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filterPrivacy="1" codeName="ЭтаКнига"/>
  <xr:revisionPtr revIDLastSave="0" documentId="13_ncr:1_{5EAC7622-99E7-4369-9F91-D6B81239D5BC}" xr6:coauthVersionLast="47" xr6:coauthVersionMax="47" xr10:uidLastSave="{00000000-0000-0000-0000-000000000000}"/>
  <bookViews>
    <workbookView xWindow="-28920" yWindow="-2730" windowWidth="29040" windowHeight="15840" activeTab="2" xr2:uid="{00000000-000D-0000-FFFF-FFFF00000000}"/>
  </bookViews>
  <sheets>
    <sheet name="Сводка" sheetId="2" r:id="rId1"/>
    <sheet name="Пофамильно" sheetId="1" r:id="rId2"/>
    <sheet name="Сотрудники по проектам (план)" sheetId="7" r:id="rId3"/>
    <sheet name="ИсходныеДанные" sheetId="3" r:id="rId4"/>
    <sheet name="УникальныеСписки" sheetId="4" r:id="rId5"/>
    <sheet name="Настройки" sheetId="5" r:id="rId6"/>
  </sheets>
  <externalReferences>
    <externalReference r:id="rId7"/>
  </externalReferences>
  <definedNames>
    <definedName name="_ВозможныеСписки" localSheetId="2">[1]Настройки!$A$1:$A$11</definedName>
    <definedName name="_ВозможныеСписки">Настройки!$A$1:$A$16</definedName>
    <definedName name="_xlnm._FilterDatabase" localSheetId="3" hidden="1">ИсходныеДанные!$A$1:$AW$1</definedName>
    <definedName name="_xlnm._FilterDatabase" localSheetId="1" hidden="1">Пофамильно!$C$8:$U$600</definedName>
    <definedName name="_xlnm._FilterDatabase" localSheetId="2" hidden="1">'Сотрудники по проектам (план)'!$C$8:$V$4000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2" l="1"/>
  <c r="A2" i="1"/>
  <c r="A1" i="1"/>
  <c r="A9" i="7"/>
  <c r="A8" i="7"/>
  <c r="A7" i="7"/>
  <c r="A6" i="7"/>
  <c r="A5" i="7"/>
  <c r="L4" i="7"/>
  <c r="A3" i="7"/>
  <c r="A2" i="7"/>
  <c r="A1" i="7"/>
  <c r="C14" i="2" l="1"/>
  <c r="C11" i="2"/>
  <c r="S6" i="1"/>
  <c r="G6" i="5"/>
  <c r="G5" i="5"/>
  <c r="B4" i="1"/>
  <c r="F4" i="1"/>
  <c r="C15" i="2" l="1"/>
  <c r="C12" i="2"/>
  <c r="C10" i="2"/>
  <c r="C9" i="2"/>
  <c r="C8" i="2"/>
  <c r="C7" i="2"/>
  <c r="C6" i="2"/>
  <c r="A3" i="1"/>
  <c r="A5" i="1"/>
  <c r="A6" i="1"/>
  <c r="A7" i="1"/>
  <c r="A8" i="1"/>
  <c r="A9" i="1"/>
  <c r="B1" i="4"/>
  <c r="G4" i="1"/>
  <c r="B267" i="7" a="1"/>
  <c r="B474" i="7" a="1"/>
  <c r="B184" i="7" a="1"/>
  <c r="B1542" i="7" a="1"/>
  <c r="B999" i="7" a="1"/>
  <c r="B275" i="7" a="1"/>
  <c r="B123" i="1" a="1"/>
  <c r="B799" i="7" a="1"/>
  <c r="B1892" i="7" a="1"/>
  <c r="B349" i="7" a="1"/>
  <c r="B3456" i="7" a="1"/>
  <c r="B3914" i="7" a="1"/>
  <c r="B1680" i="7" a="1"/>
  <c r="B359" i="1" a="1"/>
  <c r="B3662" i="7" a="1"/>
  <c r="B2170" i="7" a="1"/>
  <c r="B3222" i="7" a="1"/>
  <c r="B924" i="7" a="1"/>
  <c r="B838" i="7" a="1"/>
  <c r="B240" i="7" a="1"/>
  <c r="B3025" i="7" a="1"/>
  <c r="B876" i="7" a="1"/>
  <c r="B3116" i="7" a="1"/>
  <c r="B3942" i="7" a="1"/>
  <c r="B2137" i="7" a="1"/>
  <c r="B74" i="1" a="1"/>
  <c r="B130" i="1" a="1"/>
  <c r="B2775" i="7" a="1"/>
  <c r="B2318" i="7" a="1"/>
  <c r="B213" i="7" a="1"/>
  <c r="B1804" i="7" a="1"/>
  <c r="B2285" i="7" a="1"/>
  <c r="B1183" i="7" a="1"/>
  <c r="B2960" i="7" a="1"/>
  <c r="B2999" i="7" a="1"/>
  <c r="B2524" i="7" a="1"/>
  <c r="B3817" i="7" a="1"/>
  <c r="B1834" i="7" a="1"/>
  <c r="B835" i="7" a="1"/>
  <c r="B3378" i="7" a="1"/>
  <c r="B1534" i="7" a="1"/>
  <c r="B706" i="7" a="1"/>
  <c r="B286" i="7" a="1"/>
  <c r="B3102" i="7" a="1"/>
  <c r="B2268" i="7" a="1"/>
  <c r="B361" i="1" a="1"/>
  <c r="B1152" i="7" a="1"/>
  <c r="B435" i="7" a="1"/>
  <c r="B2994" i="7" a="1"/>
  <c r="B69" i="7" a="1"/>
  <c r="B3310" i="7" a="1"/>
  <c r="B3425" i="7" a="1"/>
  <c r="B145" i="1" a="1"/>
  <c r="B3358" i="7" a="1"/>
  <c r="B3647" i="7" a="1"/>
  <c r="B3388" i="7" a="1"/>
  <c r="B3462" i="7" a="1"/>
  <c r="B3641" i="7" a="1"/>
  <c r="B143" i="7" a="1"/>
  <c r="B1044" i="7" a="1"/>
  <c r="B257" i="1" a="1"/>
  <c r="B385" i="1" a="1"/>
  <c r="B856" i="7" a="1"/>
  <c r="B1999" i="7" a="1"/>
  <c r="B75" i="1" a="1"/>
  <c r="B3166" i="7" a="1"/>
  <c r="B91" i="1" a="1"/>
  <c r="B41" i="1" a="1"/>
  <c r="B3876" i="7" a="1"/>
  <c r="B3684" i="7" a="1"/>
  <c r="B3637" i="7" a="1"/>
  <c r="B1557" i="7" a="1"/>
  <c r="B3913" i="7" a="1"/>
  <c r="B378" i="7" a="1"/>
  <c r="B1850" i="7" a="1"/>
  <c r="B3580" i="7" a="1"/>
  <c r="B1716" i="7" a="1"/>
  <c r="B2469" i="7" a="1"/>
  <c r="B152" i="1" a="1"/>
  <c r="B2950" i="7" a="1"/>
  <c r="B3520" i="7" a="1"/>
  <c r="B1844" i="7" a="1"/>
  <c r="B2499" i="7" a="1"/>
  <c r="B2118" i="7" a="1"/>
  <c r="B410" i="1" a="1"/>
  <c r="B1169" i="7" a="1"/>
  <c r="B2312" i="7" a="1"/>
  <c r="B3596" i="7" a="1"/>
  <c r="B2628" i="7" a="1"/>
  <c r="B3265" i="7" a="1"/>
  <c r="B705" i="7" a="1"/>
  <c r="B2675" i="7" a="1"/>
  <c r="B2024" i="7" a="1"/>
  <c r="B572" i="7" a="1"/>
  <c r="B499" i="1" a="1"/>
  <c r="B2919" i="7" a="1"/>
  <c r="B893" i="7" a="1"/>
  <c r="B191" i="7" a="1"/>
  <c r="B760" i="7" a="1"/>
  <c r="B2901" i="7" a="1"/>
  <c r="B496" i="7" a="1"/>
  <c r="B126" i="7" a="1"/>
  <c r="B3242" i="7" a="1"/>
  <c r="B2512" i="7" a="1"/>
  <c r="B74" i="7" a="1"/>
  <c r="B2513" i="7" a="1"/>
  <c r="B3403" i="7" a="1"/>
  <c r="B1535" i="7" a="1"/>
  <c r="B3077" i="7" a="1"/>
  <c r="B16" i="1" a="1"/>
  <c r="B887" i="7" a="1"/>
  <c r="B2482" i="7" a="1"/>
  <c r="B149" i="1" a="1"/>
  <c r="B464" i="7" a="1"/>
  <c r="B2169" i="7" a="1"/>
  <c r="B2175" i="7" a="1"/>
  <c r="B2245" i="7" a="1"/>
  <c r="B3266" i="7" a="1"/>
  <c r="B2069" i="7" a="1"/>
  <c r="B3299" i="7" a="1"/>
  <c r="B322" i="7" a="1"/>
  <c r="B3982" i="7" a="1"/>
  <c r="B667" i="7" a="1"/>
  <c r="B1326" i="7" a="1"/>
  <c r="B1527" i="7" a="1"/>
  <c r="B3849" i="7" a="1"/>
  <c r="B249" i="1" a="1"/>
  <c r="B2511" i="7" a="1"/>
  <c r="B2739" i="7" a="1"/>
  <c r="B858" i="7" a="1"/>
  <c r="B2459" i="7" a="1"/>
  <c r="B2045" i="7" a="1"/>
  <c r="B2555" i="7" a="1"/>
  <c r="B431" i="1" a="1"/>
  <c r="B828" i="7" a="1"/>
  <c r="B3563" i="7" a="1"/>
  <c r="B2379" i="7" a="1"/>
  <c r="B541" i="1" a="1"/>
  <c r="B3179" i="7" a="1"/>
  <c r="B3258" i="7" a="1"/>
  <c r="B481" i="7" a="1"/>
  <c r="B843" i="7" a="1"/>
  <c r="B3726" i="7" a="1"/>
  <c r="B3387" i="7" a="1"/>
  <c r="B2354" i="7" a="1"/>
  <c r="B280" i="7" a="1"/>
  <c r="B650" i="7" a="1"/>
  <c r="B3936" i="7" a="1"/>
  <c r="B2711" i="7" a="1"/>
  <c r="B2882" i="7" a="1"/>
  <c r="B3061" i="7" a="1"/>
  <c r="B2573" i="7" a="1"/>
  <c r="B2709" i="7" a="1"/>
  <c r="B3081" i="7" a="1"/>
  <c r="B544" i="7" a="1"/>
  <c r="B3763" i="7" a="1"/>
  <c r="B384" i="1" a="1"/>
  <c r="B3564" i="7" a="1"/>
  <c r="B3413" i="7" a="1"/>
  <c r="B3845" i="7" a="1"/>
  <c r="B57" i="7" a="1"/>
  <c r="B261" i="1" a="1"/>
  <c r="B3223" i="7" a="1"/>
  <c r="B242" i="7" a="1"/>
  <c r="B1822" i="7" a="1"/>
  <c r="B364" i="7" a="1"/>
  <c r="B2543" i="7" a="1"/>
  <c r="B454" i="7" a="1"/>
  <c r="B2340" i="7" a="1"/>
  <c r="B440" i="1" a="1"/>
  <c r="B1491" i="7" a="1"/>
  <c r="B2355" i="7" a="1"/>
  <c r="B2032" i="7" a="1"/>
  <c r="B2337" i="7" a="1"/>
  <c r="B3285" i="7" a="1"/>
  <c r="B947" i="7" a="1"/>
  <c r="B1215" i="7" a="1"/>
  <c r="B2017" i="7" a="1"/>
  <c r="B3485" i="7" a="1"/>
  <c r="B550" i="7" a="1"/>
  <c r="B767" i="7" a="1"/>
  <c r="B1651" i="7" a="1"/>
  <c r="B2401" i="7" a="1"/>
  <c r="B3643" i="7" a="1"/>
  <c r="B77" i="7" a="1"/>
  <c r="B1713" i="7" a="1"/>
  <c r="B3000" i="7" a="1"/>
  <c r="B1647" i="7" a="1"/>
  <c r="B2627" i="7" a="1"/>
  <c r="B1397" i="7" a="1"/>
  <c r="B1707" i="7" a="1"/>
  <c r="B3418" i="7" a="1"/>
  <c r="B2870" i="7" a="1"/>
  <c r="B1165" i="7" a="1"/>
  <c r="B3832" i="7" a="1"/>
  <c r="B3495" i="7" a="1"/>
  <c r="B3796" i="7" a="1"/>
  <c r="B1132" i="7" a="1"/>
  <c r="B3443" i="7" a="1"/>
  <c r="B2773" i="7" a="1"/>
  <c r="B2086" i="7" a="1"/>
  <c r="B264" i="7" a="1"/>
  <c r="B158" i="1" a="1"/>
  <c r="B1010" i="7" a="1"/>
  <c r="B817" i="7" a="1"/>
  <c r="B3892" i="7" a="1"/>
  <c r="B510" i="7" a="1"/>
  <c r="B3144" i="7" a="1"/>
  <c r="B2971" i="7" a="1"/>
  <c r="B2806" i="7" a="1"/>
  <c r="B1159" i="7" a="1"/>
  <c r="B22" i="7" a="1"/>
  <c r="B254" i="7" a="1"/>
  <c r="B129" i="7" a="1"/>
  <c r="B401" i="7" a="1"/>
  <c r="B166" i="7" a="1"/>
  <c r="B186" i="7" a="1"/>
  <c r="B1621" i="7" a="1"/>
  <c r="B391" i="7" a="1"/>
  <c r="B3375" i="7" a="1"/>
  <c r="B892" i="7" a="1"/>
  <c r="B3172" i="7" a="1"/>
  <c r="B3286" i="7" a="1"/>
  <c r="B3623" i="7" a="1"/>
  <c r="B3614" i="7" a="1"/>
  <c r="B526" i="1" a="1"/>
  <c r="B2139" i="7" a="1"/>
  <c r="B3790" i="7" a="1"/>
  <c r="B415" i="7" a="1"/>
  <c r="B2231" i="7" a="1"/>
  <c r="B1107" i="7" a="1"/>
  <c r="B1502" i="7" a="1"/>
  <c r="B245" i="7" a="1"/>
  <c r="B2848" i="7" a="1"/>
  <c r="B1816" i="7" a="1"/>
  <c r="B72" i="1" a="1"/>
  <c r="B2954" i="7" a="1"/>
  <c r="B1847" i="7" a="1"/>
  <c r="B2221" i="7" a="1"/>
  <c r="B1508" i="7" a="1"/>
  <c r="B1879" i="7" a="1"/>
  <c r="B1021" i="7" a="1"/>
  <c r="B1910" i="7" a="1"/>
  <c r="B3383" i="7" a="1"/>
  <c r="B3331" i="7" a="1"/>
  <c r="B988" i="7" a="1"/>
  <c r="B201" i="7" a="1"/>
  <c r="B1149" i="7" a="1"/>
  <c r="B3483" i="7" a="1"/>
  <c r="B1613" i="7" a="1"/>
  <c r="B46" i="1" a="1"/>
  <c r="B1650" i="7" a="1"/>
  <c r="B1958" i="7" a="1"/>
  <c r="B3620" i="7" a="1"/>
  <c r="B1720" i="7" a="1"/>
  <c r="B2100" i="7" a="1"/>
  <c r="B2695" i="7" a="1"/>
  <c r="B293" i="7" a="1"/>
  <c r="B2190" i="7" a="1"/>
  <c r="B715" i="7" a="1"/>
  <c r="B612" i="7" a="1"/>
  <c r="B1725" i="7" a="1"/>
  <c r="B2590" i="7" a="1"/>
  <c r="B1936" i="7" a="1"/>
  <c r="B1049" i="7" a="1"/>
  <c r="B2182" i="7" a="1"/>
  <c r="B1807" i="7" a="1"/>
  <c r="B232" i="1" a="1"/>
  <c r="B218" i="7" a="1"/>
  <c r="B2492" i="7" a="1"/>
  <c r="B2791" i="7" a="1"/>
  <c r="B3070" i="7" a="1"/>
  <c r="B2932" i="7" a="1"/>
  <c r="B3678" i="7" a="1"/>
  <c r="B738" i="7" a="1"/>
  <c r="B2930" i="7" a="1"/>
  <c r="B3574" i="7" a="1"/>
  <c r="B3304" i="7" a="1"/>
  <c r="B2198" i="7" a="1"/>
  <c r="B728" i="7" a="1"/>
  <c r="B836" i="7" a="1"/>
  <c r="B3540" i="7" a="1"/>
  <c r="B2964" i="7" a="1"/>
  <c r="B693" i="7" a="1"/>
  <c r="B3225" i="7" a="1"/>
  <c r="B1398" i="7" a="1"/>
  <c r="B1566" i="7" a="1"/>
  <c r="B2194" i="7" a="1"/>
  <c r="B3760" i="7" a="1"/>
  <c r="B552" i="7" a="1"/>
  <c r="B14" i="7" a="1"/>
  <c r="B3092" i="7" a="1"/>
  <c r="B594" i="1" a="1"/>
  <c r="B2651" i="7" a="1"/>
  <c r="B1515" i="7" a="1"/>
  <c r="B2345" i="7" a="1"/>
  <c r="B1657" i="7" a="1"/>
  <c r="B1342" i="7" a="1"/>
  <c r="B2237" i="7" a="1"/>
  <c r="B2080" i="7" a="1"/>
  <c r="B1856" i="7" a="1"/>
  <c r="B174" i="1" a="1"/>
  <c r="B1643" i="7" a="1"/>
  <c r="B1654" i="7" a="1"/>
  <c r="B2019" i="7" a="1"/>
  <c r="B100" i="1" a="1"/>
  <c r="B2093" i="7" a="1"/>
  <c r="B2641" i="7" a="1"/>
  <c r="B2952" i="7" a="1"/>
  <c r="B500" i="1" a="1"/>
  <c r="B546" i="7" a="1"/>
  <c r="B442" i="7" a="1"/>
  <c r="B1390" i="7" a="1"/>
  <c r="B3611" i="7" a="1"/>
  <c r="B2880" i="7" a="1"/>
  <c r="B1890" i="7" a="1"/>
  <c r="B1201" i="7" a="1"/>
  <c r="B1470" i="7" a="1"/>
  <c r="B2836" i="7" a="1"/>
  <c r="B944" i="7" a="1"/>
  <c r="B1831" i="7" a="1"/>
  <c r="B3512" i="7" a="1"/>
  <c r="B2574" i="7" a="1"/>
  <c r="B1315" i="7" a="1"/>
  <c r="B1095" i="7" a="1"/>
  <c r="B95" i="1" a="1"/>
  <c r="B2154" i="7" a="1"/>
  <c r="B1669" i="7" a="1"/>
  <c r="B2134" i="7" a="1"/>
  <c r="B3165" i="7" a="1"/>
  <c r="B2331" i="7" a="1"/>
  <c r="B2841" i="7" a="1"/>
  <c r="B1203" i="7" a="1"/>
  <c r="B2164" i="7" a="1"/>
  <c r="B1392" i="7" a="1"/>
  <c r="B236" i="1" a="1"/>
  <c r="B2902" i="7" a="1"/>
  <c r="B1240" i="7" a="1"/>
  <c r="B2291" i="7" a="1"/>
  <c r="B1370" i="7" a="1"/>
  <c r="B1442" i="7" a="1"/>
  <c r="B1072" i="7" a="1"/>
  <c r="B239" i="7" a="1"/>
  <c r="B2681" i="7" a="1"/>
  <c r="B1569" i="7" a="1"/>
  <c r="B336" i="1" a="1"/>
  <c r="B26" i="1" a="1"/>
  <c r="B3466" i="7" a="1"/>
  <c r="B124" i="7" a="1"/>
  <c r="B660" i="7" a="1"/>
  <c r="B2859" i="7" a="1"/>
  <c r="B317" i="7" a="1"/>
  <c r="B2278" i="7" a="1"/>
  <c r="B2810" i="7" a="1"/>
  <c r="B3777" i="7" a="1"/>
  <c r="B1446" i="7" a="1"/>
  <c r="B649" i="7" a="1"/>
  <c r="B976" i="7" a="1"/>
  <c r="B2341" i="7" a="1"/>
  <c r="B3500" i="7" a="1"/>
  <c r="B111" i="1" a="1"/>
  <c r="B1539" i="7" a="1"/>
  <c r="B740" i="7" a="1"/>
  <c r="B739" i="7" a="1"/>
  <c r="B3437" i="7" a="1"/>
  <c r="B2720" i="7" a="1"/>
  <c r="B2293" i="7" a="1"/>
  <c r="B10" i="7" a="1"/>
  <c r="B3280" i="7" a="1"/>
  <c r="B181" i="7" a="1"/>
  <c r="B2184" i="7" a="1"/>
  <c r="B1888" i="7" a="1"/>
  <c r="B71" i="1" a="1"/>
  <c r="B3313" i="7" a="1"/>
  <c r="B1593" i="7" a="1"/>
  <c r="B203" i="7" a="1"/>
  <c r="B2177" i="7" a="1"/>
  <c r="B2082" i="7" a="1"/>
  <c r="B694" i="7" a="1"/>
  <c r="B66" i="7" a="1"/>
  <c r="B3489" i="7" a="1"/>
  <c r="B1003" i="7" a="1"/>
  <c r="B379" i="1" a="1"/>
  <c r="B3175" i="7" a="1"/>
  <c r="B640" i="7" a="1"/>
  <c r="B3307" i="7" a="1"/>
  <c r="B2973" i="7" a="1"/>
  <c r="B1533" i="7" a="1"/>
  <c r="B1961" i="7" a="1"/>
  <c r="B148" i="1" a="1"/>
  <c r="B1500" i="7" a="1"/>
  <c r="B1983" i="7" a="1"/>
  <c r="B3873" i="7" a="1"/>
  <c r="B2792" i="7" a="1"/>
  <c r="B60" i="1" a="1"/>
  <c r="B1818" i="7" a="1"/>
  <c r="B103" i="1" a="1"/>
  <c r="B1190" i="7" a="1"/>
  <c r="B413" i="7" a="1"/>
  <c r="B2229" i="7" a="1"/>
  <c r="B412" i="7" a="1"/>
  <c r="B564" i="1" a="1"/>
  <c r="B2465" i="7" a="1"/>
  <c r="B3197" i="7" a="1"/>
  <c r="B3922" i="7" a="1"/>
  <c r="B2894" i="7" a="1"/>
  <c r="B266" i="7" a="1"/>
  <c r="B1493" i="7" a="1"/>
  <c r="B2769" i="7" a="1"/>
  <c r="B3412" i="7" a="1"/>
  <c r="B141" i="7" a="1"/>
  <c r="B2706" i="7" a="1"/>
  <c r="B2284" i="7" a="1"/>
  <c r="B293" i="1" a="1"/>
  <c r="B3865" i="7" a="1"/>
  <c r="B1757" i="7" a="1"/>
  <c r="B1599" i="7" a="1"/>
  <c r="B1989" i="7" a="1"/>
  <c r="B461" i="1" a="1"/>
  <c r="B3644" i="7" a="1"/>
  <c r="B523" i="1" a="1"/>
  <c r="B3665" i="7" a="1"/>
  <c r="B2680" i="7" a="1"/>
  <c r="B2126" i="7" a="1"/>
  <c r="B1841" i="7" a="1"/>
  <c r="B1886" i="7" a="1"/>
  <c r="B1344" i="7" a="1"/>
  <c r="B3855" i="7" a="1"/>
  <c r="B1309" i="7" a="1"/>
  <c r="B505" i="7" a="1"/>
  <c r="B452" i="1" a="1"/>
  <c r="B1045" i="7" a="1"/>
  <c r="B222" i="1" a="1"/>
  <c r="B2366" i="7" a="1"/>
  <c r="B3293" i="7" a="1"/>
  <c r="B3004" i="7" a="1"/>
  <c r="B2307" i="7" a="1"/>
  <c r="B2153" i="7" a="1"/>
  <c r="B3988" i="7" a="1"/>
  <c r="B215" i="7" a="1"/>
  <c r="B2444" i="7" a="1"/>
  <c r="B1088" i="7" a="1"/>
  <c r="B396" i="7" a="1"/>
  <c r="B587" i="7" a="1"/>
  <c r="B75" i="7" a="1"/>
  <c r="B362" i="1" a="1"/>
  <c r="B3368" i="7" a="1"/>
  <c r="B3332" i="7" a="1"/>
  <c r="B2588" i="7" a="1"/>
  <c r="B2688" i="7" a="1"/>
  <c r="B3298" i="7" a="1"/>
  <c r="B3626" i="7" a="1"/>
  <c r="B289" i="7" a="1"/>
  <c r="B62" i="1" a="1"/>
  <c r="B2613" i="7" a="1"/>
  <c r="B1580" i="7" a="1"/>
  <c r="B1099" i="7" a="1"/>
  <c r="B551" i="7" a="1"/>
  <c r="B2912" i="7" a="1"/>
  <c r="B1323" i="7" a="1"/>
  <c r="B21" i="1" a="1"/>
  <c r="B493" i="7" a="1"/>
  <c r="B385" i="7" a="1"/>
  <c r="B1742" i="7" a="1"/>
  <c r="B2920" i="7" a="1"/>
  <c r="B719" i="7" a="1"/>
  <c r="B17" i="7" a="1"/>
  <c r="B1827" i="7" a="1"/>
  <c r="B3348" i="7" a="1"/>
  <c r="B432" i="1" a="1"/>
  <c r="B689" i="7" a="1"/>
  <c r="B3740" i="7" a="1"/>
  <c r="B570" i="1" a="1"/>
  <c r="B518" i="1" a="1"/>
  <c r="B595" i="1" a="1"/>
  <c r="B2402" i="7" a="1"/>
  <c r="B426" i="7" a="1"/>
  <c r="B926" i="7" a="1"/>
  <c r="B922" i="7" a="1"/>
  <c r="B1510" i="7" a="1"/>
  <c r="B2808" i="7" a="1"/>
  <c r="B3757" i="7" a="1"/>
  <c r="B2828" i="7" a="1"/>
  <c r="B2448" i="7" a="1"/>
  <c r="B1473" i="7" a="1"/>
  <c r="B236" i="7" a="1"/>
  <c r="B955" i="7" a="1"/>
  <c r="B3648" i="7" a="1"/>
  <c r="B3491" i="7" a="1"/>
  <c r="B800" i="7" a="1"/>
  <c r="B710" i="7" a="1"/>
  <c r="B1754" i="7" a="1"/>
  <c r="B358" i="1" a="1"/>
  <c r="B174" i="7" a="1"/>
  <c r="B3724" i="7" a="1"/>
  <c r="B82" i="1" a="1"/>
  <c r="B1064" i="7" a="1"/>
  <c r="B3471" i="7" a="1"/>
  <c r="B680" i="7" a="1"/>
  <c r="B29" i="7" a="1"/>
  <c r="B1979" i="7" a="1"/>
  <c r="B1474" i="7" a="1"/>
  <c r="B488" i="7" a="1"/>
  <c r="B132" i="1" a="1"/>
  <c r="B2713" i="7" a="1"/>
  <c r="B3901" i="7" a="1"/>
  <c r="B507" i="7" a="1"/>
  <c r="B1860" i="7" a="1"/>
  <c r="B1622" i="7" a="1"/>
  <c r="B2759" i="7" a="1"/>
  <c r="B2754" i="7" a="1"/>
  <c r="B390" i="7" a="1"/>
  <c r="B2811" i="7" a="1"/>
  <c r="B3617" i="7" a="1"/>
  <c r="B2497" i="7" a="1"/>
  <c r="B2333" i="7" a="1"/>
  <c r="B686" i="7" a="1"/>
  <c r="B301" i="1" a="1"/>
  <c r="B389" i="7" a="1"/>
  <c r="B447" i="7" a="1"/>
  <c r="B3395" i="7" a="1"/>
  <c r="B685" i="7" a="1"/>
  <c r="B3934" i="7" a="1"/>
  <c r="B2070" i="7" a="1"/>
  <c r="B2429" i="7" a="1"/>
  <c r="B2186" i="7" a="1"/>
  <c r="B3104" i="7" a="1"/>
  <c r="B958" i="7" a="1"/>
  <c r="B88" i="1" a="1"/>
  <c r="B1949" i="7" a="1"/>
  <c r="B3153" i="7" a="1"/>
  <c r="B3125" i="7" a="1"/>
  <c r="B3217" i="7" a="1"/>
  <c r="B327" i="7" a="1"/>
  <c r="B2830" i="7" a="1"/>
  <c r="B1027" i="7" a="1"/>
  <c r="B3497" i="7" a="1"/>
  <c r="B2036" i="7" a="1"/>
  <c r="B1952" i="7" a="1"/>
  <c r="B861" i="7" a="1"/>
  <c r="B3214" i="7" a="1"/>
  <c r="B3555" i="7" a="1"/>
  <c r="B3405" i="7" a="1"/>
  <c r="B1093" i="7" a="1"/>
  <c r="B1195" i="7" a="1"/>
  <c r="B2447" i="7" a="1"/>
  <c r="B1837" i="7" a="1"/>
  <c r="B2381" i="7" a="1"/>
  <c r="B218" i="1" a="1"/>
  <c r="B167" i="1" a="1"/>
  <c r="B3556" i="7" a="1"/>
  <c r="B3756" i="7" a="1"/>
  <c r="B1350" i="7" a="1"/>
  <c r="B208" i="1" a="1"/>
  <c r="B3432" i="7" a="1"/>
  <c r="B376" i="7" a="1"/>
  <c r="B1543" i="7" a="1"/>
  <c r="B299" i="7" a="1"/>
  <c r="B439" i="1" a="1"/>
  <c r="B820" i="7" a="1"/>
  <c r="B2542" i="7" a="1"/>
  <c r="B3162" i="7" a="1"/>
  <c r="B1211" i="7" a="1"/>
  <c r="B351" i="1" a="1"/>
  <c r="B3587" i="7" a="1"/>
  <c r="B1090" i="7" a="1"/>
  <c r="B358" i="7" a="1"/>
  <c r="B1861" i="7" a="1"/>
  <c r="B1906" i="7" a="1"/>
  <c r="B1359" i="7" a="1"/>
  <c r="B1324" i="7" a="1"/>
  <c r="B2411" i="7" a="1"/>
  <c r="B3513" i="7" a="1"/>
  <c r="B589" i="1" a="1"/>
  <c r="B939" i="7" a="1"/>
  <c r="B414" i="1" a="1"/>
  <c r="B3505" i="7" a="1"/>
  <c r="B3056" i="7" a="1"/>
  <c r="B233" i="1" a="1"/>
  <c r="B151" i="1" a="1"/>
  <c r="B998" i="7" a="1"/>
  <c r="B558" i="1" a="1"/>
  <c r="B823" i="7" a="1"/>
  <c r="B3893" i="7" a="1"/>
  <c r="B2809" i="7" a="1"/>
  <c r="B2872" i="7" a="1"/>
  <c r="B3406" i="7" a="1"/>
  <c r="B83" i="7" a="1"/>
  <c r="B479" i="7" a="1"/>
  <c r="B3736" i="7" a="1"/>
  <c r="B3410" i="7" a="1"/>
  <c r="B592" i="1" a="1"/>
  <c r="B605" i="7" a="1"/>
  <c r="B3311" i="7" a="1"/>
  <c r="B23" i="1" a="1"/>
  <c r="B467" i="1" a="1"/>
  <c r="B699" i="7" a="1"/>
  <c r="B3349" i="7" a="1"/>
  <c r="B434" i="1" a="1"/>
  <c r="B1490" i="7" a="1"/>
  <c r="B163" i="1" a="1"/>
  <c r="B2949" i="7" a="1"/>
  <c r="B315" i="7" a="1"/>
  <c r="B3130" i="7" a="1"/>
  <c r="B325" i="1" a="1"/>
  <c r="B3210" i="7" a="1"/>
  <c r="B2030" i="7" a="1"/>
  <c r="B3990" i="7" a="1"/>
  <c r="B2426" i="7" a="1"/>
  <c r="B3570" i="7" a="1"/>
  <c r="B123" i="7" a="1"/>
  <c r="B1193" i="7" a="1"/>
  <c r="B2903" i="7" a="1"/>
  <c r="B638" i="7" a="1"/>
  <c r="B1208" i="7" a="1"/>
  <c r="B144" i="7" a="1"/>
  <c r="B2461" i="7" a="1"/>
  <c r="B963" i="7" a="1"/>
  <c r="B279" i="1" a="1"/>
  <c r="B3584" i="7" a="1"/>
  <c r="B2576" i="7" a="1"/>
  <c r="B1825" i="7" a="1"/>
  <c r="B322" i="1" a="1"/>
  <c r="B3852" i="7" a="1"/>
  <c r="B2532" i="7" a="1"/>
  <c r="B294" i="7" a="1"/>
  <c r="B1653" i="7" a="1"/>
  <c r="B2515" i="7" a="1"/>
  <c r="B2243" i="7" a="1"/>
  <c r="B400" i="1" a="1"/>
  <c r="B3350" i="7" a="1"/>
  <c r="B2311" i="7" a="1"/>
  <c r="B1998" i="7" a="1"/>
  <c r="B3157" i="7" a="1"/>
  <c r="B2369" i="7" a="1"/>
  <c r="B332" i="1" a="1"/>
  <c r="B1777" i="7" a="1"/>
  <c r="B502" i="7" a="1"/>
  <c r="B3698" i="7" a="1"/>
  <c r="B2608" i="7" a="1"/>
  <c r="B575" i="1" a="1"/>
  <c r="B3361" i="7" a="1"/>
  <c r="B2839" i="7" a="1"/>
  <c r="B2007" i="7" a="1"/>
  <c r="B2899" i="7" a="1"/>
  <c r="B53" i="7" a="1"/>
  <c r="B2516" i="7" a="1"/>
  <c r="B277" i="1" a="1"/>
  <c r="B3704" i="7" a="1"/>
  <c r="B1549" i="7" a="1"/>
  <c r="B1915" i="7" a="1"/>
  <c r="B3150" i="7" a="1"/>
  <c r="B1927" i="7" a="1"/>
  <c r="B1806" i="7" a="1"/>
  <c r="B444" i="7" a="1"/>
  <c r="B2907" i="7" a="1"/>
  <c r="B3119" i="7" a="1"/>
  <c r="B309" i="7" a="1"/>
  <c r="B2300" i="7" a="1"/>
  <c r="B3602" i="7" a="1"/>
  <c r="B3987" i="7" a="1"/>
  <c r="B978" i="7" a="1"/>
  <c r="B2703" i="7" a="1"/>
  <c r="B1634" i="7" a="1"/>
  <c r="B208" i="7" a="1"/>
  <c r="B797" i="7" a="1"/>
  <c r="B1509" i="7" a="1"/>
  <c r="B3201" i="7" a="1"/>
  <c r="B3798" i="7" a="1"/>
  <c r="B3066" i="7" a="1"/>
  <c r="B2635" i="7" a="1"/>
  <c r="B574" i="1" a="1"/>
  <c r="B2916" i="7" a="1"/>
  <c r="B1875" i="7" a="1"/>
  <c r="B2915" i="7" a="1"/>
  <c r="B517" i="1" a="1"/>
  <c r="B128" i="7" a="1"/>
  <c r="B1891" i="7" a="1"/>
  <c r="B3818" i="7" a="1"/>
  <c r="B814" i="7" a="1"/>
  <c r="B1465" i="7" a="1"/>
  <c r="B354" i="7" a="1"/>
  <c r="B3775" i="7" a="1"/>
  <c r="B1994" i="7" a="1"/>
  <c r="B1497" i="7" a="1"/>
  <c r="B1988" i="7" a="1"/>
  <c r="B1432" i="7" a="1"/>
  <c r="B3612" i="7" a="1"/>
  <c r="B2421" i="7" a="1"/>
  <c r="B291" i="7" a="1"/>
  <c r="B1173" i="7" a="1"/>
  <c r="B3340" i="7" a="1"/>
  <c r="B3030" i="7" a="1"/>
  <c r="B3013" i="7" a="1"/>
  <c r="B2262" i="7" a="1"/>
  <c r="B1824" i="7" a="1"/>
  <c r="B1692" i="7" a="1"/>
  <c r="B463" i="7" a="1"/>
  <c r="B254" i="1" a="1"/>
  <c r="B3863" i="7" a="1"/>
  <c r="B742" i="7" a="1"/>
  <c r="B3036" i="7" a="1"/>
  <c r="B120" i="1" a="1"/>
  <c r="B2431" i="7" a="1"/>
  <c r="B30" i="1" a="1"/>
  <c r="B1782" i="7" a="1"/>
  <c r="B2832" i="7" a="1"/>
  <c r="B1590" i="7" a="1"/>
  <c r="B3318" i="7" a="1"/>
  <c r="B2491" i="7" a="1"/>
  <c r="B2406" i="7" a="1"/>
  <c r="B479" i="1" a="1"/>
  <c r="B2530" i="7" a="1"/>
  <c r="B1026" i="7" a="1"/>
  <c r="B2223" i="7" a="1"/>
  <c r="B302" i="7" a="1"/>
  <c r="B916" i="7" a="1"/>
  <c r="B1367" i="7" a="1"/>
  <c r="B2370" i="7" a="1"/>
  <c r="B2310" i="7" a="1"/>
  <c r="B2062" i="7" a="1"/>
  <c r="B45" i="7" a="1"/>
  <c r="B3289" i="7" a="1"/>
  <c r="B2257" i="7" a="1"/>
  <c r="B429" i="1" a="1"/>
  <c r="B490" i="7" a="1"/>
  <c r="B671" i="7" a="1"/>
  <c r="B2251" i="7" a="1"/>
  <c r="B2239" i="7" a="1"/>
  <c r="B1177" i="7" a="1"/>
  <c r="B73" i="7" a="1"/>
  <c r="B2910" i="7" a="1"/>
  <c r="B86" i="7" a="1"/>
  <c r="B203" i="1" a="1"/>
  <c r="B449" i="7" a="1"/>
  <c r="B166" i="1" a="1"/>
  <c r="B2708" i="7" a="1"/>
  <c r="B718" i="7" a="1"/>
  <c r="B2553" i="7" a="1"/>
  <c r="B24" i="1" a="1"/>
  <c r="B2097" i="7" a="1"/>
  <c r="B505" i="1" a="1"/>
  <c r="B824" i="7" a="1"/>
  <c r="B2953" i="7" a="1"/>
  <c r="B2456" i="7" a="1"/>
  <c r="B518" i="7" a="1"/>
  <c r="B1040" i="7" a="1"/>
  <c r="B500" i="7" a="1"/>
  <c r="B3789" i="7" a="1"/>
  <c r="B2674" i="7" a="1"/>
  <c r="B1111" i="7" a="1"/>
  <c r="B973" i="7" a="1"/>
  <c r="B1420" i="7" a="1"/>
  <c r="B1445" i="7" a="1"/>
  <c r="B1678" i="7" a="1"/>
  <c r="B591" i="1" a="1"/>
  <c r="B3948" i="7" a="1"/>
  <c r="B192" i="1" a="1"/>
  <c r="B519" i="7" a="1"/>
  <c r="B3237" i="7" a="1"/>
  <c r="B360" i="1" a="1"/>
  <c r="B173" i="7" a="1"/>
  <c r="B501" i="1" a="1"/>
  <c r="B737" i="7" a="1"/>
  <c r="B869" i="7" a="1"/>
  <c r="B1438" i="7" a="1"/>
  <c r="B2523" i="7" a="1"/>
  <c r="B548" i="7" a="1"/>
  <c r="B3769" i="7" a="1"/>
  <c r="B2467" i="7" a="1"/>
  <c r="B1468" i="7" a="1"/>
  <c r="B3557" i="7" a="1"/>
  <c r="B1355" i="7" a="1"/>
  <c r="B394" i="1" a="1"/>
  <c r="B3964" i="7" a="1"/>
  <c r="B2528" i="7" a="1"/>
  <c r="B3420" i="7" a="1"/>
  <c r="B356" i="7" a="1"/>
  <c r="B298" i="1" a="1"/>
  <c r="B1944" i="7" a="1"/>
  <c r="B1974" i="7" a="1"/>
  <c r="B1518" i="7" a="1"/>
  <c r="B336" i="7" a="1"/>
  <c r="B2475" i="7" a="1"/>
  <c r="B357" i="1" a="1"/>
  <c r="B933" i="7" a="1"/>
  <c r="B989" i="7" a="1"/>
  <c r="B765" i="7" a="1"/>
  <c r="B272" i="7" a="1"/>
  <c r="B1631" i="7" a="1"/>
  <c r="B1028" i="7" a="1"/>
  <c r="B198" i="1" a="1"/>
  <c r="B3575" i="7" a="1"/>
  <c r="B436" i="1" a="1"/>
  <c r="B2057" i="7" a="1"/>
  <c r="B2575" i="7" a="1"/>
  <c r="B191" i="1" a="1"/>
  <c r="B3251" i="7" a="1"/>
  <c r="B1421" i="7" a="1"/>
  <c r="B1852" i="7" a="1"/>
  <c r="B1794" i="7" a="1"/>
  <c r="B1384" i="7" a="1"/>
  <c r="B2644" i="7" a="1"/>
  <c r="B641" i="7" a="1"/>
  <c r="B2745" i="7" a="1"/>
  <c r="B2115" i="7" a="1"/>
  <c r="B1826" i="7" a="1"/>
  <c r="B2013" i="7" a="1"/>
  <c r="B622" i="7" a="1"/>
  <c r="B3998" i="7" a="1"/>
  <c r="B136" i="1" a="1"/>
  <c r="B32" i="1" a="1"/>
  <c r="B1845" i="7" a="1"/>
  <c r="B3530" i="7" a="1"/>
  <c r="B3315" i="7" a="1"/>
  <c r="B3284" i="7" a="1"/>
  <c r="B3773" i="7" a="1"/>
  <c r="B2547" i="7" a="1"/>
  <c r="B19" i="7" a="1"/>
  <c r="B2666" i="7" a="1"/>
  <c r="B240" i="1" a="1"/>
  <c r="B2517" i="7" a="1"/>
  <c r="B783" i="7" a="1"/>
  <c r="B3515" i="7" a="1"/>
  <c r="B1303" i="7" a="1"/>
  <c r="B3043" i="7" a="1"/>
  <c r="B3203" i="7" a="1"/>
  <c r="B1938" i="7" a="1"/>
  <c r="B81" i="1" a="1"/>
  <c r="B1357" i="7" a="1"/>
  <c r="B2786" i="7" a="1"/>
  <c r="B175" i="7" a="1"/>
  <c r="B796" i="7" a="1"/>
  <c r="B3765" i="7" a="1"/>
  <c r="B508" i="1" a="1"/>
  <c r="B3980" i="7" a="1"/>
  <c r="B2357" i="7" a="1"/>
  <c r="B39" i="1" a="1"/>
  <c r="B2788" i="7" a="1"/>
  <c r="B418" i="7" a="1"/>
  <c r="B2849" i="7" a="1"/>
  <c r="B301" i="7" a="1"/>
  <c r="B3087" i="7" a="1"/>
  <c r="B2541" i="7" a="1"/>
  <c r="B1447" i="7" a="1"/>
  <c r="B1925" i="7" a="1"/>
  <c r="B376" i="1" a="1"/>
  <c r="B52" i="7" a="1"/>
  <c r="B1640" i="7" a="1"/>
  <c r="B3261" i="7" a="1"/>
  <c r="B539" i="7" a="1"/>
  <c r="B369" i="7" a="1"/>
  <c r="B1254" i="7" a="1"/>
  <c r="B2187" i="7" a="1"/>
  <c r="B1055" i="7" a="1"/>
  <c r="B2580" i="7" a="1"/>
  <c r="B3877" i="7" a="1"/>
  <c r="B2660" i="7" a="1"/>
  <c r="B1665" i="7" a="1"/>
  <c r="B2864" i="7" a="1"/>
  <c r="B2733" i="7" a="1"/>
  <c r="B1374" i="7" a="1"/>
  <c r="B2607" i="7" a="1"/>
  <c r="B1739" i="7" a="1"/>
  <c r="B324" i="1" a="1"/>
  <c r="B1614" i="7" a="1"/>
  <c r="B1174" i="7" a="1"/>
  <c r="B1690" i="7" a="1"/>
  <c r="B2387" i="7" a="1"/>
  <c r="B3451" i="7" a="1"/>
  <c r="B183" i="7" a="1"/>
  <c r="B2787" i="7" a="1"/>
  <c r="B3590" i="7" a="1"/>
  <c r="B789" i="7" a="1"/>
  <c r="B3635" i="7" a="1"/>
  <c r="B1389" i="7" a="1"/>
  <c r="B533" i="1" a="1"/>
  <c r="B770" i="7" a="1"/>
  <c r="B446" i="1" a="1"/>
  <c r="B1171" i="7" a="1"/>
  <c r="B453" i="1" a="1"/>
  <c r="B2242" i="7" a="1"/>
  <c r="B398" i="1" a="1"/>
  <c r="B3965" i="7" a="1"/>
  <c r="B1020" i="7" a="1"/>
  <c r="B1229" i="7" a="1"/>
  <c r="B1846" i="7" a="1"/>
  <c r="B2042" i="7" a="1"/>
  <c r="B1178" i="7" a="1"/>
  <c r="B1162" i="7" a="1"/>
  <c r="B237" i="1" a="1"/>
  <c r="B1752" i="7" a="1"/>
  <c r="B3427" i="7" a="1"/>
  <c r="B360" i="7" a="1"/>
  <c r="B290" i="7" a="1"/>
  <c r="B66" i="1" a="1"/>
  <c r="B1402" i="7" a="1"/>
  <c r="B3923" i="7" a="1"/>
  <c r="B3394" i="7" a="1"/>
  <c r="B2077" i="7" a="1"/>
  <c r="B304" i="7" a="1"/>
  <c r="B1036" i="7" a="1"/>
  <c r="B1017" i="7" a="1"/>
  <c r="B2940" i="7" a="1"/>
  <c r="B413" i="1" a="1"/>
  <c r="B3551" i="7" a="1"/>
  <c r="B2021" i="7" a="1"/>
  <c r="B142" i="1" a="1"/>
  <c r="B802" i="7" a="1"/>
  <c r="B397" i="7" a="1"/>
  <c r="B2719" i="7" a="1"/>
  <c r="B2443" i="7" a="1"/>
  <c r="B1929" i="7" a="1"/>
  <c r="B1237" i="7" a="1"/>
  <c r="B2415" i="7" a="1"/>
  <c r="B165" i="7" a="1"/>
  <c r="B1792" i="7" a="1"/>
  <c r="B523" i="7" a="1"/>
  <c r="B2605" i="7" a="1"/>
  <c r="B2220" i="7" a="1"/>
  <c r="B1959" i="7" a="1"/>
  <c r="B1553" i="7" a="1"/>
  <c r="B3735" i="7" a="1"/>
  <c r="B2852" i="7" a="1"/>
  <c r="B927" i="7" a="1"/>
  <c r="B674" i="7" a="1"/>
  <c r="B248" i="7" a="1"/>
  <c r="B1430" i="7" a="1"/>
  <c r="B855" i="7" a="1"/>
  <c r="B364" i="1" a="1"/>
  <c r="B2121" i="7" a="1"/>
  <c r="B1618" i="7" a="1"/>
  <c r="B3546" i="7" a="1"/>
  <c r="B3606" i="7" a="1"/>
  <c r="B3085" i="7" a="1"/>
  <c r="B1321" i="7" a="1"/>
  <c r="B228" i="7" a="1"/>
  <c r="B3038" i="7" a="1"/>
  <c r="B3595" i="7" a="1"/>
  <c r="B1749" i="7" a="1"/>
  <c r="B130" i="7" a="1"/>
  <c r="B2534" i="7" a="1"/>
  <c r="B816" i="7" a="1"/>
  <c r="B308" i="7" a="1"/>
  <c r="B3256" i="7" a="1"/>
  <c r="B560" i="7" a="1"/>
  <c r="B152" i="7" a="1"/>
  <c r="B3035" i="7" a="1"/>
  <c r="B2464" i="7" a="1"/>
  <c r="B3143" i="7" a="1"/>
  <c r="B692" i="7" a="1"/>
  <c r="B228" i="1" a="1"/>
  <c r="B451" i="1" a="1"/>
  <c r="B3813" i="7" a="1"/>
  <c r="B17" i="1" a="1"/>
  <c r="B1802" i="7" a="1"/>
  <c r="B1448" i="7" a="1"/>
  <c r="B305" i="7" a="1"/>
  <c r="B327" i="1" a="1"/>
  <c r="B3396" i="7" a="1"/>
  <c r="B93" i="1" a="1"/>
  <c r="B3531" i="7" a="1"/>
  <c r="B1119" i="7" a="1"/>
  <c r="B47" i="1" a="1"/>
  <c r="B348" i="7" a="1"/>
  <c r="B3722" i="7" a="1"/>
  <c r="B3525" i="7" a="1"/>
  <c r="B2195" i="7" a="1"/>
  <c r="B3226" i="7" a="1"/>
  <c r="B1601" i="7" a="1"/>
  <c r="B14" i="1" a="1"/>
  <c r="B1136" i="7" a="1"/>
  <c r="B2374" i="7" a="1"/>
  <c r="B3670" i="7" a="1"/>
  <c r="B2386" i="7" a="1"/>
  <c r="B321" i="1" a="1"/>
  <c r="B1451" i="7" a="1"/>
  <c r="B859" i="7" a="1"/>
  <c r="B405" i="7" a="1"/>
  <c r="B3181" i="7" a="1"/>
  <c r="B1712" i="7" a="1"/>
  <c r="B162" i="7" a="1"/>
  <c r="B2092" i="7" a="1"/>
  <c r="B3566" i="7" a="1"/>
  <c r="B3416" i="7" a="1"/>
  <c r="B257" i="7" a="1"/>
  <c r="B3954" i="7" a="1"/>
  <c r="B3082" i="7" a="1"/>
  <c r="B2382" i="7" a="1"/>
  <c r="B2904" i="7" a="1"/>
  <c r="B397" i="1" a="1"/>
  <c r="B3939" i="7" a="1"/>
  <c r="B2716" i="7" a="1"/>
  <c r="B1815" i="7" a="1"/>
  <c r="B1859" i="7" a="1"/>
  <c r="B707" i="7" a="1"/>
  <c r="B1349" i="7" a="1"/>
  <c r="B573" i="1" a="1"/>
  <c r="B1793" i="7" a="1"/>
  <c r="B3938" i="7" a="1"/>
  <c r="B3864" i="7" a="1"/>
  <c r="B2970" i="7" a="1"/>
  <c r="B220" i="1" a="1"/>
  <c r="B1298" i="7" a="1"/>
  <c r="B3544" i="7" a="1"/>
  <c r="B113" i="7" a="1"/>
  <c r="B1317" i="7" a="1"/>
  <c r="B1104" i="7" a="1"/>
  <c r="B1068" i="7" a="1"/>
  <c r="B3473" i="7" a="1"/>
  <c r="B1838" i="7" a="1"/>
  <c r="B1032" i="7" a="1"/>
  <c r="B108" i="1" a="1"/>
  <c r="B1745" i="7" a="1"/>
  <c r="B3477" i="7" a="1"/>
  <c r="B2763" i="7" a="1"/>
  <c r="B2072" i="7" a="1"/>
  <c r="B727" i="7" a="1"/>
  <c r="B411" i="7" a="1"/>
  <c r="B1960" i="7" a="1"/>
  <c r="B3983" i="7" a="1"/>
  <c r="B2966" i="7" a="1"/>
  <c r="B562" i="7" a="1"/>
  <c r="B807" i="7" a="1"/>
  <c r="B547" i="1" a="1"/>
  <c r="B2862" i="7" a="1"/>
  <c r="B2715" i="7" a="1"/>
  <c r="B2850" i="7" a="1"/>
  <c r="B356" i="1" a="1"/>
  <c r="B2986" i="7" a="1"/>
  <c r="B624" i="7" a="1"/>
  <c r="B2391" i="7" a="1"/>
  <c r="B3470" i="7" a="1"/>
  <c r="B36" i="1" a="1"/>
  <c r="B2012" i="7" a="1"/>
  <c r="B276" i="1" a="1"/>
  <c r="B2945" i="7" a="1"/>
  <c r="B1516" i="7" a="1"/>
  <c r="B604" i="7" a="1"/>
  <c r="B1511" i="7" a="1"/>
  <c r="B175" i="1" a="1"/>
  <c r="B292" i="7" a="1"/>
  <c r="B3560" i="7" a="1"/>
  <c r="B503" i="1" a="1"/>
  <c r="B3801" i="7" a="1"/>
  <c r="B2255" i="7" a="1"/>
  <c r="B2112" i="7" a="1"/>
  <c r="B661" i="7" a="1"/>
  <c r="B176" i="7" a="1"/>
  <c r="B357" i="7" a="1"/>
  <c r="B919" i="7" a="1"/>
  <c r="B1450" i="7" a="1"/>
  <c r="B556" i="7" a="1"/>
  <c r="B2397" i="7" a="1"/>
  <c r="B1414" i="7" a="1"/>
  <c r="B3374" i="7" a="1"/>
  <c r="B2551" i="7" a="1"/>
  <c r="B2423" i="7" a="1"/>
  <c r="B1212" i="7" a="1"/>
  <c r="B1973" i="7" a="1"/>
  <c r="B95" i="7" a="1"/>
  <c r="B3737" i="7" a="1"/>
  <c r="B3211" i="7" a="1"/>
  <c r="B539" i="1" a="1"/>
  <c r="B2385" i="7" a="1"/>
  <c r="B1604" i="7" a="1"/>
  <c r="B3881" i="7" a="1"/>
  <c r="B1541" i="7" a="1"/>
  <c r="B2595" i="7" a="1"/>
  <c r="B416" i="7" a="1"/>
  <c r="B548" i="1" a="1"/>
  <c r="B679" i="7" a="1"/>
  <c r="B2760" i="7" a="1"/>
  <c r="B847" i="7" a="1"/>
  <c r="B419" i="1" a="1"/>
  <c r="B2988" i="7" a="1"/>
  <c r="B791" i="7" a="1"/>
  <c r="B2428" i="7" a="1"/>
  <c r="B1356" i="7" a="1"/>
  <c r="B39" i="7" a="1"/>
  <c r="B395" i="7" a="1"/>
  <c r="B140" i="1" a="1"/>
  <c r="B1674" i="7" a="1"/>
  <c r="B825" i="7" a="1"/>
  <c r="B1110" i="7" a="1"/>
  <c r="B43" i="1" a="1"/>
  <c r="B3504" i="7" a="1"/>
  <c r="B211" i="7" a="1"/>
  <c r="B3955" i="7" a="1"/>
  <c r="B1835" i="7" a="1"/>
  <c r="B2833" i="7" a="1"/>
  <c r="B423" i="1" a="1"/>
  <c r="B1041" i="7" a="1"/>
  <c r="B3243" i="7" a="1"/>
  <c r="B1035" i="7" a="1"/>
  <c r="B2925" i="7" a="1"/>
  <c r="B793" i="7" a="1"/>
  <c r="B12" i="1" a="1"/>
  <c r="B1266" i="7" a="1"/>
  <c r="B811" i="7" a="1"/>
  <c r="B574" i="7" a="1"/>
  <c r="B953" i="7" a="1"/>
  <c r="B2877" i="7" a="1"/>
  <c r="B3303" i="7" a="1"/>
  <c r="B2922" i="7" a="1"/>
  <c r="B48" i="1" a="1"/>
  <c r="B576" i="7" a="1"/>
  <c r="B2550" i="7" a="1"/>
  <c r="B3802" i="7" a="1"/>
  <c r="B1079" i="7" a="1"/>
  <c r="B3113" i="7" a="1"/>
  <c r="B619" i="7" a="1"/>
  <c r="B217" i="1" a="1"/>
  <c r="B3173" i="7" a="1"/>
  <c r="B18" i="7" a="1"/>
  <c r="B3503" i="7" a="1"/>
  <c r="B300" i="1" a="1"/>
  <c r="B1932" i="7" a="1"/>
  <c r="B3176" i="7" a="1"/>
  <c r="B3710" i="7" a="1"/>
  <c r="B3875" i="7" a="1"/>
  <c r="B3288" i="7" a="1"/>
  <c r="B2647" i="7" a="1"/>
  <c r="B945" i="7" a="1"/>
  <c r="B3022" i="7" a="1"/>
  <c r="B393" i="1" a="1"/>
  <c r="B114" i="7" a="1"/>
  <c r="B1265" i="7" a="1"/>
  <c r="B1422" i="7" a="1"/>
  <c r="B296" i="7" a="1"/>
  <c r="B931" i="7" a="1"/>
  <c r="B1105" i="7" a="1"/>
  <c r="B564" i="7" a="1"/>
  <c r="B1746" i="7" a="1"/>
  <c r="B1660" i="7" a="1"/>
  <c r="B2979" i="7" a="1"/>
  <c r="B2793" i="7" a="1"/>
  <c r="B3996" i="7" a="1"/>
  <c r="B1977" i="7" a="1"/>
  <c r="B3654" i="7" a="1"/>
  <c r="B1984" i="7" a="1"/>
  <c r="B724" i="7" a="1"/>
  <c r="B1301" i="7" a="1"/>
  <c r="B881" i="7" a="1"/>
  <c r="B1896" i="7" a="1"/>
  <c r="B2670" i="7" a="1"/>
  <c r="B2466" i="7" a="1"/>
  <c r="B154" i="1" a="1"/>
  <c r="B732" i="7" a="1"/>
  <c r="B466" i="1" a="1"/>
  <c r="B2764" i="7" a="1"/>
  <c r="B2455" i="7" a="1"/>
  <c r="B363" i="1" a="1"/>
  <c r="B2586" i="7" a="1"/>
  <c r="B1364" i="7" a="1"/>
  <c r="B1609" i="7" a="1"/>
  <c r="B3926" i="7" a="1"/>
  <c r="B225" i="1" a="1"/>
  <c r="B3193" i="7" a="1"/>
  <c r="B1292" i="7" a="1"/>
  <c r="B1924" i="7" a="1"/>
  <c r="B351" i="7" a="1"/>
  <c r="B3250" i="7" a="1"/>
  <c r="B428" i="7" a="1"/>
  <c r="B431" i="7" a="1"/>
  <c r="B2481" i="7" a="1"/>
  <c r="B932" i="7" a="1"/>
  <c r="B3012" i="7" a="1"/>
  <c r="B241" i="1" a="1"/>
  <c r="B2377" i="7" a="1"/>
  <c r="B1617" i="7" a="1"/>
  <c r="B2529" i="7" a="1"/>
  <c r="B854" i="7" a="1"/>
  <c r="B3687" i="7" a="1"/>
  <c r="B1658" i="7" a="1"/>
  <c r="B3829" i="7" a="1"/>
  <c r="B1982" i="7" a="1"/>
  <c r="B2151" i="7" a="1"/>
  <c r="B1285" i="7" a="1"/>
  <c r="B1947" i="7" a="1"/>
  <c r="B3642" i="7" a="1"/>
  <c r="B438" i="7" a="1"/>
  <c r="B946" i="7" a="1"/>
  <c r="B494" i="7" a="1"/>
  <c r="B2941" i="7" a="1"/>
  <c r="B2621" i="7" a="1"/>
  <c r="B2728" i="7" a="1"/>
  <c r="B3356" i="7" a="1"/>
  <c r="B289" i="1" a="1"/>
  <c r="B189" i="7" a="1"/>
  <c r="B1672" i="7" a="1"/>
  <c r="B3888" i="7" a="1"/>
  <c r="B229" i="1" a="1"/>
  <c r="B3020" i="7" a="1"/>
  <c r="B2634" i="7" a="1"/>
  <c r="B1383" i="7" a="1"/>
  <c r="B3459" i="7" a="1"/>
  <c r="B1365" i="7" a="1"/>
  <c r="B2436" i="7" a="1"/>
  <c r="B2349" i="7" a="1"/>
  <c r="B58" i="1" a="1"/>
  <c r="B1760" i="7" a="1"/>
  <c r="B198" i="7" a="1"/>
  <c r="B1689" i="7" a="1"/>
  <c r="B1427" i="7" a="1"/>
  <c r="B894" i="7" a="1"/>
  <c r="B2263" i="7" a="1"/>
  <c r="B528" i="7" a="1"/>
  <c r="B478" i="7" a="1"/>
  <c r="B2746" i="7" a="1"/>
  <c r="B1261" i="7" a="1"/>
  <c r="B3947" i="7" a="1"/>
  <c r="B1764" i="7" a="1"/>
  <c r="B3788" i="7" a="1"/>
  <c r="B912" i="7" a="1"/>
  <c r="B3825" i="7" a="1"/>
  <c r="B3758" i="7" a="1"/>
  <c r="B577" i="1" a="1"/>
  <c r="B837" i="7" a="1"/>
  <c r="B2446" i="7" a="1"/>
  <c r="B755" i="7" a="1"/>
  <c r="B193" i="1" a="1"/>
  <c r="B1168" i="7" a="1"/>
  <c r="B831" i="7" a="1"/>
  <c r="B637" i="7" a="1"/>
  <c r="B687" i="7" a="1"/>
  <c r="B1913" i="7" a="1"/>
  <c r="B2924" i="7" a="1"/>
  <c r="B1759" i="7" a="1"/>
  <c r="B2130" i="7" a="1"/>
  <c r="B1908" i="7" a="1"/>
  <c r="B2405" i="7" a="1"/>
  <c r="B792" i="7" a="1"/>
  <c r="B664" i="7" a="1"/>
  <c r="B757" i="7" a="1"/>
  <c r="B509" i="1" a="1"/>
  <c r="B185" i="7" a="1"/>
  <c r="B3657" i="7" a="1"/>
  <c r="B1916" i="7" a="1"/>
  <c r="B599" i="1" a="1"/>
  <c r="B2972" i="7" a="1"/>
  <c r="B237" i="7" a="1"/>
  <c r="B1872" i="7" a="1"/>
  <c r="B84" i="1" a="1"/>
  <c r="B226" i="7" a="1"/>
  <c r="B678" i="7" a="1"/>
  <c r="B1743" i="7" a="1"/>
  <c r="B3417" i="7" a="1"/>
  <c r="B552" i="1" a="1"/>
  <c r="B752" i="7" a="1"/>
  <c r="B1083" i="7" a="1"/>
  <c r="B2847" i="7" a="1"/>
  <c r="B341" i="1" a="1"/>
  <c r="B1197" i="7" a="1"/>
  <c r="B462" i="7" a="1"/>
  <c r="B3820" i="7" a="1"/>
  <c r="B2781" i="7" a="1"/>
  <c r="B522" i="1" a="1"/>
  <c r="B2997" i="7" a="1"/>
  <c r="B134" i="1" a="1"/>
  <c r="B2503" i="7" a="1"/>
  <c r="B656" i="7" a="1"/>
  <c r="B2544" i="7" a="1"/>
  <c r="B2081" i="7" a="1"/>
  <c r="B473" i="7" a="1"/>
  <c r="B1471" i="7" a="1"/>
  <c r="B2766" i="7" a="1"/>
  <c r="B79" i="7" a="1"/>
  <c r="B3435" i="7" a="1"/>
  <c r="B68" i="7" a="1"/>
  <c r="B1425" i="7" a="1"/>
  <c r="B480" i="7" a="1"/>
  <c r="B2700" i="7" a="1"/>
  <c r="B2346" i="7" a="1"/>
  <c r="B3103" i="7" a="1"/>
  <c r="B30" i="7" a="1"/>
  <c r="B196" i="1" a="1"/>
  <c r="B1738" i="7" a="1"/>
  <c r="B833" i="7" a="1"/>
  <c r="B1484" i="7" a="1"/>
  <c r="B69" i="1" a="1"/>
  <c r="B367" i="1" a="1"/>
  <c r="B3908" i="7" a="1"/>
  <c r="B1289" i="7" a="1"/>
  <c r="B3442" i="7" a="1"/>
  <c r="B139" i="1" a="1"/>
  <c r="B3287" i="7" a="1"/>
  <c r="B435" i="1" a="1"/>
  <c r="B1455" i="7" a="1"/>
  <c r="B2301" i="7" a="1"/>
  <c r="B3716" i="7" a="1"/>
  <c r="B2612" i="7" a="1"/>
  <c r="B1776" i="7" a="1"/>
  <c r="B2011" i="7" a="1"/>
  <c r="B3346" i="7" a="1"/>
  <c r="B2275" i="7" a="1"/>
  <c r="B2803" i="7" a="1"/>
  <c r="B276" i="7" a="1"/>
  <c r="B1439" i="7" a="1"/>
  <c r="B1962" i="7" a="1"/>
  <c r="B905" i="7" a="1"/>
  <c r="B275" i="1" a="1"/>
  <c r="B2921" i="7" a="1"/>
  <c r="B3953" i="7" a="1"/>
  <c r="B2076" i="7" a="1"/>
  <c r="B2156" i="7" a="1"/>
  <c r="B3509" i="7" a="1"/>
  <c r="B3920" i="7" a="1"/>
  <c r="B2494" i="7" a="1"/>
  <c r="B2676" i="7" a="1"/>
  <c r="B910" i="7" a="1"/>
  <c r="B729" i="7" a="1"/>
  <c r="B1995" i="7" a="1"/>
  <c r="B2217" i="7" a="1"/>
  <c r="B67" i="1" a="1"/>
  <c r="B291" i="1" a="1"/>
  <c r="B1015" i="7" a="1"/>
  <c r="B315" i="1" a="1"/>
  <c r="B569" i="1" a="1"/>
  <c r="B430" i="1" a="1"/>
  <c r="B3134" i="7" a="1"/>
  <c r="B1461" i="7" a="1"/>
  <c r="B3860" i="7" a="1"/>
  <c r="B27" i="7" a="1"/>
  <c r="B3060" i="7" a="1"/>
  <c r="B3468" i="7" a="1"/>
  <c r="B1750" i="7" a="1"/>
  <c r="B1992" i="7" a="1"/>
  <c r="B2219" i="7" a="1"/>
  <c r="B171" i="7" a="1"/>
  <c r="B3552" i="7" a="1"/>
  <c r="B653" i="7" a="1"/>
  <c r="B2384" i="7" a="1"/>
  <c r="B2956" i="7" a="1"/>
  <c r="B3430" i="7" a="1"/>
  <c r="B3109" i="7" a="1"/>
  <c r="B2951" i="7" a="1"/>
  <c r="B3205" i="7" a="1"/>
  <c r="B1942" i="7" a="1"/>
  <c r="B2783" i="7" a="1"/>
  <c r="B2668" i="7" a="1"/>
  <c r="B2507" i="7" a="1"/>
  <c r="B2624" i="7" a="1"/>
  <c r="B2105" i="7" a="1"/>
  <c r="B409" i="1" a="1"/>
  <c r="B3598" i="7" a="1"/>
  <c r="B2290" i="7" a="1"/>
  <c r="B1940" i="7" a="1"/>
  <c r="B2975" i="7" a="1"/>
  <c r="B2304" i="7" a="1"/>
  <c r="B3766" i="7" a="1"/>
  <c r="B1290" i="7" a="1"/>
  <c r="B1873" i="7" a="1"/>
  <c r="B1334" i="7" a="1"/>
  <c r="B1600" i="7" a="1"/>
  <c r="B3517" i="7" a="1"/>
  <c r="B3791" i="7" a="1"/>
  <c r="B654" i="7" a="1"/>
  <c r="B2241" i="7" a="1"/>
  <c r="B541" i="7" a="1"/>
  <c r="B1227" i="7" a="1"/>
  <c r="B1996" i="7" a="1"/>
  <c r="B1387" i="7" a="1"/>
  <c r="B2287" i="7" a="1"/>
  <c r="B2618" i="7" a="1"/>
  <c r="B1096" i="7" a="1"/>
  <c r="B1412" i="7" a="1"/>
  <c r="B235" i="1" a="1"/>
  <c r="B2643" i="7" a="1"/>
  <c r="B1676" i="7" a="1"/>
  <c r="B1882" i="7" a="1"/>
  <c r="B1993" i="7" a="1"/>
  <c r="B682" i="7" a="1"/>
  <c r="B996" i="7" a="1"/>
  <c r="B525" i="7" a="1"/>
  <c r="B1883" i="7" a="1"/>
  <c r="B468" i="7" a="1"/>
  <c r="B1071" i="7" a="1"/>
  <c r="B2136" i="7" a="1"/>
  <c r="B2946" i="7" a="1"/>
  <c r="B403" i="1" a="1"/>
  <c r="B404" i="1" a="1"/>
  <c r="B3218" i="7" a="1"/>
  <c r="B1154" i="7" a="1"/>
  <c r="B3296" i="7" a="1"/>
  <c r="B2730" i="7" a="1"/>
  <c r="B1316" i="7" a="1"/>
  <c r="B1007" i="7" a="1"/>
  <c r="B3905" i="7" a="1"/>
  <c r="B90" i="7" a="1"/>
  <c r="B1232" i="7" a="1"/>
  <c r="B76" i="7" a="1"/>
  <c r="B137" i="1" a="1"/>
  <c r="B515" i="7" a="1"/>
  <c r="B2664" i="7" a="1"/>
  <c r="B153" i="1" a="1"/>
  <c r="B3461" i="7" a="1"/>
  <c r="B199" i="1" a="1"/>
  <c r="B1440" i="7" a="1"/>
  <c r="B3830" i="7" a="1"/>
  <c r="B98" i="7" a="1"/>
  <c r="B536" i="7" a="1"/>
  <c r="B2738" i="7" a="1"/>
  <c r="B1145" i="7" a="1"/>
  <c r="B2305" i="7" a="1"/>
  <c r="B1704" i="7" a="1"/>
  <c r="B2003" i="7" a="1"/>
  <c r="B586" i="7" a="1"/>
  <c r="B1234" i="7" a="1"/>
  <c r="B2055" i="7" a="1"/>
  <c r="B9" i="7" a="1"/>
  <c r="B3088" i="7" a="1"/>
  <c r="B495" i="1" a="1"/>
  <c r="B3158" i="7" a="1"/>
  <c r="B691" i="7" a="1"/>
  <c r="B2309" i="7" a="1"/>
  <c r="B498" i="7" a="1"/>
  <c r="B2854" i="7" a="1"/>
  <c r="B751" i="7" a="1"/>
  <c r="B115" i="1" a="1"/>
  <c r="B3816" i="7" a="1"/>
  <c r="B986" i="7" a="1"/>
  <c r="B3867" i="7" a="1"/>
  <c r="B769" i="7" a="1"/>
  <c r="B37" i="1" a="1"/>
  <c r="B3889" i="7" a="1"/>
  <c r="B3096" i="7" a="1"/>
  <c r="B872" i="7" a="1"/>
  <c r="B974" i="7" a="1"/>
  <c r="B2143" i="7" a="1"/>
  <c r="B49" i="7" a="1"/>
  <c r="B3133" i="7" a="1"/>
  <c r="B2046" i="7" a="1"/>
  <c r="B1765" i="7" a="1"/>
  <c r="B63" i="1" a="1"/>
  <c r="B263" i="7" a="1"/>
  <c r="B503" i="7" a="1"/>
  <c r="B3929" i="7" a="1"/>
  <c r="B587" i="1" a="1"/>
  <c r="B195" i="1" a="1"/>
  <c r="B2114" i="7" a="1"/>
  <c r="B3458" i="7" a="1"/>
  <c r="B112" i="1" a="1"/>
  <c r="B2853" i="7" a="1"/>
  <c r="B3822" i="7" a="1"/>
  <c r="B199" i="7" a="1"/>
  <c r="B3981" i="7" a="1"/>
  <c r="B232" i="7" a="1"/>
  <c r="B3202" i="7" a="1"/>
  <c r="B917" i="7" a="1"/>
  <c r="B2490" i="7" a="1"/>
  <c r="B3795" i="7" a="1"/>
  <c r="B534" i="7" a="1"/>
  <c r="B1340" i="7" a="1"/>
  <c r="B2617" i="7" a="1"/>
  <c r="B590" i="7" a="1"/>
  <c r="B3224" i="7" a="1"/>
  <c r="B2413" i="7" a="1"/>
  <c r="B3686" i="7" a="1"/>
  <c r="B478" i="1" a="1"/>
  <c r="B1748" i="7" a="1"/>
  <c r="B412" i="1" a="1"/>
  <c r="B429" i="7" a="1"/>
  <c r="B40" i="1" a="1"/>
  <c r="B846" i="7" a="1"/>
  <c r="B995" i="7" a="1"/>
  <c r="B1248" i="7" a="1"/>
  <c r="B864" i="7" a="1"/>
  <c r="B64" i="1" a="1"/>
  <c r="B3282" i="7" a="1"/>
  <c r="B2458" i="7" a="1"/>
  <c r="B611" i="7" a="1"/>
  <c r="B1328" i="7" a="1"/>
  <c r="B1380" i="7" a="1"/>
  <c r="B2047" i="7" a="1"/>
  <c r="B172" i="7" a="1"/>
  <c r="B2890" i="7" a="1"/>
  <c r="B1172" i="7" a="1"/>
  <c r="B36" i="7" a="1"/>
  <c r="B3827" i="7" a="1"/>
  <c r="B1964" i="7" a="1"/>
  <c r="B2958" i="7" a="1"/>
  <c r="B170" i="7" a="1"/>
  <c r="B1485" i="7" a="1"/>
  <c r="B3701" i="7" a="1"/>
  <c r="B1163" i="7" a="1"/>
  <c r="B3047" i="7" a="1"/>
  <c r="B2039" i="7" a="1"/>
  <c r="B3429" i="7" a="1"/>
  <c r="B1851" i="7" a="1"/>
  <c r="B3190" i="7" a="1"/>
  <c r="B3868" i="7" a="1"/>
  <c r="B3292" i="7" a="1"/>
  <c r="B11" i="1" a="1"/>
  <c r="B3569" i="7" a="1"/>
  <c r="B241" i="7" a="1"/>
  <c r="B636" i="7" a="1"/>
  <c r="B390" i="1" a="1"/>
  <c r="B2838" i="7" a="1"/>
  <c r="B2620" i="7" a="1"/>
  <c r="B3044" i="7" a="1"/>
  <c r="B1310" i="7" a="1"/>
  <c r="B734" i="7" a="1"/>
  <c r="B943" i="7" a="1"/>
  <c r="B1259" i="7" a="1"/>
  <c r="B1578" i="7" a="1"/>
  <c r="B1517" i="7" a="1"/>
  <c r="B445" i="7" a="1"/>
  <c r="B1480" i="7" a="1"/>
  <c r="B2044" i="7" a="1"/>
  <c r="B3861" i="7" a="1"/>
  <c r="B98" i="1" a="1"/>
  <c r="B2487" i="7" a="1"/>
  <c r="B2250" i="7" a="1"/>
  <c r="B2851" i="7" a="1"/>
  <c r="B256" i="1" a="1"/>
  <c r="B2697" i="7" a="1"/>
  <c r="B532" i="7" a="1"/>
  <c r="B231" i="1" a="1"/>
  <c r="B842" i="7" a="1"/>
  <c r="B345" i="1" a="1"/>
  <c r="B2778" i="7" a="1"/>
  <c r="B1559" i="7" a="1"/>
  <c r="B3882" i="7" a="1"/>
  <c r="B3097" i="7" a="1"/>
  <c r="B1560" i="7" a="1"/>
  <c r="B231" i="7" a="1"/>
  <c r="B673" i="7" a="1"/>
  <c r="B497" i="7" a="1"/>
  <c r="B1786" i="7" a="1"/>
  <c r="B463" i="1" a="1"/>
  <c r="B3645" i="7" a="1"/>
  <c r="B3949" i="7" a="1"/>
  <c r="B3952" i="7" a="1"/>
  <c r="B3342" i="7" a="1"/>
  <c r="B255" i="7" a="1"/>
  <c r="B698" i="7" a="1"/>
  <c r="B338" i="1" a="1"/>
  <c r="B2183" i="7" a="1"/>
  <c r="B85" i="1" a="1"/>
  <c r="B528" i="1" a="1"/>
  <c r="B3902" i="7" a="1"/>
  <c r="B2035" i="7" a="1"/>
  <c r="B70" i="1" a="1"/>
  <c r="B1164" i="7" a="1"/>
  <c r="B1100" i="7" a="1"/>
  <c r="B2462" i="7" a="1"/>
  <c r="B1693" i="7" a="1"/>
  <c r="B117" i="7" a="1"/>
  <c r="B2084" i="7" a="1"/>
  <c r="B136" i="7" a="1"/>
  <c r="B3048" i="7" a="1"/>
  <c r="B2596" i="7" a="1"/>
  <c r="B3050" i="7" a="1"/>
  <c r="B971" i="7" a="1"/>
  <c r="B643" i="7" a="1"/>
  <c r="B28" i="1" a="1"/>
  <c r="B798" i="7" a="1"/>
  <c r="B2995" i="7" a="1"/>
  <c r="B105" i="7" a="1"/>
  <c r="B1428" i="7" a="1"/>
  <c r="B2478" i="7" a="1"/>
  <c r="B1175" i="7" a="1"/>
  <c r="B3499" i="7" a="1"/>
  <c r="B284" i="7" a="1"/>
  <c r="B268" i="7" a="1"/>
  <c r="B2976" i="7" a="1"/>
  <c r="B1863" i="7" a="1"/>
  <c r="B363" i="7" a="1"/>
  <c r="B3490" i="7" a="1"/>
  <c r="B1332" i="7" a="1"/>
  <c r="B484" i="1" a="1"/>
  <c r="B3320" i="7" a="1"/>
  <c r="B1668" i="7" a="1"/>
  <c r="B3702" i="7" a="1"/>
  <c r="B531" i="7" a="1"/>
  <c r="B546" i="1" a="1"/>
  <c r="B2211" i="7" a="1"/>
  <c r="B127" i="7" a="1"/>
  <c r="B2637" i="7" a="1"/>
  <c r="B188" i="1" a="1"/>
  <c r="B890" i="7" a="1"/>
  <c r="B954" i="7" a="1"/>
  <c r="B427" i="7" a="1"/>
  <c r="B3846" i="7" a="1"/>
  <c r="B3713" i="7" a="1"/>
  <c r="B3269" i="7" a="1"/>
  <c r="B1481" i="7" a="1"/>
  <c r="B1774" i="7" a="1"/>
  <c r="B2526" i="7" a="1"/>
  <c r="B2923" i="7" a="1"/>
  <c r="B125" i="7" a="1"/>
  <c r="B1466" i="7" a="1"/>
  <c r="B1238" i="7" a="1"/>
  <c r="B2050" i="7" a="1"/>
  <c r="B712" i="7" a="1"/>
  <c r="B1761" i="7" a="1"/>
  <c r="B1187" i="7" a="1"/>
  <c r="B2693" i="7" a="1"/>
  <c r="B42" i="7" a="1"/>
  <c r="B3447" i="7" a="1"/>
  <c r="B3646" i="7" a="1"/>
  <c r="B3778" i="7" a="1"/>
  <c r="B1729" i="7" a="1"/>
  <c r="B2433" i="7" a="1"/>
  <c r="B2601" i="7" a="1"/>
  <c r="B59" i="7" a="1"/>
  <c r="B1885" i="7" a="1"/>
  <c r="B381" i="1" a="1"/>
  <c r="B717" i="7" a="1"/>
  <c r="B2222" i="7" a="1"/>
  <c r="B2961" i="7" a="1"/>
  <c r="B3275" i="7" a="1"/>
  <c r="B3752" i="7" a="1"/>
  <c r="B1368" i="7" a="1"/>
  <c r="B2685" i="7" a="1"/>
  <c r="B112" i="7" a="1"/>
  <c r="B2589" i="7" a="1"/>
  <c r="B2991" i="7" a="1"/>
  <c r="B623" i="7" a="1"/>
  <c r="B2025" i="7" a="1"/>
  <c r="B338" i="7" a="1"/>
  <c r="B1512" i="7" a="1"/>
  <c r="B857" i="7" a="1"/>
  <c r="B3221" i="7" a="1"/>
  <c r="B1126" i="7" a="1"/>
  <c r="B1423" i="7" a="1"/>
  <c r="B1579" i="7" a="1"/>
  <c r="B3786" i="7" a="1"/>
  <c r="B1274" i="7" a="1"/>
  <c r="B1141" i="7" a="1"/>
  <c r="B3370" i="7" a="1"/>
  <c r="B723" i="7" a="1"/>
  <c r="B179" i="7" a="1"/>
  <c r="B2297" i="7" a="1"/>
  <c r="B492" i="1" a="1"/>
  <c r="B2094" i="7" a="1"/>
  <c r="B2823" i="7" a="1"/>
  <c r="B129" i="1" a="1"/>
  <c r="B1457" i="7" a="1"/>
  <c r="B3705" i="7" a="1"/>
  <c r="B3245" i="7" a="1"/>
  <c r="B1391" i="7" a="1"/>
  <c r="B659" i="7" a="1"/>
  <c r="B3696" i="7" a="1"/>
  <c r="B1184" i="7" a="1"/>
  <c r="B1839" i="7" a="1"/>
  <c r="B1813" i="7" a="1"/>
  <c r="B1819" i="7" a="1"/>
  <c r="B779" i="7" a="1"/>
  <c r="B1361" i="7" a="1"/>
  <c r="B2327" i="7" a="1"/>
  <c r="B3440" i="7" a="1"/>
  <c r="B489" i="1" a="1"/>
  <c r="B1411" i="7" a="1"/>
  <c r="B2484" i="7" a="1"/>
  <c r="B388" i="7" a="1"/>
  <c r="B3227" i="7" a="1"/>
  <c r="B2888" i="7" a="1"/>
  <c r="B2593" i="7" a="1"/>
  <c r="B3129" i="7" a="1"/>
  <c r="B2023" i="7" a="1"/>
  <c r="B2744" i="7" a="1"/>
  <c r="B501" i="7" a="1"/>
  <c r="B3900" i="7" a="1"/>
  <c r="B513" i="7" a="1"/>
  <c r="B571" i="7" a="1"/>
  <c r="B1646" i="7" a="1"/>
  <c r="B3833" i="7" a="1"/>
  <c r="B282" i="7" a="1"/>
  <c r="B2473" i="7" a="1"/>
  <c r="B3549" i="7" a="1"/>
  <c r="B1645" i="7" a="1"/>
  <c r="B3604" i="7" a="1"/>
  <c r="B961" i="7" a="1"/>
  <c r="B3267" i="7" a="1"/>
  <c r="B483" i="7" a="1"/>
  <c r="B749" i="7" a="1"/>
  <c r="B1360" i="7" a="1"/>
  <c r="B3126" i="7" a="1"/>
  <c r="B3240" i="7" a="1"/>
  <c r="B3345" i="7" a="1"/>
  <c r="B1406" i="7" a="1"/>
  <c r="B2277" i="7" a="1"/>
  <c r="B204" i="7" a="1"/>
  <c r="B1781" i="7" a="1"/>
  <c r="B332" i="7" a="1"/>
  <c r="B2087" i="7" a="1"/>
  <c r="B1409" i="7" a="1"/>
  <c r="B341" i="7" a="1"/>
  <c r="B3182" i="7" a="1"/>
  <c r="B2630" i="7" a="1"/>
  <c r="B110" i="7" a="1"/>
  <c r="B3656" i="7" a="1"/>
  <c r="B3252" i="7" a="1"/>
  <c r="B2348" i="7" a="1"/>
  <c r="B2794" i="7" a="1"/>
  <c r="B214" i="1" a="1"/>
  <c r="B2652" i="7" a="1"/>
  <c r="B579" i="1" a="1"/>
  <c r="B1730" i="7" a="1"/>
  <c r="B2336" i="7" a="1"/>
  <c r="B371" i="1" a="1"/>
  <c r="B3958" i="7" a="1"/>
  <c r="B2785" i="7" a="1"/>
  <c r="B493" i="1" a="1"/>
  <c r="B1969" i="7" a="1"/>
  <c r="B3711" i="7" a="1"/>
  <c r="B3945" i="7" a="1"/>
  <c r="B3636" i="7" a="1"/>
  <c r="B1252" i="7" a="1"/>
  <c r="B1545" i="7" a="1"/>
  <c r="B3661" i="7" a="1"/>
  <c r="B3581" i="7" a="1"/>
  <c r="B2819" i="7" a="1"/>
  <c r="B202" i="7" a="1"/>
  <c r="B3380" i="7" a="1"/>
  <c r="B366" i="1" a="1"/>
  <c r="B135" i="1" a="1"/>
  <c r="B386" i="7" a="1"/>
  <c r="B771" i="7" a="1"/>
  <c r="B2362" i="7" a="1"/>
  <c r="B144" i="1" a="1"/>
  <c r="B1029" i="7" a="1"/>
  <c r="B76" i="1" a="1"/>
  <c r="B171" i="1" a="1"/>
  <c r="B527" i="7" a="1"/>
  <c r="B1129" i="7" a="1"/>
  <c r="B3117" i="7" a="1"/>
  <c r="B1598" i="7" a="1"/>
  <c r="B3594" i="7" a="1"/>
  <c r="B848" i="7" a="1"/>
  <c r="B2320" i="7" a="1"/>
  <c r="B2364" i="7" a="1"/>
  <c r="B1714" i="7" a="1"/>
  <c r="B1031" i="7" a="1"/>
  <c r="B3971" i="7" a="1"/>
  <c r="B259" i="1" a="1"/>
  <c r="B2587" i="7" a="1"/>
  <c r="B373" i="7" a="1"/>
  <c r="B3638" i="7" a="1"/>
  <c r="B806" i="7" a="1"/>
  <c r="B1540" i="7" a="1"/>
  <c r="B3718" i="7" a="1"/>
  <c r="B1186" i="7" a="1"/>
  <c r="B467" i="7" a="1"/>
  <c r="B3562" i="7" a="1"/>
  <c r="B439" i="7" a="1"/>
  <c r="B1956" i="7" a="1"/>
  <c r="B1276" i="7" a="1"/>
  <c r="B2432" i="7" a="1"/>
  <c r="B1583" i="7" a="1"/>
  <c r="B1214" i="7" a="1"/>
  <c r="B3600" i="7" a="1"/>
  <c r="B3925" i="7" a="1"/>
  <c r="B3216" i="7" a="1"/>
  <c r="B1114" i="7" a="1"/>
  <c r="B3628" i="7" a="1"/>
  <c r="B164" i="1" a="1"/>
  <c r="B68" i="1" a="1"/>
  <c r="B1382" i="7" a="1"/>
  <c r="B1221" i="7" a="1"/>
  <c r="B3341" i="7" a="1"/>
  <c r="B270" i="7" a="1"/>
  <c r="B1435" i="7" a="1"/>
  <c r="B1950" i="7" a="1"/>
  <c r="B3599" i="7" a="1"/>
  <c r="B2295" i="7" a="1"/>
  <c r="B2329" i="7" a="1"/>
  <c r="B2063" i="7" a="1"/>
  <c r="B1772" i="7" a="1"/>
  <c r="B603" i="7" a="1"/>
  <c r="B1769" i="7" a="1"/>
  <c r="B73" i="1" a="1"/>
  <c r="B928" i="7" a="1"/>
  <c r="B1522" i="7" a="1"/>
  <c r="B880" i="7" a="1"/>
  <c r="B1263" i="7" a="1"/>
  <c r="B340" i="7" a="1"/>
  <c r="B1901" i="7" a="1"/>
  <c r="B2420" i="7" a="1"/>
  <c r="B3263" i="7" a="1"/>
  <c r="B441" i="7" a="1"/>
  <c r="B3917" i="7" a="1"/>
  <c r="B3514" i="7" a="1"/>
  <c r="B265" i="1" a="1"/>
  <c r="B3277" i="7" a="1"/>
  <c r="B1548" i="7" a="1"/>
  <c r="B311" i="7" a="1"/>
  <c r="B851" i="7" a="1"/>
  <c r="B2996" i="7" a="1"/>
  <c r="B2091" i="7" a="1"/>
  <c r="B102" i="1" a="1"/>
  <c r="B374" i="1" a="1"/>
  <c r="B1235" i="7" a="1"/>
  <c r="B3559" i="7" a="1"/>
  <c r="B1588" i="7" a="1"/>
  <c r="B2199" i="7" a="1"/>
  <c r="B1840" i="7" a="1"/>
  <c r="B3717" i="7" a="1"/>
  <c r="B647" i="7" a="1"/>
  <c r="B1626" i="7" a="1"/>
  <c r="B3354" i="7" a="1"/>
  <c r="B1972" i="7" a="1"/>
  <c r="B3582" i="7" a="1"/>
  <c r="B1878" i="7" a="1"/>
  <c r="B1980" i="7" a="1"/>
  <c r="B1140" i="7" a="1"/>
  <c r="B93" i="7" a="1"/>
  <c r="B3386" i="7" a="1"/>
  <c r="B109" i="7" a="1"/>
  <c r="B980" i="7" a="1"/>
  <c r="B504" i="7" a="1"/>
  <c r="B2751" i="7" a="1"/>
  <c r="B1865" i="7" a="1"/>
  <c r="B3681" i="7" a="1"/>
  <c r="B588" i="1" a="1"/>
  <c r="B159" i="7" a="1"/>
  <c r="B3804" i="7" a="1"/>
  <c r="B2390" i="7" a="1"/>
  <c r="B344" i="7" a="1"/>
  <c r="B3750" i="7" a="1"/>
  <c r="B2918" i="7" a="1"/>
  <c r="B2296" i="7" a="1"/>
  <c r="B520" i="7" a="1"/>
  <c r="B2008" i="7" a="1"/>
  <c r="B156" i="7" a="1"/>
  <c r="B1897" i="7" a="1"/>
  <c r="B3052" i="7" a="1"/>
  <c r="B3978" i="7" a="1"/>
  <c r="B721" i="7" a="1"/>
  <c r="B2041" i="7" a="1"/>
  <c r="B911" i="7" a="1"/>
  <c r="B122" i="1" a="1"/>
  <c r="B1703" i="7" a="1"/>
  <c r="B2883" i="7" a="1"/>
  <c r="B2934" i="7" a="1"/>
  <c r="B2947" i="7" a="1"/>
  <c r="B3171" i="7" a="1"/>
  <c r="B333" i="1" a="1"/>
  <c r="B538" i="1" a="1"/>
  <c r="B2212" i="7" a="1"/>
  <c r="B966" i="7" a="1"/>
  <c r="B3141" i="7" a="1"/>
  <c r="B23" i="7" a="1"/>
  <c r="B107" i="1" a="1"/>
  <c r="B3322" i="7" a="1"/>
  <c r="B2365" i="7" a="1"/>
  <c r="B408" i="7" a="1"/>
  <c r="B701" i="7" a="1"/>
  <c r="B2626" i="7" a="1"/>
  <c r="B1075" i="7" a="1"/>
  <c r="B2142" i="7" a="1"/>
  <c r="B3985" i="7" a="1"/>
  <c r="B1004" i="7" a="1"/>
  <c r="B399" i="1" a="1"/>
  <c r="B3733" i="7" a="1"/>
  <c r="B3950" i="7" a="1"/>
  <c r="B148" i="7" a="1"/>
  <c r="B2358" i="7" a="1"/>
  <c r="B43" i="7" a="1"/>
  <c r="B809" i="7" a="1"/>
  <c r="B160" i="1" a="1"/>
  <c r="B1314" i="7" a="1"/>
  <c r="B3238" i="7" a="1"/>
  <c r="B3797" i="7" a="1"/>
  <c r="B2717" i="7" a="1"/>
  <c r="B62" i="7" a="1"/>
  <c r="B668" i="7" a="1"/>
  <c r="B3235" i="7" a="1"/>
  <c r="B50" i="1" a="1"/>
  <c r="B3419" i="7" a="1"/>
  <c r="B941" i="7" a="1"/>
  <c r="B2657" i="7" a="1"/>
  <c r="B448" i="1" a="1"/>
  <c r="B2495" i="7" a="1"/>
  <c r="B3973" i="7" a="1"/>
  <c r="B2725" i="7" a="1"/>
  <c r="B3671" i="7" a="1"/>
  <c r="B96" i="7" a="1"/>
  <c r="B3615" i="7" a="1"/>
  <c r="B258" i="7" a="1"/>
  <c r="B559" i="1" a="1"/>
  <c r="B841" i="7" a="1"/>
  <c r="B2748" i="7" a="1"/>
  <c r="B506" i="1" a="1"/>
  <c r="B569" i="7" a="1"/>
  <c r="B1868" i="7" a="1"/>
  <c r="B97" i="1" a="1"/>
  <c r="B1884" i="7" a="1"/>
  <c r="B42" i="1" a="1"/>
  <c r="B3831" i="7" a="1"/>
  <c r="B2962" i="7" a="1"/>
  <c r="B3279" i="7" a="1"/>
  <c r="B2259" i="7" a="1"/>
  <c r="B326" i="1" a="1"/>
  <c r="B2822" i="7" a="1"/>
  <c r="B627" i="7" a="1"/>
  <c r="B433" i="7" a="1"/>
  <c r="B3699" i="7" a="1"/>
  <c r="B1828" i="7" a="1"/>
  <c r="B1895" i="7" a="1"/>
  <c r="B618" i="7" a="1"/>
  <c r="B1758" i="7" a="1"/>
  <c r="B155" i="1" a="1"/>
  <c r="B308" i="1" a="1"/>
  <c r="B600" i="7" a="1"/>
  <c r="B3032" i="7" a="1"/>
  <c r="B743" i="7" a="1"/>
  <c r="B353" i="7" a="1"/>
  <c r="B2659" i="7" a="1"/>
  <c r="B1299" i="7" a="1"/>
  <c r="B256" i="7" a="1"/>
  <c r="B2449" i="7" a="1"/>
  <c r="B815" i="7" a="1"/>
  <c r="B3910" i="7" a="1"/>
  <c r="B190" i="1" a="1"/>
  <c r="B3519" i="7" a="1"/>
  <c r="B2678" i="7" a="1"/>
  <c r="B143" i="1" a="1"/>
  <c r="B2556" i="7" a="1"/>
  <c r="B407" i="7" a="1"/>
  <c r="B2226" i="7" a="1"/>
  <c r="B2913" i="7" a="1"/>
  <c r="B287" i="1" a="1"/>
  <c r="B343" i="1" a="1"/>
  <c r="B3295" i="7" a="1"/>
  <c r="B591" i="7" a="1"/>
  <c r="B2721" i="7" a="1"/>
  <c r="B1975" i="7" a="1"/>
  <c r="B3045" i="7" a="1"/>
  <c r="B3697" i="7" a="1"/>
  <c r="B1305" i="7" a="1"/>
  <c r="B1887" i="7" a="1"/>
  <c r="B1876" i="7" a="1"/>
  <c r="B968" i="7" a="1"/>
  <c r="B787" i="7" a="1"/>
  <c r="B2338" i="7" a="1"/>
  <c r="B950" i="7" a="1"/>
  <c r="B2875" i="7" a="1"/>
  <c r="B1135" i="7" a="1"/>
  <c r="B982" i="7" a="1"/>
  <c r="B3431" i="7" a="1"/>
  <c r="B850" i="7" a="1"/>
  <c r="B3016" i="7" a="1"/>
  <c r="B107" i="7" a="1"/>
  <c r="B3467" i="7" a="1"/>
  <c r="B595" i="7" a="1"/>
  <c r="B1917" i="7" a="1"/>
  <c r="B2498" i="7" a="1"/>
  <c r="B556" i="1" a="1"/>
  <c r="B2113" i="7" a="1"/>
  <c r="B534" i="1" a="1"/>
  <c r="B987" i="7" a="1"/>
  <c r="B3291" i="7" a="1"/>
  <c r="B1697" i="7" a="1"/>
  <c r="B417" i="1" a="1"/>
  <c r="B2631" i="7" a="1"/>
  <c r="B956" i="7" a="1"/>
  <c r="B521" i="7" a="1"/>
  <c r="B2240" i="7" a="1"/>
  <c r="B2316" i="7" a="1"/>
  <c r="B1074" i="7" a="1"/>
  <c r="B3857" i="7" a="1"/>
  <c r="B2978" i="7" a="1"/>
  <c r="B3734" i="7" a="1"/>
  <c r="B2871" i="7" a="1"/>
  <c r="B335" i="7" a="1"/>
  <c r="B2483" i="7" a="1"/>
  <c r="B3708" i="7" a="1"/>
  <c r="B1866" i="7" a="1"/>
  <c r="B432" i="7" a="1"/>
  <c r="B180" i="1" a="1"/>
  <c r="B1106" i="7" a="1"/>
  <c r="B1400" i="7" a="1"/>
  <c r="B1433" i="7" a="1"/>
  <c r="B590" i="1" a="1"/>
  <c r="B219" i="1" a="1"/>
  <c r="B3787" i="7" a="1"/>
  <c r="B137" i="7" a="1"/>
  <c r="B3249" i="7" a="1"/>
  <c r="B1946" i="7" a="1"/>
  <c r="B1829" i="7" a="1"/>
  <c r="B985" i="7" a="1"/>
  <c r="B40" i="7" a="1"/>
  <c r="B3625" i="7" a="1"/>
  <c r="B1343" i="7" a="1"/>
  <c r="B3302" i="7" a="1"/>
  <c r="B1213" i="7" a="1"/>
  <c r="B542" i="7" a="1"/>
  <c r="B929" i="7" a="1"/>
  <c r="B396" i="1" a="1"/>
  <c r="B877" i="7" a="1"/>
  <c r="B2270" i="7" a="1"/>
  <c r="B3276" i="7" a="1"/>
  <c r="B2727" i="7" a="1"/>
  <c r="B2704" i="7" a="1"/>
  <c r="B406" i="1" a="1"/>
  <c r="B834" i="7" a="1"/>
  <c r="B1143" i="7" a="1"/>
  <c r="B558" i="7" a="1"/>
  <c r="B920" i="7" a="1"/>
  <c r="B3548" i="7" a="1"/>
  <c r="B563" i="1" a="1"/>
  <c r="B2324" i="7" a="1"/>
  <c r="B1246" i="7" a="1"/>
  <c r="B11" i="7" a="1"/>
  <c r="B2344" i="7" a="1"/>
  <c r="B1066" i="7" a="1"/>
  <c r="B2204" i="7" a="1"/>
  <c r="B3076" i="7" a="1"/>
  <c r="B402" i="1" a="1"/>
  <c r="B3518" i="7" a="1"/>
  <c r="B709" i="7" a="1"/>
  <c r="B3121" i="7" a="1"/>
  <c r="B222" i="7" a="1"/>
  <c r="B447" i="1" a="1"/>
  <c r="B2926" i="7" a="1"/>
  <c r="B31" i="7" a="1"/>
  <c r="B2233" i="7" a="1"/>
  <c r="B113" i="1" a="1"/>
  <c r="B185" i="1" a="1"/>
  <c r="B2101" i="7" a="1"/>
  <c r="B150" i="7" a="1"/>
  <c r="B2376" i="7" a="1"/>
  <c r="B1403" i="7" a="1"/>
  <c r="B1034" i="7" a="1"/>
  <c r="B2844" i="7" a="1"/>
  <c r="B442" i="1" a="1"/>
  <c r="B2623" i="7" a="1"/>
  <c r="B547" i="7" a="1"/>
  <c r="B3149" i="7" a="1"/>
  <c r="B102" i="7" a="1"/>
  <c r="B3379" i="7" a="1"/>
  <c r="B223" i="7" a="1"/>
  <c r="B2653" i="7" a="1"/>
  <c r="B3850" i="7" a="1"/>
  <c r="B2043" i="7" a="1"/>
  <c r="B3720" i="7" a="1"/>
  <c r="B3714" i="7" a="1"/>
  <c r="B451" i="7" a="1"/>
  <c r="B1189" i="7" a="1"/>
  <c r="B219" i="7" a="1"/>
  <c r="B808" i="7" a="1"/>
  <c r="B251" i="7" a="1"/>
  <c r="B3937" i="7" a="1"/>
  <c r="B1038" i="7" a="1"/>
  <c r="B1127" i="7" a="1"/>
  <c r="B342" i="1" a="1"/>
  <c r="B309" i="1" a="1"/>
  <c r="B1287" i="7" a="1"/>
  <c r="B1833" i="7" a="1"/>
  <c r="B2765" i="7" a="1"/>
  <c r="B540" i="7" a="1"/>
  <c r="B3618" i="7" a="1"/>
  <c r="B2350" i="7" a="1"/>
  <c r="B3389" i="7" a="1"/>
  <c r="B2493" i="7" a="1"/>
  <c r="B212" i="7" a="1"/>
  <c r="B3690" i="7" a="1"/>
  <c r="B2022" i="7" a="1"/>
  <c r="B3371" i="7" a="1"/>
  <c r="B2782" i="7" a="1"/>
  <c r="B460" i="1" a="1"/>
  <c r="B942" i="7" a="1"/>
  <c r="B253" i="1" a="1"/>
  <c r="B1756" i="7" a="1"/>
  <c r="B2677" i="7" a="1"/>
  <c r="B3650" i="7" a="1"/>
  <c r="B553" i="1" a="1"/>
  <c r="B2038" i="7" a="1"/>
  <c r="B2441" i="7" a="1"/>
  <c r="B3146" i="7" a="1"/>
  <c r="B3454" i="7" a="1"/>
  <c r="B3744" i="7" a="1"/>
  <c r="B147" i="1" a="1"/>
  <c r="B2236" i="7" a="1"/>
  <c r="B3209" i="7" a="1"/>
  <c r="B2990" i="7" a="1"/>
  <c r="B59" i="1" a="1"/>
  <c r="B2065" i="7" a="1"/>
  <c r="B700" i="7" a="1"/>
  <c r="B1778" i="7" a="1"/>
  <c r="B3357" i="7" a="1"/>
  <c r="B2031" i="7" a="1"/>
  <c r="B1628" i="7" a="1"/>
  <c r="B1405" i="7" a="1"/>
  <c r="B1723" i="7" a="1"/>
  <c r="B3138" i="7" a="1"/>
  <c r="B3591" i="7" a="1"/>
  <c r="B2205" i="7" a="1"/>
  <c r="B248" i="1" a="1"/>
  <c r="B614" i="7" a="1"/>
  <c r="B427" i="1" a="1"/>
  <c r="B582" i="1" a="1"/>
  <c r="B1157" i="7" a="1"/>
  <c r="B845" i="7" a="1"/>
  <c r="B3785" i="7" a="1"/>
  <c r="B3932" i="7" a="1"/>
  <c r="B1623" i="7" a="1"/>
  <c r="B3658" i="7" a="1"/>
  <c r="B1571" i="7" a="1"/>
  <c r="B1220" i="7" a="1"/>
  <c r="B3312" i="7" a="1"/>
  <c r="B1715" i="7" a="1"/>
  <c r="B2536" i="7" a="1"/>
  <c r="B1280" i="7" a="1"/>
  <c r="B131" i="1" a="1"/>
  <c r="B2146" i="7" a="1"/>
  <c r="B3260" i="7" a="1"/>
  <c r="B2667" i="7" a="1"/>
  <c r="B1062" i="7" a="1"/>
  <c r="B1057" i="7" a="1"/>
  <c r="B785" i="7" a="1"/>
  <c r="B1771" i="7" a="1"/>
  <c r="B246" i="1" a="1"/>
  <c r="B1784" i="7" a="1"/>
  <c r="B1000" i="7" a="1"/>
  <c r="B3781" i="7" a="1"/>
  <c r="B2908" i="7" a="1"/>
  <c r="B3755" i="7" a="1"/>
  <c r="B3151" i="7" a="1"/>
  <c r="B1570" i="7" a="1"/>
  <c r="B2452" i="7" a="1"/>
  <c r="B3049" i="7" a="1"/>
  <c r="B1296" i="7" a="1"/>
  <c r="B329" i="7" a="1"/>
  <c r="B3167" i="7" a="1"/>
  <c r="B1957" i="7" a="1"/>
  <c r="B421" i="1" a="1"/>
  <c r="B117" i="1" a="1"/>
  <c r="B1903" i="7" a="1"/>
  <c r="B3792" i="7" a="1"/>
  <c r="B20" i="7" a="1"/>
  <c r="B2504" i="7" a="1"/>
  <c r="B3120" i="7" a="1"/>
  <c r="B3808" i="7" a="1"/>
  <c r="B2457" i="7" a="1"/>
  <c r="B2479" i="7" a="1"/>
  <c r="B3803" i="7" a="1"/>
  <c r="B393" i="7" a="1"/>
  <c r="B2213" i="7" a="1"/>
  <c r="B195" i="7" a="1"/>
  <c r="B169" i="7" a="1"/>
  <c r="B3828" i="7" a="1"/>
  <c r="B1153" i="7" a="1"/>
  <c r="B3083" i="7" a="1"/>
  <c r="B2125" i="7" a="1"/>
  <c r="B889" i="7" a="1"/>
  <c r="B2176" i="7" a="1"/>
  <c r="B288" i="1" a="1"/>
  <c r="B205" i="1" a="1"/>
  <c r="B2518" i="7" a="1"/>
  <c r="B2860" i="7" a="1"/>
  <c r="B3414" i="7" a="1"/>
  <c r="B410" i="7" a="1"/>
  <c r="B3184" i="7" a="1"/>
  <c r="B867" i="7" a="1"/>
  <c r="B2128" i="7" a="1"/>
  <c r="B1731" i="7" a="1"/>
  <c r="B3689" i="7" a="1"/>
  <c r="B476" i="7" a="1"/>
  <c r="B2761" i="7" a="1"/>
  <c r="B242" i="1" a="1"/>
  <c r="B2802" i="7" a="1"/>
  <c r="B2485" i="7" a="1"/>
  <c r="B1358" i="7" a="1"/>
  <c r="B1525" i="7" a="1"/>
  <c r="B343" i="7" a="1"/>
  <c r="B3161" i="7" a="1"/>
  <c r="B1192" i="7" a="1"/>
  <c r="B2140" i="7" a="1"/>
  <c r="B2442" i="7" a="1"/>
  <c r="B1219" i="7" a="1"/>
  <c r="B2454" i="7" a="1"/>
  <c r="B3228" i="7" a="1"/>
  <c r="B2729" i="7" a="1"/>
  <c r="B589" i="7" a="1"/>
  <c r="B795" i="7" a="1"/>
  <c r="B1532" i="7" a="1"/>
  <c r="B1798" i="7" a="1"/>
  <c r="B1727" i="7" a="1"/>
  <c r="B1612" i="7" a="1"/>
  <c r="B2328" i="7" a="1"/>
  <c r="B168" i="1" a="1"/>
  <c r="B82" i="7" a="1"/>
  <c r="B267" i="1" a="1"/>
  <c r="B983" i="7" a="1"/>
  <c r="B1552" i="7" a="1"/>
  <c r="B365" i="7" a="1"/>
  <c r="B3367" i="7" a="1"/>
  <c r="B190" i="7" a="1"/>
  <c r="B271" i="7" a="1"/>
  <c r="B1222" i="7" a="1"/>
  <c r="B2141" i="7" a="1"/>
  <c r="B2552" i="7" a="1"/>
  <c r="B550" i="1" a="1"/>
  <c r="B3110" i="7" a="1"/>
  <c r="B2531" i="7" a="1"/>
  <c r="B3268" i="7" a="1"/>
  <c r="B613" i="7" a="1"/>
  <c r="B178" i="7" a="1"/>
  <c r="B2351" i="7" a="1"/>
  <c r="B2353" i="7" a="1"/>
  <c r="B475" i="7" a="1"/>
  <c r="B3411" i="7" a="1"/>
  <c r="B3927" i="7" a="1"/>
  <c r="B3906" i="7" a="1"/>
  <c r="B830" i="7" a="1"/>
  <c r="B2927" i="7" a="1"/>
  <c r="B524" i="1" a="1"/>
  <c r="B1094" i="7" a="1"/>
  <c r="B1016" i="7" a="1"/>
  <c r="B1294" i="7" a="1"/>
  <c r="B3634" i="7" a="1"/>
  <c r="B2734" i="7" a="1"/>
  <c r="B499" i="7" a="1"/>
  <c r="B3856" i="7" a="1"/>
  <c r="B516" i="1" a="1"/>
  <c r="B583" i="1" a="1"/>
  <c r="B382" i="7" a="1"/>
  <c r="B543" i="7" a="1"/>
  <c r="B3533" i="7" a="1"/>
  <c r="B3455" i="7" a="1"/>
  <c r="B2801" i="7" a="1"/>
  <c r="B559" i="7" a="1"/>
  <c r="B3140" i="7" a="1"/>
  <c r="B1554" i="7" a="1"/>
  <c r="B2015" i="7" a="1"/>
  <c r="B487" i="1" a="1"/>
  <c r="B3308" i="7" a="1"/>
  <c r="B1156" i="7" a="1"/>
  <c r="B1905" i="7" a="1"/>
  <c r="B2879" i="7" a="1"/>
  <c r="B2440" i="7" a="1"/>
  <c r="B411" i="1" a="1"/>
  <c r="B488" i="1" a="1"/>
  <c r="B3806" i="7" a="1"/>
  <c r="B72" i="7" a="1"/>
  <c r="B1024" i="7" a="1"/>
  <c r="B3401" i="7" a="1"/>
  <c r="B252" i="1" a="1"/>
  <c r="B38" i="1" a="1"/>
  <c r="B229" i="7" a="1"/>
  <c r="B1943" i="7" a="1"/>
  <c r="B475" i="1" a="1"/>
  <c r="B964" i="7" a="1"/>
  <c r="B1018" i="7" a="1"/>
  <c r="B714" i="7" a="1"/>
  <c r="B2845" i="7" a="1"/>
  <c r="B3837" i="7" a="1"/>
  <c r="B967" i="7" a="1"/>
  <c r="B909" i="7" a="1"/>
  <c r="B895" i="7" a="1"/>
  <c r="B3127" i="7" a="1"/>
  <c r="B420" i="1" a="1"/>
  <c r="B378" i="1" a="1"/>
  <c r="B2303" i="7" a="1"/>
  <c r="B2583" i="7" a="1"/>
  <c r="B1267" i="7" a="1"/>
  <c r="B658" i="7" a="1"/>
  <c r="B3536" i="7" a="1"/>
  <c r="B731" i="7" a="1"/>
  <c r="B80" i="7" a="1"/>
  <c r="B1051" i="7" a="1"/>
  <c r="B225" i="7" a="1"/>
  <c r="B3257" i="7" a="1"/>
  <c r="B2191" i="7" a="1"/>
  <c r="B3236" i="7" a="1"/>
  <c r="B866" i="7" a="1"/>
  <c r="B2750" i="7" a="1"/>
  <c r="B485" i="1" a="1"/>
  <c r="B3309" i="7" a="1"/>
  <c r="B3780" i="7" a="1"/>
  <c r="B51" i="7" a="1"/>
  <c r="B1054" i="7" a="1"/>
  <c r="B454" i="1" a="1"/>
  <c r="B3170" i="7" a="1"/>
  <c r="B1737" i="7" a="1"/>
  <c r="B55" i="7" a="1"/>
  <c r="B2533" i="7" a="1"/>
  <c r="B1388" i="7" a="1"/>
  <c r="B2777" i="7" a="1"/>
  <c r="B1564" i="7" a="1"/>
  <c r="B2689" i="7" a="1"/>
  <c r="B3774" i="7" a="1"/>
  <c r="B3538" i="7" a="1"/>
  <c r="B3976" i="7" a="1"/>
  <c r="B233" i="7" a="1"/>
  <c r="B3989" i="7" a="1"/>
  <c r="B2214" i="7" a="1"/>
  <c r="B3137" i="7" a="1"/>
  <c r="B722" i="7" a="1"/>
  <c r="B377" i="1" a="1"/>
  <c r="B1472" i="7" a="1"/>
  <c r="B3534" i="7" a="1"/>
  <c r="B2937" i="7" a="1"/>
  <c r="B178" i="1" a="1"/>
  <c r="B1030" i="7" a="1"/>
  <c r="B1282" i="7" a="1"/>
  <c r="B1624" i="7" a="1"/>
  <c r="B3099" i="7" a="1"/>
  <c r="B2274" i="7" a="1"/>
  <c r="B1464" i="7" a="1"/>
  <c r="B3494" i="7" a="1"/>
  <c r="B1538" i="7" a="1"/>
  <c r="B1779" i="7" a="1"/>
  <c r="B1991" i="7" a="1"/>
  <c r="B224" i="7" a="1"/>
  <c r="B1155" i="7" a="1"/>
  <c r="B1063" i="7" a="1"/>
  <c r="B1584" i="7" a="1"/>
  <c r="B2085" i="7" a="1"/>
  <c r="B425" i="7" a="1"/>
  <c r="B1117" i="7" a="1"/>
  <c r="B365" i="1" a="1"/>
  <c r="B554" i="7" a="1"/>
  <c r="B3741" i="7" a="1"/>
  <c r="B260" i="1" a="1"/>
  <c r="B1935" i="7" a="1"/>
  <c r="B585" i="1" a="1"/>
  <c r="B274" i="1" a="1"/>
  <c r="B2502" i="7" a="1"/>
  <c r="B484" i="7" a="1"/>
  <c r="B2584" i="7" a="1"/>
  <c r="B2758" i="7" a="1"/>
  <c r="B1371" i="7" a="1"/>
  <c r="B51" i="1" a="1"/>
  <c r="B532" i="1" a="1"/>
  <c r="B907" i="7" a="1"/>
  <c r="B320" i="7" a="1"/>
  <c r="B253" i="7" a="1"/>
  <c r="B2554" i="7" a="1"/>
  <c r="B3393" i="7" a="1"/>
  <c r="B1180" i="7" a="1"/>
  <c r="B78" i="7" a="1"/>
  <c r="B3624" i="7" a="1"/>
  <c r="B3338" i="7" a="1"/>
  <c r="B657" i="7" a="1"/>
  <c r="B1832" i="7" a="1"/>
  <c r="B1378" i="7" a="1"/>
  <c r="B1616" i="7" a="1"/>
  <c r="B3959" i="7" a="1"/>
  <c r="B214" i="7" a="1"/>
  <c r="B1607" i="7" a="1"/>
  <c r="B3046" i="7" a="1"/>
  <c r="B3986" i="7" a="1"/>
  <c r="B489" i="7" a="1"/>
  <c r="B213" i="1" a="1"/>
  <c r="B2206" i="7" a="1"/>
  <c r="B3729" i="7" a="1"/>
  <c r="B244" i="7" a="1"/>
  <c r="B2665" i="7" a="1"/>
  <c r="B1783" i="7" a="1"/>
  <c r="B285" i="1" a="1"/>
  <c r="B54" i="7" a="1"/>
  <c r="B1529" i="7" a="1"/>
  <c r="B512" i="7" a="1"/>
  <c r="B2856" i="7" a="1"/>
  <c r="B3897" i="7" a="1"/>
  <c r="B1419" i="7" a="1"/>
  <c r="B2898" i="7" a="1"/>
  <c r="B632" i="7" a="1"/>
  <c r="B340" i="1" a="1"/>
  <c r="B3753" i="7" a="1"/>
  <c r="B2152" i="7" a="1"/>
  <c r="B2395" i="7" a="1"/>
  <c r="B2368" i="7" a="1"/>
  <c r="B3376" i="7" a="1"/>
  <c r="B1803" i="7" a="1"/>
  <c r="B3155" i="7" a="1"/>
  <c r="B3921" i="7" a="1"/>
  <c r="B568" i="7" a="1"/>
  <c r="B1691" i="7" a="1"/>
  <c r="B470" i="7" a="1"/>
  <c r="B645" i="7" a="1"/>
  <c r="B3090" i="7" a="1"/>
  <c r="B3323" i="7" a="1"/>
  <c r="B60" i="7" a="1"/>
  <c r="B3683" i="7" a="1"/>
  <c r="B3055" i="7" a="1"/>
  <c r="B3058" i="7" a="1"/>
  <c r="B1225" i="7" a="1"/>
  <c r="B3319" i="7" a="1"/>
  <c r="B3027" i="7" a="1"/>
  <c r="B3621" i="7" a="1"/>
  <c r="B1877" i="7" a="1"/>
  <c r="B711" i="7" a="1"/>
  <c r="B2539" i="7" a="1"/>
  <c r="B3890" i="7" a="1"/>
  <c r="B182" i="1" a="1"/>
  <c r="B3452" i="7" a="1"/>
  <c r="B781" i="7" a="1"/>
  <c r="B3577" i="7" a="1"/>
  <c r="B1582" i="7" a="1"/>
  <c r="B1268" i="7" a="1"/>
  <c r="B106" i="7" a="1"/>
  <c r="B1734" i="7" a="1"/>
  <c r="B853" i="7" a="1"/>
  <c r="B2942" i="7" a="1"/>
  <c r="B1563" i="7" a="1"/>
  <c r="B1377" i="7" a="1"/>
  <c r="B2642" i="7" a="1"/>
  <c r="B951" i="7" a="1"/>
  <c r="B1574" i="7" a="1"/>
  <c r="B3629" i="7" a="1"/>
  <c r="B524" i="7" a="1"/>
  <c r="B1682" i="7" a="1"/>
  <c r="B3627" i="7" a="1"/>
  <c r="B2752" i="7" a="1"/>
  <c r="B110" i="1" a="1"/>
  <c r="B3148" i="7" a="1"/>
  <c r="B2052" i="7" a="1"/>
  <c r="B1210" i="7" a="1"/>
  <c r="B167" i="7" a="1"/>
  <c r="B2253" i="7" a="1"/>
  <c r="B935" i="7" a="1"/>
  <c r="B675" i="7" a="1"/>
  <c r="B2943" i="7" a="1"/>
  <c r="B970" i="7" a="1"/>
  <c r="B3366" i="7" a="1"/>
  <c r="B3834" i="7" a="1"/>
  <c r="B2048" i="7" a="1"/>
  <c r="B3853" i="7" a="1"/>
  <c r="B1081" i="7" a="1"/>
  <c r="B272" i="1" a="1"/>
  <c r="B508" i="7" a="1"/>
  <c r="B3542" i="7" a="1"/>
  <c r="B2795" i="7" a="1"/>
  <c r="B1656" i="7" a="1"/>
  <c r="B2317" i="7" a="1"/>
  <c r="B1849" i="7" a="1"/>
  <c r="B936" i="7" a="1"/>
  <c r="B2133" i="7" a="1"/>
  <c r="B46" i="7" a="1"/>
  <c r="B2276" i="7" a="1"/>
  <c r="B513" i="1" a="1"/>
  <c r="B2815" i="7" a="1"/>
  <c r="B1300" i="7" a="1"/>
  <c r="B2326" i="7" a="1"/>
  <c r="B118" i="7" a="1"/>
  <c r="B354" i="1" a="1"/>
  <c r="B2131" i="7" a="1"/>
  <c r="B2147" i="7" a="1"/>
  <c r="B1170" i="7" a="1"/>
  <c r="B138" i="1" a="1"/>
  <c r="B1376" i="7" a="1"/>
  <c r="B3334" i="7" a="1"/>
  <c r="B3071" i="7" a="1"/>
  <c r="B382" i="1" a="1"/>
  <c r="B3098" i="7" a="1"/>
  <c r="B3008" i="7" a="1"/>
  <c r="B1728" i="7" a="1"/>
  <c r="B1644" i="7" a="1"/>
  <c r="B827" i="7" a="1"/>
  <c r="B2451" i="7" a="1"/>
  <c r="B2367" i="7" a="1"/>
  <c r="B3823" i="7" a="1"/>
  <c r="B3168" i="7" a="1"/>
  <c r="B2161" i="7" a="1"/>
  <c r="B91" i="7" a="1"/>
  <c r="B294" i="1" a="1"/>
  <c r="B1970" i="7" a="1"/>
  <c r="B383" i="7" a="1"/>
  <c r="B702" i="7" a="1"/>
  <c r="B466" i="7" a="1"/>
  <c r="B1144" i="7" a="1"/>
  <c r="B2235" i="7" a="1"/>
  <c r="B1469" i="7" a="1"/>
  <c r="B1415" i="7" a="1"/>
  <c r="B2308" i="7" a="1"/>
  <c r="B2767" i="7" a="1"/>
  <c r="B1842" i="7" a="1"/>
  <c r="B323" i="7" a="1"/>
  <c r="B3613" i="7" a="1"/>
  <c r="B353" i="1" a="1"/>
  <c r="B2944" i="7" a="1"/>
  <c r="B193" i="7" a="1"/>
  <c r="B3746" i="7" a="1"/>
  <c r="B3672" i="7" a="1"/>
  <c r="B1546" i="7" a="1"/>
  <c r="B1335" i="7" a="1"/>
  <c r="B568" i="1" a="1"/>
  <c r="B34" i="1" a="1"/>
  <c r="B207" i="1" a="1"/>
  <c r="B158" i="7" a="1"/>
  <c r="B972" i="7" a="1"/>
  <c r="B346" i="1" a="1"/>
  <c r="B1272" i="7" a="1"/>
  <c r="B3748" i="7" a="1"/>
  <c r="B428" i="1" a="1"/>
  <c r="B3664" i="7" a="1"/>
  <c r="B3918" i="7" a="1"/>
  <c r="B2790" i="7" a="1"/>
  <c r="B2585" i="7" a="1"/>
  <c r="B2789" i="7" a="1"/>
  <c r="B991" i="7" a="1"/>
  <c r="B3317" i="7" a="1"/>
  <c r="B297" i="7" a="1"/>
  <c r="B2592" i="7" a="1"/>
  <c r="B1379" i="7" a="1"/>
  <c r="B1735" i="7" a="1"/>
  <c r="B1671" i="7" a="1"/>
  <c r="B1501" i="7" a="1"/>
  <c r="B422" i="1" a="1"/>
  <c r="B1874" i="7" a="1"/>
  <c r="B1217" i="7" a="1"/>
  <c r="B2535" i="7" a="1"/>
  <c r="B2074" i="7" a="1"/>
  <c r="B1615" i="7" a="1"/>
  <c r="B295" i="7" a="1"/>
  <c r="B1652" i="7" a="1"/>
  <c r="B370" i="1" a="1"/>
  <c r="B455" i="7" a="1"/>
  <c r="B1986" i="7" a="1"/>
  <c r="B2294" i="7" a="1"/>
  <c r="B575" i="7" a="1"/>
  <c r="B122" i="7" a="1"/>
  <c r="B2215" i="7" a="1"/>
  <c r="B3616" i="7" a="1"/>
  <c r="B64" i="7" a="1"/>
  <c r="B52" i="1" a="1"/>
  <c r="B3692" i="7" a="1"/>
  <c r="B2881" i="7" a="1"/>
  <c r="B1418" i="7" a="1"/>
  <c r="B3899" i="7" a="1"/>
  <c r="B2232" i="7" a="1"/>
  <c r="B316" i="1" a="1"/>
  <c r="B2648" i="7" a="1"/>
  <c r="B1404" i="7" a="1"/>
  <c r="B666" i="7" a="1"/>
  <c r="B1311" i="7" a="1"/>
  <c r="B1506" i="7" a="1"/>
  <c r="B87" i="7" a="1"/>
  <c r="B437" i="1" a="1"/>
  <c r="B2347" i="7" a="1"/>
  <c r="B282" i="1" a="1"/>
  <c r="B2736" i="7" a="1"/>
  <c r="B56" i="7" a="1"/>
  <c r="B545" i="1" a="1"/>
  <c r="B3609" i="7" a="1"/>
  <c r="B194" i="7" a="1"/>
  <c r="B2992" i="7" a="1"/>
  <c r="B1278" i="7" a="1"/>
  <c r="B2040" i="7" a="1"/>
  <c r="B3838" i="7" a="1"/>
  <c r="B140" i="7" a="1"/>
  <c r="B2138" i="7" a="1"/>
  <c r="B1037" i="7" a="1"/>
  <c r="B85" i="7" a="1"/>
  <c r="B420" i="7" a="1"/>
  <c r="B139" i="7" a="1"/>
  <c r="B2244" i="7" a="1"/>
  <c r="B217" i="7" a="1"/>
  <c r="B695" i="7" a="1"/>
  <c r="B1528" i="7" a="1"/>
  <c r="B12" i="7" a="1"/>
  <c r="B1320" i="7" a="1"/>
  <c r="B1928" i="7" a="1"/>
  <c r="B3776" i="7" a="1"/>
  <c r="B202" i="1" a="1"/>
  <c r="B2335" i="7" a="1"/>
  <c r="B312" i="1" a="1"/>
  <c r="B133" i="7" a="1"/>
  <c r="B94" i="7" a="1"/>
  <c r="B3651" i="7" a="1"/>
  <c r="B472" i="7" a="1"/>
  <c r="B2196" i="7" a="1"/>
  <c r="B2570" i="7" a="1"/>
  <c r="B2768" i="7" a="1"/>
  <c r="B1507" i="7" a="1"/>
  <c r="B1526" i="7" a="1"/>
  <c r="B3836" i="7" a="1"/>
  <c r="B2614" i="7" a="1"/>
  <c r="B374" i="7" a="1"/>
  <c r="B421" i="7" a="1"/>
  <c r="B3668" i="7" a="1"/>
  <c r="B3324" i="7" a="1"/>
  <c r="B329" i="1" a="1"/>
  <c r="B1627" i="7" a="1"/>
  <c r="B33" i="1" a="1"/>
  <c r="B1587" i="7" a="1"/>
  <c r="B2577" i="7" a="1"/>
  <c r="B1223" i="7" a="1"/>
  <c r="B2103" i="7" a="1"/>
  <c r="B147" i="7" a="1"/>
  <c r="B234" i="7" a="1"/>
  <c r="B1080" i="7" a="1"/>
  <c r="B285" i="7" a="1"/>
  <c r="B1084" i="7" a="1"/>
  <c r="B2935" i="7" a="1"/>
  <c r="B3074" i="7" a="1"/>
  <c r="B1312" i="7" a="1"/>
  <c r="B2989" i="7" a="1"/>
  <c r="B3031" i="7" a="1"/>
  <c r="B2078" i="7" a="1"/>
  <c r="B1899" i="7" a="1"/>
  <c r="B3339" i="7" a="1"/>
  <c r="B422" i="7" a="1"/>
  <c r="B1790" i="7" a="1"/>
  <c r="B3874" i="7" a="1"/>
  <c r="B3007" i="7" a="1"/>
  <c r="B2201" i="7" a="1"/>
  <c r="B3528" i="7" a="1"/>
  <c r="B2474" i="7" a="1"/>
  <c r="B2020" i="7" a="1"/>
  <c r="B1912" i="7" a="1"/>
  <c r="B865" i="7" a="1"/>
  <c r="B1791" i="7" a="1"/>
  <c r="B1228" i="7" a="1"/>
  <c r="B63" i="7" a="1"/>
  <c r="B3281" i="7" a="1"/>
  <c r="B3314" i="7" a="1"/>
  <c r="B470" i="1" a="1"/>
  <c r="B3573" i="7" a="1"/>
  <c r="B53" i="1" a="1"/>
  <c r="B2098" i="7" a="1"/>
  <c r="B577" i="7" a="1"/>
  <c r="B2712" i="7" a="1"/>
  <c r="B1642" i="7" a="1"/>
  <c r="B180" i="7" a="1"/>
  <c r="B3212" i="7" a="1"/>
  <c r="B424" i="7" a="1"/>
  <c r="B2985" i="7" a="1"/>
  <c r="B3887" i="7" a="1"/>
  <c r="B1763" i="7" a="1"/>
  <c r="B3124" i="7" a="1"/>
  <c r="B566" i="7" a="1"/>
  <c r="B3597" i="7" a="1"/>
  <c r="B206" i="1" a="1"/>
  <c r="B1934" i="7" a="1"/>
  <c r="B1256" i="7" a="1"/>
  <c r="B352" i="7" a="1"/>
  <c r="B1053" i="7" a="1"/>
  <c r="B561" i="1" a="1"/>
  <c r="B2602" i="7" a="1"/>
  <c r="B2610" i="7" a="1"/>
  <c r="B3739" i="7" a="1"/>
  <c r="B3586" i="7" a="1"/>
  <c r="B3576" i="7" a="1"/>
  <c r="B56" i="1" a="1"/>
  <c r="B2959" i="7" a="1"/>
  <c r="B457" i="7" a="1"/>
  <c r="B2150" i="7" a="1"/>
  <c r="B813" i="7" a="1"/>
  <c r="B3079" i="7" a="1"/>
  <c r="B3814" i="7" a="1"/>
  <c r="B1251" i="7" a="1"/>
  <c r="B3204" i="7" a="1"/>
  <c r="B3898" i="7" a="1"/>
  <c r="B1810" i="7" a="1"/>
  <c r="B921" i="7" a="1"/>
  <c r="B383" i="1" a="1"/>
  <c r="B1236" i="7" a="1"/>
  <c r="B3543" i="7" a="1"/>
  <c r="B1718" i="7" a="1"/>
  <c r="B3742" i="7" a="1"/>
  <c r="B2829" i="7" a="1"/>
  <c r="B319" i="7" a="1"/>
  <c r="B2000" i="7" a="1"/>
  <c r="B2983" i="7" a="1"/>
  <c r="B519" i="1" a="1"/>
  <c r="B1666" i="7" a="1"/>
  <c r="B1939" i="7" a="1"/>
  <c r="B665" i="7" a="1"/>
  <c r="B323" i="1" a="1"/>
  <c r="B1076" i="7" a="1"/>
  <c r="B126" i="1" a="1"/>
  <c r="B2756" i="7" a="1"/>
  <c r="B3062" i="7" a="1"/>
  <c r="B1339" i="7" a="1"/>
  <c r="B517" i="7" a="1"/>
  <c r="B778" i="7" a="1"/>
  <c r="B209" i="1" a="1"/>
  <c r="B391" i="1" a="1"/>
  <c r="B1686" i="7" a="1"/>
  <c r="B255" i="1" a="1"/>
  <c r="B1592" i="7" a="1"/>
  <c r="B471" i="1" a="1"/>
  <c r="B863" i="7" a="1"/>
  <c r="B2264" i="7" a="1"/>
  <c r="B1416" i="7" a="1"/>
  <c r="B3747" i="7" a="1"/>
  <c r="B2861" i="7" a="1"/>
  <c r="B635" i="7" a="1"/>
  <c r="B150" i="1" a="1"/>
  <c r="B3075" i="7" a="1"/>
  <c r="B425" i="1" a="1"/>
  <c r="B571" i="1" a="1"/>
  <c r="B696" i="7" a="1"/>
  <c r="B3093" i="7" a="1"/>
  <c r="B2359" i="7" a="1"/>
  <c r="B1696" i="7" a="1"/>
  <c r="B3200" i="7" a="1"/>
  <c r="B596" i="7" a="1"/>
  <c r="B3603" i="7" a="1"/>
  <c r="B339" i="7" a="1"/>
  <c r="B3593" i="7" a="1"/>
  <c r="B2740" i="7" a="1"/>
  <c r="B1205" i="7" a="1"/>
  <c r="B3653" i="7" a="1"/>
  <c r="B1505" i="7" a="1"/>
  <c r="B2058" i="7" a="1"/>
  <c r="B330" i="7" a="1"/>
  <c r="B3507" i="7" a="1"/>
  <c r="B1131" i="7" a="1"/>
  <c r="B119" i="1" a="1"/>
  <c r="B2399" i="7" a="1"/>
  <c r="B572" i="1" a="1"/>
  <c r="B3770" i="7" a="1"/>
  <c r="B3762" i="7" a="1"/>
  <c r="B2434" i="7" a="1"/>
  <c r="B3995" i="7" a="1"/>
  <c r="B2827" i="7" a="1"/>
  <c r="B3933" i="7" a="1"/>
  <c r="B2724" i="7" a="1"/>
  <c r="B3682" i="7" a="1"/>
  <c r="B392" i="1" a="1"/>
  <c r="B179" i="1" a="1"/>
  <c r="B2261" i="7" a="1"/>
  <c r="B925" i="7" a="1"/>
  <c r="B192" i="7" a="1"/>
  <c r="B1125" i="7" a="1"/>
  <c r="B2051" i="7" a="1"/>
  <c r="B1894" i="7" a="1"/>
  <c r="B458" i="7" a="1"/>
  <c r="B3992" i="7" a="1"/>
  <c r="B3649" i="7" a="1"/>
  <c r="B287" i="7" a="1"/>
  <c r="B243" i="1" a="1"/>
  <c r="B2742" i="7" a="1"/>
  <c r="B3694" i="7" a="1"/>
  <c r="B1514" i="7" a="1"/>
  <c r="B545" i="7" a="1"/>
  <c r="B2271" i="7" a="1"/>
  <c r="B1085" i="7" a="1"/>
  <c r="B342" i="7" a="1"/>
  <c r="B2669" i="7" a="1"/>
  <c r="B3946" i="7" a="1"/>
  <c r="B839" i="7" a="1"/>
  <c r="B1968" i="7" a="1"/>
  <c r="B10" i="1" a="1"/>
  <c r="B2546" i="7" a="1"/>
  <c r="B281" i="7" a="1"/>
  <c r="B583" i="7" a="1"/>
  <c r="B1705" i="7" a="1"/>
  <c r="B3274" i="7" a="1"/>
  <c r="B2193" i="7" a="1"/>
  <c r="B2408" i="7" a="1"/>
  <c r="B1346" i="7" a="1"/>
  <c r="B1881" i="7" a="1"/>
  <c r="B537" i="7" a="1"/>
  <c r="B745" i="7" a="1"/>
  <c r="B3195" i="7" a="1"/>
  <c r="B2599" i="7" a="1"/>
  <c r="B3941" i="7" a="1"/>
  <c r="B477" i="7" a="1"/>
  <c r="B373" i="1" a="1"/>
  <c r="B2001" i="7" a="1"/>
  <c r="B2445" i="7" a="1"/>
  <c r="B1870" i="7" a="1"/>
  <c r="B879" i="7" a="1"/>
  <c r="B486" i="1" a="1"/>
  <c r="B1843" i="7" a="1"/>
  <c r="B456" i="7" a="1"/>
  <c r="B96" i="1" a="1"/>
  <c r="B3924" i="7" a="1"/>
  <c r="B1629" i="7" a="1"/>
  <c r="B2567" i="7" a="1"/>
  <c r="B549" i="7" a="1"/>
  <c r="B3782" i="7" a="1"/>
  <c r="B1449" i="7" a="1"/>
  <c r="B27" i="1" a="1"/>
  <c r="B1073" i="7" a="1"/>
  <c r="B65" i="7" a="1"/>
  <c r="B372" i="1" a="1"/>
  <c r="B1243" i="7" a="1"/>
  <c r="B1722" i="7" a="1"/>
  <c r="B3842" i="7" a="1"/>
  <c r="B3241" i="7" a="1"/>
  <c r="B1286" i="7" a="1"/>
  <c r="B80" i="1" a="1"/>
  <c r="B20" i="1" a="1"/>
  <c r="B3009" i="7" a="1"/>
  <c r="B3355" i="7" a="1"/>
  <c r="B690" i="7" a="1"/>
  <c r="B261" i="7" a="1"/>
  <c r="B371" i="7" a="1"/>
  <c r="B3247" i="7" a="1"/>
  <c r="B2889" i="7" a="1"/>
  <c r="B141" i="1" a="1"/>
  <c r="B870" i="7" a="1"/>
  <c r="B766" i="7" a="1"/>
  <c r="B1022" i="7" a="1"/>
  <c r="B418" i="1" a="1"/>
  <c r="B1948" i="7" a="1"/>
  <c r="B1619" i="7" a="1"/>
  <c r="B582" i="7" a="1"/>
  <c r="B1065" i="7" a="1"/>
  <c r="B1483" i="7" a="1"/>
  <c r="B3164" i="7" a="1"/>
  <c r="B86" i="1" a="1"/>
  <c r="B1134" i="7" a="1"/>
  <c r="B2135" i="7" a="1"/>
  <c r="B2360" i="7" a="1"/>
  <c r="B1302" i="7" a="1"/>
  <c r="B1372" i="7" a="1"/>
  <c r="B1573" i="7" a="1"/>
  <c r="B3807" i="7" a="1"/>
  <c r="B762" i="7" a="1"/>
  <c r="B430" i="7" a="1"/>
  <c r="B1795" i="7" a="1"/>
  <c r="B1277" i="7" a="1"/>
  <c r="B3014" i="7" a="1"/>
  <c r="B3424" i="7" a="1"/>
  <c r="B1796" i="7" a="1"/>
  <c r="B328" i="1" a="1"/>
  <c r="B97" i="7" a="1"/>
  <c r="B2321" i="7" a="1"/>
  <c r="B1965" i="7" a="1"/>
  <c r="B3928" i="7" a="1"/>
  <c r="B2537" i="7" a="1"/>
  <c r="B326" i="7" a="1"/>
  <c r="B2004" i="7" a="1"/>
  <c r="B2843" i="7" a="1"/>
  <c r="B1864" i="7" a="1"/>
  <c r="B2969" i="7" a="1"/>
  <c r="B1395" i="7" a="1"/>
  <c r="B298" i="7" a="1"/>
  <c r="B530" i="1" a="1"/>
  <c r="B247" i="7" a="1"/>
  <c r="B3666" i="7" a="1"/>
  <c r="B648" i="7" a="1"/>
  <c r="B1547" i="7" a="1"/>
  <c r="B279" i="7" a="1"/>
  <c r="B3033" i="7" a="1"/>
  <c r="B1401" i="7" a="1"/>
  <c r="B3812" i="7" a="1"/>
  <c r="B306" i="1" a="1"/>
  <c r="B750" i="7" a="1"/>
  <c r="B557" i="1" a="1"/>
  <c r="B1336" i="7" a="1"/>
  <c r="B2933" i="7" a="1"/>
  <c r="B221" i="1" a="1"/>
  <c r="B1711" i="7" a="1"/>
  <c r="B2694" i="7" a="1"/>
  <c r="B2188" i="7" a="1"/>
  <c r="B3541" i="7" a="1"/>
  <c r="B3174" i="7" a="1"/>
  <c r="B639" i="7" a="1"/>
  <c r="B1717" i="7" a="1"/>
  <c r="B295" i="1" a="1"/>
  <c r="B3089" i="7" a="1"/>
  <c r="B216" i="1" a="1"/>
  <c r="B1655" i="7" a="1"/>
  <c r="B3105" i="7" a="1"/>
  <c r="B268" i="1" a="1"/>
  <c r="B1766" i="7" a="1"/>
  <c r="B2149" i="7" a="1"/>
  <c r="B1194" i="7" a="1"/>
  <c r="B258" i="1" a="1"/>
  <c r="B381" i="7" a="1"/>
  <c r="B3365" i="7" a="1"/>
  <c r="B176" i="1" a="1"/>
  <c r="B2071" i="7" a="1"/>
  <c r="B2558" i="7" a="1"/>
  <c r="B2181" i="7" a="1"/>
  <c r="B3362" i="7" a="1"/>
  <c r="B3961" i="7" a="1"/>
  <c r="B2564" i="7" a="1"/>
  <c r="B3398" i="7" a="1"/>
  <c r="B38" i="7" a="1"/>
  <c r="B1453" i="7" a="1"/>
  <c r="B67" i="7" a="1"/>
  <c r="B3208" i="7" a="1"/>
  <c r="B3136" i="7" a="1"/>
  <c r="B3974" i="7" a="1"/>
  <c r="B882" i="7" a="1"/>
  <c r="B318" i="1" a="1"/>
  <c r="B443" i="1" a="1"/>
  <c r="B2096" i="7" a="1"/>
  <c r="B2412" i="7" a="1"/>
  <c r="B3445" i="7" a="1"/>
  <c r="B3667" i="7" a="1"/>
  <c r="B215" i="1" a="1"/>
  <c r="B278" i="1" a="1"/>
  <c r="B1787" i="7" a="1"/>
  <c r="B570" i="7" a="1"/>
  <c r="B89" i="1" a="1"/>
  <c r="B818" i="7" a="1"/>
  <c r="B486" i="7" a="1"/>
  <c r="B1270" i="7" a="1"/>
  <c r="B913" i="7" a="1"/>
  <c r="B3463" i="7" a="1"/>
  <c r="B1700" i="7" a="1"/>
  <c r="B284" i="1" a="1"/>
  <c r="B2227" i="7" a="1"/>
  <c r="B875" i="7" a="1"/>
  <c r="B2980" i="7" a="1"/>
  <c r="B2279" i="7" a="1"/>
  <c r="B1820" i="7" a="1"/>
  <c r="B557" i="7" a="1"/>
  <c r="B2805" i="7" a="1"/>
  <c r="B2858" i="7" a="1"/>
  <c r="B2510" i="7" a="1"/>
  <c r="B2116" i="7" a="1"/>
  <c r="B194" i="1" a="1"/>
  <c r="B163" i="7" a="1"/>
  <c r="B339" i="1" a="1"/>
  <c r="B1931" i="7" a="1"/>
  <c r="B2831" i="7" a="1"/>
  <c r="B3421" i="7" a="1"/>
  <c r="B2325" i="7" a="1"/>
  <c r="B57" i="1" a="1"/>
  <c r="B3487" i="7" a="1"/>
  <c r="B2453" i="7" a="1"/>
  <c r="B3385" i="7" a="1"/>
  <c r="B1945" i="7" a="1"/>
  <c r="B2252" i="7" a="1"/>
  <c r="B2079" i="7" a="1"/>
  <c r="B2009" i="7" a="1"/>
  <c r="B1869" i="7" a="1"/>
  <c r="B2886" i="7" a="1"/>
  <c r="B347" i="1" a="1"/>
  <c r="B3051" i="7" a="1"/>
  <c r="B1108" i="7" a="1"/>
  <c r="B3053" i="7" a="1"/>
  <c r="B1452" i="7" a="1"/>
  <c r="B3122" i="7" a="1"/>
  <c r="B49" i="1" a="1"/>
  <c r="B127" i="1" a="1"/>
  <c r="B3523" i="7" a="1"/>
  <c r="B2298" i="7" a="1"/>
  <c r="B156" i="1" a="1"/>
  <c r="B1142" i="7" a="1"/>
  <c r="B387" i="7" a="1"/>
  <c r="B477" i="1" a="1"/>
  <c r="B3809" i="7" a="1"/>
  <c r="B2234" i="7" a="1"/>
  <c r="B3037" i="7" a="1"/>
  <c r="B2723" i="7" a="1"/>
  <c r="B2027" i="7" a="1"/>
  <c r="B3524" i="7" a="1"/>
  <c r="B1052" i="7" a="1"/>
  <c r="B2639" i="7" a="1"/>
  <c r="B1273" i="7" a="1"/>
  <c r="B55" i="1" a="1"/>
  <c r="B3472" i="7" a="1"/>
  <c r="B514" i="1" a="1"/>
  <c r="B2202" i="7" a="1"/>
  <c r="B2033" i="7" a="1"/>
  <c r="B313" i="1" a="1"/>
  <c r="B3415" i="7" a="1"/>
  <c r="B1308" i="7" a="1"/>
  <c r="B2897" i="7" a="1"/>
  <c r="B2622" i="7" a="1"/>
  <c r="B3488" i="7" a="1"/>
  <c r="B3486" i="7" a="1"/>
  <c r="B2527" i="7" a="1"/>
  <c r="B245" i="1" a="1"/>
  <c r="B1293" i="7" a="1"/>
  <c r="B1279" i="7" a="1"/>
  <c r="B3999" i="7" a="1"/>
  <c r="B3851" i="7" a="1"/>
  <c r="B2705" i="7" a="1"/>
  <c r="B810" i="7" a="1"/>
  <c r="B1281" i="7" a="1"/>
  <c r="B474" i="1" a="1"/>
  <c r="B1708" i="7" a="1"/>
  <c r="B1568" i="7" a="1"/>
  <c r="B3516" i="7" a="1"/>
  <c r="B754" i="7" a="1"/>
  <c r="B600" i="1" a="1"/>
  <c r="B303" i="7" a="1"/>
  <c r="B3011" i="7" a="1"/>
  <c r="B3484" i="7" a="1"/>
  <c r="B3891" i="7" a="1"/>
  <c r="B409" i="7" a="1"/>
  <c r="B35" i="1" a="1"/>
  <c r="B3434" i="7" a="1"/>
  <c r="B1196" i="7" a="1"/>
  <c r="B1504" i="7" a="1"/>
  <c r="B2824" i="7" a="1"/>
  <c r="B161" i="7" a="1"/>
  <c r="B3147" i="7" a="1"/>
  <c r="B263" i="1" a="1"/>
  <c r="B2625" i="7" a="1"/>
  <c r="B3101" i="7" a="1"/>
  <c r="B3940" i="7" a="1"/>
  <c r="B530" i="7" a="1"/>
  <c r="B2106" i="7" a="1"/>
  <c r="B238" i="1" a="1"/>
  <c r="B3688" i="7" a="1"/>
  <c r="B1454" i="7" a="1"/>
  <c r="B2683" i="7" a="1"/>
  <c r="B1753" i="7" a="1"/>
  <c r="B3114" i="7" a="1"/>
  <c r="B348" i="1" a="1"/>
  <c r="B3706" i="7" a="1"/>
  <c r="B29" i="1" a="1"/>
  <c r="B3907" i="7" a="1"/>
  <c r="B1460" i="7" a="1"/>
  <c r="B578" i="1" a="1"/>
  <c r="B555" i="7" a="1"/>
  <c r="B1295" i="7" a="1"/>
  <c r="B9" i="1" a="1"/>
  <c r="B551" i="1" a="1"/>
  <c r="B3408" i="7" a="1"/>
  <c r="B1830" i="7" a="1"/>
  <c r="B3188" i="7" a="1"/>
  <c r="B1495" i="7" a="1"/>
  <c r="B784" i="7" a="1"/>
  <c r="B3652" i="7" a="1"/>
  <c r="B2372" i="7" a="1"/>
  <c r="B2005" i="7" a="1"/>
  <c r="B2549" i="7" a="1"/>
  <c r="B260" i="7" a="1"/>
  <c r="B183" i="1" a="1"/>
  <c r="B616" i="7" a="1"/>
  <c r="B146" i="7" a="1"/>
  <c r="B3997" i="7" a="1"/>
  <c r="B355" i="7" a="1"/>
  <c r="B554" i="1" a="1"/>
  <c r="B31" i="1" a="1"/>
  <c r="B553" i="7" a="1"/>
  <c r="B2619" i="7" a="1"/>
  <c r="B1271" i="7" a="1"/>
  <c r="B3192" i="7" a="1"/>
  <c r="B3862" i="7" a="1"/>
  <c r="B3207" i="7" a="1"/>
  <c r="B1636" i="7" a="1"/>
  <c r="B3655" i="7" a="1"/>
  <c r="B3006" i="7" a="1"/>
  <c r="B277" i="7" a="1"/>
  <c r="B3969" i="7" a="1"/>
  <c r="B3859" i="7" a="1"/>
  <c r="B3502" i="7" a="1"/>
  <c r="B173" i="1" a="1"/>
  <c r="B2737" i="7" a="1"/>
  <c r="B2477" i="7" a="1"/>
  <c r="B325" i="7" a="1"/>
  <c r="B106" i="1" a="1"/>
  <c r="B804" i="7" a="1"/>
  <c r="B3707" i="7" a="1"/>
  <c r="B2892" i="7" a="1"/>
  <c r="B184" i="1" a="1"/>
  <c r="B3979" i="7" a="1"/>
  <c r="B3344" i="7" a="1"/>
  <c r="B189" i="1" a="1"/>
  <c r="B677" i="7" a="1"/>
  <c r="B1130" i="7" a="1"/>
  <c r="B2439" i="7" a="1"/>
  <c r="B2123" i="7" a="1"/>
  <c r="B288" i="7" a="1"/>
  <c r="B2741" i="7" a="1"/>
  <c r="B3353" i="7" a="1"/>
  <c r="B1808" i="7" a="1"/>
  <c r="B3721" i="7" a="1"/>
  <c r="B704" i="7" a="1"/>
  <c r="B274" i="7" a="1"/>
  <c r="B631" i="7" a="1"/>
  <c r="B3498" i="7" a="1"/>
  <c r="B726" i="7" a="1"/>
  <c r="B2914" i="7" a="1"/>
  <c r="B625" i="7" a="1"/>
  <c r="B1920" i="7" a="1"/>
  <c r="B2254" i="7" a="1"/>
  <c r="B975" i="7" a="1"/>
  <c r="B1061" i="7" a="1"/>
  <c r="B1751" i="7" a="1"/>
  <c r="B3545" i="7" a="1"/>
  <c r="B2228" i="7" a="1"/>
  <c r="B403" i="7" a="1"/>
  <c r="B2192" i="7" a="1"/>
  <c r="B2099" i="7" a="1"/>
  <c r="B1269" i="7" a="1"/>
  <c r="B566" i="1" a="1"/>
  <c r="B1594" i="7" a="1"/>
  <c r="B1283" i="7" a="1"/>
  <c r="B2282" i="7" a="1"/>
  <c r="B58" i="7" a="1"/>
  <c r="B2600" i="7" a="1"/>
  <c r="B1499" i="7" a="1"/>
  <c r="B992" i="7" a="1"/>
  <c r="B3128" i="7" a="1"/>
  <c r="B790" i="7" a="1"/>
  <c r="B2696" i="7" a="1"/>
  <c r="B3327" i="7" a="1"/>
  <c r="B1250" i="7" a="1"/>
  <c r="B1011" i="7" a="1"/>
  <c r="B494" i="1" a="1"/>
  <c r="B2361" i="7" a="1"/>
  <c r="B3968" i="7" a="1"/>
  <c r="B2322" i="7" a="1"/>
  <c r="B3336" i="7" a="1"/>
  <c r="B3407" i="7" a="1"/>
  <c r="B3095" i="7" a="1"/>
  <c r="B772" i="7" a="1"/>
  <c r="B1318" i="7" a="1"/>
  <c r="B2656" i="7" a="1"/>
  <c r="B1039" i="7" a="1"/>
  <c r="B904" i="7" a="1"/>
  <c r="B1857" i="7" a="1"/>
  <c r="B307" i="7" a="1"/>
  <c r="B578" i="7" a="1"/>
  <c r="B1747" i="7" a="1"/>
  <c r="B3871" i="7" a="1"/>
  <c r="B402" i="7" a="1"/>
  <c r="B1434" i="7" a="1"/>
  <c r="B2998" i="7" a="1"/>
  <c r="B826" i="7" a="1"/>
  <c r="B2568" i="7" a="1"/>
  <c r="B1112" i="7" a="1"/>
  <c r="B3966" i="7" a="1"/>
  <c r="B444" i="1" a="1"/>
  <c r="B1684" i="7" a="1"/>
  <c r="B3072" i="7" a="1"/>
  <c r="B2302" i="7" a="1"/>
  <c r="B960" i="7" a="1"/>
  <c r="B2463" i="7" a="1"/>
  <c r="B2743" i="7" a="1"/>
  <c r="B50" i="7" a="1"/>
  <c r="B3743" i="7" a="1"/>
  <c r="B188" i="7" a="1"/>
  <c r="B2895" i="7" a="1"/>
  <c r="B3382" i="7" a="1"/>
  <c r="B965" i="7" a="1"/>
  <c r="B266" i="1" a="1"/>
  <c r="B2663" i="7" a="1"/>
  <c r="B3539" i="7" a="1"/>
  <c r="B460" i="7" a="1"/>
  <c r="B3438" i="7" a="1"/>
  <c r="B2597" i="7" a="1"/>
  <c r="B3761" i="7" a="1"/>
  <c r="B3605" i="7" a="1"/>
  <c r="B2155" i="7" a="1"/>
  <c r="B3100" i="7" a="1"/>
  <c r="B111" i="7" a="1"/>
  <c r="B2225" i="7" a="1"/>
  <c r="B3771" i="7" a="1"/>
  <c r="B92" i="7" a="1"/>
  <c r="B736" i="7" a="1"/>
  <c r="B1345" i="7" a="1"/>
  <c r="B3579" i="7" a="1"/>
  <c r="B352" i="1" a="1"/>
  <c r="B446" i="7" a="1"/>
  <c r="B1182" i="7" a="1"/>
  <c r="B3553" i="7" a="1"/>
  <c r="B37" i="7" a="1"/>
  <c r="B3527" i="7" a="1"/>
  <c r="B862" i="7" a="1"/>
  <c r="B3057" i="7" a="1"/>
  <c r="B1591" i="7" a="1"/>
  <c r="B3475" i="7" a="1"/>
  <c r="B2690" i="7" a="1"/>
  <c r="B1151" i="7" a="1"/>
  <c r="B2416" i="7" a="1"/>
  <c r="B3206" i="7" a="1"/>
  <c r="B109" i="1" a="1"/>
  <c r="B1513" i="7" a="1"/>
  <c r="B819" i="7" a="1"/>
  <c r="B526" i="7" a="1"/>
  <c r="B3630" i="7" a="1"/>
  <c r="B2855" i="7" a="1"/>
  <c r="B243" i="7" a="1"/>
  <c r="B2056" i="7" a="1"/>
  <c r="B1902" i="7" a="1"/>
  <c r="B3709" i="7" a="1"/>
  <c r="B1086" i="7" a="1"/>
  <c r="B782" i="7" a="1"/>
  <c r="B440" i="7" a="1"/>
  <c r="B2687" i="7" a="1"/>
  <c r="B448" i="7" a="1"/>
  <c r="B1247" i="7" a="1"/>
  <c r="B584" i="7" a="1"/>
  <c r="B239" i="1" a="1"/>
  <c r="B599" i="7" a="1"/>
  <c r="B81" i="7" a="1"/>
  <c r="B3364" i="7" a="1"/>
  <c r="B3021" i="7" a="1"/>
  <c r="B1880" i="7" a="1"/>
  <c r="B3024" i="7" a="1"/>
  <c r="B1572" i="7" a="1"/>
  <c r="B716" i="7" a="1"/>
  <c r="B170" i="1" a="1"/>
  <c r="B2373" i="7" a="1"/>
  <c r="B1809" i="7" a="1"/>
  <c r="B759" i="7" a="1"/>
  <c r="B1341" i="7" a="1"/>
  <c r="B490" i="1" a="1"/>
  <c r="B1602" i="7" a="1"/>
  <c r="B2313" i="7" a="1"/>
  <c r="B1115" i="7" a="1"/>
  <c r="B1632" i="7" a="1"/>
  <c r="B3880" i="7" a="1"/>
  <c r="B324" i="7" a="1"/>
  <c r="B3633" i="7" a="1"/>
  <c r="B269" i="1" a="1"/>
  <c r="B900" i="7" a="1"/>
  <c r="B2417" i="7" a="1"/>
  <c r="B2363" i="7" a="1"/>
  <c r="B3220" i="7" a="1"/>
  <c r="B77" i="1" a="1"/>
  <c r="B462" i="1" a="1"/>
  <c r="B3152" i="7" a="1"/>
  <c r="B247" i="1" a="1"/>
  <c r="B3457" i="7" a="1"/>
  <c r="B3738" i="7" a="1"/>
  <c r="B377" i="7" a="1"/>
  <c r="B3944" i="7" a="1"/>
  <c r="B1523" i="7" a="1"/>
  <c r="B3622" i="7" a="1"/>
  <c r="B94" i="1" a="1"/>
  <c r="B511" i="7" a="1"/>
  <c r="B1985" i="7" a="1"/>
  <c r="B2029" i="7" a="1"/>
  <c r="B1322" i="7" a="1"/>
  <c r="B2770" i="7" a="1"/>
  <c r="B1113" i="7" a="1"/>
  <c r="B3824" i="7" a="1"/>
  <c r="B100" i="7" a="1"/>
  <c r="B1048" i="7" a="1"/>
  <c r="B1661" i="7" a="1"/>
  <c r="B2258" i="7" a="1"/>
  <c r="B33" i="7" a="1"/>
  <c r="B3015" i="7" a="1"/>
  <c r="B538" i="7" a="1"/>
  <c r="B3448" i="7" a="1"/>
  <c r="B3610" i="7" a="1"/>
  <c r="B646" i="7" a="1"/>
  <c r="B3198" i="7" a="1"/>
  <c r="B281" i="1" a="1"/>
  <c r="B2034" i="7" a="1"/>
  <c r="B2197" i="7" a="1"/>
  <c r="B730" i="7" a="1"/>
  <c r="B2157" i="7" a="1"/>
  <c r="B453" i="7" a="1"/>
  <c r="B1823" i="7" a="1"/>
  <c r="B1889" i="7" a="1"/>
  <c r="B1814" i="7" a="1"/>
  <c r="B3132" i="7" a="1"/>
  <c r="B3347" i="7" a="1"/>
  <c r="B1366" i="7" a="1"/>
  <c r="B1732" i="7" a="1"/>
  <c r="B2162" i="7" a="1"/>
  <c r="B888" i="7" a="1"/>
  <c r="B948" i="7" a="1"/>
  <c r="B271" i="1" a="1"/>
  <c r="B1937" i="7" a="1"/>
  <c r="B2749" i="7" a="1"/>
  <c r="B3535" i="7" a="1"/>
  <c r="B2609" i="7" a="1"/>
  <c r="B2560" i="7" a="1"/>
  <c r="B3290" i="7" a="1"/>
  <c r="B3084" i="7" a="1"/>
  <c r="B438" i="1" a="1"/>
  <c r="B531" i="1" a="1"/>
  <c r="B1909" i="7" a="1"/>
  <c r="B2540" i="7" a="1"/>
  <c r="B1257" i="7" a="1"/>
  <c r="B2762" i="7" a="1"/>
  <c r="B2887" i="7" a="1"/>
  <c r="B3532" i="7" a="1"/>
  <c r="B205" i="7" a="1"/>
  <c r="B417" i="7" a="1"/>
  <c r="B464" i="1" a="1"/>
  <c r="B1620" i="7" a="1"/>
  <c r="B230" i="7" a="1"/>
  <c r="B3731" i="7" a="1"/>
  <c r="B761" i="7" a="1"/>
  <c r="B3337" i="7" a="1"/>
  <c r="B3870" i="7" a="1"/>
  <c r="B628" i="7" a="1"/>
  <c r="B629" i="7" a="1"/>
  <c r="B209" i="7" a="1"/>
  <c r="B1244" i="7" a="1"/>
  <c r="B2965" i="7" a="1"/>
  <c r="B2383" i="7" a="1"/>
  <c r="B2148" i="7" a="1"/>
  <c r="B2594" i="7" a="1"/>
  <c r="B805" i="7" a="1"/>
  <c r="B1070" i="7" a="1"/>
  <c r="B312" i="7" a="1"/>
  <c r="B844" i="7" a="1"/>
  <c r="B2124" i="7" a="1"/>
  <c r="B269" i="7" a="1"/>
  <c r="B1521" i="7" a="1"/>
  <c r="B331" i="1" a="1"/>
  <c r="B670" i="7" a="1"/>
  <c r="B2185" i="7" a="1"/>
  <c r="B2144" i="7" a="1"/>
  <c r="B3409" i="7" a="1"/>
  <c r="B1519" i="7" a="1"/>
  <c r="B2649" i="7" a="1"/>
  <c r="B2598" i="7" a="1"/>
  <c r="B663" i="7" a="1"/>
  <c r="B2437" i="7" a="1"/>
  <c r="B3660" i="7" a="1"/>
  <c r="B3975" i="7" a="1"/>
  <c r="B3042" i="7" a="1"/>
  <c r="B3526" i="7" a="1"/>
  <c r="B264" i="1" a="1"/>
  <c r="B1721" i="7" a="1"/>
  <c r="B2772" i="7" a="1"/>
  <c r="B1381" i="7" a="1"/>
  <c r="B1762" i="7" a="1"/>
  <c r="B270" i="1" a="1"/>
  <c r="B596" i="1" a="1"/>
  <c r="B3183" i="7" a="1"/>
  <c r="B1443" i="7" a="1"/>
  <c r="B3858" i="7" a="1"/>
  <c r="B3767" i="7" a="1"/>
  <c r="B3330" i="7" a="1"/>
  <c r="B1120" i="7" a="1"/>
  <c r="B416" i="1" a="1"/>
  <c r="B1854" i="7" a="1"/>
  <c r="B2409" i="7" a="1"/>
  <c r="B1176" i="7" a="1"/>
  <c r="B13" i="1" a="1"/>
  <c r="B3029" i="7" a="1"/>
  <c r="B3916" i="7" a="1"/>
  <c r="B368" i="1" a="1"/>
  <c r="B380" i="7" a="1"/>
  <c r="B1059" i="7" a="1"/>
  <c r="B3919" i="7" a="1"/>
  <c r="B2160" i="7" a="1"/>
  <c r="B581" i="1" a="1"/>
  <c r="B3185" i="7" a="1"/>
  <c r="B399" i="7" a="1"/>
  <c r="B2168" i="7" a="1"/>
  <c r="B1399" i="7" a="1"/>
  <c r="B1098" i="7" a="1"/>
  <c r="B3073" i="7" a="1"/>
  <c r="B3246" i="7" a="1"/>
  <c r="B1848" i="7" a="1"/>
  <c r="B3977" i="7" a="1"/>
  <c r="B3663" i="7" a="1"/>
  <c r="B334" i="1" a="1"/>
  <c r="B1109" i="7" a="1"/>
  <c r="B993" i="7" a="1"/>
  <c r="B512" i="1" a="1"/>
  <c r="B1233" i="7" a="1"/>
  <c r="B2957" i="7" a="1"/>
  <c r="B164" i="7" a="1"/>
  <c r="B1966" i="7" a="1"/>
  <c r="B3896" i="7" a="1"/>
  <c r="B1681" i="7" a="1"/>
  <c r="B3215" i="7" a="1"/>
  <c r="B227" i="1" a="1"/>
  <c r="B878" i="7" a="1"/>
  <c r="B1369" i="7" a="1"/>
  <c r="B496" i="1" a="1"/>
  <c r="B1562" i="7" a="1"/>
  <c r="B3991" i="7" a="1"/>
  <c r="B3381" i="7" a="1"/>
  <c r="B3909" i="7" a="1"/>
  <c r="B2468" i="7" a="1"/>
  <c r="B157" i="7" a="1"/>
  <c r="B292" i="1" a="1"/>
  <c r="B1204" i="7" a="1"/>
  <c r="B3679" i="7" a="1"/>
  <c r="B3565" i="7" a="1"/>
  <c r="B1694" i="7" a="1"/>
  <c r="B1702" i="7" a="1"/>
  <c r="B598" i="1" a="1"/>
  <c r="B520" i="1" a="1"/>
  <c r="B3464" i="7" a="1"/>
  <c r="B3993" i="7" a="1"/>
  <c r="B3931" i="7" a="1"/>
  <c r="B2545" i="7" a="1"/>
  <c r="B149" i="7" a="1"/>
  <c r="B1941" i="7" a="1"/>
  <c r="B1348" i="7" a="1"/>
  <c r="B588" i="7" a="1"/>
  <c r="B1597" i="7" a="1"/>
  <c r="B1981" i="7" a="1"/>
  <c r="B2283" i="7" a="1"/>
  <c r="B305" i="1" a="1"/>
  <c r="B3239" i="7" a="1"/>
  <c r="B3135" i="7" a="1"/>
  <c r="B1741" i="7" a="1"/>
  <c r="B2256" i="7" a="1"/>
  <c r="B473" i="1" a="1"/>
  <c r="B2330" i="7" a="1"/>
  <c r="B2784" i="7" a="1"/>
  <c r="B3306" i="7" a="1"/>
  <c r="B3450" i="7" a="1"/>
  <c r="B3759" i="7" a="1"/>
  <c r="B3567" i="7" a="1"/>
  <c r="B273" i="7" a="1"/>
  <c r="B160" i="7" a="1"/>
  <c r="B1638" i="7" a="1"/>
  <c r="B1677" i="7" a="1"/>
  <c r="B2145" i="7" a="1"/>
  <c r="B3283" i="7" a="1"/>
  <c r="B1503" i="7" a="1"/>
  <c r="B821" i="7" a="1"/>
  <c r="B350" i="7" a="1"/>
  <c r="B320" i="1" a="1"/>
  <c r="B2403" i="7" a="1"/>
  <c r="B316" i="7" a="1"/>
  <c r="B735" i="7" a="1"/>
  <c r="B585" i="7" a="1"/>
  <c r="B235" i="7" a="1"/>
  <c r="B2820" i="7" a="1"/>
  <c r="B3723" i="7" a="1"/>
  <c r="B3213" i="7" a="1"/>
  <c r="B777" i="7" a="1"/>
  <c r="B1914" i="7" a="1"/>
  <c r="B2538" i="7" a="1"/>
  <c r="B313" i="7" a="1"/>
  <c r="B2718" i="7" a="1"/>
  <c r="B1226" i="7" a="1"/>
  <c r="B16" i="7" a="1"/>
  <c r="B3482" i="7" a="1"/>
  <c r="B3956" i="7" a="1"/>
  <c r="B3139" i="7" a="1"/>
  <c r="B1413" i="7" a="1"/>
  <c r="B2735" i="7" a="1"/>
  <c r="B3749" i="7" a="1"/>
  <c r="B1740" i="7" a="1"/>
  <c r="B3402" i="7" a="1"/>
  <c r="B3234" i="7" a="1"/>
  <c r="B1288" i="7" a="1"/>
  <c r="B2120" i="7" a="1"/>
  <c r="B3244" i="7" a="1"/>
  <c r="B2273" i="7" a="1"/>
  <c r="B3373" i="7" a="1"/>
  <c r="B563" i="7" a="1"/>
  <c r="B1706" i="7" a="1"/>
  <c r="B3677" i="7" a="1"/>
  <c r="B2026" i="7" a="1"/>
  <c r="B3270" i="7" a="1"/>
  <c r="B3751" i="7" a="1"/>
  <c r="B310" i="7" a="1"/>
  <c r="B1641" i="7" a="1"/>
  <c r="B19" i="1" a="1"/>
  <c r="B1089" i="7" a="1"/>
  <c r="B3772" i="7" a="1"/>
  <c r="B300" i="7" a="1"/>
  <c r="B119" i="7" a="1"/>
  <c r="B1987" i="7" a="1"/>
  <c r="B3821" i="7" a="1"/>
  <c r="B3118" i="7" a="1"/>
  <c r="B1836" i="7" a="1"/>
  <c r="B2323" i="7" a="1"/>
  <c r="B120" i="7" a="1"/>
  <c r="B2107" i="7" a="1"/>
  <c r="B3131" i="7" a="1"/>
  <c r="B3067" i="7" a="1"/>
  <c r="B2249" i="7" a="1"/>
  <c r="B132" i="7" a="1"/>
  <c r="B2066" i="7" a="1"/>
  <c r="B2419" i="7" a="1"/>
  <c r="B124" i="1" a="1"/>
  <c r="B2780" i="7" a="1"/>
  <c r="B634" i="7" a="1"/>
  <c r="B1688" i="7" a="1"/>
  <c r="B1206" i="7" a="1"/>
  <c r="B456" i="1" a="1"/>
  <c r="B2267" i="7" a="1"/>
  <c r="B3180" i="7" a="1"/>
  <c r="B803" i="7" a="1"/>
  <c r="B3960" i="7" a="1"/>
  <c r="B2755" i="7" a="1"/>
  <c r="B2314" i="7" a="1"/>
  <c r="B1478" i="7" a="1"/>
  <c r="B1585" i="7" a="1"/>
  <c r="B741" i="7" a="1"/>
  <c r="B3673" i="7" a="1"/>
  <c r="B2987" i="7" a="1"/>
  <c r="B1436" i="7" a="1"/>
  <c r="B131" i="7" a="1"/>
  <c r="B2682" i="7" a="1"/>
  <c r="B350" i="1" a="1"/>
  <c r="B3123" i="7" a="1"/>
  <c r="B3446" i="7" a="1"/>
  <c r="B516" i="7" a="1"/>
  <c r="B168" i="7" a="1"/>
  <c r="B1264" i="7" a="1"/>
  <c r="B3154" i="7" a="1"/>
  <c r="B2800" i="7" a="1"/>
  <c r="B1550" i="7" a="1"/>
  <c r="B644" i="7" a="1"/>
  <c r="B1297" i="7" a="1"/>
  <c r="B4000" i="7" a="1"/>
  <c r="B134" i="7" a="1"/>
  <c r="B114" i="1" a="1"/>
  <c r="B3054" i="7" a="1"/>
  <c r="B3754" i="7" a="1"/>
  <c r="B1354" i="7" a="1"/>
  <c r="B957" i="7" a="1"/>
  <c r="B3335" i="7" a="1"/>
  <c r="B984" i="7" a="1"/>
  <c r="B252" i="7" a="1"/>
  <c r="B1589" i="7" a="1"/>
  <c r="B426" i="1" a="1"/>
  <c r="B3316" i="7" a="1"/>
  <c r="B620" i="7" a="1"/>
  <c r="B1218" i="7" a="1"/>
  <c r="B224" i="1" a="1"/>
  <c r="B2650" i="7" a="1"/>
  <c r="B157" i="1" a="1"/>
  <c r="B1667" i="7" a="1"/>
  <c r="B2014" i="7" a="1"/>
  <c r="B2203" i="7" a="1"/>
  <c r="B511" i="1" a="1"/>
  <c r="B2645" i="7" a="1"/>
  <c r="B1429" i="7" a="1"/>
  <c r="B2638" i="7" a="1"/>
  <c r="B1166" i="7" a="1"/>
  <c r="B979" i="7" a="1"/>
  <c r="B1679" i="7" a="1"/>
  <c r="B2110" i="7" a="1"/>
  <c r="B3508" i="7" a="1"/>
  <c r="B299" i="1" a="1"/>
  <c r="B1630" i="7" a="1"/>
  <c r="B1801" i="7" a="1"/>
  <c r="B2726" i="7" a="1"/>
  <c r="B2905" i="7" a="1"/>
  <c r="B2906" i="7" a="1"/>
  <c r="B3264" i="7" a="1"/>
  <c r="B71" i="7" a="1"/>
  <c r="B903" i="7" a="1"/>
  <c r="B41" i="7" a="1"/>
  <c r="B521" i="1" a="1"/>
  <c r="B2799" i="7" a="1"/>
  <c r="B155" i="7" a="1"/>
  <c r="B3669" i="7" a="1"/>
  <c r="B1137" i="7" a="1"/>
  <c r="B2771" i="7" a="1"/>
  <c r="B651" i="7" a="1"/>
  <c r="B1567" i="7" a="1"/>
  <c r="B286" i="1" a="1"/>
  <c r="B655" i="7" a="1"/>
  <c r="B1744" i="7" a="1"/>
  <c r="B775" i="7" a="1"/>
  <c r="B2569" i="7" a="1"/>
  <c r="B196" i="7" a="1"/>
  <c r="B1230" i="7" a="1"/>
  <c r="B455" i="1" a="1"/>
  <c r="B335" i="1" a="1"/>
  <c r="B3160" i="7" a="1"/>
  <c r="B1610" i="7" a="1"/>
  <c r="B630" i="7" a="1"/>
  <c r="B1394" i="7" a="1"/>
  <c r="B1458" i="7" a="1"/>
  <c r="B2948" i="7" a="1"/>
  <c r="B2582" i="7" a="1"/>
  <c r="B3719" i="7" a="1"/>
  <c r="B1056" i="7" a="1"/>
  <c r="B2006" i="7" a="1"/>
  <c r="B1255" i="7" a="1"/>
  <c r="B3675" i="7" a="1"/>
  <c r="B2563" i="7" a="1"/>
  <c r="B187" i="7" a="1"/>
  <c r="B1046" i="7" a="1"/>
  <c r="B2938" i="7" a="1"/>
  <c r="B347" i="7" a="1"/>
  <c r="B1755" i="7" a="1"/>
  <c r="B756" i="7" a="1"/>
  <c r="B3169" i="7" a="1"/>
  <c r="B1933" i="7" a="1"/>
  <c r="B3568" i="7" a="1"/>
  <c r="B18" i="1" a="1"/>
  <c r="B3384" i="7" a="1"/>
  <c r="B2460" i="7" a="1"/>
  <c r="B1351" i="7" a="1"/>
  <c r="B2686" i="7" a="1"/>
  <c r="B408" i="1" a="1"/>
  <c r="B969" i="7" a="1"/>
  <c r="B495" i="7" a="1"/>
  <c r="B2606" i="7" a="1"/>
  <c r="B2438" i="7" a="1"/>
  <c r="B1330" i="7" a="1"/>
  <c r="B938" i="7" a="1"/>
  <c r="B908" i="7" a="1"/>
  <c r="B283" i="1" a="1"/>
  <c r="B1167" i="7" a="1"/>
  <c r="B1325" i="7" a="1"/>
  <c r="B3866" i="7" a="1"/>
  <c r="B469" i="7" a="1"/>
  <c r="B2896" i="7" a="1"/>
  <c r="B1475" i="7" a="1"/>
  <c r="B89" i="7" a="1"/>
  <c r="B852" i="7" a="1"/>
  <c r="B676" i="7" a="1"/>
  <c r="B3631" i="7" a="1"/>
  <c r="B2424" i="7" a="1"/>
  <c r="B1726" i="7" a="1"/>
  <c r="B135" i="7" a="1"/>
  <c r="B344" i="1" a="1"/>
  <c r="B26" i="7" a="1"/>
  <c r="B2049" i="7" a="1"/>
  <c r="B105" i="1" a="1"/>
  <c r="B223" i="1" a="1"/>
  <c r="B90" i="1" a="1"/>
  <c r="B345" i="7" a="1"/>
  <c r="B2002" i="7" a="1"/>
  <c r="B2747" i="7" a="1"/>
  <c r="B2692" i="7" a="1"/>
  <c r="B210" i="1" a="1"/>
  <c r="B2776" i="7" a="1"/>
  <c r="B3854" i="7" a="1"/>
  <c r="B1060" i="7" a="1"/>
  <c r="B459" i="1" a="1"/>
  <c r="B2813" i="7" a="1"/>
  <c r="B567" i="7" a="1"/>
  <c r="B405" i="1" a="1"/>
  <c r="B1012" i="7" a="1"/>
  <c r="B2519" i="7" a="1"/>
  <c r="B543" i="1" a="1"/>
  <c r="B840" i="7" a="1"/>
  <c r="B3326" i="7" a="1"/>
  <c r="B2846" i="7" a="1"/>
  <c r="B2090" i="7" a="1"/>
  <c r="B3561" i="7" a="1"/>
  <c r="B3619" i="7" a="1"/>
  <c r="B2178" i="7" a="1"/>
  <c r="B962" i="7" a="1"/>
  <c r="B485" i="7" a="1"/>
  <c r="B1047" i="7" a="1"/>
  <c r="B642" i="7" a="1"/>
  <c r="B469" i="1" a="1"/>
  <c r="B1524" i="7" a="1"/>
  <c r="B1709" i="7" a="1"/>
  <c r="B3187" i="7" a="1"/>
  <c r="B2572" i="7" a="1"/>
  <c r="B3460" i="7" a="1"/>
  <c r="B1023" i="7" a="1"/>
  <c r="B617" i="7" a="1"/>
  <c r="B3301" i="7" a="1"/>
  <c r="B2108" i="7" a="1"/>
  <c r="B2658" i="7" a="1"/>
  <c r="B2306" i="7" a="1"/>
  <c r="B860" i="7" a="1"/>
  <c r="B580" i="7" a="1"/>
  <c r="B1005" i="7" a="1"/>
  <c r="B683" i="7" a="1"/>
  <c r="B437" i="7" a="1"/>
  <c r="B3745" i="7" a="1"/>
  <c r="B2480" i="7" a="1"/>
  <c r="B1352" i="7" a="1"/>
  <c r="B2774" i="7" a="1"/>
  <c r="B1347" i="7" a="1"/>
  <c r="B2514" i="7" a="1"/>
  <c r="B1333" i="7" a="1"/>
  <c r="B849" i="7" a="1"/>
  <c r="B1537" i="7" a="1"/>
  <c r="B1997" i="7" a="1"/>
  <c r="B3895" i="7" a="1"/>
  <c r="B3433" i="7" a="1"/>
  <c r="B3872" i="7" a="1"/>
  <c r="B346" i="7" a="1"/>
  <c r="B483" i="1" a="1"/>
  <c r="B395" i="1" a="1"/>
  <c r="B92" i="1" a="1"/>
  <c r="B249" i="7" a="1"/>
  <c r="B593" i="7" a="1"/>
  <c r="B906" i="7" a="1"/>
  <c r="B480" i="1" a="1"/>
  <c r="B2425" i="7" a="1"/>
  <c r="B3444" i="7" a="1"/>
  <c r="B3848" i="7" a="1"/>
  <c r="B3572" i="7" a="1"/>
  <c r="B1536" i="7" a="1"/>
  <c r="B54" i="1" a="1"/>
  <c r="B891" i="7" a="1"/>
  <c r="B1179" i="7" a="1"/>
  <c r="B2505" i="7" a="1"/>
  <c r="B1768" i="7" a="1"/>
  <c r="B1683" i="7" a="1"/>
  <c r="B1919" i="7" a="1"/>
  <c r="B162" i="1" a="1"/>
  <c r="B1006" i="7" a="1"/>
  <c r="B3178" i="7" a="1"/>
  <c r="B2731" i="7" a="1"/>
  <c r="B3962" i="7" a="1"/>
  <c r="B331" i="7" a="1"/>
  <c r="B238" i="7" a="1"/>
  <c r="B415" i="1" a="1"/>
  <c r="B896" i="7" a="1"/>
  <c r="B3068" i="7" a="1"/>
  <c r="B226" i="1" a="1"/>
  <c r="B3111" i="7" a="1"/>
  <c r="B3639" i="7" a="1"/>
  <c r="B2797" i="7" a="1"/>
  <c r="B915" i="7" a="1"/>
  <c r="B2037" i="7" a="1"/>
  <c r="B392" i="7" a="1"/>
  <c r="B362" i="7" a="1"/>
  <c r="B419" i="7" a="1"/>
  <c r="B3478" i="7" a="1"/>
  <c r="B2414" i="7" a="1"/>
  <c r="B2122" i="7" a="1"/>
  <c r="B2825" i="7" a="1"/>
  <c r="B197" i="7" a="1"/>
  <c r="B1216" i="7" a="1"/>
  <c r="B584" i="1" a="1"/>
  <c r="B2332" i="7" a="1"/>
  <c r="B2260" i="7" a="1"/>
  <c r="B244" i="1" a="1"/>
  <c r="B2900" i="7" a="1"/>
  <c r="B662" i="7" a="1"/>
  <c r="B2798" i="7" a="1"/>
  <c r="B2119" i="7" a="1"/>
  <c r="B2400" i="7" a="1"/>
  <c r="B3970" i="7" a="1"/>
  <c r="B3191" i="7" a="1"/>
  <c r="B3453" i="7" a="1"/>
  <c r="B116" i="7" a="1"/>
  <c r="B1224" i="7" a="1"/>
  <c r="B259" i="7" a="1"/>
  <c r="B1128" i="7" a="1"/>
  <c r="B1893" i="7" a="1"/>
  <c r="B2508" i="7" a="1"/>
  <c r="B1492" i="7" a="1"/>
  <c r="B774" i="7" a="1"/>
  <c r="B2073" i="7" a="1"/>
  <c r="B3343" i="7" a="1"/>
  <c r="B3839" i="7" a="1"/>
  <c r="B423" i="7" a="1"/>
  <c r="B1319" i="7" a="1"/>
  <c r="B3967" i="7" a="1"/>
  <c r="B1260" i="7" a="1"/>
  <c r="B3592" i="7" a="1"/>
  <c r="B2388" i="7" a="1"/>
  <c r="B773" i="7" a="1"/>
  <c r="B720" i="7" a="1"/>
  <c r="B1249" i="7" a="1"/>
  <c r="B2632" i="7" a="1"/>
  <c r="B216" i="7" a="1"/>
  <c r="B3469" i="7" a="1"/>
  <c r="B3390" i="7" a="1"/>
  <c r="B2840" i="7" a="1"/>
  <c r="B2289" i="7" a="1"/>
  <c r="B3768" i="7" a="1"/>
  <c r="B1719" i="7" a="1"/>
  <c r="B1789" i="7" a="1"/>
  <c r="B2963" i="7" a="1"/>
  <c r="B3196" i="7" a="1"/>
  <c r="B2375" i="7" a="1"/>
  <c r="B125" i="1" a="1"/>
  <c r="B3232" i="7" a="1"/>
  <c r="B2873" i="7" a="1"/>
  <c r="B594" i="7" a="1"/>
  <c r="B48" i="7" a="1"/>
  <c r="B2506" i="7" a="1"/>
  <c r="B565" i="1" a="1"/>
  <c r="B2655" i="7" a="1"/>
  <c r="B3783" i="7" a="1"/>
  <c r="B2525" i="7" a="1"/>
  <c r="B2334" i="7" a="1"/>
  <c r="B3700" i="7" a="1"/>
  <c r="B1431" i="7" a="1"/>
  <c r="B115" i="7" a="1"/>
  <c r="B2603" i="7" a="1"/>
  <c r="B2435" i="7" a="1"/>
  <c r="B2288" i="7" a="1"/>
  <c r="B498" i="1" a="1"/>
  <c r="B2450" i="7" a="1"/>
  <c r="B529" i="1" a="1"/>
  <c r="B1788" i="7" a="1"/>
  <c r="B3847" i="7" a="1"/>
  <c r="B2878" i="7" a="1"/>
  <c r="B1648" i="7" a="1"/>
  <c r="B321" i="7" a="1"/>
  <c r="B3794" i="7" a="1"/>
  <c r="B424" i="1" a="1"/>
  <c r="B1001" i="7" a="1"/>
  <c r="B3506" i="7" a="1"/>
  <c r="B2472" i="7" a="1"/>
  <c r="B1664" i="7" a="1"/>
  <c r="B221" i="7" a="1"/>
  <c r="B525" i="1" a="1"/>
  <c r="B937" i="7" a="1"/>
  <c r="B2501" i="7" a="1"/>
  <c r="B3262" i="7" a="1"/>
  <c r="B733" i="7" a="1"/>
  <c r="B3878" i="7" a="1"/>
  <c r="B3159" i="7" a="1"/>
  <c r="B3632" i="7" a="1"/>
  <c r="B372" i="7" a="1"/>
  <c r="B746" i="7" a="1"/>
  <c r="B3601" i="7" a="1"/>
  <c r="B579" i="7" a="1"/>
  <c r="B2380" i="7" a="1"/>
  <c r="B3080" i="7" a="1"/>
  <c r="B1551" i="7" a="1"/>
  <c r="B899" i="7" a="1"/>
  <c r="B407" i="1" a="1"/>
  <c r="B3115" i="7" a="1"/>
  <c r="B3691" i="7" a="1"/>
  <c r="B359" i="7" a="1"/>
  <c r="B3715" i="7" a="1"/>
  <c r="B302" i="1" a="1"/>
  <c r="B527" i="1" a="1"/>
  <c r="B2684" i="7" a="1"/>
  <c r="B1101" i="7" a="1"/>
  <c r="B744" i="7" a="1"/>
  <c r="B153" i="7" a="1"/>
  <c r="B2404" i="7" a="1"/>
  <c r="B626" i="7" a="1"/>
  <c r="B2083" i="7" a="1"/>
  <c r="B1611" i="7" a="1"/>
  <c r="B3010" i="7" a="1"/>
  <c r="B2636" i="7" a="1"/>
  <c r="B2343" i="7" a="1"/>
  <c r="B3329" i="7" a="1"/>
  <c r="B3583" i="7" a="1"/>
  <c r="B544" i="1" a="1"/>
  <c r="B2068" i="7" a="1"/>
  <c r="B990" i="7" a="1"/>
  <c r="B375" i="7" a="1"/>
  <c r="B443" i="7" a="1"/>
  <c r="B940" i="7" a="1"/>
  <c r="B2929" i="7" a="1"/>
  <c r="B832" i="7" a="1"/>
  <c r="B515" i="1" a="1"/>
  <c r="B2218" i="7" a="1"/>
  <c r="B212" i="1" a="1"/>
  <c r="B2500" i="7" a="1"/>
  <c r="B3784" i="7" a="1"/>
  <c r="B725" i="7" a="1"/>
  <c r="B468" i="1" a="1"/>
  <c r="B2885" i="7" a="1"/>
  <c r="B2646" i="7" a="1"/>
  <c r="B3248" i="7" a="1"/>
  <c r="B1002" i="7" a="1"/>
  <c r="B2835" i="7" a="1"/>
  <c r="B565" i="7" a="1"/>
  <c r="B681" i="7" a="1"/>
  <c r="B3255" i="7" a="1"/>
  <c r="B2562" i="7" a="1"/>
  <c r="B3028" i="7" a="1"/>
  <c r="B384" i="7" a="1"/>
  <c r="B201" i="1" a="1"/>
  <c r="B2159" i="7" a="1"/>
  <c r="B2088" i="7" a="1"/>
  <c r="B1637" i="7" a="1"/>
  <c r="B873" i="7" a="1"/>
  <c r="B13" i="7" a="1"/>
  <c r="B1785" i="7" a="1"/>
  <c r="B748" i="7" a="1"/>
  <c r="B1353" i="7" a="1"/>
  <c r="B883" i="7" a="1"/>
  <c r="B3493" i="7" a="1"/>
  <c r="B542" i="1" a="1"/>
  <c r="B370" i="7" a="1"/>
  <c r="B207" i="7" a="1"/>
  <c r="B1976" i="7" a="1"/>
  <c r="B398" i="7" a="1"/>
  <c r="B465" i="7" a="1"/>
  <c r="B1082" i="7" a="1"/>
  <c r="B159" i="1" a="1"/>
  <c r="B1565" i="7" a="1"/>
  <c r="B2611" i="7" a="1"/>
  <c r="B2180" i="7" a="1"/>
  <c r="B586" i="1" a="1"/>
  <c r="B1558" i="7" a="1"/>
  <c r="B406" i="7" a="1"/>
  <c r="B2779" i="7" a="1"/>
  <c r="B2117" i="7" a="1"/>
  <c r="B977" i="7" a="1"/>
  <c r="B88" i="7" a="1"/>
  <c r="B2509" i="7" a="1"/>
  <c r="B3703" i="7" a="1"/>
  <c r="B3040" i="7" a="1"/>
  <c r="B2557" i="7" a="1"/>
  <c r="B25" i="7" a="1"/>
  <c r="B251" i="1" a="1"/>
  <c r="B200" i="7" a="1"/>
  <c r="B2488" i="7" a="1"/>
  <c r="B2993" i="7" a="1"/>
  <c r="B1463" i="7" a="1"/>
  <c r="B2173" i="7" a="1"/>
  <c r="B177" i="1" a="1"/>
  <c r="B1138" i="7" a="1"/>
  <c r="B2230" i="7" a="1"/>
  <c r="B3219" i="7" a="1"/>
  <c r="B1978" i="7" a="1"/>
  <c r="B3063" i="7" a="1"/>
  <c r="B388" i="1" a="1"/>
  <c r="B2891" i="7" a="1"/>
  <c r="B1923" i="7" a="1"/>
  <c r="B3321" i="7" a="1"/>
  <c r="B2209" i="7" a="1"/>
  <c r="B1530" i="7" a="1"/>
  <c r="B61" i="7" a="1"/>
  <c r="B182" i="7" a="1"/>
  <c r="B1043" i="7" a="1"/>
  <c r="B3496" i="7" a="1"/>
  <c r="B1608" i="7" a="1"/>
  <c r="B2732" i="7" a="1"/>
  <c r="B2701" i="7" a="1"/>
  <c r="B2352" i="7" a="1"/>
  <c r="B3426" i="7" a="1"/>
  <c r="B3869" i="7" a="1"/>
  <c r="B2172" i="7" a="1"/>
  <c r="B318" i="7" a="1"/>
  <c r="B1118" i="7" a="1"/>
  <c r="B3984" i="7" a="1"/>
  <c r="B2837" i="7" a="1"/>
  <c r="B1441" i="7" a="1"/>
  <c r="B3951" i="7" a="1"/>
  <c r="B61" i="1" a="1"/>
  <c r="B2866" i="7" a="1"/>
  <c r="B2174" i="7" a="1"/>
  <c r="B401" i="1" a="1"/>
  <c r="B2060" i="7" a="1"/>
  <c r="B1444" i="7" a="1"/>
  <c r="B3730" i="7" a="1"/>
  <c r="B2061" i="7" a="1"/>
  <c r="B514" i="7" a="1"/>
  <c r="B1393" i="7" a="1"/>
  <c r="B1185" i="7" a="1"/>
  <c r="B2216" i="7" a="1"/>
  <c r="B32" i="7" a="1"/>
  <c r="B2869" i="7" a="1"/>
  <c r="B450" i="1" a="1"/>
  <c r="B1733" i="7" a="1"/>
  <c r="B669" i="7" a="1"/>
  <c r="B2939" i="7" a="1"/>
  <c r="B262" i="1" a="1"/>
  <c r="B602" i="7" a="1"/>
  <c r="B2757" i="7" a="1"/>
  <c r="B3810" i="7" a="1"/>
  <c r="B2109" i="7" a="1"/>
  <c r="B303" i="1" a="1"/>
  <c r="B2633" i="7" a="1"/>
  <c r="B2581" i="7" a="1"/>
  <c r="B1092" i="7" a="1"/>
  <c r="B2102" i="7" a="1"/>
  <c r="B1821" i="7" a="1"/>
  <c r="B1556" i="7" a="1"/>
  <c r="B1103" i="7" a="1"/>
  <c r="B337" i="7" a="1"/>
  <c r="B897" i="7" a="1"/>
  <c r="B3297" i="7" a="1"/>
  <c r="B386" i="1" a="1"/>
  <c r="B169" i="1" a="1"/>
  <c r="B1520" i="7" a="1"/>
  <c r="B101" i="7" a="1"/>
  <c r="B2874" i="7" a="1"/>
  <c r="B22" i="1" a="1"/>
  <c r="B794" i="7" a="1"/>
  <c r="B2167" i="7" a="1"/>
  <c r="B2968" i="7" a="1"/>
  <c r="B1188" i="7" a="1"/>
  <c r="B3300" i="7" a="1"/>
  <c r="B3474" i="7" a="1"/>
  <c r="B506" i="7" a="1"/>
  <c r="B1245" i="7" a="1"/>
  <c r="B311" i="1" a="1"/>
  <c r="B2059" i="7" a="1"/>
  <c r="B2615" i="7" a="1"/>
  <c r="B1967" i="7" a="1"/>
  <c r="B3078" i="7" a="1"/>
  <c r="B1695" i="7" a="1"/>
  <c r="B1670" i="7" a="1"/>
  <c r="B2132" i="7" a="1"/>
  <c r="B1121" i="7" a="1"/>
  <c r="B1097" i="7" a="1"/>
  <c r="B186" i="1" a="1"/>
  <c r="B337" i="1" a="1"/>
  <c r="B2863" i="7" a="1"/>
  <c r="B2876" i="7" a="1"/>
  <c r="B1767" i="7" a="1"/>
  <c r="B2224" i="7" a="1"/>
  <c r="B3026" i="7" a="1"/>
  <c r="B3912" i="7" a="1"/>
  <c r="B1531" i="7" a="1"/>
  <c r="B708" i="7" a="1"/>
  <c r="B3019" i="7" a="1"/>
  <c r="B3273" i="7" a="1"/>
  <c r="B609" i="7" a="1"/>
  <c r="B598" i="7" a="1"/>
  <c r="B801" i="7" a="1"/>
  <c r="B2911" i="7" a="1"/>
  <c r="B2578" i="7" a="1"/>
  <c r="B3537" i="7" a="1"/>
  <c r="B497" i="1" a="1"/>
  <c r="B2489" i="7" a="1"/>
  <c r="B2272" i="7" a="1"/>
  <c r="B753" i="7" a="1"/>
  <c r="B3693" i="7" a="1"/>
  <c r="B1161" i="7" a="1"/>
  <c r="B3333" i="7" a="1"/>
  <c r="B458" i="1" a="1"/>
  <c r="B758" i="7" a="1"/>
  <c r="B1662" i="7" a="1"/>
  <c r="B101" i="1" a="1"/>
  <c r="B3800" i="7" a="1"/>
  <c r="B1918" i="7" a="1"/>
  <c r="B3811" i="7" a="1"/>
  <c r="B3911" i="7" a="1"/>
  <c r="B2865" i="7" a="1"/>
  <c r="B3884" i="7" a="1"/>
  <c r="B2248" i="7" a="1"/>
  <c r="B307" i="1" a="1"/>
  <c r="B355" i="1" a="1"/>
  <c r="B2476" i="7" a="1"/>
  <c r="B3826" i="7" a="1"/>
  <c r="B2714" i="7" a="1"/>
  <c r="B2238" i="7" a="1"/>
  <c r="B1033" i="7" a="1"/>
  <c r="B3441" i="7" a="1"/>
  <c r="B121" i="1" a="1"/>
  <c r="B104" i="7" a="1"/>
  <c r="B3885" i="7" a="1"/>
  <c r="B1456" i="7" a="1"/>
  <c r="B812" i="7" a="1"/>
  <c r="B3841" i="7" a="1"/>
  <c r="B1150" i="7" a="1"/>
  <c r="B210" i="7" a="1"/>
  <c r="B3189" i="7" a="1"/>
  <c r="B3360" i="7" a="1"/>
  <c r="B997" i="7" a="1"/>
  <c r="B2909" i="7" a="1"/>
  <c r="B2807" i="7" a="1"/>
  <c r="B2166" i="7" a="1"/>
  <c r="B3764" i="7" a="1"/>
  <c r="B2054" i="7" a="1"/>
  <c r="B576" i="1" a="1"/>
  <c r="B1649" i="7" a="1"/>
  <c r="B3521" i="7" a="1"/>
  <c r="B3915" i="7" a="1"/>
  <c r="B220" i="7" a="1"/>
  <c r="B1555" i="7" a="1"/>
  <c r="B3404" i="7" a="1"/>
  <c r="B959" i="7" a="1"/>
  <c r="B265" i="7" a="1"/>
  <c r="B562" i="1" a="1"/>
  <c r="B3550" i="7" a="1"/>
  <c r="B1253" i="7" a="1"/>
  <c r="B2427" i="7" a="1"/>
  <c r="B368" i="7" a="1"/>
  <c r="B2342" i="7" a="1"/>
  <c r="B2661" i="7" a="1"/>
  <c r="B1867" i="7" a="1"/>
  <c r="B2089" i="7" a="1"/>
  <c r="B3725" i="7" a="1"/>
  <c r="B1926" i="7" a="1"/>
  <c r="B161" i="1" a="1"/>
  <c r="B1498" i="7" a="1"/>
  <c r="B713" i="7" a="1"/>
  <c r="B2816" i="7" a="1"/>
  <c r="B108" i="7" a="1"/>
  <c r="B3585" i="7" a="1"/>
  <c r="B2671" i="7" a="1"/>
  <c r="B1922" i="7" a="1"/>
  <c r="B3428" i="7" a="1"/>
  <c r="B3351" i="7" a="1"/>
  <c r="B70" i="7" a="1"/>
  <c r="B3510" i="7" a="1"/>
  <c r="B1362" i="7" a="1"/>
  <c r="B2967" i="7" a="1"/>
  <c r="B3397" i="7" a="1"/>
  <c r="B481" i="1" a="1"/>
  <c r="B2246" i="7" a="1"/>
  <c r="B2520" i="7" a="1"/>
  <c r="B2165" i="7" a="1"/>
  <c r="B3930" i="7" a="1"/>
  <c r="B99" i="7" a="1"/>
  <c r="B2893" i="7" a="1"/>
  <c r="B15" i="1" a="1"/>
  <c r="B379" i="7" a="1"/>
  <c r="B404" i="7" a="1"/>
  <c r="B84" i="7" a="1"/>
  <c r="B204" i="1" a="1"/>
  <c r="B601" i="7" a="1"/>
  <c r="B3369" i="7" a="1"/>
  <c r="B145" i="7" a="1"/>
  <c r="B2430" i="7" a="1"/>
  <c r="B3578" i="7" a="1"/>
  <c r="B2591" i="7" a="1"/>
  <c r="B633" i="7" a="1"/>
  <c r="B829" i="7" a="1"/>
  <c r="B2470" i="7" a="1"/>
  <c r="B2565" i="7" a="1"/>
  <c r="B2817" i="7" a="1"/>
  <c r="B2208" i="7" a="1"/>
  <c r="B2371" i="7" a="1"/>
  <c r="B1008" i="7" a="1"/>
  <c r="B2826" i="7" a="1"/>
  <c r="B3608" i="7" a="1"/>
  <c r="B3186" i="7" a="1"/>
  <c r="B1148" i="7" a="1"/>
  <c r="B433" i="1" a="1"/>
  <c r="B3359" i="7" a="1"/>
  <c r="B1209" i="7" a="1"/>
  <c r="B2398" i="7" a="1"/>
  <c r="B1375" i="7" a="1"/>
  <c r="B227" i="7" a="1"/>
  <c r="B1139" i="7" a="1"/>
  <c r="B885" i="7" a="1"/>
  <c r="B1921" i="7" a="1"/>
  <c r="B2834" i="7" a="1"/>
  <c r="B2707" i="7" a="1"/>
  <c r="B1595" i="7" a="1"/>
  <c r="B449" i="1" a="1"/>
  <c r="B3589" i="7" a="1"/>
  <c r="B1780" i="7" a="1"/>
  <c r="B1797" i="7" a="1"/>
  <c r="B1575" i="7" a="1"/>
  <c r="B1773" i="7" a="1"/>
  <c r="B930" i="7" a="1"/>
  <c r="B1014" i="7" a="1"/>
  <c r="B597" i="1" a="1"/>
  <c r="B529" i="7" a="1"/>
  <c r="B434" i="7" a="1"/>
  <c r="B1800" i="7" a="1"/>
  <c r="B314" i="1" a="1"/>
  <c r="B1147" i="7" a="1"/>
  <c r="B555" i="1" a="1"/>
  <c r="B211" i="1" a="1"/>
  <c r="B2702" i="7" a="1"/>
  <c r="B1811" i="7" a="1"/>
  <c r="B2158" i="7" a="1"/>
  <c r="B2319" i="7" a="1"/>
  <c r="B3001" i="7" a="1"/>
  <c r="B549" i="1" a="1"/>
  <c r="B2280" i="7" a="1"/>
  <c r="B533" i="7" a="1"/>
  <c r="B3059" i="7" a="1"/>
  <c r="B3465" i="7" a="1"/>
  <c r="B482" i="7" a="1"/>
  <c r="B394" i="7" a="1"/>
  <c r="B441" i="1" a="1"/>
  <c r="B306" i="7" a="1"/>
  <c r="B1200" i="7" a="1"/>
  <c r="B567" i="1" a="1"/>
  <c r="B2200" i="7" a="1"/>
  <c r="B121" i="7" a="1"/>
  <c r="B1241" i="7" a="1"/>
  <c r="B3571" i="7" a="1"/>
  <c r="B2821" i="7" a="1"/>
  <c r="B375" i="1" a="1"/>
  <c r="B2266" i="7" a="1"/>
  <c r="B1817" i="7" a="1"/>
  <c r="B1911" i="7" a="1"/>
  <c r="B3659" i="7" a="1"/>
  <c r="B3023" i="7" a="1"/>
  <c r="B822" i="7" a="1"/>
  <c r="B2662" i="7" a="1"/>
  <c r="B949" i="7" a="1"/>
  <c r="B697" i="7" a="1"/>
  <c r="B1459" i="7" a="1"/>
  <c r="B1304" i="7" a="1"/>
  <c r="B1898" i="7" a="1"/>
  <c r="B1479" i="7" a="1"/>
  <c r="B1373" i="7" a="1"/>
  <c r="B83" i="1" a="1"/>
  <c r="B3272" i="7" a="1"/>
  <c r="B1476" i="7" a="1"/>
  <c r="B1701" i="7" a="1"/>
  <c r="B747" i="7" a="1"/>
  <c r="B2814" i="7" a="1"/>
  <c r="B3259" i="7" a="1"/>
  <c r="B1659" i="7" a="1"/>
  <c r="B361" i="7" a="1"/>
  <c r="B2955" i="7" a="1"/>
  <c r="B2189" i="7" a="1"/>
  <c r="B230" i="1" a="1"/>
  <c r="B2559" i="7" a="1"/>
  <c r="B1544" i="7" a="1"/>
  <c r="B1487" i="7" a="1"/>
  <c r="B3480" i="7" a="1"/>
  <c r="B3372" i="7" a="1"/>
  <c r="B65" i="1" a="1"/>
  <c r="B1488" i="7" a="1"/>
  <c r="B3904" i="7" a="1"/>
  <c r="B3935" i="7" a="1"/>
  <c r="B1862" i="7" a="1"/>
  <c r="B1625" i="7" a="1"/>
  <c r="B3156" i="7" a="1"/>
  <c r="B3972" i="7" a="1"/>
  <c r="B3994" i="7" a="1"/>
  <c r="B35" i="7" a="1"/>
  <c r="B3094" i="7" a="1"/>
  <c r="B3558" i="7" a="1"/>
  <c r="B3325" i="7" a="1"/>
  <c r="B317" i="1" a="1"/>
  <c r="B44" i="7" a="1"/>
  <c r="B2522" i="7" a="1"/>
  <c r="B1586" i="7" a="1"/>
  <c r="B1699" i="7" a="1"/>
  <c r="B1091" i="7" a="1"/>
  <c r="B491" i="7" a="1"/>
  <c r="B2842" i="7" a="1"/>
  <c r="B310" i="1" a="1"/>
  <c r="B2571" i="7" a="1"/>
  <c r="B471" i="7" a="1"/>
  <c r="B3271" i="7" a="1"/>
  <c r="B2521" i="7" a="1"/>
  <c r="B2496" i="7" a="1"/>
  <c r="B3436" i="7" a="1"/>
  <c r="B21" i="7" a="1"/>
  <c r="B3522" i="7" a="1"/>
  <c r="B3712" i="7" a="1"/>
  <c r="B1482" i="7" a="1"/>
  <c r="B672" i="7" a="1"/>
  <c r="B1078" i="7" a="1"/>
  <c r="B3112" i="7" a="1"/>
  <c r="B884" i="7" a="1"/>
  <c r="B461" i="7" a="1"/>
  <c r="B1576" i="7" a="1"/>
  <c r="B28" i="7" a="1"/>
  <c r="B87" i="1" a="1"/>
  <c r="B2179" i="7" a="1"/>
  <c r="B1146" i="7" a="1"/>
  <c r="B3194" i="7" a="1"/>
  <c r="B2561" i="7" a="1"/>
  <c r="B1338" i="7" a="1"/>
  <c r="B3511" i="7" a="1"/>
  <c r="B450" i="7" a="1"/>
  <c r="B2018" i="7" a="1"/>
  <c r="B2095" i="7" a="1"/>
  <c r="B1087" i="7" a="1"/>
  <c r="B1202" i="7" a="1"/>
  <c r="B2418" i="7" a="1"/>
  <c r="B3894" i="7" a="1"/>
  <c r="B3501" i="7" a="1"/>
  <c r="B1635" i="7" a="1"/>
  <c r="B492" i="7" a="1"/>
  <c r="B3305" i="7" a="1"/>
  <c r="B2604" i="7" a="1"/>
  <c r="B2064" i="7" a="1"/>
  <c r="B2163" i="7" a="1"/>
  <c r="B2028" i="7" a="1"/>
  <c r="B871" i="7" a="1"/>
  <c r="B1242" i="7" a="1"/>
  <c r="B1724" i="7" a="1"/>
  <c r="B380" i="1" a="1"/>
  <c r="B2579" i="7" a="1"/>
  <c r="B3674" i="7" a="1"/>
  <c r="B703" i="7" a="1"/>
  <c r="B1853" i="7" a="1"/>
  <c r="B606" i="7" a="1"/>
  <c r="B561" i="7" a="1"/>
  <c r="B3779" i="7" a="1"/>
  <c r="B504" i="1" a="1"/>
  <c r="B981" i="7" a="1"/>
  <c r="B2672" i="7" a="1"/>
  <c r="B3177" i="7" a="1"/>
  <c r="B768" i="7" a="1"/>
  <c r="B2818" i="7" a="1"/>
  <c r="B2281" i="7" a="1"/>
  <c r="B1231" i="7" a="1"/>
  <c r="B2984" i="7" a="1"/>
  <c r="B3799" i="7" a="1"/>
  <c r="B3230" i="7" a="1"/>
  <c r="B1386" i="7" a="1"/>
  <c r="B3018" i="7" a="1"/>
  <c r="B684" i="7" a="1"/>
  <c r="B15" i="7" a="1"/>
  <c r="B1407" i="7" a="1"/>
  <c r="B1930" i="7" a="1"/>
  <c r="B3392" i="7" a="1"/>
  <c r="B349" i="1" a="1"/>
  <c r="B3640" i="7" a="1"/>
  <c r="B459" i="7" a="1"/>
  <c r="B250" i="1" a="1"/>
  <c r="B250" i="7" a="1"/>
  <c r="B3554" i="7" a="1"/>
  <c r="B118" i="1" a="1"/>
  <c r="B1710" i="7" a="1"/>
  <c r="B1329" i="7" a="1"/>
  <c r="B187" i="1" a="1"/>
  <c r="B2691" i="7" a="1"/>
  <c r="B1477" i="7" a="1"/>
  <c r="B3002" i="7" a="1"/>
  <c r="B1396" i="7" a="1"/>
  <c r="B1019" i="7" a="1"/>
  <c r="B3231" i="7" a="1"/>
  <c r="B2339" i="7" a="1"/>
  <c r="B1775" i="7" a="1"/>
  <c r="B457" i="1" a="1"/>
  <c r="B2127" i="7" a="1"/>
  <c r="B138" i="7" a="1"/>
  <c r="B1805" i="7" a="1"/>
  <c r="B886" i="7" a="1"/>
  <c r="B2129" i="7" a="1"/>
  <c r="B3034" i="7" a="1"/>
  <c r="B786" i="7" a="1"/>
  <c r="B788" i="7" a="1"/>
  <c r="B607" i="7" a="1"/>
  <c r="B763" i="7" a="1"/>
  <c r="B2207" i="7" a="1"/>
  <c r="B44" i="1" a="1"/>
  <c r="B3278" i="7" a="1"/>
  <c r="B482" i="1" a="1"/>
  <c r="B1639" i="7" a="1"/>
  <c r="B3957" i="7" a="1"/>
  <c r="B1954" i="7" a="1"/>
  <c r="B1313" i="7" a="1"/>
  <c r="B3676" i="7" a="1"/>
  <c r="B133" i="1" a="1"/>
  <c r="B2804" i="7" a="1"/>
  <c r="B3607" i="7" a="1"/>
  <c r="B78" i="1" a="1"/>
  <c r="B1385" i="7" a="1"/>
  <c r="B3840" i="7" a="1"/>
  <c r="B3547" i="7" a="1"/>
  <c r="B3017" i="7" a="1"/>
  <c r="B45" i="1" a="1"/>
  <c r="B1275" i="7" a="1"/>
  <c r="B952" i="7" a="1"/>
  <c r="B3091" i="7" a="1"/>
  <c r="B2812" i="7" a="1"/>
  <c r="B2407" i="7" a="1"/>
  <c r="B2629" i="7" a="1"/>
  <c r="B3835" i="7" a="1"/>
  <c r="B2654" i="7" a="1"/>
  <c r="B3886" i="7" a="1"/>
  <c r="B333" i="7" a="1"/>
  <c r="B1606" i="7" a="1"/>
  <c r="B103" i="7" a="1"/>
  <c r="B3199" i="7" a="1"/>
  <c r="B1577" i="7" a="1"/>
  <c r="B476" i="1" a="1"/>
  <c r="B1327" i="7" a="1"/>
  <c r="B2548" i="7" a="1"/>
  <c r="B334" i="7" a="1"/>
  <c r="B3492" i="7" a="1"/>
  <c r="B2247" i="7" a="1"/>
  <c r="B3695" i="7" a="1"/>
  <c r="B3680" i="7" a="1"/>
  <c r="B104" i="1" a="1"/>
  <c r="B2299" i="7" a="1"/>
  <c r="B1494" i="7" a="1"/>
  <c r="B1124" i="7" a="1"/>
  <c r="B2857" i="7" a="1"/>
  <c r="B2486" i="7" a="1"/>
  <c r="B1971" i="7" a="1"/>
  <c r="B452" i="7" a="1"/>
  <c r="B1262" i="7" a="1"/>
  <c r="B3108" i="7" a="1"/>
  <c r="B621" i="7" a="1"/>
  <c r="B3879" i="7" a="1"/>
  <c r="B3815" i="7" a="1"/>
  <c r="B146" i="1" a="1"/>
  <c r="B2210" i="7" a="1"/>
  <c r="B2104" i="7" a="1"/>
  <c r="B2396" i="7" a="1"/>
  <c r="B465" i="1" a="1"/>
  <c r="B2673" i="7" a="1"/>
  <c r="B280" i="1" a="1"/>
  <c r="B1496" i="7" a="1"/>
  <c r="B142" i="7" a="1"/>
  <c r="B3479" i="7" a="1"/>
  <c r="B901" i="7" a="1"/>
  <c r="B3391" i="7" a="1"/>
  <c r="B2111" i="7" a="1"/>
  <c r="B3422" i="7" a="1"/>
  <c r="B1955" i="7" a="1"/>
  <c r="B116" i="1" a="1"/>
  <c r="B1698" i="7" a="1"/>
  <c r="B2982" i="7" a="1"/>
  <c r="B923" i="7" a="1"/>
  <c r="B3254" i="7" a="1"/>
  <c r="B283" i="7" a="1"/>
  <c r="B3352" i="7" a="1"/>
  <c r="B2884" i="7" a="1"/>
  <c r="B1687" i="7" a="1"/>
  <c r="B3685" i="7" a="1"/>
  <c r="B206" i="7" a="1"/>
  <c r="B2422" i="7" a="1"/>
  <c r="B1158" i="7" a="1"/>
  <c r="B522" i="7" a="1"/>
  <c r="B3064" i="7" a="1"/>
  <c r="B47" i="7" a="1"/>
  <c r="B2796" i="7" a="1"/>
  <c r="B3963" i="7" a="1"/>
  <c r="B278" i="7" a="1"/>
  <c r="B296" i="1" a="1"/>
  <c r="B165" i="1" a="1"/>
  <c r="B2392" i="7" a="1"/>
  <c r="B1009" i="7" a="1"/>
  <c r="B2931" i="7" a="1"/>
  <c r="B2410" i="7" a="1"/>
  <c r="B3363" i="7" a="1"/>
  <c r="B3793" i="7" a="1"/>
  <c r="B1069" i="7" a="1"/>
  <c r="B3233" i="7" a="1"/>
  <c r="B536" i="1" a="1"/>
  <c r="B1363" i="7" a="1"/>
  <c r="B234" i="1" a="1"/>
  <c r="B1904" i="7" a="1"/>
  <c r="B1736" i="7" a="1"/>
  <c r="B898" i="7" a="1"/>
  <c r="B560" i="1" a="1"/>
  <c r="B151" i="7" a="1"/>
  <c r="B2378" i="7" a="1"/>
  <c r="B1605" i="7" a="1"/>
  <c r="B1025" i="7" a="1"/>
  <c r="B2389" i="7" a="1"/>
  <c r="B1603" i="7" a="1"/>
  <c r="B445" i="1" a="1"/>
  <c r="B1596" i="7" a="1"/>
  <c r="B1181" i="7" a="1"/>
  <c r="B3481" i="7" a="1"/>
  <c r="B2053" i="7" a="1"/>
  <c r="B597" i="7" a="1"/>
  <c r="B1953" i="7" a="1"/>
  <c r="B177" i="7" a="1"/>
  <c r="B1871" i="7" a="1"/>
  <c r="B2616" i="7" a="1"/>
  <c r="B2286" i="7" a="1"/>
  <c r="B25" i="1" a="1"/>
  <c r="B507" i="1" a="1"/>
  <c r="B1799" i="7" a="1"/>
  <c r="B262" i="7" a="1"/>
  <c r="B3732" i="7" a="1"/>
  <c r="B780" i="7" a="1"/>
  <c r="B1424" i="7" a="1"/>
  <c r="B246" i="7" a="1"/>
  <c r="B172" i="1" a="1"/>
  <c r="B3107" i="7" a="1"/>
  <c r="B902" i="7" a="1"/>
  <c r="B509" i="7" a="1"/>
  <c r="B1306" i="7" a="1"/>
  <c r="B2679" i="7" a="1"/>
  <c r="B573" i="7" a="1"/>
  <c r="B2292" i="7" a="1"/>
  <c r="B2867" i="7" a="1"/>
  <c r="B3943" i="7" a="1"/>
  <c r="B1408" i="7" a="1"/>
  <c r="B3529" i="7" a="1"/>
  <c r="B1284" i="7" a="1"/>
  <c r="B1410" i="7" a="1"/>
  <c r="B1770" i="7" a="1"/>
  <c r="B3039" i="7" a="1"/>
  <c r="B2269" i="7" a="1"/>
  <c r="B2698" i="7" a="1"/>
  <c r="B3142" i="7" a="1"/>
  <c r="B3229" i="7" a="1"/>
  <c r="B1467" i="7" a="1"/>
  <c r="B273" i="1" a="1"/>
  <c r="B3145" i="7" a="1"/>
  <c r="B154" i="7" a="1"/>
  <c r="B868" i="7" a="1"/>
  <c r="B3400" i="7" a="1"/>
  <c r="B1673" i="7" a="1"/>
  <c r="B1077" i="7" a="1"/>
  <c r="B1058" i="7" a="1"/>
  <c r="B1198" i="7" a="1"/>
  <c r="B688" i="7" a="1"/>
  <c r="B366" i="7" a="1"/>
  <c r="B1685" i="7" a="1"/>
  <c r="B2928" i="7" a="1"/>
  <c r="B2171" i="7" a="1"/>
  <c r="B3588" i="7" a="1"/>
  <c r="B652" i="7" a="1"/>
  <c r="B3065" i="7" a="1"/>
  <c r="B1437" i="7" a="1"/>
  <c r="B1675" i="7" a="1"/>
  <c r="B1990" i="7" a="1"/>
  <c r="B1812" i="7" a="1"/>
  <c r="B1116" i="7" a="1"/>
  <c r="B535" i="7" a="1"/>
  <c r="B330" i="1" a="1"/>
  <c r="B79" i="1" a="1"/>
  <c r="B2075" i="7" a="1"/>
  <c r="B2722" i="7" a="1"/>
  <c r="B580" i="1" a="1"/>
  <c r="B764" i="7" a="1"/>
  <c r="B99" i="1" a="1"/>
  <c r="B181" i="1" a="1"/>
  <c r="B3476" i="7" a="1"/>
  <c r="B1160" i="7" a="1"/>
  <c r="B2067" i="7" a="1"/>
  <c r="B3844" i="7" a="1"/>
  <c r="B3819" i="7" a="1"/>
  <c r="B1258" i="7" a="1"/>
  <c r="B3086" i="7" a="1"/>
  <c r="B2753" i="7" a="1"/>
  <c r="B1489" i="7" a="1"/>
  <c r="B314" i="7" a="1"/>
  <c r="B328" i="7" a="1"/>
  <c r="B297" i="1" a="1"/>
  <c r="B3294" i="7" a="1"/>
  <c r="B874" i="7" a="1"/>
  <c r="B610" i="7" a="1"/>
  <c r="B1633" i="7" a="1"/>
  <c r="B3903" i="7" a="1"/>
  <c r="B2917" i="7" a="1"/>
  <c r="B3003" i="7" a="1"/>
  <c r="B1102" i="7" a="1"/>
  <c r="B3449" i="7" a="1"/>
  <c r="B1900" i="7" a="1"/>
  <c r="B2640" i="7" a="1"/>
  <c r="B2981" i="7" a="1"/>
  <c r="B3843" i="7" a="1"/>
  <c r="B1907" i="7" a="1"/>
  <c r="B1486" i="7" a="1"/>
  <c r="B3423" i="7" a="1"/>
  <c r="B1561" i="7" a="1"/>
  <c r="B2265" i="7" a="1"/>
  <c r="B472" i="1" a="1"/>
  <c r="B608" i="7" a="1"/>
  <c r="B1122" i="7" a="1"/>
  <c r="B540" i="1" a="1"/>
  <c r="B3106" i="7" a="1"/>
  <c r="B2010" i="7" a="1"/>
  <c r="B2471" i="7" a="1"/>
  <c r="B914" i="7" a="1"/>
  <c r="B3005" i="7" a="1"/>
  <c r="B1462" i="7" a="1"/>
  <c r="B934" i="7" a="1"/>
  <c r="B1663" i="7" a="1"/>
  <c r="B1307" i="7" a="1"/>
  <c r="B537" i="1" a="1"/>
  <c r="B389" i="1" a="1"/>
  <c r="B1042" i="7" a="1"/>
  <c r="B1426" i="7" a="1"/>
  <c r="B3163" i="7" a="1"/>
  <c r="B510" i="1" a="1"/>
  <c r="B1207" i="7" a="1"/>
  <c r="B3728" i="7" a="1"/>
  <c r="B1199" i="7" a="1"/>
  <c r="B319" i="1" a="1"/>
  <c r="B367" i="7" a="1"/>
  <c r="B1858" i="7" a="1"/>
  <c r="B2356" i="7" a="1"/>
  <c r="B414" i="7" a="1"/>
  <c r="B487" i="7" a="1"/>
  <c r="B3399" i="7" a="1"/>
  <c r="B1855" i="7" a="1"/>
  <c r="B3727" i="7" a="1"/>
  <c r="B918" i="7" a="1"/>
  <c r="B2974" i="7" a="1"/>
  <c r="B2710" i="7" a="1"/>
  <c r="B2936" i="7" a="1"/>
  <c r="B387" i="1" a="1"/>
  <c r="B2699" i="7" a="1"/>
  <c r="B1067" i="7" a="1"/>
  <c r="B1013" i="7" a="1"/>
  <c r="B2977" i="7" a="1"/>
  <c r="B400" i="7" a="1"/>
  <c r="B1291" i="7" a="1"/>
  <c r="B1239" i="7" a="1"/>
  <c r="B436" i="7" a="1"/>
  <c r="B776" i="7" a="1"/>
  <c r="B1050" i="7" a="1"/>
  <c r="B3439" i="7" a="1"/>
  <c r="B2394" i="7" a="1"/>
  <c r="B592" i="7" a="1"/>
  <c r="B200" i="1" a="1"/>
  <c r="B2016" i="7" a="1"/>
  <c r="B197" i="1" a="1"/>
  <c r="B369" i="1" a="1"/>
  <c r="B593" i="1" a="1"/>
  <c r="B2393" i="7" a="1"/>
  <c r="B1337" i="7" a="1"/>
  <c r="B2566" i="7" a="1"/>
  <c r="B3041" i="7" a="1"/>
  <c r="B491" i="1" a="1"/>
  <c r="B3328" i="7" a="1"/>
  <c r="B581" i="7" a="1"/>
  <c r="B304" i="1" a="1"/>
  <c r="B535" i="1" a="1"/>
  <c r="B3253" i="7" a="1"/>
  <c r="B1191" i="7" a="1"/>
  <c r="B1123" i="7" a="1"/>
  <c r="B502" i="1" a="1"/>
  <c r="B3805" i="7" a="1"/>
  <c r="B1581" i="7" a="1"/>
  <c r="B615" i="7" a="1"/>
  <c r="B290" i="1" a="1"/>
  <c r="B994" i="7" a="1"/>
  <c r="B1133" i="7" a="1"/>
  <c r="B1331" i="7" a="1"/>
  <c r="B2868" i="7" a="1"/>
  <c r="B1417" i="7" a="1"/>
  <c r="B1951" i="7" a="1"/>
  <c r="B2315" i="7" a="1"/>
  <c r="B128" i="1" a="1"/>
  <c r="B24" i="7" a="1"/>
  <c r="B3069" i="7" a="1"/>
  <c r="B34" i="7" a="1"/>
  <c r="B3883" i="7" a="1"/>
  <c r="B3377" i="7" a="1"/>
  <c r="B1963" i="7" a="1"/>
  <c r="B1963" i="7" l="1"/>
  <c r="B3377" i="7"/>
  <c r="B3883" i="7"/>
  <c r="B34" i="7"/>
  <c r="B3069" i="7"/>
  <c r="B24" i="7"/>
  <c r="B128" i="1"/>
  <c r="B2315" i="7"/>
  <c r="B1951" i="7"/>
  <c r="B1417" i="7"/>
  <c r="B2868" i="7"/>
  <c r="B1331" i="7"/>
  <c r="B1133" i="7"/>
  <c r="B994" i="7"/>
  <c r="B290" i="1"/>
  <c r="B615" i="7"/>
  <c r="B1581" i="7"/>
  <c r="B3805" i="7"/>
  <c r="B502" i="1"/>
  <c r="B1123" i="7"/>
  <c r="B1191" i="7"/>
  <c r="B3253" i="7"/>
  <c r="B535" i="1"/>
  <c r="B304" i="1"/>
  <c r="B581" i="7"/>
  <c r="B3328" i="7"/>
  <c r="B491" i="1"/>
  <c r="B3041" i="7"/>
  <c r="B2566" i="7"/>
  <c r="B1337" i="7"/>
  <c r="B2393" i="7"/>
  <c r="B593" i="1"/>
  <c r="B369" i="1"/>
  <c r="B197" i="1"/>
  <c r="B2016" i="7"/>
  <c r="B200" i="1"/>
  <c r="B592" i="7"/>
  <c r="B2394" i="7"/>
  <c r="B3439" i="7"/>
  <c r="B1050" i="7"/>
  <c r="B776" i="7"/>
  <c r="B436" i="7"/>
  <c r="B1239" i="7"/>
  <c r="B1291" i="7"/>
  <c r="B400" i="7"/>
  <c r="B2977" i="7"/>
  <c r="B1013" i="7"/>
  <c r="B1067" i="7"/>
  <c r="B2699" i="7"/>
  <c r="B387" i="1"/>
  <c r="B2936" i="7"/>
  <c r="B2710" i="7"/>
  <c r="B2974" i="7"/>
  <c r="B918" i="7"/>
  <c r="B3727" i="7"/>
  <c r="B1855" i="7"/>
  <c r="B3399" i="7"/>
  <c r="B487" i="7"/>
  <c r="B414" i="7"/>
  <c r="B2356" i="7"/>
  <c r="B1858" i="7"/>
  <c r="B367" i="7"/>
  <c r="B319" i="1"/>
  <c r="B1199" i="7"/>
  <c r="B3728" i="7"/>
  <c r="B1207" i="7"/>
  <c r="B510" i="1"/>
  <c r="B3163" i="7"/>
  <c r="B1426" i="7"/>
  <c r="B1042" i="7"/>
  <c r="B389" i="1"/>
  <c r="B537" i="1"/>
  <c r="B1307" i="7"/>
  <c r="B1663" i="7"/>
  <c r="B934" i="7"/>
  <c r="B1462" i="7"/>
  <c r="B3005" i="7"/>
  <c r="B914" i="7"/>
  <c r="B2471" i="7"/>
  <c r="B2010" i="7"/>
  <c r="B3106" i="7"/>
  <c r="B540" i="1"/>
  <c r="B1122" i="7"/>
  <c r="B608" i="7"/>
  <c r="B472" i="1"/>
  <c r="B2265" i="7"/>
  <c r="B1561" i="7"/>
  <c r="B3423" i="7"/>
  <c r="B1486" i="7"/>
  <c r="B1907" i="7"/>
  <c r="B3843" i="7"/>
  <c r="B2981" i="7"/>
  <c r="B2640" i="7"/>
  <c r="B1900" i="7"/>
  <c r="B3449" i="7"/>
  <c r="B1102" i="7"/>
  <c r="B3003" i="7"/>
  <c r="B2917" i="7"/>
  <c r="B3903" i="7"/>
  <c r="B1633" i="7"/>
  <c r="B610" i="7"/>
  <c r="B874" i="7"/>
  <c r="B3294" i="7"/>
  <c r="B297" i="1"/>
  <c r="B328" i="7"/>
  <c r="B314" i="7"/>
  <c r="B1489" i="7"/>
  <c r="B2753" i="7"/>
  <c r="B3086" i="7"/>
  <c r="B1258" i="7"/>
  <c r="B3819" i="7"/>
  <c r="B3844" i="7"/>
  <c r="B2067" i="7"/>
  <c r="B1160" i="7"/>
  <c r="B3476" i="7"/>
  <c r="B181" i="1"/>
  <c r="B99" i="1"/>
  <c r="B764" i="7"/>
  <c r="B580" i="1"/>
  <c r="B2722" i="7"/>
  <c r="B2075" i="7"/>
  <c r="B79" i="1"/>
  <c r="B330" i="1"/>
  <c r="B535" i="7"/>
  <c r="B1116" i="7"/>
  <c r="B1812" i="7"/>
  <c r="B1990" i="7"/>
  <c r="B1675" i="7"/>
  <c r="B1437" i="7"/>
  <c r="B3065" i="7"/>
  <c r="B652" i="7"/>
  <c r="B3588" i="7"/>
  <c r="B2171" i="7"/>
  <c r="B2928" i="7"/>
  <c r="B1685" i="7"/>
  <c r="B366" i="7"/>
  <c r="B688" i="7"/>
  <c r="B1198" i="7"/>
  <c r="B1058" i="7"/>
  <c r="B1077" i="7"/>
  <c r="B1673" i="7"/>
  <c r="B3400" i="7"/>
  <c r="B868" i="7"/>
  <c r="B154" i="7"/>
  <c r="B3145" i="7"/>
  <c r="B273" i="1"/>
  <c r="B1467" i="7"/>
  <c r="B3229" i="7"/>
  <c r="B3142" i="7"/>
  <c r="B2698" i="7"/>
  <c r="B2269" i="7"/>
  <c r="B3039" i="7"/>
  <c r="B1770" i="7"/>
  <c r="B1410" i="7"/>
  <c r="B1284" i="7"/>
  <c r="B3529" i="7"/>
  <c r="B1408" i="7"/>
  <c r="B3943" i="7"/>
  <c r="B2867" i="7"/>
  <c r="B2292" i="7"/>
  <c r="B573" i="7"/>
  <c r="B2679" i="7"/>
  <c r="B1306" i="7"/>
  <c r="B509" i="7"/>
  <c r="B902" i="7"/>
  <c r="B3107" i="7"/>
  <c r="B172" i="1"/>
  <c r="B246" i="7"/>
  <c r="B1424" i="7"/>
  <c r="B780" i="7"/>
  <c r="B3732" i="7"/>
  <c r="B262" i="7"/>
  <c r="B1799" i="7"/>
  <c r="B507" i="1"/>
  <c r="B25" i="1"/>
  <c r="B2286" i="7"/>
  <c r="B2616" i="7"/>
  <c r="B1871" i="7"/>
  <c r="B177" i="7"/>
  <c r="B1953" i="7"/>
  <c r="B597" i="7"/>
  <c r="B2053" i="7"/>
  <c r="B3481" i="7"/>
  <c r="B1181" i="7"/>
  <c r="B1596" i="7"/>
  <c r="B445" i="1"/>
  <c r="B1603" i="7"/>
  <c r="B2389" i="7"/>
  <c r="B1025" i="7"/>
  <c r="B1605" i="7"/>
  <c r="B2378" i="7"/>
  <c r="B151" i="7"/>
  <c r="B560" i="1"/>
  <c r="B898" i="7"/>
  <c r="B1736" i="7"/>
  <c r="B1904" i="7"/>
  <c r="B234" i="1"/>
  <c r="B1363" i="7"/>
  <c r="B536" i="1"/>
  <c r="B3233" i="7"/>
  <c r="B1069" i="7"/>
  <c r="B3793" i="7"/>
  <c r="B3363" i="7"/>
  <c r="B2410" i="7"/>
  <c r="B2931" i="7"/>
  <c r="B1009" i="7"/>
  <c r="B2392" i="7"/>
  <c r="B165" i="1"/>
  <c r="B296" i="1"/>
  <c r="B278" i="7"/>
  <c r="B3963" i="7"/>
  <c r="B2796" i="7"/>
  <c r="B47" i="7"/>
  <c r="B3064" i="7"/>
  <c r="B522" i="7"/>
  <c r="B1158" i="7"/>
  <c r="B2422" i="7"/>
  <c r="B206" i="7"/>
  <c r="B3685" i="7"/>
  <c r="B1687" i="7"/>
  <c r="B2884" i="7"/>
  <c r="B3352" i="7"/>
  <c r="B283" i="7"/>
  <c r="B3254" i="7"/>
  <c r="B923" i="7"/>
  <c r="B2982" i="7"/>
  <c r="B1698" i="7"/>
  <c r="B116" i="1"/>
  <c r="B1955" i="7"/>
  <c r="B3422" i="7"/>
  <c r="B2111" i="7"/>
  <c r="B3391" i="7"/>
  <c r="B901" i="7"/>
  <c r="B3479" i="7"/>
  <c r="B142" i="7"/>
  <c r="B1496" i="7"/>
  <c r="B280" i="1"/>
  <c r="B2673" i="7"/>
  <c r="B465" i="1"/>
  <c r="B2396" i="7"/>
  <c r="B2104" i="7"/>
  <c r="B2210" i="7"/>
  <c r="B146" i="1"/>
  <c r="B3815" i="7"/>
  <c r="B3879" i="7"/>
  <c r="B621" i="7"/>
  <c r="B3108" i="7"/>
  <c r="B1262" i="7"/>
  <c r="B452" i="7"/>
  <c r="B1971" i="7"/>
  <c r="B2486" i="7"/>
  <c r="B2857" i="7"/>
  <c r="B1124" i="7"/>
  <c r="B1494" i="7"/>
  <c r="B2299" i="7"/>
  <c r="B104" i="1"/>
  <c r="B3680" i="7"/>
  <c r="B3695" i="7"/>
  <c r="B2247" i="7"/>
  <c r="B3492" i="7"/>
  <c r="B334" i="7"/>
  <c r="B2548" i="7"/>
  <c r="B1327" i="7"/>
  <c r="B476" i="1"/>
  <c r="B1577" i="7"/>
  <c r="B3199" i="7"/>
  <c r="B103" i="7"/>
  <c r="B1606" i="7"/>
  <c r="B333" i="7"/>
  <c r="B3886" i="7"/>
  <c r="B2654" i="7"/>
  <c r="B3835" i="7"/>
  <c r="B2629" i="7"/>
  <c r="B2407" i="7"/>
  <c r="B2812" i="7"/>
  <c r="B3091" i="7"/>
  <c r="B952" i="7"/>
  <c r="B1275" i="7"/>
  <c r="B45" i="1"/>
  <c r="B3017" i="7"/>
  <c r="B3547" i="7"/>
  <c r="B3840" i="7"/>
  <c r="B1385" i="7"/>
  <c r="B78" i="1"/>
  <c r="B3607" i="7"/>
  <c r="B2804" i="7"/>
  <c r="B133" i="1"/>
  <c r="B3676" i="7"/>
  <c r="B1313" i="7"/>
  <c r="B1954" i="7"/>
  <c r="B3957" i="7"/>
  <c r="B1639" i="7"/>
  <c r="B482" i="1"/>
  <c r="B3278" i="7"/>
  <c r="B44" i="1"/>
  <c r="B2207" i="7"/>
  <c r="B763" i="7"/>
  <c r="B607" i="7"/>
  <c r="B788" i="7"/>
  <c r="B786" i="7"/>
  <c r="B3034" i="7"/>
  <c r="B2129" i="7"/>
  <c r="B886" i="7"/>
  <c r="B1805" i="7"/>
  <c r="B138" i="7"/>
  <c r="B2127" i="7"/>
  <c r="B457" i="1"/>
  <c r="B1775" i="7"/>
  <c r="B2339" i="7"/>
  <c r="B3231" i="7"/>
  <c r="B1019" i="7"/>
  <c r="B1396" i="7"/>
  <c r="B3002" i="7"/>
  <c r="B1477" i="7"/>
  <c r="B2691" i="7"/>
  <c r="B187" i="1"/>
  <c r="B1329" i="7"/>
  <c r="B1710" i="7"/>
  <c r="B118" i="1"/>
  <c r="B3554" i="7"/>
  <c r="B250" i="7"/>
  <c r="B250" i="1"/>
  <c r="B459" i="7"/>
  <c r="B3640" i="7"/>
  <c r="B349" i="1"/>
  <c r="B3392" i="7"/>
  <c r="B1930" i="7"/>
  <c r="B1407" i="7"/>
  <c r="B15" i="7"/>
  <c r="B684" i="7"/>
  <c r="B3018" i="7"/>
  <c r="B1386" i="7"/>
  <c r="B3230" i="7"/>
  <c r="B3799" i="7"/>
  <c r="B2984" i="7"/>
  <c r="B1231" i="7"/>
  <c r="B2281" i="7"/>
  <c r="B2818" i="7"/>
  <c r="B768" i="7"/>
  <c r="B3177" i="7"/>
  <c r="B2672" i="7"/>
  <c r="B981" i="7"/>
  <c r="B504" i="1"/>
  <c r="B3779" i="7"/>
  <c r="B561" i="7"/>
  <c r="B606" i="7"/>
  <c r="B1853" i="7"/>
  <c r="B703" i="7"/>
  <c r="B3674" i="7"/>
  <c r="B2579" i="7"/>
  <c r="B380" i="1"/>
  <c r="B1724" i="7"/>
  <c r="B1242" i="7"/>
  <c r="B871" i="7"/>
  <c r="B2028" i="7"/>
  <c r="B2163" i="7"/>
  <c r="B2064" i="7"/>
  <c r="B2604" i="7"/>
  <c r="B3305" i="7"/>
  <c r="B492" i="7"/>
  <c r="B1635" i="7"/>
  <c r="B3501" i="7"/>
  <c r="B3894" i="7"/>
  <c r="B2418" i="7"/>
  <c r="B1202" i="7"/>
  <c r="B1087" i="7"/>
  <c r="B2095" i="7"/>
  <c r="B2018" i="7"/>
  <c r="B450" i="7"/>
  <c r="B3511" i="7"/>
  <c r="B1338" i="7"/>
  <c r="B2561" i="7"/>
  <c r="B3194" i="7"/>
  <c r="B1146" i="7"/>
  <c r="B2179" i="7"/>
  <c r="B87" i="1"/>
  <c r="B28" i="7"/>
  <c r="B1576" i="7"/>
  <c r="B461" i="7"/>
  <c r="B884" i="7"/>
  <c r="B3112" i="7"/>
  <c r="B1078" i="7"/>
  <c r="B672" i="7"/>
  <c r="B1482" i="7"/>
  <c r="B3712" i="7"/>
  <c r="B3522" i="7"/>
  <c r="B21" i="7"/>
  <c r="B3436" i="7"/>
  <c r="B2496" i="7"/>
  <c r="B2521" i="7"/>
  <c r="B3271" i="7"/>
  <c r="B471" i="7"/>
  <c r="B2571" i="7"/>
  <c r="B310" i="1"/>
  <c r="B2842" i="7"/>
  <c r="B491" i="7"/>
  <c r="B1091" i="7"/>
  <c r="B1699" i="7"/>
  <c r="B1586" i="7"/>
  <c r="B2522" i="7"/>
  <c r="B44" i="7"/>
  <c r="B317" i="1"/>
  <c r="B3325" i="7"/>
  <c r="B3558" i="7"/>
  <c r="B3094" i="7"/>
  <c r="B35" i="7"/>
  <c r="B3994" i="7"/>
  <c r="B3972" i="7"/>
  <c r="B3156" i="7"/>
  <c r="B1625" i="7"/>
  <c r="B1862" i="7"/>
  <c r="B3935" i="7"/>
  <c r="B3904" i="7"/>
  <c r="B1488" i="7"/>
  <c r="B65" i="1"/>
  <c r="B3372" i="7"/>
  <c r="B3480" i="7"/>
  <c r="B1487" i="7"/>
  <c r="B1544" i="7"/>
  <c r="B2559" i="7"/>
  <c r="B230" i="1"/>
  <c r="B2189" i="7"/>
  <c r="B2955" i="7"/>
  <c r="B361" i="7"/>
  <c r="B1659" i="7"/>
  <c r="B3259" i="7"/>
  <c r="B2814" i="7"/>
  <c r="B747" i="7"/>
  <c r="B1701" i="7"/>
  <c r="B1476" i="7"/>
  <c r="B3272" i="7"/>
  <c r="B83" i="1"/>
  <c r="B1373" i="7"/>
  <c r="B1479" i="7"/>
  <c r="B1898" i="7"/>
  <c r="B1304" i="7"/>
  <c r="B1459" i="7"/>
  <c r="B697" i="7"/>
  <c r="B949" i="7"/>
  <c r="B2662" i="7"/>
  <c r="B822" i="7"/>
  <c r="B3023" i="7"/>
  <c r="B3659" i="7"/>
  <c r="B1911" i="7"/>
  <c r="B1817" i="7"/>
  <c r="B2266" i="7"/>
  <c r="B375" i="1"/>
  <c r="B2821" i="7"/>
  <c r="B3571" i="7"/>
  <c r="B1241" i="7"/>
  <c r="B121" i="7"/>
  <c r="B2200" i="7"/>
  <c r="B567" i="1"/>
  <c r="B1200" i="7"/>
  <c r="B306" i="7"/>
  <c r="B441" i="1"/>
  <c r="B394" i="7"/>
  <c r="B482" i="7"/>
  <c r="B3465" i="7"/>
  <c r="B3059" i="7"/>
  <c r="B533" i="7"/>
  <c r="B2280" i="7"/>
  <c r="B549" i="1"/>
  <c r="B3001" i="7"/>
  <c r="B2319" i="7"/>
  <c r="B2158" i="7"/>
  <c r="B1811" i="7"/>
  <c r="B2702" i="7"/>
  <c r="B211" i="1"/>
  <c r="B555" i="1"/>
  <c r="B1147" i="7"/>
  <c r="B314" i="1"/>
  <c r="B1800" i="7"/>
  <c r="B434" i="7"/>
  <c r="B529" i="7"/>
  <c r="B597" i="1"/>
  <c r="B1014" i="7"/>
  <c r="B930" i="7"/>
  <c r="B1773" i="7"/>
  <c r="B1575" i="7"/>
  <c r="B1797" i="7"/>
  <c r="B1780" i="7"/>
  <c r="B3589" i="7"/>
  <c r="B449" i="1"/>
  <c r="B1595" i="7"/>
  <c r="B2707" i="7"/>
  <c r="B2834" i="7"/>
  <c r="B1921" i="7"/>
  <c r="B885" i="7"/>
  <c r="B1139" i="7"/>
  <c r="B227" i="7"/>
  <c r="B1375" i="7"/>
  <c r="B2398" i="7"/>
  <c r="B1209" i="7"/>
  <c r="B3359" i="7"/>
  <c r="B433" i="1"/>
  <c r="B1148" i="7"/>
  <c r="B3186" i="7"/>
  <c r="B3608" i="7"/>
  <c r="B2826" i="7"/>
  <c r="B1008" i="7"/>
  <c r="B2371" i="7"/>
  <c r="B2208" i="7"/>
  <c r="B2817" i="7"/>
  <c r="B2565" i="7"/>
  <c r="B2470" i="7"/>
  <c r="B829" i="7"/>
  <c r="B633" i="7"/>
  <c r="B2591" i="7"/>
  <c r="B3578" i="7"/>
  <c r="B2430" i="7"/>
  <c r="B145" i="7"/>
  <c r="B3369" i="7"/>
  <c r="B601" i="7"/>
  <c r="B204" i="1"/>
  <c r="B84" i="7"/>
  <c r="B404" i="7"/>
  <c r="B379" i="7"/>
  <c r="B15" i="1"/>
  <c r="B2893" i="7"/>
  <c r="B99" i="7"/>
  <c r="B3930" i="7"/>
  <c r="B2165" i="7"/>
  <c r="B2520" i="7"/>
  <c r="B2246" i="7"/>
  <c r="B481" i="1"/>
  <c r="B3397" i="7"/>
  <c r="B2967" i="7"/>
  <c r="B1362" i="7"/>
  <c r="B3510" i="7"/>
  <c r="B70" i="7"/>
  <c r="B3351" i="7"/>
  <c r="B3428" i="7"/>
  <c r="B1922" i="7"/>
  <c r="B2671" i="7"/>
  <c r="B3585" i="7"/>
  <c r="B108" i="7"/>
  <c r="B2816" i="7"/>
  <c r="B713" i="7"/>
  <c r="B1498" i="7"/>
  <c r="B161" i="1"/>
  <c r="B1926" i="7"/>
  <c r="B3725" i="7"/>
  <c r="B2089" i="7"/>
  <c r="B1867" i="7"/>
  <c r="B2661" i="7"/>
  <c r="B2342" i="7"/>
  <c r="B368" i="7"/>
  <c r="B2427" i="7"/>
  <c r="B1253" i="7"/>
  <c r="B3550" i="7"/>
  <c r="B562" i="1"/>
  <c r="B265" i="7"/>
  <c r="B959" i="7"/>
  <c r="B3404" i="7"/>
  <c r="B1555" i="7"/>
  <c r="B220" i="7"/>
  <c r="B3915" i="7"/>
  <c r="B3521" i="7"/>
  <c r="B1649" i="7"/>
  <c r="B576" i="1"/>
  <c r="B2054" i="7"/>
  <c r="B3764" i="7"/>
  <c r="B2166" i="7"/>
  <c r="B2807" i="7"/>
  <c r="B2909" i="7"/>
  <c r="B997" i="7"/>
  <c r="B3360" i="7"/>
  <c r="B3189" i="7"/>
  <c r="B210" i="7"/>
  <c r="B1150" i="7"/>
  <c r="B3841" i="7"/>
  <c r="B812" i="7"/>
  <c r="B1456" i="7"/>
  <c r="B3885" i="7"/>
  <c r="B104" i="7"/>
  <c r="B121" i="1"/>
  <c r="B3441" i="7"/>
  <c r="B1033" i="7"/>
  <c r="B2238" i="7"/>
  <c r="B2714" i="7"/>
  <c r="B3826" i="7"/>
  <c r="B2476" i="7"/>
  <c r="B355" i="1"/>
  <c r="B307" i="1"/>
  <c r="B2248" i="7"/>
  <c r="B3884" i="7"/>
  <c r="B2865" i="7"/>
  <c r="B3911" i="7"/>
  <c r="B3811" i="7"/>
  <c r="B1918" i="7"/>
  <c r="B3800" i="7"/>
  <c r="B101" i="1"/>
  <c r="B1662" i="7"/>
  <c r="B758" i="7"/>
  <c r="B458" i="1"/>
  <c r="B3333" i="7"/>
  <c r="B1161" i="7"/>
  <c r="B3693" i="7"/>
  <c r="B753" i="7"/>
  <c r="B2272" i="7"/>
  <c r="B2489" i="7"/>
  <c r="B497" i="1"/>
  <c r="B3537" i="7"/>
  <c r="B2578" i="7"/>
  <c r="B2911" i="7"/>
  <c r="B801" i="7"/>
  <c r="B598" i="7"/>
  <c r="B609" i="7"/>
  <c r="B3273" i="7"/>
  <c r="B3019" i="7"/>
  <c r="B708" i="7"/>
  <c r="B1531" i="7"/>
  <c r="B3912" i="7"/>
  <c r="B3026" i="7"/>
  <c r="B2224" i="7"/>
  <c r="B1767" i="7"/>
  <c r="B2876" i="7"/>
  <c r="B2863" i="7"/>
  <c r="B337" i="1"/>
  <c r="B186" i="1"/>
  <c r="B1097" i="7"/>
  <c r="B1121" i="7"/>
  <c r="B2132" i="7"/>
  <c r="B1670" i="7"/>
  <c r="B1695" i="7"/>
  <c r="B3078" i="7"/>
  <c r="B1967" i="7"/>
  <c r="B2615" i="7"/>
  <c r="B2059" i="7"/>
  <c r="B311" i="1"/>
  <c r="B1245" i="7"/>
  <c r="B506" i="7"/>
  <c r="B3474" i="7"/>
  <c r="B3300" i="7"/>
  <c r="B1188" i="7"/>
  <c r="B2968" i="7"/>
  <c r="B2167" i="7"/>
  <c r="B794" i="7"/>
  <c r="B22" i="1"/>
  <c r="B2874" i="7"/>
  <c r="B101" i="7"/>
  <c r="B1520" i="7"/>
  <c r="B169" i="1"/>
  <c r="B386" i="1"/>
  <c r="B3297" i="7"/>
  <c r="B897" i="7"/>
  <c r="B337" i="7"/>
  <c r="B1103" i="7"/>
  <c r="B1556" i="7"/>
  <c r="B1821" i="7"/>
  <c r="B2102" i="7"/>
  <c r="B1092" i="7"/>
  <c r="B2581" i="7"/>
  <c r="B2633" i="7"/>
  <c r="B303" i="1"/>
  <c r="B2109" i="7"/>
  <c r="B3810" i="7"/>
  <c r="B2757" i="7"/>
  <c r="B602" i="7"/>
  <c r="B262" i="1"/>
  <c r="B2939" i="7"/>
  <c r="B669" i="7"/>
  <c r="B1733" i="7"/>
  <c r="B450" i="1"/>
  <c r="B2869" i="7"/>
  <c r="B32" i="7"/>
  <c r="B2216" i="7"/>
  <c r="B1185" i="7"/>
  <c r="B1393" i="7"/>
  <c r="B514" i="7"/>
  <c r="B2061" i="7"/>
  <c r="B3730" i="7"/>
  <c r="B1444" i="7"/>
  <c r="B2060" i="7"/>
  <c r="B401" i="1"/>
  <c r="B2174" i="7"/>
  <c r="B2866" i="7"/>
  <c r="B61" i="1"/>
  <c r="B3951" i="7"/>
  <c r="B1441" i="7"/>
  <c r="B2837" i="7"/>
  <c r="B3984" i="7"/>
  <c r="B1118" i="7"/>
  <c r="B318" i="7"/>
  <c r="B2172" i="7"/>
  <c r="B3869" i="7"/>
  <c r="B3426" i="7"/>
  <c r="B2352" i="7"/>
  <c r="B2701" i="7"/>
  <c r="B2732" i="7"/>
  <c r="B1608" i="7"/>
  <c r="B3496" i="7"/>
  <c r="B1043" i="7"/>
  <c r="B182" i="7"/>
  <c r="B61" i="7"/>
  <c r="B1530" i="7"/>
  <c r="B2209" i="7"/>
  <c r="B3321" i="7"/>
  <c r="B1923" i="7"/>
  <c r="B2891" i="7"/>
  <c r="B388" i="1"/>
  <c r="B3063" i="7"/>
  <c r="B1978" i="7"/>
  <c r="B3219" i="7"/>
  <c r="B2230" i="7"/>
  <c r="B1138" i="7"/>
  <c r="B177" i="1"/>
  <c r="B2173" i="7"/>
  <c r="B1463" i="7"/>
  <c r="B2993" i="7"/>
  <c r="B2488" i="7"/>
  <c r="B200" i="7"/>
  <c r="B251" i="1"/>
  <c r="B25" i="7"/>
  <c r="B2557" i="7"/>
  <c r="B3040" i="7"/>
  <c r="B3703" i="7"/>
  <c r="B2509" i="7"/>
  <c r="B88" i="7"/>
  <c r="B977" i="7"/>
  <c r="B2117" i="7"/>
  <c r="B2779" i="7"/>
  <c r="B406" i="7"/>
  <c r="B1558" i="7"/>
  <c r="B586" i="1"/>
  <c r="B2180" i="7"/>
  <c r="B2611" i="7"/>
  <c r="B1565" i="7"/>
  <c r="B159" i="1"/>
  <c r="B1082" i="7"/>
  <c r="B465" i="7"/>
  <c r="B398" i="7"/>
  <c r="B1976" i="7"/>
  <c r="B207" i="7"/>
  <c r="B370" i="7"/>
  <c r="B542" i="1"/>
  <c r="B3493" i="7"/>
  <c r="B883" i="7"/>
  <c r="B1353" i="7"/>
  <c r="B748" i="7"/>
  <c r="B1785" i="7"/>
  <c r="B13" i="7"/>
  <c r="B873" i="7"/>
  <c r="B1637" i="7"/>
  <c r="B2088" i="7"/>
  <c r="B2159" i="7"/>
  <c r="B201" i="1"/>
  <c r="B384" i="7"/>
  <c r="B3028" i="7"/>
  <c r="B2562" i="7"/>
  <c r="B3255" i="7"/>
  <c r="B681" i="7"/>
  <c r="B565" i="7"/>
  <c r="B2835" i="7"/>
  <c r="B1002" i="7"/>
  <c r="B3248" i="7"/>
  <c r="B2646" i="7"/>
  <c r="B2885" i="7"/>
  <c r="B468" i="1"/>
  <c r="B725" i="7"/>
  <c r="B3784" i="7"/>
  <c r="B2500" i="7"/>
  <c r="B212" i="1"/>
  <c r="B2218" i="7"/>
  <c r="B515" i="1"/>
  <c r="B832" i="7"/>
  <c r="B2929" i="7"/>
  <c r="B940" i="7"/>
  <c r="B443" i="7"/>
  <c r="B375" i="7"/>
  <c r="B990" i="7"/>
  <c r="B2068" i="7"/>
  <c r="B544" i="1"/>
  <c r="B3583" i="7"/>
  <c r="B3329" i="7"/>
  <c r="B2343" i="7"/>
  <c r="B2636" i="7"/>
  <c r="B3010" i="7"/>
  <c r="B1611" i="7"/>
  <c r="B2083" i="7"/>
  <c r="B626" i="7"/>
  <c r="B2404" i="7"/>
  <c r="B153" i="7"/>
  <c r="B744" i="7"/>
  <c r="B1101" i="7"/>
  <c r="B2684" i="7"/>
  <c r="B527" i="1"/>
  <c r="B302" i="1"/>
  <c r="B3715" i="7"/>
  <c r="B359" i="7"/>
  <c r="B3691" i="7"/>
  <c r="B3115" i="7"/>
  <c r="B407" i="1"/>
  <c r="B899" i="7"/>
  <c r="B1551" i="7"/>
  <c r="B3080" i="7"/>
  <c r="B2380" i="7"/>
  <c r="B579" i="7"/>
  <c r="B3601" i="7"/>
  <c r="B746" i="7"/>
  <c r="B372" i="7"/>
  <c r="B3632" i="7"/>
  <c r="B3159" i="7"/>
  <c r="B3878" i="7"/>
  <c r="B733" i="7"/>
  <c r="B3262" i="7"/>
  <c r="B2501" i="7"/>
  <c r="B937" i="7"/>
  <c r="B525" i="1"/>
  <c r="B221" i="7"/>
  <c r="B1664" i="7"/>
  <c r="B2472" i="7"/>
  <c r="B3506" i="7"/>
  <c r="B1001" i="7"/>
  <c r="B424" i="1"/>
  <c r="B3794" i="7"/>
  <c r="B321" i="7"/>
  <c r="B1648" i="7"/>
  <c r="B2878" i="7"/>
  <c r="B3847" i="7"/>
  <c r="B1788" i="7"/>
  <c r="B529" i="1"/>
  <c r="B2450" i="7"/>
  <c r="B498" i="1"/>
  <c r="B2288" i="7"/>
  <c r="B2435" i="7"/>
  <c r="B2603" i="7"/>
  <c r="B115" i="7"/>
  <c r="B1431" i="7"/>
  <c r="B3700" i="7"/>
  <c r="B2334" i="7"/>
  <c r="B2525" i="7"/>
  <c r="B3783" i="7"/>
  <c r="B2655" i="7"/>
  <c r="B565" i="1"/>
  <c r="B2506" i="7"/>
  <c r="B48" i="7"/>
  <c r="B594" i="7"/>
  <c r="B2873" i="7"/>
  <c r="B3232" i="7"/>
  <c r="B125" i="1"/>
  <c r="B2375" i="7"/>
  <c r="B3196" i="7"/>
  <c r="B2963" i="7"/>
  <c r="B1789" i="7"/>
  <c r="B1719" i="7"/>
  <c r="B3768" i="7"/>
  <c r="B2289" i="7"/>
  <c r="B2840" i="7"/>
  <c r="B3390" i="7"/>
  <c r="B3469" i="7"/>
  <c r="B216" i="7"/>
  <c r="B2632" i="7"/>
  <c r="B1249" i="7"/>
  <c r="B720" i="7"/>
  <c r="B773" i="7"/>
  <c r="B2388" i="7"/>
  <c r="B3592" i="7"/>
  <c r="B1260" i="7"/>
  <c r="B3967" i="7"/>
  <c r="B1319" i="7"/>
  <c r="B423" i="7"/>
  <c r="B3839" i="7"/>
  <c r="B3343" i="7"/>
  <c r="B2073" i="7"/>
  <c r="B774" i="7"/>
  <c r="B1492" i="7"/>
  <c r="B2508" i="7"/>
  <c r="B1893" i="7"/>
  <c r="B1128" i="7"/>
  <c r="B259" i="7"/>
  <c r="B1224" i="7"/>
  <c r="B116" i="7"/>
  <c r="B3453" i="7"/>
  <c r="B3191" i="7"/>
  <c r="B3970" i="7"/>
  <c r="B2400" i="7"/>
  <c r="B2119" i="7"/>
  <c r="B2798" i="7"/>
  <c r="B662" i="7"/>
  <c r="B2900" i="7"/>
  <c r="B244" i="1"/>
  <c r="B2260" i="7"/>
  <c r="B2332" i="7"/>
  <c r="B584" i="1"/>
  <c r="B1216" i="7"/>
  <c r="B197" i="7"/>
  <c r="B2825" i="7"/>
  <c r="B2122" i="7"/>
  <c r="B2414" i="7"/>
  <c r="B3478" i="7"/>
  <c r="B419" i="7"/>
  <c r="B362" i="7"/>
  <c r="B392" i="7"/>
  <c r="B2037" i="7"/>
  <c r="B915" i="7"/>
  <c r="B2797" i="7"/>
  <c r="B3639" i="7"/>
  <c r="B3111" i="7"/>
  <c r="B226" i="1"/>
  <c r="B3068" i="7"/>
  <c r="B896" i="7"/>
  <c r="B415" i="1"/>
  <c r="B238" i="7"/>
  <c r="B331" i="7"/>
  <c r="B3962" i="7"/>
  <c r="B2731" i="7"/>
  <c r="B3178" i="7"/>
  <c r="B1006" i="7"/>
  <c r="B162" i="1"/>
  <c r="B1919" i="7"/>
  <c r="B1683" i="7"/>
  <c r="B1768" i="7"/>
  <c r="B2505" i="7"/>
  <c r="B1179" i="7"/>
  <c r="B891" i="7"/>
  <c r="B54" i="1"/>
  <c r="B1536" i="7"/>
  <c r="B3572" i="7"/>
  <c r="B3848" i="7"/>
  <c r="B3444" i="7"/>
  <c r="B2425" i="7"/>
  <c r="B480" i="1"/>
  <c r="B906" i="7"/>
  <c r="B593" i="7"/>
  <c r="B249" i="7"/>
  <c r="B92" i="1"/>
  <c r="B395" i="1"/>
  <c r="B483" i="1"/>
  <c r="B346" i="7"/>
  <c r="B3872" i="7"/>
  <c r="B3433" i="7"/>
  <c r="B3895" i="7"/>
  <c r="B1997" i="7"/>
  <c r="B1537" i="7"/>
  <c r="B849" i="7"/>
  <c r="B1333" i="7"/>
  <c r="B2514" i="7"/>
  <c r="B1347" i="7"/>
  <c r="B2774" i="7"/>
  <c r="B1352" i="7"/>
  <c r="B2480" i="7"/>
  <c r="B3745" i="7"/>
  <c r="B437" i="7"/>
  <c r="B683" i="7"/>
  <c r="B1005" i="7"/>
  <c r="B580" i="7"/>
  <c r="B860" i="7"/>
  <c r="B2306" i="7"/>
  <c r="B2658" i="7"/>
  <c r="B2108" i="7"/>
  <c r="B3301" i="7"/>
  <c r="B617" i="7"/>
  <c r="B1023" i="7"/>
  <c r="B3460" i="7"/>
  <c r="B2572" i="7"/>
  <c r="B3187" i="7"/>
  <c r="B1709" i="7"/>
  <c r="B1524" i="7"/>
  <c r="B469" i="1"/>
  <c r="B642" i="7"/>
  <c r="B1047" i="7"/>
  <c r="B485" i="7"/>
  <c r="B962" i="7"/>
  <c r="B2178" i="7"/>
  <c r="B3619" i="7"/>
  <c r="B3561" i="7"/>
  <c r="B2090" i="7"/>
  <c r="B2846" i="7"/>
  <c r="B3326" i="7"/>
  <c r="B840" i="7"/>
  <c r="B543" i="1"/>
  <c r="B2519" i="7"/>
  <c r="B1012" i="7"/>
  <c r="B405" i="1"/>
  <c r="B567" i="7"/>
  <c r="B2813" i="7"/>
  <c r="B459" i="1"/>
  <c r="B1060" i="7"/>
  <c r="B3854" i="7"/>
  <c r="B2776" i="7"/>
  <c r="B210" i="1"/>
  <c r="B2692" i="7"/>
  <c r="B2747" i="7"/>
  <c r="B2002" i="7"/>
  <c r="B345" i="7"/>
  <c r="B90" i="1"/>
  <c r="B223" i="1"/>
  <c r="B105" i="1"/>
  <c r="B2049" i="7"/>
  <c r="B26" i="7"/>
  <c r="B344" i="1"/>
  <c r="B135" i="7"/>
  <c r="B1726" i="7"/>
  <c r="B2424" i="7"/>
  <c r="B3631" i="7"/>
  <c r="B676" i="7"/>
  <c r="B852" i="7"/>
  <c r="B89" i="7"/>
  <c r="B1475" i="7"/>
  <c r="B2896" i="7"/>
  <c r="B469" i="7"/>
  <c r="B3866" i="7"/>
  <c r="B1325" i="7"/>
  <c r="B1167" i="7"/>
  <c r="B283" i="1"/>
  <c r="B908" i="7"/>
  <c r="B938" i="7"/>
  <c r="B1330" i="7"/>
  <c r="B2438" i="7"/>
  <c r="B2606" i="7"/>
  <c r="B495" i="7"/>
  <c r="B969" i="7"/>
  <c r="B408" i="1"/>
  <c r="B2686" i="7"/>
  <c r="B1351" i="7"/>
  <c r="B2460" i="7"/>
  <c r="B3384" i="7"/>
  <c r="B18" i="1"/>
  <c r="B3568" i="7"/>
  <c r="B1933" i="7"/>
  <c r="B3169" i="7"/>
  <c r="B756" i="7"/>
  <c r="B1755" i="7"/>
  <c r="B347" i="7"/>
  <c r="B2938" i="7"/>
  <c r="B1046" i="7"/>
  <c r="B187" i="7"/>
  <c r="B2563" i="7"/>
  <c r="B3675" i="7"/>
  <c r="B1255" i="7"/>
  <c r="B2006" i="7"/>
  <c r="B1056" i="7"/>
  <c r="B3719" i="7"/>
  <c r="B2582" i="7"/>
  <c r="B2948" i="7"/>
  <c r="B1458" i="7"/>
  <c r="B1394" i="7"/>
  <c r="B630" i="7"/>
  <c r="B1610" i="7"/>
  <c r="B3160" i="7"/>
  <c r="B335" i="1"/>
  <c r="B455" i="1"/>
  <c r="B1230" i="7"/>
  <c r="B196" i="7"/>
  <c r="B2569" i="7"/>
  <c r="B775" i="7"/>
  <c r="B1744" i="7"/>
  <c r="B655" i="7"/>
  <c r="B286" i="1"/>
  <c r="B1567" i="7"/>
  <c r="B651" i="7"/>
  <c r="B2771" i="7"/>
  <c r="B1137" i="7"/>
  <c r="B3669" i="7"/>
  <c r="B155" i="7"/>
  <c r="B2799" i="7"/>
  <c r="B521" i="1"/>
  <c r="B41" i="7"/>
  <c r="B903" i="7"/>
  <c r="B71" i="7"/>
  <c r="B3264" i="7"/>
  <c r="B2906" i="7"/>
  <c r="B2905" i="7"/>
  <c r="B2726" i="7"/>
  <c r="B1801" i="7"/>
  <c r="B1630" i="7"/>
  <c r="B299" i="1"/>
  <c r="B3508" i="7"/>
  <c r="B2110" i="7"/>
  <c r="B1679" i="7"/>
  <c r="B979" i="7"/>
  <c r="B1166" i="7"/>
  <c r="B2638" i="7"/>
  <c r="B1429" i="7"/>
  <c r="B2645" i="7"/>
  <c r="B511" i="1"/>
  <c r="B2203" i="7"/>
  <c r="B2014" i="7"/>
  <c r="B1667" i="7"/>
  <c r="B157" i="1"/>
  <c r="B2650" i="7"/>
  <c r="B224" i="1"/>
  <c r="B1218" i="7"/>
  <c r="B620" i="7"/>
  <c r="B3316" i="7"/>
  <c r="B426" i="1"/>
  <c r="B1589" i="7"/>
  <c r="B252" i="7"/>
  <c r="B984" i="7"/>
  <c r="B3335" i="7"/>
  <c r="B957" i="7"/>
  <c r="B1354" i="7"/>
  <c r="B3754" i="7"/>
  <c r="B3054" i="7"/>
  <c r="B114" i="1"/>
  <c r="B134" i="7"/>
  <c r="B4000" i="7"/>
  <c r="B1297" i="7"/>
  <c r="B644" i="7"/>
  <c r="B1550" i="7"/>
  <c r="B2800" i="7"/>
  <c r="B3154" i="7"/>
  <c r="B1264" i="7"/>
  <c r="B168" i="7"/>
  <c r="B516" i="7"/>
  <c r="B3446" i="7"/>
  <c r="B3123" i="7"/>
  <c r="B350" i="1"/>
  <c r="B2682" i="7"/>
  <c r="B131" i="7"/>
  <c r="B1436" i="7"/>
  <c r="B2987" i="7"/>
  <c r="B3673" i="7"/>
  <c r="B741" i="7"/>
  <c r="B1585" i="7"/>
  <c r="B1478" i="7"/>
  <c r="B2314" i="7"/>
  <c r="B2755" i="7"/>
  <c r="B3960" i="7"/>
  <c r="B803" i="7"/>
  <c r="B3180" i="7"/>
  <c r="B2267" i="7"/>
  <c r="B456" i="1"/>
  <c r="B1206" i="7"/>
  <c r="B1688" i="7"/>
  <c r="B634" i="7"/>
  <c r="B2780" i="7"/>
  <c r="B124" i="1"/>
  <c r="B2419" i="7"/>
  <c r="B2066" i="7"/>
  <c r="B132" i="7"/>
  <c r="B2249" i="7"/>
  <c r="B3067" i="7"/>
  <c r="B3131" i="7"/>
  <c r="B2107" i="7"/>
  <c r="B120" i="7"/>
  <c r="B2323" i="7"/>
  <c r="B1836" i="7"/>
  <c r="B3118" i="7"/>
  <c r="B3821" i="7"/>
  <c r="B1987" i="7"/>
  <c r="B119" i="7"/>
  <c r="B300" i="7"/>
  <c r="B3772" i="7"/>
  <c r="B1089" i="7"/>
  <c r="B19" i="1"/>
  <c r="B1641" i="7"/>
  <c r="B310" i="7"/>
  <c r="B3751" i="7"/>
  <c r="B3270" i="7"/>
  <c r="B2026" i="7"/>
  <c r="B3677" i="7"/>
  <c r="B1706" i="7"/>
  <c r="B563" i="7"/>
  <c r="B3373" i="7"/>
  <c r="B2273" i="7"/>
  <c r="B3244" i="7"/>
  <c r="B2120" i="7"/>
  <c r="B1288" i="7"/>
  <c r="B3234" i="7"/>
  <c r="B3402" i="7"/>
  <c r="B1740" i="7"/>
  <c r="B3749" i="7"/>
  <c r="B2735" i="7"/>
  <c r="B1413" i="7"/>
  <c r="B3139" i="7"/>
  <c r="B3956" i="7"/>
  <c r="B3482" i="7"/>
  <c r="B16" i="7"/>
  <c r="B1226" i="7"/>
  <c r="B2718" i="7"/>
  <c r="B313" i="7"/>
  <c r="B2538" i="7"/>
  <c r="B1914" i="7"/>
  <c r="B777" i="7"/>
  <c r="B3213" i="7"/>
  <c r="B3723" i="7"/>
  <c r="B2820" i="7"/>
  <c r="B235" i="7"/>
  <c r="B585" i="7"/>
  <c r="B735" i="7"/>
  <c r="B316" i="7"/>
  <c r="B2403" i="7"/>
  <c r="B320" i="1"/>
  <c r="B350" i="7"/>
  <c r="B821" i="7"/>
  <c r="B1503" i="7"/>
  <c r="B3283" i="7"/>
  <c r="B2145" i="7"/>
  <c r="B1677" i="7"/>
  <c r="B1638" i="7"/>
  <c r="B160" i="7"/>
  <c r="B273" i="7"/>
  <c r="B3567" i="7"/>
  <c r="B3759" i="7"/>
  <c r="B3450" i="7"/>
  <c r="B3306" i="7"/>
  <c r="B2784" i="7"/>
  <c r="B2330" i="7"/>
  <c r="B473" i="1"/>
  <c r="B2256" i="7"/>
  <c r="B1741" i="7"/>
  <c r="B3135" i="7"/>
  <c r="B3239" i="7"/>
  <c r="B305" i="1"/>
  <c r="B2283" i="7"/>
  <c r="B1981" i="7"/>
  <c r="B1597" i="7"/>
  <c r="B588" i="7"/>
  <c r="B1348" i="7"/>
  <c r="B1941" i="7"/>
  <c r="B149" i="7"/>
  <c r="B2545" i="7"/>
  <c r="B3931" i="7"/>
  <c r="B3993" i="7"/>
  <c r="B3464" i="7"/>
  <c r="B520" i="1"/>
  <c r="B598" i="1"/>
  <c r="B1702" i="7"/>
  <c r="B1694" i="7"/>
  <c r="B3565" i="7"/>
  <c r="B3679" i="7"/>
  <c r="B1204" i="7"/>
  <c r="B292" i="1"/>
  <c r="B157" i="7"/>
  <c r="B2468" i="7"/>
  <c r="B3909" i="7"/>
  <c r="B3381" i="7"/>
  <c r="B3991" i="7"/>
  <c r="B1562" i="7"/>
  <c r="B496" i="1"/>
  <c r="B1369" i="7"/>
  <c r="B878" i="7"/>
  <c r="B227" i="1"/>
  <c r="B3215" i="7"/>
  <c r="B1681" i="7"/>
  <c r="B3896" i="7"/>
  <c r="B1966" i="7"/>
  <c r="B164" i="7"/>
  <c r="B2957" i="7"/>
  <c r="B1233" i="7"/>
  <c r="B512" i="1"/>
  <c r="B993" i="7"/>
  <c r="B1109" i="7"/>
  <c r="B334" i="1"/>
  <c r="B3663" i="7"/>
  <c r="B3977" i="7"/>
  <c r="B1848" i="7"/>
  <c r="B3246" i="7"/>
  <c r="B3073" i="7"/>
  <c r="B1098" i="7"/>
  <c r="B1399" i="7"/>
  <c r="B2168" i="7"/>
  <c r="B399" i="7"/>
  <c r="B3185" i="7"/>
  <c r="B581" i="1"/>
  <c r="B2160" i="7"/>
  <c r="B3919" i="7"/>
  <c r="B1059" i="7"/>
  <c r="B380" i="7"/>
  <c r="B368" i="1"/>
  <c r="B3916" i="7"/>
  <c r="B3029" i="7"/>
  <c r="B13" i="1"/>
  <c r="B1176" i="7"/>
  <c r="B2409" i="7"/>
  <c r="B1854" i="7"/>
  <c r="B416" i="1"/>
  <c r="B1120" i="7"/>
  <c r="B3330" i="7"/>
  <c r="B3767" i="7"/>
  <c r="B3858" i="7"/>
  <c r="B1443" i="7"/>
  <c r="B3183" i="7"/>
  <c r="B596" i="1"/>
  <c r="B270" i="1"/>
  <c r="B1762" i="7"/>
  <c r="B1381" i="7"/>
  <c r="B2772" i="7"/>
  <c r="B1721" i="7"/>
  <c r="B264" i="1"/>
  <c r="B3526" i="7"/>
  <c r="B3042" i="7"/>
  <c r="B3975" i="7"/>
  <c r="B3660" i="7"/>
  <c r="B2437" i="7"/>
  <c r="B663" i="7"/>
  <c r="B2598" i="7"/>
  <c r="B2649" i="7"/>
  <c r="B1519" i="7"/>
  <c r="B3409" i="7"/>
  <c r="B2144" i="7"/>
  <c r="B2185" i="7"/>
  <c r="B670" i="7"/>
  <c r="B331" i="1"/>
  <c r="B1521" i="7"/>
  <c r="B269" i="7"/>
  <c r="B2124" i="7"/>
  <c r="B844" i="7"/>
  <c r="B312" i="7"/>
  <c r="B1070" i="7"/>
  <c r="B805" i="7"/>
  <c r="B2594" i="7"/>
  <c r="B2148" i="7"/>
  <c r="B2383" i="7"/>
  <c r="B2965" i="7"/>
  <c r="B1244" i="7"/>
  <c r="B209" i="7"/>
  <c r="B629" i="7"/>
  <c r="B628" i="7"/>
  <c r="B3870" i="7"/>
  <c r="B3337" i="7"/>
  <c r="B761" i="7"/>
  <c r="B3731" i="7"/>
  <c r="B230" i="7"/>
  <c r="B1620" i="7"/>
  <c r="B464" i="1"/>
  <c r="B417" i="7"/>
  <c r="B205" i="7"/>
  <c r="B3532" i="7"/>
  <c r="B2887" i="7"/>
  <c r="B2762" i="7"/>
  <c r="B1257" i="7"/>
  <c r="B2540" i="7"/>
  <c r="B1909" i="7"/>
  <c r="B531" i="1"/>
  <c r="B438" i="1"/>
  <c r="B3084" i="7"/>
  <c r="B3290" i="7"/>
  <c r="B2560" i="7"/>
  <c r="B2609" i="7"/>
  <c r="B3535" i="7"/>
  <c r="B2749" i="7"/>
  <c r="B1937" i="7"/>
  <c r="B271" i="1"/>
  <c r="B948" i="7"/>
  <c r="B888" i="7"/>
  <c r="B2162" i="7"/>
  <c r="B1732" i="7"/>
  <c r="B1366" i="7"/>
  <c r="B3347" i="7"/>
  <c r="B3132" i="7"/>
  <c r="B1814" i="7"/>
  <c r="B1889" i="7"/>
  <c r="B1823" i="7"/>
  <c r="B453" i="7"/>
  <c r="B2157" i="7"/>
  <c r="B730" i="7"/>
  <c r="B2197" i="7"/>
  <c r="B2034" i="7"/>
  <c r="B281" i="1"/>
  <c r="B3198" i="7"/>
  <c r="B646" i="7"/>
  <c r="B3610" i="7"/>
  <c r="B3448" i="7"/>
  <c r="B538" i="7"/>
  <c r="B3015" i="7"/>
  <c r="B33" i="7"/>
  <c r="B2258" i="7"/>
  <c r="B1661" i="7"/>
  <c r="B1048" i="7"/>
  <c r="B100" i="7"/>
  <c r="B3824" i="7"/>
  <c r="B1113" i="7"/>
  <c r="B2770" i="7"/>
  <c r="B1322" i="7"/>
  <c r="B2029" i="7"/>
  <c r="B1985" i="7"/>
  <c r="B511" i="7"/>
  <c r="B94" i="1"/>
  <c r="B3622" i="7"/>
  <c r="B1523" i="7"/>
  <c r="B3944" i="7"/>
  <c r="B377" i="7"/>
  <c r="B3738" i="7"/>
  <c r="B3457" i="7"/>
  <c r="B247" i="1"/>
  <c r="B3152" i="7"/>
  <c r="B462" i="1"/>
  <c r="B77" i="1"/>
  <c r="B3220" i="7"/>
  <c r="B2363" i="7"/>
  <c r="B2417" i="7"/>
  <c r="B900" i="7"/>
  <c r="B269" i="1"/>
  <c r="B3633" i="7"/>
  <c r="B324" i="7"/>
  <c r="B3880" i="7"/>
  <c r="B1632" i="7"/>
  <c r="B1115" i="7"/>
  <c r="B2313" i="7"/>
  <c r="B1602" i="7"/>
  <c r="B490" i="1"/>
  <c r="B1341" i="7"/>
  <c r="B759" i="7"/>
  <c r="B1809" i="7"/>
  <c r="B2373" i="7"/>
  <c r="B170" i="1"/>
  <c r="B716" i="7"/>
  <c r="B1572" i="7"/>
  <c r="B3024" i="7"/>
  <c r="B1880" i="7"/>
  <c r="B3021" i="7"/>
  <c r="B3364" i="7"/>
  <c r="B81" i="7"/>
  <c r="B599" i="7"/>
  <c r="B239" i="1"/>
  <c r="B584" i="7"/>
  <c r="B1247" i="7"/>
  <c r="B448" i="7"/>
  <c r="B2687" i="7"/>
  <c r="B440" i="7"/>
  <c r="B782" i="7"/>
  <c r="B1086" i="7"/>
  <c r="B3709" i="7"/>
  <c r="B1902" i="7"/>
  <c r="B2056" i="7"/>
  <c r="B243" i="7"/>
  <c r="B2855" i="7"/>
  <c r="B3630" i="7"/>
  <c r="B526" i="7"/>
  <c r="B819" i="7"/>
  <c r="B1513" i="7"/>
  <c r="B109" i="1"/>
  <c r="B3206" i="7"/>
  <c r="B2416" i="7"/>
  <c r="B1151" i="7"/>
  <c r="B2690" i="7"/>
  <c r="B3475" i="7"/>
  <c r="B1591" i="7"/>
  <c r="B3057" i="7"/>
  <c r="B862" i="7"/>
  <c r="B3527" i="7"/>
  <c r="B37" i="7"/>
  <c r="B3553" i="7"/>
  <c r="B1182" i="7"/>
  <c r="B446" i="7"/>
  <c r="B352" i="1"/>
  <c r="B3579" i="7"/>
  <c r="B1345" i="7"/>
  <c r="B736" i="7"/>
  <c r="B92" i="7"/>
  <c r="B3771" i="7"/>
  <c r="B2225" i="7"/>
  <c r="B111" i="7"/>
  <c r="B3100" i="7"/>
  <c r="B2155" i="7"/>
  <c r="B3605" i="7"/>
  <c r="B3761" i="7"/>
  <c r="B2597" i="7"/>
  <c r="B3438" i="7"/>
  <c r="B460" i="7"/>
  <c r="B3539" i="7"/>
  <c r="B2663" i="7"/>
  <c r="B266" i="1"/>
  <c r="B965" i="7"/>
  <c r="B3382" i="7"/>
  <c r="B2895" i="7"/>
  <c r="B188" i="7"/>
  <c r="B3743" i="7"/>
  <c r="B50" i="7"/>
  <c r="B2743" i="7"/>
  <c r="B2463" i="7"/>
  <c r="B960" i="7"/>
  <c r="B2302" i="7"/>
  <c r="B3072" i="7"/>
  <c r="B1684" i="7"/>
  <c r="B444" i="1"/>
  <c r="B3966" i="7"/>
  <c r="B1112" i="7"/>
  <c r="B2568" i="7"/>
  <c r="B826" i="7"/>
  <c r="B2998" i="7"/>
  <c r="B1434" i="7"/>
  <c r="B402" i="7"/>
  <c r="B3871" i="7"/>
  <c r="B1747" i="7"/>
  <c r="B578" i="7"/>
  <c r="B307" i="7"/>
  <c r="B1857" i="7"/>
  <c r="B904" i="7"/>
  <c r="B1039" i="7"/>
  <c r="B2656" i="7"/>
  <c r="B1318" i="7"/>
  <c r="B772" i="7"/>
  <c r="B3095" i="7"/>
  <c r="B3407" i="7"/>
  <c r="B3336" i="7"/>
  <c r="B2322" i="7"/>
  <c r="B3968" i="7"/>
  <c r="B2361" i="7"/>
  <c r="B494" i="1"/>
  <c r="B1011" i="7"/>
  <c r="B1250" i="7"/>
  <c r="B3327" i="7"/>
  <c r="B2696" i="7"/>
  <c r="B790" i="7"/>
  <c r="B3128" i="7"/>
  <c r="B992" i="7"/>
  <c r="B1499" i="7"/>
  <c r="B2600" i="7"/>
  <c r="B58" i="7"/>
  <c r="B2282" i="7"/>
  <c r="B1283" i="7"/>
  <c r="B1594" i="7"/>
  <c r="B566" i="1"/>
  <c r="B1269" i="7"/>
  <c r="B2099" i="7"/>
  <c r="B2192" i="7"/>
  <c r="B403" i="7"/>
  <c r="B2228" i="7"/>
  <c r="B3545" i="7"/>
  <c r="B1751" i="7"/>
  <c r="B1061" i="7"/>
  <c r="B975" i="7"/>
  <c r="B2254" i="7"/>
  <c r="B1920" i="7"/>
  <c r="B625" i="7"/>
  <c r="B2914" i="7"/>
  <c r="B726" i="7"/>
  <c r="B3498" i="7"/>
  <c r="B631" i="7"/>
  <c r="B274" i="7"/>
  <c r="B704" i="7"/>
  <c r="B3721" i="7"/>
  <c r="B1808" i="7"/>
  <c r="B3353" i="7"/>
  <c r="B2741" i="7"/>
  <c r="B288" i="7"/>
  <c r="B2123" i="7"/>
  <c r="B2439" i="7"/>
  <c r="B1130" i="7"/>
  <c r="B677" i="7"/>
  <c r="B189" i="1"/>
  <c r="B3344" i="7"/>
  <c r="B3979" i="7"/>
  <c r="B184" i="1"/>
  <c r="B2892" i="7"/>
  <c r="B3707" i="7"/>
  <c r="B804" i="7"/>
  <c r="B106" i="1"/>
  <c r="B325" i="7"/>
  <c r="B2477" i="7"/>
  <c r="B2737" i="7"/>
  <c r="B173" i="1"/>
  <c r="B3502" i="7"/>
  <c r="B3859" i="7"/>
  <c r="B3969" i="7"/>
  <c r="B277" i="7"/>
  <c r="B3006" i="7"/>
  <c r="B3655" i="7"/>
  <c r="B1636" i="7"/>
  <c r="B3207" i="7"/>
  <c r="B3862" i="7"/>
  <c r="B3192" i="7"/>
  <c r="B1271" i="7"/>
  <c r="B2619" i="7"/>
  <c r="B553" i="7"/>
  <c r="B31" i="1"/>
  <c r="B554" i="1"/>
  <c r="B355" i="7"/>
  <c r="B3997" i="7"/>
  <c r="B146" i="7"/>
  <c r="B616" i="7"/>
  <c r="B183" i="1"/>
  <c r="B260" i="7"/>
  <c r="B2549" i="7"/>
  <c r="B2005" i="7"/>
  <c r="B2372" i="7"/>
  <c r="B3652" i="7"/>
  <c r="B784" i="7"/>
  <c r="B1495" i="7"/>
  <c r="B3188" i="7"/>
  <c r="B1830" i="7"/>
  <c r="B3408" i="7"/>
  <c r="B551" i="1"/>
  <c r="B9" i="1"/>
  <c r="B1295" i="7"/>
  <c r="B555" i="7"/>
  <c r="B578" i="1"/>
  <c r="B1460" i="7"/>
  <c r="B3907" i="7"/>
  <c r="B29" i="1"/>
  <c r="B3706" i="7"/>
  <c r="B348" i="1"/>
  <c r="B3114" i="7"/>
  <c r="B1753" i="7"/>
  <c r="B2683" i="7"/>
  <c r="B1454" i="7"/>
  <c r="B3688" i="7"/>
  <c r="B238" i="1"/>
  <c r="B2106" i="7"/>
  <c r="B530" i="7"/>
  <c r="B3940" i="7"/>
  <c r="B3101" i="7"/>
  <c r="B2625" i="7"/>
  <c r="B263" i="1"/>
  <c r="B3147" i="7"/>
  <c r="B161" i="7"/>
  <c r="B2824" i="7"/>
  <c r="B1504" i="7"/>
  <c r="B1196" i="7"/>
  <c r="B3434" i="7"/>
  <c r="B35" i="1"/>
  <c r="B409" i="7"/>
  <c r="B3891" i="7"/>
  <c r="B3484" i="7"/>
  <c r="B3011" i="7"/>
  <c r="B303" i="7"/>
  <c r="B600" i="1"/>
  <c r="B754" i="7"/>
  <c r="B3516" i="7"/>
  <c r="B1568" i="7"/>
  <c r="B1708" i="7"/>
  <c r="B474" i="1"/>
  <c r="B1281" i="7"/>
  <c r="B810" i="7"/>
  <c r="B2705" i="7"/>
  <c r="B3851" i="7"/>
  <c r="B3999" i="7"/>
  <c r="B1279" i="7"/>
  <c r="B1293" i="7"/>
  <c r="B245" i="1"/>
  <c r="B2527" i="7"/>
  <c r="B3486" i="7"/>
  <c r="B3488" i="7"/>
  <c r="B2622" i="7"/>
  <c r="B2897" i="7"/>
  <c r="B1308" i="7"/>
  <c r="B3415" i="7"/>
  <c r="B313" i="1"/>
  <c r="B2033" i="7"/>
  <c r="B2202" i="7"/>
  <c r="B514" i="1"/>
  <c r="B3472" i="7"/>
  <c r="B55" i="1"/>
  <c r="B1273" i="7"/>
  <c r="B2639" i="7"/>
  <c r="B1052" i="7"/>
  <c r="B3524" i="7"/>
  <c r="B2027" i="7"/>
  <c r="B2723" i="7"/>
  <c r="B3037" i="7"/>
  <c r="B2234" i="7"/>
  <c r="B3809" i="7"/>
  <c r="B477" i="1"/>
  <c r="B387" i="7"/>
  <c r="B1142" i="7"/>
  <c r="B156" i="1"/>
  <c r="B2298" i="7"/>
  <c r="B3523" i="7"/>
  <c r="B127" i="1"/>
  <c r="B49" i="1"/>
  <c r="B3122" i="7"/>
  <c r="B1452" i="7"/>
  <c r="B3053" i="7"/>
  <c r="B1108" i="7"/>
  <c r="B3051" i="7"/>
  <c r="B347" i="1"/>
  <c r="B2886" i="7"/>
  <c r="B1869" i="7"/>
  <c r="B2009" i="7"/>
  <c r="B2079" i="7"/>
  <c r="B2252" i="7"/>
  <c r="B1945" i="7"/>
  <c r="B3385" i="7"/>
  <c r="B2453" i="7"/>
  <c r="B3487" i="7"/>
  <c r="B57" i="1"/>
  <c r="B2325" i="7"/>
  <c r="B3421" i="7"/>
  <c r="B2831" i="7"/>
  <c r="B1931" i="7"/>
  <c r="B339" i="1"/>
  <c r="B163" i="7"/>
  <c r="B194" i="1"/>
  <c r="B2116" i="7"/>
  <c r="B2510" i="7"/>
  <c r="B2858" i="7"/>
  <c r="B2805" i="7"/>
  <c r="B557" i="7"/>
  <c r="B1820" i="7"/>
  <c r="B2279" i="7"/>
  <c r="B2980" i="7"/>
  <c r="B875" i="7"/>
  <c r="B2227" i="7"/>
  <c r="B284" i="1"/>
  <c r="B1700" i="7"/>
  <c r="B3463" i="7"/>
  <c r="B913" i="7"/>
  <c r="B1270" i="7"/>
  <c r="B486" i="7"/>
  <c r="B818" i="7"/>
  <c r="B89" i="1"/>
  <c r="B570" i="7"/>
  <c r="B1787" i="7"/>
  <c r="B278" i="1"/>
  <c r="B215" i="1"/>
  <c r="B3667" i="7"/>
  <c r="B3445" i="7"/>
  <c r="B2412" i="7"/>
  <c r="B2096" i="7"/>
  <c r="B443" i="1"/>
  <c r="B318" i="1"/>
  <c r="B882" i="7"/>
  <c r="B3974" i="7"/>
  <c r="B3136" i="7"/>
  <c r="B3208" i="7"/>
  <c r="B67" i="7"/>
  <c r="B1453" i="7"/>
  <c r="B38" i="7"/>
  <c r="B3398" i="7"/>
  <c r="B2564" i="7"/>
  <c r="B3961" i="7"/>
  <c r="B3362" i="7"/>
  <c r="B2181" i="7"/>
  <c r="B2558" i="7"/>
  <c r="B2071" i="7"/>
  <c r="B176" i="1"/>
  <c r="B3365" i="7"/>
  <c r="B381" i="7"/>
  <c r="B258" i="1"/>
  <c r="B1194" i="7"/>
  <c r="B2149" i="7"/>
  <c r="B1766" i="7"/>
  <c r="B268" i="1"/>
  <c r="B3105" i="7"/>
  <c r="B1655" i="7"/>
  <c r="B216" i="1"/>
  <c r="B3089" i="7"/>
  <c r="B295" i="1"/>
  <c r="B1717" i="7"/>
  <c r="B639" i="7"/>
  <c r="B3174" i="7"/>
  <c r="B3541" i="7"/>
  <c r="B2188" i="7"/>
  <c r="B2694" i="7"/>
  <c r="B1711" i="7"/>
  <c r="B221" i="1"/>
  <c r="B2933" i="7"/>
  <c r="B1336" i="7"/>
  <c r="B557" i="1"/>
  <c r="B750" i="7"/>
  <c r="B306" i="1"/>
  <c r="B3812" i="7"/>
  <c r="B1401" i="7"/>
  <c r="B3033" i="7"/>
  <c r="B279" i="7"/>
  <c r="B1547" i="7"/>
  <c r="B648" i="7"/>
  <c r="B3666" i="7"/>
  <c r="B247" i="7"/>
  <c r="B530" i="1"/>
  <c r="B298" i="7"/>
  <c r="B1395" i="7"/>
  <c r="B2969" i="7"/>
  <c r="B1864" i="7"/>
  <c r="B2843" i="7"/>
  <c r="B2004" i="7"/>
  <c r="B326" i="7"/>
  <c r="B2537" i="7"/>
  <c r="B3928" i="7"/>
  <c r="B1965" i="7"/>
  <c r="B2321" i="7"/>
  <c r="B97" i="7"/>
  <c r="B328" i="1"/>
  <c r="B1796" i="7"/>
  <c r="B3424" i="7"/>
  <c r="B3014" i="7"/>
  <c r="B1277" i="7"/>
  <c r="B1795" i="7"/>
  <c r="B430" i="7"/>
  <c r="B762" i="7"/>
  <c r="B3807" i="7"/>
  <c r="B1573" i="7"/>
  <c r="B1372" i="7"/>
  <c r="B1302" i="7"/>
  <c r="B2360" i="7"/>
  <c r="B2135" i="7"/>
  <c r="B1134" i="7"/>
  <c r="B86" i="1"/>
  <c r="B3164" i="7"/>
  <c r="B1483" i="7"/>
  <c r="B1065" i="7"/>
  <c r="B582" i="7"/>
  <c r="B1619" i="7"/>
  <c r="B1948" i="7"/>
  <c r="B418" i="1"/>
  <c r="B1022" i="7"/>
  <c r="B766" i="7"/>
  <c r="B870" i="7"/>
  <c r="B141" i="1"/>
  <c r="B2889" i="7"/>
  <c r="B3247" i="7"/>
  <c r="B371" i="7"/>
  <c r="B261" i="7"/>
  <c r="B690" i="7"/>
  <c r="B3355" i="7"/>
  <c r="B3009" i="7"/>
  <c r="B20" i="1"/>
  <c r="B80" i="1"/>
  <c r="B1286" i="7"/>
  <c r="B3241" i="7"/>
  <c r="B3842" i="7"/>
  <c r="B1722" i="7"/>
  <c r="B1243" i="7"/>
  <c r="B372" i="1"/>
  <c r="B65" i="7"/>
  <c r="B1073" i="7"/>
  <c r="B27" i="1"/>
  <c r="B1449" i="7"/>
  <c r="B3782" i="7"/>
  <c r="B549" i="7"/>
  <c r="B2567" i="7"/>
  <c r="B1629" i="7"/>
  <c r="B3924" i="7"/>
  <c r="B96" i="1"/>
  <c r="B456" i="7"/>
  <c r="B1843" i="7"/>
  <c r="B486" i="1"/>
  <c r="B879" i="7"/>
  <c r="B1870" i="7"/>
  <c r="B2445" i="7"/>
  <c r="B2001" i="7"/>
  <c r="B373" i="1"/>
  <c r="B477" i="7"/>
  <c r="B3941" i="7"/>
  <c r="B2599" i="7"/>
  <c r="B3195" i="7"/>
  <c r="B745" i="7"/>
  <c r="B537" i="7"/>
  <c r="B1881" i="7"/>
  <c r="B1346" i="7"/>
  <c r="B2408" i="7"/>
  <c r="B2193" i="7"/>
  <c r="B3274" i="7"/>
  <c r="B1705" i="7"/>
  <c r="B583" i="7"/>
  <c r="B281" i="7"/>
  <c r="B2546" i="7"/>
  <c r="B10" i="1"/>
  <c r="B1968" i="7"/>
  <c r="B839" i="7"/>
  <c r="B3946" i="7"/>
  <c r="B2669" i="7"/>
  <c r="B342" i="7"/>
  <c r="B1085" i="7"/>
  <c r="B2271" i="7"/>
  <c r="B545" i="7"/>
  <c r="B1514" i="7"/>
  <c r="B3694" i="7"/>
  <c r="B2742" i="7"/>
  <c r="B243" i="1"/>
  <c r="B287" i="7"/>
  <c r="B3649" i="7"/>
  <c r="B3992" i="7"/>
  <c r="B458" i="7"/>
  <c r="B1894" i="7"/>
  <c r="B2051" i="7"/>
  <c r="B1125" i="7"/>
  <c r="B192" i="7"/>
  <c r="B925" i="7"/>
  <c r="B2261" i="7"/>
  <c r="B179" i="1"/>
  <c r="B392" i="1"/>
  <c r="B3682" i="7"/>
  <c r="B2724" i="7"/>
  <c r="B3933" i="7"/>
  <c r="B2827" i="7"/>
  <c r="B3995" i="7"/>
  <c r="B2434" i="7"/>
  <c r="B3762" i="7"/>
  <c r="B3770" i="7"/>
  <c r="B572" i="1"/>
  <c r="B2399" i="7"/>
  <c r="B119" i="1"/>
  <c r="B1131" i="7"/>
  <c r="B3507" i="7"/>
  <c r="B330" i="7"/>
  <c r="B2058" i="7"/>
  <c r="B1505" i="7"/>
  <c r="B3653" i="7"/>
  <c r="B1205" i="7"/>
  <c r="B2740" i="7"/>
  <c r="B3593" i="7"/>
  <c r="B339" i="7"/>
  <c r="B3603" i="7"/>
  <c r="B596" i="7"/>
  <c r="B3200" i="7"/>
  <c r="B1696" i="7"/>
  <c r="B2359" i="7"/>
  <c r="B3093" i="7"/>
  <c r="B696" i="7"/>
  <c r="B571" i="1"/>
  <c r="B425" i="1"/>
  <c r="B3075" i="7"/>
  <c r="B150" i="1"/>
  <c r="B635" i="7"/>
  <c r="B2861" i="7"/>
  <c r="B3747" i="7"/>
  <c r="B1416" i="7"/>
  <c r="B2264" i="7"/>
  <c r="B863" i="7"/>
  <c r="B471" i="1"/>
  <c r="B1592" i="7"/>
  <c r="B255" i="1"/>
  <c r="B1686" i="7"/>
  <c r="B391" i="1"/>
  <c r="B209" i="1"/>
  <c r="B778" i="7"/>
  <c r="B517" i="7"/>
  <c r="B1339" i="7"/>
  <c r="B3062" i="7"/>
  <c r="B2756" i="7"/>
  <c r="B126" i="1"/>
  <c r="B1076" i="7"/>
  <c r="B323" i="1"/>
  <c r="B665" i="7"/>
  <c r="B1939" i="7"/>
  <c r="B1666" i="7"/>
  <c r="B519" i="1"/>
  <c r="B2983" i="7"/>
  <c r="B2000" i="7"/>
  <c r="B319" i="7"/>
  <c r="B2829" i="7"/>
  <c r="B3742" i="7"/>
  <c r="B1718" i="7"/>
  <c r="B3543" i="7"/>
  <c r="B1236" i="7"/>
  <c r="B383" i="1"/>
  <c r="B921" i="7"/>
  <c r="B1810" i="7"/>
  <c r="B3898" i="7"/>
  <c r="B3204" i="7"/>
  <c r="B1251" i="7"/>
  <c r="B3814" i="7"/>
  <c r="B3079" i="7"/>
  <c r="B813" i="7"/>
  <c r="B2150" i="7"/>
  <c r="B457" i="7"/>
  <c r="B2959" i="7"/>
  <c r="B56" i="1"/>
  <c r="B3576" i="7"/>
  <c r="B3586" i="7"/>
  <c r="B3739" i="7"/>
  <c r="B2610" i="7"/>
  <c r="B2602" i="7"/>
  <c r="B561" i="1"/>
  <c r="B1053" i="7"/>
  <c r="B352" i="7"/>
  <c r="B1256" i="7"/>
  <c r="B1934" i="7"/>
  <c r="B206" i="1"/>
  <c r="B3597" i="7"/>
  <c r="B566" i="7"/>
  <c r="B3124" i="7"/>
  <c r="B1763" i="7"/>
  <c r="B3887" i="7"/>
  <c r="B2985" i="7"/>
  <c r="B424" i="7"/>
  <c r="B3212" i="7"/>
  <c r="B180" i="7"/>
  <c r="B1642" i="7"/>
  <c r="B2712" i="7"/>
  <c r="B577" i="7"/>
  <c r="B2098" i="7"/>
  <c r="B53" i="1"/>
  <c r="B3573" i="7"/>
  <c r="B470" i="1"/>
  <c r="B3314" i="7"/>
  <c r="B3281" i="7"/>
  <c r="B63" i="7"/>
  <c r="B1228" i="7"/>
  <c r="B1791" i="7"/>
  <c r="B865" i="7"/>
  <c r="B1912" i="7"/>
  <c r="B2020" i="7"/>
  <c r="B2474" i="7"/>
  <c r="B3528" i="7"/>
  <c r="B2201" i="7"/>
  <c r="B3007" i="7"/>
  <c r="B3874" i="7"/>
  <c r="B1790" i="7"/>
  <c r="B422" i="7"/>
  <c r="B3339" i="7"/>
  <c r="B1899" i="7"/>
  <c r="B2078" i="7"/>
  <c r="B3031" i="7"/>
  <c r="B2989" i="7"/>
  <c r="B1312" i="7"/>
  <c r="B3074" i="7"/>
  <c r="B2935" i="7"/>
  <c r="B1084" i="7"/>
  <c r="B285" i="7"/>
  <c r="B1080" i="7"/>
  <c r="B234" i="7"/>
  <c r="B147" i="7"/>
  <c r="B2103" i="7"/>
  <c r="B1223" i="7"/>
  <c r="B2577" i="7"/>
  <c r="B1587" i="7"/>
  <c r="B33" i="1"/>
  <c r="B1627" i="7"/>
  <c r="B329" i="1"/>
  <c r="B3324" i="7"/>
  <c r="B3668" i="7"/>
  <c r="B421" i="7"/>
  <c r="B374" i="7"/>
  <c r="B2614" i="7"/>
  <c r="B3836" i="7"/>
  <c r="B1526" i="7"/>
  <c r="B1507" i="7"/>
  <c r="B2768" i="7"/>
  <c r="B2570" i="7"/>
  <c r="B2196" i="7"/>
  <c r="B472" i="7"/>
  <c r="B3651" i="7"/>
  <c r="B94" i="7"/>
  <c r="B133" i="7"/>
  <c r="B312" i="1"/>
  <c r="B2335" i="7"/>
  <c r="B202" i="1"/>
  <c r="B3776" i="7"/>
  <c r="B1928" i="7"/>
  <c r="B1320" i="7"/>
  <c r="B12" i="7"/>
  <c r="B1528" i="7"/>
  <c r="B695" i="7"/>
  <c r="B217" i="7"/>
  <c r="B2244" i="7"/>
  <c r="B139" i="7"/>
  <c r="B420" i="7"/>
  <c r="B85" i="7"/>
  <c r="B1037" i="7"/>
  <c r="B2138" i="7"/>
  <c r="B140" i="7"/>
  <c r="B3838" i="7"/>
  <c r="B2040" i="7"/>
  <c r="B1278" i="7"/>
  <c r="B2992" i="7"/>
  <c r="B194" i="7"/>
  <c r="B3609" i="7"/>
  <c r="B545" i="1"/>
  <c r="B56" i="7"/>
  <c r="B2736" i="7"/>
  <c r="B282" i="1"/>
  <c r="B2347" i="7"/>
  <c r="B437" i="1"/>
  <c r="B87" i="7"/>
  <c r="B1506" i="7"/>
  <c r="B1311" i="7"/>
  <c r="B666" i="7"/>
  <c r="B1404" i="7"/>
  <c r="B2648" i="7"/>
  <c r="B316" i="1"/>
  <c r="B2232" i="7"/>
  <c r="B3899" i="7"/>
  <c r="B1418" i="7"/>
  <c r="B2881" i="7"/>
  <c r="B3692" i="7"/>
  <c r="B52" i="1"/>
  <c r="B64" i="7"/>
  <c r="B3616" i="7"/>
  <c r="B2215" i="7"/>
  <c r="B122" i="7"/>
  <c r="B575" i="7"/>
  <c r="B2294" i="7"/>
  <c r="B1986" i="7"/>
  <c r="B455" i="7"/>
  <c r="B370" i="1"/>
  <c r="B1652" i="7"/>
  <c r="B295" i="7"/>
  <c r="B1615" i="7"/>
  <c r="B2074" i="7"/>
  <c r="B2535" i="7"/>
  <c r="B1217" i="7"/>
  <c r="B1874" i="7"/>
  <c r="B422" i="1"/>
  <c r="B1501" i="7"/>
  <c r="B1671" i="7"/>
  <c r="B1735" i="7"/>
  <c r="B1379" i="7"/>
  <c r="B2592" i="7"/>
  <c r="B297" i="7"/>
  <c r="B3317" i="7"/>
  <c r="B991" i="7"/>
  <c r="B2789" i="7"/>
  <c r="B2585" i="7"/>
  <c r="B2790" i="7"/>
  <c r="B3918" i="7"/>
  <c r="B3664" i="7"/>
  <c r="B428" i="1"/>
  <c r="B3748" i="7"/>
  <c r="B1272" i="7"/>
  <c r="B346" i="1"/>
  <c r="B972" i="7"/>
  <c r="B158" i="7"/>
  <c r="B207" i="1"/>
  <c r="B34" i="1"/>
  <c r="B568" i="1"/>
  <c r="B1335" i="7"/>
  <c r="B1546" i="7"/>
  <c r="B3672" i="7"/>
  <c r="B3746" i="7"/>
  <c r="B193" i="7"/>
  <c r="B2944" i="7"/>
  <c r="B353" i="1"/>
  <c r="B3613" i="7"/>
  <c r="B323" i="7"/>
  <c r="B1842" i="7"/>
  <c r="B2767" i="7"/>
  <c r="B2308" i="7"/>
  <c r="B1415" i="7"/>
  <c r="B1469" i="7"/>
  <c r="B2235" i="7"/>
  <c r="B1144" i="7"/>
  <c r="B466" i="7"/>
  <c r="B702" i="7"/>
  <c r="B383" i="7"/>
  <c r="B1970" i="7"/>
  <c r="B294" i="1"/>
  <c r="B91" i="7"/>
  <c r="B2161" i="7"/>
  <c r="B3168" i="7"/>
  <c r="B3823" i="7"/>
  <c r="B2367" i="7"/>
  <c r="B2451" i="7"/>
  <c r="B827" i="7"/>
  <c r="B1644" i="7"/>
  <c r="B1728" i="7"/>
  <c r="B3008" i="7"/>
  <c r="B3098" i="7"/>
  <c r="B382" i="1"/>
  <c r="B3071" i="7"/>
  <c r="B3334" i="7"/>
  <c r="B1376" i="7"/>
  <c r="B138" i="1"/>
  <c r="B1170" i="7"/>
  <c r="B2147" i="7"/>
  <c r="B2131" i="7"/>
  <c r="B354" i="1"/>
  <c r="B118" i="7"/>
  <c r="B2326" i="7"/>
  <c r="B1300" i="7"/>
  <c r="B2815" i="7"/>
  <c r="B513" i="1"/>
  <c r="B2276" i="7"/>
  <c r="B46" i="7"/>
  <c r="B2133" i="7"/>
  <c r="B936" i="7"/>
  <c r="B1849" i="7"/>
  <c r="B2317" i="7"/>
  <c r="B1656" i="7"/>
  <c r="B2795" i="7"/>
  <c r="B3542" i="7"/>
  <c r="B508" i="7"/>
  <c r="B272" i="1"/>
  <c r="B1081" i="7"/>
  <c r="B3853" i="7"/>
  <c r="B2048" i="7"/>
  <c r="B3834" i="7"/>
  <c r="B3366" i="7"/>
  <c r="B970" i="7"/>
  <c r="B2943" i="7"/>
  <c r="B675" i="7"/>
  <c r="B935" i="7"/>
  <c r="B2253" i="7"/>
  <c r="B167" i="7"/>
  <c r="B1210" i="7"/>
  <c r="B2052" i="7"/>
  <c r="B3148" i="7"/>
  <c r="B110" i="1"/>
  <c r="B2752" i="7"/>
  <c r="B3627" i="7"/>
  <c r="B1682" i="7"/>
  <c r="B524" i="7"/>
  <c r="B3629" i="7"/>
  <c r="B1574" i="7"/>
  <c r="B951" i="7"/>
  <c r="B2642" i="7"/>
  <c r="B1377" i="7"/>
  <c r="B1563" i="7"/>
  <c r="B2942" i="7"/>
  <c r="B853" i="7"/>
  <c r="B1734" i="7"/>
  <c r="B106" i="7"/>
  <c r="B1268" i="7"/>
  <c r="B1582" i="7"/>
  <c r="B3577" i="7"/>
  <c r="B781" i="7"/>
  <c r="B3452" i="7"/>
  <c r="B182" i="1"/>
  <c r="B3890" i="7"/>
  <c r="B2539" i="7"/>
  <c r="B711" i="7"/>
  <c r="B1877" i="7"/>
  <c r="B3621" i="7"/>
  <c r="B3027" i="7"/>
  <c r="B3319" i="7"/>
  <c r="B1225" i="7"/>
  <c r="B3058" i="7"/>
  <c r="B3055" i="7"/>
  <c r="B3683" i="7"/>
  <c r="B60" i="7"/>
  <c r="B3323" i="7"/>
  <c r="B3090" i="7"/>
  <c r="B645" i="7"/>
  <c r="B470" i="7"/>
  <c r="B1691" i="7"/>
  <c r="B568" i="7"/>
  <c r="B3921" i="7"/>
  <c r="B3155" i="7"/>
  <c r="B1803" i="7"/>
  <c r="B3376" i="7"/>
  <c r="B2368" i="7"/>
  <c r="B2395" i="7"/>
  <c r="B2152" i="7"/>
  <c r="B3753" i="7"/>
  <c r="B340" i="1"/>
  <c r="B632" i="7"/>
  <c r="B2898" i="7"/>
  <c r="B1419" i="7"/>
  <c r="B3897" i="7"/>
  <c r="B2856" i="7"/>
  <c r="B512" i="7"/>
  <c r="B1529" i="7"/>
  <c r="B54" i="7"/>
  <c r="B285" i="1"/>
  <c r="B1783" i="7"/>
  <c r="B2665" i="7"/>
  <c r="B244" i="7"/>
  <c r="B3729" i="7"/>
  <c r="B2206" i="7"/>
  <c r="B213" i="1"/>
  <c r="B489" i="7"/>
  <c r="B3986" i="7"/>
  <c r="B3046" i="7"/>
  <c r="B1607" i="7"/>
  <c r="B214" i="7"/>
  <c r="B3959" i="7"/>
  <c r="B1616" i="7"/>
  <c r="B1378" i="7"/>
  <c r="B1832" i="7"/>
  <c r="B657" i="7"/>
  <c r="B3338" i="7"/>
  <c r="B3624" i="7"/>
  <c r="B78" i="7"/>
  <c r="B1180" i="7"/>
  <c r="B3393" i="7"/>
  <c r="B2554" i="7"/>
  <c r="B253" i="7"/>
  <c r="B320" i="7"/>
  <c r="B907" i="7"/>
  <c r="B532" i="1"/>
  <c r="B51" i="1"/>
  <c r="B1371" i="7"/>
  <c r="B2758" i="7"/>
  <c r="B2584" i="7"/>
  <c r="B484" i="7"/>
  <c r="B2502" i="7"/>
  <c r="B274" i="1"/>
  <c r="B585" i="1"/>
  <c r="B1935" i="7"/>
  <c r="B260" i="1"/>
  <c r="B3741" i="7"/>
  <c r="B554" i="7"/>
  <c r="B365" i="1"/>
  <c r="B1117" i="7"/>
  <c r="B425" i="7"/>
  <c r="B2085" i="7"/>
  <c r="B1584" i="7"/>
  <c r="B1063" i="7"/>
  <c r="B1155" i="7"/>
  <c r="B224" i="7"/>
  <c r="B1991" i="7"/>
  <c r="B1779" i="7"/>
  <c r="B1538" i="7"/>
  <c r="B3494" i="7"/>
  <c r="B1464" i="7"/>
  <c r="B2274" i="7"/>
  <c r="B3099" i="7"/>
  <c r="B1624" i="7"/>
  <c r="B1282" i="7"/>
  <c r="B1030" i="7"/>
  <c r="B178" i="1"/>
  <c r="B2937" i="7"/>
  <c r="B3534" i="7"/>
  <c r="B1472" i="7"/>
  <c r="B377" i="1"/>
  <c r="B722" i="7"/>
  <c r="B3137" i="7"/>
  <c r="B2214" i="7"/>
  <c r="B3989" i="7"/>
  <c r="B233" i="7"/>
  <c r="B3976" i="7"/>
  <c r="B3538" i="7"/>
  <c r="B3774" i="7"/>
  <c r="B2689" i="7"/>
  <c r="B1564" i="7"/>
  <c r="B2777" i="7"/>
  <c r="B1388" i="7"/>
  <c r="B2533" i="7"/>
  <c r="B55" i="7"/>
  <c r="B1737" i="7"/>
  <c r="B3170" i="7"/>
  <c r="B454" i="1"/>
  <c r="B1054" i="7"/>
  <c r="B51" i="7"/>
  <c r="B3780" i="7"/>
  <c r="B3309" i="7"/>
  <c r="B485" i="1"/>
  <c r="B2750" i="7"/>
  <c r="B866" i="7"/>
  <c r="B3236" i="7"/>
  <c r="B2191" i="7"/>
  <c r="B3257" i="7"/>
  <c r="B225" i="7"/>
  <c r="B1051" i="7"/>
  <c r="B80" i="7"/>
  <c r="B731" i="7"/>
  <c r="B3536" i="7"/>
  <c r="B658" i="7"/>
  <c r="B1267" i="7"/>
  <c r="B2583" i="7"/>
  <c r="B2303" i="7"/>
  <c r="B378" i="1"/>
  <c r="B420" i="1"/>
  <c r="B3127" i="7"/>
  <c r="B895" i="7"/>
  <c r="B909" i="7"/>
  <c r="B967" i="7"/>
  <c r="B3837" i="7"/>
  <c r="B2845" i="7"/>
  <c r="B714" i="7"/>
  <c r="B1018" i="7"/>
  <c r="B964" i="7"/>
  <c r="B475" i="1"/>
  <c r="B1943" i="7"/>
  <c r="B229" i="7"/>
  <c r="B38" i="1"/>
  <c r="B252" i="1"/>
  <c r="B3401" i="7"/>
  <c r="B1024" i="7"/>
  <c r="B72" i="7"/>
  <c r="B3806" i="7"/>
  <c r="B488" i="1"/>
  <c r="B411" i="1"/>
  <c r="B2440" i="7"/>
  <c r="B2879" i="7"/>
  <c r="B1905" i="7"/>
  <c r="B1156" i="7"/>
  <c r="B3308" i="7"/>
  <c r="B487" i="1"/>
  <c r="B2015" i="7"/>
  <c r="B1554" i="7"/>
  <c r="B3140" i="7"/>
  <c r="B559" i="7"/>
  <c r="B2801" i="7"/>
  <c r="B3455" i="7"/>
  <c r="B3533" i="7"/>
  <c r="B543" i="7"/>
  <c r="B382" i="7"/>
  <c r="B583" i="1"/>
  <c r="B516" i="1"/>
  <c r="B3856" i="7"/>
  <c r="B499" i="7"/>
  <c r="B2734" i="7"/>
  <c r="B3634" i="7"/>
  <c r="B1294" i="7"/>
  <c r="B1016" i="7"/>
  <c r="B1094" i="7"/>
  <c r="B524" i="1"/>
  <c r="B2927" i="7"/>
  <c r="B830" i="7"/>
  <c r="B3906" i="7"/>
  <c r="B3927" i="7"/>
  <c r="B3411" i="7"/>
  <c r="B475" i="7"/>
  <c r="B2353" i="7"/>
  <c r="B2351" i="7"/>
  <c r="B178" i="7"/>
  <c r="B613" i="7"/>
  <c r="B3268" i="7"/>
  <c r="B2531" i="7"/>
  <c r="B3110" i="7"/>
  <c r="B550" i="1"/>
  <c r="B2552" i="7"/>
  <c r="B2141" i="7"/>
  <c r="B1222" i="7"/>
  <c r="B271" i="7"/>
  <c r="B190" i="7"/>
  <c r="B3367" i="7"/>
  <c r="B365" i="7"/>
  <c r="B1552" i="7"/>
  <c r="B983" i="7"/>
  <c r="B267" i="1"/>
  <c r="B82" i="7"/>
  <c r="B168" i="1"/>
  <c r="B2328" i="7"/>
  <c r="B1612" i="7"/>
  <c r="B1727" i="7"/>
  <c r="B1798" i="7"/>
  <c r="B1532" i="7"/>
  <c r="B795" i="7"/>
  <c r="B589" i="7"/>
  <c r="B2729" i="7"/>
  <c r="B3228" i="7"/>
  <c r="B2454" i="7"/>
  <c r="B1219" i="7"/>
  <c r="B2442" i="7"/>
  <c r="B2140" i="7"/>
  <c r="B1192" i="7"/>
  <c r="B3161" i="7"/>
  <c r="B343" i="7"/>
  <c r="B1525" i="7"/>
  <c r="B1358" i="7"/>
  <c r="B2485" i="7"/>
  <c r="B2802" i="7"/>
  <c r="B242" i="1"/>
  <c r="B2761" i="7"/>
  <c r="B476" i="7"/>
  <c r="B3689" i="7"/>
  <c r="B1731" i="7"/>
  <c r="B2128" i="7"/>
  <c r="B867" i="7"/>
  <c r="B3184" i="7"/>
  <c r="B410" i="7"/>
  <c r="B3414" i="7"/>
  <c r="B2860" i="7"/>
  <c r="B2518" i="7"/>
  <c r="B205" i="1"/>
  <c r="B288" i="1"/>
  <c r="B2176" i="7"/>
  <c r="B889" i="7"/>
  <c r="B2125" i="7"/>
  <c r="B3083" i="7"/>
  <c r="B1153" i="7"/>
  <c r="B3828" i="7"/>
  <c r="B169" i="7"/>
  <c r="B195" i="7"/>
  <c r="B2213" i="7"/>
  <c r="B393" i="7"/>
  <c r="B3803" i="7"/>
  <c r="B2479" i="7"/>
  <c r="B2457" i="7"/>
  <c r="B3808" i="7"/>
  <c r="B3120" i="7"/>
  <c r="B2504" i="7"/>
  <c r="B20" i="7"/>
  <c r="B3792" i="7"/>
  <c r="B1903" i="7"/>
  <c r="B117" i="1"/>
  <c r="B421" i="1"/>
  <c r="B1957" i="7"/>
  <c r="B3167" i="7"/>
  <c r="B329" i="7"/>
  <c r="B1296" i="7"/>
  <c r="B3049" i="7"/>
  <c r="B2452" i="7"/>
  <c r="B1570" i="7"/>
  <c r="B3151" i="7"/>
  <c r="B3755" i="7"/>
  <c r="B2908" i="7"/>
  <c r="B3781" i="7"/>
  <c r="B1000" i="7"/>
  <c r="B1784" i="7"/>
  <c r="B246" i="1"/>
  <c r="B1771" i="7"/>
  <c r="B785" i="7"/>
  <c r="B1057" i="7"/>
  <c r="B1062" i="7"/>
  <c r="B2667" i="7"/>
  <c r="B3260" i="7"/>
  <c r="B2146" i="7"/>
  <c r="B131" i="1"/>
  <c r="B1280" i="7"/>
  <c r="B2536" i="7"/>
  <c r="B1715" i="7"/>
  <c r="B3312" i="7"/>
  <c r="B1220" i="7"/>
  <c r="B1571" i="7"/>
  <c r="B3658" i="7"/>
  <c r="B1623" i="7"/>
  <c r="B3932" i="7"/>
  <c r="B3785" i="7"/>
  <c r="B845" i="7"/>
  <c r="B1157" i="7"/>
  <c r="B582" i="1"/>
  <c r="B427" i="1"/>
  <c r="B614" i="7"/>
  <c r="B248" i="1"/>
  <c r="B2205" i="7"/>
  <c r="B3591" i="7"/>
  <c r="B3138" i="7"/>
  <c r="B1723" i="7"/>
  <c r="B1405" i="7"/>
  <c r="B1628" i="7"/>
  <c r="B2031" i="7"/>
  <c r="B3357" i="7"/>
  <c r="B1778" i="7"/>
  <c r="B700" i="7"/>
  <c r="B2065" i="7"/>
  <c r="B59" i="1"/>
  <c r="B2990" i="7"/>
  <c r="B3209" i="7"/>
  <c r="B2236" i="7"/>
  <c r="B147" i="1"/>
  <c r="B3744" i="7"/>
  <c r="B3454" i="7"/>
  <c r="B3146" i="7"/>
  <c r="B2441" i="7"/>
  <c r="B2038" i="7"/>
  <c r="B553" i="1"/>
  <c r="B3650" i="7"/>
  <c r="B2677" i="7"/>
  <c r="B1756" i="7"/>
  <c r="B253" i="1"/>
  <c r="B942" i="7"/>
  <c r="B460" i="1"/>
  <c r="B2782" i="7"/>
  <c r="B3371" i="7"/>
  <c r="B2022" i="7"/>
  <c r="B3690" i="7"/>
  <c r="B212" i="7"/>
  <c r="B2493" i="7"/>
  <c r="B3389" i="7"/>
  <c r="B2350" i="7"/>
  <c r="B3618" i="7"/>
  <c r="B540" i="7"/>
  <c r="B2765" i="7"/>
  <c r="B1833" i="7"/>
  <c r="B1287" i="7"/>
  <c r="B309" i="1"/>
  <c r="B342" i="1"/>
  <c r="B1127" i="7"/>
  <c r="B1038" i="7"/>
  <c r="B3937" i="7"/>
  <c r="B251" i="7"/>
  <c r="B808" i="7"/>
  <c r="B219" i="7"/>
  <c r="B1189" i="7"/>
  <c r="B451" i="7"/>
  <c r="B3714" i="7"/>
  <c r="B3720" i="7"/>
  <c r="B2043" i="7"/>
  <c r="B3850" i="7"/>
  <c r="B2653" i="7"/>
  <c r="B223" i="7"/>
  <c r="B3379" i="7"/>
  <c r="B102" i="7"/>
  <c r="B3149" i="7"/>
  <c r="B547" i="7"/>
  <c r="B2623" i="7"/>
  <c r="B442" i="1"/>
  <c r="B2844" i="7"/>
  <c r="B1034" i="7"/>
  <c r="B1403" i="7"/>
  <c r="B2376" i="7"/>
  <c r="B150" i="7"/>
  <c r="B2101" i="7"/>
  <c r="B185" i="1"/>
  <c r="B113" i="1"/>
  <c r="B2233" i="7"/>
  <c r="B31" i="7"/>
  <c r="B2926" i="7"/>
  <c r="B447" i="1"/>
  <c r="B222" i="7"/>
  <c r="B3121" i="7"/>
  <c r="B709" i="7"/>
  <c r="B3518" i="7"/>
  <c r="B402" i="1"/>
  <c r="B3076" i="7"/>
  <c r="B2204" i="7"/>
  <c r="B1066" i="7"/>
  <c r="B2344" i="7"/>
  <c r="B11" i="7"/>
  <c r="B1246" i="7"/>
  <c r="B2324" i="7"/>
  <c r="B563" i="1"/>
  <c r="B3548" i="7"/>
  <c r="B920" i="7"/>
  <c r="B558" i="7"/>
  <c r="B1143" i="7"/>
  <c r="B834" i="7"/>
  <c r="B406" i="1"/>
  <c r="B2704" i="7"/>
  <c r="B2727" i="7"/>
  <c r="B3276" i="7"/>
  <c r="B2270" i="7"/>
  <c r="B877" i="7"/>
  <c r="B396" i="1"/>
  <c r="B929" i="7"/>
  <c r="B542" i="7"/>
  <c r="B1213" i="7"/>
  <c r="B3302" i="7"/>
  <c r="B1343" i="7"/>
  <c r="B3625" i="7"/>
  <c r="B40" i="7"/>
  <c r="B985" i="7"/>
  <c r="B1829" i="7"/>
  <c r="B1946" i="7"/>
  <c r="B3249" i="7"/>
  <c r="B137" i="7"/>
  <c r="B3787" i="7"/>
  <c r="B219" i="1"/>
  <c r="B590" i="1"/>
  <c r="B1433" i="7"/>
  <c r="B1400" i="7"/>
  <c r="B1106" i="7"/>
  <c r="B180" i="1"/>
  <c r="B432" i="7"/>
  <c r="B1866" i="7"/>
  <c r="B3708" i="7"/>
  <c r="B2483" i="7"/>
  <c r="B335" i="7"/>
  <c r="B2871" i="7"/>
  <c r="B3734" i="7"/>
  <c r="B2978" i="7"/>
  <c r="B3857" i="7"/>
  <c r="B1074" i="7"/>
  <c r="B2316" i="7"/>
  <c r="B2240" i="7"/>
  <c r="B521" i="7"/>
  <c r="B956" i="7"/>
  <c r="B2631" i="7"/>
  <c r="B417" i="1"/>
  <c r="B1697" i="7"/>
  <c r="B3291" i="7"/>
  <c r="B987" i="7"/>
  <c r="B534" i="1"/>
  <c r="B2113" i="7"/>
  <c r="B556" i="1"/>
  <c r="B2498" i="7"/>
  <c r="B1917" i="7"/>
  <c r="B595" i="7"/>
  <c r="B3467" i="7"/>
  <c r="B107" i="7"/>
  <c r="B3016" i="7"/>
  <c r="B850" i="7"/>
  <c r="B3431" i="7"/>
  <c r="B982" i="7"/>
  <c r="B1135" i="7"/>
  <c r="B2875" i="7"/>
  <c r="B950" i="7"/>
  <c r="B2338" i="7"/>
  <c r="B787" i="7"/>
  <c r="B968" i="7"/>
  <c r="B1876" i="7"/>
  <c r="B1887" i="7"/>
  <c r="B1305" i="7"/>
  <c r="B3697" i="7"/>
  <c r="B3045" i="7"/>
  <c r="B1975" i="7"/>
  <c r="B2721" i="7"/>
  <c r="B591" i="7"/>
  <c r="B3295" i="7"/>
  <c r="B343" i="1"/>
  <c r="B287" i="1"/>
  <c r="B2913" i="7"/>
  <c r="B2226" i="7"/>
  <c r="B407" i="7"/>
  <c r="B2556" i="7"/>
  <c r="B143" i="1"/>
  <c r="B2678" i="7"/>
  <c r="B3519" i="7"/>
  <c r="B190" i="1"/>
  <c r="B3910" i="7"/>
  <c r="B815" i="7"/>
  <c r="B2449" i="7"/>
  <c r="B256" i="7"/>
  <c r="B1299" i="7"/>
  <c r="B2659" i="7"/>
  <c r="B353" i="7"/>
  <c r="B743" i="7"/>
  <c r="B3032" i="7"/>
  <c r="B600" i="7"/>
  <c r="B308" i="1"/>
  <c r="B155" i="1"/>
  <c r="B1758" i="7"/>
  <c r="B618" i="7"/>
  <c r="B1895" i="7"/>
  <c r="B1828" i="7"/>
  <c r="B3699" i="7"/>
  <c r="B433" i="7"/>
  <c r="B627" i="7"/>
  <c r="B2822" i="7"/>
  <c r="B326" i="1"/>
  <c r="B2259" i="7"/>
  <c r="B3279" i="7"/>
  <c r="B2962" i="7"/>
  <c r="B3831" i="7"/>
  <c r="B42" i="1"/>
  <c r="B1884" i="7"/>
  <c r="B97" i="1"/>
  <c r="B1868" i="7"/>
  <c r="B569" i="7"/>
  <c r="B506" i="1"/>
  <c r="B2748" i="7"/>
  <c r="B841" i="7"/>
  <c r="B559" i="1"/>
  <c r="B258" i="7"/>
  <c r="B3615" i="7"/>
  <c r="B96" i="7"/>
  <c r="B3671" i="7"/>
  <c r="B2725" i="7"/>
  <c r="B3973" i="7"/>
  <c r="B2495" i="7"/>
  <c r="B448" i="1"/>
  <c r="B2657" i="7"/>
  <c r="B941" i="7"/>
  <c r="B3419" i="7"/>
  <c r="B50" i="1"/>
  <c r="B3235" i="7"/>
  <c r="B668" i="7"/>
  <c r="B62" i="7"/>
  <c r="B2717" i="7"/>
  <c r="B3797" i="7"/>
  <c r="B3238" i="7"/>
  <c r="B1314" i="7"/>
  <c r="B160" i="1"/>
  <c r="B809" i="7"/>
  <c r="B43" i="7"/>
  <c r="B2358" i="7"/>
  <c r="B148" i="7"/>
  <c r="B3950" i="7"/>
  <c r="B3733" i="7"/>
  <c r="B399" i="1"/>
  <c r="B1004" i="7"/>
  <c r="B3985" i="7"/>
  <c r="B2142" i="7"/>
  <c r="B1075" i="7"/>
  <c r="B2626" i="7"/>
  <c r="B701" i="7"/>
  <c r="B408" i="7"/>
  <c r="B2365" i="7"/>
  <c r="B3322" i="7"/>
  <c r="B107" i="1"/>
  <c r="B23" i="7"/>
  <c r="B3141" i="7"/>
  <c r="B966" i="7"/>
  <c r="B2212" i="7"/>
  <c r="B538" i="1"/>
  <c r="B333" i="1"/>
  <c r="B3171" i="7"/>
  <c r="B2947" i="7"/>
  <c r="B2934" i="7"/>
  <c r="B2883" i="7"/>
  <c r="B1703" i="7"/>
  <c r="B122" i="1"/>
  <c r="B911" i="7"/>
  <c r="B2041" i="7"/>
  <c r="B721" i="7"/>
  <c r="B3978" i="7"/>
  <c r="B3052" i="7"/>
  <c r="B1897" i="7"/>
  <c r="B156" i="7"/>
  <c r="B2008" i="7"/>
  <c r="B520" i="7"/>
  <c r="B2296" i="7"/>
  <c r="B2918" i="7"/>
  <c r="B3750" i="7"/>
  <c r="B344" i="7"/>
  <c r="B2390" i="7"/>
  <c r="B3804" i="7"/>
  <c r="B159" i="7"/>
  <c r="B588" i="1"/>
  <c r="B3681" i="7"/>
  <c r="B1865" i="7"/>
  <c r="B2751" i="7"/>
  <c r="B504" i="7"/>
  <c r="B980" i="7"/>
  <c r="B109" i="7"/>
  <c r="B3386" i="7"/>
  <c r="B93" i="7"/>
  <c r="B1140" i="7"/>
  <c r="B1980" i="7"/>
  <c r="B1878" i="7"/>
  <c r="B3582" i="7"/>
  <c r="B1972" i="7"/>
  <c r="B3354" i="7"/>
  <c r="B1626" i="7"/>
  <c r="B647" i="7"/>
  <c r="B3717" i="7"/>
  <c r="B1840" i="7"/>
  <c r="B2199" i="7"/>
  <c r="B1588" i="7"/>
  <c r="B3559" i="7"/>
  <c r="B1235" i="7"/>
  <c r="B374" i="1"/>
  <c r="B102" i="1"/>
  <c r="B2091" i="7"/>
  <c r="B2996" i="7"/>
  <c r="B851" i="7"/>
  <c r="B311" i="7"/>
  <c r="B1548" i="7"/>
  <c r="B3277" i="7"/>
  <c r="B265" i="1"/>
  <c r="B3514" i="7"/>
  <c r="B3917" i="7"/>
  <c r="B441" i="7"/>
  <c r="B3263" i="7"/>
  <c r="B2420" i="7"/>
  <c r="B1901" i="7"/>
  <c r="B340" i="7"/>
  <c r="B1263" i="7"/>
  <c r="B880" i="7"/>
  <c r="B1522" i="7"/>
  <c r="B928" i="7"/>
  <c r="B73" i="1"/>
  <c r="B1769" i="7"/>
  <c r="B603" i="7"/>
  <c r="B1772" i="7"/>
  <c r="B2063" i="7"/>
  <c r="B2329" i="7"/>
  <c r="B2295" i="7"/>
  <c r="B3599" i="7"/>
  <c r="B1950" i="7"/>
  <c r="B1435" i="7"/>
  <c r="B270" i="7"/>
  <c r="B3341" i="7"/>
  <c r="B1221" i="7"/>
  <c r="B1382" i="7"/>
  <c r="B68" i="1"/>
  <c r="B164" i="1"/>
  <c r="B3628" i="7"/>
  <c r="B1114" i="7"/>
  <c r="B3216" i="7"/>
  <c r="B3925" i="7"/>
  <c r="B3600" i="7"/>
  <c r="B1214" i="7"/>
  <c r="B1583" i="7"/>
  <c r="B2432" i="7"/>
  <c r="B1276" i="7"/>
  <c r="B1956" i="7"/>
  <c r="B439" i="7"/>
  <c r="B3562" i="7"/>
  <c r="B467" i="7"/>
  <c r="B1186" i="7"/>
  <c r="B3718" i="7"/>
  <c r="B1540" i="7"/>
  <c r="B806" i="7"/>
  <c r="B3638" i="7"/>
  <c r="B373" i="7"/>
  <c r="B2587" i="7"/>
  <c r="B259" i="1"/>
  <c r="B3971" i="7"/>
  <c r="B1031" i="7"/>
  <c r="B1714" i="7"/>
  <c r="B2364" i="7"/>
  <c r="B2320" i="7"/>
  <c r="B848" i="7"/>
  <c r="B3594" i="7"/>
  <c r="B1598" i="7"/>
  <c r="B3117" i="7"/>
  <c r="B1129" i="7"/>
  <c r="B527" i="7"/>
  <c r="B171" i="1"/>
  <c r="B76" i="1"/>
  <c r="B1029" i="7"/>
  <c r="B144" i="1"/>
  <c r="B2362" i="7"/>
  <c r="B771" i="7"/>
  <c r="B386" i="7"/>
  <c r="B135" i="1"/>
  <c r="B366" i="1"/>
  <c r="B3380" i="7"/>
  <c r="B202" i="7"/>
  <c r="B2819" i="7"/>
  <c r="B3581" i="7"/>
  <c r="B3661" i="7"/>
  <c r="B1545" i="7"/>
  <c r="B1252" i="7"/>
  <c r="B3636" i="7"/>
  <c r="B3945" i="7"/>
  <c r="B3711" i="7"/>
  <c r="B1969" i="7"/>
  <c r="B493" i="1"/>
  <c r="B2785" i="7"/>
  <c r="B3958" i="7"/>
  <c r="B371" i="1"/>
  <c r="B2336" i="7"/>
  <c r="B1730" i="7"/>
  <c r="B579" i="1"/>
  <c r="B2652" i="7"/>
  <c r="B214" i="1"/>
  <c r="B2794" i="7"/>
  <c r="B2348" i="7"/>
  <c r="B3252" i="7"/>
  <c r="B3656" i="7"/>
  <c r="B110" i="7"/>
  <c r="B2630" i="7"/>
  <c r="B3182" i="7"/>
  <c r="B341" i="7"/>
  <c r="B1409" i="7"/>
  <c r="B2087" i="7"/>
  <c r="B332" i="7"/>
  <c r="B1781" i="7"/>
  <c r="B204" i="7"/>
  <c r="B2277" i="7"/>
  <c r="B1406" i="7"/>
  <c r="B3345" i="7"/>
  <c r="B3240" i="7"/>
  <c r="B3126" i="7"/>
  <c r="B1360" i="7"/>
  <c r="B749" i="7"/>
  <c r="B483" i="7"/>
  <c r="B3267" i="7"/>
  <c r="B961" i="7"/>
  <c r="B3604" i="7"/>
  <c r="B1645" i="7"/>
  <c r="B3549" i="7"/>
  <c r="B2473" i="7"/>
  <c r="B282" i="7"/>
  <c r="B3833" i="7"/>
  <c r="B1646" i="7"/>
  <c r="B571" i="7"/>
  <c r="B513" i="7"/>
  <c r="B3900" i="7"/>
  <c r="B501" i="7"/>
  <c r="B2744" i="7"/>
  <c r="B2023" i="7"/>
  <c r="B3129" i="7"/>
  <c r="B2593" i="7"/>
  <c r="B2888" i="7"/>
  <c r="B3227" i="7"/>
  <c r="B388" i="7"/>
  <c r="B2484" i="7"/>
  <c r="B1411" i="7"/>
  <c r="B489" i="1"/>
  <c r="B3440" i="7"/>
  <c r="B2327" i="7"/>
  <c r="B1361" i="7"/>
  <c r="B779" i="7"/>
  <c r="B1819" i="7"/>
  <c r="B1813" i="7"/>
  <c r="B1839" i="7"/>
  <c r="B1184" i="7"/>
  <c r="B3696" i="7"/>
  <c r="B659" i="7"/>
  <c r="B1391" i="7"/>
  <c r="B3245" i="7"/>
  <c r="B3705" i="7"/>
  <c r="B1457" i="7"/>
  <c r="B129" i="1"/>
  <c r="B2823" i="7"/>
  <c r="B2094" i="7"/>
  <c r="B492" i="1"/>
  <c r="B2297" i="7"/>
  <c r="B179" i="7"/>
  <c r="B723" i="7"/>
  <c r="B3370" i="7"/>
  <c r="B1141" i="7"/>
  <c r="B1274" i="7"/>
  <c r="B3786" i="7"/>
  <c r="B1579" i="7"/>
  <c r="B1423" i="7"/>
  <c r="B1126" i="7"/>
  <c r="B3221" i="7"/>
  <c r="B857" i="7"/>
  <c r="B1512" i="7"/>
  <c r="B338" i="7"/>
  <c r="B2025" i="7"/>
  <c r="B623" i="7"/>
  <c r="B2991" i="7"/>
  <c r="B2589" i="7"/>
  <c r="B112" i="7"/>
  <c r="B2685" i="7"/>
  <c r="B1368" i="7"/>
  <c r="B3752" i="7"/>
  <c r="B3275" i="7"/>
  <c r="B2961" i="7"/>
  <c r="B2222" i="7"/>
  <c r="B717" i="7"/>
  <c r="B381" i="1"/>
  <c r="B1885" i="7"/>
  <c r="B59" i="7"/>
  <c r="B2601" i="7"/>
  <c r="B2433" i="7"/>
  <c r="B1729" i="7"/>
  <c r="B3778" i="7"/>
  <c r="B3646" i="7"/>
  <c r="B3447" i="7"/>
  <c r="B42" i="7"/>
  <c r="B2693" i="7"/>
  <c r="B1187" i="7"/>
  <c r="B1761" i="7"/>
  <c r="B712" i="7"/>
  <c r="B2050" i="7"/>
  <c r="B1238" i="7"/>
  <c r="B1466" i="7"/>
  <c r="B125" i="7"/>
  <c r="B2923" i="7"/>
  <c r="B2526" i="7"/>
  <c r="B1774" i="7"/>
  <c r="B1481" i="7"/>
  <c r="B3269" i="7"/>
  <c r="B3713" i="7"/>
  <c r="B3846" i="7"/>
  <c r="B427" i="7"/>
  <c r="B954" i="7"/>
  <c r="B890" i="7"/>
  <c r="B188" i="1"/>
  <c r="B2637" i="7"/>
  <c r="B127" i="7"/>
  <c r="B2211" i="7"/>
  <c r="B546" i="1"/>
  <c r="B531" i="7"/>
  <c r="B3702" i="7"/>
  <c r="B1668" i="7"/>
  <c r="B3320" i="7"/>
  <c r="B484" i="1"/>
  <c r="B1332" i="7"/>
  <c r="B3490" i="7"/>
  <c r="B363" i="7"/>
  <c r="B1863" i="7"/>
  <c r="B2976" i="7"/>
  <c r="B268" i="7"/>
  <c r="B284" i="7"/>
  <c r="B3499" i="7"/>
  <c r="B1175" i="7"/>
  <c r="B2478" i="7"/>
  <c r="B1428" i="7"/>
  <c r="B105" i="7"/>
  <c r="B2995" i="7"/>
  <c r="B798" i="7"/>
  <c r="B28" i="1"/>
  <c r="B643" i="7"/>
  <c r="B971" i="7"/>
  <c r="B3050" i="7"/>
  <c r="B2596" i="7"/>
  <c r="B3048" i="7"/>
  <c r="B136" i="7"/>
  <c r="B2084" i="7"/>
  <c r="B117" i="7"/>
  <c r="B1693" i="7"/>
  <c r="B2462" i="7"/>
  <c r="B1100" i="7"/>
  <c r="B1164" i="7"/>
  <c r="B70" i="1"/>
  <c r="B2035" i="7"/>
  <c r="B3902" i="7"/>
  <c r="B528" i="1"/>
  <c r="B85" i="1"/>
  <c r="B2183" i="7"/>
  <c r="B338" i="1"/>
  <c r="B698" i="7"/>
  <c r="B255" i="7"/>
  <c r="B3342" i="7"/>
  <c r="B3952" i="7"/>
  <c r="B3949" i="7"/>
  <c r="B3645" i="7"/>
  <c r="B463" i="1"/>
  <c r="B1786" i="7"/>
  <c r="B497" i="7"/>
  <c r="B673" i="7"/>
  <c r="B231" i="7"/>
  <c r="B1560" i="7"/>
  <c r="B3097" i="7"/>
  <c r="B3882" i="7"/>
  <c r="B1559" i="7"/>
  <c r="B2778" i="7"/>
  <c r="B345" i="1"/>
  <c r="B842" i="7"/>
  <c r="B231" i="1"/>
  <c r="B532" i="7"/>
  <c r="B2697" i="7"/>
  <c r="B256" i="1"/>
  <c r="B2851" i="7"/>
  <c r="B2250" i="7"/>
  <c r="B2487" i="7"/>
  <c r="B98" i="1"/>
  <c r="B3861" i="7"/>
  <c r="B2044" i="7"/>
  <c r="B1480" i="7"/>
  <c r="B445" i="7"/>
  <c r="B1517" i="7"/>
  <c r="B1578" i="7"/>
  <c r="B1259" i="7"/>
  <c r="B943" i="7"/>
  <c r="B734" i="7"/>
  <c r="B1310" i="7"/>
  <c r="B3044" i="7"/>
  <c r="B2620" i="7"/>
  <c r="B2838" i="7"/>
  <c r="B390" i="1"/>
  <c r="B636" i="7"/>
  <c r="B241" i="7"/>
  <c r="B3569" i="7"/>
  <c r="B11" i="1"/>
  <c r="B3292" i="7"/>
  <c r="B3868" i="7"/>
  <c r="B3190" i="7"/>
  <c r="B1851" i="7"/>
  <c r="B3429" i="7"/>
  <c r="B2039" i="7"/>
  <c r="B3047" i="7"/>
  <c r="B1163" i="7"/>
  <c r="B3701" i="7"/>
  <c r="B1485" i="7"/>
  <c r="B170" i="7"/>
  <c r="B2958" i="7"/>
  <c r="B1964" i="7"/>
  <c r="B3827" i="7"/>
  <c r="B36" i="7"/>
  <c r="B1172" i="7"/>
  <c r="B2890" i="7"/>
  <c r="B172" i="7"/>
  <c r="B2047" i="7"/>
  <c r="B1380" i="7"/>
  <c r="B1328" i="7"/>
  <c r="B611" i="7"/>
  <c r="B2458" i="7"/>
  <c r="B3282" i="7"/>
  <c r="B64" i="1"/>
  <c r="B864" i="7"/>
  <c r="B1248" i="7"/>
  <c r="B995" i="7"/>
  <c r="B846" i="7"/>
  <c r="B40" i="1"/>
  <c r="B429" i="7"/>
  <c r="B412" i="1"/>
  <c r="B1748" i="7"/>
  <c r="B478" i="1"/>
  <c r="B3686" i="7"/>
  <c r="B2413" i="7"/>
  <c r="B3224" i="7"/>
  <c r="B590" i="7"/>
  <c r="B2617" i="7"/>
  <c r="B1340" i="7"/>
  <c r="B534" i="7"/>
  <c r="B3795" i="7"/>
  <c r="B2490" i="7"/>
  <c r="B917" i="7"/>
  <c r="B3202" i="7"/>
  <c r="B232" i="7"/>
  <c r="B3981" i="7"/>
  <c r="B199" i="7"/>
  <c r="B3822" i="7"/>
  <c r="B2853" i="7"/>
  <c r="B112" i="1"/>
  <c r="B3458" i="7"/>
  <c r="B2114" i="7"/>
  <c r="B195" i="1"/>
  <c r="B587" i="1"/>
  <c r="B3929" i="7"/>
  <c r="B503" i="7"/>
  <c r="B263" i="7"/>
  <c r="B63" i="1"/>
  <c r="B1765" i="7"/>
  <c r="B2046" i="7"/>
  <c r="B3133" i="7"/>
  <c r="B49" i="7"/>
  <c r="B2143" i="7"/>
  <c r="B974" i="7"/>
  <c r="B872" i="7"/>
  <c r="B3096" i="7"/>
  <c r="B3889" i="7"/>
  <c r="B37" i="1"/>
  <c r="B769" i="7"/>
  <c r="B3867" i="7"/>
  <c r="B986" i="7"/>
  <c r="B3816" i="7"/>
  <c r="B115" i="1"/>
  <c r="B751" i="7"/>
  <c r="B2854" i="7"/>
  <c r="B498" i="7"/>
  <c r="B2309" i="7"/>
  <c r="B691" i="7"/>
  <c r="B3158" i="7"/>
  <c r="B495" i="1"/>
  <c r="B3088" i="7"/>
  <c r="B9" i="7"/>
  <c r="B2055" i="7"/>
  <c r="B1234" i="7"/>
  <c r="B586" i="7"/>
  <c r="B2003" i="7"/>
  <c r="B1704" i="7"/>
  <c r="B2305" i="7"/>
  <c r="B1145" i="7"/>
  <c r="B2738" i="7"/>
  <c r="B536" i="7"/>
  <c r="B98" i="7"/>
  <c r="B3830" i="7"/>
  <c r="B1440" i="7"/>
  <c r="B199" i="1"/>
  <c r="B3461" i="7"/>
  <c r="B153" i="1"/>
  <c r="B2664" i="7"/>
  <c r="B515" i="7"/>
  <c r="B137" i="1"/>
  <c r="B76" i="7"/>
  <c r="B1232" i="7"/>
  <c r="B90" i="7"/>
  <c r="B3905" i="7"/>
  <c r="B1007" i="7"/>
  <c r="B1316" i="7"/>
  <c r="B2730" i="7"/>
  <c r="B3296" i="7"/>
  <c r="B1154" i="7"/>
  <c r="B3218" i="7"/>
  <c r="B404" i="1"/>
  <c r="B403" i="1"/>
  <c r="B2946" i="7"/>
  <c r="B2136" i="7"/>
  <c r="B1071" i="7"/>
  <c r="B468" i="7"/>
  <c r="B1883" i="7"/>
  <c r="B525" i="7"/>
  <c r="B996" i="7"/>
  <c r="B682" i="7"/>
  <c r="B1993" i="7"/>
  <c r="B1882" i="7"/>
  <c r="B1676" i="7"/>
  <c r="B2643" i="7"/>
  <c r="B235" i="1"/>
  <c r="B1412" i="7"/>
  <c r="B1096" i="7"/>
  <c r="B2618" i="7"/>
  <c r="B2287" i="7"/>
  <c r="B1387" i="7"/>
  <c r="B1996" i="7"/>
  <c r="B1227" i="7"/>
  <c r="B541" i="7"/>
  <c r="B2241" i="7"/>
  <c r="B654" i="7"/>
  <c r="B3791" i="7"/>
  <c r="B3517" i="7"/>
  <c r="B1600" i="7"/>
  <c r="B1334" i="7"/>
  <c r="B1873" i="7"/>
  <c r="B1290" i="7"/>
  <c r="B3766" i="7"/>
  <c r="B2304" i="7"/>
  <c r="B2975" i="7"/>
  <c r="B1940" i="7"/>
  <c r="B2290" i="7"/>
  <c r="B3598" i="7"/>
  <c r="B409" i="1"/>
  <c r="B2105" i="7"/>
  <c r="B2624" i="7"/>
  <c r="B2507" i="7"/>
  <c r="B2668" i="7"/>
  <c r="B2783" i="7"/>
  <c r="B1942" i="7"/>
  <c r="B3205" i="7"/>
  <c r="B2951" i="7"/>
  <c r="B3109" i="7"/>
  <c r="B3430" i="7"/>
  <c r="B2956" i="7"/>
  <c r="B2384" i="7"/>
  <c r="B653" i="7"/>
  <c r="B3552" i="7"/>
  <c r="B171" i="7"/>
  <c r="B2219" i="7"/>
  <c r="B1992" i="7"/>
  <c r="B1750" i="7"/>
  <c r="B3468" i="7"/>
  <c r="B3060" i="7"/>
  <c r="B27" i="7"/>
  <c r="B3860" i="7"/>
  <c r="B1461" i="7"/>
  <c r="B3134" i="7"/>
  <c r="B430" i="1"/>
  <c r="B569" i="1"/>
  <c r="B315" i="1"/>
  <c r="B1015" i="7"/>
  <c r="B291" i="1"/>
  <c r="B67" i="1"/>
  <c r="B2217" i="7"/>
  <c r="B1995" i="7"/>
  <c r="B729" i="7"/>
  <c r="B910" i="7"/>
  <c r="B2676" i="7"/>
  <c r="B2494" i="7"/>
  <c r="B3920" i="7"/>
  <c r="B3509" i="7"/>
  <c r="B2156" i="7"/>
  <c r="B2076" i="7"/>
  <c r="B3953" i="7"/>
  <c r="B2921" i="7"/>
  <c r="B275" i="1"/>
  <c r="B905" i="7"/>
  <c r="B1962" i="7"/>
  <c r="B1439" i="7"/>
  <c r="B276" i="7"/>
  <c r="B2803" i="7"/>
  <c r="B2275" i="7"/>
  <c r="B3346" i="7"/>
  <c r="B2011" i="7"/>
  <c r="B1776" i="7"/>
  <c r="B2612" i="7"/>
  <c r="B3716" i="7"/>
  <c r="B2301" i="7"/>
  <c r="B1455" i="7"/>
  <c r="B435" i="1"/>
  <c r="B3287" i="7"/>
  <c r="B139" i="1"/>
  <c r="B3442" i="7"/>
  <c r="B1289" i="7"/>
  <c r="B3908" i="7"/>
  <c r="B367" i="1"/>
  <c r="B69" i="1"/>
  <c r="B1484" i="7"/>
  <c r="B833" i="7"/>
  <c r="B1738" i="7"/>
  <c r="B196" i="1"/>
  <c r="B30" i="7"/>
  <c r="B3103" i="7"/>
  <c r="B2346" i="7"/>
  <c r="B2700" i="7"/>
  <c r="B480" i="7"/>
  <c r="B1425" i="7"/>
  <c r="B68" i="7"/>
  <c r="B3435" i="7"/>
  <c r="B79" i="7"/>
  <c r="B2766" i="7"/>
  <c r="B1471" i="7"/>
  <c r="B473" i="7"/>
  <c r="B2081" i="7"/>
  <c r="B2544" i="7"/>
  <c r="B656" i="7"/>
  <c r="B2503" i="7"/>
  <c r="B134" i="1"/>
  <c r="B2997" i="7"/>
  <c r="B522" i="1"/>
  <c r="B2781" i="7"/>
  <c r="B3820" i="7"/>
  <c r="B462" i="7"/>
  <c r="B1197" i="7"/>
  <c r="B341" i="1"/>
  <c r="B2847" i="7"/>
  <c r="B1083" i="7"/>
  <c r="B752" i="7"/>
  <c r="B552" i="1"/>
  <c r="B3417" i="7"/>
  <c r="B1743" i="7"/>
  <c r="B678" i="7"/>
  <c r="B226" i="7"/>
  <c r="B84" i="1"/>
  <c r="B1872" i="7"/>
  <c r="B237" i="7"/>
  <c r="B2972" i="7"/>
  <c r="B599" i="1"/>
  <c r="B1916" i="7"/>
  <c r="B3657" i="7"/>
  <c r="B185" i="7"/>
  <c r="B509" i="1"/>
  <c r="B757" i="7"/>
  <c r="B664" i="7"/>
  <c r="B792" i="7"/>
  <c r="B2405" i="7"/>
  <c r="B1908" i="7"/>
  <c r="B2130" i="7"/>
  <c r="B1759" i="7"/>
  <c r="B2924" i="7"/>
  <c r="B1913" i="7"/>
  <c r="B687" i="7"/>
  <c r="B637" i="7"/>
  <c r="B831" i="7"/>
  <c r="B1168" i="7"/>
  <c r="B193" i="1"/>
  <c r="B755" i="7"/>
  <c r="B2446" i="7"/>
  <c r="B837" i="7"/>
  <c r="B577" i="1"/>
  <c r="B3758" i="7"/>
  <c r="B3825" i="7"/>
  <c r="B912" i="7"/>
  <c r="B3788" i="7"/>
  <c r="B1764" i="7"/>
  <c r="B3947" i="7"/>
  <c r="B1261" i="7"/>
  <c r="B2746" i="7"/>
  <c r="B478" i="7"/>
  <c r="B528" i="7"/>
  <c r="B2263" i="7"/>
  <c r="B894" i="7"/>
  <c r="B1427" i="7"/>
  <c r="B1689" i="7"/>
  <c r="B198" i="7"/>
  <c r="B1760" i="7"/>
  <c r="B58" i="1"/>
  <c r="B2349" i="7"/>
  <c r="B2436" i="7"/>
  <c r="B1365" i="7"/>
  <c r="B3459" i="7"/>
  <c r="B1383" i="7"/>
  <c r="B2634" i="7"/>
  <c r="B3020" i="7"/>
  <c r="B229" i="1"/>
  <c r="B3888" i="7"/>
  <c r="B1672" i="7"/>
  <c r="B189" i="7"/>
  <c r="B289" i="1"/>
  <c r="B3356" i="7"/>
  <c r="B2728" i="7"/>
  <c r="B2621" i="7"/>
  <c r="B2941" i="7"/>
  <c r="B494" i="7"/>
  <c r="B946" i="7"/>
  <c r="B438" i="7"/>
  <c r="B3642" i="7"/>
  <c r="B1947" i="7"/>
  <c r="B1285" i="7"/>
  <c r="B2151" i="7"/>
  <c r="B1982" i="7"/>
  <c r="B3829" i="7"/>
  <c r="B1658" i="7"/>
  <c r="B3687" i="7"/>
  <c r="B854" i="7"/>
  <c r="B2529" i="7"/>
  <c r="B1617" i="7"/>
  <c r="B2377" i="7"/>
  <c r="B241" i="1"/>
  <c r="B3012" i="7"/>
  <c r="B932" i="7"/>
  <c r="B2481" i="7"/>
  <c r="B431" i="7"/>
  <c r="B428" i="7"/>
  <c r="B3250" i="7"/>
  <c r="B351" i="7"/>
  <c r="B1924" i="7"/>
  <c r="B1292" i="7"/>
  <c r="B3193" i="7"/>
  <c r="B225" i="1"/>
  <c r="B3926" i="7"/>
  <c r="B1609" i="7"/>
  <c r="B1364" i="7"/>
  <c r="B2586" i="7"/>
  <c r="B363" i="1"/>
  <c r="B2455" i="7"/>
  <c r="B2764" i="7"/>
  <c r="B466" i="1"/>
  <c r="B732" i="7"/>
  <c r="B154" i="1"/>
  <c r="B2466" i="7"/>
  <c r="B2670" i="7"/>
  <c r="B1896" i="7"/>
  <c r="B881" i="7"/>
  <c r="B1301" i="7"/>
  <c r="B724" i="7"/>
  <c r="B1984" i="7"/>
  <c r="B3654" i="7"/>
  <c r="B1977" i="7"/>
  <c r="B3996" i="7"/>
  <c r="B2793" i="7"/>
  <c r="B2979" i="7"/>
  <c r="B1660" i="7"/>
  <c r="B1746" i="7"/>
  <c r="B564" i="7"/>
  <c r="B1105" i="7"/>
  <c r="B931" i="7"/>
  <c r="B296" i="7"/>
  <c r="B1422" i="7"/>
  <c r="B1265" i="7"/>
  <c r="B114" i="7"/>
  <c r="B393" i="1"/>
  <c r="B3022" i="7"/>
  <c r="B945" i="7"/>
  <c r="B2647" i="7"/>
  <c r="B3288" i="7"/>
  <c r="B3875" i="7"/>
  <c r="B3710" i="7"/>
  <c r="B3176" i="7"/>
  <c r="B1932" i="7"/>
  <c r="B300" i="1"/>
  <c r="B3503" i="7"/>
  <c r="B18" i="7"/>
  <c r="B3173" i="7"/>
  <c r="B217" i="1"/>
  <c r="B619" i="7"/>
  <c r="B3113" i="7"/>
  <c r="B1079" i="7"/>
  <c r="B3802" i="7"/>
  <c r="B2550" i="7"/>
  <c r="B576" i="7"/>
  <c r="B48" i="1"/>
  <c r="B2922" i="7"/>
  <c r="B3303" i="7"/>
  <c r="B2877" i="7"/>
  <c r="B953" i="7"/>
  <c r="B574" i="7"/>
  <c r="B811" i="7"/>
  <c r="B1266" i="7"/>
  <c r="B12" i="1"/>
  <c r="B793" i="7"/>
  <c r="B2925" i="7"/>
  <c r="B1035" i="7"/>
  <c r="B3243" i="7"/>
  <c r="B1041" i="7"/>
  <c r="B423" i="1"/>
  <c r="B2833" i="7"/>
  <c r="B1835" i="7"/>
  <c r="B3955" i="7"/>
  <c r="B211" i="7"/>
  <c r="B3504" i="7"/>
  <c r="B43" i="1"/>
  <c r="B1110" i="7"/>
  <c r="B825" i="7"/>
  <c r="B1674" i="7"/>
  <c r="B140" i="1"/>
  <c r="B395" i="7"/>
  <c r="B39" i="7"/>
  <c r="B1356" i="7"/>
  <c r="B2428" i="7"/>
  <c r="B791" i="7"/>
  <c r="B2988" i="7"/>
  <c r="B419" i="1"/>
  <c r="B847" i="7"/>
  <c r="B2760" i="7"/>
  <c r="B679" i="7"/>
  <c r="B548" i="1"/>
  <c r="B416" i="7"/>
  <c r="B2595" i="7"/>
  <c r="B1541" i="7"/>
  <c r="B3881" i="7"/>
  <c r="B1604" i="7"/>
  <c r="B2385" i="7"/>
  <c r="B539" i="1"/>
  <c r="B3211" i="7"/>
  <c r="B3737" i="7"/>
  <c r="B95" i="7"/>
  <c r="B1973" i="7"/>
  <c r="B1212" i="7"/>
  <c r="B2423" i="7"/>
  <c r="B2551" i="7"/>
  <c r="B3374" i="7"/>
  <c r="B1414" i="7"/>
  <c r="B2397" i="7"/>
  <c r="B556" i="7"/>
  <c r="B1450" i="7"/>
  <c r="B919" i="7"/>
  <c r="B357" i="7"/>
  <c r="B176" i="7"/>
  <c r="B661" i="7"/>
  <c r="B2112" i="7"/>
  <c r="B2255" i="7"/>
  <c r="B3801" i="7"/>
  <c r="B503" i="1"/>
  <c r="B3560" i="7"/>
  <c r="B292" i="7"/>
  <c r="B175" i="1"/>
  <c r="B1511" i="7"/>
  <c r="B604" i="7"/>
  <c r="B1516" i="7"/>
  <c r="B2945" i="7"/>
  <c r="B276" i="1"/>
  <c r="B2012" i="7"/>
  <c r="B36" i="1"/>
  <c r="B3470" i="7"/>
  <c r="B2391" i="7"/>
  <c r="B624" i="7"/>
  <c r="B2986" i="7"/>
  <c r="B356" i="1"/>
  <c r="B2850" i="7"/>
  <c r="B2715" i="7"/>
  <c r="B2862" i="7"/>
  <c r="B547" i="1"/>
  <c r="B807" i="7"/>
  <c r="B562" i="7"/>
  <c r="B2966" i="7"/>
  <c r="B3983" i="7"/>
  <c r="B1960" i="7"/>
  <c r="B411" i="7"/>
  <c r="B727" i="7"/>
  <c r="B2072" i="7"/>
  <c r="B2763" i="7"/>
  <c r="B3477" i="7"/>
  <c r="B1745" i="7"/>
  <c r="B108" i="1"/>
  <c r="B1032" i="7"/>
  <c r="B1838" i="7"/>
  <c r="B3473" i="7"/>
  <c r="B1068" i="7"/>
  <c r="B1104" i="7"/>
  <c r="B1317" i="7"/>
  <c r="B113" i="7"/>
  <c r="B3544" i="7"/>
  <c r="B1298" i="7"/>
  <c r="B220" i="1"/>
  <c r="B2970" i="7"/>
  <c r="B3864" i="7"/>
  <c r="B3938" i="7"/>
  <c r="B1793" i="7"/>
  <c r="B573" i="1"/>
  <c r="B1349" i="7"/>
  <c r="B707" i="7"/>
  <c r="B1859" i="7"/>
  <c r="B1815" i="7"/>
  <c r="B2716" i="7"/>
  <c r="B3939" i="7"/>
  <c r="B397" i="1"/>
  <c r="B2904" i="7"/>
  <c r="B2382" i="7"/>
  <c r="B3082" i="7"/>
  <c r="B3954" i="7"/>
  <c r="B257" i="7"/>
  <c r="B3416" i="7"/>
  <c r="B3566" i="7"/>
  <c r="B2092" i="7"/>
  <c r="B162" i="7"/>
  <c r="B1712" i="7"/>
  <c r="B3181" i="7"/>
  <c r="B405" i="7"/>
  <c r="B859" i="7"/>
  <c r="B1451" i="7"/>
  <c r="B321" i="1"/>
  <c r="B2386" i="7"/>
  <c r="B3670" i="7"/>
  <c r="B2374" i="7"/>
  <c r="B1136" i="7"/>
  <c r="B14" i="1"/>
  <c r="B1601" i="7"/>
  <c r="B3226" i="7"/>
  <c r="B2195" i="7"/>
  <c r="B3525" i="7"/>
  <c r="B3722" i="7"/>
  <c r="B348" i="7"/>
  <c r="B47" i="1"/>
  <c r="B1119" i="7"/>
  <c r="B3531" i="7"/>
  <c r="B93" i="1"/>
  <c r="B3396" i="7"/>
  <c r="B327" i="1"/>
  <c r="B305" i="7"/>
  <c r="B1448" i="7"/>
  <c r="B1802" i="7"/>
  <c r="B17" i="1"/>
  <c r="B3813" i="7"/>
  <c r="B451" i="1"/>
  <c r="B228" i="1"/>
  <c r="B692" i="7"/>
  <c r="B3143" i="7"/>
  <c r="B2464" i="7"/>
  <c r="B3035" i="7"/>
  <c r="B152" i="7"/>
  <c r="B560" i="7"/>
  <c r="B3256" i="7"/>
  <c r="B308" i="7"/>
  <c r="B816" i="7"/>
  <c r="B2534" i="7"/>
  <c r="B130" i="7"/>
  <c r="B1749" i="7"/>
  <c r="B3595" i="7"/>
  <c r="B3038" i="7"/>
  <c r="B228" i="7"/>
  <c r="B1321" i="7"/>
  <c r="B3085" i="7"/>
  <c r="B3606" i="7"/>
  <c r="B3546" i="7"/>
  <c r="B1618" i="7"/>
  <c r="B2121" i="7"/>
  <c r="B364" i="1"/>
  <c r="B855" i="7"/>
  <c r="B1430" i="7"/>
  <c r="B248" i="7"/>
  <c r="B674" i="7"/>
  <c r="B927" i="7"/>
  <c r="B2852" i="7"/>
  <c r="B3735" i="7"/>
  <c r="B1553" i="7"/>
  <c r="B1959" i="7"/>
  <c r="B2220" i="7"/>
  <c r="B2605" i="7"/>
  <c r="B523" i="7"/>
  <c r="B1792" i="7"/>
  <c r="B165" i="7"/>
  <c r="B2415" i="7"/>
  <c r="B1237" i="7"/>
  <c r="B1929" i="7"/>
  <c r="B2443" i="7"/>
  <c r="B2719" i="7"/>
  <c r="B397" i="7"/>
  <c r="B802" i="7"/>
  <c r="B142" i="1"/>
  <c r="B2021" i="7"/>
  <c r="B3551" i="7"/>
  <c r="B413" i="1"/>
  <c r="B2940" i="7"/>
  <c r="B1017" i="7"/>
  <c r="B1036" i="7"/>
  <c r="B304" i="7"/>
  <c r="B2077" i="7"/>
  <c r="B3394" i="7"/>
  <c r="B3923" i="7"/>
  <c r="B1402" i="7"/>
  <c r="B66" i="1"/>
  <c r="B290" i="7"/>
  <c r="B360" i="7"/>
  <c r="B3427" i="7"/>
  <c r="B1752" i="7"/>
  <c r="B237" i="1"/>
  <c r="B1162" i="7"/>
  <c r="B1178" i="7"/>
  <c r="B2042" i="7"/>
  <c r="B1846" i="7"/>
  <c r="B1229" i="7"/>
  <c r="B1020" i="7"/>
  <c r="B3965" i="7"/>
  <c r="B398" i="1"/>
  <c r="B2242" i="7"/>
  <c r="B453" i="1"/>
  <c r="B1171" i="7"/>
  <c r="B446" i="1"/>
  <c r="B770" i="7"/>
  <c r="B533" i="1"/>
  <c r="B1389" i="7"/>
  <c r="B3635" i="7"/>
  <c r="B789" i="7"/>
  <c r="B3590" i="7"/>
  <c r="B2787" i="7"/>
  <c r="B183" i="7"/>
  <c r="B3451" i="7"/>
  <c r="B2387" i="7"/>
  <c r="B1690" i="7"/>
  <c r="B1174" i="7"/>
  <c r="B1614" i="7"/>
  <c r="B324" i="1"/>
  <c r="B1739" i="7"/>
  <c r="B2607" i="7"/>
  <c r="B1374" i="7"/>
  <c r="B2733" i="7"/>
  <c r="B2864" i="7"/>
  <c r="B1665" i="7"/>
  <c r="B2660" i="7"/>
  <c r="B3877" i="7"/>
  <c r="B2580" i="7"/>
  <c r="B1055" i="7"/>
  <c r="B2187" i="7"/>
  <c r="B1254" i="7"/>
  <c r="B369" i="7"/>
  <c r="B539" i="7"/>
  <c r="B3261" i="7"/>
  <c r="B1640" i="7"/>
  <c r="B52" i="7"/>
  <c r="B376" i="1"/>
  <c r="B1925" i="7"/>
  <c r="B1447" i="7"/>
  <c r="B2541" i="7"/>
  <c r="B3087" i="7"/>
  <c r="B301" i="7"/>
  <c r="B2849" i="7"/>
  <c r="B418" i="7"/>
  <c r="B2788" i="7"/>
  <c r="B39" i="1"/>
  <c r="B2357" i="7"/>
  <c r="B3980" i="7"/>
  <c r="B508" i="1"/>
  <c r="B3765" i="7"/>
  <c r="B796" i="7"/>
  <c r="B175" i="7"/>
  <c r="B2786" i="7"/>
  <c r="B1357" i="7"/>
  <c r="B81" i="1"/>
  <c r="B1938" i="7"/>
  <c r="B3203" i="7"/>
  <c r="B3043" i="7"/>
  <c r="B1303" i="7"/>
  <c r="B3515" i="7"/>
  <c r="B783" i="7"/>
  <c r="B2517" i="7"/>
  <c r="B240" i="1"/>
  <c r="B2666" i="7"/>
  <c r="B19" i="7"/>
  <c r="B2547" i="7"/>
  <c r="B3773" i="7"/>
  <c r="B3284" i="7"/>
  <c r="B3315" i="7"/>
  <c r="B3530" i="7"/>
  <c r="B1845" i="7"/>
  <c r="B32" i="1"/>
  <c r="B136" i="1"/>
  <c r="B3998" i="7"/>
  <c r="B622" i="7"/>
  <c r="B2013" i="7"/>
  <c r="B1826" i="7"/>
  <c r="B2115" i="7"/>
  <c r="B2745" i="7"/>
  <c r="B641" i="7"/>
  <c r="B2644" i="7"/>
  <c r="B1384" i="7"/>
  <c r="B1794" i="7"/>
  <c r="B1852" i="7"/>
  <c r="B1421" i="7"/>
  <c r="B3251" i="7"/>
  <c r="B191" i="1"/>
  <c r="B2575" i="7"/>
  <c r="B2057" i="7"/>
  <c r="B436" i="1"/>
  <c r="B3575" i="7"/>
  <c r="B198" i="1"/>
  <c r="B1028" i="7"/>
  <c r="B1631" i="7"/>
  <c r="B272" i="7"/>
  <c r="B765" i="7"/>
  <c r="B989" i="7"/>
  <c r="B933" i="7"/>
  <c r="B357" i="1"/>
  <c r="B2475" i="7"/>
  <c r="B336" i="7"/>
  <c r="B1518" i="7"/>
  <c r="B1974" i="7"/>
  <c r="B1944" i="7"/>
  <c r="B298" i="1"/>
  <c r="B356" i="7"/>
  <c r="B3420" i="7"/>
  <c r="B2528" i="7"/>
  <c r="B3964" i="7"/>
  <c r="B394" i="1"/>
  <c r="B1355" i="7"/>
  <c r="B3557" i="7"/>
  <c r="B1468" i="7"/>
  <c r="B2467" i="7"/>
  <c r="B3769" i="7"/>
  <c r="B548" i="7"/>
  <c r="B2523" i="7"/>
  <c r="B1438" i="7"/>
  <c r="B869" i="7"/>
  <c r="B737" i="7"/>
  <c r="B501" i="1"/>
  <c r="B173" i="7"/>
  <c r="B360" i="1"/>
  <c r="B3237" i="7"/>
  <c r="B519" i="7"/>
  <c r="B192" i="1"/>
  <c r="B3948" i="7"/>
  <c r="B591" i="1"/>
  <c r="B1678" i="7"/>
  <c r="B1445" i="7"/>
  <c r="B1420" i="7"/>
  <c r="B973" i="7"/>
  <c r="B1111" i="7"/>
  <c r="B2674" i="7"/>
  <c r="B3789" i="7"/>
  <c r="B500" i="7"/>
  <c r="B1040" i="7"/>
  <c r="B518" i="7"/>
  <c r="B2456" i="7"/>
  <c r="B2953" i="7"/>
  <c r="B824" i="7"/>
  <c r="B505" i="1"/>
  <c r="B2097" i="7"/>
  <c r="B24" i="1"/>
  <c r="B2553" i="7"/>
  <c r="B718" i="7"/>
  <c r="B2708" i="7"/>
  <c r="B166" i="1"/>
  <c r="B449" i="7"/>
  <c r="B203" i="1"/>
  <c r="B86" i="7"/>
  <c r="B2910" i="7"/>
  <c r="B73" i="7"/>
  <c r="B1177" i="7"/>
  <c r="B2239" i="7"/>
  <c r="B2251" i="7"/>
  <c r="B671" i="7"/>
  <c r="B490" i="7"/>
  <c r="B429" i="1"/>
  <c r="B2257" i="7"/>
  <c r="B3289" i="7"/>
  <c r="B45" i="7"/>
  <c r="B2062" i="7"/>
  <c r="B2310" i="7"/>
  <c r="B2370" i="7"/>
  <c r="B1367" i="7"/>
  <c r="B916" i="7"/>
  <c r="B302" i="7"/>
  <c r="B2223" i="7"/>
  <c r="B1026" i="7"/>
  <c r="B2530" i="7"/>
  <c r="B479" i="1"/>
  <c r="B2406" i="7"/>
  <c r="B2491" i="7"/>
  <c r="B3318" i="7"/>
  <c r="B1590" i="7"/>
  <c r="B2832" i="7"/>
  <c r="B1782" i="7"/>
  <c r="B30" i="1"/>
  <c r="B2431" i="7"/>
  <c r="B120" i="1"/>
  <c r="B3036" i="7"/>
  <c r="B742" i="7"/>
  <c r="B3863" i="7"/>
  <c r="B254" i="1"/>
  <c r="B463" i="7"/>
  <c r="B1692" i="7"/>
  <c r="B1824" i="7"/>
  <c r="B2262" i="7"/>
  <c r="B3013" i="7"/>
  <c r="B3030" i="7"/>
  <c r="B3340" i="7"/>
  <c r="B1173" i="7"/>
  <c r="B291" i="7"/>
  <c r="B2421" i="7"/>
  <c r="B3612" i="7"/>
  <c r="B1432" i="7"/>
  <c r="B1988" i="7"/>
  <c r="B1497" i="7"/>
  <c r="B1994" i="7"/>
  <c r="B3775" i="7"/>
  <c r="B354" i="7"/>
  <c r="B1465" i="7"/>
  <c r="B814" i="7"/>
  <c r="B3818" i="7"/>
  <c r="B1891" i="7"/>
  <c r="B128" i="7"/>
  <c r="B517" i="1"/>
  <c r="B2915" i="7"/>
  <c r="B1875" i="7"/>
  <c r="B2916" i="7"/>
  <c r="B574" i="1"/>
  <c r="B2635" i="7"/>
  <c r="B3066" i="7"/>
  <c r="B3798" i="7"/>
  <c r="B3201" i="7"/>
  <c r="B1509" i="7"/>
  <c r="B797" i="7"/>
  <c r="B208" i="7"/>
  <c r="B1634" i="7"/>
  <c r="B2703" i="7"/>
  <c r="B978" i="7"/>
  <c r="B3987" i="7"/>
  <c r="B3602" i="7"/>
  <c r="B2300" i="7"/>
  <c r="B309" i="7"/>
  <c r="B3119" i="7"/>
  <c r="B2907" i="7"/>
  <c r="B444" i="7"/>
  <c r="B1806" i="7"/>
  <c r="B1927" i="7"/>
  <c r="B3150" i="7"/>
  <c r="B1915" i="7"/>
  <c r="B1549" i="7"/>
  <c r="B3704" i="7"/>
  <c r="B277" i="1"/>
  <c r="B2516" i="7"/>
  <c r="B53" i="7"/>
  <c r="B2899" i="7"/>
  <c r="B2007" i="7"/>
  <c r="B2839" i="7"/>
  <c r="B3361" i="7"/>
  <c r="B575" i="1"/>
  <c r="B2608" i="7"/>
  <c r="B3698" i="7"/>
  <c r="B502" i="7"/>
  <c r="B1777" i="7"/>
  <c r="B332" i="1"/>
  <c r="B2369" i="7"/>
  <c r="B3157" i="7"/>
  <c r="B1998" i="7"/>
  <c r="B2311" i="7"/>
  <c r="B3350" i="7"/>
  <c r="B400" i="1"/>
  <c r="B2243" i="7"/>
  <c r="B2515" i="7"/>
  <c r="B1653" i="7"/>
  <c r="B294" i="7"/>
  <c r="B2532" i="7"/>
  <c r="B3852" i="7"/>
  <c r="B322" i="1"/>
  <c r="B1825" i="7"/>
  <c r="B2576" i="7"/>
  <c r="B3584" i="7"/>
  <c r="B279" i="1"/>
  <c r="B963" i="7"/>
  <c r="B2461" i="7"/>
  <c r="B144" i="7"/>
  <c r="B1208" i="7"/>
  <c r="B638" i="7"/>
  <c r="B2903" i="7"/>
  <c r="B1193" i="7"/>
  <c r="B123" i="7"/>
  <c r="B3570" i="7"/>
  <c r="B2426" i="7"/>
  <c r="B3990" i="7"/>
  <c r="B2030" i="7"/>
  <c r="B3210" i="7"/>
  <c r="B325" i="1"/>
  <c r="B3130" i="7"/>
  <c r="B315" i="7"/>
  <c r="B2949" i="7"/>
  <c r="B163" i="1"/>
  <c r="B1490" i="7"/>
  <c r="B434" i="1"/>
  <c r="B3349" i="7"/>
  <c r="B699" i="7"/>
  <c r="B467" i="1"/>
  <c r="B23" i="1"/>
  <c r="B3311" i="7"/>
  <c r="B605" i="7"/>
  <c r="B592" i="1"/>
  <c r="B3410" i="7"/>
  <c r="B3736" i="7"/>
  <c r="B479" i="7"/>
  <c r="B83" i="7"/>
  <c r="B3406" i="7"/>
  <c r="B2872" i="7"/>
  <c r="B2809" i="7"/>
  <c r="B3893" i="7"/>
  <c r="B823" i="7"/>
  <c r="B558" i="1"/>
  <c r="B998" i="7"/>
  <c r="B151" i="1"/>
  <c r="B233" i="1"/>
  <c r="B3056" i="7"/>
  <c r="B3505" i="7"/>
  <c r="B414" i="1"/>
  <c r="B939" i="7"/>
  <c r="B589" i="1"/>
  <c r="B3513" i="7"/>
  <c r="B2411" i="7"/>
  <c r="B1324" i="7"/>
  <c r="B1359" i="7"/>
  <c r="B1906" i="7"/>
  <c r="B1861" i="7"/>
  <c r="B358" i="7"/>
  <c r="B1090" i="7"/>
  <c r="B3587" i="7"/>
  <c r="B351" i="1"/>
  <c r="B1211" i="7"/>
  <c r="B3162" i="7"/>
  <c r="B2542" i="7"/>
  <c r="B820" i="7"/>
  <c r="B439" i="1"/>
  <c r="B299" i="7"/>
  <c r="B1543" i="7"/>
  <c r="B376" i="7"/>
  <c r="B3432" i="7"/>
  <c r="B208" i="1"/>
  <c r="B1350" i="7"/>
  <c r="B3756" i="7"/>
  <c r="B3556" i="7"/>
  <c r="B167" i="1"/>
  <c r="B218" i="1"/>
  <c r="B2381" i="7"/>
  <c r="B1837" i="7"/>
  <c r="B2447" i="7"/>
  <c r="B1195" i="7"/>
  <c r="B1093" i="7"/>
  <c r="B3405" i="7"/>
  <c r="B3555" i="7"/>
  <c r="B3214" i="7"/>
  <c r="B861" i="7"/>
  <c r="B1952" i="7"/>
  <c r="B2036" i="7"/>
  <c r="B3497" i="7"/>
  <c r="B1027" i="7"/>
  <c r="B2830" i="7"/>
  <c r="B327" i="7"/>
  <c r="B3217" i="7"/>
  <c r="B3125" i="7"/>
  <c r="B3153" i="7"/>
  <c r="B1949" i="7"/>
  <c r="B88" i="1"/>
  <c r="B958" i="7"/>
  <c r="B3104" i="7"/>
  <c r="B2186" i="7"/>
  <c r="B2429" i="7"/>
  <c r="B2070" i="7"/>
  <c r="B3934" i="7"/>
  <c r="B685" i="7"/>
  <c r="B3395" i="7"/>
  <c r="B447" i="7"/>
  <c r="B389" i="7"/>
  <c r="B301" i="1"/>
  <c r="B686" i="7"/>
  <c r="B2333" i="7"/>
  <c r="B2497" i="7"/>
  <c r="B3617" i="7"/>
  <c r="B2811" i="7"/>
  <c r="B390" i="7"/>
  <c r="B2754" i="7"/>
  <c r="B2759" i="7"/>
  <c r="B1622" i="7"/>
  <c r="B1860" i="7"/>
  <c r="B507" i="7"/>
  <c r="B3901" i="7"/>
  <c r="B2713" i="7"/>
  <c r="B132" i="1"/>
  <c r="B488" i="7"/>
  <c r="B1474" i="7"/>
  <c r="B1979" i="7"/>
  <c r="B29" i="7"/>
  <c r="B680" i="7"/>
  <c r="B3471" i="7"/>
  <c r="B1064" i="7"/>
  <c r="B82" i="1"/>
  <c r="B3724" i="7"/>
  <c r="B174" i="7"/>
  <c r="B358" i="1"/>
  <c r="B1754" i="7"/>
  <c r="B710" i="7"/>
  <c r="B800" i="7"/>
  <c r="B3491" i="7"/>
  <c r="B3648" i="7"/>
  <c r="B955" i="7"/>
  <c r="B236" i="7"/>
  <c r="B1473" i="7"/>
  <c r="B2448" i="7"/>
  <c r="B2828" i="7"/>
  <c r="B3757" i="7"/>
  <c r="B2808" i="7"/>
  <c r="B1510" i="7"/>
  <c r="B922" i="7"/>
  <c r="B926" i="7"/>
  <c r="B426" i="7"/>
  <c r="B2402" i="7"/>
  <c r="B595" i="1"/>
  <c r="B518" i="1"/>
  <c r="B570" i="1"/>
  <c r="B3740" i="7"/>
  <c r="B689" i="7"/>
  <c r="B432" i="1"/>
  <c r="B3348" i="7"/>
  <c r="B1827" i="7"/>
  <c r="B17" i="7"/>
  <c r="B719" i="7"/>
  <c r="B2920" i="7"/>
  <c r="B1742" i="7"/>
  <c r="B385" i="7"/>
  <c r="B493" i="7"/>
  <c r="B21" i="1"/>
  <c r="B1323" i="7"/>
  <c r="B2912" i="7"/>
  <c r="B551" i="7"/>
  <c r="B1099" i="7"/>
  <c r="B1580" i="7"/>
  <c r="B2613" i="7"/>
  <c r="B62" i="1"/>
  <c r="B289" i="7"/>
  <c r="B3626" i="7"/>
  <c r="B3298" i="7"/>
  <c r="B2688" i="7"/>
  <c r="B2588" i="7"/>
  <c r="B3332" i="7"/>
  <c r="B3368" i="7"/>
  <c r="B362" i="1"/>
  <c r="B75" i="7"/>
  <c r="B587" i="7"/>
  <c r="B396" i="7"/>
  <c r="B1088" i="7"/>
  <c r="B2444" i="7"/>
  <c r="B215" i="7"/>
  <c r="B3988" i="7"/>
  <c r="B2153" i="7"/>
  <c r="B2307" i="7"/>
  <c r="B3004" i="7"/>
  <c r="B3293" i="7"/>
  <c r="B2366" i="7"/>
  <c r="B222" i="1"/>
  <c r="B1045" i="7"/>
  <c r="B452" i="1"/>
  <c r="B505" i="7"/>
  <c r="B1309" i="7"/>
  <c r="B3855" i="7"/>
  <c r="B1344" i="7"/>
  <c r="B1886" i="7"/>
  <c r="B1841" i="7"/>
  <c r="B2126" i="7"/>
  <c r="B2680" i="7"/>
  <c r="B3665" i="7"/>
  <c r="B523" i="1"/>
  <c r="B3644" i="7"/>
  <c r="B461" i="1"/>
  <c r="B1989" i="7"/>
  <c r="B1599" i="7"/>
  <c r="B1757" i="7"/>
  <c r="B3865" i="7"/>
  <c r="B293" i="1"/>
  <c r="B2284" i="7"/>
  <c r="B2706" i="7"/>
  <c r="B141" i="7"/>
  <c r="B3412" i="7"/>
  <c r="B2769" i="7"/>
  <c r="B1493" i="7"/>
  <c r="B266" i="7"/>
  <c r="B2894" i="7"/>
  <c r="B3922" i="7"/>
  <c r="B3197" i="7"/>
  <c r="B2465" i="7"/>
  <c r="B564" i="1"/>
  <c r="B412" i="7"/>
  <c r="B2229" i="7"/>
  <c r="B413" i="7"/>
  <c r="B1190" i="7"/>
  <c r="B103" i="1"/>
  <c r="B1818" i="7"/>
  <c r="B60" i="1"/>
  <c r="B2792" i="7"/>
  <c r="B3873" i="7"/>
  <c r="B1983" i="7"/>
  <c r="B1500" i="7"/>
  <c r="B148" i="1"/>
  <c r="B1961" i="7"/>
  <c r="B1533" i="7"/>
  <c r="B2973" i="7"/>
  <c r="B3307" i="7"/>
  <c r="B640" i="7"/>
  <c r="B3175" i="7"/>
  <c r="B379" i="1"/>
  <c r="B1003" i="7"/>
  <c r="B3489" i="7"/>
  <c r="B66" i="7"/>
  <c r="B694" i="7"/>
  <c r="B2082" i="7"/>
  <c r="B2177" i="7"/>
  <c r="B203" i="7"/>
  <c r="B1593" i="7"/>
  <c r="B3313" i="7"/>
  <c r="B71" i="1"/>
  <c r="B1888" i="7"/>
  <c r="B2184" i="7"/>
  <c r="B181" i="7"/>
  <c r="B3280" i="7"/>
  <c r="B10" i="7"/>
  <c r="B2293" i="7"/>
  <c r="B2720" i="7"/>
  <c r="B3437" i="7"/>
  <c r="B739" i="7"/>
  <c r="B740" i="7"/>
  <c r="B1539" i="7"/>
  <c r="B111" i="1"/>
  <c r="B3500" i="7"/>
  <c r="B2341" i="7"/>
  <c r="B976" i="7"/>
  <c r="B649" i="7"/>
  <c r="B1446" i="7"/>
  <c r="B3777" i="7"/>
  <c r="B2810" i="7"/>
  <c r="B2278" i="7"/>
  <c r="B317" i="7"/>
  <c r="B2859" i="7"/>
  <c r="B660" i="7"/>
  <c r="B124" i="7"/>
  <c r="B3466" i="7"/>
  <c r="B26" i="1"/>
  <c r="B336" i="1"/>
  <c r="B1569" i="7"/>
  <c r="B2681" i="7"/>
  <c r="B239" i="7"/>
  <c r="B1072" i="7"/>
  <c r="B1442" i="7"/>
  <c r="B1370" i="7"/>
  <c r="B2291" i="7"/>
  <c r="B1240" i="7"/>
  <c r="B2902" i="7"/>
  <c r="B236" i="1"/>
  <c r="B1392" i="7"/>
  <c r="B2164" i="7"/>
  <c r="B1203" i="7"/>
  <c r="B2841" i="7"/>
  <c r="B2331" i="7"/>
  <c r="B3165" i="7"/>
  <c r="B2134" i="7"/>
  <c r="B1669" i="7"/>
  <c r="B2154" i="7"/>
  <c r="B95" i="1"/>
  <c r="B1095" i="7"/>
  <c r="B1315" i="7"/>
  <c r="B2574" i="7"/>
  <c r="B3512" i="7"/>
  <c r="B1831" i="7"/>
  <c r="B944" i="7"/>
  <c r="B2836" i="7"/>
  <c r="B1470" i="7"/>
  <c r="B1201" i="7"/>
  <c r="B1890" i="7"/>
  <c r="B2880" i="7"/>
  <c r="B3611" i="7"/>
  <c r="B1390" i="7"/>
  <c r="B442" i="7"/>
  <c r="B546" i="7"/>
  <c r="B500" i="1"/>
  <c r="B2952" i="7"/>
  <c r="B2641" i="7"/>
  <c r="B2093" i="7"/>
  <c r="B100" i="1"/>
  <c r="B2019" i="7"/>
  <c r="B1654" i="7"/>
  <c r="B1643" i="7"/>
  <c r="B174" i="1"/>
  <c r="B1856" i="7"/>
  <c r="B2080" i="7"/>
  <c r="B2237" i="7"/>
  <c r="B1342" i="7"/>
  <c r="B1657" i="7"/>
  <c r="B2345" i="7"/>
  <c r="B1515" i="7"/>
  <c r="B2651" i="7"/>
  <c r="B594" i="1"/>
  <c r="B3092" i="7"/>
  <c r="B14" i="7"/>
  <c r="B552" i="7"/>
  <c r="B3760" i="7"/>
  <c r="B2194" i="7"/>
  <c r="B1566" i="7"/>
  <c r="B1398" i="7"/>
  <c r="B3225" i="7"/>
  <c r="B693" i="7"/>
  <c r="B2964" i="7"/>
  <c r="B3540" i="7"/>
  <c r="B836" i="7"/>
  <c r="B728" i="7"/>
  <c r="B2198" i="7"/>
  <c r="B3304" i="7"/>
  <c r="B3574" i="7"/>
  <c r="B2930" i="7"/>
  <c r="B738" i="7"/>
  <c r="B3678" i="7"/>
  <c r="B2932" i="7"/>
  <c r="B3070" i="7"/>
  <c r="B2791" i="7"/>
  <c r="B2492" i="7"/>
  <c r="B218" i="7"/>
  <c r="B232" i="1"/>
  <c r="B1807" i="7"/>
  <c r="B2182" i="7"/>
  <c r="B1049" i="7"/>
  <c r="B1936" i="7"/>
  <c r="B2590" i="7"/>
  <c r="B1725" i="7"/>
  <c r="B612" i="7"/>
  <c r="B715" i="7"/>
  <c r="B2190" i="7"/>
  <c r="B293" i="7"/>
  <c r="B2695" i="7"/>
  <c r="B2100" i="7"/>
  <c r="B1720" i="7"/>
  <c r="B3620" i="7"/>
  <c r="B1958" i="7"/>
  <c r="B1650" i="7"/>
  <c r="B46" i="1"/>
  <c r="B1613" i="7"/>
  <c r="B3483" i="7"/>
  <c r="B1149" i="7"/>
  <c r="B201" i="7"/>
  <c r="B988" i="7"/>
  <c r="B3331" i="7"/>
  <c r="B3383" i="7"/>
  <c r="B1910" i="7"/>
  <c r="B1021" i="7"/>
  <c r="B1879" i="7"/>
  <c r="B1508" i="7"/>
  <c r="B2221" i="7"/>
  <c r="B1847" i="7"/>
  <c r="B2954" i="7"/>
  <c r="B72" i="1"/>
  <c r="B1816" i="7"/>
  <c r="B2848" i="7"/>
  <c r="B245" i="7"/>
  <c r="B1502" i="7"/>
  <c r="B1107" i="7"/>
  <c r="B2231" i="7"/>
  <c r="B415" i="7"/>
  <c r="B3790" i="7"/>
  <c r="B2139" i="7"/>
  <c r="B526" i="1"/>
  <c r="B3614" i="7"/>
  <c r="B3623" i="7"/>
  <c r="B3286" i="7"/>
  <c r="B3172" i="7"/>
  <c r="B892" i="7"/>
  <c r="B3375" i="7"/>
  <c r="B391" i="7"/>
  <c r="B1621" i="7"/>
  <c r="B186" i="7"/>
  <c r="B166" i="7"/>
  <c r="B401" i="7"/>
  <c r="B129" i="7"/>
  <c r="B254" i="7"/>
  <c r="B22" i="7"/>
  <c r="B1159" i="7"/>
  <c r="B2806" i="7"/>
  <c r="B2971" i="7"/>
  <c r="B3144" i="7"/>
  <c r="B510" i="7"/>
  <c r="B3892" i="7"/>
  <c r="B817" i="7"/>
  <c r="B1010" i="7"/>
  <c r="B158" i="1"/>
  <c r="B264" i="7"/>
  <c r="B2086" i="7"/>
  <c r="B2773" i="7"/>
  <c r="B3443" i="7"/>
  <c r="B1132" i="7"/>
  <c r="B3796" i="7"/>
  <c r="B3495" i="7"/>
  <c r="B3832" i="7"/>
  <c r="B1165" i="7"/>
  <c r="B2870" i="7"/>
  <c r="B3418" i="7"/>
  <c r="B1707" i="7"/>
  <c r="B1397" i="7"/>
  <c r="B2627" i="7"/>
  <c r="B1647" i="7"/>
  <c r="B3000" i="7"/>
  <c r="B1713" i="7"/>
  <c r="B77" i="7"/>
  <c r="B3643" i="7"/>
  <c r="B2401" i="7"/>
  <c r="B1651" i="7"/>
  <c r="B767" i="7"/>
  <c r="B550" i="7"/>
  <c r="B3485" i="7"/>
  <c r="B2017" i="7"/>
  <c r="B1215" i="7"/>
  <c r="B947" i="7"/>
  <c r="B3285" i="7"/>
  <c r="B2337" i="7"/>
  <c r="B2032" i="7"/>
  <c r="B2355" i="7"/>
  <c r="B1491" i="7"/>
  <c r="B440" i="1"/>
  <c r="B2340" i="7"/>
  <c r="B454" i="7"/>
  <c r="B2543" i="7"/>
  <c r="B364" i="7"/>
  <c r="B1822" i="7"/>
  <c r="B242" i="7"/>
  <c r="B3223" i="7"/>
  <c r="B261" i="1"/>
  <c r="B57" i="7"/>
  <c r="B3845" i="7"/>
  <c r="B3413" i="7"/>
  <c r="B3564" i="7"/>
  <c r="B384" i="1"/>
  <c r="B3763" i="7"/>
  <c r="B544" i="7"/>
  <c r="B3081" i="7"/>
  <c r="B2709" i="7"/>
  <c r="B2573" i="7"/>
  <c r="B3061" i="7"/>
  <c r="B2882" i="7"/>
  <c r="B2711" i="7"/>
  <c r="B3936" i="7"/>
  <c r="B650" i="7"/>
  <c r="B280" i="7"/>
  <c r="B2354" i="7"/>
  <c r="B3387" i="7"/>
  <c r="B3726" i="7"/>
  <c r="B843" i="7"/>
  <c r="B481" i="7"/>
  <c r="B3258" i="7"/>
  <c r="B3179" i="7"/>
  <c r="B541" i="1"/>
  <c r="B2379" i="7"/>
  <c r="B3563" i="7"/>
  <c r="B828" i="7"/>
  <c r="B431" i="1"/>
  <c r="B2555" i="7"/>
  <c r="B2045" i="7"/>
  <c r="B2459" i="7"/>
  <c r="B858" i="7"/>
  <c r="B2739" i="7"/>
  <c r="B2511" i="7"/>
  <c r="B249" i="1"/>
  <c r="B3849" i="7"/>
  <c r="B1527" i="7"/>
  <c r="B1326" i="7"/>
  <c r="B667" i="7"/>
  <c r="B3982" i="7"/>
  <c r="B322" i="7"/>
  <c r="B3299" i="7"/>
  <c r="B2069" i="7"/>
  <c r="B3266" i="7"/>
  <c r="B2245" i="7"/>
  <c r="B2175" i="7"/>
  <c r="B2169" i="7"/>
  <c r="B464" i="7"/>
  <c r="B149" i="1"/>
  <c r="B2482" i="7"/>
  <c r="B887" i="7"/>
  <c r="B16" i="1"/>
  <c r="B3077" i="7"/>
  <c r="B1535" i="7"/>
  <c r="B3403" i="7"/>
  <c r="B2513" i="7"/>
  <c r="B74" i="7"/>
  <c r="B2512" i="7"/>
  <c r="B3242" i="7"/>
  <c r="B126" i="7"/>
  <c r="B496" i="7"/>
  <c r="B2901" i="7"/>
  <c r="B760" i="7"/>
  <c r="B191" i="7"/>
  <c r="B893" i="7"/>
  <c r="B2919" i="7"/>
  <c r="B499" i="1"/>
  <c r="B572" i="7"/>
  <c r="B2024" i="7"/>
  <c r="B2675" i="7"/>
  <c r="B705" i="7"/>
  <c r="B3265" i="7"/>
  <c r="B2628" i="7"/>
  <c r="B3596" i="7"/>
  <c r="B2312" i="7"/>
  <c r="B1169" i="7"/>
  <c r="B410" i="1"/>
  <c r="B2118" i="7"/>
  <c r="B2499" i="7"/>
  <c r="B1844" i="7"/>
  <c r="B3520" i="7"/>
  <c r="B2950" i="7"/>
  <c r="B152" i="1"/>
  <c r="B2469" i="7"/>
  <c r="B1716" i="7"/>
  <c r="B3580" i="7"/>
  <c r="B1850" i="7"/>
  <c r="B378" i="7"/>
  <c r="B3913" i="7"/>
  <c r="B1557" i="7"/>
  <c r="B3637" i="7"/>
  <c r="B3684" i="7"/>
  <c r="B3876" i="7"/>
  <c r="B41" i="1"/>
  <c r="B91" i="1"/>
  <c r="B3166" i="7"/>
  <c r="B75" i="1"/>
  <c r="B1999" i="7"/>
  <c r="B856" i="7"/>
  <c r="B385" i="1"/>
  <c r="B257" i="1"/>
  <c r="B1044" i="7"/>
  <c r="B143" i="7"/>
  <c r="B3641" i="7"/>
  <c r="B3462" i="7"/>
  <c r="B3388" i="7"/>
  <c r="B3647" i="7"/>
  <c r="B3358" i="7"/>
  <c r="B145" i="1"/>
  <c r="B3425" i="7"/>
  <c r="B3310" i="7"/>
  <c r="B69" i="7"/>
  <c r="B2994" i="7"/>
  <c r="B435" i="7"/>
  <c r="B1152" i="7"/>
  <c r="B361" i="1"/>
  <c r="B2268" i="7"/>
  <c r="B3102" i="7"/>
  <c r="B286" i="7"/>
  <c r="B706" i="7"/>
  <c r="B1534" i="7"/>
  <c r="B3378" i="7"/>
  <c r="B835" i="7"/>
  <c r="B1834" i="7"/>
  <c r="B3817" i="7"/>
  <c r="B2524" i="7"/>
  <c r="B2999" i="7"/>
  <c r="B2960" i="7"/>
  <c r="B1183" i="7"/>
  <c r="B2285" i="7"/>
  <c r="B1804" i="7"/>
  <c r="B213" i="7"/>
  <c r="B2318" i="7"/>
  <c r="B2775" i="7"/>
  <c r="B130" i="1"/>
  <c r="B74" i="1"/>
  <c r="B2137" i="7"/>
  <c r="B3942" i="7"/>
  <c r="B3116" i="7"/>
  <c r="B876" i="7"/>
  <c r="B3025" i="7"/>
  <c r="B240" i="7"/>
  <c r="B838" i="7"/>
  <c r="B924" i="7"/>
  <c r="B3222" i="7"/>
  <c r="B2170" i="7"/>
  <c r="B3662" i="7"/>
  <c r="B359" i="1"/>
  <c r="B1680" i="7"/>
  <c r="B3914" i="7"/>
  <c r="B3456" i="7"/>
  <c r="B349" i="7"/>
  <c r="B1892" i="7"/>
  <c r="B799" i="7"/>
  <c r="B123" i="1"/>
  <c r="B275" i="7"/>
  <c r="B999" i="7"/>
  <c r="B1542" i="7"/>
  <c r="B184" i="7"/>
  <c r="B474" i="7"/>
  <c r="B267" i="7"/>
  <c r="E267" i="7" a="1"/>
  <c r="J267" i="7" a="1"/>
  <c r="C267" i="7" a="1"/>
  <c r="N267" i="7"/>
  <c r="S267" i="7"/>
  <c r="U999" i="7"/>
  <c r="R999" i="7"/>
  <c r="S999" i="7"/>
  <c r="G999" i="7" a="1"/>
  <c r="H999" i="7" a="1"/>
  <c r="J1892" i="7" a="1"/>
  <c r="K1892" i="7"/>
  <c r="P1892" i="7"/>
  <c r="L1892" i="7"/>
  <c r="I1892" i="7" a="1"/>
  <c r="R1680" i="7"/>
  <c r="K1680" i="7"/>
  <c r="G1680" i="7" a="1"/>
  <c r="P1680" i="7"/>
  <c r="V3222" i="7"/>
  <c r="E3222" i="7" a="1"/>
  <c r="Q3222" i="7"/>
  <c r="G3222" i="7" a="1"/>
  <c r="S3222" i="7"/>
  <c r="P3025" i="7"/>
  <c r="R3025" i="7"/>
  <c r="D3025" i="7" a="1"/>
  <c r="G3025" i="7" a="1"/>
  <c r="H3025" i="7" a="1"/>
  <c r="V2137" i="7"/>
  <c r="D2137" i="7" a="1"/>
  <c r="M2137" i="7"/>
  <c r="L2137" i="7"/>
  <c r="H2137" i="7" a="1"/>
  <c r="M2318" i="7"/>
  <c r="Q2318" i="7"/>
  <c r="U2318" i="7"/>
  <c r="S2318" i="7"/>
  <c r="J1183" i="7" a="1"/>
  <c r="M1183" i="7"/>
  <c r="N1183" i="7"/>
  <c r="K1183" i="7"/>
  <c r="S1183" i="7"/>
  <c r="C3817" i="7" a="1"/>
  <c r="V3817" i="7"/>
  <c r="G3817" i="7" a="1"/>
  <c r="Q3817" i="7"/>
  <c r="H3817" i="7" a="1"/>
  <c r="K1534" i="7"/>
  <c r="P1534" i="7"/>
  <c r="U1534" i="7"/>
  <c r="C1534" i="7" a="1"/>
  <c r="I1534" i="7" a="1"/>
  <c r="S2268" i="7"/>
  <c r="K2268" i="7"/>
  <c r="C2268" i="7" a="1"/>
  <c r="T2268" i="7"/>
  <c r="J2994" i="7" a="1"/>
  <c r="V2994" i="7"/>
  <c r="Q2994" i="7"/>
  <c r="E2994" i="7" a="1"/>
  <c r="P2994" i="7"/>
  <c r="G145" i="1"/>
  <c r="J145" i="1"/>
  <c r="O145" i="1"/>
  <c r="L145" i="1"/>
  <c r="K3462" i="7"/>
  <c r="N3462" i="7"/>
  <c r="J3462" i="7" a="1"/>
  <c r="P3462" i="7"/>
  <c r="I3462" i="7" a="1"/>
  <c r="H257" i="1"/>
  <c r="M257" i="1"/>
  <c r="C257" i="1" a="1"/>
  <c r="K75" i="1"/>
  <c r="M75" i="1"/>
  <c r="G75" i="1"/>
  <c r="P75" i="1"/>
  <c r="D3876" i="7" a="1"/>
  <c r="S3876" i="7"/>
  <c r="Q3876" i="7"/>
  <c r="K3876" i="7"/>
  <c r="H3876" i="7" a="1"/>
  <c r="P3913" i="7"/>
  <c r="M3913" i="7"/>
  <c r="J3913" i="7" a="1"/>
  <c r="C3913" i="7" a="1"/>
  <c r="Q3913" i="7"/>
  <c r="Q1716" i="7"/>
  <c r="S1716" i="7"/>
  <c r="T1716" i="7"/>
  <c r="E1716" i="7" a="1"/>
  <c r="C3520" i="7" a="1"/>
  <c r="L3520" i="7"/>
  <c r="S3520" i="7"/>
  <c r="K3520" i="7"/>
  <c r="V3520" i="7"/>
  <c r="O410" i="1"/>
  <c r="L410" i="1"/>
  <c r="N410" i="1"/>
  <c r="C410" i="1" a="1"/>
  <c r="P2628" i="7"/>
  <c r="E2628" i="7" a="1"/>
  <c r="M2628" i="7"/>
  <c r="G2628" i="7" a="1"/>
  <c r="I2628" i="7" a="1"/>
  <c r="D2024" i="7" a="1"/>
  <c r="P2024" i="7"/>
  <c r="G2024" i="7" a="1"/>
  <c r="M2024" i="7"/>
  <c r="N893" i="7"/>
  <c r="J893" i="7" a="1"/>
  <c r="S893" i="7"/>
  <c r="O893" i="7"/>
  <c r="Q893" i="7"/>
  <c r="Q496" i="7"/>
  <c r="R496" i="7"/>
  <c r="J496" i="7" a="1"/>
  <c r="L496" i="7"/>
  <c r="I496" i="7" a="1"/>
  <c r="E74" i="7" a="1"/>
  <c r="U74" i="7"/>
  <c r="V74" i="7"/>
  <c r="D74" i="7" a="1"/>
  <c r="H74" i="7" a="1"/>
  <c r="V3077" i="7"/>
  <c r="U3077" i="7"/>
  <c r="R3077" i="7"/>
  <c r="T3077" i="7"/>
  <c r="D149" i="1" a="1"/>
  <c r="L149" i="1"/>
  <c r="M149" i="1"/>
  <c r="C149" i="1" a="1"/>
  <c r="G2245" i="7" a="1"/>
  <c r="Q2245" i="7"/>
  <c r="R2245" i="7"/>
  <c r="O2245" i="7"/>
  <c r="I2245" i="7" a="1"/>
  <c r="C322" i="7" a="1"/>
  <c r="L322" i="7"/>
  <c r="S322" i="7"/>
  <c r="Q322" i="7"/>
  <c r="I322" i="7" a="1"/>
  <c r="R1527" i="7"/>
  <c r="N1527" i="7"/>
  <c r="D1527" i="7" a="1"/>
  <c r="V1527" i="7"/>
  <c r="N2739" i="7"/>
  <c r="M2739" i="7"/>
  <c r="G2739" i="7" a="1"/>
  <c r="E2739" i="7" a="1"/>
  <c r="L2739" i="7"/>
  <c r="N2555" i="7"/>
  <c r="L2555" i="7"/>
  <c r="D2555" i="7" a="1"/>
  <c r="R2555" i="7"/>
  <c r="H2555" i="7" a="1"/>
  <c r="C2379" i="7" a="1"/>
  <c r="G2379" i="7" a="1"/>
  <c r="S2379" i="7"/>
  <c r="M2379" i="7"/>
  <c r="I2379" i="7" a="1"/>
  <c r="C481" i="7" a="1"/>
  <c r="J481" i="7" a="1"/>
  <c r="L481" i="7"/>
  <c r="P481" i="7"/>
  <c r="Q2354" i="7"/>
  <c r="N2354" i="7"/>
  <c r="G2354" i="7" a="1"/>
  <c r="O2354" i="7"/>
  <c r="U2354" i="7"/>
  <c r="R2711" i="7"/>
  <c r="O2711" i="7"/>
  <c r="V2711" i="7"/>
  <c r="S2711" i="7"/>
  <c r="H2711" i="7" a="1"/>
  <c r="P2709" i="7"/>
  <c r="O2709" i="7"/>
  <c r="C2709" i="7" a="1"/>
  <c r="N2709" i="7"/>
  <c r="H2709" i="7" a="1"/>
  <c r="P384" i="1"/>
  <c r="L384" i="1"/>
  <c r="F384" i="1"/>
  <c r="S57" i="7"/>
  <c r="V57" i="7"/>
  <c r="J57" i="7" a="1"/>
  <c r="C57" i="7" a="1"/>
  <c r="M57" i="7"/>
  <c r="Q1822" i="7"/>
  <c r="O1822" i="7"/>
  <c r="R1822" i="7"/>
  <c r="J1822" i="7" a="1"/>
  <c r="H1822" i="7" a="1"/>
  <c r="G2340" i="7" a="1"/>
  <c r="N2340" i="7"/>
  <c r="L2340" i="7"/>
  <c r="S2340" i="7"/>
  <c r="I2340" i="7" a="1"/>
  <c r="E2032" i="7" a="1"/>
  <c r="M2032" i="7"/>
  <c r="J2032" i="7" a="1"/>
  <c r="K2032" i="7"/>
  <c r="O1215" i="7"/>
  <c r="E1215" i="7" a="1"/>
  <c r="P1215" i="7"/>
  <c r="S1215" i="7"/>
  <c r="D1215" i="7" a="1"/>
  <c r="U767" i="7"/>
  <c r="M767" i="7"/>
  <c r="L767" i="7"/>
  <c r="C767" i="7" a="1"/>
  <c r="I767" i="7" a="1"/>
  <c r="E77" i="7" a="1"/>
  <c r="T77" i="7"/>
  <c r="U77" i="7"/>
  <c r="V77" i="7"/>
  <c r="I77" i="7" a="1"/>
  <c r="D2627" i="7" a="1"/>
  <c r="U2627" i="7"/>
  <c r="O2627" i="7"/>
  <c r="P2627" i="7"/>
  <c r="K2870" i="7"/>
  <c r="G2870" i="7" a="1"/>
  <c r="V2870" i="7"/>
  <c r="Q2870" i="7"/>
  <c r="D2870" i="7" a="1"/>
  <c r="U3796" i="7"/>
  <c r="E3796" i="7" a="1"/>
  <c r="R3796" i="7"/>
  <c r="S3796" i="7"/>
  <c r="H3796" i="7" a="1"/>
  <c r="V2086" i="7"/>
  <c r="T2086" i="7"/>
  <c r="U2086" i="7"/>
  <c r="L2086" i="7"/>
  <c r="N2086" i="7"/>
  <c r="J817" i="7" a="1"/>
  <c r="M817" i="7"/>
  <c r="D817" i="7" a="1"/>
  <c r="C817" i="7" a="1"/>
  <c r="U2971" i="7"/>
  <c r="K2971" i="7"/>
  <c r="V2971" i="7"/>
  <c r="S2971" i="7"/>
  <c r="L2971" i="7"/>
  <c r="L254" i="7"/>
  <c r="T254" i="7"/>
  <c r="M254" i="7"/>
  <c r="K254" i="7"/>
  <c r="H254" i="7" a="1"/>
  <c r="M186" i="7"/>
  <c r="J186" i="7" a="1"/>
  <c r="L186" i="7"/>
  <c r="V186" i="7"/>
  <c r="H186" i="7" a="1"/>
  <c r="J892" i="7" a="1"/>
  <c r="T892" i="7"/>
  <c r="V892" i="7"/>
  <c r="D892" i="7" a="1"/>
  <c r="G3614" i="7" a="1"/>
  <c r="U3614" i="7"/>
  <c r="K3614" i="7"/>
  <c r="P3614" i="7"/>
  <c r="J3614" i="7" a="1"/>
  <c r="D415" i="7" a="1"/>
  <c r="V415" i="7"/>
  <c r="R415" i="7"/>
  <c r="N415" i="7"/>
  <c r="H415" i="7" a="1"/>
  <c r="C245" i="7" a="1"/>
  <c r="E245" i="7" a="1"/>
  <c r="D245" i="7" a="1"/>
  <c r="M245" i="7"/>
  <c r="I245" i="7" a="1"/>
  <c r="K2954" i="7"/>
  <c r="E2954" i="7" a="1"/>
  <c r="Q2954" i="7"/>
  <c r="J2954" i="7" a="1"/>
  <c r="V1879" i="7"/>
  <c r="R1879" i="7"/>
  <c r="K1879" i="7"/>
  <c r="J1879" i="7" a="1"/>
  <c r="P1879" i="7"/>
  <c r="D3331" i="7" a="1"/>
  <c r="V3331" i="7"/>
  <c r="J3331" i="7" a="1"/>
  <c r="R3331" i="7"/>
  <c r="I3331" i="7" a="1"/>
  <c r="J3483" i="7" a="1"/>
  <c r="V3483" i="7"/>
  <c r="O3483" i="7"/>
  <c r="R3483" i="7"/>
  <c r="H3483" i="7" a="1"/>
  <c r="P1958" i="7"/>
  <c r="R1958" i="7"/>
  <c r="S1958" i="7"/>
  <c r="M1958" i="7"/>
  <c r="K2695" i="7"/>
  <c r="G2695" i="7" a="1"/>
  <c r="D2695" i="7" a="1"/>
  <c r="O2695" i="7"/>
  <c r="E2695" i="7" a="1"/>
  <c r="Q612" i="7"/>
  <c r="L612" i="7"/>
  <c r="U612" i="7"/>
  <c r="R612" i="7"/>
  <c r="I612" i="7" a="1"/>
  <c r="T1049" i="7"/>
  <c r="S1049" i="7"/>
  <c r="M1049" i="7"/>
  <c r="C1049" i="7" a="1"/>
  <c r="I1049" i="7" a="1"/>
  <c r="G218" i="7" a="1"/>
  <c r="L218" i="7"/>
  <c r="J218" i="7" a="1"/>
  <c r="T218" i="7"/>
  <c r="M2932" i="7"/>
  <c r="U2932" i="7"/>
  <c r="D2932" i="7" a="1"/>
  <c r="E2932" i="7" a="1"/>
  <c r="S2932" i="7"/>
  <c r="O3574" i="7"/>
  <c r="P3574" i="7"/>
  <c r="M3574" i="7"/>
  <c r="R3574" i="7"/>
  <c r="I3574" i="7" a="1"/>
  <c r="J836" i="7" a="1"/>
  <c r="U836" i="7"/>
  <c r="R836" i="7"/>
  <c r="K836" i="7"/>
  <c r="H836" i="7" a="1"/>
  <c r="N3225" i="7"/>
  <c r="J3225" i="7" a="1"/>
  <c r="K3225" i="7"/>
  <c r="G3225" i="7" a="1"/>
  <c r="O3760" i="7"/>
  <c r="R3760" i="7"/>
  <c r="J3760" i="7" a="1"/>
  <c r="D3760" i="7" a="1"/>
  <c r="T3760" i="7"/>
  <c r="J594" i="1"/>
  <c r="M594" i="1"/>
  <c r="Q594" i="1"/>
  <c r="N594" i="1"/>
  <c r="U1657" i="7"/>
  <c r="D1657" i="7" a="1"/>
  <c r="G1657" i="7" a="1"/>
  <c r="C1657" i="7" a="1"/>
  <c r="I1657" i="7" a="1"/>
  <c r="C1856" i="7" a="1"/>
  <c r="U1856" i="7"/>
  <c r="O1856" i="7"/>
  <c r="S1856" i="7"/>
  <c r="Q2019" i="7"/>
  <c r="J2019" i="7" a="1"/>
  <c r="G2019" i="7" a="1"/>
  <c r="T2019" i="7"/>
  <c r="P2019" i="7"/>
  <c r="P2952" i="7"/>
  <c r="R2952" i="7"/>
  <c r="V2952" i="7"/>
  <c r="N2952" i="7"/>
  <c r="I2952" i="7" a="1"/>
  <c r="D1390" i="7" a="1"/>
  <c r="L1390" i="7"/>
  <c r="E1390" i="7" a="1"/>
  <c r="T1390" i="7"/>
  <c r="H1390" i="7" a="1"/>
  <c r="R1201" i="7"/>
  <c r="E1201" i="7" a="1"/>
  <c r="T1201" i="7"/>
  <c r="J1201" i="7" a="1"/>
  <c r="K1831" i="7"/>
  <c r="O1831" i="7"/>
  <c r="M1831" i="7"/>
  <c r="U1831" i="7"/>
  <c r="N1831" i="7"/>
  <c r="P1095" i="7"/>
  <c r="J1095" i="7" a="1"/>
  <c r="N1095" i="7"/>
  <c r="M1095" i="7"/>
  <c r="K1095" i="7"/>
  <c r="C2134" i="7" a="1"/>
  <c r="R2134" i="7"/>
  <c r="G2134" i="7" a="1"/>
  <c r="H2134" i="7" a="1"/>
  <c r="D2134" i="7" a="1"/>
  <c r="U1203" i="7"/>
  <c r="V1203" i="7"/>
  <c r="S1203" i="7"/>
  <c r="O1203" i="7"/>
  <c r="C2902" i="7" a="1"/>
  <c r="M2902" i="7"/>
  <c r="N2902" i="7"/>
  <c r="U2902" i="7"/>
  <c r="J2902" i="7" a="1"/>
  <c r="C1442" i="7" a="1"/>
  <c r="J1442" i="7" a="1"/>
  <c r="M1442" i="7"/>
  <c r="G1442" i="7" a="1"/>
  <c r="H1442" i="7" a="1"/>
  <c r="E1569" i="7" a="1"/>
  <c r="K1569" i="7"/>
  <c r="Q1569" i="7"/>
  <c r="C1569" i="7" a="1"/>
  <c r="H1569" i="7" a="1"/>
  <c r="G124" i="7" a="1"/>
  <c r="P124" i="7"/>
  <c r="K124" i="7"/>
  <c r="R124" i="7"/>
  <c r="R2278" i="7"/>
  <c r="L2278" i="7"/>
  <c r="D2278" i="7" a="1"/>
  <c r="J2278" i="7" a="1"/>
  <c r="I2278" i="7" a="1"/>
  <c r="R649" i="7"/>
  <c r="D649" i="7" a="1"/>
  <c r="C649" i="7" a="1"/>
  <c r="U649" i="7"/>
  <c r="H649" i="7" a="1"/>
  <c r="F111" i="1"/>
  <c r="H111" i="1"/>
  <c r="P111" i="1"/>
  <c r="O111" i="1"/>
  <c r="T3437" i="7"/>
  <c r="U3437" i="7"/>
  <c r="S3437" i="7"/>
  <c r="V3437" i="7"/>
  <c r="O3280" i="7"/>
  <c r="T3280" i="7"/>
  <c r="U3280" i="7"/>
  <c r="P3280" i="7"/>
  <c r="N3280" i="7"/>
  <c r="D71" i="1" a="1"/>
  <c r="F71" i="1"/>
  <c r="Q71" i="1"/>
  <c r="P71" i="1"/>
  <c r="K2177" i="7"/>
  <c r="P2177" i="7"/>
  <c r="Q2177" i="7"/>
  <c r="V2177" i="7"/>
  <c r="I2177" i="7" a="1"/>
  <c r="V3489" i="7"/>
  <c r="K3489" i="7"/>
  <c r="D3489" i="7" a="1"/>
  <c r="E3489" i="7" a="1"/>
  <c r="N640" i="7"/>
  <c r="R640" i="7"/>
  <c r="C640" i="7" a="1"/>
  <c r="E640" i="7" a="1"/>
  <c r="G640" i="7" a="1"/>
  <c r="T1961" i="7"/>
  <c r="P1961" i="7"/>
  <c r="Q1961" i="7"/>
  <c r="R1961" i="7"/>
  <c r="I1961" i="7" a="1"/>
  <c r="M3873" i="7"/>
  <c r="P3873" i="7"/>
  <c r="U3873" i="7"/>
  <c r="J3873" i="7" a="1"/>
  <c r="I3873" i="7" a="1"/>
  <c r="C103" i="1" a="1"/>
  <c r="H103" i="1"/>
  <c r="Q103" i="1"/>
  <c r="T412" i="7"/>
  <c r="J412" i="7" a="1"/>
  <c r="Q412" i="7"/>
  <c r="R412" i="7"/>
  <c r="U412" i="7"/>
  <c r="D3922" i="7" a="1"/>
  <c r="V3922" i="7"/>
  <c r="C3922" i="7" a="1"/>
  <c r="L3922" i="7"/>
  <c r="I3922" i="7" a="1"/>
  <c r="U2769" i="7"/>
  <c r="E2769" i="7" a="1"/>
  <c r="M2769" i="7"/>
  <c r="N2769" i="7"/>
  <c r="I2769" i="7" a="1"/>
  <c r="P2284" i="7"/>
  <c r="T2284" i="7"/>
  <c r="V2284" i="7"/>
  <c r="R2284" i="7"/>
  <c r="T1599" i="7"/>
  <c r="O1599" i="7"/>
  <c r="Q1599" i="7"/>
  <c r="V1599" i="7"/>
  <c r="P1599" i="7"/>
  <c r="C523" i="1" a="1"/>
  <c r="D523" i="1" a="1"/>
  <c r="K523" i="1"/>
  <c r="H523" i="1"/>
  <c r="U1841" i="7"/>
  <c r="M1841" i="7"/>
  <c r="L1841" i="7"/>
  <c r="R1841" i="7"/>
  <c r="I1841" i="7" a="1"/>
  <c r="R1309" i="7"/>
  <c r="P1309" i="7"/>
  <c r="E1309" i="7" a="1"/>
  <c r="K1309" i="7"/>
  <c r="N222" i="1"/>
  <c r="I222" i="1"/>
  <c r="J222" i="1"/>
  <c r="L222" i="1"/>
  <c r="M2307" i="7"/>
  <c r="C2307" i="7" a="1"/>
  <c r="G2307" i="7" a="1"/>
  <c r="L2307" i="7"/>
  <c r="H2307" i="7" a="1"/>
  <c r="D2444" i="7" a="1"/>
  <c r="Q2444" i="7"/>
  <c r="N2444" i="7"/>
  <c r="L2444" i="7"/>
  <c r="I2444" i="7" a="1"/>
  <c r="O75" i="7"/>
  <c r="D75" i="7" a="1"/>
  <c r="U75" i="7"/>
  <c r="C75" i="7" a="1"/>
  <c r="C2588" i="7" a="1"/>
  <c r="G2588" i="7" a="1"/>
  <c r="T2588" i="7"/>
  <c r="M2588" i="7"/>
  <c r="J2588" i="7" a="1"/>
  <c r="D289" i="7" a="1"/>
  <c r="Q289" i="7"/>
  <c r="K289" i="7"/>
  <c r="R289" i="7"/>
  <c r="H289" i="7" a="1"/>
  <c r="T1099" i="7"/>
  <c r="R1099" i="7"/>
  <c r="L1099" i="7"/>
  <c r="N1099" i="7"/>
  <c r="I1099" i="7" a="1"/>
  <c r="E21" i="1" a="1"/>
  <c r="I21" i="1"/>
  <c r="F21" i="1"/>
  <c r="L2920" i="7"/>
  <c r="J2920" i="7" a="1"/>
  <c r="O2920" i="7"/>
  <c r="P2920" i="7"/>
  <c r="S2920" i="7"/>
  <c r="G3348" i="7" a="1"/>
  <c r="T3348" i="7"/>
  <c r="U3348" i="7"/>
  <c r="O3348" i="7"/>
  <c r="H3348" i="7" a="1"/>
  <c r="G570" i="1"/>
  <c r="I570" i="1"/>
  <c r="P570" i="1"/>
  <c r="N570" i="1"/>
  <c r="N426" i="7"/>
  <c r="E426" i="7" a="1"/>
  <c r="S426" i="7"/>
  <c r="J426" i="7" a="1"/>
  <c r="C2808" i="7" a="1"/>
  <c r="O2808" i="7"/>
  <c r="D2808" i="7" a="1"/>
  <c r="R2808" i="7"/>
  <c r="U2808" i="7"/>
  <c r="D1473" i="7" a="1"/>
  <c r="T1473" i="7"/>
  <c r="S1473" i="7"/>
  <c r="U1473" i="7"/>
  <c r="H1473" i="7" a="1"/>
  <c r="U3491" i="7"/>
  <c r="O3491" i="7"/>
  <c r="S3491" i="7"/>
  <c r="V3491" i="7"/>
  <c r="M3491" i="7"/>
  <c r="M358" i="1"/>
  <c r="K358" i="1"/>
  <c r="Q358" i="1"/>
  <c r="E1064" i="7" a="1"/>
  <c r="J1064" i="7" a="1"/>
  <c r="O1064" i="7"/>
  <c r="N1064" i="7"/>
  <c r="C1064" i="7" a="1"/>
  <c r="G1979" i="7" a="1"/>
  <c r="O1979" i="7"/>
  <c r="P1979" i="7"/>
  <c r="C1979" i="7" a="1"/>
  <c r="H1979" i="7" a="1"/>
  <c r="L2713" i="7"/>
  <c r="R2713" i="7"/>
  <c r="O2713" i="7"/>
  <c r="P2713" i="7"/>
  <c r="I2713" i="7" a="1"/>
  <c r="M1622" i="7"/>
  <c r="R1622" i="7"/>
  <c r="Q1622" i="7"/>
  <c r="E1622" i="7" a="1"/>
  <c r="L2811" i="7"/>
  <c r="J2811" i="7" a="1"/>
  <c r="D2811" i="7" a="1"/>
  <c r="U2811" i="7"/>
  <c r="O2811" i="7"/>
  <c r="E686" i="7" a="1"/>
  <c r="C686" i="7" a="1"/>
  <c r="N686" i="7"/>
  <c r="K686" i="7"/>
  <c r="H686" i="7" a="1"/>
  <c r="S3395" i="7"/>
  <c r="U3395" i="7"/>
  <c r="E3395" i="7" a="1"/>
  <c r="G3395" i="7" a="1"/>
  <c r="H3395" i="7" a="1"/>
  <c r="N2429" i="7"/>
  <c r="R2429" i="7"/>
  <c r="O2429" i="7"/>
  <c r="V2429" i="7"/>
  <c r="D88" i="1" a="1"/>
  <c r="E88" i="1" a="1"/>
  <c r="P88" i="1"/>
  <c r="G88" i="1"/>
  <c r="J3217" i="7" a="1"/>
  <c r="V3217" i="7"/>
  <c r="C3217" i="7" a="1"/>
  <c r="P3217" i="7"/>
  <c r="H3217" i="7" a="1"/>
  <c r="N3497" i="7"/>
  <c r="R3497" i="7"/>
  <c r="G3497" i="7" a="1"/>
  <c r="P3497" i="7"/>
  <c r="T3497" i="7"/>
  <c r="P3214" i="7"/>
  <c r="E3214" i="7" a="1"/>
  <c r="N3214" i="7"/>
  <c r="G3214" i="7" a="1"/>
  <c r="T1195" i="7"/>
  <c r="O1195" i="7"/>
  <c r="D1195" i="7" a="1"/>
  <c r="Q1195" i="7"/>
  <c r="C1195" i="7" a="1"/>
  <c r="K218" i="1"/>
  <c r="L218" i="1"/>
  <c r="J218" i="1"/>
  <c r="F218" i="1"/>
  <c r="T1350" i="7"/>
  <c r="U1350" i="7"/>
  <c r="V1350" i="7"/>
  <c r="G1350" i="7" a="1"/>
  <c r="I1350" i="7" a="1"/>
  <c r="K1543" i="7"/>
  <c r="D1543" i="7" a="1"/>
  <c r="P1543" i="7"/>
  <c r="S1543" i="7"/>
  <c r="D2542" i="7" a="1"/>
  <c r="M2542" i="7"/>
  <c r="N2542" i="7"/>
  <c r="E2542" i="7" a="1"/>
  <c r="T2542" i="7"/>
  <c r="G3587" i="7" a="1"/>
  <c r="E3587" i="7" a="1"/>
  <c r="D3587" i="7" a="1"/>
  <c r="Q3587" i="7"/>
  <c r="H3587" i="7" a="1"/>
  <c r="E1906" i="7" a="1"/>
  <c r="V1906" i="7"/>
  <c r="M1906" i="7"/>
  <c r="P1906" i="7"/>
  <c r="H1906" i="7" a="1"/>
  <c r="M3513" i="7"/>
  <c r="G3513" i="7" a="1"/>
  <c r="Q3513" i="7"/>
  <c r="D3513" i="7" a="1"/>
  <c r="O3505" i="7"/>
  <c r="E3505" i="7" a="1"/>
  <c r="N3505" i="7"/>
  <c r="J3505" i="7" a="1"/>
  <c r="G3505" i="7" a="1"/>
  <c r="T998" i="7"/>
  <c r="U998" i="7"/>
  <c r="S998" i="7"/>
  <c r="G998" i="7" a="1"/>
  <c r="I998" i="7" a="1"/>
  <c r="U2809" i="7"/>
  <c r="D2809" i="7" a="1"/>
  <c r="C2809" i="7" a="1"/>
  <c r="S2809" i="7"/>
  <c r="I2809" i="7" a="1"/>
  <c r="K479" i="7"/>
  <c r="D479" i="7" a="1"/>
  <c r="O479" i="7"/>
  <c r="E479" i="7" a="1"/>
  <c r="U605" i="7"/>
  <c r="O605" i="7"/>
  <c r="E605" i="7" a="1"/>
  <c r="Q605" i="7"/>
  <c r="H605" i="7" a="1"/>
  <c r="V699" i="7"/>
  <c r="G699" i="7" a="1"/>
  <c r="P699" i="7"/>
  <c r="O699" i="7"/>
  <c r="I699" i="7" a="1"/>
  <c r="G163" i="1"/>
  <c r="I163" i="1"/>
  <c r="Q163" i="1"/>
  <c r="M163" i="1"/>
  <c r="P325" i="1"/>
  <c r="G325" i="1"/>
  <c r="F325" i="1"/>
  <c r="R2426" i="7"/>
  <c r="V2426" i="7"/>
  <c r="T2426" i="7"/>
  <c r="O2426" i="7"/>
  <c r="N2426" i="7"/>
  <c r="Q2903" i="7"/>
  <c r="U2903" i="7"/>
  <c r="P2903" i="7"/>
  <c r="J2903" i="7" a="1"/>
  <c r="I2903" i="7" a="1"/>
  <c r="L2461" i="7"/>
  <c r="T2461" i="7"/>
  <c r="E2461" i="7" a="1"/>
  <c r="I2461" i="7" a="1"/>
  <c r="M2461" i="7"/>
  <c r="T2576" i="7"/>
  <c r="V2576" i="7"/>
  <c r="S2576" i="7"/>
  <c r="Q2576" i="7"/>
  <c r="D2532" i="7" a="1"/>
  <c r="U2532" i="7"/>
  <c r="V2532" i="7"/>
  <c r="N2532" i="7"/>
  <c r="K2532" i="7"/>
  <c r="P2243" i="7"/>
  <c r="R2243" i="7"/>
  <c r="M2243" i="7"/>
  <c r="U2243" i="7"/>
  <c r="I2243" i="7" a="1"/>
  <c r="M1998" i="7"/>
  <c r="S1998" i="7"/>
  <c r="T1998" i="7"/>
  <c r="P1998" i="7"/>
  <c r="I1998" i="7" a="1"/>
  <c r="O1777" i="7"/>
  <c r="J1777" i="7" a="1"/>
  <c r="K1777" i="7"/>
  <c r="S1777" i="7"/>
  <c r="Q575" i="1"/>
  <c r="E575" i="1" a="1"/>
  <c r="F575" i="1"/>
  <c r="P575" i="1"/>
  <c r="E2899" i="7" a="1"/>
  <c r="T2899" i="7"/>
  <c r="P2899" i="7"/>
  <c r="U2899" i="7"/>
  <c r="H2899" i="7" a="1"/>
  <c r="T3704" i="7"/>
  <c r="S3704" i="7"/>
  <c r="Q3704" i="7"/>
  <c r="M3704" i="7"/>
  <c r="I3704" i="7" a="1"/>
  <c r="G1927" i="7" a="1"/>
  <c r="D1927" i="7" a="1"/>
  <c r="Q1927" i="7"/>
  <c r="O1927" i="7"/>
  <c r="V3119" i="7"/>
  <c r="S3119" i="7"/>
  <c r="U3119" i="7"/>
  <c r="P3119" i="7"/>
  <c r="M3119" i="7"/>
  <c r="J3987" i="7" a="1"/>
  <c r="K3987" i="7"/>
  <c r="T3987" i="7"/>
  <c r="Q3987" i="7"/>
  <c r="I3987" i="7" a="1"/>
  <c r="U208" i="7"/>
  <c r="Q208" i="7"/>
  <c r="O208" i="7"/>
  <c r="K208" i="7"/>
  <c r="H208" i="7" a="1"/>
  <c r="E3798" i="7" a="1"/>
  <c r="P3798" i="7"/>
  <c r="M3798" i="7"/>
  <c r="T3798" i="7"/>
  <c r="C2916" i="7" a="1"/>
  <c r="R2916" i="7"/>
  <c r="D2916" i="7" a="1"/>
  <c r="E2916" i="7" a="1"/>
  <c r="P2916" i="7"/>
  <c r="D128" i="7" a="1"/>
  <c r="C128" i="7" a="1"/>
  <c r="T128" i="7"/>
  <c r="S128" i="7"/>
  <c r="H128" i="7" a="1"/>
  <c r="C1465" i="7" a="1"/>
  <c r="T1465" i="7"/>
  <c r="S1465" i="7"/>
  <c r="M1465" i="7"/>
  <c r="I1465" i="7" a="1"/>
  <c r="C1497" i="7" a="1"/>
  <c r="O1497" i="7"/>
  <c r="E1497" i="7" a="1"/>
  <c r="L1497" i="7"/>
  <c r="V2421" i="7"/>
  <c r="K2421" i="7"/>
  <c r="O2421" i="7"/>
  <c r="U2421" i="7"/>
  <c r="P2421" i="7"/>
  <c r="N3030" i="7"/>
  <c r="K3030" i="7"/>
  <c r="P3030" i="7"/>
  <c r="C3030" i="7" a="1"/>
  <c r="I3030" i="7" a="1"/>
  <c r="S1692" i="7"/>
  <c r="M1692" i="7"/>
  <c r="L1692" i="7"/>
  <c r="K1692" i="7"/>
  <c r="I1692" i="7" a="1"/>
  <c r="U742" i="7"/>
  <c r="V742" i="7"/>
  <c r="Q742" i="7"/>
  <c r="R742" i="7"/>
  <c r="D30" i="1" a="1"/>
  <c r="Q30" i="1"/>
  <c r="K30" i="1"/>
  <c r="C30" i="1" a="1"/>
  <c r="S3318" i="7"/>
  <c r="C3318" i="7" a="1"/>
  <c r="E3318" i="7" a="1"/>
  <c r="G3318" i="7" a="1"/>
  <c r="I3318" i="7" a="1"/>
  <c r="T2530" i="7"/>
  <c r="K2530" i="7"/>
  <c r="L2530" i="7"/>
  <c r="J2530" i="7" a="1"/>
  <c r="I2530" i="7" a="1"/>
  <c r="G916" i="7" a="1"/>
  <c r="N916" i="7"/>
  <c r="J916" i="7" a="1"/>
  <c r="V916" i="7"/>
  <c r="Q2062" i="7"/>
  <c r="O2062" i="7"/>
  <c r="V2062" i="7"/>
  <c r="P2062" i="7"/>
  <c r="C2062" i="7" a="1"/>
  <c r="L429" i="1"/>
  <c r="E429" i="1" a="1"/>
  <c r="G429" i="1"/>
  <c r="H429" i="1"/>
  <c r="M2239" i="7"/>
  <c r="T2239" i="7"/>
  <c r="D2239" i="7" a="1"/>
  <c r="S2239" i="7"/>
  <c r="I2239" i="7" a="1"/>
  <c r="C86" i="7" a="1"/>
  <c r="J86" i="7" a="1"/>
  <c r="P86" i="7"/>
  <c r="U86" i="7"/>
  <c r="T2708" i="7"/>
  <c r="Q2708" i="7"/>
  <c r="P2708" i="7"/>
  <c r="V2708" i="7"/>
  <c r="M2708" i="7"/>
  <c r="Q2097" i="7"/>
  <c r="P2097" i="7"/>
  <c r="V2097" i="7"/>
  <c r="N2097" i="7"/>
  <c r="I2097" i="7" a="1"/>
  <c r="C2456" i="7" a="1"/>
  <c r="P2456" i="7"/>
  <c r="R2456" i="7"/>
  <c r="N2456" i="7"/>
  <c r="O2456" i="7"/>
  <c r="L3789" i="7"/>
  <c r="V3789" i="7"/>
  <c r="C3789" i="7" a="1"/>
  <c r="P3789" i="7"/>
  <c r="M1420" i="7"/>
  <c r="S1420" i="7"/>
  <c r="Q1420" i="7"/>
  <c r="O1420" i="7"/>
  <c r="D1420" i="7" a="1"/>
  <c r="E3948" i="7" a="1"/>
  <c r="D3948" i="7" a="1"/>
  <c r="S3948" i="7"/>
  <c r="N3948" i="7"/>
  <c r="H3948" i="7" a="1"/>
  <c r="M360" i="1"/>
  <c r="H360" i="1"/>
  <c r="L360" i="1"/>
  <c r="I360" i="1"/>
  <c r="M869" i="7"/>
  <c r="T869" i="7"/>
  <c r="G869" i="7" a="1"/>
  <c r="R869" i="7"/>
  <c r="T3769" i="7"/>
  <c r="C3769" i="7" a="1"/>
  <c r="Q3769" i="7"/>
  <c r="R3769" i="7"/>
  <c r="J3769" i="7" a="1"/>
  <c r="J1355" i="7" a="1"/>
  <c r="L1355" i="7"/>
  <c r="U1355" i="7"/>
  <c r="D1355" i="7" a="1"/>
  <c r="I1355" i="7" a="1"/>
  <c r="U3420" i="7"/>
  <c r="R3420" i="7"/>
  <c r="J3420" i="7" a="1"/>
  <c r="N3420" i="7"/>
  <c r="I3420" i="7" a="1"/>
  <c r="E1974" i="7" a="1"/>
  <c r="R1974" i="7"/>
  <c r="N1974" i="7"/>
  <c r="K1974" i="7"/>
  <c r="E357" i="1" a="1"/>
  <c r="L357" i="1"/>
  <c r="F357" i="1"/>
  <c r="D357" i="1" a="1"/>
  <c r="V272" i="7"/>
  <c r="E272" i="7" a="1"/>
  <c r="Q272" i="7"/>
  <c r="J272" i="7" a="1"/>
  <c r="I272" i="7" a="1"/>
  <c r="G3575" i="7" a="1"/>
  <c r="O3575" i="7"/>
  <c r="K3575" i="7"/>
  <c r="T3575" i="7"/>
  <c r="I3575" i="7" a="1"/>
  <c r="G191" i="1"/>
  <c r="E191" i="1" a="1"/>
  <c r="J191" i="1"/>
  <c r="D1794" i="7" a="1"/>
  <c r="S1794" i="7"/>
  <c r="P1794" i="7"/>
  <c r="V1794" i="7"/>
  <c r="J1794" i="7" a="1"/>
  <c r="C2745" i="7" a="1"/>
  <c r="P2745" i="7"/>
  <c r="T2745" i="7"/>
  <c r="N2745" i="7"/>
  <c r="I2745" i="7" a="1"/>
  <c r="L622" i="7"/>
  <c r="R622" i="7"/>
  <c r="N622" i="7"/>
  <c r="D622" i="7" a="1"/>
  <c r="I622" i="7" a="1"/>
  <c r="D1845" i="7" a="1"/>
  <c r="U1845" i="7"/>
  <c r="P1845" i="7"/>
  <c r="Q1845" i="7"/>
  <c r="R3773" i="7"/>
  <c r="M3773" i="7"/>
  <c r="J3773" i="7" a="1"/>
  <c r="G3773" i="7" a="1"/>
  <c r="L3773" i="7"/>
  <c r="N240" i="1"/>
  <c r="H240" i="1"/>
  <c r="P240" i="1"/>
  <c r="G240" i="1"/>
  <c r="U1303" i="7"/>
  <c r="R1303" i="7"/>
  <c r="E1303" i="7" a="1"/>
  <c r="J1303" i="7" a="1"/>
  <c r="I1303" i="7" a="1"/>
  <c r="L81" i="1"/>
  <c r="K81" i="1"/>
  <c r="O81" i="1"/>
  <c r="N796" i="7"/>
  <c r="J796" i="7" a="1"/>
  <c r="U796" i="7"/>
  <c r="C796" i="7" a="1"/>
  <c r="L796" i="7"/>
  <c r="V2357" i="7"/>
  <c r="P2357" i="7"/>
  <c r="J2357" i="7" a="1"/>
  <c r="S2357" i="7"/>
  <c r="H2357" i="7" a="1"/>
  <c r="S2849" i="7"/>
  <c r="J2849" i="7" a="1"/>
  <c r="C2849" i="7" a="1"/>
  <c r="P2849" i="7"/>
  <c r="I2849" i="7" a="1"/>
  <c r="Q1447" i="7"/>
  <c r="G1447" i="7" a="1"/>
  <c r="J1447" i="7" a="1"/>
  <c r="N1447" i="7"/>
  <c r="R1640" i="7"/>
  <c r="U1640" i="7"/>
  <c r="D1640" i="7" a="1"/>
  <c r="T1640" i="7"/>
  <c r="P1640" i="7"/>
  <c r="N1254" i="7"/>
  <c r="U1254" i="7"/>
  <c r="E1254" i="7" a="1"/>
  <c r="J1254" i="7" a="1"/>
  <c r="I1254" i="7" a="1"/>
  <c r="P3877" i="7"/>
  <c r="C3877" i="7" a="1"/>
  <c r="M3877" i="7"/>
  <c r="D3877" i="7" a="1"/>
  <c r="H3877" i="7" a="1"/>
  <c r="O2733" i="7"/>
  <c r="N2733" i="7"/>
  <c r="L2733" i="7"/>
  <c r="T2733" i="7"/>
  <c r="G324" i="1"/>
  <c r="P324" i="1"/>
  <c r="H324" i="1"/>
  <c r="J324" i="1"/>
  <c r="Q2387" i="7"/>
  <c r="S2387" i="7"/>
  <c r="G2387" i="7" a="1"/>
  <c r="J2387" i="7" a="1"/>
  <c r="I2387" i="7" a="1"/>
  <c r="J3590" i="7" a="1"/>
  <c r="G3590" i="7" a="1"/>
  <c r="C3590" i="7" a="1"/>
  <c r="N3590" i="7"/>
  <c r="I3590" i="7" a="1"/>
  <c r="J533" i="1"/>
  <c r="H533" i="1"/>
  <c r="L533" i="1"/>
  <c r="L453" i="1"/>
  <c r="K453" i="1"/>
  <c r="F453" i="1"/>
  <c r="Q453" i="1"/>
  <c r="S1020" i="7"/>
  <c r="G1020" i="7" a="1"/>
  <c r="J1020" i="7" a="1"/>
  <c r="P1020" i="7"/>
  <c r="T1020" i="7"/>
  <c r="E1178" i="7" a="1"/>
  <c r="K1178" i="7"/>
  <c r="N1178" i="7"/>
  <c r="G1178" i="7" a="1"/>
  <c r="H1178" i="7" a="1"/>
  <c r="C3427" i="7" a="1"/>
  <c r="L3427" i="7"/>
  <c r="K3427" i="7"/>
  <c r="V3427" i="7"/>
  <c r="S1402" i="7"/>
  <c r="R1402" i="7"/>
  <c r="D1402" i="7" a="1"/>
  <c r="P1402" i="7"/>
  <c r="U1402" i="7"/>
  <c r="G304" i="7" a="1"/>
  <c r="Q304" i="7"/>
  <c r="D304" i="7" a="1"/>
  <c r="P304" i="7"/>
  <c r="H304" i="7" a="1"/>
  <c r="E413" i="1" a="1"/>
  <c r="G413" i="1"/>
  <c r="K413" i="1"/>
  <c r="N413" i="1"/>
  <c r="P802" i="7"/>
  <c r="S802" i="7"/>
  <c r="L802" i="7"/>
  <c r="G802" i="7" a="1"/>
  <c r="T1929" i="7"/>
  <c r="N1929" i="7"/>
  <c r="L1929" i="7"/>
  <c r="P1929" i="7"/>
  <c r="Q1929" i="7"/>
  <c r="S1792" i="7"/>
  <c r="P1792" i="7"/>
  <c r="R1792" i="7"/>
  <c r="U1792" i="7"/>
  <c r="I1792" i="7" a="1"/>
  <c r="G1959" i="7" a="1"/>
  <c r="D1959" i="7" a="1"/>
  <c r="M1959" i="7"/>
  <c r="E1959" i="7" a="1"/>
  <c r="H1959" i="7" a="1"/>
  <c r="G927" i="7" a="1"/>
  <c r="V927" i="7"/>
  <c r="P927" i="7"/>
  <c r="S927" i="7"/>
  <c r="K855" i="7"/>
  <c r="D855" i="7" a="1"/>
  <c r="L855" i="7"/>
  <c r="C855" i="7" a="1"/>
  <c r="P855" i="7"/>
  <c r="G3546" i="7" a="1"/>
  <c r="P3546" i="7"/>
  <c r="D3546" i="7" a="1"/>
  <c r="M3546" i="7"/>
  <c r="H3546" i="7" a="1"/>
  <c r="T228" i="7"/>
  <c r="R228" i="7"/>
  <c r="Q228" i="7"/>
  <c r="S228" i="7"/>
  <c r="I228" i="7" a="1"/>
  <c r="E130" i="7" a="1"/>
  <c r="O130" i="7"/>
  <c r="S130" i="7"/>
  <c r="R130" i="7"/>
  <c r="L3256" i="7"/>
  <c r="K3256" i="7"/>
  <c r="G3256" i="7" a="1"/>
  <c r="Q3256" i="7"/>
  <c r="M3256" i="7"/>
  <c r="P2464" i="7"/>
  <c r="V2464" i="7"/>
  <c r="S2464" i="7"/>
  <c r="L2464" i="7"/>
  <c r="H2464" i="7" a="1"/>
  <c r="G451" i="1"/>
  <c r="C451" i="1" a="1"/>
  <c r="M451" i="1"/>
  <c r="K451" i="1"/>
  <c r="O1448" i="7"/>
  <c r="E1448" i="7" a="1"/>
  <c r="R1448" i="7"/>
  <c r="G1448" i="7" a="1"/>
  <c r="C93" i="1" a="1"/>
  <c r="H93" i="1"/>
  <c r="G93" i="1"/>
  <c r="E93" i="1" a="1"/>
  <c r="K348" i="7"/>
  <c r="E348" i="7" a="1"/>
  <c r="P348" i="7"/>
  <c r="S348" i="7"/>
  <c r="H348" i="7" a="1"/>
  <c r="C3226" i="7" a="1"/>
  <c r="P3226" i="7"/>
  <c r="O3226" i="7"/>
  <c r="E3226" i="7" a="1"/>
  <c r="H3226" i="7" a="1"/>
  <c r="G2374" i="7" a="1"/>
  <c r="U2374" i="7"/>
  <c r="N2374" i="7"/>
  <c r="R2374" i="7"/>
  <c r="S1451" i="7"/>
  <c r="P1451" i="7"/>
  <c r="K1451" i="7"/>
  <c r="E1451" i="7" a="1"/>
  <c r="V1451" i="7"/>
  <c r="K1712" i="7"/>
  <c r="R1712" i="7"/>
  <c r="O1712" i="7"/>
  <c r="V1712" i="7"/>
  <c r="I1712" i="7" a="1"/>
  <c r="U3416" i="7"/>
  <c r="P3416" i="7"/>
  <c r="J3416" i="7" a="1"/>
  <c r="C3416" i="7" a="1"/>
  <c r="I3416" i="7" a="1"/>
  <c r="G2382" i="7" a="1"/>
  <c r="S2382" i="7"/>
  <c r="V2382" i="7"/>
  <c r="O2382" i="7"/>
  <c r="K2716" i="7"/>
  <c r="P2716" i="7"/>
  <c r="N2716" i="7"/>
  <c r="C2716" i="7" a="1"/>
  <c r="I2716" i="7" a="1"/>
  <c r="J1349" i="7" a="1"/>
  <c r="V1349" i="7"/>
  <c r="O1349" i="7"/>
  <c r="U1349" i="7"/>
  <c r="C1349" i="7" a="1"/>
  <c r="C3864" i="7" a="1"/>
  <c r="E3864" i="7" a="1"/>
  <c r="N3864" i="7"/>
  <c r="J3864" i="7" a="1"/>
  <c r="I3864" i="7" a="1"/>
  <c r="C3544" i="7" a="1"/>
  <c r="N3544" i="7"/>
  <c r="D3544" i="7" a="1"/>
  <c r="H3544" i="7" a="1"/>
  <c r="L1068" i="7"/>
  <c r="S1068" i="7"/>
  <c r="D1068" i="7" a="1"/>
  <c r="Q1068" i="7"/>
  <c r="H1068" i="7" a="1"/>
  <c r="E108" i="1" a="1"/>
  <c r="O108" i="1"/>
  <c r="I108" i="1"/>
  <c r="G108" i="1"/>
  <c r="K2072" i="7"/>
  <c r="P2072" i="7"/>
  <c r="R2072" i="7"/>
  <c r="I2072" i="7" a="1"/>
  <c r="H2072" i="7" a="1"/>
  <c r="D3983" i="7" a="1"/>
  <c r="Q3983" i="7"/>
  <c r="V3983" i="7"/>
  <c r="G3983" i="7" a="1"/>
  <c r="I547" i="1"/>
  <c r="H547" i="1"/>
  <c r="F547" i="1"/>
  <c r="J547" i="1"/>
  <c r="N356" i="1"/>
  <c r="L356" i="1"/>
  <c r="H356" i="1"/>
  <c r="O356" i="1"/>
  <c r="T3470" i="7"/>
  <c r="K3470" i="7"/>
  <c r="S3470" i="7"/>
  <c r="O3470" i="7"/>
  <c r="H3470" i="7" a="1"/>
  <c r="K2945" i="7"/>
  <c r="E2945" i="7" a="1"/>
  <c r="U2945" i="7"/>
  <c r="M2945" i="7"/>
  <c r="N175" i="1"/>
  <c r="H175" i="1"/>
  <c r="L175" i="1"/>
  <c r="G175" i="1"/>
  <c r="C3801" i="7" a="1"/>
  <c r="G3801" i="7" a="1"/>
  <c r="P3801" i="7"/>
  <c r="O3801" i="7"/>
  <c r="T3801" i="7"/>
  <c r="L176" i="7"/>
  <c r="D176" i="7" a="1"/>
  <c r="O176" i="7"/>
  <c r="C176" i="7" a="1"/>
  <c r="I176" i="7" a="1"/>
  <c r="M556" i="7"/>
  <c r="L556" i="7"/>
  <c r="J556" i="7" a="1"/>
  <c r="K556" i="7"/>
  <c r="P2551" i="7"/>
  <c r="N2551" i="7"/>
  <c r="T2551" i="7"/>
  <c r="D2551" i="7" a="1"/>
  <c r="S2551" i="7"/>
  <c r="M95" i="7"/>
  <c r="R95" i="7"/>
  <c r="P95" i="7"/>
  <c r="C95" i="7" a="1"/>
  <c r="H95" i="7" a="1"/>
  <c r="C2385" i="7" a="1"/>
  <c r="G2385" i="7" a="1"/>
  <c r="E2385" i="7" a="1"/>
  <c r="S2385" i="7"/>
  <c r="I2385" i="7" a="1"/>
  <c r="E2595" i="7" a="1"/>
  <c r="V2595" i="7"/>
  <c r="P2595" i="7"/>
  <c r="R2595" i="7"/>
  <c r="J2760" i="7" a="1"/>
  <c r="S2760" i="7"/>
  <c r="K2760" i="7"/>
  <c r="N2760" i="7"/>
  <c r="U2760" i="7"/>
  <c r="S791" i="7"/>
  <c r="P791" i="7"/>
  <c r="K791" i="7"/>
  <c r="G791" i="7" a="1"/>
  <c r="H791" i="7" a="1"/>
  <c r="E395" i="7" a="1"/>
  <c r="S395" i="7"/>
  <c r="L395" i="7"/>
  <c r="U395" i="7"/>
  <c r="I395" i="7" a="1"/>
  <c r="M1110" i="7"/>
  <c r="U1110" i="7"/>
  <c r="E1110" i="7" a="1"/>
  <c r="V1110" i="7"/>
  <c r="L3955" i="7"/>
  <c r="D3955" i="7" a="1"/>
  <c r="O3955" i="7"/>
  <c r="J3955" i="7" a="1"/>
  <c r="N3955" i="7"/>
  <c r="U1041" i="7"/>
  <c r="P1041" i="7"/>
  <c r="L1041" i="7"/>
  <c r="M1041" i="7"/>
  <c r="H1041" i="7" a="1"/>
  <c r="J793" i="7" a="1"/>
  <c r="S793" i="7"/>
  <c r="Q793" i="7"/>
  <c r="O793" i="7"/>
  <c r="I793" i="7" a="1"/>
  <c r="O574" i="7"/>
  <c r="C574" i="7" a="1"/>
  <c r="D574" i="7" a="1"/>
  <c r="R574" i="7"/>
  <c r="U2922" i="7"/>
  <c r="O2922" i="7"/>
  <c r="Q2922" i="7"/>
  <c r="M2922" i="7"/>
  <c r="P2922" i="7"/>
  <c r="E3802" i="7" a="1"/>
  <c r="O3802" i="7"/>
  <c r="D3802" i="7" a="1"/>
  <c r="S3802" i="7"/>
  <c r="H3802" i="7" a="1"/>
  <c r="G217" i="1"/>
  <c r="Q217" i="1"/>
  <c r="P217" i="1"/>
  <c r="H217" i="1"/>
  <c r="Q300" i="1"/>
  <c r="P300" i="1"/>
  <c r="G300" i="1"/>
  <c r="E3875" i="7" a="1"/>
  <c r="J3875" i="7" a="1"/>
  <c r="T3875" i="7"/>
  <c r="S3875" i="7"/>
  <c r="P3875" i="7"/>
  <c r="V3022" i="7"/>
  <c r="D3022" i="7" a="1"/>
  <c r="R3022" i="7"/>
  <c r="K3022" i="7"/>
  <c r="I3022" i="7" a="1"/>
  <c r="M1422" i="7"/>
  <c r="R1422" i="7"/>
  <c r="C1422" i="7" a="1"/>
  <c r="V1422" i="7"/>
  <c r="I1422" i="7" a="1"/>
  <c r="L564" i="7"/>
  <c r="C564" i="7" a="1"/>
  <c r="G564" i="7" a="1"/>
  <c r="K564" i="7"/>
  <c r="O2793" i="7"/>
  <c r="R2793" i="7"/>
  <c r="N2793" i="7"/>
  <c r="K2793" i="7"/>
  <c r="T2793" i="7"/>
  <c r="U1984" i="7"/>
  <c r="Q1984" i="7"/>
  <c r="T1984" i="7"/>
  <c r="E1984" i="7" a="1"/>
  <c r="I1984" i="7" a="1"/>
  <c r="T1896" i="7"/>
  <c r="L1896" i="7"/>
  <c r="U1896" i="7"/>
  <c r="K1896" i="7"/>
  <c r="H1896" i="7" a="1"/>
  <c r="V732" i="7"/>
  <c r="P732" i="7"/>
  <c r="E732" i="7" a="1"/>
  <c r="M732" i="7"/>
  <c r="K363" i="1"/>
  <c r="O363" i="1"/>
  <c r="C363" i="1" a="1"/>
  <c r="J363" i="1"/>
  <c r="O3926" i="7"/>
  <c r="Q3926" i="7"/>
  <c r="R3926" i="7"/>
  <c r="T3926" i="7"/>
  <c r="I3926" i="7" a="1"/>
  <c r="V1924" i="7"/>
  <c r="M1924" i="7"/>
  <c r="P1924" i="7"/>
  <c r="J1924" i="7" a="1"/>
  <c r="I1924" i="7" a="1"/>
  <c r="S431" i="7"/>
  <c r="C431" i="7" a="1"/>
  <c r="R431" i="7"/>
  <c r="E431" i="7" a="1"/>
  <c r="K241" i="1"/>
  <c r="O241" i="1"/>
  <c r="H241" i="1"/>
  <c r="D241" i="1" a="1"/>
  <c r="R854" i="7"/>
  <c r="C854" i="7" a="1"/>
  <c r="N854" i="7"/>
  <c r="P854" i="7"/>
  <c r="I854" i="7" a="1"/>
  <c r="J1982" i="7" a="1"/>
  <c r="R1982" i="7"/>
  <c r="E1982" i="7" a="1"/>
  <c r="V1982" i="7"/>
  <c r="H1982" i="7" a="1"/>
  <c r="T3642" i="7"/>
  <c r="O3642" i="7"/>
  <c r="M3642" i="7"/>
  <c r="G3642" i="7" a="1"/>
  <c r="M2941" i="7"/>
  <c r="J2941" i="7" a="1"/>
  <c r="S2941" i="7"/>
  <c r="G2941" i="7" a="1"/>
  <c r="D2941" i="7" a="1"/>
  <c r="O289" i="1"/>
  <c r="C289" i="1" a="1"/>
  <c r="Q289" i="1"/>
  <c r="L289" i="1"/>
  <c r="D229" i="1" a="1"/>
  <c r="Q229" i="1"/>
  <c r="K229" i="1"/>
  <c r="F229" i="1"/>
  <c r="L3459" i="7"/>
  <c r="Q3459" i="7"/>
  <c r="C3459" i="7" a="1"/>
  <c r="J3459" i="7" a="1"/>
  <c r="P58" i="1"/>
  <c r="D58" i="1" a="1"/>
  <c r="C58" i="1" a="1"/>
  <c r="F58" i="1"/>
  <c r="U1427" i="7"/>
  <c r="T1427" i="7"/>
  <c r="D1427" i="7" a="1"/>
  <c r="O1427" i="7"/>
  <c r="H1427" i="7" a="1"/>
  <c r="S478" i="7"/>
  <c r="E478" i="7" a="1"/>
  <c r="V478" i="7"/>
  <c r="C478" i="7" a="1"/>
  <c r="I478" i="7" a="1"/>
  <c r="G1764" i="7" a="1"/>
  <c r="D1764" i="7" a="1"/>
  <c r="Q1764" i="7"/>
  <c r="M1764" i="7"/>
  <c r="N3758" i="7"/>
  <c r="L3758" i="7"/>
  <c r="P3758" i="7"/>
  <c r="V3758" i="7"/>
  <c r="S3758" i="7"/>
  <c r="S755" i="7"/>
  <c r="Q755" i="7"/>
  <c r="M755" i="7"/>
  <c r="R755" i="7"/>
  <c r="I755" i="7" a="1"/>
  <c r="D637" i="7" a="1"/>
  <c r="T637" i="7"/>
  <c r="E637" i="7" a="1"/>
  <c r="U637" i="7"/>
  <c r="N637" i="7"/>
  <c r="J1759" i="7" a="1"/>
  <c r="Q1759" i="7"/>
  <c r="M1759" i="7"/>
  <c r="O1759" i="7"/>
  <c r="R792" i="7"/>
  <c r="S792" i="7"/>
  <c r="T792" i="7"/>
  <c r="U792" i="7"/>
  <c r="G792" i="7" a="1"/>
  <c r="E185" i="7" a="1"/>
  <c r="G185" i="7" a="1"/>
  <c r="N185" i="7"/>
  <c r="M185" i="7"/>
  <c r="H185" i="7" a="1"/>
  <c r="E2972" i="7" a="1"/>
  <c r="R2972" i="7"/>
  <c r="D2972" i="7" a="1"/>
  <c r="U2972" i="7"/>
  <c r="H2972" i="7" a="1"/>
  <c r="D226" i="7" a="1"/>
  <c r="S226" i="7"/>
  <c r="G226" i="7" a="1"/>
  <c r="N226" i="7"/>
  <c r="E552" i="1" a="1"/>
  <c r="M552" i="1"/>
  <c r="P552" i="1"/>
  <c r="C552" i="1" a="1"/>
  <c r="K341" i="1"/>
  <c r="P341" i="1"/>
  <c r="F341" i="1"/>
  <c r="D341" i="1" a="1"/>
  <c r="Q2781" i="7"/>
  <c r="O2781" i="7"/>
  <c r="T2781" i="7"/>
  <c r="V2781" i="7"/>
  <c r="H2781" i="7" a="1"/>
  <c r="G2503" i="7" a="1"/>
  <c r="U2503" i="7"/>
  <c r="K2503" i="7"/>
  <c r="M2503" i="7"/>
  <c r="L473" i="7"/>
  <c r="T473" i="7"/>
  <c r="P473" i="7"/>
  <c r="V473" i="7"/>
  <c r="H473" i="7" a="1"/>
  <c r="D3435" i="7" a="1"/>
  <c r="G3435" i="7" a="1"/>
  <c r="T3435" i="7"/>
  <c r="C3435" i="7" a="1"/>
  <c r="P3435" i="7"/>
  <c r="E2700" i="7" a="1"/>
  <c r="Q2700" i="7"/>
  <c r="G2700" i="7" a="1"/>
  <c r="D2700" i="7" a="1"/>
  <c r="I2700" i="7" a="1"/>
  <c r="E196" i="1" a="1"/>
  <c r="D196" i="1" a="1"/>
  <c r="K196" i="1"/>
  <c r="G69" i="1"/>
  <c r="C69" i="1" a="1"/>
  <c r="Q69" i="1"/>
  <c r="N69" i="1"/>
  <c r="O3442" i="7"/>
  <c r="J3442" i="7" a="1"/>
  <c r="T3442" i="7"/>
  <c r="G3442" i="7" a="1"/>
  <c r="I3442" i="7" a="1"/>
  <c r="L1455" i="7"/>
  <c r="T1455" i="7"/>
  <c r="K1455" i="7"/>
  <c r="O1455" i="7"/>
  <c r="I1455" i="7" a="1"/>
  <c r="V1776" i="7"/>
  <c r="D1776" i="7" a="1"/>
  <c r="N1776" i="7"/>
  <c r="M1776" i="7"/>
  <c r="L2803" i="7"/>
  <c r="C2803" i="7" a="1"/>
  <c r="E2803" i="7" a="1"/>
  <c r="J2803" i="7" a="1"/>
  <c r="I2803" i="7" a="1"/>
  <c r="E905" i="7" a="1"/>
  <c r="D905" i="7" a="1"/>
  <c r="S905" i="7"/>
  <c r="Q905" i="7"/>
  <c r="I905" i="7" a="1"/>
  <c r="R2076" i="7"/>
  <c r="S2076" i="7"/>
  <c r="G2076" i="7" a="1"/>
  <c r="U2076" i="7"/>
  <c r="C2076" i="7" a="1"/>
  <c r="V2494" i="7"/>
  <c r="Q2494" i="7"/>
  <c r="N2494" i="7"/>
  <c r="T2494" i="7"/>
  <c r="Q1995" i="7"/>
  <c r="D1995" i="7" a="1"/>
  <c r="U1995" i="7"/>
  <c r="E1995" i="7" a="1"/>
  <c r="I1995" i="7" a="1"/>
  <c r="E1015" i="7" a="1"/>
  <c r="N1015" i="7"/>
  <c r="J1015" i="7" a="1"/>
  <c r="L1015" i="7"/>
  <c r="S1015" i="7"/>
  <c r="T3134" i="7"/>
  <c r="S3134" i="7"/>
  <c r="M3134" i="7"/>
  <c r="O3134" i="7"/>
  <c r="I3134" i="7" a="1"/>
  <c r="D3060" i="7" a="1"/>
  <c r="S3060" i="7"/>
  <c r="G3060" i="7" a="1"/>
  <c r="C3060" i="7" a="1"/>
  <c r="U2219" i="7"/>
  <c r="Q2219" i="7"/>
  <c r="D2219" i="7" a="1"/>
  <c r="R2219" i="7"/>
  <c r="C2219" i="7" a="1"/>
  <c r="U2384" i="7"/>
  <c r="P2384" i="7"/>
  <c r="T2384" i="7"/>
  <c r="N2384" i="7"/>
  <c r="H2384" i="7" a="1"/>
  <c r="E2951" i="7" a="1"/>
  <c r="N2951" i="7"/>
  <c r="T2951" i="7"/>
  <c r="H2951" i="7" a="1"/>
  <c r="U2951" i="7"/>
  <c r="N2668" i="7"/>
  <c r="V2668" i="7"/>
  <c r="S2668" i="7"/>
  <c r="C2668" i="7" a="1"/>
  <c r="Q409" i="1"/>
  <c r="C409" i="1" a="1"/>
  <c r="J409" i="1"/>
  <c r="G409" i="1"/>
  <c r="V2975" i="7"/>
  <c r="T2975" i="7"/>
  <c r="C2975" i="7" a="1"/>
  <c r="L2975" i="7"/>
  <c r="H2975" i="7" a="1"/>
  <c r="D1873" i="7" a="1"/>
  <c r="Q1873" i="7"/>
  <c r="M1873" i="7"/>
  <c r="T1873" i="7"/>
  <c r="H1873" i="7" a="1"/>
  <c r="T3791" i="7"/>
  <c r="K3791" i="7"/>
  <c r="D3791" i="7" a="1"/>
  <c r="S3791" i="7"/>
  <c r="U1227" i="7"/>
  <c r="S1227" i="7"/>
  <c r="C1227" i="7" a="1"/>
  <c r="Q1227" i="7"/>
  <c r="E1227" i="7" a="1"/>
  <c r="U2618" i="7"/>
  <c r="L2618" i="7"/>
  <c r="G2618" i="7" a="1"/>
  <c r="J2618" i="7" a="1"/>
  <c r="I2618" i="7" a="1"/>
  <c r="N2643" i="7"/>
  <c r="J2643" i="7" a="1"/>
  <c r="D2643" i="7" a="1"/>
  <c r="L2643" i="7"/>
  <c r="I2643" i="7" a="1"/>
  <c r="D682" i="7" a="1"/>
  <c r="U682" i="7"/>
  <c r="O682" i="7"/>
  <c r="G682" i="7" a="1"/>
  <c r="T468" i="7"/>
  <c r="V468" i="7"/>
  <c r="D468" i="7" a="1"/>
  <c r="Q468" i="7"/>
  <c r="K468" i="7"/>
  <c r="G403" i="1"/>
  <c r="L403" i="1"/>
  <c r="O403" i="1"/>
  <c r="D403" i="1" a="1"/>
  <c r="P3296" i="7"/>
  <c r="L3296" i="7"/>
  <c r="D3296" i="7" a="1"/>
  <c r="G3296" i="7" a="1"/>
  <c r="I3296" i="7" a="1"/>
  <c r="L3905" i="7"/>
  <c r="M3905" i="7"/>
  <c r="Q3905" i="7"/>
  <c r="V3905" i="7"/>
  <c r="J137" i="1"/>
  <c r="I137" i="1"/>
  <c r="F137" i="1"/>
  <c r="Q137" i="1"/>
  <c r="E3461" i="7" a="1"/>
  <c r="K3461" i="7"/>
  <c r="N3461" i="7"/>
  <c r="U3461" i="7"/>
  <c r="H3461" i="7" a="1"/>
  <c r="V98" i="7"/>
  <c r="M98" i="7"/>
  <c r="L98" i="7"/>
  <c r="O98" i="7"/>
  <c r="I98" i="7" a="1"/>
  <c r="R2305" i="7"/>
  <c r="M2305" i="7"/>
  <c r="V2305" i="7"/>
  <c r="U2305" i="7"/>
  <c r="G1234" i="7" a="1"/>
  <c r="S1234" i="7"/>
  <c r="R1234" i="7"/>
  <c r="L1234" i="7"/>
  <c r="C1234" i="7" a="1"/>
  <c r="F495" i="1"/>
  <c r="L495" i="1"/>
  <c r="I495" i="1"/>
  <c r="P495" i="1"/>
  <c r="E498" i="7" a="1"/>
  <c r="O498" i="7"/>
  <c r="N498" i="7"/>
  <c r="K498" i="7"/>
  <c r="I498" i="7" a="1"/>
  <c r="J3816" i="7" a="1"/>
  <c r="K3816" i="7"/>
  <c r="T3816" i="7"/>
  <c r="M3816" i="7"/>
  <c r="J37" i="1"/>
  <c r="H37" i="1"/>
  <c r="O37" i="1"/>
  <c r="K37" i="1"/>
  <c r="M974" i="7"/>
  <c r="U974" i="7"/>
  <c r="N974" i="7"/>
  <c r="S974" i="7"/>
  <c r="I974" i="7" a="1"/>
  <c r="E2046" i="7" a="1"/>
  <c r="K2046" i="7"/>
  <c r="S2046" i="7"/>
  <c r="R2046" i="7"/>
  <c r="I2046" i="7" a="1"/>
  <c r="E503" i="7" a="1"/>
  <c r="P503" i="7"/>
  <c r="G503" i="7" a="1"/>
  <c r="M503" i="7"/>
  <c r="M2114" i="7"/>
  <c r="E2114" i="7" a="1"/>
  <c r="N2114" i="7"/>
  <c r="V2114" i="7"/>
  <c r="P2114" i="7"/>
  <c r="G3822" i="7" a="1"/>
  <c r="D3822" i="7" a="1"/>
  <c r="R3822" i="7"/>
  <c r="P3822" i="7"/>
  <c r="H3822" i="7" a="1"/>
  <c r="K3202" i="7"/>
  <c r="O3202" i="7"/>
  <c r="P3202" i="7"/>
  <c r="S3202" i="7"/>
  <c r="H3202" i="7" a="1"/>
  <c r="J534" i="7" a="1"/>
  <c r="G534" i="7" a="1"/>
  <c r="T534" i="7"/>
  <c r="C534" i="7" a="1"/>
  <c r="P3224" i="7"/>
  <c r="U3224" i="7"/>
  <c r="V3224" i="7"/>
  <c r="S3224" i="7"/>
  <c r="Q3224" i="7"/>
  <c r="G1748" i="7" a="1"/>
  <c r="V1748" i="7"/>
  <c r="D1748" i="7" a="1"/>
  <c r="E1748" i="7" a="1"/>
  <c r="I1748" i="7" a="1"/>
  <c r="N846" i="7"/>
  <c r="L846" i="7"/>
  <c r="P846" i="7"/>
  <c r="Q846" i="7"/>
  <c r="I846" i="7" a="1"/>
  <c r="Q64" i="1"/>
  <c r="G64" i="1"/>
  <c r="N64" i="1"/>
  <c r="Q1328" i="7"/>
  <c r="O1328" i="7"/>
  <c r="P1328" i="7"/>
  <c r="V1328" i="7"/>
  <c r="R1328" i="7"/>
  <c r="M2890" i="7"/>
  <c r="J2890" i="7" a="1"/>
  <c r="U2890" i="7"/>
  <c r="C2890" i="7" a="1"/>
  <c r="H2890" i="7" a="1"/>
  <c r="C1964" i="7" a="1"/>
  <c r="R1964" i="7"/>
  <c r="L1964" i="7"/>
  <c r="I1964" i="7" a="1"/>
  <c r="M1964" i="7"/>
  <c r="L3701" i="7"/>
  <c r="E3701" i="7" a="1"/>
  <c r="Q3701" i="7"/>
  <c r="D3701" i="7" a="1"/>
  <c r="P3429" i="7"/>
  <c r="U3429" i="7"/>
  <c r="J3429" i="7" a="1"/>
  <c r="E3429" i="7" a="1"/>
  <c r="O3429" i="7"/>
  <c r="K3292" i="7"/>
  <c r="D3292" i="7" a="1"/>
  <c r="R3292" i="7"/>
  <c r="Q3292" i="7"/>
  <c r="I3292" i="7" a="1"/>
  <c r="Q636" i="7"/>
  <c r="N636" i="7"/>
  <c r="P636" i="7"/>
  <c r="V636" i="7"/>
  <c r="I636" i="7" a="1"/>
  <c r="R3044" i="7"/>
  <c r="L3044" i="7"/>
  <c r="T3044" i="7"/>
  <c r="J3044" i="7" a="1"/>
  <c r="E1259" i="7" a="1"/>
  <c r="C1259" i="7" a="1"/>
  <c r="T1259" i="7"/>
  <c r="D1259" i="7" a="1"/>
  <c r="V1259" i="7"/>
  <c r="Q1480" i="7"/>
  <c r="O1480" i="7"/>
  <c r="D1480" i="7" a="1"/>
  <c r="L1480" i="7"/>
  <c r="V1480" i="7"/>
  <c r="O2487" i="7"/>
  <c r="U2487" i="7"/>
  <c r="C2487" i="7" a="1"/>
  <c r="E2487" i="7" a="1"/>
  <c r="T2487" i="7"/>
  <c r="P2697" i="7"/>
  <c r="R2697" i="7"/>
  <c r="C2697" i="7" a="1"/>
  <c r="Q2697" i="7"/>
  <c r="E345" i="1" a="1"/>
  <c r="Q345" i="1"/>
  <c r="O345" i="1"/>
  <c r="K345" i="1"/>
  <c r="M3097" i="7"/>
  <c r="N3097" i="7"/>
  <c r="C3097" i="7" a="1"/>
  <c r="T3097" i="7"/>
  <c r="P3097" i="7"/>
  <c r="Q497" i="7"/>
  <c r="T497" i="7"/>
  <c r="G497" i="7" a="1"/>
  <c r="I497" i="7" a="1"/>
  <c r="V497" i="7"/>
  <c r="O3949" i="7"/>
  <c r="L3949" i="7"/>
  <c r="E3949" i="7" a="1"/>
  <c r="K3949" i="7"/>
  <c r="C698" i="7" a="1"/>
  <c r="G698" i="7" a="1"/>
  <c r="S698" i="7"/>
  <c r="L698" i="7"/>
  <c r="Q698" i="7"/>
  <c r="C528" i="1" a="1"/>
  <c r="F528" i="1"/>
  <c r="L528" i="1"/>
  <c r="P528" i="1"/>
  <c r="V1164" i="7"/>
  <c r="S1164" i="7"/>
  <c r="N1164" i="7"/>
  <c r="K1164" i="7"/>
  <c r="I1164" i="7" a="1"/>
  <c r="G117" i="7" a="1"/>
  <c r="D117" i="7" a="1"/>
  <c r="C117" i="7" a="1"/>
  <c r="R117" i="7"/>
  <c r="T2596" i="7"/>
  <c r="M2596" i="7"/>
  <c r="K2596" i="7"/>
  <c r="C2596" i="7" a="1"/>
  <c r="D2596" i="7" a="1"/>
  <c r="E28" i="1" a="1"/>
  <c r="O28" i="1"/>
  <c r="L28" i="1"/>
  <c r="P28" i="1"/>
  <c r="P1428" i="7"/>
  <c r="T1428" i="7"/>
  <c r="S1428" i="7"/>
  <c r="H1428" i="7" a="1"/>
  <c r="N1428" i="7"/>
  <c r="C284" i="7" a="1"/>
  <c r="M284" i="7"/>
  <c r="N284" i="7"/>
  <c r="D284" i="7" a="1"/>
  <c r="V363" i="7"/>
  <c r="K363" i="7"/>
  <c r="Q363" i="7"/>
  <c r="U363" i="7"/>
  <c r="R363" i="7"/>
  <c r="J3320" i="7" a="1"/>
  <c r="D3320" i="7" a="1"/>
  <c r="L3320" i="7"/>
  <c r="N3320" i="7"/>
  <c r="I3320" i="7" a="1"/>
  <c r="L546" i="1"/>
  <c r="I546" i="1"/>
  <c r="D546" i="1" a="1"/>
  <c r="C546" i="1" a="1"/>
  <c r="G188" i="1"/>
  <c r="Q188" i="1"/>
  <c r="E188" i="1" a="1"/>
  <c r="R3846" i="7"/>
  <c r="U3846" i="7"/>
  <c r="G3846" i="7" a="1"/>
  <c r="M3846" i="7"/>
  <c r="K3846" i="7"/>
  <c r="G1774" i="7" a="1"/>
  <c r="E1774" i="7" a="1"/>
  <c r="P1774" i="7"/>
  <c r="O1774" i="7"/>
  <c r="H1774" i="7" a="1"/>
  <c r="D1466" i="7" a="1"/>
  <c r="N1466" i="7"/>
  <c r="T1466" i="7"/>
  <c r="H1466" i="7" a="1"/>
  <c r="V1466" i="7"/>
  <c r="P1761" i="7"/>
  <c r="G1761" i="7" a="1"/>
  <c r="E1761" i="7" a="1"/>
  <c r="Q1761" i="7"/>
  <c r="S3447" i="7"/>
  <c r="G3447" i="7" a="1"/>
  <c r="P3447" i="7"/>
  <c r="L3447" i="7"/>
  <c r="U3447" i="7"/>
  <c r="T2433" i="7"/>
  <c r="C2433" i="7" a="1"/>
  <c r="P2433" i="7"/>
  <c r="G2433" i="7" a="1"/>
  <c r="H2433" i="7" a="1"/>
  <c r="K381" i="1"/>
  <c r="O381" i="1"/>
  <c r="H381" i="1"/>
  <c r="M381" i="1"/>
  <c r="L3275" i="7"/>
  <c r="K3275" i="7"/>
  <c r="N3275" i="7"/>
  <c r="M3275" i="7"/>
  <c r="L112" i="7"/>
  <c r="U112" i="7"/>
  <c r="S112" i="7"/>
  <c r="V112" i="7"/>
  <c r="P112" i="7"/>
  <c r="P2025" i="7"/>
  <c r="S2025" i="7"/>
  <c r="L2025" i="7"/>
  <c r="J2025" i="7" a="1"/>
  <c r="I2025" i="7" a="1"/>
  <c r="Q3221" i="7"/>
  <c r="T3221" i="7"/>
  <c r="O3221" i="7"/>
  <c r="K3221" i="7"/>
  <c r="I3221" i="7" a="1"/>
  <c r="G3786" i="7" a="1"/>
  <c r="S3786" i="7"/>
  <c r="V3786" i="7"/>
  <c r="Q3786" i="7"/>
  <c r="T723" i="7"/>
  <c r="S723" i="7"/>
  <c r="V723" i="7"/>
  <c r="J723" i="7" a="1"/>
  <c r="O723" i="7"/>
  <c r="G2094" i="7" a="1"/>
  <c r="T2094" i="7"/>
  <c r="E2094" i="7" a="1"/>
  <c r="U2094" i="7"/>
  <c r="H2094" i="7" a="1"/>
  <c r="N3705" i="7"/>
  <c r="Q3705" i="7"/>
  <c r="G3705" i="7" a="1"/>
  <c r="T3705" i="7"/>
  <c r="I3705" i="7" a="1"/>
  <c r="J3696" i="7" a="1"/>
  <c r="L3696" i="7"/>
  <c r="Q3696" i="7"/>
  <c r="G3696" i="7" a="1"/>
  <c r="C1819" i="7" a="1"/>
  <c r="S1819" i="7"/>
  <c r="U1819" i="7"/>
  <c r="P1819" i="7"/>
  <c r="Q1819" i="7"/>
  <c r="M3440" i="7"/>
  <c r="S3440" i="7"/>
  <c r="E3440" i="7" a="1"/>
  <c r="Q3440" i="7"/>
  <c r="H3440" i="7" a="1"/>
  <c r="K388" i="7"/>
  <c r="D388" i="7" a="1"/>
  <c r="Q388" i="7"/>
  <c r="R388" i="7"/>
  <c r="J388" i="7" a="1"/>
  <c r="D3129" i="7" a="1"/>
  <c r="S3129" i="7"/>
  <c r="E3129" i="7" a="1"/>
  <c r="G3129" i="7" a="1"/>
  <c r="J3900" i="7" a="1"/>
  <c r="K3900" i="7"/>
  <c r="S3900" i="7"/>
  <c r="M3900" i="7"/>
  <c r="E3900" i="7" a="1"/>
  <c r="U3833" i="7"/>
  <c r="V3833" i="7"/>
  <c r="N3833" i="7"/>
  <c r="L3833" i="7"/>
  <c r="H3833" i="7" a="1"/>
  <c r="E1645" i="7" a="1"/>
  <c r="S1645" i="7"/>
  <c r="M1645" i="7"/>
  <c r="J1645" i="7" a="1"/>
  <c r="H1645" i="7" a="1"/>
  <c r="O483" i="7"/>
  <c r="L483" i="7"/>
  <c r="J483" i="7" a="1"/>
  <c r="D483" i="7" a="1"/>
  <c r="L3240" i="7"/>
  <c r="S3240" i="7"/>
  <c r="E3240" i="7" a="1"/>
  <c r="M3240" i="7"/>
  <c r="J3240" i="7" a="1"/>
  <c r="O204" i="7"/>
  <c r="K204" i="7"/>
  <c r="M204" i="7"/>
  <c r="P204" i="7"/>
  <c r="I204" i="7" a="1"/>
  <c r="E1409" i="7" a="1"/>
  <c r="L1409" i="7"/>
  <c r="P1409" i="7"/>
  <c r="N1409" i="7"/>
  <c r="I1409" i="7" a="1"/>
  <c r="C110" i="7" a="1"/>
  <c r="P110" i="7"/>
  <c r="V110" i="7"/>
  <c r="K110" i="7"/>
  <c r="O2794" i="7"/>
  <c r="C2794" i="7" a="1"/>
  <c r="S2794" i="7"/>
  <c r="E2794" i="7" a="1"/>
  <c r="V2794" i="7"/>
  <c r="G1730" i="7" a="1"/>
  <c r="O1730" i="7"/>
  <c r="T1730" i="7"/>
  <c r="P1730" i="7"/>
  <c r="H1730" i="7" a="1"/>
  <c r="D2785" i="7" a="1"/>
  <c r="U2785" i="7"/>
  <c r="Q2785" i="7"/>
  <c r="J2785" i="7" a="1"/>
  <c r="H2785" i="7" a="1"/>
  <c r="L3945" i="7"/>
  <c r="S3945" i="7"/>
  <c r="D3945" i="7" a="1"/>
  <c r="R3945" i="7"/>
  <c r="E3661" i="7" a="1"/>
  <c r="L3661" i="7"/>
  <c r="U3661" i="7"/>
  <c r="J3661" i="7" a="1"/>
  <c r="H3661" i="7" a="1"/>
  <c r="V3380" i="7"/>
  <c r="E3380" i="7" a="1"/>
  <c r="C3380" i="7" a="1"/>
  <c r="O3380" i="7"/>
  <c r="D3380" i="7" a="1"/>
  <c r="L771" i="7"/>
  <c r="Q771" i="7"/>
  <c r="S771" i="7"/>
  <c r="U771" i="7"/>
  <c r="H771" i="7" a="1"/>
  <c r="F76" i="1"/>
  <c r="Q76" i="1"/>
  <c r="E76" i="1" a="1"/>
  <c r="E3117" i="7" a="1"/>
  <c r="R3117" i="7"/>
  <c r="P3117" i="7"/>
  <c r="S3117" i="7"/>
  <c r="D3117" i="7" a="1"/>
  <c r="N2320" i="7"/>
  <c r="K2320" i="7"/>
  <c r="T2320" i="7"/>
  <c r="C2320" i="7" a="1"/>
  <c r="H2320" i="7" a="1"/>
  <c r="M3971" i="7"/>
  <c r="P3971" i="7"/>
  <c r="R3971" i="7"/>
  <c r="E3971" i="7" a="1"/>
  <c r="H3971" i="7" a="1"/>
  <c r="D3638" i="7" a="1"/>
  <c r="G3638" i="7" a="1"/>
  <c r="O3638" i="7"/>
  <c r="J3638" i="7" a="1"/>
  <c r="U1186" i="7"/>
  <c r="O1186" i="7"/>
  <c r="R1186" i="7"/>
  <c r="M1186" i="7"/>
  <c r="E1186" i="7" a="1"/>
  <c r="C1956" i="7" a="1"/>
  <c r="V1956" i="7"/>
  <c r="S1956" i="7"/>
  <c r="G1956" i="7" a="1"/>
  <c r="H1956" i="7" a="1"/>
  <c r="N1214" i="7"/>
  <c r="V1214" i="7"/>
  <c r="O1214" i="7"/>
  <c r="U1214" i="7"/>
  <c r="H1214" i="7" a="1"/>
  <c r="N1114" i="7"/>
  <c r="P1114" i="7"/>
  <c r="R1114" i="7"/>
  <c r="S1114" i="7"/>
  <c r="M1382" i="7"/>
  <c r="K1382" i="7"/>
  <c r="E1382" i="7" a="1"/>
  <c r="D1382" i="7" a="1"/>
  <c r="S1382" i="7"/>
  <c r="U1435" i="7"/>
  <c r="E1435" i="7" a="1"/>
  <c r="P1435" i="7"/>
  <c r="J1435" i="7" a="1"/>
  <c r="K1435" i="7"/>
  <c r="P2329" i="7"/>
  <c r="C2329" i="7" a="1"/>
  <c r="D2329" i="7" a="1"/>
  <c r="K2329" i="7"/>
  <c r="H2329" i="7" a="1"/>
  <c r="R1769" i="7"/>
  <c r="O1769" i="7"/>
  <c r="L1769" i="7"/>
  <c r="E1769" i="7" a="1"/>
  <c r="Q880" i="7"/>
  <c r="N880" i="7"/>
  <c r="L880" i="7"/>
  <c r="R880" i="7"/>
  <c r="H880" i="7" a="1"/>
  <c r="K2420" i="7"/>
  <c r="N2420" i="7"/>
  <c r="D2420" i="7" a="1"/>
  <c r="V2420" i="7"/>
  <c r="O2420" i="7"/>
  <c r="K3514" i="7"/>
  <c r="L3514" i="7"/>
  <c r="D3514" i="7" a="1"/>
  <c r="P3514" i="7"/>
  <c r="H3514" i="7" a="1"/>
  <c r="L311" i="7"/>
  <c r="Q311" i="7"/>
  <c r="C311" i="7" a="1"/>
  <c r="M311" i="7"/>
  <c r="E102" i="1" a="1"/>
  <c r="P102" i="1"/>
  <c r="I102" i="1"/>
  <c r="M102" i="1"/>
  <c r="U1588" i="7"/>
  <c r="M1588" i="7"/>
  <c r="C1588" i="7" a="1"/>
  <c r="R1588" i="7"/>
  <c r="H1588" i="7" a="1"/>
  <c r="E647" i="7" a="1"/>
  <c r="O647" i="7"/>
  <c r="C647" i="7" a="1"/>
  <c r="I647" i="7" a="1"/>
  <c r="H647" i="7" a="1"/>
  <c r="M3582" i="7"/>
  <c r="O3582" i="7"/>
  <c r="G3582" i="7" a="1"/>
  <c r="P3582" i="7"/>
  <c r="K93" i="7"/>
  <c r="D93" i="7" a="1"/>
  <c r="J93" i="7" a="1"/>
  <c r="G93" i="7" a="1"/>
  <c r="R93" i="7"/>
  <c r="D504" i="7" a="1"/>
  <c r="L504" i="7"/>
  <c r="G504" i="7" a="1"/>
  <c r="N504" i="7"/>
  <c r="H504" i="7" a="1"/>
  <c r="G588" i="1"/>
  <c r="O588" i="1"/>
  <c r="Q588" i="1"/>
  <c r="M588" i="1"/>
  <c r="J344" i="7" a="1"/>
  <c r="Q344" i="7"/>
  <c r="O344" i="7"/>
  <c r="V344" i="7"/>
  <c r="V520" i="7"/>
  <c r="D520" i="7" a="1"/>
  <c r="N520" i="7"/>
  <c r="K520" i="7"/>
  <c r="H520" i="7" a="1"/>
  <c r="M3052" i="7"/>
  <c r="N3052" i="7"/>
  <c r="T3052" i="7"/>
  <c r="H3052" i="7" a="1"/>
  <c r="V3052" i="7"/>
  <c r="Q911" i="7"/>
  <c r="N911" i="7"/>
  <c r="J911" i="7" a="1"/>
  <c r="R911" i="7"/>
  <c r="I911" i="7" a="1"/>
  <c r="V2934" i="7"/>
  <c r="C2934" i="7" a="1"/>
  <c r="K2934" i="7"/>
  <c r="J2934" i="7" a="1"/>
  <c r="C538" i="1" a="1"/>
  <c r="H538" i="1"/>
  <c r="J538" i="1"/>
  <c r="L538" i="1"/>
  <c r="U23" i="7"/>
  <c r="L23" i="7"/>
  <c r="G23" i="7" a="1"/>
  <c r="S23" i="7"/>
  <c r="H23" i="7" a="1"/>
  <c r="J408" i="7" a="1"/>
  <c r="R408" i="7"/>
  <c r="N408" i="7"/>
  <c r="G408" i="7" a="1"/>
  <c r="I408" i="7" a="1"/>
  <c r="U2142" i="7"/>
  <c r="V2142" i="7"/>
  <c r="T2142" i="7"/>
  <c r="K2142" i="7"/>
  <c r="E3733" i="7" a="1"/>
  <c r="L3733" i="7"/>
  <c r="M3733" i="7"/>
  <c r="N3733" i="7"/>
  <c r="D3733" i="7" a="1"/>
  <c r="O43" i="7"/>
  <c r="C43" i="7" a="1"/>
  <c r="V43" i="7"/>
  <c r="S43" i="7"/>
  <c r="I43" i="7" a="1"/>
  <c r="R3238" i="7"/>
  <c r="O3238" i="7"/>
  <c r="J3238" i="7" a="1"/>
  <c r="U3238" i="7"/>
  <c r="I3238" i="7" a="1"/>
  <c r="L668" i="7"/>
  <c r="K668" i="7"/>
  <c r="C668" i="7" a="1"/>
  <c r="Q668" i="7"/>
  <c r="D941" i="7" a="1"/>
  <c r="N941" i="7"/>
  <c r="P941" i="7"/>
  <c r="Q941" i="7"/>
  <c r="U941" i="7"/>
  <c r="U3973" i="7"/>
  <c r="N3973" i="7"/>
  <c r="Q3973" i="7"/>
  <c r="R3973" i="7"/>
  <c r="H3973" i="7" a="1"/>
  <c r="L3615" i="7"/>
  <c r="P3615" i="7"/>
  <c r="V3615" i="7"/>
  <c r="Q3615" i="7"/>
  <c r="R3615" i="7"/>
  <c r="U2748" i="7"/>
  <c r="C2748" i="7" a="1"/>
  <c r="S2748" i="7"/>
  <c r="R2748" i="7"/>
  <c r="Q97" i="1"/>
  <c r="O97" i="1"/>
  <c r="G97" i="1"/>
  <c r="E97" i="1" a="1"/>
  <c r="T2962" i="7"/>
  <c r="N2962" i="7"/>
  <c r="S2962" i="7"/>
  <c r="K2962" i="7"/>
  <c r="P2962" i="7"/>
  <c r="E2822" i="7" a="1"/>
  <c r="N2822" i="7"/>
  <c r="O2822" i="7"/>
  <c r="M2822" i="7"/>
  <c r="I2822" i="7" a="1"/>
  <c r="O1828" i="7"/>
  <c r="C1828" i="7" a="1"/>
  <c r="R1828" i="7"/>
  <c r="L1828" i="7"/>
  <c r="E155" i="1" a="1"/>
  <c r="J155" i="1"/>
  <c r="D155" i="1" a="1"/>
  <c r="L155" i="1"/>
  <c r="K743" i="7"/>
  <c r="D743" i="7" a="1"/>
  <c r="L743" i="7"/>
  <c r="H743" i="7" a="1"/>
  <c r="E743" i="7" a="1"/>
  <c r="M256" i="7"/>
  <c r="P256" i="7"/>
  <c r="R256" i="7"/>
  <c r="N256" i="7"/>
  <c r="H256" i="7" a="1"/>
  <c r="M190" i="1"/>
  <c r="G190" i="1"/>
  <c r="K190" i="1"/>
  <c r="L2556" i="7"/>
  <c r="T2556" i="7"/>
  <c r="Q2556" i="7"/>
  <c r="E2556" i="7" a="1"/>
  <c r="K2556" i="7"/>
  <c r="D287" i="1" a="1"/>
  <c r="I287" i="1"/>
  <c r="H287" i="1"/>
  <c r="K287" i="1"/>
  <c r="R2721" i="7"/>
  <c r="C2721" i="7" a="1"/>
  <c r="V2721" i="7"/>
  <c r="Q2721" i="7"/>
  <c r="O2721" i="7"/>
  <c r="J1305" i="7" a="1"/>
  <c r="R1305" i="7"/>
  <c r="S1305" i="7"/>
  <c r="O1305" i="7"/>
  <c r="E787" i="7" a="1"/>
  <c r="O787" i="7"/>
  <c r="G787" i="7" a="1"/>
  <c r="P787" i="7"/>
  <c r="I787" i="7" a="1"/>
  <c r="J1135" i="7" a="1"/>
  <c r="U1135" i="7"/>
  <c r="C1135" i="7" a="1"/>
  <c r="S1135" i="7"/>
  <c r="O1135" i="7"/>
  <c r="T3016" i="7"/>
  <c r="P3016" i="7"/>
  <c r="M3016" i="7"/>
  <c r="N3016" i="7"/>
  <c r="I3016" i="7" a="1"/>
  <c r="N1917" i="7"/>
  <c r="K1917" i="7"/>
  <c r="I1917" i="7" a="1"/>
  <c r="T1917" i="7"/>
  <c r="D534" i="1" a="1"/>
  <c r="N534" i="1"/>
  <c r="H534" i="1"/>
  <c r="I534" i="1"/>
  <c r="G417" i="1"/>
  <c r="P417" i="1"/>
  <c r="M417" i="1"/>
  <c r="N417" i="1"/>
  <c r="V2240" i="7"/>
  <c r="T2240" i="7"/>
  <c r="C2240" i="7" a="1"/>
  <c r="S2240" i="7"/>
  <c r="H2240" i="7" a="1"/>
  <c r="S2978" i="7"/>
  <c r="D2978" i="7" a="1"/>
  <c r="G2978" i="7" a="1"/>
  <c r="U2978" i="7"/>
  <c r="P2483" i="7"/>
  <c r="R2483" i="7"/>
  <c r="G2483" i="7" a="1"/>
  <c r="D2483" i="7" a="1"/>
  <c r="H2483" i="7" a="1"/>
  <c r="N180" i="1"/>
  <c r="C180" i="1" a="1"/>
  <c r="D180" i="1" a="1"/>
  <c r="K180" i="1"/>
  <c r="E590" i="1" a="1"/>
  <c r="G590" i="1"/>
  <c r="L590" i="1"/>
  <c r="H590" i="1"/>
  <c r="J3249" i="7" a="1"/>
  <c r="M3249" i="7"/>
  <c r="O3249" i="7"/>
  <c r="N3249" i="7"/>
  <c r="J40" i="7" a="1"/>
  <c r="R40" i="7"/>
  <c r="E40" i="7" a="1"/>
  <c r="C40" i="7" a="1"/>
  <c r="V40" i="7"/>
  <c r="D1213" i="7" a="1"/>
  <c r="J1213" i="7" a="1"/>
  <c r="K1213" i="7"/>
  <c r="H1213" i="7" a="1"/>
  <c r="E1213" i="7" a="1"/>
  <c r="O877" i="7"/>
  <c r="E877" i="7" a="1"/>
  <c r="C877" i="7" a="1"/>
  <c r="Q877" i="7"/>
  <c r="I877" i="7" a="1"/>
  <c r="O2704" i="7"/>
  <c r="P2704" i="7"/>
  <c r="N2704" i="7"/>
  <c r="I2704" i="7" a="1"/>
  <c r="J558" i="7" a="1"/>
  <c r="V558" i="7"/>
  <c r="K558" i="7"/>
  <c r="H558" i="7" a="1"/>
  <c r="N558" i="7"/>
  <c r="C2324" i="7" a="1"/>
  <c r="R2324" i="7"/>
  <c r="D2324" i="7" a="1"/>
  <c r="P2324" i="7"/>
  <c r="N2324" i="7"/>
  <c r="R1066" i="7"/>
  <c r="P1066" i="7"/>
  <c r="E1066" i="7" a="1"/>
  <c r="N1066" i="7"/>
  <c r="I1066" i="7" a="1"/>
  <c r="L3518" i="7"/>
  <c r="G3518" i="7" a="1"/>
  <c r="K3518" i="7"/>
  <c r="R3518" i="7"/>
  <c r="H447" i="1"/>
  <c r="D447" i="1" a="1"/>
  <c r="L447" i="1"/>
  <c r="M447" i="1"/>
  <c r="M113" i="1"/>
  <c r="J113" i="1"/>
  <c r="K113" i="1"/>
  <c r="O113" i="1"/>
  <c r="S2376" i="7"/>
  <c r="D2376" i="7" a="1"/>
  <c r="C2376" i="7" a="1"/>
  <c r="H2376" i="7" a="1"/>
  <c r="T2376" i="7"/>
  <c r="J442" i="1"/>
  <c r="C442" i="1" a="1"/>
  <c r="N442" i="1"/>
  <c r="M102" i="7"/>
  <c r="K102" i="7"/>
  <c r="T102" i="7"/>
  <c r="J102" i="7" a="1"/>
  <c r="D102" i="7" a="1"/>
  <c r="P3850" i="7"/>
  <c r="T3850" i="7"/>
  <c r="M3850" i="7"/>
  <c r="U3850" i="7"/>
  <c r="C3850" i="7" a="1"/>
  <c r="R451" i="7"/>
  <c r="P451" i="7"/>
  <c r="J451" i="7" a="1"/>
  <c r="H451" i="7" a="1"/>
  <c r="G451" i="7" a="1"/>
  <c r="D251" i="7" a="1"/>
  <c r="E251" i="7" a="1"/>
  <c r="L251" i="7"/>
  <c r="P251" i="7"/>
  <c r="L342" i="1"/>
  <c r="G342" i="1"/>
  <c r="N342" i="1"/>
  <c r="P342" i="1"/>
  <c r="V2765" i="7"/>
  <c r="E2765" i="7" a="1"/>
  <c r="J2765" i="7" a="1"/>
  <c r="Q2765" i="7"/>
  <c r="H2765" i="7" a="1"/>
  <c r="U3389" i="7"/>
  <c r="O3389" i="7"/>
  <c r="P3389" i="7"/>
  <c r="S3389" i="7"/>
  <c r="H3389" i="7" a="1"/>
  <c r="R2022" i="7"/>
  <c r="K2022" i="7"/>
  <c r="C2022" i="7" a="1"/>
  <c r="G2022" i="7" a="1"/>
  <c r="U942" i="7"/>
  <c r="Q942" i="7"/>
  <c r="C942" i="7" a="1"/>
  <c r="K942" i="7"/>
  <c r="S942" i="7"/>
  <c r="O3650" i="7"/>
  <c r="N3650" i="7"/>
  <c r="D3650" i="7" a="1"/>
  <c r="T3650" i="7"/>
  <c r="R3650" i="7"/>
  <c r="S3146" i="7"/>
  <c r="V3146" i="7"/>
  <c r="K3146" i="7"/>
  <c r="Q3146" i="7"/>
  <c r="D3146" i="7" a="1"/>
  <c r="T2236" i="7"/>
  <c r="U2236" i="7"/>
  <c r="R2236" i="7"/>
  <c r="O2236" i="7"/>
  <c r="R2065" i="7"/>
  <c r="T2065" i="7"/>
  <c r="E2065" i="7" a="1"/>
  <c r="K2065" i="7"/>
  <c r="U2065" i="7"/>
  <c r="N2031" i="7"/>
  <c r="D2031" i="7" a="1"/>
  <c r="G2031" i="7" a="1"/>
  <c r="V2031" i="7"/>
  <c r="I2031" i="7" a="1"/>
  <c r="J3138" i="7" a="1"/>
  <c r="G3138" i="7" a="1"/>
  <c r="M3138" i="7"/>
  <c r="E3138" i="7" a="1"/>
  <c r="I3138" i="7" a="1"/>
  <c r="J614" i="7" a="1"/>
  <c r="G614" i="7" a="1"/>
  <c r="D614" i="7" a="1"/>
  <c r="U614" i="7"/>
  <c r="L845" i="7"/>
  <c r="D845" i="7" a="1"/>
  <c r="O845" i="7"/>
  <c r="M845" i="7"/>
  <c r="N845" i="7"/>
  <c r="L3658" i="7"/>
  <c r="C3658" i="7" a="1"/>
  <c r="R3658" i="7"/>
  <c r="Q3658" i="7"/>
  <c r="I3658" i="7" a="1"/>
  <c r="L1715" i="7"/>
  <c r="T1715" i="7"/>
  <c r="E1715" i="7" a="1"/>
  <c r="S1715" i="7"/>
  <c r="I1715" i="7" a="1"/>
  <c r="D2146" i="7" a="1"/>
  <c r="K2146" i="7"/>
  <c r="U2146" i="7"/>
  <c r="P2146" i="7"/>
  <c r="D1057" i="7" a="1"/>
  <c r="G1057" i="7" a="1"/>
  <c r="R1057" i="7"/>
  <c r="T1057" i="7"/>
  <c r="J1057" i="7" a="1"/>
  <c r="E1784" i="7" a="1"/>
  <c r="P1784" i="7"/>
  <c r="S1784" i="7"/>
  <c r="J1784" i="7" a="1"/>
  <c r="H1784" i="7" a="1"/>
  <c r="N3755" i="7"/>
  <c r="M3755" i="7"/>
  <c r="L3755" i="7"/>
  <c r="U3755" i="7"/>
  <c r="I3755" i="7" a="1"/>
  <c r="U3049" i="7"/>
  <c r="E3049" i="7" a="1"/>
  <c r="T3049" i="7"/>
  <c r="S3049" i="7"/>
  <c r="S1957" i="7"/>
  <c r="K1957" i="7"/>
  <c r="P1957" i="7"/>
  <c r="O1957" i="7"/>
  <c r="C1957" i="7" a="1"/>
  <c r="P3792" i="7"/>
  <c r="J3792" i="7" a="1"/>
  <c r="O3792" i="7"/>
  <c r="M3792" i="7"/>
  <c r="H3792" i="7" a="1"/>
  <c r="D3808" i="7" a="1"/>
  <c r="K3808" i="7"/>
  <c r="G3808" i="7" a="1"/>
  <c r="R3808" i="7"/>
  <c r="I3808" i="7" a="1"/>
  <c r="D393" i="7" a="1"/>
  <c r="U393" i="7"/>
  <c r="M393" i="7"/>
  <c r="C393" i="7" a="1"/>
  <c r="S3828" i="7"/>
  <c r="T3828" i="7"/>
  <c r="C3828" i="7" a="1"/>
  <c r="J3828" i="7" a="1"/>
  <c r="G3828" i="7" a="1"/>
  <c r="K889" i="7"/>
  <c r="C889" i="7" a="1"/>
  <c r="G889" i="7" a="1"/>
  <c r="T889" i="7"/>
  <c r="I889" i="7" a="1"/>
  <c r="T2518" i="7"/>
  <c r="G2518" i="7" a="1"/>
  <c r="L2518" i="7"/>
  <c r="J2518" i="7" a="1"/>
  <c r="I2518" i="7" a="1"/>
  <c r="E3184" i="7" a="1"/>
  <c r="N3184" i="7"/>
  <c r="U3184" i="7"/>
  <c r="T3184" i="7"/>
  <c r="L3689" i="7"/>
  <c r="R3689" i="7"/>
  <c r="U3689" i="7"/>
  <c r="P3689" i="7"/>
  <c r="M3689" i="7"/>
  <c r="N2802" i="7"/>
  <c r="C2802" i="7" a="1"/>
  <c r="T2802" i="7"/>
  <c r="E2802" i="7" a="1"/>
  <c r="I2802" i="7" a="1"/>
  <c r="P343" i="7"/>
  <c r="S343" i="7"/>
  <c r="R343" i="7"/>
  <c r="D343" i="7" a="1"/>
  <c r="H343" i="7" a="1"/>
  <c r="G2442" i="7" a="1"/>
  <c r="N2442" i="7"/>
  <c r="C2442" i="7" a="1"/>
  <c r="M2442" i="7"/>
  <c r="K2729" i="7"/>
  <c r="M2729" i="7"/>
  <c r="V2729" i="7"/>
  <c r="N2729" i="7"/>
  <c r="P2729" i="7"/>
  <c r="J1798" i="7" a="1"/>
  <c r="R1798" i="7"/>
  <c r="Q1798" i="7"/>
  <c r="S1798" i="7"/>
  <c r="H1798" i="7" a="1"/>
  <c r="N168" i="1"/>
  <c r="H168" i="1"/>
  <c r="C168" i="1" a="1"/>
  <c r="F168" i="1"/>
  <c r="J1552" i="7" a="1"/>
  <c r="L1552" i="7"/>
  <c r="K1552" i="7"/>
  <c r="V1552" i="7"/>
  <c r="R271" i="7"/>
  <c r="Q271" i="7"/>
  <c r="P271" i="7"/>
  <c r="S271" i="7"/>
  <c r="K271" i="7"/>
  <c r="I550" i="1"/>
  <c r="P550" i="1"/>
  <c r="J550" i="1"/>
  <c r="N550" i="1"/>
  <c r="G613" i="7" a="1"/>
  <c r="E613" i="7" a="1"/>
  <c r="O613" i="7"/>
  <c r="Q613" i="7"/>
  <c r="U613" i="7"/>
  <c r="U475" i="7"/>
  <c r="K475" i="7"/>
  <c r="L475" i="7"/>
  <c r="D475" i="7" a="1"/>
  <c r="C830" i="7" a="1"/>
  <c r="U830" i="7"/>
  <c r="E830" i="7" a="1"/>
  <c r="O830" i="7"/>
  <c r="H830" i="7" a="1"/>
  <c r="P1016" i="7"/>
  <c r="O1016" i="7"/>
  <c r="U1016" i="7"/>
  <c r="K1016" i="7"/>
  <c r="H1016" i="7" a="1"/>
  <c r="S499" i="7"/>
  <c r="L499" i="7"/>
  <c r="U499" i="7"/>
  <c r="R499" i="7"/>
  <c r="H499" i="7" a="1"/>
  <c r="M382" i="7"/>
  <c r="L382" i="7"/>
  <c r="O382" i="7"/>
  <c r="D382" i="7" a="1"/>
  <c r="J2801" i="7" a="1"/>
  <c r="G2801" i="7" a="1"/>
  <c r="V2801" i="7"/>
  <c r="E2801" i="7" a="1"/>
  <c r="O2801" i="7"/>
  <c r="E2015" i="7" a="1"/>
  <c r="R2015" i="7"/>
  <c r="M2015" i="7"/>
  <c r="P2015" i="7"/>
  <c r="Q2015" i="7"/>
  <c r="P1905" i="7"/>
  <c r="T1905" i="7"/>
  <c r="R1905" i="7"/>
  <c r="N1905" i="7"/>
  <c r="I1905" i="7" a="1"/>
  <c r="K488" i="1"/>
  <c r="P488" i="1"/>
  <c r="C488" i="1" a="1"/>
  <c r="S3401" i="7"/>
  <c r="E3401" i="7" a="1"/>
  <c r="T3401" i="7"/>
  <c r="R3401" i="7"/>
  <c r="V3401" i="7"/>
  <c r="M1943" i="7"/>
  <c r="Q1943" i="7"/>
  <c r="G1943" i="7" a="1"/>
  <c r="T1943" i="7"/>
  <c r="H1943" i="7" a="1"/>
  <c r="M714" i="7"/>
  <c r="N714" i="7"/>
  <c r="D714" i="7" a="1"/>
  <c r="T714" i="7"/>
  <c r="H714" i="7" a="1"/>
  <c r="U909" i="7"/>
  <c r="R909" i="7"/>
  <c r="D909" i="7" a="1"/>
  <c r="O909" i="7"/>
  <c r="J378" i="1"/>
  <c r="O378" i="1"/>
  <c r="K378" i="1"/>
  <c r="H378" i="1"/>
  <c r="U658" i="7"/>
  <c r="Q658" i="7"/>
  <c r="E658" i="7" a="1"/>
  <c r="L658" i="7"/>
  <c r="H658" i="7" a="1"/>
  <c r="D1051" i="7" a="1"/>
  <c r="V1051" i="7"/>
  <c r="G1051" i="7" a="1"/>
  <c r="E1051" i="7" a="1"/>
  <c r="H1051" i="7" a="1"/>
  <c r="O3236" i="7"/>
  <c r="J3236" i="7" a="1"/>
  <c r="N3236" i="7"/>
  <c r="G3236" i="7" a="1"/>
  <c r="P3309" i="7"/>
  <c r="O3309" i="7"/>
  <c r="T3309" i="7"/>
  <c r="N3309" i="7"/>
  <c r="Q3309" i="7"/>
  <c r="H454" i="1"/>
  <c r="P454" i="1"/>
  <c r="J454" i="1"/>
  <c r="C454" i="1" a="1"/>
  <c r="P2533" i="7"/>
  <c r="R2533" i="7"/>
  <c r="N2533" i="7"/>
  <c r="T2533" i="7"/>
  <c r="M2533" i="7"/>
  <c r="R2689" i="7"/>
  <c r="N2689" i="7"/>
  <c r="C2689" i="7" a="1"/>
  <c r="H2689" i="7" a="1"/>
  <c r="C233" i="7" a="1"/>
  <c r="M233" i="7"/>
  <c r="D233" i="7" a="1"/>
  <c r="L233" i="7"/>
  <c r="U233" i="7"/>
  <c r="P722" i="7"/>
  <c r="Q722" i="7"/>
  <c r="O722" i="7"/>
  <c r="R722" i="7"/>
  <c r="I722" i="7" a="1"/>
  <c r="G2937" i="7" a="1"/>
  <c r="J2937" i="7" a="1"/>
  <c r="D2937" i="7" a="1"/>
  <c r="L2937" i="7"/>
  <c r="I2937" i="7" a="1"/>
  <c r="M1624" i="7"/>
  <c r="S1624" i="7"/>
  <c r="U1624" i="7"/>
  <c r="E1624" i="7" a="1"/>
  <c r="K3494" i="7"/>
  <c r="O3494" i="7"/>
  <c r="E3494" i="7" a="1"/>
  <c r="L3494" i="7"/>
  <c r="G3494" i="7" a="1"/>
  <c r="U224" i="7"/>
  <c r="M224" i="7"/>
  <c r="J224" i="7" a="1"/>
  <c r="D224" i="7" a="1"/>
  <c r="I224" i="7" a="1"/>
  <c r="D2085" i="7" a="1"/>
  <c r="P2085" i="7"/>
  <c r="E2085" i="7" a="1"/>
  <c r="S2085" i="7"/>
  <c r="H2085" i="7" a="1"/>
  <c r="J554" i="7" a="1"/>
  <c r="T554" i="7"/>
  <c r="G554" i="7" a="1"/>
  <c r="O554" i="7"/>
  <c r="D585" i="1" a="1"/>
  <c r="O585" i="1"/>
  <c r="F585" i="1"/>
  <c r="J585" i="1"/>
  <c r="D2584" i="7" a="1"/>
  <c r="C2584" i="7" a="1"/>
  <c r="G2584" i="7" a="1"/>
  <c r="R2584" i="7"/>
  <c r="M2584" i="7"/>
  <c r="M532" i="1"/>
  <c r="L532" i="1"/>
  <c r="Q532" i="1"/>
  <c r="C532" i="1" a="1"/>
  <c r="J2554" i="7" a="1"/>
  <c r="C2554" i="7" a="1"/>
  <c r="O2554" i="7"/>
  <c r="H2554" i="7" a="1"/>
  <c r="J3624" i="7" a="1"/>
  <c r="V3624" i="7"/>
  <c r="N3624" i="7"/>
  <c r="O3624" i="7"/>
  <c r="U3624" i="7"/>
  <c r="T1378" i="7"/>
  <c r="O1378" i="7"/>
  <c r="L1378" i="7"/>
  <c r="C1378" i="7" a="1"/>
  <c r="H1378" i="7" a="1"/>
  <c r="K1607" i="7"/>
  <c r="Q1607" i="7"/>
  <c r="G1607" i="7" a="1"/>
  <c r="E1607" i="7" a="1"/>
  <c r="H1607" i="7" a="1"/>
  <c r="P213" i="1"/>
  <c r="L213" i="1"/>
  <c r="O213" i="1"/>
  <c r="E2665" i="7" a="1"/>
  <c r="T2665" i="7"/>
  <c r="L2665" i="7"/>
  <c r="C2665" i="7" a="1"/>
  <c r="K2665" i="7"/>
  <c r="G1529" i="7" a="1"/>
  <c r="J1529" i="7" a="1"/>
  <c r="D1529" i="7" a="1"/>
  <c r="U1529" i="7"/>
  <c r="I1529" i="7" a="1"/>
  <c r="Q1419" i="7"/>
  <c r="P1419" i="7"/>
  <c r="T1419" i="7"/>
  <c r="N1419" i="7"/>
  <c r="H1419" i="7" a="1"/>
  <c r="V3753" i="7"/>
  <c r="R3753" i="7"/>
  <c r="D3753" i="7" a="1"/>
  <c r="U3753" i="7"/>
  <c r="J3376" i="7" a="1"/>
  <c r="R3376" i="7"/>
  <c r="T3376" i="7"/>
  <c r="K3376" i="7"/>
  <c r="V3376" i="7"/>
  <c r="V568" i="7"/>
  <c r="J568" i="7" a="1"/>
  <c r="Q568" i="7"/>
  <c r="O568" i="7"/>
  <c r="H568" i="7" a="1"/>
  <c r="G3090" i="7" a="1"/>
  <c r="E3090" i="7" a="1"/>
  <c r="D3090" i="7" a="1"/>
  <c r="Q3090" i="7"/>
  <c r="I3090" i="7" a="1"/>
  <c r="D3055" i="7" a="1"/>
  <c r="U3055" i="7"/>
  <c r="O3055" i="7"/>
  <c r="J3055" i="7" a="1"/>
  <c r="S3027" i="7"/>
  <c r="E3027" i="7" a="1"/>
  <c r="L3027" i="7"/>
  <c r="Q3027" i="7"/>
  <c r="D3027" i="7" a="1"/>
  <c r="S2539" i="7"/>
  <c r="V2539" i="7"/>
  <c r="R2539" i="7"/>
  <c r="Q2539" i="7"/>
  <c r="H2539" i="7" a="1"/>
  <c r="M781" i="7"/>
  <c r="R781" i="7"/>
  <c r="U781" i="7"/>
  <c r="J781" i="7" a="1"/>
  <c r="I781" i="7" a="1"/>
  <c r="L106" i="7"/>
  <c r="N106" i="7"/>
  <c r="E106" i="7" a="1"/>
  <c r="R106" i="7"/>
  <c r="D1563" i="7" a="1"/>
  <c r="R1563" i="7"/>
  <c r="P1563" i="7"/>
  <c r="S1563" i="7"/>
  <c r="I1563" i="7" a="1"/>
  <c r="P1574" i="7"/>
  <c r="Q1574" i="7"/>
  <c r="G1574" i="7" a="1"/>
  <c r="N1574" i="7"/>
  <c r="K1574" i="7"/>
  <c r="K3627" i="7"/>
  <c r="L3627" i="7"/>
  <c r="P3627" i="7"/>
  <c r="T3627" i="7"/>
  <c r="E3627" i="7" a="1"/>
  <c r="J2052" i="7" a="1"/>
  <c r="U2052" i="7"/>
  <c r="S2052" i="7"/>
  <c r="D2052" i="7" a="1"/>
  <c r="V935" i="7"/>
  <c r="P935" i="7"/>
  <c r="N935" i="7"/>
  <c r="R935" i="7"/>
  <c r="S935" i="7"/>
  <c r="Q3366" i="7"/>
  <c r="T3366" i="7"/>
  <c r="O3366" i="7"/>
  <c r="V3366" i="7"/>
  <c r="K3366" i="7"/>
  <c r="K1081" i="7"/>
  <c r="R1081" i="7"/>
  <c r="G1081" i="7" a="1"/>
  <c r="L1081" i="7"/>
  <c r="I1081" i="7" a="1"/>
  <c r="J2795" i="7" a="1"/>
  <c r="G2795" i="7" a="1"/>
  <c r="T2795" i="7"/>
  <c r="Q2795" i="7"/>
  <c r="Q936" i="7"/>
  <c r="J936" i="7" a="1"/>
  <c r="T936" i="7"/>
  <c r="G936" i="7" a="1"/>
  <c r="K936" i="7"/>
  <c r="I513" i="1"/>
  <c r="G513" i="1"/>
  <c r="M513" i="1"/>
  <c r="C513" i="1" a="1"/>
  <c r="L118" i="7"/>
  <c r="D118" i="7" a="1"/>
  <c r="C118" i="7" a="1"/>
  <c r="S118" i="7"/>
  <c r="I118" i="7" a="1"/>
  <c r="C1170" i="7" a="1"/>
  <c r="N1170" i="7"/>
  <c r="G1170" i="7" a="1"/>
  <c r="I1170" i="7" a="1"/>
  <c r="T3071" i="7"/>
  <c r="J3071" i="7" a="1"/>
  <c r="D3071" i="7" a="1"/>
  <c r="K3071" i="7"/>
  <c r="H3071" i="7" a="1"/>
  <c r="G1728" i="7" a="1"/>
  <c r="Q1728" i="7"/>
  <c r="V1728" i="7"/>
  <c r="C1728" i="7" a="1"/>
  <c r="K1728" i="7"/>
  <c r="Q2367" i="7"/>
  <c r="V2367" i="7"/>
  <c r="C2367" i="7" a="1"/>
  <c r="J2367" i="7" a="1"/>
  <c r="I2367" i="7" a="1"/>
  <c r="E91" i="7" a="1"/>
  <c r="L91" i="7"/>
  <c r="C91" i="7" a="1"/>
  <c r="H91" i="7" a="1"/>
  <c r="R702" i="7"/>
  <c r="D702" i="7" a="1"/>
  <c r="G702" i="7" a="1"/>
  <c r="M702" i="7"/>
  <c r="E702" i="7" a="1"/>
  <c r="C1469" i="7" a="1"/>
  <c r="S1469" i="7"/>
  <c r="T1469" i="7"/>
  <c r="G1469" i="7" a="1"/>
  <c r="H1469" i="7" a="1"/>
  <c r="M1842" i="7"/>
  <c r="V1842" i="7"/>
  <c r="Q1842" i="7"/>
  <c r="R1842" i="7"/>
  <c r="I1842" i="7" a="1"/>
  <c r="J2944" i="7" a="1"/>
  <c r="N2944" i="7"/>
  <c r="Q2944" i="7"/>
  <c r="V2944" i="7"/>
  <c r="J1546" i="7" a="1"/>
  <c r="E1546" i="7" a="1"/>
  <c r="V1546" i="7"/>
  <c r="T1546" i="7"/>
  <c r="H1546" i="7" a="1"/>
  <c r="L207" i="1"/>
  <c r="M207" i="1"/>
  <c r="G207" i="1"/>
  <c r="Q207" i="1"/>
  <c r="R1272" i="7"/>
  <c r="U1272" i="7"/>
  <c r="N1272" i="7"/>
  <c r="E1272" i="7" a="1"/>
  <c r="H1272" i="7" a="1"/>
  <c r="G3918" i="7" a="1"/>
  <c r="L3918" i="7"/>
  <c r="M3918" i="7"/>
  <c r="H3918" i="7" a="1"/>
  <c r="J991" i="7" a="1"/>
  <c r="O991" i="7"/>
  <c r="Q991" i="7"/>
  <c r="C991" i="7" a="1"/>
  <c r="U991" i="7"/>
  <c r="S1379" i="7"/>
  <c r="Q1379" i="7"/>
  <c r="E1379" i="7" a="1"/>
  <c r="H1379" i="7" a="1"/>
  <c r="N1379" i="7"/>
  <c r="F422" i="1"/>
  <c r="L422" i="1"/>
  <c r="M422" i="1"/>
  <c r="N422" i="1"/>
  <c r="N2074" i="7"/>
  <c r="J2074" i="7" a="1"/>
  <c r="K2074" i="7"/>
  <c r="D2074" i="7" a="1"/>
  <c r="J370" i="1"/>
  <c r="O370" i="1"/>
  <c r="C370" i="1" a="1"/>
  <c r="M370" i="1"/>
  <c r="T575" i="7"/>
  <c r="O575" i="7"/>
  <c r="R575" i="7"/>
  <c r="C575" i="7" a="1"/>
  <c r="Q575" i="7"/>
  <c r="T64" i="7"/>
  <c r="R64" i="7"/>
  <c r="M64" i="7"/>
  <c r="K64" i="7"/>
  <c r="I64" i="7" a="1"/>
  <c r="D1418" i="7" a="1"/>
  <c r="L1418" i="7"/>
  <c r="Q1418" i="7"/>
  <c r="O1418" i="7"/>
  <c r="C2648" i="7" a="1"/>
  <c r="S2648" i="7"/>
  <c r="K2648" i="7"/>
  <c r="T2648" i="7"/>
  <c r="H2648" i="7" a="1"/>
  <c r="E1506" i="7" a="1"/>
  <c r="Q1506" i="7"/>
  <c r="C1506" i="7" a="1"/>
  <c r="G1506" i="7" a="1"/>
  <c r="I1506" i="7" a="1"/>
  <c r="H282" i="1"/>
  <c r="K282" i="1"/>
  <c r="L282" i="1"/>
  <c r="N282" i="1"/>
  <c r="D3609" i="7" a="1"/>
  <c r="L3609" i="7"/>
  <c r="Q3609" i="7"/>
  <c r="P3609" i="7"/>
  <c r="N2040" i="7"/>
  <c r="V2040" i="7"/>
  <c r="L2040" i="7"/>
  <c r="P2040" i="7"/>
  <c r="Q2040" i="7"/>
  <c r="S1037" i="7"/>
  <c r="D1037" i="7" a="1"/>
  <c r="C1037" i="7" a="1"/>
  <c r="I1037" i="7" a="1"/>
  <c r="K1037" i="7"/>
  <c r="L2244" i="7"/>
  <c r="M2244" i="7"/>
  <c r="K2244" i="7"/>
  <c r="R2244" i="7"/>
  <c r="I2244" i="7" a="1"/>
  <c r="J12" i="7" a="1"/>
  <c r="T12" i="7"/>
  <c r="R12" i="7"/>
  <c r="P12" i="7"/>
  <c r="O202" i="1"/>
  <c r="K202" i="1"/>
  <c r="L202" i="1"/>
  <c r="D202" i="1" a="1"/>
  <c r="E94" i="7" a="1"/>
  <c r="T94" i="7"/>
  <c r="L94" i="7"/>
  <c r="O94" i="7"/>
  <c r="H94" i="7" a="1"/>
  <c r="R2570" i="7"/>
  <c r="S2570" i="7"/>
  <c r="E2570" i="7" a="1"/>
  <c r="J2570" i="7" a="1"/>
  <c r="I2570" i="7" a="1"/>
  <c r="O3836" i="7"/>
  <c r="P3836" i="7"/>
  <c r="U3836" i="7"/>
  <c r="D3836" i="7" a="1"/>
  <c r="C3668" i="7" a="1"/>
  <c r="S3668" i="7"/>
  <c r="K3668" i="7"/>
  <c r="G3668" i="7" a="1"/>
  <c r="V3668" i="7"/>
  <c r="H33" i="1"/>
  <c r="D33" i="1" a="1"/>
  <c r="O33" i="1"/>
  <c r="J33" i="1"/>
  <c r="U2103" i="7"/>
  <c r="M2103" i="7"/>
  <c r="P2103" i="7"/>
  <c r="H2103" i="7" a="1"/>
  <c r="N2103" i="7"/>
  <c r="V285" i="7"/>
  <c r="D285" i="7" a="1"/>
  <c r="J285" i="7" a="1"/>
  <c r="P285" i="7"/>
  <c r="Q1312" i="7"/>
  <c r="O1312" i="7"/>
  <c r="L1312" i="7"/>
  <c r="E1312" i="7" a="1"/>
  <c r="H1312" i="7" a="1"/>
  <c r="K1899" i="7"/>
  <c r="N1899" i="7"/>
  <c r="J1899" i="7" a="1"/>
  <c r="O1899" i="7"/>
  <c r="H1899" i="7" a="1"/>
  <c r="O3874" i="7"/>
  <c r="G3874" i="7" a="1"/>
  <c r="Q3874" i="7"/>
  <c r="L3874" i="7"/>
  <c r="I3874" i="7" a="1"/>
  <c r="R2474" i="7"/>
  <c r="J2474" i="7" a="1"/>
  <c r="K2474" i="7"/>
  <c r="G2474" i="7" a="1"/>
  <c r="P1791" i="7"/>
  <c r="V1791" i="7"/>
  <c r="E1791" i="7" a="1"/>
  <c r="L1791" i="7"/>
  <c r="U1791" i="7"/>
  <c r="U3314" i="7"/>
  <c r="L3314" i="7"/>
  <c r="N3314" i="7"/>
  <c r="S3314" i="7"/>
  <c r="H3314" i="7" a="1"/>
  <c r="Q2098" i="7"/>
  <c r="G2098" i="7" a="1"/>
  <c r="J2098" i="7" a="1"/>
  <c r="T2098" i="7"/>
  <c r="I2098" i="7" a="1"/>
  <c r="Q180" i="7"/>
  <c r="V180" i="7"/>
  <c r="E180" i="7" a="1"/>
  <c r="G180" i="7" a="1"/>
  <c r="D3887" i="7" a="1"/>
  <c r="G3887" i="7" a="1"/>
  <c r="T3887" i="7"/>
  <c r="N3887" i="7"/>
  <c r="L3887" i="7"/>
  <c r="R3597" i="7"/>
  <c r="M3597" i="7"/>
  <c r="T3597" i="7"/>
  <c r="P3597" i="7"/>
  <c r="H3597" i="7" a="1"/>
  <c r="E352" i="7" a="1"/>
  <c r="U352" i="7"/>
  <c r="V352" i="7"/>
  <c r="T352" i="7"/>
  <c r="H352" i="7" a="1"/>
  <c r="N2610" i="7"/>
  <c r="E2610" i="7" a="1"/>
  <c r="V2610" i="7"/>
  <c r="G2610" i="7" a="1"/>
  <c r="H56" i="1"/>
  <c r="O56" i="1"/>
  <c r="L56" i="1"/>
  <c r="G56" i="1"/>
  <c r="R813" i="7"/>
  <c r="M813" i="7"/>
  <c r="T813" i="7"/>
  <c r="G813" i="7" a="1"/>
  <c r="H813" i="7" a="1"/>
  <c r="C3204" i="7" a="1"/>
  <c r="S3204" i="7"/>
  <c r="O3204" i="7"/>
  <c r="E3204" i="7" a="1"/>
  <c r="H3204" i="7" a="1"/>
  <c r="P383" i="1"/>
  <c r="C383" i="1" a="1"/>
  <c r="F383" i="1"/>
  <c r="K3742" i="7"/>
  <c r="M3742" i="7"/>
  <c r="S3742" i="7"/>
  <c r="T3742" i="7"/>
  <c r="Q3742" i="7"/>
  <c r="G2983" i="7" a="1"/>
  <c r="L2983" i="7"/>
  <c r="T2983" i="7"/>
  <c r="U2983" i="7"/>
  <c r="H2983" i="7" a="1"/>
  <c r="L665" i="7"/>
  <c r="T665" i="7"/>
  <c r="G665" i="7" a="1"/>
  <c r="P665" i="7"/>
  <c r="I665" i="7" a="1"/>
  <c r="N2756" i="7"/>
  <c r="S2756" i="7"/>
  <c r="O2756" i="7"/>
  <c r="C2756" i="7" a="1"/>
  <c r="S778" i="7"/>
  <c r="E778" i="7" a="1"/>
  <c r="V778" i="7"/>
  <c r="R778" i="7"/>
  <c r="U778" i="7"/>
  <c r="F255" i="1"/>
  <c r="L255" i="1"/>
  <c r="C255" i="1" a="1"/>
  <c r="J255" i="1"/>
  <c r="S2264" i="7"/>
  <c r="V2264" i="7"/>
  <c r="P2264" i="7"/>
  <c r="K2264" i="7"/>
  <c r="I2264" i="7" a="1"/>
  <c r="P635" i="7"/>
  <c r="S635" i="7"/>
  <c r="O635" i="7"/>
  <c r="H635" i="7" a="1"/>
  <c r="H571" i="1"/>
  <c r="N571" i="1"/>
  <c r="F571" i="1"/>
  <c r="L571" i="1"/>
  <c r="G1696" i="7" a="1"/>
  <c r="C1696" i="7" a="1"/>
  <c r="P1696" i="7"/>
  <c r="N1696" i="7"/>
  <c r="H1696" i="7" a="1"/>
  <c r="N339" i="7"/>
  <c r="Q339" i="7"/>
  <c r="S339" i="7"/>
  <c r="T339" i="7"/>
  <c r="I339" i="7" a="1"/>
  <c r="N3653" i="7"/>
  <c r="L3653" i="7"/>
  <c r="U3653" i="7"/>
  <c r="E3653" i="7" a="1"/>
  <c r="P3507" i="7"/>
  <c r="M3507" i="7"/>
  <c r="L3507" i="7"/>
  <c r="T3507" i="7"/>
  <c r="U3507" i="7"/>
  <c r="H572" i="1"/>
  <c r="D572" i="1" a="1"/>
  <c r="Q572" i="1"/>
  <c r="G572" i="1"/>
  <c r="K3995" i="7"/>
  <c r="S3995" i="7"/>
  <c r="O3995" i="7"/>
  <c r="P3995" i="7"/>
  <c r="V3995" i="7"/>
  <c r="E3682" i="7" a="1"/>
  <c r="N3682" i="7"/>
  <c r="P3682" i="7"/>
  <c r="L3682" i="7"/>
  <c r="S925" i="7"/>
  <c r="R925" i="7"/>
  <c r="V925" i="7"/>
  <c r="K925" i="7"/>
  <c r="L925" i="7"/>
  <c r="G1894" i="7" a="1"/>
  <c r="L1894" i="7"/>
  <c r="S1894" i="7"/>
  <c r="E1894" i="7" a="1"/>
  <c r="I1894" i="7" a="1"/>
  <c r="V287" i="7"/>
  <c r="D287" i="7" a="1"/>
  <c r="K287" i="7"/>
  <c r="U287" i="7"/>
  <c r="H287" i="7" a="1"/>
  <c r="L1514" i="7"/>
  <c r="N1514" i="7"/>
  <c r="S1514" i="7"/>
  <c r="V1514" i="7"/>
  <c r="N342" i="7"/>
  <c r="S342" i="7"/>
  <c r="P342" i="7"/>
  <c r="K342" i="7"/>
  <c r="M342" i="7"/>
  <c r="J1968" i="7" a="1"/>
  <c r="R1968" i="7"/>
  <c r="O1968" i="7"/>
  <c r="M1968" i="7"/>
  <c r="L1968" i="7"/>
  <c r="J583" i="7" a="1"/>
  <c r="S583" i="7"/>
  <c r="M583" i="7"/>
  <c r="P583" i="7"/>
  <c r="I583" i="7" a="1"/>
  <c r="C2408" i="7" a="1"/>
  <c r="S2408" i="7"/>
  <c r="D2408" i="7" a="1"/>
  <c r="Q2408" i="7"/>
  <c r="Q745" i="7"/>
  <c r="C745" i="7" a="1"/>
  <c r="O745" i="7"/>
  <c r="R745" i="7"/>
  <c r="V745" i="7"/>
  <c r="Q477" i="7"/>
  <c r="K477" i="7"/>
  <c r="T477" i="7"/>
  <c r="M477" i="7"/>
  <c r="H477" i="7" a="1"/>
  <c r="N1870" i="7"/>
  <c r="E1870" i="7" a="1"/>
  <c r="J1870" i="7" a="1"/>
  <c r="D1870" i="7" a="1"/>
  <c r="I1870" i="7" a="1"/>
  <c r="K456" i="7"/>
  <c r="Q456" i="7"/>
  <c r="E456" i="7" a="1"/>
  <c r="V456" i="7"/>
  <c r="T2567" i="7"/>
  <c r="N2567" i="7"/>
  <c r="G2567" i="7" a="1"/>
  <c r="E2567" i="7" a="1"/>
  <c r="J2567" i="7" a="1"/>
  <c r="M27" i="1"/>
  <c r="O27" i="1"/>
  <c r="D27" i="1" a="1"/>
  <c r="H27" i="1"/>
  <c r="V1243" i="7"/>
  <c r="E1243" i="7" a="1"/>
  <c r="R1243" i="7"/>
  <c r="N1243" i="7"/>
  <c r="I1243" i="7" a="1"/>
  <c r="G1286" i="7" a="1"/>
  <c r="J1286" i="7" a="1"/>
  <c r="N1286" i="7"/>
  <c r="L1286" i="7"/>
  <c r="M3355" i="7"/>
  <c r="D3355" i="7" a="1"/>
  <c r="E3355" i="7" a="1"/>
  <c r="L3355" i="7"/>
  <c r="R3355" i="7"/>
  <c r="G3247" i="7" a="1"/>
  <c r="K3247" i="7"/>
  <c r="T3247" i="7"/>
  <c r="C3247" i="7" a="1"/>
  <c r="I3247" i="7" a="1"/>
  <c r="O766" i="7"/>
  <c r="U766" i="7"/>
  <c r="C766" i="7" a="1"/>
  <c r="E766" i="7" a="1"/>
  <c r="T766" i="7"/>
  <c r="M1619" i="7"/>
  <c r="V1619" i="7"/>
  <c r="P1619" i="7"/>
  <c r="L1619" i="7"/>
  <c r="G3164" i="7" a="1"/>
  <c r="V3164" i="7"/>
  <c r="C3164" i="7" a="1"/>
  <c r="L3164" i="7"/>
  <c r="I3164" i="7" a="1"/>
  <c r="N2360" i="7"/>
  <c r="S2360" i="7"/>
  <c r="O2360" i="7"/>
  <c r="C2360" i="7" a="1"/>
  <c r="V2360" i="7"/>
  <c r="J3807" i="7" a="1"/>
  <c r="L3807" i="7"/>
  <c r="P3807" i="7"/>
  <c r="N3807" i="7"/>
  <c r="H3807" i="7" a="1"/>
  <c r="U1277" i="7"/>
  <c r="S1277" i="7"/>
  <c r="L1277" i="7"/>
  <c r="O1277" i="7"/>
  <c r="H328" i="1"/>
  <c r="M328" i="1"/>
  <c r="G328" i="1"/>
  <c r="J328" i="1"/>
  <c r="P3928" i="7"/>
  <c r="O3928" i="7"/>
  <c r="T3928" i="7"/>
  <c r="I3928" i="7" a="1"/>
  <c r="N3928" i="7"/>
  <c r="L2843" i="7"/>
  <c r="U2843" i="7"/>
  <c r="S2843" i="7"/>
  <c r="H2843" i="7" a="1"/>
  <c r="R2843" i="7"/>
  <c r="V298" i="7"/>
  <c r="J298" i="7" a="1"/>
  <c r="C298" i="7" a="1"/>
  <c r="L298" i="7"/>
  <c r="Q648" i="7"/>
  <c r="O648" i="7"/>
  <c r="R648" i="7"/>
  <c r="M648" i="7"/>
  <c r="J648" i="7" a="1"/>
  <c r="E1401" i="7" a="1"/>
  <c r="Q1401" i="7"/>
  <c r="S1401" i="7"/>
  <c r="T1401" i="7"/>
  <c r="L1401" i="7"/>
  <c r="E557" i="1" a="1"/>
  <c r="M557" i="1"/>
  <c r="I557" i="1"/>
  <c r="L557" i="1"/>
  <c r="V1711" i="7"/>
  <c r="O1711" i="7"/>
  <c r="P1711" i="7"/>
  <c r="E1711" i="7" a="1"/>
  <c r="K3174" i="7"/>
  <c r="Q3174" i="7"/>
  <c r="N3174" i="7"/>
  <c r="J3174" i="7" a="1"/>
  <c r="T3174" i="7"/>
  <c r="R3089" i="7"/>
  <c r="E3089" i="7" a="1"/>
  <c r="J3089" i="7" a="1"/>
  <c r="K3089" i="7"/>
  <c r="H3089" i="7" a="1"/>
  <c r="I268" i="1"/>
  <c r="E268" i="1" a="1"/>
  <c r="J268" i="1"/>
  <c r="N268" i="1"/>
  <c r="O258" i="1"/>
  <c r="M258" i="1"/>
  <c r="Q258" i="1"/>
  <c r="K2071" i="7"/>
  <c r="U2071" i="7"/>
  <c r="D2071" i="7" a="1"/>
  <c r="T2071" i="7"/>
  <c r="H2071" i="7" a="1"/>
  <c r="J3961" i="7" a="1"/>
  <c r="G3961" i="7" a="1"/>
  <c r="K3961" i="7"/>
  <c r="H3961" i="7" a="1"/>
  <c r="P3961" i="7"/>
  <c r="J1453" i="7" a="1"/>
  <c r="S1453" i="7"/>
  <c r="E1453" i="7" a="1"/>
  <c r="R1453" i="7"/>
  <c r="H1453" i="7" a="1"/>
  <c r="N3974" i="7"/>
  <c r="R3974" i="7"/>
  <c r="V3974" i="7"/>
  <c r="O3974" i="7"/>
  <c r="P2096" i="7"/>
  <c r="L2096" i="7"/>
  <c r="R2096" i="7"/>
  <c r="E2096" i="7" a="1"/>
  <c r="G2096" i="7" a="1"/>
  <c r="L215" i="1"/>
  <c r="I215" i="1"/>
  <c r="J215" i="1"/>
  <c r="P215" i="1"/>
  <c r="E89" i="1" a="1"/>
  <c r="O89" i="1"/>
  <c r="G89" i="1"/>
  <c r="K89" i="1"/>
  <c r="S913" i="7"/>
  <c r="P913" i="7"/>
  <c r="M913" i="7"/>
  <c r="U913" i="7"/>
  <c r="R2227" i="7"/>
  <c r="N2227" i="7"/>
  <c r="M2227" i="7"/>
  <c r="V2227" i="7"/>
  <c r="Q2227" i="7"/>
  <c r="P1820" i="7"/>
  <c r="U1820" i="7"/>
  <c r="Q1820" i="7"/>
  <c r="M1820" i="7"/>
  <c r="C1820" i="7" a="1"/>
  <c r="K2510" i="7"/>
  <c r="T2510" i="7"/>
  <c r="O2510" i="7"/>
  <c r="Q2510" i="7"/>
  <c r="H2510" i="7" a="1"/>
  <c r="K339" i="1"/>
  <c r="D339" i="1" a="1"/>
  <c r="I339" i="1"/>
  <c r="C2325" i="7" a="1"/>
  <c r="S2325" i="7"/>
  <c r="O2325" i="7"/>
  <c r="P2325" i="7"/>
  <c r="J2325" i="7" a="1"/>
  <c r="J3385" i="7" a="1"/>
  <c r="N3385" i="7"/>
  <c r="C3385" i="7" a="1"/>
  <c r="H3385" i="7" a="1"/>
  <c r="D3385" i="7" a="1"/>
  <c r="G2009" i="7" a="1"/>
  <c r="P2009" i="7"/>
  <c r="K2009" i="7"/>
  <c r="E2009" i="7" a="1"/>
  <c r="U2009" i="7"/>
  <c r="D3051" i="7" a="1"/>
  <c r="V3051" i="7"/>
  <c r="I3051" i="7" a="1"/>
  <c r="Q3051" i="7"/>
  <c r="N3122" i="7"/>
  <c r="Q3122" i="7"/>
  <c r="O3122" i="7"/>
  <c r="M3122" i="7"/>
  <c r="C3122" i="7" a="1"/>
  <c r="L2298" i="7"/>
  <c r="N2298" i="7"/>
  <c r="G2298" i="7" a="1"/>
  <c r="M2298" i="7"/>
  <c r="H2298" i="7" a="1"/>
  <c r="N477" i="1"/>
  <c r="L477" i="1"/>
  <c r="Q477" i="1"/>
  <c r="D477" i="1" a="1"/>
  <c r="O2723" i="7"/>
  <c r="U2723" i="7"/>
  <c r="C2723" i="7" a="1"/>
  <c r="E2723" i="7" a="1"/>
  <c r="E2639" i="7" a="1"/>
  <c r="P2639" i="7"/>
  <c r="M2639" i="7"/>
  <c r="J2639" i="7" a="1"/>
  <c r="O2639" i="7"/>
  <c r="L514" i="1"/>
  <c r="K514" i="1"/>
  <c r="P514" i="1"/>
  <c r="I514" i="1"/>
  <c r="R3415" i="7"/>
  <c r="K3415" i="7"/>
  <c r="L3415" i="7"/>
  <c r="E3415" i="7" a="1"/>
  <c r="I3415" i="7" a="1"/>
  <c r="L3488" i="7"/>
  <c r="P3488" i="7"/>
  <c r="K3488" i="7"/>
  <c r="U3488" i="7"/>
  <c r="C1293" i="7" a="1"/>
  <c r="L1293" i="7"/>
  <c r="D1293" i="7" a="1"/>
  <c r="K1293" i="7"/>
  <c r="J1293" i="7" a="1"/>
  <c r="O2705" i="7"/>
  <c r="P2705" i="7"/>
  <c r="M2705" i="7"/>
  <c r="N2705" i="7"/>
  <c r="H2705" i="7" a="1"/>
  <c r="L1708" i="7"/>
  <c r="M1708" i="7"/>
  <c r="N1708" i="7"/>
  <c r="G1708" i="7" a="1"/>
  <c r="I1708" i="7" a="1"/>
  <c r="G600" i="1"/>
  <c r="C600" i="1" a="1"/>
  <c r="I600" i="1"/>
  <c r="C3891" i="7" a="1"/>
  <c r="D3891" i="7" a="1"/>
  <c r="V3891" i="7"/>
  <c r="R3891" i="7"/>
  <c r="T3891" i="7"/>
  <c r="S1196" i="7"/>
  <c r="Q1196" i="7"/>
  <c r="G1196" i="7" a="1"/>
  <c r="D1196" i="7" a="1"/>
  <c r="H1196" i="7" a="1"/>
  <c r="Q3147" i="7"/>
  <c r="E3147" i="7" a="1"/>
  <c r="K3147" i="7"/>
  <c r="T3147" i="7"/>
  <c r="I3147" i="7" a="1"/>
  <c r="V3940" i="7"/>
  <c r="D3940" i="7" a="1"/>
  <c r="Q3940" i="7"/>
  <c r="R3940" i="7"/>
  <c r="S3688" i="7"/>
  <c r="O3688" i="7"/>
  <c r="T3688" i="7"/>
  <c r="N3688" i="7"/>
  <c r="J3688" i="7" a="1"/>
  <c r="J3114" i="7" a="1"/>
  <c r="V3114" i="7"/>
  <c r="U3114" i="7"/>
  <c r="K3114" i="7"/>
  <c r="H3114" i="7" a="1"/>
  <c r="G3907" i="7" a="1"/>
  <c r="D3907" i="7" a="1"/>
  <c r="C3907" i="7" a="1"/>
  <c r="J3907" i="7" a="1"/>
  <c r="I3907" i="7" a="1"/>
  <c r="P1295" i="7"/>
  <c r="C1295" i="7" a="1"/>
  <c r="Q1295" i="7"/>
  <c r="G1295" i="7" a="1"/>
  <c r="M1830" i="7"/>
  <c r="U1830" i="7"/>
  <c r="O1830" i="7"/>
  <c r="K1830" i="7"/>
  <c r="V1830" i="7"/>
  <c r="K3652" i="7"/>
  <c r="U3652" i="7"/>
  <c r="V3652" i="7"/>
  <c r="S3652" i="7"/>
  <c r="I3652" i="7" a="1"/>
  <c r="U260" i="7"/>
  <c r="T260" i="7"/>
  <c r="P260" i="7"/>
  <c r="R260" i="7"/>
  <c r="I260" i="7" a="1"/>
  <c r="R3997" i="7"/>
  <c r="L3997" i="7"/>
  <c r="Q3997" i="7"/>
  <c r="H3997" i="7" a="1"/>
  <c r="C553" i="7" a="1"/>
  <c r="V553" i="7"/>
  <c r="G553" i="7" a="1"/>
  <c r="E553" i="7" a="1"/>
  <c r="Q553" i="7"/>
  <c r="J3862" i="7" a="1"/>
  <c r="P3862" i="7"/>
  <c r="V3862" i="7"/>
  <c r="S3862" i="7"/>
  <c r="H3862" i="7" a="1"/>
  <c r="M3006" i="7"/>
  <c r="K3006" i="7"/>
  <c r="S3006" i="7"/>
  <c r="L3006" i="7"/>
  <c r="I3006" i="7" a="1"/>
  <c r="D3502" i="7" a="1"/>
  <c r="C3502" i="7" a="1"/>
  <c r="O3502" i="7"/>
  <c r="E3502" i="7" a="1"/>
  <c r="U325" i="7"/>
  <c r="G325" i="7" a="1"/>
  <c r="C325" i="7" a="1"/>
  <c r="S325" i="7"/>
  <c r="J325" i="7" a="1"/>
  <c r="S2892" i="7"/>
  <c r="M2892" i="7"/>
  <c r="D2892" i="7" a="1"/>
  <c r="L2892" i="7"/>
  <c r="J2892" i="7" a="1"/>
  <c r="Q189" i="1"/>
  <c r="P189" i="1"/>
  <c r="D189" i="1" a="1"/>
  <c r="G189" i="1"/>
  <c r="P2123" i="7"/>
  <c r="S2123" i="7"/>
  <c r="D2123" i="7" a="1"/>
  <c r="E2123" i="7" a="1"/>
  <c r="D1808" i="7" a="1"/>
  <c r="V1808" i="7"/>
  <c r="U1808" i="7"/>
  <c r="Q1808" i="7"/>
  <c r="O1808" i="7"/>
  <c r="R631" i="7"/>
  <c r="N631" i="7"/>
  <c r="O631" i="7"/>
  <c r="G631" i="7" a="1"/>
  <c r="I631" i="7" a="1"/>
  <c r="J625" i="7" a="1"/>
  <c r="G625" i="7" a="1"/>
  <c r="M625" i="7"/>
  <c r="D625" i="7" a="1"/>
  <c r="R625" i="7"/>
  <c r="U1061" i="7"/>
  <c r="G1061" i="7" a="1"/>
  <c r="S1061" i="7"/>
  <c r="Q1061" i="7"/>
  <c r="Q403" i="7"/>
  <c r="T403" i="7"/>
  <c r="O403" i="7"/>
  <c r="D403" i="7" a="1"/>
  <c r="U403" i="7"/>
  <c r="M566" i="1"/>
  <c r="D566" i="1" a="1"/>
  <c r="P566" i="1"/>
  <c r="H566" i="1"/>
  <c r="J58" i="7" a="1"/>
  <c r="G58" i="7" a="1"/>
  <c r="M58" i="7"/>
  <c r="L58" i="7"/>
  <c r="I58" i="7" a="1"/>
  <c r="T3128" i="7"/>
  <c r="R3128" i="7"/>
  <c r="E3128" i="7" a="1"/>
  <c r="U3128" i="7"/>
  <c r="Q1250" i="7"/>
  <c r="K1250" i="7"/>
  <c r="T1250" i="7"/>
  <c r="U1250" i="7"/>
  <c r="M1250" i="7"/>
  <c r="D3968" i="7" a="1"/>
  <c r="O3968" i="7"/>
  <c r="L3968" i="7"/>
  <c r="J3968" i="7" a="1"/>
  <c r="H3968" i="7" a="1"/>
  <c r="L3095" i="7"/>
  <c r="J3095" i="7" a="1"/>
  <c r="V3095" i="7"/>
  <c r="Q3095" i="7"/>
  <c r="H3095" i="7" a="1"/>
  <c r="T1039" i="7"/>
  <c r="M1039" i="7"/>
  <c r="U1039" i="7"/>
  <c r="G1039" i="7" a="1"/>
  <c r="U578" i="7"/>
  <c r="P578" i="7"/>
  <c r="T578" i="7"/>
  <c r="J578" i="7" a="1"/>
  <c r="L578" i="7"/>
  <c r="Q1434" i="7"/>
  <c r="N1434" i="7"/>
  <c r="C1434" i="7" a="1"/>
  <c r="J1434" i="7" a="1"/>
  <c r="H1434" i="7" a="1"/>
  <c r="M1112" i="7"/>
  <c r="K1112" i="7"/>
  <c r="Q1112" i="7"/>
  <c r="J1112" i="7" a="1"/>
  <c r="D1112" i="7" a="1"/>
  <c r="P3072" i="7"/>
  <c r="V3072" i="7"/>
  <c r="C3072" i="7" a="1"/>
  <c r="I3072" i="7" a="1"/>
  <c r="U2743" i="7"/>
  <c r="S2743" i="7"/>
  <c r="T2743" i="7"/>
  <c r="N2743" i="7"/>
  <c r="E2743" i="7" a="1"/>
  <c r="Q2895" i="7"/>
  <c r="K2895" i="7"/>
  <c r="T2895" i="7"/>
  <c r="N2895" i="7"/>
  <c r="H2895" i="7" a="1"/>
  <c r="E2663" i="7" a="1"/>
  <c r="P2663" i="7"/>
  <c r="R2663" i="7"/>
  <c r="V2663" i="7"/>
  <c r="I2663" i="7" a="1"/>
  <c r="R2597" i="7"/>
  <c r="C2597" i="7" a="1"/>
  <c r="O2597" i="7"/>
  <c r="I2597" i="7" a="1"/>
  <c r="P3100" i="7"/>
  <c r="M3100" i="7"/>
  <c r="S3100" i="7"/>
  <c r="N3100" i="7"/>
  <c r="H3100" i="7" a="1"/>
  <c r="E92" i="7" a="1"/>
  <c r="M92" i="7"/>
  <c r="N92" i="7"/>
  <c r="L92" i="7"/>
  <c r="R92" i="7"/>
  <c r="O352" i="1"/>
  <c r="J352" i="1"/>
  <c r="H352" i="1"/>
  <c r="C352" i="1" a="1"/>
  <c r="P37" i="7"/>
  <c r="M37" i="7"/>
  <c r="J37" i="7" a="1"/>
  <c r="H37" i="7" a="1"/>
  <c r="R1591" i="7"/>
  <c r="G1591" i="7" a="1"/>
  <c r="D1591" i="7" a="1"/>
  <c r="T1591" i="7"/>
  <c r="V1591" i="7"/>
  <c r="S2416" i="7"/>
  <c r="R2416" i="7"/>
  <c r="E2416" i="7" a="1"/>
  <c r="K2416" i="7"/>
  <c r="I2416" i="7" a="1"/>
  <c r="Q819" i="7"/>
  <c r="N819" i="7"/>
  <c r="C819" i="7" a="1"/>
  <c r="P819" i="7"/>
  <c r="I819" i="7" a="1"/>
  <c r="L243" i="7"/>
  <c r="D243" i="7" a="1"/>
  <c r="V243" i="7"/>
  <c r="G243" i="7" a="1"/>
  <c r="Q1086" i="7"/>
  <c r="M1086" i="7"/>
  <c r="U1086" i="7"/>
  <c r="O1086" i="7"/>
  <c r="H1086" i="7" a="1"/>
  <c r="T448" i="7"/>
  <c r="Q448" i="7"/>
  <c r="M448" i="7"/>
  <c r="G448" i="7" a="1"/>
  <c r="C448" i="7" a="1"/>
  <c r="C599" i="7" a="1"/>
  <c r="N599" i="7"/>
  <c r="P599" i="7"/>
  <c r="G599" i="7" a="1"/>
  <c r="O599" i="7"/>
  <c r="K1880" i="7"/>
  <c r="R1880" i="7"/>
  <c r="L1880" i="7"/>
  <c r="N1880" i="7"/>
  <c r="M170" i="1"/>
  <c r="O170" i="1"/>
  <c r="J170" i="1"/>
  <c r="L170" i="1"/>
  <c r="Q1341" i="7"/>
  <c r="T1341" i="7"/>
  <c r="R1341" i="7"/>
  <c r="E1341" i="7" a="1"/>
  <c r="I1341" i="7" a="1"/>
  <c r="O1115" i="7"/>
  <c r="K1115" i="7"/>
  <c r="N1115" i="7"/>
  <c r="C1115" i="7" a="1"/>
  <c r="I1115" i="7" a="1"/>
  <c r="C3633" i="7" a="1"/>
  <c r="V3633" i="7"/>
  <c r="S3633" i="7"/>
  <c r="G3633" i="7" a="1"/>
  <c r="D2363" i="7" a="1"/>
  <c r="Q2363" i="7"/>
  <c r="G2363" i="7" a="1"/>
  <c r="J2363" i="7" a="1"/>
  <c r="I2363" i="7" a="1"/>
  <c r="U3152" i="7"/>
  <c r="J3152" i="7" a="1"/>
  <c r="K3152" i="7"/>
  <c r="E3152" i="7" a="1"/>
  <c r="C3152" i="7" a="1"/>
  <c r="P377" i="7"/>
  <c r="N377" i="7"/>
  <c r="E377" i="7" a="1"/>
  <c r="O377" i="7"/>
  <c r="H377" i="7" a="1"/>
  <c r="L94" i="1"/>
  <c r="N94" i="1"/>
  <c r="H94" i="1"/>
  <c r="G1322" i="7" a="1"/>
  <c r="K1322" i="7"/>
  <c r="O1322" i="7"/>
  <c r="R1322" i="7"/>
  <c r="I1322" i="7" a="1"/>
  <c r="T100" i="7"/>
  <c r="G100" i="7" a="1"/>
  <c r="M100" i="7"/>
  <c r="Q100" i="7"/>
  <c r="I100" i="7" a="1"/>
  <c r="S33" i="7"/>
  <c r="M33" i="7"/>
  <c r="R33" i="7"/>
  <c r="G33" i="7" a="1"/>
  <c r="N33" i="7"/>
  <c r="D3610" i="7" a="1"/>
  <c r="G3610" i="7" a="1"/>
  <c r="N3610" i="7"/>
  <c r="I3610" i="7" a="1"/>
  <c r="Q2034" i="7"/>
  <c r="J2034" i="7" a="1"/>
  <c r="N2034" i="7"/>
  <c r="E2034" i="7" a="1"/>
  <c r="H2034" i="7" a="1"/>
  <c r="T453" i="7"/>
  <c r="P453" i="7"/>
  <c r="R453" i="7"/>
  <c r="H453" i="7" a="1"/>
  <c r="G453" i="7" a="1"/>
  <c r="S3132" i="7"/>
  <c r="J3132" i="7" a="1"/>
  <c r="K3132" i="7"/>
  <c r="M3132" i="7"/>
  <c r="Q3132" i="7"/>
  <c r="D2162" i="7" a="1"/>
  <c r="O2162" i="7"/>
  <c r="R2162" i="7"/>
  <c r="L2162" i="7"/>
  <c r="M1937" i="7"/>
  <c r="D1937" i="7" a="1"/>
  <c r="N1937" i="7"/>
  <c r="O1937" i="7"/>
  <c r="K1937" i="7"/>
  <c r="U2560" i="7"/>
  <c r="L2560" i="7"/>
  <c r="C2560" i="7" a="1"/>
  <c r="V2560" i="7"/>
  <c r="K2560" i="7"/>
  <c r="I531" i="1"/>
  <c r="O531" i="1"/>
  <c r="G531" i="1"/>
  <c r="F531" i="1"/>
  <c r="K2762" i="7"/>
  <c r="J2762" i="7" a="1"/>
  <c r="I2762" i="7" a="1"/>
  <c r="G2762" i="7" a="1"/>
  <c r="M417" i="7"/>
  <c r="V417" i="7"/>
  <c r="O417" i="7"/>
  <c r="T417" i="7"/>
  <c r="I417" i="7" a="1"/>
  <c r="M3731" i="7"/>
  <c r="J3731" i="7" a="1"/>
  <c r="P3731" i="7"/>
  <c r="L3731" i="7"/>
  <c r="R3731" i="7"/>
  <c r="P628" i="7"/>
  <c r="T628" i="7"/>
  <c r="G628" i="7" a="1"/>
  <c r="I628" i="7" a="1"/>
  <c r="N628" i="7"/>
  <c r="E2965" i="7" a="1"/>
  <c r="G2965" i="7" a="1"/>
  <c r="Q2965" i="7"/>
  <c r="O2965" i="7"/>
  <c r="J805" i="7" a="1"/>
  <c r="T805" i="7"/>
  <c r="Q805" i="7"/>
  <c r="K805" i="7"/>
  <c r="O805" i="7"/>
  <c r="S2124" i="7"/>
  <c r="O2124" i="7"/>
  <c r="R2124" i="7"/>
  <c r="V2124" i="7"/>
  <c r="H2124" i="7" a="1"/>
  <c r="Q670" i="7"/>
  <c r="U670" i="7"/>
  <c r="E670" i="7" a="1"/>
  <c r="L670" i="7"/>
  <c r="H670" i="7" a="1"/>
  <c r="E1519" i="7" a="1"/>
  <c r="J1519" i="7" a="1"/>
  <c r="U1519" i="7"/>
  <c r="D1519" i="7" a="1"/>
  <c r="T2437" i="7"/>
  <c r="D2437" i="7" a="1"/>
  <c r="R2437" i="7"/>
  <c r="V2437" i="7"/>
  <c r="N2437" i="7"/>
  <c r="R3526" i="7"/>
  <c r="N3526" i="7"/>
  <c r="V3526" i="7"/>
  <c r="M3526" i="7"/>
  <c r="K3526" i="7"/>
  <c r="L1381" i="7"/>
  <c r="P1381" i="7"/>
  <c r="V1381" i="7"/>
  <c r="O1381" i="7"/>
  <c r="K1381" i="7"/>
  <c r="C3183" i="7" a="1"/>
  <c r="D3183" i="7" a="1"/>
  <c r="T3183" i="7"/>
  <c r="N3183" i="7"/>
  <c r="E3330" i="7" a="1"/>
  <c r="L3330" i="7"/>
  <c r="M3330" i="7"/>
  <c r="O3330" i="7"/>
  <c r="T3330" i="7"/>
  <c r="P2409" i="7"/>
  <c r="N2409" i="7"/>
  <c r="J2409" i="7" a="1"/>
  <c r="S2409" i="7"/>
  <c r="I2409" i="7" a="1"/>
  <c r="M3916" i="7"/>
  <c r="E3916" i="7" a="1"/>
  <c r="D3916" i="7" a="1"/>
  <c r="L3916" i="7"/>
  <c r="H3916" i="7" a="1"/>
  <c r="V3919" i="7"/>
  <c r="U3919" i="7"/>
  <c r="C3919" i="7" a="1"/>
  <c r="N3919" i="7"/>
  <c r="J399" i="7" a="1"/>
  <c r="R399" i="7"/>
  <c r="P399" i="7"/>
  <c r="S399" i="7"/>
  <c r="N399" i="7"/>
  <c r="Q3073" i="7"/>
  <c r="U3073" i="7"/>
  <c r="C3073" i="7" a="1"/>
  <c r="M3073" i="7"/>
  <c r="H3073" i="7" a="1"/>
  <c r="L3663" i="7"/>
  <c r="Q3663" i="7"/>
  <c r="E3663" i="7" a="1"/>
  <c r="O3663" i="7"/>
  <c r="H3663" i="7" a="1"/>
  <c r="G512" i="1"/>
  <c r="H512" i="1"/>
  <c r="C512" i="1" a="1"/>
  <c r="L1966" i="7"/>
  <c r="G1966" i="7" a="1"/>
  <c r="E1966" i="7" a="1"/>
  <c r="K1966" i="7"/>
  <c r="O1966" i="7"/>
  <c r="F227" i="1"/>
  <c r="K227" i="1"/>
  <c r="D227" i="1" a="1"/>
  <c r="C227" i="1" a="1"/>
  <c r="R1562" i="7"/>
  <c r="T1562" i="7"/>
  <c r="M1562" i="7"/>
  <c r="C1562" i="7" a="1"/>
  <c r="I1562" i="7" a="1"/>
  <c r="L2468" i="7"/>
  <c r="R2468" i="7"/>
  <c r="D2468" i="7" a="1"/>
  <c r="Q2468" i="7"/>
  <c r="Q3679" i="7"/>
  <c r="O3679" i="7"/>
  <c r="G3679" i="7" a="1"/>
  <c r="S3679" i="7"/>
  <c r="L3679" i="7"/>
  <c r="N598" i="1"/>
  <c r="D598" i="1" a="1"/>
  <c r="J598" i="1"/>
  <c r="L598" i="1"/>
  <c r="G3931" i="7" a="1"/>
  <c r="O3931" i="7"/>
  <c r="E3931" i="7" a="1"/>
  <c r="R3931" i="7"/>
  <c r="H3931" i="7" a="1"/>
  <c r="D1348" i="7" a="1"/>
  <c r="E1348" i="7" a="1"/>
  <c r="N1348" i="7"/>
  <c r="G1348" i="7" a="1"/>
  <c r="Q2283" i="7"/>
  <c r="M2283" i="7"/>
  <c r="V2283" i="7"/>
  <c r="L2283" i="7"/>
  <c r="H2283" i="7" a="1"/>
  <c r="D1741" i="7" a="1"/>
  <c r="N1741" i="7"/>
  <c r="Q1741" i="7"/>
  <c r="V1741" i="7"/>
  <c r="J1741" i="7" a="1"/>
  <c r="V2784" i="7"/>
  <c r="S2784" i="7"/>
  <c r="L2784" i="7"/>
  <c r="C2784" i="7" a="1"/>
  <c r="H2784" i="7" a="1"/>
  <c r="G3567" i="7" a="1"/>
  <c r="K3567" i="7"/>
  <c r="U3567" i="7"/>
  <c r="H3567" i="7" a="1"/>
  <c r="S1677" i="7"/>
  <c r="D1677" i="7" a="1"/>
  <c r="N1677" i="7"/>
  <c r="U1677" i="7"/>
  <c r="E1677" i="7" a="1"/>
  <c r="L821" i="7"/>
  <c r="K821" i="7"/>
  <c r="C821" i="7" a="1"/>
  <c r="V821" i="7"/>
  <c r="H821" i="7" a="1"/>
  <c r="N316" i="7"/>
  <c r="M316" i="7"/>
  <c r="T316" i="7"/>
  <c r="H316" i="7" a="1"/>
  <c r="J316" i="7" a="1"/>
  <c r="S2820" i="7"/>
  <c r="R2820" i="7"/>
  <c r="V2820" i="7"/>
  <c r="K2820" i="7"/>
  <c r="P1914" i="7"/>
  <c r="V1914" i="7"/>
  <c r="O1914" i="7"/>
  <c r="S1914" i="7"/>
  <c r="K1914" i="7"/>
  <c r="K1226" i="7"/>
  <c r="J1226" i="7" a="1"/>
  <c r="T1226" i="7"/>
  <c r="Q1226" i="7"/>
  <c r="G1226" i="7" a="1"/>
  <c r="S3139" i="7"/>
  <c r="U3139" i="7"/>
  <c r="J3139" i="7" a="1"/>
  <c r="E3139" i="7" a="1"/>
  <c r="I3139" i="7" a="1"/>
  <c r="N1740" i="7"/>
  <c r="V1740" i="7"/>
  <c r="T1740" i="7"/>
  <c r="P1740" i="7"/>
  <c r="N2120" i="7"/>
  <c r="U2120" i="7"/>
  <c r="R2120" i="7"/>
  <c r="M2120" i="7"/>
  <c r="K2120" i="7"/>
  <c r="O563" i="7"/>
  <c r="P563" i="7"/>
  <c r="R563" i="7"/>
  <c r="L563" i="7"/>
  <c r="I563" i="7" a="1"/>
  <c r="T3270" i="7"/>
  <c r="V3270" i="7"/>
  <c r="M3270" i="7"/>
  <c r="K3270" i="7"/>
  <c r="I3270" i="7" a="1"/>
  <c r="M19" i="1"/>
  <c r="L19" i="1"/>
  <c r="J19" i="1"/>
  <c r="S119" i="7"/>
  <c r="C119" i="7" a="1"/>
  <c r="J119" i="7" a="1"/>
  <c r="R119" i="7"/>
  <c r="G119" i="7" a="1"/>
  <c r="J1836" i="7" a="1"/>
  <c r="K1836" i="7"/>
  <c r="S1836" i="7"/>
  <c r="U1836" i="7"/>
  <c r="H1836" i="7" a="1"/>
  <c r="C3131" i="7" a="1"/>
  <c r="R3131" i="7"/>
  <c r="K3131" i="7"/>
  <c r="N3131" i="7"/>
  <c r="H3131" i="7" a="1"/>
  <c r="M2066" i="7"/>
  <c r="N2066" i="7"/>
  <c r="S2066" i="7"/>
  <c r="O2066" i="7"/>
  <c r="P634" i="7"/>
  <c r="Q634" i="7"/>
  <c r="C634" i="7" a="1"/>
  <c r="D634" i="7" a="1"/>
  <c r="U634" i="7"/>
  <c r="D2267" i="7" a="1"/>
  <c r="E2267" i="7" a="1"/>
  <c r="P2267" i="7"/>
  <c r="H2267" i="7" a="1"/>
  <c r="N2267" i="7"/>
  <c r="N2755" i="7"/>
  <c r="S2755" i="7"/>
  <c r="R2755" i="7"/>
  <c r="C2755" i="7" a="1"/>
  <c r="H2755" i="7" a="1"/>
  <c r="J741" i="7" a="1"/>
  <c r="C741" i="7" a="1"/>
  <c r="S741" i="7"/>
  <c r="D741" i="7" a="1"/>
  <c r="L131" i="7"/>
  <c r="T131" i="7"/>
  <c r="Q131" i="7"/>
  <c r="V131" i="7"/>
  <c r="I131" i="7" a="1"/>
  <c r="V3446" i="7"/>
  <c r="L3446" i="7"/>
  <c r="C3446" i="7" a="1"/>
  <c r="K3446" i="7"/>
  <c r="S3446" i="7"/>
  <c r="Q3154" i="7"/>
  <c r="N3154" i="7"/>
  <c r="S3154" i="7"/>
  <c r="M3154" i="7"/>
  <c r="T3154" i="7"/>
  <c r="P1297" i="7"/>
  <c r="K1297" i="7"/>
  <c r="H1297" i="7" a="1"/>
  <c r="I1297" i="7" a="1"/>
  <c r="R3054" i="7"/>
  <c r="V3054" i="7"/>
  <c r="T3054" i="7"/>
  <c r="K3054" i="7"/>
  <c r="P3054" i="7"/>
  <c r="T3335" i="7"/>
  <c r="L3335" i="7"/>
  <c r="K3335" i="7"/>
  <c r="S3335" i="7"/>
  <c r="H3335" i="7" a="1"/>
  <c r="N426" i="1"/>
  <c r="M426" i="1"/>
  <c r="Q426" i="1"/>
  <c r="G426" i="1"/>
  <c r="I224" i="1"/>
  <c r="Q224" i="1"/>
  <c r="O224" i="1"/>
  <c r="V2014" i="7"/>
  <c r="U2014" i="7"/>
  <c r="N2014" i="7"/>
  <c r="J2014" i="7" a="1"/>
  <c r="H2014" i="7" a="1"/>
  <c r="N1429" i="7"/>
  <c r="R1429" i="7"/>
  <c r="L1429" i="7"/>
  <c r="P1429" i="7"/>
  <c r="I1429" i="7" a="1"/>
  <c r="V1679" i="7"/>
  <c r="O1679" i="7"/>
  <c r="J1679" i="7" a="1"/>
  <c r="D1679" i="7" a="1"/>
  <c r="H1679" i="7" a="1"/>
  <c r="P1630" i="7"/>
  <c r="J1630" i="7" a="1"/>
  <c r="T1630" i="7"/>
  <c r="K1630" i="7"/>
  <c r="N2906" i="7"/>
  <c r="C2906" i="7" a="1"/>
  <c r="K2906" i="7"/>
  <c r="D2906" i="7" a="1"/>
  <c r="R2906" i="7"/>
  <c r="E41" i="7" a="1"/>
  <c r="R41" i="7"/>
  <c r="G41" i="7" a="1"/>
  <c r="D41" i="7" a="1"/>
  <c r="H41" i="7" a="1"/>
  <c r="S3669" i="7"/>
  <c r="U3669" i="7"/>
  <c r="Q3669" i="7"/>
  <c r="T3669" i="7"/>
  <c r="I3669" i="7" a="1"/>
  <c r="J1567" i="7" a="1"/>
  <c r="N1567" i="7"/>
  <c r="V1567" i="7"/>
  <c r="H1567" i="7" a="1"/>
  <c r="M775" i="7"/>
  <c r="C775" i="7" a="1"/>
  <c r="J775" i="7" a="1"/>
  <c r="K775" i="7"/>
  <c r="I775" i="7" a="1"/>
  <c r="G455" i="1"/>
  <c r="I455" i="1"/>
  <c r="D455" i="1" a="1"/>
  <c r="C455" i="1" a="1"/>
  <c r="Q630" i="7"/>
  <c r="L630" i="7"/>
  <c r="E630" i="7" a="1"/>
  <c r="H630" i="7" a="1"/>
  <c r="I630" i="7" a="1"/>
  <c r="E2582" i="7" a="1"/>
  <c r="P2582" i="7"/>
  <c r="M2582" i="7"/>
  <c r="C2582" i="7" a="1"/>
  <c r="O1255" i="7"/>
  <c r="D1255" i="7" a="1"/>
  <c r="S1255" i="7"/>
  <c r="T1255" i="7"/>
  <c r="I1255" i="7" a="1"/>
  <c r="O1046" i="7"/>
  <c r="C1046" i="7" a="1"/>
  <c r="G1046" i="7" a="1"/>
  <c r="K1046" i="7"/>
  <c r="I1046" i="7" a="1"/>
  <c r="G756" i="7" a="1"/>
  <c r="L756" i="7"/>
  <c r="N756" i="7"/>
  <c r="D756" i="7" a="1"/>
  <c r="I756" i="7" a="1"/>
  <c r="M18" i="1"/>
  <c r="N18" i="1"/>
  <c r="L18" i="1"/>
  <c r="K2686" i="7"/>
  <c r="M2686" i="7"/>
  <c r="J2686" i="7" a="1"/>
  <c r="N2686" i="7"/>
  <c r="T2686" i="7"/>
  <c r="G2606" i="7" a="1"/>
  <c r="P2606" i="7"/>
  <c r="R2606" i="7"/>
  <c r="D2606" i="7" a="1"/>
  <c r="I2606" i="7" a="1"/>
  <c r="G908" i="7" a="1"/>
  <c r="D908" i="7" a="1"/>
  <c r="C908" i="7" a="1"/>
  <c r="M908" i="7"/>
  <c r="I908" i="7" a="1"/>
  <c r="N3866" i="7"/>
  <c r="M3866" i="7"/>
  <c r="S3866" i="7"/>
  <c r="D3866" i="7" a="1"/>
  <c r="N89" i="7"/>
  <c r="G89" i="7" a="1"/>
  <c r="C89" i="7" a="1"/>
  <c r="L89" i="7"/>
  <c r="V89" i="7"/>
  <c r="E2424" i="7" a="1"/>
  <c r="T2424" i="7"/>
  <c r="U2424" i="7"/>
  <c r="V2424" i="7"/>
  <c r="H2424" i="7" a="1"/>
  <c r="C26" i="7" a="1"/>
  <c r="S26" i="7"/>
  <c r="Q26" i="7"/>
  <c r="O26" i="7"/>
  <c r="H26" i="7" a="1"/>
  <c r="O90" i="1"/>
  <c r="I90" i="1"/>
  <c r="K90" i="1"/>
  <c r="P2692" i="7"/>
  <c r="D2692" i="7" a="1"/>
  <c r="K2692" i="7"/>
  <c r="M2692" i="7"/>
  <c r="L2692" i="7"/>
  <c r="G1060" i="7" a="1"/>
  <c r="T1060" i="7"/>
  <c r="O1060" i="7"/>
  <c r="J1060" i="7" a="1"/>
  <c r="H1060" i="7" a="1"/>
  <c r="K405" i="1"/>
  <c r="H405" i="1"/>
  <c r="F405" i="1"/>
  <c r="P405" i="1"/>
  <c r="N840" i="7"/>
  <c r="C840" i="7" a="1"/>
  <c r="S840" i="7"/>
  <c r="V840" i="7"/>
  <c r="Q3561" i="7"/>
  <c r="P3561" i="7"/>
  <c r="J3561" i="7" a="1"/>
  <c r="S3561" i="7"/>
  <c r="C3561" i="7" a="1"/>
  <c r="K485" i="7"/>
  <c r="U485" i="7"/>
  <c r="N485" i="7"/>
  <c r="E485" i="7" a="1"/>
  <c r="Q485" i="7"/>
  <c r="L1524" i="7"/>
  <c r="C1524" i="7" a="1"/>
  <c r="V1524" i="7"/>
  <c r="I1524" i="7" a="1"/>
  <c r="H1524" i="7" a="1"/>
  <c r="O3460" i="7"/>
  <c r="G3460" i="7" a="1"/>
  <c r="C3460" i="7" a="1"/>
  <c r="P3460" i="7"/>
  <c r="G2108" i="7" a="1"/>
  <c r="U2108" i="7"/>
  <c r="L2108" i="7"/>
  <c r="N2108" i="7"/>
  <c r="H2108" i="7" a="1"/>
  <c r="C580" i="7" a="1"/>
  <c r="D580" i="7" a="1"/>
  <c r="K580" i="7"/>
  <c r="Q580" i="7"/>
  <c r="I580" i="7" a="1"/>
  <c r="D3745" i="7" a="1"/>
  <c r="V3745" i="7"/>
  <c r="J3745" i="7" a="1"/>
  <c r="M3745" i="7"/>
  <c r="E3745" i="7" a="1"/>
  <c r="Q1347" i="7"/>
  <c r="N1347" i="7"/>
  <c r="P1347" i="7"/>
  <c r="G1347" i="7" a="1"/>
  <c r="Q1537" i="7"/>
  <c r="K1537" i="7"/>
  <c r="G1537" i="7" a="1"/>
  <c r="M1537" i="7"/>
  <c r="H1537" i="7" a="1"/>
  <c r="T3872" i="7"/>
  <c r="O3872" i="7"/>
  <c r="K3872" i="7"/>
  <c r="S3872" i="7"/>
  <c r="Q3872" i="7"/>
  <c r="E92" i="1" a="1"/>
  <c r="M92" i="1"/>
  <c r="L92" i="1"/>
  <c r="G92" i="1"/>
  <c r="E480" i="1" a="1"/>
  <c r="K480" i="1"/>
  <c r="J480" i="1"/>
  <c r="G3572" i="7" a="1"/>
  <c r="M3572" i="7"/>
  <c r="L3572" i="7"/>
  <c r="P3572" i="7"/>
  <c r="D3572" i="7" a="1"/>
  <c r="T1179" i="7"/>
  <c r="Q1179" i="7"/>
  <c r="D1179" i="7" a="1"/>
  <c r="I1179" i="7" a="1"/>
  <c r="E1179" i="7" a="1"/>
  <c r="T1919" i="7"/>
  <c r="J1919" i="7" a="1"/>
  <c r="M1919" i="7"/>
  <c r="H1919" i="7" a="1"/>
  <c r="E1919" i="7" a="1"/>
  <c r="D2731" i="7" a="1"/>
  <c r="O2731" i="7"/>
  <c r="K2731" i="7"/>
  <c r="E2731" i="7" a="1"/>
  <c r="J415" i="1"/>
  <c r="Q415" i="1"/>
  <c r="N415" i="1"/>
  <c r="L415" i="1"/>
  <c r="R3111" i="7"/>
  <c r="L3111" i="7"/>
  <c r="Q3111" i="7"/>
  <c r="N3111" i="7"/>
  <c r="H3111" i="7" a="1"/>
  <c r="D2037" i="7" a="1"/>
  <c r="G2037" i="7" a="1"/>
  <c r="P2037" i="7"/>
  <c r="M2037" i="7"/>
  <c r="I2037" i="7" a="1"/>
  <c r="C3478" i="7" a="1"/>
  <c r="E3478" i="7" a="1"/>
  <c r="T3478" i="7"/>
  <c r="S3478" i="7"/>
  <c r="J197" i="7" a="1"/>
  <c r="T197" i="7"/>
  <c r="S197" i="7"/>
  <c r="R197" i="7"/>
  <c r="P197" i="7"/>
  <c r="O2260" i="7"/>
  <c r="G2260" i="7" a="1"/>
  <c r="L2260" i="7"/>
  <c r="N2260" i="7"/>
  <c r="T2260" i="7"/>
  <c r="S2798" i="7"/>
  <c r="K2798" i="7"/>
  <c r="J2798" i="7" a="1"/>
  <c r="Q2798" i="7"/>
  <c r="I2798" i="7" a="1"/>
  <c r="G3191" i="7" a="1"/>
  <c r="P3191" i="7"/>
  <c r="U3191" i="7"/>
  <c r="E3191" i="7" a="1"/>
  <c r="D259" i="7" a="1"/>
  <c r="K259" i="7"/>
  <c r="T259" i="7"/>
  <c r="S259" i="7"/>
  <c r="C259" i="7" a="1"/>
  <c r="Q1492" i="7"/>
  <c r="O1492" i="7"/>
  <c r="L1492" i="7"/>
  <c r="T1492" i="7"/>
  <c r="H1492" i="7" a="1"/>
  <c r="N3839" i="7"/>
  <c r="U3839" i="7"/>
  <c r="C3839" i="7" a="1"/>
  <c r="L3839" i="7"/>
  <c r="I3839" i="7" a="1"/>
  <c r="V1260" i="7"/>
  <c r="D1260" i="7" a="1"/>
  <c r="U1260" i="7"/>
  <c r="O1260" i="7"/>
  <c r="O720" i="7"/>
  <c r="D720" i="7" a="1"/>
  <c r="S720" i="7"/>
  <c r="M720" i="7"/>
  <c r="N720" i="7"/>
  <c r="D3469" i="7" a="1"/>
  <c r="Q3469" i="7"/>
  <c r="J3469" i="7" a="1"/>
  <c r="P3469" i="7"/>
  <c r="H3469" i="7" a="1"/>
  <c r="T3768" i="7"/>
  <c r="L3768" i="7"/>
  <c r="M3768" i="7"/>
  <c r="U3768" i="7"/>
  <c r="I3768" i="7" a="1"/>
  <c r="U3196" i="7"/>
  <c r="N3196" i="7"/>
  <c r="G3196" i="7" a="1"/>
  <c r="Q3196" i="7"/>
  <c r="O2873" i="7"/>
  <c r="Q2873" i="7"/>
  <c r="U2873" i="7"/>
  <c r="N2873" i="7"/>
  <c r="G2873" i="7" a="1"/>
  <c r="Q565" i="1"/>
  <c r="J565" i="1"/>
  <c r="P565" i="1"/>
  <c r="I565" i="1"/>
  <c r="T2334" i="7"/>
  <c r="R2334" i="7"/>
  <c r="U2334" i="7"/>
  <c r="L2334" i="7"/>
  <c r="H2334" i="7" a="1"/>
  <c r="E2603" i="7" a="1"/>
  <c r="D2603" i="7" a="1"/>
  <c r="V2603" i="7"/>
  <c r="K2603" i="7"/>
  <c r="Q2450" i="7"/>
  <c r="S2450" i="7"/>
  <c r="E2450" i="7" a="1"/>
  <c r="K2450" i="7"/>
  <c r="M2450" i="7"/>
  <c r="M2878" i="7"/>
  <c r="K2878" i="7"/>
  <c r="Q2878" i="7"/>
  <c r="G2878" i="7" a="1"/>
  <c r="R2878" i="7"/>
  <c r="K424" i="1"/>
  <c r="Q424" i="1"/>
  <c r="M424" i="1"/>
  <c r="L424" i="1"/>
  <c r="N1664" i="7"/>
  <c r="O1664" i="7"/>
  <c r="P1664" i="7"/>
  <c r="H1664" i="7" a="1"/>
  <c r="E2501" i="7" a="1"/>
  <c r="N2501" i="7"/>
  <c r="C2501" i="7" a="1"/>
  <c r="I2501" i="7" a="1"/>
  <c r="M2501" i="7"/>
  <c r="J3159" i="7" a="1"/>
  <c r="L3159" i="7"/>
  <c r="O3159" i="7"/>
  <c r="D3159" i="7" a="1"/>
  <c r="H3159" i="7" a="1"/>
  <c r="S3601" i="7"/>
  <c r="P3601" i="7"/>
  <c r="C3601" i="7" a="1"/>
  <c r="R3601" i="7"/>
  <c r="H3601" i="7" a="1"/>
  <c r="P1551" i="7"/>
  <c r="T1551" i="7"/>
  <c r="Q1551" i="7"/>
  <c r="G1551" i="7" a="1"/>
  <c r="Q3691" i="7"/>
  <c r="S3691" i="7"/>
  <c r="O3691" i="7"/>
  <c r="M3691" i="7"/>
  <c r="D3691" i="7" a="1"/>
  <c r="J527" i="1"/>
  <c r="P527" i="1"/>
  <c r="L527" i="1"/>
  <c r="H527" i="1"/>
  <c r="V153" i="7"/>
  <c r="J153" i="7" a="1"/>
  <c r="N153" i="7"/>
  <c r="H153" i="7" a="1"/>
  <c r="I153" i="7" a="1"/>
  <c r="T1611" i="7"/>
  <c r="K1611" i="7"/>
  <c r="E1611" i="7" a="1"/>
  <c r="U1611" i="7"/>
  <c r="G3329" i="7" a="1"/>
  <c r="K3329" i="7"/>
  <c r="D3329" i="7" a="1"/>
  <c r="N3329" i="7"/>
  <c r="R3329" i="7"/>
  <c r="Q990" i="7"/>
  <c r="R990" i="7"/>
  <c r="S990" i="7"/>
  <c r="V990" i="7"/>
  <c r="K990" i="7"/>
  <c r="N2929" i="7"/>
  <c r="R2929" i="7"/>
  <c r="E2929" i="7" a="1"/>
  <c r="Q2929" i="7"/>
  <c r="I2929" i="7" a="1"/>
  <c r="J212" i="1"/>
  <c r="L212" i="1"/>
  <c r="C212" i="1" a="1"/>
  <c r="L468" i="1"/>
  <c r="N468" i="1"/>
  <c r="K468" i="1"/>
  <c r="E468" i="1" a="1"/>
  <c r="L1002" i="7"/>
  <c r="T1002" i="7"/>
  <c r="O1002" i="7"/>
  <c r="E1002" i="7" a="1"/>
  <c r="H1002" i="7" a="1"/>
  <c r="J3255" i="7" a="1"/>
  <c r="K3255" i="7"/>
  <c r="S3255" i="7"/>
  <c r="P3255" i="7"/>
  <c r="H3255" i="7" a="1"/>
  <c r="J201" i="1"/>
  <c r="I201" i="1"/>
  <c r="H201" i="1"/>
  <c r="K873" i="7"/>
  <c r="N873" i="7"/>
  <c r="T873" i="7"/>
  <c r="P873" i="7"/>
  <c r="J873" i="7" a="1"/>
  <c r="Q1353" i="7"/>
  <c r="K1353" i="7"/>
  <c r="T1353" i="7"/>
  <c r="L1353" i="7"/>
  <c r="H1353" i="7" a="1"/>
  <c r="E370" i="7" a="1"/>
  <c r="V370" i="7"/>
  <c r="D370" i="7" a="1"/>
  <c r="N370" i="7"/>
  <c r="I370" i="7" a="1"/>
  <c r="J465" i="7" a="1"/>
  <c r="E465" i="7" a="1"/>
  <c r="H465" i="7" a="1"/>
  <c r="T465" i="7"/>
  <c r="N2611" i="7"/>
  <c r="G2611" i="7" a="1"/>
  <c r="V2611" i="7"/>
  <c r="J2611" i="7" a="1"/>
  <c r="K2611" i="7"/>
  <c r="O406" i="7"/>
  <c r="L406" i="7"/>
  <c r="T406" i="7"/>
  <c r="R406" i="7"/>
  <c r="H406" i="7" a="1"/>
  <c r="R88" i="7"/>
  <c r="C88" i="7" a="1"/>
  <c r="D88" i="7" a="1"/>
  <c r="I88" i="7" a="1"/>
  <c r="K88" i="7"/>
  <c r="J2557" i="7" a="1"/>
  <c r="D2557" i="7" a="1"/>
  <c r="R2557" i="7"/>
  <c r="M2557" i="7"/>
  <c r="G2488" i="7" a="1"/>
  <c r="D2488" i="7" a="1"/>
  <c r="P2488" i="7"/>
  <c r="L2488" i="7"/>
  <c r="T2488" i="7"/>
  <c r="M177" i="1"/>
  <c r="N177" i="1"/>
  <c r="D177" i="1" a="1"/>
  <c r="F177" i="1"/>
  <c r="P1978" i="7"/>
  <c r="R1978" i="7"/>
  <c r="T1978" i="7"/>
  <c r="V1978" i="7"/>
  <c r="H1978" i="7" a="1"/>
  <c r="Q1923" i="7"/>
  <c r="J1923" i="7" a="1"/>
  <c r="M1923" i="7"/>
  <c r="S1923" i="7"/>
  <c r="C61" i="7" a="1"/>
  <c r="Q61" i="7"/>
  <c r="G61" i="7" a="1"/>
  <c r="V61" i="7"/>
  <c r="N61" i="7"/>
  <c r="M1608" i="7"/>
  <c r="C1608" i="7" a="1"/>
  <c r="V1608" i="7"/>
  <c r="K1608" i="7"/>
  <c r="H1608" i="7" a="1"/>
  <c r="M3426" i="7"/>
  <c r="E3426" i="7" a="1"/>
  <c r="J3426" i="7" a="1"/>
  <c r="P3426" i="7"/>
  <c r="I3426" i="7" a="1"/>
  <c r="E1118" i="7" a="1"/>
  <c r="T1118" i="7"/>
  <c r="U1118" i="7"/>
  <c r="S1118" i="7"/>
  <c r="D3951" i="7" a="1"/>
  <c r="Q3951" i="7"/>
  <c r="K3951" i="7"/>
  <c r="V3951" i="7"/>
  <c r="U3951" i="7"/>
  <c r="H401" i="1"/>
  <c r="F401" i="1"/>
  <c r="O401" i="1"/>
  <c r="D401" i="1" a="1"/>
  <c r="V2061" i="7"/>
  <c r="E2061" i="7" a="1"/>
  <c r="T2061" i="7"/>
  <c r="Q2061" i="7"/>
  <c r="H2061" i="7" a="1"/>
  <c r="G2216" i="7" a="1"/>
  <c r="N2216" i="7"/>
  <c r="O2216" i="7"/>
  <c r="R2216" i="7"/>
  <c r="T1733" i="7"/>
  <c r="S1733" i="7"/>
  <c r="J1733" i="7" a="1"/>
  <c r="Q1733" i="7"/>
  <c r="R1733" i="7"/>
  <c r="L602" i="7"/>
  <c r="R602" i="7"/>
  <c r="U602" i="7"/>
  <c r="M602" i="7"/>
  <c r="I602" i="7" a="1"/>
  <c r="O303" i="1"/>
  <c r="F303" i="1"/>
  <c r="E303" i="1" a="1"/>
  <c r="D303" i="1" a="1"/>
  <c r="S2102" i="7"/>
  <c r="G2102" i="7" a="1"/>
  <c r="E2102" i="7" a="1"/>
  <c r="U2102" i="7"/>
  <c r="R337" i="7"/>
  <c r="M337" i="7"/>
  <c r="T337" i="7"/>
  <c r="Q337" i="7"/>
  <c r="P337" i="7"/>
  <c r="E169" i="1" a="1"/>
  <c r="P169" i="1"/>
  <c r="C169" i="1" a="1"/>
  <c r="Q169" i="1"/>
  <c r="L22" i="1"/>
  <c r="J22" i="1"/>
  <c r="E22" i="1" a="1"/>
  <c r="Q22" i="1"/>
  <c r="E1188" i="7" a="1"/>
  <c r="P1188" i="7"/>
  <c r="C1188" i="7" a="1"/>
  <c r="H1188" i="7" a="1"/>
  <c r="R1245" i="7"/>
  <c r="O1245" i="7"/>
  <c r="P1245" i="7"/>
  <c r="K1245" i="7"/>
  <c r="L1245" i="7"/>
  <c r="G1967" i="7" a="1"/>
  <c r="E1967" i="7" a="1"/>
  <c r="N1967" i="7"/>
  <c r="T1967" i="7"/>
  <c r="R1967" i="7"/>
  <c r="P2132" i="7"/>
  <c r="E2132" i="7" a="1"/>
  <c r="D2132" i="7" a="1"/>
  <c r="M2132" i="7"/>
  <c r="T2132" i="7"/>
  <c r="H337" i="1"/>
  <c r="G337" i="1"/>
  <c r="E337" i="1" a="1"/>
  <c r="Q2224" i="7"/>
  <c r="T2224" i="7"/>
  <c r="G2224" i="7" a="1"/>
  <c r="O2224" i="7"/>
  <c r="L2224" i="7"/>
  <c r="G708" i="7" a="1"/>
  <c r="V708" i="7"/>
  <c r="D708" i="7" a="1"/>
  <c r="I708" i="7" a="1"/>
  <c r="C708" i="7" a="1"/>
  <c r="J598" i="7" a="1"/>
  <c r="L598" i="7"/>
  <c r="G598" i="7" a="1"/>
  <c r="S598" i="7"/>
  <c r="H598" i="7" a="1"/>
  <c r="R3537" i="7"/>
  <c r="V3537" i="7"/>
  <c r="Q3537" i="7"/>
  <c r="O3537" i="7"/>
  <c r="K753" i="7"/>
  <c r="Q753" i="7"/>
  <c r="L753" i="7"/>
  <c r="V753" i="7"/>
  <c r="I753" i="7" a="1"/>
  <c r="I458" i="1"/>
  <c r="J458" i="1"/>
  <c r="N458" i="1"/>
  <c r="Q458" i="1"/>
  <c r="C3800" i="7" a="1"/>
  <c r="O3800" i="7"/>
  <c r="L3800" i="7"/>
  <c r="I3800" i="7" a="1"/>
  <c r="G3800" i="7" a="1"/>
  <c r="E2865" i="7" a="1"/>
  <c r="D2865" i="7" a="1"/>
  <c r="R2865" i="7"/>
  <c r="K2865" i="7"/>
  <c r="P355" i="1"/>
  <c r="H355" i="1"/>
  <c r="Q355" i="1"/>
  <c r="N355" i="1"/>
  <c r="U2238" i="7"/>
  <c r="Q2238" i="7"/>
  <c r="E2238" i="7" a="1"/>
  <c r="P2238" i="7"/>
  <c r="V2238" i="7"/>
  <c r="M104" i="7"/>
  <c r="R104" i="7"/>
  <c r="T104" i="7"/>
  <c r="P104" i="7"/>
  <c r="G104" i="7" a="1"/>
  <c r="L3841" i="7"/>
  <c r="C3841" i="7" a="1"/>
  <c r="M3841" i="7"/>
  <c r="U3841" i="7"/>
  <c r="G3360" i="7" a="1"/>
  <c r="T3360" i="7"/>
  <c r="M3360" i="7"/>
  <c r="L3360" i="7"/>
  <c r="O3360" i="7"/>
  <c r="V2166" i="7"/>
  <c r="K2166" i="7"/>
  <c r="M2166" i="7"/>
  <c r="U2166" i="7"/>
  <c r="I2166" i="7" a="1"/>
  <c r="L1649" i="7"/>
  <c r="K1649" i="7"/>
  <c r="U1649" i="7"/>
  <c r="G1649" i="7" a="1"/>
  <c r="I1649" i="7" a="1"/>
  <c r="O1555" i="7"/>
  <c r="G1555" i="7" a="1"/>
  <c r="C1555" i="7" a="1"/>
  <c r="S1555" i="7"/>
  <c r="K562" i="1"/>
  <c r="F562" i="1"/>
  <c r="L562" i="1"/>
  <c r="N562" i="1"/>
  <c r="J368" i="7" a="1"/>
  <c r="M368" i="7"/>
  <c r="U368" i="7"/>
  <c r="L368" i="7"/>
  <c r="E368" i="7" a="1"/>
  <c r="M2089" i="7"/>
  <c r="U2089" i="7"/>
  <c r="G2089" i="7" a="1"/>
  <c r="E2089" i="7" a="1"/>
  <c r="V2089" i="7"/>
  <c r="K1498" i="7"/>
  <c r="J1498" i="7" a="1"/>
  <c r="M1498" i="7"/>
  <c r="I1498" i="7" a="1"/>
  <c r="G3585" i="7" a="1"/>
  <c r="U3585" i="7"/>
  <c r="P3585" i="7"/>
  <c r="S3585" i="7"/>
  <c r="D3585" i="7" a="1"/>
  <c r="G3351" i="7" a="1"/>
  <c r="M3351" i="7"/>
  <c r="U3351" i="7"/>
  <c r="V3351" i="7"/>
  <c r="I3351" i="7" a="1"/>
  <c r="M2967" i="7"/>
  <c r="U2967" i="7"/>
  <c r="R2967" i="7"/>
  <c r="G2967" i="7" a="1"/>
  <c r="H2967" i="7" a="1"/>
  <c r="R2520" i="7"/>
  <c r="C2520" i="7" a="1"/>
  <c r="D2520" i="7" a="1"/>
  <c r="O2520" i="7"/>
  <c r="O2893" i="7"/>
  <c r="U2893" i="7"/>
  <c r="E2893" i="7" a="1"/>
  <c r="P2893" i="7"/>
  <c r="L2893" i="7"/>
  <c r="L84" i="7"/>
  <c r="U84" i="7"/>
  <c r="D84" i="7" a="1"/>
  <c r="N84" i="7"/>
  <c r="I84" i="7" a="1"/>
  <c r="Q145" i="7"/>
  <c r="U145" i="7"/>
  <c r="P145" i="7"/>
  <c r="O145" i="7"/>
  <c r="H145" i="7" a="1"/>
  <c r="K633" i="7"/>
  <c r="O633" i="7"/>
  <c r="J633" i="7" a="1"/>
  <c r="P633" i="7"/>
  <c r="S2817" i="7"/>
  <c r="E2817" i="7" a="1"/>
  <c r="O2817" i="7"/>
  <c r="D2817" i="7" a="1"/>
  <c r="I2817" i="7" a="1"/>
  <c r="K2826" i="7"/>
  <c r="V2826" i="7"/>
  <c r="E2826" i="7" a="1"/>
  <c r="P2826" i="7"/>
  <c r="I2826" i="7" a="1"/>
  <c r="Q433" i="1"/>
  <c r="O433" i="1"/>
  <c r="I433" i="1"/>
  <c r="P433" i="1"/>
  <c r="Q1375" i="7"/>
  <c r="G1375" i="7" a="1"/>
  <c r="U1375" i="7"/>
  <c r="P1375" i="7"/>
  <c r="M1921" i="7"/>
  <c r="O1921" i="7"/>
  <c r="C1921" i="7" a="1"/>
  <c r="K1921" i="7"/>
  <c r="N1921" i="7"/>
  <c r="M449" i="1"/>
  <c r="Q449" i="1"/>
  <c r="F449" i="1"/>
  <c r="E449" i="1" a="1"/>
  <c r="T1575" i="7"/>
  <c r="O1575" i="7"/>
  <c r="G1575" i="7" a="1"/>
  <c r="E1575" i="7" a="1"/>
  <c r="I1575" i="7" a="1"/>
  <c r="Q597" i="1"/>
  <c r="M597" i="1"/>
  <c r="K597" i="1"/>
  <c r="M314" i="1"/>
  <c r="J314" i="1"/>
  <c r="P314" i="1"/>
  <c r="I314" i="1"/>
  <c r="M2702" i="7"/>
  <c r="O2702" i="7"/>
  <c r="S2702" i="7"/>
  <c r="I2702" i="7" a="1"/>
  <c r="H2702" i="7" a="1"/>
  <c r="T3001" i="7"/>
  <c r="M3001" i="7"/>
  <c r="S3001" i="7"/>
  <c r="H3001" i="7" a="1"/>
  <c r="U3001" i="7"/>
  <c r="V3059" i="7"/>
  <c r="D3059" i="7" a="1"/>
  <c r="L3059" i="7"/>
  <c r="G3059" i="7" a="1"/>
  <c r="G441" i="1"/>
  <c r="I441" i="1"/>
  <c r="M441" i="1"/>
  <c r="C441" i="1" a="1"/>
  <c r="M2200" i="7"/>
  <c r="R2200" i="7"/>
  <c r="Q2200" i="7"/>
  <c r="K2200" i="7"/>
  <c r="H2200" i="7" a="1"/>
  <c r="K2821" i="7"/>
  <c r="N2821" i="7"/>
  <c r="R2821" i="7"/>
  <c r="G2821" i="7" a="1"/>
  <c r="I2821" i="7" a="1"/>
  <c r="D1911" i="7" a="1"/>
  <c r="G1911" i="7" a="1"/>
  <c r="M1911" i="7"/>
  <c r="R1911" i="7"/>
  <c r="N2662" i="7"/>
  <c r="T2662" i="7"/>
  <c r="Q2662" i="7"/>
  <c r="U2662" i="7"/>
  <c r="K2662" i="7"/>
  <c r="Q1304" i="7"/>
  <c r="J1304" i="7" a="1"/>
  <c r="U1304" i="7"/>
  <c r="P1304" i="7"/>
  <c r="H1304" i="7" a="1"/>
  <c r="E83" i="1" a="1"/>
  <c r="Q83" i="1"/>
  <c r="I83" i="1"/>
  <c r="O83" i="1"/>
  <c r="P747" i="7"/>
  <c r="K747" i="7"/>
  <c r="G747" i="7" a="1"/>
  <c r="L747" i="7"/>
  <c r="G361" i="7" a="1"/>
  <c r="S361" i="7"/>
  <c r="T361" i="7"/>
  <c r="L361" i="7"/>
  <c r="H361" i="7" a="1"/>
  <c r="R2559" i="7"/>
  <c r="C2559" i="7" a="1"/>
  <c r="N2559" i="7"/>
  <c r="S2559" i="7"/>
  <c r="I2559" i="7" a="1"/>
  <c r="T3372" i="7"/>
  <c r="M3372" i="7"/>
  <c r="U3372" i="7"/>
  <c r="O3372" i="7"/>
  <c r="I3372" i="7" a="1"/>
  <c r="K3935" i="7"/>
  <c r="T3935" i="7"/>
  <c r="C3935" i="7" a="1"/>
  <c r="H3935" i="7" a="1"/>
  <c r="C3972" i="7" a="1"/>
  <c r="N3972" i="7"/>
  <c r="V3972" i="7"/>
  <c r="L3972" i="7"/>
  <c r="R3972" i="7"/>
  <c r="N3558" i="7"/>
  <c r="D3558" i="7" a="1"/>
  <c r="Q3558" i="7"/>
  <c r="M3558" i="7"/>
  <c r="R3558" i="7"/>
  <c r="L2522" i="7"/>
  <c r="G2522" i="7" a="1"/>
  <c r="C2522" i="7" a="1"/>
  <c r="D2522" i="7" a="1"/>
  <c r="H2522" i="7" a="1"/>
  <c r="T491" i="7"/>
  <c r="G491" i="7" a="1"/>
  <c r="J491" i="7" a="1"/>
  <c r="S491" i="7"/>
  <c r="V471" i="7"/>
  <c r="C471" i="7" a="1"/>
  <c r="G471" i="7" a="1"/>
  <c r="S471" i="7"/>
  <c r="K471" i="7"/>
  <c r="D3436" i="7" a="1"/>
  <c r="R3436" i="7"/>
  <c r="Q3436" i="7"/>
  <c r="G3436" i="7" a="1"/>
  <c r="P3436" i="7"/>
  <c r="V1482" i="7"/>
  <c r="M1482" i="7"/>
  <c r="J1482" i="7" a="1"/>
  <c r="O1482" i="7"/>
  <c r="I1482" i="7" a="1"/>
  <c r="N884" i="7"/>
  <c r="U884" i="7"/>
  <c r="Q884" i="7"/>
  <c r="V884" i="7"/>
  <c r="N87" i="1"/>
  <c r="K87" i="1"/>
  <c r="E87" i="1" a="1"/>
  <c r="M87" i="1"/>
  <c r="L2561" i="7"/>
  <c r="O2561" i="7"/>
  <c r="G2561" i="7" a="1"/>
  <c r="H2561" i="7" a="1"/>
  <c r="P2561" i="7"/>
  <c r="S2018" i="7"/>
  <c r="K2018" i="7"/>
  <c r="H2018" i="7" a="1"/>
  <c r="R2018" i="7"/>
  <c r="N2018" i="7"/>
  <c r="J2418" i="7" a="1"/>
  <c r="V2418" i="7"/>
  <c r="Q2418" i="7"/>
  <c r="H2418" i="7" a="1"/>
  <c r="G492" i="7" a="1"/>
  <c r="V492" i="7"/>
  <c r="Q492" i="7"/>
  <c r="D492" i="7" a="1"/>
  <c r="S492" i="7"/>
  <c r="Q2163" i="7"/>
  <c r="N2163" i="7"/>
  <c r="V2163" i="7"/>
  <c r="L2163" i="7"/>
  <c r="H2163" i="7" a="1"/>
  <c r="P1724" i="7"/>
  <c r="D1724" i="7" a="1"/>
  <c r="S1724" i="7"/>
  <c r="R1724" i="7"/>
  <c r="I1724" i="7" a="1"/>
  <c r="M703" i="7"/>
  <c r="N703" i="7"/>
  <c r="Q703" i="7"/>
  <c r="H703" i="7" a="1"/>
  <c r="U3779" i="7"/>
  <c r="P3779" i="7"/>
  <c r="G3779" i="7" a="1"/>
  <c r="Q3779" i="7"/>
  <c r="M3779" i="7"/>
  <c r="R3177" i="7"/>
  <c r="N3177" i="7"/>
  <c r="C3177" i="7" a="1"/>
  <c r="M3177" i="7"/>
  <c r="K3177" i="7"/>
  <c r="G1231" i="7" a="1"/>
  <c r="L1231" i="7"/>
  <c r="N1231" i="7"/>
  <c r="Q1231" i="7"/>
  <c r="I1231" i="7" a="1"/>
  <c r="V1386" i="7"/>
  <c r="L1386" i="7"/>
  <c r="J1386" i="7" a="1"/>
  <c r="P1386" i="7"/>
  <c r="D1407" i="7" a="1"/>
  <c r="L1407" i="7"/>
  <c r="M1407" i="7"/>
  <c r="G1407" i="7" a="1"/>
  <c r="R1407" i="7"/>
  <c r="V3640" i="7"/>
  <c r="P3640" i="7"/>
  <c r="M3640" i="7"/>
  <c r="U3640" i="7"/>
  <c r="I3640" i="7" a="1"/>
  <c r="U3554" i="7"/>
  <c r="D3554" i="7" a="1"/>
  <c r="P3554" i="7"/>
  <c r="L3554" i="7"/>
  <c r="Q3554" i="7"/>
  <c r="N187" i="1"/>
  <c r="P187" i="1"/>
  <c r="E187" i="1" a="1"/>
  <c r="M1396" i="7"/>
  <c r="L1396" i="7"/>
  <c r="N1396" i="7"/>
  <c r="P1396" i="7"/>
  <c r="I1396" i="7" a="1"/>
  <c r="K1775" i="7"/>
  <c r="V1775" i="7"/>
  <c r="P1775" i="7"/>
  <c r="U1775" i="7"/>
  <c r="H1775" i="7" a="1"/>
  <c r="U1805" i="7"/>
  <c r="N1805" i="7"/>
  <c r="V1805" i="7"/>
  <c r="D1805" i="7" a="1"/>
  <c r="O1805" i="7"/>
  <c r="M786" i="7"/>
  <c r="E786" i="7" a="1"/>
  <c r="R786" i="7"/>
  <c r="H786" i="7" a="1"/>
  <c r="L2207" i="7"/>
  <c r="D2207" i="7" a="1"/>
  <c r="J2207" i="7" a="1"/>
  <c r="O2207" i="7"/>
  <c r="Q2207" i="7"/>
  <c r="G1639" i="7" a="1"/>
  <c r="S1639" i="7"/>
  <c r="T1639" i="7"/>
  <c r="K1639" i="7"/>
  <c r="I1639" i="7" a="1"/>
  <c r="P3676" i="7"/>
  <c r="N3676" i="7"/>
  <c r="C3676" i="7" a="1"/>
  <c r="O3676" i="7"/>
  <c r="M3676" i="7"/>
  <c r="N78" i="1"/>
  <c r="Q78" i="1"/>
  <c r="G78" i="1"/>
  <c r="K3017" i="7"/>
  <c r="G3017" i="7" a="1"/>
  <c r="J3017" i="7" a="1"/>
  <c r="D3017" i="7" a="1"/>
  <c r="I3017" i="7" a="1"/>
  <c r="T3091" i="7"/>
  <c r="R3091" i="7"/>
  <c r="O3091" i="7"/>
  <c r="E3091" i="7" a="1"/>
  <c r="J3091" i="7" a="1"/>
  <c r="R3835" i="7"/>
  <c r="Q3835" i="7"/>
  <c r="E3835" i="7" a="1"/>
  <c r="H3835" i="7" a="1"/>
  <c r="S3835" i="7"/>
  <c r="K1606" i="7"/>
  <c r="R1606" i="7"/>
  <c r="M1606" i="7"/>
  <c r="N1606" i="7"/>
  <c r="H476" i="1"/>
  <c r="L476" i="1"/>
  <c r="F476" i="1"/>
  <c r="I476" i="1"/>
  <c r="S3492" i="7"/>
  <c r="Q3492" i="7"/>
  <c r="L3492" i="7"/>
  <c r="G3492" i="7" a="1"/>
  <c r="E3492" i="7" a="1"/>
  <c r="M104" i="1"/>
  <c r="O104" i="1"/>
  <c r="F104" i="1"/>
  <c r="P104" i="1"/>
  <c r="T2857" i="7"/>
  <c r="C2857" i="7" a="1"/>
  <c r="S2857" i="7"/>
  <c r="V2857" i="7"/>
  <c r="P1262" i="7"/>
  <c r="O1262" i="7"/>
  <c r="U1262" i="7"/>
  <c r="S1262" i="7"/>
  <c r="M1262" i="7"/>
  <c r="P3815" i="7"/>
  <c r="M3815" i="7"/>
  <c r="K3815" i="7"/>
  <c r="H3815" i="7" a="1"/>
  <c r="G3815" i="7" a="1"/>
  <c r="V2396" i="7"/>
  <c r="R2396" i="7"/>
  <c r="E2396" i="7" a="1"/>
  <c r="S2396" i="7"/>
  <c r="C2396" i="7" a="1"/>
  <c r="T1496" i="7"/>
  <c r="O1496" i="7"/>
  <c r="V1496" i="7"/>
  <c r="S1496" i="7"/>
  <c r="Q3391" i="7"/>
  <c r="O3391" i="7"/>
  <c r="U3391" i="7"/>
  <c r="S3391" i="7"/>
  <c r="E3391" i="7" a="1"/>
  <c r="I116" i="1"/>
  <c r="H116" i="1"/>
  <c r="K116" i="1"/>
  <c r="O116" i="1"/>
  <c r="J3254" i="7" a="1"/>
  <c r="L3254" i="7"/>
  <c r="G3254" i="7" a="1"/>
  <c r="V3254" i="7"/>
  <c r="N3254" i="7"/>
  <c r="U1687" i="7"/>
  <c r="O1687" i="7"/>
  <c r="D1687" i="7" a="1"/>
  <c r="T1687" i="7"/>
  <c r="M1158" i="7"/>
  <c r="G1158" i="7" a="1"/>
  <c r="S1158" i="7"/>
  <c r="K1158" i="7"/>
  <c r="J1158" i="7" a="1"/>
  <c r="T2796" i="7"/>
  <c r="Q2796" i="7"/>
  <c r="D2796" i="7" a="1"/>
  <c r="L2796" i="7"/>
  <c r="I2796" i="7" a="1"/>
  <c r="L165" i="1"/>
  <c r="F165" i="1"/>
  <c r="C165" i="1" a="1"/>
  <c r="E165" i="1" a="1"/>
  <c r="C2410" i="7" a="1"/>
  <c r="L2410" i="7"/>
  <c r="V2410" i="7"/>
  <c r="K2410" i="7"/>
  <c r="U3233" i="7"/>
  <c r="R3233" i="7"/>
  <c r="V3233" i="7"/>
  <c r="T3233" i="7"/>
  <c r="J3233" i="7" a="1"/>
  <c r="E1904" i="7" a="1"/>
  <c r="L1904" i="7"/>
  <c r="M1904" i="7"/>
  <c r="S1904" i="7"/>
  <c r="N1904" i="7"/>
  <c r="V151" i="7"/>
  <c r="P151" i="7"/>
  <c r="K151" i="7"/>
  <c r="D151" i="7" a="1"/>
  <c r="H151" i="7" a="1"/>
  <c r="T2389" i="7"/>
  <c r="U2389" i="7"/>
  <c r="G2389" i="7" a="1"/>
  <c r="C2389" i="7" a="1"/>
  <c r="S1181" i="7"/>
  <c r="V1181" i="7"/>
  <c r="T1181" i="7"/>
  <c r="J1181" i="7" a="1"/>
  <c r="M1181" i="7"/>
  <c r="C1953" i="7" a="1"/>
  <c r="V1953" i="7"/>
  <c r="N1953" i="7"/>
  <c r="T1953" i="7"/>
  <c r="H1953" i="7" a="1"/>
  <c r="S2286" i="7"/>
  <c r="G2286" i="7" a="1"/>
  <c r="T2286" i="7"/>
  <c r="C2286" i="7" a="1"/>
  <c r="I2286" i="7" a="1"/>
  <c r="V262" i="7"/>
  <c r="T262" i="7"/>
  <c r="L262" i="7"/>
  <c r="H262" i="7" a="1"/>
  <c r="S246" i="7"/>
  <c r="K246" i="7"/>
  <c r="V246" i="7"/>
  <c r="G246" i="7" a="1"/>
  <c r="R246" i="7"/>
  <c r="V509" i="7"/>
  <c r="K509" i="7"/>
  <c r="L509" i="7"/>
  <c r="I509" i="7" a="1"/>
  <c r="P509" i="7"/>
  <c r="J2292" i="7" a="1"/>
  <c r="Q2292" i="7"/>
  <c r="T2292" i="7"/>
  <c r="C2292" i="7" a="1"/>
  <c r="H2292" i="7" a="1"/>
  <c r="O3529" i="7"/>
  <c r="L3529" i="7"/>
  <c r="D3529" i="7" a="1"/>
  <c r="G3529" i="7" a="1"/>
  <c r="T3039" i="7"/>
  <c r="P3039" i="7"/>
  <c r="N3039" i="7"/>
  <c r="I3039" i="7" a="1"/>
  <c r="E3039" i="7" a="1"/>
  <c r="Q3229" i="7"/>
  <c r="T3229" i="7"/>
  <c r="G3229" i="7" a="1"/>
  <c r="S3229" i="7"/>
  <c r="H3229" i="7" a="1"/>
  <c r="P154" i="7"/>
  <c r="Q154" i="7"/>
  <c r="N154" i="7"/>
  <c r="U154" i="7"/>
  <c r="R154" i="7"/>
  <c r="E1077" i="7" a="1"/>
  <c r="J1077" i="7" a="1"/>
  <c r="U1077" i="7"/>
  <c r="K1077" i="7"/>
  <c r="T366" i="7"/>
  <c r="C366" i="7" a="1"/>
  <c r="M366" i="7"/>
  <c r="U366" i="7"/>
  <c r="I366" i="7" a="1"/>
  <c r="D3588" i="7" a="1"/>
  <c r="V3588" i="7"/>
  <c r="E3588" i="7" a="1"/>
  <c r="K3588" i="7"/>
  <c r="S3588" i="7"/>
  <c r="S1675" i="7"/>
  <c r="Q1675" i="7"/>
  <c r="P1675" i="7"/>
  <c r="T1675" i="7"/>
  <c r="H1675" i="7" a="1"/>
  <c r="P535" i="7"/>
  <c r="U535" i="7"/>
  <c r="H535" i="7" a="1"/>
  <c r="T535" i="7"/>
  <c r="L2722" i="7"/>
  <c r="M2722" i="7"/>
  <c r="E2722" i="7" a="1"/>
  <c r="S2722" i="7"/>
  <c r="H2722" i="7" a="1"/>
  <c r="H181" i="1"/>
  <c r="G181" i="1"/>
  <c r="O181" i="1"/>
  <c r="Q181" i="1"/>
  <c r="G3844" i="7" a="1"/>
  <c r="C3844" i="7" a="1"/>
  <c r="M3844" i="7"/>
  <c r="N3844" i="7"/>
  <c r="H3844" i="7" a="1"/>
  <c r="P2753" i="7"/>
  <c r="U2753" i="7"/>
  <c r="D2753" i="7" a="1"/>
  <c r="M2753" i="7"/>
  <c r="Q297" i="1"/>
  <c r="M297" i="1"/>
  <c r="G297" i="1"/>
  <c r="P297" i="1"/>
  <c r="S1633" i="7"/>
  <c r="G1633" i="7" a="1"/>
  <c r="M1633" i="7"/>
  <c r="D1633" i="7" a="1"/>
  <c r="H1633" i="7" a="1"/>
  <c r="O1102" i="7"/>
  <c r="U1102" i="7"/>
  <c r="M1102" i="7"/>
  <c r="E1102" i="7" a="1"/>
  <c r="H1102" i="7" a="1"/>
  <c r="L2981" i="7"/>
  <c r="O2981" i="7"/>
  <c r="T2981" i="7"/>
  <c r="G2981" i="7" a="1"/>
  <c r="C3423" i="7" a="1"/>
  <c r="L3423" i="7"/>
  <c r="M3423" i="7"/>
  <c r="R3423" i="7"/>
  <c r="Q3423" i="7"/>
  <c r="Q608" i="7"/>
  <c r="S608" i="7"/>
  <c r="J608" i="7" a="1"/>
  <c r="K608" i="7"/>
  <c r="I608" i="7" a="1"/>
  <c r="G2010" i="7" a="1"/>
  <c r="D2010" i="7" a="1"/>
  <c r="O2010" i="7"/>
  <c r="L2010" i="7"/>
  <c r="H2010" i="7" a="1"/>
  <c r="T1462" i="7"/>
  <c r="U1462" i="7"/>
  <c r="L1462" i="7"/>
  <c r="M1462" i="7"/>
  <c r="P537" i="1"/>
  <c r="F537" i="1"/>
  <c r="O537" i="1"/>
  <c r="E537" i="1" a="1"/>
  <c r="V3163" i="7"/>
  <c r="N3163" i="7"/>
  <c r="J3163" i="7" a="1"/>
  <c r="T3163" i="7"/>
  <c r="H3163" i="7" a="1"/>
  <c r="G1199" i="7" a="1"/>
  <c r="V1199" i="7"/>
  <c r="M1199" i="7"/>
  <c r="I1199" i="7" a="1"/>
  <c r="H1199" i="7" a="1"/>
  <c r="E2356" i="7" a="1"/>
  <c r="M2356" i="7"/>
  <c r="T2356" i="7"/>
  <c r="S2356" i="7"/>
  <c r="T1855" i="7"/>
  <c r="J1855" i="7" a="1"/>
  <c r="P1855" i="7"/>
  <c r="K1855" i="7"/>
  <c r="Q1855" i="7"/>
  <c r="U2710" i="7"/>
  <c r="N2710" i="7"/>
  <c r="C2710" i="7" a="1"/>
  <c r="V2710" i="7"/>
  <c r="G2710" i="7" a="1"/>
  <c r="E1067" i="7" a="1"/>
  <c r="K1067" i="7"/>
  <c r="C1067" i="7" a="1"/>
  <c r="U1067" i="7"/>
  <c r="I1067" i="7" a="1"/>
  <c r="G1291" i="7" a="1"/>
  <c r="M1291" i="7"/>
  <c r="J1291" i="7" a="1"/>
  <c r="K1291" i="7"/>
  <c r="R1050" i="7"/>
  <c r="G1050" i="7" a="1"/>
  <c r="V1050" i="7"/>
  <c r="J1050" i="7" a="1"/>
  <c r="C1050" i="7" a="1"/>
  <c r="E200" i="1" a="1"/>
  <c r="P200" i="1"/>
  <c r="O200" i="1"/>
  <c r="L200" i="1"/>
  <c r="P593" i="1"/>
  <c r="G593" i="1"/>
  <c r="K593" i="1"/>
  <c r="N593" i="1"/>
  <c r="V3041" i="7"/>
  <c r="C3041" i="7" a="1"/>
  <c r="J3041" i="7" a="1"/>
  <c r="S3041" i="7"/>
  <c r="E304" i="1" a="1"/>
  <c r="O304" i="1"/>
  <c r="I304" i="1"/>
  <c r="P304" i="1"/>
  <c r="M1123" i="7"/>
  <c r="L1123" i="7"/>
  <c r="S1123" i="7"/>
  <c r="N1123" i="7"/>
  <c r="O1123" i="7"/>
  <c r="V615" i="7"/>
  <c r="E615" i="7" a="1"/>
  <c r="L615" i="7"/>
  <c r="U615" i="7"/>
  <c r="I615" i="7" a="1"/>
  <c r="P1331" i="7"/>
  <c r="T1331" i="7"/>
  <c r="C1331" i="7" a="1"/>
  <c r="V1331" i="7"/>
  <c r="T2315" i="7"/>
  <c r="M2315" i="7"/>
  <c r="C2315" i="7" a="1"/>
  <c r="N2315" i="7"/>
  <c r="Q2315" i="7"/>
  <c r="L34" i="7"/>
  <c r="P34" i="7"/>
  <c r="D34" i="7" a="1"/>
  <c r="T34" i="7"/>
  <c r="H34" i="7" a="1"/>
  <c r="P474" i="7"/>
  <c r="U474" i="7"/>
  <c r="N474" i="7"/>
  <c r="S474" i="7"/>
  <c r="I474" i="7" a="1"/>
  <c r="P275" i="7"/>
  <c r="E275" i="7" a="1"/>
  <c r="G275" i="7" a="1"/>
  <c r="O275" i="7"/>
  <c r="G349" i="7" a="1"/>
  <c r="C349" i="7" a="1"/>
  <c r="R349" i="7"/>
  <c r="P349" i="7"/>
  <c r="O349" i="7"/>
  <c r="Q359" i="1"/>
  <c r="M359" i="1"/>
  <c r="O359" i="1"/>
  <c r="I359" i="1"/>
  <c r="R924" i="7"/>
  <c r="S924" i="7"/>
  <c r="L924" i="7"/>
  <c r="O924" i="7"/>
  <c r="I924" i="7" a="1"/>
  <c r="L876" i="7"/>
  <c r="T876" i="7"/>
  <c r="E876" i="7" a="1"/>
  <c r="N876" i="7"/>
  <c r="G74" i="1"/>
  <c r="M74" i="1"/>
  <c r="E74" i="1" a="1"/>
  <c r="K74" i="1"/>
  <c r="Q213" i="7"/>
  <c r="M213" i="7"/>
  <c r="T213" i="7"/>
  <c r="J213" i="7" a="1"/>
  <c r="H213" i="7" a="1"/>
  <c r="P2960" i="7"/>
  <c r="G2960" i="7" a="1"/>
  <c r="C2960" i="7" a="1"/>
  <c r="M2960" i="7"/>
  <c r="I2960" i="7" a="1"/>
  <c r="M1834" i="7"/>
  <c r="G1834" i="7" a="1"/>
  <c r="R1834" i="7"/>
  <c r="C1834" i="7" a="1"/>
  <c r="O706" i="7"/>
  <c r="S706" i="7"/>
  <c r="D706" i="7" a="1"/>
  <c r="V706" i="7"/>
  <c r="M706" i="7"/>
  <c r="Q361" i="1"/>
  <c r="K361" i="1"/>
  <c r="E361" i="1" a="1"/>
  <c r="C361" i="1" a="1"/>
  <c r="E69" i="7" a="1"/>
  <c r="J69" i="7" a="1"/>
  <c r="M69" i="7"/>
  <c r="S69" i="7"/>
  <c r="I69" i="7" a="1"/>
  <c r="L3358" i="7"/>
  <c r="R3358" i="7"/>
  <c r="Q3358" i="7"/>
  <c r="S3358" i="7"/>
  <c r="M3641" i="7"/>
  <c r="V3641" i="7"/>
  <c r="C3641" i="7" a="1"/>
  <c r="N3641" i="7"/>
  <c r="O3641" i="7"/>
  <c r="H385" i="1"/>
  <c r="M385" i="1"/>
  <c r="I385" i="1"/>
  <c r="K385" i="1"/>
  <c r="P3166" i="7"/>
  <c r="T3166" i="7"/>
  <c r="E3166" i="7" a="1"/>
  <c r="U3166" i="7"/>
  <c r="H3166" i="7" a="1"/>
  <c r="V3684" i="7"/>
  <c r="K3684" i="7"/>
  <c r="D3684" i="7" a="1"/>
  <c r="R3684" i="7"/>
  <c r="U378" i="7"/>
  <c r="K378" i="7"/>
  <c r="D378" i="7" a="1"/>
  <c r="N378" i="7"/>
  <c r="S378" i="7"/>
  <c r="O2469" i="7"/>
  <c r="M2469" i="7"/>
  <c r="U2469" i="7"/>
  <c r="H2469" i="7" a="1"/>
  <c r="K2469" i="7"/>
  <c r="D1844" i="7" a="1"/>
  <c r="K1844" i="7"/>
  <c r="E1844" i="7" a="1"/>
  <c r="S1844" i="7"/>
  <c r="H1844" i="7" a="1"/>
  <c r="M1169" i="7"/>
  <c r="V1169" i="7"/>
  <c r="O1169" i="7"/>
  <c r="Q1169" i="7"/>
  <c r="N3265" i="7"/>
  <c r="G3265" i="7" a="1"/>
  <c r="T3265" i="7"/>
  <c r="D3265" i="7" a="1"/>
  <c r="S3265" i="7"/>
  <c r="P572" i="7"/>
  <c r="S572" i="7"/>
  <c r="O572" i="7"/>
  <c r="G572" i="7" a="1"/>
  <c r="H572" i="7" a="1"/>
  <c r="V191" i="7"/>
  <c r="U191" i="7"/>
  <c r="M191" i="7"/>
  <c r="D191" i="7" a="1"/>
  <c r="I191" i="7" a="1"/>
  <c r="G126" i="7" a="1"/>
  <c r="E126" i="7" a="1"/>
  <c r="Q126" i="7"/>
  <c r="S126" i="7"/>
  <c r="J2513" i="7" a="1"/>
  <c r="D2513" i="7" a="1"/>
  <c r="P2513" i="7"/>
  <c r="T2513" i="7"/>
  <c r="M2513" i="7"/>
  <c r="G16" i="1"/>
  <c r="K16" i="1"/>
  <c r="D16" i="1" a="1"/>
  <c r="N16" i="1"/>
  <c r="G464" i="7" a="1"/>
  <c r="R464" i="7"/>
  <c r="D464" i="7" a="1"/>
  <c r="E464" i="7" a="1"/>
  <c r="I464" i="7" a="1"/>
  <c r="P3266" i="7"/>
  <c r="C3266" i="7" a="1"/>
  <c r="U3266" i="7"/>
  <c r="M3266" i="7"/>
  <c r="L3982" i="7"/>
  <c r="Q3982" i="7"/>
  <c r="P3982" i="7"/>
  <c r="U3982" i="7"/>
  <c r="R3982" i="7"/>
  <c r="S3849" i="7"/>
  <c r="G3849" i="7" a="1"/>
  <c r="R3849" i="7"/>
  <c r="M3849" i="7"/>
  <c r="I3849" i="7" a="1"/>
  <c r="V858" i="7"/>
  <c r="G858" i="7" a="1"/>
  <c r="C858" i="7" a="1"/>
  <c r="T858" i="7"/>
  <c r="H858" i="7" a="1"/>
  <c r="H431" i="1"/>
  <c r="Q431" i="1"/>
  <c r="P431" i="1"/>
  <c r="Q541" i="1"/>
  <c r="N541" i="1"/>
  <c r="L541" i="1"/>
  <c r="P541" i="1"/>
  <c r="J843" i="7" a="1"/>
  <c r="Q843" i="7"/>
  <c r="L843" i="7"/>
  <c r="T843" i="7"/>
  <c r="I843" i="7" a="1"/>
  <c r="Q280" i="7"/>
  <c r="S280" i="7"/>
  <c r="C280" i="7" a="1"/>
  <c r="V280" i="7"/>
  <c r="H280" i="7" a="1"/>
  <c r="D2882" i="7" a="1"/>
  <c r="C2882" i="7" a="1"/>
  <c r="V2882" i="7"/>
  <c r="J2882" i="7" a="1"/>
  <c r="N3081" i="7"/>
  <c r="S3081" i="7"/>
  <c r="M3081" i="7"/>
  <c r="E3081" i="7" a="1"/>
  <c r="K3081" i="7"/>
  <c r="D3564" i="7" a="1"/>
  <c r="R3564" i="7"/>
  <c r="L3564" i="7"/>
  <c r="N3564" i="7"/>
  <c r="H3564" i="7" a="1"/>
  <c r="Q261" i="1"/>
  <c r="G261" i="1"/>
  <c r="D261" i="1" a="1"/>
  <c r="O261" i="1"/>
  <c r="S364" i="7"/>
  <c r="M364" i="7"/>
  <c r="R364" i="7"/>
  <c r="E364" i="7" a="1"/>
  <c r="H440" i="1"/>
  <c r="C440" i="1" a="1"/>
  <c r="E440" i="1" a="1"/>
  <c r="Q440" i="1"/>
  <c r="O2337" i="7"/>
  <c r="N2337" i="7"/>
  <c r="U2337" i="7"/>
  <c r="E2337" i="7" a="1"/>
  <c r="I2337" i="7" a="1"/>
  <c r="R2017" i="7"/>
  <c r="C2017" i="7" a="1"/>
  <c r="O2017" i="7"/>
  <c r="E2017" i="7" a="1"/>
  <c r="I2017" i="7" a="1"/>
  <c r="L1651" i="7"/>
  <c r="U1651" i="7"/>
  <c r="V1651" i="7"/>
  <c r="J1651" i="7" a="1"/>
  <c r="T1713" i="7"/>
  <c r="L1713" i="7"/>
  <c r="G1713" i="7" a="1"/>
  <c r="Q1713" i="7"/>
  <c r="O1713" i="7"/>
  <c r="V1397" i="7"/>
  <c r="O1397" i="7"/>
  <c r="T1397" i="7"/>
  <c r="N1397" i="7"/>
  <c r="H1397" i="7" a="1"/>
  <c r="G1165" i="7" a="1"/>
  <c r="T1165" i="7"/>
  <c r="P1165" i="7"/>
  <c r="K1165" i="7"/>
  <c r="I1165" i="7" a="1"/>
  <c r="M1132" i="7"/>
  <c r="K1132" i="7"/>
  <c r="E1132" i="7" a="1"/>
  <c r="G1132" i="7" a="1"/>
  <c r="K264" i="7"/>
  <c r="C264" i="7" a="1"/>
  <c r="D264" i="7" a="1"/>
  <c r="G264" i="7" a="1"/>
  <c r="P264" i="7"/>
  <c r="E3892" i="7" a="1"/>
  <c r="M3892" i="7"/>
  <c r="K3892" i="7"/>
  <c r="V3892" i="7"/>
  <c r="H3892" i="7" a="1"/>
  <c r="V2806" i="7"/>
  <c r="N2806" i="7"/>
  <c r="P2806" i="7"/>
  <c r="T2806" i="7"/>
  <c r="I2806" i="7" a="1"/>
  <c r="J129" i="7" a="1"/>
  <c r="K129" i="7"/>
  <c r="L129" i="7"/>
  <c r="E129" i="7" a="1"/>
  <c r="G1621" i="7" a="1"/>
  <c r="S1621" i="7"/>
  <c r="L1621" i="7"/>
  <c r="K1621" i="7"/>
  <c r="D1621" i="7" a="1"/>
  <c r="R3172" i="7"/>
  <c r="J3172" i="7" a="1"/>
  <c r="L3172" i="7"/>
  <c r="P3172" i="7"/>
  <c r="H3172" i="7" a="1"/>
  <c r="G526" i="1"/>
  <c r="K526" i="1"/>
  <c r="N526" i="1"/>
  <c r="H526" i="1"/>
  <c r="M2231" i="7"/>
  <c r="N2231" i="7"/>
  <c r="V2231" i="7"/>
  <c r="K2231" i="7"/>
  <c r="J2848" i="7" a="1"/>
  <c r="O2848" i="7"/>
  <c r="U2848" i="7"/>
  <c r="L2848" i="7"/>
  <c r="E2848" i="7" a="1"/>
  <c r="K1847" i="7"/>
  <c r="M1847" i="7"/>
  <c r="O1847" i="7"/>
  <c r="V1847" i="7"/>
  <c r="I1847" i="7" a="1"/>
  <c r="T1021" i="7"/>
  <c r="K1021" i="7"/>
  <c r="Q1021" i="7"/>
  <c r="G1021" i="7" a="1"/>
  <c r="I1021" i="7" a="1"/>
  <c r="L988" i="7"/>
  <c r="R988" i="7"/>
  <c r="G988" i="7" a="1"/>
  <c r="U988" i="7"/>
  <c r="E1613" i="7" a="1"/>
  <c r="R1613" i="7"/>
  <c r="V1613" i="7"/>
  <c r="D1613" i="7" a="1"/>
  <c r="K1613" i="7"/>
  <c r="Q3620" i="7"/>
  <c r="V3620" i="7"/>
  <c r="O3620" i="7"/>
  <c r="U3620" i="7"/>
  <c r="H3620" i="7" a="1"/>
  <c r="S293" i="7"/>
  <c r="M293" i="7"/>
  <c r="U293" i="7"/>
  <c r="D293" i="7" a="1"/>
  <c r="H293" i="7" a="1"/>
  <c r="C1725" i="7" a="1"/>
  <c r="O1725" i="7"/>
  <c r="N1725" i="7"/>
  <c r="D1725" i="7" a="1"/>
  <c r="Q2182" i="7"/>
  <c r="M2182" i="7"/>
  <c r="T2182" i="7"/>
  <c r="N2182" i="7"/>
  <c r="R2182" i="7"/>
  <c r="T2492" i="7"/>
  <c r="M2492" i="7"/>
  <c r="J2492" i="7" a="1"/>
  <c r="K2492" i="7"/>
  <c r="H2492" i="7" a="1"/>
  <c r="U3678" i="7"/>
  <c r="L3678" i="7"/>
  <c r="Q3678" i="7"/>
  <c r="R3678" i="7"/>
  <c r="I3678" i="7" a="1"/>
  <c r="R3304" i="7"/>
  <c r="D3304" i="7" a="1"/>
  <c r="Q3304" i="7"/>
  <c r="M3304" i="7"/>
  <c r="U3540" i="7"/>
  <c r="C3540" i="7" a="1"/>
  <c r="O3540" i="7"/>
  <c r="T3540" i="7"/>
  <c r="K3540" i="7"/>
  <c r="S1398" i="7"/>
  <c r="K1398" i="7"/>
  <c r="P1398" i="7"/>
  <c r="J1398" i="7" a="1"/>
  <c r="I1398" i="7" a="1"/>
  <c r="G552" i="7" a="1"/>
  <c r="Q552" i="7"/>
  <c r="S552" i="7"/>
  <c r="L552" i="7"/>
  <c r="I552" i="7" a="1"/>
  <c r="L2651" i="7"/>
  <c r="N2651" i="7"/>
  <c r="T2651" i="7"/>
  <c r="G2651" i="7" a="1"/>
  <c r="O1342" i="7"/>
  <c r="D1342" i="7" a="1"/>
  <c r="N1342" i="7"/>
  <c r="T1342" i="7"/>
  <c r="M1342" i="7"/>
  <c r="C174" i="1" a="1"/>
  <c r="D174" i="1" a="1"/>
  <c r="P174" i="1"/>
  <c r="J174" i="1"/>
  <c r="O100" i="1"/>
  <c r="G100" i="1"/>
  <c r="E100" i="1" a="1"/>
  <c r="J100" i="1"/>
  <c r="K500" i="1"/>
  <c r="D500" i="1" a="1"/>
  <c r="F500" i="1"/>
  <c r="T3611" i="7"/>
  <c r="Q3611" i="7"/>
  <c r="E3611" i="7" a="1"/>
  <c r="D3611" i="7" a="1"/>
  <c r="N3611" i="7"/>
  <c r="D1470" i="7" a="1"/>
  <c r="E1470" i="7" a="1"/>
  <c r="G1470" i="7" a="1"/>
  <c r="L1470" i="7"/>
  <c r="H1470" i="7" a="1"/>
  <c r="N3512" i="7"/>
  <c r="C3512" i="7" a="1"/>
  <c r="E3512" i="7" a="1"/>
  <c r="K3512" i="7"/>
  <c r="I3512" i="7" a="1"/>
  <c r="N95" i="1"/>
  <c r="J95" i="1"/>
  <c r="O95" i="1"/>
  <c r="R3165" i="7"/>
  <c r="T3165" i="7"/>
  <c r="K3165" i="7"/>
  <c r="O3165" i="7"/>
  <c r="M3165" i="7"/>
  <c r="C2164" i="7" a="1"/>
  <c r="O2164" i="7"/>
  <c r="E2164" i="7" a="1"/>
  <c r="R2164" i="7"/>
  <c r="I2164" i="7" a="1"/>
  <c r="Q1240" i="7"/>
  <c r="L1240" i="7"/>
  <c r="N1240" i="7"/>
  <c r="U1240" i="7"/>
  <c r="H1240" i="7" a="1"/>
  <c r="U1072" i="7"/>
  <c r="M1072" i="7"/>
  <c r="J1072" i="7" a="1"/>
  <c r="S1072" i="7"/>
  <c r="E336" i="1" a="1"/>
  <c r="F336" i="1"/>
  <c r="O336" i="1"/>
  <c r="Q336" i="1"/>
  <c r="E660" i="7" a="1"/>
  <c r="L660" i="7"/>
  <c r="V660" i="7"/>
  <c r="G660" i="7" a="1"/>
  <c r="I660" i="7" a="1"/>
  <c r="C2810" i="7" a="1"/>
  <c r="Q2810" i="7"/>
  <c r="O2810" i="7"/>
  <c r="E2810" i="7" a="1"/>
  <c r="H2810" i="7" a="1"/>
  <c r="D976" i="7" a="1"/>
  <c r="O976" i="7"/>
  <c r="V976" i="7"/>
  <c r="L976" i="7"/>
  <c r="U1539" i="7"/>
  <c r="D1539" i="7" a="1"/>
  <c r="J1539" i="7" a="1"/>
  <c r="O1539" i="7"/>
  <c r="G1539" i="7" a="1"/>
  <c r="R2720" i="7"/>
  <c r="S2720" i="7"/>
  <c r="P2720" i="7"/>
  <c r="M2720" i="7"/>
  <c r="I2720" i="7" a="1"/>
  <c r="O181" i="7"/>
  <c r="U181" i="7"/>
  <c r="R181" i="7"/>
  <c r="N181" i="7"/>
  <c r="I181" i="7" a="1"/>
  <c r="L3313" i="7"/>
  <c r="Q3313" i="7"/>
  <c r="J3313" i="7" a="1"/>
  <c r="M3313" i="7"/>
  <c r="R2082" i="7"/>
  <c r="M2082" i="7"/>
  <c r="L2082" i="7"/>
  <c r="K2082" i="7"/>
  <c r="U2082" i="7"/>
  <c r="L1003" i="7"/>
  <c r="V1003" i="7"/>
  <c r="K1003" i="7"/>
  <c r="T1003" i="7"/>
  <c r="I1003" i="7" a="1"/>
  <c r="C3307" i="7" a="1"/>
  <c r="N3307" i="7"/>
  <c r="M3307" i="7"/>
  <c r="S3307" i="7"/>
  <c r="H3307" i="7" a="1"/>
  <c r="H148" i="1"/>
  <c r="N148" i="1"/>
  <c r="C148" i="1" a="1"/>
  <c r="T2792" i="7"/>
  <c r="V2792" i="7"/>
  <c r="C2792" i="7" a="1"/>
  <c r="K2792" i="7"/>
  <c r="P2792" i="7"/>
  <c r="Q1190" i="7"/>
  <c r="E1190" i="7" a="1"/>
  <c r="P1190" i="7"/>
  <c r="R1190" i="7"/>
  <c r="H1190" i="7" a="1"/>
  <c r="O564" i="1"/>
  <c r="C564" i="1" a="1"/>
  <c r="M564" i="1"/>
  <c r="K564" i="1"/>
  <c r="P2894" i="7"/>
  <c r="E2894" i="7" a="1"/>
  <c r="M2894" i="7"/>
  <c r="J2894" i="7" a="1"/>
  <c r="J3412" i="7" a="1"/>
  <c r="D3412" i="7" a="1"/>
  <c r="T3412" i="7"/>
  <c r="N3412" i="7"/>
  <c r="O3412" i="7"/>
  <c r="I293" i="1"/>
  <c r="E293" i="1" a="1"/>
  <c r="L293" i="1"/>
  <c r="K293" i="1"/>
  <c r="N1989" i="7"/>
  <c r="U1989" i="7"/>
  <c r="D1989" i="7" a="1"/>
  <c r="T1989" i="7"/>
  <c r="I1989" i="7" a="1"/>
  <c r="P3665" i="7"/>
  <c r="T3665" i="7"/>
  <c r="U3665" i="7"/>
  <c r="S3665" i="7"/>
  <c r="J1886" i="7" a="1"/>
  <c r="C1886" i="7" a="1"/>
  <c r="E1886" i="7" a="1"/>
  <c r="L1886" i="7"/>
  <c r="M1886" i="7"/>
  <c r="U505" i="7"/>
  <c r="Q505" i="7"/>
  <c r="C505" i="7" a="1"/>
  <c r="T505" i="7"/>
  <c r="I505" i="7" a="1"/>
  <c r="G2366" i="7" a="1"/>
  <c r="R2366" i="7"/>
  <c r="C2366" i="7" a="1"/>
  <c r="P2366" i="7"/>
  <c r="I2366" i="7" a="1"/>
  <c r="C2153" i="7" a="1"/>
  <c r="P2153" i="7"/>
  <c r="O2153" i="7"/>
  <c r="U2153" i="7"/>
  <c r="V1088" i="7"/>
  <c r="R1088" i="7"/>
  <c r="P1088" i="7"/>
  <c r="D1088" i="7" a="1"/>
  <c r="U1088" i="7"/>
  <c r="C362" i="1" a="1"/>
  <c r="I362" i="1"/>
  <c r="G362" i="1"/>
  <c r="L362" i="1"/>
  <c r="U2688" i="7"/>
  <c r="T2688" i="7"/>
  <c r="K2688" i="7"/>
  <c r="R2688" i="7"/>
  <c r="H2688" i="7" a="1"/>
  <c r="L62" i="1"/>
  <c r="K62" i="1"/>
  <c r="H62" i="1"/>
  <c r="J551" i="7" a="1"/>
  <c r="C551" i="7" a="1"/>
  <c r="S551" i="7"/>
  <c r="L551" i="7"/>
  <c r="D551" i="7" a="1"/>
  <c r="T493" i="7"/>
  <c r="V493" i="7"/>
  <c r="R493" i="7"/>
  <c r="D493" i="7" a="1"/>
  <c r="H493" i="7" a="1"/>
  <c r="T719" i="7"/>
  <c r="M719" i="7"/>
  <c r="J719" i="7" a="1"/>
  <c r="V719" i="7"/>
  <c r="H719" i="7" a="1"/>
  <c r="E432" i="1" a="1"/>
  <c r="Q432" i="1"/>
  <c r="N432" i="1"/>
  <c r="M518" i="1"/>
  <c r="E518" i="1" a="1"/>
  <c r="I518" i="1"/>
  <c r="G518" i="1"/>
  <c r="Q926" i="7"/>
  <c r="K926" i="7"/>
  <c r="V926" i="7"/>
  <c r="N926" i="7"/>
  <c r="I926" i="7" a="1"/>
  <c r="S3757" i="7"/>
  <c r="E3757" i="7" a="1"/>
  <c r="R3757" i="7"/>
  <c r="O3757" i="7"/>
  <c r="I3757" i="7" a="1"/>
  <c r="Q236" i="7"/>
  <c r="T236" i="7"/>
  <c r="O236" i="7"/>
  <c r="I236" i="7" a="1"/>
  <c r="J800" i="7" a="1"/>
  <c r="P800" i="7"/>
  <c r="Q800" i="7"/>
  <c r="C800" i="7" a="1"/>
  <c r="D800" i="7" a="1"/>
  <c r="J174" i="7" a="1"/>
  <c r="E174" i="7" a="1"/>
  <c r="O174" i="7"/>
  <c r="M174" i="7"/>
  <c r="H174" i="7" a="1"/>
  <c r="M3471" i="7"/>
  <c r="E3471" i="7" a="1"/>
  <c r="G3471" i="7" a="1"/>
  <c r="S3471" i="7"/>
  <c r="I3471" i="7" a="1"/>
  <c r="V1474" i="7"/>
  <c r="Q1474" i="7"/>
  <c r="R1474" i="7"/>
  <c r="G1474" i="7" a="1"/>
  <c r="C3901" i="7" a="1"/>
  <c r="E3901" i="7" a="1"/>
  <c r="G3901" i="7" a="1"/>
  <c r="L3901" i="7"/>
  <c r="U3901" i="7"/>
  <c r="E2759" i="7" a="1"/>
  <c r="U2759" i="7"/>
  <c r="Q2759" i="7"/>
  <c r="L2759" i="7"/>
  <c r="I2759" i="7" a="1"/>
  <c r="C3617" i="7" a="1"/>
  <c r="M3617" i="7"/>
  <c r="Q3617" i="7"/>
  <c r="G3617" i="7" a="1"/>
  <c r="H3617" i="7" a="1"/>
  <c r="K301" i="1"/>
  <c r="C301" i="1" a="1"/>
  <c r="D301" i="1" a="1"/>
  <c r="U685" i="7"/>
  <c r="Q685" i="7"/>
  <c r="S685" i="7"/>
  <c r="R685" i="7"/>
  <c r="E685" i="7" a="1"/>
  <c r="R2186" i="7"/>
  <c r="L2186" i="7"/>
  <c r="K2186" i="7"/>
  <c r="T2186" i="7"/>
  <c r="H2186" i="7" a="1"/>
  <c r="O1949" i="7"/>
  <c r="G1949" i="7" a="1"/>
  <c r="D1949" i="7" a="1"/>
  <c r="L1949" i="7"/>
  <c r="H1949" i="7" a="1"/>
  <c r="U327" i="7"/>
  <c r="D327" i="7" a="1"/>
  <c r="V327" i="7"/>
  <c r="J327" i="7" a="1"/>
  <c r="U2036" i="7"/>
  <c r="S2036" i="7"/>
  <c r="E2036" i="7" a="1"/>
  <c r="V2036" i="7"/>
  <c r="C2036" i="7" a="1"/>
  <c r="Q3555" i="7"/>
  <c r="P3555" i="7"/>
  <c r="O3555" i="7"/>
  <c r="U3555" i="7"/>
  <c r="H3555" i="7" a="1"/>
  <c r="U2447" i="7"/>
  <c r="G2447" i="7" a="1"/>
  <c r="O2447" i="7"/>
  <c r="K2447" i="7"/>
  <c r="I2447" i="7" a="1"/>
  <c r="P167" i="1"/>
  <c r="I167" i="1"/>
  <c r="C167" i="1" a="1"/>
  <c r="C208" i="1" a="1"/>
  <c r="Q208" i="1"/>
  <c r="N208" i="1"/>
  <c r="D208" i="1" a="1"/>
  <c r="R299" i="7"/>
  <c r="M299" i="7"/>
  <c r="D299" i="7" a="1"/>
  <c r="S299" i="7"/>
  <c r="I299" i="7" a="1"/>
  <c r="L3162" i="7"/>
  <c r="T3162" i="7"/>
  <c r="S3162" i="7"/>
  <c r="D3162" i="7" a="1"/>
  <c r="I3162" i="7" a="1"/>
  <c r="O1090" i="7"/>
  <c r="Q1090" i="7"/>
  <c r="V1090" i="7"/>
  <c r="J1090" i="7" a="1"/>
  <c r="D1359" i="7" a="1"/>
  <c r="P1359" i="7"/>
  <c r="G1359" i="7" a="1"/>
  <c r="T1359" i="7"/>
  <c r="C1359" i="7" a="1"/>
  <c r="G589" i="1"/>
  <c r="P589" i="1"/>
  <c r="H589" i="1"/>
  <c r="D589" i="1" a="1"/>
  <c r="E3056" i="7" a="1"/>
  <c r="O3056" i="7"/>
  <c r="K3056" i="7"/>
  <c r="C3056" i="7" a="1"/>
  <c r="H3056" i="7" a="1"/>
  <c r="H558" i="1"/>
  <c r="J558" i="1"/>
  <c r="E558" i="1" a="1"/>
  <c r="L2872" i="7"/>
  <c r="E2872" i="7" a="1"/>
  <c r="U2872" i="7"/>
  <c r="K2872" i="7"/>
  <c r="O2872" i="7"/>
  <c r="Q3736" i="7"/>
  <c r="J3736" i="7" a="1"/>
  <c r="K3736" i="7"/>
  <c r="C3736" i="7" a="1"/>
  <c r="I3736" i="7" a="1"/>
  <c r="R3311" i="7"/>
  <c r="T3311" i="7"/>
  <c r="V3311" i="7"/>
  <c r="D3311" i="7" a="1"/>
  <c r="H3311" i="7" a="1"/>
  <c r="M3349" i="7"/>
  <c r="L3349" i="7"/>
  <c r="D3349" i="7" a="1"/>
  <c r="K3349" i="7"/>
  <c r="L2949" i="7"/>
  <c r="P2949" i="7"/>
  <c r="C2949" i="7" a="1"/>
  <c r="V2949" i="7"/>
  <c r="Q2949" i="7"/>
  <c r="S3210" i="7"/>
  <c r="U3210" i="7"/>
  <c r="K3210" i="7"/>
  <c r="N3210" i="7"/>
  <c r="H3210" i="7" a="1"/>
  <c r="K3570" i="7"/>
  <c r="U3570" i="7"/>
  <c r="J3570" i="7" a="1"/>
  <c r="C3570" i="7" a="1"/>
  <c r="I3570" i="7" a="1"/>
  <c r="L638" i="7"/>
  <c r="O638" i="7"/>
  <c r="T638" i="7"/>
  <c r="P638" i="7"/>
  <c r="P963" i="7"/>
  <c r="L963" i="7"/>
  <c r="J963" i="7" a="1"/>
  <c r="Q963" i="7"/>
  <c r="G963" i="7" a="1"/>
  <c r="N1825" i="7"/>
  <c r="L1825" i="7"/>
  <c r="K1825" i="7"/>
  <c r="R1825" i="7"/>
  <c r="I1825" i="7" a="1"/>
  <c r="E294" i="7" a="1"/>
  <c r="T294" i="7"/>
  <c r="S294" i="7"/>
  <c r="Q294" i="7"/>
  <c r="I294" i="7" a="1"/>
  <c r="J400" i="1"/>
  <c r="C400" i="1" a="1"/>
  <c r="Q400" i="1"/>
  <c r="C3157" i="7" a="1"/>
  <c r="M3157" i="7"/>
  <c r="S3157" i="7"/>
  <c r="V3157" i="7"/>
  <c r="O3157" i="7"/>
  <c r="V502" i="7"/>
  <c r="C502" i="7" a="1"/>
  <c r="J502" i="7" a="1"/>
  <c r="P502" i="7"/>
  <c r="H502" i="7" a="1"/>
  <c r="T3361" i="7"/>
  <c r="R3361" i="7"/>
  <c r="C3361" i="7" a="1"/>
  <c r="K3361" i="7"/>
  <c r="H3361" i="7" a="1"/>
  <c r="K53" i="7"/>
  <c r="N53" i="7"/>
  <c r="S53" i="7"/>
  <c r="V53" i="7"/>
  <c r="L1549" i="7"/>
  <c r="D1549" i="7" a="1"/>
  <c r="P1549" i="7"/>
  <c r="S1549" i="7"/>
  <c r="K1549" i="7"/>
  <c r="Q1806" i="7"/>
  <c r="K1806" i="7"/>
  <c r="P1806" i="7"/>
  <c r="L1806" i="7"/>
  <c r="U1806" i="7"/>
  <c r="N309" i="7"/>
  <c r="D309" i="7" a="1"/>
  <c r="P309" i="7"/>
  <c r="O309" i="7"/>
  <c r="I309" i="7" a="1"/>
  <c r="U978" i="7"/>
  <c r="C978" i="7" a="1"/>
  <c r="E978" i="7" a="1"/>
  <c r="L978" i="7"/>
  <c r="V797" i="7"/>
  <c r="R797" i="7"/>
  <c r="U797" i="7"/>
  <c r="L797" i="7"/>
  <c r="C797" i="7" a="1"/>
  <c r="E3066" i="7" a="1"/>
  <c r="G3066" i="7" a="1"/>
  <c r="R3066" i="7"/>
  <c r="L3066" i="7"/>
  <c r="H3066" i="7" a="1"/>
  <c r="L1875" i="7"/>
  <c r="J1875" i="7" a="1"/>
  <c r="R1875" i="7"/>
  <c r="Q1875" i="7"/>
  <c r="I1875" i="7" a="1"/>
  <c r="L1891" i="7"/>
  <c r="C1891" i="7" a="1"/>
  <c r="S1891" i="7"/>
  <c r="O1891" i="7"/>
  <c r="V354" i="7"/>
  <c r="Q354" i="7"/>
  <c r="U354" i="7"/>
  <c r="P354" i="7"/>
  <c r="K354" i="7"/>
  <c r="L1988" i="7"/>
  <c r="T1988" i="7"/>
  <c r="N1988" i="7"/>
  <c r="S1988" i="7"/>
  <c r="H1988" i="7" a="1"/>
  <c r="U291" i="7"/>
  <c r="N291" i="7"/>
  <c r="D291" i="7" a="1"/>
  <c r="S291" i="7"/>
  <c r="I291" i="7" a="1"/>
  <c r="M3013" i="7"/>
  <c r="G3013" i="7" a="1"/>
  <c r="S3013" i="7"/>
  <c r="L3013" i="7"/>
  <c r="D463" i="7" a="1"/>
  <c r="P463" i="7"/>
  <c r="R463" i="7"/>
  <c r="U463" i="7"/>
  <c r="E463" i="7" a="1"/>
  <c r="N3036" i="7"/>
  <c r="M3036" i="7"/>
  <c r="V3036" i="7"/>
  <c r="O3036" i="7"/>
  <c r="H3036" i="7" a="1"/>
  <c r="E1782" i="7" a="1"/>
  <c r="T1782" i="7"/>
  <c r="C1782" i="7" a="1"/>
  <c r="M1782" i="7"/>
  <c r="H1782" i="7" a="1"/>
  <c r="Q2491" i="7"/>
  <c r="E2491" i="7" a="1"/>
  <c r="P2491" i="7"/>
  <c r="R2491" i="7"/>
  <c r="P1026" i="7"/>
  <c r="R1026" i="7"/>
  <c r="M1026" i="7"/>
  <c r="D1026" i="7" a="1"/>
  <c r="G1026" i="7" a="1"/>
  <c r="U1367" i="7"/>
  <c r="Q1367" i="7"/>
  <c r="L1367" i="7"/>
  <c r="G1367" i="7" a="1"/>
  <c r="I1367" i="7" a="1"/>
  <c r="R45" i="7"/>
  <c r="T45" i="7"/>
  <c r="L45" i="7"/>
  <c r="S45" i="7"/>
  <c r="H45" i="7" a="1"/>
  <c r="N490" i="7"/>
  <c r="P490" i="7"/>
  <c r="R490" i="7"/>
  <c r="J490" i="7" a="1"/>
  <c r="D1177" i="7" a="1"/>
  <c r="K1177" i="7"/>
  <c r="O1177" i="7"/>
  <c r="C1177" i="7" a="1"/>
  <c r="P1177" i="7"/>
  <c r="I203" i="1"/>
  <c r="N203" i="1"/>
  <c r="C203" i="1" a="1"/>
  <c r="O203" i="1"/>
  <c r="N718" i="7"/>
  <c r="M718" i="7"/>
  <c r="S718" i="7"/>
  <c r="G718" i="7" a="1"/>
  <c r="K718" i="7"/>
  <c r="I505" i="1"/>
  <c r="G505" i="1"/>
  <c r="O505" i="1"/>
  <c r="O518" i="7"/>
  <c r="S518" i="7"/>
  <c r="M518" i="7"/>
  <c r="J518" i="7" a="1"/>
  <c r="D518" i="7" a="1"/>
  <c r="P2674" i="7"/>
  <c r="R2674" i="7"/>
  <c r="J2674" i="7" a="1"/>
  <c r="L2674" i="7"/>
  <c r="H2674" i="7" a="1"/>
  <c r="S1445" i="7"/>
  <c r="R1445" i="7"/>
  <c r="J1445" i="7" a="1"/>
  <c r="G1445" i="7" a="1"/>
  <c r="H1445" i="7" a="1"/>
  <c r="J192" i="1"/>
  <c r="O192" i="1"/>
  <c r="N192" i="1"/>
  <c r="G173" i="7" a="1"/>
  <c r="U173" i="7"/>
  <c r="L173" i="7"/>
  <c r="C173" i="7" a="1"/>
  <c r="R173" i="7"/>
  <c r="J1438" i="7" a="1"/>
  <c r="S1438" i="7"/>
  <c r="V1438" i="7"/>
  <c r="G1438" i="7" a="1"/>
  <c r="H1438" i="7" a="1"/>
  <c r="T2467" i="7"/>
  <c r="L2467" i="7"/>
  <c r="D2467" i="7" a="1"/>
  <c r="S2467" i="7"/>
  <c r="I2467" i="7" a="1"/>
  <c r="G394" i="1"/>
  <c r="Q394" i="1"/>
  <c r="L394" i="1"/>
  <c r="D356" i="7" a="1"/>
  <c r="L356" i="7"/>
  <c r="R356" i="7"/>
  <c r="M356" i="7"/>
  <c r="T356" i="7"/>
  <c r="S1518" i="7"/>
  <c r="C1518" i="7" a="1"/>
  <c r="K1518" i="7"/>
  <c r="L1518" i="7"/>
  <c r="H1518" i="7" a="1"/>
  <c r="Q933" i="7"/>
  <c r="C933" i="7" a="1"/>
  <c r="J933" i="7" a="1"/>
  <c r="L933" i="7"/>
  <c r="H933" i="7" a="1"/>
  <c r="P1631" i="7"/>
  <c r="E1631" i="7" a="1"/>
  <c r="L1631" i="7"/>
  <c r="G1631" i="7" a="1"/>
  <c r="H436" i="1"/>
  <c r="M436" i="1"/>
  <c r="P436" i="1"/>
  <c r="I436" i="1"/>
  <c r="V3251" i="7"/>
  <c r="S3251" i="7"/>
  <c r="D3251" i="7" a="1"/>
  <c r="L3251" i="7"/>
  <c r="I3251" i="7" a="1"/>
  <c r="Q1384" i="7"/>
  <c r="C1384" i="7" a="1"/>
  <c r="S1384" i="7"/>
  <c r="O1384" i="7"/>
  <c r="I1384" i="7" a="1"/>
  <c r="E2115" i="7" a="1"/>
  <c r="C2115" i="7" a="1"/>
  <c r="V2115" i="7"/>
  <c r="O2115" i="7"/>
  <c r="Q3998" i="7"/>
  <c r="N3998" i="7"/>
  <c r="J3998" i="7" a="1"/>
  <c r="P3998" i="7"/>
  <c r="U3998" i="7"/>
  <c r="G3530" i="7" a="1"/>
  <c r="P3530" i="7"/>
  <c r="Q3530" i="7"/>
  <c r="D3530" i="7" a="1"/>
  <c r="H3530" i="7" a="1"/>
  <c r="E2547" i="7" a="1"/>
  <c r="Q2547" i="7"/>
  <c r="O2547" i="7"/>
  <c r="V2547" i="7"/>
  <c r="I2547" i="7" a="1"/>
  <c r="J2517" i="7" a="1"/>
  <c r="R2517" i="7"/>
  <c r="L2517" i="7"/>
  <c r="E2517" i="7" a="1"/>
  <c r="S3043" i="7"/>
  <c r="E3043" i="7" a="1"/>
  <c r="U3043" i="7"/>
  <c r="M3043" i="7"/>
  <c r="V3043" i="7"/>
  <c r="S1357" i="7"/>
  <c r="P1357" i="7"/>
  <c r="K1357" i="7"/>
  <c r="N1357" i="7"/>
  <c r="H1357" i="7" a="1"/>
  <c r="C3765" i="7" a="1"/>
  <c r="P3765" i="7"/>
  <c r="E3765" i="7" a="1"/>
  <c r="J3765" i="7" a="1"/>
  <c r="I3765" i="7" a="1"/>
  <c r="I39" i="1"/>
  <c r="N39" i="1"/>
  <c r="C39" i="1" a="1"/>
  <c r="C301" i="7" a="1"/>
  <c r="U301" i="7"/>
  <c r="K301" i="7"/>
  <c r="N301" i="7"/>
  <c r="P301" i="7"/>
  <c r="L1925" i="7"/>
  <c r="S1925" i="7"/>
  <c r="R1925" i="7"/>
  <c r="J1925" i="7" a="1"/>
  <c r="H1925" i="7" a="1"/>
  <c r="M3261" i="7"/>
  <c r="T3261" i="7"/>
  <c r="C3261" i="7" a="1"/>
  <c r="G3261" i="7" a="1"/>
  <c r="H3261" i="7" a="1"/>
  <c r="C2187" i="7" a="1"/>
  <c r="N2187" i="7"/>
  <c r="M2187" i="7"/>
  <c r="D2187" i="7" a="1"/>
  <c r="L2660" i="7"/>
  <c r="P2660" i="7"/>
  <c r="U2660" i="7"/>
  <c r="O2660" i="7"/>
  <c r="R2660" i="7"/>
  <c r="G1374" i="7" a="1"/>
  <c r="V1374" i="7"/>
  <c r="K1374" i="7"/>
  <c r="S1374" i="7"/>
  <c r="H1374" i="7" a="1"/>
  <c r="L1614" i="7"/>
  <c r="S1614" i="7"/>
  <c r="C1614" i="7" a="1"/>
  <c r="D1614" i="7" a="1"/>
  <c r="I1614" i="7" a="1"/>
  <c r="E3451" i="7" a="1"/>
  <c r="J3451" i="7" a="1"/>
  <c r="R3451" i="7"/>
  <c r="N3451" i="7"/>
  <c r="Q789" i="7"/>
  <c r="M789" i="7"/>
  <c r="N789" i="7"/>
  <c r="J789" i="7" a="1"/>
  <c r="G789" i="7" a="1"/>
  <c r="E770" i="7" a="1"/>
  <c r="G770" i="7" a="1"/>
  <c r="K770" i="7"/>
  <c r="V770" i="7"/>
  <c r="I770" i="7" a="1"/>
  <c r="N2242" i="7"/>
  <c r="P2242" i="7"/>
  <c r="O2242" i="7"/>
  <c r="I2242" i="7" a="1"/>
  <c r="H2242" i="7" a="1"/>
  <c r="C1229" i="7" a="1"/>
  <c r="V1229" i="7"/>
  <c r="U1229" i="7"/>
  <c r="K1229" i="7"/>
  <c r="K1162" i="7"/>
  <c r="O1162" i="7"/>
  <c r="U1162" i="7"/>
  <c r="G1162" i="7" a="1"/>
  <c r="V1162" i="7"/>
  <c r="S360" i="7"/>
  <c r="R360" i="7"/>
  <c r="L360" i="7"/>
  <c r="N360" i="7"/>
  <c r="H360" i="7" a="1"/>
  <c r="Q3923" i="7"/>
  <c r="J3923" i="7" a="1"/>
  <c r="D3923" i="7" a="1"/>
  <c r="T3923" i="7"/>
  <c r="I3923" i="7" a="1"/>
  <c r="N1036" i="7"/>
  <c r="M1036" i="7"/>
  <c r="R1036" i="7"/>
  <c r="D1036" i="7" a="1"/>
  <c r="K3551" i="7"/>
  <c r="E3551" i="7" a="1"/>
  <c r="R3551" i="7"/>
  <c r="N3551" i="7"/>
  <c r="T3551" i="7"/>
  <c r="K397" i="7"/>
  <c r="V397" i="7"/>
  <c r="D397" i="7" a="1"/>
  <c r="L397" i="7"/>
  <c r="I397" i="7" a="1"/>
  <c r="V1237" i="7"/>
  <c r="N1237" i="7"/>
  <c r="M1237" i="7"/>
  <c r="E1237" i="7" a="1"/>
  <c r="I1237" i="7" a="1"/>
  <c r="R523" i="7"/>
  <c r="D523" i="7" a="1"/>
  <c r="K523" i="7"/>
  <c r="T523" i="7"/>
  <c r="Q1553" i="7"/>
  <c r="K1553" i="7"/>
  <c r="T1553" i="7"/>
  <c r="O1553" i="7"/>
  <c r="I1553" i="7" a="1"/>
  <c r="Q674" i="7"/>
  <c r="S674" i="7"/>
  <c r="R674" i="7"/>
  <c r="P674" i="7"/>
  <c r="H674" i="7" a="1"/>
  <c r="H364" i="1"/>
  <c r="Q364" i="1"/>
  <c r="I364" i="1"/>
  <c r="N364" i="1"/>
  <c r="N3606" i="7"/>
  <c r="U3606" i="7"/>
  <c r="R3606" i="7"/>
  <c r="C3606" i="7" a="1"/>
  <c r="U3038" i="7"/>
  <c r="J3038" i="7" a="1"/>
  <c r="N3038" i="7"/>
  <c r="D3038" i="7" a="1"/>
  <c r="G3038" i="7" a="1"/>
  <c r="O2534" i="7"/>
  <c r="U2534" i="7"/>
  <c r="G2534" i="7" a="1"/>
  <c r="E2534" i="7" a="1"/>
  <c r="H2534" i="7" a="1"/>
  <c r="N560" i="7"/>
  <c r="Q560" i="7"/>
  <c r="U560" i="7"/>
  <c r="T560" i="7"/>
  <c r="H560" i="7" a="1"/>
  <c r="T3143" i="7"/>
  <c r="U3143" i="7"/>
  <c r="Q3143" i="7"/>
  <c r="K3143" i="7"/>
  <c r="U3813" i="7"/>
  <c r="G3813" i="7" a="1"/>
  <c r="T3813" i="7"/>
  <c r="K3813" i="7"/>
  <c r="I3813" i="7" a="1"/>
  <c r="U305" i="7"/>
  <c r="S305" i="7"/>
  <c r="P305" i="7"/>
  <c r="E305" i="7" a="1"/>
  <c r="H305" i="7" a="1"/>
  <c r="D3531" i="7" a="1"/>
  <c r="O3531" i="7"/>
  <c r="R3531" i="7"/>
  <c r="C3531" i="7" a="1"/>
  <c r="I3531" i="7" a="1"/>
  <c r="V3722" i="7"/>
  <c r="Q3722" i="7"/>
  <c r="R3722" i="7"/>
  <c r="D3722" i="7" a="1"/>
  <c r="U1601" i="7"/>
  <c r="S1601" i="7"/>
  <c r="R1601" i="7"/>
  <c r="V1601" i="7"/>
  <c r="E1601" i="7" a="1"/>
  <c r="D3670" i="7" a="1"/>
  <c r="V3670" i="7"/>
  <c r="S3670" i="7"/>
  <c r="G3670" i="7" a="1"/>
  <c r="I3670" i="7" a="1"/>
  <c r="M859" i="7"/>
  <c r="R859" i="7"/>
  <c r="Q859" i="7"/>
  <c r="N859" i="7"/>
  <c r="I859" i="7" a="1"/>
  <c r="J162" i="7" a="1"/>
  <c r="Q162" i="7"/>
  <c r="K162" i="7"/>
  <c r="C162" i="7" a="1"/>
  <c r="T257" i="7"/>
  <c r="N257" i="7"/>
  <c r="D257" i="7" a="1"/>
  <c r="O257" i="7"/>
  <c r="H257" i="7" a="1"/>
  <c r="R2904" i="7"/>
  <c r="G2904" i="7" a="1"/>
  <c r="T2904" i="7"/>
  <c r="K2904" i="7"/>
  <c r="L2904" i="7"/>
  <c r="P1815" i="7"/>
  <c r="E1815" i="7" a="1"/>
  <c r="J1815" i="7" a="1"/>
  <c r="C1815" i="7" a="1"/>
  <c r="T1815" i="7"/>
  <c r="C573" i="1" a="1"/>
  <c r="L573" i="1"/>
  <c r="J573" i="1"/>
  <c r="C2970" i="7" a="1"/>
  <c r="O2970" i="7"/>
  <c r="K2970" i="7"/>
  <c r="J2970" i="7" a="1"/>
  <c r="R2970" i="7"/>
  <c r="D113" i="7" a="1"/>
  <c r="K113" i="7"/>
  <c r="G113" i="7" a="1"/>
  <c r="V113" i="7"/>
  <c r="L113" i="7"/>
  <c r="Q3473" i="7"/>
  <c r="N3473" i="7"/>
  <c r="K3473" i="7"/>
  <c r="O3473" i="7"/>
  <c r="T3473" i="7"/>
  <c r="R1745" i="7"/>
  <c r="J1745" i="7" a="1"/>
  <c r="P1745" i="7"/>
  <c r="I1745" i="7" a="1"/>
  <c r="M727" i="7"/>
  <c r="O727" i="7"/>
  <c r="Q727" i="7"/>
  <c r="C727" i="7" a="1"/>
  <c r="T727" i="7"/>
  <c r="V2966" i="7"/>
  <c r="O2966" i="7"/>
  <c r="U2966" i="7"/>
  <c r="E2966" i="7" a="1"/>
  <c r="H2966" i="7" a="1"/>
  <c r="K2862" i="7"/>
  <c r="G2862" i="7" a="1"/>
  <c r="L2862" i="7"/>
  <c r="E2862" i="7" a="1"/>
  <c r="H2862" i="7" a="1"/>
  <c r="O2986" i="7"/>
  <c r="K2986" i="7"/>
  <c r="R2986" i="7"/>
  <c r="D2986" i="7" a="1"/>
  <c r="G36" i="1"/>
  <c r="Q36" i="1"/>
  <c r="C36" i="1" a="1"/>
  <c r="J36" i="1"/>
  <c r="P1516" i="7"/>
  <c r="M1516" i="7"/>
  <c r="L1516" i="7"/>
  <c r="Q1516" i="7"/>
  <c r="H1516" i="7" a="1"/>
  <c r="P292" i="7"/>
  <c r="K292" i="7"/>
  <c r="M292" i="7"/>
  <c r="N292" i="7"/>
  <c r="I292" i="7" a="1"/>
  <c r="V2255" i="7"/>
  <c r="T2255" i="7"/>
  <c r="R2255" i="7"/>
  <c r="Q2255" i="7"/>
  <c r="L357" i="7"/>
  <c r="P357" i="7"/>
  <c r="S357" i="7"/>
  <c r="G357" i="7" a="1"/>
  <c r="R357" i="7"/>
  <c r="D2397" i="7" a="1"/>
  <c r="T2397" i="7"/>
  <c r="C2397" i="7" a="1"/>
  <c r="L2397" i="7"/>
  <c r="I2397" i="7" a="1"/>
  <c r="T2423" i="7"/>
  <c r="R2423" i="7"/>
  <c r="O2423" i="7"/>
  <c r="V2423" i="7"/>
  <c r="H2423" i="7" a="1"/>
  <c r="R3737" i="7"/>
  <c r="K3737" i="7"/>
  <c r="O3737" i="7"/>
  <c r="T3737" i="7"/>
  <c r="P1604" i="7"/>
  <c r="L1604" i="7"/>
  <c r="K1604" i="7"/>
  <c r="S1604" i="7"/>
  <c r="O1604" i="7"/>
  <c r="U416" i="7"/>
  <c r="N416" i="7"/>
  <c r="R416" i="7"/>
  <c r="C416" i="7" a="1"/>
  <c r="I416" i="7" a="1"/>
  <c r="S847" i="7"/>
  <c r="C847" i="7" a="1"/>
  <c r="N847" i="7"/>
  <c r="L847" i="7"/>
  <c r="I847" i="7" a="1"/>
  <c r="N2428" i="7"/>
  <c r="P2428" i="7"/>
  <c r="V2428" i="7"/>
  <c r="U2428" i="7"/>
  <c r="G140" i="1"/>
  <c r="J140" i="1"/>
  <c r="N140" i="1"/>
  <c r="I140" i="1"/>
  <c r="I43" i="1"/>
  <c r="C43" i="1" a="1"/>
  <c r="K43" i="1"/>
  <c r="N43" i="1"/>
  <c r="U1835" i="7"/>
  <c r="T1835" i="7"/>
  <c r="J1835" i="7" a="1"/>
  <c r="P1835" i="7"/>
  <c r="I1835" i="7" a="1"/>
  <c r="D3243" i="7" a="1"/>
  <c r="E3243" i="7" a="1"/>
  <c r="V3243" i="7"/>
  <c r="U3243" i="7"/>
  <c r="M12" i="1"/>
  <c r="P12" i="1"/>
  <c r="G12" i="1"/>
  <c r="K12" i="1"/>
  <c r="Q953" i="7"/>
  <c r="K953" i="7"/>
  <c r="T953" i="7"/>
  <c r="G953" i="7" a="1"/>
  <c r="H953" i="7" a="1"/>
  <c r="E48" i="1" a="1"/>
  <c r="M48" i="1"/>
  <c r="H48" i="1"/>
  <c r="L48" i="1"/>
  <c r="G1079" i="7" a="1"/>
  <c r="U1079" i="7"/>
  <c r="O1079" i="7"/>
  <c r="P1079" i="7"/>
  <c r="N3173" i="7"/>
  <c r="C3173" i="7" a="1"/>
  <c r="P3173" i="7"/>
  <c r="E3173" i="7" a="1"/>
  <c r="M3173" i="7"/>
  <c r="R1932" i="7"/>
  <c r="U1932" i="7"/>
  <c r="L1932" i="7"/>
  <c r="M1932" i="7"/>
  <c r="I1932" i="7" a="1"/>
  <c r="U3288" i="7"/>
  <c r="V3288" i="7"/>
  <c r="N3288" i="7"/>
  <c r="J3288" i="7" a="1"/>
  <c r="I3288" i="7" a="1"/>
  <c r="O393" i="1"/>
  <c r="E393" i="1" a="1"/>
  <c r="N393" i="1"/>
  <c r="C296" i="7" a="1"/>
  <c r="Q296" i="7"/>
  <c r="T296" i="7"/>
  <c r="V296" i="7"/>
  <c r="R296" i="7"/>
  <c r="M1746" i="7"/>
  <c r="D1746" i="7" a="1"/>
  <c r="T1746" i="7"/>
  <c r="O1746" i="7"/>
  <c r="I1746" i="7" a="1"/>
  <c r="U3996" i="7"/>
  <c r="V3996" i="7"/>
  <c r="C3996" i="7" a="1"/>
  <c r="M3996" i="7"/>
  <c r="H3996" i="7" a="1"/>
  <c r="Q724" i="7"/>
  <c r="E724" i="7" a="1"/>
  <c r="T724" i="7"/>
  <c r="L724" i="7"/>
  <c r="C2670" i="7" a="1"/>
  <c r="J2670" i="7" a="1"/>
  <c r="G2670" i="7" a="1"/>
  <c r="R2670" i="7"/>
  <c r="Q2670" i="7"/>
  <c r="G466" i="1"/>
  <c r="C466" i="1" a="1"/>
  <c r="H466" i="1"/>
  <c r="L466" i="1"/>
  <c r="L2586" i="7"/>
  <c r="C2586" i="7" a="1"/>
  <c r="G2586" i="7" a="1"/>
  <c r="P2586" i="7"/>
  <c r="I2586" i="7" a="1"/>
  <c r="N225" i="1"/>
  <c r="E225" i="1" a="1"/>
  <c r="M225" i="1"/>
  <c r="O351" i="7"/>
  <c r="J351" i="7" a="1"/>
  <c r="R351" i="7"/>
  <c r="C351" i="7" a="1"/>
  <c r="T351" i="7"/>
  <c r="P2481" i="7"/>
  <c r="S2481" i="7"/>
  <c r="N2481" i="7"/>
  <c r="O2481" i="7"/>
  <c r="H2481" i="7" a="1"/>
  <c r="U2377" i="7"/>
  <c r="J2377" i="7" a="1"/>
  <c r="P2377" i="7"/>
  <c r="I2377" i="7" a="1"/>
  <c r="C2377" i="7" a="1"/>
  <c r="U3687" i="7"/>
  <c r="K3687" i="7"/>
  <c r="S3687" i="7"/>
  <c r="G3687" i="7" a="1"/>
  <c r="C2151" i="7" a="1"/>
  <c r="P2151" i="7"/>
  <c r="L2151" i="7"/>
  <c r="N2151" i="7"/>
  <c r="U2151" i="7"/>
  <c r="S438" i="7"/>
  <c r="C438" i="7" a="1"/>
  <c r="U438" i="7"/>
  <c r="R438" i="7"/>
  <c r="I438" i="7" a="1"/>
  <c r="Q2621" i="7"/>
  <c r="P2621" i="7"/>
  <c r="R2621" i="7"/>
  <c r="V2621" i="7"/>
  <c r="H2621" i="7" a="1"/>
  <c r="Q189" i="7"/>
  <c r="V189" i="7"/>
  <c r="U189" i="7"/>
  <c r="P189" i="7"/>
  <c r="M3020" i="7"/>
  <c r="D3020" i="7" a="1"/>
  <c r="P3020" i="7"/>
  <c r="T3020" i="7"/>
  <c r="L3020" i="7"/>
  <c r="N1365" i="7"/>
  <c r="O1365" i="7"/>
  <c r="M1365" i="7"/>
  <c r="E1365" i="7" a="1"/>
  <c r="H1365" i="7" a="1"/>
  <c r="L1760" i="7"/>
  <c r="S1760" i="7"/>
  <c r="E1760" i="7" a="1"/>
  <c r="R1760" i="7"/>
  <c r="I1760" i="7" a="1"/>
  <c r="S894" i="7"/>
  <c r="Q894" i="7"/>
  <c r="E894" i="7" a="1"/>
  <c r="U894" i="7"/>
  <c r="Q2746" i="7"/>
  <c r="M2746" i="7"/>
  <c r="D2746" i="7" a="1"/>
  <c r="S2746" i="7"/>
  <c r="C2746" i="7" a="1"/>
  <c r="M3788" i="7"/>
  <c r="T3788" i="7"/>
  <c r="D3788" i="7" a="1"/>
  <c r="J3788" i="7" a="1"/>
  <c r="H3788" i="7" a="1"/>
  <c r="P577" i="1"/>
  <c r="N577" i="1"/>
  <c r="H577" i="1"/>
  <c r="G577" i="1"/>
  <c r="I193" i="1"/>
  <c r="N193" i="1"/>
  <c r="M193" i="1"/>
  <c r="C687" i="7" a="1"/>
  <c r="R687" i="7"/>
  <c r="V687" i="7"/>
  <c r="N687" i="7"/>
  <c r="T687" i="7"/>
  <c r="S2130" i="7"/>
  <c r="N2130" i="7"/>
  <c r="O2130" i="7"/>
  <c r="Q2130" i="7"/>
  <c r="I2130" i="7" a="1"/>
  <c r="T664" i="7"/>
  <c r="M664" i="7"/>
  <c r="K664" i="7"/>
  <c r="N664" i="7"/>
  <c r="I664" i="7" a="1"/>
  <c r="R3657" i="7"/>
  <c r="M3657" i="7"/>
  <c r="N3657" i="7"/>
  <c r="E3657" i="7" a="1"/>
  <c r="V237" i="7"/>
  <c r="K237" i="7"/>
  <c r="C237" i="7" a="1"/>
  <c r="L237" i="7"/>
  <c r="S237" i="7"/>
  <c r="J678" i="7" a="1"/>
  <c r="T678" i="7"/>
  <c r="C678" i="7" a="1"/>
  <c r="D678" i="7" a="1"/>
  <c r="I678" i="7" a="1"/>
  <c r="V752" i="7"/>
  <c r="T752" i="7"/>
  <c r="S752" i="7"/>
  <c r="J752" i="7" a="1"/>
  <c r="I752" i="7" a="1"/>
  <c r="G1197" i="7" a="1"/>
  <c r="P1197" i="7"/>
  <c r="M1197" i="7"/>
  <c r="V1197" i="7"/>
  <c r="C522" i="1" a="1"/>
  <c r="E522" i="1" a="1"/>
  <c r="P522" i="1"/>
  <c r="I522" i="1"/>
  <c r="J656" i="7" a="1"/>
  <c r="N656" i="7"/>
  <c r="O656" i="7"/>
  <c r="Q656" i="7"/>
  <c r="R656" i="7"/>
  <c r="N1471" i="7"/>
  <c r="K1471" i="7"/>
  <c r="S1471" i="7"/>
  <c r="Q1471" i="7"/>
  <c r="I1471" i="7" a="1"/>
  <c r="J68" i="7" a="1"/>
  <c r="G68" i="7" a="1"/>
  <c r="C68" i="7" a="1"/>
  <c r="D68" i="7" a="1"/>
  <c r="K2346" i="7"/>
  <c r="D2346" i="7" a="1"/>
  <c r="O2346" i="7"/>
  <c r="U2346" i="7"/>
  <c r="Q2346" i="7"/>
  <c r="C1738" i="7" a="1"/>
  <c r="K1738" i="7"/>
  <c r="N1738" i="7"/>
  <c r="S1738" i="7"/>
  <c r="I1738" i="7" a="1"/>
  <c r="Q367" i="1"/>
  <c r="O367" i="1"/>
  <c r="C367" i="1" a="1"/>
  <c r="D367" i="1" a="1"/>
  <c r="L139" i="1"/>
  <c r="H139" i="1"/>
  <c r="M139" i="1"/>
  <c r="T2301" i="7"/>
  <c r="P2301" i="7"/>
  <c r="U2301" i="7"/>
  <c r="N2301" i="7"/>
  <c r="K2301" i="7"/>
  <c r="R2011" i="7"/>
  <c r="V2011" i="7"/>
  <c r="G2011" i="7" a="1"/>
  <c r="L2011" i="7"/>
  <c r="Q2011" i="7"/>
  <c r="L276" i="7"/>
  <c r="V276" i="7"/>
  <c r="R276" i="7"/>
  <c r="O276" i="7"/>
  <c r="H276" i="7" a="1"/>
  <c r="Q275" i="1"/>
  <c r="J275" i="1"/>
  <c r="H275" i="1"/>
  <c r="P2156" i="7"/>
  <c r="V2156" i="7"/>
  <c r="C2156" i="7" a="1"/>
  <c r="U2156" i="7"/>
  <c r="L2156" i="7"/>
  <c r="D2676" i="7" a="1"/>
  <c r="J2676" i="7" a="1"/>
  <c r="T2676" i="7"/>
  <c r="H2676" i="7" a="1"/>
  <c r="R2676" i="7"/>
  <c r="C2217" i="7" a="1"/>
  <c r="J2217" i="7" a="1"/>
  <c r="R2217" i="7"/>
  <c r="S2217" i="7"/>
  <c r="H2217" i="7" a="1"/>
  <c r="C315" i="1" a="1"/>
  <c r="E315" i="1" a="1"/>
  <c r="D315" i="1" a="1"/>
  <c r="N1461" i="7"/>
  <c r="L1461" i="7"/>
  <c r="J1461" i="7" a="1"/>
  <c r="R1461" i="7"/>
  <c r="M1461" i="7"/>
  <c r="J3468" i="7" a="1"/>
  <c r="E3468" i="7" a="1"/>
  <c r="O3468" i="7"/>
  <c r="L3468" i="7"/>
  <c r="I3468" i="7" a="1"/>
  <c r="C171" i="7" a="1"/>
  <c r="Q171" i="7"/>
  <c r="J171" i="7" a="1"/>
  <c r="S171" i="7"/>
  <c r="H171" i="7" a="1"/>
  <c r="S2956" i="7"/>
  <c r="L2956" i="7"/>
  <c r="Q2956" i="7"/>
  <c r="U2956" i="7"/>
  <c r="L3205" i="7"/>
  <c r="G3205" i="7" a="1"/>
  <c r="K3205" i="7"/>
  <c r="D3205" i="7" a="1"/>
  <c r="H3205" i="7" a="1"/>
  <c r="V2507" i="7"/>
  <c r="L2507" i="7"/>
  <c r="D2507" i="7" a="1"/>
  <c r="U2507" i="7"/>
  <c r="H2507" i="7" a="1"/>
  <c r="V3598" i="7"/>
  <c r="G3598" i="7" a="1"/>
  <c r="U3598" i="7"/>
  <c r="E3598" i="7" a="1"/>
  <c r="I3598" i="7" a="1"/>
  <c r="E2304" i="7" a="1"/>
  <c r="R2304" i="7"/>
  <c r="C2304" i="7" a="1"/>
  <c r="V2304" i="7"/>
  <c r="C1334" i="7" a="1"/>
  <c r="O1334" i="7"/>
  <c r="N1334" i="7"/>
  <c r="U1334" i="7"/>
  <c r="E1334" i="7" a="1"/>
  <c r="S654" i="7"/>
  <c r="T654" i="7"/>
  <c r="O654" i="7"/>
  <c r="L654" i="7"/>
  <c r="I654" i="7" a="1"/>
  <c r="Q1996" i="7"/>
  <c r="R1996" i="7"/>
  <c r="G1996" i="7" a="1"/>
  <c r="K1996" i="7"/>
  <c r="I1996" i="7" a="1"/>
  <c r="M1096" i="7"/>
  <c r="O1096" i="7"/>
  <c r="Q1096" i="7"/>
  <c r="D1096" i="7" a="1"/>
  <c r="R1676" i="7"/>
  <c r="J1676" i="7" a="1"/>
  <c r="P1676" i="7"/>
  <c r="V1676" i="7"/>
  <c r="Q1676" i="7"/>
  <c r="D996" i="7" a="1"/>
  <c r="T996" i="7"/>
  <c r="P996" i="7"/>
  <c r="S996" i="7"/>
  <c r="H996" i="7" a="1"/>
  <c r="U1071" i="7"/>
  <c r="Q1071" i="7"/>
  <c r="T1071" i="7"/>
  <c r="V1071" i="7"/>
  <c r="I1071" i="7" a="1"/>
  <c r="H404" i="1"/>
  <c r="P404" i="1"/>
  <c r="C404" i="1" a="1"/>
  <c r="P2730" i="7"/>
  <c r="O2730" i="7"/>
  <c r="N2730" i="7"/>
  <c r="M2730" i="7"/>
  <c r="E2730" i="7" a="1"/>
  <c r="V90" i="7"/>
  <c r="M90" i="7"/>
  <c r="C90" i="7" a="1"/>
  <c r="L90" i="7"/>
  <c r="H90" i="7" a="1"/>
  <c r="K515" i="7"/>
  <c r="O515" i="7"/>
  <c r="D515" i="7" a="1"/>
  <c r="E515" i="7" a="1"/>
  <c r="I515" i="7" a="1"/>
  <c r="K199" i="1"/>
  <c r="C199" i="1" a="1"/>
  <c r="G199" i="1"/>
  <c r="U536" i="7"/>
  <c r="P536" i="7"/>
  <c r="V536" i="7"/>
  <c r="C536" i="7" a="1"/>
  <c r="L536" i="7"/>
  <c r="O1704" i="7"/>
  <c r="M1704" i="7"/>
  <c r="T1704" i="7"/>
  <c r="R1704" i="7"/>
  <c r="Q1704" i="7"/>
  <c r="C2055" i="7" a="1"/>
  <c r="E2055" i="7" a="1"/>
  <c r="M2055" i="7"/>
  <c r="J2055" i="7" a="1"/>
  <c r="H2055" i="7" a="1"/>
  <c r="Q3158" i="7"/>
  <c r="D3158" i="7" a="1"/>
  <c r="G3158" i="7" a="1"/>
  <c r="R3158" i="7"/>
  <c r="D2854" i="7" a="1"/>
  <c r="J2854" i="7" a="1"/>
  <c r="S2854" i="7"/>
  <c r="P2854" i="7"/>
  <c r="O2854" i="7"/>
  <c r="N986" i="7"/>
  <c r="G986" i="7" a="1"/>
  <c r="S986" i="7"/>
  <c r="V986" i="7"/>
  <c r="H986" i="7" a="1"/>
  <c r="V3889" i="7"/>
  <c r="P3889" i="7"/>
  <c r="R3889" i="7"/>
  <c r="I3889" i="7" a="1"/>
  <c r="H3889" i="7" a="1"/>
  <c r="Q2143" i="7"/>
  <c r="U2143" i="7"/>
  <c r="G2143" i="7" a="1"/>
  <c r="O2143" i="7"/>
  <c r="R1765" i="7"/>
  <c r="S1765" i="7"/>
  <c r="G1765" i="7" a="1"/>
  <c r="Q1765" i="7"/>
  <c r="U1765" i="7"/>
  <c r="U3929" i="7"/>
  <c r="N3929" i="7"/>
  <c r="S3929" i="7"/>
  <c r="P3929" i="7"/>
  <c r="H3929" i="7" a="1"/>
  <c r="V3458" i="7"/>
  <c r="E3458" i="7" a="1"/>
  <c r="O3458" i="7"/>
  <c r="U3458" i="7"/>
  <c r="H3458" i="7" a="1"/>
  <c r="M199" i="7"/>
  <c r="N199" i="7"/>
  <c r="O199" i="7"/>
  <c r="P199" i="7"/>
  <c r="K917" i="7"/>
  <c r="R917" i="7"/>
  <c r="S917" i="7"/>
  <c r="D917" i="7" a="1"/>
  <c r="U917" i="7"/>
  <c r="S1340" i="7"/>
  <c r="M1340" i="7"/>
  <c r="R1340" i="7"/>
  <c r="J1340" i="7" a="1"/>
  <c r="I1340" i="7" a="1"/>
  <c r="D2413" i="7" a="1"/>
  <c r="P2413" i="7"/>
  <c r="T2413" i="7"/>
  <c r="R2413" i="7"/>
  <c r="I2413" i="7" a="1"/>
  <c r="G412" i="1"/>
  <c r="P412" i="1"/>
  <c r="M412" i="1"/>
  <c r="C995" i="7" a="1"/>
  <c r="K995" i="7"/>
  <c r="L995" i="7"/>
  <c r="Q995" i="7"/>
  <c r="S995" i="7"/>
  <c r="C3282" i="7" a="1"/>
  <c r="G3282" i="7" a="1"/>
  <c r="P3282" i="7"/>
  <c r="L3282" i="7"/>
  <c r="H3282" i="7" a="1"/>
  <c r="M1380" i="7"/>
  <c r="O1380" i="7"/>
  <c r="J1380" i="7" a="1"/>
  <c r="E1380" i="7" a="1"/>
  <c r="I1380" i="7" a="1"/>
  <c r="K1172" i="7"/>
  <c r="G1172" i="7" a="1"/>
  <c r="N1172" i="7"/>
  <c r="J1172" i="7" a="1"/>
  <c r="M2958" i="7"/>
  <c r="U2958" i="7"/>
  <c r="T2958" i="7"/>
  <c r="Q2958" i="7"/>
  <c r="P2958" i="7"/>
  <c r="K1163" i="7"/>
  <c r="M1163" i="7"/>
  <c r="G1163" i="7" a="1"/>
  <c r="O1163" i="7"/>
  <c r="H1163" i="7" a="1"/>
  <c r="J1851" i="7" a="1"/>
  <c r="C1851" i="7" a="1"/>
  <c r="U1851" i="7"/>
  <c r="E1851" i="7" a="1"/>
  <c r="H1851" i="7" a="1"/>
  <c r="I11" i="1"/>
  <c r="H11" i="1"/>
  <c r="D11" i="1" a="1"/>
  <c r="E390" i="1" a="1"/>
  <c r="H390" i="1"/>
  <c r="O390" i="1"/>
  <c r="F390" i="1"/>
  <c r="O1310" i="7"/>
  <c r="U1310" i="7"/>
  <c r="C1310" i="7" a="1"/>
  <c r="Q1310" i="7"/>
  <c r="H1310" i="7" a="1"/>
  <c r="S1578" i="7"/>
  <c r="K1578" i="7"/>
  <c r="N1578" i="7"/>
  <c r="M1578" i="7"/>
  <c r="I1578" i="7" a="1"/>
  <c r="O2044" i="7"/>
  <c r="U2044" i="7"/>
  <c r="K2044" i="7"/>
  <c r="R2044" i="7"/>
  <c r="E2250" i="7" a="1"/>
  <c r="T2250" i="7"/>
  <c r="K2250" i="7"/>
  <c r="J2250" i="7" a="1"/>
  <c r="P2250" i="7"/>
  <c r="E532" i="7" a="1"/>
  <c r="P532" i="7"/>
  <c r="G532" i="7" a="1"/>
  <c r="M532" i="7"/>
  <c r="I532" i="7" a="1"/>
  <c r="D2778" i="7" a="1"/>
  <c r="V2778" i="7"/>
  <c r="S2778" i="7"/>
  <c r="I2778" i="7" a="1"/>
  <c r="J2778" i="7" a="1"/>
  <c r="V1560" i="7"/>
  <c r="E1560" i="7" a="1"/>
  <c r="C1560" i="7" a="1"/>
  <c r="H1560" i="7" a="1"/>
  <c r="L1786" i="7"/>
  <c r="C1786" i="7" a="1"/>
  <c r="K1786" i="7"/>
  <c r="N1786" i="7"/>
  <c r="V1786" i="7"/>
  <c r="O3952" i="7"/>
  <c r="G3952" i="7" a="1"/>
  <c r="C3952" i="7" a="1"/>
  <c r="J3952" i="7" a="1"/>
  <c r="H3952" i="7" a="1"/>
  <c r="C338" i="1" a="1"/>
  <c r="E338" i="1" a="1"/>
  <c r="F338" i="1"/>
  <c r="H338" i="1"/>
  <c r="N3902" i="7"/>
  <c r="R3902" i="7"/>
  <c r="S3902" i="7"/>
  <c r="T3902" i="7"/>
  <c r="J1100" i="7" a="1"/>
  <c r="M1100" i="7"/>
  <c r="C1100" i="7" a="1"/>
  <c r="Q1100" i="7"/>
  <c r="E1100" i="7" a="1"/>
  <c r="G2084" i="7" a="1"/>
  <c r="Q2084" i="7"/>
  <c r="N2084" i="7"/>
  <c r="J2084" i="7" a="1"/>
  <c r="P2084" i="7"/>
  <c r="G3050" i="7" a="1"/>
  <c r="R3050" i="7"/>
  <c r="K3050" i="7"/>
  <c r="D3050" i="7" a="1"/>
  <c r="T3050" i="7"/>
  <c r="S798" i="7"/>
  <c r="O798" i="7"/>
  <c r="R798" i="7"/>
  <c r="U798" i="7"/>
  <c r="Q2478" i="7"/>
  <c r="C2478" i="7" a="1"/>
  <c r="P2478" i="7"/>
  <c r="L2478" i="7"/>
  <c r="J2478" i="7" a="1"/>
  <c r="K268" i="7"/>
  <c r="D268" i="7" a="1"/>
  <c r="S268" i="7"/>
  <c r="U268" i="7"/>
  <c r="I268" i="7" a="1"/>
  <c r="T3490" i="7"/>
  <c r="N3490" i="7"/>
  <c r="J3490" i="7" a="1"/>
  <c r="Q3490" i="7"/>
  <c r="V3490" i="7"/>
  <c r="M1668" i="7"/>
  <c r="S1668" i="7"/>
  <c r="O1668" i="7"/>
  <c r="D1668" i="7" a="1"/>
  <c r="T2211" i="7"/>
  <c r="Q2211" i="7"/>
  <c r="J2211" i="7" a="1"/>
  <c r="G2211" i="7" a="1"/>
  <c r="N2211" i="7"/>
  <c r="N890" i="7"/>
  <c r="T890" i="7"/>
  <c r="O890" i="7"/>
  <c r="D890" i="7" a="1"/>
  <c r="H890" i="7" a="1"/>
  <c r="V3713" i="7"/>
  <c r="G3713" i="7" a="1"/>
  <c r="Q3713" i="7"/>
  <c r="K3713" i="7"/>
  <c r="H3713" i="7" a="1"/>
  <c r="M2526" i="7"/>
  <c r="E2526" i="7" a="1"/>
  <c r="J2526" i="7" a="1"/>
  <c r="C2526" i="7" a="1"/>
  <c r="C1238" i="7" a="1"/>
  <c r="E1238" i="7" a="1"/>
  <c r="M1238" i="7"/>
  <c r="O1238" i="7"/>
  <c r="V1238" i="7"/>
  <c r="U1187" i="7"/>
  <c r="Q1187" i="7"/>
  <c r="E1187" i="7" a="1"/>
  <c r="O1187" i="7"/>
  <c r="I1187" i="7" a="1"/>
  <c r="U3646" i="7"/>
  <c r="M3646" i="7"/>
  <c r="J3646" i="7" a="1"/>
  <c r="N3646" i="7"/>
  <c r="H3646" i="7" a="1"/>
  <c r="N2601" i="7"/>
  <c r="U2601" i="7"/>
  <c r="Q2601" i="7"/>
  <c r="E2601" i="7" a="1"/>
  <c r="U717" i="7"/>
  <c r="K717" i="7"/>
  <c r="G717" i="7" a="1"/>
  <c r="M717" i="7"/>
  <c r="D717" i="7" a="1"/>
  <c r="V3752" i="7"/>
  <c r="Q3752" i="7"/>
  <c r="J3752" i="7" a="1"/>
  <c r="S3752" i="7"/>
  <c r="H3752" i="7" a="1"/>
  <c r="V2589" i="7"/>
  <c r="K2589" i="7"/>
  <c r="S2589" i="7"/>
  <c r="D2589" i="7" a="1"/>
  <c r="I2589" i="7" a="1"/>
  <c r="N338" i="7"/>
  <c r="S338" i="7"/>
  <c r="O338" i="7"/>
  <c r="C338" i="7" a="1"/>
  <c r="R1126" i="7"/>
  <c r="U1126" i="7"/>
  <c r="M1126" i="7"/>
  <c r="C1126" i="7" a="1"/>
  <c r="V1126" i="7"/>
  <c r="L1274" i="7"/>
  <c r="U1274" i="7"/>
  <c r="S1274" i="7"/>
  <c r="J1274" i="7" a="1"/>
  <c r="H1274" i="7" a="1"/>
  <c r="D179" i="7" a="1"/>
  <c r="J179" i="7" a="1"/>
  <c r="S179" i="7"/>
  <c r="K179" i="7"/>
  <c r="I179" i="7" a="1"/>
  <c r="L2823" i="7"/>
  <c r="E2823" i="7" a="1"/>
  <c r="N2823" i="7"/>
  <c r="Q2823" i="7"/>
  <c r="V3245" i="7"/>
  <c r="D3245" i="7" a="1"/>
  <c r="K3245" i="7"/>
  <c r="S3245" i="7"/>
  <c r="N3245" i="7"/>
  <c r="R1184" i="7"/>
  <c r="K1184" i="7"/>
  <c r="L1184" i="7"/>
  <c r="J1184" i="7" a="1"/>
  <c r="I1184" i="7" a="1"/>
  <c r="K779" i="7"/>
  <c r="S779" i="7"/>
  <c r="R779" i="7"/>
  <c r="V779" i="7"/>
  <c r="I779" i="7" a="1"/>
  <c r="O489" i="1"/>
  <c r="D489" i="1" a="1"/>
  <c r="M489" i="1"/>
  <c r="K3227" i="7"/>
  <c r="O3227" i="7"/>
  <c r="R3227" i="7"/>
  <c r="P3227" i="7"/>
  <c r="S3227" i="7"/>
  <c r="C2023" i="7" a="1"/>
  <c r="N2023" i="7"/>
  <c r="R2023" i="7"/>
  <c r="M2023" i="7"/>
  <c r="H2023" i="7" a="1"/>
  <c r="V513" i="7"/>
  <c r="N513" i="7"/>
  <c r="L513" i="7"/>
  <c r="K513" i="7"/>
  <c r="I513" i="7" a="1"/>
  <c r="E282" i="7" a="1"/>
  <c r="M282" i="7"/>
  <c r="T282" i="7"/>
  <c r="L282" i="7"/>
  <c r="V3604" i="7"/>
  <c r="G3604" i="7" a="1"/>
  <c r="D3604" i="7" a="1"/>
  <c r="Q3604" i="7"/>
  <c r="P3604" i="7"/>
  <c r="E749" i="7" a="1"/>
  <c r="O749" i="7"/>
  <c r="V749" i="7"/>
  <c r="D749" i="7" a="1"/>
  <c r="I749" i="7" a="1"/>
  <c r="E3345" i="7" a="1"/>
  <c r="D3345" i="7" a="1"/>
  <c r="O3345" i="7"/>
  <c r="N3345" i="7"/>
  <c r="I3345" i="7" a="1"/>
  <c r="O1781" i="7"/>
  <c r="Q1781" i="7"/>
  <c r="G1781" i="7" a="1"/>
  <c r="M1781" i="7"/>
  <c r="M341" i="7"/>
  <c r="V341" i="7"/>
  <c r="J341" i="7" a="1"/>
  <c r="Q341" i="7"/>
  <c r="E341" i="7" a="1"/>
  <c r="E3656" i="7" a="1"/>
  <c r="N3656" i="7"/>
  <c r="U3656" i="7"/>
  <c r="T3656" i="7"/>
  <c r="R3656" i="7"/>
  <c r="F214" i="1"/>
  <c r="I214" i="1"/>
  <c r="K214" i="1"/>
  <c r="P214" i="1"/>
  <c r="T2336" i="7"/>
  <c r="C2336" i="7" a="1"/>
  <c r="D2336" i="7" a="1"/>
  <c r="Q2336" i="7"/>
  <c r="J493" i="1"/>
  <c r="K493" i="1"/>
  <c r="M493" i="1"/>
  <c r="P493" i="1"/>
  <c r="E3636" i="7" a="1"/>
  <c r="T3636" i="7"/>
  <c r="D3636" i="7" a="1"/>
  <c r="O3636" i="7"/>
  <c r="I3636" i="7" a="1"/>
  <c r="D3581" i="7" a="1"/>
  <c r="K3581" i="7"/>
  <c r="R3581" i="7"/>
  <c r="S3581" i="7"/>
  <c r="V3581" i="7"/>
  <c r="C366" i="1" a="1"/>
  <c r="N366" i="1"/>
  <c r="L366" i="1"/>
  <c r="N2362" i="7"/>
  <c r="D2362" i="7" a="1"/>
  <c r="G2362" i="7" a="1"/>
  <c r="K2362" i="7"/>
  <c r="U2362" i="7"/>
  <c r="F171" i="1"/>
  <c r="P171" i="1"/>
  <c r="O171" i="1"/>
  <c r="M171" i="1"/>
  <c r="P1598" i="7"/>
  <c r="C1598" i="7" a="1"/>
  <c r="R1598" i="7"/>
  <c r="I1598" i="7" a="1"/>
  <c r="H1598" i="7" a="1"/>
  <c r="V2364" i="7"/>
  <c r="D2364" i="7" a="1"/>
  <c r="C2364" i="7" a="1"/>
  <c r="O2364" i="7"/>
  <c r="I259" i="1"/>
  <c r="D259" i="1" a="1"/>
  <c r="G259" i="1"/>
  <c r="O259" i="1"/>
  <c r="C806" i="7" a="1"/>
  <c r="K806" i="7"/>
  <c r="R806" i="7"/>
  <c r="E806" i="7" a="1"/>
  <c r="I806" i="7" a="1"/>
  <c r="N467" i="7"/>
  <c r="P467" i="7"/>
  <c r="J467" i="7" a="1"/>
  <c r="T467" i="7"/>
  <c r="I467" i="7" a="1"/>
  <c r="R1276" i="7"/>
  <c r="Q1276" i="7"/>
  <c r="L1276" i="7"/>
  <c r="T1276" i="7"/>
  <c r="K3600" i="7"/>
  <c r="E3600" i="7" a="1"/>
  <c r="C3600" i="7" a="1"/>
  <c r="P3600" i="7"/>
  <c r="O3600" i="7"/>
  <c r="C3628" i="7" a="1"/>
  <c r="P3628" i="7"/>
  <c r="N3628" i="7"/>
  <c r="J3628" i="7" a="1"/>
  <c r="I3628" i="7" a="1"/>
  <c r="T1221" i="7"/>
  <c r="N1221" i="7"/>
  <c r="Q1221" i="7"/>
  <c r="E1221" i="7" a="1"/>
  <c r="I1221" i="7" a="1"/>
  <c r="G1950" i="7" a="1"/>
  <c r="E1950" i="7" a="1"/>
  <c r="D1950" i="7" a="1"/>
  <c r="J1950" i="7" a="1"/>
  <c r="C2063" i="7" a="1"/>
  <c r="L2063" i="7"/>
  <c r="J2063" i="7" a="1"/>
  <c r="E2063" i="7" a="1"/>
  <c r="I2063" i="7" a="1"/>
  <c r="N73" i="1"/>
  <c r="F73" i="1"/>
  <c r="G73" i="1"/>
  <c r="I73" i="1"/>
  <c r="U1263" i="7"/>
  <c r="Q1263" i="7"/>
  <c r="O1263" i="7"/>
  <c r="N1263" i="7"/>
  <c r="V1263" i="7"/>
  <c r="V3263" i="7"/>
  <c r="E3263" i="7" a="1"/>
  <c r="S3263" i="7"/>
  <c r="O3263" i="7"/>
  <c r="N265" i="1"/>
  <c r="G265" i="1"/>
  <c r="O265" i="1"/>
  <c r="L265" i="1"/>
  <c r="E851" i="7" a="1"/>
  <c r="G851" i="7" a="1"/>
  <c r="J851" i="7" a="1"/>
  <c r="R851" i="7"/>
  <c r="I851" i="7" a="1"/>
  <c r="D374" i="1" a="1"/>
  <c r="N374" i="1"/>
  <c r="L374" i="1"/>
  <c r="G374" i="1"/>
  <c r="G2199" i="7" a="1"/>
  <c r="O2199" i="7"/>
  <c r="N2199" i="7"/>
  <c r="J2199" i="7" a="1"/>
  <c r="E1626" i="7" a="1"/>
  <c r="G1626" i="7" a="1"/>
  <c r="R1626" i="7"/>
  <c r="S1626" i="7"/>
  <c r="T1626" i="7"/>
  <c r="D1878" i="7" a="1"/>
  <c r="C1878" i="7" a="1"/>
  <c r="U1878" i="7"/>
  <c r="Q1878" i="7"/>
  <c r="H1878" i="7" a="1"/>
  <c r="C3386" i="7" a="1"/>
  <c r="K3386" i="7"/>
  <c r="O3386" i="7"/>
  <c r="M3386" i="7"/>
  <c r="H3386" i="7" a="1"/>
  <c r="C2751" i="7" a="1"/>
  <c r="E2751" i="7" a="1"/>
  <c r="M2751" i="7"/>
  <c r="I2751" i="7" a="1"/>
  <c r="L159" i="7"/>
  <c r="R159" i="7"/>
  <c r="K159" i="7"/>
  <c r="N159" i="7"/>
  <c r="T159" i="7"/>
  <c r="P3750" i="7"/>
  <c r="L3750" i="7"/>
  <c r="Q3750" i="7"/>
  <c r="R3750" i="7"/>
  <c r="H3750" i="7" a="1"/>
  <c r="K2008" i="7"/>
  <c r="L2008" i="7"/>
  <c r="P2008" i="7"/>
  <c r="M2008" i="7"/>
  <c r="H2008" i="7" a="1"/>
  <c r="T3978" i="7"/>
  <c r="D3978" i="7" a="1"/>
  <c r="Q3978" i="7"/>
  <c r="P3978" i="7"/>
  <c r="J122" i="1"/>
  <c r="I122" i="1"/>
  <c r="O122" i="1"/>
  <c r="D122" i="1" a="1"/>
  <c r="V2947" i="7"/>
  <c r="R2947" i="7"/>
  <c r="G2947" i="7" a="1"/>
  <c r="O2947" i="7"/>
  <c r="I2947" i="7" a="1"/>
  <c r="O2212" i="7"/>
  <c r="S2212" i="7"/>
  <c r="G2212" i="7" a="1"/>
  <c r="J2212" i="7" a="1"/>
  <c r="I2212" i="7" a="1"/>
  <c r="Q107" i="1"/>
  <c r="D107" i="1" a="1"/>
  <c r="J107" i="1"/>
  <c r="O701" i="7"/>
  <c r="E701" i="7" a="1"/>
  <c r="J701" i="7" a="1"/>
  <c r="V701" i="7"/>
  <c r="M701" i="7"/>
  <c r="J3985" i="7" a="1"/>
  <c r="T3985" i="7"/>
  <c r="V3985" i="7"/>
  <c r="C3985" i="7" a="1"/>
  <c r="H3985" i="7" a="1"/>
  <c r="M3950" i="7"/>
  <c r="J3950" i="7" a="1"/>
  <c r="T3950" i="7"/>
  <c r="O3950" i="7"/>
  <c r="H3950" i="7" a="1"/>
  <c r="O809" i="7"/>
  <c r="P809" i="7"/>
  <c r="U809" i="7"/>
  <c r="V809" i="7"/>
  <c r="G3797" i="7" a="1"/>
  <c r="D3797" i="7" a="1"/>
  <c r="E3797" i="7" a="1"/>
  <c r="K3797" i="7"/>
  <c r="R3797" i="7"/>
  <c r="V3235" i="7"/>
  <c r="Q3235" i="7"/>
  <c r="E3235" i="7" a="1"/>
  <c r="C3235" i="7" a="1"/>
  <c r="I3235" i="7" a="1"/>
  <c r="R2657" i="7"/>
  <c r="U2657" i="7"/>
  <c r="S2657" i="7"/>
  <c r="Q2657" i="7"/>
  <c r="H2657" i="7" a="1"/>
  <c r="K2725" i="7"/>
  <c r="E2725" i="7" a="1"/>
  <c r="V2725" i="7"/>
  <c r="N2725" i="7"/>
  <c r="P258" i="7"/>
  <c r="G258" i="7" a="1"/>
  <c r="T258" i="7"/>
  <c r="M258" i="7"/>
  <c r="H258" i="7" a="1"/>
  <c r="N506" i="1"/>
  <c r="M506" i="1"/>
  <c r="P506" i="1"/>
  <c r="C506" i="1" a="1"/>
  <c r="S1884" i="7"/>
  <c r="G1884" i="7" a="1"/>
  <c r="M1884" i="7"/>
  <c r="I1884" i="7" a="1"/>
  <c r="H1884" i="7" a="1"/>
  <c r="K3279" i="7"/>
  <c r="L3279" i="7"/>
  <c r="R3279" i="7"/>
  <c r="I3279" i="7" a="1"/>
  <c r="V627" i="7"/>
  <c r="J627" i="7" a="1"/>
  <c r="Q627" i="7"/>
  <c r="O627" i="7"/>
  <c r="R627" i="7"/>
  <c r="M1895" i="7"/>
  <c r="T1895" i="7"/>
  <c r="S1895" i="7"/>
  <c r="U1895" i="7"/>
  <c r="D1895" i="7" a="1"/>
  <c r="I308" i="1"/>
  <c r="N308" i="1"/>
  <c r="E308" i="1" a="1"/>
  <c r="F308" i="1"/>
  <c r="T353" i="7"/>
  <c r="M353" i="7"/>
  <c r="E353" i="7" a="1"/>
  <c r="S353" i="7"/>
  <c r="L2449" i="7"/>
  <c r="S2449" i="7"/>
  <c r="P2449" i="7"/>
  <c r="T2449" i="7"/>
  <c r="M2449" i="7"/>
  <c r="J3519" i="7" a="1"/>
  <c r="P3519" i="7"/>
  <c r="D3519" i="7" a="1"/>
  <c r="E3519" i="7" a="1"/>
  <c r="I3519" i="7" a="1"/>
  <c r="S407" i="7"/>
  <c r="G407" i="7" a="1"/>
  <c r="E407" i="7" a="1"/>
  <c r="R407" i="7"/>
  <c r="H407" i="7" a="1"/>
  <c r="C343" i="1" a="1"/>
  <c r="F343" i="1"/>
  <c r="I343" i="1"/>
  <c r="K1975" i="7"/>
  <c r="L1975" i="7"/>
  <c r="V1975" i="7"/>
  <c r="R1975" i="7"/>
  <c r="E1975" i="7" a="1"/>
  <c r="O1887" i="7"/>
  <c r="K1887" i="7"/>
  <c r="Q1887" i="7"/>
  <c r="J1887" i="7" a="1"/>
  <c r="H1887" i="7" a="1"/>
  <c r="O2338" i="7"/>
  <c r="K2338" i="7"/>
  <c r="G2338" i="7" a="1"/>
  <c r="H2338" i="7" a="1"/>
  <c r="C2338" i="7" a="1"/>
  <c r="S982" i="7"/>
  <c r="N982" i="7"/>
  <c r="D982" i="7" a="1"/>
  <c r="H982" i="7" a="1"/>
  <c r="R107" i="7"/>
  <c r="G107" i="7" a="1"/>
  <c r="V107" i="7"/>
  <c r="K107" i="7"/>
  <c r="H107" i="7" a="1"/>
  <c r="L2498" i="7"/>
  <c r="E2498" i="7" a="1"/>
  <c r="D2498" i="7" a="1"/>
  <c r="P2498" i="7"/>
  <c r="I2498" i="7" a="1"/>
  <c r="G987" i="7" a="1"/>
  <c r="K987" i="7"/>
  <c r="T987" i="7"/>
  <c r="I987" i="7" a="1"/>
  <c r="R987" i="7"/>
  <c r="M2631" i="7"/>
  <c r="D2631" i="7" a="1"/>
  <c r="L2631" i="7"/>
  <c r="K2631" i="7"/>
  <c r="G2316" i="7" a="1"/>
  <c r="C2316" i="7" a="1"/>
  <c r="D2316" i="7" a="1"/>
  <c r="O2316" i="7"/>
  <c r="T2316" i="7"/>
  <c r="J3734" i="7" a="1"/>
  <c r="E3734" i="7" a="1"/>
  <c r="P3734" i="7"/>
  <c r="M3734" i="7"/>
  <c r="I3734" i="7" a="1"/>
  <c r="D3708" i="7" a="1"/>
  <c r="K3708" i="7"/>
  <c r="C3708" i="7" a="1"/>
  <c r="T3708" i="7"/>
  <c r="H3708" i="7" a="1"/>
  <c r="T1106" i="7"/>
  <c r="O1106" i="7"/>
  <c r="C1106" i="7" a="1"/>
  <c r="H1106" i="7" a="1"/>
  <c r="G219" i="1"/>
  <c r="N219" i="1"/>
  <c r="L219" i="1"/>
  <c r="M219" i="1"/>
  <c r="O1946" i="7"/>
  <c r="J1946" i="7" a="1"/>
  <c r="L1946" i="7"/>
  <c r="M1946" i="7"/>
  <c r="D1946" i="7" a="1"/>
  <c r="J3625" i="7" a="1"/>
  <c r="N3625" i="7"/>
  <c r="V3625" i="7"/>
  <c r="G3625" i="7" a="1"/>
  <c r="C3625" i="7" a="1"/>
  <c r="D542" i="7" a="1"/>
  <c r="K542" i="7"/>
  <c r="T542" i="7"/>
  <c r="I542" i="7" a="1"/>
  <c r="R2270" i="7"/>
  <c r="T2270" i="7"/>
  <c r="U2270" i="7"/>
  <c r="M2270" i="7"/>
  <c r="P2270" i="7"/>
  <c r="L406" i="1"/>
  <c r="O406" i="1"/>
  <c r="I406" i="1"/>
  <c r="E406" i="1" a="1"/>
  <c r="G920" i="7" a="1"/>
  <c r="R920" i="7"/>
  <c r="O920" i="7"/>
  <c r="P920" i="7"/>
  <c r="C920" i="7" a="1"/>
  <c r="V1246" i="7"/>
  <c r="K1246" i="7"/>
  <c r="I1246" i="7" a="1"/>
  <c r="G1246" i="7" a="1"/>
  <c r="R2204" i="7"/>
  <c r="K2204" i="7"/>
  <c r="L2204" i="7"/>
  <c r="U2204" i="7"/>
  <c r="Q2204" i="7"/>
  <c r="K709" i="7"/>
  <c r="N709" i="7"/>
  <c r="E709" i="7" a="1"/>
  <c r="P709" i="7"/>
  <c r="J709" i="7" a="1"/>
  <c r="G2926" i="7" a="1"/>
  <c r="S2926" i="7"/>
  <c r="J2926" i="7" a="1"/>
  <c r="I2926" i="7" a="1"/>
  <c r="P2926" i="7"/>
  <c r="L185" i="1"/>
  <c r="J185" i="1"/>
  <c r="N185" i="1"/>
  <c r="M1403" i="7"/>
  <c r="R1403" i="7"/>
  <c r="C1403" i="7" a="1"/>
  <c r="K1403" i="7"/>
  <c r="I1403" i="7" a="1"/>
  <c r="R2623" i="7"/>
  <c r="M2623" i="7"/>
  <c r="H2623" i="7" a="1"/>
  <c r="I2623" i="7" a="1"/>
  <c r="S2623" i="7"/>
  <c r="O3379" i="7"/>
  <c r="S3379" i="7"/>
  <c r="K3379" i="7"/>
  <c r="J3379" i="7" a="1"/>
  <c r="I3379" i="7" a="1"/>
  <c r="C2043" i="7" a="1"/>
  <c r="E2043" i="7" a="1"/>
  <c r="T2043" i="7"/>
  <c r="S2043" i="7"/>
  <c r="J1189" i="7" a="1"/>
  <c r="Q1189" i="7"/>
  <c r="N1189" i="7"/>
  <c r="M1189" i="7"/>
  <c r="S1189" i="7"/>
  <c r="Q3937" i="7"/>
  <c r="D3937" i="7" a="1"/>
  <c r="L3937" i="7"/>
  <c r="R3937" i="7"/>
  <c r="H3937" i="7" a="1"/>
  <c r="L309" i="1"/>
  <c r="F309" i="1"/>
  <c r="E309" i="1" a="1"/>
  <c r="M309" i="1"/>
  <c r="C540" i="7" a="1"/>
  <c r="T540" i="7"/>
  <c r="V540" i="7"/>
  <c r="G540" i="7" a="1"/>
  <c r="T2493" i="7"/>
  <c r="O2493" i="7"/>
  <c r="U2493" i="7"/>
  <c r="M2493" i="7"/>
  <c r="P2493" i="7"/>
  <c r="U3371" i="7"/>
  <c r="S3371" i="7"/>
  <c r="O3371" i="7"/>
  <c r="E3371" i="7" a="1"/>
  <c r="J3371" i="7" a="1"/>
  <c r="H253" i="1"/>
  <c r="F253" i="1"/>
  <c r="P253" i="1"/>
  <c r="E253" i="1" a="1"/>
  <c r="G553" i="1"/>
  <c r="L553" i="1"/>
  <c r="Q553" i="1"/>
  <c r="K3454" i="7"/>
  <c r="M3454" i="7"/>
  <c r="V3454" i="7"/>
  <c r="J3454" i="7" a="1"/>
  <c r="Q3454" i="7"/>
  <c r="Q3209" i="7"/>
  <c r="E3209" i="7" a="1"/>
  <c r="C3209" i="7" a="1"/>
  <c r="L3209" i="7"/>
  <c r="U3209" i="7"/>
  <c r="C700" i="7" a="1"/>
  <c r="S700" i="7"/>
  <c r="N700" i="7"/>
  <c r="G700" i="7" a="1"/>
  <c r="I700" i="7" a="1"/>
  <c r="S1628" i="7"/>
  <c r="D1628" i="7" a="1"/>
  <c r="L1628" i="7"/>
  <c r="I1628" i="7" a="1"/>
  <c r="S3591" i="7"/>
  <c r="L3591" i="7"/>
  <c r="Q3591" i="7"/>
  <c r="R3591" i="7"/>
  <c r="G3591" i="7" a="1"/>
  <c r="O427" i="1"/>
  <c r="J427" i="1"/>
  <c r="I427" i="1"/>
  <c r="L427" i="1"/>
  <c r="G3785" i="7" a="1"/>
  <c r="U3785" i="7"/>
  <c r="T3785" i="7"/>
  <c r="Q3785" i="7"/>
  <c r="H3785" i="7" a="1"/>
  <c r="M1571" i="7"/>
  <c r="O1571" i="7"/>
  <c r="U1571" i="7"/>
  <c r="E1571" i="7" a="1"/>
  <c r="N2536" i="7"/>
  <c r="G2536" i="7" a="1"/>
  <c r="D2536" i="7" a="1"/>
  <c r="L2536" i="7"/>
  <c r="I2536" i="7" a="1"/>
  <c r="E3260" i="7" a="1"/>
  <c r="T3260" i="7"/>
  <c r="Q3260" i="7"/>
  <c r="L3260" i="7"/>
  <c r="H3260" i="7" a="1"/>
  <c r="J785" i="7" a="1"/>
  <c r="O785" i="7"/>
  <c r="E785" i="7" a="1"/>
  <c r="K785" i="7"/>
  <c r="I785" i="7" a="1"/>
  <c r="J1000" i="7" a="1"/>
  <c r="U1000" i="7"/>
  <c r="Q1000" i="7"/>
  <c r="H1000" i="7" a="1"/>
  <c r="V3151" i="7"/>
  <c r="U3151" i="7"/>
  <c r="G3151" i="7" a="1"/>
  <c r="R3151" i="7"/>
  <c r="S3151" i="7"/>
  <c r="T1296" i="7"/>
  <c r="M1296" i="7"/>
  <c r="G1296" i="7" a="1"/>
  <c r="D1296" i="7" a="1"/>
  <c r="H1296" i="7" a="1"/>
  <c r="H421" i="1"/>
  <c r="E421" i="1" a="1"/>
  <c r="I421" i="1"/>
  <c r="L421" i="1"/>
  <c r="E20" i="7" a="1"/>
  <c r="K20" i="7"/>
  <c r="R20" i="7"/>
  <c r="G20" i="7" a="1"/>
  <c r="Q2457" i="7"/>
  <c r="O2457" i="7"/>
  <c r="M2457" i="7"/>
  <c r="N2457" i="7"/>
  <c r="L2457" i="7"/>
  <c r="D2213" i="7" a="1"/>
  <c r="J2213" i="7" a="1"/>
  <c r="T2213" i="7"/>
  <c r="C2213" i="7" a="1"/>
  <c r="H2213" i="7" a="1"/>
  <c r="E1153" i="7" a="1"/>
  <c r="P1153" i="7"/>
  <c r="K1153" i="7"/>
  <c r="L1153" i="7"/>
  <c r="I1153" i="7" a="1"/>
  <c r="O2176" i="7"/>
  <c r="J2176" i="7" a="1"/>
  <c r="K2176" i="7"/>
  <c r="N2176" i="7"/>
  <c r="N2860" i="7"/>
  <c r="T2860" i="7"/>
  <c r="J2860" i="7" a="1"/>
  <c r="D2860" i="7" a="1"/>
  <c r="I2860" i="7" a="1"/>
  <c r="U867" i="7"/>
  <c r="K867" i="7"/>
  <c r="G867" i="7" a="1"/>
  <c r="P867" i="7"/>
  <c r="I867" i="7" a="1"/>
  <c r="J476" i="7" a="1"/>
  <c r="R476" i="7"/>
  <c r="K476" i="7"/>
  <c r="N476" i="7"/>
  <c r="H476" i="7" a="1"/>
  <c r="V2485" i="7"/>
  <c r="K2485" i="7"/>
  <c r="D2485" i="7" a="1"/>
  <c r="N2485" i="7"/>
  <c r="E3161" i="7" a="1"/>
  <c r="R3161" i="7"/>
  <c r="T3161" i="7"/>
  <c r="U3161" i="7"/>
  <c r="J3161" i="7" a="1"/>
  <c r="D1219" i="7" a="1"/>
  <c r="L1219" i="7"/>
  <c r="P1219" i="7"/>
  <c r="C1219" i="7" a="1"/>
  <c r="I1219" i="7" a="1"/>
  <c r="U589" i="7"/>
  <c r="G589" i="7" a="1"/>
  <c r="L589" i="7"/>
  <c r="O589" i="7"/>
  <c r="I589" i="7" a="1"/>
  <c r="G1727" i="7" a="1"/>
  <c r="Q1727" i="7"/>
  <c r="D1727" i="7" a="1"/>
  <c r="P1727" i="7"/>
  <c r="P82" i="7"/>
  <c r="S82" i="7"/>
  <c r="O82" i="7"/>
  <c r="E82" i="7" a="1"/>
  <c r="R82" i="7"/>
  <c r="C365" i="7" a="1"/>
  <c r="Q365" i="7"/>
  <c r="K365" i="7"/>
  <c r="N365" i="7"/>
  <c r="H365" i="7" a="1"/>
  <c r="D1222" i="7" a="1"/>
  <c r="V1222" i="7"/>
  <c r="P1222" i="7"/>
  <c r="Q1222" i="7"/>
  <c r="I1222" i="7" a="1"/>
  <c r="P3110" i="7"/>
  <c r="K3110" i="7"/>
  <c r="G3110" i="7" a="1"/>
  <c r="O3110" i="7"/>
  <c r="M178" i="7"/>
  <c r="S178" i="7"/>
  <c r="O178" i="7"/>
  <c r="J178" i="7" a="1"/>
  <c r="K178" i="7"/>
  <c r="G3411" i="7" a="1"/>
  <c r="C3411" i="7" a="1"/>
  <c r="J3411" i="7" a="1"/>
  <c r="M3411" i="7"/>
  <c r="H3411" i="7" a="1"/>
  <c r="J2927" i="7" a="1"/>
  <c r="G2927" i="7" a="1"/>
  <c r="C2927" i="7" a="1"/>
  <c r="Q2927" i="7"/>
  <c r="H2927" i="7" a="1"/>
  <c r="Q1294" i="7"/>
  <c r="V1294" i="7"/>
  <c r="M1294" i="7"/>
  <c r="P1294" i="7"/>
  <c r="U3856" i="7"/>
  <c r="S3856" i="7"/>
  <c r="M3856" i="7"/>
  <c r="J3856" i="7" a="1"/>
  <c r="P3856" i="7"/>
  <c r="E543" i="7" a="1"/>
  <c r="K543" i="7"/>
  <c r="V543" i="7"/>
  <c r="C543" i="7" a="1"/>
  <c r="J543" i="7" a="1"/>
  <c r="N559" i="7"/>
  <c r="C559" i="7" a="1"/>
  <c r="U559" i="7"/>
  <c r="P559" i="7"/>
  <c r="H559" i="7" a="1"/>
  <c r="P487" i="1"/>
  <c r="J487" i="1"/>
  <c r="H487" i="1"/>
  <c r="P2879" i="7"/>
  <c r="E2879" i="7" a="1"/>
  <c r="R2879" i="7"/>
  <c r="C2879" i="7" a="1"/>
  <c r="G2879" i="7" a="1"/>
  <c r="D3806" i="7" a="1"/>
  <c r="M3806" i="7"/>
  <c r="S3806" i="7"/>
  <c r="P3806" i="7"/>
  <c r="I3806" i="7" a="1"/>
  <c r="J252" i="1"/>
  <c r="G252" i="1"/>
  <c r="M252" i="1"/>
  <c r="N252" i="1"/>
  <c r="G475" i="1"/>
  <c r="O475" i="1"/>
  <c r="K475" i="1"/>
  <c r="G2845" i="7" a="1"/>
  <c r="V2845" i="7"/>
  <c r="L2845" i="7"/>
  <c r="M2845" i="7"/>
  <c r="H2845" i="7" a="1"/>
  <c r="K895" i="7"/>
  <c r="N895" i="7"/>
  <c r="O895" i="7"/>
  <c r="G895" i="7" a="1"/>
  <c r="H895" i="7" a="1"/>
  <c r="T2303" i="7"/>
  <c r="M2303" i="7"/>
  <c r="O2303" i="7"/>
  <c r="L2303" i="7"/>
  <c r="I2303" i="7" a="1"/>
  <c r="O3536" i="7"/>
  <c r="J3536" i="7" a="1"/>
  <c r="S3536" i="7"/>
  <c r="E3536" i="7" a="1"/>
  <c r="Q225" i="7"/>
  <c r="D225" i="7" a="1"/>
  <c r="O225" i="7"/>
  <c r="T225" i="7"/>
  <c r="U225" i="7"/>
  <c r="R866" i="7"/>
  <c r="S866" i="7"/>
  <c r="Q866" i="7"/>
  <c r="P866" i="7"/>
  <c r="I866" i="7" a="1"/>
  <c r="R3780" i="7"/>
  <c r="M3780" i="7"/>
  <c r="K3780" i="7"/>
  <c r="H3780" i="7" a="1"/>
  <c r="T3780" i="7"/>
  <c r="L3170" i="7"/>
  <c r="N3170" i="7"/>
  <c r="J3170" i="7" a="1"/>
  <c r="O3170" i="7"/>
  <c r="J1388" i="7" a="1"/>
  <c r="K1388" i="7"/>
  <c r="T1388" i="7"/>
  <c r="V1388" i="7"/>
  <c r="U1388" i="7"/>
  <c r="E3774" i="7" a="1"/>
  <c r="V3774" i="7"/>
  <c r="Q3774" i="7"/>
  <c r="D3774" i="7" a="1"/>
  <c r="I3774" i="7" a="1"/>
  <c r="N3989" i="7"/>
  <c r="O3989" i="7"/>
  <c r="C3989" i="7" a="1"/>
  <c r="U3989" i="7"/>
  <c r="R3989" i="7"/>
  <c r="C377" i="1" a="1"/>
  <c r="F377" i="1"/>
  <c r="H377" i="1"/>
  <c r="E178" i="1" a="1"/>
  <c r="H178" i="1"/>
  <c r="N178" i="1"/>
  <c r="K178" i="1"/>
  <c r="L3099" i="7"/>
  <c r="D3099" i="7" a="1"/>
  <c r="J3099" i="7" a="1"/>
  <c r="P3099" i="7"/>
  <c r="I3099" i="7" a="1"/>
  <c r="C1538" i="7" a="1"/>
  <c r="L1538" i="7"/>
  <c r="U1538" i="7"/>
  <c r="D1538" i="7" a="1"/>
  <c r="I1538" i="7" a="1"/>
  <c r="U1155" i="7"/>
  <c r="V1155" i="7"/>
  <c r="Q1155" i="7"/>
  <c r="O1155" i="7"/>
  <c r="G425" i="7" a="1"/>
  <c r="L425" i="7"/>
  <c r="P425" i="7"/>
  <c r="K425" i="7"/>
  <c r="N425" i="7"/>
  <c r="T3741" i="7"/>
  <c r="K3741" i="7"/>
  <c r="J3741" i="7" a="1"/>
  <c r="G3741" i="7" a="1"/>
  <c r="H3741" i="7" a="1"/>
  <c r="K274" i="1"/>
  <c r="N274" i="1"/>
  <c r="J274" i="1"/>
  <c r="I274" i="1"/>
  <c r="J2758" i="7" a="1"/>
  <c r="E2758" i="7" a="1"/>
  <c r="T2758" i="7"/>
  <c r="I2758" i="7" a="1"/>
  <c r="P907" i="7"/>
  <c r="K907" i="7"/>
  <c r="C907" i="7" a="1"/>
  <c r="V907" i="7"/>
  <c r="S907" i="7"/>
  <c r="C3393" i="7" a="1"/>
  <c r="N3393" i="7"/>
  <c r="R3393" i="7"/>
  <c r="T3393" i="7"/>
  <c r="Q3393" i="7"/>
  <c r="O3338" i="7"/>
  <c r="N3338" i="7"/>
  <c r="J3338" i="7" a="1"/>
  <c r="T3338" i="7"/>
  <c r="M3338" i="7"/>
  <c r="T1616" i="7"/>
  <c r="M1616" i="7"/>
  <c r="S1616" i="7"/>
  <c r="J1616" i="7" a="1"/>
  <c r="U3046" i="7"/>
  <c r="Q3046" i="7"/>
  <c r="P3046" i="7"/>
  <c r="J3046" i="7" a="1"/>
  <c r="R3046" i="7"/>
  <c r="T2206" i="7"/>
  <c r="S2206" i="7"/>
  <c r="R2206" i="7"/>
  <c r="Q2206" i="7"/>
  <c r="H2206" i="7" a="1"/>
  <c r="O1783" i="7"/>
  <c r="S1783" i="7"/>
  <c r="N1783" i="7"/>
  <c r="P1783" i="7"/>
  <c r="I1783" i="7" a="1"/>
  <c r="S512" i="7"/>
  <c r="P512" i="7"/>
  <c r="Q512" i="7"/>
  <c r="E512" i="7" a="1"/>
  <c r="Q2898" i="7"/>
  <c r="C2898" i="7" a="1"/>
  <c r="J2898" i="7" a="1"/>
  <c r="P2898" i="7"/>
  <c r="V2898" i="7"/>
  <c r="J2152" i="7" a="1"/>
  <c r="D2152" i="7" a="1"/>
  <c r="C2152" i="7" a="1"/>
  <c r="U2152" i="7"/>
  <c r="H2152" i="7" a="1"/>
  <c r="R1803" i="7"/>
  <c r="G1803" i="7" a="1"/>
  <c r="S1803" i="7"/>
  <c r="U1803" i="7"/>
  <c r="I1803" i="7" a="1"/>
  <c r="Q1691" i="7"/>
  <c r="C1691" i="7" a="1"/>
  <c r="U1691" i="7"/>
  <c r="G1691" i="7" a="1"/>
  <c r="S3323" i="7"/>
  <c r="V3323" i="7"/>
  <c r="P3323" i="7"/>
  <c r="O3323" i="7"/>
  <c r="U3323" i="7"/>
  <c r="C3058" i="7" a="1"/>
  <c r="K3058" i="7"/>
  <c r="D3058" i="7" a="1"/>
  <c r="M3058" i="7"/>
  <c r="H3058" i="7" a="1"/>
  <c r="U3621" i="7"/>
  <c r="Q3621" i="7"/>
  <c r="O3621" i="7"/>
  <c r="K3621" i="7"/>
  <c r="H3621" i="7" a="1"/>
  <c r="D3890" i="7" a="1"/>
  <c r="O3890" i="7"/>
  <c r="U3890" i="7"/>
  <c r="P3890" i="7"/>
  <c r="J3577" i="7" a="1"/>
  <c r="K3577" i="7"/>
  <c r="T3577" i="7"/>
  <c r="V3577" i="7"/>
  <c r="H3577" i="7" a="1"/>
  <c r="P1734" i="7"/>
  <c r="N1734" i="7"/>
  <c r="E1734" i="7" a="1"/>
  <c r="L1734" i="7"/>
  <c r="S1734" i="7"/>
  <c r="L1377" i="7"/>
  <c r="T1377" i="7"/>
  <c r="P1377" i="7"/>
  <c r="M1377" i="7"/>
  <c r="H1377" i="7" a="1"/>
  <c r="K3629" i="7"/>
  <c r="C3629" i="7" a="1"/>
  <c r="R3629" i="7"/>
  <c r="H3629" i="7" a="1"/>
  <c r="E2752" i="7" a="1"/>
  <c r="T2752" i="7"/>
  <c r="S2752" i="7"/>
  <c r="U2752" i="7"/>
  <c r="I2752" i="7" a="1"/>
  <c r="L1210" i="7"/>
  <c r="K1210" i="7"/>
  <c r="G1210" i="7" a="1"/>
  <c r="T1210" i="7"/>
  <c r="H1210" i="7" a="1"/>
  <c r="G675" i="7" a="1"/>
  <c r="K675" i="7"/>
  <c r="C675" i="7" a="1"/>
  <c r="O675" i="7"/>
  <c r="E675" i="7" a="1"/>
  <c r="R3834" i="7"/>
  <c r="V3834" i="7"/>
  <c r="S3834" i="7"/>
  <c r="N3834" i="7"/>
  <c r="H272" i="1"/>
  <c r="M272" i="1"/>
  <c r="I272" i="1"/>
  <c r="L272" i="1"/>
  <c r="E1656" i="7" a="1"/>
  <c r="Q1656" i="7"/>
  <c r="M1656" i="7"/>
  <c r="C1656" i="7" a="1"/>
  <c r="I1656" i="7" a="1"/>
  <c r="G2133" i="7" a="1"/>
  <c r="N2133" i="7"/>
  <c r="C2133" i="7" a="1"/>
  <c r="D2133" i="7" a="1"/>
  <c r="I2133" i="7" a="1"/>
  <c r="E2815" i="7" a="1"/>
  <c r="R2815" i="7"/>
  <c r="O2815" i="7"/>
  <c r="M2815" i="7"/>
  <c r="L354" i="1"/>
  <c r="H354" i="1"/>
  <c r="K354" i="1"/>
  <c r="I354" i="1"/>
  <c r="J138" i="1"/>
  <c r="L138" i="1"/>
  <c r="E138" i="1" a="1"/>
  <c r="F138" i="1"/>
  <c r="K382" i="1"/>
  <c r="O382" i="1"/>
  <c r="M382" i="1"/>
  <c r="F382" i="1"/>
  <c r="N1644" i="7"/>
  <c r="Q1644" i="7"/>
  <c r="E1644" i="7" a="1"/>
  <c r="U1644" i="7"/>
  <c r="P3823" i="7"/>
  <c r="N3823" i="7"/>
  <c r="M3823" i="7"/>
  <c r="R3823" i="7"/>
  <c r="U3823" i="7"/>
  <c r="P294" i="1"/>
  <c r="D294" i="1" a="1"/>
  <c r="L294" i="1"/>
  <c r="G294" i="1"/>
  <c r="P466" i="7"/>
  <c r="G466" i="7" a="1"/>
  <c r="C466" i="7" a="1"/>
  <c r="I466" i="7" a="1"/>
  <c r="L466" i="7"/>
  <c r="C1415" i="7" a="1"/>
  <c r="U1415" i="7"/>
  <c r="S1415" i="7"/>
  <c r="R1415" i="7"/>
  <c r="N323" i="7"/>
  <c r="J323" i="7" a="1"/>
  <c r="O323" i="7"/>
  <c r="K323" i="7"/>
  <c r="M323" i="7"/>
  <c r="T193" i="7"/>
  <c r="J193" i="7" a="1"/>
  <c r="R193" i="7"/>
  <c r="O193" i="7"/>
  <c r="H193" i="7" a="1"/>
  <c r="U1335" i="7"/>
  <c r="L1335" i="7"/>
  <c r="Q1335" i="7"/>
  <c r="P1335" i="7"/>
  <c r="I1335" i="7" a="1"/>
  <c r="U158" i="7"/>
  <c r="O158" i="7"/>
  <c r="L158" i="7"/>
  <c r="S158" i="7"/>
  <c r="V3748" i="7"/>
  <c r="O3748" i="7"/>
  <c r="J3748" i="7" a="1"/>
  <c r="E3748" i="7" a="1"/>
  <c r="S3748" i="7"/>
  <c r="J2790" i="7" a="1"/>
  <c r="E2790" i="7" a="1"/>
  <c r="Q2790" i="7"/>
  <c r="S2790" i="7"/>
  <c r="I2790" i="7" a="1"/>
  <c r="L3317" i="7"/>
  <c r="E3317" i="7" a="1"/>
  <c r="Q3317" i="7"/>
  <c r="I3317" i="7" a="1"/>
  <c r="O3317" i="7"/>
  <c r="R1735" i="7"/>
  <c r="M1735" i="7"/>
  <c r="L1735" i="7"/>
  <c r="H1735" i="7" a="1"/>
  <c r="L1874" i="7"/>
  <c r="G1874" i="7" a="1"/>
  <c r="E1874" i="7" a="1"/>
  <c r="S1874" i="7"/>
  <c r="H1874" i="7" a="1"/>
  <c r="M1615" i="7"/>
  <c r="G1615" i="7" a="1"/>
  <c r="L1615" i="7"/>
  <c r="Q1615" i="7"/>
  <c r="H1615" i="7" a="1"/>
  <c r="D455" i="7" a="1"/>
  <c r="U455" i="7"/>
  <c r="P455" i="7"/>
  <c r="H455" i="7" a="1"/>
  <c r="M455" i="7"/>
  <c r="G122" i="7" a="1"/>
  <c r="J122" i="7" a="1"/>
  <c r="L122" i="7"/>
  <c r="I122" i="7" a="1"/>
  <c r="O52" i="1"/>
  <c r="I52" i="1"/>
  <c r="C52" i="1" a="1"/>
  <c r="G52" i="1"/>
  <c r="C3899" i="7" a="1"/>
  <c r="M3899" i="7"/>
  <c r="T3899" i="7"/>
  <c r="E3899" i="7" a="1"/>
  <c r="I3899" i="7" a="1"/>
  <c r="O1404" i="7"/>
  <c r="V1404" i="7"/>
  <c r="D1404" i="7" a="1"/>
  <c r="L1404" i="7"/>
  <c r="G1404" i="7" a="1"/>
  <c r="N87" i="7"/>
  <c r="D87" i="7" a="1"/>
  <c r="L87" i="7"/>
  <c r="H87" i="7" a="1"/>
  <c r="D2736" i="7" a="1"/>
  <c r="E2736" i="7" a="1"/>
  <c r="S2736" i="7"/>
  <c r="G2736" i="7" a="1"/>
  <c r="U2736" i="7"/>
  <c r="U194" i="7"/>
  <c r="K194" i="7"/>
  <c r="G194" i="7" a="1"/>
  <c r="C194" i="7" a="1"/>
  <c r="L194" i="7"/>
  <c r="D3838" i="7" a="1"/>
  <c r="S3838" i="7"/>
  <c r="Q3838" i="7"/>
  <c r="L3838" i="7"/>
  <c r="I3838" i="7" a="1"/>
  <c r="N85" i="7"/>
  <c r="P85" i="7"/>
  <c r="E85" i="7" a="1"/>
  <c r="I85" i="7" a="1"/>
  <c r="G217" i="7" a="1"/>
  <c r="L217" i="7"/>
  <c r="R217" i="7"/>
  <c r="M217" i="7"/>
  <c r="K217" i="7"/>
  <c r="G1320" i="7" a="1"/>
  <c r="L1320" i="7"/>
  <c r="P1320" i="7"/>
  <c r="U1320" i="7"/>
  <c r="H1320" i="7" a="1"/>
  <c r="O2335" i="7"/>
  <c r="Q2335" i="7"/>
  <c r="E2335" i="7" a="1"/>
  <c r="R2335" i="7"/>
  <c r="H2335" i="7" a="1"/>
  <c r="G3651" i="7" a="1"/>
  <c r="J3651" i="7" a="1"/>
  <c r="M3651" i="7"/>
  <c r="L3651" i="7"/>
  <c r="T2768" i="7"/>
  <c r="C2768" i="7" a="1"/>
  <c r="M2768" i="7"/>
  <c r="P2768" i="7"/>
  <c r="R2768" i="7"/>
  <c r="J2614" i="7" a="1"/>
  <c r="G2614" i="7" a="1"/>
  <c r="U2614" i="7"/>
  <c r="K2614" i="7"/>
  <c r="D2614" i="7" a="1"/>
  <c r="V3324" i="7"/>
  <c r="M3324" i="7"/>
  <c r="L3324" i="7"/>
  <c r="H3324" i="7" a="1"/>
  <c r="D3324" i="7" a="1"/>
  <c r="E1587" i="7" a="1"/>
  <c r="N1587" i="7"/>
  <c r="O1587" i="7"/>
  <c r="I1587" i="7" a="1"/>
  <c r="O147" i="7"/>
  <c r="R147" i="7"/>
  <c r="J147" i="7" a="1"/>
  <c r="E147" i="7" a="1"/>
  <c r="D147" i="7" a="1"/>
  <c r="R1084" i="7"/>
  <c r="E1084" i="7" a="1"/>
  <c r="V1084" i="7"/>
  <c r="M1084" i="7"/>
  <c r="U1084" i="7"/>
  <c r="S2989" i="7"/>
  <c r="T2989" i="7"/>
  <c r="K2989" i="7"/>
  <c r="D2989" i="7" a="1"/>
  <c r="H2989" i="7" a="1"/>
  <c r="Q3339" i="7"/>
  <c r="T3339" i="7"/>
  <c r="V3339" i="7"/>
  <c r="O3339" i="7"/>
  <c r="E3007" i="7" a="1"/>
  <c r="N3007" i="7"/>
  <c r="R3007" i="7"/>
  <c r="J3007" i="7" a="1"/>
  <c r="L3007" i="7"/>
  <c r="V2020" i="7"/>
  <c r="L2020" i="7"/>
  <c r="Q2020" i="7"/>
  <c r="T2020" i="7"/>
  <c r="H2020" i="7" a="1"/>
  <c r="Q1228" i="7"/>
  <c r="M1228" i="7"/>
  <c r="R1228" i="7"/>
  <c r="S1228" i="7"/>
  <c r="I1228" i="7" a="1"/>
  <c r="D470" i="1" a="1"/>
  <c r="M470" i="1"/>
  <c r="G470" i="1"/>
  <c r="D577" i="7" a="1"/>
  <c r="K577" i="7"/>
  <c r="M577" i="7"/>
  <c r="R577" i="7"/>
  <c r="Q577" i="7"/>
  <c r="S3212" i="7"/>
  <c r="C3212" i="7" a="1"/>
  <c r="D3212" i="7" a="1"/>
  <c r="U3212" i="7"/>
  <c r="G3212" i="7" a="1"/>
  <c r="R1763" i="7"/>
  <c r="E1763" i="7" a="1"/>
  <c r="S1763" i="7"/>
  <c r="L1763" i="7"/>
  <c r="I1763" i="7" a="1"/>
  <c r="L206" i="1"/>
  <c r="H206" i="1"/>
  <c r="F206" i="1"/>
  <c r="R1053" i="7"/>
  <c r="C1053" i="7" a="1"/>
  <c r="U1053" i="7"/>
  <c r="N1053" i="7"/>
  <c r="I1053" i="7" a="1"/>
  <c r="E3739" i="7" a="1"/>
  <c r="J3739" i="7" a="1"/>
  <c r="R3739" i="7"/>
  <c r="H3739" i="7" a="1"/>
  <c r="Q3739" i="7"/>
  <c r="D2959" i="7" a="1"/>
  <c r="J2959" i="7" a="1"/>
  <c r="E2959" i="7" a="1"/>
  <c r="G2959" i="7" a="1"/>
  <c r="H2959" i="7" a="1"/>
  <c r="S3079" i="7"/>
  <c r="T3079" i="7"/>
  <c r="D3079" i="7" a="1"/>
  <c r="G3079" i="7" a="1"/>
  <c r="V3898" i="7"/>
  <c r="E3898" i="7" a="1"/>
  <c r="S3898" i="7"/>
  <c r="Q3898" i="7"/>
  <c r="U3898" i="7"/>
  <c r="N1236" i="7"/>
  <c r="L1236" i="7"/>
  <c r="D1236" i="7" a="1"/>
  <c r="M1236" i="7"/>
  <c r="I1236" i="7" a="1"/>
  <c r="R2829" i="7"/>
  <c r="T2829" i="7"/>
  <c r="U2829" i="7"/>
  <c r="Q2829" i="7"/>
  <c r="H2829" i="7" a="1"/>
  <c r="L519" i="1"/>
  <c r="O519" i="1"/>
  <c r="H519" i="1"/>
  <c r="E323" i="1" a="1"/>
  <c r="J323" i="1"/>
  <c r="F323" i="1"/>
  <c r="O323" i="1"/>
  <c r="C3062" i="7" a="1"/>
  <c r="O3062" i="7"/>
  <c r="D3062" i="7" a="1"/>
  <c r="Q3062" i="7"/>
  <c r="H3062" i="7" a="1"/>
  <c r="E209" i="1" a="1"/>
  <c r="N209" i="1"/>
  <c r="G209" i="1"/>
  <c r="F209" i="1"/>
  <c r="P1592" i="7"/>
  <c r="V1592" i="7"/>
  <c r="D1592" i="7" a="1"/>
  <c r="R1592" i="7"/>
  <c r="G1416" i="7" a="1"/>
  <c r="S1416" i="7"/>
  <c r="K1416" i="7"/>
  <c r="E1416" i="7" a="1"/>
  <c r="V1416" i="7"/>
  <c r="J150" i="1"/>
  <c r="F150" i="1"/>
  <c r="D150" i="1" a="1"/>
  <c r="P150" i="1"/>
  <c r="N696" i="7"/>
  <c r="O696" i="7"/>
  <c r="P696" i="7"/>
  <c r="T696" i="7"/>
  <c r="I696" i="7" a="1"/>
  <c r="D3200" i="7" a="1"/>
  <c r="T3200" i="7"/>
  <c r="P3200" i="7"/>
  <c r="K3200" i="7"/>
  <c r="N3593" i="7"/>
  <c r="D3593" i="7" a="1"/>
  <c r="Q3593" i="7"/>
  <c r="T3593" i="7"/>
  <c r="L3593" i="7"/>
  <c r="L1505" i="7"/>
  <c r="Q1505" i="7"/>
  <c r="U1505" i="7"/>
  <c r="C1505" i="7" a="1"/>
  <c r="H1505" i="7" a="1"/>
  <c r="E1131" i="7" a="1"/>
  <c r="N1131" i="7"/>
  <c r="K1131" i="7"/>
  <c r="R1131" i="7"/>
  <c r="L1131" i="7"/>
  <c r="K3770" i="7"/>
  <c r="E3770" i="7" a="1"/>
  <c r="R3770" i="7"/>
  <c r="T3770" i="7"/>
  <c r="M2827" i="7"/>
  <c r="T2827" i="7"/>
  <c r="G2827" i="7" a="1"/>
  <c r="E2827" i="7" a="1"/>
  <c r="U2827" i="7"/>
  <c r="N392" i="1"/>
  <c r="J392" i="1"/>
  <c r="L392" i="1"/>
  <c r="D392" i="1" a="1"/>
  <c r="O192" i="7"/>
  <c r="E192" i="7" a="1"/>
  <c r="G192" i="7" a="1"/>
  <c r="K192" i="7"/>
  <c r="H192" i="7" a="1"/>
  <c r="T458" i="7"/>
  <c r="K458" i="7"/>
  <c r="Q458" i="7"/>
  <c r="N458" i="7"/>
  <c r="P243" i="1"/>
  <c r="O243" i="1"/>
  <c r="I243" i="1"/>
  <c r="E243" i="1" a="1"/>
  <c r="L545" i="7"/>
  <c r="P545" i="7"/>
  <c r="C545" i="7" a="1"/>
  <c r="H545" i="7" a="1"/>
  <c r="I545" i="7" a="1"/>
  <c r="T2669" i="7"/>
  <c r="L2669" i="7"/>
  <c r="U2669" i="7"/>
  <c r="N2669" i="7"/>
  <c r="H2669" i="7" a="1"/>
  <c r="M10" i="1"/>
  <c r="H10" i="1"/>
  <c r="D10" i="1" a="1"/>
  <c r="O1705" i="7"/>
  <c r="R1705" i="7"/>
  <c r="M1705" i="7"/>
  <c r="N1705" i="7"/>
  <c r="L1705" i="7"/>
  <c r="K1346" i="7"/>
  <c r="C1346" i="7" a="1"/>
  <c r="P1346" i="7"/>
  <c r="L1346" i="7"/>
  <c r="I1346" i="7" a="1"/>
  <c r="R3195" i="7"/>
  <c r="P3195" i="7"/>
  <c r="J3195" i="7" a="1"/>
  <c r="Q3195" i="7"/>
  <c r="H3195" i="7" a="1"/>
  <c r="O373" i="1"/>
  <c r="G373" i="1"/>
  <c r="M373" i="1"/>
  <c r="R879" i="7"/>
  <c r="C879" i="7" a="1"/>
  <c r="V879" i="7"/>
  <c r="G879" i="7" a="1"/>
  <c r="U879" i="7"/>
  <c r="O96" i="1"/>
  <c r="F96" i="1"/>
  <c r="M96" i="1"/>
  <c r="J96" i="1"/>
  <c r="R549" i="7"/>
  <c r="E549" i="7" a="1"/>
  <c r="J549" i="7" a="1"/>
  <c r="P549" i="7"/>
  <c r="H549" i="7" a="1"/>
  <c r="N1073" i="7"/>
  <c r="R1073" i="7"/>
  <c r="T1073" i="7"/>
  <c r="L1073" i="7"/>
  <c r="O1722" i="7"/>
  <c r="R1722" i="7"/>
  <c r="T1722" i="7"/>
  <c r="M1722" i="7"/>
  <c r="U1722" i="7"/>
  <c r="G80" i="1"/>
  <c r="K80" i="1"/>
  <c r="P80" i="1"/>
  <c r="F80" i="1"/>
  <c r="L690" i="7"/>
  <c r="K690" i="7"/>
  <c r="N690" i="7"/>
  <c r="G690" i="7" a="1"/>
  <c r="I690" i="7" a="1"/>
  <c r="O2889" i="7"/>
  <c r="L2889" i="7"/>
  <c r="R2889" i="7"/>
  <c r="K2889" i="7"/>
  <c r="V1022" i="7"/>
  <c r="E1022" i="7" a="1"/>
  <c r="J1022" i="7" a="1"/>
  <c r="O1022" i="7"/>
  <c r="H1022" i="7" a="1"/>
  <c r="G582" i="7" a="1"/>
  <c r="C582" i="7" a="1"/>
  <c r="U582" i="7"/>
  <c r="L582" i="7"/>
  <c r="P582" i="7"/>
  <c r="H86" i="1"/>
  <c r="L86" i="1"/>
  <c r="D86" i="1" a="1"/>
  <c r="M86" i="1"/>
  <c r="R1302" i="7"/>
  <c r="C1302" i="7" a="1"/>
  <c r="G1302" i="7" a="1"/>
  <c r="H1302" i="7" a="1"/>
  <c r="C762" i="7" a="1"/>
  <c r="K762" i="7"/>
  <c r="R762" i="7"/>
  <c r="E762" i="7" a="1"/>
  <c r="M762" i="7"/>
  <c r="D3014" i="7" a="1"/>
  <c r="V3014" i="7"/>
  <c r="J3014" i="7" a="1"/>
  <c r="P3014" i="7"/>
  <c r="H3014" i="7" a="1"/>
  <c r="T97" i="7"/>
  <c r="U97" i="7"/>
  <c r="L97" i="7"/>
  <c r="O97" i="7"/>
  <c r="I97" i="7" a="1"/>
  <c r="U2537" i="7"/>
  <c r="S2537" i="7"/>
  <c r="J2537" i="7" a="1"/>
  <c r="I2537" i="7" a="1"/>
  <c r="J1864" i="7" a="1"/>
  <c r="L1864" i="7"/>
  <c r="R1864" i="7"/>
  <c r="O1864" i="7"/>
  <c r="U1864" i="7"/>
  <c r="D530" i="1" a="1"/>
  <c r="Q530" i="1"/>
  <c r="N530" i="1"/>
  <c r="P530" i="1"/>
  <c r="N1547" i="7"/>
  <c r="L1547" i="7"/>
  <c r="O1547" i="7"/>
  <c r="C1547" i="7" a="1"/>
  <c r="D1547" i="7" a="1"/>
  <c r="G3812" i="7" a="1"/>
  <c r="N3812" i="7"/>
  <c r="E3812" i="7" a="1"/>
  <c r="I3812" i="7" a="1"/>
  <c r="T1336" i="7"/>
  <c r="P1336" i="7"/>
  <c r="N1336" i="7"/>
  <c r="K1336" i="7"/>
  <c r="M1336" i="7"/>
  <c r="L2694" i="7"/>
  <c r="G2694" i="7" a="1"/>
  <c r="U2694" i="7"/>
  <c r="C2694" i="7" a="1"/>
  <c r="K2694" i="7"/>
  <c r="R639" i="7"/>
  <c r="P639" i="7"/>
  <c r="L639" i="7"/>
  <c r="N639" i="7"/>
  <c r="I639" i="7" a="1"/>
  <c r="I216" i="1"/>
  <c r="O216" i="1"/>
  <c r="E216" i="1" a="1"/>
  <c r="M1766" i="7"/>
  <c r="L1766" i="7"/>
  <c r="G1766" i="7" a="1"/>
  <c r="S1766" i="7"/>
  <c r="V1766" i="7"/>
  <c r="D381" i="7" a="1"/>
  <c r="M381" i="7"/>
  <c r="P381" i="7"/>
  <c r="U381" i="7"/>
  <c r="G381" i="7" a="1"/>
  <c r="Q2558" i="7"/>
  <c r="G2558" i="7" a="1"/>
  <c r="V2558" i="7"/>
  <c r="E2558" i="7" a="1"/>
  <c r="I2558" i="7" a="1"/>
  <c r="C2564" i="7" a="1"/>
  <c r="N2564" i="7"/>
  <c r="D2564" i="7" a="1"/>
  <c r="U2564" i="7"/>
  <c r="C67" i="7" a="1"/>
  <c r="Q67" i="7"/>
  <c r="S67" i="7"/>
  <c r="U67" i="7"/>
  <c r="V67" i="7"/>
  <c r="O882" i="7"/>
  <c r="J882" i="7" a="1"/>
  <c r="L882" i="7"/>
  <c r="R882" i="7"/>
  <c r="H882" i="7" a="1"/>
  <c r="S2412" i="7"/>
  <c r="Q2412" i="7"/>
  <c r="M2412" i="7"/>
  <c r="T2412" i="7"/>
  <c r="H2412" i="7" a="1"/>
  <c r="P278" i="1"/>
  <c r="N278" i="1"/>
  <c r="D278" i="1" a="1"/>
  <c r="L818" i="7"/>
  <c r="S818" i="7"/>
  <c r="R818" i="7"/>
  <c r="K818" i="7"/>
  <c r="U818" i="7"/>
  <c r="M3463" i="7"/>
  <c r="Q3463" i="7"/>
  <c r="U3463" i="7"/>
  <c r="C3463" i="7" a="1"/>
  <c r="H3463" i="7" a="1"/>
  <c r="G875" i="7" a="1"/>
  <c r="P875" i="7"/>
  <c r="N875" i="7"/>
  <c r="H875" i="7" a="1"/>
  <c r="I875" i="7" a="1"/>
  <c r="V557" i="7"/>
  <c r="C557" i="7" a="1"/>
  <c r="S557" i="7"/>
  <c r="H557" i="7" a="1"/>
  <c r="J2116" i="7" a="1"/>
  <c r="O2116" i="7"/>
  <c r="S2116" i="7"/>
  <c r="K2116" i="7"/>
  <c r="I2116" i="7" a="1"/>
  <c r="S1931" i="7"/>
  <c r="R1931" i="7"/>
  <c r="V1931" i="7"/>
  <c r="G1931" i="7" a="1"/>
  <c r="I1931" i="7" a="1"/>
  <c r="D57" i="1" a="1"/>
  <c r="M57" i="1"/>
  <c r="L57" i="1"/>
  <c r="Q57" i="1"/>
  <c r="T1945" i="7"/>
  <c r="U1945" i="7"/>
  <c r="K1945" i="7"/>
  <c r="E1945" i="7" a="1"/>
  <c r="E1869" i="7" a="1"/>
  <c r="P1869" i="7"/>
  <c r="J1869" i="7" a="1"/>
  <c r="H1869" i="7" a="1"/>
  <c r="Q1869" i="7"/>
  <c r="Q1108" i="7"/>
  <c r="M1108" i="7"/>
  <c r="P1108" i="7"/>
  <c r="R1108" i="7"/>
  <c r="H1108" i="7" a="1"/>
  <c r="F49" i="1"/>
  <c r="D49" i="1" a="1"/>
  <c r="L49" i="1"/>
  <c r="J49" i="1"/>
  <c r="I156" i="1"/>
  <c r="N156" i="1"/>
  <c r="F156" i="1"/>
  <c r="U3809" i="7"/>
  <c r="R3809" i="7"/>
  <c r="P3809" i="7"/>
  <c r="N3809" i="7"/>
  <c r="C3809" i="7" a="1"/>
  <c r="J2027" i="7" a="1"/>
  <c r="O2027" i="7"/>
  <c r="V2027" i="7"/>
  <c r="G2027" i="7" a="1"/>
  <c r="Q2027" i="7"/>
  <c r="N1273" i="7"/>
  <c r="P1273" i="7"/>
  <c r="C1273" i="7" a="1"/>
  <c r="L1273" i="7"/>
  <c r="H1273" i="7" a="1"/>
  <c r="Q2202" i="7"/>
  <c r="C2202" i="7" a="1"/>
  <c r="D2202" i="7" a="1"/>
  <c r="V2202" i="7"/>
  <c r="T1308" i="7"/>
  <c r="N1308" i="7"/>
  <c r="L1308" i="7"/>
  <c r="M1308" i="7"/>
  <c r="P1308" i="7"/>
  <c r="E3486" i="7" a="1"/>
  <c r="J3486" i="7" a="1"/>
  <c r="O3486" i="7"/>
  <c r="P3486" i="7"/>
  <c r="H3486" i="7" a="1"/>
  <c r="Q1279" i="7"/>
  <c r="T1279" i="7"/>
  <c r="S1279" i="7"/>
  <c r="K1279" i="7"/>
  <c r="I1279" i="7" a="1"/>
  <c r="V810" i="7"/>
  <c r="G810" i="7" a="1"/>
  <c r="L810" i="7"/>
  <c r="C810" i="7" a="1"/>
  <c r="C1568" i="7" a="1"/>
  <c r="N1568" i="7"/>
  <c r="R1568" i="7"/>
  <c r="P1568" i="7"/>
  <c r="U1568" i="7"/>
  <c r="T303" i="7"/>
  <c r="V303" i="7"/>
  <c r="G303" i="7" a="1"/>
  <c r="R303" i="7"/>
  <c r="I303" i="7" a="1"/>
  <c r="L409" i="7"/>
  <c r="V409" i="7"/>
  <c r="N409" i="7"/>
  <c r="J409" i="7" a="1"/>
  <c r="H409" i="7" a="1"/>
  <c r="U1504" i="7"/>
  <c r="V1504" i="7"/>
  <c r="O1504" i="7"/>
  <c r="T1504" i="7"/>
  <c r="I263" i="1"/>
  <c r="P263" i="1"/>
  <c r="C263" i="1" a="1"/>
  <c r="O263" i="1"/>
  <c r="T530" i="7"/>
  <c r="K530" i="7"/>
  <c r="L530" i="7"/>
  <c r="U530" i="7"/>
  <c r="I530" i="7" a="1"/>
  <c r="E1454" i="7" a="1"/>
  <c r="K1454" i="7"/>
  <c r="R1454" i="7"/>
  <c r="V1454" i="7"/>
  <c r="I1454" i="7" a="1"/>
  <c r="O348" i="1"/>
  <c r="M348" i="1"/>
  <c r="Q348" i="1"/>
  <c r="O1460" i="7"/>
  <c r="N1460" i="7"/>
  <c r="Q1460" i="7"/>
  <c r="V1460" i="7"/>
  <c r="D1460" i="7" a="1"/>
  <c r="P9" i="1"/>
  <c r="H9" i="1"/>
  <c r="G9" i="1"/>
  <c r="L9" i="1"/>
  <c r="Q3188" i="7"/>
  <c r="R3188" i="7"/>
  <c r="V3188" i="7"/>
  <c r="M3188" i="7"/>
  <c r="O3188" i="7"/>
  <c r="E2372" i="7" a="1"/>
  <c r="L2372" i="7"/>
  <c r="T2372" i="7"/>
  <c r="O2372" i="7"/>
  <c r="O183" i="1"/>
  <c r="H183" i="1"/>
  <c r="F183" i="1"/>
  <c r="N183" i="1"/>
  <c r="Q355" i="7"/>
  <c r="T355" i="7"/>
  <c r="E355" i="7" a="1"/>
  <c r="J355" i="7" a="1"/>
  <c r="C355" i="7" a="1"/>
  <c r="V2619" i="7"/>
  <c r="T2619" i="7"/>
  <c r="Q2619" i="7"/>
  <c r="O2619" i="7"/>
  <c r="H2619" i="7" a="1"/>
  <c r="M3207" i="7"/>
  <c r="G3207" i="7" a="1"/>
  <c r="Q3207" i="7"/>
  <c r="O3207" i="7"/>
  <c r="U277" i="7"/>
  <c r="V277" i="7"/>
  <c r="J277" i="7" a="1"/>
  <c r="G277" i="7" a="1"/>
  <c r="R277" i="7"/>
  <c r="K173" i="1"/>
  <c r="O173" i="1"/>
  <c r="I173" i="1"/>
  <c r="P173" i="1"/>
  <c r="N106" i="1"/>
  <c r="D106" i="1" a="1"/>
  <c r="C106" i="1" a="1"/>
  <c r="K106" i="1"/>
  <c r="C184" i="1" a="1"/>
  <c r="Q184" i="1"/>
  <c r="N184" i="1"/>
  <c r="J677" i="7" a="1"/>
  <c r="V677" i="7"/>
  <c r="D677" i="7" a="1"/>
  <c r="T677" i="7"/>
  <c r="H677" i="7" a="1"/>
  <c r="U288" i="7"/>
  <c r="M288" i="7"/>
  <c r="V288" i="7"/>
  <c r="L288" i="7"/>
  <c r="Q288" i="7"/>
  <c r="E3721" i="7" a="1"/>
  <c r="G3721" i="7" a="1"/>
  <c r="L3721" i="7"/>
  <c r="C3721" i="7" a="1"/>
  <c r="H3721" i="7" a="1"/>
  <c r="S3498" i="7"/>
  <c r="N3498" i="7"/>
  <c r="C3498" i="7" a="1"/>
  <c r="O3498" i="7"/>
  <c r="U1920" i="7"/>
  <c r="N1920" i="7"/>
  <c r="G1920" i="7" a="1"/>
  <c r="Q1920" i="7"/>
  <c r="L1920" i="7"/>
  <c r="N1751" i="7"/>
  <c r="J1751" i="7" a="1"/>
  <c r="P1751" i="7"/>
  <c r="R1751" i="7"/>
  <c r="G1751" i="7" a="1"/>
  <c r="L2192" i="7"/>
  <c r="D2192" i="7" a="1"/>
  <c r="E2192" i="7" a="1"/>
  <c r="H2192" i="7" a="1"/>
  <c r="G2192" i="7" a="1"/>
  <c r="V1594" i="7"/>
  <c r="P1594" i="7"/>
  <c r="C1594" i="7" a="1"/>
  <c r="H1594" i="7" a="1"/>
  <c r="M2600" i="7"/>
  <c r="G2600" i="7" a="1"/>
  <c r="E2600" i="7" a="1"/>
  <c r="P2600" i="7"/>
  <c r="R2600" i="7"/>
  <c r="J790" i="7" a="1"/>
  <c r="Q790" i="7"/>
  <c r="K790" i="7"/>
  <c r="S790" i="7"/>
  <c r="H790" i="7" a="1"/>
  <c r="L1011" i="7"/>
  <c r="T1011" i="7"/>
  <c r="S1011" i="7"/>
  <c r="P1011" i="7"/>
  <c r="I1011" i="7" a="1"/>
  <c r="N2322" i="7"/>
  <c r="T2322" i="7"/>
  <c r="U2322" i="7"/>
  <c r="C2322" i="7" a="1"/>
  <c r="V772" i="7"/>
  <c r="T772" i="7"/>
  <c r="R772" i="7"/>
  <c r="C772" i="7" a="1"/>
  <c r="K772" i="7"/>
  <c r="U904" i="7"/>
  <c r="M904" i="7"/>
  <c r="R904" i="7"/>
  <c r="S904" i="7"/>
  <c r="I904" i="7" a="1"/>
  <c r="L1747" i="7"/>
  <c r="Q1747" i="7"/>
  <c r="M1747" i="7"/>
  <c r="V1747" i="7"/>
  <c r="H1747" i="7" a="1"/>
  <c r="P2998" i="7"/>
  <c r="Q2998" i="7"/>
  <c r="L2998" i="7"/>
  <c r="S2998" i="7"/>
  <c r="T3966" i="7"/>
  <c r="K3966" i="7"/>
  <c r="C3966" i="7" a="1"/>
  <c r="N3966" i="7"/>
  <c r="E3966" i="7" a="1"/>
  <c r="T2302" i="7"/>
  <c r="V2302" i="7"/>
  <c r="O2302" i="7"/>
  <c r="J2302" i="7" a="1"/>
  <c r="I2302" i="7" a="1"/>
  <c r="L50" i="7"/>
  <c r="C50" i="7" a="1"/>
  <c r="N50" i="7"/>
  <c r="K50" i="7"/>
  <c r="H50" i="7" a="1"/>
  <c r="N3382" i="7"/>
  <c r="T3382" i="7"/>
  <c r="C3382" i="7" a="1"/>
  <c r="J3382" i="7" a="1"/>
  <c r="C3539" i="7" a="1"/>
  <c r="K3539" i="7"/>
  <c r="T3539" i="7"/>
  <c r="D3539" i="7" a="1"/>
  <c r="J3539" i="7" a="1"/>
  <c r="T3761" i="7"/>
  <c r="N3761" i="7"/>
  <c r="L3761" i="7"/>
  <c r="M3761" i="7"/>
  <c r="I3761" i="7" a="1"/>
  <c r="P111" i="7"/>
  <c r="T111" i="7"/>
  <c r="R111" i="7"/>
  <c r="S111" i="7"/>
  <c r="I111" i="7" a="1"/>
  <c r="T736" i="7"/>
  <c r="J736" i="7" a="1"/>
  <c r="O736" i="7"/>
  <c r="H736" i="7" a="1"/>
  <c r="T446" i="7"/>
  <c r="J446" i="7" a="1"/>
  <c r="D446" i="7" a="1"/>
  <c r="N446" i="7"/>
  <c r="R446" i="7"/>
  <c r="M3527" i="7"/>
  <c r="K3527" i="7"/>
  <c r="J3527" i="7" a="1"/>
  <c r="D3527" i="7" a="1"/>
  <c r="I3527" i="7" a="1"/>
  <c r="T3475" i="7"/>
  <c r="U3475" i="7"/>
  <c r="G3475" i="7" a="1"/>
  <c r="Q3475" i="7"/>
  <c r="I3475" i="7" a="1"/>
  <c r="U3206" i="7"/>
  <c r="G3206" i="7" a="1"/>
  <c r="S3206" i="7"/>
  <c r="H3206" i="7" a="1"/>
  <c r="L526" i="7"/>
  <c r="J526" i="7" a="1"/>
  <c r="P526" i="7"/>
  <c r="S526" i="7"/>
  <c r="I526" i="7" a="1"/>
  <c r="S2056" i="7"/>
  <c r="C2056" i="7" a="1"/>
  <c r="R2056" i="7"/>
  <c r="P2056" i="7"/>
  <c r="H2056" i="7" a="1"/>
  <c r="N782" i="7"/>
  <c r="S782" i="7"/>
  <c r="R782" i="7"/>
  <c r="D782" i="7" a="1"/>
  <c r="G782" i="7" a="1"/>
  <c r="O1247" i="7"/>
  <c r="V1247" i="7"/>
  <c r="P1247" i="7"/>
  <c r="Q1247" i="7"/>
  <c r="R81" i="7"/>
  <c r="C81" i="7" a="1"/>
  <c r="H81" i="7" a="1"/>
  <c r="I81" i="7" a="1"/>
  <c r="S81" i="7"/>
  <c r="T3024" i="7"/>
  <c r="G3024" i="7" a="1"/>
  <c r="R3024" i="7"/>
  <c r="S3024" i="7"/>
  <c r="O3024" i="7"/>
  <c r="L2373" i="7"/>
  <c r="T2373" i="7"/>
  <c r="K2373" i="7"/>
  <c r="N2373" i="7"/>
  <c r="H2373" i="7" a="1"/>
  <c r="K490" i="1"/>
  <c r="C490" i="1" a="1"/>
  <c r="M490" i="1"/>
  <c r="O1632" i="7"/>
  <c r="U1632" i="7"/>
  <c r="J1632" i="7" a="1"/>
  <c r="E1632" i="7" a="1"/>
  <c r="N1632" i="7"/>
  <c r="D269" i="1" a="1"/>
  <c r="I269" i="1"/>
  <c r="Q269" i="1"/>
  <c r="M269" i="1"/>
  <c r="S3220" i="7"/>
  <c r="U3220" i="7"/>
  <c r="D3220" i="7" a="1"/>
  <c r="I3220" i="7" a="1"/>
  <c r="H3220" i="7" a="1"/>
  <c r="K247" i="1"/>
  <c r="Q247" i="1"/>
  <c r="L247" i="1"/>
  <c r="R3944" i="7"/>
  <c r="T3944" i="7"/>
  <c r="K3944" i="7"/>
  <c r="D3944" i="7" a="1"/>
  <c r="Q3944" i="7"/>
  <c r="Q511" i="7"/>
  <c r="L511" i="7"/>
  <c r="P511" i="7"/>
  <c r="M511" i="7"/>
  <c r="H511" i="7" a="1"/>
  <c r="M2770" i="7"/>
  <c r="N2770" i="7"/>
  <c r="D2770" i="7" a="1"/>
  <c r="U2770" i="7"/>
  <c r="I2770" i="7" a="1"/>
  <c r="M1048" i="7"/>
  <c r="L1048" i="7"/>
  <c r="U1048" i="7"/>
  <c r="S1048" i="7"/>
  <c r="C3015" i="7" a="1"/>
  <c r="V3015" i="7"/>
  <c r="N3015" i="7"/>
  <c r="J3015" i="7" a="1"/>
  <c r="I3015" i="7" a="1"/>
  <c r="U646" i="7"/>
  <c r="J646" i="7" a="1"/>
  <c r="R646" i="7"/>
  <c r="O646" i="7"/>
  <c r="H646" i="7" a="1"/>
  <c r="O2197" i="7"/>
  <c r="E2197" i="7" a="1"/>
  <c r="K2197" i="7"/>
  <c r="P2197" i="7"/>
  <c r="H2197" i="7" a="1"/>
  <c r="E1823" i="7" a="1"/>
  <c r="R1823" i="7"/>
  <c r="Q1823" i="7"/>
  <c r="T1823" i="7"/>
  <c r="O3347" i="7"/>
  <c r="T3347" i="7"/>
  <c r="M3347" i="7"/>
  <c r="I3347" i="7" a="1"/>
  <c r="U3347" i="7"/>
  <c r="R888" i="7"/>
  <c r="J888" i="7" a="1"/>
  <c r="L888" i="7"/>
  <c r="P888" i="7"/>
  <c r="K888" i="7"/>
  <c r="P2749" i="7"/>
  <c r="R2749" i="7"/>
  <c r="U2749" i="7"/>
  <c r="L2749" i="7"/>
  <c r="H2749" i="7" a="1"/>
  <c r="N3290" i="7"/>
  <c r="G3290" i="7" a="1"/>
  <c r="O3290" i="7"/>
  <c r="S3290" i="7"/>
  <c r="L1909" i="7"/>
  <c r="M1909" i="7"/>
  <c r="C1909" i="7" a="1"/>
  <c r="Q1909" i="7"/>
  <c r="R1909" i="7"/>
  <c r="U2887" i="7"/>
  <c r="Q2887" i="7"/>
  <c r="M2887" i="7"/>
  <c r="V2887" i="7"/>
  <c r="H2887" i="7" a="1"/>
  <c r="M464" i="1"/>
  <c r="I464" i="1"/>
  <c r="H464" i="1"/>
  <c r="E464" i="1" a="1"/>
  <c r="N761" i="7"/>
  <c r="G761" i="7" a="1"/>
  <c r="S761" i="7"/>
  <c r="H761" i="7" a="1"/>
  <c r="E629" i="7" a="1"/>
  <c r="M629" i="7"/>
  <c r="T629" i="7"/>
  <c r="K629" i="7"/>
  <c r="G629" i="7" a="1"/>
  <c r="C2383" i="7" a="1"/>
  <c r="L2383" i="7"/>
  <c r="S2383" i="7"/>
  <c r="I2383" i="7" a="1"/>
  <c r="T2383" i="7"/>
  <c r="J1070" i="7" a="1"/>
  <c r="U1070" i="7"/>
  <c r="N1070" i="7"/>
  <c r="Q1070" i="7"/>
  <c r="I1070" i="7" a="1"/>
  <c r="J269" i="7" a="1"/>
  <c r="D269" i="7" a="1"/>
  <c r="C269" i="7" a="1"/>
  <c r="T269" i="7"/>
  <c r="E2185" i="7" a="1"/>
  <c r="T2185" i="7"/>
  <c r="V2185" i="7"/>
  <c r="U2185" i="7"/>
  <c r="G2185" i="7" a="1"/>
  <c r="D2649" i="7" a="1"/>
  <c r="P2649" i="7"/>
  <c r="O2649" i="7"/>
  <c r="T2649" i="7"/>
  <c r="H2649" i="7" a="1"/>
  <c r="G3660" i="7" a="1"/>
  <c r="R3660" i="7"/>
  <c r="D3660" i="7" a="1"/>
  <c r="K3660" i="7"/>
  <c r="I3660" i="7" a="1"/>
  <c r="C264" i="1" a="1"/>
  <c r="P264" i="1"/>
  <c r="G264" i="1"/>
  <c r="T1762" i="7"/>
  <c r="D1762" i="7" a="1"/>
  <c r="J1762" i="7" a="1"/>
  <c r="P1762" i="7"/>
  <c r="U1762" i="7"/>
  <c r="N1443" i="7"/>
  <c r="E1443" i="7" a="1"/>
  <c r="P1443" i="7"/>
  <c r="T1443" i="7"/>
  <c r="I1443" i="7" a="1"/>
  <c r="L1120" i="7"/>
  <c r="N1120" i="7"/>
  <c r="C1120" i="7" a="1"/>
  <c r="D1120" i="7" a="1"/>
  <c r="I1120" i="7" a="1"/>
  <c r="E1176" i="7" a="1"/>
  <c r="S1176" i="7"/>
  <c r="U1176" i="7"/>
  <c r="D1176" i="7" a="1"/>
  <c r="J368" i="1"/>
  <c r="G368" i="1"/>
  <c r="I368" i="1"/>
  <c r="E368" i="1" a="1"/>
  <c r="N2160" i="7"/>
  <c r="O2160" i="7"/>
  <c r="K2160" i="7"/>
  <c r="V2160" i="7"/>
  <c r="H2160" i="7" a="1"/>
  <c r="R2168" i="7"/>
  <c r="P2168" i="7"/>
  <c r="S2168" i="7"/>
  <c r="C2168" i="7" a="1"/>
  <c r="H2168" i="7" a="1"/>
  <c r="V3246" i="7"/>
  <c r="M3246" i="7"/>
  <c r="R3246" i="7"/>
  <c r="U3246" i="7"/>
  <c r="I334" i="1"/>
  <c r="E334" i="1" a="1"/>
  <c r="Q334" i="1"/>
  <c r="P334" i="1"/>
  <c r="R1233" i="7"/>
  <c r="N1233" i="7"/>
  <c r="Q1233" i="7"/>
  <c r="T1233" i="7"/>
  <c r="I1233" i="7" a="1"/>
  <c r="R3896" i="7"/>
  <c r="E3896" i="7" a="1"/>
  <c r="P3896" i="7"/>
  <c r="Q3896" i="7"/>
  <c r="H3896" i="7" a="1"/>
  <c r="O878" i="7"/>
  <c r="P878" i="7"/>
  <c r="U878" i="7"/>
  <c r="Q878" i="7"/>
  <c r="Q3991" i="7"/>
  <c r="L3991" i="7"/>
  <c r="T3991" i="7"/>
  <c r="V3991" i="7"/>
  <c r="S3991" i="7"/>
  <c r="K157" i="7"/>
  <c r="P157" i="7"/>
  <c r="T157" i="7"/>
  <c r="E157" i="7" a="1"/>
  <c r="H157" i="7" a="1"/>
  <c r="N3565" i="7"/>
  <c r="G3565" i="7" a="1"/>
  <c r="P3565" i="7"/>
  <c r="U3565" i="7"/>
  <c r="I3565" i="7" a="1"/>
  <c r="L520" i="1"/>
  <c r="H520" i="1"/>
  <c r="N520" i="1"/>
  <c r="J2545" i="7" a="1"/>
  <c r="T2545" i="7"/>
  <c r="P2545" i="7"/>
  <c r="G2545" i="7" a="1"/>
  <c r="I2545" i="7" a="1"/>
  <c r="K588" i="7"/>
  <c r="E588" i="7" a="1"/>
  <c r="J588" i="7" a="1"/>
  <c r="Q588" i="7"/>
  <c r="H588" i="7" a="1"/>
  <c r="F305" i="1"/>
  <c r="J305" i="1"/>
  <c r="H305" i="1"/>
  <c r="D305" i="1" a="1"/>
  <c r="V2256" i="7"/>
  <c r="T2256" i="7"/>
  <c r="L2256" i="7"/>
  <c r="H2256" i="7" a="1"/>
  <c r="M3306" i="7"/>
  <c r="O3306" i="7"/>
  <c r="R3306" i="7"/>
  <c r="N3306" i="7"/>
  <c r="I3306" i="7" a="1"/>
  <c r="S273" i="7"/>
  <c r="J273" i="7" a="1"/>
  <c r="E273" i="7" a="1"/>
  <c r="D273" i="7" a="1"/>
  <c r="O273" i="7"/>
  <c r="E2145" i="7" a="1"/>
  <c r="M2145" i="7"/>
  <c r="O2145" i="7"/>
  <c r="G2145" i="7" a="1"/>
  <c r="I2145" i="7" a="1"/>
  <c r="P350" i="7"/>
  <c r="M350" i="7"/>
  <c r="N350" i="7"/>
  <c r="Q350" i="7"/>
  <c r="G735" i="7" a="1"/>
  <c r="O735" i="7"/>
  <c r="M735" i="7"/>
  <c r="L735" i="7"/>
  <c r="H735" i="7" a="1"/>
  <c r="C3723" i="7" a="1"/>
  <c r="K3723" i="7"/>
  <c r="V3723" i="7"/>
  <c r="U3723" i="7"/>
  <c r="S3723" i="7"/>
  <c r="P2538" i="7"/>
  <c r="E2538" i="7" a="1"/>
  <c r="O2538" i="7"/>
  <c r="V2538" i="7"/>
  <c r="T2538" i="7"/>
  <c r="C16" i="7" a="1"/>
  <c r="N16" i="7"/>
  <c r="K16" i="7"/>
  <c r="H16" i="7" a="1"/>
  <c r="G1413" i="7" a="1"/>
  <c r="C1413" i="7" a="1"/>
  <c r="D1413" i="7" a="1"/>
  <c r="R1413" i="7"/>
  <c r="S1413" i="7"/>
  <c r="L3402" i="7"/>
  <c r="G3402" i="7" a="1"/>
  <c r="R3402" i="7"/>
  <c r="E3402" i="7" a="1"/>
  <c r="H3402" i="7" a="1"/>
  <c r="D3244" i="7" a="1"/>
  <c r="T3244" i="7"/>
  <c r="K3244" i="7"/>
  <c r="N3244" i="7"/>
  <c r="I3244" i="7" a="1"/>
  <c r="N1706" i="7"/>
  <c r="O1706" i="7"/>
  <c r="D1706" i="7" a="1"/>
  <c r="E1706" i="7" a="1"/>
  <c r="M3751" i="7"/>
  <c r="T3751" i="7"/>
  <c r="J3751" i="7" a="1"/>
  <c r="O3751" i="7"/>
  <c r="Q3751" i="7"/>
  <c r="O1089" i="7"/>
  <c r="C1089" i="7" a="1"/>
  <c r="V1089" i="7"/>
  <c r="Q1089" i="7"/>
  <c r="I1089" i="7" a="1"/>
  <c r="R1987" i="7"/>
  <c r="C1987" i="7" a="1"/>
  <c r="S1987" i="7"/>
  <c r="O1987" i="7"/>
  <c r="H1987" i="7" a="1"/>
  <c r="L2323" i="7"/>
  <c r="S2323" i="7"/>
  <c r="G2323" i="7" a="1"/>
  <c r="H2323" i="7" a="1"/>
  <c r="Q3067" i="7"/>
  <c r="U3067" i="7"/>
  <c r="T3067" i="7"/>
  <c r="J3067" i="7" a="1"/>
  <c r="D3067" i="7" a="1"/>
  <c r="D2419" i="7" a="1"/>
  <c r="L2419" i="7"/>
  <c r="Q2419" i="7"/>
  <c r="E2419" i="7" a="1"/>
  <c r="R2419" i="7"/>
  <c r="O1688" i="7"/>
  <c r="S1688" i="7"/>
  <c r="C1688" i="7" a="1"/>
  <c r="M1688" i="7"/>
  <c r="I1688" i="7" a="1"/>
  <c r="K3180" i="7"/>
  <c r="P3180" i="7"/>
  <c r="J3180" i="7" a="1"/>
  <c r="V3180" i="7"/>
  <c r="E2314" i="7" a="1"/>
  <c r="K2314" i="7"/>
  <c r="D2314" i="7" a="1"/>
  <c r="J2314" i="7" a="1"/>
  <c r="M2314" i="7"/>
  <c r="L3673" i="7"/>
  <c r="N3673" i="7"/>
  <c r="R3673" i="7"/>
  <c r="S3673" i="7"/>
  <c r="P3673" i="7"/>
  <c r="J2682" i="7" a="1"/>
  <c r="T2682" i="7"/>
  <c r="G2682" i="7" a="1"/>
  <c r="M2682" i="7"/>
  <c r="H2682" i="7" a="1"/>
  <c r="J516" i="7" a="1"/>
  <c r="O516" i="7"/>
  <c r="L516" i="7"/>
  <c r="E516" i="7" a="1"/>
  <c r="Q2800" i="7"/>
  <c r="R2800" i="7"/>
  <c r="V2800" i="7"/>
  <c r="N2800" i="7"/>
  <c r="L2800" i="7"/>
  <c r="P4000" i="7"/>
  <c r="T4000" i="7"/>
  <c r="J4000" i="7" a="1"/>
  <c r="V4000" i="7"/>
  <c r="S4000" i="7"/>
  <c r="Q3754" i="7"/>
  <c r="L3754" i="7"/>
  <c r="C3754" i="7" a="1"/>
  <c r="E3754" i="7" a="1"/>
  <c r="I3754" i="7" a="1"/>
  <c r="R984" i="7"/>
  <c r="V984" i="7"/>
  <c r="U984" i="7"/>
  <c r="M984" i="7"/>
  <c r="G3316" i="7" a="1"/>
  <c r="Q3316" i="7"/>
  <c r="T3316" i="7"/>
  <c r="D3316" i="7" a="1"/>
  <c r="I3316" i="7" a="1"/>
  <c r="V2650" i="7"/>
  <c r="N2650" i="7"/>
  <c r="S2650" i="7"/>
  <c r="H2650" i="7" a="1"/>
  <c r="T2650" i="7"/>
  <c r="N2203" i="7"/>
  <c r="K2203" i="7"/>
  <c r="U2203" i="7"/>
  <c r="S2203" i="7"/>
  <c r="I2203" i="7" a="1"/>
  <c r="O2638" i="7"/>
  <c r="L2638" i="7"/>
  <c r="T2638" i="7"/>
  <c r="N2638" i="7"/>
  <c r="R2110" i="7"/>
  <c r="J2110" i="7" a="1"/>
  <c r="K2110" i="7"/>
  <c r="V2110" i="7"/>
  <c r="M2110" i="7"/>
  <c r="E1801" i="7" a="1"/>
  <c r="C1801" i="7" a="1"/>
  <c r="Q1801" i="7"/>
  <c r="V1801" i="7"/>
  <c r="M1801" i="7"/>
  <c r="G3264" i="7" a="1"/>
  <c r="S3264" i="7"/>
  <c r="L3264" i="7"/>
  <c r="D3264" i="7" a="1"/>
  <c r="I3264" i="7" a="1"/>
  <c r="H521" i="1"/>
  <c r="N521" i="1"/>
  <c r="O521" i="1"/>
  <c r="P1137" i="7"/>
  <c r="V1137" i="7"/>
  <c r="J1137" i="7" a="1"/>
  <c r="N1137" i="7"/>
  <c r="H1137" i="7" a="1"/>
  <c r="N286" i="1"/>
  <c r="L286" i="1"/>
  <c r="O286" i="1"/>
  <c r="J286" i="1"/>
  <c r="R2569" i="7"/>
  <c r="O2569" i="7"/>
  <c r="S2569" i="7"/>
  <c r="V2569" i="7"/>
  <c r="H2569" i="7" a="1"/>
  <c r="J335" i="1"/>
  <c r="C335" i="1" a="1"/>
  <c r="F335" i="1"/>
  <c r="L1394" i="7"/>
  <c r="D1394" i="7" a="1"/>
  <c r="J1394" i="7" a="1"/>
  <c r="H1394" i="7" a="1"/>
  <c r="C1394" i="7" a="1"/>
  <c r="R3719" i="7"/>
  <c r="Q3719" i="7"/>
  <c r="T3719" i="7"/>
  <c r="I3719" i="7" a="1"/>
  <c r="P3719" i="7"/>
  <c r="T3675" i="7"/>
  <c r="L3675" i="7"/>
  <c r="J3675" i="7" a="1"/>
  <c r="O3675" i="7"/>
  <c r="P3675" i="7"/>
  <c r="N2938" i="7"/>
  <c r="J2938" i="7" a="1"/>
  <c r="R2938" i="7"/>
  <c r="P2938" i="7"/>
  <c r="R3169" i="7"/>
  <c r="E3169" i="7" a="1"/>
  <c r="G3169" i="7" a="1"/>
  <c r="N3169" i="7"/>
  <c r="K3169" i="7"/>
  <c r="Q3384" i="7"/>
  <c r="N3384" i="7"/>
  <c r="G3384" i="7" a="1"/>
  <c r="E3384" i="7" a="1"/>
  <c r="I3384" i="7" a="1"/>
  <c r="H408" i="1"/>
  <c r="K408" i="1"/>
  <c r="C408" i="1" a="1"/>
  <c r="P408" i="1"/>
  <c r="N2438" i="7"/>
  <c r="T2438" i="7"/>
  <c r="J2438" i="7" a="1"/>
  <c r="H2438" i="7" a="1"/>
  <c r="C283" i="1" a="1"/>
  <c r="E283" i="1" a="1"/>
  <c r="N283" i="1"/>
  <c r="O283" i="1"/>
  <c r="G469" i="7" a="1"/>
  <c r="C469" i="7" a="1"/>
  <c r="M469" i="7"/>
  <c r="T469" i="7"/>
  <c r="N469" i="7"/>
  <c r="K852" i="7"/>
  <c r="C852" i="7" a="1"/>
  <c r="P852" i="7"/>
  <c r="O852" i="7"/>
  <c r="H852" i="7" a="1"/>
  <c r="K1726" i="7"/>
  <c r="V1726" i="7"/>
  <c r="N1726" i="7"/>
  <c r="S1726" i="7"/>
  <c r="G2049" i="7" a="1"/>
  <c r="S2049" i="7"/>
  <c r="L2049" i="7"/>
  <c r="V2049" i="7"/>
  <c r="D2049" i="7" a="1"/>
  <c r="N345" i="7"/>
  <c r="E345" i="7" a="1"/>
  <c r="K345" i="7"/>
  <c r="G345" i="7" a="1"/>
  <c r="H345" i="7" a="1"/>
  <c r="G210" i="1"/>
  <c r="P210" i="1"/>
  <c r="F210" i="1"/>
  <c r="L210" i="1"/>
  <c r="O459" i="1"/>
  <c r="F459" i="1"/>
  <c r="G459" i="1"/>
  <c r="J1012" i="7" a="1"/>
  <c r="C1012" i="7" a="1"/>
  <c r="N1012" i="7"/>
  <c r="L1012" i="7"/>
  <c r="M1012" i="7"/>
  <c r="P3326" i="7"/>
  <c r="K3326" i="7"/>
  <c r="G3326" i="7" a="1"/>
  <c r="V3326" i="7"/>
  <c r="H3326" i="7" a="1"/>
  <c r="L3619" i="7"/>
  <c r="E3619" i="7" a="1"/>
  <c r="G3619" i="7" a="1"/>
  <c r="N3619" i="7"/>
  <c r="H3619" i="7" a="1"/>
  <c r="L1047" i="7"/>
  <c r="N1047" i="7"/>
  <c r="O1047" i="7"/>
  <c r="P1047" i="7"/>
  <c r="N1709" i="7"/>
  <c r="E1709" i="7" a="1"/>
  <c r="K1709" i="7"/>
  <c r="Q1709" i="7"/>
  <c r="H1709" i="7" a="1"/>
  <c r="E1023" i="7" a="1"/>
  <c r="T1023" i="7"/>
  <c r="V1023" i="7"/>
  <c r="L1023" i="7"/>
  <c r="I1023" i="7" a="1"/>
  <c r="S2658" i="7"/>
  <c r="D2658" i="7" a="1"/>
  <c r="V2658" i="7"/>
  <c r="K2658" i="7"/>
  <c r="H2658" i="7" a="1"/>
  <c r="V1005" i="7"/>
  <c r="N1005" i="7"/>
  <c r="M1005" i="7"/>
  <c r="H1005" i="7" a="1"/>
  <c r="S2480" i="7"/>
  <c r="D2480" i="7" a="1"/>
  <c r="E2480" i="7" a="1"/>
  <c r="K2480" i="7"/>
  <c r="C2480" i="7" a="1"/>
  <c r="V2514" i="7"/>
  <c r="K2514" i="7"/>
  <c r="D2514" i="7" a="1"/>
  <c r="L2514" i="7"/>
  <c r="I2514" i="7" a="1"/>
  <c r="C1997" i="7" a="1"/>
  <c r="E1997" i="7" a="1"/>
  <c r="Q1997" i="7"/>
  <c r="U1997" i="7"/>
  <c r="I1997" i="7" a="1"/>
  <c r="N346" i="7"/>
  <c r="K346" i="7"/>
  <c r="J346" i="7" a="1"/>
  <c r="G346" i="7" a="1"/>
  <c r="S249" i="7"/>
  <c r="T249" i="7"/>
  <c r="M249" i="7"/>
  <c r="O249" i="7"/>
  <c r="I249" i="7" a="1"/>
  <c r="T2425" i="7"/>
  <c r="D2425" i="7" a="1"/>
  <c r="G2425" i="7" a="1"/>
  <c r="P2425" i="7"/>
  <c r="N2425" i="7"/>
  <c r="O1536" i="7"/>
  <c r="Q1536" i="7"/>
  <c r="M1536" i="7"/>
  <c r="U1536" i="7"/>
  <c r="H1536" i="7" a="1"/>
  <c r="G2505" i="7" a="1"/>
  <c r="C2505" i="7" a="1"/>
  <c r="P2505" i="7"/>
  <c r="R2505" i="7"/>
  <c r="C162" i="1" a="1"/>
  <c r="Q162" i="1"/>
  <c r="G162" i="1"/>
  <c r="O162" i="1"/>
  <c r="N3962" i="7"/>
  <c r="S3962" i="7"/>
  <c r="G3962" i="7" a="1"/>
  <c r="T3962" i="7"/>
  <c r="H3962" i="7" a="1"/>
  <c r="K896" i="7"/>
  <c r="V896" i="7"/>
  <c r="L896" i="7"/>
  <c r="D896" i="7" a="1"/>
  <c r="H896" i="7" a="1"/>
  <c r="M3639" i="7"/>
  <c r="Q3639" i="7"/>
  <c r="J3639" i="7" a="1"/>
  <c r="O3639" i="7"/>
  <c r="R392" i="7"/>
  <c r="M392" i="7"/>
  <c r="E392" i="7" a="1"/>
  <c r="P392" i="7"/>
  <c r="T392" i="7"/>
  <c r="O2414" i="7"/>
  <c r="D2414" i="7" a="1"/>
  <c r="V2414" i="7"/>
  <c r="P2414" i="7"/>
  <c r="I2414" i="7" a="1"/>
  <c r="D1216" i="7" a="1"/>
  <c r="O1216" i="7"/>
  <c r="S1216" i="7"/>
  <c r="V1216" i="7"/>
  <c r="I1216" i="7" a="1"/>
  <c r="C244" i="1" a="1"/>
  <c r="F244" i="1"/>
  <c r="K244" i="1"/>
  <c r="K2119" i="7"/>
  <c r="T2119" i="7"/>
  <c r="E2119" i="7" a="1"/>
  <c r="R2119" i="7"/>
  <c r="G2119" i="7" a="1"/>
  <c r="Q3453" i="7"/>
  <c r="E3453" i="7" a="1"/>
  <c r="T3453" i="7"/>
  <c r="K3453" i="7"/>
  <c r="D3453" i="7" a="1"/>
  <c r="Q1128" i="7"/>
  <c r="J1128" i="7" a="1"/>
  <c r="T1128" i="7"/>
  <c r="C1128" i="7" a="1"/>
  <c r="I1128" i="7" a="1"/>
  <c r="N774" i="7"/>
  <c r="L774" i="7"/>
  <c r="Q774" i="7"/>
  <c r="M774" i="7"/>
  <c r="D423" i="7" a="1"/>
  <c r="N423" i="7"/>
  <c r="Q423" i="7"/>
  <c r="O423" i="7"/>
  <c r="E423" i="7" a="1"/>
  <c r="G3592" i="7" a="1"/>
  <c r="P3592" i="7"/>
  <c r="C3592" i="7" a="1"/>
  <c r="E3592" i="7" a="1"/>
  <c r="I3592" i="7" a="1"/>
  <c r="V1249" i="7"/>
  <c r="G1249" i="7" a="1"/>
  <c r="E1249" i="7" a="1"/>
  <c r="I1249" i="7" a="1"/>
  <c r="H1249" i="7" a="1"/>
  <c r="E3390" i="7" a="1"/>
  <c r="J3390" i="7" a="1"/>
  <c r="U3390" i="7"/>
  <c r="T3390" i="7"/>
  <c r="L1719" i="7"/>
  <c r="Q1719" i="7"/>
  <c r="U1719" i="7"/>
  <c r="V1719" i="7"/>
  <c r="G1719" i="7" a="1"/>
  <c r="S2375" i="7"/>
  <c r="M2375" i="7"/>
  <c r="R2375" i="7"/>
  <c r="K2375" i="7"/>
  <c r="H2375" i="7" a="1"/>
  <c r="Q594" i="7"/>
  <c r="C594" i="7" a="1"/>
  <c r="R594" i="7"/>
  <c r="J594" i="7" a="1"/>
  <c r="V594" i="7"/>
  <c r="U2655" i="7"/>
  <c r="J2655" i="7" a="1"/>
  <c r="D2655" i="7" a="1"/>
  <c r="L2655" i="7"/>
  <c r="V3700" i="7"/>
  <c r="O3700" i="7"/>
  <c r="J3700" i="7" a="1"/>
  <c r="P3700" i="7"/>
  <c r="H3700" i="7" a="1"/>
  <c r="S2435" i="7"/>
  <c r="P2435" i="7"/>
  <c r="Q2435" i="7"/>
  <c r="V2435" i="7"/>
  <c r="U2435" i="7"/>
  <c r="C529" i="1" a="1"/>
  <c r="O529" i="1"/>
  <c r="P529" i="1"/>
  <c r="Q529" i="1"/>
  <c r="N1648" i="7"/>
  <c r="K1648" i="7"/>
  <c r="D1648" i="7" a="1"/>
  <c r="I1648" i="7" a="1"/>
  <c r="S1001" i="7"/>
  <c r="T1001" i="7"/>
  <c r="G1001" i="7" a="1"/>
  <c r="D1001" i="7" a="1"/>
  <c r="E1001" i="7" a="1"/>
  <c r="J221" i="7" a="1"/>
  <c r="R221" i="7"/>
  <c r="N221" i="7"/>
  <c r="I221" i="7" a="1"/>
  <c r="K221" i="7"/>
  <c r="V3262" i="7"/>
  <c r="K3262" i="7"/>
  <c r="H3262" i="7" a="1"/>
  <c r="C3262" i="7" a="1"/>
  <c r="M3262" i="7"/>
  <c r="C3632" i="7" a="1"/>
  <c r="U3632" i="7"/>
  <c r="P3632" i="7"/>
  <c r="L3632" i="7"/>
  <c r="L579" i="7"/>
  <c r="R579" i="7"/>
  <c r="J579" i="7" a="1"/>
  <c r="U579" i="7"/>
  <c r="E579" i="7" a="1"/>
  <c r="V899" i="7"/>
  <c r="J899" i="7" a="1"/>
  <c r="S899" i="7"/>
  <c r="Q899" i="7"/>
  <c r="O899" i="7"/>
  <c r="C359" i="7" a="1"/>
  <c r="T359" i="7"/>
  <c r="M359" i="7"/>
  <c r="Q359" i="7"/>
  <c r="H359" i="7" a="1"/>
  <c r="L2684" i="7"/>
  <c r="V2684" i="7"/>
  <c r="N2684" i="7"/>
  <c r="O2684" i="7"/>
  <c r="R2404" i="7"/>
  <c r="O2404" i="7"/>
  <c r="U2404" i="7"/>
  <c r="G2404" i="7" a="1"/>
  <c r="V2404" i="7"/>
  <c r="S3010" i="7"/>
  <c r="C3010" i="7" a="1"/>
  <c r="E3010" i="7" a="1"/>
  <c r="K3010" i="7"/>
  <c r="R3010" i="7"/>
  <c r="D3583" i="7" a="1"/>
  <c r="O3583" i="7"/>
  <c r="M3583" i="7"/>
  <c r="R3583" i="7"/>
  <c r="H3583" i="7" a="1"/>
  <c r="P375" i="7"/>
  <c r="M375" i="7"/>
  <c r="S375" i="7"/>
  <c r="H375" i="7" a="1"/>
  <c r="J832" i="7" a="1"/>
  <c r="S832" i="7"/>
  <c r="E832" i="7" a="1"/>
  <c r="V832" i="7"/>
  <c r="H832" i="7" a="1"/>
  <c r="E2500" i="7" a="1"/>
  <c r="Q2500" i="7"/>
  <c r="S2500" i="7"/>
  <c r="R2500" i="7"/>
  <c r="V2500" i="7"/>
  <c r="M2885" i="7"/>
  <c r="L2885" i="7"/>
  <c r="H2885" i="7" a="1"/>
  <c r="S2885" i="7"/>
  <c r="I2885" i="7" a="1"/>
  <c r="E2835" i="7" a="1"/>
  <c r="G2835" i="7" a="1"/>
  <c r="K2835" i="7"/>
  <c r="U2835" i="7"/>
  <c r="Q2562" i="7"/>
  <c r="K2562" i="7"/>
  <c r="O2562" i="7"/>
  <c r="R2562" i="7"/>
  <c r="J2562" i="7" a="1"/>
  <c r="Q2159" i="7"/>
  <c r="P2159" i="7"/>
  <c r="N2159" i="7"/>
  <c r="S2159" i="7"/>
  <c r="H2159" i="7" a="1"/>
  <c r="P13" i="7"/>
  <c r="K13" i="7"/>
  <c r="J13" i="7" a="1"/>
  <c r="L13" i="7"/>
  <c r="I13" i="7" a="1"/>
  <c r="L883" i="7"/>
  <c r="G883" i="7" a="1"/>
  <c r="J883" i="7" a="1"/>
  <c r="D883" i="7" a="1"/>
  <c r="M207" i="7"/>
  <c r="G207" i="7" a="1"/>
  <c r="C207" i="7" a="1"/>
  <c r="E207" i="7" a="1"/>
  <c r="H207" i="7" a="1"/>
  <c r="O1082" i="7"/>
  <c r="D1082" i="7" a="1"/>
  <c r="E1082" i="7" a="1"/>
  <c r="N1082" i="7"/>
  <c r="H1082" i="7" a="1"/>
  <c r="T2180" i="7"/>
  <c r="P2180" i="7"/>
  <c r="V2180" i="7"/>
  <c r="I2180" i="7" a="1"/>
  <c r="R2180" i="7"/>
  <c r="N2779" i="7"/>
  <c r="G2779" i="7" a="1"/>
  <c r="J2779" i="7" a="1"/>
  <c r="I2779" i="7" a="1"/>
  <c r="J2509" i="7" a="1"/>
  <c r="U2509" i="7"/>
  <c r="V2509" i="7"/>
  <c r="R2509" i="7"/>
  <c r="H2509" i="7" a="1"/>
  <c r="L25" i="7"/>
  <c r="Q25" i="7"/>
  <c r="V25" i="7"/>
  <c r="G25" i="7" a="1"/>
  <c r="E25" i="7" a="1"/>
  <c r="E2993" i="7" a="1"/>
  <c r="N2993" i="7"/>
  <c r="J2993" i="7" a="1"/>
  <c r="D2993" i="7" a="1"/>
  <c r="H2993" i="7" a="1"/>
  <c r="T1138" i="7"/>
  <c r="L1138" i="7"/>
  <c r="O1138" i="7"/>
  <c r="V1138" i="7"/>
  <c r="P3063" i="7"/>
  <c r="L3063" i="7"/>
  <c r="O3063" i="7"/>
  <c r="M3063" i="7"/>
  <c r="H3063" i="7" a="1"/>
  <c r="T3321" i="7"/>
  <c r="J3321" i="7" a="1"/>
  <c r="K3321" i="7"/>
  <c r="U3321" i="7"/>
  <c r="V3321" i="7"/>
  <c r="Q182" i="7"/>
  <c r="O182" i="7"/>
  <c r="U182" i="7"/>
  <c r="N182" i="7"/>
  <c r="I182" i="7" a="1"/>
  <c r="R2732" i="7"/>
  <c r="J2732" i="7" a="1"/>
  <c r="V2732" i="7"/>
  <c r="H2732" i="7" a="1"/>
  <c r="T3869" i="7"/>
  <c r="U3869" i="7"/>
  <c r="V3869" i="7"/>
  <c r="G3869" i="7" a="1"/>
  <c r="E3869" i="7" a="1"/>
  <c r="E3984" i="7" a="1"/>
  <c r="G3984" i="7" a="1"/>
  <c r="K3984" i="7"/>
  <c r="S3984" i="7"/>
  <c r="H3984" i="7" a="1"/>
  <c r="K61" i="1"/>
  <c r="M61" i="1"/>
  <c r="H61" i="1"/>
  <c r="I61" i="1"/>
  <c r="J2060" i="7" a="1"/>
  <c r="K2060" i="7"/>
  <c r="M2060" i="7"/>
  <c r="I2060" i="7" a="1"/>
  <c r="U514" i="7"/>
  <c r="M514" i="7"/>
  <c r="K514" i="7"/>
  <c r="S514" i="7"/>
  <c r="H514" i="7" a="1"/>
  <c r="P32" i="7"/>
  <c r="J32" i="7" a="1"/>
  <c r="E32" i="7" a="1"/>
  <c r="C32" i="7" a="1"/>
  <c r="I32" i="7" a="1"/>
  <c r="U669" i="7"/>
  <c r="K669" i="7"/>
  <c r="L669" i="7"/>
  <c r="J669" i="7" a="1"/>
  <c r="H669" i="7" a="1"/>
  <c r="P2757" i="7"/>
  <c r="C2757" i="7" a="1"/>
  <c r="T2757" i="7"/>
  <c r="H2757" i="7" a="1"/>
  <c r="M2633" i="7"/>
  <c r="T2633" i="7"/>
  <c r="D2633" i="7" a="1"/>
  <c r="K2633" i="7"/>
  <c r="H2633" i="7" a="1"/>
  <c r="K1821" i="7"/>
  <c r="M1821" i="7"/>
  <c r="D1821" i="7" a="1"/>
  <c r="T1821" i="7"/>
  <c r="H1821" i="7" a="1"/>
  <c r="E897" i="7" a="1"/>
  <c r="M897" i="7"/>
  <c r="D897" i="7" a="1"/>
  <c r="R897" i="7"/>
  <c r="G897" i="7" a="1"/>
  <c r="T1520" i="7"/>
  <c r="O1520" i="7"/>
  <c r="H1520" i="7" a="1"/>
  <c r="G1520" i="7" a="1"/>
  <c r="V794" i="7"/>
  <c r="O794" i="7"/>
  <c r="M794" i="7"/>
  <c r="L794" i="7"/>
  <c r="J794" i="7" a="1"/>
  <c r="T3300" i="7"/>
  <c r="K3300" i="7"/>
  <c r="O3300" i="7"/>
  <c r="U3300" i="7"/>
  <c r="H3300" i="7" a="1"/>
  <c r="M311" i="1"/>
  <c r="P311" i="1"/>
  <c r="O311" i="1"/>
  <c r="D311" i="1" a="1"/>
  <c r="T3078" i="7"/>
  <c r="Q3078" i="7"/>
  <c r="N3078" i="7"/>
  <c r="R3078" i="7"/>
  <c r="C1121" i="7" a="1"/>
  <c r="Q1121" i="7"/>
  <c r="V1121" i="7"/>
  <c r="L1121" i="7"/>
  <c r="P1121" i="7"/>
  <c r="U2863" i="7"/>
  <c r="S2863" i="7"/>
  <c r="M2863" i="7"/>
  <c r="N2863" i="7"/>
  <c r="H2863" i="7" a="1"/>
  <c r="R3026" i="7"/>
  <c r="U3026" i="7"/>
  <c r="V3026" i="7"/>
  <c r="S3026" i="7"/>
  <c r="I3026" i="7" a="1"/>
  <c r="C3019" i="7" a="1"/>
  <c r="P3019" i="7"/>
  <c r="D3019" i="7" a="1"/>
  <c r="J3019" i="7" a="1"/>
  <c r="E801" i="7" a="1"/>
  <c r="T801" i="7"/>
  <c r="L801" i="7"/>
  <c r="J801" i="7" a="1"/>
  <c r="S801" i="7"/>
  <c r="G497" i="1"/>
  <c r="K497" i="1"/>
  <c r="H497" i="1"/>
  <c r="C497" i="1" a="1"/>
  <c r="J3693" i="7" a="1"/>
  <c r="O3693" i="7"/>
  <c r="R3693" i="7"/>
  <c r="Q3693" i="7"/>
  <c r="I3693" i="7" a="1"/>
  <c r="Q758" i="7"/>
  <c r="G758" i="7" a="1"/>
  <c r="K758" i="7"/>
  <c r="H758" i="7" a="1"/>
  <c r="P1918" i="7"/>
  <c r="M1918" i="7"/>
  <c r="U1918" i="7"/>
  <c r="O1918" i="7"/>
  <c r="I1918" i="7" a="1"/>
  <c r="J3884" i="7" a="1"/>
  <c r="G3884" i="7" a="1"/>
  <c r="T3884" i="7"/>
  <c r="P3884" i="7"/>
  <c r="E3884" i="7" a="1"/>
  <c r="U2476" i="7"/>
  <c r="O2476" i="7"/>
  <c r="S2476" i="7"/>
  <c r="H2476" i="7" a="1"/>
  <c r="M2476" i="7"/>
  <c r="P1033" i="7"/>
  <c r="R1033" i="7"/>
  <c r="N1033" i="7"/>
  <c r="G1033" i="7" a="1"/>
  <c r="T3885" i="7"/>
  <c r="P3885" i="7"/>
  <c r="Q3885" i="7"/>
  <c r="L3885" i="7"/>
  <c r="M3885" i="7"/>
  <c r="K1150" i="7"/>
  <c r="R1150" i="7"/>
  <c r="M1150" i="7"/>
  <c r="T1150" i="7"/>
  <c r="H1150" i="7" a="1"/>
  <c r="J997" i="7" a="1"/>
  <c r="U997" i="7"/>
  <c r="M997" i="7"/>
  <c r="Q997" i="7"/>
  <c r="I997" i="7" a="1"/>
  <c r="K3764" i="7"/>
  <c r="V3764" i="7"/>
  <c r="J3764" i="7" a="1"/>
  <c r="Q3764" i="7"/>
  <c r="N3521" i="7"/>
  <c r="J3521" i="7" a="1"/>
  <c r="M3521" i="7"/>
  <c r="L3521" i="7"/>
  <c r="E3521" i="7" a="1"/>
  <c r="J3404" i="7" a="1"/>
  <c r="E3404" i="7" a="1"/>
  <c r="L3404" i="7"/>
  <c r="I3404" i="7" a="1"/>
  <c r="N3404" i="7"/>
  <c r="J3550" i="7" a="1"/>
  <c r="R3550" i="7"/>
  <c r="S3550" i="7"/>
  <c r="M3550" i="7"/>
  <c r="H3550" i="7" a="1"/>
  <c r="J2342" i="7" a="1"/>
  <c r="U2342" i="7"/>
  <c r="N2342" i="7"/>
  <c r="T2342" i="7"/>
  <c r="M3725" i="7"/>
  <c r="V3725" i="7"/>
  <c r="U3725" i="7"/>
  <c r="I3725" i="7" a="1"/>
  <c r="H3725" i="7" a="1"/>
  <c r="R713" i="7"/>
  <c r="G713" i="7" a="1"/>
  <c r="E713" i="7" a="1"/>
  <c r="K713" i="7"/>
  <c r="H713" i="7" a="1"/>
  <c r="Q2671" i="7"/>
  <c r="V2671" i="7"/>
  <c r="K2671" i="7"/>
  <c r="O2671" i="7"/>
  <c r="H2671" i="7" a="1"/>
  <c r="L70" i="7"/>
  <c r="P70" i="7"/>
  <c r="R70" i="7"/>
  <c r="S70" i="7"/>
  <c r="U3397" i="7"/>
  <c r="C3397" i="7" a="1"/>
  <c r="N3397" i="7"/>
  <c r="S3397" i="7"/>
  <c r="V3397" i="7"/>
  <c r="Q2165" i="7"/>
  <c r="G2165" i="7" a="1"/>
  <c r="U2165" i="7"/>
  <c r="K2165" i="7"/>
  <c r="H2165" i="7" a="1"/>
  <c r="I15" i="1"/>
  <c r="E15" i="1" a="1"/>
  <c r="J15" i="1"/>
  <c r="P15" i="1"/>
  <c r="C204" i="1" a="1"/>
  <c r="I204" i="1"/>
  <c r="O204" i="1"/>
  <c r="M2430" i="7"/>
  <c r="D2430" i="7" a="1"/>
  <c r="K2430" i="7"/>
  <c r="O2430" i="7"/>
  <c r="J2430" i="7" a="1"/>
  <c r="P829" i="7"/>
  <c r="M829" i="7"/>
  <c r="R829" i="7"/>
  <c r="J829" i="7" a="1"/>
  <c r="I829" i="7" a="1"/>
  <c r="M2208" i="7"/>
  <c r="L2208" i="7"/>
  <c r="R2208" i="7"/>
  <c r="U2208" i="7"/>
  <c r="V2208" i="7"/>
  <c r="C3608" i="7" a="1"/>
  <c r="M3608" i="7"/>
  <c r="K3608" i="7"/>
  <c r="I3608" i="7" a="1"/>
  <c r="U3359" i="7"/>
  <c r="O3359" i="7"/>
  <c r="S3359" i="7"/>
  <c r="G3359" i="7" a="1"/>
  <c r="H3359" i="7" a="1"/>
  <c r="E227" i="7" a="1"/>
  <c r="G227" i="7" a="1"/>
  <c r="L227" i="7"/>
  <c r="Q227" i="7"/>
  <c r="K227" i="7"/>
  <c r="O2834" i="7"/>
  <c r="R2834" i="7"/>
  <c r="Q2834" i="7"/>
  <c r="M2834" i="7"/>
  <c r="I2834" i="7" a="1"/>
  <c r="Q3589" i="7"/>
  <c r="P3589" i="7"/>
  <c r="R3589" i="7"/>
  <c r="U3589" i="7"/>
  <c r="P1773" i="7"/>
  <c r="R1773" i="7"/>
  <c r="V1773" i="7"/>
  <c r="K1773" i="7"/>
  <c r="I1773" i="7" a="1"/>
  <c r="Q529" i="7"/>
  <c r="U529" i="7"/>
  <c r="N529" i="7"/>
  <c r="T529" i="7"/>
  <c r="V529" i="7"/>
  <c r="U1147" i="7"/>
  <c r="Q1147" i="7"/>
  <c r="O1147" i="7"/>
  <c r="D1147" i="7" a="1"/>
  <c r="I1147" i="7" a="1"/>
  <c r="G1811" i="7" a="1"/>
  <c r="N1811" i="7"/>
  <c r="U1811" i="7"/>
  <c r="R1811" i="7"/>
  <c r="L549" i="1"/>
  <c r="P549" i="1"/>
  <c r="K549" i="1"/>
  <c r="J549" i="1"/>
  <c r="L3465" i="7"/>
  <c r="N3465" i="7"/>
  <c r="E3465" i="7" a="1"/>
  <c r="T3465" i="7"/>
  <c r="M3465" i="7"/>
  <c r="R306" i="7"/>
  <c r="L306" i="7"/>
  <c r="S306" i="7"/>
  <c r="H306" i="7" a="1"/>
  <c r="T306" i="7"/>
  <c r="N121" i="7"/>
  <c r="P121" i="7"/>
  <c r="G121" i="7" a="1"/>
  <c r="E121" i="7" a="1"/>
  <c r="H375" i="1"/>
  <c r="N375" i="1"/>
  <c r="P375" i="1"/>
  <c r="O375" i="1"/>
  <c r="J3659" i="7" a="1"/>
  <c r="T3659" i="7"/>
  <c r="M3659" i="7"/>
  <c r="E3659" i="7" a="1"/>
  <c r="H3659" i="7" a="1"/>
  <c r="J949" i="7" a="1"/>
  <c r="L949" i="7"/>
  <c r="G949" i="7" a="1"/>
  <c r="K949" i="7"/>
  <c r="H949" i="7" a="1"/>
  <c r="L1898" i="7"/>
  <c r="R1898" i="7"/>
  <c r="O1898" i="7"/>
  <c r="P1898" i="7"/>
  <c r="O3272" i="7"/>
  <c r="M3272" i="7"/>
  <c r="R3272" i="7"/>
  <c r="T3272" i="7"/>
  <c r="E3272" i="7" a="1"/>
  <c r="P2814" i="7"/>
  <c r="U2814" i="7"/>
  <c r="V2814" i="7"/>
  <c r="H2814" i="7" a="1"/>
  <c r="J2814" i="7" a="1"/>
  <c r="M2955" i="7"/>
  <c r="L2955" i="7"/>
  <c r="U2955" i="7"/>
  <c r="N2955" i="7"/>
  <c r="I2955" i="7" a="1"/>
  <c r="D1544" i="7" a="1"/>
  <c r="G1544" i="7" a="1"/>
  <c r="K1544" i="7"/>
  <c r="H1544" i="7" a="1"/>
  <c r="F65" i="1"/>
  <c r="M65" i="1"/>
  <c r="Q65" i="1"/>
  <c r="I65" i="1"/>
  <c r="M1862" i="7"/>
  <c r="N1862" i="7"/>
  <c r="L1862" i="7"/>
  <c r="R1862" i="7"/>
  <c r="I1862" i="7" a="1"/>
  <c r="U3994" i="7"/>
  <c r="J3994" i="7" a="1"/>
  <c r="D3994" i="7" a="1"/>
  <c r="P3994" i="7"/>
  <c r="I3994" i="7" a="1"/>
  <c r="J3325" i="7" a="1"/>
  <c r="E3325" i="7" a="1"/>
  <c r="D3325" i="7" a="1"/>
  <c r="H3325" i="7" a="1"/>
  <c r="S1586" i="7"/>
  <c r="J1586" i="7" a="1"/>
  <c r="C1586" i="7" a="1"/>
  <c r="I1586" i="7" a="1"/>
  <c r="H1586" i="7" a="1"/>
  <c r="O2842" i="7"/>
  <c r="T2842" i="7"/>
  <c r="G2842" i="7" a="1"/>
  <c r="V2842" i="7"/>
  <c r="H2842" i="7" a="1"/>
  <c r="G3271" i="7" a="1"/>
  <c r="D3271" i="7" a="1"/>
  <c r="T3271" i="7"/>
  <c r="L3271" i="7"/>
  <c r="I3271" i="7" a="1"/>
  <c r="O21" i="7"/>
  <c r="U21" i="7"/>
  <c r="K21" i="7"/>
  <c r="I21" i="7" a="1"/>
  <c r="S672" i="7"/>
  <c r="G672" i="7" a="1"/>
  <c r="U672" i="7"/>
  <c r="T672" i="7"/>
  <c r="P672" i="7"/>
  <c r="O461" i="7"/>
  <c r="T461" i="7"/>
  <c r="U461" i="7"/>
  <c r="H461" i="7" a="1"/>
  <c r="V461" i="7"/>
  <c r="D2179" i="7" a="1"/>
  <c r="T2179" i="7"/>
  <c r="C2179" i="7" a="1"/>
  <c r="L2179" i="7"/>
  <c r="I2179" i="7" a="1"/>
  <c r="P1338" i="7"/>
  <c r="V1338" i="7"/>
  <c r="K1338" i="7"/>
  <c r="E1338" i="7" a="1"/>
  <c r="Q2095" i="7"/>
  <c r="T2095" i="7"/>
  <c r="E2095" i="7" a="1"/>
  <c r="C2095" i="7" a="1"/>
  <c r="G2095" i="7" a="1"/>
  <c r="V3894" i="7"/>
  <c r="G3894" i="7" a="1"/>
  <c r="K3894" i="7"/>
  <c r="T3894" i="7"/>
  <c r="J3894" i="7" a="1"/>
  <c r="P3305" i="7"/>
  <c r="R3305" i="7"/>
  <c r="N3305" i="7"/>
  <c r="U3305" i="7"/>
  <c r="I3305" i="7" a="1"/>
  <c r="N2028" i="7"/>
  <c r="K2028" i="7"/>
  <c r="G2028" i="7" a="1"/>
  <c r="H2028" i="7" a="1"/>
  <c r="J380" i="1"/>
  <c r="H380" i="1"/>
  <c r="G380" i="1"/>
  <c r="L380" i="1"/>
  <c r="V1853" i="7"/>
  <c r="M1853" i="7"/>
  <c r="O1853" i="7"/>
  <c r="L1853" i="7"/>
  <c r="H1853" i="7" a="1"/>
  <c r="J504" i="1"/>
  <c r="P504" i="1"/>
  <c r="L504" i="1"/>
  <c r="C504" i="1" a="1"/>
  <c r="M768" i="7"/>
  <c r="G768" i="7" a="1"/>
  <c r="P768" i="7"/>
  <c r="D768" i="7" a="1"/>
  <c r="U2984" i="7"/>
  <c r="P2984" i="7"/>
  <c r="D2984" i="7" a="1"/>
  <c r="T2984" i="7"/>
  <c r="O2984" i="7"/>
  <c r="S3018" i="7"/>
  <c r="K3018" i="7"/>
  <c r="V3018" i="7"/>
  <c r="L3018" i="7"/>
  <c r="H3018" i="7" a="1"/>
  <c r="P1930" i="7"/>
  <c r="L1930" i="7"/>
  <c r="N1930" i="7"/>
  <c r="C1930" i="7" a="1"/>
  <c r="I1930" i="7" a="1"/>
  <c r="L459" i="7"/>
  <c r="J459" i="7" a="1"/>
  <c r="Q459" i="7"/>
  <c r="V459" i="7"/>
  <c r="M118" i="1"/>
  <c r="I118" i="1"/>
  <c r="D118" i="1" a="1"/>
  <c r="J118" i="1"/>
  <c r="T2691" i="7"/>
  <c r="J2691" i="7" a="1"/>
  <c r="Q2691" i="7"/>
  <c r="S2691" i="7"/>
  <c r="O2691" i="7"/>
  <c r="C1019" i="7" a="1"/>
  <c r="M1019" i="7"/>
  <c r="L1019" i="7"/>
  <c r="T1019" i="7"/>
  <c r="H1019" i="7" a="1"/>
  <c r="C457" i="1" a="1"/>
  <c r="D457" i="1" a="1"/>
  <c r="F457" i="1"/>
  <c r="M886" i="7"/>
  <c r="S886" i="7"/>
  <c r="V886" i="7"/>
  <c r="C886" i="7" a="1"/>
  <c r="T886" i="7"/>
  <c r="S788" i="7"/>
  <c r="N788" i="7"/>
  <c r="O788" i="7"/>
  <c r="M788" i="7"/>
  <c r="H788" i="7" a="1"/>
  <c r="K44" i="1"/>
  <c r="H44" i="1"/>
  <c r="P44" i="1"/>
  <c r="D44" i="1" a="1"/>
  <c r="P3957" i="7"/>
  <c r="T3957" i="7"/>
  <c r="V3957" i="7"/>
  <c r="D3957" i="7" a="1"/>
  <c r="H133" i="1"/>
  <c r="N133" i="1"/>
  <c r="M133" i="1"/>
  <c r="P133" i="1"/>
  <c r="D1385" i="7" a="1"/>
  <c r="V1385" i="7"/>
  <c r="K1385" i="7"/>
  <c r="L1385" i="7"/>
  <c r="H1385" i="7" a="1"/>
  <c r="C45" i="1" a="1"/>
  <c r="N45" i="1"/>
  <c r="D45" i="1" a="1"/>
  <c r="M45" i="1"/>
  <c r="T2812" i="7"/>
  <c r="P2812" i="7"/>
  <c r="V2812" i="7"/>
  <c r="U2812" i="7"/>
  <c r="C2654" i="7" a="1"/>
  <c r="Q2654" i="7"/>
  <c r="L2654" i="7"/>
  <c r="J2654" i="7" a="1"/>
  <c r="G2654" i="7" a="1"/>
  <c r="P103" i="7"/>
  <c r="S103" i="7"/>
  <c r="N103" i="7"/>
  <c r="R103" i="7"/>
  <c r="L103" i="7"/>
  <c r="C1327" i="7" a="1"/>
  <c r="J1327" i="7" a="1"/>
  <c r="O1327" i="7"/>
  <c r="V1327" i="7"/>
  <c r="I1327" i="7" a="1"/>
  <c r="N2247" i="7"/>
  <c r="G2247" i="7" a="1"/>
  <c r="D2247" i="7" a="1"/>
  <c r="C2247" i="7" a="1"/>
  <c r="N2299" i="7"/>
  <c r="T2299" i="7"/>
  <c r="R2299" i="7"/>
  <c r="P2299" i="7"/>
  <c r="Q2299" i="7"/>
  <c r="P2486" i="7"/>
  <c r="C2486" i="7" a="1"/>
  <c r="E2486" i="7" a="1"/>
  <c r="R2486" i="7"/>
  <c r="I2486" i="7" a="1"/>
  <c r="L3108" i="7"/>
  <c r="J3108" i="7" a="1"/>
  <c r="N3108" i="7"/>
  <c r="S3108" i="7"/>
  <c r="I3108" i="7" a="1"/>
  <c r="J146" i="1"/>
  <c r="G146" i="1"/>
  <c r="C146" i="1" a="1"/>
  <c r="P465" i="1"/>
  <c r="F465" i="1"/>
  <c r="N465" i="1"/>
  <c r="M465" i="1"/>
  <c r="P142" i="7"/>
  <c r="D142" i="7" a="1"/>
  <c r="O142" i="7"/>
  <c r="S142" i="7"/>
  <c r="H142" i="7" a="1"/>
  <c r="M2111" i="7"/>
  <c r="T2111" i="7"/>
  <c r="V2111" i="7"/>
  <c r="O2111" i="7"/>
  <c r="I2111" i="7" a="1"/>
  <c r="S1698" i="7"/>
  <c r="P1698" i="7"/>
  <c r="D1698" i="7" a="1"/>
  <c r="I1698" i="7" a="1"/>
  <c r="P283" i="7"/>
  <c r="O283" i="7"/>
  <c r="U283" i="7"/>
  <c r="T283" i="7"/>
  <c r="G283" i="7" a="1"/>
  <c r="S3685" i="7"/>
  <c r="O3685" i="7"/>
  <c r="D3685" i="7" a="1"/>
  <c r="C3685" i="7" a="1"/>
  <c r="R3685" i="7"/>
  <c r="M522" i="7"/>
  <c r="J522" i="7" a="1"/>
  <c r="K522" i="7"/>
  <c r="T522" i="7"/>
  <c r="I522" i="7" a="1"/>
  <c r="Q3963" i="7"/>
  <c r="L3963" i="7"/>
  <c r="N3963" i="7"/>
  <c r="M3963" i="7"/>
  <c r="T2392" i="7"/>
  <c r="K2392" i="7"/>
  <c r="Q2392" i="7"/>
  <c r="M2392" i="7"/>
  <c r="C2392" i="7" a="1"/>
  <c r="M3363" i="7"/>
  <c r="E3363" i="7" a="1"/>
  <c r="L3363" i="7"/>
  <c r="J3363" i="7" a="1"/>
  <c r="H3363" i="7" a="1"/>
  <c r="H536" i="1"/>
  <c r="C536" i="1" a="1"/>
  <c r="J536" i="1"/>
  <c r="E536" i="1" a="1"/>
  <c r="L1736" i="7"/>
  <c r="Q1736" i="7"/>
  <c r="G1736" i="7" a="1"/>
  <c r="T1736" i="7"/>
  <c r="R2378" i="7"/>
  <c r="P2378" i="7"/>
  <c r="C2378" i="7" a="1"/>
  <c r="S2378" i="7"/>
  <c r="O2378" i="7"/>
  <c r="M1603" i="7"/>
  <c r="K1603" i="7"/>
  <c r="G1603" i="7" a="1"/>
  <c r="E1603" i="7" a="1"/>
  <c r="S1603" i="7"/>
  <c r="M3481" i="7"/>
  <c r="E3481" i="7" a="1"/>
  <c r="S3481" i="7"/>
  <c r="G3481" i="7" a="1"/>
  <c r="V3481" i="7"/>
  <c r="P177" i="7"/>
  <c r="S177" i="7"/>
  <c r="N177" i="7"/>
  <c r="J177" i="7" a="1"/>
  <c r="C25" i="1" a="1"/>
  <c r="K25" i="1"/>
  <c r="F25" i="1"/>
  <c r="E25" i="1" a="1"/>
  <c r="V3732" i="7"/>
  <c r="R3732" i="7"/>
  <c r="O3732" i="7"/>
  <c r="L3732" i="7"/>
  <c r="H3732" i="7" a="1"/>
  <c r="J172" i="1"/>
  <c r="H172" i="1"/>
  <c r="I172" i="1"/>
  <c r="D172" i="1" a="1"/>
  <c r="L1306" i="7"/>
  <c r="D1306" i="7" a="1"/>
  <c r="G1306" i="7" a="1"/>
  <c r="H1306" i="7" a="1"/>
  <c r="S2867" i="7"/>
  <c r="T2867" i="7"/>
  <c r="V2867" i="7"/>
  <c r="G2867" i="7" a="1"/>
  <c r="R2867" i="7"/>
  <c r="O1284" i="7"/>
  <c r="L1284" i="7"/>
  <c r="G1284" i="7" a="1"/>
  <c r="S1284" i="7"/>
  <c r="T1284" i="7"/>
  <c r="P2269" i="7"/>
  <c r="K2269" i="7"/>
  <c r="M2269" i="7"/>
  <c r="I2269" i="7" a="1"/>
  <c r="H2269" i="7" a="1"/>
  <c r="D1467" i="7" a="1"/>
  <c r="Q1467" i="7"/>
  <c r="O1467" i="7"/>
  <c r="S1467" i="7"/>
  <c r="G868" i="7" a="1"/>
  <c r="T868" i="7"/>
  <c r="K868" i="7"/>
  <c r="D868" i="7" a="1"/>
  <c r="O868" i="7"/>
  <c r="P1058" i="7"/>
  <c r="Q1058" i="7"/>
  <c r="L1058" i="7"/>
  <c r="J1058" i="7" a="1"/>
  <c r="M1058" i="7"/>
  <c r="P1685" i="7"/>
  <c r="L1685" i="7"/>
  <c r="M1685" i="7"/>
  <c r="H1685" i="7" a="1"/>
  <c r="I1685" i="7" a="1"/>
  <c r="M652" i="7"/>
  <c r="G652" i="7" a="1"/>
  <c r="K652" i="7"/>
  <c r="Q652" i="7"/>
  <c r="L1990" i="7"/>
  <c r="T1990" i="7"/>
  <c r="S1990" i="7"/>
  <c r="I1990" i="7" a="1"/>
  <c r="J1990" i="7" a="1"/>
  <c r="O330" i="1"/>
  <c r="G330" i="1"/>
  <c r="E330" i="1" a="1"/>
  <c r="I330" i="1"/>
  <c r="G580" i="1"/>
  <c r="J580" i="1"/>
  <c r="F580" i="1"/>
  <c r="P580" i="1"/>
  <c r="N3476" i="7"/>
  <c r="V3476" i="7"/>
  <c r="J3476" i="7" a="1"/>
  <c r="T3476" i="7"/>
  <c r="E3819" i="7" a="1"/>
  <c r="M3819" i="7"/>
  <c r="R3819" i="7"/>
  <c r="Q3819" i="7"/>
  <c r="O3819" i="7"/>
  <c r="C1489" i="7" a="1"/>
  <c r="U1489" i="7"/>
  <c r="Q1489" i="7"/>
  <c r="K1489" i="7"/>
  <c r="I1489" i="7" a="1"/>
  <c r="D3294" i="7" a="1"/>
  <c r="N3294" i="7"/>
  <c r="G3294" i="7" a="1"/>
  <c r="R3294" i="7"/>
  <c r="M3294" i="7"/>
  <c r="O3903" i="7"/>
  <c r="Q3903" i="7"/>
  <c r="M3903" i="7"/>
  <c r="K3903" i="7"/>
  <c r="Q3449" i="7"/>
  <c r="T3449" i="7"/>
  <c r="R3449" i="7"/>
  <c r="N3449" i="7"/>
  <c r="M3449" i="7"/>
  <c r="E3843" i="7" a="1"/>
  <c r="L3843" i="7"/>
  <c r="Q3843" i="7"/>
  <c r="J3843" i="7" a="1"/>
  <c r="G3843" i="7" a="1"/>
  <c r="N1561" i="7"/>
  <c r="L1561" i="7"/>
  <c r="J1561" i="7" a="1"/>
  <c r="T1561" i="7"/>
  <c r="H1561" i="7" a="1"/>
  <c r="M1122" i="7"/>
  <c r="L1122" i="7"/>
  <c r="V1122" i="7"/>
  <c r="H1122" i="7" a="1"/>
  <c r="T2471" i="7"/>
  <c r="S2471" i="7"/>
  <c r="D2471" i="7" a="1"/>
  <c r="M2471" i="7"/>
  <c r="N2471" i="7"/>
  <c r="D934" i="7" a="1"/>
  <c r="T934" i="7"/>
  <c r="U934" i="7"/>
  <c r="P934" i="7"/>
  <c r="I934" i="7" a="1"/>
  <c r="L389" i="1"/>
  <c r="H389" i="1"/>
  <c r="C389" i="1" a="1"/>
  <c r="I389" i="1"/>
  <c r="P510" i="1"/>
  <c r="N510" i="1"/>
  <c r="Q510" i="1"/>
  <c r="P319" i="1"/>
  <c r="H319" i="1"/>
  <c r="O319" i="1"/>
  <c r="Q319" i="1"/>
  <c r="O414" i="7"/>
  <c r="E414" i="7" a="1"/>
  <c r="J414" i="7" a="1"/>
  <c r="T414" i="7"/>
  <c r="H414" i="7" a="1"/>
  <c r="G3727" i="7" a="1"/>
  <c r="N3727" i="7"/>
  <c r="P3727" i="7"/>
  <c r="M3727" i="7"/>
  <c r="I3727" i="7" a="1"/>
  <c r="V2936" i="7"/>
  <c r="U2936" i="7"/>
  <c r="J2936" i="7" a="1"/>
  <c r="D2936" i="7" a="1"/>
  <c r="L1013" i="7"/>
  <c r="G1013" i="7" a="1"/>
  <c r="N1013" i="7"/>
  <c r="T1013" i="7"/>
  <c r="E1013" i="7" a="1"/>
  <c r="J1239" i="7" a="1"/>
  <c r="T1239" i="7"/>
  <c r="L1239" i="7"/>
  <c r="D1239" i="7" a="1"/>
  <c r="Q1239" i="7"/>
  <c r="V3439" i="7"/>
  <c r="N3439" i="7"/>
  <c r="U3439" i="7"/>
  <c r="C3439" i="7" a="1"/>
  <c r="H3439" i="7" a="1"/>
  <c r="J2016" i="7" a="1"/>
  <c r="T2016" i="7"/>
  <c r="C2016" i="7" a="1"/>
  <c r="I2016" i="7" a="1"/>
  <c r="E2393" i="7" a="1"/>
  <c r="G2393" i="7" a="1"/>
  <c r="U2393" i="7"/>
  <c r="R2393" i="7"/>
  <c r="D2393" i="7" a="1"/>
  <c r="F491" i="1"/>
  <c r="G491" i="1"/>
  <c r="Q491" i="1"/>
  <c r="E491" i="1" a="1"/>
  <c r="K535" i="1"/>
  <c r="O535" i="1"/>
  <c r="G535" i="1"/>
  <c r="P535" i="1"/>
  <c r="O502" i="1"/>
  <c r="J502" i="1"/>
  <c r="C502" i="1" a="1"/>
  <c r="O290" i="1"/>
  <c r="D290" i="1" a="1"/>
  <c r="J290" i="1"/>
  <c r="P290" i="1"/>
  <c r="D2868" i="7" a="1"/>
  <c r="E2868" i="7" a="1"/>
  <c r="T2868" i="7"/>
  <c r="R2868" i="7"/>
  <c r="C2868" i="7" a="1"/>
  <c r="F128" i="1"/>
  <c r="P128" i="1"/>
  <c r="J128" i="1"/>
  <c r="C128" i="1" a="1"/>
  <c r="D3883" i="7" a="1"/>
  <c r="M3883" i="7"/>
  <c r="Q3883" i="7"/>
  <c r="E3883" i="7" a="1"/>
  <c r="L184" i="7"/>
  <c r="C184" i="7" a="1"/>
  <c r="R184" i="7"/>
  <c r="K184" i="7"/>
  <c r="G184" i="7" a="1"/>
  <c r="E123" i="1" a="1"/>
  <c r="F123" i="1"/>
  <c r="P123" i="1"/>
  <c r="M123" i="1"/>
  <c r="J3456" i="7" a="1"/>
  <c r="M3456" i="7"/>
  <c r="D3456" i="7" a="1"/>
  <c r="Q3456" i="7"/>
  <c r="I3456" i="7" a="1"/>
  <c r="R3662" i="7"/>
  <c r="T3662" i="7"/>
  <c r="P3662" i="7"/>
  <c r="J3662" i="7" a="1"/>
  <c r="M838" i="7"/>
  <c r="U838" i="7"/>
  <c r="J838" i="7" a="1"/>
  <c r="V838" i="7"/>
  <c r="P838" i="7"/>
  <c r="U3116" i="7"/>
  <c r="Q3116" i="7"/>
  <c r="N3116" i="7"/>
  <c r="D3116" i="7" a="1"/>
  <c r="I3116" i="7" a="1"/>
  <c r="J130" i="1"/>
  <c r="Q130" i="1"/>
  <c r="L130" i="1"/>
  <c r="F130" i="1"/>
  <c r="O1804" i="7"/>
  <c r="E1804" i="7" a="1"/>
  <c r="G1804" i="7" a="1"/>
  <c r="V1804" i="7"/>
  <c r="J2999" i="7" a="1"/>
  <c r="D2999" i="7" a="1"/>
  <c r="G2999" i="7" a="1"/>
  <c r="N2999" i="7"/>
  <c r="V2999" i="7"/>
  <c r="G835" i="7" a="1"/>
  <c r="R835" i="7"/>
  <c r="C835" i="7" a="1"/>
  <c r="Q835" i="7"/>
  <c r="H835" i="7" a="1"/>
  <c r="U286" i="7"/>
  <c r="J286" i="7" a="1"/>
  <c r="P286" i="7"/>
  <c r="V286" i="7"/>
  <c r="I286" i="7" a="1"/>
  <c r="U1152" i="7"/>
  <c r="D1152" i="7" a="1"/>
  <c r="C1152" i="7" a="1"/>
  <c r="K1152" i="7"/>
  <c r="U3310" i="7"/>
  <c r="D3310" i="7" a="1"/>
  <c r="M3310" i="7"/>
  <c r="S3310" i="7"/>
  <c r="V3310" i="7"/>
  <c r="G3647" i="7" a="1"/>
  <c r="Q3647" i="7"/>
  <c r="T3647" i="7"/>
  <c r="J3647" i="7" a="1"/>
  <c r="H3647" i="7" a="1"/>
  <c r="G143" i="7" a="1"/>
  <c r="J143" i="7" a="1"/>
  <c r="R143" i="7"/>
  <c r="S143" i="7"/>
  <c r="H143" i="7" a="1"/>
  <c r="J856" i="7" a="1"/>
  <c r="Q856" i="7"/>
  <c r="C856" i="7" a="1"/>
  <c r="P856" i="7"/>
  <c r="E91" i="1" a="1"/>
  <c r="P91" i="1"/>
  <c r="N91" i="1"/>
  <c r="L91" i="1"/>
  <c r="V3637" i="7"/>
  <c r="M3637" i="7"/>
  <c r="U3637" i="7"/>
  <c r="S3637" i="7"/>
  <c r="I3637" i="7" a="1"/>
  <c r="D1850" i="7" a="1"/>
  <c r="T1850" i="7"/>
  <c r="G1850" i="7" a="1"/>
  <c r="E1850" i="7" a="1"/>
  <c r="U1850" i="7"/>
  <c r="J152" i="1"/>
  <c r="I152" i="1"/>
  <c r="P152" i="1"/>
  <c r="M2499" i="7"/>
  <c r="R2499" i="7"/>
  <c r="J2499" i="7" a="1"/>
  <c r="K2499" i="7"/>
  <c r="O2499" i="7"/>
  <c r="E2312" i="7" a="1"/>
  <c r="D2312" i="7" a="1"/>
  <c r="U2312" i="7"/>
  <c r="N2312" i="7"/>
  <c r="I2312" i="7" a="1"/>
  <c r="E705" i="7" a="1"/>
  <c r="N705" i="7"/>
  <c r="D705" i="7" a="1"/>
  <c r="L705" i="7"/>
  <c r="I705" i="7" a="1"/>
  <c r="K499" i="1"/>
  <c r="I499" i="1"/>
  <c r="D499" i="1" a="1"/>
  <c r="V760" i="7"/>
  <c r="L760" i="7"/>
  <c r="R760" i="7"/>
  <c r="D760" i="7" a="1"/>
  <c r="P760" i="7"/>
  <c r="N3242" i="7"/>
  <c r="C3242" i="7" a="1"/>
  <c r="D3242" i="7" a="1"/>
  <c r="S3242" i="7"/>
  <c r="H3242" i="7" a="1"/>
  <c r="D3403" i="7" a="1"/>
  <c r="E3403" i="7" a="1"/>
  <c r="T3403" i="7"/>
  <c r="J3403" i="7" a="1"/>
  <c r="H3403" i="7" a="1"/>
  <c r="M887" i="7"/>
  <c r="Q887" i="7"/>
  <c r="R887" i="7"/>
  <c r="O887" i="7"/>
  <c r="V2169" i="7"/>
  <c r="L2169" i="7"/>
  <c r="Q2169" i="7"/>
  <c r="M2169" i="7"/>
  <c r="C2169" i="7" a="1"/>
  <c r="P2069" i="7"/>
  <c r="J2069" i="7" a="1"/>
  <c r="D2069" i="7" a="1"/>
  <c r="U2069" i="7"/>
  <c r="H2069" i="7" a="1"/>
  <c r="N667" i="7"/>
  <c r="S667" i="7"/>
  <c r="G667" i="7" a="1"/>
  <c r="P667" i="7"/>
  <c r="I667" i="7" a="1"/>
  <c r="M249" i="1"/>
  <c r="C249" i="1" a="1"/>
  <c r="I249" i="1"/>
  <c r="G2459" i="7" a="1"/>
  <c r="M2459" i="7"/>
  <c r="R2459" i="7"/>
  <c r="J2459" i="7" a="1"/>
  <c r="L2459" i="7"/>
  <c r="G828" i="7" a="1"/>
  <c r="E828" i="7" a="1"/>
  <c r="T828" i="7"/>
  <c r="N828" i="7"/>
  <c r="I828" i="7" a="1"/>
  <c r="U3179" i="7"/>
  <c r="K3179" i="7"/>
  <c r="L3179" i="7"/>
  <c r="J3179" i="7" a="1"/>
  <c r="H3179" i="7" a="1"/>
  <c r="E3726" i="7" a="1"/>
  <c r="U3726" i="7"/>
  <c r="V3726" i="7"/>
  <c r="C3726" i="7" a="1"/>
  <c r="G650" i="7" a="1"/>
  <c r="V650" i="7"/>
  <c r="E650" i="7" a="1"/>
  <c r="L650" i="7"/>
  <c r="U650" i="7"/>
  <c r="E3061" i="7" a="1"/>
  <c r="G3061" i="7" a="1"/>
  <c r="R3061" i="7"/>
  <c r="C3061" i="7" a="1"/>
  <c r="I3061" i="7" a="1"/>
  <c r="K544" i="7"/>
  <c r="V544" i="7"/>
  <c r="O544" i="7"/>
  <c r="U544" i="7"/>
  <c r="I544" i="7" a="1"/>
  <c r="P3413" i="7"/>
  <c r="D3413" i="7" a="1"/>
  <c r="V3413" i="7"/>
  <c r="Q3413" i="7"/>
  <c r="C3223" i="7" a="1"/>
  <c r="N3223" i="7"/>
  <c r="Q3223" i="7"/>
  <c r="L3223" i="7"/>
  <c r="J3223" i="7" a="1"/>
  <c r="C2543" i="7" a="1"/>
  <c r="P2543" i="7"/>
  <c r="N2543" i="7"/>
  <c r="Q2543" i="7"/>
  <c r="I2543" i="7" a="1"/>
  <c r="V1491" i="7"/>
  <c r="K1491" i="7"/>
  <c r="U1491" i="7"/>
  <c r="C1491" i="7" a="1"/>
  <c r="H1491" i="7" a="1"/>
  <c r="C3285" i="7" a="1"/>
  <c r="T3285" i="7"/>
  <c r="S3285" i="7"/>
  <c r="E3285" i="7" a="1"/>
  <c r="D3485" i="7" a="1"/>
  <c r="U3485" i="7"/>
  <c r="S3485" i="7"/>
  <c r="L3485" i="7"/>
  <c r="O3485" i="7"/>
  <c r="E2401" i="7" a="1"/>
  <c r="R2401" i="7"/>
  <c r="Q2401" i="7"/>
  <c r="P2401" i="7"/>
  <c r="I2401" i="7" a="1"/>
  <c r="Q3000" i="7"/>
  <c r="J3000" i="7" a="1"/>
  <c r="L3000" i="7"/>
  <c r="E3000" i="7" a="1"/>
  <c r="I3000" i="7" a="1"/>
  <c r="M1707" i="7"/>
  <c r="C1707" i="7" a="1"/>
  <c r="J1707" i="7" a="1"/>
  <c r="N1707" i="7"/>
  <c r="K3832" i="7"/>
  <c r="U3832" i="7"/>
  <c r="R3832" i="7"/>
  <c r="J3832" i="7" a="1"/>
  <c r="S3832" i="7"/>
  <c r="P3443" i="7"/>
  <c r="V3443" i="7"/>
  <c r="L3443" i="7"/>
  <c r="G3443" i="7" a="1"/>
  <c r="H3443" i="7" a="1"/>
  <c r="G158" i="1"/>
  <c r="F158" i="1"/>
  <c r="O158" i="1"/>
  <c r="K158" i="1"/>
  <c r="R510" i="7"/>
  <c r="J510" i="7" a="1"/>
  <c r="L510" i="7"/>
  <c r="S510" i="7"/>
  <c r="R1159" i="7"/>
  <c r="K1159" i="7"/>
  <c r="E1159" i="7" a="1"/>
  <c r="S1159" i="7"/>
  <c r="P1159" i="7"/>
  <c r="M401" i="7"/>
  <c r="G401" i="7" a="1"/>
  <c r="K401" i="7"/>
  <c r="R401" i="7"/>
  <c r="H401" i="7" a="1"/>
  <c r="Q391" i="7"/>
  <c r="N391" i="7"/>
  <c r="T391" i="7"/>
  <c r="G391" i="7" a="1"/>
  <c r="H391" i="7" a="1"/>
  <c r="D3286" i="7" a="1"/>
  <c r="Q3286" i="7"/>
  <c r="S3286" i="7"/>
  <c r="T3286" i="7"/>
  <c r="D2139" i="7" a="1"/>
  <c r="M2139" i="7"/>
  <c r="Q2139" i="7"/>
  <c r="K2139" i="7"/>
  <c r="V2139" i="7"/>
  <c r="R1107" i="7"/>
  <c r="U1107" i="7"/>
  <c r="V1107" i="7"/>
  <c r="T1107" i="7"/>
  <c r="S1107" i="7"/>
  <c r="P1816" i="7"/>
  <c r="C1816" i="7" a="1"/>
  <c r="N1816" i="7"/>
  <c r="J1816" i="7" a="1"/>
  <c r="H1816" i="7" a="1"/>
  <c r="E2221" i="7" a="1"/>
  <c r="V2221" i="7"/>
  <c r="M2221" i="7"/>
  <c r="D2221" i="7" a="1"/>
  <c r="P1910" i="7"/>
  <c r="V1910" i="7"/>
  <c r="U1910" i="7"/>
  <c r="T1910" i="7"/>
  <c r="G1910" i="7" a="1"/>
  <c r="G201" i="7" a="1"/>
  <c r="D201" i="7" a="1"/>
  <c r="M201" i="7"/>
  <c r="L201" i="7"/>
  <c r="H201" i="7" a="1"/>
  <c r="E46" i="1" a="1"/>
  <c r="N46" i="1"/>
  <c r="M46" i="1"/>
  <c r="J46" i="1"/>
  <c r="O1720" i="7"/>
  <c r="K1720" i="7"/>
  <c r="Q1720" i="7"/>
  <c r="T1720" i="7"/>
  <c r="E2190" i="7" a="1"/>
  <c r="V2190" i="7"/>
  <c r="M2190" i="7"/>
  <c r="U2190" i="7"/>
  <c r="O2190" i="7"/>
  <c r="N2590" i="7"/>
  <c r="M2590" i="7"/>
  <c r="J2590" i="7" a="1"/>
  <c r="E2590" i="7" a="1"/>
  <c r="I2590" i="7" a="1"/>
  <c r="T1807" i="7"/>
  <c r="R1807" i="7"/>
  <c r="V1807" i="7"/>
  <c r="C1807" i="7" a="1"/>
  <c r="I1807" i="7" a="1"/>
  <c r="M2791" i="7"/>
  <c r="T2791" i="7"/>
  <c r="K2791" i="7"/>
  <c r="J2791" i="7" a="1"/>
  <c r="M738" i="7"/>
  <c r="N738" i="7"/>
  <c r="G738" i="7" a="1"/>
  <c r="E738" i="7" a="1"/>
  <c r="U738" i="7"/>
  <c r="L2198" i="7"/>
  <c r="T2198" i="7"/>
  <c r="V2198" i="7"/>
  <c r="D2198" i="7" a="1"/>
  <c r="H2198" i="7" a="1"/>
  <c r="G2964" i="7" a="1"/>
  <c r="U2964" i="7"/>
  <c r="T2964" i="7"/>
  <c r="M2964" i="7"/>
  <c r="I2964" i="7" a="1"/>
  <c r="R1566" i="7"/>
  <c r="C1566" i="7" a="1"/>
  <c r="N1566" i="7"/>
  <c r="S1566" i="7"/>
  <c r="P14" i="7"/>
  <c r="T14" i="7"/>
  <c r="R14" i="7"/>
  <c r="E14" i="7" a="1"/>
  <c r="O14" i="7"/>
  <c r="M1515" i="7"/>
  <c r="V1515" i="7"/>
  <c r="J1515" i="7" a="1"/>
  <c r="K1515" i="7"/>
  <c r="I1515" i="7" a="1"/>
  <c r="G2237" i="7" a="1"/>
  <c r="U2237" i="7"/>
  <c r="J2237" i="7" a="1"/>
  <c r="D2237" i="7" a="1"/>
  <c r="I2237" i="7" a="1"/>
  <c r="K1643" i="7"/>
  <c r="G1643" i="7" a="1"/>
  <c r="U1643" i="7"/>
  <c r="L1643" i="7"/>
  <c r="J2093" i="7" a="1"/>
  <c r="M2093" i="7"/>
  <c r="D2093" i="7" a="1"/>
  <c r="N2093" i="7"/>
  <c r="K2093" i="7"/>
  <c r="M546" i="7"/>
  <c r="J546" i="7" a="1"/>
  <c r="T546" i="7"/>
  <c r="D546" i="7" a="1"/>
  <c r="I546" i="7" a="1"/>
  <c r="O2880" i="7"/>
  <c r="T2880" i="7"/>
  <c r="E2880" i="7" a="1"/>
  <c r="V2880" i="7"/>
  <c r="I2880" i="7" a="1"/>
  <c r="D2836" i="7" a="1"/>
  <c r="V2836" i="7"/>
  <c r="R2836" i="7"/>
  <c r="Q2836" i="7"/>
  <c r="L2574" i="7"/>
  <c r="Q2574" i="7"/>
  <c r="T2574" i="7"/>
  <c r="M2574" i="7"/>
  <c r="S2574" i="7"/>
  <c r="S2154" i="7"/>
  <c r="U2154" i="7"/>
  <c r="R2154" i="7"/>
  <c r="O2154" i="7"/>
  <c r="N2154" i="7"/>
  <c r="K2331" i="7"/>
  <c r="E2331" i="7" a="1"/>
  <c r="D2331" i="7" a="1"/>
  <c r="O2331" i="7"/>
  <c r="H2331" i="7" a="1"/>
  <c r="M1392" i="7"/>
  <c r="O1392" i="7"/>
  <c r="G1392" i="7" a="1"/>
  <c r="S1392" i="7"/>
  <c r="P2291" i="7"/>
  <c r="K2291" i="7"/>
  <c r="G2291" i="7" a="1"/>
  <c r="Q2291" i="7"/>
  <c r="M2291" i="7"/>
  <c r="G239" i="7" a="1"/>
  <c r="O239" i="7"/>
  <c r="L239" i="7"/>
  <c r="V239" i="7"/>
  <c r="H239" i="7" a="1"/>
  <c r="E26" i="1" a="1"/>
  <c r="C26" i="1" a="1"/>
  <c r="I26" i="1"/>
  <c r="D26" i="1" a="1"/>
  <c r="T2859" i="7"/>
  <c r="P2859" i="7"/>
  <c r="M2859" i="7"/>
  <c r="N2859" i="7"/>
  <c r="R3777" i="7"/>
  <c r="E3777" i="7" a="1"/>
  <c r="N3777" i="7"/>
  <c r="S3777" i="7"/>
  <c r="M3777" i="7"/>
  <c r="G2341" i="7" a="1"/>
  <c r="N2341" i="7"/>
  <c r="V2341" i="7"/>
  <c r="Q2341" i="7"/>
  <c r="H2341" i="7" a="1"/>
  <c r="L740" i="7"/>
  <c r="T740" i="7"/>
  <c r="K740" i="7"/>
  <c r="M740" i="7"/>
  <c r="H740" i="7" a="1"/>
  <c r="K2293" i="7"/>
  <c r="M2293" i="7"/>
  <c r="U2293" i="7"/>
  <c r="Q2293" i="7"/>
  <c r="R2184" i="7"/>
  <c r="U2184" i="7"/>
  <c r="S2184" i="7"/>
  <c r="G2184" i="7" a="1"/>
  <c r="D2184" i="7" a="1"/>
  <c r="K1593" i="7"/>
  <c r="E1593" i="7" a="1"/>
  <c r="P1593" i="7"/>
  <c r="V1593" i="7"/>
  <c r="I1593" i="7" a="1"/>
  <c r="G694" i="7" a="1"/>
  <c r="M694" i="7"/>
  <c r="U694" i="7"/>
  <c r="D694" i="7" a="1"/>
  <c r="H694" i="7" a="1"/>
  <c r="G379" i="1"/>
  <c r="F379" i="1"/>
  <c r="M379" i="1"/>
  <c r="V2973" i="7"/>
  <c r="N2973" i="7"/>
  <c r="J2973" i="7" a="1"/>
  <c r="R2973" i="7"/>
  <c r="T2973" i="7"/>
  <c r="P1500" i="7"/>
  <c r="M1500" i="7"/>
  <c r="O1500" i="7"/>
  <c r="G1500" i="7" a="1"/>
  <c r="H1500" i="7" a="1"/>
  <c r="O60" i="1"/>
  <c r="K60" i="1"/>
  <c r="D60" i="1" a="1"/>
  <c r="G60" i="1"/>
  <c r="C413" i="7" a="1"/>
  <c r="U413" i="7"/>
  <c r="E413" i="7" a="1"/>
  <c r="T413" i="7"/>
  <c r="L2465" i="7"/>
  <c r="N2465" i="7"/>
  <c r="K2465" i="7"/>
  <c r="J2465" i="7" a="1"/>
  <c r="M2465" i="7"/>
  <c r="K266" i="7"/>
  <c r="U266" i="7"/>
  <c r="S266" i="7"/>
  <c r="G266" i="7" a="1"/>
  <c r="I266" i="7" a="1"/>
  <c r="S141" i="7"/>
  <c r="J141" i="7" a="1"/>
  <c r="R141" i="7"/>
  <c r="V141" i="7"/>
  <c r="I141" i="7" a="1"/>
  <c r="L3865" i="7"/>
  <c r="T3865" i="7"/>
  <c r="S3865" i="7"/>
  <c r="N3865" i="7"/>
  <c r="G461" i="1"/>
  <c r="H461" i="1"/>
  <c r="N461" i="1"/>
  <c r="F461" i="1"/>
  <c r="E2680" i="7" a="1"/>
  <c r="T2680" i="7"/>
  <c r="S2680" i="7"/>
  <c r="U2680" i="7"/>
  <c r="H2680" i="7" a="1"/>
  <c r="K1344" i="7"/>
  <c r="G1344" i="7" a="1"/>
  <c r="N1344" i="7"/>
  <c r="U1344" i="7"/>
  <c r="I1344" i="7" a="1"/>
  <c r="F452" i="1"/>
  <c r="L452" i="1"/>
  <c r="O452" i="1"/>
  <c r="T3293" i="7"/>
  <c r="C3293" i="7" a="1"/>
  <c r="L3293" i="7"/>
  <c r="N3293" i="7"/>
  <c r="O3293" i="7"/>
  <c r="E3988" i="7" a="1"/>
  <c r="Q3988" i="7"/>
  <c r="O3988" i="7"/>
  <c r="C3988" i="7" a="1"/>
  <c r="H3988" i="7" a="1"/>
  <c r="U396" i="7"/>
  <c r="K396" i="7"/>
  <c r="D396" i="7" a="1"/>
  <c r="S396" i="7"/>
  <c r="I396" i="7" a="1"/>
  <c r="D3368" i="7" a="1"/>
  <c r="N3368" i="7"/>
  <c r="T3368" i="7"/>
  <c r="S3368" i="7"/>
  <c r="P3298" i="7"/>
  <c r="L3298" i="7"/>
  <c r="O3298" i="7"/>
  <c r="C3298" i="7" a="1"/>
  <c r="Q3298" i="7"/>
  <c r="P2613" i="7"/>
  <c r="S2613" i="7"/>
  <c r="O2613" i="7"/>
  <c r="M2613" i="7"/>
  <c r="I2613" i="7" a="1"/>
  <c r="M2912" i="7"/>
  <c r="S2912" i="7"/>
  <c r="C2912" i="7" a="1"/>
  <c r="D2912" i="7" a="1"/>
  <c r="I2912" i="7" a="1"/>
  <c r="T385" i="7"/>
  <c r="V385" i="7"/>
  <c r="C385" i="7" a="1"/>
  <c r="L385" i="7"/>
  <c r="U17" i="7"/>
  <c r="K17" i="7"/>
  <c r="V17" i="7"/>
  <c r="G17" i="7" a="1"/>
  <c r="E17" i="7" a="1"/>
  <c r="L689" i="7"/>
  <c r="O689" i="7"/>
  <c r="G689" i="7" a="1"/>
  <c r="M689" i="7"/>
  <c r="H689" i="7" a="1"/>
  <c r="I595" i="1"/>
  <c r="O595" i="1"/>
  <c r="F595" i="1"/>
  <c r="L595" i="1"/>
  <c r="C922" i="7" a="1"/>
  <c r="M922" i="7"/>
  <c r="Q922" i="7"/>
  <c r="D922" i="7" a="1"/>
  <c r="J2828" i="7" a="1"/>
  <c r="O2828" i="7"/>
  <c r="P2828" i="7"/>
  <c r="D2828" i="7" a="1"/>
  <c r="N2828" i="7"/>
  <c r="L955" i="7"/>
  <c r="G955" i="7" a="1"/>
  <c r="N955" i="7"/>
  <c r="P955" i="7"/>
  <c r="M955" i="7"/>
  <c r="V710" i="7"/>
  <c r="Q710" i="7"/>
  <c r="C710" i="7" a="1"/>
  <c r="T710" i="7"/>
  <c r="I710" i="7" a="1"/>
  <c r="P3724" i="7"/>
  <c r="V3724" i="7"/>
  <c r="N3724" i="7"/>
  <c r="E3724" i="7" a="1"/>
  <c r="R680" i="7"/>
  <c r="U680" i="7"/>
  <c r="O680" i="7"/>
  <c r="Q680" i="7"/>
  <c r="V680" i="7"/>
  <c r="R488" i="7"/>
  <c r="M488" i="7"/>
  <c r="Q488" i="7"/>
  <c r="J488" i="7" a="1"/>
  <c r="I488" i="7" a="1"/>
  <c r="C507" i="7" a="1"/>
  <c r="L507" i="7"/>
  <c r="P507" i="7"/>
  <c r="M507" i="7"/>
  <c r="H507" i="7" a="1"/>
  <c r="U2754" i="7"/>
  <c r="L2754" i="7"/>
  <c r="N2754" i="7"/>
  <c r="Q2754" i="7"/>
  <c r="T2497" i="7"/>
  <c r="Q2497" i="7"/>
  <c r="G2497" i="7" a="1"/>
  <c r="R2497" i="7"/>
  <c r="M2497" i="7"/>
  <c r="U389" i="7"/>
  <c r="K389" i="7"/>
  <c r="L389" i="7"/>
  <c r="R389" i="7"/>
  <c r="H389" i="7" a="1"/>
  <c r="T3934" i="7"/>
  <c r="V3934" i="7"/>
  <c r="K3934" i="7"/>
  <c r="E3934" i="7" a="1"/>
  <c r="I3934" i="7" a="1"/>
  <c r="V3104" i="7"/>
  <c r="P3104" i="7"/>
  <c r="J3104" i="7" a="1"/>
  <c r="K3104" i="7"/>
  <c r="O3153" i="7"/>
  <c r="M3153" i="7"/>
  <c r="S3153" i="7"/>
  <c r="E3153" i="7" a="1"/>
  <c r="D3153" i="7" a="1"/>
  <c r="O2830" i="7"/>
  <c r="N2830" i="7"/>
  <c r="V2830" i="7"/>
  <c r="J2830" i="7" a="1"/>
  <c r="I2830" i="7" a="1"/>
  <c r="T1952" i="7"/>
  <c r="P1952" i="7"/>
  <c r="L1952" i="7"/>
  <c r="N1952" i="7"/>
  <c r="I1952" i="7" a="1"/>
  <c r="O3405" i="7"/>
  <c r="G3405" i="7" a="1"/>
  <c r="L3405" i="7"/>
  <c r="E3405" i="7" a="1"/>
  <c r="N1837" i="7"/>
  <c r="R1837" i="7"/>
  <c r="O1837" i="7"/>
  <c r="J1837" i="7" a="1"/>
  <c r="S1837" i="7"/>
  <c r="C3556" i="7" a="1"/>
  <c r="M3556" i="7"/>
  <c r="R3556" i="7"/>
  <c r="Q3556" i="7"/>
  <c r="I3556" i="7" a="1"/>
  <c r="M3432" i="7"/>
  <c r="P3432" i="7"/>
  <c r="D3432" i="7" a="1"/>
  <c r="O3432" i="7"/>
  <c r="H3432" i="7" a="1"/>
  <c r="H439" i="1"/>
  <c r="P439" i="1"/>
  <c r="M439" i="1"/>
  <c r="P1211" i="7"/>
  <c r="J1211" i="7" a="1"/>
  <c r="S1211" i="7"/>
  <c r="C1211" i="7" a="1"/>
  <c r="G1211" i="7" a="1"/>
  <c r="G358" i="7" a="1"/>
  <c r="Q358" i="7"/>
  <c r="U358" i="7"/>
  <c r="P358" i="7"/>
  <c r="I358" i="7" a="1"/>
  <c r="C1324" i="7" a="1"/>
  <c r="V1324" i="7"/>
  <c r="G1324" i="7" a="1"/>
  <c r="D1324" i="7" a="1"/>
  <c r="I1324" i="7" a="1"/>
  <c r="K939" i="7"/>
  <c r="G939" i="7" a="1"/>
  <c r="R939" i="7"/>
  <c r="O939" i="7"/>
  <c r="H233" i="1"/>
  <c r="E233" i="1" a="1"/>
  <c r="I233" i="1"/>
  <c r="F233" i="1"/>
  <c r="Q823" i="7"/>
  <c r="T823" i="7"/>
  <c r="V823" i="7"/>
  <c r="E823" i="7" a="1"/>
  <c r="H823" i="7" a="1"/>
  <c r="T3406" i="7"/>
  <c r="U3406" i="7"/>
  <c r="N3406" i="7"/>
  <c r="Q3406" i="7"/>
  <c r="H3406" i="7" a="1"/>
  <c r="U3410" i="7"/>
  <c r="M3410" i="7"/>
  <c r="S3410" i="7"/>
  <c r="O3410" i="7"/>
  <c r="D23" i="1" a="1"/>
  <c r="P23" i="1"/>
  <c r="J23" i="1"/>
  <c r="H23" i="1"/>
  <c r="H434" i="1"/>
  <c r="J434" i="1"/>
  <c r="F434" i="1"/>
  <c r="I434" i="1"/>
  <c r="J315" i="7" a="1"/>
  <c r="G315" i="7" a="1"/>
  <c r="U315" i="7"/>
  <c r="V315" i="7"/>
  <c r="I315" i="7" a="1"/>
  <c r="C2030" i="7" a="1"/>
  <c r="V2030" i="7"/>
  <c r="G2030" i="7" a="1"/>
  <c r="N2030" i="7"/>
  <c r="Q123" i="7"/>
  <c r="J123" i="7" a="1"/>
  <c r="L123" i="7"/>
  <c r="R123" i="7"/>
  <c r="E123" i="7" a="1"/>
  <c r="O1208" i="7"/>
  <c r="R1208" i="7"/>
  <c r="J1208" i="7" a="1"/>
  <c r="G1208" i="7" a="1"/>
  <c r="I1208" i="7" a="1"/>
  <c r="E279" i="1" a="1"/>
  <c r="I279" i="1"/>
  <c r="Q279" i="1"/>
  <c r="C279" i="1" a="1"/>
  <c r="N322" i="1"/>
  <c r="Q322" i="1"/>
  <c r="L322" i="1"/>
  <c r="O1653" i="7"/>
  <c r="R1653" i="7"/>
  <c r="V1653" i="7"/>
  <c r="L1653" i="7"/>
  <c r="T1653" i="7"/>
  <c r="U3350" i="7"/>
  <c r="E3350" i="7" a="1"/>
  <c r="T3350" i="7"/>
  <c r="N3350" i="7"/>
  <c r="H3350" i="7" a="1"/>
  <c r="S2369" i="7"/>
  <c r="K2369" i="7"/>
  <c r="V2369" i="7"/>
  <c r="T2369" i="7"/>
  <c r="I2369" i="7" a="1"/>
  <c r="K3698" i="7"/>
  <c r="U3698" i="7"/>
  <c r="G3698" i="7" a="1"/>
  <c r="O3698" i="7"/>
  <c r="N2839" i="7"/>
  <c r="Q2839" i="7"/>
  <c r="U2839" i="7"/>
  <c r="J2839" i="7" a="1"/>
  <c r="R2839" i="7"/>
  <c r="R2516" i="7"/>
  <c r="M2516" i="7"/>
  <c r="G2516" i="7" a="1"/>
  <c r="E2516" i="7" a="1"/>
  <c r="H2516" i="7" a="1"/>
  <c r="R1915" i="7"/>
  <c r="L1915" i="7"/>
  <c r="T1915" i="7"/>
  <c r="J1915" i="7" a="1"/>
  <c r="H1915" i="7" a="1"/>
  <c r="N444" i="7"/>
  <c r="L444" i="7"/>
  <c r="R444" i="7"/>
  <c r="Q444" i="7"/>
  <c r="D2300" i="7" a="1"/>
  <c r="U2300" i="7"/>
  <c r="N2300" i="7"/>
  <c r="J2300" i="7" a="1"/>
  <c r="I2300" i="7" a="1"/>
  <c r="E2703" i="7" a="1"/>
  <c r="C2703" i="7" a="1"/>
  <c r="D2703" i="7" a="1"/>
  <c r="M2703" i="7"/>
  <c r="I2703" i="7" a="1"/>
  <c r="U1509" i="7"/>
  <c r="C1509" i="7" a="1"/>
  <c r="G1509" i="7" a="1"/>
  <c r="T1509" i="7"/>
  <c r="H1509" i="7" a="1"/>
  <c r="T2635" i="7"/>
  <c r="J2635" i="7" a="1"/>
  <c r="R2635" i="7"/>
  <c r="C2635" i="7" a="1"/>
  <c r="L2915" i="7"/>
  <c r="K2915" i="7"/>
  <c r="D2915" i="7" a="1"/>
  <c r="V2915" i="7"/>
  <c r="E2915" i="7" a="1"/>
  <c r="M3818" i="7"/>
  <c r="C3818" i="7" a="1"/>
  <c r="K3818" i="7"/>
  <c r="P3818" i="7"/>
  <c r="H3818" i="7" a="1"/>
  <c r="R3775" i="7"/>
  <c r="V3775" i="7"/>
  <c r="M3775" i="7"/>
  <c r="G3775" i="7" a="1"/>
  <c r="I3775" i="7" a="1"/>
  <c r="E1432" i="7" a="1"/>
  <c r="M1432" i="7"/>
  <c r="N1432" i="7"/>
  <c r="R1432" i="7"/>
  <c r="O1173" i="7"/>
  <c r="M1173" i="7"/>
  <c r="U1173" i="7"/>
  <c r="P1173" i="7"/>
  <c r="D1173" i="7" a="1"/>
  <c r="L2262" i="7"/>
  <c r="S2262" i="7"/>
  <c r="M2262" i="7"/>
  <c r="O2262" i="7"/>
  <c r="I2262" i="7" a="1"/>
  <c r="J254" i="1"/>
  <c r="D254" i="1" a="1"/>
  <c r="E254" i="1" a="1"/>
  <c r="K254" i="1"/>
  <c r="Q120" i="1"/>
  <c r="P120" i="1"/>
  <c r="F120" i="1"/>
  <c r="V2832" i="7"/>
  <c r="J2832" i="7" a="1"/>
  <c r="M2832" i="7"/>
  <c r="K2832" i="7"/>
  <c r="E2832" i="7" a="1"/>
  <c r="U2406" i="7"/>
  <c r="G2406" i="7" a="1"/>
  <c r="C2406" i="7" a="1"/>
  <c r="Q2406" i="7"/>
  <c r="H2406" i="7" a="1"/>
  <c r="C2223" i="7" a="1"/>
  <c r="L2223" i="7"/>
  <c r="J2223" i="7" a="1"/>
  <c r="M2223" i="7"/>
  <c r="I2223" i="7" a="1"/>
  <c r="J2370" i="7" a="1"/>
  <c r="O2370" i="7"/>
  <c r="K2370" i="7"/>
  <c r="N2370" i="7"/>
  <c r="D3289" i="7" a="1"/>
  <c r="N3289" i="7"/>
  <c r="O3289" i="7"/>
  <c r="E3289" i="7" a="1"/>
  <c r="K3289" i="7"/>
  <c r="D671" i="7" a="1"/>
  <c r="L671" i="7"/>
  <c r="J671" i="7" a="1"/>
  <c r="R671" i="7"/>
  <c r="I671" i="7" a="1"/>
  <c r="V73" i="7"/>
  <c r="Q73" i="7"/>
  <c r="L73" i="7"/>
  <c r="R73" i="7"/>
  <c r="H73" i="7" a="1"/>
  <c r="Q449" i="7"/>
  <c r="P449" i="7"/>
  <c r="U449" i="7"/>
  <c r="J449" i="7" a="1"/>
  <c r="P2553" i="7"/>
  <c r="D2553" i="7" a="1"/>
  <c r="U2553" i="7"/>
  <c r="K2553" i="7"/>
  <c r="Q2553" i="7"/>
  <c r="J824" i="7" a="1"/>
  <c r="T824" i="7"/>
  <c r="D824" i="7" a="1"/>
  <c r="E824" i="7" a="1"/>
  <c r="V824" i="7"/>
  <c r="U1040" i="7"/>
  <c r="P1040" i="7"/>
  <c r="Q1040" i="7"/>
  <c r="G1040" i="7" a="1"/>
  <c r="I1040" i="7" a="1"/>
  <c r="S1111" i="7"/>
  <c r="P1111" i="7"/>
  <c r="M1111" i="7"/>
  <c r="K1111" i="7"/>
  <c r="U1678" i="7"/>
  <c r="N1678" i="7"/>
  <c r="O1678" i="7"/>
  <c r="S1678" i="7"/>
  <c r="D1678" i="7" a="1"/>
  <c r="L519" i="7"/>
  <c r="U519" i="7"/>
  <c r="M519" i="7"/>
  <c r="D519" i="7" a="1"/>
  <c r="H519" i="7" a="1"/>
  <c r="H501" i="1"/>
  <c r="M501" i="1"/>
  <c r="O501" i="1"/>
  <c r="C501" i="1" a="1"/>
  <c r="Q2523" i="7"/>
  <c r="P2523" i="7"/>
  <c r="S2523" i="7"/>
  <c r="T2523" i="7"/>
  <c r="J1468" i="7" a="1"/>
  <c r="G1468" i="7" a="1"/>
  <c r="O1468" i="7"/>
  <c r="S1468" i="7"/>
  <c r="L1468" i="7"/>
  <c r="E3964" i="7" a="1"/>
  <c r="T3964" i="7"/>
  <c r="C3964" i="7" a="1"/>
  <c r="N3964" i="7"/>
  <c r="H3964" i="7" a="1"/>
  <c r="E298" i="1" a="1"/>
  <c r="Q298" i="1"/>
  <c r="N298" i="1"/>
  <c r="P298" i="1"/>
  <c r="K336" i="7"/>
  <c r="S336" i="7"/>
  <c r="T336" i="7"/>
  <c r="U336" i="7"/>
  <c r="K989" i="7"/>
  <c r="G989" i="7" a="1"/>
  <c r="M989" i="7"/>
  <c r="P989" i="7"/>
  <c r="C989" i="7" a="1"/>
  <c r="K1028" i="7"/>
  <c r="M1028" i="7"/>
  <c r="E1028" i="7" a="1"/>
  <c r="P1028" i="7"/>
  <c r="H1028" i="7" a="1"/>
  <c r="S2057" i="7"/>
  <c r="V2057" i="7"/>
  <c r="E2057" i="7" a="1"/>
  <c r="P2057" i="7"/>
  <c r="I2057" i="7" a="1"/>
  <c r="O1421" i="7"/>
  <c r="C1421" i="7" a="1"/>
  <c r="M1421" i="7"/>
  <c r="G1421" i="7" a="1"/>
  <c r="C2644" i="7" a="1"/>
  <c r="T2644" i="7"/>
  <c r="K2644" i="7"/>
  <c r="L2644" i="7"/>
  <c r="M2644" i="7"/>
  <c r="C1826" i="7" a="1"/>
  <c r="R1826" i="7"/>
  <c r="T1826" i="7"/>
  <c r="D1826" i="7" a="1"/>
  <c r="H1826" i="7" a="1"/>
  <c r="H136" i="1"/>
  <c r="F136" i="1"/>
  <c r="D136" i="1" a="1"/>
  <c r="K136" i="1"/>
  <c r="N3315" i="7"/>
  <c r="D3315" i="7" a="1"/>
  <c r="L3315" i="7"/>
  <c r="G3315" i="7" a="1"/>
  <c r="M19" i="7"/>
  <c r="V19" i="7"/>
  <c r="N19" i="7"/>
  <c r="E19" i="7" a="1"/>
  <c r="O19" i="7"/>
  <c r="U783" i="7"/>
  <c r="N783" i="7"/>
  <c r="S783" i="7"/>
  <c r="Q783" i="7"/>
  <c r="I783" i="7" a="1"/>
  <c r="V3203" i="7"/>
  <c r="O3203" i="7"/>
  <c r="M3203" i="7"/>
  <c r="C3203" i="7" a="1"/>
  <c r="H3203" i="7" a="1"/>
  <c r="O2786" i="7"/>
  <c r="D2786" i="7" a="1"/>
  <c r="S2786" i="7"/>
  <c r="R2786" i="7"/>
  <c r="P508" i="1"/>
  <c r="N508" i="1"/>
  <c r="E508" i="1" a="1"/>
  <c r="O508" i="1"/>
  <c r="E2788" i="7" a="1"/>
  <c r="G2788" i="7" a="1"/>
  <c r="U2788" i="7"/>
  <c r="K2788" i="7"/>
  <c r="H2788" i="7" a="1"/>
  <c r="V3087" i="7"/>
  <c r="C3087" i="7" a="1"/>
  <c r="N3087" i="7"/>
  <c r="M3087" i="7"/>
  <c r="I3087" i="7" a="1"/>
  <c r="N376" i="1"/>
  <c r="F376" i="1"/>
  <c r="J376" i="1"/>
  <c r="L539" i="7"/>
  <c r="C539" i="7" a="1"/>
  <c r="T539" i="7"/>
  <c r="N539" i="7"/>
  <c r="E539" i="7" a="1"/>
  <c r="G1055" i="7" a="1"/>
  <c r="S1055" i="7"/>
  <c r="L1055" i="7"/>
  <c r="P1055" i="7"/>
  <c r="H1055" i="7" a="1"/>
  <c r="R1665" i="7"/>
  <c r="Q1665" i="7"/>
  <c r="E1665" i="7" a="1"/>
  <c r="U1665" i="7"/>
  <c r="I1665" i="7" a="1"/>
  <c r="V2607" i="7"/>
  <c r="L2607" i="7"/>
  <c r="T2607" i="7"/>
  <c r="C2607" i="7" a="1"/>
  <c r="U1174" i="7"/>
  <c r="K1174" i="7"/>
  <c r="E1174" i="7" a="1"/>
  <c r="J1174" i="7" a="1"/>
  <c r="S1174" i="7"/>
  <c r="P183" i="7"/>
  <c r="E183" i="7" a="1"/>
  <c r="Q183" i="7"/>
  <c r="L183" i="7"/>
  <c r="I183" i="7" a="1"/>
  <c r="M3635" i="7"/>
  <c r="U3635" i="7"/>
  <c r="C3635" i="7" a="1"/>
  <c r="S3635" i="7"/>
  <c r="I3635" i="7" a="1"/>
  <c r="D446" i="1" a="1"/>
  <c r="E446" i="1" a="1"/>
  <c r="H446" i="1"/>
  <c r="F398" i="1"/>
  <c r="I398" i="1"/>
  <c r="P398" i="1"/>
  <c r="N398" i="1"/>
  <c r="C1846" i="7" a="1"/>
  <c r="J1846" i="7" a="1"/>
  <c r="K1846" i="7"/>
  <c r="P1846" i="7"/>
  <c r="H1846" i="7" a="1"/>
  <c r="F237" i="1"/>
  <c r="I237" i="1"/>
  <c r="M237" i="1"/>
  <c r="K237" i="1"/>
  <c r="U290" i="7"/>
  <c r="E290" i="7" a="1"/>
  <c r="O290" i="7"/>
  <c r="N290" i="7"/>
  <c r="E3394" i="7" a="1"/>
  <c r="D3394" i="7" a="1"/>
  <c r="G3394" i="7" a="1"/>
  <c r="J3394" i="7" a="1"/>
  <c r="M3394" i="7"/>
  <c r="P1017" i="7"/>
  <c r="T1017" i="7"/>
  <c r="E1017" i="7" a="1"/>
  <c r="R1017" i="7"/>
  <c r="I1017" i="7" a="1"/>
  <c r="V2021" i="7"/>
  <c r="D2021" i="7" a="1"/>
  <c r="T2021" i="7"/>
  <c r="O2021" i="7"/>
  <c r="I2021" i="7" a="1"/>
  <c r="D2719" i="7" a="1"/>
  <c r="O2719" i="7"/>
  <c r="K2719" i="7"/>
  <c r="M2719" i="7"/>
  <c r="S2415" i="7"/>
  <c r="V2415" i="7"/>
  <c r="C2415" i="7" a="1"/>
  <c r="Q2415" i="7"/>
  <c r="U2415" i="7"/>
  <c r="U2605" i="7"/>
  <c r="L2605" i="7"/>
  <c r="V2605" i="7"/>
  <c r="E2605" i="7" a="1"/>
  <c r="H2605" i="7" a="1"/>
  <c r="S3735" i="7"/>
  <c r="K3735" i="7"/>
  <c r="R3735" i="7"/>
  <c r="N3735" i="7"/>
  <c r="H3735" i="7" a="1"/>
  <c r="L248" i="7"/>
  <c r="O248" i="7"/>
  <c r="U248" i="7"/>
  <c r="P248" i="7"/>
  <c r="P2121" i="7"/>
  <c r="T2121" i="7"/>
  <c r="S2121" i="7"/>
  <c r="D2121" i="7" a="1"/>
  <c r="J2121" i="7" a="1"/>
  <c r="S3085" i="7"/>
  <c r="L3085" i="7"/>
  <c r="V3085" i="7"/>
  <c r="G3085" i="7" a="1"/>
  <c r="I3085" i="7" a="1"/>
  <c r="E3595" i="7" a="1"/>
  <c r="D3595" i="7" a="1"/>
  <c r="C3595" i="7" a="1"/>
  <c r="V3595" i="7"/>
  <c r="H3595" i="7" a="1"/>
  <c r="M816" i="7"/>
  <c r="G816" i="7" a="1"/>
  <c r="U816" i="7"/>
  <c r="D816" i="7" a="1"/>
  <c r="R152" i="7"/>
  <c r="Q152" i="7"/>
  <c r="K152" i="7"/>
  <c r="J152" i="7" a="1"/>
  <c r="T152" i="7"/>
  <c r="D692" i="7" a="1"/>
  <c r="J692" i="7" a="1"/>
  <c r="E692" i="7" a="1"/>
  <c r="N692" i="7"/>
  <c r="H692" i="7" a="1"/>
  <c r="J17" i="1"/>
  <c r="P17" i="1"/>
  <c r="N17" i="1"/>
  <c r="F17" i="1"/>
  <c r="I327" i="1"/>
  <c r="J327" i="1"/>
  <c r="C327" i="1" a="1"/>
  <c r="M1119" i="7"/>
  <c r="S1119" i="7"/>
  <c r="C1119" i="7" a="1"/>
  <c r="U1119" i="7"/>
  <c r="R1119" i="7"/>
  <c r="P3525" i="7"/>
  <c r="T3525" i="7"/>
  <c r="L3525" i="7"/>
  <c r="C3525" i="7" a="1"/>
  <c r="H3525" i="7" a="1"/>
  <c r="M14" i="1"/>
  <c r="C14" i="1" a="1"/>
  <c r="F14" i="1"/>
  <c r="P14" i="1"/>
  <c r="E2386" i="7" a="1"/>
  <c r="L2386" i="7"/>
  <c r="D2386" i="7" a="1"/>
  <c r="S2386" i="7"/>
  <c r="K405" i="7"/>
  <c r="L405" i="7"/>
  <c r="S405" i="7"/>
  <c r="C405" i="7" a="1"/>
  <c r="E405" i="7" a="1"/>
  <c r="M2092" i="7"/>
  <c r="C2092" i="7" a="1"/>
  <c r="J2092" i="7" a="1"/>
  <c r="L2092" i="7"/>
  <c r="H2092" i="7" a="1"/>
  <c r="P3954" i="7"/>
  <c r="V3954" i="7"/>
  <c r="U3954" i="7"/>
  <c r="R3954" i="7"/>
  <c r="L3954" i="7"/>
  <c r="F397" i="1"/>
  <c r="D397" i="1" a="1"/>
  <c r="M397" i="1"/>
  <c r="N1859" i="7"/>
  <c r="K1859" i="7"/>
  <c r="E1859" i="7" a="1"/>
  <c r="M1859" i="7"/>
  <c r="I1859" i="7" a="1"/>
  <c r="U1793" i="7"/>
  <c r="N1793" i="7"/>
  <c r="Q1793" i="7"/>
  <c r="V1793" i="7"/>
  <c r="O1793" i="7"/>
  <c r="C220" i="1" a="1"/>
  <c r="Q220" i="1"/>
  <c r="I220" i="1"/>
  <c r="F220" i="1"/>
  <c r="T1317" i="7"/>
  <c r="O1317" i="7"/>
  <c r="P1317" i="7"/>
  <c r="I1317" i="7" a="1"/>
  <c r="P1838" i="7"/>
  <c r="C1838" i="7" a="1"/>
  <c r="D1838" i="7" a="1"/>
  <c r="T1838" i="7"/>
  <c r="M1838" i="7"/>
  <c r="C3477" i="7" a="1"/>
  <c r="U3477" i="7"/>
  <c r="L3477" i="7"/>
  <c r="O3477" i="7"/>
  <c r="S3477" i="7"/>
  <c r="Q411" i="7"/>
  <c r="U411" i="7"/>
  <c r="O411" i="7"/>
  <c r="R411" i="7"/>
  <c r="H411" i="7" a="1"/>
  <c r="D562" i="7" a="1"/>
  <c r="E562" i="7" a="1"/>
  <c r="K562" i="7"/>
  <c r="T562" i="7"/>
  <c r="S2715" i="7"/>
  <c r="O2715" i="7"/>
  <c r="P2715" i="7"/>
  <c r="K2715" i="7"/>
  <c r="J2715" i="7" a="1"/>
  <c r="D624" i="7" a="1"/>
  <c r="M624" i="7"/>
  <c r="K624" i="7"/>
  <c r="R624" i="7"/>
  <c r="H624" i="7" a="1"/>
  <c r="P2012" i="7"/>
  <c r="T2012" i="7"/>
  <c r="O2012" i="7"/>
  <c r="N2012" i="7"/>
  <c r="I2012" i="7" a="1"/>
  <c r="E604" i="7" a="1"/>
  <c r="M604" i="7"/>
  <c r="C604" i="7" a="1"/>
  <c r="N604" i="7"/>
  <c r="S3560" i="7"/>
  <c r="P3560" i="7"/>
  <c r="C3560" i="7" a="1"/>
  <c r="M3560" i="7"/>
  <c r="L3560" i="7"/>
  <c r="N2112" i="7"/>
  <c r="P2112" i="7"/>
  <c r="U2112" i="7"/>
  <c r="T2112" i="7"/>
  <c r="H2112" i="7" a="1"/>
  <c r="E919" i="7" a="1"/>
  <c r="O919" i="7"/>
  <c r="N919" i="7"/>
  <c r="V919" i="7"/>
  <c r="I919" i="7" a="1"/>
  <c r="O1414" i="7"/>
  <c r="T1414" i="7"/>
  <c r="N1414" i="7"/>
  <c r="E1414" i="7" a="1"/>
  <c r="C1212" i="7" a="1"/>
  <c r="D1212" i="7" a="1"/>
  <c r="P1212" i="7"/>
  <c r="O1212" i="7"/>
  <c r="R1212" i="7"/>
  <c r="C3211" i="7" a="1"/>
  <c r="S3211" i="7"/>
  <c r="O3211" i="7"/>
  <c r="V3211" i="7"/>
  <c r="H3211" i="7" a="1"/>
  <c r="L3881" i="7"/>
  <c r="J3881" i="7" a="1"/>
  <c r="Q3881" i="7"/>
  <c r="P3881" i="7"/>
  <c r="I3881" i="7" a="1"/>
  <c r="M548" i="1"/>
  <c r="P548" i="1"/>
  <c r="G548" i="1"/>
  <c r="O419" i="1"/>
  <c r="H419" i="1"/>
  <c r="J419" i="1"/>
  <c r="F419" i="1"/>
  <c r="G1356" i="7" a="1"/>
  <c r="Q1356" i="7"/>
  <c r="J1356" i="7" a="1"/>
  <c r="R1356" i="7"/>
  <c r="H1356" i="7" a="1"/>
  <c r="D1674" i="7" a="1"/>
  <c r="U1674" i="7"/>
  <c r="E1674" i="7" a="1"/>
  <c r="R1674" i="7"/>
  <c r="I1674" i="7" a="1"/>
  <c r="S3504" i="7"/>
  <c r="R3504" i="7"/>
  <c r="L3504" i="7"/>
  <c r="C3504" i="7" a="1"/>
  <c r="D2833" i="7" a="1"/>
  <c r="R2833" i="7"/>
  <c r="O2833" i="7"/>
  <c r="N2833" i="7"/>
  <c r="V2833" i="7"/>
  <c r="P1035" i="7"/>
  <c r="G1035" i="7" a="1"/>
  <c r="C1035" i="7" a="1"/>
  <c r="O1035" i="7"/>
  <c r="I1035" i="7" a="1"/>
  <c r="R1266" i="7"/>
  <c r="D1266" i="7" a="1"/>
  <c r="O1266" i="7"/>
  <c r="U1266" i="7"/>
  <c r="H1266" i="7" a="1"/>
  <c r="G2877" i="7" a="1"/>
  <c r="R2877" i="7"/>
  <c r="E2877" i="7" a="1"/>
  <c r="N2877" i="7"/>
  <c r="U576" i="7"/>
  <c r="T576" i="7"/>
  <c r="L576" i="7"/>
  <c r="N576" i="7"/>
  <c r="R576" i="7"/>
  <c r="G3113" i="7" a="1"/>
  <c r="M3113" i="7"/>
  <c r="R3113" i="7"/>
  <c r="V3113" i="7"/>
  <c r="H3113" i="7" a="1"/>
  <c r="N18" i="7"/>
  <c r="V18" i="7"/>
  <c r="G18" i="7" a="1"/>
  <c r="H18" i="7" a="1"/>
  <c r="L18" i="7"/>
  <c r="L3176" i="7"/>
  <c r="J3176" i="7" a="1"/>
  <c r="T3176" i="7"/>
  <c r="E3176" i="7" a="1"/>
  <c r="V2647" i="7"/>
  <c r="N2647" i="7"/>
  <c r="G2647" i="7" a="1"/>
  <c r="S2647" i="7"/>
  <c r="K2647" i="7"/>
  <c r="C114" i="7" a="1"/>
  <c r="R114" i="7"/>
  <c r="E114" i="7" a="1"/>
  <c r="D114" i="7" a="1"/>
  <c r="H114" i="7" a="1"/>
  <c r="Q931" i="7"/>
  <c r="E931" i="7" a="1"/>
  <c r="V931" i="7"/>
  <c r="D931" i="7" a="1"/>
  <c r="H931" i="7" a="1"/>
  <c r="G1660" i="7" a="1"/>
  <c r="D1660" i="7" a="1"/>
  <c r="M1660" i="7"/>
  <c r="U1660" i="7"/>
  <c r="U1977" i="7"/>
  <c r="V1977" i="7"/>
  <c r="E1977" i="7" a="1"/>
  <c r="D1977" i="7" a="1"/>
  <c r="S1977" i="7"/>
  <c r="C1301" i="7" a="1"/>
  <c r="M1301" i="7"/>
  <c r="U1301" i="7"/>
  <c r="N1301" i="7"/>
  <c r="H1301" i="7" a="1"/>
  <c r="E2466" i="7" a="1"/>
  <c r="C2466" i="7" a="1"/>
  <c r="D2466" i="7" a="1"/>
  <c r="S2466" i="7"/>
  <c r="I2466" i="7" a="1"/>
  <c r="S2764" i="7"/>
  <c r="K2764" i="7"/>
  <c r="U2764" i="7"/>
  <c r="D2764" i="7" a="1"/>
  <c r="Q1364" i="7"/>
  <c r="U1364" i="7"/>
  <c r="R1364" i="7"/>
  <c r="G1364" i="7" a="1"/>
  <c r="K1364" i="7"/>
  <c r="U3193" i="7"/>
  <c r="D3193" i="7" a="1"/>
  <c r="N3193" i="7"/>
  <c r="C3193" i="7" a="1"/>
  <c r="I3193" i="7" a="1"/>
  <c r="U3250" i="7"/>
  <c r="Q3250" i="7"/>
  <c r="O3250" i="7"/>
  <c r="N3250" i="7"/>
  <c r="I3250" i="7" a="1"/>
  <c r="N932" i="7"/>
  <c r="C932" i="7" a="1"/>
  <c r="E932" i="7" a="1"/>
  <c r="P932" i="7"/>
  <c r="G1617" i="7" a="1"/>
  <c r="E1617" i="7" a="1"/>
  <c r="L1617" i="7"/>
  <c r="Q1617" i="7"/>
  <c r="H1617" i="7" a="1"/>
  <c r="K1658" i="7"/>
  <c r="D1658" i="7" a="1"/>
  <c r="T1658" i="7"/>
  <c r="C1658" i="7" a="1"/>
  <c r="H1658" i="7" a="1"/>
  <c r="Q1285" i="7"/>
  <c r="V1285" i="7"/>
  <c r="J1285" i="7" a="1"/>
  <c r="E1285" i="7" a="1"/>
  <c r="H1285" i="7" a="1"/>
  <c r="E946" i="7" a="1"/>
  <c r="K946" i="7"/>
  <c r="T946" i="7"/>
  <c r="C946" i="7" a="1"/>
  <c r="O2728" i="7"/>
  <c r="T2728" i="7"/>
  <c r="N2728" i="7"/>
  <c r="E2728" i="7" a="1"/>
  <c r="L2728" i="7"/>
  <c r="D1672" i="7" a="1"/>
  <c r="L1672" i="7"/>
  <c r="S1672" i="7"/>
  <c r="G1672" i="7" a="1"/>
  <c r="H1672" i="7" a="1"/>
  <c r="G2634" i="7" a="1"/>
  <c r="V2634" i="7"/>
  <c r="T2634" i="7"/>
  <c r="J2634" i="7" a="1"/>
  <c r="H2634" i="7" a="1"/>
  <c r="U2436" i="7"/>
  <c r="R2436" i="7"/>
  <c r="C2436" i="7" a="1"/>
  <c r="Q2436" i="7"/>
  <c r="O198" i="7"/>
  <c r="N198" i="7"/>
  <c r="P198" i="7"/>
  <c r="K198" i="7"/>
  <c r="U198" i="7"/>
  <c r="Q2263" i="7"/>
  <c r="P2263" i="7"/>
  <c r="G2263" i="7" a="1"/>
  <c r="M2263" i="7"/>
  <c r="I2263" i="7" a="1"/>
  <c r="V1261" i="7"/>
  <c r="D1261" i="7" a="1"/>
  <c r="P1261" i="7"/>
  <c r="T1261" i="7"/>
  <c r="I1261" i="7" a="1"/>
  <c r="U912" i="7"/>
  <c r="O912" i="7"/>
  <c r="P912" i="7"/>
  <c r="D912" i="7" a="1"/>
  <c r="M837" i="7"/>
  <c r="R837" i="7"/>
  <c r="G837" i="7" a="1"/>
  <c r="O837" i="7"/>
  <c r="L837" i="7"/>
  <c r="N1168" i="7"/>
  <c r="U1168" i="7"/>
  <c r="V1168" i="7"/>
  <c r="L1168" i="7"/>
  <c r="I1168" i="7" a="1"/>
  <c r="S1913" i="7"/>
  <c r="D1913" i="7" a="1"/>
  <c r="V1913" i="7"/>
  <c r="E1913" i="7" a="1"/>
  <c r="I1913" i="7" a="1"/>
  <c r="N1908" i="7"/>
  <c r="M1908" i="7"/>
  <c r="E1908" i="7" a="1"/>
  <c r="P1908" i="7"/>
  <c r="N757" i="7"/>
  <c r="J757" i="7" a="1"/>
  <c r="R757" i="7"/>
  <c r="P757" i="7"/>
  <c r="G757" i="7" a="1"/>
  <c r="G1916" i="7" a="1"/>
  <c r="C1916" i="7" a="1"/>
  <c r="Q1916" i="7"/>
  <c r="M1916" i="7"/>
  <c r="E1916" i="7" a="1"/>
  <c r="T1872" i="7"/>
  <c r="Q1872" i="7"/>
  <c r="U1872" i="7"/>
  <c r="L1872" i="7"/>
  <c r="H1872" i="7" a="1"/>
  <c r="R1743" i="7"/>
  <c r="O1743" i="7"/>
  <c r="Q1743" i="7"/>
  <c r="C1743" i="7" a="1"/>
  <c r="U1083" i="7"/>
  <c r="Q1083" i="7"/>
  <c r="O1083" i="7"/>
  <c r="K1083" i="7"/>
  <c r="S1083" i="7"/>
  <c r="P462" i="7"/>
  <c r="L462" i="7"/>
  <c r="O462" i="7"/>
  <c r="R462" i="7"/>
  <c r="C462" i="7" a="1"/>
  <c r="L2997" i="7"/>
  <c r="E2997" i="7" a="1"/>
  <c r="D2997" i="7" a="1"/>
  <c r="O2997" i="7"/>
  <c r="I2997" i="7" a="1"/>
  <c r="S2544" i="7"/>
  <c r="K2544" i="7"/>
  <c r="M2544" i="7"/>
  <c r="L2544" i="7"/>
  <c r="U2766" i="7"/>
  <c r="T2766" i="7"/>
  <c r="V2766" i="7"/>
  <c r="N2766" i="7"/>
  <c r="L2766" i="7"/>
  <c r="G1425" i="7" a="1"/>
  <c r="R1425" i="7"/>
  <c r="S1425" i="7"/>
  <c r="U1425" i="7"/>
  <c r="E1425" i="7" a="1"/>
  <c r="L3103" i="7"/>
  <c r="R3103" i="7"/>
  <c r="V3103" i="7"/>
  <c r="N3103" i="7"/>
  <c r="H3103" i="7" a="1"/>
  <c r="R833" i="7"/>
  <c r="O833" i="7"/>
  <c r="J833" i="7" a="1"/>
  <c r="C833" i="7" a="1"/>
  <c r="C3908" i="7" a="1"/>
  <c r="D3908" i="7" a="1"/>
  <c r="S3908" i="7"/>
  <c r="U3908" i="7"/>
  <c r="Q3908" i="7"/>
  <c r="P3287" i="7"/>
  <c r="O3287" i="7"/>
  <c r="V3287" i="7"/>
  <c r="D3287" i="7" a="1"/>
  <c r="I3287" i="7" a="1"/>
  <c r="P3716" i="7"/>
  <c r="Q3716" i="7"/>
  <c r="T3716" i="7"/>
  <c r="N3716" i="7"/>
  <c r="I3716" i="7" a="1"/>
  <c r="K3346" i="7"/>
  <c r="Q3346" i="7"/>
  <c r="G3346" i="7" a="1"/>
  <c r="L3346" i="7"/>
  <c r="P1439" i="7"/>
  <c r="N1439" i="7"/>
  <c r="Q1439" i="7"/>
  <c r="T1439" i="7"/>
  <c r="H1439" i="7" a="1"/>
  <c r="E2921" i="7" a="1"/>
  <c r="R2921" i="7"/>
  <c r="G2921" i="7" a="1"/>
  <c r="C2921" i="7" a="1"/>
  <c r="V2921" i="7"/>
  <c r="O3509" i="7"/>
  <c r="N3509" i="7"/>
  <c r="U3509" i="7"/>
  <c r="H3509" i="7" a="1"/>
  <c r="E3509" i="7" a="1"/>
  <c r="R910" i="7"/>
  <c r="U910" i="7"/>
  <c r="E910" i="7" a="1"/>
  <c r="I910" i="7" a="1"/>
  <c r="C67" i="1" a="1"/>
  <c r="P67" i="1"/>
  <c r="L67" i="1"/>
  <c r="E67" i="1" a="1"/>
  <c r="M569" i="1"/>
  <c r="P569" i="1"/>
  <c r="I569" i="1"/>
  <c r="J569" i="1"/>
  <c r="P3860" i="7"/>
  <c r="U3860" i="7"/>
  <c r="L3860" i="7"/>
  <c r="O3860" i="7"/>
  <c r="I3860" i="7" a="1"/>
  <c r="M1750" i="7"/>
  <c r="V1750" i="7"/>
  <c r="U1750" i="7"/>
  <c r="C1750" i="7" a="1"/>
  <c r="N3552" i="7"/>
  <c r="P3552" i="7"/>
  <c r="E3552" i="7" a="1"/>
  <c r="K3552" i="7"/>
  <c r="D3552" i="7" a="1"/>
  <c r="N3430" i="7"/>
  <c r="P3430" i="7"/>
  <c r="J3430" i="7" a="1"/>
  <c r="D3430" i="7" a="1"/>
  <c r="I3430" i="7" a="1"/>
  <c r="J1942" i="7" a="1"/>
  <c r="O1942" i="7"/>
  <c r="V1942" i="7"/>
  <c r="S1942" i="7"/>
  <c r="H1942" i="7" a="1"/>
  <c r="V2624" i="7"/>
  <c r="M2624" i="7"/>
  <c r="Q2624" i="7"/>
  <c r="J2624" i="7" a="1"/>
  <c r="U2290" i="7"/>
  <c r="R2290" i="7"/>
  <c r="N2290" i="7"/>
  <c r="D2290" i="7" a="1"/>
  <c r="P2290" i="7"/>
  <c r="K3766" i="7"/>
  <c r="M3766" i="7"/>
  <c r="P3766" i="7"/>
  <c r="Q3766" i="7"/>
  <c r="H3766" i="7" a="1"/>
  <c r="L1600" i="7"/>
  <c r="U1600" i="7"/>
  <c r="S1600" i="7"/>
  <c r="Q1600" i="7"/>
  <c r="H1600" i="7" a="1"/>
  <c r="M2241" i="7"/>
  <c r="N2241" i="7"/>
  <c r="O2241" i="7"/>
  <c r="V2241" i="7"/>
  <c r="L1387" i="7"/>
  <c r="G1387" i="7" a="1"/>
  <c r="O1387" i="7"/>
  <c r="D1387" i="7" a="1"/>
  <c r="E1387" i="7" a="1"/>
  <c r="M1412" i="7"/>
  <c r="P1412" i="7"/>
  <c r="J1412" i="7" a="1"/>
  <c r="C1412" i="7" a="1"/>
  <c r="H1412" i="7" a="1"/>
  <c r="E1882" i="7" a="1"/>
  <c r="L1882" i="7"/>
  <c r="Q1882" i="7"/>
  <c r="P1882" i="7"/>
  <c r="I1882" i="7" a="1"/>
  <c r="K525" i="7"/>
  <c r="Q525" i="7"/>
  <c r="D525" i="7" a="1"/>
  <c r="T525" i="7"/>
  <c r="L2136" i="7"/>
  <c r="M2136" i="7"/>
  <c r="R2136" i="7"/>
  <c r="O2136" i="7"/>
  <c r="C2136" i="7" a="1"/>
  <c r="Q3218" i="7"/>
  <c r="S3218" i="7"/>
  <c r="V3218" i="7"/>
  <c r="M3218" i="7"/>
  <c r="I3218" i="7" a="1"/>
  <c r="E1316" i="7" a="1"/>
  <c r="Q1316" i="7"/>
  <c r="G1316" i="7" a="1"/>
  <c r="K1316" i="7"/>
  <c r="H1316" i="7" a="1"/>
  <c r="V1232" i="7"/>
  <c r="K1232" i="7"/>
  <c r="M1232" i="7"/>
  <c r="P1232" i="7"/>
  <c r="T2664" i="7"/>
  <c r="E2664" i="7" a="1"/>
  <c r="V2664" i="7"/>
  <c r="O2664" i="7"/>
  <c r="U2664" i="7"/>
  <c r="J1440" i="7" a="1"/>
  <c r="R1440" i="7"/>
  <c r="K1440" i="7"/>
  <c r="O1440" i="7"/>
  <c r="H1440" i="7" a="1"/>
  <c r="U2738" i="7"/>
  <c r="T2738" i="7"/>
  <c r="M2738" i="7"/>
  <c r="R2738" i="7"/>
  <c r="I2738" i="7" a="1"/>
  <c r="V2003" i="7"/>
  <c r="E2003" i="7" a="1"/>
  <c r="M2003" i="7"/>
  <c r="C2003" i="7" a="1"/>
  <c r="U9" i="7"/>
  <c r="Q9" i="7"/>
  <c r="T9" i="7"/>
  <c r="P9" i="7"/>
  <c r="L9" i="7"/>
  <c r="Q691" i="7"/>
  <c r="U691" i="7"/>
  <c r="G691" i="7" a="1"/>
  <c r="J691" i="7" a="1"/>
  <c r="I691" i="7" a="1"/>
  <c r="J751" i="7" a="1"/>
  <c r="M751" i="7"/>
  <c r="C751" i="7" a="1"/>
  <c r="U751" i="7"/>
  <c r="H751" i="7" a="1"/>
  <c r="E3867" i="7" a="1"/>
  <c r="R3867" i="7"/>
  <c r="D3867" i="7" a="1"/>
  <c r="Q3867" i="7"/>
  <c r="P3096" i="7"/>
  <c r="S3096" i="7"/>
  <c r="N3096" i="7"/>
  <c r="O3096" i="7"/>
  <c r="K3096" i="7"/>
  <c r="P49" i="7"/>
  <c r="C49" i="7" a="1"/>
  <c r="M49" i="7"/>
  <c r="E49" i="7" a="1"/>
  <c r="H49" i="7" a="1"/>
  <c r="K63" i="1"/>
  <c r="G63" i="1"/>
  <c r="D63" i="1" a="1"/>
  <c r="H63" i="1"/>
  <c r="D587" i="1" a="1"/>
  <c r="K587" i="1"/>
  <c r="N587" i="1"/>
  <c r="Q112" i="1"/>
  <c r="I112" i="1"/>
  <c r="J112" i="1"/>
  <c r="N112" i="1"/>
  <c r="U3981" i="7"/>
  <c r="N3981" i="7"/>
  <c r="K3981" i="7"/>
  <c r="E3981" i="7" a="1"/>
  <c r="H3981" i="7" a="1"/>
  <c r="O2490" i="7"/>
  <c r="N2490" i="7"/>
  <c r="L2490" i="7"/>
  <c r="P2490" i="7"/>
  <c r="H2490" i="7" a="1"/>
  <c r="Q2617" i="7"/>
  <c r="S2617" i="7"/>
  <c r="C2617" i="7" a="1"/>
  <c r="T2617" i="7"/>
  <c r="C3686" i="7" a="1"/>
  <c r="L3686" i="7"/>
  <c r="K3686" i="7"/>
  <c r="S3686" i="7"/>
  <c r="D3686" i="7" a="1"/>
  <c r="V429" i="7"/>
  <c r="E429" i="7" a="1"/>
  <c r="T429" i="7"/>
  <c r="G429" i="7" a="1"/>
  <c r="H429" i="7" a="1"/>
  <c r="L1248" i="7"/>
  <c r="P1248" i="7"/>
  <c r="J1248" i="7" a="1"/>
  <c r="E1248" i="7" a="1"/>
  <c r="I1248" i="7" a="1"/>
  <c r="E2458" i="7" a="1"/>
  <c r="J2458" i="7" a="1"/>
  <c r="K2458" i="7"/>
  <c r="R2458" i="7"/>
  <c r="O2047" i="7"/>
  <c r="Q2047" i="7"/>
  <c r="T2047" i="7"/>
  <c r="C2047" i="7" a="1"/>
  <c r="H2047" i="7" a="1"/>
  <c r="Q36" i="7"/>
  <c r="O36" i="7"/>
  <c r="N36" i="7"/>
  <c r="T36" i="7"/>
  <c r="H36" i="7" a="1"/>
  <c r="U170" i="7"/>
  <c r="J170" i="7" a="1"/>
  <c r="N170" i="7"/>
  <c r="L170" i="7"/>
  <c r="I170" i="7" a="1"/>
  <c r="L3047" i="7"/>
  <c r="Q3047" i="7"/>
  <c r="P3047" i="7"/>
  <c r="G3047" i="7" a="1"/>
  <c r="U3190" i="7"/>
  <c r="O3190" i="7"/>
  <c r="D3190" i="7" a="1"/>
  <c r="P3190" i="7"/>
  <c r="N3190" i="7"/>
  <c r="C3569" i="7" a="1"/>
  <c r="R3569" i="7"/>
  <c r="P3569" i="7"/>
  <c r="K3569" i="7"/>
  <c r="I3569" i="7" a="1"/>
  <c r="R2838" i="7"/>
  <c r="T2838" i="7"/>
  <c r="L2838" i="7"/>
  <c r="N2838" i="7"/>
  <c r="H2838" i="7" a="1"/>
  <c r="P734" i="7"/>
  <c r="Q734" i="7"/>
  <c r="S734" i="7"/>
  <c r="J734" i="7" a="1"/>
  <c r="S1517" i="7"/>
  <c r="G1517" i="7" a="1"/>
  <c r="V1517" i="7"/>
  <c r="O1517" i="7"/>
  <c r="I1517" i="7" a="1"/>
  <c r="E3861" i="7" a="1"/>
  <c r="C3861" i="7" a="1"/>
  <c r="T3861" i="7"/>
  <c r="Q3861" i="7"/>
  <c r="H3861" i="7" a="1"/>
  <c r="O2851" i="7"/>
  <c r="U2851" i="7"/>
  <c r="N2851" i="7"/>
  <c r="E2851" i="7" a="1"/>
  <c r="G2851" i="7" a="1"/>
  <c r="C231" i="1" a="1"/>
  <c r="K231" i="1"/>
  <c r="Q231" i="1"/>
  <c r="C1559" i="7" a="1"/>
  <c r="G1559" i="7" a="1"/>
  <c r="J1559" i="7" a="1"/>
  <c r="Q1559" i="7"/>
  <c r="I1559" i="7" a="1"/>
  <c r="S231" i="7"/>
  <c r="G231" i="7" a="1"/>
  <c r="M231" i="7"/>
  <c r="C231" i="7" a="1"/>
  <c r="K231" i="7"/>
  <c r="I463" i="1"/>
  <c r="N463" i="1"/>
  <c r="Q463" i="1"/>
  <c r="C463" i="1" a="1"/>
  <c r="G3342" i="7" a="1"/>
  <c r="N3342" i="7"/>
  <c r="J3342" i="7" a="1"/>
  <c r="Q3342" i="7"/>
  <c r="O2183" i="7"/>
  <c r="J2183" i="7" a="1"/>
  <c r="G2183" i="7" a="1"/>
  <c r="D2183" i="7" a="1"/>
  <c r="V2183" i="7"/>
  <c r="Q2035" i="7"/>
  <c r="M2035" i="7"/>
  <c r="G2035" i="7" a="1"/>
  <c r="E2035" i="7" a="1"/>
  <c r="H2035" i="7" a="1"/>
  <c r="N2462" i="7"/>
  <c r="P2462" i="7"/>
  <c r="L2462" i="7"/>
  <c r="T2462" i="7"/>
  <c r="H2462" i="7" a="1"/>
  <c r="O136" i="7"/>
  <c r="J136" i="7" a="1"/>
  <c r="G136" i="7" a="1"/>
  <c r="R136" i="7"/>
  <c r="M971" i="7"/>
  <c r="P971" i="7"/>
  <c r="R971" i="7"/>
  <c r="U971" i="7"/>
  <c r="H971" i="7" a="1"/>
  <c r="P2995" i="7"/>
  <c r="T2995" i="7"/>
  <c r="N2995" i="7"/>
  <c r="I2995" i="7" a="1"/>
  <c r="K2995" i="7"/>
  <c r="L1175" i="7"/>
  <c r="G1175" i="7" a="1"/>
  <c r="O1175" i="7"/>
  <c r="I1175" i="7" a="1"/>
  <c r="H1175" i="7" a="1"/>
  <c r="T2976" i="7"/>
  <c r="C2976" i="7" a="1"/>
  <c r="R2976" i="7"/>
  <c r="P2976" i="7"/>
  <c r="J1332" i="7" a="1"/>
  <c r="V1332" i="7"/>
  <c r="P1332" i="7"/>
  <c r="U1332" i="7"/>
  <c r="O1332" i="7"/>
  <c r="K3702" i="7"/>
  <c r="N3702" i="7"/>
  <c r="C3702" i="7" a="1"/>
  <c r="Q3702" i="7"/>
  <c r="H3702" i="7" a="1"/>
  <c r="S127" i="7"/>
  <c r="R127" i="7"/>
  <c r="U127" i="7"/>
  <c r="D127" i="7" a="1"/>
  <c r="H127" i="7" a="1"/>
  <c r="L954" i="7"/>
  <c r="K954" i="7"/>
  <c r="O954" i="7"/>
  <c r="N954" i="7"/>
  <c r="U3269" i="7"/>
  <c r="P3269" i="7"/>
  <c r="K3269" i="7"/>
  <c r="M3269" i="7"/>
  <c r="V3269" i="7"/>
  <c r="L2923" i="7"/>
  <c r="D2923" i="7" a="1"/>
  <c r="M2923" i="7"/>
  <c r="J2923" i="7" a="1"/>
  <c r="H2923" i="7" a="1"/>
  <c r="R2050" i="7"/>
  <c r="P2050" i="7"/>
  <c r="S2050" i="7"/>
  <c r="L2050" i="7"/>
  <c r="I2050" i="7" a="1"/>
  <c r="T2693" i="7"/>
  <c r="N2693" i="7"/>
  <c r="C2693" i="7" a="1"/>
  <c r="P2693" i="7"/>
  <c r="V3778" i="7"/>
  <c r="L3778" i="7"/>
  <c r="S3778" i="7"/>
  <c r="U3778" i="7"/>
  <c r="R3778" i="7"/>
  <c r="R59" i="7"/>
  <c r="T59" i="7"/>
  <c r="V59" i="7"/>
  <c r="L59" i="7"/>
  <c r="H59" i="7" a="1"/>
  <c r="T2222" i="7"/>
  <c r="S2222" i="7"/>
  <c r="J2222" i="7" a="1"/>
  <c r="L2222" i="7"/>
  <c r="I2222" i="7" a="1"/>
  <c r="M1368" i="7"/>
  <c r="E1368" i="7" a="1"/>
  <c r="J1368" i="7" a="1"/>
  <c r="D1368" i="7" a="1"/>
  <c r="R2991" i="7"/>
  <c r="K2991" i="7"/>
  <c r="E2991" i="7" a="1"/>
  <c r="S2991" i="7"/>
  <c r="O2991" i="7"/>
  <c r="Q1512" i="7"/>
  <c r="R1512" i="7"/>
  <c r="N1512" i="7"/>
  <c r="T1512" i="7"/>
  <c r="H1512" i="7" a="1"/>
  <c r="S1423" i="7"/>
  <c r="N1423" i="7"/>
  <c r="M1423" i="7"/>
  <c r="J1423" i="7" a="1"/>
  <c r="I1423" i="7" a="1"/>
  <c r="R1141" i="7"/>
  <c r="V1141" i="7"/>
  <c r="S1141" i="7"/>
  <c r="M1141" i="7"/>
  <c r="O2297" i="7"/>
  <c r="Q2297" i="7"/>
  <c r="L2297" i="7"/>
  <c r="E2297" i="7" a="1"/>
  <c r="S2297" i="7"/>
  <c r="J129" i="1"/>
  <c r="G129" i="1"/>
  <c r="F129" i="1"/>
  <c r="I129" i="1"/>
  <c r="V1391" i="7"/>
  <c r="C1391" i="7" a="1"/>
  <c r="R1391" i="7"/>
  <c r="O1391" i="7"/>
  <c r="I1391" i="7" a="1"/>
  <c r="S1839" i="7"/>
  <c r="M1839" i="7"/>
  <c r="R1839" i="7"/>
  <c r="P1839" i="7"/>
  <c r="D1361" i="7" a="1"/>
  <c r="P1361" i="7"/>
  <c r="K1361" i="7"/>
  <c r="E1361" i="7" a="1"/>
  <c r="J1361" i="7" a="1"/>
  <c r="L1411" i="7"/>
  <c r="S1411" i="7"/>
  <c r="E1411" i="7" a="1"/>
  <c r="D1411" i="7" a="1"/>
  <c r="H1411" i="7" a="1"/>
  <c r="P2888" i="7"/>
  <c r="E2888" i="7" a="1"/>
  <c r="S2888" i="7"/>
  <c r="N2888" i="7"/>
  <c r="H2888" i="7" a="1"/>
  <c r="P2744" i="7"/>
  <c r="Q2744" i="7"/>
  <c r="S2744" i="7"/>
  <c r="K2744" i="7"/>
  <c r="L571" i="7"/>
  <c r="V571" i="7"/>
  <c r="T571" i="7"/>
  <c r="Q571" i="7"/>
  <c r="G571" i="7" a="1"/>
  <c r="C2473" i="7" a="1"/>
  <c r="G2473" i="7" a="1"/>
  <c r="O2473" i="7"/>
  <c r="S2473" i="7"/>
  <c r="H2473" i="7" a="1"/>
  <c r="V961" i="7"/>
  <c r="R961" i="7"/>
  <c r="J961" i="7" a="1"/>
  <c r="G961" i="7" a="1"/>
  <c r="H961" i="7" a="1"/>
  <c r="D1360" i="7" a="1"/>
  <c r="G1360" i="7" a="1"/>
  <c r="O1360" i="7"/>
  <c r="M1360" i="7"/>
  <c r="K1406" i="7"/>
  <c r="C1406" i="7" a="1"/>
  <c r="Q1406" i="7"/>
  <c r="V1406" i="7"/>
  <c r="P1406" i="7"/>
  <c r="U332" i="7"/>
  <c r="S332" i="7"/>
  <c r="D332" i="7" a="1"/>
  <c r="Q332" i="7"/>
  <c r="I332" i="7" a="1"/>
  <c r="G3182" i="7" a="1"/>
  <c r="C3182" i="7" a="1"/>
  <c r="S3182" i="7"/>
  <c r="J3182" i="7" a="1"/>
  <c r="I3182" i="7" a="1"/>
  <c r="M3252" i="7"/>
  <c r="K3252" i="7"/>
  <c r="J3252" i="7" a="1"/>
  <c r="N3252" i="7"/>
  <c r="C2652" i="7" a="1"/>
  <c r="G2652" i="7" a="1"/>
  <c r="E2652" i="7" a="1"/>
  <c r="L2652" i="7"/>
  <c r="T2652" i="7"/>
  <c r="I371" i="1"/>
  <c r="L371" i="1"/>
  <c r="M371" i="1"/>
  <c r="F371" i="1"/>
  <c r="L1969" i="7"/>
  <c r="J1969" i="7" a="1"/>
  <c r="G1969" i="7" a="1"/>
  <c r="P1969" i="7"/>
  <c r="H1969" i="7" a="1"/>
  <c r="T1252" i="7"/>
  <c r="J1252" i="7" a="1"/>
  <c r="L1252" i="7"/>
  <c r="E1252" i="7" a="1"/>
  <c r="P2819" i="7"/>
  <c r="C2819" i="7" a="1"/>
  <c r="D2819" i="7" a="1"/>
  <c r="L2819" i="7"/>
  <c r="H2819" i="7" a="1"/>
  <c r="K135" i="1"/>
  <c r="J135" i="1"/>
  <c r="M135" i="1"/>
  <c r="D135" i="1" a="1"/>
  <c r="I144" i="1"/>
  <c r="M144" i="1"/>
  <c r="H144" i="1"/>
  <c r="D144" i="1" a="1"/>
  <c r="O527" i="7"/>
  <c r="V527" i="7"/>
  <c r="C527" i="7" a="1"/>
  <c r="E527" i="7" a="1"/>
  <c r="C3594" i="7" a="1"/>
  <c r="J3594" i="7" a="1"/>
  <c r="O3594" i="7"/>
  <c r="V3594" i="7"/>
  <c r="U3594" i="7"/>
  <c r="E1714" i="7" a="1"/>
  <c r="V1714" i="7"/>
  <c r="T1714" i="7"/>
  <c r="P1714" i="7"/>
  <c r="H1714" i="7" a="1"/>
  <c r="J2587" i="7" a="1"/>
  <c r="L2587" i="7"/>
  <c r="E2587" i="7" a="1"/>
  <c r="U2587" i="7"/>
  <c r="I2587" i="7" a="1"/>
  <c r="R1540" i="7"/>
  <c r="C1540" i="7" a="1"/>
  <c r="N1540" i="7"/>
  <c r="E1540" i="7" a="1"/>
  <c r="D3562" i="7" a="1"/>
  <c r="K3562" i="7"/>
  <c r="L3562" i="7"/>
  <c r="T3562" i="7"/>
  <c r="O3562" i="7"/>
  <c r="M2432" i="7"/>
  <c r="O2432" i="7"/>
  <c r="T2432" i="7"/>
  <c r="E2432" i="7" a="1"/>
  <c r="V2432" i="7"/>
  <c r="U3925" i="7"/>
  <c r="J3925" i="7" a="1"/>
  <c r="C3925" i="7" a="1"/>
  <c r="P3925" i="7"/>
  <c r="I3925" i="7" a="1"/>
  <c r="L164" i="1"/>
  <c r="M164" i="1"/>
  <c r="O164" i="1"/>
  <c r="T3341" i="7"/>
  <c r="M3341" i="7"/>
  <c r="L3341" i="7"/>
  <c r="R3341" i="7"/>
  <c r="H3341" i="7" a="1"/>
  <c r="U3599" i="7"/>
  <c r="O3599" i="7"/>
  <c r="J3599" i="7" a="1"/>
  <c r="T3599" i="7"/>
  <c r="I3599" i="7" a="1"/>
  <c r="Q1772" i="7"/>
  <c r="K1772" i="7"/>
  <c r="U1772" i="7"/>
  <c r="H1772" i="7" a="1"/>
  <c r="D1772" i="7" a="1"/>
  <c r="D928" i="7" a="1"/>
  <c r="V928" i="7"/>
  <c r="C928" i="7" a="1"/>
  <c r="O928" i="7"/>
  <c r="K340" i="7"/>
  <c r="L340" i="7"/>
  <c r="C340" i="7" a="1"/>
  <c r="N340" i="7"/>
  <c r="O340" i="7"/>
  <c r="P441" i="7"/>
  <c r="J441" i="7" a="1"/>
  <c r="D441" i="7" a="1"/>
  <c r="T441" i="7"/>
  <c r="E441" i="7" a="1"/>
  <c r="J3277" i="7" a="1"/>
  <c r="E3277" i="7" a="1"/>
  <c r="N3277" i="7"/>
  <c r="L3277" i="7"/>
  <c r="I3277" i="7" a="1"/>
  <c r="P2996" i="7"/>
  <c r="N2996" i="7"/>
  <c r="G2996" i="7" a="1"/>
  <c r="O2996" i="7"/>
  <c r="T1235" i="7"/>
  <c r="R1235" i="7"/>
  <c r="L1235" i="7"/>
  <c r="Q1235" i="7"/>
  <c r="P1235" i="7"/>
  <c r="T1840" i="7"/>
  <c r="C1840" i="7" a="1"/>
  <c r="R1840" i="7"/>
  <c r="E1840" i="7" a="1"/>
  <c r="I1840" i="7" a="1"/>
  <c r="O3354" i="7"/>
  <c r="V3354" i="7"/>
  <c r="E3354" i="7" a="1"/>
  <c r="M3354" i="7"/>
  <c r="H3354" i="7" a="1"/>
  <c r="O1980" i="7"/>
  <c r="V1980" i="7"/>
  <c r="U1980" i="7"/>
  <c r="E1980" i="7" a="1"/>
  <c r="O109" i="7"/>
  <c r="Q109" i="7"/>
  <c r="T109" i="7"/>
  <c r="L109" i="7"/>
  <c r="J109" i="7" a="1"/>
  <c r="J1865" i="7" a="1"/>
  <c r="Q1865" i="7"/>
  <c r="S1865" i="7"/>
  <c r="D1865" i="7" a="1"/>
  <c r="V1865" i="7"/>
  <c r="K3804" i="7"/>
  <c r="E3804" i="7" a="1"/>
  <c r="C3804" i="7" a="1"/>
  <c r="Q3804" i="7"/>
  <c r="H3804" i="7" a="1"/>
  <c r="Q2918" i="7"/>
  <c r="D2918" i="7" a="1"/>
  <c r="V2918" i="7"/>
  <c r="L2918" i="7"/>
  <c r="V156" i="7"/>
  <c r="K156" i="7"/>
  <c r="M156" i="7"/>
  <c r="P156" i="7"/>
  <c r="N156" i="7"/>
  <c r="T721" i="7"/>
  <c r="C721" i="7" a="1"/>
  <c r="S721" i="7"/>
  <c r="O721" i="7"/>
  <c r="I721" i="7" a="1"/>
  <c r="L1703" i="7"/>
  <c r="E1703" i="7" a="1"/>
  <c r="T1703" i="7"/>
  <c r="R1703" i="7"/>
  <c r="I1703" i="7" a="1"/>
  <c r="T3171" i="7"/>
  <c r="P3171" i="7"/>
  <c r="R3171" i="7"/>
  <c r="L3171" i="7"/>
  <c r="D966" i="7" a="1"/>
  <c r="M966" i="7"/>
  <c r="O966" i="7"/>
  <c r="V966" i="7"/>
  <c r="Q966" i="7"/>
  <c r="D3322" i="7" a="1"/>
  <c r="E3322" i="7" a="1"/>
  <c r="C3322" i="7" a="1"/>
  <c r="J3322" i="7" a="1"/>
  <c r="H3322" i="7" a="1"/>
  <c r="P2626" i="7"/>
  <c r="S2626" i="7"/>
  <c r="K2626" i="7"/>
  <c r="J2626" i="7" a="1"/>
  <c r="H2626" i="7" a="1"/>
  <c r="N1004" i="7"/>
  <c r="O1004" i="7"/>
  <c r="L1004" i="7"/>
  <c r="T1004" i="7"/>
  <c r="U148" i="7"/>
  <c r="G148" i="7" a="1"/>
  <c r="J148" i="7" a="1"/>
  <c r="L148" i="7"/>
  <c r="P148" i="7"/>
  <c r="D160" i="1" a="1"/>
  <c r="N160" i="1"/>
  <c r="O160" i="1"/>
  <c r="C160" i="1" a="1"/>
  <c r="P2717" i="7"/>
  <c r="U2717" i="7"/>
  <c r="L2717" i="7"/>
  <c r="E2717" i="7" a="1"/>
  <c r="I2717" i="7" a="1"/>
  <c r="Q50" i="1"/>
  <c r="L50" i="1"/>
  <c r="G50" i="1"/>
  <c r="C448" i="1" a="1"/>
  <c r="D448" i="1" a="1"/>
  <c r="M448" i="1"/>
  <c r="G448" i="1"/>
  <c r="E3671" i="7" a="1"/>
  <c r="K3671" i="7"/>
  <c r="O3671" i="7"/>
  <c r="U3671" i="7"/>
  <c r="H3671" i="7" a="1"/>
  <c r="E559" i="1" a="1"/>
  <c r="F559" i="1"/>
  <c r="D559" i="1" a="1"/>
  <c r="P559" i="1"/>
  <c r="R569" i="7"/>
  <c r="T569" i="7"/>
  <c r="V569" i="7"/>
  <c r="H569" i="7" a="1"/>
  <c r="G42" i="1"/>
  <c r="M42" i="1"/>
  <c r="D42" i="1" a="1"/>
  <c r="F42" i="1"/>
  <c r="D2259" i="7" a="1"/>
  <c r="M2259" i="7"/>
  <c r="S2259" i="7"/>
  <c r="L2259" i="7"/>
  <c r="I2259" i="7" a="1"/>
  <c r="P433" i="7"/>
  <c r="T433" i="7"/>
  <c r="L433" i="7"/>
  <c r="R433" i="7"/>
  <c r="H433" i="7" a="1"/>
  <c r="N618" i="7"/>
  <c r="Q618" i="7"/>
  <c r="V618" i="7"/>
  <c r="G618" i="7" a="1"/>
  <c r="N600" i="7"/>
  <c r="O600" i="7"/>
  <c r="E600" i="7" a="1"/>
  <c r="G600" i="7" a="1"/>
  <c r="J600" i="7" a="1"/>
  <c r="P2659" i="7"/>
  <c r="D2659" i="7" a="1"/>
  <c r="V2659" i="7"/>
  <c r="G2659" i="7" a="1"/>
  <c r="R2659" i="7"/>
  <c r="T815" i="7"/>
  <c r="V815" i="7"/>
  <c r="J815" i="7" a="1"/>
  <c r="D815" i="7" a="1"/>
  <c r="I815" i="7" a="1"/>
  <c r="P2678" i="7"/>
  <c r="C2678" i="7" a="1"/>
  <c r="G2678" i="7" a="1"/>
  <c r="R2678" i="7"/>
  <c r="L2226" i="7"/>
  <c r="C2226" i="7" a="1"/>
  <c r="P2226" i="7"/>
  <c r="K2226" i="7"/>
  <c r="V2226" i="7"/>
  <c r="S3295" i="7"/>
  <c r="J3295" i="7" a="1"/>
  <c r="M3295" i="7"/>
  <c r="C3295" i="7" a="1"/>
  <c r="H3295" i="7" a="1"/>
  <c r="P3045" i="7"/>
  <c r="K3045" i="7"/>
  <c r="D3045" i="7" a="1"/>
  <c r="S3045" i="7"/>
  <c r="N3045" i="7"/>
  <c r="R1876" i="7"/>
  <c r="C1876" i="7" a="1"/>
  <c r="U1876" i="7"/>
  <c r="H1876" i="7" a="1"/>
  <c r="L950" i="7"/>
  <c r="G950" i="7" a="1"/>
  <c r="D950" i="7" a="1"/>
  <c r="I950" i="7" a="1"/>
  <c r="K950" i="7"/>
  <c r="C3431" i="7" a="1"/>
  <c r="K3431" i="7"/>
  <c r="O3431" i="7"/>
  <c r="J3431" i="7" a="1"/>
  <c r="I3431" i="7" a="1"/>
  <c r="S3467" i="7"/>
  <c r="V3467" i="7"/>
  <c r="T3467" i="7"/>
  <c r="J3467" i="7" a="1"/>
  <c r="R3467" i="7"/>
  <c r="K556" i="1"/>
  <c r="I556" i="1"/>
  <c r="C556" i="1" a="1"/>
  <c r="M3291" i="7"/>
  <c r="C3291" i="7" a="1"/>
  <c r="L3291" i="7"/>
  <c r="O3291" i="7"/>
  <c r="Q3291" i="7"/>
  <c r="J956" i="7" a="1"/>
  <c r="L956" i="7"/>
  <c r="G956" i="7" a="1"/>
  <c r="O956" i="7"/>
  <c r="H956" i="7" a="1"/>
  <c r="Q1074" i="7"/>
  <c r="C1074" i="7" a="1"/>
  <c r="L1074" i="7"/>
  <c r="M1074" i="7"/>
  <c r="I1074" i="7" a="1"/>
  <c r="R2871" i="7"/>
  <c r="E2871" i="7" a="1"/>
  <c r="G2871" i="7" a="1"/>
  <c r="U2871" i="7"/>
  <c r="P1866" i="7"/>
  <c r="M1866" i="7"/>
  <c r="G1866" i="7" a="1"/>
  <c r="K1866" i="7"/>
  <c r="H1866" i="7" a="1"/>
  <c r="P1400" i="7"/>
  <c r="D1400" i="7" a="1"/>
  <c r="V1400" i="7"/>
  <c r="R1400" i="7"/>
  <c r="M1400" i="7"/>
  <c r="R3787" i="7"/>
  <c r="N3787" i="7"/>
  <c r="M3787" i="7"/>
  <c r="V3787" i="7"/>
  <c r="H3787" i="7" a="1"/>
  <c r="P1829" i="7"/>
  <c r="M1829" i="7"/>
  <c r="G1829" i="7" a="1"/>
  <c r="D1829" i="7" a="1"/>
  <c r="S1343" i="7"/>
  <c r="E1343" i="7" a="1"/>
  <c r="D1343" i="7" a="1"/>
  <c r="V1343" i="7"/>
  <c r="U1343" i="7"/>
  <c r="T929" i="7"/>
  <c r="D929" i="7" a="1"/>
  <c r="G929" i="7" a="1"/>
  <c r="R929" i="7"/>
  <c r="M929" i="7"/>
  <c r="K3276" i="7"/>
  <c r="M3276" i="7"/>
  <c r="P3276" i="7"/>
  <c r="I3276" i="7" a="1"/>
  <c r="C3276" i="7" a="1"/>
  <c r="J834" i="7" a="1"/>
  <c r="P834" i="7"/>
  <c r="I834" i="7" a="1"/>
  <c r="D834" i="7" a="1"/>
  <c r="P3548" i="7"/>
  <c r="O3548" i="7"/>
  <c r="D3548" i="7" a="1"/>
  <c r="L3548" i="7"/>
  <c r="V3548" i="7"/>
  <c r="L11" i="7"/>
  <c r="R11" i="7"/>
  <c r="N11" i="7"/>
  <c r="I11" i="7" a="1"/>
  <c r="P11" i="7"/>
  <c r="S3076" i="7"/>
  <c r="R3076" i="7"/>
  <c r="L3076" i="7"/>
  <c r="I3076" i="7" a="1"/>
  <c r="H3076" i="7" a="1"/>
  <c r="T3121" i="7"/>
  <c r="U3121" i="7"/>
  <c r="C3121" i="7" a="1"/>
  <c r="I3121" i="7" a="1"/>
  <c r="G31" i="7" a="1"/>
  <c r="R31" i="7"/>
  <c r="O31" i="7"/>
  <c r="V31" i="7"/>
  <c r="J31" i="7" a="1"/>
  <c r="T2101" i="7"/>
  <c r="M2101" i="7"/>
  <c r="Q2101" i="7"/>
  <c r="C2101" i="7" a="1"/>
  <c r="R2101" i="7"/>
  <c r="D1034" i="7" a="1"/>
  <c r="L1034" i="7"/>
  <c r="K1034" i="7"/>
  <c r="T1034" i="7"/>
  <c r="H1034" i="7" a="1"/>
  <c r="J547" i="7" a="1"/>
  <c r="P547" i="7"/>
  <c r="E547" i="7" a="1"/>
  <c r="S547" i="7"/>
  <c r="J223" i="7" a="1"/>
  <c r="T223" i="7"/>
  <c r="K223" i="7"/>
  <c r="V223" i="7"/>
  <c r="P223" i="7"/>
  <c r="U3720" i="7"/>
  <c r="G3720" i="7" a="1"/>
  <c r="R3720" i="7"/>
  <c r="J3720" i="7" a="1"/>
  <c r="H3720" i="7" a="1"/>
  <c r="G219" i="7" a="1"/>
  <c r="O219" i="7"/>
  <c r="J219" i="7" a="1"/>
  <c r="T219" i="7"/>
  <c r="H219" i="7" a="1"/>
  <c r="Q1038" i="7"/>
  <c r="R1038" i="7"/>
  <c r="O1038" i="7"/>
  <c r="V1038" i="7"/>
  <c r="D1287" i="7" a="1"/>
  <c r="M1287" i="7"/>
  <c r="J1287" i="7" a="1"/>
  <c r="L1287" i="7"/>
  <c r="G1287" i="7" a="1"/>
  <c r="D3618" i="7" a="1"/>
  <c r="M3618" i="7"/>
  <c r="E3618" i="7" a="1"/>
  <c r="U3618" i="7"/>
  <c r="H3618" i="7" a="1"/>
  <c r="V212" i="7"/>
  <c r="U212" i="7"/>
  <c r="N212" i="7"/>
  <c r="K212" i="7"/>
  <c r="H212" i="7" a="1"/>
  <c r="M2782" i="7"/>
  <c r="G2782" i="7" a="1"/>
  <c r="C2782" i="7" a="1"/>
  <c r="O2782" i="7"/>
  <c r="P1756" i="7"/>
  <c r="C1756" i="7" a="1"/>
  <c r="L1756" i="7"/>
  <c r="Q1756" i="7"/>
  <c r="E1756" i="7" a="1"/>
  <c r="M2038" i="7"/>
  <c r="T2038" i="7"/>
  <c r="R2038" i="7"/>
  <c r="C2038" i="7" a="1"/>
  <c r="P2038" i="7"/>
  <c r="S3744" i="7"/>
  <c r="N3744" i="7"/>
  <c r="Q3744" i="7"/>
  <c r="I3744" i="7" a="1"/>
  <c r="H3744" i="7" a="1"/>
  <c r="C2990" i="7" a="1"/>
  <c r="M2990" i="7"/>
  <c r="R2990" i="7"/>
  <c r="O2990" i="7"/>
  <c r="V1778" i="7"/>
  <c r="U1778" i="7"/>
  <c r="P1778" i="7"/>
  <c r="L1778" i="7"/>
  <c r="Q1778" i="7"/>
  <c r="P1405" i="7"/>
  <c r="J1405" i="7" a="1"/>
  <c r="O1405" i="7"/>
  <c r="C1405" i="7" a="1"/>
  <c r="H1405" i="7" a="1"/>
  <c r="U2205" i="7"/>
  <c r="K2205" i="7"/>
  <c r="T2205" i="7"/>
  <c r="C2205" i="7" a="1"/>
  <c r="H2205" i="7" a="1"/>
  <c r="G582" i="1"/>
  <c r="C582" i="1" a="1"/>
  <c r="K582" i="1"/>
  <c r="M3932" i="7"/>
  <c r="N3932" i="7"/>
  <c r="R3932" i="7"/>
  <c r="G3932" i="7" a="1"/>
  <c r="C3932" i="7" a="1"/>
  <c r="S1220" i="7"/>
  <c r="O1220" i="7"/>
  <c r="G1220" i="7" a="1"/>
  <c r="J1220" i="7" a="1"/>
  <c r="H1220" i="7" a="1"/>
  <c r="G1280" i="7" a="1"/>
  <c r="U1280" i="7"/>
  <c r="J1280" i="7" a="1"/>
  <c r="D1280" i="7" a="1"/>
  <c r="R1280" i="7"/>
  <c r="P2667" i="7"/>
  <c r="L2667" i="7"/>
  <c r="J2667" i="7" a="1"/>
  <c r="K2667" i="7"/>
  <c r="T1771" i="7"/>
  <c r="E1771" i="7" a="1"/>
  <c r="R1771" i="7"/>
  <c r="C1771" i="7" a="1"/>
  <c r="J1771" i="7" a="1"/>
  <c r="P3781" i="7"/>
  <c r="O3781" i="7"/>
  <c r="S3781" i="7"/>
  <c r="D3781" i="7" a="1"/>
  <c r="I3781" i="7" a="1"/>
  <c r="V1570" i="7"/>
  <c r="Q1570" i="7"/>
  <c r="M1570" i="7"/>
  <c r="H1570" i="7" a="1"/>
  <c r="T1570" i="7"/>
  <c r="V329" i="7"/>
  <c r="D329" i="7" a="1"/>
  <c r="Q329" i="7"/>
  <c r="C329" i="7" a="1"/>
  <c r="E117" i="1" a="1"/>
  <c r="K117" i="1"/>
  <c r="O117" i="1"/>
  <c r="F117" i="1"/>
  <c r="R2504" i="7"/>
  <c r="D2504" i="7" a="1"/>
  <c r="T2504" i="7"/>
  <c r="S2504" i="7"/>
  <c r="I2504" i="7" a="1"/>
  <c r="N2479" i="7"/>
  <c r="G2479" i="7" a="1"/>
  <c r="Q2479" i="7"/>
  <c r="P2479" i="7"/>
  <c r="H2479" i="7" a="1"/>
  <c r="C195" i="7" a="1"/>
  <c r="O195" i="7"/>
  <c r="K195" i="7"/>
  <c r="N195" i="7"/>
  <c r="D267" i="7" a="1"/>
  <c r="T267" i="7"/>
  <c r="L267" i="7"/>
  <c r="O267" i="7"/>
  <c r="I267" i="7" a="1"/>
  <c r="Q999" i="7"/>
  <c r="C999" i="7" a="1"/>
  <c r="J999" i="7" a="1"/>
  <c r="N999" i="7"/>
  <c r="I999" i="7" a="1"/>
  <c r="D1892" i="7" a="1"/>
  <c r="C1892" i="7" a="1"/>
  <c r="Q1892" i="7"/>
  <c r="N1892" i="7"/>
  <c r="L1680" i="7"/>
  <c r="M1680" i="7"/>
  <c r="V1680" i="7"/>
  <c r="O1680" i="7"/>
  <c r="J1680" i="7" a="1"/>
  <c r="R3222" i="7"/>
  <c r="D3222" i="7" a="1"/>
  <c r="T3222" i="7"/>
  <c r="K3222" i="7"/>
  <c r="H3222" i="7" a="1"/>
  <c r="L3025" i="7"/>
  <c r="V3025" i="7"/>
  <c r="C3025" i="7" a="1"/>
  <c r="J3025" i="7" a="1"/>
  <c r="I3025" i="7" a="1"/>
  <c r="C2137" i="7" a="1"/>
  <c r="K2137" i="7"/>
  <c r="J2137" i="7" a="1"/>
  <c r="G2137" i="7" a="1"/>
  <c r="R2318" i="7"/>
  <c r="C2318" i="7" a="1"/>
  <c r="D2318" i="7" a="1"/>
  <c r="T2318" i="7"/>
  <c r="N2318" i="7"/>
  <c r="G1183" i="7" a="1"/>
  <c r="C1183" i="7" a="1"/>
  <c r="D1183" i="7" a="1"/>
  <c r="R1183" i="7"/>
  <c r="I1183" i="7" a="1"/>
  <c r="R3817" i="7"/>
  <c r="E3817" i="7" a="1"/>
  <c r="U3817" i="7"/>
  <c r="P3817" i="7"/>
  <c r="I3817" i="7" a="1"/>
  <c r="T1534" i="7"/>
  <c r="E1534" i="7" a="1"/>
  <c r="J1534" i="7" a="1"/>
  <c r="Q1534" i="7"/>
  <c r="J2268" i="7" a="1"/>
  <c r="N2268" i="7"/>
  <c r="E2268" i="7" a="1"/>
  <c r="G2268" i="7" a="1"/>
  <c r="M2268" i="7"/>
  <c r="S2994" i="7"/>
  <c r="N2994" i="7"/>
  <c r="O2994" i="7"/>
  <c r="G2994" i="7" a="1"/>
  <c r="H2994" i="7" a="1"/>
  <c r="C145" i="1" a="1"/>
  <c r="N145" i="1"/>
  <c r="E145" i="1" a="1"/>
  <c r="I145" i="1"/>
  <c r="C3462" i="7" a="1"/>
  <c r="M3462" i="7"/>
  <c r="S3462" i="7"/>
  <c r="G3462" i="7" a="1"/>
  <c r="P257" i="1"/>
  <c r="G257" i="1"/>
  <c r="E257" i="1" a="1"/>
  <c r="L257" i="1"/>
  <c r="J75" i="1"/>
  <c r="H75" i="1"/>
  <c r="Q75" i="1"/>
  <c r="F75" i="1"/>
  <c r="M3876" i="7"/>
  <c r="N3876" i="7"/>
  <c r="P3876" i="7"/>
  <c r="C3876" i="7" a="1"/>
  <c r="I3876" i="7" a="1"/>
  <c r="G3913" i="7" a="1"/>
  <c r="K3913" i="7"/>
  <c r="V3913" i="7"/>
  <c r="H3913" i="7" a="1"/>
  <c r="D1716" i="7" a="1"/>
  <c r="U1716" i="7"/>
  <c r="M1716" i="7"/>
  <c r="K1716" i="7"/>
  <c r="O1716" i="7"/>
  <c r="R3520" i="7"/>
  <c r="E3520" i="7" a="1"/>
  <c r="T3520" i="7"/>
  <c r="J3520" i="7" a="1"/>
  <c r="H3520" i="7" a="1"/>
  <c r="D410" i="1" a="1"/>
  <c r="Q410" i="1"/>
  <c r="M410" i="1"/>
  <c r="J410" i="1"/>
  <c r="V2628" i="7"/>
  <c r="S2628" i="7"/>
  <c r="N2628" i="7"/>
  <c r="U2628" i="7"/>
  <c r="L2024" i="7"/>
  <c r="Q2024" i="7"/>
  <c r="R2024" i="7"/>
  <c r="E2024" i="7" a="1"/>
  <c r="V2024" i="7"/>
  <c r="T893" i="7"/>
  <c r="M893" i="7"/>
  <c r="L893" i="7"/>
  <c r="R893" i="7"/>
  <c r="I893" i="7" a="1"/>
  <c r="O496" i="7"/>
  <c r="C496" i="7" a="1"/>
  <c r="E496" i="7" a="1"/>
  <c r="G496" i="7" a="1"/>
  <c r="H496" i="7" a="1"/>
  <c r="R74" i="7"/>
  <c r="Q74" i="7"/>
  <c r="K74" i="7"/>
  <c r="P74" i="7"/>
  <c r="M3077" i="7"/>
  <c r="O3077" i="7"/>
  <c r="L3077" i="7"/>
  <c r="J3077" i="7" a="1"/>
  <c r="H3077" i="7" a="1"/>
  <c r="H149" i="1"/>
  <c r="G149" i="1"/>
  <c r="K149" i="1"/>
  <c r="Q149" i="1"/>
  <c r="L2245" i="7"/>
  <c r="K2245" i="7"/>
  <c r="V2245" i="7"/>
  <c r="P2245" i="7"/>
  <c r="H2245" i="7" a="1"/>
  <c r="E322" i="7" a="1"/>
  <c r="D322" i="7" a="1"/>
  <c r="T322" i="7"/>
  <c r="M322" i="7"/>
  <c r="P1527" i="7"/>
  <c r="L1527" i="7"/>
  <c r="J1527" i="7" a="1"/>
  <c r="C1527" i="7" a="1"/>
  <c r="E1527" i="7" a="1"/>
  <c r="P2739" i="7"/>
  <c r="Q2739" i="7"/>
  <c r="V2739" i="7"/>
  <c r="D2739" i="7" a="1"/>
  <c r="H2739" i="7" a="1"/>
  <c r="O2555" i="7"/>
  <c r="M2555" i="7"/>
  <c r="P2555" i="7"/>
  <c r="Q2555" i="7"/>
  <c r="I2555" i="7" a="1"/>
  <c r="D2379" i="7" a="1"/>
  <c r="T2379" i="7"/>
  <c r="P2379" i="7"/>
  <c r="L2379" i="7"/>
  <c r="E481" i="7" a="1"/>
  <c r="D481" i="7" a="1"/>
  <c r="S481" i="7"/>
  <c r="G481" i="7" a="1"/>
  <c r="V481" i="7"/>
  <c r="P2354" i="7"/>
  <c r="J2354" i="7" a="1"/>
  <c r="R2354" i="7"/>
  <c r="L2354" i="7"/>
  <c r="H2354" i="7" a="1"/>
  <c r="G2711" i="7" a="1"/>
  <c r="M2711" i="7"/>
  <c r="U2711" i="7"/>
  <c r="E2711" i="7" a="1"/>
  <c r="I2711" i="7" a="1"/>
  <c r="U2709" i="7"/>
  <c r="L2709" i="7"/>
  <c r="R2709" i="7"/>
  <c r="S2709" i="7"/>
  <c r="N384" i="1"/>
  <c r="M384" i="1"/>
  <c r="H384" i="1"/>
  <c r="G384" i="1"/>
  <c r="E57" i="7" a="1"/>
  <c r="P57" i="7"/>
  <c r="U57" i="7"/>
  <c r="O57" i="7"/>
  <c r="H57" i="7" a="1"/>
  <c r="P1822" i="7"/>
  <c r="T1822" i="7"/>
  <c r="N1822" i="7"/>
  <c r="E1822" i="7" a="1"/>
  <c r="I1822" i="7" a="1"/>
  <c r="P2340" i="7"/>
  <c r="C2340" i="7" a="1"/>
  <c r="Q2340" i="7"/>
  <c r="R2340" i="7"/>
  <c r="N2032" i="7"/>
  <c r="Q2032" i="7"/>
  <c r="V2032" i="7"/>
  <c r="S2032" i="7"/>
  <c r="T2032" i="7"/>
  <c r="R1215" i="7"/>
  <c r="U1215" i="7"/>
  <c r="Q1215" i="7"/>
  <c r="K1215" i="7"/>
  <c r="H1215" i="7" a="1"/>
  <c r="S767" i="7"/>
  <c r="D767" i="7" a="1"/>
  <c r="T767" i="7"/>
  <c r="P767" i="7"/>
  <c r="H767" i="7" a="1"/>
  <c r="P77" i="7"/>
  <c r="R77" i="7"/>
  <c r="N77" i="7"/>
  <c r="D77" i="7" a="1"/>
  <c r="K2627" i="7"/>
  <c r="N2627" i="7"/>
  <c r="G2627" i="7" a="1"/>
  <c r="M2627" i="7"/>
  <c r="E2627" i="7" a="1"/>
  <c r="T2870" i="7"/>
  <c r="N2870" i="7"/>
  <c r="R2870" i="7"/>
  <c r="S2870" i="7"/>
  <c r="I2870" i="7" a="1"/>
  <c r="M3796" i="7"/>
  <c r="Q3796" i="7"/>
  <c r="N3796" i="7"/>
  <c r="O3796" i="7"/>
  <c r="I3796" i="7" a="1"/>
  <c r="Q2086" i="7"/>
  <c r="P2086" i="7"/>
  <c r="S2086" i="7"/>
  <c r="H2086" i="7" a="1"/>
  <c r="U817" i="7"/>
  <c r="K817" i="7"/>
  <c r="P817" i="7"/>
  <c r="O817" i="7"/>
  <c r="H817" i="7" a="1"/>
  <c r="N2971" i="7"/>
  <c r="C2971" i="7" a="1"/>
  <c r="Q2971" i="7"/>
  <c r="D2971" i="7" a="1"/>
  <c r="I2971" i="7" a="1"/>
  <c r="V254" i="7"/>
  <c r="O254" i="7"/>
  <c r="R254" i="7"/>
  <c r="U254" i="7"/>
  <c r="I254" i="7" a="1"/>
  <c r="T186" i="7"/>
  <c r="R186" i="7"/>
  <c r="C186" i="7" a="1"/>
  <c r="O186" i="7"/>
  <c r="Q892" i="7"/>
  <c r="P892" i="7"/>
  <c r="C892" i="7" a="1"/>
  <c r="G892" i="7" a="1"/>
  <c r="N892" i="7"/>
  <c r="V3614" i="7"/>
  <c r="E3614" i="7" a="1"/>
  <c r="S3614" i="7"/>
  <c r="L3614" i="7"/>
  <c r="I3614" i="7" a="1"/>
  <c r="M415" i="7"/>
  <c r="L415" i="7"/>
  <c r="O415" i="7"/>
  <c r="J415" i="7" a="1"/>
  <c r="I415" i="7" a="1"/>
  <c r="S245" i="7"/>
  <c r="Q245" i="7"/>
  <c r="P245" i="7"/>
  <c r="O245" i="7"/>
  <c r="M2954" i="7"/>
  <c r="C2954" i="7" a="1"/>
  <c r="S2954" i="7"/>
  <c r="D2954" i="7" a="1"/>
  <c r="P2954" i="7"/>
  <c r="C1879" i="7" a="1"/>
  <c r="Q1879" i="7"/>
  <c r="U1879" i="7"/>
  <c r="O1879" i="7"/>
  <c r="H1879" i="7" a="1"/>
  <c r="M3331" i="7"/>
  <c r="G3331" i="7" a="1"/>
  <c r="Q3331" i="7"/>
  <c r="S3331" i="7"/>
  <c r="H3331" i="7" a="1"/>
  <c r="S3483" i="7"/>
  <c r="G3483" i="7" a="1"/>
  <c r="M3483" i="7"/>
  <c r="K3483" i="7"/>
  <c r="D1958" i="7" a="1"/>
  <c r="O1958" i="7"/>
  <c r="J1958" i="7" a="1"/>
  <c r="T1958" i="7"/>
  <c r="K1958" i="7"/>
  <c r="L2695" i="7"/>
  <c r="R2695" i="7"/>
  <c r="T2695" i="7"/>
  <c r="S2695" i="7"/>
  <c r="I2695" i="7" a="1"/>
  <c r="G612" i="7" a="1"/>
  <c r="J612" i="7" a="1"/>
  <c r="E612" i="7" a="1"/>
  <c r="D612" i="7" a="1"/>
  <c r="H612" i="7" a="1"/>
  <c r="P1049" i="7"/>
  <c r="E1049" i="7" a="1"/>
  <c r="D1049" i="7" a="1"/>
  <c r="Q1049" i="7"/>
  <c r="D218" i="7" a="1"/>
  <c r="U218" i="7"/>
  <c r="P218" i="7"/>
  <c r="O218" i="7"/>
  <c r="V218" i="7"/>
  <c r="V2932" i="7"/>
  <c r="J2932" i="7" a="1"/>
  <c r="G2932" i="7" a="1"/>
  <c r="O2932" i="7"/>
  <c r="H2932" i="7" a="1"/>
  <c r="U3574" i="7"/>
  <c r="L3574" i="7"/>
  <c r="V3574" i="7"/>
  <c r="Q3574" i="7"/>
  <c r="H3574" i="7" a="1"/>
  <c r="E836" i="7" a="1"/>
  <c r="Q836" i="7"/>
  <c r="M836" i="7"/>
  <c r="P836" i="7"/>
  <c r="O3225" i="7"/>
  <c r="Q3225" i="7"/>
  <c r="T3225" i="7"/>
  <c r="C3225" i="7" a="1"/>
  <c r="L3225" i="7"/>
  <c r="U3760" i="7"/>
  <c r="E3760" i="7" a="1"/>
  <c r="P3760" i="7"/>
  <c r="G3760" i="7" a="1"/>
  <c r="H3760" i="7" a="1"/>
  <c r="L594" i="1"/>
  <c r="F594" i="1"/>
  <c r="K594" i="1"/>
  <c r="E594" i="1" a="1"/>
  <c r="T1657" i="7"/>
  <c r="N1657" i="7"/>
  <c r="M1657" i="7"/>
  <c r="O1657" i="7"/>
  <c r="V1856" i="7"/>
  <c r="J1856" i="7" a="1"/>
  <c r="Q1856" i="7"/>
  <c r="D1856" i="7" a="1"/>
  <c r="P1856" i="7"/>
  <c r="K2019" i="7"/>
  <c r="M2019" i="7"/>
  <c r="E2019" i="7" a="1"/>
  <c r="O2019" i="7"/>
  <c r="H2019" i="7" a="1"/>
  <c r="T2952" i="7"/>
  <c r="L2952" i="7"/>
  <c r="U2952" i="7"/>
  <c r="M2952" i="7"/>
  <c r="H2952" i="7" a="1"/>
  <c r="V1390" i="7"/>
  <c r="P1390" i="7"/>
  <c r="S1390" i="7"/>
  <c r="N1390" i="7"/>
  <c r="U1201" i="7"/>
  <c r="K1201" i="7"/>
  <c r="V1201" i="7"/>
  <c r="D1201" i="7" a="1"/>
  <c r="L1201" i="7"/>
  <c r="C1831" i="7" a="1"/>
  <c r="P1831" i="7"/>
  <c r="D1831" i="7" a="1"/>
  <c r="E1831" i="7" a="1"/>
  <c r="I1831" i="7" a="1"/>
  <c r="Q1095" i="7"/>
  <c r="V1095" i="7"/>
  <c r="O1095" i="7"/>
  <c r="C1095" i="7" a="1"/>
  <c r="I1095" i="7" a="1"/>
  <c r="L2134" i="7"/>
  <c r="E2134" i="7" a="1"/>
  <c r="Q2134" i="7"/>
  <c r="T2134" i="7"/>
  <c r="G1203" i="7" a="1"/>
  <c r="J1203" i="7" a="1"/>
  <c r="N1203" i="7"/>
  <c r="K1203" i="7"/>
  <c r="D1203" i="7" a="1"/>
  <c r="T2902" i="7"/>
  <c r="S2902" i="7"/>
  <c r="E2902" i="7" a="1"/>
  <c r="Q2902" i="7"/>
  <c r="H2902" i="7" a="1"/>
  <c r="E1442" i="7" a="1"/>
  <c r="D1442" i="7" a="1"/>
  <c r="U1442" i="7"/>
  <c r="Q1442" i="7"/>
  <c r="I1442" i="7" a="1"/>
  <c r="J1569" i="7" a="1"/>
  <c r="V1569" i="7"/>
  <c r="D1569" i="7" a="1"/>
  <c r="P1569" i="7"/>
  <c r="M124" i="7"/>
  <c r="T124" i="7"/>
  <c r="U124" i="7"/>
  <c r="N124" i="7"/>
  <c r="J124" i="7" a="1"/>
  <c r="Q2278" i="7"/>
  <c r="U2278" i="7"/>
  <c r="K2278" i="7"/>
  <c r="C2278" i="7" a="1"/>
  <c r="T2278" i="7"/>
  <c r="M649" i="7"/>
  <c r="V649" i="7"/>
  <c r="P649" i="7"/>
  <c r="N649" i="7"/>
  <c r="I649" i="7" a="1"/>
  <c r="L111" i="1"/>
  <c r="M111" i="1"/>
  <c r="N111" i="1"/>
  <c r="Q3437" i="7"/>
  <c r="D3437" i="7" a="1"/>
  <c r="M3437" i="7"/>
  <c r="O3437" i="7"/>
  <c r="R3437" i="7"/>
  <c r="M3280" i="7"/>
  <c r="C3280" i="7" a="1"/>
  <c r="G3280" i="7" a="1"/>
  <c r="R3280" i="7"/>
  <c r="H3280" i="7" a="1"/>
  <c r="G71" i="1"/>
  <c r="J71" i="1"/>
  <c r="E71" i="1" a="1"/>
  <c r="C71" i="1" a="1"/>
  <c r="O2177" i="7"/>
  <c r="G2177" i="7" a="1"/>
  <c r="T2177" i="7"/>
  <c r="U2177" i="7"/>
  <c r="R3489" i="7"/>
  <c r="C3489" i="7" a="1"/>
  <c r="G3489" i="7" a="1"/>
  <c r="T3489" i="7"/>
  <c r="L3489" i="7"/>
  <c r="U640" i="7"/>
  <c r="L640" i="7"/>
  <c r="J640" i="7" a="1"/>
  <c r="K640" i="7"/>
  <c r="I640" i="7" a="1"/>
  <c r="C1961" i="7" a="1"/>
  <c r="D1961" i="7" a="1"/>
  <c r="L1961" i="7"/>
  <c r="S1961" i="7"/>
  <c r="H1961" i="7" a="1"/>
  <c r="S3873" i="7"/>
  <c r="E3873" i="7" a="1"/>
  <c r="O3873" i="7"/>
  <c r="Q3873" i="7"/>
  <c r="E103" i="1" a="1"/>
  <c r="F103" i="1"/>
  <c r="L103" i="1"/>
  <c r="K103" i="1"/>
  <c r="P412" i="7"/>
  <c r="V412" i="7"/>
  <c r="G412" i="7" a="1"/>
  <c r="D412" i="7" a="1"/>
  <c r="H412" i="7" a="1"/>
  <c r="T3922" i="7"/>
  <c r="J3922" i="7" a="1"/>
  <c r="S3922" i="7"/>
  <c r="P3922" i="7"/>
  <c r="H3922" i="7" a="1"/>
  <c r="D2769" i="7" a="1"/>
  <c r="K2769" i="7"/>
  <c r="C2769" i="7" a="1"/>
  <c r="Q2769" i="7"/>
  <c r="L2284" i="7"/>
  <c r="K2284" i="7"/>
  <c r="G2284" i="7" a="1"/>
  <c r="Q2284" i="7"/>
  <c r="N2284" i="7"/>
  <c r="S1599" i="7"/>
  <c r="C1599" i="7" a="1"/>
  <c r="G1599" i="7" a="1"/>
  <c r="M1599" i="7"/>
  <c r="H1599" i="7" a="1"/>
  <c r="M523" i="1"/>
  <c r="G523" i="1"/>
  <c r="I523" i="1"/>
  <c r="O523" i="1"/>
  <c r="N1841" i="7"/>
  <c r="T1841" i="7"/>
  <c r="J1841" i="7" a="1"/>
  <c r="Q1841" i="7"/>
  <c r="T1309" i="7"/>
  <c r="J1309" i="7" a="1"/>
  <c r="D1309" i="7" a="1"/>
  <c r="L1309" i="7"/>
  <c r="M1309" i="7"/>
  <c r="K222" i="1"/>
  <c r="C222" i="1" a="1"/>
  <c r="G222" i="1"/>
  <c r="E222" i="1" a="1"/>
  <c r="N2307" i="7"/>
  <c r="J2307" i="7" a="1"/>
  <c r="V2307" i="7"/>
  <c r="R2307" i="7"/>
  <c r="I2307" i="7" a="1"/>
  <c r="P2444" i="7"/>
  <c r="M2444" i="7"/>
  <c r="K2444" i="7"/>
  <c r="S2444" i="7"/>
  <c r="L75" i="7"/>
  <c r="S75" i="7"/>
  <c r="G75" i="7" a="1"/>
  <c r="N75" i="7"/>
  <c r="R75" i="7"/>
  <c r="V2588" i="7"/>
  <c r="K2588" i="7"/>
  <c r="U2588" i="7"/>
  <c r="S2588" i="7"/>
  <c r="H2588" i="7" a="1"/>
  <c r="S289" i="7"/>
  <c r="M289" i="7"/>
  <c r="N289" i="7"/>
  <c r="U289" i="7"/>
  <c r="I289" i="7" a="1"/>
  <c r="G1099" i="7" a="1"/>
  <c r="P1099" i="7"/>
  <c r="S1099" i="7"/>
  <c r="M1099" i="7"/>
  <c r="D21" i="1" a="1"/>
  <c r="O21" i="1"/>
  <c r="C21" i="1" a="1"/>
  <c r="M21" i="1"/>
  <c r="M2920" i="7"/>
  <c r="U2920" i="7"/>
  <c r="C2920" i="7" a="1"/>
  <c r="D2920" i="7" a="1"/>
  <c r="I2920" i="7" a="1"/>
  <c r="J3348" i="7" a="1"/>
  <c r="L3348" i="7"/>
  <c r="M3348" i="7"/>
  <c r="S3348" i="7"/>
  <c r="I3348" i="7" a="1"/>
  <c r="H570" i="1"/>
  <c r="C570" i="1" a="1"/>
  <c r="J570" i="1"/>
  <c r="L426" i="7"/>
  <c r="R426" i="7"/>
  <c r="V426" i="7"/>
  <c r="D426" i="7" a="1"/>
  <c r="P426" i="7"/>
  <c r="T2808" i="7"/>
  <c r="E2808" i="7" a="1"/>
  <c r="J2808" i="7" a="1"/>
  <c r="V2808" i="7"/>
  <c r="H2808" i="7" a="1"/>
  <c r="L1473" i="7"/>
  <c r="J1473" i="7" a="1"/>
  <c r="R1473" i="7"/>
  <c r="O1473" i="7"/>
  <c r="I1473" i="7" a="1"/>
  <c r="L3491" i="7"/>
  <c r="J3491" i="7" a="1"/>
  <c r="P3491" i="7"/>
  <c r="H3491" i="7" a="1"/>
  <c r="C358" i="1" a="1"/>
  <c r="E358" i="1" a="1"/>
  <c r="F358" i="1"/>
  <c r="N358" i="1"/>
  <c r="G1064" i="7" a="1"/>
  <c r="K1064" i="7"/>
  <c r="D1064" i="7" a="1"/>
  <c r="V1064" i="7"/>
  <c r="I1064" i="7" a="1"/>
  <c r="Q1979" i="7"/>
  <c r="N1979" i="7"/>
  <c r="L1979" i="7"/>
  <c r="S1979" i="7"/>
  <c r="I1979" i="7" a="1"/>
  <c r="G2713" i="7" a="1"/>
  <c r="N2713" i="7"/>
  <c r="D2713" i="7" a="1"/>
  <c r="C2713" i="7" a="1"/>
  <c r="T1622" i="7"/>
  <c r="C1622" i="7" a="1"/>
  <c r="L1622" i="7"/>
  <c r="K1622" i="7"/>
  <c r="S1622" i="7"/>
  <c r="V2811" i="7"/>
  <c r="C2811" i="7" a="1"/>
  <c r="G2811" i="7" a="1"/>
  <c r="N2811" i="7"/>
  <c r="I2811" i="7" a="1"/>
  <c r="S686" i="7"/>
  <c r="L686" i="7"/>
  <c r="T686" i="7"/>
  <c r="P686" i="7"/>
  <c r="I686" i="7" a="1"/>
  <c r="D3395" i="7" a="1"/>
  <c r="V3395" i="7"/>
  <c r="M3395" i="7"/>
  <c r="C3395" i="7" a="1"/>
  <c r="J2429" i="7" a="1"/>
  <c r="E2429" i="7" a="1"/>
  <c r="M2429" i="7"/>
  <c r="Q2429" i="7"/>
  <c r="I2429" i="7" a="1"/>
  <c r="Q88" i="1"/>
  <c r="O88" i="1"/>
  <c r="L88" i="1"/>
  <c r="I88" i="1"/>
  <c r="O3217" i="7"/>
  <c r="K3217" i="7"/>
  <c r="R3217" i="7"/>
  <c r="M3217" i="7"/>
  <c r="I3217" i="7" a="1"/>
  <c r="K3497" i="7"/>
  <c r="J3497" i="7" a="1"/>
  <c r="V3497" i="7"/>
  <c r="O3497" i="7"/>
  <c r="M3214" i="7"/>
  <c r="J3214" i="7" a="1"/>
  <c r="S3214" i="7"/>
  <c r="Q3214" i="7"/>
  <c r="C3214" i="7" a="1"/>
  <c r="V1195" i="7"/>
  <c r="R1195" i="7"/>
  <c r="P1195" i="7"/>
  <c r="J1195" i="7" a="1"/>
  <c r="H1195" i="7" a="1"/>
  <c r="D218" i="1" a="1"/>
  <c r="M218" i="1"/>
  <c r="G218" i="1"/>
  <c r="E218" i="1" a="1"/>
  <c r="E1350" i="7" a="1"/>
  <c r="J1350" i="7" a="1"/>
  <c r="Q1350" i="7"/>
  <c r="S1350" i="7"/>
  <c r="J1543" i="7" a="1"/>
  <c r="O1543" i="7"/>
  <c r="C1543" i="7" a="1"/>
  <c r="U1543" i="7"/>
  <c r="V1543" i="7"/>
  <c r="L2542" i="7"/>
  <c r="Q2542" i="7"/>
  <c r="P2542" i="7"/>
  <c r="R2542" i="7"/>
  <c r="H2542" i="7" a="1"/>
  <c r="T3587" i="7"/>
  <c r="J3587" i="7" a="1"/>
  <c r="V3587" i="7"/>
  <c r="M3587" i="7"/>
  <c r="I3587" i="7" a="1"/>
  <c r="U1906" i="7"/>
  <c r="T1906" i="7"/>
  <c r="L1906" i="7"/>
  <c r="K1906" i="7"/>
  <c r="U3513" i="7"/>
  <c r="O3513" i="7"/>
  <c r="J3513" i="7" a="1"/>
  <c r="T3513" i="7"/>
  <c r="P3513" i="7"/>
  <c r="M3505" i="7"/>
  <c r="T3505" i="7"/>
  <c r="D3505" i="7" a="1"/>
  <c r="C3505" i="7" a="1"/>
  <c r="H3505" i="7" a="1"/>
  <c r="O998" i="7"/>
  <c r="V998" i="7"/>
  <c r="R998" i="7"/>
  <c r="D998" i="7" a="1"/>
  <c r="H998" i="7" a="1"/>
  <c r="G2809" i="7" a="1"/>
  <c r="O2809" i="7"/>
  <c r="L2809" i="7"/>
  <c r="E2809" i="7" a="1"/>
  <c r="N479" i="7"/>
  <c r="V479" i="7"/>
  <c r="Q479" i="7"/>
  <c r="L479" i="7"/>
  <c r="S479" i="7"/>
  <c r="M605" i="7"/>
  <c r="J605" i="7" a="1"/>
  <c r="R605" i="7"/>
  <c r="N605" i="7"/>
  <c r="I605" i="7" a="1"/>
  <c r="K699" i="7"/>
  <c r="L699" i="7"/>
  <c r="C699" i="7" a="1"/>
  <c r="N699" i="7"/>
  <c r="H699" i="7" a="1"/>
  <c r="N163" i="1"/>
  <c r="C163" i="1" a="1"/>
  <c r="P163" i="1"/>
  <c r="Q325" i="1"/>
  <c r="H325" i="1"/>
  <c r="N325" i="1"/>
  <c r="L325" i="1"/>
  <c r="D2426" i="7" a="1"/>
  <c r="E2426" i="7" a="1"/>
  <c r="Q2426" i="7"/>
  <c r="S2426" i="7"/>
  <c r="I2426" i="7" a="1"/>
  <c r="S2903" i="7"/>
  <c r="G2903" i="7" a="1"/>
  <c r="D2903" i="7" a="1"/>
  <c r="L2903" i="7"/>
  <c r="H2903" i="7" a="1"/>
  <c r="R2461" i="7"/>
  <c r="P2461" i="7"/>
  <c r="G2461" i="7" a="1"/>
  <c r="S2461" i="7"/>
  <c r="G2576" i="7" a="1"/>
  <c r="R2576" i="7"/>
  <c r="J2576" i="7" a="1"/>
  <c r="O2576" i="7"/>
  <c r="N2576" i="7"/>
  <c r="L2532" i="7"/>
  <c r="C2532" i="7" a="1"/>
  <c r="S2532" i="7"/>
  <c r="T2532" i="7"/>
  <c r="I2532" i="7" a="1"/>
  <c r="E2243" i="7" a="1"/>
  <c r="K2243" i="7"/>
  <c r="O2243" i="7"/>
  <c r="V2243" i="7"/>
  <c r="H2243" i="7" a="1"/>
  <c r="G1998" i="7" a="1"/>
  <c r="E1998" i="7" a="1"/>
  <c r="N1998" i="7"/>
  <c r="V1998" i="7"/>
  <c r="C1777" i="7" a="1"/>
  <c r="R1777" i="7"/>
  <c r="M1777" i="7"/>
  <c r="U1777" i="7"/>
  <c r="N1777" i="7"/>
  <c r="G575" i="1"/>
  <c r="O575" i="1"/>
  <c r="I575" i="1"/>
  <c r="K575" i="1"/>
  <c r="C2899" i="7" a="1"/>
  <c r="N2899" i="7"/>
  <c r="Q2899" i="7"/>
  <c r="L2899" i="7"/>
  <c r="I2899" i="7" a="1"/>
  <c r="V3704" i="7"/>
  <c r="N3704" i="7"/>
  <c r="U3704" i="7"/>
  <c r="R3704" i="7"/>
  <c r="P1927" i="7"/>
  <c r="U1927" i="7"/>
  <c r="J1927" i="7" a="1"/>
  <c r="K1927" i="7"/>
  <c r="C1927" i="7" a="1"/>
  <c r="E3119" i="7" a="1"/>
  <c r="O3119" i="7"/>
  <c r="R3119" i="7"/>
  <c r="J3119" i="7" a="1"/>
  <c r="H3119" i="7" a="1"/>
  <c r="O3987" i="7"/>
  <c r="P3987" i="7"/>
  <c r="U3987" i="7"/>
  <c r="G3987" i="7" a="1"/>
  <c r="H3987" i="7" a="1"/>
  <c r="R208" i="7"/>
  <c r="D208" i="7" a="1"/>
  <c r="S208" i="7"/>
  <c r="M208" i="7"/>
  <c r="V3798" i="7"/>
  <c r="O3798" i="7"/>
  <c r="R3798" i="7"/>
  <c r="L3798" i="7"/>
  <c r="N3798" i="7"/>
  <c r="M2916" i="7"/>
  <c r="N2916" i="7"/>
  <c r="U2916" i="7"/>
  <c r="Q2916" i="7"/>
  <c r="H2916" i="7" a="1"/>
  <c r="E128" i="7" a="1"/>
  <c r="M128" i="7"/>
  <c r="P128" i="7"/>
  <c r="Q128" i="7"/>
  <c r="I128" i="7" a="1"/>
  <c r="K1465" i="7"/>
  <c r="N1465" i="7"/>
  <c r="J1465" i="7" a="1"/>
  <c r="Q1465" i="7"/>
  <c r="Q1497" i="7"/>
  <c r="U1497" i="7"/>
  <c r="G1497" i="7" a="1"/>
  <c r="M1497" i="7"/>
  <c r="S1497" i="7"/>
  <c r="J2421" i="7" a="1"/>
  <c r="C2421" i="7" a="1"/>
  <c r="S2421" i="7"/>
  <c r="L2421" i="7"/>
  <c r="I2421" i="7" a="1"/>
  <c r="G3030" i="7" a="1"/>
  <c r="V3030" i="7"/>
  <c r="O3030" i="7"/>
  <c r="S3030" i="7"/>
  <c r="H3030" i="7" a="1"/>
  <c r="N1692" i="7"/>
  <c r="V1692" i="7"/>
  <c r="C1692" i="7" a="1"/>
  <c r="D1692" i="7" a="1"/>
  <c r="T742" i="7"/>
  <c r="E742" i="7" a="1"/>
  <c r="P742" i="7"/>
  <c r="K742" i="7"/>
  <c r="M742" i="7"/>
  <c r="G30" i="1"/>
  <c r="P30" i="1"/>
  <c r="L30" i="1"/>
  <c r="E30" i="1" a="1"/>
  <c r="M3318" i="7"/>
  <c r="K3318" i="7"/>
  <c r="U3318" i="7"/>
  <c r="J3318" i="7" a="1"/>
  <c r="H3318" i="7" a="1"/>
  <c r="D2530" i="7" a="1"/>
  <c r="E2530" i="7" a="1"/>
  <c r="O2530" i="7"/>
  <c r="Q2530" i="7"/>
  <c r="P916" i="7"/>
  <c r="C916" i="7" a="1"/>
  <c r="O916" i="7"/>
  <c r="D916" i="7" a="1"/>
  <c r="S916" i="7"/>
  <c r="L2062" i="7"/>
  <c r="G2062" i="7" a="1"/>
  <c r="K2062" i="7"/>
  <c r="N2062" i="7"/>
  <c r="H2062" i="7" a="1"/>
  <c r="N429" i="1"/>
  <c r="P429" i="1"/>
  <c r="F429" i="1"/>
  <c r="M429" i="1"/>
  <c r="J2239" i="7" a="1"/>
  <c r="C2239" i="7" a="1"/>
  <c r="E2239" i="7" a="1"/>
  <c r="Q2239" i="7"/>
  <c r="R86" i="7"/>
  <c r="O86" i="7"/>
  <c r="D86" i="7" a="1"/>
  <c r="S86" i="7"/>
  <c r="M86" i="7"/>
  <c r="R2708" i="7"/>
  <c r="S2708" i="7"/>
  <c r="C2708" i="7" a="1"/>
  <c r="G2708" i="7" a="1"/>
  <c r="H2708" i="7" a="1"/>
  <c r="L2097" i="7"/>
  <c r="R2097" i="7"/>
  <c r="U2097" i="7"/>
  <c r="K2097" i="7"/>
  <c r="C2097" i="7" a="1"/>
  <c r="K2456" i="7"/>
  <c r="U2456" i="7"/>
  <c r="D2456" i="7" a="1"/>
  <c r="I2456" i="7" a="1"/>
  <c r="R3789" i="7"/>
  <c r="J3789" i="7" a="1"/>
  <c r="D3789" i="7" a="1"/>
  <c r="K3789" i="7"/>
  <c r="S3789" i="7"/>
  <c r="J1420" i="7" a="1"/>
  <c r="U1420" i="7"/>
  <c r="L1420" i="7"/>
  <c r="N1420" i="7"/>
  <c r="I1420" i="7" a="1"/>
  <c r="U3948" i="7"/>
  <c r="V3948" i="7"/>
  <c r="R3948" i="7"/>
  <c r="T3948" i="7"/>
  <c r="I3948" i="7" a="1"/>
  <c r="D360" i="1" a="1"/>
  <c r="K360" i="1"/>
  <c r="N360" i="1"/>
  <c r="U869" i="7"/>
  <c r="J869" i="7" a="1"/>
  <c r="S869" i="7"/>
  <c r="V869" i="7"/>
  <c r="P869" i="7"/>
  <c r="V3769" i="7"/>
  <c r="N3769" i="7"/>
  <c r="S3769" i="7"/>
  <c r="K3769" i="7"/>
  <c r="I3769" i="7" a="1"/>
  <c r="O1355" i="7"/>
  <c r="Q1355" i="7"/>
  <c r="G1355" i="7" a="1"/>
  <c r="M1355" i="7"/>
  <c r="H1355" i="7" a="1"/>
  <c r="G3420" i="7" a="1"/>
  <c r="Q3420" i="7"/>
  <c r="S3420" i="7"/>
  <c r="C3420" i="7" a="1"/>
  <c r="G1974" i="7" a="1"/>
  <c r="C1974" i="7" a="1"/>
  <c r="O1974" i="7"/>
  <c r="Q1974" i="7"/>
  <c r="U1974" i="7"/>
  <c r="P357" i="1"/>
  <c r="Q357" i="1"/>
  <c r="I357" i="1"/>
  <c r="K357" i="1"/>
  <c r="K272" i="7"/>
  <c r="R272" i="7"/>
  <c r="C272" i="7" a="1"/>
  <c r="L272" i="7"/>
  <c r="S272" i="7"/>
  <c r="R3575" i="7"/>
  <c r="P3575" i="7"/>
  <c r="M3575" i="7"/>
  <c r="U3575" i="7"/>
  <c r="H191" i="1"/>
  <c r="K191" i="1"/>
  <c r="C191" i="1" a="1"/>
  <c r="F191" i="1"/>
  <c r="U1794" i="7"/>
  <c r="L1794" i="7"/>
  <c r="E1794" i="7" a="1"/>
  <c r="R1794" i="7"/>
  <c r="H1794" i="7" a="1"/>
  <c r="Q2745" i="7"/>
  <c r="J2745" i="7" a="1"/>
  <c r="R2745" i="7"/>
  <c r="V2745" i="7"/>
  <c r="H2745" i="7" a="1"/>
  <c r="G622" i="7" a="1"/>
  <c r="O622" i="7"/>
  <c r="C622" i="7" a="1"/>
  <c r="E622" i="7" a="1"/>
  <c r="V1845" i="7"/>
  <c r="R1845" i="7"/>
  <c r="K1845" i="7"/>
  <c r="G1845" i="7" a="1"/>
  <c r="E1845" i="7" a="1"/>
  <c r="Q3773" i="7"/>
  <c r="D3773" i="7" a="1"/>
  <c r="C3773" i="7" a="1"/>
  <c r="P3773" i="7"/>
  <c r="I3773" i="7" a="1"/>
  <c r="J240" i="1"/>
  <c r="Q240" i="1"/>
  <c r="D240" i="1" a="1"/>
  <c r="M240" i="1"/>
  <c r="P1303" i="7"/>
  <c r="L1303" i="7"/>
  <c r="D1303" i="7" a="1"/>
  <c r="V1303" i="7"/>
  <c r="E81" i="1" a="1"/>
  <c r="D81" i="1" a="1"/>
  <c r="N81" i="1"/>
  <c r="M81" i="1"/>
  <c r="R796" i="7"/>
  <c r="K796" i="7"/>
  <c r="V796" i="7"/>
  <c r="P796" i="7"/>
  <c r="H796" i="7" a="1"/>
  <c r="R2357" i="7"/>
  <c r="K2357" i="7"/>
  <c r="C2357" i="7" a="1"/>
  <c r="N2357" i="7"/>
  <c r="I2357" i="7" a="1"/>
  <c r="U2849" i="7"/>
  <c r="L2849" i="7"/>
  <c r="V2849" i="7"/>
  <c r="D2849" i="7" a="1"/>
  <c r="L1447" i="7"/>
  <c r="E1447" i="7" a="1"/>
  <c r="D1447" i="7" a="1"/>
  <c r="C1447" i="7" a="1"/>
  <c r="U1447" i="7"/>
  <c r="M1640" i="7"/>
  <c r="N1640" i="7"/>
  <c r="G1640" i="7" a="1"/>
  <c r="V1640" i="7"/>
  <c r="H1640" i="7" a="1"/>
  <c r="O1254" i="7"/>
  <c r="D1254" i="7" a="1"/>
  <c r="V1254" i="7"/>
  <c r="C1254" i="7" a="1"/>
  <c r="K1254" i="7"/>
  <c r="T3877" i="7"/>
  <c r="V3877" i="7"/>
  <c r="O3877" i="7"/>
  <c r="R3877" i="7"/>
  <c r="C2733" i="7" a="1"/>
  <c r="S2733" i="7"/>
  <c r="E2733" i="7" a="1"/>
  <c r="J2733" i="7" a="1"/>
  <c r="R2733" i="7"/>
  <c r="C324" i="1" a="1"/>
  <c r="I324" i="1"/>
  <c r="N324" i="1"/>
  <c r="O324" i="1"/>
  <c r="K2387" i="7"/>
  <c r="U2387" i="7"/>
  <c r="N2387" i="7"/>
  <c r="T2387" i="7"/>
  <c r="H2387" i="7" a="1"/>
  <c r="O3590" i="7"/>
  <c r="P3590" i="7"/>
  <c r="K3590" i="7"/>
  <c r="L3590" i="7"/>
  <c r="G533" i="1"/>
  <c r="O533" i="1"/>
  <c r="M533" i="1"/>
  <c r="I533" i="1"/>
  <c r="P453" i="1"/>
  <c r="H453" i="1"/>
  <c r="I453" i="1"/>
  <c r="E453" i="1" a="1"/>
  <c r="O1020" i="7"/>
  <c r="R1020" i="7"/>
  <c r="L1020" i="7"/>
  <c r="I1020" i="7" a="1"/>
  <c r="U1020" i="7"/>
  <c r="R1178" i="7"/>
  <c r="J1178" i="7" a="1"/>
  <c r="C1178" i="7" a="1"/>
  <c r="L1178" i="7"/>
  <c r="G3427" i="7" a="1"/>
  <c r="D3427" i="7" a="1"/>
  <c r="O3427" i="7"/>
  <c r="Q3427" i="7"/>
  <c r="M3427" i="7"/>
  <c r="M1402" i="7"/>
  <c r="J1402" i="7" a="1"/>
  <c r="K1402" i="7"/>
  <c r="C1402" i="7" a="1"/>
  <c r="H1402" i="7" a="1"/>
  <c r="J304" i="7" a="1"/>
  <c r="T304" i="7"/>
  <c r="R304" i="7"/>
  <c r="O304" i="7"/>
  <c r="I304" i="7" a="1"/>
  <c r="F413" i="1"/>
  <c r="Q413" i="1"/>
  <c r="P413" i="1"/>
  <c r="K802" i="7"/>
  <c r="Q802" i="7"/>
  <c r="D802" i="7" a="1"/>
  <c r="O802" i="7"/>
  <c r="E802" i="7" a="1"/>
  <c r="V1929" i="7"/>
  <c r="G1929" i="7" a="1"/>
  <c r="S1929" i="7"/>
  <c r="M1929" i="7"/>
  <c r="H1929" i="7" a="1"/>
  <c r="K1792" i="7"/>
  <c r="C1792" i="7" a="1"/>
  <c r="O1792" i="7"/>
  <c r="L1792" i="7"/>
  <c r="H1792" i="7" a="1"/>
  <c r="J1959" i="7" a="1"/>
  <c r="P1959" i="7"/>
  <c r="R1959" i="7"/>
  <c r="O1959" i="7"/>
  <c r="D927" i="7" a="1"/>
  <c r="Q927" i="7"/>
  <c r="C927" i="7" a="1"/>
  <c r="L927" i="7"/>
  <c r="M927" i="7"/>
  <c r="O855" i="7"/>
  <c r="T855" i="7"/>
  <c r="U855" i="7"/>
  <c r="G855" i="7" a="1"/>
  <c r="H855" i="7" a="1"/>
  <c r="Q3546" i="7"/>
  <c r="O3546" i="7"/>
  <c r="E3546" i="7" a="1"/>
  <c r="R3546" i="7"/>
  <c r="I3546" i="7" a="1"/>
  <c r="K228" i="7"/>
  <c r="L228" i="7"/>
  <c r="V228" i="7"/>
  <c r="J228" i="7" a="1"/>
  <c r="N130" i="7"/>
  <c r="V130" i="7"/>
  <c r="L130" i="7"/>
  <c r="U130" i="7"/>
  <c r="T130" i="7"/>
  <c r="C3256" i="7" a="1"/>
  <c r="T3256" i="7"/>
  <c r="P3256" i="7"/>
  <c r="N3256" i="7"/>
  <c r="I3256" i="7" a="1"/>
  <c r="C2464" i="7" a="1"/>
  <c r="U2464" i="7"/>
  <c r="K2464" i="7"/>
  <c r="E2464" i="7" a="1"/>
  <c r="I2464" i="7" a="1"/>
  <c r="N451" i="1"/>
  <c r="E451" i="1" a="1"/>
  <c r="H451" i="1"/>
  <c r="P1448" i="7"/>
  <c r="L1448" i="7"/>
  <c r="V1448" i="7"/>
  <c r="J1448" i="7" a="1"/>
  <c r="T1448" i="7"/>
  <c r="D93" i="1" a="1"/>
  <c r="K93" i="1"/>
  <c r="L93" i="1"/>
  <c r="O93" i="1"/>
  <c r="M348" i="7"/>
  <c r="N348" i="7"/>
  <c r="C348" i="7" a="1"/>
  <c r="L348" i="7"/>
  <c r="I348" i="7" a="1"/>
  <c r="R3226" i="7"/>
  <c r="Q3226" i="7"/>
  <c r="G3226" i="7" a="1"/>
  <c r="K3226" i="7"/>
  <c r="C2374" i="7" a="1"/>
  <c r="L2374" i="7"/>
  <c r="O2374" i="7"/>
  <c r="P2374" i="7"/>
  <c r="T2374" i="7"/>
  <c r="Q1451" i="7"/>
  <c r="M1451" i="7"/>
  <c r="J1451" i="7" a="1"/>
  <c r="T1451" i="7"/>
  <c r="H1451" i="7" a="1"/>
  <c r="C1712" i="7" a="1"/>
  <c r="L1712" i="7"/>
  <c r="N1712" i="7"/>
  <c r="S1712" i="7"/>
  <c r="H1712" i="7" a="1"/>
  <c r="V3416" i="7"/>
  <c r="N3416" i="7"/>
  <c r="S3416" i="7"/>
  <c r="Q3416" i="7"/>
  <c r="U2382" i="7"/>
  <c r="D2382" i="7" a="1"/>
  <c r="J2382" i="7" a="1"/>
  <c r="C2382" i="7" a="1"/>
  <c r="H2382" i="7" a="1"/>
  <c r="L2716" i="7"/>
  <c r="Q2716" i="7"/>
  <c r="V2716" i="7"/>
  <c r="S2716" i="7"/>
  <c r="G2716" i="7" a="1"/>
  <c r="E1349" i="7" a="1"/>
  <c r="T1349" i="7"/>
  <c r="M1349" i="7"/>
  <c r="Q1349" i="7"/>
  <c r="H1349" i="7" a="1"/>
  <c r="Q3864" i="7"/>
  <c r="L3864" i="7"/>
  <c r="S3864" i="7"/>
  <c r="G3864" i="7" a="1"/>
  <c r="K3544" i="7"/>
  <c r="U3544" i="7"/>
  <c r="P3544" i="7"/>
  <c r="O3544" i="7"/>
  <c r="I3544" i="7" a="1"/>
  <c r="J1068" i="7" a="1"/>
  <c r="G1068" i="7" a="1"/>
  <c r="N1068" i="7"/>
  <c r="U1068" i="7"/>
  <c r="R1068" i="7"/>
  <c r="N108" i="1"/>
  <c r="P108" i="1"/>
  <c r="H108" i="1"/>
  <c r="K108" i="1"/>
  <c r="S2072" i="7"/>
  <c r="U2072" i="7"/>
  <c r="G2072" i="7" a="1"/>
  <c r="J2072" i="7" a="1"/>
  <c r="C3983" i="7" a="1"/>
  <c r="S3983" i="7"/>
  <c r="L3983" i="7"/>
  <c r="E3983" i="7" a="1"/>
  <c r="N3983" i="7"/>
  <c r="O547" i="1"/>
  <c r="N547" i="1"/>
  <c r="E547" i="1" a="1"/>
  <c r="L547" i="1"/>
  <c r="D356" i="1" a="1"/>
  <c r="F356" i="1"/>
  <c r="I356" i="1"/>
  <c r="K356" i="1"/>
  <c r="V3470" i="7"/>
  <c r="J3470" i="7" a="1"/>
  <c r="C3470" i="7" a="1"/>
  <c r="L3470" i="7"/>
  <c r="O2945" i="7"/>
  <c r="V2945" i="7"/>
  <c r="C2945" i="7" a="1"/>
  <c r="N2945" i="7"/>
  <c r="R2945" i="7"/>
  <c r="C175" i="1" a="1"/>
  <c r="D175" i="1" a="1"/>
  <c r="J175" i="1"/>
  <c r="I175" i="1"/>
  <c r="M3801" i="7"/>
  <c r="L3801" i="7"/>
  <c r="K3801" i="7"/>
  <c r="R3801" i="7"/>
  <c r="I3801" i="7" a="1"/>
  <c r="S176" i="7"/>
  <c r="Q176" i="7"/>
  <c r="E176" i="7" a="1"/>
  <c r="N176" i="7"/>
  <c r="T556" i="7"/>
  <c r="R556" i="7"/>
  <c r="C556" i="7" a="1"/>
  <c r="G556" i="7" a="1"/>
  <c r="H556" i="7" a="1"/>
  <c r="V2551" i="7"/>
  <c r="L2551" i="7"/>
  <c r="C2551" i="7" a="1"/>
  <c r="Q2551" i="7"/>
  <c r="H2551" i="7" a="1"/>
  <c r="J95" i="7" a="1"/>
  <c r="O95" i="7"/>
  <c r="U95" i="7"/>
  <c r="V95" i="7"/>
  <c r="I95" i="7" a="1"/>
  <c r="N2385" i="7"/>
  <c r="T2385" i="7"/>
  <c r="K2385" i="7"/>
  <c r="R2385" i="7"/>
  <c r="T2595" i="7"/>
  <c r="K2595" i="7"/>
  <c r="N2595" i="7"/>
  <c r="C2595" i="7" a="1"/>
  <c r="G2595" i="7" a="1"/>
  <c r="O2760" i="7"/>
  <c r="V2760" i="7"/>
  <c r="T2760" i="7"/>
  <c r="M2760" i="7"/>
  <c r="H2760" i="7" a="1"/>
  <c r="L791" i="7"/>
  <c r="U791" i="7"/>
  <c r="N791" i="7"/>
  <c r="V791" i="7"/>
  <c r="I791" i="7" a="1"/>
  <c r="N395" i="7"/>
  <c r="K395" i="7"/>
  <c r="J395" i="7" a="1"/>
  <c r="C395" i="7" a="1"/>
  <c r="J1110" i="7" a="1"/>
  <c r="D1110" i="7" a="1"/>
  <c r="R1110" i="7"/>
  <c r="P1110" i="7"/>
  <c r="N1110" i="7"/>
  <c r="U3955" i="7"/>
  <c r="E3955" i="7" a="1"/>
  <c r="R3955" i="7"/>
  <c r="G3955" i="7" a="1"/>
  <c r="H3955" i="7" a="1"/>
  <c r="E1041" i="7" a="1"/>
  <c r="O1041" i="7"/>
  <c r="V1041" i="7"/>
  <c r="N1041" i="7"/>
  <c r="I1041" i="7" a="1"/>
  <c r="E793" i="7" a="1"/>
  <c r="D793" i="7" a="1"/>
  <c r="V793" i="7"/>
  <c r="L793" i="7"/>
  <c r="M574" i="7"/>
  <c r="E574" i="7" a="1"/>
  <c r="L574" i="7"/>
  <c r="T574" i="7"/>
  <c r="S574" i="7"/>
  <c r="D2922" i="7" a="1"/>
  <c r="G2922" i="7" a="1"/>
  <c r="J2922" i="7" a="1"/>
  <c r="E2922" i="7" a="1"/>
  <c r="H2922" i="7" a="1"/>
  <c r="N3802" i="7"/>
  <c r="U3802" i="7"/>
  <c r="C3802" i="7" a="1"/>
  <c r="R3802" i="7"/>
  <c r="I3802" i="7" a="1"/>
  <c r="D217" i="1" a="1"/>
  <c r="N217" i="1"/>
  <c r="C217" i="1" a="1"/>
  <c r="M300" i="1"/>
  <c r="C300" i="1" a="1"/>
  <c r="E300" i="1" a="1"/>
  <c r="J300" i="1"/>
  <c r="N3875" i="7"/>
  <c r="U3875" i="7"/>
  <c r="V3875" i="7"/>
  <c r="K3875" i="7"/>
  <c r="H3875" i="7" a="1"/>
  <c r="O3022" i="7"/>
  <c r="N3022" i="7"/>
  <c r="M3022" i="7"/>
  <c r="Q3022" i="7"/>
  <c r="H3022" i="7" a="1"/>
  <c r="K1422" i="7"/>
  <c r="T1422" i="7"/>
  <c r="D1422" i="7" a="1"/>
  <c r="L1422" i="7"/>
  <c r="M564" i="7"/>
  <c r="R564" i="7"/>
  <c r="E564" i="7" a="1"/>
  <c r="P564" i="7"/>
  <c r="Q564" i="7"/>
  <c r="V2793" i="7"/>
  <c r="G2793" i="7" a="1"/>
  <c r="S2793" i="7"/>
  <c r="C2793" i="7" a="1"/>
  <c r="H2793" i="7" a="1"/>
  <c r="N1984" i="7"/>
  <c r="J1984" i="7" a="1"/>
  <c r="L1984" i="7"/>
  <c r="K1984" i="7"/>
  <c r="H1984" i="7" a="1"/>
  <c r="M1896" i="7"/>
  <c r="Q1896" i="7"/>
  <c r="R1896" i="7"/>
  <c r="P1896" i="7"/>
  <c r="R732" i="7"/>
  <c r="T732" i="7"/>
  <c r="J732" i="7" a="1"/>
  <c r="D732" i="7" a="1"/>
  <c r="K732" i="7"/>
  <c r="G363" i="1"/>
  <c r="M363" i="1"/>
  <c r="E363" i="1" a="1"/>
  <c r="D363" i="1" a="1"/>
  <c r="M3926" i="7"/>
  <c r="V3926" i="7"/>
  <c r="L3926" i="7"/>
  <c r="N3926" i="7"/>
  <c r="H3926" i="7" a="1"/>
  <c r="D1924" i="7" a="1"/>
  <c r="C1924" i="7" a="1"/>
  <c r="G1924" i="7" a="1"/>
  <c r="U1924" i="7"/>
  <c r="O431" i="7"/>
  <c r="Q431" i="7"/>
  <c r="T431" i="7"/>
  <c r="U431" i="7"/>
  <c r="M431" i="7"/>
  <c r="E241" i="1" a="1"/>
  <c r="I241" i="1"/>
  <c r="M241" i="1"/>
  <c r="G241" i="1"/>
  <c r="K854" i="7"/>
  <c r="T854" i="7"/>
  <c r="O854" i="7"/>
  <c r="S854" i="7"/>
  <c r="G854" i="7" a="1"/>
  <c r="O1982" i="7"/>
  <c r="P1982" i="7"/>
  <c r="G1982" i="7" a="1"/>
  <c r="C1982" i="7" a="1"/>
  <c r="K3642" i="7"/>
  <c r="D3642" i="7" a="1"/>
  <c r="S3642" i="7"/>
  <c r="R3642" i="7"/>
  <c r="V3642" i="7"/>
  <c r="V2941" i="7"/>
  <c r="N2941" i="7"/>
  <c r="E2941" i="7" a="1"/>
  <c r="K2941" i="7"/>
  <c r="H2941" i="7" a="1"/>
  <c r="G289" i="1"/>
  <c r="E289" i="1" a="1"/>
  <c r="M289" i="1"/>
  <c r="D289" i="1" a="1"/>
  <c r="J229" i="1"/>
  <c r="E229" i="1" a="1"/>
  <c r="G229" i="1"/>
  <c r="K3459" i="7"/>
  <c r="S3459" i="7"/>
  <c r="P3459" i="7"/>
  <c r="G3459" i="7" a="1"/>
  <c r="U3459" i="7"/>
  <c r="J58" i="1"/>
  <c r="N58" i="1"/>
  <c r="H58" i="1"/>
  <c r="M58" i="1"/>
  <c r="J1427" i="7" a="1"/>
  <c r="M1427" i="7"/>
  <c r="E1427" i="7" a="1"/>
  <c r="C1427" i="7" a="1"/>
  <c r="I1427" i="7" a="1"/>
  <c r="D478" i="7" a="1"/>
  <c r="R478" i="7"/>
  <c r="N478" i="7"/>
  <c r="T478" i="7"/>
  <c r="K1764" i="7"/>
  <c r="P1764" i="7"/>
  <c r="O1764" i="7"/>
  <c r="V1764" i="7"/>
  <c r="S1764" i="7"/>
  <c r="E3758" i="7" a="1"/>
  <c r="M3758" i="7"/>
  <c r="Q3758" i="7"/>
  <c r="C3758" i="7" a="1"/>
  <c r="H3758" i="7" a="1"/>
  <c r="U755" i="7"/>
  <c r="N755" i="7"/>
  <c r="D755" i="7" a="1"/>
  <c r="P755" i="7"/>
  <c r="H755" i="7" a="1"/>
  <c r="G637" i="7" a="1"/>
  <c r="S637" i="7"/>
  <c r="P637" i="7"/>
  <c r="H637" i="7" a="1"/>
  <c r="D1759" i="7" a="1"/>
  <c r="U1759" i="7"/>
  <c r="N1759" i="7"/>
  <c r="K1759" i="7"/>
  <c r="R1759" i="7"/>
  <c r="M792" i="7"/>
  <c r="Q792" i="7"/>
  <c r="E792" i="7" a="1"/>
  <c r="J792" i="7" a="1"/>
  <c r="H792" i="7" a="1"/>
  <c r="V185" i="7"/>
  <c r="T185" i="7"/>
  <c r="L185" i="7"/>
  <c r="Q185" i="7"/>
  <c r="I185" i="7" a="1"/>
  <c r="T2972" i="7"/>
  <c r="V2972" i="7"/>
  <c r="L2972" i="7"/>
  <c r="S2972" i="7"/>
  <c r="P226" i="7"/>
  <c r="E226" i="7" a="1"/>
  <c r="C226" i="7" a="1"/>
  <c r="K226" i="7"/>
  <c r="V226" i="7"/>
  <c r="L552" i="1"/>
  <c r="N552" i="1"/>
  <c r="K552" i="1"/>
  <c r="O552" i="1"/>
  <c r="L341" i="1"/>
  <c r="H341" i="1"/>
  <c r="E341" i="1" a="1"/>
  <c r="I341" i="1"/>
  <c r="U2781" i="7"/>
  <c r="J2781" i="7" a="1"/>
  <c r="M2781" i="7"/>
  <c r="N2781" i="7"/>
  <c r="J2503" i="7" a="1"/>
  <c r="N2503" i="7"/>
  <c r="D2503" i="7" a="1"/>
  <c r="E2503" i="7" a="1"/>
  <c r="H2503" i="7" a="1"/>
  <c r="O473" i="7"/>
  <c r="G473" i="7" a="1"/>
  <c r="U473" i="7"/>
  <c r="J473" i="7" a="1"/>
  <c r="I473" i="7" a="1"/>
  <c r="N3435" i="7"/>
  <c r="V3435" i="7"/>
  <c r="U3435" i="7"/>
  <c r="E3435" i="7" a="1"/>
  <c r="K3435" i="7"/>
  <c r="R2700" i="7"/>
  <c r="U2700" i="7"/>
  <c r="T2700" i="7"/>
  <c r="L2700" i="7"/>
  <c r="H196" i="1"/>
  <c r="F196" i="1"/>
  <c r="N196" i="1"/>
  <c r="C196" i="1" a="1"/>
  <c r="O69" i="1"/>
  <c r="E69" i="1" a="1"/>
  <c r="D69" i="1" a="1"/>
  <c r="M69" i="1"/>
  <c r="C3442" i="7" a="1"/>
  <c r="P3442" i="7"/>
  <c r="Q3442" i="7"/>
  <c r="E3442" i="7" a="1"/>
  <c r="H3442" i="7" a="1"/>
  <c r="Q1455" i="7"/>
  <c r="D1455" i="7" a="1"/>
  <c r="N1455" i="7"/>
  <c r="M1455" i="7"/>
  <c r="E1776" i="7" a="1"/>
  <c r="O1776" i="7"/>
  <c r="K1776" i="7"/>
  <c r="R1776" i="7"/>
  <c r="P1776" i="7"/>
  <c r="P2803" i="7"/>
  <c r="O2803" i="7"/>
  <c r="M2803" i="7"/>
  <c r="Q2803" i="7"/>
  <c r="H2803" i="7" a="1"/>
  <c r="G905" i="7" a="1"/>
  <c r="R905" i="7"/>
  <c r="U905" i="7"/>
  <c r="V905" i="7"/>
  <c r="K905" i="7"/>
  <c r="E2076" i="7" a="1"/>
  <c r="V2076" i="7"/>
  <c r="T2076" i="7"/>
  <c r="H2076" i="7" a="1"/>
  <c r="S2494" i="7"/>
  <c r="J2494" i="7" a="1"/>
  <c r="P2494" i="7"/>
  <c r="D2494" i="7" a="1"/>
  <c r="L2494" i="7"/>
  <c r="N1995" i="7"/>
  <c r="C1995" i="7" a="1"/>
  <c r="K1995" i="7"/>
  <c r="G1995" i="7" a="1"/>
  <c r="P1995" i="7"/>
  <c r="G1015" i="7" a="1"/>
  <c r="C1015" i="7" a="1"/>
  <c r="R1015" i="7"/>
  <c r="P1015" i="7"/>
  <c r="K1015" i="7"/>
  <c r="L3134" i="7"/>
  <c r="Q3134" i="7"/>
  <c r="V3134" i="7"/>
  <c r="E3134" i="7" a="1"/>
  <c r="V3060" i="7"/>
  <c r="K3060" i="7"/>
  <c r="P3060" i="7"/>
  <c r="O3060" i="7"/>
  <c r="L3060" i="7"/>
  <c r="S2219" i="7"/>
  <c r="P2219" i="7"/>
  <c r="T2219" i="7"/>
  <c r="E2219" i="7" a="1"/>
  <c r="H2219" i="7" a="1"/>
  <c r="E2384" i="7" a="1"/>
  <c r="S2384" i="7"/>
  <c r="M2384" i="7"/>
  <c r="R2384" i="7"/>
  <c r="I2384" i="7" a="1"/>
  <c r="K2951" i="7"/>
  <c r="S2951" i="7"/>
  <c r="G2951" i="7" a="1"/>
  <c r="L2951" i="7"/>
  <c r="E2668" i="7" a="1"/>
  <c r="G2668" i="7" a="1"/>
  <c r="L2668" i="7"/>
  <c r="Q2668" i="7"/>
  <c r="M2668" i="7"/>
  <c r="K409" i="1"/>
  <c r="H409" i="1"/>
  <c r="P409" i="1"/>
  <c r="O409" i="1"/>
  <c r="J2975" i="7" a="1"/>
  <c r="S2975" i="7"/>
  <c r="Q2975" i="7"/>
  <c r="E2975" i="7" a="1"/>
  <c r="I2975" i="7" a="1"/>
  <c r="U1873" i="7"/>
  <c r="J1873" i="7" a="1"/>
  <c r="R1873" i="7"/>
  <c r="K1873" i="7"/>
  <c r="V3791" i="7"/>
  <c r="M3791" i="7"/>
  <c r="L3791" i="7"/>
  <c r="E3791" i="7" a="1"/>
  <c r="N3791" i="7"/>
  <c r="R1227" i="7"/>
  <c r="M1227" i="7"/>
  <c r="P1227" i="7"/>
  <c r="D1227" i="7" a="1"/>
  <c r="H1227" i="7" a="1"/>
  <c r="C2618" i="7" a="1"/>
  <c r="K2618" i="7"/>
  <c r="S2618" i="7"/>
  <c r="R2618" i="7"/>
  <c r="H2618" i="7" a="1"/>
  <c r="C2643" i="7" a="1"/>
  <c r="T2643" i="7"/>
  <c r="G2643" i="7" a="1"/>
  <c r="K2643" i="7"/>
  <c r="L682" i="7"/>
  <c r="T682" i="7"/>
  <c r="S682" i="7"/>
  <c r="V682" i="7"/>
  <c r="I682" i="7" a="1"/>
  <c r="S468" i="7"/>
  <c r="J468" i="7" a="1"/>
  <c r="P468" i="7"/>
  <c r="O468" i="7"/>
  <c r="H468" i="7" a="1"/>
  <c r="P403" i="1"/>
  <c r="E403" i="1" a="1"/>
  <c r="I403" i="1"/>
  <c r="M403" i="1"/>
  <c r="M3296" i="7"/>
  <c r="R3296" i="7"/>
  <c r="O3296" i="7"/>
  <c r="J3296" i="7" a="1"/>
  <c r="E3905" i="7" a="1"/>
  <c r="J3905" i="7" a="1"/>
  <c r="P3905" i="7"/>
  <c r="C3905" i="7" a="1"/>
  <c r="U3905" i="7"/>
  <c r="E137" i="1" a="1"/>
  <c r="C137" i="1" a="1"/>
  <c r="M137" i="1"/>
  <c r="L137" i="1"/>
  <c r="C3461" i="7" a="1"/>
  <c r="R3461" i="7"/>
  <c r="O3461" i="7"/>
  <c r="D3461" i="7" a="1"/>
  <c r="I3461" i="7" a="1"/>
  <c r="C98" i="7" a="1"/>
  <c r="R98" i="7"/>
  <c r="N98" i="7"/>
  <c r="S98" i="7"/>
  <c r="Q2305" i="7"/>
  <c r="L2305" i="7"/>
  <c r="D2305" i="7" a="1"/>
  <c r="C2305" i="7" a="1"/>
  <c r="S2305" i="7"/>
  <c r="E1234" i="7" a="1"/>
  <c r="P1234" i="7"/>
  <c r="Q1234" i="7"/>
  <c r="V1234" i="7"/>
  <c r="H1234" i="7" a="1"/>
  <c r="M495" i="1"/>
  <c r="O495" i="1"/>
  <c r="N495" i="1"/>
  <c r="H495" i="1"/>
  <c r="P498" i="7"/>
  <c r="U498" i="7"/>
  <c r="G498" i="7" a="1"/>
  <c r="C498" i="7" a="1"/>
  <c r="R3816" i="7"/>
  <c r="C3816" i="7" a="1"/>
  <c r="L3816" i="7"/>
  <c r="N3816" i="7"/>
  <c r="E3816" i="7" a="1"/>
  <c r="G37" i="1"/>
  <c r="N37" i="1"/>
  <c r="M37" i="1"/>
  <c r="E37" i="1" a="1"/>
  <c r="C974" i="7" a="1"/>
  <c r="P974" i="7"/>
  <c r="L974" i="7"/>
  <c r="E974" i="7" a="1"/>
  <c r="H974" i="7" a="1"/>
  <c r="V2046" i="7"/>
  <c r="O2046" i="7"/>
  <c r="U2046" i="7"/>
  <c r="P2046" i="7"/>
  <c r="C503" i="7" a="1"/>
  <c r="S503" i="7"/>
  <c r="K503" i="7"/>
  <c r="D503" i="7" a="1"/>
  <c r="T503" i="7"/>
  <c r="L2114" i="7"/>
  <c r="K2114" i="7"/>
  <c r="O2114" i="7"/>
  <c r="R2114" i="7"/>
  <c r="H2114" i="7" a="1"/>
  <c r="M3822" i="7"/>
  <c r="Q3822" i="7"/>
  <c r="U3822" i="7"/>
  <c r="J3822" i="7" a="1"/>
  <c r="O3822" i="7"/>
  <c r="D3202" i="7" a="1"/>
  <c r="J3202" i="7" a="1"/>
  <c r="T3202" i="7"/>
  <c r="R3202" i="7"/>
  <c r="Q534" i="7"/>
  <c r="S534" i="7"/>
  <c r="K534" i="7"/>
  <c r="M534" i="7"/>
  <c r="L534" i="7"/>
  <c r="D3224" i="7" a="1"/>
  <c r="R3224" i="7"/>
  <c r="T3224" i="7"/>
  <c r="J3224" i="7" a="1"/>
  <c r="H3224" i="7" a="1"/>
  <c r="J1748" i="7" a="1"/>
  <c r="R1748" i="7"/>
  <c r="T1748" i="7"/>
  <c r="K1748" i="7"/>
  <c r="H1748" i="7" a="1"/>
  <c r="D846" i="7" a="1"/>
  <c r="S846" i="7"/>
  <c r="K846" i="7"/>
  <c r="J846" i="7" a="1"/>
  <c r="C64" i="1" a="1"/>
  <c r="P64" i="1"/>
  <c r="D64" i="1" a="1"/>
  <c r="O64" i="1"/>
  <c r="M1328" i="7"/>
  <c r="T1328" i="7"/>
  <c r="C1328" i="7" a="1"/>
  <c r="U1328" i="7"/>
  <c r="I1328" i="7" a="1"/>
  <c r="V2890" i="7"/>
  <c r="P2890" i="7"/>
  <c r="L2890" i="7"/>
  <c r="G2890" i="7" a="1"/>
  <c r="I2890" i="7" a="1"/>
  <c r="V1964" i="7"/>
  <c r="O1964" i="7"/>
  <c r="U1964" i="7"/>
  <c r="N1964" i="7"/>
  <c r="J3701" i="7" a="1"/>
  <c r="K3701" i="7"/>
  <c r="M3701" i="7"/>
  <c r="S3701" i="7"/>
  <c r="T3701" i="7"/>
  <c r="R3429" i="7"/>
  <c r="M3429" i="7"/>
  <c r="Q3429" i="7"/>
  <c r="N3429" i="7"/>
  <c r="H3429" i="7" a="1"/>
  <c r="O3292" i="7"/>
  <c r="C3292" i="7" a="1"/>
  <c r="J3292" i="7" a="1"/>
  <c r="U3292" i="7"/>
  <c r="H3292" i="7" a="1"/>
  <c r="U636" i="7"/>
  <c r="R636" i="7"/>
  <c r="T636" i="7"/>
  <c r="E636" i="7" a="1"/>
  <c r="S3044" i="7"/>
  <c r="V3044" i="7"/>
  <c r="Q3044" i="7"/>
  <c r="G3044" i="7" a="1"/>
  <c r="O3044" i="7"/>
  <c r="U1259" i="7"/>
  <c r="G1259" i="7" a="1"/>
  <c r="R1259" i="7"/>
  <c r="S1259" i="7"/>
  <c r="J1259" i="7" a="1"/>
  <c r="G1480" i="7" a="1"/>
  <c r="J1480" i="7" a="1"/>
  <c r="U1480" i="7"/>
  <c r="R1480" i="7"/>
  <c r="H1480" i="7" a="1"/>
  <c r="G2487" i="7" a="1"/>
  <c r="N2487" i="7"/>
  <c r="J2487" i="7" a="1"/>
  <c r="I2487" i="7" a="1"/>
  <c r="V2697" i="7"/>
  <c r="L2697" i="7"/>
  <c r="S2697" i="7"/>
  <c r="O2697" i="7"/>
  <c r="T2697" i="7"/>
  <c r="G345" i="1"/>
  <c r="M345" i="1"/>
  <c r="P345" i="1"/>
  <c r="J345" i="1"/>
  <c r="U3097" i="7"/>
  <c r="L3097" i="7"/>
  <c r="Q3097" i="7"/>
  <c r="J3097" i="7" a="1"/>
  <c r="I3097" i="7" a="1"/>
  <c r="J497" i="7" a="1"/>
  <c r="K497" i="7"/>
  <c r="M497" i="7"/>
  <c r="P497" i="7"/>
  <c r="P3949" i="7"/>
  <c r="R3949" i="7"/>
  <c r="S3949" i="7"/>
  <c r="N3949" i="7"/>
  <c r="M3949" i="7"/>
  <c r="D698" i="7" a="1"/>
  <c r="O698" i="7"/>
  <c r="R698" i="7"/>
  <c r="K698" i="7"/>
  <c r="H698" i="7" a="1"/>
  <c r="M528" i="1"/>
  <c r="O528" i="1"/>
  <c r="G528" i="1"/>
  <c r="I528" i="1"/>
  <c r="E1164" i="7" a="1"/>
  <c r="M1164" i="7"/>
  <c r="G1164" i="7" a="1"/>
  <c r="D1164" i="7" a="1"/>
  <c r="N117" i="7"/>
  <c r="J117" i="7" a="1"/>
  <c r="V117" i="7"/>
  <c r="O117" i="7"/>
  <c r="U117" i="7"/>
  <c r="S2596" i="7"/>
  <c r="L2596" i="7"/>
  <c r="P2596" i="7"/>
  <c r="Q2596" i="7"/>
  <c r="R2596" i="7"/>
  <c r="J28" i="1"/>
  <c r="N28" i="1"/>
  <c r="Q28" i="1"/>
  <c r="D28" i="1" a="1"/>
  <c r="R1428" i="7"/>
  <c r="J1428" i="7" a="1"/>
  <c r="O1428" i="7"/>
  <c r="E1428" i="7" a="1"/>
  <c r="Q284" i="7"/>
  <c r="P284" i="7"/>
  <c r="T284" i="7"/>
  <c r="R284" i="7"/>
  <c r="U284" i="7"/>
  <c r="J363" i="7" a="1"/>
  <c r="E363" i="7" a="1"/>
  <c r="G363" i="7" a="1"/>
  <c r="T363" i="7"/>
  <c r="I363" i="7" a="1"/>
  <c r="T3320" i="7"/>
  <c r="G3320" i="7" a="1"/>
  <c r="E3320" i="7" a="1"/>
  <c r="V3320" i="7"/>
  <c r="O3320" i="7"/>
  <c r="P546" i="1"/>
  <c r="G546" i="1"/>
  <c r="O546" i="1"/>
  <c r="K188" i="1"/>
  <c r="D188" i="1" a="1"/>
  <c r="F188" i="1"/>
  <c r="M188" i="1"/>
  <c r="T3846" i="7"/>
  <c r="V3846" i="7"/>
  <c r="E3846" i="7" a="1"/>
  <c r="Q3846" i="7"/>
  <c r="H3846" i="7" a="1"/>
  <c r="J1774" i="7" a="1"/>
  <c r="R1774" i="7"/>
  <c r="T1774" i="7"/>
  <c r="L1774" i="7"/>
  <c r="I1774" i="7" a="1"/>
  <c r="M1466" i="7"/>
  <c r="K1466" i="7"/>
  <c r="U1466" i="7"/>
  <c r="C1466" i="7" a="1"/>
  <c r="T1761" i="7"/>
  <c r="S1761" i="7"/>
  <c r="K1761" i="7"/>
  <c r="D1761" i="7" a="1"/>
  <c r="J1761" i="7" a="1"/>
  <c r="D3447" i="7" a="1"/>
  <c r="K3447" i="7"/>
  <c r="C3447" i="7" a="1"/>
  <c r="J3447" i="7" a="1"/>
  <c r="H3447" i="7" a="1"/>
  <c r="J2433" i="7" a="1"/>
  <c r="K2433" i="7"/>
  <c r="N2433" i="7"/>
  <c r="M2433" i="7"/>
  <c r="I2433" i="7" a="1"/>
  <c r="I381" i="1"/>
  <c r="N381" i="1"/>
  <c r="J381" i="1"/>
  <c r="O3275" i="7"/>
  <c r="G3275" i="7" a="1"/>
  <c r="S3275" i="7"/>
  <c r="Q3275" i="7"/>
  <c r="P3275" i="7"/>
  <c r="G112" i="7" a="1"/>
  <c r="E112" i="7" a="1"/>
  <c r="O112" i="7"/>
  <c r="D112" i="7" a="1"/>
  <c r="H112" i="7" a="1"/>
  <c r="T2025" i="7"/>
  <c r="M2025" i="7"/>
  <c r="V2025" i="7"/>
  <c r="R2025" i="7"/>
  <c r="H2025" i="7" a="1"/>
  <c r="N3221" i="7"/>
  <c r="P3221" i="7"/>
  <c r="V3221" i="7"/>
  <c r="L3221" i="7"/>
  <c r="L3786" i="7"/>
  <c r="U3786" i="7"/>
  <c r="M3786" i="7"/>
  <c r="P3786" i="7"/>
  <c r="O3786" i="7"/>
  <c r="K723" i="7"/>
  <c r="C723" i="7" a="1"/>
  <c r="R723" i="7"/>
  <c r="P723" i="7"/>
  <c r="I723" i="7" a="1"/>
  <c r="D2094" i="7" a="1"/>
  <c r="Q2094" i="7"/>
  <c r="P2094" i="7"/>
  <c r="R2094" i="7"/>
  <c r="I2094" i="7" a="1"/>
  <c r="C3705" i="7" a="1"/>
  <c r="J3705" i="7" a="1"/>
  <c r="P3705" i="7"/>
  <c r="V3705" i="7"/>
  <c r="K3696" i="7"/>
  <c r="O3696" i="7"/>
  <c r="D3696" i="7" a="1"/>
  <c r="E3696" i="7" a="1"/>
  <c r="M3696" i="7"/>
  <c r="G1819" i="7" a="1"/>
  <c r="M1819" i="7"/>
  <c r="K1819" i="7"/>
  <c r="V1819" i="7"/>
  <c r="I1819" i="7" a="1"/>
  <c r="V3440" i="7"/>
  <c r="K3440" i="7"/>
  <c r="U3440" i="7"/>
  <c r="J3440" i="7" a="1"/>
  <c r="I3440" i="7" a="1"/>
  <c r="C388" i="7" a="1"/>
  <c r="V388" i="7"/>
  <c r="N388" i="7"/>
  <c r="M388" i="7"/>
  <c r="K3129" i="7"/>
  <c r="O3129" i="7"/>
  <c r="V3129" i="7"/>
  <c r="C3129" i="7" a="1"/>
  <c r="L3129" i="7"/>
  <c r="C3900" i="7" a="1"/>
  <c r="U3900" i="7"/>
  <c r="V3900" i="7"/>
  <c r="Q3900" i="7"/>
  <c r="H3900" i="7" a="1"/>
  <c r="S3833" i="7"/>
  <c r="D3833" i="7" a="1"/>
  <c r="G3833" i="7" a="1"/>
  <c r="T3833" i="7"/>
  <c r="I3833" i="7" a="1"/>
  <c r="T1645" i="7"/>
  <c r="R1645" i="7"/>
  <c r="U1645" i="7"/>
  <c r="G1645" i="7" a="1"/>
  <c r="G483" i="7" a="1"/>
  <c r="S483" i="7"/>
  <c r="E483" i="7" a="1"/>
  <c r="K483" i="7"/>
  <c r="V483" i="7"/>
  <c r="U3240" i="7"/>
  <c r="P3240" i="7"/>
  <c r="R3240" i="7"/>
  <c r="D3240" i="7" a="1"/>
  <c r="H3240" i="7" a="1"/>
  <c r="G204" i="7" a="1"/>
  <c r="U204" i="7"/>
  <c r="T204" i="7"/>
  <c r="R204" i="7"/>
  <c r="H204" i="7" a="1"/>
  <c r="S1409" i="7"/>
  <c r="O1409" i="7"/>
  <c r="Q1409" i="7"/>
  <c r="C1409" i="7" a="1"/>
  <c r="G110" i="7" a="1"/>
  <c r="O110" i="7"/>
  <c r="Q110" i="7"/>
  <c r="R110" i="7"/>
  <c r="N110" i="7"/>
  <c r="U2794" i="7"/>
  <c r="Q2794" i="7"/>
  <c r="T2794" i="7"/>
  <c r="N2794" i="7"/>
  <c r="D2794" i="7" a="1"/>
  <c r="S1730" i="7"/>
  <c r="N1730" i="7"/>
  <c r="M1730" i="7"/>
  <c r="U1730" i="7"/>
  <c r="I1730" i="7" a="1"/>
  <c r="L2785" i="7"/>
  <c r="T2785" i="7"/>
  <c r="G2785" i="7" a="1"/>
  <c r="S2785" i="7"/>
  <c r="P3945" i="7"/>
  <c r="C3945" i="7" a="1"/>
  <c r="O3945" i="7"/>
  <c r="E3945" i="7" a="1"/>
  <c r="H3945" i="7" a="1"/>
  <c r="N3661" i="7"/>
  <c r="P3661" i="7"/>
  <c r="K3661" i="7"/>
  <c r="C3661" i="7" a="1"/>
  <c r="O3661" i="7"/>
  <c r="G3380" i="7" a="1"/>
  <c r="J3380" i="7" a="1"/>
  <c r="K3380" i="7"/>
  <c r="H3380" i="7" a="1"/>
  <c r="I3380" i="7" a="1"/>
  <c r="R771" i="7"/>
  <c r="G771" i="7" a="1"/>
  <c r="E771" i="7" a="1"/>
  <c r="N771" i="7"/>
  <c r="L76" i="1"/>
  <c r="J76" i="1"/>
  <c r="M76" i="1"/>
  <c r="K76" i="1"/>
  <c r="T3117" i="7"/>
  <c r="K3117" i="7"/>
  <c r="N3117" i="7"/>
  <c r="Q3117" i="7"/>
  <c r="H3117" i="7" a="1"/>
  <c r="U2320" i="7"/>
  <c r="G2320" i="7" a="1"/>
  <c r="V2320" i="7"/>
  <c r="R2320" i="7"/>
  <c r="I2320" i="7" a="1"/>
  <c r="Q3971" i="7"/>
  <c r="K3971" i="7"/>
  <c r="L3971" i="7"/>
  <c r="S3971" i="7"/>
  <c r="N3638" i="7"/>
  <c r="R3638" i="7"/>
  <c r="V3638" i="7"/>
  <c r="T3638" i="7"/>
  <c r="M3638" i="7"/>
  <c r="L1186" i="7"/>
  <c r="N1186" i="7"/>
  <c r="T1186" i="7"/>
  <c r="K1186" i="7"/>
  <c r="H1186" i="7" a="1"/>
  <c r="D1956" i="7" a="1"/>
  <c r="T1956" i="7"/>
  <c r="N1956" i="7"/>
  <c r="P1956" i="7"/>
  <c r="I1956" i="7" a="1"/>
  <c r="K1214" i="7"/>
  <c r="D1214" i="7" a="1"/>
  <c r="Q1214" i="7"/>
  <c r="I1214" i="7" a="1"/>
  <c r="Q1114" i="7"/>
  <c r="C1114" i="7" a="1"/>
  <c r="K1114" i="7"/>
  <c r="G1114" i="7" a="1"/>
  <c r="T1114" i="7"/>
  <c r="C1382" i="7" a="1"/>
  <c r="G1382" i="7" a="1"/>
  <c r="T1382" i="7"/>
  <c r="R1382" i="7"/>
  <c r="I1382" i="7" a="1"/>
  <c r="O1435" i="7"/>
  <c r="S1435" i="7"/>
  <c r="N1435" i="7"/>
  <c r="C1435" i="7" a="1"/>
  <c r="H1435" i="7" a="1"/>
  <c r="Q2329" i="7"/>
  <c r="L2329" i="7"/>
  <c r="O2329" i="7"/>
  <c r="S2329" i="7"/>
  <c r="Q1769" i="7"/>
  <c r="M1769" i="7"/>
  <c r="P1769" i="7"/>
  <c r="S1769" i="7"/>
  <c r="H1769" i="7" a="1"/>
  <c r="G880" i="7" a="1"/>
  <c r="D880" i="7" a="1"/>
  <c r="U880" i="7"/>
  <c r="E880" i="7" a="1"/>
  <c r="I880" i="7" a="1"/>
  <c r="P2420" i="7"/>
  <c r="S2420" i="7"/>
  <c r="J2420" i="7" a="1"/>
  <c r="C2420" i="7" a="1"/>
  <c r="I2420" i="7" a="1"/>
  <c r="Q3514" i="7"/>
  <c r="E3514" i="7" a="1"/>
  <c r="N3514" i="7"/>
  <c r="C3514" i="7" a="1"/>
  <c r="U311" i="7"/>
  <c r="O311" i="7"/>
  <c r="T311" i="7"/>
  <c r="R311" i="7"/>
  <c r="P311" i="7"/>
  <c r="Q102" i="1"/>
  <c r="L102" i="1"/>
  <c r="C102" i="1" a="1"/>
  <c r="G102" i="1"/>
  <c r="Q1588" i="7"/>
  <c r="D1588" i="7" a="1"/>
  <c r="T1588" i="7"/>
  <c r="S1588" i="7"/>
  <c r="I1588" i="7" a="1"/>
  <c r="K647" i="7"/>
  <c r="L647" i="7"/>
  <c r="U647" i="7"/>
  <c r="P647" i="7"/>
  <c r="U3582" i="7"/>
  <c r="R3582" i="7"/>
  <c r="C3582" i="7" a="1"/>
  <c r="L3582" i="7"/>
  <c r="T3582" i="7"/>
  <c r="V93" i="7"/>
  <c r="S93" i="7"/>
  <c r="O93" i="7"/>
  <c r="M93" i="7"/>
  <c r="U93" i="7"/>
  <c r="P504" i="7"/>
  <c r="T504" i="7"/>
  <c r="J504" i="7" a="1"/>
  <c r="S504" i="7"/>
  <c r="I504" i="7" a="1"/>
  <c r="E588" i="1" a="1"/>
  <c r="K588" i="1"/>
  <c r="H588" i="1"/>
  <c r="R344" i="7"/>
  <c r="T344" i="7"/>
  <c r="N344" i="7"/>
  <c r="S344" i="7"/>
  <c r="K344" i="7"/>
  <c r="O520" i="7"/>
  <c r="E520" i="7" a="1"/>
  <c r="R520" i="7"/>
  <c r="G520" i="7" a="1"/>
  <c r="P520" i="7"/>
  <c r="U3052" i="7"/>
  <c r="P3052" i="7"/>
  <c r="L3052" i="7"/>
  <c r="E3052" i="7" a="1"/>
  <c r="K3052" i="7"/>
  <c r="V911" i="7"/>
  <c r="L911" i="7"/>
  <c r="C911" i="7" a="1"/>
  <c r="T911" i="7"/>
  <c r="Q2934" i="7"/>
  <c r="L2934" i="7"/>
  <c r="E2934" i="7" a="1"/>
  <c r="S2934" i="7"/>
  <c r="G2934" i="7" a="1"/>
  <c r="Q538" i="1"/>
  <c r="E538" i="1" a="1"/>
  <c r="M538" i="1"/>
  <c r="N538" i="1"/>
  <c r="J23" i="7" a="1"/>
  <c r="C23" i="7" a="1"/>
  <c r="O23" i="7"/>
  <c r="M23" i="7"/>
  <c r="I23" i="7" a="1"/>
  <c r="C408" i="7" a="1"/>
  <c r="V408" i="7"/>
  <c r="K408" i="7"/>
  <c r="O408" i="7"/>
  <c r="M2142" i="7"/>
  <c r="G2142" i="7" a="1"/>
  <c r="S2142" i="7"/>
  <c r="D2142" i="7" a="1"/>
  <c r="Q2142" i="7"/>
  <c r="K3733" i="7"/>
  <c r="R3733" i="7"/>
  <c r="J3733" i="7" a="1"/>
  <c r="C3733" i="7" a="1"/>
  <c r="H3733" i="7" a="1"/>
  <c r="U43" i="7"/>
  <c r="E43" i="7" a="1"/>
  <c r="M43" i="7"/>
  <c r="R43" i="7"/>
  <c r="H43" i="7" a="1"/>
  <c r="S3238" i="7"/>
  <c r="Q3238" i="7"/>
  <c r="V3238" i="7"/>
  <c r="E3238" i="7" a="1"/>
  <c r="D668" i="7" a="1"/>
  <c r="R668" i="7"/>
  <c r="P668" i="7"/>
  <c r="U668" i="7"/>
  <c r="E668" i="7" a="1"/>
  <c r="T941" i="7"/>
  <c r="J941" i="7" a="1"/>
  <c r="L941" i="7"/>
  <c r="G941" i="7" a="1"/>
  <c r="I941" i="7" a="1"/>
  <c r="G3973" i="7" a="1"/>
  <c r="E3973" i="7" a="1"/>
  <c r="T3973" i="7"/>
  <c r="S3973" i="7"/>
  <c r="I3973" i="7" a="1"/>
  <c r="K3615" i="7"/>
  <c r="M3615" i="7"/>
  <c r="N3615" i="7"/>
  <c r="S3615" i="7"/>
  <c r="E2748" i="7" a="1"/>
  <c r="O2748" i="7"/>
  <c r="P2748" i="7"/>
  <c r="Q2748" i="7"/>
  <c r="I2748" i="7" a="1"/>
  <c r="L97" i="1"/>
  <c r="C97" i="1" a="1"/>
  <c r="J97" i="1"/>
  <c r="H97" i="1"/>
  <c r="J2962" i="7" a="1"/>
  <c r="M2962" i="7"/>
  <c r="D2962" i="7" a="1"/>
  <c r="G2962" i="7" a="1"/>
  <c r="H2962" i="7" a="1"/>
  <c r="K2822" i="7"/>
  <c r="D2822" i="7" a="1"/>
  <c r="Q2822" i="7"/>
  <c r="G2822" i="7" a="1"/>
  <c r="S1828" i="7"/>
  <c r="P1828" i="7"/>
  <c r="V1828" i="7"/>
  <c r="T1828" i="7"/>
  <c r="H1828" i="7" a="1"/>
  <c r="C155" i="1" a="1"/>
  <c r="F155" i="1"/>
  <c r="O155" i="1"/>
  <c r="M155" i="1"/>
  <c r="U743" i="7"/>
  <c r="P743" i="7"/>
  <c r="T743" i="7"/>
  <c r="M743" i="7"/>
  <c r="G743" i="7" a="1"/>
  <c r="G256" i="7" a="1"/>
  <c r="D256" i="7" a="1"/>
  <c r="J256" i="7" a="1"/>
  <c r="L256" i="7"/>
  <c r="C190" i="1" a="1"/>
  <c r="N190" i="1"/>
  <c r="E190" i="1" a="1"/>
  <c r="H190" i="1"/>
  <c r="U2556" i="7"/>
  <c r="C2556" i="7" a="1"/>
  <c r="P2556" i="7"/>
  <c r="O2556" i="7"/>
  <c r="H2556" i="7" a="1"/>
  <c r="F287" i="1"/>
  <c r="J287" i="1"/>
  <c r="N287" i="1"/>
  <c r="M287" i="1"/>
  <c r="G2721" i="7" a="1"/>
  <c r="P2721" i="7"/>
  <c r="N2721" i="7"/>
  <c r="K2721" i="7"/>
  <c r="P1305" i="7"/>
  <c r="G1305" i="7" a="1"/>
  <c r="K1305" i="7"/>
  <c r="L1305" i="7"/>
  <c r="E1305" i="7" a="1"/>
  <c r="V787" i="7"/>
  <c r="M787" i="7"/>
  <c r="R787" i="7"/>
  <c r="C787" i="7" a="1"/>
  <c r="H787" i="7" a="1"/>
  <c r="V1135" i="7"/>
  <c r="M1135" i="7"/>
  <c r="R1135" i="7"/>
  <c r="G1135" i="7" a="1"/>
  <c r="I1135" i="7" a="1"/>
  <c r="U3016" i="7"/>
  <c r="V3016" i="7"/>
  <c r="S3016" i="7"/>
  <c r="K3016" i="7"/>
  <c r="U1917" i="7"/>
  <c r="P1917" i="7"/>
  <c r="C1917" i="7" a="1"/>
  <c r="S1917" i="7"/>
  <c r="J1917" i="7" a="1"/>
  <c r="Q534" i="1"/>
  <c r="F534" i="1"/>
  <c r="M534" i="1"/>
  <c r="E534" i="1" a="1"/>
  <c r="I417" i="1"/>
  <c r="O417" i="1"/>
  <c r="D417" i="1" a="1"/>
  <c r="F417" i="1"/>
  <c r="U2240" i="7"/>
  <c r="M2240" i="7"/>
  <c r="L2240" i="7"/>
  <c r="I2240" i="7" a="1"/>
  <c r="P2978" i="7"/>
  <c r="O2978" i="7"/>
  <c r="C2978" i="7" a="1"/>
  <c r="T2978" i="7"/>
  <c r="E2978" i="7" a="1"/>
  <c r="N2483" i="7"/>
  <c r="C2483" i="7" a="1"/>
  <c r="T2483" i="7"/>
  <c r="O2483" i="7"/>
  <c r="I2483" i="7" a="1"/>
  <c r="L180" i="1"/>
  <c r="I180" i="1"/>
  <c r="H180" i="1"/>
  <c r="P180" i="1"/>
  <c r="D590" i="1" a="1"/>
  <c r="K590" i="1"/>
  <c r="J590" i="1"/>
  <c r="K3249" i="7"/>
  <c r="S3249" i="7"/>
  <c r="C3249" i="7" a="1"/>
  <c r="T3249" i="7"/>
  <c r="P3249" i="7"/>
  <c r="O40" i="7"/>
  <c r="K40" i="7"/>
  <c r="Q40" i="7"/>
  <c r="U40" i="7"/>
  <c r="D40" i="7" a="1"/>
  <c r="R1213" i="7"/>
  <c r="Q1213" i="7"/>
  <c r="U1213" i="7"/>
  <c r="I1213" i="7" a="1"/>
  <c r="S1213" i="7"/>
  <c r="S877" i="7"/>
  <c r="T877" i="7"/>
  <c r="D877" i="7" a="1"/>
  <c r="N877" i="7"/>
  <c r="Q2704" i="7"/>
  <c r="C2704" i="7" a="1"/>
  <c r="K2704" i="7"/>
  <c r="S2704" i="7"/>
  <c r="U2704" i="7"/>
  <c r="C558" i="7" a="1"/>
  <c r="T558" i="7"/>
  <c r="L558" i="7"/>
  <c r="I558" i="7" a="1"/>
  <c r="Q558" i="7"/>
  <c r="K2324" i="7"/>
  <c r="L2324" i="7"/>
  <c r="E2324" i="7" a="1"/>
  <c r="I2324" i="7" a="1"/>
  <c r="H2324" i="7" a="1"/>
  <c r="S1066" i="7"/>
  <c r="J1066" i="7" a="1"/>
  <c r="U1066" i="7"/>
  <c r="H1066" i="7" a="1"/>
  <c r="N3518" i="7"/>
  <c r="O3518" i="7"/>
  <c r="E3518" i="7" a="1"/>
  <c r="P3518" i="7"/>
  <c r="M3518" i="7"/>
  <c r="I447" i="1"/>
  <c r="P447" i="1"/>
  <c r="Q447" i="1"/>
  <c r="K447" i="1"/>
  <c r="D113" i="1" a="1"/>
  <c r="G113" i="1"/>
  <c r="Q113" i="1"/>
  <c r="I113" i="1"/>
  <c r="O2376" i="7"/>
  <c r="J2376" i="7" a="1"/>
  <c r="P2376" i="7"/>
  <c r="U2376" i="7"/>
  <c r="K442" i="1"/>
  <c r="E442" i="1" a="1"/>
  <c r="P442" i="1"/>
  <c r="M442" i="1"/>
  <c r="S102" i="7"/>
  <c r="U102" i="7"/>
  <c r="V102" i="7"/>
  <c r="P102" i="7"/>
  <c r="I102" i="7" a="1"/>
  <c r="J3850" i="7" a="1"/>
  <c r="K3850" i="7"/>
  <c r="Q3850" i="7"/>
  <c r="I3850" i="7" a="1"/>
  <c r="H3850" i="7" a="1"/>
  <c r="O451" i="7"/>
  <c r="E451" i="7" a="1"/>
  <c r="Q451" i="7"/>
  <c r="I451" i="7" a="1"/>
  <c r="U251" i="7"/>
  <c r="O251" i="7"/>
  <c r="M251" i="7"/>
  <c r="K251" i="7"/>
  <c r="V251" i="7"/>
  <c r="K342" i="1"/>
  <c r="M342" i="1"/>
  <c r="C342" i="1" a="1"/>
  <c r="F342" i="1"/>
  <c r="O2765" i="7"/>
  <c r="K2765" i="7"/>
  <c r="G2765" i="7" a="1"/>
  <c r="R2765" i="7"/>
  <c r="I2765" i="7" a="1"/>
  <c r="C3389" i="7" a="1"/>
  <c r="E3389" i="7" a="1"/>
  <c r="L3389" i="7"/>
  <c r="J3389" i="7" a="1"/>
  <c r="V2022" i="7"/>
  <c r="Q2022" i="7"/>
  <c r="T2022" i="7"/>
  <c r="D2022" i="7" a="1"/>
  <c r="M2022" i="7"/>
  <c r="G942" i="7" a="1"/>
  <c r="R942" i="7"/>
  <c r="J942" i="7" a="1"/>
  <c r="N942" i="7"/>
  <c r="H942" i="7" a="1"/>
  <c r="L3650" i="7"/>
  <c r="E3650" i="7" a="1"/>
  <c r="S3650" i="7"/>
  <c r="V3650" i="7"/>
  <c r="J3650" i="7" a="1"/>
  <c r="T3146" i="7"/>
  <c r="L3146" i="7"/>
  <c r="C3146" i="7" a="1"/>
  <c r="R3146" i="7"/>
  <c r="S2236" i="7"/>
  <c r="G2236" i="7" a="1"/>
  <c r="D2236" i="7" a="1"/>
  <c r="P2236" i="7"/>
  <c r="J2236" i="7" a="1"/>
  <c r="D2065" i="7" a="1"/>
  <c r="S2065" i="7"/>
  <c r="O2065" i="7"/>
  <c r="I2065" i="7" a="1"/>
  <c r="V2065" i="7"/>
  <c r="R2031" i="7"/>
  <c r="Q2031" i="7"/>
  <c r="M2031" i="7"/>
  <c r="O2031" i="7"/>
  <c r="K2031" i="7"/>
  <c r="D3138" i="7" a="1"/>
  <c r="P3138" i="7"/>
  <c r="U3138" i="7"/>
  <c r="N3138" i="7"/>
  <c r="K614" i="7"/>
  <c r="O614" i="7"/>
  <c r="M614" i="7"/>
  <c r="T614" i="7"/>
  <c r="C614" i="7" a="1"/>
  <c r="T845" i="7"/>
  <c r="E845" i="7" a="1"/>
  <c r="S845" i="7"/>
  <c r="R845" i="7"/>
  <c r="V845" i="7"/>
  <c r="P3658" i="7"/>
  <c r="S3658" i="7"/>
  <c r="D3658" i="7" a="1"/>
  <c r="O3658" i="7"/>
  <c r="H3658" i="7" a="1"/>
  <c r="C1715" i="7" a="1"/>
  <c r="Q1715" i="7"/>
  <c r="M1715" i="7"/>
  <c r="D1715" i="7" a="1"/>
  <c r="Q2146" i="7"/>
  <c r="O2146" i="7"/>
  <c r="M2146" i="7"/>
  <c r="E2146" i="7" a="1"/>
  <c r="H2146" i="7" a="1"/>
  <c r="E1057" i="7" a="1"/>
  <c r="O1057" i="7"/>
  <c r="U1057" i="7"/>
  <c r="P1057" i="7"/>
  <c r="I1057" i="7" a="1"/>
  <c r="L1784" i="7"/>
  <c r="R1784" i="7"/>
  <c r="M1784" i="7"/>
  <c r="C1784" i="7" a="1"/>
  <c r="I1784" i="7" a="1"/>
  <c r="D3755" i="7" a="1"/>
  <c r="K3755" i="7"/>
  <c r="O3755" i="7"/>
  <c r="H3755" i="7" a="1"/>
  <c r="G3049" i="7" a="1"/>
  <c r="K3049" i="7"/>
  <c r="R3049" i="7"/>
  <c r="V3049" i="7"/>
  <c r="O3049" i="7"/>
  <c r="M1957" i="7"/>
  <c r="V1957" i="7"/>
  <c r="G1957" i="7" a="1"/>
  <c r="T1957" i="7"/>
  <c r="H1957" i="7" a="1"/>
  <c r="T3792" i="7"/>
  <c r="D3792" i="7" a="1"/>
  <c r="G3792" i="7" a="1"/>
  <c r="K3792" i="7"/>
  <c r="I3792" i="7" a="1"/>
  <c r="N3808" i="7"/>
  <c r="T3808" i="7"/>
  <c r="V3808" i="7"/>
  <c r="Q3808" i="7"/>
  <c r="G393" i="7" a="1"/>
  <c r="L393" i="7"/>
  <c r="P393" i="7"/>
  <c r="O393" i="7"/>
  <c r="T393" i="7"/>
  <c r="E3828" i="7" a="1"/>
  <c r="O3828" i="7"/>
  <c r="P3828" i="7"/>
  <c r="N3828" i="7"/>
  <c r="H3828" i="7" a="1"/>
  <c r="U889" i="7"/>
  <c r="N889" i="7"/>
  <c r="D889" i="7" a="1"/>
  <c r="O889" i="7"/>
  <c r="H889" i="7" a="1"/>
  <c r="E2518" i="7" a="1"/>
  <c r="Q2518" i="7"/>
  <c r="N2518" i="7"/>
  <c r="O2518" i="7"/>
  <c r="J3184" i="7" a="1"/>
  <c r="O3184" i="7"/>
  <c r="V3184" i="7"/>
  <c r="M3184" i="7"/>
  <c r="L3184" i="7"/>
  <c r="T3689" i="7"/>
  <c r="E3689" i="7" a="1"/>
  <c r="K3689" i="7"/>
  <c r="D3689" i="7" a="1"/>
  <c r="I3689" i="7" a="1"/>
  <c r="L2802" i="7"/>
  <c r="J2802" i="7" a="1"/>
  <c r="R2802" i="7"/>
  <c r="S2802" i="7"/>
  <c r="H2802" i="7" a="1"/>
  <c r="O343" i="7"/>
  <c r="M343" i="7"/>
  <c r="E343" i="7" a="1"/>
  <c r="V343" i="7"/>
  <c r="L2442" i="7"/>
  <c r="Q2442" i="7"/>
  <c r="T2442" i="7"/>
  <c r="K2442" i="7"/>
  <c r="R2442" i="7"/>
  <c r="C2729" i="7" a="1"/>
  <c r="J2729" i="7" a="1"/>
  <c r="Q2729" i="7"/>
  <c r="D2729" i="7" a="1"/>
  <c r="H2729" i="7" a="1"/>
  <c r="N1798" i="7"/>
  <c r="G1798" i="7" a="1"/>
  <c r="M1798" i="7"/>
  <c r="V1798" i="7"/>
  <c r="I1798" i="7" a="1"/>
  <c r="G168" i="1"/>
  <c r="D168" i="1" a="1"/>
  <c r="M168" i="1"/>
  <c r="M1552" i="7"/>
  <c r="U1552" i="7"/>
  <c r="D1552" i="7" a="1"/>
  <c r="S1552" i="7"/>
  <c r="E1552" i="7" a="1"/>
  <c r="L271" i="7"/>
  <c r="T271" i="7"/>
  <c r="M271" i="7"/>
  <c r="N271" i="7"/>
  <c r="I271" i="7" a="1"/>
  <c r="Q550" i="1"/>
  <c r="D550" i="1" a="1"/>
  <c r="O550" i="1"/>
  <c r="H550" i="1"/>
  <c r="S613" i="7"/>
  <c r="M613" i="7"/>
  <c r="N613" i="7"/>
  <c r="D613" i="7" a="1"/>
  <c r="V475" i="7"/>
  <c r="C475" i="7" a="1"/>
  <c r="M475" i="7"/>
  <c r="J475" i="7" a="1"/>
  <c r="H475" i="7" a="1"/>
  <c r="T830" i="7"/>
  <c r="L830" i="7"/>
  <c r="K830" i="7"/>
  <c r="I830" i="7" a="1"/>
  <c r="J830" i="7" a="1"/>
  <c r="M1016" i="7"/>
  <c r="Q1016" i="7"/>
  <c r="C1016" i="7" a="1"/>
  <c r="D1016" i="7" a="1"/>
  <c r="I1016" i="7" a="1"/>
  <c r="C499" i="7" a="1"/>
  <c r="T499" i="7"/>
  <c r="V499" i="7"/>
  <c r="Q499" i="7"/>
  <c r="C382" i="7" a="1"/>
  <c r="V382" i="7"/>
  <c r="P382" i="7"/>
  <c r="T382" i="7"/>
  <c r="R382" i="7"/>
  <c r="U2801" i="7"/>
  <c r="Q2801" i="7"/>
  <c r="C2801" i="7" a="1"/>
  <c r="K2801" i="7"/>
  <c r="I2801" i="7" a="1"/>
  <c r="N2015" i="7"/>
  <c r="V2015" i="7"/>
  <c r="U2015" i="7"/>
  <c r="H2015" i="7" a="1"/>
  <c r="I2015" i="7" a="1"/>
  <c r="G1905" i="7" a="1"/>
  <c r="K1905" i="7"/>
  <c r="D1905" i="7" a="1"/>
  <c r="V1905" i="7"/>
  <c r="G488" i="1"/>
  <c r="M488" i="1"/>
  <c r="N488" i="1"/>
  <c r="I488" i="1"/>
  <c r="C3401" i="7" a="1"/>
  <c r="Q3401" i="7"/>
  <c r="K3401" i="7"/>
  <c r="M3401" i="7"/>
  <c r="I3401" i="7" a="1"/>
  <c r="O1943" i="7"/>
  <c r="L1943" i="7"/>
  <c r="U1943" i="7"/>
  <c r="V1943" i="7"/>
  <c r="I1943" i="7" a="1"/>
  <c r="G714" i="7" a="1"/>
  <c r="J714" i="7" a="1"/>
  <c r="R714" i="7"/>
  <c r="E714" i="7" a="1"/>
  <c r="V909" i="7"/>
  <c r="L909" i="7"/>
  <c r="N909" i="7"/>
  <c r="C909" i="7" a="1"/>
  <c r="Q909" i="7"/>
  <c r="C378" i="1" a="1"/>
  <c r="Q378" i="1"/>
  <c r="D378" i="1" a="1"/>
  <c r="N378" i="1"/>
  <c r="N658" i="7"/>
  <c r="O658" i="7"/>
  <c r="C658" i="7" a="1"/>
  <c r="G658" i="7" a="1"/>
  <c r="I658" i="7" a="1"/>
  <c r="L1051" i="7"/>
  <c r="T1051" i="7"/>
  <c r="R1051" i="7"/>
  <c r="U1051" i="7"/>
  <c r="D3236" i="7" a="1"/>
  <c r="S3236" i="7"/>
  <c r="M3236" i="7"/>
  <c r="R3236" i="7"/>
  <c r="H3236" i="7" a="1"/>
  <c r="U3309" i="7"/>
  <c r="V3309" i="7"/>
  <c r="R3309" i="7"/>
  <c r="D3309" i="7" a="1"/>
  <c r="J3309" i="7" a="1"/>
  <c r="E454" i="1" a="1"/>
  <c r="F454" i="1"/>
  <c r="L454" i="1"/>
  <c r="G454" i="1"/>
  <c r="E2533" i="7" a="1"/>
  <c r="K2533" i="7"/>
  <c r="Q2533" i="7"/>
  <c r="L2533" i="7"/>
  <c r="M2689" i="7"/>
  <c r="L2689" i="7"/>
  <c r="V2689" i="7"/>
  <c r="E2689" i="7" a="1"/>
  <c r="O2689" i="7"/>
  <c r="S233" i="7"/>
  <c r="E233" i="7" a="1"/>
  <c r="P233" i="7"/>
  <c r="G233" i="7" a="1"/>
  <c r="K233" i="7"/>
  <c r="T722" i="7"/>
  <c r="M722" i="7"/>
  <c r="U722" i="7"/>
  <c r="C722" i="7" a="1"/>
  <c r="E722" i="7" a="1"/>
  <c r="K2937" i="7"/>
  <c r="P2937" i="7"/>
  <c r="S2937" i="7"/>
  <c r="C2937" i="7" a="1"/>
  <c r="V1624" i="7"/>
  <c r="K1624" i="7"/>
  <c r="G1624" i="7" a="1"/>
  <c r="Q1624" i="7"/>
  <c r="P1624" i="7"/>
  <c r="U3494" i="7"/>
  <c r="V3494" i="7"/>
  <c r="C3494" i="7" a="1"/>
  <c r="D3494" i="7" a="1"/>
  <c r="I3494" i="7" a="1"/>
  <c r="R224" i="7"/>
  <c r="C224" i="7" a="1"/>
  <c r="N224" i="7"/>
  <c r="T224" i="7"/>
  <c r="H224" i="7" a="1"/>
  <c r="U2085" i="7"/>
  <c r="G2085" i="7" a="1"/>
  <c r="K2085" i="7"/>
  <c r="I2085" i="7" a="1"/>
  <c r="Q554" i="7"/>
  <c r="N554" i="7"/>
  <c r="E554" i="7" a="1"/>
  <c r="P554" i="7"/>
  <c r="H554" i="7" a="1"/>
  <c r="G585" i="1"/>
  <c r="N585" i="1"/>
  <c r="P585" i="1"/>
  <c r="K585" i="1"/>
  <c r="P2584" i="7"/>
  <c r="S2584" i="7"/>
  <c r="O2584" i="7"/>
  <c r="I2584" i="7" a="1"/>
  <c r="H2584" i="7" a="1"/>
  <c r="G532" i="1"/>
  <c r="O532" i="1"/>
  <c r="J532" i="1"/>
  <c r="R2554" i="7"/>
  <c r="E2554" i="7" a="1"/>
  <c r="V2554" i="7"/>
  <c r="D2554" i="7" a="1"/>
  <c r="L2554" i="7"/>
  <c r="P3624" i="7"/>
  <c r="M3624" i="7"/>
  <c r="S3624" i="7"/>
  <c r="L3624" i="7"/>
  <c r="H3624" i="7" a="1"/>
  <c r="J1378" i="7" a="1"/>
  <c r="K1378" i="7"/>
  <c r="E1378" i="7" a="1"/>
  <c r="M1378" i="7"/>
  <c r="I1378" i="7" a="1"/>
  <c r="L1607" i="7"/>
  <c r="O1607" i="7"/>
  <c r="J1607" i="7" a="1"/>
  <c r="D1607" i="7" a="1"/>
  <c r="D213" i="1" a="1"/>
  <c r="K213" i="1"/>
  <c r="Q213" i="1"/>
  <c r="M213" i="1"/>
  <c r="S2665" i="7"/>
  <c r="U2665" i="7"/>
  <c r="V2665" i="7"/>
  <c r="N2665" i="7"/>
  <c r="I2665" i="7" a="1"/>
  <c r="C1529" i="7" a="1"/>
  <c r="P1529" i="7"/>
  <c r="O1529" i="7"/>
  <c r="N1529" i="7"/>
  <c r="H1529" i="7" a="1"/>
  <c r="J1419" i="7" a="1"/>
  <c r="C1419" i="7" a="1"/>
  <c r="O1419" i="7"/>
  <c r="R1419" i="7"/>
  <c r="L3753" i="7"/>
  <c r="T3753" i="7"/>
  <c r="K3753" i="7"/>
  <c r="M3753" i="7"/>
  <c r="Q3753" i="7"/>
  <c r="N3376" i="7"/>
  <c r="G3376" i="7" a="1"/>
  <c r="E3376" i="7" a="1"/>
  <c r="L3376" i="7"/>
  <c r="H3376" i="7" a="1"/>
  <c r="R568" i="7"/>
  <c r="C568" i="7" a="1"/>
  <c r="K568" i="7"/>
  <c r="U568" i="7"/>
  <c r="I568" i="7" a="1"/>
  <c r="S3090" i="7"/>
  <c r="V3090" i="7"/>
  <c r="L3090" i="7"/>
  <c r="O3090" i="7"/>
  <c r="M3055" i="7"/>
  <c r="T3055" i="7"/>
  <c r="P3055" i="7"/>
  <c r="G3055" i="7" a="1"/>
  <c r="I3055" i="7" a="1"/>
  <c r="U3027" i="7"/>
  <c r="O3027" i="7"/>
  <c r="P3027" i="7"/>
  <c r="R3027" i="7"/>
  <c r="I3027" i="7" a="1"/>
  <c r="N2539" i="7"/>
  <c r="M2539" i="7"/>
  <c r="U2539" i="7"/>
  <c r="T2539" i="7"/>
  <c r="I2539" i="7" a="1"/>
  <c r="V781" i="7"/>
  <c r="Q781" i="7"/>
  <c r="O781" i="7"/>
  <c r="L781" i="7"/>
  <c r="K106" i="7"/>
  <c r="V106" i="7"/>
  <c r="J106" i="7" a="1"/>
  <c r="G106" i="7" a="1"/>
  <c r="I106" i="7" a="1"/>
  <c r="U1563" i="7"/>
  <c r="K1563" i="7"/>
  <c r="G1563" i="7" a="1"/>
  <c r="T1563" i="7"/>
  <c r="V1563" i="7"/>
  <c r="D1574" i="7" a="1"/>
  <c r="U1574" i="7"/>
  <c r="J1574" i="7" a="1"/>
  <c r="L1574" i="7"/>
  <c r="C1574" i="7" a="1"/>
  <c r="Q3627" i="7"/>
  <c r="O3627" i="7"/>
  <c r="D3627" i="7" a="1"/>
  <c r="H3627" i="7" a="1"/>
  <c r="N2052" i="7"/>
  <c r="O2052" i="7"/>
  <c r="L2052" i="7"/>
  <c r="C2052" i="7" a="1"/>
  <c r="K2052" i="7"/>
  <c r="K935" i="7"/>
  <c r="C935" i="7" a="1"/>
  <c r="E935" i="7" a="1"/>
  <c r="Q935" i="7"/>
  <c r="I935" i="7" a="1"/>
  <c r="E3366" i="7" a="1"/>
  <c r="S3366" i="7"/>
  <c r="L3366" i="7"/>
  <c r="I3366" i="7" a="1"/>
  <c r="R3366" i="7"/>
  <c r="V1081" i="7"/>
  <c r="O1081" i="7"/>
  <c r="T1081" i="7"/>
  <c r="D1081" i="7" a="1"/>
  <c r="P2795" i="7"/>
  <c r="U2795" i="7"/>
  <c r="V2795" i="7"/>
  <c r="E2795" i="7" a="1"/>
  <c r="L2795" i="7"/>
  <c r="R936" i="7"/>
  <c r="O936" i="7"/>
  <c r="C936" i="7" a="1"/>
  <c r="D936" i="7" a="1"/>
  <c r="H936" i="7" a="1"/>
  <c r="D513" i="1" a="1"/>
  <c r="E513" i="1" a="1"/>
  <c r="N513" i="1"/>
  <c r="J513" i="1"/>
  <c r="J118" i="7" a="1"/>
  <c r="T118" i="7"/>
  <c r="V118" i="7"/>
  <c r="M118" i="7"/>
  <c r="L1170" i="7"/>
  <c r="K1170" i="7"/>
  <c r="O1170" i="7"/>
  <c r="Q1170" i="7"/>
  <c r="U1170" i="7"/>
  <c r="N3071" i="7"/>
  <c r="P3071" i="7"/>
  <c r="O3071" i="7"/>
  <c r="R3071" i="7"/>
  <c r="I3071" i="7" a="1"/>
  <c r="M1728" i="7"/>
  <c r="U1728" i="7"/>
  <c r="J1728" i="7" a="1"/>
  <c r="P1728" i="7"/>
  <c r="I1728" i="7" a="1"/>
  <c r="E2367" i="7" a="1"/>
  <c r="T2367" i="7"/>
  <c r="K2367" i="7"/>
  <c r="D2367" i="7" a="1"/>
  <c r="S91" i="7"/>
  <c r="U91" i="7"/>
  <c r="N91" i="7"/>
  <c r="V91" i="7"/>
  <c r="I91" i="7" a="1"/>
  <c r="N702" i="7"/>
  <c r="P702" i="7"/>
  <c r="S702" i="7"/>
  <c r="C702" i="7" a="1"/>
  <c r="O702" i="7"/>
  <c r="Q1469" i="7"/>
  <c r="M1469" i="7"/>
  <c r="L1469" i="7"/>
  <c r="U1469" i="7"/>
  <c r="I1469" i="7" a="1"/>
  <c r="P1842" i="7"/>
  <c r="N1842" i="7"/>
  <c r="O1842" i="7"/>
  <c r="L1842" i="7"/>
  <c r="C2944" i="7" a="1"/>
  <c r="M2944" i="7"/>
  <c r="D2944" i="7" a="1"/>
  <c r="R2944" i="7"/>
  <c r="T2944" i="7"/>
  <c r="D1546" i="7" a="1"/>
  <c r="O1546" i="7"/>
  <c r="U1546" i="7"/>
  <c r="P1546" i="7"/>
  <c r="N1546" i="7"/>
  <c r="E207" i="1" a="1"/>
  <c r="K207" i="1"/>
  <c r="I207" i="1"/>
  <c r="J207" i="1"/>
  <c r="P1272" i="7"/>
  <c r="Q1272" i="7"/>
  <c r="V1272" i="7"/>
  <c r="L1272" i="7"/>
  <c r="K3918" i="7"/>
  <c r="J3918" i="7" a="1"/>
  <c r="O3918" i="7"/>
  <c r="N3918" i="7"/>
  <c r="V3918" i="7"/>
  <c r="N991" i="7"/>
  <c r="M991" i="7"/>
  <c r="P991" i="7"/>
  <c r="G991" i="7" a="1"/>
  <c r="K991" i="7"/>
  <c r="C1379" i="7" a="1"/>
  <c r="V1379" i="7"/>
  <c r="L1379" i="7"/>
  <c r="O1379" i="7"/>
  <c r="U1379" i="7"/>
  <c r="D422" i="1" a="1"/>
  <c r="J422" i="1"/>
  <c r="Q422" i="1"/>
  <c r="T2074" i="7"/>
  <c r="R2074" i="7"/>
  <c r="Q2074" i="7"/>
  <c r="S2074" i="7"/>
  <c r="G2074" i="7" a="1"/>
  <c r="K370" i="1"/>
  <c r="P370" i="1"/>
  <c r="I370" i="1"/>
  <c r="L370" i="1"/>
  <c r="N575" i="7"/>
  <c r="L575" i="7"/>
  <c r="P575" i="7"/>
  <c r="H575" i="7" a="1"/>
  <c r="I575" i="7" a="1"/>
  <c r="Q64" i="7"/>
  <c r="E64" i="7" a="1"/>
  <c r="L64" i="7"/>
  <c r="D64" i="7" a="1"/>
  <c r="P1418" i="7"/>
  <c r="M1418" i="7"/>
  <c r="C1418" i="7" a="1"/>
  <c r="N1418" i="7"/>
  <c r="J1418" i="7" a="1"/>
  <c r="V2648" i="7"/>
  <c r="P2648" i="7"/>
  <c r="G2648" i="7" a="1"/>
  <c r="D2648" i="7" a="1"/>
  <c r="Q2648" i="7"/>
  <c r="V1506" i="7"/>
  <c r="R1506" i="7"/>
  <c r="O1506" i="7"/>
  <c r="P1506" i="7"/>
  <c r="H1506" i="7" a="1"/>
  <c r="P282" i="1"/>
  <c r="G282" i="1"/>
  <c r="M282" i="1"/>
  <c r="G3609" i="7" a="1"/>
  <c r="O3609" i="7"/>
  <c r="C3609" i="7" a="1"/>
  <c r="I3609" i="7" a="1"/>
  <c r="E3609" i="7" a="1"/>
  <c r="J2040" i="7" a="1"/>
  <c r="O2040" i="7"/>
  <c r="C2040" i="7" a="1"/>
  <c r="S2040" i="7"/>
  <c r="I2040" i="7" a="1"/>
  <c r="J1037" i="7" a="1"/>
  <c r="N1037" i="7"/>
  <c r="U1037" i="7"/>
  <c r="V1037" i="7"/>
  <c r="Q1037" i="7"/>
  <c r="G2244" i="7" a="1"/>
  <c r="D2244" i="7" a="1"/>
  <c r="E2244" i="7" a="1"/>
  <c r="J2244" i="7" a="1"/>
  <c r="V12" i="7"/>
  <c r="Q12" i="7"/>
  <c r="E12" i="7" a="1"/>
  <c r="K12" i="7"/>
  <c r="O12" i="7"/>
  <c r="C202" i="1" a="1"/>
  <c r="J202" i="1"/>
  <c r="G202" i="1"/>
  <c r="E202" i="1" a="1"/>
  <c r="P94" i="7"/>
  <c r="S94" i="7"/>
  <c r="K94" i="7"/>
  <c r="V94" i="7"/>
  <c r="I94" i="7" a="1"/>
  <c r="K2570" i="7"/>
  <c r="L2570" i="7"/>
  <c r="D2570" i="7" a="1"/>
  <c r="C2570" i="7" a="1"/>
  <c r="T3836" i="7"/>
  <c r="V3836" i="7"/>
  <c r="J3836" i="7" a="1"/>
  <c r="S3836" i="7"/>
  <c r="R3836" i="7"/>
  <c r="P3668" i="7"/>
  <c r="N3668" i="7"/>
  <c r="R3668" i="7"/>
  <c r="E3668" i="7" a="1"/>
  <c r="I3668" i="7" a="1"/>
  <c r="F33" i="1"/>
  <c r="K33" i="1"/>
  <c r="G33" i="1"/>
  <c r="E33" i="1" a="1"/>
  <c r="G2103" i="7" a="1"/>
  <c r="T2103" i="7"/>
  <c r="D2103" i="7" a="1"/>
  <c r="C2103" i="7" a="1"/>
  <c r="S285" i="7"/>
  <c r="L285" i="7"/>
  <c r="C285" i="7" a="1"/>
  <c r="N285" i="7"/>
  <c r="O285" i="7"/>
  <c r="K1312" i="7"/>
  <c r="C1312" i="7" a="1"/>
  <c r="T1312" i="7"/>
  <c r="D1312" i="7" a="1"/>
  <c r="I1312" i="7" a="1"/>
  <c r="R1899" i="7"/>
  <c r="T1899" i="7"/>
  <c r="L1899" i="7"/>
  <c r="D1899" i="7" a="1"/>
  <c r="I1899" i="7" a="1"/>
  <c r="V3874" i="7"/>
  <c r="C3874" i="7" a="1"/>
  <c r="J3874" i="7" a="1"/>
  <c r="U3874" i="7"/>
  <c r="D2474" i="7" a="1"/>
  <c r="M2474" i="7"/>
  <c r="C2474" i="7" a="1"/>
  <c r="L2474" i="7"/>
  <c r="S2474" i="7"/>
  <c r="R1791" i="7"/>
  <c r="O1791" i="7"/>
  <c r="C1791" i="7" a="1"/>
  <c r="D1791" i="7" a="1"/>
  <c r="H1791" i="7" a="1"/>
  <c r="O3314" i="7"/>
  <c r="P3314" i="7"/>
  <c r="T3314" i="7"/>
  <c r="Q3314" i="7"/>
  <c r="I3314" i="7" a="1"/>
  <c r="D2098" i="7" a="1"/>
  <c r="S2098" i="7"/>
  <c r="N2098" i="7"/>
  <c r="M2098" i="7"/>
  <c r="J180" i="7" a="1"/>
  <c r="C180" i="7" a="1"/>
  <c r="S180" i="7"/>
  <c r="T180" i="7"/>
  <c r="P180" i="7"/>
  <c r="E3887" i="7" a="1"/>
  <c r="Q3887" i="7"/>
  <c r="K3887" i="7"/>
  <c r="J3887" i="7" a="1"/>
  <c r="H3887" i="7" a="1"/>
  <c r="G3597" i="7" a="1"/>
  <c r="O3597" i="7"/>
  <c r="K3597" i="7"/>
  <c r="J3597" i="7" a="1"/>
  <c r="I3597" i="7" a="1"/>
  <c r="D352" i="7" a="1"/>
  <c r="Q352" i="7"/>
  <c r="O352" i="7"/>
  <c r="M352" i="7"/>
  <c r="C2610" i="7" a="1"/>
  <c r="R2610" i="7"/>
  <c r="K2610" i="7"/>
  <c r="L2610" i="7"/>
  <c r="I2610" i="7" a="1"/>
  <c r="N56" i="1"/>
  <c r="C56" i="1" a="1"/>
  <c r="K56" i="1"/>
  <c r="I56" i="1"/>
  <c r="O813" i="7"/>
  <c r="E813" i="7" a="1"/>
  <c r="V813" i="7"/>
  <c r="L813" i="7"/>
  <c r="I813" i="7" a="1"/>
  <c r="D3204" i="7" a="1"/>
  <c r="K3204" i="7"/>
  <c r="V3204" i="7"/>
  <c r="L3204" i="7"/>
  <c r="L383" i="1"/>
  <c r="H383" i="1"/>
  <c r="O383" i="1"/>
  <c r="I383" i="1"/>
  <c r="V3742" i="7"/>
  <c r="U3742" i="7"/>
  <c r="D3742" i="7" a="1"/>
  <c r="R3742" i="7"/>
  <c r="H3742" i="7" a="1"/>
  <c r="M2983" i="7"/>
  <c r="N2983" i="7"/>
  <c r="E2983" i="7" a="1"/>
  <c r="Q2983" i="7"/>
  <c r="I2983" i="7" a="1"/>
  <c r="E665" i="7" a="1"/>
  <c r="D665" i="7" a="1"/>
  <c r="N665" i="7"/>
  <c r="V665" i="7"/>
  <c r="G2756" i="7" a="1"/>
  <c r="D2756" i="7" a="1"/>
  <c r="T2756" i="7"/>
  <c r="L2756" i="7"/>
  <c r="R2756" i="7"/>
  <c r="J778" i="7" a="1"/>
  <c r="G778" i="7" a="1"/>
  <c r="M778" i="7"/>
  <c r="P778" i="7"/>
  <c r="I778" i="7" a="1"/>
  <c r="E255" i="1" a="1"/>
  <c r="N255" i="1"/>
  <c r="H255" i="1"/>
  <c r="P255" i="1"/>
  <c r="G2264" i="7" a="1"/>
  <c r="D2264" i="7" a="1"/>
  <c r="Q2264" i="7"/>
  <c r="M2264" i="7"/>
  <c r="L635" i="7"/>
  <c r="T635" i="7"/>
  <c r="K635" i="7"/>
  <c r="J635" i="7" a="1"/>
  <c r="U635" i="7"/>
  <c r="E571" i="1" a="1"/>
  <c r="G571" i="1"/>
  <c r="J571" i="1"/>
  <c r="K571" i="1"/>
  <c r="O1696" i="7"/>
  <c r="E1696" i="7" a="1"/>
  <c r="V1696" i="7"/>
  <c r="R1696" i="7"/>
  <c r="I1696" i="7" a="1"/>
  <c r="L339" i="7"/>
  <c r="P339" i="7"/>
  <c r="C339" i="7" a="1"/>
  <c r="K339" i="7"/>
  <c r="D3653" i="7" a="1"/>
  <c r="T3653" i="7"/>
  <c r="V3653" i="7"/>
  <c r="G3653" i="7" a="1"/>
  <c r="R3653" i="7"/>
  <c r="E3507" i="7" a="1"/>
  <c r="D3507" i="7" a="1"/>
  <c r="K3507" i="7"/>
  <c r="S3507" i="7"/>
  <c r="H3507" i="7" a="1"/>
  <c r="O572" i="1"/>
  <c r="I572" i="1"/>
  <c r="P572" i="1"/>
  <c r="C572" i="1" a="1"/>
  <c r="N3995" i="7"/>
  <c r="T3995" i="7"/>
  <c r="D3995" i="7" a="1"/>
  <c r="L3995" i="7"/>
  <c r="D3682" i="7" a="1"/>
  <c r="T3682" i="7"/>
  <c r="Q3682" i="7"/>
  <c r="S3682" i="7"/>
  <c r="H3682" i="7" a="1"/>
  <c r="D925" i="7" a="1"/>
  <c r="T925" i="7"/>
  <c r="C925" i="7" a="1"/>
  <c r="M925" i="7"/>
  <c r="H925" i="7" a="1"/>
  <c r="U1894" i="7"/>
  <c r="T1894" i="7"/>
  <c r="V1894" i="7"/>
  <c r="P1894" i="7"/>
  <c r="H1894" i="7" a="1"/>
  <c r="O287" i="7"/>
  <c r="S287" i="7"/>
  <c r="P287" i="7"/>
  <c r="M287" i="7"/>
  <c r="G1514" i="7" a="1"/>
  <c r="C1514" i="7" a="1"/>
  <c r="Q1514" i="7"/>
  <c r="U1514" i="7"/>
  <c r="J1514" i="7" a="1"/>
  <c r="G342" i="7" a="1"/>
  <c r="T342" i="7"/>
  <c r="O342" i="7"/>
  <c r="Q342" i="7"/>
  <c r="H342" i="7" a="1"/>
  <c r="P1968" i="7"/>
  <c r="K1968" i="7"/>
  <c r="C1968" i="7" a="1"/>
  <c r="V1968" i="7"/>
  <c r="I1968" i="7" a="1"/>
  <c r="V583" i="7"/>
  <c r="D583" i="7" a="1"/>
  <c r="C583" i="7" a="1"/>
  <c r="E583" i="7" a="1"/>
  <c r="P2408" i="7"/>
  <c r="T2408" i="7"/>
  <c r="M2408" i="7"/>
  <c r="L2408" i="7"/>
  <c r="N2408" i="7"/>
  <c r="U745" i="7"/>
  <c r="E745" i="7" a="1"/>
  <c r="S745" i="7"/>
  <c r="L745" i="7"/>
  <c r="I745" i="7" a="1"/>
  <c r="G477" i="7" a="1"/>
  <c r="L477" i="7"/>
  <c r="D477" i="7" a="1"/>
  <c r="R477" i="7"/>
  <c r="I477" i="7" a="1"/>
  <c r="S1870" i="7"/>
  <c r="C1870" i="7" a="1"/>
  <c r="U1870" i="7"/>
  <c r="P1870" i="7"/>
  <c r="J456" i="7" a="1"/>
  <c r="G456" i="7" a="1"/>
  <c r="O456" i="7"/>
  <c r="U456" i="7"/>
  <c r="S456" i="7"/>
  <c r="L2567" i="7"/>
  <c r="M2567" i="7"/>
  <c r="D2567" i="7" a="1"/>
  <c r="S2567" i="7"/>
  <c r="H2567" i="7" a="1"/>
  <c r="E27" i="1" a="1"/>
  <c r="I27" i="1"/>
  <c r="N27" i="1"/>
  <c r="C27" i="1" a="1"/>
  <c r="G1243" i="7" a="1"/>
  <c r="D1243" i="7" a="1"/>
  <c r="Q1243" i="7"/>
  <c r="M1243" i="7"/>
  <c r="P1286" i="7"/>
  <c r="D1286" i="7" a="1"/>
  <c r="K1286" i="7"/>
  <c r="V1286" i="7"/>
  <c r="R1286" i="7"/>
  <c r="N3355" i="7"/>
  <c r="S3355" i="7"/>
  <c r="U3355" i="7"/>
  <c r="K3355" i="7"/>
  <c r="H3355" i="7" a="1"/>
  <c r="U3247" i="7"/>
  <c r="R3247" i="7"/>
  <c r="L3247" i="7"/>
  <c r="Q3247" i="7"/>
  <c r="H3247" i="7" a="1"/>
  <c r="P766" i="7"/>
  <c r="M766" i="7"/>
  <c r="D766" i="7" a="1"/>
  <c r="L766" i="7"/>
  <c r="S1619" i="7"/>
  <c r="N1619" i="7"/>
  <c r="U1619" i="7"/>
  <c r="E1619" i="7" a="1"/>
  <c r="H1619" i="7" a="1"/>
  <c r="R3164" i="7"/>
  <c r="K3164" i="7"/>
  <c r="S3164" i="7"/>
  <c r="E3164" i="7" a="1"/>
  <c r="N3164" i="7"/>
  <c r="M2360" i="7"/>
  <c r="R2360" i="7"/>
  <c r="J2360" i="7" a="1"/>
  <c r="Q2360" i="7"/>
  <c r="T2360" i="7"/>
  <c r="D3807" i="7" a="1"/>
  <c r="E3807" i="7" a="1"/>
  <c r="S3807" i="7"/>
  <c r="G3807" i="7" a="1"/>
  <c r="E1277" i="7" a="1"/>
  <c r="T1277" i="7"/>
  <c r="K1277" i="7"/>
  <c r="R1277" i="7"/>
  <c r="D1277" i="7" a="1"/>
  <c r="L328" i="1"/>
  <c r="Q328" i="1"/>
  <c r="N328" i="1"/>
  <c r="C328" i="1" a="1"/>
  <c r="G3928" i="7" a="1"/>
  <c r="J3928" i="7" a="1"/>
  <c r="D3928" i="7" a="1"/>
  <c r="R3928" i="7"/>
  <c r="H3928" i="7" a="1"/>
  <c r="Q2843" i="7"/>
  <c r="D2843" i="7" a="1"/>
  <c r="P2843" i="7"/>
  <c r="I2843" i="7" a="1"/>
  <c r="P298" i="7"/>
  <c r="N298" i="7"/>
  <c r="S298" i="7"/>
  <c r="Q298" i="7"/>
  <c r="M298" i="7"/>
  <c r="P648" i="7"/>
  <c r="T648" i="7"/>
  <c r="G648" i="7" a="1"/>
  <c r="K648" i="7"/>
  <c r="C648" i="7" a="1"/>
  <c r="G1401" i="7" a="1"/>
  <c r="J1401" i="7" a="1"/>
  <c r="O1401" i="7"/>
  <c r="C1401" i="7" a="1"/>
  <c r="I1401" i="7" a="1"/>
  <c r="C557" i="1" a="1"/>
  <c r="N557" i="1"/>
  <c r="O557" i="1"/>
  <c r="G1711" i="7" a="1"/>
  <c r="M1711" i="7"/>
  <c r="J1711" i="7" a="1"/>
  <c r="K1711" i="7"/>
  <c r="I1711" i="7" a="1"/>
  <c r="U3174" i="7"/>
  <c r="G3174" i="7" a="1"/>
  <c r="R3174" i="7"/>
  <c r="L3174" i="7"/>
  <c r="H3174" i="7" a="1"/>
  <c r="T3089" i="7"/>
  <c r="N3089" i="7"/>
  <c r="U3089" i="7"/>
  <c r="S3089" i="7"/>
  <c r="I3089" i="7" a="1"/>
  <c r="L268" i="1"/>
  <c r="H268" i="1"/>
  <c r="M268" i="1"/>
  <c r="K258" i="1"/>
  <c r="L258" i="1"/>
  <c r="D258" i="1" a="1"/>
  <c r="P258" i="1"/>
  <c r="L2071" i="7"/>
  <c r="O2071" i="7"/>
  <c r="G2071" i="7" a="1"/>
  <c r="V2071" i="7"/>
  <c r="M2071" i="7"/>
  <c r="Q3961" i="7"/>
  <c r="E3961" i="7" a="1"/>
  <c r="T3961" i="7"/>
  <c r="R3961" i="7"/>
  <c r="M3961" i="7"/>
  <c r="D1453" i="7" a="1"/>
  <c r="O1453" i="7"/>
  <c r="G1453" i="7" a="1"/>
  <c r="L1453" i="7"/>
  <c r="S3974" i="7"/>
  <c r="D3974" i="7" a="1"/>
  <c r="K3974" i="7"/>
  <c r="T3974" i="7"/>
  <c r="Q3974" i="7"/>
  <c r="Q2096" i="7"/>
  <c r="U2096" i="7"/>
  <c r="C2096" i="7" a="1"/>
  <c r="K2096" i="7"/>
  <c r="H2096" i="7" a="1"/>
  <c r="H215" i="1"/>
  <c r="D215" i="1" a="1"/>
  <c r="E215" i="1" a="1"/>
  <c r="N215" i="1"/>
  <c r="J89" i="1"/>
  <c r="M89" i="1"/>
  <c r="C89" i="1" a="1"/>
  <c r="T913" i="7"/>
  <c r="E913" i="7" a="1"/>
  <c r="D913" i="7" a="1"/>
  <c r="O913" i="7"/>
  <c r="J913" i="7" a="1"/>
  <c r="J2227" i="7" a="1"/>
  <c r="L2227" i="7"/>
  <c r="K2227" i="7"/>
  <c r="G2227" i="7" a="1"/>
  <c r="C2227" i="7" a="1"/>
  <c r="G1820" i="7" a="1"/>
  <c r="V1820" i="7"/>
  <c r="J1820" i="7" a="1"/>
  <c r="T1820" i="7"/>
  <c r="I1820" i="7" a="1"/>
  <c r="G2510" i="7" a="1"/>
  <c r="D2510" i="7" a="1"/>
  <c r="J2510" i="7" a="1"/>
  <c r="C2510" i="7" a="1"/>
  <c r="H339" i="1"/>
  <c r="G339" i="1"/>
  <c r="J339" i="1"/>
  <c r="F339" i="1"/>
  <c r="U2325" i="7"/>
  <c r="L2325" i="7"/>
  <c r="E2325" i="7" a="1"/>
  <c r="Q2325" i="7"/>
  <c r="M2325" i="7"/>
  <c r="P3385" i="7"/>
  <c r="U3385" i="7"/>
  <c r="L3385" i="7"/>
  <c r="S3385" i="7"/>
  <c r="I3385" i="7" a="1"/>
  <c r="C2009" i="7" a="1"/>
  <c r="J2009" i="7" a="1"/>
  <c r="S2009" i="7"/>
  <c r="I2009" i="7" a="1"/>
  <c r="N3051" i="7"/>
  <c r="M3051" i="7"/>
  <c r="T3051" i="7"/>
  <c r="S3051" i="7"/>
  <c r="E3051" i="7" a="1"/>
  <c r="E3122" i="7" a="1"/>
  <c r="J3122" i="7" a="1"/>
  <c r="R3122" i="7"/>
  <c r="K3122" i="7"/>
  <c r="P3122" i="7"/>
  <c r="R2298" i="7"/>
  <c r="T2298" i="7"/>
  <c r="C2298" i="7" a="1"/>
  <c r="I2298" i="7" a="1"/>
  <c r="O2298" i="7"/>
  <c r="J477" i="1"/>
  <c r="P477" i="1"/>
  <c r="K477" i="1"/>
  <c r="D2723" i="7" a="1"/>
  <c r="S2723" i="7"/>
  <c r="P2723" i="7"/>
  <c r="Q2723" i="7"/>
  <c r="H2723" i="7" a="1"/>
  <c r="U2639" i="7"/>
  <c r="T2639" i="7"/>
  <c r="C2639" i="7" a="1"/>
  <c r="V2639" i="7"/>
  <c r="I2639" i="7" a="1"/>
  <c r="H514" i="1"/>
  <c r="G514" i="1"/>
  <c r="O514" i="1"/>
  <c r="E514" i="1" a="1"/>
  <c r="S3415" i="7"/>
  <c r="N3415" i="7"/>
  <c r="V3415" i="7"/>
  <c r="G3415" i="7" a="1"/>
  <c r="M3488" i="7"/>
  <c r="O3488" i="7"/>
  <c r="E3488" i="7" a="1"/>
  <c r="V3488" i="7"/>
  <c r="S3488" i="7"/>
  <c r="S1293" i="7"/>
  <c r="T1293" i="7"/>
  <c r="G1293" i="7" a="1"/>
  <c r="U1293" i="7"/>
  <c r="H1293" i="7" a="1"/>
  <c r="C2705" i="7" a="1"/>
  <c r="U2705" i="7"/>
  <c r="G2705" i="7" a="1"/>
  <c r="V2705" i="7"/>
  <c r="I2705" i="7" a="1"/>
  <c r="Q1708" i="7"/>
  <c r="C1708" i="7" a="1"/>
  <c r="T1708" i="7"/>
  <c r="V1708" i="7"/>
  <c r="F600" i="1"/>
  <c r="L600" i="1"/>
  <c r="J600" i="1"/>
  <c r="P600" i="1"/>
  <c r="S3891" i="7"/>
  <c r="E3891" i="7" a="1"/>
  <c r="U3891" i="7"/>
  <c r="N3891" i="7"/>
  <c r="H3891" i="7" a="1"/>
  <c r="O1196" i="7"/>
  <c r="R1196" i="7"/>
  <c r="P1196" i="7"/>
  <c r="U1196" i="7"/>
  <c r="I1196" i="7" a="1"/>
  <c r="N3147" i="7"/>
  <c r="J3147" i="7" a="1"/>
  <c r="L3147" i="7"/>
  <c r="O3147" i="7"/>
  <c r="O3940" i="7"/>
  <c r="P3940" i="7"/>
  <c r="S3940" i="7"/>
  <c r="L3940" i="7"/>
  <c r="C3940" i="7" a="1"/>
  <c r="L3688" i="7"/>
  <c r="M3688" i="7"/>
  <c r="G3688" i="7" a="1"/>
  <c r="P3688" i="7"/>
  <c r="I3688" i="7" a="1"/>
  <c r="G3114" i="7" a="1"/>
  <c r="O3114" i="7"/>
  <c r="Q3114" i="7"/>
  <c r="C3114" i="7" a="1"/>
  <c r="I3114" i="7" a="1"/>
  <c r="V3907" i="7"/>
  <c r="S3907" i="7"/>
  <c r="M3907" i="7"/>
  <c r="T3907" i="7"/>
  <c r="E1295" i="7" a="1"/>
  <c r="K1295" i="7"/>
  <c r="N1295" i="7"/>
  <c r="J1295" i="7" a="1"/>
  <c r="U1295" i="7"/>
  <c r="L1830" i="7"/>
  <c r="G1830" i="7" a="1"/>
  <c r="D1830" i="7" a="1"/>
  <c r="T1830" i="7"/>
  <c r="H1830" i="7" a="1"/>
  <c r="L3652" i="7"/>
  <c r="E3652" i="7" a="1"/>
  <c r="C3652" i="7" a="1"/>
  <c r="H3652" i="7" a="1"/>
  <c r="R3652" i="7"/>
  <c r="Q260" i="7"/>
  <c r="E260" i="7" a="1"/>
  <c r="M260" i="7"/>
  <c r="S260" i="7"/>
  <c r="T3997" i="7"/>
  <c r="N3997" i="7"/>
  <c r="U3997" i="7"/>
  <c r="P3997" i="7"/>
  <c r="D3997" i="7" a="1"/>
  <c r="D553" i="7" a="1"/>
  <c r="J553" i="7" a="1"/>
  <c r="L553" i="7"/>
  <c r="K553" i="7"/>
  <c r="I553" i="7" a="1"/>
  <c r="L3862" i="7"/>
  <c r="O3862" i="7"/>
  <c r="C3862" i="7" a="1"/>
  <c r="R3862" i="7"/>
  <c r="I3862" i="7" a="1"/>
  <c r="N3006" i="7"/>
  <c r="G3006" i="7" a="1"/>
  <c r="R3006" i="7"/>
  <c r="E3006" i="7" a="1"/>
  <c r="J3502" i="7" a="1"/>
  <c r="L3502" i="7"/>
  <c r="P3502" i="7"/>
  <c r="R3502" i="7"/>
  <c r="N3502" i="7"/>
  <c r="E325" i="7" a="1"/>
  <c r="N325" i="7"/>
  <c r="K325" i="7"/>
  <c r="D325" i="7" a="1"/>
  <c r="H325" i="7" a="1"/>
  <c r="E2892" i="7" a="1"/>
  <c r="P2892" i="7"/>
  <c r="N2892" i="7"/>
  <c r="C2892" i="7" a="1"/>
  <c r="I2892" i="7" a="1"/>
  <c r="M189" i="1"/>
  <c r="I189" i="1"/>
  <c r="K189" i="1"/>
  <c r="U2123" i="7"/>
  <c r="Q2123" i="7"/>
  <c r="J2123" i="7" a="1"/>
  <c r="N2123" i="7"/>
  <c r="H2123" i="7" a="1"/>
  <c r="T1808" i="7"/>
  <c r="S1808" i="7"/>
  <c r="C1808" i="7" a="1"/>
  <c r="L1808" i="7"/>
  <c r="I1808" i="7" a="1"/>
  <c r="L631" i="7"/>
  <c r="V631" i="7"/>
  <c r="Q631" i="7"/>
  <c r="S631" i="7"/>
  <c r="H631" i="7" a="1"/>
  <c r="U625" i="7"/>
  <c r="O625" i="7"/>
  <c r="V625" i="7"/>
  <c r="H625" i="7" a="1"/>
  <c r="P1061" i="7"/>
  <c r="D1061" i="7" a="1"/>
  <c r="L1061" i="7"/>
  <c r="K1061" i="7"/>
  <c r="J1061" i="7" a="1"/>
  <c r="P403" i="7"/>
  <c r="M403" i="7"/>
  <c r="G403" i="7" a="1"/>
  <c r="R403" i="7"/>
  <c r="H403" i="7" a="1"/>
  <c r="N566" i="1"/>
  <c r="K566" i="1"/>
  <c r="C566" i="1" a="1"/>
  <c r="L566" i="1"/>
  <c r="N58" i="7"/>
  <c r="O58" i="7"/>
  <c r="T58" i="7"/>
  <c r="C58" i="7" a="1"/>
  <c r="V3128" i="7"/>
  <c r="N3128" i="7"/>
  <c r="O3128" i="7"/>
  <c r="L3128" i="7"/>
  <c r="P3128" i="7"/>
  <c r="R1250" i="7"/>
  <c r="G1250" i="7" a="1"/>
  <c r="L1250" i="7"/>
  <c r="E1250" i="7" a="1"/>
  <c r="I1250" i="7" a="1"/>
  <c r="G3968" i="7" a="1"/>
  <c r="T3968" i="7"/>
  <c r="R3968" i="7"/>
  <c r="V3968" i="7"/>
  <c r="I3968" i="7" a="1"/>
  <c r="R3095" i="7"/>
  <c r="C3095" i="7" a="1"/>
  <c r="N3095" i="7"/>
  <c r="G3095" i="7" a="1"/>
  <c r="K1039" i="7"/>
  <c r="V1039" i="7"/>
  <c r="P1039" i="7"/>
  <c r="J1039" i="7" a="1"/>
  <c r="N1039" i="7"/>
  <c r="M578" i="7"/>
  <c r="D578" i="7" a="1"/>
  <c r="G578" i="7" a="1"/>
  <c r="N578" i="7"/>
  <c r="H578" i="7" a="1"/>
  <c r="G1434" i="7" a="1"/>
  <c r="O1434" i="7"/>
  <c r="D1434" i="7" a="1"/>
  <c r="T1434" i="7"/>
  <c r="I1434" i="7" a="1"/>
  <c r="L1112" i="7"/>
  <c r="G1112" i="7" a="1"/>
  <c r="T1112" i="7"/>
  <c r="V1112" i="7"/>
  <c r="J3072" i="7" a="1"/>
  <c r="T3072" i="7"/>
  <c r="G3072" i="7" a="1"/>
  <c r="R3072" i="7"/>
  <c r="Q3072" i="7"/>
  <c r="J2743" i="7" a="1"/>
  <c r="V2743" i="7"/>
  <c r="C2743" i="7" a="1"/>
  <c r="D2743" i="7" a="1"/>
  <c r="I2743" i="7" a="1"/>
  <c r="G2895" i="7" a="1"/>
  <c r="C2895" i="7" a="1"/>
  <c r="S2895" i="7"/>
  <c r="E2895" i="7" a="1"/>
  <c r="I2895" i="7" a="1"/>
  <c r="M2663" i="7"/>
  <c r="C2663" i="7" a="1"/>
  <c r="K2663" i="7"/>
  <c r="G2663" i="7" a="1"/>
  <c r="V2597" i="7"/>
  <c r="E2597" i="7" a="1"/>
  <c r="D2597" i="7" a="1"/>
  <c r="J2597" i="7" a="1"/>
  <c r="H2597" i="7" a="1"/>
  <c r="G3100" i="7" a="1"/>
  <c r="K3100" i="7"/>
  <c r="D3100" i="7" a="1"/>
  <c r="C3100" i="7" a="1"/>
  <c r="I3100" i="7" a="1"/>
  <c r="P92" i="7"/>
  <c r="U92" i="7"/>
  <c r="D92" i="7" a="1"/>
  <c r="I92" i="7" a="1"/>
  <c r="J92" i="7" a="1"/>
  <c r="L352" i="1"/>
  <c r="I352" i="1"/>
  <c r="K352" i="1"/>
  <c r="O37" i="7"/>
  <c r="C37" i="7" a="1"/>
  <c r="G37" i="7" a="1"/>
  <c r="T37" i="7"/>
  <c r="D37" i="7" a="1"/>
  <c r="J1591" i="7" a="1"/>
  <c r="E1591" i="7" a="1"/>
  <c r="L1591" i="7"/>
  <c r="K1591" i="7"/>
  <c r="H1591" i="7" a="1"/>
  <c r="V2416" i="7"/>
  <c r="N2416" i="7"/>
  <c r="U2416" i="7"/>
  <c r="H2416" i="7" a="1"/>
  <c r="L2416" i="7"/>
  <c r="E819" i="7" a="1"/>
  <c r="D819" i="7" a="1"/>
  <c r="U819" i="7"/>
  <c r="H819" i="7" a="1"/>
  <c r="T243" i="7"/>
  <c r="P243" i="7"/>
  <c r="E243" i="7" a="1"/>
  <c r="U243" i="7"/>
  <c r="R243" i="7"/>
  <c r="P1086" i="7"/>
  <c r="J1086" i="7" a="1"/>
  <c r="K1086" i="7"/>
  <c r="V1086" i="7"/>
  <c r="I1086" i="7" a="1"/>
  <c r="D448" i="7" a="1"/>
  <c r="S448" i="7"/>
  <c r="E448" i="7" a="1"/>
  <c r="V448" i="7"/>
  <c r="H448" i="7" a="1"/>
  <c r="U599" i="7"/>
  <c r="L599" i="7"/>
  <c r="J599" i="7" a="1"/>
  <c r="H599" i="7" a="1"/>
  <c r="S1880" i="7"/>
  <c r="G1880" i="7" a="1"/>
  <c r="D1880" i="7" a="1"/>
  <c r="J1880" i="7" a="1"/>
  <c r="H1880" i="7" a="1"/>
  <c r="I170" i="1"/>
  <c r="K170" i="1"/>
  <c r="G170" i="1"/>
  <c r="C170" i="1" a="1"/>
  <c r="L1341" i="7"/>
  <c r="C1341" i="7" a="1"/>
  <c r="O1341" i="7"/>
  <c r="M1341" i="7"/>
  <c r="H1341" i="7" a="1"/>
  <c r="J1115" i="7" a="1"/>
  <c r="S1115" i="7"/>
  <c r="G1115" i="7" a="1"/>
  <c r="L1115" i="7"/>
  <c r="U3633" i="7"/>
  <c r="K3633" i="7"/>
  <c r="O3633" i="7"/>
  <c r="D3633" i="7" a="1"/>
  <c r="R3633" i="7"/>
  <c r="T2363" i="7"/>
  <c r="N2363" i="7"/>
  <c r="M2363" i="7"/>
  <c r="K2363" i="7"/>
  <c r="U2363" i="7"/>
  <c r="O3152" i="7"/>
  <c r="M3152" i="7"/>
  <c r="R3152" i="7"/>
  <c r="S3152" i="7"/>
  <c r="V3152" i="7"/>
  <c r="G377" i="7" a="1"/>
  <c r="L377" i="7"/>
  <c r="U377" i="7"/>
  <c r="Q377" i="7"/>
  <c r="I94" i="1"/>
  <c r="J94" i="1"/>
  <c r="M94" i="1"/>
  <c r="E94" i="1" a="1"/>
  <c r="V1322" i="7"/>
  <c r="E1322" i="7" a="1"/>
  <c r="S1322" i="7"/>
  <c r="L1322" i="7"/>
  <c r="M1322" i="7"/>
  <c r="J100" i="7" a="1"/>
  <c r="V100" i="7"/>
  <c r="O100" i="7"/>
  <c r="R100" i="7"/>
  <c r="H100" i="7" a="1"/>
  <c r="V33" i="7"/>
  <c r="K33" i="7"/>
  <c r="E33" i="7" a="1"/>
  <c r="H33" i="7" a="1"/>
  <c r="V3610" i="7"/>
  <c r="R3610" i="7"/>
  <c r="O3610" i="7"/>
  <c r="C3610" i="7" a="1"/>
  <c r="J3610" i="7" a="1"/>
  <c r="S2034" i="7"/>
  <c r="M2034" i="7"/>
  <c r="O2034" i="7"/>
  <c r="P2034" i="7"/>
  <c r="D2034" i="7" a="1"/>
  <c r="K453" i="7"/>
  <c r="C453" i="7" a="1"/>
  <c r="S453" i="7"/>
  <c r="J453" i="7" a="1"/>
  <c r="U453" i="7"/>
  <c r="O3132" i="7"/>
  <c r="P3132" i="7"/>
  <c r="D3132" i="7" a="1"/>
  <c r="H3132" i="7" a="1"/>
  <c r="U2162" i="7"/>
  <c r="Q2162" i="7"/>
  <c r="G2162" i="7" a="1"/>
  <c r="E2162" i="7" a="1"/>
  <c r="H2162" i="7" a="1"/>
  <c r="Q1937" i="7"/>
  <c r="S1937" i="7"/>
  <c r="C1937" i="7" a="1"/>
  <c r="I1937" i="7" a="1"/>
  <c r="G1937" i="7" a="1"/>
  <c r="S2560" i="7"/>
  <c r="Q2560" i="7"/>
  <c r="T2560" i="7"/>
  <c r="E2560" i="7" a="1"/>
  <c r="I2560" i="7" a="1"/>
  <c r="E531" i="1" a="1"/>
  <c r="P531" i="1"/>
  <c r="D531" i="1" a="1"/>
  <c r="Q2762" i="7"/>
  <c r="C2762" i="7" a="1"/>
  <c r="M2762" i="7"/>
  <c r="V2762" i="7"/>
  <c r="R2762" i="7"/>
  <c r="D417" i="7" a="1"/>
  <c r="U417" i="7"/>
  <c r="H417" i="7" a="1"/>
  <c r="G417" i="7" a="1"/>
  <c r="P417" i="7"/>
  <c r="O3731" i="7"/>
  <c r="E3731" i="7" a="1"/>
  <c r="C3731" i="7" a="1"/>
  <c r="N3731" i="7"/>
  <c r="U3731" i="7"/>
  <c r="D628" i="7" a="1"/>
  <c r="E628" i="7" a="1"/>
  <c r="M628" i="7"/>
  <c r="O628" i="7"/>
  <c r="U2965" i="7"/>
  <c r="V2965" i="7"/>
  <c r="R2965" i="7"/>
  <c r="L2965" i="7"/>
  <c r="P2965" i="7"/>
  <c r="N805" i="7"/>
  <c r="D805" i="7" a="1"/>
  <c r="S805" i="7"/>
  <c r="G805" i="7" a="1"/>
  <c r="I805" i="7" a="1"/>
  <c r="T2124" i="7"/>
  <c r="P2124" i="7"/>
  <c r="C2124" i="7" a="1"/>
  <c r="M2124" i="7"/>
  <c r="I2124" i="7" a="1"/>
  <c r="C670" i="7" a="1"/>
  <c r="J670" i="7" a="1"/>
  <c r="S670" i="7"/>
  <c r="R670" i="7"/>
  <c r="R1519" i="7"/>
  <c r="O1519" i="7"/>
  <c r="S1519" i="7"/>
  <c r="Q1519" i="7"/>
  <c r="C1519" i="7" a="1"/>
  <c r="J2437" i="7" a="1"/>
  <c r="U2437" i="7"/>
  <c r="Q2437" i="7"/>
  <c r="G2437" i="7" a="1"/>
  <c r="I2437" i="7" a="1"/>
  <c r="S3526" i="7"/>
  <c r="U3526" i="7"/>
  <c r="E3526" i="7" a="1"/>
  <c r="T3526" i="7"/>
  <c r="H3526" i="7" a="1"/>
  <c r="M1381" i="7"/>
  <c r="C1381" i="7" a="1"/>
  <c r="E1381" i="7" a="1"/>
  <c r="S1381" i="7"/>
  <c r="L3183" i="7"/>
  <c r="K3183" i="7"/>
  <c r="E3183" i="7" a="1"/>
  <c r="Q3183" i="7"/>
  <c r="M3183" i="7"/>
  <c r="P3330" i="7"/>
  <c r="G3330" i="7" a="1"/>
  <c r="J3330" i="7" a="1"/>
  <c r="C3330" i="7" a="1"/>
  <c r="H3330" i="7" a="1"/>
  <c r="C2409" i="7" a="1"/>
  <c r="O2409" i="7"/>
  <c r="R2409" i="7"/>
  <c r="Q2409" i="7"/>
  <c r="H2409" i="7" a="1"/>
  <c r="P3916" i="7"/>
  <c r="R3916" i="7"/>
  <c r="G3916" i="7" a="1"/>
  <c r="K3916" i="7"/>
  <c r="Q3919" i="7"/>
  <c r="D3919" i="7" a="1"/>
  <c r="K3919" i="7"/>
  <c r="S3919" i="7"/>
  <c r="J3919" i="7" a="1"/>
  <c r="M399" i="7"/>
  <c r="L399" i="7"/>
  <c r="V399" i="7"/>
  <c r="C399" i="7" a="1"/>
  <c r="H399" i="7" a="1"/>
  <c r="V3073" i="7"/>
  <c r="E3073" i="7" a="1"/>
  <c r="N3073" i="7"/>
  <c r="D3073" i="7" a="1"/>
  <c r="I3073" i="7" a="1"/>
  <c r="U3663" i="7"/>
  <c r="K3663" i="7"/>
  <c r="D3663" i="7" a="1"/>
  <c r="J3663" i="7" a="1"/>
  <c r="N512" i="1"/>
  <c r="F512" i="1"/>
  <c r="P512" i="1"/>
  <c r="Q512" i="1"/>
  <c r="C1966" i="7" a="1"/>
  <c r="D1966" i="7" a="1"/>
  <c r="P1966" i="7"/>
  <c r="R1966" i="7"/>
  <c r="I1966" i="7" a="1"/>
  <c r="J227" i="1"/>
  <c r="M227" i="1"/>
  <c r="I227" i="1"/>
  <c r="Q227" i="1"/>
  <c r="L1562" i="7"/>
  <c r="G1562" i="7" a="1"/>
  <c r="Q1562" i="7"/>
  <c r="O1562" i="7"/>
  <c r="K2468" i="7"/>
  <c r="T2468" i="7"/>
  <c r="J2468" i="7" a="1"/>
  <c r="E2468" i="7" a="1"/>
  <c r="H2468" i="7" a="1"/>
  <c r="T3679" i="7"/>
  <c r="C3679" i="7" a="1"/>
  <c r="N3679" i="7"/>
  <c r="D3679" i="7" a="1"/>
  <c r="I3679" i="7" a="1"/>
  <c r="F598" i="1"/>
  <c r="K598" i="1"/>
  <c r="O598" i="1"/>
  <c r="M598" i="1"/>
  <c r="Q3931" i="7"/>
  <c r="U3931" i="7"/>
  <c r="M3931" i="7"/>
  <c r="D3931" i="7" a="1"/>
  <c r="J1348" i="7" a="1"/>
  <c r="S1348" i="7"/>
  <c r="O1348" i="7"/>
  <c r="P1348" i="7"/>
  <c r="K1348" i="7"/>
  <c r="D2283" i="7" a="1"/>
  <c r="K2283" i="7"/>
  <c r="U2283" i="7"/>
  <c r="C2283" i="7" a="1"/>
  <c r="T2283" i="7"/>
  <c r="M1741" i="7"/>
  <c r="U1741" i="7"/>
  <c r="S1741" i="7"/>
  <c r="E1741" i="7" a="1"/>
  <c r="P1741" i="7"/>
  <c r="U2784" i="7"/>
  <c r="O2784" i="7"/>
  <c r="R2784" i="7"/>
  <c r="Q2784" i="7"/>
  <c r="R3567" i="7"/>
  <c r="E3567" i="7" a="1"/>
  <c r="L3567" i="7"/>
  <c r="O3567" i="7"/>
  <c r="M3567" i="7"/>
  <c r="C1677" i="7" a="1"/>
  <c r="J1677" i="7" a="1"/>
  <c r="R1677" i="7"/>
  <c r="M1677" i="7"/>
  <c r="H1677" i="7" a="1"/>
  <c r="O821" i="7"/>
  <c r="N821" i="7"/>
  <c r="Q821" i="7"/>
  <c r="R821" i="7"/>
  <c r="I821" i="7" a="1"/>
  <c r="Q316" i="7"/>
  <c r="P316" i="7"/>
  <c r="R316" i="7"/>
  <c r="C316" i="7" a="1"/>
  <c r="E2820" i="7" a="1"/>
  <c r="L2820" i="7"/>
  <c r="Q2820" i="7"/>
  <c r="C2820" i="7" a="1"/>
  <c r="I2820" i="7" a="1"/>
  <c r="E1914" i="7" a="1"/>
  <c r="L1914" i="7"/>
  <c r="Q1914" i="7"/>
  <c r="C1914" i="7" a="1"/>
  <c r="J1914" i="7" a="1"/>
  <c r="C1226" i="7" a="1"/>
  <c r="S1226" i="7"/>
  <c r="D1226" i="7" a="1"/>
  <c r="M1226" i="7"/>
  <c r="H1226" i="7" a="1"/>
  <c r="P3139" i="7"/>
  <c r="R3139" i="7"/>
  <c r="D3139" i="7" a="1"/>
  <c r="O3139" i="7"/>
  <c r="R1740" i="7"/>
  <c r="G1740" i="7" a="1"/>
  <c r="J1740" i="7" a="1"/>
  <c r="E1740" i="7" a="1"/>
  <c r="U1740" i="7"/>
  <c r="G2120" i="7" a="1"/>
  <c r="T2120" i="7"/>
  <c r="L2120" i="7"/>
  <c r="O2120" i="7"/>
  <c r="H2120" i="7" a="1"/>
  <c r="V563" i="7"/>
  <c r="S563" i="7"/>
  <c r="D563" i="7" a="1"/>
  <c r="C563" i="7" a="1"/>
  <c r="H563" i="7" a="1"/>
  <c r="S3270" i="7"/>
  <c r="J3270" i="7" a="1"/>
  <c r="G3270" i="7" a="1"/>
  <c r="N3270" i="7"/>
  <c r="H19" i="1"/>
  <c r="I19" i="1"/>
  <c r="O19" i="1"/>
  <c r="P19" i="1"/>
  <c r="Q119" i="7"/>
  <c r="M119" i="7"/>
  <c r="D119" i="7" a="1"/>
  <c r="V119" i="7"/>
  <c r="H119" i="7" a="1"/>
  <c r="Q1836" i="7"/>
  <c r="T1836" i="7"/>
  <c r="M1836" i="7"/>
  <c r="C1836" i="7" a="1"/>
  <c r="I1836" i="7" a="1"/>
  <c r="S3131" i="7"/>
  <c r="D3131" i="7" a="1"/>
  <c r="V3131" i="7"/>
  <c r="L3131" i="7"/>
  <c r="P2066" i="7"/>
  <c r="U2066" i="7"/>
  <c r="V2066" i="7"/>
  <c r="G2066" i="7" a="1"/>
  <c r="D2066" i="7" a="1"/>
  <c r="O634" i="7"/>
  <c r="R634" i="7"/>
  <c r="M634" i="7"/>
  <c r="G634" i="7" a="1"/>
  <c r="I634" i="7" a="1"/>
  <c r="R2267" i="7"/>
  <c r="M2267" i="7"/>
  <c r="C2267" i="7" a="1"/>
  <c r="Q2267" i="7"/>
  <c r="T2267" i="7"/>
  <c r="P2755" i="7"/>
  <c r="K2755" i="7"/>
  <c r="V2755" i="7"/>
  <c r="G2755" i="7" a="1"/>
  <c r="G741" i="7" a="1"/>
  <c r="O741" i="7"/>
  <c r="K741" i="7"/>
  <c r="T741" i="7"/>
  <c r="E741" i="7" a="1"/>
  <c r="C131" i="7" a="1"/>
  <c r="N131" i="7"/>
  <c r="M131" i="7"/>
  <c r="U131" i="7"/>
  <c r="G131" i="7" a="1"/>
  <c r="G3446" i="7" a="1"/>
  <c r="U3446" i="7"/>
  <c r="T3446" i="7"/>
  <c r="H3446" i="7" a="1"/>
  <c r="M3446" i="7"/>
  <c r="G3154" i="7" a="1"/>
  <c r="L3154" i="7"/>
  <c r="U3154" i="7"/>
  <c r="J3154" i="7" a="1"/>
  <c r="J1297" i="7" a="1"/>
  <c r="G1297" i="7" a="1"/>
  <c r="D1297" i="7" a="1"/>
  <c r="C1297" i="7" a="1"/>
  <c r="S1297" i="7"/>
  <c r="G3054" i="7" a="1"/>
  <c r="U3054" i="7"/>
  <c r="N3054" i="7"/>
  <c r="L3054" i="7"/>
  <c r="H3054" i="7" a="1"/>
  <c r="N3335" i="7"/>
  <c r="E3335" i="7" a="1"/>
  <c r="Q3335" i="7"/>
  <c r="V3335" i="7"/>
  <c r="U3335" i="7"/>
  <c r="I426" i="1"/>
  <c r="K426" i="1"/>
  <c r="C426" i="1" a="1"/>
  <c r="L224" i="1"/>
  <c r="K224" i="1"/>
  <c r="F224" i="1"/>
  <c r="E224" i="1" a="1"/>
  <c r="S2014" i="7"/>
  <c r="L2014" i="7"/>
  <c r="M2014" i="7"/>
  <c r="T2014" i="7"/>
  <c r="E2014" i="7" a="1"/>
  <c r="U1429" i="7"/>
  <c r="G1429" i="7" a="1"/>
  <c r="T1429" i="7"/>
  <c r="H1429" i="7" a="1"/>
  <c r="O1429" i="7"/>
  <c r="N1679" i="7"/>
  <c r="G1679" i="7" a="1"/>
  <c r="K1679" i="7"/>
  <c r="S1679" i="7"/>
  <c r="O1630" i="7"/>
  <c r="L1630" i="7"/>
  <c r="R1630" i="7"/>
  <c r="C1630" i="7" a="1"/>
  <c r="I1630" i="7" a="1"/>
  <c r="P2906" i="7"/>
  <c r="L2906" i="7"/>
  <c r="Q2906" i="7"/>
  <c r="S2906" i="7"/>
  <c r="I2906" i="7" a="1"/>
  <c r="Q41" i="7"/>
  <c r="K41" i="7"/>
  <c r="M41" i="7"/>
  <c r="V41" i="7"/>
  <c r="I41" i="7" a="1"/>
  <c r="V3669" i="7"/>
  <c r="P3669" i="7"/>
  <c r="D3669" i="7" a="1"/>
  <c r="J3669" i="7" a="1"/>
  <c r="M1567" i="7"/>
  <c r="Q1567" i="7"/>
  <c r="K1567" i="7"/>
  <c r="P1567" i="7"/>
  <c r="I1567" i="7" a="1"/>
  <c r="T775" i="7"/>
  <c r="N775" i="7"/>
  <c r="S775" i="7"/>
  <c r="O775" i="7"/>
  <c r="H775" i="7" a="1"/>
  <c r="F455" i="1"/>
  <c r="J455" i="1"/>
  <c r="M455" i="1"/>
  <c r="O455" i="1"/>
  <c r="U630" i="7"/>
  <c r="N630" i="7"/>
  <c r="O630" i="7"/>
  <c r="K630" i="7"/>
  <c r="L2582" i="7"/>
  <c r="K2582" i="7"/>
  <c r="G2582" i="7" a="1"/>
  <c r="I2582" i="7" a="1"/>
  <c r="N2582" i="7"/>
  <c r="G1255" i="7" a="1"/>
  <c r="P1255" i="7"/>
  <c r="E1255" i="7" a="1"/>
  <c r="R1255" i="7"/>
  <c r="M1255" i="7"/>
  <c r="E1046" i="7" a="1"/>
  <c r="N1046" i="7"/>
  <c r="U1046" i="7"/>
  <c r="Q1046" i="7"/>
  <c r="H1046" i="7" a="1"/>
  <c r="E756" i="7" a="1"/>
  <c r="U756" i="7"/>
  <c r="P756" i="7"/>
  <c r="S756" i="7"/>
  <c r="P18" i="1"/>
  <c r="H18" i="1"/>
  <c r="J18" i="1"/>
  <c r="K18" i="1"/>
  <c r="V2686" i="7"/>
  <c r="S2686" i="7"/>
  <c r="O2686" i="7"/>
  <c r="P2686" i="7"/>
  <c r="I2686" i="7" a="1"/>
  <c r="K2606" i="7"/>
  <c r="V2606" i="7"/>
  <c r="E2606" i="7" a="1"/>
  <c r="O2606" i="7"/>
  <c r="U2606" i="7"/>
  <c r="L908" i="7"/>
  <c r="J908" i="7" a="1"/>
  <c r="S908" i="7"/>
  <c r="H908" i="7" a="1"/>
  <c r="L3866" i="7"/>
  <c r="J3866" i="7" a="1"/>
  <c r="C3866" i="7" a="1"/>
  <c r="U3866" i="7"/>
  <c r="H3866" i="7" a="1"/>
  <c r="O89" i="7"/>
  <c r="E89" i="7" a="1"/>
  <c r="M89" i="7"/>
  <c r="H89" i="7" a="1"/>
  <c r="U89" i="7"/>
  <c r="S2424" i="7"/>
  <c r="K2424" i="7"/>
  <c r="P2424" i="7"/>
  <c r="I2424" i="7" a="1"/>
  <c r="N2424" i="7"/>
  <c r="R26" i="7"/>
  <c r="T26" i="7"/>
  <c r="K26" i="7"/>
  <c r="U26" i="7"/>
  <c r="J90" i="1"/>
  <c r="M90" i="1"/>
  <c r="C90" i="1" a="1"/>
  <c r="H90" i="1"/>
  <c r="R2692" i="7"/>
  <c r="Q2692" i="7"/>
  <c r="N2692" i="7"/>
  <c r="O2692" i="7"/>
  <c r="H2692" i="7" a="1"/>
  <c r="U1060" i="7"/>
  <c r="M1060" i="7"/>
  <c r="Q1060" i="7"/>
  <c r="E1060" i="7" a="1"/>
  <c r="I1060" i="7" a="1"/>
  <c r="C405" i="1" a="1"/>
  <c r="J405" i="1"/>
  <c r="I405" i="1"/>
  <c r="D840" i="7" a="1"/>
  <c r="O840" i="7"/>
  <c r="M840" i="7"/>
  <c r="Q840" i="7"/>
  <c r="L840" i="7"/>
  <c r="N3561" i="7"/>
  <c r="E3561" i="7" a="1"/>
  <c r="L3561" i="7"/>
  <c r="K3561" i="7"/>
  <c r="H3561" i="7" a="1"/>
  <c r="V485" i="7"/>
  <c r="R485" i="7"/>
  <c r="L485" i="7"/>
  <c r="M485" i="7"/>
  <c r="I485" i="7" a="1"/>
  <c r="K1524" i="7"/>
  <c r="J1524" i="7" a="1"/>
  <c r="D1524" i="7" a="1"/>
  <c r="S1524" i="7"/>
  <c r="D3460" i="7" a="1"/>
  <c r="V3460" i="7"/>
  <c r="U3460" i="7"/>
  <c r="T3460" i="7"/>
  <c r="I3460" i="7" a="1"/>
  <c r="T2108" i="7"/>
  <c r="O2108" i="7"/>
  <c r="S2108" i="7"/>
  <c r="D2108" i="7" a="1"/>
  <c r="V2108" i="7"/>
  <c r="M580" i="7"/>
  <c r="L580" i="7"/>
  <c r="J580" i="7" a="1"/>
  <c r="T580" i="7"/>
  <c r="R580" i="7"/>
  <c r="Q3745" i="7"/>
  <c r="G3745" i="7" a="1"/>
  <c r="L3745" i="7"/>
  <c r="O3745" i="7"/>
  <c r="R1347" i="7"/>
  <c r="M1347" i="7"/>
  <c r="C1347" i="7" a="1"/>
  <c r="I1347" i="7" a="1"/>
  <c r="S1347" i="7"/>
  <c r="O1537" i="7"/>
  <c r="P1537" i="7"/>
  <c r="T1537" i="7"/>
  <c r="L1537" i="7"/>
  <c r="J1537" i="7" a="1"/>
  <c r="R3872" i="7"/>
  <c r="U3872" i="7"/>
  <c r="J3872" i="7" a="1"/>
  <c r="H3872" i="7" a="1"/>
  <c r="L3872" i="7"/>
  <c r="O92" i="1"/>
  <c r="H92" i="1"/>
  <c r="I92" i="1"/>
  <c r="M480" i="1"/>
  <c r="O480" i="1"/>
  <c r="F480" i="1"/>
  <c r="H480" i="1"/>
  <c r="J3572" i="7" a="1"/>
  <c r="Q3572" i="7"/>
  <c r="O3572" i="7"/>
  <c r="E3572" i="7" a="1"/>
  <c r="I3572" i="7" a="1"/>
  <c r="G1179" i="7" a="1"/>
  <c r="P1179" i="7"/>
  <c r="L1179" i="7"/>
  <c r="O1179" i="7"/>
  <c r="H1179" i="7" a="1"/>
  <c r="V1919" i="7"/>
  <c r="G1919" i="7" a="1"/>
  <c r="N1919" i="7"/>
  <c r="L1919" i="7"/>
  <c r="G2731" i="7" a="1"/>
  <c r="T2731" i="7"/>
  <c r="N2731" i="7"/>
  <c r="L2731" i="7"/>
  <c r="H2731" i="7" a="1"/>
  <c r="D415" i="1" a="1"/>
  <c r="C415" i="1" a="1"/>
  <c r="M415" i="1"/>
  <c r="P415" i="1"/>
  <c r="S3111" i="7"/>
  <c r="P3111" i="7"/>
  <c r="D3111" i="7" a="1"/>
  <c r="K3111" i="7"/>
  <c r="I3111" i="7" a="1"/>
  <c r="Q2037" i="7"/>
  <c r="O2037" i="7"/>
  <c r="J2037" i="7" a="1"/>
  <c r="U2037" i="7"/>
  <c r="V3478" i="7"/>
  <c r="D3478" i="7" a="1"/>
  <c r="U3478" i="7"/>
  <c r="M3478" i="7"/>
  <c r="R3478" i="7"/>
  <c r="Q197" i="7"/>
  <c r="V197" i="7"/>
  <c r="E197" i="7" a="1"/>
  <c r="M197" i="7"/>
  <c r="O197" i="7"/>
  <c r="E2260" i="7" a="1"/>
  <c r="R2260" i="7"/>
  <c r="Q2260" i="7"/>
  <c r="J2260" i="7" a="1"/>
  <c r="V2260" i="7"/>
  <c r="T2798" i="7"/>
  <c r="E2798" i="7" a="1"/>
  <c r="O2798" i="7"/>
  <c r="V2798" i="7"/>
  <c r="L3191" i="7"/>
  <c r="N3191" i="7"/>
  <c r="Q3191" i="7"/>
  <c r="K3191" i="7"/>
  <c r="S3191" i="7"/>
  <c r="Q259" i="7"/>
  <c r="N259" i="7"/>
  <c r="V259" i="7"/>
  <c r="I259" i="7" a="1"/>
  <c r="M259" i="7"/>
  <c r="C1492" i="7" a="1"/>
  <c r="M1492" i="7"/>
  <c r="E1492" i="7" a="1"/>
  <c r="J1492" i="7" a="1"/>
  <c r="R1492" i="7"/>
  <c r="R3839" i="7"/>
  <c r="S3839" i="7"/>
  <c r="Q3839" i="7"/>
  <c r="K3839" i="7"/>
  <c r="G1260" i="7" a="1"/>
  <c r="T1260" i="7"/>
  <c r="P1260" i="7"/>
  <c r="N1260" i="7"/>
  <c r="I1260" i="7" a="1"/>
  <c r="P720" i="7"/>
  <c r="C720" i="7" a="1"/>
  <c r="J720" i="7" a="1"/>
  <c r="T720" i="7"/>
  <c r="G720" i="7" a="1"/>
  <c r="G3469" i="7" a="1"/>
  <c r="V3469" i="7"/>
  <c r="K3469" i="7"/>
  <c r="L3469" i="7"/>
  <c r="I3469" i="7" a="1"/>
  <c r="J3768" i="7" a="1"/>
  <c r="R3768" i="7"/>
  <c r="C3768" i="7" a="1"/>
  <c r="Q3768" i="7"/>
  <c r="M3196" i="7"/>
  <c r="E3196" i="7" a="1"/>
  <c r="V3196" i="7"/>
  <c r="L3196" i="7"/>
  <c r="C3196" i="7" a="1"/>
  <c r="K2873" i="7"/>
  <c r="J2873" i="7" a="1"/>
  <c r="L2873" i="7"/>
  <c r="P2873" i="7"/>
  <c r="I2873" i="7" a="1"/>
  <c r="K565" i="1"/>
  <c r="C565" i="1" a="1"/>
  <c r="E565" i="1" a="1"/>
  <c r="O565" i="1"/>
  <c r="Q2334" i="7"/>
  <c r="S2334" i="7"/>
  <c r="M2334" i="7"/>
  <c r="N2334" i="7"/>
  <c r="U2603" i="7"/>
  <c r="O2603" i="7"/>
  <c r="S2603" i="7"/>
  <c r="T2603" i="7"/>
  <c r="H2603" i="7" a="1"/>
  <c r="T2450" i="7"/>
  <c r="J2450" i="7" a="1"/>
  <c r="P2450" i="7"/>
  <c r="L2450" i="7"/>
  <c r="O2450" i="7"/>
  <c r="N2878" i="7"/>
  <c r="E2878" i="7" a="1"/>
  <c r="C2878" i="7" a="1"/>
  <c r="D2878" i="7" a="1"/>
  <c r="S2878" i="7"/>
  <c r="H424" i="1"/>
  <c r="D424" i="1" a="1"/>
  <c r="C424" i="1" a="1"/>
  <c r="L1664" i="7"/>
  <c r="T1664" i="7"/>
  <c r="J1664" i="7" a="1"/>
  <c r="S1664" i="7"/>
  <c r="M1664" i="7"/>
  <c r="O2501" i="7"/>
  <c r="R2501" i="7"/>
  <c r="K2501" i="7"/>
  <c r="V2501" i="7"/>
  <c r="U2501" i="7"/>
  <c r="G3159" i="7" a="1"/>
  <c r="S3159" i="7"/>
  <c r="Q3159" i="7"/>
  <c r="C3159" i="7" a="1"/>
  <c r="I3159" i="7" a="1"/>
  <c r="T3601" i="7"/>
  <c r="J3601" i="7" a="1"/>
  <c r="M3601" i="7"/>
  <c r="G3601" i="7" a="1"/>
  <c r="E1551" i="7" a="1"/>
  <c r="J1551" i="7" a="1"/>
  <c r="D1551" i="7" a="1"/>
  <c r="O1551" i="7"/>
  <c r="R1551" i="7"/>
  <c r="L3691" i="7"/>
  <c r="K3691" i="7"/>
  <c r="U3691" i="7"/>
  <c r="N3691" i="7"/>
  <c r="I3691" i="7" a="1"/>
  <c r="O527" i="1"/>
  <c r="N527" i="1"/>
  <c r="M527" i="1"/>
  <c r="Q527" i="1"/>
  <c r="U153" i="7"/>
  <c r="M153" i="7"/>
  <c r="R153" i="7"/>
  <c r="T153" i="7"/>
  <c r="R1611" i="7"/>
  <c r="V1611" i="7"/>
  <c r="S1611" i="7"/>
  <c r="M1611" i="7"/>
  <c r="J1611" i="7" a="1"/>
  <c r="U3329" i="7"/>
  <c r="O3329" i="7"/>
  <c r="C3329" i="7" a="1"/>
  <c r="P3329" i="7"/>
  <c r="V3329" i="7"/>
  <c r="C990" i="7" a="1"/>
  <c r="P990" i="7"/>
  <c r="J990" i="7" a="1"/>
  <c r="E990" i="7" a="1"/>
  <c r="D990" i="7" a="1"/>
  <c r="V2929" i="7"/>
  <c r="L2929" i="7"/>
  <c r="M2929" i="7"/>
  <c r="U2929" i="7"/>
  <c r="G212" i="1"/>
  <c r="F212" i="1"/>
  <c r="E212" i="1" a="1"/>
  <c r="Q212" i="1"/>
  <c r="Q468" i="1"/>
  <c r="P468" i="1"/>
  <c r="G468" i="1"/>
  <c r="C468" i="1" a="1"/>
  <c r="M1002" i="7"/>
  <c r="G1002" i="7" a="1"/>
  <c r="Q1002" i="7"/>
  <c r="N1002" i="7"/>
  <c r="I1002" i="7" a="1"/>
  <c r="Q3255" i="7"/>
  <c r="U3255" i="7"/>
  <c r="R3255" i="7"/>
  <c r="D3255" i="7" a="1"/>
  <c r="O201" i="1"/>
  <c r="F201" i="1"/>
  <c r="G201" i="1"/>
  <c r="N201" i="1"/>
  <c r="L873" i="7"/>
  <c r="D873" i="7" a="1"/>
  <c r="Q873" i="7"/>
  <c r="V873" i="7"/>
  <c r="I873" i="7" a="1"/>
  <c r="V1353" i="7"/>
  <c r="S1353" i="7"/>
  <c r="U1353" i="7"/>
  <c r="G1353" i="7" a="1"/>
  <c r="I1353" i="7" a="1"/>
  <c r="J370" i="7" a="1"/>
  <c r="T370" i="7"/>
  <c r="K370" i="7"/>
  <c r="C370" i="7" a="1"/>
  <c r="G465" i="7" a="1"/>
  <c r="S465" i="7"/>
  <c r="D465" i="7" a="1"/>
  <c r="P465" i="7"/>
  <c r="R465" i="7"/>
  <c r="C2611" i="7" a="1"/>
  <c r="R2611" i="7"/>
  <c r="Q2611" i="7"/>
  <c r="I2611" i="7" a="1"/>
  <c r="M2611" i="7"/>
  <c r="K406" i="7"/>
  <c r="C406" i="7" a="1"/>
  <c r="E406" i="7" a="1"/>
  <c r="M406" i="7"/>
  <c r="I406" i="7" a="1"/>
  <c r="G88" i="7" a="1"/>
  <c r="V88" i="7"/>
  <c r="H88" i="7" a="1"/>
  <c r="L88" i="7"/>
  <c r="S2557" i="7"/>
  <c r="N2557" i="7"/>
  <c r="O2557" i="7"/>
  <c r="E2557" i="7" a="1"/>
  <c r="H2557" i="7" a="1"/>
  <c r="J2488" i="7" a="1"/>
  <c r="U2488" i="7"/>
  <c r="E2488" i="7" a="1"/>
  <c r="O2488" i="7"/>
  <c r="H2488" i="7" a="1"/>
  <c r="E177" i="1" a="1"/>
  <c r="J177" i="1"/>
  <c r="G177" i="1"/>
  <c r="H177" i="1"/>
  <c r="Q1978" i="7"/>
  <c r="E1978" i="7" a="1"/>
  <c r="N1978" i="7"/>
  <c r="S1978" i="7"/>
  <c r="V1923" i="7"/>
  <c r="R1923" i="7"/>
  <c r="D1923" i="7" a="1"/>
  <c r="L1923" i="7"/>
  <c r="K1923" i="7"/>
  <c r="K61" i="7"/>
  <c r="S61" i="7"/>
  <c r="D61" i="7" a="1"/>
  <c r="T61" i="7"/>
  <c r="H61" i="7" a="1"/>
  <c r="J1608" i="7" a="1"/>
  <c r="G1608" i="7" a="1"/>
  <c r="L1608" i="7"/>
  <c r="D1608" i="7" a="1"/>
  <c r="I1608" i="7" a="1"/>
  <c r="L3426" i="7"/>
  <c r="D3426" i="7" a="1"/>
  <c r="V3426" i="7"/>
  <c r="R3426" i="7"/>
  <c r="Q1118" i="7"/>
  <c r="K1118" i="7"/>
  <c r="N1118" i="7"/>
  <c r="V1118" i="7"/>
  <c r="O1118" i="7"/>
  <c r="T3951" i="7"/>
  <c r="N3951" i="7"/>
  <c r="J3951" i="7" a="1"/>
  <c r="P3951" i="7"/>
  <c r="I3951" i="7" a="1"/>
  <c r="I401" i="1"/>
  <c r="E401" i="1" a="1"/>
  <c r="C401" i="1" a="1"/>
  <c r="N401" i="1"/>
  <c r="S2061" i="7"/>
  <c r="U2061" i="7"/>
  <c r="D2061" i="7" a="1"/>
  <c r="J2061" i="7" a="1"/>
  <c r="S2216" i="7"/>
  <c r="J2216" i="7" a="1"/>
  <c r="E2216" i="7" a="1"/>
  <c r="D2216" i="7" a="1"/>
  <c r="L2216" i="7"/>
  <c r="C1733" i="7" a="1"/>
  <c r="D1733" i="7" a="1"/>
  <c r="U1733" i="7"/>
  <c r="G1733" i="7" a="1"/>
  <c r="H1733" i="7" a="1"/>
  <c r="P602" i="7"/>
  <c r="Q602" i="7"/>
  <c r="S602" i="7"/>
  <c r="V602" i="7"/>
  <c r="N602" i="7"/>
  <c r="K303" i="1"/>
  <c r="J303" i="1"/>
  <c r="P303" i="1"/>
  <c r="O2102" i="7"/>
  <c r="L2102" i="7"/>
  <c r="N2102" i="7"/>
  <c r="R2102" i="7"/>
  <c r="P2102" i="7"/>
  <c r="K337" i="7"/>
  <c r="C337" i="7" a="1"/>
  <c r="V337" i="7"/>
  <c r="O337" i="7"/>
  <c r="G337" i="7" a="1"/>
  <c r="N169" i="1"/>
  <c r="J169" i="1"/>
  <c r="L169" i="1"/>
  <c r="K169" i="1"/>
  <c r="C22" i="1" a="1"/>
  <c r="H22" i="1"/>
  <c r="P22" i="1"/>
  <c r="Q1188" i="7"/>
  <c r="K1188" i="7"/>
  <c r="N1188" i="7"/>
  <c r="R1188" i="7"/>
  <c r="J1188" i="7" a="1"/>
  <c r="G1245" i="7" a="1"/>
  <c r="C1245" i="7" a="1"/>
  <c r="T1245" i="7"/>
  <c r="I1245" i="7" a="1"/>
  <c r="M1245" i="7"/>
  <c r="C1967" i="7" a="1"/>
  <c r="D1967" i="7" a="1"/>
  <c r="M1967" i="7"/>
  <c r="K1967" i="7"/>
  <c r="Q1967" i="7"/>
  <c r="N2132" i="7"/>
  <c r="K2132" i="7"/>
  <c r="H2132" i="7" a="1"/>
  <c r="Q2132" i="7"/>
  <c r="Q337" i="1"/>
  <c r="P337" i="1"/>
  <c r="L337" i="1"/>
  <c r="I337" i="1"/>
  <c r="R2224" i="7"/>
  <c r="D2224" i="7" a="1"/>
  <c r="U2224" i="7"/>
  <c r="J2224" i="7" a="1"/>
  <c r="H2224" i="7" a="1"/>
  <c r="Q708" i="7"/>
  <c r="S708" i="7"/>
  <c r="P708" i="7"/>
  <c r="M708" i="7"/>
  <c r="H708" i="7" a="1"/>
  <c r="E598" i="7" a="1"/>
  <c r="K598" i="7"/>
  <c r="O598" i="7"/>
  <c r="V598" i="7"/>
  <c r="N3537" i="7"/>
  <c r="L3537" i="7"/>
  <c r="M3537" i="7"/>
  <c r="K3537" i="7"/>
  <c r="P3537" i="7"/>
  <c r="O753" i="7"/>
  <c r="U753" i="7"/>
  <c r="J753" i="7" a="1"/>
  <c r="H753" i="7" a="1"/>
  <c r="S753" i="7"/>
  <c r="E458" i="1" a="1"/>
  <c r="M458" i="1"/>
  <c r="H458" i="1"/>
  <c r="L458" i="1"/>
  <c r="N3800" i="7"/>
  <c r="T3800" i="7"/>
  <c r="M3800" i="7"/>
  <c r="U3800" i="7"/>
  <c r="L2865" i="7"/>
  <c r="O2865" i="7"/>
  <c r="M2865" i="7"/>
  <c r="Q2865" i="7"/>
  <c r="I2865" i="7" a="1"/>
  <c r="M355" i="1"/>
  <c r="C355" i="1" a="1"/>
  <c r="G355" i="1"/>
  <c r="D355" i="1" a="1"/>
  <c r="S2238" i="7"/>
  <c r="M2238" i="7"/>
  <c r="C2238" i="7" a="1"/>
  <c r="K2238" i="7"/>
  <c r="H2238" i="7" a="1"/>
  <c r="Q104" i="7"/>
  <c r="O104" i="7"/>
  <c r="J104" i="7" a="1"/>
  <c r="N104" i="7"/>
  <c r="S3841" i="7"/>
  <c r="N3841" i="7"/>
  <c r="R3841" i="7"/>
  <c r="Q3841" i="7"/>
  <c r="V3841" i="7"/>
  <c r="K3360" i="7"/>
  <c r="U3360" i="7"/>
  <c r="Q3360" i="7"/>
  <c r="C3360" i="7" a="1"/>
  <c r="I3360" i="7" a="1"/>
  <c r="P2166" i="7"/>
  <c r="L2166" i="7"/>
  <c r="Q2166" i="7"/>
  <c r="R2166" i="7"/>
  <c r="H2166" i="7" a="1"/>
  <c r="D1649" i="7" a="1"/>
  <c r="P1649" i="7"/>
  <c r="S1649" i="7"/>
  <c r="C1649" i="7" a="1"/>
  <c r="U1555" i="7"/>
  <c r="P1555" i="7"/>
  <c r="L1555" i="7"/>
  <c r="J1555" i="7" a="1"/>
  <c r="I1555" i="7" a="1"/>
  <c r="P562" i="1"/>
  <c r="E562" i="1" a="1"/>
  <c r="J562" i="1"/>
  <c r="O562" i="1"/>
  <c r="C368" i="7" a="1"/>
  <c r="R368" i="7"/>
  <c r="G368" i="7" a="1"/>
  <c r="Q368" i="7"/>
  <c r="I368" i="7" a="1"/>
  <c r="L2089" i="7"/>
  <c r="P2089" i="7"/>
  <c r="N2089" i="7"/>
  <c r="I2089" i="7" a="1"/>
  <c r="V1498" i="7"/>
  <c r="Q1498" i="7"/>
  <c r="U1498" i="7"/>
  <c r="S1498" i="7"/>
  <c r="O1498" i="7"/>
  <c r="T3585" i="7"/>
  <c r="V3585" i="7"/>
  <c r="J3585" i="7" a="1"/>
  <c r="L3585" i="7"/>
  <c r="H3585" i="7" a="1"/>
  <c r="S3351" i="7"/>
  <c r="R3351" i="7"/>
  <c r="P3351" i="7"/>
  <c r="N3351" i="7"/>
  <c r="H3351" i="7" a="1"/>
  <c r="N2967" i="7"/>
  <c r="K2967" i="7"/>
  <c r="T2967" i="7"/>
  <c r="L2967" i="7"/>
  <c r="L2520" i="7"/>
  <c r="N2520" i="7"/>
  <c r="P2520" i="7"/>
  <c r="T2520" i="7"/>
  <c r="M2520" i="7"/>
  <c r="N2893" i="7"/>
  <c r="R2893" i="7"/>
  <c r="J2893" i="7" a="1"/>
  <c r="S2893" i="7"/>
  <c r="H2893" i="7" a="1"/>
  <c r="C84" i="7" a="1"/>
  <c r="G84" i="7" a="1"/>
  <c r="Q84" i="7"/>
  <c r="E84" i="7" a="1"/>
  <c r="K84" i="7"/>
  <c r="R145" i="7"/>
  <c r="D145" i="7" a="1"/>
  <c r="J145" i="7" a="1"/>
  <c r="C145" i="7" a="1"/>
  <c r="Q633" i="7"/>
  <c r="G633" i="7" a="1"/>
  <c r="M633" i="7"/>
  <c r="E633" i="7" a="1"/>
  <c r="H633" i="7" a="1"/>
  <c r="P2817" i="7"/>
  <c r="J2817" i="7" a="1"/>
  <c r="Q2817" i="7"/>
  <c r="V2817" i="7"/>
  <c r="L2817" i="7"/>
  <c r="Q2826" i="7"/>
  <c r="D2826" i="7" a="1"/>
  <c r="L2826" i="7"/>
  <c r="U2826" i="7"/>
  <c r="H2826" i="7" a="1"/>
  <c r="D433" i="1" a="1"/>
  <c r="H433" i="1"/>
  <c r="M433" i="1"/>
  <c r="K1375" i="7"/>
  <c r="O1375" i="7"/>
  <c r="E1375" i="7" a="1"/>
  <c r="D1375" i="7" a="1"/>
  <c r="S1375" i="7"/>
  <c r="G1921" i="7" a="1"/>
  <c r="S1921" i="7"/>
  <c r="R1921" i="7"/>
  <c r="E1921" i="7" a="1"/>
  <c r="I1921" i="7" a="1"/>
  <c r="J449" i="1"/>
  <c r="P449" i="1"/>
  <c r="I449" i="1"/>
  <c r="N449" i="1"/>
  <c r="P1575" i="7"/>
  <c r="U1575" i="7"/>
  <c r="L1575" i="7"/>
  <c r="H1575" i="7" a="1"/>
  <c r="D597" i="1" a="1"/>
  <c r="H597" i="1"/>
  <c r="C597" i="1" a="1"/>
  <c r="J597" i="1"/>
  <c r="E314" i="1" a="1"/>
  <c r="G314" i="1"/>
  <c r="L314" i="1"/>
  <c r="N314" i="1"/>
  <c r="E2702" i="7" a="1"/>
  <c r="L2702" i="7"/>
  <c r="D2702" i="7" a="1"/>
  <c r="C2702" i="7" a="1"/>
  <c r="R2702" i="7"/>
  <c r="O3001" i="7"/>
  <c r="D3001" i="7" a="1"/>
  <c r="R3001" i="7"/>
  <c r="N3001" i="7"/>
  <c r="T3059" i="7"/>
  <c r="C3059" i="7" a="1"/>
  <c r="S3059" i="7"/>
  <c r="K3059" i="7"/>
  <c r="N3059" i="7"/>
  <c r="N441" i="1"/>
  <c r="L441" i="1"/>
  <c r="E441" i="1" a="1"/>
  <c r="F441" i="1"/>
  <c r="U2200" i="7"/>
  <c r="G2200" i="7" a="1"/>
  <c r="N2200" i="7"/>
  <c r="C2200" i="7" a="1"/>
  <c r="J2200" i="7" a="1"/>
  <c r="O2821" i="7"/>
  <c r="P2821" i="7"/>
  <c r="E2821" i="7" a="1"/>
  <c r="U2821" i="7"/>
  <c r="E1911" i="7" a="1"/>
  <c r="Q1911" i="7"/>
  <c r="T1911" i="7"/>
  <c r="U1911" i="7"/>
  <c r="K1911" i="7"/>
  <c r="G2662" i="7" a="1"/>
  <c r="E2662" i="7" a="1"/>
  <c r="M2662" i="7"/>
  <c r="P2662" i="7"/>
  <c r="I2662" i="7" a="1"/>
  <c r="C1304" i="7" a="1"/>
  <c r="S1304" i="7"/>
  <c r="D1304" i="7" a="1"/>
  <c r="E1304" i="7" a="1"/>
  <c r="I1304" i="7" a="1"/>
  <c r="D83" i="1" a="1"/>
  <c r="K83" i="1"/>
  <c r="M83" i="1"/>
  <c r="V747" i="7"/>
  <c r="T747" i="7"/>
  <c r="J747" i="7" a="1"/>
  <c r="R747" i="7"/>
  <c r="I747" i="7" a="1"/>
  <c r="P361" i="7"/>
  <c r="V361" i="7"/>
  <c r="R361" i="7"/>
  <c r="O361" i="7"/>
  <c r="I361" i="7" a="1"/>
  <c r="D2559" i="7" a="1"/>
  <c r="P2559" i="7"/>
  <c r="Q2559" i="7"/>
  <c r="V2559" i="7"/>
  <c r="H2559" i="7" a="1"/>
  <c r="C3372" i="7" a="1"/>
  <c r="Q3372" i="7"/>
  <c r="R3372" i="7"/>
  <c r="K3372" i="7"/>
  <c r="V3935" i="7"/>
  <c r="N3935" i="7"/>
  <c r="P3935" i="7"/>
  <c r="E3935" i="7" a="1"/>
  <c r="U3935" i="7"/>
  <c r="K3972" i="7"/>
  <c r="U3972" i="7"/>
  <c r="G3972" i="7" a="1"/>
  <c r="P3972" i="7"/>
  <c r="H3972" i="7" a="1"/>
  <c r="S3558" i="7"/>
  <c r="V3558" i="7"/>
  <c r="U3558" i="7"/>
  <c r="H3558" i="7" a="1"/>
  <c r="K3558" i="7"/>
  <c r="E2522" i="7" a="1"/>
  <c r="P2522" i="7"/>
  <c r="O2522" i="7"/>
  <c r="T2522" i="7"/>
  <c r="D491" i="7" a="1"/>
  <c r="K491" i="7"/>
  <c r="R491" i="7"/>
  <c r="U491" i="7"/>
  <c r="N491" i="7"/>
  <c r="J471" i="7" a="1"/>
  <c r="R471" i="7"/>
  <c r="M471" i="7"/>
  <c r="Q471" i="7"/>
  <c r="I471" i="7" a="1"/>
  <c r="U3436" i="7"/>
  <c r="J3436" i="7" a="1"/>
  <c r="V3436" i="7"/>
  <c r="K3436" i="7"/>
  <c r="H3436" i="7" a="1"/>
  <c r="K1482" i="7"/>
  <c r="U1482" i="7"/>
  <c r="T1482" i="7"/>
  <c r="C1482" i="7" a="1"/>
  <c r="T884" i="7"/>
  <c r="D884" i="7" a="1"/>
  <c r="J884" i="7" a="1"/>
  <c r="M884" i="7"/>
  <c r="R884" i="7"/>
  <c r="G87" i="1"/>
  <c r="J87" i="1"/>
  <c r="I87" i="1"/>
  <c r="D87" i="1" a="1"/>
  <c r="E2561" i="7" a="1"/>
  <c r="Q2561" i="7"/>
  <c r="T2561" i="7"/>
  <c r="M2561" i="7"/>
  <c r="V2561" i="7"/>
  <c r="O2018" i="7"/>
  <c r="C2018" i="7" a="1"/>
  <c r="I2018" i="7" a="1"/>
  <c r="M2018" i="7"/>
  <c r="U2418" i="7"/>
  <c r="L2418" i="7"/>
  <c r="G2418" i="7" a="1"/>
  <c r="C2418" i="7" a="1"/>
  <c r="E2418" i="7" a="1"/>
  <c r="R492" i="7"/>
  <c r="J492" i="7" a="1"/>
  <c r="E492" i="7" a="1"/>
  <c r="O492" i="7"/>
  <c r="H492" i="7" a="1"/>
  <c r="M2163" i="7"/>
  <c r="R2163" i="7"/>
  <c r="S2163" i="7"/>
  <c r="K2163" i="7"/>
  <c r="I2163" i="7" a="1"/>
  <c r="M1724" i="7"/>
  <c r="J1724" i="7" a="1"/>
  <c r="Q1724" i="7"/>
  <c r="O1724" i="7"/>
  <c r="J703" i="7" a="1"/>
  <c r="O703" i="7"/>
  <c r="L703" i="7"/>
  <c r="R703" i="7"/>
  <c r="S703" i="7"/>
  <c r="S3779" i="7"/>
  <c r="C3779" i="7" a="1"/>
  <c r="K3779" i="7"/>
  <c r="D3779" i="7" a="1"/>
  <c r="H3779" i="7" a="1"/>
  <c r="Q3177" i="7"/>
  <c r="J3177" i="7" a="1"/>
  <c r="L3177" i="7"/>
  <c r="T3177" i="7"/>
  <c r="P3177" i="7"/>
  <c r="E1231" i="7" a="1"/>
  <c r="O1231" i="7"/>
  <c r="J1231" i="7" a="1"/>
  <c r="S1231" i="7"/>
  <c r="R1386" i="7"/>
  <c r="O1386" i="7"/>
  <c r="C1386" i="7" a="1"/>
  <c r="N1386" i="7"/>
  <c r="K1386" i="7"/>
  <c r="S1407" i="7"/>
  <c r="V1407" i="7"/>
  <c r="K1407" i="7"/>
  <c r="T1407" i="7"/>
  <c r="I1407" i="7" a="1"/>
  <c r="Q3640" i="7"/>
  <c r="L3640" i="7"/>
  <c r="T3640" i="7"/>
  <c r="N3640" i="7"/>
  <c r="S3640" i="7"/>
  <c r="E3554" i="7" a="1"/>
  <c r="O3554" i="7"/>
  <c r="S3554" i="7"/>
  <c r="C3554" i="7" a="1"/>
  <c r="C187" i="1" a="1"/>
  <c r="M187" i="1"/>
  <c r="I187" i="1"/>
  <c r="L187" i="1"/>
  <c r="J1396" i="7" a="1"/>
  <c r="D1396" i="7" a="1"/>
  <c r="C1396" i="7" a="1"/>
  <c r="R1396" i="7"/>
  <c r="T1396" i="7"/>
  <c r="O1775" i="7"/>
  <c r="E1775" i="7" a="1"/>
  <c r="C1775" i="7" a="1"/>
  <c r="D1775" i="7" a="1"/>
  <c r="I1775" i="7" a="1"/>
  <c r="P1805" i="7"/>
  <c r="Q1805" i="7"/>
  <c r="R1805" i="7"/>
  <c r="H1805" i="7" a="1"/>
  <c r="S786" i="7"/>
  <c r="C786" i="7" a="1"/>
  <c r="L786" i="7"/>
  <c r="K786" i="7"/>
  <c r="I786" i="7" a="1"/>
  <c r="P2207" i="7"/>
  <c r="N2207" i="7"/>
  <c r="S2207" i="7"/>
  <c r="V2207" i="7"/>
  <c r="I2207" i="7" a="1"/>
  <c r="V1639" i="7"/>
  <c r="R1639" i="7"/>
  <c r="M1639" i="7"/>
  <c r="C1639" i="7" a="1"/>
  <c r="O1639" i="7"/>
  <c r="Q3676" i="7"/>
  <c r="U3676" i="7"/>
  <c r="R3676" i="7"/>
  <c r="I3676" i="7" a="1"/>
  <c r="K78" i="1"/>
  <c r="I78" i="1"/>
  <c r="E78" i="1" a="1"/>
  <c r="M78" i="1"/>
  <c r="S3017" i="7"/>
  <c r="M3017" i="7"/>
  <c r="E3017" i="7" a="1"/>
  <c r="P3017" i="7"/>
  <c r="T3017" i="7"/>
  <c r="N3091" i="7"/>
  <c r="Q3091" i="7"/>
  <c r="S3091" i="7"/>
  <c r="P3091" i="7"/>
  <c r="H3091" i="7" a="1"/>
  <c r="V3835" i="7"/>
  <c r="T3835" i="7"/>
  <c r="G3835" i="7" a="1"/>
  <c r="L3835" i="7"/>
  <c r="U1606" i="7"/>
  <c r="P1606" i="7"/>
  <c r="Q1606" i="7"/>
  <c r="D1606" i="7" a="1"/>
  <c r="H1606" i="7" a="1"/>
  <c r="N476" i="1"/>
  <c r="K476" i="1"/>
  <c r="J476" i="1"/>
  <c r="D476" i="1" a="1"/>
  <c r="J3492" i="7" a="1"/>
  <c r="T3492" i="7"/>
  <c r="K3492" i="7"/>
  <c r="I3492" i="7" a="1"/>
  <c r="P3492" i="7"/>
  <c r="I104" i="1"/>
  <c r="G104" i="1"/>
  <c r="N104" i="1"/>
  <c r="U2857" i="7"/>
  <c r="K2857" i="7"/>
  <c r="N2857" i="7"/>
  <c r="E2857" i="7" a="1"/>
  <c r="G2857" i="7" a="1"/>
  <c r="C1262" i="7" a="1"/>
  <c r="L1262" i="7"/>
  <c r="G1262" i="7" a="1"/>
  <c r="V1262" i="7"/>
  <c r="H1262" i="7" a="1"/>
  <c r="Q3815" i="7"/>
  <c r="C3815" i="7" a="1"/>
  <c r="V3815" i="7"/>
  <c r="N3815" i="7"/>
  <c r="R3815" i="7"/>
  <c r="O2396" i="7"/>
  <c r="M2396" i="7"/>
  <c r="H2396" i="7" a="1"/>
  <c r="U2396" i="7"/>
  <c r="C1496" i="7" a="1"/>
  <c r="M1496" i="7"/>
  <c r="P1496" i="7"/>
  <c r="N1496" i="7"/>
  <c r="Q1496" i="7"/>
  <c r="C3391" i="7" a="1"/>
  <c r="G3391" i="7" a="1"/>
  <c r="V3391" i="7"/>
  <c r="M3391" i="7"/>
  <c r="I3391" i="7" a="1"/>
  <c r="M116" i="1"/>
  <c r="P116" i="1"/>
  <c r="N116" i="1"/>
  <c r="E116" i="1" a="1"/>
  <c r="Q3254" i="7"/>
  <c r="D3254" i="7" a="1"/>
  <c r="U3254" i="7"/>
  <c r="I3254" i="7" a="1"/>
  <c r="L1687" i="7"/>
  <c r="J1687" i="7" a="1"/>
  <c r="P1687" i="7"/>
  <c r="K1687" i="7"/>
  <c r="Q1687" i="7"/>
  <c r="D1158" i="7" a="1"/>
  <c r="T1158" i="7"/>
  <c r="O1158" i="7"/>
  <c r="E1158" i="7" a="1"/>
  <c r="V1158" i="7"/>
  <c r="J2796" i="7" a="1"/>
  <c r="G2796" i="7" a="1"/>
  <c r="M2796" i="7"/>
  <c r="H2796" i="7" a="1"/>
  <c r="P2796" i="7"/>
  <c r="H165" i="1"/>
  <c r="J165" i="1"/>
  <c r="M165" i="1"/>
  <c r="E2410" i="7" a="1"/>
  <c r="J2410" i="7" a="1"/>
  <c r="G2410" i="7" a="1"/>
  <c r="U2410" i="7"/>
  <c r="O2410" i="7"/>
  <c r="Q3233" i="7"/>
  <c r="K3233" i="7"/>
  <c r="C3233" i="7" a="1"/>
  <c r="M3233" i="7"/>
  <c r="H3233" i="7" a="1"/>
  <c r="C1904" i="7" a="1"/>
  <c r="D1904" i="7" a="1"/>
  <c r="V1904" i="7"/>
  <c r="H1904" i="7" a="1"/>
  <c r="K1904" i="7"/>
  <c r="L151" i="7"/>
  <c r="U151" i="7"/>
  <c r="R151" i="7"/>
  <c r="C151" i="7" a="1"/>
  <c r="O2389" i="7"/>
  <c r="P2389" i="7"/>
  <c r="S2389" i="7"/>
  <c r="M2389" i="7"/>
  <c r="E2389" i="7" a="1"/>
  <c r="P1181" i="7"/>
  <c r="Q1181" i="7"/>
  <c r="L1181" i="7"/>
  <c r="O1181" i="7"/>
  <c r="I1181" i="7" a="1"/>
  <c r="J1953" i="7" a="1"/>
  <c r="Q1953" i="7"/>
  <c r="U1953" i="7"/>
  <c r="M1953" i="7"/>
  <c r="I1953" i="7" a="1"/>
  <c r="E2286" i="7" a="1"/>
  <c r="O2286" i="7"/>
  <c r="U2286" i="7"/>
  <c r="R2286" i="7"/>
  <c r="M262" i="7"/>
  <c r="E262" i="7" a="1"/>
  <c r="U262" i="7"/>
  <c r="Q262" i="7"/>
  <c r="I262" i="7" a="1"/>
  <c r="O246" i="7"/>
  <c r="L246" i="7"/>
  <c r="J246" i="7" a="1"/>
  <c r="N246" i="7"/>
  <c r="I246" i="7" a="1"/>
  <c r="U509" i="7"/>
  <c r="J509" i="7" a="1"/>
  <c r="R509" i="7"/>
  <c r="D509" i="7" a="1"/>
  <c r="H509" i="7" a="1"/>
  <c r="V2292" i="7"/>
  <c r="P2292" i="7"/>
  <c r="N2292" i="7"/>
  <c r="K2292" i="7"/>
  <c r="Q3529" i="7"/>
  <c r="J3529" i="7" a="1"/>
  <c r="P3529" i="7"/>
  <c r="C3529" i="7" a="1"/>
  <c r="H3529" i="7" a="1"/>
  <c r="G3039" i="7" a="1"/>
  <c r="O3039" i="7"/>
  <c r="U3039" i="7"/>
  <c r="C3039" i="7" a="1"/>
  <c r="D3039" i="7" a="1"/>
  <c r="M3229" i="7"/>
  <c r="P3229" i="7"/>
  <c r="C3229" i="7" a="1"/>
  <c r="O3229" i="7"/>
  <c r="I3229" i="7" a="1"/>
  <c r="L154" i="7"/>
  <c r="E154" i="7" a="1"/>
  <c r="C154" i="7" a="1"/>
  <c r="H154" i="7" a="1"/>
  <c r="R1077" i="7"/>
  <c r="O1077" i="7"/>
  <c r="C1077" i="7" a="1"/>
  <c r="T1077" i="7"/>
  <c r="I1077" i="7" a="1"/>
  <c r="D366" i="7" a="1"/>
  <c r="Q366" i="7"/>
  <c r="K366" i="7"/>
  <c r="E366" i="7" a="1"/>
  <c r="H366" i="7" a="1"/>
  <c r="N3588" i="7"/>
  <c r="C3588" i="7" a="1"/>
  <c r="M3588" i="7"/>
  <c r="Q3588" i="7"/>
  <c r="J3588" i="7" a="1"/>
  <c r="K1675" i="7"/>
  <c r="M1675" i="7"/>
  <c r="E1675" i="7" a="1"/>
  <c r="I1675" i="7" a="1"/>
  <c r="C535" i="7" a="1"/>
  <c r="K535" i="7"/>
  <c r="G535" i="7" a="1"/>
  <c r="E535" i="7" a="1"/>
  <c r="I535" i="7" a="1"/>
  <c r="U2722" i="7"/>
  <c r="T2722" i="7"/>
  <c r="P2722" i="7"/>
  <c r="K2722" i="7"/>
  <c r="R2722" i="7"/>
  <c r="I181" i="1"/>
  <c r="M181" i="1"/>
  <c r="J181" i="1"/>
  <c r="D181" i="1" a="1"/>
  <c r="E3844" i="7" a="1"/>
  <c r="J3844" i="7" a="1"/>
  <c r="S3844" i="7"/>
  <c r="V3844" i="7"/>
  <c r="C2753" i="7" a="1"/>
  <c r="Q2753" i="7"/>
  <c r="O2753" i="7"/>
  <c r="V2753" i="7"/>
  <c r="E2753" i="7" a="1"/>
  <c r="I297" i="1"/>
  <c r="L297" i="1"/>
  <c r="J297" i="1"/>
  <c r="N297" i="1"/>
  <c r="R1633" i="7"/>
  <c r="K1633" i="7"/>
  <c r="P1633" i="7"/>
  <c r="O1633" i="7"/>
  <c r="I1633" i="7" a="1"/>
  <c r="S1102" i="7"/>
  <c r="Q1102" i="7"/>
  <c r="N1102" i="7"/>
  <c r="I1102" i="7" a="1"/>
  <c r="P2981" i="7"/>
  <c r="K2981" i="7"/>
  <c r="N2981" i="7"/>
  <c r="M2981" i="7"/>
  <c r="D2981" i="7" a="1"/>
  <c r="K3423" i="7"/>
  <c r="N3423" i="7"/>
  <c r="J3423" i="7" a="1"/>
  <c r="P3423" i="7"/>
  <c r="U3423" i="7"/>
  <c r="O608" i="7"/>
  <c r="D608" i="7" a="1"/>
  <c r="E608" i="7" a="1"/>
  <c r="H608" i="7" a="1"/>
  <c r="N608" i="7"/>
  <c r="U2010" i="7"/>
  <c r="M2010" i="7"/>
  <c r="E2010" i="7" a="1"/>
  <c r="R2010" i="7"/>
  <c r="O1462" i="7"/>
  <c r="V1462" i="7"/>
  <c r="J1462" i="7" a="1"/>
  <c r="K1462" i="7"/>
  <c r="N1462" i="7"/>
  <c r="K537" i="1"/>
  <c r="M537" i="1"/>
  <c r="I537" i="1"/>
  <c r="D537" i="1" a="1"/>
  <c r="E3163" i="7" a="1"/>
  <c r="M3163" i="7"/>
  <c r="U3163" i="7"/>
  <c r="I3163" i="7" a="1"/>
  <c r="R3163" i="7"/>
  <c r="C1199" i="7" a="1"/>
  <c r="K1199" i="7"/>
  <c r="N1199" i="7"/>
  <c r="J1199" i="7" a="1"/>
  <c r="Q2356" i="7"/>
  <c r="C2356" i="7" a="1"/>
  <c r="P2356" i="7"/>
  <c r="N2356" i="7"/>
  <c r="U2356" i="7"/>
  <c r="V1855" i="7"/>
  <c r="E1855" i="7" a="1"/>
  <c r="O1855" i="7"/>
  <c r="N1855" i="7"/>
  <c r="G1855" i="7" a="1"/>
  <c r="L2710" i="7"/>
  <c r="E2710" i="7" a="1"/>
  <c r="D2710" i="7" a="1"/>
  <c r="M2710" i="7"/>
  <c r="I2710" i="7" a="1"/>
  <c r="S1067" i="7"/>
  <c r="Q1067" i="7"/>
  <c r="O1067" i="7"/>
  <c r="N1067" i="7"/>
  <c r="E1291" i="7" a="1"/>
  <c r="T1291" i="7"/>
  <c r="Q1291" i="7"/>
  <c r="U1291" i="7"/>
  <c r="I1291" i="7" a="1"/>
  <c r="T1050" i="7"/>
  <c r="D1050" i="7" a="1"/>
  <c r="L1050" i="7"/>
  <c r="E1050" i="7" a="1"/>
  <c r="H1050" i="7" a="1"/>
  <c r="K200" i="1"/>
  <c r="J200" i="1"/>
  <c r="D200" i="1" a="1"/>
  <c r="G200" i="1"/>
  <c r="H593" i="1"/>
  <c r="J593" i="1"/>
  <c r="L593" i="1"/>
  <c r="K3041" i="7"/>
  <c r="R3041" i="7"/>
  <c r="Q3041" i="7"/>
  <c r="U3041" i="7"/>
  <c r="T3041" i="7"/>
  <c r="L304" i="1"/>
  <c r="N304" i="1"/>
  <c r="M304" i="1"/>
  <c r="D304" i="1" a="1"/>
  <c r="G1123" i="7" a="1"/>
  <c r="E1123" i="7" a="1"/>
  <c r="Q1123" i="7"/>
  <c r="I1123" i="7" a="1"/>
  <c r="D1123" i="7" a="1"/>
  <c r="O615" i="7"/>
  <c r="N615" i="7"/>
  <c r="P615" i="7"/>
  <c r="T615" i="7"/>
  <c r="M1331" i="7"/>
  <c r="G1331" i="7" a="1"/>
  <c r="R1331" i="7"/>
  <c r="N1331" i="7"/>
  <c r="Q1331" i="7"/>
  <c r="R2315" i="7"/>
  <c r="U2315" i="7"/>
  <c r="K2315" i="7"/>
  <c r="S2315" i="7"/>
  <c r="I2315" i="7" a="1"/>
  <c r="V34" i="7"/>
  <c r="Q34" i="7"/>
  <c r="O34" i="7"/>
  <c r="S34" i="7"/>
  <c r="I34" i="7" a="1"/>
  <c r="R474" i="7"/>
  <c r="J474" i="7" a="1"/>
  <c r="E474" i="7" a="1"/>
  <c r="L474" i="7"/>
  <c r="R275" i="7"/>
  <c r="D275" i="7" a="1"/>
  <c r="T275" i="7"/>
  <c r="S275" i="7"/>
  <c r="V275" i="7"/>
  <c r="J349" i="7" a="1"/>
  <c r="T349" i="7"/>
  <c r="V349" i="7"/>
  <c r="D349" i="7" a="1"/>
  <c r="I349" i="7" a="1"/>
  <c r="G359" i="1"/>
  <c r="P359" i="1"/>
  <c r="J359" i="1"/>
  <c r="C359" i="1" a="1"/>
  <c r="D924" i="7" a="1"/>
  <c r="K924" i="7"/>
  <c r="U924" i="7"/>
  <c r="T924" i="7"/>
  <c r="D876" i="7" a="1"/>
  <c r="G876" i="7" a="1"/>
  <c r="U876" i="7"/>
  <c r="S876" i="7"/>
  <c r="J876" i="7" a="1"/>
  <c r="P74" i="1"/>
  <c r="C74" i="1" a="1"/>
  <c r="F74" i="1"/>
  <c r="D74" i="1" a="1"/>
  <c r="D213" i="7" a="1"/>
  <c r="R213" i="7"/>
  <c r="U213" i="7"/>
  <c r="C213" i="7" a="1"/>
  <c r="I213" i="7" a="1"/>
  <c r="V2960" i="7"/>
  <c r="D2960" i="7" a="1"/>
  <c r="N2960" i="7"/>
  <c r="R2960" i="7"/>
  <c r="Q1834" i="7"/>
  <c r="J1834" i="7" a="1"/>
  <c r="U1834" i="7"/>
  <c r="E1834" i="7" a="1"/>
  <c r="V1834" i="7"/>
  <c r="T706" i="7"/>
  <c r="R706" i="7"/>
  <c r="P706" i="7"/>
  <c r="C706" i="7" a="1"/>
  <c r="H706" i="7" a="1"/>
  <c r="N361" i="1"/>
  <c r="G361" i="1"/>
  <c r="H361" i="1"/>
  <c r="I361" i="1"/>
  <c r="V69" i="7"/>
  <c r="Q69" i="7"/>
  <c r="U69" i="7"/>
  <c r="R69" i="7"/>
  <c r="O3358" i="7"/>
  <c r="P3358" i="7"/>
  <c r="V3358" i="7"/>
  <c r="T3358" i="7"/>
  <c r="N3358" i="7"/>
  <c r="U3641" i="7"/>
  <c r="L3641" i="7"/>
  <c r="T3641" i="7"/>
  <c r="J3641" i="7" a="1"/>
  <c r="I3641" i="7" a="1"/>
  <c r="D385" i="1" a="1"/>
  <c r="Q385" i="1"/>
  <c r="L385" i="1"/>
  <c r="E385" i="1" a="1"/>
  <c r="N3166" i="7"/>
  <c r="M3166" i="7"/>
  <c r="Q3166" i="7"/>
  <c r="K3166" i="7"/>
  <c r="N3684" i="7"/>
  <c r="O3684" i="7"/>
  <c r="P3684" i="7"/>
  <c r="E3684" i="7" a="1"/>
  <c r="G3684" i="7" a="1"/>
  <c r="L378" i="7"/>
  <c r="O378" i="7"/>
  <c r="T378" i="7"/>
  <c r="P378" i="7"/>
  <c r="H378" i="7" a="1"/>
  <c r="L2469" i="7"/>
  <c r="J2469" i="7" a="1"/>
  <c r="E2469" i="7" a="1"/>
  <c r="T2469" i="7"/>
  <c r="S2469" i="7"/>
  <c r="T1844" i="7"/>
  <c r="P1844" i="7"/>
  <c r="L1844" i="7"/>
  <c r="Q1844" i="7"/>
  <c r="E1169" i="7" a="1"/>
  <c r="J1169" i="7" a="1"/>
  <c r="T1169" i="7"/>
  <c r="U1169" i="7"/>
  <c r="N1169" i="7"/>
  <c r="V3265" i="7"/>
  <c r="L3265" i="7"/>
  <c r="K3265" i="7"/>
  <c r="O3265" i="7"/>
  <c r="H3265" i="7" a="1"/>
  <c r="V572" i="7"/>
  <c r="K572" i="7"/>
  <c r="U572" i="7"/>
  <c r="N572" i="7"/>
  <c r="I572" i="7" a="1"/>
  <c r="E191" i="7" a="1"/>
  <c r="O191" i="7"/>
  <c r="T191" i="7"/>
  <c r="J191" i="7" a="1"/>
  <c r="K126" i="7"/>
  <c r="C126" i="7" a="1"/>
  <c r="U126" i="7"/>
  <c r="R126" i="7"/>
  <c r="N126" i="7"/>
  <c r="G2513" i="7" a="1"/>
  <c r="L2513" i="7"/>
  <c r="S2513" i="7"/>
  <c r="N2513" i="7"/>
  <c r="I2513" i="7" a="1"/>
  <c r="E16" i="1" a="1"/>
  <c r="H16" i="1"/>
  <c r="F16" i="1"/>
  <c r="P16" i="1"/>
  <c r="C464" i="7" a="1"/>
  <c r="L464" i="7"/>
  <c r="M464" i="7"/>
  <c r="S464" i="7"/>
  <c r="O3266" i="7"/>
  <c r="Q3266" i="7"/>
  <c r="K3266" i="7"/>
  <c r="T3266" i="7"/>
  <c r="V3266" i="7"/>
  <c r="E3982" i="7" a="1"/>
  <c r="N3982" i="7"/>
  <c r="O3982" i="7"/>
  <c r="M3982" i="7"/>
  <c r="H3982" i="7" a="1"/>
  <c r="C3849" i="7" a="1"/>
  <c r="N3849" i="7"/>
  <c r="E3849" i="7" a="1"/>
  <c r="L3849" i="7"/>
  <c r="H3849" i="7" a="1"/>
  <c r="N858" i="7"/>
  <c r="M858" i="7"/>
  <c r="S858" i="7"/>
  <c r="E858" i="7" a="1"/>
  <c r="C431" i="1" a="1"/>
  <c r="D431" i="1" a="1"/>
  <c r="J431" i="1"/>
  <c r="L431" i="1"/>
  <c r="I541" i="1"/>
  <c r="M541" i="1"/>
  <c r="K541" i="1"/>
  <c r="C541" i="1" a="1"/>
  <c r="U843" i="7"/>
  <c r="S843" i="7"/>
  <c r="N843" i="7"/>
  <c r="K843" i="7"/>
  <c r="H843" i="7" a="1"/>
  <c r="M280" i="7"/>
  <c r="J280" i="7" a="1"/>
  <c r="R280" i="7"/>
  <c r="D280" i="7" a="1"/>
  <c r="O2882" i="7"/>
  <c r="L2882" i="7"/>
  <c r="E2882" i="7" a="1"/>
  <c r="G2882" i="7" a="1"/>
  <c r="U2882" i="7"/>
  <c r="D3081" i="7" a="1"/>
  <c r="Q3081" i="7"/>
  <c r="T3081" i="7"/>
  <c r="O3081" i="7"/>
  <c r="H3081" i="7" a="1"/>
  <c r="C3564" i="7" a="1"/>
  <c r="O3564" i="7"/>
  <c r="J3564" i="7" a="1"/>
  <c r="V3564" i="7"/>
  <c r="I3564" i="7" a="1"/>
  <c r="L261" i="1"/>
  <c r="E261" i="1" a="1"/>
  <c r="M261" i="1"/>
  <c r="K364" i="7"/>
  <c r="D364" i="7" a="1"/>
  <c r="V364" i="7"/>
  <c r="P364" i="7"/>
  <c r="C364" i="7" a="1"/>
  <c r="N440" i="1"/>
  <c r="M440" i="1"/>
  <c r="I440" i="1"/>
  <c r="P440" i="1"/>
  <c r="P2337" i="7"/>
  <c r="J2337" i="7" a="1"/>
  <c r="M2337" i="7"/>
  <c r="K2337" i="7"/>
  <c r="H2337" i="7" a="1"/>
  <c r="V2017" i="7"/>
  <c r="G2017" i="7" a="1"/>
  <c r="S2017" i="7"/>
  <c r="K2017" i="7"/>
  <c r="T1651" i="7"/>
  <c r="E1651" i="7" a="1"/>
  <c r="O1651" i="7"/>
  <c r="Q1651" i="7"/>
  <c r="S1651" i="7"/>
  <c r="M1713" i="7"/>
  <c r="U1713" i="7"/>
  <c r="K1713" i="7"/>
  <c r="E1713" i="7" a="1"/>
  <c r="I1713" i="7" a="1"/>
  <c r="R1397" i="7"/>
  <c r="M1397" i="7"/>
  <c r="U1397" i="7"/>
  <c r="S1397" i="7"/>
  <c r="I1397" i="7" a="1"/>
  <c r="U1165" i="7"/>
  <c r="S1165" i="7"/>
  <c r="M1165" i="7"/>
  <c r="C1165" i="7" a="1"/>
  <c r="C1132" i="7" a="1"/>
  <c r="L1132" i="7"/>
  <c r="D1132" i="7" a="1"/>
  <c r="P1132" i="7"/>
  <c r="V1132" i="7"/>
  <c r="T264" i="7"/>
  <c r="M264" i="7"/>
  <c r="S264" i="7"/>
  <c r="H264" i="7" a="1"/>
  <c r="R264" i="7"/>
  <c r="S3892" i="7"/>
  <c r="P3892" i="7"/>
  <c r="Q3892" i="7"/>
  <c r="N3892" i="7"/>
  <c r="I3892" i="7" a="1"/>
  <c r="E2806" i="7" a="1"/>
  <c r="O2806" i="7"/>
  <c r="C2806" i="7" a="1"/>
  <c r="L2806" i="7"/>
  <c r="M129" i="7"/>
  <c r="G129" i="7" a="1"/>
  <c r="T129" i="7"/>
  <c r="U129" i="7"/>
  <c r="N129" i="7"/>
  <c r="V1621" i="7"/>
  <c r="R1621" i="7"/>
  <c r="T1621" i="7"/>
  <c r="E1621" i="7" a="1"/>
  <c r="H1621" i="7" a="1"/>
  <c r="T3172" i="7"/>
  <c r="V3172" i="7"/>
  <c r="C3172" i="7" a="1"/>
  <c r="D3172" i="7" a="1"/>
  <c r="I3172" i="7" a="1"/>
  <c r="J526" i="1"/>
  <c r="L526" i="1"/>
  <c r="C526" i="1" a="1"/>
  <c r="U2231" i="7"/>
  <c r="P2231" i="7"/>
  <c r="J2231" i="7" a="1"/>
  <c r="L2231" i="7"/>
  <c r="C2231" i="7" a="1"/>
  <c r="D2848" i="7" a="1"/>
  <c r="G2848" i="7" a="1"/>
  <c r="C2848" i="7" a="1"/>
  <c r="V2848" i="7"/>
  <c r="H2848" i="7" a="1"/>
  <c r="E1847" i="7" a="1"/>
  <c r="C1847" i="7" a="1"/>
  <c r="L1847" i="7"/>
  <c r="Q1847" i="7"/>
  <c r="H1847" i="7" a="1"/>
  <c r="E1021" i="7" a="1"/>
  <c r="U1021" i="7"/>
  <c r="O1021" i="7"/>
  <c r="L1021" i="7"/>
  <c r="V988" i="7"/>
  <c r="Q988" i="7"/>
  <c r="S988" i="7"/>
  <c r="D988" i="7" a="1"/>
  <c r="J988" i="7" a="1"/>
  <c r="G1613" i="7" a="1"/>
  <c r="O1613" i="7"/>
  <c r="L1613" i="7"/>
  <c r="S1613" i="7"/>
  <c r="H1613" i="7" a="1"/>
  <c r="C3620" i="7" a="1"/>
  <c r="M3620" i="7"/>
  <c r="E3620" i="7" a="1"/>
  <c r="K3620" i="7"/>
  <c r="I3620" i="7" a="1"/>
  <c r="R293" i="7"/>
  <c r="K293" i="7"/>
  <c r="G293" i="7" a="1"/>
  <c r="V293" i="7"/>
  <c r="V1725" i="7"/>
  <c r="L1725" i="7"/>
  <c r="J1725" i="7" a="1"/>
  <c r="M1725" i="7"/>
  <c r="U1725" i="7"/>
  <c r="V2182" i="7"/>
  <c r="L2182" i="7"/>
  <c r="C2182" i="7" a="1"/>
  <c r="O2182" i="7"/>
  <c r="H2182" i="7" a="1"/>
  <c r="D2492" i="7" a="1"/>
  <c r="S2492" i="7"/>
  <c r="O2492" i="7"/>
  <c r="R2492" i="7"/>
  <c r="I2492" i="7" a="1"/>
  <c r="E3678" i="7" a="1"/>
  <c r="O3678" i="7"/>
  <c r="C3678" i="7" a="1"/>
  <c r="D3678" i="7" a="1"/>
  <c r="G3304" i="7" a="1"/>
  <c r="J3304" i="7" a="1"/>
  <c r="C3304" i="7" a="1"/>
  <c r="V3304" i="7"/>
  <c r="K3304" i="7"/>
  <c r="J3540" i="7" a="1"/>
  <c r="G3540" i="7" a="1"/>
  <c r="P3540" i="7"/>
  <c r="L3540" i="7"/>
  <c r="H3540" i="7" a="1"/>
  <c r="R1398" i="7"/>
  <c r="E1398" i="7" a="1"/>
  <c r="M1398" i="7"/>
  <c r="O1398" i="7"/>
  <c r="H1398" i="7" a="1"/>
  <c r="J552" i="7" a="1"/>
  <c r="U552" i="7"/>
  <c r="V552" i="7"/>
  <c r="C552" i="7" a="1"/>
  <c r="Q2651" i="7"/>
  <c r="U2651" i="7"/>
  <c r="R2651" i="7"/>
  <c r="D2651" i="7" a="1"/>
  <c r="S2651" i="7"/>
  <c r="K1342" i="7"/>
  <c r="C1342" i="7" a="1"/>
  <c r="E1342" i="7" a="1"/>
  <c r="G1342" i="7" a="1"/>
  <c r="H1342" i="7" a="1"/>
  <c r="O174" i="1"/>
  <c r="K174" i="1"/>
  <c r="Q174" i="1"/>
  <c r="L174" i="1"/>
  <c r="D100" i="1" a="1"/>
  <c r="K100" i="1"/>
  <c r="L100" i="1"/>
  <c r="I500" i="1"/>
  <c r="L500" i="1"/>
  <c r="Q500" i="1"/>
  <c r="G500" i="1"/>
  <c r="V3611" i="7"/>
  <c r="R3611" i="7"/>
  <c r="C3611" i="7" a="1"/>
  <c r="J3611" i="7" a="1"/>
  <c r="I3611" i="7" a="1"/>
  <c r="U1470" i="7"/>
  <c r="V1470" i="7"/>
  <c r="P1470" i="7"/>
  <c r="S1470" i="7"/>
  <c r="I1470" i="7" a="1"/>
  <c r="G3512" i="7" a="1"/>
  <c r="J3512" i="7" a="1"/>
  <c r="S3512" i="7"/>
  <c r="M3512" i="7"/>
  <c r="P95" i="1"/>
  <c r="L95" i="1"/>
  <c r="H95" i="1"/>
  <c r="C95" i="1" a="1"/>
  <c r="J3165" i="7" a="1"/>
  <c r="P3165" i="7"/>
  <c r="U3165" i="7"/>
  <c r="S3165" i="7"/>
  <c r="I3165" i="7" a="1"/>
  <c r="K2164" i="7"/>
  <c r="L2164" i="7"/>
  <c r="N2164" i="7"/>
  <c r="J2164" i="7" a="1"/>
  <c r="H2164" i="7" a="1"/>
  <c r="K1240" i="7"/>
  <c r="C1240" i="7" a="1"/>
  <c r="V1240" i="7"/>
  <c r="E1240" i="7" a="1"/>
  <c r="E1072" i="7" a="1"/>
  <c r="K1072" i="7"/>
  <c r="D1072" i="7" a="1"/>
  <c r="N1072" i="7"/>
  <c r="C1072" i="7" a="1"/>
  <c r="D336" i="1" a="1"/>
  <c r="I336" i="1"/>
  <c r="M336" i="1"/>
  <c r="G336" i="1"/>
  <c r="J660" i="7" a="1"/>
  <c r="Q660" i="7"/>
  <c r="T660" i="7"/>
  <c r="O660" i="7"/>
  <c r="H660" i="7" a="1"/>
  <c r="L2810" i="7"/>
  <c r="D2810" i="7" a="1"/>
  <c r="G2810" i="7" a="1"/>
  <c r="S2810" i="7"/>
  <c r="K976" i="7"/>
  <c r="U976" i="7"/>
  <c r="J976" i="7" a="1"/>
  <c r="P976" i="7"/>
  <c r="G976" i="7" a="1"/>
  <c r="P1539" i="7"/>
  <c r="K1539" i="7"/>
  <c r="V1539" i="7"/>
  <c r="R1539" i="7"/>
  <c r="H1539" i="7" a="1"/>
  <c r="Q2720" i="7"/>
  <c r="V2720" i="7"/>
  <c r="L2720" i="7"/>
  <c r="C2720" i="7" a="1"/>
  <c r="H2720" i="7" a="1"/>
  <c r="C181" i="7" a="1"/>
  <c r="K181" i="7"/>
  <c r="D181" i="7" a="1"/>
  <c r="J181" i="7" a="1"/>
  <c r="R3313" i="7"/>
  <c r="U3313" i="7"/>
  <c r="V3313" i="7"/>
  <c r="K3313" i="7"/>
  <c r="E3313" i="7" a="1"/>
  <c r="P2082" i="7"/>
  <c r="Q2082" i="7"/>
  <c r="G2082" i="7" a="1"/>
  <c r="V2082" i="7"/>
  <c r="I2082" i="7" a="1"/>
  <c r="U1003" i="7"/>
  <c r="G1003" i="7" a="1"/>
  <c r="Q1003" i="7"/>
  <c r="C1003" i="7" a="1"/>
  <c r="H1003" i="7" a="1"/>
  <c r="R3307" i="7"/>
  <c r="E3307" i="7" a="1"/>
  <c r="O3307" i="7"/>
  <c r="K3307" i="7"/>
  <c r="M148" i="1"/>
  <c r="F148" i="1"/>
  <c r="D148" i="1" a="1"/>
  <c r="K148" i="1"/>
  <c r="O2792" i="7"/>
  <c r="N2792" i="7"/>
  <c r="R2792" i="7"/>
  <c r="D2792" i="7" a="1"/>
  <c r="I2792" i="7" a="1"/>
  <c r="L1190" i="7"/>
  <c r="J1190" i="7" a="1"/>
  <c r="U1190" i="7"/>
  <c r="D1190" i="7" a="1"/>
  <c r="I1190" i="7" a="1"/>
  <c r="F564" i="1"/>
  <c r="E564" i="1" a="1"/>
  <c r="H564" i="1"/>
  <c r="S2894" i="7"/>
  <c r="Q2894" i="7"/>
  <c r="U2894" i="7"/>
  <c r="V2894" i="7"/>
  <c r="R2894" i="7"/>
  <c r="K3412" i="7"/>
  <c r="P3412" i="7"/>
  <c r="S3412" i="7"/>
  <c r="R3412" i="7"/>
  <c r="H3412" i="7" a="1"/>
  <c r="C293" i="1" a="1"/>
  <c r="D293" i="1" a="1"/>
  <c r="Q293" i="1"/>
  <c r="O293" i="1"/>
  <c r="V1989" i="7"/>
  <c r="G1989" i="7" a="1"/>
  <c r="J1989" i="7" a="1"/>
  <c r="E1989" i="7" a="1"/>
  <c r="O3665" i="7"/>
  <c r="M3665" i="7"/>
  <c r="C3665" i="7" a="1"/>
  <c r="L3665" i="7"/>
  <c r="V3665" i="7"/>
  <c r="R1886" i="7"/>
  <c r="P1886" i="7"/>
  <c r="S1886" i="7"/>
  <c r="T1886" i="7"/>
  <c r="H1886" i="7" a="1"/>
  <c r="M505" i="7"/>
  <c r="N505" i="7"/>
  <c r="G505" i="7" a="1"/>
  <c r="R505" i="7"/>
  <c r="H505" i="7" a="1"/>
  <c r="J2366" i="7" a="1"/>
  <c r="M2366" i="7"/>
  <c r="T2366" i="7"/>
  <c r="L2366" i="7"/>
  <c r="V2153" i="7"/>
  <c r="K2153" i="7"/>
  <c r="S2153" i="7"/>
  <c r="Q2153" i="7"/>
  <c r="L2153" i="7"/>
  <c r="Q1088" i="7"/>
  <c r="G1088" i="7" a="1"/>
  <c r="S1088" i="7"/>
  <c r="T1088" i="7"/>
  <c r="H1088" i="7" a="1"/>
  <c r="N362" i="1"/>
  <c r="P362" i="1"/>
  <c r="O362" i="1"/>
  <c r="E362" i="1" a="1"/>
  <c r="C2688" i="7" a="1"/>
  <c r="N2688" i="7"/>
  <c r="V2688" i="7"/>
  <c r="P2688" i="7"/>
  <c r="P62" i="1"/>
  <c r="D62" i="1" a="1"/>
  <c r="Q62" i="1"/>
  <c r="I62" i="1"/>
  <c r="Q551" i="7"/>
  <c r="P551" i="7"/>
  <c r="N551" i="7"/>
  <c r="R551" i="7"/>
  <c r="I551" i="7" a="1"/>
  <c r="E493" i="7" a="1"/>
  <c r="U493" i="7"/>
  <c r="J493" i="7" a="1"/>
  <c r="L493" i="7"/>
  <c r="I493" i="7" a="1"/>
  <c r="G719" i="7" a="1"/>
  <c r="Q719" i="7"/>
  <c r="N719" i="7"/>
  <c r="L719" i="7"/>
  <c r="K432" i="1"/>
  <c r="L432" i="1"/>
  <c r="J432" i="1"/>
  <c r="G432" i="1"/>
  <c r="H518" i="1"/>
  <c r="C518" i="1" a="1"/>
  <c r="Q518" i="1"/>
  <c r="D518" i="1" a="1"/>
  <c r="P926" i="7"/>
  <c r="O926" i="7"/>
  <c r="J926" i="7" a="1"/>
  <c r="M926" i="7"/>
  <c r="H926" i="7" a="1"/>
  <c r="G3757" i="7" a="1"/>
  <c r="J3757" i="7" a="1"/>
  <c r="D3757" i="7" a="1"/>
  <c r="K3757" i="7"/>
  <c r="R236" i="7"/>
  <c r="L236" i="7"/>
  <c r="N236" i="7"/>
  <c r="E236" i="7" a="1"/>
  <c r="K236" i="7"/>
  <c r="K800" i="7"/>
  <c r="V800" i="7"/>
  <c r="E800" i="7" a="1"/>
  <c r="N800" i="7"/>
  <c r="I800" i="7" a="1"/>
  <c r="L174" i="7"/>
  <c r="D174" i="7" a="1"/>
  <c r="C174" i="7" a="1"/>
  <c r="N174" i="7"/>
  <c r="I174" i="7" a="1"/>
  <c r="R3471" i="7"/>
  <c r="U3471" i="7"/>
  <c r="D3471" i="7" a="1"/>
  <c r="P3471" i="7"/>
  <c r="E1474" i="7" a="1"/>
  <c r="M1474" i="7"/>
  <c r="P1474" i="7"/>
  <c r="C1474" i="7" a="1"/>
  <c r="U1474" i="7"/>
  <c r="O3901" i="7"/>
  <c r="S3901" i="7"/>
  <c r="P3901" i="7"/>
  <c r="Q3901" i="7"/>
  <c r="H3901" i="7" a="1"/>
  <c r="O2759" i="7"/>
  <c r="T2759" i="7"/>
  <c r="C2759" i="7" a="1"/>
  <c r="S2759" i="7"/>
  <c r="H2759" i="7" a="1"/>
  <c r="K3617" i="7"/>
  <c r="D3617" i="7" a="1"/>
  <c r="N3617" i="7"/>
  <c r="R3617" i="7"/>
  <c r="I301" i="1"/>
  <c r="E301" i="1" a="1"/>
  <c r="H301" i="1"/>
  <c r="L301" i="1"/>
  <c r="J685" i="7" a="1"/>
  <c r="V685" i="7"/>
  <c r="K685" i="7"/>
  <c r="T685" i="7"/>
  <c r="H685" i="7" a="1"/>
  <c r="D2186" i="7" a="1"/>
  <c r="O2186" i="7"/>
  <c r="M2186" i="7"/>
  <c r="U2186" i="7"/>
  <c r="I2186" i="7" a="1"/>
  <c r="U1949" i="7"/>
  <c r="P1949" i="7"/>
  <c r="R1949" i="7"/>
  <c r="J1949" i="7" a="1"/>
  <c r="K327" i="7"/>
  <c r="N327" i="7"/>
  <c r="Q327" i="7"/>
  <c r="L327" i="7"/>
  <c r="M327" i="7"/>
  <c r="T2036" i="7"/>
  <c r="O2036" i="7"/>
  <c r="J2036" i="7" a="1"/>
  <c r="K2036" i="7"/>
  <c r="H2036" i="7" a="1"/>
  <c r="T3555" i="7"/>
  <c r="V3555" i="7"/>
  <c r="M3555" i="7"/>
  <c r="D3555" i="7" a="1"/>
  <c r="I3555" i="7" a="1"/>
  <c r="R2447" i="7"/>
  <c r="M2447" i="7"/>
  <c r="C2447" i="7" a="1"/>
  <c r="E2447" i="7" a="1"/>
  <c r="Q167" i="1"/>
  <c r="F167" i="1"/>
  <c r="D167" i="1" a="1"/>
  <c r="N167" i="1"/>
  <c r="J208" i="1"/>
  <c r="H208" i="1"/>
  <c r="P208" i="1"/>
  <c r="M208" i="1"/>
  <c r="L299" i="7"/>
  <c r="E299" i="7" a="1"/>
  <c r="P299" i="7"/>
  <c r="G299" i="7" a="1"/>
  <c r="H299" i="7" a="1"/>
  <c r="U3162" i="7"/>
  <c r="M3162" i="7"/>
  <c r="R3162" i="7"/>
  <c r="G3162" i="7" a="1"/>
  <c r="P1090" i="7"/>
  <c r="M1090" i="7"/>
  <c r="R1090" i="7"/>
  <c r="S1090" i="7"/>
  <c r="G1090" i="7" a="1"/>
  <c r="O1359" i="7"/>
  <c r="M1359" i="7"/>
  <c r="R1359" i="7"/>
  <c r="Q1359" i="7"/>
  <c r="H1359" i="7" a="1"/>
  <c r="M589" i="1"/>
  <c r="K589" i="1"/>
  <c r="I589" i="1"/>
  <c r="N589" i="1"/>
  <c r="U3056" i="7"/>
  <c r="V3056" i="7"/>
  <c r="Q3056" i="7"/>
  <c r="D3056" i="7" a="1"/>
  <c r="M558" i="1"/>
  <c r="F558" i="1"/>
  <c r="O558" i="1"/>
  <c r="K558" i="1"/>
  <c r="M2872" i="7"/>
  <c r="G2872" i="7" a="1"/>
  <c r="R2872" i="7"/>
  <c r="Q2872" i="7"/>
  <c r="H2872" i="7" a="1"/>
  <c r="M3736" i="7"/>
  <c r="D3736" i="7" a="1"/>
  <c r="S3736" i="7"/>
  <c r="E3736" i="7" a="1"/>
  <c r="H3736" i="7" a="1"/>
  <c r="N3311" i="7"/>
  <c r="S3311" i="7"/>
  <c r="E3311" i="7" a="1"/>
  <c r="U3311" i="7"/>
  <c r="C3349" i="7" a="1"/>
  <c r="R3349" i="7"/>
  <c r="O3349" i="7"/>
  <c r="G3349" i="7" a="1"/>
  <c r="Q3349" i="7"/>
  <c r="N2949" i="7"/>
  <c r="M2949" i="7"/>
  <c r="K2949" i="7"/>
  <c r="E2949" i="7" a="1"/>
  <c r="H2949" i="7" a="1"/>
  <c r="R3210" i="7"/>
  <c r="O3210" i="7"/>
  <c r="Q3210" i="7"/>
  <c r="J3210" i="7" a="1"/>
  <c r="I3210" i="7" a="1"/>
  <c r="V3570" i="7"/>
  <c r="R3570" i="7"/>
  <c r="P3570" i="7"/>
  <c r="T3570" i="7"/>
  <c r="N638" i="7"/>
  <c r="G638" i="7" a="1"/>
  <c r="Q638" i="7"/>
  <c r="R638" i="7"/>
  <c r="S638" i="7"/>
  <c r="E963" i="7" a="1"/>
  <c r="T963" i="7"/>
  <c r="S963" i="7"/>
  <c r="N963" i="7"/>
  <c r="H963" i="7" a="1"/>
  <c r="D1825" i="7" a="1"/>
  <c r="Q1825" i="7"/>
  <c r="M1825" i="7"/>
  <c r="J1825" i="7" a="1"/>
  <c r="H1825" i="7" a="1"/>
  <c r="G294" i="7" a="1"/>
  <c r="N294" i="7"/>
  <c r="V294" i="7"/>
  <c r="K294" i="7"/>
  <c r="D400" i="1" a="1"/>
  <c r="H400" i="1"/>
  <c r="E400" i="1" a="1"/>
  <c r="L400" i="1"/>
  <c r="U3157" i="7"/>
  <c r="D3157" i="7" a="1"/>
  <c r="P3157" i="7"/>
  <c r="N3157" i="7"/>
  <c r="H3157" i="7" a="1"/>
  <c r="L502" i="7"/>
  <c r="Q502" i="7"/>
  <c r="M502" i="7"/>
  <c r="D502" i="7" a="1"/>
  <c r="I502" i="7" a="1"/>
  <c r="M3361" i="7"/>
  <c r="L3361" i="7"/>
  <c r="Q3361" i="7"/>
  <c r="N3361" i="7"/>
  <c r="C53" i="7" a="1"/>
  <c r="J53" i="7" a="1"/>
  <c r="D53" i="7" a="1"/>
  <c r="Q53" i="7"/>
  <c r="R53" i="7"/>
  <c r="C1549" i="7" a="1"/>
  <c r="V1549" i="7"/>
  <c r="O1549" i="7"/>
  <c r="E1549" i="7" a="1"/>
  <c r="H1549" i="7" a="1"/>
  <c r="G1806" i="7" a="1"/>
  <c r="V1806" i="7"/>
  <c r="E1806" i="7" a="1"/>
  <c r="R1806" i="7"/>
  <c r="D1806" i="7" a="1"/>
  <c r="R309" i="7"/>
  <c r="J309" i="7" a="1"/>
  <c r="S309" i="7"/>
  <c r="U309" i="7"/>
  <c r="R978" i="7"/>
  <c r="Q978" i="7"/>
  <c r="N978" i="7"/>
  <c r="D978" i="7" a="1"/>
  <c r="T978" i="7"/>
  <c r="S797" i="7"/>
  <c r="T797" i="7"/>
  <c r="P797" i="7"/>
  <c r="D797" i="7" a="1"/>
  <c r="H797" i="7" a="1"/>
  <c r="S3066" i="7"/>
  <c r="N3066" i="7"/>
  <c r="U3066" i="7"/>
  <c r="Q3066" i="7"/>
  <c r="I3066" i="7" a="1"/>
  <c r="G1875" i="7" a="1"/>
  <c r="C1875" i="7" a="1"/>
  <c r="D1875" i="7" a="1"/>
  <c r="V1875" i="7"/>
  <c r="E1891" i="7" a="1"/>
  <c r="K1891" i="7"/>
  <c r="R1891" i="7"/>
  <c r="N1891" i="7"/>
  <c r="P1891" i="7"/>
  <c r="M354" i="7"/>
  <c r="G354" i="7" a="1"/>
  <c r="N354" i="7"/>
  <c r="L354" i="7"/>
  <c r="I354" i="7" a="1"/>
  <c r="O1988" i="7"/>
  <c r="D1988" i="7" a="1"/>
  <c r="M1988" i="7"/>
  <c r="J1988" i="7" a="1"/>
  <c r="I1988" i="7" a="1"/>
  <c r="O291" i="7"/>
  <c r="V291" i="7"/>
  <c r="J291" i="7" a="1"/>
  <c r="E291" i="7" a="1"/>
  <c r="K3013" i="7"/>
  <c r="C3013" i="7" a="1"/>
  <c r="N3013" i="7"/>
  <c r="T3013" i="7"/>
  <c r="Q3013" i="7"/>
  <c r="M463" i="7"/>
  <c r="O463" i="7"/>
  <c r="V463" i="7"/>
  <c r="K463" i="7"/>
  <c r="I463" i="7" a="1"/>
  <c r="T3036" i="7"/>
  <c r="C3036" i="7" a="1"/>
  <c r="E3036" i="7" a="1"/>
  <c r="K3036" i="7"/>
  <c r="I3036" i="7" a="1"/>
  <c r="R1782" i="7"/>
  <c r="U1782" i="7"/>
  <c r="J1782" i="7" a="1"/>
  <c r="N1782" i="7"/>
  <c r="J2491" i="7" a="1"/>
  <c r="C2491" i="7" a="1"/>
  <c r="K2491" i="7"/>
  <c r="L2491" i="7"/>
  <c r="U2491" i="7"/>
  <c r="Q1026" i="7"/>
  <c r="S1026" i="7"/>
  <c r="N1026" i="7"/>
  <c r="K1026" i="7"/>
  <c r="H1026" i="7" a="1"/>
  <c r="S1367" i="7"/>
  <c r="P1367" i="7"/>
  <c r="N1367" i="7"/>
  <c r="V1367" i="7"/>
  <c r="H1367" i="7" a="1"/>
  <c r="E45" i="7" a="1"/>
  <c r="V45" i="7"/>
  <c r="U45" i="7"/>
  <c r="D45" i="7" a="1"/>
  <c r="L490" i="7"/>
  <c r="O490" i="7"/>
  <c r="G490" i="7" a="1"/>
  <c r="M490" i="7"/>
  <c r="T490" i="7"/>
  <c r="R1177" i="7"/>
  <c r="E1177" i="7" a="1"/>
  <c r="G1177" i="7" a="1"/>
  <c r="N1177" i="7"/>
  <c r="H1177" i="7" a="1"/>
  <c r="J203" i="1"/>
  <c r="G203" i="1"/>
  <c r="F203" i="1"/>
  <c r="M203" i="1"/>
  <c r="R718" i="7"/>
  <c r="L718" i="7"/>
  <c r="T718" i="7"/>
  <c r="J718" i="7" a="1"/>
  <c r="M505" i="1"/>
  <c r="D505" i="1" a="1"/>
  <c r="N505" i="1"/>
  <c r="H505" i="1"/>
  <c r="K518" i="7"/>
  <c r="G518" i="7" a="1"/>
  <c r="C518" i="7" a="1"/>
  <c r="V518" i="7"/>
  <c r="I518" i="7" a="1"/>
  <c r="G2674" i="7" a="1"/>
  <c r="T2674" i="7"/>
  <c r="S2674" i="7"/>
  <c r="C2674" i="7" a="1"/>
  <c r="I2674" i="7" a="1"/>
  <c r="L1445" i="7"/>
  <c r="K1445" i="7"/>
  <c r="C1445" i="7" a="1"/>
  <c r="N1445" i="7"/>
  <c r="D192" i="1" a="1"/>
  <c r="P192" i="1"/>
  <c r="L192" i="1"/>
  <c r="F192" i="1"/>
  <c r="Q173" i="7"/>
  <c r="O173" i="7"/>
  <c r="M173" i="7"/>
  <c r="K173" i="7"/>
  <c r="H173" i="7" a="1"/>
  <c r="P1438" i="7"/>
  <c r="U1438" i="7"/>
  <c r="E1438" i="7" a="1"/>
  <c r="N1438" i="7"/>
  <c r="I1438" i="7" a="1"/>
  <c r="P2467" i="7"/>
  <c r="E2467" i="7" a="1"/>
  <c r="N2467" i="7"/>
  <c r="M2467" i="7"/>
  <c r="F394" i="1"/>
  <c r="P394" i="1"/>
  <c r="C394" i="1" a="1"/>
  <c r="M394" i="1"/>
  <c r="E356" i="7" a="1"/>
  <c r="G356" i="7" a="1"/>
  <c r="K356" i="7"/>
  <c r="P356" i="7"/>
  <c r="H356" i="7" a="1"/>
  <c r="P1518" i="7"/>
  <c r="M1518" i="7"/>
  <c r="N1518" i="7"/>
  <c r="E1518" i="7" a="1"/>
  <c r="I1518" i="7" a="1"/>
  <c r="G933" i="7" a="1"/>
  <c r="P933" i="7"/>
  <c r="D933" i="7" a="1"/>
  <c r="N933" i="7"/>
  <c r="N1631" i="7"/>
  <c r="R1631" i="7"/>
  <c r="J1631" i="7" a="1"/>
  <c r="K1631" i="7"/>
  <c r="V1631" i="7"/>
  <c r="G436" i="1"/>
  <c r="J436" i="1"/>
  <c r="F436" i="1"/>
  <c r="Q436" i="1"/>
  <c r="N3251" i="7"/>
  <c r="J3251" i="7" a="1"/>
  <c r="M3251" i="7"/>
  <c r="U3251" i="7"/>
  <c r="H3251" i="7" a="1"/>
  <c r="D1384" i="7" a="1"/>
  <c r="P1384" i="7"/>
  <c r="T1384" i="7"/>
  <c r="N1384" i="7"/>
  <c r="S2115" i="7"/>
  <c r="L2115" i="7"/>
  <c r="D2115" i="7" a="1"/>
  <c r="R2115" i="7"/>
  <c r="T2115" i="7"/>
  <c r="E3998" i="7" a="1"/>
  <c r="S3998" i="7"/>
  <c r="D3998" i="7" a="1"/>
  <c r="K3998" i="7"/>
  <c r="H3998" i="7" a="1"/>
  <c r="K3530" i="7"/>
  <c r="L3530" i="7"/>
  <c r="U3530" i="7"/>
  <c r="V3530" i="7"/>
  <c r="I3530" i="7" a="1"/>
  <c r="R2547" i="7"/>
  <c r="D2547" i="7" a="1"/>
  <c r="J2547" i="7" a="1"/>
  <c r="M2547" i="7"/>
  <c r="V2517" i="7"/>
  <c r="N2517" i="7"/>
  <c r="O2517" i="7"/>
  <c r="D2517" i="7" a="1"/>
  <c r="U2517" i="7"/>
  <c r="J3043" i="7" a="1"/>
  <c r="L3043" i="7"/>
  <c r="Q3043" i="7"/>
  <c r="N3043" i="7"/>
  <c r="I3043" i="7" a="1"/>
  <c r="L1357" i="7"/>
  <c r="T1357" i="7"/>
  <c r="D1357" i="7" a="1"/>
  <c r="G1357" i="7" a="1"/>
  <c r="I1357" i="7" a="1"/>
  <c r="G3765" i="7" a="1"/>
  <c r="M3765" i="7"/>
  <c r="T3765" i="7"/>
  <c r="D3765" i="7" a="1"/>
  <c r="D39" i="1" a="1"/>
  <c r="F39" i="1"/>
  <c r="H39" i="1"/>
  <c r="Q39" i="1"/>
  <c r="M301" i="7"/>
  <c r="E301" i="7" a="1"/>
  <c r="Q301" i="7"/>
  <c r="L301" i="7"/>
  <c r="H301" i="7" a="1"/>
  <c r="Q1925" i="7"/>
  <c r="P1925" i="7"/>
  <c r="U1925" i="7"/>
  <c r="D1925" i="7" a="1"/>
  <c r="I1925" i="7" a="1"/>
  <c r="E3261" i="7" a="1"/>
  <c r="S3261" i="7"/>
  <c r="R3261" i="7"/>
  <c r="D3261" i="7" a="1"/>
  <c r="K2187" i="7"/>
  <c r="R2187" i="7"/>
  <c r="G2187" i="7" a="1"/>
  <c r="V2187" i="7"/>
  <c r="Q2187" i="7"/>
  <c r="K2660" i="7"/>
  <c r="M2660" i="7"/>
  <c r="Q2660" i="7"/>
  <c r="T2660" i="7"/>
  <c r="H2660" i="7" a="1"/>
  <c r="R1374" i="7"/>
  <c r="L1374" i="7"/>
  <c r="T1374" i="7"/>
  <c r="P1374" i="7"/>
  <c r="I1374" i="7" a="1"/>
  <c r="R1614" i="7"/>
  <c r="N1614" i="7"/>
  <c r="K1614" i="7"/>
  <c r="U1614" i="7"/>
  <c r="T3451" i="7"/>
  <c r="K3451" i="7"/>
  <c r="U3451" i="7"/>
  <c r="D3451" i="7" a="1"/>
  <c r="C3451" i="7" a="1"/>
  <c r="R789" i="7"/>
  <c r="P789" i="7"/>
  <c r="T789" i="7"/>
  <c r="E789" i="7" a="1"/>
  <c r="H789" i="7" a="1"/>
  <c r="L770" i="7"/>
  <c r="S770" i="7"/>
  <c r="J770" i="7" a="1"/>
  <c r="T770" i="7"/>
  <c r="H770" i="7" a="1"/>
  <c r="J2242" i="7" a="1"/>
  <c r="E2242" i="7" a="1"/>
  <c r="L2242" i="7"/>
  <c r="U2242" i="7"/>
  <c r="L1229" i="7"/>
  <c r="E1229" i="7" a="1"/>
  <c r="O1229" i="7"/>
  <c r="G1229" i="7" a="1"/>
  <c r="J1229" i="7" a="1"/>
  <c r="J1162" i="7" a="1"/>
  <c r="T1162" i="7"/>
  <c r="R1162" i="7"/>
  <c r="L1162" i="7"/>
  <c r="I1162" i="7" a="1"/>
  <c r="Q360" i="7"/>
  <c r="C360" i="7" a="1"/>
  <c r="T360" i="7"/>
  <c r="D360" i="7" a="1"/>
  <c r="I360" i="7" a="1"/>
  <c r="M3923" i="7"/>
  <c r="N3923" i="7"/>
  <c r="E3923" i="7" a="1"/>
  <c r="U3923" i="7"/>
  <c r="P1036" i="7"/>
  <c r="J1036" i="7" a="1"/>
  <c r="Q1036" i="7"/>
  <c r="G1036" i="7" a="1"/>
  <c r="L1036" i="7"/>
  <c r="D3551" i="7" a="1"/>
  <c r="G3551" i="7" a="1"/>
  <c r="Q3551" i="7"/>
  <c r="L3551" i="7"/>
  <c r="H3551" i="7" a="1"/>
  <c r="N397" i="7"/>
  <c r="S397" i="7"/>
  <c r="R397" i="7"/>
  <c r="C397" i="7" a="1"/>
  <c r="H397" i="7" a="1"/>
  <c r="D1237" i="7" a="1"/>
  <c r="P1237" i="7"/>
  <c r="C1237" i="7" a="1"/>
  <c r="R1237" i="7"/>
  <c r="Q523" i="7"/>
  <c r="O523" i="7"/>
  <c r="J523" i="7" a="1"/>
  <c r="P523" i="7"/>
  <c r="C523" i="7" a="1"/>
  <c r="P1553" i="7"/>
  <c r="U1553" i="7"/>
  <c r="J1553" i="7" a="1"/>
  <c r="V1553" i="7"/>
  <c r="L1553" i="7"/>
  <c r="M674" i="7"/>
  <c r="L674" i="7"/>
  <c r="C674" i="7" a="1"/>
  <c r="U674" i="7"/>
  <c r="I674" i="7" a="1"/>
  <c r="C364" i="1" a="1"/>
  <c r="D364" i="1" a="1"/>
  <c r="G364" i="1"/>
  <c r="D3606" i="7" a="1"/>
  <c r="P3606" i="7"/>
  <c r="O3606" i="7"/>
  <c r="K3606" i="7"/>
  <c r="Q3606" i="7"/>
  <c r="E3038" i="7" a="1"/>
  <c r="M3038" i="7"/>
  <c r="L3038" i="7"/>
  <c r="T3038" i="7"/>
  <c r="I3038" i="7" a="1"/>
  <c r="R2534" i="7"/>
  <c r="C2534" i="7" a="1"/>
  <c r="P2534" i="7"/>
  <c r="D2534" i="7" a="1"/>
  <c r="I2534" i="7" a="1"/>
  <c r="M560" i="7"/>
  <c r="V560" i="7"/>
  <c r="S560" i="7"/>
  <c r="P560" i="7"/>
  <c r="L3143" i="7"/>
  <c r="V3143" i="7"/>
  <c r="S3143" i="7"/>
  <c r="M3143" i="7"/>
  <c r="C3143" i="7" a="1"/>
  <c r="S3813" i="7"/>
  <c r="L3813" i="7"/>
  <c r="P3813" i="7"/>
  <c r="O3813" i="7"/>
  <c r="Q3813" i="7"/>
  <c r="G305" i="7" a="1"/>
  <c r="V305" i="7"/>
  <c r="T305" i="7"/>
  <c r="K305" i="7"/>
  <c r="I305" i="7" a="1"/>
  <c r="J3531" i="7" a="1"/>
  <c r="U3531" i="7"/>
  <c r="N3531" i="7"/>
  <c r="G3531" i="7" a="1"/>
  <c r="E3722" i="7" a="1"/>
  <c r="G3722" i="7" a="1"/>
  <c r="M3722" i="7"/>
  <c r="J3722" i="7" a="1"/>
  <c r="L3722" i="7"/>
  <c r="O1601" i="7"/>
  <c r="L1601" i="7"/>
  <c r="M1601" i="7"/>
  <c r="K1601" i="7"/>
  <c r="I1601" i="7" a="1"/>
  <c r="J3670" i="7" a="1"/>
  <c r="K3670" i="7"/>
  <c r="R3670" i="7"/>
  <c r="E3670" i="7" a="1"/>
  <c r="H3670" i="7" a="1"/>
  <c r="C859" i="7" a="1"/>
  <c r="E859" i="7" a="1"/>
  <c r="L859" i="7"/>
  <c r="S859" i="7"/>
  <c r="S162" i="7"/>
  <c r="P162" i="7"/>
  <c r="E162" i="7" a="1"/>
  <c r="O162" i="7"/>
  <c r="N162" i="7"/>
  <c r="U257" i="7"/>
  <c r="L257" i="7"/>
  <c r="Q257" i="7"/>
  <c r="R257" i="7"/>
  <c r="P257" i="7"/>
  <c r="U2904" i="7"/>
  <c r="P2904" i="7"/>
  <c r="C2904" i="7" a="1"/>
  <c r="E2904" i="7" a="1"/>
  <c r="I2904" i="7" a="1"/>
  <c r="U1815" i="7"/>
  <c r="N1815" i="7"/>
  <c r="S1815" i="7"/>
  <c r="H1815" i="7" a="1"/>
  <c r="N573" i="1"/>
  <c r="H573" i="1"/>
  <c r="M573" i="1"/>
  <c r="I573" i="1"/>
  <c r="N2970" i="7"/>
  <c r="M2970" i="7"/>
  <c r="P2970" i="7"/>
  <c r="S2970" i="7"/>
  <c r="I2970" i="7" a="1"/>
  <c r="S113" i="7"/>
  <c r="N113" i="7"/>
  <c r="M113" i="7"/>
  <c r="U113" i="7"/>
  <c r="H113" i="7" a="1"/>
  <c r="L3473" i="7"/>
  <c r="M3473" i="7"/>
  <c r="P3473" i="7"/>
  <c r="U3473" i="7"/>
  <c r="U1745" i="7"/>
  <c r="L1745" i="7"/>
  <c r="N1745" i="7"/>
  <c r="K1745" i="7"/>
  <c r="H1745" i="7" a="1"/>
  <c r="V727" i="7"/>
  <c r="E727" i="7" a="1"/>
  <c r="P727" i="7"/>
  <c r="J727" i="7" a="1"/>
  <c r="I727" i="7" a="1"/>
  <c r="M2966" i="7"/>
  <c r="C2966" i="7" a="1"/>
  <c r="J2966" i="7" a="1"/>
  <c r="L2966" i="7"/>
  <c r="I2966" i="7" a="1"/>
  <c r="Q2862" i="7"/>
  <c r="N2862" i="7"/>
  <c r="O2862" i="7"/>
  <c r="M2862" i="7"/>
  <c r="U2986" i="7"/>
  <c r="L2986" i="7"/>
  <c r="G2986" i="7" a="1"/>
  <c r="J2986" i="7" a="1"/>
  <c r="E2986" i="7" a="1"/>
  <c r="L36" i="1"/>
  <c r="N36" i="1"/>
  <c r="F36" i="1"/>
  <c r="D36" i="1" a="1"/>
  <c r="S1516" i="7"/>
  <c r="V1516" i="7"/>
  <c r="J1516" i="7" a="1"/>
  <c r="K1516" i="7"/>
  <c r="I1516" i="7" a="1"/>
  <c r="V292" i="7"/>
  <c r="D292" i="7" a="1"/>
  <c r="O292" i="7"/>
  <c r="S292" i="7"/>
  <c r="L2255" i="7"/>
  <c r="O2255" i="7"/>
  <c r="D2255" i="7" a="1"/>
  <c r="E2255" i="7" a="1"/>
  <c r="U2255" i="7"/>
  <c r="T357" i="7"/>
  <c r="E357" i="7" a="1"/>
  <c r="U357" i="7"/>
  <c r="N357" i="7"/>
  <c r="H357" i="7" a="1"/>
  <c r="V2397" i="7"/>
  <c r="G2397" i="7" a="1"/>
  <c r="O2397" i="7"/>
  <c r="N2397" i="7"/>
  <c r="H2397" i="7" a="1"/>
  <c r="P2423" i="7"/>
  <c r="E2423" i="7" a="1"/>
  <c r="C2423" i="7" a="1"/>
  <c r="J2423" i="7" a="1"/>
  <c r="U3737" i="7"/>
  <c r="V3737" i="7"/>
  <c r="C3737" i="7" a="1"/>
  <c r="G3737" i="7" a="1"/>
  <c r="N3737" i="7"/>
  <c r="U1604" i="7"/>
  <c r="D1604" i="7" a="1"/>
  <c r="N1604" i="7"/>
  <c r="J1604" i="7" a="1"/>
  <c r="H1604" i="7" a="1"/>
  <c r="J416" i="7" a="1"/>
  <c r="T416" i="7"/>
  <c r="O416" i="7"/>
  <c r="G416" i="7" a="1"/>
  <c r="H416" i="7" a="1"/>
  <c r="U847" i="7"/>
  <c r="K847" i="7"/>
  <c r="T847" i="7"/>
  <c r="P847" i="7"/>
  <c r="J2428" i="7" a="1"/>
  <c r="L2428" i="7"/>
  <c r="T2428" i="7"/>
  <c r="S2428" i="7"/>
  <c r="E2428" i="7" a="1"/>
  <c r="L140" i="1"/>
  <c r="M140" i="1"/>
  <c r="O140" i="1"/>
  <c r="P140" i="1"/>
  <c r="M43" i="1"/>
  <c r="D43" i="1" a="1"/>
  <c r="G43" i="1"/>
  <c r="F43" i="1"/>
  <c r="M1835" i="7"/>
  <c r="E1835" i="7" a="1"/>
  <c r="Q1835" i="7"/>
  <c r="S1835" i="7"/>
  <c r="L3243" i="7"/>
  <c r="M3243" i="7"/>
  <c r="P3243" i="7"/>
  <c r="K3243" i="7"/>
  <c r="S3243" i="7"/>
  <c r="D12" i="1" a="1"/>
  <c r="E12" i="1" a="1"/>
  <c r="Q12" i="1"/>
  <c r="N12" i="1"/>
  <c r="M953" i="7"/>
  <c r="S953" i="7"/>
  <c r="N953" i="7"/>
  <c r="P953" i="7"/>
  <c r="I953" i="7" a="1"/>
  <c r="N48" i="1"/>
  <c r="P48" i="1"/>
  <c r="J48" i="1"/>
  <c r="R1079" i="7"/>
  <c r="S1079" i="7"/>
  <c r="K1079" i="7"/>
  <c r="D1079" i="7" a="1"/>
  <c r="T1079" i="7"/>
  <c r="O3173" i="7"/>
  <c r="D3173" i="7" a="1"/>
  <c r="G3173" i="7" a="1"/>
  <c r="K3173" i="7"/>
  <c r="H3173" i="7" a="1"/>
  <c r="T1932" i="7"/>
  <c r="P1932" i="7"/>
  <c r="S1932" i="7"/>
  <c r="C1932" i="7" a="1"/>
  <c r="H1932" i="7" a="1"/>
  <c r="L3288" i="7"/>
  <c r="P3288" i="7"/>
  <c r="G3288" i="7" a="1"/>
  <c r="O3288" i="7"/>
  <c r="G393" i="1"/>
  <c r="H393" i="1"/>
  <c r="K393" i="1"/>
  <c r="C393" i="1" a="1"/>
  <c r="P296" i="7"/>
  <c r="S296" i="7"/>
  <c r="N296" i="7"/>
  <c r="U296" i="7"/>
  <c r="H296" i="7" a="1"/>
  <c r="L1746" i="7"/>
  <c r="E1746" i="7" a="1"/>
  <c r="G1746" i="7" a="1"/>
  <c r="N1746" i="7"/>
  <c r="H1746" i="7" a="1"/>
  <c r="S3996" i="7"/>
  <c r="G3996" i="7" a="1"/>
  <c r="P3996" i="7"/>
  <c r="K3996" i="7"/>
  <c r="K724" i="7"/>
  <c r="P724" i="7"/>
  <c r="R724" i="7"/>
  <c r="D724" i="7" a="1"/>
  <c r="V724" i="7"/>
  <c r="M2670" i="7"/>
  <c r="T2670" i="7"/>
  <c r="U2670" i="7"/>
  <c r="N2670" i="7"/>
  <c r="H2670" i="7" a="1"/>
  <c r="P466" i="1"/>
  <c r="F466" i="1"/>
  <c r="J466" i="1"/>
  <c r="O466" i="1"/>
  <c r="O2586" i="7"/>
  <c r="K2586" i="7"/>
  <c r="V2586" i="7"/>
  <c r="D2586" i="7" a="1"/>
  <c r="K225" i="1"/>
  <c r="H225" i="1"/>
  <c r="O225" i="1"/>
  <c r="Q225" i="1"/>
  <c r="G351" i="7" a="1"/>
  <c r="S351" i="7"/>
  <c r="L351" i="7"/>
  <c r="V351" i="7"/>
  <c r="I351" i="7" a="1"/>
  <c r="K2481" i="7"/>
  <c r="M2481" i="7"/>
  <c r="L2481" i="7"/>
  <c r="E2481" i="7" a="1"/>
  <c r="I2481" i="7" a="1"/>
  <c r="K2377" i="7"/>
  <c r="D2377" i="7" a="1"/>
  <c r="N2377" i="7"/>
  <c r="V2377" i="7"/>
  <c r="L3687" i="7"/>
  <c r="D3687" i="7" a="1"/>
  <c r="T3687" i="7"/>
  <c r="Q3687" i="7"/>
  <c r="M3687" i="7"/>
  <c r="R2151" i="7"/>
  <c r="M2151" i="7"/>
  <c r="J2151" i="7" a="1"/>
  <c r="Q2151" i="7"/>
  <c r="H2151" i="7" a="1"/>
  <c r="O438" i="7"/>
  <c r="P438" i="7"/>
  <c r="L438" i="7"/>
  <c r="E438" i="7" a="1"/>
  <c r="H438" i="7" a="1"/>
  <c r="O2621" i="7"/>
  <c r="L2621" i="7"/>
  <c r="T2621" i="7"/>
  <c r="M2621" i="7"/>
  <c r="O189" i="7"/>
  <c r="L189" i="7"/>
  <c r="J189" i="7" a="1"/>
  <c r="G189" i="7" a="1"/>
  <c r="N189" i="7"/>
  <c r="Q3020" i="7"/>
  <c r="S3020" i="7"/>
  <c r="J3020" i="7" a="1"/>
  <c r="V3020" i="7"/>
  <c r="H3020" i="7" a="1"/>
  <c r="J1365" i="7" a="1"/>
  <c r="T1365" i="7"/>
  <c r="S1365" i="7"/>
  <c r="C1365" i="7" a="1"/>
  <c r="I1365" i="7" a="1"/>
  <c r="U1760" i="7"/>
  <c r="J1760" i="7" a="1"/>
  <c r="D1760" i="7" a="1"/>
  <c r="P1760" i="7"/>
  <c r="C894" i="7" a="1"/>
  <c r="G894" i="7" a="1"/>
  <c r="O894" i="7"/>
  <c r="T894" i="7"/>
  <c r="P894" i="7"/>
  <c r="U2746" i="7"/>
  <c r="J2746" i="7" a="1"/>
  <c r="L2746" i="7"/>
  <c r="G2746" i="7" a="1"/>
  <c r="H2746" i="7" a="1"/>
  <c r="V3788" i="7"/>
  <c r="O3788" i="7"/>
  <c r="N3788" i="7"/>
  <c r="S3788" i="7"/>
  <c r="I3788" i="7" a="1"/>
  <c r="C577" i="1" a="1"/>
  <c r="O577" i="1"/>
  <c r="Q577" i="1"/>
  <c r="Q193" i="1"/>
  <c r="C193" i="1" a="1"/>
  <c r="E193" i="1" a="1"/>
  <c r="J193" i="1"/>
  <c r="L687" i="7"/>
  <c r="P687" i="7"/>
  <c r="D687" i="7" a="1"/>
  <c r="Q687" i="7"/>
  <c r="I687" i="7" a="1"/>
  <c r="J2130" i="7" a="1"/>
  <c r="K2130" i="7"/>
  <c r="G2130" i="7" a="1"/>
  <c r="D2130" i="7" a="1"/>
  <c r="H2130" i="7" a="1"/>
  <c r="P664" i="7"/>
  <c r="J664" i="7" a="1"/>
  <c r="V664" i="7"/>
  <c r="D664" i="7" a="1"/>
  <c r="T3657" i="7"/>
  <c r="U3657" i="7"/>
  <c r="V3657" i="7"/>
  <c r="P3657" i="7"/>
  <c r="S3657" i="7"/>
  <c r="R237" i="7"/>
  <c r="Q237" i="7"/>
  <c r="G237" i="7" a="1"/>
  <c r="D237" i="7" a="1"/>
  <c r="H237" i="7" a="1"/>
  <c r="P678" i="7"/>
  <c r="S678" i="7"/>
  <c r="L678" i="7"/>
  <c r="G678" i="7" a="1"/>
  <c r="K678" i="7"/>
  <c r="R752" i="7"/>
  <c r="D752" i="7" a="1"/>
  <c r="M752" i="7"/>
  <c r="U752" i="7"/>
  <c r="R1197" i="7"/>
  <c r="C1197" i="7" a="1"/>
  <c r="Q1197" i="7"/>
  <c r="D1197" i="7" a="1"/>
  <c r="O1197" i="7"/>
  <c r="O522" i="1"/>
  <c r="F522" i="1"/>
  <c r="J522" i="1"/>
  <c r="M522" i="1"/>
  <c r="T656" i="7"/>
  <c r="K656" i="7"/>
  <c r="U656" i="7"/>
  <c r="D656" i="7" a="1"/>
  <c r="I656" i="7" a="1"/>
  <c r="T1471" i="7"/>
  <c r="L1471" i="7"/>
  <c r="R1471" i="7"/>
  <c r="U1471" i="7"/>
  <c r="P68" i="7"/>
  <c r="L68" i="7"/>
  <c r="K68" i="7"/>
  <c r="O68" i="7"/>
  <c r="Q68" i="7"/>
  <c r="J2346" i="7" a="1"/>
  <c r="E2346" i="7" a="1"/>
  <c r="V2346" i="7"/>
  <c r="P2346" i="7"/>
  <c r="H2346" i="7" a="1"/>
  <c r="Q1738" i="7"/>
  <c r="V1738" i="7"/>
  <c r="T1738" i="7"/>
  <c r="U1738" i="7"/>
  <c r="H1738" i="7" a="1"/>
  <c r="F367" i="1"/>
  <c r="K367" i="1"/>
  <c r="J367" i="1"/>
  <c r="K139" i="1"/>
  <c r="O139" i="1"/>
  <c r="I139" i="1"/>
  <c r="J139" i="1"/>
  <c r="G2301" i="7" a="1"/>
  <c r="C2301" i="7" a="1"/>
  <c r="R2301" i="7"/>
  <c r="M2301" i="7"/>
  <c r="H2301" i="7" a="1"/>
  <c r="U2011" i="7"/>
  <c r="K2011" i="7"/>
  <c r="E2011" i="7" a="1"/>
  <c r="S2011" i="7"/>
  <c r="H2011" i="7" a="1"/>
  <c r="U276" i="7"/>
  <c r="S276" i="7"/>
  <c r="D276" i="7" a="1"/>
  <c r="T276" i="7"/>
  <c r="C275" i="1" a="1"/>
  <c r="I275" i="1"/>
  <c r="N275" i="1"/>
  <c r="G275" i="1"/>
  <c r="O2156" i="7"/>
  <c r="M2156" i="7"/>
  <c r="D2156" i="7" a="1"/>
  <c r="R2156" i="7"/>
  <c r="S2156" i="7"/>
  <c r="P2676" i="7"/>
  <c r="O2676" i="7"/>
  <c r="N2676" i="7"/>
  <c r="Q2676" i="7"/>
  <c r="L2676" i="7"/>
  <c r="T2217" i="7"/>
  <c r="Q2217" i="7"/>
  <c r="D2217" i="7" a="1"/>
  <c r="V2217" i="7"/>
  <c r="F315" i="1"/>
  <c r="K315" i="1"/>
  <c r="P315" i="1"/>
  <c r="I315" i="1"/>
  <c r="E1461" i="7" a="1"/>
  <c r="D1461" i="7" a="1"/>
  <c r="P1461" i="7"/>
  <c r="O1461" i="7"/>
  <c r="I1461" i="7" a="1"/>
  <c r="N3468" i="7"/>
  <c r="R3468" i="7"/>
  <c r="K3468" i="7"/>
  <c r="G3468" i="7" a="1"/>
  <c r="H3468" i="7" a="1"/>
  <c r="E171" i="7" a="1"/>
  <c r="G171" i="7" a="1"/>
  <c r="M171" i="7"/>
  <c r="V171" i="7"/>
  <c r="O2956" i="7"/>
  <c r="D2956" i="7" a="1"/>
  <c r="T2956" i="7"/>
  <c r="E2956" i="7" a="1"/>
  <c r="N2956" i="7"/>
  <c r="U3205" i="7"/>
  <c r="J3205" i="7" a="1"/>
  <c r="M3205" i="7"/>
  <c r="E3205" i="7" a="1"/>
  <c r="V3205" i="7"/>
  <c r="S2507" i="7"/>
  <c r="Q2507" i="7"/>
  <c r="O2507" i="7"/>
  <c r="K2507" i="7"/>
  <c r="I2507" i="7" a="1"/>
  <c r="P3598" i="7"/>
  <c r="Q3598" i="7"/>
  <c r="T3598" i="7"/>
  <c r="R3598" i="7"/>
  <c r="L2304" i="7"/>
  <c r="P2304" i="7"/>
  <c r="T2304" i="7"/>
  <c r="G2304" i="7" a="1"/>
  <c r="K2304" i="7"/>
  <c r="V1334" i="7"/>
  <c r="G1334" i="7" a="1"/>
  <c r="Q1334" i="7"/>
  <c r="D1334" i="7" a="1"/>
  <c r="I1334" i="7" a="1"/>
  <c r="G654" i="7" a="1"/>
  <c r="P654" i="7"/>
  <c r="V654" i="7"/>
  <c r="D654" i="7" a="1"/>
  <c r="H654" i="7" a="1"/>
  <c r="V1996" i="7"/>
  <c r="C1996" i="7" a="1"/>
  <c r="D1996" i="7" a="1"/>
  <c r="O1996" i="7"/>
  <c r="U1096" i="7"/>
  <c r="C1096" i="7" a="1"/>
  <c r="N1096" i="7"/>
  <c r="S1096" i="7"/>
  <c r="L1096" i="7"/>
  <c r="K1676" i="7"/>
  <c r="L1676" i="7"/>
  <c r="N1676" i="7"/>
  <c r="M1676" i="7"/>
  <c r="I1676" i="7" a="1"/>
  <c r="R996" i="7"/>
  <c r="V996" i="7"/>
  <c r="Q996" i="7"/>
  <c r="K996" i="7"/>
  <c r="I996" i="7" a="1"/>
  <c r="M1071" i="7"/>
  <c r="O1071" i="7"/>
  <c r="K1071" i="7"/>
  <c r="G1071" i="7" a="1"/>
  <c r="Q404" i="1"/>
  <c r="O404" i="1"/>
  <c r="D404" i="1" a="1"/>
  <c r="I404" i="1"/>
  <c r="Q2730" i="7"/>
  <c r="L2730" i="7"/>
  <c r="K2730" i="7"/>
  <c r="R2730" i="7"/>
  <c r="H2730" i="7" a="1"/>
  <c r="U90" i="7"/>
  <c r="D90" i="7" a="1"/>
  <c r="O90" i="7"/>
  <c r="N90" i="7"/>
  <c r="I90" i="7" a="1"/>
  <c r="G515" i="7" a="1"/>
  <c r="J515" i="7" a="1"/>
  <c r="Q515" i="7"/>
  <c r="V515" i="7"/>
  <c r="O199" i="1"/>
  <c r="L199" i="1"/>
  <c r="F199" i="1"/>
  <c r="J199" i="1"/>
  <c r="J536" i="7" a="1"/>
  <c r="N536" i="7"/>
  <c r="G536" i="7" a="1"/>
  <c r="S536" i="7"/>
  <c r="H536" i="7" a="1"/>
  <c r="G1704" i="7" a="1"/>
  <c r="D1704" i="7" a="1"/>
  <c r="E1704" i="7" a="1"/>
  <c r="N1704" i="7"/>
  <c r="H1704" i="7" a="1"/>
  <c r="G2055" i="7" a="1"/>
  <c r="U2055" i="7"/>
  <c r="L2055" i="7"/>
  <c r="T2055" i="7"/>
  <c r="V3158" i="7"/>
  <c r="M3158" i="7"/>
  <c r="N3158" i="7"/>
  <c r="C3158" i="7" a="1"/>
  <c r="L3158" i="7"/>
  <c r="R2854" i="7"/>
  <c r="T2854" i="7"/>
  <c r="L2854" i="7"/>
  <c r="G2854" i="7" a="1"/>
  <c r="H2854" i="7" a="1"/>
  <c r="L986" i="7"/>
  <c r="D986" i="7" a="1"/>
  <c r="K986" i="7"/>
  <c r="J986" i="7" a="1"/>
  <c r="I986" i="7" a="1"/>
  <c r="O3889" i="7"/>
  <c r="K3889" i="7"/>
  <c r="C3889" i="7" a="1"/>
  <c r="D3889" i="7" a="1"/>
  <c r="M2143" i="7"/>
  <c r="E2143" i="7" a="1"/>
  <c r="S2143" i="7"/>
  <c r="C2143" i="7" a="1"/>
  <c r="V2143" i="7"/>
  <c r="K1765" i="7"/>
  <c r="O1765" i="7"/>
  <c r="D1765" i="7" a="1"/>
  <c r="E1765" i="7" a="1"/>
  <c r="H1765" i="7" a="1"/>
  <c r="Q3929" i="7"/>
  <c r="T3929" i="7"/>
  <c r="K3929" i="7"/>
  <c r="C3929" i="7" a="1"/>
  <c r="I3929" i="7" a="1"/>
  <c r="N3458" i="7"/>
  <c r="C3458" i="7" a="1"/>
  <c r="L3458" i="7"/>
  <c r="D3458" i="7" a="1"/>
  <c r="Q199" i="7"/>
  <c r="J199" i="7" a="1"/>
  <c r="E199" i="7" a="1"/>
  <c r="L199" i="7"/>
  <c r="S199" i="7"/>
  <c r="Q917" i="7"/>
  <c r="M917" i="7"/>
  <c r="T917" i="7"/>
  <c r="G917" i="7" a="1"/>
  <c r="I917" i="7" a="1"/>
  <c r="P1340" i="7"/>
  <c r="K1340" i="7"/>
  <c r="G1340" i="7" a="1"/>
  <c r="L1340" i="7"/>
  <c r="H1340" i="7" a="1"/>
  <c r="L2413" i="7"/>
  <c r="C2413" i="7" a="1"/>
  <c r="S2413" i="7"/>
  <c r="K2413" i="7"/>
  <c r="J412" i="1"/>
  <c r="F412" i="1"/>
  <c r="K412" i="1"/>
  <c r="I412" i="1"/>
  <c r="N995" i="7"/>
  <c r="R995" i="7"/>
  <c r="J995" i="7" a="1"/>
  <c r="G995" i="7" a="1"/>
  <c r="I995" i="7" a="1"/>
  <c r="R3282" i="7"/>
  <c r="Q3282" i="7"/>
  <c r="D3282" i="7" a="1"/>
  <c r="T3282" i="7"/>
  <c r="I3282" i="7" a="1"/>
  <c r="S1380" i="7"/>
  <c r="K1380" i="7"/>
  <c r="G1380" i="7" a="1"/>
  <c r="R1380" i="7"/>
  <c r="D1172" i="7" a="1"/>
  <c r="O1172" i="7"/>
  <c r="V1172" i="7"/>
  <c r="R1172" i="7"/>
  <c r="L1172" i="7"/>
  <c r="L2958" i="7"/>
  <c r="E2958" i="7" a="1"/>
  <c r="C2958" i="7" a="1"/>
  <c r="J2958" i="7" a="1"/>
  <c r="H2958" i="7" a="1"/>
  <c r="E1163" i="7" a="1"/>
  <c r="S1163" i="7"/>
  <c r="V1163" i="7"/>
  <c r="T1163" i="7"/>
  <c r="I1163" i="7" a="1"/>
  <c r="Q1851" i="7"/>
  <c r="P1851" i="7"/>
  <c r="O1851" i="7"/>
  <c r="T1851" i="7"/>
  <c r="N11" i="1"/>
  <c r="C11" i="1" a="1"/>
  <c r="M11" i="1"/>
  <c r="Q11" i="1"/>
  <c r="L390" i="1"/>
  <c r="K390" i="1"/>
  <c r="G390" i="1"/>
  <c r="M390" i="1"/>
  <c r="T1310" i="7"/>
  <c r="R1310" i="7"/>
  <c r="P1310" i="7"/>
  <c r="S1310" i="7"/>
  <c r="I1310" i="7" a="1"/>
  <c r="J1578" i="7" a="1"/>
  <c r="T1578" i="7"/>
  <c r="P1578" i="7"/>
  <c r="R1578" i="7"/>
  <c r="S2044" i="7"/>
  <c r="C2044" i="7" a="1"/>
  <c r="G2044" i="7" a="1"/>
  <c r="P2044" i="7"/>
  <c r="D2044" i="7" a="1"/>
  <c r="O2250" i="7"/>
  <c r="U2250" i="7"/>
  <c r="C2250" i="7" a="1"/>
  <c r="N2250" i="7"/>
  <c r="H2250" i="7" a="1"/>
  <c r="R532" i="7"/>
  <c r="D532" i="7" a="1"/>
  <c r="T532" i="7"/>
  <c r="Q532" i="7"/>
  <c r="N532" i="7"/>
  <c r="T2778" i="7"/>
  <c r="R2778" i="7"/>
  <c r="C2778" i="7" a="1"/>
  <c r="H2778" i="7" a="1"/>
  <c r="G1560" i="7" a="1"/>
  <c r="Q1560" i="7"/>
  <c r="T1560" i="7"/>
  <c r="N1560" i="7"/>
  <c r="D1560" i="7" a="1"/>
  <c r="D1786" i="7" a="1"/>
  <c r="M1786" i="7"/>
  <c r="E1786" i="7" a="1"/>
  <c r="P1786" i="7"/>
  <c r="H1786" i="7" a="1"/>
  <c r="U3952" i="7"/>
  <c r="L3952" i="7"/>
  <c r="R3952" i="7"/>
  <c r="D3952" i="7" a="1"/>
  <c r="I3952" i="7" a="1"/>
  <c r="Q338" i="1"/>
  <c r="J338" i="1"/>
  <c r="D338" i="1" a="1"/>
  <c r="V3902" i="7"/>
  <c r="Q3902" i="7"/>
  <c r="E3902" i="7" a="1"/>
  <c r="G3902" i="7" a="1"/>
  <c r="P3902" i="7"/>
  <c r="G1100" i="7" a="1"/>
  <c r="K1100" i="7"/>
  <c r="S1100" i="7"/>
  <c r="O1100" i="7"/>
  <c r="I1100" i="7" a="1"/>
  <c r="M2084" i="7"/>
  <c r="E2084" i="7" a="1"/>
  <c r="U2084" i="7"/>
  <c r="D2084" i="7" a="1"/>
  <c r="V2084" i="7"/>
  <c r="V3050" i="7"/>
  <c r="M3050" i="7"/>
  <c r="O3050" i="7"/>
  <c r="H3050" i="7" a="1"/>
  <c r="J798" i="7" a="1"/>
  <c r="T798" i="7"/>
  <c r="M798" i="7"/>
  <c r="D798" i="7" a="1"/>
  <c r="I798" i="7" a="1"/>
  <c r="K2478" i="7"/>
  <c r="M2478" i="7"/>
  <c r="G2478" i="7" a="1"/>
  <c r="N2478" i="7"/>
  <c r="I2478" i="7" a="1"/>
  <c r="T268" i="7"/>
  <c r="J268" i="7" a="1"/>
  <c r="Q268" i="7"/>
  <c r="O268" i="7"/>
  <c r="M268" i="7"/>
  <c r="S3490" i="7"/>
  <c r="K3490" i="7"/>
  <c r="D3490" i="7" a="1"/>
  <c r="H3490" i="7" a="1"/>
  <c r="G1668" i="7" a="1"/>
  <c r="E1668" i="7" a="1"/>
  <c r="J1668" i="7" a="1"/>
  <c r="C1668" i="7" a="1"/>
  <c r="H1668" i="7" a="1"/>
  <c r="U2211" i="7"/>
  <c r="R2211" i="7"/>
  <c r="C2211" i="7" a="1"/>
  <c r="D2211" i="7" a="1"/>
  <c r="H2211" i="7" a="1"/>
  <c r="G890" i="7" a="1"/>
  <c r="U890" i="7"/>
  <c r="C890" i="7" a="1"/>
  <c r="J890" i="7" a="1"/>
  <c r="I890" i="7" a="1"/>
  <c r="N3713" i="7"/>
  <c r="M3713" i="7"/>
  <c r="R3713" i="7"/>
  <c r="L3713" i="7"/>
  <c r="V2526" i="7"/>
  <c r="Q2526" i="7"/>
  <c r="N2526" i="7"/>
  <c r="D2526" i="7" a="1"/>
  <c r="K2526" i="7"/>
  <c r="R1238" i="7"/>
  <c r="S1238" i="7"/>
  <c r="J1238" i="7" a="1"/>
  <c r="G1238" i="7" a="1"/>
  <c r="H1238" i="7" a="1"/>
  <c r="N1187" i="7"/>
  <c r="L1187" i="7"/>
  <c r="C1187" i="7" a="1"/>
  <c r="G1187" i="7" a="1"/>
  <c r="H1187" i="7" a="1"/>
  <c r="D3646" i="7" a="1"/>
  <c r="V3646" i="7"/>
  <c r="Q3646" i="7"/>
  <c r="G3646" i="7" a="1"/>
  <c r="C2601" i="7" a="1"/>
  <c r="D2601" i="7" a="1"/>
  <c r="L2601" i="7"/>
  <c r="R2601" i="7"/>
  <c r="G2601" i="7" a="1"/>
  <c r="R717" i="7"/>
  <c r="S717" i="7"/>
  <c r="N717" i="7"/>
  <c r="V717" i="7"/>
  <c r="H717" i="7" a="1"/>
  <c r="C3752" i="7" a="1"/>
  <c r="G3752" i="7" a="1"/>
  <c r="M3752" i="7"/>
  <c r="T3752" i="7"/>
  <c r="I3752" i="7" a="1"/>
  <c r="R2589" i="7"/>
  <c r="M2589" i="7"/>
  <c r="G2589" i="7" a="1"/>
  <c r="P2589" i="7"/>
  <c r="P338" i="7"/>
  <c r="G338" i="7" a="1"/>
  <c r="Q338" i="7"/>
  <c r="U338" i="7"/>
  <c r="R338" i="7"/>
  <c r="D1126" i="7" a="1"/>
  <c r="J1126" i="7" a="1"/>
  <c r="P1126" i="7"/>
  <c r="K1126" i="7"/>
  <c r="H1126" i="7" a="1"/>
  <c r="T1274" i="7"/>
  <c r="G1274" i="7" a="1"/>
  <c r="D1274" i="7" a="1"/>
  <c r="E1274" i="7" a="1"/>
  <c r="I1274" i="7" a="1"/>
  <c r="Q179" i="7"/>
  <c r="R179" i="7"/>
  <c r="P179" i="7"/>
  <c r="T179" i="7"/>
  <c r="U2823" i="7"/>
  <c r="V2823" i="7"/>
  <c r="S2823" i="7"/>
  <c r="M2823" i="7"/>
  <c r="T2823" i="7"/>
  <c r="G3245" i="7" a="1"/>
  <c r="J3245" i="7" a="1"/>
  <c r="T3245" i="7"/>
  <c r="L3245" i="7"/>
  <c r="H3245" i="7" a="1"/>
  <c r="M1184" i="7"/>
  <c r="S1184" i="7"/>
  <c r="O1184" i="7"/>
  <c r="H1184" i="7" a="1"/>
  <c r="P1184" i="7"/>
  <c r="D779" i="7" a="1"/>
  <c r="J779" i="7" a="1"/>
  <c r="T779" i="7"/>
  <c r="U779" i="7"/>
  <c r="H489" i="1"/>
  <c r="K489" i="1"/>
  <c r="L489" i="1"/>
  <c r="J489" i="1"/>
  <c r="N3227" i="7"/>
  <c r="M3227" i="7"/>
  <c r="U3227" i="7"/>
  <c r="C3227" i="7" a="1"/>
  <c r="H3227" i="7" a="1"/>
  <c r="P2023" i="7"/>
  <c r="L2023" i="7"/>
  <c r="Q2023" i="7"/>
  <c r="O2023" i="7"/>
  <c r="I2023" i="7" a="1"/>
  <c r="R513" i="7"/>
  <c r="C513" i="7" a="1"/>
  <c r="D513" i="7" a="1"/>
  <c r="Q513" i="7"/>
  <c r="R282" i="7"/>
  <c r="P282" i="7"/>
  <c r="C282" i="7" a="1"/>
  <c r="Q282" i="7"/>
  <c r="G282" i="7" a="1"/>
  <c r="L3604" i="7"/>
  <c r="E3604" i="7" a="1"/>
  <c r="K3604" i="7"/>
  <c r="T3604" i="7"/>
  <c r="U3604" i="7"/>
  <c r="G749" i="7" a="1"/>
  <c r="S749" i="7"/>
  <c r="K749" i="7"/>
  <c r="Q749" i="7"/>
  <c r="P749" i="7"/>
  <c r="V3345" i="7"/>
  <c r="R3345" i="7"/>
  <c r="C3345" i="7" a="1"/>
  <c r="U3345" i="7"/>
  <c r="T1781" i="7"/>
  <c r="E1781" i="7" a="1"/>
  <c r="U1781" i="7"/>
  <c r="D1781" i="7" a="1"/>
  <c r="I1781" i="7" a="1"/>
  <c r="N341" i="7"/>
  <c r="R341" i="7"/>
  <c r="C341" i="7" a="1"/>
  <c r="O341" i="7"/>
  <c r="H341" i="7" a="1"/>
  <c r="O3656" i="7"/>
  <c r="P3656" i="7"/>
  <c r="Q3656" i="7"/>
  <c r="V3656" i="7"/>
  <c r="J3656" i="7" a="1"/>
  <c r="J214" i="1"/>
  <c r="C214" i="1" a="1"/>
  <c r="D214" i="1" a="1"/>
  <c r="O2336" i="7"/>
  <c r="L2336" i="7"/>
  <c r="E2336" i="7" a="1"/>
  <c r="P2336" i="7"/>
  <c r="M2336" i="7"/>
  <c r="Q493" i="1"/>
  <c r="O493" i="1"/>
  <c r="F493" i="1"/>
  <c r="N493" i="1"/>
  <c r="V3636" i="7"/>
  <c r="G3636" i="7" a="1"/>
  <c r="L3636" i="7"/>
  <c r="S3636" i="7"/>
  <c r="H3636" i="7" a="1"/>
  <c r="U3581" i="7"/>
  <c r="M3581" i="7"/>
  <c r="O3581" i="7"/>
  <c r="H3581" i="7" a="1"/>
  <c r="J366" i="1"/>
  <c r="M366" i="1"/>
  <c r="F366" i="1"/>
  <c r="G366" i="1"/>
  <c r="S2362" i="7"/>
  <c r="T2362" i="7"/>
  <c r="M2362" i="7"/>
  <c r="V2362" i="7"/>
  <c r="H2362" i="7" a="1"/>
  <c r="G171" i="1"/>
  <c r="N171" i="1"/>
  <c r="E171" i="1" a="1"/>
  <c r="J171" i="1"/>
  <c r="T1598" i="7"/>
  <c r="K1598" i="7"/>
  <c r="M1598" i="7"/>
  <c r="Q1598" i="7"/>
  <c r="U2364" i="7"/>
  <c r="T2364" i="7"/>
  <c r="J2364" i="7" a="1"/>
  <c r="M2364" i="7"/>
  <c r="Q2364" i="7"/>
  <c r="J259" i="1"/>
  <c r="E259" i="1" a="1"/>
  <c r="F259" i="1"/>
  <c r="P259" i="1"/>
  <c r="M806" i="7"/>
  <c r="L806" i="7"/>
  <c r="V806" i="7"/>
  <c r="J806" i="7" a="1"/>
  <c r="H806" i="7" a="1"/>
  <c r="E467" i="7" a="1"/>
  <c r="V467" i="7"/>
  <c r="Q467" i="7"/>
  <c r="L467" i="7"/>
  <c r="E1276" i="7" a="1"/>
  <c r="N1276" i="7"/>
  <c r="M1276" i="7"/>
  <c r="J1276" i="7" a="1"/>
  <c r="V1276" i="7"/>
  <c r="S3600" i="7"/>
  <c r="R3600" i="7"/>
  <c r="G3600" i="7" a="1"/>
  <c r="T3600" i="7"/>
  <c r="I3600" i="7" a="1"/>
  <c r="K3628" i="7"/>
  <c r="E3628" i="7" a="1"/>
  <c r="U3628" i="7"/>
  <c r="R3628" i="7"/>
  <c r="H3628" i="7" a="1"/>
  <c r="R1221" i="7"/>
  <c r="J1221" i="7" a="1"/>
  <c r="S1221" i="7"/>
  <c r="V1221" i="7"/>
  <c r="U1950" i="7"/>
  <c r="K1950" i="7"/>
  <c r="M1950" i="7"/>
  <c r="P1950" i="7"/>
  <c r="H1950" i="7" a="1"/>
  <c r="S2063" i="7"/>
  <c r="N2063" i="7"/>
  <c r="M2063" i="7"/>
  <c r="K2063" i="7"/>
  <c r="U2063" i="7"/>
  <c r="H73" i="1"/>
  <c r="P73" i="1"/>
  <c r="J73" i="1"/>
  <c r="L73" i="1"/>
  <c r="S1263" i="7"/>
  <c r="T1263" i="7"/>
  <c r="J1263" i="7" a="1"/>
  <c r="C1263" i="7" a="1"/>
  <c r="R3263" i="7"/>
  <c r="L3263" i="7"/>
  <c r="T3263" i="7"/>
  <c r="D3263" i="7" a="1"/>
  <c r="I3263" i="7" a="1"/>
  <c r="M265" i="1"/>
  <c r="Q265" i="1"/>
  <c r="F265" i="1"/>
  <c r="C265" i="1" a="1"/>
  <c r="O851" i="7"/>
  <c r="D851" i="7" a="1"/>
  <c r="K851" i="7"/>
  <c r="T851" i="7"/>
  <c r="H851" i="7" a="1"/>
  <c r="H374" i="1"/>
  <c r="Q374" i="1"/>
  <c r="I374" i="1"/>
  <c r="Q2199" i="7"/>
  <c r="E2199" i="7" a="1"/>
  <c r="R2199" i="7"/>
  <c r="D2199" i="7" a="1"/>
  <c r="P2199" i="7"/>
  <c r="L1626" i="7"/>
  <c r="N1626" i="7"/>
  <c r="P1626" i="7"/>
  <c r="D1626" i="7" a="1"/>
  <c r="H1626" i="7" a="1"/>
  <c r="K1878" i="7"/>
  <c r="M1878" i="7"/>
  <c r="L1878" i="7"/>
  <c r="O1878" i="7"/>
  <c r="I1878" i="7" a="1"/>
  <c r="V3386" i="7"/>
  <c r="Q3386" i="7"/>
  <c r="L3386" i="7"/>
  <c r="I3386" i="7" a="1"/>
  <c r="K2751" i="7"/>
  <c r="N2751" i="7"/>
  <c r="T2751" i="7"/>
  <c r="D2751" i="7" a="1"/>
  <c r="G2751" i="7" a="1"/>
  <c r="O159" i="7"/>
  <c r="G159" i="7" a="1"/>
  <c r="C159" i="7" a="1"/>
  <c r="D159" i="7" a="1"/>
  <c r="E159" i="7" a="1"/>
  <c r="U3750" i="7"/>
  <c r="K3750" i="7"/>
  <c r="J3750" i="7" a="1"/>
  <c r="C3750" i="7" a="1"/>
  <c r="I3750" i="7" a="1"/>
  <c r="N2008" i="7"/>
  <c r="V2008" i="7"/>
  <c r="Q2008" i="7"/>
  <c r="E2008" i="7" a="1"/>
  <c r="J3978" i="7" a="1"/>
  <c r="E3978" i="7" a="1"/>
  <c r="M3978" i="7"/>
  <c r="U3978" i="7"/>
  <c r="V3978" i="7"/>
  <c r="F122" i="1"/>
  <c r="Q122" i="1"/>
  <c r="P122" i="1"/>
  <c r="G122" i="1"/>
  <c r="J2947" i="7" a="1"/>
  <c r="S2947" i="7"/>
  <c r="U2947" i="7"/>
  <c r="E2947" i="7" a="1"/>
  <c r="H2947" i="7" a="1"/>
  <c r="D2212" i="7" a="1"/>
  <c r="Q2212" i="7"/>
  <c r="M2212" i="7"/>
  <c r="T2212" i="7"/>
  <c r="F107" i="1"/>
  <c r="L107" i="1"/>
  <c r="E107" i="1" a="1"/>
  <c r="I107" i="1"/>
  <c r="P701" i="7"/>
  <c r="G701" i="7" a="1"/>
  <c r="R701" i="7"/>
  <c r="N701" i="7"/>
  <c r="I701" i="7" a="1"/>
  <c r="L3985" i="7"/>
  <c r="P3985" i="7"/>
  <c r="E3985" i="7" a="1"/>
  <c r="R3985" i="7"/>
  <c r="I3985" i="7" a="1"/>
  <c r="N3950" i="7"/>
  <c r="G3950" i="7" a="1"/>
  <c r="S3950" i="7"/>
  <c r="P3950" i="7"/>
  <c r="N809" i="7"/>
  <c r="C809" i="7" a="1"/>
  <c r="S809" i="7"/>
  <c r="D809" i="7" a="1"/>
  <c r="J809" i="7" a="1"/>
  <c r="S3797" i="7"/>
  <c r="J3797" i="7" a="1"/>
  <c r="C3797" i="7" a="1"/>
  <c r="O3797" i="7"/>
  <c r="H3797" i="7" a="1"/>
  <c r="J3235" i="7" a="1"/>
  <c r="P3235" i="7"/>
  <c r="U3235" i="7"/>
  <c r="R3235" i="7"/>
  <c r="H3235" i="7" a="1"/>
  <c r="K2657" i="7"/>
  <c r="V2657" i="7"/>
  <c r="M2657" i="7"/>
  <c r="C2657" i="7" a="1"/>
  <c r="M2725" i="7"/>
  <c r="T2725" i="7"/>
  <c r="U2725" i="7"/>
  <c r="R2725" i="7"/>
  <c r="C2725" i="7" a="1"/>
  <c r="D258" i="7" a="1"/>
  <c r="Q258" i="7"/>
  <c r="J258" i="7" a="1"/>
  <c r="R258" i="7"/>
  <c r="N258" i="7"/>
  <c r="J506" i="1"/>
  <c r="L506" i="1"/>
  <c r="Q506" i="1"/>
  <c r="I506" i="1"/>
  <c r="P1884" i="7"/>
  <c r="Q1884" i="7"/>
  <c r="T1884" i="7"/>
  <c r="L1884" i="7"/>
  <c r="S3279" i="7"/>
  <c r="J3279" i="7" a="1"/>
  <c r="G3279" i="7" a="1"/>
  <c r="E3279" i="7" a="1"/>
  <c r="P3279" i="7"/>
  <c r="K627" i="7"/>
  <c r="U627" i="7"/>
  <c r="C627" i="7" a="1"/>
  <c r="G627" i="7" a="1"/>
  <c r="H627" i="7" a="1"/>
  <c r="G1895" i="7" a="1"/>
  <c r="R1895" i="7"/>
  <c r="Q1895" i="7"/>
  <c r="K1895" i="7"/>
  <c r="I1895" i="7" a="1"/>
  <c r="P308" i="1"/>
  <c r="K308" i="1"/>
  <c r="D308" i="1" a="1"/>
  <c r="L353" i="7"/>
  <c r="U353" i="7"/>
  <c r="C353" i="7" a="1"/>
  <c r="J353" i="7" a="1"/>
  <c r="Q353" i="7"/>
  <c r="J2449" i="7" a="1"/>
  <c r="G2449" i="7" a="1"/>
  <c r="K2449" i="7"/>
  <c r="C2449" i="7" a="1"/>
  <c r="H2449" i="7" a="1"/>
  <c r="M3519" i="7"/>
  <c r="V3519" i="7"/>
  <c r="C3519" i="7" a="1"/>
  <c r="T3519" i="7"/>
  <c r="H3519" i="7" a="1"/>
  <c r="T407" i="7"/>
  <c r="Q407" i="7"/>
  <c r="N407" i="7"/>
  <c r="O407" i="7"/>
  <c r="H343" i="1"/>
  <c r="D343" i="1" a="1"/>
  <c r="M343" i="1"/>
  <c r="K343" i="1"/>
  <c r="T1975" i="7"/>
  <c r="S1975" i="7"/>
  <c r="Q1975" i="7"/>
  <c r="G1975" i="7" a="1"/>
  <c r="U1975" i="7"/>
  <c r="T1887" i="7"/>
  <c r="L1887" i="7"/>
  <c r="V1887" i="7"/>
  <c r="M1887" i="7"/>
  <c r="I1887" i="7" a="1"/>
  <c r="E2338" i="7" a="1"/>
  <c r="T2338" i="7"/>
  <c r="U2338" i="7"/>
  <c r="P2338" i="7"/>
  <c r="G982" i="7" a="1"/>
  <c r="L982" i="7"/>
  <c r="P982" i="7"/>
  <c r="J982" i="7" a="1"/>
  <c r="I982" i="7" a="1"/>
  <c r="L107" i="7"/>
  <c r="U107" i="7"/>
  <c r="N107" i="7"/>
  <c r="C107" i="7" a="1"/>
  <c r="D107" i="7" a="1"/>
  <c r="S2498" i="7"/>
  <c r="O2498" i="7"/>
  <c r="M2498" i="7"/>
  <c r="H2498" i="7" a="1"/>
  <c r="N2498" i="7"/>
  <c r="L987" i="7"/>
  <c r="D987" i="7" a="1"/>
  <c r="Q987" i="7"/>
  <c r="P987" i="7"/>
  <c r="O2631" i="7"/>
  <c r="R2631" i="7"/>
  <c r="E2631" i="7" a="1"/>
  <c r="N2631" i="7"/>
  <c r="C2631" i="7" a="1"/>
  <c r="S2316" i="7"/>
  <c r="Q2316" i="7"/>
  <c r="K2316" i="7"/>
  <c r="M2316" i="7"/>
  <c r="I2316" i="7" a="1"/>
  <c r="T3734" i="7"/>
  <c r="C3734" i="7" a="1"/>
  <c r="V3734" i="7"/>
  <c r="K3734" i="7"/>
  <c r="H3734" i="7" a="1"/>
  <c r="N3708" i="7"/>
  <c r="G3708" i="7" a="1"/>
  <c r="J3708" i="7" a="1"/>
  <c r="I3708" i="7" a="1"/>
  <c r="N1106" i="7"/>
  <c r="S1106" i="7"/>
  <c r="G1106" i="7" a="1"/>
  <c r="M1106" i="7"/>
  <c r="I1106" i="7" a="1"/>
  <c r="P219" i="1"/>
  <c r="I219" i="1"/>
  <c r="C219" i="1" a="1"/>
  <c r="H219" i="1"/>
  <c r="R1946" i="7"/>
  <c r="C1946" i="7" a="1"/>
  <c r="U1946" i="7"/>
  <c r="N1946" i="7"/>
  <c r="H1946" i="7" a="1"/>
  <c r="U3625" i="7"/>
  <c r="L3625" i="7"/>
  <c r="O3625" i="7"/>
  <c r="I3625" i="7" a="1"/>
  <c r="Q542" i="7"/>
  <c r="U542" i="7"/>
  <c r="N542" i="7"/>
  <c r="E542" i="7" a="1"/>
  <c r="S542" i="7"/>
  <c r="K2270" i="7"/>
  <c r="Q2270" i="7"/>
  <c r="L2270" i="7"/>
  <c r="G2270" i="7" a="1"/>
  <c r="E2270" i="7" a="1"/>
  <c r="P406" i="1"/>
  <c r="Q406" i="1"/>
  <c r="G406" i="1"/>
  <c r="M406" i="1"/>
  <c r="E920" i="7" a="1"/>
  <c r="J920" i="7" a="1"/>
  <c r="D920" i="7" a="1"/>
  <c r="T920" i="7"/>
  <c r="P1246" i="7"/>
  <c r="O1246" i="7"/>
  <c r="J1246" i="7" a="1"/>
  <c r="C1246" i="7" a="1"/>
  <c r="U1246" i="7"/>
  <c r="N2204" i="7"/>
  <c r="O2204" i="7"/>
  <c r="C2204" i="7" a="1"/>
  <c r="S2204" i="7"/>
  <c r="P2204" i="7"/>
  <c r="C709" i="7" a="1"/>
  <c r="M709" i="7"/>
  <c r="R709" i="7"/>
  <c r="G709" i="7" a="1"/>
  <c r="D709" i="7" a="1"/>
  <c r="D2926" i="7" a="1"/>
  <c r="E2926" i="7" a="1"/>
  <c r="Q2926" i="7"/>
  <c r="H2926" i="7" a="1"/>
  <c r="G185" i="1"/>
  <c r="H185" i="1"/>
  <c r="D185" i="1" a="1"/>
  <c r="Q185" i="1"/>
  <c r="Q1403" i="7"/>
  <c r="O1403" i="7"/>
  <c r="J1403" i="7" a="1"/>
  <c r="H1403" i="7" a="1"/>
  <c r="U1403" i="7"/>
  <c r="J2623" i="7" a="1"/>
  <c r="L2623" i="7"/>
  <c r="P2623" i="7"/>
  <c r="E2623" i="7" a="1"/>
  <c r="V2623" i="7"/>
  <c r="T3379" i="7"/>
  <c r="U3379" i="7"/>
  <c r="C3379" i="7" a="1"/>
  <c r="L3379" i="7"/>
  <c r="R2043" i="7"/>
  <c r="D2043" i="7" a="1"/>
  <c r="V2043" i="7"/>
  <c r="P2043" i="7"/>
  <c r="H2043" i="7" a="1"/>
  <c r="O1189" i="7"/>
  <c r="T1189" i="7"/>
  <c r="D1189" i="7" a="1"/>
  <c r="V1189" i="7"/>
  <c r="H1189" i="7" a="1"/>
  <c r="U3937" i="7"/>
  <c r="N3937" i="7"/>
  <c r="G3937" i="7" a="1"/>
  <c r="O3937" i="7"/>
  <c r="I3937" i="7" a="1"/>
  <c r="Q309" i="1"/>
  <c r="J309" i="1"/>
  <c r="K309" i="1"/>
  <c r="M540" i="7"/>
  <c r="P540" i="7"/>
  <c r="S540" i="7"/>
  <c r="D540" i="7" a="1"/>
  <c r="O540" i="7"/>
  <c r="L2493" i="7"/>
  <c r="Q2493" i="7"/>
  <c r="D2493" i="7" a="1"/>
  <c r="G2493" i="7" a="1"/>
  <c r="I2493" i="7" a="1"/>
  <c r="M3371" i="7"/>
  <c r="R3371" i="7"/>
  <c r="K3371" i="7"/>
  <c r="P3371" i="7"/>
  <c r="I3371" i="7" a="1"/>
  <c r="L253" i="1"/>
  <c r="K253" i="1"/>
  <c r="M253" i="1"/>
  <c r="I553" i="1"/>
  <c r="N553" i="1"/>
  <c r="K553" i="1"/>
  <c r="J553" i="1"/>
  <c r="R3454" i="7"/>
  <c r="C3454" i="7" a="1"/>
  <c r="G3454" i="7" a="1"/>
  <c r="L3454" i="7"/>
  <c r="E3454" i="7" a="1"/>
  <c r="P3209" i="7"/>
  <c r="T3209" i="7"/>
  <c r="I3209" i="7" a="1"/>
  <c r="D3209" i="7" a="1"/>
  <c r="H3209" i="7" a="1"/>
  <c r="O700" i="7"/>
  <c r="J700" i="7" a="1"/>
  <c r="V700" i="7"/>
  <c r="H700" i="7" a="1"/>
  <c r="C1628" i="7" a="1"/>
  <c r="P1628" i="7"/>
  <c r="T1628" i="7"/>
  <c r="K1628" i="7"/>
  <c r="V1628" i="7"/>
  <c r="P3591" i="7"/>
  <c r="J3591" i="7" a="1"/>
  <c r="U3591" i="7"/>
  <c r="M3591" i="7"/>
  <c r="H3591" i="7" a="1"/>
  <c r="E427" i="1" a="1"/>
  <c r="P427" i="1"/>
  <c r="Q427" i="1"/>
  <c r="N427" i="1"/>
  <c r="O3785" i="7"/>
  <c r="M3785" i="7"/>
  <c r="D3785" i="7" a="1"/>
  <c r="V3785" i="7"/>
  <c r="R1571" i="7"/>
  <c r="K1571" i="7"/>
  <c r="L1571" i="7"/>
  <c r="Q1571" i="7"/>
  <c r="N1571" i="7"/>
  <c r="K2536" i="7"/>
  <c r="R2536" i="7"/>
  <c r="T2536" i="7"/>
  <c r="P2536" i="7"/>
  <c r="M2536" i="7"/>
  <c r="C3260" i="7" a="1"/>
  <c r="R3260" i="7"/>
  <c r="P3260" i="7"/>
  <c r="V3260" i="7"/>
  <c r="I3260" i="7" a="1"/>
  <c r="L785" i="7"/>
  <c r="V785" i="7"/>
  <c r="T785" i="7"/>
  <c r="S785" i="7"/>
  <c r="D1000" i="7" a="1"/>
  <c r="T1000" i="7"/>
  <c r="C1000" i="7" a="1"/>
  <c r="O1000" i="7"/>
  <c r="I1000" i="7" a="1"/>
  <c r="J3151" i="7" a="1"/>
  <c r="L3151" i="7"/>
  <c r="T3151" i="7"/>
  <c r="D3151" i="7" a="1"/>
  <c r="H3151" i="7" a="1"/>
  <c r="V1296" i="7"/>
  <c r="J1296" i="7" a="1"/>
  <c r="S1296" i="7"/>
  <c r="U1296" i="7"/>
  <c r="I1296" i="7" a="1"/>
  <c r="K421" i="1"/>
  <c r="O421" i="1"/>
  <c r="Q421" i="1"/>
  <c r="V20" i="7"/>
  <c r="Q20" i="7"/>
  <c r="U20" i="7"/>
  <c r="T20" i="7"/>
  <c r="S20" i="7"/>
  <c r="V2457" i="7"/>
  <c r="D2457" i="7" a="1"/>
  <c r="C2457" i="7" a="1"/>
  <c r="P2457" i="7"/>
  <c r="H2457" i="7" a="1"/>
  <c r="O2213" i="7"/>
  <c r="N2213" i="7"/>
  <c r="M2213" i="7"/>
  <c r="P2213" i="7"/>
  <c r="I2213" i="7" a="1"/>
  <c r="V1153" i="7"/>
  <c r="T1153" i="7"/>
  <c r="O1153" i="7"/>
  <c r="C1153" i="7" a="1"/>
  <c r="V2176" i="7"/>
  <c r="U2176" i="7"/>
  <c r="M2176" i="7"/>
  <c r="R2176" i="7"/>
  <c r="E2176" i="7" a="1"/>
  <c r="V2860" i="7"/>
  <c r="P2860" i="7"/>
  <c r="C2860" i="7" a="1"/>
  <c r="Q2860" i="7"/>
  <c r="R2860" i="7"/>
  <c r="D867" i="7" a="1"/>
  <c r="C867" i="7" a="1"/>
  <c r="O867" i="7"/>
  <c r="V867" i="7"/>
  <c r="S867" i="7"/>
  <c r="S476" i="7"/>
  <c r="C476" i="7" a="1"/>
  <c r="Q476" i="7"/>
  <c r="P476" i="7"/>
  <c r="R2485" i="7"/>
  <c r="C2485" i="7" a="1"/>
  <c r="O2485" i="7"/>
  <c r="L2485" i="7"/>
  <c r="S2485" i="7"/>
  <c r="P3161" i="7"/>
  <c r="C3161" i="7" a="1"/>
  <c r="Q3161" i="7"/>
  <c r="N3161" i="7"/>
  <c r="H3161" i="7" a="1"/>
  <c r="Q1219" i="7"/>
  <c r="S1219" i="7"/>
  <c r="N1219" i="7"/>
  <c r="T1219" i="7"/>
  <c r="H1219" i="7" a="1"/>
  <c r="R589" i="7"/>
  <c r="S589" i="7"/>
  <c r="J589" i="7" a="1"/>
  <c r="K589" i="7"/>
  <c r="J1727" i="7" a="1"/>
  <c r="L1727" i="7"/>
  <c r="R1727" i="7"/>
  <c r="O1727" i="7"/>
  <c r="M1727" i="7"/>
  <c r="D82" i="7" a="1"/>
  <c r="C82" i="7" a="1"/>
  <c r="N82" i="7"/>
  <c r="T82" i="7"/>
  <c r="H82" i="7" a="1"/>
  <c r="V365" i="7"/>
  <c r="O365" i="7"/>
  <c r="S365" i="7"/>
  <c r="U365" i="7"/>
  <c r="I365" i="7" a="1"/>
  <c r="G1222" i="7" a="1"/>
  <c r="E1222" i="7" a="1"/>
  <c r="J1222" i="7" a="1"/>
  <c r="O1222" i="7"/>
  <c r="L3110" i="7"/>
  <c r="C3110" i="7" a="1"/>
  <c r="U3110" i="7"/>
  <c r="Q3110" i="7"/>
  <c r="V3110" i="7"/>
  <c r="D178" i="7" a="1"/>
  <c r="U178" i="7"/>
  <c r="T178" i="7"/>
  <c r="E178" i="7" a="1"/>
  <c r="I178" i="7" a="1"/>
  <c r="Q3411" i="7"/>
  <c r="S3411" i="7"/>
  <c r="O3411" i="7"/>
  <c r="I3411" i="7" a="1"/>
  <c r="L3411" i="7"/>
  <c r="L2927" i="7"/>
  <c r="P2927" i="7"/>
  <c r="V2927" i="7"/>
  <c r="D2927" i="7" a="1"/>
  <c r="K1294" i="7"/>
  <c r="T1294" i="7"/>
  <c r="G1294" i="7" a="1"/>
  <c r="N1294" i="7"/>
  <c r="R1294" i="7"/>
  <c r="L3856" i="7"/>
  <c r="E3856" i="7" a="1"/>
  <c r="O3856" i="7"/>
  <c r="C3856" i="7" a="1"/>
  <c r="Q3856" i="7"/>
  <c r="M543" i="7"/>
  <c r="G543" i="7" a="1"/>
  <c r="T543" i="7"/>
  <c r="U543" i="7"/>
  <c r="I543" i="7" a="1"/>
  <c r="M559" i="7"/>
  <c r="T559" i="7"/>
  <c r="S559" i="7"/>
  <c r="I559" i="7" a="1"/>
  <c r="F487" i="1"/>
  <c r="I487" i="1"/>
  <c r="D487" i="1" a="1"/>
  <c r="C487" i="1" a="1"/>
  <c r="N2879" i="7"/>
  <c r="U2879" i="7"/>
  <c r="O2879" i="7"/>
  <c r="J2879" i="7" a="1"/>
  <c r="H2879" i="7" a="1"/>
  <c r="T3806" i="7"/>
  <c r="L3806" i="7"/>
  <c r="U3806" i="7"/>
  <c r="C3806" i="7" a="1"/>
  <c r="H3806" i="7" a="1"/>
  <c r="O252" i="1"/>
  <c r="F252" i="1"/>
  <c r="K252" i="1"/>
  <c r="D475" i="1" a="1"/>
  <c r="C475" i="1" a="1"/>
  <c r="H475" i="1"/>
  <c r="F475" i="1"/>
  <c r="T2845" i="7"/>
  <c r="R2845" i="7"/>
  <c r="N2845" i="7"/>
  <c r="S2845" i="7"/>
  <c r="K2845" i="7"/>
  <c r="J895" i="7" a="1"/>
  <c r="E895" i="7" a="1"/>
  <c r="V895" i="7"/>
  <c r="S895" i="7"/>
  <c r="I895" i="7" a="1"/>
  <c r="N2303" i="7"/>
  <c r="E2303" i="7" a="1"/>
  <c r="C2303" i="7" a="1"/>
  <c r="Q2303" i="7"/>
  <c r="C3536" i="7" a="1"/>
  <c r="Q3536" i="7"/>
  <c r="P3536" i="7"/>
  <c r="U3536" i="7"/>
  <c r="V3536" i="7"/>
  <c r="S225" i="7"/>
  <c r="M225" i="7"/>
  <c r="N225" i="7"/>
  <c r="K225" i="7"/>
  <c r="I225" i="7" a="1"/>
  <c r="J866" i="7" a="1"/>
  <c r="V866" i="7"/>
  <c r="N866" i="7"/>
  <c r="U866" i="7"/>
  <c r="E866" i="7" a="1"/>
  <c r="G3780" i="7" a="1"/>
  <c r="N3780" i="7"/>
  <c r="S3780" i="7"/>
  <c r="I3780" i="7" a="1"/>
  <c r="R3170" i="7"/>
  <c r="D3170" i="7" a="1"/>
  <c r="G3170" i="7" a="1"/>
  <c r="E3170" i="7" a="1"/>
  <c r="H3170" i="7" a="1"/>
  <c r="R1388" i="7"/>
  <c r="Q1388" i="7"/>
  <c r="C1388" i="7" a="1"/>
  <c r="S1388" i="7"/>
  <c r="I1388" i="7" a="1"/>
  <c r="N3774" i="7"/>
  <c r="R3774" i="7"/>
  <c r="U3774" i="7"/>
  <c r="K3774" i="7"/>
  <c r="L3774" i="7"/>
  <c r="D3989" i="7" a="1"/>
  <c r="S3989" i="7"/>
  <c r="P3989" i="7"/>
  <c r="E3989" i="7" a="1"/>
  <c r="I377" i="1"/>
  <c r="M377" i="1"/>
  <c r="D377" i="1" a="1"/>
  <c r="L377" i="1"/>
  <c r="I178" i="1"/>
  <c r="L178" i="1"/>
  <c r="M178" i="1"/>
  <c r="C178" i="1" a="1"/>
  <c r="K3099" i="7"/>
  <c r="N3099" i="7"/>
  <c r="T3099" i="7"/>
  <c r="Q3099" i="7"/>
  <c r="H3099" i="7" a="1"/>
  <c r="V1538" i="7"/>
  <c r="R1538" i="7"/>
  <c r="J1538" i="7" a="1"/>
  <c r="Q1538" i="7"/>
  <c r="L1155" i="7"/>
  <c r="G1155" i="7" a="1"/>
  <c r="D1155" i="7" a="1"/>
  <c r="P1155" i="7"/>
  <c r="S1155" i="7"/>
  <c r="U425" i="7"/>
  <c r="D425" i="7" a="1"/>
  <c r="C425" i="7" a="1"/>
  <c r="V425" i="7"/>
  <c r="R425" i="7"/>
  <c r="P3741" i="7"/>
  <c r="N3741" i="7"/>
  <c r="U3741" i="7"/>
  <c r="S3741" i="7"/>
  <c r="I3741" i="7" a="1"/>
  <c r="F274" i="1"/>
  <c r="E274" i="1" a="1"/>
  <c r="H274" i="1"/>
  <c r="K2758" i="7"/>
  <c r="Q2758" i="7"/>
  <c r="L2758" i="7"/>
  <c r="D2758" i="7" a="1"/>
  <c r="P2758" i="7"/>
  <c r="M907" i="7"/>
  <c r="R907" i="7"/>
  <c r="D907" i="7" a="1"/>
  <c r="Q907" i="7"/>
  <c r="T907" i="7"/>
  <c r="M3393" i="7"/>
  <c r="O3393" i="7"/>
  <c r="U3393" i="7"/>
  <c r="J3393" i="7" a="1"/>
  <c r="H3393" i="7" a="1"/>
  <c r="U3338" i="7"/>
  <c r="D3338" i="7" a="1"/>
  <c r="P3338" i="7"/>
  <c r="V3338" i="7"/>
  <c r="Q1616" i="7"/>
  <c r="D1616" i="7" a="1"/>
  <c r="E1616" i="7" a="1"/>
  <c r="R1616" i="7"/>
  <c r="K1616" i="7"/>
  <c r="S3046" i="7"/>
  <c r="N3046" i="7"/>
  <c r="T3046" i="7"/>
  <c r="O3046" i="7"/>
  <c r="H3046" i="7" a="1"/>
  <c r="E2206" i="7" a="1"/>
  <c r="V2206" i="7"/>
  <c r="O2206" i="7"/>
  <c r="K2206" i="7"/>
  <c r="I2206" i="7" a="1"/>
  <c r="K1783" i="7"/>
  <c r="D1783" i="7" a="1"/>
  <c r="C1783" i="7" a="1"/>
  <c r="J1783" i="7" a="1"/>
  <c r="N512" i="7"/>
  <c r="K512" i="7"/>
  <c r="G512" i="7" a="1"/>
  <c r="U512" i="7"/>
  <c r="V512" i="7"/>
  <c r="R2898" i="7"/>
  <c r="S2898" i="7"/>
  <c r="D2898" i="7" a="1"/>
  <c r="E2898" i="7" a="1"/>
  <c r="H2898" i="7" a="1"/>
  <c r="P2152" i="7"/>
  <c r="O2152" i="7"/>
  <c r="V2152" i="7"/>
  <c r="S2152" i="7"/>
  <c r="I2152" i="7" a="1"/>
  <c r="V1803" i="7"/>
  <c r="M1803" i="7"/>
  <c r="J1803" i="7" a="1"/>
  <c r="E1803" i="7" a="1"/>
  <c r="M1691" i="7"/>
  <c r="K1691" i="7"/>
  <c r="O1691" i="7"/>
  <c r="P1691" i="7"/>
  <c r="S1691" i="7"/>
  <c r="E3323" i="7" a="1"/>
  <c r="D3323" i="7" a="1"/>
  <c r="R3323" i="7"/>
  <c r="K3323" i="7"/>
  <c r="I3323" i="7" a="1"/>
  <c r="S3058" i="7"/>
  <c r="N3058" i="7"/>
  <c r="Q3058" i="7"/>
  <c r="L3058" i="7"/>
  <c r="I3058" i="7" a="1"/>
  <c r="G3621" i="7" a="1"/>
  <c r="J3621" i="7" a="1"/>
  <c r="T3621" i="7"/>
  <c r="M3621" i="7"/>
  <c r="R3890" i="7"/>
  <c r="V3890" i="7"/>
  <c r="N3890" i="7"/>
  <c r="J3890" i="7" a="1"/>
  <c r="C3890" i="7" a="1"/>
  <c r="Q3577" i="7"/>
  <c r="U3577" i="7"/>
  <c r="R3577" i="7"/>
  <c r="N3577" i="7"/>
  <c r="L3577" i="7"/>
  <c r="M1734" i="7"/>
  <c r="U1734" i="7"/>
  <c r="K1734" i="7"/>
  <c r="O1734" i="7"/>
  <c r="I1734" i="7" a="1"/>
  <c r="V1377" i="7"/>
  <c r="K1377" i="7"/>
  <c r="C1377" i="7" a="1"/>
  <c r="E1377" i="7" a="1"/>
  <c r="V3629" i="7"/>
  <c r="S3629" i="7"/>
  <c r="Q3629" i="7"/>
  <c r="E3629" i="7" a="1"/>
  <c r="L3629" i="7"/>
  <c r="K2752" i="7"/>
  <c r="M2752" i="7"/>
  <c r="Q2752" i="7"/>
  <c r="C2752" i="7" a="1"/>
  <c r="H2752" i="7" a="1"/>
  <c r="D1210" i="7" a="1"/>
  <c r="R1210" i="7"/>
  <c r="U1210" i="7"/>
  <c r="S1210" i="7"/>
  <c r="C1210" i="7" a="1"/>
  <c r="V675" i="7"/>
  <c r="D675" i="7" a="1"/>
  <c r="U675" i="7"/>
  <c r="I675" i="7" a="1"/>
  <c r="G3834" i="7" a="1"/>
  <c r="J3834" i="7" a="1"/>
  <c r="L3834" i="7"/>
  <c r="T3834" i="7"/>
  <c r="I3834" i="7" a="1"/>
  <c r="N272" i="1"/>
  <c r="C272" i="1" a="1"/>
  <c r="O272" i="1"/>
  <c r="D272" i="1" a="1"/>
  <c r="D1656" i="7" a="1"/>
  <c r="K1656" i="7"/>
  <c r="L1656" i="7"/>
  <c r="P1656" i="7"/>
  <c r="H1656" i="7" a="1"/>
  <c r="T2133" i="7"/>
  <c r="M2133" i="7"/>
  <c r="R2133" i="7"/>
  <c r="J2133" i="7" a="1"/>
  <c r="Q2815" i="7"/>
  <c r="V2815" i="7"/>
  <c r="P2815" i="7"/>
  <c r="T2815" i="7"/>
  <c r="C2815" i="7" a="1"/>
  <c r="M354" i="1"/>
  <c r="N354" i="1"/>
  <c r="E354" i="1" a="1"/>
  <c r="G354" i="1"/>
  <c r="Q138" i="1"/>
  <c r="N138" i="1"/>
  <c r="C138" i="1" a="1"/>
  <c r="D138" i="1" a="1"/>
  <c r="P382" i="1"/>
  <c r="N382" i="1"/>
  <c r="C382" i="1" a="1"/>
  <c r="M1644" i="7"/>
  <c r="V1644" i="7"/>
  <c r="P1644" i="7"/>
  <c r="T1644" i="7"/>
  <c r="H1644" i="7" a="1"/>
  <c r="J3823" i="7" a="1"/>
  <c r="D3823" i="7" a="1"/>
  <c r="V3823" i="7"/>
  <c r="G3823" i="7" a="1"/>
  <c r="I3823" i="7" a="1"/>
  <c r="I294" i="1"/>
  <c r="H294" i="1"/>
  <c r="E294" i="1" a="1"/>
  <c r="K294" i="1"/>
  <c r="M466" i="7"/>
  <c r="V466" i="7"/>
  <c r="N466" i="7"/>
  <c r="S466" i="7"/>
  <c r="E1415" i="7" a="1"/>
  <c r="L1415" i="7"/>
  <c r="N1415" i="7"/>
  <c r="T1415" i="7"/>
  <c r="Q1415" i="7"/>
  <c r="R323" i="7"/>
  <c r="C323" i="7" a="1"/>
  <c r="T323" i="7"/>
  <c r="D323" i="7" a="1"/>
  <c r="H323" i="7" a="1"/>
  <c r="E193" i="7" a="1"/>
  <c r="N193" i="7"/>
  <c r="D193" i="7" a="1"/>
  <c r="L193" i="7"/>
  <c r="I193" i="7" a="1"/>
  <c r="G1335" i="7" a="1"/>
  <c r="M1335" i="7"/>
  <c r="O1335" i="7"/>
  <c r="V1335" i="7"/>
  <c r="N158" i="7"/>
  <c r="G158" i="7" a="1"/>
  <c r="V158" i="7"/>
  <c r="E158" i="7" a="1"/>
  <c r="H158" i="7" a="1"/>
  <c r="P3748" i="7"/>
  <c r="L3748" i="7"/>
  <c r="Q3748" i="7"/>
  <c r="C3748" i="7" a="1"/>
  <c r="H3748" i="7" a="1"/>
  <c r="T2790" i="7"/>
  <c r="N2790" i="7"/>
  <c r="V2790" i="7"/>
  <c r="P2790" i="7"/>
  <c r="H2790" i="7" a="1"/>
  <c r="C3317" i="7" a="1"/>
  <c r="D3317" i="7" a="1"/>
  <c r="V3317" i="7"/>
  <c r="M3317" i="7"/>
  <c r="U1735" i="7"/>
  <c r="G1735" i="7" a="1"/>
  <c r="S1735" i="7"/>
  <c r="Q1735" i="7"/>
  <c r="N1735" i="7"/>
  <c r="T1874" i="7"/>
  <c r="U1874" i="7"/>
  <c r="K1874" i="7"/>
  <c r="P1874" i="7"/>
  <c r="D1874" i="7" a="1"/>
  <c r="R1615" i="7"/>
  <c r="S1615" i="7"/>
  <c r="V1615" i="7"/>
  <c r="K1615" i="7"/>
  <c r="I1615" i="7" a="1"/>
  <c r="G455" i="7" a="1"/>
  <c r="O455" i="7"/>
  <c r="K455" i="7"/>
  <c r="C455" i="7" a="1"/>
  <c r="C122" i="7" a="1"/>
  <c r="N122" i="7"/>
  <c r="D122" i="7" a="1"/>
  <c r="T122" i="7"/>
  <c r="S122" i="7"/>
  <c r="N52" i="1"/>
  <c r="K52" i="1"/>
  <c r="P52" i="1"/>
  <c r="Q52" i="1"/>
  <c r="R3899" i="7"/>
  <c r="V267" i="7"/>
  <c r="Q267" i="7"/>
  <c r="H267" i="7" a="1"/>
  <c r="M999" i="7"/>
  <c r="E999" i="7" a="1"/>
  <c r="T1892" i="7"/>
  <c r="S1892" i="7"/>
  <c r="D1680" i="7" a="1"/>
  <c r="S1680" i="7"/>
  <c r="I1680" i="7" a="1"/>
  <c r="M3222" i="7"/>
  <c r="C3222" i="7" a="1"/>
  <c r="M3025" i="7"/>
  <c r="E3025" i="7" a="1"/>
  <c r="Q2137" i="7"/>
  <c r="U2137" i="7"/>
  <c r="E2137" i="7" a="1"/>
  <c r="E2318" i="7" a="1"/>
  <c r="K2318" i="7"/>
  <c r="O1183" i="7"/>
  <c r="Q1183" i="7"/>
  <c r="H1183" i="7" a="1"/>
  <c r="S3817" i="7"/>
  <c r="D3817" i="7" a="1"/>
  <c r="V1534" i="7"/>
  <c r="D1534" i="7" a="1"/>
  <c r="P2268" i="7"/>
  <c r="R2268" i="7"/>
  <c r="H2268" i="7" a="1"/>
  <c r="D2994" i="7" a="1"/>
  <c r="T2994" i="7"/>
  <c r="K145" i="1"/>
  <c r="H145" i="1"/>
  <c r="T3462" i="7"/>
  <c r="O3462" i="7"/>
  <c r="F257" i="1"/>
  <c r="J257" i="1"/>
  <c r="N75" i="1"/>
  <c r="L75" i="1"/>
  <c r="R3876" i="7"/>
  <c r="V3876" i="7"/>
  <c r="D3913" i="7" a="1"/>
  <c r="U3913" i="7"/>
  <c r="I3913" i="7" a="1"/>
  <c r="P1716" i="7"/>
  <c r="V1716" i="7"/>
  <c r="U3520" i="7"/>
  <c r="N3520" i="7"/>
  <c r="I3520" i="7" a="1"/>
  <c r="P410" i="1"/>
  <c r="O2628" i="7"/>
  <c r="T2628" i="7"/>
  <c r="L2628" i="7"/>
  <c r="O2024" i="7"/>
  <c r="C2024" i="7" a="1"/>
  <c r="P893" i="7"/>
  <c r="D893" i="7" a="1"/>
  <c r="H893" i="7" a="1"/>
  <c r="T496" i="7"/>
  <c r="N496" i="7"/>
  <c r="G74" i="7" a="1"/>
  <c r="J74" i="7" a="1"/>
  <c r="D3077" i="7" a="1"/>
  <c r="Q3077" i="7"/>
  <c r="E3077" i="7" a="1"/>
  <c r="P149" i="1"/>
  <c r="E149" i="1" a="1"/>
  <c r="J2245" i="7" a="1"/>
  <c r="U2245" i="7"/>
  <c r="O322" i="7"/>
  <c r="V322" i="7"/>
  <c r="U1527" i="7"/>
  <c r="K1527" i="7"/>
  <c r="H1527" i="7" a="1"/>
  <c r="C2739" i="7" a="1"/>
  <c r="O2739" i="7"/>
  <c r="K2555" i="7"/>
  <c r="J2555" i="7" a="1"/>
  <c r="J2379" i="7" a="1"/>
  <c r="R2379" i="7"/>
  <c r="E2379" i="7" a="1"/>
  <c r="T481" i="7"/>
  <c r="M481" i="7"/>
  <c r="K2354" i="7"/>
  <c r="V2354" i="7"/>
  <c r="I2354" i="7" a="1"/>
  <c r="C2711" i="7" a="1"/>
  <c r="J2711" i="7" a="1"/>
  <c r="J2709" i="7" a="1"/>
  <c r="M2709" i="7"/>
  <c r="C384" i="1" a="1"/>
  <c r="E384" i="1" a="1"/>
  <c r="Q57" i="7"/>
  <c r="L57" i="7"/>
  <c r="I57" i="7" a="1"/>
  <c r="L1822" i="7"/>
  <c r="V1822" i="7"/>
  <c r="M2340" i="7"/>
  <c r="V2340" i="7"/>
  <c r="R2032" i="7"/>
  <c r="G2032" i="7" a="1"/>
  <c r="H2032" i="7" a="1"/>
  <c r="N1215" i="7"/>
  <c r="L1215" i="7"/>
  <c r="Q767" i="7"/>
  <c r="E767" i="7" a="1"/>
  <c r="O77" i="7"/>
  <c r="C77" i="7" a="1"/>
  <c r="M77" i="7"/>
  <c r="V2627" i="7"/>
  <c r="C2627" i="7" a="1"/>
  <c r="J2870" i="7" a="1"/>
  <c r="U2870" i="7"/>
  <c r="H2870" i="7" a="1"/>
  <c r="D3796" i="7" a="1"/>
  <c r="P3796" i="7"/>
  <c r="J2086" i="7" a="1"/>
  <c r="K2086" i="7"/>
  <c r="E817" i="7" a="1"/>
  <c r="S817" i="7"/>
  <c r="R817" i="7"/>
  <c r="R2971" i="7"/>
  <c r="J2971" i="7" a="1"/>
  <c r="D254" i="7" a="1"/>
  <c r="Q254" i="7"/>
  <c r="N186" i="7"/>
  <c r="D186" i="7" a="1"/>
  <c r="Q186" i="7"/>
  <c r="E892" i="7" a="1"/>
  <c r="L892" i="7"/>
  <c r="T3614" i="7"/>
  <c r="R3614" i="7"/>
  <c r="H3614" i="7" a="1"/>
  <c r="G415" i="7" a="1"/>
  <c r="K415" i="7"/>
  <c r="G245" i="7" a="1"/>
  <c r="J245" i="7" a="1"/>
  <c r="T2954" i="7"/>
  <c r="O2954" i="7"/>
  <c r="I2954" i="7" a="1"/>
  <c r="G1879" i="7" a="1"/>
  <c r="E1879" i="7" a="1"/>
  <c r="C3331" i="7" a="1"/>
  <c r="N3331" i="7"/>
  <c r="Q3483" i="7"/>
  <c r="E3483" i="7" a="1"/>
  <c r="I3483" i="7" a="1"/>
  <c r="C1958" i="7" a="1"/>
  <c r="L1958" i="7"/>
  <c r="J2695" i="7" a="1"/>
  <c r="N2695" i="7"/>
  <c r="H2695" i="7" a="1"/>
  <c r="N612" i="7"/>
  <c r="K612" i="7"/>
  <c r="R1049" i="7"/>
  <c r="J1049" i="7" a="1"/>
  <c r="M218" i="7"/>
  <c r="S218" i="7"/>
  <c r="I218" i="7" a="1"/>
  <c r="P2932" i="7"/>
  <c r="L2932" i="7"/>
  <c r="G3574" i="7" a="1"/>
  <c r="J3574" i="7" a="1"/>
  <c r="G836" i="7" a="1"/>
  <c r="L836" i="7"/>
  <c r="O836" i="7"/>
  <c r="D3225" i="7" a="1"/>
  <c r="E3225" i="7" a="1"/>
  <c r="Q3760" i="7"/>
  <c r="N3760" i="7"/>
  <c r="I3760" i="7" a="1"/>
  <c r="O594" i="1"/>
  <c r="Q1657" i="7"/>
  <c r="L1657" i="7"/>
  <c r="P1657" i="7"/>
  <c r="T1856" i="7"/>
  <c r="M1856" i="7"/>
  <c r="L2019" i="7"/>
  <c r="C2019" i="7" a="1"/>
  <c r="I2019" i="7" a="1"/>
  <c r="O2952" i="7"/>
  <c r="K2952" i="7"/>
  <c r="O1390" i="7"/>
  <c r="C1390" i="7" a="1"/>
  <c r="S1201" i="7"/>
  <c r="Q1201" i="7"/>
  <c r="H1201" i="7" a="1"/>
  <c r="L1831" i="7"/>
  <c r="R1831" i="7"/>
  <c r="U1095" i="7"/>
  <c r="S1095" i="7"/>
  <c r="M2134" i="7"/>
  <c r="J2134" i="7" a="1"/>
  <c r="K2134" i="7"/>
  <c r="L1203" i="7"/>
  <c r="E1203" i="7" a="1"/>
  <c r="O2902" i="7"/>
  <c r="D2902" i="7" a="1"/>
  <c r="I2902" i="7" a="1"/>
  <c r="T1442" i="7"/>
  <c r="V1442" i="7"/>
  <c r="U1569" i="7"/>
  <c r="L1569" i="7"/>
  <c r="V124" i="7"/>
  <c r="L124" i="7"/>
  <c r="H124" i="7" a="1"/>
  <c r="P2278" i="7"/>
  <c r="V2278" i="7"/>
  <c r="O649" i="7"/>
  <c r="T649" i="7"/>
  <c r="J111" i="1"/>
  <c r="K111" i="1"/>
  <c r="N3437" i="7"/>
  <c r="E3437" i="7" a="1"/>
  <c r="I3437" i="7" a="1"/>
  <c r="S3280" i="7"/>
  <c r="J3280" i="7" a="1"/>
  <c r="M71" i="1"/>
  <c r="O71" i="1"/>
  <c r="E2177" i="7" a="1"/>
  <c r="N2177" i="7"/>
  <c r="P3489" i="7"/>
  <c r="S3489" i="7"/>
  <c r="H3489" i="7" a="1"/>
  <c r="M640" i="7"/>
  <c r="V640" i="7"/>
  <c r="M1961" i="7"/>
  <c r="O1961" i="7"/>
  <c r="R3873" i="7"/>
  <c r="L3873" i="7"/>
  <c r="G3873" i="7" a="1"/>
  <c r="G103" i="1"/>
  <c r="N103" i="1"/>
  <c r="E412" i="7" a="1"/>
  <c r="L412" i="7"/>
  <c r="E3922" i="7" a="1"/>
  <c r="G3922" i="7" a="1"/>
  <c r="J2769" i="7" a="1"/>
  <c r="T2769" i="7"/>
  <c r="G2769" i="7" a="1"/>
  <c r="D2284" i="7" a="1"/>
  <c r="C2284" i="7" a="1"/>
  <c r="L1599" i="7"/>
  <c r="R1599" i="7"/>
  <c r="I1599" i="7" a="1"/>
  <c r="L523" i="1"/>
  <c r="E1841" i="7" a="1"/>
  <c r="V1841" i="7"/>
  <c r="P1841" i="7"/>
  <c r="C1309" i="7" a="1"/>
  <c r="G1309" i="7" a="1"/>
  <c r="H222" i="1"/>
  <c r="Q222" i="1"/>
  <c r="P2307" i="7"/>
  <c r="U2307" i="7"/>
  <c r="C2444" i="7" a="1"/>
  <c r="T2444" i="7"/>
  <c r="J2444" i="7" a="1"/>
  <c r="V75" i="7"/>
  <c r="P75" i="7"/>
  <c r="Q2588" i="7"/>
  <c r="N2588" i="7"/>
  <c r="I2588" i="7" a="1"/>
  <c r="J289" i="7" a="1"/>
  <c r="L289" i="7"/>
  <c r="V1099" i="7"/>
  <c r="Q1099" i="7"/>
  <c r="Q21" i="1"/>
  <c r="J21" i="1"/>
  <c r="K2920" i="7"/>
  <c r="Q2920" i="7"/>
  <c r="H2920" i="7" a="1"/>
  <c r="E3348" i="7" a="1"/>
  <c r="N3348" i="7"/>
  <c r="D570" i="1" a="1"/>
  <c r="L570" i="1"/>
  <c r="K426" i="7"/>
  <c r="M426" i="7"/>
  <c r="P2808" i="7"/>
  <c r="K2808" i="7"/>
  <c r="I2808" i="7" a="1"/>
  <c r="E1473" i="7" a="1"/>
  <c r="C1473" i="7" a="1"/>
  <c r="T3491" i="7"/>
  <c r="C3491" i="7" a="1"/>
  <c r="D358" i="1" a="1"/>
  <c r="J358" i="1"/>
  <c r="T1064" i="7"/>
  <c r="R1064" i="7"/>
  <c r="H1064" i="7" a="1"/>
  <c r="K1979" i="7"/>
  <c r="M1979" i="7"/>
  <c r="Q2713" i="7"/>
  <c r="J2713" i="7" a="1"/>
  <c r="J1622" i="7" a="1"/>
  <c r="G1622" i="7" a="1"/>
  <c r="H1622" i="7" a="1"/>
  <c r="S2811" i="7"/>
  <c r="M2811" i="7"/>
  <c r="V686" i="7"/>
  <c r="J686" i="7" a="1"/>
  <c r="R3395" i="7"/>
  <c r="Q3395" i="7"/>
  <c r="P3395" i="7"/>
  <c r="U2429" i="7"/>
  <c r="K2429" i="7"/>
  <c r="M88" i="1"/>
  <c r="J88" i="1"/>
  <c r="T3217" i="7"/>
  <c r="N3217" i="7"/>
  <c r="Q3497" i="7"/>
  <c r="L3497" i="7"/>
  <c r="H3497" i="7" a="1"/>
  <c r="K3214" i="7"/>
  <c r="R3214" i="7"/>
  <c r="S1195" i="7"/>
  <c r="K1195" i="7"/>
  <c r="I1195" i="7" a="1"/>
  <c r="I218" i="1"/>
  <c r="R1350" i="7"/>
  <c r="L1350" i="7"/>
  <c r="N1350" i="7"/>
  <c r="E1543" i="7" a="1"/>
  <c r="N1543" i="7"/>
  <c r="J2542" i="7" a="1"/>
  <c r="O2542" i="7"/>
  <c r="I2542" i="7" a="1"/>
  <c r="U3587" i="7"/>
  <c r="L3587" i="7"/>
  <c r="O1906" i="7"/>
  <c r="R1906" i="7"/>
  <c r="E3513" i="7" a="1"/>
  <c r="C3513" i="7" a="1"/>
  <c r="H3513" i="7" a="1"/>
  <c r="S3505" i="7"/>
  <c r="P3505" i="7"/>
  <c r="L998" i="7"/>
  <c r="Q998" i="7"/>
  <c r="N2809" i="7"/>
  <c r="R2809" i="7"/>
  <c r="V2809" i="7"/>
  <c r="P479" i="7"/>
  <c r="C479" i="7" a="1"/>
  <c r="S605" i="7"/>
  <c r="K605" i="7"/>
  <c r="L605" i="7"/>
  <c r="M699" i="7"/>
  <c r="D699" i="7" a="1"/>
  <c r="O163" i="1"/>
  <c r="F163" i="1"/>
  <c r="O325" i="1"/>
  <c r="J325" i="1"/>
  <c r="P2426" i="7"/>
  <c r="C2426" i="7" a="1"/>
  <c r="T2903" i="7"/>
  <c r="M2903" i="7"/>
  <c r="Q2461" i="7"/>
  <c r="D2461" i="7" a="1"/>
  <c r="V2461" i="7"/>
  <c r="U2576" i="7"/>
  <c r="P2576" i="7"/>
  <c r="J2532" i="7" a="1"/>
  <c r="R2532" i="7"/>
  <c r="H2532" i="7" a="1"/>
  <c r="N2243" i="7"/>
  <c r="S2243" i="7"/>
  <c r="D1998" i="7" a="1"/>
  <c r="Q1998" i="7"/>
  <c r="E1777" i="7" a="1"/>
  <c r="D1777" i="7" a="1"/>
  <c r="H1777" i="7" a="1"/>
  <c r="D575" i="1" a="1"/>
  <c r="H575" i="1"/>
  <c r="R2899" i="7"/>
  <c r="G2899" i="7" a="1"/>
  <c r="K3704" i="7"/>
  <c r="G3704" i="7" a="1"/>
  <c r="N1927" i="7"/>
  <c r="T1927" i="7"/>
  <c r="I1927" i="7" a="1"/>
  <c r="T3119" i="7"/>
  <c r="Q3119" i="7"/>
  <c r="D3987" i="7" a="1"/>
  <c r="C3987" i="7" a="1"/>
  <c r="P208" i="7"/>
  <c r="L208" i="7"/>
  <c r="V208" i="7"/>
  <c r="U3798" i="7"/>
  <c r="G3798" i="7" a="1"/>
  <c r="K2916" i="7"/>
  <c r="J2916" i="7" a="1"/>
  <c r="I2916" i="7" a="1"/>
  <c r="U128" i="7"/>
  <c r="V128" i="7"/>
  <c r="E1465" i="7" a="1"/>
  <c r="P1465" i="7"/>
  <c r="K1497" i="7"/>
  <c r="J1497" i="7" a="1"/>
  <c r="I1497" i="7" a="1"/>
  <c r="N2421" i="7"/>
  <c r="M2421" i="7"/>
  <c r="R3030" i="7"/>
  <c r="T3030" i="7"/>
  <c r="O1692" i="7"/>
  <c r="J1692" i="7" a="1"/>
  <c r="G1692" i="7" a="1"/>
  <c r="D742" i="7" a="1"/>
  <c r="C742" i="7" a="1"/>
  <c r="J30" i="1"/>
  <c r="M30" i="1"/>
  <c r="T3318" i="7"/>
  <c r="P3318" i="7"/>
  <c r="M2530" i="7"/>
  <c r="U2530" i="7"/>
  <c r="N2530" i="7"/>
  <c r="U916" i="7"/>
  <c r="R916" i="7"/>
  <c r="D2062" i="7" a="1"/>
  <c r="S2062" i="7"/>
  <c r="I2062" i="7" a="1"/>
  <c r="J429" i="1"/>
  <c r="O2239" i="7"/>
  <c r="V2239" i="7"/>
  <c r="G2239" i="7" a="1"/>
  <c r="N86" i="7"/>
  <c r="G86" i="7" a="1"/>
  <c r="O2708" i="7"/>
  <c r="U2708" i="7"/>
  <c r="I2708" i="7" a="1"/>
  <c r="T2097" i="7"/>
  <c r="H2097" i="7" a="1"/>
  <c r="V2456" i="7"/>
  <c r="T2456" i="7"/>
  <c r="T3789" i="7"/>
  <c r="Q3789" i="7"/>
  <c r="H3789" i="7" a="1"/>
  <c r="P1420" i="7"/>
  <c r="K1420" i="7"/>
  <c r="J3948" i="7" a="1"/>
  <c r="L3948" i="7"/>
  <c r="J360" i="1"/>
  <c r="F360" i="1"/>
  <c r="C869" i="7" a="1"/>
  <c r="Q869" i="7"/>
  <c r="H869" i="7" a="1"/>
  <c r="U3769" i="7"/>
  <c r="L3769" i="7"/>
  <c r="K1355" i="7"/>
  <c r="P1355" i="7"/>
  <c r="K3420" i="7"/>
  <c r="T3420" i="7"/>
  <c r="O3420" i="7"/>
  <c r="L1974" i="7"/>
  <c r="V1974" i="7"/>
  <c r="O357" i="1"/>
  <c r="M357" i="1"/>
  <c r="M272" i="7"/>
  <c r="P272" i="7"/>
  <c r="Q3575" i="7"/>
  <c r="C3575" i="7" a="1"/>
  <c r="H3575" i="7" a="1"/>
  <c r="I191" i="1"/>
  <c r="D191" i="1" a="1"/>
  <c r="Q1794" i="7"/>
  <c r="K1794" i="7"/>
  <c r="U2745" i="7"/>
  <c r="K2745" i="7"/>
  <c r="S622" i="7"/>
  <c r="K622" i="7"/>
  <c r="U622" i="7"/>
  <c r="L1845" i="7"/>
  <c r="C1845" i="7" a="1"/>
  <c r="K3773" i="7"/>
  <c r="E3773" i="7" a="1"/>
  <c r="H3773" i="7" a="1"/>
  <c r="K240" i="1"/>
  <c r="C1303" i="7" a="1"/>
  <c r="S1303" i="7"/>
  <c r="K1303" i="7"/>
  <c r="H81" i="1"/>
  <c r="J81" i="1"/>
  <c r="D796" i="7" a="1"/>
  <c r="S796" i="7"/>
  <c r="L2357" i="7"/>
  <c r="Q2357" i="7"/>
  <c r="G2849" i="7" a="1"/>
  <c r="E2849" i="7" a="1"/>
  <c r="N2849" i="7"/>
  <c r="O1447" i="7"/>
  <c r="M1447" i="7"/>
  <c r="J1640" i="7" a="1"/>
  <c r="L1640" i="7"/>
  <c r="I1640" i="7" a="1"/>
  <c r="T1254" i="7"/>
  <c r="P1254" i="7"/>
  <c r="S3877" i="7"/>
  <c r="Q3877" i="7"/>
  <c r="P2733" i="7"/>
  <c r="Q2733" i="7"/>
  <c r="H2733" i="7" a="1"/>
  <c r="Q324" i="1"/>
  <c r="D324" i="1" a="1"/>
  <c r="V2387" i="7"/>
  <c r="O2387" i="7"/>
  <c r="R3590" i="7"/>
  <c r="S3590" i="7"/>
  <c r="N533" i="1"/>
  <c r="Q533" i="1"/>
  <c r="O453" i="1"/>
  <c r="C453" i="1" a="1"/>
  <c r="N1020" i="7"/>
  <c r="C1020" i="7" a="1"/>
  <c r="Q1178" i="7"/>
  <c r="S1178" i="7"/>
  <c r="T1178" i="7"/>
  <c r="S3427" i="7"/>
  <c r="R3427" i="7"/>
  <c r="Q1402" i="7"/>
  <c r="E1402" i="7" a="1"/>
  <c r="I1402" i="7" a="1"/>
  <c r="L304" i="7"/>
  <c r="C304" i="7" a="1"/>
  <c r="L413" i="1"/>
  <c r="H413" i="1"/>
  <c r="J802" i="7" a="1"/>
  <c r="N802" i="7"/>
  <c r="R1929" i="7"/>
  <c r="E1929" i="7" a="1"/>
  <c r="I1929" i="7" a="1"/>
  <c r="G1792" i="7" a="1"/>
  <c r="T1792" i="7"/>
  <c r="L1959" i="7"/>
  <c r="S1959" i="7"/>
  <c r="T927" i="7"/>
  <c r="J927" i="7" a="1"/>
  <c r="H927" i="7" a="1"/>
  <c r="N855" i="7"/>
  <c r="V855" i="7"/>
  <c r="L3546" i="7"/>
  <c r="S3546" i="7"/>
  <c r="G228" i="7" a="1"/>
  <c r="C228" i="7" a="1"/>
  <c r="O228" i="7"/>
  <c r="C130" i="7" a="1"/>
  <c r="J130" i="7" a="1"/>
  <c r="V3256" i="7"/>
  <c r="D3256" i="7" a="1"/>
  <c r="H3256" i="7" a="1"/>
  <c r="G2464" i="7" a="1"/>
  <c r="T2464" i="7"/>
  <c r="F451" i="1"/>
  <c r="D451" i="1" a="1"/>
  <c r="M1448" i="7"/>
  <c r="S1448" i="7"/>
  <c r="M93" i="1"/>
  <c r="F93" i="1"/>
  <c r="Q348" i="7"/>
  <c r="T348" i="7"/>
  <c r="S3226" i="7"/>
  <c r="J3226" i="7" a="1"/>
  <c r="L3226" i="7"/>
  <c r="E2374" i="7" a="1"/>
  <c r="Q2374" i="7"/>
  <c r="G1451" i="7" a="1"/>
  <c r="O1451" i="7"/>
  <c r="I1451" i="7" a="1"/>
  <c r="J1712" i="7" a="1"/>
  <c r="M1712" i="7"/>
  <c r="T3416" i="7"/>
  <c r="E3416" i="7" a="1"/>
  <c r="N2382" i="7"/>
  <c r="Q2382" i="7"/>
  <c r="K2382" i="7"/>
  <c r="J2716" i="7" a="1"/>
  <c r="H2716" i="7" a="1"/>
  <c r="P1349" i="7"/>
  <c r="R1349" i="7"/>
  <c r="O3864" i="7"/>
  <c r="K3864" i="7"/>
  <c r="R3864" i="7"/>
  <c r="V3544" i="7"/>
  <c r="J3544" i="7" a="1"/>
  <c r="M1068" i="7"/>
  <c r="E1068" i="7" a="1"/>
  <c r="V1068" i="7"/>
  <c r="Q108" i="1"/>
  <c r="Q2072" i="7"/>
  <c r="M2072" i="7"/>
  <c r="D2072" i="7" a="1"/>
  <c r="T3983" i="7"/>
  <c r="O3983" i="7"/>
  <c r="C547" i="1" a="1"/>
  <c r="P547" i="1"/>
  <c r="C356" i="1" a="1"/>
  <c r="G356" i="1"/>
  <c r="P3470" i="7"/>
  <c r="M3470" i="7"/>
  <c r="T2945" i="7"/>
  <c r="G2945" i="7" a="1"/>
  <c r="I2945" i="7" a="1"/>
  <c r="F175" i="1"/>
  <c r="Q175" i="1"/>
  <c r="N3801" i="7"/>
  <c r="H3801" i="7" a="1"/>
  <c r="T176" i="7"/>
  <c r="V176" i="7"/>
  <c r="D556" i="7" a="1"/>
  <c r="U556" i="7"/>
  <c r="S556" i="7"/>
  <c r="J2551" i="7" a="1"/>
  <c r="U2551" i="7"/>
  <c r="L95" i="7"/>
  <c r="G95" i="7" a="1"/>
  <c r="J2385" i="7" a="1"/>
  <c r="D2385" i="7" a="1"/>
  <c r="V2385" i="7"/>
  <c r="Q2595" i="7"/>
  <c r="S2595" i="7"/>
  <c r="G2760" i="7" a="1"/>
  <c r="C2760" i="7" a="1"/>
  <c r="I2760" i="7" a="1"/>
  <c r="Q791" i="7"/>
  <c r="D791" i="7" a="1"/>
  <c r="P395" i="7"/>
  <c r="T395" i="7"/>
  <c r="Q1110" i="7"/>
  <c r="G1110" i="7" a="1"/>
  <c r="I1110" i="7" a="1"/>
  <c r="Q3955" i="7"/>
  <c r="K3955" i="7"/>
  <c r="Q1041" i="7"/>
  <c r="D1041" i="7" a="1"/>
  <c r="N793" i="7"/>
  <c r="K793" i="7"/>
  <c r="U793" i="7"/>
  <c r="G574" i="7" a="1"/>
  <c r="N574" i="7"/>
  <c r="K2922" i="7"/>
  <c r="T2922" i="7"/>
  <c r="I2922" i="7" a="1"/>
  <c r="K3802" i="7"/>
  <c r="Q3802" i="7"/>
  <c r="F217" i="1"/>
  <c r="K217" i="1"/>
  <c r="K300" i="1"/>
  <c r="F300" i="1"/>
  <c r="O3875" i="7"/>
  <c r="C3875" i="7" a="1"/>
  <c r="C3022" i="7" a="1"/>
  <c r="S3022" i="7"/>
  <c r="J1422" i="7" a="1"/>
  <c r="U1422" i="7"/>
  <c r="S1422" i="7"/>
  <c r="S564" i="7"/>
  <c r="D564" i="7" a="1"/>
  <c r="Q2793" i="7"/>
  <c r="M2793" i="7"/>
  <c r="I2793" i="7" a="1"/>
  <c r="R1984" i="7"/>
  <c r="D1984" i="7" a="1"/>
  <c r="G1896" i="7" a="1"/>
  <c r="S1896" i="7"/>
  <c r="C732" i="7" a="1"/>
  <c r="Q732" i="7"/>
  <c r="H732" i="7" a="1"/>
  <c r="F363" i="1"/>
  <c r="I363" i="1"/>
  <c r="G3926" i="7" a="1"/>
  <c r="E3926" i="7" a="1"/>
  <c r="N1924" i="7"/>
  <c r="R1924" i="7"/>
  <c r="L431" i="7"/>
  <c r="J431" i="7" a="1"/>
  <c r="H431" i="7" a="1"/>
  <c r="L241" i="1"/>
  <c r="F241" i="1"/>
  <c r="M854" i="7"/>
  <c r="H854" i="7" a="1"/>
  <c r="T1982" i="7"/>
  <c r="S1982" i="7"/>
  <c r="L3642" i="7"/>
  <c r="C3642" i="7" a="1"/>
  <c r="H3642" i="7" a="1"/>
  <c r="O2941" i="7"/>
  <c r="Q2941" i="7"/>
  <c r="H289" i="1"/>
  <c r="N289" i="1"/>
  <c r="L229" i="1"/>
  <c r="O229" i="1"/>
  <c r="T3459" i="7"/>
  <c r="E3459" i="7" a="1"/>
  <c r="E58" i="1" a="1"/>
  <c r="G58" i="1"/>
  <c r="Q1427" i="7"/>
  <c r="R1427" i="7"/>
  <c r="P478" i="7"/>
  <c r="U478" i="7"/>
  <c r="Q478" i="7"/>
  <c r="J1764" i="7" a="1"/>
  <c r="R1764" i="7"/>
  <c r="T3758" i="7"/>
  <c r="G3758" i="7" a="1"/>
  <c r="I3758" i="7" a="1"/>
  <c r="O755" i="7"/>
  <c r="E755" i="7" a="1"/>
  <c r="M637" i="7"/>
  <c r="L637" i="7"/>
  <c r="P1759" i="7"/>
  <c r="V1759" i="7"/>
  <c r="H1759" i="7" a="1"/>
  <c r="V792" i="7"/>
  <c r="K792" i="7"/>
  <c r="D185" i="7" a="1"/>
  <c r="R185" i="7"/>
  <c r="N2972" i="7"/>
  <c r="M2972" i="7"/>
  <c r="P2972" i="7"/>
  <c r="L226" i="7"/>
  <c r="Q226" i="7"/>
  <c r="D552" i="1" a="1"/>
  <c r="I552" i="1"/>
  <c r="O341" i="1"/>
  <c r="N341" i="1"/>
  <c r="S2781" i="7"/>
  <c r="P2781" i="7"/>
  <c r="O2503" i="7"/>
  <c r="Q2503" i="7"/>
  <c r="C2503" i="7" a="1"/>
  <c r="C473" i="7" a="1"/>
  <c r="N473" i="7"/>
  <c r="L3435" i="7"/>
  <c r="R3435" i="7"/>
  <c r="V2700" i="7"/>
  <c r="P2700" i="7"/>
  <c r="H2700" i="7" a="1"/>
  <c r="P196" i="1"/>
  <c r="J196" i="1"/>
  <c r="J69" i="1"/>
  <c r="P69" i="1"/>
  <c r="S3442" i="7"/>
  <c r="L3442" i="7"/>
  <c r="G1455" i="7" a="1"/>
  <c r="V1455" i="7"/>
  <c r="S1776" i="7"/>
  <c r="J1776" i="7" a="1"/>
  <c r="H1776" i="7" a="1"/>
  <c r="R2803" i="7"/>
  <c r="U2803" i="7"/>
  <c r="P905" i="7"/>
  <c r="N905" i="7"/>
  <c r="J2076" i="7" a="1"/>
  <c r="O2076" i="7"/>
  <c r="I2076" i="7" a="1"/>
  <c r="U2494" i="7"/>
  <c r="O2494" i="7"/>
  <c r="S1995" i="7"/>
  <c r="T1995" i="7"/>
  <c r="R1995" i="7"/>
  <c r="Q1015" i="7"/>
  <c r="I1015" i="7" a="1"/>
  <c r="C3134" i="7" a="1"/>
  <c r="D3134" i="7" a="1"/>
  <c r="M3060" i="7"/>
  <c r="N3060" i="7"/>
  <c r="I3060" i="7" a="1"/>
  <c r="N2219" i="7"/>
  <c r="K2219" i="7"/>
  <c r="O2384" i="7"/>
  <c r="Q2384" i="7"/>
  <c r="C2951" i="7" a="1"/>
  <c r="D2951" i="7" a="1"/>
  <c r="P2951" i="7"/>
  <c r="D2668" i="7" a="1"/>
  <c r="O2668" i="7"/>
  <c r="L409" i="1"/>
  <c r="D409" i="1" a="1"/>
  <c r="N2975" i="7"/>
  <c r="G2975" i="7" a="1"/>
  <c r="L1873" i="7"/>
  <c r="C1873" i="7" a="1"/>
  <c r="P1873" i="7"/>
  <c r="J3791" i="7" a="1"/>
  <c r="G3791" i="7" a="1"/>
  <c r="K1227" i="7"/>
  <c r="J1227" i="7" a="1"/>
  <c r="I1227" i="7" a="1"/>
  <c r="P2618" i="7"/>
  <c r="N2618" i="7"/>
  <c r="E2643" i="7" a="1"/>
  <c r="O2643" i="7"/>
  <c r="M682" i="7"/>
  <c r="P682" i="7"/>
  <c r="N682" i="7"/>
  <c r="G468" i="7" a="1"/>
  <c r="N468" i="7"/>
  <c r="H403" i="1"/>
  <c r="K403" i="1"/>
  <c r="T3296" i="7"/>
  <c r="V3296" i="7"/>
  <c r="T3905" i="7"/>
  <c r="O3905" i="7"/>
  <c r="H3905" i="7" a="1"/>
  <c r="H137" i="1"/>
  <c r="G137" i="1"/>
  <c r="Q3461" i="7"/>
  <c r="L3461" i="7"/>
  <c r="U98" i="7"/>
  <c r="T98" i="7"/>
  <c r="J2305" i="7" a="1"/>
  <c r="T2305" i="7"/>
  <c r="I2305" i="7" a="1"/>
  <c r="T1234" i="7"/>
  <c r="J1234" i="7" a="1"/>
  <c r="C495" i="1" a="1"/>
  <c r="Q495" i="1"/>
  <c r="L498" i="7"/>
  <c r="S498" i="7"/>
  <c r="S3816" i="7"/>
  <c r="P3816" i="7"/>
  <c r="H3816" i="7" a="1"/>
  <c r="I37" i="1"/>
  <c r="C37" i="1" a="1"/>
  <c r="K974" i="7"/>
  <c r="D974" i="7" a="1"/>
  <c r="M2046" i="7"/>
  <c r="C2046" i="7" a="1"/>
  <c r="J503" i="7" a="1"/>
  <c r="O503" i="7"/>
  <c r="I503" i="7" a="1"/>
  <c r="J2114" i="7" a="1"/>
  <c r="U2114" i="7"/>
  <c r="E3822" i="7" a="1"/>
  <c r="T3822" i="7"/>
  <c r="V3202" i="7"/>
  <c r="N3202" i="7"/>
  <c r="Q3202" i="7"/>
  <c r="O534" i="7"/>
  <c r="N534" i="7"/>
  <c r="K3224" i="7"/>
  <c r="L3224" i="7"/>
  <c r="I3224" i="7" a="1"/>
  <c r="C1748" i="7" a="1"/>
  <c r="O1748" i="7"/>
  <c r="C846" i="7" a="1"/>
  <c r="U846" i="7"/>
  <c r="L64" i="1"/>
  <c r="M64" i="1"/>
  <c r="J1328" i="7" a="1"/>
  <c r="S1328" i="7"/>
  <c r="H1328" i="7" a="1"/>
  <c r="E2890" i="7" a="1"/>
  <c r="K2890" i="7"/>
  <c r="K1964" i="7"/>
  <c r="D1964" i="7" a="1"/>
  <c r="G3701" i="7" a="1"/>
  <c r="N3701" i="7"/>
  <c r="H3701" i="7" a="1"/>
  <c r="K3429" i="7"/>
  <c r="G3429" i="7" a="1"/>
  <c r="T3292" i="7"/>
  <c r="S3292" i="7"/>
  <c r="M636" i="7"/>
  <c r="O636" i="7"/>
  <c r="G636" i="7" a="1"/>
  <c r="N3044" i="7"/>
  <c r="P3044" i="7"/>
  <c r="K1259" i="7"/>
  <c r="M1259" i="7"/>
  <c r="H1259" i="7" a="1"/>
  <c r="C1480" i="7" a="1"/>
  <c r="K1480" i="7"/>
  <c r="P2487" i="7"/>
  <c r="R2487" i="7"/>
  <c r="K2697" i="7"/>
  <c r="J2697" i="7" a="1"/>
  <c r="H2697" i="7" a="1"/>
  <c r="L345" i="1"/>
  <c r="N345" i="1"/>
  <c r="S3097" i="7"/>
  <c r="H3097" i="7" a="1"/>
  <c r="C497" i="7" a="1"/>
  <c r="R497" i="7"/>
  <c r="Q3949" i="7"/>
  <c r="U3949" i="7"/>
  <c r="H3949" i="7" a="1"/>
  <c r="U698" i="7"/>
  <c r="V698" i="7"/>
  <c r="D528" i="1" a="1"/>
  <c r="E528" i="1" a="1"/>
  <c r="P1164" i="7"/>
  <c r="C1164" i="7" a="1"/>
  <c r="K117" i="7"/>
  <c r="S117" i="7"/>
  <c r="H117" i="7" a="1"/>
  <c r="N2596" i="7"/>
  <c r="J2596" i="7" a="1"/>
  <c r="H28" i="1"/>
  <c r="G28" i="1"/>
  <c r="L1428" i="7"/>
  <c r="U1428" i="7"/>
  <c r="K284" i="7"/>
  <c r="E284" i="7" a="1"/>
  <c r="I284" i="7" a="1"/>
  <c r="O363" i="7"/>
  <c r="C363" i="7" a="1"/>
  <c r="U3320" i="7"/>
  <c r="S3320" i="7"/>
  <c r="M546" i="1"/>
  <c r="Q546" i="1"/>
  <c r="N188" i="1"/>
  <c r="P188" i="1"/>
  <c r="J3846" i="7" a="1"/>
  <c r="D3846" i="7" a="1"/>
  <c r="I3846" i="7" a="1"/>
  <c r="N1774" i="7"/>
  <c r="S1774" i="7"/>
  <c r="Q1466" i="7"/>
  <c r="O1466" i="7"/>
  <c r="N1761" i="7"/>
  <c r="V1761" i="7"/>
  <c r="I1761" i="7" a="1"/>
  <c r="V3447" i="7"/>
  <c r="M3447" i="7"/>
  <c r="D2433" i="7" a="1"/>
  <c r="Q2433" i="7"/>
  <c r="G381" i="1"/>
  <c r="E381" i="1" a="1"/>
  <c r="C3275" i="7" a="1"/>
  <c r="E3275" i="7" a="1"/>
  <c r="H3275" i="7" a="1"/>
  <c r="C112" i="7" a="1"/>
  <c r="T112" i="7"/>
  <c r="E2025" i="7" a="1"/>
  <c r="C2025" i="7" a="1"/>
  <c r="C3221" i="7" a="1"/>
  <c r="D3221" i="7" a="1"/>
  <c r="J3221" i="7" a="1"/>
  <c r="R3786" i="7"/>
  <c r="K3786" i="7"/>
  <c r="D723" i="7" a="1"/>
  <c r="M723" i="7"/>
  <c r="H723" i="7" a="1"/>
  <c r="O2094" i="7"/>
  <c r="V2094" i="7"/>
  <c r="S3705" i="7"/>
  <c r="L3705" i="7"/>
  <c r="U3696" i="7"/>
  <c r="T3696" i="7"/>
  <c r="H3696" i="7" a="1"/>
  <c r="L1819" i="7"/>
  <c r="J1819" i="7" a="1"/>
  <c r="C3440" i="7" a="1"/>
  <c r="T3440" i="7"/>
  <c r="S388" i="7"/>
  <c r="G388" i="7" a="1"/>
  <c r="H388" i="7" a="1"/>
  <c r="U3129" i="7"/>
  <c r="M3129" i="7"/>
  <c r="D3900" i="7" a="1"/>
  <c r="R3900" i="7"/>
  <c r="I3900" i="7" a="1"/>
  <c r="R3833" i="7"/>
  <c r="J3833" i="7" a="1"/>
  <c r="V1645" i="7"/>
  <c r="Q1645" i="7"/>
  <c r="T483" i="7"/>
  <c r="R483" i="7"/>
  <c r="H483" i="7" a="1"/>
  <c r="K3240" i="7"/>
  <c r="Q3240" i="7"/>
  <c r="V204" i="7"/>
  <c r="E204" i="7" a="1"/>
  <c r="R1409" i="7"/>
  <c r="K1409" i="7"/>
  <c r="V1409" i="7"/>
  <c r="S110" i="7"/>
  <c r="D110" i="7" a="1"/>
  <c r="L2794" i="7"/>
  <c r="K2794" i="7"/>
  <c r="I2794" i="7" a="1"/>
  <c r="V1730" i="7"/>
  <c r="L1730" i="7"/>
  <c r="E2785" i="7" a="1"/>
  <c r="M2785" i="7"/>
  <c r="Q3945" i="7"/>
  <c r="G3945" i="7" a="1"/>
  <c r="J3945" i="7" a="1"/>
  <c r="V3661" i="7"/>
  <c r="R3661" i="7"/>
  <c r="P3380" i="7"/>
  <c r="L3380" i="7"/>
  <c r="O771" i="7"/>
  <c r="M771" i="7"/>
  <c r="P771" i="7"/>
  <c r="D76" i="1" a="1"/>
  <c r="I76" i="1"/>
  <c r="O3117" i="7"/>
  <c r="V3117" i="7"/>
  <c r="D2320" i="7" a="1"/>
  <c r="P2320" i="7"/>
  <c r="G3971" i="7" a="1"/>
  <c r="D3971" i="7" a="1"/>
  <c r="O3971" i="7"/>
  <c r="L3638" i="7"/>
  <c r="C3638" i="7" a="1"/>
  <c r="Q1186" i="7"/>
  <c r="V1186" i="7"/>
  <c r="I1186" i="7" a="1"/>
  <c r="L1956" i="7"/>
  <c r="R1956" i="7"/>
  <c r="R1214" i="7"/>
  <c r="E1214" i="7" a="1"/>
  <c r="M1114" i="7"/>
  <c r="L1114" i="7"/>
  <c r="H1114" i="7" a="1"/>
  <c r="L1382" i="7"/>
  <c r="J1382" i="7" a="1"/>
  <c r="M1435" i="7"/>
  <c r="G1435" i="7" a="1"/>
  <c r="R2329" i="7"/>
  <c r="J2329" i="7" a="1"/>
  <c r="I2329" i="7" a="1"/>
  <c r="U1769" i="7"/>
  <c r="T1769" i="7"/>
  <c r="M880" i="7"/>
  <c r="P880" i="7"/>
  <c r="S880" i="7"/>
  <c r="U2420" i="7"/>
  <c r="L2420" i="7"/>
  <c r="J3514" i="7" a="1"/>
  <c r="R3514" i="7"/>
  <c r="G311" i="7" a="1"/>
  <c r="N311" i="7"/>
  <c r="I311" i="7" a="1"/>
  <c r="F102" i="1"/>
  <c r="J102" i="1"/>
  <c r="J1588" i="7" a="1"/>
  <c r="K1588" i="7"/>
  <c r="R647" i="7"/>
  <c r="J647" i="7" a="1"/>
  <c r="V3582" i="7"/>
  <c r="K3582" i="7"/>
  <c r="H3582" i="7" a="1"/>
  <c r="L93" i="7"/>
  <c r="Q93" i="7"/>
  <c r="C504" i="7" a="1"/>
  <c r="M504" i="7"/>
  <c r="N588" i="1"/>
  <c r="I588" i="1"/>
  <c r="D344" i="7" a="1"/>
  <c r="U344" i="7"/>
  <c r="E344" i="7" a="1"/>
  <c r="J520" i="7" a="1"/>
  <c r="Q520" i="7"/>
  <c r="S3052" i="7"/>
  <c r="O3052" i="7"/>
  <c r="S911" i="7"/>
  <c r="M911" i="7"/>
  <c r="G911" i="7" a="1"/>
  <c r="O2934" i="7"/>
  <c r="U2934" i="7"/>
  <c r="P538" i="1"/>
  <c r="G538" i="1"/>
  <c r="D23" i="7" a="1"/>
  <c r="P23" i="7"/>
  <c r="M408" i="7"/>
  <c r="Q408" i="7"/>
  <c r="P408" i="7"/>
  <c r="L2142" i="7"/>
  <c r="C2142" i="7" a="1"/>
  <c r="P3733" i="7"/>
  <c r="S3733" i="7"/>
  <c r="I3733" i="7" a="1"/>
  <c r="L43" i="7"/>
  <c r="P43" i="7"/>
  <c r="C3238" i="7" a="1"/>
  <c r="M3238" i="7"/>
  <c r="T668" i="7"/>
  <c r="G668" i="7" a="1"/>
  <c r="H668" i="7" a="1"/>
  <c r="S941" i="7"/>
  <c r="R941" i="7"/>
  <c r="L3973" i="7"/>
  <c r="K3973" i="7"/>
  <c r="J3615" i="7" a="1"/>
  <c r="U3615" i="7"/>
  <c r="H3615" i="7" a="1"/>
  <c r="D2748" i="7" a="1"/>
  <c r="N2748" i="7"/>
  <c r="P97" i="1"/>
  <c r="N97" i="1"/>
  <c r="O2962" i="7"/>
  <c r="Q2962" i="7"/>
  <c r="S2822" i="7"/>
  <c r="C2822" i="7" a="1"/>
  <c r="H2822" i="7" a="1"/>
  <c r="Q1828" i="7"/>
  <c r="K1828" i="7"/>
  <c r="I155" i="1"/>
  <c r="K155" i="1"/>
  <c r="J743" i="7" a="1"/>
  <c r="N743" i="7"/>
  <c r="O256" i="7"/>
  <c r="S256" i="7"/>
  <c r="Q256" i="7"/>
  <c r="I190" i="1"/>
  <c r="O190" i="1"/>
  <c r="J2556" i="7" a="1"/>
  <c r="M2556" i="7"/>
  <c r="L287" i="1"/>
  <c r="E287" i="1" a="1"/>
  <c r="E2721" i="7" a="1"/>
  <c r="J2721" i="7" a="1"/>
  <c r="Q1305" i="7"/>
  <c r="T1305" i="7"/>
  <c r="C1305" i="7" a="1"/>
  <c r="N787" i="7"/>
  <c r="J787" i="7" a="1"/>
  <c r="K1135" i="7"/>
  <c r="P1135" i="7"/>
  <c r="Q3016" i="7"/>
  <c r="G3016" i="7" a="1"/>
  <c r="H3016" i="7" a="1"/>
  <c r="D1917" i="7" a="1"/>
  <c r="V1917" i="7"/>
  <c r="J534" i="1"/>
  <c r="P534" i="1"/>
  <c r="K417" i="1"/>
  <c r="L417" i="1"/>
  <c r="P2240" i="7"/>
  <c r="O2240" i="7"/>
  <c r="L2978" i="7"/>
  <c r="Q2978" i="7"/>
  <c r="I2978" i="7" a="1"/>
  <c r="S2483" i="7"/>
  <c r="U2483" i="7"/>
  <c r="E180" i="1" a="1"/>
  <c r="J180" i="1"/>
  <c r="C590" i="1" a="1"/>
  <c r="M590" i="1"/>
  <c r="U3249" i="7"/>
  <c r="E3249" i="7" a="1"/>
  <c r="N40" i="7"/>
  <c r="M40" i="7"/>
  <c r="H40" i="7" a="1"/>
  <c r="C1213" i="7" a="1"/>
  <c r="L1213" i="7"/>
  <c r="V877" i="7"/>
  <c r="K877" i="7"/>
  <c r="E2704" i="7" a="1"/>
  <c r="M2704" i="7"/>
  <c r="G2704" i="7" a="1"/>
  <c r="O558" i="7"/>
  <c r="P558" i="7"/>
  <c r="M2324" i="7"/>
  <c r="Q2324" i="7"/>
  <c r="T1066" i="7"/>
  <c r="O1066" i="7"/>
  <c r="C1066" i="7" a="1"/>
  <c r="V3518" i="7"/>
  <c r="J3518" i="7" a="1"/>
  <c r="J447" i="1"/>
  <c r="N447" i="1"/>
  <c r="F113" i="1"/>
  <c r="L113" i="1"/>
  <c r="E2376" i="7" a="1"/>
  <c r="G2376" i="7" a="1"/>
  <c r="L442" i="1"/>
  <c r="Q442" i="1"/>
  <c r="L102" i="7"/>
  <c r="Q102" i="7"/>
  <c r="H102" i="7" a="1"/>
  <c r="S3850" i="7"/>
  <c r="N3850" i="7"/>
  <c r="S451" i="7"/>
  <c r="L451" i="7"/>
  <c r="T251" i="7"/>
  <c r="Q251" i="7"/>
  <c r="H251" i="7" a="1"/>
  <c r="J342" i="1"/>
  <c r="D342" i="1" a="1"/>
  <c r="L2765" i="7"/>
  <c r="P2765" i="7"/>
  <c r="V3389" i="7"/>
  <c r="D3389" i="7" a="1"/>
  <c r="U2022" i="7"/>
  <c r="J2022" i="7" a="1"/>
  <c r="I2022" i="7" a="1"/>
  <c r="D942" i="7" a="1"/>
  <c r="L942" i="7"/>
  <c r="P3650" i="7"/>
  <c r="G3650" i="7" a="1"/>
  <c r="N3146" i="7"/>
  <c r="E3146" i="7" a="1"/>
  <c r="H3146" i="7" a="1"/>
  <c r="V2236" i="7"/>
  <c r="I2236" i="7" a="1"/>
  <c r="J2065" i="7" a="1"/>
  <c r="M2065" i="7"/>
  <c r="H2065" i="7" a="1"/>
  <c r="U2031" i="7"/>
  <c r="H2031" i="7" a="1"/>
  <c r="K3138" i="7"/>
  <c r="C3138" i="7" a="1"/>
  <c r="R614" i="7"/>
  <c r="N614" i="7"/>
  <c r="H614" i="7" a="1"/>
  <c r="U845" i="7"/>
  <c r="Q845" i="7"/>
  <c r="K3658" i="7"/>
  <c r="J3658" i="7" a="1"/>
  <c r="K1715" i="7"/>
  <c r="P1715" i="7"/>
  <c r="U1715" i="7"/>
  <c r="R2146" i="7"/>
  <c r="C2146" i="7" a="1"/>
  <c r="V1057" i="7"/>
  <c r="S1057" i="7"/>
  <c r="H1057" i="7" a="1"/>
  <c r="Q1784" i="7"/>
  <c r="T1784" i="7"/>
  <c r="T3755" i="7"/>
  <c r="R3755" i="7"/>
  <c r="N3049" i="7"/>
  <c r="D3049" i="7" a="1"/>
  <c r="I3049" i="7" a="1"/>
  <c r="D1957" i="7" a="1"/>
  <c r="U1957" i="7"/>
  <c r="S3792" i="7"/>
  <c r="L3792" i="7"/>
  <c r="M3808" i="7"/>
  <c r="J3808" i="7" a="1"/>
  <c r="P3808" i="7"/>
  <c r="S393" i="7"/>
  <c r="N393" i="7"/>
  <c r="U3828" i="7"/>
  <c r="L3828" i="7"/>
  <c r="I3828" i="7" a="1"/>
  <c r="M889" i="7"/>
  <c r="R889" i="7"/>
  <c r="C2518" i="7" a="1"/>
  <c r="S2518" i="7"/>
  <c r="S3184" i="7"/>
  <c r="P3184" i="7"/>
  <c r="I3184" i="7" a="1"/>
  <c r="O3689" i="7"/>
  <c r="N3689" i="7"/>
  <c r="U2802" i="7"/>
  <c r="D2802" i="7" a="1"/>
  <c r="L343" i="7"/>
  <c r="U343" i="7"/>
  <c r="C343" i="7" a="1"/>
  <c r="V2442" i="7"/>
  <c r="E2442" i="7" a="1"/>
  <c r="T2729" i="7"/>
  <c r="R2729" i="7"/>
  <c r="I2729" i="7" a="1"/>
  <c r="P1798" i="7"/>
  <c r="K1798" i="7"/>
  <c r="L168" i="1"/>
  <c r="P168" i="1"/>
  <c r="P1552" i="7"/>
  <c r="G1552" i="7" a="1"/>
  <c r="J271" i="7" a="1"/>
  <c r="C271" i="7" a="1"/>
  <c r="H271" i="7" a="1"/>
  <c r="L550" i="1"/>
  <c r="T613" i="7"/>
  <c r="L613" i="7"/>
  <c r="H613" i="7" a="1"/>
  <c r="S475" i="7"/>
  <c r="N475" i="7"/>
  <c r="M830" i="7"/>
  <c r="R830" i="7"/>
  <c r="P830" i="7"/>
  <c r="L1016" i="7"/>
  <c r="V1016" i="7"/>
  <c r="G499" i="7" a="1"/>
  <c r="K499" i="7"/>
  <c r="U382" i="7"/>
  <c r="J382" i="7" a="1"/>
  <c r="H382" i="7" a="1"/>
  <c r="L2801" i="7"/>
  <c r="M2801" i="7"/>
  <c r="C2015" i="7" a="1"/>
  <c r="S2015" i="7"/>
  <c r="O1905" i="7"/>
  <c r="J1905" i="7" a="1"/>
  <c r="E1905" i="7" a="1"/>
  <c r="L488" i="1"/>
  <c r="J488" i="1"/>
  <c r="L3401" i="7"/>
  <c r="O3401" i="7"/>
  <c r="N1943" i="7"/>
  <c r="D1943" i="7" a="1"/>
  <c r="V714" i="7"/>
  <c r="Q714" i="7"/>
  <c r="C714" i="7" a="1"/>
  <c r="S909" i="7"/>
  <c r="T909" i="7"/>
  <c r="L378" i="1"/>
  <c r="P378" i="1"/>
  <c r="M658" i="7"/>
  <c r="V658" i="7"/>
  <c r="C1051" i="7" a="1"/>
  <c r="S1051" i="7"/>
  <c r="I1051" i="7" a="1"/>
  <c r="Q3236" i="7"/>
  <c r="K3236" i="7"/>
  <c r="S3309" i="7"/>
  <c r="K3309" i="7"/>
  <c r="H3309" i="7" a="1"/>
  <c r="N454" i="1"/>
  <c r="C2533" i="7" a="1"/>
  <c r="O2533" i="7"/>
  <c r="I2533" i="7" a="1"/>
  <c r="K2689" i="7"/>
  <c r="G2689" i="7" a="1"/>
  <c r="N233" i="7"/>
  <c r="T233" i="7"/>
  <c r="I233" i="7" a="1"/>
  <c r="G722" i="7" a="1"/>
  <c r="H722" i="7" a="1"/>
  <c r="N2937" i="7"/>
  <c r="V2937" i="7"/>
  <c r="D1624" i="7" a="1"/>
  <c r="T1624" i="7"/>
  <c r="I1624" i="7" a="1"/>
  <c r="T3494" i="7"/>
  <c r="R3494" i="7"/>
  <c r="L224" i="7"/>
  <c r="G224" i="7" a="1"/>
  <c r="Q2085" i="7"/>
  <c r="R2085" i="7"/>
  <c r="M2085" i="7"/>
  <c r="V554" i="7"/>
  <c r="D554" i="7" a="1"/>
  <c r="C585" i="1" a="1"/>
  <c r="H585" i="1"/>
  <c r="V2584" i="7"/>
  <c r="J2584" i="7" a="1"/>
  <c r="I532" i="1"/>
  <c r="H532" i="1"/>
  <c r="N2554" i="7"/>
  <c r="K2554" i="7"/>
  <c r="P2554" i="7"/>
  <c r="Q3624" i="7"/>
  <c r="K3624" i="7"/>
  <c r="R1378" i="7"/>
  <c r="D1378" i="7" a="1"/>
  <c r="V1607" i="7"/>
  <c r="R1607" i="7"/>
  <c r="U1607" i="7"/>
  <c r="G213" i="1"/>
  <c r="C213" i="1" a="1"/>
  <c r="G2665" i="7" a="1"/>
  <c r="R2665" i="7"/>
  <c r="L1529" i="7"/>
  <c r="E1529" i="7" a="1"/>
  <c r="U1419" i="7"/>
  <c r="S1419" i="7"/>
  <c r="G1419" i="7" a="1"/>
  <c r="N3753" i="7"/>
  <c r="S3753" i="7"/>
  <c r="M3376" i="7"/>
  <c r="Q3376" i="7"/>
  <c r="I3376" i="7" a="1"/>
  <c r="M568" i="7"/>
  <c r="N568" i="7"/>
  <c r="U3090" i="7"/>
  <c r="M3090" i="7"/>
  <c r="N3055" i="7"/>
  <c r="R3055" i="7"/>
  <c r="Q3055" i="7"/>
  <c r="K3027" i="7"/>
  <c r="J3027" i="7" a="1"/>
  <c r="E2539" i="7" a="1"/>
  <c r="J2539" i="7" a="1"/>
  <c r="P781" i="7"/>
  <c r="N781" i="7"/>
  <c r="C781" i="7" a="1"/>
  <c r="C106" i="7" a="1"/>
  <c r="T106" i="7"/>
  <c r="M1563" i="7"/>
  <c r="L1563" i="7"/>
  <c r="Q1563" i="7"/>
  <c r="R1574" i="7"/>
  <c r="H1574" i="7" a="1"/>
  <c r="J3627" i="7" a="1"/>
  <c r="G3627" i="7" a="1"/>
  <c r="T2052" i="7"/>
  <c r="M2052" i="7"/>
  <c r="H2052" i="7" a="1"/>
  <c r="T935" i="7"/>
  <c r="O935" i="7"/>
  <c r="J3366" i="7" a="1"/>
  <c r="D3366" i="7" a="1"/>
  <c r="U1081" i="7"/>
  <c r="M1081" i="7"/>
  <c r="J1081" i="7" a="1"/>
  <c r="S2795" i="7"/>
  <c r="M2795" i="7"/>
  <c r="U936" i="7"/>
  <c r="N936" i="7"/>
  <c r="I936" i="7" a="1"/>
  <c r="K513" i="1"/>
  <c r="P118" i="7"/>
  <c r="G118" i="7" a="1"/>
  <c r="Q118" i="7"/>
  <c r="S1170" i="7"/>
  <c r="D1170" i="7" a="1"/>
  <c r="U3071" i="7"/>
  <c r="L3071" i="7"/>
  <c r="S3071" i="7"/>
  <c r="L1728" i="7"/>
  <c r="T1728" i="7"/>
  <c r="U2367" i="7"/>
  <c r="L2367" i="7"/>
  <c r="J91" i="7" a="1"/>
  <c r="T91" i="7"/>
  <c r="M91" i="7"/>
  <c r="V702" i="7"/>
  <c r="L702" i="7"/>
  <c r="N1469" i="7"/>
  <c r="E1469" i="7" a="1"/>
  <c r="C1842" i="7" a="1"/>
  <c r="E1842" i="7" a="1"/>
  <c r="H1842" i="7" a="1"/>
  <c r="P2944" i="7"/>
  <c r="G2944" i="7" a="1"/>
  <c r="S1546" i="7"/>
  <c r="K1546" i="7"/>
  <c r="I1546" i="7" a="1"/>
  <c r="N207" i="1"/>
  <c r="K1272" i="7"/>
  <c r="S1272" i="7"/>
  <c r="T1272" i="7"/>
  <c r="E3918" i="7" a="1"/>
  <c r="R3918" i="7"/>
  <c r="T991" i="7"/>
  <c r="L991" i="7"/>
  <c r="R991" i="7"/>
  <c r="J1379" i="7" a="1"/>
  <c r="P1379" i="7"/>
  <c r="C422" i="1" a="1"/>
  <c r="H422" i="1"/>
  <c r="C2074" i="7" a="1"/>
  <c r="U2074" i="7"/>
  <c r="D370" i="1" a="1"/>
  <c r="F370" i="1"/>
  <c r="S575" i="7"/>
  <c r="U575" i="7"/>
  <c r="P64" i="7"/>
  <c r="G64" i="7" a="1"/>
  <c r="H64" i="7" a="1"/>
  <c r="U1418" i="7"/>
  <c r="I1418" i="7" a="1"/>
  <c r="M2648" i="7"/>
  <c r="I2648" i="7" a="1"/>
  <c r="N2648" i="7"/>
  <c r="T1506" i="7"/>
  <c r="K1506" i="7"/>
  <c r="C282" i="1" a="1"/>
  <c r="Q282" i="1"/>
  <c r="S3609" i="7"/>
  <c r="T3609" i="7"/>
  <c r="U2040" i="7"/>
  <c r="E2040" i="7" a="1"/>
  <c r="M2040" i="7"/>
  <c r="L1037" i="7"/>
  <c r="H1037" i="7" a="1"/>
  <c r="T2244" i="7"/>
  <c r="N2244" i="7"/>
  <c r="L12" i="7"/>
  <c r="S12" i="7"/>
  <c r="H12" i="7" a="1"/>
  <c r="H202" i="1"/>
  <c r="I202" i="1"/>
  <c r="U94" i="7"/>
  <c r="D94" i="7" a="1"/>
  <c r="G2570" i="7" a="1"/>
  <c r="V2570" i="7"/>
  <c r="E3836" i="7" a="1"/>
  <c r="M3836" i="7"/>
  <c r="H3836" i="7" a="1"/>
  <c r="J3668" i="7" a="1"/>
  <c r="D3668" i="7" a="1"/>
  <c r="I33" i="1"/>
  <c r="P33" i="1"/>
  <c r="O2103" i="7"/>
  <c r="Q2103" i="7"/>
  <c r="U285" i="7"/>
  <c r="T285" i="7"/>
  <c r="H285" i="7" a="1"/>
  <c r="V1312" i="7"/>
  <c r="S1312" i="7"/>
  <c r="M1899" i="7"/>
  <c r="S1899" i="7"/>
  <c r="S3874" i="7"/>
  <c r="R3874" i="7"/>
  <c r="P3874" i="7"/>
  <c r="E2474" i="7" a="1"/>
  <c r="O2474" i="7"/>
  <c r="N1791" i="7"/>
  <c r="T1791" i="7"/>
  <c r="I1791" i="7" a="1"/>
  <c r="R3314" i="7"/>
  <c r="J3314" i="7" a="1"/>
  <c r="O2098" i="7"/>
  <c r="U2098" i="7"/>
  <c r="M180" i="7"/>
  <c r="D180" i="7" a="1"/>
  <c r="I180" i="7" a="1"/>
  <c r="P3887" i="7"/>
  <c r="U3887" i="7"/>
  <c r="S3597" i="7"/>
  <c r="U3597" i="7"/>
  <c r="S352" i="7"/>
  <c r="K352" i="7"/>
  <c r="J352" i="7" a="1"/>
  <c r="S2610" i="7"/>
  <c r="T2610" i="7"/>
  <c r="Q56" i="1"/>
  <c r="D56" i="1" a="1"/>
  <c r="Q813" i="7"/>
  <c r="D813" i="7" a="1"/>
  <c r="G3204" i="7" a="1"/>
  <c r="P3204" i="7"/>
  <c r="J3204" i="7" a="1"/>
  <c r="Q383" i="1"/>
  <c r="M383" i="1"/>
  <c r="J3742" i="7" a="1"/>
  <c r="P3742" i="7"/>
  <c r="C2983" i="7" a="1"/>
  <c r="V2983" i="7"/>
  <c r="U665" i="7"/>
  <c r="Q665" i="7"/>
  <c r="S665" i="7"/>
  <c r="K2756" i="7"/>
  <c r="P2756" i="7"/>
  <c r="K778" i="7"/>
  <c r="L778" i="7"/>
  <c r="H778" i="7" a="1"/>
  <c r="G255" i="1"/>
  <c r="U2264" i="7"/>
  <c r="O2264" i="7"/>
  <c r="N2264" i="7"/>
  <c r="R635" i="7"/>
  <c r="Q635" i="7"/>
  <c r="P571" i="1"/>
  <c r="I571" i="1"/>
  <c r="L1696" i="7"/>
  <c r="D1696" i="7" a="1"/>
  <c r="E339" i="7" a="1"/>
  <c r="J339" i="7" a="1"/>
  <c r="R339" i="7"/>
  <c r="K3653" i="7"/>
  <c r="M3653" i="7"/>
  <c r="J3507" i="7" a="1"/>
  <c r="C3507" i="7" a="1"/>
  <c r="Q3507" i="7"/>
  <c r="E572" i="1" a="1"/>
  <c r="R3995" i="7"/>
  <c r="U3995" i="7"/>
  <c r="H3995" i="7" a="1"/>
  <c r="V3682" i="7"/>
  <c r="R3682" i="7"/>
  <c r="Q925" i="7"/>
  <c r="N925" i="7"/>
  <c r="I925" i="7" a="1"/>
  <c r="Q1894" i="7"/>
  <c r="R1894" i="7"/>
  <c r="N287" i="7"/>
  <c r="R287" i="7"/>
  <c r="O1514" i="7"/>
  <c r="T1514" i="7"/>
  <c r="H1514" i="7" a="1"/>
  <c r="R342" i="7"/>
  <c r="E342" i="7" a="1"/>
  <c r="D1968" i="7" a="1"/>
  <c r="U1968" i="7"/>
  <c r="T583" i="7"/>
  <c r="N583" i="7"/>
  <c r="K583" i="7"/>
  <c r="K2408" i="7"/>
  <c r="U2408" i="7"/>
  <c r="J745" i="7" a="1"/>
  <c r="N745" i="7"/>
  <c r="H745" i="7" a="1"/>
  <c r="U477" i="7"/>
  <c r="V477" i="7"/>
  <c r="Q1870" i="7"/>
  <c r="G1870" i="7" a="1"/>
  <c r="L456" i="7"/>
  <c r="M456" i="7"/>
  <c r="H456" i="7" a="1"/>
  <c r="Q2567" i="7"/>
  <c r="K2567" i="7"/>
  <c r="K27" i="1"/>
  <c r="P27" i="1"/>
  <c r="L1243" i="7"/>
  <c r="T1243" i="7"/>
  <c r="O1286" i="7"/>
  <c r="E1286" i="7" a="1"/>
  <c r="C1286" i="7" a="1"/>
  <c r="T3355" i="7"/>
  <c r="J3355" i="7" a="1"/>
  <c r="O3247" i="7"/>
  <c r="M3247" i="7"/>
  <c r="N766" i="7"/>
  <c r="J766" i="7" a="1"/>
  <c r="H766" i="7" a="1"/>
  <c r="C1619" i="7" a="1"/>
  <c r="G1619" i="7" a="1"/>
  <c r="D3164" i="7" a="1"/>
  <c r="O3164" i="7"/>
  <c r="P3164" i="7"/>
  <c r="D2360" i="7" a="1"/>
  <c r="I2360" i="7" a="1"/>
  <c r="U3807" i="7"/>
  <c r="O3807" i="7"/>
  <c r="G1277" i="7" a="1"/>
  <c r="N1277" i="7"/>
  <c r="H1277" i="7" a="1"/>
  <c r="P328" i="1"/>
  <c r="I328" i="1"/>
  <c r="M3928" i="7"/>
  <c r="S3928" i="7"/>
  <c r="V2843" i="7"/>
  <c r="M2843" i="7"/>
  <c r="E298" i="7" a="1"/>
  <c r="U298" i="7"/>
  <c r="K298" i="7"/>
  <c r="L648" i="7"/>
  <c r="U648" i="7"/>
  <c r="M1401" i="7"/>
  <c r="R1401" i="7"/>
  <c r="D557" i="1" a="1"/>
  <c r="K557" i="1"/>
  <c r="U1711" i="7"/>
  <c r="D1711" i="7" a="1"/>
  <c r="H1711" i="7" a="1"/>
  <c r="C3174" i="7" a="1"/>
  <c r="V3174" i="7"/>
  <c r="Q3089" i="7"/>
  <c r="V3089" i="7"/>
  <c r="D268" i="1" a="1"/>
  <c r="G268" i="1"/>
  <c r="H258" i="1"/>
  <c r="E258" i="1" a="1"/>
  <c r="Q2071" i="7"/>
  <c r="R2071" i="7"/>
  <c r="C2071" i="7" a="1"/>
  <c r="D3961" i="7" a="1"/>
  <c r="L3961" i="7"/>
  <c r="Q1453" i="7"/>
  <c r="P1453" i="7"/>
  <c r="U3974" i="7"/>
  <c r="E3974" i="7" a="1"/>
  <c r="C3974" i="7" a="1"/>
  <c r="D2096" i="7" a="1"/>
  <c r="V2096" i="7"/>
  <c r="C215" i="1" a="1"/>
  <c r="K215" i="1"/>
  <c r="L89" i="1"/>
  <c r="D89" i="1" a="1"/>
  <c r="L913" i="7"/>
  <c r="N913" i="7"/>
  <c r="T2227" i="7"/>
  <c r="E2227" i="7" a="1"/>
  <c r="O2227" i="7"/>
  <c r="N1820" i="7"/>
  <c r="H1820" i="7" a="1"/>
  <c r="R2510" i="7"/>
  <c r="M2510" i="7"/>
  <c r="L339" i="1"/>
  <c r="N339" i="1"/>
  <c r="G2325" i="7" a="1"/>
  <c r="D2325" i="7" a="1"/>
  <c r="H2325" i="7" a="1"/>
  <c r="R3385" i="7"/>
  <c r="E3385" i="7" a="1"/>
  <c r="M2009" i="7"/>
  <c r="V2009" i="7"/>
  <c r="U3051" i="7"/>
  <c r="R3051" i="7"/>
  <c r="P3051" i="7"/>
  <c r="L3122" i="7"/>
  <c r="H3122" i="7" a="1"/>
  <c r="J2298" i="7" a="1"/>
  <c r="Q2298" i="7"/>
  <c r="M477" i="1"/>
  <c r="F477" i="1"/>
  <c r="T2723" i="7"/>
  <c r="M2723" i="7"/>
  <c r="L2723" i="7"/>
  <c r="Q2639" i="7"/>
  <c r="S2639" i="7"/>
  <c r="J514" i="1"/>
  <c r="F514" i="1"/>
  <c r="D3415" i="7" a="1"/>
  <c r="O3415" i="7"/>
  <c r="D3488" i="7" a="1"/>
  <c r="Q3488" i="7"/>
  <c r="H3488" i="7" a="1"/>
  <c r="R1293" i="7"/>
  <c r="V1293" i="7"/>
  <c r="L2705" i="7"/>
  <c r="E2705" i="7" a="1"/>
  <c r="K1708" i="7"/>
  <c r="R1708" i="7"/>
  <c r="O1708" i="7"/>
  <c r="D600" i="1" a="1"/>
  <c r="N600" i="1"/>
  <c r="K3891" i="7"/>
  <c r="M3891" i="7"/>
  <c r="J1196" i="7" a="1"/>
  <c r="V1196" i="7"/>
  <c r="U3147" i="7"/>
  <c r="P3147" i="7"/>
  <c r="D3147" i="7" a="1"/>
  <c r="U3940" i="7"/>
  <c r="K3940" i="7"/>
  <c r="R3688" i="7"/>
  <c r="C3688" i="7" a="1"/>
  <c r="H3688" i="7" a="1"/>
  <c r="T3114" i="7"/>
  <c r="L3114" i="7"/>
  <c r="P3907" i="7"/>
  <c r="O3907" i="7"/>
  <c r="R1295" i="7"/>
  <c r="S1295" i="7"/>
  <c r="I1295" i="7" a="1"/>
  <c r="S1830" i="7"/>
  <c r="Q1830" i="7"/>
  <c r="O3652" i="7"/>
  <c r="J3652" i="7" a="1"/>
  <c r="N260" i="7"/>
  <c r="G260" i="7" a="1"/>
  <c r="D260" i="7" a="1"/>
  <c r="V3997" i="7"/>
  <c r="G3997" i="7" a="1"/>
  <c r="S553" i="7"/>
  <c r="M553" i="7"/>
  <c r="H553" i="7" a="1"/>
  <c r="N3862" i="7"/>
  <c r="D3862" i="7" a="1"/>
  <c r="J3006" i="7" a="1"/>
  <c r="U3006" i="7"/>
  <c r="S3502" i="7"/>
  <c r="U3502" i="7"/>
  <c r="H3502" i="7" a="1"/>
  <c r="O325" i="7"/>
  <c r="Q325" i="7"/>
  <c r="V2892" i="7"/>
  <c r="U2892" i="7"/>
  <c r="C189" i="1" a="1"/>
  <c r="F189" i="1"/>
  <c r="R2123" i="7"/>
  <c r="L2123" i="7"/>
  <c r="K2123" i="7"/>
  <c r="R1808" i="7"/>
  <c r="N1808" i="7"/>
  <c r="U631" i="7"/>
  <c r="D631" i="7" a="1"/>
  <c r="P625" i="7"/>
  <c r="Q625" i="7"/>
  <c r="T625" i="7"/>
  <c r="T1061" i="7"/>
  <c r="R1061" i="7"/>
  <c r="S403" i="7"/>
  <c r="K403" i="7"/>
  <c r="I403" i="7" a="1"/>
  <c r="Q566" i="1"/>
  <c r="Q58" i="7"/>
  <c r="D58" i="7" a="1"/>
  <c r="P58" i="7"/>
  <c r="D3128" i="7" a="1"/>
  <c r="G3128" i="7" a="1"/>
  <c r="P1250" i="7"/>
  <c r="N1250" i="7"/>
  <c r="H1250" i="7" a="1"/>
  <c r="S3968" i="7"/>
  <c r="M3968" i="7"/>
  <c r="T3095" i="7"/>
  <c r="D3095" i="7" a="1"/>
  <c r="S1039" i="7"/>
  <c r="E1039" i="7" a="1"/>
  <c r="I1039" i="7" a="1"/>
  <c r="E578" i="7" a="1"/>
  <c r="R578" i="7"/>
  <c r="L1434" i="7"/>
  <c r="S1434" i="7"/>
  <c r="E1112" i="7" a="1"/>
  <c r="O1112" i="7"/>
  <c r="I1112" i="7" a="1"/>
  <c r="L3072" i="7"/>
  <c r="K3072" i="7"/>
  <c r="L2743" i="7"/>
  <c r="K2743" i="7"/>
  <c r="H2743" i="7" a="1"/>
  <c r="J2895" i="7" a="1"/>
  <c r="O2895" i="7"/>
  <c r="D2663" i="7" a="1"/>
  <c r="S2663" i="7"/>
  <c r="G2597" i="7" a="1"/>
  <c r="K2597" i="7"/>
  <c r="M2597" i="7"/>
  <c r="R3100" i="7"/>
  <c r="T3100" i="7"/>
  <c r="G92" i="7" a="1"/>
  <c r="S92" i="7"/>
  <c r="E352" i="1" a="1"/>
  <c r="F352" i="1"/>
  <c r="V37" i="7"/>
  <c r="N37" i="7"/>
  <c r="I37" i="7" a="1"/>
  <c r="P1591" i="7"/>
  <c r="U1591" i="7"/>
  <c r="D2416" i="7" a="1"/>
  <c r="G2416" i="7" a="1"/>
  <c r="S819" i="7"/>
  <c r="M819" i="7"/>
  <c r="G819" i="7" a="1"/>
  <c r="J243" i="7" a="1"/>
  <c r="I243" i="7" a="1"/>
  <c r="R1086" i="7"/>
  <c r="T1086" i="7"/>
  <c r="N1086" i="7"/>
  <c r="N448" i="7"/>
  <c r="L448" i="7"/>
  <c r="K599" i="7"/>
  <c r="Q599" i="7"/>
  <c r="M1880" i="7"/>
  <c r="V1880" i="7"/>
  <c r="Q1880" i="7"/>
  <c r="Q170" i="1"/>
  <c r="P170" i="1"/>
  <c r="K1341" i="7"/>
  <c r="G1341" i="7" a="1"/>
  <c r="E1115" i="7" a="1"/>
  <c r="P1115" i="7"/>
  <c r="J3633" i="7" a="1"/>
  <c r="M3633" i="7"/>
  <c r="H3633" i="7" a="1"/>
  <c r="O2363" i="7"/>
  <c r="E2363" i="7" a="1"/>
  <c r="Q3152" i="7"/>
  <c r="N3152" i="7"/>
  <c r="M377" i="7"/>
  <c r="J377" i="7" a="1"/>
  <c r="R377" i="7"/>
  <c r="K94" i="1"/>
  <c r="O94" i="1"/>
  <c r="T1322" i="7"/>
  <c r="H1322" i="7" a="1"/>
  <c r="D100" i="7" a="1"/>
  <c r="U100" i="7"/>
  <c r="J33" i="7" a="1"/>
  <c r="T33" i="7"/>
  <c r="U33" i="7"/>
  <c r="P3610" i="7"/>
  <c r="H3610" i="7" a="1"/>
  <c r="C2034" i="7" a="1"/>
  <c r="V2034" i="7"/>
  <c r="L2034" i="7"/>
  <c r="D453" i="7" a="1"/>
  <c r="Q453" i="7"/>
  <c r="T3132" i="7"/>
  <c r="C3132" i="7" a="1"/>
  <c r="N2162" i="7"/>
  <c r="K2162" i="7"/>
  <c r="P2162" i="7"/>
  <c r="U1937" i="7"/>
  <c r="R1937" i="7"/>
  <c r="M2560" i="7"/>
  <c r="J2560" i="7" a="1"/>
  <c r="N531" i="1"/>
  <c r="M531" i="1"/>
  <c r="N2762" i="7"/>
  <c r="S2762" i="7"/>
  <c r="D2762" i="7" a="1"/>
  <c r="S417" i="7"/>
  <c r="K417" i="7"/>
  <c r="S3731" i="7"/>
  <c r="V3731" i="7"/>
  <c r="Q628" i="7"/>
  <c r="J628" i="7" a="1"/>
  <c r="H628" i="7" a="1"/>
  <c r="N2965" i="7"/>
  <c r="C2965" i="7" a="1"/>
  <c r="C805" i="7" a="1"/>
  <c r="U805" i="7"/>
  <c r="H805" i="7" a="1"/>
  <c r="L2124" i="7"/>
  <c r="K2124" i="7"/>
  <c r="M670" i="7"/>
  <c r="T670" i="7"/>
  <c r="G1519" i="7" a="1"/>
  <c r="L1519" i="7"/>
  <c r="H1519" i="7" a="1"/>
  <c r="L2437" i="7"/>
  <c r="C2437" i="7" a="1"/>
  <c r="G3526" i="7" a="1"/>
  <c r="O3526" i="7"/>
  <c r="G1381" i="7" a="1"/>
  <c r="U1381" i="7"/>
  <c r="H1381" i="7" a="1"/>
  <c r="G3183" i="7" a="1"/>
  <c r="S3183" i="7"/>
  <c r="S3330" i="7"/>
  <c r="V3330" i="7"/>
  <c r="I3330" i="7" a="1"/>
  <c r="D2409" i="7" a="1"/>
  <c r="V2409" i="7"/>
  <c r="V3916" i="7"/>
  <c r="N3916" i="7"/>
  <c r="T3919" i="7"/>
  <c r="P3919" i="7"/>
  <c r="I3919" i="7" a="1"/>
  <c r="U399" i="7"/>
  <c r="D399" i="7" a="1"/>
  <c r="P3073" i="7"/>
  <c r="R3073" i="7"/>
  <c r="N3663" i="7"/>
  <c r="R3663" i="7"/>
  <c r="P3663" i="7"/>
  <c r="J512" i="1"/>
  <c r="I512" i="1"/>
  <c r="Q1966" i="7"/>
  <c r="M1966" i="7"/>
  <c r="P227" i="1"/>
  <c r="N227" i="1"/>
  <c r="K1562" i="7"/>
  <c r="S1562" i="7"/>
  <c r="U2468" i="7"/>
  <c r="C2468" i="7" a="1"/>
  <c r="I2468" i="7" a="1"/>
  <c r="K3679" i="7"/>
  <c r="M3679" i="7"/>
  <c r="C598" i="1" a="1"/>
  <c r="H598" i="1"/>
  <c r="J3931" i="7" a="1"/>
  <c r="P3931" i="7"/>
  <c r="R1348" i="7"/>
  <c r="U1348" i="7"/>
  <c r="H1348" i="7" a="1"/>
  <c r="N2283" i="7"/>
  <c r="J2283" i="7" a="1"/>
  <c r="C1741" i="7" a="1"/>
  <c r="T1741" i="7"/>
  <c r="E2784" i="7" a="1"/>
  <c r="P2784" i="7"/>
  <c r="I2784" i="7" a="1"/>
  <c r="S3567" i="7"/>
  <c r="P3567" i="7"/>
  <c r="V1677" i="7"/>
  <c r="P1677" i="7"/>
  <c r="I1677" i="7" a="1"/>
  <c r="P821" i="7"/>
  <c r="M821" i="7"/>
  <c r="D316" i="7" a="1"/>
  <c r="S316" i="7"/>
  <c r="N2820" i="7"/>
  <c r="M2820" i="7"/>
  <c r="T2820" i="7"/>
  <c r="M1914" i="7"/>
  <c r="I1914" i="7" a="1"/>
  <c r="N1226" i="7"/>
  <c r="R1226" i="7"/>
  <c r="G3139" i="7" a="1"/>
  <c r="K3139" i="7"/>
  <c r="M3139" i="7"/>
  <c r="M1740" i="7"/>
  <c r="Q1740" i="7"/>
  <c r="J2120" i="7" a="1"/>
  <c r="E2120" i="7" a="1"/>
  <c r="I2120" i="7" a="1"/>
  <c r="M563" i="7"/>
  <c r="N563" i="7"/>
  <c r="O3270" i="7"/>
  <c r="U3270" i="7"/>
  <c r="E19" i="1" a="1"/>
  <c r="N19" i="1"/>
  <c r="K119" i="7"/>
  <c r="L119" i="7"/>
  <c r="I119" i="7" a="1"/>
  <c r="N1836" i="7"/>
  <c r="E1836" i="7" a="1"/>
  <c r="E3131" i="7" a="1"/>
  <c r="P3131" i="7"/>
  <c r="L2066" i="7"/>
  <c r="K2066" i="7"/>
  <c r="H2066" i="7" a="1"/>
  <c r="T634" i="7"/>
  <c r="S634" i="7"/>
  <c r="K2267" i="7"/>
  <c r="L2267" i="7"/>
  <c r="L2755" i="7"/>
  <c r="M2755" i="7"/>
  <c r="J2755" i="7" a="1"/>
  <c r="M741" i="7"/>
  <c r="P741" i="7"/>
  <c r="K131" i="7"/>
  <c r="E131" i="7" a="1"/>
  <c r="P131" i="7"/>
  <c r="P3446" i="7"/>
  <c r="R3446" i="7"/>
  <c r="D3154" i="7" a="1"/>
  <c r="O3154" i="7"/>
  <c r="L1297" i="7"/>
  <c r="E1297" i="7" a="1"/>
  <c r="U1297" i="7"/>
  <c r="D3054" i="7" a="1"/>
  <c r="J3054" i="7" a="1"/>
  <c r="R3335" i="7"/>
  <c r="J3335" i="7" a="1"/>
  <c r="J426" i="1"/>
  <c r="P426" i="1"/>
  <c r="C224" i="1" a="1"/>
  <c r="G224" i="1"/>
  <c r="C2014" i="7" a="1"/>
  <c r="O2014" i="7"/>
  <c r="I2014" i="7" a="1"/>
  <c r="K1429" i="7"/>
  <c r="E1429" i="7" a="1"/>
  <c r="T1679" i="7"/>
  <c r="R1679" i="7"/>
  <c r="G1630" i="7" a="1"/>
  <c r="S1630" i="7"/>
  <c r="H1630" i="7" a="1"/>
  <c r="V2906" i="7"/>
  <c r="J2906" i="7" a="1"/>
  <c r="T41" i="7"/>
  <c r="P41" i="7"/>
  <c r="L3669" i="7"/>
  <c r="R3669" i="7"/>
  <c r="H3669" i="7" a="1"/>
  <c r="T1567" i="7"/>
  <c r="U1567" i="7"/>
  <c r="E775" i="7" a="1"/>
  <c r="V775" i="7"/>
  <c r="U775" i="7"/>
  <c r="Q455" i="1"/>
  <c r="D630" i="7" a="1"/>
  <c r="S630" i="7"/>
  <c r="G630" i="7" a="1"/>
  <c r="S2582" i="7"/>
  <c r="U2582" i="7"/>
  <c r="C1255" i="7" a="1"/>
  <c r="Q1255" i="7"/>
  <c r="N1255" i="7"/>
  <c r="T1046" i="7"/>
  <c r="P1046" i="7"/>
  <c r="J756" i="7" a="1"/>
  <c r="M756" i="7"/>
  <c r="C18" i="1" a="1"/>
  <c r="Q18" i="1"/>
  <c r="E2686" i="7" a="1"/>
  <c r="L2686" i="7"/>
  <c r="H2686" i="7" a="1"/>
  <c r="J2606" i="7" a="1"/>
  <c r="H2606" i="7" a="1"/>
  <c r="Q908" i="7"/>
  <c r="T908" i="7"/>
  <c r="E3866" i="7" a="1"/>
  <c r="V3866" i="7"/>
  <c r="I3866" i="7" a="1"/>
  <c r="J89" i="7" a="1"/>
  <c r="R89" i="7"/>
  <c r="C2424" i="7" a="1"/>
  <c r="J2424" i="7" a="1"/>
  <c r="V26" i="7"/>
  <c r="D26" i="7" a="1"/>
  <c r="N26" i="7"/>
  <c r="E90" i="1" a="1"/>
  <c r="F90" i="1"/>
  <c r="U2692" i="7"/>
  <c r="E2692" i="7" a="1"/>
  <c r="V1060" i="7"/>
  <c r="L1060" i="7"/>
  <c r="G405" i="1"/>
  <c r="M405" i="1"/>
  <c r="P840" i="7"/>
  <c r="J840" i="7" a="1"/>
  <c r="H840" i="7" a="1"/>
  <c r="U3561" i="7"/>
  <c r="M3561" i="7"/>
  <c r="P485" i="7"/>
  <c r="D485" i="7" a="1"/>
  <c r="T1524" i="7"/>
  <c r="U1524" i="7"/>
  <c r="P1524" i="7"/>
  <c r="K3460" i="7"/>
  <c r="N3460" i="7"/>
  <c r="C2108" i="7" a="1"/>
  <c r="K2108" i="7"/>
  <c r="I2108" i="7" a="1"/>
  <c r="P580" i="7"/>
  <c r="H580" i="7" a="1"/>
  <c r="N3745" i="7"/>
  <c r="S3745" i="7"/>
  <c r="L1347" i="7"/>
  <c r="E1347" i="7" a="1"/>
  <c r="K1347" i="7"/>
  <c r="R1537" i="7"/>
  <c r="N1537" i="7"/>
  <c r="M3872" i="7"/>
  <c r="V3872" i="7"/>
  <c r="N92" i="1"/>
  <c r="Q92" i="1"/>
  <c r="G480" i="1"/>
  <c r="N480" i="1"/>
  <c r="N3572" i="7"/>
  <c r="S3572" i="7"/>
  <c r="U3572" i="7"/>
  <c r="M1179" i="7"/>
  <c r="U1179" i="7"/>
  <c r="C1919" i="7" a="1"/>
  <c r="D1919" i="7" a="1"/>
  <c r="U2731" i="7"/>
  <c r="V2731" i="7"/>
  <c r="S2731" i="7"/>
  <c r="I415" i="1"/>
  <c r="K415" i="1"/>
  <c r="E3111" i="7" a="1"/>
  <c r="O3111" i="7"/>
  <c r="N2037" i="7"/>
  <c r="V2037" i="7"/>
  <c r="G3478" i="7" a="1"/>
  <c r="J3478" i="7" a="1"/>
  <c r="I3478" i="7" a="1"/>
  <c r="C197" i="7" a="1"/>
  <c r="I197" i="7" a="1"/>
  <c r="S2260" i="7"/>
  <c r="D2260" i="7" a="1"/>
  <c r="R2798" i="7"/>
  <c r="D2798" i="7" a="1"/>
  <c r="H2798" i="7" a="1"/>
  <c r="T3191" i="7"/>
  <c r="I3191" i="7" a="1"/>
  <c r="P259" i="7"/>
  <c r="E259" i="7" a="1"/>
  <c r="H259" i="7" a="1"/>
  <c r="P1492" i="7"/>
  <c r="V1492" i="7"/>
  <c r="G3839" i="7" a="1"/>
  <c r="T3839" i="7"/>
  <c r="J1260" i="7" a="1"/>
  <c r="E1260" i="7" a="1"/>
  <c r="H1260" i="7" a="1"/>
  <c r="U720" i="7"/>
  <c r="V720" i="7"/>
  <c r="C3469" i="7" a="1"/>
  <c r="R3469" i="7"/>
  <c r="S3768" i="7"/>
  <c r="N3768" i="7"/>
  <c r="D3768" i="7" a="1"/>
  <c r="S3196" i="7"/>
  <c r="O3196" i="7"/>
  <c r="R2873" i="7"/>
  <c r="S2873" i="7"/>
  <c r="C2873" i="7" a="1"/>
  <c r="L565" i="1"/>
  <c r="G2334" i="7" a="1"/>
  <c r="C2334" i="7" a="1"/>
  <c r="K2334" i="7"/>
  <c r="M2603" i="7"/>
  <c r="G2603" i="7" a="1"/>
  <c r="N2450" i="7"/>
  <c r="R2450" i="7"/>
  <c r="I2450" i="7" a="1"/>
  <c r="P2878" i="7"/>
  <c r="H2878" i="7" a="1"/>
  <c r="P424" i="1"/>
  <c r="G424" i="1"/>
  <c r="C1664" i="7" a="1"/>
  <c r="D1664" i="7" a="1"/>
  <c r="P2501" i="7"/>
  <c r="T2501" i="7"/>
  <c r="G2501" i="7" a="1"/>
  <c r="N3159" i="7"/>
  <c r="U3159" i="7"/>
  <c r="Q3601" i="7"/>
  <c r="D3601" i="7" a="1"/>
  <c r="V1551" i="7"/>
  <c r="K1551" i="7"/>
  <c r="H1551" i="7" a="1"/>
  <c r="R3691" i="7"/>
  <c r="C3691" i="7" a="1"/>
  <c r="C527" i="1" a="1"/>
  <c r="K527" i="1"/>
  <c r="K153" i="7"/>
  <c r="E153" i="7" a="1"/>
  <c r="G1611" i="7" a="1"/>
  <c r="P1611" i="7"/>
  <c r="H1611" i="7" a="1"/>
  <c r="E3329" i="7" a="1"/>
  <c r="I3329" i="7" a="1"/>
  <c r="N990" i="7"/>
  <c r="U990" i="7"/>
  <c r="J2929" i="7" a="1"/>
  <c r="C2929" i="7" a="1"/>
  <c r="S2929" i="7"/>
  <c r="K212" i="1"/>
  <c r="N212" i="1"/>
  <c r="J468" i="1"/>
  <c r="D468" i="1" a="1"/>
  <c r="R1002" i="7"/>
  <c r="J1002" i="7" a="1"/>
  <c r="E3255" i="7" a="1"/>
  <c r="N3255" i="7"/>
  <c r="D201" i="1" a="1"/>
  <c r="P201" i="1"/>
  <c r="M873" i="7"/>
  <c r="C873" i="7" a="1"/>
  <c r="H873" i="7" a="1"/>
  <c r="J1353" i="7" a="1"/>
  <c r="O1353" i="7"/>
  <c r="L370" i="7"/>
  <c r="R370" i="7"/>
  <c r="O465" i="7"/>
  <c r="C465" i="7" a="1"/>
  <c r="V465" i="7"/>
  <c r="P2611" i="7"/>
  <c r="E2611" i="7" a="1"/>
  <c r="Q406" i="7"/>
  <c r="P406" i="7"/>
  <c r="P88" i="7"/>
  <c r="N88" i="7"/>
  <c r="E88" i="7" a="1"/>
  <c r="K2557" i="7"/>
  <c r="U2557" i="7"/>
  <c r="V2488" i="7"/>
  <c r="K2488" i="7"/>
  <c r="I2488" i="7" a="1"/>
  <c r="I177" i="1"/>
  <c r="L1978" i="7"/>
  <c r="K1978" i="7"/>
  <c r="J1978" i="7" a="1"/>
  <c r="N1923" i="7"/>
  <c r="C1923" i="7" a="1"/>
  <c r="U61" i="7"/>
  <c r="R61" i="7"/>
  <c r="I61" i="7" a="1"/>
  <c r="T1608" i="7"/>
  <c r="N1608" i="7"/>
  <c r="U3426" i="7"/>
  <c r="T3426" i="7"/>
  <c r="R1118" i="7"/>
  <c r="J1118" i="7" a="1"/>
  <c r="I1118" i="7" a="1"/>
  <c r="C3951" i="7" a="1"/>
  <c r="M3951" i="7"/>
  <c r="G401" i="1"/>
  <c r="K401" i="1"/>
  <c r="M2061" i="7"/>
  <c r="L2061" i="7"/>
  <c r="U2216" i="7"/>
  <c r="C2216" i="7" a="1"/>
  <c r="H2216" i="7" a="1"/>
  <c r="E1733" i="7" a="1"/>
  <c r="M1733" i="7"/>
  <c r="C602" i="7" a="1"/>
  <c r="D602" i="7" a="1"/>
  <c r="Q303" i="1"/>
  <c r="N303" i="1"/>
  <c r="T2102" i="7"/>
  <c r="C2102" i="7" a="1"/>
  <c r="H2102" i="7" a="1"/>
  <c r="J337" i="7" a="1"/>
  <c r="H337" i="7" a="1"/>
  <c r="F169" i="1"/>
  <c r="H169" i="1"/>
  <c r="I22" i="1"/>
  <c r="N22" i="1"/>
  <c r="D1188" i="7" a="1"/>
  <c r="M1188" i="7"/>
  <c r="V1245" i="7"/>
  <c r="E1245" i="7" a="1"/>
  <c r="H1245" i="7" a="1"/>
  <c r="L1967" i="7"/>
  <c r="H1967" i="7" a="1"/>
  <c r="V2132" i="7"/>
  <c r="I2132" i="7" a="1"/>
  <c r="D337" i="1" a="1"/>
  <c r="M337" i="1"/>
  <c r="E2224" i="7" a="1"/>
  <c r="P2224" i="7"/>
  <c r="I2224" i="7" a="1"/>
  <c r="N708" i="7"/>
  <c r="E708" i="7" a="1"/>
  <c r="M598" i="7"/>
  <c r="P598" i="7"/>
  <c r="E3537" i="7" a="1"/>
  <c r="D3537" i="7" a="1"/>
  <c r="H3537" i="7" a="1"/>
  <c r="N753" i="7"/>
  <c r="T753" i="7"/>
  <c r="C458" i="1" a="1"/>
  <c r="P458" i="1"/>
  <c r="R3800" i="7"/>
  <c r="V3800" i="7"/>
  <c r="C2865" i="7" a="1"/>
  <c r="V2865" i="7"/>
  <c r="U2865" i="7"/>
  <c r="O355" i="1"/>
  <c r="K355" i="1"/>
  <c r="L2238" i="7"/>
  <c r="G2238" i="7" a="1"/>
  <c r="D104" i="7" a="1"/>
  <c r="V104" i="7"/>
  <c r="J3841" i="7" a="1"/>
  <c r="O3841" i="7"/>
  <c r="H3841" i="7" a="1"/>
  <c r="P3360" i="7"/>
  <c r="J3360" i="7" a="1"/>
  <c r="T2166" i="7"/>
  <c r="D2166" i="7" a="1"/>
  <c r="Q1649" i="7"/>
  <c r="T1649" i="7"/>
  <c r="V1649" i="7"/>
  <c r="V1555" i="7"/>
  <c r="K1555" i="7"/>
  <c r="C562" i="1" a="1"/>
  <c r="G562" i="1"/>
  <c r="S368" i="7"/>
  <c r="D368" i="7" a="1"/>
  <c r="Q2089" i="7"/>
  <c r="O2089" i="7"/>
  <c r="S2089" i="7"/>
  <c r="P1498" i="7"/>
  <c r="T1498" i="7"/>
  <c r="M3585" i="7"/>
  <c r="C3585" i="7" a="1"/>
  <c r="I3585" i="7" a="1"/>
  <c r="C3351" i="7" a="1"/>
  <c r="E3351" i="7" a="1"/>
  <c r="S2967" i="7"/>
  <c r="J2967" i="7" a="1"/>
  <c r="K2520" i="7"/>
  <c r="E2520" i="7" a="1"/>
  <c r="H2520" i="7" a="1"/>
  <c r="K2893" i="7"/>
  <c r="G2893" i="7" a="1"/>
  <c r="J84" i="7" a="1"/>
  <c r="P84" i="7"/>
  <c r="G145" i="7" a="1"/>
  <c r="V145" i="7"/>
  <c r="L145" i="7"/>
  <c r="R633" i="7"/>
  <c r="S633" i="7"/>
  <c r="M2817" i="7"/>
  <c r="U2817" i="7"/>
  <c r="C2817" i="7" a="1"/>
  <c r="O2826" i="7"/>
  <c r="G2826" i="7" a="1"/>
  <c r="K433" i="1"/>
  <c r="N433" i="1"/>
  <c r="C1375" i="7" a="1"/>
  <c r="R1375" i="7"/>
  <c r="L1921" i="7"/>
  <c r="Q1921" i="7"/>
  <c r="T1921" i="7"/>
  <c r="D449" i="1" a="1"/>
  <c r="M1575" i="7"/>
  <c r="K1575" i="7"/>
  <c r="D1575" i="7" a="1"/>
  <c r="N597" i="1"/>
  <c r="G597" i="1"/>
  <c r="F314" i="1"/>
  <c r="K314" i="1"/>
  <c r="K2702" i="7"/>
  <c r="Q2702" i="7"/>
  <c r="K3001" i="7"/>
  <c r="E3001" i="7" a="1"/>
  <c r="R3059" i="7"/>
  <c r="Q3059" i="7"/>
  <c r="U3059" i="7"/>
  <c r="D441" i="1" a="1"/>
  <c r="K441" i="1"/>
  <c r="T2200" i="7"/>
  <c r="I2200" i="7" a="1"/>
  <c r="C2821" i="7" a="1"/>
  <c r="L2821" i="7"/>
  <c r="V1911" i="7"/>
  <c r="C1911" i="7" a="1"/>
  <c r="H1911" i="7" a="1"/>
  <c r="C2662" i="7" a="1"/>
  <c r="O2662" i="7"/>
  <c r="T1304" i="7"/>
  <c r="K1304" i="7"/>
  <c r="H83" i="1"/>
  <c r="P83" i="1"/>
  <c r="C747" i="7" a="1"/>
  <c r="D747" i="7" a="1"/>
  <c r="Q747" i="7"/>
  <c r="M361" i="7"/>
  <c r="E361" i="7" a="1"/>
  <c r="K2559" i="7"/>
  <c r="E2559" i="7" a="1"/>
  <c r="P3372" i="7"/>
  <c r="N3372" i="7"/>
  <c r="G3372" i="7" a="1"/>
  <c r="L3935" i="7"/>
  <c r="S3935" i="7"/>
  <c r="Q3972" i="7"/>
  <c r="E3972" i="7" a="1"/>
  <c r="I3972" i="7" a="1"/>
  <c r="T3558" i="7"/>
  <c r="L3558" i="7"/>
  <c r="V2522" i="7"/>
  <c r="I2522" i="7" a="1"/>
  <c r="C491" i="7" a="1"/>
  <c r="V491" i="7"/>
  <c r="I491" i="7" a="1"/>
  <c r="N471" i="7"/>
  <c r="T471" i="7"/>
  <c r="L3436" i="7"/>
  <c r="M3436" i="7"/>
  <c r="Q1482" i="7"/>
  <c r="S1482" i="7"/>
  <c r="H1482" i="7" a="1"/>
  <c r="C884" i="7" a="1"/>
  <c r="E884" i="7" a="1"/>
  <c r="H87" i="1"/>
  <c r="F87" i="1"/>
  <c r="R2561" i="7"/>
  <c r="U2561" i="7"/>
  <c r="G2018" i="7" a="1"/>
  <c r="D2018" i="7" a="1"/>
  <c r="U2018" i="7"/>
  <c r="S2418" i="7"/>
  <c r="O2418" i="7"/>
  <c r="M492" i="7"/>
  <c r="U492" i="7"/>
  <c r="I492" i="7" a="1"/>
  <c r="C2163" i="7" a="1"/>
  <c r="G2163" i="7" a="1"/>
  <c r="E1724" i="7" a="1"/>
  <c r="U1724" i="7"/>
  <c r="D703" i="7" a="1"/>
  <c r="V703" i="7"/>
  <c r="I703" i="7" a="1"/>
  <c r="N3779" i="7"/>
  <c r="E3779" i="7" a="1"/>
  <c r="U3177" i="7"/>
  <c r="G3177" i="7" a="1"/>
  <c r="C1231" i="7" a="1"/>
  <c r="K1231" i="7"/>
  <c r="T1231" i="7"/>
  <c r="D1386" i="7" a="1"/>
  <c r="Q1386" i="7"/>
  <c r="O1407" i="7"/>
  <c r="P1407" i="7"/>
  <c r="H1407" i="7" a="1"/>
  <c r="D3640" i="7" a="1"/>
  <c r="G3640" i="7" a="1"/>
  <c r="G3554" i="7" a="1"/>
  <c r="M3554" i="7"/>
  <c r="H187" i="1"/>
  <c r="Q187" i="1"/>
  <c r="O1396" i="7"/>
  <c r="V1396" i="7"/>
  <c r="H1396" i="7" a="1"/>
  <c r="N1775" i="7"/>
  <c r="Q1775" i="7"/>
  <c r="E1805" i="7" a="1"/>
  <c r="T1805" i="7"/>
  <c r="U786" i="7"/>
  <c r="D786" i="7" a="1"/>
  <c r="Q786" i="7"/>
  <c r="G2207" i="7" a="1"/>
  <c r="C2207" i="7" a="1"/>
  <c r="D1639" i="7" a="1"/>
  <c r="L1639" i="7"/>
  <c r="E3676" i="7" a="1"/>
  <c r="J3676" i="7" a="1"/>
  <c r="T3676" i="7"/>
  <c r="P78" i="1"/>
  <c r="O78" i="1"/>
  <c r="N3017" i="7"/>
  <c r="R3017" i="7"/>
  <c r="V3091" i="7"/>
  <c r="M3091" i="7"/>
  <c r="C3835" i="7" a="1"/>
  <c r="D3835" i="7" a="1"/>
  <c r="I3835" i="7" a="1"/>
  <c r="E1606" i="7" a="1"/>
  <c r="J1606" i="7" a="1"/>
  <c r="E476" i="1" a="1"/>
  <c r="Q476" i="1"/>
  <c r="C3492" i="7" a="1"/>
  <c r="H3492" i="7" a="1"/>
  <c r="C104" i="1" a="1"/>
  <c r="K104" i="1"/>
  <c r="Q2857" i="7"/>
  <c r="D2857" i="7" a="1"/>
  <c r="H2857" i="7" a="1"/>
  <c r="Q1262" i="7"/>
  <c r="K1262" i="7"/>
  <c r="S3815" i="7"/>
  <c r="L3815" i="7"/>
  <c r="D2396" i="7" a="1"/>
  <c r="K2396" i="7"/>
  <c r="I2396" i="7" a="1"/>
  <c r="L1496" i="7"/>
  <c r="J1496" i="7" a="1"/>
  <c r="P3391" i="7"/>
  <c r="N3391" i="7"/>
  <c r="H3391" i="7" a="1"/>
  <c r="J116" i="1"/>
  <c r="S3254" i="7"/>
  <c r="E3254" i="7" a="1"/>
  <c r="O3254" i="7"/>
  <c r="G1687" i="7" a="1"/>
  <c r="R1687" i="7"/>
  <c r="U1158" i="7"/>
  <c r="P1158" i="7"/>
  <c r="I1158" i="7" a="1"/>
  <c r="C2796" i="7" a="1"/>
  <c r="V2796" i="7"/>
  <c r="I165" i="1"/>
  <c r="P165" i="1"/>
  <c r="S2410" i="7"/>
  <c r="R2410" i="7"/>
  <c r="D3233" i="7" a="1"/>
  <c r="O3233" i="7"/>
  <c r="I3233" i="7" a="1"/>
  <c r="G1904" i="7" a="1"/>
  <c r="I1904" i="7" a="1"/>
  <c r="S151" i="7"/>
  <c r="N151" i="7"/>
  <c r="J2389" i="7" a="1"/>
  <c r="V2389" i="7"/>
  <c r="I2389" i="7" a="1"/>
  <c r="U1181" i="7"/>
  <c r="H1181" i="7" a="1"/>
  <c r="E1953" i="7" a="1"/>
  <c r="D1953" i="7" a="1"/>
  <c r="N2286" i="7"/>
  <c r="P2286" i="7"/>
  <c r="L2286" i="7"/>
  <c r="C262" i="7" a="1"/>
  <c r="O262" i="7"/>
  <c r="E246" i="7" a="1"/>
  <c r="M246" i="7"/>
  <c r="U246" i="7"/>
  <c r="C509" i="7" a="1"/>
  <c r="O509" i="7"/>
  <c r="U2292" i="7"/>
  <c r="L2292" i="7"/>
  <c r="R3529" i="7"/>
  <c r="E3529" i="7" a="1"/>
  <c r="I3529" i="7" a="1"/>
  <c r="V3039" i="7"/>
  <c r="H3039" i="7" a="1"/>
  <c r="K3229" i="7"/>
  <c r="E3229" i="7" a="1"/>
  <c r="V154" i="7"/>
  <c r="G154" i="7" a="1"/>
  <c r="I154" i="7" a="1"/>
  <c r="N1077" i="7"/>
  <c r="Q1077" i="7"/>
  <c r="J366" i="7" a="1"/>
  <c r="S366" i="7"/>
  <c r="O366" i="7"/>
  <c r="L3588" i="7"/>
  <c r="U3588" i="7"/>
  <c r="R1675" i="7"/>
  <c r="V1675" i="7"/>
  <c r="R535" i="7"/>
  <c r="V535" i="7"/>
  <c r="Q535" i="7"/>
  <c r="J2722" i="7" a="1"/>
  <c r="Q2722" i="7"/>
  <c r="K181" i="1"/>
  <c r="P181" i="1"/>
  <c r="Q3844" i="7"/>
  <c r="U3844" i="7"/>
  <c r="S2753" i="7"/>
  <c r="K2753" i="7"/>
  <c r="I2753" i="7" a="1"/>
  <c r="C297" i="1" a="1"/>
  <c r="F297" i="1"/>
  <c r="Q1633" i="7"/>
  <c r="V1633" i="7"/>
  <c r="R1102" i="7"/>
  <c r="T1102" i="7"/>
  <c r="R2981" i="7"/>
  <c r="C2981" i="7" a="1"/>
  <c r="H2981" i="7" a="1"/>
  <c r="V3423" i="7"/>
  <c r="T3423" i="7"/>
  <c r="U608" i="7"/>
  <c r="R608" i="7"/>
  <c r="N2010" i="7"/>
  <c r="S2010" i="7"/>
  <c r="Q2010" i="7"/>
  <c r="C1462" i="7" a="1"/>
  <c r="P1462" i="7"/>
  <c r="H537" i="1"/>
  <c r="Q537" i="1"/>
  <c r="L3163" i="7"/>
  <c r="C3163" i="7" a="1"/>
  <c r="O1199" i="7"/>
  <c r="Q1199" i="7"/>
  <c r="D1199" i="7" a="1"/>
  <c r="L2356" i="7"/>
  <c r="V2356" i="7"/>
  <c r="U1855" i="7"/>
  <c r="D1855" i="7" a="1"/>
  <c r="I1855" i="7" a="1"/>
  <c r="R2710" i="7"/>
  <c r="H2710" i="7" a="1"/>
  <c r="P1067" i="7"/>
  <c r="L1067" i="7"/>
  <c r="L1291" i="7"/>
  <c r="V1291" i="7"/>
  <c r="D1291" i="7" a="1"/>
  <c r="Q1050" i="7"/>
  <c r="P1050" i="7"/>
  <c r="F200" i="1"/>
  <c r="N200" i="1"/>
  <c r="F593" i="1"/>
  <c r="I593" i="1"/>
  <c r="G3041" i="7" a="1"/>
  <c r="P3041" i="7"/>
  <c r="G304" i="1"/>
  <c r="K304" i="1"/>
  <c r="K1123" i="7"/>
  <c r="J1123" i="7" a="1"/>
  <c r="J615" i="7" a="1"/>
  <c r="C615" i="7" a="1"/>
  <c r="H615" i="7" a="1"/>
  <c r="J1331" i="7" a="1"/>
  <c r="U1331" i="7"/>
  <c r="O2315" i="7"/>
  <c r="P2315" i="7"/>
  <c r="E2315" i="7" a="1"/>
  <c r="G34" i="7" a="1"/>
  <c r="M34" i="7"/>
  <c r="O474" i="7"/>
  <c r="Q474" i="7"/>
  <c r="N275" i="7"/>
  <c r="C275" i="7" a="1"/>
  <c r="H275" i="7" a="1"/>
  <c r="L349" i="7"/>
  <c r="S349" i="7"/>
  <c r="H359" i="1"/>
  <c r="F359" i="1"/>
  <c r="E924" i="7" a="1"/>
  <c r="J924" i="7" a="1"/>
  <c r="O876" i="7"/>
  <c r="C876" i="7" a="1"/>
  <c r="I876" i="7" a="1"/>
  <c r="L74" i="1"/>
  <c r="Q74" i="1"/>
  <c r="L213" i="7"/>
  <c r="G213" i="7" a="1"/>
  <c r="U2960" i="7"/>
  <c r="L2960" i="7"/>
  <c r="P1834" i="7"/>
  <c r="T1834" i="7"/>
  <c r="I1834" i="7" a="1"/>
  <c r="L706" i="7"/>
  <c r="K706" i="7"/>
  <c r="F361" i="1"/>
  <c r="M361" i="1"/>
  <c r="P69" i="7"/>
  <c r="K69" i="7"/>
  <c r="K3358" i="7"/>
  <c r="D3358" i="7" a="1"/>
  <c r="I3358" i="7" a="1"/>
  <c r="G3641" i="7" a="1"/>
  <c r="E3641" i="7" a="1"/>
  <c r="C385" i="1" a="1"/>
  <c r="N385" i="1"/>
  <c r="J3166" i="7" a="1"/>
  <c r="D3166" i="7" a="1"/>
  <c r="L3684" i="7"/>
  <c r="M3684" i="7"/>
  <c r="H3684" i="7" a="1"/>
  <c r="V378" i="7"/>
  <c r="I378" i="7" a="1"/>
  <c r="D2469" i="7" a="1"/>
  <c r="R2469" i="7"/>
  <c r="R1844" i="7"/>
  <c r="O1844" i="7"/>
  <c r="N1844" i="7"/>
  <c r="S1169" i="7"/>
  <c r="K1169" i="7"/>
  <c r="M3265" i="7"/>
  <c r="E3265" i="7" a="1"/>
  <c r="I3265" i="7" a="1"/>
  <c r="J572" i="7" a="1"/>
  <c r="E572" i="7" a="1"/>
  <c r="L191" i="7"/>
  <c r="S191" i="7"/>
  <c r="J126" i="7" a="1"/>
  <c r="O126" i="7"/>
  <c r="I126" i="7" a="1"/>
  <c r="K2513" i="7"/>
  <c r="C2513" i="7" a="1"/>
  <c r="O16" i="1"/>
  <c r="M16" i="1"/>
  <c r="N464" i="7"/>
  <c r="O464" i="7"/>
  <c r="N3266" i="7"/>
  <c r="J3266" i="7" a="1"/>
  <c r="H3266" i="7" a="1"/>
  <c r="S3982" i="7"/>
  <c r="V3982" i="7"/>
  <c r="O3849" i="7"/>
  <c r="K3849" i="7"/>
  <c r="Q858" i="7"/>
  <c r="D858" i="7" a="1"/>
  <c r="U858" i="7"/>
  <c r="O431" i="1"/>
  <c r="E431" i="1" a="1"/>
  <c r="H541" i="1"/>
  <c r="J541" i="1"/>
  <c r="M843" i="7"/>
  <c r="V843" i="7"/>
  <c r="E280" i="7" a="1"/>
  <c r="T280" i="7"/>
  <c r="N2882" i="7"/>
  <c r="S2882" i="7"/>
  <c r="H2882" i="7" a="1"/>
  <c r="P3081" i="7"/>
  <c r="R3081" i="7"/>
  <c r="G3564" i="7" a="1"/>
  <c r="S3564" i="7"/>
  <c r="J261" i="1"/>
  <c r="C261" i="1" a="1"/>
  <c r="T364" i="7"/>
  <c r="N364" i="7"/>
  <c r="H364" i="7" a="1"/>
  <c r="G440" i="1"/>
  <c r="L440" i="1"/>
  <c r="V2337" i="7"/>
  <c r="Q2337" i="7"/>
  <c r="P2017" i="7"/>
  <c r="Q2017" i="7"/>
  <c r="M1651" i="7"/>
  <c r="R1651" i="7"/>
  <c r="H1651" i="7" a="1"/>
  <c r="C1713" i="7" a="1"/>
  <c r="S1713" i="7"/>
  <c r="Q1397" i="7"/>
  <c r="L1397" i="7"/>
  <c r="J1165" i="7" a="1"/>
  <c r="Q1165" i="7"/>
  <c r="O1165" i="7"/>
  <c r="T1132" i="7"/>
  <c r="O1132" i="7"/>
  <c r="L264" i="7"/>
  <c r="V264" i="7"/>
  <c r="E264" i="7" a="1"/>
  <c r="L3892" i="7"/>
  <c r="D3892" i="7" a="1"/>
  <c r="R2806" i="7"/>
  <c r="M2806" i="7"/>
  <c r="R129" i="7"/>
  <c r="Q129" i="7"/>
  <c r="H129" i="7" a="1"/>
  <c r="U1621" i="7"/>
  <c r="N1621" i="7"/>
  <c r="G3172" i="7" a="1"/>
  <c r="E3172" i="7" a="1"/>
  <c r="Q526" i="1"/>
  <c r="P526" i="1"/>
  <c r="T2231" i="7"/>
  <c r="Q2231" i="7"/>
  <c r="H2231" i="7" a="1"/>
  <c r="N2848" i="7"/>
  <c r="S2848" i="7"/>
  <c r="N1847" i="7"/>
  <c r="S1847" i="7"/>
  <c r="M1021" i="7"/>
  <c r="S1021" i="7"/>
  <c r="D1021" i="7" a="1"/>
  <c r="N988" i="7"/>
  <c r="O988" i="7"/>
  <c r="C1613" i="7" a="1"/>
  <c r="N1613" i="7"/>
  <c r="I1613" i="7" a="1"/>
  <c r="N3620" i="7"/>
  <c r="G3620" i="7" a="1"/>
  <c r="T293" i="7"/>
  <c r="J293" i="7" a="1"/>
  <c r="R1725" i="7"/>
  <c r="P1725" i="7"/>
  <c r="I1725" i="7" a="1"/>
  <c r="G2182" i="7" a="1"/>
  <c r="S2182" i="7"/>
  <c r="Q2492" i="7"/>
  <c r="L2492" i="7"/>
  <c r="N3678" i="7"/>
  <c r="G3678" i="7" a="1"/>
  <c r="K3678" i="7"/>
  <c r="U3304" i="7"/>
  <c r="O3304" i="7"/>
  <c r="M3540" i="7"/>
  <c r="R3540" i="7"/>
  <c r="I3540" i="7" a="1"/>
  <c r="G1398" i="7" a="1"/>
  <c r="D1398" i="7" a="1"/>
  <c r="O552" i="7"/>
  <c r="T552" i="7"/>
  <c r="M2651" i="7"/>
  <c r="J2651" i="7" a="1"/>
  <c r="H2651" i="7" a="1"/>
  <c r="V1342" i="7"/>
  <c r="P1342" i="7"/>
  <c r="M174" i="1"/>
  <c r="G174" i="1"/>
  <c r="I100" i="1"/>
  <c r="P100" i="1"/>
  <c r="P500" i="1"/>
  <c r="N500" i="1"/>
  <c r="O3611" i="7"/>
  <c r="S3611" i="7"/>
  <c r="T1470" i="7"/>
  <c r="Q1470" i="7"/>
  <c r="R3512" i="7"/>
  <c r="L3512" i="7"/>
  <c r="T3512" i="7"/>
  <c r="D95" i="1" a="1"/>
  <c r="K95" i="1"/>
  <c r="D3165" i="7" a="1"/>
  <c r="H3165" i="7" a="1"/>
  <c r="U2164" i="7"/>
  <c r="T2164" i="7"/>
  <c r="R1240" i="7"/>
  <c r="J1240" i="7" a="1"/>
  <c r="S1240" i="7"/>
  <c r="Q1072" i="7"/>
  <c r="T1072" i="7"/>
  <c r="J336" i="1"/>
  <c r="N336" i="1"/>
  <c r="C660" i="7" a="1"/>
  <c r="U660" i="7"/>
  <c r="V2810" i="7"/>
  <c r="R2810" i="7"/>
  <c r="P2810" i="7"/>
  <c r="T976" i="7"/>
  <c r="E976" i="7" a="1"/>
  <c r="M1539" i="7"/>
  <c r="Q1539" i="7"/>
  <c r="I1539" i="7" a="1"/>
  <c r="O2720" i="7"/>
  <c r="G2720" i="7" a="1"/>
  <c r="P181" i="7"/>
  <c r="T181" i="7"/>
  <c r="D3313" i="7" a="1"/>
  <c r="G3313" i="7" a="1"/>
  <c r="H3313" i="7" a="1"/>
  <c r="T2082" i="7"/>
  <c r="D2082" i="7" a="1"/>
  <c r="D1003" i="7" a="1"/>
  <c r="R1003" i="7"/>
  <c r="J3307" i="7" a="1"/>
  <c r="P3307" i="7"/>
  <c r="Q3307" i="7"/>
  <c r="O148" i="1"/>
  <c r="L148" i="1"/>
  <c r="E2792" i="7" a="1"/>
  <c r="L2792" i="7"/>
  <c r="M1190" i="7"/>
  <c r="V1190" i="7"/>
  <c r="I564" i="1"/>
  <c r="N564" i="1"/>
  <c r="C2894" i="7" a="1"/>
  <c r="O2894" i="7"/>
  <c r="I2894" i="7" a="1"/>
  <c r="G3412" i="7" a="1"/>
  <c r="U3412" i="7"/>
  <c r="J293" i="1"/>
  <c r="N293" i="1"/>
  <c r="O1989" i="7"/>
  <c r="P1989" i="7"/>
  <c r="R3665" i="7"/>
  <c r="D3665" i="7" a="1"/>
  <c r="H3665" i="7" a="1"/>
  <c r="O1886" i="7"/>
  <c r="V1886" i="7"/>
  <c r="S505" i="7"/>
  <c r="V505" i="7"/>
  <c r="V2366" i="7"/>
  <c r="S2366" i="7"/>
  <c r="E2366" i="7" a="1"/>
  <c r="J2153" i="7" a="1"/>
  <c r="D2153" i="7" a="1"/>
  <c r="C1088" i="7" a="1"/>
  <c r="L1088" i="7"/>
  <c r="I1088" i="7" a="1"/>
  <c r="J362" i="1"/>
  <c r="Q2688" i="7"/>
  <c r="E2688" i="7" a="1"/>
  <c r="S2688" i="7"/>
  <c r="E62" i="1" a="1"/>
  <c r="N62" i="1"/>
  <c r="T551" i="7"/>
  <c r="O551" i="7"/>
  <c r="O493" i="7"/>
  <c r="Q493" i="7"/>
  <c r="K719" i="7"/>
  <c r="R719" i="7"/>
  <c r="U719" i="7"/>
  <c r="D432" i="1" a="1"/>
  <c r="F432" i="1"/>
  <c r="O518" i="1"/>
  <c r="J518" i="1"/>
  <c r="G926" i="7" a="1"/>
  <c r="L926" i="7"/>
  <c r="U3757" i="7"/>
  <c r="P3757" i="7"/>
  <c r="D236" i="7" a="1"/>
  <c r="J236" i="7" a="1"/>
  <c r="H236" i="7" a="1"/>
  <c r="S800" i="7"/>
  <c r="H800" i="7" a="1"/>
  <c r="P174" i="7"/>
  <c r="U174" i="7"/>
  <c r="C3471" i="7" a="1"/>
  <c r="V3471" i="7"/>
  <c r="N3471" i="7"/>
  <c r="T1474" i="7"/>
  <c r="J1474" i="7" a="1"/>
  <c r="D3901" i="7" a="1"/>
  <c r="R3901" i="7"/>
  <c r="I3901" i="7" a="1"/>
  <c r="D2759" i="7" a="1"/>
  <c r="P2759" i="7"/>
  <c r="J3617" i="7" a="1"/>
  <c r="P3617" i="7"/>
  <c r="P301" i="1"/>
  <c r="Q301" i="1"/>
  <c r="C685" i="7" a="1"/>
  <c r="G685" i="7" a="1"/>
  <c r="I685" i="7" a="1"/>
  <c r="Q2186" i="7"/>
  <c r="G2186" i="7" a="1"/>
  <c r="K1949" i="7"/>
  <c r="C1949" i="7" a="1"/>
  <c r="P327" i="7"/>
  <c r="E327" i="7" a="1"/>
  <c r="H327" i="7" a="1"/>
  <c r="R2036" i="7"/>
  <c r="M2036" i="7"/>
  <c r="R3555" i="7"/>
  <c r="J3555" i="7" a="1"/>
  <c r="J2447" i="7" a="1"/>
  <c r="S2447" i="7"/>
  <c r="T2447" i="7"/>
  <c r="K167" i="1"/>
  <c r="L167" i="1"/>
  <c r="O208" i="1"/>
  <c r="I208" i="1"/>
  <c r="Q299" i="7"/>
  <c r="O299" i="7"/>
  <c r="V3162" i="7"/>
  <c r="P3162" i="7"/>
  <c r="K1090" i="7"/>
  <c r="E1090" i="7" a="1"/>
  <c r="I1090" i="7" a="1"/>
  <c r="L1359" i="7"/>
  <c r="K1359" i="7"/>
  <c r="F589" i="1"/>
  <c r="C589" i="1" a="1"/>
  <c r="M3056" i="7"/>
  <c r="S3056" i="7"/>
  <c r="D558" i="1" a="1"/>
  <c r="C558" i="1" a="1"/>
  <c r="T2872" i="7"/>
  <c r="N2872" i="7"/>
  <c r="I2872" i="7" a="1"/>
  <c r="L3736" i="7"/>
  <c r="G3736" i="7" a="1"/>
  <c r="O3311" i="7"/>
  <c r="K3311" i="7"/>
  <c r="J3349" i="7" a="1"/>
  <c r="E3349" i="7" a="1"/>
  <c r="H3349" i="7" a="1"/>
  <c r="T2949" i="7"/>
  <c r="J2949" i="7" a="1"/>
  <c r="E3210" i="7" a="1"/>
  <c r="D3210" i="7" a="1"/>
  <c r="G3570" i="7" a="1"/>
  <c r="L3570" i="7"/>
  <c r="E3570" i="7" a="1"/>
  <c r="U638" i="7"/>
  <c r="M638" i="7"/>
  <c r="M963" i="7"/>
  <c r="U963" i="7"/>
  <c r="C963" i="7" a="1"/>
  <c r="O1825" i="7"/>
  <c r="G1825" i="7" a="1"/>
  <c r="P294" i="7"/>
  <c r="R294" i="7"/>
  <c r="N400" i="1"/>
  <c r="K400" i="1"/>
  <c r="T3157" i="7"/>
  <c r="J3157" i="7" a="1"/>
  <c r="I3157" i="7" a="1"/>
  <c r="R502" i="7"/>
  <c r="N502" i="7"/>
  <c r="P3361" i="7"/>
  <c r="D3361" i="7" a="1"/>
  <c r="P53" i="7"/>
  <c r="L53" i="7"/>
  <c r="I53" i="7" a="1"/>
  <c r="M1549" i="7"/>
  <c r="Q1549" i="7"/>
  <c r="C1806" i="7" a="1"/>
  <c r="O1806" i="7"/>
  <c r="V309" i="7"/>
  <c r="M309" i="7"/>
  <c r="E309" i="7" a="1"/>
  <c r="S978" i="7"/>
  <c r="K978" i="7"/>
  <c r="K797" i="7"/>
  <c r="O797" i="7"/>
  <c r="I797" i="7" a="1"/>
  <c r="D3066" i="7" a="1"/>
  <c r="T3066" i="7"/>
  <c r="S1875" i="7"/>
  <c r="U1875" i="7"/>
  <c r="G1891" i="7" a="1"/>
  <c r="M1891" i="7"/>
  <c r="I1891" i="7" a="1"/>
  <c r="R354" i="7"/>
  <c r="E354" i="7" a="1"/>
  <c r="P1988" i="7"/>
  <c r="R1988" i="7"/>
  <c r="T291" i="7"/>
  <c r="R291" i="7"/>
  <c r="Q291" i="7"/>
  <c r="E3013" i="7" a="1"/>
  <c r="D3013" i="7" a="1"/>
  <c r="C463" i="7" a="1"/>
  <c r="G463" i="7" a="1"/>
  <c r="H463" i="7" a="1"/>
  <c r="R3036" i="7"/>
  <c r="P3036" i="7"/>
  <c r="Q1782" i="7"/>
  <c r="V1782" i="7"/>
  <c r="S2491" i="7"/>
  <c r="T2491" i="7"/>
  <c r="I2491" i="7" a="1"/>
  <c r="E1026" i="7" a="1"/>
  <c r="O1026" i="7"/>
  <c r="J1367" i="7" a="1"/>
  <c r="E1367" i="7" a="1"/>
  <c r="P45" i="7"/>
  <c r="C45" i="7" a="1"/>
  <c r="M45" i="7"/>
  <c r="S490" i="7"/>
  <c r="U490" i="7"/>
  <c r="J1177" i="7" a="1"/>
  <c r="Q1177" i="7"/>
  <c r="I1177" i="7" a="1"/>
  <c r="L203" i="1"/>
  <c r="C718" i="7" a="1"/>
  <c r="P718" i="7"/>
  <c r="H718" i="7" a="1"/>
  <c r="J505" i="1"/>
  <c r="L505" i="1"/>
  <c r="T518" i="7"/>
  <c r="P518" i="7"/>
  <c r="V2674" i="7"/>
  <c r="M2674" i="7"/>
  <c r="Q1445" i="7"/>
  <c r="U1445" i="7"/>
  <c r="O1445" i="7"/>
  <c r="C192" i="1" a="1"/>
  <c r="M192" i="1"/>
  <c r="T173" i="7"/>
  <c r="P173" i="7"/>
  <c r="C1438" i="7" a="1"/>
  <c r="T1438" i="7"/>
  <c r="Q2467" i="7"/>
  <c r="J2467" i="7" a="1"/>
  <c r="C2467" i="7" a="1"/>
  <c r="I394" i="1"/>
  <c r="H394" i="1"/>
  <c r="J356" i="7" a="1"/>
  <c r="C356" i="7" a="1"/>
  <c r="G1518" i="7" a="1"/>
  <c r="T1518" i="7"/>
  <c r="V933" i="7"/>
  <c r="K933" i="7"/>
  <c r="I933" i="7" a="1"/>
  <c r="T1631" i="7"/>
  <c r="D1631" i="7" a="1"/>
  <c r="L436" i="1"/>
  <c r="K436" i="1"/>
  <c r="T3251" i="7"/>
  <c r="E3251" i="7" a="1"/>
  <c r="E1384" i="7" a="1"/>
  <c r="U1384" i="7"/>
  <c r="V1384" i="7"/>
  <c r="J2115" i="7" a="1"/>
  <c r="P2115" i="7"/>
  <c r="V3998" i="7"/>
  <c r="L3998" i="7"/>
  <c r="I3998" i="7" a="1"/>
  <c r="N3530" i="7"/>
  <c r="S3530" i="7"/>
  <c r="P2547" i="7"/>
  <c r="N2547" i="7"/>
  <c r="T2517" i="7"/>
  <c r="C2517" i="7" a="1"/>
  <c r="H2517" i="7" a="1"/>
  <c r="P3043" i="7"/>
  <c r="T3043" i="7"/>
  <c r="Q1357" i="7"/>
  <c r="E1357" i="7" a="1"/>
  <c r="S3765" i="7"/>
  <c r="U3765" i="7"/>
  <c r="R3765" i="7"/>
  <c r="P39" i="1"/>
  <c r="M39" i="1"/>
  <c r="V301" i="7"/>
  <c r="G301" i="7" a="1"/>
  <c r="C1925" i="7" a="1"/>
  <c r="M1925" i="7"/>
  <c r="K3261" i="7"/>
  <c r="Q3261" i="7"/>
  <c r="O3261" i="7"/>
  <c r="L2187" i="7"/>
  <c r="U2187" i="7"/>
  <c r="C2660" i="7" a="1"/>
  <c r="G2660" i="7" a="1"/>
  <c r="I2660" i="7" a="1"/>
  <c r="M1374" i="7"/>
  <c r="J1374" i="7" a="1"/>
  <c r="O1614" i="7"/>
  <c r="V1614" i="7"/>
  <c r="M3451" i="7"/>
  <c r="S3451" i="7"/>
  <c r="I3451" i="7" a="1"/>
  <c r="D789" i="7" a="1"/>
  <c r="S789" i="7"/>
  <c r="R770" i="7"/>
  <c r="M770" i="7"/>
  <c r="S2242" i="7"/>
  <c r="R2242" i="7"/>
  <c r="G2242" i="7" a="1"/>
  <c r="N1229" i="7"/>
  <c r="P1229" i="7"/>
  <c r="Q1162" i="7"/>
  <c r="D1162" i="7" a="1"/>
  <c r="H1162" i="7" a="1"/>
  <c r="V360" i="7"/>
  <c r="U360" i="7"/>
  <c r="O3923" i="7"/>
  <c r="P3923" i="7"/>
  <c r="T1036" i="7"/>
  <c r="E1036" i="7" a="1"/>
  <c r="I1036" i="7" a="1"/>
  <c r="M3551" i="7"/>
  <c r="P3551" i="7"/>
  <c r="Q397" i="7"/>
  <c r="P397" i="7"/>
  <c r="O1237" i="7"/>
  <c r="T1237" i="7"/>
  <c r="L1237" i="7"/>
  <c r="U523" i="7"/>
  <c r="G523" i="7" a="1"/>
  <c r="M1553" i="7"/>
  <c r="C1553" i="7" a="1"/>
  <c r="H1553" i="7" a="1"/>
  <c r="G674" i="7" a="1"/>
  <c r="J674" i="7" a="1"/>
  <c r="L364" i="1"/>
  <c r="M364" i="1"/>
  <c r="G3606" i="7" a="1"/>
  <c r="E3606" i="7" a="1"/>
  <c r="C3038" i="7" a="1"/>
  <c r="K3038" i="7"/>
  <c r="H3038" i="7" a="1"/>
  <c r="J2534" i="7" a="1"/>
  <c r="V2534" i="7"/>
  <c r="G560" i="7" a="1"/>
  <c r="C560" i="7" a="1"/>
  <c r="E3143" i="7" a="1"/>
  <c r="R3143" i="7"/>
  <c r="H3143" i="7" a="1"/>
  <c r="R3813" i="7"/>
  <c r="V3813" i="7"/>
  <c r="O305" i="7"/>
  <c r="Q305" i="7"/>
  <c r="S3531" i="7"/>
  <c r="E3531" i="7" a="1"/>
  <c r="Q3531" i="7"/>
  <c r="P3722" i="7"/>
  <c r="U3722" i="7"/>
  <c r="C1601" i="7" a="1"/>
  <c r="G1601" i="7" a="1"/>
  <c r="H1601" i="7" a="1"/>
  <c r="O3670" i="7"/>
  <c r="M3670" i="7"/>
  <c r="V859" i="7"/>
  <c r="G859" i="7" a="1"/>
  <c r="V162" i="7"/>
  <c r="T162" i="7"/>
  <c r="H162" i="7" a="1"/>
  <c r="M257" i="7"/>
  <c r="E257" i="7" a="1"/>
  <c r="M2904" i="7"/>
  <c r="J2904" i="7" a="1"/>
  <c r="M1815" i="7"/>
  <c r="G1815" i="7" a="1"/>
  <c r="L1815" i="7"/>
  <c r="F573" i="1"/>
  <c r="Q573" i="1"/>
  <c r="U2970" i="7"/>
  <c r="Q2970" i="7"/>
  <c r="Q113" i="7"/>
  <c r="P113" i="7"/>
  <c r="E3473" i="7" a="1"/>
  <c r="J3473" i="7" a="1"/>
  <c r="I3473" i="7" a="1"/>
  <c r="C1745" i="7" a="1"/>
  <c r="G1745" i="7" a="1"/>
  <c r="G727" i="7" a="1"/>
  <c r="K727" i="7"/>
  <c r="H727" i="7" a="1"/>
  <c r="N2966" i="7"/>
  <c r="T2966" i="7"/>
  <c r="S2862" i="7"/>
  <c r="C2862" i="7" a="1"/>
  <c r="S2986" i="7"/>
  <c r="C2986" i="7" a="1"/>
  <c r="H2986" i="7" a="1"/>
  <c r="O36" i="1"/>
  <c r="E36" i="1" a="1"/>
  <c r="G1516" i="7" a="1"/>
  <c r="R1516" i="7"/>
  <c r="T292" i="7"/>
  <c r="G292" i="7" a="1"/>
  <c r="G2255" i="7" a="1"/>
  <c r="M2255" i="7"/>
  <c r="I2255" i="7" a="1"/>
  <c r="Q357" i="7"/>
  <c r="K357" i="7"/>
  <c r="U2397" i="7"/>
  <c r="P2397" i="7"/>
  <c r="Q2423" i="7"/>
  <c r="K2423" i="7"/>
  <c r="L2423" i="7"/>
  <c r="D3737" i="7" a="1"/>
  <c r="E3737" i="7" a="1"/>
  <c r="C1604" i="7" a="1"/>
  <c r="E1604" i="7" a="1"/>
  <c r="I1604" i="7" a="1"/>
  <c r="V416" i="7"/>
  <c r="P416" i="7"/>
  <c r="M847" i="7"/>
  <c r="D847" i="7" a="1"/>
  <c r="O2428" i="7"/>
  <c r="K2428" i="7"/>
  <c r="I2428" i="7" a="1"/>
  <c r="Q140" i="1"/>
  <c r="D140" i="1" a="1"/>
  <c r="J43" i="1"/>
  <c r="R1835" i="7"/>
  <c r="N1835" i="7"/>
  <c r="C1835" i="7" a="1"/>
  <c r="N3243" i="7"/>
  <c r="C3243" i="7" a="1"/>
  <c r="H12" i="1"/>
  <c r="J12" i="1"/>
  <c r="J953" i="7" a="1"/>
  <c r="L953" i="7"/>
  <c r="G48" i="1"/>
  <c r="I48" i="1"/>
  <c r="V1079" i="7"/>
  <c r="M1079" i="7"/>
  <c r="H1079" i="7" a="1"/>
  <c r="V3173" i="7"/>
  <c r="R3173" i="7"/>
  <c r="Q1932" i="7"/>
  <c r="J1932" i="7" a="1"/>
  <c r="M3288" i="7"/>
  <c r="D3288" i="7" a="1"/>
  <c r="S3288" i="7"/>
  <c r="L393" i="1"/>
  <c r="J393" i="1"/>
  <c r="O296" i="7"/>
  <c r="K296" i="7"/>
  <c r="U1746" i="7"/>
  <c r="P1746" i="7"/>
  <c r="O3996" i="7"/>
  <c r="N3996" i="7"/>
  <c r="L3996" i="7"/>
  <c r="C724" i="7" a="1"/>
  <c r="U724" i="7"/>
  <c r="P2670" i="7"/>
  <c r="K2670" i="7"/>
  <c r="I2670" i="7" a="1"/>
  <c r="M466" i="1"/>
  <c r="E2586" i="7" a="1"/>
  <c r="S2586" i="7"/>
  <c r="M2586" i="7"/>
  <c r="L225" i="1"/>
  <c r="F225" i="1"/>
  <c r="E351" i="7" a="1"/>
  <c r="P351" i="7"/>
  <c r="J2481" i="7" a="1"/>
  <c r="D2481" i="7" a="1"/>
  <c r="O2377" i="7"/>
  <c r="E2377" i="7" a="1"/>
  <c r="L2377" i="7"/>
  <c r="O3687" i="7"/>
  <c r="R3687" i="7"/>
  <c r="E2151" i="7" a="1"/>
  <c r="K2151" i="7"/>
  <c r="I2151" i="7" a="1"/>
  <c r="G438" i="7" a="1"/>
  <c r="J438" i="7" a="1"/>
  <c r="C2621" i="7" a="1"/>
  <c r="N2621" i="7"/>
  <c r="S189" i="7"/>
  <c r="D189" i="7" a="1"/>
  <c r="I189" i="7" a="1"/>
  <c r="G3020" i="7" a="1"/>
  <c r="U3020" i="7"/>
  <c r="U1365" i="7"/>
  <c r="K1365" i="7"/>
  <c r="O1760" i="7"/>
  <c r="K1760" i="7"/>
  <c r="Q1760" i="7"/>
  <c r="V894" i="7"/>
  <c r="N894" i="7"/>
  <c r="E2746" i="7" a="1"/>
  <c r="K2746" i="7"/>
  <c r="I2746" i="7" a="1"/>
  <c r="G3788" i="7" a="1"/>
  <c r="E3788" i="7" a="1"/>
  <c r="M577" i="1"/>
  <c r="J577" i="1"/>
  <c r="P193" i="1"/>
  <c r="H193" i="1"/>
  <c r="S687" i="7"/>
  <c r="G687" i="7" a="1"/>
  <c r="E2130" i="7" a="1"/>
  <c r="T2130" i="7"/>
  <c r="G664" i="7" a="1"/>
  <c r="L664" i="7"/>
  <c r="R664" i="7"/>
  <c r="C3657" i="7" a="1"/>
  <c r="Q3657" i="7"/>
  <c r="E237" i="7" a="1"/>
  <c r="U237" i="7"/>
  <c r="I237" i="7" a="1"/>
  <c r="U678" i="7"/>
  <c r="V678" i="7"/>
  <c r="N752" i="7"/>
  <c r="E752" i="7" a="1"/>
  <c r="E1197" i="7" a="1"/>
  <c r="J1197" i="7" a="1"/>
  <c r="H1197" i="7" a="1"/>
  <c r="N522" i="1"/>
  <c r="L522" i="1"/>
  <c r="V656" i="7"/>
  <c r="M656" i="7"/>
  <c r="M1471" i="7"/>
  <c r="E1471" i="7" a="1"/>
  <c r="N68" i="7"/>
  <c r="V68" i="7"/>
  <c r="T68" i="7"/>
  <c r="R2346" i="7"/>
  <c r="T2346" i="7"/>
  <c r="R1738" i="7"/>
  <c r="G1738" i="7" a="1"/>
  <c r="I367" i="1"/>
  <c r="H367" i="1"/>
  <c r="Q139" i="1"/>
  <c r="C139" i="1" a="1"/>
  <c r="Q2301" i="7"/>
  <c r="O2301" i="7"/>
  <c r="I2301" i="7" a="1"/>
  <c r="M2011" i="7"/>
  <c r="T2011" i="7"/>
  <c r="Q276" i="7"/>
  <c r="E276" i="7" a="1"/>
  <c r="D275" i="1" a="1"/>
  <c r="K275" i="1"/>
  <c r="T2156" i="7"/>
  <c r="Q2156" i="7"/>
  <c r="H2156" i="7" a="1"/>
  <c r="S2676" i="7"/>
  <c r="C2676" i="7" a="1"/>
  <c r="U2217" i="7"/>
  <c r="I2217" i="7" a="1"/>
  <c r="G315" i="1"/>
  <c r="L315" i="1"/>
  <c r="U1461" i="7"/>
  <c r="V1461" i="7"/>
  <c r="H1461" i="7" a="1"/>
  <c r="T3468" i="7"/>
  <c r="Q3468" i="7"/>
  <c r="U171" i="7"/>
  <c r="K171" i="7"/>
  <c r="R2956" i="7"/>
  <c r="V2956" i="7"/>
  <c r="I2956" i="7" a="1"/>
  <c r="Q3205" i="7"/>
  <c r="P3205" i="7"/>
  <c r="N2507" i="7"/>
  <c r="T2507" i="7"/>
  <c r="M3598" i="7"/>
  <c r="N3598" i="7"/>
  <c r="C3598" i="7" a="1"/>
  <c r="N2304" i="7"/>
  <c r="O2304" i="7"/>
  <c r="K1334" i="7"/>
  <c r="P1334" i="7"/>
  <c r="H1334" i="7" a="1"/>
  <c r="K654" i="7"/>
  <c r="M654" i="7"/>
  <c r="J1996" i="7" a="1"/>
  <c r="N1996" i="7"/>
  <c r="G1096" i="7" a="1"/>
  <c r="J1096" i="7" a="1"/>
  <c r="I1096" i="7" a="1"/>
  <c r="O1676" i="7"/>
  <c r="S1676" i="7"/>
  <c r="U996" i="7"/>
  <c r="N996" i="7"/>
  <c r="J1071" i="7" a="1"/>
  <c r="L1071" i="7"/>
  <c r="N1071" i="7"/>
  <c r="K404" i="1"/>
  <c r="M404" i="1"/>
  <c r="D2730" i="7" a="1"/>
  <c r="T2730" i="7"/>
  <c r="S90" i="7"/>
  <c r="K90" i="7"/>
  <c r="C515" i="7" a="1"/>
  <c r="N515" i="7"/>
  <c r="T515" i="7"/>
  <c r="I199" i="1"/>
  <c r="M199" i="1"/>
  <c r="T536" i="7"/>
  <c r="D536" i="7" a="1"/>
  <c r="C1704" i="7" a="1"/>
  <c r="J1704" i="7" a="1"/>
  <c r="O2055" i="7"/>
  <c r="K2055" i="7"/>
  <c r="R2055" i="7"/>
  <c r="T3158" i="7"/>
  <c r="O3158" i="7"/>
  <c r="E2854" i="7" a="1"/>
  <c r="C2854" i="7" a="1"/>
  <c r="I2854" i="7" a="1"/>
  <c r="U986" i="7"/>
  <c r="Q986" i="7"/>
  <c r="Q3889" i="7"/>
  <c r="N3889" i="7"/>
  <c r="K2143" i="7"/>
  <c r="T2143" i="7"/>
  <c r="H2143" i="7" a="1"/>
  <c r="M1765" i="7"/>
  <c r="N1765" i="7"/>
  <c r="M3929" i="7"/>
  <c r="L3929" i="7"/>
  <c r="J3458" i="7" a="1"/>
  <c r="S3458" i="7"/>
  <c r="K3458" i="7"/>
  <c r="C199" i="7" a="1"/>
  <c r="D199" i="7" a="1"/>
  <c r="C917" i="7" a="1"/>
  <c r="L917" i="7"/>
  <c r="H917" i="7" a="1"/>
  <c r="O1340" i="7"/>
  <c r="C1340" i="7" a="1"/>
  <c r="M2413" i="7"/>
  <c r="U2413" i="7"/>
  <c r="L412" i="1"/>
  <c r="E412" i="1" a="1"/>
  <c r="M995" i="7"/>
  <c r="D995" i="7" a="1"/>
  <c r="H995" i="7" a="1"/>
  <c r="O3282" i="7"/>
  <c r="E3282" i="7" a="1"/>
  <c r="L1380" i="7"/>
  <c r="P1380" i="7"/>
  <c r="E1172" i="7" a="1"/>
  <c r="T1172" i="7"/>
  <c r="H1172" i="7" a="1"/>
  <c r="V2958" i="7"/>
  <c r="R2958" i="7"/>
  <c r="Q1163" i="7"/>
  <c r="U1163" i="7"/>
  <c r="M1851" i="7"/>
  <c r="G1851" i="7" a="1"/>
  <c r="N1851" i="7"/>
  <c r="E11" i="1" a="1"/>
  <c r="F11" i="1"/>
  <c r="P390" i="1"/>
  <c r="D390" i="1" a="1"/>
  <c r="J1310" i="7" a="1"/>
  <c r="N1310" i="7"/>
  <c r="V1578" i="7"/>
  <c r="C1578" i="7" a="1"/>
  <c r="J2044" i="7" a="1"/>
  <c r="M2044" i="7"/>
  <c r="L2044" i="7"/>
  <c r="G2250" i="7" a="1"/>
  <c r="V2250" i="7"/>
  <c r="O532" i="7"/>
  <c r="U532" i="7"/>
  <c r="M2778" i="7"/>
  <c r="U2778" i="7"/>
  <c r="N2778" i="7"/>
  <c r="R1560" i="7"/>
  <c r="K1560" i="7"/>
  <c r="T1786" i="7"/>
  <c r="O1786" i="7"/>
  <c r="I1786" i="7" a="1"/>
  <c r="M3952" i="7"/>
  <c r="T3952" i="7"/>
  <c r="O338" i="1"/>
  <c r="N338" i="1"/>
  <c r="D3902" i="7" a="1"/>
  <c r="O3902" i="7"/>
  <c r="T1100" i="7"/>
  <c r="P1100" i="7"/>
  <c r="H1100" i="7" a="1"/>
  <c r="K2084" i="7"/>
  <c r="I2084" i="7" a="1"/>
  <c r="L3050" i="7"/>
  <c r="S3050" i="7"/>
  <c r="Q798" i="7"/>
  <c r="N798" i="7"/>
  <c r="L798" i="7"/>
  <c r="S2478" i="7"/>
  <c r="D2478" i="7" a="1"/>
  <c r="N268" i="7"/>
  <c r="G268" i="7" a="1"/>
  <c r="G3490" i="7" a="1"/>
  <c r="U3490" i="7"/>
  <c r="I3490" i="7" a="1"/>
  <c r="K1668" i="7"/>
  <c r="Q1668" i="7"/>
  <c r="V2211" i="7"/>
  <c r="E2211" i="7" a="1"/>
  <c r="I2211" i="7" a="1"/>
  <c r="Q890" i="7"/>
  <c r="M890" i="7"/>
  <c r="T3713" i="7"/>
  <c r="J3713" i="7" a="1"/>
  <c r="P2526" i="7"/>
  <c r="T2526" i="7"/>
  <c r="H2526" i="7" a="1"/>
  <c r="L1238" i="7"/>
  <c r="Q1238" i="7"/>
  <c r="J1187" i="7" a="1"/>
  <c r="S1187" i="7"/>
  <c r="E3646" i="7" a="1"/>
  <c r="T3646" i="7"/>
  <c r="R3646" i="7"/>
  <c r="O2601" i="7"/>
  <c r="M2601" i="7"/>
  <c r="Q717" i="7"/>
  <c r="L717" i="7"/>
  <c r="I717" i="7" a="1"/>
  <c r="R3752" i="7"/>
  <c r="N3752" i="7"/>
  <c r="N2589" i="7"/>
  <c r="C2589" i="7" a="1"/>
  <c r="T338" i="7"/>
  <c r="E338" i="7" a="1"/>
  <c r="H338" i="7" a="1"/>
  <c r="N1126" i="7"/>
  <c r="Q1126" i="7"/>
  <c r="C1274" i="7" a="1"/>
  <c r="O1274" i="7"/>
  <c r="U179" i="7"/>
  <c r="L179" i="7"/>
  <c r="G179" i="7" a="1"/>
  <c r="K2823" i="7"/>
  <c r="R2823" i="7"/>
  <c r="Q3245" i="7"/>
  <c r="E3245" i="7" a="1"/>
  <c r="I3245" i="7" a="1"/>
  <c r="U1184" i="7"/>
  <c r="V1184" i="7"/>
  <c r="N779" i="7"/>
  <c r="C779" i="7" a="1"/>
  <c r="C489" i="1" a="1"/>
  <c r="P489" i="1"/>
  <c r="E3227" i="7" a="1"/>
  <c r="D3227" i="7" a="1"/>
  <c r="I3227" i="7" a="1"/>
  <c r="D2023" i="7" a="1"/>
  <c r="K2023" i="7"/>
  <c r="T513" i="7"/>
  <c r="E513" i="7" a="1"/>
  <c r="D282" i="7" a="1"/>
  <c r="O282" i="7"/>
  <c r="H282" i="7" a="1"/>
  <c r="R3604" i="7"/>
  <c r="H3604" i="7" a="1"/>
  <c r="M749" i="7"/>
  <c r="J749" i="7" a="1"/>
  <c r="K3345" i="7"/>
  <c r="T3345" i="7"/>
  <c r="P3345" i="7"/>
  <c r="J1781" i="7" a="1"/>
  <c r="S1781" i="7"/>
  <c r="S341" i="7"/>
  <c r="T341" i="7"/>
  <c r="I341" i="7" a="1"/>
  <c r="K3656" i="7"/>
  <c r="H3656" i="7" a="1"/>
  <c r="L214" i="1"/>
  <c r="G214" i="1"/>
  <c r="K2336" i="7"/>
  <c r="R2336" i="7"/>
  <c r="D493" i="1" a="1"/>
  <c r="I493" i="1"/>
  <c r="C3636" i="7" a="1"/>
  <c r="J3636" i="7" a="1"/>
  <c r="L3581" i="7"/>
  <c r="T3581" i="7"/>
  <c r="I3581" i="7" a="1"/>
  <c r="O366" i="1"/>
  <c r="Q366" i="1"/>
  <c r="C2362" i="7" a="1"/>
  <c r="J2362" i="7" a="1"/>
  <c r="D171" i="1" a="1"/>
  <c r="K171" i="1"/>
  <c r="E1598" i="7" a="1"/>
  <c r="U1598" i="7"/>
  <c r="N2364" i="7"/>
  <c r="K2364" i="7"/>
  <c r="I2364" i="7" a="1"/>
  <c r="M259" i="1"/>
  <c r="Q259" i="1"/>
  <c r="O806" i="7"/>
  <c r="P806" i="7"/>
  <c r="G467" i="7" a="1"/>
  <c r="S467" i="7"/>
  <c r="S1276" i="7"/>
  <c r="G1276" i="7" a="1"/>
  <c r="H1276" i="7" a="1"/>
  <c r="D3600" i="7" a="1"/>
  <c r="V3600" i="7"/>
  <c r="T3628" i="7"/>
  <c r="O3628" i="7"/>
  <c r="O1221" i="7"/>
  <c r="M1221" i="7"/>
  <c r="H1221" i="7" a="1"/>
  <c r="C1950" i="7" a="1"/>
  <c r="N1950" i="7"/>
  <c r="G2063" i="7" a="1"/>
  <c r="T2063" i="7"/>
  <c r="Q2063" i="7"/>
  <c r="C73" i="1" a="1"/>
  <c r="R1263" i="7"/>
  <c r="L1263" i="7"/>
  <c r="H1263" i="7" a="1"/>
  <c r="J3263" i="7" a="1"/>
  <c r="K3263" i="7"/>
  <c r="E265" i="1" a="1"/>
  <c r="I265" i="1"/>
  <c r="U851" i="7"/>
  <c r="V851" i="7"/>
  <c r="K374" i="1"/>
  <c r="F374" i="1"/>
  <c r="M2199" i="7"/>
  <c r="T2199" i="7"/>
  <c r="I2199" i="7" a="1"/>
  <c r="M1626" i="7"/>
  <c r="Q1626" i="7"/>
  <c r="E1878" i="7" a="1"/>
  <c r="N1878" i="7"/>
  <c r="R3386" i="7"/>
  <c r="U3386" i="7"/>
  <c r="E3386" i="7" a="1"/>
  <c r="Q2751" i="7"/>
  <c r="L2751" i="7"/>
  <c r="Q159" i="7"/>
  <c r="J159" i="7" a="1"/>
  <c r="I159" i="7" a="1"/>
  <c r="O3750" i="7"/>
  <c r="M3750" i="7"/>
  <c r="S2008" i="7"/>
  <c r="G2008" i="7" a="1"/>
  <c r="O3978" i="7"/>
  <c r="R3978" i="7"/>
  <c r="H3978" i="7" a="1"/>
  <c r="L122" i="1"/>
  <c r="N122" i="1"/>
  <c r="L2947" i="7"/>
  <c r="D2947" i="7" a="1"/>
  <c r="R2212" i="7"/>
  <c r="E2212" i="7" a="1"/>
  <c r="P107" i="1"/>
  <c r="K107" i="1"/>
  <c r="S701" i="7"/>
  <c r="Q701" i="7"/>
  <c r="H701" i="7" a="1"/>
  <c r="N3985" i="7"/>
  <c r="Q3985" i="7"/>
  <c r="C3950" i="7" a="1"/>
  <c r="L3950" i="7"/>
  <c r="G809" i="7" a="1"/>
  <c r="T809" i="7"/>
  <c r="I809" i="7" a="1"/>
  <c r="U3797" i="7"/>
  <c r="Q3797" i="7"/>
  <c r="T3235" i="7"/>
  <c r="N3235" i="7"/>
  <c r="J2657" i="7" a="1"/>
  <c r="P2657" i="7"/>
  <c r="I2657" i="7" a="1"/>
  <c r="S2725" i="7"/>
  <c r="P2725" i="7"/>
  <c r="E258" i="7" a="1"/>
  <c r="V258" i="7"/>
  <c r="I258" i="7" a="1"/>
  <c r="G506" i="1"/>
  <c r="D1884" i="7" a="1"/>
  <c r="O1884" i="7"/>
  <c r="K1884" i="7"/>
  <c r="N3279" i="7"/>
  <c r="Q3279" i="7"/>
  <c r="E627" i="7" a="1"/>
  <c r="D627" i="7" a="1"/>
  <c r="I627" i="7" a="1"/>
  <c r="C1895" i="7" a="1"/>
  <c r="H1895" i="7" a="1"/>
  <c r="O308" i="1"/>
  <c r="H308" i="1"/>
  <c r="P353" i="7"/>
  <c r="N353" i="7"/>
  <c r="Q2449" i="7"/>
  <c r="E2449" i="7" a="1"/>
  <c r="I2449" i="7" a="1"/>
  <c r="Q3519" i="7"/>
  <c r="N3519" i="7"/>
  <c r="P407" i="7"/>
  <c r="K407" i="7"/>
  <c r="O343" i="1"/>
  <c r="P343" i="1"/>
  <c r="N1975" i="7"/>
  <c r="C1975" i="7" a="1"/>
  <c r="D1975" i="7" a="1"/>
  <c r="D1887" i="7" a="1"/>
  <c r="E1887" i="7" a="1"/>
  <c r="V2338" i="7"/>
  <c r="S2338" i="7"/>
  <c r="T982" i="7"/>
  <c r="C982" i="7" a="1"/>
  <c r="R982" i="7"/>
  <c r="T107" i="7"/>
  <c r="Q107" i="7"/>
  <c r="J2498" i="7" a="1"/>
  <c r="C2498" i="7" a="1"/>
  <c r="C987" i="7" a="1"/>
  <c r="E987" i="7" a="1"/>
  <c r="M987" i="7"/>
  <c r="U2631" i="7"/>
  <c r="Q2631" i="7"/>
  <c r="V2316" i="7"/>
  <c r="U2316" i="7"/>
  <c r="H2316" i="7" a="1"/>
  <c r="Q3734" i="7"/>
  <c r="R3734" i="7"/>
  <c r="Q3708" i="7"/>
  <c r="E3708" i="7" a="1"/>
  <c r="E1106" i="7" a="1"/>
  <c r="J1106" i="7" a="1"/>
  <c r="U1106" i="7"/>
  <c r="D219" i="1" a="1"/>
  <c r="E219" i="1" a="1"/>
  <c r="G1946" i="7" a="1"/>
  <c r="Q1946" i="7"/>
  <c r="K3625" i="7"/>
  <c r="H3625" i="7" a="1"/>
  <c r="V542" i="7"/>
  <c r="M542" i="7"/>
  <c r="G542" i="7" a="1"/>
  <c r="J2270" i="7" a="1"/>
  <c r="D2270" i="7" a="1"/>
  <c r="H406" i="1"/>
  <c r="J406" i="1"/>
  <c r="S920" i="7"/>
  <c r="V920" i="7"/>
  <c r="L1246" i="7"/>
  <c r="R1246" i="7"/>
  <c r="T1246" i="7"/>
  <c r="V2204" i="7"/>
  <c r="H2204" i="7" a="1"/>
  <c r="T709" i="7"/>
  <c r="O709" i="7"/>
  <c r="V2926" i="7"/>
  <c r="M2926" i="7"/>
  <c r="T2926" i="7"/>
  <c r="F185" i="1"/>
  <c r="O185" i="1"/>
  <c r="E1403" i="7" a="1"/>
  <c r="L1403" i="7"/>
  <c r="C2623" i="7" a="1"/>
  <c r="Q2623" i="7"/>
  <c r="N3379" i="7"/>
  <c r="E3379" i="7" a="1"/>
  <c r="P3379" i="7"/>
  <c r="K2043" i="7"/>
  <c r="J2043" i="7" a="1"/>
  <c r="E1189" i="7" a="1"/>
  <c r="C1189" i="7" a="1"/>
  <c r="I1189" i="7" a="1"/>
  <c r="T3937" i="7"/>
  <c r="E3937" i="7" a="1"/>
  <c r="N309" i="1"/>
  <c r="G309" i="1"/>
  <c r="Q540" i="7"/>
  <c r="K540" i="7"/>
  <c r="V2493" i="7"/>
  <c r="K2493" i="7"/>
  <c r="H2493" i="7" a="1"/>
  <c r="T3371" i="7"/>
  <c r="D3371" i="7" a="1"/>
  <c r="G253" i="1"/>
  <c r="N253" i="1"/>
  <c r="F553" i="1"/>
  <c r="H553" i="1"/>
  <c r="N3454" i="7"/>
  <c r="I3454" i="7" a="1"/>
  <c r="N3209" i="7"/>
  <c r="S3209" i="7"/>
  <c r="Q700" i="7"/>
  <c r="E700" i="7" a="1"/>
  <c r="U700" i="7"/>
  <c r="U1628" i="7"/>
  <c r="R1628" i="7"/>
  <c r="O3591" i="7"/>
  <c r="T3591" i="7"/>
  <c r="I3591" i="7" a="1"/>
  <c r="K427" i="1"/>
  <c r="J3785" i="7" a="1"/>
  <c r="N3785" i="7"/>
  <c r="L3785" i="7"/>
  <c r="T1571" i="7"/>
  <c r="J1571" i="7" a="1"/>
  <c r="E2536" i="7" a="1"/>
  <c r="U2536" i="7"/>
  <c r="H2536" i="7" a="1"/>
  <c r="J3260" i="7" a="1"/>
  <c r="O3260" i="7"/>
  <c r="D785" i="7" a="1"/>
  <c r="P785" i="7"/>
  <c r="G1000" i="7" a="1"/>
  <c r="N1000" i="7"/>
  <c r="V1000" i="7"/>
  <c r="M3151" i="7"/>
  <c r="O3151" i="7"/>
  <c r="E1296" i="7" a="1"/>
  <c r="R1296" i="7"/>
  <c r="G421" i="1"/>
  <c r="N421" i="1"/>
  <c r="M20" i="7"/>
  <c r="J20" i="7" a="1"/>
  <c r="H20" i="7" a="1"/>
  <c r="T2457" i="7"/>
  <c r="J2457" i="7" a="1"/>
  <c r="V2213" i="7"/>
  <c r="E2213" i="7" a="1"/>
  <c r="S1153" i="7"/>
  <c r="G1153" i="7" a="1"/>
  <c r="M1153" i="7"/>
  <c r="G2176" i="7" a="1"/>
  <c r="S2176" i="7"/>
  <c r="L2860" i="7"/>
  <c r="S2860" i="7"/>
  <c r="H2860" i="7" a="1"/>
  <c r="R867" i="7"/>
  <c r="M867" i="7"/>
  <c r="T476" i="7"/>
  <c r="U476" i="7"/>
  <c r="Q2485" i="7"/>
  <c r="E2485" i="7" a="1"/>
  <c r="H2485" i="7" a="1"/>
  <c r="L3161" i="7"/>
  <c r="K3161" i="7"/>
  <c r="K1219" i="7"/>
  <c r="V1219" i="7"/>
  <c r="Q589" i="7"/>
  <c r="M589" i="7"/>
  <c r="P589" i="7"/>
  <c r="N1727" i="7"/>
  <c r="S1727" i="7"/>
  <c r="V82" i="7"/>
  <c r="M82" i="7"/>
  <c r="I82" i="7" a="1"/>
  <c r="J365" i="7" a="1"/>
  <c r="R365" i="7"/>
  <c r="N1222" i="7"/>
  <c r="R1222" i="7"/>
  <c r="R3110" i="7"/>
  <c r="E3110" i="7" a="1"/>
  <c r="I3110" i="7" a="1"/>
  <c r="P178" i="7"/>
  <c r="R178" i="7"/>
  <c r="N3411" i="7"/>
  <c r="U3411" i="7"/>
  <c r="M2927" i="7"/>
  <c r="S2927" i="7"/>
  <c r="R2927" i="7"/>
  <c r="C1294" i="7" a="1"/>
  <c r="D1294" i="7" a="1"/>
  <c r="D3856" i="7" a="1"/>
  <c r="V3856" i="7"/>
  <c r="N3856" i="7"/>
  <c r="O543" i="7"/>
  <c r="H543" i="7" a="1"/>
  <c r="J559" i="7" a="1"/>
  <c r="V559" i="7"/>
  <c r="O487" i="1"/>
  <c r="N487" i="1"/>
  <c r="S2879" i="7"/>
  <c r="D2879" i="7" a="1"/>
  <c r="I2879" i="7" a="1"/>
  <c r="R3806" i="7"/>
  <c r="K3806" i="7"/>
  <c r="C252" i="1" a="1"/>
  <c r="Q252" i="1"/>
  <c r="N475" i="1"/>
  <c r="E475" i="1" a="1"/>
  <c r="P2845" i="7"/>
  <c r="J2845" i="7" a="1"/>
  <c r="T895" i="7"/>
  <c r="D895" i="7" a="1"/>
  <c r="P2303" i="7"/>
  <c r="U2303" i="7"/>
  <c r="G2303" i="7" a="1"/>
  <c r="G3536" i="7" a="1"/>
  <c r="T3536" i="7"/>
  <c r="G225" i="7" a="1"/>
  <c r="E225" i="7" a="1"/>
  <c r="H225" i="7" a="1"/>
  <c r="K866" i="7"/>
  <c r="M866" i="7"/>
  <c r="D3780" i="7" a="1"/>
  <c r="O3780" i="7"/>
  <c r="M3170" i="7"/>
  <c r="V3170" i="7"/>
  <c r="K3170" i="7"/>
  <c r="P1388" i="7"/>
  <c r="M1388" i="7"/>
  <c r="T3774" i="7"/>
  <c r="S3774" i="7"/>
  <c r="K3989" i="7"/>
  <c r="T3989" i="7"/>
  <c r="I3989" i="7" a="1"/>
  <c r="Q377" i="1"/>
  <c r="G377" i="1"/>
  <c r="F178" i="1"/>
  <c r="Q178" i="1"/>
  <c r="G3099" i="7" a="1"/>
  <c r="O3099" i="7"/>
  <c r="N1538" i="7"/>
  <c r="K1538" i="7"/>
  <c r="R1155" i="7"/>
  <c r="M1155" i="7"/>
  <c r="H1155" i="7" a="1"/>
  <c r="S425" i="7"/>
  <c r="O425" i="7"/>
  <c r="C3741" i="7" a="1"/>
  <c r="M3741" i="7"/>
  <c r="O274" i="1"/>
  <c r="M274" i="1"/>
  <c r="R2758" i="7"/>
  <c r="N2758" i="7"/>
  <c r="U2758" i="7"/>
  <c r="G907" i="7" a="1"/>
  <c r="I907" i="7" a="1"/>
  <c r="S3393" i="7"/>
  <c r="P3393" i="7"/>
  <c r="Q3338" i="7"/>
  <c r="E3338" i="7" a="1"/>
  <c r="H3338" i="7" a="1"/>
  <c r="G1616" i="7" a="1"/>
  <c r="U1616" i="7"/>
  <c r="L3046" i="7"/>
  <c r="D3046" i="7" a="1"/>
  <c r="I3046" i="7" a="1"/>
  <c r="L2206" i="7"/>
  <c r="M2206" i="7"/>
  <c r="G1783" i="7" a="1"/>
  <c r="Q1783" i="7"/>
  <c r="L512" i="7"/>
  <c r="T512" i="7"/>
  <c r="H512" i="7" a="1"/>
  <c r="G2898" i="7" a="1"/>
  <c r="M2898" i="7"/>
  <c r="M2152" i="7"/>
  <c r="N2152" i="7"/>
  <c r="P1803" i="7"/>
  <c r="Q1803" i="7"/>
  <c r="D1803" i="7" a="1"/>
  <c r="R1691" i="7"/>
  <c r="V1691" i="7"/>
  <c r="G3323" i="7" a="1"/>
  <c r="T3323" i="7"/>
  <c r="H3323" i="7" a="1"/>
  <c r="O3058" i="7"/>
  <c r="G3058" i="7" a="1"/>
  <c r="N3621" i="7"/>
  <c r="V3621" i="7"/>
  <c r="E3890" i="7" a="1"/>
  <c r="M3890" i="7"/>
  <c r="I3890" i="7" a="1"/>
  <c r="E3577" i="7" a="1"/>
  <c r="D3577" i="7" a="1"/>
  <c r="D1734" i="7" a="1"/>
  <c r="G1734" i="7" a="1"/>
  <c r="G1377" i="7" a="1"/>
  <c r="R1377" i="7"/>
  <c r="Q1377" i="7"/>
  <c r="O3629" i="7"/>
  <c r="G3629" i="7" a="1"/>
  <c r="L2752" i="7"/>
  <c r="D2752" i="7" a="1"/>
  <c r="R2752" i="7"/>
  <c r="E1210" i="7" a="1"/>
  <c r="P1210" i="7"/>
  <c r="J675" i="7" a="1"/>
  <c r="M675" i="7"/>
  <c r="E3834" i="7" a="1"/>
  <c r="U3834" i="7"/>
  <c r="M3834" i="7"/>
  <c r="K272" i="1"/>
  <c r="Q272" i="1"/>
  <c r="S1656" i="7"/>
  <c r="U1656" i="7"/>
  <c r="K2133" i="7"/>
  <c r="L2133" i="7"/>
  <c r="S2815" i="7"/>
  <c r="U2815" i="7"/>
  <c r="I2815" i="7" a="1"/>
  <c r="F354" i="1"/>
  <c r="Q354" i="1"/>
  <c r="P138" i="1"/>
  <c r="D382" i="1" a="1"/>
  <c r="L382" i="1"/>
  <c r="O1644" i="7"/>
  <c r="J1644" i="7" a="1"/>
  <c r="I1644" i="7" a="1"/>
  <c r="K3823" i="7"/>
  <c r="L3823" i="7"/>
  <c r="F294" i="1"/>
  <c r="C294" i="1" a="1"/>
  <c r="D466" i="7" a="1"/>
  <c r="H466" i="7" a="1"/>
  <c r="J1415" i="7" a="1"/>
  <c r="P1415" i="7"/>
  <c r="I1415" i="7" a="1"/>
  <c r="V323" i="7"/>
  <c r="Q323" i="7"/>
  <c r="P193" i="7"/>
  <c r="S193" i="7"/>
  <c r="K1335" i="7"/>
  <c r="R1335" i="7"/>
  <c r="T1335" i="7"/>
  <c r="D158" i="7" a="1"/>
  <c r="C158" i="7" a="1"/>
  <c r="U3748" i="7"/>
  <c r="G3748" i="7" a="1"/>
  <c r="I3748" i="7" a="1"/>
  <c r="O2790" i="7"/>
  <c r="C2790" i="7" a="1"/>
  <c r="K3317" i="7"/>
  <c r="U3317" i="7"/>
  <c r="K1735" i="7"/>
  <c r="E1735" i="7" a="1"/>
  <c r="I1735" i="7" a="1"/>
  <c r="R1874" i="7"/>
  <c r="J1874" i="7" a="1"/>
  <c r="N1615" i="7"/>
  <c r="T1615" i="7"/>
  <c r="L455" i="7"/>
  <c r="N455" i="7"/>
  <c r="T455" i="7"/>
  <c r="P122" i="7"/>
  <c r="E122" i="7" a="1"/>
  <c r="F52" i="1"/>
  <c r="E52" i="1" a="1"/>
  <c r="Q3899" i="7"/>
  <c r="U3899" i="7"/>
  <c r="P3899" i="7"/>
  <c r="C1404" i="7" a="1"/>
  <c r="S1404" i="7"/>
  <c r="K1404" i="7"/>
  <c r="J1404" i="7" a="1"/>
  <c r="V87" i="7"/>
  <c r="R87" i="7"/>
  <c r="U87" i="7"/>
  <c r="E87" i="7" a="1"/>
  <c r="R2736" i="7"/>
  <c r="T2736" i="7"/>
  <c r="L2736" i="7"/>
  <c r="P194" i="7"/>
  <c r="E194" i="7" a="1"/>
  <c r="O194" i="7"/>
  <c r="J194" i="7" a="1"/>
  <c r="T3838" i="7"/>
  <c r="E3838" i="7" a="1"/>
  <c r="P3838" i="7"/>
  <c r="D85" i="7" a="1"/>
  <c r="J85" i="7" a="1"/>
  <c r="V85" i="7"/>
  <c r="R85" i="7"/>
  <c r="U217" i="7"/>
  <c r="T217" i="7"/>
  <c r="P217" i="7"/>
  <c r="C1320" i="7" a="1"/>
  <c r="N1320" i="7"/>
  <c r="R1320" i="7"/>
  <c r="J1320" i="7" a="1"/>
  <c r="D2335" i="7" a="1"/>
  <c r="N2335" i="7"/>
  <c r="J2335" i="7" a="1"/>
  <c r="S3651" i="7"/>
  <c r="E3651" i="7" a="1"/>
  <c r="R3651" i="7"/>
  <c r="N3651" i="7"/>
  <c r="K2768" i="7"/>
  <c r="N2768" i="7"/>
  <c r="E2768" i="7" a="1"/>
  <c r="H2768" i="7" a="1"/>
  <c r="O2614" i="7"/>
  <c r="V2614" i="7"/>
  <c r="N2614" i="7"/>
  <c r="G3324" i="7" a="1"/>
  <c r="J3324" i="7" a="1"/>
  <c r="U3324" i="7"/>
  <c r="I3324" i="7" a="1"/>
  <c r="V1587" i="7"/>
  <c r="J1587" i="7" a="1"/>
  <c r="H1587" i="7" a="1"/>
  <c r="K147" i="7"/>
  <c r="Q147" i="7"/>
  <c r="M147" i="7"/>
  <c r="L147" i="7"/>
  <c r="N1084" i="7"/>
  <c r="Q1084" i="7"/>
  <c r="G1084" i="7" a="1"/>
  <c r="G2989" i="7" a="1"/>
  <c r="J2989" i="7" a="1"/>
  <c r="M2989" i="7"/>
  <c r="E2989" i="7" a="1"/>
  <c r="P3339" i="7"/>
  <c r="E3339" i="7" a="1"/>
  <c r="H3339" i="7" a="1"/>
  <c r="G3339" i="7" a="1"/>
  <c r="S3007" i="7"/>
  <c r="K3007" i="7"/>
  <c r="P3007" i="7"/>
  <c r="C2020" i="7" a="1"/>
  <c r="G2020" i="7" a="1"/>
  <c r="K2020" i="7"/>
  <c r="I2020" i="7" a="1"/>
  <c r="L1228" i="7"/>
  <c r="V1228" i="7"/>
  <c r="D1228" i="7" a="1"/>
  <c r="C470" i="1" a="1"/>
  <c r="Q470" i="1"/>
  <c r="L470" i="1"/>
  <c r="O577" i="7"/>
  <c r="T577" i="7"/>
  <c r="S577" i="7"/>
  <c r="N577" i="7"/>
  <c r="T3212" i="7"/>
  <c r="V3212" i="7"/>
  <c r="H3212" i="7" a="1"/>
  <c r="K1763" i="7"/>
  <c r="V1763" i="7"/>
  <c r="C1763" i="7" a="1"/>
  <c r="H1763" i="7" a="1"/>
  <c r="K206" i="1"/>
  <c r="Q206" i="1"/>
  <c r="C206" i="1" a="1"/>
  <c r="G1053" i="7" a="1"/>
  <c r="S1053" i="7"/>
  <c r="M1053" i="7"/>
  <c r="M3739" i="7"/>
  <c r="N3739" i="7"/>
  <c r="D3739" i="7" a="1"/>
  <c r="C3739" i="7" a="1"/>
  <c r="V2959" i="7"/>
  <c r="Q2959" i="7"/>
  <c r="R2959" i="7"/>
  <c r="Q3079" i="7"/>
  <c r="U3079" i="7"/>
  <c r="N3079" i="7"/>
  <c r="I3079" i="7" a="1"/>
  <c r="J3898" i="7" a="1"/>
  <c r="C3898" i="7" a="1"/>
  <c r="R3898" i="7"/>
  <c r="V1236" i="7"/>
  <c r="O1236" i="7"/>
  <c r="K1236" i="7"/>
  <c r="J1236" i="7" a="1"/>
  <c r="J2829" i="7" a="1"/>
  <c r="D2829" i="7" a="1"/>
  <c r="G2829" i="7" a="1"/>
  <c r="Q519" i="1"/>
  <c r="D519" i="1" a="1"/>
  <c r="E519" i="1" a="1"/>
  <c r="C323" i="1" a="1"/>
  <c r="I323" i="1"/>
  <c r="L323" i="1"/>
  <c r="U3062" i="7"/>
  <c r="N3062" i="7"/>
  <c r="V3062" i="7"/>
  <c r="I3062" i="7" a="1"/>
  <c r="C209" i="1" a="1"/>
  <c r="J209" i="1"/>
  <c r="Q1592" i="7"/>
  <c r="L1592" i="7"/>
  <c r="K1592" i="7"/>
  <c r="N1592" i="7"/>
  <c r="M1416" i="7"/>
  <c r="O1416" i="7"/>
  <c r="L1416" i="7"/>
  <c r="H1416" i="7" a="1"/>
  <c r="Q150" i="1"/>
  <c r="I150" i="1"/>
  <c r="M696" i="7"/>
  <c r="Q696" i="7"/>
  <c r="E696" i="7" a="1"/>
  <c r="R696" i="7"/>
  <c r="M3200" i="7"/>
  <c r="G3200" i="7" a="1"/>
  <c r="E3200" i="7" a="1"/>
  <c r="H3200" i="7" a="1"/>
  <c r="K3593" i="7"/>
  <c r="R3593" i="7"/>
  <c r="O3593" i="7"/>
  <c r="T1505" i="7"/>
  <c r="J1505" i="7" a="1"/>
  <c r="P1505" i="7"/>
  <c r="I1505" i="7" a="1"/>
  <c r="J1131" i="7" a="1"/>
  <c r="Q1131" i="7"/>
  <c r="U1131" i="7"/>
  <c r="L3770" i="7"/>
  <c r="J3770" i="7" a="1"/>
  <c r="D3770" i="7" a="1"/>
  <c r="I3770" i="7" a="1"/>
  <c r="N2827" i="7"/>
  <c r="R2827" i="7"/>
  <c r="D2827" i="7" a="1"/>
  <c r="E392" i="1" a="1"/>
  <c r="P392" i="1"/>
  <c r="G392" i="1"/>
  <c r="T192" i="7"/>
  <c r="V192" i="7"/>
  <c r="Q192" i="7"/>
  <c r="I192" i="7" a="1"/>
  <c r="C458" i="7" a="1"/>
  <c r="G458" i="7" a="1"/>
  <c r="O458" i="7"/>
  <c r="C243" i="1" a="1"/>
  <c r="M243" i="1"/>
  <c r="N243" i="1"/>
  <c r="S545" i="7"/>
  <c r="J545" i="7" a="1"/>
  <c r="U545" i="7"/>
  <c r="V545" i="7"/>
  <c r="D2669" i="7" a="1"/>
  <c r="S2669" i="7"/>
  <c r="O2669" i="7"/>
  <c r="C10" i="1" a="1"/>
  <c r="L10" i="1"/>
  <c r="I10" i="1"/>
  <c r="D1705" i="7" a="1"/>
  <c r="C1705" i="7" a="1"/>
  <c r="S1705" i="7"/>
  <c r="I1705" i="7" a="1"/>
  <c r="S1346" i="7"/>
  <c r="N1346" i="7"/>
  <c r="M1346" i="7"/>
  <c r="L3195" i="7"/>
  <c r="M3195" i="7"/>
  <c r="V3195" i="7"/>
  <c r="I3195" i="7" a="1"/>
  <c r="N373" i="1"/>
  <c r="D373" i="1" a="1"/>
  <c r="H373" i="1"/>
  <c r="E879" i="7" a="1"/>
  <c r="P879" i="7"/>
  <c r="M879" i="7"/>
  <c r="K96" i="1"/>
  <c r="H96" i="1"/>
  <c r="G96" i="1"/>
  <c r="N549" i="7"/>
  <c r="K549" i="7"/>
  <c r="M549" i="7"/>
  <c r="Q1073" i="7"/>
  <c r="D1073" i="7" a="1"/>
  <c r="M1073" i="7"/>
  <c r="J1073" i="7" a="1"/>
  <c r="G1722" i="7" a="1"/>
  <c r="Q1722" i="7"/>
  <c r="N1722" i="7"/>
  <c r="I1722" i="7" a="1"/>
  <c r="C80" i="1" a="1"/>
  <c r="H80" i="1"/>
  <c r="V690" i="7"/>
  <c r="T690" i="7"/>
  <c r="E690" i="7" a="1"/>
  <c r="M690" i="7"/>
  <c r="C2889" i="7" a="1"/>
  <c r="Q2889" i="7"/>
  <c r="S2889" i="7"/>
  <c r="I2889" i="7" a="1"/>
  <c r="K1022" i="7"/>
  <c r="T1022" i="7"/>
  <c r="G1022" i="7" a="1"/>
  <c r="D582" i="7" a="1"/>
  <c r="J582" i="7" a="1"/>
  <c r="E582" i="7" a="1"/>
  <c r="H582" i="7" a="1"/>
  <c r="C86" i="1" a="1"/>
  <c r="O86" i="1"/>
  <c r="T1302" i="7"/>
  <c r="E1302" i="7" a="1"/>
  <c r="P1302" i="7"/>
  <c r="D1302" i="7" a="1"/>
  <c r="T762" i="7"/>
  <c r="S762" i="7"/>
  <c r="V762" i="7"/>
  <c r="I762" i="7" a="1"/>
  <c r="C3014" i="7" a="1"/>
  <c r="N3014" i="7"/>
  <c r="E3014" i="7" a="1"/>
  <c r="V97" i="7"/>
  <c r="Q97" i="7"/>
  <c r="G97" i="7" a="1"/>
  <c r="H97" i="7" a="1"/>
  <c r="P2537" i="7"/>
  <c r="V2537" i="7"/>
  <c r="D2537" i="7" a="1"/>
  <c r="P1864" i="7"/>
  <c r="E1864" i="7" a="1"/>
  <c r="D1864" i="7" a="1"/>
  <c r="K1864" i="7"/>
  <c r="F530" i="1"/>
  <c r="H530" i="1"/>
  <c r="G530" i="1"/>
  <c r="P1547" i="7"/>
  <c r="V1547" i="7"/>
  <c r="U1547" i="7"/>
  <c r="R3812" i="7"/>
  <c r="O3812" i="7"/>
  <c r="Q3812" i="7"/>
  <c r="M3812" i="7"/>
  <c r="O1336" i="7"/>
  <c r="Q1336" i="7"/>
  <c r="U1336" i="7"/>
  <c r="R2694" i="7"/>
  <c r="J2694" i="7" a="1"/>
  <c r="N2694" i="7"/>
  <c r="H2694" i="7" a="1"/>
  <c r="C639" i="7" a="1"/>
  <c r="J639" i="7" a="1"/>
  <c r="D639" i="7" a="1"/>
  <c r="J216" i="1"/>
  <c r="K216" i="1"/>
  <c r="F216" i="1"/>
  <c r="K1766" i="7"/>
  <c r="N1766" i="7"/>
  <c r="U1766" i="7"/>
  <c r="H1766" i="7" a="1"/>
  <c r="O381" i="7"/>
  <c r="N381" i="7"/>
  <c r="C381" i="7" a="1"/>
  <c r="S2558" i="7"/>
  <c r="P2558" i="7"/>
  <c r="J2558" i="7" a="1"/>
  <c r="O2558" i="7"/>
  <c r="J2564" i="7" a="1"/>
  <c r="K2564" i="7"/>
  <c r="O2564" i="7"/>
  <c r="T2564" i="7"/>
  <c r="N67" i="7"/>
  <c r="O67" i="7"/>
  <c r="P67" i="7"/>
  <c r="M882" i="7"/>
  <c r="N882" i="7"/>
  <c r="G882" i="7" a="1"/>
  <c r="I882" i="7" a="1"/>
  <c r="J2412" i="7" a="1"/>
  <c r="R2412" i="7"/>
  <c r="I2412" i="7" a="1"/>
  <c r="G278" i="1"/>
  <c r="I278" i="1"/>
  <c r="M278" i="1"/>
  <c r="N818" i="7"/>
  <c r="T818" i="7"/>
  <c r="Q818" i="7"/>
  <c r="H818" i="7" a="1"/>
  <c r="P3463" i="7"/>
  <c r="G3463" i="7" a="1"/>
  <c r="R3463" i="7"/>
  <c r="J875" i="7" a="1"/>
  <c r="U875" i="7"/>
  <c r="D875" i="7" a="1"/>
  <c r="L875" i="7"/>
  <c r="R557" i="7"/>
  <c r="M557" i="7"/>
  <c r="P557" i="7"/>
  <c r="V2116" i="7"/>
  <c r="E2116" i="7" a="1"/>
  <c r="N2116" i="7"/>
  <c r="C2116" i="7" a="1"/>
  <c r="T1931" i="7"/>
  <c r="P1931" i="7"/>
  <c r="U1931" i="7"/>
  <c r="H57" i="1"/>
  <c r="F57" i="1"/>
  <c r="O57" i="1"/>
  <c r="M1945" i="7"/>
  <c r="L1945" i="7"/>
  <c r="I1945" i="7" a="1"/>
  <c r="P1945" i="7"/>
  <c r="K1869" i="7"/>
  <c r="D1869" i="7" a="1"/>
  <c r="G1869" i="7" a="1"/>
  <c r="S1108" i="7"/>
  <c r="L1108" i="7"/>
  <c r="T1108" i="7"/>
  <c r="C1108" i="7" a="1"/>
  <c r="P49" i="1"/>
  <c r="O49" i="1"/>
  <c r="K49" i="1"/>
  <c r="O156" i="1"/>
  <c r="K156" i="1"/>
  <c r="Q156" i="1"/>
  <c r="V3809" i="7"/>
  <c r="S3809" i="7"/>
  <c r="I3809" i="7" a="1"/>
  <c r="M2027" i="7"/>
  <c r="U2027" i="7"/>
  <c r="P2027" i="7"/>
  <c r="D2027" i="7" a="1"/>
  <c r="T1273" i="7"/>
  <c r="V1273" i="7"/>
  <c r="D1273" i="7" a="1"/>
  <c r="N2202" i="7"/>
  <c r="T2202" i="7"/>
  <c r="E2202" i="7" a="1"/>
  <c r="H2202" i="7" a="1"/>
  <c r="O1308" i="7"/>
  <c r="D1308" i="7" a="1"/>
  <c r="J1308" i="7" a="1"/>
  <c r="Q3486" i="7"/>
  <c r="S3486" i="7"/>
  <c r="R3486" i="7"/>
  <c r="D3486" i="7" a="1"/>
  <c r="V1279" i="7"/>
  <c r="U1279" i="7"/>
  <c r="J1279" i="7" a="1"/>
  <c r="U810" i="7"/>
  <c r="D810" i="7" a="1"/>
  <c r="E810" i="7" a="1"/>
  <c r="H810" i="7" a="1"/>
  <c r="D1568" i="7" a="1"/>
  <c r="T1568" i="7"/>
  <c r="Q1568" i="7"/>
  <c r="H1568" i="7" a="1"/>
  <c r="L303" i="7"/>
  <c r="U303" i="7"/>
  <c r="N303" i="7"/>
  <c r="D409" i="7" a="1"/>
  <c r="G409" i="7" a="1"/>
  <c r="M409" i="7"/>
  <c r="I409" i="7" a="1"/>
  <c r="C1504" i="7" a="1"/>
  <c r="P1504" i="7"/>
  <c r="N1504" i="7"/>
  <c r="L263" i="1"/>
  <c r="N263" i="1"/>
  <c r="J263" i="1"/>
  <c r="Q530" i="7"/>
  <c r="J530" i="7" a="1"/>
  <c r="G530" i="7" a="1"/>
  <c r="H530" i="7" a="1"/>
  <c r="L1454" i="7"/>
  <c r="N1454" i="7"/>
  <c r="Q1454" i="7"/>
  <c r="K348" i="1"/>
  <c r="G348" i="1"/>
  <c r="D348" i="1" a="1"/>
  <c r="J1460" i="7" a="1"/>
  <c r="K1460" i="7"/>
  <c r="U1460" i="7"/>
  <c r="H1460" i="7" a="1"/>
  <c r="C9" i="1" a="1"/>
  <c r="N9" i="1"/>
  <c r="U3188" i="7"/>
  <c r="C3188" i="7" a="1"/>
  <c r="G3188" i="7" a="1"/>
  <c r="P3188" i="7"/>
  <c r="J2372" i="7" a="1"/>
  <c r="U2372" i="7"/>
  <c r="M2372" i="7"/>
  <c r="I2372" i="7" a="1"/>
  <c r="E183" i="1" a="1"/>
  <c r="D183" i="1" a="1"/>
  <c r="D355" i="7" a="1"/>
  <c r="K355" i="7"/>
  <c r="G355" i="7" a="1"/>
  <c r="L355" i="7"/>
  <c r="E2619" i="7" a="1"/>
  <c r="G2619" i="7" a="1"/>
  <c r="J2619" i="7" a="1"/>
  <c r="U3207" i="7"/>
  <c r="L3207" i="7"/>
  <c r="K3207" i="7"/>
  <c r="J3207" i="7" a="1"/>
  <c r="L277" i="7"/>
  <c r="C277" i="7" a="1"/>
  <c r="N277" i="7"/>
  <c r="H277" i="7" a="1"/>
  <c r="G173" i="1"/>
  <c r="D173" i="1" a="1"/>
  <c r="G106" i="1"/>
  <c r="O106" i="1"/>
  <c r="F106" i="1"/>
  <c r="P184" i="1"/>
  <c r="E184" i="1" a="1"/>
  <c r="I184" i="1"/>
  <c r="C677" i="7" a="1"/>
  <c r="K677" i="7"/>
  <c r="O677" i="7"/>
  <c r="I677" i="7" a="1"/>
  <c r="E288" i="7" a="1"/>
  <c r="R288" i="7"/>
  <c r="H288" i="7" a="1"/>
  <c r="K3721" i="7"/>
  <c r="T3721" i="7"/>
  <c r="P3721" i="7"/>
  <c r="I3721" i="7" a="1"/>
  <c r="Q3498" i="7"/>
  <c r="G3498" i="7" a="1"/>
  <c r="P3498" i="7"/>
  <c r="S1920" i="7"/>
  <c r="C1920" i="7" a="1"/>
  <c r="D1920" i="7" a="1"/>
  <c r="M1920" i="7"/>
  <c r="V1751" i="7"/>
  <c r="O1751" i="7"/>
  <c r="T1751" i="7"/>
  <c r="O2192" i="7"/>
  <c r="S2192" i="7"/>
  <c r="Q2192" i="7"/>
  <c r="I2192" i="7" a="1"/>
  <c r="G1594" i="7" a="1"/>
  <c r="R1594" i="7"/>
  <c r="L1594" i="7"/>
  <c r="I1594" i="7" a="1"/>
  <c r="Q2600" i="7"/>
  <c r="V2600" i="7"/>
  <c r="N2600" i="7"/>
  <c r="L790" i="7"/>
  <c r="T790" i="7"/>
  <c r="D790" i="7" a="1"/>
  <c r="I790" i="7" a="1"/>
  <c r="G1011" i="7" a="1"/>
  <c r="V1011" i="7"/>
  <c r="D1011" i="7" a="1"/>
  <c r="M2322" i="7"/>
  <c r="K2322" i="7"/>
  <c r="S2322" i="7"/>
  <c r="I2322" i="7" a="1"/>
  <c r="D772" i="7" a="1"/>
  <c r="U772" i="7"/>
  <c r="N772" i="7"/>
  <c r="E904" i="7" a="1"/>
  <c r="D904" i="7" a="1"/>
  <c r="C904" i="7" a="1"/>
  <c r="P904" i="7"/>
  <c r="E1747" i="7" a="1"/>
  <c r="R1747" i="7"/>
  <c r="J1747" i="7" a="1"/>
  <c r="D2998" i="7" a="1"/>
  <c r="T2998" i="7"/>
  <c r="G2998" i="7" a="1"/>
  <c r="I2998" i="7" a="1"/>
  <c r="O3966" i="7"/>
  <c r="P3966" i="7"/>
  <c r="Q3966" i="7"/>
  <c r="I3966" i="7" a="1"/>
  <c r="K2302" i="7"/>
  <c r="E2302" i="7" a="1"/>
  <c r="H2302" i="7" a="1"/>
  <c r="T50" i="7"/>
  <c r="P50" i="7"/>
  <c r="J50" i="7" a="1"/>
  <c r="I50" i="7" a="1"/>
  <c r="D3382" i="7" a="1"/>
  <c r="L3382" i="7"/>
  <c r="E3382" i="7" a="1"/>
  <c r="M3539" i="7"/>
  <c r="V3539" i="7"/>
  <c r="G3539" i="7" a="1"/>
  <c r="I3539" i="7" a="1"/>
  <c r="U3761" i="7"/>
  <c r="J3761" i="7" a="1"/>
  <c r="C3761" i="7" a="1"/>
  <c r="K111" i="7"/>
  <c r="U111" i="7"/>
  <c r="O111" i="7"/>
  <c r="V111" i="7"/>
  <c r="E736" i="7" a="1"/>
  <c r="P736" i="7"/>
  <c r="G736" i="7" a="1"/>
  <c r="V736" i="7"/>
  <c r="O446" i="7"/>
  <c r="Q446" i="7"/>
  <c r="M446" i="7"/>
  <c r="R3527" i="7"/>
  <c r="G3527" i="7" a="1"/>
  <c r="Q3527" i="7"/>
  <c r="V3527" i="7"/>
  <c r="O3475" i="7"/>
  <c r="S3475" i="7"/>
  <c r="N3475" i="7"/>
  <c r="M3206" i="7"/>
  <c r="J3206" i="7" a="1"/>
  <c r="C3206" i="7" a="1"/>
  <c r="N3206" i="7"/>
  <c r="C526" i="7" a="1"/>
  <c r="N526" i="7"/>
  <c r="H526" i="7" a="1"/>
  <c r="K2056" i="7"/>
  <c r="U2056" i="7"/>
  <c r="J2056" i="7" a="1"/>
  <c r="G2056" i="7" a="1"/>
  <c r="C782" i="7" a="1"/>
  <c r="E782" i="7" a="1"/>
  <c r="P782" i="7"/>
  <c r="D1247" i="7" a="1"/>
  <c r="S1247" i="7"/>
  <c r="N1247" i="7"/>
  <c r="R1247" i="7"/>
  <c r="V81" i="7"/>
  <c r="O81" i="7"/>
  <c r="N81" i="7"/>
  <c r="K81" i="7"/>
  <c r="N3024" i="7"/>
  <c r="P3024" i="7"/>
  <c r="H3024" i="7" a="1"/>
  <c r="U2373" i="7"/>
  <c r="P2373" i="7"/>
  <c r="D2373" i="7" a="1"/>
  <c r="I2373" i="7" a="1"/>
  <c r="I490" i="1"/>
  <c r="H490" i="1"/>
  <c r="N490" i="1"/>
  <c r="S1632" i="7"/>
  <c r="M1632" i="7"/>
  <c r="G1632" i="7" a="1"/>
  <c r="E269" i="1" a="1"/>
  <c r="P269" i="1"/>
  <c r="J269" i="1"/>
  <c r="K3220" i="7"/>
  <c r="R3220" i="7"/>
  <c r="M3220" i="7"/>
  <c r="I247" i="1"/>
  <c r="J247" i="1"/>
  <c r="F247" i="1"/>
  <c r="V3944" i="7"/>
  <c r="C3944" i="7" a="1"/>
  <c r="O3944" i="7"/>
  <c r="H3944" i="7" a="1"/>
  <c r="G511" i="7" a="1"/>
  <c r="C511" i="7" a="1"/>
  <c r="N511" i="7"/>
  <c r="R2770" i="7"/>
  <c r="C2770" i="7" a="1"/>
  <c r="E2770" i="7" a="1"/>
  <c r="O2770" i="7"/>
  <c r="R1048" i="7"/>
  <c r="T1048" i="7"/>
  <c r="G1048" i="7" a="1"/>
  <c r="I1048" i="7" a="1"/>
  <c r="S3015" i="7"/>
  <c r="D3015" i="7" a="1"/>
  <c r="H3015" i="7" a="1"/>
  <c r="V646" i="7"/>
  <c r="L646" i="7"/>
  <c r="Q646" i="7"/>
  <c r="I646" i="7" a="1"/>
  <c r="T2197" i="7"/>
  <c r="N2197" i="7"/>
  <c r="G2197" i="7" a="1"/>
  <c r="N1823" i="7"/>
  <c r="L1823" i="7"/>
  <c r="C1823" i="7" a="1"/>
  <c r="H1823" i="7" a="1"/>
  <c r="G3347" i="7" a="1"/>
  <c r="P3347" i="7"/>
  <c r="V3347" i="7"/>
  <c r="Q888" i="7"/>
  <c r="C888" i="7" a="1"/>
  <c r="U888" i="7"/>
  <c r="I888" i="7" a="1"/>
  <c r="N2749" i="7"/>
  <c r="V2749" i="7"/>
  <c r="I2749" i="7" a="1"/>
  <c r="M3290" i="7"/>
  <c r="J3290" i="7" a="1"/>
  <c r="V3290" i="7"/>
  <c r="H3290" i="7" a="1"/>
  <c r="G1909" i="7" a="1"/>
  <c r="J1909" i="7" a="1"/>
  <c r="V1909" i="7"/>
  <c r="P1909" i="7"/>
  <c r="J2887" i="7" a="1"/>
  <c r="N2887" i="7"/>
  <c r="S2887" i="7"/>
  <c r="D464" i="1" a="1"/>
  <c r="C464" i="1" a="1"/>
  <c r="F464" i="1"/>
  <c r="U761" i="7"/>
  <c r="C761" i="7" a="1"/>
  <c r="L761" i="7"/>
  <c r="V761" i="7"/>
  <c r="Q629" i="7"/>
  <c r="R629" i="7"/>
  <c r="I629" i="7" a="1"/>
  <c r="G2383" i="7" a="1"/>
  <c r="N2383" i="7"/>
  <c r="K2383" i="7"/>
  <c r="H2383" i="7" a="1"/>
  <c r="E1070" i="7" a="1"/>
  <c r="V1070" i="7"/>
  <c r="L1070" i="7"/>
  <c r="V269" i="7"/>
  <c r="M269" i="7"/>
  <c r="K269" i="7"/>
  <c r="H269" i="7" a="1"/>
  <c r="S2185" i="7"/>
  <c r="O2185" i="7"/>
  <c r="K2185" i="7"/>
  <c r="V2649" i="7"/>
  <c r="J2649" i="7" a="1"/>
  <c r="N2649" i="7"/>
  <c r="Q2649" i="7"/>
  <c r="N3660" i="7"/>
  <c r="J3660" i="7" a="1"/>
  <c r="V3660" i="7"/>
  <c r="N264" i="1"/>
  <c r="H264" i="1"/>
  <c r="O264" i="1"/>
  <c r="K1762" i="7"/>
  <c r="R1762" i="7"/>
  <c r="E1762" i="7" a="1"/>
  <c r="V1762" i="7"/>
  <c r="J1443" i="7" a="1"/>
  <c r="M1443" i="7"/>
  <c r="Q1443" i="7"/>
  <c r="J1120" i="7" a="1"/>
  <c r="V1120" i="7"/>
  <c r="S1120" i="7"/>
  <c r="U1120" i="7"/>
  <c r="N1176" i="7"/>
  <c r="R1176" i="7"/>
  <c r="K1176" i="7"/>
  <c r="H1176" i="7" a="1"/>
  <c r="D368" i="1" a="1"/>
  <c r="Q368" i="1"/>
  <c r="J2160" i="7" a="1"/>
  <c r="G2160" i="7" a="1"/>
  <c r="L2160" i="7"/>
  <c r="E2160" i="7" a="1"/>
  <c r="O2168" i="7"/>
  <c r="Q2168" i="7"/>
  <c r="G2168" i="7" a="1"/>
  <c r="C3246" i="7" a="1"/>
  <c r="L3246" i="7"/>
  <c r="O3246" i="7"/>
  <c r="T3246" i="7"/>
  <c r="O334" i="1"/>
  <c r="K334" i="1"/>
  <c r="H334" i="1"/>
  <c r="V1233" i="7"/>
  <c r="D1233" i="7" a="1"/>
  <c r="L1233" i="7"/>
  <c r="O3896" i="7"/>
  <c r="U3896" i="7"/>
  <c r="T3896" i="7"/>
  <c r="I3896" i="7" a="1"/>
  <c r="L878" i="7"/>
  <c r="J878" i="7" a="1"/>
  <c r="G878" i="7" a="1"/>
  <c r="H878" i="7" a="1"/>
  <c r="D3991" i="7" a="1"/>
  <c r="G3991" i="7" a="1"/>
  <c r="H3991" i="7" a="1"/>
  <c r="R157" i="7"/>
  <c r="G157" i="7" a="1"/>
  <c r="J157" i="7" a="1"/>
  <c r="O157" i="7"/>
  <c r="O3565" i="7"/>
  <c r="S3565" i="7"/>
  <c r="Q3565" i="7"/>
  <c r="O520" i="1"/>
  <c r="M520" i="1"/>
  <c r="C520" i="1" a="1"/>
  <c r="L2545" i="7"/>
  <c r="R2545" i="7"/>
  <c r="E2545" i="7" a="1"/>
  <c r="H2545" i="7" a="1"/>
  <c r="O588" i="7"/>
  <c r="M588" i="7"/>
  <c r="C588" i="7" a="1"/>
  <c r="Q305" i="1"/>
  <c r="K305" i="1"/>
  <c r="I305" i="1"/>
  <c r="P2256" i="7"/>
  <c r="R2256" i="7"/>
  <c r="Q2256" i="7"/>
  <c r="M2256" i="7"/>
  <c r="V3306" i="7"/>
  <c r="P3306" i="7"/>
  <c r="J3306" i="7" a="1"/>
  <c r="N273" i="7"/>
  <c r="G273" i="7" a="1"/>
  <c r="C273" i="7" a="1"/>
  <c r="Q273" i="7"/>
  <c r="C2145" i="7" a="1"/>
  <c r="N2145" i="7"/>
  <c r="K2145" i="7"/>
  <c r="L350" i="7"/>
  <c r="T350" i="7"/>
  <c r="R350" i="7"/>
  <c r="I350" i="7" a="1"/>
  <c r="D735" i="7" a="1"/>
  <c r="E735" i="7" a="1"/>
  <c r="K735" i="7"/>
  <c r="P3723" i="7"/>
  <c r="N3723" i="7"/>
  <c r="M3723" i="7"/>
  <c r="H3723" i="7" a="1"/>
  <c r="M2538" i="7"/>
  <c r="J2538" i="7" a="1"/>
  <c r="H2538" i="7" a="1"/>
  <c r="O16" i="7"/>
  <c r="R16" i="7"/>
  <c r="M16" i="7"/>
  <c r="E16" i="7" a="1"/>
  <c r="Q1413" i="7"/>
  <c r="N1413" i="7"/>
  <c r="J1413" i="7" a="1"/>
  <c r="I1413" i="7" a="1"/>
  <c r="S3402" i="7"/>
  <c r="N3402" i="7"/>
  <c r="C3402" i="7" a="1"/>
  <c r="S3244" i="7"/>
  <c r="G3244" i="7" a="1"/>
  <c r="L3244" i="7"/>
  <c r="H3244" i="7" a="1"/>
  <c r="P1706" i="7"/>
  <c r="V1706" i="7"/>
  <c r="K1706" i="7"/>
  <c r="C3751" i="7" a="1"/>
  <c r="E3751" i="7" a="1"/>
  <c r="D3751" i="7" a="1"/>
  <c r="I3751" i="7" a="1"/>
  <c r="K1089" i="7"/>
  <c r="J1089" i="7" a="1"/>
  <c r="P1089" i="7"/>
  <c r="T1987" i="7"/>
  <c r="Q1987" i="7"/>
  <c r="G1987" i="7" a="1"/>
  <c r="V1987" i="7"/>
  <c r="O2323" i="7"/>
  <c r="M2323" i="7"/>
  <c r="P2323" i="7"/>
  <c r="I2323" i="7" a="1"/>
  <c r="C3067" i="7" a="1"/>
  <c r="L3067" i="7"/>
  <c r="O3067" i="7"/>
  <c r="M2419" i="7"/>
  <c r="P2419" i="7"/>
  <c r="V2419" i="7"/>
  <c r="I2419" i="7" a="1"/>
  <c r="V1688" i="7"/>
  <c r="T1688" i="7"/>
  <c r="J1688" i="7" a="1"/>
  <c r="E3180" i="7" a="1"/>
  <c r="G3180" i="7" a="1"/>
  <c r="L3180" i="7"/>
  <c r="I3180" i="7" a="1"/>
  <c r="O2314" i="7"/>
  <c r="C2314" i="7" a="1"/>
  <c r="S2314" i="7"/>
  <c r="Q3673" i="7"/>
  <c r="V3673" i="7"/>
  <c r="M3673" i="7"/>
  <c r="H3673" i="7" a="1"/>
  <c r="D2682" i="7" a="1"/>
  <c r="L2682" i="7"/>
  <c r="U2682" i="7"/>
  <c r="M516" i="7"/>
  <c r="T516" i="7"/>
  <c r="R516" i="7"/>
  <c r="G516" i="7" a="1"/>
  <c r="G2800" i="7" a="1"/>
  <c r="E2800" i="7" a="1"/>
  <c r="J2800" i="7" a="1"/>
  <c r="I2800" i="7" a="1"/>
  <c r="E4000" i="7" a="1"/>
  <c r="K4000" i="7"/>
  <c r="U4000" i="7"/>
  <c r="S3754" i="7"/>
  <c r="K3754" i="7"/>
  <c r="N3754" i="7"/>
  <c r="H3754" i="7" a="1"/>
  <c r="T984" i="7"/>
  <c r="Q984" i="7"/>
  <c r="O984" i="7"/>
  <c r="S3316" i="7"/>
  <c r="R3316" i="7"/>
  <c r="C3316" i="7" a="1"/>
  <c r="M3316" i="7"/>
  <c r="G2650" i="7" a="1"/>
  <c r="K2650" i="7"/>
  <c r="J2650" i="7" a="1"/>
  <c r="O2203" i="7"/>
  <c r="P2203" i="7"/>
  <c r="L2203" i="7"/>
  <c r="H2203" i="7" a="1"/>
  <c r="G2638" i="7" a="1"/>
  <c r="R2638" i="7"/>
  <c r="E2638" i="7" a="1"/>
  <c r="I2638" i="7" a="1"/>
  <c r="Q2110" i="7"/>
  <c r="P2110" i="7"/>
  <c r="C2110" i="7" a="1"/>
  <c r="R1801" i="7"/>
  <c r="S1801" i="7"/>
  <c r="D1801" i="7" a="1"/>
  <c r="J1801" i="7" a="1"/>
  <c r="O3264" i="7"/>
  <c r="N3264" i="7"/>
  <c r="R3264" i="7"/>
  <c r="E521" i="1" a="1"/>
  <c r="G521" i="1"/>
  <c r="K521" i="1"/>
  <c r="R1137" i="7"/>
  <c r="L1137" i="7"/>
  <c r="E1137" i="7" a="1"/>
  <c r="I1137" i="7" a="1"/>
  <c r="P286" i="1"/>
  <c r="F286" i="1"/>
  <c r="D2569" i="7" a="1"/>
  <c r="Q2569" i="7"/>
  <c r="L2569" i="7"/>
  <c r="P2569" i="7"/>
  <c r="D335" i="1" a="1"/>
  <c r="L335" i="1"/>
  <c r="Q335" i="1"/>
  <c r="V1394" i="7"/>
  <c r="K1394" i="7"/>
  <c r="I1394" i="7" a="1"/>
  <c r="D3719" i="7" a="1"/>
  <c r="U3719" i="7"/>
  <c r="H3719" i="7" a="1"/>
  <c r="N3719" i="7"/>
  <c r="R3675" i="7"/>
  <c r="V3675" i="7"/>
  <c r="E3675" i="7" a="1"/>
  <c r="T2938" i="7"/>
  <c r="L2938" i="7"/>
  <c r="E2938" i="7" a="1"/>
  <c r="K2938" i="7"/>
  <c r="O3169" i="7"/>
  <c r="Q3169" i="7"/>
  <c r="J3169" i="7" a="1"/>
  <c r="H3169" i="7" a="1"/>
  <c r="O3384" i="7"/>
  <c r="S3384" i="7"/>
  <c r="D3384" i="7" a="1"/>
  <c r="I408" i="1"/>
  <c r="E408" i="1" a="1"/>
  <c r="G408" i="1"/>
  <c r="V2438" i="7"/>
  <c r="O2438" i="7"/>
  <c r="Q2438" i="7"/>
  <c r="K2438" i="7"/>
  <c r="H283" i="1"/>
  <c r="M283" i="1"/>
  <c r="D469" i="7" a="1"/>
  <c r="U469" i="7"/>
  <c r="V469" i="7"/>
  <c r="I469" i="7" a="1"/>
  <c r="T852" i="7"/>
  <c r="M852" i="7"/>
  <c r="N852" i="7"/>
  <c r="E1726" i="7" a="1"/>
  <c r="Q1726" i="7"/>
  <c r="U1726" i="7"/>
  <c r="D1726" i="7" a="1"/>
  <c r="O2049" i="7"/>
  <c r="U2049" i="7"/>
  <c r="J2049" i="7" a="1"/>
  <c r="H2049" i="7" a="1"/>
  <c r="S345" i="7"/>
  <c r="M345" i="7"/>
  <c r="U345" i="7"/>
  <c r="D210" i="1" a="1"/>
  <c r="O210" i="1"/>
  <c r="K210" i="1"/>
  <c r="K459" i="1"/>
  <c r="P459" i="1"/>
  <c r="I459" i="1"/>
  <c r="U1012" i="7"/>
  <c r="K1012" i="7"/>
  <c r="I1012" i="7" a="1"/>
  <c r="O3326" i="7"/>
  <c r="S3326" i="7"/>
  <c r="M3326" i="7"/>
  <c r="J3326" i="7" a="1"/>
  <c r="R3619" i="7"/>
  <c r="T3619" i="7"/>
  <c r="C3619" i="7" a="1"/>
  <c r="J1047" i="7" a="1"/>
  <c r="E1047" i="7" a="1"/>
  <c r="M1047" i="7"/>
  <c r="I1047" i="7" a="1"/>
  <c r="S1709" i="7"/>
  <c r="U1709" i="7"/>
  <c r="L1709" i="7"/>
  <c r="I1709" i="7" a="1"/>
  <c r="G1023" i="7" a="1"/>
  <c r="O1023" i="7"/>
  <c r="Q1023" i="7"/>
  <c r="R2658" i="7"/>
  <c r="E2658" i="7" a="1"/>
  <c r="P2658" i="7"/>
  <c r="Q2658" i="7"/>
  <c r="J1005" i="7" a="1"/>
  <c r="L1005" i="7"/>
  <c r="P1005" i="7"/>
  <c r="L2480" i="7"/>
  <c r="M2480" i="7"/>
  <c r="U2480" i="7"/>
  <c r="I2480" i="7" a="1"/>
  <c r="R2514" i="7"/>
  <c r="G2514" i="7" a="1"/>
  <c r="N2514" i="7"/>
  <c r="P1997" i="7"/>
  <c r="V1997" i="7"/>
  <c r="N1997" i="7"/>
  <c r="L1997" i="7"/>
  <c r="M346" i="7"/>
  <c r="C346" i="7" a="1"/>
  <c r="H346" i="7" a="1"/>
  <c r="E346" i="7" a="1"/>
  <c r="N249" i="7"/>
  <c r="V249" i="7"/>
  <c r="H249" i="7" a="1"/>
  <c r="C2425" i="7" a="1"/>
  <c r="E2425" i="7" a="1"/>
  <c r="K2425" i="7"/>
  <c r="M2425" i="7"/>
  <c r="C1536" i="7" a="1"/>
  <c r="I1536" i="7" a="1"/>
  <c r="E1536" i="7" a="1"/>
  <c r="Q2505" i="7"/>
  <c r="O2505" i="7"/>
  <c r="T2505" i="7"/>
  <c r="K2505" i="7"/>
  <c r="I162" i="1"/>
  <c r="D162" i="1" a="1"/>
  <c r="E162" i="1" a="1"/>
  <c r="L3962" i="7"/>
  <c r="V3962" i="7"/>
  <c r="I3962" i="7" a="1"/>
  <c r="P896" i="7"/>
  <c r="Q896" i="7"/>
  <c r="G896" i="7" a="1"/>
  <c r="I896" i="7" a="1"/>
  <c r="S3639" i="7"/>
  <c r="E3639" i="7" a="1"/>
  <c r="L3639" i="7"/>
  <c r="G392" i="7" a="1"/>
  <c r="L392" i="7"/>
  <c r="N392" i="7"/>
  <c r="I392" i="7" a="1"/>
  <c r="K2414" i="7"/>
  <c r="R2414" i="7"/>
  <c r="S2414" i="7"/>
  <c r="E1216" i="7" a="1"/>
  <c r="N1216" i="7"/>
  <c r="J1216" i="7" a="1"/>
  <c r="H1216" i="7" a="1"/>
  <c r="L244" i="1"/>
  <c r="G244" i="1"/>
  <c r="H244" i="1"/>
  <c r="S2119" i="7"/>
  <c r="U2119" i="7"/>
  <c r="L2119" i="7"/>
  <c r="U3453" i="7"/>
  <c r="M3453" i="7"/>
  <c r="O3453" i="7"/>
  <c r="H3453" i="7" a="1"/>
  <c r="E1128" i="7" a="1"/>
  <c r="G1128" i="7" a="1"/>
  <c r="M1128" i="7"/>
  <c r="D774" i="7" a="1"/>
  <c r="C774" i="7" a="1"/>
  <c r="G774" i="7" a="1"/>
  <c r="E774" i="7" a="1"/>
  <c r="L423" i="7"/>
  <c r="K423" i="7"/>
  <c r="U423" i="7"/>
  <c r="H423" i="7" a="1"/>
  <c r="L3592" i="7"/>
  <c r="U3592" i="7"/>
  <c r="Q3592" i="7"/>
  <c r="N1249" i="7"/>
  <c r="P1249" i="7"/>
  <c r="D1249" i="7" a="1"/>
  <c r="C1249" i="7" a="1"/>
  <c r="C3390" i="7" a="1"/>
  <c r="R3390" i="7"/>
  <c r="V3390" i="7"/>
  <c r="O1719" i="7"/>
  <c r="S1719" i="7"/>
  <c r="D1719" i="7" a="1"/>
  <c r="H1719" i="7" a="1"/>
  <c r="J2375" i="7" a="1"/>
  <c r="E2375" i="7" a="1"/>
  <c r="C2375" i="7" a="1"/>
  <c r="K594" i="7"/>
  <c r="D594" i="7" a="1"/>
  <c r="S594" i="7"/>
  <c r="U594" i="7"/>
  <c r="V2655" i="7"/>
  <c r="M2655" i="7"/>
  <c r="O2655" i="7"/>
  <c r="H2655" i="7" a="1"/>
  <c r="M3700" i="7"/>
  <c r="Q3700" i="7"/>
  <c r="U3700" i="7"/>
  <c r="T2435" i="7"/>
  <c r="M2435" i="7"/>
  <c r="O2435" i="7"/>
  <c r="H2435" i="7" a="1"/>
  <c r="D529" i="1" a="1"/>
  <c r="K529" i="1"/>
  <c r="L1648" i="7"/>
  <c r="S1648" i="7"/>
  <c r="P1648" i="7"/>
  <c r="J1648" i="7" a="1"/>
  <c r="N1001" i="7"/>
  <c r="K1001" i="7"/>
  <c r="M1001" i="7"/>
  <c r="I1001" i="7" a="1"/>
  <c r="L221" i="7"/>
  <c r="Q221" i="7"/>
  <c r="T221" i="7"/>
  <c r="N3262" i="7"/>
  <c r="G3262" i="7" a="1"/>
  <c r="O3262" i="7"/>
  <c r="I3262" i="7" a="1"/>
  <c r="V3632" i="7"/>
  <c r="Q3632" i="7"/>
  <c r="R3632" i="7"/>
  <c r="Q579" i="7"/>
  <c r="S579" i="7"/>
  <c r="C579" i="7" a="1"/>
  <c r="H579" i="7" a="1"/>
  <c r="D899" i="7" a="1"/>
  <c r="C899" i="7" a="1"/>
  <c r="L899" i="7"/>
  <c r="P359" i="7"/>
  <c r="K359" i="7"/>
  <c r="L359" i="7"/>
  <c r="S359" i="7"/>
  <c r="D2684" i="7" a="1"/>
  <c r="C2684" i="7" a="1"/>
  <c r="J2684" i="7" a="1"/>
  <c r="U2684" i="7"/>
  <c r="C2404" i="7" a="1"/>
  <c r="S2404" i="7"/>
  <c r="D2404" i="7" a="1"/>
  <c r="G3010" i="7" a="1"/>
  <c r="P3010" i="7"/>
  <c r="V3010" i="7"/>
  <c r="H3010" i="7" a="1"/>
  <c r="J3583" i="7" a="1"/>
  <c r="Q3583" i="7"/>
  <c r="E3583" i="7" a="1"/>
  <c r="C375" i="7" a="1"/>
  <c r="N375" i="7"/>
  <c r="R375" i="7"/>
  <c r="O375" i="7"/>
  <c r="R832" i="7"/>
  <c r="C832" i="7" a="1"/>
  <c r="L832" i="7"/>
  <c r="K2500" i="7"/>
  <c r="O2500" i="7"/>
  <c r="G2500" i="7" a="1"/>
  <c r="D2500" i="7" a="1"/>
  <c r="J2885" i="7" a="1"/>
  <c r="O2885" i="7"/>
  <c r="C2885" i="7" a="1"/>
  <c r="L2835" i="7"/>
  <c r="O2835" i="7"/>
  <c r="P2835" i="7"/>
  <c r="T2835" i="7"/>
  <c r="N2562" i="7"/>
  <c r="D2562" i="7" a="1"/>
  <c r="M2562" i="7"/>
  <c r="H2562" i="7" a="1"/>
  <c r="U2159" i="7"/>
  <c r="G2159" i="7" a="1"/>
  <c r="J2159" i="7" a="1"/>
  <c r="N13" i="7"/>
  <c r="Q13" i="7"/>
  <c r="V13" i="7"/>
  <c r="H13" i="7" a="1"/>
  <c r="K883" i="7"/>
  <c r="S883" i="7"/>
  <c r="Q883" i="7"/>
  <c r="U207" i="7"/>
  <c r="P207" i="7"/>
  <c r="V207" i="7"/>
  <c r="D207" i="7" a="1"/>
  <c r="M1082" i="7"/>
  <c r="T1082" i="7"/>
  <c r="C1082" i="7" a="1"/>
  <c r="N2180" i="7"/>
  <c r="Q2180" i="7"/>
  <c r="L2180" i="7"/>
  <c r="K2180" i="7"/>
  <c r="V2779" i="7"/>
  <c r="O2779" i="7"/>
  <c r="D2779" i="7" a="1"/>
  <c r="T2779" i="7"/>
  <c r="G2509" i="7" a="1"/>
  <c r="D2509" i="7" a="1"/>
  <c r="O2509" i="7"/>
  <c r="O25" i="7"/>
  <c r="K25" i="7"/>
  <c r="S25" i="7"/>
  <c r="I25" i="7" a="1"/>
  <c r="P2993" i="7"/>
  <c r="M2993" i="7"/>
  <c r="L2993" i="7"/>
  <c r="K1138" i="7"/>
  <c r="E1138" i="7" a="1"/>
  <c r="D1138" i="7" a="1"/>
  <c r="H1138" i="7" a="1"/>
  <c r="R3063" i="7"/>
  <c r="D3063" i="7" a="1"/>
  <c r="G3063" i="7" a="1"/>
  <c r="Q3321" i="7"/>
  <c r="R3321" i="7"/>
  <c r="C3321" i="7" a="1"/>
  <c r="H3321" i="7" a="1"/>
  <c r="G182" i="7" a="1"/>
  <c r="C182" i="7" a="1"/>
  <c r="R182" i="7"/>
  <c r="T2732" i="7"/>
  <c r="D2732" i="7" a="1"/>
  <c r="G2732" i="7" a="1"/>
  <c r="S2732" i="7"/>
  <c r="K3869" i="7"/>
  <c r="D3869" i="7" a="1"/>
  <c r="Q3869" i="7"/>
  <c r="I3869" i="7" a="1"/>
  <c r="J3984" i="7" a="1"/>
  <c r="T3984" i="7"/>
  <c r="D3984" i="7" a="1"/>
  <c r="C61" i="1" a="1"/>
  <c r="E61" i="1" a="1"/>
  <c r="N61" i="1"/>
  <c r="P2060" i="7"/>
  <c r="G2060" i="7" a="1"/>
  <c r="T2060" i="7"/>
  <c r="H2060" i="7" a="1"/>
  <c r="D514" i="7" a="1"/>
  <c r="J514" i="7" a="1"/>
  <c r="O514" i="7"/>
  <c r="R32" i="7"/>
  <c r="U32" i="7"/>
  <c r="T32" i="7"/>
  <c r="H32" i="7" a="1"/>
  <c r="G669" i="7" a="1"/>
  <c r="P669" i="7"/>
  <c r="Q669" i="7"/>
  <c r="J2757" i="7" a="1"/>
  <c r="K2757" i="7"/>
  <c r="E2757" i="7" a="1"/>
  <c r="U2757" i="7"/>
  <c r="G2633" i="7" a="1"/>
  <c r="U2633" i="7"/>
  <c r="R2633" i="7"/>
  <c r="Q1821" i="7"/>
  <c r="P1821" i="7"/>
  <c r="V1821" i="7"/>
  <c r="J1821" i="7" a="1"/>
  <c r="Q897" i="7"/>
  <c r="C897" i="7" a="1"/>
  <c r="N897" i="7"/>
  <c r="V1520" i="7"/>
  <c r="E1520" i="7" a="1"/>
  <c r="Q1520" i="7"/>
  <c r="R1520" i="7"/>
  <c r="K794" i="7"/>
  <c r="G794" i="7" a="1"/>
  <c r="Q794" i="7"/>
  <c r="H794" i="7" a="1"/>
  <c r="Q3300" i="7"/>
  <c r="R3300" i="7"/>
  <c r="J3300" i="7" a="1"/>
  <c r="F311" i="1"/>
  <c r="I311" i="1"/>
  <c r="N311" i="1"/>
  <c r="O3078" i="7"/>
  <c r="V3078" i="7"/>
  <c r="H3078" i="7" a="1"/>
  <c r="M3078" i="7"/>
  <c r="U1121" i="7"/>
  <c r="S1121" i="7"/>
  <c r="I1121" i="7" a="1"/>
  <c r="G2863" i="7" a="1"/>
  <c r="J2863" i="7" a="1"/>
  <c r="V2863" i="7"/>
  <c r="I2863" i="7" a="1"/>
  <c r="C3026" i="7" a="1"/>
  <c r="K3026" i="7"/>
  <c r="T3026" i="7"/>
  <c r="E3019" i="7" a="1"/>
  <c r="N3019" i="7"/>
  <c r="H3019" i="7" a="1"/>
  <c r="R3019" i="7"/>
  <c r="U801" i="7"/>
  <c r="P801" i="7"/>
  <c r="Q801" i="7"/>
  <c r="P497" i="1"/>
  <c r="Q497" i="1"/>
  <c r="L497" i="1"/>
  <c r="V3693" i="7"/>
  <c r="U3693" i="7"/>
  <c r="E3693" i="7" a="1"/>
  <c r="N3693" i="7"/>
  <c r="E758" i="7" a="1"/>
  <c r="V758" i="7"/>
  <c r="T758" i="7"/>
  <c r="T1918" i="7"/>
  <c r="Q1918" i="7"/>
  <c r="R1918" i="7"/>
  <c r="H1918" i="7" a="1"/>
  <c r="U3884" i="7"/>
  <c r="L3884" i="7"/>
  <c r="Q3884" i="7"/>
  <c r="G2476" i="7" a="1"/>
  <c r="Q2476" i="7"/>
  <c r="C2476" i="7" a="1"/>
  <c r="T2476" i="7"/>
  <c r="L1033" i="7"/>
  <c r="U1033" i="7"/>
  <c r="M1033" i="7"/>
  <c r="H1033" i="7" a="1"/>
  <c r="J3885" i="7" a="1"/>
  <c r="O3885" i="7"/>
  <c r="R3885" i="7"/>
  <c r="G1150" i="7" a="1"/>
  <c r="O1150" i="7"/>
  <c r="Q1150" i="7"/>
  <c r="I1150" i="7" a="1"/>
  <c r="O997" i="7"/>
  <c r="P997" i="7"/>
  <c r="C997" i="7" a="1"/>
  <c r="U3764" i="7"/>
  <c r="N3764" i="7"/>
  <c r="E3764" i="7" a="1"/>
  <c r="I3764" i="7" a="1"/>
  <c r="U3521" i="7"/>
  <c r="C3521" i="7" a="1"/>
  <c r="R3521" i="7"/>
  <c r="O3404" i="7"/>
  <c r="V3404" i="7"/>
  <c r="R3404" i="7"/>
  <c r="G3404" i="7" a="1"/>
  <c r="N3550" i="7"/>
  <c r="G3550" i="7" a="1"/>
  <c r="P3550" i="7"/>
  <c r="E2342" i="7" a="1"/>
  <c r="S2342" i="7"/>
  <c r="H2342" i="7" a="1"/>
  <c r="G2342" i="7" a="1"/>
  <c r="Q3725" i="7"/>
  <c r="E3725" i="7" a="1"/>
  <c r="D3725" i="7" a="1"/>
  <c r="K3725" i="7"/>
  <c r="U713" i="7"/>
  <c r="P713" i="7"/>
  <c r="V713" i="7"/>
  <c r="D2671" i="7" a="1"/>
  <c r="L2671" i="7"/>
  <c r="T2671" i="7"/>
  <c r="I2671" i="7" a="1"/>
  <c r="D70" i="7" a="1"/>
  <c r="E70" i="7" a="1"/>
  <c r="C70" i="7" a="1"/>
  <c r="O3397" i="7"/>
  <c r="T3397" i="7"/>
  <c r="Q3397" i="7"/>
  <c r="H3397" i="7" a="1"/>
  <c r="R2165" i="7"/>
  <c r="O2165" i="7"/>
  <c r="E2165" i="7" a="1"/>
  <c r="Q15" i="1"/>
  <c r="K15" i="1"/>
  <c r="O15" i="1"/>
  <c r="E204" i="1" a="1"/>
  <c r="F204" i="1"/>
  <c r="L204" i="1"/>
  <c r="G2430" i="7" a="1"/>
  <c r="E2430" i="7" a="1"/>
  <c r="V2430" i="7"/>
  <c r="H2430" i="7" a="1"/>
  <c r="N829" i="7"/>
  <c r="K829" i="7"/>
  <c r="C829" i="7" a="1"/>
  <c r="C2208" i="7" a="1"/>
  <c r="Q2208" i="7"/>
  <c r="S2208" i="7"/>
  <c r="E2208" i="7" a="1"/>
  <c r="O3608" i="7"/>
  <c r="R3608" i="7"/>
  <c r="U3608" i="7"/>
  <c r="R3359" i="7"/>
  <c r="Q3359" i="7"/>
  <c r="P3359" i="7"/>
  <c r="I3359" i="7" a="1"/>
  <c r="U227" i="7"/>
  <c r="P227" i="7"/>
  <c r="H227" i="7" a="1"/>
  <c r="S2834" i="7"/>
  <c r="C2834" i="7" a="1"/>
  <c r="V2834" i="7"/>
  <c r="K2834" i="7"/>
  <c r="E3589" i="7" a="1"/>
  <c r="J3589" i="7" a="1"/>
  <c r="C3589" i="7" a="1"/>
  <c r="H3589" i="7" a="1"/>
  <c r="C1773" i="7" a="1"/>
  <c r="E1773" i="7" a="1"/>
  <c r="Q1773" i="7"/>
  <c r="K529" i="7"/>
  <c r="L529" i="7"/>
  <c r="M529" i="7"/>
  <c r="H529" i="7" a="1"/>
  <c r="L1147" i="7"/>
  <c r="J1147" i="7" a="1"/>
  <c r="K1147" i="7"/>
  <c r="O1811" i="7"/>
  <c r="T1811" i="7"/>
  <c r="K1811" i="7"/>
  <c r="S1811" i="7"/>
  <c r="C549" i="1" a="1"/>
  <c r="H549" i="1"/>
  <c r="G549" i="1"/>
  <c r="S3465" i="7"/>
  <c r="O3465" i="7"/>
  <c r="H3465" i="7" a="1"/>
  <c r="O306" i="7"/>
  <c r="M306" i="7"/>
  <c r="J306" i="7" a="1"/>
  <c r="V306" i="7"/>
  <c r="J121" i="7" a="1"/>
  <c r="Q121" i="7"/>
  <c r="I121" i="7" a="1"/>
  <c r="E375" i="1" a="1"/>
  <c r="D375" i="1" a="1"/>
  <c r="J375" i="1"/>
  <c r="U3659" i="7"/>
  <c r="D3659" i="7" a="1"/>
  <c r="G3659" i="7" a="1"/>
  <c r="I3659" i="7" a="1"/>
  <c r="S949" i="7"/>
  <c r="Q949" i="7"/>
  <c r="R949" i="7"/>
  <c r="C1898" i="7" a="1"/>
  <c r="M1898" i="7"/>
  <c r="N1898" i="7"/>
  <c r="H1898" i="7" a="1"/>
  <c r="C3272" i="7" a="1"/>
  <c r="N3272" i="7"/>
  <c r="K3272" i="7"/>
  <c r="M2814" i="7"/>
  <c r="Q2814" i="7"/>
  <c r="K2814" i="7"/>
  <c r="O2814" i="7"/>
  <c r="O2955" i="7"/>
  <c r="K2955" i="7"/>
  <c r="D2955" i="7" a="1"/>
  <c r="S1544" i="7"/>
  <c r="J1544" i="7" a="1"/>
  <c r="Q1544" i="7"/>
  <c r="E1544" i="7" a="1"/>
  <c r="E65" i="1" a="1"/>
  <c r="K65" i="1"/>
  <c r="D65" i="1" a="1"/>
  <c r="Q1862" i="7"/>
  <c r="U1862" i="7"/>
  <c r="T1862" i="7"/>
  <c r="N3994" i="7"/>
  <c r="T3994" i="7"/>
  <c r="L3994" i="7"/>
  <c r="E3994" i="7" a="1"/>
  <c r="U3325" i="7"/>
  <c r="P3325" i="7"/>
  <c r="O3325" i="7"/>
  <c r="I3325" i="7" a="1"/>
  <c r="T1586" i="7"/>
  <c r="P1586" i="7"/>
  <c r="U1586" i="7"/>
  <c r="D2842" i="7" a="1"/>
  <c r="U2842" i="7"/>
  <c r="S2842" i="7"/>
  <c r="I2842" i="7" a="1"/>
  <c r="U3271" i="7"/>
  <c r="Q3271" i="7"/>
  <c r="E3271" i="7" a="1"/>
  <c r="E21" i="7" a="1"/>
  <c r="N21" i="7"/>
  <c r="J21" i="7" a="1"/>
  <c r="H21" i="7" a="1"/>
  <c r="R672" i="7"/>
  <c r="D672" i="7" a="1"/>
  <c r="M672" i="7"/>
  <c r="Q461" i="7"/>
  <c r="M461" i="7"/>
  <c r="S461" i="7"/>
  <c r="G461" i="7" a="1"/>
  <c r="M2179" i="7"/>
  <c r="E2179" i="7" a="1"/>
  <c r="N2179" i="7"/>
  <c r="Q1338" i="7"/>
  <c r="C1338" i="7" a="1"/>
  <c r="N1338" i="7"/>
  <c r="T1338" i="7"/>
  <c r="P2095" i="7"/>
  <c r="V2095" i="7"/>
  <c r="I2095" i="7" a="1"/>
  <c r="H2095" i="7" a="1"/>
  <c r="R3894" i="7"/>
  <c r="P3894" i="7"/>
  <c r="H3894" i="7" a="1"/>
  <c r="V3305" i="7"/>
  <c r="S3305" i="7"/>
  <c r="T3305" i="7"/>
  <c r="H3305" i="7" a="1"/>
  <c r="V2028" i="7"/>
  <c r="T2028" i="7"/>
  <c r="E2028" i="7" a="1"/>
  <c r="P380" i="1"/>
  <c r="E380" i="1" a="1"/>
  <c r="C380" i="1" a="1"/>
  <c r="Q1853" i="7"/>
  <c r="U1853" i="7"/>
  <c r="K1853" i="7"/>
  <c r="I1853" i="7" a="1"/>
  <c r="Q504" i="1"/>
  <c r="H504" i="1"/>
  <c r="U768" i="7"/>
  <c r="T768" i="7"/>
  <c r="J768" i="7" a="1"/>
  <c r="O768" i="7"/>
  <c r="E2984" i="7" a="1"/>
  <c r="C2984" i="7" a="1"/>
  <c r="J2984" i="7" a="1"/>
  <c r="I2984" i="7" a="1"/>
  <c r="R3018" i="7"/>
  <c r="Q3018" i="7"/>
  <c r="O3018" i="7"/>
  <c r="R1930" i="7"/>
  <c r="E1930" i="7" a="1"/>
  <c r="D1930" i="7" a="1"/>
  <c r="H1930" i="7" a="1"/>
  <c r="T459" i="7"/>
  <c r="G459" i="7" a="1"/>
  <c r="M459" i="7"/>
  <c r="Q118" i="1"/>
  <c r="P118" i="1"/>
  <c r="K118" i="1"/>
  <c r="U2691" i="7"/>
  <c r="R2691" i="7"/>
  <c r="P2691" i="7"/>
  <c r="I2691" i="7" a="1"/>
  <c r="N1019" i="7"/>
  <c r="D1019" i="7" a="1"/>
  <c r="Q1019" i="7"/>
  <c r="L457" i="1"/>
  <c r="M457" i="1"/>
  <c r="N457" i="1"/>
  <c r="K886" i="7"/>
  <c r="G886" i="7" a="1"/>
  <c r="H886" i="7" a="1"/>
  <c r="Q886" i="7"/>
  <c r="J788" i="7" a="1"/>
  <c r="R788" i="7"/>
  <c r="I788" i="7" a="1"/>
  <c r="G44" i="1"/>
  <c r="Q44" i="1"/>
  <c r="F44" i="1"/>
  <c r="R3957" i="7"/>
  <c r="M3957" i="7"/>
  <c r="Q3957" i="7"/>
  <c r="I3957" i="7" a="1"/>
  <c r="I133" i="1"/>
  <c r="C133" i="1" a="1"/>
  <c r="U1385" i="7"/>
  <c r="G1385" i="7" a="1"/>
  <c r="S1385" i="7"/>
  <c r="O1385" i="7"/>
  <c r="L45" i="1"/>
  <c r="G45" i="1"/>
  <c r="F45" i="1"/>
  <c r="R2812" i="7"/>
  <c r="J2812" i="7" a="1"/>
  <c r="N2812" i="7"/>
  <c r="D2654" i="7" a="1"/>
  <c r="E2654" i="7" a="1"/>
  <c r="K2654" i="7"/>
  <c r="M2654" i="7"/>
  <c r="V103" i="7"/>
  <c r="J103" i="7" a="1"/>
  <c r="Q103" i="7"/>
  <c r="R1327" i="7"/>
  <c r="Q1327" i="7"/>
  <c r="U1327" i="7"/>
  <c r="G1327" i="7" a="1"/>
  <c r="P2247" i="7"/>
  <c r="R2247" i="7"/>
  <c r="M2247" i="7"/>
  <c r="I2247" i="7" a="1"/>
  <c r="E2299" i="7" a="1"/>
  <c r="J2299" i="7" a="1"/>
  <c r="D2299" i="7" a="1"/>
  <c r="V2486" i="7"/>
  <c r="J2486" i="7" a="1"/>
  <c r="U2486" i="7"/>
  <c r="H2486" i="7" a="1"/>
  <c r="K3108" i="7"/>
  <c r="P3108" i="7"/>
  <c r="U3108" i="7"/>
  <c r="K146" i="1"/>
  <c r="O146" i="1"/>
  <c r="D146" i="1" a="1"/>
  <c r="L465" i="1"/>
  <c r="E465" i="1" a="1"/>
  <c r="H465" i="1"/>
  <c r="L142" i="7"/>
  <c r="M142" i="7"/>
  <c r="N142" i="7"/>
  <c r="N2111" i="7"/>
  <c r="U2111" i="7"/>
  <c r="G2111" i="7" a="1"/>
  <c r="E2111" i="7" a="1"/>
  <c r="N1698" i="7"/>
  <c r="R1698" i="7"/>
  <c r="C1698" i="7" a="1"/>
  <c r="M1698" i="7"/>
  <c r="J283" i="7" a="1"/>
  <c r="Q283" i="7"/>
  <c r="D283" i="7" a="1"/>
  <c r="P3685" i="7"/>
  <c r="T3685" i="7"/>
  <c r="U3685" i="7"/>
  <c r="I3685" i="7" a="1"/>
  <c r="N522" i="7"/>
  <c r="D522" i="7" a="1"/>
  <c r="S522" i="7"/>
  <c r="E3963" i="7" a="1"/>
  <c r="U3963" i="7"/>
  <c r="H3963" i="7" a="1"/>
  <c r="C3963" i="7" a="1"/>
  <c r="N2392" i="7"/>
  <c r="V2392" i="7"/>
  <c r="H2392" i="7" a="1"/>
  <c r="R3363" i="7"/>
  <c r="T3363" i="7"/>
  <c r="Q3363" i="7"/>
  <c r="G3363" i="7" a="1"/>
  <c r="L536" i="1"/>
  <c r="N536" i="1"/>
  <c r="Q536" i="1"/>
  <c r="K1736" i="7"/>
  <c r="U1736" i="7"/>
  <c r="H1736" i="7" a="1"/>
  <c r="G2378" i="7" a="1"/>
  <c r="E2378" i="7" a="1"/>
  <c r="U2378" i="7"/>
  <c r="I2378" i="7" a="1"/>
  <c r="U1603" i="7"/>
  <c r="D1603" i="7" a="1"/>
  <c r="H1603" i="7" a="1"/>
  <c r="O3481" i="7"/>
  <c r="K3481" i="7"/>
  <c r="D3481" i="7" a="1"/>
  <c r="I3481" i="7" a="1"/>
  <c r="T177" i="7"/>
  <c r="D177" i="7" a="1"/>
  <c r="G177" i="7" a="1"/>
  <c r="M177" i="7"/>
  <c r="H25" i="1"/>
  <c r="D25" i="1" a="1"/>
  <c r="J3732" i="7" a="1"/>
  <c r="T3732" i="7"/>
  <c r="C3732" i="7" a="1"/>
  <c r="P3732" i="7"/>
  <c r="G172" i="1"/>
  <c r="O172" i="1"/>
  <c r="C172" i="1" a="1"/>
  <c r="R1306" i="7"/>
  <c r="E1306" i="7" a="1"/>
  <c r="J1306" i="7" a="1"/>
  <c r="D2867" i="7" a="1"/>
  <c r="L2867" i="7"/>
  <c r="J2867" i="7" a="1"/>
  <c r="H2867" i="7" a="1"/>
  <c r="K1284" i="7"/>
  <c r="V1284" i="7"/>
  <c r="E1284" i="7" a="1"/>
  <c r="S2269" i="7"/>
  <c r="Q2269" i="7"/>
  <c r="V2269" i="7"/>
  <c r="N2269" i="7"/>
  <c r="T1467" i="7"/>
  <c r="M1467" i="7"/>
  <c r="E1467" i="7" a="1"/>
  <c r="I1467" i="7" a="1"/>
  <c r="C868" i="7" a="1"/>
  <c r="L868" i="7"/>
  <c r="J868" i="7" a="1"/>
  <c r="D1058" i="7" a="1"/>
  <c r="E1058" i="7" a="1"/>
  <c r="V1058" i="7"/>
  <c r="I1058" i="7" a="1"/>
  <c r="E1685" i="7" a="1"/>
  <c r="N1685" i="7"/>
  <c r="D1685" i="7" a="1"/>
  <c r="R652" i="7"/>
  <c r="S652" i="7"/>
  <c r="H652" i="7" a="1"/>
  <c r="I652" i="7" a="1"/>
  <c r="G1990" i="7" a="1"/>
  <c r="Q1990" i="7"/>
  <c r="P1990" i="7"/>
  <c r="K330" i="1"/>
  <c r="N330" i="1"/>
  <c r="C330" i="1" a="1"/>
  <c r="C580" i="1" a="1"/>
  <c r="M580" i="1"/>
  <c r="O580" i="1"/>
  <c r="G3476" i="7" a="1"/>
  <c r="E3476" i="7" a="1"/>
  <c r="L3476" i="7"/>
  <c r="R3476" i="7"/>
  <c r="K3819" i="7"/>
  <c r="G3819" i="7" a="1"/>
  <c r="N3819" i="7"/>
  <c r="R1489" i="7"/>
  <c r="E1489" i="7" a="1"/>
  <c r="T1489" i="7"/>
  <c r="S1489" i="7"/>
  <c r="E3294" i="7" a="1"/>
  <c r="S3294" i="7"/>
  <c r="H3294" i="7" a="1"/>
  <c r="C3903" i="7" a="1"/>
  <c r="N3903" i="7"/>
  <c r="E3903" i="7" a="1"/>
  <c r="H3903" i="7" a="1"/>
  <c r="O3449" i="7"/>
  <c r="S3449" i="7"/>
  <c r="D3449" i="7" a="1"/>
  <c r="N3843" i="7"/>
  <c r="K3843" i="7"/>
  <c r="R3843" i="7"/>
  <c r="I3843" i="7" a="1"/>
  <c r="V1561" i="7"/>
  <c r="G1561" i="7" a="1"/>
  <c r="K1561" i="7"/>
  <c r="R1122" i="7"/>
  <c r="C1122" i="7" a="1"/>
  <c r="S1122" i="7"/>
  <c r="G1122" i="7" a="1"/>
  <c r="Q2471" i="7"/>
  <c r="G2471" i="7" a="1"/>
  <c r="C2471" i="7" a="1"/>
  <c r="H2471" i="7" a="1"/>
  <c r="C934" i="7" a="1"/>
  <c r="S934" i="7"/>
  <c r="V934" i="7"/>
  <c r="F389" i="1"/>
  <c r="E389" i="1" a="1"/>
  <c r="N389" i="1"/>
  <c r="H510" i="1"/>
  <c r="F510" i="1"/>
  <c r="O510" i="1"/>
  <c r="I319" i="1"/>
  <c r="E319" i="1" a="1"/>
  <c r="D319" i="1" a="1"/>
  <c r="S414" i="7"/>
  <c r="G414" i="7" a="1"/>
  <c r="V414" i="7"/>
  <c r="U3727" i="7"/>
  <c r="E3727" i="7" a="1"/>
  <c r="R3727" i="7"/>
  <c r="H3727" i="7" a="1"/>
  <c r="R2936" i="7"/>
  <c r="O2936" i="7"/>
  <c r="N2936" i="7"/>
  <c r="D1013" i="7" a="1"/>
  <c r="U1013" i="7"/>
  <c r="V1013" i="7"/>
  <c r="I1013" i="7" a="1"/>
  <c r="O1239" i="7"/>
  <c r="C1239" i="7" a="1"/>
  <c r="H1239" i="7" a="1"/>
  <c r="T3439" i="7"/>
  <c r="Q3439" i="7"/>
  <c r="J3439" i="7" a="1"/>
  <c r="R3439" i="7"/>
  <c r="K2016" i="7"/>
  <c r="Q2016" i="7"/>
  <c r="G2016" i="7" a="1"/>
  <c r="R2016" i="7"/>
  <c r="M2393" i="7"/>
  <c r="K2393" i="7"/>
  <c r="S2393" i="7"/>
  <c r="N491" i="1"/>
  <c r="C491" i="1" a="1"/>
  <c r="I491" i="1"/>
  <c r="I535" i="1"/>
  <c r="C535" i="1" a="1"/>
  <c r="M535" i="1"/>
  <c r="L502" i="1"/>
  <c r="D502" i="1" a="1"/>
  <c r="E502" i="1" a="1"/>
  <c r="C290" i="1" a="1"/>
  <c r="N290" i="1"/>
  <c r="V2868" i="7"/>
  <c r="L2868" i="7"/>
  <c r="P2868" i="7"/>
  <c r="N2868" i="7"/>
  <c r="H128" i="1"/>
  <c r="K128" i="1"/>
  <c r="I128" i="1"/>
  <c r="T3883" i="7"/>
  <c r="J3883" i="7" a="1"/>
  <c r="R3883" i="7"/>
  <c r="O184" i="7"/>
  <c r="Q184" i="7"/>
  <c r="V184" i="7"/>
  <c r="H184" i="7" a="1"/>
  <c r="I123" i="1"/>
  <c r="Q123" i="1"/>
  <c r="K123" i="1"/>
  <c r="V3456" i="7"/>
  <c r="P3456" i="7"/>
  <c r="G3456" i="7" a="1"/>
  <c r="C3662" i="7" a="1"/>
  <c r="D3662" i="7" a="1"/>
  <c r="K3662" i="7"/>
  <c r="I3662" i="7" a="1"/>
  <c r="K838" i="7"/>
  <c r="S838" i="7"/>
  <c r="L838" i="7"/>
  <c r="V3116" i="7"/>
  <c r="O3116" i="7"/>
  <c r="S3116" i="7"/>
  <c r="G3116" i="7" a="1"/>
  <c r="G130" i="1"/>
  <c r="D130" i="1" a="1"/>
  <c r="I130" i="1"/>
  <c r="C1804" i="7" a="1"/>
  <c r="N1804" i="7"/>
  <c r="S1804" i="7"/>
  <c r="S2999" i="7"/>
  <c r="E2999" i="7" a="1"/>
  <c r="C2999" i="7" a="1"/>
  <c r="H2999" i="7" a="1"/>
  <c r="U835" i="7"/>
  <c r="N835" i="7"/>
  <c r="E835" i="7" a="1"/>
  <c r="S286" i="7"/>
  <c r="D286" i="7" a="1"/>
  <c r="K286" i="7"/>
  <c r="T286" i="7"/>
  <c r="L1152" i="7"/>
  <c r="R1152" i="7"/>
  <c r="T1152" i="7"/>
  <c r="I1152" i="7" a="1"/>
  <c r="L3310" i="7"/>
  <c r="T3310" i="7"/>
  <c r="K3310" i="7"/>
  <c r="R3647" i="7"/>
  <c r="E3647" i="7" a="1"/>
  <c r="K3647" i="7"/>
  <c r="I3647" i="7" a="1"/>
  <c r="L143" i="7"/>
  <c r="U143" i="7"/>
  <c r="M143" i="7"/>
  <c r="O856" i="7"/>
  <c r="R856" i="7"/>
  <c r="T856" i="7"/>
  <c r="H856" i="7" a="1"/>
  <c r="K91" i="1"/>
  <c r="O91" i="1"/>
  <c r="G91" i="1"/>
  <c r="P3637" i="7"/>
  <c r="J3637" i="7" a="1"/>
  <c r="C3637" i="7" a="1"/>
  <c r="C1850" i="7" a="1"/>
  <c r="S1850" i="7"/>
  <c r="M1850" i="7"/>
  <c r="I1850" i="7" a="1"/>
  <c r="O152" i="1"/>
  <c r="F152" i="1"/>
  <c r="K152" i="1"/>
  <c r="E2499" i="7" a="1"/>
  <c r="T2499" i="7"/>
  <c r="S2499" i="7"/>
  <c r="P2312" i="7"/>
  <c r="C2312" i="7" a="1"/>
  <c r="M2312" i="7"/>
  <c r="H2312" i="7" a="1"/>
  <c r="C705" i="7" a="1"/>
  <c r="U705" i="7"/>
  <c r="J705" i="7" a="1"/>
  <c r="C499" i="1" a="1"/>
  <c r="G499" i="1"/>
  <c r="O499" i="1"/>
  <c r="S760" i="7"/>
  <c r="U760" i="7"/>
  <c r="K760" i="7"/>
  <c r="I760" i="7" a="1"/>
  <c r="P3242" i="7"/>
  <c r="G3242" i="7" a="1"/>
  <c r="K3242" i="7"/>
  <c r="V3403" i="7"/>
  <c r="U3403" i="7"/>
  <c r="G3403" i="7" a="1"/>
  <c r="L3403" i="7"/>
  <c r="J887" i="7" a="1"/>
  <c r="S887" i="7"/>
  <c r="K887" i="7"/>
  <c r="R2169" i="7"/>
  <c r="P2169" i="7"/>
  <c r="E2169" i="7" a="1"/>
  <c r="H2169" i="7" a="1"/>
  <c r="S2069" i="7"/>
  <c r="L2069" i="7"/>
  <c r="M2069" i="7"/>
  <c r="J667" i="7" a="1"/>
  <c r="C667" i="7" a="1"/>
  <c r="T667" i="7"/>
  <c r="V667" i="7"/>
  <c r="G249" i="1"/>
  <c r="P249" i="1"/>
  <c r="O249" i="1"/>
  <c r="S2459" i="7"/>
  <c r="V2459" i="7"/>
  <c r="K2459" i="7"/>
  <c r="D828" i="7" a="1"/>
  <c r="Q828" i="7"/>
  <c r="C828" i="7" a="1"/>
  <c r="P828" i="7"/>
  <c r="N3179" i="7"/>
  <c r="Q3179" i="7"/>
  <c r="E3179" i="7" a="1"/>
  <c r="D3726" i="7" a="1"/>
  <c r="M3726" i="7"/>
  <c r="O3726" i="7"/>
  <c r="N3726" i="7"/>
  <c r="C650" i="7" a="1"/>
  <c r="O650" i="7"/>
  <c r="P650" i="7"/>
  <c r="I650" i="7" a="1"/>
  <c r="V3061" i="7"/>
  <c r="M3061" i="7"/>
  <c r="U3061" i="7"/>
  <c r="T544" i="7"/>
  <c r="Q544" i="7"/>
  <c r="D544" i="7" a="1"/>
  <c r="H544" i="7" a="1"/>
  <c r="C3413" i="7" a="1"/>
  <c r="K3413" i="7"/>
  <c r="E3413" i="7" a="1"/>
  <c r="M3223" i="7"/>
  <c r="P3223" i="7"/>
  <c r="D3223" i="7" a="1"/>
  <c r="H3223" i="7" a="1"/>
  <c r="D2543" i="7" a="1"/>
  <c r="R2543" i="7"/>
  <c r="G2543" i="7" a="1"/>
  <c r="R1491" i="7"/>
  <c r="S1491" i="7"/>
  <c r="O1491" i="7"/>
  <c r="N1491" i="7"/>
  <c r="M3285" i="7"/>
  <c r="L3285" i="7"/>
  <c r="O3285" i="7"/>
  <c r="I3285" i="7" a="1"/>
  <c r="P3485" i="7"/>
  <c r="V3485" i="7"/>
  <c r="Q3485" i="7"/>
  <c r="C2401" i="7" a="1"/>
  <c r="N2401" i="7"/>
  <c r="O2401" i="7"/>
  <c r="H2401" i="7" a="1"/>
  <c r="U3000" i="7"/>
  <c r="P3000" i="7"/>
  <c r="C3000" i="7" a="1"/>
  <c r="Q1707" i="7"/>
  <c r="P1707" i="7"/>
  <c r="K1707" i="7"/>
  <c r="H1707" i="7" a="1"/>
  <c r="C3832" i="7" a="1"/>
  <c r="O3832" i="7"/>
  <c r="E3832" i="7" a="1"/>
  <c r="J3443" i="7" a="1"/>
  <c r="C3443" i="7" a="1"/>
  <c r="T3443" i="7"/>
  <c r="I3443" i="7" a="1"/>
  <c r="D158" i="1" a="1"/>
  <c r="Q158" i="1"/>
  <c r="M158" i="1"/>
  <c r="N510" i="7"/>
  <c r="E510" i="7" a="1"/>
  <c r="C510" i="7" a="1"/>
  <c r="O1159" i="7"/>
  <c r="N1159" i="7"/>
  <c r="G1159" i="7" a="1"/>
  <c r="H1159" i="7" a="1"/>
  <c r="Q401" i="7"/>
  <c r="O401" i="7"/>
  <c r="J401" i="7" a="1"/>
  <c r="C391" i="7" a="1"/>
  <c r="L391" i="7"/>
  <c r="O391" i="7"/>
  <c r="S391" i="7"/>
  <c r="L3286" i="7"/>
  <c r="R3286" i="7"/>
  <c r="G3286" i="7" a="1"/>
  <c r="I3286" i="7" a="1"/>
  <c r="P2139" i="7"/>
  <c r="R2139" i="7"/>
  <c r="N2139" i="7"/>
  <c r="G1107" i="7" a="1"/>
  <c r="O1107" i="7"/>
  <c r="C1107" i="7" a="1"/>
  <c r="I1107" i="7" a="1"/>
  <c r="T1816" i="7"/>
  <c r="K1816" i="7"/>
  <c r="G1816" i="7" a="1"/>
  <c r="R2221" i="7"/>
  <c r="N2221" i="7"/>
  <c r="O2221" i="7"/>
  <c r="I2221" i="7" a="1"/>
  <c r="S1910" i="7"/>
  <c r="E1910" i="7" a="1"/>
  <c r="K1910" i="7"/>
  <c r="J201" i="7" a="1"/>
  <c r="V201" i="7"/>
  <c r="C201" i="7" a="1"/>
  <c r="E201" i="7" a="1"/>
  <c r="F46" i="1"/>
  <c r="C46" i="1" a="1"/>
  <c r="L46" i="1"/>
  <c r="G1720" i="7" a="1"/>
  <c r="N1720" i="7"/>
  <c r="D1720" i="7" a="1"/>
  <c r="D2190" i="7" a="1"/>
  <c r="L2190" i="7"/>
  <c r="R2190" i="7"/>
  <c r="H2190" i="7" a="1"/>
  <c r="Q2590" i="7"/>
  <c r="G2590" i="7" a="1"/>
  <c r="K2590" i="7"/>
  <c r="O1807" i="7"/>
  <c r="D1807" i="7" a="1"/>
  <c r="P1807" i="7"/>
  <c r="L1807" i="7"/>
  <c r="V2791" i="7"/>
  <c r="C2791" i="7" a="1"/>
  <c r="E2791" i="7" a="1"/>
  <c r="H2791" i="7" a="1"/>
  <c r="L738" i="7"/>
  <c r="Q738" i="7"/>
  <c r="J738" i="7" a="1"/>
  <c r="O2198" i="7"/>
  <c r="C2198" i="7" a="1"/>
  <c r="N2198" i="7"/>
  <c r="I2198" i="7" a="1"/>
  <c r="S2964" i="7"/>
  <c r="J2964" i="7" a="1"/>
  <c r="L2964" i="7"/>
  <c r="Q1566" i="7"/>
  <c r="K1566" i="7"/>
  <c r="T1566" i="7"/>
  <c r="I1566" i="7" a="1"/>
  <c r="L14" i="7"/>
  <c r="C14" i="7" a="1"/>
  <c r="M14" i="7"/>
  <c r="L1515" i="7"/>
  <c r="G1515" i="7" a="1"/>
  <c r="Q1515" i="7"/>
  <c r="C1515" i="7" a="1"/>
  <c r="O2237" i="7"/>
  <c r="S2237" i="7"/>
  <c r="Q2237" i="7"/>
  <c r="V1643" i="7"/>
  <c r="E1643" i="7" a="1"/>
  <c r="N1643" i="7"/>
  <c r="C1643" i="7" a="1"/>
  <c r="S2093" i="7"/>
  <c r="Q2093" i="7"/>
  <c r="O2093" i="7"/>
  <c r="I2093" i="7" a="1"/>
  <c r="V546" i="7"/>
  <c r="C546" i="7" a="1"/>
  <c r="Q546" i="7"/>
  <c r="U2880" i="7"/>
  <c r="M2880" i="7"/>
  <c r="S2880" i="7"/>
  <c r="H2880" i="7" a="1"/>
  <c r="N2836" i="7"/>
  <c r="E2836" i="7" a="1"/>
  <c r="J2836" i="7" a="1"/>
  <c r="D2574" i="7" a="1"/>
  <c r="E2574" i="7" a="1"/>
  <c r="V2574" i="7"/>
  <c r="I2574" i="7" a="1"/>
  <c r="P2154" i="7"/>
  <c r="Q2154" i="7"/>
  <c r="K2154" i="7"/>
  <c r="R2331" i="7"/>
  <c r="V2331" i="7"/>
  <c r="S2331" i="7"/>
  <c r="Q2331" i="7"/>
  <c r="E1392" i="7" a="1"/>
  <c r="N1392" i="7"/>
  <c r="J1392" i="7" a="1"/>
  <c r="I1392" i="7" a="1"/>
  <c r="T2291" i="7"/>
  <c r="L2291" i="7"/>
  <c r="E2291" i="7" a="1"/>
  <c r="C239" i="7" a="1"/>
  <c r="R239" i="7"/>
  <c r="K239" i="7"/>
  <c r="I239" i="7" a="1"/>
  <c r="F26" i="1"/>
  <c r="Q26" i="1"/>
  <c r="G2859" i="7" a="1"/>
  <c r="R2859" i="7"/>
  <c r="E2859" i="7" a="1"/>
  <c r="C2859" i="7" a="1"/>
  <c r="K3777" i="7"/>
  <c r="J3777" i="7" a="1"/>
  <c r="Q3777" i="7"/>
  <c r="I3777" i="7" a="1"/>
  <c r="O2341" i="7"/>
  <c r="K2341" i="7"/>
  <c r="M2341" i="7"/>
  <c r="N740" i="7"/>
  <c r="C740" i="7" a="1"/>
  <c r="O740" i="7"/>
  <c r="I740" i="7" a="1"/>
  <c r="N2293" i="7"/>
  <c r="R2293" i="7"/>
  <c r="C2293" i="7" a="1"/>
  <c r="E2184" i="7" a="1"/>
  <c r="C2184" i="7" a="1"/>
  <c r="M2184" i="7"/>
  <c r="H2184" i="7" a="1"/>
  <c r="T1593" i="7"/>
  <c r="M1593" i="7"/>
  <c r="O1593" i="7"/>
  <c r="V694" i="7"/>
  <c r="S694" i="7"/>
  <c r="E694" i="7" a="1"/>
  <c r="N694" i="7"/>
  <c r="J379" i="1"/>
  <c r="Q379" i="1"/>
  <c r="L379" i="1"/>
  <c r="O2973" i="7"/>
  <c r="Q2973" i="7"/>
  <c r="P2973" i="7"/>
  <c r="U1500" i="7"/>
  <c r="E1500" i="7" a="1"/>
  <c r="R1500" i="7"/>
  <c r="J1500" i="7" a="1"/>
  <c r="P60" i="1"/>
  <c r="F60" i="1"/>
  <c r="Q60" i="1"/>
  <c r="G413" i="7" a="1"/>
  <c r="Q413" i="7"/>
  <c r="M413" i="7"/>
  <c r="U2465" i="7"/>
  <c r="C2465" i="7" a="1"/>
  <c r="S2465" i="7"/>
  <c r="H2465" i="7" a="1"/>
  <c r="P266" i="7"/>
  <c r="N266" i="7"/>
  <c r="D266" i="7" a="1"/>
  <c r="K141" i="7"/>
  <c r="U141" i="7"/>
  <c r="G141" i="7" a="1"/>
  <c r="M141" i="7"/>
  <c r="G3865" i="7" a="1"/>
  <c r="P3865" i="7"/>
  <c r="C3865" i="7" a="1"/>
  <c r="I3865" i="7" a="1"/>
  <c r="K461" i="1"/>
  <c r="J461" i="1"/>
  <c r="O2680" i="7"/>
  <c r="C2680" i="7" a="1"/>
  <c r="N2680" i="7"/>
  <c r="P2680" i="7"/>
  <c r="C1344" i="7" a="1"/>
  <c r="Q1344" i="7"/>
  <c r="E1344" i="7" a="1"/>
  <c r="E452" i="1" a="1"/>
  <c r="N452" i="1"/>
  <c r="Q452" i="1"/>
  <c r="J3293" i="7" a="1"/>
  <c r="G3293" i="7" a="1"/>
  <c r="D3293" i="7" a="1"/>
  <c r="H3293" i="7" a="1"/>
  <c r="G3988" i="7" a="1"/>
  <c r="S3988" i="7"/>
  <c r="D3988" i="7" a="1"/>
  <c r="L396" i="7"/>
  <c r="R396" i="7"/>
  <c r="M396" i="7"/>
  <c r="C396" i="7" a="1"/>
  <c r="R3368" i="7"/>
  <c r="V3368" i="7"/>
  <c r="J3368" i="7" a="1"/>
  <c r="I3368" i="7" a="1"/>
  <c r="J3298" i="7" a="1"/>
  <c r="T3298" i="7"/>
  <c r="V3298" i="7"/>
  <c r="E2613" i="7" a="1"/>
  <c r="G2613" i="7" a="1"/>
  <c r="V2613" i="7"/>
  <c r="H2613" i="7" a="1"/>
  <c r="T2912" i="7"/>
  <c r="V2912" i="7"/>
  <c r="Q2912" i="7"/>
  <c r="M385" i="7"/>
  <c r="D385" i="7" a="1"/>
  <c r="O385" i="7"/>
  <c r="H385" i="7" a="1"/>
  <c r="M17" i="7"/>
  <c r="O17" i="7"/>
  <c r="T17" i="7"/>
  <c r="C689" i="7" a="1"/>
  <c r="D689" i="7" a="1"/>
  <c r="V689" i="7"/>
  <c r="E689" i="7" a="1"/>
  <c r="K595" i="1"/>
  <c r="H595" i="1"/>
  <c r="G595" i="1"/>
  <c r="U922" i="7"/>
  <c r="S922" i="7"/>
  <c r="R922" i="7"/>
  <c r="S2828" i="7"/>
  <c r="L2828" i="7"/>
  <c r="T2828" i="7"/>
  <c r="H2828" i="7" a="1"/>
  <c r="K955" i="7"/>
  <c r="T955" i="7"/>
  <c r="E955" i="7" a="1"/>
  <c r="N710" i="7"/>
  <c r="O710" i="7"/>
  <c r="R710" i="7"/>
  <c r="K710" i="7"/>
  <c r="S3724" i="7"/>
  <c r="G3724" i="7" a="1"/>
  <c r="C3724" i="7" a="1"/>
  <c r="H3724" i="7" a="1"/>
  <c r="D680" i="7" a="1"/>
  <c r="K680" i="7"/>
  <c r="G680" i="7" a="1"/>
  <c r="O488" i="7"/>
  <c r="T488" i="7"/>
  <c r="L488" i="7"/>
  <c r="H488" i="7" a="1"/>
  <c r="K507" i="7"/>
  <c r="O507" i="7"/>
  <c r="Q507" i="7"/>
  <c r="K2754" i="7"/>
  <c r="S2754" i="7"/>
  <c r="C2754" i="7" a="1"/>
  <c r="I2754" i="7" a="1"/>
  <c r="U2497" i="7"/>
  <c r="P2497" i="7"/>
  <c r="N2497" i="7"/>
  <c r="V389" i="7"/>
  <c r="J389" i="7" a="1"/>
  <c r="N389" i="7"/>
  <c r="C389" i="7" a="1"/>
  <c r="U3934" i="7"/>
  <c r="D3934" i="7" a="1"/>
  <c r="C3934" i="7" a="1"/>
  <c r="S3104" i="7"/>
  <c r="R3104" i="7"/>
  <c r="E3104" i="7" a="1"/>
  <c r="H3104" i="7" a="1"/>
  <c r="T3153" i="7"/>
  <c r="R3153" i="7"/>
  <c r="N3153" i="7"/>
  <c r="I3153" i="7" a="1"/>
  <c r="S2830" i="7"/>
  <c r="L2830" i="7"/>
  <c r="U2830" i="7"/>
  <c r="V1952" i="7"/>
  <c r="M1952" i="7"/>
  <c r="Q1952" i="7"/>
  <c r="H1952" i="7" a="1"/>
  <c r="M3405" i="7"/>
  <c r="K3405" i="7"/>
  <c r="R3405" i="7"/>
  <c r="G1837" i="7" a="1"/>
  <c r="Q1837" i="7"/>
  <c r="V1837" i="7"/>
  <c r="I1837" i="7" a="1"/>
  <c r="K3556" i="7"/>
  <c r="G3556" i="7" a="1"/>
  <c r="E3556" i="7" a="1"/>
  <c r="U3432" i="7"/>
  <c r="V3432" i="7"/>
  <c r="G3432" i="7" a="1"/>
  <c r="T3432" i="7"/>
  <c r="E439" i="1" a="1"/>
  <c r="G439" i="1"/>
  <c r="D439" i="1" a="1"/>
  <c r="Q1211" i="7"/>
  <c r="N1211" i="7"/>
  <c r="L1211" i="7"/>
  <c r="O358" i="7"/>
  <c r="N358" i="7"/>
  <c r="L358" i="7"/>
  <c r="E358" i="7" a="1"/>
  <c r="R1324" i="7"/>
  <c r="E1324" i="7" a="1"/>
  <c r="T1324" i="7"/>
  <c r="N939" i="7"/>
  <c r="J939" i="7" a="1"/>
  <c r="V939" i="7"/>
  <c r="E939" i="7" a="1"/>
  <c r="K233" i="1"/>
  <c r="Q233" i="1"/>
  <c r="M233" i="1"/>
  <c r="K823" i="7"/>
  <c r="R823" i="7"/>
  <c r="U823" i="7"/>
  <c r="S3406" i="7"/>
  <c r="R3406" i="7"/>
  <c r="K3406" i="7"/>
  <c r="M3406" i="7"/>
  <c r="Q3410" i="7"/>
  <c r="G3410" i="7" a="1"/>
  <c r="R3410" i="7"/>
  <c r="I3410" i="7" a="1"/>
  <c r="G23" i="1"/>
  <c r="I23" i="1"/>
  <c r="L434" i="1"/>
  <c r="O434" i="1"/>
  <c r="K434" i="1"/>
  <c r="Q315" i="7"/>
  <c r="S315" i="7"/>
  <c r="T315" i="7"/>
  <c r="H315" i="7" a="1"/>
  <c r="Q2030" i="7"/>
  <c r="M2030" i="7"/>
  <c r="U2030" i="7"/>
  <c r="G123" i="7" a="1"/>
  <c r="D123" i="7" a="1"/>
  <c r="N123" i="7"/>
  <c r="H123" i="7" a="1"/>
  <c r="D1208" i="7" a="1"/>
  <c r="E1208" i="7" a="1"/>
  <c r="H1208" i="7" a="1"/>
  <c r="F279" i="1"/>
  <c r="L279" i="1"/>
  <c r="P279" i="1"/>
  <c r="E322" i="1" a="1"/>
  <c r="O322" i="1"/>
  <c r="K322" i="1"/>
  <c r="Q1653" i="7"/>
  <c r="G1653" i="7" a="1"/>
  <c r="N1653" i="7"/>
  <c r="H1653" i="7" a="1"/>
  <c r="G3350" i="7" a="1"/>
  <c r="K3350" i="7"/>
  <c r="D3350" i="7" a="1"/>
  <c r="C2369" i="7" a="1"/>
  <c r="D2369" i="7" a="1"/>
  <c r="N2369" i="7"/>
  <c r="H2369" i="7" a="1"/>
  <c r="S3698" i="7"/>
  <c r="V3698" i="7"/>
  <c r="R3698" i="7"/>
  <c r="K2839" i="7"/>
  <c r="C2839" i="7" a="1"/>
  <c r="E2839" i="7" a="1"/>
  <c r="I2839" i="7" a="1"/>
  <c r="D2516" i="7" a="1"/>
  <c r="S2516" i="7"/>
  <c r="C2516" i="7" a="1"/>
  <c r="V1915" i="7"/>
  <c r="Q1915" i="7"/>
  <c r="E1915" i="7" a="1"/>
  <c r="N1915" i="7"/>
  <c r="U444" i="7"/>
  <c r="T444" i="7"/>
  <c r="D444" i="7" a="1"/>
  <c r="I444" i="7" a="1"/>
  <c r="P2300" i="7"/>
  <c r="L2300" i="7"/>
  <c r="G2300" i="7" a="1"/>
  <c r="N2703" i="7"/>
  <c r="V2703" i="7"/>
  <c r="G2703" i="7" a="1"/>
  <c r="J2703" i="7" a="1"/>
  <c r="P1509" i="7"/>
  <c r="N1509" i="7"/>
  <c r="V1509" i="7"/>
  <c r="E2635" i="7" a="1"/>
  <c r="K2635" i="7"/>
  <c r="Q2635" i="7"/>
  <c r="I2635" i="7" a="1"/>
  <c r="J2915" i="7" a="1"/>
  <c r="N2915" i="7"/>
  <c r="C2915" i="7" a="1"/>
  <c r="R3818" i="7"/>
  <c r="V3818" i="7"/>
  <c r="S3818" i="7"/>
  <c r="E3818" i="7" a="1"/>
  <c r="N3775" i="7"/>
  <c r="Q3775" i="7"/>
  <c r="O3775" i="7"/>
  <c r="G1432" i="7" a="1"/>
  <c r="Q1432" i="7"/>
  <c r="K1432" i="7"/>
  <c r="L1432" i="7"/>
  <c r="K1173" i="7"/>
  <c r="L1173" i="7"/>
  <c r="G1173" i="7" a="1"/>
  <c r="I1173" i="7" a="1"/>
  <c r="E2262" i="7" a="1"/>
  <c r="D2262" i="7" a="1"/>
  <c r="U2262" i="7"/>
  <c r="L254" i="1"/>
  <c r="Q254" i="1"/>
  <c r="O254" i="1"/>
  <c r="I120" i="1"/>
  <c r="L120" i="1"/>
  <c r="O120" i="1"/>
  <c r="D2832" i="7" a="1"/>
  <c r="L2832" i="7"/>
  <c r="U2832" i="7"/>
  <c r="P2406" i="7"/>
  <c r="N2406" i="7"/>
  <c r="D2406" i="7" a="1"/>
  <c r="O2406" i="7"/>
  <c r="P2223" i="7"/>
  <c r="T2223" i="7"/>
  <c r="E2223" i="7" a="1"/>
  <c r="E2370" i="7" a="1"/>
  <c r="C2370" i="7" a="1"/>
  <c r="S2370" i="7"/>
  <c r="P2370" i="7"/>
  <c r="Q3289" i="7"/>
  <c r="M3289" i="7"/>
  <c r="R3289" i="7"/>
  <c r="H3289" i="7" a="1"/>
  <c r="G671" i="7" a="1"/>
  <c r="U671" i="7"/>
  <c r="S671" i="7"/>
  <c r="U73" i="7"/>
  <c r="S73" i="7"/>
  <c r="N73" i="7"/>
  <c r="I73" i="7" a="1"/>
  <c r="C449" i="7" a="1"/>
  <c r="D449" i="7" a="1"/>
  <c r="M449" i="7"/>
  <c r="E2553" i="7" a="1"/>
  <c r="O2553" i="7"/>
  <c r="J2553" i="7" a="1"/>
  <c r="H2553" i="7" a="1"/>
  <c r="P824" i="7"/>
  <c r="U824" i="7"/>
  <c r="C824" i="7" a="1"/>
  <c r="R1040" i="7"/>
  <c r="K1040" i="7"/>
  <c r="T1040" i="7"/>
  <c r="C1040" i="7" a="1"/>
  <c r="D1111" i="7" a="1"/>
  <c r="V1111" i="7"/>
  <c r="O1111" i="7"/>
  <c r="I1111" i="7" a="1"/>
  <c r="M1678" i="7"/>
  <c r="C1678" i="7" a="1"/>
  <c r="J1678" i="7" a="1"/>
  <c r="C519" i="7" a="1"/>
  <c r="Q519" i="7"/>
  <c r="E519" i="7" a="1"/>
  <c r="I519" i="7" a="1"/>
  <c r="Q501" i="1"/>
  <c r="J501" i="1"/>
  <c r="D2523" i="7" a="1"/>
  <c r="O2523" i="7"/>
  <c r="E2523" i="7" a="1"/>
  <c r="U2523" i="7"/>
  <c r="U1468" i="7"/>
  <c r="N1468" i="7"/>
  <c r="E1468" i="7" a="1"/>
  <c r="I1468" i="7" a="1"/>
  <c r="R3964" i="7"/>
  <c r="S3964" i="7"/>
  <c r="V3964" i="7"/>
  <c r="I298" i="1"/>
  <c r="C298" i="1" a="1"/>
  <c r="H298" i="1"/>
  <c r="P336" i="7"/>
  <c r="N336" i="7"/>
  <c r="G336" i="7" a="1"/>
  <c r="H336" i="7" a="1"/>
  <c r="V989" i="7"/>
  <c r="J989" i="7" a="1"/>
  <c r="T989" i="7"/>
  <c r="J1028" i="7" a="1"/>
  <c r="G1028" i="7" a="1"/>
  <c r="S1028" i="7"/>
  <c r="I1028" i="7" a="1"/>
  <c r="J2057" i="7" a="1"/>
  <c r="T2057" i="7"/>
  <c r="O2057" i="7"/>
  <c r="R1421" i="7"/>
  <c r="K1421" i="7"/>
  <c r="V1421" i="7"/>
  <c r="H1421" i="7" a="1"/>
  <c r="Q2644" i="7"/>
  <c r="O2644" i="7"/>
  <c r="G2644" i="7" a="1"/>
  <c r="N1826" i="7"/>
  <c r="J1826" i="7" a="1"/>
  <c r="E1826" i="7" a="1"/>
  <c r="Q1826" i="7"/>
  <c r="I136" i="1"/>
  <c r="M136" i="1"/>
  <c r="G136" i="1"/>
  <c r="E3315" i="7" a="1"/>
  <c r="S3315" i="7"/>
  <c r="C3315" i="7" a="1"/>
  <c r="C19" i="7" a="1"/>
  <c r="K19" i="7"/>
  <c r="U19" i="7"/>
  <c r="I19" i="7" a="1"/>
  <c r="M783" i="7"/>
  <c r="K783" i="7"/>
  <c r="E783" i="7" a="1"/>
  <c r="K3203" i="7"/>
  <c r="R3203" i="7"/>
  <c r="E3203" i="7" a="1"/>
  <c r="N3203" i="7"/>
  <c r="N2786" i="7"/>
  <c r="L2786" i="7"/>
  <c r="C2786" i="7" a="1"/>
  <c r="I2786" i="7" a="1"/>
  <c r="F508" i="1"/>
  <c r="I508" i="1"/>
  <c r="C2788" i="7" a="1"/>
  <c r="P2788" i="7"/>
  <c r="R2788" i="7"/>
  <c r="N2788" i="7"/>
  <c r="Q3087" i="7"/>
  <c r="S3087" i="7"/>
  <c r="E3087" i="7" a="1"/>
  <c r="D376" i="1" a="1"/>
  <c r="H376" i="1"/>
  <c r="K376" i="1"/>
  <c r="K539" i="7"/>
  <c r="G539" i="7" a="1"/>
  <c r="P539" i="7"/>
  <c r="I539" i="7" a="1"/>
  <c r="M1055" i="7"/>
  <c r="K1055" i="7"/>
  <c r="N1055" i="7"/>
  <c r="V1665" i="7"/>
  <c r="P1665" i="7"/>
  <c r="S1665" i="7"/>
  <c r="M1665" i="7"/>
  <c r="U2607" i="7"/>
  <c r="J2607" i="7" a="1"/>
  <c r="O2607" i="7"/>
  <c r="I2607" i="7" a="1"/>
  <c r="N1174" i="7"/>
  <c r="D1174" i="7" a="1"/>
  <c r="Q1174" i="7"/>
  <c r="G183" i="7" a="1"/>
  <c r="D183" i="7" a="1"/>
  <c r="O183" i="7"/>
  <c r="H183" i="7" a="1"/>
  <c r="R3635" i="7"/>
  <c r="O3635" i="7"/>
  <c r="G3635" i="7" a="1"/>
  <c r="F446" i="1"/>
  <c r="Q446" i="1"/>
  <c r="P446" i="1"/>
  <c r="E398" i="1" a="1"/>
  <c r="O398" i="1"/>
  <c r="Q398" i="1"/>
  <c r="O1846" i="7"/>
  <c r="U1846" i="7"/>
  <c r="L1846" i="7"/>
  <c r="L237" i="1"/>
  <c r="H237" i="1"/>
  <c r="E237" i="1" a="1"/>
  <c r="V290" i="7"/>
  <c r="Q290" i="7"/>
  <c r="L290" i="7"/>
  <c r="I290" i="7" a="1"/>
  <c r="Q3394" i="7"/>
  <c r="T3394" i="7"/>
  <c r="N3394" i="7"/>
  <c r="U1017" i="7"/>
  <c r="O1017" i="7"/>
  <c r="C1017" i="7" a="1"/>
  <c r="H1017" i="7" a="1"/>
  <c r="L2021" i="7"/>
  <c r="P2021" i="7"/>
  <c r="R2021" i="7"/>
  <c r="R2719" i="7"/>
  <c r="T2719" i="7"/>
  <c r="G2719" i="7" a="1"/>
  <c r="U2719" i="7"/>
  <c r="G2415" i="7" a="1"/>
  <c r="R2415" i="7"/>
  <c r="O2415" i="7"/>
  <c r="I2415" i="7" a="1"/>
  <c r="N2605" i="7"/>
  <c r="S2605" i="7"/>
  <c r="O2605" i="7"/>
  <c r="L3735" i="7"/>
  <c r="M3735" i="7"/>
  <c r="V3735" i="7"/>
  <c r="I3735" i="7" a="1"/>
  <c r="N248" i="7"/>
  <c r="G248" i="7" a="1"/>
  <c r="V248" i="7"/>
  <c r="M2121" i="7"/>
  <c r="C2121" i="7" a="1"/>
  <c r="R2121" i="7"/>
  <c r="H2121" i="7" a="1"/>
  <c r="D3085" i="7" a="1"/>
  <c r="R3085" i="7"/>
  <c r="U3085" i="7"/>
  <c r="Q3595" i="7"/>
  <c r="G3595" i="7" a="1"/>
  <c r="P3595" i="7"/>
  <c r="U3595" i="7"/>
  <c r="V816" i="7"/>
  <c r="N816" i="7"/>
  <c r="Q816" i="7"/>
  <c r="H816" i="7" a="1"/>
  <c r="S152" i="7"/>
  <c r="L152" i="7"/>
  <c r="C152" i="7" a="1"/>
  <c r="U692" i="7"/>
  <c r="M692" i="7"/>
  <c r="P692" i="7"/>
  <c r="I692" i="7" a="1"/>
  <c r="O17" i="1"/>
  <c r="K17" i="1"/>
  <c r="H327" i="1"/>
  <c r="G327" i="1"/>
  <c r="F327" i="1"/>
  <c r="T1119" i="7"/>
  <c r="J1119" i="7" a="1"/>
  <c r="Q1119" i="7"/>
  <c r="H1119" i="7" a="1"/>
  <c r="V3525" i="7"/>
  <c r="R3525" i="7"/>
  <c r="Q3525" i="7"/>
  <c r="N14" i="1"/>
  <c r="Q14" i="1"/>
  <c r="H14" i="1"/>
  <c r="Q2386" i="7"/>
  <c r="P2386" i="7"/>
  <c r="R2386" i="7"/>
  <c r="H2386" i="7" a="1"/>
  <c r="T405" i="7"/>
  <c r="R405" i="7"/>
  <c r="P405" i="7"/>
  <c r="U2092" i="7"/>
  <c r="V2092" i="7"/>
  <c r="E2092" i="7" a="1"/>
  <c r="K2092" i="7"/>
  <c r="M3954" i="7"/>
  <c r="J3954" i="7" a="1"/>
  <c r="E3954" i="7" a="1"/>
  <c r="E397" i="1" a="1"/>
  <c r="Q397" i="1"/>
  <c r="N397" i="1"/>
  <c r="D1859" i="7" a="1"/>
  <c r="V1859" i="7"/>
  <c r="Q1859" i="7"/>
  <c r="H1859" i="7" a="1"/>
  <c r="C1793" i="7" a="1"/>
  <c r="T1793" i="7"/>
  <c r="M1793" i="7"/>
  <c r="N220" i="1"/>
  <c r="H220" i="1"/>
  <c r="E220" i="1" a="1"/>
  <c r="U1317" i="7"/>
  <c r="M1317" i="7"/>
  <c r="S1317" i="7"/>
  <c r="G1317" i="7" a="1"/>
  <c r="U1838" i="7"/>
  <c r="V1838" i="7"/>
  <c r="I1838" i="7" a="1"/>
  <c r="N3477" i="7"/>
  <c r="M3477" i="7"/>
  <c r="D3477" i="7" a="1"/>
  <c r="H3477" i="7" a="1"/>
  <c r="M411" i="7"/>
  <c r="D411" i="7" a="1"/>
  <c r="P411" i="7"/>
  <c r="M562" i="7"/>
  <c r="U562" i="7"/>
  <c r="R562" i="7"/>
  <c r="P562" i="7"/>
  <c r="G2715" i="7" a="1"/>
  <c r="M2715" i="7"/>
  <c r="L2715" i="7"/>
  <c r="I2715" i="7" a="1"/>
  <c r="C624" i="7" a="1"/>
  <c r="E624" i="7" a="1"/>
  <c r="J624" i="7" a="1"/>
  <c r="G2012" i="7" a="1"/>
  <c r="E2012" i="7" a="1"/>
  <c r="R2012" i="7"/>
  <c r="H2012" i="7" a="1"/>
  <c r="K604" i="7"/>
  <c r="S604" i="7"/>
  <c r="P604" i="7"/>
  <c r="J3560" i="7" a="1"/>
  <c r="R3560" i="7"/>
  <c r="N3560" i="7"/>
  <c r="I3560" i="7" a="1"/>
  <c r="J2112" i="7" a="1"/>
  <c r="Q2112" i="7"/>
  <c r="O2112" i="7"/>
  <c r="C919" i="7" a="1"/>
  <c r="D919" i="7" a="1"/>
  <c r="U919" i="7"/>
  <c r="K919" i="7"/>
  <c r="L1414" i="7"/>
  <c r="V1414" i="7"/>
  <c r="D1414" i="7" a="1"/>
  <c r="I1414" i="7" a="1"/>
  <c r="J1212" i="7" a="1"/>
  <c r="N1212" i="7"/>
  <c r="S1212" i="7"/>
  <c r="R3211" i="7"/>
  <c r="J3211" i="7" a="1"/>
  <c r="E3211" i="7" a="1"/>
  <c r="I3211" i="7" a="1"/>
  <c r="E3881" i="7" a="1"/>
  <c r="S3881" i="7"/>
  <c r="D3881" i="7" a="1"/>
  <c r="O548" i="1"/>
  <c r="F548" i="1"/>
  <c r="K548" i="1"/>
  <c r="N419" i="1"/>
  <c r="K419" i="1"/>
  <c r="C419" i="1" a="1"/>
  <c r="K1356" i="7"/>
  <c r="O1356" i="7"/>
  <c r="V1356" i="7"/>
  <c r="P1674" i="7"/>
  <c r="O1674" i="7"/>
  <c r="J1674" i="7" a="1"/>
  <c r="V1674" i="7"/>
  <c r="V3504" i="7"/>
  <c r="G3504" i="7" a="1"/>
  <c r="U3504" i="7"/>
  <c r="H3504" i="7" a="1"/>
  <c r="G2833" i="7" a="1"/>
  <c r="E2833" i="7" a="1"/>
  <c r="C2833" i="7" a="1"/>
  <c r="E1035" i="7" a="1"/>
  <c r="D1035" i="7" a="1"/>
  <c r="J1035" i="7" a="1"/>
  <c r="H1035" i="7" a="1"/>
  <c r="T1266" i="7"/>
  <c r="E1266" i="7" a="1"/>
  <c r="V1266" i="7"/>
  <c r="S2877" i="7"/>
  <c r="V2877" i="7"/>
  <c r="K2877" i="7"/>
  <c r="I2877" i="7" a="1"/>
  <c r="D576" i="7" a="1"/>
  <c r="Q576" i="7"/>
  <c r="O576" i="7"/>
  <c r="S3113" i="7"/>
  <c r="P3113" i="7"/>
  <c r="U3113" i="7"/>
  <c r="N3113" i="7"/>
  <c r="C18" i="7" a="1"/>
  <c r="O18" i="7"/>
  <c r="S18" i="7"/>
  <c r="N3176" i="7"/>
  <c r="C3176" i="7" a="1"/>
  <c r="P3176" i="7"/>
  <c r="K3176" i="7"/>
  <c r="U2647" i="7"/>
  <c r="P2647" i="7"/>
  <c r="L2647" i="7"/>
  <c r="I2647" i="7" a="1"/>
  <c r="N114" i="7"/>
  <c r="V114" i="7"/>
  <c r="J114" i="7" a="1"/>
  <c r="O931" i="7"/>
  <c r="N931" i="7"/>
  <c r="T931" i="7"/>
  <c r="I931" i="7" a="1"/>
  <c r="C1660" i="7" a="1"/>
  <c r="Q1660" i="7"/>
  <c r="N1660" i="7"/>
  <c r="T1977" i="7"/>
  <c r="L1977" i="7"/>
  <c r="J1977" i="7" a="1"/>
  <c r="H1977" i="7" a="1"/>
  <c r="K1301" i="7"/>
  <c r="O1301" i="7"/>
  <c r="L1301" i="7"/>
  <c r="U2466" i="7"/>
  <c r="L2466" i="7"/>
  <c r="M2466" i="7"/>
  <c r="Q2466" i="7"/>
  <c r="J2764" i="7" a="1"/>
  <c r="L2764" i="7"/>
  <c r="V2764" i="7"/>
  <c r="H2764" i="7" a="1"/>
  <c r="D1364" i="7" a="1"/>
  <c r="V1364" i="7"/>
  <c r="L1364" i="7"/>
  <c r="K3193" i="7"/>
  <c r="E3193" i="7" a="1"/>
  <c r="O3193" i="7"/>
  <c r="H3193" i="7" a="1"/>
  <c r="C3250" i="7" a="1"/>
  <c r="R3250" i="7"/>
  <c r="K3250" i="7"/>
  <c r="K932" i="7"/>
  <c r="O932" i="7"/>
  <c r="U932" i="7"/>
  <c r="H932" i="7" a="1"/>
  <c r="O1617" i="7"/>
  <c r="U1617" i="7"/>
  <c r="V1617" i="7"/>
  <c r="S1658" i="7"/>
  <c r="E1658" i="7" a="1"/>
  <c r="Q1658" i="7"/>
  <c r="P1658" i="7"/>
  <c r="G1285" i="7" a="1"/>
  <c r="M1285" i="7"/>
  <c r="N1285" i="7"/>
  <c r="L946" i="7"/>
  <c r="D946" i="7" a="1"/>
  <c r="N946" i="7"/>
  <c r="G946" i="7" a="1"/>
  <c r="S2728" i="7"/>
  <c r="R2728" i="7"/>
  <c r="C2728" i="7" a="1"/>
  <c r="I2728" i="7" a="1"/>
  <c r="O1672" i="7"/>
  <c r="C1672" i="7" a="1"/>
  <c r="Q1672" i="7"/>
  <c r="L2634" i="7"/>
  <c r="O2634" i="7"/>
  <c r="C2634" i="7" a="1"/>
  <c r="I2634" i="7" a="1"/>
  <c r="L2436" i="7"/>
  <c r="M2436" i="7"/>
  <c r="S2436" i="7"/>
  <c r="R198" i="7"/>
  <c r="E198" i="7" a="1"/>
  <c r="C198" i="7" a="1"/>
  <c r="H198" i="7" a="1"/>
  <c r="T2263" i="7"/>
  <c r="N2263" i="7"/>
  <c r="U2263" i="7"/>
  <c r="R1261" i="7"/>
  <c r="U1261" i="7"/>
  <c r="G1261" i="7" a="1"/>
  <c r="E1261" i="7" a="1"/>
  <c r="G912" i="7" a="1"/>
  <c r="Q912" i="7"/>
  <c r="M912" i="7"/>
  <c r="H912" i="7" a="1"/>
  <c r="V837" i="7"/>
  <c r="T837" i="7"/>
  <c r="D837" i="7" a="1"/>
  <c r="T1168" i="7"/>
  <c r="Q1168" i="7"/>
  <c r="R1168" i="7"/>
  <c r="H1168" i="7" a="1"/>
  <c r="N1913" i="7"/>
  <c r="U1913" i="7"/>
  <c r="L1913" i="7"/>
  <c r="D1908" i="7" a="1"/>
  <c r="C1908" i="7" a="1"/>
  <c r="G1908" i="7" a="1"/>
  <c r="H1908" i="7" a="1"/>
  <c r="T757" i="7"/>
  <c r="S757" i="7"/>
  <c r="Q757" i="7"/>
  <c r="N1916" i="7"/>
  <c r="U1916" i="7"/>
  <c r="T1916" i="7"/>
  <c r="I1916" i="7" a="1"/>
  <c r="N1872" i="7"/>
  <c r="S1872" i="7"/>
  <c r="K1872" i="7"/>
  <c r="L1743" i="7"/>
  <c r="S1743" i="7"/>
  <c r="V1743" i="7"/>
  <c r="H1743" i="7" a="1"/>
  <c r="N1083" i="7"/>
  <c r="L1083" i="7"/>
  <c r="J1083" i="7" a="1"/>
  <c r="I1083" i="7" a="1"/>
  <c r="K462" i="7"/>
  <c r="T462" i="7"/>
  <c r="V462" i="7"/>
  <c r="K2997" i="7"/>
  <c r="U2997" i="7"/>
  <c r="R2997" i="7"/>
  <c r="H2997" i="7" a="1"/>
  <c r="R2544" i="7"/>
  <c r="C2544" i="7" a="1"/>
  <c r="N2544" i="7"/>
  <c r="S2766" i="7"/>
  <c r="G2766" i="7" a="1"/>
  <c r="Q2766" i="7"/>
  <c r="H2766" i="7" a="1"/>
  <c r="L1425" i="7"/>
  <c r="K1425" i="7"/>
  <c r="J1425" i="7" a="1"/>
  <c r="K3103" i="7"/>
  <c r="Q3103" i="7"/>
  <c r="P3103" i="7"/>
  <c r="E3103" i="7" a="1"/>
  <c r="P833" i="7"/>
  <c r="D833" i="7" a="1"/>
  <c r="K833" i="7"/>
  <c r="I833" i="7" a="1"/>
  <c r="K3908" i="7"/>
  <c r="L3908" i="7"/>
  <c r="O3908" i="7"/>
  <c r="L3287" i="7"/>
  <c r="N3287" i="7"/>
  <c r="U3287" i="7"/>
  <c r="H3287" i="7" a="1"/>
  <c r="G3716" i="7" a="1"/>
  <c r="E3716" i="7" a="1"/>
  <c r="M3716" i="7"/>
  <c r="C3346" i="7" a="1"/>
  <c r="V3346" i="7"/>
  <c r="N3346" i="7"/>
  <c r="M3346" i="7"/>
  <c r="K1439" i="7"/>
  <c r="D1439" i="7" a="1"/>
  <c r="O1439" i="7"/>
  <c r="O2921" i="7"/>
  <c r="J2921" i="7" a="1"/>
  <c r="D2921" i="7" a="1"/>
  <c r="K2921" i="7"/>
  <c r="G3509" i="7" a="1"/>
  <c r="V3509" i="7"/>
  <c r="J3509" i="7" a="1"/>
  <c r="C910" i="7" a="1"/>
  <c r="J910" i="7" a="1"/>
  <c r="O910" i="7"/>
  <c r="D910" i="7" a="1"/>
  <c r="K67" i="1"/>
  <c r="O67" i="1"/>
  <c r="J67" i="1"/>
  <c r="E569" i="1" a="1"/>
  <c r="Q569" i="1"/>
  <c r="O569" i="1"/>
  <c r="G3860" i="7" a="1"/>
  <c r="T3860" i="7"/>
  <c r="K3860" i="7"/>
  <c r="P1750" i="7"/>
  <c r="K1750" i="7"/>
  <c r="Q1750" i="7"/>
  <c r="H1750" i="7" a="1"/>
  <c r="V3552" i="7"/>
  <c r="L3552" i="7"/>
  <c r="R3552" i="7"/>
  <c r="E3430" i="7" a="1"/>
  <c r="V3430" i="7"/>
  <c r="O3430" i="7"/>
  <c r="K3430" i="7"/>
  <c r="M1942" i="7"/>
  <c r="N1942" i="7"/>
  <c r="K1942" i="7"/>
  <c r="G2624" i="7" a="1"/>
  <c r="P2624" i="7"/>
  <c r="R2624" i="7"/>
  <c r="K2624" i="7"/>
  <c r="S2290" i="7"/>
  <c r="O2290" i="7"/>
  <c r="L2290" i="7"/>
  <c r="I2290" i="7" a="1"/>
  <c r="C3766" i="7" a="1"/>
  <c r="L3766" i="7"/>
  <c r="O3766" i="7"/>
  <c r="N1600" i="7"/>
  <c r="D1600" i="7" a="1"/>
  <c r="E1600" i="7" a="1"/>
  <c r="I1600" i="7" a="1"/>
  <c r="Q2241" i="7"/>
  <c r="S2241" i="7"/>
  <c r="T2241" i="7"/>
  <c r="U1387" i="7"/>
  <c r="V1387" i="7"/>
  <c r="K1387" i="7"/>
  <c r="H1387" i="7" a="1"/>
  <c r="R1412" i="7"/>
  <c r="K1412" i="7"/>
  <c r="D1412" i="7" a="1"/>
  <c r="D1882" i="7" a="1"/>
  <c r="G1882" i="7" a="1"/>
  <c r="O1882" i="7"/>
  <c r="H1882" i="7" a="1"/>
  <c r="G525" i="7" a="1"/>
  <c r="U525" i="7"/>
  <c r="E525" i="7" a="1"/>
  <c r="I525" i="7" a="1"/>
  <c r="T2136" i="7"/>
  <c r="N2136" i="7"/>
  <c r="E2136" i="7" a="1"/>
  <c r="P3218" i="7"/>
  <c r="K3218" i="7"/>
  <c r="C3218" i="7" a="1"/>
  <c r="H3218" i="7" a="1"/>
  <c r="S1316" i="7"/>
  <c r="O1316" i="7"/>
  <c r="R1316" i="7"/>
  <c r="U1232" i="7"/>
  <c r="S1232" i="7"/>
  <c r="D1232" i="7" a="1"/>
  <c r="H1232" i="7" a="1"/>
  <c r="S2664" i="7"/>
  <c r="L2664" i="7"/>
  <c r="N2664" i="7"/>
  <c r="E1440" i="7" a="1"/>
  <c r="Q1440" i="7"/>
  <c r="C1440" i="7" a="1"/>
  <c r="N1440" i="7"/>
  <c r="D2738" i="7" a="1"/>
  <c r="O2738" i="7"/>
  <c r="V2738" i="7"/>
  <c r="T2003" i="7"/>
  <c r="K2003" i="7"/>
  <c r="J2003" i="7" a="1"/>
  <c r="G2003" i="7" a="1"/>
  <c r="V9" i="7"/>
  <c r="K9" i="7"/>
  <c r="G9" i="7" a="1"/>
  <c r="H9" i="7" a="1"/>
  <c r="N691" i="7"/>
  <c r="S691" i="7"/>
  <c r="C691" i="7" a="1"/>
  <c r="V751" i="7"/>
  <c r="R751" i="7"/>
  <c r="O751" i="7"/>
  <c r="I751" i="7" a="1"/>
  <c r="C3867" i="7" a="1"/>
  <c r="L3867" i="7"/>
  <c r="S3867" i="7"/>
  <c r="M3096" i="7"/>
  <c r="C3096" i="7" a="1"/>
  <c r="J3096" i="7" a="1"/>
  <c r="G3096" i="7" a="1"/>
  <c r="Q49" i="7"/>
  <c r="V49" i="7"/>
  <c r="R49" i="7"/>
  <c r="L63" i="1"/>
  <c r="J63" i="1"/>
  <c r="O63" i="1"/>
  <c r="O587" i="1"/>
  <c r="M587" i="1"/>
  <c r="H587" i="1"/>
  <c r="P112" i="1"/>
  <c r="O112" i="1"/>
  <c r="F112" i="1"/>
  <c r="M3981" i="7"/>
  <c r="V3981" i="7"/>
  <c r="S3981" i="7"/>
  <c r="V2490" i="7"/>
  <c r="U2490" i="7"/>
  <c r="K2490" i="7"/>
  <c r="R2490" i="7"/>
  <c r="U2617" i="7"/>
  <c r="O2617" i="7"/>
  <c r="D2617" i="7" a="1"/>
  <c r="I2617" i="7" a="1"/>
  <c r="G3686" i="7" a="1"/>
  <c r="U3686" i="7"/>
  <c r="T3686" i="7"/>
  <c r="U429" i="7"/>
  <c r="P429" i="7"/>
  <c r="Q429" i="7"/>
  <c r="I429" i="7" a="1"/>
  <c r="N1248" i="7"/>
  <c r="K1248" i="7"/>
  <c r="U1248" i="7"/>
  <c r="V2458" i="7"/>
  <c r="T2458" i="7"/>
  <c r="N2458" i="7"/>
  <c r="H2458" i="7" a="1"/>
  <c r="L2047" i="7"/>
  <c r="S2047" i="7"/>
  <c r="M2047" i="7"/>
  <c r="U36" i="7"/>
  <c r="E36" i="7" a="1"/>
  <c r="P36" i="7"/>
  <c r="J36" i="7" a="1"/>
  <c r="P170" i="7"/>
  <c r="R170" i="7"/>
  <c r="V170" i="7"/>
  <c r="D3047" i="7" a="1"/>
  <c r="V3047" i="7"/>
  <c r="U3047" i="7"/>
  <c r="M3047" i="7"/>
  <c r="S3190" i="7"/>
  <c r="T3190" i="7"/>
  <c r="L3190" i="7"/>
  <c r="I3190" i="7" a="1"/>
  <c r="L3569" i="7"/>
  <c r="S3569" i="7"/>
  <c r="G3569" i="7" a="1"/>
  <c r="E2838" i="7" a="1"/>
  <c r="G2838" i="7" a="1"/>
  <c r="Q2838" i="7"/>
  <c r="I2838" i="7" a="1"/>
  <c r="T734" i="7"/>
  <c r="C734" i="7" a="1"/>
  <c r="G734" i="7" a="1"/>
  <c r="T1517" i="7"/>
  <c r="R1517" i="7"/>
  <c r="N1517" i="7"/>
  <c r="H1517" i="7" a="1"/>
  <c r="O3861" i="7"/>
  <c r="N3861" i="7"/>
  <c r="K3861" i="7"/>
  <c r="J2851" i="7" a="1"/>
  <c r="S2851" i="7"/>
  <c r="V2851" i="7"/>
  <c r="H2851" i="7" a="1"/>
  <c r="I231" i="1"/>
  <c r="J231" i="1"/>
  <c r="P231" i="1"/>
  <c r="R1559" i="7"/>
  <c r="L1559" i="7"/>
  <c r="M1559" i="7"/>
  <c r="J231" i="7" a="1"/>
  <c r="P231" i="7"/>
  <c r="N231" i="7"/>
  <c r="I231" i="7" a="1"/>
  <c r="E463" i="1" a="1"/>
  <c r="K463" i="1"/>
  <c r="L463" i="1"/>
  <c r="S3342" i="7"/>
  <c r="D3342" i="7" a="1"/>
  <c r="M3342" i="7"/>
  <c r="Q2183" i="7"/>
  <c r="N2183" i="7"/>
  <c r="E2183" i="7" a="1"/>
  <c r="I2183" i="7" a="1"/>
  <c r="L2035" i="7"/>
  <c r="O2035" i="7"/>
  <c r="J2035" i="7" a="1"/>
  <c r="C2462" i="7" a="1"/>
  <c r="Q2462" i="7"/>
  <c r="J2462" i="7" a="1"/>
  <c r="S2462" i="7"/>
  <c r="D136" i="7" a="1"/>
  <c r="V136" i="7"/>
  <c r="E136" i="7" a="1"/>
  <c r="I136" i="7" a="1"/>
  <c r="G971" i="7" a="1"/>
  <c r="S971" i="7"/>
  <c r="O971" i="7"/>
  <c r="U2995" i="7"/>
  <c r="S2995" i="7"/>
  <c r="R2995" i="7"/>
  <c r="H2995" i="7" a="1"/>
  <c r="M1175" i="7"/>
  <c r="K1175" i="7"/>
  <c r="J1175" i="7" a="1"/>
  <c r="S2976" i="7"/>
  <c r="O2976" i="7"/>
  <c r="Q2976" i="7"/>
  <c r="J2976" i="7" a="1"/>
  <c r="D1332" i="7" a="1"/>
  <c r="N1332" i="7"/>
  <c r="L1332" i="7"/>
  <c r="R3702" i="7"/>
  <c r="G3702" i="7" a="1"/>
  <c r="P3702" i="7"/>
  <c r="L3702" i="7"/>
  <c r="P127" i="7"/>
  <c r="K127" i="7"/>
  <c r="C127" i="7" a="1"/>
  <c r="U954" i="7"/>
  <c r="E954" i="7" a="1"/>
  <c r="C954" i="7" a="1"/>
  <c r="P954" i="7"/>
  <c r="T3269" i="7"/>
  <c r="L3269" i="7"/>
  <c r="O3269" i="7"/>
  <c r="I3269" i="7" a="1"/>
  <c r="N2923" i="7"/>
  <c r="G2923" i="7" a="1"/>
  <c r="K2923" i="7"/>
  <c r="D2050" i="7" a="1"/>
  <c r="C2050" i="7" a="1"/>
  <c r="J2050" i="7" a="1"/>
  <c r="H2050" i="7" a="1"/>
  <c r="Q2693" i="7"/>
  <c r="S2693" i="7"/>
  <c r="R2693" i="7"/>
  <c r="K3778" i="7"/>
  <c r="C3778" i="7" a="1"/>
  <c r="E3778" i="7" a="1"/>
  <c r="H3778" i="7" a="1"/>
  <c r="M59" i="7"/>
  <c r="C59" i="7" a="1"/>
  <c r="E59" i="7" a="1"/>
  <c r="R2222" i="7"/>
  <c r="V2222" i="7"/>
  <c r="D2222" i="7" a="1"/>
  <c r="U2222" i="7"/>
  <c r="L1368" i="7"/>
  <c r="Q1368" i="7"/>
  <c r="C1368" i="7" a="1"/>
  <c r="I1368" i="7" a="1"/>
  <c r="Q2991" i="7"/>
  <c r="V2991" i="7"/>
  <c r="D2991" i="7" a="1"/>
  <c r="E1512" i="7" a="1"/>
  <c r="D1512" i="7" a="1"/>
  <c r="P1512" i="7"/>
  <c r="I1512" i="7" a="1"/>
  <c r="L1423" i="7"/>
  <c r="O1423" i="7"/>
  <c r="U1423" i="7"/>
  <c r="U1141" i="7"/>
  <c r="N1141" i="7"/>
  <c r="C1141" i="7" a="1"/>
  <c r="H1141" i="7" a="1"/>
  <c r="P2297" i="7"/>
  <c r="G2297" i="7" a="1"/>
  <c r="C2297" i="7" a="1"/>
  <c r="M129" i="1"/>
  <c r="K129" i="1"/>
  <c r="E129" i="1" a="1"/>
  <c r="P1391" i="7"/>
  <c r="N1391" i="7"/>
  <c r="U1391" i="7"/>
  <c r="H1391" i="7" a="1"/>
  <c r="C1839" i="7" a="1"/>
  <c r="T1839" i="7"/>
  <c r="I1839" i="7" a="1"/>
  <c r="M1361" i="7"/>
  <c r="S1361" i="7"/>
  <c r="C1361" i="7" a="1"/>
  <c r="I1361" i="7" a="1"/>
  <c r="G1411" i="7" a="1"/>
  <c r="R1411" i="7"/>
  <c r="K1411" i="7"/>
  <c r="M2888" i="7"/>
  <c r="R2888" i="7"/>
  <c r="D2888" i="7" a="1"/>
  <c r="J2888" i="7" a="1"/>
  <c r="R2744" i="7"/>
  <c r="J2744" i="7" a="1"/>
  <c r="N2744" i="7"/>
  <c r="I2744" i="7" a="1"/>
  <c r="O571" i="7"/>
  <c r="P571" i="7"/>
  <c r="E571" i="7" a="1"/>
  <c r="P2473" i="7"/>
  <c r="V2473" i="7"/>
  <c r="J2473" i="7" a="1"/>
  <c r="I2473" i="7" a="1"/>
  <c r="M961" i="7"/>
  <c r="N961" i="7"/>
  <c r="U961" i="7"/>
  <c r="T1360" i="7"/>
  <c r="E1360" i="7" a="1"/>
  <c r="K1360" i="7"/>
  <c r="I1360" i="7" a="1"/>
  <c r="U1406" i="7"/>
  <c r="M1406" i="7"/>
  <c r="L1406" i="7"/>
  <c r="T332" i="7"/>
  <c r="G332" i="7" a="1"/>
  <c r="K332" i="7"/>
  <c r="J332" i="7" a="1"/>
  <c r="E3182" i="7" a="1"/>
  <c r="Q3182" i="7"/>
  <c r="L3182" i="7"/>
  <c r="D3252" i="7" a="1"/>
  <c r="V3252" i="7"/>
  <c r="E3252" i="7" a="1"/>
  <c r="I3252" i="7" a="1"/>
  <c r="P2652" i="7"/>
  <c r="Q2652" i="7"/>
  <c r="S2652" i="7"/>
  <c r="I2652" i="7" a="1"/>
  <c r="Q371" i="1"/>
  <c r="O371" i="1"/>
  <c r="S1969" i="7"/>
  <c r="M1969" i="7"/>
  <c r="Q1969" i="7"/>
  <c r="N1969" i="7"/>
  <c r="R1252" i="7"/>
  <c r="N1252" i="7"/>
  <c r="D1252" i="7" a="1"/>
  <c r="C1252" i="7" a="1"/>
  <c r="K2819" i="7"/>
  <c r="V2819" i="7"/>
  <c r="M2819" i="7"/>
  <c r="P135" i="1"/>
  <c r="G135" i="1"/>
  <c r="Q135" i="1"/>
  <c r="N144" i="1"/>
  <c r="F144" i="1"/>
  <c r="P144" i="1"/>
  <c r="S527" i="7"/>
  <c r="P527" i="7"/>
  <c r="K527" i="7"/>
  <c r="D3594" i="7" a="1"/>
  <c r="P3594" i="7"/>
  <c r="G3594" i="7" a="1"/>
  <c r="H3594" i="7" a="1"/>
  <c r="L1714" i="7"/>
  <c r="M1714" i="7"/>
  <c r="O1714" i="7"/>
  <c r="M2587" i="7"/>
  <c r="T2587" i="7"/>
  <c r="N2587" i="7"/>
  <c r="D2587" i="7" a="1"/>
  <c r="T1540" i="7"/>
  <c r="J1540" i="7" a="1"/>
  <c r="K1540" i="7"/>
  <c r="H1540" i="7" a="1"/>
  <c r="S3562" i="7"/>
  <c r="N3562" i="7"/>
  <c r="J3562" i="7" a="1"/>
  <c r="R2432" i="7"/>
  <c r="Q2432" i="7"/>
  <c r="D2432" i="7" a="1"/>
  <c r="I2432" i="7" a="1"/>
  <c r="V3925" i="7"/>
  <c r="K3925" i="7"/>
  <c r="M3925" i="7"/>
  <c r="F164" i="1"/>
  <c r="N164" i="1"/>
  <c r="J164" i="1"/>
  <c r="C3341" i="7" a="1"/>
  <c r="G3341" i="7" a="1"/>
  <c r="D3341" i="7" a="1"/>
  <c r="I3341" i="7" a="1"/>
  <c r="V3599" i="7"/>
  <c r="C3599" i="7" a="1"/>
  <c r="P3599" i="7"/>
  <c r="N1772" i="7"/>
  <c r="L1772" i="7"/>
  <c r="O1772" i="7"/>
  <c r="S1772" i="7"/>
  <c r="L928" i="7"/>
  <c r="K928" i="7"/>
  <c r="N928" i="7"/>
  <c r="E340" i="7" a="1"/>
  <c r="T340" i="7"/>
  <c r="Q340" i="7"/>
  <c r="H340" i="7" a="1"/>
  <c r="C441" i="7" a="1"/>
  <c r="M441" i="7"/>
  <c r="I441" i="7" a="1"/>
  <c r="V3277" i="7"/>
  <c r="C3277" i="7" a="1"/>
  <c r="O3277" i="7"/>
  <c r="P3277" i="7"/>
  <c r="D2996" i="7" a="1"/>
  <c r="L2996" i="7"/>
  <c r="E2996" i="7" a="1"/>
  <c r="H2996" i="7" a="1"/>
  <c r="S1235" i="7"/>
  <c r="D1235" i="7" a="1"/>
  <c r="O1235" i="7"/>
  <c r="O1840" i="7"/>
  <c r="U1840" i="7"/>
  <c r="J1840" i="7" a="1"/>
  <c r="H1840" i="7" a="1"/>
  <c r="Q3354" i="7"/>
  <c r="D3354" i="7" a="1"/>
  <c r="U3354" i="7"/>
  <c r="S1980" i="7"/>
  <c r="P1980" i="7"/>
  <c r="L1980" i="7"/>
  <c r="I1980" i="7" a="1"/>
  <c r="M109" i="7"/>
  <c r="K109" i="7"/>
  <c r="H109" i="7" a="1"/>
  <c r="K1865" i="7"/>
  <c r="E1865" i="7" a="1"/>
  <c r="M1865" i="7"/>
  <c r="H1865" i="7" a="1"/>
  <c r="N3804" i="7"/>
  <c r="S3804" i="7"/>
  <c r="U3804" i="7"/>
  <c r="P2918" i="7"/>
  <c r="O2918" i="7"/>
  <c r="C2918" i="7" a="1"/>
  <c r="I2918" i="7" a="1"/>
  <c r="G156" i="7" a="1"/>
  <c r="L156" i="7"/>
  <c r="Q156" i="7"/>
  <c r="I156" i="7" a="1"/>
  <c r="M721" i="7"/>
  <c r="N721" i="7"/>
  <c r="Q721" i="7"/>
  <c r="Q1703" i="7"/>
  <c r="K1703" i="7"/>
  <c r="P1703" i="7"/>
  <c r="H1703" i="7" a="1"/>
  <c r="O3171" i="7"/>
  <c r="S3171" i="7"/>
  <c r="K3171" i="7"/>
  <c r="T966" i="7"/>
  <c r="P966" i="7"/>
  <c r="L966" i="7"/>
  <c r="H966" i="7" a="1"/>
  <c r="O3322" i="7"/>
  <c r="Q3322" i="7"/>
  <c r="L3322" i="7"/>
  <c r="V2626" i="7"/>
  <c r="T2626" i="7"/>
  <c r="L2626" i="7"/>
  <c r="U2626" i="7"/>
  <c r="K1004" i="7"/>
  <c r="D1004" i="7" a="1"/>
  <c r="M1004" i="7"/>
  <c r="H1004" i="7" a="1"/>
  <c r="R148" i="7"/>
  <c r="C148" i="7" a="1"/>
  <c r="V148" i="7"/>
  <c r="E160" i="1" a="1"/>
  <c r="Q160" i="1"/>
  <c r="F160" i="1"/>
  <c r="T2717" i="7"/>
  <c r="K2717" i="7"/>
  <c r="G2717" i="7" a="1"/>
  <c r="H50" i="1"/>
  <c r="I50" i="1"/>
  <c r="N50" i="1"/>
  <c r="P448" i="1"/>
  <c r="I448" i="1"/>
  <c r="O448" i="1"/>
  <c r="J3671" i="7" a="1"/>
  <c r="T3671" i="7"/>
  <c r="Q3671" i="7"/>
  <c r="N3671" i="7"/>
  <c r="C559" i="1" a="1"/>
  <c r="J559" i="1"/>
  <c r="G569" i="7" a="1"/>
  <c r="U569" i="7"/>
  <c r="M569" i="7"/>
  <c r="I569" i="7" a="1"/>
  <c r="N42" i="1"/>
  <c r="O42" i="1"/>
  <c r="H42" i="1"/>
  <c r="E2259" i="7" a="1"/>
  <c r="P2259" i="7"/>
  <c r="J2259" i="7" a="1"/>
  <c r="N433" i="7"/>
  <c r="G433" i="7" a="1"/>
  <c r="K433" i="7"/>
  <c r="C433" i="7" a="1"/>
  <c r="M618" i="7"/>
  <c r="E618" i="7" a="1"/>
  <c r="U618" i="7"/>
  <c r="I618" i="7" a="1"/>
  <c r="V600" i="7"/>
  <c r="M600" i="7"/>
  <c r="H600" i="7" a="1"/>
  <c r="O2659" i="7"/>
  <c r="M2659" i="7"/>
  <c r="U2659" i="7"/>
  <c r="H2659" i="7" a="1"/>
  <c r="L815" i="7"/>
  <c r="N815" i="7"/>
  <c r="P815" i="7"/>
  <c r="T2678" i="7"/>
  <c r="L2678" i="7"/>
  <c r="O2678" i="7"/>
  <c r="I2678" i="7" a="1"/>
  <c r="M2226" i="7"/>
  <c r="U2226" i="7"/>
  <c r="R2226" i="7"/>
  <c r="T3295" i="7"/>
  <c r="Q3295" i="7"/>
  <c r="D3295" i="7" a="1"/>
  <c r="E3295" i="7" a="1"/>
  <c r="V3045" i="7"/>
  <c r="C3045" i="7" a="1"/>
  <c r="M3045" i="7"/>
  <c r="P1876" i="7"/>
  <c r="E1876" i="7" a="1"/>
  <c r="J1876" i="7" a="1"/>
  <c r="I1876" i="7" a="1"/>
  <c r="N950" i="7"/>
  <c r="Q950" i="7"/>
  <c r="P950" i="7"/>
  <c r="U950" i="7"/>
  <c r="D3431" i="7" a="1"/>
  <c r="P3431" i="7"/>
  <c r="H3431" i="7" a="1"/>
  <c r="U3467" i="7"/>
  <c r="G3467" i="7" a="1"/>
  <c r="P3467" i="7"/>
  <c r="I3467" i="7" a="1"/>
  <c r="Q556" i="1"/>
  <c r="E556" i="1" a="1"/>
  <c r="O556" i="1"/>
  <c r="D3291" i="7" a="1"/>
  <c r="V3291" i="7"/>
  <c r="J3291" i="7" a="1"/>
  <c r="P956" i="7"/>
  <c r="D956" i="7" a="1"/>
  <c r="Q956" i="7"/>
  <c r="I956" i="7" a="1"/>
  <c r="J1074" i="7" a="1"/>
  <c r="E1074" i="7" a="1"/>
  <c r="G1074" i="7" a="1"/>
  <c r="V2871" i="7"/>
  <c r="J2871" i="7" a="1"/>
  <c r="L2871" i="7"/>
  <c r="H2871" i="7" a="1"/>
  <c r="U1866" i="7"/>
  <c r="C1866" i="7" a="1"/>
  <c r="Q1866" i="7"/>
  <c r="J1400" i="7" a="1"/>
  <c r="N1400" i="7"/>
  <c r="T1400" i="7"/>
  <c r="G1400" i="7" a="1"/>
  <c r="U3787" i="7"/>
  <c r="S3787" i="7"/>
  <c r="E3787" i="7" a="1"/>
  <c r="O1829" i="7"/>
  <c r="E1829" i="7" a="1"/>
  <c r="L1829" i="7"/>
  <c r="S1829" i="7"/>
  <c r="P1343" i="7"/>
  <c r="T1343" i="7"/>
  <c r="R1343" i="7"/>
  <c r="N1343" i="7"/>
  <c r="N929" i="7"/>
  <c r="K929" i="7"/>
  <c r="I929" i="7" a="1"/>
  <c r="D3276" i="7" a="1"/>
  <c r="N3276" i="7"/>
  <c r="U3276" i="7"/>
  <c r="E3276" i="7" a="1"/>
  <c r="Q834" i="7"/>
  <c r="L834" i="7"/>
  <c r="R834" i="7"/>
  <c r="G3548" i="7" a="1"/>
  <c r="T3548" i="7"/>
  <c r="N3548" i="7"/>
  <c r="M3548" i="7"/>
  <c r="Q11" i="7"/>
  <c r="C11" i="7" a="1"/>
  <c r="U11" i="7"/>
  <c r="V3076" i="7"/>
  <c r="T3076" i="7"/>
  <c r="U3076" i="7"/>
  <c r="C3076" i="7" a="1"/>
  <c r="R3121" i="7"/>
  <c r="G3121" i="7" a="1"/>
  <c r="M3121" i="7"/>
  <c r="H3121" i="7" a="1"/>
  <c r="S31" i="7"/>
  <c r="N31" i="7"/>
  <c r="I31" i="7" a="1"/>
  <c r="S2101" i="7"/>
  <c r="K2101" i="7"/>
  <c r="I2101" i="7" a="1"/>
  <c r="P2101" i="7"/>
  <c r="M1034" i="7"/>
  <c r="R1034" i="7"/>
  <c r="G1034" i="7" a="1"/>
  <c r="C547" i="7" a="1"/>
  <c r="N547" i="7"/>
  <c r="V547" i="7"/>
  <c r="I547" i="7" a="1"/>
  <c r="O223" i="7"/>
  <c r="N223" i="7"/>
  <c r="H223" i="7" a="1"/>
  <c r="Q3720" i="7"/>
  <c r="D3720" i="7" a="1"/>
  <c r="V3720" i="7"/>
  <c r="C3720" i="7" a="1"/>
  <c r="N219" i="7"/>
  <c r="M219" i="7"/>
  <c r="D219" i="7" a="1"/>
  <c r="S1038" i="7"/>
  <c r="T1038" i="7"/>
  <c r="K1038" i="7"/>
  <c r="U1038" i="7"/>
  <c r="U1287" i="7"/>
  <c r="P1287" i="7"/>
  <c r="O1287" i="7"/>
  <c r="I1287" i="7" a="1"/>
  <c r="N3618" i="7"/>
  <c r="G3618" i="7" a="1"/>
  <c r="V3618" i="7"/>
  <c r="P212" i="7"/>
  <c r="M212" i="7"/>
  <c r="L212" i="7"/>
  <c r="J212" i="7" a="1"/>
  <c r="P2782" i="7"/>
  <c r="D2782" i="7" a="1"/>
  <c r="S2782" i="7"/>
  <c r="R1756" i="7"/>
  <c r="N1756" i="7"/>
  <c r="K1756" i="7"/>
  <c r="H1756" i="7" a="1"/>
  <c r="U2038" i="7"/>
  <c r="S2038" i="7"/>
  <c r="E2038" i="7" a="1"/>
  <c r="M3744" i="7"/>
  <c r="L3744" i="7"/>
  <c r="D3744" i="7" a="1"/>
  <c r="C3744" i="7" a="1"/>
  <c r="G2990" i="7" a="1"/>
  <c r="D2990" i="7" a="1"/>
  <c r="I2990" i="7" a="1"/>
  <c r="P2990" i="7"/>
  <c r="K1778" i="7"/>
  <c r="C1778" i="7" a="1"/>
  <c r="T1778" i="7"/>
  <c r="T1405" i="7"/>
  <c r="Q1405" i="7"/>
  <c r="S1405" i="7"/>
  <c r="I1405" i="7" a="1"/>
  <c r="Q2205" i="7"/>
  <c r="M2205" i="7"/>
  <c r="S2205" i="7"/>
  <c r="D582" i="1" a="1"/>
  <c r="E582" i="1" a="1"/>
  <c r="O582" i="1"/>
  <c r="E3932" i="7" a="1"/>
  <c r="V3932" i="7"/>
  <c r="Q3932" i="7"/>
  <c r="I3932" i="7" a="1"/>
  <c r="T1220" i="7"/>
  <c r="E1220" i="7" a="1"/>
  <c r="N1220" i="7"/>
  <c r="O1280" i="7"/>
  <c r="C1280" i="7" a="1"/>
  <c r="M1280" i="7"/>
  <c r="N1280" i="7"/>
  <c r="M2667" i="7"/>
  <c r="Q2667" i="7"/>
  <c r="H2667" i="7" a="1"/>
  <c r="D1771" i="7" a="1"/>
  <c r="U1771" i="7"/>
  <c r="V1771" i="7"/>
  <c r="H1771" i="7" a="1"/>
  <c r="K3781" i="7"/>
  <c r="J3781" i="7" a="1"/>
  <c r="R3781" i="7"/>
  <c r="J1570" i="7" a="1"/>
  <c r="D1570" i="7" a="1"/>
  <c r="P1570" i="7"/>
  <c r="L1570" i="7"/>
  <c r="M329" i="7"/>
  <c r="S329" i="7"/>
  <c r="G329" i="7" a="1"/>
  <c r="I329" i="7" a="1"/>
  <c r="H117" i="1"/>
  <c r="Q117" i="1"/>
  <c r="M2504" i="7"/>
  <c r="V2504" i="7"/>
  <c r="O2504" i="7"/>
  <c r="P2504" i="7"/>
  <c r="O2479" i="7"/>
  <c r="R2479" i="7"/>
  <c r="M2479" i="7"/>
  <c r="G195" i="7" a="1"/>
  <c r="E195" i="7" a="1"/>
  <c r="M195" i="7"/>
  <c r="U195" i="7"/>
  <c r="T3083" i="7"/>
  <c r="K3083" i="7"/>
  <c r="E3083" i="7" a="1"/>
  <c r="M3083" i="7"/>
  <c r="H3083" i="7" a="1"/>
  <c r="N288" i="1"/>
  <c r="E288" i="1" a="1"/>
  <c r="C288" i="1" a="1"/>
  <c r="H288" i="1"/>
  <c r="V3414" i="7"/>
  <c r="Q3414" i="7"/>
  <c r="N3414" i="7"/>
  <c r="M3414" i="7"/>
  <c r="Q2128" i="7"/>
  <c r="U2128" i="7"/>
  <c r="C2128" i="7" a="1"/>
  <c r="R2128" i="7"/>
  <c r="I2128" i="7" a="1"/>
  <c r="D2761" i="7" a="1"/>
  <c r="J2761" i="7" a="1"/>
  <c r="C2761" i="7" a="1"/>
  <c r="Q2761" i="7"/>
  <c r="I2761" i="7" a="1"/>
  <c r="L1358" i="7"/>
  <c r="P1358" i="7"/>
  <c r="T1358" i="7"/>
  <c r="Q1358" i="7"/>
  <c r="I1358" i="7" a="1"/>
  <c r="R1192" i="7"/>
  <c r="Q1192" i="7"/>
  <c r="P1192" i="7"/>
  <c r="J1192" i="7" a="1"/>
  <c r="S2454" i="7"/>
  <c r="R2454" i="7"/>
  <c r="N2454" i="7"/>
  <c r="U2454" i="7"/>
  <c r="J2454" i="7" a="1"/>
  <c r="E795" i="7" a="1"/>
  <c r="N795" i="7"/>
  <c r="J795" i="7" a="1"/>
  <c r="V795" i="7"/>
  <c r="H795" i="7" a="1"/>
  <c r="S1612" i="7"/>
  <c r="E1612" i="7" a="1"/>
  <c r="U1612" i="7"/>
  <c r="P1612" i="7"/>
  <c r="I1612" i="7" a="1"/>
  <c r="I267" i="1"/>
  <c r="L267" i="1"/>
  <c r="N267" i="1"/>
  <c r="S3367" i="7"/>
  <c r="K3367" i="7"/>
  <c r="G3367" i="7" a="1"/>
  <c r="M3367" i="7"/>
  <c r="E3367" i="7" a="1"/>
  <c r="D2141" i="7" a="1"/>
  <c r="T2141" i="7"/>
  <c r="P2141" i="7"/>
  <c r="N2141" i="7"/>
  <c r="H2141" i="7" a="1"/>
  <c r="V2531" i="7"/>
  <c r="O2531" i="7"/>
  <c r="R2531" i="7"/>
  <c r="S2531" i="7"/>
  <c r="I2531" i="7" a="1"/>
  <c r="O2351" i="7"/>
  <c r="D2351" i="7" a="1"/>
  <c r="Q2351" i="7"/>
  <c r="R2351" i="7"/>
  <c r="J3927" i="7" a="1"/>
  <c r="U3927" i="7"/>
  <c r="L3927" i="7"/>
  <c r="N3927" i="7"/>
  <c r="P3927" i="7"/>
  <c r="N524" i="1"/>
  <c r="I524" i="1"/>
  <c r="L524" i="1"/>
  <c r="K524" i="1"/>
  <c r="O3634" i="7"/>
  <c r="T3634" i="7"/>
  <c r="D3634" i="7" a="1"/>
  <c r="E3634" i="7" a="1"/>
  <c r="H3634" i="7" a="1"/>
  <c r="G516" i="1"/>
  <c r="L516" i="1"/>
  <c r="C516" i="1" a="1"/>
  <c r="U3533" i="7"/>
  <c r="D3533" i="7" a="1"/>
  <c r="L3533" i="7"/>
  <c r="N3533" i="7"/>
  <c r="I3533" i="7" a="1"/>
  <c r="N3140" i="7"/>
  <c r="K3140" i="7"/>
  <c r="G3140" i="7" a="1"/>
  <c r="E3140" i="7" a="1"/>
  <c r="R3140" i="7"/>
  <c r="O3308" i="7"/>
  <c r="U3308" i="7"/>
  <c r="J3308" i="7" a="1"/>
  <c r="E3308" i="7" a="1"/>
  <c r="M3308" i="7"/>
  <c r="V2440" i="7"/>
  <c r="U2440" i="7"/>
  <c r="G2440" i="7" a="1"/>
  <c r="R2440" i="7"/>
  <c r="C72" i="7" a="1"/>
  <c r="Q72" i="7"/>
  <c r="E72" i="7" a="1"/>
  <c r="R72" i="7"/>
  <c r="V72" i="7"/>
  <c r="J38" i="1"/>
  <c r="L38" i="1"/>
  <c r="F38" i="1"/>
  <c r="Q38" i="1"/>
  <c r="K964" i="7"/>
  <c r="D964" i="7" a="1"/>
  <c r="N964" i="7"/>
  <c r="G964" i="7" a="1"/>
  <c r="I964" i="7" a="1"/>
  <c r="U3837" i="7"/>
  <c r="C3837" i="7" a="1"/>
  <c r="V3837" i="7"/>
  <c r="O3837" i="7"/>
  <c r="Q3127" i="7"/>
  <c r="N3127" i="7"/>
  <c r="G3127" i="7" a="1"/>
  <c r="C3127" i="7" a="1"/>
  <c r="M3127" i="7"/>
  <c r="G2583" i="7" a="1"/>
  <c r="N2583" i="7"/>
  <c r="Q2583" i="7"/>
  <c r="M2583" i="7"/>
  <c r="H2583" i="7" a="1"/>
  <c r="S731" i="7"/>
  <c r="U731" i="7"/>
  <c r="N731" i="7"/>
  <c r="H731" i="7" a="1"/>
  <c r="D731" i="7" a="1"/>
  <c r="T3257" i="7"/>
  <c r="D3257" i="7" a="1"/>
  <c r="V3257" i="7"/>
  <c r="H3257" i="7" a="1"/>
  <c r="N2750" i="7"/>
  <c r="L2750" i="7"/>
  <c r="U2750" i="7"/>
  <c r="K2750" i="7"/>
  <c r="V2750" i="7"/>
  <c r="O51" i="7"/>
  <c r="J51" i="7" a="1"/>
  <c r="E51" i="7" a="1"/>
  <c r="G51" i="7" a="1"/>
  <c r="I51" i="7" a="1"/>
  <c r="E1737" i="7" a="1"/>
  <c r="G1737" i="7" a="1"/>
  <c r="J1737" i="7" a="1"/>
  <c r="L1737" i="7"/>
  <c r="H1737" i="7" a="1"/>
  <c r="P2777" i="7"/>
  <c r="N2777" i="7"/>
  <c r="R2777" i="7"/>
  <c r="U2777" i="7"/>
  <c r="D3538" i="7" a="1"/>
  <c r="O3538" i="7"/>
  <c r="C3538" i="7" a="1"/>
  <c r="T3538" i="7"/>
  <c r="H3538" i="7" a="1"/>
  <c r="S2214" i="7"/>
  <c r="P2214" i="7"/>
  <c r="E2214" i="7" a="1"/>
  <c r="C2214" i="7" a="1"/>
  <c r="V2214" i="7"/>
  <c r="R1472" i="7"/>
  <c r="S1472" i="7"/>
  <c r="L1472" i="7"/>
  <c r="J1472" i="7" a="1"/>
  <c r="I1472" i="7" a="1"/>
  <c r="K1030" i="7"/>
  <c r="M1030" i="7"/>
  <c r="E1030" i="7" a="1"/>
  <c r="N1030" i="7"/>
  <c r="E2274" i="7" a="1"/>
  <c r="R2274" i="7"/>
  <c r="T2274" i="7"/>
  <c r="N2274" i="7"/>
  <c r="P2274" i="7"/>
  <c r="S1779" i="7"/>
  <c r="C1779" i="7" a="1"/>
  <c r="T1779" i="7"/>
  <c r="J1779" i="7" a="1"/>
  <c r="I1779" i="7" a="1"/>
  <c r="V1063" i="7"/>
  <c r="N1063" i="7"/>
  <c r="J1063" i="7" a="1"/>
  <c r="O1063" i="7"/>
  <c r="I1063" i="7" a="1"/>
  <c r="M1117" i="7"/>
  <c r="P1117" i="7"/>
  <c r="C1117" i="7" a="1"/>
  <c r="I1117" i="7" a="1"/>
  <c r="K260" i="1"/>
  <c r="L260" i="1"/>
  <c r="E260" i="1" a="1"/>
  <c r="G260" i="1"/>
  <c r="O2502" i="7"/>
  <c r="P2502" i="7"/>
  <c r="C2502" i="7" a="1"/>
  <c r="H2502" i="7" a="1"/>
  <c r="Q2502" i="7"/>
  <c r="M1371" i="7"/>
  <c r="L1371" i="7"/>
  <c r="K1371" i="7"/>
  <c r="S1371" i="7"/>
  <c r="H1371" i="7" a="1"/>
  <c r="E320" i="7" a="1"/>
  <c r="V320" i="7"/>
  <c r="P320" i="7"/>
  <c r="D320" i="7" a="1"/>
  <c r="J1180" i="7" a="1"/>
  <c r="E1180" i="7" a="1"/>
  <c r="L1180" i="7"/>
  <c r="P1180" i="7"/>
  <c r="S1180" i="7"/>
  <c r="O657" i="7"/>
  <c r="N657" i="7"/>
  <c r="L657" i="7"/>
  <c r="C657" i="7" a="1"/>
  <c r="K657" i="7"/>
  <c r="U3959" i="7"/>
  <c r="K3959" i="7"/>
  <c r="M3959" i="7"/>
  <c r="C3959" i="7" a="1"/>
  <c r="I3959" i="7" a="1"/>
  <c r="G3986" i="7" a="1"/>
  <c r="J3986" i="7" a="1"/>
  <c r="S3986" i="7"/>
  <c r="U3986" i="7"/>
  <c r="L3729" i="7"/>
  <c r="V3729" i="7"/>
  <c r="M3729" i="7"/>
  <c r="S3729" i="7"/>
  <c r="N3729" i="7"/>
  <c r="K285" i="1"/>
  <c r="Q285" i="1"/>
  <c r="I285" i="1"/>
  <c r="M285" i="1"/>
  <c r="K2856" i="7"/>
  <c r="E2856" i="7" a="1"/>
  <c r="P2856" i="7"/>
  <c r="I2856" i="7" a="1"/>
  <c r="U2856" i="7"/>
  <c r="K632" i="7"/>
  <c r="Q632" i="7"/>
  <c r="L632" i="7"/>
  <c r="O632" i="7"/>
  <c r="O2395" i="7"/>
  <c r="U2395" i="7"/>
  <c r="T2395" i="7"/>
  <c r="N2395" i="7"/>
  <c r="S2395" i="7"/>
  <c r="O3155" i="7"/>
  <c r="L3155" i="7"/>
  <c r="T3155" i="7"/>
  <c r="Q3155" i="7"/>
  <c r="H3155" i="7" a="1"/>
  <c r="G470" i="7" a="1"/>
  <c r="Q470" i="7"/>
  <c r="U470" i="7"/>
  <c r="C470" i="7" a="1"/>
  <c r="H470" i="7" a="1"/>
  <c r="S60" i="7"/>
  <c r="O60" i="7"/>
  <c r="C60" i="7" a="1"/>
  <c r="E60" i="7" a="1"/>
  <c r="Q1225" i="7"/>
  <c r="U1225" i="7"/>
  <c r="O1225" i="7"/>
  <c r="T1225" i="7"/>
  <c r="K1225" i="7"/>
  <c r="N1877" i="7"/>
  <c r="C1877" i="7" a="1"/>
  <c r="O1877" i="7"/>
  <c r="G1877" i="7" a="1"/>
  <c r="I1877" i="7" a="1"/>
  <c r="N182" i="1"/>
  <c r="C182" i="1" a="1"/>
  <c r="L182" i="1"/>
  <c r="H182" i="1"/>
  <c r="J1582" i="7" a="1"/>
  <c r="S1582" i="7"/>
  <c r="R1582" i="7"/>
  <c r="I1582" i="7" a="1"/>
  <c r="T853" i="7"/>
  <c r="G853" i="7" a="1"/>
  <c r="U853" i="7"/>
  <c r="J853" i="7" a="1"/>
  <c r="H853" i="7" a="1"/>
  <c r="L2642" i="7"/>
  <c r="M2642" i="7"/>
  <c r="G2642" i="7" a="1"/>
  <c r="C2642" i="7" a="1"/>
  <c r="H2642" i="7" a="1"/>
  <c r="C524" i="7" a="1"/>
  <c r="L524" i="7"/>
  <c r="K524" i="7"/>
  <c r="J524" i="7" a="1"/>
  <c r="H524" i="7" a="1"/>
  <c r="H110" i="1"/>
  <c r="J110" i="1"/>
  <c r="L110" i="1"/>
  <c r="S167" i="7"/>
  <c r="R167" i="7"/>
  <c r="T167" i="7"/>
  <c r="P167" i="7"/>
  <c r="I167" i="7" a="1"/>
  <c r="K2943" i="7"/>
  <c r="P2943" i="7"/>
  <c r="D2943" i="7" a="1"/>
  <c r="V2943" i="7"/>
  <c r="I2943" i="7" a="1"/>
  <c r="K2048" i="7"/>
  <c r="D2048" i="7" a="1"/>
  <c r="G2048" i="7" a="1"/>
  <c r="O2048" i="7"/>
  <c r="I2048" i="7" a="1"/>
  <c r="J508" i="7" a="1"/>
  <c r="K508" i="7"/>
  <c r="T508" i="7"/>
  <c r="C508" i="7" a="1"/>
  <c r="O2317" i="7"/>
  <c r="D2317" i="7" a="1"/>
  <c r="K2317" i="7"/>
  <c r="M2317" i="7"/>
  <c r="G2317" i="7" a="1"/>
  <c r="L46" i="7"/>
  <c r="R46" i="7"/>
  <c r="J46" i="7" a="1"/>
  <c r="N46" i="7"/>
  <c r="I46" i="7" a="1"/>
  <c r="G1300" i="7" a="1"/>
  <c r="K1300" i="7"/>
  <c r="M1300" i="7"/>
  <c r="O1300" i="7"/>
  <c r="I1300" i="7" a="1"/>
  <c r="C2131" i="7" a="1"/>
  <c r="O2131" i="7"/>
  <c r="J2131" i="7" a="1"/>
  <c r="S2131" i="7"/>
  <c r="V1376" i="7"/>
  <c r="E1376" i="7" a="1"/>
  <c r="L1376" i="7"/>
  <c r="S1376" i="7"/>
  <c r="H1376" i="7" a="1"/>
  <c r="Q3098" i="7"/>
  <c r="R3098" i="7"/>
  <c r="J3098" i="7" a="1"/>
  <c r="G3098" i="7" a="1"/>
  <c r="S3098" i="7"/>
  <c r="S827" i="7"/>
  <c r="N827" i="7"/>
  <c r="J827" i="7" a="1"/>
  <c r="V827" i="7"/>
  <c r="I827" i="7" a="1"/>
  <c r="E3168" i="7" a="1"/>
  <c r="C3168" i="7" a="1"/>
  <c r="L3168" i="7"/>
  <c r="T3168" i="7"/>
  <c r="N1970" i="7"/>
  <c r="D1970" i="7" a="1"/>
  <c r="O1970" i="7"/>
  <c r="P1970" i="7"/>
  <c r="U1970" i="7"/>
  <c r="G1144" i="7" a="1"/>
  <c r="T1144" i="7"/>
  <c r="S1144" i="7"/>
  <c r="I1144" i="7" a="1"/>
  <c r="R1144" i="7"/>
  <c r="R267" i="7"/>
  <c r="G267" i="7" a="1"/>
  <c r="T999" i="7"/>
  <c r="P999" i="7"/>
  <c r="L999" i="7"/>
  <c r="R1892" i="7"/>
  <c r="O1892" i="7"/>
  <c r="T1680" i="7"/>
  <c r="Q1680" i="7"/>
  <c r="H1680" i="7" a="1"/>
  <c r="N3222" i="7"/>
  <c r="O3222" i="7"/>
  <c r="Q3025" i="7"/>
  <c r="U3025" i="7"/>
  <c r="S2137" i="7"/>
  <c r="O2137" i="7"/>
  <c r="I2137" i="7" a="1"/>
  <c r="P2318" i="7"/>
  <c r="O2318" i="7"/>
  <c r="L1183" i="7"/>
  <c r="P1183" i="7"/>
  <c r="O3817" i="7"/>
  <c r="M3817" i="7"/>
  <c r="J3817" i="7" a="1"/>
  <c r="R1534" i="7"/>
  <c r="G1534" i="7" a="1"/>
  <c r="L2268" i="7"/>
  <c r="Q2268" i="7"/>
  <c r="I2268" i="7" a="1"/>
  <c r="L2994" i="7"/>
  <c r="U2994" i="7"/>
  <c r="F145" i="1"/>
  <c r="M145" i="1"/>
  <c r="L3462" i="7"/>
  <c r="R3462" i="7"/>
  <c r="O257" i="1"/>
  <c r="I257" i="1"/>
  <c r="C75" i="1" a="1"/>
  <c r="E75" i="1" a="1"/>
  <c r="T3876" i="7"/>
  <c r="J3876" i="7" a="1"/>
  <c r="N3913" i="7"/>
  <c r="T3913" i="7"/>
  <c r="E3913" i="7" a="1"/>
  <c r="N1716" i="7"/>
  <c r="G1716" i="7" a="1"/>
  <c r="P3520" i="7"/>
  <c r="D3520" i="7" a="1"/>
  <c r="F410" i="1"/>
  <c r="E410" i="1" a="1"/>
  <c r="J2628" i="7" a="1"/>
  <c r="Q2628" i="7"/>
  <c r="H2628" i="7" a="1"/>
  <c r="J2024" i="7" a="1"/>
  <c r="K2024" i="7"/>
  <c r="C893" i="7" a="1"/>
  <c r="V893" i="7"/>
  <c r="K496" i="7"/>
  <c r="U496" i="7"/>
  <c r="P496" i="7"/>
  <c r="L74" i="7"/>
  <c r="M74" i="7"/>
  <c r="K3077" i="7"/>
  <c r="C3077" i="7" a="1"/>
  <c r="I3077" i="7" a="1"/>
  <c r="F149" i="1"/>
  <c r="S2245" i="7"/>
  <c r="C2245" i="7" a="1"/>
  <c r="T2245" i="7"/>
  <c r="G322" i="7" a="1"/>
  <c r="J322" i="7" a="1"/>
  <c r="S1527" i="7"/>
  <c r="T1527" i="7"/>
  <c r="I1527" i="7" a="1"/>
  <c r="J2739" i="7" a="1"/>
  <c r="R2739" i="7"/>
  <c r="S2555" i="7"/>
  <c r="C2555" i="7" a="1"/>
  <c r="K2379" i="7"/>
  <c r="Q2379" i="7"/>
  <c r="H2379" i="7" a="1"/>
  <c r="N481" i="7"/>
  <c r="R481" i="7"/>
  <c r="S2354" i="7"/>
  <c r="C2354" i="7" a="1"/>
  <c r="P2711" i="7"/>
  <c r="Q2711" i="7"/>
  <c r="D2711" i="7" a="1"/>
  <c r="V2709" i="7"/>
  <c r="G2709" i="7" a="1"/>
  <c r="O384" i="1"/>
  <c r="J384" i="1"/>
  <c r="G57" i="7" a="1"/>
  <c r="R57" i="7"/>
  <c r="U1822" i="7"/>
  <c r="S1822" i="7"/>
  <c r="C1822" i="7" a="1"/>
  <c r="D2340" i="7" a="1"/>
  <c r="J2340" i="7" a="1"/>
  <c r="P2032" i="7"/>
  <c r="O2032" i="7"/>
  <c r="I2032" i="7" a="1"/>
  <c r="G1215" i="7" a="1"/>
  <c r="T1215" i="7"/>
  <c r="V767" i="7"/>
  <c r="J767" i="7" a="1"/>
  <c r="S77" i="7"/>
  <c r="K77" i="7"/>
  <c r="H77" i="7" a="1"/>
  <c r="L2627" i="7"/>
  <c r="Q2627" i="7"/>
  <c r="P2870" i="7"/>
  <c r="O2870" i="7"/>
  <c r="L3796" i="7"/>
  <c r="V3796" i="7"/>
  <c r="T3796" i="7"/>
  <c r="M2086" i="7"/>
  <c r="I2086" i="7" a="1"/>
  <c r="Q817" i="7"/>
  <c r="V817" i="7"/>
  <c r="G817" i="7" a="1"/>
  <c r="M2971" i="7"/>
  <c r="E2971" i="7" a="1"/>
  <c r="E254" i="7" a="1"/>
  <c r="G254" i="7" a="1"/>
  <c r="E186" i="7" a="1"/>
  <c r="P186" i="7"/>
  <c r="I186" i="7" a="1"/>
  <c r="R892" i="7"/>
  <c r="O892" i="7"/>
  <c r="O3614" i="7"/>
  <c r="D3614" i="7" a="1"/>
  <c r="U415" i="7"/>
  <c r="P415" i="7"/>
  <c r="E415" i="7" a="1"/>
  <c r="L245" i="7"/>
  <c r="U245" i="7"/>
  <c r="V2954" i="7"/>
  <c r="G2954" i="7" a="1"/>
  <c r="H2954" i="7" a="1"/>
  <c r="L1879" i="7"/>
  <c r="S1879" i="7"/>
  <c r="U3331" i="7"/>
  <c r="T3331" i="7"/>
  <c r="U3483" i="7"/>
  <c r="D3483" i="7" a="1"/>
  <c r="L3483" i="7"/>
  <c r="N1958" i="7"/>
  <c r="E1958" i="7" a="1"/>
  <c r="P2695" i="7"/>
  <c r="V2695" i="7"/>
  <c r="P612" i="7"/>
  <c r="V612" i="7"/>
  <c r="M612" i="7"/>
  <c r="O1049" i="7"/>
  <c r="K1049" i="7"/>
  <c r="C218" i="7" a="1"/>
  <c r="K218" i="7"/>
  <c r="H218" i="7" a="1"/>
  <c r="K2932" i="7"/>
  <c r="Q2932" i="7"/>
  <c r="K3574" i="7"/>
  <c r="C3574" i="7" a="1"/>
  <c r="S836" i="7"/>
  <c r="V836" i="7"/>
  <c r="I836" i="7" a="1"/>
  <c r="S3225" i="7"/>
  <c r="V3225" i="7"/>
  <c r="K3760" i="7"/>
  <c r="S3760" i="7"/>
  <c r="P594" i="1"/>
  <c r="I594" i="1"/>
  <c r="S1657" i="7"/>
  <c r="V1657" i="7"/>
  <c r="H1657" i="7" a="1"/>
  <c r="G1856" i="7" a="1"/>
  <c r="L1856" i="7"/>
  <c r="S2019" i="7"/>
  <c r="N2019" i="7"/>
  <c r="C2952" i="7" a="1"/>
  <c r="D2952" i="7" a="1"/>
  <c r="G2952" i="7" a="1"/>
  <c r="K1390" i="7"/>
  <c r="R1390" i="7"/>
  <c r="G1201" i="7" a="1"/>
  <c r="M1201" i="7"/>
  <c r="I1201" i="7" a="1"/>
  <c r="Q1831" i="7"/>
  <c r="S1831" i="7"/>
  <c r="G1095" i="7" a="1"/>
  <c r="E1095" i="7" a="1"/>
  <c r="P2134" i="7"/>
  <c r="O2134" i="7"/>
  <c r="I2134" i="7" a="1"/>
  <c r="M1203" i="7"/>
  <c r="P1203" i="7"/>
  <c r="P2902" i="7"/>
  <c r="V2902" i="7"/>
  <c r="P1442" i="7"/>
  <c r="K1442" i="7"/>
  <c r="L1442" i="7"/>
  <c r="T1569" i="7"/>
  <c r="R1569" i="7"/>
  <c r="C124" i="7" a="1"/>
  <c r="D124" i="7" a="1"/>
  <c r="I124" i="7" a="1"/>
  <c r="S2278" i="7"/>
  <c r="G2278" i="7" a="1"/>
  <c r="S649" i="7"/>
  <c r="J649" i="7" a="1"/>
  <c r="C111" i="1" a="1"/>
  <c r="Q111" i="1"/>
  <c r="K3437" i="7"/>
  <c r="C3437" i="7" a="1"/>
  <c r="H3437" i="7" a="1"/>
  <c r="V3280" i="7"/>
  <c r="E3280" i="7" a="1"/>
  <c r="N71" i="1"/>
  <c r="L71" i="1"/>
  <c r="M2177" i="7"/>
  <c r="C2177" i="7" a="1"/>
  <c r="N3489" i="7"/>
  <c r="Q3489" i="7"/>
  <c r="I3489" i="7" a="1"/>
  <c r="T640" i="7"/>
  <c r="O640" i="7"/>
  <c r="J1961" i="7" a="1"/>
  <c r="G1961" i="7" a="1"/>
  <c r="T3873" i="7"/>
  <c r="K3873" i="7"/>
  <c r="H3873" i="7" a="1"/>
  <c r="I103" i="1"/>
  <c r="D103" i="1" a="1"/>
  <c r="N412" i="7"/>
  <c r="C412" i="7" a="1"/>
  <c r="M3922" i="7"/>
  <c r="N3922" i="7"/>
  <c r="V2769" i="7"/>
  <c r="L2769" i="7"/>
  <c r="H2769" i="7" a="1"/>
  <c r="J2284" i="7" a="1"/>
  <c r="E2284" i="7" a="1"/>
  <c r="D1599" i="7" a="1"/>
  <c r="J1599" i="7" a="1"/>
  <c r="E523" i="1" a="1"/>
  <c r="P523" i="1"/>
  <c r="O1841" i="7"/>
  <c r="C1841" i="7" a="1"/>
  <c r="H1841" i="7" a="1"/>
  <c r="S1309" i="7"/>
  <c r="N1309" i="7"/>
  <c r="F222" i="1"/>
  <c r="P222" i="1"/>
  <c r="D2307" i="7" a="1"/>
  <c r="K2307" i="7"/>
  <c r="E2444" i="7" a="1"/>
  <c r="V2444" i="7"/>
  <c r="H2444" i="7" a="1"/>
  <c r="T75" i="7"/>
  <c r="E75" i="7" a="1"/>
  <c r="E2588" i="7" a="1"/>
  <c r="D2588" i="7" a="1"/>
  <c r="G289" i="7" a="1"/>
  <c r="C289" i="7" a="1"/>
  <c r="T289" i="7"/>
  <c r="C1099" i="7" a="1"/>
  <c r="U1099" i="7"/>
  <c r="N21" i="1"/>
  <c r="K21" i="1"/>
  <c r="G2920" i="7" a="1"/>
  <c r="E2920" i="7" a="1"/>
  <c r="P3348" i="7"/>
  <c r="D3348" i="7" a="1"/>
  <c r="K3348" i="7"/>
  <c r="M570" i="1"/>
  <c r="E570" i="1" a="1"/>
  <c r="G426" i="7" a="1"/>
  <c r="C426" i="7" a="1"/>
  <c r="G2808" i="7" a="1"/>
  <c r="L2808" i="7"/>
  <c r="V1473" i="7"/>
  <c r="M1473" i="7"/>
  <c r="Q1473" i="7"/>
  <c r="K3491" i="7"/>
  <c r="G3491" i="7" a="1"/>
  <c r="O358" i="1"/>
  <c r="L358" i="1"/>
  <c r="P1064" i="7"/>
  <c r="M1064" i="7"/>
  <c r="V1979" i="7"/>
  <c r="U1979" i="7"/>
  <c r="T1979" i="7"/>
  <c r="T2713" i="7"/>
  <c r="M2713" i="7"/>
  <c r="N1622" i="7"/>
  <c r="P1622" i="7"/>
  <c r="I1622" i="7" a="1"/>
  <c r="E2811" i="7" a="1"/>
  <c r="K2811" i="7"/>
  <c r="D686" i="7" a="1"/>
  <c r="O686" i="7"/>
  <c r="J3395" i="7" a="1"/>
  <c r="L3395" i="7"/>
  <c r="I3395" i="7" a="1"/>
  <c r="T2429" i="7"/>
  <c r="L2429" i="7"/>
  <c r="H88" i="1"/>
  <c r="C88" i="1" a="1"/>
  <c r="Q3217" i="7"/>
  <c r="U3217" i="7"/>
  <c r="E3497" i="7" a="1"/>
  <c r="D3497" i="7" a="1"/>
  <c r="I3497" i="7" a="1"/>
  <c r="T3214" i="7"/>
  <c r="U3214" i="7"/>
  <c r="U1195" i="7"/>
  <c r="L1195" i="7"/>
  <c r="H218" i="1"/>
  <c r="O218" i="1"/>
  <c r="K1350" i="7"/>
  <c r="M1350" i="7"/>
  <c r="H1350" i="7" a="1"/>
  <c r="T1543" i="7"/>
  <c r="G1543" i="7" a="1"/>
  <c r="V2542" i="7"/>
  <c r="U2542" i="7"/>
  <c r="P3587" i="7"/>
  <c r="K3587" i="7"/>
  <c r="N3587" i="7"/>
  <c r="C1906" i="7" a="1"/>
  <c r="G1906" i="7" a="1"/>
  <c r="R3513" i="7"/>
  <c r="V3513" i="7"/>
  <c r="I3513" i="7" a="1"/>
  <c r="L3505" i="7"/>
  <c r="V3505" i="7"/>
  <c r="J998" i="7" a="1"/>
  <c r="K998" i="7"/>
  <c r="K2809" i="7"/>
  <c r="T2809" i="7"/>
  <c r="H2809" i="7" a="1"/>
  <c r="J479" i="7" a="1"/>
  <c r="T479" i="7"/>
  <c r="V605" i="7"/>
  <c r="P605" i="7"/>
  <c r="Q699" i="7"/>
  <c r="J699" i="7" a="1"/>
  <c r="S699" i="7"/>
  <c r="E163" i="1" a="1"/>
  <c r="L163" i="1"/>
  <c r="M325" i="1"/>
  <c r="K325" i="1"/>
  <c r="U2426" i="7"/>
  <c r="K2426" i="7"/>
  <c r="N2903" i="7"/>
  <c r="C2903" i="7" a="1"/>
  <c r="O2461" i="7"/>
  <c r="C2461" i="7" a="1"/>
  <c r="H2461" i="7" a="1"/>
  <c r="C2576" i="7" a="1"/>
  <c r="L2576" i="7"/>
  <c r="E2532" i="7" a="1"/>
  <c r="Q2532" i="7"/>
  <c r="Q2243" i="7"/>
  <c r="C2243" i="7" a="1"/>
  <c r="J2243" i="7" a="1"/>
  <c r="C1998" i="7" a="1"/>
  <c r="L1998" i="7"/>
  <c r="L1777" i="7"/>
  <c r="V1777" i="7"/>
  <c r="I1777" i="7" a="1"/>
  <c r="C575" i="1" a="1"/>
  <c r="D2899" i="7" a="1"/>
  <c r="V2899" i="7"/>
  <c r="J2899" i="7" a="1"/>
  <c r="L3704" i="7"/>
  <c r="J3704" i="7" a="1"/>
  <c r="E1927" i="7" a="1"/>
  <c r="V1927" i="7"/>
  <c r="H1927" i="7" a="1"/>
  <c r="G3119" i="7" a="1"/>
  <c r="K3119" i="7"/>
  <c r="S3987" i="7"/>
  <c r="N3987" i="7"/>
  <c r="C208" i="7" a="1"/>
  <c r="N208" i="7"/>
  <c r="I208" i="7" a="1"/>
  <c r="J3798" i="7" a="1"/>
  <c r="S3798" i="7"/>
  <c r="T2916" i="7"/>
  <c r="L2916" i="7"/>
  <c r="N128" i="7"/>
  <c r="O128" i="7"/>
  <c r="K128" i="7"/>
  <c r="L1465" i="7"/>
  <c r="V1465" i="7"/>
  <c r="N1497" i="7"/>
  <c r="T1497" i="7"/>
  <c r="H1497" i="7" a="1"/>
  <c r="Q2421" i="7"/>
  <c r="E2421" i="7" a="1"/>
  <c r="U3030" i="7"/>
  <c r="L3030" i="7"/>
  <c r="E1692" i="7" a="1"/>
  <c r="U1692" i="7"/>
  <c r="H1692" i="7" a="1"/>
  <c r="J742" i="7" a="1"/>
  <c r="O742" i="7"/>
  <c r="N30" i="1"/>
  <c r="H30" i="1"/>
  <c r="D3318" i="7" a="1"/>
  <c r="V3318" i="7"/>
  <c r="V2530" i="7"/>
  <c r="G2530" i="7" a="1"/>
  <c r="H2530" i="7" a="1"/>
  <c r="T916" i="7"/>
  <c r="Q916" i="7"/>
  <c r="M2062" i="7"/>
  <c r="J2062" i="7" a="1"/>
  <c r="I429" i="1"/>
  <c r="Q429" i="1"/>
  <c r="U2239" i="7"/>
  <c r="P2239" i="7"/>
  <c r="H2239" i="7" a="1"/>
  <c r="V86" i="7"/>
  <c r="E86" i="7" a="1"/>
  <c r="N2708" i="7"/>
  <c r="J2708" i="7" a="1"/>
  <c r="M2097" i="7"/>
  <c r="S2097" i="7"/>
  <c r="E2097" i="7" a="1"/>
  <c r="L2456" i="7"/>
  <c r="G2456" i="7" a="1"/>
  <c r="G3789" i="7" a="1"/>
  <c r="U3789" i="7"/>
  <c r="I3789" i="7" a="1"/>
  <c r="R1420" i="7"/>
  <c r="T1420" i="7"/>
  <c r="C3948" i="7" a="1"/>
  <c r="P3948" i="7"/>
  <c r="Q360" i="1"/>
  <c r="O360" i="1"/>
  <c r="E869" i="7" a="1"/>
  <c r="L869" i="7"/>
  <c r="I869" i="7" a="1"/>
  <c r="M3769" i="7"/>
  <c r="O3769" i="7"/>
  <c r="E1355" i="7" a="1"/>
  <c r="C1355" i="7" a="1"/>
  <c r="V3420" i="7"/>
  <c r="D3420" i="7" a="1"/>
  <c r="H3420" i="7" a="1"/>
  <c r="S1974" i="7"/>
  <c r="D1974" i="7" a="1"/>
  <c r="G357" i="1"/>
  <c r="C357" i="1" a="1"/>
  <c r="N272" i="7"/>
  <c r="O272" i="7"/>
  <c r="E3575" i="7" a="1"/>
  <c r="V3575" i="7"/>
  <c r="L3575" i="7"/>
  <c r="P191" i="1"/>
  <c r="N191" i="1"/>
  <c r="O1794" i="7"/>
  <c r="N1794" i="7"/>
  <c r="G2745" i="7" a="1"/>
  <c r="S2745" i="7"/>
  <c r="V622" i="7"/>
  <c r="J622" i="7" a="1"/>
  <c r="H622" i="7" a="1"/>
  <c r="M1845" i="7"/>
  <c r="T1845" i="7"/>
  <c r="S3773" i="7"/>
  <c r="V3773" i="7"/>
  <c r="F240" i="1"/>
  <c r="O240" i="1"/>
  <c r="O1303" i="7"/>
  <c r="N1303" i="7"/>
  <c r="H1303" i="7" a="1"/>
  <c r="G81" i="1"/>
  <c r="F81" i="1"/>
  <c r="T796" i="7"/>
  <c r="G796" i="7" a="1"/>
  <c r="D2357" i="7" a="1"/>
  <c r="E2357" i="7" a="1"/>
  <c r="Q2849" i="7"/>
  <c r="R2849" i="7"/>
  <c r="H2849" i="7" a="1"/>
  <c r="V1447" i="7"/>
  <c r="K1447" i="7"/>
  <c r="Q1640" i="7"/>
  <c r="C1640" i="7" a="1"/>
  <c r="L1254" i="7"/>
  <c r="R1254" i="7"/>
  <c r="H1254" i="7" a="1"/>
  <c r="E3877" i="7" a="1"/>
  <c r="J3877" i="7" a="1"/>
  <c r="G2733" i="7" a="1"/>
  <c r="D2733" i="7" a="1"/>
  <c r="I2733" i="7" a="1"/>
  <c r="K324" i="1"/>
  <c r="M2387" i="7"/>
  <c r="R2387" i="7"/>
  <c r="E2387" i="7" a="1"/>
  <c r="T3590" i="7"/>
  <c r="V3590" i="7"/>
  <c r="F533" i="1"/>
  <c r="C533" i="1" a="1"/>
  <c r="M453" i="1"/>
  <c r="J453" i="1"/>
  <c r="K1020" i="7"/>
  <c r="V1020" i="7"/>
  <c r="D1178" i="7" a="1"/>
  <c r="O1178" i="7"/>
  <c r="I1178" i="7" a="1"/>
  <c r="J3427" i="7" a="1"/>
  <c r="E3427" i="7" a="1"/>
  <c r="T1402" i="7"/>
  <c r="V1402" i="7"/>
  <c r="S304" i="7"/>
  <c r="U304" i="7"/>
  <c r="M304" i="7"/>
  <c r="J413" i="1"/>
  <c r="D413" i="1" a="1"/>
  <c r="M802" i="7"/>
  <c r="U802" i="7"/>
  <c r="J1929" i="7" a="1"/>
  <c r="C1929" i="7" a="1"/>
  <c r="Q1792" i="7"/>
  <c r="E1792" i="7" a="1"/>
  <c r="M1792" i="7"/>
  <c r="U1959" i="7"/>
  <c r="N1959" i="7"/>
  <c r="N927" i="7"/>
  <c r="O927" i="7"/>
  <c r="I927" i="7" a="1"/>
  <c r="S855" i="7"/>
  <c r="R855" i="7"/>
  <c r="T3546" i="7"/>
  <c r="U3546" i="7"/>
  <c r="N228" i="7"/>
  <c r="M228" i="7"/>
  <c r="H228" i="7" a="1"/>
  <c r="K130" i="7"/>
  <c r="Q130" i="7"/>
  <c r="U3256" i="7"/>
  <c r="S3256" i="7"/>
  <c r="R2464" i="7"/>
  <c r="O2464" i="7"/>
  <c r="J2464" i="7" a="1"/>
  <c r="I451" i="1"/>
  <c r="L451" i="1"/>
  <c r="Q1448" i="7"/>
  <c r="C1448" i="7" a="1"/>
  <c r="P93" i="1"/>
  <c r="J93" i="1"/>
  <c r="O348" i="7"/>
  <c r="U348" i="7"/>
  <c r="D3226" i="7" a="1"/>
  <c r="N3226" i="7"/>
  <c r="I3226" i="7" a="1"/>
  <c r="V2374" i="7"/>
  <c r="J2374" i="7" a="1"/>
  <c r="N1451" i="7"/>
  <c r="L1451" i="7"/>
  <c r="G1712" i="7" a="1"/>
  <c r="Q1712" i="7"/>
  <c r="T1712" i="7"/>
  <c r="M3416" i="7"/>
  <c r="O3416" i="7"/>
  <c r="T2382" i="7"/>
  <c r="L2382" i="7"/>
  <c r="I2382" i="7" a="1"/>
  <c r="U2716" i="7"/>
  <c r="O2716" i="7"/>
  <c r="L1349" i="7"/>
  <c r="K1349" i="7"/>
  <c r="V3864" i="7"/>
  <c r="D3864" i="7" a="1"/>
  <c r="H3864" i="7" a="1"/>
  <c r="T3544" i="7"/>
  <c r="E3544" i="7" a="1"/>
  <c r="C1068" i="7" a="1"/>
  <c r="P1068" i="7"/>
  <c r="D108" i="1" a="1"/>
  <c r="J108" i="1"/>
  <c r="N2072" i="7"/>
  <c r="C2072" i="7" a="1"/>
  <c r="V2072" i="7"/>
  <c r="P3983" i="7"/>
  <c r="R3983" i="7"/>
  <c r="K547" i="1"/>
  <c r="M547" i="1"/>
  <c r="P356" i="1"/>
  <c r="E356" i="1" a="1"/>
  <c r="G3470" i="7" a="1"/>
  <c r="E3470" i="7" a="1"/>
  <c r="P2945" i="7"/>
  <c r="L2945" i="7"/>
  <c r="H2945" i="7" a="1"/>
  <c r="E175" i="1" a="1"/>
  <c r="J3801" i="7" a="1"/>
  <c r="V3801" i="7"/>
  <c r="S3801" i="7"/>
  <c r="K176" i="7"/>
  <c r="P176" i="7"/>
  <c r="Q556" i="7"/>
  <c r="E556" i="7" a="1"/>
  <c r="I556" i="7" a="1"/>
  <c r="E2551" i="7" a="1"/>
  <c r="K2551" i="7"/>
  <c r="T95" i="7"/>
  <c r="E95" i="7" a="1"/>
  <c r="P2385" i="7"/>
  <c r="M2385" i="7"/>
  <c r="H2385" i="7" a="1"/>
  <c r="D2595" i="7" a="1"/>
  <c r="O2595" i="7"/>
  <c r="E2760" i="7" a="1"/>
  <c r="P2760" i="7"/>
  <c r="M791" i="7"/>
  <c r="C791" i="7" a="1"/>
  <c r="T791" i="7"/>
  <c r="M395" i="7"/>
  <c r="V395" i="7"/>
  <c r="T1110" i="7"/>
  <c r="K1110" i="7"/>
  <c r="H1110" i="7" a="1"/>
  <c r="C3955" i="7" a="1"/>
  <c r="V3955" i="7"/>
  <c r="G1041" i="7" a="1"/>
  <c r="R1041" i="7"/>
  <c r="C793" i="7" a="1"/>
  <c r="P793" i="7"/>
  <c r="H793" i="7" a="1"/>
  <c r="K574" i="7"/>
  <c r="U574" i="7"/>
  <c r="C2922" i="7" a="1"/>
  <c r="N2922" i="7"/>
  <c r="T3802" i="7"/>
  <c r="J3802" i="7" a="1"/>
  <c r="P3802" i="7"/>
  <c r="L217" i="1"/>
  <c r="I217" i="1"/>
  <c r="L300" i="1"/>
  <c r="I300" i="1"/>
  <c r="R3875" i="7"/>
  <c r="Q3875" i="7"/>
  <c r="U3022" i="7"/>
  <c r="G3022" i="7" a="1"/>
  <c r="G1422" i="7" a="1"/>
  <c r="P1422" i="7"/>
  <c r="H1422" i="7" a="1"/>
  <c r="O564" i="7"/>
  <c r="U564" i="7"/>
  <c r="D2793" i="7" a="1"/>
  <c r="E2793" i="7" a="1"/>
  <c r="P1984" i="7"/>
  <c r="S1984" i="7"/>
  <c r="V1984" i="7"/>
  <c r="O1896" i="7"/>
  <c r="D1896" i="7" a="1"/>
  <c r="U732" i="7"/>
  <c r="L732" i="7"/>
  <c r="I732" i="7" a="1"/>
  <c r="N363" i="1"/>
  <c r="P3926" i="7"/>
  <c r="K3926" i="7"/>
  <c r="J3926" i="7" a="1"/>
  <c r="K1924" i="7"/>
  <c r="O1924" i="7"/>
  <c r="K431" i="7"/>
  <c r="P431" i="7"/>
  <c r="I431" i="7" a="1"/>
  <c r="P241" i="1"/>
  <c r="D854" i="7" a="1"/>
  <c r="V854" i="7"/>
  <c r="U854" i="7"/>
  <c r="D1982" i="7" a="1"/>
  <c r="K1982" i="7"/>
  <c r="N3642" i="7"/>
  <c r="U3642" i="7"/>
  <c r="I3642" i="7" a="1"/>
  <c r="P2941" i="7"/>
  <c r="L2941" i="7"/>
  <c r="I289" i="1"/>
  <c r="K289" i="1"/>
  <c r="N229" i="1"/>
  <c r="H229" i="1"/>
  <c r="M3459" i="7"/>
  <c r="D3459" i="7" a="1"/>
  <c r="L58" i="1"/>
  <c r="I58" i="1"/>
  <c r="K1427" i="7"/>
  <c r="V1427" i="7"/>
  <c r="O478" i="7"/>
  <c r="L478" i="7"/>
  <c r="H478" i="7" a="1"/>
  <c r="L1764" i="7"/>
  <c r="C1764" i="7" a="1"/>
  <c r="K3758" i="7"/>
  <c r="R3758" i="7"/>
  <c r="K755" i="7"/>
  <c r="V755" i="7"/>
  <c r="J755" i="7" a="1"/>
  <c r="Q637" i="7"/>
  <c r="V637" i="7"/>
  <c r="L1759" i="7"/>
  <c r="G1759" i="7" a="1"/>
  <c r="I1759" i="7" a="1"/>
  <c r="D792" i="7" a="1"/>
  <c r="C792" i="7" a="1"/>
  <c r="S185" i="7"/>
  <c r="O185" i="7"/>
  <c r="J2972" i="7" a="1"/>
  <c r="O2972" i="7"/>
  <c r="I2972" i="7" a="1"/>
  <c r="O226" i="7"/>
  <c r="M226" i="7"/>
  <c r="F552" i="1"/>
  <c r="J552" i="1"/>
  <c r="J341" i="1"/>
  <c r="M341" i="1"/>
  <c r="C2781" i="7" a="1"/>
  <c r="K2781" i="7"/>
  <c r="T2503" i="7"/>
  <c r="S2503" i="7"/>
  <c r="I2503" i="7" a="1"/>
  <c r="M473" i="7"/>
  <c r="D473" i="7" a="1"/>
  <c r="O3435" i="7"/>
  <c r="J3435" i="7" a="1"/>
  <c r="J2700" i="7" a="1"/>
  <c r="M2700" i="7"/>
  <c r="N2700" i="7"/>
  <c r="Q196" i="1"/>
  <c r="L196" i="1"/>
  <c r="I69" i="1"/>
  <c r="U3442" i="7"/>
  <c r="M3442" i="7"/>
  <c r="R3442" i="7"/>
  <c r="S1455" i="7"/>
  <c r="J1455" i="7" a="1"/>
  <c r="L1776" i="7"/>
  <c r="Q1776" i="7"/>
  <c r="I1776" i="7" a="1"/>
  <c r="K2803" i="7"/>
  <c r="N2803" i="7"/>
  <c r="L905" i="7"/>
  <c r="O905" i="7"/>
  <c r="M2076" i="7"/>
  <c r="N2076" i="7"/>
  <c r="D2076" i="7" a="1"/>
  <c r="E2494" i="7" a="1"/>
  <c r="K2494" i="7"/>
  <c r="M1995" i="7"/>
  <c r="J1995" i="7" a="1"/>
  <c r="D1015" i="7" a="1"/>
  <c r="O1015" i="7"/>
  <c r="H1015" i="7" a="1"/>
  <c r="U3134" i="7"/>
  <c r="N3134" i="7"/>
  <c r="U3060" i="7"/>
  <c r="R3060" i="7"/>
  <c r="H3060" i="7" a="1"/>
  <c r="L2219" i="7"/>
  <c r="V2219" i="7"/>
  <c r="K2384" i="7"/>
  <c r="D2384" i="7" a="1"/>
  <c r="R2951" i="7"/>
  <c r="Q2951" i="7"/>
  <c r="I2951" i="7" a="1"/>
  <c r="K2668" i="7"/>
  <c r="U2668" i="7"/>
  <c r="E409" i="1" a="1"/>
  <c r="F409" i="1"/>
  <c r="K2975" i="7"/>
  <c r="M2975" i="7"/>
  <c r="G1873" i="7" a="1"/>
  <c r="E1873" i="7" a="1"/>
  <c r="I1873" i="7" a="1"/>
  <c r="U3791" i="7"/>
  <c r="C3791" i="7" a="1"/>
  <c r="T1227" i="7"/>
  <c r="V1227" i="7"/>
  <c r="E2618" i="7" a="1"/>
  <c r="M2618" i="7"/>
  <c r="O2618" i="7"/>
  <c r="M2643" i="7"/>
  <c r="R2643" i="7"/>
  <c r="J682" i="7" a="1"/>
  <c r="Q682" i="7"/>
  <c r="H682" i="7" a="1"/>
  <c r="C468" i="7" a="1"/>
  <c r="E468" i="7" a="1"/>
  <c r="N403" i="1"/>
  <c r="F403" i="1"/>
  <c r="C3296" i="7" a="1"/>
  <c r="K3296" i="7"/>
  <c r="N3905" i="7"/>
  <c r="D3905" i="7" a="1"/>
  <c r="I3905" i="7" a="1"/>
  <c r="P137" i="1"/>
  <c r="V3461" i="7"/>
  <c r="M3461" i="7"/>
  <c r="G3461" i="7" a="1"/>
  <c r="J98" i="7" a="1"/>
  <c r="E98" i="7" a="1"/>
  <c r="P2305" i="7"/>
  <c r="K2305" i="7"/>
  <c r="H2305" i="7" a="1"/>
  <c r="K1234" i="7"/>
  <c r="O1234" i="7"/>
  <c r="J495" i="1"/>
  <c r="K495" i="1"/>
  <c r="M498" i="7"/>
  <c r="D498" i="7" a="1"/>
  <c r="V3816" i="7"/>
  <c r="O3816" i="7"/>
  <c r="I3816" i="7" a="1"/>
  <c r="D37" i="1" a="1"/>
  <c r="J974" i="7" a="1"/>
  <c r="Q974" i="7"/>
  <c r="O974" i="7"/>
  <c r="N2046" i="7"/>
  <c r="J2046" i="7" a="1"/>
  <c r="V503" i="7"/>
  <c r="U503" i="7"/>
  <c r="H503" i="7" a="1"/>
  <c r="S2114" i="7"/>
  <c r="Q2114" i="7"/>
  <c r="S3822" i="7"/>
  <c r="C3822" i="7" a="1"/>
  <c r="C3202" i="7" a="1"/>
  <c r="U3202" i="7"/>
  <c r="I3202" i="7" a="1"/>
  <c r="P534" i="7"/>
  <c r="R534" i="7"/>
  <c r="E3224" i="7" a="1"/>
  <c r="C3224" i="7" a="1"/>
  <c r="Q1748" i="7"/>
  <c r="S1748" i="7"/>
  <c r="N1748" i="7"/>
  <c r="O846" i="7"/>
  <c r="R846" i="7"/>
  <c r="H64" i="1"/>
  <c r="K64" i="1"/>
  <c r="G1328" i="7" a="1"/>
  <c r="L1328" i="7"/>
  <c r="T2890" i="7"/>
  <c r="D2890" i="7" a="1"/>
  <c r="O2890" i="7"/>
  <c r="E1964" i="7" a="1"/>
  <c r="Q1964" i="7"/>
  <c r="C3701" i="7" a="1"/>
  <c r="V3701" i="7"/>
  <c r="I3701" i="7" a="1"/>
  <c r="L3429" i="7"/>
  <c r="C3429" i="7" a="1"/>
  <c r="L3292" i="7"/>
  <c r="P3292" i="7"/>
  <c r="D636" i="7" a="1"/>
  <c r="C636" i="7" a="1"/>
  <c r="H636" i="7" a="1"/>
  <c r="D3044" i="7" a="1"/>
  <c r="M3044" i="7"/>
  <c r="O1259" i="7"/>
  <c r="Q1259" i="7"/>
  <c r="S1480" i="7"/>
  <c r="M1480" i="7"/>
  <c r="I1480" i="7" a="1"/>
  <c r="L2487" i="7"/>
  <c r="K2487" i="7"/>
  <c r="M2697" i="7"/>
  <c r="G2697" i="7" a="1"/>
  <c r="I2697" i="7" a="1"/>
  <c r="F345" i="1"/>
  <c r="E3097" i="7" a="1"/>
  <c r="G3097" i="7" a="1"/>
  <c r="O3097" i="7"/>
  <c r="O497" i="7"/>
  <c r="U497" i="7"/>
  <c r="D3949" i="7" a="1"/>
  <c r="T3949" i="7"/>
  <c r="I3949" i="7" a="1"/>
  <c r="J698" i="7" a="1"/>
  <c r="T698" i="7"/>
  <c r="Q528" i="1"/>
  <c r="N528" i="1"/>
  <c r="R1164" i="7"/>
  <c r="O1164" i="7"/>
  <c r="P117" i="7"/>
  <c r="Q117" i="7"/>
  <c r="I117" i="7" a="1"/>
  <c r="U2596" i="7"/>
  <c r="H2596" i="7" a="1"/>
  <c r="M28" i="1"/>
  <c r="K28" i="1"/>
  <c r="Q1428" i="7"/>
  <c r="K1428" i="7"/>
  <c r="V284" i="7"/>
  <c r="S284" i="7"/>
  <c r="H284" i="7" a="1"/>
  <c r="L363" i="7"/>
  <c r="S363" i="7"/>
  <c r="P3320" i="7"/>
  <c r="R3320" i="7"/>
  <c r="E546" i="1" a="1"/>
  <c r="N546" i="1"/>
  <c r="H188" i="1"/>
  <c r="O188" i="1"/>
  <c r="N3846" i="7"/>
  <c r="L3846" i="7"/>
  <c r="K1774" i="7"/>
  <c r="M1774" i="7"/>
  <c r="V1774" i="7"/>
  <c r="S1466" i="7"/>
  <c r="J1466" i="7" a="1"/>
  <c r="R1761" i="7"/>
  <c r="C1761" i="7" a="1"/>
  <c r="H1761" i="7" a="1"/>
  <c r="Q3447" i="7"/>
  <c r="N3447" i="7"/>
  <c r="S2433" i="7"/>
  <c r="V2433" i="7"/>
  <c r="Q381" i="1"/>
  <c r="C381" i="1" a="1"/>
  <c r="J3275" i="7" a="1"/>
  <c r="R3275" i="7"/>
  <c r="I3275" i="7" a="1"/>
  <c r="M112" i="7"/>
  <c r="N112" i="7"/>
  <c r="U2025" i="7"/>
  <c r="G2025" i="7" a="1"/>
  <c r="E3221" i="7" a="1"/>
  <c r="M3221" i="7"/>
  <c r="H3221" i="7" a="1"/>
  <c r="J3786" i="7" a="1"/>
  <c r="E3786" i="7" a="1"/>
  <c r="L723" i="7"/>
  <c r="U723" i="7"/>
  <c r="N2094" i="7"/>
  <c r="J2094" i="7" a="1"/>
  <c r="M2094" i="7"/>
  <c r="D3705" i="7" a="1"/>
  <c r="R3705" i="7"/>
  <c r="C3696" i="7" a="1"/>
  <c r="V3696" i="7"/>
  <c r="I3696" i="7" a="1"/>
  <c r="R1819" i="7"/>
  <c r="N1819" i="7"/>
  <c r="L3440" i="7"/>
  <c r="G3440" i="7" a="1"/>
  <c r="O388" i="7"/>
  <c r="E388" i="7" a="1"/>
  <c r="I388" i="7" a="1"/>
  <c r="Q3129" i="7"/>
  <c r="T3129" i="7"/>
  <c r="N3900" i="7"/>
  <c r="G3900" i="7" a="1"/>
  <c r="M3833" i="7"/>
  <c r="Q3833" i="7"/>
  <c r="P3833" i="7"/>
  <c r="P1645" i="7"/>
  <c r="D1645" i="7" a="1"/>
  <c r="C483" i="7" a="1"/>
  <c r="M483" i="7"/>
  <c r="I483" i="7" a="1"/>
  <c r="T3240" i="7"/>
  <c r="V3240" i="7"/>
  <c r="C204" i="7" a="1"/>
  <c r="N204" i="7"/>
  <c r="T1409" i="7"/>
  <c r="G1409" i="7" a="1"/>
  <c r="H1409" i="7" a="1"/>
  <c r="E110" i="7" a="1"/>
  <c r="L110" i="7"/>
  <c r="R2794" i="7"/>
  <c r="G2794" i="7" a="1"/>
  <c r="C1730" i="7" a="1"/>
  <c r="D1730" i="7" a="1"/>
  <c r="R1730" i="7"/>
  <c r="V2785" i="7"/>
  <c r="K2785" i="7"/>
  <c r="U3945" i="7"/>
  <c r="N3945" i="7"/>
  <c r="I3945" i="7" a="1"/>
  <c r="D3661" i="7" a="1"/>
  <c r="I3661" i="7" a="1"/>
  <c r="M3380" i="7"/>
  <c r="T3380" i="7"/>
  <c r="J771" i="7" a="1"/>
  <c r="V771" i="7"/>
  <c r="I771" i="7" a="1"/>
  <c r="C76" i="1" a="1"/>
  <c r="N76" i="1"/>
  <c r="L3117" i="7"/>
  <c r="J3117" i="7" a="1"/>
  <c r="O2320" i="7"/>
  <c r="M2320" i="7"/>
  <c r="J3971" i="7" a="1"/>
  <c r="C3971" i="7" a="1"/>
  <c r="I3971" i="7" a="1"/>
  <c r="Q3638" i="7"/>
  <c r="S3638" i="7"/>
  <c r="S1186" i="7"/>
  <c r="C1186" i="7" a="1"/>
  <c r="J1956" i="7" a="1"/>
  <c r="M1956" i="7"/>
  <c r="O1956" i="7"/>
  <c r="G1214" i="7" a="1"/>
  <c r="P1214" i="7"/>
  <c r="E1114" i="7" a="1"/>
  <c r="O1114" i="7"/>
  <c r="I1114" i="7" a="1"/>
  <c r="V1382" i="7"/>
  <c r="O1382" i="7"/>
  <c r="T1435" i="7"/>
  <c r="V1435" i="7"/>
  <c r="N2329" i="7"/>
  <c r="M2329" i="7"/>
  <c r="T2329" i="7"/>
  <c r="D1769" i="7" a="1"/>
  <c r="G1769" i="7" a="1"/>
  <c r="O880" i="7"/>
  <c r="K880" i="7"/>
  <c r="T2420" i="7"/>
  <c r="R2420" i="7"/>
  <c r="H2420" i="7" a="1"/>
  <c r="G3514" i="7" a="1"/>
  <c r="V3514" i="7"/>
  <c r="J311" i="7" a="1"/>
  <c r="K311" i="7"/>
  <c r="H311" i="7" a="1"/>
  <c r="D102" i="1" a="1"/>
  <c r="G1588" i="7" a="1"/>
  <c r="N1588" i="7"/>
  <c r="L1588" i="7"/>
  <c r="V647" i="7"/>
  <c r="S647" i="7"/>
  <c r="E3582" i="7" a="1"/>
  <c r="N3582" i="7"/>
  <c r="I3582" i="7" a="1"/>
  <c r="T93" i="7"/>
  <c r="I93" i="7" a="1"/>
  <c r="V504" i="7"/>
  <c r="U504" i="7"/>
  <c r="L588" i="1"/>
  <c r="J588" i="1"/>
  <c r="M344" i="7"/>
  <c r="G344" i="7" a="1"/>
  <c r="H344" i="7" a="1"/>
  <c r="S520" i="7"/>
  <c r="U520" i="7"/>
  <c r="C3052" i="7" a="1"/>
  <c r="D3052" i="7" a="1"/>
  <c r="D911" i="7" a="1"/>
  <c r="K911" i="7"/>
  <c r="H911" i="7" a="1"/>
  <c r="N2934" i="7"/>
  <c r="D2934" i="7" a="1"/>
  <c r="D538" i="1" a="1"/>
  <c r="O538" i="1"/>
  <c r="V23" i="7"/>
  <c r="N23" i="7"/>
  <c r="S408" i="7"/>
  <c r="U408" i="7"/>
  <c r="H408" i="7" a="1"/>
  <c r="N2142" i="7"/>
  <c r="R2142" i="7"/>
  <c r="T3733" i="7"/>
  <c r="G3733" i="7" a="1"/>
  <c r="Q43" i="7"/>
  <c r="D43" i="7" a="1"/>
  <c r="N43" i="7"/>
  <c r="P3238" i="7"/>
  <c r="K3238" i="7"/>
  <c r="N668" i="7"/>
  <c r="V668" i="7"/>
  <c r="I668" i="7" a="1"/>
  <c r="K941" i="7"/>
  <c r="C941" i="7" a="1"/>
  <c r="C3973" i="7" a="1"/>
  <c r="P3973" i="7"/>
  <c r="C3615" i="7" a="1"/>
  <c r="E3615" i="7" a="1"/>
  <c r="I3615" i="7" a="1"/>
  <c r="T2748" i="7"/>
  <c r="L2748" i="7"/>
  <c r="I97" i="1"/>
  <c r="F97" i="1"/>
  <c r="L2962" i="7"/>
  <c r="R2962" i="7"/>
  <c r="U2822" i="7"/>
  <c r="V2822" i="7"/>
  <c r="R2822" i="7"/>
  <c r="D1828" i="7" a="1"/>
  <c r="M1828" i="7"/>
  <c r="H155" i="1"/>
  <c r="P155" i="1"/>
  <c r="C743" i="7" a="1"/>
  <c r="R743" i="7"/>
  <c r="C256" i="7" a="1"/>
  <c r="K256" i="7"/>
  <c r="I256" i="7" a="1"/>
  <c r="F190" i="1"/>
  <c r="Q190" i="1"/>
  <c r="R2556" i="7"/>
  <c r="N2556" i="7"/>
  <c r="G287" i="1"/>
  <c r="O287" i="1"/>
  <c r="U2721" i="7"/>
  <c r="M2721" i="7"/>
  <c r="V1305" i="7"/>
  <c r="U1305" i="7"/>
  <c r="H1305" i="7" a="1"/>
  <c r="T787" i="7"/>
  <c r="Q787" i="7"/>
  <c r="N1135" i="7"/>
  <c r="D1135" i="7" a="1"/>
  <c r="D3016" i="7" a="1"/>
  <c r="O3016" i="7"/>
  <c r="E3016" i="7" a="1"/>
  <c r="E1917" i="7" a="1"/>
  <c r="M1917" i="7"/>
  <c r="C534" i="1" a="1"/>
  <c r="K534" i="1"/>
  <c r="Q417" i="1"/>
  <c r="E417" i="1" a="1"/>
  <c r="E2240" i="7" a="1"/>
  <c r="G2240" i="7" a="1"/>
  <c r="K2978" i="7"/>
  <c r="R2978" i="7"/>
  <c r="H2978" i="7" a="1"/>
  <c r="M2483" i="7"/>
  <c r="J2483" i="7" a="1"/>
  <c r="Q180" i="1"/>
  <c r="G180" i="1"/>
  <c r="Q590" i="1"/>
  <c r="N590" i="1"/>
  <c r="V3249" i="7"/>
  <c r="L3249" i="7"/>
  <c r="S40" i="7"/>
  <c r="T40" i="7"/>
  <c r="T1213" i="7"/>
  <c r="V1213" i="7"/>
  <c r="M1213" i="7"/>
  <c r="G877" i="7" a="1"/>
  <c r="J877" i="7" a="1"/>
  <c r="D2704" i="7" a="1"/>
  <c r="J2704" i="7" a="1"/>
  <c r="H2704" i="7" a="1"/>
  <c r="G558" i="7" a="1"/>
  <c r="M558" i="7"/>
  <c r="V2324" i="7"/>
  <c r="T2324" i="7"/>
  <c r="Q1066" i="7"/>
  <c r="D1066" i="7" a="1"/>
  <c r="V1066" i="7"/>
  <c r="D3518" i="7" a="1"/>
  <c r="H3518" i="7" a="1"/>
  <c r="E447" i="1" a="1"/>
  <c r="O447" i="1"/>
  <c r="C113" i="1" a="1"/>
  <c r="E113" i="1" a="1"/>
  <c r="K2376" i="7"/>
  <c r="V2376" i="7"/>
  <c r="I442" i="1"/>
  <c r="D442" i="1" a="1"/>
  <c r="G102" i="7" a="1"/>
  <c r="E102" i="7" a="1"/>
  <c r="G3850" i="7" a="1"/>
  <c r="R3850" i="7"/>
  <c r="V3850" i="7"/>
  <c r="T451" i="7"/>
  <c r="N451" i="7"/>
  <c r="S251" i="7"/>
  <c r="J251" i="7" a="1"/>
  <c r="I251" i="7" a="1"/>
  <c r="I342" i="1"/>
  <c r="D2765" i="7" a="1"/>
  <c r="M2765" i="7"/>
  <c r="U2765" i="7"/>
  <c r="Q3389" i="7"/>
  <c r="M3389" i="7"/>
  <c r="E2022" i="7" a="1"/>
  <c r="P2022" i="7"/>
  <c r="H2022" i="7" a="1"/>
  <c r="T942" i="7"/>
  <c r="P942" i="7"/>
  <c r="U3650" i="7"/>
  <c r="H3650" i="7" a="1"/>
  <c r="M3146" i="7"/>
  <c r="G3146" i="7" a="1"/>
  <c r="I3146" i="7" a="1"/>
  <c r="Q2236" i="7"/>
  <c r="M2236" i="7"/>
  <c r="L2065" i="7"/>
  <c r="N2065" i="7"/>
  <c r="S2031" i="7"/>
  <c r="T2031" i="7"/>
  <c r="P2031" i="7"/>
  <c r="R3138" i="7"/>
  <c r="S3138" i="7"/>
  <c r="E614" i="7" a="1"/>
  <c r="L614" i="7"/>
  <c r="I614" i="7" a="1"/>
  <c r="C845" i="7" a="1"/>
  <c r="I845" i="7" a="1"/>
  <c r="T3658" i="7"/>
  <c r="E3658" i="7" a="1"/>
  <c r="R1715" i="7"/>
  <c r="J1715" i="7" a="1"/>
  <c r="H1715" i="7" a="1"/>
  <c r="G2146" i="7" a="1"/>
  <c r="J2146" i="7" a="1"/>
  <c r="C1057" i="7" a="1"/>
  <c r="K1057" i="7"/>
  <c r="O1784" i="7"/>
  <c r="D1784" i="7" a="1"/>
  <c r="U1784" i="7"/>
  <c r="P3755" i="7"/>
  <c r="V3755" i="7"/>
  <c r="C3049" i="7" a="1"/>
  <c r="Q3049" i="7"/>
  <c r="H3049" i="7" a="1"/>
  <c r="N1957" i="7"/>
  <c r="Q1957" i="7"/>
  <c r="U3792" i="7"/>
  <c r="N3792" i="7"/>
  <c r="S3808" i="7"/>
  <c r="C3808" i="7" a="1"/>
  <c r="H3808" i="7" a="1"/>
  <c r="E393" i="7" a="1"/>
  <c r="R393" i="7"/>
  <c r="Q3828" i="7"/>
  <c r="M3828" i="7"/>
  <c r="L889" i="7"/>
  <c r="Q889" i="7"/>
  <c r="V889" i="7"/>
  <c r="K2518" i="7"/>
  <c r="R2518" i="7"/>
  <c r="G3184" i="7" a="1"/>
  <c r="Q3184" i="7"/>
  <c r="H3184" i="7" a="1"/>
  <c r="J3689" i="7" a="1"/>
  <c r="G3689" i="7" a="1"/>
  <c r="V2802" i="7"/>
  <c r="P2802" i="7"/>
  <c r="T343" i="7"/>
  <c r="Q343" i="7"/>
  <c r="I343" i="7" a="1"/>
  <c r="U2442" i="7"/>
  <c r="D2442" i="7" a="1"/>
  <c r="S2729" i="7"/>
  <c r="G2729" i="7" a="1"/>
  <c r="U1798" i="7"/>
  <c r="D1798" i="7" a="1"/>
  <c r="T1798" i="7"/>
  <c r="K168" i="1"/>
  <c r="J168" i="1"/>
  <c r="N1552" i="7"/>
  <c r="C1552" i="7" a="1"/>
  <c r="G271" i="7" a="1"/>
  <c r="U271" i="7"/>
  <c r="M550" i="1"/>
  <c r="G550" i="1"/>
  <c r="V613" i="7"/>
  <c r="R613" i="7"/>
  <c r="I613" i="7" a="1"/>
  <c r="G475" i="7" a="1"/>
  <c r="Q475" i="7"/>
  <c r="G830" i="7" a="1"/>
  <c r="D830" i="7" a="1"/>
  <c r="T1016" i="7"/>
  <c r="J1016" i="7" a="1"/>
  <c r="G1016" i="7" a="1"/>
  <c r="P499" i="7"/>
  <c r="O499" i="7"/>
  <c r="E382" i="7" a="1"/>
  <c r="G382" i="7" a="1"/>
  <c r="I382" i="7" a="1"/>
  <c r="D2801" i="7" a="1"/>
  <c r="H2801" i="7" a="1"/>
  <c r="T2015" i="7"/>
  <c r="O2015" i="7"/>
  <c r="Q1905" i="7"/>
  <c r="U1905" i="7"/>
  <c r="H1905" i="7" a="1"/>
  <c r="O488" i="1"/>
  <c r="F488" i="1"/>
  <c r="P3401" i="7"/>
  <c r="G3401" i="7" a="1"/>
  <c r="S1943" i="7"/>
  <c r="R1943" i="7"/>
  <c r="U714" i="7"/>
  <c r="O714" i="7"/>
  <c r="I714" i="7" a="1"/>
  <c r="E909" i="7" a="1"/>
  <c r="J909" i="7" a="1"/>
  <c r="E378" i="1" a="1"/>
  <c r="I378" i="1"/>
  <c r="J658" i="7" a="1"/>
  <c r="T658" i="7"/>
  <c r="N1051" i="7"/>
  <c r="K1051" i="7"/>
  <c r="M1051" i="7"/>
  <c r="P3236" i="7"/>
  <c r="V3236" i="7"/>
  <c r="G3309" i="7" a="1"/>
  <c r="E3309" i="7" a="1"/>
  <c r="O454" i="1"/>
  <c r="K454" i="1"/>
  <c r="V2533" i="7"/>
  <c r="S2533" i="7"/>
  <c r="H2533" i="7" a="1"/>
  <c r="U2689" i="7"/>
  <c r="S2689" i="7"/>
  <c r="R233" i="7"/>
  <c r="V233" i="7"/>
  <c r="S722" i="7"/>
  <c r="L722" i="7"/>
  <c r="K722" i="7"/>
  <c r="E2937" i="7" a="1"/>
  <c r="Q2937" i="7"/>
  <c r="R1624" i="7"/>
  <c r="J1624" i="7" a="1"/>
  <c r="H1624" i="7" a="1"/>
  <c r="P3494" i="7"/>
  <c r="Q3494" i="7"/>
  <c r="O224" i="7"/>
  <c r="V224" i="7"/>
  <c r="C2085" i="7" a="1"/>
  <c r="L2085" i="7"/>
  <c r="T2085" i="7"/>
  <c r="S554" i="7"/>
  <c r="U554" i="7"/>
  <c r="Q585" i="1"/>
  <c r="E585" i="1" a="1"/>
  <c r="L2584" i="7"/>
  <c r="E2584" i="7" a="1"/>
  <c r="N532" i="1"/>
  <c r="K532" i="1"/>
  <c r="Q2554" i="7"/>
  <c r="U2554" i="7"/>
  <c r="I2554" i="7" a="1"/>
  <c r="D3624" i="7" a="1"/>
  <c r="C3624" i="7" a="1"/>
  <c r="V1378" i="7"/>
  <c r="S1378" i="7"/>
  <c r="P1607" i="7"/>
  <c r="T1607" i="7"/>
  <c r="I1607" i="7" a="1"/>
  <c r="H213" i="1"/>
  <c r="J213" i="1"/>
  <c r="Q2665" i="7"/>
  <c r="J2665" i="7" a="1"/>
  <c r="Q1529" i="7"/>
  <c r="S1529" i="7"/>
  <c r="K1419" i="7"/>
  <c r="D1419" i="7" a="1"/>
  <c r="I1419" i="7" a="1"/>
  <c r="C3753" i="7" a="1"/>
  <c r="J3753" i="7" a="1"/>
  <c r="P3376" i="7"/>
  <c r="S3376" i="7"/>
  <c r="L568" i="7"/>
  <c r="D568" i="7" a="1"/>
  <c r="T568" i="7"/>
  <c r="R3090" i="7"/>
  <c r="N3090" i="7"/>
  <c r="L3055" i="7"/>
  <c r="K3055" i="7"/>
  <c r="H3055" i="7" a="1"/>
  <c r="C3027" i="7" a="1"/>
  <c r="V3027" i="7"/>
  <c r="D2539" i="7" a="1"/>
  <c r="L2539" i="7"/>
  <c r="S781" i="7"/>
  <c r="G781" i="7" a="1"/>
  <c r="H781" i="7" a="1"/>
  <c r="S106" i="7"/>
  <c r="Q106" i="7"/>
  <c r="J1563" i="7" a="1"/>
  <c r="N1563" i="7"/>
  <c r="E1574" i="7" a="1"/>
  <c r="T1574" i="7"/>
  <c r="I1574" i="7" a="1"/>
  <c r="C3627" i="7" a="1"/>
  <c r="V3627" i="7"/>
  <c r="V2052" i="7"/>
  <c r="G2052" i="7" a="1"/>
  <c r="Q2052" i="7"/>
  <c r="G935" i="7" a="1"/>
  <c r="H935" i="7" a="1"/>
  <c r="U3366" i="7"/>
  <c r="M3366" i="7"/>
  <c r="Q1081" i="7"/>
  <c r="N1081" i="7"/>
  <c r="H1081" i="7" a="1"/>
  <c r="K2795" i="7"/>
  <c r="O2795" i="7"/>
  <c r="P936" i="7"/>
  <c r="L936" i="7"/>
  <c r="L513" i="1"/>
  <c r="P513" i="1"/>
  <c r="R118" i="7"/>
  <c r="O118" i="7"/>
  <c r="H118" i="7" a="1"/>
  <c r="P1170" i="7"/>
  <c r="J1170" i="7" a="1"/>
  <c r="E3071" i="7" a="1"/>
  <c r="C3071" i="7" a="1"/>
  <c r="R1728" i="7"/>
  <c r="O1728" i="7"/>
  <c r="H1728" i="7" a="1"/>
  <c r="M2367" i="7"/>
  <c r="O2367" i="7"/>
  <c r="R91" i="7"/>
  <c r="P91" i="7"/>
  <c r="O91" i="7"/>
  <c r="U702" i="7"/>
  <c r="I702" i="7" a="1"/>
  <c r="V1469" i="7"/>
  <c r="R1469" i="7"/>
  <c r="J1842" i="7" a="1"/>
  <c r="K1842" i="7"/>
  <c r="T1842" i="7"/>
  <c r="L2944" i="7"/>
  <c r="S2944" i="7"/>
  <c r="G1546" i="7" a="1"/>
  <c r="L1546" i="7"/>
  <c r="O207" i="1"/>
  <c r="C207" i="1" a="1"/>
  <c r="G1272" i="7" a="1"/>
  <c r="J1272" i="7" a="1"/>
  <c r="I1272" i="7" a="1"/>
  <c r="C3918" i="7" a="1"/>
  <c r="U3918" i="7"/>
  <c r="V991" i="7"/>
  <c r="E991" i="7" a="1"/>
  <c r="M1379" i="7"/>
  <c r="K1379" i="7"/>
  <c r="I1379" i="7" a="1"/>
  <c r="I422" i="1"/>
  <c r="G422" i="1"/>
  <c r="M2074" i="7"/>
  <c r="E2074" i="7" a="1"/>
  <c r="H370" i="1"/>
  <c r="N370" i="1"/>
  <c r="G575" i="7" a="1"/>
  <c r="J575" i="7" a="1"/>
  <c r="C64" i="7" a="1"/>
  <c r="S64" i="7"/>
  <c r="V64" i="7"/>
  <c r="R1418" i="7"/>
  <c r="K1418" i="7"/>
  <c r="E2648" i="7" a="1"/>
  <c r="R2648" i="7"/>
  <c r="J1506" i="7" a="1"/>
  <c r="N1506" i="7"/>
  <c r="S1506" i="7"/>
  <c r="F282" i="1"/>
  <c r="I282" i="1"/>
  <c r="U3609" i="7"/>
  <c r="R3609" i="7"/>
  <c r="D2040" i="7" a="1"/>
  <c r="T2040" i="7"/>
  <c r="T1037" i="7"/>
  <c r="G1037" i="7" a="1"/>
  <c r="M1037" i="7"/>
  <c r="U2244" i="7"/>
  <c r="Q2244" i="7"/>
  <c r="C12" i="7" a="1"/>
  <c r="G12" i="7" a="1"/>
  <c r="I12" i="7" a="1"/>
  <c r="P202" i="1"/>
  <c r="R94" i="7"/>
  <c r="M94" i="7"/>
  <c r="Q94" i="7"/>
  <c r="N2570" i="7"/>
  <c r="U2570" i="7"/>
  <c r="G3836" i="7" a="1"/>
  <c r="L3836" i="7"/>
  <c r="I3836" i="7" a="1"/>
  <c r="L3668" i="7"/>
  <c r="U3668" i="7"/>
  <c r="N33" i="1"/>
  <c r="Q33" i="1"/>
  <c r="J2103" i="7" a="1"/>
  <c r="V2103" i="7"/>
  <c r="G285" i="7" a="1"/>
  <c r="E285" i="7" a="1"/>
  <c r="I285" i="7" a="1"/>
  <c r="J1312" i="7" a="1"/>
  <c r="P1312" i="7"/>
  <c r="C1899" i="7" a="1"/>
  <c r="Q1899" i="7"/>
  <c r="K3874" i="7"/>
  <c r="D3874" i="7" a="1"/>
  <c r="H3874" i="7" a="1"/>
  <c r="T2474" i="7"/>
  <c r="N2474" i="7"/>
  <c r="K1791" i="7"/>
  <c r="M1791" i="7"/>
  <c r="M3314" i="7"/>
  <c r="D3314" i="7" a="1"/>
  <c r="K3314" i="7"/>
  <c r="E2098" i="7" a="1"/>
  <c r="C2098" i="7" a="1"/>
  <c r="K180" i="7"/>
  <c r="N180" i="7"/>
  <c r="H180" i="7" a="1"/>
  <c r="R3887" i="7"/>
  <c r="O3887" i="7"/>
  <c r="E3597" i="7" a="1"/>
  <c r="N3597" i="7"/>
  <c r="P352" i="7"/>
  <c r="C352" i="7" a="1"/>
  <c r="I352" i="7" a="1"/>
  <c r="D2610" i="7" a="1"/>
  <c r="J2610" i="7" a="1"/>
  <c r="F56" i="1"/>
  <c r="M56" i="1"/>
  <c r="N813" i="7"/>
  <c r="P813" i="7"/>
  <c r="Q3204" i="7"/>
  <c r="T3204" i="7"/>
  <c r="I3204" i="7" a="1"/>
  <c r="D383" i="1" a="1"/>
  <c r="E383" i="1" a="1"/>
  <c r="L3742" i="7"/>
  <c r="O3742" i="7"/>
  <c r="J2983" i="7" a="1"/>
  <c r="P2983" i="7"/>
  <c r="M665" i="7"/>
  <c r="J665" i="7" a="1"/>
  <c r="H665" i="7" a="1"/>
  <c r="M2756" i="7"/>
  <c r="V2756" i="7"/>
  <c r="T778" i="7"/>
  <c r="Q778" i="7"/>
  <c r="O255" i="1"/>
  <c r="D255" i="1" a="1"/>
  <c r="L2264" i="7"/>
  <c r="T2264" i="7"/>
  <c r="H2264" i="7" a="1"/>
  <c r="E635" i="7" a="1"/>
  <c r="G635" i="7" a="1"/>
  <c r="C571" i="1" a="1"/>
  <c r="O571" i="1"/>
  <c r="Q1696" i="7"/>
  <c r="J1696" i="7" a="1"/>
  <c r="M339" i="7"/>
  <c r="V339" i="7"/>
  <c r="H339" i="7" a="1"/>
  <c r="Q3653" i="7"/>
  <c r="P3653" i="7"/>
  <c r="O3507" i="7"/>
  <c r="G3507" i="7" a="1"/>
  <c r="F572" i="1"/>
  <c r="K572" i="1"/>
  <c r="M3995" i="7"/>
  <c r="G3995" i="7" a="1"/>
  <c r="I3995" i="7" a="1"/>
  <c r="U3682" i="7"/>
  <c r="K3682" i="7"/>
  <c r="J925" i="7" a="1"/>
  <c r="P925" i="7"/>
  <c r="K1894" i="7"/>
  <c r="M1894" i="7"/>
  <c r="J1894" i="7" a="1"/>
  <c r="C287" i="7" a="1"/>
  <c r="L287" i="7"/>
  <c r="R1514" i="7"/>
  <c r="E1514" i="7" a="1"/>
  <c r="I1514" i="7" a="1"/>
  <c r="U342" i="7"/>
  <c r="J342" i="7" a="1"/>
  <c r="S1968" i="7"/>
  <c r="T1968" i="7"/>
  <c r="L583" i="7"/>
  <c r="Q583" i="7"/>
  <c r="H583" i="7" a="1"/>
  <c r="V2408" i="7"/>
  <c r="R2408" i="7"/>
  <c r="K745" i="7"/>
  <c r="D745" i="7" a="1"/>
  <c r="P477" i="7"/>
  <c r="J477" i="7" a="1"/>
  <c r="C477" i="7" a="1"/>
  <c r="R1870" i="7"/>
  <c r="M1870" i="7"/>
  <c r="P456" i="7"/>
  <c r="C456" i="7" a="1"/>
  <c r="I456" i="7" a="1"/>
  <c r="R2567" i="7"/>
  <c r="V2567" i="7"/>
  <c r="Q27" i="1"/>
  <c r="L27" i="1"/>
  <c r="K1243" i="7"/>
  <c r="C1243" i="7" a="1"/>
  <c r="S1286" i="7"/>
  <c r="Q1286" i="7"/>
  <c r="H1286" i="7" a="1"/>
  <c r="P3355" i="7"/>
  <c r="G3355" i="7" a="1"/>
  <c r="E3247" i="7" a="1"/>
  <c r="V3247" i="7"/>
  <c r="R766" i="7"/>
  <c r="G766" i="7" a="1"/>
  <c r="I766" i="7" a="1"/>
  <c r="Q1619" i="7"/>
  <c r="D1619" i="7" a="1"/>
  <c r="U3164" i="7"/>
  <c r="Q3164" i="7"/>
  <c r="U2360" i="7"/>
  <c r="G2360" i="7" a="1"/>
  <c r="H2360" i="7" a="1"/>
  <c r="R3807" i="7"/>
  <c r="C3807" i="7" a="1"/>
  <c r="J1277" i="7" a="1"/>
  <c r="P1277" i="7"/>
  <c r="I1277" i="7" a="1"/>
  <c r="O328" i="1"/>
  <c r="L3928" i="7"/>
  <c r="E3928" i="7" a="1"/>
  <c r="K3928" i="7"/>
  <c r="T2843" i="7"/>
  <c r="E2843" i="7" a="1"/>
  <c r="T298" i="7"/>
  <c r="G298" i="7" a="1"/>
  <c r="I298" i="7" a="1"/>
  <c r="E648" i="7" a="1"/>
  <c r="I648" i="7" a="1"/>
  <c r="V1401" i="7"/>
  <c r="N1401" i="7"/>
  <c r="F557" i="1"/>
  <c r="Q557" i="1"/>
  <c r="R1711" i="7"/>
  <c r="L1711" i="7"/>
  <c r="C1711" i="7" a="1"/>
  <c r="S3174" i="7"/>
  <c r="I3174" i="7" a="1"/>
  <c r="P3089" i="7"/>
  <c r="G3089" i="7" a="1"/>
  <c r="C268" i="1" a="1"/>
  <c r="F268" i="1"/>
  <c r="F258" i="1"/>
  <c r="I258" i="1"/>
  <c r="N2071" i="7"/>
  <c r="E2071" i="7" a="1"/>
  <c r="V3961" i="7"/>
  <c r="S3961" i="7"/>
  <c r="N3961" i="7"/>
  <c r="K1453" i="7"/>
  <c r="T1453" i="7"/>
  <c r="M3974" i="7"/>
  <c r="P3974" i="7"/>
  <c r="H3974" i="7" a="1"/>
  <c r="J2096" i="7" a="1"/>
  <c r="S2096" i="7"/>
  <c r="F215" i="1"/>
  <c r="Q215" i="1"/>
  <c r="Q89" i="1"/>
  <c r="F89" i="1"/>
  <c r="K913" i="7"/>
  <c r="V913" i="7"/>
  <c r="D2227" i="7" a="1"/>
  <c r="P2227" i="7"/>
  <c r="L1820" i="7"/>
  <c r="K1820" i="7"/>
  <c r="D1820" i="7" a="1"/>
  <c r="N2510" i="7"/>
  <c r="U2510" i="7"/>
  <c r="Q339" i="1"/>
  <c r="M339" i="1"/>
  <c r="V2325" i="7"/>
  <c r="K2325" i="7"/>
  <c r="V3385" i="7"/>
  <c r="M3385" i="7"/>
  <c r="O3385" i="7"/>
  <c r="N2009" i="7"/>
  <c r="H2009" i="7" a="1"/>
  <c r="O3051" i="7"/>
  <c r="L3051" i="7"/>
  <c r="H3051" i="7" a="1"/>
  <c r="U3122" i="7"/>
  <c r="I3122" i="7" a="1"/>
  <c r="U2298" i="7"/>
  <c r="S2298" i="7"/>
  <c r="E477" i="1" a="1"/>
  <c r="G477" i="1"/>
  <c r="J2723" i="7" a="1"/>
  <c r="N2723" i="7"/>
  <c r="I2723" i="7" a="1"/>
  <c r="R2639" i="7"/>
  <c r="G2639" i="7" a="1"/>
  <c r="D514" i="1" a="1"/>
  <c r="N514" i="1"/>
  <c r="Q3415" i="7"/>
  <c r="M3415" i="7"/>
  <c r="C3488" i="7" a="1"/>
  <c r="J3488" i="7" a="1"/>
  <c r="I3488" i="7" a="1"/>
  <c r="Q1293" i="7"/>
  <c r="P1293" i="7"/>
  <c r="K2705" i="7"/>
  <c r="T2705" i="7"/>
  <c r="D1708" i="7" a="1"/>
  <c r="U1708" i="7"/>
  <c r="H1708" i="7" a="1"/>
  <c r="O600" i="1"/>
  <c r="E600" i="1" a="1"/>
  <c r="Q3891" i="7"/>
  <c r="L3891" i="7"/>
  <c r="C1196" i="7" a="1"/>
  <c r="K1196" i="7"/>
  <c r="C3147" i="7" a="1"/>
  <c r="R3147" i="7"/>
  <c r="H3147" i="7" a="1"/>
  <c r="T3940" i="7"/>
  <c r="E3940" i="7" a="1"/>
  <c r="K3688" i="7"/>
  <c r="E3688" i="7" a="1"/>
  <c r="N3114" i="7"/>
  <c r="E3114" i="7" a="1"/>
  <c r="D3114" i="7" a="1"/>
  <c r="U3907" i="7"/>
  <c r="E3907" i="7" a="1"/>
  <c r="O1295" i="7"/>
  <c r="L1295" i="7"/>
  <c r="H1295" i="7" a="1"/>
  <c r="N1830" i="7"/>
  <c r="C1830" i="7" a="1"/>
  <c r="T3652" i="7"/>
  <c r="Q3652" i="7"/>
  <c r="K260" i="7"/>
  <c r="J260" i="7" a="1"/>
  <c r="H260" i="7" a="1"/>
  <c r="J3997" i="7" a="1"/>
  <c r="M3997" i="7"/>
  <c r="O553" i="7"/>
  <c r="R553" i="7"/>
  <c r="T3862" i="7"/>
  <c r="M3862" i="7"/>
  <c r="E3862" i="7" a="1"/>
  <c r="Q3006" i="7"/>
  <c r="O3006" i="7"/>
  <c r="M3502" i="7"/>
  <c r="V3502" i="7"/>
  <c r="I3502" i="7" a="1"/>
  <c r="T325" i="7"/>
  <c r="M325" i="7"/>
  <c r="K2892" i="7"/>
  <c r="R2892" i="7"/>
  <c r="N189" i="1"/>
  <c r="E189" i="1" a="1"/>
  <c r="M2123" i="7"/>
  <c r="G2123" i="7" a="1"/>
  <c r="I2123" i="7" a="1"/>
  <c r="E1808" i="7" a="1"/>
  <c r="M1808" i="7"/>
  <c r="K631" i="7"/>
  <c r="E631" i="7" a="1"/>
  <c r="C625" i="7" a="1"/>
  <c r="K625" i="7"/>
  <c r="I625" i="7" a="1"/>
  <c r="O1061" i="7"/>
  <c r="N1061" i="7"/>
  <c r="N403" i="7"/>
  <c r="E403" i="7" a="1"/>
  <c r="G566" i="1"/>
  <c r="I566" i="1"/>
  <c r="U58" i="7"/>
  <c r="K58" i="7"/>
  <c r="H58" i="7" a="1"/>
  <c r="M3128" i="7"/>
  <c r="Q3128" i="7"/>
  <c r="C1250" i="7" a="1"/>
  <c r="D1250" i="7" a="1"/>
  <c r="K3968" i="7"/>
  <c r="U3968" i="7"/>
  <c r="P3968" i="7"/>
  <c r="O3095" i="7"/>
  <c r="U3095" i="7"/>
  <c r="O1039" i="7"/>
  <c r="L1039" i="7"/>
  <c r="H1039" i="7" a="1"/>
  <c r="S578" i="7"/>
  <c r="K578" i="7"/>
  <c r="U1434" i="7"/>
  <c r="K1434" i="7"/>
  <c r="C1112" i="7" a="1"/>
  <c r="P1112" i="7"/>
  <c r="H1112" i="7" a="1"/>
  <c r="E3072" i="7" a="1"/>
  <c r="O3072" i="7"/>
  <c r="P2743" i="7"/>
  <c r="M2743" i="7"/>
  <c r="M2895" i="7"/>
  <c r="R2895" i="7"/>
  <c r="U2895" i="7"/>
  <c r="U2663" i="7"/>
  <c r="J2663" i="7" a="1"/>
  <c r="T2597" i="7"/>
  <c r="N2597" i="7"/>
  <c r="Q2597" i="7"/>
  <c r="V3100" i="7"/>
  <c r="O3100" i="7"/>
  <c r="T92" i="7"/>
  <c r="O92" i="7"/>
  <c r="D352" i="1" a="1"/>
  <c r="P352" i="1"/>
  <c r="E37" i="7" a="1"/>
  <c r="Q37" i="7"/>
  <c r="L37" i="7"/>
  <c r="N1591" i="7"/>
  <c r="C1591" i="7" a="1"/>
  <c r="C2416" i="7" a="1"/>
  <c r="Q2416" i="7"/>
  <c r="O819" i="7"/>
  <c r="L819" i="7"/>
  <c r="J819" i="7" a="1"/>
  <c r="N243" i="7"/>
  <c r="M243" i="7"/>
  <c r="L1086" i="7"/>
  <c r="D1086" i="7" a="1"/>
  <c r="U448" i="7"/>
  <c r="J448" i="7" a="1"/>
  <c r="P448" i="7"/>
  <c r="M599" i="7"/>
  <c r="T599" i="7"/>
  <c r="P1880" i="7"/>
  <c r="U1880" i="7"/>
  <c r="I1880" i="7" a="1"/>
  <c r="N170" i="1"/>
  <c r="V1341" i="7"/>
  <c r="N1341" i="7"/>
  <c r="D1341" i="7" a="1"/>
  <c r="M1115" i="7"/>
  <c r="R1115" i="7"/>
  <c r="N3633" i="7"/>
  <c r="E3633" i="7" a="1"/>
  <c r="I3633" i="7" a="1"/>
  <c r="L2363" i="7"/>
  <c r="S2363" i="7"/>
  <c r="T3152" i="7"/>
  <c r="L3152" i="7"/>
  <c r="V377" i="7"/>
  <c r="K377" i="7"/>
  <c r="I377" i="7" a="1"/>
  <c r="F94" i="1"/>
  <c r="Q94" i="1"/>
  <c r="D1322" i="7" a="1"/>
  <c r="U1322" i="7"/>
  <c r="L100" i="7"/>
  <c r="P100" i="7"/>
  <c r="L33" i="7"/>
  <c r="C33" i="7" a="1"/>
  <c r="Q33" i="7"/>
  <c r="Q3610" i="7"/>
  <c r="K3610" i="7"/>
  <c r="R2034" i="7"/>
  <c r="T2034" i="7"/>
  <c r="E453" i="7" a="1"/>
  <c r="O453" i="7"/>
  <c r="V453" i="7"/>
  <c r="V3132" i="7"/>
  <c r="E3132" i="7" a="1"/>
  <c r="V2162" i="7"/>
  <c r="S2162" i="7"/>
  <c r="I2162" i="7" a="1"/>
  <c r="T1937" i="7"/>
  <c r="E1937" i="7" a="1"/>
  <c r="O2560" i="7"/>
  <c r="P2560" i="7"/>
  <c r="J531" i="1"/>
  <c r="Q531" i="1"/>
  <c r="T2762" i="7"/>
  <c r="L2762" i="7"/>
  <c r="H2762" i="7" a="1"/>
  <c r="E417" i="7" a="1"/>
  <c r="R417" i="7"/>
  <c r="T3731" i="7"/>
  <c r="D3731" i="7" a="1"/>
  <c r="S628" i="7"/>
  <c r="C628" i="7" a="1"/>
  <c r="R628" i="7"/>
  <c r="M2965" i="7"/>
  <c r="H2965" i="7" a="1"/>
  <c r="M805" i="7"/>
  <c r="V805" i="7"/>
  <c r="Q2124" i="7"/>
  <c r="D2124" i="7" a="1"/>
  <c r="N2124" i="7"/>
  <c r="O670" i="7"/>
  <c r="P670" i="7"/>
  <c r="N1519" i="7"/>
  <c r="K1519" i="7"/>
  <c r="I1519" i="7" a="1"/>
  <c r="P2437" i="7"/>
  <c r="M2437" i="7"/>
  <c r="L3526" i="7"/>
  <c r="Q3526" i="7"/>
  <c r="N1381" i="7"/>
  <c r="D1381" i="7" a="1"/>
  <c r="I1381" i="7" a="1"/>
  <c r="J3183" i="7" a="1"/>
  <c r="O3183" i="7"/>
  <c r="U3330" i="7"/>
  <c r="R3330" i="7"/>
  <c r="K2409" i="7"/>
  <c r="T2409" i="7"/>
  <c r="U2409" i="7"/>
  <c r="S3916" i="7"/>
  <c r="T3916" i="7"/>
  <c r="O3919" i="7"/>
  <c r="M3919" i="7"/>
  <c r="H3919" i="7" a="1"/>
  <c r="G399" i="7" a="1"/>
  <c r="Q399" i="7"/>
  <c r="T3073" i="7"/>
  <c r="S3073" i="7"/>
  <c r="M3663" i="7"/>
  <c r="T3663" i="7"/>
  <c r="I3663" i="7" a="1"/>
  <c r="E512" i="1" a="1"/>
  <c r="M512" i="1"/>
  <c r="V1966" i="7"/>
  <c r="S1966" i="7"/>
  <c r="G227" i="1"/>
  <c r="O227" i="1"/>
  <c r="D1562" i="7" a="1"/>
  <c r="U1562" i="7"/>
  <c r="S2468" i="7"/>
  <c r="M2468" i="7"/>
  <c r="N2468" i="7"/>
  <c r="R3679" i="7"/>
  <c r="U3679" i="7"/>
  <c r="Q598" i="1"/>
  <c r="P598" i="1"/>
  <c r="C3931" i="7" a="1"/>
  <c r="K3931" i="7"/>
  <c r="C1348" i="7" a="1"/>
  <c r="Q1348" i="7"/>
  <c r="I1348" i="7" a="1"/>
  <c r="P2283" i="7"/>
  <c r="G2283" i="7" a="1"/>
  <c r="G1741" i="7" a="1"/>
  <c r="O1741" i="7"/>
  <c r="G2784" i="7" a="1"/>
  <c r="K2784" i="7"/>
  <c r="J2784" i="7" a="1"/>
  <c r="V3567" i="7"/>
  <c r="N3567" i="7"/>
  <c r="Q1677" i="7"/>
  <c r="O1677" i="7"/>
  <c r="S821" i="7"/>
  <c r="U821" i="7"/>
  <c r="J821" i="7" a="1"/>
  <c r="V316" i="7"/>
  <c r="K316" i="7"/>
  <c r="G2820" i="7" a="1"/>
  <c r="O2820" i="7"/>
  <c r="H2820" i="7" a="1"/>
  <c r="G1914" i="7" a="1"/>
  <c r="R1914" i="7"/>
  <c r="O1226" i="7"/>
  <c r="U1226" i="7"/>
  <c r="T3139" i="7"/>
  <c r="N3139" i="7"/>
  <c r="H3139" i="7" a="1"/>
  <c r="O1740" i="7"/>
  <c r="K1740" i="7"/>
  <c r="V2120" i="7"/>
  <c r="C2120" i="7" a="1"/>
  <c r="G563" i="7" a="1"/>
  <c r="T563" i="7"/>
  <c r="U563" i="7"/>
  <c r="Q3270" i="7"/>
  <c r="D3270" i="7" a="1"/>
  <c r="Q19" i="1"/>
  <c r="D19" i="1" a="1"/>
  <c r="N119" i="7"/>
  <c r="T119" i="7"/>
  <c r="V1836" i="7"/>
  <c r="R1836" i="7"/>
  <c r="G1836" i="7" a="1"/>
  <c r="M3131" i="7"/>
  <c r="Q3131" i="7"/>
  <c r="E2066" i="7" a="1"/>
  <c r="T2066" i="7"/>
  <c r="I2066" i="7" a="1"/>
  <c r="K634" i="7"/>
  <c r="V634" i="7"/>
  <c r="G2267" i="7" a="1"/>
  <c r="S2267" i="7"/>
  <c r="O2755" i="7"/>
  <c r="E2755" i="7" a="1"/>
  <c r="I2755" i="7" a="1"/>
  <c r="V741" i="7"/>
  <c r="N741" i="7"/>
  <c r="S131" i="7"/>
  <c r="O131" i="7"/>
  <c r="Q3446" i="7"/>
  <c r="N3446" i="7"/>
  <c r="I3446" i="7" a="1"/>
  <c r="R3154" i="7"/>
  <c r="K3154" i="7"/>
  <c r="M1297" i="7"/>
  <c r="O1297" i="7"/>
  <c r="V1297" i="7"/>
  <c r="S3054" i="7"/>
  <c r="Q3054" i="7"/>
  <c r="C3335" i="7" a="1"/>
  <c r="D3335" i="7" a="1"/>
  <c r="H426" i="1"/>
  <c r="F426" i="1"/>
  <c r="P224" i="1"/>
  <c r="M224" i="1"/>
  <c r="Q2014" i="7"/>
  <c r="R2014" i="7"/>
  <c r="J1429" i="7" a="1"/>
  <c r="C1429" i="7" a="1"/>
  <c r="D1429" i="7" a="1"/>
  <c r="P1679" i="7"/>
  <c r="M1679" i="7"/>
  <c r="V1630" i="7"/>
  <c r="D1630" i="7" a="1"/>
  <c r="N1630" i="7"/>
  <c r="M2906" i="7"/>
  <c r="T2906" i="7"/>
  <c r="N41" i="7"/>
  <c r="J41" i="7" a="1"/>
  <c r="N3669" i="7"/>
  <c r="K3669" i="7"/>
  <c r="E3669" i="7" a="1"/>
  <c r="R1567" i="7"/>
  <c r="L1567" i="7"/>
  <c r="Q775" i="7"/>
  <c r="D775" i="7" a="1"/>
  <c r="E455" i="1" a="1"/>
  <c r="N455" i="1"/>
  <c r="C630" i="7" a="1"/>
  <c r="P630" i="7"/>
  <c r="V630" i="7"/>
  <c r="Q2582" i="7"/>
  <c r="O2582" i="7"/>
  <c r="L1255" i="7"/>
  <c r="J1255" i="7" a="1"/>
  <c r="D1046" i="7" a="1"/>
  <c r="L1046" i="7"/>
  <c r="V1046" i="7"/>
  <c r="K756" i="7"/>
  <c r="O756" i="7"/>
  <c r="E18" i="1" a="1"/>
  <c r="O18" i="1"/>
  <c r="R2686" i="7"/>
  <c r="U2686" i="7"/>
  <c r="L2606" i="7"/>
  <c r="N2606" i="7"/>
  <c r="S2606" i="7"/>
  <c r="V908" i="7"/>
  <c r="K908" i="7"/>
  <c r="R3866" i="7"/>
  <c r="Q3866" i="7"/>
  <c r="K3866" i="7"/>
  <c r="Q89" i="7"/>
  <c r="K89" i="7"/>
  <c r="L2424" i="7"/>
  <c r="Q2424" i="7"/>
  <c r="G26" i="7" a="1"/>
  <c r="E26" i="7" a="1"/>
  <c r="I26" i="7" a="1"/>
  <c r="Q90" i="1"/>
  <c r="L90" i="1"/>
  <c r="S2692" i="7"/>
  <c r="J2692" i="7" a="1"/>
  <c r="C1060" i="7" a="1"/>
  <c r="N1060" i="7"/>
  <c r="D405" i="1" a="1"/>
  <c r="O405" i="1"/>
  <c r="U840" i="7"/>
  <c r="G840" i="7" a="1"/>
  <c r="I840" i="7" a="1"/>
  <c r="V3561" i="7"/>
  <c r="G3561" i="7" a="1"/>
  <c r="J485" i="7" a="1"/>
  <c r="C485" i="7" a="1"/>
  <c r="O1524" i="7"/>
  <c r="N1524" i="7"/>
  <c r="R1524" i="7"/>
  <c r="R3460" i="7"/>
  <c r="E3460" i="7" a="1"/>
  <c r="Q2108" i="7"/>
  <c r="J2108" i="7" a="1"/>
  <c r="G580" i="7" a="1"/>
  <c r="O580" i="7"/>
  <c r="S580" i="7"/>
  <c r="K3745" i="7"/>
  <c r="H3745" i="7" a="1"/>
  <c r="D1347" i="7" a="1"/>
  <c r="O1347" i="7"/>
  <c r="U1347" i="7"/>
  <c r="U1537" i="7"/>
  <c r="D1537" i="7" a="1"/>
  <c r="P3872" i="7"/>
  <c r="C3872" i="7" a="1"/>
  <c r="D92" i="1" a="1"/>
  <c r="F92" i="1"/>
  <c r="P480" i="1"/>
  <c r="Q480" i="1"/>
  <c r="R3572" i="7"/>
  <c r="T3572" i="7"/>
  <c r="C1179" i="7" a="1"/>
  <c r="J1179" i="7" a="1"/>
  <c r="K1179" i="7"/>
  <c r="U1919" i="7"/>
  <c r="P1919" i="7"/>
  <c r="P2731" i="7"/>
  <c r="J2731" i="7" a="1"/>
  <c r="I2731" i="7" a="1"/>
  <c r="O415" i="1"/>
  <c r="G3111" i="7" a="1"/>
  <c r="U3111" i="7"/>
  <c r="C3111" i="7" a="1"/>
  <c r="C2037" i="7" a="1"/>
  <c r="K2037" i="7"/>
  <c r="P3478" i="7"/>
  <c r="N3478" i="7"/>
  <c r="H3478" i="7" a="1"/>
  <c r="G197" i="7" a="1"/>
  <c r="K197" i="7"/>
  <c r="M2260" i="7"/>
  <c r="U2260" i="7"/>
  <c r="N2798" i="7"/>
  <c r="M2798" i="7"/>
  <c r="P2798" i="7"/>
  <c r="C3191" i="7" a="1"/>
  <c r="O3191" i="7"/>
  <c r="G259" i="7" a="1"/>
  <c r="J259" i="7" a="1"/>
  <c r="D1492" i="7" a="1"/>
  <c r="K1492" i="7"/>
  <c r="I1492" i="7" a="1"/>
  <c r="V3839" i="7"/>
  <c r="P3839" i="7"/>
  <c r="K1260" i="7"/>
  <c r="M1260" i="7"/>
  <c r="S1260" i="7"/>
  <c r="R720" i="7"/>
  <c r="I720" i="7" a="1"/>
  <c r="M3469" i="7"/>
  <c r="U3469" i="7"/>
  <c r="E3768" i="7" a="1"/>
  <c r="O3768" i="7"/>
  <c r="H3768" i="7" a="1"/>
  <c r="D3196" i="7" a="1"/>
  <c r="T3196" i="7"/>
  <c r="E2873" i="7" a="1"/>
  <c r="M2873" i="7"/>
  <c r="G565" i="1"/>
  <c r="D565" i="1" a="1"/>
  <c r="E2334" i="7" a="1"/>
  <c r="V2334" i="7"/>
  <c r="I2334" i="7" a="1"/>
  <c r="L2603" i="7"/>
  <c r="J2603" i="7" a="1"/>
  <c r="V2450" i="7"/>
  <c r="U2450" i="7"/>
  <c r="L2878" i="7"/>
  <c r="U2878" i="7"/>
  <c r="I2878" i="7" a="1"/>
  <c r="I424" i="1"/>
  <c r="J424" i="1"/>
  <c r="V1664" i="7"/>
  <c r="U1664" i="7"/>
  <c r="J2501" i="7" a="1"/>
  <c r="Q2501" i="7"/>
  <c r="K3159" i="7"/>
  <c r="P3159" i="7"/>
  <c r="E3159" i="7" a="1"/>
  <c r="O3601" i="7"/>
  <c r="N3601" i="7"/>
  <c r="C1551" i="7" a="1"/>
  <c r="U1551" i="7"/>
  <c r="I1551" i="7" a="1"/>
  <c r="T3691" i="7"/>
  <c r="P3691" i="7"/>
  <c r="E527" i="1" a="1"/>
  <c r="D527" i="1" a="1"/>
  <c r="G153" i="7" a="1"/>
  <c r="Q153" i="7"/>
  <c r="C1611" i="7" a="1"/>
  <c r="N1611" i="7"/>
  <c r="I1611" i="7" a="1"/>
  <c r="L3329" i="7"/>
  <c r="H3329" i="7" a="1"/>
  <c r="T990" i="7"/>
  <c r="O990" i="7"/>
  <c r="K2929" i="7"/>
  <c r="O2929" i="7"/>
  <c r="H2929" i="7" a="1"/>
  <c r="P212" i="1"/>
  <c r="O212" i="1"/>
  <c r="H468" i="1"/>
  <c r="P1002" i="7"/>
  <c r="V1002" i="7"/>
  <c r="D1002" i="7" a="1"/>
  <c r="L3255" i="7"/>
  <c r="O3255" i="7"/>
  <c r="K201" i="1"/>
  <c r="E201" i="1" a="1"/>
  <c r="G873" i="7" a="1"/>
  <c r="R873" i="7"/>
  <c r="N1353" i="7"/>
  <c r="D1353" i="7" a="1"/>
  <c r="C1353" i="7" a="1"/>
  <c r="Q370" i="7"/>
  <c r="G370" i="7" a="1"/>
  <c r="K465" i="7"/>
  <c r="L465" i="7"/>
  <c r="N465" i="7"/>
  <c r="L2611" i="7"/>
  <c r="H2611" i="7" a="1"/>
  <c r="G406" i="7" a="1"/>
  <c r="V406" i="7"/>
  <c r="O88" i="7"/>
  <c r="S88" i="7"/>
  <c r="Q88" i="7"/>
  <c r="T2557" i="7"/>
  <c r="Q2557" i="7"/>
  <c r="R2488" i="7"/>
  <c r="M2488" i="7"/>
  <c r="L177" i="1"/>
  <c r="P177" i="1"/>
  <c r="O1978" i="7"/>
  <c r="D1978" i="7" a="1"/>
  <c r="I1978" i="7" a="1"/>
  <c r="T1923" i="7"/>
  <c r="H1923" i="7" a="1"/>
  <c r="J61" i="7" a="1"/>
  <c r="P61" i="7"/>
  <c r="R1608" i="7"/>
  <c r="E1608" i="7" a="1"/>
  <c r="O1608" i="7"/>
  <c r="O3426" i="7"/>
  <c r="C3426" i="7" a="1"/>
  <c r="M1118" i="7"/>
  <c r="P1118" i="7"/>
  <c r="H1118" i="7" a="1"/>
  <c r="G3951" i="7" a="1"/>
  <c r="E3951" i="7" a="1"/>
  <c r="P401" i="1"/>
  <c r="Q401" i="1"/>
  <c r="O2061" i="7"/>
  <c r="N2061" i="7"/>
  <c r="V2216" i="7"/>
  <c r="T2216" i="7"/>
  <c r="I2216" i="7" a="1"/>
  <c r="O1733" i="7"/>
  <c r="L1733" i="7"/>
  <c r="E602" i="7" a="1"/>
  <c r="T602" i="7"/>
  <c r="H303" i="1"/>
  <c r="L303" i="1"/>
  <c r="V2102" i="7"/>
  <c r="Q2102" i="7"/>
  <c r="I2102" i="7" a="1"/>
  <c r="D337" i="7" a="1"/>
  <c r="I337" i="7" a="1"/>
  <c r="M169" i="1"/>
  <c r="D169" i="1" a="1"/>
  <c r="K22" i="1"/>
  <c r="G22" i="1"/>
  <c r="G1188" i="7" a="1"/>
  <c r="S1188" i="7"/>
  <c r="J1245" i="7" a="1"/>
  <c r="Q1245" i="7"/>
  <c r="O1967" i="7"/>
  <c r="J1967" i="7" a="1"/>
  <c r="I1967" i="7" a="1"/>
  <c r="R2132" i="7"/>
  <c r="G2132" i="7" a="1"/>
  <c r="O337" i="1"/>
  <c r="C337" i="1" a="1"/>
  <c r="C2224" i="7" a="1"/>
  <c r="V2224" i="7"/>
  <c r="R708" i="7"/>
  <c r="L708" i="7"/>
  <c r="U708" i="7"/>
  <c r="N598" i="7"/>
  <c r="Q598" i="7"/>
  <c r="T3537" i="7"/>
  <c r="C3537" i="7" a="1"/>
  <c r="I3537" i="7" a="1"/>
  <c r="P753" i="7"/>
  <c r="G753" i="7" a="1"/>
  <c r="O458" i="1"/>
  <c r="G458" i="1"/>
  <c r="P3800" i="7"/>
  <c r="Q3800" i="7"/>
  <c r="N2865" i="7"/>
  <c r="S2865" i="7"/>
  <c r="J2865" i="7" a="1"/>
  <c r="J355" i="1"/>
  <c r="O2238" i="7"/>
  <c r="J2238" i="7" a="1"/>
  <c r="I2238" i="7" a="1"/>
  <c r="K104" i="7"/>
  <c r="L104" i="7"/>
  <c r="E3841" i="7" a="1"/>
  <c r="T3841" i="7"/>
  <c r="I3841" i="7" a="1"/>
  <c r="E3360" i="7" a="1"/>
  <c r="S3360" i="7"/>
  <c r="E2166" i="7" a="1"/>
  <c r="C2166" i="7" a="1"/>
  <c r="O1649" i="7"/>
  <c r="M1649" i="7"/>
  <c r="H1649" i="7" a="1"/>
  <c r="D1555" i="7" a="1"/>
  <c r="H1555" i="7" a="1"/>
  <c r="M562" i="1"/>
  <c r="I562" i="1"/>
  <c r="T368" i="7"/>
  <c r="N368" i="7"/>
  <c r="C2089" i="7" a="1"/>
  <c r="D2089" i="7" a="1"/>
  <c r="H2089" i="7" a="1"/>
  <c r="L1498" i="7"/>
  <c r="H1498" i="7" a="1"/>
  <c r="Q3585" i="7"/>
  <c r="E3585" i="7" a="1"/>
  <c r="T3351" i="7"/>
  <c r="O3351" i="7"/>
  <c r="Q3351" i="7"/>
  <c r="V2967" i="7"/>
  <c r="C2967" i="7" a="1"/>
  <c r="S2520" i="7"/>
  <c r="G2520" i="7" a="1"/>
  <c r="I2520" i="7" a="1"/>
  <c r="T2893" i="7"/>
  <c r="Q2893" i="7"/>
  <c r="V84" i="7"/>
  <c r="S84" i="7"/>
  <c r="T145" i="7"/>
  <c r="E145" i="7" a="1"/>
  <c r="I145" i="7" a="1"/>
  <c r="D633" i="7" a="1"/>
  <c r="V633" i="7"/>
  <c r="K2817" i="7"/>
  <c r="R2817" i="7"/>
  <c r="N2826" i="7"/>
  <c r="R2826" i="7"/>
  <c r="S2826" i="7"/>
  <c r="F433" i="1"/>
  <c r="C433" i="1" a="1"/>
  <c r="V1375" i="7"/>
  <c r="N1375" i="7"/>
  <c r="J1921" i="7" a="1"/>
  <c r="P1921" i="7"/>
  <c r="C449" i="1" a="1"/>
  <c r="L449" i="1"/>
  <c r="Q1575" i="7"/>
  <c r="C1575" i="7" a="1"/>
  <c r="J1575" i="7" a="1"/>
  <c r="I597" i="1"/>
  <c r="F597" i="1"/>
  <c r="H314" i="1"/>
  <c r="V2702" i="7"/>
  <c r="U2702" i="7"/>
  <c r="N2702" i="7"/>
  <c r="J3001" i="7" a="1"/>
  <c r="V3001" i="7"/>
  <c r="O3059" i="7"/>
  <c r="P3059" i="7"/>
  <c r="M3059" i="7"/>
  <c r="H441" i="1"/>
  <c r="P2200" i="7"/>
  <c r="O2200" i="7"/>
  <c r="E2200" i="7" a="1"/>
  <c r="Q2821" i="7"/>
  <c r="D2821" i="7" a="1"/>
  <c r="L1911" i="7"/>
  <c r="N1911" i="7"/>
  <c r="I1911" i="7" a="1"/>
  <c r="S2662" i="7"/>
  <c r="J2662" i="7" a="1"/>
  <c r="N1304" i="7"/>
  <c r="M1304" i="7"/>
  <c r="L83" i="1"/>
  <c r="J83" i="1"/>
  <c r="N747" i="7"/>
  <c r="M747" i="7"/>
  <c r="U747" i="7"/>
  <c r="J361" i="7" a="1"/>
  <c r="U361" i="7"/>
  <c r="T2559" i="7"/>
  <c r="O2559" i="7"/>
  <c r="D3372" i="7" a="1"/>
  <c r="E3372" i="7" a="1"/>
  <c r="H3372" i="7" a="1"/>
  <c r="G3935" i="7" a="1"/>
  <c r="I3935" i="7" a="1"/>
  <c r="T3972" i="7"/>
  <c r="D3972" i="7" a="1"/>
  <c r="E3558" i="7" a="1"/>
  <c r="C3558" i="7" a="1"/>
  <c r="I3558" i="7" a="1"/>
  <c r="N2522" i="7"/>
  <c r="U2522" i="7"/>
  <c r="P491" i="7"/>
  <c r="M491" i="7"/>
  <c r="H491" i="7" a="1"/>
  <c r="P471" i="7"/>
  <c r="D471" i="7" a="1"/>
  <c r="T3436" i="7"/>
  <c r="S3436" i="7"/>
  <c r="P1482" i="7"/>
  <c r="D1482" i="7" a="1"/>
  <c r="N1482" i="7"/>
  <c r="G884" i="7" a="1"/>
  <c r="I884" i="7" a="1"/>
  <c r="Q87" i="1"/>
  <c r="P87" i="1"/>
  <c r="S2561" i="7"/>
  <c r="D2561" i="7" a="1"/>
  <c r="J2018" i="7" a="1"/>
  <c r="L2018" i="7"/>
  <c r="Q2018" i="7"/>
  <c r="N2418" i="7"/>
  <c r="D2418" i="7" a="1"/>
  <c r="T492" i="7"/>
  <c r="L492" i="7"/>
  <c r="U2163" i="7"/>
  <c r="P2163" i="7"/>
  <c r="J2163" i="7" a="1"/>
  <c r="G1724" i="7" a="1"/>
  <c r="K1724" i="7"/>
  <c r="U703" i="7"/>
  <c r="C703" i="7" a="1"/>
  <c r="K703" i="7"/>
  <c r="R3779" i="7"/>
  <c r="J3779" i="7" a="1"/>
  <c r="V3177" i="7"/>
  <c r="H3177" i="7" a="1"/>
  <c r="D1231" i="7" a="1"/>
  <c r="V1231" i="7"/>
  <c r="H1231" i="7" a="1"/>
  <c r="U1386" i="7"/>
  <c r="T1386" i="7"/>
  <c r="E1407" i="7" a="1"/>
  <c r="C1407" i="7" a="1"/>
  <c r="O3640" i="7"/>
  <c r="C3640" i="7" a="1"/>
  <c r="H3640" i="7" a="1"/>
  <c r="V3554" i="7"/>
  <c r="N3554" i="7"/>
  <c r="O187" i="1"/>
  <c r="J187" i="1"/>
  <c r="Q1396" i="7"/>
  <c r="S1396" i="7"/>
  <c r="J1775" i="7" a="1"/>
  <c r="R1775" i="7"/>
  <c r="T1775" i="7"/>
  <c r="J1805" i="7" a="1"/>
  <c r="G1805" i="7" a="1"/>
  <c r="T786" i="7"/>
  <c r="G786" i="7" a="1"/>
  <c r="J786" i="7" a="1"/>
  <c r="T2207" i="7"/>
  <c r="U2207" i="7"/>
  <c r="E1639" i="7" a="1"/>
  <c r="U1639" i="7"/>
  <c r="D3676" i="7" a="1"/>
  <c r="K3676" i="7"/>
  <c r="H3676" i="7" a="1"/>
  <c r="H78" i="1"/>
  <c r="F78" i="1"/>
  <c r="C3017" i="7" a="1"/>
  <c r="H3017" i="7" a="1"/>
  <c r="C3091" i="7" a="1"/>
  <c r="U3091" i="7"/>
  <c r="N3835" i="7"/>
  <c r="K3835" i="7"/>
  <c r="O3835" i="7"/>
  <c r="O1606" i="7"/>
  <c r="T1606" i="7"/>
  <c r="P476" i="1"/>
  <c r="G476" i="1"/>
  <c r="O3492" i="7"/>
  <c r="U3492" i="7"/>
  <c r="Q104" i="1"/>
  <c r="L104" i="1"/>
  <c r="P2857" i="7"/>
  <c r="O2857" i="7"/>
  <c r="I2857" i="7" a="1"/>
  <c r="J1262" i="7" a="1"/>
  <c r="N1262" i="7"/>
  <c r="E3815" i="7" a="1"/>
  <c r="O3815" i="7"/>
  <c r="Q2396" i="7"/>
  <c r="P2396" i="7"/>
  <c r="T2396" i="7"/>
  <c r="D1496" i="7" a="1"/>
  <c r="K1496" i="7"/>
  <c r="L3391" i="7"/>
  <c r="R3391" i="7"/>
  <c r="C116" i="1" a="1"/>
  <c r="G116" i="1"/>
  <c r="T3254" i="7"/>
  <c r="K3254" i="7"/>
  <c r="M3254" i="7"/>
  <c r="E1687" i="7" a="1"/>
  <c r="N1687" i="7"/>
  <c r="N1158" i="7"/>
  <c r="Q1158" i="7"/>
  <c r="K2796" i="7"/>
  <c r="U2796" i="7"/>
  <c r="S2796" i="7"/>
  <c r="N165" i="1"/>
  <c r="K165" i="1"/>
  <c r="N2410" i="7"/>
  <c r="T2410" i="7"/>
  <c r="E3233" i="7" a="1"/>
  <c r="N3233" i="7"/>
  <c r="U1904" i="7"/>
  <c r="Q1904" i="7"/>
  <c r="P1904" i="7"/>
  <c r="T151" i="7"/>
  <c r="J151" i="7" a="1"/>
  <c r="D2389" i="7" a="1"/>
  <c r="Q2389" i="7"/>
  <c r="H2389" i="7" a="1"/>
  <c r="C1181" i="7" a="1"/>
  <c r="G1181" i="7" a="1"/>
  <c r="L1953" i="7"/>
  <c r="K1953" i="7"/>
  <c r="M2286" i="7"/>
  <c r="K2286" i="7"/>
  <c r="H2286" i="7" a="1"/>
  <c r="P262" i="7"/>
  <c r="S262" i="7"/>
  <c r="P246" i="7"/>
  <c r="Q246" i="7"/>
  <c r="G509" i="7" a="1"/>
  <c r="M509" i="7"/>
  <c r="S509" i="7"/>
  <c r="M2292" i="7"/>
  <c r="O2292" i="7"/>
  <c r="N3529" i="7"/>
  <c r="S3529" i="7"/>
  <c r="T3529" i="7"/>
  <c r="R3039" i="7"/>
  <c r="L3039" i="7"/>
  <c r="D3229" i="7" a="1"/>
  <c r="U3229" i="7"/>
  <c r="O154" i="7"/>
  <c r="D154" i="7" a="1"/>
  <c r="T154" i="7"/>
  <c r="G1077" i="7" a="1"/>
  <c r="H1077" i="7" a="1"/>
  <c r="P366" i="7"/>
  <c r="L366" i="7"/>
  <c r="T3588" i="7"/>
  <c r="O3588" i="7"/>
  <c r="I3588" i="7" a="1"/>
  <c r="U1675" i="7"/>
  <c r="N1675" i="7"/>
  <c r="O535" i="7"/>
  <c r="D535" i="7" a="1"/>
  <c r="M535" i="7"/>
  <c r="V2722" i="7"/>
  <c r="G2722" i="7" a="1"/>
  <c r="N181" i="1"/>
  <c r="C181" i="1" a="1"/>
  <c r="L3844" i="7"/>
  <c r="O3844" i="7"/>
  <c r="L2753" i="7"/>
  <c r="N2753" i="7"/>
  <c r="H2753" i="7" a="1"/>
  <c r="K297" i="1"/>
  <c r="U1633" i="7"/>
  <c r="E1633" i="7" a="1"/>
  <c r="N1633" i="7"/>
  <c r="G1102" i="7" a="1"/>
  <c r="V1102" i="7"/>
  <c r="U2981" i="7"/>
  <c r="Q2981" i="7"/>
  <c r="E2981" i="7" a="1"/>
  <c r="D3423" i="7" a="1"/>
  <c r="H3423" i="7" a="1"/>
  <c r="M608" i="7"/>
  <c r="C608" i="7" a="1"/>
  <c r="J2010" i="7" a="1"/>
  <c r="V2010" i="7"/>
  <c r="I2010" i="7" a="1"/>
  <c r="E1462" i="7" a="1"/>
  <c r="D1462" i="7" a="1"/>
  <c r="N537" i="1"/>
  <c r="G537" i="1"/>
  <c r="K3163" i="7"/>
  <c r="P3163" i="7"/>
  <c r="S1199" i="7"/>
  <c r="E1199" i="7" a="1"/>
  <c r="R1199" i="7"/>
  <c r="D2356" i="7" a="1"/>
  <c r="J2356" i="7" a="1"/>
  <c r="C1855" i="7" a="1"/>
  <c r="M1855" i="7"/>
  <c r="S2710" i="7"/>
  <c r="Q2710" i="7"/>
  <c r="T2710" i="7"/>
  <c r="J1067" i="7" a="1"/>
  <c r="R1067" i="7"/>
  <c r="R1291" i="7"/>
  <c r="C1291" i="7" a="1"/>
  <c r="P1291" i="7"/>
  <c r="O1050" i="7"/>
  <c r="S1050" i="7"/>
  <c r="M200" i="1"/>
  <c r="I200" i="1"/>
  <c r="O593" i="1"/>
  <c r="E593" i="1" a="1"/>
  <c r="D3041" i="7" a="1"/>
  <c r="L3041" i="7"/>
  <c r="C304" i="1" a="1"/>
  <c r="F304" i="1"/>
  <c r="C1123" i="7" a="1"/>
  <c r="H1123" i="7" a="1"/>
  <c r="R615" i="7"/>
  <c r="K615" i="7"/>
  <c r="D615" i="7" a="1"/>
  <c r="E1331" i="7" a="1"/>
  <c r="H1331" i="7" a="1"/>
  <c r="V2315" i="7"/>
  <c r="J2315" i="7" a="1"/>
  <c r="E34" i="7" a="1"/>
  <c r="N34" i="7"/>
  <c r="K34" i="7"/>
  <c r="M474" i="7"/>
  <c r="C474" i="7" a="1"/>
  <c r="J275" i="7" a="1"/>
  <c r="Q275" i="7"/>
  <c r="I275" i="7" a="1"/>
  <c r="K349" i="7"/>
  <c r="M349" i="7"/>
  <c r="N359" i="1"/>
  <c r="K359" i="1"/>
  <c r="Q924" i="7"/>
  <c r="N924" i="7"/>
  <c r="R876" i="7"/>
  <c r="Q876" i="7"/>
  <c r="H876" i="7" a="1"/>
  <c r="H74" i="1"/>
  <c r="N213" i="7"/>
  <c r="E213" i="7" a="1"/>
  <c r="V213" i="7"/>
  <c r="S2960" i="7"/>
  <c r="T2960" i="7"/>
  <c r="N1834" i="7"/>
  <c r="S1834" i="7"/>
  <c r="H1834" i="7" a="1"/>
  <c r="G706" i="7" a="1"/>
  <c r="E706" i="7" a="1"/>
  <c r="O361" i="1"/>
  <c r="P361" i="1"/>
  <c r="G69" i="7" a="1"/>
  <c r="L69" i="7"/>
  <c r="C3358" i="7" a="1"/>
  <c r="E3358" i="7" a="1"/>
  <c r="H3358" i="7" a="1"/>
  <c r="K3641" i="7"/>
  <c r="P3641" i="7"/>
  <c r="J385" i="1"/>
  <c r="O385" i="1"/>
  <c r="G3166" i="7" a="1"/>
  <c r="R3166" i="7"/>
  <c r="T3684" i="7"/>
  <c r="Q3684" i="7"/>
  <c r="I3684" i="7" a="1"/>
  <c r="R378" i="7"/>
  <c r="Q378" i="7"/>
  <c r="C2469" i="7" a="1"/>
  <c r="Q2469" i="7"/>
  <c r="U1844" i="7"/>
  <c r="G1844" i="7" a="1"/>
  <c r="I1844" i="7" a="1"/>
  <c r="C1169" i="7" a="1"/>
  <c r="P1169" i="7"/>
  <c r="U3265" i="7"/>
  <c r="C3265" i="7" a="1"/>
  <c r="C572" i="7" a="1"/>
  <c r="T572" i="7"/>
  <c r="M572" i="7"/>
  <c r="Q191" i="7"/>
  <c r="R191" i="7"/>
  <c r="L126" i="7"/>
  <c r="D126" i="7" a="1"/>
  <c r="H126" i="7" a="1"/>
  <c r="R2513" i="7"/>
  <c r="V2513" i="7"/>
  <c r="J16" i="1"/>
  <c r="I16" i="1"/>
  <c r="J464" i="7" a="1"/>
  <c r="T464" i="7"/>
  <c r="E3266" i="7" a="1"/>
  <c r="G3266" i="7" a="1"/>
  <c r="I3266" i="7" a="1"/>
  <c r="T3982" i="7"/>
  <c r="K3982" i="7"/>
  <c r="P3849" i="7"/>
  <c r="D3849" i="7" a="1"/>
  <c r="J858" i="7" a="1"/>
  <c r="R858" i="7"/>
  <c r="I858" i="7" a="1"/>
  <c r="G431" i="1"/>
  <c r="I431" i="1"/>
  <c r="E541" i="1" a="1"/>
  <c r="D843" i="7" a="1"/>
  <c r="E843" i="7" a="1"/>
  <c r="C843" i="7" a="1"/>
  <c r="N280" i="7"/>
  <c r="U280" i="7"/>
  <c r="P2882" i="7"/>
  <c r="M2882" i="7"/>
  <c r="I2882" i="7" a="1"/>
  <c r="G3081" i="7" a="1"/>
  <c r="J3081" i="7" a="1"/>
  <c r="M3564" i="7"/>
  <c r="E3564" i="7" a="1"/>
  <c r="P261" i="1"/>
  <c r="K261" i="1"/>
  <c r="U364" i="7"/>
  <c r="L364" i="7"/>
  <c r="I364" i="7" a="1"/>
  <c r="O440" i="1"/>
  <c r="S2337" i="7"/>
  <c r="L2337" i="7"/>
  <c r="T2337" i="7"/>
  <c r="M2017" i="7"/>
  <c r="U2017" i="7"/>
  <c r="P1651" i="7"/>
  <c r="N1651" i="7"/>
  <c r="I1651" i="7" a="1"/>
  <c r="D1713" i="7" a="1"/>
  <c r="P1713" i="7"/>
  <c r="G1397" i="7" a="1"/>
  <c r="K1397" i="7"/>
  <c r="D1165" i="7" a="1"/>
  <c r="E1165" i="7" a="1"/>
  <c r="H1165" i="7" a="1"/>
  <c r="R1132" i="7"/>
  <c r="N1132" i="7"/>
  <c r="Q264" i="7"/>
  <c r="N264" i="7"/>
  <c r="R3892" i="7"/>
  <c r="C3892" i="7" a="1"/>
  <c r="O3892" i="7"/>
  <c r="D2806" i="7" a="1"/>
  <c r="S2806" i="7"/>
  <c r="C129" i="7" a="1"/>
  <c r="V129" i="7"/>
  <c r="I129" i="7" a="1"/>
  <c r="J1621" i="7" a="1"/>
  <c r="M1621" i="7"/>
  <c r="Q3172" i="7"/>
  <c r="S3172" i="7"/>
  <c r="E526" i="1" a="1"/>
  <c r="I526" i="1"/>
  <c r="E2231" i="7" a="1"/>
  <c r="S2231" i="7"/>
  <c r="I2231" i="7" a="1"/>
  <c r="K2848" i="7"/>
  <c r="R2848" i="7"/>
  <c r="T1847" i="7"/>
  <c r="P1847" i="7"/>
  <c r="R1021" i="7"/>
  <c r="P1021" i="7"/>
  <c r="H1021" i="7" a="1"/>
  <c r="C988" i="7" a="1"/>
  <c r="M988" i="7"/>
  <c r="M1613" i="7"/>
  <c r="P1613" i="7"/>
  <c r="P3620" i="7"/>
  <c r="J3620" i="7" a="1"/>
  <c r="L3620" i="7"/>
  <c r="L293" i="7"/>
  <c r="N293" i="7"/>
  <c r="K1725" i="7"/>
  <c r="G1725" i="7" a="1"/>
  <c r="H1725" i="7" a="1"/>
  <c r="D2182" i="7" a="1"/>
  <c r="J2182" i="7" a="1"/>
  <c r="N2492" i="7"/>
  <c r="G2492" i="7" a="1"/>
  <c r="T3678" i="7"/>
  <c r="V3678" i="7"/>
  <c r="H3678" i="7" a="1"/>
  <c r="T3304" i="7"/>
  <c r="E3304" i="7" a="1"/>
  <c r="S3540" i="7"/>
  <c r="V3540" i="7"/>
  <c r="C1398" i="7" a="1"/>
  <c r="U1398" i="7"/>
  <c r="V1398" i="7"/>
  <c r="M552" i="7"/>
  <c r="D552" i="7" a="1"/>
  <c r="V2651" i="7"/>
  <c r="E2651" i="7" a="1"/>
  <c r="I2651" i="7" a="1"/>
  <c r="L1342" i="7"/>
  <c r="R1342" i="7"/>
  <c r="H174" i="1"/>
  <c r="F174" i="1"/>
  <c r="M100" i="1"/>
  <c r="H100" i="1"/>
  <c r="M500" i="1"/>
  <c r="E500" i="1" a="1"/>
  <c r="M3611" i="7"/>
  <c r="P3611" i="7"/>
  <c r="C1470" i="7" a="1"/>
  <c r="N1470" i="7"/>
  <c r="U3512" i="7"/>
  <c r="Q3512" i="7"/>
  <c r="H3512" i="7" a="1"/>
  <c r="F95" i="1"/>
  <c r="Q95" i="1"/>
  <c r="G3165" i="7" a="1"/>
  <c r="C3165" i="7" a="1"/>
  <c r="S2164" i="7"/>
  <c r="G2164" i="7" a="1"/>
  <c r="G1240" i="7" a="1"/>
  <c r="P1240" i="7"/>
  <c r="I1240" i="7" a="1"/>
  <c r="O1072" i="7"/>
  <c r="V1072" i="7"/>
  <c r="P336" i="1"/>
  <c r="C336" i="1" a="1"/>
  <c r="M660" i="7"/>
  <c r="S660" i="7"/>
  <c r="U2810" i="7"/>
  <c r="T2810" i="7"/>
  <c r="I2810" i="7" a="1"/>
  <c r="C976" i="7" a="1"/>
  <c r="R976" i="7"/>
  <c r="E1539" i="7" a="1"/>
  <c r="S1539" i="7"/>
  <c r="J2720" i="7" a="1"/>
  <c r="K2720" i="7"/>
  <c r="T2720" i="7"/>
  <c r="S181" i="7"/>
  <c r="V181" i="7"/>
  <c r="C3313" i="7" a="1"/>
  <c r="T3313" i="7"/>
  <c r="I3313" i="7" a="1"/>
  <c r="J2082" i="7" a="1"/>
  <c r="O2082" i="7"/>
  <c r="E1003" i="7" a="1"/>
  <c r="J1003" i="7" a="1"/>
  <c r="D3307" i="7" a="1"/>
  <c r="T3307" i="7"/>
  <c r="I3307" i="7" a="1"/>
  <c r="I148" i="1"/>
  <c r="J148" i="1"/>
  <c r="M2792" i="7"/>
  <c r="G2792" i="7" a="1"/>
  <c r="C1190" i="7" a="1"/>
  <c r="G1190" i="7" a="1"/>
  <c r="P564" i="1"/>
  <c r="G564" i="1"/>
  <c r="N2894" i="7"/>
  <c r="G2894" i="7" a="1"/>
  <c r="H2894" i="7" a="1"/>
  <c r="E3412" i="7" a="1"/>
  <c r="V3412" i="7"/>
  <c r="M293" i="1"/>
  <c r="G293" i="1"/>
  <c r="S1989" i="7"/>
  <c r="M1989" i="7"/>
  <c r="Q3665" i="7"/>
  <c r="E3665" i="7" a="1"/>
  <c r="I3665" i="7" a="1"/>
  <c r="N1886" i="7"/>
  <c r="Q1886" i="7"/>
  <c r="L505" i="7"/>
  <c r="O505" i="7"/>
  <c r="Q2366" i="7"/>
  <c r="O2366" i="7"/>
  <c r="H2366" i="7" a="1"/>
  <c r="N2153" i="7"/>
  <c r="R2153" i="7"/>
  <c r="M1088" i="7"/>
  <c r="N1088" i="7"/>
  <c r="M362" i="1"/>
  <c r="K362" i="1"/>
  <c r="D2688" i="7" a="1"/>
  <c r="L2688" i="7"/>
  <c r="I2688" i="7" a="1"/>
  <c r="M62" i="1"/>
  <c r="G62" i="1"/>
  <c r="G551" i="7" a="1"/>
  <c r="K551" i="7"/>
  <c r="P493" i="7"/>
  <c r="C493" i="7" a="1"/>
  <c r="D719" i="7" a="1"/>
  <c r="O719" i="7"/>
  <c r="I719" i="7" a="1"/>
  <c r="M432" i="1"/>
  <c r="O432" i="1"/>
  <c r="K518" i="1"/>
  <c r="D926" i="7" a="1"/>
  <c r="T926" i="7"/>
  <c r="S926" i="7"/>
  <c r="N3757" i="7"/>
  <c r="T3757" i="7"/>
  <c r="C236" i="7" a="1"/>
  <c r="M236" i="7"/>
  <c r="U236" i="7"/>
  <c r="R800" i="7"/>
  <c r="G800" i="7" a="1"/>
  <c r="G174" i="7" a="1"/>
  <c r="Q174" i="7"/>
  <c r="Q3471" i="7"/>
  <c r="T3471" i="7"/>
  <c r="H3471" i="7" a="1"/>
  <c r="L1474" i="7"/>
  <c r="N1474" i="7"/>
  <c r="K3901" i="7"/>
  <c r="N3901" i="7"/>
  <c r="M2759" i="7"/>
  <c r="R2759" i="7"/>
  <c r="G2759" i="7" a="1"/>
  <c r="U3617" i="7"/>
  <c r="V3617" i="7"/>
  <c r="G301" i="1"/>
  <c r="F301" i="1"/>
  <c r="O685" i="7"/>
  <c r="N685" i="7"/>
  <c r="S2186" i="7"/>
  <c r="C2186" i="7" a="1"/>
  <c r="N2186" i="7"/>
  <c r="V1949" i="7"/>
  <c r="S1949" i="7"/>
  <c r="C327" i="7" a="1"/>
  <c r="S327" i="7"/>
  <c r="I327" i="7" a="1"/>
  <c r="N2036" i="7"/>
  <c r="Q2036" i="7"/>
  <c r="C3555" i="7" a="1"/>
  <c r="G3555" i="7" a="1"/>
  <c r="Q2447" i="7"/>
  <c r="D2447" i="7" a="1"/>
  <c r="H2447" i="7" a="1"/>
  <c r="H167" i="1"/>
  <c r="J167" i="1"/>
  <c r="G208" i="1"/>
  <c r="K299" i="7"/>
  <c r="V299" i="7"/>
  <c r="U299" i="7"/>
  <c r="C3162" i="7" a="1"/>
  <c r="E3162" i="7" a="1"/>
  <c r="U1090" i="7"/>
  <c r="N1090" i="7"/>
  <c r="H1090" i="7" a="1"/>
  <c r="S1359" i="7"/>
  <c r="V1359" i="7"/>
  <c r="E589" i="1" a="1"/>
  <c r="O589" i="1"/>
  <c r="T3056" i="7"/>
  <c r="J3056" i="7" a="1"/>
  <c r="L558" i="1"/>
  <c r="I558" i="1"/>
  <c r="C2872" i="7" a="1"/>
  <c r="J2872" i="7" a="1"/>
  <c r="T3736" i="7"/>
  <c r="U3736" i="7"/>
  <c r="N3736" i="7"/>
  <c r="L3311" i="7"/>
  <c r="M3311" i="7"/>
  <c r="V3349" i="7"/>
  <c r="U3349" i="7"/>
  <c r="I3349" i="7" a="1"/>
  <c r="S2949" i="7"/>
  <c r="D2949" i="7" a="1"/>
  <c r="V3210" i="7"/>
  <c r="M3210" i="7"/>
  <c r="N3570" i="7"/>
  <c r="Q3570" i="7"/>
  <c r="H3570" i="7" a="1"/>
  <c r="E638" i="7" a="1"/>
  <c r="H638" i="7" a="1"/>
  <c r="V963" i="7"/>
  <c r="R963" i="7"/>
  <c r="T1825" i="7"/>
  <c r="P1825" i="7"/>
  <c r="C1825" i="7" a="1"/>
  <c r="M294" i="7"/>
  <c r="U294" i="7"/>
  <c r="F400" i="1"/>
  <c r="G400" i="1"/>
  <c r="Q3157" i="7"/>
  <c r="L3157" i="7"/>
  <c r="U502" i="7"/>
  <c r="O502" i="7"/>
  <c r="T502" i="7"/>
  <c r="O3361" i="7"/>
  <c r="J3361" i="7" a="1"/>
  <c r="G53" i="7" a="1"/>
  <c r="T53" i="7"/>
  <c r="H53" i="7" a="1"/>
  <c r="G1549" i="7" a="1"/>
  <c r="U1549" i="7"/>
  <c r="N1806" i="7"/>
  <c r="T1806" i="7"/>
  <c r="K309" i="7"/>
  <c r="G309" i="7" a="1"/>
  <c r="H309" i="7" a="1"/>
  <c r="G978" i="7" a="1"/>
  <c r="M978" i="7"/>
  <c r="M797" i="7"/>
  <c r="Q797" i="7"/>
  <c r="K3066" i="7"/>
  <c r="J3066" i="7" a="1"/>
  <c r="P3066" i="7"/>
  <c r="T1875" i="7"/>
  <c r="P1875" i="7"/>
  <c r="T1891" i="7"/>
  <c r="J1891" i="7" a="1"/>
  <c r="H1891" i="7" a="1"/>
  <c r="D354" i="7" a="1"/>
  <c r="C354" i="7" a="1"/>
  <c r="C1988" i="7" a="1"/>
  <c r="K1988" i="7"/>
  <c r="M291" i="7"/>
  <c r="P291" i="7"/>
  <c r="H291" i="7" a="1"/>
  <c r="O3013" i="7"/>
  <c r="J3013" i="7" a="1"/>
  <c r="N463" i="7"/>
  <c r="J463" i="7" a="1"/>
  <c r="D3036" i="7" a="1"/>
  <c r="Q3036" i="7"/>
  <c r="S3036" i="7"/>
  <c r="K1782" i="7"/>
  <c r="S1782" i="7"/>
  <c r="M2491" i="7"/>
  <c r="N2491" i="7"/>
  <c r="H2491" i="7" a="1"/>
  <c r="T1026" i="7"/>
  <c r="L1026" i="7"/>
  <c r="R1367" i="7"/>
  <c r="K1367" i="7"/>
  <c r="G45" i="7" a="1"/>
  <c r="K45" i="7"/>
  <c r="I45" i="7" a="1"/>
  <c r="V490" i="7"/>
  <c r="Q490" i="7"/>
  <c r="U1177" i="7"/>
  <c r="M1177" i="7"/>
  <c r="K203" i="1"/>
  <c r="P203" i="1"/>
  <c r="V718" i="7"/>
  <c r="Q718" i="7"/>
  <c r="I718" i="7" a="1"/>
  <c r="P505" i="1"/>
  <c r="C505" i="1" a="1"/>
  <c r="U518" i="7"/>
  <c r="N518" i="7"/>
  <c r="E2674" i="7" a="1"/>
  <c r="Q2674" i="7"/>
  <c r="V1445" i="7"/>
  <c r="P1445" i="7"/>
  <c r="I1445" i="7" a="1"/>
  <c r="H192" i="1"/>
  <c r="I192" i="1"/>
  <c r="N173" i="7"/>
  <c r="E173" i="7" a="1"/>
  <c r="K1438" i="7"/>
  <c r="M1438" i="7"/>
  <c r="O2467" i="7"/>
  <c r="U2467" i="7"/>
  <c r="H2467" i="7" a="1"/>
  <c r="D394" i="1" a="1"/>
  <c r="O394" i="1"/>
  <c r="S356" i="7"/>
  <c r="O356" i="7"/>
  <c r="R1518" i="7"/>
  <c r="O1518" i="7"/>
  <c r="M933" i="7"/>
  <c r="U933" i="7"/>
  <c r="T933" i="7"/>
  <c r="O1631" i="7"/>
  <c r="S1631" i="7"/>
  <c r="C436" i="1" a="1"/>
  <c r="E436" i="1" a="1"/>
  <c r="R3251" i="7"/>
  <c r="C3251" i="7" a="1"/>
  <c r="M1384" i="7"/>
  <c r="K1384" i="7"/>
  <c r="H1384" i="7" a="1"/>
  <c r="U2115" i="7"/>
  <c r="G2115" i="7" a="1"/>
  <c r="C3998" i="7" a="1"/>
  <c r="G3998" i="7" a="1"/>
  <c r="E3530" i="7" a="1"/>
  <c r="O3530" i="7"/>
  <c r="M3530" i="7"/>
  <c r="L2547" i="7"/>
  <c r="K2547" i="7"/>
  <c r="P2517" i="7"/>
  <c r="K2517" i="7"/>
  <c r="I2517" i="7" a="1"/>
  <c r="O3043" i="7"/>
  <c r="G3043" i="7" a="1"/>
  <c r="C1357" i="7" a="1"/>
  <c r="U1357" i="7"/>
  <c r="N3765" i="7"/>
  <c r="O3765" i="7"/>
  <c r="H3765" i="7" a="1"/>
  <c r="J39" i="1"/>
  <c r="K39" i="1"/>
  <c r="O301" i="7"/>
  <c r="J301" i="7" a="1"/>
  <c r="E1925" i="7" a="1"/>
  <c r="N1925" i="7"/>
  <c r="N3261" i="7"/>
  <c r="V3261" i="7"/>
  <c r="I3261" i="7" a="1"/>
  <c r="J2187" i="7" a="1"/>
  <c r="S2187" i="7"/>
  <c r="S2660" i="7"/>
  <c r="D2660" i="7" a="1"/>
  <c r="C1374" i="7" a="1"/>
  <c r="O1374" i="7"/>
  <c r="N1374" i="7"/>
  <c r="E1614" i="7" a="1"/>
  <c r="T1614" i="7"/>
  <c r="L3451" i="7"/>
  <c r="V3451" i="7"/>
  <c r="H3451" i="7" a="1"/>
  <c r="U789" i="7"/>
  <c r="V789" i="7"/>
  <c r="Q770" i="7"/>
  <c r="O770" i="7"/>
  <c r="C2242" i="7" a="1"/>
  <c r="D2242" i="7" a="1"/>
  <c r="Q2242" i="7"/>
  <c r="S1229" i="7"/>
  <c r="R1229" i="7"/>
  <c r="S1162" i="7"/>
  <c r="P1162" i="7"/>
  <c r="K360" i="7"/>
  <c r="M360" i="7"/>
  <c r="O360" i="7"/>
  <c r="K3923" i="7"/>
  <c r="L3923" i="7"/>
  <c r="O1036" i="7"/>
  <c r="K1036" i="7"/>
  <c r="H1036" i="7" a="1"/>
  <c r="V3551" i="7"/>
  <c r="C3551" i="7" a="1"/>
  <c r="M397" i="7"/>
  <c r="E397" i="7" a="1"/>
  <c r="Q1237" i="7"/>
  <c r="K1237" i="7"/>
  <c r="H1237" i="7" a="1"/>
  <c r="M523" i="7"/>
  <c r="L523" i="7"/>
  <c r="E1553" i="7" a="1"/>
  <c r="S1553" i="7"/>
  <c r="E674" i="7" a="1"/>
  <c r="N674" i="7"/>
  <c r="V674" i="7"/>
  <c r="P364" i="1"/>
  <c r="O364" i="1"/>
  <c r="S3606" i="7"/>
  <c r="V3606" i="7"/>
  <c r="V3038" i="7"/>
  <c r="O3038" i="7"/>
  <c r="N2534" i="7"/>
  <c r="S2534" i="7"/>
  <c r="M2534" i="7"/>
  <c r="R560" i="7"/>
  <c r="O560" i="7"/>
  <c r="P3143" i="7"/>
  <c r="J3143" i="7" a="1"/>
  <c r="I3143" i="7" a="1"/>
  <c r="D3813" i="7" a="1"/>
  <c r="H3813" i="7" a="1"/>
  <c r="J305" i="7" a="1"/>
  <c r="N305" i="7"/>
  <c r="T3531" i="7"/>
  <c r="L3531" i="7"/>
  <c r="H3531" i="7" a="1"/>
  <c r="C3722" i="7" a="1"/>
  <c r="K3722" i="7"/>
  <c r="J1601" i="7" a="1"/>
  <c r="T1601" i="7"/>
  <c r="N3670" i="7"/>
  <c r="L3670" i="7"/>
  <c r="U3670" i="7"/>
  <c r="U859" i="7"/>
  <c r="K859" i="7"/>
  <c r="R162" i="7"/>
  <c r="D162" i="7" a="1"/>
  <c r="I162" i="7" a="1"/>
  <c r="J257" i="7" a="1"/>
  <c r="S257" i="7"/>
  <c r="S2904" i="7"/>
  <c r="D2904" i="7" a="1"/>
  <c r="D1815" i="7" a="1"/>
  <c r="R1815" i="7"/>
  <c r="I1815" i="7" a="1"/>
  <c r="D573" i="1" a="1"/>
  <c r="G573" i="1"/>
  <c r="E2970" i="7" a="1"/>
  <c r="V2970" i="7"/>
  <c r="O113" i="7"/>
  <c r="J113" i="7" a="1"/>
  <c r="R3473" i="7"/>
  <c r="G3473" i="7" a="1"/>
  <c r="H3473" i="7" a="1"/>
  <c r="Q1745" i="7"/>
  <c r="D1745" i="7" a="1"/>
  <c r="N727" i="7"/>
  <c r="L727" i="7"/>
  <c r="R2966" i="7"/>
  <c r="Q2966" i="7"/>
  <c r="P2966" i="7"/>
  <c r="D2862" i="7" a="1"/>
  <c r="U2862" i="7"/>
  <c r="N2986" i="7"/>
  <c r="V2986" i="7"/>
  <c r="I2986" i="7" a="1"/>
  <c r="I36" i="1"/>
  <c r="D1516" i="7" a="1"/>
  <c r="E1516" i="7" a="1"/>
  <c r="N1516" i="7"/>
  <c r="J292" i="7" a="1"/>
  <c r="R292" i="7"/>
  <c r="J2255" i="7" a="1"/>
  <c r="S2255" i="7"/>
  <c r="H2255" i="7" a="1"/>
  <c r="M357" i="7"/>
  <c r="D357" i="7" a="1"/>
  <c r="S2397" i="7"/>
  <c r="K2397" i="7"/>
  <c r="M2423" i="7"/>
  <c r="G2423" i="7" a="1"/>
  <c r="I2423" i="7" a="1"/>
  <c r="M3737" i="7"/>
  <c r="J3737" i="7" a="1"/>
  <c r="V1604" i="7"/>
  <c r="G1604" i="7" a="1"/>
  <c r="M416" i="7"/>
  <c r="L416" i="7"/>
  <c r="D416" i="7" a="1"/>
  <c r="J847" i="7" a="1"/>
  <c r="O847" i="7"/>
  <c r="C2428" i="7" a="1"/>
  <c r="G2428" i="7" a="1"/>
  <c r="H2428" i="7" a="1"/>
  <c r="H140" i="1"/>
  <c r="H43" i="1"/>
  <c r="O43" i="1"/>
  <c r="V1835" i="7"/>
  <c r="G1835" i="7" a="1"/>
  <c r="H1835" i="7" a="1"/>
  <c r="O3243" i="7"/>
  <c r="R3243" i="7"/>
  <c r="O12" i="1"/>
  <c r="I12" i="1"/>
  <c r="D953" i="7" a="1"/>
  <c r="V953" i="7"/>
  <c r="F48" i="1"/>
  <c r="K48" i="1"/>
  <c r="J1079" i="7" a="1"/>
  <c r="E1079" i="7" a="1"/>
  <c r="I1079" i="7" a="1"/>
  <c r="Q3173" i="7"/>
  <c r="L3173" i="7"/>
  <c r="V1932" i="7"/>
  <c r="G1932" i="7" a="1"/>
  <c r="K3288" i="7"/>
  <c r="C3288" i="7" a="1"/>
  <c r="H3288" i="7" a="1"/>
  <c r="I393" i="1"/>
  <c r="Q393" i="1"/>
  <c r="J296" i="7" a="1"/>
  <c r="G296" i="7" a="1"/>
  <c r="J1746" i="7" a="1"/>
  <c r="V1746" i="7"/>
  <c r="E3996" i="7" a="1"/>
  <c r="T3996" i="7"/>
  <c r="I3996" i="7" a="1"/>
  <c r="S724" i="7"/>
  <c r="J724" i="7" a="1"/>
  <c r="D2670" i="7" a="1"/>
  <c r="L2670" i="7"/>
  <c r="N466" i="1"/>
  <c r="K466" i="1"/>
  <c r="N2586" i="7"/>
  <c r="U2586" i="7"/>
  <c r="H2586" i="7" a="1"/>
  <c r="G225" i="1"/>
  <c r="D225" i="1" a="1"/>
  <c r="Q351" i="7"/>
  <c r="K351" i="7"/>
  <c r="U2481" i="7"/>
  <c r="R2481" i="7"/>
  <c r="M2377" i="7"/>
  <c r="T2377" i="7"/>
  <c r="H2377" i="7" a="1"/>
  <c r="J3687" i="7" a="1"/>
  <c r="C3687" i="7" a="1"/>
  <c r="D2151" i="7" a="1"/>
  <c r="G2151" i="7" a="1"/>
  <c r="Q438" i="7"/>
  <c r="M438" i="7"/>
  <c r="V438" i="7"/>
  <c r="U2621" i="7"/>
  <c r="S2621" i="7"/>
  <c r="R189" i="7"/>
  <c r="K189" i="7"/>
  <c r="H189" i="7" a="1"/>
  <c r="C3020" i="7" a="1"/>
  <c r="O3020" i="7"/>
  <c r="D1365" i="7" a="1"/>
  <c r="L1365" i="7"/>
  <c r="N1760" i="7"/>
  <c r="V1760" i="7"/>
  <c r="H1760" i="7" a="1"/>
  <c r="R894" i="7"/>
  <c r="J894" i="7" a="1"/>
  <c r="P2746" i="7"/>
  <c r="O2746" i="7"/>
  <c r="Q3788" i="7"/>
  <c r="K3788" i="7"/>
  <c r="U3788" i="7"/>
  <c r="F577" i="1"/>
  <c r="L577" i="1"/>
  <c r="O193" i="1"/>
  <c r="L193" i="1"/>
  <c r="J687" i="7" a="1"/>
  <c r="M687" i="7"/>
  <c r="M2130" i="7"/>
  <c r="R2130" i="7"/>
  <c r="U664" i="7"/>
  <c r="S664" i="7"/>
  <c r="H664" i="7" a="1"/>
  <c r="O3657" i="7"/>
  <c r="J3657" i="7" a="1"/>
  <c r="N237" i="7"/>
  <c r="O237" i="7"/>
  <c r="R678" i="7"/>
  <c r="O678" i="7"/>
  <c r="H678" i="7" a="1"/>
  <c r="Q752" i="7"/>
  <c r="P752" i="7"/>
  <c r="K1197" i="7"/>
  <c r="U1197" i="7"/>
  <c r="I1197" i="7" a="1"/>
  <c r="K522" i="1"/>
  <c r="G656" i="7" a="1"/>
  <c r="E656" i="7" a="1"/>
  <c r="H656" i="7" a="1"/>
  <c r="O1471" i="7"/>
  <c r="C1471" i="7" a="1"/>
  <c r="R68" i="7"/>
  <c r="S68" i="7"/>
  <c r="I68" i="7" a="1"/>
  <c r="N2346" i="7"/>
  <c r="M2346" i="7"/>
  <c r="J1738" i="7" a="1"/>
  <c r="E1738" i="7" a="1"/>
  <c r="M367" i="1"/>
  <c r="P367" i="1"/>
  <c r="F139" i="1"/>
  <c r="N139" i="1"/>
  <c r="J2301" i="7" a="1"/>
  <c r="E2301" i="7" a="1"/>
  <c r="J2011" i="7" a="1"/>
  <c r="C2011" i="7" a="1"/>
  <c r="I2011" i="7" a="1"/>
  <c r="N276" i="7"/>
  <c r="G276" i="7" a="1"/>
  <c r="F275" i="1"/>
  <c r="P275" i="1"/>
  <c r="K2156" i="7"/>
  <c r="E2156" i="7" a="1"/>
  <c r="G2676" i="7" a="1"/>
  <c r="U2676" i="7"/>
  <c r="I2676" i="7" a="1"/>
  <c r="E2217" i="7" a="1"/>
  <c r="G2217" i="7" a="1"/>
  <c r="Q315" i="1"/>
  <c r="H315" i="1"/>
  <c r="T1461" i="7"/>
  <c r="G1461" i="7" a="1"/>
  <c r="M3468" i="7"/>
  <c r="P3468" i="7"/>
  <c r="S3468" i="7"/>
  <c r="R171" i="7"/>
  <c r="L171" i="7"/>
  <c r="C2956" i="7" a="1"/>
  <c r="M2956" i="7"/>
  <c r="H2956" i="7" a="1"/>
  <c r="O3205" i="7"/>
  <c r="T3205" i="7"/>
  <c r="G2507" i="7" a="1"/>
  <c r="E2507" i="7" a="1"/>
  <c r="S3598" i="7"/>
  <c r="J3598" i="7" a="1"/>
  <c r="H3598" i="7" a="1"/>
  <c r="D2304" i="7" a="1"/>
  <c r="U2304" i="7"/>
  <c r="M1334" i="7"/>
  <c r="S1334" i="7"/>
  <c r="N654" i="7"/>
  <c r="U654" i="7"/>
  <c r="J654" i="7" a="1"/>
  <c r="E1996" i="7" a="1"/>
  <c r="S1996" i="7"/>
  <c r="R1096" i="7"/>
  <c r="P1096" i="7"/>
  <c r="H1096" i="7" a="1"/>
  <c r="U1676" i="7"/>
  <c r="G1676" i="7" a="1"/>
  <c r="E996" i="7" a="1"/>
  <c r="J996" i="7" a="1"/>
  <c r="R1071" i="7"/>
  <c r="S1071" i="7"/>
  <c r="H1071" i="7" a="1"/>
  <c r="G404" i="1"/>
  <c r="E404" i="1" a="1"/>
  <c r="U2730" i="7"/>
  <c r="C2730" i="7" a="1"/>
  <c r="J90" i="7" a="1"/>
  <c r="E90" i="7" a="1"/>
  <c r="P515" i="7"/>
  <c r="S515" i="7"/>
  <c r="H515" i="7" a="1"/>
  <c r="Q199" i="1"/>
  <c r="D199" i="1" a="1"/>
  <c r="R536" i="7"/>
  <c r="O536" i="7"/>
  <c r="L1704" i="7"/>
  <c r="P1704" i="7"/>
  <c r="N2055" i="7"/>
  <c r="D2055" i="7" a="1"/>
  <c r="I2055" i="7" a="1"/>
  <c r="U3158" i="7"/>
  <c r="P3158" i="7"/>
  <c r="U2854" i="7"/>
  <c r="V2854" i="7"/>
  <c r="O986" i="7"/>
  <c r="M986" i="7"/>
  <c r="T986" i="7"/>
  <c r="S3889" i="7"/>
  <c r="J3889" i="7" a="1"/>
  <c r="R2143" i="7"/>
  <c r="N2143" i="7"/>
  <c r="I2143" i="7" a="1"/>
  <c r="J1765" i="7" a="1"/>
  <c r="P1765" i="7"/>
  <c r="D3929" i="7" a="1"/>
  <c r="G3929" i="7" a="1"/>
  <c r="M3458" i="7"/>
  <c r="T3458" i="7"/>
  <c r="I3458" i="7" a="1"/>
  <c r="R199" i="7"/>
  <c r="V199" i="7"/>
  <c r="V917" i="7"/>
  <c r="N917" i="7"/>
  <c r="D1340" i="7" a="1"/>
  <c r="N1340" i="7"/>
  <c r="E1340" i="7" a="1"/>
  <c r="Q2413" i="7"/>
  <c r="G2413" i="7" a="1"/>
  <c r="D412" i="1" a="1"/>
  <c r="H412" i="1"/>
  <c r="O995" i="7"/>
  <c r="P995" i="7"/>
  <c r="J3282" i="7" a="1"/>
  <c r="N3282" i="7"/>
  <c r="U3282" i="7"/>
  <c r="Q1380" i="7"/>
  <c r="C1380" i="7" a="1"/>
  <c r="S1172" i="7"/>
  <c r="Q1172" i="7"/>
  <c r="I1172" i="7" a="1"/>
  <c r="D2958" i="7" a="1"/>
  <c r="O2958" i="7"/>
  <c r="R1163" i="7"/>
  <c r="C1163" i="7" a="1"/>
  <c r="V1851" i="7"/>
  <c r="K1851" i="7"/>
  <c r="I1851" i="7" a="1"/>
  <c r="O11" i="1"/>
  <c r="P11" i="1"/>
  <c r="N390" i="1"/>
  <c r="K1310" i="7"/>
  <c r="D1310" i="7" a="1"/>
  <c r="E1310" i="7" a="1"/>
  <c r="U1578" i="7"/>
  <c r="L1578" i="7"/>
  <c r="Q2044" i="7"/>
  <c r="V2044" i="7"/>
  <c r="I2044" i="7" a="1"/>
  <c r="L2250" i="7"/>
  <c r="R2250" i="7"/>
  <c r="C532" i="7" a="1"/>
  <c r="J532" i="7" a="1"/>
  <c r="O2778" i="7"/>
  <c r="P2778" i="7"/>
  <c r="L2778" i="7"/>
  <c r="J1560" i="7" a="1"/>
  <c r="I1560" i="7" a="1"/>
  <c r="Q1786" i="7"/>
  <c r="R1786" i="7"/>
  <c r="N3952" i="7"/>
  <c r="P3952" i="7"/>
  <c r="V3952" i="7"/>
  <c r="M338" i="1"/>
  <c r="P338" i="1"/>
  <c r="M3902" i="7"/>
  <c r="L3902" i="7"/>
  <c r="U1100" i="7"/>
  <c r="V1100" i="7"/>
  <c r="S2084" i="7"/>
  <c r="L2084" i="7"/>
  <c r="H2084" i="7" a="1"/>
  <c r="N3050" i="7"/>
  <c r="J3050" i="7" a="1"/>
  <c r="G798" i="7" a="1"/>
  <c r="H798" i="7" a="1"/>
  <c r="V798" i="7"/>
  <c r="V2478" i="7"/>
  <c r="R2478" i="7"/>
  <c r="V268" i="7"/>
  <c r="C268" i="7" a="1"/>
  <c r="P3490" i="7"/>
  <c r="M3490" i="7"/>
  <c r="C3490" i="7" a="1"/>
  <c r="T1668" i="7"/>
  <c r="N1668" i="7"/>
  <c r="L2211" i="7"/>
  <c r="M2211" i="7"/>
  <c r="V890" i="7"/>
  <c r="E890" i="7" a="1"/>
  <c r="P890" i="7"/>
  <c r="O3713" i="7"/>
  <c r="D3713" i="7" a="1"/>
  <c r="G2526" i="7" a="1"/>
  <c r="R2526" i="7"/>
  <c r="I2526" i="7" a="1"/>
  <c r="U1238" i="7"/>
  <c r="D1238" i="7" a="1"/>
  <c r="T1187" i="7"/>
  <c r="M1187" i="7"/>
  <c r="P3646" i="7"/>
  <c r="L3646" i="7"/>
  <c r="I3646" i="7" a="1"/>
  <c r="J2601" i="7" a="1"/>
  <c r="K2601" i="7"/>
  <c r="O717" i="7"/>
  <c r="J717" i="7" a="1"/>
  <c r="U3752" i="7"/>
  <c r="K3752" i="7"/>
  <c r="E3752" i="7" a="1"/>
  <c r="O2589" i="7"/>
  <c r="J2589" i="7" a="1"/>
  <c r="K338" i="7"/>
  <c r="J338" i="7" a="1"/>
  <c r="I338" i="7" a="1"/>
  <c r="L1126" i="7"/>
  <c r="G1126" i="7" a="1"/>
  <c r="M1274" i="7"/>
  <c r="R1274" i="7"/>
  <c r="O179" i="7"/>
  <c r="M179" i="7"/>
  <c r="H179" i="7" a="1"/>
  <c r="P2823" i="7"/>
  <c r="J2823" i="7" a="1"/>
  <c r="C3245" i="7" a="1"/>
  <c r="M3245" i="7"/>
  <c r="N1184" i="7"/>
  <c r="T1184" i="7"/>
  <c r="E1184" i="7" a="1"/>
  <c r="O779" i="7"/>
  <c r="E779" i="7" a="1"/>
  <c r="N489" i="1"/>
  <c r="F489" i="1"/>
  <c r="V3227" i="7"/>
  <c r="G3227" i="7" a="1"/>
  <c r="J2023" i="7" a="1"/>
  <c r="S2023" i="7"/>
  <c r="V2023" i="7"/>
  <c r="U513" i="7"/>
  <c r="J513" i="7" a="1"/>
  <c r="N282" i="7"/>
  <c r="S282" i="7"/>
  <c r="I282" i="7" a="1"/>
  <c r="J3604" i="7" a="1"/>
  <c r="S3604" i="7"/>
  <c r="N749" i="7"/>
  <c r="C749" i="7" a="1"/>
  <c r="Q3345" i="7"/>
  <c r="M3345" i="7"/>
  <c r="H3345" i="7" a="1"/>
  <c r="L1781" i="7"/>
  <c r="H1781" i="7" a="1"/>
  <c r="L341" i="7"/>
  <c r="P341" i="7"/>
  <c r="S3656" i="7"/>
  <c r="M3656" i="7"/>
  <c r="I3656" i="7" a="1"/>
  <c r="H214" i="1"/>
  <c r="M214" i="1"/>
  <c r="N2336" i="7"/>
  <c r="G2336" i="7" a="1"/>
  <c r="E493" i="1" a="1"/>
  <c r="C493" i="1" a="1"/>
  <c r="P3636" i="7"/>
  <c r="K3636" i="7"/>
  <c r="P3581" i="7"/>
  <c r="G3581" i="7" a="1"/>
  <c r="E3581" i="7" a="1"/>
  <c r="P366" i="1"/>
  <c r="H366" i="1"/>
  <c r="E2362" i="7" a="1"/>
  <c r="Q2362" i="7"/>
  <c r="C171" i="1" a="1"/>
  <c r="L171" i="1"/>
  <c r="D1598" i="7" a="1"/>
  <c r="J1598" i="7" a="1"/>
  <c r="P2364" i="7"/>
  <c r="E2364" i="7" a="1"/>
  <c r="H2364" i="7" a="1"/>
  <c r="L259" i="1"/>
  <c r="Q806" i="7"/>
  <c r="U806" i="7"/>
  <c r="N806" i="7"/>
  <c r="O467" i="7"/>
  <c r="C467" i="7" a="1"/>
  <c r="C1276" i="7" a="1"/>
  <c r="D1276" i="7" a="1"/>
  <c r="I1276" i="7" a="1"/>
  <c r="L3600" i="7"/>
  <c r="U3600" i="7"/>
  <c r="G3628" i="7" a="1"/>
  <c r="L3628" i="7"/>
  <c r="C1221" i="7" a="1"/>
  <c r="D1221" i="7" a="1"/>
  <c r="P1221" i="7"/>
  <c r="O1950" i="7"/>
  <c r="S1950" i="7"/>
  <c r="V2063" i="7"/>
  <c r="O2063" i="7"/>
  <c r="D73" i="1" a="1"/>
  <c r="M73" i="1"/>
  <c r="E1263" i="7" a="1"/>
  <c r="P1263" i="7"/>
  <c r="I1263" i="7" a="1"/>
  <c r="U3263" i="7"/>
  <c r="N3263" i="7"/>
  <c r="P265" i="1"/>
  <c r="K265" i="1"/>
  <c r="C851" i="7" a="1"/>
  <c r="N851" i="7"/>
  <c r="P374" i="1"/>
  <c r="M374" i="1"/>
  <c r="C2199" i="7" a="1"/>
  <c r="S2199" i="7"/>
  <c r="H2199" i="7" a="1"/>
  <c r="U1626" i="7"/>
  <c r="C1626" i="7" a="1"/>
  <c r="J1878" i="7" a="1"/>
  <c r="P1878" i="7"/>
  <c r="D3386" i="7" a="1"/>
  <c r="N3386" i="7"/>
  <c r="S3386" i="7"/>
  <c r="S2751" i="7"/>
  <c r="H2751" i="7" a="1"/>
  <c r="U159" i="7"/>
  <c r="M159" i="7"/>
  <c r="G3750" i="7" a="1"/>
  <c r="N3750" i="7"/>
  <c r="V3750" i="7"/>
  <c r="T2008" i="7"/>
  <c r="I2008" i="7" a="1"/>
  <c r="K3978" i="7"/>
  <c r="L3978" i="7"/>
  <c r="I3978" i="7" a="1"/>
  <c r="C122" i="1" a="1"/>
  <c r="N2947" i="7"/>
  <c r="Q2947" i="7"/>
  <c r="C2947" i="7" a="1"/>
  <c r="V2212" i="7"/>
  <c r="C2212" i="7" a="1"/>
  <c r="G107" i="1"/>
  <c r="O107" i="1"/>
  <c r="K701" i="7"/>
  <c r="L701" i="7"/>
  <c r="O3985" i="7"/>
  <c r="S3985" i="7"/>
  <c r="G3985" i="7" a="1"/>
  <c r="U3950" i="7"/>
  <c r="Q3950" i="7"/>
  <c r="Q809" i="7"/>
  <c r="L809" i="7"/>
  <c r="H809" i="7" a="1"/>
  <c r="N3797" i="7"/>
  <c r="P3797" i="7"/>
  <c r="L3235" i="7"/>
  <c r="O3235" i="7"/>
  <c r="G2657" i="7" a="1"/>
  <c r="O2657" i="7"/>
  <c r="T2657" i="7"/>
  <c r="G2725" i="7" a="1"/>
  <c r="L2725" i="7"/>
  <c r="S258" i="7"/>
  <c r="O258" i="7"/>
  <c r="H506" i="1"/>
  <c r="D506" i="1" a="1"/>
  <c r="U1884" i="7"/>
  <c r="R1884" i="7"/>
  <c r="E1884" i="7" a="1"/>
  <c r="O3279" i="7"/>
  <c r="M3279" i="7"/>
  <c r="P627" i="7"/>
  <c r="M627" i="7"/>
  <c r="O1895" i="7"/>
  <c r="E1895" i="7" a="1"/>
  <c r="P1895" i="7"/>
  <c r="L308" i="1"/>
  <c r="G308" i="1"/>
  <c r="V353" i="7"/>
  <c r="H353" i="7" a="1"/>
  <c r="O2449" i="7"/>
  <c r="V2449" i="7"/>
  <c r="G3519" i="7" a="1"/>
  <c r="L3519" i="7"/>
  <c r="K3519" i="7"/>
  <c r="D407" i="7" a="1"/>
  <c r="C407" i="7" a="1"/>
  <c r="G343" i="1"/>
  <c r="L343" i="1"/>
  <c r="J1975" i="7" a="1"/>
  <c r="P1975" i="7"/>
  <c r="S1887" i="7"/>
  <c r="R1887" i="7"/>
  <c r="N1887" i="7"/>
  <c r="M2338" i="7"/>
  <c r="J2338" i="7" a="1"/>
  <c r="V982" i="7"/>
  <c r="O982" i="7"/>
  <c r="K982" i="7"/>
  <c r="E107" i="7" a="1"/>
  <c r="J107" i="7" a="1"/>
  <c r="G2498" i="7" a="1"/>
  <c r="V2498" i="7"/>
  <c r="V987" i="7"/>
  <c r="N987" i="7"/>
  <c r="O987" i="7"/>
  <c r="J2631" i="7" a="1"/>
  <c r="G2631" i="7" a="1"/>
  <c r="E2316" i="7" a="1"/>
  <c r="N2316" i="7"/>
  <c r="O3734" i="7"/>
  <c r="L3734" i="7"/>
  <c r="U3734" i="7"/>
  <c r="M3708" i="7"/>
  <c r="S3708" i="7"/>
  <c r="K1106" i="7"/>
  <c r="L1106" i="7"/>
  <c r="D1106" i="7" a="1"/>
  <c r="O219" i="1"/>
  <c r="P1946" i="7"/>
  <c r="V1946" i="7"/>
  <c r="I1946" i="7" a="1"/>
  <c r="E3625" i="7" a="1"/>
  <c r="P3625" i="7"/>
  <c r="O542" i="7"/>
  <c r="J542" i="7" a="1"/>
  <c r="H542" i="7" a="1"/>
  <c r="O2270" i="7"/>
  <c r="H2270" i="7" a="1"/>
  <c r="D406" i="1" a="1"/>
  <c r="N406" i="1"/>
  <c r="Q920" i="7"/>
  <c r="H920" i="7" a="1"/>
  <c r="Q1246" i="7"/>
  <c r="M1246" i="7"/>
  <c r="D1246" i="7" a="1"/>
  <c r="T2204" i="7"/>
  <c r="J2204" i="7" a="1"/>
  <c r="Q709" i="7"/>
  <c r="L709" i="7"/>
  <c r="U2926" i="7"/>
  <c r="R2926" i="7"/>
  <c r="O2926" i="7"/>
  <c r="M185" i="1"/>
  <c r="E185" i="1" a="1"/>
  <c r="D1403" i="7" a="1"/>
  <c r="N1403" i="7"/>
  <c r="G2623" i="7" a="1"/>
  <c r="U2623" i="7"/>
  <c r="G3379" i="7" a="1"/>
  <c r="D3379" i="7" a="1"/>
  <c r="H3379" i="7" a="1"/>
  <c r="U2043" i="7"/>
  <c r="L2043" i="7"/>
  <c r="G1189" i="7" a="1"/>
  <c r="P1189" i="7"/>
  <c r="S3937" i="7"/>
  <c r="M3937" i="7"/>
  <c r="J3937" i="7" a="1"/>
  <c r="D309" i="1" a="1"/>
  <c r="O309" i="1"/>
  <c r="J540" i="7" a="1"/>
  <c r="L540" i="7"/>
  <c r="C2493" i="7" a="1"/>
  <c r="N2493" i="7"/>
  <c r="V3371" i="7"/>
  <c r="C3371" i="7" a="1"/>
  <c r="H3371" i="7" a="1"/>
  <c r="C253" i="1" a="1"/>
  <c r="D253" i="1" a="1"/>
  <c r="M553" i="1"/>
  <c r="D553" i="1" a="1"/>
  <c r="S3454" i="7"/>
  <c r="H3454" i="7" a="1"/>
  <c r="V3209" i="7"/>
  <c r="M3209" i="7"/>
  <c r="D700" i="7" a="1"/>
  <c r="L700" i="7"/>
  <c r="P700" i="7"/>
  <c r="Q1628" i="7"/>
  <c r="O1628" i="7"/>
  <c r="D3591" i="7" a="1"/>
  <c r="E3591" i="7" a="1"/>
  <c r="F427" i="1"/>
  <c r="M427" i="1"/>
  <c r="E3785" i="7" a="1"/>
  <c r="P3785" i="7"/>
  <c r="I3785" i="7" a="1"/>
  <c r="P1571" i="7"/>
  <c r="C1571" i="7" a="1"/>
  <c r="S2536" i="7"/>
  <c r="V2536" i="7"/>
  <c r="U3260" i="7"/>
  <c r="N3260" i="7"/>
  <c r="D3260" i="7" a="1"/>
  <c r="N785" i="7"/>
  <c r="C785" i="7" a="1"/>
  <c r="P1000" i="7"/>
  <c r="K1000" i="7"/>
  <c r="S1000" i="7"/>
  <c r="P3151" i="7"/>
  <c r="E3151" i="7" a="1"/>
  <c r="K1296" i="7"/>
  <c r="O1296" i="7"/>
  <c r="J421" i="1"/>
  <c r="F421" i="1"/>
  <c r="C20" i="7" a="1"/>
  <c r="O20" i="7"/>
  <c r="I20" i="7" a="1"/>
  <c r="K2457" i="7"/>
  <c r="E2457" i="7" a="1"/>
  <c r="G2213" i="7" a="1"/>
  <c r="K2213" i="7"/>
  <c r="Q1153" i="7"/>
  <c r="J1153" i="7" a="1"/>
  <c r="H1153" i="7" a="1"/>
  <c r="T2176" i="7"/>
  <c r="D2176" i="7" a="1"/>
  <c r="E2860" i="7" a="1"/>
  <c r="U2860" i="7"/>
  <c r="Q867" i="7"/>
  <c r="J867" i="7" a="1"/>
  <c r="H867" i="7" a="1"/>
  <c r="O476" i="7"/>
  <c r="M476" i="7"/>
  <c r="U2485" i="7"/>
  <c r="J2485" i="7" a="1"/>
  <c r="I2485" i="7" a="1"/>
  <c r="V3161" i="7"/>
  <c r="S3161" i="7"/>
  <c r="G1219" i="7" a="1"/>
  <c r="J1219" i="7" a="1"/>
  <c r="N589" i="7"/>
  <c r="E589" i="7" a="1"/>
  <c r="H589" i="7" a="1"/>
  <c r="E1727" i="7" a="1"/>
  <c r="V1727" i="7"/>
  <c r="J82" i="7" a="1"/>
  <c r="L82" i="7"/>
  <c r="L365" i="7"/>
  <c r="T365" i="7"/>
  <c r="E365" i="7" a="1"/>
  <c r="S1222" i="7"/>
  <c r="M1222" i="7"/>
  <c r="D3110" i="7" a="1"/>
  <c r="T3110" i="7"/>
  <c r="H3110" i="7" a="1"/>
  <c r="N178" i="7"/>
  <c r="Q178" i="7"/>
  <c r="R3411" i="7"/>
  <c r="D3411" i="7" a="1"/>
  <c r="U2927" i="7"/>
  <c r="E2927" i="7" a="1"/>
  <c r="I2927" i="7" a="1"/>
  <c r="L1294" i="7"/>
  <c r="E1294" i="7" a="1"/>
  <c r="T3856" i="7"/>
  <c r="K3856" i="7"/>
  <c r="N543" i="7"/>
  <c r="D543" i="7" a="1"/>
  <c r="Q543" i="7"/>
  <c r="L559" i="7"/>
  <c r="R559" i="7"/>
  <c r="K487" i="1"/>
  <c r="Q487" i="1"/>
  <c r="Q2879" i="7"/>
  <c r="T2879" i="7"/>
  <c r="O3806" i="7"/>
  <c r="J3806" i="7" a="1"/>
  <c r="E3806" i="7" a="1"/>
  <c r="D252" i="1" a="1"/>
  <c r="L252" i="1"/>
  <c r="L475" i="1"/>
  <c r="I475" i="1"/>
  <c r="E2845" i="7" a="1"/>
  <c r="O2845" i="7"/>
  <c r="M895" i="7"/>
  <c r="C895" i="7" a="1"/>
  <c r="S2303" i="7"/>
  <c r="J2303" i="7" a="1"/>
  <c r="H2303" i="7" a="1"/>
  <c r="R3536" i="7"/>
  <c r="M3536" i="7"/>
  <c r="C225" i="7" a="1"/>
  <c r="L225" i="7"/>
  <c r="O866" i="7"/>
  <c r="T866" i="7"/>
  <c r="H866" i="7" a="1"/>
  <c r="U3780" i="7"/>
  <c r="C3780" i="7" a="1"/>
  <c r="C3170" i="7" a="1"/>
  <c r="Q3170" i="7"/>
  <c r="I3170" i="7" a="1"/>
  <c r="E1388" i="7" a="1"/>
  <c r="O1388" i="7"/>
  <c r="O3774" i="7"/>
  <c r="P3774" i="7"/>
  <c r="L3989" i="7"/>
  <c r="V3989" i="7"/>
  <c r="H3989" i="7" a="1"/>
  <c r="N377" i="1"/>
  <c r="J377" i="1"/>
  <c r="O178" i="1"/>
  <c r="S3099" i="7"/>
  <c r="C3099" i="7" a="1"/>
  <c r="M3099" i="7"/>
  <c r="E1538" i="7" a="1"/>
  <c r="G1538" i="7" a="1"/>
  <c r="N1155" i="7"/>
  <c r="J1155" i="7" a="1"/>
  <c r="I1155" i="7" a="1"/>
  <c r="Q425" i="7"/>
  <c r="H425" i="7" a="1"/>
  <c r="V3741" i="7"/>
  <c r="L3741" i="7"/>
  <c r="C274" i="1" a="1"/>
  <c r="Q274" i="1"/>
  <c r="S2758" i="7"/>
  <c r="V2758" i="7"/>
  <c r="H2758" i="7" a="1"/>
  <c r="L907" i="7"/>
  <c r="H907" i="7" a="1"/>
  <c r="E3393" i="7" a="1"/>
  <c r="I3393" i="7" a="1"/>
  <c r="S3338" i="7"/>
  <c r="G3338" i="7" a="1"/>
  <c r="I3338" i="7" a="1"/>
  <c r="P1616" i="7"/>
  <c r="N1616" i="7"/>
  <c r="M3046" i="7"/>
  <c r="V3046" i="7"/>
  <c r="D2206" i="7" a="1"/>
  <c r="J2206" i="7" a="1"/>
  <c r="N2206" i="7"/>
  <c r="V1783" i="7"/>
  <c r="T1783" i="7"/>
  <c r="J512" i="7" a="1"/>
  <c r="R512" i="7"/>
  <c r="I512" i="7" a="1"/>
  <c r="O2898" i="7"/>
  <c r="K2898" i="7"/>
  <c r="T2152" i="7"/>
  <c r="Q2152" i="7"/>
  <c r="L1803" i="7"/>
  <c r="C1803" i="7" a="1"/>
  <c r="H1803" i="7" a="1"/>
  <c r="T1691" i="7"/>
  <c r="L1691" i="7"/>
  <c r="M3323" i="7"/>
  <c r="J3323" i="7" a="1"/>
  <c r="E3058" i="7" a="1"/>
  <c r="U3058" i="7"/>
  <c r="R3058" i="7"/>
  <c r="P3621" i="7"/>
  <c r="C3621" i="7" a="1"/>
  <c r="S3890" i="7"/>
  <c r="K3890" i="7"/>
  <c r="H3890" i="7" a="1"/>
  <c r="O3577" i="7"/>
  <c r="C3577" i="7" a="1"/>
  <c r="Q1734" i="7"/>
  <c r="V1734" i="7"/>
  <c r="N1377" i="7"/>
  <c r="U1377" i="7"/>
  <c r="I1377" i="7" a="1"/>
  <c r="D3629" i="7" a="1"/>
  <c r="U3629" i="7"/>
  <c r="G2752" i="7" a="1"/>
  <c r="O2752" i="7"/>
  <c r="J1210" i="7" a="1"/>
  <c r="O1210" i="7"/>
  <c r="I1210" i="7" a="1"/>
  <c r="S675" i="7"/>
  <c r="N675" i="7"/>
  <c r="K3834" i="7"/>
  <c r="Q3834" i="7"/>
  <c r="D3834" i="7" a="1"/>
  <c r="G272" i="1"/>
  <c r="J1656" i="7" a="1"/>
  <c r="V1656" i="7"/>
  <c r="T1656" i="7"/>
  <c r="P2133" i="7"/>
  <c r="O2133" i="7"/>
  <c r="G2815" i="7" a="1"/>
  <c r="J2815" i="7" a="1"/>
  <c r="H2815" i="7" a="1"/>
  <c r="C354" i="1" a="1"/>
  <c r="I138" i="1"/>
  <c r="K138" i="1"/>
  <c r="G382" i="1"/>
  <c r="E382" i="1" a="1"/>
  <c r="R1644" i="7"/>
  <c r="K1644" i="7"/>
  <c r="D1644" i="7" a="1"/>
  <c r="O3823" i="7"/>
  <c r="H3823" i="7" a="1"/>
  <c r="M294" i="1"/>
  <c r="N294" i="1"/>
  <c r="U466" i="7"/>
  <c r="T466" i="7"/>
  <c r="V1415" i="7"/>
  <c r="K1415" i="7"/>
  <c r="H1415" i="7" a="1"/>
  <c r="E323" i="7" a="1"/>
  <c r="U323" i="7"/>
  <c r="M193" i="7"/>
  <c r="C193" i="7" a="1"/>
  <c r="E1335" i="7" a="1"/>
  <c r="J1335" i="7" a="1"/>
  <c r="H1335" i="7" a="1"/>
  <c r="J158" i="7" a="1"/>
  <c r="M158" i="7"/>
  <c r="T3748" i="7"/>
  <c r="R3748" i="7"/>
  <c r="U2790" i="7"/>
  <c r="D2790" i="7" a="1"/>
  <c r="K2790" i="7"/>
  <c r="N3317" i="7"/>
  <c r="H3317" i="7" a="1"/>
  <c r="P1735" i="7"/>
  <c r="C1735" i="7" a="1"/>
  <c r="D1735" i="7" a="1"/>
  <c r="N1874" i="7"/>
  <c r="O1874" i="7"/>
  <c r="C1615" i="7" a="1"/>
  <c r="J1615" i="7" a="1"/>
  <c r="Q455" i="7"/>
  <c r="V455" i="7"/>
  <c r="I455" i="7" a="1"/>
  <c r="R122" i="7"/>
  <c r="K122" i="7"/>
  <c r="J52" i="1"/>
  <c r="D52" i="1" a="1"/>
  <c r="K3899" i="7"/>
  <c r="V3899" i="7"/>
  <c r="J3899" i="7" a="1"/>
  <c r="Q1404" i="7"/>
  <c r="P1404" i="7"/>
  <c r="M1404" i="7"/>
  <c r="N1404" i="7"/>
  <c r="P87" i="7"/>
  <c r="S87" i="7"/>
  <c r="J87" i="7" a="1"/>
  <c r="C2736" i="7" a="1"/>
  <c r="K2736" i="7"/>
  <c r="P2736" i="7"/>
  <c r="M2736" i="7"/>
  <c r="V194" i="7"/>
  <c r="D194" i="7" a="1"/>
  <c r="I194" i="7" a="1"/>
  <c r="R3838" i="7"/>
  <c r="J3838" i="7" a="1"/>
  <c r="M3838" i="7"/>
  <c r="N3838" i="7"/>
  <c r="M85" i="7"/>
  <c r="S85" i="7"/>
  <c r="G85" i="7" a="1"/>
  <c r="L85" i="7"/>
  <c r="V217" i="7"/>
  <c r="O217" i="7"/>
  <c r="Q217" i="7"/>
  <c r="K1320" i="7"/>
  <c r="S1320" i="7"/>
  <c r="Q1320" i="7"/>
  <c r="I1320" i="7" a="1"/>
  <c r="C2335" i="7" a="1"/>
  <c r="S2335" i="7"/>
  <c r="T2335" i="7"/>
  <c r="C3651" i="7" a="1"/>
  <c r="K3651" i="7"/>
  <c r="T3651" i="7"/>
  <c r="H3651" i="7" a="1"/>
  <c r="O2768" i="7"/>
  <c r="J2768" i="7" a="1"/>
  <c r="I2768" i="7" a="1"/>
  <c r="S2614" i="7"/>
  <c r="L2614" i="7"/>
  <c r="M2614" i="7"/>
  <c r="H2614" i="7" a="1"/>
  <c r="T3324" i="7"/>
  <c r="S3324" i="7"/>
  <c r="E3324" i="7" a="1"/>
  <c r="P1587" i="7"/>
  <c r="M1587" i="7"/>
  <c r="R1587" i="7"/>
  <c r="C1587" i="7" a="1"/>
  <c r="U147" i="7"/>
  <c r="S147" i="7"/>
  <c r="P147" i="7"/>
  <c r="H147" i="7" a="1"/>
  <c r="J1084" i="7" a="1"/>
  <c r="O1084" i="7"/>
  <c r="K1084" i="7"/>
  <c r="L2989" i="7"/>
  <c r="R2989" i="7"/>
  <c r="N2989" i="7"/>
  <c r="I2989" i="7" a="1"/>
  <c r="D3339" i="7" a="1"/>
  <c r="U3339" i="7"/>
  <c r="J3339" i="7" a="1"/>
  <c r="D3007" i="7" a="1"/>
  <c r="G3007" i="7" a="1"/>
  <c r="T3007" i="7"/>
  <c r="H3007" i="7" a="1"/>
  <c r="O2020" i="7"/>
  <c r="S2020" i="7"/>
  <c r="D2020" i="7" a="1"/>
  <c r="N1228" i="7"/>
  <c r="P1228" i="7"/>
  <c r="J1228" i="7" a="1"/>
  <c r="K1228" i="7"/>
  <c r="N470" i="1"/>
  <c r="J470" i="1"/>
  <c r="I470" i="1"/>
  <c r="P577" i="7"/>
  <c r="J577" i="7" a="1"/>
  <c r="L577" i="7"/>
  <c r="O3212" i="7"/>
  <c r="Q3212" i="7"/>
  <c r="L3212" i="7"/>
  <c r="P3212" i="7"/>
  <c r="T1763" i="7"/>
  <c r="P1763" i="7"/>
  <c r="G1763" i="7" a="1"/>
  <c r="O206" i="1"/>
  <c r="E206" i="1" a="1"/>
  <c r="D206" i="1" a="1"/>
  <c r="D1053" i="7" a="1"/>
  <c r="O1053" i="7"/>
  <c r="L1053" i="7"/>
  <c r="H1053" i="7" a="1"/>
  <c r="O3739" i="7"/>
  <c r="U3739" i="7"/>
  <c r="S3739" i="7"/>
  <c r="M2959" i="7"/>
  <c r="C2959" i="7" a="1"/>
  <c r="U2959" i="7"/>
  <c r="N2959" i="7"/>
  <c r="M3079" i="7"/>
  <c r="R3079" i="7"/>
  <c r="O3079" i="7"/>
  <c r="H3079" i="7" a="1"/>
  <c r="T3898" i="7"/>
  <c r="O3898" i="7"/>
  <c r="G3898" i="7" a="1"/>
  <c r="R1236" i="7"/>
  <c r="E1236" i="7" a="1"/>
  <c r="U1236" i="7"/>
  <c r="H1236" i="7" a="1"/>
  <c r="V2829" i="7"/>
  <c r="K2829" i="7"/>
  <c r="P2829" i="7"/>
  <c r="M519" i="1"/>
  <c r="C519" i="1" a="1"/>
  <c r="I519" i="1"/>
  <c r="D323" i="1" a="1"/>
  <c r="H323" i="1"/>
  <c r="N323" i="1"/>
  <c r="L3062" i="7"/>
  <c r="R3062" i="7"/>
  <c r="E3062" i="7" a="1"/>
  <c r="M209" i="1"/>
  <c r="K209" i="1"/>
  <c r="D209" i="1" a="1"/>
  <c r="J1592" i="7" a="1"/>
  <c r="G1592" i="7" a="1"/>
  <c r="T1592" i="7"/>
  <c r="H1592" i="7" a="1"/>
  <c r="J1416" i="7" a="1"/>
  <c r="C1416" i="7" a="1"/>
  <c r="N1416" i="7"/>
  <c r="G150" i="1"/>
  <c r="M150" i="1"/>
  <c r="H150" i="1"/>
  <c r="V696" i="7"/>
  <c r="G696" i="7" a="1"/>
  <c r="J696" i="7" a="1"/>
  <c r="H696" i="7" a="1"/>
  <c r="Q3200" i="7"/>
  <c r="O3200" i="7"/>
  <c r="V3200" i="7"/>
  <c r="G3593" i="7" a="1"/>
  <c r="J3593" i="7" a="1"/>
  <c r="E3593" i="7" a="1"/>
  <c r="H3593" i="7" a="1"/>
  <c r="G1505" i="7" a="1"/>
  <c r="V1505" i="7"/>
  <c r="D1505" i="7" a="1"/>
  <c r="S1131" i="7"/>
  <c r="G1131" i="7" a="1"/>
  <c r="C1131" i="7" a="1"/>
  <c r="H1131" i="7" a="1"/>
  <c r="N3770" i="7"/>
  <c r="M3770" i="7"/>
  <c r="V3770" i="7"/>
  <c r="O3770" i="7"/>
  <c r="S2827" i="7"/>
  <c r="Q2827" i="7"/>
  <c r="H2827" i="7" a="1"/>
  <c r="C392" i="1" a="1"/>
  <c r="H392" i="1"/>
  <c r="F392" i="1"/>
  <c r="C192" i="7" a="1"/>
  <c r="P192" i="7"/>
  <c r="N192" i="7"/>
  <c r="J458" i="7" a="1"/>
  <c r="L458" i="7"/>
  <c r="D458" i="7" a="1"/>
  <c r="P458" i="7"/>
  <c r="Q243" i="1"/>
  <c r="H243" i="1"/>
  <c r="K243" i="1"/>
  <c r="D545" i="7" a="1"/>
  <c r="N545" i="7"/>
  <c r="E545" i="7" a="1"/>
  <c r="E2669" i="7" a="1"/>
  <c r="R2669" i="7"/>
  <c r="Q2669" i="7"/>
  <c r="V2669" i="7"/>
  <c r="E10" i="1" a="1"/>
  <c r="F10" i="1"/>
  <c r="G10" i="1"/>
  <c r="G1705" i="7" a="1"/>
  <c r="V1705" i="7"/>
  <c r="J1705" i="7" a="1"/>
  <c r="V1346" i="7"/>
  <c r="O1346" i="7"/>
  <c r="G1346" i="7" a="1"/>
  <c r="T1346" i="7"/>
  <c r="U3195" i="7"/>
  <c r="N3195" i="7"/>
  <c r="E3195" i="7" a="1"/>
  <c r="K373" i="1"/>
  <c r="F373" i="1"/>
  <c r="C373" i="1" a="1"/>
  <c r="O879" i="7"/>
  <c r="S879" i="7"/>
  <c r="L879" i="7"/>
  <c r="H879" i="7" a="1"/>
  <c r="I96" i="1"/>
  <c r="Q96" i="1"/>
  <c r="E96" i="1" a="1"/>
  <c r="C549" i="7" a="1"/>
  <c r="L549" i="7"/>
  <c r="I549" i="7" a="1"/>
  <c r="O1073" i="7"/>
  <c r="K1073" i="7"/>
  <c r="S1073" i="7"/>
  <c r="H1073" i="7" a="1"/>
  <c r="P1722" i="7"/>
  <c r="K1722" i="7"/>
  <c r="S1722" i="7"/>
  <c r="J80" i="1"/>
  <c r="D80" i="1" a="1"/>
  <c r="I80" i="1"/>
  <c r="C690" i="7" a="1"/>
  <c r="J690" i="7" a="1"/>
  <c r="P690" i="7"/>
  <c r="H690" i="7" a="1"/>
  <c r="T2889" i="7"/>
  <c r="G2889" i="7" a="1"/>
  <c r="J2889" i="7" a="1"/>
  <c r="N1022" i="7"/>
  <c r="S1022" i="7"/>
  <c r="C1022" i="7" a="1"/>
  <c r="I1022" i="7" a="1"/>
  <c r="S582" i="7"/>
  <c r="N582" i="7"/>
  <c r="I582" i="7" a="1"/>
  <c r="G86" i="1"/>
  <c r="P86" i="1"/>
  <c r="J86" i="1"/>
  <c r="S1302" i="7"/>
  <c r="Q1302" i="7"/>
  <c r="M1302" i="7"/>
  <c r="I1302" i="7" a="1"/>
  <c r="Q762" i="7"/>
  <c r="D762" i="7" a="1"/>
  <c r="L762" i="7"/>
  <c r="K3014" i="7"/>
  <c r="L3014" i="7"/>
  <c r="S3014" i="7"/>
  <c r="Q3014" i="7"/>
  <c r="K97" i="7"/>
  <c r="C97" i="7" a="1"/>
  <c r="S97" i="7"/>
  <c r="E2537" i="7" a="1"/>
  <c r="K2537" i="7"/>
  <c r="N2537" i="7"/>
  <c r="T2537" i="7"/>
  <c r="Q1864" i="7"/>
  <c r="G1864" i="7" a="1"/>
  <c r="S1864" i="7"/>
  <c r="H1864" i="7" a="1"/>
  <c r="C530" i="1" a="1"/>
  <c r="L530" i="1"/>
  <c r="Q1547" i="7"/>
  <c r="T1547" i="7"/>
  <c r="E1547" i="7" a="1"/>
  <c r="H1547" i="7" a="1"/>
  <c r="V3812" i="7"/>
  <c r="P3812" i="7"/>
  <c r="H3812" i="7" a="1"/>
  <c r="T3812" i="7"/>
  <c r="D1336" i="7" a="1"/>
  <c r="L1336" i="7"/>
  <c r="V1336" i="7"/>
  <c r="P2694" i="7"/>
  <c r="E2694" i="7" a="1"/>
  <c r="O2694" i="7"/>
  <c r="I2694" i="7" a="1"/>
  <c r="T639" i="7"/>
  <c r="U639" i="7"/>
  <c r="E639" i="7" a="1"/>
  <c r="L216" i="1"/>
  <c r="D216" i="1" a="1"/>
  <c r="N216" i="1"/>
  <c r="P1766" i="7"/>
  <c r="R1766" i="7"/>
  <c r="J1766" i="7" a="1"/>
  <c r="I1766" i="7" a="1"/>
  <c r="R381" i="7"/>
  <c r="K381" i="7"/>
  <c r="H381" i="7" a="1"/>
  <c r="C2558" i="7" a="1"/>
  <c r="M2558" i="7"/>
  <c r="D2558" i="7" a="1"/>
  <c r="L2558" i="7"/>
  <c r="E2564" i="7" a="1"/>
  <c r="V2564" i="7"/>
  <c r="M2564" i="7"/>
  <c r="R67" i="7"/>
  <c r="G67" i="7" a="1"/>
  <c r="J67" i="7" a="1"/>
  <c r="H67" i="7" a="1"/>
  <c r="K882" i="7"/>
  <c r="D882" i="7" a="1"/>
  <c r="T882" i="7"/>
  <c r="L2412" i="7"/>
  <c r="O2412" i="7"/>
  <c r="P2412" i="7"/>
  <c r="N2412" i="7"/>
  <c r="E278" i="1" a="1"/>
  <c r="H278" i="1"/>
  <c r="O278" i="1"/>
  <c r="D818" i="7" a="1"/>
  <c r="V818" i="7"/>
  <c r="G818" i="7" a="1"/>
  <c r="N3463" i="7"/>
  <c r="D3463" i="7" a="1"/>
  <c r="J3463" i="7" a="1"/>
  <c r="S3463" i="7"/>
  <c r="K875" i="7"/>
  <c r="S875" i="7"/>
  <c r="M875" i="7"/>
  <c r="K557" i="7"/>
  <c r="O557" i="7"/>
  <c r="E557" i="7" a="1"/>
  <c r="N557" i="7"/>
  <c r="M2116" i="7"/>
  <c r="T2116" i="7"/>
  <c r="L2116" i="7"/>
  <c r="D2116" i="7" a="1"/>
  <c r="N1931" i="7"/>
  <c r="L1931" i="7"/>
  <c r="C1931" i="7" a="1"/>
  <c r="N57" i="1"/>
  <c r="J57" i="1"/>
  <c r="C57" i="1" a="1"/>
  <c r="D1945" i="7" a="1"/>
  <c r="S1945" i="7"/>
  <c r="H1945" i="7" a="1"/>
  <c r="C1945" i="7" a="1"/>
  <c r="M1869" i="7"/>
  <c r="C1869" i="7" a="1"/>
  <c r="R1869" i="7"/>
  <c r="U1108" i="7"/>
  <c r="D1108" i="7" a="1"/>
  <c r="I1108" i="7" a="1"/>
  <c r="N1108" i="7"/>
  <c r="I49" i="1"/>
  <c r="H49" i="1"/>
  <c r="J156" i="1"/>
  <c r="H156" i="1"/>
  <c r="C156" i="1" a="1"/>
  <c r="T3809" i="7"/>
  <c r="D3809" i="7" a="1"/>
  <c r="Q3809" i="7"/>
  <c r="H3809" i="7" a="1"/>
  <c r="C2027" i="7" a="1"/>
  <c r="T2027" i="7"/>
  <c r="H2027" i="7" a="1"/>
  <c r="M1273" i="7"/>
  <c r="U1273" i="7"/>
  <c r="R1273" i="7"/>
  <c r="E1273" i="7" a="1"/>
  <c r="U2202" i="7"/>
  <c r="J2202" i="7" a="1"/>
  <c r="L2202" i="7"/>
  <c r="I2202" i="7" a="1"/>
  <c r="U1308" i="7"/>
  <c r="G1308" i="7" a="1"/>
  <c r="K1308" i="7"/>
  <c r="U3486" i="7"/>
  <c r="V3486" i="7"/>
  <c r="T3486" i="7"/>
  <c r="I3486" i="7" a="1"/>
  <c r="C1279" i="7" a="1"/>
  <c r="R1279" i="7"/>
  <c r="G1279" i="7" a="1"/>
  <c r="Q810" i="7"/>
  <c r="M810" i="7"/>
  <c r="N810" i="7"/>
  <c r="K810" i="7"/>
  <c r="S1568" i="7"/>
  <c r="L1568" i="7"/>
  <c r="K1568" i="7"/>
  <c r="J303" i="7" a="1"/>
  <c r="S303" i="7"/>
  <c r="O303" i="7"/>
  <c r="D303" i="7" a="1"/>
  <c r="Q409" i="7"/>
  <c r="O409" i="7"/>
  <c r="E409" i="7" a="1"/>
  <c r="G1504" i="7" a="1"/>
  <c r="Q1504" i="7"/>
  <c r="S1504" i="7"/>
  <c r="L1504" i="7"/>
  <c r="K263" i="1"/>
  <c r="Q263" i="1"/>
  <c r="D263" i="1" a="1"/>
  <c r="P530" i="7"/>
  <c r="E530" i="7" a="1"/>
  <c r="S530" i="7"/>
  <c r="S1454" i="7"/>
  <c r="J1454" i="7" a="1"/>
  <c r="C1454" i="7" a="1"/>
  <c r="M1454" i="7"/>
  <c r="I348" i="1"/>
  <c r="L348" i="1"/>
  <c r="E348" i="1" a="1"/>
  <c r="P1460" i="7"/>
  <c r="C1460" i="7" a="1"/>
  <c r="E1460" i="7" a="1"/>
  <c r="Q9" i="1"/>
  <c r="J9" i="1"/>
  <c r="D9" i="1" a="1"/>
  <c r="D3188" i="7" a="1"/>
  <c r="E3188" i="7" a="1"/>
  <c r="K3188" i="7"/>
  <c r="I3188" i="7" a="1"/>
  <c r="N2372" i="7"/>
  <c r="K2372" i="7"/>
  <c r="G2372" i="7" a="1"/>
  <c r="C183" i="1" a="1"/>
  <c r="J183" i="1"/>
  <c r="L183" i="1"/>
  <c r="O355" i="7"/>
  <c r="P355" i="7"/>
  <c r="S355" i="7"/>
  <c r="I355" i="7" a="1"/>
  <c r="U2619" i="7"/>
  <c r="L2619" i="7"/>
  <c r="C2619" i="7" a="1"/>
  <c r="E3207" i="7" a="1"/>
  <c r="P3207" i="7"/>
  <c r="T3207" i="7"/>
  <c r="H3207" i="7" a="1"/>
  <c r="Q277" i="7"/>
  <c r="S277" i="7"/>
  <c r="K277" i="7"/>
  <c r="N173" i="1"/>
  <c r="E173" i="1" a="1"/>
  <c r="H173" i="1"/>
  <c r="I106" i="1"/>
  <c r="L106" i="1"/>
  <c r="P106" i="1"/>
  <c r="K184" i="1"/>
  <c r="H184" i="1"/>
  <c r="O184" i="1"/>
  <c r="S677" i="7"/>
  <c r="G677" i="7" a="1"/>
  <c r="N677" i="7"/>
  <c r="S288" i="7"/>
  <c r="P288" i="7"/>
  <c r="J288" i="7" a="1"/>
  <c r="O288" i="7"/>
  <c r="J3721" i="7" a="1"/>
  <c r="S3721" i="7"/>
  <c r="M3721" i="7"/>
  <c r="D3498" i="7" a="1"/>
  <c r="T3498" i="7"/>
  <c r="E3498" i="7" a="1"/>
  <c r="R3498" i="7"/>
  <c r="K1920" i="7"/>
  <c r="O1920" i="7"/>
  <c r="V1920" i="7"/>
  <c r="H1920" i="7" a="1"/>
  <c r="S1751" i="7"/>
  <c r="M1751" i="7"/>
  <c r="H1751" i="7" a="1"/>
  <c r="R2192" i="7"/>
  <c r="M2192" i="7"/>
  <c r="K2192" i="7"/>
  <c r="C2192" i="7" a="1"/>
  <c r="M1594" i="7"/>
  <c r="E1594" i="7" a="1"/>
  <c r="J1594" i="7" a="1"/>
  <c r="U2600" i="7"/>
  <c r="K2600" i="7"/>
  <c r="C2600" i="7" a="1"/>
  <c r="I2600" i="7" a="1"/>
  <c r="C790" i="7" a="1"/>
  <c r="G790" i="7" a="1"/>
  <c r="P790" i="7"/>
  <c r="M1011" i="7"/>
  <c r="R1011" i="7"/>
  <c r="C1011" i="7" a="1"/>
  <c r="Q1011" i="7"/>
  <c r="V2322" i="7"/>
  <c r="D2322" i="7" a="1"/>
  <c r="O2322" i="7"/>
  <c r="H2322" i="7" a="1"/>
  <c r="O772" i="7"/>
  <c r="G772" i="7" a="1"/>
  <c r="M772" i="7"/>
  <c r="T904" i="7"/>
  <c r="L904" i="7"/>
  <c r="O904" i="7"/>
  <c r="H904" i="7" a="1"/>
  <c r="S1747" i="7"/>
  <c r="D1747" i="7" a="1"/>
  <c r="K1747" i="7"/>
  <c r="V2998" i="7"/>
  <c r="R2998" i="7"/>
  <c r="C2998" i="7" a="1"/>
  <c r="J2998" i="7" a="1"/>
  <c r="J3966" i="7" a="1"/>
  <c r="D3966" i="7" a="1"/>
  <c r="U3966" i="7"/>
  <c r="L2302" i="7"/>
  <c r="U2302" i="7"/>
  <c r="S2302" i="7"/>
  <c r="G2302" i="7" a="1"/>
  <c r="S50" i="7"/>
  <c r="M50" i="7"/>
  <c r="R50" i="7"/>
  <c r="U3382" i="7"/>
  <c r="V3382" i="7"/>
  <c r="Q3382" i="7"/>
  <c r="S3382" i="7"/>
  <c r="O3539" i="7"/>
  <c r="U3539" i="7"/>
  <c r="R3539" i="7"/>
  <c r="H3539" i="7" a="1"/>
  <c r="E3761" i="7" a="1"/>
  <c r="K3761" i="7"/>
  <c r="R3761" i="7"/>
  <c r="M111" i="7"/>
  <c r="D111" i="7" a="1"/>
  <c r="J111" i="7" a="1"/>
  <c r="H111" i="7" a="1"/>
  <c r="L736" i="7"/>
  <c r="U736" i="7"/>
  <c r="S736" i="7"/>
  <c r="C446" i="7" a="1"/>
  <c r="S446" i="7"/>
  <c r="L446" i="7"/>
  <c r="H446" i="7" a="1"/>
  <c r="E3527" i="7" a="1"/>
  <c r="T3527" i="7"/>
  <c r="U3527" i="7"/>
  <c r="V3475" i="7"/>
  <c r="E3475" i="7" a="1"/>
  <c r="R3475" i="7"/>
  <c r="J3475" i="7" a="1"/>
  <c r="D3206" i="7" a="1"/>
  <c r="E3206" i="7" a="1"/>
  <c r="Q3206" i="7"/>
  <c r="P3206" i="7"/>
  <c r="E526" i="7" a="1"/>
  <c r="D526" i="7" a="1"/>
  <c r="V526" i="7"/>
  <c r="T2056" i="7"/>
  <c r="M2056" i="7"/>
  <c r="V2056" i="7"/>
  <c r="I2056" i="7" a="1"/>
  <c r="V782" i="7"/>
  <c r="L782" i="7"/>
  <c r="U782" i="7"/>
  <c r="M1247" i="7"/>
  <c r="T1247" i="7"/>
  <c r="K1247" i="7"/>
  <c r="H1247" i="7" a="1"/>
  <c r="L81" i="7"/>
  <c r="M81" i="7"/>
  <c r="U81" i="7"/>
  <c r="D3024" i="7" a="1"/>
  <c r="E3024" i="7" a="1"/>
  <c r="J3024" i="7" a="1"/>
  <c r="V3024" i="7"/>
  <c r="J2373" i="7" a="1"/>
  <c r="M2373" i="7"/>
  <c r="E2373" i="7" a="1"/>
  <c r="J490" i="1"/>
  <c r="F490" i="1"/>
  <c r="D490" i="1" a="1"/>
  <c r="L1632" i="7"/>
  <c r="C1632" i="7" a="1"/>
  <c r="T1632" i="7"/>
  <c r="H1632" i="7" a="1"/>
  <c r="K269" i="1"/>
  <c r="F269" i="1"/>
  <c r="N269" i="1"/>
  <c r="O3220" i="7"/>
  <c r="V3220" i="7"/>
  <c r="J3220" i="7" a="1"/>
  <c r="E247" i="1" a="1"/>
  <c r="M247" i="1"/>
  <c r="N247" i="1"/>
  <c r="S3944" i="7"/>
  <c r="N3944" i="7"/>
  <c r="U3944" i="7"/>
  <c r="I3944" i="7" a="1"/>
  <c r="T511" i="7"/>
  <c r="O511" i="7"/>
  <c r="S511" i="7"/>
  <c r="G2770" i="7" a="1"/>
  <c r="K2770" i="7"/>
  <c r="J2770" i="7" a="1"/>
  <c r="H2770" i="7" a="1"/>
  <c r="E1048" i="7" a="1"/>
  <c r="Q1048" i="7"/>
  <c r="K1048" i="7"/>
  <c r="R3015" i="7"/>
  <c r="O3015" i="7"/>
  <c r="L3015" i="7"/>
  <c r="Q3015" i="7"/>
  <c r="C646" i="7" a="1"/>
  <c r="S646" i="7"/>
  <c r="K646" i="7"/>
  <c r="Q2197" i="7"/>
  <c r="C2197" i="7" a="1"/>
  <c r="U2197" i="7"/>
  <c r="M2197" i="7"/>
  <c r="G1823" i="7" a="1"/>
  <c r="J1823" i="7" a="1"/>
  <c r="S1823" i="7"/>
  <c r="M1823" i="7"/>
  <c r="R3347" i="7"/>
  <c r="J3347" i="7" a="1"/>
  <c r="E3347" i="7" a="1"/>
  <c r="M888" i="7"/>
  <c r="T888" i="7"/>
  <c r="H888" i="7" a="1"/>
  <c r="N888" i="7"/>
  <c r="T2749" i="7"/>
  <c r="D2749" i="7" a="1"/>
  <c r="S2749" i="7"/>
  <c r="L3290" i="7"/>
  <c r="E3290" i="7" a="1"/>
  <c r="R3290" i="7"/>
  <c r="D3290" i="7" a="1"/>
  <c r="D1909" i="7" a="1"/>
  <c r="H1909" i="7" a="1"/>
  <c r="U1909" i="7"/>
  <c r="C2887" i="7" a="1"/>
  <c r="K2887" i="7"/>
  <c r="D2887" i="7" a="1"/>
  <c r="R2887" i="7"/>
  <c r="K464" i="1"/>
  <c r="Q464" i="1"/>
  <c r="G464" i="1"/>
  <c r="K761" i="7"/>
  <c r="T761" i="7"/>
  <c r="I761" i="7" a="1"/>
  <c r="U629" i="7"/>
  <c r="P629" i="7"/>
  <c r="J629" i="7" a="1"/>
  <c r="O629" i="7"/>
  <c r="D2383" i="7" a="1"/>
  <c r="E2383" i="7" a="1"/>
  <c r="P2383" i="7"/>
  <c r="P1070" i="7"/>
  <c r="R1070" i="7"/>
  <c r="M1070" i="7"/>
  <c r="S1070" i="7"/>
  <c r="G269" i="7" a="1"/>
  <c r="E269" i="7" a="1"/>
  <c r="N269" i="7"/>
  <c r="I269" i="7" a="1"/>
  <c r="C2185" i="7" a="1"/>
  <c r="P2185" i="7"/>
  <c r="N2185" i="7"/>
  <c r="R2649" i="7"/>
  <c r="E2649" i="7" a="1"/>
  <c r="K2649" i="7"/>
  <c r="I2649" i="7" a="1"/>
  <c r="E3660" i="7" a="1"/>
  <c r="M3660" i="7"/>
  <c r="C3660" i="7" a="1"/>
  <c r="I264" i="1"/>
  <c r="L264" i="1"/>
  <c r="F264" i="1"/>
  <c r="G1762" i="7" a="1"/>
  <c r="N1762" i="7"/>
  <c r="L1762" i="7"/>
  <c r="H1762" i="7" a="1"/>
  <c r="R1443" i="7"/>
  <c r="U1443" i="7"/>
  <c r="V1443" i="7"/>
  <c r="M1120" i="7"/>
  <c r="E1120" i="7" a="1"/>
  <c r="R1120" i="7"/>
  <c r="H1120" i="7" a="1"/>
  <c r="J1176" i="7" a="1"/>
  <c r="L1176" i="7"/>
  <c r="M1176" i="7"/>
  <c r="O368" i="1"/>
  <c r="M368" i="1"/>
  <c r="L368" i="1"/>
  <c r="T2160" i="7"/>
  <c r="U2160" i="7"/>
  <c r="C2160" i="7" a="1"/>
  <c r="I2160" i="7" a="1"/>
  <c r="D2168" i="7" a="1"/>
  <c r="M2168" i="7"/>
  <c r="L2168" i="7"/>
  <c r="E3246" i="7" a="1"/>
  <c r="N3246" i="7"/>
  <c r="D3246" i="7" a="1"/>
  <c r="H3246" i="7" a="1"/>
  <c r="L334" i="1"/>
  <c r="N334" i="1"/>
  <c r="F334" i="1"/>
  <c r="M1233" i="7"/>
  <c r="J1233" i="7" a="1"/>
  <c r="O1233" i="7"/>
  <c r="K3896" i="7"/>
  <c r="J3896" i="7" a="1"/>
  <c r="L3896" i="7"/>
  <c r="M3896" i="7"/>
  <c r="T878" i="7"/>
  <c r="E878" i="7" a="1"/>
  <c r="S878" i="7"/>
  <c r="M3991" i="7"/>
  <c r="N3991" i="7"/>
  <c r="C3991" i="7" a="1"/>
  <c r="I3991" i="7" a="1"/>
  <c r="Q157" i="7"/>
  <c r="M157" i="7"/>
  <c r="L157" i="7"/>
  <c r="D3565" i="7" a="1"/>
  <c r="V3565" i="7"/>
  <c r="J3565" i="7" a="1"/>
  <c r="E3565" i="7" a="1"/>
  <c r="E520" i="1" a="1"/>
  <c r="D520" i="1" a="1"/>
  <c r="I520" i="1"/>
  <c r="D2545" i="7" a="1"/>
  <c r="U2545" i="7"/>
  <c r="C2545" i="7" a="1"/>
  <c r="P588" i="7"/>
  <c r="T588" i="7"/>
  <c r="L588" i="7"/>
  <c r="D588" i="7" a="1"/>
  <c r="C305" i="1" a="1"/>
  <c r="G305" i="1"/>
  <c r="N305" i="1"/>
  <c r="S2256" i="7"/>
  <c r="O2256" i="7"/>
  <c r="K2256" i="7"/>
  <c r="L3306" i="7"/>
  <c r="T3306" i="7"/>
  <c r="E3306" i="7" a="1"/>
  <c r="H3306" i="7" a="1"/>
  <c r="U273" i="7"/>
  <c r="V273" i="7"/>
  <c r="I273" i="7" a="1"/>
  <c r="U2145" i="7"/>
  <c r="R2145" i="7"/>
  <c r="P2145" i="7"/>
  <c r="S2145" i="7"/>
  <c r="K350" i="7"/>
  <c r="V350" i="7"/>
  <c r="O350" i="7"/>
  <c r="H350" i="7" a="1"/>
  <c r="J735" i="7" a="1"/>
  <c r="N735" i="7"/>
  <c r="V735" i="7"/>
  <c r="L3723" i="7"/>
  <c r="G3723" i="7" a="1"/>
  <c r="R3723" i="7"/>
  <c r="E3723" i="7" a="1"/>
  <c r="C2538" i="7" a="1"/>
  <c r="K2538" i="7"/>
  <c r="I2538" i="7" a="1"/>
  <c r="L16" i="7"/>
  <c r="P16" i="7"/>
  <c r="T16" i="7"/>
  <c r="G16" i="7" a="1"/>
  <c r="L1413" i="7"/>
  <c r="O1413" i="7"/>
  <c r="P1413" i="7"/>
  <c r="D3402" i="7" a="1"/>
  <c r="V3402" i="7"/>
  <c r="P3402" i="7"/>
  <c r="O3402" i="7"/>
  <c r="V3244" i="7"/>
  <c r="M3244" i="7"/>
  <c r="E3244" i="7" a="1"/>
  <c r="R1706" i="7"/>
  <c r="G1706" i="7" a="1"/>
  <c r="Q1706" i="7"/>
  <c r="J1706" i="7" a="1"/>
  <c r="R3751" i="7"/>
  <c r="P3751" i="7"/>
  <c r="G3751" i="7" a="1"/>
  <c r="H3751" i="7" a="1"/>
  <c r="R1089" i="7"/>
  <c r="U1089" i="7"/>
  <c r="S1089" i="7"/>
  <c r="K1987" i="7"/>
  <c r="E1987" i="7" a="1"/>
  <c r="J1987" i="7" a="1"/>
  <c r="I1987" i="7" a="1"/>
  <c r="K2323" i="7"/>
  <c r="N2323" i="7"/>
  <c r="R2323" i="7"/>
  <c r="P3067" i="7"/>
  <c r="G3067" i="7" a="1"/>
  <c r="N3067" i="7"/>
  <c r="H3067" i="7" a="1"/>
  <c r="K2419" i="7"/>
  <c r="S2419" i="7"/>
  <c r="N2419" i="7"/>
  <c r="Q1688" i="7"/>
  <c r="E1688" i="7" a="1"/>
  <c r="P1688" i="7"/>
  <c r="H1688" i="7" a="1"/>
  <c r="Q3180" i="7"/>
  <c r="D3180" i="7" a="1"/>
  <c r="O3180" i="7"/>
  <c r="H3180" i="7" a="1"/>
  <c r="G2314" i="7" a="1"/>
  <c r="U2314" i="7"/>
  <c r="N2314" i="7"/>
  <c r="D3673" i="7" a="1"/>
  <c r="O3673" i="7"/>
  <c r="K3673" i="7"/>
  <c r="I3673" i="7" a="1"/>
  <c r="C2682" i="7" a="1"/>
  <c r="R2682" i="7"/>
  <c r="E2682" i="7" a="1"/>
  <c r="Q516" i="7"/>
  <c r="N516" i="7"/>
  <c r="P516" i="7"/>
  <c r="H516" i="7" a="1"/>
  <c r="K2800" i="7"/>
  <c r="T2800" i="7"/>
  <c r="M2800" i="7"/>
  <c r="G4000" i="7" a="1"/>
  <c r="M4000" i="7"/>
  <c r="I4000" i="7" a="1"/>
  <c r="Q4000" i="7"/>
  <c r="U3754" i="7"/>
  <c r="V3754" i="7"/>
  <c r="J3754" i="7" a="1"/>
  <c r="S984" i="7"/>
  <c r="G984" i="7" a="1"/>
  <c r="E984" i="7" a="1"/>
  <c r="D984" i="7" a="1"/>
  <c r="K3316" i="7"/>
  <c r="J3316" i="7" a="1"/>
  <c r="E3316" i="7" a="1"/>
  <c r="H3316" i="7" a="1"/>
  <c r="Q2650" i="7"/>
  <c r="O2650" i="7"/>
  <c r="I2650" i="7" a="1"/>
  <c r="J2203" i="7" a="1"/>
  <c r="E2203" i="7" a="1"/>
  <c r="V2203" i="7"/>
  <c r="G2203" i="7" a="1"/>
  <c r="M2638" i="7"/>
  <c r="U2638" i="7"/>
  <c r="P2638" i="7"/>
  <c r="O2110" i="7"/>
  <c r="S2110" i="7"/>
  <c r="N2110" i="7"/>
  <c r="I2110" i="7" a="1"/>
  <c r="T1801" i="7"/>
  <c r="N1801" i="7"/>
  <c r="P1801" i="7"/>
  <c r="T3264" i="7"/>
  <c r="M3264" i="7"/>
  <c r="E3264" i="7" a="1"/>
  <c r="K3264" i="7"/>
  <c r="C521" i="1" a="1"/>
  <c r="L521" i="1"/>
  <c r="M521" i="1"/>
  <c r="U1137" i="7"/>
  <c r="K1137" i="7"/>
  <c r="G1137" i="7" a="1"/>
  <c r="C286" i="1" a="1"/>
  <c r="Q286" i="1"/>
  <c r="G286" i="1"/>
  <c r="U2569" i="7"/>
  <c r="T2569" i="7"/>
  <c r="N2569" i="7"/>
  <c r="K2569" i="7"/>
  <c r="G335" i="1"/>
  <c r="O335" i="1"/>
  <c r="N335" i="1"/>
  <c r="N1394" i="7"/>
  <c r="P1394" i="7"/>
  <c r="R1394" i="7"/>
  <c r="V3719" i="7"/>
  <c r="G3719" i="7" a="1"/>
  <c r="J3719" i="7" a="1"/>
  <c r="C3719" i="7" a="1"/>
  <c r="U3675" i="7"/>
  <c r="G3675" i="7" a="1"/>
  <c r="H3675" i="7" a="1"/>
  <c r="O2938" i="7"/>
  <c r="S2938" i="7"/>
  <c r="G2938" i="7" a="1"/>
  <c r="I2938" i="7" a="1"/>
  <c r="L3169" i="7"/>
  <c r="D3169" i="7" a="1"/>
  <c r="T3169" i="7"/>
  <c r="J3384" i="7" a="1"/>
  <c r="T3384" i="7"/>
  <c r="M3384" i="7"/>
  <c r="K3384" i="7"/>
  <c r="L408" i="1"/>
  <c r="M408" i="1"/>
  <c r="N408" i="1"/>
  <c r="E2438" i="7" a="1"/>
  <c r="G2438" i="7" a="1"/>
  <c r="R2438" i="7"/>
  <c r="J283" i="1"/>
  <c r="G283" i="1"/>
  <c r="K283" i="1"/>
  <c r="K469" i="7"/>
  <c r="P469" i="7"/>
  <c r="O469" i="7"/>
  <c r="H469" i="7" a="1"/>
  <c r="L852" i="7"/>
  <c r="I852" i="7" a="1"/>
  <c r="J852" i="7" a="1"/>
  <c r="T1726" i="7"/>
  <c r="J1726" i="7" a="1"/>
  <c r="P1726" i="7"/>
  <c r="H1726" i="7" a="1"/>
  <c r="M2049" i="7"/>
  <c r="Q2049" i="7"/>
  <c r="C2049" i="7" a="1"/>
  <c r="O345" i="7"/>
  <c r="C345" i="7" a="1"/>
  <c r="T345" i="7"/>
  <c r="V345" i="7"/>
  <c r="I210" i="1"/>
  <c r="H210" i="1"/>
  <c r="N210" i="1"/>
  <c r="J459" i="1"/>
  <c r="E459" i="1" a="1"/>
  <c r="Q459" i="1"/>
  <c r="S1012" i="7"/>
  <c r="O1012" i="7"/>
  <c r="T1012" i="7"/>
  <c r="T3326" i="7"/>
  <c r="D3326" i="7" a="1"/>
  <c r="L3326" i="7"/>
  <c r="E3326" i="7" a="1"/>
  <c r="J3619" i="7" a="1"/>
  <c r="M3619" i="7"/>
  <c r="D3619" i="7" a="1"/>
  <c r="T1047" i="7"/>
  <c r="D1047" i="7" a="1"/>
  <c r="G1047" i="7" a="1"/>
  <c r="U1047" i="7"/>
  <c r="T1709" i="7"/>
  <c r="D1709" i="7" a="1"/>
  <c r="P1709" i="7"/>
  <c r="J1023" i="7" a="1"/>
  <c r="K1023" i="7"/>
  <c r="S1023" i="7"/>
  <c r="U1023" i="7"/>
  <c r="T2658" i="7"/>
  <c r="O2658" i="7"/>
  <c r="J2658" i="7" a="1"/>
  <c r="T1005" i="7"/>
  <c r="E1005" i="7" a="1"/>
  <c r="G1005" i="7" a="1"/>
  <c r="I1005" i="7" a="1"/>
  <c r="N2480" i="7"/>
  <c r="J2480" i="7" a="1"/>
  <c r="G2480" i="7" a="1"/>
  <c r="V2480" i="7"/>
  <c r="J2514" i="7" a="1"/>
  <c r="P2514" i="7"/>
  <c r="T2514" i="7"/>
  <c r="G1997" i="7" a="1"/>
  <c r="R1997" i="7"/>
  <c r="S1997" i="7"/>
  <c r="J1997" i="7" a="1"/>
  <c r="T346" i="7"/>
  <c r="P346" i="7"/>
  <c r="I346" i="7" a="1"/>
  <c r="K249" i="7"/>
  <c r="Q249" i="7"/>
  <c r="L249" i="7"/>
  <c r="U249" i="7"/>
  <c r="L2425" i="7"/>
  <c r="O2425" i="7"/>
  <c r="R2425" i="7"/>
  <c r="D1536" i="7" a="1"/>
  <c r="V1536" i="7"/>
  <c r="R1536" i="7"/>
  <c r="L1536" i="7"/>
  <c r="E2505" i="7" a="1"/>
  <c r="J2505" i="7" a="1"/>
  <c r="L2505" i="7"/>
  <c r="H2505" i="7" a="1"/>
  <c r="F162" i="1"/>
  <c r="K162" i="1"/>
  <c r="J3962" i="7" a="1"/>
  <c r="Q3962" i="7"/>
  <c r="M3962" i="7"/>
  <c r="U3962" i="7"/>
  <c r="U896" i="7"/>
  <c r="J896" i="7" a="1"/>
  <c r="O896" i="7"/>
  <c r="R3639" i="7"/>
  <c r="G3639" i="7" a="1"/>
  <c r="V3639" i="7"/>
  <c r="U3639" i="7"/>
  <c r="J392" i="7" a="1"/>
  <c r="V392" i="7"/>
  <c r="O392" i="7"/>
  <c r="H392" i="7" a="1"/>
  <c r="J2414" i="7" a="1"/>
  <c r="N2414" i="7"/>
  <c r="U2414" i="7"/>
  <c r="R1216" i="7"/>
  <c r="L1216" i="7"/>
  <c r="U1216" i="7"/>
  <c r="C1216" i="7" a="1"/>
  <c r="Q244" i="1"/>
  <c r="J244" i="1"/>
  <c r="P244" i="1"/>
  <c r="O2119" i="7"/>
  <c r="Q2119" i="7"/>
  <c r="H2119" i="7" a="1"/>
  <c r="S3453" i="7"/>
  <c r="R3453" i="7"/>
  <c r="N3453" i="7"/>
  <c r="I3453" i="7" a="1"/>
  <c r="S1128" i="7"/>
  <c r="N1128" i="7"/>
  <c r="K1128" i="7"/>
  <c r="O774" i="7"/>
  <c r="J774" i="7" a="1"/>
  <c r="U774" i="7"/>
  <c r="I774" i="7" a="1"/>
  <c r="C423" i="7" a="1"/>
  <c r="V423" i="7"/>
  <c r="J423" i="7" a="1"/>
  <c r="R3592" i="7"/>
  <c r="O3592" i="7"/>
  <c r="V3592" i="7"/>
  <c r="K3592" i="7"/>
  <c r="O1249" i="7"/>
  <c r="S1249" i="7"/>
  <c r="L1249" i="7"/>
  <c r="P3390" i="7"/>
  <c r="O3390" i="7"/>
  <c r="N3390" i="7"/>
  <c r="Q3390" i="7"/>
  <c r="N1719" i="7"/>
  <c r="E1719" i="7" a="1"/>
  <c r="P1719" i="7"/>
  <c r="I1719" i="7" a="1"/>
  <c r="N2375" i="7"/>
  <c r="T2375" i="7"/>
  <c r="V2375" i="7"/>
  <c r="O594" i="7"/>
  <c r="T594" i="7"/>
  <c r="H594" i="7" a="1"/>
  <c r="I594" i="7" a="1"/>
  <c r="S2655" i="7"/>
  <c r="R2655" i="7"/>
  <c r="K2655" i="7"/>
  <c r="G3700" i="7" a="1"/>
  <c r="D3700" i="7" a="1"/>
  <c r="E3700" i="7" a="1"/>
  <c r="I3700" i="7" a="1"/>
  <c r="G2435" i="7" a="1"/>
  <c r="R2435" i="7"/>
  <c r="I2435" i="7" a="1"/>
  <c r="F529" i="1"/>
  <c r="L529" i="1"/>
  <c r="M529" i="1"/>
  <c r="M1648" i="7"/>
  <c r="O1648" i="7"/>
  <c r="T1648" i="7"/>
  <c r="C1648" i="7" a="1"/>
  <c r="J1001" i="7" a="1"/>
  <c r="R1001" i="7"/>
  <c r="O1001" i="7"/>
  <c r="V221" i="7"/>
  <c r="S221" i="7"/>
  <c r="D221" i="7" a="1"/>
  <c r="O221" i="7"/>
  <c r="L3262" i="7"/>
  <c r="P3262" i="7"/>
  <c r="R3262" i="7"/>
  <c r="O3632" i="7"/>
  <c r="S3632" i="7"/>
  <c r="G3632" i="7" a="1"/>
  <c r="J3632" i="7" a="1"/>
  <c r="O579" i="7"/>
  <c r="M579" i="7"/>
  <c r="D579" i="7" a="1"/>
  <c r="K579" i="7"/>
  <c r="T899" i="7"/>
  <c r="K899" i="7"/>
  <c r="G899" i="7" a="1"/>
  <c r="N359" i="7"/>
  <c r="G359" i="7" a="1"/>
  <c r="O359" i="7"/>
  <c r="I359" i="7" a="1"/>
  <c r="R2684" i="7"/>
  <c r="K2684" i="7"/>
  <c r="P2684" i="7"/>
  <c r="P2404" i="7"/>
  <c r="N2404" i="7"/>
  <c r="K2404" i="7"/>
  <c r="I2404" i="7" a="1"/>
  <c r="U3010" i="7"/>
  <c r="J3010" i="7" a="1"/>
  <c r="D3010" i="7" a="1"/>
  <c r="V3583" i="7"/>
  <c r="C3583" i="7" a="1"/>
  <c r="G3583" i="7" a="1"/>
  <c r="U3583" i="7"/>
  <c r="U375" i="7"/>
  <c r="E375" i="7" a="1"/>
  <c r="J375" i="7" a="1"/>
  <c r="V375" i="7"/>
  <c r="K832" i="7"/>
  <c r="Q832" i="7"/>
  <c r="N832" i="7"/>
  <c r="M2500" i="7"/>
  <c r="T2500" i="7"/>
  <c r="N2500" i="7"/>
  <c r="I2500" i="7" a="1"/>
  <c r="Q2885" i="7"/>
  <c r="E2885" i="7" a="1"/>
  <c r="V2885" i="7"/>
  <c r="J2835" i="7" a="1"/>
  <c r="C2835" i="7" a="1"/>
  <c r="V2835" i="7"/>
  <c r="H2835" i="7" a="1"/>
  <c r="G2562" i="7" a="1"/>
  <c r="T2562" i="7"/>
  <c r="I2562" i="7" a="1"/>
  <c r="C2159" i="7" a="1"/>
  <c r="D2159" i="7" a="1"/>
  <c r="M2159" i="7"/>
  <c r="R2159" i="7"/>
  <c r="R13" i="7"/>
  <c r="C13" i="7" a="1"/>
  <c r="O13" i="7"/>
  <c r="T883" i="7"/>
  <c r="R883" i="7"/>
  <c r="E883" i="7" a="1"/>
  <c r="V883" i="7"/>
  <c r="J207" i="7" a="1"/>
  <c r="O207" i="7"/>
  <c r="I207" i="7" a="1"/>
  <c r="Q207" i="7"/>
  <c r="R1082" i="7"/>
  <c r="V1082" i="7"/>
  <c r="P1082" i="7"/>
  <c r="S2180" i="7"/>
  <c r="U2180" i="7"/>
  <c r="M2180" i="7"/>
  <c r="G2180" i="7" a="1"/>
  <c r="U2779" i="7"/>
  <c r="L2779" i="7"/>
  <c r="H2779" i="7" a="1"/>
  <c r="K2509" i="7"/>
  <c r="T2509" i="7"/>
  <c r="S2509" i="7"/>
  <c r="L2509" i="7"/>
  <c r="M25" i="7"/>
  <c r="C25" i="7" a="1"/>
  <c r="D25" i="7" a="1"/>
  <c r="C2993" i="7" a="1"/>
  <c r="R2993" i="7"/>
  <c r="S2993" i="7"/>
  <c r="G2993" i="7" a="1"/>
  <c r="S1138" i="7"/>
  <c r="Q1138" i="7"/>
  <c r="G1138" i="7" a="1"/>
  <c r="I1138" i="7" a="1"/>
  <c r="S3063" i="7"/>
  <c r="N3063" i="7"/>
  <c r="K3063" i="7"/>
  <c r="E3321" i="7" a="1"/>
  <c r="L3321" i="7"/>
  <c r="D3321" i="7" a="1"/>
  <c r="I3321" i="7" a="1"/>
  <c r="V182" i="7"/>
  <c r="J182" i="7" a="1"/>
  <c r="K182" i="7"/>
  <c r="O2732" i="7"/>
  <c r="E2732" i="7" a="1"/>
  <c r="L2732" i="7"/>
  <c r="P2732" i="7"/>
  <c r="J3869" i="7" a="1"/>
  <c r="P3869" i="7"/>
  <c r="M3869" i="7"/>
  <c r="N3984" i="7"/>
  <c r="Q3984" i="7"/>
  <c r="V3984" i="7"/>
  <c r="P3984" i="7"/>
  <c r="F61" i="1"/>
  <c r="D61" i="1" a="1"/>
  <c r="P61" i="1"/>
  <c r="Q2060" i="7"/>
  <c r="L2060" i="7"/>
  <c r="N2060" i="7"/>
  <c r="R514" i="7"/>
  <c r="E514" i="7" a="1"/>
  <c r="T514" i="7"/>
  <c r="I514" i="7" a="1"/>
  <c r="M32" i="7"/>
  <c r="N32" i="7"/>
  <c r="O32" i="7"/>
  <c r="S669" i="7"/>
  <c r="D669" i="7" a="1"/>
  <c r="C669" i="7" a="1"/>
  <c r="T669" i="7"/>
  <c r="D2757" i="7" a="1"/>
  <c r="Q2757" i="7"/>
  <c r="N2757" i="7"/>
  <c r="S2757" i="7"/>
  <c r="P2633" i="7"/>
  <c r="L2633" i="7"/>
  <c r="J2633" i="7" a="1"/>
  <c r="G1821" i="7" a="1"/>
  <c r="R1821" i="7"/>
  <c r="E1821" i="7" a="1"/>
  <c r="I1821" i="7" a="1"/>
  <c r="P897" i="7"/>
  <c r="S897" i="7"/>
  <c r="H897" i="7" a="1"/>
  <c r="C1520" i="7" a="1"/>
  <c r="J1520" i="7" a="1"/>
  <c r="P1520" i="7"/>
  <c r="M1520" i="7"/>
  <c r="T794" i="7"/>
  <c r="U794" i="7"/>
  <c r="P794" i="7"/>
  <c r="P3300" i="7"/>
  <c r="M3300" i="7"/>
  <c r="L3300" i="7"/>
  <c r="V3300" i="7"/>
  <c r="K311" i="1"/>
  <c r="Q311" i="1"/>
  <c r="J311" i="1"/>
  <c r="S3078" i="7"/>
  <c r="K3078" i="7"/>
  <c r="C3078" i="7" a="1"/>
  <c r="G1121" i="7" a="1"/>
  <c r="J1121" i="7" a="1"/>
  <c r="H1121" i="7" a="1"/>
  <c r="T1121" i="7"/>
  <c r="E2863" i="7" a="1"/>
  <c r="Q2863" i="7"/>
  <c r="D2863" i="7" a="1"/>
  <c r="L3026" i="7"/>
  <c r="O3026" i="7"/>
  <c r="M3026" i="7"/>
  <c r="N3026" i="7"/>
  <c r="T3019" i="7"/>
  <c r="M3019" i="7"/>
  <c r="I3019" i="7" a="1"/>
  <c r="G3019" i="7" a="1"/>
  <c r="C801" i="7" a="1"/>
  <c r="K801" i="7"/>
  <c r="R801" i="7"/>
  <c r="I497" i="1"/>
  <c r="E497" i="1" a="1"/>
  <c r="D497" i="1" a="1"/>
  <c r="P3693" i="7"/>
  <c r="G3693" i="7" a="1"/>
  <c r="T3693" i="7"/>
  <c r="D758" i="7" a="1"/>
  <c r="S758" i="7"/>
  <c r="M758" i="7"/>
  <c r="N758" i="7"/>
  <c r="V1918" i="7"/>
  <c r="J1918" i="7" a="1"/>
  <c r="G1918" i="7" a="1"/>
  <c r="S1918" i="7"/>
  <c r="M3884" i="7"/>
  <c r="R3884" i="7"/>
  <c r="I3884" i="7" a="1"/>
  <c r="K2476" i="7"/>
  <c r="D2476" i="7" a="1"/>
  <c r="P2476" i="7"/>
  <c r="N2476" i="7"/>
  <c r="K1033" i="7"/>
  <c r="O1033" i="7"/>
  <c r="E1033" i="7" a="1"/>
  <c r="G3885" i="7" a="1"/>
  <c r="S3885" i="7"/>
  <c r="U3885" i="7"/>
  <c r="H3885" i="7" a="1"/>
  <c r="L1150" i="7"/>
  <c r="U1150" i="7"/>
  <c r="E1150" i="7" a="1"/>
  <c r="E997" i="7" a="1"/>
  <c r="T997" i="7"/>
  <c r="N997" i="7"/>
  <c r="R997" i="7"/>
  <c r="L3764" i="7"/>
  <c r="T3764" i="7"/>
  <c r="O3764" i="7"/>
  <c r="S3764" i="7"/>
  <c r="P3521" i="7"/>
  <c r="T3521" i="7"/>
  <c r="V3521" i="7"/>
  <c r="T3404" i="7"/>
  <c r="C3404" i="7" a="1"/>
  <c r="D3404" i="7" a="1"/>
  <c r="H3404" i="7" a="1"/>
  <c r="Q3550" i="7"/>
  <c r="D3550" i="7" a="1"/>
  <c r="V3550" i="7"/>
  <c r="V2342" i="7"/>
  <c r="D2342" i="7" a="1"/>
  <c r="M2342" i="7"/>
  <c r="L2342" i="7"/>
  <c r="O3725" i="7"/>
  <c r="N3725" i="7"/>
  <c r="R3725" i="7"/>
  <c r="D713" i="7" a="1"/>
  <c r="J713" i="7" a="1"/>
  <c r="L713" i="7"/>
  <c r="I713" i="7" a="1"/>
  <c r="E2671" i="7" a="1"/>
  <c r="J2671" i="7" a="1"/>
  <c r="R2671" i="7"/>
  <c r="T70" i="7"/>
  <c r="M70" i="7"/>
  <c r="O70" i="7"/>
  <c r="K70" i="7"/>
  <c r="E3397" i="7" a="1"/>
  <c r="M3397" i="7"/>
  <c r="J3397" i="7" a="1"/>
  <c r="I3397" i="7" a="1"/>
  <c r="N2165" i="7"/>
  <c r="C2165" i="7" a="1"/>
  <c r="P2165" i="7"/>
  <c r="H15" i="1"/>
  <c r="F15" i="1"/>
  <c r="M15" i="1"/>
  <c r="P204" i="1"/>
  <c r="Q204" i="1"/>
  <c r="M204" i="1"/>
  <c r="S2430" i="7"/>
  <c r="N2430" i="7"/>
  <c r="U2430" i="7"/>
  <c r="T829" i="7"/>
  <c r="Q829" i="7"/>
  <c r="D829" i="7" a="1"/>
  <c r="S829" i="7"/>
  <c r="N2208" i="7"/>
  <c r="D2208" i="7" a="1"/>
  <c r="H2208" i="7" a="1"/>
  <c r="J3608" i="7" a="1"/>
  <c r="G3608" i="7" a="1"/>
  <c r="D3608" i="7" a="1"/>
  <c r="V3608" i="7"/>
  <c r="E3359" i="7" a="1"/>
  <c r="T3359" i="7"/>
  <c r="C3359" i="7" a="1"/>
  <c r="K3359" i="7"/>
  <c r="V227" i="7"/>
  <c r="T227" i="7"/>
  <c r="I227" i="7" a="1"/>
  <c r="U2834" i="7"/>
  <c r="E2834" i="7" a="1"/>
  <c r="L2834" i="7"/>
  <c r="D2834" i="7" a="1"/>
  <c r="V3589" i="7"/>
  <c r="G3589" i="7" a="1"/>
  <c r="I3589" i="7" a="1"/>
  <c r="J1773" i="7" a="1"/>
  <c r="D1773" i="7" a="1"/>
  <c r="M1773" i="7"/>
  <c r="H1773" i="7" a="1"/>
  <c r="S529" i="7"/>
  <c r="E529" i="7" a="1"/>
  <c r="P529" i="7"/>
  <c r="M1147" i="7"/>
  <c r="S1147" i="7"/>
  <c r="T1147" i="7"/>
  <c r="E1147" i="7" a="1"/>
  <c r="M1811" i="7"/>
  <c r="C1811" i="7" a="1"/>
  <c r="L1811" i="7"/>
  <c r="D1811" i="7" a="1"/>
  <c r="M549" i="1"/>
  <c r="I549" i="1"/>
  <c r="G3465" i="7" a="1"/>
  <c r="R3465" i="7"/>
  <c r="P3465" i="7"/>
  <c r="Q3465" i="7"/>
  <c r="G306" i="7" a="1"/>
  <c r="E306" i="7" a="1"/>
  <c r="U306" i="7"/>
  <c r="S121" i="7"/>
  <c r="V121" i="7"/>
  <c r="C121" i="7" a="1"/>
  <c r="H121" i="7" a="1"/>
  <c r="M375" i="1"/>
  <c r="G375" i="1"/>
  <c r="I375" i="1"/>
  <c r="K3659" i="7"/>
  <c r="C3659" i="7" a="1"/>
  <c r="N3659" i="7"/>
  <c r="O949" i="7"/>
  <c r="D949" i="7" a="1"/>
  <c r="E949" i="7" a="1"/>
  <c r="T949" i="7"/>
  <c r="Q1898" i="7"/>
  <c r="T1898" i="7"/>
  <c r="U1898" i="7"/>
  <c r="I1898" i="7" a="1"/>
  <c r="G3272" i="7" a="1"/>
  <c r="V3272" i="7"/>
  <c r="H3272" i="7" a="1"/>
  <c r="R2814" i="7"/>
  <c r="L2814" i="7"/>
  <c r="N2814" i="7"/>
  <c r="G2814" i="7" a="1"/>
  <c r="C2955" i="7" a="1"/>
  <c r="J2955" i="7" a="1"/>
  <c r="G2955" i="7" a="1"/>
  <c r="L1544" i="7"/>
  <c r="R1544" i="7"/>
  <c r="P1544" i="7"/>
  <c r="M1544" i="7"/>
  <c r="C65" i="1" a="1"/>
  <c r="L65" i="1"/>
  <c r="P65" i="1"/>
  <c r="K1862" i="7"/>
  <c r="S1862" i="7"/>
  <c r="V1862" i="7"/>
  <c r="V3994" i="7"/>
  <c r="Q3994" i="7"/>
  <c r="K3994" i="7"/>
  <c r="H3994" i="7" a="1"/>
  <c r="C3325" i="7" a="1"/>
  <c r="M3325" i="7"/>
  <c r="L3325" i="7"/>
  <c r="L1586" i="7"/>
  <c r="V1586" i="7"/>
  <c r="O1586" i="7"/>
  <c r="G1586" i="7" a="1"/>
  <c r="Q2842" i="7"/>
  <c r="K2842" i="7"/>
  <c r="L2842" i="7"/>
  <c r="S3271" i="7"/>
  <c r="V3271" i="7"/>
  <c r="O3271" i="7"/>
  <c r="J3271" i="7" a="1"/>
  <c r="D21" i="7" a="1"/>
  <c r="C21" i="7" a="1"/>
  <c r="L21" i="7"/>
  <c r="T21" i="7"/>
  <c r="J672" i="7" a="1"/>
  <c r="E672" i="7" a="1"/>
  <c r="H672" i="7" a="1"/>
  <c r="C461" i="7" a="1"/>
  <c r="E461" i="7" a="1"/>
  <c r="R461" i="7"/>
  <c r="L461" i="7"/>
  <c r="R2179" i="7"/>
  <c r="P2179" i="7"/>
  <c r="H2179" i="7" a="1"/>
  <c r="O1338" i="7"/>
  <c r="J1338" i="7" a="1"/>
  <c r="M1338" i="7"/>
  <c r="R1338" i="7"/>
  <c r="N2095" i="7"/>
  <c r="J2095" i="7" a="1"/>
  <c r="R2095" i="7"/>
  <c r="M3894" i="7"/>
  <c r="C3894" i="7" a="1"/>
  <c r="L3894" i="7"/>
  <c r="I3894" i="7" a="1"/>
  <c r="O3305" i="7"/>
  <c r="J3305" i="7" a="1"/>
  <c r="E3305" i="7" a="1"/>
  <c r="R2028" i="7"/>
  <c r="S2028" i="7"/>
  <c r="J2028" i="7" a="1"/>
  <c r="I2028" i="7" a="1"/>
  <c r="I380" i="1"/>
  <c r="M380" i="1"/>
  <c r="K380" i="1"/>
  <c r="J1853" i="7" a="1"/>
  <c r="T1853" i="7"/>
  <c r="G1853" i="7" a="1"/>
  <c r="M504" i="1"/>
  <c r="E504" i="1" a="1"/>
  <c r="F504" i="1"/>
  <c r="S768" i="7"/>
  <c r="E768" i="7" a="1"/>
  <c r="C768" i="7" a="1"/>
  <c r="H768" i="7" a="1"/>
  <c r="G2984" i="7" a="1"/>
  <c r="N2984" i="7"/>
  <c r="L2984" i="7"/>
  <c r="P3018" i="7"/>
  <c r="C3018" i="7" a="1"/>
  <c r="T3018" i="7"/>
  <c r="M3018" i="7"/>
  <c r="T1930" i="7"/>
  <c r="G1930" i="7" a="1"/>
  <c r="M1930" i="7"/>
  <c r="P459" i="7"/>
  <c r="S459" i="7"/>
  <c r="O459" i="7"/>
  <c r="H459" i="7" a="1"/>
  <c r="N118" i="1"/>
  <c r="E118" i="1" a="1"/>
  <c r="F118" i="1"/>
  <c r="V2691" i="7"/>
  <c r="D2691" i="7" a="1"/>
  <c r="E2691" i="7" a="1"/>
  <c r="E1019" i="7" a="1"/>
  <c r="U1019" i="7"/>
  <c r="V1019" i="7"/>
  <c r="O1019" i="7"/>
  <c r="H457" i="1"/>
  <c r="J457" i="1"/>
  <c r="G457" i="1"/>
  <c r="J886" i="7" a="1"/>
  <c r="U886" i="7"/>
  <c r="N886" i="7"/>
  <c r="L788" i="7"/>
  <c r="D788" i="7" a="1"/>
  <c r="P788" i="7"/>
  <c r="V788" i="7"/>
  <c r="N44" i="1"/>
  <c r="I44" i="1"/>
  <c r="J44" i="1"/>
  <c r="K3957" i="7"/>
  <c r="N3957" i="7"/>
  <c r="H3957" i="7" a="1"/>
  <c r="L133" i="1"/>
  <c r="G133" i="1"/>
  <c r="O133" i="1"/>
  <c r="T1385" i="7"/>
  <c r="J1385" i="7" a="1"/>
  <c r="P1385" i="7"/>
  <c r="I1385" i="7" a="1"/>
  <c r="E45" i="1" a="1"/>
  <c r="Q45" i="1"/>
  <c r="O2812" i="7"/>
  <c r="M2812" i="7"/>
  <c r="L2812" i="7"/>
  <c r="S2812" i="7"/>
  <c r="U2654" i="7"/>
  <c r="V2654" i="7"/>
  <c r="T2654" i="7"/>
  <c r="H2654" i="7" a="1"/>
  <c r="K103" i="7"/>
  <c r="O103" i="7"/>
  <c r="I103" i="7" a="1"/>
  <c r="E1327" i="7" a="1"/>
  <c r="N1327" i="7"/>
  <c r="D1327" i="7" a="1"/>
  <c r="T1327" i="7"/>
  <c r="V2247" i="7"/>
  <c r="J2247" i="7" a="1"/>
  <c r="H2247" i="7" a="1"/>
  <c r="K2299" i="7"/>
  <c r="V2299" i="7"/>
  <c r="L2299" i="7"/>
  <c r="M2299" i="7"/>
  <c r="G2486" i="7" a="1"/>
  <c r="N2486" i="7"/>
  <c r="S2486" i="7"/>
  <c r="V3108" i="7"/>
  <c r="E3108" i="7" a="1"/>
  <c r="Q3108" i="7"/>
  <c r="C3108" i="7" a="1"/>
  <c r="F146" i="1"/>
  <c r="P146" i="1"/>
  <c r="H146" i="1"/>
  <c r="J465" i="1"/>
  <c r="D465" i="1" a="1"/>
  <c r="K465" i="1"/>
  <c r="V142" i="7"/>
  <c r="U142" i="7"/>
  <c r="T142" i="7"/>
  <c r="Q2111" i="7"/>
  <c r="K2111" i="7"/>
  <c r="D2111" i="7" a="1"/>
  <c r="H2111" i="7" a="1"/>
  <c r="V1698" i="7"/>
  <c r="Q1698" i="7"/>
  <c r="L1698" i="7"/>
  <c r="L283" i="7"/>
  <c r="S283" i="7"/>
  <c r="C283" i="7" a="1"/>
  <c r="H283" i="7" a="1"/>
  <c r="J3685" i="7" a="1"/>
  <c r="V3685" i="7"/>
  <c r="K3685" i="7"/>
  <c r="E522" i="7" a="1"/>
  <c r="G522" i="7" a="1"/>
  <c r="R522" i="7"/>
  <c r="O522" i="7"/>
  <c r="D3963" i="7" a="1"/>
  <c r="S3963" i="7"/>
  <c r="R3963" i="7"/>
  <c r="J3963" i="7" a="1"/>
  <c r="U2392" i="7"/>
  <c r="G2392" i="7" a="1"/>
  <c r="R2392" i="7"/>
  <c r="D3363" i="7" a="1"/>
  <c r="K3363" i="7"/>
  <c r="C3363" i="7" a="1"/>
  <c r="I3363" i="7" a="1"/>
  <c r="I536" i="1"/>
  <c r="K536" i="1"/>
  <c r="O1736" i="7"/>
  <c r="V1736" i="7"/>
  <c r="E1736" i="7" a="1"/>
  <c r="I1736" i="7" a="1"/>
  <c r="K2378" i="7"/>
  <c r="J2378" i="7" a="1"/>
  <c r="Q2378" i="7"/>
  <c r="H2378" i="7" a="1"/>
  <c r="T1603" i="7"/>
  <c r="L1603" i="7"/>
  <c r="I1603" i="7" a="1"/>
  <c r="P3481" i="7"/>
  <c r="J3481" i="7" a="1"/>
  <c r="H3481" i="7" a="1"/>
  <c r="N3481" i="7"/>
  <c r="L177" i="7"/>
  <c r="U177" i="7"/>
  <c r="R177" i="7"/>
  <c r="L25" i="1"/>
  <c r="P25" i="1"/>
  <c r="J25" i="1"/>
  <c r="D3732" i="7" a="1"/>
  <c r="G3732" i="7" a="1"/>
  <c r="U3732" i="7"/>
  <c r="I3732" i="7" a="1"/>
  <c r="Q172" i="1"/>
  <c r="F172" i="1"/>
  <c r="T1306" i="7"/>
  <c r="K1306" i="7"/>
  <c r="O1306" i="7"/>
  <c r="I1306" i="7" a="1"/>
  <c r="K2867" i="7"/>
  <c r="M2867" i="7"/>
  <c r="P2867" i="7"/>
  <c r="I2867" i="7" a="1"/>
  <c r="N1284" i="7"/>
  <c r="P1284" i="7"/>
  <c r="J1284" i="7" a="1"/>
  <c r="G2269" i="7" a="1"/>
  <c r="E2269" i="7" a="1"/>
  <c r="J2269" i="7" a="1"/>
  <c r="L2269" i="7"/>
  <c r="G1467" i="7" a="1"/>
  <c r="U1467" i="7"/>
  <c r="V1467" i="7"/>
  <c r="Q868" i="7"/>
  <c r="N868" i="7"/>
  <c r="P868" i="7"/>
  <c r="H868" i="7" a="1"/>
  <c r="R1058" i="7"/>
  <c r="U1058" i="7"/>
  <c r="K1058" i="7"/>
  <c r="K1685" i="7"/>
  <c r="G1685" i="7" a="1"/>
  <c r="T1685" i="7"/>
  <c r="U1685" i="7"/>
  <c r="T652" i="7"/>
  <c r="J652" i="7" a="1"/>
  <c r="N652" i="7"/>
  <c r="C652" i="7" a="1"/>
  <c r="R1990" i="7"/>
  <c r="E1990" i="7" a="1"/>
  <c r="V1990" i="7"/>
  <c r="J330" i="1"/>
  <c r="L330" i="1"/>
  <c r="Q330" i="1"/>
  <c r="I580" i="1"/>
  <c r="H580" i="1"/>
  <c r="D580" i="1" a="1"/>
  <c r="C3476" i="7" a="1"/>
  <c r="Q3476" i="7"/>
  <c r="I3476" i="7" a="1"/>
  <c r="S3819" i="7"/>
  <c r="P3819" i="7"/>
  <c r="L3819" i="7"/>
  <c r="I3819" i="7" a="1"/>
  <c r="O1489" i="7"/>
  <c r="L1489" i="7"/>
  <c r="N1489" i="7"/>
  <c r="C3294" i="7" a="1"/>
  <c r="K3294" i="7"/>
  <c r="U3294" i="7"/>
  <c r="I3294" i="7" a="1"/>
  <c r="J3903" i="7" a="1"/>
  <c r="U3903" i="7"/>
  <c r="G3903" i="7" a="1"/>
  <c r="I3903" i="7" a="1"/>
  <c r="C3449" i="7" a="1"/>
  <c r="U3449" i="7"/>
  <c r="J3449" i="7" a="1"/>
  <c r="S3843" i="7"/>
  <c r="C3843" i="7" a="1"/>
  <c r="V3843" i="7"/>
  <c r="H3843" i="7" a="1"/>
  <c r="M1561" i="7"/>
  <c r="E1561" i="7" a="1"/>
  <c r="I1561" i="7" a="1"/>
  <c r="T1122" i="7"/>
  <c r="J1122" i="7" a="1"/>
  <c r="O1122" i="7"/>
  <c r="I1122" i="7" a="1"/>
  <c r="L2471" i="7"/>
  <c r="J2471" i="7" a="1"/>
  <c r="E2471" i="7" a="1"/>
  <c r="L934" i="7"/>
  <c r="Q934" i="7"/>
  <c r="R934" i="7"/>
  <c r="H934" i="7" a="1"/>
  <c r="P389" i="1"/>
  <c r="K389" i="1"/>
  <c r="D389" i="1" a="1"/>
  <c r="I510" i="1"/>
  <c r="E510" i="1" a="1"/>
  <c r="L510" i="1"/>
  <c r="F319" i="1"/>
  <c r="L319" i="1"/>
  <c r="K414" i="7"/>
  <c r="D414" i="7" a="1"/>
  <c r="M414" i="7"/>
  <c r="R414" i="7"/>
  <c r="O3727" i="7"/>
  <c r="K3727" i="7"/>
  <c r="J3727" i="7" a="1"/>
  <c r="S2936" i="7"/>
  <c r="L2936" i="7"/>
  <c r="Q2936" i="7"/>
  <c r="H2936" i="7" a="1"/>
  <c r="O1013" i="7"/>
  <c r="K1013" i="7"/>
  <c r="R1013" i="7"/>
  <c r="H1013" i="7" a="1"/>
  <c r="R1239" i="7"/>
  <c r="M1239" i="7"/>
  <c r="E1239" i="7" a="1"/>
  <c r="P3439" i="7"/>
  <c r="L3439" i="7"/>
  <c r="E3439" i="7" a="1"/>
  <c r="I3439" i="7" a="1"/>
  <c r="D2016" i="7" a="1"/>
  <c r="O2016" i="7"/>
  <c r="N2016" i="7"/>
  <c r="Q2393" i="7"/>
  <c r="V2393" i="7"/>
  <c r="N2393" i="7"/>
  <c r="H2393" i="7" a="1"/>
  <c r="L491" i="1"/>
  <c r="H491" i="1"/>
  <c r="D491" i="1" a="1"/>
  <c r="L535" i="1"/>
  <c r="F535" i="1"/>
  <c r="G502" i="1"/>
  <c r="F502" i="1"/>
  <c r="I502" i="1"/>
  <c r="H290" i="1"/>
  <c r="K290" i="1"/>
  <c r="G290" i="1"/>
  <c r="S2868" i="7"/>
  <c r="J2868" i="7" a="1"/>
  <c r="O2868" i="7"/>
  <c r="I2868" i="7" a="1"/>
  <c r="O128" i="1"/>
  <c r="G128" i="1"/>
  <c r="L3883" i="7"/>
  <c r="K3883" i="7"/>
  <c r="G3883" i="7" a="1"/>
  <c r="H3883" i="7" a="1"/>
  <c r="M184" i="7"/>
  <c r="S184" i="7"/>
  <c r="D184" i="7" a="1"/>
  <c r="I184" i="7" a="1"/>
  <c r="O123" i="1"/>
  <c r="C123" i="1" a="1"/>
  <c r="L3456" i="7"/>
  <c r="U3456" i="7"/>
  <c r="C3456" i="7" a="1"/>
  <c r="T3456" i="7"/>
  <c r="Q3662" i="7"/>
  <c r="N3662" i="7"/>
  <c r="S3662" i="7"/>
  <c r="H3662" i="7" a="1"/>
  <c r="Q838" i="7"/>
  <c r="R838" i="7"/>
  <c r="T838" i="7"/>
  <c r="M3116" i="7"/>
  <c r="T3116" i="7"/>
  <c r="C3116" i="7" a="1"/>
  <c r="H3116" i="7" a="1"/>
  <c r="P130" i="1"/>
  <c r="K130" i="1"/>
  <c r="J1804" i="7" a="1"/>
  <c r="D1804" i="7" a="1"/>
  <c r="K1804" i="7"/>
  <c r="Q1804" i="7"/>
  <c r="R2999" i="7"/>
  <c r="P2999" i="7"/>
  <c r="T2999" i="7"/>
  <c r="I2999" i="7" a="1"/>
  <c r="V835" i="7"/>
  <c r="D835" i="7" a="1"/>
  <c r="P835" i="7"/>
  <c r="C286" i="7" a="1"/>
  <c r="G286" i="7" a="1"/>
  <c r="L286" i="7"/>
  <c r="H286" i="7" a="1"/>
  <c r="J1152" i="7" a="1"/>
  <c r="E1152" i="7" a="1"/>
  <c r="O1152" i="7"/>
  <c r="G3310" i="7" a="1"/>
  <c r="E3310" i="7" a="1"/>
  <c r="O3310" i="7"/>
  <c r="H3310" i="7" a="1"/>
  <c r="V3647" i="7"/>
  <c r="D3647" i="7" a="1"/>
  <c r="O3647" i="7"/>
  <c r="K143" i="7"/>
  <c r="N143" i="7"/>
  <c r="V143" i="7"/>
  <c r="T143" i="7"/>
  <c r="N856" i="7"/>
  <c r="E856" i="7" a="1"/>
  <c r="V856" i="7"/>
  <c r="I856" i="7" a="1"/>
  <c r="D91" i="1" a="1"/>
  <c r="F91" i="1"/>
  <c r="T3637" i="7"/>
  <c r="G3637" i="7" a="1"/>
  <c r="O3637" i="7"/>
  <c r="E3637" i="7" a="1"/>
  <c r="L1850" i="7"/>
  <c r="J1850" i="7" a="1"/>
  <c r="O1850" i="7"/>
  <c r="G152" i="1"/>
  <c r="M152" i="1"/>
  <c r="H152" i="1"/>
  <c r="C2499" i="7" a="1"/>
  <c r="P2499" i="7"/>
  <c r="N2499" i="7"/>
  <c r="H2499" i="7" a="1"/>
  <c r="S2312" i="7"/>
  <c r="L2312" i="7"/>
  <c r="R2312" i="7"/>
  <c r="K705" i="7"/>
  <c r="G705" i="7" a="1"/>
  <c r="T705" i="7"/>
  <c r="P705" i="7"/>
  <c r="P499" i="1"/>
  <c r="Q499" i="1"/>
  <c r="E499" i="1" a="1"/>
  <c r="J760" i="7" a="1"/>
  <c r="O760" i="7"/>
  <c r="N760" i="7"/>
  <c r="T3242" i="7"/>
  <c r="U3242" i="7"/>
  <c r="R3242" i="7"/>
  <c r="E3242" i="7" a="1"/>
  <c r="M3403" i="7"/>
  <c r="C3403" i="7" a="1"/>
  <c r="S3403" i="7"/>
  <c r="E887" i="7" a="1"/>
  <c r="L887" i="7"/>
  <c r="T887" i="7"/>
  <c r="V887" i="7"/>
  <c r="J2169" i="7" a="1"/>
  <c r="S2169" i="7"/>
  <c r="D2169" i="7" a="1"/>
  <c r="I2169" i="7" a="1"/>
  <c r="N2069" i="7"/>
  <c r="Q2069" i="7"/>
  <c r="T2069" i="7"/>
  <c r="E667" i="7" a="1"/>
  <c r="R667" i="7"/>
  <c r="M667" i="7"/>
  <c r="H667" i="7" a="1"/>
  <c r="F249" i="1"/>
  <c r="H249" i="1"/>
  <c r="K249" i="1"/>
  <c r="P2459" i="7"/>
  <c r="U2459" i="7"/>
  <c r="O2459" i="7"/>
  <c r="O828" i="7"/>
  <c r="M828" i="7"/>
  <c r="R828" i="7"/>
  <c r="H828" i="7" a="1"/>
  <c r="O3179" i="7"/>
  <c r="G3179" i="7" a="1"/>
  <c r="R3179" i="7"/>
  <c r="J3726" i="7" a="1"/>
  <c r="S3726" i="7"/>
  <c r="Q3726" i="7"/>
  <c r="I3726" i="7" a="1"/>
  <c r="K650" i="7"/>
  <c r="Q650" i="7"/>
  <c r="M650" i="7"/>
  <c r="K3061" i="7"/>
  <c r="O3061" i="7"/>
  <c r="L3061" i="7"/>
  <c r="J3061" i="7" a="1"/>
  <c r="C544" i="7" a="1"/>
  <c r="J544" i="7" a="1"/>
  <c r="L544" i="7"/>
  <c r="G3413" i="7" a="1"/>
  <c r="T3413" i="7"/>
  <c r="M3413" i="7"/>
  <c r="S3413" i="7"/>
  <c r="R3223" i="7"/>
  <c r="V3223" i="7"/>
  <c r="U3223" i="7"/>
  <c r="I3223" i="7" a="1"/>
  <c r="K2543" i="7"/>
  <c r="L2543" i="7"/>
  <c r="V2543" i="7"/>
  <c r="D1491" i="7" a="1"/>
  <c r="E1491" i="7" a="1"/>
  <c r="P1491" i="7"/>
  <c r="I1491" i="7" a="1"/>
  <c r="U3285" i="7"/>
  <c r="Q3285" i="7"/>
  <c r="V3285" i="7"/>
  <c r="J3485" i="7" a="1"/>
  <c r="T3485" i="7"/>
  <c r="M3485" i="7"/>
  <c r="I3485" i="7" a="1"/>
  <c r="G2401" i="7" a="1"/>
  <c r="T2401" i="7"/>
  <c r="K2401" i="7"/>
  <c r="K3000" i="7"/>
  <c r="T3000" i="7"/>
  <c r="S3000" i="7"/>
  <c r="V3000" i="7"/>
  <c r="E1707" i="7" a="1"/>
  <c r="D1707" i="7" a="1"/>
  <c r="R1707" i="7"/>
  <c r="I1707" i="7" a="1"/>
  <c r="Q3832" i="7"/>
  <c r="N3832" i="7"/>
  <c r="P3832" i="7"/>
  <c r="S3443" i="7"/>
  <c r="O3443" i="7"/>
  <c r="Q3443" i="7"/>
  <c r="M3443" i="7"/>
  <c r="E158" i="1" a="1"/>
  <c r="C158" i="1" a="1"/>
  <c r="K510" i="7"/>
  <c r="G510" i="7" a="1"/>
  <c r="V510" i="7"/>
  <c r="U510" i="7"/>
  <c r="D1159" i="7" a="1"/>
  <c r="J1159" i="7" a="1"/>
  <c r="T1159" i="7"/>
  <c r="I1159" i="7" a="1"/>
  <c r="N401" i="7"/>
  <c r="S401" i="7"/>
  <c r="L401" i="7"/>
  <c r="U391" i="7"/>
  <c r="J391" i="7" a="1"/>
  <c r="E391" i="7" a="1"/>
  <c r="I391" i="7" a="1"/>
  <c r="P3286" i="7"/>
  <c r="J3286" i="7" a="1"/>
  <c r="N3286" i="7"/>
  <c r="U2139" i="7"/>
  <c r="O2139" i="7"/>
  <c r="L2139" i="7"/>
  <c r="H2139" i="7" a="1"/>
  <c r="J1107" i="7" a="1"/>
  <c r="N1107" i="7"/>
  <c r="E1107" i="7" a="1"/>
  <c r="V1816" i="7"/>
  <c r="Q1816" i="7"/>
  <c r="S1816" i="7"/>
  <c r="M1816" i="7"/>
  <c r="G2221" i="7" a="1"/>
  <c r="P2221" i="7"/>
  <c r="K2221" i="7"/>
  <c r="H2221" i="7" a="1"/>
  <c r="R1910" i="7"/>
  <c r="N1910" i="7"/>
  <c r="O1910" i="7"/>
  <c r="K201" i="7"/>
  <c r="R201" i="7"/>
  <c r="T201" i="7"/>
  <c r="I201" i="7" a="1"/>
  <c r="Q46" i="1"/>
  <c r="P46" i="1"/>
  <c r="J1720" i="7" a="1"/>
  <c r="V1720" i="7"/>
  <c r="M1720" i="7"/>
  <c r="L1720" i="7"/>
  <c r="J2190" i="7" a="1"/>
  <c r="Q2190" i="7"/>
  <c r="G2190" i="7" a="1"/>
  <c r="I2190" i="7" a="1"/>
  <c r="O2590" i="7"/>
  <c r="R2590" i="7"/>
  <c r="S2590" i="7"/>
  <c r="S1807" i="7"/>
  <c r="E1807" i="7" a="1"/>
  <c r="G1807" i="7" a="1"/>
  <c r="H1807" i="7" a="1"/>
  <c r="R2791" i="7"/>
  <c r="P2791" i="7"/>
  <c r="S2791" i="7"/>
  <c r="O738" i="7"/>
  <c r="T738" i="7"/>
  <c r="D738" i="7" a="1"/>
  <c r="H738" i="7" a="1"/>
  <c r="S2198" i="7"/>
  <c r="P2198" i="7"/>
  <c r="R2198" i="7"/>
  <c r="C2964" i="7" a="1"/>
  <c r="K2964" i="7"/>
  <c r="R2964" i="7"/>
  <c r="Q2964" i="7"/>
  <c r="P1566" i="7"/>
  <c r="O1566" i="7"/>
  <c r="M1566" i="7"/>
  <c r="H1566" i="7" a="1"/>
  <c r="J14" i="7" a="1"/>
  <c r="U14" i="7"/>
  <c r="S14" i="7"/>
  <c r="D1515" i="7" a="1"/>
  <c r="U1515" i="7"/>
  <c r="R1515" i="7"/>
  <c r="H1515" i="7" a="1"/>
  <c r="T2237" i="7"/>
  <c r="M2237" i="7"/>
  <c r="N2237" i="7"/>
  <c r="O1643" i="7"/>
  <c r="P1643" i="7"/>
  <c r="J1643" i="7" a="1"/>
  <c r="H1643" i="7" a="1"/>
  <c r="L2093" i="7"/>
  <c r="P2093" i="7"/>
  <c r="T2093" i="7"/>
  <c r="R546" i="7"/>
  <c r="G546" i="7" a="1"/>
  <c r="K546" i="7"/>
  <c r="L546" i="7"/>
  <c r="N2880" i="7"/>
  <c r="P2880" i="7"/>
  <c r="K2880" i="7"/>
  <c r="G2836" i="7" a="1"/>
  <c r="O2836" i="7"/>
  <c r="K2836" i="7"/>
  <c r="M2836" i="7"/>
  <c r="P2574" i="7"/>
  <c r="N2574" i="7"/>
  <c r="K2574" i="7"/>
  <c r="H2574" i="7" a="1"/>
  <c r="C2154" i="7" a="1"/>
  <c r="M2154" i="7"/>
  <c r="H2154" i="7" a="1"/>
  <c r="T2331" i="7"/>
  <c r="L2331" i="7"/>
  <c r="J2331" i="7" a="1"/>
  <c r="I2331" i="7" a="1"/>
  <c r="R1392" i="7"/>
  <c r="K1392" i="7"/>
  <c r="T1392" i="7"/>
  <c r="R2291" i="7"/>
  <c r="O2291" i="7"/>
  <c r="S2291" i="7"/>
  <c r="I2291" i="7" a="1"/>
  <c r="M239" i="7"/>
  <c r="Q239" i="7"/>
  <c r="N239" i="7"/>
  <c r="J26" i="1"/>
  <c r="N26" i="1"/>
  <c r="P26" i="1"/>
  <c r="U2859" i="7"/>
  <c r="O2859" i="7"/>
  <c r="Q2859" i="7"/>
  <c r="I2859" i="7" a="1"/>
  <c r="O3777" i="7"/>
  <c r="U3777" i="7"/>
  <c r="C3777" i="7" a="1"/>
  <c r="R2341" i="7"/>
  <c r="C2341" i="7" a="1"/>
  <c r="S2341" i="7"/>
  <c r="P2341" i="7"/>
  <c r="Q740" i="7"/>
  <c r="E740" i="7" a="1"/>
  <c r="U740" i="7"/>
  <c r="E2293" i="7" a="1"/>
  <c r="V2293" i="7"/>
  <c r="J2293" i="7" a="1"/>
  <c r="G2293" i="7" a="1"/>
  <c r="L2184" i="7"/>
  <c r="V2184" i="7"/>
  <c r="O2184" i="7"/>
  <c r="I2184" i="7" a="1"/>
  <c r="D1593" i="7" a="1"/>
  <c r="U1593" i="7"/>
  <c r="J1593" i="7" a="1"/>
  <c r="P694" i="7"/>
  <c r="C694" i="7" a="1"/>
  <c r="R694" i="7"/>
  <c r="I694" i="7" a="1"/>
  <c r="N379" i="1"/>
  <c r="O379" i="1"/>
  <c r="E379" i="1" a="1"/>
  <c r="E2973" i="7" a="1"/>
  <c r="C2973" i="7" a="1"/>
  <c r="U2973" i="7"/>
  <c r="N1500" i="7"/>
  <c r="L1500" i="7"/>
  <c r="D1500" i="7" a="1"/>
  <c r="I1500" i="7" a="1"/>
  <c r="N60" i="1"/>
  <c r="C60" i="1" a="1"/>
  <c r="R413" i="7"/>
  <c r="L413" i="7"/>
  <c r="P413" i="7"/>
  <c r="I413" i="7" a="1"/>
  <c r="G2465" i="7" a="1"/>
  <c r="P2465" i="7"/>
  <c r="O2465" i="7"/>
  <c r="I2465" i="7" a="1"/>
  <c r="C266" i="7" a="1"/>
  <c r="E266" i="7" a="1"/>
  <c r="Q266" i="7"/>
  <c r="T141" i="7"/>
  <c r="E141" i="7" a="1"/>
  <c r="N141" i="7"/>
  <c r="H141" i="7" a="1"/>
  <c r="Q3865" i="7"/>
  <c r="E3865" i="7" a="1"/>
  <c r="J3865" i="7" a="1"/>
  <c r="Q461" i="1"/>
  <c r="L461" i="1"/>
  <c r="I461" i="1"/>
  <c r="K2680" i="7"/>
  <c r="V2680" i="7"/>
  <c r="G2680" i="7" a="1"/>
  <c r="I2680" i="7" a="1"/>
  <c r="D1344" i="7" a="1"/>
  <c r="S1344" i="7"/>
  <c r="L1344" i="7"/>
  <c r="C452" i="1" a="1"/>
  <c r="M452" i="1"/>
  <c r="I452" i="1"/>
  <c r="R3293" i="7"/>
  <c r="V3293" i="7"/>
  <c r="Q3293" i="7"/>
  <c r="I3293" i="7" a="1"/>
  <c r="N3988" i="7"/>
  <c r="V3988" i="7"/>
  <c r="U3988" i="7"/>
  <c r="N396" i="7"/>
  <c r="P396" i="7"/>
  <c r="J396" i="7" a="1"/>
  <c r="H396" i="7" a="1"/>
  <c r="P3368" i="7"/>
  <c r="O3368" i="7"/>
  <c r="C3368" i="7" a="1"/>
  <c r="K3298" i="7"/>
  <c r="S3298" i="7"/>
  <c r="U3298" i="7"/>
  <c r="I3298" i="7" a="1"/>
  <c r="C2613" i="7" a="1"/>
  <c r="D2613" i="7" a="1"/>
  <c r="T2613" i="7"/>
  <c r="U2912" i="7"/>
  <c r="K2912" i="7"/>
  <c r="R2912" i="7"/>
  <c r="E2912" i="7" a="1"/>
  <c r="R385" i="7"/>
  <c r="S385" i="7"/>
  <c r="N385" i="7"/>
  <c r="I385" i="7" a="1"/>
  <c r="R17" i="7"/>
  <c r="C17" i="7" a="1"/>
  <c r="N17" i="7"/>
  <c r="J689" i="7" a="1"/>
  <c r="N689" i="7"/>
  <c r="U689" i="7"/>
  <c r="I689" i="7" a="1"/>
  <c r="E595" i="1" a="1"/>
  <c r="Q595" i="1"/>
  <c r="P922" i="7"/>
  <c r="J922" i="7" a="1"/>
  <c r="K922" i="7"/>
  <c r="L922" i="7"/>
  <c r="G2828" i="7" a="1"/>
  <c r="Q2828" i="7"/>
  <c r="K2828" i="7"/>
  <c r="I2828" i="7" a="1"/>
  <c r="V955" i="7"/>
  <c r="U955" i="7"/>
  <c r="H955" i="7" a="1"/>
  <c r="P710" i="7"/>
  <c r="E710" i="7" a="1"/>
  <c r="S710" i="7"/>
  <c r="U710" i="7"/>
  <c r="O3724" i="7"/>
  <c r="D3724" i="7" a="1"/>
  <c r="R3724" i="7"/>
  <c r="N680" i="7"/>
  <c r="L680" i="7"/>
  <c r="S680" i="7"/>
  <c r="H680" i="7" a="1"/>
  <c r="E488" i="7" a="1"/>
  <c r="V488" i="7"/>
  <c r="K488" i="7"/>
  <c r="S507" i="7"/>
  <c r="N507" i="7"/>
  <c r="E507" i="7" a="1"/>
  <c r="V507" i="7"/>
  <c r="J2754" i="7" a="1"/>
  <c r="D2754" i="7" a="1"/>
  <c r="E2754" i="7" a="1"/>
  <c r="H2754" i="7" a="1"/>
  <c r="E2497" i="7" a="1"/>
  <c r="J2497" i="7" a="1"/>
  <c r="K2497" i="7"/>
  <c r="Q389" i="7"/>
  <c r="M389" i="7"/>
  <c r="O389" i="7"/>
  <c r="I389" i="7" a="1"/>
  <c r="R3934" i="7"/>
  <c r="Q3934" i="7"/>
  <c r="S3934" i="7"/>
  <c r="L3104" i="7"/>
  <c r="O3104" i="7"/>
  <c r="G3104" i="7" a="1"/>
  <c r="N3104" i="7"/>
  <c r="P3153" i="7"/>
  <c r="L3153" i="7"/>
  <c r="K3153" i="7"/>
  <c r="G2830" i="7" a="1"/>
  <c r="P2830" i="7"/>
  <c r="R2830" i="7"/>
  <c r="Q2830" i="7"/>
  <c r="K1952" i="7"/>
  <c r="G1952" i="7" a="1"/>
  <c r="O1952" i="7"/>
  <c r="P3405" i="7"/>
  <c r="J3405" i="7" a="1"/>
  <c r="T3405" i="7"/>
  <c r="Q3405" i="7"/>
  <c r="M1837" i="7"/>
  <c r="T1837" i="7"/>
  <c r="P1837" i="7"/>
  <c r="H1837" i="7" a="1"/>
  <c r="P3556" i="7"/>
  <c r="V3556" i="7"/>
  <c r="J3556" i="7" a="1"/>
  <c r="K3432" i="7"/>
  <c r="E3432" i="7" a="1"/>
  <c r="Q3432" i="7"/>
  <c r="I3432" i="7" a="1"/>
  <c r="N439" i="1"/>
  <c r="Q439" i="1"/>
  <c r="I439" i="1"/>
  <c r="M1211" i="7"/>
  <c r="T1211" i="7"/>
  <c r="E1211" i="7" a="1"/>
  <c r="V358" i="7"/>
  <c r="T358" i="7"/>
  <c r="J358" i="7" a="1"/>
  <c r="H358" i="7" a="1"/>
  <c r="Q1324" i="7"/>
  <c r="U1324" i="7"/>
  <c r="O1324" i="7"/>
  <c r="D939" i="7" a="1"/>
  <c r="L939" i="7"/>
  <c r="U939" i="7"/>
  <c r="I939" i="7" a="1"/>
  <c r="L233" i="1"/>
  <c r="D233" i="1" a="1"/>
  <c r="J233" i="1"/>
  <c r="L823" i="7"/>
  <c r="M823" i="7"/>
  <c r="D823" i="7" a="1"/>
  <c r="D3406" i="7" a="1"/>
  <c r="G3406" i="7" a="1"/>
  <c r="C3406" i="7" a="1"/>
  <c r="I3406" i="7" a="1"/>
  <c r="N3410" i="7"/>
  <c r="T3410" i="7"/>
  <c r="E3410" i="7" a="1"/>
  <c r="K23" i="1"/>
  <c r="M23" i="1"/>
  <c r="L23" i="1"/>
  <c r="M434" i="1"/>
  <c r="E434" i="1" a="1"/>
  <c r="G434" i="1"/>
  <c r="P315" i="7"/>
  <c r="E315" i="7" a="1"/>
  <c r="R315" i="7"/>
  <c r="T2030" i="7"/>
  <c r="D2030" i="7" a="1"/>
  <c r="P2030" i="7"/>
  <c r="E2030" i="7" a="1"/>
  <c r="C123" i="7" a="1"/>
  <c r="V123" i="7"/>
  <c r="S123" i="7"/>
  <c r="I123" i="7" a="1"/>
  <c r="L1208" i="7"/>
  <c r="U1208" i="7"/>
  <c r="T1208" i="7"/>
  <c r="K279" i="1"/>
  <c r="M279" i="1"/>
  <c r="G279" i="1"/>
  <c r="D322" i="1" a="1"/>
  <c r="G322" i="1"/>
  <c r="C322" i="1" a="1"/>
  <c r="M1653" i="7"/>
  <c r="D1653" i="7" a="1"/>
  <c r="P1653" i="7"/>
  <c r="R3350" i="7"/>
  <c r="S3350" i="7"/>
  <c r="O3350" i="7"/>
  <c r="L3350" i="7"/>
  <c r="L2369" i="7"/>
  <c r="G2369" i="7" a="1"/>
  <c r="M2369" i="7"/>
  <c r="E3698" i="7" a="1"/>
  <c r="J3698" i="7" a="1"/>
  <c r="P3698" i="7"/>
  <c r="D3698" i="7" a="1"/>
  <c r="O2839" i="7"/>
  <c r="P2839" i="7"/>
  <c r="L2839" i="7"/>
  <c r="H2839" i="7" a="1"/>
  <c r="L2516" i="7"/>
  <c r="K2516" i="7"/>
  <c r="O2516" i="7"/>
  <c r="O1915" i="7"/>
  <c r="M1915" i="7"/>
  <c r="P1915" i="7"/>
  <c r="I1915" i="7" a="1"/>
  <c r="E444" i="7" a="1"/>
  <c r="K444" i="7"/>
  <c r="P444" i="7"/>
  <c r="E2300" i="7" a="1"/>
  <c r="V2300" i="7"/>
  <c r="M2300" i="7"/>
  <c r="H2300" i="7" a="1"/>
  <c r="O2703" i="7"/>
  <c r="S2703" i="7"/>
  <c r="L2703" i="7"/>
  <c r="E1509" i="7" a="1"/>
  <c r="D1509" i="7" a="1"/>
  <c r="R1509" i="7"/>
  <c r="O1509" i="7"/>
  <c r="N2635" i="7"/>
  <c r="D2635" i="7" a="1"/>
  <c r="U2635" i="7"/>
  <c r="H2635" i="7" a="1"/>
  <c r="M2915" i="7"/>
  <c r="P2915" i="7"/>
  <c r="S2915" i="7"/>
  <c r="G3818" i="7" a="1"/>
  <c r="O3818" i="7"/>
  <c r="D3818" i="7" a="1"/>
  <c r="I3818" i="7" a="1"/>
  <c r="E3775" i="7" a="1"/>
  <c r="U3775" i="7"/>
  <c r="T3775" i="7"/>
  <c r="D1432" i="7" a="1"/>
  <c r="C1432" i="7" a="1"/>
  <c r="S1432" i="7"/>
  <c r="H1432" i="7" a="1"/>
  <c r="R1173" i="7"/>
  <c r="S1173" i="7"/>
  <c r="N1173" i="7"/>
  <c r="Q2262" i="7"/>
  <c r="J2262" i="7" a="1"/>
  <c r="P2262" i="7"/>
  <c r="V2262" i="7"/>
  <c r="M254" i="1"/>
  <c r="P254" i="1"/>
  <c r="G254" i="1"/>
  <c r="C120" i="1" a="1"/>
  <c r="N120" i="1"/>
  <c r="H120" i="1"/>
  <c r="O2832" i="7"/>
  <c r="G2832" i="7" a="1"/>
  <c r="N2832" i="7"/>
  <c r="V2406" i="7"/>
  <c r="L2406" i="7"/>
  <c r="E2406" i="7" a="1"/>
  <c r="I2406" i="7" a="1"/>
  <c r="U2223" i="7"/>
  <c r="R2223" i="7"/>
  <c r="N2223" i="7"/>
  <c r="T2370" i="7"/>
  <c r="U2370" i="7"/>
  <c r="L2370" i="7"/>
  <c r="I2370" i="7" a="1"/>
  <c r="L3289" i="7"/>
  <c r="V3289" i="7"/>
  <c r="S3289" i="7"/>
  <c r="K671" i="7"/>
  <c r="E671" i="7" a="1"/>
  <c r="P671" i="7"/>
  <c r="M671" i="7"/>
  <c r="E73" i="7" a="1"/>
  <c r="K73" i="7"/>
  <c r="J73" i="7" a="1"/>
  <c r="T449" i="7"/>
  <c r="E449" i="7" a="1"/>
  <c r="G449" i="7" a="1"/>
  <c r="V449" i="7"/>
  <c r="V2553" i="7"/>
  <c r="N2553" i="7"/>
  <c r="T2553" i="7"/>
  <c r="I2553" i="7" a="1"/>
  <c r="N824" i="7"/>
  <c r="O824" i="7"/>
  <c r="G824" i="7" a="1"/>
  <c r="V1040" i="7"/>
  <c r="J1040" i="7" a="1"/>
  <c r="S1040" i="7"/>
  <c r="H1040" i="7" a="1"/>
  <c r="N1111" i="7"/>
  <c r="R1111" i="7"/>
  <c r="T1111" i="7"/>
  <c r="E1678" i="7" a="1"/>
  <c r="V1678" i="7"/>
  <c r="G1678" i="7" a="1"/>
  <c r="H1678" i="7" a="1"/>
  <c r="N519" i="7"/>
  <c r="J519" i="7" a="1"/>
  <c r="O519" i="7"/>
  <c r="G501" i="1"/>
  <c r="N501" i="1"/>
  <c r="I501" i="1"/>
  <c r="L2523" i="7"/>
  <c r="K2523" i="7"/>
  <c r="M2523" i="7"/>
  <c r="H2523" i="7" a="1"/>
  <c r="P1468" i="7"/>
  <c r="V1468" i="7"/>
  <c r="R1468" i="7"/>
  <c r="K3964" i="7"/>
  <c r="L3964" i="7"/>
  <c r="J3964" i="7" a="1"/>
  <c r="O3964" i="7"/>
  <c r="G298" i="1"/>
  <c r="L298" i="1"/>
  <c r="M298" i="1"/>
  <c r="D336" i="7" a="1"/>
  <c r="L336" i="7"/>
  <c r="C336" i="7" a="1"/>
  <c r="Q989" i="7"/>
  <c r="U989" i="7"/>
  <c r="D989" i="7" a="1"/>
  <c r="H989" i="7" a="1"/>
  <c r="O1028" i="7"/>
  <c r="R1028" i="7"/>
  <c r="U1028" i="7"/>
  <c r="K2057" i="7"/>
  <c r="M2057" i="7"/>
  <c r="U2057" i="7"/>
  <c r="N2057" i="7"/>
  <c r="D1421" i="7" a="1"/>
  <c r="U1421" i="7"/>
  <c r="P1421" i="7"/>
  <c r="I1421" i="7" a="1"/>
  <c r="U2644" i="7"/>
  <c r="V2644" i="7"/>
  <c r="E2644" i="7" a="1"/>
  <c r="S1826" i="7"/>
  <c r="P1826" i="7"/>
  <c r="O1826" i="7"/>
  <c r="I1826" i="7" a="1"/>
  <c r="P136" i="1"/>
  <c r="L136" i="1"/>
  <c r="V3315" i="7"/>
  <c r="J3315" i="7" a="1"/>
  <c r="K3315" i="7"/>
  <c r="M3315" i="7"/>
  <c r="P19" i="7"/>
  <c r="D19" i="7" a="1"/>
  <c r="R19" i="7"/>
  <c r="H19" i="7" a="1"/>
  <c r="V783" i="7"/>
  <c r="D783" i="7" a="1"/>
  <c r="O783" i="7"/>
  <c r="G3203" i="7" a="1"/>
  <c r="L3203" i="7"/>
  <c r="T3203" i="7"/>
  <c r="I3203" i="7" a="1"/>
  <c r="J2786" i="7" a="1"/>
  <c r="V2786" i="7"/>
  <c r="M2786" i="7"/>
  <c r="L508" i="1"/>
  <c r="J508" i="1"/>
  <c r="K508" i="1"/>
  <c r="J2788" i="7" a="1"/>
  <c r="L2788" i="7"/>
  <c r="M2788" i="7"/>
  <c r="I2788" i="7" a="1"/>
  <c r="R3087" i="7"/>
  <c r="K3087" i="7"/>
  <c r="J3087" i="7" a="1"/>
  <c r="M376" i="1"/>
  <c r="O376" i="1"/>
  <c r="E376" i="1" a="1"/>
  <c r="V539" i="7"/>
  <c r="M539" i="7"/>
  <c r="U539" i="7"/>
  <c r="H539" i="7" a="1"/>
  <c r="O1055" i="7"/>
  <c r="Q1055" i="7"/>
  <c r="D1055" i="7" a="1"/>
  <c r="D1665" i="7" a="1"/>
  <c r="T1665" i="7"/>
  <c r="J1665" i="7" a="1"/>
  <c r="H1665" i="7" a="1"/>
  <c r="M2607" i="7"/>
  <c r="E2607" i="7" a="1"/>
  <c r="Q2607" i="7"/>
  <c r="L1174" i="7"/>
  <c r="T1174" i="7"/>
  <c r="G1174" i="7" a="1"/>
  <c r="H1174" i="7" a="1"/>
  <c r="S183" i="7"/>
  <c r="M183" i="7"/>
  <c r="R183" i="7"/>
  <c r="K3635" i="7"/>
  <c r="Q3635" i="7"/>
  <c r="P3635" i="7"/>
  <c r="N3635" i="7"/>
  <c r="I446" i="1"/>
  <c r="N446" i="1"/>
  <c r="C446" i="1" a="1"/>
  <c r="J398" i="1"/>
  <c r="K398" i="1"/>
  <c r="M398" i="1"/>
  <c r="Q1846" i="7"/>
  <c r="M1846" i="7"/>
  <c r="R1846" i="7"/>
  <c r="D237" i="1" a="1"/>
  <c r="G237" i="1"/>
  <c r="C237" i="1" a="1"/>
  <c r="M290" i="7"/>
  <c r="K290" i="7"/>
  <c r="S290" i="7"/>
  <c r="H290" i="7" a="1"/>
  <c r="V3394" i="7"/>
  <c r="S3394" i="7"/>
  <c r="R3394" i="7"/>
  <c r="M1017" i="7"/>
  <c r="J1017" i="7" a="1"/>
  <c r="G1017" i="7" a="1"/>
  <c r="K1017" i="7"/>
  <c r="K2021" i="7"/>
  <c r="C2021" i="7" a="1"/>
  <c r="G2021" i="7" a="1"/>
  <c r="L2719" i="7"/>
  <c r="P2719" i="7"/>
  <c r="E2719" i="7" a="1"/>
  <c r="I2719" i="7" a="1"/>
  <c r="T2415" i="7"/>
  <c r="P2415" i="7"/>
  <c r="D2415" i="7" a="1"/>
  <c r="G2605" i="7" a="1"/>
  <c r="K2605" i="7"/>
  <c r="T2605" i="7"/>
  <c r="P2605" i="7"/>
  <c r="J3735" i="7" a="1"/>
  <c r="G3735" i="7" a="1"/>
  <c r="T3735" i="7"/>
  <c r="E248" i="7" a="1"/>
  <c r="M248" i="7"/>
  <c r="R248" i="7"/>
  <c r="T248" i="7"/>
  <c r="Q2121" i="7"/>
  <c r="N2121" i="7"/>
  <c r="V2121" i="7"/>
  <c r="I2121" i="7" a="1"/>
  <c r="J3085" i="7" a="1"/>
  <c r="M3085" i="7"/>
  <c r="T3085" i="7"/>
  <c r="L3595" i="7"/>
  <c r="O3595" i="7"/>
  <c r="R3595" i="7"/>
  <c r="I3595" i="7" a="1"/>
  <c r="S816" i="7"/>
  <c r="O816" i="7"/>
  <c r="K816" i="7"/>
  <c r="M152" i="7"/>
  <c r="E152" i="7" a="1"/>
  <c r="U152" i="7"/>
  <c r="I152" i="7" a="1"/>
  <c r="R692" i="7"/>
  <c r="C692" i="7" a="1"/>
  <c r="K692" i="7"/>
  <c r="H17" i="1"/>
  <c r="D17" i="1" a="1"/>
  <c r="G17" i="1"/>
  <c r="K327" i="1"/>
  <c r="M327" i="1"/>
  <c r="N327" i="1"/>
  <c r="D1119" i="7" a="1"/>
  <c r="O1119" i="7"/>
  <c r="L1119" i="7"/>
  <c r="I1119" i="7" a="1"/>
  <c r="D3525" i="7" a="1"/>
  <c r="E3525" i="7" a="1"/>
  <c r="K3525" i="7"/>
  <c r="J14" i="1"/>
  <c r="D14" i="1" a="1"/>
  <c r="E14" i="1" a="1"/>
  <c r="O2386" i="7"/>
  <c r="U2386" i="7"/>
  <c r="T2386" i="7"/>
  <c r="I2386" i="7" a="1"/>
  <c r="M405" i="7"/>
  <c r="U405" i="7"/>
  <c r="O405" i="7"/>
  <c r="G2092" i="7" a="1"/>
  <c r="D2092" i="7" a="1"/>
  <c r="P2092" i="7"/>
  <c r="I2092" i="7" a="1"/>
  <c r="O3954" i="7"/>
  <c r="D3954" i="7" a="1"/>
  <c r="T3954" i="7"/>
  <c r="L397" i="1"/>
  <c r="P397" i="1"/>
  <c r="G397" i="1"/>
  <c r="T1859" i="7"/>
  <c r="L1859" i="7"/>
  <c r="U1859" i="7"/>
  <c r="G1859" i="7" a="1"/>
  <c r="R1793" i="7"/>
  <c r="K1793" i="7"/>
  <c r="H1793" i="7" a="1"/>
  <c r="G220" i="1"/>
  <c r="O220" i="1"/>
  <c r="K220" i="1"/>
  <c r="V1317" i="7"/>
  <c r="L1317" i="7"/>
  <c r="C1317" i="7" a="1"/>
  <c r="H1317" i="7" a="1"/>
  <c r="S1838" i="7"/>
  <c r="J1838" i="7" a="1"/>
  <c r="R1838" i="7"/>
  <c r="Q3477" i="7"/>
  <c r="J3477" i="7" a="1"/>
  <c r="E3477" i="7" a="1"/>
  <c r="I3477" i="7" a="1"/>
  <c r="T411" i="7"/>
  <c r="K411" i="7"/>
  <c r="G411" i="7" a="1"/>
  <c r="S562" i="7"/>
  <c r="N562" i="7"/>
  <c r="Q562" i="7"/>
  <c r="I562" i="7" a="1"/>
  <c r="D2715" i="7" a="1"/>
  <c r="C2715" i="7" a="1"/>
  <c r="T2715" i="7"/>
  <c r="P624" i="7"/>
  <c r="U624" i="7"/>
  <c r="T624" i="7"/>
  <c r="O624" i="7"/>
  <c r="D2012" i="7" a="1"/>
  <c r="V2012" i="7"/>
  <c r="L2012" i="7"/>
  <c r="Q604" i="7"/>
  <c r="D604" i="7" a="1"/>
  <c r="U604" i="7"/>
  <c r="L604" i="7"/>
  <c r="Q3560" i="7"/>
  <c r="V3560" i="7"/>
  <c r="D3560" i="7" a="1"/>
  <c r="H3560" i="7" a="1"/>
  <c r="K2112" i="7"/>
  <c r="D2112" i="7" a="1"/>
  <c r="R2112" i="7"/>
  <c r="S919" i="7"/>
  <c r="Q919" i="7"/>
  <c r="M919" i="7"/>
  <c r="H919" i="7" a="1"/>
  <c r="U1414" i="7"/>
  <c r="G1414" i="7" a="1"/>
  <c r="M1414" i="7"/>
  <c r="M1212" i="7"/>
  <c r="V1212" i="7"/>
  <c r="T1212" i="7"/>
  <c r="H1212" i="7" a="1"/>
  <c r="N3211" i="7"/>
  <c r="D3211" i="7" a="1"/>
  <c r="L3211" i="7"/>
  <c r="O3881" i="7"/>
  <c r="G3881" i="7" a="1"/>
  <c r="V3881" i="7"/>
  <c r="R3881" i="7"/>
  <c r="C548" i="1" a="1"/>
  <c r="J548" i="1"/>
  <c r="H548" i="1"/>
  <c r="P419" i="1"/>
  <c r="D419" i="1" a="1"/>
  <c r="G419" i="1"/>
  <c r="D1356" i="7" a="1"/>
  <c r="U1356" i="7"/>
  <c r="E1356" i="7" a="1"/>
  <c r="M1674" i="7"/>
  <c r="L1674" i="7"/>
  <c r="S1674" i="7"/>
  <c r="H1674" i="7" a="1"/>
  <c r="N3504" i="7"/>
  <c r="D3504" i="7" a="1"/>
  <c r="O3504" i="7"/>
  <c r="U2833" i="7"/>
  <c r="S2833" i="7"/>
  <c r="K2833" i="7"/>
  <c r="H2833" i="7" a="1"/>
  <c r="U1035" i="7"/>
  <c r="V1035" i="7"/>
  <c r="N1035" i="7"/>
  <c r="J1266" i="7" a="1"/>
  <c r="C1266" i="7" a="1"/>
  <c r="Q1266" i="7"/>
  <c r="S1266" i="7"/>
  <c r="C2877" i="7" a="1"/>
  <c r="M2877" i="7"/>
  <c r="L2877" i="7"/>
  <c r="H2877" i="7" a="1"/>
  <c r="J576" i="7" a="1"/>
  <c r="G576" i="7" a="1"/>
  <c r="P576" i="7"/>
  <c r="T3113" i="7"/>
  <c r="Q3113" i="7"/>
  <c r="C3113" i="7" a="1"/>
  <c r="I3113" i="7" a="1"/>
  <c r="U18" i="7"/>
  <c r="D18" i="7" a="1"/>
  <c r="K18" i="7"/>
  <c r="Q3176" i="7"/>
  <c r="D3176" i="7" a="1"/>
  <c r="V3176" i="7"/>
  <c r="I3176" i="7" a="1"/>
  <c r="T2647" i="7"/>
  <c r="Q2647" i="7"/>
  <c r="D2647" i="7" a="1"/>
  <c r="S114" i="7"/>
  <c r="G114" i="7" a="1"/>
  <c r="L114" i="7"/>
  <c r="P114" i="7"/>
  <c r="U931" i="7"/>
  <c r="L931" i="7"/>
  <c r="R931" i="7"/>
  <c r="L1660" i="7"/>
  <c r="T1660" i="7"/>
  <c r="K1660" i="7"/>
  <c r="R1660" i="7"/>
  <c r="R1977" i="7"/>
  <c r="Q1977" i="7"/>
  <c r="G1977" i="7" a="1"/>
  <c r="I1977" i="7" a="1"/>
  <c r="P1301" i="7"/>
  <c r="T1301" i="7"/>
  <c r="G1301" i="7" a="1"/>
  <c r="O2466" i="7"/>
  <c r="P2466" i="7"/>
  <c r="K2466" i="7"/>
  <c r="H2466" i="7" a="1"/>
  <c r="E2764" i="7" a="1"/>
  <c r="M2764" i="7"/>
  <c r="R2764" i="7"/>
  <c r="E1364" i="7" a="1"/>
  <c r="P1364" i="7"/>
  <c r="C1364" i="7" a="1"/>
  <c r="I1364" i="7" a="1"/>
  <c r="M3193" i="7"/>
  <c r="T3193" i="7"/>
  <c r="V3193" i="7"/>
  <c r="J3250" i="7" a="1"/>
  <c r="D3250" i="7" a="1"/>
  <c r="E3250" i="7" a="1"/>
  <c r="V3250" i="7"/>
  <c r="T932" i="7"/>
  <c r="Q932" i="7"/>
  <c r="L932" i="7"/>
  <c r="I932" i="7" a="1"/>
  <c r="M1617" i="7"/>
  <c r="D1617" i="7" a="1"/>
  <c r="N1617" i="7"/>
  <c r="R1658" i="7"/>
  <c r="N1658" i="7"/>
  <c r="J1658" i="7" a="1"/>
  <c r="I1658" i="7" a="1"/>
  <c r="L1285" i="7"/>
  <c r="C1285" i="7" a="1"/>
  <c r="D1285" i="7" a="1"/>
  <c r="V946" i="7"/>
  <c r="R946" i="7"/>
  <c r="M946" i="7"/>
  <c r="I946" i="7" a="1"/>
  <c r="K2728" i="7"/>
  <c r="Q2728" i="7"/>
  <c r="U2728" i="7"/>
  <c r="R1672" i="7"/>
  <c r="U1672" i="7"/>
  <c r="P1672" i="7"/>
  <c r="J1672" i="7" a="1"/>
  <c r="E2634" i="7" a="1"/>
  <c r="U2634" i="7"/>
  <c r="R2634" i="7"/>
  <c r="O2436" i="7"/>
  <c r="D2436" i="7" a="1"/>
  <c r="K2436" i="7"/>
  <c r="T2436" i="7"/>
  <c r="V198" i="7"/>
  <c r="M198" i="7"/>
  <c r="T198" i="7"/>
  <c r="I198" i="7" a="1"/>
  <c r="C2263" i="7" a="1"/>
  <c r="R2263" i="7"/>
  <c r="O2263" i="7"/>
  <c r="K1261" i="7"/>
  <c r="Q1261" i="7"/>
  <c r="O1261" i="7"/>
  <c r="H1261" i="7" a="1"/>
  <c r="R912" i="7"/>
  <c r="K912" i="7"/>
  <c r="E912" i="7" a="1"/>
  <c r="P837" i="7"/>
  <c r="J837" i="7" a="1"/>
  <c r="N837" i="7"/>
  <c r="H837" i="7" a="1"/>
  <c r="D1168" i="7" a="1"/>
  <c r="C1168" i="7" a="1"/>
  <c r="E1168" i="7" a="1"/>
  <c r="M1913" i="7"/>
  <c r="P1913" i="7"/>
  <c r="R1913" i="7"/>
  <c r="J1913" i="7" a="1"/>
  <c r="O1908" i="7"/>
  <c r="K1908" i="7"/>
  <c r="R1908" i="7"/>
  <c r="I1908" i="7" a="1"/>
  <c r="L757" i="7"/>
  <c r="O757" i="7"/>
  <c r="D757" i="7" a="1"/>
  <c r="J1916" i="7" a="1"/>
  <c r="D1916" i="7" a="1"/>
  <c r="S1916" i="7"/>
  <c r="H1916" i="7" a="1"/>
  <c r="C1872" i="7" a="1"/>
  <c r="E1872" i="7" a="1"/>
  <c r="J1872" i="7" a="1"/>
  <c r="G1743" i="7" a="1"/>
  <c r="P1743" i="7"/>
  <c r="E1743" i="7" a="1"/>
  <c r="I1743" i="7" a="1"/>
  <c r="R1083" i="7"/>
  <c r="T1083" i="7"/>
  <c r="D1083" i="7" a="1"/>
  <c r="D462" i="7" a="1"/>
  <c r="S462" i="7"/>
  <c r="M462" i="7"/>
  <c r="I462" i="7" a="1"/>
  <c r="J2997" i="7" a="1"/>
  <c r="T2997" i="7"/>
  <c r="M2997" i="7"/>
  <c r="J2544" i="7" a="1"/>
  <c r="G2544" i="7" a="1"/>
  <c r="P2544" i="7"/>
  <c r="H2544" i="7" a="1"/>
  <c r="D2766" i="7" a="1"/>
  <c r="P2766" i="7"/>
  <c r="J2766" i="7" a="1"/>
  <c r="K2766" i="7"/>
  <c r="C1425" i="7" a="1"/>
  <c r="Q1425" i="7"/>
  <c r="I1425" i="7" a="1"/>
  <c r="S3103" i="7"/>
  <c r="U3103" i="7"/>
  <c r="T3103" i="7"/>
  <c r="I3103" i="7" a="1"/>
  <c r="Q833" i="7"/>
  <c r="V833" i="7"/>
  <c r="M833" i="7"/>
  <c r="V3908" i="7"/>
  <c r="P3908" i="7"/>
  <c r="J3908" i="7" a="1"/>
  <c r="H3908" i="7" a="1"/>
  <c r="C3287" i="7" a="1"/>
  <c r="M3287" i="7"/>
  <c r="T3287" i="7"/>
  <c r="D3716" i="7" a="1"/>
  <c r="K3716" i="7"/>
  <c r="C3716" i="7" a="1"/>
  <c r="H3716" i="7" a="1"/>
  <c r="J3346" i="7" a="1"/>
  <c r="O3346" i="7"/>
  <c r="T3346" i="7"/>
  <c r="I3346" i="7" a="1"/>
  <c r="V1439" i="7"/>
  <c r="E1439" i="7" a="1"/>
  <c r="J1439" i="7" a="1"/>
  <c r="L2921" i="7"/>
  <c r="P2921" i="7"/>
  <c r="U2921" i="7"/>
  <c r="I2921" i="7" a="1"/>
  <c r="S3509" i="7"/>
  <c r="M3509" i="7"/>
  <c r="I3509" i="7" a="1"/>
  <c r="Q910" i="7"/>
  <c r="K910" i="7"/>
  <c r="N910" i="7"/>
  <c r="T910" i="7"/>
  <c r="F67" i="1"/>
  <c r="D67" i="1" a="1"/>
  <c r="I67" i="1"/>
  <c r="N569" i="1"/>
  <c r="G569" i="1"/>
  <c r="E3860" i="7" a="1"/>
  <c r="J3860" i="7" a="1"/>
  <c r="M3860" i="7"/>
  <c r="D3860" i="7" a="1"/>
  <c r="N1750" i="7"/>
  <c r="E1750" i="7" a="1"/>
  <c r="J1750" i="7" a="1"/>
  <c r="I1750" i="7" a="1"/>
  <c r="T3552" i="7"/>
  <c r="G3552" i="7" a="1"/>
  <c r="S3552" i="7"/>
  <c r="M3430" i="7"/>
  <c r="Q3430" i="7"/>
  <c r="S3430" i="7"/>
  <c r="H3430" i="7" a="1"/>
  <c r="D1942" i="7" a="1"/>
  <c r="R1942" i="7"/>
  <c r="C1942" i="7" a="1"/>
  <c r="D2624" i="7" a="1"/>
  <c r="N2624" i="7"/>
  <c r="C2624" i="7" a="1"/>
  <c r="H2624" i="7" a="1"/>
  <c r="K2290" i="7"/>
  <c r="M2290" i="7"/>
  <c r="T2290" i="7"/>
  <c r="J3766" i="7" a="1"/>
  <c r="G3766" i="7" a="1"/>
  <c r="R3766" i="7"/>
  <c r="V3766" i="7"/>
  <c r="K1600" i="7"/>
  <c r="O1600" i="7"/>
  <c r="V1600" i="7"/>
  <c r="K2241" i="7"/>
  <c r="C2241" i="7" a="1"/>
  <c r="G2241" i="7" a="1"/>
  <c r="L2241" i="7"/>
  <c r="Q1387" i="7"/>
  <c r="M1387" i="7"/>
  <c r="R1387" i="7"/>
  <c r="I1387" i="7" a="1"/>
  <c r="E1412" i="7" a="1"/>
  <c r="V1412" i="7"/>
  <c r="G1412" i="7" a="1"/>
  <c r="M1882" i="7"/>
  <c r="R1882" i="7"/>
  <c r="N1882" i="7"/>
  <c r="K1882" i="7"/>
  <c r="M525" i="7"/>
  <c r="O525" i="7"/>
  <c r="R525" i="7"/>
  <c r="S2136" i="7"/>
  <c r="U2136" i="7"/>
  <c r="K2136" i="7"/>
  <c r="H2136" i="7" a="1"/>
  <c r="G3218" i="7" a="1"/>
  <c r="J3218" i="7" a="1"/>
  <c r="U3218" i="7"/>
  <c r="L1316" i="7"/>
  <c r="T1316" i="7"/>
  <c r="J1316" i="7" a="1"/>
  <c r="U1316" i="7"/>
  <c r="L1232" i="7"/>
  <c r="T1232" i="7"/>
  <c r="R1232" i="7"/>
  <c r="I1232" i="7" a="1"/>
  <c r="Q2664" i="7"/>
  <c r="K2664" i="7"/>
  <c r="D2664" i="7" a="1"/>
  <c r="V1440" i="7"/>
  <c r="M1440" i="7"/>
  <c r="U1440" i="7"/>
  <c r="I1440" i="7" a="1"/>
  <c r="P2738" i="7"/>
  <c r="K2738" i="7"/>
  <c r="E2738" i="7" a="1"/>
  <c r="D2003" i="7" a="1"/>
  <c r="L2003" i="7"/>
  <c r="R2003" i="7"/>
  <c r="I2003" i="7" a="1"/>
  <c r="R9" i="7"/>
  <c r="S9" i="7"/>
  <c r="N9" i="7"/>
  <c r="V691" i="7"/>
  <c r="D691" i="7" a="1"/>
  <c r="T691" i="7"/>
  <c r="O691" i="7"/>
  <c r="L751" i="7"/>
  <c r="P751" i="7"/>
  <c r="G751" i="7" a="1"/>
  <c r="K3867" i="7"/>
  <c r="U3867" i="7"/>
  <c r="G3867" i="7" a="1"/>
  <c r="O3867" i="7"/>
  <c r="L3096" i="7"/>
  <c r="E3096" i="7" a="1"/>
  <c r="V3096" i="7"/>
  <c r="H3096" i="7" a="1"/>
  <c r="S49" i="7"/>
  <c r="D49" i="7" a="1"/>
  <c r="N49" i="7"/>
  <c r="E63" i="1" a="1"/>
  <c r="Q63" i="1"/>
  <c r="I63" i="1"/>
  <c r="F587" i="1"/>
  <c r="C587" i="1" a="1"/>
  <c r="I587" i="1"/>
  <c r="G112" i="1"/>
  <c r="M112" i="1"/>
  <c r="K112" i="1"/>
  <c r="O3981" i="7"/>
  <c r="J3981" i="7" a="1"/>
  <c r="P3981" i="7"/>
  <c r="M2490" i="7"/>
  <c r="J2490" i="7" a="1"/>
  <c r="E2490" i="7" a="1"/>
  <c r="I2490" i="7" a="1"/>
  <c r="M2617" i="7"/>
  <c r="J2617" i="7" a="1"/>
  <c r="N2617" i="7"/>
  <c r="J3686" i="7" a="1"/>
  <c r="V3686" i="7"/>
  <c r="R3686" i="7"/>
  <c r="H3686" i="7" a="1"/>
  <c r="M429" i="7"/>
  <c r="K429" i="7"/>
  <c r="L429" i="7"/>
  <c r="G1248" i="7" a="1"/>
  <c r="M1248" i="7"/>
  <c r="V1248" i="7"/>
  <c r="Q1248" i="7"/>
  <c r="C2458" i="7" a="1"/>
  <c r="U2458" i="7"/>
  <c r="L2458" i="7"/>
  <c r="I2458" i="7" a="1"/>
  <c r="U2047" i="7"/>
  <c r="R2047" i="7"/>
  <c r="V2047" i="7"/>
  <c r="S36" i="7"/>
  <c r="C36" i="7" a="1"/>
  <c r="R36" i="7"/>
  <c r="I36" i="7" a="1"/>
  <c r="K170" i="7"/>
  <c r="O170" i="7"/>
  <c r="E170" i="7" a="1"/>
  <c r="N3047" i="7"/>
  <c r="C3047" i="7" a="1"/>
  <c r="T3047" i="7"/>
  <c r="I3047" i="7" a="1"/>
  <c r="G3190" i="7" a="1"/>
  <c r="K3190" i="7"/>
  <c r="R3190" i="7"/>
  <c r="E3569" i="7" a="1"/>
  <c r="U3569" i="7"/>
  <c r="M3569" i="7"/>
  <c r="O3569" i="7"/>
  <c r="O2838" i="7"/>
  <c r="C2838" i="7" a="1"/>
  <c r="P2838" i="7"/>
  <c r="K734" i="7"/>
  <c r="R734" i="7"/>
  <c r="V734" i="7"/>
  <c r="U734" i="7"/>
  <c r="U1517" i="7"/>
  <c r="K1517" i="7"/>
  <c r="P1517" i="7"/>
  <c r="Q1517" i="7"/>
  <c r="G3861" i="7" a="1"/>
  <c r="S3861" i="7"/>
  <c r="P3861" i="7"/>
  <c r="L2851" i="7"/>
  <c r="R2851" i="7"/>
  <c r="K2851" i="7"/>
  <c r="I2851" i="7" a="1"/>
  <c r="E231" i="1" a="1"/>
  <c r="N231" i="1"/>
  <c r="G231" i="1"/>
  <c r="T1559" i="7"/>
  <c r="E1559" i="7" a="1"/>
  <c r="D1559" i="7" a="1"/>
  <c r="Q231" i="7"/>
  <c r="U231" i="7"/>
  <c r="L231" i="7"/>
  <c r="H231" i="7" a="1"/>
  <c r="O463" i="1"/>
  <c r="H463" i="1"/>
  <c r="R3342" i="7"/>
  <c r="U3342" i="7"/>
  <c r="E3342" i="7" a="1"/>
  <c r="O3342" i="7"/>
  <c r="K2183" i="7"/>
  <c r="T2183" i="7"/>
  <c r="S2183" i="7"/>
  <c r="H2183" i="7" a="1"/>
  <c r="P2035" i="7"/>
  <c r="R2035" i="7"/>
  <c r="V2035" i="7"/>
  <c r="G2462" i="7" a="1"/>
  <c r="K2462" i="7"/>
  <c r="M2462" i="7"/>
  <c r="I2462" i="7" a="1"/>
  <c r="Q136" i="7"/>
  <c r="C136" i="7" a="1"/>
  <c r="T136" i="7"/>
  <c r="J971" i="7" a="1"/>
  <c r="L971" i="7"/>
  <c r="C971" i="7" a="1"/>
  <c r="D971" i="7" a="1"/>
  <c r="O2995" i="7"/>
  <c r="J2995" i="7" a="1"/>
  <c r="E2995" i="7" a="1"/>
  <c r="D1175" i="7" a="1"/>
  <c r="S1175" i="7"/>
  <c r="T1175" i="7"/>
  <c r="R1175" i="7"/>
  <c r="M2976" i="7"/>
  <c r="U2976" i="7"/>
  <c r="H2976" i="7" a="1"/>
  <c r="G2976" i="7" a="1"/>
  <c r="E1332" i="7" a="1"/>
  <c r="Q1332" i="7"/>
  <c r="H1332" i="7" a="1"/>
  <c r="M3702" i="7"/>
  <c r="S3702" i="7"/>
  <c r="E3702" i="7" a="1"/>
  <c r="I3702" i="7" a="1"/>
  <c r="N127" i="7"/>
  <c r="O127" i="7"/>
  <c r="E127" i="7" a="1"/>
  <c r="T954" i="7"/>
  <c r="G954" i="7" a="1"/>
  <c r="D954" i="7" a="1"/>
  <c r="H954" i="7" a="1"/>
  <c r="D3269" i="7" a="1"/>
  <c r="Q3269" i="7"/>
  <c r="R3269" i="7"/>
  <c r="T2923" i="7"/>
  <c r="O2923" i="7"/>
  <c r="U2923" i="7"/>
  <c r="S2923" i="7"/>
  <c r="T2050" i="7"/>
  <c r="M2050" i="7"/>
  <c r="V2050" i="7"/>
  <c r="V2693" i="7"/>
  <c r="D2693" i="7" a="1"/>
  <c r="G2693" i="7" a="1"/>
  <c r="K2693" i="7"/>
  <c r="D3778" i="7" a="1"/>
  <c r="G3778" i="7" a="1"/>
  <c r="O3778" i="7"/>
  <c r="I3778" i="7" a="1"/>
  <c r="O59" i="7"/>
  <c r="P59" i="7"/>
  <c r="D59" i="7" a="1"/>
  <c r="K2222" i="7"/>
  <c r="C2222" i="7" a="1"/>
  <c r="E2222" i="7" a="1"/>
  <c r="H2222" i="7" a="1"/>
  <c r="O1368" i="7"/>
  <c r="K1368" i="7"/>
  <c r="S1368" i="7"/>
  <c r="C2991" i="7" a="1"/>
  <c r="N2991" i="7"/>
  <c r="T2991" i="7"/>
  <c r="I2991" i="7" a="1"/>
  <c r="C1512" i="7" a="1"/>
  <c r="J1512" i="7" a="1"/>
  <c r="G1512" i="7" a="1"/>
  <c r="R1423" i="7"/>
  <c r="C1423" i="7" a="1"/>
  <c r="P1423" i="7"/>
  <c r="T1423" i="7"/>
  <c r="O1141" i="7"/>
  <c r="T1141" i="7"/>
  <c r="P1141" i="7"/>
  <c r="I1141" i="7" a="1"/>
  <c r="J2297" i="7" a="1"/>
  <c r="T2297" i="7"/>
  <c r="N2297" i="7"/>
  <c r="L129" i="1"/>
  <c r="D129" i="1" a="1"/>
  <c r="Q129" i="1"/>
  <c r="M1391" i="7"/>
  <c r="E1391" i="7" a="1"/>
  <c r="D1391" i="7" a="1"/>
  <c r="G1839" i="7" a="1"/>
  <c r="N1839" i="7"/>
  <c r="L1839" i="7"/>
  <c r="O1839" i="7"/>
  <c r="V1361" i="7"/>
  <c r="G1361" i="7" a="1"/>
  <c r="N1361" i="7"/>
  <c r="H1361" i="7" a="1"/>
  <c r="M1411" i="7"/>
  <c r="U1411" i="7"/>
  <c r="C1411" i="7" a="1"/>
  <c r="V2888" i="7"/>
  <c r="T2888" i="7"/>
  <c r="O2888" i="7"/>
  <c r="I2888" i="7" a="1"/>
  <c r="G2744" i="7" a="1"/>
  <c r="O2744" i="7"/>
  <c r="M2744" i="7"/>
  <c r="S571" i="7"/>
  <c r="R571" i="7"/>
  <c r="J571" i="7" a="1"/>
  <c r="I571" i="7" a="1"/>
  <c r="N2473" i="7"/>
  <c r="T2473" i="7"/>
  <c r="U2473" i="7"/>
  <c r="E961" i="7" a="1"/>
  <c r="L961" i="7"/>
  <c r="S961" i="7"/>
  <c r="P961" i="7"/>
  <c r="Q1360" i="7"/>
  <c r="R1360" i="7"/>
  <c r="U1360" i="7"/>
  <c r="H1360" i="7" a="1"/>
  <c r="T1406" i="7"/>
  <c r="J1406" i="7" a="1"/>
  <c r="O1406" i="7"/>
  <c r="V332" i="7"/>
  <c r="M332" i="7"/>
  <c r="N332" i="7"/>
  <c r="H332" i="7" a="1"/>
  <c r="U3182" i="7"/>
  <c r="N3182" i="7"/>
  <c r="P3182" i="7"/>
  <c r="P3252" i="7"/>
  <c r="R3252" i="7"/>
  <c r="S3252" i="7"/>
  <c r="H3252" i="7" a="1"/>
  <c r="M2652" i="7"/>
  <c r="N2652" i="7"/>
  <c r="K2652" i="7"/>
  <c r="K371" i="1"/>
  <c r="E371" i="1" a="1"/>
  <c r="P371" i="1"/>
  <c r="O1969" i="7"/>
  <c r="K1969" i="7"/>
  <c r="C1969" i="7" a="1"/>
  <c r="I1969" i="7" a="1"/>
  <c r="K1252" i="7"/>
  <c r="V1252" i="7"/>
  <c r="Q1252" i="7"/>
  <c r="R2819" i="7"/>
  <c r="Q2819" i="7"/>
  <c r="T2819" i="7"/>
  <c r="N2819" i="7"/>
  <c r="I135" i="1"/>
  <c r="N135" i="1"/>
  <c r="L135" i="1"/>
  <c r="C144" i="1" a="1"/>
  <c r="G144" i="1"/>
  <c r="J527" i="7" a="1"/>
  <c r="R527" i="7"/>
  <c r="U527" i="7"/>
  <c r="M527" i="7"/>
  <c r="K3594" i="7"/>
  <c r="Q3594" i="7"/>
  <c r="L3594" i="7"/>
  <c r="I3594" i="7" a="1"/>
  <c r="D1714" i="7" a="1"/>
  <c r="S1714" i="7"/>
  <c r="R1714" i="7"/>
  <c r="V2587" i="7"/>
  <c r="R2587" i="7"/>
  <c r="C2587" i="7" a="1"/>
  <c r="H2587" i="7" a="1"/>
  <c r="O1540" i="7"/>
  <c r="Q1540" i="7"/>
  <c r="L1540" i="7"/>
  <c r="G3562" i="7" a="1"/>
  <c r="E3562" i="7" a="1"/>
  <c r="C3562" i="7" a="1"/>
  <c r="H3562" i="7" a="1"/>
  <c r="P2432" i="7"/>
  <c r="C2432" i="7" a="1"/>
  <c r="S2432" i="7"/>
  <c r="E3925" i="7" a="1"/>
  <c r="N3925" i="7"/>
  <c r="S3925" i="7"/>
  <c r="L3925" i="7"/>
  <c r="H164" i="1"/>
  <c r="G164" i="1"/>
  <c r="I164" i="1"/>
  <c r="J3341" i="7" a="1"/>
  <c r="N3341" i="7"/>
  <c r="U3341" i="7"/>
  <c r="M3599" i="7"/>
  <c r="L3599" i="7"/>
  <c r="K3599" i="7"/>
  <c r="H3599" i="7" a="1"/>
  <c r="J1772" i="7" a="1"/>
  <c r="T1772" i="7"/>
  <c r="G1772" i="7" a="1"/>
  <c r="P928" i="7"/>
  <c r="T928" i="7"/>
  <c r="M928" i="7"/>
  <c r="H928" i="7" a="1"/>
  <c r="R340" i="7"/>
  <c r="G340" i="7" a="1"/>
  <c r="D340" i="7" a="1"/>
  <c r="J340" i="7" a="1"/>
  <c r="K441" i="7"/>
  <c r="S441" i="7"/>
  <c r="H441" i="7" a="1"/>
  <c r="K3277" i="7"/>
  <c r="U3277" i="7"/>
  <c r="R3277" i="7"/>
  <c r="H3277" i="7" a="1"/>
  <c r="J2996" i="7" a="1"/>
  <c r="Q2996" i="7"/>
  <c r="S2996" i="7"/>
  <c r="E1235" i="7" a="1"/>
  <c r="J1235" i="7" a="1"/>
  <c r="V1235" i="7"/>
  <c r="H1235" i="7" a="1"/>
  <c r="P1840" i="7"/>
  <c r="K1840" i="7"/>
  <c r="M1840" i="7"/>
  <c r="C3354" i="7" a="1"/>
  <c r="S3354" i="7"/>
  <c r="N3354" i="7"/>
  <c r="I3354" i="7" a="1"/>
  <c r="Q1980" i="7"/>
  <c r="M1980" i="7"/>
  <c r="C1980" i="7" a="1"/>
  <c r="T1980" i="7"/>
  <c r="E109" i="7" a="1"/>
  <c r="S109" i="7"/>
  <c r="I109" i="7" a="1"/>
  <c r="N1865" i="7"/>
  <c r="P1865" i="7"/>
  <c r="T1865" i="7"/>
  <c r="I1865" i="7" a="1"/>
  <c r="V3804" i="7"/>
  <c r="L3804" i="7"/>
  <c r="I3804" i="7" a="1"/>
  <c r="E2918" i="7" a="1"/>
  <c r="M2918" i="7"/>
  <c r="G2918" i="7" a="1"/>
  <c r="U2918" i="7"/>
  <c r="D156" i="7" a="1"/>
  <c r="T156" i="7"/>
  <c r="S156" i="7"/>
  <c r="U721" i="7"/>
  <c r="V721" i="7"/>
  <c r="R721" i="7"/>
  <c r="K721" i="7"/>
  <c r="S1703" i="7"/>
  <c r="V1703" i="7"/>
  <c r="D1703" i="7" a="1"/>
  <c r="U3171" i="7"/>
  <c r="C3171" i="7" a="1"/>
  <c r="E3171" i="7" a="1"/>
  <c r="M3171" i="7"/>
  <c r="R966" i="7"/>
  <c r="S966" i="7"/>
  <c r="J966" i="7" a="1"/>
  <c r="I966" i="7" a="1"/>
  <c r="S3322" i="7"/>
  <c r="M3322" i="7"/>
  <c r="P3322" i="7"/>
  <c r="O2626" i="7"/>
  <c r="E2626" i="7" a="1"/>
  <c r="D2626" i="7" a="1"/>
  <c r="I2626" i="7" a="1"/>
  <c r="C1004" i="7" a="1"/>
  <c r="Q1004" i="7"/>
  <c r="U1004" i="7"/>
  <c r="Q148" i="7"/>
  <c r="D148" i="7" a="1"/>
  <c r="S148" i="7"/>
  <c r="H148" i="7" a="1"/>
  <c r="J160" i="1"/>
  <c r="H160" i="1"/>
  <c r="G160" i="1"/>
  <c r="N2717" i="7"/>
  <c r="M2717" i="7"/>
  <c r="C2717" i="7" a="1"/>
  <c r="F50" i="1"/>
  <c r="O50" i="1"/>
  <c r="E50" i="1" a="1"/>
  <c r="F448" i="1"/>
  <c r="H448" i="1"/>
  <c r="Q448" i="1"/>
  <c r="D3671" i="7" a="1"/>
  <c r="C3671" i="7" a="1"/>
  <c r="G3671" i="7" a="1"/>
  <c r="K559" i="1"/>
  <c r="M559" i="1"/>
  <c r="G559" i="1"/>
  <c r="N569" i="7"/>
  <c r="O569" i="7"/>
  <c r="Q569" i="7"/>
  <c r="D569" i="7" a="1"/>
  <c r="Q42" i="1"/>
  <c r="J42" i="1"/>
  <c r="K42" i="1"/>
  <c r="N2259" i="7"/>
  <c r="C2259" i="7" a="1"/>
  <c r="Q2259" i="7"/>
  <c r="M433" i="7"/>
  <c r="U433" i="7"/>
  <c r="S433" i="7"/>
  <c r="I433" i="7" a="1"/>
  <c r="P618" i="7"/>
  <c r="L618" i="7"/>
  <c r="T618" i="7"/>
  <c r="C600" i="7" a="1"/>
  <c r="T600" i="7"/>
  <c r="L600" i="7"/>
  <c r="I600" i="7" a="1"/>
  <c r="L2659" i="7"/>
  <c r="K2659" i="7"/>
  <c r="I2659" i="7" a="1"/>
  <c r="C815" i="7" a="1"/>
  <c r="R815" i="7"/>
  <c r="E815" i="7" a="1"/>
  <c r="S815" i="7"/>
  <c r="N2678" i="7"/>
  <c r="E2678" i="7" a="1"/>
  <c r="S2678" i="7"/>
  <c r="H2678" i="7" a="1"/>
  <c r="T2226" i="7"/>
  <c r="G2226" i="7" a="1"/>
  <c r="J2226" i="7" a="1"/>
  <c r="P3295" i="7"/>
  <c r="R3295" i="7"/>
  <c r="N3295" i="7"/>
  <c r="I3295" i="7" a="1"/>
  <c r="Q3045" i="7"/>
  <c r="U3045" i="7"/>
  <c r="R3045" i="7"/>
  <c r="G1876" i="7" a="1"/>
  <c r="T1876" i="7"/>
  <c r="D1876" i="7" a="1"/>
  <c r="Q1876" i="7"/>
  <c r="R950" i="7"/>
  <c r="O950" i="7"/>
  <c r="S950" i="7"/>
  <c r="V3431" i="7"/>
  <c r="N3431" i="7"/>
  <c r="U3431" i="7"/>
  <c r="Q3431" i="7"/>
  <c r="D3467" i="7" a="1"/>
  <c r="K3467" i="7"/>
  <c r="L3467" i="7"/>
  <c r="M556" i="1"/>
  <c r="J556" i="1"/>
  <c r="F556" i="1"/>
  <c r="U3291" i="7"/>
  <c r="T3291" i="7"/>
  <c r="R3291" i="7"/>
  <c r="K3291" i="7"/>
  <c r="N956" i="7"/>
  <c r="V956" i="7"/>
  <c r="U956" i="7"/>
  <c r="P1074" i="7"/>
  <c r="K1074" i="7"/>
  <c r="V1074" i="7"/>
  <c r="U1074" i="7"/>
  <c r="M2871" i="7"/>
  <c r="D2871" i="7" a="1"/>
  <c r="S2871" i="7"/>
  <c r="I2871" i="7" a="1"/>
  <c r="R1866" i="7"/>
  <c r="D1866" i="7" a="1"/>
  <c r="V1866" i="7"/>
  <c r="Q1400" i="7"/>
  <c r="K1400" i="7"/>
  <c r="L1400" i="7"/>
  <c r="U1400" i="7"/>
  <c r="C3787" i="7" a="1"/>
  <c r="K3787" i="7"/>
  <c r="Q3787" i="7"/>
  <c r="R1829" i="7"/>
  <c r="T1829" i="7"/>
  <c r="K1829" i="7"/>
  <c r="H1829" i="7" a="1"/>
  <c r="M1343" i="7"/>
  <c r="Q1343" i="7"/>
  <c r="I1343" i="7" a="1"/>
  <c r="E929" i="7" a="1"/>
  <c r="U929" i="7"/>
  <c r="L929" i="7"/>
  <c r="J929" i="7" a="1"/>
  <c r="V3276" i="7"/>
  <c r="J3276" i="7" a="1"/>
  <c r="R3276" i="7"/>
  <c r="K834" i="7"/>
  <c r="N834" i="7"/>
  <c r="V834" i="7"/>
  <c r="H834" i="7" a="1"/>
  <c r="K3548" i="7"/>
  <c r="C3548" i="7" a="1"/>
  <c r="H3548" i="7" a="1"/>
  <c r="I3548" i="7" a="1"/>
  <c r="M11" i="7"/>
  <c r="S11" i="7"/>
  <c r="V11" i="7"/>
  <c r="G3076" i="7" a="1"/>
  <c r="J3076" i="7" a="1"/>
  <c r="E3076" i="7" a="1"/>
  <c r="P3076" i="7"/>
  <c r="D3121" i="7" a="1"/>
  <c r="J3121" i="7" a="1"/>
  <c r="K3121" i="7"/>
  <c r="L31" i="7"/>
  <c r="Q31" i="7"/>
  <c r="E31" i="7" a="1"/>
  <c r="K31" i="7"/>
  <c r="G2101" i="7" a="1"/>
  <c r="J2101" i="7" a="1"/>
  <c r="U2101" i="7"/>
  <c r="U1034" i="7"/>
  <c r="E1034" i="7" a="1"/>
  <c r="I1034" i="7" a="1"/>
  <c r="S1034" i="7"/>
  <c r="G547" i="7" a="1"/>
  <c r="Q547" i="7"/>
  <c r="O547" i="7"/>
  <c r="H547" i="7" a="1"/>
  <c r="U223" i="7"/>
  <c r="C223" i="7" a="1"/>
  <c r="E223" i="7" a="1"/>
  <c r="K3720" i="7"/>
  <c r="E3720" i="7" a="1"/>
  <c r="L3720" i="7"/>
  <c r="S3720" i="7"/>
  <c r="P219" i="7"/>
  <c r="Q219" i="7"/>
  <c r="E219" i="7" a="1"/>
  <c r="L1038" i="7"/>
  <c r="G1038" i="7" a="1"/>
  <c r="N1038" i="7"/>
  <c r="I1038" i="7" a="1"/>
  <c r="E1287" i="7" a="1"/>
  <c r="S1287" i="7"/>
  <c r="C1287" i="7" a="1"/>
  <c r="T3618" i="7"/>
  <c r="O3618" i="7"/>
  <c r="P3618" i="7"/>
  <c r="S3618" i="7"/>
  <c r="D212" i="7" a="1"/>
  <c r="G212" i="7" a="1"/>
  <c r="C212" i="7" a="1"/>
  <c r="Q2782" i="7"/>
  <c r="K2782" i="7"/>
  <c r="T2782" i="7"/>
  <c r="H2782" i="7" a="1"/>
  <c r="M1756" i="7"/>
  <c r="U1756" i="7"/>
  <c r="D1756" i="7" a="1"/>
  <c r="I1756" i="7" a="1"/>
  <c r="L2038" i="7"/>
  <c r="J2038" i="7" a="1"/>
  <c r="O2038" i="7"/>
  <c r="G3744" i="7" a="1"/>
  <c r="E3744" i="7" a="1"/>
  <c r="J3744" i="7" a="1"/>
  <c r="T3744" i="7"/>
  <c r="Q2990" i="7"/>
  <c r="U2990" i="7"/>
  <c r="V2990" i="7"/>
  <c r="R1778" i="7"/>
  <c r="G1778" i="7" a="1"/>
  <c r="M1778" i="7"/>
  <c r="I1778" i="7" a="1"/>
  <c r="E1405" i="7" a="1"/>
  <c r="R1405" i="7"/>
  <c r="U1405" i="7"/>
  <c r="V2205" i="7"/>
  <c r="R2205" i="7"/>
  <c r="N2205" i="7"/>
  <c r="J2205" i="7" a="1"/>
  <c r="Q582" i="1"/>
  <c r="M582" i="1"/>
  <c r="P582" i="1"/>
  <c r="P3932" i="7"/>
  <c r="J3932" i="7" a="1"/>
  <c r="U3932" i="7"/>
  <c r="K1220" i="7"/>
  <c r="L1220" i="7"/>
  <c r="M1220" i="7"/>
  <c r="D1220" i="7" a="1"/>
  <c r="V1280" i="7"/>
  <c r="K1280" i="7"/>
  <c r="P1280" i="7"/>
  <c r="R2667" i="7"/>
  <c r="S2667" i="7"/>
  <c r="G2667" i="7" a="1"/>
  <c r="I2667" i="7" a="1"/>
  <c r="N1771" i="7"/>
  <c r="Q1771" i="7"/>
  <c r="K1771" i="7"/>
  <c r="I1771" i="7" a="1"/>
  <c r="U3781" i="7"/>
  <c r="L3781" i="7"/>
  <c r="N3781" i="7"/>
  <c r="U1570" i="7"/>
  <c r="K1570" i="7"/>
  <c r="E1570" i="7" a="1"/>
  <c r="I1570" i="7" a="1"/>
  <c r="R329" i="7"/>
  <c r="E329" i="7" a="1"/>
  <c r="O329" i="7"/>
  <c r="L117" i="1"/>
  <c r="P117" i="1"/>
  <c r="G117" i="1"/>
  <c r="C2504" i="7" a="1"/>
  <c r="E2504" i="7" a="1"/>
  <c r="K2504" i="7"/>
  <c r="H2504" i="7" a="1"/>
  <c r="E2479" i="7" a="1"/>
  <c r="S2479" i="7"/>
  <c r="K2479" i="7"/>
  <c r="Q195" i="7"/>
  <c r="S195" i="7"/>
  <c r="R195" i="7"/>
  <c r="I195" i="7" a="1"/>
  <c r="O3083" i="7"/>
  <c r="N3083" i="7"/>
  <c r="G3083" i="7" a="1"/>
  <c r="U3083" i="7"/>
  <c r="I3083" i="7" a="1"/>
  <c r="F288" i="1"/>
  <c r="Q288" i="1"/>
  <c r="D288" i="1" a="1"/>
  <c r="O3414" i="7"/>
  <c r="R3414" i="7"/>
  <c r="L3414" i="7"/>
  <c r="G3414" i="7" a="1"/>
  <c r="E3414" i="7" a="1"/>
  <c r="E2128" i="7" a="1"/>
  <c r="G2128" i="7" a="1"/>
  <c r="J2128" i="7" a="1"/>
  <c r="L2128" i="7"/>
  <c r="V2128" i="7"/>
  <c r="N2761" i="7"/>
  <c r="K2761" i="7"/>
  <c r="V2761" i="7"/>
  <c r="S2761" i="7"/>
  <c r="H2761" i="7" a="1"/>
  <c r="K1358" i="7"/>
  <c r="M1358" i="7"/>
  <c r="D1358" i="7" a="1"/>
  <c r="R1358" i="7"/>
  <c r="E1192" i="7" a="1"/>
  <c r="S1192" i="7"/>
  <c r="K1192" i="7"/>
  <c r="T1192" i="7"/>
  <c r="G1192" i="7" a="1"/>
  <c r="K2454" i="7"/>
  <c r="M2454" i="7"/>
  <c r="Q2454" i="7"/>
  <c r="D2454" i="7" a="1"/>
  <c r="H2454" i="7" a="1"/>
  <c r="C795" i="7" a="1"/>
  <c r="P795" i="7"/>
  <c r="O795" i="7"/>
  <c r="R795" i="7"/>
  <c r="I795" i="7" a="1"/>
  <c r="G1612" i="7" a="1"/>
  <c r="L1612" i="7"/>
  <c r="N1612" i="7"/>
  <c r="T1612" i="7"/>
  <c r="K267" i="1"/>
  <c r="F267" i="1"/>
  <c r="H267" i="1"/>
  <c r="C267" i="1" a="1"/>
  <c r="L3367" i="7"/>
  <c r="D3367" i="7" a="1"/>
  <c r="N3367" i="7"/>
  <c r="U3367" i="7"/>
  <c r="H3367" i="7" a="1"/>
  <c r="G2141" i="7" a="1"/>
  <c r="L2141" i="7"/>
  <c r="Q2141" i="7"/>
  <c r="M2141" i="7"/>
  <c r="I2141" i="7" a="1"/>
  <c r="N2531" i="7"/>
  <c r="T2531" i="7"/>
  <c r="D2531" i="7" a="1"/>
  <c r="M2531" i="7"/>
  <c r="J2351" i="7" a="1"/>
  <c r="V2351" i="7"/>
  <c r="C2351" i="7" a="1"/>
  <c r="E2351" i="7" a="1"/>
  <c r="T2351" i="7"/>
  <c r="D3927" i="7" a="1"/>
  <c r="V3927" i="7"/>
  <c r="R3927" i="7"/>
  <c r="Q3927" i="7"/>
  <c r="M3927" i="7"/>
  <c r="D524" i="1" a="1"/>
  <c r="H524" i="1"/>
  <c r="Q524" i="1"/>
  <c r="O524" i="1"/>
  <c r="L3634" i="7"/>
  <c r="N3634" i="7"/>
  <c r="V3634" i="7"/>
  <c r="S3634" i="7"/>
  <c r="K516" i="1"/>
  <c r="Q516" i="1"/>
  <c r="P516" i="1"/>
  <c r="N516" i="1"/>
  <c r="C3533" i="7" a="1"/>
  <c r="O3533" i="7"/>
  <c r="Q3533" i="7"/>
  <c r="S3533" i="7"/>
  <c r="V3533" i="7"/>
  <c r="S3140" i="7"/>
  <c r="C3140" i="7" a="1"/>
  <c r="L3140" i="7"/>
  <c r="I3140" i="7" a="1"/>
  <c r="V3140" i="7"/>
  <c r="V3308" i="7"/>
  <c r="T3308" i="7"/>
  <c r="C3308" i="7" a="1"/>
  <c r="R3308" i="7"/>
  <c r="S2440" i="7"/>
  <c r="K2440" i="7"/>
  <c r="P2440" i="7"/>
  <c r="E2440" i="7" a="1"/>
  <c r="C2440" i="7" a="1"/>
  <c r="T72" i="7"/>
  <c r="P72" i="7"/>
  <c r="G72" i="7" a="1"/>
  <c r="M72" i="7"/>
  <c r="H72" i="7" a="1"/>
  <c r="D38" i="1" a="1"/>
  <c r="H38" i="1"/>
  <c r="O38" i="1"/>
  <c r="P38" i="1"/>
  <c r="R964" i="7"/>
  <c r="M964" i="7"/>
  <c r="V964" i="7"/>
  <c r="U964" i="7"/>
  <c r="T3837" i="7"/>
  <c r="P3837" i="7"/>
  <c r="R3837" i="7"/>
  <c r="M3837" i="7"/>
  <c r="N3837" i="7"/>
  <c r="T3127" i="7"/>
  <c r="K3127" i="7"/>
  <c r="R3127" i="7"/>
  <c r="J3127" i="7" a="1"/>
  <c r="I3127" i="7" a="1"/>
  <c r="K2583" i="7"/>
  <c r="P2583" i="7"/>
  <c r="V2583" i="7"/>
  <c r="O2583" i="7"/>
  <c r="I2583" i="7" a="1"/>
  <c r="C731" i="7" a="1"/>
  <c r="P731" i="7"/>
  <c r="O731" i="7"/>
  <c r="I731" i="7" a="1"/>
  <c r="N3257" i="7"/>
  <c r="K3257" i="7"/>
  <c r="M3257" i="7"/>
  <c r="L3257" i="7"/>
  <c r="I3257" i="7" a="1"/>
  <c r="C2750" i="7" a="1"/>
  <c r="O2750" i="7"/>
  <c r="E2750" i="7" a="1"/>
  <c r="M2750" i="7"/>
  <c r="H2750" i="7" a="1"/>
  <c r="S51" i="7"/>
  <c r="C51" i="7" a="1"/>
  <c r="V51" i="7"/>
  <c r="H51" i="7" a="1"/>
  <c r="T51" i="7"/>
  <c r="K1737" i="7"/>
  <c r="Q1737" i="7"/>
  <c r="C1737" i="7" a="1"/>
  <c r="M1737" i="7"/>
  <c r="G2777" i="7" a="1"/>
  <c r="T2777" i="7"/>
  <c r="J2777" i="7" a="1"/>
  <c r="C2777" i="7" a="1"/>
  <c r="H2777" i="7" a="1"/>
  <c r="N3538" i="7"/>
  <c r="K3538" i="7"/>
  <c r="L3538" i="7"/>
  <c r="P3538" i="7"/>
  <c r="R3538" i="7"/>
  <c r="D2214" i="7" a="1"/>
  <c r="T2214" i="7"/>
  <c r="N2214" i="7"/>
  <c r="U2214" i="7"/>
  <c r="I2214" i="7" a="1"/>
  <c r="V1472" i="7"/>
  <c r="D1472" i="7" a="1"/>
  <c r="M1472" i="7"/>
  <c r="H1472" i="7" a="1"/>
  <c r="C1030" i="7" a="1"/>
  <c r="J1030" i="7" a="1"/>
  <c r="L1030" i="7"/>
  <c r="P1030" i="7"/>
  <c r="T1030" i="7"/>
  <c r="S2274" i="7"/>
  <c r="C2274" i="7" a="1"/>
  <c r="D2274" i="7" a="1"/>
  <c r="G2274" i="7" a="1"/>
  <c r="I2274" i="7" a="1"/>
  <c r="R1779" i="7"/>
  <c r="N1779" i="7"/>
  <c r="L1779" i="7"/>
  <c r="D1779" i="7" a="1"/>
  <c r="H1779" i="7" a="1"/>
  <c r="G1063" i="7" a="1"/>
  <c r="K1063" i="7"/>
  <c r="T1063" i="7"/>
  <c r="E1063" i="7" a="1"/>
  <c r="D1117" i="7" a="1"/>
  <c r="K1117" i="7"/>
  <c r="R1117" i="7"/>
  <c r="U1117" i="7"/>
  <c r="G1117" i="7" a="1"/>
  <c r="N260" i="1"/>
  <c r="Q260" i="1"/>
  <c r="P260" i="1"/>
  <c r="H260" i="1"/>
  <c r="N2502" i="7"/>
  <c r="E2502" i="7" a="1"/>
  <c r="J2502" i="7" a="1"/>
  <c r="T2502" i="7"/>
  <c r="I2502" i="7" a="1"/>
  <c r="D1371" i="7" a="1"/>
  <c r="O1371" i="7"/>
  <c r="V1371" i="7"/>
  <c r="N1371" i="7"/>
  <c r="S320" i="7"/>
  <c r="O320" i="7"/>
  <c r="T320" i="7"/>
  <c r="R320" i="7"/>
  <c r="I320" i="7" a="1"/>
  <c r="O1180" i="7"/>
  <c r="G1180" i="7" a="1"/>
  <c r="Q1180" i="7"/>
  <c r="I1180" i="7" a="1"/>
  <c r="C1180" i="7" a="1"/>
  <c r="D657" i="7" a="1"/>
  <c r="R657" i="7"/>
  <c r="V657" i="7"/>
  <c r="S657" i="7"/>
  <c r="T657" i="7"/>
  <c r="J3959" i="7" a="1"/>
  <c r="O3959" i="7"/>
  <c r="T3959" i="7"/>
  <c r="R3959" i="7"/>
  <c r="M3986" i="7"/>
  <c r="K3986" i="7"/>
  <c r="T3986" i="7"/>
  <c r="L3986" i="7"/>
  <c r="R3986" i="7"/>
  <c r="U3729" i="7"/>
  <c r="Q3729" i="7"/>
  <c r="G3729" i="7" a="1"/>
  <c r="R3729" i="7"/>
  <c r="H3729" i="7" a="1"/>
  <c r="L285" i="1"/>
  <c r="P285" i="1"/>
  <c r="C285" i="1" a="1"/>
  <c r="G285" i="1"/>
  <c r="O2856" i="7"/>
  <c r="Q2856" i="7"/>
  <c r="J2856" i="7" a="1"/>
  <c r="V2856" i="7"/>
  <c r="J632" i="7" a="1"/>
  <c r="D632" i="7" a="1"/>
  <c r="C632" i="7" a="1"/>
  <c r="G632" i="7" a="1"/>
  <c r="R632" i="7"/>
  <c r="V2395" i="7"/>
  <c r="G2395" i="7" a="1"/>
  <c r="C2395" i="7" a="1"/>
  <c r="D2395" i="7" a="1"/>
  <c r="H2395" i="7" a="1"/>
  <c r="J3155" i="7" a="1"/>
  <c r="N3155" i="7"/>
  <c r="E3155" i="7" a="1"/>
  <c r="M3155" i="7"/>
  <c r="I3155" i="7" a="1"/>
  <c r="J470" i="7" a="1"/>
  <c r="D470" i="7" a="1"/>
  <c r="V470" i="7"/>
  <c r="N470" i="7"/>
  <c r="M60" i="7"/>
  <c r="J60" i="7" a="1"/>
  <c r="N60" i="7"/>
  <c r="T60" i="7"/>
  <c r="Q60" i="7"/>
  <c r="L1225" i="7"/>
  <c r="R1225" i="7"/>
  <c r="G1225" i="7" a="1"/>
  <c r="S1225" i="7"/>
  <c r="I1225" i="7" a="1"/>
  <c r="L1877" i="7"/>
  <c r="P1877" i="7"/>
  <c r="K1877" i="7"/>
  <c r="R1877" i="7"/>
  <c r="H1877" i="7" a="1"/>
  <c r="D182" i="1" a="1"/>
  <c r="F182" i="1"/>
  <c r="Q182" i="1"/>
  <c r="T1582" i="7"/>
  <c r="G1582" i="7" a="1"/>
  <c r="P1582" i="7"/>
  <c r="U1582" i="7"/>
  <c r="M1582" i="7"/>
  <c r="M853" i="7"/>
  <c r="O853" i="7"/>
  <c r="K853" i="7"/>
  <c r="S853" i="7"/>
  <c r="I853" i="7" a="1"/>
  <c r="D2642" i="7" a="1"/>
  <c r="S2642" i="7"/>
  <c r="R2642" i="7"/>
  <c r="P2642" i="7"/>
  <c r="I2642" i="7" a="1"/>
  <c r="T524" i="7"/>
  <c r="O524" i="7"/>
  <c r="R524" i="7"/>
  <c r="I524" i="7" a="1"/>
  <c r="Q110" i="1"/>
  <c r="I110" i="1"/>
  <c r="P110" i="1"/>
  <c r="M110" i="1"/>
  <c r="O167" i="7"/>
  <c r="M167" i="7"/>
  <c r="E167" i="7" a="1"/>
  <c r="V167" i="7"/>
  <c r="C167" i="7" a="1"/>
  <c r="R2943" i="7"/>
  <c r="O2943" i="7"/>
  <c r="G2943" i="7" a="1"/>
  <c r="H2943" i="7" a="1"/>
  <c r="S2943" i="7"/>
  <c r="T2048" i="7"/>
  <c r="U2048" i="7"/>
  <c r="R2048" i="7"/>
  <c r="N2048" i="7"/>
  <c r="M508" i="7"/>
  <c r="R508" i="7"/>
  <c r="O508" i="7"/>
  <c r="L508" i="7"/>
  <c r="V508" i="7"/>
  <c r="N2317" i="7"/>
  <c r="L2317" i="7"/>
  <c r="R2317" i="7"/>
  <c r="S2317" i="7"/>
  <c r="I2317" i="7" a="1"/>
  <c r="P46" i="7"/>
  <c r="U46" i="7"/>
  <c r="C46" i="7" a="1"/>
  <c r="Q46" i="7"/>
  <c r="H46" i="7" a="1"/>
  <c r="P1300" i="7"/>
  <c r="E1300" i="7" a="1"/>
  <c r="R1300" i="7"/>
  <c r="Q1300" i="7"/>
  <c r="R2131" i="7"/>
  <c r="E2131" i="7" a="1"/>
  <c r="M2131" i="7"/>
  <c r="K2131" i="7"/>
  <c r="H2131" i="7" a="1"/>
  <c r="N1376" i="7"/>
  <c r="Q1376" i="7"/>
  <c r="U1376" i="7"/>
  <c r="M1376" i="7"/>
  <c r="I1376" i="7" a="1"/>
  <c r="C3098" i="7" a="1"/>
  <c r="O3098" i="7"/>
  <c r="U3098" i="7"/>
  <c r="E3098" i="7" a="1"/>
  <c r="D3098" i="7" a="1"/>
  <c r="T827" i="7"/>
  <c r="D827" i="7" a="1"/>
  <c r="K827" i="7"/>
  <c r="H827" i="7" a="1"/>
  <c r="J3168" i="7" a="1"/>
  <c r="P3168" i="7"/>
  <c r="M3168" i="7"/>
  <c r="U3168" i="7"/>
  <c r="H3168" i="7" a="1"/>
  <c r="R1970" i="7"/>
  <c r="K1970" i="7"/>
  <c r="Q1970" i="7"/>
  <c r="V1970" i="7"/>
  <c r="L1970" i="7"/>
  <c r="J1144" i="7" a="1"/>
  <c r="C1144" i="7" a="1"/>
  <c r="Q1144" i="7"/>
  <c r="M1144" i="7"/>
  <c r="U1144" i="7"/>
  <c r="O2308" i="7"/>
  <c r="C2308" i="7" a="1"/>
  <c r="J2308" i="7" a="1"/>
  <c r="P2308" i="7"/>
  <c r="L3613" i="7"/>
  <c r="E3613" i="7" a="1"/>
  <c r="G3613" i="7" a="1"/>
  <c r="D3613" i="7" a="1"/>
  <c r="U3613" i="7"/>
  <c r="N3746" i="7"/>
  <c r="G3746" i="7" a="1"/>
  <c r="S3746" i="7"/>
  <c r="O3746" i="7"/>
  <c r="I3746" i="7" a="1"/>
  <c r="F568" i="1"/>
  <c r="D568" i="1" a="1"/>
  <c r="I568" i="1"/>
  <c r="N568" i="1"/>
  <c r="S972" i="7"/>
  <c r="O972" i="7"/>
  <c r="E972" i="7" a="1"/>
  <c r="H972" i="7" a="1"/>
  <c r="J428" i="1"/>
  <c r="Q428" i="1"/>
  <c r="I428" i="1"/>
  <c r="E428" i="1" a="1"/>
  <c r="C2585" i="7" a="1"/>
  <c r="N2585" i="7"/>
  <c r="O2585" i="7"/>
  <c r="M2585" i="7"/>
  <c r="E2585" i="7" a="1"/>
  <c r="P297" i="7"/>
  <c r="K297" i="7"/>
  <c r="C297" i="7" a="1"/>
  <c r="U297" i="7"/>
  <c r="I297" i="7" a="1"/>
  <c r="S1671" i="7"/>
  <c r="D1671" i="7" a="1"/>
  <c r="K1671" i="7"/>
  <c r="I1671" i="7" a="1"/>
  <c r="V1217" i="7"/>
  <c r="P1217" i="7"/>
  <c r="E1217" i="7" a="1"/>
  <c r="M1217" i="7"/>
  <c r="I1217" i="7" a="1"/>
  <c r="J295" i="7" a="1"/>
  <c r="G295" i="7" a="1"/>
  <c r="K295" i="7"/>
  <c r="R295" i="7"/>
  <c r="N295" i="7"/>
  <c r="U1986" i="7"/>
  <c r="T1986" i="7"/>
  <c r="O1986" i="7"/>
  <c r="Q1986" i="7"/>
  <c r="I1986" i="7" a="1"/>
  <c r="U2215" i="7"/>
  <c r="J2215" i="7" a="1"/>
  <c r="P2215" i="7"/>
  <c r="H2215" i="7" a="1"/>
  <c r="L3692" i="7"/>
  <c r="C3692" i="7" a="1"/>
  <c r="D3692" i="7" a="1"/>
  <c r="P3692" i="7"/>
  <c r="O3692" i="7"/>
  <c r="G2232" i="7" a="1"/>
  <c r="U2232" i="7"/>
  <c r="J2232" i="7" a="1"/>
  <c r="E2232" i="7" a="1"/>
  <c r="R2232" i="7"/>
  <c r="J666" i="7" a="1"/>
  <c r="U666" i="7"/>
  <c r="S666" i="7"/>
  <c r="Q666" i="7"/>
  <c r="I666" i="7" a="1"/>
  <c r="D437" i="1" a="1"/>
  <c r="G437" i="1"/>
  <c r="M267" i="7"/>
  <c r="P267" i="7"/>
  <c r="O999" i="7"/>
  <c r="V999" i="7"/>
  <c r="E1892" i="7" a="1"/>
  <c r="G1892" i="7" a="1"/>
  <c r="U1892" i="7"/>
  <c r="E1680" i="7" a="1"/>
  <c r="N1680" i="7"/>
  <c r="P3222" i="7"/>
  <c r="L3222" i="7"/>
  <c r="I3222" i="7" a="1"/>
  <c r="N3025" i="7"/>
  <c r="K3025" i="7"/>
  <c r="T2137" i="7"/>
  <c r="N2137" i="7"/>
  <c r="V2318" i="7"/>
  <c r="J2318" i="7" a="1"/>
  <c r="H2318" i="7" a="1"/>
  <c r="V1183" i="7"/>
  <c r="E1183" i="7" a="1"/>
  <c r="N3817" i="7"/>
  <c r="T3817" i="7"/>
  <c r="L1534" i="7"/>
  <c r="N1534" i="7"/>
  <c r="O1534" i="7"/>
  <c r="V2268" i="7"/>
  <c r="U2268" i="7"/>
  <c r="K2994" i="7"/>
  <c r="M2994" i="7"/>
  <c r="I2994" i="7" a="1"/>
  <c r="D145" i="1" a="1"/>
  <c r="V3462" i="7"/>
  <c r="D3462" i="7" a="1"/>
  <c r="H3462" i="7" a="1"/>
  <c r="K257" i="1"/>
  <c r="N257" i="1"/>
  <c r="I75" i="1"/>
  <c r="D75" i="1" a="1"/>
  <c r="L3876" i="7"/>
  <c r="U3876" i="7"/>
  <c r="L3913" i="7"/>
  <c r="O3913" i="7"/>
  <c r="L1716" i="7"/>
  <c r="R1716" i="7"/>
  <c r="H1716" i="7" a="1"/>
  <c r="O3520" i="7"/>
  <c r="Q3520" i="7"/>
  <c r="K410" i="1"/>
  <c r="H410" i="1"/>
  <c r="R2628" i="7"/>
  <c r="C2628" i="7" a="1"/>
  <c r="U2024" i="7"/>
  <c r="S2024" i="7"/>
  <c r="H2024" i="7" a="1"/>
  <c r="E893" i="7" a="1"/>
  <c r="G893" i="7" a="1"/>
  <c r="V496" i="7"/>
  <c r="S496" i="7"/>
  <c r="T74" i="7"/>
  <c r="O74" i="7"/>
  <c r="C74" i="7" a="1"/>
  <c r="P3077" i="7"/>
  <c r="G3077" i="7" a="1"/>
  <c r="I149" i="1"/>
  <c r="O149" i="1"/>
  <c r="M2245" i="7"/>
  <c r="D2245" i="7" a="1"/>
  <c r="U322" i="7"/>
  <c r="P322" i="7"/>
  <c r="R322" i="7"/>
  <c r="O1527" i="7"/>
  <c r="G1527" i="7" a="1"/>
  <c r="S2739" i="7"/>
  <c r="K2739" i="7"/>
  <c r="I2739" i="7" a="1"/>
  <c r="U2555" i="7"/>
  <c r="G2555" i="7" a="1"/>
  <c r="U2379" i="7"/>
  <c r="N2379" i="7"/>
  <c r="Q481" i="7"/>
  <c r="O481" i="7"/>
  <c r="H481" i="7" a="1"/>
  <c r="T2354" i="7"/>
  <c r="M2354" i="7"/>
  <c r="N2711" i="7"/>
  <c r="T2711" i="7"/>
  <c r="Q2709" i="7"/>
  <c r="E2709" i="7" a="1"/>
  <c r="D2709" i="7" a="1"/>
  <c r="D384" i="1" a="1"/>
  <c r="Q384" i="1"/>
  <c r="N57" i="7"/>
  <c r="K57" i="7"/>
  <c r="D1822" i="7" a="1"/>
  <c r="M1822" i="7"/>
  <c r="U2340" i="7"/>
  <c r="E2340" i="7" a="1"/>
  <c r="T2340" i="7"/>
  <c r="U2032" i="7"/>
  <c r="D2032" i="7" a="1"/>
  <c r="M1215" i="7"/>
  <c r="J1215" i="7" a="1"/>
  <c r="I1215" i="7" a="1"/>
  <c r="N767" i="7"/>
  <c r="K767" i="7"/>
  <c r="J77" i="7" a="1"/>
  <c r="L77" i="7"/>
  <c r="R2627" i="7"/>
  <c r="T2627" i="7"/>
  <c r="H2627" i="7" a="1"/>
  <c r="M2870" i="7"/>
  <c r="E2870" i="7" a="1"/>
  <c r="K3796" i="7"/>
  <c r="J3796" i="7" a="1"/>
  <c r="G2086" i="7" a="1"/>
  <c r="E2086" i="7" a="1"/>
  <c r="R2086" i="7"/>
  <c r="N817" i="7"/>
  <c r="T817" i="7"/>
  <c r="G2971" i="7" a="1"/>
  <c r="T2971" i="7"/>
  <c r="H2971" i="7" a="1"/>
  <c r="P254" i="7"/>
  <c r="S254" i="7"/>
  <c r="S186" i="7"/>
  <c r="K186" i="7"/>
  <c r="U892" i="7"/>
  <c r="M892" i="7"/>
  <c r="H892" i="7" a="1"/>
  <c r="N3614" i="7"/>
  <c r="Q3614" i="7"/>
  <c r="C415" i="7" a="1"/>
  <c r="T415" i="7"/>
  <c r="N245" i="7"/>
  <c r="T245" i="7"/>
  <c r="V245" i="7"/>
  <c r="L2954" i="7"/>
  <c r="U2954" i="7"/>
  <c r="N1879" i="7"/>
  <c r="M1879" i="7"/>
  <c r="I1879" i="7" a="1"/>
  <c r="E3331" i="7" a="1"/>
  <c r="P3331" i="7"/>
  <c r="C3483" i="7" a="1"/>
  <c r="P3483" i="7"/>
  <c r="V1958" i="7"/>
  <c r="U1958" i="7"/>
  <c r="H1958" i="7" a="1"/>
  <c r="M2695" i="7"/>
  <c r="C2695" i="7" a="1"/>
  <c r="O612" i="7"/>
  <c r="S612" i="7"/>
  <c r="U1049" i="7"/>
  <c r="L1049" i="7"/>
  <c r="G1049" i="7" a="1"/>
  <c r="Q218" i="7"/>
  <c r="E218" i="7" a="1"/>
  <c r="R2932" i="7"/>
  <c r="T2932" i="7"/>
  <c r="I2932" i="7" a="1"/>
  <c r="E3574" i="7" a="1"/>
  <c r="N3574" i="7"/>
  <c r="C836" i="7" a="1"/>
  <c r="N836" i="7"/>
  <c r="R3225" i="7"/>
  <c r="M3225" i="7"/>
  <c r="H3225" i="7" a="1"/>
  <c r="C3760" i="7" a="1"/>
  <c r="L3760" i="7"/>
  <c r="D594" i="1" a="1"/>
  <c r="G594" i="1"/>
  <c r="J1657" i="7" a="1"/>
  <c r="K1657" i="7"/>
  <c r="R1856" i="7"/>
  <c r="N1856" i="7"/>
  <c r="I1856" i="7" a="1"/>
  <c r="D2019" i="7" a="1"/>
  <c r="V2019" i="7"/>
  <c r="J2952" i="7" a="1"/>
  <c r="Q2952" i="7"/>
  <c r="U1390" i="7"/>
  <c r="J1390" i="7" a="1"/>
  <c r="G1390" i="7" a="1"/>
  <c r="P1201" i="7"/>
  <c r="C1201" i="7" a="1"/>
  <c r="V1831" i="7"/>
  <c r="G1831" i="7" a="1"/>
  <c r="H1831" i="7" a="1"/>
  <c r="R1095" i="7"/>
  <c r="T1095" i="7"/>
  <c r="N2134" i="7"/>
  <c r="S2134" i="7"/>
  <c r="C1203" i="7" a="1"/>
  <c r="R1203" i="7"/>
  <c r="I1203" i="7" a="1"/>
  <c r="L2902" i="7"/>
  <c r="K2902" i="7"/>
  <c r="N1442" i="7"/>
  <c r="S1442" i="7"/>
  <c r="S1569" i="7"/>
  <c r="G1569" i="7" a="1"/>
  <c r="M1569" i="7"/>
  <c r="E124" i="7" a="1"/>
  <c r="S124" i="7"/>
  <c r="O2278" i="7"/>
  <c r="M2278" i="7"/>
  <c r="H2278" i="7" a="1"/>
  <c r="L649" i="7"/>
  <c r="Q649" i="7"/>
  <c r="D111" i="1" a="1"/>
  <c r="E111" i="1" a="1"/>
  <c r="J3437" i="7" a="1"/>
  <c r="P3437" i="7"/>
  <c r="L3280" i="7"/>
  <c r="K3280" i="7"/>
  <c r="I3280" i="7" a="1"/>
  <c r="K71" i="1"/>
  <c r="L2177" i="7"/>
  <c r="J2177" i="7" a="1"/>
  <c r="R2177" i="7"/>
  <c r="O3489" i="7"/>
  <c r="U3489" i="7"/>
  <c r="D640" i="7" a="1"/>
  <c r="S640" i="7"/>
  <c r="H640" i="7" a="1"/>
  <c r="K1961" i="7"/>
  <c r="E1961" i="7" a="1"/>
  <c r="N3873" i="7"/>
  <c r="V3873" i="7"/>
  <c r="P103" i="1"/>
  <c r="M103" i="1"/>
  <c r="O412" i="7"/>
  <c r="S412" i="7"/>
  <c r="I412" i="7" a="1"/>
  <c r="U3922" i="7"/>
  <c r="Q3922" i="7"/>
  <c r="S2769" i="7"/>
  <c r="R2769" i="7"/>
  <c r="S2284" i="7"/>
  <c r="U2284" i="7"/>
  <c r="H2284" i="7" a="1"/>
  <c r="N1599" i="7"/>
  <c r="E1599" i="7" a="1"/>
  <c r="N523" i="1"/>
  <c r="Q523" i="1"/>
  <c r="G1841" i="7" a="1"/>
  <c r="S1841" i="7"/>
  <c r="O1309" i="7"/>
  <c r="U1309" i="7"/>
  <c r="H1309" i="7" a="1"/>
  <c r="D222" i="1" a="1"/>
  <c r="M222" i="1"/>
  <c r="T2307" i="7"/>
  <c r="E2307" i="7" a="1"/>
  <c r="R2444" i="7"/>
  <c r="G2444" i="7" a="1"/>
  <c r="Q75" i="7"/>
  <c r="K75" i="7"/>
  <c r="H75" i="7" a="1"/>
  <c r="P2588" i="7"/>
  <c r="O2588" i="7"/>
  <c r="O289" i="7"/>
  <c r="P289" i="7"/>
  <c r="K1099" i="7"/>
  <c r="O1099" i="7"/>
  <c r="J1099" i="7" a="1"/>
  <c r="G21" i="1"/>
  <c r="H21" i="1"/>
  <c r="V2920" i="7"/>
  <c r="N2920" i="7"/>
  <c r="V3348" i="7"/>
  <c r="C3348" i="7" a="1"/>
  <c r="K570" i="1"/>
  <c r="Q570" i="1"/>
  <c r="Q426" i="7"/>
  <c r="O426" i="7"/>
  <c r="H426" i="7" a="1"/>
  <c r="M2808" i="7"/>
  <c r="S2808" i="7"/>
  <c r="K1473" i="7"/>
  <c r="G1473" i="7" a="1"/>
  <c r="N3491" i="7"/>
  <c r="D3491" i="7" a="1"/>
  <c r="E3491" i="7" a="1"/>
  <c r="G358" i="1"/>
  <c r="P358" i="1"/>
  <c r="Q1064" i="7"/>
  <c r="S1064" i="7"/>
  <c r="R1979" i="7"/>
  <c r="D1979" i="7" a="1"/>
  <c r="U2713" i="7"/>
  <c r="S2713" i="7"/>
  <c r="V2713" i="7"/>
  <c r="D1622" i="7" a="1"/>
  <c r="O1622" i="7"/>
  <c r="R2811" i="7"/>
  <c r="T2811" i="7"/>
  <c r="H2811" i="7" a="1"/>
  <c r="G686" i="7" a="1"/>
  <c r="U686" i="7"/>
  <c r="K3395" i="7"/>
  <c r="N3395" i="7"/>
  <c r="P2429" i="7"/>
  <c r="D2429" i="7" a="1"/>
  <c r="G2429" i="7" a="1"/>
  <c r="K88" i="1"/>
  <c r="N88" i="1"/>
  <c r="S3217" i="7"/>
  <c r="E3217" i="7" a="1"/>
  <c r="M3497" i="7"/>
  <c r="C3497" i="7" a="1"/>
  <c r="L3214" i="7"/>
  <c r="V3214" i="7"/>
  <c r="H3214" i="7" a="1"/>
  <c r="N1195" i="7"/>
  <c r="M1195" i="7"/>
  <c r="N218" i="1"/>
  <c r="Q218" i="1"/>
  <c r="C1350" i="7" a="1"/>
  <c r="P1350" i="7"/>
  <c r="Q1543" i="7"/>
  <c r="R1543" i="7"/>
  <c r="H1543" i="7" a="1"/>
  <c r="S2542" i="7"/>
  <c r="C2542" i="7" a="1"/>
  <c r="R3587" i="7"/>
  <c r="S3587" i="7"/>
  <c r="J1906" i="7" a="1"/>
  <c r="Q1906" i="7"/>
  <c r="S1906" i="7"/>
  <c r="K3513" i="7"/>
  <c r="L3513" i="7"/>
  <c r="R3505" i="7"/>
  <c r="K3505" i="7"/>
  <c r="I3505" i="7" a="1"/>
  <c r="E998" i="7" a="1"/>
  <c r="N998" i="7"/>
  <c r="P2809" i="7"/>
  <c r="Q2809" i="7"/>
  <c r="G479" i="7" a="1"/>
  <c r="M479" i="7"/>
  <c r="H479" i="7" a="1"/>
  <c r="C605" i="7" a="1"/>
  <c r="T605" i="7"/>
  <c r="U699" i="7"/>
  <c r="T699" i="7"/>
  <c r="J163" i="1"/>
  <c r="D163" i="1" a="1"/>
  <c r="D325" i="1" a="1"/>
  <c r="E325" i="1" a="1"/>
  <c r="G2426" i="7" a="1"/>
  <c r="M2426" i="7"/>
  <c r="H2426" i="7" a="1"/>
  <c r="O2903" i="7"/>
  <c r="V2903" i="7"/>
  <c r="U2461" i="7"/>
  <c r="K2461" i="7"/>
  <c r="K2576" i="7"/>
  <c r="D2576" i="7" a="1"/>
  <c r="H2576" i="7" a="1"/>
  <c r="G2532" i="7" a="1"/>
  <c r="M2532" i="7"/>
  <c r="T2243" i="7"/>
  <c r="D2243" i="7" a="1"/>
  <c r="J1998" i="7" a="1"/>
  <c r="R1998" i="7"/>
  <c r="U1998" i="7"/>
  <c r="T1777" i="7"/>
  <c r="G1777" i="7" a="1"/>
  <c r="L575" i="1"/>
  <c r="M575" i="1"/>
  <c r="K2899" i="7"/>
  <c r="O2899" i="7"/>
  <c r="E3704" i="7" a="1"/>
  <c r="O3704" i="7"/>
  <c r="P3704" i="7"/>
  <c r="R1927" i="7"/>
  <c r="S1927" i="7"/>
  <c r="C3119" i="7" a="1"/>
  <c r="L3119" i="7"/>
  <c r="I3119" i="7" a="1"/>
  <c r="M3987" i="7"/>
  <c r="L3987" i="7"/>
  <c r="J208" i="7" a="1"/>
  <c r="T208" i="7"/>
  <c r="Q3798" i="7"/>
  <c r="C3798" i="7" a="1"/>
  <c r="I3798" i="7" a="1"/>
  <c r="G2916" i="7" a="1"/>
  <c r="O2916" i="7"/>
  <c r="J128" i="7" a="1"/>
  <c r="G128" i="7" a="1"/>
  <c r="D1465" i="7" a="1"/>
  <c r="R1465" i="7"/>
  <c r="O1465" i="7"/>
  <c r="D1497" i="7" a="1"/>
  <c r="V1497" i="7"/>
  <c r="T2421" i="7"/>
  <c r="R2421" i="7"/>
  <c r="H2421" i="7" a="1"/>
  <c r="E3030" i="7" a="1"/>
  <c r="M3030" i="7"/>
  <c r="Q1692" i="7"/>
  <c r="P1692" i="7"/>
  <c r="L742" i="7"/>
  <c r="G742" i="7" a="1"/>
  <c r="H742" i="7" a="1"/>
  <c r="I30" i="1"/>
  <c r="F30" i="1"/>
  <c r="R3318" i="7"/>
  <c r="L3318" i="7"/>
  <c r="R2530" i="7"/>
  <c r="C2530" i="7" a="1"/>
  <c r="M916" i="7"/>
  <c r="K916" i="7"/>
  <c r="H916" i="7" a="1"/>
  <c r="T2062" i="7"/>
  <c r="R2062" i="7"/>
  <c r="K429" i="1"/>
  <c r="O429" i="1"/>
  <c r="R2239" i="7"/>
  <c r="K2239" i="7"/>
  <c r="T86" i="7"/>
  <c r="Q86" i="7"/>
  <c r="H86" i="7" a="1"/>
  <c r="E2708" i="7" a="1"/>
  <c r="K2708" i="7"/>
  <c r="G2097" i="7" a="1"/>
  <c r="O2097" i="7"/>
  <c r="J2456" i="7" a="1"/>
  <c r="Q2456" i="7"/>
  <c r="S2456" i="7"/>
  <c r="M3789" i="7"/>
  <c r="E3789" i="7" a="1"/>
  <c r="V1420" i="7"/>
  <c r="G1420" i="7" a="1"/>
  <c r="H1420" i="7" a="1"/>
  <c r="Q3948" i="7"/>
  <c r="G3948" i="7" a="1"/>
  <c r="G360" i="1"/>
  <c r="C360" i="1" a="1"/>
  <c r="K869" i="7"/>
  <c r="N869" i="7"/>
  <c r="D3769" i="7" a="1"/>
  <c r="G3769" i="7" a="1"/>
  <c r="H3769" i="7" a="1"/>
  <c r="R1355" i="7"/>
  <c r="N1355" i="7"/>
  <c r="L3420" i="7"/>
  <c r="E3420" i="7" a="1"/>
  <c r="J1974" i="7" a="1"/>
  <c r="T1974" i="7"/>
  <c r="H1974" i="7" a="1"/>
  <c r="N357" i="1"/>
  <c r="J357" i="1"/>
  <c r="U272" i="7"/>
  <c r="G272" i="7" a="1"/>
  <c r="J3575" i="7" a="1"/>
  <c r="D3575" i="7" a="1"/>
  <c r="Q191" i="1"/>
  <c r="L191" i="1"/>
  <c r="M1794" i="7"/>
  <c r="C1794" i="7" a="1"/>
  <c r="I1794" i="7" a="1"/>
  <c r="E2745" i="7" a="1"/>
  <c r="M2745" i="7"/>
  <c r="T622" i="7"/>
  <c r="Q622" i="7"/>
  <c r="O1845" i="7"/>
  <c r="S1845" i="7"/>
  <c r="I1845" i="7" a="1"/>
  <c r="O3773" i="7"/>
  <c r="N3773" i="7"/>
  <c r="L240" i="1"/>
  <c r="C240" i="1" a="1"/>
  <c r="M1303" i="7"/>
  <c r="T1303" i="7"/>
  <c r="I81" i="1"/>
  <c r="P81" i="1"/>
  <c r="M796" i="7"/>
  <c r="O796" i="7"/>
  <c r="I796" i="7" a="1"/>
  <c r="M2357" i="7"/>
  <c r="O2357" i="7"/>
  <c r="O2849" i="7"/>
  <c r="K2849" i="7"/>
  <c r="R1447" i="7"/>
  <c r="T1447" i="7"/>
  <c r="H1447" i="7" a="1"/>
  <c r="K1640" i="7"/>
  <c r="S1640" i="7"/>
  <c r="S1254" i="7"/>
  <c r="G1254" i="7" a="1"/>
  <c r="L3877" i="7"/>
  <c r="K3877" i="7"/>
  <c r="N3877" i="7"/>
  <c r="U2733" i="7"/>
  <c r="M2733" i="7"/>
  <c r="F324" i="1"/>
  <c r="M324" i="1"/>
  <c r="L2387" i="7"/>
  <c r="P2387" i="7"/>
  <c r="E3590" i="7" a="1"/>
  <c r="U3590" i="7"/>
  <c r="Q3590" i="7"/>
  <c r="P533" i="1"/>
  <c r="K533" i="1"/>
  <c r="D453" i="1" a="1"/>
  <c r="G453" i="1"/>
  <c r="E1020" i="7" a="1"/>
  <c r="M1020" i="7"/>
  <c r="M1178" i="7"/>
  <c r="U1178" i="7"/>
  <c r="U3427" i="7"/>
  <c r="T3427" i="7"/>
  <c r="I3427" i="7" a="1"/>
  <c r="L1402" i="7"/>
  <c r="G1402" i="7" a="1"/>
  <c r="V304" i="7"/>
  <c r="E304" i="7" a="1"/>
  <c r="M413" i="1"/>
  <c r="I413" i="1"/>
  <c r="V802" i="7"/>
  <c r="R802" i="7"/>
  <c r="H802" i="7" a="1"/>
  <c r="U1929" i="7"/>
  <c r="D1929" i="7" a="1"/>
  <c r="V1792" i="7"/>
  <c r="N1792" i="7"/>
  <c r="C1959" i="7" a="1"/>
  <c r="K1959" i="7"/>
  <c r="T1959" i="7"/>
  <c r="K927" i="7"/>
  <c r="R927" i="7"/>
  <c r="J855" i="7" a="1"/>
  <c r="E855" i="7" a="1"/>
  <c r="I855" i="7" a="1"/>
  <c r="C3546" i="7" a="1"/>
  <c r="J3546" i="7" a="1"/>
  <c r="E228" i="7" a="1"/>
  <c r="U228" i="7"/>
  <c r="P130" i="7"/>
  <c r="M130" i="7"/>
  <c r="H130" i="7" a="1"/>
  <c r="O3256" i="7"/>
  <c r="J3256" i="7" a="1"/>
  <c r="D2464" i="7" a="1"/>
  <c r="N2464" i="7"/>
  <c r="O451" i="1"/>
  <c r="Q451" i="1"/>
  <c r="D1448" i="7" a="1"/>
  <c r="N1448" i="7"/>
  <c r="H1448" i="7" a="1"/>
  <c r="I93" i="1"/>
  <c r="N93" i="1"/>
  <c r="R348" i="7"/>
  <c r="V348" i="7"/>
  <c r="T3226" i="7"/>
  <c r="U3226" i="7"/>
  <c r="D2374" i="7" a="1"/>
  <c r="M2374" i="7"/>
  <c r="I2374" i="7" a="1"/>
  <c r="R1451" i="7"/>
  <c r="U1451" i="7"/>
  <c r="E1712" i="7" a="1"/>
  <c r="U1712" i="7"/>
  <c r="K3416" i="7"/>
  <c r="D3416" i="7" a="1"/>
  <c r="R3416" i="7"/>
  <c r="M2382" i="7"/>
  <c r="P2382" i="7"/>
  <c r="R2716" i="7"/>
  <c r="T2716" i="7"/>
  <c r="E2716" i="7" a="1"/>
  <c r="D1349" i="7" a="1"/>
  <c r="G1349" i="7" a="1"/>
  <c r="T3864" i="7"/>
  <c r="U3864" i="7"/>
  <c r="R3544" i="7"/>
  <c r="S3544" i="7"/>
  <c r="Q3544" i="7"/>
  <c r="O1068" i="7"/>
  <c r="I1068" i="7" a="1"/>
  <c r="L108" i="1"/>
  <c r="M108" i="1"/>
  <c r="T2072" i="7"/>
  <c r="E2072" i="7" a="1"/>
  <c r="K3983" i="7"/>
  <c r="M3983" i="7"/>
  <c r="I3983" i="7" a="1"/>
  <c r="Q547" i="1"/>
  <c r="G547" i="1"/>
  <c r="J356" i="1"/>
  <c r="U3470" i="7"/>
  <c r="R3470" i="7"/>
  <c r="D3470" i="7" a="1"/>
  <c r="S2945" i="7"/>
  <c r="J2945" i="7" a="1"/>
  <c r="K175" i="1"/>
  <c r="O175" i="1"/>
  <c r="Q3801" i="7"/>
  <c r="D3801" i="7" a="1"/>
  <c r="J176" i="7" a="1"/>
  <c r="G176" i="7" a="1"/>
  <c r="H176" i="7" a="1"/>
  <c r="N556" i="7"/>
  <c r="O556" i="7"/>
  <c r="O2551" i="7"/>
  <c r="M2551" i="7"/>
  <c r="I2551" i="7" a="1"/>
  <c r="Q95" i="7"/>
  <c r="D95" i="7" a="1"/>
  <c r="L2385" i="7"/>
  <c r="U2385" i="7"/>
  <c r="M2595" i="7"/>
  <c r="U2595" i="7"/>
  <c r="I2595" i="7" a="1"/>
  <c r="D2760" i="7" a="1"/>
  <c r="Q2760" i="7"/>
  <c r="O791" i="7"/>
  <c r="R791" i="7"/>
  <c r="G395" i="7" a="1"/>
  <c r="O395" i="7"/>
  <c r="Q395" i="7"/>
  <c r="S1110" i="7"/>
  <c r="O1110" i="7"/>
  <c r="M3955" i="7"/>
  <c r="T3955" i="7"/>
  <c r="I3955" i="7" a="1"/>
  <c r="J1041" i="7" a="1"/>
  <c r="T1041" i="7"/>
  <c r="T793" i="7"/>
  <c r="M793" i="7"/>
  <c r="Q574" i="7"/>
  <c r="J574" i="7" a="1"/>
  <c r="H574" i="7" a="1"/>
  <c r="R2922" i="7"/>
  <c r="S2922" i="7"/>
  <c r="M3802" i="7"/>
  <c r="L3802" i="7"/>
  <c r="M217" i="1"/>
  <c r="O217" i="1"/>
  <c r="N300" i="1"/>
  <c r="H300" i="1"/>
  <c r="D3875" i="7" a="1"/>
  <c r="L3875" i="7"/>
  <c r="I3875" i="7" a="1"/>
  <c r="L3022" i="7"/>
  <c r="T3022" i="7"/>
  <c r="Q1422" i="7"/>
  <c r="N1422" i="7"/>
  <c r="N564" i="7"/>
  <c r="J564" i="7" a="1"/>
  <c r="H564" i="7" a="1"/>
  <c r="P2793" i="7"/>
  <c r="U2793" i="7"/>
  <c r="M1984" i="7"/>
  <c r="O1984" i="7"/>
  <c r="J1896" i="7" a="1"/>
  <c r="V1896" i="7"/>
  <c r="C1896" i="7" a="1"/>
  <c r="N732" i="7"/>
  <c r="S732" i="7"/>
  <c r="Q363" i="1"/>
  <c r="H363" i="1"/>
  <c r="S3926" i="7"/>
  <c r="D3926" i="7" a="1"/>
  <c r="L1924" i="7"/>
  <c r="E1924" i="7" a="1"/>
  <c r="S1924" i="7"/>
  <c r="V431" i="7"/>
  <c r="N431" i="7"/>
  <c r="Q241" i="1"/>
  <c r="C241" i="1" a="1"/>
  <c r="L854" i="7"/>
  <c r="J854" i="7" a="1"/>
  <c r="U1982" i="7"/>
  <c r="N1982" i="7"/>
  <c r="L1982" i="7"/>
  <c r="Q3642" i="7"/>
  <c r="J3642" i="7" a="1"/>
  <c r="U2941" i="7"/>
  <c r="R2941" i="7"/>
  <c r="I2941" i="7" a="1"/>
  <c r="F289" i="1"/>
  <c r="C229" i="1" a="1"/>
  <c r="P229" i="1"/>
  <c r="N3459" i="7"/>
  <c r="R3459" i="7"/>
  <c r="H3459" i="7" a="1"/>
  <c r="K58" i="1"/>
  <c r="O58" i="1"/>
  <c r="L1427" i="7"/>
  <c r="G1427" i="7" a="1"/>
  <c r="J478" i="7" a="1"/>
  <c r="K478" i="7"/>
  <c r="U1764" i="7"/>
  <c r="N1764" i="7"/>
  <c r="I1764" i="7" a="1"/>
  <c r="U3758" i="7"/>
  <c r="O3758" i="7"/>
  <c r="G755" i="7" a="1"/>
  <c r="L755" i="7"/>
  <c r="R637" i="7"/>
  <c r="O637" i="7"/>
  <c r="I637" i="7" a="1"/>
  <c r="S1759" i="7"/>
  <c r="T1759" i="7"/>
  <c r="N792" i="7"/>
  <c r="L792" i="7"/>
  <c r="I792" i="7" a="1"/>
  <c r="P185" i="7"/>
  <c r="U185" i="7"/>
  <c r="Q2972" i="7"/>
  <c r="K2972" i="7"/>
  <c r="R226" i="7"/>
  <c r="T226" i="7"/>
  <c r="I226" i="7" a="1"/>
  <c r="Q552" i="1"/>
  <c r="H552" i="1"/>
  <c r="G341" i="1"/>
  <c r="R2781" i="7"/>
  <c r="E2781" i="7" a="1"/>
  <c r="I2781" i="7" a="1"/>
  <c r="R2503" i="7"/>
  <c r="P2503" i="7"/>
  <c r="K473" i="7"/>
  <c r="E473" i="7" a="1"/>
  <c r="S473" i="7"/>
  <c r="Q3435" i="7"/>
  <c r="H3435" i="7" a="1"/>
  <c r="O2700" i="7"/>
  <c r="C2700" i="7" a="1"/>
  <c r="O196" i="1"/>
  <c r="I196" i="1"/>
  <c r="L69" i="1"/>
  <c r="F69" i="1"/>
  <c r="D3442" i="7" a="1"/>
  <c r="N3442" i="7"/>
  <c r="E1455" i="7" a="1"/>
  <c r="P1455" i="7"/>
  <c r="C1455" i="7" a="1"/>
  <c r="U1776" i="7"/>
  <c r="C1776" i="7" a="1"/>
  <c r="S2803" i="7"/>
  <c r="D2803" i="7" a="1"/>
  <c r="T2803" i="7"/>
  <c r="C905" i="7" a="1"/>
  <c r="H905" i="7" a="1"/>
  <c r="K2076" i="7"/>
  <c r="Q2076" i="7"/>
  <c r="R2494" i="7"/>
  <c r="M2494" i="7"/>
  <c r="H2494" i="7" a="1"/>
  <c r="V1995" i="7"/>
  <c r="O1995" i="7"/>
  <c r="U1015" i="7"/>
  <c r="V1015" i="7"/>
  <c r="R3134" i="7"/>
  <c r="G3134" i="7" a="1"/>
  <c r="J3134" i="7" a="1"/>
  <c r="Q3060" i="7"/>
  <c r="T3060" i="7"/>
  <c r="O2219" i="7"/>
  <c r="J2219" i="7" a="1"/>
  <c r="I2219" i="7" a="1"/>
  <c r="C2384" i="7" a="1"/>
  <c r="J2384" i="7" a="1"/>
  <c r="V2951" i="7"/>
  <c r="J2951" i="7" a="1"/>
  <c r="P2668" i="7"/>
  <c r="R2668" i="7"/>
  <c r="H2668" i="7" a="1"/>
  <c r="M409" i="1"/>
  <c r="I409" i="1"/>
  <c r="P2975" i="7"/>
  <c r="U2975" i="7"/>
  <c r="V1873" i="7"/>
  <c r="O1873" i="7"/>
  <c r="Q3791" i="7"/>
  <c r="O3791" i="7"/>
  <c r="H3791" i="7" a="1"/>
  <c r="G1227" i="7" a="1"/>
  <c r="L1227" i="7"/>
  <c r="D2618" i="7" a="1"/>
  <c r="T2618" i="7"/>
  <c r="Q2643" i="7"/>
  <c r="U2643" i="7"/>
  <c r="S2643" i="7"/>
  <c r="E682" i="7" a="1"/>
  <c r="C682" i="7" a="1"/>
  <c r="R468" i="7"/>
  <c r="L468" i="7"/>
  <c r="I468" i="7" a="1"/>
  <c r="C403" i="1" a="1"/>
  <c r="U3296" i="7"/>
  <c r="Q3296" i="7"/>
  <c r="S3296" i="7"/>
  <c r="R3905" i="7"/>
  <c r="S3905" i="7"/>
  <c r="K137" i="1"/>
  <c r="N137" i="1"/>
  <c r="S3461" i="7"/>
  <c r="J3461" i="7" a="1"/>
  <c r="K98" i="7"/>
  <c r="D98" i="7" a="1"/>
  <c r="G98" i="7" a="1"/>
  <c r="O2305" i="7"/>
  <c r="G2305" i="7" a="1"/>
  <c r="D1234" i="7" a="1"/>
  <c r="U1234" i="7"/>
  <c r="I1234" i="7" a="1"/>
  <c r="G495" i="1"/>
  <c r="Q498" i="7"/>
  <c r="R498" i="7"/>
  <c r="J498" i="7" a="1"/>
  <c r="G3816" i="7" a="1"/>
  <c r="U3816" i="7"/>
  <c r="P37" i="1"/>
  <c r="Q37" i="1"/>
  <c r="G974" i="7" a="1"/>
  <c r="T974" i="7"/>
  <c r="L2046" i="7"/>
  <c r="T2046" i="7"/>
  <c r="D2046" i="7" a="1"/>
  <c r="Q503" i="7"/>
  <c r="L503" i="7"/>
  <c r="D2114" i="7" a="1"/>
  <c r="G2114" i="7" a="1"/>
  <c r="I2114" i="7" a="1"/>
  <c r="N3822" i="7"/>
  <c r="K3822" i="7"/>
  <c r="G3202" i="7" a="1"/>
  <c r="L3202" i="7"/>
  <c r="V534" i="7"/>
  <c r="E534" i="7" a="1"/>
  <c r="I534" i="7" a="1"/>
  <c r="M3224" i="7"/>
  <c r="G3224" i="7" a="1"/>
  <c r="M1748" i="7"/>
  <c r="U1748" i="7"/>
  <c r="E846" i="7" a="1"/>
  <c r="G846" i="7" a="1"/>
  <c r="M846" i="7"/>
  <c r="J64" i="1"/>
  <c r="E64" i="1" a="1"/>
  <c r="D1328" i="7" a="1"/>
  <c r="N1328" i="7"/>
  <c r="N2890" i="7"/>
  <c r="S2890" i="7"/>
  <c r="S1964" i="7"/>
  <c r="G1964" i="7" a="1"/>
  <c r="J1964" i="7" a="1"/>
  <c r="U3701" i="7"/>
  <c r="R3701" i="7"/>
  <c r="S3429" i="7"/>
  <c r="D3429" i="7" a="1"/>
  <c r="I3429" i="7" a="1"/>
  <c r="E3292" i="7" a="1"/>
  <c r="N3292" i="7"/>
  <c r="J636" i="7" a="1"/>
  <c r="S636" i="7"/>
  <c r="E3044" i="7" a="1"/>
  <c r="C3044" i="7" a="1"/>
  <c r="H3044" i="7" a="1"/>
  <c r="P1259" i="7"/>
  <c r="L1259" i="7"/>
  <c r="N1480" i="7"/>
  <c r="E1480" i="7" a="1"/>
  <c r="D2487" i="7" a="1"/>
  <c r="V2487" i="7"/>
  <c r="H2487" i="7" a="1"/>
  <c r="E2697" i="7" a="1"/>
  <c r="D2697" i="7" a="1"/>
  <c r="D345" i="1" a="1"/>
  <c r="I345" i="1"/>
  <c r="R3097" i="7"/>
  <c r="D3097" i="7" a="1"/>
  <c r="N497" i="7"/>
  <c r="D497" i="7" a="1"/>
  <c r="L497" i="7"/>
  <c r="G3949" i="7" a="1"/>
  <c r="C3949" i="7" a="1"/>
  <c r="E698" i="7" a="1"/>
  <c r="N698" i="7"/>
  <c r="I698" i="7" a="1"/>
  <c r="H528" i="1"/>
  <c r="U1164" i="7"/>
  <c r="L1164" i="7"/>
  <c r="H1164" i="7" a="1"/>
  <c r="M117" i="7"/>
  <c r="E117" i="7" a="1"/>
  <c r="E2596" i="7" a="1"/>
  <c r="V2596" i="7"/>
  <c r="I2596" i="7" a="1"/>
  <c r="I28" i="1"/>
  <c r="D1428" i="7" a="1"/>
  <c r="V1428" i="7"/>
  <c r="I1428" i="7" a="1"/>
  <c r="J284" i="7" a="1"/>
  <c r="L284" i="7"/>
  <c r="P363" i="7"/>
  <c r="N363" i="7"/>
  <c r="H363" i="7" a="1"/>
  <c r="C3320" i="7" a="1"/>
  <c r="H3320" i="7" a="1"/>
  <c r="H546" i="1"/>
  <c r="F546" i="1"/>
  <c r="I188" i="1"/>
  <c r="L188" i="1"/>
  <c r="P3846" i="7"/>
  <c r="C3846" i="7" a="1"/>
  <c r="Q1774" i="7"/>
  <c r="D1774" i="7" a="1"/>
  <c r="L1466" i="7"/>
  <c r="R1466" i="7"/>
  <c r="I1466" i="7" a="1"/>
  <c r="M1761" i="7"/>
  <c r="O1761" i="7"/>
  <c r="E3447" i="7" a="1"/>
  <c r="R3447" i="7"/>
  <c r="I3447" i="7" a="1"/>
  <c r="R2433" i="7"/>
  <c r="U2433" i="7"/>
  <c r="L381" i="1"/>
  <c r="P381" i="1"/>
  <c r="D3275" i="7" a="1"/>
  <c r="T3275" i="7"/>
  <c r="Q112" i="7"/>
  <c r="R112" i="7"/>
  <c r="I112" i="7" a="1"/>
  <c r="N2025" i="7"/>
  <c r="O2025" i="7"/>
  <c r="R3221" i="7"/>
  <c r="G3221" i="7" a="1"/>
  <c r="D3786" i="7" a="1"/>
  <c r="N3786" i="7"/>
  <c r="H3786" i="7" a="1"/>
  <c r="E723" i="7" a="1"/>
  <c r="Q723" i="7"/>
  <c r="C2094" i="7" a="1"/>
  <c r="L2094" i="7"/>
  <c r="E3705" i="7" a="1"/>
  <c r="O3705" i="7"/>
  <c r="M3705" i="7"/>
  <c r="P3696" i="7"/>
  <c r="S3696" i="7"/>
  <c r="T1819" i="7"/>
  <c r="E1819" i="7" a="1"/>
  <c r="H1819" i="7" a="1"/>
  <c r="N3440" i="7"/>
  <c r="P3440" i="7"/>
  <c r="P388" i="7"/>
  <c r="U388" i="7"/>
  <c r="J3129" i="7" a="1"/>
  <c r="P3129" i="7"/>
  <c r="H3129" i="7" a="1"/>
  <c r="T3900" i="7"/>
  <c r="O3900" i="7"/>
  <c r="O3833" i="7"/>
  <c r="C3833" i="7" a="1"/>
  <c r="K1645" i="7"/>
  <c r="L1645" i="7"/>
  <c r="N1645" i="7"/>
  <c r="N483" i="7"/>
  <c r="U483" i="7"/>
  <c r="O3240" i="7"/>
  <c r="G3240" i="7" a="1"/>
  <c r="I3240" i="7" a="1"/>
  <c r="D204" i="7" a="1"/>
  <c r="S204" i="7"/>
  <c r="J1409" i="7" a="1"/>
  <c r="M1409" i="7"/>
  <c r="M110" i="7"/>
  <c r="J110" i="7" a="1"/>
  <c r="I110" i="7" a="1"/>
  <c r="M2794" i="7"/>
  <c r="J2794" i="7" a="1"/>
  <c r="J1730" i="7" a="1"/>
  <c r="K1730" i="7"/>
  <c r="P2785" i="7"/>
  <c r="N2785" i="7"/>
  <c r="R2785" i="7"/>
  <c r="V3945" i="7"/>
  <c r="M3945" i="7"/>
  <c r="M3661" i="7"/>
  <c r="S3661" i="7"/>
  <c r="Q3661" i="7"/>
  <c r="U3380" i="7"/>
  <c r="Q3380" i="7"/>
  <c r="T771" i="7"/>
  <c r="C771" i="7" a="1"/>
  <c r="P76" i="1"/>
  <c r="O76" i="1"/>
  <c r="C3117" i="7" a="1"/>
  <c r="G3117" i="7" a="1"/>
  <c r="I3117" i="7" a="1"/>
  <c r="E2320" i="7" a="1"/>
  <c r="J2320" i="7" a="1"/>
  <c r="N3971" i="7"/>
  <c r="V3971" i="7"/>
  <c r="K3638" i="7"/>
  <c r="U3638" i="7"/>
  <c r="H3638" i="7" a="1"/>
  <c r="D1186" i="7" a="1"/>
  <c r="J1186" i="7" a="1"/>
  <c r="E1956" i="7" a="1"/>
  <c r="Q1956" i="7"/>
  <c r="M1214" i="7"/>
  <c r="J1214" i="7" a="1"/>
  <c r="L1214" i="7"/>
  <c r="U1114" i="7"/>
  <c r="D1114" i="7" a="1"/>
  <c r="Q1382" i="7"/>
  <c r="N1382" i="7"/>
  <c r="H1382" i="7" a="1"/>
  <c r="R1435" i="7"/>
  <c r="D1435" i="7" a="1"/>
  <c r="E2329" i="7" a="1"/>
  <c r="U2329" i="7"/>
  <c r="C1769" i="7" a="1"/>
  <c r="J1769" i="7" a="1"/>
  <c r="N1769" i="7"/>
  <c r="T880" i="7"/>
  <c r="C880" i="7" a="1"/>
  <c r="M2420" i="7"/>
  <c r="Q2420" i="7"/>
  <c r="U3514" i="7"/>
  <c r="S3514" i="7"/>
  <c r="T3514" i="7"/>
  <c r="D311" i="7" a="1"/>
  <c r="E311" i="7" a="1"/>
  <c r="N102" i="1"/>
  <c r="O102" i="1"/>
  <c r="E1588" i="7" a="1"/>
  <c r="V1588" i="7"/>
  <c r="Q647" i="7"/>
  <c r="T647" i="7"/>
  <c r="G647" i="7" a="1"/>
  <c r="J3582" i="7" a="1"/>
  <c r="D3582" i="7" a="1"/>
  <c r="N93" i="7"/>
  <c r="C93" i="7" a="1"/>
  <c r="H93" i="7" a="1"/>
  <c r="R504" i="7"/>
  <c r="E504" i="7" a="1"/>
  <c r="P588" i="1"/>
  <c r="D588" i="1" a="1"/>
  <c r="C344" i="7" a="1"/>
  <c r="I344" i="7" a="1"/>
  <c r="M520" i="7"/>
  <c r="T520" i="7"/>
  <c r="I520" i="7" a="1"/>
  <c r="R3052" i="7"/>
  <c r="Q3052" i="7"/>
  <c r="P911" i="7"/>
  <c r="O911" i="7"/>
  <c r="R2934" i="7"/>
  <c r="P2934" i="7"/>
  <c r="I2934" i="7" a="1"/>
  <c r="K538" i="1"/>
  <c r="I538" i="1"/>
  <c r="K23" i="7"/>
  <c r="E23" i="7" a="1"/>
  <c r="T408" i="7"/>
  <c r="E408" i="7" a="1"/>
  <c r="P2142" i="7"/>
  <c r="O2142" i="7"/>
  <c r="I2142" i="7" a="1"/>
  <c r="Q3733" i="7"/>
  <c r="V3733" i="7"/>
  <c r="K43" i="7"/>
  <c r="G43" i="7" a="1"/>
  <c r="N3238" i="7"/>
  <c r="L3238" i="7"/>
  <c r="D3238" i="7" a="1"/>
  <c r="S668" i="7"/>
  <c r="O668" i="7"/>
  <c r="M941" i="7"/>
  <c r="V941" i="7"/>
  <c r="H941" i="7" a="1"/>
  <c r="D3973" i="7" a="1"/>
  <c r="V3973" i="7"/>
  <c r="T3615" i="7"/>
  <c r="G3615" i="7" a="1"/>
  <c r="V2748" i="7"/>
  <c r="M2748" i="7"/>
  <c r="H2748" i="7" a="1"/>
  <c r="M97" i="1"/>
  <c r="D97" i="1" a="1"/>
  <c r="U2962" i="7"/>
  <c r="C2962" i="7" a="1"/>
  <c r="J2822" i="7" a="1"/>
  <c r="P2822" i="7"/>
  <c r="U1828" i="7"/>
  <c r="E1828" i="7" a="1"/>
  <c r="I1828" i="7" a="1"/>
  <c r="G155" i="1"/>
  <c r="Q155" i="1"/>
  <c r="O743" i="7"/>
  <c r="V743" i="7"/>
  <c r="U256" i="7"/>
  <c r="E256" i="7" a="1"/>
  <c r="P190" i="1"/>
  <c r="J190" i="1"/>
  <c r="S2556" i="7"/>
  <c r="V2556" i="7"/>
  <c r="I2556" i="7" a="1"/>
  <c r="P287" i="1"/>
  <c r="T2721" i="7"/>
  <c r="S2721" i="7"/>
  <c r="H2721" i="7" a="1"/>
  <c r="N1305" i="7"/>
  <c r="M1305" i="7"/>
  <c r="S787" i="7"/>
  <c r="U787" i="7"/>
  <c r="D787" i="7" a="1"/>
  <c r="Q1135" i="7"/>
  <c r="T1135" i="7"/>
  <c r="J3016" i="7" a="1"/>
  <c r="L3016" i="7"/>
  <c r="R1917" i="7"/>
  <c r="Q1917" i="7"/>
  <c r="G1917" i="7" a="1"/>
  <c r="G534" i="1"/>
  <c r="O534" i="1"/>
  <c r="H417" i="1"/>
  <c r="J2240" i="7" a="1"/>
  <c r="Q2240" i="7"/>
  <c r="N2240" i="7"/>
  <c r="M2978" i="7"/>
  <c r="J2978" i="7" a="1"/>
  <c r="V2483" i="7"/>
  <c r="Q2483" i="7"/>
  <c r="L2483" i="7"/>
  <c r="O180" i="1"/>
  <c r="P590" i="1"/>
  <c r="F590" i="1"/>
  <c r="D3249" i="7" a="1"/>
  <c r="G3249" i="7" a="1"/>
  <c r="I3249" i="7" a="1"/>
  <c r="P40" i="7"/>
  <c r="I40" i="7" a="1"/>
  <c r="O1213" i="7"/>
  <c r="N1213" i="7"/>
  <c r="R877" i="7"/>
  <c r="M877" i="7"/>
  <c r="H877" i="7" a="1"/>
  <c r="T2704" i="7"/>
  <c r="L2704" i="7"/>
  <c r="E558" i="7" a="1"/>
  <c r="U558" i="7"/>
  <c r="R558" i="7"/>
  <c r="G2324" i="7" a="1"/>
  <c r="S2324" i="7"/>
  <c r="L1066" i="7"/>
  <c r="M1066" i="7"/>
  <c r="Q3518" i="7"/>
  <c r="S3518" i="7"/>
  <c r="U3518" i="7"/>
  <c r="C447" i="1" a="1"/>
  <c r="F447" i="1"/>
  <c r="H113" i="1"/>
  <c r="Q2376" i="7"/>
  <c r="M2376" i="7"/>
  <c r="I2376" i="7" a="1"/>
  <c r="O442" i="1"/>
  <c r="H442" i="1"/>
  <c r="R102" i="7"/>
  <c r="C102" i="7" a="1"/>
  <c r="E3850" i="7" a="1"/>
  <c r="L3850" i="7"/>
  <c r="K451" i="7"/>
  <c r="U451" i="7"/>
  <c r="C451" i="7" a="1"/>
  <c r="N251" i="7"/>
  <c r="C251" i="7" a="1"/>
  <c r="Q342" i="1"/>
  <c r="E342" i="1" a="1"/>
  <c r="N2765" i="7"/>
  <c r="S2765" i="7"/>
  <c r="N3389" i="7"/>
  <c r="K3389" i="7"/>
  <c r="G3389" i="7" a="1"/>
  <c r="L2022" i="7"/>
  <c r="N2022" i="7"/>
  <c r="O942" i="7"/>
  <c r="E942" i="7" a="1"/>
  <c r="I942" i="7" a="1"/>
  <c r="K3650" i="7"/>
  <c r="M3650" i="7"/>
  <c r="J3146" i="7" a="1"/>
  <c r="P3146" i="7"/>
  <c r="C2236" i="7" a="1"/>
  <c r="E2236" i="7" a="1"/>
  <c r="H2236" i="7" a="1"/>
  <c r="Q2065" i="7"/>
  <c r="P2065" i="7"/>
  <c r="L2031" i="7"/>
  <c r="J2031" i="7" a="1"/>
  <c r="T3138" i="7"/>
  <c r="V3138" i="7"/>
  <c r="O3138" i="7"/>
  <c r="S614" i="7"/>
  <c r="P614" i="7"/>
  <c r="P845" i="7"/>
  <c r="J845" i="7" a="1"/>
  <c r="H845" i="7" a="1"/>
  <c r="G3658" i="7" a="1"/>
  <c r="U3658" i="7"/>
  <c r="O1715" i="7"/>
  <c r="V1715" i="7"/>
  <c r="S2146" i="7"/>
  <c r="V2146" i="7"/>
  <c r="L2146" i="7"/>
  <c r="Q1057" i="7"/>
  <c r="M1057" i="7"/>
  <c r="G1784" i="7" a="1"/>
  <c r="K1784" i="7"/>
  <c r="S3755" i="7"/>
  <c r="Q3755" i="7"/>
  <c r="E3755" i="7" a="1"/>
  <c r="P3049" i="7"/>
  <c r="M3049" i="7"/>
  <c r="E1957" i="7" a="1"/>
  <c r="R1957" i="7"/>
  <c r="I1957" i="7" a="1"/>
  <c r="R3792" i="7"/>
  <c r="C3792" i="7" a="1"/>
  <c r="L3808" i="7"/>
  <c r="U3808" i="7"/>
  <c r="V393" i="7"/>
  <c r="J393" i="7" a="1"/>
  <c r="I393" i="7" a="1"/>
  <c r="D3828" i="7" a="1"/>
  <c r="V3828" i="7"/>
  <c r="S889" i="7"/>
  <c r="J889" i="7" a="1"/>
  <c r="P2518" i="7"/>
  <c r="M2518" i="7"/>
  <c r="U2518" i="7"/>
  <c r="K3184" i="7"/>
  <c r="R3184" i="7"/>
  <c r="V3689" i="7"/>
  <c r="Q3689" i="7"/>
  <c r="H3689" i="7" a="1"/>
  <c r="O2802" i="7"/>
  <c r="K2802" i="7"/>
  <c r="K343" i="7"/>
  <c r="J343" i="7" a="1"/>
  <c r="S2442" i="7"/>
  <c r="P2442" i="7"/>
  <c r="I2442" i="7" a="1"/>
  <c r="L2729" i="7"/>
  <c r="E2729" i="7" a="1"/>
  <c r="E1798" i="7" a="1"/>
  <c r="L1798" i="7"/>
  <c r="E168" i="1" a="1"/>
  <c r="I168" i="1"/>
  <c r="Q1552" i="7"/>
  <c r="O1552" i="7"/>
  <c r="H1552" i="7" a="1"/>
  <c r="V271" i="7"/>
  <c r="E271" i="7" a="1"/>
  <c r="K550" i="1"/>
  <c r="E550" i="1" a="1"/>
  <c r="J613" i="7" a="1"/>
  <c r="P613" i="7"/>
  <c r="T475" i="7"/>
  <c r="P475" i="7"/>
  <c r="R475" i="7"/>
  <c r="V830" i="7"/>
  <c r="S830" i="7"/>
  <c r="N1016" i="7"/>
  <c r="R1016" i="7"/>
  <c r="M499" i="7"/>
  <c r="E499" i="7" a="1"/>
  <c r="J499" i="7" a="1"/>
  <c r="K382" i="7"/>
  <c r="S382" i="7"/>
  <c r="T2801" i="7"/>
  <c r="R2801" i="7"/>
  <c r="N2801" i="7"/>
  <c r="L2015" i="7"/>
  <c r="D2015" i="7" a="1"/>
  <c r="M1905" i="7"/>
  <c r="C1905" i="7" a="1"/>
  <c r="D488" i="1" a="1"/>
  <c r="E488" i="1" a="1"/>
  <c r="J3401" i="7" a="1"/>
  <c r="D3401" i="7" a="1"/>
  <c r="H3401" i="7" a="1"/>
  <c r="J1943" i="7" a="1"/>
  <c r="P1943" i="7"/>
  <c r="S714" i="7"/>
  <c r="L714" i="7"/>
  <c r="K909" i="7"/>
  <c r="P909" i="7"/>
  <c r="H909" i="7" a="1"/>
  <c r="F378" i="1"/>
  <c r="M378" i="1"/>
  <c r="S658" i="7"/>
  <c r="P658" i="7"/>
  <c r="O1051" i="7"/>
  <c r="Q1051" i="7"/>
  <c r="L3236" i="7"/>
  <c r="C3236" i="7" a="1"/>
  <c r="T3236" i="7"/>
  <c r="C3309" i="7" a="1"/>
  <c r="M3309" i="7"/>
  <c r="I454" i="1"/>
  <c r="M454" i="1"/>
  <c r="U2533" i="7"/>
  <c r="D2533" i="7" a="1"/>
  <c r="Q2689" i="7"/>
  <c r="T2689" i="7"/>
  <c r="D2689" i="7" a="1"/>
  <c r="Q233" i="7"/>
  <c r="O233" i="7"/>
  <c r="J722" i="7" a="1"/>
  <c r="N722" i="7"/>
  <c r="R2937" i="7"/>
  <c r="O2937" i="7"/>
  <c r="M2937" i="7"/>
  <c r="N1624" i="7"/>
  <c r="O1624" i="7"/>
  <c r="J3494" i="7" a="1"/>
  <c r="S3494" i="7"/>
  <c r="H3494" i="7" a="1"/>
  <c r="Q224" i="7"/>
  <c r="S224" i="7"/>
  <c r="N2085" i="7"/>
  <c r="V2085" i="7"/>
  <c r="L554" i="7"/>
  <c r="K554" i="7"/>
  <c r="C554" i="7" a="1"/>
  <c r="L585" i="1"/>
  <c r="I585" i="1"/>
  <c r="Q2584" i="7"/>
  <c r="N2584" i="7"/>
  <c r="P532" i="1"/>
  <c r="E532" i="1" a="1"/>
  <c r="M2554" i="7"/>
  <c r="T2554" i="7"/>
  <c r="T3624" i="7"/>
  <c r="G3624" i="7" a="1"/>
  <c r="I3624" i="7" a="1"/>
  <c r="U1378" i="7"/>
  <c r="P1378" i="7"/>
  <c r="C1607" i="7" a="1"/>
  <c r="M1607" i="7"/>
  <c r="I213" i="1"/>
  <c r="F213" i="1"/>
  <c r="D2665" i="7" a="1"/>
  <c r="P2665" i="7"/>
  <c r="H2665" i="7" a="1"/>
  <c r="K1529" i="7"/>
  <c r="V1529" i="7"/>
  <c r="M1419" i="7"/>
  <c r="L1419" i="7"/>
  <c r="P3753" i="7"/>
  <c r="G3753" i="7" a="1"/>
  <c r="I3753" i="7" a="1"/>
  <c r="O3376" i="7"/>
  <c r="U3376" i="7"/>
  <c r="P568" i="7"/>
  <c r="E568" i="7" a="1"/>
  <c r="K3090" i="7"/>
  <c r="C3090" i="7" a="1"/>
  <c r="P3090" i="7"/>
  <c r="C3055" i="7" a="1"/>
  <c r="V3055" i="7"/>
  <c r="M3027" i="7"/>
  <c r="N3027" i="7"/>
  <c r="H3027" i="7" a="1"/>
  <c r="C2539" i="7" a="1"/>
  <c r="K2539" i="7"/>
  <c r="E781" i="7" a="1"/>
  <c r="D781" i="7" a="1"/>
  <c r="M106" i="7"/>
  <c r="P106" i="7"/>
  <c r="D106" i="7" a="1"/>
  <c r="O1563" i="7"/>
  <c r="C1563" i="7" a="1"/>
  <c r="M1574" i="7"/>
  <c r="S1574" i="7"/>
  <c r="S3627" i="7"/>
  <c r="U3627" i="7"/>
  <c r="I3627" i="7" a="1"/>
  <c r="P2052" i="7"/>
  <c r="E2052" i="7" a="1"/>
  <c r="U935" i="7"/>
  <c r="D935" i="7" a="1"/>
  <c r="L935" i="7"/>
  <c r="C3366" i="7" a="1"/>
  <c r="H3366" i="7" a="1"/>
  <c r="P1081" i="7"/>
  <c r="E1081" i="7" a="1"/>
  <c r="R2795" i="7"/>
  <c r="D2795" i="7" a="1"/>
  <c r="H2795" i="7" a="1"/>
  <c r="M936" i="7"/>
  <c r="E936" i="7" a="1"/>
  <c r="Q513" i="1"/>
  <c r="O513" i="1"/>
  <c r="U118" i="7"/>
  <c r="N118" i="7"/>
  <c r="T1170" i="7"/>
  <c r="V1170" i="7"/>
  <c r="M1170" i="7"/>
  <c r="Q3071" i="7"/>
  <c r="M3071" i="7"/>
  <c r="S1728" i="7"/>
  <c r="D1728" i="7" a="1"/>
  <c r="S2367" i="7"/>
  <c r="G2367" i="7" a="1"/>
  <c r="H2367" i="7" a="1"/>
  <c r="D91" i="7" a="1"/>
  <c r="G91" i="7" a="1"/>
  <c r="K702" i="7"/>
  <c r="J702" i="7" a="1"/>
  <c r="H702" i="7" a="1"/>
  <c r="P1469" i="7"/>
  <c r="K1469" i="7"/>
  <c r="S1842" i="7"/>
  <c r="U1842" i="7"/>
  <c r="O2944" i="7"/>
  <c r="K2944" i="7"/>
  <c r="I2944" i="7" a="1"/>
  <c r="R1546" i="7"/>
  <c r="C1546" i="7" a="1"/>
  <c r="F207" i="1"/>
  <c r="D207" i="1" a="1"/>
  <c r="M1272" i="7"/>
  <c r="D1272" i="7" a="1"/>
  <c r="D3918" i="7" a="1"/>
  <c r="S3918" i="7"/>
  <c r="Q3918" i="7"/>
  <c r="S991" i="7"/>
  <c r="I991" i="7" a="1"/>
  <c r="T1379" i="7"/>
  <c r="R1379" i="7"/>
  <c r="P422" i="1"/>
  <c r="O422" i="1"/>
  <c r="L2074" i="7"/>
  <c r="P2074" i="7"/>
  <c r="H2074" i="7" a="1"/>
  <c r="E370" i="1" a="1"/>
  <c r="G370" i="1"/>
  <c r="E575" i="7" a="1"/>
  <c r="D575" i="7" a="1"/>
  <c r="O64" i="7"/>
  <c r="U64" i="7"/>
  <c r="G1418" i="7" a="1"/>
  <c r="V1418" i="7"/>
  <c r="E1418" i="7" a="1"/>
  <c r="J2648" i="7" a="1"/>
  <c r="L2648" i="7"/>
  <c r="U1506" i="7"/>
  <c r="D1506" i="7" a="1"/>
  <c r="E282" i="1" a="1"/>
  <c r="D282" i="1" a="1"/>
  <c r="K3609" i="7"/>
  <c r="M3609" i="7"/>
  <c r="H3609" i="7" a="1"/>
  <c r="G2040" i="7" a="1"/>
  <c r="R2040" i="7"/>
  <c r="E1037" i="7" a="1"/>
  <c r="O1037" i="7"/>
  <c r="C2244" i="7" a="1"/>
  <c r="P2244" i="7"/>
  <c r="S2244" i="7"/>
  <c r="U12" i="7"/>
  <c r="M12" i="7"/>
  <c r="Q202" i="1"/>
  <c r="M202" i="1"/>
  <c r="G94" i="7" a="1"/>
  <c r="C94" i="7" a="1"/>
  <c r="O2570" i="7"/>
  <c r="T2570" i="7"/>
  <c r="M2570" i="7"/>
  <c r="K3836" i="7"/>
  <c r="Q3836" i="7"/>
  <c r="M3668" i="7"/>
  <c r="T3668" i="7"/>
  <c r="H3668" i="7" a="1"/>
  <c r="M33" i="1"/>
  <c r="S2103" i="7"/>
  <c r="K2103" i="7"/>
  <c r="R2103" i="7"/>
  <c r="Q285" i="7"/>
  <c r="M285" i="7"/>
  <c r="U1312" i="7"/>
  <c r="N1312" i="7"/>
  <c r="M1312" i="7"/>
  <c r="P1899" i="7"/>
  <c r="V1899" i="7"/>
  <c r="N3874" i="7"/>
  <c r="M3874" i="7"/>
  <c r="U2474" i="7"/>
  <c r="Q2474" i="7"/>
  <c r="I2474" i="7" a="1"/>
  <c r="S1791" i="7"/>
  <c r="G1791" i="7" a="1"/>
  <c r="V3314" i="7"/>
  <c r="E3314" i="7" a="1"/>
  <c r="K2098" i="7"/>
  <c r="P2098" i="7"/>
  <c r="V2098" i="7"/>
  <c r="R180" i="7"/>
  <c r="U180" i="7"/>
  <c r="V3887" i="7"/>
  <c r="S3887" i="7"/>
  <c r="I3887" i="7" a="1"/>
  <c r="V3597" i="7"/>
  <c r="L3597" i="7"/>
  <c r="R352" i="7"/>
  <c r="G352" i="7" a="1"/>
  <c r="M2610" i="7"/>
  <c r="P2610" i="7"/>
  <c r="U2610" i="7"/>
  <c r="J56" i="1"/>
  <c r="P56" i="1"/>
  <c r="C813" i="7" a="1"/>
  <c r="U813" i="7"/>
  <c r="M3204" i="7"/>
  <c r="N3204" i="7"/>
  <c r="N383" i="1"/>
  <c r="J383" i="1"/>
  <c r="E3742" i="7" a="1"/>
  <c r="N3742" i="7"/>
  <c r="I3742" i="7" a="1"/>
  <c r="O2983" i="7"/>
  <c r="D2983" i="7" a="1"/>
  <c r="O665" i="7"/>
  <c r="C665" i="7" a="1"/>
  <c r="U2756" i="7"/>
  <c r="E2756" i="7" a="1"/>
  <c r="H2756" i="7" a="1"/>
  <c r="D778" i="7" a="1"/>
  <c r="C778" i="7" a="1"/>
  <c r="I255" i="1"/>
  <c r="K255" i="1"/>
  <c r="J2264" i="7" a="1"/>
  <c r="E2264" i="7" a="1"/>
  <c r="D635" i="7" a="1"/>
  <c r="N635" i="7"/>
  <c r="V635" i="7"/>
  <c r="Q571" i="1"/>
  <c r="M571" i="1"/>
  <c r="T1696" i="7"/>
  <c r="S1696" i="7"/>
  <c r="D339" i="7" a="1"/>
  <c r="G339" i="7" a="1"/>
  <c r="O3653" i="7"/>
  <c r="C3653" i="7" a="1"/>
  <c r="H3653" i="7" a="1"/>
  <c r="N3507" i="7"/>
  <c r="V3507" i="7"/>
  <c r="J572" i="1"/>
  <c r="M572" i="1"/>
  <c r="E3995" i="7" a="1"/>
  <c r="C3995" i="7" a="1"/>
  <c r="G3682" i="7" a="1"/>
  <c r="O3682" i="7"/>
  <c r="C3682" i="7" a="1"/>
  <c r="U925" i="7"/>
  <c r="G925" i="7" a="1"/>
  <c r="D1894" i="7" a="1"/>
  <c r="C1894" i="7" a="1"/>
  <c r="T287" i="7"/>
  <c r="G287" i="7" a="1"/>
  <c r="I287" i="7" a="1"/>
  <c r="D1514" i="7" a="1"/>
  <c r="K1514" i="7"/>
  <c r="D342" i="7" a="1"/>
  <c r="C342" i="7" a="1"/>
  <c r="I342" i="7" a="1"/>
  <c r="G1968" i="7" a="1"/>
  <c r="H1968" i="7" a="1"/>
  <c r="R583" i="7"/>
  <c r="U583" i="7"/>
  <c r="J2408" i="7" a="1"/>
  <c r="G2408" i="7" a="1"/>
  <c r="I2408" i="7" a="1"/>
  <c r="M745" i="7"/>
  <c r="T745" i="7"/>
  <c r="S477" i="7"/>
  <c r="E477" i="7" a="1"/>
  <c r="K1870" i="7"/>
  <c r="O1870" i="7"/>
  <c r="V1870" i="7"/>
  <c r="N456" i="7"/>
  <c r="D456" i="7" a="1"/>
  <c r="O2567" i="7"/>
  <c r="P2567" i="7"/>
  <c r="I2567" i="7" a="1"/>
  <c r="G27" i="1"/>
  <c r="J1243" i="7" a="1"/>
  <c r="O1243" i="7"/>
  <c r="H1243" i="7" a="1"/>
  <c r="M1286" i="7"/>
  <c r="T1286" i="7"/>
  <c r="O3355" i="7"/>
  <c r="C3355" i="7" a="1"/>
  <c r="I3355" i="7" a="1"/>
  <c r="D3247" i="7" a="1"/>
  <c r="N3247" i="7"/>
  <c r="S766" i="7"/>
  <c r="V766" i="7"/>
  <c r="R1619" i="7"/>
  <c r="K1619" i="7"/>
  <c r="T1619" i="7"/>
  <c r="T3164" i="7"/>
  <c r="H3164" i="7" a="1"/>
  <c r="P2360" i="7"/>
  <c r="K2360" i="7"/>
  <c r="K3807" i="7"/>
  <c r="V3807" i="7"/>
  <c r="M3807" i="7"/>
  <c r="M1277" i="7"/>
  <c r="V1277" i="7"/>
  <c r="D328" i="1" a="1"/>
  <c r="F328" i="1"/>
  <c r="V3928" i="7"/>
  <c r="Q3928" i="7"/>
  <c r="J2843" i="7" a="1"/>
  <c r="C2843" i="7" a="1"/>
  <c r="G2843" i="7" a="1"/>
  <c r="O298" i="7"/>
  <c r="R298" i="7"/>
  <c r="D648" i="7" a="1"/>
  <c r="N648" i="7"/>
  <c r="H648" i="7" a="1"/>
  <c r="K1401" i="7"/>
  <c r="H1401" i="7" a="1"/>
  <c r="H557" i="1"/>
  <c r="G557" i="1"/>
  <c r="T1711" i="7"/>
  <c r="S1711" i="7"/>
  <c r="E3174" i="7" a="1"/>
  <c r="D3174" i="7" a="1"/>
  <c r="O3174" i="7"/>
  <c r="C3089" i="7" a="1"/>
  <c r="D3089" i="7" a="1"/>
  <c r="O268" i="1"/>
  <c r="P268" i="1"/>
  <c r="C258" i="1" a="1"/>
  <c r="N258" i="1"/>
  <c r="J2071" i="7" a="1"/>
  <c r="P2071" i="7"/>
  <c r="U3961" i="7"/>
  <c r="O3961" i="7"/>
  <c r="M1453" i="7"/>
  <c r="U1453" i="7"/>
  <c r="C1453" i="7" a="1"/>
  <c r="L3974" i="7"/>
  <c r="J3974" i="7" a="1"/>
  <c r="T2096" i="7"/>
  <c r="M2096" i="7"/>
  <c r="I2096" i="7" a="1"/>
  <c r="G215" i="1"/>
  <c r="P89" i="1"/>
  <c r="H89" i="1"/>
  <c r="Q913" i="7"/>
  <c r="R913" i="7"/>
  <c r="I913" i="7" a="1"/>
  <c r="U2227" i="7"/>
  <c r="H2227" i="7" a="1"/>
  <c r="O1820" i="7"/>
  <c r="R1820" i="7"/>
  <c r="E2510" i="7" a="1"/>
  <c r="V2510" i="7"/>
  <c r="L2510" i="7"/>
  <c r="O339" i="1"/>
  <c r="C339" i="1" a="1"/>
  <c r="N2325" i="7"/>
  <c r="R2325" i="7"/>
  <c r="K3385" i="7"/>
  <c r="G3385" i="7" a="1"/>
  <c r="L2009" i="7"/>
  <c r="Q2009" i="7"/>
  <c r="O2009" i="7"/>
  <c r="J3051" i="7" a="1"/>
  <c r="G3051" i="7" a="1"/>
  <c r="S3122" i="7"/>
  <c r="V3122" i="7"/>
  <c r="T3122" i="7"/>
  <c r="K2298" i="7"/>
  <c r="D2298" i="7" a="1"/>
  <c r="I477" i="1"/>
  <c r="H477" i="1"/>
  <c r="K2723" i="7"/>
  <c r="V2723" i="7"/>
  <c r="L2639" i="7"/>
  <c r="N2639" i="7"/>
  <c r="H2639" i="7" a="1"/>
  <c r="C514" i="1" a="1"/>
  <c r="J3415" i="7" a="1"/>
  <c r="T3415" i="7"/>
  <c r="P3415" i="7"/>
  <c r="R3488" i="7"/>
  <c r="T3488" i="7"/>
  <c r="N1293" i="7"/>
  <c r="M1293" i="7"/>
  <c r="I1293" i="7" a="1"/>
  <c r="Q2705" i="7"/>
  <c r="J2705" i="7" a="1"/>
  <c r="J1708" i="7" a="1"/>
  <c r="S1708" i="7"/>
  <c r="K600" i="1"/>
  <c r="H600" i="1"/>
  <c r="O3891" i="7"/>
  <c r="J3891" i="7" a="1"/>
  <c r="I3891" i="7" a="1"/>
  <c r="L1196" i="7"/>
  <c r="N1196" i="7"/>
  <c r="G3147" i="7" a="1"/>
  <c r="S3147" i="7"/>
  <c r="N3940" i="7"/>
  <c r="G3940" i="7" a="1"/>
  <c r="I3940" i="7" a="1"/>
  <c r="Q3688" i="7"/>
  <c r="D3688" i="7" a="1"/>
  <c r="S3114" i="7"/>
  <c r="M3114" i="7"/>
  <c r="Q3907" i="7"/>
  <c r="R3907" i="7"/>
  <c r="N3907" i="7"/>
  <c r="M1295" i="7"/>
  <c r="V1295" i="7"/>
  <c r="E1830" i="7" a="1"/>
  <c r="R1830" i="7"/>
  <c r="I1830" i="7" a="1"/>
  <c r="G3652" i="7" a="1"/>
  <c r="D3652" i="7" a="1"/>
  <c r="L260" i="7"/>
  <c r="O260" i="7"/>
  <c r="S3997" i="7"/>
  <c r="O3997" i="7"/>
  <c r="C3997" i="7" a="1"/>
  <c r="P553" i="7"/>
  <c r="U553" i="7"/>
  <c r="G3862" i="7" a="1"/>
  <c r="K3862" i="7"/>
  <c r="P3006" i="7"/>
  <c r="C3006" i="7" a="1"/>
  <c r="D3006" i="7" a="1"/>
  <c r="K3502" i="7"/>
  <c r="Q3502" i="7"/>
  <c r="R325" i="7"/>
  <c r="V325" i="7"/>
  <c r="I325" i="7" a="1"/>
  <c r="Q2892" i="7"/>
  <c r="H2892" i="7" a="1"/>
  <c r="L189" i="1"/>
  <c r="O189" i="1"/>
  <c r="T2123" i="7"/>
  <c r="C2123" i="7" a="1"/>
  <c r="K1808" i="7"/>
  <c r="J1808" i="7" a="1"/>
  <c r="H1808" i="7" a="1"/>
  <c r="M631" i="7"/>
  <c r="P631" i="7"/>
  <c r="N625" i="7"/>
  <c r="S625" i="7"/>
  <c r="M1061" i="7"/>
  <c r="C1061" i="7" a="1"/>
  <c r="H1061" i="7" a="1"/>
  <c r="C403" i="7" a="1"/>
  <c r="V403" i="7"/>
  <c r="O566" i="1"/>
  <c r="E566" i="1" a="1"/>
  <c r="E58" i="7" a="1"/>
  <c r="V58" i="7"/>
  <c r="C3128" i="7" a="1"/>
  <c r="J3128" i="7" a="1"/>
  <c r="H3128" i="7" a="1"/>
  <c r="V1250" i="7"/>
  <c r="O1250" i="7"/>
  <c r="N3968" i="7"/>
  <c r="Q3968" i="7"/>
  <c r="P3095" i="7"/>
  <c r="S3095" i="7"/>
  <c r="I3095" i="7" a="1"/>
  <c r="D1039" i="7" a="1"/>
  <c r="C1039" i="7" a="1"/>
  <c r="Q578" i="7"/>
  <c r="V578" i="7"/>
  <c r="I578" i="7" a="1"/>
  <c r="V1434" i="7"/>
  <c r="E1434" i="7" a="1"/>
  <c r="N1112" i="7"/>
  <c r="S1112" i="7"/>
  <c r="M3072" i="7"/>
  <c r="S3072" i="7"/>
  <c r="H3072" i="7" a="1"/>
  <c r="G2743" i="7" a="1"/>
  <c r="R2743" i="7"/>
  <c r="L2895" i="7"/>
  <c r="V2895" i="7"/>
  <c r="Q2663" i="7"/>
  <c r="N2663" i="7"/>
  <c r="O2663" i="7"/>
  <c r="U2597" i="7"/>
  <c r="S2597" i="7"/>
  <c r="L3100" i="7"/>
  <c r="J3100" i="7" a="1"/>
  <c r="U3100" i="7"/>
  <c r="C92" i="7" a="1"/>
  <c r="H92" i="7" a="1"/>
  <c r="G352" i="1"/>
  <c r="N352" i="1"/>
  <c r="U37" i="7"/>
  <c r="K37" i="7"/>
  <c r="M1591" i="7"/>
  <c r="S1591" i="7"/>
  <c r="I1591" i="7" a="1"/>
  <c r="P2416" i="7"/>
  <c r="J2416" i="7" a="1"/>
  <c r="R819" i="7"/>
  <c r="V819" i="7"/>
  <c r="Q243" i="7"/>
  <c r="K243" i="7"/>
  <c r="S243" i="7"/>
  <c r="S1086" i="7"/>
  <c r="E1086" i="7" a="1"/>
  <c r="R448" i="7"/>
  <c r="I448" i="7" a="1"/>
  <c r="V599" i="7"/>
  <c r="D599" i="7" a="1"/>
  <c r="I599" i="7" a="1"/>
  <c r="E1880" i="7" a="1"/>
  <c r="T1880" i="7"/>
  <c r="H170" i="1"/>
  <c r="D170" i="1" a="1"/>
  <c r="S1341" i="7"/>
  <c r="P1341" i="7"/>
  <c r="Q1115" i="7"/>
  <c r="V1115" i="7"/>
  <c r="D1115" i="7" a="1"/>
  <c r="Q3633" i="7"/>
  <c r="P3633" i="7"/>
  <c r="V2363" i="7"/>
  <c r="C2363" i="7" a="1"/>
  <c r="H2363" i="7" a="1"/>
  <c r="D3152" i="7" a="1"/>
  <c r="H3152" i="7" a="1"/>
  <c r="T377" i="7"/>
  <c r="S377" i="7"/>
  <c r="G94" i="1"/>
  <c r="P94" i="1"/>
  <c r="P1322" i="7"/>
  <c r="C1322" i="7" a="1"/>
  <c r="Q1322" i="7"/>
  <c r="N100" i="7"/>
  <c r="C100" i="7" a="1"/>
  <c r="O33" i="7"/>
  <c r="I33" i="7" a="1"/>
  <c r="M3610" i="7"/>
  <c r="T3610" i="7"/>
  <c r="U3610" i="7"/>
  <c r="K2034" i="7"/>
  <c r="G2034" i="7" a="1"/>
  <c r="L453" i="7"/>
  <c r="N453" i="7"/>
  <c r="R3132" i="7"/>
  <c r="U3132" i="7"/>
  <c r="L3132" i="7"/>
  <c r="T2162" i="7"/>
  <c r="M2162" i="7"/>
  <c r="L1937" i="7"/>
  <c r="P1937" i="7"/>
  <c r="H1937" i="7" a="1"/>
  <c r="D2560" i="7" a="1"/>
  <c r="R2560" i="7"/>
  <c r="L531" i="1"/>
  <c r="K531" i="1"/>
  <c r="O2762" i="7"/>
  <c r="E2762" i="7" a="1"/>
  <c r="N417" i="7"/>
  <c r="C417" i="7" a="1"/>
  <c r="L417" i="7"/>
  <c r="Q3731" i="7"/>
  <c r="H3731" i="7" a="1"/>
  <c r="L628" i="7"/>
  <c r="U628" i="7"/>
  <c r="T2965" i="7"/>
  <c r="S2965" i="7"/>
  <c r="I2965" i="7" a="1"/>
  <c r="R805" i="7"/>
  <c r="L805" i="7"/>
  <c r="E2124" i="7" a="1"/>
  <c r="G2124" i="7" a="1"/>
  <c r="N670" i="7"/>
  <c r="K670" i="7"/>
  <c r="G670" i="7" a="1"/>
  <c r="M1519" i="7"/>
  <c r="T1519" i="7"/>
  <c r="S2437" i="7"/>
  <c r="E2437" i="7" a="1"/>
  <c r="H2437" i="7" a="1"/>
  <c r="J3526" i="7" a="1"/>
  <c r="C3526" i="7" a="1"/>
  <c r="Q1381" i="7"/>
  <c r="T1381" i="7"/>
  <c r="V3183" i="7"/>
  <c r="U3183" i="7"/>
  <c r="I3183" i="7" a="1"/>
  <c r="D3330" i="7" a="1"/>
  <c r="Q3330" i="7"/>
  <c r="L2409" i="7"/>
  <c r="M2409" i="7"/>
  <c r="O3916" i="7"/>
  <c r="Q3916" i="7"/>
  <c r="J3916" i="7" a="1"/>
  <c r="L3919" i="7"/>
  <c r="R3919" i="7"/>
  <c r="O399" i="7"/>
  <c r="E399" i="7" a="1"/>
  <c r="I399" i="7" a="1"/>
  <c r="L3073" i="7"/>
  <c r="K3073" i="7"/>
  <c r="C3663" i="7" a="1"/>
  <c r="G3663" i="7" a="1"/>
  <c r="L512" i="1"/>
  <c r="O512" i="1"/>
  <c r="U1966" i="7"/>
  <c r="T1966" i="7"/>
  <c r="H1966" i="7" a="1"/>
  <c r="L227" i="1"/>
  <c r="J1562" i="7" a="1"/>
  <c r="E1562" i="7" a="1"/>
  <c r="P1562" i="7"/>
  <c r="G2468" i="7" a="1"/>
  <c r="P2468" i="7"/>
  <c r="J3679" i="7" a="1"/>
  <c r="E3679" i="7" a="1"/>
  <c r="H3679" i="7" a="1"/>
  <c r="I598" i="1"/>
  <c r="N3931" i="7"/>
  <c r="T3931" i="7"/>
  <c r="S3931" i="7"/>
  <c r="L1348" i="7"/>
  <c r="T1348" i="7"/>
  <c r="S2283" i="7"/>
  <c r="E2283" i="7" a="1"/>
  <c r="I2283" i="7" a="1"/>
  <c r="L1741" i="7"/>
  <c r="I1741" i="7" a="1"/>
  <c r="M2784" i="7"/>
  <c r="D2784" i="7" a="1"/>
  <c r="J3567" i="7" a="1"/>
  <c r="T3567" i="7"/>
  <c r="I3567" i="7" a="1"/>
  <c r="K1677" i="7"/>
  <c r="T1677" i="7"/>
  <c r="D821" i="7" a="1"/>
  <c r="G821" i="7" a="1"/>
  <c r="U316" i="7"/>
  <c r="E316" i="7" a="1"/>
  <c r="I316" i="7" a="1"/>
  <c r="D2820" i="7" a="1"/>
  <c r="P2820" i="7"/>
  <c r="T1914" i="7"/>
  <c r="N1914" i="7"/>
  <c r="H1914" i="7" a="1"/>
  <c r="E1226" i="7" a="1"/>
  <c r="I1226" i="7" a="1"/>
  <c r="Q3139" i="7"/>
  <c r="L3139" i="7"/>
  <c r="D1740" i="7" a="1"/>
  <c r="C1740" i="7" a="1"/>
  <c r="I1740" i="7" a="1"/>
  <c r="D2120" i="7" a="1"/>
  <c r="S2120" i="7"/>
  <c r="J563" i="7" a="1"/>
  <c r="K563" i="7"/>
  <c r="R3270" i="7"/>
  <c r="L3270" i="7"/>
  <c r="P3270" i="7"/>
  <c r="F19" i="1"/>
  <c r="K19" i="1"/>
  <c r="E119" i="7" a="1"/>
  <c r="P119" i="7"/>
  <c r="O1836" i="7"/>
  <c r="D1836" i="7" a="1"/>
  <c r="J3131" i="7" a="1"/>
  <c r="G3131" i="7" a="1"/>
  <c r="U3131" i="7"/>
  <c r="R2066" i="7"/>
  <c r="C2066" i="7" a="1"/>
  <c r="E634" i="7" a="1"/>
  <c r="L634" i="7"/>
  <c r="H634" i="7" a="1"/>
  <c r="O2267" i="7"/>
  <c r="I2267" i="7" a="1"/>
  <c r="D2755" i="7" a="1"/>
  <c r="T2755" i="7"/>
  <c r="Q741" i="7"/>
  <c r="L741" i="7"/>
  <c r="I741" i="7" a="1"/>
  <c r="J131" i="7" a="1"/>
  <c r="H131" i="7" a="1"/>
  <c r="J3446" i="7" a="1"/>
  <c r="O3446" i="7"/>
  <c r="V3154" i="7"/>
  <c r="P3154" i="7"/>
  <c r="H3154" i="7" a="1"/>
  <c r="N1297" i="7"/>
  <c r="R1297" i="7"/>
  <c r="O3054" i="7"/>
  <c r="E3054" i="7" a="1"/>
  <c r="I3054" i="7" a="1"/>
  <c r="G3335" i="7" a="1"/>
  <c r="P3335" i="7"/>
  <c r="E426" i="1" a="1"/>
  <c r="L426" i="1"/>
  <c r="H224" i="1"/>
  <c r="J224" i="1"/>
  <c r="D2014" i="7" a="1"/>
  <c r="K2014" i="7"/>
  <c r="Q1429" i="7"/>
  <c r="M1429" i="7"/>
  <c r="U1679" i="7"/>
  <c r="L1679" i="7"/>
  <c r="Q1679" i="7"/>
  <c r="M1630" i="7"/>
  <c r="E1630" i="7" a="1"/>
  <c r="E2906" i="7" a="1"/>
  <c r="U2906" i="7"/>
  <c r="H2906" i="7" a="1"/>
  <c r="U41" i="7"/>
  <c r="O41" i="7"/>
  <c r="O3669" i="7"/>
  <c r="M3669" i="7"/>
  <c r="O1567" i="7"/>
  <c r="E1567" i="7" a="1"/>
  <c r="C1567" i="7" a="1"/>
  <c r="L775" i="7"/>
  <c r="G775" i="7" a="1"/>
  <c r="H455" i="1"/>
  <c r="L455" i="1"/>
  <c r="J630" i="7" a="1"/>
  <c r="M630" i="7"/>
  <c r="J2582" i="7" a="1"/>
  <c r="D2582" i="7" a="1"/>
  <c r="T2582" i="7"/>
  <c r="K1255" i="7"/>
  <c r="H1255" i="7" a="1"/>
  <c r="S1046" i="7"/>
  <c r="M1046" i="7"/>
  <c r="T756" i="7"/>
  <c r="V756" i="7"/>
  <c r="C756" i="7" a="1"/>
  <c r="G18" i="1"/>
  <c r="F18" i="1"/>
  <c r="G2686" i="7" a="1"/>
  <c r="C2686" i="7" a="1"/>
  <c r="Q2606" i="7"/>
  <c r="M2606" i="7"/>
  <c r="P908" i="7"/>
  <c r="O908" i="7"/>
  <c r="E908" i="7" a="1"/>
  <c r="G3866" i="7" a="1"/>
  <c r="P3866" i="7"/>
  <c r="S89" i="7"/>
  <c r="D89" i="7" a="1"/>
  <c r="I89" i="7" a="1"/>
  <c r="G2424" i="7" a="1"/>
  <c r="R2424" i="7"/>
  <c r="L26" i="7"/>
  <c r="J26" i="7" a="1"/>
  <c r="N90" i="1"/>
  <c r="G90" i="1"/>
  <c r="V2692" i="7"/>
  <c r="G2692" i="7" a="1"/>
  <c r="I2692" i="7" a="1"/>
  <c r="D1060" i="7" a="1"/>
  <c r="R1060" i="7"/>
  <c r="E405" i="1" a="1"/>
  <c r="Q405" i="1"/>
  <c r="E840" i="7" a="1"/>
  <c r="R840" i="7"/>
  <c r="O3561" i="7"/>
  <c r="R3561" i="7"/>
  <c r="I3561" i="7" a="1"/>
  <c r="O485" i="7"/>
  <c r="S485" i="7"/>
  <c r="Q1524" i="7"/>
  <c r="G1524" i="7" a="1"/>
  <c r="M3460" i="7"/>
  <c r="J3460" i="7" a="1"/>
  <c r="L3460" i="7"/>
  <c r="P2108" i="7"/>
  <c r="E2108" i="7" a="1"/>
  <c r="V580" i="7"/>
  <c r="N580" i="7"/>
  <c r="C3745" i="7" a="1"/>
  <c r="R3745" i="7"/>
  <c r="P3745" i="7"/>
  <c r="V1347" i="7"/>
  <c r="T1347" i="7"/>
  <c r="E1537" i="7" a="1"/>
  <c r="V1537" i="7"/>
  <c r="I1537" i="7" a="1"/>
  <c r="G3872" i="7" a="1"/>
  <c r="N3872" i="7"/>
  <c r="K92" i="1"/>
  <c r="C92" i="1" a="1"/>
  <c r="D480" i="1" a="1"/>
  <c r="L480" i="1"/>
  <c r="V3572" i="7"/>
  <c r="H3572" i="7" a="1"/>
  <c r="N1179" i="7"/>
  <c r="R1179" i="7"/>
  <c r="Q1919" i="7"/>
  <c r="R1919" i="7"/>
  <c r="I1919" i="7" a="1"/>
  <c r="R2731" i="7"/>
  <c r="Q2731" i="7"/>
  <c r="F415" i="1"/>
  <c r="H415" i="1"/>
  <c r="J3111" i="7" a="1"/>
  <c r="V3111" i="7"/>
  <c r="S2037" i="7"/>
  <c r="E2037" i="7" a="1"/>
  <c r="L2037" i="7"/>
  <c r="K3478" i="7"/>
  <c r="L3478" i="7"/>
  <c r="L197" i="7"/>
  <c r="N197" i="7"/>
  <c r="H197" i="7" a="1"/>
  <c r="K2260" i="7"/>
  <c r="H2260" i="7" a="1"/>
  <c r="C2798" i="7" a="1"/>
  <c r="L2798" i="7"/>
  <c r="J3191" i="7" a="1"/>
  <c r="R3191" i="7"/>
  <c r="V3191" i="7"/>
  <c r="R259" i="7"/>
  <c r="L259" i="7"/>
  <c r="G1492" i="7" a="1"/>
  <c r="S1492" i="7"/>
  <c r="D3839" i="7" a="1"/>
  <c r="O3839" i="7"/>
  <c r="M3839" i="7"/>
  <c r="L1260" i="7"/>
  <c r="C1260" i="7" a="1"/>
  <c r="K720" i="7"/>
  <c r="Q720" i="7"/>
  <c r="H720" i="7" a="1"/>
  <c r="S3469" i="7"/>
  <c r="O3469" i="7"/>
  <c r="P3768" i="7"/>
  <c r="V3768" i="7"/>
  <c r="R3196" i="7"/>
  <c r="J3196" i="7" a="1"/>
  <c r="H3196" i="7" a="1"/>
  <c r="T2873" i="7"/>
  <c r="H2873" i="7" a="1"/>
  <c r="H565" i="1"/>
  <c r="F565" i="1"/>
  <c r="D2334" i="7" a="1"/>
  <c r="O2334" i="7"/>
  <c r="P2603" i="7"/>
  <c r="N2603" i="7"/>
  <c r="C2603" i="7" a="1"/>
  <c r="G2450" i="7" a="1"/>
  <c r="H2450" i="7" a="1"/>
  <c r="J2878" i="7" a="1"/>
  <c r="O2878" i="7"/>
  <c r="O424" i="1"/>
  <c r="N424" i="1"/>
  <c r="K1664" i="7"/>
  <c r="Q1664" i="7"/>
  <c r="I1664" i="7" a="1"/>
  <c r="L2501" i="7"/>
  <c r="S2501" i="7"/>
  <c r="R3159" i="7"/>
  <c r="M3159" i="7"/>
  <c r="L3601" i="7"/>
  <c r="E3601" i="7" a="1"/>
  <c r="V3601" i="7"/>
  <c r="S1551" i="7"/>
  <c r="L1551" i="7"/>
  <c r="G3691" i="7" a="1"/>
  <c r="E3691" i="7" a="1"/>
  <c r="H3691" i="7" a="1"/>
  <c r="I527" i="1"/>
  <c r="L153" i="7"/>
  <c r="P153" i="7"/>
  <c r="D153" i="7" a="1"/>
  <c r="L1611" i="7"/>
  <c r="D1611" i="7" a="1"/>
  <c r="S3329" i="7"/>
  <c r="Q3329" i="7"/>
  <c r="M3329" i="7"/>
  <c r="M990" i="7"/>
  <c r="H990" i="7" a="1"/>
  <c r="G2929" i="7" a="1"/>
  <c r="T2929" i="7"/>
  <c r="D212" i="1" a="1"/>
  <c r="M212" i="1"/>
  <c r="O468" i="1"/>
  <c r="F468" i="1"/>
  <c r="S1002" i="7"/>
  <c r="U1002" i="7"/>
  <c r="M3255" i="7"/>
  <c r="T3255" i="7"/>
  <c r="G3255" i="7" a="1"/>
  <c r="C201" i="1" a="1"/>
  <c r="L201" i="1"/>
  <c r="O873" i="7"/>
  <c r="S873" i="7"/>
  <c r="P1353" i="7"/>
  <c r="M1353" i="7"/>
  <c r="S370" i="7"/>
  <c r="U370" i="7"/>
  <c r="H370" i="7" a="1"/>
  <c r="U465" i="7"/>
  <c r="Q465" i="7"/>
  <c r="T2611" i="7"/>
  <c r="O2611" i="7"/>
  <c r="D2611" i="7" a="1"/>
  <c r="N406" i="7"/>
  <c r="D406" i="7" a="1"/>
  <c r="U88" i="7"/>
  <c r="J88" i="7" a="1"/>
  <c r="P2557" i="7"/>
  <c r="C2557" i="7" a="1"/>
  <c r="I2557" i="7" a="1"/>
  <c r="N2488" i="7"/>
  <c r="C2488" i="7" a="1"/>
  <c r="C177" i="1" a="1"/>
  <c r="O177" i="1"/>
  <c r="C1978" i="7" a="1"/>
  <c r="M1978" i="7"/>
  <c r="P1923" i="7"/>
  <c r="E1923" i="7" a="1"/>
  <c r="I1923" i="7" a="1"/>
  <c r="E61" i="7" a="1"/>
  <c r="L61" i="7"/>
  <c r="U1608" i="7"/>
  <c r="Q1608" i="7"/>
  <c r="S3426" i="7"/>
  <c r="G3426" i="7" a="1"/>
  <c r="K3426" i="7"/>
  <c r="C1118" i="7" a="1"/>
  <c r="L1118" i="7"/>
  <c r="S3951" i="7"/>
  <c r="L3951" i="7"/>
  <c r="H3951" i="7" a="1"/>
  <c r="J401" i="1"/>
  <c r="G2061" i="7" a="1"/>
  <c r="C2061" i="7" a="1"/>
  <c r="K2061" i="7"/>
  <c r="P2216" i="7"/>
  <c r="M2216" i="7"/>
  <c r="N1733" i="7"/>
  <c r="P1733" i="7"/>
  <c r="I1733" i="7" a="1"/>
  <c r="J602" i="7" a="1"/>
  <c r="K602" i="7"/>
  <c r="I303" i="1"/>
  <c r="C303" i="1" a="1"/>
  <c r="D2102" i="7" a="1"/>
  <c r="K2102" i="7"/>
  <c r="S337" i="7"/>
  <c r="U337" i="7"/>
  <c r="L337" i="7"/>
  <c r="O169" i="1"/>
  <c r="F22" i="1"/>
  <c r="O22" i="1"/>
  <c r="L1188" i="7"/>
  <c r="V1188" i="7"/>
  <c r="T1188" i="7"/>
  <c r="N1245" i="7"/>
  <c r="U1245" i="7"/>
  <c r="P1967" i="7"/>
  <c r="S1967" i="7"/>
  <c r="C2132" i="7" a="1"/>
  <c r="S2132" i="7"/>
  <c r="U2132" i="7"/>
  <c r="N337" i="1"/>
  <c r="K337" i="1"/>
  <c r="N2224" i="7"/>
  <c r="K2224" i="7"/>
  <c r="O708" i="7"/>
  <c r="K708" i="7"/>
  <c r="C598" i="7" a="1"/>
  <c r="U598" i="7"/>
  <c r="T598" i="7"/>
  <c r="G3537" i="7" a="1"/>
  <c r="U3537" i="7"/>
  <c r="E753" i="7" a="1"/>
  <c r="M753" i="7"/>
  <c r="D753" i="7" a="1"/>
  <c r="F458" i="1"/>
  <c r="K3800" i="7"/>
  <c r="D3800" i="7" a="1"/>
  <c r="J3800" i="7" a="1"/>
  <c r="G2865" i="7" a="1"/>
  <c r="P2865" i="7"/>
  <c r="I355" i="1"/>
  <c r="F355" i="1"/>
  <c r="N2238" i="7"/>
  <c r="R2238" i="7"/>
  <c r="E104" i="7" a="1"/>
  <c r="S104" i="7"/>
  <c r="I104" i="7" a="1"/>
  <c r="K3841" i="7"/>
  <c r="D3841" i="7" a="1"/>
  <c r="D3360" i="7" a="1"/>
  <c r="R3360" i="7"/>
  <c r="H3360" i="7" a="1"/>
  <c r="G2166" i="7" a="1"/>
  <c r="J2166" i="7" a="1"/>
  <c r="N1649" i="7"/>
  <c r="J1649" i="7" a="1"/>
  <c r="Q1555" i="7"/>
  <c r="M1555" i="7"/>
  <c r="E1555" i="7" a="1"/>
  <c r="H562" i="1"/>
  <c r="Q562" i="1"/>
  <c r="O368" i="7"/>
  <c r="P368" i="7"/>
  <c r="T2089" i="7"/>
  <c r="J2089" i="7" a="1"/>
  <c r="G1498" i="7" a="1"/>
  <c r="N1498" i="7"/>
  <c r="D1498" i="7" a="1"/>
  <c r="R3585" i="7"/>
  <c r="K3585" i="7"/>
  <c r="L3351" i="7"/>
  <c r="J3351" i="7" a="1"/>
  <c r="O2967" i="7"/>
  <c r="E2967" i="7" a="1"/>
  <c r="P2967" i="7"/>
  <c r="J2520" i="7" a="1"/>
  <c r="U2520" i="7"/>
  <c r="M2893" i="7"/>
  <c r="V2893" i="7"/>
  <c r="I2893" i="7" a="1"/>
  <c r="O84" i="7"/>
  <c r="T84" i="7"/>
  <c r="S145" i="7"/>
  <c r="N145" i="7"/>
  <c r="U633" i="7"/>
  <c r="L633" i="7"/>
  <c r="I633" i="7" a="1"/>
  <c r="G2817" i="7" a="1"/>
  <c r="T2817" i="7"/>
  <c r="T2826" i="7"/>
  <c r="J2826" i="7" a="1"/>
  <c r="E433" i="1" a="1"/>
  <c r="L433" i="1"/>
  <c r="T1375" i="7"/>
  <c r="J1375" i="7" a="1"/>
  <c r="I1375" i="7" a="1"/>
  <c r="U1921" i="7"/>
  <c r="H1921" i="7" a="1"/>
  <c r="H449" i="1"/>
  <c r="G449" i="1"/>
  <c r="V1575" i="7"/>
  <c r="R1575" i="7"/>
  <c r="E597" i="1" a="1"/>
  <c r="O597" i="1"/>
  <c r="C314" i="1" a="1"/>
  <c r="D314" i="1" a="1"/>
  <c r="T2702" i="7"/>
  <c r="P2702" i="7"/>
  <c r="G3001" i="7" a="1"/>
  <c r="Q3001" i="7"/>
  <c r="I3001" i="7" a="1"/>
  <c r="J3059" i="7" a="1"/>
  <c r="H3059" i="7" a="1"/>
  <c r="O441" i="1"/>
  <c r="J441" i="1"/>
  <c r="D2200" i="7" a="1"/>
  <c r="V2200" i="7"/>
  <c r="T2821" i="7"/>
  <c r="S2821" i="7"/>
  <c r="M2821" i="7"/>
  <c r="P1911" i="7"/>
  <c r="S1911" i="7"/>
  <c r="D2662" i="7" a="1"/>
  <c r="R2662" i="7"/>
  <c r="H2662" i="7" a="1"/>
  <c r="R1304" i="7"/>
  <c r="G1304" i="7" a="1"/>
  <c r="N83" i="1"/>
  <c r="C83" i="1" a="1"/>
  <c r="E747" i="7" a="1"/>
  <c r="O747" i="7"/>
  <c r="Q361" i="7"/>
  <c r="N361" i="7"/>
  <c r="D361" i="7" a="1"/>
  <c r="G2559" i="7" a="1"/>
  <c r="L2559" i="7"/>
  <c r="J3372" i="7" a="1"/>
  <c r="S3372" i="7"/>
  <c r="D3935" i="7" a="1"/>
  <c r="R3935" i="7"/>
  <c r="M3935" i="7"/>
  <c r="S3972" i="7"/>
  <c r="M3972" i="7"/>
  <c r="O3558" i="7"/>
  <c r="G3558" i="7" a="1"/>
  <c r="J2522" i="7" a="1"/>
  <c r="M2522" i="7"/>
  <c r="S2522" i="7"/>
  <c r="L491" i="7"/>
  <c r="E491" i="7" a="1"/>
  <c r="O471" i="7"/>
  <c r="U471" i="7"/>
  <c r="H471" i="7" a="1"/>
  <c r="O3436" i="7"/>
  <c r="C3436" i="7" a="1"/>
  <c r="R1482" i="7"/>
  <c r="G1482" i="7" a="1"/>
  <c r="P884" i="7"/>
  <c r="S884" i="7"/>
  <c r="K884" i="7"/>
  <c r="C87" i="1" a="1"/>
  <c r="L87" i="1"/>
  <c r="C2561" i="7" a="1"/>
  <c r="K2561" i="7"/>
  <c r="T2018" i="7"/>
  <c r="E2018" i="7" a="1"/>
  <c r="P2418" i="7"/>
  <c r="K2418" i="7"/>
  <c r="R2418" i="7"/>
  <c r="N492" i="7"/>
  <c r="C492" i="7" a="1"/>
  <c r="O2163" i="7"/>
  <c r="E2163" i="7" a="1"/>
  <c r="C1724" i="7" a="1"/>
  <c r="N1724" i="7"/>
  <c r="H1724" i="7" a="1"/>
  <c r="P703" i="7"/>
  <c r="T703" i="7"/>
  <c r="V3779" i="7"/>
  <c r="T3779" i="7"/>
  <c r="I3779" i="7" a="1"/>
  <c r="E3177" i="7" a="1"/>
  <c r="I3177" i="7" a="1"/>
  <c r="P1231" i="7"/>
  <c r="R1231" i="7"/>
  <c r="G1386" i="7" a="1"/>
  <c r="E1386" i="7" a="1"/>
  <c r="H1386" i="7" a="1"/>
  <c r="Q1407" i="7"/>
  <c r="J1407" i="7" a="1"/>
  <c r="J3640" i="7" a="1"/>
  <c r="K3640" i="7"/>
  <c r="R3554" i="7"/>
  <c r="T3554" i="7"/>
  <c r="H3554" i="7" a="1"/>
  <c r="D187" i="1" a="1"/>
  <c r="K187" i="1"/>
  <c r="G1396" i="7" a="1"/>
  <c r="E1396" i="7" a="1"/>
  <c r="S1775" i="7"/>
  <c r="G1775" i="7" a="1"/>
  <c r="C1805" i="7" a="1"/>
  <c r="S1805" i="7"/>
  <c r="K1805" i="7"/>
  <c r="V786" i="7"/>
  <c r="N786" i="7"/>
  <c r="E2207" i="7" a="1"/>
  <c r="R2207" i="7"/>
  <c r="H2207" i="7" a="1"/>
  <c r="N1639" i="7"/>
  <c r="H1639" i="7" a="1"/>
  <c r="S3676" i="7"/>
  <c r="V3676" i="7"/>
  <c r="D78" i="1" a="1"/>
  <c r="C78" i="1" a="1"/>
  <c r="O3017" i="7"/>
  <c r="L3017" i="7"/>
  <c r="V3017" i="7"/>
  <c r="G3091" i="7" a="1"/>
  <c r="L3091" i="7"/>
  <c r="M3835" i="7"/>
  <c r="J3835" i="7" a="1"/>
  <c r="G1606" i="7" a="1"/>
  <c r="L1606" i="7"/>
  <c r="C1606" i="7" a="1"/>
  <c r="O476" i="1"/>
  <c r="C476" i="1" a="1"/>
  <c r="V3492" i="7"/>
  <c r="D3492" i="7" a="1"/>
  <c r="D104" i="1" a="1"/>
  <c r="J104" i="1"/>
  <c r="L2857" i="7"/>
  <c r="R2857" i="7"/>
  <c r="T1262" i="7"/>
  <c r="E1262" i="7" a="1"/>
  <c r="I1262" i="7" a="1"/>
  <c r="D3815" i="7" a="1"/>
  <c r="I3815" i="7" a="1"/>
  <c r="G2396" i="7" a="1"/>
  <c r="N2396" i="7"/>
  <c r="U1496" i="7"/>
  <c r="E1496" i="7" a="1"/>
  <c r="H1496" i="7" a="1"/>
  <c r="T3391" i="7"/>
  <c r="J3391" i="7" a="1"/>
  <c r="L116" i="1"/>
  <c r="D116" i="1" a="1"/>
  <c r="R3254" i="7"/>
  <c r="C3254" i="7" a="1"/>
  <c r="S1687" i="7"/>
  <c r="V1687" i="7"/>
  <c r="I1687" i="7" a="1"/>
  <c r="C1158" i="7" a="1"/>
  <c r="H1158" i="7" a="1"/>
  <c r="R2796" i="7"/>
  <c r="O2796" i="7"/>
  <c r="O165" i="1"/>
  <c r="Q165" i="1"/>
  <c r="M2410" i="7"/>
  <c r="Q2410" i="7"/>
  <c r="H2410" i="7" a="1"/>
  <c r="S3233" i="7"/>
  <c r="L3233" i="7"/>
  <c r="O1904" i="7"/>
  <c r="J1904" i="7" a="1"/>
  <c r="M151" i="7"/>
  <c r="Q151" i="7"/>
  <c r="E151" i="7" a="1"/>
  <c r="R2389" i="7"/>
  <c r="L2389" i="7"/>
  <c r="R1181" i="7"/>
  <c r="N1181" i="7"/>
  <c r="E1181" i="7" a="1"/>
  <c r="O1953" i="7"/>
  <c r="P1953" i="7"/>
  <c r="J2286" i="7" a="1"/>
  <c r="Q2286" i="7"/>
  <c r="R262" i="7"/>
  <c r="N262" i="7"/>
  <c r="D262" i="7" a="1"/>
  <c r="D246" i="7" a="1"/>
  <c r="T246" i="7"/>
  <c r="N509" i="7"/>
  <c r="Q509" i="7"/>
  <c r="E2292" i="7" a="1"/>
  <c r="G2292" i="7" a="1"/>
  <c r="S2292" i="7"/>
  <c r="U3529" i="7"/>
  <c r="K3529" i="7"/>
  <c r="J3039" i="7" a="1"/>
  <c r="S3039" i="7"/>
  <c r="K3039" i="7"/>
  <c r="V3229" i="7"/>
  <c r="N3229" i="7"/>
  <c r="S154" i="7"/>
  <c r="M154" i="7"/>
  <c r="P1077" i="7"/>
  <c r="M1077" i="7"/>
  <c r="L1077" i="7"/>
  <c r="N366" i="7"/>
  <c r="R366" i="7"/>
  <c r="P3588" i="7"/>
  <c r="G3588" i="7" a="1"/>
  <c r="O1675" i="7"/>
  <c r="L1675" i="7"/>
  <c r="C1675" i="7" a="1"/>
  <c r="S535" i="7"/>
  <c r="J535" i="7" a="1"/>
  <c r="O2722" i="7"/>
  <c r="D2722" i="7" a="1"/>
  <c r="I2722" i="7" a="1"/>
  <c r="E181" i="1" a="1"/>
  <c r="P3844" i="7"/>
  <c r="R3844" i="7"/>
  <c r="K3844" i="7"/>
  <c r="R2753" i="7"/>
  <c r="J2753" i="7" a="1"/>
  <c r="O297" i="1"/>
  <c r="H297" i="1"/>
  <c r="L1633" i="7"/>
  <c r="C1633" i="7" a="1"/>
  <c r="K1102" i="7"/>
  <c r="L1102" i="7"/>
  <c r="C1102" i="7" a="1"/>
  <c r="V2981" i="7"/>
  <c r="I2981" i="7" a="1"/>
  <c r="G3423" i="7" a="1"/>
  <c r="O3423" i="7"/>
  <c r="I3423" i="7" a="1"/>
  <c r="P608" i="7"/>
  <c r="L608" i="7"/>
  <c r="T2010" i="7"/>
  <c r="P2010" i="7"/>
  <c r="S1462" i="7"/>
  <c r="G1462" i="7" a="1"/>
  <c r="I1462" i="7" a="1"/>
  <c r="J537" i="1"/>
  <c r="L537" i="1"/>
  <c r="S3163" i="7"/>
  <c r="G3163" i="7" a="1"/>
  <c r="L1199" i="7"/>
  <c r="T1199" i="7"/>
  <c r="K2356" i="7"/>
  <c r="R2356" i="7"/>
  <c r="H2356" i="7" a="1"/>
  <c r="R1855" i="7"/>
  <c r="S1855" i="7"/>
  <c r="J2710" i="7" a="1"/>
  <c r="O2710" i="7"/>
  <c r="V1067" i="7"/>
  <c r="G1067" i="7" a="1"/>
  <c r="H1067" i="7" a="1"/>
  <c r="N1291" i="7"/>
  <c r="O1291" i="7"/>
  <c r="U1050" i="7"/>
  <c r="N1050" i="7"/>
  <c r="I1050" i="7" a="1"/>
  <c r="H200" i="1"/>
  <c r="C593" i="1" a="1"/>
  <c r="D593" i="1" a="1"/>
  <c r="N3041" i="7"/>
  <c r="E3041" i="7" a="1"/>
  <c r="I3041" i="7" a="1"/>
  <c r="Q304" i="1"/>
  <c r="J304" i="1"/>
  <c r="U1123" i="7"/>
  <c r="T1123" i="7"/>
  <c r="M615" i="7"/>
  <c r="G615" i="7" a="1"/>
  <c r="S1331" i="7"/>
  <c r="L1331" i="7"/>
  <c r="D1331" i="7" a="1"/>
  <c r="L2315" i="7"/>
  <c r="G2315" i="7" a="1"/>
  <c r="U34" i="7"/>
  <c r="R34" i="7"/>
  <c r="T474" i="7"/>
  <c r="V474" i="7"/>
  <c r="K474" i="7"/>
  <c r="U275" i="7"/>
  <c r="L275" i="7"/>
  <c r="E349" i="7" a="1"/>
  <c r="N349" i="7"/>
  <c r="H349" i="7" a="1"/>
  <c r="E359" i="1" a="1"/>
  <c r="V924" i="7"/>
  <c r="M924" i="7"/>
  <c r="C924" i="7" a="1"/>
  <c r="K876" i="7"/>
  <c r="V876" i="7"/>
  <c r="J74" i="1"/>
  <c r="N74" i="1"/>
  <c r="K213" i="7"/>
  <c r="S213" i="7"/>
  <c r="K2960" i="7"/>
  <c r="O2960" i="7"/>
  <c r="Q2960" i="7"/>
  <c r="O1834" i="7"/>
  <c r="K1834" i="7"/>
  <c r="U706" i="7"/>
  <c r="Q706" i="7"/>
  <c r="I706" i="7" a="1"/>
  <c r="L361" i="1"/>
  <c r="C69" i="7" a="1"/>
  <c r="N69" i="7"/>
  <c r="T69" i="7"/>
  <c r="J3358" i="7" a="1"/>
  <c r="G3358" i="7" a="1"/>
  <c r="S3641" i="7"/>
  <c r="R3641" i="7"/>
  <c r="H3641" i="7" a="1"/>
  <c r="F385" i="1"/>
  <c r="V3166" i="7"/>
  <c r="O3166" i="7"/>
  <c r="C3166" i="7" a="1"/>
  <c r="J3684" i="7" a="1"/>
  <c r="U3684" i="7"/>
  <c r="G378" i="7" a="1"/>
  <c r="C378" i="7" a="1"/>
  <c r="J378" i="7" a="1"/>
  <c r="N2469" i="7"/>
  <c r="G2469" i="7" a="1"/>
  <c r="C1844" i="7" a="1"/>
  <c r="V1844" i="7"/>
  <c r="G1169" i="7" a="1"/>
  <c r="R1169" i="7"/>
  <c r="H1169" i="7" a="1"/>
  <c r="R3265" i="7"/>
  <c r="P3265" i="7"/>
  <c r="D572" i="7" a="1"/>
  <c r="R572" i="7"/>
  <c r="K191" i="7"/>
  <c r="G191" i="7" a="1"/>
  <c r="N191" i="7"/>
  <c r="V126" i="7"/>
  <c r="P126" i="7"/>
  <c r="O2513" i="7"/>
  <c r="U2513" i="7"/>
  <c r="H2513" i="7" a="1"/>
  <c r="C16" i="1" a="1"/>
  <c r="P464" i="7"/>
  <c r="Q464" i="7"/>
  <c r="V464" i="7"/>
  <c r="R3266" i="7"/>
  <c r="L3266" i="7"/>
  <c r="D3982" i="7" a="1"/>
  <c r="G3982" i="7" a="1"/>
  <c r="I3982" i="7" a="1"/>
  <c r="T3849" i="7"/>
  <c r="J3849" i="7" a="1"/>
  <c r="K858" i="7"/>
  <c r="P858" i="7"/>
  <c r="F431" i="1"/>
  <c r="K431" i="1"/>
  <c r="G541" i="1"/>
  <c r="D541" i="1" a="1"/>
  <c r="P843" i="7"/>
  <c r="R843" i="7"/>
  <c r="P280" i="7"/>
  <c r="K280" i="7"/>
  <c r="G280" i="7" a="1"/>
  <c r="R2882" i="7"/>
  <c r="Q2882" i="7"/>
  <c r="U3081" i="7"/>
  <c r="V3081" i="7"/>
  <c r="I3081" i="7" a="1"/>
  <c r="K3564" i="7"/>
  <c r="Q3564" i="7"/>
  <c r="I261" i="1"/>
  <c r="N261" i="1"/>
  <c r="J364" i="7" a="1"/>
  <c r="Q364" i="7"/>
  <c r="F440" i="1"/>
  <c r="K440" i="1"/>
  <c r="C2337" i="7" a="1"/>
  <c r="R2337" i="7"/>
  <c r="D2017" i="7" a="1"/>
  <c r="J2017" i="7" a="1"/>
  <c r="N2017" i="7"/>
  <c r="D1651" i="7" a="1"/>
  <c r="C1651" i="7" a="1"/>
  <c r="R1713" i="7"/>
  <c r="J1713" i="7" a="1"/>
  <c r="H1713" i="7" a="1"/>
  <c r="C1397" i="7" a="1"/>
  <c r="P1397" i="7"/>
  <c r="N1165" i="7"/>
  <c r="L1165" i="7"/>
  <c r="J1132" i="7" a="1"/>
  <c r="Q1132" i="7"/>
  <c r="H1132" i="7" a="1"/>
  <c r="O264" i="7"/>
  <c r="J264" i="7" a="1"/>
  <c r="G3892" i="7" a="1"/>
  <c r="J3892" i="7" a="1"/>
  <c r="U2806" i="7"/>
  <c r="J2806" i="7" a="1"/>
  <c r="G2806" i="7" a="1"/>
  <c r="D129" i="7" a="1"/>
  <c r="S129" i="7"/>
  <c r="O1621" i="7"/>
  <c r="P1621" i="7"/>
  <c r="I1621" i="7" a="1"/>
  <c r="M3172" i="7"/>
  <c r="O3172" i="7"/>
  <c r="F526" i="1"/>
  <c r="M526" i="1"/>
  <c r="O2231" i="7"/>
  <c r="D2231" i="7" a="1"/>
  <c r="P2848" i="7"/>
  <c r="Q2848" i="7"/>
  <c r="I2848" i="7" a="1"/>
  <c r="D1847" i="7" a="1"/>
  <c r="R1847" i="7"/>
  <c r="N1021" i="7"/>
  <c r="C1021" i="7" a="1"/>
  <c r="T988" i="7"/>
  <c r="P988" i="7"/>
  <c r="I988" i="7" a="1"/>
  <c r="J1613" i="7" a="1"/>
  <c r="Q1613" i="7"/>
  <c r="T3620" i="7"/>
  <c r="D3620" i="7" a="1"/>
  <c r="P293" i="7"/>
  <c r="Q293" i="7"/>
  <c r="C293" i="7" a="1"/>
  <c r="E1725" i="7" a="1"/>
  <c r="T1725" i="7"/>
  <c r="E2182" i="7" a="1"/>
  <c r="K2182" i="7"/>
  <c r="I2182" i="7" a="1"/>
  <c r="E2492" i="7" a="1"/>
  <c r="V2492" i="7"/>
  <c r="S3678" i="7"/>
  <c r="M3678" i="7"/>
  <c r="S3304" i="7"/>
  <c r="P3304" i="7"/>
  <c r="H3304" i="7" a="1"/>
  <c r="N3540" i="7"/>
  <c r="E3540" i="7" a="1"/>
  <c r="L1398" i="7"/>
  <c r="T1398" i="7"/>
  <c r="P552" i="7"/>
  <c r="N552" i="7"/>
  <c r="K552" i="7"/>
  <c r="O2651" i="7"/>
  <c r="K2651" i="7"/>
  <c r="S1342" i="7"/>
  <c r="J1342" i="7" a="1"/>
  <c r="I1342" i="7" a="1"/>
  <c r="E174" i="1" a="1"/>
  <c r="C100" i="1" a="1"/>
  <c r="N100" i="1"/>
  <c r="H500" i="1"/>
  <c r="O500" i="1"/>
  <c r="G3611" i="7" a="1"/>
  <c r="L3611" i="7"/>
  <c r="H3611" i="7" a="1"/>
  <c r="K1470" i="7"/>
  <c r="J1470" i="7" a="1"/>
  <c r="D3512" i="7" a="1"/>
  <c r="O3512" i="7"/>
  <c r="I95" i="1"/>
  <c r="G95" i="1"/>
  <c r="E3165" i="7" a="1"/>
  <c r="V3165" i="7"/>
  <c r="L3165" i="7"/>
  <c r="Q2164" i="7"/>
  <c r="V2164" i="7"/>
  <c r="D1240" i="7" a="1"/>
  <c r="M1240" i="7"/>
  <c r="G1072" i="7" a="1"/>
  <c r="L1072" i="7"/>
  <c r="I1072" i="7" a="1"/>
  <c r="K336" i="1"/>
  <c r="H336" i="1"/>
  <c r="D660" i="7" a="1"/>
  <c r="K660" i="7"/>
  <c r="M2810" i="7"/>
  <c r="N2810" i="7"/>
  <c r="Q976" i="7"/>
  <c r="N976" i="7"/>
  <c r="H976" i="7" a="1"/>
  <c r="N1539" i="7"/>
  <c r="L1539" i="7"/>
  <c r="E2720" i="7" a="1"/>
  <c r="N2720" i="7"/>
  <c r="M181" i="7"/>
  <c r="G181" i="7" a="1"/>
  <c r="Q181" i="7"/>
  <c r="N3313" i="7"/>
  <c r="S3313" i="7"/>
  <c r="C2082" i="7" a="1"/>
  <c r="N2082" i="7"/>
  <c r="H2082" i="7" a="1"/>
  <c r="O1003" i="7"/>
  <c r="M1003" i="7"/>
  <c r="V3307" i="7"/>
  <c r="L3307" i="7"/>
  <c r="E148" i="1" a="1"/>
  <c r="Q148" i="1"/>
  <c r="S2792" i="7"/>
  <c r="Q2792" i="7"/>
  <c r="H2792" i="7" a="1"/>
  <c r="N1190" i="7"/>
  <c r="T1190" i="7"/>
  <c r="J564" i="1"/>
  <c r="D564" i="1" a="1"/>
  <c r="D2894" i="7" a="1"/>
  <c r="K2894" i="7"/>
  <c r="Q3412" i="7"/>
  <c r="L3412" i="7"/>
  <c r="I3412" i="7" a="1"/>
  <c r="F293" i="1"/>
  <c r="R1989" i="7"/>
  <c r="L1989" i="7"/>
  <c r="C1989" i="7" a="1"/>
  <c r="G3665" i="7" a="1"/>
  <c r="N3665" i="7"/>
  <c r="G1886" i="7" a="1"/>
  <c r="D1886" i="7" a="1"/>
  <c r="I1886" i="7" a="1"/>
  <c r="K505" i="7"/>
  <c r="J505" i="7" a="1"/>
  <c r="N2366" i="7"/>
  <c r="D2366" i="7" a="1"/>
  <c r="T2153" i="7"/>
  <c r="M2153" i="7"/>
  <c r="H2153" i="7" a="1"/>
  <c r="O1088" i="7"/>
  <c r="E1088" i="7" a="1"/>
  <c r="D362" i="1" a="1"/>
  <c r="F362" i="1"/>
  <c r="O2688" i="7"/>
  <c r="J2688" i="7" a="1"/>
  <c r="J62" i="1"/>
  <c r="F62" i="1"/>
  <c r="E551" i="7" a="1"/>
  <c r="M551" i="7"/>
  <c r="H551" i="7" a="1"/>
  <c r="M493" i="7"/>
  <c r="N493" i="7"/>
  <c r="E719" i="7" a="1"/>
  <c r="S719" i="7"/>
  <c r="I432" i="1"/>
  <c r="P432" i="1"/>
  <c r="P518" i="1"/>
  <c r="N518" i="1"/>
  <c r="E926" i="7" a="1"/>
  <c r="U926" i="7"/>
  <c r="M3757" i="7"/>
  <c r="Q3757" i="7"/>
  <c r="V3757" i="7"/>
  <c r="P236" i="7"/>
  <c r="V236" i="7"/>
  <c r="O800" i="7"/>
  <c r="T800" i="7"/>
  <c r="M800" i="7"/>
  <c r="K174" i="7"/>
  <c r="T174" i="7"/>
  <c r="L3471" i="7"/>
  <c r="K3471" i="7"/>
  <c r="O1474" i="7"/>
  <c r="D1474" i="7" a="1"/>
  <c r="I1474" i="7" a="1"/>
  <c r="M3901" i="7"/>
  <c r="T3901" i="7"/>
  <c r="K2759" i="7"/>
  <c r="J2759" i="7" a="1"/>
  <c r="T3617" i="7"/>
  <c r="S3617" i="7"/>
  <c r="L3617" i="7"/>
  <c r="O301" i="1"/>
  <c r="J301" i="1"/>
  <c r="D685" i="7" a="1"/>
  <c r="L685" i="7"/>
  <c r="E2186" i="7" a="1"/>
  <c r="J2186" i="7" a="1"/>
  <c r="N1949" i="7"/>
  <c r="T1949" i="7"/>
  <c r="E1949" i="7" a="1"/>
  <c r="T327" i="7"/>
  <c r="G327" i="7" a="1"/>
  <c r="D2036" i="7" a="1"/>
  <c r="L2036" i="7"/>
  <c r="I2036" i="7" a="1"/>
  <c r="E3555" i="7" a="1"/>
  <c r="L3555" i="7"/>
  <c r="P2447" i="7"/>
  <c r="L2447" i="7"/>
  <c r="M167" i="1"/>
  <c r="E167" i="1" a="1"/>
  <c r="L208" i="1"/>
  <c r="F208" i="1"/>
  <c r="J299" i="7" a="1"/>
  <c r="C299" i="7" a="1"/>
  <c r="K3162" i="7"/>
  <c r="O3162" i="7"/>
  <c r="Q3162" i="7"/>
  <c r="L1090" i="7"/>
  <c r="C1090" i="7" a="1"/>
  <c r="U1359" i="7"/>
  <c r="N1359" i="7"/>
  <c r="I1359" i="7" a="1"/>
  <c r="J589" i="1"/>
  <c r="P3056" i="7"/>
  <c r="G3056" i="7" a="1"/>
  <c r="N3056" i="7"/>
  <c r="Q558" i="1"/>
  <c r="G558" i="1"/>
  <c r="V2872" i="7"/>
  <c r="P2872" i="7"/>
  <c r="O3736" i="7"/>
  <c r="P3736" i="7"/>
  <c r="G3311" i="7" a="1"/>
  <c r="P3311" i="7"/>
  <c r="Q3311" i="7"/>
  <c r="N3349" i="7"/>
  <c r="T3349" i="7"/>
  <c r="G2949" i="7" a="1"/>
  <c r="O2949" i="7"/>
  <c r="I2949" i="7" a="1"/>
  <c r="P3210" i="7"/>
  <c r="C3210" i="7" a="1"/>
  <c r="O3570" i="7"/>
  <c r="M3570" i="7"/>
  <c r="C638" i="7" a="1"/>
  <c r="V638" i="7"/>
  <c r="I638" i="7" a="1"/>
  <c r="K963" i="7"/>
  <c r="D963" i="7" a="1"/>
  <c r="V1825" i="7"/>
  <c r="E1825" i="7" a="1"/>
  <c r="C294" i="7" a="1"/>
  <c r="J294" i="7" a="1"/>
  <c r="D294" i="7" a="1"/>
  <c r="P400" i="1"/>
  <c r="I400" i="1"/>
  <c r="K3157" i="7"/>
  <c r="R3157" i="7"/>
  <c r="G502" i="7" a="1"/>
  <c r="S502" i="7"/>
  <c r="V3361" i="7"/>
  <c r="U3361" i="7"/>
  <c r="E3361" i="7" a="1"/>
  <c r="E53" i="7" a="1"/>
  <c r="O53" i="7"/>
  <c r="J1549" i="7" a="1"/>
  <c r="T1549" i="7"/>
  <c r="I1549" i="7" a="1"/>
  <c r="S1806" i="7"/>
  <c r="I1806" i="7" a="1"/>
  <c r="C309" i="7" a="1"/>
  <c r="T309" i="7"/>
  <c r="P978" i="7"/>
  <c r="J978" i="7" a="1"/>
  <c r="H978" i="7" a="1"/>
  <c r="G797" i="7" a="1"/>
  <c r="E797" i="7" a="1"/>
  <c r="V3066" i="7"/>
  <c r="C3066" i="7" a="1"/>
  <c r="E1875" i="7" a="1"/>
  <c r="N1875" i="7"/>
  <c r="M1875" i="7"/>
  <c r="Q1891" i="7"/>
  <c r="U1891" i="7"/>
  <c r="T354" i="7"/>
  <c r="O354" i="7"/>
  <c r="H354" i="7" a="1"/>
  <c r="G1988" i="7" a="1"/>
  <c r="V1988" i="7"/>
  <c r="L291" i="7"/>
  <c r="K291" i="7"/>
  <c r="U3013" i="7"/>
  <c r="V3013" i="7"/>
  <c r="I3013" i="7" a="1"/>
  <c r="S463" i="7"/>
  <c r="L463" i="7"/>
  <c r="J3036" i="7" a="1"/>
  <c r="U3036" i="7"/>
  <c r="P1782" i="7"/>
  <c r="L1782" i="7"/>
  <c r="O1782" i="7"/>
  <c r="G2491" i="7" a="1"/>
  <c r="D2491" i="7" a="1"/>
  <c r="U1026" i="7"/>
  <c r="J1026" i="7" a="1"/>
  <c r="I1026" i="7" a="1"/>
  <c r="C1367" i="7" a="1"/>
  <c r="M1367" i="7"/>
  <c r="O45" i="7"/>
  <c r="N45" i="7"/>
  <c r="E490" i="7" a="1"/>
  <c r="D490" i="7" a="1"/>
  <c r="H490" i="7" a="1"/>
  <c r="V1177" i="7"/>
  <c r="L1177" i="7"/>
  <c r="E203" i="1" a="1"/>
  <c r="D203" i="1" a="1"/>
  <c r="O718" i="7"/>
  <c r="E718" i="7" a="1"/>
  <c r="K505" i="1"/>
  <c r="F505" i="1"/>
  <c r="Q518" i="7"/>
  <c r="R518" i="7"/>
  <c r="H518" i="7" a="1"/>
  <c r="D2674" i="7" a="1"/>
  <c r="U2674" i="7"/>
  <c r="E1445" i="7" a="1"/>
  <c r="D1445" i="7" a="1"/>
  <c r="K192" i="1"/>
  <c r="G192" i="1"/>
  <c r="D173" i="7" a="1"/>
  <c r="V173" i="7"/>
  <c r="I173" i="7" a="1"/>
  <c r="R1438" i="7"/>
  <c r="O1438" i="7"/>
  <c r="V2467" i="7"/>
  <c r="G2467" i="7" a="1"/>
  <c r="J394" i="1"/>
  <c r="N394" i="1"/>
  <c r="Q356" i="7"/>
  <c r="V356" i="7"/>
  <c r="I356" i="7" a="1"/>
  <c r="Q1518" i="7"/>
  <c r="D1518" i="7" a="1"/>
  <c r="O933" i="7"/>
  <c r="R933" i="7"/>
  <c r="M1631" i="7"/>
  <c r="U1631" i="7"/>
  <c r="I1631" i="7" a="1"/>
  <c r="N436" i="1"/>
  <c r="O436" i="1"/>
  <c r="G3251" i="7" a="1"/>
  <c r="Q3251" i="7"/>
  <c r="L1384" i="7"/>
  <c r="G1384" i="7" a="1"/>
  <c r="M2115" i="7"/>
  <c r="N2115" i="7"/>
  <c r="H2115" i="7" a="1"/>
  <c r="T3998" i="7"/>
  <c r="R3998" i="7"/>
  <c r="T3530" i="7"/>
  <c r="R3530" i="7"/>
  <c r="T2547" i="7"/>
  <c r="G2547" i="7" a="1"/>
  <c r="S2547" i="7"/>
  <c r="Q2517" i="7"/>
  <c r="S2517" i="7"/>
  <c r="R3043" i="7"/>
  <c r="D3043" i="7" a="1"/>
  <c r="H3043" i="7" a="1"/>
  <c r="M1357" i="7"/>
  <c r="O1357" i="7"/>
  <c r="L3765" i="7"/>
  <c r="Q3765" i="7"/>
  <c r="G39" i="1"/>
  <c r="L39" i="1"/>
  <c r="T301" i="7"/>
  <c r="D301" i="7" a="1"/>
  <c r="I301" i="7" a="1"/>
  <c r="G1925" i="7" a="1"/>
  <c r="T1925" i="7"/>
  <c r="U3261" i="7"/>
  <c r="P3261" i="7"/>
  <c r="T2187" i="7"/>
  <c r="P2187" i="7"/>
  <c r="I2187" i="7" a="1"/>
  <c r="V2660" i="7"/>
  <c r="E2660" i="7" a="1"/>
  <c r="E1374" i="7" a="1"/>
  <c r="Q1374" i="7"/>
  <c r="Q1614" i="7"/>
  <c r="M1614" i="7"/>
  <c r="G1614" i="7" a="1"/>
  <c r="G3451" i="7" a="1"/>
  <c r="O3451" i="7"/>
  <c r="L789" i="7"/>
  <c r="O789" i="7"/>
  <c r="I789" i="7" a="1"/>
  <c r="P770" i="7"/>
  <c r="D770" i="7" a="1"/>
  <c r="K2242" i="7"/>
  <c r="M2242" i="7"/>
  <c r="D1229" i="7" a="1"/>
  <c r="M1229" i="7"/>
  <c r="H1229" i="7" a="1"/>
  <c r="E1162" i="7" a="1"/>
  <c r="C1162" i="7" a="1"/>
  <c r="P360" i="7"/>
  <c r="G360" i="7" a="1"/>
  <c r="S3923" i="7"/>
  <c r="V3923" i="7"/>
  <c r="R3923" i="7"/>
  <c r="V1036" i="7"/>
  <c r="C1036" i="7" a="1"/>
  <c r="U3551" i="7"/>
  <c r="S3551" i="7"/>
  <c r="I3551" i="7" a="1"/>
  <c r="G397" i="7" a="1"/>
  <c r="U397" i="7"/>
  <c r="J1237" i="7" a="1"/>
  <c r="S1237" i="7"/>
  <c r="S523" i="7"/>
  <c r="E523" i="7" a="1"/>
  <c r="H523" i="7" a="1"/>
  <c r="N1553" i="7"/>
  <c r="G1553" i="7" a="1"/>
  <c r="T674" i="7"/>
  <c r="D674" i="7" a="1"/>
  <c r="E364" i="1" a="1"/>
  <c r="F364" i="1"/>
  <c r="T3606" i="7"/>
  <c r="J3606" i="7" a="1"/>
  <c r="I3606" i="7" a="1"/>
  <c r="P3038" i="7"/>
  <c r="Q3038" i="7"/>
  <c r="K2534" i="7"/>
  <c r="T2534" i="7"/>
  <c r="K560" i="7"/>
  <c r="D560" i="7" a="1"/>
  <c r="E560" i="7" a="1"/>
  <c r="N3143" i="7"/>
  <c r="G3143" i="7" a="1"/>
  <c r="N3813" i="7"/>
  <c r="E3813" i="7" a="1"/>
  <c r="C3813" i="7" a="1"/>
  <c r="D305" i="7" a="1"/>
  <c r="C305" i="7" a="1"/>
  <c r="K3531" i="7"/>
  <c r="P3531" i="7"/>
  <c r="N3722" i="7"/>
  <c r="T3722" i="7"/>
  <c r="H3722" i="7" a="1"/>
  <c r="P1601" i="7"/>
  <c r="Q1601" i="7"/>
  <c r="T3670" i="7"/>
  <c r="Q3670" i="7"/>
  <c r="O859" i="7"/>
  <c r="D859" i="7" a="1"/>
  <c r="P859" i="7"/>
  <c r="L162" i="7"/>
  <c r="G162" i="7" a="1"/>
  <c r="C257" i="7" a="1"/>
  <c r="K257" i="7"/>
  <c r="I257" i="7" a="1"/>
  <c r="N2904" i="7"/>
  <c r="O2904" i="7"/>
  <c r="Q1815" i="7"/>
  <c r="V1815" i="7"/>
  <c r="E573" i="1" a="1"/>
  <c r="P573" i="1"/>
  <c r="D2970" i="7" a="1"/>
  <c r="L2970" i="7"/>
  <c r="H2970" i="7" a="1"/>
  <c r="R113" i="7"/>
  <c r="I113" i="7" a="1"/>
  <c r="C3473" i="7" a="1"/>
  <c r="D3473" i="7" a="1"/>
  <c r="M1745" i="7"/>
  <c r="S1745" i="7"/>
  <c r="E1745" i="7" a="1"/>
  <c r="D727" i="7" a="1"/>
  <c r="R727" i="7"/>
  <c r="K2966" i="7"/>
  <c r="D2966" i="7" a="1"/>
  <c r="R2862" i="7"/>
  <c r="V2862" i="7"/>
  <c r="J2862" i="7" a="1"/>
  <c r="Q2986" i="7"/>
  <c r="T2986" i="7"/>
  <c r="K36" i="1"/>
  <c r="H36" i="1"/>
  <c r="T1516" i="7"/>
  <c r="O1516" i="7"/>
  <c r="E292" i="7" a="1"/>
  <c r="Q292" i="7"/>
  <c r="L292" i="7"/>
  <c r="N2255" i="7"/>
  <c r="K2255" i="7"/>
  <c r="V357" i="7"/>
  <c r="O357" i="7"/>
  <c r="I357" i="7" a="1"/>
  <c r="Q2397" i="7"/>
  <c r="M2397" i="7"/>
  <c r="N2423" i="7"/>
  <c r="S2423" i="7"/>
  <c r="L3737" i="7"/>
  <c r="S3737" i="7"/>
  <c r="H3737" i="7" a="1"/>
  <c r="R1604" i="7"/>
  <c r="M1604" i="7"/>
  <c r="Q416" i="7"/>
  <c r="E416" i="7" a="1"/>
  <c r="R847" i="7"/>
  <c r="V847" i="7"/>
  <c r="E847" i="7" a="1"/>
  <c r="Q2428" i="7"/>
  <c r="D2428" i="7" a="1"/>
  <c r="K140" i="1"/>
  <c r="F140" i="1"/>
  <c r="E43" i="1" a="1"/>
  <c r="P43" i="1"/>
  <c r="L1835" i="7"/>
  <c r="D1835" i="7" a="1"/>
  <c r="J3243" i="7" a="1"/>
  <c r="Q3243" i="7"/>
  <c r="I3243" i="7" a="1"/>
  <c r="C12" i="1" a="1"/>
  <c r="F12" i="1"/>
  <c r="R953" i="7"/>
  <c r="U953" i="7"/>
  <c r="Q48" i="1"/>
  <c r="C48" i="1" a="1"/>
  <c r="N1079" i="7"/>
  <c r="C1079" i="7" a="1"/>
  <c r="S3173" i="7"/>
  <c r="T3173" i="7"/>
  <c r="I3173" i="7" a="1"/>
  <c r="O1932" i="7"/>
  <c r="E1932" i="7" a="1"/>
  <c r="E3288" i="7" a="1"/>
  <c r="R3288" i="7"/>
  <c r="P393" i="1"/>
  <c r="F393" i="1"/>
  <c r="L296" i="7"/>
  <c r="D296" i="7" a="1"/>
  <c r="I296" i="7" a="1"/>
  <c r="S1746" i="7"/>
  <c r="K1746" i="7"/>
  <c r="Q3996" i="7"/>
  <c r="J3996" i="7" a="1"/>
  <c r="M724" i="7"/>
  <c r="N724" i="7"/>
  <c r="I724" i="7" a="1"/>
  <c r="O2670" i="7"/>
  <c r="V2670" i="7"/>
  <c r="E466" i="1" a="1"/>
  <c r="D466" i="1" a="1"/>
  <c r="Q2586" i="7"/>
  <c r="J2586" i="7" a="1"/>
  <c r="I225" i="1"/>
  <c r="C225" i="1" a="1"/>
  <c r="U351" i="7"/>
  <c r="M351" i="7"/>
  <c r="H351" i="7" a="1"/>
  <c r="C2481" i="7" a="1"/>
  <c r="V2481" i="7"/>
  <c r="Q2377" i="7"/>
  <c r="S2377" i="7"/>
  <c r="P3687" i="7"/>
  <c r="E3687" i="7" a="1"/>
  <c r="I3687" i="7" a="1"/>
  <c r="S2151" i="7"/>
  <c r="O2151" i="7"/>
  <c r="T438" i="7"/>
  <c r="D438" i="7" a="1"/>
  <c r="J2621" i="7" a="1"/>
  <c r="D2621" i="7" a="1"/>
  <c r="K2621" i="7"/>
  <c r="T189" i="7"/>
  <c r="C189" i="7" a="1"/>
  <c r="N3020" i="7"/>
  <c r="K3020" i="7"/>
  <c r="I3020" i="7" a="1"/>
  <c r="R1365" i="7"/>
  <c r="P1365" i="7"/>
  <c r="G1760" i="7" a="1"/>
  <c r="M1760" i="7"/>
  <c r="K894" i="7"/>
  <c r="L894" i="7"/>
  <c r="H894" i="7" a="1"/>
  <c r="T2746" i="7"/>
  <c r="N2746" i="7"/>
  <c r="P3788" i="7"/>
  <c r="C3788" i="7" a="1"/>
  <c r="K577" i="1"/>
  <c r="I577" i="1"/>
  <c r="F193" i="1"/>
  <c r="D193" i="1" a="1"/>
  <c r="K687" i="7"/>
  <c r="O687" i="7"/>
  <c r="H687" i="7" a="1"/>
  <c r="V2130" i="7"/>
  <c r="C2130" i="7" a="1"/>
  <c r="O664" i="7"/>
  <c r="C664" i="7" a="1"/>
  <c r="D3657" i="7" a="1"/>
  <c r="L3657" i="7"/>
  <c r="H3657" i="7" a="1"/>
  <c r="T237" i="7"/>
  <c r="P237" i="7"/>
  <c r="N678" i="7"/>
  <c r="M678" i="7"/>
  <c r="O752" i="7"/>
  <c r="L752" i="7"/>
  <c r="K752" i="7"/>
  <c r="N1197" i="7"/>
  <c r="T1197" i="7"/>
  <c r="Q522" i="1"/>
  <c r="D522" i="1" a="1"/>
  <c r="L656" i="7"/>
  <c r="S656" i="7"/>
  <c r="V1471" i="7"/>
  <c r="G1471" i="7" a="1"/>
  <c r="J1471" i="7" a="1"/>
  <c r="U68" i="7"/>
  <c r="E68" i="7" a="1"/>
  <c r="G2346" i="7" a="1"/>
  <c r="L2346" i="7"/>
  <c r="I2346" i="7" a="1"/>
  <c r="P1738" i="7"/>
  <c r="M1738" i="7"/>
  <c r="N367" i="1"/>
  <c r="G367" i="1"/>
  <c r="D139" i="1" a="1"/>
  <c r="G139" i="1"/>
  <c r="L2301" i="7"/>
  <c r="D2301" i="7" a="1"/>
  <c r="D2011" i="7" a="1"/>
  <c r="P2011" i="7"/>
  <c r="C276" i="7" a="1"/>
  <c r="J276" i="7" a="1"/>
  <c r="K276" i="7"/>
  <c r="M275" i="1"/>
  <c r="L275" i="1"/>
  <c r="N2156" i="7"/>
  <c r="I2156" i="7" a="1"/>
  <c r="K2676" i="7"/>
  <c r="V2676" i="7"/>
  <c r="P2217" i="7"/>
  <c r="M2217" i="7"/>
  <c r="O2217" i="7"/>
  <c r="M315" i="1"/>
  <c r="J315" i="1"/>
  <c r="Q1461" i="7"/>
  <c r="S1461" i="7"/>
  <c r="D3468" i="7" a="1"/>
  <c r="U3468" i="7"/>
  <c r="T171" i="7"/>
  <c r="D171" i="7" a="1"/>
  <c r="N171" i="7"/>
  <c r="G2956" i="7" a="1"/>
  <c r="J2956" i="7" a="1"/>
  <c r="S3205" i="7"/>
  <c r="C3205" i="7" a="1"/>
  <c r="I3205" i="7" a="1"/>
  <c r="P2507" i="7"/>
  <c r="R2507" i="7"/>
  <c r="L3598" i="7"/>
  <c r="K3598" i="7"/>
  <c r="M2304" i="7"/>
  <c r="J2304" i="7" a="1"/>
  <c r="I2304" i="7" a="1"/>
  <c r="L1334" i="7"/>
  <c r="R1334" i="7"/>
  <c r="R654" i="7"/>
  <c r="E654" i="7" a="1"/>
  <c r="P1996" i="7"/>
  <c r="T1996" i="7"/>
  <c r="L1996" i="7"/>
  <c r="E1096" i="7" a="1"/>
  <c r="K1096" i="7"/>
  <c r="E1676" i="7" a="1"/>
  <c r="D1676" i="7" a="1"/>
  <c r="H1676" i="7" a="1"/>
  <c r="C996" i="7" a="1"/>
  <c r="G996" i="7" a="1"/>
  <c r="D1071" i="7" a="1"/>
  <c r="C1071" i="7" a="1"/>
  <c r="N404" i="1"/>
  <c r="F404" i="1"/>
  <c r="S2730" i="7"/>
  <c r="V2730" i="7"/>
  <c r="I2730" i="7" a="1"/>
  <c r="T90" i="7"/>
  <c r="P90" i="7"/>
  <c r="U515" i="7"/>
  <c r="M515" i="7"/>
  <c r="N199" i="1"/>
  <c r="H199" i="1"/>
  <c r="E536" i="7" a="1"/>
  <c r="M536" i="7"/>
  <c r="I536" i="7" a="1"/>
  <c r="K1704" i="7"/>
  <c r="V1704" i="7"/>
  <c r="V2055" i="7"/>
  <c r="S2055" i="7"/>
  <c r="S3158" i="7"/>
  <c r="K3158" i="7"/>
  <c r="I3158" i="7" a="1"/>
  <c r="N2854" i="7"/>
  <c r="M2854" i="7"/>
  <c r="P986" i="7"/>
  <c r="E986" i="7" a="1"/>
  <c r="G3889" i="7" a="1"/>
  <c r="U3889" i="7"/>
  <c r="T3889" i="7"/>
  <c r="L2143" i="7"/>
  <c r="P2143" i="7"/>
  <c r="C1765" i="7" a="1"/>
  <c r="V1765" i="7"/>
  <c r="I1765" i="7" a="1"/>
  <c r="E3929" i="7" a="1"/>
  <c r="O3929" i="7"/>
  <c r="P3458" i="7"/>
  <c r="R3458" i="7"/>
  <c r="G199" i="7" a="1"/>
  <c r="T199" i="7"/>
  <c r="H199" i="7" a="1"/>
  <c r="O917" i="7"/>
  <c r="J917" i="7" a="1"/>
  <c r="U1340" i="7"/>
  <c r="Q1340" i="7"/>
  <c r="E2413" i="7" a="1"/>
  <c r="J2413" i="7" a="1"/>
  <c r="O2413" i="7"/>
  <c r="O412" i="1"/>
  <c r="N412" i="1"/>
  <c r="U995" i="7"/>
  <c r="E995" i="7" a="1"/>
  <c r="M3282" i="7"/>
  <c r="V3282" i="7"/>
  <c r="T1380" i="7"/>
  <c r="N1380" i="7"/>
  <c r="D1380" i="7" a="1"/>
  <c r="M1172" i="7"/>
  <c r="P1172" i="7"/>
  <c r="S2958" i="7"/>
  <c r="K2958" i="7"/>
  <c r="I2958" i="7" a="1"/>
  <c r="P1163" i="7"/>
  <c r="J1163" i="7" a="1"/>
  <c r="L1851" i="7"/>
  <c r="D1851" i="7" a="1"/>
  <c r="J11" i="1"/>
  <c r="G11" i="1"/>
  <c r="Q390" i="1"/>
  <c r="J390" i="1"/>
  <c r="V1310" i="7"/>
  <c r="L1310" i="7"/>
  <c r="D1578" i="7" a="1"/>
  <c r="O1578" i="7"/>
  <c r="H1578" i="7" a="1"/>
  <c r="N2044" i="7"/>
  <c r="E2044" i="7" a="1"/>
  <c r="S2250" i="7"/>
  <c r="Q2250" i="7"/>
  <c r="I2250" i="7" a="1"/>
  <c r="K532" i="7"/>
  <c r="V532" i="7"/>
  <c r="E2778" i="7" a="1"/>
  <c r="G2778" i="7" a="1"/>
  <c r="P1560" i="7"/>
  <c r="O1560" i="7"/>
  <c r="L1560" i="7"/>
  <c r="S1786" i="7"/>
  <c r="J1786" i="7" a="1"/>
  <c r="E3952" i="7" a="1"/>
  <c r="S3952" i="7"/>
  <c r="L338" i="1"/>
  <c r="I338" i="1"/>
  <c r="C3902" i="7" a="1"/>
  <c r="J3902" i="7" a="1"/>
  <c r="H3902" i="7" a="1"/>
  <c r="R1100" i="7"/>
  <c r="N1100" i="7"/>
  <c r="R2084" i="7"/>
  <c r="T2084" i="7"/>
  <c r="C3050" i="7" a="1"/>
  <c r="P3050" i="7"/>
  <c r="Q3050" i="7"/>
  <c r="E798" i="7" a="1"/>
  <c r="C798" i="7" a="1"/>
  <c r="U2478" i="7"/>
  <c r="O2478" i="7"/>
  <c r="H2478" i="7" a="1"/>
  <c r="L268" i="7"/>
  <c r="P268" i="7"/>
  <c r="O3490" i="7"/>
  <c r="L3490" i="7"/>
  <c r="V1668" i="7"/>
  <c r="L1668" i="7"/>
  <c r="P1668" i="7"/>
  <c r="K2211" i="7"/>
  <c r="O2211" i="7"/>
  <c r="R890" i="7"/>
  <c r="K890" i="7"/>
  <c r="P3713" i="7"/>
  <c r="U3713" i="7"/>
  <c r="E3713" i="7" a="1"/>
  <c r="O2526" i="7"/>
  <c r="L2526" i="7"/>
  <c r="T1238" i="7"/>
  <c r="N1238" i="7"/>
  <c r="I1238" i="7" a="1"/>
  <c r="V1187" i="7"/>
  <c r="D1187" i="7" a="1"/>
  <c r="O3646" i="7"/>
  <c r="S3646" i="7"/>
  <c r="T2601" i="7"/>
  <c r="P2601" i="7"/>
  <c r="H2601" i="7" a="1"/>
  <c r="T717" i="7"/>
  <c r="E717" i="7" a="1"/>
  <c r="L3752" i="7"/>
  <c r="D3752" i="7" a="1"/>
  <c r="T2589" i="7"/>
  <c r="L2589" i="7"/>
  <c r="Q2589" i="7"/>
  <c r="D338" i="7" a="1"/>
  <c r="M338" i="7"/>
  <c r="E1126" i="7" a="1"/>
  <c r="S1126" i="7"/>
  <c r="I1126" i="7" a="1"/>
  <c r="V1274" i="7"/>
  <c r="K1274" i="7"/>
  <c r="N179" i="7"/>
  <c r="E179" i="7" a="1"/>
  <c r="G2823" i="7" a="1"/>
  <c r="C2823" i="7" a="1"/>
  <c r="H2823" i="7" a="1"/>
  <c r="R3245" i="7"/>
  <c r="O3245" i="7"/>
  <c r="Q1184" i="7"/>
  <c r="D1184" i="7" a="1"/>
  <c r="P779" i="7"/>
  <c r="L779" i="7"/>
  <c r="Q779" i="7"/>
  <c r="Q489" i="1"/>
  <c r="I489" i="1"/>
  <c r="J3227" i="7" a="1"/>
  <c r="T3227" i="7"/>
  <c r="T2023" i="7"/>
  <c r="E2023" i="7" a="1"/>
  <c r="G513" i="7" a="1"/>
  <c r="S513" i="7"/>
  <c r="O513" i="7"/>
  <c r="U282" i="7"/>
  <c r="K282" i="7"/>
  <c r="C3604" i="7" a="1"/>
  <c r="N3604" i="7"/>
  <c r="I3604" i="7" a="1"/>
  <c r="R749" i="7"/>
  <c r="T749" i="7"/>
  <c r="J3345" i="7" a="1"/>
  <c r="G3345" i="7" a="1"/>
  <c r="R1781" i="7"/>
  <c r="P1781" i="7"/>
  <c r="C1781" i="7" a="1"/>
  <c r="G341" i="7" a="1"/>
  <c r="K341" i="7"/>
  <c r="G3656" i="7" a="1"/>
  <c r="C3656" i="7" a="1"/>
  <c r="Q214" i="1"/>
  <c r="O214" i="1"/>
  <c r="V2336" i="7"/>
  <c r="S2336" i="7"/>
  <c r="H2336" i="7" a="1"/>
  <c r="H493" i="1"/>
  <c r="G493" i="1"/>
  <c r="R3636" i="7"/>
  <c r="U3636" i="7"/>
  <c r="C3581" i="7" a="1"/>
  <c r="N3581" i="7"/>
  <c r="D366" i="1" a="1"/>
  <c r="E366" i="1" a="1"/>
  <c r="R2362" i="7"/>
  <c r="L2362" i="7"/>
  <c r="I2362" i="7" a="1"/>
  <c r="I171" i="1"/>
  <c r="S1598" i="7"/>
  <c r="G1598" i="7" a="1"/>
  <c r="V1598" i="7"/>
  <c r="S2364" i="7"/>
  <c r="R2364" i="7"/>
  <c r="K259" i="1"/>
  <c r="H259" i="1"/>
  <c r="G806" i="7" a="1"/>
  <c r="D806" i="7" a="1"/>
  <c r="M467" i="7"/>
  <c r="K467" i="7"/>
  <c r="D467" i="7" a="1"/>
  <c r="U1276" i="7"/>
  <c r="P1276" i="7"/>
  <c r="M3600" i="7"/>
  <c r="N3600" i="7"/>
  <c r="H3600" i="7" a="1"/>
  <c r="V3628" i="7"/>
  <c r="S3628" i="7"/>
  <c r="U1221" i="7"/>
  <c r="G1221" i="7" a="1"/>
  <c r="R1950" i="7"/>
  <c r="L1950" i="7"/>
  <c r="I1950" i="7" a="1"/>
  <c r="P2063" i="7"/>
  <c r="R2063" i="7"/>
  <c r="E73" i="1" a="1"/>
  <c r="Q73" i="1"/>
  <c r="D1263" i="7" a="1"/>
  <c r="G1263" i="7" a="1"/>
  <c r="G3263" i="7" a="1"/>
  <c r="M3263" i="7"/>
  <c r="H3263" i="7" a="1"/>
  <c r="J265" i="1"/>
  <c r="H265" i="1"/>
  <c r="L851" i="7"/>
  <c r="M851" i="7"/>
  <c r="C374" i="1" a="1"/>
  <c r="E374" i="1" a="1"/>
  <c r="L2199" i="7"/>
  <c r="V2199" i="7"/>
  <c r="O1626" i="7"/>
  <c r="J1626" i="7" a="1"/>
  <c r="I1626" i="7" a="1"/>
  <c r="S1878" i="7"/>
  <c r="V1878" i="7"/>
  <c r="P3386" i="7"/>
  <c r="J3386" i="7" a="1"/>
  <c r="J2751" i="7" a="1"/>
  <c r="V2751" i="7"/>
  <c r="U2751" i="7"/>
  <c r="P159" i="7"/>
  <c r="H159" i="7" a="1"/>
  <c r="S3750" i="7"/>
  <c r="T3750" i="7"/>
  <c r="J2008" i="7" a="1"/>
  <c r="R2008" i="7"/>
  <c r="D2008" i="7" a="1"/>
  <c r="N3978" i="7"/>
  <c r="C3978" i="7" a="1"/>
  <c r="E122" i="1" a="1"/>
  <c r="H122" i="1"/>
  <c r="T2947" i="7"/>
  <c r="M2947" i="7"/>
  <c r="N2212" i="7"/>
  <c r="L2212" i="7"/>
  <c r="P2212" i="7"/>
  <c r="C107" i="1" a="1"/>
  <c r="H107" i="1"/>
  <c r="C701" i="7" a="1"/>
  <c r="T701" i="7"/>
  <c r="U3985" i="7"/>
  <c r="M3985" i="7"/>
  <c r="V3950" i="7"/>
  <c r="E3950" i="7" a="1"/>
  <c r="R3950" i="7"/>
  <c r="M809" i="7"/>
  <c r="R809" i="7"/>
  <c r="M3797" i="7"/>
  <c r="L3797" i="7"/>
  <c r="I3797" i="7" a="1"/>
  <c r="D3235" i="7" a="1"/>
  <c r="S3235" i="7"/>
  <c r="N2657" i="7"/>
  <c r="D2657" i="7" a="1"/>
  <c r="Q2725" i="7"/>
  <c r="O2725" i="7"/>
  <c r="H2725" i="7" a="1"/>
  <c r="C258" i="7" a="1"/>
  <c r="K258" i="7"/>
  <c r="E506" i="1" a="1"/>
  <c r="O506" i="1"/>
  <c r="J1884" i="7" a="1"/>
  <c r="C1884" i="7" a="1"/>
  <c r="U3279" i="7"/>
  <c r="T3279" i="7"/>
  <c r="D3279" i="7" a="1"/>
  <c r="L627" i="7"/>
  <c r="S627" i="7"/>
  <c r="V1895" i="7"/>
  <c r="N1895" i="7"/>
  <c r="Q308" i="1"/>
  <c r="C308" i="1" a="1"/>
  <c r="D353" i="7" a="1"/>
  <c r="O353" i="7"/>
  <c r="I353" i="7" a="1"/>
  <c r="R2449" i="7"/>
  <c r="D2449" i="7" a="1"/>
  <c r="R3519" i="7"/>
  <c r="U3519" i="7"/>
  <c r="V407" i="7"/>
  <c r="J407" i="7" a="1"/>
  <c r="U407" i="7"/>
  <c r="N343" i="1"/>
  <c r="Q343" i="1"/>
  <c r="O1975" i="7"/>
  <c r="H1975" i="7" a="1"/>
  <c r="U1887" i="7"/>
  <c r="G1887" i="7" a="1"/>
  <c r="D2338" i="7" a="1"/>
  <c r="Q2338" i="7"/>
  <c r="R2338" i="7"/>
  <c r="E982" i="7" a="1"/>
  <c r="Q982" i="7"/>
  <c r="O107" i="7"/>
  <c r="M107" i="7"/>
  <c r="I107" i="7" a="1"/>
  <c r="U2498" i="7"/>
  <c r="Q2498" i="7"/>
  <c r="U987" i="7"/>
  <c r="H987" i="7" a="1"/>
  <c r="P2631" i="7"/>
  <c r="S2631" i="7"/>
  <c r="H2631" i="7" a="1"/>
  <c r="P2316" i="7"/>
  <c r="R2316" i="7"/>
  <c r="S3734" i="7"/>
  <c r="D3734" i="7" a="1"/>
  <c r="V3708" i="7"/>
  <c r="U3708" i="7"/>
  <c r="O3708" i="7"/>
  <c r="P1106" i="7"/>
  <c r="Q1106" i="7"/>
  <c r="J219" i="1"/>
  <c r="K219" i="1"/>
  <c r="T1946" i="7"/>
  <c r="E1946" i="7" a="1"/>
  <c r="D3625" i="7" a="1"/>
  <c r="R3625" i="7"/>
  <c r="T3625" i="7"/>
  <c r="R542" i="7"/>
  <c r="L542" i="7"/>
  <c r="V2270" i="7"/>
  <c r="C2270" i="7" a="1"/>
  <c r="I2270" i="7" a="1"/>
  <c r="F406" i="1"/>
  <c r="U920" i="7"/>
  <c r="N920" i="7"/>
  <c r="I920" i="7" a="1"/>
  <c r="E1246" i="7" a="1"/>
  <c r="S1246" i="7"/>
  <c r="G2204" i="7" a="1"/>
  <c r="E2204" i="7" a="1"/>
  <c r="I2204" i="7" a="1"/>
  <c r="S709" i="7"/>
  <c r="H709" i="7" a="1"/>
  <c r="C2926" i="7" a="1"/>
  <c r="N2926" i="7"/>
  <c r="C185" i="1" a="1"/>
  <c r="P185" i="1"/>
  <c r="S1403" i="7"/>
  <c r="T1403" i="7"/>
  <c r="V1403" i="7"/>
  <c r="N2623" i="7"/>
  <c r="D2623" i="7" a="1"/>
  <c r="M3379" i="7"/>
  <c r="R3379" i="7"/>
  <c r="O2043" i="7"/>
  <c r="Q2043" i="7"/>
  <c r="N2043" i="7"/>
  <c r="U1189" i="7"/>
  <c r="K1189" i="7"/>
  <c r="P3937" i="7"/>
  <c r="V3937" i="7"/>
  <c r="P309" i="1"/>
  <c r="H309" i="1"/>
  <c r="N540" i="7"/>
  <c r="R540" i="7"/>
  <c r="I540" i="7" a="1"/>
  <c r="S2493" i="7"/>
  <c r="J2493" i="7" a="1"/>
  <c r="G3371" i="7" a="1"/>
  <c r="N3371" i="7"/>
  <c r="J253" i="1"/>
  <c r="I253" i="1"/>
  <c r="O553" i="1"/>
  <c r="P553" i="1"/>
  <c r="U3454" i="7"/>
  <c r="D3454" i="7" a="1"/>
  <c r="O3454" i="7"/>
  <c r="K3209" i="7"/>
  <c r="R3209" i="7"/>
  <c r="K700" i="7"/>
  <c r="T700" i="7"/>
  <c r="J1628" i="7" a="1"/>
  <c r="M1628" i="7"/>
  <c r="G1628" i="7" a="1"/>
  <c r="C3591" i="7" a="1"/>
  <c r="K3591" i="7"/>
  <c r="G427" i="1"/>
  <c r="H427" i="1"/>
  <c r="S3785" i="7"/>
  <c r="R3785" i="7"/>
  <c r="S1571" i="7"/>
  <c r="V1571" i="7"/>
  <c r="H1571" i="7" a="1"/>
  <c r="J2536" i="7" a="1"/>
  <c r="O2536" i="7"/>
  <c r="K3260" i="7"/>
  <c r="G3260" i="7" a="1"/>
  <c r="Q785" i="7"/>
  <c r="G785" i="7" a="1"/>
  <c r="M785" i="7"/>
  <c r="L1000" i="7"/>
  <c r="M1000" i="7"/>
  <c r="C3151" i="7" a="1"/>
  <c r="K3151" i="7"/>
  <c r="I3151" i="7" a="1"/>
  <c r="P1296" i="7"/>
  <c r="Q1296" i="7"/>
  <c r="P421" i="1"/>
  <c r="M421" i="1"/>
  <c r="L20" i="7"/>
  <c r="N20" i="7"/>
  <c r="R2457" i="7"/>
  <c r="U2457" i="7"/>
  <c r="I2457" i="7" a="1"/>
  <c r="Q2213" i="7"/>
  <c r="U2213" i="7"/>
  <c r="D1153" i="7" a="1"/>
  <c r="U1153" i="7"/>
  <c r="L2176" i="7"/>
  <c r="P2176" i="7"/>
  <c r="H2176" i="7" a="1"/>
  <c r="O2860" i="7"/>
  <c r="G2860" i="7" a="1"/>
  <c r="L867" i="7"/>
  <c r="T867" i="7"/>
  <c r="D476" i="7" a="1"/>
  <c r="L476" i="7"/>
  <c r="V476" i="7"/>
  <c r="T2485" i="7"/>
  <c r="M2485" i="7"/>
  <c r="G3161" i="7" a="1"/>
  <c r="M3161" i="7"/>
  <c r="I3161" i="7" a="1"/>
  <c r="E1219" i="7" a="1"/>
  <c r="M1219" i="7"/>
  <c r="T589" i="7"/>
  <c r="D589" i="7" a="1"/>
  <c r="T1727" i="7"/>
  <c r="U1727" i="7"/>
  <c r="I1727" i="7" a="1"/>
  <c r="G82" i="7" a="1"/>
  <c r="Q82" i="7"/>
  <c r="G365" i="7" a="1"/>
  <c r="M365" i="7"/>
  <c r="C1222" i="7" a="1"/>
  <c r="K1222" i="7"/>
  <c r="T1222" i="7"/>
  <c r="J3110" i="7" a="1"/>
  <c r="S3110" i="7"/>
  <c r="G178" i="7" a="1"/>
  <c r="L178" i="7"/>
  <c r="H178" i="7" a="1"/>
  <c r="T3411" i="7"/>
  <c r="P3411" i="7"/>
  <c r="K2927" i="7"/>
  <c r="T2927" i="7"/>
  <c r="S1294" i="7"/>
  <c r="J1294" i="7" a="1"/>
  <c r="I1294" i="7" a="1"/>
  <c r="R3856" i="7"/>
  <c r="I3856" i="7" a="1"/>
  <c r="S543" i="7"/>
  <c r="P543" i="7"/>
  <c r="K559" i="7"/>
  <c r="G559" i="7" a="1"/>
  <c r="E559" i="7" a="1"/>
  <c r="G487" i="1"/>
  <c r="L487" i="1"/>
  <c r="M2879" i="7"/>
  <c r="K2879" i="7"/>
  <c r="N3806" i="7"/>
  <c r="Q3806" i="7"/>
  <c r="P252" i="1"/>
  <c r="I252" i="1"/>
  <c r="Q475" i="1"/>
  <c r="M475" i="1"/>
  <c r="Q2845" i="7"/>
  <c r="D2845" i="7" a="1"/>
  <c r="I2845" i="7" a="1"/>
  <c r="U895" i="7"/>
  <c r="R895" i="7"/>
  <c r="D2303" i="7" a="1"/>
  <c r="K2303" i="7"/>
  <c r="D3536" i="7" a="1"/>
  <c r="N3536" i="7"/>
  <c r="I3536" i="7" a="1"/>
  <c r="R225" i="7"/>
  <c r="V225" i="7"/>
  <c r="C866" i="7" a="1"/>
  <c r="G866" i="7" a="1"/>
  <c r="J3780" i="7" a="1"/>
  <c r="Q3780" i="7"/>
  <c r="E3780" i="7" a="1"/>
  <c r="P3170" i="7"/>
  <c r="U3170" i="7"/>
  <c r="L1388" i="7"/>
  <c r="D1388" i="7" a="1"/>
  <c r="H1388" i="7" a="1"/>
  <c r="C3774" i="7" a="1"/>
  <c r="H3774" i="7" a="1"/>
  <c r="Q3989" i="7"/>
  <c r="G3989" i="7" a="1"/>
  <c r="K377" i="1"/>
  <c r="O377" i="1"/>
  <c r="P178" i="1"/>
  <c r="G178" i="1"/>
  <c r="R3099" i="7"/>
  <c r="U3099" i="7"/>
  <c r="M1538" i="7"/>
  <c r="P1538" i="7"/>
  <c r="S1538" i="7"/>
  <c r="T1155" i="7"/>
  <c r="C1155" i="7" a="1"/>
  <c r="T425" i="7"/>
  <c r="M425" i="7"/>
  <c r="I425" i="7" a="1"/>
  <c r="R3741" i="7"/>
  <c r="Q3741" i="7"/>
  <c r="L274" i="1"/>
  <c r="D274" i="1" a="1"/>
  <c r="O2758" i="7"/>
  <c r="C2758" i="7" a="1"/>
  <c r="O907" i="7"/>
  <c r="N907" i="7"/>
  <c r="J907" i="7" a="1"/>
  <c r="G3393" i="7" a="1"/>
  <c r="D3393" i="7" a="1"/>
  <c r="R3338" i="7"/>
  <c r="K3338" i="7"/>
  <c r="V1616" i="7"/>
  <c r="L1616" i="7"/>
  <c r="I1616" i="7" a="1"/>
  <c r="C3046" i="7" a="1"/>
  <c r="K3046" i="7"/>
  <c r="U2206" i="7"/>
  <c r="G2206" i="7" a="1"/>
  <c r="L1783" i="7"/>
  <c r="E1783" i="7" a="1"/>
  <c r="R1783" i="7"/>
  <c r="M512" i="7"/>
  <c r="D512" i="7" a="1"/>
  <c r="N2898" i="7"/>
  <c r="T2898" i="7"/>
  <c r="I2898" i="7" a="1"/>
  <c r="K2152" i="7"/>
  <c r="L2152" i="7"/>
  <c r="T1803" i="7"/>
  <c r="N1803" i="7"/>
  <c r="N1691" i="7"/>
  <c r="D1691" i="7" a="1"/>
  <c r="H1691" i="7" a="1"/>
  <c r="Q3323" i="7"/>
  <c r="N3323" i="7"/>
  <c r="T3058" i="7"/>
  <c r="V3058" i="7"/>
  <c r="L3621" i="7"/>
  <c r="S3621" i="7"/>
  <c r="R3621" i="7"/>
  <c r="L3890" i="7"/>
  <c r="G3890" i="7" a="1"/>
  <c r="G3577" i="7" a="1"/>
  <c r="P3577" i="7"/>
  <c r="I3577" i="7" a="1"/>
  <c r="J1734" i="7" a="1"/>
  <c r="R1734" i="7"/>
  <c r="S1377" i="7"/>
  <c r="O1377" i="7"/>
  <c r="J3629" i="7" a="1"/>
  <c r="M3629" i="7"/>
  <c r="P3629" i="7"/>
  <c r="J2752" i="7" a="1"/>
  <c r="P2752" i="7"/>
  <c r="N1210" i="7"/>
  <c r="Q1210" i="7"/>
  <c r="L675" i="7"/>
  <c r="P675" i="7"/>
  <c r="T675" i="7"/>
  <c r="O3834" i="7"/>
  <c r="C3834" i="7" a="1"/>
  <c r="P272" i="1"/>
  <c r="J272" i="1"/>
  <c r="O1656" i="7"/>
  <c r="G1656" i="7" a="1"/>
  <c r="Q2133" i="7"/>
  <c r="U2133" i="7"/>
  <c r="S2133" i="7"/>
  <c r="K2815" i="7"/>
  <c r="D2815" i="7" a="1"/>
  <c r="D354" i="1" a="1"/>
  <c r="O354" i="1"/>
  <c r="G138" i="1"/>
  <c r="H138" i="1"/>
  <c r="J382" i="1"/>
  <c r="Q382" i="1"/>
  <c r="L1644" i="7"/>
  <c r="S1644" i="7"/>
  <c r="T3823" i="7"/>
  <c r="C3823" i="7" a="1"/>
  <c r="E3823" i="7" a="1"/>
  <c r="J294" i="1"/>
  <c r="J466" i="7" a="1"/>
  <c r="O466" i="7"/>
  <c r="R466" i="7"/>
  <c r="D1415" i="7" a="1"/>
  <c r="O1415" i="7"/>
  <c r="S323" i="7"/>
  <c r="P323" i="7"/>
  <c r="I323" i="7" a="1"/>
  <c r="K193" i="7"/>
  <c r="Q193" i="7"/>
  <c r="C1335" i="7" a="1"/>
  <c r="N1335" i="7"/>
  <c r="T158" i="7"/>
  <c r="R158" i="7"/>
  <c r="I158" i="7" a="1"/>
  <c r="M3748" i="7"/>
  <c r="N3748" i="7"/>
  <c r="G2790" i="7" a="1"/>
  <c r="M2790" i="7"/>
  <c r="R3317" i="7"/>
  <c r="P3317" i="7"/>
  <c r="G3317" i="7" a="1"/>
  <c r="O1735" i="7"/>
  <c r="J1735" i="7" a="1"/>
  <c r="M1874" i="7"/>
  <c r="V1874" i="7"/>
  <c r="I1874" i="7" a="1"/>
  <c r="U1615" i="7"/>
  <c r="O1615" i="7"/>
  <c r="R455" i="7"/>
  <c r="S455" i="7"/>
  <c r="Q122" i="7"/>
  <c r="O122" i="7"/>
  <c r="M122" i="7"/>
  <c r="M52" i="1"/>
  <c r="H52" i="1"/>
  <c r="D3899" i="7" a="1"/>
  <c r="S3899" i="7"/>
  <c r="O3899" i="7"/>
  <c r="R1404" i="7"/>
  <c r="U1404" i="7"/>
  <c r="I1404" i="7" a="1"/>
  <c r="Q87" i="7"/>
  <c r="T87" i="7"/>
  <c r="O87" i="7"/>
  <c r="M87" i="7"/>
  <c r="Q2736" i="7"/>
  <c r="J2736" i="7" a="1"/>
  <c r="N2736" i="7"/>
  <c r="I2736" i="7" a="1"/>
  <c r="N194" i="7"/>
  <c r="S194" i="7"/>
  <c r="M194" i="7"/>
  <c r="O3838" i="7"/>
  <c r="V3838" i="7"/>
  <c r="K3838" i="7"/>
  <c r="C3838" i="7" a="1"/>
  <c r="Q85" i="7"/>
  <c r="T85" i="7"/>
  <c r="U85" i="7"/>
  <c r="J217" i="7" a="1"/>
  <c r="N217" i="7"/>
  <c r="C217" i="7" a="1"/>
  <c r="H217" i="7" a="1"/>
  <c r="D1320" i="7" a="1"/>
  <c r="T1320" i="7"/>
  <c r="M1320" i="7"/>
  <c r="V2335" i="7"/>
  <c r="L2335" i="7"/>
  <c r="K2335" i="7"/>
  <c r="U2335" i="7"/>
  <c r="P3651" i="7"/>
  <c r="V3651" i="7"/>
  <c r="U3651" i="7"/>
  <c r="I3651" i="7" a="1"/>
  <c r="L2768" i="7"/>
  <c r="S2768" i="7"/>
  <c r="Q2768" i="7"/>
  <c r="R2614" i="7"/>
  <c r="E2614" i="7" a="1"/>
  <c r="C2614" i="7" a="1"/>
  <c r="I2614" i="7" a="1"/>
  <c r="R3324" i="7"/>
  <c r="K3324" i="7"/>
  <c r="N3324" i="7"/>
  <c r="T1587" i="7"/>
  <c r="S1587" i="7"/>
  <c r="K1587" i="7"/>
  <c r="Q1587" i="7"/>
  <c r="V147" i="7"/>
  <c r="T147" i="7"/>
  <c r="G147" i="7" a="1"/>
  <c r="S1084" i="7"/>
  <c r="L1084" i="7"/>
  <c r="T1084" i="7"/>
  <c r="C1084" i="7" a="1"/>
  <c r="P2989" i="7"/>
  <c r="C2989" i="7" a="1"/>
  <c r="V2989" i="7"/>
  <c r="S3339" i="7"/>
  <c r="N3339" i="7"/>
  <c r="M3339" i="7"/>
  <c r="I3339" i="7" a="1"/>
  <c r="O3007" i="7"/>
  <c r="V3007" i="7"/>
  <c r="M3007" i="7"/>
  <c r="I3007" i="7" a="1"/>
  <c r="N2020" i="7"/>
  <c r="P2020" i="7"/>
  <c r="M2020" i="7"/>
  <c r="U1228" i="7"/>
  <c r="O1228" i="7"/>
  <c r="E1228" i="7" a="1"/>
  <c r="H1228" i="7" a="1"/>
  <c r="F470" i="1"/>
  <c r="H470" i="1"/>
  <c r="O470" i="1"/>
  <c r="V577" i="7"/>
  <c r="E577" i="7" a="1"/>
  <c r="H577" i="7" a="1"/>
  <c r="R3212" i="7"/>
  <c r="M3212" i="7"/>
  <c r="K3212" i="7"/>
  <c r="J3212" i="7" a="1"/>
  <c r="D1763" i="7" a="1"/>
  <c r="N1763" i="7"/>
  <c r="J1763" i="7" a="1"/>
  <c r="G206" i="1"/>
  <c r="J206" i="1"/>
  <c r="M206" i="1"/>
  <c r="J1053" i="7" a="1"/>
  <c r="P1053" i="7"/>
  <c r="T1053" i="7"/>
  <c r="Q1053" i="7"/>
  <c r="L3739" i="7"/>
  <c r="K3739" i="7"/>
  <c r="T3739" i="7"/>
  <c r="T2959" i="7"/>
  <c r="P2959" i="7"/>
  <c r="S2959" i="7"/>
  <c r="I2959" i="7" a="1"/>
  <c r="E3079" i="7" a="1"/>
  <c r="C3079" i="7" a="1"/>
  <c r="L3079" i="7"/>
  <c r="D3898" i="7" a="1"/>
  <c r="K3898" i="7"/>
  <c r="M3898" i="7"/>
  <c r="I3898" i="7" a="1"/>
  <c r="G1236" i="7" a="1"/>
  <c r="S1236" i="7"/>
  <c r="T1236" i="7"/>
  <c r="N2829" i="7"/>
  <c r="M2829" i="7"/>
  <c r="S2829" i="7"/>
  <c r="C2829" i="7" a="1"/>
  <c r="K519" i="1"/>
  <c r="J519" i="1"/>
  <c r="F519" i="1"/>
  <c r="M323" i="1"/>
  <c r="Q323" i="1"/>
  <c r="P323" i="1"/>
  <c r="P3062" i="7"/>
  <c r="J3062" i="7" a="1"/>
  <c r="S3062" i="7"/>
  <c r="I209" i="1"/>
  <c r="H209" i="1"/>
  <c r="L209" i="1"/>
  <c r="O1592" i="7"/>
  <c r="S1592" i="7"/>
  <c r="M1592" i="7"/>
  <c r="I1592" i="7" a="1"/>
  <c r="U1416" i="7"/>
  <c r="R1416" i="7"/>
  <c r="D1416" i="7" a="1"/>
  <c r="O150" i="1"/>
  <c r="E150" i="1" a="1"/>
  <c r="C150" i="1" a="1"/>
  <c r="C696" i="7" a="1"/>
  <c r="L696" i="7"/>
  <c r="U696" i="7"/>
  <c r="R3200" i="7"/>
  <c r="S3200" i="7"/>
  <c r="C3200" i="7" a="1"/>
  <c r="L3200" i="7"/>
  <c r="U3593" i="7"/>
  <c r="M3593" i="7"/>
  <c r="C3593" i="7" a="1"/>
  <c r="I3593" i="7" a="1"/>
  <c r="S1505" i="7"/>
  <c r="K1505" i="7"/>
  <c r="M1505" i="7"/>
  <c r="M1131" i="7"/>
  <c r="P1131" i="7"/>
  <c r="V1131" i="7"/>
  <c r="I1131" i="7" a="1"/>
  <c r="Q3770" i="7"/>
  <c r="C3770" i="7" a="1"/>
  <c r="U3770" i="7"/>
  <c r="C2827" i="7" a="1"/>
  <c r="K2827" i="7"/>
  <c r="O2827" i="7"/>
  <c r="J2827" i="7" a="1"/>
  <c r="K392" i="1"/>
  <c r="I392" i="1"/>
  <c r="O392" i="1"/>
  <c r="J192" i="7" a="1"/>
  <c r="R192" i="7"/>
  <c r="M192" i="7"/>
  <c r="M458" i="7"/>
  <c r="U458" i="7"/>
  <c r="R458" i="7"/>
  <c r="I458" i="7" a="1"/>
  <c r="G243" i="1"/>
  <c r="D243" i="1" a="1"/>
  <c r="J243" i="1"/>
  <c r="Q545" i="7"/>
  <c r="O545" i="7"/>
  <c r="K545" i="7"/>
  <c r="K2669" i="7"/>
  <c r="C2669" i="7" a="1"/>
  <c r="G2669" i="7" a="1"/>
  <c r="P2669" i="7"/>
  <c r="J10" i="1"/>
  <c r="O10" i="1"/>
  <c r="K10" i="1"/>
  <c r="Q1705" i="7"/>
  <c r="K1705" i="7"/>
  <c r="P1705" i="7"/>
  <c r="J1346" i="7" a="1"/>
  <c r="D1346" i="7" a="1"/>
  <c r="U1346" i="7"/>
  <c r="H1346" i="7" a="1"/>
  <c r="S3195" i="7"/>
  <c r="O3195" i="7"/>
  <c r="G3195" i="7" a="1"/>
  <c r="Q373" i="1"/>
  <c r="J373" i="1"/>
  <c r="L373" i="1"/>
  <c r="T879" i="7"/>
  <c r="N879" i="7"/>
  <c r="D879" i="7" a="1"/>
  <c r="I879" i="7" a="1"/>
  <c r="N96" i="1"/>
  <c r="P96" i="1"/>
  <c r="Q549" i="7"/>
  <c r="G549" i="7" a="1"/>
  <c r="S549" i="7"/>
  <c r="D549" i="7" a="1"/>
  <c r="C1073" i="7" a="1"/>
  <c r="V1073" i="7"/>
  <c r="P1073" i="7"/>
  <c r="I1073" i="7" a="1"/>
  <c r="L1722" i="7"/>
  <c r="V1722" i="7"/>
  <c r="D1722" i="7" a="1"/>
  <c r="O80" i="1"/>
  <c r="E80" i="1" a="1"/>
  <c r="Q80" i="1"/>
  <c r="Q690" i="7"/>
  <c r="O690" i="7"/>
  <c r="R690" i="7"/>
  <c r="D2889" i="7" a="1"/>
  <c r="M2889" i="7"/>
  <c r="U2889" i="7"/>
  <c r="V2889" i="7"/>
  <c r="P1022" i="7"/>
  <c r="L1022" i="7"/>
  <c r="M1022" i="7"/>
  <c r="R1022" i="7"/>
  <c r="K582" i="7"/>
  <c r="M582" i="7"/>
  <c r="V582" i="7"/>
  <c r="I86" i="1"/>
  <c r="E86" i="1" a="1"/>
  <c r="F86" i="1"/>
  <c r="V1302" i="7"/>
  <c r="O1302" i="7"/>
  <c r="U1302" i="7"/>
  <c r="N1302" i="7"/>
  <c r="N762" i="7"/>
  <c r="U762" i="7"/>
  <c r="P762" i="7"/>
  <c r="R3014" i="7"/>
  <c r="U3014" i="7"/>
  <c r="M3014" i="7"/>
  <c r="I3014" i="7" a="1"/>
  <c r="E97" i="7" a="1"/>
  <c r="R97" i="7"/>
  <c r="N97" i="7"/>
  <c r="C2537" i="7" a="1"/>
  <c r="M2537" i="7"/>
  <c r="Q2537" i="7"/>
  <c r="R2537" i="7"/>
  <c r="N1864" i="7"/>
  <c r="V1864" i="7"/>
  <c r="I1864" i="7" a="1"/>
  <c r="O530" i="1"/>
  <c r="J530" i="1"/>
  <c r="E530" i="1" a="1"/>
  <c r="S1547" i="7"/>
  <c r="K1547" i="7"/>
  <c r="G1547" i="7" a="1"/>
  <c r="I1547" i="7" a="1"/>
  <c r="L3812" i="7"/>
  <c r="K3812" i="7"/>
  <c r="C3812" i="7" a="1"/>
  <c r="G1336" i="7" a="1"/>
  <c r="J1336" i="7" a="1"/>
  <c r="I1336" i="7" a="1"/>
  <c r="H1336" i="7" a="1"/>
  <c r="T2694" i="7"/>
  <c r="D2694" i="7" a="1"/>
  <c r="M2694" i="7"/>
  <c r="S639" i="7"/>
  <c r="G639" i="7" a="1"/>
  <c r="K639" i="7"/>
  <c r="M639" i="7"/>
  <c r="C216" i="1" a="1"/>
  <c r="H216" i="1"/>
  <c r="M216" i="1"/>
  <c r="E1766" i="7" a="1"/>
  <c r="C1766" i="7" a="1"/>
  <c r="Q1766" i="7"/>
  <c r="L381" i="7"/>
  <c r="E381" i="7" a="1"/>
  <c r="J381" i="7" a="1"/>
  <c r="I381" i="7" a="1"/>
  <c r="U2558" i="7"/>
  <c r="N2558" i="7"/>
  <c r="R2558" i="7"/>
  <c r="Q2564" i="7"/>
  <c r="S2564" i="7"/>
  <c r="R2564" i="7"/>
  <c r="I2564" i="7" a="1"/>
  <c r="E67" i="7" a="1"/>
  <c r="T67" i="7"/>
  <c r="L67" i="7"/>
  <c r="I67" i="7" a="1"/>
  <c r="E882" i="7" a="1"/>
  <c r="Q882" i="7"/>
  <c r="U882" i="7"/>
  <c r="C2412" i="7" a="1"/>
  <c r="E2412" i="7" a="1"/>
  <c r="D2412" i="7" a="1"/>
  <c r="G2412" i="7" a="1"/>
  <c r="Q278" i="1"/>
  <c r="C278" i="1" a="1"/>
  <c r="J278" i="1"/>
  <c r="M818" i="7"/>
  <c r="O818" i="7"/>
  <c r="I818" i="7" a="1"/>
  <c r="V3463" i="7"/>
  <c r="K3463" i="7"/>
  <c r="O3463" i="7"/>
  <c r="I3463" i="7" a="1"/>
  <c r="O875" i="7"/>
  <c r="Q875" i="7"/>
  <c r="R875" i="7"/>
  <c r="U557" i="7"/>
  <c r="J557" i="7" a="1"/>
  <c r="D557" i="7" a="1"/>
  <c r="T557" i="7"/>
  <c r="G2116" i="7" a="1"/>
  <c r="Q2116" i="7"/>
  <c r="P2116" i="7"/>
  <c r="J1931" i="7" a="1"/>
  <c r="Q1931" i="7"/>
  <c r="K1931" i="7"/>
  <c r="D1931" i="7" a="1"/>
  <c r="I57" i="1"/>
  <c r="K57" i="1"/>
  <c r="E57" i="1" a="1"/>
  <c r="O1945" i="7"/>
  <c r="V1945" i="7"/>
  <c r="G1945" i="7" a="1"/>
  <c r="S1869" i="7"/>
  <c r="T1869" i="7"/>
  <c r="V1869" i="7"/>
  <c r="I1869" i="7" a="1"/>
  <c r="E1108" i="7" a="1"/>
  <c r="V1108" i="7"/>
  <c r="K1108" i="7"/>
  <c r="G49" i="1"/>
  <c r="N49" i="1"/>
  <c r="C49" i="1" a="1"/>
  <c r="D156" i="1" a="1"/>
  <c r="P156" i="1"/>
  <c r="L156" i="1"/>
  <c r="K3809" i="7"/>
  <c r="L3809" i="7"/>
  <c r="G3809" i="7" a="1"/>
  <c r="E3809" i="7" a="1"/>
  <c r="K2027" i="7"/>
  <c r="S2027" i="7"/>
  <c r="I2027" i="7" a="1"/>
  <c r="S1273" i="7"/>
  <c r="Q1273" i="7"/>
  <c r="J1273" i="7" a="1"/>
  <c r="I1273" i="7" a="1"/>
  <c r="M2202" i="7"/>
  <c r="R2202" i="7"/>
  <c r="G2202" i="7" a="1"/>
  <c r="C1308" i="7" a="1"/>
  <c r="Q1308" i="7"/>
  <c r="R1308" i="7"/>
  <c r="H1308" i="7" a="1"/>
  <c r="N3486" i="7"/>
  <c r="K3486" i="7"/>
  <c r="M3486" i="7"/>
  <c r="E1279" i="7" a="1"/>
  <c r="L1279" i="7"/>
  <c r="M1279" i="7"/>
  <c r="P1279" i="7"/>
  <c r="O810" i="7"/>
  <c r="T810" i="7"/>
  <c r="R810" i="7"/>
  <c r="I810" i="7" a="1"/>
  <c r="M1568" i="7"/>
  <c r="O1568" i="7"/>
  <c r="E1568" i="7" a="1"/>
  <c r="C303" i="7" a="1"/>
  <c r="E303" i="7" a="1"/>
  <c r="K303" i="7"/>
  <c r="H303" i="7" a="1"/>
  <c r="R409" i="7"/>
  <c r="K409" i="7"/>
  <c r="C409" i="7" a="1"/>
  <c r="E1504" i="7" a="1"/>
  <c r="K1504" i="7"/>
  <c r="R1504" i="7"/>
  <c r="H1504" i="7" a="1"/>
  <c r="H263" i="1"/>
  <c r="E263" i="1" a="1"/>
  <c r="F263" i="1"/>
  <c r="V530" i="7"/>
  <c r="M530" i="7"/>
  <c r="O530" i="7"/>
  <c r="O1454" i="7"/>
  <c r="G1454" i="7" a="1"/>
  <c r="D1454" i="7" a="1"/>
  <c r="H1454" i="7" a="1"/>
  <c r="H348" i="1"/>
  <c r="N348" i="1"/>
  <c r="P348" i="1"/>
  <c r="R1460" i="7"/>
  <c r="S1460" i="7"/>
  <c r="M1460" i="7"/>
  <c r="F9" i="1"/>
  <c r="E9" i="1" a="1"/>
  <c r="M9" i="1"/>
  <c r="L3188" i="7"/>
  <c r="N3188" i="7"/>
  <c r="J3188" i="7" a="1"/>
  <c r="R2372" i="7"/>
  <c r="C2372" i="7" a="1"/>
  <c r="D2372" i="7" a="1"/>
  <c r="V2372" i="7"/>
  <c r="K183" i="1"/>
  <c r="Q183" i="1"/>
  <c r="P183" i="1"/>
  <c r="M355" i="7"/>
  <c r="R355" i="7"/>
  <c r="U355" i="7"/>
  <c r="P2619" i="7"/>
  <c r="D2619" i="7" a="1"/>
  <c r="R2619" i="7"/>
  <c r="M2619" i="7"/>
  <c r="D3207" i="7" a="1"/>
  <c r="C3207" i="7" a="1"/>
  <c r="R3207" i="7"/>
  <c r="I3207" i="7" a="1"/>
  <c r="O277" i="7"/>
  <c r="E277" i="7" a="1"/>
  <c r="P277" i="7"/>
  <c r="M173" i="1"/>
  <c r="F173" i="1"/>
  <c r="L173" i="1"/>
  <c r="E106" i="1" a="1"/>
  <c r="M106" i="1"/>
  <c r="Q106" i="1"/>
  <c r="G184" i="1"/>
  <c r="D184" i="1" a="1"/>
  <c r="M184" i="1"/>
  <c r="L677" i="7"/>
  <c r="Q677" i="7"/>
  <c r="R677" i="7"/>
  <c r="T288" i="7"/>
  <c r="C288" i="7" a="1"/>
  <c r="K288" i="7"/>
  <c r="G288" i="7" a="1"/>
  <c r="U3721" i="7"/>
  <c r="Q3721" i="7"/>
  <c r="O3721" i="7"/>
  <c r="K3498" i="7"/>
  <c r="M3498" i="7"/>
  <c r="V3498" i="7"/>
  <c r="H3498" i="7" a="1"/>
  <c r="P1920" i="7"/>
  <c r="T1920" i="7"/>
  <c r="E1920" i="7" a="1"/>
  <c r="E1751" i="7" a="1"/>
  <c r="U1751" i="7"/>
  <c r="C1751" i="7" a="1"/>
  <c r="L1751" i="7"/>
  <c r="U2192" i="7"/>
  <c r="T2192" i="7"/>
  <c r="P2192" i="7"/>
  <c r="D1594" i="7" a="1"/>
  <c r="N1594" i="7"/>
  <c r="T1594" i="7"/>
  <c r="O1594" i="7"/>
  <c r="S2600" i="7"/>
  <c r="D2600" i="7" a="1"/>
  <c r="T2600" i="7"/>
  <c r="H2600" i="7" a="1"/>
  <c r="E790" i="7" a="1"/>
  <c r="O790" i="7"/>
  <c r="V790" i="7"/>
  <c r="N1011" i="7"/>
  <c r="O1011" i="7"/>
  <c r="K1011" i="7"/>
  <c r="H1011" i="7" a="1"/>
  <c r="P2322" i="7"/>
  <c r="E2322" i="7" a="1"/>
  <c r="Q2322" i="7"/>
  <c r="S772" i="7"/>
  <c r="Q772" i="7"/>
  <c r="J772" i="7" a="1"/>
  <c r="I772" i="7" a="1"/>
  <c r="J904" i="7" a="1"/>
  <c r="Q904" i="7"/>
  <c r="G904" i="7" a="1"/>
  <c r="P1747" i="7"/>
  <c r="O1747" i="7"/>
  <c r="U1747" i="7"/>
  <c r="G1747" i="7" a="1"/>
  <c r="E2998" i="7" a="1"/>
  <c r="O2998" i="7"/>
  <c r="U2998" i="7"/>
  <c r="H2998" i="7" a="1"/>
  <c r="S3966" i="7"/>
  <c r="G3966" i="7" a="1"/>
  <c r="L3966" i="7"/>
  <c r="C2302" i="7" a="1"/>
  <c r="M2302" i="7"/>
  <c r="N2302" i="7"/>
  <c r="D2302" i="7" a="1"/>
  <c r="G50" i="7" a="1"/>
  <c r="D50" i="7" a="1"/>
  <c r="Q50" i="7"/>
  <c r="R3382" i="7"/>
  <c r="K3382" i="7"/>
  <c r="P3382" i="7"/>
  <c r="H3382" i="7" a="1"/>
  <c r="S3539" i="7"/>
  <c r="N3539" i="7"/>
  <c r="L3539" i="7"/>
  <c r="V3761" i="7"/>
  <c r="S3761" i="7"/>
  <c r="Q3761" i="7"/>
  <c r="H3761" i="7" a="1"/>
  <c r="L111" i="7"/>
  <c r="E111" i="7" a="1"/>
  <c r="G111" i="7" a="1"/>
  <c r="C736" i="7" a="1"/>
  <c r="N736" i="7"/>
  <c r="K736" i="7"/>
  <c r="I736" i="7" a="1"/>
  <c r="U446" i="7"/>
  <c r="K446" i="7"/>
  <c r="G446" i="7" a="1"/>
  <c r="I446" i="7" a="1"/>
  <c r="S3527" i="7"/>
  <c r="C3527" i="7" a="1"/>
  <c r="N3527" i="7"/>
  <c r="M3475" i="7"/>
  <c r="D3475" i="7" a="1"/>
  <c r="K3475" i="7"/>
  <c r="H3475" i="7" a="1"/>
  <c r="R3206" i="7"/>
  <c r="L3206" i="7"/>
  <c r="V3206" i="7"/>
  <c r="R526" i="7"/>
  <c r="G526" i="7" a="1"/>
  <c r="O526" i="7"/>
  <c r="U526" i="7"/>
  <c r="Q2056" i="7"/>
  <c r="E2056" i="7" a="1"/>
  <c r="O2056" i="7"/>
  <c r="J782" i="7" a="1"/>
  <c r="K782" i="7"/>
  <c r="T782" i="7"/>
  <c r="O782" i="7"/>
  <c r="J1247" i="7" a="1"/>
  <c r="U1247" i="7"/>
  <c r="C1247" i="7" a="1"/>
  <c r="I1247" i="7" a="1"/>
  <c r="E81" i="7" a="1"/>
  <c r="Q81" i="7"/>
  <c r="T81" i="7"/>
  <c r="Q3024" i="7"/>
  <c r="C3024" i="7" a="1"/>
  <c r="L3024" i="7"/>
  <c r="I3024" i="7" a="1"/>
  <c r="S2373" i="7"/>
  <c r="O2373" i="7"/>
  <c r="V2373" i="7"/>
  <c r="E490" i="1" a="1"/>
  <c r="Q490" i="1"/>
  <c r="O490" i="1"/>
  <c r="K1632" i="7"/>
  <c r="Q1632" i="7"/>
  <c r="P1632" i="7"/>
  <c r="I1632" i="7" a="1"/>
  <c r="G269" i="1"/>
  <c r="C269" i="1" a="1"/>
  <c r="P3220" i="7"/>
  <c r="G3220" i="7" a="1"/>
  <c r="C3220" i="7" a="1"/>
  <c r="N3220" i="7"/>
  <c r="H247" i="1"/>
  <c r="D247" i="1" a="1"/>
  <c r="P247" i="1"/>
  <c r="J3944" i="7" a="1"/>
  <c r="L3944" i="7"/>
  <c r="P3944" i="7"/>
  <c r="E511" i="7" a="1"/>
  <c r="R511" i="7"/>
  <c r="U511" i="7"/>
  <c r="K511" i="7"/>
  <c r="Q2770" i="7"/>
  <c r="S2770" i="7"/>
  <c r="L2770" i="7"/>
  <c r="P1048" i="7"/>
  <c r="J1048" i="7" a="1"/>
  <c r="V1048" i="7"/>
  <c r="N1048" i="7"/>
  <c r="G3015" i="7" a="1"/>
  <c r="M3015" i="7"/>
  <c r="T3015" i="7"/>
  <c r="K3015" i="7"/>
  <c r="P646" i="7"/>
  <c r="M646" i="7"/>
  <c r="G646" i="7" a="1"/>
  <c r="V2197" i="7"/>
  <c r="L2197" i="7"/>
  <c r="R2197" i="7"/>
  <c r="I2197" i="7" a="1"/>
  <c r="D1823" i="7" a="1"/>
  <c r="V1823" i="7"/>
  <c r="K1823" i="7"/>
  <c r="L3347" i="7"/>
  <c r="D3347" i="7" a="1"/>
  <c r="Q3347" i="7"/>
  <c r="S3347" i="7"/>
  <c r="O888" i="7"/>
  <c r="S888" i="7"/>
  <c r="E888" i="7" a="1"/>
  <c r="M2749" i="7"/>
  <c r="K2749" i="7"/>
  <c r="O2749" i="7"/>
  <c r="Q2749" i="7"/>
  <c r="C3290" i="7" a="1"/>
  <c r="K3290" i="7"/>
  <c r="I3290" i="7" a="1"/>
  <c r="P3290" i="7"/>
  <c r="O1909" i="7"/>
  <c r="I1909" i="7" a="1"/>
  <c r="S1909" i="7"/>
  <c r="G2887" i="7" a="1"/>
  <c r="T2887" i="7"/>
  <c r="E2887" i="7" a="1"/>
  <c r="I2887" i="7" a="1"/>
  <c r="N464" i="1"/>
  <c r="P464" i="1"/>
  <c r="Q761" i="7"/>
  <c r="E761" i="7" a="1"/>
  <c r="J761" i="7" a="1"/>
  <c r="M761" i="7"/>
  <c r="L629" i="7"/>
  <c r="V629" i="7"/>
  <c r="C629" i="7" a="1"/>
  <c r="S629" i="7"/>
  <c r="V2383" i="7"/>
  <c r="O2383" i="7"/>
  <c r="U2383" i="7"/>
  <c r="K1070" i="7"/>
  <c r="C1070" i="7" a="1"/>
  <c r="O1070" i="7"/>
  <c r="H1070" i="7" a="1"/>
  <c r="Q269" i="7"/>
  <c r="P269" i="7"/>
  <c r="U269" i="7"/>
  <c r="R2185" i="7"/>
  <c r="L2185" i="7"/>
  <c r="Q2185" i="7"/>
  <c r="H2185" i="7" a="1"/>
  <c r="L2649" i="7"/>
  <c r="C2649" i="7" a="1"/>
  <c r="S2649" i="7"/>
  <c r="S3660" i="7"/>
  <c r="U3660" i="7"/>
  <c r="L3660" i="7"/>
  <c r="Q3660" i="7"/>
  <c r="E264" i="1" a="1"/>
  <c r="K264" i="1"/>
  <c r="Q264" i="1"/>
  <c r="S1762" i="7"/>
  <c r="Q1762" i="7"/>
  <c r="M1762" i="7"/>
  <c r="O1443" i="7"/>
  <c r="S1443" i="7"/>
  <c r="C1443" i="7" a="1"/>
  <c r="K1443" i="7"/>
  <c r="G1120" i="7" a="1"/>
  <c r="K1120" i="7"/>
  <c r="T1120" i="7"/>
  <c r="Q1176" i="7"/>
  <c r="G1176" i="7" a="1"/>
  <c r="P1176" i="7"/>
  <c r="C1176" i="7" a="1"/>
  <c r="F368" i="1"/>
  <c r="H368" i="1"/>
  <c r="K368" i="1"/>
  <c r="P2160" i="7"/>
  <c r="R2160" i="7"/>
  <c r="M2160" i="7"/>
  <c r="U2168" i="7"/>
  <c r="N2168" i="7"/>
  <c r="K2168" i="7"/>
  <c r="J2168" i="7" a="1"/>
  <c r="G3246" i="7" a="1"/>
  <c r="K3246" i="7"/>
  <c r="J3246" i="7" a="1"/>
  <c r="I3246" i="7" a="1"/>
  <c r="C334" i="1" a="1"/>
  <c r="J334" i="1"/>
  <c r="C1233" i="7" a="1"/>
  <c r="G1233" i="7" a="1"/>
  <c r="E1233" i="7" a="1"/>
  <c r="S1233" i="7"/>
  <c r="N3896" i="7"/>
  <c r="D3896" i="7" a="1"/>
  <c r="C3896" i="7" a="1"/>
  <c r="D878" i="7" a="1"/>
  <c r="K878" i="7"/>
  <c r="V878" i="7"/>
  <c r="C878" i="7" a="1"/>
  <c r="E3991" i="7" a="1"/>
  <c r="J3991" i="7" a="1"/>
  <c r="U3991" i="7"/>
  <c r="O3991" i="7"/>
  <c r="N157" i="7"/>
  <c r="C157" i="7" a="1"/>
  <c r="V157" i="7"/>
  <c r="C3565" i="7" a="1"/>
  <c r="R3565" i="7"/>
  <c r="T3565" i="7"/>
  <c r="H3565" i="7" a="1"/>
  <c r="Q520" i="1"/>
  <c r="J520" i="1"/>
  <c r="F520" i="1"/>
  <c r="N2545" i="7"/>
  <c r="O2545" i="7"/>
  <c r="S2545" i="7"/>
  <c r="S588" i="7"/>
  <c r="G588" i="7" a="1"/>
  <c r="V588" i="7"/>
  <c r="I588" i="7" a="1"/>
  <c r="E305" i="1" a="1"/>
  <c r="M305" i="1"/>
  <c r="G2256" i="7" a="1"/>
  <c r="N2256" i="7"/>
  <c r="C2256" i="7" a="1"/>
  <c r="E2256" i="7" a="1"/>
  <c r="Q3306" i="7"/>
  <c r="C3306" i="7" a="1"/>
  <c r="U3306" i="7"/>
  <c r="G3306" i="7" a="1"/>
  <c r="M273" i="7"/>
  <c r="K273" i="7"/>
  <c r="H273" i="7" a="1"/>
  <c r="D2145" i="7" a="1"/>
  <c r="V2145" i="7"/>
  <c r="L2145" i="7"/>
  <c r="H2145" i="7" a="1"/>
  <c r="C350" i="7" a="1"/>
  <c r="G350" i="7" a="1"/>
  <c r="J350" i="7" a="1"/>
  <c r="P735" i="7"/>
  <c r="U735" i="7"/>
  <c r="S735" i="7"/>
  <c r="I735" i="7" a="1"/>
  <c r="T3723" i="7"/>
  <c r="J3723" i="7" a="1"/>
  <c r="Q3723" i="7"/>
  <c r="U2538" i="7"/>
  <c r="R2538" i="7"/>
  <c r="D2538" i="7" a="1"/>
  <c r="N2538" i="7"/>
  <c r="U16" i="7"/>
  <c r="V16" i="7"/>
  <c r="J16" i="7" a="1"/>
  <c r="I16" i="7" a="1"/>
  <c r="M1413" i="7"/>
  <c r="V1413" i="7"/>
  <c r="U1413" i="7"/>
  <c r="J3402" i="7" a="1"/>
  <c r="U3402" i="7"/>
  <c r="K3402" i="7"/>
  <c r="I3402" i="7" a="1"/>
  <c r="C3244" i="7" a="1"/>
  <c r="J3244" i="7" a="1"/>
  <c r="U3244" i="7"/>
  <c r="T1706" i="7"/>
  <c r="S1706" i="7"/>
  <c r="M1706" i="7"/>
  <c r="H1706" i="7" a="1"/>
  <c r="S3751" i="7"/>
  <c r="V3751" i="7"/>
  <c r="U3751" i="7"/>
  <c r="L1089" i="7"/>
  <c r="G1089" i="7" a="1"/>
  <c r="D1089" i="7" a="1"/>
  <c r="E1089" i="7" a="1"/>
  <c r="D1987" i="7" a="1"/>
  <c r="P1987" i="7"/>
  <c r="U1987" i="7"/>
  <c r="U2323" i="7"/>
  <c r="J2323" i="7" a="1"/>
  <c r="T2323" i="7"/>
  <c r="Q2323" i="7"/>
  <c r="V3067" i="7"/>
  <c r="S3067" i="7"/>
  <c r="K3067" i="7"/>
  <c r="I3067" i="7" a="1"/>
  <c r="C2419" i="7" a="1"/>
  <c r="J2419" i="7" a="1"/>
  <c r="U2419" i="7"/>
  <c r="G1688" i="7" a="1"/>
  <c r="U1688" i="7"/>
  <c r="N1688" i="7"/>
  <c r="R1688" i="7"/>
  <c r="M3180" i="7"/>
  <c r="R3180" i="7"/>
  <c r="S3180" i="7"/>
  <c r="Q2314" i="7"/>
  <c r="T2314" i="7"/>
  <c r="P2314" i="7"/>
  <c r="I2314" i="7" a="1"/>
  <c r="C3673" i="7" a="1"/>
  <c r="T3673" i="7"/>
  <c r="J3673" i="7" a="1"/>
  <c r="N2682" i="7"/>
  <c r="P2682" i="7"/>
  <c r="S2682" i="7"/>
  <c r="Q2682" i="7"/>
  <c r="D516" i="7" a="1"/>
  <c r="C516" i="7" a="1"/>
  <c r="S516" i="7"/>
  <c r="I516" i="7" a="1"/>
  <c r="C2800" i="7" a="1"/>
  <c r="U2800" i="7"/>
  <c r="S2800" i="7"/>
  <c r="N4000" i="7"/>
  <c r="O4000" i="7"/>
  <c r="L4000" i="7"/>
  <c r="H4000" i="7" a="1"/>
  <c r="M3754" i="7"/>
  <c r="G3754" i="7" a="1"/>
  <c r="P3754" i="7"/>
  <c r="C984" i="7" a="1"/>
  <c r="K984" i="7"/>
  <c r="P984" i="7"/>
  <c r="H984" i="7" a="1"/>
  <c r="N3316" i="7"/>
  <c r="V3316" i="7"/>
  <c r="O3316" i="7"/>
  <c r="R2650" i="7"/>
  <c r="D2650" i="7" a="1"/>
  <c r="P2650" i="7"/>
  <c r="M2650" i="7"/>
  <c r="Q2203" i="7"/>
  <c r="M2203" i="7"/>
  <c r="T2203" i="7"/>
  <c r="Q2638" i="7"/>
  <c r="K2638" i="7"/>
  <c r="V2638" i="7"/>
  <c r="D2638" i="7" a="1"/>
  <c r="L2110" i="7"/>
  <c r="T2110" i="7"/>
  <c r="E2110" i="7" a="1"/>
  <c r="H2110" i="7" a="1"/>
  <c r="K1801" i="7"/>
  <c r="U1801" i="7"/>
  <c r="H1801" i="7" a="1"/>
  <c r="V3264" i="7"/>
  <c r="C3264" i="7" a="1"/>
  <c r="P3264" i="7"/>
  <c r="H3264" i="7" a="1"/>
  <c r="I521" i="1"/>
  <c r="J521" i="1"/>
  <c r="P521" i="1"/>
  <c r="C1137" i="7" a="1"/>
  <c r="S1137" i="7"/>
  <c r="Q1137" i="7"/>
  <c r="K286" i="1"/>
  <c r="M286" i="1"/>
  <c r="E286" i="1" a="1"/>
  <c r="G2569" i="7" a="1"/>
  <c r="C2569" i="7" a="1"/>
  <c r="I2569" i="7" a="1"/>
  <c r="K335" i="1"/>
  <c r="H335" i="1"/>
  <c r="M335" i="1"/>
  <c r="S1394" i="7"/>
  <c r="G1394" i="7" a="1"/>
  <c r="T1394" i="7"/>
  <c r="Q1394" i="7"/>
  <c r="O3719" i="7"/>
  <c r="E3719" i="7" a="1"/>
  <c r="L3719" i="7"/>
  <c r="N3675" i="7"/>
  <c r="D3675" i="7" a="1"/>
  <c r="M3675" i="7"/>
  <c r="I3675" i="7" a="1"/>
  <c r="V2938" i="7"/>
  <c r="U2938" i="7"/>
  <c r="Q2938" i="7"/>
  <c r="H2938" i="7" a="1"/>
  <c r="V3169" i="7"/>
  <c r="P3169" i="7"/>
  <c r="U3169" i="7"/>
  <c r="V3384" i="7"/>
  <c r="R3384" i="7"/>
  <c r="L3384" i="7"/>
  <c r="H3384" i="7" a="1"/>
  <c r="D408" i="1" a="1"/>
  <c r="Q408" i="1"/>
  <c r="U2438" i="7"/>
  <c r="D2438" i="7" a="1"/>
  <c r="C2438" i="7" a="1"/>
  <c r="I2438" i="7" a="1"/>
  <c r="D283" i="1" a="1"/>
  <c r="F283" i="1"/>
  <c r="P283" i="1"/>
  <c r="L469" i="7"/>
  <c r="E469" i="7" a="1"/>
  <c r="J469" i="7" a="1"/>
  <c r="V852" i="7"/>
  <c r="E852" i="7" a="1"/>
  <c r="G852" i="7" a="1"/>
  <c r="Q852" i="7"/>
  <c r="M1726" i="7"/>
  <c r="G1726" i="7" a="1"/>
  <c r="C1726" i="7" a="1"/>
  <c r="O1726" i="7"/>
  <c r="R2049" i="7"/>
  <c r="E2049" i="7" a="1"/>
  <c r="T2049" i="7"/>
  <c r="D345" i="7" a="1"/>
  <c r="Q345" i="7"/>
  <c r="L345" i="7"/>
  <c r="I345" i="7" a="1"/>
  <c r="C210" i="1" a="1"/>
  <c r="M210" i="1"/>
  <c r="L459" i="1"/>
  <c r="D459" i="1" a="1"/>
  <c r="C459" i="1" a="1"/>
  <c r="V1012" i="7"/>
  <c r="R1012" i="7"/>
  <c r="Q1012" i="7"/>
  <c r="D1012" i="7" a="1"/>
  <c r="C3326" i="7" a="1"/>
  <c r="U3326" i="7"/>
  <c r="I3326" i="7" a="1"/>
  <c r="K3619" i="7"/>
  <c r="V3619" i="7"/>
  <c r="P3619" i="7"/>
  <c r="O3619" i="7"/>
  <c r="C1047" i="7" a="1"/>
  <c r="Q1047" i="7"/>
  <c r="R1047" i="7"/>
  <c r="H1047" i="7" a="1"/>
  <c r="G1709" i="7" a="1"/>
  <c r="C1709" i="7" a="1"/>
  <c r="J1709" i="7" a="1"/>
  <c r="C1023" i="7" a="1"/>
  <c r="P1023" i="7"/>
  <c r="R1023" i="7"/>
  <c r="H1023" i="7" a="1"/>
  <c r="U2658" i="7"/>
  <c r="N2658" i="7"/>
  <c r="I2658" i="7" a="1"/>
  <c r="C1005" i="7" a="1"/>
  <c r="D1005" i="7" a="1"/>
  <c r="O1005" i="7"/>
  <c r="K1005" i="7"/>
  <c r="Q2480" i="7"/>
  <c r="T2480" i="7"/>
  <c r="O2480" i="7"/>
  <c r="O2514" i="7"/>
  <c r="S2514" i="7"/>
  <c r="C2514" i="7" a="1"/>
  <c r="Q2514" i="7"/>
  <c r="D1997" i="7" a="1"/>
  <c r="K1997" i="7"/>
  <c r="H1997" i="7" a="1"/>
  <c r="R346" i="7"/>
  <c r="O346" i="7"/>
  <c r="S346" i="7"/>
  <c r="D346" i="7" a="1"/>
  <c r="R249" i="7"/>
  <c r="G249" i="7" a="1"/>
  <c r="J249" i="7" a="1"/>
  <c r="E249" i="7" a="1"/>
  <c r="S2425" i="7"/>
  <c r="Q2425" i="7"/>
  <c r="H2425" i="7" a="1"/>
  <c r="K1536" i="7"/>
  <c r="J1536" i="7" a="1"/>
  <c r="S1536" i="7"/>
  <c r="P1536" i="7"/>
  <c r="U2505" i="7"/>
  <c r="N2505" i="7"/>
  <c r="I2505" i="7" a="1"/>
  <c r="P162" i="1"/>
  <c r="J162" i="1"/>
  <c r="M162" i="1"/>
  <c r="E3962" i="7" a="1"/>
  <c r="R3962" i="7"/>
  <c r="D3962" i="7" a="1"/>
  <c r="O3962" i="7"/>
  <c r="C896" i="7" a="1"/>
  <c r="N896" i="7"/>
  <c r="R896" i="7"/>
  <c r="K3639" i="7"/>
  <c r="T3639" i="7"/>
  <c r="P3639" i="7"/>
  <c r="I3639" i="7" a="1"/>
  <c r="U392" i="7"/>
  <c r="Q392" i="7"/>
  <c r="K392" i="7"/>
  <c r="L2414" i="7"/>
  <c r="M2414" i="7"/>
  <c r="E2414" i="7" a="1"/>
  <c r="Q2414" i="7"/>
  <c r="G1216" i="7" a="1"/>
  <c r="P1216" i="7"/>
  <c r="M1216" i="7"/>
  <c r="I244" i="1"/>
  <c r="O244" i="1"/>
  <c r="N244" i="1"/>
  <c r="V2119" i="7"/>
  <c r="J2119" i="7" a="1"/>
  <c r="P2119" i="7"/>
  <c r="C2119" i="7" a="1"/>
  <c r="V3453" i="7"/>
  <c r="J3453" i="7" a="1"/>
  <c r="L3453" i="7"/>
  <c r="O1128" i="7"/>
  <c r="D1128" i="7" a="1"/>
  <c r="V1128" i="7"/>
  <c r="H1128" i="7" a="1"/>
  <c r="K774" i="7"/>
  <c r="T774" i="7"/>
  <c r="R774" i="7"/>
  <c r="H774" i="7" a="1"/>
  <c r="R423" i="7"/>
  <c r="G423" i="7" a="1"/>
  <c r="T423" i="7"/>
  <c r="N3592" i="7"/>
  <c r="J3592" i="7" a="1"/>
  <c r="M3592" i="7"/>
  <c r="H3592" i="7" a="1"/>
  <c r="T1249" i="7"/>
  <c r="M1249" i="7"/>
  <c r="Q1249" i="7"/>
  <c r="K3390" i="7"/>
  <c r="G3390" i="7" a="1"/>
  <c r="L3390" i="7"/>
  <c r="I3390" i="7" a="1"/>
  <c r="C1719" i="7" a="1"/>
  <c r="J1719" i="7" a="1"/>
  <c r="M1719" i="7"/>
  <c r="Q2375" i="7"/>
  <c r="G2375" i="7" a="1"/>
  <c r="D2375" i="7" a="1"/>
  <c r="U2375" i="7"/>
  <c r="G594" i="7" a="1"/>
  <c r="E594" i="7" a="1"/>
  <c r="L594" i="7"/>
  <c r="N2655" i="7"/>
  <c r="Q2655" i="7"/>
  <c r="G2655" i="7" a="1"/>
  <c r="I2655" i="7" a="1"/>
  <c r="S3700" i="7"/>
  <c r="N3700" i="7"/>
  <c r="T3700" i="7"/>
  <c r="K3700" i="7"/>
  <c r="J2435" i="7" a="1"/>
  <c r="C2435" i="7" a="1"/>
  <c r="E2435" i="7" a="1"/>
  <c r="G529" i="1"/>
  <c r="I529" i="1"/>
  <c r="E529" i="1" a="1"/>
  <c r="V1648" i="7"/>
  <c r="U1648" i="7"/>
  <c r="E1648" i="7" a="1"/>
  <c r="G1648" i="7" a="1"/>
  <c r="Q1001" i="7"/>
  <c r="U1001" i="7"/>
  <c r="C1001" i="7" a="1"/>
  <c r="M221" i="7"/>
  <c r="P221" i="7"/>
  <c r="G221" i="7" a="1"/>
  <c r="H221" i="7" a="1"/>
  <c r="S3262" i="7"/>
  <c r="J3262" i="7" a="1"/>
  <c r="Q3262" i="7"/>
  <c r="N3632" i="7"/>
  <c r="M3632" i="7"/>
  <c r="E3632" i="7" a="1"/>
  <c r="H3632" i="7" a="1"/>
  <c r="G579" i="7" a="1"/>
  <c r="N579" i="7"/>
  <c r="I579" i="7" a="1"/>
  <c r="N899" i="7"/>
  <c r="U899" i="7"/>
  <c r="M899" i="7"/>
  <c r="H899" i="7" a="1"/>
  <c r="E359" i="7" a="1"/>
  <c r="R359" i="7"/>
  <c r="D359" i="7" a="1"/>
  <c r="Q2684" i="7"/>
  <c r="T2684" i="7"/>
  <c r="G2684" i="7" a="1"/>
  <c r="I2684" i="7" a="1"/>
  <c r="M2404" i="7"/>
  <c r="Q2404" i="7"/>
  <c r="E2404" i="7" a="1"/>
  <c r="H2404" i="7" a="1"/>
  <c r="N3010" i="7"/>
  <c r="T3010" i="7"/>
  <c r="O3010" i="7"/>
  <c r="P3583" i="7"/>
  <c r="S3583" i="7"/>
  <c r="L3583" i="7"/>
  <c r="I3583" i="7" a="1"/>
  <c r="L375" i="7"/>
  <c r="D375" i="7" a="1"/>
  <c r="I375" i="7" a="1"/>
  <c r="T832" i="7"/>
  <c r="P832" i="7"/>
  <c r="G832" i="7" a="1"/>
  <c r="D832" i="7" a="1"/>
  <c r="L2500" i="7"/>
  <c r="C2500" i="7" a="1"/>
  <c r="J2500" i="7" a="1"/>
  <c r="G2885" i="7" a="1"/>
  <c r="R2885" i="7"/>
  <c r="N2885" i="7"/>
  <c r="D2885" i="7" a="1"/>
  <c r="D2835" i="7" a="1"/>
  <c r="M2835" i="7"/>
  <c r="R2835" i="7"/>
  <c r="I2835" i="7" a="1"/>
  <c r="C2562" i="7" a="1"/>
  <c r="E2562" i="7" a="1"/>
  <c r="U2562" i="7"/>
  <c r="O2159" i="7"/>
  <c r="K2159" i="7"/>
  <c r="I2159" i="7" a="1"/>
  <c r="T2159" i="7"/>
  <c r="U13" i="7"/>
  <c r="E13" i="7" a="1"/>
  <c r="G13" i="7" a="1"/>
  <c r="M883" i="7"/>
  <c r="N883" i="7"/>
  <c r="P883" i="7"/>
  <c r="I883" i="7" a="1"/>
  <c r="T207" i="7"/>
  <c r="L207" i="7"/>
  <c r="S207" i="7"/>
  <c r="Q1082" i="7"/>
  <c r="J1082" i="7" a="1"/>
  <c r="L1082" i="7"/>
  <c r="S1082" i="7"/>
  <c r="J2180" i="7" a="1"/>
  <c r="C2180" i="7" a="1"/>
  <c r="H2180" i="7" a="1"/>
  <c r="Q2779" i="7"/>
  <c r="C2779" i="7" a="1"/>
  <c r="M2779" i="7"/>
  <c r="R2779" i="7"/>
  <c r="P2509" i="7"/>
  <c r="C2509" i="7" a="1"/>
  <c r="N2509" i="7"/>
  <c r="I2509" i="7" a="1"/>
  <c r="R25" i="7"/>
  <c r="T25" i="7"/>
  <c r="H25" i="7" a="1"/>
  <c r="U2993" i="7"/>
  <c r="Q2993" i="7"/>
  <c r="V2993" i="7"/>
  <c r="I2993" i="7" a="1"/>
  <c r="N1138" i="7"/>
  <c r="J1138" i="7" a="1"/>
  <c r="M1138" i="7"/>
  <c r="C3063" i="7" a="1"/>
  <c r="Q3063" i="7"/>
  <c r="V3063" i="7"/>
  <c r="E3063" i="7" a="1"/>
  <c r="P3321" i="7"/>
  <c r="S3321" i="7"/>
  <c r="G3321" i="7" a="1"/>
  <c r="S182" i="7"/>
  <c r="L182" i="7"/>
  <c r="P182" i="7"/>
  <c r="T182" i="7"/>
  <c r="K2732" i="7"/>
  <c r="M2732" i="7"/>
  <c r="N2732" i="7"/>
  <c r="U2732" i="7"/>
  <c r="L3869" i="7"/>
  <c r="C3869" i="7" a="1"/>
  <c r="O3869" i="7"/>
  <c r="L3984" i="7"/>
  <c r="R3984" i="7"/>
  <c r="O3984" i="7"/>
  <c r="I3984" i="7" a="1"/>
  <c r="L61" i="1"/>
  <c r="G61" i="1"/>
  <c r="S2060" i="7"/>
  <c r="V2060" i="7"/>
  <c r="E2060" i="7" a="1"/>
  <c r="U2060" i="7"/>
  <c r="L514" i="7"/>
  <c r="P514" i="7"/>
  <c r="G514" i="7" a="1"/>
  <c r="C514" i="7" a="1"/>
  <c r="D32" i="7" a="1"/>
  <c r="L32" i="7"/>
  <c r="Q32" i="7"/>
  <c r="E669" i="7" a="1"/>
  <c r="M669" i="7"/>
  <c r="O669" i="7"/>
  <c r="I669" i="7" a="1"/>
  <c r="V2757" i="7"/>
  <c r="L2757" i="7"/>
  <c r="M2757" i="7"/>
  <c r="E2633" i="7" a="1"/>
  <c r="V2633" i="7"/>
  <c r="N2633" i="7"/>
  <c r="I2633" i="7" a="1"/>
  <c r="N1821" i="7"/>
  <c r="U1821" i="7"/>
  <c r="S1821" i="7"/>
  <c r="U897" i="7"/>
  <c r="L897" i="7"/>
  <c r="O897" i="7"/>
  <c r="I897" i="7" a="1"/>
  <c r="U1520" i="7"/>
  <c r="N1520" i="7"/>
  <c r="I1520" i="7" a="1"/>
  <c r="L1520" i="7"/>
  <c r="D794" i="7" a="1"/>
  <c r="E794" i="7" a="1"/>
  <c r="S794" i="7"/>
  <c r="E3300" i="7" a="1"/>
  <c r="C3300" i="7" a="1"/>
  <c r="G3300" i="7" a="1"/>
  <c r="I3300" i="7" a="1"/>
  <c r="C311" i="1" a="1"/>
  <c r="H311" i="1"/>
  <c r="U3078" i="7"/>
  <c r="G3078" i="7" a="1"/>
  <c r="L3078" i="7"/>
  <c r="E3078" i="7" a="1"/>
  <c r="R1121" i="7"/>
  <c r="K1121" i="7"/>
  <c r="N1121" i="7"/>
  <c r="E1121" i="7" a="1"/>
  <c r="P2863" i="7"/>
  <c r="T2863" i="7"/>
  <c r="K2863" i="7"/>
  <c r="P3026" i="7"/>
  <c r="D3026" i="7" a="1"/>
  <c r="Q3026" i="7"/>
  <c r="H3026" i="7" a="1"/>
  <c r="K3019" i="7"/>
  <c r="O3019" i="7"/>
  <c r="S3019" i="7"/>
  <c r="O801" i="7"/>
  <c r="M801" i="7"/>
  <c r="D801" i="7" a="1"/>
  <c r="H801" i="7" a="1"/>
  <c r="F497" i="1"/>
  <c r="J497" i="1"/>
  <c r="N497" i="1"/>
  <c r="K3693" i="7"/>
  <c r="C3693" i="7" a="1"/>
  <c r="S3693" i="7"/>
  <c r="R758" i="7"/>
  <c r="P758" i="7"/>
  <c r="J758" i="7" a="1"/>
  <c r="U758" i="7"/>
  <c r="N1918" i="7"/>
  <c r="D1918" i="7" a="1"/>
  <c r="E1918" i="7" a="1"/>
  <c r="O3884" i="7"/>
  <c r="C3884" i="7" a="1"/>
  <c r="S3884" i="7"/>
  <c r="D3884" i="7" a="1"/>
  <c r="J2476" i="7" a="1"/>
  <c r="R2476" i="7"/>
  <c r="I2476" i="7" a="1"/>
  <c r="T1033" i="7"/>
  <c r="Q1033" i="7"/>
  <c r="J1033" i="7" a="1"/>
  <c r="S1033" i="7"/>
  <c r="E3885" i="7" a="1"/>
  <c r="V3885" i="7"/>
  <c r="D3885" i="7" a="1"/>
  <c r="C3885" i="7" a="1"/>
  <c r="J1150" i="7" a="1"/>
  <c r="C1150" i="7" a="1"/>
  <c r="N1150" i="7"/>
  <c r="G997" i="7" a="1"/>
  <c r="K997" i="7"/>
  <c r="L997" i="7"/>
  <c r="H997" i="7" a="1"/>
  <c r="M3764" i="7"/>
  <c r="D3764" i="7" a="1"/>
  <c r="C3764" i="7" a="1"/>
  <c r="O3521" i="7"/>
  <c r="K3521" i="7"/>
  <c r="D3521" i="7" a="1"/>
  <c r="I3521" i="7" a="1"/>
  <c r="P3404" i="7"/>
  <c r="U3404" i="7"/>
  <c r="S3404" i="7"/>
  <c r="O3550" i="7"/>
  <c r="U3550" i="7"/>
  <c r="E3550" i="7" a="1"/>
  <c r="I3550" i="7" a="1"/>
  <c r="R2342" i="7"/>
  <c r="P2342" i="7"/>
  <c r="I2342" i="7" a="1"/>
  <c r="Q2342" i="7"/>
  <c r="C3725" i="7" a="1"/>
  <c r="J3725" i="7" a="1"/>
  <c r="G3725" i="7" a="1"/>
  <c r="C713" i="7" a="1"/>
  <c r="S713" i="7"/>
  <c r="O713" i="7"/>
  <c r="N713" i="7"/>
  <c r="C2671" i="7" a="1"/>
  <c r="N2671" i="7"/>
  <c r="P2671" i="7"/>
  <c r="N70" i="7"/>
  <c r="V70" i="7"/>
  <c r="J70" i="7" a="1"/>
  <c r="H70" i="7" a="1"/>
  <c r="R3397" i="7"/>
  <c r="G3397" i="7" a="1"/>
  <c r="D3397" i="7" a="1"/>
  <c r="S2165" i="7"/>
  <c r="M2165" i="7"/>
  <c r="V2165" i="7"/>
  <c r="L2165" i="7"/>
  <c r="C15" i="1" a="1"/>
  <c r="D15" i="1" a="1"/>
  <c r="G15" i="1"/>
  <c r="H204" i="1"/>
  <c r="N204" i="1"/>
  <c r="J204" i="1"/>
  <c r="T2430" i="7"/>
  <c r="R2430" i="7"/>
  <c r="L2430" i="7"/>
  <c r="G829" i="7" a="1"/>
  <c r="O829" i="7"/>
  <c r="V829" i="7"/>
  <c r="H829" i="7" a="1"/>
  <c r="J2208" i="7" a="1"/>
  <c r="T2208" i="7"/>
  <c r="P2208" i="7"/>
  <c r="L3608" i="7"/>
  <c r="N3608" i="7"/>
  <c r="H3608" i="7" a="1"/>
  <c r="E3608" i="7" a="1"/>
  <c r="J3359" i="7" a="1"/>
  <c r="V3359" i="7"/>
  <c r="L3359" i="7"/>
  <c r="D227" i="7" a="1"/>
  <c r="M227" i="7"/>
  <c r="C227" i="7" a="1"/>
  <c r="J227" i="7" a="1"/>
  <c r="T2834" i="7"/>
  <c r="P2834" i="7"/>
  <c r="N2834" i="7"/>
  <c r="T3589" i="7"/>
  <c r="D3589" i="7" a="1"/>
  <c r="O3589" i="7"/>
  <c r="M3589" i="7"/>
  <c r="G1773" i="7" a="1"/>
  <c r="O1773" i="7"/>
  <c r="N1773" i="7"/>
  <c r="L1773" i="7"/>
  <c r="R529" i="7"/>
  <c r="J529" i="7" a="1"/>
  <c r="I529" i="7" a="1"/>
  <c r="P1147" i="7"/>
  <c r="G1147" i="7" a="1"/>
  <c r="C1147" i="7" a="1"/>
  <c r="N1147" i="7"/>
  <c r="V1811" i="7"/>
  <c r="Q1811" i="7"/>
  <c r="I1811" i="7" a="1"/>
  <c r="Q549" i="1"/>
  <c r="N549" i="1"/>
  <c r="F549" i="1"/>
  <c r="C3465" i="7" a="1"/>
  <c r="D3465" i="7" a="1"/>
  <c r="K3465" i="7"/>
  <c r="V3465" i="7"/>
  <c r="Q306" i="7"/>
  <c r="P306" i="7"/>
  <c r="I306" i="7" a="1"/>
  <c r="U121" i="7"/>
  <c r="R121" i="7"/>
  <c r="K121" i="7"/>
  <c r="O121" i="7"/>
  <c r="Q375" i="1"/>
  <c r="K375" i="1"/>
  <c r="C375" i="1" a="1"/>
  <c r="P3659" i="7"/>
  <c r="Q3659" i="7"/>
  <c r="O3659" i="7"/>
  <c r="M949" i="7"/>
  <c r="P949" i="7"/>
  <c r="C949" i="7" a="1"/>
  <c r="I949" i="7" a="1"/>
  <c r="J1898" i="7" a="1"/>
  <c r="K1898" i="7"/>
  <c r="D1898" i="7" a="1"/>
  <c r="J3272" i="7" a="1"/>
  <c r="P3272" i="7"/>
  <c r="L3272" i="7"/>
  <c r="I3272" i="7" a="1"/>
  <c r="T2814" i="7"/>
  <c r="C2814" i="7" a="1"/>
  <c r="I2814" i="7" a="1"/>
  <c r="S2955" i="7"/>
  <c r="P2955" i="7"/>
  <c r="E2955" i="7" a="1"/>
  <c r="H2955" i="7" a="1"/>
  <c r="N1544" i="7"/>
  <c r="V1544" i="7"/>
  <c r="T1544" i="7"/>
  <c r="O1544" i="7"/>
  <c r="J65" i="1"/>
  <c r="H65" i="1"/>
  <c r="E1862" i="7" a="1"/>
  <c r="D1862" i="7" a="1"/>
  <c r="O1862" i="7"/>
  <c r="J1862" i="7" a="1"/>
  <c r="M3994" i="7"/>
  <c r="O3994" i="7"/>
  <c r="S3994" i="7"/>
  <c r="K3325" i="7"/>
  <c r="V3325" i="7"/>
  <c r="G3325" i="7" a="1"/>
  <c r="R3325" i="7"/>
  <c r="N1586" i="7"/>
  <c r="R1586" i="7"/>
  <c r="D1586" i="7" a="1"/>
  <c r="E1586" i="7" a="1"/>
  <c r="M2842" i="7"/>
  <c r="R2842" i="7"/>
  <c r="J2842" i="7" a="1"/>
  <c r="K3271" i="7"/>
  <c r="M3271" i="7"/>
  <c r="N3271" i="7"/>
  <c r="H3271" i="7" a="1"/>
  <c r="P21" i="7"/>
  <c r="M21" i="7"/>
  <c r="V21" i="7"/>
  <c r="V672" i="7"/>
  <c r="L672" i="7"/>
  <c r="Q672" i="7"/>
  <c r="N672" i="7"/>
  <c r="P461" i="7"/>
  <c r="N461" i="7"/>
  <c r="J461" i="7" a="1"/>
  <c r="Q2179" i="7"/>
  <c r="O2179" i="7"/>
  <c r="K2179" i="7"/>
  <c r="V2179" i="7"/>
  <c r="L1338" i="7"/>
  <c r="D1338" i="7" a="1"/>
  <c r="I1338" i="7" a="1"/>
  <c r="H1338" i="7" a="1"/>
  <c r="K2095" i="7"/>
  <c r="L2095" i="7"/>
  <c r="U2095" i="7"/>
  <c r="Q3894" i="7"/>
  <c r="N3894" i="7"/>
  <c r="O3894" i="7"/>
  <c r="E3894" i="7" a="1"/>
  <c r="L3305" i="7"/>
  <c r="M3305" i="7"/>
  <c r="D3305" i="7" a="1"/>
  <c r="P2028" i="7"/>
  <c r="D2028" i="7" a="1"/>
  <c r="O2028" i="7"/>
  <c r="L2028" i="7"/>
  <c r="Q380" i="1"/>
  <c r="F380" i="1"/>
  <c r="D380" i="1" a="1"/>
  <c r="D1853" i="7" a="1"/>
  <c r="E1853" i="7" a="1"/>
  <c r="N1853" i="7"/>
  <c r="I504" i="1"/>
  <c r="O504" i="1"/>
  <c r="K504" i="1"/>
  <c r="Q768" i="7"/>
  <c r="N768" i="7"/>
  <c r="V768" i="7"/>
  <c r="I768" i="7" a="1"/>
  <c r="S2984" i="7"/>
  <c r="K2984" i="7"/>
  <c r="H2984" i="7" a="1"/>
  <c r="U3018" i="7"/>
  <c r="N3018" i="7"/>
  <c r="D3018" i="7" a="1"/>
  <c r="I3018" i="7" a="1"/>
  <c r="V1930" i="7"/>
  <c r="U1930" i="7"/>
  <c r="O1930" i="7"/>
  <c r="U459" i="7"/>
  <c r="C459" i="7" a="1"/>
  <c r="E459" i="7" a="1"/>
  <c r="R459" i="7"/>
  <c r="C118" i="1" a="1"/>
  <c r="L118" i="1"/>
  <c r="G118" i="1"/>
  <c r="K2691" i="7"/>
  <c r="L2691" i="7"/>
  <c r="H2691" i="7" a="1"/>
  <c r="S1019" i="7"/>
  <c r="G1019" i="7" a="1"/>
  <c r="J1019" i="7" a="1"/>
  <c r="I1019" i="7" a="1"/>
  <c r="Q457" i="1"/>
  <c r="E457" i="1" a="1"/>
  <c r="I457" i="1"/>
  <c r="E886" i="7" a="1"/>
  <c r="I886" i="7" a="1"/>
  <c r="L886" i="7"/>
  <c r="Q788" i="7"/>
  <c r="G788" i="7" a="1"/>
  <c r="U788" i="7"/>
  <c r="E788" i="7" a="1"/>
  <c r="C44" i="1" a="1"/>
  <c r="M44" i="1"/>
  <c r="O3957" i="7"/>
  <c r="C3957" i="7" a="1"/>
  <c r="U3957" i="7"/>
  <c r="S3957" i="7"/>
  <c r="J133" i="1"/>
  <c r="K133" i="1"/>
  <c r="E133" i="1" a="1"/>
  <c r="Q1385" i="7"/>
  <c r="E1385" i="7" a="1"/>
  <c r="M1385" i="7"/>
  <c r="J45" i="1"/>
  <c r="P45" i="1"/>
  <c r="O45" i="1"/>
  <c r="C2812" i="7" a="1"/>
  <c r="K2812" i="7"/>
  <c r="I2812" i="7" a="1"/>
  <c r="D2812" i="7" a="1"/>
  <c r="P2654" i="7"/>
  <c r="S2654" i="7"/>
  <c r="R2654" i="7"/>
  <c r="G103" i="7" a="1"/>
  <c r="M103" i="7"/>
  <c r="C103" i="7" a="1"/>
  <c r="U103" i="7"/>
  <c r="S1327" i="7"/>
  <c r="M1327" i="7"/>
  <c r="K1327" i="7"/>
  <c r="O2247" i="7"/>
  <c r="L2247" i="7"/>
  <c r="Q2247" i="7"/>
  <c r="E2247" i="7" a="1"/>
  <c r="U2299" i="7"/>
  <c r="C2299" i="7" a="1"/>
  <c r="S2299" i="7"/>
  <c r="H2299" i="7" a="1"/>
  <c r="D2486" i="7" a="1"/>
  <c r="Q2486" i="7"/>
  <c r="K2486" i="7"/>
  <c r="G3108" i="7" a="1"/>
  <c r="D3108" i="7" a="1"/>
  <c r="R3108" i="7"/>
  <c r="H3108" i="7" a="1"/>
  <c r="E146" i="1" a="1"/>
  <c r="L146" i="1"/>
  <c r="N146" i="1"/>
  <c r="O465" i="1"/>
  <c r="G465" i="1"/>
  <c r="Q142" i="7"/>
  <c r="J142" i="7" a="1"/>
  <c r="G142" i="7" a="1"/>
  <c r="C142" i="7" a="1"/>
  <c r="C2111" i="7" a="1"/>
  <c r="S2111" i="7"/>
  <c r="P2111" i="7"/>
  <c r="U1698" i="7"/>
  <c r="E1698" i="7" a="1"/>
  <c r="J1698" i="7" a="1"/>
  <c r="H1698" i="7" a="1"/>
  <c r="K283" i="7"/>
  <c r="M283" i="7"/>
  <c r="N283" i="7"/>
  <c r="I283" i="7" a="1"/>
  <c r="E3685" i="7" a="1"/>
  <c r="Q3685" i="7"/>
  <c r="M3685" i="7"/>
  <c r="U522" i="7"/>
  <c r="L522" i="7"/>
  <c r="Q522" i="7"/>
  <c r="H522" i="7" a="1"/>
  <c r="K3963" i="7"/>
  <c r="V3963" i="7"/>
  <c r="T3963" i="7"/>
  <c r="D2392" i="7" a="1"/>
  <c r="S2392" i="7"/>
  <c r="P2392" i="7"/>
  <c r="E2392" i="7" a="1"/>
  <c r="V3363" i="7"/>
  <c r="U3363" i="7"/>
  <c r="S3363" i="7"/>
  <c r="F536" i="1"/>
  <c r="P536" i="1"/>
  <c r="M536" i="1"/>
  <c r="P1736" i="7"/>
  <c r="R1736" i="7"/>
  <c r="J1736" i="7" a="1"/>
  <c r="S1736" i="7"/>
  <c r="L2378" i="7"/>
  <c r="N2378" i="7"/>
  <c r="D2378" i="7" a="1"/>
  <c r="O1603" i="7"/>
  <c r="P1603" i="7"/>
  <c r="V1603" i="7"/>
  <c r="N1603" i="7"/>
  <c r="R3481" i="7"/>
  <c r="U3481" i="7"/>
  <c r="Q3481" i="7"/>
  <c r="C177" i="7" a="1"/>
  <c r="Q177" i="7"/>
  <c r="O177" i="7"/>
  <c r="H177" i="7" a="1"/>
  <c r="G25" i="1"/>
  <c r="O25" i="1"/>
  <c r="N25" i="1"/>
  <c r="K3732" i="7"/>
  <c r="S3732" i="7"/>
  <c r="M3732" i="7"/>
  <c r="L172" i="1"/>
  <c r="K172" i="1"/>
  <c r="P172" i="1"/>
  <c r="C1306" i="7" a="1"/>
  <c r="U1306" i="7"/>
  <c r="P1306" i="7"/>
  <c r="Q1306" i="7"/>
  <c r="U2867" i="7"/>
  <c r="C2867" i="7" a="1"/>
  <c r="Q2867" i="7"/>
  <c r="R1284" i="7"/>
  <c r="Q1284" i="7"/>
  <c r="C1284" i="7" a="1"/>
  <c r="I1284" i="7" a="1"/>
  <c r="T2269" i="7"/>
  <c r="U2269" i="7"/>
  <c r="R2269" i="7"/>
  <c r="J1467" i="7" a="1"/>
  <c r="C1467" i="7" a="1"/>
  <c r="K1467" i="7"/>
  <c r="R1467" i="7"/>
  <c r="M868" i="7"/>
  <c r="V868" i="7"/>
  <c r="E868" i="7" a="1"/>
  <c r="I868" i="7" a="1"/>
  <c r="S1058" i="7"/>
  <c r="N1058" i="7"/>
  <c r="G1058" i="7" a="1"/>
  <c r="J1685" i="7" a="1"/>
  <c r="S1685" i="7"/>
  <c r="Q1685" i="7"/>
  <c r="O1685" i="7"/>
  <c r="L652" i="7"/>
  <c r="P652" i="7"/>
  <c r="E652" i="7" a="1"/>
  <c r="U1990" i="7"/>
  <c r="K1990" i="7"/>
  <c r="O1990" i="7"/>
  <c r="H1990" i="7" a="1"/>
  <c r="H330" i="1"/>
  <c r="D330" i="1" a="1"/>
  <c r="M330" i="1"/>
  <c r="Q580" i="1"/>
  <c r="K580" i="1"/>
  <c r="P3476" i="7"/>
  <c r="O3476" i="7"/>
  <c r="M3476" i="7"/>
  <c r="D3476" i="7" a="1"/>
  <c r="J3819" i="7" a="1"/>
  <c r="V3819" i="7"/>
  <c r="T3819" i="7"/>
  <c r="H3819" i="7" a="1"/>
  <c r="P1489" i="7"/>
  <c r="D1489" i="7" a="1"/>
  <c r="V1489" i="7"/>
  <c r="T3294" i="7"/>
  <c r="J3294" i="7" a="1"/>
  <c r="Q3294" i="7"/>
  <c r="O3294" i="7"/>
  <c r="R3903" i="7"/>
  <c r="T3903" i="7"/>
  <c r="S3903" i="7"/>
  <c r="V3449" i="7"/>
  <c r="P3449" i="7"/>
  <c r="E3449" i="7" a="1"/>
  <c r="H3449" i="7" a="1"/>
  <c r="U3843" i="7"/>
  <c r="D3843" i="7" a="1"/>
  <c r="T3843" i="7"/>
  <c r="R1561" i="7"/>
  <c r="P1561" i="7"/>
  <c r="D1561" i="7" a="1"/>
  <c r="C1561" i="7" a="1"/>
  <c r="P1122" i="7"/>
  <c r="D1122" i="7" a="1"/>
  <c r="N1122" i="7"/>
  <c r="E1122" i="7" a="1"/>
  <c r="V2471" i="7"/>
  <c r="P2471" i="7"/>
  <c r="K2471" i="7"/>
  <c r="N934" i="7"/>
  <c r="E934" i="7" a="1"/>
  <c r="O934" i="7"/>
  <c r="M934" i="7"/>
  <c r="J389" i="1"/>
  <c r="M389" i="1"/>
  <c r="M510" i="1"/>
  <c r="G510" i="1"/>
  <c r="D510" i="1" a="1"/>
  <c r="G319" i="1"/>
  <c r="K319" i="1"/>
  <c r="C319" i="1" a="1"/>
  <c r="C414" i="7" a="1"/>
  <c r="P414" i="7"/>
  <c r="L414" i="7"/>
  <c r="I414" i="7" a="1"/>
  <c r="Q3727" i="7"/>
  <c r="C3727" i="7" a="1"/>
  <c r="T3727" i="7"/>
  <c r="G2936" i="7" a="1"/>
  <c r="M2936" i="7"/>
  <c r="T2936" i="7"/>
  <c r="I2936" i="7" a="1"/>
  <c r="P1013" i="7"/>
  <c r="J1013" i="7" a="1"/>
  <c r="S1013" i="7"/>
  <c r="P1239" i="7"/>
  <c r="G1239" i="7" a="1"/>
  <c r="V1239" i="7"/>
  <c r="K1239" i="7"/>
  <c r="G3439" i="7" a="1"/>
  <c r="K3439" i="7"/>
  <c r="S3439" i="7"/>
  <c r="U2016" i="7"/>
  <c r="E2016" i="7" a="1"/>
  <c r="P2016" i="7"/>
  <c r="M2016" i="7"/>
  <c r="P2393" i="7"/>
  <c r="O2393" i="7"/>
  <c r="T2393" i="7"/>
  <c r="I2393" i="7" a="1"/>
  <c r="P491" i="1"/>
  <c r="O491" i="1"/>
  <c r="Q535" i="1"/>
  <c r="H535" i="1"/>
  <c r="J535" i="1"/>
  <c r="M502" i="1"/>
  <c r="K502" i="1"/>
  <c r="H502" i="1"/>
  <c r="F290" i="1"/>
  <c r="L290" i="1"/>
  <c r="M290" i="1"/>
  <c r="M2868" i="7"/>
  <c r="G2868" i="7" a="1"/>
  <c r="H2868" i="7" a="1"/>
  <c r="E128" i="1" a="1"/>
  <c r="D128" i="1" a="1"/>
  <c r="L128" i="1"/>
  <c r="O3883" i="7"/>
  <c r="V3883" i="7"/>
  <c r="S3883" i="7"/>
  <c r="C3883" i="7" a="1"/>
  <c r="U184" i="7"/>
  <c r="P184" i="7"/>
  <c r="J184" i="7" a="1"/>
  <c r="G123" i="1"/>
  <c r="D123" i="1" a="1"/>
  <c r="H123" i="1"/>
  <c r="K3456" i="7"/>
  <c r="E3456" i="7" a="1"/>
  <c r="S3456" i="7"/>
  <c r="H3456" i="7" a="1"/>
  <c r="M3662" i="7"/>
  <c r="O3662" i="7"/>
  <c r="E3662" i="7" a="1"/>
  <c r="N838" i="7"/>
  <c r="D838" i="7" a="1"/>
  <c r="E838" i="7" a="1"/>
  <c r="H838" i="7" a="1"/>
  <c r="R3116" i="7"/>
  <c r="L3116" i="7"/>
  <c r="E3116" i="7" a="1"/>
  <c r="N130" i="1"/>
  <c r="O130" i="1"/>
  <c r="M130" i="1"/>
  <c r="T1804" i="7"/>
  <c r="U1804" i="7"/>
  <c r="M1804" i="7"/>
  <c r="I1804" i="7" a="1"/>
  <c r="O2999" i="7"/>
  <c r="U2999" i="7"/>
  <c r="L2999" i="7"/>
  <c r="S835" i="7"/>
  <c r="L835" i="7"/>
  <c r="O835" i="7"/>
  <c r="J835" i="7" a="1"/>
  <c r="E286" i="7" a="1"/>
  <c r="M286" i="7"/>
  <c r="N286" i="7"/>
  <c r="S1152" i="7"/>
  <c r="P1152" i="7"/>
  <c r="Q1152" i="7"/>
  <c r="G1152" i="7" a="1"/>
  <c r="R3310" i="7"/>
  <c r="C3310" i="7" a="1"/>
  <c r="Q3310" i="7"/>
  <c r="I3310" i="7" a="1"/>
  <c r="S3647" i="7"/>
  <c r="P3647" i="7"/>
  <c r="U3647" i="7"/>
  <c r="C143" i="7" a="1"/>
  <c r="P143" i="7"/>
  <c r="Q143" i="7"/>
  <c r="I143" i="7" a="1"/>
  <c r="L856" i="7"/>
  <c r="D856" i="7" a="1"/>
  <c r="M856" i="7"/>
  <c r="H91" i="1"/>
  <c r="J91" i="1"/>
  <c r="I91" i="1"/>
  <c r="N3637" i="7"/>
  <c r="K3637" i="7"/>
  <c r="D3637" i="7" a="1"/>
  <c r="H3637" i="7" a="1"/>
  <c r="P1850" i="7"/>
  <c r="K1850" i="7"/>
  <c r="H1850" i="7" a="1"/>
  <c r="Q152" i="1"/>
  <c r="E152" i="1" a="1"/>
  <c r="C152" i="1" a="1"/>
  <c r="U2499" i="7"/>
  <c r="G2499" i="7" a="1"/>
  <c r="V2499" i="7"/>
  <c r="I2499" i="7" a="1"/>
  <c r="K2312" i="7"/>
  <c r="Q2312" i="7"/>
  <c r="O2312" i="7"/>
  <c r="S705" i="7"/>
  <c r="O705" i="7"/>
  <c r="V705" i="7"/>
  <c r="H705" i="7" a="1"/>
  <c r="L499" i="1"/>
  <c r="H499" i="1"/>
  <c r="F499" i="1"/>
  <c r="E760" i="7" a="1"/>
  <c r="Q760" i="7"/>
  <c r="C760" i="7" a="1"/>
  <c r="M3242" i="7"/>
  <c r="O3242" i="7"/>
  <c r="J3242" i="7" a="1"/>
  <c r="I3242" i="7" a="1"/>
  <c r="P3403" i="7"/>
  <c r="O3403" i="7"/>
  <c r="R3403" i="7"/>
  <c r="P887" i="7"/>
  <c r="U887" i="7"/>
  <c r="G887" i="7" a="1"/>
  <c r="I887" i="7" a="1"/>
  <c r="O2169" i="7"/>
  <c r="G2169" i="7" a="1"/>
  <c r="T2169" i="7"/>
  <c r="G2069" i="7" a="1"/>
  <c r="R2069" i="7"/>
  <c r="E2069" i="7" a="1"/>
  <c r="O2069" i="7"/>
  <c r="U667" i="7"/>
  <c r="K667" i="7"/>
  <c r="O667" i="7"/>
  <c r="E249" i="1" a="1"/>
  <c r="D249" i="1" a="1"/>
  <c r="Q249" i="1"/>
  <c r="Q2459" i="7"/>
  <c r="T2459" i="7"/>
  <c r="C2459" i="7" a="1"/>
  <c r="H2459" i="7" a="1"/>
  <c r="V828" i="7"/>
  <c r="K828" i="7"/>
  <c r="J828" i="7" a="1"/>
  <c r="D3179" i="7" a="1"/>
  <c r="T3179" i="7"/>
  <c r="V3179" i="7"/>
  <c r="P3179" i="7"/>
  <c r="P3726" i="7"/>
  <c r="R3726" i="7"/>
  <c r="L3726" i="7"/>
  <c r="H3726" i="7" a="1"/>
  <c r="T650" i="7"/>
  <c r="S650" i="7"/>
  <c r="D650" i="7" a="1"/>
  <c r="Q3061" i="7"/>
  <c r="N3061" i="7"/>
  <c r="P3061" i="7"/>
  <c r="H3061" i="7" a="1"/>
  <c r="R544" i="7"/>
  <c r="N544" i="7"/>
  <c r="P544" i="7"/>
  <c r="N3413" i="7"/>
  <c r="J3413" i="7" a="1"/>
  <c r="U3413" i="7"/>
  <c r="H3413" i="7" a="1"/>
  <c r="K3223" i="7"/>
  <c r="O3223" i="7"/>
  <c r="T3223" i="7"/>
  <c r="U2543" i="7"/>
  <c r="S2543" i="7"/>
  <c r="J2543" i="7" a="1"/>
  <c r="M2543" i="7"/>
  <c r="T1491" i="7"/>
  <c r="J1491" i="7" a="1"/>
  <c r="M1491" i="7"/>
  <c r="J3285" i="7" a="1"/>
  <c r="G3285" i="7" a="1"/>
  <c r="K3285" i="7"/>
  <c r="N3285" i="7"/>
  <c r="R3485" i="7"/>
  <c r="K3485" i="7"/>
  <c r="C3485" i="7" a="1"/>
  <c r="H3485" i="7" a="1"/>
  <c r="D2401" i="7" a="1"/>
  <c r="V2401" i="7"/>
  <c r="M2401" i="7"/>
  <c r="D3000" i="7" a="1"/>
  <c r="R3000" i="7"/>
  <c r="G3000" i="7" a="1"/>
  <c r="H3000" i="7" a="1"/>
  <c r="O1707" i="7"/>
  <c r="G1707" i="7" a="1"/>
  <c r="V1707" i="7"/>
  <c r="V3832" i="7"/>
  <c r="L3832" i="7"/>
  <c r="G3832" i="7" a="1"/>
  <c r="H3832" i="7" a="1"/>
  <c r="U3443" i="7"/>
  <c r="K3443" i="7"/>
  <c r="D3443" i="7" a="1"/>
  <c r="J158" i="1"/>
  <c r="L158" i="1"/>
  <c r="P158" i="1"/>
  <c r="D510" i="7" a="1"/>
  <c r="M510" i="7"/>
  <c r="P510" i="7"/>
  <c r="H510" i="7" a="1"/>
  <c r="V1159" i="7"/>
  <c r="C1159" i="7" a="1"/>
  <c r="Q1159" i="7"/>
  <c r="U401" i="7"/>
  <c r="C401" i="7" a="1"/>
  <c r="E401" i="7" a="1"/>
  <c r="P401" i="7"/>
  <c r="K391" i="7"/>
  <c r="V391" i="7"/>
  <c r="R391" i="7"/>
  <c r="M3286" i="7"/>
  <c r="U3286" i="7"/>
  <c r="E3286" i="7" a="1"/>
  <c r="C3286" i="7" a="1"/>
  <c r="S2139" i="7"/>
  <c r="T2139" i="7"/>
  <c r="C2139" i="7" a="1"/>
  <c r="I2139" i="7" a="1"/>
  <c r="K1107" i="7"/>
  <c r="D1107" i="7" a="1"/>
  <c r="M1107" i="7"/>
  <c r="O1816" i="7"/>
  <c r="E1816" i="7" a="1"/>
  <c r="R1816" i="7"/>
  <c r="I1816" i="7" a="1"/>
  <c r="C2221" i="7" a="1"/>
  <c r="Q2221" i="7"/>
  <c r="T2221" i="7"/>
  <c r="L1910" i="7"/>
  <c r="Q1910" i="7"/>
  <c r="M1910" i="7"/>
  <c r="H1910" i="7" a="1"/>
  <c r="P201" i="7"/>
  <c r="N201" i="7"/>
  <c r="S201" i="7"/>
  <c r="D46" i="1" a="1"/>
  <c r="O46" i="1"/>
  <c r="G46" i="1"/>
  <c r="R1720" i="7"/>
  <c r="C1720" i="7" a="1"/>
  <c r="U1720" i="7"/>
  <c r="H1720" i="7" a="1"/>
  <c r="P2190" i="7"/>
  <c r="K2190" i="7"/>
  <c r="N2190" i="7"/>
  <c r="T2590" i="7"/>
  <c r="U2590" i="7"/>
  <c r="C2590" i="7" a="1"/>
  <c r="V2590" i="7"/>
  <c r="M1807" i="7"/>
  <c r="N1807" i="7"/>
  <c r="K1807" i="7"/>
  <c r="D2791" i="7" a="1"/>
  <c r="Q2791" i="7"/>
  <c r="N2791" i="7"/>
  <c r="O2791" i="7"/>
  <c r="S738" i="7"/>
  <c r="V738" i="7"/>
  <c r="C738" i="7" a="1"/>
  <c r="I738" i="7" a="1"/>
  <c r="J2198" i="7" a="1"/>
  <c r="U2198" i="7"/>
  <c r="G2198" i="7" a="1"/>
  <c r="N2964" i="7"/>
  <c r="E2964" i="7" a="1"/>
  <c r="O2964" i="7"/>
  <c r="H2964" i="7" a="1"/>
  <c r="L1566" i="7"/>
  <c r="E1566" i="7" a="1"/>
  <c r="V1566" i="7"/>
  <c r="K14" i="7"/>
  <c r="D14" i="7" a="1"/>
  <c r="V14" i="7"/>
  <c r="H14" i="7" a="1"/>
  <c r="E1515" i="7" a="1"/>
  <c r="N1515" i="7"/>
  <c r="O1515" i="7"/>
  <c r="R2237" i="7"/>
  <c r="P2237" i="7"/>
  <c r="V2237" i="7"/>
  <c r="E2237" i="7" a="1"/>
  <c r="T1643" i="7"/>
  <c r="D1643" i="7" a="1"/>
  <c r="R1643" i="7"/>
  <c r="I1643" i="7" a="1"/>
  <c r="E2093" i="7" a="1"/>
  <c r="U2093" i="7"/>
  <c r="R2093" i="7"/>
  <c r="S546" i="7"/>
  <c r="E546" i="7" a="1"/>
  <c r="N546" i="7"/>
  <c r="H546" i="7" a="1"/>
  <c r="D2880" i="7" a="1"/>
  <c r="R2880" i="7"/>
  <c r="J2880" i="7" a="1"/>
  <c r="T2836" i="7"/>
  <c r="S2836" i="7"/>
  <c r="C2836" i="7" a="1"/>
  <c r="H2836" i="7" a="1"/>
  <c r="J2574" i="7" a="1"/>
  <c r="U2574" i="7"/>
  <c r="R2574" i="7"/>
  <c r="L2154" i="7"/>
  <c r="T2154" i="7"/>
  <c r="D2154" i="7" a="1"/>
  <c r="G2154" i="7" a="1"/>
  <c r="M2331" i="7"/>
  <c r="N2331" i="7"/>
  <c r="U2331" i="7"/>
  <c r="P1392" i="7"/>
  <c r="C1392" i="7" a="1"/>
  <c r="U1392" i="7"/>
  <c r="L1392" i="7"/>
  <c r="N2291" i="7"/>
  <c r="U2291" i="7"/>
  <c r="V2291" i="7"/>
  <c r="H2291" i="7" a="1"/>
  <c r="S239" i="7"/>
  <c r="P239" i="7"/>
  <c r="T239" i="7"/>
  <c r="G26" i="1"/>
  <c r="L26" i="1"/>
  <c r="K26" i="1"/>
  <c r="K2859" i="7"/>
  <c r="L2859" i="7"/>
  <c r="J2859" i="7" a="1"/>
  <c r="H2859" i="7" a="1"/>
  <c r="L3777" i="7"/>
  <c r="T3777" i="7"/>
  <c r="V3777" i="7"/>
  <c r="J2341" i="7" a="1"/>
  <c r="L2341" i="7"/>
  <c r="T2341" i="7"/>
  <c r="I2341" i="7" a="1"/>
  <c r="R740" i="7"/>
  <c r="D740" i="7" a="1"/>
  <c r="V740" i="7"/>
  <c r="D2293" i="7" a="1"/>
  <c r="T2293" i="7"/>
  <c r="O2293" i="7"/>
  <c r="I2293" i="7" a="1"/>
  <c r="P2184" i="7"/>
  <c r="Q2184" i="7"/>
  <c r="K2184" i="7"/>
  <c r="S1593" i="7"/>
  <c r="C1593" i="7" a="1"/>
  <c r="R1593" i="7"/>
  <c r="Q1593" i="7"/>
  <c r="J694" i="7" a="1"/>
  <c r="L694" i="7"/>
  <c r="K694" i="7"/>
  <c r="P379" i="1"/>
  <c r="D379" i="1" a="1"/>
  <c r="H379" i="1"/>
  <c r="S2973" i="7"/>
  <c r="D2973" i="7" a="1"/>
  <c r="K2973" i="7"/>
  <c r="H2973" i="7" a="1"/>
  <c r="T1500" i="7"/>
  <c r="C1500" i="7" a="1"/>
  <c r="V1500" i="7"/>
  <c r="E60" i="1" a="1"/>
  <c r="H60" i="1"/>
  <c r="J60" i="1"/>
  <c r="S413" i="7"/>
  <c r="J413" i="7" a="1"/>
  <c r="D413" i="7" a="1"/>
  <c r="H413" i="7" a="1"/>
  <c r="V2465" i="7"/>
  <c r="Q2465" i="7"/>
  <c r="T2465" i="7"/>
  <c r="J266" i="7" a="1"/>
  <c r="R266" i="7"/>
  <c r="V266" i="7"/>
  <c r="M266" i="7"/>
  <c r="C141" i="7" a="1"/>
  <c r="Q141" i="7"/>
  <c r="L141" i="7"/>
  <c r="O3865" i="7"/>
  <c r="M3865" i="7"/>
  <c r="K3865" i="7"/>
  <c r="D3865" i="7" a="1"/>
  <c r="C461" i="1" a="1"/>
  <c r="P461" i="1"/>
  <c r="D461" i="1" a="1"/>
  <c r="M2680" i="7"/>
  <c r="J2680" i="7" a="1"/>
  <c r="Q2680" i="7"/>
  <c r="R1344" i="7"/>
  <c r="J1344" i="7" a="1"/>
  <c r="V1344" i="7"/>
  <c r="T1344" i="7"/>
  <c r="K452" i="1"/>
  <c r="D452" i="1" a="1"/>
  <c r="H452" i="1"/>
  <c r="S3293" i="7"/>
  <c r="P3293" i="7"/>
  <c r="M3293" i="7"/>
  <c r="J3988" i="7" a="1"/>
  <c r="K3988" i="7"/>
  <c r="T3988" i="7"/>
  <c r="L3988" i="7"/>
  <c r="Q396" i="7"/>
  <c r="O396" i="7"/>
  <c r="V396" i="7"/>
  <c r="K3368" i="7"/>
  <c r="Q3368" i="7"/>
  <c r="L3368" i="7"/>
  <c r="M3368" i="7"/>
  <c r="R3298" i="7"/>
  <c r="N3298" i="7"/>
  <c r="G3298" i="7" a="1"/>
  <c r="H3298" i="7" a="1"/>
  <c r="J2613" i="7" a="1"/>
  <c r="R2613" i="7"/>
  <c r="K2613" i="7"/>
  <c r="G2912" i="7" a="1"/>
  <c r="N2912" i="7"/>
  <c r="P2912" i="7"/>
  <c r="H2912" i="7" a="1"/>
  <c r="Q385" i="7"/>
  <c r="G385" i="7" a="1"/>
  <c r="U385" i="7"/>
  <c r="J17" i="7" a="1"/>
  <c r="L17" i="7"/>
  <c r="P17" i="7"/>
  <c r="H17" i="7" a="1"/>
  <c r="R689" i="7"/>
  <c r="S689" i="7"/>
  <c r="K689" i="7"/>
  <c r="P595" i="1"/>
  <c r="D595" i="1" a="1"/>
  <c r="C595" i="1" a="1"/>
  <c r="V922" i="7"/>
  <c r="T922" i="7"/>
  <c r="O922" i="7"/>
  <c r="I922" i="7" a="1"/>
  <c r="C2828" i="7" a="1"/>
  <c r="E2828" i="7" a="1"/>
  <c r="R2828" i="7"/>
  <c r="J955" i="7" a="1"/>
  <c r="Q955" i="7"/>
  <c r="R955" i="7"/>
  <c r="O955" i="7"/>
  <c r="J710" i="7" a="1"/>
  <c r="D710" i="7" a="1"/>
  <c r="L710" i="7"/>
  <c r="Q3724" i="7"/>
  <c r="J3724" i="7" a="1"/>
  <c r="L3724" i="7"/>
  <c r="M3724" i="7"/>
  <c r="P680" i="7"/>
  <c r="J680" i="7" a="1"/>
  <c r="T680" i="7"/>
  <c r="I680" i="7" a="1"/>
  <c r="U488" i="7"/>
  <c r="D488" i="7" a="1"/>
  <c r="S488" i="7"/>
  <c r="U507" i="7"/>
  <c r="D507" i="7" a="1"/>
  <c r="R507" i="7"/>
  <c r="I507" i="7" a="1"/>
  <c r="G2754" i="7" a="1"/>
  <c r="T2754" i="7"/>
  <c r="M2754" i="7"/>
  <c r="V2497" i="7"/>
  <c r="D2497" i="7" a="1"/>
  <c r="O2497" i="7"/>
  <c r="H2497" i="7" a="1"/>
  <c r="D389" i="7" a="1"/>
  <c r="S389" i="7"/>
  <c r="T389" i="7"/>
  <c r="P3934" i="7"/>
  <c r="G3934" i="7" a="1"/>
  <c r="O3934" i="7"/>
  <c r="L3934" i="7"/>
  <c r="C3104" i="7" a="1"/>
  <c r="M3104" i="7"/>
  <c r="Q3104" i="7"/>
  <c r="I3104" i="7" a="1"/>
  <c r="C3153" i="7" a="1"/>
  <c r="V3153" i="7"/>
  <c r="U3153" i="7"/>
  <c r="T2830" i="7"/>
  <c r="E2830" i="7" a="1"/>
  <c r="C2830" i="7" a="1"/>
  <c r="H2830" i="7" a="1"/>
  <c r="D1952" i="7" a="1"/>
  <c r="C1952" i="7" a="1"/>
  <c r="R1952" i="7"/>
  <c r="V3405" i="7"/>
  <c r="D3405" i="7" a="1"/>
  <c r="N3405" i="7"/>
  <c r="I3405" i="7" a="1"/>
  <c r="E1837" i="7" a="1"/>
  <c r="D1837" i="7" a="1"/>
  <c r="K1837" i="7"/>
  <c r="D3556" i="7" a="1"/>
  <c r="S3556" i="7"/>
  <c r="O3556" i="7"/>
  <c r="L3556" i="7"/>
  <c r="L3432" i="7"/>
  <c r="N3432" i="7"/>
  <c r="R3432" i="7"/>
  <c r="L439" i="1"/>
  <c r="O439" i="1"/>
  <c r="C439" i="1" a="1"/>
  <c r="V1211" i="7"/>
  <c r="O1211" i="7"/>
  <c r="K1211" i="7"/>
  <c r="H1211" i="7" a="1"/>
  <c r="C358" i="7" a="1"/>
  <c r="R358" i="7"/>
  <c r="S358" i="7"/>
  <c r="M1324" i="7"/>
  <c r="S1324" i="7"/>
  <c r="K1324" i="7"/>
  <c r="J1324" i="7" a="1"/>
  <c r="C939" i="7" a="1"/>
  <c r="Q939" i="7"/>
  <c r="T939" i="7"/>
  <c r="H939" i="7" a="1"/>
  <c r="G233" i="1"/>
  <c r="N233" i="1"/>
  <c r="J823" i="7" a="1"/>
  <c r="G823" i="7" a="1"/>
  <c r="O823" i="7"/>
  <c r="P823" i="7"/>
  <c r="O3406" i="7"/>
  <c r="P3406" i="7"/>
  <c r="V3406" i="7"/>
  <c r="V3410" i="7"/>
  <c r="J3410" i="7" a="1"/>
  <c r="D3410" i="7" a="1"/>
  <c r="C3410" i="7" a="1"/>
  <c r="N23" i="1"/>
  <c r="O23" i="1"/>
  <c r="F23" i="1"/>
  <c r="N434" i="1"/>
  <c r="Q434" i="1"/>
  <c r="P434" i="1"/>
  <c r="C315" i="7" a="1"/>
  <c r="N315" i="7"/>
  <c r="M315" i="7"/>
  <c r="R2030" i="7"/>
  <c r="K2030" i="7"/>
  <c r="L2030" i="7"/>
  <c r="H2030" i="7" a="1"/>
  <c r="P123" i="7"/>
  <c r="O123" i="7"/>
  <c r="U123" i="7"/>
  <c r="Q1208" i="7"/>
  <c r="N1208" i="7"/>
  <c r="C1208" i="7" a="1"/>
  <c r="V1208" i="7"/>
  <c r="D279" i="1" a="1"/>
  <c r="J279" i="1"/>
  <c r="H279" i="1"/>
  <c r="P322" i="1"/>
  <c r="J322" i="1"/>
  <c r="I322" i="1"/>
  <c r="U1653" i="7"/>
  <c r="J1653" i="7" a="1"/>
  <c r="E1653" i="7" a="1"/>
  <c r="M3350" i="7"/>
  <c r="Q3350" i="7"/>
  <c r="J3350" i="7" a="1"/>
  <c r="I3350" i="7" a="1"/>
  <c r="U2369" i="7"/>
  <c r="J2369" i="7" a="1"/>
  <c r="Q2369" i="7"/>
  <c r="T3698" i="7"/>
  <c r="C3698" i="7" a="1"/>
  <c r="N3698" i="7"/>
  <c r="H3698" i="7" a="1"/>
  <c r="S2839" i="7"/>
  <c r="G2839" i="7" a="1"/>
  <c r="M2839" i="7"/>
  <c r="Q2516" i="7"/>
  <c r="T2516" i="7"/>
  <c r="N2516" i="7"/>
  <c r="P2516" i="7"/>
  <c r="U1915" i="7"/>
  <c r="C1915" i="7" a="1"/>
  <c r="K1915" i="7"/>
  <c r="M444" i="7"/>
  <c r="C444" i="7" a="1"/>
  <c r="V444" i="7"/>
  <c r="O444" i="7"/>
  <c r="S2300" i="7"/>
  <c r="R2300" i="7"/>
  <c r="T2300" i="7"/>
  <c r="Q2300" i="7"/>
  <c r="K2703" i="7"/>
  <c r="T2703" i="7"/>
  <c r="R2703" i="7"/>
  <c r="Q1509" i="7"/>
  <c r="K1509" i="7"/>
  <c r="M1509" i="7"/>
  <c r="I1509" i="7" a="1"/>
  <c r="V2635" i="7"/>
  <c r="L2635" i="7"/>
  <c r="P2635" i="7"/>
  <c r="T2915" i="7"/>
  <c r="U2915" i="7"/>
  <c r="G2915" i="7" a="1"/>
  <c r="H2915" i="7" a="1"/>
  <c r="N3818" i="7"/>
  <c r="U3818" i="7"/>
  <c r="J3818" i="7" a="1"/>
  <c r="C3775" i="7" a="1"/>
  <c r="L3775" i="7"/>
  <c r="D3775" i="7" a="1"/>
  <c r="J3775" i="7" a="1"/>
  <c r="P1432" i="7"/>
  <c r="J1432" i="7" a="1"/>
  <c r="U1432" i="7"/>
  <c r="I1432" i="7" a="1"/>
  <c r="Q1173" i="7"/>
  <c r="V1173" i="7"/>
  <c r="J1173" i="7" a="1"/>
  <c r="C2262" i="7" a="1"/>
  <c r="T2262" i="7"/>
  <c r="R2262" i="7"/>
  <c r="H2262" i="7" a="1"/>
  <c r="F254" i="1"/>
  <c r="H254" i="1"/>
  <c r="M120" i="1"/>
  <c r="K120" i="1"/>
  <c r="J120" i="1"/>
  <c r="T2832" i="7"/>
  <c r="P2832" i="7"/>
  <c r="R2832" i="7"/>
  <c r="H2832" i="7" a="1"/>
  <c r="J2406" i="7" a="1"/>
  <c r="S2406" i="7"/>
  <c r="M2406" i="7"/>
  <c r="S2223" i="7"/>
  <c r="V2223" i="7"/>
  <c r="D2223" i="7" a="1"/>
  <c r="K2223" i="7"/>
  <c r="V2370" i="7"/>
  <c r="G2370" i="7" a="1"/>
  <c r="D2370" i="7" a="1"/>
  <c r="H2370" i="7" a="1"/>
  <c r="P3289" i="7"/>
  <c r="C3289" i="7" a="1"/>
  <c r="U3289" i="7"/>
  <c r="Q671" i="7"/>
  <c r="T671" i="7"/>
  <c r="N671" i="7"/>
  <c r="H671" i="7" a="1"/>
  <c r="D73" i="7" a="1"/>
  <c r="G73" i="7" a="1"/>
  <c r="T73" i="7"/>
  <c r="L449" i="7"/>
  <c r="K449" i="7"/>
  <c r="S449" i="7"/>
  <c r="I449" i="7" a="1"/>
  <c r="R2553" i="7"/>
  <c r="S2553" i="7"/>
  <c r="C2553" i="7" a="1"/>
  <c r="M824" i="7"/>
  <c r="Q824" i="7"/>
  <c r="K824" i="7"/>
  <c r="H824" i="7" a="1"/>
  <c r="D1040" i="7" a="1"/>
  <c r="E1040" i="7" a="1"/>
  <c r="L1040" i="7"/>
  <c r="C1111" i="7" a="1"/>
  <c r="E1111" i="7" a="1"/>
  <c r="L1111" i="7"/>
  <c r="G1111" i="7" a="1"/>
  <c r="T1678" i="7"/>
  <c r="R1678" i="7"/>
  <c r="K1678" i="7"/>
  <c r="I1678" i="7" a="1"/>
  <c r="G519" i="7" a="1"/>
  <c r="R519" i="7"/>
  <c r="S519" i="7"/>
  <c r="K501" i="1"/>
  <c r="P501" i="1"/>
  <c r="F501" i="1"/>
  <c r="G2523" i="7" a="1"/>
  <c r="C2523" i="7" a="1"/>
  <c r="N2523" i="7"/>
  <c r="I2523" i="7" a="1"/>
  <c r="D1468" i="7" a="1"/>
  <c r="Q1468" i="7"/>
  <c r="T1468" i="7"/>
  <c r="U3964" i="7"/>
  <c r="P3964" i="7"/>
  <c r="G3964" i="7" a="1"/>
  <c r="I3964" i="7" a="1"/>
  <c r="O298" i="1"/>
  <c r="K298" i="1"/>
  <c r="E336" i="7" a="1"/>
  <c r="Q336" i="7"/>
  <c r="V336" i="7"/>
  <c r="O336" i="7"/>
  <c r="E989" i="7" a="1"/>
  <c r="S989" i="7"/>
  <c r="L989" i="7"/>
  <c r="I989" i="7" a="1"/>
  <c r="T1028" i="7"/>
  <c r="L1028" i="7"/>
  <c r="C1028" i="7" a="1"/>
  <c r="R2057" i="7"/>
  <c r="L2057" i="7"/>
  <c r="C2057" i="7" a="1"/>
  <c r="H2057" i="7" a="1"/>
  <c r="T1421" i="7"/>
  <c r="Q1421" i="7"/>
  <c r="N1421" i="7"/>
  <c r="D2644" i="7" a="1"/>
  <c r="R2644" i="7"/>
  <c r="P2644" i="7"/>
  <c r="H2644" i="7" a="1"/>
  <c r="G1826" i="7" a="1"/>
  <c r="L1826" i="7"/>
  <c r="M1826" i="7"/>
  <c r="Q136" i="1"/>
  <c r="J136" i="1"/>
  <c r="O136" i="1"/>
  <c r="T3315" i="7"/>
  <c r="U3315" i="7"/>
  <c r="O3315" i="7"/>
  <c r="H3315" i="7" a="1"/>
  <c r="G19" i="7" a="1"/>
  <c r="T19" i="7"/>
  <c r="J19" i="7" a="1"/>
  <c r="P783" i="7"/>
  <c r="J783" i="7" a="1"/>
  <c r="L783" i="7"/>
  <c r="G783" i="7" a="1"/>
  <c r="P3203" i="7"/>
  <c r="S3203" i="7"/>
  <c r="D3203" i="7" a="1"/>
  <c r="U2786" i="7"/>
  <c r="E2786" i="7" a="1"/>
  <c r="P2786" i="7"/>
  <c r="T2786" i="7"/>
  <c r="D508" i="1" a="1"/>
  <c r="H508" i="1"/>
  <c r="M508" i="1"/>
  <c r="Q2788" i="7"/>
  <c r="V2788" i="7"/>
  <c r="D2788" i="7" a="1"/>
  <c r="L3087" i="7"/>
  <c r="T3087" i="7"/>
  <c r="P3087" i="7"/>
  <c r="D3087" i="7" a="1"/>
  <c r="G376" i="1"/>
  <c r="L376" i="1"/>
  <c r="I376" i="1"/>
  <c r="O539" i="7"/>
  <c r="J539" i="7" a="1"/>
  <c r="Q539" i="7"/>
  <c r="E1055" i="7" a="1"/>
  <c r="J1055" i="7" a="1"/>
  <c r="V1055" i="7"/>
  <c r="R1055" i="7"/>
  <c r="L1665" i="7"/>
  <c r="N1665" i="7"/>
  <c r="O1665" i="7"/>
  <c r="G2607" i="7" a="1"/>
  <c r="S2607" i="7"/>
  <c r="P2607" i="7"/>
  <c r="N2607" i="7"/>
  <c r="V1174" i="7"/>
  <c r="M1174" i="7"/>
  <c r="C1174" i="7" a="1"/>
  <c r="I1174" i="7" a="1"/>
  <c r="C183" i="7" a="1"/>
  <c r="T183" i="7"/>
  <c r="K183" i="7"/>
  <c r="L3635" i="7"/>
  <c r="D3635" i="7" a="1"/>
  <c r="E3635" i="7" a="1"/>
  <c r="H3635" i="7" a="1"/>
  <c r="M446" i="1"/>
  <c r="K446" i="1"/>
  <c r="O446" i="1"/>
  <c r="G398" i="1"/>
  <c r="L398" i="1"/>
  <c r="E1846" i="7" a="1"/>
  <c r="S1846" i="7"/>
  <c r="D1846" i="7" a="1"/>
  <c r="V1846" i="7"/>
  <c r="Q237" i="1"/>
  <c r="N237" i="1"/>
  <c r="P237" i="1"/>
  <c r="T290" i="7"/>
  <c r="J290" i="7" a="1"/>
  <c r="D290" i="7" a="1"/>
  <c r="L3394" i="7"/>
  <c r="U3394" i="7"/>
  <c r="P3394" i="7"/>
  <c r="I3394" i="7" a="1"/>
  <c r="L1017" i="7"/>
  <c r="V1017" i="7"/>
  <c r="S1017" i="7"/>
  <c r="S2021" i="7"/>
  <c r="M2021" i="7"/>
  <c r="E2021" i="7" a="1"/>
  <c r="J2021" i="7" a="1"/>
  <c r="J2719" i="7" a="1"/>
  <c r="N2719" i="7"/>
  <c r="Q2719" i="7"/>
  <c r="H2719" i="7" a="1"/>
  <c r="E2415" i="7" a="1"/>
  <c r="M2415" i="7"/>
  <c r="J2415" i="7" a="1"/>
  <c r="C2605" i="7" a="1"/>
  <c r="M2605" i="7"/>
  <c r="J2605" i="7" a="1"/>
  <c r="I2605" i="7" a="1"/>
  <c r="E3735" i="7" a="1"/>
  <c r="O3735" i="7"/>
  <c r="D3735" i="7" a="1"/>
  <c r="C248" i="7" a="1"/>
  <c r="S248" i="7"/>
  <c r="D248" i="7" a="1"/>
  <c r="H248" i="7" a="1"/>
  <c r="G2121" i="7" a="1"/>
  <c r="U2121" i="7"/>
  <c r="L2121" i="7"/>
  <c r="C3085" i="7" a="1"/>
  <c r="K3085" i="7"/>
  <c r="O3085" i="7"/>
  <c r="P3085" i="7"/>
  <c r="T3595" i="7"/>
  <c r="N3595" i="7"/>
  <c r="S3595" i="7"/>
  <c r="L816" i="7"/>
  <c r="C816" i="7" a="1"/>
  <c r="T816" i="7"/>
  <c r="E816" i="7" a="1"/>
  <c r="D152" i="7" a="1"/>
  <c r="P152" i="7"/>
  <c r="V152" i="7"/>
  <c r="H152" i="7" a="1"/>
  <c r="O692" i="7"/>
  <c r="T692" i="7"/>
  <c r="Q692" i="7"/>
  <c r="I17" i="1"/>
  <c r="C17" i="1" a="1"/>
  <c r="L17" i="1"/>
  <c r="P327" i="1"/>
  <c r="O327" i="1"/>
  <c r="E327" i="1" a="1"/>
  <c r="E1119" i="7" a="1"/>
  <c r="P1119" i="7"/>
  <c r="V1119" i="7"/>
  <c r="J3525" i="7" a="1"/>
  <c r="U3525" i="7"/>
  <c r="S3525" i="7"/>
  <c r="G3525" i="7" a="1"/>
  <c r="I14" i="1"/>
  <c r="G14" i="1"/>
  <c r="O14" i="1"/>
  <c r="C2386" i="7" a="1"/>
  <c r="K2386" i="7"/>
  <c r="N2386" i="7"/>
  <c r="Q405" i="7"/>
  <c r="V405" i="7"/>
  <c r="G405" i="7" a="1"/>
  <c r="H405" i="7" a="1"/>
  <c r="T2092" i="7"/>
  <c r="Q2092" i="7"/>
  <c r="R2092" i="7"/>
  <c r="S3954" i="7"/>
  <c r="K3954" i="7"/>
  <c r="N3954" i="7"/>
  <c r="I3954" i="7" a="1"/>
  <c r="C397" i="1" a="1"/>
  <c r="O397" i="1"/>
  <c r="H397" i="1"/>
  <c r="C1859" i="7" a="1"/>
  <c r="S1859" i="7"/>
  <c r="J1859" i="7" a="1"/>
  <c r="S1793" i="7"/>
  <c r="G1793" i="7" a="1"/>
  <c r="L1793" i="7"/>
  <c r="I1793" i="7" a="1"/>
  <c r="D220" i="1" a="1"/>
  <c r="M220" i="1"/>
  <c r="P220" i="1"/>
  <c r="N1317" i="7"/>
  <c r="J1317" i="7" a="1"/>
  <c r="R1317" i="7"/>
  <c r="E1838" i="7" a="1"/>
  <c r="K1838" i="7"/>
  <c r="L1838" i="7"/>
  <c r="H1838" i="7" a="1"/>
  <c r="V3477" i="7"/>
  <c r="T3477" i="7"/>
  <c r="P3477" i="7"/>
  <c r="C411" i="7" a="1"/>
  <c r="E411" i="7" a="1"/>
  <c r="N411" i="7"/>
  <c r="J411" i="7" a="1"/>
  <c r="C562" i="7" a="1"/>
  <c r="J562" i="7" a="1"/>
  <c r="O562" i="7"/>
  <c r="H562" i="7" a="1"/>
  <c r="N2715" i="7"/>
  <c r="E2715" i="7" a="1"/>
  <c r="Q2715" i="7"/>
  <c r="G624" i="7" a="1"/>
  <c r="Q624" i="7"/>
  <c r="N624" i="7"/>
  <c r="I624" i="7" a="1"/>
  <c r="U2012" i="7"/>
  <c r="J2012" i="7" a="1"/>
  <c r="Q2012" i="7"/>
  <c r="V604" i="7"/>
  <c r="O604" i="7"/>
  <c r="T604" i="7"/>
  <c r="H604" i="7" a="1"/>
  <c r="U3560" i="7"/>
  <c r="T3560" i="7"/>
  <c r="E3560" i="7" a="1"/>
  <c r="V2112" i="7"/>
  <c r="G2112" i="7" a="1"/>
  <c r="E2112" i="7" a="1"/>
  <c r="M2112" i="7"/>
  <c r="J919" i="7" a="1"/>
  <c r="P919" i="7"/>
  <c r="L919" i="7"/>
  <c r="K1414" i="7"/>
  <c r="P1414" i="7"/>
  <c r="Q1414" i="7"/>
  <c r="C1414" i="7" a="1"/>
  <c r="E1212" i="7" a="1"/>
  <c r="Q1212" i="7"/>
  <c r="K1212" i="7"/>
  <c r="I1212" i="7" a="1"/>
  <c r="T3211" i="7"/>
  <c r="G3211" i="7" a="1"/>
  <c r="P3211" i="7"/>
  <c r="K3881" i="7"/>
  <c r="T3881" i="7"/>
  <c r="N3881" i="7"/>
  <c r="H3881" i="7" a="1"/>
  <c r="E548" i="1" a="1"/>
  <c r="L548" i="1"/>
  <c r="I548" i="1"/>
  <c r="I419" i="1"/>
  <c r="M419" i="1"/>
  <c r="S1356" i="7"/>
  <c r="P1356" i="7"/>
  <c r="C1356" i="7" a="1"/>
  <c r="T1356" i="7"/>
  <c r="N1674" i="7"/>
  <c r="T1674" i="7"/>
  <c r="C1674" i="7" a="1"/>
  <c r="E3504" i="7" a="1"/>
  <c r="J3504" i="7" a="1"/>
  <c r="Q3504" i="7"/>
  <c r="P3504" i="7"/>
  <c r="M2833" i="7"/>
  <c r="T2833" i="7"/>
  <c r="Q2833" i="7"/>
  <c r="I2833" i="7" a="1"/>
  <c r="K1035" i="7"/>
  <c r="T1035" i="7"/>
  <c r="Q1035" i="7"/>
  <c r="G1266" i="7" a="1"/>
  <c r="K1266" i="7"/>
  <c r="P1266" i="7"/>
  <c r="I1266" i="7" a="1"/>
  <c r="Q2877" i="7"/>
  <c r="U2877" i="7"/>
  <c r="P2877" i="7"/>
  <c r="S576" i="7"/>
  <c r="C576" i="7" a="1"/>
  <c r="K576" i="7"/>
  <c r="I576" i="7" a="1"/>
  <c r="J3113" i="7" a="1"/>
  <c r="O3113" i="7"/>
  <c r="D3113" i="7" a="1"/>
  <c r="E18" i="7" a="1"/>
  <c r="P18" i="7"/>
  <c r="M18" i="7"/>
  <c r="T18" i="7"/>
  <c r="U3176" i="7"/>
  <c r="R3176" i="7"/>
  <c r="M3176" i="7"/>
  <c r="H3176" i="7" a="1"/>
  <c r="J2647" i="7" a="1"/>
  <c r="O2647" i="7"/>
  <c r="C2647" i="7" a="1"/>
  <c r="T114" i="7"/>
  <c r="K114" i="7"/>
  <c r="M114" i="7"/>
  <c r="I114" i="7" a="1"/>
  <c r="C931" i="7" a="1"/>
  <c r="G931" i="7" a="1"/>
  <c r="K931" i="7"/>
  <c r="V1660" i="7"/>
  <c r="J1660" i="7" a="1"/>
  <c r="E1660" i="7" a="1"/>
  <c r="H1660" i="7" a="1"/>
  <c r="N1977" i="7"/>
  <c r="O1977" i="7"/>
  <c r="M1977" i="7"/>
  <c r="V1301" i="7"/>
  <c r="D1301" i="7" a="1"/>
  <c r="Q1301" i="7"/>
  <c r="S1301" i="7"/>
  <c r="T2466" i="7"/>
  <c r="N2466" i="7"/>
  <c r="G2466" i="7" a="1"/>
  <c r="P2764" i="7"/>
  <c r="C2764" i="7" a="1"/>
  <c r="G2764" i="7" a="1"/>
  <c r="Q2764" i="7"/>
  <c r="T1364" i="7"/>
  <c r="O1364" i="7"/>
  <c r="N1364" i="7"/>
  <c r="H1364" i="7" a="1"/>
  <c r="S3193" i="7"/>
  <c r="J3193" i="7" a="1"/>
  <c r="R3193" i="7"/>
  <c r="S3250" i="7"/>
  <c r="G3250" i="7" a="1"/>
  <c r="P3250" i="7"/>
  <c r="H3250" i="7" a="1"/>
  <c r="M932" i="7"/>
  <c r="V932" i="7"/>
  <c r="D932" i="7" a="1"/>
  <c r="T1617" i="7"/>
  <c r="R1617" i="7"/>
  <c r="P1617" i="7"/>
  <c r="K1617" i="7"/>
  <c r="L1658" i="7"/>
  <c r="M1658" i="7"/>
  <c r="V1658" i="7"/>
  <c r="T1285" i="7"/>
  <c r="S1285" i="7"/>
  <c r="P1285" i="7"/>
  <c r="U1285" i="7"/>
  <c r="O946" i="7"/>
  <c r="U946" i="7"/>
  <c r="J946" i="7" a="1"/>
  <c r="H946" i="7" a="1"/>
  <c r="M2728" i="7"/>
  <c r="J2728" i="7" a="1"/>
  <c r="D2728" i="7" a="1"/>
  <c r="V1672" i="7"/>
  <c r="N1672" i="7"/>
  <c r="T1672" i="7"/>
  <c r="I1672" i="7" a="1"/>
  <c r="S2634" i="7"/>
  <c r="N2634" i="7"/>
  <c r="M2634" i="7"/>
  <c r="V2436" i="7"/>
  <c r="E2436" i="7" a="1"/>
  <c r="P2436" i="7"/>
  <c r="I2436" i="7" a="1"/>
  <c r="G198" i="7" a="1"/>
  <c r="J198" i="7" a="1"/>
  <c r="Q198" i="7"/>
  <c r="E2263" i="7" a="1"/>
  <c r="L2263" i="7"/>
  <c r="V2263" i="7"/>
  <c r="J2263" i="7" a="1"/>
  <c r="M1261" i="7"/>
  <c r="L1261" i="7"/>
  <c r="J1261" i="7" a="1"/>
  <c r="J912" i="7" a="1"/>
  <c r="C912" i="7" a="1"/>
  <c r="V912" i="7"/>
  <c r="T912" i="7"/>
  <c r="E837" i="7" a="1"/>
  <c r="U837" i="7"/>
  <c r="C837" i="7" a="1"/>
  <c r="I837" i="7" a="1"/>
  <c r="G1168" i="7" a="1"/>
  <c r="O1168" i="7"/>
  <c r="S1168" i="7"/>
  <c r="O1913" i="7"/>
  <c r="T1913" i="7"/>
  <c r="G1913" i="7" a="1"/>
  <c r="H1913" i="7" a="1"/>
  <c r="J1908" i="7" a="1"/>
  <c r="T1908" i="7"/>
  <c r="V1908" i="7"/>
  <c r="C757" i="7" a="1"/>
  <c r="U757" i="7"/>
  <c r="M757" i="7"/>
  <c r="I757" i="7" a="1"/>
  <c r="K1916" i="7"/>
  <c r="R1916" i="7"/>
  <c r="P1916" i="7"/>
  <c r="M1872" i="7"/>
  <c r="R1872" i="7"/>
  <c r="G1872" i="7" a="1"/>
  <c r="P1872" i="7"/>
  <c r="K1743" i="7"/>
  <c r="U1743" i="7"/>
  <c r="T1743" i="7"/>
  <c r="N1743" i="7"/>
  <c r="P1083" i="7"/>
  <c r="C1083" i="7" a="1"/>
  <c r="H1083" i="7" a="1"/>
  <c r="N462" i="7"/>
  <c r="Q462" i="7"/>
  <c r="U462" i="7"/>
  <c r="H462" i="7" a="1"/>
  <c r="C2997" i="7" a="1"/>
  <c r="N2997" i="7"/>
  <c r="V2997" i="7"/>
  <c r="U2544" i="7"/>
  <c r="O2544" i="7"/>
  <c r="E2544" i="7" a="1"/>
  <c r="Q2544" i="7"/>
  <c r="M2766" i="7"/>
  <c r="C2766" i="7" a="1"/>
  <c r="I2766" i="7" a="1"/>
  <c r="V1425" i="7"/>
  <c r="M1425" i="7"/>
  <c r="N1425" i="7"/>
  <c r="H1425" i="7" a="1"/>
  <c r="D3103" i="7" a="1"/>
  <c r="J3103" i="7" a="1"/>
  <c r="M3103" i="7"/>
  <c r="G833" i="7" a="1"/>
  <c r="N833" i="7"/>
  <c r="S833" i="7"/>
  <c r="T833" i="7"/>
  <c r="E3908" i="7" a="1"/>
  <c r="N3908" i="7"/>
  <c r="G3908" i="7" a="1"/>
  <c r="I3908" i="7" a="1"/>
  <c r="R3287" i="7"/>
  <c r="Q3287" i="7"/>
  <c r="G3287" i="7" a="1"/>
  <c r="S3716" i="7"/>
  <c r="R3716" i="7"/>
  <c r="V3716" i="7"/>
  <c r="L3716" i="7"/>
  <c r="E3346" i="7" a="1"/>
  <c r="R3346" i="7"/>
  <c r="P3346" i="7"/>
  <c r="M1439" i="7"/>
  <c r="C1439" i="7" a="1"/>
  <c r="R1439" i="7"/>
  <c r="I1439" i="7" a="1"/>
  <c r="Q2921" i="7"/>
  <c r="S2921" i="7"/>
  <c r="M2921" i="7"/>
  <c r="T3509" i="7"/>
  <c r="C3509" i="7" a="1"/>
  <c r="Q3509" i="7"/>
  <c r="L3509" i="7"/>
  <c r="L910" i="7"/>
  <c r="V910" i="7"/>
  <c r="H910" i="7" a="1"/>
  <c r="G910" i="7" a="1"/>
  <c r="N67" i="1"/>
  <c r="G67" i="1"/>
  <c r="K569" i="1"/>
  <c r="F569" i="1"/>
  <c r="C569" i="1" a="1"/>
  <c r="S3860" i="7"/>
  <c r="N3860" i="7"/>
  <c r="Q3860" i="7"/>
  <c r="H3860" i="7" a="1"/>
  <c r="D1750" i="7" a="1"/>
  <c r="S1750" i="7"/>
  <c r="R1750" i="7"/>
  <c r="Q3552" i="7"/>
  <c r="J3552" i="7" a="1"/>
  <c r="M3552" i="7"/>
  <c r="I3552" i="7" a="1"/>
  <c r="R3430" i="7"/>
  <c r="L3430" i="7"/>
  <c r="T3430" i="7"/>
  <c r="T1942" i="7"/>
  <c r="Q1942" i="7"/>
  <c r="P1942" i="7"/>
  <c r="L1942" i="7"/>
  <c r="L2624" i="7"/>
  <c r="O2624" i="7"/>
  <c r="T2624" i="7"/>
  <c r="I2624" i="7" a="1"/>
  <c r="Q2290" i="7"/>
  <c r="C2290" i="7" a="1"/>
  <c r="G2290" i="7" a="1"/>
  <c r="U3766" i="7"/>
  <c r="S3766" i="7"/>
  <c r="D3766" i="7" a="1"/>
  <c r="I3766" i="7" a="1"/>
  <c r="C1600" i="7" a="1"/>
  <c r="M1600" i="7"/>
  <c r="T1600" i="7"/>
  <c r="J2241" i="7" a="1"/>
  <c r="D2241" i="7" a="1"/>
  <c r="U2241" i="7"/>
  <c r="H2241" i="7" a="1"/>
  <c r="S1387" i="7"/>
  <c r="N1387" i="7"/>
  <c r="P1387" i="7"/>
  <c r="S1412" i="7"/>
  <c r="O1412" i="7"/>
  <c r="N1412" i="7"/>
  <c r="U1412" i="7"/>
  <c r="V1882" i="7"/>
  <c r="J1882" i="7" a="1"/>
  <c r="T1882" i="7"/>
  <c r="C525" i="7" a="1"/>
  <c r="P525" i="7"/>
  <c r="S525" i="7"/>
  <c r="V525" i="7"/>
  <c r="V2136" i="7"/>
  <c r="G2136" i="7" a="1"/>
  <c r="P2136" i="7"/>
  <c r="I2136" i="7" a="1"/>
  <c r="E3218" i="7" a="1"/>
  <c r="T3218" i="7"/>
  <c r="N3218" i="7"/>
  <c r="D1316" i="7" a="1"/>
  <c r="V1316" i="7"/>
  <c r="M1316" i="7"/>
  <c r="I1316" i="7" a="1"/>
  <c r="E1232" i="7" a="1"/>
  <c r="Q1232" i="7"/>
  <c r="J1232" i="7" a="1"/>
  <c r="J2664" i="7" a="1"/>
  <c r="R2664" i="7"/>
  <c r="M2664" i="7"/>
  <c r="H2664" i="7" a="1"/>
  <c r="S1440" i="7"/>
  <c r="D1440" i="7" a="1"/>
  <c r="P1440" i="7"/>
  <c r="L2738" i="7"/>
  <c r="G2738" i="7" a="1"/>
  <c r="J2738" i="7" a="1"/>
  <c r="S2738" i="7"/>
  <c r="N2003" i="7"/>
  <c r="S2003" i="7"/>
  <c r="O2003" i="7"/>
  <c r="H2003" i="7" a="1"/>
  <c r="M9" i="7"/>
  <c r="O9" i="7"/>
  <c r="D9" i="7" a="1"/>
  <c r="L691" i="7"/>
  <c r="P691" i="7"/>
  <c r="R691" i="7"/>
  <c r="H691" i="7" a="1"/>
  <c r="E751" i="7" a="1"/>
  <c r="Q751" i="7"/>
  <c r="N751" i="7"/>
  <c r="T3867" i="7"/>
  <c r="P3867" i="7"/>
  <c r="M3867" i="7"/>
  <c r="H3867" i="7" a="1"/>
  <c r="U3096" i="7"/>
  <c r="R3096" i="7"/>
  <c r="I3096" i="7" a="1"/>
  <c r="G49" i="7" a="1"/>
  <c r="O49" i="7"/>
  <c r="T49" i="7"/>
  <c r="L49" i="7"/>
  <c r="M63" i="1"/>
  <c r="C63" i="1" a="1"/>
  <c r="N63" i="1"/>
  <c r="P587" i="1"/>
  <c r="J587" i="1"/>
  <c r="E587" i="1" a="1"/>
  <c r="C112" i="1" a="1"/>
  <c r="E112" i="1" a="1"/>
  <c r="R3981" i="7"/>
  <c r="T3981" i="7"/>
  <c r="L3981" i="7"/>
  <c r="G3981" i="7" a="1"/>
  <c r="C2490" i="7" a="1"/>
  <c r="Q2490" i="7"/>
  <c r="S2490" i="7"/>
  <c r="R2617" i="7"/>
  <c r="E2617" i="7" a="1"/>
  <c r="G2617" i="7" a="1"/>
  <c r="K2617" i="7"/>
  <c r="N3686" i="7"/>
  <c r="Q3686" i="7"/>
  <c r="M3686" i="7"/>
  <c r="I3686" i="7" a="1"/>
  <c r="N429" i="7"/>
  <c r="J429" i="7" a="1"/>
  <c r="C429" i="7" a="1"/>
  <c r="S1248" i="7"/>
  <c r="D1248" i="7" a="1"/>
  <c r="C1248" i="7" a="1"/>
  <c r="H1248" i="7" a="1"/>
  <c r="D2458" i="7" a="1"/>
  <c r="P2458" i="7"/>
  <c r="G2458" i="7" a="1"/>
  <c r="P2047" i="7"/>
  <c r="N2047" i="7"/>
  <c r="D2047" i="7" a="1"/>
  <c r="G2047" i="7" a="1"/>
  <c r="M36" i="7"/>
  <c r="V36" i="7"/>
  <c r="D36" i="7" a="1"/>
  <c r="S170" i="7"/>
  <c r="C170" i="7" a="1"/>
  <c r="Q170" i="7"/>
  <c r="D170" i="7" a="1"/>
  <c r="J3047" i="7" a="1"/>
  <c r="E3047" i="7" a="1"/>
  <c r="O3047" i="7"/>
  <c r="H3047" i="7" a="1"/>
  <c r="V3190" i="7"/>
  <c r="J3190" i="7" a="1"/>
  <c r="M3190" i="7"/>
  <c r="V3569" i="7"/>
  <c r="J3569" i="7" a="1"/>
  <c r="D3569" i="7" a="1"/>
  <c r="H3569" i="7" a="1"/>
  <c r="K2838" i="7"/>
  <c r="S2838" i="7"/>
  <c r="U2838" i="7"/>
  <c r="E734" i="7" a="1"/>
  <c r="L734" i="7"/>
  <c r="O734" i="7"/>
  <c r="I734" i="7" a="1"/>
  <c r="M1517" i="7"/>
  <c r="L1517" i="7"/>
  <c r="C1517" i="7" a="1"/>
  <c r="R3861" i="7"/>
  <c r="L3861" i="7"/>
  <c r="V3861" i="7"/>
  <c r="M3861" i="7"/>
  <c r="T2851" i="7"/>
  <c r="D2851" i="7" a="1"/>
  <c r="C2851" i="7" a="1"/>
  <c r="H231" i="1"/>
  <c r="F231" i="1"/>
  <c r="M231" i="1"/>
  <c r="N1559" i="7"/>
  <c r="S1559" i="7"/>
  <c r="V1559" i="7"/>
  <c r="H1559" i="7" a="1"/>
  <c r="D231" i="7" a="1"/>
  <c r="T231" i="7"/>
  <c r="O231" i="7"/>
  <c r="M463" i="1"/>
  <c r="F463" i="1"/>
  <c r="D463" i="1" a="1"/>
  <c r="L3342" i="7"/>
  <c r="P3342" i="7"/>
  <c r="T3342" i="7"/>
  <c r="H3342" i="7" a="1"/>
  <c r="U2183" i="7"/>
  <c r="C2183" i="7" a="1"/>
  <c r="R2183" i="7"/>
  <c r="U2035" i="7"/>
  <c r="K2035" i="7"/>
  <c r="C2035" i="7" a="1"/>
  <c r="D2035" i="7" a="1"/>
  <c r="O2462" i="7"/>
  <c r="D2462" i="7" a="1"/>
  <c r="U2462" i="7"/>
  <c r="U136" i="7"/>
  <c r="P136" i="7"/>
  <c r="N136" i="7"/>
  <c r="S136" i="7"/>
  <c r="V971" i="7"/>
  <c r="K971" i="7"/>
  <c r="T971" i="7"/>
  <c r="I971" i="7" a="1"/>
  <c r="C2995" i="7" a="1"/>
  <c r="M2995" i="7"/>
  <c r="Q2995" i="7"/>
  <c r="C1175" i="7" a="1"/>
  <c r="U1175" i="7"/>
  <c r="N1175" i="7"/>
  <c r="P1175" i="7"/>
  <c r="K2976" i="7"/>
  <c r="L2976" i="7"/>
  <c r="V2976" i="7"/>
  <c r="K1332" i="7"/>
  <c r="T1332" i="7"/>
  <c r="M1332" i="7"/>
  <c r="I1332" i="7" a="1"/>
  <c r="J3702" i="7" a="1"/>
  <c r="O3702" i="7"/>
  <c r="D3702" i="7" a="1"/>
  <c r="Q127" i="7"/>
  <c r="L127" i="7"/>
  <c r="M127" i="7"/>
  <c r="T127" i="7"/>
  <c r="J954" i="7" a="1"/>
  <c r="R954" i="7"/>
  <c r="V954" i="7"/>
  <c r="I954" i="7" a="1"/>
  <c r="N3269" i="7"/>
  <c r="J3269" i="7" a="1"/>
  <c r="E3269" i="7" a="1"/>
  <c r="E2923" i="7" a="1"/>
  <c r="R2923" i="7"/>
  <c r="P2923" i="7"/>
  <c r="I2923" i="7" a="1"/>
  <c r="K2050" i="7"/>
  <c r="O2050" i="7"/>
  <c r="U2050" i="7"/>
  <c r="U2693" i="7"/>
  <c r="M2693" i="7"/>
  <c r="O2693" i="7"/>
  <c r="H2693" i="7" a="1"/>
  <c r="Q3778" i="7"/>
  <c r="T3778" i="7"/>
  <c r="P3778" i="7"/>
  <c r="U59" i="7"/>
  <c r="G59" i="7" a="1"/>
  <c r="N59" i="7"/>
  <c r="S59" i="7"/>
  <c r="Q2222" i="7"/>
  <c r="G2222" i="7" a="1"/>
  <c r="M2222" i="7"/>
  <c r="P1368" i="7"/>
  <c r="U1368" i="7"/>
  <c r="T1368" i="7"/>
  <c r="V1368" i="7"/>
  <c r="L2991" i="7"/>
  <c r="P2991" i="7"/>
  <c r="U2991" i="7"/>
  <c r="H2991" i="7" a="1"/>
  <c r="O1512" i="7"/>
  <c r="L1512" i="7"/>
  <c r="M1512" i="7"/>
  <c r="Q1423" i="7"/>
  <c r="G1423" i="7" a="1"/>
  <c r="V1423" i="7"/>
  <c r="H1423" i="7" a="1"/>
  <c r="D1141" i="7" a="1"/>
  <c r="K1141" i="7"/>
  <c r="L1141" i="7"/>
  <c r="K2297" i="7"/>
  <c r="D2297" i="7" a="1"/>
  <c r="R2297" i="7"/>
  <c r="I2297" i="7" a="1"/>
  <c r="C129" i="1" a="1"/>
  <c r="H129" i="1"/>
  <c r="O129" i="1"/>
  <c r="T1391" i="7"/>
  <c r="G1391" i="7" a="1"/>
  <c r="Q1391" i="7"/>
  <c r="J1839" i="7" a="1"/>
  <c r="E1839" i="7" a="1"/>
  <c r="K1839" i="7"/>
  <c r="Q1839" i="7"/>
  <c r="Q1361" i="7"/>
  <c r="T1361" i="7"/>
  <c r="O1361" i="7"/>
  <c r="J1411" i="7" a="1"/>
  <c r="N1411" i="7"/>
  <c r="T1411" i="7"/>
  <c r="V1411" i="7"/>
  <c r="C2888" i="7" a="1"/>
  <c r="L2888" i="7"/>
  <c r="U2888" i="7"/>
  <c r="T2744" i="7"/>
  <c r="D2744" i="7" a="1"/>
  <c r="E2744" i="7" a="1"/>
  <c r="U2744" i="7"/>
  <c r="M571" i="7"/>
  <c r="D571" i="7" a="1"/>
  <c r="N571" i="7"/>
  <c r="H571" i="7" a="1"/>
  <c r="K2473" i="7"/>
  <c r="R2473" i="7"/>
  <c r="M2473" i="7"/>
  <c r="T961" i="7"/>
  <c r="D961" i="7" a="1"/>
  <c r="K961" i="7"/>
  <c r="I961" i="7" a="1"/>
  <c r="C1360" i="7" a="1"/>
  <c r="J1360" i="7" a="1"/>
  <c r="N1360" i="7"/>
  <c r="N1406" i="7"/>
  <c r="D1406" i="7" a="1"/>
  <c r="S1406" i="7"/>
  <c r="I1406" i="7" a="1"/>
  <c r="C332" i="7" a="1"/>
  <c r="O332" i="7"/>
  <c r="P332" i="7"/>
  <c r="T3182" i="7"/>
  <c r="O3182" i="7"/>
  <c r="K3182" i="7"/>
  <c r="D3182" i="7" a="1"/>
  <c r="T3252" i="7"/>
  <c r="L3252" i="7"/>
  <c r="U3252" i="7"/>
  <c r="G3252" i="7" a="1"/>
  <c r="O2652" i="7"/>
  <c r="D2652" i="7" a="1"/>
  <c r="V2652" i="7"/>
  <c r="H371" i="1"/>
  <c r="C371" i="1" a="1"/>
  <c r="G371" i="1"/>
  <c r="D1969" i="7" a="1"/>
  <c r="R1969" i="7"/>
  <c r="T1969" i="7"/>
  <c r="G1252" i="7" a="1"/>
  <c r="O1252" i="7"/>
  <c r="P1252" i="7"/>
  <c r="H1252" i="7" a="1"/>
  <c r="J2819" i="7" a="1"/>
  <c r="U2819" i="7"/>
  <c r="O2819" i="7"/>
  <c r="I2819" i="7" a="1"/>
  <c r="H135" i="1"/>
  <c r="O135" i="1"/>
  <c r="J144" i="1"/>
  <c r="E144" i="1" a="1"/>
  <c r="K144" i="1"/>
  <c r="N527" i="7"/>
  <c r="G527" i="7" a="1"/>
  <c r="Q527" i="7"/>
  <c r="I527" i="7" a="1"/>
  <c r="R3594" i="7"/>
  <c r="M3594" i="7"/>
  <c r="N3594" i="7"/>
  <c r="J1714" i="7" a="1"/>
  <c r="K1714" i="7"/>
  <c r="Q1714" i="7"/>
  <c r="U1714" i="7"/>
  <c r="S2587" i="7"/>
  <c r="G2587" i="7" a="1"/>
  <c r="O2587" i="7"/>
  <c r="G1540" i="7" a="1"/>
  <c r="S1540" i="7"/>
  <c r="V1540" i="7"/>
  <c r="D1540" i="7" a="1"/>
  <c r="M3562" i="7"/>
  <c r="Q3562" i="7"/>
  <c r="V3562" i="7"/>
  <c r="I3562" i="7" a="1"/>
  <c r="U2432" i="7"/>
  <c r="N2432" i="7"/>
  <c r="G2432" i="7" a="1"/>
  <c r="O3925" i="7"/>
  <c r="D3925" i="7" a="1"/>
  <c r="G3925" i="7" a="1"/>
  <c r="H3925" i="7" a="1"/>
  <c r="C164" i="1" a="1"/>
  <c r="E164" i="1" a="1"/>
  <c r="P164" i="1"/>
  <c r="O3341" i="7"/>
  <c r="K3341" i="7"/>
  <c r="E3341" i="7" a="1"/>
  <c r="S3599" i="7"/>
  <c r="Q3599" i="7"/>
  <c r="D3599" i="7" a="1"/>
  <c r="G3599" i="7" a="1"/>
  <c r="C1772" i="7" a="1"/>
  <c r="R1772" i="7"/>
  <c r="P1772" i="7"/>
  <c r="U928" i="7"/>
  <c r="E928" i="7" a="1"/>
  <c r="R928" i="7"/>
  <c r="I928" i="7" a="1"/>
  <c r="V340" i="7"/>
  <c r="S340" i="7"/>
  <c r="U340" i="7"/>
  <c r="L441" i="7"/>
  <c r="O441" i="7"/>
  <c r="R441" i="7"/>
  <c r="G441" i="7" a="1"/>
  <c r="M3277" i="7"/>
  <c r="Q3277" i="7"/>
  <c r="G3277" i="7" a="1"/>
  <c r="R2996" i="7"/>
  <c r="K2996" i="7"/>
  <c r="U2996" i="7"/>
  <c r="V2996" i="7"/>
  <c r="M1235" i="7"/>
  <c r="U1235" i="7"/>
  <c r="N1235" i="7"/>
  <c r="I1235" i="7" a="1"/>
  <c r="D1840" i="7" a="1"/>
  <c r="Q1840" i="7"/>
  <c r="N1840" i="7"/>
  <c r="T3354" i="7"/>
  <c r="P3354" i="7"/>
  <c r="R3354" i="7"/>
  <c r="G3354" i="7" a="1"/>
  <c r="G1980" i="7" a="1"/>
  <c r="R1980" i="7"/>
  <c r="N1980" i="7"/>
  <c r="N109" i="7"/>
  <c r="U109" i="7"/>
  <c r="D109" i="7" a="1"/>
  <c r="V109" i="7"/>
  <c r="L1865" i="7"/>
  <c r="R1865" i="7"/>
  <c r="C1865" i="7" a="1"/>
  <c r="D3804" i="7" a="1"/>
  <c r="O3804" i="7"/>
  <c r="R3804" i="7"/>
  <c r="P3804" i="7"/>
  <c r="S2918" i="7"/>
  <c r="R2918" i="7"/>
  <c r="N2918" i="7"/>
  <c r="H2918" i="7" a="1"/>
  <c r="E156" i="7" a="1"/>
  <c r="J156" i="7" a="1"/>
  <c r="R156" i="7"/>
  <c r="P721" i="7"/>
  <c r="J721" i="7" a="1"/>
  <c r="D721" i="7" a="1"/>
  <c r="H721" i="7" a="1"/>
  <c r="N1703" i="7"/>
  <c r="O1703" i="7"/>
  <c r="C1703" i="7" a="1"/>
  <c r="D3171" i="7" a="1"/>
  <c r="G3171" i="7" a="1"/>
  <c r="Q3171" i="7"/>
  <c r="H3171" i="7" a="1"/>
  <c r="G966" i="7" a="1"/>
  <c r="E966" i="7" a="1"/>
  <c r="N966" i="7"/>
  <c r="V3322" i="7"/>
  <c r="G3322" i="7" a="1"/>
  <c r="R3322" i="7"/>
  <c r="N3322" i="7"/>
  <c r="Q2626" i="7"/>
  <c r="C2626" i="7" a="1"/>
  <c r="N2626" i="7"/>
  <c r="P1004" i="7"/>
  <c r="S1004" i="7"/>
  <c r="J1004" i="7" a="1"/>
  <c r="E1004" i="7" a="1"/>
  <c r="E148" i="7" a="1"/>
  <c r="N148" i="7"/>
  <c r="T148" i="7"/>
  <c r="I148" i="7" a="1"/>
  <c r="M160" i="1"/>
  <c r="L160" i="1"/>
  <c r="S2717" i="7"/>
  <c r="V2717" i="7"/>
  <c r="J2717" i="7" a="1"/>
  <c r="D2717" i="7" a="1"/>
  <c r="P50" i="1"/>
  <c r="D50" i="1" a="1"/>
  <c r="K50" i="1"/>
  <c r="E448" i="1" a="1"/>
  <c r="K448" i="1"/>
  <c r="N448" i="1"/>
  <c r="M3671" i="7"/>
  <c r="V3671" i="7"/>
  <c r="R3671" i="7"/>
  <c r="L559" i="1"/>
  <c r="N559" i="1"/>
  <c r="Q559" i="1"/>
  <c r="J569" i="7" a="1"/>
  <c r="C569" i="7" a="1"/>
  <c r="P569" i="7"/>
  <c r="S569" i="7"/>
  <c r="C42" i="1" a="1"/>
  <c r="I42" i="1"/>
  <c r="T2259" i="7"/>
  <c r="G2259" i="7" a="1"/>
  <c r="O2259" i="7"/>
  <c r="H2259" i="7" a="1"/>
  <c r="J433" i="7" a="1"/>
  <c r="O433" i="7"/>
  <c r="E433" i="7" a="1"/>
  <c r="R618" i="7"/>
  <c r="K618" i="7"/>
  <c r="O618" i="7"/>
  <c r="H618" i="7" a="1"/>
  <c r="K600" i="7"/>
  <c r="P600" i="7"/>
  <c r="Q600" i="7"/>
  <c r="R600" i="7"/>
  <c r="J2659" i="7" a="1"/>
  <c r="E2659" i="7" a="1"/>
  <c r="N2659" i="7"/>
  <c r="O815" i="7"/>
  <c r="M815" i="7"/>
  <c r="U815" i="7"/>
  <c r="H815" i="7" a="1"/>
  <c r="K2678" i="7"/>
  <c r="Q2678" i="7"/>
  <c r="U2678" i="7"/>
  <c r="E2226" i="7" a="1"/>
  <c r="S2226" i="7"/>
  <c r="D2226" i="7" a="1"/>
  <c r="I2226" i="7" a="1"/>
  <c r="L3295" i="7"/>
  <c r="G3295" i="7" a="1"/>
  <c r="V3295" i="7"/>
  <c r="E3045" i="7" a="1"/>
  <c r="J3045" i="7" a="1"/>
  <c r="G3045" i="7" a="1"/>
  <c r="I3045" i="7" a="1"/>
  <c r="L1876" i="7"/>
  <c r="M1876" i="7"/>
  <c r="N1876" i="7"/>
  <c r="O1876" i="7"/>
  <c r="V950" i="7"/>
  <c r="C950" i="7" a="1"/>
  <c r="T950" i="7"/>
  <c r="S3431" i="7"/>
  <c r="T3431" i="7"/>
  <c r="M3431" i="7"/>
  <c r="R3431" i="7"/>
  <c r="Q3467" i="7"/>
  <c r="O3467" i="7"/>
  <c r="M3467" i="7"/>
  <c r="D556" i="1" a="1"/>
  <c r="G556" i="1"/>
  <c r="N556" i="1"/>
  <c r="S3291" i="7"/>
  <c r="G3291" i="7" a="1"/>
  <c r="I3291" i="7" a="1"/>
  <c r="H3291" i="7" a="1"/>
  <c r="C956" i="7" a="1"/>
  <c r="M956" i="7"/>
  <c r="R956" i="7"/>
  <c r="T1074" i="7"/>
  <c r="R1074" i="7"/>
  <c r="O1074" i="7"/>
  <c r="H1074" i="7" a="1"/>
  <c r="C2871" i="7" a="1"/>
  <c r="N2871" i="7"/>
  <c r="K2871" i="7"/>
  <c r="S1866" i="7"/>
  <c r="E1866" i="7" a="1"/>
  <c r="N1866" i="7"/>
  <c r="T1866" i="7"/>
  <c r="C1400" i="7" a="1"/>
  <c r="S1400" i="7"/>
  <c r="H1400" i="7" a="1"/>
  <c r="O3787" i="7"/>
  <c r="L3787" i="7"/>
  <c r="G3787" i="7" a="1"/>
  <c r="J3787" i="7" a="1"/>
  <c r="C1829" i="7" a="1"/>
  <c r="J1829" i="7" a="1"/>
  <c r="N1829" i="7"/>
  <c r="I1829" i="7" a="1"/>
  <c r="L1343" i="7"/>
  <c r="O1343" i="7"/>
  <c r="H1343" i="7" a="1"/>
  <c r="C929" i="7" a="1"/>
  <c r="O929" i="7"/>
  <c r="P929" i="7"/>
  <c r="H929" i="7" a="1"/>
  <c r="T3276" i="7"/>
  <c r="L3276" i="7"/>
  <c r="S3276" i="7"/>
  <c r="C834" i="7" a="1"/>
  <c r="U834" i="7"/>
  <c r="E834" i="7" a="1"/>
  <c r="T834" i="7"/>
  <c r="S3548" i="7"/>
  <c r="Q3548" i="7"/>
  <c r="U3548" i="7"/>
  <c r="T11" i="7"/>
  <c r="E11" i="7" a="1"/>
  <c r="G11" i="7" a="1"/>
  <c r="K11" i="7"/>
  <c r="K3076" i="7"/>
  <c r="Q3076" i="7"/>
  <c r="O3076" i="7"/>
  <c r="V3121" i="7"/>
  <c r="Q3121" i="7"/>
  <c r="L3121" i="7"/>
  <c r="N3121" i="7"/>
  <c r="P31" i="7"/>
  <c r="T31" i="7"/>
  <c r="H31" i="7" a="1"/>
  <c r="M31" i="7"/>
  <c r="L2101" i="7"/>
  <c r="H2101" i="7" a="1"/>
  <c r="O2101" i="7"/>
  <c r="P1034" i="7"/>
  <c r="V1034" i="7"/>
  <c r="C1034" i="7" a="1"/>
  <c r="O1034" i="7"/>
  <c r="R547" i="7"/>
  <c r="L547" i="7"/>
  <c r="U547" i="7"/>
  <c r="D223" i="7" a="1"/>
  <c r="R223" i="7"/>
  <c r="M223" i="7"/>
  <c r="I223" i="7" a="1"/>
  <c r="O3720" i="7"/>
  <c r="N3720" i="7"/>
  <c r="P3720" i="7"/>
  <c r="R219" i="7"/>
  <c r="C219" i="7" a="1"/>
  <c r="L219" i="7"/>
  <c r="U219" i="7"/>
  <c r="P1038" i="7"/>
  <c r="M1038" i="7"/>
  <c r="C1038" i="7" a="1"/>
  <c r="H1038" i="7" a="1"/>
  <c r="R1287" i="7"/>
  <c r="V1287" i="7"/>
  <c r="Q1287" i="7"/>
  <c r="C3618" i="7" a="1"/>
  <c r="L3618" i="7"/>
  <c r="Q3618" i="7"/>
  <c r="I3618" i="7" a="1"/>
  <c r="R212" i="7"/>
  <c r="Q212" i="7"/>
  <c r="S212" i="7"/>
  <c r="U2782" i="7"/>
  <c r="J2782" i="7" a="1"/>
  <c r="N2782" i="7"/>
  <c r="E2782" i="7" a="1"/>
  <c r="G1756" i="7" a="1"/>
  <c r="O1756" i="7"/>
  <c r="V1756" i="7"/>
  <c r="G2038" i="7" a="1"/>
  <c r="K2038" i="7"/>
  <c r="Q2038" i="7"/>
  <c r="H2038" i="7" a="1"/>
  <c r="O3744" i="7"/>
  <c r="R3744" i="7"/>
  <c r="P3744" i="7"/>
  <c r="T2990" i="7"/>
  <c r="L2990" i="7"/>
  <c r="J2990" i="7" a="1"/>
  <c r="N2990" i="7"/>
  <c r="J1778" i="7" a="1"/>
  <c r="O1778" i="7"/>
  <c r="N1778" i="7"/>
  <c r="H1778" i="7" a="1"/>
  <c r="L1405" i="7"/>
  <c r="M1405" i="7"/>
  <c r="K1405" i="7"/>
  <c r="P2205" i="7"/>
  <c r="O2205" i="7"/>
  <c r="L2205" i="7"/>
  <c r="I2205" i="7" a="1"/>
  <c r="I582" i="1"/>
  <c r="F582" i="1"/>
  <c r="L582" i="1"/>
  <c r="D3932" i="7" a="1"/>
  <c r="O3932" i="7"/>
  <c r="S3932" i="7"/>
  <c r="R1220" i="7"/>
  <c r="C1220" i="7" a="1"/>
  <c r="V1220" i="7"/>
  <c r="I1220" i="7" a="1"/>
  <c r="L1280" i="7"/>
  <c r="T1280" i="7"/>
  <c r="H1280" i="7" a="1"/>
  <c r="N2667" i="7"/>
  <c r="U2667" i="7"/>
  <c r="T2667" i="7"/>
  <c r="D2667" i="7" a="1"/>
  <c r="G1771" i="7" a="1"/>
  <c r="P1771" i="7"/>
  <c r="L1771" i="7"/>
  <c r="E3781" i="7" a="1"/>
  <c r="M3781" i="7"/>
  <c r="Q3781" i="7"/>
  <c r="H3781" i="7" a="1"/>
  <c r="O1570" i="7"/>
  <c r="S1570" i="7"/>
  <c r="N1570" i="7"/>
  <c r="N329" i="7"/>
  <c r="P329" i="7"/>
  <c r="J329" i="7" a="1"/>
  <c r="L329" i="7"/>
  <c r="J117" i="1"/>
  <c r="D117" i="1" a="1"/>
  <c r="C117" i="1" a="1"/>
  <c r="U2504" i="7"/>
  <c r="Q2504" i="7"/>
  <c r="L2504" i="7"/>
  <c r="L2479" i="7"/>
  <c r="C2479" i="7" a="1"/>
  <c r="T2479" i="7"/>
  <c r="V2479" i="7"/>
  <c r="J195" i="7" a="1"/>
  <c r="D195" i="7" a="1"/>
  <c r="V195" i="7"/>
  <c r="H195" i="7" a="1"/>
  <c r="Q3083" i="7"/>
  <c r="R3083" i="7"/>
  <c r="L3083" i="7"/>
  <c r="P3083" i="7"/>
  <c r="O288" i="1"/>
  <c r="L288" i="1"/>
  <c r="K288" i="1"/>
  <c r="I288" i="1"/>
  <c r="K3414" i="7"/>
  <c r="S3414" i="7"/>
  <c r="J3414" i="7" a="1"/>
  <c r="C3414" i="7" a="1"/>
  <c r="H3414" i="7" a="1"/>
  <c r="D2128" i="7" a="1"/>
  <c r="T2128" i="7"/>
  <c r="S2128" i="7"/>
  <c r="P2128" i="7"/>
  <c r="M2128" i="7"/>
  <c r="R2761" i="7"/>
  <c r="M2761" i="7"/>
  <c r="P2761" i="7"/>
  <c r="T2761" i="7"/>
  <c r="G1358" i="7" a="1"/>
  <c r="V1358" i="7"/>
  <c r="U1358" i="7"/>
  <c r="O1358" i="7"/>
  <c r="N1358" i="7"/>
  <c r="L1192" i="7"/>
  <c r="V1192" i="7"/>
  <c r="U1192" i="7"/>
  <c r="D1192" i="7" a="1"/>
  <c r="H1192" i="7" a="1"/>
  <c r="T2454" i="7"/>
  <c r="P2454" i="7"/>
  <c r="O2454" i="7"/>
  <c r="C2454" i="7" a="1"/>
  <c r="I2454" i="7" a="1"/>
  <c r="K795" i="7"/>
  <c r="U795" i="7"/>
  <c r="G795" i="7" a="1"/>
  <c r="S795" i="7"/>
  <c r="M1612" i="7"/>
  <c r="C1612" i="7" a="1"/>
  <c r="R1612" i="7"/>
  <c r="J1612" i="7" a="1"/>
  <c r="K1612" i="7"/>
  <c r="G267" i="1"/>
  <c r="O267" i="1"/>
  <c r="J267" i="1"/>
  <c r="P267" i="1"/>
  <c r="R3367" i="7"/>
  <c r="C3367" i="7" a="1"/>
  <c r="J3367" i="7" a="1"/>
  <c r="V3367" i="7"/>
  <c r="I3367" i="7" a="1"/>
  <c r="V2141" i="7"/>
  <c r="U2141" i="7"/>
  <c r="O2141" i="7"/>
  <c r="E2141" i="7" a="1"/>
  <c r="C2531" i="7" a="1"/>
  <c r="U2531" i="7"/>
  <c r="G2531" i="7" a="1"/>
  <c r="Q2531" i="7"/>
  <c r="H2531" i="7" a="1"/>
  <c r="S2351" i="7"/>
  <c r="M2351" i="7"/>
  <c r="L2351" i="7"/>
  <c r="N2351" i="7"/>
  <c r="P2351" i="7"/>
  <c r="S3927" i="7"/>
  <c r="G3927" i="7" a="1"/>
  <c r="E3927" i="7" a="1"/>
  <c r="T3927" i="7"/>
  <c r="I3927" i="7" a="1"/>
  <c r="E524" i="1" a="1"/>
  <c r="M524" i="1"/>
  <c r="C524" i="1" a="1"/>
  <c r="C3634" i="7" a="1"/>
  <c r="P3634" i="7"/>
  <c r="K3634" i="7"/>
  <c r="Q3634" i="7"/>
  <c r="M3634" i="7"/>
  <c r="O516" i="1"/>
  <c r="F516" i="1"/>
  <c r="J516" i="1"/>
  <c r="M516" i="1"/>
  <c r="R3533" i="7"/>
  <c r="M3533" i="7"/>
  <c r="G3533" i="7" a="1"/>
  <c r="J3533" i="7" a="1"/>
  <c r="K3533" i="7"/>
  <c r="D3140" i="7" a="1"/>
  <c r="M3140" i="7"/>
  <c r="H3140" i="7" a="1"/>
  <c r="Q3140" i="7"/>
  <c r="Q3308" i="7"/>
  <c r="S3308" i="7"/>
  <c r="D3308" i="7" a="1"/>
  <c r="H3308" i="7" a="1"/>
  <c r="I3308" i="7" a="1"/>
  <c r="J2440" i="7" a="1"/>
  <c r="L2440" i="7"/>
  <c r="T2440" i="7"/>
  <c r="Q2440" i="7"/>
  <c r="H2440" i="7" a="1"/>
  <c r="N72" i="7"/>
  <c r="L72" i="7"/>
  <c r="S72" i="7"/>
  <c r="O72" i="7"/>
  <c r="I72" i="7" a="1"/>
  <c r="M38" i="1"/>
  <c r="N38" i="1"/>
  <c r="E38" i="1" a="1"/>
  <c r="L964" i="7"/>
  <c r="J964" i="7" a="1"/>
  <c r="O964" i="7"/>
  <c r="S964" i="7"/>
  <c r="C964" i="7" a="1"/>
  <c r="J3837" i="7" a="1"/>
  <c r="G3837" i="7" a="1"/>
  <c r="D3837" i="7" a="1"/>
  <c r="Q3837" i="7"/>
  <c r="H3837" i="7" a="1"/>
  <c r="U3127" i="7"/>
  <c r="P3127" i="7"/>
  <c r="V3127" i="7"/>
  <c r="L3127" i="7"/>
  <c r="H3127" i="7" a="1"/>
  <c r="J2583" i="7" a="1"/>
  <c r="E2583" i="7" a="1"/>
  <c r="C2583" i="7" a="1"/>
  <c r="D2583" i="7" a="1"/>
  <c r="G731" i="7" a="1"/>
  <c r="K731" i="7"/>
  <c r="T731" i="7"/>
  <c r="E731" i="7" a="1"/>
  <c r="Q731" i="7"/>
  <c r="E3257" i="7" a="1"/>
  <c r="P3257" i="7"/>
  <c r="J3257" i="7" a="1"/>
  <c r="R3257" i="7"/>
  <c r="G3257" i="7" a="1"/>
  <c r="T2750" i="7"/>
  <c r="R2750" i="7"/>
  <c r="G2750" i="7" a="1"/>
  <c r="D2750" i="7" a="1"/>
  <c r="I2750" i="7" a="1"/>
  <c r="M51" i="7"/>
  <c r="L51" i="7"/>
  <c r="R51" i="7"/>
  <c r="U51" i="7"/>
  <c r="S1737" i="7"/>
  <c r="P1737" i="7"/>
  <c r="V1737" i="7"/>
  <c r="R1737" i="7"/>
  <c r="I1737" i="7" a="1"/>
  <c r="V2777" i="7"/>
  <c r="E2777" i="7" a="1"/>
  <c r="K2777" i="7"/>
  <c r="Q2777" i="7"/>
  <c r="L2777" i="7"/>
  <c r="V3538" i="7"/>
  <c r="J3538" i="7" a="1"/>
  <c r="M3538" i="7"/>
  <c r="G3538" i="7" a="1"/>
  <c r="S3538" i="7"/>
  <c r="K2214" i="7"/>
  <c r="M2214" i="7"/>
  <c r="O2214" i="7"/>
  <c r="R2214" i="7"/>
  <c r="T1472" i="7"/>
  <c r="Q1472" i="7"/>
  <c r="U1472" i="7"/>
  <c r="G1472" i="7" a="1"/>
  <c r="N1472" i="7"/>
  <c r="Q1030" i="7"/>
  <c r="S1030" i="7"/>
  <c r="V1030" i="7"/>
  <c r="U1030" i="7"/>
  <c r="I1030" i="7" a="1"/>
  <c r="U2274" i="7"/>
  <c r="L2274" i="7"/>
  <c r="V2274" i="7"/>
  <c r="O2274" i="7"/>
  <c r="H2274" i="7" a="1"/>
  <c r="M1779" i="7"/>
  <c r="V1779" i="7"/>
  <c r="K1779" i="7"/>
  <c r="P1779" i="7"/>
  <c r="L1063" i="7"/>
  <c r="Q1063" i="7"/>
  <c r="M1063" i="7"/>
  <c r="D1063" i="7" a="1"/>
  <c r="R1063" i="7"/>
  <c r="V1117" i="7"/>
  <c r="J1117" i="7" a="1"/>
  <c r="N1117" i="7"/>
  <c r="Q1117" i="7"/>
  <c r="O1117" i="7"/>
  <c r="J260" i="1"/>
  <c r="O260" i="1"/>
  <c r="D260" i="1" a="1"/>
  <c r="F260" i="1"/>
  <c r="R2502" i="7"/>
  <c r="V2502" i="7"/>
  <c r="U2502" i="7"/>
  <c r="K2502" i="7"/>
  <c r="T1371" i="7"/>
  <c r="Q1371" i="7"/>
  <c r="C1371" i="7" a="1"/>
  <c r="G1371" i="7" a="1"/>
  <c r="P1371" i="7"/>
  <c r="L320" i="7"/>
  <c r="Q320" i="7"/>
  <c r="J320" i="7" a="1"/>
  <c r="C320" i="7" a="1"/>
  <c r="M320" i="7"/>
  <c r="V1180" i="7"/>
  <c r="T1180" i="7"/>
  <c r="M1180" i="7"/>
  <c r="K1180" i="7"/>
  <c r="H1180" i="7" a="1"/>
  <c r="G657" i="7" a="1"/>
  <c r="E657" i="7" a="1"/>
  <c r="U657" i="7"/>
  <c r="H657" i="7" a="1"/>
  <c r="E3959" i="7" a="1"/>
  <c r="N3959" i="7"/>
  <c r="D3959" i="7" a="1"/>
  <c r="Q3959" i="7"/>
  <c r="P3959" i="7"/>
  <c r="Q3986" i="7"/>
  <c r="V3986" i="7"/>
  <c r="O3986" i="7"/>
  <c r="N3986" i="7"/>
  <c r="I3986" i="7" a="1"/>
  <c r="D3729" i="7" a="1"/>
  <c r="O3729" i="7"/>
  <c r="E3729" i="7" a="1"/>
  <c r="T3729" i="7"/>
  <c r="I3729" i="7" a="1"/>
  <c r="F285" i="1"/>
  <c r="J285" i="1"/>
  <c r="D285" i="1" a="1"/>
  <c r="L2856" i="7"/>
  <c r="C2856" i="7" a="1"/>
  <c r="T2856" i="7"/>
  <c r="G2856" i="7" a="1"/>
  <c r="H2856" i="7" a="1"/>
  <c r="U632" i="7"/>
  <c r="P632" i="7"/>
  <c r="E632" i="7" a="1"/>
  <c r="M632" i="7"/>
  <c r="H632" i="7" a="1"/>
  <c r="E2395" i="7" a="1"/>
  <c r="R2395" i="7"/>
  <c r="K2395" i="7"/>
  <c r="P2395" i="7"/>
  <c r="I2395" i="7" a="1"/>
  <c r="K3155" i="7"/>
  <c r="S3155" i="7"/>
  <c r="D3155" i="7" a="1"/>
  <c r="V3155" i="7"/>
  <c r="O470" i="7"/>
  <c r="L470" i="7"/>
  <c r="R470" i="7"/>
  <c r="M470" i="7"/>
  <c r="K470" i="7"/>
  <c r="R60" i="7"/>
  <c r="G60" i="7" a="1"/>
  <c r="V60" i="7"/>
  <c r="K60" i="7"/>
  <c r="H60" i="7" a="1"/>
  <c r="C1225" i="7" a="1"/>
  <c r="M1225" i="7"/>
  <c r="N1225" i="7"/>
  <c r="J1225" i="7" a="1"/>
  <c r="H1225" i="7" a="1"/>
  <c r="D1877" i="7" a="1"/>
  <c r="M1877" i="7"/>
  <c r="V1877" i="7"/>
  <c r="U1877" i="7"/>
  <c r="O182" i="1"/>
  <c r="J182" i="1"/>
  <c r="I182" i="1"/>
  <c r="P182" i="1"/>
  <c r="K1582" i="7"/>
  <c r="L1582" i="7"/>
  <c r="O1582" i="7"/>
  <c r="V1582" i="7"/>
  <c r="C1582" i="7" a="1"/>
  <c r="R853" i="7"/>
  <c r="D853" i="7" a="1"/>
  <c r="P853" i="7"/>
  <c r="V853" i="7"/>
  <c r="E853" i="7" a="1"/>
  <c r="U2642" i="7"/>
  <c r="Q2642" i="7"/>
  <c r="J2642" i="7" a="1"/>
  <c r="E2642" i="7" a="1"/>
  <c r="G524" i="7" a="1"/>
  <c r="V524" i="7"/>
  <c r="D524" i="7" a="1"/>
  <c r="N524" i="7"/>
  <c r="S524" i="7"/>
  <c r="D110" i="1" a="1"/>
  <c r="O110" i="1"/>
  <c r="N110" i="1"/>
  <c r="K110" i="1"/>
  <c r="G167" i="7" a="1"/>
  <c r="U167" i="7"/>
  <c r="L167" i="7"/>
  <c r="Q167" i="7"/>
  <c r="J167" i="7" a="1"/>
  <c r="Q2943" i="7"/>
  <c r="C2943" i="7" a="1"/>
  <c r="N2943" i="7"/>
  <c r="E2943" i="7" a="1"/>
  <c r="E2048" i="7" a="1"/>
  <c r="C2048" i="7" a="1"/>
  <c r="M2048" i="7"/>
  <c r="S2048" i="7"/>
  <c r="V2048" i="7"/>
  <c r="D508" i="7" a="1"/>
  <c r="G508" i="7" a="1"/>
  <c r="S508" i="7"/>
  <c r="Q508" i="7"/>
  <c r="H508" i="7" a="1"/>
  <c r="C2317" i="7" a="1"/>
  <c r="U2317" i="7"/>
  <c r="P2317" i="7"/>
  <c r="T2317" i="7"/>
  <c r="H2317" i="7" a="1"/>
  <c r="E46" i="7" a="1"/>
  <c r="G46" i="7" a="1"/>
  <c r="D46" i="7" a="1"/>
  <c r="S46" i="7"/>
  <c r="S1300" i="7"/>
  <c r="J1300" i="7" a="1"/>
  <c r="N1300" i="7"/>
  <c r="C1300" i="7" a="1"/>
  <c r="L1300" i="7"/>
  <c r="Q2131" i="7"/>
  <c r="N2131" i="7"/>
  <c r="G2131" i="7" a="1"/>
  <c r="P2131" i="7"/>
  <c r="L2131" i="7"/>
  <c r="P1376" i="7"/>
  <c r="O1376" i="7"/>
  <c r="D1376" i="7" a="1"/>
  <c r="C1376" i="7" a="1"/>
  <c r="G1376" i="7" a="1"/>
  <c r="K3098" i="7"/>
  <c r="T3098" i="7"/>
  <c r="V3098" i="7"/>
  <c r="H3098" i="7" a="1"/>
  <c r="U827" i="7"/>
  <c r="C827" i="7" a="1"/>
  <c r="G827" i="7" a="1"/>
  <c r="P827" i="7"/>
  <c r="Q827" i="7"/>
  <c r="Q3168" i="7"/>
  <c r="V3168" i="7"/>
  <c r="G3168" i="7" a="1"/>
  <c r="O3168" i="7"/>
  <c r="R3168" i="7"/>
  <c r="M1970" i="7"/>
  <c r="G1970" i="7" a="1"/>
  <c r="S1970" i="7"/>
  <c r="H1970" i="7" a="1"/>
  <c r="E1970" i="7" a="1"/>
  <c r="D1144" i="7" a="1"/>
  <c r="E1144" i="7" a="1"/>
  <c r="V1144" i="7"/>
  <c r="O1144" i="7"/>
  <c r="M2308" i="7"/>
  <c r="R2308" i="7"/>
  <c r="Q2308" i="7"/>
  <c r="N2308" i="7"/>
  <c r="L2308" i="7"/>
  <c r="K3613" i="7"/>
  <c r="S3613" i="7"/>
  <c r="R3613" i="7"/>
  <c r="T3613" i="7"/>
  <c r="I3613" i="7" a="1"/>
  <c r="D3746" i="7" a="1"/>
  <c r="E3746" i="7" a="1"/>
  <c r="T3746" i="7"/>
  <c r="L3746" i="7"/>
  <c r="H3746" i="7" a="1"/>
  <c r="J568" i="1"/>
  <c r="K568" i="1"/>
  <c r="M568" i="1"/>
  <c r="T972" i="7"/>
  <c r="Q972" i="7"/>
  <c r="R972" i="7"/>
  <c r="L972" i="7"/>
  <c r="J972" i="7" a="1"/>
  <c r="N428" i="1"/>
  <c r="H428" i="1"/>
  <c r="F428" i="1"/>
  <c r="G428" i="1"/>
  <c r="P2585" i="7"/>
  <c r="V2585" i="7"/>
  <c r="U2585" i="7"/>
  <c r="S2585" i="7"/>
  <c r="I2585" i="7" a="1"/>
  <c r="R297" i="7"/>
  <c r="Q297" i="7"/>
  <c r="L297" i="7"/>
  <c r="N297" i="7"/>
  <c r="E1671" i="7" a="1"/>
  <c r="P1671" i="7"/>
  <c r="R1671" i="7"/>
  <c r="Q1671" i="7"/>
  <c r="O1671" i="7"/>
  <c r="Q1217" i="7"/>
  <c r="G1217" i="7" a="1"/>
  <c r="N1217" i="7"/>
  <c r="L1217" i="7"/>
  <c r="K1217" i="7"/>
  <c r="E295" i="7" a="1"/>
  <c r="M295" i="7"/>
  <c r="L295" i="7"/>
  <c r="I295" i="7" a="1"/>
  <c r="H295" i="7" a="1"/>
  <c r="E1986" i="7" a="1"/>
  <c r="C1986" i="7" a="1"/>
  <c r="G1986" i="7" a="1"/>
  <c r="D1986" i="7" a="1"/>
  <c r="T2215" i="7"/>
  <c r="V2215" i="7"/>
  <c r="E2215" i="7" a="1"/>
  <c r="L2215" i="7"/>
  <c r="I2215" i="7" a="1"/>
  <c r="K3692" i="7"/>
  <c r="T3692" i="7"/>
  <c r="M3692" i="7"/>
  <c r="G3692" i="7" a="1"/>
  <c r="J3692" i="7" a="1"/>
  <c r="P2232" i="7"/>
  <c r="T2232" i="7"/>
  <c r="M2232" i="7"/>
  <c r="Q2232" i="7"/>
  <c r="H2232" i="7" a="1"/>
  <c r="G666" i="7" a="1"/>
  <c r="L666" i="7"/>
  <c r="D666" i="7" a="1"/>
  <c r="K666" i="7"/>
  <c r="P437" i="1"/>
  <c r="C437" i="1" a="1"/>
  <c r="K267" i="7"/>
  <c r="U267" i="7"/>
  <c r="K999" i="7"/>
  <c r="D999" i="7" a="1"/>
  <c r="V1892" i="7"/>
  <c r="M1892" i="7"/>
  <c r="H1892" i="7" a="1"/>
  <c r="C1680" i="7" a="1"/>
  <c r="U1680" i="7"/>
  <c r="U3222" i="7"/>
  <c r="J3222" i="7" a="1"/>
  <c r="O3025" i="7"/>
  <c r="S3025" i="7"/>
  <c r="T3025" i="7"/>
  <c r="P2137" i="7"/>
  <c r="R2137" i="7"/>
  <c r="G2318" i="7" a="1"/>
  <c r="L2318" i="7"/>
  <c r="I2318" i="7" a="1"/>
  <c r="U1183" i="7"/>
  <c r="T1183" i="7"/>
  <c r="L3817" i="7"/>
  <c r="K3817" i="7"/>
  <c r="S1534" i="7"/>
  <c r="M1534" i="7"/>
  <c r="H1534" i="7" a="1"/>
  <c r="O2268" i="7"/>
  <c r="D2268" i="7" a="1"/>
  <c r="C2994" i="7" a="1"/>
  <c r="R2994" i="7"/>
  <c r="P145" i="1"/>
  <c r="Q145" i="1"/>
  <c r="E3462" i="7" a="1"/>
  <c r="U3462" i="7"/>
  <c r="Q3462" i="7"/>
  <c r="D257" i="1" a="1"/>
  <c r="Q257" i="1"/>
  <c r="O75" i="1"/>
  <c r="E3876" i="7" a="1"/>
  <c r="G3876" i="7" a="1"/>
  <c r="O3876" i="7"/>
  <c r="S3913" i="7"/>
  <c r="R3913" i="7"/>
  <c r="J1716" i="7" a="1"/>
  <c r="C1716" i="7" a="1"/>
  <c r="I1716" i="7" a="1"/>
  <c r="G3520" i="7" a="1"/>
  <c r="M3520" i="7"/>
  <c r="I410" i="1"/>
  <c r="G410" i="1"/>
  <c r="K2628" i="7"/>
  <c r="D2628" i="7" a="1"/>
  <c r="N2024" i="7"/>
  <c r="T2024" i="7"/>
  <c r="I2024" i="7" a="1"/>
  <c r="K893" i="7"/>
  <c r="U893" i="7"/>
  <c r="D496" i="7" a="1"/>
  <c r="M496" i="7"/>
  <c r="S74" i="7"/>
  <c r="N74" i="7"/>
  <c r="I74" i="7" a="1"/>
  <c r="N3077" i="7"/>
  <c r="S3077" i="7"/>
  <c r="J149" i="1"/>
  <c r="N149" i="1"/>
  <c r="N2245" i="7"/>
  <c r="E2245" i="7" a="1"/>
  <c r="K322" i="7"/>
  <c r="N322" i="7"/>
  <c r="H322" i="7" a="1"/>
  <c r="Q1527" i="7"/>
  <c r="M1527" i="7"/>
  <c r="T2739" i="7"/>
  <c r="U2739" i="7"/>
  <c r="E2555" i="7" a="1"/>
  <c r="T2555" i="7"/>
  <c r="V2555" i="7"/>
  <c r="V2379" i="7"/>
  <c r="O2379" i="7"/>
  <c r="U481" i="7"/>
  <c r="K481" i="7"/>
  <c r="I481" i="7" a="1"/>
  <c r="D2354" i="7" a="1"/>
  <c r="E2354" i="7" a="1"/>
  <c r="L2711" i="7"/>
  <c r="K2711" i="7"/>
  <c r="T2709" i="7"/>
  <c r="K2709" i="7"/>
  <c r="I2709" i="7" a="1"/>
  <c r="K384" i="1"/>
  <c r="I384" i="1"/>
  <c r="T57" i="7"/>
  <c r="D57" i="7" a="1"/>
  <c r="K1822" i="7"/>
  <c r="G1822" i="7" a="1"/>
  <c r="K2340" i="7"/>
  <c r="O2340" i="7"/>
  <c r="H2340" i="7" a="1"/>
  <c r="L2032" i="7"/>
  <c r="C2032" i="7" a="1"/>
  <c r="V1215" i="7"/>
  <c r="C1215" i="7" a="1"/>
  <c r="G767" i="7" a="1"/>
  <c r="R767" i="7"/>
  <c r="O767" i="7"/>
  <c r="Q77" i="7"/>
  <c r="G77" i="7" a="1"/>
  <c r="J2627" i="7" a="1"/>
  <c r="S2627" i="7"/>
  <c r="I2627" i="7" a="1"/>
  <c r="L2870" i="7"/>
  <c r="C2870" i="7" a="1"/>
  <c r="G3796" i="7" a="1"/>
  <c r="C3796" i="7" a="1"/>
  <c r="O2086" i="7"/>
  <c r="D2086" i="7" a="1"/>
  <c r="C2086" i="7" a="1"/>
  <c r="L817" i="7"/>
  <c r="I817" i="7" a="1"/>
  <c r="O2971" i="7"/>
  <c r="P2971" i="7"/>
  <c r="N254" i="7"/>
  <c r="C254" i="7" a="1"/>
  <c r="J254" i="7" a="1"/>
  <c r="G186" i="7" a="1"/>
  <c r="U186" i="7"/>
  <c r="S892" i="7"/>
  <c r="K892" i="7"/>
  <c r="I892" i="7" a="1"/>
  <c r="M3614" i="7"/>
  <c r="C3614" i="7" a="1"/>
  <c r="S415" i="7"/>
  <c r="Q415" i="7"/>
  <c r="K245" i="7"/>
  <c r="R245" i="7"/>
  <c r="H245" i="7" a="1"/>
  <c r="N2954" i="7"/>
  <c r="R2954" i="7"/>
  <c r="D1879" i="7" a="1"/>
  <c r="T1879" i="7"/>
  <c r="O3331" i="7"/>
  <c r="K3331" i="7"/>
  <c r="L3331" i="7"/>
  <c r="T3483" i="7"/>
  <c r="N3483" i="7"/>
  <c r="G1958" i="7" a="1"/>
  <c r="Q1958" i="7"/>
  <c r="I1958" i="7" a="1"/>
  <c r="Q2695" i="7"/>
  <c r="U2695" i="7"/>
  <c r="C612" i="7" a="1"/>
  <c r="T612" i="7"/>
  <c r="N1049" i="7"/>
  <c r="V1049" i="7"/>
  <c r="H1049" i="7" a="1"/>
  <c r="N218" i="7"/>
  <c r="R218" i="7"/>
  <c r="N2932" i="7"/>
  <c r="C2932" i="7" a="1"/>
  <c r="S3574" i="7"/>
  <c r="T3574" i="7"/>
  <c r="D3574" i="7" a="1"/>
  <c r="D836" i="7" a="1"/>
  <c r="T836" i="7"/>
  <c r="P3225" i="7"/>
  <c r="U3225" i="7"/>
  <c r="I3225" i="7" a="1"/>
  <c r="V3760" i="7"/>
  <c r="M3760" i="7"/>
  <c r="C594" i="1" a="1"/>
  <c r="H594" i="1"/>
  <c r="R1657" i="7"/>
  <c r="E1657" i="7" a="1"/>
  <c r="K1856" i="7"/>
  <c r="E1856" i="7" a="1"/>
  <c r="H1856" i="7" a="1"/>
  <c r="U2019" i="7"/>
  <c r="R2019" i="7"/>
  <c r="E2952" i="7" a="1"/>
  <c r="S2952" i="7"/>
  <c r="Q1390" i="7"/>
  <c r="M1390" i="7"/>
  <c r="I1390" i="7" a="1"/>
  <c r="O1201" i="7"/>
  <c r="N1201" i="7"/>
  <c r="J1831" i="7" a="1"/>
  <c r="T1831" i="7"/>
  <c r="D1095" i="7" a="1"/>
  <c r="L1095" i="7"/>
  <c r="H1095" i="7" a="1"/>
  <c r="V2134" i="7"/>
  <c r="U2134" i="7"/>
  <c r="Q1203" i="7"/>
  <c r="T1203" i="7"/>
  <c r="H1203" i="7" a="1"/>
  <c r="G2902" i="7" a="1"/>
  <c r="R2902" i="7"/>
  <c r="R1442" i="7"/>
  <c r="O1442" i="7"/>
  <c r="O1569" i="7"/>
  <c r="N1569" i="7"/>
  <c r="I1569" i="7" a="1"/>
  <c r="O124" i="7"/>
  <c r="Q124" i="7"/>
  <c r="N2278" i="7"/>
  <c r="E2278" i="7" a="1"/>
  <c r="K649" i="7"/>
  <c r="G649" i="7" a="1"/>
  <c r="E649" i="7" a="1"/>
  <c r="G111" i="1"/>
  <c r="I111" i="1"/>
  <c r="L3437" i="7"/>
  <c r="G3437" i="7" a="1"/>
  <c r="D3280" i="7" a="1"/>
  <c r="Q3280" i="7"/>
  <c r="H71" i="1"/>
  <c r="I71" i="1"/>
  <c r="D2177" i="7" a="1"/>
  <c r="S2177" i="7"/>
  <c r="H2177" i="7" a="1"/>
  <c r="M3489" i="7"/>
  <c r="J3489" i="7" a="1"/>
  <c r="Q640" i="7"/>
  <c r="P640" i="7"/>
  <c r="N1961" i="7"/>
  <c r="U1961" i="7"/>
  <c r="V1961" i="7"/>
  <c r="D3873" i="7" a="1"/>
  <c r="C3873" i="7" a="1"/>
  <c r="O103" i="1"/>
  <c r="J103" i="1"/>
  <c r="M412" i="7"/>
  <c r="K412" i="7"/>
  <c r="K3922" i="7"/>
  <c r="O3922" i="7"/>
  <c r="R3922" i="7"/>
  <c r="O2769" i="7"/>
  <c r="P2769" i="7"/>
  <c r="O2284" i="7"/>
  <c r="M2284" i="7"/>
  <c r="I2284" i="7" a="1"/>
  <c r="U1599" i="7"/>
  <c r="K1599" i="7"/>
  <c r="F523" i="1"/>
  <c r="J523" i="1"/>
  <c r="K1841" i="7"/>
  <c r="D1841" i="7" a="1"/>
  <c r="V1309" i="7"/>
  <c r="Q1309" i="7"/>
  <c r="I1309" i="7" a="1"/>
  <c r="O222" i="1"/>
  <c r="O2307" i="7"/>
  <c r="Q2307" i="7"/>
  <c r="S2307" i="7"/>
  <c r="O2444" i="7"/>
  <c r="U2444" i="7"/>
  <c r="M75" i="7"/>
  <c r="J75" i="7" a="1"/>
  <c r="I75" i="7" a="1"/>
  <c r="L2588" i="7"/>
  <c r="R2588" i="7"/>
  <c r="E289" i="7" a="1"/>
  <c r="V289" i="7"/>
  <c r="E1099" i="7" a="1"/>
  <c r="D1099" i="7" a="1"/>
  <c r="H1099" i="7" a="1"/>
  <c r="L21" i="1"/>
  <c r="P21" i="1"/>
  <c r="R2920" i="7"/>
  <c r="T2920" i="7"/>
  <c r="R3348" i="7"/>
  <c r="Q3348" i="7"/>
  <c r="F570" i="1"/>
  <c r="O570" i="1"/>
  <c r="T426" i="7"/>
  <c r="U426" i="7"/>
  <c r="I426" i="7" a="1"/>
  <c r="Q2808" i="7"/>
  <c r="N2808" i="7"/>
  <c r="N1473" i="7"/>
  <c r="P1473" i="7"/>
  <c r="Q3491" i="7"/>
  <c r="R3491" i="7"/>
  <c r="I3491" i="7" a="1"/>
  <c r="H358" i="1"/>
  <c r="I358" i="1"/>
  <c r="L1064" i="7"/>
  <c r="U1064" i="7"/>
  <c r="E1979" i="7" a="1"/>
  <c r="J1979" i="7" a="1"/>
  <c r="K2713" i="7"/>
  <c r="E2713" i="7" a="1"/>
  <c r="H2713" i="7" a="1"/>
  <c r="U1622" i="7"/>
  <c r="V1622" i="7"/>
  <c r="P2811" i="7"/>
  <c r="Q2811" i="7"/>
  <c r="M686" i="7"/>
  <c r="Q686" i="7"/>
  <c r="R686" i="7"/>
  <c r="O3395" i="7"/>
  <c r="T3395" i="7"/>
  <c r="C2429" i="7" a="1"/>
  <c r="S2429" i="7"/>
  <c r="H2429" i="7" a="1"/>
  <c r="F88" i="1"/>
  <c r="L3217" i="7"/>
  <c r="G3217" i="7" a="1"/>
  <c r="D3217" i="7" a="1"/>
  <c r="S3497" i="7"/>
  <c r="U3497" i="7"/>
  <c r="D3214" i="7" a="1"/>
  <c r="O3214" i="7"/>
  <c r="I3214" i="7" a="1"/>
  <c r="G1195" i="7" a="1"/>
  <c r="E1195" i="7" a="1"/>
  <c r="P218" i="1"/>
  <c r="C218" i="1" a="1"/>
  <c r="D1350" i="7" a="1"/>
  <c r="O1350" i="7"/>
  <c r="L1543" i="7"/>
  <c r="M1543" i="7"/>
  <c r="I1543" i="7" a="1"/>
  <c r="K2542" i="7"/>
  <c r="G2542" i="7" a="1"/>
  <c r="O3587" i="7"/>
  <c r="C3587" i="7" a="1"/>
  <c r="N1906" i="7"/>
  <c r="D1906" i="7" a="1"/>
  <c r="I1906" i="7" a="1"/>
  <c r="S3513" i="7"/>
  <c r="N3513" i="7"/>
  <c r="U3505" i="7"/>
  <c r="Q3505" i="7"/>
  <c r="C998" i="7" a="1"/>
  <c r="M998" i="7"/>
  <c r="P998" i="7"/>
  <c r="J2809" i="7" a="1"/>
  <c r="M2809" i="7"/>
  <c r="R479" i="7"/>
  <c r="U479" i="7"/>
  <c r="I479" i="7" a="1"/>
  <c r="D605" i="7" a="1"/>
  <c r="G605" i="7" a="1"/>
  <c r="R699" i="7"/>
  <c r="E699" i="7" a="1"/>
  <c r="K163" i="1"/>
  <c r="H163" i="1"/>
  <c r="C325" i="1" a="1"/>
  <c r="I325" i="1"/>
  <c r="L2426" i="7"/>
  <c r="J2426" i="7" a="1"/>
  <c r="R2903" i="7"/>
  <c r="K2903" i="7"/>
  <c r="E2903" i="7" a="1"/>
  <c r="N2461" i="7"/>
  <c r="J2461" i="7" a="1"/>
  <c r="E2576" i="7" a="1"/>
  <c r="M2576" i="7"/>
  <c r="I2576" i="7" a="1"/>
  <c r="P2532" i="7"/>
  <c r="O2532" i="7"/>
  <c r="G2243" i="7" a="1"/>
  <c r="L2243" i="7"/>
  <c r="O1998" i="7"/>
  <c r="K1998" i="7"/>
  <c r="H1998" i="7" a="1"/>
  <c r="Q1777" i="7"/>
  <c r="P1777" i="7"/>
  <c r="N575" i="1"/>
  <c r="J575" i="1"/>
  <c r="M2899" i="7"/>
  <c r="S2899" i="7"/>
  <c r="C3704" i="7" a="1"/>
  <c r="D3704" i="7" a="1"/>
  <c r="H3704" i="7" a="1"/>
  <c r="M1927" i="7"/>
  <c r="L1927" i="7"/>
  <c r="D3119" i="7" a="1"/>
  <c r="N3119" i="7"/>
  <c r="E3987" i="7" a="1"/>
  <c r="R3987" i="7"/>
  <c r="V3987" i="7"/>
  <c r="E208" i="7" a="1"/>
  <c r="G208" i="7" a="1"/>
  <c r="K3798" i="7"/>
  <c r="D3798" i="7" a="1"/>
  <c r="H3798" i="7" a="1"/>
  <c r="V2916" i="7"/>
  <c r="S2916" i="7"/>
  <c r="R128" i="7"/>
  <c r="L128" i="7"/>
  <c r="G1465" i="7" a="1"/>
  <c r="U1465" i="7"/>
  <c r="H1465" i="7" a="1"/>
  <c r="P1497" i="7"/>
  <c r="R1497" i="7"/>
  <c r="G2421" i="7" a="1"/>
  <c r="D2421" i="7" a="1"/>
  <c r="D3030" i="7" a="1"/>
  <c r="Q3030" i="7"/>
  <c r="J3030" i="7" a="1"/>
  <c r="R1692" i="7"/>
  <c r="T1692" i="7"/>
  <c r="S742" i="7"/>
  <c r="N742" i="7"/>
  <c r="I742" i="7" a="1"/>
  <c r="O30" i="1"/>
  <c r="O3318" i="7"/>
  <c r="Q3318" i="7"/>
  <c r="N3318" i="7"/>
  <c r="S2530" i="7"/>
  <c r="P2530" i="7"/>
  <c r="E916" i="7" a="1"/>
  <c r="L916" i="7"/>
  <c r="I916" i="7" a="1"/>
  <c r="E2062" i="7" a="1"/>
  <c r="U2062" i="7"/>
  <c r="C429" i="1" a="1"/>
  <c r="D429" i="1" a="1"/>
  <c r="N2239" i="7"/>
  <c r="L2239" i="7"/>
  <c r="K86" i="7"/>
  <c r="L86" i="7"/>
  <c r="I86" i="7" a="1"/>
  <c r="L2708" i="7"/>
  <c r="D2708" i="7" a="1"/>
  <c r="J2097" i="7" a="1"/>
  <c r="D2097" i="7" a="1"/>
  <c r="E2456" i="7" a="1"/>
  <c r="M2456" i="7"/>
  <c r="H2456" i="7" a="1"/>
  <c r="N3789" i="7"/>
  <c r="O3789" i="7"/>
  <c r="C1420" i="7" a="1"/>
  <c r="E1420" i="7" a="1"/>
  <c r="K3948" i="7"/>
  <c r="M3948" i="7"/>
  <c r="O3948" i="7"/>
  <c r="P360" i="1"/>
  <c r="E360" i="1" a="1"/>
  <c r="O869" i="7"/>
  <c r="D869" i="7" a="1"/>
  <c r="E3769" i="7" a="1"/>
  <c r="P3769" i="7"/>
  <c r="S1355" i="7"/>
  <c r="T1355" i="7"/>
  <c r="V1355" i="7"/>
  <c r="M3420" i="7"/>
  <c r="P3420" i="7"/>
  <c r="P1974" i="7"/>
  <c r="M1974" i="7"/>
  <c r="I1974" i="7" a="1"/>
  <c r="H357" i="1"/>
  <c r="T272" i="7"/>
  <c r="D272" i="7" a="1"/>
  <c r="H272" i="7" a="1"/>
  <c r="S3575" i="7"/>
  <c r="N3575" i="7"/>
  <c r="O191" i="1"/>
  <c r="M191" i="1"/>
  <c r="T1794" i="7"/>
  <c r="G1794" i="7" a="1"/>
  <c r="L2745" i="7"/>
  <c r="D2745" i="7" a="1"/>
  <c r="O2745" i="7"/>
  <c r="P622" i="7"/>
  <c r="M622" i="7"/>
  <c r="N1845" i="7"/>
  <c r="J1845" i="7" a="1"/>
  <c r="H1845" i="7" a="1"/>
  <c r="U3773" i="7"/>
  <c r="T3773" i="7"/>
  <c r="E240" i="1" a="1"/>
  <c r="I240" i="1"/>
  <c r="Q1303" i="7"/>
  <c r="G1303" i="7" a="1"/>
  <c r="C81" i="1" a="1"/>
  <c r="Q81" i="1"/>
  <c r="E796" i="7" a="1"/>
  <c r="Q796" i="7"/>
  <c r="T2357" i="7"/>
  <c r="G2357" i="7" a="1"/>
  <c r="U2357" i="7"/>
  <c r="T2849" i="7"/>
  <c r="M2849" i="7"/>
  <c r="P1447" i="7"/>
  <c r="S1447" i="7"/>
  <c r="I1447" i="7" a="1"/>
  <c r="E1640" i="7" a="1"/>
  <c r="O1640" i="7"/>
  <c r="M1254" i="7"/>
  <c r="Q1254" i="7"/>
  <c r="U3877" i="7"/>
  <c r="G3877" i="7" a="1"/>
  <c r="I3877" i="7" a="1"/>
  <c r="V2733" i="7"/>
  <c r="K2733" i="7"/>
  <c r="L324" i="1"/>
  <c r="E324" i="1" a="1"/>
  <c r="D2387" i="7" a="1"/>
  <c r="C2387" i="7" a="1"/>
  <c r="D3590" i="7" a="1"/>
  <c r="M3590" i="7"/>
  <c r="H3590" i="7" a="1"/>
  <c r="E533" i="1" a="1"/>
  <c r="D533" i="1" a="1"/>
  <c r="N453" i="1"/>
  <c r="Q1020" i="7"/>
  <c r="D1020" i="7" a="1"/>
  <c r="H1020" i="7" a="1"/>
  <c r="V1178" i="7"/>
  <c r="P1178" i="7"/>
  <c r="P3427" i="7"/>
  <c r="N3427" i="7"/>
  <c r="H3427" i="7" a="1"/>
  <c r="N1402" i="7"/>
  <c r="O1402" i="7"/>
  <c r="N304" i="7"/>
  <c r="K304" i="7"/>
  <c r="C413" i="1" a="1"/>
  <c r="O413" i="1"/>
  <c r="T802" i="7"/>
  <c r="C802" i="7" a="1"/>
  <c r="I802" i="7" a="1"/>
  <c r="O1929" i="7"/>
  <c r="K1929" i="7"/>
  <c r="J1792" i="7" a="1"/>
  <c r="D1792" i="7" a="1"/>
  <c r="V1959" i="7"/>
  <c r="Q1959" i="7"/>
  <c r="I1959" i="7" a="1"/>
  <c r="U927" i="7"/>
  <c r="E927" i="7" a="1"/>
  <c r="Q855" i="7"/>
  <c r="M855" i="7"/>
  <c r="V3546" i="7"/>
  <c r="N3546" i="7"/>
  <c r="K3546" i="7"/>
  <c r="P228" i="7"/>
  <c r="D228" i="7" a="1"/>
  <c r="G130" i="7" a="1"/>
  <c r="D130" i="7" a="1"/>
  <c r="I130" i="7" a="1"/>
  <c r="E3256" i="7" a="1"/>
  <c r="R3256" i="7"/>
  <c r="M2464" i="7"/>
  <c r="Q2464" i="7"/>
  <c r="J451" i="1"/>
  <c r="P451" i="1"/>
  <c r="U1448" i="7"/>
  <c r="K1448" i="7"/>
  <c r="I1448" i="7" a="1"/>
  <c r="Q93" i="1"/>
  <c r="G348" i="7" a="1"/>
  <c r="D348" i="7" a="1"/>
  <c r="J348" i="7" a="1"/>
  <c r="V3226" i="7"/>
  <c r="M3226" i="7"/>
  <c r="S2374" i="7"/>
  <c r="K2374" i="7"/>
  <c r="H2374" i="7" a="1"/>
  <c r="C1451" i="7" a="1"/>
  <c r="D1451" i="7" a="1"/>
  <c r="P1712" i="7"/>
  <c r="D1712" i="7" a="1"/>
  <c r="G3416" i="7" a="1"/>
  <c r="L3416" i="7"/>
  <c r="H3416" i="7" a="1"/>
  <c r="E2382" i="7" a="1"/>
  <c r="R2382" i="7"/>
  <c r="D2716" i="7" a="1"/>
  <c r="M2716" i="7"/>
  <c r="N1349" i="7"/>
  <c r="S1349" i="7"/>
  <c r="I1349" i="7" a="1"/>
  <c r="M3864" i="7"/>
  <c r="P3864" i="7"/>
  <c r="L3544" i="7"/>
  <c r="M3544" i="7"/>
  <c r="G3544" i="7" a="1"/>
  <c r="K1068" i="7"/>
  <c r="T1068" i="7"/>
  <c r="C108" i="1" a="1"/>
  <c r="F108" i="1"/>
  <c r="O2072" i="7"/>
  <c r="L2072" i="7"/>
  <c r="J3983" i="7" a="1"/>
  <c r="U3983" i="7"/>
  <c r="H3983" i="7" a="1"/>
  <c r="D547" i="1" a="1"/>
  <c r="M356" i="1"/>
  <c r="Q356" i="1"/>
  <c r="Q3470" i="7"/>
  <c r="N3470" i="7"/>
  <c r="I3470" i="7" a="1"/>
  <c r="Q2945" i="7"/>
  <c r="D2945" i="7" a="1"/>
  <c r="M175" i="1"/>
  <c r="P175" i="1"/>
  <c r="U3801" i="7"/>
  <c r="E3801" i="7" a="1"/>
  <c r="R176" i="7"/>
  <c r="U176" i="7"/>
  <c r="M176" i="7"/>
  <c r="P556" i="7"/>
  <c r="V556" i="7"/>
  <c r="R2551" i="7"/>
  <c r="G2551" i="7" a="1"/>
  <c r="N95" i="7"/>
  <c r="S95" i="7"/>
  <c r="K95" i="7"/>
  <c r="Q2385" i="7"/>
  <c r="O2385" i="7"/>
  <c r="L2595" i="7"/>
  <c r="J2595" i="7" a="1"/>
  <c r="H2595" i="7" a="1"/>
  <c r="L2760" i="7"/>
  <c r="R2760" i="7"/>
  <c r="E791" i="7" a="1"/>
  <c r="J791" i="7" a="1"/>
  <c r="R395" i="7"/>
  <c r="D395" i="7" a="1"/>
  <c r="H395" i="7" a="1"/>
  <c r="C1110" i="7" a="1"/>
  <c r="L1110" i="7"/>
  <c r="P3955" i="7"/>
  <c r="S3955" i="7"/>
  <c r="K1041" i="7"/>
  <c r="S1041" i="7"/>
  <c r="C1041" i="7" a="1"/>
  <c r="G793" i="7" a="1"/>
  <c r="R793" i="7"/>
  <c r="V574" i="7"/>
  <c r="P574" i="7"/>
  <c r="I574" i="7" a="1"/>
  <c r="V2922" i="7"/>
  <c r="L2922" i="7"/>
  <c r="G3802" i="7" a="1"/>
  <c r="V3802" i="7"/>
  <c r="E217" i="1" a="1"/>
  <c r="J217" i="1"/>
  <c r="O300" i="1"/>
  <c r="D300" i="1" a="1"/>
  <c r="M3875" i="7"/>
  <c r="G3875" i="7" a="1"/>
  <c r="J3022" i="7" a="1"/>
  <c r="P3022" i="7"/>
  <c r="E3022" i="7" a="1"/>
  <c r="O1422" i="7"/>
  <c r="E1422" i="7" a="1"/>
  <c r="T564" i="7"/>
  <c r="V564" i="7"/>
  <c r="I564" i="7" a="1"/>
  <c r="L2793" i="7"/>
  <c r="J2793" i="7" a="1"/>
  <c r="G1984" i="7" a="1"/>
  <c r="C1984" i="7" a="1"/>
  <c r="N1896" i="7"/>
  <c r="E1896" i="7" a="1"/>
  <c r="I1896" i="7" a="1"/>
  <c r="G732" i="7" a="1"/>
  <c r="O732" i="7"/>
  <c r="L363" i="1"/>
  <c r="P363" i="1"/>
  <c r="C3926" i="7" a="1"/>
  <c r="U3926" i="7"/>
  <c r="Q1924" i="7"/>
  <c r="T1924" i="7"/>
  <c r="H1924" i="7" a="1"/>
  <c r="D431" i="7" a="1"/>
  <c r="G431" i="7" a="1"/>
  <c r="J241" i="1"/>
  <c r="N241" i="1"/>
  <c r="E854" i="7" a="1"/>
  <c r="Q854" i="7"/>
  <c r="M1982" i="7"/>
  <c r="Q1982" i="7"/>
  <c r="I1982" i="7" a="1"/>
  <c r="P3642" i="7"/>
  <c r="E3642" i="7" a="1"/>
  <c r="C2941" i="7" a="1"/>
  <c r="T2941" i="7"/>
  <c r="P289" i="1"/>
  <c r="J289" i="1"/>
  <c r="I229" i="1"/>
  <c r="M229" i="1"/>
  <c r="V3459" i="7"/>
  <c r="O3459" i="7"/>
  <c r="I3459" i="7" a="1"/>
  <c r="Q58" i="1"/>
  <c r="P1427" i="7"/>
  <c r="S1427" i="7"/>
  <c r="N1427" i="7"/>
  <c r="M478" i="7"/>
  <c r="G478" i="7" a="1"/>
  <c r="T1764" i="7"/>
  <c r="E1764" i="7" a="1"/>
  <c r="H1764" i="7" a="1"/>
  <c r="J3758" i="7" a="1"/>
  <c r="D3758" i="7" a="1"/>
  <c r="T755" i="7"/>
  <c r="C755" i="7" a="1"/>
  <c r="K637" i="7"/>
  <c r="C637" i="7" a="1"/>
  <c r="J637" i="7" a="1"/>
  <c r="C1759" i="7" a="1"/>
  <c r="E1759" i="7" a="1"/>
  <c r="O792" i="7"/>
  <c r="P792" i="7"/>
  <c r="J185" i="7" a="1"/>
  <c r="K185" i="7"/>
  <c r="C185" i="7" a="1"/>
  <c r="G2972" i="7" a="1"/>
  <c r="C2972" i="7" a="1"/>
  <c r="U226" i="7"/>
  <c r="J226" i="7" a="1"/>
  <c r="H226" i="7" a="1"/>
  <c r="G552" i="1"/>
  <c r="Q341" i="1"/>
  <c r="C341" i="1" a="1"/>
  <c r="G2781" i="7" a="1"/>
  <c r="L2781" i="7"/>
  <c r="D2781" i="7" a="1"/>
  <c r="V2503" i="7"/>
  <c r="L2503" i="7"/>
  <c r="Q473" i="7"/>
  <c r="R473" i="7"/>
  <c r="M3435" i="7"/>
  <c r="S3435" i="7"/>
  <c r="I3435" i="7" a="1"/>
  <c r="K2700" i="7"/>
  <c r="S2700" i="7"/>
  <c r="M196" i="1"/>
  <c r="G196" i="1"/>
  <c r="K69" i="1"/>
  <c r="H69" i="1"/>
  <c r="K3442" i="7"/>
  <c r="V3442" i="7"/>
  <c r="U1455" i="7"/>
  <c r="R1455" i="7"/>
  <c r="H1455" i="7" a="1"/>
  <c r="G1776" i="7" a="1"/>
  <c r="T1776" i="7"/>
  <c r="G2803" i="7" a="1"/>
  <c r="V2803" i="7"/>
  <c r="J905" i="7" a="1"/>
  <c r="T905" i="7"/>
  <c r="M905" i="7"/>
  <c r="P2076" i="7"/>
  <c r="L2076" i="7"/>
  <c r="C2494" i="7" a="1"/>
  <c r="G2494" i="7" a="1"/>
  <c r="I2494" i="7" a="1"/>
  <c r="L1995" i="7"/>
  <c r="H1995" i="7" a="1"/>
  <c r="M1015" i="7"/>
  <c r="T1015" i="7"/>
  <c r="K3134" i="7"/>
  <c r="P3134" i="7"/>
  <c r="H3134" i="7" a="1"/>
  <c r="E3060" i="7" a="1"/>
  <c r="J3060" i="7" a="1"/>
  <c r="M2219" i="7"/>
  <c r="G2219" i="7" a="1"/>
  <c r="G2384" i="7" a="1"/>
  <c r="L2384" i="7"/>
  <c r="V2384" i="7"/>
  <c r="O2951" i="7"/>
  <c r="M2951" i="7"/>
  <c r="T2668" i="7"/>
  <c r="J2668" i="7" a="1"/>
  <c r="I2668" i="7" a="1"/>
  <c r="N409" i="1"/>
  <c r="O2975" i="7"/>
  <c r="R2975" i="7"/>
  <c r="D2975" i="7" a="1"/>
  <c r="N1873" i="7"/>
  <c r="S1873" i="7"/>
  <c r="P3791" i="7"/>
  <c r="R3791" i="7"/>
  <c r="I3791" i="7" a="1"/>
  <c r="O1227" i="7"/>
  <c r="N1227" i="7"/>
  <c r="Q2618" i="7"/>
  <c r="V2618" i="7"/>
  <c r="P2643" i="7"/>
  <c r="V2643" i="7"/>
  <c r="H2643" i="7" a="1"/>
  <c r="K682" i="7"/>
  <c r="R682" i="7"/>
  <c r="M468" i="7"/>
  <c r="U468" i="7"/>
  <c r="Q403" i="1"/>
  <c r="J403" i="1"/>
  <c r="N3296" i="7"/>
  <c r="E3296" i="7" a="1"/>
  <c r="H3296" i="7" a="1"/>
  <c r="G3905" i="7" a="1"/>
  <c r="K3905" i="7"/>
  <c r="D137" i="1" a="1"/>
  <c r="O137" i="1"/>
  <c r="T3461" i="7"/>
  <c r="P3461" i="7"/>
  <c r="P98" i="7"/>
  <c r="Q98" i="7"/>
  <c r="H98" i="7" a="1"/>
  <c r="E2305" i="7" a="1"/>
  <c r="N2305" i="7"/>
  <c r="N1234" i="7"/>
  <c r="M1234" i="7"/>
  <c r="D495" i="1" a="1"/>
  <c r="E495" i="1" a="1"/>
  <c r="T498" i="7"/>
  <c r="V498" i="7"/>
  <c r="H498" i="7" a="1"/>
  <c r="Q3816" i="7"/>
  <c r="D3816" i="7" a="1"/>
  <c r="L37" i="1"/>
  <c r="F37" i="1"/>
  <c r="V974" i="7"/>
  <c r="R974" i="7"/>
  <c r="G2046" i="7" a="1"/>
  <c r="Q2046" i="7"/>
  <c r="H2046" i="7" a="1"/>
  <c r="N503" i="7"/>
  <c r="R503" i="7"/>
  <c r="C2114" i="7" a="1"/>
  <c r="T2114" i="7"/>
  <c r="V3822" i="7"/>
  <c r="L3822" i="7"/>
  <c r="I3822" i="7" a="1"/>
  <c r="E3202" i="7" a="1"/>
  <c r="M3202" i="7"/>
  <c r="U534" i="7"/>
  <c r="D534" i="7" a="1"/>
  <c r="H534" i="7" a="1"/>
  <c r="O3224" i="7"/>
  <c r="N3224" i="7"/>
  <c r="P1748" i="7"/>
  <c r="L1748" i="7"/>
  <c r="V846" i="7"/>
  <c r="T846" i="7"/>
  <c r="H846" i="7" a="1"/>
  <c r="I64" i="1"/>
  <c r="F64" i="1"/>
  <c r="K1328" i="7"/>
  <c r="E1328" i="7" a="1"/>
  <c r="R2890" i="7"/>
  <c r="Q2890" i="7"/>
  <c r="P1964" i="7"/>
  <c r="T1964" i="7"/>
  <c r="H1964" i="7" a="1"/>
  <c r="P3701" i="7"/>
  <c r="O3701" i="7"/>
  <c r="T3429" i="7"/>
  <c r="V3429" i="7"/>
  <c r="M3292" i="7"/>
  <c r="V3292" i="7"/>
  <c r="G3292" i="7" a="1"/>
  <c r="L636" i="7"/>
  <c r="K636" i="7"/>
  <c r="U3044" i="7"/>
  <c r="K3044" i="7"/>
  <c r="I3044" i="7" a="1"/>
  <c r="N1259" i="7"/>
  <c r="I1259" i="7" a="1"/>
  <c r="P1480" i="7"/>
  <c r="T1480" i="7"/>
  <c r="M2487" i="7"/>
  <c r="S2487" i="7"/>
  <c r="Q2487" i="7"/>
  <c r="U2697" i="7"/>
  <c r="N2697" i="7"/>
  <c r="H345" i="1"/>
  <c r="C345" i="1" a="1"/>
  <c r="K3097" i="7"/>
  <c r="V3097" i="7"/>
  <c r="E497" i="7" a="1"/>
  <c r="S497" i="7"/>
  <c r="H497" i="7" a="1"/>
  <c r="J3949" i="7" a="1"/>
  <c r="V3949" i="7"/>
  <c r="P698" i="7"/>
  <c r="M698" i="7"/>
  <c r="J528" i="1"/>
  <c r="K528" i="1"/>
  <c r="Q1164" i="7"/>
  <c r="J1164" i="7" a="1"/>
  <c r="T1164" i="7"/>
  <c r="L117" i="7"/>
  <c r="T117" i="7"/>
  <c r="O2596" i="7"/>
  <c r="G2596" i="7" a="1"/>
  <c r="C28" i="1" a="1"/>
  <c r="F28" i="1"/>
  <c r="M1428" i="7"/>
  <c r="G1428" i="7" a="1"/>
  <c r="C1428" i="7" a="1"/>
  <c r="G284" i="7" a="1"/>
  <c r="O284" i="7"/>
  <c r="M363" i="7"/>
  <c r="D363" i="7" a="1"/>
  <c r="Q3320" i="7"/>
  <c r="M3320" i="7"/>
  <c r="K3320" i="7"/>
  <c r="J546" i="1"/>
  <c r="K546" i="1"/>
  <c r="J188" i="1"/>
  <c r="C188" i="1" a="1"/>
  <c r="S3846" i="7"/>
  <c r="O3846" i="7"/>
  <c r="C1774" i="7" a="1"/>
  <c r="U1774" i="7"/>
  <c r="E1466" i="7" a="1"/>
  <c r="P1466" i="7"/>
  <c r="G1466" i="7" a="1"/>
  <c r="L1761" i="7"/>
  <c r="U1761" i="7"/>
  <c r="T3447" i="7"/>
  <c r="O3447" i="7"/>
  <c r="E2433" i="7" a="1"/>
  <c r="O2433" i="7"/>
  <c r="L2433" i="7"/>
  <c r="D381" i="1" a="1"/>
  <c r="F381" i="1"/>
  <c r="V3275" i="7"/>
  <c r="U3275" i="7"/>
  <c r="K112" i="7"/>
  <c r="J112" i="7" a="1"/>
  <c r="Q2025" i="7"/>
  <c r="D2025" i="7" a="1"/>
  <c r="K2025" i="7"/>
  <c r="U3221" i="7"/>
  <c r="S3221" i="7"/>
  <c r="C3786" i="7" a="1"/>
  <c r="T3786" i="7"/>
  <c r="I3786" i="7" a="1"/>
  <c r="G723" i="7" a="1"/>
  <c r="N723" i="7"/>
  <c r="K2094" i="7"/>
  <c r="S2094" i="7"/>
  <c r="K3705" i="7"/>
  <c r="U3705" i="7"/>
  <c r="H3705" i="7" a="1"/>
  <c r="R3696" i="7"/>
  <c r="N3696" i="7"/>
  <c r="D1819" i="7" a="1"/>
  <c r="O1819" i="7"/>
  <c r="O3440" i="7"/>
  <c r="R3440" i="7"/>
  <c r="D3440" i="7" a="1"/>
  <c r="L388" i="7"/>
  <c r="T388" i="7"/>
  <c r="R3129" i="7"/>
  <c r="N3129" i="7"/>
  <c r="I3129" i="7" a="1"/>
  <c r="P3900" i="7"/>
  <c r="L3900" i="7"/>
  <c r="E3833" i="7" a="1"/>
  <c r="K3833" i="7"/>
  <c r="O1645" i="7"/>
  <c r="C1645" i="7" a="1"/>
  <c r="I1645" i="7" a="1"/>
  <c r="Q483" i="7"/>
  <c r="P483" i="7"/>
  <c r="C3240" i="7" a="1"/>
  <c r="N3240" i="7"/>
  <c r="J204" i="7" a="1"/>
  <c r="L204" i="7"/>
  <c r="Q204" i="7"/>
  <c r="D1409" i="7" a="1"/>
  <c r="U1409" i="7"/>
  <c r="U110" i="7"/>
  <c r="T110" i="7"/>
  <c r="H110" i="7" a="1"/>
  <c r="P2794" i="7"/>
  <c r="H2794" i="7" a="1"/>
  <c r="E1730" i="7" a="1"/>
  <c r="Q1730" i="7"/>
  <c r="C2785" i="7" a="1"/>
  <c r="O2785" i="7"/>
  <c r="I2785" i="7" a="1"/>
  <c r="T3945" i="7"/>
  <c r="K3945" i="7"/>
  <c r="G3661" i="7" a="1"/>
  <c r="T3661" i="7"/>
  <c r="N3380" i="7"/>
  <c r="S3380" i="7"/>
  <c r="R3380" i="7"/>
  <c r="K771" i="7"/>
  <c r="D771" i="7" a="1"/>
  <c r="G76" i="1"/>
  <c r="H76" i="1"/>
  <c r="U3117" i="7"/>
  <c r="M3117" i="7"/>
  <c r="S2320" i="7"/>
  <c r="L2320" i="7"/>
  <c r="Q2320" i="7"/>
  <c r="U3971" i="7"/>
  <c r="T3971" i="7"/>
  <c r="E3638" i="7" a="1"/>
  <c r="P3638" i="7"/>
  <c r="I3638" i="7" a="1"/>
  <c r="G1186" i="7" a="1"/>
  <c r="P1186" i="7"/>
  <c r="K1956" i="7"/>
  <c r="U1956" i="7"/>
  <c r="T1214" i="7"/>
  <c r="S1214" i="7"/>
  <c r="C1214" i="7" a="1"/>
  <c r="V1114" i="7"/>
  <c r="J1114" i="7" a="1"/>
  <c r="P1382" i="7"/>
  <c r="U1382" i="7"/>
  <c r="Q1435" i="7"/>
  <c r="L1435" i="7"/>
  <c r="I1435" i="7" a="1"/>
  <c r="G2329" i="7" a="1"/>
  <c r="V2329" i="7"/>
  <c r="V1769" i="7"/>
  <c r="K1769" i="7"/>
  <c r="I1769" i="7" a="1"/>
  <c r="J880" i="7" a="1"/>
  <c r="V880" i="7"/>
  <c r="G2420" i="7" a="1"/>
  <c r="E2420" i="7" a="1"/>
  <c r="O3514" i="7"/>
  <c r="M3514" i="7"/>
  <c r="I3514" i="7" a="1"/>
  <c r="V311" i="7"/>
  <c r="S311" i="7"/>
  <c r="H102" i="1"/>
  <c r="K102" i="1"/>
  <c r="P1588" i="7"/>
  <c r="O1588" i="7"/>
  <c r="D647" i="7" a="1"/>
  <c r="M647" i="7"/>
  <c r="N647" i="7"/>
  <c r="Q3582" i="7"/>
  <c r="S3582" i="7"/>
  <c r="P93" i="7"/>
  <c r="E93" i="7" a="1"/>
  <c r="O504" i="7"/>
  <c r="K504" i="7"/>
  <c r="Q504" i="7"/>
  <c r="C588" i="1" a="1"/>
  <c r="F588" i="1"/>
  <c r="P344" i="7"/>
  <c r="L344" i="7"/>
  <c r="L520" i="7"/>
  <c r="C520" i="7" a="1"/>
  <c r="G3052" i="7" a="1"/>
  <c r="J3052" i="7" a="1"/>
  <c r="I3052" i="7" a="1"/>
  <c r="E911" i="7" a="1"/>
  <c r="U911" i="7"/>
  <c r="T2934" i="7"/>
  <c r="M2934" i="7"/>
  <c r="H2934" i="7" a="1"/>
  <c r="F538" i="1"/>
  <c r="T23" i="7"/>
  <c r="Q23" i="7"/>
  <c r="R23" i="7"/>
  <c r="D408" i="7" a="1"/>
  <c r="L408" i="7"/>
  <c r="J2142" i="7" a="1"/>
  <c r="E2142" i="7" a="1"/>
  <c r="H2142" i="7" a="1"/>
  <c r="O3733" i="7"/>
  <c r="U3733" i="7"/>
  <c r="T43" i="7"/>
  <c r="J43" i="7" a="1"/>
  <c r="T3238" i="7"/>
  <c r="G3238" i="7" a="1"/>
  <c r="H3238" i="7" a="1"/>
  <c r="M668" i="7"/>
  <c r="J668" i="7" a="1"/>
  <c r="O941" i="7"/>
  <c r="E941" i="7" a="1"/>
  <c r="O3973" i="7"/>
  <c r="J3973" i="7" a="1"/>
  <c r="M3973" i="7"/>
  <c r="O3615" i="7"/>
  <c r="D3615" i="7" a="1"/>
  <c r="J2748" i="7" a="1"/>
  <c r="G2748" i="7" a="1"/>
  <c r="K2748" i="7"/>
  <c r="K97" i="1"/>
  <c r="E2962" i="7" a="1"/>
  <c r="V2962" i="7"/>
  <c r="I2962" i="7" a="1"/>
  <c r="L2822" i="7"/>
  <c r="T2822" i="7"/>
  <c r="G1828" i="7" a="1"/>
  <c r="J1828" i="7" a="1"/>
  <c r="N1828" i="7"/>
  <c r="N155" i="1"/>
  <c r="S743" i="7"/>
  <c r="Q743" i="7"/>
  <c r="I743" i="7" a="1"/>
  <c r="V256" i="7"/>
  <c r="T256" i="7"/>
  <c r="D190" i="1" a="1"/>
  <c r="L190" i="1"/>
  <c r="G2556" i="7" a="1"/>
  <c r="D2556" i="7" a="1"/>
  <c r="C287" i="1" a="1"/>
  <c r="Q287" i="1"/>
  <c r="D2721" i="7" a="1"/>
  <c r="L2721" i="7"/>
  <c r="I2721" i="7" a="1"/>
  <c r="D1305" i="7" a="1"/>
  <c r="I1305" i="7" a="1"/>
  <c r="L787" i="7"/>
  <c r="K787" i="7"/>
  <c r="L1135" i="7"/>
  <c r="E1135" i="7" a="1"/>
  <c r="H1135" i="7" a="1"/>
  <c r="R3016" i="7"/>
  <c r="C3016" i="7" a="1"/>
  <c r="O1917" i="7"/>
  <c r="L1917" i="7"/>
  <c r="H1917" i="7" a="1"/>
  <c r="L534" i="1"/>
  <c r="C417" i="1" a="1"/>
  <c r="J417" i="1"/>
  <c r="R2240" i="7"/>
  <c r="K2240" i="7"/>
  <c r="D2240" i="7" a="1"/>
  <c r="N2978" i="7"/>
  <c r="V2978" i="7"/>
  <c r="K2483" i="7"/>
  <c r="E2483" i="7" a="1"/>
  <c r="M180" i="1"/>
  <c r="F180" i="1"/>
  <c r="I590" i="1"/>
  <c r="O590" i="1"/>
  <c r="Q3249" i="7"/>
  <c r="R3249" i="7"/>
  <c r="H3249" i="7" a="1"/>
  <c r="L40" i="7"/>
  <c r="G40" i="7" a="1"/>
  <c r="G1213" i="7" a="1"/>
  <c r="P1213" i="7"/>
  <c r="U877" i="7"/>
  <c r="P877" i="7"/>
  <c r="L877" i="7"/>
  <c r="V2704" i="7"/>
  <c r="R2704" i="7"/>
  <c r="D558" i="7" a="1"/>
  <c r="S558" i="7"/>
  <c r="J2324" i="7" a="1"/>
  <c r="O2324" i="7"/>
  <c r="U2324" i="7"/>
  <c r="K1066" i="7"/>
  <c r="G1066" i="7" a="1"/>
  <c r="T3518" i="7"/>
  <c r="C3518" i="7" a="1"/>
  <c r="I3518" i="7" a="1"/>
  <c r="G447" i="1"/>
  <c r="N113" i="1"/>
  <c r="P113" i="1"/>
  <c r="R2376" i="7"/>
  <c r="N2376" i="7"/>
  <c r="L2376" i="7"/>
  <c r="G442" i="1"/>
  <c r="F442" i="1"/>
  <c r="O102" i="7"/>
  <c r="N102" i="7"/>
  <c r="O3850" i="7"/>
  <c r="D3850" i="7" a="1"/>
  <c r="M451" i="7"/>
  <c r="D451" i="7" a="1"/>
  <c r="V451" i="7"/>
  <c r="R251" i="7"/>
  <c r="G251" i="7" a="1"/>
  <c r="H342" i="1"/>
  <c r="O342" i="1"/>
  <c r="C2765" i="7" a="1"/>
  <c r="T2765" i="7"/>
  <c r="R3389" i="7"/>
  <c r="T3389" i="7"/>
  <c r="I3389" i="7" a="1"/>
  <c r="O2022" i="7"/>
  <c r="S2022" i="7"/>
  <c r="V942" i="7"/>
  <c r="M942" i="7"/>
  <c r="C3650" i="7" a="1"/>
  <c r="Q3650" i="7"/>
  <c r="I3650" i="7" a="1"/>
  <c r="U3146" i="7"/>
  <c r="O3146" i="7"/>
  <c r="K2236" i="7"/>
  <c r="N2236" i="7"/>
  <c r="L2236" i="7"/>
  <c r="C2065" i="7" a="1"/>
  <c r="G2065" i="7" a="1"/>
  <c r="E2031" i="7" a="1"/>
  <c r="C2031" i="7" a="1"/>
  <c r="Q3138" i="7"/>
  <c r="L3138" i="7"/>
  <c r="H3138" i="7" a="1"/>
  <c r="V614" i="7"/>
  <c r="Q614" i="7"/>
  <c r="K845" i="7"/>
  <c r="G845" i="7" a="1"/>
  <c r="N3658" i="7"/>
  <c r="V3658" i="7"/>
  <c r="M3658" i="7"/>
  <c r="G1715" i="7" a="1"/>
  <c r="N1715" i="7"/>
  <c r="T2146" i="7"/>
  <c r="N2146" i="7"/>
  <c r="I2146" i="7" a="1"/>
  <c r="N1057" i="7"/>
  <c r="L1057" i="7"/>
  <c r="V1784" i="7"/>
  <c r="N1784" i="7"/>
  <c r="C3755" i="7" a="1"/>
  <c r="J3755" i="7" a="1"/>
  <c r="G3755" i="7" a="1"/>
  <c r="L3049" i="7"/>
  <c r="J3049" i="7" a="1"/>
  <c r="J1957" i="7" a="1"/>
  <c r="L1957" i="7"/>
  <c r="E3792" i="7" a="1"/>
  <c r="Q3792" i="7"/>
  <c r="V3792" i="7"/>
  <c r="O3808" i="7"/>
  <c r="E3808" i="7" a="1"/>
  <c r="K393" i="7"/>
  <c r="Q393" i="7"/>
  <c r="H393" i="7" a="1"/>
  <c r="R3828" i="7"/>
  <c r="K3828" i="7"/>
  <c r="P889" i="7"/>
  <c r="E889" i="7" a="1"/>
  <c r="D2518" i="7" a="1"/>
  <c r="V2518" i="7"/>
  <c r="H2518" i="7" a="1"/>
  <c r="D3184" i="7" a="1"/>
  <c r="C3184" i="7" a="1"/>
  <c r="S3689" i="7"/>
  <c r="C3689" i="7" a="1"/>
  <c r="Q2802" i="7"/>
  <c r="M2802" i="7"/>
  <c r="G2802" i="7" a="1"/>
  <c r="N343" i="7"/>
  <c r="G343" i="7" a="1"/>
  <c r="J2442" i="7" a="1"/>
  <c r="O2442" i="7"/>
  <c r="H2442" i="7" a="1"/>
  <c r="O2729" i="7"/>
  <c r="U2729" i="7"/>
  <c r="O1798" i="7"/>
  <c r="C1798" i="7" a="1"/>
  <c r="Q168" i="1"/>
  <c r="O168" i="1"/>
  <c r="R1552" i="7"/>
  <c r="T1552" i="7"/>
  <c r="I1552" i="7" a="1"/>
  <c r="D271" i="7" a="1"/>
  <c r="O271" i="7"/>
  <c r="C550" i="1" a="1"/>
  <c r="F550" i="1"/>
  <c r="C613" i="7" a="1"/>
  <c r="K613" i="7"/>
  <c r="O475" i="7"/>
  <c r="E475" i="7" a="1"/>
  <c r="I475" i="7" a="1"/>
  <c r="Q830" i="7"/>
  <c r="N830" i="7"/>
  <c r="E1016" i="7" a="1"/>
  <c r="S1016" i="7"/>
  <c r="D499" i="7" a="1"/>
  <c r="N499" i="7"/>
  <c r="I499" i="7" a="1"/>
  <c r="Q382" i="7"/>
  <c r="N382" i="7"/>
  <c r="P2801" i="7"/>
  <c r="S2801" i="7"/>
  <c r="G2015" i="7" a="1"/>
  <c r="J2015" i="7" a="1"/>
  <c r="K2015" i="7"/>
  <c r="S1905" i="7"/>
  <c r="L1905" i="7"/>
  <c r="H488" i="1"/>
  <c r="Q488" i="1"/>
  <c r="U3401" i="7"/>
  <c r="N3401" i="7"/>
  <c r="K1943" i="7"/>
  <c r="C1943" i="7" a="1"/>
  <c r="E1943" i="7" a="1"/>
  <c r="K714" i="7"/>
  <c r="P714" i="7"/>
  <c r="M909" i="7"/>
  <c r="G909" i="7" a="1"/>
  <c r="I909" i="7" a="1"/>
  <c r="G378" i="1"/>
  <c r="K658" i="7"/>
  <c r="D658" i="7" a="1"/>
  <c r="R658" i="7"/>
  <c r="P1051" i="7"/>
  <c r="J1051" i="7" a="1"/>
  <c r="E3236" i="7" a="1"/>
  <c r="U3236" i="7"/>
  <c r="I3236" i="7" a="1"/>
  <c r="L3309" i="7"/>
  <c r="I3309" i="7" a="1"/>
  <c r="Q454" i="1"/>
  <c r="D454" i="1" a="1"/>
  <c r="J2533" i="7" a="1"/>
  <c r="G2533" i="7" a="1"/>
  <c r="P2689" i="7"/>
  <c r="J2689" i="7" a="1"/>
  <c r="I2689" i="7" a="1"/>
  <c r="J233" i="7" a="1"/>
  <c r="H233" i="7" a="1"/>
  <c r="D722" i="7" a="1"/>
  <c r="V722" i="7"/>
  <c r="T2937" i="7"/>
  <c r="U2937" i="7"/>
  <c r="H2937" i="7" a="1"/>
  <c r="C1624" i="7" a="1"/>
  <c r="L1624" i="7"/>
  <c r="N3494" i="7"/>
  <c r="M3494" i="7"/>
  <c r="K224" i="7"/>
  <c r="E224" i="7" a="1"/>
  <c r="P224" i="7"/>
  <c r="J2085" i="7" a="1"/>
  <c r="O2085" i="7"/>
  <c r="R554" i="7"/>
  <c r="M554" i="7"/>
  <c r="I554" i="7" a="1"/>
  <c r="M585" i="1"/>
  <c r="U2584" i="7"/>
  <c r="T2584" i="7"/>
  <c r="K2584" i="7"/>
  <c r="F532" i="1"/>
  <c r="D532" i="1" a="1"/>
  <c r="S2554" i="7"/>
  <c r="G2554" i="7" a="1"/>
  <c r="E3624" i="7" a="1"/>
  <c r="R3624" i="7"/>
  <c r="G1378" i="7" a="1"/>
  <c r="Q1378" i="7"/>
  <c r="N1378" i="7"/>
  <c r="S1607" i="7"/>
  <c r="N1607" i="7"/>
  <c r="E213" i="1" a="1"/>
  <c r="N213" i="1"/>
  <c r="O2665" i="7"/>
  <c r="M2665" i="7"/>
  <c r="R1529" i="7"/>
  <c r="M1529" i="7"/>
  <c r="T1529" i="7"/>
  <c r="E1419" i="7" a="1"/>
  <c r="V1419" i="7"/>
  <c r="O3753" i="7"/>
  <c r="E3753" i="7" a="1"/>
  <c r="H3753" i="7" a="1"/>
  <c r="D3376" i="7" a="1"/>
  <c r="C3376" i="7" a="1"/>
  <c r="G568" i="7" a="1"/>
  <c r="S568" i="7"/>
  <c r="T3090" i="7"/>
  <c r="J3090" i="7" a="1"/>
  <c r="H3090" i="7" a="1"/>
  <c r="E3055" i="7" a="1"/>
  <c r="S3055" i="7"/>
  <c r="T3027" i="7"/>
  <c r="G3027" i="7" a="1"/>
  <c r="P2539" i="7"/>
  <c r="O2539" i="7"/>
  <c r="G2539" i="7" a="1"/>
  <c r="T781" i="7"/>
  <c r="K781" i="7"/>
  <c r="U106" i="7"/>
  <c r="O106" i="7"/>
  <c r="H106" i="7" a="1"/>
  <c r="E1563" i="7" a="1"/>
  <c r="H1563" i="7" a="1"/>
  <c r="O1574" i="7"/>
  <c r="V1574" i="7"/>
  <c r="M3627" i="7"/>
  <c r="R3627" i="7"/>
  <c r="N3627" i="7"/>
  <c r="R2052" i="7"/>
  <c r="I2052" i="7" a="1"/>
  <c r="J935" i="7" a="1"/>
  <c r="M935" i="7"/>
  <c r="G3366" i="7" a="1"/>
  <c r="N3366" i="7"/>
  <c r="P3366" i="7"/>
  <c r="C1081" i="7" a="1"/>
  <c r="S1081" i="7"/>
  <c r="C2795" i="7" a="1"/>
  <c r="N2795" i="7"/>
  <c r="I2795" i="7" a="1"/>
  <c r="S936" i="7"/>
  <c r="V936" i="7"/>
  <c r="F513" i="1"/>
  <c r="H513" i="1"/>
  <c r="E118" i="7" a="1"/>
  <c r="K118" i="7"/>
  <c r="E1170" i="7" a="1"/>
  <c r="R1170" i="7"/>
  <c r="H1170" i="7" a="1"/>
  <c r="V3071" i="7"/>
  <c r="G3071" i="7" a="1"/>
  <c r="E1728" i="7" a="1"/>
  <c r="N1728" i="7"/>
  <c r="R2367" i="7"/>
  <c r="N2367" i="7"/>
  <c r="P2367" i="7"/>
  <c r="K91" i="7"/>
  <c r="Q91" i="7"/>
  <c r="T702" i="7"/>
  <c r="Q702" i="7"/>
  <c r="O1469" i="7"/>
  <c r="J1469" i="7" a="1"/>
  <c r="D1469" i="7" a="1"/>
  <c r="G1842" i="7" a="1"/>
  <c r="D1842" i="7" a="1"/>
  <c r="U2944" i="7"/>
  <c r="E2944" i="7" a="1"/>
  <c r="H2944" i="7" a="1"/>
  <c r="M1546" i="7"/>
  <c r="Q1546" i="7"/>
  <c r="H207" i="1"/>
  <c r="P207" i="1"/>
  <c r="C1272" i="7" a="1"/>
  <c r="O1272" i="7"/>
  <c r="P3918" i="7"/>
  <c r="T3918" i="7"/>
  <c r="I3918" i="7" a="1"/>
  <c r="D991" i="7" a="1"/>
  <c r="H991" i="7" a="1"/>
  <c r="G1379" i="7" a="1"/>
  <c r="D1379" i="7" a="1"/>
  <c r="K422" i="1"/>
  <c r="E422" i="1" a="1"/>
  <c r="O2074" i="7"/>
  <c r="V2074" i="7"/>
  <c r="I2074" i="7" a="1"/>
  <c r="Q370" i="1"/>
  <c r="K575" i="7"/>
  <c r="V575" i="7"/>
  <c r="M575" i="7"/>
  <c r="J64" i="7" a="1"/>
  <c r="N64" i="7"/>
  <c r="S1418" i="7"/>
  <c r="T1418" i="7"/>
  <c r="H1418" i="7" a="1"/>
  <c r="U2648" i="7"/>
  <c r="O2648" i="7"/>
  <c r="L1506" i="7"/>
  <c r="M1506" i="7"/>
  <c r="O282" i="1"/>
  <c r="J282" i="1"/>
  <c r="V3609" i="7"/>
  <c r="N3609" i="7"/>
  <c r="J3609" i="7" a="1"/>
  <c r="K2040" i="7"/>
  <c r="H2040" i="7" a="1"/>
  <c r="R1037" i="7"/>
  <c r="P1037" i="7"/>
  <c r="V2244" i="7"/>
  <c r="O2244" i="7"/>
  <c r="H2244" i="7" a="1"/>
  <c r="N12" i="7"/>
  <c r="D12" i="7" a="1"/>
  <c r="N202" i="1"/>
  <c r="F202" i="1"/>
  <c r="J94" i="7" a="1"/>
  <c r="N94" i="7"/>
  <c r="P2570" i="7"/>
  <c r="Q2570" i="7"/>
  <c r="H2570" i="7" a="1"/>
  <c r="C3836" i="7" a="1"/>
  <c r="N3836" i="7"/>
  <c r="O3668" i="7"/>
  <c r="Q3668" i="7"/>
  <c r="C33" i="1" a="1"/>
  <c r="L33" i="1"/>
  <c r="E2103" i="7" a="1"/>
  <c r="L2103" i="7"/>
  <c r="I2103" i="7" a="1"/>
  <c r="K285" i="7"/>
  <c r="R285" i="7"/>
  <c r="G1312" i="7" a="1"/>
  <c r="R1312" i="7"/>
  <c r="G1899" i="7" a="1"/>
  <c r="E1899" i="7" a="1"/>
  <c r="U1899" i="7"/>
  <c r="E3874" i="7" a="1"/>
  <c r="T3874" i="7"/>
  <c r="P2474" i="7"/>
  <c r="V2474" i="7"/>
  <c r="H2474" i="7" a="1"/>
  <c r="Q1791" i="7"/>
  <c r="J1791" i="7" a="1"/>
  <c r="G3314" i="7" a="1"/>
  <c r="C3314" i="7" a="1"/>
  <c r="R2098" i="7"/>
  <c r="L2098" i="7"/>
  <c r="H2098" i="7" a="1"/>
  <c r="O180" i="7"/>
  <c r="L180" i="7"/>
  <c r="C3887" i="7" a="1"/>
  <c r="M3887" i="7"/>
  <c r="D3597" i="7" a="1"/>
  <c r="C3597" i="7" a="1"/>
  <c r="Q3597" i="7"/>
  <c r="L352" i="7"/>
  <c r="N352" i="7"/>
  <c r="O2610" i="7"/>
  <c r="Q2610" i="7"/>
  <c r="H2610" i="7" a="1"/>
  <c r="E56" i="1" a="1"/>
  <c r="J813" i="7" a="1"/>
  <c r="S813" i="7"/>
  <c r="K813" i="7"/>
  <c r="R3204" i="7"/>
  <c r="U3204" i="7"/>
  <c r="K383" i="1"/>
  <c r="G383" i="1"/>
  <c r="G3742" i="7" a="1"/>
  <c r="C3742" i="7" a="1"/>
  <c r="S2983" i="7"/>
  <c r="K2983" i="7"/>
  <c r="R2983" i="7"/>
  <c r="K665" i="7"/>
  <c r="R665" i="7"/>
  <c r="J2756" i="7" a="1"/>
  <c r="Q2756" i="7"/>
  <c r="I2756" i="7" a="1"/>
  <c r="N778" i="7"/>
  <c r="O778" i="7"/>
  <c r="M255" i="1"/>
  <c r="Q255" i="1"/>
  <c r="R2264" i="7"/>
  <c r="C2264" i="7" a="1"/>
  <c r="C635" i="7" a="1"/>
  <c r="M635" i="7"/>
  <c r="I635" i="7" a="1"/>
  <c r="D571" i="1" a="1"/>
  <c r="U1696" i="7"/>
  <c r="M1696" i="7"/>
  <c r="K1696" i="7"/>
  <c r="O339" i="7"/>
  <c r="U339" i="7"/>
  <c r="S3653" i="7"/>
  <c r="J3653" i="7" a="1"/>
  <c r="I3653" i="7" a="1"/>
  <c r="R3507" i="7"/>
  <c r="I3507" i="7" a="1"/>
  <c r="L572" i="1"/>
  <c r="N572" i="1"/>
  <c r="J3995" i="7" a="1"/>
  <c r="Q3995" i="7"/>
  <c r="J3682" i="7" a="1"/>
  <c r="M3682" i="7"/>
  <c r="I3682" i="7" a="1"/>
  <c r="O925" i="7"/>
  <c r="E925" i="7" a="1"/>
  <c r="O1894" i="7"/>
  <c r="N1894" i="7"/>
  <c r="E287" i="7" a="1"/>
  <c r="J287" i="7" a="1"/>
  <c r="Q287" i="7"/>
  <c r="P1514" i="7"/>
  <c r="M1514" i="7"/>
  <c r="V342" i="7"/>
  <c r="L342" i="7"/>
  <c r="N1968" i="7"/>
  <c r="E1968" i="7" a="1"/>
  <c r="Q1968" i="7"/>
  <c r="G583" i="7" a="1"/>
  <c r="O583" i="7"/>
  <c r="E2408" i="7" a="1"/>
  <c r="O2408" i="7"/>
  <c r="H2408" i="7" a="1"/>
  <c r="G745" i="7" a="1"/>
  <c r="P745" i="7"/>
  <c r="N477" i="7"/>
  <c r="O477" i="7"/>
  <c r="T1870" i="7"/>
  <c r="L1870" i="7"/>
  <c r="H1870" i="7" a="1"/>
  <c r="T456" i="7"/>
  <c r="R456" i="7"/>
  <c r="U2567" i="7"/>
  <c r="C2567" i="7" a="1"/>
  <c r="F27" i="1"/>
  <c r="J27" i="1"/>
  <c r="S1243" i="7"/>
  <c r="P1243" i="7"/>
  <c r="U1243" i="7"/>
  <c r="U1286" i="7"/>
  <c r="I1286" i="7" a="1"/>
  <c r="Q3355" i="7"/>
  <c r="V3355" i="7"/>
  <c r="P3247" i="7"/>
  <c r="J3247" i="7" a="1"/>
  <c r="S3247" i="7"/>
  <c r="Q766" i="7"/>
  <c r="K766" i="7"/>
  <c r="J1619" i="7" a="1"/>
  <c r="O1619" i="7"/>
  <c r="I1619" i="7" a="1"/>
  <c r="J3164" i="7" a="1"/>
  <c r="M3164" i="7"/>
  <c r="E2360" i="7" a="1"/>
  <c r="L2360" i="7"/>
  <c r="Q3807" i="7"/>
  <c r="T3807" i="7"/>
  <c r="I3807" i="7" a="1"/>
  <c r="C1277" i="7" a="1"/>
  <c r="Q1277" i="7"/>
  <c r="E328" i="1" a="1"/>
  <c r="K328" i="1"/>
  <c r="U3928" i="7"/>
  <c r="C3928" i="7" a="1"/>
  <c r="K2843" i="7"/>
  <c r="N2843" i="7"/>
  <c r="O2843" i="7"/>
  <c r="D298" i="7" a="1"/>
  <c r="H298" i="7" a="1"/>
  <c r="V648" i="7"/>
  <c r="S648" i="7"/>
  <c r="D1401" i="7" a="1"/>
  <c r="U1401" i="7"/>
  <c r="P1401" i="7"/>
  <c r="P557" i="1"/>
  <c r="J557" i="1"/>
  <c r="N1711" i="7"/>
  <c r="Q1711" i="7"/>
  <c r="P3174" i="7"/>
  <c r="M3174" i="7"/>
  <c r="L3089" i="7"/>
  <c r="O3089" i="7"/>
  <c r="M3089" i="7"/>
  <c r="K268" i="1"/>
  <c r="Q268" i="1"/>
  <c r="J258" i="1"/>
  <c r="G258" i="1"/>
  <c r="S2071" i="7"/>
  <c r="I2071" i="7" a="1"/>
  <c r="C3961" i="7" a="1"/>
  <c r="I3961" i="7" a="1"/>
  <c r="N1453" i="7"/>
  <c r="V1453" i="7"/>
  <c r="I1453" i="7" a="1"/>
  <c r="G3974" i="7" a="1"/>
  <c r="I3974" i="7" a="1"/>
  <c r="N2096" i="7"/>
  <c r="O2096" i="7"/>
  <c r="M215" i="1"/>
  <c r="O215" i="1"/>
  <c r="N89" i="1"/>
  <c r="I89" i="1"/>
  <c r="G913" i="7" a="1"/>
  <c r="C913" i="7" a="1"/>
  <c r="H913" i="7" a="1"/>
  <c r="S2227" i="7"/>
  <c r="I2227" i="7" a="1"/>
  <c r="E1820" i="7" a="1"/>
  <c r="S1820" i="7"/>
  <c r="S2510" i="7"/>
  <c r="P2510" i="7"/>
  <c r="I2510" i="7" a="1"/>
  <c r="E339" i="1" a="1"/>
  <c r="P339" i="1"/>
  <c r="T2325" i="7"/>
  <c r="I2325" i="7" a="1"/>
  <c r="T3385" i="7"/>
  <c r="Q3385" i="7"/>
  <c r="D2009" i="7" a="1"/>
  <c r="R2009" i="7"/>
  <c r="T2009" i="7"/>
  <c r="C3051" i="7" a="1"/>
  <c r="K3051" i="7"/>
  <c r="G3122" i="7" a="1"/>
  <c r="D3122" i="7" a="1"/>
  <c r="E2298" i="7" a="1"/>
  <c r="V2298" i="7"/>
  <c r="P2298" i="7"/>
  <c r="O477" i="1"/>
  <c r="C477" i="1" a="1"/>
  <c r="R2723" i="7"/>
  <c r="G2723" i="7" a="1"/>
  <c r="K2639" i="7"/>
  <c r="D2639" i="7" a="1"/>
  <c r="Q514" i="1"/>
  <c r="M514" i="1"/>
  <c r="C3415" i="7" a="1"/>
  <c r="U3415" i="7"/>
  <c r="H3415" i="7" a="1"/>
  <c r="N3488" i="7"/>
  <c r="G3488" i="7" a="1"/>
  <c r="E1293" i="7" a="1"/>
  <c r="O1293" i="7"/>
  <c r="S2705" i="7"/>
  <c r="D2705" i="7" a="1"/>
  <c r="R2705" i="7"/>
  <c r="P1708" i="7"/>
  <c r="E1708" i="7" a="1"/>
  <c r="Q600" i="1"/>
  <c r="M600" i="1"/>
  <c r="G3891" i="7" a="1"/>
  <c r="P3891" i="7"/>
  <c r="M1196" i="7"/>
  <c r="E1196" i="7" a="1"/>
  <c r="T1196" i="7"/>
  <c r="V3147" i="7"/>
  <c r="M3147" i="7"/>
  <c r="M3940" i="7"/>
  <c r="J3940" i="7" a="1"/>
  <c r="H3940" i="7" a="1"/>
  <c r="U3688" i="7"/>
  <c r="V3688" i="7"/>
  <c r="P3114" i="7"/>
  <c r="R3114" i="7"/>
  <c r="L3907" i="7"/>
  <c r="K3907" i="7"/>
  <c r="H3907" i="7" a="1"/>
  <c r="T1295" i="7"/>
  <c r="D1295" i="7" a="1"/>
  <c r="J1830" i="7" a="1"/>
  <c r="P1830" i="7"/>
  <c r="P3652" i="7"/>
  <c r="N3652" i="7"/>
  <c r="M3652" i="7"/>
  <c r="V260" i="7"/>
  <c r="C260" i="7" a="1"/>
  <c r="E3997" i="7" a="1"/>
  <c r="K3997" i="7"/>
  <c r="I3997" i="7" a="1"/>
  <c r="N553" i="7"/>
  <c r="T553" i="7"/>
  <c r="Q3862" i="7"/>
  <c r="U3862" i="7"/>
  <c r="T3006" i="7"/>
  <c r="V3006" i="7"/>
  <c r="H3006" i="7" a="1"/>
  <c r="G3502" i="7" a="1"/>
  <c r="T3502" i="7"/>
  <c r="L325" i="7"/>
  <c r="P325" i="7"/>
  <c r="T2892" i="7"/>
  <c r="O2892" i="7"/>
  <c r="G2892" i="7" a="1"/>
  <c r="H189" i="1"/>
  <c r="J189" i="1"/>
  <c r="O2123" i="7"/>
  <c r="V2123" i="7"/>
  <c r="G1808" i="7" a="1"/>
  <c r="P1808" i="7"/>
  <c r="C631" i="7" a="1"/>
  <c r="T631" i="7"/>
  <c r="J631" i="7" a="1"/>
  <c r="E625" i="7" a="1"/>
  <c r="L625" i="7"/>
  <c r="E1061" i="7" a="1"/>
  <c r="V1061" i="7"/>
  <c r="I1061" i="7" a="1"/>
  <c r="J403" i="7" a="1"/>
  <c r="L403" i="7"/>
  <c r="F566" i="1"/>
  <c r="J566" i="1"/>
  <c r="S58" i="7"/>
  <c r="R58" i="7"/>
  <c r="S3128" i="7"/>
  <c r="K3128" i="7"/>
  <c r="I3128" i="7" a="1"/>
  <c r="J1250" i="7" a="1"/>
  <c r="S1250" i="7"/>
  <c r="E3968" i="7" a="1"/>
  <c r="C3968" i="7" a="1"/>
  <c r="M3095" i="7"/>
  <c r="E3095" i="7" a="1"/>
  <c r="K3095" i="7"/>
  <c r="R1039" i="7"/>
  <c r="Q1039" i="7"/>
  <c r="C578" i="7" a="1"/>
  <c r="O578" i="7"/>
  <c r="M1434" i="7"/>
  <c r="R1434" i="7"/>
  <c r="P1434" i="7"/>
  <c r="R1112" i="7"/>
  <c r="U1112" i="7"/>
  <c r="N3072" i="7"/>
  <c r="D3072" i="7" a="1"/>
  <c r="U3072" i="7"/>
  <c r="Q2743" i="7"/>
  <c r="O2743" i="7"/>
  <c r="D2895" i="7" a="1"/>
  <c r="P2895" i="7"/>
  <c r="T2663" i="7"/>
  <c r="L2663" i="7"/>
  <c r="H2663" i="7" a="1"/>
  <c r="L2597" i="7"/>
  <c r="P2597" i="7"/>
  <c r="Q3100" i="7"/>
  <c r="E3100" i="7" a="1"/>
  <c r="Q92" i="7"/>
  <c r="V92" i="7"/>
  <c r="K92" i="7"/>
  <c r="M352" i="1"/>
  <c r="Q352" i="1"/>
  <c r="S37" i="7"/>
  <c r="R37" i="7"/>
  <c r="Q1591" i="7"/>
  <c r="O1591" i="7"/>
  <c r="O2416" i="7"/>
  <c r="T2416" i="7"/>
  <c r="M2416" i="7"/>
  <c r="K819" i="7"/>
  <c r="T819" i="7"/>
  <c r="O243" i="7"/>
  <c r="C243" i="7" a="1"/>
  <c r="H243" i="7" a="1"/>
  <c r="C1086" i="7" a="1"/>
  <c r="G1086" i="7" a="1"/>
  <c r="K448" i="7"/>
  <c r="O448" i="7"/>
  <c r="S599" i="7"/>
  <c r="R599" i="7"/>
  <c r="E599" i="7" a="1"/>
  <c r="C1880" i="7" a="1"/>
  <c r="O1880" i="7"/>
  <c r="F170" i="1"/>
  <c r="E170" i="1" a="1"/>
  <c r="U1341" i="7"/>
  <c r="J1341" i="7" a="1"/>
  <c r="U1115" i="7"/>
  <c r="T1115" i="7"/>
  <c r="H1115" i="7" a="1"/>
  <c r="T3633" i="7"/>
  <c r="L3633" i="7"/>
  <c r="P2363" i="7"/>
  <c r="R2363" i="7"/>
  <c r="G3152" i="7" a="1"/>
  <c r="P3152" i="7"/>
  <c r="I3152" i="7" a="1"/>
  <c r="D377" i="7" a="1"/>
  <c r="C377" i="7" a="1"/>
  <c r="C94" i="1" a="1"/>
  <c r="D94" i="1" a="1"/>
  <c r="J1322" i="7" a="1"/>
  <c r="N1322" i="7"/>
  <c r="E100" i="7" a="1"/>
  <c r="S100" i="7"/>
  <c r="K100" i="7"/>
  <c r="P33" i="7"/>
  <c r="D33" i="7" a="1"/>
  <c r="E3610" i="7" a="1"/>
  <c r="L3610" i="7"/>
  <c r="S3610" i="7"/>
  <c r="U2034" i="7"/>
  <c r="I2034" i="7" a="1"/>
  <c r="M453" i="7"/>
  <c r="I453" i="7" a="1"/>
  <c r="N3132" i="7"/>
  <c r="G3132" i="7" a="1"/>
  <c r="I3132" i="7" a="1"/>
  <c r="J2162" i="7" a="1"/>
  <c r="C2162" i="7" a="1"/>
  <c r="J1937" i="7" a="1"/>
  <c r="V1937" i="7"/>
  <c r="G2560" i="7" a="1"/>
  <c r="N2560" i="7"/>
  <c r="H2560" i="7" a="1"/>
  <c r="H531" i="1"/>
  <c r="C531" i="1" a="1"/>
  <c r="P2762" i="7"/>
  <c r="U2762" i="7"/>
  <c r="J417" i="7" a="1"/>
  <c r="Q417" i="7"/>
  <c r="K3731" i="7"/>
  <c r="G3731" i="7" a="1"/>
  <c r="I3731" i="7" a="1"/>
  <c r="V628" i="7"/>
  <c r="K628" i="7"/>
  <c r="K2965" i="7"/>
  <c r="J2965" i="7" a="1"/>
  <c r="D2965" i="7" a="1"/>
  <c r="P805" i="7"/>
  <c r="E805" i="7" a="1"/>
  <c r="U2124" i="7"/>
  <c r="J2124" i="7" a="1"/>
  <c r="V670" i="7"/>
  <c r="D670" i="7" a="1"/>
  <c r="I670" i="7" a="1"/>
  <c r="P1519" i="7"/>
  <c r="V1519" i="7"/>
  <c r="O2437" i="7"/>
  <c r="K2437" i="7"/>
  <c r="P3526" i="7"/>
  <c r="D3526" i="7" a="1"/>
  <c r="I3526" i="7" a="1"/>
  <c r="R1381" i="7"/>
  <c r="J1381" i="7" a="1"/>
  <c r="R3183" i="7"/>
  <c r="P3183" i="7"/>
  <c r="H3183" i="7" a="1"/>
  <c r="K3330" i="7"/>
  <c r="N3330" i="7"/>
  <c r="E2409" i="7" a="1"/>
  <c r="G2409" i="7" a="1"/>
  <c r="C3916" i="7" a="1"/>
  <c r="U3916" i="7"/>
  <c r="I3916" i="7" a="1"/>
  <c r="G3919" i="7" a="1"/>
  <c r="E3919" i="7" a="1"/>
  <c r="K399" i="7"/>
  <c r="T399" i="7"/>
  <c r="G3073" i="7" a="1"/>
  <c r="O3073" i="7"/>
  <c r="J3073" i="7" a="1"/>
  <c r="V3663" i="7"/>
  <c r="S3663" i="7"/>
  <c r="D512" i="1" a="1"/>
  <c r="K512" i="1"/>
  <c r="J1966" i="7" a="1"/>
  <c r="N1966" i="7"/>
  <c r="H227" i="1"/>
  <c r="E227" i="1" a="1"/>
  <c r="V1562" i="7"/>
  <c r="N1562" i="7"/>
  <c r="H1562" i="7" a="1"/>
  <c r="O2468" i="7"/>
  <c r="V2468" i="7"/>
  <c r="V3679" i="7"/>
  <c r="P3679" i="7"/>
  <c r="E598" i="1" a="1"/>
  <c r="G598" i="1"/>
  <c r="L3931" i="7"/>
  <c r="V3931" i="7"/>
  <c r="I3931" i="7" a="1"/>
  <c r="V1348" i="7"/>
  <c r="M1348" i="7"/>
  <c r="O2283" i="7"/>
  <c r="R2283" i="7"/>
  <c r="K1741" i="7"/>
  <c r="R1741" i="7"/>
  <c r="H1741" i="7" a="1"/>
  <c r="T2784" i="7"/>
  <c r="N2784" i="7"/>
  <c r="C3567" i="7" a="1"/>
  <c r="Q3567" i="7"/>
  <c r="D3567" i="7" a="1"/>
  <c r="L1677" i="7"/>
  <c r="G1677" i="7" a="1"/>
  <c r="E821" i="7" a="1"/>
  <c r="T821" i="7"/>
  <c r="G316" i="7" a="1"/>
  <c r="L316" i="7"/>
  <c r="O316" i="7"/>
  <c r="U2820" i="7"/>
  <c r="J2820" i="7" a="1"/>
  <c r="D1914" i="7" a="1"/>
  <c r="U1914" i="7"/>
  <c r="P1226" i="7"/>
  <c r="V1226" i="7"/>
  <c r="L1226" i="7"/>
  <c r="C3139" i="7" a="1"/>
  <c r="V3139" i="7"/>
  <c r="S1740" i="7"/>
  <c r="L1740" i="7"/>
  <c r="H1740" i="7" a="1"/>
  <c r="Q2120" i="7"/>
  <c r="P2120" i="7"/>
  <c r="E563" i="7" a="1"/>
  <c r="Q563" i="7"/>
  <c r="E3270" i="7" a="1"/>
  <c r="C3270" i="7" a="1"/>
  <c r="H3270" i="7" a="1"/>
  <c r="C19" i="1" a="1"/>
  <c r="G19" i="1"/>
  <c r="O119" i="7"/>
  <c r="U119" i="7"/>
  <c r="P1836" i="7"/>
  <c r="L1836" i="7"/>
  <c r="T3131" i="7"/>
  <c r="O3131" i="7"/>
  <c r="I3131" i="7" a="1"/>
  <c r="Q2066" i="7"/>
  <c r="J2066" i="7" a="1"/>
  <c r="N634" i="7"/>
  <c r="J634" i="7" a="1"/>
  <c r="V2267" i="7"/>
  <c r="J2267" i="7" a="1"/>
  <c r="U2267" i="7"/>
  <c r="U2755" i="7"/>
  <c r="Q2755" i="7"/>
  <c r="R741" i="7"/>
  <c r="U741" i="7"/>
  <c r="H741" i="7" a="1"/>
  <c r="D131" i="7" a="1"/>
  <c r="R131" i="7"/>
  <c r="E3446" i="7" a="1"/>
  <c r="D3446" i="7" a="1"/>
  <c r="E3154" i="7" a="1"/>
  <c r="C3154" i="7" a="1"/>
  <c r="I3154" i="7" a="1"/>
  <c r="T1297" i="7"/>
  <c r="Q1297" i="7"/>
  <c r="C3054" i="7" a="1"/>
  <c r="M3054" i="7"/>
  <c r="O3335" i="7"/>
  <c r="M3335" i="7"/>
  <c r="I3335" i="7" a="1"/>
  <c r="D426" i="1" a="1"/>
  <c r="O426" i="1"/>
  <c r="N224" i="1"/>
  <c r="D224" i="1" a="1"/>
  <c r="P2014" i="7"/>
  <c r="G2014" i="7" a="1"/>
  <c r="V1429" i="7"/>
  <c r="S1429" i="7"/>
  <c r="C1679" i="7" a="1"/>
  <c r="E1679" i="7" a="1"/>
  <c r="I1679" i="7" a="1"/>
  <c r="U1630" i="7"/>
  <c r="Q1630" i="7"/>
  <c r="O2906" i="7"/>
  <c r="G2906" i="7" a="1"/>
  <c r="S41" i="7"/>
  <c r="C41" i="7" a="1"/>
  <c r="L41" i="7"/>
  <c r="C3669" i="7" a="1"/>
  <c r="G3669" i="7" a="1"/>
  <c r="D1567" i="7" a="1"/>
  <c r="G1567" i="7" a="1"/>
  <c r="S1567" i="7"/>
  <c r="P775" i="7"/>
  <c r="R775" i="7"/>
  <c r="K455" i="1"/>
  <c r="P455" i="1"/>
  <c r="T630" i="7"/>
  <c r="R630" i="7"/>
  <c r="V2582" i="7"/>
  <c r="R2582" i="7"/>
  <c r="H2582" i="7" a="1"/>
  <c r="U1255" i="7"/>
  <c r="V1255" i="7"/>
  <c r="R1046" i="7"/>
  <c r="J1046" i="7" a="1"/>
  <c r="Q756" i="7"/>
  <c r="R756" i="7"/>
  <c r="H756" i="7" a="1"/>
  <c r="I18" i="1"/>
  <c r="D18" i="1" a="1"/>
  <c r="Q2686" i="7"/>
  <c r="D2686" i="7" a="1"/>
  <c r="C2606" i="7" a="1"/>
  <c r="T2606" i="7"/>
  <c r="U908" i="7"/>
  <c r="N908" i="7"/>
  <c r="R908" i="7"/>
  <c r="T3866" i="7"/>
  <c r="O3866" i="7"/>
  <c r="P89" i="7"/>
  <c r="T89" i="7"/>
  <c r="O2424" i="7"/>
  <c r="M2424" i="7"/>
  <c r="D2424" i="7" a="1"/>
  <c r="M26" i="7"/>
  <c r="P26" i="7"/>
  <c r="D90" i="1" a="1"/>
  <c r="P90" i="1"/>
  <c r="T2692" i="7"/>
  <c r="C2692" i="7" a="1"/>
  <c r="K1060" i="7"/>
  <c r="S1060" i="7"/>
  <c r="P1060" i="7"/>
  <c r="L405" i="1"/>
  <c r="N405" i="1"/>
  <c r="T840" i="7"/>
  <c r="K840" i="7"/>
  <c r="T3561" i="7"/>
  <c r="D3561" i="7" a="1"/>
  <c r="T485" i="7"/>
  <c r="G485" i="7" a="1"/>
  <c r="H485" i="7" a="1"/>
  <c r="M1524" i="7"/>
  <c r="E1524" i="7" a="1"/>
  <c r="S3460" i="7"/>
  <c r="Q3460" i="7"/>
  <c r="H3460" i="7" a="1"/>
  <c r="R2108" i="7"/>
  <c r="M2108" i="7"/>
  <c r="E580" i="7" a="1"/>
  <c r="U580" i="7"/>
  <c r="U3745" i="7"/>
  <c r="T3745" i="7"/>
  <c r="I3745" i="7" a="1"/>
  <c r="J1347" i="7" a="1"/>
  <c r="H1347" i="7" a="1"/>
  <c r="C1537" i="7" a="1"/>
  <c r="S1537" i="7"/>
  <c r="E3872" i="7" a="1"/>
  <c r="D3872" i="7" a="1"/>
  <c r="I3872" i="7" a="1"/>
  <c r="J92" i="1"/>
  <c r="P92" i="1"/>
  <c r="C480" i="1" a="1"/>
  <c r="I480" i="1"/>
  <c r="K3572" i="7"/>
  <c r="C3572" i="7" a="1"/>
  <c r="V1179" i="7"/>
  <c r="S1179" i="7"/>
  <c r="O1919" i="7"/>
  <c r="K1919" i="7"/>
  <c r="S1919" i="7"/>
  <c r="C2731" i="7" a="1"/>
  <c r="M2731" i="7"/>
  <c r="E415" i="1" a="1"/>
  <c r="G415" i="1"/>
  <c r="T3111" i="7"/>
  <c r="M3111" i="7"/>
  <c r="R2037" i="7"/>
  <c r="T2037" i="7"/>
  <c r="H2037" i="7" a="1"/>
  <c r="Q3478" i="7"/>
  <c r="O3478" i="7"/>
  <c r="U197" i="7"/>
  <c r="D197" i="7" a="1"/>
  <c r="P2260" i="7"/>
  <c r="C2260" i="7" a="1"/>
  <c r="I2260" i="7" a="1"/>
  <c r="U2798" i="7"/>
  <c r="G2798" i="7" a="1"/>
  <c r="D3191" i="7" a="1"/>
  <c r="M3191" i="7"/>
  <c r="H3191" i="7" a="1"/>
  <c r="O259" i="7"/>
  <c r="U259" i="7"/>
  <c r="U1492" i="7"/>
  <c r="N1492" i="7"/>
  <c r="E3839" i="7" a="1"/>
  <c r="J3839" i="7" a="1"/>
  <c r="H3839" i="7" a="1"/>
  <c r="Q1260" i="7"/>
  <c r="R1260" i="7"/>
  <c r="E720" i="7" a="1"/>
  <c r="L720" i="7"/>
  <c r="N3469" i="7"/>
  <c r="E3469" i="7" a="1"/>
  <c r="T3469" i="7"/>
  <c r="K3768" i="7"/>
  <c r="G3768" i="7" a="1"/>
  <c r="K3196" i="7"/>
  <c r="P3196" i="7"/>
  <c r="I3196" i="7" a="1"/>
  <c r="V2873" i="7"/>
  <c r="D2873" i="7" a="1"/>
  <c r="M565" i="1"/>
  <c r="N565" i="1"/>
  <c r="P2334" i="7"/>
  <c r="J2334" i="7" a="1"/>
  <c r="R2603" i="7"/>
  <c r="Q2603" i="7"/>
  <c r="I2603" i="7" a="1"/>
  <c r="C2450" i="7" a="1"/>
  <c r="D2450" i="7" a="1"/>
  <c r="V2878" i="7"/>
  <c r="T2878" i="7"/>
  <c r="F424" i="1"/>
  <c r="E424" i="1" a="1"/>
  <c r="G1664" i="7" a="1"/>
  <c r="E1664" i="7" a="1"/>
  <c r="R1664" i="7"/>
  <c r="D2501" i="7" a="1"/>
  <c r="H2501" i="7" a="1"/>
  <c r="V3159" i="7"/>
  <c r="T3159" i="7"/>
  <c r="K3601" i="7"/>
  <c r="U3601" i="7"/>
  <c r="I3601" i="7" a="1"/>
  <c r="N1551" i="7"/>
  <c r="M1551" i="7"/>
  <c r="V3691" i="7"/>
  <c r="J3691" i="7" a="1"/>
  <c r="G527" i="1"/>
  <c r="F527" i="1"/>
  <c r="C153" i="7" a="1"/>
  <c r="S153" i="7"/>
  <c r="O153" i="7"/>
  <c r="O1611" i="7"/>
  <c r="Q1611" i="7"/>
  <c r="T3329" i="7"/>
  <c r="J3329" i="7" a="1"/>
  <c r="G990" i="7" a="1"/>
  <c r="L990" i="7"/>
  <c r="I990" i="7" a="1"/>
  <c r="P2929" i="7"/>
  <c r="D2929" i="7" a="1"/>
  <c r="H212" i="1"/>
  <c r="I212" i="1"/>
  <c r="M468" i="1"/>
  <c r="I468" i="1"/>
  <c r="K1002" i="7"/>
  <c r="C1002" i="7" a="1"/>
  <c r="C3255" i="7" a="1"/>
  <c r="V3255" i="7"/>
  <c r="I3255" i="7" a="1"/>
  <c r="M201" i="1"/>
  <c r="Q201" i="1"/>
  <c r="E873" i="7" a="1"/>
  <c r="U873" i="7"/>
  <c r="E1353" i="7" a="1"/>
  <c r="R1353" i="7"/>
  <c r="M370" i="7"/>
  <c r="O370" i="7"/>
  <c r="P370" i="7"/>
  <c r="M465" i="7"/>
  <c r="I465" i="7" a="1"/>
  <c r="U2611" i="7"/>
  <c r="S2611" i="7"/>
  <c r="J406" i="7" a="1"/>
  <c r="U406" i="7"/>
  <c r="S406" i="7"/>
  <c r="T88" i="7"/>
  <c r="M88" i="7"/>
  <c r="L2557" i="7"/>
  <c r="G2557" i="7" a="1"/>
  <c r="V2557" i="7"/>
  <c r="S2488" i="7"/>
  <c r="Q2488" i="7"/>
  <c r="K177" i="1"/>
  <c r="Q177" i="1"/>
  <c r="G1978" i="7" a="1"/>
  <c r="U1978" i="7"/>
  <c r="G1923" i="7" a="1"/>
  <c r="U1923" i="7"/>
  <c r="O1923" i="7"/>
  <c r="M61" i="7"/>
  <c r="O61" i="7"/>
  <c r="S1608" i="7"/>
  <c r="P1608" i="7"/>
  <c r="Q3426" i="7"/>
  <c r="N3426" i="7"/>
  <c r="H3426" i="7" a="1"/>
  <c r="D1118" i="7" a="1"/>
  <c r="G1118" i="7" a="1"/>
  <c r="R3951" i="7"/>
  <c r="O3951" i="7"/>
  <c r="M401" i="1"/>
  <c r="L401" i="1"/>
  <c r="R2061" i="7"/>
  <c r="P2061" i="7"/>
  <c r="I2061" i="7" a="1"/>
  <c r="Q2216" i="7"/>
  <c r="K2216" i="7"/>
  <c r="K1733" i="7"/>
  <c r="V1733" i="7"/>
  <c r="G602" i="7" a="1"/>
  <c r="O602" i="7"/>
  <c r="H602" i="7" a="1"/>
  <c r="M303" i="1"/>
  <c r="G303" i="1"/>
  <c r="J2102" i="7" a="1"/>
  <c r="M2102" i="7"/>
  <c r="E337" i="7" a="1"/>
  <c r="N337" i="7"/>
  <c r="I169" i="1"/>
  <c r="G169" i="1"/>
  <c r="M22" i="1"/>
  <c r="D22" i="1" a="1"/>
  <c r="O1188" i="7"/>
  <c r="U1188" i="7"/>
  <c r="I1188" i="7" a="1"/>
  <c r="D1245" i="7" a="1"/>
  <c r="S1245" i="7"/>
  <c r="V1967" i="7"/>
  <c r="U1967" i="7"/>
  <c r="O2132" i="7"/>
  <c r="L2132" i="7"/>
  <c r="J2132" i="7" a="1"/>
  <c r="F337" i="1"/>
  <c r="J337" i="1"/>
  <c r="M2224" i="7"/>
  <c r="S2224" i="7"/>
  <c r="T708" i="7"/>
  <c r="J708" i="7" a="1"/>
  <c r="D598" i="7" a="1"/>
  <c r="R598" i="7"/>
  <c r="I598" i="7" a="1"/>
  <c r="S3537" i="7"/>
  <c r="J3537" i="7" a="1"/>
  <c r="R753" i="7"/>
  <c r="C753" i="7" a="1"/>
  <c r="K458" i="1"/>
  <c r="D458" i="1" a="1"/>
  <c r="E3800" i="7" a="1"/>
  <c r="S3800" i="7"/>
  <c r="H3800" i="7" a="1"/>
  <c r="T2865" i="7"/>
  <c r="H2865" i="7" a="1"/>
  <c r="E355" i="1" a="1"/>
  <c r="L355" i="1"/>
  <c r="D2238" i="7" a="1"/>
  <c r="T2238" i="7"/>
  <c r="C104" i="7" a="1"/>
  <c r="U104" i="7"/>
  <c r="H104" i="7" a="1"/>
  <c r="P3841" i="7"/>
  <c r="G3841" i="7" a="1"/>
  <c r="V3360" i="7"/>
  <c r="N3360" i="7"/>
  <c r="N2166" i="7"/>
  <c r="O2166" i="7"/>
  <c r="S2166" i="7"/>
  <c r="E1649" i="7" a="1"/>
  <c r="R1649" i="7"/>
  <c r="T1555" i="7"/>
  <c r="N1555" i="7"/>
  <c r="R1555" i="7"/>
  <c r="D562" i="1" a="1"/>
  <c r="K368" i="7"/>
  <c r="V368" i="7"/>
  <c r="H368" i="7" a="1"/>
  <c r="R2089" i="7"/>
  <c r="K2089" i="7"/>
  <c r="C1498" i="7" a="1"/>
  <c r="E1498" i="7" a="1"/>
  <c r="R1498" i="7"/>
  <c r="O3585" i="7"/>
  <c r="N3585" i="7"/>
  <c r="K3351" i="7"/>
  <c r="D3351" i="7" a="1"/>
  <c r="D2967" i="7" a="1"/>
  <c r="Q2967" i="7"/>
  <c r="I2967" i="7" a="1"/>
  <c r="Q2520" i="7"/>
  <c r="V2520" i="7"/>
  <c r="C2893" i="7" a="1"/>
  <c r="D2893" i="7" a="1"/>
  <c r="M84" i="7"/>
  <c r="R84" i="7"/>
  <c r="H84" i="7" a="1"/>
  <c r="M145" i="7"/>
  <c r="K145" i="7"/>
  <c r="C633" i="7" a="1"/>
  <c r="T633" i="7"/>
  <c r="N633" i="7"/>
  <c r="N2817" i="7"/>
  <c r="H2817" i="7" a="1"/>
  <c r="C2826" i="7" a="1"/>
  <c r="M2826" i="7"/>
  <c r="G433" i="1"/>
  <c r="J433" i="1"/>
  <c r="L1375" i="7"/>
  <c r="M1375" i="7"/>
  <c r="H1375" i="7" a="1"/>
  <c r="D1921" i="7" a="1"/>
  <c r="V1921" i="7"/>
  <c r="O449" i="1"/>
  <c r="K449" i="1"/>
  <c r="N1575" i="7"/>
  <c r="S1575" i="7"/>
  <c r="P597" i="1"/>
  <c r="L597" i="1"/>
  <c r="O314" i="1"/>
  <c r="Q314" i="1"/>
  <c r="J2702" i="7" a="1"/>
  <c r="G2702" i="7" a="1"/>
  <c r="P3001" i="7"/>
  <c r="L3001" i="7"/>
  <c r="C3001" i="7" a="1"/>
  <c r="E3059" i="7" a="1"/>
  <c r="I3059" i="7" a="1"/>
  <c r="P441" i="1"/>
  <c r="Q441" i="1"/>
  <c r="S2200" i="7"/>
  <c r="L2200" i="7"/>
  <c r="V2821" i="7"/>
  <c r="J2821" i="7" a="1"/>
  <c r="H2821" i="7" a="1"/>
  <c r="O1911" i="7"/>
  <c r="J1911" i="7" a="1"/>
  <c r="V2662" i="7"/>
  <c r="L2662" i="7"/>
  <c r="L1304" i="7"/>
  <c r="O1304" i="7"/>
  <c r="V1304" i="7"/>
  <c r="F83" i="1"/>
  <c r="G83" i="1"/>
  <c r="S747" i="7"/>
  <c r="H747" i="7" a="1"/>
  <c r="C361" i="7" a="1"/>
  <c r="K361" i="7"/>
  <c r="J2559" i="7" a="1"/>
  <c r="M2559" i="7"/>
  <c r="U2559" i="7"/>
  <c r="L3372" i="7"/>
  <c r="V3372" i="7"/>
  <c r="O3935" i="7"/>
  <c r="J3935" i="7" a="1"/>
  <c r="Q3935" i="7"/>
  <c r="O3972" i="7"/>
  <c r="J3972" i="7" a="1"/>
  <c r="J3558" i="7" a="1"/>
  <c r="P3558" i="7"/>
  <c r="Q2522" i="7"/>
  <c r="K2522" i="7"/>
  <c r="R2522" i="7"/>
  <c r="O491" i="7"/>
  <c r="Q491" i="7"/>
  <c r="L471" i="7"/>
  <c r="E471" i="7" a="1"/>
  <c r="N3436" i="7"/>
  <c r="E3436" i="7" a="1"/>
  <c r="I3436" i="7" a="1"/>
  <c r="E1482" i="7" a="1"/>
  <c r="L1482" i="7"/>
  <c r="L884" i="7"/>
  <c r="O884" i="7"/>
  <c r="H884" i="7" a="1"/>
  <c r="O87" i="1"/>
  <c r="N2561" i="7"/>
  <c r="J2561" i="7" a="1"/>
  <c r="I2561" i="7" a="1"/>
  <c r="V2018" i="7"/>
  <c r="P2018" i="7"/>
  <c r="T2418" i="7"/>
  <c r="M2418" i="7"/>
  <c r="I2418" i="7" a="1"/>
  <c r="K492" i="7"/>
  <c r="P492" i="7"/>
  <c r="D2163" i="7" a="1"/>
  <c r="T2163" i="7"/>
  <c r="T1724" i="7"/>
  <c r="V1724" i="7"/>
  <c r="L1724" i="7"/>
  <c r="G703" i="7" a="1"/>
  <c r="E703" i="7" a="1"/>
  <c r="L3779" i="7"/>
  <c r="O3779" i="7"/>
  <c r="S3177" i="7"/>
  <c r="D3177" i="7" a="1"/>
  <c r="O3177" i="7"/>
  <c r="U1231" i="7"/>
  <c r="M1231" i="7"/>
  <c r="M1386" i="7"/>
  <c r="S1386" i="7"/>
  <c r="I1386" i="7" a="1"/>
  <c r="N1407" i="7"/>
  <c r="U1407" i="7"/>
  <c r="R3640" i="7"/>
  <c r="E3640" i="7" a="1"/>
  <c r="J3554" i="7" a="1"/>
  <c r="K3554" i="7"/>
  <c r="I3554" i="7" a="1"/>
  <c r="G187" i="1"/>
  <c r="F187" i="1"/>
  <c r="K1396" i="7"/>
  <c r="U1396" i="7"/>
  <c r="M1775" i="7"/>
  <c r="L1775" i="7"/>
  <c r="M1805" i="7"/>
  <c r="L1805" i="7"/>
  <c r="I1805" i="7" a="1"/>
  <c r="P786" i="7"/>
  <c r="O786" i="7"/>
  <c r="M2207" i="7"/>
  <c r="K2207" i="7"/>
  <c r="Q1639" i="7"/>
  <c r="J1639" i="7" a="1"/>
  <c r="P1639" i="7"/>
  <c r="L3676" i="7"/>
  <c r="G3676" i="7" a="1"/>
  <c r="L78" i="1"/>
  <c r="J78" i="1"/>
  <c r="Q3017" i="7"/>
  <c r="U3017" i="7"/>
  <c r="K3091" i="7"/>
  <c r="D3091" i="7" a="1"/>
  <c r="I3091" i="7" a="1"/>
  <c r="U3835" i="7"/>
  <c r="P3835" i="7"/>
  <c r="V1606" i="7"/>
  <c r="S1606" i="7"/>
  <c r="I1606" i="7" a="1"/>
  <c r="M476" i="1"/>
  <c r="N3492" i="7"/>
  <c r="M3492" i="7"/>
  <c r="R3492" i="7"/>
  <c r="E104" i="1" a="1"/>
  <c r="H104" i="1"/>
  <c r="M2857" i="7"/>
  <c r="J2857" i="7" a="1"/>
  <c r="R1262" i="7"/>
  <c r="D1262" i="7" a="1"/>
  <c r="U3815" i="7"/>
  <c r="J3815" i="7" a="1"/>
  <c r="T3815" i="7"/>
  <c r="J2396" i="7" a="1"/>
  <c r="L2396" i="7"/>
  <c r="G1496" i="7" a="1"/>
  <c r="R1496" i="7"/>
  <c r="I1496" i="7" a="1"/>
  <c r="D3391" i="7" a="1"/>
  <c r="K3391" i="7"/>
  <c r="Q116" i="1"/>
  <c r="F116" i="1"/>
  <c r="P3254" i="7"/>
  <c r="H3254" i="7" a="1"/>
  <c r="M1687" i="7"/>
  <c r="C1687" i="7" a="1"/>
  <c r="H1687" i="7" a="1"/>
  <c r="R1158" i="7"/>
  <c r="L1158" i="7"/>
  <c r="N2796" i="7"/>
  <c r="E2796" i="7" a="1"/>
  <c r="D165" i="1" a="1"/>
  <c r="G165" i="1"/>
  <c r="P2410" i="7"/>
  <c r="D2410" i="7" a="1"/>
  <c r="I2410" i="7" a="1"/>
  <c r="P3233" i="7"/>
  <c r="G3233" i="7" a="1"/>
  <c r="R1904" i="7"/>
  <c r="T1904" i="7"/>
  <c r="O151" i="7"/>
  <c r="G151" i="7" a="1"/>
  <c r="I151" i="7" a="1"/>
  <c r="N2389" i="7"/>
  <c r="K2389" i="7"/>
  <c r="D1181" i="7" a="1"/>
  <c r="K1181" i="7"/>
  <c r="R1953" i="7"/>
  <c r="S1953" i="7"/>
  <c r="G1953" i="7" a="1"/>
  <c r="V2286" i="7"/>
  <c r="D2286" i="7" a="1"/>
  <c r="G262" i="7" a="1"/>
  <c r="K262" i="7"/>
  <c r="J262" i="7" a="1"/>
  <c r="C246" i="7" a="1"/>
  <c r="H246" i="7" a="1"/>
  <c r="E509" i="7" a="1"/>
  <c r="T509" i="7"/>
  <c r="R2292" i="7"/>
  <c r="D2292" i="7" a="1"/>
  <c r="I2292" i="7" a="1"/>
  <c r="M3529" i="7"/>
  <c r="V3529" i="7"/>
  <c r="M3039" i="7"/>
  <c r="Q3039" i="7"/>
  <c r="L3229" i="7"/>
  <c r="J3229" i="7" a="1"/>
  <c r="R3229" i="7"/>
  <c r="J154" i="7" a="1"/>
  <c r="K154" i="7"/>
  <c r="V1077" i="7"/>
  <c r="D1077" i="7" a="1"/>
  <c r="S1077" i="7"/>
  <c r="G366" i="7" a="1"/>
  <c r="V366" i="7"/>
  <c r="R3588" i="7"/>
  <c r="H3588" i="7" a="1"/>
  <c r="G1675" i="7" a="1"/>
  <c r="D1675" i="7" a="1"/>
  <c r="J1675" i="7" a="1"/>
  <c r="L535" i="7"/>
  <c r="N535" i="7"/>
  <c r="N2722" i="7"/>
  <c r="C2722" i="7" a="1"/>
  <c r="L181" i="1"/>
  <c r="F181" i="1"/>
  <c r="D3844" i="7" a="1"/>
  <c r="T3844" i="7"/>
  <c r="I3844" i="7" a="1"/>
  <c r="G2753" i="7" a="1"/>
  <c r="T2753" i="7"/>
  <c r="D297" i="1" a="1"/>
  <c r="E297" i="1" a="1"/>
  <c r="T1633" i="7"/>
  <c r="J1633" i="7" a="1"/>
  <c r="P1102" i="7"/>
  <c r="D1102" i="7" a="1"/>
  <c r="J1102" i="7" a="1"/>
  <c r="J2981" i="7" a="1"/>
  <c r="S2981" i="7"/>
  <c r="E3423" i="7" a="1"/>
  <c r="S3423" i="7"/>
  <c r="T608" i="7"/>
  <c r="G608" i="7" a="1"/>
  <c r="V608" i="7"/>
  <c r="K2010" i="7"/>
  <c r="C2010" i="7" a="1"/>
  <c r="Q1462" i="7"/>
  <c r="R1462" i="7"/>
  <c r="H1462" i="7" a="1"/>
  <c r="C537" i="1" a="1"/>
  <c r="O3163" i="7"/>
  <c r="Q3163" i="7"/>
  <c r="D3163" i="7" a="1"/>
  <c r="P1199" i="7"/>
  <c r="U1199" i="7"/>
  <c r="G2356" i="7" a="1"/>
  <c r="O2356" i="7"/>
  <c r="I2356" i="7" a="1"/>
  <c r="L1855" i="7"/>
  <c r="H1855" i="7" a="1"/>
  <c r="P2710" i="7"/>
  <c r="K2710" i="7"/>
  <c r="T1067" i="7"/>
  <c r="M1067" i="7"/>
  <c r="D1067" i="7" a="1"/>
  <c r="S1291" i="7"/>
  <c r="H1291" i="7" a="1"/>
  <c r="M1050" i="7"/>
  <c r="K1050" i="7"/>
  <c r="C200" i="1" a="1"/>
  <c r="Q200" i="1"/>
  <c r="Q593" i="1"/>
  <c r="M593" i="1"/>
  <c r="M3041" i="7"/>
  <c r="O3041" i="7"/>
  <c r="H3041" i="7" a="1"/>
  <c r="H304" i="1"/>
  <c r="V1123" i="7"/>
  <c r="P1123" i="7"/>
  <c r="R1123" i="7"/>
  <c r="Q615" i="7"/>
  <c r="S615" i="7"/>
  <c r="K1331" i="7"/>
  <c r="O1331" i="7"/>
  <c r="I1331" i="7" a="1"/>
  <c r="D2315" i="7" a="1"/>
  <c r="H2315" i="7" a="1"/>
  <c r="J34" i="7" a="1"/>
  <c r="C34" i="7" a="1"/>
  <c r="D474" i="7" a="1"/>
  <c r="G474" i="7" a="1"/>
  <c r="H474" i="7" a="1"/>
  <c r="K275" i="7"/>
  <c r="M275" i="7"/>
  <c r="Q349" i="7"/>
  <c r="U349" i="7"/>
  <c r="L359" i="1"/>
  <c r="D359" i="1" a="1"/>
  <c r="G924" i="7" a="1"/>
  <c r="P924" i="7"/>
  <c r="H924" i="7" a="1"/>
  <c r="P876" i="7"/>
  <c r="M876" i="7"/>
  <c r="O74" i="1"/>
  <c r="I74" i="1"/>
  <c r="P213" i="7"/>
  <c r="O213" i="7"/>
  <c r="E2960" i="7" a="1"/>
  <c r="J2960" i="7" a="1"/>
  <c r="H2960" i="7" a="1"/>
  <c r="L1834" i="7"/>
  <c r="D1834" i="7" a="1"/>
  <c r="N706" i="7"/>
  <c r="J706" i="7" a="1"/>
  <c r="D361" i="1" a="1"/>
  <c r="J361" i="1"/>
  <c r="D69" i="7" a="1"/>
  <c r="O69" i="7"/>
  <c r="H69" i="7" a="1"/>
  <c r="M3358" i="7"/>
  <c r="U3358" i="7"/>
  <c r="D3641" i="7" a="1"/>
  <c r="Q3641" i="7"/>
  <c r="P385" i="1"/>
  <c r="G385" i="1"/>
  <c r="S3166" i="7"/>
  <c r="L3166" i="7"/>
  <c r="I3166" i="7" a="1"/>
  <c r="C3684" i="7" a="1"/>
  <c r="S3684" i="7"/>
  <c r="E378" i="7" a="1"/>
  <c r="M378" i="7"/>
  <c r="P2469" i="7"/>
  <c r="V2469" i="7"/>
  <c r="I2469" i="7" a="1"/>
  <c r="M1844" i="7"/>
  <c r="J1844" i="7" a="1"/>
  <c r="D1169" i="7" a="1"/>
  <c r="L1169" i="7"/>
  <c r="I1169" i="7" a="1"/>
  <c r="Q3265" i="7"/>
  <c r="J3265" i="7" a="1"/>
  <c r="Q572" i="7"/>
  <c r="L572" i="7"/>
  <c r="P191" i="7"/>
  <c r="C191" i="7" a="1"/>
  <c r="H191" i="7" a="1"/>
  <c r="T126" i="7"/>
  <c r="M126" i="7"/>
  <c r="E2513" i="7" a="1"/>
  <c r="Q2513" i="7"/>
  <c r="L16" i="1"/>
  <c r="Q16" i="1"/>
  <c r="U464" i="7"/>
  <c r="K464" i="7"/>
  <c r="H464" i="7" a="1"/>
  <c r="S3266" i="7"/>
  <c r="D3266" i="7" a="1"/>
  <c r="J3982" i="7" a="1"/>
  <c r="C3982" i="7" a="1"/>
  <c r="U3849" i="7"/>
  <c r="Q3849" i="7"/>
  <c r="V3849" i="7"/>
  <c r="L858" i="7"/>
  <c r="O858" i="7"/>
  <c r="N431" i="1"/>
  <c r="M431" i="1"/>
  <c r="F541" i="1"/>
  <c r="O541" i="1"/>
  <c r="G843" i="7" a="1"/>
  <c r="O843" i="7"/>
  <c r="L280" i="7"/>
  <c r="O280" i="7"/>
  <c r="I280" i="7" a="1"/>
  <c r="K2882" i="7"/>
  <c r="T2882" i="7"/>
  <c r="L3081" i="7"/>
  <c r="C3081" i="7" a="1"/>
  <c r="P3564" i="7"/>
  <c r="T3564" i="7"/>
  <c r="U3564" i="7"/>
  <c r="F261" i="1"/>
  <c r="H261" i="1"/>
  <c r="G364" i="7" a="1"/>
  <c r="O364" i="7"/>
  <c r="D440" i="1" a="1"/>
  <c r="J440" i="1"/>
  <c r="G2337" i="7" a="1"/>
  <c r="D2337" i="7" a="1"/>
  <c r="T2017" i="7"/>
  <c r="L2017" i="7"/>
  <c r="H2017" i="7" a="1"/>
  <c r="G1651" i="7" a="1"/>
  <c r="K1651" i="7"/>
  <c r="V1713" i="7"/>
  <c r="N1713" i="7"/>
  <c r="J1397" i="7" a="1"/>
  <c r="E1397" i="7" a="1"/>
  <c r="D1397" i="7" a="1"/>
  <c r="R1165" i="7"/>
  <c r="V1165" i="7"/>
  <c r="U1132" i="7"/>
  <c r="S1132" i="7"/>
  <c r="I1132" i="7" a="1"/>
  <c r="U264" i="7"/>
  <c r="I264" i="7" a="1"/>
  <c r="U3892" i="7"/>
  <c r="T3892" i="7"/>
  <c r="Q2806" i="7"/>
  <c r="K2806" i="7"/>
  <c r="H2806" i="7" a="1"/>
  <c r="P129" i="7"/>
  <c r="O129" i="7"/>
  <c r="Q1621" i="7"/>
  <c r="C1621" i="7" a="1"/>
  <c r="U3172" i="7"/>
  <c r="K3172" i="7"/>
  <c r="N3172" i="7"/>
  <c r="D526" i="1" a="1"/>
  <c r="O526" i="1"/>
  <c r="G2231" i="7" a="1"/>
  <c r="R2231" i="7"/>
  <c r="M2848" i="7"/>
  <c r="T2848" i="7"/>
  <c r="U1847" i="7"/>
  <c r="G1847" i="7" a="1"/>
  <c r="J1847" i="7" a="1"/>
  <c r="V1021" i="7"/>
  <c r="J1021" i="7" a="1"/>
  <c r="E988" i="7" a="1"/>
  <c r="K988" i="7"/>
  <c r="H988" i="7" a="1"/>
  <c r="U1613" i="7"/>
  <c r="T1613" i="7"/>
  <c r="R3620" i="7"/>
  <c r="S3620" i="7"/>
  <c r="O293" i="7"/>
  <c r="E293" i="7" a="1"/>
  <c r="I293" i="7" a="1"/>
  <c r="Q1725" i="7"/>
  <c r="S1725" i="7"/>
  <c r="U2182" i="7"/>
  <c r="P2182" i="7"/>
  <c r="U2492" i="7"/>
  <c r="C2492" i="7" a="1"/>
  <c r="P2492" i="7"/>
  <c r="P3678" i="7"/>
  <c r="J3678" i="7" a="1"/>
  <c r="L3304" i="7"/>
  <c r="N3304" i="7"/>
  <c r="I3304" i="7" a="1"/>
  <c r="Q3540" i="7"/>
  <c r="D3540" i="7" a="1"/>
  <c r="N1398" i="7"/>
  <c r="Q1398" i="7"/>
  <c r="E552" i="7" a="1"/>
  <c r="R552" i="7"/>
  <c r="H552" i="7" a="1"/>
  <c r="P2651" i="7"/>
  <c r="C2651" i="7" a="1"/>
  <c r="Q1342" i="7"/>
  <c r="U1342" i="7"/>
  <c r="N174" i="1"/>
  <c r="I174" i="1"/>
  <c r="F100" i="1"/>
  <c r="Q100" i="1"/>
  <c r="C500" i="1" a="1"/>
  <c r="J500" i="1"/>
  <c r="K3611" i="7"/>
  <c r="U3611" i="7"/>
  <c r="R1470" i="7"/>
  <c r="O1470" i="7"/>
  <c r="M1470" i="7"/>
  <c r="P3512" i="7"/>
  <c r="V3512" i="7"/>
  <c r="E95" i="1" a="1"/>
  <c r="M95" i="1"/>
  <c r="Q3165" i="7"/>
  <c r="N3165" i="7"/>
  <c r="P2164" i="7"/>
  <c r="M2164" i="7"/>
  <c r="D2164" i="7" a="1"/>
  <c r="O1240" i="7"/>
  <c r="T1240" i="7"/>
  <c r="R1072" i="7"/>
  <c r="P1072" i="7"/>
  <c r="H1072" i="7" a="1"/>
  <c r="L336" i="1"/>
  <c r="R660" i="7"/>
  <c r="P660" i="7"/>
  <c r="N660" i="7"/>
  <c r="K2810" i="7"/>
  <c r="J2810" i="7" a="1"/>
  <c r="S976" i="7"/>
  <c r="M976" i="7"/>
  <c r="I976" i="7" a="1"/>
  <c r="T1539" i="7"/>
  <c r="C1539" i="7" a="1"/>
  <c r="U2720" i="7"/>
  <c r="D2720" i="7" a="1"/>
  <c r="L181" i="7"/>
  <c r="E181" i="7" a="1"/>
  <c r="H181" i="7" a="1"/>
  <c r="O3313" i="7"/>
  <c r="P3313" i="7"/>
  <c r="S2082" i="7"/>
  <c r="E2082" i="7" a="1"/>
  <c r="P1003" i="7"/>
  <c r="S1003" i="7"/>
  <c r="N1003" i="7"/>
  <c r="G3307" i="7" a="1"/>
  <c r="U3307" i="7"/>
  <c r="P148" i="1"/>
  <c r="G148" i="1"/>
  <c r="J2792" i="7" a="1"/>
  <c r="U2792" i="7"/>
  <c r="O1190" i="7"/>
  <c r="S1190" i="7"/>
  <c r="K1190" i="7"/>
  <c r="Q564" i="1"/>
  <c r="L564" i="1"/>
  <c r="T2894" i="7"/>
  <c r="L2894" i="7"/>
  <c r="C3412" i="7" a="1"/>
  <c r="M3412" i="7"/>
  <c r="P293" i="1"/>
  <c r="H293" i="1"/>
  <c r="K1989" i="7"/>
  <c r="Q1989" i="7"/>
  <c r="H1989" i="7" a="1"/>
  <c r="J3665" i="7" a="1"/>
  <c r="K3665" i="7"/>
  <c r="K1886" i="7"/>
  <c r="U1886" i="7"/>
  <c r="E505" i="7" a="1"/>
  <c r="D505" i="7" a="1"/>
  <c r="P505" i="7"/>
  <c r="U2366" i="7"/>
  <c r="K2366" i="7"/>
  <c r="E2153" i="7" a="1"/>
  <c r="G2153" i="7" a="1"/>
  <c r="I2153" i="7" a="1"/>
  <c r="J1088" i="7" a="1"/>
  <c r="K1088" i="7"/>
  <c r="H362" i="1"/>
  <c r="Q362" i="1"/>
  <c r="M2688" i="7"/>
  <c r="G2688" i="7" a="1"/>
  <c r="C62" i="1" a="1"/>
  <c r="O62" i="1"/>
  <c r="V551" i="7"/>
  <c r="U551" i="7"/>
  <c r="K493" i="7"/>
  <c r="G493" i="7" a="1"/>
  <c r="S493" i="7"/>
  <c r="P719" i="7"/>
  <c r="C719" i="7" a="1"/>
  <c r="H432" i="1"/>
  <c r="C432" i="1" a="1"/>
  <c r="L518" i="1"/>
  <c r="F518" i="1"/>
  <c r="C926" i="7" a="1"/>
  <c r="R926" i="7"/>
  <c r="L3757" i="7"/>
  <c r="C3757" i="7" a="1"/>
  <c r="H3757" i="7" a="1"/>
  <c r="G236" i="7" a="1"/>
  <c r="S236" i="7"/>
  <c r="U800" i="7"/>
  <c r="L800" i="7"/>
  <c r="R174" i="7"/>
  <c r="V174" i="7"/>
  <c r="S174" i="7"/>
  <c r="O3471" i="7"/>
  <c r="J3471" i="7" a="1"/>
  <c r="S1474" i="7"/>
  <c r="K1474" i="7"/>
  <c r="H1474" i="7" a="1"/>
  <c r="J3901" i="7" a="1"/>
  <c r="V3901" i="7"/>
  <c r="V2759" i="7"/>
  <c r="N2759" i="7"/>
  <c r="O3617" i="7"/>
  <c r="E3617" i="7" a="1"/>
  <c r="I3617" i="7" a="1"/>
  <c r="N301" i="1"/>
  <c r="M301" i="1"/>
  <c r="P685" i="7"/>
  <c r="M685" i="7"/>
  <c r="P2186" i="7"/>
  <c r="V2186" i="7"/>
  <c r="M1949" i="7"/>
  <c r="Q1949" i="7"/>
  <c r="I1949" i="7" a="1"/>
  <c r="O327" i="7"/>
  <c r="R327" i="7"/>
  <c r="G2036" i="7" a="1"/>
  <c r="P2036" i="7"/>
  <c r="S3555" i="7"/>
  <c r="N3555" i="7"/>
  <c r="K3555" i="7"/>
  <c r="V2447" i="7"/>
  <c r="N2447" i="7"/>
  <c r="O167" i="1"/>
  <c r="G167" i="1"/>
  <c r="E208" i="1" a="1"/>
  <c r="K208" i="1"/>
  <c r="N299" i="7"/>
  <c r="T299" i="7"/>
  <c r="N3162" i="7"/>
  <c r="J3162" i="7" a="1"/>
  <c r="H3162" i="7" a="1"/>
  <c r="D1090" i="7" a="1"/>
  <c r="T1090" i="7"/>
  <c r="J1359" i="7" a="1"/>
  <c r="E1359" i="7" a="1"/>
  <c r="L589" i="1"/>
  <c r="Q589" i="1"/>
  <c r="L3056" i="7"/>
  <c r="R3056" i="7"/>
  <c r="I3056" i="7" a="1"/>
  <c r="P558" i="1"/>
  <c r="N558" i="1"/>
  <c r="D2872" i="7" a="1"/>
  <c r="S2872" i="7"/>
  <c r="V3736" i="7"/>
  <c r="R3736" i="7"/>
  <c r="J3311" i="7" a="1"/>
  <c r="C3311" i="7" a="1"/>
  <c r="I3311" i="7" a="1"/>
  <c r="P3349" i="7"/>
  <c r="S3349" i="7"/>
  <c r="R2949" i="7"/>
  <c r="U2949" i="7"/>
  <c r="L3210" i="7"/>
  <c r="T3210" i="7"/>
  <c r="G3210" i="7" a="1"/>
  <c r="S3570" i="7"/>
  <c r="D3570" i="7" a="1"/>
  <c r="J638" i="7" a="1"/>
  <c r="D638" i="7" a="1"/>
  <c r="K638" i="7"/>
  <c r="O963" i="7"/>
  <c r="I963" i="7" a="1"/>
  <c r="U1825" i="7"/>
  <c r="S1825" i="7"/>
  <c r="L294" i="7"/>
  <c r="O294" i="7"/>
  <c r="H294" i="7" a="1"/>
  <c r="M400" i="1"/>
  <c r="O400" i="1"/>
  <c r="E3157" i="7" a="1"/>
  <c r="G3157" i="7" a="1"/>
  <c r="E502" i="7" a="1"/>
  <c r="K502" i="7"/>
  <c r="S3361" i="7"/>
  <c r="G3361" i="7" a="1"/>
  <c r="I3361" i="7" a="1"/>
  <c r="M53" i="7"/>
  <c r="U53" i="7"/>
  <c r="R1549" i="7"/>
  <c r="N1549" i="7"/>
  <c r="M1806" i="7"/>
  <c r="J1806" i="7" a="1"/>
  <c r="H1806" i="7" a="1"/>
  <c r="L309" i="7"/>
  <c r="Q309" i="7"/>
  <c r="V978" i="7"/>
  <c r="O978" i="7"/>
  <c r="I978" i="7" a="1"/>
  <c r="J797" i="7" a="1"/>
  <c r="N797" i="7"/>
  <c r="M3066" i="7"/>
  <c r="O3066" i="7"/>
  <c r="K1875" i="7"/>
  <c r="O1875" i="7"/>
  <c r="H1875" i="7" a="1"/>
  <c r="V1891" i="7"/>
  <c r="D1891" i="7" a="1"/>
  <c r="J354" i="7" a="1"/>
  <c r="S354" i="7"/>
  <c r="Q1988" i="7"/>
  <c r="U1988" i="7"/>
  <c r="E1988" i="7" a="1"/>
  <c r="C291" i="7" a="1"/>
  <c r="G291" i="7" a="1"/>
  <c r="R3013" i="7"/>
  <c r="P3013" i="7"/>
  <c r="H3013" i="7" a="1"/>
  <c r="T463" i="7"/>
  <c r="Q463" i="7"/>
  <c r="L3036" i="7"/>
  <c r="G3036" i="7" a="1"/>
  <c r="G1782" i="7" a="1"/>
  <c r="D1782" i="7" a="1"/>
  <c r="I1782" i="7" a="1"/>
  <c r="O2491" i="7"/>
  <c r="V2491" i="7"/>
  <c r="C1026" i="7" a="1"/>
  <c r="V1026" i="7"/>
  <c r="D1367" i="7" a="1"/>
  <c r="T1367" i="7"/>
  <c r="O1367" i="7"/>
  <c r="J45" i="7" a="1"/>
  <c r="Q45" i="7"/>
  <c r="C490" i="7" a="1"/>
  <c r="K490" i="7"/>
  <c r="I490" i="7" a="1"/>
  <c r="S1177" i="7"/>
  <c r="T1177" i="7"/>
  <c r="H203" i="1"/>
  <c r="Q203" i="1"/>
  <c r="U718" i="7"/>
  <c r="D718" i="7" a="1"/>
  <c r="E505" i="1" a="1"/>
  <c r="Q505" i="1"/>
  <c r="E518" i="7" a="1"/>
  <c r="L518" i="7"/>
  <c r="K2674" i="7"/>
  <c r="O2674" i="7"/>
  <c r="N2674" i="7"/>
  <c r="M1445" i="7"/>
  <c r="T1445" i="7"/>
  <c r="Q192" i="1"/>
  <c r="E192" i="1" a="1"/>
  <c r="S173" i="7"/>
  <c r="J173" i="7" a="1"/>
  <c r="L1438" i="7"/>
  <c r="D1438" i="7" a="1"/>
  <c r="Q1438" i="7"/>
  <c r="K2467" i="7"/>
  <c r="R2467" i="7"/>
  <c r="K394" i="1"/>
  <c r="E394" i="1" a="1"/>
  <c r="N356" i="7"/>
  <c r="U356" i="7"/>
  <c r="V1518" i="7"/>
  <c r="U1518" i="7"/>
  <c r="J1518" i="7" a="1"/>
  <c r="S933" i="7"/>
  <c r="E933" i="7" a="1"/>
  <c r="Q1631" i="7"/>
  <c r="C1631" i="7" a="1"/>
  <c r="H1631" i="7" a="1"/>
  <c r="D436" i="1" a="1"/>
  <c r="O3251" i="7"/>
  <c r="P3251" i="7"/>
  <c r="K3251" i="7"/>
  <c r="R1384" i="7"/>
  <c r="J1384" i="7" a="1"/>
  <c r="K2115" i="7"/>
  <c r="Q2115" i="7"/>
  <c r="I2115" i="7" a="1"/>
  <c r="M3998" i="7"/>
  <c r="O3998" i="7"/>
  <c r="C3530" i="7" a="1"/>
  <c r="J3530" i="7" a="1"/>
  <c r="U2547" i="7"/>
  <c r="C2547" i="7" a="1"/>
  <c r="H2547" i="7" a="1"/>
  <c r="G2517" i="7" a="1"/>
  <c r="M2517" i="7"/>
  <c r="K3043" i="7"/>
  <c r="C3043" i="7" a="1"/>
  <c r="V1357" i="7"/>
  <c r="R1357" i="7"/>
  <c r="J1357" i="7" a="1"/>
  <c r="V3765" i="7"/>
  <c r="K3765" i="7"/>
  <c r="O39" i="1"/>
  <c r="E39" i="1" a="1"/>
  <c r="R301" i="7"/>
  <c r="S301" i="7"/>
  <c r="V1925" i="7"/>
  <c r="K1925" i="7"/>
  <c r="O1925" i="7"/>
  <c r="L3261" i="7"/>
  <c r="J3261" i="7" a="1"/>
  <c r="E2187" i="7" a="1"/>
  <c r="O2187" i="7"/>
  <c r="H2187" i="7" a="1"/>
  <c r="N2660" i="7"/>
  <c r="J2660" i="7" a="1"/>
  <c r="U1374" i="7"/>
  <c r="D1374" i="7" a="1"/>
  <c r="P1614" i="7"/>
  <c r="J1614" i="7" a="1"/>
  <c r="H1614" i="7" a="1"/>
  <c r="Q3451" i="7"/>
  <c r="P3451" i="7"/>
  <c r="K789" i="7"/>
  <c r="C789" i="7" a="1"/>
  <c r="N770" i="7"/>
  <c r="U770" i="7"/>
  <c r="C770" i="7" a="1"/>
  <c r="V2242" i="7"/>
  <c r="T2242" i="7"/>
  <c r="Q1229" i="7"/>
  <c r="T1229" i="7"/>
  <c r="I1229" i="7" a="1"/>
  <c r="N1162" i="7"/>
  <c r="M1162" i="7"/>
  <c r="J360" i="7" a="1"/>
  <c r="E360" i="7" a="1"/>
  <c r="G3923" i="7" a="1"/>
  <c r="C3923" i="7" a="1"/>
  <c r="H3923" i="7" a="1"/>
  <c r="U1036" i="7"/>
  <c r="S1036" i="7"/>
  <c r="O3551" i="7"/>
  <c r="J3551" i="7" a="1"/>
  <c r="T397" i="7"/>
  <c r="O397" i="7"/>
  <c r="J397" i="7" a="1"/>
  <c r="U1237" i="7"/>
  <c r="G1237" i="7" a="1"/>
  <c r="V523" i="7"/>
  <c r="N523" i="7"/>
  <c r="I523" i="7" a="1"/>
  <c r="R1553" i="7"/>
  <c r="D1553" i="7" a="1"/>
  <c r="O674" i="7"/>
  <c r="K674" i="7"/>
  <c r="K364" i="1"/>
  <c r="J364" i="1"/>
  <c r="L3606" i="7"/>
  <c r="M3606" i="7"/>
  <c r="H3606" i="7" a="1"/>
  <c r="S3038" i="7"/>
  <c r="R3038" i="7"/>
  <c r="L2534" i="7"/>
  <c r="Q2534" i="7"/>
  <c r="J560" i="7" a="1"/>
  <c r="L560" i="7"/>
  <c r="I560" i="7" a="1"/>
  <c r="O3143" i="7"/>
  <c r="D3143" i="7" a="1"/>
  <c r="M3813" i="7"/>
  <c r="J3813" i="7" a="1"/>
  <c r="L305" i="7"/>
  <c r="R305" i="7"/>
  <c r="M305" i="7"/>
  <c r="V3531" i="7"/>
  <c r="M3531" i="7"/>
  <c r="S3722" i="7"/>
  <c r="O3722" i="7"/>
  <c r="I3722" i="7" a="1"/>
  <c r="N1601" i="7"/>
  <c r="D1601" i="7" a="1"/>
  <c r="C3670" i="7" a="1"/>
  <c r="P3670" i="7"/>
  <c r="T859" i="7"/>
  <c r="J859" i="7" a="1"/>
  <c r="H859" i="7" a="1"/>
  <c r="M162" i="7"/>
  <c r="U162" i="7"/>
  <c r="V257" i="7"/>
  <c r="G257" i="7" a="1"/>
  <c r="V2904" i="7"/>
  <c r="Q2904" i="7"/>
  <c r="H2904" i="7" a="1"/>
  <c r="K1815" i="7"/>
  <c r="O1815" i="7"/>
  <c r="O573" i="1"/>
  <c r="K573" i="1"/>
  <c r="T2970" i="7"/>
  <c r="G2970" i="7" a="1"/>
  <c r="E113" i="7" a="1"/>
  <c r="C113" i="7" a="1"/>
  <c r="T113" i="7"/>
  <c r="S3473" i="7"/>
  <c r="V3473" i="7"/>
  <c r="T1745" i="7"/>
  <c r="V1745" i="7"/>
  <c r="O1745" i="7"/>
  <c r="S727" i="7"/>
  <c r="U727" i="7"/>
  <c r="S2966" i="7"/>
  <c r="G2966" i="7" a="1"/>
  <c r="T2862" i="7"/>
  <c r="P2862" i="7"/>
  <c r="I2862" i="7" a="1"/>
  <c r="P2986" i="7"/>
  <c r="M2986" i="7"/>
  <c r="M36" i="1"/>
  <c r="P36" i="1"/>
  <c r="C1516" i="7" a="1"/>
  <c r="U1516" i="7"/>
  <c r="C292" i="7" a="1"/>
  <c r="U292" i="7"/>
  <c r="H292" i="7" a="1"/>
  <c r="P2255" i="7"/>
  <c r="C2255" i="7" a="1"/>
  <c r="C357" i="7" a="1"/>
  <c r="J357" i="7" a="1"/>
  <c r="R2397" i="7"/>
  <c r="E2397" i="7" a="1"/>
  <c r="J2397" i="7" a="1"/>
  <c r="U2423" i="7"/>
  <c r="D2423" i="7" a="1"/>
  <c r="Q3737" i="7"/>
  <c r="P3737" i="7"/>
  <c r="I3737" i="7" a="1"/>
  <c r="Q1604" i="7"/>
  <c r="T1604" i="7"/>
  <c r="S416" i="7"/>
  <c r="K416" i="7"/>
  <c r="Q847" i="7"/>
  <c r="G847" i="7" a="1"/>
  <c r="H847" i="7" a="1"/>
  <c r="R2428" i="7"/>
  <c r="M2428" i="7"/>
  <c r="C140" i="1" a="1"/>
  <c r="E140" i="1" a="1"/>
  <c r="L43" i="1"/>
  <c r="Q43" i="1"/>
  <c r="K1835" i="7"/>
  <c r="O1835" i="7"/>
  <c r="T3243" i="7"/>
  <c r="G3243" i="7" a="1"/>
  <c r="H3243" i="7" a="1"/>
  <c r="L12" i="1"/>
  <c r="E953" i="7" a="1"/>
  <c r="C953" i="7" a="1"/>
  <c r="O953" i="7"/>
  <c r="D48" i="1" a="1"/>
  <c r="O48" i="1"/>
  <c r="L1079" i="7"/>
  <c r="Q1079" i="7"/>
  <c r="J3173" i="7" a="1"/>
  <c r="U3173" i="7"/>
  <c r="N1932" i="7"/>
  <c r="K1932" i="7"/>
  <c r="D1932" i="7" a="1"/>
  <c r="T3288" i="7"/>
  <c r="Q3288" i="7"/>
  <c r="M393" i="1"/>
  <c r="D393" i="1" a="1"/>
  <c r="M296" i="7"/>
  <c r="E296" i="7" a="1"/>
  <c r="C1746" i="7" a="1"/>
  <c r="Q1746" i="7"/>
  <c r="R1746" i="7"/>
  <c r="D3996" i="7" a="1"/>
  <c r="R3996" i="7"/>
  <c r="O724" i="7"/>
  <c r="G724" i="7" a="1"/>
  <c r="H724" i="7" a="1"/>
  <c r="S2670" i="7"/>
  <c r="E2670" i="7" a="1"/>
  <c r="I466" i="1"/>
  <c r="Q466" i="1"/>
  <c r="T2586" i="7"/>
  <c r="R2586" i="7"/>
  <c r="P225" i="1"/>
  <c r="J225" i="1"/>
  <c r="N351" i="7"/>
  <c r="D351" i="7" a="1"/>
  <c r="Q2481" i="7"/>
  <c r="G2481" i="7" a="1"/>
  <c r="T2481" i="7"/>
  <c r="G2377" i="7" a="1"/>
  <c r="R2377" i="7"/>
  <c r="N3687" i="7"/>
  <c r="V3687" i="7"/>
  <c r="H3687" i="7" a="1"/>
  <c r="V2151" i="7"/>
  <c r="T2151" i="7"/>
  <c r="K438" i="7"/>
  <c r="N438" i="7"/>
  <c r="G2621" i="7" a="1"/>
  <c r="E2621" i="7" a="1"/>
  <c r="I2621" i="7" a="1"/>
  <c r="M189" i="7"/>
  <c r="E189" i="7" a="1"/>
  <c r="E3020" i="7" a="1"/>
  <c r="R3020" i="7"/>
  <c r="Q1365" i="7"/>
  <c r="G1365" i="7" a="1"/>
  <c r="V1365" i="7"/>
  <c r="C1760" i="7" a="1"/>
  <c r="T1760" i="7"/>
  <c r="D894" i="7" a="1"/>
  <c r="M894" i="7"/>
  <c r="I894" i="7" a="1"/>
  <c r="R2746" i="7"/>
  <c r="V2746" i="7"/>
  <c r="L3788" i="7"/>
  <c r="R3788" i="7"/>
  <c r="E577" i="1" a="1"/>
  <c r="D577" i="1" a="1"/>
  <c r="K193" i="1"/>
  <c r="G193" i="1"/>
  <c r="E687" i="7" a="1"/>
  <c r="U687" i="7"/>
  <c r="L2130" i="7"/>
  <c r="P2130" i="7"/>
  <c r="U2130" i="7"/>
  <c r="E664" i="7" a="1"/>
  <c r="Q664" i="7"/>
  <c r="K3657" i="7"/>
  <c r="G3657" i="7" a="1"/>
  <c r="I3657" i="7" a="1"/>
  <c r="J237" i="7" a="1"/>
  <c r="M237" i="7"/>
  <c r="Q678" i="7"/>
  <c r="E678" i="7" a="1"/>
  <c r="C752" i="7" a="1"/>
  <c r="G752" i="7" a="1"/>
  <c r="H752" i="7" a="1"/>
  <c r="L1197" i="7"/>
  <c r="S1197" i="7"/>
  <c r="H522" i="1"/>
  <c r="G522" i="1"/>
  <c r="C656" i="7" a="1"/>
  <c r="P656" i="7"/>
  <c r="P1471" i="7"/>
  <c r="D1471" i="7" a="1"/>
  <c r="H1471" i="7" a="1"/>
  <c r="M68" i="7"/>
  <c r="H68" i="7" a="1"/>
  <c r="S2346" i="7"/>
  <c r="C2346" i="7" a="1"/>
  <c r="O1738" i="7"/>
  <c r="D1738" i="7" a="1"/>
  <c r="L1738" i="7"/>
  <c r="L367" i="1"/>
  <c r="E367" i="1" a="1"/>
  <c r="P139" i="1"/>
  <c r="E139" i="1" a="1"/>
  <c r="V2301" i="7"/>
  <c r="S2301" i="7"/>
  <c r="N2011" i="7"/>
  <c r="O2011" i="7"/>
  <c r="M276" i="7"/>
  <c r="P276" i="7"/>
  <c r="I276" i="7" a="1"/>
  <c r="E275" i="1" a="1"/>
  <c r="O275" i="1"/>
  <c r="J2156" i="7" a="1"/>
  <c r="G2156" i="7" a="1"/>
  <c r="M2676" i="7"/>
  <c r="E2676" i="7" a="1"/>
  <c r="K2217" i="7"/>
  <c r="L2217" i="7"/>
  <c r="N2217" i="7"/>
  <c r="N315" i="1"/>
  <c r="O315" i="1"/>
  <c r="C1461" i="7" a="1"/>
  <c r="K1461" i="7"/>
  <c r="V3468" i="7"/>
  <c r="C3468" i="7" a="1"/>
  <c r="O171" i="7"/>
  <c r="P171" i="7"/>
  <c r="I171" i="7" a="1"/>
  <c r="K2956" i="7"/>
  <c r="P2956" i="7"/>
  <c r="N3205" i="7"/>
  <c r="R3205" i="7"/>
  <c r="J2507" i="7" a="1"/>
  <c r="C2507" i="7" a="1"/>
  <c r="M2507" i="7"/>
  <c r="D3598" i="7" a="1"/>
  <c r="O3598" i="7"/>
  <c r="Q2304" i="7"/>
  <c r="S2304" i="7"/>
  <c r="H2304" i="7" a="1"/>
  <c r="T1334" i="7"/>
  <c r="J1334" i="7" a="1"/>
  <c r="C654" i="7" a="1"/>
  <c r="Q654" i="7"/>
  <c r="U1996" i="7"/>
  <c r="M1996" i="7"/>
  <c r="H1996" i="7" a="1"/>
  <c r="V1096" i="7"/>
  <c r="T1096" i="7"/>
  <c r="C1676" i="7" a="1"/>
  <c r="T1676" i="7"/>
  <c r="O996" i="7"/>
  <c r="M996" i="7"/>
  <c r="L996" i="7"/>
  <c r="E1071" i="7" a="1"/>
  <c r="P1071" i="7"/>
  <c r="L404" i="1"/>
  <c r="J404" i="1"/>
  <c r="J2730" i="7" a="1"/>
  <c r="G2730" i="7" a="1"/>
  <c r="G90" i="7" a="1"/>
  <c r="Q90" i="7"/>
  <c r="R90" i="7"/>
  <c r="R515" i="7"/>
  <c r="L515" i="7"/>
  <c r="E199" i="1" a="1"/>
  <c r="P199" i="1"/>
  <c r="Q536" i="7"/>
  <c r="K536" i="7"/>
  <c r="S1704" i="7"/>
  <c r="U1704" i="7"/>
  <c r="I1704" i="7" a="1"/>
  <c r="Q2055" i="7"/>
  <c r="P2055" i="7"/>
  <c r="E3158" i="7" a="1"/>
  <c r="J3158" i="7" a="1"/>
  <c r="H3158" i="7" a="1"/>
  <c r="Q2854" i="7"/>
  <c r="K2854" i="7"/>
  <c r="R986" i="7"/>
  <c r="C986" i="7" a="1"/>
  <c r="E3889" i="7" a="1"/>
  <c r="M3889" i="7"/>
  <c r="L3889" i="7"/>
  <c r="J2143" i="7" a="1"/>
  <c r="D2143" i="7" a="1"/>
  <c r="T1765" i="7"/>
  <c r="L1765" i="7"/>
  <c r="R3929" i="7"/>
  <c r="J3929" i="7" a="1"/>
  <c r="V3929" i="7"/>
  <c r="Q3458" i="7"/>
  <c r="G3458" i="7" a="1"/>
  <c r="K199" i="7"/>
  <c r="U199" i="7"/>
  <c r="I199" i="7" a="1"/>
  <c r="P917" i="7"/>
  <c r="E917" i="7" a="1"/>
  <c r="V1340" i="7"/>
  <c r="T1340" i="7"/>
  <c r="V2413" i="7"/>
  <c r="N2413" i="7"/>
  <c r="H2413" i="7" a="1"/>
  <c r="C412" i="1" a="1"/>
  <c r="Q412" i="1"/>
  <c r="T995" i="7"/>
  <c r="V995" i="7"/>
  <c r="S3282" i="7"/>
  <c r="K3282" i="7"/>
  <c r="U1380" i="7"/>
  <c r="V1380" i="7"/>
  <c r="H1380" i="7" a="1"/>
  <c r="U1172" i="7"/>
  <c r="C1172" i="7" a="1"/>
  <c r="N2958" i="7"/>
  <c r="G2958" i="7" a="1"/>
  <c r="L1163" i="7"/>
  <c r="N1163" i="7"/>
  <c r="D1163" i="7" a="1"/>
  <c r="S1851" i="7"/>
  <c r="R1851" i="7"/>
  <c r="L11" i="1"/>
  <c r="K11" i="1"/>
  <c r="C390" i="1" a="1"/>
  <c r="I390" i="1"/>
  <c r="G1310" i="7" a="1"/>
  <c r="M1310" i="7"/>
  <c r="Q1578" i="7"/>
  <c r="E1578" i="7" a="1"/>
  <c r="G1578" i="7" a="1"/>
  <c r="T2044" i="7"/>
  <c r="H2044" i="7" a="1"/>
  <c r="D2250" i="7" a="1"/>
  <c r="M2250" i="7"/>
  <c r="S532" i="7"/>
  <c r="L532" i="7"/>
  <c r="H532" i="7" a="1"/>
  <c r="Q2778" i="7"/>
  <c r="K2778" i="7"/>
  <c r="U1560" i="7"/>
  <c r="M1560" i="7"/>
  <c r="S1560" i="7"/>
  <c r="U1786" i="7"/>
  <c r="G1786" i="7" a="1"/>
  <c r="K3952" i="7"/>
  <c r="Q3952" i="7"/>
  <c r="G338" i="1"/>
  <c r="K338" i="1"/>
  <c r="K3902" i="7"/>
  <c r="U3902" i="7"/>
  <c r="I3902" i="7" a="1"/>
  <c r="D1100" i="7" a="1"/>
  <c r="L1100" i="7"/>
  <c r="O2084" i="7"/>
  <c r="C2084" i="7" a="1"/>
  <c r="E3050" i="7" a="1"/>
  <c r="U3050" i="7"/>
  <c r="I3050" i="7" a="1"/>
  <c r="P798" i="7"/>
  <c r="K798" i="7"/>
  <c r="T2478" i="7"/>
  <c r="E2478" i="7" a="1"/>
  <c r="R268" i="7"/>
  <c r="E268" i="7" a="1"/>
  <c r="H268" i="7" a="1"/>
  <c r="E3490" i="7" a="1"/>
  <c r="R3490" i="7"/>
  <c r="R1668" i="7"/>
  <c r="U1668" i="7"/>
  <c r="I1668" i="7" a="1"/>
  <c r="S2211" i="7"/>
  <c r="P2211" i="7"/>
  <c r="L890" i="7"/>
  <c r="S890" i="7"/>
  <c r="C3713" i="7" a="1"/>
  <c r="S3713" i="7"/>
  <c r="I3713" i="7" a="1"/>
  <c r="S2526" i="7"/>
  <c r="U2526" i="7"/>
  <c r="P1238" i="7"/>
  <c r="K1238" i="7"/>
  <c r="R1187" i="7"/>
  <c r="P1187" i="7"/>
  <c r="K1187" i="7"/>
  <c r="C3646" i="7" a="1"/>
  <c r="K3646" i="7"/>
  <c r="V2601" i="7"/>
  <c r="S2601" i="7"/>
  <c r="I2601" i="7" a="1"/>
  <c r="C717" i="7" a="1"/>
  <c r="P717" i="7"/>
  <c r="O3752" i="7"/>
  <c r="P3752" i="7"/>
  <c r="E2589" i="7" a="1"/>
  <c r="U2589" i="7"/>
  <c r="H2589" i="7" a="1"/>
  <c r="L338" i="7"/>
  <c r="V338" i="7"/>
  <c r="O1126" i="7"/>
  <c r="T1126" i="7"/>
  <c r="Q1274" i="7"/>
  <c r="N1274" i="7"/>
  <c r="P1274" i="7"/>
  <c r="C179" i="7" a="1"/>
  <c r="V179" i="7"/>
  <c r="D2823" i="7" a="1"/>
  <c r="O2823" i="7"/>
  <c r="I2823" i="7" a="1"/>
  <c r="U3245" i="7"/>
  <c r="P3245" i="7"/>
  <c r="C1184" i="7" a="1"/>
  <c r="G1184" i="7" a="1"/>
  <c r="M779" i="7"/>
  <c r="G779" i="7" a="1"/>
  <c r="H779" i="7" a="1"/>
  <c r="G489" i="1"/>
  <c r="E489" i="1" a="1"/>
  <c r="L3227" i="7"/>
  <c r="Q3227" i="7"/>
  <c r="G2023" i="7" a="1"/>
  <c r="U2023" i="7"/>
  <c r="P513" i="7"/>
  <c r="M513" i="7"/>
  <c r="H513" i="7" a="1"/>
  <c r="J282" i="7" a="1"/>
  <c r="V282" i="7"/>
  <c r="M3604" i="7"/>
  <c r="O3604" i="7"/>
  <c r="L749" i="7"/>
  <c r="U749" i="7"/>
  <c r="H749" i="7" a="1"/>
  <c r="L3345" i="7"/>
  <c r="S3345" i="7"/>
  <c r="K1781" i="7"/>
  <c r="N1781" i="7"/>
  <c r="V1781" i="7"/>
  <c r="U341" i="7"/>
  <c r="D341" i="7" a="1"/>
  <c r="L3656" i="7"/>
  <c r="D3656" i="7" a="1"/>
  <c r="E214" i="1" a="1"/>
  <c r="N214" i="1"/>
  <c r="U2336" i="7"/>
  <c r="J2336" i="7" a="1"/>
  <c r="I2336" i="7" a="1"/>
  <c r="L493" i="1"/>
  <c r="M3636" i="7"/>
  <c r="Q3636" i="7"/>
  <c r="N3636" i="7"/>
  <c r="J3581" i="7" a="1"/>
  <c r="Q3581" i="7"/>
  <c r="I366" i="1"/>
  <c r="K366" i="1"/>
  <c r="P2362" i="7"/>
  <c r="O2362" i="7"/>
  <c r="H171" i="1"/>
  <c r="Q171" i="1"/>
  <c r="N1598" i="7"/>
  <c r="O1598" i="7"/>
  <c r="L1598" i="7"/>
  <c r="L2364" i="7"/>
  <c r="G2364" i="7" a="1"/>
  <c r="C259" i="1" a="1"/>
  <c r="N259" i="1"/>
  <c r="S806" i="7"/>
  <c r="T806" i="7"/>
  <c r="U467" i="7"/>
  <c r="R467" i="7"/>
  <c r="H467" i="7" a="1"/>
  <c r="O1276" i="7"/>
  <c r="K1276" i="7"/>
  <c r="Q3600" i="7"/>
  <c r="J3600" i="7" a="1"/>
  <c r="M3628" i="7"/>
  <c r="D3628" i="7" a="1"/>
  <c r="Q3628" i="7"/>
  <c r="K1221" i="7"/>
  <c r="L1221" i="7"/>
  <c r="T1950" i="7"/>
  <c r="Q1950" i="7"/>
  <c r="V1950" i="7"/>
  <c r="D2063" i="7" a="1"/>
  <c r="H2063" i="7" a="1"/>
  <c r="O73" i="1"/>
  <c r="K73" i="1"/>
  <c r="M1263" i="7"/>
  <c r="K1263" i="7"/>
  <c r="P3263" i="7"/>
  <c r="Q3263" i="7"/>
  <c r="C3263" i="7" a="1"/>
  <c r="D265" i="1" a="1"/>
  <c r="Q851" i="7"/>
  <c r="S851" i="7"/>
  <c r="P851" i="7"/>
  <c r="J374" i="1"/>
  <c r="O374" i="1"/>
  <c r="K2199" i="7"/>
  <c r="U2199" i="7"/>
  <c r="V1626" i="7"/>
  <c r="K1626" i="7"/>
  <c r="R1878" i="7"/>
  <c r="T1878" i="7"/>
  <c r="G1878" i="7" a="1"/>
  <c r="T3386" i="7"/>
  <c r="G3386" i="7" a="1"/>
  <c r="R2751" i="7"/>
  <c r="O2751" i="7"/>
  <c r="P2751" i="7"/>
  <c r="V159" i="7"/>
  <c r="S159" i="7"/>
  <c r="D3750" i="7" a="1"/>
  <c r="E3750" i="7" a="1"/>
  <c r="U2008" i="7"/>
  <c r="O2008" i="7"/>
  <c r="C2008" i="7" a="1"/>
  <c r="S3978" i="7"/>
  <c r="G3978" i="7" a="1"/>
  <c r="K122" i="1"/>
  <c r="M122" i="1"/>
  <c r="P2947" i="7"/>
  <c r="K2947" i="7"/>
  <c r="U2212" i="7"/>
  <c r="K2212" i="7"/>
  <c r="H2212" i="7" a="1"/>
  <c r="N107" i="1"/>
  <c r="M107" i="1"/>
  <c r="U701" i="7"/>
  <c r="D701" i="7" a="1"/>
  <c r="D3985" i="7" a="1"/>
  <c r="K3985" i="7"/>
  <c r="D3950" i="7" a="1"/>
  <c r="K3950" i="7"/>
  <c r="I3950" i="7" a="1"/>
  <c r="E809" i="7" a="1"/>
  <c r="K809" i="7"/>
  <c r="T3797" i="7"/>
  <c r="V3797" i="7"/>
  <c r="K3235" i="7"/>
  <c r="M3235" i="7"/>
  <c r="G3235" i="7" a="1"/>
  <c r="L2657" i="7"/>
  <c r="E2657" i="7" a="1"/>
  <c r="J2725" i="7" a="1"/>
  <c r="D2725" i="7" a="1"/>
  <c r="I2725" i="7" a="1"/>
  <c r="L258" i="7"/>
  <c r="U258" i="7"/>
  <c r="K506" i="1"/>
  <c r="F506" i="1"/>
  <c r="N1884" i="7"/>
  <c r="V1884" i="7"/>
  <c r="V3279" i="7"/>
  <c r="C3279" i="7" a="1"/>
  <c r="H3279" i="7" a="1"/>
  <c r="T627" i="7"/>
  <c r="N627" i="7"/>
  <c r="L1895" i="7"/>
  <c r="J1895" i="7" a="1"/>
  <c r="J308" i="1"/>
  <c r="M308" i="1"/>
  <c r="G353" i="7" a="1"/>
  <c r="K353" i="7"/>
  <c r="R353" i="7"/>
  <c r="U2449" i="7"/>
  <c r="N2449" i="7"/>
  <c r="S3519" i="7"/>
  <c r="O3519" i="7"/>
  <c r="L407" i="7"/>
  <c r="M407" i="7"/>
  <c r="I407" i="7" a="1"/>
  <c r="J343" i="1"/>
  <c r="E343" i="1" a="1"/>
  <c r="M1975" i="7"/>
  <c r="I1975" i="7" a="1"/>
  <c r="C1887" i="7" a="1"/>
  <c r="P1887" i="7"/>
  <c r="N2338" i="7"/>
  <c r="L2338" i="7"/>
  <c r="I2338" i="7" a="1"/>
  <c r="M982" i="7"/>
  <c r="U982" i="7"/>
  <c r="P107" i="7"/>
  <c r="S107" i="7"/>
  <c r="R2498" i="7"/>
  <c r="K2498" i="7"/>
  <c r="T2498" i="7"/>
  <c r="J987" i="7" a="1"/>
  <c r="S987" i="7"/>
  <c r="T2631" i="7"/>
  <c r="V2631" i="7"/>
  <c r="I2631" i="7" a="1"/>
  <c r="J2316" i="7" a="1"/>
  <c r="L2316" i="7"/>
  <c r="G3734" i="7" a="1"/>
  <c r="N3734" i="7"/>
  <c r="P3708" i="7"/>
  <c r="R3708" i="7"/>
  <c r="L3708" i="7"/>
  <c r="R1106" i="7"/>
  <c r="V1106" i="7"/>
  <c r="F219" i="1"/>
  <c r="Q219" i="1"/>
  <c r="S1946" i="7"/>
  <c r="K1946" i="7"/>
  <c r="M3625" i="7"/>
  <c r="S3625" i="7"/>
  <c r="Q3625" i="7"/>
  <c r="P542" i="7"/>
  <c r="C542" i="7" a="1"/>
  <c r="N2270" i="7"/>
  <c r="S2270" i="7"/>
  <c r="K406" i="1"/>
  <c r="C406" i="1" a="1"/>
  <c r="K920" i="7"/>
  <c r="L920" i="7"/>
  <c r="M920" i="7"/>
  <c r="N1246" i="7"/>
  <c r="H1246" i="7" a="1"/>
  <c r="D2204" i="7" a="1"/>
  <c r="M2204" i="7"/>
  <c r="V709" i="7"/>
  <c r="U709" i="7"/>
  <c r="I709" i="7" a="1"/>
  <c r="K2926" i="7"/>
  <c r="L2926" i="7"/>
  <c r="K185" i="1"/>
  <c r="I185" i="1"/>
  <c r="P1403" i="7"/>
  <c r="G1403" i="7" a="1"/>
  <c r="K2623" i="7"/>
  <c r="T2623" i="7"/>
  <c r="O2623" i="7"/>
  <c r="V3379" i="7"/>
  <c r="Q3379" i="7"/>
  <c r="M2043" i="7"/>
  <c r="G2043" i="7" a="1"/>
  <c r="I2043" i="7" a="1"/>
  <c r="R1189" i="7"/>
  <c r="L1189" i="7"/>
  <c r="K3937" i="7"/>
  <c r="C3937" i="7" a="1"/>
  <c r="C309" i="1" a="1"/>
  <c r="I309" i="1"/>
  <c r="U540" i="7"/>
  <c r="E540" i="7" a="1"/>
  <c r="H540" i="7" a="1"/>
  <c r="R2493" i="7"/>
  <c r="E2493" i="7" a="1"/>
  <c r="L3371" i="7"/>
  <c r="Q3371" i="7"/>
  <c r="O253" i="1"/>
  <c r="Q253" i="1"/>
  <c r="C553" i="1" a="1"/>
  <c r="E553" i="1" a="1"/>
  <c r="P3454" i="7"/>
  <c r="T3454" i="7"/>
  <c r="G3209" i="7" a="1"/>
  <c r="J3209" i="7" a="1"/>
  <c r="O3209" i="7"/>
  <c r="M700" i="7"/>
  <c r="R700" i="7"/>
  <c r="N1628" i="7"/>
  <c r="E1628" i="7" a="1"/>
  <c r="H1628" i="7" a="1"/>
  <c r="N3591" i="7"/>
  <c r="V3591" i="7"/>
  <c r="C427" i="1" a="1"/>
  <c r="D427" i="1" a="1"/>
  <c r="C3785" i="7" a="1"/>
  <c r="K3785" i="7"/>
  <c r="G1571" i="7" a="1"/>
  <c r="D1571" i="7" a="1"/>
  <c r="I1571" i="7" a="1"/>
  <c r="C2536" i="7" a="1"/>
  <c r="Q2536" i="7"/>
  <c r="M3260" i="7"/>
  <c r="S3260" i="7"/>
  <c r="U785" i="7"/>
  <c r="R785" i="7"/>
  <c r="H785" i="7" a="1"/>
  <c r="E1000" i="7" a="1"/>
  <c r="R1000" i="7"/>
  <c r="N3151" i="7"/>
  <c r="Q3151" i="7"/>
  <c r="N1296" i="7"/>
  <c r="C1296" i="7" a="1"/>
  <c r="L1296" i="7"/>
  <c r="D421" i="1" a="1"/>
  <c r="C421" i="1" a="1"/>
  <c r="P20" i="7"/>
  <c r="D20" i="7" a="1"/>
  <c r="S2457" i="7"/>
  <c r="G2457" i="7" a="1"/>
  <c r="S2213" i="7"/>
  <c r="L2213" i="7"/>
  <c r="R2213" i="7"/>
  <c r="R1153" i="7"/>
  <c r="N1153" i="7"/>
  <c r="C2176" i="7" a="1"/>
  <c r="Q2176" i="7"/>
  <c r="I2176" i="7" a="1"/>
  <c r="M2860" i="7"/>
  <c r="K2860" i="7"/>
  <c r="N867" i="7"/>
  <c r="E867" i="7" a="1"/>
  <c r="G476" i="7" a="1"/>
  <c r="E476" i="7" a="1"/>
  <c r="I476" i="7" a="1"/>
  <c r="G2485" i="7" a="1"/>
  <c r="P2485" i="7"/>
  <c r="D3161" i="7" a="1"/>
  <c r="O3161" i="7"/>
  <c r="O1219" i="7"/>
  <c r="U1219" i="7"/>
  <c r="R1219" i="7"/>
  <c r="C589" i="7" a="1"/>
  <c r="V589" i="7"/>
  <c r="K1727" i="7"/>
  <c r="C1727" i="7" a="1"/>
  <c r="H1727" i="7" a="1"/>
  <c r="K82" i="7"/>
  <c r="U82" i="7"/>
  <c r="D365" i="7" a="1"/>
  <c r="P365" i="7"/>
  <c r="U1222" i="7"/>
  <c r="L1222" i="7"/>
  <c r="H1222" i="7" a="1"/>
  <c r="N3110" i="7"/>
  <c r="M3110" i="7"/>
  <c r="C178" i="7" a="1"/>
  <c r="V178" i="7"/>
  <c r="K3411" i="7"/>
  <c r="V3411" i="7"/>
  <c r="E3411" i="7" a="1"/>
  <c r="N2927" i="7"/>
  <c r="O2927" i="7"/>
  <c r="U1294" i="7"/>
  <c r="O1294" i="7"/>
  <c r="H1294" i="7" a="1"/>
  <c r="G3856" i="7" a="1"/>
  <c r="H3856" i="7" a="1"/>
  <c r="R543" i="7"/>
  <c r="L543" i="7"/>
  <c r="D559" i="7" a="1"/>
  <c r="O559" i="7"/>
  <c r="Q559" i="7"/>
  <c r="E487" i="1" a="1"/>
  <c r="M487" i="1"/>
  <c r="L2879" i="7"/>
  <c r="V2879" i="7"/>
  <c r="V3806" i="7"/>
  <c r="G3806" i="7" a="1"/>
  <c r="E252" i="1" a="1"/>
  <c r="H252" i="1"/>
  <c r="P475" i="1"/>
  <c r="J475" i="1"/>
  <c r="U2845" i="7"/>
  <c r="C2845" i="7" a="1"/>
  <c r="L895" i="7"/>
  <c r="Q895" i="7"/>
  <c r="P895" i="7"/>
  <c r="R2303" i="7"/>
  <c r="V2303" i="7"/>
  <c r="K3536" i="7"/>
  <c r="L3536" i="7"/>
  <c r="H3536" i="7" a="1"/>
  <c r="P225" i="7"/>
  <c r="J225" i="7" a="1"/>
  <c r="D866" i="7" a="1"/>
  <c r="L866" i="7"/>
  <c r="V3780" i="7"/>
  <c r="L3780" i="7"/>
  <c r="P3780" i="7"/>
  <c r="S3170" i="7"/>
  <c r="T3170" i="7"/>
  <c r="G1388" i="7" a="1"/>
  <c r="N1388" i="7"/>
  <c r="J3774" i="7" a="1"/>
  <c r="M3774" i="7"/>
  <c r="G3774" i="7" a="1"/>
  <c r="J3989" i="7" a="1"/>
  <c r="M3989" i="7"/>
  <c r="P377" i="1"/>
  <c r="E377" i="1" a="1"/>
  <c r="D178" i="1" a="1"/>
  <c r="J178" i="1"/>
  <c r="E3099" i="7" a="1"/>
  <c r="V3099" i="7"/>
  <c r="O1538" i="7"/>
  <c r="T1538" i="7"/>
  <c r="H1538" i="7" a="1"/>
  <c r="E1155" i="7" a="1"/>
  <c r="K1155" i="7"/>
  <c r="J425" i="7" a="1"/>
  <c r="E425" i="7" a="1"/>
  <c r="O3741" i="7"/>
  <c r="D3741" i="7" a="1"/>
  <c r="E3741" i="7" a="1"/>
  <c r="G274" i="1"/>
  <c r="P274" i="1"/>
  <c r="M2758" i="7"/>
  <c r="G2758" i="7" a="1"/>
  <c r="U907" i="7"/>
  <c r="E907" i="7" a="1"/>
  <c r="L3393" i="7"/>
  <c r="V3393" i="7"/>
  <c r="K3393" i="7"/>
  <c r="L3338" i="7"/>
  <c r="C3338" i="7" a="1"/>
  <c r="C1616" i="7" a="1"/>
  <c r="O1616" i="7"/>
  <c r="H1616" i="7" a="1"/>
  <c r="G3046" i="7" a="1"/>
  <c r="E3046" i="7" a="1"/>
  <c r="C2206" i="7" a="1"/>
  <c r="P2206" i="7"/>
  <c r="U1783" i="7"/>
  <c r="M1783" i="7"/>
  <c r="H1783" i="7" a="1"/>
  <c r="O512" i="7"/>
  <c r="C512" i="7" a="1"/>
  <c r="L2898" i="7"/>
  <c r="U2898" i="7"/>
  <c r="E2152" i="7" a="1"/>
  <c r="R2152" i="7"/>
  <c r="G2152" i="7" a="1"/>
  <c r="O1803" i="7"/>
  <c r="K1803" i="7"/>
  <c r="J1691" i="7" a="1"/>
  <c r="E1691" i="7" a="1"/>
  <c r="I1691" i="7" a="1"/>
  <c r="L3323" i="7"/>
  <c r="C3323" i="7" a="1"/>
  <c r="J3058" i="7" a="1"/>
  <c r="P3058" i="7"/>
  <c r="D3621" i="7" a="1"/>
  <c r="E3621" i="7" a="1"/>
  <c r="I3621" i="7" a="1"/>
  <c r="Q3890" i="7"/>
  <c r="T3890" i="7"/>
  <c r="M3577" i="7"/>
  <c r="S3577" i="7"/>
  <c r="T1734" i="7"/>
  <c r="C1734" i="7" a="1"/>
  <c r="H1734" i="7" a="1"/>
  <c r="D1377" i="7" a="1"/>
  <c r="J1377" i="7" a="1"/>
  <c r="N3629" i="7"/>
  <c r="T3629" i="7"/>
  <c r="I3629" i="7" a="1"/>
  <c r="V2752" i="7"/>
  <c r="N2752" i="7"/>
  <c r="V1210" i="7"/>
  <c r="M1210" i="7"/>
  <c r="R675" i="7"/>
  <c r="Q675" i="7"/>
  <c r="H675" i="7" a="1"/>
  <c r="P3834" i="7"/>
  <c r="H3834" i="7" a="1"/>
  <c r="E272" i="1" a="1"/>
  <c r="F272" i="1"/>
  <c r="N1656" i="7"/>
  <c r="R1656" i="7"/>
  <c r="V2133" i="7"/>
  <c r="E2133" i="7" a="1"/>
  <c r="H2133" i="7" a="1"/>
  <c r="L2815" i="7"/>
  <c r="N2815" i="7"/>
  <c r="P354" i="1"/>
  <c r="J354" i="1"/>
  <c r="M138" i="1"/>
  <c r="O138" i="1"/>
  <c r="H382" i="1"/>
  <c r="I382" i="1"/>
  <c r="C1644" i="7" a="1"/>
  <c r="G1644" i="7" a="1"/>
  <c r="Q3823" i="7"/>
  <c r="S3823" i="7"/>
  <c r="O294" i="1"/>
  <c r="Q294" i="1"/>
  <c r="E466" i="7" a="1"/>
  <c r="Q466" i="7"/>
  <c r="K466" i="7"/>
  <c r="M1415" i="7"/>
  <c r="G1415" i="7" a="1"/>
  <c r="L323" i="7"/>
  <c r="G323" i="7" a="1"/>
  <c r="G193" i="7" a="1"/>
  <c r="U193" i="7"/>
  <c r="V193" i="7"/>
  <c r="D1335" i="7" a="1"/>
  <c r="S1335" i="7"/>
  <c r="P158" i="7"/>
  <c r="K158" i="7"/>
  <c r="Q158" i="7"/>
  <c r="K3748" i="7"/>
  <c r="D3748" i="7" a="1"/>
  <c r="L2790" i="7"/>
  <c r="R2790" i="7"/>
  <c r="J3317" i="7" a="1"/>
  <c r="S3317" i="7"/>
  <c r="T3317" i="7"/>
  <c r="T1735" i="7"/>
  <c r="V1735" i="7"/>
  <c r="C1874" i="7" a="1"/>
  <c r="Q1874" i="7"/>
  <c r="D1615" i="7" a="1"/>
  <c r="E1615" i="7" a="1"/>
  <c r="P1615" i="7"/>
  <c r="E455" i="7" a="1"/>
  <c r="J455" i="7" a="1"/>
  <c r="U122" i="7"/>
  <c r="V122" i="7"/>
  <c r="H122" i="7" a="1"/>
  <c r="L52" i="1"/>
  <c r="L3899" i="7"/>
  <c r="N3899" i="7"/>
  <c r="G3899" i="7" a="1"/>
  <c r="H3899" i="7" a="1"/>
  <c r="E1404" i="7" a="1"/>
  <c r="T1404" i="7"/>
  <c r="H1404" i="7" a="1"/>
  <c r="K87" i="7"/>
  <c r="G87" i="7" a="1"/>
  <c r="I87" i="7" a="1"/>
  <c r="C87" i="7" a="1"/>
  <c r="V2736" i="7"/>
  <c r="O2736" i="7"/>
  <c r="H2736" i="7" a="1"/>
  <c r="T194" i="7"/>
  <c r="R194" i="7"/>
  <c r="H194" i="7" a="1"/>
  <c r="Q194" i="7"/>
  <c r="G3838" i="7" a="1"/>
  <c r="U3838" i="7"/>
  <c r="H3838" i="7" a="1"/>
  <c r="K85" i="7"/>
  <c r="C85" i="7" a="1"/>
  <c r="O85" i="7"/>
  <c r="H85" i="7" a="1"/>
  <c r="E217" i="7" a="1"/>
  <c r="S217" i="7"/>
  <c r="D217" i="7" a="1"/>
  <c r="I217" i="7" a="1"/>
  <c r="O1320" i="7"/>
  <c r="V1320" i="7"/>
  <c r="E1320" i="7" a="1"/>
  <c r="G2335" i="7" a="1"/>
  <c r="M2335" i="7"/>
  <c r="P2335" i="7"/>
  <c r="I2335" i="7" a="1"/>
  <c r="D3651" i="7" a="1"/>
  <c r="Q3651" i="7"/>
  <c r="O3651" i="7"/>
  <c r="U2768" i="7"/>
  <c r="G2768" i="7" a="1"/>
  <c r="V2768" i="7"/>
  <c r="D2768" i="7" a="1"/>
  <c r="Q2614" i="7"/>
  <c r="P2614" i="7"/>
  <c r="T2614" i="7"/>
  <c r="C3324" i="7" a="1"/>
  <c r="Q3324" i="7"/>
  <c r="O3324" i="7"/>
  <c r="P3324" i="7"/>
  <c r="D1587" i="7" a="1"/>
  <c r="G1587" i="7" a="1"/>
  <c r="U1587" i="7"/>
  <c r="L1587" i="7"/>
  <c r="N147" i="7"/>
  <c r="C147" i="7" a="1"/>
  <c r="I147" i="7" a="1"/>
  <c r="P1084" i="7"/>
  <c r="D1084" i="7" a="1"/>
  <c r="H1084" i="7" a="1"/>
  <c r="I1084" i="7" a="1"/>
  <c r="U2989" i="7"/>
  <c r="O2989" i="7"/>
  <c r="Q2989" i="7"/>
  <c r="R3339" i="7"/>
  <c r="C3339" i="7" a="1"/>
  <c r="K3339" i="7"/>
  <c r="L3339" i="7"/>
  <c r="U3007" i="7"/>
  <c r="Q3007" i="7"/>
  <c r="C3007" i="7" a="1"/>
  <c r="J2020" i="7" a="1"/>
  <c r="U2020" i="7"/>
  <c r="E2020" i="7" a="1"/>
  <c r="R2020" i="7"/>
  <c r="G1228" i="7" a="1"/>
  <c r="T1228" i="7"/>
  <c r="C1228" i="7" a="1"/>
  <c r="K470" i="1"/>
  <c r="E470" i="1" a="1"/>
  <c r="P470" i="1"/>
  <c r="G577" i="7" a="1"/>
  <c r="C577" i="7" a="1"/>
  <c r="U577" i="7"/>
  <c r="I577" i="7" a="1"/>
  <c r="E3212" i="7" a="1"/>
  <c r="N3212" i="7"/>
  <c r="I3212" i="7" a="1"/>
  <c r="O1763" i="7"/>
  <c r="Q1763" i="7"/>
  <c r="M1763" i="7"/>
  <c r="U1763" i="7"/>
  <c r="I206" i="1"/>
  <c r="N206" i="1"/>
  <c r="P206" i="1"/>
  <c r="E1053" i="7" a="1"/>
  <c r="V1053" i="7"/>
  <c r="K1053" i="7"/>
  <c r="P3739" i="7"/>
  <c r="G3739" i="7" a="1"/>
  <c r="V3739" i="7"/>
  <c r="I3739" i="7" a="1"/>
  <c r="L2959" i="7"/>
  <c r="K2959" i="7"/>
  <c r="O2959" i="7"/>
  <c r="V3079" i="7"/>
  <c r="J3079" i="7" a="1"/>
  <c r="K3079" i="7"/>
  <c r="P3079" i="7"/>
  <c r="P3898" i="7"/>
  <c r="L3898" i="7"/>
  <c r="N3898" i="7"/>
  <c r="H3898" i="7" a="1"/>
  <c r="Q1236" i="7"/>
  <c r="C1236" i="7" a="1"/>
  <c r="P1236" i="7"/>
  <c r="O2829" i="7"/>
  <c r="L2829" i="7"/>
  <c r="E2829" i="7" a="1"/>
  <c r="I2829" i="7" a="1"/>
  <c r="P519" i="1"/>
  <c r="N519" i="1"/>
  <c r="G519" i="1"/>
  <c r="K323" i="1"/>
  <c r="G323" i="1"/>
  <c r="T3062" i="7"/>
  <c r="M3062" i="7"/>
  <c r="G3062" i="7" a="1"/>
  <c r="K3062" i="7"/>
  <c r="O209" i="1"/>
  <c r="Q209" i="1"/>
  <c r="P209" i="1"/>
  <c r="U1592" i="7"/>
  <c r="E1592" i="7" a="1"/>
  <c r="C1592" i="7" a="1"/>
  <c r="P1416" i="7"/>
  <c r="T1416" i="7"/>
  <c r="Q1416" i="7"/>
  <c r="I1416" i="7" a="1"/>
  <c r="K150" i="1"/>
  <c r="L150" i="1"/>
  <c r="N150" i="1"/>
  <c r="D696" i="7" a="1"/>
  <c r="S696" i="7"/>
  <c r="K696" i="7"/>
  <c r="J3200" i="7" a="1"/>
  <c r="N3200" i="7"/>
  <c r="U3200" i="7"/>
  <c r="I3200" i="7" a="1"/>
  <c r="V3593" i="7"/>
  <c r="S3593" i="7"/>
  <c r="P3593" i="7"/>
  <c r="R1505" i="7"/>
  <c r="O1505" i="7"/>
  <c r="N1505" i="7"/>
  <c r="E1505" i="7" a="1"/>
  <c r="O1131" i="7"/>
  <c r="T1131" i="7"/>
  <c r="D1131" i="7" a="1"/>
  <c r="G3770" i="7" a="1"/>
  <c r="S3770" i="7"/>
  <c r="P3770" i="7"/>
  <c r="H3770" i="7" a="1"/>
  <c r="P2827" i="7"/>
  <c r="L2827" i="7"/>
  <c r="V2827" i="7"/>
  <c r="I2827" i="7" a="1"/>
  <c r="M392" i="1"/>
  <c r="Q392" i="1"/>
  <c r="L192" i="7"/>
  <c r="S192" i="7"/>
  <c r="D192" i="7" a="1"/>
  <c r="U192" i="7"/>
  <c r="E458" i="7" a="1"/>
  <c r="S458" i="7"/>
  <c r="V458" i="7"/>
  <c r="H458" i="7" a="1"/>
  <c r="F243" i="1"/>
  <c r="L243" i="1"/>
  <c r="G545" i="7" a="1"/>
  <c r="T545" i="7"/>
  <c r="R545" i="7"/>
  <c r="M545" i="7"/>
  <c r="J2669" i="7" a="1"/>
  <c r="M2669" i="7"/>
  <c r="I2669" i="7" a="1"/>
  <c r="P10" i="1"/>
  <c r="N10" i="1"/>
  <c r="Q10" i="1"/>
  <c r="U1705" i="7"/>
  <c r="E1705" i="7" a="1"/>
  <c r="T1705" i="7"/>
  <c r="H1705" i="7" a="1"/>
  <c r="R1346" i="7"/>
  <c r="Q1346" i="7"/>
  <c r="E1346" i="7" a="1"/>
  <c r="T3195" i="7"/>
  <c r="K3195" i="7"/>
  <c r="D3195" i="7" a="1"/>
  <c r="C3195" i="7" a="1"/>
  <c r="E373" i="1" a="1"/>
  <c r="P373" i="1"/>
  <c r="I373" i="1"/>
  <c r="K879" i="7"/>
  <c r="J879" i="7" a="1"/>
  <c r="Q879" i="7"/>
  <c r="C96" i="1" a="1"/>
  <c r="L96" i="1"/>
  <c r="D96" i="1" a="1"/>
  <c r="V549" i="7"/>
  <c r="U549" i="7"/>
  <c r="O549" i="7"/>
  <c r="T549" i="7"/>
  <c r="G1073" i="7" a="1"/>
  <c r="E1073" i="7" a="1"/>
  <c r="U1073" i="7"/>
  <c r="J1722" i="7" a="1"/>
  <c r="E1722" i="7" a="1"/>
  <c r="C1722" i="7" a="1"/>
  <c r="H1722" i="7" a="1"/>
  <c r="L80" i="1"/>
  <c r="M80" i="1"/>
  <c r="N80" i="1"/>
  <c r="D690" i="7" a="1"/>
  <c r="U690" i="7"/>
  <c r="S690" i="7"/>
  <c r="E2889" i="7" a="1"/>
  <c r="P2889" i="7"/>
  <c r="N2889" i="7"/>
  <c r="H2889" i="7" a="1"/>
  <c r="D1022" i="7" a="1"/>
  <c r="U1022" i="7"/>
  <c r="Q1022" i="7"/>
  <c r="R582" i="7"/>
  <c r="T582" i="7"/>
  <c r="O582" i="7"/>
  <c r="Q582" i="7"/>
  <c r="N86" i="1"/>
  <c r="K86" i="1"/>
  <c r="Q86" i="1"/>
  <c r="J1302" i="7" a="1"/>
  <c r="L1302" i="7"/>
  <c r="K1302" i="7"/>
  <c r="O762" i="7"/>
  <c r="J762" i="7" a="1"/>
  <c r="G762" i="7" a="1"/>
  <c r="H762" i="7" a="1"/>
  <c r="O3014" i="7"/>
  <c r="G3014" i="7" a="1"/>
  <c r="T3014" i="7"/>
  <c r="D97" i="7" a="1"/>
  <c r="P97" i="7"/>
  <c r="J97" i="7" a="1"/>
  <c r="M97" i="7"/>
  <c r="G2537" i="7" a="1"/>
  <c r="L2537" i="7"/>
  <c r="O2537" i="7"/>
  <c r="H2537" i="7" a="1"/>
  <c r="M1864" i="7"/>
  <c r="T1864" i="7"/>
  <c r="C1864" i="7" a="1"/>
  <c r="M530" i="1"/>
  <c r="K530" i="1"/>
  <c r="I530" i="1"/>
  <c r="R1547" i="7"/>
  <c r="J1547" i="7" a="1"/>
  <c r="M1547" i="7"/>
  <c r="U3812" i="7"/>
  <c r="S3812" i="7"/>
  <c r="D3812" i="7" a="1"/>
  <c r="J3812" i="7" a="1"/>
  <c r="C1336" i="7" a="1"/>
  <c r="E1336" i="7" a="1"/>
  <c r="R1336" i="7"/>
  <c r="S1336" i="7"/>
  <c r="V2694" i="7"/>
  <c r="S2694" i="7"/>
  <c r="Q2694" i="7"/>
  <c r="V639" i="7"/>
  <c r="Q639" i="7"/>
  <c r="O639" i="7"/>
  <c r="H639" i="7" a="1"/>
  <c r="Q216" i="1"/>
  <c r="P216" i="1"/>
  <c r="G216" i="1"/>
  <c r="O1766" i="7"/>
  <c r="D1766" i="7" a="1"/>
  <c r="T1766" i="7"/>
  <c r="V381" i="7"/>
  <c r="T381" i="7"/>
  <c r="S381" i="7"/>
  <c r="Q381" i="7"/>
  <c r="K2558" i="7"/>
  <c r="T2558" i="7"/>
  <c r="H2558" i="7" a="1"/>
  <c r="P2564" i="7"/>
  <c r="L2564" i="7"/>
  <c r="G2564" i="7" a="1"/>
  <c r="H2564" i="7" a="1"/>
  <c r="D67" i="7" a="1"/>
  <c r="M67" i="7"/>
  <c r="K67" i="7"/>
  <c r="V882" i="7"/>
  <c r="P882" i="7"/>
  <c r="S882" i="7"/>
  <c r="C882" i="7" a="1"/>
  <c r="U2412" i="7"/>
  <c r="K2412" i="7"/>
  <c r="V2412" i="7"/>
  <c r="K278" i="1"/>
  <c r="L278" i="1"/>
  <c r="F278" i="1"/>
  <c r="P818" i="7"/>
  <c r="E818" i="7" a="1"/>
  <c r="J818" i="7" a="1"/>
  <c r="C818" i="7" a="1"/>
  <c r="T3463" i="7"/>
  <c r="L3463" i="7"/>
  <c r="E3463" i="7" a="1"/>
  <c r="T875" i="7"/>
  <c r="C875" i="7" a="1"/>
  <c r="V875" i="7"/>
  <c r="E875" i="7" a="1"/>
  <c r="L557" i="7"/>
  <c r="G557" i="7" a="1"/>
  <c r="Q557" i="7"/>
  <c r="I557" i="7" a="1"/>
  <c r="U2116" i="7"/>
  <c r="R2116" i="7"/>
  <c r="H2116" i="7" a="1"/>
  <c r="O1931" i="7"/>
  <c r="E1931" i="7" a="1"/>
  <c r="M1931" i="7"/>
  <c r="H1931" i="7" a="1"/>
  <c r="P57" i="1"/>
  <c r="G57" i="1"/>
  <c r="R1945" i="7"/>
  <c r="J1945" i="7" a="1"/>
  <c r="N1945" i="7"/>
  <c r="Q1945" i="7"/>
  <c r="L1869" i="7"/>
  <c r="N1869" i="7"/>
  <c r="O1869" i="7"/>
  <c r="U1869" i="7"/>
  <c r="G1108" i="7" a="1"/>
  <c r="O1108" i="7"/>
  <c r="J1108" i="7" a="1"/>
  <c r="E49" i="1" a="1"/>
  <c r="M49" i="1"/>
  <c r="Q49" i="1"/>
  <c r="M156" i="1"/>
  <c r="G156" i="1"/>
  <c r="E156" i="1" a="1"/>
  <c r="J3809" i="7" a="1"/>
  <c r="O3809" i="7"/>
  <c r="M3809" i="7"/>
  <c r="L2027" i="7"/>
  <c r="E2027" i="7" a="1"/>
  <c r="R2027" i="7"/>
  <c r="N2027" i="7"/>
  <c r="K1273" i="7"/>
  <c r="G1273" i="7" a="1"/>
  <c r="O1273" i="7"/>
  <c r="K2202" i="7"/>
  <c r="O2202" i="7"/>
  <c r="P2202" i="7"/>
  <c r="S2202" i="7"/>
  <c r="S1308" i="7"/>
  <c r="V1308" i="7"/>
  <c r="E1308" i="7" a="1"/>
  <c r="I1308" i="7" a="1"/>
  <c r="L3486" i="7"/>
  <c r="C3486" i="7" a="1"/>
  <c r="G3486" i="7" a="1"/>
  <c r="N1279" i="7"/>
  <c r="O1279" i="7"/>
  <c r="D1279" i="7" a="1"/>
  <c r="H1279" i="7" a="1"/>
  <c r="P810" i="7"/>
  <c r="J810" i="7" a="1"/>
  <c r="S810" i="7"/>
  <c r="J1568" i="7" a="1"/>
  <c r="V1568" i="7"/>
  <c r="G1568" i="7" a="1"/>
  <c r="I1568" i="7" a="1"/>
  <c r="M303" i="7"/>
  <c r="P303" i="7"/>
  <c r="Q303" i="7"/>
  <c r="U409" i="7"/>
  <c r="S409" i="7"/>
  <c r="T409" i="7"/>
  <c r="P409" i="7"/>
  <c r="D1504" i="7" a="1"/>
  <c r="M1504" i="7"/>
  <c r="J1504" i="7" a="1"/>
  <c r="I1504" i="7" a="1"/>
  <c r="G263" i="1"/>
  <c r="M263" i="1"/>
  <c r="C530" i="7" a="1"/>
  <c r="R530" i="7"/>
  <c r="D530" i="7" a="1"/>
  <c r="N530" i="7"/>
  <c r="T1454" i="7"/>
  <c r="U1454" i="7"/>
  <c r="P1454" i="7"/>
  <c r="C348" i="1" a="1"/>
  <c r="J348" i="1"/>
  <c r="F348" i="1"/>
  <c r="T1460" i="7"/>
  <c r="L1460" i="7"/>
  <c r="G1460" i="7" a="1"/>
  <c r="I1460" i="7" a="1"/>
  <c r="I9" i="1"/>
  <c r="K9" i="1"/>
  <c r="O9" i="1"/>
  <c r="S3188" i="7"/>
  <c r="T3188" i="7"/>
  <c r="H3188" i="7" a="1"/>
  <c r="S2372" i="7"/>
  <c r="P2372" i="7"/>
  <c r="Q2372" i="7"/>
  <c r="H2372" i="7" a="1"/>
  <c r="I183" i="1"/>
  <c r="M183" i="1"/>
  <c r="G183" i="1"/>
  <c r="N355" i="7"/>
  <c r="V355" i="7"/>
  <c r="H355" i="7" a="1"/>
  <c r="K2619" i="7"/>
  <c r="N2619" i="7"/>
  <c r="S2619" i="7"/>
  <c r="I2619" i="7" a="1"/>
  <c r="V3207" i="7"/>
  <c r="N3207" i="7"/>
  <c r="S3207" i="7"/>
  <c r="D277" i="7" a="1"/>
  <c r="M277" i="7"/>
  <c r="T277" i="7"/>
  <c r="I277" i="7" a="1"/>
  <c r="Q173" i="1"/>
  <c r="C173" i="1" a="1"/>
  <c r="J173" i="1"/>
  <c r="H106" i="1"/>
  <c r="J106" i="1"/>
  <c r="L184" i="1"/>
  <c r="J184" i="1"/>
  <c r="F184" i="1"/>
  <c r="U677" i="7"/>
  <c r="P677" i="7"/>
  <c r="E677" i="7" a="1"/>
  <c r="M677" i="7"/>
  <c r="N288" i="7"/>
  <c r="D288" i="7" a="1"/>
  <c r="I288" i="7" a="1"/>
  <c r="D3721" i="7" a="1"/>
  <c r="R3721" i="7"/>
  <c r="V3721" i="7"/>
  <c r="N3721" i="7"/>
  <c r="J3498" i="7" a="1"/>
  <c r="U3498" i="7"/>
  <c r="L3498" i="7"/>
  <c r="I3498" i="7" a="1"/>
  <c r="J1920" i="7" a="1"/>
  <c r="R1920" i="7"/>
  <c r="I1920" i="7" a="1"/>
  <c r="K1751" i="7"/>
  <c r="D1751" i="7" a="1"/>
  <c r="Q1751" i="7"/>
  <c r="I1751" i="7" a="1"/>
  <c r="V2192" i="7"/>
  <c r="J2192" i="7" a="1"/>
  <c r="N2192" i="7"/>
  <c r="U1594" i="7"/>
  <c r="Q1594" i="7"/>
  <c r="S1594" i="7"/>
  <c r="K1594" i="7"/>
  <c r="J2600" i="7" a="1"/>
  <c r="O2600" i="7"/>
  <c r="L2600" i="7"/>
  <c r="U790" i="7"/>
  <c r="R790" i="7"/>
  <c r="M790" i="7"/>
  <c r="N790" i="7"/>
  <c r="J1011" i="7" a="1"/>
  <c r="E1011" i="7" a="1"/>
  <c r="U1011" i="7"/>
  <c r="L2322" i="7"/>
  <c r="G2322" i="7" a="1"/>
  <c r="R2322" i="7"/>
  <c r="J2322" i="7" a="1"/>
  <c r="L772" i="7"/>
  <c r="P772" i="7"/>
  <c r="E772" i="7" a="1"/>
  <c r="H772" i="7" a="1"/>
  <c r="V904" i="7"/>
  <c r="N904" i="7"/>
  <c r="K904" i="7"/>
  <c r="N1747" i="7"/>
  <c r="C1747" i="7" a="1"/>
  <c r="T1747" i="7"/>
  <c r="I1747" i="7" a="1"/>
  <c r="M2998" i="7"/>
  <c r="N2998" i="7"/>
  <c r="K2998" i="7"/>
  <c r="R3966" i="7"/>
  <c r="V3966" i="7"/>
  <c r="M3966" i="7"/>
  <c r="H3966" i="7" a="1"/>
  <c r="P2302" i="7"/>
  <c r="R2302" i="7"/>
  <c r="Q2302" i="7"/>
  <c r="U50" i="7"/>
  <c r="O50" i="7"/>
  <c r="V50" i="7"/>
  <c r="E50" i="7" a="1"/>
  <c r="M3382" i="7"/>
  <c r="G3382" i="7" a="1"/>
  <c r="O3382" i="7"/>
  <c r="I3382" i="7" a="1"/>
  <c r="P3539" i="7"/>
  <c r="E3539" i="7" a="1"/>
  <c r="Q3539" i="7"/>
  <c r="O3761" i="7"/>
  <c r="P3761" i="7"/>
  <c r="D3761" i="7" a="1"/>
  <c r="G3761" i="7" a="1"/>
  <c r="N111" i="7"/>
  <c r="Q111" i="7"/>
  <c r="C111" i="7" a="1"/>
  <c r="M736" i="7"/>
  <c r="Q736" i="7"/>
  <c r="D736" i="7" a="1"/>
  <c r="R736" i="7"/>
  <c r="P446" i="7"/>
  <c r="V446" i="7"/>
  <c r="E446" i="7" a="1"/>
  <c r="O3527" i="7"/>
  <c r="P3527" i="7"/>
  <c r="L3527" i="7"/>
  <c r="H3527" i="7" a="1"/>
  <c r="L3475" i="7"/>
  <c r="P3475" i="7"/>
  <c r="C3475" i="7" a="1"/>
  <c r="T3206" i="7"/>
  <c r="K3206" i="7"/>
  <c r="O3206" i="7"/>
  <c r="I3206" i="7" a="1"/>
  <c r="K526" i="7"/>
  <c r="T526" i="7"/>
  <c r="M526" i="7"/>
  <c r="Q526" i="7"/>
  <c r="L2056" i="7"/>
  <c r="D2056" i="7" a="1"/>
  <c r="N2056" i="7"/>
  <c r="M782" i="7"/>
  <c r="Q782" i="7"/>
  <c r="H782" i="7" a="1"/>
  <c r="I782" i="7" a="1"/>
  <c r="G1247" i="7" a="1"/>
  <c r="L1247" i="7"/>
  <c r="E1247" i="7" a="1"/>
  <c r="J81" i="7" a="1"/>
  <c r="G81" i="7" a="1"/>
  <c r="P81" i="7"/>
  <c r="D81" i="7" a="1"/>
  <c r="M3024" i="7"/>
  <c r="K3024" i="7"/>
  <c r="U3024" i="7"/>
  <c r="G2373" i="7" a="1"/>
  <c r="Q2373" i="7"/>
  <c r="R2373" i="7"/>
  <c r="C2373" i="7" a="1"/>
  <c r="P490" i="1"/>
  <c r="G490" i="1"/>
  <c r="L490" i="1"/>
  <c r="V1632" i="7"/>
  <c r="R1632" i="7"/>
  <c r="D1632" i="7" a="1"/>
  <c r="L269" i="1"/>
  <c r="H269" i="1"/>
  <c r="O269" i="1"/>
  <c r="E3220" i="7" a="1"/>
  <c r="Q3220" i="7"/>
  <c r="L3220" i="7"/>
  <c r="T3220" i="7"/>
  <c r="O247" i="1"/>
  <c r="C247" i="1" a="1"/>
  <c r="G247" i="1"/>
  <c r="E3944" i="7" a="1"/>
  <c r="M3944" i="7"/>
  <c r="G3944" i="7" a="1"/>
  <c r="V511" i="7"/>
  <c r="J511" i="7" a="1"/>
  <c r="D511" i="7" a="1"/>
  <c r="I511" i="7" a="1"/>
  <c r="P2770" i="7"/>
  <c r="T2770" i="7"/>
  <c r="V2770" i="7"/>
  <c r="C1048" i="7" a="1"/>
  <c r="D1048" i="7" a="1"/>
  <c r="O1048" i="7"/>
  <c r="H1048" i="7" a="1"/>
  <c r="P3015" i="7"/>
  <c r="E3015" i="7" a="1"/>
  <c r="U3015" i="7"/>
  <c r="E646" i="7" a="1"/>
  <c r="D646" i="7" a="1"/>
  <c r="N646" i="7"/>
  <c r="T646" i="7"/>
  <c r="S2197" i="7"/>
  <c r="J2197" i="7" a="1"/>
  <c r="D2197" i="7" a="1"/>
  <c r="U1823" i="7"/>
  <c r="O1823" i="7"/>
  <c r="P1823" i="7"/>
  <c r="I1823" i="7" a="1"/>
  <c r="N3347" i="7"/>
  <c r="K3347" i="7"/>
  <c r="C3347" i="7" a="1"/>
  <c r="H3347" i="7" a="1"/>
  <c r="D888" i="7" a="1"/>
  <c r="V888" i="7"/>
  <c r="G888" i="7" a="1"/>
  <c r="E2749" i="7" a="1"/>
  <c r="C2749" i="7" a="1"/>
  <c r="J2749" i="7" a="1"/>
  <c r="G2749" i="7" a="1"/>
  <c r="Q3290" i="7"/>
  <c r="U3290" i="7"/>
  <c r="T3290" i="7"/>
  <c r="N1909" i="7"/>
  <c r="K1909" i="7"/>
  <c r="E1909" i="7" a="1"/>
  <c r="T1909" i="7"/>
  <c r="L2887" i="7"/>
  <c r="O2887" i="7"/>
  <c r="P2887" i="7"/>
  <c r="J464" i="1"/>
  <c r="L464" i="1"/>
  <c r="O464" i="1"/>
  <c r="D761" i="7" a="1"/>
  <c r="P761" i="7"/>
  <c r="R761" i="7"/>
  <c r="O761" i="7"/>
  <c r="N629" i="7"/>
  <c r="D629" i="7" a="1"/>
  <c r="H629" i="7" a="1"/>
  <c r="M2383" i="7"/>
  <c r="Q2383" i="7"/>
  <c r="R2383" i="7"/>
  <c r="J2383" i="7" a="1"/>
  <c r="T1070" i="7"/>
  <c r="G1070" i="7" a="1"/>
  <c r="D1070" i="7" a="1"/>
  <c r="R269" i="7"/>
  <c r="O269" i="7"/>
  <c r="L269" i="7"/>
  <c r="S269" i="7"/>
  <c r="M2185" i="7"/>
  <c r="J2185" i="7" a="1"/>
  <c r="D2185" i="7" a="1"/>
  <c r="I2185" i="7" a="1"/>
  <c r="M2649" i="7"/>
  <c r="U2649" i="7"/>
  <c r="G2649" i="7" a="1"/>
  <c r="O3660" i="7"/>
  <c r="P3660" i="7"/>
  <c r="T3660" i="7"/>
  <c r="H3660" i="7" a="1"/>
  <c r="M264" i="1"/>
  <c r="J264" i="1"/>
  <c r="D264" i="1" a="1"/>
  <c r="O1762" i="7"/>
  <c r="C1762" i="7" a="1"/>
  <c r="I1762" i="7" a="1"/>
  <c r="D1443" i="7" a="1"/>
  <c r="L1443" i="7"/>
  <c r="G1443" i="7" a="1"/>
  <c r="H1443" i="7" a="1"/>
  <c r="O1120" i="7"/>
  <c r="Q1120" i="7"/>
  <c r="P1120" i="7"/>
  <c r="T1176" i="7"/>
  <c r="O1176" i="7"/>
  <c r="V1176" i="7"/>
  <c r="I1176" i="7" a="1"/>
  <c r="P368" i="1"/>
  <c r="C368" i="1" a="1"/>
  <c r="N368" i="1"/>
  <c r="D2160" i="7" a="1"/>
  <c r="Q2160" i="7"/>
  <c r="S2160" i="7"/>
  <c r="E2168" i="7" a="1"/>
  <c r="V2168" i="7"/>
  <c r="T2168" i="7"/>
  <c r="I2168" i="7" a="1"/>
  <c r="S3246" i="7"/>
  <c r="P3246" i="7"/>
  <c r="Q3246" i="7"/>
  <c r="G334" i="1"/>
  <c r="D334" i="1" a="1"/>
  <c r="M334" i="1"/>
  <c r="P1233" i="7"/>
  <c r="U1233" i="7"/>
  <c r="K1233" i="7"/>
  <c r="H1233" i="7" a="1"/>
  <c r="G3896" i="7" a="1"/>
  <c r="S3896" i="7"/>
  <c r="V3896" i="7"/>
  <c r="N878" i="7"/>
  <c r="M878" i="7"/>
  <c r="R878" i="7"/>
  <c r="I878" i="7" a="1"/>
  <c r="K3991" i="7"/>
  <c r="R3991" i="7"/>
  <c r="P3991" i="7"/>
  <c r="D157" i="7" a="1"/>
  <c r="U157" i="7"/>
  <c r="S157" i="7"/>
  <c r="I157" i="7" a="1"/>
  <c r="M3565" i="7"/>
  <c r="K3565" i="7"/>
  <c r="L3565" i="7"/>
  <c r="K520" i="1"/>
  <c r="P520" i="1"/>
  <c r="G520" i="1"/>
  <c r="M2545" i="7"/>
  <c r="Q2545" i="7"/>
  <c r="V2545" i="7"/>
  <c r="K2545" i="7"/>
  <c r="U588" i="7"/>
  <c r="R588" i="7"/>
  <c r="N588" i="7"/>
  <c r="O305" i="1"/>
  <c r="L305" i="1"/>
  <c r="P305" i="1"/>
  <c r="U2256" i="7"/>
  <c r="J2256" i="7" a="1"/>
  <c r="D2256" i="7" a="1"/>
  <c r="I2256" i="7" a="1"/>
  <c r="D3306" i="7" a="1"/>
  <c r="S3306" i="7"/>
  <c r="K3306" i="7"/>
  <c r="L273" i="7"/>
  <c r="P273" i="7"/>
  <c r="R273" i="7"/>
  <c r="T273" i="7"/>
  <c r="T2145" i="7"/>
  <c r="Q2145" i="7"/>
  <c r="J2145" i="7" a="1"/>
  <c r="U350" i="7"/>
  <c r="D350" i="7" a="1"/>
  <c r="S350" i="7"/>
  <c r="E350" i="7" a="1"/>
  <c r="T735" i="7"/>
  <c r="R735" i="7"/>
  <c r="C735" i="7" a="1"/>
  <c r="Q735" i="7"/>
  <c r="O3723" i="7"/>
  <c r="I3723" i="7" a="1"/>
  <c r="D3723" i="7" a="1"/>
  <c r="L2538" i="7"/>
  <c r="S2538" i="7"/>
  <c r="Q2538" i="7"/>
  <c r="G2538" i="7" a="1"/>
  <c r="S16" i="7"/>
  <c r="Q16" i="7"/>
  <c r="D16" i="7" a="1"/>
  <c r="T1413" i="7"/>
  <c r="E1413" i="7" a="1"/>
  <c r="K1413" i="7"/>
  <c r="H1413" i="7" a="1"/>
  <c r="Q3402" i="7"/>
  <c r="M3402" i="7"/>
  <c r="T3402" i="7"/>
  <c r="O3244" i="7"/>
  <c r="Q3244" i="7"/>
  <c r="P3244" i="7"/>
  <c r="R3244" i="7"/>
  <c r="C1706" i="7" a="1"/>
  <c r="L1706" i="7"/>
  <c r="U1706" i="7"/>
  <c r="I1706" i="7" a="1"/>
  <c r="L3751" i="7"/>
  <c r="K3751" i="7"/>
  <c r="N3751" i="7"/>
  <c r="N1089" i="7"/>
  <c r="T1089" i="7"/>
  <c r="M1089" i="7"/>
  <c r="H1089" i="7" a="1"/>
  <c r="L1987" i="7"/>
  <c r="M1987" i="7"/>
  <c r="N1987" i="7"/>
  <c r="E2323" i="7" a="1"/>
  <c r="D2323" i="7" a="1"/>
  <c r="V2323" i="7"/>
  <c r="C2323" i="7" a="1"/>
  <c r="M3067" i="7"/>
  <c r="E3067" i="7" a="1"/>
  <c r="R3067" i="7"/>
  <c r="G2419" i="7" a="1"/>
  <c r="O2419" i="7"/>
  <c r="T2419" i="7"/>
  <c r="H2419" i="7" a="1"/>
  <c r="L1688" i="7"/>
  <c r="K1688" i="7"/>
  <c r="D1688" i="7" a="1"/>
  <c r="N3180" i="7"/>
  <c r="C3180" i="7" a="1"/>
  <c r="U3180" i="7"/>
  <c r="T3180" i="7"/>
  <c r="R2314" i="7"/>
  <c r="L2314" i="7"/>
  <c r="V2314" i="7"/>
  <c r="H2314" i="7" a="1"/>
  <c r="G3673" i="7" a="1"/>
  <c r="E3673" i="7" a="1"/>
  <c r="U3673" i="7"/>
  <c r="O2682" i="7"/>
  <c r="K2682" i="7"/>
  <c r="V2682" i="7"/>
  <c r="I2682" i="7" a="1"/>
  <c r="V516" i="7"/>
  <c r="K516" i="7"/>
  <c r="U516" i="7"/>
  <c r="P2800" i="7"/>
  <c r="D2800" i="7" a="1"/>
  <c r="O2800" i="7"/>
  <c r="H2800" i="7" a="1"/>
  <c r="D4000" i="7" a="1"/>
  <c r="R4000" i="7"/>
  <c r="C4000" i="7" a="1"/>
  <c r="T3754" i="7"/>
  <c r="O3754" i="7"/>
  <c r="R3754" i="7"/>
  <c r="D3754" i="7" a="1"/>
  <c r="N984" i="7"/>
  <c r="L984" i="7"/>
  <c r="J984" i="7" a="1"/>
  <c r="I984" i="7" a="1"/>
  <c r="P3316" i="7"/>
  <c r="U3316" i="7"/>
  <c r="L3316" i="7"/>
  <c r="C2650" i="7" a="1"/>
  <c r="E2650" i="7" a="1"/>
  <c r="L2650" i="7"/>
  <c r="U2650" i="7"/>
  <c r="C2203" i="7" a="1"/>
  <c r="R2203" i="7"/>
  <c r="D2203" i="7" a="1"/>
  <c r="S2638" i="7"/>
  <c r="J2638" i="7" a="1"/>
  <c r="C2638" i="7" a="1"/>
  <c r="H2638" i="7" a="1"/>
  <c r="G2110" i="7" a="1"/>
  <c r="U2110" i="7"/>
  <c r="D2110" i="7" a="1"/>
  <c r="G1801" i="7" a="1"/>
  <c r="L1801" i="7"/>
  <c r="O1801" i="7"/>
  <c r="I1801" i="7" a="1"/>
  <c r="U3264" i="7"/>
  <c r="J3264" i="7" a="1"/>
  <c r="Q3264" i="7"/>
  <c r="F521" i="1"/>
  <c r="D521" i="1" a="1"/>
  <c r="Q521" i="1"/>
  <c r="T1137" i="7"/>
  <c r="D1137" i="7" a="1"/>
  <c r="M1137" i="7"/>
  <c r="O1137" i="7"/>
  <c r="D286" i="1" a="1"/>
  <c r="I286" i="1"/>
  <c r="H286" i="1"/>
  <c r="E2569" i="7" a="1"/>
  <c r="J2569" i="7" a="1"/>
  <c r="M2569" i="7"/>
  <c r="E335" i="1" a="1"/>
  <c r="P335" i="1"/>
  <c r="I335" i="1"/>
  <c r="U1394" i="7"/>
  <c r="E1394" i="7" a="1"/>
  <c r="M1394" i="7"/>
  <c r="O1394" i="7"/>
  <c r="M3719" i="7"/>
  <c r="K3719" i="7"/>
  <c r="S3719" i="7"/>
  <c r="C3675" i="7" a="1"/>
  <c r="K3675" i="7"/>
  <c r="Q3675" i="7"/>
  <c r="S3675" i="7"/>
  <c r="D2938" i="7" a="1"/>
  <c r="C2938" i="7" a="1"/>
  <c r="M2938" i="7"/>
  <c r="S3169" i="7"/>
  <c r="C3169" i="7" a="1"/>
  <c r="M3169" i="7"/>
  <c r="I3169" i="7" a="1"/>
  <c r="U3384" i="7"/>
  <c r="C3384" i="7" a="1"/>
  <c r="P3384" i="7"/>
  <c r="F408" i="1"/>
  <c r="O408" i="1"/>
  <c r="J408" i="1"/>
  <c r="P2438" i="7"/>
  <c r="L2438" i="7"/>
  <c r="M2438" i="7"/>
  <c r="S2438" i="7"/>
  <c r="L283" i="1"/>
  <c r="Q283" i="1"/>
  <c r="I283" i="1"/>
  <c r="S469" i="7"/>
  <c r="R469" i="7"/>
  <c r="Q469" i="7"/>
  <c r="D852" i="7" a="1"/>
  <c r="R852" i="7"/>
  <c r="U852" i="7"/>
  <c r="S852" i="7"/>
  <c r="L1726" i="7"/>
  <c r="R1726" i="7"/>
  <c r="I1726" i="7" a="1"/>
  <c r="K2049" i="7"/>
  <c r="P2049" i="7"/>
  <c r="N2049" i="7"/>
  <c r="I2049" i="7" a="1"/>
  <c r="P345" i="7"/>
  <c r="J345" i="7" a="1"/>
  <c r="R345" i="7"/>
  <c r="J210" i="1"/>
  <c r="E210" i="1" a="1"/>
  <c r="Q210" i="1"/>
  <c r="M459" i="1"/>
  <c r="N459" i="1"/>
  <c r="H459" i="1"/>
  <c r="G1012" i="7" a="1"/>
  <c r="P1012" i="7"/>
  <c r="E1012" i="7" a="1"/>
  <c r="H1012" i="7" a="1"/>
  <c r="Q3326" i="7"/>
  <c r="R3326" i="7"/>
  <c r="N3326" i="7"/>
  <c r="U3619" i="7"/>
  <c r="Q3619" i="7"/>
  <c r="S3619" i="7"/>
  <c r="I3619" i="7" a="1"/>
  <c r="K1047" i="7"/>
  <c r="V1047" i="7"/>
  <c r="S1047" i="7"/>
  <c r="R1709" i="7"/>
  <c r="M1709" i="7"/>
  <c r="V1709" i="7"/>
  <c r="O1709" i="7"/>
  <c r="M1023" i="7"/>
  <c r="D1023" i="7" a="1"/>
  <c r="N1023" i="7"/>
  <c r="C2658" i="7" a="1"/>
  <c r="M2658" i="7"/>
  <c r="G2658" i="7" a="1"/>
  <c r="L2658" i="7"/>
  <c r="S1005" i="7"/>
  <c r="U1005" i="7"/>
  <c r="R1005" i="7"/>
  <c r="Q1005" i="7"/>
  <c r="R2480" i="7"/>
  <c r="P2480" i="7"/>
  <c r="H2480" i="7" a="1"/>
  <c r="U2514" i="7"/>
  <c r="M2514" i="7"/>
  <c r="E2514" i="7" a="1"/>
  <c r="H2514" i="7" a="1"/>
  <c r="M1997" i="7"/>
  <c r="T1997" i="7"/>
  <c r="O1997" i="7"/>
  <c r="U346" i="7"/>
  <c r="V346" i="7"/>
  <c r="L346" i="7"/>
  <c r="Q346" i="7"/>
  <c r="D249" i="7" a="1"/>
  <c r="P249" i="7"/>
  <c r="C249" i="7" a="1"/>
  <c r="V2425" i="7"/>
  <c r="J2425" i="7" a="1"/>
  <c r="U2425" i="7"/>
  <c r="I2425" i="7" a="1"/>
  <c r="G1536" i="7" a="1"/>
  <c r="T1536" i="7"/>
  <c r="N1536" i="7"/>
  <c r="D2505" i="7" a="1"/>
  <c r="S2505" i="7"/>
  <c r="M2505" i="7"/>
  <c r="V2505" i="7"/>
  <c r="H162" i="1"/>
  <c r="L162" i="1"/>
  <c r="N162" i="1"/>
  <c r="K3962" i="7"/>
  <c r="C3962" i="7" a="1"/>
  <c r="P3962" i="7"/>
  <c r="M896" i="7"/>
  <c r="T896" i="7"/>
  <c r="S896" i="7"/>
  <c r="E896" i="7" a="1"/>
  <c r="D3639" i="7" a="1"/>
  <c r="N3639" i="7"/>
  <c r="C3639" i="7" a="1"/>
  <c r="H3639" i="7" a="1"/>
  <c r="S392" i="7"/>
  <c r="D392" i="7" a="1"/>
  <c r="C392" i="7" a="1"/>
  <c r="T2414" i="7"/>
  <c r="G2414" i="7" a="1"/>
  <c r="C2414" i="7" a="1"/>
  <c r="H2414" i="7" a="1"/>
  <c r="T1216" i="7"/>
  <c r="Q1216" i="7"/>
  <c r="K1216" i="7"/>
  <c r="E244" i="1" a="1"/>
  <c r="M244" i="1"/>
  <c r="D244" i="1" a="1"/>
  <c r="N2119" i="7"/>
  <c r="M2119" i="7"/>
  <c r="D2119" i="7" a="1"/>
  <c r="I2119" i="7" a="1"/>
  <c r="G3453" i="7" a="1"/>
  <c r="P3453" i="7"/>
  <c r="C3453" i="7" a="1"/>
  <c r="P1128" i="7"/>
  <c r="U1128" i="7"/>
  <c r="L1128" i="7"/>
  <c r="R1128" i="7"/>
  <c r="V774" i="7"/>
  <c r="P774" i="7"/>
  <c r="S774" i="7"/>
  <c r="P423" i="7"/>
  <c r="M423" i="7"/>
  <c r="S423" i="7"/>
  <c r="I423" i="7" a="1"/>
  <c r="T3592" i="7"/>
  <c r="D3592" i="7" a="1"/>
  <c r="S3592" i="7"/>
  <c r="U1249" i="7"/>
  <c r="R1249" i="7"/>
  <c r="J1249" i="7" a="1"/>
  <c r="K1249" i="7"/>
  <c r="M3390" i="7"/>
  <c r="S3390" i="7"/>
  <c r="D3390" i="7" a="1"/>
  <c r="H3390" i="7" a="1"/>
  <c r="R1719" i="7"/>
  <c r="T1719" i="7"/>
  <c r="K1719" i="7"/>
  <c r="P2375" i="7"/>
  <c r="L2375" i="7"/>
  <c r="O2375" i="7"/>
  <c r="I2375" i="7" a="1"/>
  <c r="M594" i="7"/>
  <c r="N594" i="7"/>
  <c r="P594" i="7"/>
  <c r="C2655" i="7" a="1"/>
  <c r="T2655" i="7"/>
  <c r="P2655" i="7"/>
  <c r="E2655" i="7" a="1"/>
  <c r="R3700" i="7"/>
  <c r="L3700" i="7"/>
  <c r="C3700" i="7" a="1"/>
  <c r="D2435" i="7" a="1"/>
  <c r="L2435" i="7"/>
  <c r="K2435" i="7"/>
  <c r="N2435" i="7"/>
  <c r="H529" i="1"/>
  <c r="J529" i="1"/>
  <c r="N529" i="1"/>
  <c r="R1648" i="7"/>
  <c r="Q1648" i="7"/>
  <c r="H1648" i="7" a="1"/>
  <c r="V1001" i="7"/>
  <c r="L1001" i="7"/>
  <c r="P1001" i="7"/>
  <c r="H1001" i="7" a="1"/>
  <c r="C221" i="7" a="1"/>
  <c r="U221" i="7"/>
  <c r="E221" i="7" a="1"/>
  <c r="E3262" i="7" a="1"/>
  <c r="U3262" i="7"/>
  <c r="D3262" i="7" a="1"/>
  <c r="T3262" i="7"/>
  <c r="T3632" i="7"/>
  <c r="K3632" i="7"/>
  <c r="D3632" i="7" a="1"/>
  <c r="I3632" i="7" a="1"/>
  <c r="T579" i="7"/>
  <c r="V579" i="7"/>
  <c r="P579" i="7"/>
  <c r="R899" i="7"/>
  <c r="P899" i="7"/>
  <c r="E899" i="7" a="1"/>
  <c r="I899" i="7" a="1"/>
  <c r="J359" i="7" a="1"/>
  <c r="V359" i="7"/>
  <c r="U359" i="7"/>
  <c r="S2684" i="7"/>
  <c r="M2684" i="7"/>
  <c r="E2684" i="7" a="1"/>
  <c r="H2684" i="7" a="1"/>
  <c r="L2404" i="7"/>
  <c r="J2404" i="7" a="1"/>
  <c r="T2404" i="7"/>
  <c r="L3010" i="7"/>
  <c r="M3010" i="7"/>
  <c r="Q3010" i="7"/>
  <c r="I3010" i="7" a="1"/>
  <c r="T3583" i="7"/>
  <c r="K3583" i="7"/>
  <c r="N3583" i="7"/>
  <c r="K375" i="7"/>
  <c r="T375" i="7"/>
  <c r="G375" i="7" a="1"/>
  <c r="Q375" i="7"/>
  <c r="U832" i="7"/>
  <c r="M832" i="7"/>
  <c r="O832" i="7"/>
  <c r="I832" i="7" a="1"/>
  <c r="U2500" i="7"/>
  <c r="P2500" i="7"/>
  <c r="H2500" i="7" a="1"/>
  <c r="P2885" i="7"/>
  <c r="T2885" i="7"/>
  <c r="K2885" i="7"/>
  <c r="U2885" i="7"/>
  <c r="S2835" i="7"/>
  <c r="Q2835" i="7"/>
  <c r="N2835" i="7"/>
  <c r="S2562" i="7"/>
  <c r="V2562" i="7"/>
  <c r="L2562" i="7"/>
  <c r="P2562" i="7"/>
  <c r="E2159" i="7" a="1"/>
  <c r="V2159" i="7"/>
  <c r="L2159" i="7"/>
  <c r="D13" i="7" a="1"/>
  <c r="T13" i="7"/>
  <c r="S13" i="7"/>
  <c r="M13" i="7"/>
  <c r="U883" i="7"/>
  <c r="C883" i="7" a="1"/>
  <c r="O883" i="7"/>
  <c r="H883" i="7" a="1"/>
  <c r="R207" i="7"/>
  <c r="K207" i="7"/>
  <c r="N207" i="7"/>
  <c r="K1082" i="7"/>
  <c r="U1082" i="7"/>
  <c r="G1082" i="7" a="1"/>
  <c r="I1082" i="7" a="1"/>
  <c r="O2180" i="7"/>
  <c r="D2180" i="7" a="1"/>
  <c r="E2180" i="7" a="1"/>
  <c r="E2779" i="7" a="1"/>
  <c r="K2779" i="7"/>
  <c r="S2779" i="7"/>
  <c r="P2779" i="7"/>
  <c r="Q2509" i="7"/>
  <c r="E2509" i="7" a="1"/>
  <c r="M2509" i="7"/>
  <c r="N25" i="7"/>
  <c r="U25" i="7"/>
  <c r="P25" i="7"/>
  <c r="J25" i="7" a="1"/>
  <c r="T2993" i="7"/>
  <c r="K2993" i="7"/>
  <c r="O2993" i="7"/>
  <c r="R1138" i="7"/>
  <c r="P1138" i="7"/>
  <c r="U1138" i="7"/>
  <c r="C1138" i="7" a="1"/>
  <c r="U3063" i="7"/>
  <c r="J3063" i="7" a="1"/>
  <c r="T3063" i="7"/>
  <c r="I3063" i="7" a="1"/>
  <c r="N3321" i="7"/>
  <c r="O3321" i="7"/>
  <c r="M3321" i="7"/>
  <c r="E182" i="7" a="1"/>
  <c r="M182" i="7"/>
  <c r="D182" i="7" a="1"/>
  <c r="H182" i="7" a="1"/>
  <c r="Q2732" i="7"/>
  <c r="C2732" i="7" a="1"/>
  <c r="I2732" i="7" a="1"/>
  <c r="R3869" i="7"/>
  <c r="N3869" i="7"/>
  <c r="S3869" i="7"/>
  <c r="H3869" i="7" a="1"/>
  <c r="C3984" i="7" a="1"/>
  <c r="M3984" i="7"/>
  <c r="U3984" i="7"/>
  <c r="J61" i="1"/>
  <c r="Q61" i="1"/>
  <c r="O61" i="1"/>
  <c r="C2060" i="7" a="1"/>
  <c r="O2060" i="7"/>
  <c r="R2060" i="7"/>
  <c r="D2060" i="7" a="1"/>
  <c r="N514" i="7"/>
  <c r="Q514" i="7"/>
  <c r="V514" i="7"/>
  <c r="V32" i="7"/>
  <c r="K32" i="7"/>
  <c r="G32" i="7" a="1"/>
  <c r="S32" i="7"/>
  <c r="R669" i="7"/>
  <c r="N669" i="7"/>
  <c r="V669" i="7"/>
  <c r="O2757" i="7"/>
  <c r="R2757" i="7"/>
  <c r="G2757" i="7" a="1"/>
  <c r="I2757" i="7" a="1"/>
  <c r="O2633" i="7"/>
  <c r="C2633" i="7" a="1"/>
  <c r="Q2633" i="7"/>
  <c r="S2633" i="7"/>
  <c r="L1821" i="7"/>
  <c r="C1821" i="7" a="1"/>
  <c r="O1821" i="7"/>
  <c r="T897" i="7"/>
  <c r="K897" i="7"/>
  <c r="V897" i="7"/>
  <c r="J897" i="7" a="1"/>
  <c r="S1520" i="7"/>
  <c r="D1520" i="7" a="1"/>
  <c r="K1520" i="7"/>
  <c r="N794" i="7"/>
  <c r="R794" i="7"/>
  <c r="C794" i="7" a="1"/>
  <c r="I794" i="7" a="1"/>
  <c r="D3300" i="7" a="1"/>
  <c r="N3300" i="7"/>
  <c r="S3300" i="7"/>
  <c r="E311" i="1" a="1"/>
  <c r="L311" i="1"/>
  <c r="G311" i="1"/>
  <c r="J3078" i="7" a="1"/>
  <c r="D3078" i="7" a="1"/>
  <c r="P3078" i="7"/>
  <c r="I3078" i="7" a="1"/>
  <c r="O1121" i="7"/>
  <c r="M1121" i="7"/>
  <c r="D1121" i="7" a="1"/>
  <c r="L2863" i="7"/>
  <c r="R2863" i="7"/>
  <c r="O2863" i="7"/>
  <c r="C2863" i="7" a="1"/>
  <c r="E3026" i="7" a="1"/>
  <c r="G3026" i="7" a="1"/>
  <c r="J3026" i="7" a="1"/>
  <c r="U3019" i="7"/>
  <c r="L3019" i="7"/>
  <c r="Q3019" i="7"/>
  <c r="V3019" i="7"/>
  <c r="N801" i="7"/>
  <c r="V801" i="7"/>
  <c r="G801" i="7" a="1"/>
  <c r="I801" i="7" a="1"/>
  <c r="M497" i="1"/>
  <c r="O497" i="1"/>
  <c r="L3693" i="7"/>
  <c r="M3693" i="7"/>
  <c r="D3693" i="7" a="1"/>
  <c r="H3693" i="7" a="1"/>
  <c r="C758" i="7" a="1"/>
  <c r="O758" i="7"/>
  <c r="L758" i="7"/>
  <c r="I758" i="7" a="1"/>
  <c r="C1918" i="7" a="1"/>
  <c r="L1918" i="7"/>
  <c r="K1918" i="7"/>
  <c r="V3884" i="7"/>
  <c r="N3884" i="7"/>
  <c r="K3884" i="7"/>
  <c r="H3884" i="7" a="1"/>
  <c r="E2476" i="7" a="1"/>
  <c r="V2476" i="7"/>
  <c r="L2476" i="7"/>
  <c r="C1033" i="7" a="1"/>
  <c r="D1033" i="7" a="1"/>
  <c r="I1033" i="7" a="1"/>
  <c r="V1033" i="7"/>
  <c r="K3885" i="7"/>
  <c r="N3885" i="7"/>
  <c r="I3885" i="7" a="1"/>
  <c r="S1150" i="7"/>
  <c r="P1150" i="7"/>
  <c r="D1150" i="7" a="1"/>
  <c r="V1150" i="7"/>
  <c r="V997" i="7"/>
  <c r="S997" i="7"/>
  <c r="D997" i="7" a="1"/>
  <c r="G3764" i="7" a="1"/>
  <c r="R3764" i="7"/>
  <c r="P3764" i="7"/>
  <c r="H3764" i="7" a="1"/>
  <c r="G3521" i="7" a="1"/>
  <c r="S3521" i="7"/>
  <c r="Q3521" i="7"/>
  <c r="H3521" i="7" a="1"/>
  <c r="Q3404" i="7"/>
  <c r="K3404" i="7"/>
  <c r="M3404" i="7"/>
  <c r="C3550" i="7" a="1"/>
  <c r="L3550" i="7"/>
  <c r="T3550" i="7"/>
  <c r="K3550" i="7"/>
  <c r="K2342" i="7"/>
  <c r="C2342" i="7" a="1"/>
  <c r="O2342" i="7"/>
  <c r="P3725" i="7"/>
  <c r="L3725" i="7"/>
  <c r="S3725" i="7"/>
  <c r="T3725" i="7"/>
  <c r="M713" i="7"/>
  <c r="T713" i="7"/>
  <c r="Q713" i="7"/>
  <c r="M2671" i="7"/>
  <c r="U2671" i="7"/>
  <c r="G2671" i="7" a="1"/>
  <c r="S2671" i="7"/>
  <c r="U70" i="7"/>
  <c r="Q70" i="7"/>
  <c r="G70" i="7" a="1"/>
  <c r="I70" i="7" a="1"/>
  <c r="L3397" i="7"/>
  <c r="P3397" i="7"/>
  <c r="K3397" i="7"/>
  <c r="T2165" i="7"/>
  <c r="D2165" i="7" a="1"/>
  <c r="J2165" i="7" a="1"/>
  <c r="I2165" i="7" a="1"/>
  <c r="N15" i="1"/>
  <c r="L15" i="1"/>
  <c r="G204" i="1"/>
  <c r="D204" i="1" a="1"/>
  <c r="K204" i="1"/>
  <c r="Q2430" i="7"/>
  <c r="P2430" i="7"/>
  <c r="C2430" i="7" a="1"/>
  <c r="I2430" i="7" a="1"/>
  <c r="L829" i="7"/>
  <c r="E829" i="7" a="1"/>
  <c r="U829" i="7"/>
  <c r="K2208" i="7"/>
  <c r="G2208" i="7" a="1"/>
  <c r="O2208" i="7"/>
  <c r="I2208" i="7" a="1"/>
  <c r="P3608" i="7"/>
  <c r="Q3608" i="7"/>
  <c r="S3608" i="7"/>
  <c r="T3608" i="7"/>
  <c r="N3359" i="7"/>
  <c r="M3359" i="7"/>
  <c r="D3359" i="7" a="1"/>
  <c r="R227" i="7"/>
  <c r="O227" i="7"/>
  <c r="N227" i="7"/>
  <c r="S227" i="7"/>
  <c r="J2834" i="7" a="1"/>
  <c r="G2834" i="7" a="1"/>
  <c r="H2834" i="7" a="1"/>
  <c r="K3589" i="7"/>
  <c r="L3589" i="7"/>
  <c r="N3589" i="7"/>
  <c r="S3589" i="7"/>
  <c r="U1773" i="7"/>
  <c r="T1773" i="7"/>
  <c r="S1773" i="7"/>
  <c r="G529" i="7" a="1"/>
  <c r="O529" i="7"/>
  <c r="C529" i="7" a="1"/>
  <c r="D529" i="7" a="1"/>
  <c r="V1147" i="7"/>
  <c r="R1147" i="7"/>
  <c r="H1147" i="7" a="1"/>
  <c r="P1811" i="7"/>
  <c r="E1811" i="7" a="1"/>
  <c r="J1811" i="7" a="1"/>
  <c r="H1811" i="7" a="1"/>
  <c r="O549" i="1"/>
  <c r="D549" i="1" a="1"/>
  <c r="E549" i="1" a="1"/>
  <c r="J3465" i="7" a="1"/>
  <c r="U3465" i="7"/>
  <c r="I3465" i="7" a="1"/>
  <c r="D306" i="7" a="1"/>
  <c r="C306" i="7" a="1"/>
  <c r="K306" i="7"/>
  <c r="N306" i="7"/>
  <c r="L121" i="7"/>
  <c r="T121" i="7"/>
  <c r="M121" i="7"/>
  <c r="D121" i="7" a="1"/>
  <c r="F375" i="1"/>
  <c r="L375" i="1"/>
  <c r="L3659" i="7"/>
  <c r="R3659" i="7"/>
  <c r="S3659" i="7"/>
  <c r="V3659" i="7"/>
  <c r="U949" i="7"/>
  <c r="N949" i="7"/>
  <c r="V949" i="7"/>
  <c r="S1898" i="7"/>
  <c r="G1898" i="7" a="1"/>
  <c r="V1898" i="7"/>
  <c r="E1898" i="7" a="1"/>
  <c r="U3272" i="7"/>
  <c r="S3272" i="7"/>
  <c r="D3272" i="7" a="1"/>
  <c r="Q3272" i="7"/>
  <c r="S2814" i="7"/>
  <c r="D2814" i="7" a="1"/>
  <c r="E2814" i="7" a="1"/>
  <c r="V2955" i="7"/>
  <c r="Q2955" i="7"/>
  <c r="T2955" i="7"/>
  <c r="R2955" i="7"/>
  <c r="C1544" i="7" a="1"/>
  <c r="U1544" i="7"/>
  <c r="I1544" i="7" a="1"/>
  <c r="O65" i="1"/>
  <c r="N65" i="1"/>
  <c r="G65" i="1"/>
  <c r="P1862" i="7"/>
  <c r="G1862" i="7" a="1"/>
  <c r="C1862" i="7" a="1"/>
  <c r="H1862" i="7" a="1"/>
  <c r="C3994" i="7" a="1"/>
  <c r="R3994" i="7"/>
  <c r="G3994" i="7" a="1"/>
  <c r="S3325" i="7"/>
  <c r="Q3325" i="7"/>
  <c r="N3325" i="7"/>
  <c r="T3325" i="7"/>
  <c r="M1586" i="7"/>
  <c r="Q1586" i="7"/>
  <c r="K1586" i="7"/>
  <c r="P2842" i="7"/>
  <c r="C2842" i="7" a="1"/>
  <c r="E2842" i="7" a="1"/>
  <c r="N2842" i="7"/>
  <c r="P3271" i="7"/>
  <c r="C3271" i="7" a="1"/>
  <c r="R3271" i="7"/>
  <c r="Q21" i="7"/>
  <c r="G21" i="7" a="1"/>
  <c r="S21" i="7"/>
  <c r="R21" i="7"/>
  <c r="O672" i="7"/>
  <c r="K672" i="7"/>
  <c r="C672" i="7" a="1"/>
  <c r="I672" i="7" a="1"/>
  <c r="K461" i="7"/>
  <c r="D461" i="7" a="1"/>
  <c r="I461" i="7" a="1"/>
  <c r="J2179" i="7" a="1"/>
  <c r="U2179" i="7"/>
  <c r="S2179" i="7"/>
  <c r="G2179" i="7" a="1"/>
  <c r="G1338" i="7" a="1"/>
  <c r="U1338" i="7"/>
  <c r="S1338" i="7"/>
  <c r="D2095" i="7" a="1"/>
  <c r="S2095" i="7"/>
  <c r="M2095" i="7"/>
  <c r="O2095" i="7"/>
  <c r="D3894" i="7" a="1"/>
  <c r="S3894" i="7"/>
  <c r="U3894" i="7"/>
  <c r="C3305" i="7" a="1"/>
  <c r="K3305" i="7"/>
  <c r="Q3305" i="7"/>
  <c r="G3305" i="7" a="1"/>
  <c r="C2028" i="7" a="1"/>
  <c r="Q2028" i="7"/>
  <c r="M2028" i="7"/>
  <c r="U2028" i="7"/>
  <c r="O380" i="1"/>
  <c r="N380" i="1"/>
  <c r="C1853" i="7" a="1"/>
  <c r="S1853" i="7"/>
  <c r="R1853" i="7"/>
  <c r="P1853" i="7"/>
  <c r="N504" i="1"/>
  <c r="G504" i="1"/>
  <c r="D504" i="1" a="1"/>
  <c r="K768" i="7"/>
  <c r="L768" i="7"/>
  <c r="R768" i="7"/>
  <c r="M2984" i="7"/>
  <c r="V2984" i="7"/>
  <c r="Q2984" i="7"/>
  <c r="R2984" i="7"/>
  <c r="G3018" i="7" a="1"/>
  <c r="J3018" i="7" a="1"/>
  <c r="E3018" i="7" a="1"/>
  <c r="Q1930" i="7"/>
  <c r="J1930" i="7" a="1"/>
  <c r="K1930" i="7"/>
  <c r="S1930" i="7"/>
  <c r="K459" i="7"/>
  <c r="D459" i="7" a="1"/>
  <c r="N459" i="7"/>
  <c r="I459" i="7" a="1"/>
  <c r="O118" i="1"/>
  <c r="H118" i="1"/>
  <c r="C2691" i="7" a="1"/>
  <c r="G2691" i="7" a="1"/>
  <c r="M2691" i="7"/>
  <c r="N2691" i="7"/>
  <c r="K1019" i="7"/>
  <c r="R1019" i="7"/>
  <c r="P1019" i="7"/>
  <c r="P457" i="1"/>
  <c r="K457" i="1"/>
  <c r="O457" i="1"/>
  <c r="R886" i="7"/>
  <c r="O886" i="7"/>
  <c r="P886" i="7"/>
  <c r="D886" i="7" a="1"/>
  <c r="T788" i="7"/>
  <c r="C788" i="7" a="1"/>
  <c r="K788" i="7"/>
  <c r="O44" i="1"/>
  <c r="E44" i="1" a="1"/>
  <c r="L44" i="1"/>
  <c r="L3957" i="7"/>
  <c r="E3957" i="7" a="1"/>
  <c r="J3957" i="7" a="1"/>
  <c r="G3957" i="7" a="1"/>
  <c r="D133" i="1" a="1"/>
  <c r="Q133" i="1"/>
  <c r="F133" i="1"/>
  <c r="N1385" i="7"/>
  <c r="C1385" i="7" a="1"/>
  <c r="R1385" i="7"/>
  <c r="K45" i="1"/>
  <c r="I45" i="1"/>
  <c r="H45" i="1"/>
  <c r="G2812" i="7" a="1"/>
  <c r="E2812" i="7" a="1"/>
  <c r="Q2812" i="7"/>
  <c r="H2812" i="7" a="1"/>
  <c r="N2654" i="7"/>
  <c r="O2654" i="7"/>
  <c r="I2654" i="7" a="1"/>
  <c r="D103" i="7" a="1"/>
  <c r="E103" i="7" a="1"/>
  <c r="T103" i="7"/>
  <c r="H103" i="7" a="1"/>
  <c r="L1327" i="7"/>
  <c r="P1327" i="7"/>
  <c r="H1327" i="7" a="1"/>
  <c r="K2247" i="7"/>
  <c r="U2247" i="7"/>
  <c r="T2247" i="7"/>
  <c r="S2247" i="7"/>
  <c r="O2299" i="7"/>
  <c r="G2299" i="7" a="1"/>
  <c r="I2299" i="7" a="1"/>
  <c r="O2486" i="7"/>
  <c r="M2486" i="7"/>
  <c r="T2486" i="7"/>
  <c r="L2486" i="7"/>
  <c r="T3108" i="7"/>
  <c r="O3108" i="7"/>
  <c r="M3108" i="7"/>
  <c r="Q146" i="1"/>
  <c r="M146" i="1"/>
  <c r="I146" i="1"/>
  <c r="C465" i="1" a="1"/>
  <c r="Q465" i="1"/>
  <c r="I465" i="1"/>
  <c r="R142" i="7"/>
  <c r="E142" i="7" a="1"/>
  <c r="K142" i="7"/>
  <c r="I142" i="7" a="1"/>
  <c r="J2111" i="7" a="1"/>
  <c r="R2111" i="7"/>
  <c r="L2111" i="7"/>
  <c r="G1698" i="7" a="1"/>
  <c r="T1698" i="7"/>
  <c r="O1698" i="7"/>
  <c r="K1698" i="7"/>
  <c r="R283" i="7"/>
  <c r="E283" i="7" a="1"/>
  <c r="V283" i="7"/>
  <c r="L3685" i="7"/>
  <c r="N3685" i="7"/>
  <c r="G3685" i="7" a="1"/>
  <c r="H3685" i="7" a="1"/>
  <c r="C522" i="7" a="1"/>
  <c r="P522" i="7"/>
  <c r="V522" i="7"/>
  <c r="P3963" i="7"/>
  <c r="G3963" i="7" a="1"/>
  <c r="O3963" i="7"/>
  <c r="I3963" i="7" a="1"/>
  <c r="J2392" i="7" a="1"/>
  <c r="L2392" i="7"/>
  <c r="O2392" i="7"/>
  <c r="I2392" i="7" a="1"/>
  <c r="O3363" i="7"/>
  <c r="P3363" i="7"/>
  <c r="N3363" i="7"/>
  <c r="G536" i="1"/>
  <c r="D536" i="1" a="1"/>
  <c r="O536" i="1"/>
  <c r="N1736" i="7"/>
  <c r="D1736" i="7" a="1"/>
  <c r="C1736" i="7" a="1"/>
  <c r="M1736" i="7"/>
  <c r="V2378" i="7"/>
  <c r="T2378" i="7"/>
  <c r="M2378" i="7"/>
  <c r="C1603" i="7" a="1"/>
  <c r="R1603" i="7"/>
  <c r="J1603" i="7" a="1"/>
  <c r="Q1603" i="7"/>
  <c r="T3481" i="7"/>
  <c r="L3481" i="7"/>
  <c r="C3481" i="7" a="1"/>
  <c r="V177" i="7"/>
  <c r="E177" i="7" a="1"/>
  <c r="K177" i="7"/>
  <c r="I177" i="7" a="1"/>
  <c r="Q25" i="1"/>
  <c r="M25" i="1"/>
  <c r="I25" i="1"/>
  <c r="Q3732" i="7"/>
  <c r="E3732" i="7" a="1"/>
  <c r="N3732" i="7"/>
  <c r="E172" i="1" a="1"/>
  <c r="N172" i="1"/>
  <c r="M172" i="1"/>
  <c r="N1306" i="7"/>
  <c r="V1306" i="7"/>
  <c r="S1306" i="7"/>
  <c r="M1306" i="7"/>
  <c r="E2867" i="7" a="1"/>
  <c r="O2867" i="7"/>
  <c r="N2867" i="7"/>
  <c r="U1284" i="7"/>
  <c r="D1284" i="7" a="1"/>
  <c r="M1284" i="7"/>
  <c r="H1284" i="7" a="1"/>
  <c r="O2269" i="7"/>
  <c r="C2269" i="7" a="1"/>
  <c r="D2269" i="7" a="1"/>
  <c r="N1467" i="7"/>
  <c r="P1467" i="7"/>
  <c r="L1467" i="7"/>
  <c r="H1467" i="7" a="1"/>
  <c r="R868" i="7"/>
  <c r="S868" i="7"/>
  <c r="U868" i="7"/>
  <c r="O1058" i="7"/>
  <c r="C1058" i="7" a="1"/>
  <c r="T1058" i="7"/>
  <c r="H1058" i="7" a="1"/>
  <c r="R1685" i="7"/>
  <c r="V1685" i="7"/>
  <c r="C1685" i="7" a="1"/>
  <c r="O652" i="7"/>
  <c r="D652" i="7" a="1"/>
  <c r="U652" i="7"/>
  <c r="V652" i="7"/>
  <c r="M1990" i="7"/>
  <c r="N1990" i="7"/>
  <c r="D1990" i="7" a="1"/>
  <c r="C1990" i="7" a="1"/>
  <c r="P330" i="1"/>
  <c r="F330" i="1"/>
  <c r="L580" i="1"/>
  <c r="N580" i="1"/>
  <c r="E580" i="1" a="1"/>
  <c r="K3476" i="7"/>
  <c r="U3476" i="7"/>
  <c r="S3476" i="7"/>
  <c r="H3476" i="7" a="1"/>
  <c r="U3819" i="7"/>
  <c r="C3819" i="7" a="1"/>
  <c r="D3819" i="7" a="1"/>
  <c r="M1489" i="7"/>
  <c r="J1489" i="7" a="1"/>
  <c r="G1489" i="7" a="1"/>
  <c r="H1489" i="7" a="1"/>
  <c r="L3294" i="7"/>
  <c r="P3294" i="7"/>
  <c r="V3294" i="7"/>
  <c r="P3903" i="7"/>
  <c r="V3903" i="7"/>
  <c r="D3903" i="7" a="1"/>
  <c r="L3903" i="7"/>
  <c r="K3449" i="7"/>
  <c r="G3449" i="7" a="1"/>
  <c r="L3449" i="7"/>
  <c r="I3449" i="7" a="1"/>
  <c r="M3843" i="7"/>
  <c r="P3843" i="7"/>
  <c r="O3843" i="7"/>
  <c r="Q1561" i="7"/>
  <c r="O1561" i="7"/>
  <c r="U1561" i="7"/>
  <c r="S1561" i="7"/>
  <c r="K1122" i="7"/>
  <c r="Q1122" i="7"/>
  <c r="U1122" i="7"/>
  <c r="U2471" i="7"/>
  <c r="R2471" i="7"/>
  <c r="O2471" i="7"/>
  <c r="I2471" i="7" a="1"/>
  <c r="G934" i="7" a="1"/>
  <c r="J934" i="7" a="1"/>
  <c r="K934" i="7"/>
  <c r="Q389" i="1"/>
  <c r="O389" i="1"/>
  <c r="G389" i="1"/>
  <c r="C510" i="1" a="1"/>
  <c r="J510" i="1"/>
  <c r="K510" i="1"/>
  <c r="N319" i="1"/>
  <c r="M319" i="1"/>
  <c r="J319" i="1"/>
  <c r="Q414" i="7"/>
  <c r="N414" i="7"/>
  <c r="U414" i="7"/>
  <c r="V3727" i="7"/>
  <c r="D3727" i="7" a="1"/>
  <c r="S3727" i="7"/>
  <c r="L3727" i="7"/>
  <c r="C2936" i="7" a="1"/>
  <c r="K2936" i="7"/>
  <c r="P2936" i="7"/>
  <c r="E2936" i="7" a="1"/>
  <c r="M1013" i="7"/>
  <c r="Q1013" i="7"/>
  <c r="C1013" i="7" a="1"/>
  <c r="S1239" i="7"/>
  <c r="N1239" i="7"/>
  <c r="U1239" i="7"/>
  <c r="I1239" i="7" a="1"/>
  <c r="D3439" i="7" a="1"/>
  <c r="M3439" i="7"/>
  <c r="O3439" i="7"/>
  <c r="V2016" i="7"/>
  <c r="L2016" i="7"/>
  <c r="H2016" i="7" a="1"/>
  <c r="S2016" i="7"/>
  <c r="J2393" i="7" a="1"/>
  <c r="L2393" i="7"/>
  <c r="C2393" i="7" a="1"/>
  <c r="M491" i="1"/>
  <c r="K491" i="1"/>
  <c r="J491" i="1"/>
  <c r="E535" i="1" a="1"/>
  <c r="N535" i="1"/>
  <c r="D535" i="1" a="1"/>
  <c r="N502" i="1"/>
  <c r="Q502" i="1"/>
  <c r="P502" i="1"/>
  <c r="Q290" i="1"/>
  <c r="I290" i="1"/>
  <c r="E290" i="1" a="1"/>
  <c r="U2868" i="7"/>
  <c r="Q2868" i="7"/>
  <c r="K2868" i="7"/>
  <c r="N128" i="1"/>
  <c r="M128" i="1"/>
  <c r="Q128" i="1"/>
  <c r="P3883" i="7"/>
  <c r="U3883" i="7"/>
  <c r="N3883" i="7"/>
  <c r="I3883" i="7" a="1"/>
  <c r="N184" i="7"/>
  <c r="E184" i="7" a="1"/>
  <c r="T184" i="7"/>
  <c r="N123" i="1"/>
  <c r="L123" i="1"/>
  <c r="J123" i="1"/>
  <c r="N3456" i="7"/>
  <c r="O3456" i="7"/>
  <c r="R3456" i="7"/>
  <c r="L3662" i="7"/>
  <c r="V3662" i="7"/>
  <c r="G3662" i="7" a="1"/>
  <c r="U3662" i="7"/>
  <c r="O838" i="7"/>
  <c r="C838" i="7" a="1"/>
  <c r="G838" i="7" a="1"/>
  <c r="I838" i="7" a="1"/>
  <c r="K3116" i="7"/>
  <c r="J3116" i="7" a="1"/>
  <c r="P3116" i="7"/>
  <c r="C130" i="1" a="1"/>
  <c r="H130" i="1"/>
  <c r="E130" i="1" a="1"/>
  <c r="R1804" i="7"/>
  <c r="P1804" i="7"/>
  <c r="L1804" i="7"/>
  <c r="H1804" i="7" a="1"/>
  <c r="Q2999" i="7"/>
  <c r="M2999" i="7"/>
  <c r="K2999" i="7"/>
  <c r="T835" i="7"/>
  <c r="M835" i="7"/>
  <c r="K835" i="7"/>
  <c r="I835" i="7" a="1"/>
  <c r="R286" i="7"/>
  <c r="O286" i="7"/>
  <c r="Q286" i="7"/>
  <c r="N1152" i="7"/>
  <c r="V1152" i="7"/>
  <c r="M1152" i="7"/>
  <c r="H1152" i="7" a="1"/>
  <c r="J3310" i="7" a="1"/>
  <c r="P3310" i="7"/>
  <c r="N3310" i="7"/>
  <c r="M3647" i="7"/>
  <c r="L3647" i="7"/>
  <c r="C3647" i="7" a="1"/>
  <c r="N3647" i="7"/>
  <c r="O143" i="7"/>
  <c r="D143" i="7" a="1"/>
  <c r="E143" i="7" a="1"/>
  <c r="S856" i="7"/>
  <c r="U856" i="7"/>
  <c r="G856" i="7" a="1"/>
  <c r="K856" i="7"/>
  <c r="C91" i="1" a="1"/>
  <c r="M91" i="1"/>
  <c r="Q91" i="1"/>
  <c r="Q3637" i="7"/>
  <c r="L3637" i="7"/>
  <c r="R3637" i="7"/>
  <c r="R1850" i="7"/>
  <c r="V1850" i="7"/>
  <c r="Q1850" i="7"/>
  <c r="N1850" i="7"/>
  <c r="L152" i="1"/>
  <c r="N152" i="1"/>
  <c r="D152" i="1" a="1"/>
  <c r="L2499" i="7"/>
  <c r="D2499" i="7" a="1"/>
  <c r="Q2499" i="7"/>
  <c r="V2312" i="7"/>
  <c r="T2312" i="7"/>
  <c r="G2312" i="7" a="1"/>
  <c r="J2312" i="7" a="1"/>
  <c r="M705" i="7"/>
  <c r="Q705" i="7"/>
  <c r="R705" i="7"/>
  <c r="M499" i="1"/>
  <c r="J499" i="1"/>
  <c r="N499" i="1"/>
  <c r="G760" i="7" a="1"/>
  <c r="M760" i="7"/>
  <c r="T760" i="7"/>
  <c r="H760" i="7" a="1"/>
  <c r="V3242" i="7"/>
  <c r="L3242" i="7"/>
  <c r="Q3242" i="7"/>
  <c r="Q3403" i="7"/>
  <c r="N3403" i="7"/>
  <c r="K3403" i="7"/>
  <c r="I3403" i="7" a="1"/>
  <c r="D887" i="7" a="1"/>
  <c r="C887" i="7" a="1"/>
  <c r="N887" i="7"/>
  <c r="H887" i="7" a="1"/>
  <c r="N2169" i="7"/>
  <c r="K2169" i="7"/>
  <c r="U2169" i="7"/>
  <c r="C2069" i="7" a="1"/>
  <c r="K2069" i="7"/>
  <c r="V2069" i="7"/>
  <c r="I2069" i="7" a="1"/>
  <c r="Q667" i="7"/>
  <c r="D667" i="7" a="1"/>
  <c r="L667" i="7"/>
  <c r="L249" i="1"/>
  <c r="N249" i="1"/>
  <c r="J249" i="1"/>
  <c r="N2459" i="7"/>
  <c r="D2459" i="7" a="1"/>
  <c r="E2459" i="7" a="1"/>
  <c r="I2459" i="7" a="1"/>
  <c r="U828" i="7"/>
  <c r="L828" i="7"/>
  <c r="S828" i="7"/>
  <c r="C3179" i="7" a="1"/>
  <c r="M3179" i="7"/>
  <c r="S3179" i="7"/>
  <c r="I3179" i="7" a="1"/>
  <c r="K3726" i="7"/>
  <c r="T3726" i="7"/>
  <c r="G3726" i="7" a="1"/>
  <c r="J650" i="7" a="1"/>
  <c r="R650" i="7"/>
  <c r="N650" i="7"/>
  <c r="H650" i="7" a="1"/>
  <c r="S3061" i="7"/>
  <c r="T3061" i="7"/>
  <c r="D3061" i="7" a="1"/>
  <c r="G544" i="7" a="1"/>
  <c r="E544" i="7" a="1"/>
  <c r="M544" i="7"/>
  <c r="S544" i="7"/>
  <c r="L3413" i="7"/>
  <c r="R3413" i="7"/>
  <c r="O3413" i="7"/>
  <c r="I3413" i="7" a="1"/>
  <c r="S3223" i="7"/>
  <c r="E3223" i="7" a="1"/>
  <c r="G3223" i="7" a="1"/>
  <c r="O2543" i="7"/>
  <c r="E2543" i="7" a="1"/>
  <c r="T2543" i="7"/>
  <c r="H2543" i="7" a="1"/>
  <c r="Q1491" i="7"/>
  <c r="G1491" i="7" a="1"/>
  <c r="L1491" i="7"/>
  <c r="P3285" i="7"/>
  <c r="R3285" i="7"/>
  <c r="D3285" i="7" a="1"/>
  <c r="H3285" i="7" a="1"/>
  <c r="G3485" i="7" a="1"/>
  <c r="N3485" i="7"/>
  <c r="E3485" i="7" a="1"/>
  <c r="U2401" i="7"/>
  <c r="L2401" i="7"/>
  <c r="J2401" i="7" a="1"/>
  <c r="S2401" i="7"/>
  <c r="M3000" i="7"/>
  <c r="O3000" i="7"/>
  <c r="N3000" i="7"/>
  <c r="U1707" i="7"/>
  <c r="L1707" i="7"/>
  <c r="S1707" i="7"/>
  <c r="T1707" i="7"/>
  <c r="T3832" i="7"/>
  <c r="M3832" i="7"/>
  <c r="D3832" i="7" a="1"/>
  <c r="I3832" i="7" a="1"/>
  <c r="N3443" i="7"/>
  <c r="R3443" i="7"/>
  <c r="E3443" i="7" a="1"/>
  <c r="N158" i="1"/>
  <c r="H158" i="1"/>
  <c r="I158" i="1"/>
  <c r="T510" i="7"/>
  <c r="O510" i="7"/>
  <c r="Q510" i="7"/>
  <c r="I510" i="7" a="1"/>
  <c r="L1159" i="7"/>
  <c r="U1159" i="7"/>
  <c r="M1159" i="7"/>
  <c r="V401" i="7"/>
  <c r="D401" i="7" a="1"/>
  <c r="T401" i="7"/>
  <c r="I401" i="7" a="1"/>
  <c r="D391" i="7" a="1"/>
  <c r="P391" i="7"/>
  <c r="M391" i="7"/>
  <c r="V3286" i="7"/>
  <c r="K3286" i="7"/>
  <c r="O3286" i="7"/>
  <c r="H3286" i="7" a="1"/>
  <c r="G2139" i="7" a="1"/>
  <c r="J2139" i="7" a="1"/>
  <c r="E2139" i="7" a="1"/>
  <c r="P1107" i="7"/>
  <c r="Q1107" i="7"/>
  <c r="L1107" i="7"/>
  <c r="H1107" i="7" a="1"/>
  <c r="U1816" i="7"/>
  <c r="L1816" i="7"/>
  <c r="D1816" i="7" a="1"/>
  <c r="S2221" i="7"/>
  <c r="U2221" i="7"/>
  <c r="J2221" i="7" a="1"/>
  <c r="L2221" i="7"/>
  <c r="D1910" i="7" a="1"/>
  <c r="J1910" i="7" a="1"/>
  <c r="C1910" i="7" a="1"/>
  <c r="I1910" i="7" a="1"/>
  <c r="U201" i="7"/>
  <c r="Q201" i="7"/>
  <c r="O201" i="7"/>
  <c r="K46" i="1"/>
  <c r="H46" i="1"/>
  <c r="I46" i="1"/>
  <c r="E1720" i="7" a="1"/>
  <c r="S1720" i="7"/>
  <c r="P1720" i="7"/>
  <c r="I1720" i="7" a="1"/>
  <c r="S2190" i="7"/>
  <c r="C2190" i="7" a="1"/>
  <c r="T2190" i="7"/>
  <c r="D2590" i="7" a="1"/>
  <c r="P2590" i="7"/>
  <c r="L2590" i="7"/>
  <c r="H2590" i="7" a="1"/>
  <c r="Q1807" i="7"/>
  <c r="U1807" i="7"/>
  <c r="J1807" i="7" a="1"/>
  <c r="U2791" i="7"/>
  <c r="G2791" i="7" a="1"/>
  <c r="L2791" i="7"/>
  <c r="I2791" i="7" a="1"/>
  <c r="R738" i="7"/>
  <c r="K738" i="7"/>
  <c r="P738" i="7"/>
  <c r="E2198" i="7" a="1"/>
  <c r="M2198" i="7"/>
  <c r="Q2198" i="7"/>
  <c r="K2198" i="7"/>
  <c r="D2964" i="7" a="1"/>
  <c r="P2964" i="7"/>
  <c r="V2964" i="7"/>
  <c r="D1566" i="7" a="1"/>
  <c r="G1566" i="7" a="1"/>
  <c r="J1566" i="7" a="1"/>
  <c r="U1566" i="7"/>
  <c r="Q14" i="7"/>
  <c r="G14" i="7" a="1"/>
  <c r="N14" i="7"/>
  <c r="I14" i="7" a="1"/>
  <c r="P1515" i="7"/>
  <c r="T1515" i="7"/>
  <c r="S1515" i="7"/>
  <c r="K2237" i="7"/>
  <c r="C2237" i="7" a="1"/>
  <c r="L2237" i="7"/>
  <c r="H2237" i="7" a="1"/>
  <c r="M1643" i="7"/>
  <c r="Q1643" i="7"/>
  <c r="S1643" i="7"/>
  <c r="V2093" i="7"/>
  <c r="G2093" i="7" a="1"/>
  <c r="C2093" i="7" a="1"/>
  <c r="H2093" i="7" a="1"/>
  <c r="U546" i="7"/>
  <c r="P546" i="7"/>
  <c r="O546" i="7"/>
  <c r="Q2880" i="7"/>
  <c r="L2880" i="7"/>
  <c r="G2880" i="7" a="1"/>
  <c r="C2880" i="7" a="1"/>
  <c r="U2836" i="7"/>
  <c r="P2836" i="7"/>
  <c r="L2836" i="7"/>
  <c r="I2836" i="7" a="1"/>
  <c r="C2574" i="7" a="1"/>
  <c r="O2574" i="7"/>
  <c r="G2574" i="7" a="1"/>
  <c r="E2154" i="7" a="1"/>
  <c r="V2154" i="7"/>
  <c r="J2154" i="7" a="1"/>
  <c r="I2154" i="7" a="1"/>
  <c r="P2331" i="7"/>
  <c r="G2331" i="7" a="1"/>
  <c r="C2331" i="7" a="1"/>
  <c r="V1392" i="7"/>
  <c r="D1392" i="7" a="1"/>
  <c r="Q1392" i="7"/>
  <c r="H1392" i="7" a="1"/>
  <c r="C2291" i="7" a="1"/>
  <c r="J2291" i="7" a="1"/>
  <c r="D2291" i="7" a="1"/>
  <c r="D239" i="7" a="1"/>
  <c r="U239" i="7"/>
  <c r="J239" i="7" a="1"/>
  <c r="E239" i="7" a="1"/>
  <c r="M26" i="1"/>
  <c r="O26" i="1"/>
  <c r="H26" i="1"/>
  <c r="D2859" i="7" a="1"/>
  <c r="V2859" i="7"/>
  <c r="S2859" i="7"/>
  <c r="P3777" i="7"/>
  <c r="G3777" i="7" a="1"/>
  <c r="D3777" i="7" a="1"/>
  <c r="H3777" i="7" a="1"/>
  <c r="D2341" i="7" a="1"/>
  <c r="U2341" i="7"/>
  <c r="E2341" i="7" a="1"/>
  <c r="S740" i="7"/>
  <c r="J740" i="7" a="1"/>
  <c r="G740" i="7" a="1"/>
  <c r="P740" i="7"/>
  <c r="P2293" i="7"/>
  <c r="S2293" i="7"/>
  <c r="L2293" i="7"/>
  <c r="H2293" i="7" a="1"/>
  <c r="N2184" i="7"/>
  <c r="T2184" i="7"/>
  <c r="J2184" i="7" a="1"/>
  <c r="G1593" i="7" a="1"/>
  <c r="N1593" i="7"/>
  <c r="L1593" i="7"/>
  <c r="H1593" i="7" a="1"/>
  <c r="T694" i="7"/>
  <c r="O694" i="7"/>
  <c r="Q694" i="7"/>
  <c r="K379" i="1"/>
  <c r="I379" i="1"/>
  <c r="C379" i="1" a="1"/>
  <c r="L2973" i="7"/>
  <c r="M2973" i="7"/>
  <c r="G2973" i="7" a="1"/>
  <c r="I2973" i="7" a="1"/>
  <c r="Q1500" i="7"/>
  <c r="S1500" i="7"/>
  <c r="K1500" i="7"/>
  <c r="M60" i="1"/>
  <c r="L60" i="1"/>
  <c r="I60" i="1"/>
  <c r="V413" i="7"/>
  <c r="N413" i="7"/>
  <c r="K413" i="7"/>
  <c r="O413" i="7"/>
  <c r="E2465" i="7" a="1"/>
  <c r="D2465" i="7" a="1"/>
  <c r="R2465" i="7"/>
  <c r="O266" i="7"/>
  <c r="L266" i="7"/>
  <c r="T266" i="7"/>
  <c r="H266" i="7" a="1"/>
  <c r="D141" i="7" a="1"/>
  <c r="P141" i="7"/>
  <c r="O141" i="7"/>
  <c r="V3865" i="7"/>
  <c r="U3865" i="7"/>
  <c r="R3865" i="7"/>
  <c r="H3865" i="7" a="1"/>
  <c r="O461" i="1"/>
  <c r="M461" i="1"/>
  <c r="E461" i="1" a="1"/>
  <c r="L2680" i="7"/>
  <c r="D2680" i="7" a="1"/>
  <c r="R2680" i="7"/>
  <c r="M1344" i="7"/>
  <c r="O1344" i="7"/>
  <c r="P1344" i="7"/>
  <c r="H1344" i="7" a="1"/>
  <c r="G452" i="1"/>
  <c r="J452" i="1"/>
  <c r="P452" i="1"/>
  <c r="E3293" i="7" a="1"/>
  <c r="K3293" i="7"/>
  <c r="U3293" i="7"/>
  <c r="R3988" i="7"/>
  <c r="M3988" i="7"/>
  <c r="P3988" i="7"/>
  <c r="I3988" i="7" a="1"/>
  <c r="G396" i="7" a="1"/>
  <c r="T396" i="7"/>
  <c r="E396" i="7" a="1"/>
  <c r="E3368" i="7" a="1"/>
  <c r="G3368" i="7" a="1"/>
  <c r="U3368" i="7"/>
  <c r="H3368" i="7" a="1"/>
  <c r="M3298" i="7"/>
  <c r="E3298" i="7" a="1"/>
  <c r="D3298" i="7" a="1"/>
  <c r="N2613" i="7"/>
  <c r="L2613" i="7"/>
  <c r="U2613" i="7"/>
  <c r="Q2613" i="7"/>
  <c r="J2912" i="7" a="1"/>
  <c r="L2912" i="7"/>
  <c r="O2912" i="7"/>
  <c r="E385" i="7" a="1"/>
  <c r="J385" i="7" a="1"/>
  <c r="P385" i="7"/>
  <c r="K385" i="7"/>
  <c r="Q17" i="7"/>
  <c r="S17" i="7"/>
  <c r="D17" i="7" a="1"/>
  <c r="I17" i="7" a="1"/>
  <c r="P689" i="7"/>
  <c r="Q689" i="7"/>
  <c r="T689" i="7"/>
  <c r="J595" i="1"/>
  <c r="N595" i="1"/>
  <c r="M595" i="1"/>
  <c r="N922" i="7"/>
  <c r="G922" i="7" a="1"/>
  <c r="E922" i="7" a="1"/>
  <c r="H922" i="7" a="1"/>
  <c r="V2828" i="7"/>
  <c r="U2828" i="7"/>
  <c r="M2828" i="7"/>
  <c r="C955" i="7" a="1"/>
  <c r="S955" i="7"/>
  <c r="D955" i="7" a="1"/>
  <c r="I955" i="7" a="1"/>
  <c r="M710" i="7"/>
  <c r="G710" i="7" a="1"/>
  <c r="H710" i="7" a="1"/>
  <c r="T3724" i="7"/>
  <c r="U3724" i="7"/>
  <c r="K3724" i="7"/>
  <c r="I3724" i="7" a="1"/>
  <c r="C680" i="7" a="1"/>
  <c r="M680" i="7"/>
  <c r="E680" i="7" a="1"/>
  <c r="P488" i="7"/>
  <c r="C488" i="7" a="1"/>
  <c r="G488" i="7" a="1"/>
  <c r="N488" i="7"/>
  <c r="G507" i="7" a="1"/>
  <c r="T507" i="7"/>
  <c r="J507" i="7" a="1"/>
  <c r="V2754" i="7"/>
  <c r="R2754" i="7"/>
  <c r="O2754" i="7"/>
  <c r="P2754" i="7"/>
  <c r="C2497" i="7" a="1"/>
  <c r="S2497" i="7"/>
  <c r="L2497" i="7"/>
  <c r="I2497" i="7" a="1"/>
  <c r="E389" i="7" a="1"/>
  <c r="G389" i="7" a="1"/>
  <c r="P389" i="7"/>
  <c r="J3934" i="7" a="1"/>
  <c r="M3934" i="7"/>
  <c r="N3934" i="7"/>
  <c r="H3934" i="7" a="1"/>
  <c r="D3104" i="7" a="1"/>
  <c r="T3104" i="7"/>
  <c r="U3104" i="7"/>
  <c r="J3153" i="7" a="1"/>
  <c r="Q3153" i="7"/>
  <c r="G3153" i="7" a="1"/>
  <c r="H3153" i="7" a="1"/>
  <c r="M2830" i="7"/>
  <c r="D2830" i="7" a="1"/>
  <c r="K2830" i="7"/>
  <c r="S1952" i="7"/>
  <c r="E1952" i="7" a="1"/>
  <c r="U1952" i="7"/>
  <c r="J1952" i="7" a="1"/>
  <c r="C3405" i="7" a="1"/>
  <c r="U3405" i="7"/>
  <c r="S3405" i="7"/>
  <c r="H3405" i="7" a="1"/>
  <c r="U1837" i="7"/>
  <c r="L1837" i="7"/>
  <c r="C1837" i="7" a="1"/>
  <c r="T3556" i="7"/>
  <c r="U3556" i="7"/>
  <c r="N3556" i="7"/>
  <c r="H3556" i="7" a="1"/>
  <c r="C3432" i="7" a="1"/>
  <c r="S3432" i="7"/>
  <c r="J3432" i="7" a="1"/>
  <c r="F439" i="1"/>
  <c r="J439" i="1"/>
  <c r="K439" i="1"/>
  <c r="U1211" i="7"/>
  <c r="D1211" i="7" a="1"/>
  <c r="R1211" i="7"/>
  <c r="I1211" i="7" a="1"/>
  <c r="M358" i="7"/>
  <c r="K358" i="7"/>
  <c r="D358" i="7" a="1"/>
  <c r="L1324" i="7"/>
  <c r="P1324" i="7"/>
  <c r="N1324" i="7"/>
  <c r="H1324" i="7" a="1"/>
  <c r="P939" i="7"/>
  <c r="M939" i="7"/>
  <c r="S939" i="7"/>
  <c r="P233" i="1"/>
  <c r="C233" i="1" a="1"/>
  <c r="O233" i="1"/>
  <c r="N823" i="7"/>
  <c r="C823" i="7" a="1"/>
  <c r="S823" i="7"/>
  <c r="I823" i="7" a="1"/>
  <c r="L3406" i="7"/>
  <c r="J3406" i="7" a="1"/>
  <c r="E3406" i="7" a="1"/>
  <c r="P3410" i="7"/>
  <c r="K3410" i="7"/>
  <c r="L3410" i="7"/>
  <c r="H3410" i="7" a="1"/>
  <c r="C23" i="1" a="1"/>
  <c r="E23" i="1" a="1"/>
  <c r="Q23" i="1"/>
  <c r="D434" i="1" a="1"/>
  <c r="C434" i="1" a="1"/>
  <c r="K315" i="7"/>
  <c r="L315" i="7"/>
  <c r="D315" i="7" a="1"/>
  <c r="O315" i="7"/>
  <c r="O2030" i="7"/>
  <c r="J2030" i="7" a="1"/>
  <c r="S2030" i="7"/>
  <c r="I2030" i="7" a="1"/>
  <c r="K123" i="7"/>
  <c r="M123" i="7"/>
  <c r="T123" i="7"/>
  <c r="S1208" i="7"/>
  <c r="P1208" i="7"/>
  <c r="K1208" i="7"/>
  <c r="M1208" i="7"/>
  <c r="N279" i="1"/>
  <c r="O279" i="1"/>
  <c r="H322" i="1"/>
  <c r="M322" i="1"/>
  <c r="F322" i="1"/>
  <c r="C1653" i="7" a="1"/>
  <c r="K1653" i="7"/>
  <c r="S1653" i="7"/>
  <c r="I1653" i="7" a="1"/>
  <c r="P3350" i="7"/>
  <c r="V3350" i="7"/>
  <c r="C3350" i="7" a="1"/>
  <c r="O2369" i="7"/>
  <c r="E2369" i="7" a="1"/>
  <c r="P2369" i="7"/>
  <c r="R2369" i="7"/>
  <c r="L3698" i="7"/>
  <c r="Q3698" i="7"/>
  <c r="M3698" i="7"/>
  <c r="I3698" i="7" a="1"/>
  <c r="D2839" i="7" a="1"/>
  <c r="V2839" i="7"/>
  <c r="T2839" i="7"/>
  <c r="U2516" i="7"/>
  <c r="J2516" i="7" a="1"/>
  <c r="V2516" i="7"/>
  <c r="I2516" i="7" a="1"/>
  <c r="S1915" i="7"/>
  <c r="G1915" i="7" a="1"/>
  <c r="D1915" i="7" a="1"/>
  <c r="G444" i="7" a="1"/>
  <c r="J444" i="7" a="1"/>
  <c r="S444" i="7"/>
  <c r="H444" i="7" a="1"/>
  <c r="K2300" i="7"/>
  <c r="O2300" i="7"/>
  <c r="C2300" i="7" a="1"/>
  <c r="Q2703" i="7"/>
  <c r="P2703" i="7"/>
  <c r="U2703" i="7"/>
  <c r="H2703" i="7" a="1"/>
  <c r="J1509" i="7" a="1"/>
  <c r="L1509" i="7"/>
  <c r="S1509" i="7"/>
  <c r="S2635" i="7"/>
  <c r="O2635" i="7"/>
  <c r="G2635" i="7" a="1"/>
  <c r="M2635" i="7"/>
  <c r="O2915" i="7"/>
  <c r="Q2915" i="7"/>
  <c r="R2915" i="7"/>
  <c r="I2915" i="7" a="1"/>
  <c r="T3818" i="7"/>
  <c r="L3818" i="7"/>
  <c r="Q3818" i="7"/>
  <c r="P3775" i="7"/>
  <c r="S3775" i="7"/>
  <c r="K3775" i="7"/>
  <c r="H3775" i="7" a="1"/>
  <c r="O1432" i="7"/>
  <c r="T1432" i="7"/>
  <c r="V1432" i="7"/>
  <c r="C1173" i="7" a="1"/>
  <c r="E1173" i="7" a="1"/>
  <c r="T1173" i="7"/>
  <c r="H1173" i="7" a="1"/>
  <c r="G2262" i="7" a="1"/>
  <c r="N2262" i="7"/>
  <c r="K2262" i="7"/>
  <c r="N254" i="1"/>
  <c r="C254" i="1" a="1"/>
  <c r="I254" i="1"/>
  <c r="E120" i="1" a="1"/>
  <c r="D120" i="1" a="1"/>
  <c r="G120" i="1"/>
  <c r="Q2832" i="7"/>
  <c r="S2832" i="7"/>
  <c r="C2832" i="7" a="1"/>
  <c r="I2832" i="7" a="1"/>
  <c r="R2406" i="7"/>
  <c r="K2406" i="7"/>
  <c r="T2406" i="7"/>
  <c r="O2223" i="7"/>
  <c r="G2223" i="7" a="1"/>
  <c r="Q2223" i="7"/>
  <c r="H2223" i="7" a="1"/>
  <c r="M2370" i="7"/>
  <c r="Q2370" i="7"/>
  <c r="R2370" i="7"/>
  <c r="T3289" i="7"/>
  <c r="G3289" i="7" a="1"/>
  <c r="J3289" i="7" a="1"/>
  <c r="I3289" i="7" a="1"/>
  <c r="V671" i="7"/>
  <c r="C671" i="7" a="1"/>
  <c r="O671" i="7"/>
  <c r="O73" i="7"/>
  <c r="M73" i="7"/>
  <c r="C73" i="7" a="1"/>
  <c r="P73" i="7"/>
  <c r="O449" i="7"/>
  <c r="R449" i="7"/>
  <c r="N449" i="7"/>
  <c r="H449" i="7" a="1"/>
  <c r="G2553" i="7" a="1"/>
  <c r="L2553" i="7"/>
  <c r="M2553" i="7"/>
  <c r="L824" i="7"/>
  <c r="R824" i="7"/>
  <c r="S824" i="7"/>
  <c r="I824" i="7" a="1"/>
  <c r="O1040" i="7"/>
  <c r="N1040" i="7"/>
  <c r="M1040" i="7"/>
  <c r="Q1111" i="7"/>
  <c r="U1111" i="7"/>
  <c r="J1111" i="7" a="1"/>
  <c r="H1111" i="7" a="1"/>
  <c r="P1678" i="7"/>
  <c r="Q1678" i="7"/>
  <c r="L1678" i="7"/>
  <c r="K519" i="7"/>
  <c r="V519" i="7"/>
  <c r="P519" i="7"/>
  <c r="T519" i="7"/>
  <c r="D501" i="1" a="1"/>
  <c r="L501" i="1"/>
  <c r="E501" i="1" a="1"/>
  <c r="J2523" i="7" a="1"/>
  <c r="R2523" i="7"/>
  <c r="V2523" i="7"/>
  <c r="M1468" i="7"/>
  <c r="K1468" i="7"/>
  <c r="C1468" i="7" a="1"/>
  <c r="H1468" i="7" a="1"/>
  <c r="D3964" i="7" a="1"/>
  <c r="Q3964" i="7"/>
  <c r="M3964" i="7"/>
  <c r="D298" i="1" a="1"/>
  <c r="J298" i="1"/>
  <c r="F298" i="1"/>
  <c r="R336" i="7"/>
  <c r="J336" i="7" a="1"/>
  <c r="M336" i="7"/>
  <c r="I336" i="7" a="1"/>
  <c r="N989" i="7"/>
  <c r="O989" i="7"/>
  <c r="R989" i="7"/>
  <c r="N1028" i="7"/>
  <c r="Q1028" i="7"/>
  <c r="V1028" i="7"/>
  <c r="D1028" i="7" a="1"/>
  <c r="G2057" i="7" a="1"/>
  <c r="Q2057" i="7"/>
  <c r="D2057" i="7" a="1"/>
  <c r="J1421" i="7" a="1"/>
  <c r="L1421" i="7"/>
  <c r="S1421" i="7"/>
  <c r="E1421" i="7" a="1"/>
  <c r="J2644" i="7" a="1"/>
  <c r="S2644" i="7"/>
  <c r="N2644" i="7"/>
  <c r="I2644" i="7" a="1"/>
  <c r="K1826" i="7"/>
  <c r="V1826" i="7"/>
  <c r="U1826" i="7"/>
  <c r="C136" i="1" a="1"/>
  <c r="N136" i="1"/>
  <c r="E136" i="1" a="1"/>
  <c r="Q3315" i="7"/>
  <c r="R3315" i="7"/>
  <c r="P3315" i="7"/>
  <c r="I3315" i="7" a="1"/>
  <c r="S19" i="7"/>
  <c r="Q19" i="7"/>
  <c r="L19" i="7"/>
  <c r="R783" i="7"/>
  <c r="T783" i="7"/>
  <c r="C783" i="7" a="1"/>
  <c r="H783" i="7" a="1"/>
  <c r="U3203" i="7"/>
  <c r="Q3203" i="7"/>
  <c r="J3203" i="7" a="1"/>
  <c r="Q2786" i="7"/>
  <c r="G2786" i="7" a="1"/>
  <c r="K2786" i="7"/>
  <c r="H2786" i="7" a="1"/>
  <c r="G508" i="1"/>
  <c r="C508" i="1" a="1"/>
  <c r="Q508" i="1"/>
  <c r="O2788" i="7"/>
  <c r="T2788" i="7"/>
  <c r="S2788" i="7"/>
  <c r="U3087" i="7"/>
  <c r="O3087" i="7"/>
  <c r="G3087" i="7" a="1"/>
  <c r="H3087" i="7" a="1"/>
  <c r="P376" i="1"/>
  <c r="C376" i="1" a="1"/>
  <c r="Q376" i="1"/>
  <c r="R539" i="7"/>
  <c r="S539" i="7"/>
  <c r="D539" i="7" a="1"/>
  <c r="C1055" i="7" a="1"/>
  <c r="U1055" i="7"/>
  <c r="T1055" i="7"/>
  <c r="I1055" i="7" a="1"/>
  <c r="G1665" i="7" a="1"/>
  <c r="K1665" i="7"/>
  <c r="C1665" i="7" a="1"/>
  <c r="K2607" i="7"/>
  <c r="R2607" i="7"/>
  <c r="D2607" i="7" a="1"/>
  <c r="H2607" i="7" a="1"/>
  <c r="P1174" i="7"/>
  <c r="R1174" i="7"/>
  <c r="O1174" i="7"/>
  <c r="V183" i="7"/>
  <c r="J183" i="7" a="1"/>
  <c r="N183" i="7"/>
  <c r="U183" i="7"/>
  <c r="T3635" i="7"/>
  <c r="J3635" i="7" a="1"/>
  <c r="V3635" i="7"/>
  <c r="J446" i="1"/>
  <c r="L446" i="1"/>
  <c r="G446" i="1"/>
  <c r="H398" i="1"/>
  <c r="D398" i="1" a="1"/>
  <c r="C398" i="1" a="1"/>
  <c r="N1846" i="7"/>
  <c r="G1846" i="7" a="1"/>
  <c r="T1846" i="7"/>
  <c r="I1846" i="7" a="1"/>
  <c r="J237" i="1"/>
  <c r="O237" i="1"/>
  <c r="P290" i="7"/>
  <c r="G290" i="7" a="1"/>
  <c r="R290" i="7"/>
  <c r="C290" i="7" a="1"/>
  <c r="K3394" i="7"/>
  <c r="C3394" i="7" a="1"/>
  <c r="O3394" i="7"/>
  <c r="H3394" i="7" a="1"/>
  <c r="N1017" i="7"/>
  <c r="Q1017" i="7"/>
  <c r="D1017" i="7" a="1"/>
  <c r="N2021" i="7"/>
  <c r="Q2021" i="7"/>
  <c r="U2021" i="7"/>
  <c r="H2021" i="7" a="1"/>
  <c r="V2719" i="7"/>
  <c r="C2719" i="7" a="1"/>
  <c r="S2719" i="7"/>
  <c r="L2415" i="7"/>
  <c r="N2415" i="7"/>
  <c r="K2415" i="7"/>
  <c r="H2415" i="7" a="1"/>
  <c r="R2605" i="7"/>
  <c r="D2605" i="7" a="1"/>
  <c r="Q2605" i="7"/>
  <c r="U3735" i="7"/>
  <c r="Q3735" i="7"/>
  <c r="P3735" i="7"/>
  <c r="C3735" i="7" a="1"/>
  <c r="J248" i="7" a="1"/>
  <c r="K248" i="7"/>
  <c r="Q248" i="7"/>
  <c r="I248" i="7" a="1"/>
  <c r="K2121" i="7"/>
  <c r="E2121" i="7" a="1"/>
  <c r="O2121" i="7"/>
  <c r="Q3085" i="7"/>
  <c r="E3085" i="7" a="1"/>
  <c r="N3085" i="7"/>
  <c r="H3085" i="7" a="1"/>
  <c r="J3595" i="7" a="1"/>
  <c r="M3595" i="7"/>
  <c r="K3595" i="7"/>
  <c r="P816" i="7"/>
  <c r="R816" i="7"/>
  <c r="J816" i="7" a="1"/>
  <c r="I816" i="7" a="1"/>
  <c r="G152" i="7" a="1"/>
  <c r="N152" i="7"/>
  <c r="O152" i="7"/>
  <c r="V692" i="7"/>
  <c r="S692" i="7"/>
  <c r="L692" i="7"/>
  <c r="G692" i="7" a="1"/>
  <c r="Q17" i="1"/>
  <c r="M17" i="1"/>
  <c r="E17" i="1" a="1"/>
  <c r="Q327" i="1"/>
  <c r="L327" i="1"/>
  <c r="D327" i="1" a="1"/>
  <c r="G1119" i="7" a="1"/>
  <c r="K1119" i="7"/>
  <c r="N1119" i="7"/>
  <c r="O3525" i="7"/>
  <c r="M3525" i="7"/>
  <c r="N3525" i="7"/>
  <c r="I3525" i="7" a="1"/>
  <c r="K14" i="1"/>
  <c r="L14" i="1"/>
  <c r="M2386" i="7"/>
  <c r="G2386" i="7" a="1"/>
  <c r="V2386" i="7"/>
  <c r="J2386" i="7" a="1"/>
  <c r="D405" i="7" a="1"/>
  <c r="J405" i="7" a="1"/>
  <c r="N405" i="7"/>
  <c r="I405" i="7" a="1"/>
  <c r="S2092" i="7"/>
  <c r="O2092" i="7"/>
  <c r="N2092" i="7"/>
  <c r="C3954" i="7" a="1"/>
  <c r="G3954" i="7" a="1"/>
  <c r="Q3954" i="7"/>
  <c r="H3954" i="7" a="1"/>
  <c r="J397" i="1"/>
  <c r="K397" i="1"/>
  <c r="I397" i="1"/>
  <c r="P1859" i="7"/>
  <c r="R1859" i="7"/>
  <c r="O1859" i="7"/>
  <c r="E1793" i="7" a="1"/>
  <c r="J1793" i="7" a="1"/>
  <c r="P1793" i="7"/>
  <c r="D1793" i="7" a="1"/>
  <c r="L220" i="1"/>
  <c r="J220" i="1"/>
  <c r="Q1317" i="7"/>
  <c r="E1317" i="7" a="1"/>
  <c r="K1317" i="7"/>
  <c r="D1317" i="7" a="1"/>
  <c r="G1838" i="7" a="1"/>
  <c r="N1838" i="7"/>
  <c r="Q1838" i="7"/>
  <c r="O1838" i="7"/>
  <c r="K3477" i="7"/>
  <c r="R3477" i="7"/>
  <c r="G3477" i="7" a="1"/>
  <c r="V411" i="7"/>
  <c r="L411" i="7"/>
  <c r="S411" i="7"/>
  <c r="I411" i="7" a="1"/>
  <c r="L562" i="7"/>
  <c r="V562" i="7"/>
  <c r="G562" i="7" a="1"/>
  <c r="R2715" i="7"/>
  <c r="V2715" i="7"/>
  <c r="U2715" i="7"/>
  <c r="H2715" i="7" a="1"/>
  <c r="S624" i="7"/>
  <c r="L624" i="7"/>
  <c r="V624" i="7"/>
  <c r="M2012" i="7"/>
  <c r="C2012" i="7" a="1"/>
  <c r="K2012" i="7"/>
  <c r="S2012" i="7"/>
  <c r="G604" i="7" a="1"/>
  <c r="J604" i="7" a="1"/>
  <c r="R604" i="7"/>
  <c r="I604" i="7" a="1"/>
  <c r="O3560" i="7"/>
  <c r="K3560" i="7"/>
  <c r="G3560" i="7" a="1"/>
  <c r="C2112" i="7" a="1"/>
  <c r="S2112" i="7"/>
  <c r="L2112" i="7"/>
  <c r="I2112" i="7" a="1"/>
  <c r="T919" i="7"/>
  <c r="R919" i="7"/>
  <c r="G919" i="7" a="1"/>
  <c r="S1414" i="7"/>
  <c r="R1414" i="7"/>
  <c r="J1414" i="7" a="1"/>
  <c r="H1414" i="7" a="1"/>
  <c r="U1212" i="7"/>
  <c r="G1212" i="7" a="1"/>
  <c r="L1212" i="7"/>
  <c r="U3211" i="7"/>
  <c r="K3211" i="7"/>
  <c r="M3211" i="7"/>
  <c r="Q3211" i="7"/>
  <c r="U3881" i="7"/>
  <c r="C3881" i="7" a="1"/>
  <c r="M3881" i="7"/>
  <c r="N548" i="1"/>
  <c r="Q548" i="1"/>
  <c r="D548" i="1" a="1"/>
  <c r="Q419" i="1"/>
  <c r="E419" i="1" a="1"/>
  <c r="L419" i="1"/>
  <c r="M1356" i="7"/>
  <c r="N1356" i="7"/>
  <c r="L1356" i="7"/>
  <c r="I1356" i="7" a="1"/>
  <c r="G1674" i="7" a="1"/>
  <c r="K1674" i="7"/>
  <c r="Q1674" i="7"/>
  <c r="K3504" i="7"/>
  <c r="T3504" i="7"/>
  <c r="M3504" i="7"/>
  <c r="I3504" i="7" a="1"/>
  <c r="J2833" i="7" a="1"/>
  <c r="L2833" i="7"/>
  <c r="P2833" i="7"/>
  <c r="M1035" i="7"/>
  <c r="R1035" i="7"/>
  <c r="L1035" i="7"/>
  <c r="S1035" i="7"/>
  <c r="N1266" i="7"/>
  <c r="M1266" i="7"/>
  <c r="L1266" i="7"/>
  <c r="D2877" i="7" a="1"/>
  <c r="O2877" i="7"/>
  <c r="J2877" i="7" a="1"/>
  <c r="T2877" i="7"/>
  <c r="M576" i="7"/>
  <c r="E576" i="7" a="1"/>
  <c r="V576" i="7"/>
  <c r="H576" i="7" a="1"/>
  <c r="E3113" i="7" a="1"/>
  <c r="K3113" i="7"/>
  <c r="L3113" i="7"/>
  <c r="Q18" i="7"/>
  <c r="R18" i="7"/>
  <c r="J18" i="7" a="1"/>
  <c r="I18" i="7" a="1"/>
  <c r="O3176" i="7"/>
  <c r="G3176" i="7" a="1"/>
  <c r="S3176" i="7"/>
  <c r="R2647" i="7"/>
  <c r="M2647" i="7"/>
  <c r="E2647" i="7" a="1"/>
  <c r="H2647" i="7" a="1"/>
  <c r="U114" i="7"/>
  <c r="Q114" i="7"/>
  <c r="O114" i="7"/>
  <c r="P931" i="7"/>
  <c r="S931" i="7"/>
  <c r="J931" i="7" a="1"/>
  <c r="M931" i="7"/>
  <c r="O1660" i="7"/>
  <c r="S1660" i="7"/>
  <c r="P1660" i="7"/>
  <c r="I1660" i="7" a="1"/>
  <c r="K1977" i="7"/>
  <c r="C1977" i="7" a="1"/>
  <c r="P1977" i="7"/>
  <c r="E1301" i="7" a="1"/>
  <c r="J1301" i="7" a="1"/>
  <c r="R1301" i="7"/>
  <c r="I1301" i="7" a="1"/>
  <c r="R2466" i="7"/>
  <c r="V2466" i="7"/>
  <c r="J2466" i="7" a="1"/>
  <c r="O2764" i="7"/>
  <c r="T2764" i="7"/>
  <c r="N2764" i="7"/>
  <c r="I2764" i="7" a="1"/>
  <c r="M1364" i="7"/>
  <c r="S1364" i="7"/>
  <c r="J1364" i="7" a="1"/>
  <c r="G3193" i="7" a="1"/>
  <c r="Q3193" i="7"/>
  <c r="P3193" i="7"/>
  <c r="L3193" i="7"/>
  <c r="T3250" i="7"/>
  <c r="M3250" i="7"/>
  <c r="L3250" i="7"/>
  <c r="J932" i="7" a="1"/>
  <c r="G932" i="7" a="1"/>
  <c r="R932" i="7"/>
  <c r="S932" i="7"/>
  <c r="J1617" i="7" a="1"/>
  <c r="S1617" i="7"/>
  <c r="C1617" i="7" a="1"/>
  <c r="I1617" i="7" a="1"/>
  <c r="U1658" i="7"/>
  <c r="O1658" i="7"/>
  <c r="G1658" i="7" a="1"/>
  <c r="O1285" i="7"/>
  <c r="R1285" i="7"/>
  <c r="K1285" i="7"/>
  <c r="I1285" i="7" a="1"/>
  <c r="P946" i="7"/>
  <c r="Q946" i="7"/>
  <c r="S946" i="7"/>
  <c r="P2728" i="7"/>
  <c r="V2728" i="7"/>
  <c r="G2728" i="7" a="1"/>
  <c r="H2728" i="7" a="1"/>
  <c r="M1672" i="7"/>
  <c r="K1672" i="7"/>
  <c r="E1672" i="7" a="1"/>
  <c r="K2634" i="7"/>
  <c r="P2634" i="7"/>
  <c r="Q2634" i="7"/>
  <c r="D2634" i="7" a="1"/>
  <c r="N2436" i="7"/>
  <c r="G2436" i="7" a="1"/>
  <c r="J2436" i="7" a="1"/>
  <c r="H2436" i="7" a="1"/>
  <c r="S198" i="7"/>
  <c r="D198" i="7" a="1"/>
  <c r="L198" i="7"/>
  <c r="K2263" i="7"/>
  <c r="D2263" i="7" a="1"/>
  <c r="S2263" i="7"/>
  <c r="H2263" i="7" a="1"/>
  <c r="S1261" i="7"/>
  <c r="C1261" i="7" a="1"/>
  <c r="N1261" i="7"/>
  <c r="N912" i="7"/>
  <c r="S912" i="7"/>
  <c r="L912" i="7"/>
  <c r="I912" i="7" a="1"/>
  <c r="K837" i="7"/>
  <c r="S837" i="7"/>
  <c r="Q837" i="7"/>
  <c r="J1168" i="7" a="1"/>
  <c r="K1168" i="7"/>
  <c r="P1168" i="7"/>
  <c r="M1168" i="7"/>
  <c r="Q1913" i="7"/>
  <c r="K1913" i="7"/>
  <c r="C1913" i="7" a="1"/>
  <c r="Q1908" i="7"/>
  <c r="L1908" i="7"/>
  <c r="U1908" i="7"/>
  <c r="S1908" i="7"/>
  <c r="E757" i="7" a="1"/>
  <c r="V757" i="7"/>
  <c r="K757" i="7"/>
  <c r="H757" i="7" a="1"/>
  <c r="L1916" i="7"/>
  <c r="O1916" i="7"/>
  <c r="V1916" i="7"/>
  <c r="V1872" i="7"/>
  <c r="D1872" i="7" a="1"/>
  <c r="O1872" i="7"/>
  <c r="I1872" i="7" a="1"/>
  <c r="D1743" i="7" a="1"/>
  <c r="J1743" i="7" a="1"/>
  <c r="M1743" i="7"/>
  <c r="G1083" i="7" a="1"/>
  <c r="M1083" i="7"/>
  <c r="V1083" i="7"/>
  <c r="E1083" i="7" a="1"/>
  <c r="J462" i="7" a="1"/>
  <c r="G462" i="7" a="1"/>
  <c r="E462" i="7" a="1"/>
  <c r="S2997" i="7"/>
  <c r="G2997" i="7" a="1"/>
  <c r="P2997" i="7"/>
  <c r="Q2997" i="7"/>
  <c r="D2544" i="7" a="1"/>
  <c r="V2544" i="7"/>
  <c r="T2544" i="7"/>
  <c r="I2544" i="7" a="1"/>
  <c r="E2766" i="7" a="1"/>
  <c r="R2766" i="7"/>
  <c r="O2766" i="7"/>
  <c r="D1425" i="7" a="1"/>
  <c r="P1425" i="7"/>
  <c r="T1425" i="7"/>
  <c r="O1425" i="7"/>
  <c r="G3103" i="7" a="1"/>
  <c r="C3103" i="7" a="1"/>
  <c r="O3103" i="7"/>
  <c r="U833" i="7"/>
  <c r="E833" i="7" a="1"/>
  <c r="L833" i="7"/>
  <c r="H833" i="7" a="1"/>
  <c r="R3908" i="7"/>
  <c r="M3908" i="7"/>
  <c r="T3908" i="7"/>
  <c r="E3287" i="7" a="1"/>
  <c r="J3287" i="7" a="1"/>
  <c r="K3287" i="7"/>
  <c r="S3287" i="7"/>
  <c r="U3716" i="7"/>
  <c r="O3716" i="7"/>
  <c r="J3716" i="7" a="1"/>
  <c r="D3346" i="7" a="1"/>
  <c r="U3346" i="7"/>
  <c r="S3346" i="7"/>
  <c r="H3346" i="7" a="1"/>
  <c r="G1439" i="7" a="1"/>
  <c r="L1439" i="7"/>
  <c r="S1439" i="7"/>
  <c r="U1439" i="7"/>
  <c r="T2921" i="7"/>
  <c r="N2921" i="7"/>
  <c r="H2921" i="7" a="1"/>
  <c r="P3509" i="7"/>
  <c r="K3509" i="7"/>
  <c r="R3509" i="7"/>
  <c r="D3509" i="7" a="1"/>
  <c r="M910" i="7"/>
  <c r="P910" i="7"/>
  <c r="S910" i="7"/>
  <c r="M67" i="1"/>
  <c r="H67" i="1"/>
  <c r="Q67" i="1"/>
  <c r="L569" i="1"/>
  <c r="H569" i="1"/>
  <c r="D569" i="1" a="1"/>
  <c r="C3860" i="7" a="1"/>
  <c r="R3860" i="7"/>
  <c r="V3860" i="7"/>
  <c r="O1750" i="7"/>
  <c r="L1750" i="7"/>
  <c r="G1750" i="7" a="1"/>
  <c r="T1750" i="7"/>
  <c r="U3552" i="7"/>
  <c r="C3552" i="7" a="1"/>
  <c r="O3552" i="7"/>
  <c r="H3552" i="7" a="1"/>
  <c r="U3430" i="7"/>
  <c r="C3430" i="7" a="1"/>
  <c r="G3430" i="7" a="1"/>
  <c r="G1942" i="7" a="1"/>
  <c r="U1942" i="7"/>
  <c r="E1942" i="7" a="1"/>
  <c r="I1942" i="7" a="1"/>
  <c r="U2624" i="7"/>
  <c r="E2624" i="7" a="1"/>
  <c r="S2624" i="7"/>
  <c r="E2290" i="7" a="1"/>
  <c r="J2290" i="7" a="1"/>
  <c r="V2290" i="7"/>
  <c r="H2290" i="7" a="1"/>
  <c r="N3766" i="7"/>
  <c r="T3766" i="7"/>
  <c r="E3766" i="7" a="1"/>
  <c r="J1600" i="7" a="1"/>
  <c r="R1600" i="7"/>
  <c r="P1600" i="7"/>
  <c r="G1600" i="7" a="1"/>
  <c r="E2241" i="7" a="1"/>
  <c r="R2241" i="7"/>
  <c r="P2241" i="7"/>
  <c r="I2241" i="7" a="1"/>
  <c r="T1387" i="7"/>
  <c r="C1387" i="7" a="1"/>
  <c r="J1387" i="7" a="1"/>
  <c r="Q1412" i="7"/>
  <c r="L1412" i="7"/>
  <c r="T1412" i="7"/>
  <c r="I1412" i="7" a="1"/>
  <c r="S1882" i="7"/>
  <c r="U1882" i="7"/>
  <c r="C1882" i="7" a="1"/>
  <c r="J525" i="7" a="1"/>
  <c r="N525" i="7"/>
  <c r="L525" i="7"/>
  <c r="H525" i="7" a="1"/>
  <c r="D2136" i="7" a="1"/>
  <c r="Q2136" i="7"/>
  <c r="J2136" i="7" a="1"/>
  <c r="L3218" i="7"/>
  <c r="O3218" i="7"/>
  <c r="R3218" i="7"/>
  <c r="D3218" i="7" a="1"/>
  <c r="P1316" i="7"/>
  <c r="N1316" i="7"/>
  <c r="C1316" i="7" a="1"/>
  <c r="C1232" i="7" a="1"/>
  <c r="G1232" i="7" a="1"/>
  <c r="O1232" i="7"/>
  <c r="N1232" i="7"/>
  <c r="C2664" i="7" a="1"/>
  <c r="G2664" i="7" a="1"/>
  <c r="P2664" i="7"/>
  <c r="I2664" i="7" a="1"/>
  <c r="G1440" i="7" a="1"/>
  <c r="L1440" i="7"/>
  <c r="T1440" i="7"/>
  <c r="Q2738" i="7"/>
  <c r="C2738" i="7" a="1"/>
  <c r="N2738" i="7"/>
  <c r="H2738" i="7" a="1"/>
  <c r="U2003" i="7"/>
  <c r="P2003" i="7"/>
  <c r="Q2003" i="7"/>
  <c r="C9" i="7" a="1"/>
  <c r="J9" i="7" a="1"/>
  <c r="E9" i="7" a="1"/>
  <c r="I9" i="7" a="1"/>
  <c r="E691" i="7" a="1"/>
  <c r="K691" i="7"/>
  <c r="M691" i="7"/>
  <c r="K751" i="7"/>
  <c r="S751" i="7"/>
  <c r="T751" i="7"/>
  <c r="D751" i="7" a="1"/>
  <c r="V3867" i="7"/>
  <c r="J3867" i="7" a="1"/>
  <c r="N3867" i="7"/>
  <c r="I3867" i="7" a="1"/>
  <c r="Q3096" i="7"/>
  <c r="D3096" i="7" a="1"/>
  <c r="T3096" i="7"/>
  <c r="K49" i="7"/>
  <c r="U49" i="7"/>
  <c r="J49" i="7" a="1"/>
  <c r="I49" i="7" a="1"/>
  <c r="P63" i="1"/>
  <c r="F63" i="1"/>
  <c r="G587" i="1"/>
  <c r="L587" i="1"/>
  <c r="Q587" i="1"/>
  <c r="D112" i="1" a="1"/>
  <c r="L112" i="1"/>
  <c r="H112" i="1"/>
  <c r="C3981" i="7" a="1"/>
  <c r="D3981" i="7" a="1"/>
  <c r="Q3981" i="7"/>
  <c r="I3981" i="7" a="1"/>
  <c r="D2490" i="7" a="1"/>
  <c r="T2490" i="7"/>
  <c r="G2490" i="7" a="1"/>
  <c r="P2617" i="7"/>
  <c r="L2617" i="7"/>
  <c r="V2617" i="7"/>
  <c r="H2617" i="7" a="1"/>
  <c r="O3686" i="7"/>
  <c r="E3686" i="7" a="1"/>
  <c r="P3686" i="7"/>
  <c r="D429" i="7" a="1"/>
  <c r="O429" i="7"/>
  <c r="S429" i="7"/>
  <c r="R429" i="7"/>
  <c r="R1248" i="7"/>
  <c r="T1248" i="7"/>
  <c r="O1248" i="7"/>
  <c r="S2458" i="7"/>
  <c r="O2458" i="7"/>
  <c r="M2458" i="7"/>
  <c r="Q2458" i="7"/>
  <c r="K2047" i="7"/>
  <c r="J2047" i="7" a="1"/>
  <c r="E2047" i="7" a="1"/>
  <c r="I2047" i="7" a="1"/>
  <c r="L36" i="7"/>
  <c r="G36" i="7" a="1"/>
  <c r="K36" i="7"/>
  <c r="M170" i="7"/>
  <c r="G170" i="7" a="1"/>
  <c r="T170" i="7"/>
  <c r="H170" i="7" a="1"/>
  <c r="R3047" i="7"/>
  <c r="S3047" i="7"/>
  <c r="K3047" i="7"/>
  <c r="E3190" i="7" a="1"/>
  <c r="Q3190" i="7"/>
  <c r="C3190" i="7" a="1"/>
  <c r="H3190" i="7" a="1"/>
  <c r="T3569" i="7"/>
  <c r="Q3569" i="7"/>
  <c r="N3569" i="7"/>
  <c r="J2838" i="7" a="1"/>
  <c r="V2838" i="7"/>
  <c r="D2838" i="7" a="1"/>
  <c r="M2838" i="7"/>
  <c r="M734" i="7"/>
  <c r="D734" i="7" a="1"/>
  <c r="N734" i="7"/>
  <c r="H734" i="7" a="1"/>
  <c r="E1517" i="7" a="1"/>
  <c r="J1517" i="7" a="1"/>
  <c r="D1517" i="7" a="1"/>
  <c r="J3861" i="7" a="1"/>
  <c r="U3861" i="7"/>
  <c r="D3861" i="7" a="1"/>
  <c r="I3861" i="7" a="1"/>
  <c r="M2851" i="7"/>
  <c r="Q2851" i="7"/>
  <c r="P2851" i="7"/>
  <c r="O231" i="1"/>
  <c r="L231" i="1"/>
  <c r="D231" i="1" a="1"/>
  <c r="K1559" i="7"/>
  <c r="O1559" i="7"/>
  <c r="P1559" i="7"/>
  <c r="U1559" i="7"/>
  <c r="R231" i="7"/>
  <c r="V231" i="7"/>
  <c r="E231" i="7" a="1"/>
  <c r="J463" i="1"/>
  <c r="G463" i="1"/>
  <c r="P463" i="1"/>
  <c r="V3342" i="7"/>
  <c r="C3342" i="7" a="1"/>
  <c r="K3342" i="7"/>
  <c r="I3342" i="7" a="1"/>
  <c r="P2183" i="7"/>
  <c r="M2183" i="7"/>
  <c r="L2183" i="7"/>
  <c r="T2035" i="7"/>
  <c r="S2035" i="7"/>
  <c r="N2035" i="7"/>
  <c r="I2035" i="7" a="1"/>
  <c r="R2462" i="7"/>
  <c r="E2462" i="7" a="1"/>
  <c r="V2462" i="7"/>
  <c r="M136" i="7"/>
  <c r="K136" i="7"/>
  <c r="L136" i="7"/>
  <c r="H136" i="7" a="1"/>
  <c r="E971" i="7" a="1"/>
  <c r="Q971" i="7"/>
  <c r="N971" i="7"/>
  <c r="D2995" i="7" a="1"/>
  <c r="G2995" i="7" a="1"/>
  <c r="L2995" i="7"/>
  <c r="V2995" i="7"/>
  <c r="E1175" i="7" a="1"/>
  <c r="V1175" i="7"/>
  <c r="Q1175" i="7"/>
  <c r="E2976" i="7" a="1"/>
  <c r="D2976" i="7" a="1"/>
  <c r="N2976" i="7"/>
  <c r="I2976" i="7" a="1"/>
  <c r="G1332" i="7" a="1"/>
  <c r="C1332" i="7" a="1"/>
  <c r="S1332" i="7"/>
  <c r="R1332" i="7"/>
  <c r="V3702" i="7"/>
  <c r="T3702" i="7"/>
  <c r="U3702" i="7"/>
  <c r="G127" i="7" a="1"/>
  <c r="J127" i="7" a="1"/>
  <c r="V127" i="7"/>
  <c r="I127" i="7" a="1"/>
  <c r="M954" i="7"/>
  <c r="S954" i="7"/>
  <c r="Q954" i="7"/>
  <c r="S3269" i="7"/>
  <c r="G3269" i="7" a="1"/>
  <c r="C3269" i="7" a="1"/>
  <c r="H3269" i="7" a="1"/>
  <c r="C2923" i="7" a="1"/>
  <c r="V2923" i="7"/>
  <c r="Q2923" i="7"/>
  <c r="Q2050" i="7"/>
  <c r="G2050" i="7" a="1"/>
  <c r="N2050" i="7"/>
  <c r="E2050" i="7" a="1"/>
  <c r="L2693" i="7"/>
  <c r="E2693" i="7" a="1"/>
  <c r="J2693" i="7" a="1"/>
  <c r="I2693" i="7" a="1"/>
  <c r="M3778" i="7"/>
  <c r="N3778" i="7"/>
  <c r="J3778" i="7" a="1"/>
  <c r="K59" i="7"/>
  <c r="J59" i="7" a="1"/>
  <c r="Q59" i="7"/>
  <c r="I59" i="7" a="1"/>
  <c r="P2222" i="7"/>
  <c r="N2222" i="7"/>
  <c r="O2222" i="7"/>
  <c r="N1368" i="7"/>
  <c r="R1368" i="7"/>
  <c r="G1368" i="7" a="1"/>
  <c r="H1368" i="7" a="1"/>
  <c r="M2991" i="7"/>
  <c r="G2991" i="7" a="1"/>
  <c r="J2991" i="7" a="1"/>
  <c r="V1512" i="7"/>
  <c r="U1512" i="7"/>
  <c r="K1512" i="7"/>
  <c r="S1512" i="7"/>
  <c r="K1423" i="7"/>
  <c r="D1423" i="7" a="1"/>
  <c r="E1423" i="7" a="1"/>
  <c r="Q1141" i="7"/>
  <c r="E1141" i="7" a="1"/>
  <c r="G1141" i="7" a="1"/>
  <c r="J1141" i="7" a="1"/>
  <c r="U2297" i="7"/>
  <c r="V2297" i="7"/>
  <c r="M2297" i="7"/>
  <c r="H2297" i="7" a="1"/>
  <c r="N129" i="1"/>
  <c r="P129" i="1"/>
  <c r="J1391" i="7" a="1"/>
  <c r="K1391" i="7"/>
  <c r="S1391" i="7"/>
  <c r="L1391" i="7"/>
  <c r="V1839" i="7"/>
  <c r="D1839" i="7" a="1"/>
  <c r="U1839" i="7"/>
  <c r="H1839" i="7" a="1"/>
  <c r="R1361" i="7"/>
  <c r="L1361" i="7"/>
  <c r="U1361" i="7"/>
  <c r="P1411" i="7"/>
  <c r="Q1411" i="7"/>
  <c r="O1411" i="7"/>
  <c r="I1411" i="7" a="1"/>
  <c r="K2888" i="7"/>
  <c r="G2888" i="7" a="1"/>
  <c r="Q2888" i="7"/>
  <c r="V2744" i="7"/>
  <c r="C2744" i="7" a="1"/>
  <c r="L2744" i="7"/>
  <c r="H2744" i="7" a="1"/>
  <c r="U571" i="7"/>
  <c r="K571" i="7"/>
  <c r="C571" i="7" a="1"/>
  <c r="L2473" i="7"/>
  <c r="Q2473" i="7"/>
  <c r="E2473" i="7" a="1"/>
  <c r="D2473" i="7" a="1"/>
  <c r="O961" i="7"/>
  <c r="Q961" i="7"/>
  <c r="C961" i="7" a="1"/>
  <c r="V1360" i="7"/>
  <c r="L1360" i="7"/>
  <c r="P1360" i="7"/>
  <c r="S1360" i="7"/>
  <c r="E1406" i="7" a="1"/>
  <c r="R1406" i="7"/>
  <c r="G1406" i="7" a="1"/>
  <c r="H1406" i="7" a="1"/>
  <c r="L332" i="7"/>
  <c r="E332" i="7" a="1"/>
  <c r="R332" i="7"/>
  <c r="M3182" i="7"/>
  <c r="V3182" i="7"/>
  <c r="R3182" i="7"/>
  <c r="H3182" i="7" a="1"/>
  <c r="O3252" i="7"/>
  <c r="C3252" i="7" a="1"/>
  <c r="Q3252" i="7"/>
  <c r="J2652" i="7" a="1"/>
  <c r="U2652" i="7"/>
  <c r="R2652" i="7"/>
  <c r="H2652" i="7" a="1"/>
  <c r="D371" i="1" a="1"/>
  <c r="N371" i="1"/>
  <c r="J371" i="1"/>
  <c r="E1969" i="7" a="1"/>
  <c r="U1969" i="7"/>
  <c r="V1969" i="7"/>
  <c r="M1252" i="7"/>
  <c r="U1252" i="7"/>
  <c r="S1252" i="7"/>
  <c r="I1252" i="7" a="1"/>
  <c r="E2819" i="7" a="1"/>
  <c r="G2819" i="7" a="1"/>
  <c r="S2819" i="7"/>
  <c r="E135" i="1" a="1"/>
  <c r="F135" i="1"/>
  <c r="C135" i="1" a="1"/>
  <c r="L144" i="1"/>
  <c r="O144" i="1"/>
  <c r="Q144" i="1"/>
  <c r="D527" i="7" a="1"/>
  <c r="T527" i="7"/>
  <c r="L527" i="7"/>
  <c r="H527" i="7" a="1"/>
  <c r="S3594" i="7"/>
  <c r="T3594" i="7"/>
  <c r="E3594" i="7" a="1"/>
  <c r="C1714" i="7" a="1"/>
  <c r="G1714" i="7" a="1"/>
  <c r="N1714" i="7"/>
  <c r="I1714" i="7" a="1"/>
  <c r="P2587" i="7"/>
  <c r="Q2587" i="7"/>
  <c r="K2587" i="7"/>
  <c r="P1540" i="7"/>
  <c r="U1540" i="7"/>
  <c r="M1540" i="7"/>
  <c r="I1540" i="7" a="1"/>
  <c r="R3562" i="7"/>
  <c r="P3562" i="7"/>
  <c r="U3562" i="7"/>
  <c r="J2432" i="7" a="1"/>
  <c r="K2432" i="7"/>
  <c r="L2432" i="7"/>
  <c r="H2432" i="7" a="1"/>
  <c r="Q3925" i="7"/>
  <c r="T3925" i="7"/>
  <c r="R3925" i="7"/>
  <c r="Q164" i="1"/>
  <c r="K164" i="1"/>
  <c r="D164" i="1" a="1"/>
  <c r="V3341" i="7"/>
  <c r="Q3341" i="7"/>
  <c r="S3341" i="7"/>
  <c r="P3341" i="7"/>
  <c r="E3599" i="7" a="1"/>
  <c r="N3599" i="7"/>
  <c r="R3599" i="7"/>
  <c r="V1772" i="7"/>
  <c r="M1772" i="7"/>
  <c r="E1772" i="7" a="1"/>
  <c r="I1772" i="7" a="1"/>
  <c r="Q928" i="7"/>
  <c r="G928" i="7" a="1"/>
  <c r="J928" i="7" a="1"/>
  <c r="S928" i="7"/>
  <c r="P340" i="7"/>
  <c r="M340" i="7"/>
  <c r="I340" i="7" a="1"/>
  <c r="U441" i="7"/>
  <c r="V441" i="7"/>
  <c r="N441" i="7"/>
  <c r="Q441" i="7"/>
  <c r="D3277" i="7" a="1"/>
  <c r="T3277" i="7"/>
  <c r="S3277" i="7"/>
  <c r="C2996" i="7" a="1"/>
  <c r="M2996" i="7"/>
  <c r="T2996" i="7"/>
  <c r="I2996" i="7" a="1"/>
  <c r="K1235" i="7"/>
  <c r="C1235" i="7" a="1"/>
  <c r="G1235" i="7" a="1"/>
  <c r="G1840" i="7" a="1"/>
  <c r="V1840" i="7"/>
  <c r="L1840" i="7"/>
  <c r="S1840" i="7"/>
  <c r="L3354" i="7"/>
  <c r="J3354" i="7" a="1"/>
  <c r="K3354" i="7"/>
  <c r="K1980" i="7"/>
  <c r="J1980" i="7" a="1"/>
  <c r="D1980" i="7" a="1"/>
  <c r="H1980" i="7" a="1"/>
  <c r="C109" i="7" a="1"/>
  <c r="R109" i="7"/>
  <c r="G109" i="7" a="1"/>
  <c r="P109" i="7"/>
  <c r="U1865" i="7"/>
  <c r="G1865" i="7" a="1"/>
  <c r="O1865" i="7"/>
  <c r="M3804" i="7"/>
  <c r="G3804" i="7" a="1"/>
  <c r="J3804" i="7" a="1"/>
  <c r="T3804" i="7"/>
  <c r="K2918" i="7"/>
  <c r="J2918" i="7" a="1"/>
  <c r="T2918" i="7"/>
  <c r="O156" i="7"/>
  <c r="U156" i="7"/>
  <c r="C156" i="7" a="1"/>
  <c r="H156" i="7" a="1"/>
  <c r="G721" i="7" a="1"/>
  <c r="L721" i="7"/>
  <c r="E721" i="7" a="1"/>
  <c r="G1703" i="7" a="1"/>
  <c r="J1703" i="7" a="1"/>
  <c r="M1703" i="7"/>
  <c r="U1703" i="7"/>
  <c r="N3171" i="7"/>
  <c r="V3171" i="7"/>
  <c r="J3171" i="7" a="1"/>
  <c r="I3171" i="7" a="1"/>
  <c r="K966" i="7"/>
  <c r="U966" i="7"/>
  <c r="C966" i="7" a="1"/>
  <c r="K3322" i="7"/>
  <c r="T3322" i="7"/>
  <c r="U3322" i="7"/>
  <c r="I3322" i="7" a="1"/>
  <c r="M2626" i="7"/>
  <c r="R2626" i="7"/>
  <c r="G2626" i="7" a="1"/>
  <c r="V1004" i="7"/>
  <c r="R1004" i="7"/>
  <c r="G1004" i="7" a="1"/>
  <c r="I1004" i="7" a="1"/>
  <c r="K148" i="7"/>
  <c r="O148" i="7"/>
  <c r="M148" i="7"/>
  <c r="K160" i="1"/>
  <c r="P160" i="1"/>
  <c r="I160" i="1"/>
  <c r="Q2717" i="7"/>
  <c r="O2717" i="7"/>
  <c r="R2717" i="7"/>
  <c r="H2717" i="7" a="1"/>
  <c r="M50" i="1"/>
  <c r="J50" i="1"/>
  <c r="C50" i="1" a="1"/>
  <c r="J448" i="1"/>
  <c r="L448" i="1"/>
  <c r="P3671" i="7"/>
  <c r="S3671" i="7"/>
  <c r="L3671" i="7"/>
  <c r="I3671" i="7" a="1"/>
  <c r="H559" i="1"/>
  <c r="I559" i="1"/>
  <c r="O559" i="1"/>
  <c r="L569" i="7"/>
  <c r="E569" i="7" a="1"/>
  <c r="K569" i="7"/>
  <c r="L42" i="1"/>
  <c r="E42" i="1" a="1"/>
  <c r="P42" i="1"/>
  <c r="U2259" i="7"/>
  <c r="V2259" i="7"/>
  <c r="R2259" i="7"/>
  <c r="K2259" i="7"/>
  <c r="Q433" i="7"/>
  <c r="V433" i="7"/>
  <c r="D433" i="7" a="1"/>
  <c r="J618" i="7" a="1"/>
  <c r="S618" i="7"/>
  <c r="C618" i="7" a="1"/>
  <c r="D618" i="7" a="1"/>
  <c r="D600" i="7" a="1"/>
  <c r="U600" i="7"/>
  <c r="S600" i="7"/>
  <c r="S2659" i="7"/>
  <c r="C2659" i="7" a="1"/>
  <c r="Q2659" i="7"/>
  <c r="T2659" i="7"/>
  <c r="K815" i="7"/>
  <c r="Q815" i="7"/>
  <c r="G815" i="7" a="1"/>
  <c r="D2678" i="7" a="1"/>
  <c r="V2678" i="7"/>
  <c r="J2678" i="7" a="1"/>
  <c r="M2678" i="7"/>
  <c r="O2226" i="7"/>
  <c r="N2226" i="7"/>
  <c r="Q2226" i="7"/>
  <c r="H2226" i="7" a="1"/>
  <c r="U3295" i="7"/>
  <c r="O3295" i="7"/>
  <c r="K3295" i="7"/>
  <c r="L3045" i="7"/>
  <c r="T3045" i="7"/>
  <c r="O3045" i="7"/>
  <c r="H3045" i="7" a="1"/>
  <c r="V1876" i="7"/>
  <c r="S1876" i="7"/>
  <c r="K1876" i="7"/>
  <c r="M950" i="7"/>
  <c r="E950" i="7" a="1"/>
  <c r="H950" i="7" a="1"/>
  <c r="J950" i="7" a="1"/>
  <c r="E3431" i="7" a="1"/>
  <c r="L3431" i="7"/>
  <c r="G3431" i="7" a="1"/>
  <c r="N3467" i="7"/>
  <c r="E3467" i="7" a="1"/>
  <c r="C3467" i="7" a="1"/>
  <c r="H3467" i="7" a="1"/>
  <c r="P556" i="1"/>
  <c r="L556" i="1"/>
  <c r="H556" i="1"/>
  <c r="N3291" i="7"/>
  <c r="E3291" i="7" a="1"/>
  <c r="P3291" i="7"/>
  <c r="S956" i="7"/>
  <c r="E956" i="7" a="1"/>
  <c r="T956" i="7"/>
  <c r="K956" i="7"/>
  <c r="N1074" i="7"/>
  <c r="D1074" i="7" a="1"/>
  <c r="S1074" i="7"/>
  <c r="P2871" i="7"/>
  <c r="T2871" i="7"/>
  <c r="Q2871" i="7"/>
  <c r="O2871" i="7"/>
  <c r="J1866" i="7" a="1"/>
  <c r="O1866" i="7"/>
  <c r="L1866" i="7"/>
  <c r="I1866" i="7" a="1"/>
  <c r="E1400" i="7" a="1"/>
  <c r="O1400" i="7"/>
  <c r="I1400" i="7" a="1"/>
  <c r="T3787" i="7"/>
  <c r="P3787" i="7"/>
  <c r="D3787" i="7" a="1"/>
  <c r="I3787" i="7" a="1"/>
  <c r="U1829" i="7"/>
  <c r="Q1829" i="7"/>
  <c r="V1829" i="7"/>
  <c r="J1343" i="7" a="1"/>
  <c r="G1343" i="7" a="1"/>
  <c r="C1343" i="7" a="1"/>
  <c r="K1343" i="7"/>
  <c r="S929" i="7"/>
  <c r="Q929" i="7"/>
  <c r="V929" i="7"/>
  <c r="O3276" i="7"/>
  <c r="G3276" i="7" a="1"/>
  <c r="H3276" i="7" a="1"/>
  <c r="Q3276" i="7"/>
  <c r="S834" i="7"/>
  <c r="O834" i="7"/>
  <c r="G834" i="7" a="1"/>
  <c r="M834" i="7"/>
  <c r="R3548" i="7"/>
  <c r="E3548" i="7" a="1"/>
  <c r="J3548" i="7" a="1"/>
  <c r="O11" i="7"/>
  <c r="J11" i="7" a="1"/>
  <c r="D11" i="7" a="1"/>
  <c r="H11" i="7" a="1"/>
  <c r="D3076" i="7" a="1"/>
  <c r="N3076" i="7"/>
  <c r="M3076" i="7"/>
  <c r="S3121" i="7"/>
  <c r="E3121" i="7" a="1"/>
  <c r="O3121" i="7"/>
  <c r="P3121" i="7"/>
  <c r="U31" i="7"/>
  <c r="D31" i="7" a="1"/>
  <c r="C31" i="7" a="1"/>
  <c r="D2101" i="7" a="1"/>
  <c r="V2101" i="7"/>
  <c r="N2101" i="7"/>
  <c r="E2101" i="7" a="1"/>
  <c r="J1034" i="7" a="1"/>
  <c r="Q1034" i="7"/>
  <c r="N1034" i="7"/>
  <c r="D547" i="7" a="1"/>
  <c r="K547" i="7"/>
  <c r="M547" i="7"/>
  <c r="T547" i="7"/>
  <c r="S223" i="7"/>
  <c r="Q223" i="7"/>
  <c r="L223" i="7"/>
  <c r="G223" i="7" a="1"/>
  <c r="M3720" i="7"/>
  <c r="T3720" i="7"/>
  <c r="I3720" i="7" a="1"/>
  <c r="K219" i="7"/>
  <c r="V219" i="7"/>
  <c r="S219" i="7"/>
  <c r="I219" i="7" a="1"/>
  <c r="E1038" i="7" a="1"/>
  <c r="J1038" i="7" a="1"/>
  <c r="D1038" i="7" a="1"/>
  <c r="N1287" i="7"/>
  <c r="K1287" i="7"/>
  <c r="T1287" i="7"/>
  <c r="H1287" i="7" a="1"/>
  <c r="J3618" i="7" a="1"/>
  <c r="R3618" i="7"/>
  <c r="K3618" i="7"/>
  <c r="T212" i="7"/>
  <c r="O212" i="7"/>
  <c r="E212" i="7" a="1"/>
  <c r="I212" i="7" a="1"/>
  <c r="V2782" i="7"/>
  <c r="L2782" i="7"/>
  <c r="R2782" i="7"/>
  <c r="I2782" i="7" a="1"/>
  <c r="S1756" i="7"/>
  <c r="J1756" i="7" a="1"/>
  <c r="T1756" i="7"/>
  <c r="D2038" i="7" a="1"/>
  <c r="N2038" i="7"/>
  <c r="V2038" i="7"/>
  <c r="I2038" i="7" a="1"/>
  <c r="U3744" i="7"/>
  <c r="K3744" i="7"/>
  <c r="V3744" i="7"/>
  <c r="E2990" i="7" a="1"/>
  <c r="S2990" i="7"/>
  <c r="H2990" i="7" a="1"/>
  <c r="K2990" i="7"/>
  <c r="S1778" i="7"/>
  <c r="E1778" i="7" a="1"/>
  <c r="D1778" i="7" a="1"/>
  <c r="V1405" i="7"/>
  <c r="N1405" i="7"/>
  <c r="D1405" i="7" a="1"/>
  <c r="G1405" i="7" a="1"/>
  <c r="E2205" i="7" a="1"/>
  <c r="G2205" i="7" a="1"/>
  <c r="D2205" i="7" a="1"/>
  <c r="H582" i="1"/>
  <c r="J582" i="1"/>
  <c r="N582" i="1"/>
  <c r="T3932" i="7"/>
  <c r="L3932" i="7"/>
  <c r="K3932" i="7"/>
  <c r="H3932" i="7" a="1"/>
  <c r="U1220" i="7"/>
  <c r="Q1220" i="7"/>
  <c r="P1220" i="7"/>
  <c r="Q1280" i="7"/>
  <c r="E1280" i="7" a="1"/>
  <c r="S1280" i="7"/>
  <c r="I1280" i="7" a="1"/>
  <c r="V2667" i="7"/>
  <c r="O2667" i="7"/>
  <c r="C2667" i="7" a="1"/>
  <c r="E2667" i="7" a="1"/>
  <c r="S1771" i="7"/>
  <c r="M1771" i="7"/>
  <c r="O1771" i="7"/>
  <c r="T3781" i="7"/>
  <c r="C3781" i="7" a="1"/>
  <c r="V3781" i="7"/>
  <c r="G3781" i="7" a="1"/>
  <c r="C1570" i="7" a="1"/>
  <c r="G1570" i="7" a="1"/>
  <c r="R1570" i="7"/>
  <c r="K329" i="7"/>
  <c r="U329" i="7"/>
  <c r="T329" i="7"/>
  <c r="H329" i="7" a="1"/>
  <c r="M117" i="1"/>
  <c r="N117" i="1"/>
  <c r="I117" i="1"/>
  <c r="G2504" i="7" a="1"/>
  <c r="J2504" i="7" a="1"/>
  <c r="N2504" i="7"/>
  <c r="D2479" i="7" a="1"/>
  <c r="J2479" i="7" a="1"/>
  <c r="U2479" i="7"/>
  <c r="I2479" i="7" a="1"/>
  <c r="T195" i="7"/>
  <c r="P195" i="7"/>
  <c r="L195" i="7"/>
  <c r="S3083" i="7"/>
  <c r="J3083" i="7" a="1"/>
  <c r="D3083" i="7" a="1"/>
  <c r="V3083" i="7"/>
  <c r="C3083" i="7" a="1"/>
  <c r="J288" i="1"/>
  <c r="M288" i="1"/>
  <c r="P288" i="1"/>
  <c r="G288" i="1"/>
  <c r="P3414" i="7"/>
  <c r="U3414" i="7"/>
  <c r="D3414" i="7" a="1"/>
  <c r="T3414" i="7"/>
  <c r="I3414" i="7" a="1"/>
  <c r="O2128" i="7"/>
  <c r="K2128" i="7"/>
  <c r="N2128" i="7"/>
  <c r="H2128" i="7" a="1"/>
  <c r="E2761" i="7" a="1"/>
  <c r="O2761" i="7"/>
  <c r="U2761" i="7"/>
  <c r="L2761" i="7"/>
  <c r="G2761" i="7" a="1"/>
  <c r="C1358" i="7" a="1"/>
  <c r="E1358" i="7" a="1"/>
  <c r="J1358" i="7" a="1"/>
  <c r="S1358" i="7"/>
  <c r="H1358" i="7" a="1"/>
  <c r="O1192" i="7"/>
  <c r="N1192" i="7"/>
  <c r="C1192" i="7" a="1"/>
  <c r="M1192" i="7"/>
  <c r="I1192" i="7" a="1"/>
  <c r="E2454" i="7" a="1"/>
  <c r="L2454" i="7"/>
  <c r="G2454" i="7" a="1"/>
  <c r="V2454" i="7"/>
  <c r="T795" i="7"/>
  <c r="Q795" i="7"/>
  <c r="L795" i="7"/>
  <c r="M795" i="7"/>
  <c r="D795" i="7" a="1"/>
  <c r="O1612" i="7"/>
  <c r="D1612" i="7" a="1"/>
  <c r="V1612" i="7"/>
  <c r="Q1612" i="7"/>
  <c r="H1612" i="7" a="1"/>
  <c r="D267" i="1" a="1"/>
  <c r="E267" i="1" a="1"/>
  <c r="M267" i="1"/>
  <c r="Q267" i="1"/>
  <c r="P3367" i="7"/>
  <c r="Q3367" i="7"/>
  <c r="T3367" i="7"/>
  <c r="O3367" i="7"/>
  <c r="C2141" i="7" a="1"/>
  <c r="R2141" i="7"/>
  <c r="K2141" i="7"/>
  <c r="J2141" i="7" a="1"/>
  <c r="S2141" i="7"/>
  <c r="K2531" i="7"/>
  <c r="E2531" i="7" a="1"/>
  <c r="L2531" i="7"/>
  <c r="J2531" i="7" a="1"/>
  <c r="P2531" i="7"/>
  <c r="G2351" i="7" a="1"/>
  <c r="U2351" i="7"/>
  <c r="K2351" i="7"/>
  <c r="I2351" i="7" a="1"/>
  <c r="H2351" i="7" a="1"/>
  <c r="C3927" i="7" a="1"/>
  <c r="O3927" i="7"/>
  <c r="K3927" i="7"/>
  <c r="H3927" i="7" a="1"/>
  <c r="F524" i="1"/>
  <c r="P524" i="1"/>
  <c r="J524" i="1"/>
  <c r="G524" i="1"/>
  <c r="U3634" i="7"/>
  <c r="J3634" i="7" a="1"/>
  <c r="R3634" i="7"/>
  <c r="G3634" i="7" a="1"/>
  <c r="I3634" i="7" a="1"/>
  <c r="E516" i="1" a="1"/>
  <c r="D516" i="1" a="1"/>
  <c r="H516" i="1"/>
  <c r="I516" i="1"/>
  <c r="T3533" i="7"/>
  <c r="P3533" i="7"/>
  <c r="E3533" i="7" a="1"/>
  <c r="H3533" i="7" a="1"/>
  <c r="U3140" i="7"/>
  <c r="P3140" i="7"/>
  <c r="T3140" i="7"/>
  <c r="J3140" i="7" a="1"/>
  <c r="O3140" i="7"/>
  <c r="N3308" i="7"/>
  <c r="P3308" i="7"/>
  <c r="L3308" i="7"/>
  <c r="G3308" i="7" a="1"/>
  <c r="K3308" i="7"/>
  <c r="O2440" i="7"/>
  <c r="D2440" i="7" a="1"/>
  <c r="M2440" i="7"/>
  <c r="N2440" i="7"/>
  <c r="I2440" i="7" a="1"/>
  <c r="D72" i="7" a="1"/>
  <c r="K72" i="7"/>
  <c r="J72" i="7" a="1"/>
  <c r="U72" i="7"/>
  <c r="K38" i="1"/>
  <c r="G38" i="1"/>
  <c r="C38" i="1" a="1"/>
  <c r="I38" i="1"/>
  <c r="P964" i="7"/>
  <c r="E964" i="7" a="1"/>
  <c r="T964" i="7"/>
  <c r="Q964" i="7"/>
  <c r="H964" i="7" a="1"/>
  <c r="S3837" i="7"/>
  <c r="E3837" i="7" a="1"/>
  <c r="K3837" i="7"/>
  <c r="L3837" i="7"/>
  <c r="I3837" i="7" a="1"/>
  <c r="S3127" i="7"/>
  <c r="D3127" i="7" a="1"/>
  <c r="E3127" i="7" a="1"/>
  <c r="O3127" i="7"/>
  <c r="L2583" i="7"/>
  <c r="R2583" i="7"/>
  <c r="S2583" i="7"/>
  <c r="T2583" i="7"/>
  <c r="U2583" i="7"/>
  <c r="V731" i="7"/>
  <c r="R731" i="7"/>
  <c r="M731" i="7"/>
  <c r="J731" i="7" a="1"/>
  <c r="L731" i="7"/>
  <c r="U3257" i="7"/>
  <c r="Q3257" i="7"/>
  <c r="O3257" i="7"/>
  <c r="S3257" i="7"/>
  <c r="C3257" i="7" a="1"/>
  <c r="P2750" i="7"/>
  <c r="S2750" i="7"/>
  <c r="J2750" i="7" a="1"/>
  <c r="Q2750" i="7"/>
  <c r="K51" i="7"/>
  <c r="N51" i="7"/>
  <c r="Q51" i="7"/>
  <c r="D51" i="7" a="1"/>
  <c r="P51" i="7"/>
  <c r="U1737" i="7"/>
  <c r="T1737" i="7"/>
  <c r="D1737" i="7" a="1"/>
  <c r="O1737" i="7"/>
  <c r="N1737" i="7"/>
  <c r="D2777" i="7" a="1"/>
  <c r="S2777" i="7"/>
  <c r="M2777" i="7"/>
  <c r="O2777" i="7"/>
  <c r="I2777" i="7" a="1"/>
  <c r="Q3538" i="7"/>
  <c r="E3538" i="7" a="1"/>
  <c r="U3538" i="7"/>
  <c r="I3538" i="7" a="1"/>
  <c r="L2214" i="7"/>
  <c r="Q2214" i="7"/>
  <c r="G2214" i="7" a="1"/>
  <c r="J2214" i="7" a="1"/>
  <c r="H2214" i="7" a="1"/>
  <c r="P1472" i="7"/>
  <c r="K1472" i="7"/>
  <c r="E1472" i="7" a="1"/>
  <c r="O1472" i="7"/>
  <c r="C1472" i="7" a="1"/>
  <c r="G1030" i="7" a="1"/>
  <c r="R1030" i="7"/>
  <c r="O1030" i="7"/>
  <c r="D1030" i="7" a="1"/>
  <c r="H1030" i="7" a="1"/>
  <c r="K2274" i="7"/>
  <c r="J2274" i="7" a="1"/>
  <c r="Q2274" i="7"/>
  <c r="M2274" i="7"/>
  <c r="U1779" i="7"/>
  <c r="E1779" i="7" a="1"/>
  <c r="Q1779" i="7"/>
  <c r="O1779" i="7"/>
  <c r="G1779" i="7" a="1"/>
  <c r="C1063" i="7" a="1"/>
  <c r="U1063" i="7"/>
  <c r="S1063" i="7"/>
  <c r="P1063" i="7"/>
  <c r="H1063" i="7" a="1"/>
  <c r="E1117" i="7" a="1"/>
  <c r="T1117" i="7"/>
  <c r="S1117" i="7"/>
  <c r="L1117" i="7"/>
  <c r="H1117" i="7" a="1"/>
  <c r="C260" i="1" a="1"/>
  <c r="I260" i="1"/>
  <c r="M260" i="1"/>
  <c r="D2502" i="7" a="1"/>
  <c r="S2502" i="7"/>
  <c r="M2502" i="7"/>
  <c r="G2502" i="7" a="1"/>
  <c r="L2502" i="7"/>
  <c r="E1371" i="7" a="1"/>
  <c r="U1371" i="7"/>
  <c r="R1371" i="7"/>
  <c r="J1371" i="7" a="1"/>
  <c r="I1371" i="7" a="1"/>
  <c r="N320" i="7"/>
  <c r="K320" i="7"/>
  <c r="G320" i="7" a="1"/>
  <c r="U320" i="7"/>
  <c r="H320" i="7" a="1"/>
  <c r="D1180" i="7" a="1"/>
  <c r="N1180" i="7"/>
  <c r="U1180" i="7"/>
  <c r="R1180" i="7"/>
  <c r="Q657" i="7"/>
  <c r="P657" i="7"/>
  <c r="M657" i="7"/>
  <c r="J657" i="7" a="1"/>
  <c r="I657" i="7" a="1"/>
  <c r="L3959" i="7"/>
  <c r="S3959" i="7"/>
  <c r="V3959" i="7"/>
  <c r="G3959" i="7" a="1"/>
  <c r="H3959" i="7" a="1"/>
  <c r="D3986" i="7" a="1"/>
  <c r="P3986" i="7"/>
  <c r="E3986" i="7" a="1"/>
  <c r="C3986" i="7" a="1"/>
  <c r="H3986" i="7" a="1"/>
  <c r="K3729" i="7"/>
  <c r="C3729" i="7" a="1"/>
  <c r="J3729" i="7" a="1"/>
  <c r="P3729" i="7"/>
  <c r="N285" i="1"/>
  <c r="H285" i="1"/>
  <c r="O285" i="1"/>
  <c r="E285" i="1" a="1"/>
  <c r="R2856" i="7"/>
  <c r="N2856" i="7"/>
  <c r="S2856" i="7"/>
  <c r="M2856" i="7"/>
  <c r="D2856" i="7" a="1"/>
  <c r="V632" i="7"/>
  <c r="N632" i="7"/>
  <c r="S632" i="7"/>
  <c r="T632" i="7"/>
  <c r="I632" i="7" a="1"/>
  <c r="J2395" i="7" a="1"/>
  <c r="Q2395" i="7"/>
  <c r="L2395" i="7"/>
  <c r="M2395" i="7"/>
  <c r="G3155" i="7" a="1"/>
  <c r="P3155" i="7"/>
  <c r="R3155" i="7"/>
  <c r="C3155" i="7" a="1"/>
  <c r="U3155" i="7"/>
  <c r="E470" i="7" a="1"/>
  <c r="P470" i="7"/>
  <c r="S470" i="7"/>
  <c r="T470" i="7"/>
  <c r="I470" i="7" a="1"/>
  <c r="D60" i="7" a="1"/>
  <c r="P60" i="7"/>
  <c r="L60" i="7"/>
  <c r="U60" i="7"/>
  <c r="I60" i="7" a="1"/>
  <c r="E1225" i="7" a="1"/>
  <c r="P1225" i="7"/>
  <c r="D1225" i="7" a="1"/>
  <c r="V1225" i="7"/>
  <c r="E1877" i="7" a="1"/>
  <c r="J1877" i="7" a="1"/>
  <c r="T1877" i="7"/>
  <c r="S1877" i="7"/>
  <c r="Q1877" i="7"/>
  <c r="G182" i="1"/>
  <c r="M182" i="1"/>
  <c r="E182" i="1" a="1"/>
  <c r="K182" i="1"/>
  <c r="D1582" i="7" a="1"/>
  <c r="Q1582" i="7"/>
  <c r="E1582" i="7" a="1"/>
  <c r="N1582" i="7"/>
  <c r="H1582" i="7" a="1"/>
  <c r="N853" i="7"/>
  <c r="C853" i="7" a="1"/>
  <c r="L853" i="7"/>
  <c r="Q853" i="7"/>
  <c r="O2642" i="7"/>
  <c r="V2642" i="7"/>
  <c r="T2642" i="7"/>
  <c r="K2642" i="7"/>
  <c r="N2642" i="7"/>
  <c r="U524" i="7"/>
  <c r="E524" i="7" a="1"/>
  <c r="P524" i="7"/>
  <c r="Q524" i="7"/>
  <c r="M524" i="7"/>
  <c r="G110" i="1"/>
  <c r="E110" i="1" a="1"/>
  <c r="C110" i="1" a="1"/>
  <c r="F110" i="1"/>
  <c r="D167" i="7" a="1"/>
  <c r="N167" i="7"/>
  <c r="K167" i="7"/>
  <c r="H167" i="7" a="1"/>
  <c r="J2943" i="7" a="1"/>
  <c r="L2943" i="7"/>
  <c r="U2943" i="7"/>
  <c r="T2943" i="7"/>
  <c r="M2943" i="7"/>
  <c r="Q2048" i="7"/>
  <c r="J2048" i="7" a="1"/>
  <c r="P2048" i="7"/>
  <c r="L2048" i="7"/>
  <c r="H2048" i="7" a="1"/>
  <c r="N508" i="7"/>
  <c r="E508" i="7" a="1"/>
  <c r="P508" i="7"/>
  <c r="U508" i="7"/>
  <c r="I508" i="7" a="1"/>
  <c r="J2317" i="7" a="1"/>
  <c r="Q2317" i="7"/>
  <c r="V2317" i="7"/>
  <c r="E2317" i="7" a="1"/>
  <c r="M46" i="7"/>
  <c r="T46" i="7"/>
  <c r="O46" i="7"/>
  <c r="V46" i="7"/>
  <c r="K46" i="7"/>
  <c r="V1300" i="7"/>
  <c r="D1300" i="7" a="1"/>
  <c r="T1300" i="7"/>
  <c r="U1300" i="7"/>
  <c r="H1300" i="7" a="1"/>
  <c r="T2131" i="7"/>
  <c r="V2131" i="7"/>
  <c r="U2131" i="7"/>
  <c r="D2131" i="7" a="1"/>
  <c r="I2131" i="7" a="1"/>
  <c r="R1376" i="7"/>
  <c r="T1376" i="7"/>
  <c r="K1376" i="7"/>
  <c r="J1376" i="7" a="1"/>
  <c r="N3098" i="7"/>
  <c r="M3098" i="7"/>
  <c r="P3098" i="7"/>
  <c r="L3098" i="7"/>
  <c r="I3098" i="7" a="1"/>
  <c r="O827" i="7"/>
  <c r="R827" i="7"/>
  <c r="M827" i="7"/>
  <c r="E827" i="7" a="1"/>
  <c r="L827" i="7"/>
  <c r="N3168" i="7"/>
  <c r="S3168" i="7"/>
  <c r="K3168" i="7"/>
  <c r="D3168" i="7" a="1"/>
  <c r="I3168" i="7" a="1"/>
  <c r="T1970" i="7"/>
  <c r="J1970" i="7" a="1"/>
  <c r="C1970" i="7" a="1"/>
  <c r="I1970" i="7" a="1"/>
  <c r="L1144" i="7"/>
  <c r="N1144" i="7"/>
  <c r="K1144" i="7"/>
  <c r="H1144" i="7" a="1"/>
  <c r="P1144" i="7"/>
  <c r="S2308" i="7"/>
  <c r="T2308" i="7"/>
  <c r="D2308" i="7" a="1"/>
  <c r="G2308" i="7" a="1"/>
  <c r="H2308" i="7" a="1"/>
  <c r="C3613" i="7" a="1"/>
  <c r="N3613" i="7"/>
  <c r="Q3613" i="7"/>
  <c r="V3613" i="7"/>
  <c r="H3613" i="7" a="1"/>
  <c r="J3746" i="7" a="1"/>
  <c r="Q3746" i="7"/>
  <c r="V3746" i="7"/>
  <c r="M3746" i="7"/>
  <c r="P568" i="1"/>
  <c r="H568" i="1"/>
  <c r="C568" i="1" a="1"/>
  <c r="Q568" i="1"/>
  <c r="C972" i="7" a="1"/>
  <c r="V972" i="7"/>
  <c r="G972" i="7" a="1"/>
  <c r="N972" i="7"/>
  <c r="I972" i="7" a="1"/>
  <c r="C428" i="1" a="1"/>
  <c r="P428" i="1"/>
  <c r="O428" i="1"/>
  <c r="M428" i="1"/>
  <c r="G2585" i="7" a="1"/>
  <c r="Q2585" i="7"/>
  <c r="T2585" i="7"/>
  <c r="H2585" i="7" a="1"/>
  <c r="M297" i="7"/>
  <c r="G297" i="7" a="1"/>
  <c r="T297" i="7"/>
  <c r="V297" i="7"/>
  <c r="O297" i="7"/>
  <c r="U1671" i="7"/>
  <c r="N1671" i="7"/>
  <c r="G1671" i="7" a="1"/>
  <c r="V1671" i="7"/>
  <c r="M1671" i="7"/>
  <c r="R1217" i="7"/>
  <c r="C1217" i="7" a="1"/>
  <c r="O1217" i="7"/>
  <c r="U1217" i="7"/>
  <c r="D1217" i="7" a="1"/>
  <c r="V295" i="7"/>
  <c r="U295" i="7"/>
  <c r="T295" i="7"/>
  <c r="Q295" i="7"/>
  <c r="N1986" i="7"/>
  <c r="J1986" i="7" a="1"/>
  <c r="V1986" i="7"/>
  <c r="P1986" i="7"/>
  <c r="H1986" i="7" a="1"/>
  <c r="G2215" i="7" a="1"/>
  <c r="K2308" i="7"/>
  <c r="I2308" i="7" a="1"/>
  <c r="P3613" i="7"/>
  <c r="C3746" i="7" a="1"/>
  <c r="O568" i="1"/>
  <c r="U972" i="7"/>
  <c r="D428" i="1" a="1"/>
  <c r="D2585" i="7" a="1"/>
  <c r="D297" i="7" a="1"/>
  <c r="J1671" i="7" a="1"/>
  <c r="H1671" i="7" a="1"/>
  <c r="H1217" i="7" a="1"/>
  <c r="S295" i="7"/>
  <c r="S1986" i="7"/>
  <c r="O2215" i="7"/>
  <c r="S2215" i="7"/>
  <c r="R3692" i="7"/>
  <c r="E3692" i="7" a="1"/>
  <c r="N3692" i="7"/>
  <c r="N2232" i="7"/>
  <c r="C2232" i="7" a="1"/>
  <c r="T666" i="7"/>
  <c r="M666" i="7"/>
  <c r="F437" i="1"/>
  <c r="L437" i="1"/>
  <c r="K437" i="1"/>
  <c r="L56" i="7"/>
  <c r="R56" i="7"/>
  <c r="H56" i="7" a="1"/>
  <c r="Q56" i="7"/>
  <c r="D56" i="7" a="1"/>
  <c r="R2992" i="7"/>
  <c r="O2992" i="7"/>
  <c r="L2992" i="7"/>
  <c r="V2992" i="7"/>
  <c r="Q2992" i="7"/>
  <c r="T140" i="7"/>
  <c r="C140" i="7" a="1"/>
  <c r="K140" i="7"/>
  <c r="P140" i="7"/>
  <c r="M420" i="7"/>
  <c r="L420" i="7"/>
  <c r="V420" i="7"/>
  <c r="O420" i="7"/>
  <c r="P420" i="7"/>
  <c r="J695" i="7" a="1"/>
  <c r="R695" i="7"/>
  <c r="K695" i="7"/>
  <c r="T695" i="7"/>
  <c r="I695" i="7" a="1"/>
  <c r="V1928" i="7"/>
  <c r="L1928" i="7"/>
  <c r="M1928" i="7"/>
  <c r="E1928" i="7" a="1"/>
  <c r="H1928" i="7" a="1"/>
  <c r="G312" i="1"/>
  <c r="O312" i="1"/>
  <c r="H312" i="1"/>
  <c r="D472" i="7" a="1"/>
  <c r="S472" i="7"/>
  <c r="C472" i="7" a="1"/>
  <c r="N472" i="7"/>
  <c r="Q472" i="7"/>
  <c r="K1507" i="7"/>
  <c r="Q1507" i="7"/>
  <c r="O1507" i="7"/>
  <c r="R1507" i="7"/>
  <c r="I1507" i="7" a="1"/>
  <c r="S374" i="7"/>
  <c r="D374" i="7" a="1"/>
  <c r="V374" i="7"/>
  <c r="R374" i="7"/>
  <c r="O374" i="7"/>
  <c r="E329" i="1" a="1"/>
  <c r="C329" i="1" a="1"/>
  <c r="M329" i="1"/>
  <c r="Q2577" i="7"/>
  <c r="M2577" i="7"/>
  <c r="C2577" i="7" a="1"/>
  <c r="S2577" i="7"/>
  <c r="H2577" i="7" a="1"/>
  <c r="V234" i="7"/>
  <c r="C234" i="7" a="1"/>
  <c r="E234" i="7" a="1"/>
  <c r="H234" i="7" a="1"/>
  <c r="I234" i="7" a="1"/>
  <c r="P2935" i="7"/>
  <c r="G2935" i="7" a="1"/>
  <c r="N2935" i="7"/>
  <c r="R2935" i="7"/>
  <c r="T2935" i="7"/>
  <c r="S3031" i="7"/>
  <c r="U3031" i="7"/>
  <c r="D3031" i="7" a="1"/>
  <c r="I3031" i="7" a="1"/>
  <c r="O422" i="7"/>
  <c r="E422" i="7" a="1"/>
  <c r="U422" i="7"/>
  <c r="S422" i="7"/>
  <c r="R422" i="7"/>
  <c r="V2201" i="7"/>
  <c r="J2201" i="7" a="1"/>
  <c r="R2201" i="7"/>
  <c r="M2201" i="7"/>
  <c r="I2201" i="7" a="1"/>
  <c r="K1912" i="7"/>
  <c r="E1912" i="7" a="1"/>
  <c r="T1912" i="7"/>
  <c r="M1912" i="7"/>
  <c r="H1912" i="7" a="1"/>
  <c r="N63" i="7"/>
  <c r="J63" i="7" a="1"/>
  <c r="R63" i="7"/>
  <c r="P63" i="7"/>
  <c r="M3573" i="7"/>
  <c r="C3573" i="7" a="1"/>
  <c r="J3573" i="7" a="1"/>
  <c r="E3573" i="7" a="1"/>
  <c r="D3573" i="7" a="1"/>
  <c r="E2712" i="7" a="1"/>
  <c r="S2712" i="7"/>
  <c r="L2712" i="7"/>
  <c r="D2712" i="7" a="1"/>
  <c r="H2712" i="7" a="1"/>
  <c r="T424" i="7"/>
  <c r="Q424" i="7"/>
  <c r="E424" i="7" a="1"/>
  <c r="I424" i="7" a="1"/>
  <c r="U424" i="7"/>
  <c r="C3124" i="7" a="1"/>
  <c r="M3124" i="7"/>
  <c r="T3124" i="7"/>
  <c r="G3124" i="7" a="1"/>
  <c r="T1934" i="7"/>
  <c r="U1934" i="7"/>
  <c r="S1934" i="7"/>
  <c r="M1934" i="7"/>
  <c r="I1934" i="7" a="1"/>
  <c r="G561" i="1"/>
  <c r="L561" i="1"/>
  <c r="K561" i="1"/>
  <c r="I561" i="1"/>
  <c r="U3586" i="7"/>
  <c r="P3586" i="7"/>
  <c r="O3586" i="7"/>
  <c r="Q3586" i="7"/>
  <c r="I3586" i="7" a="1"/>
  <c r="L457" i="7"/>
  <c r="M457" i="7"/>
  <c r="E457" i="7" a="1"/>
  <c r="V457" i="7"/>
  <c r="J3814" i="7" a="1"/>
  <c r="P3814" i="7"/>
  <c r="Q3814" i="7"/>
  <c r="D3814" i="7" a="1"/>
  <c r="N3814" i="7"/>
  <c r="D1810" i="7" a="1"/>
  <c r="Q1810" i="7"/>
  <c r="P1810" i="7"/>
  <c r="K1810" i="7"/>
  <c r="H1810" i="7" a="1"/>
  <c r="R3543" i="7"/>
  <c r="J3543" i="7" a="1"/>
  <c r="D3543" i="7" a="1"/>
  <c r="G3543" i="7" a="1"/>
  <c r="I3543" i="7" a="1"/>
  <c r="C319" i="7" a="1"/>
  <c r="D319" i="7" a="1"/>
  <c r="L319" i="7"/>
  <c r="N319" i="7"/>
  <c r="C1666" i="7" a="1"/>
  <c r="J1666" i="7" a="1"/>
  <c r="Q1666" i="7"/>
  <c r="T1666" i="7"/>
  <c r="U1666" i="7"/>
  <c r="T1076" i="7"/>
  <c r="S1076" i="7"/>
  <c r="L1076" i="7"/>
  <c r="M1076" i="7"/>
  <c r="I1076" i="7" a="1"/>
  <c r="K1339" i="7"/>
  <c r="E1339" i="7" a="1"/>
  <c r="J1339" i="7" a="1"/>
  <c r="D1339" i="7" a="1"/>
  <c r="H1339" i="7" a="1"/>
  <c r="E391" i="1" a="1"/>
  <c r="O391" i="1"/>
  <c r="N391" i="1"/>
  <c r="M471" i="1"/>
  <c r="D471" i="1" a="1"/>
  <c r="Q471" i="1"/>
  <c r="H471" i="1"/>
  <c r="J3747" i="7" a="1"/>
  <c r="U3747" i="7"/>
  <c r="T3747" i="7"/>
  <c r="E3747" i="7" a="1"/>
  <c r="G3747" i="7" a="1"/>
  <c r="P3075" i="7"/>
  <c r="G3075" i="7" a="1"/>
  <c r="S3075" i="7"/>
  <c r="T3075" i="7"/>
  <c r="H3075" i="7" a="1"/>
  <c r="V3093" i="7"/>
  <c r="D3093" i="7" a="1"/>
  <c r="L3093" i="7"/>
  <c r="T3093" i="7"/>
  <c r="L596" i="7"/>
  <c r="U596" i="7"/>
  <c r="Q596" i="7"/>
  <c r="S596" i="7"/>
  <c r="T596" i="7"/>
  <c r="C2740" i="7" a="1"/>
  <c r="S2740" i="7"/>
  <c r="U2740" i="7"/>
  <c r="P2740" i="7"/>
  <c r="H2740" i="7" a="1"/>
  <c r="J2058" i="7" a="1"/>
  <c r="K2058" i="7"/>
  <c r="U2058" i="7"/>
  <c r="T2058" i="7"/>
  <c r="H2058" i="7" a="1"/>
  <c r="F119" i="1"/>
  <c r="M119" i="1"/>
  <c r="D119" i="1" a="1"/>
  <c r="E3762" i="7" a="1"/>
  <c r="M3762" i="7"/>
  <c r="J3762" i="7" a="1"/>
  <c r="Q3762" i="7"/>
  <c r="H3762" i="7" a="1"/>
  <c r="M3933" i="7"/>
  <c r="T3933" i="7"/>
  <c r="K3933" i="7"/>
  <c r="V3933" i="7"/>
  <c r="I3933" i="7" a="1"/>
  <c r="C179" i="1" a="1"/>
  <c r="E179" i="1" a="1"/>
  <c r="K179" i="1"/>
  <c r="L179" i="1"/>
  <c r="C1125" i="7" a="1"/>
  <c r="J1125" i="7" a="1"/>
  <c r="N1125" i="7"/>
  <c r="K1125" i="7"/>
  <c r="K3992" i="7"/>
  <c r="J3992" i="7" a="1"/>
  <c r="Q3992" i="7"/>
  <c r="O3992" i="7"/>
  <c r="P3992" i="7"/>
  <c r="D2742" i="7" a="1"/>
  <c r="N2742" i="7"/>
  <c r="Q2742" i="7"/>
  <c r="C2742" i="7" a="1"/>
  <c r="R2742" i="7"/>
  <c r="C2271" i="7" a="1"/>
  <c r="L2271" i="7"/>
  <c r="E2271" i="7" a="1"/>
  <c r="Q2271" i="7"/>
  <c r="R2271" i="7"/>
  <c r="K3946" i="7"/>
  <c r="V3946" i="7"/>
  <c r="L3946" i="7"/>
  <c r="T3946" i="7"/>
  <c r="C2546" i="7" a="1"/>
  <c r="P2546" i="7"/>
  <c r="S2546" i="7"/>
  <c r="V2546" i="7"/>
  <c r="O2546" i="7"/>
  <c r="Q3274" i="7"/>
  <c r="E3274" i="7" a="1"/>
  <c r="D3274" i="7" a="1"/>
  <c r="J3274" i="7" a="1"/>
  <c r="H3274" i="7" a="1"/>
  <c r="P1881" i="7"/>
  <c r="L1881" i="7"/>
  <c r="O1881" i="7"/>
  <c r="G1881" i="7" a="1"/>
  <c r="I1881" i="7" a="1"/>
  <c r="E2599" i="7" a="1"/>
  <c r="C2599" i="7" a="1"/>
  <c r="T2599" i="7"/>
  <c r="S2599" i="7"/>
  <c r="O2001" i="7"/>
  <c r="T2001" i="7"/>
  <c r="V2001" i="7"/>
  <c r="E2001" i="7" a="1"/>
  <c r="G2001" i="7" a="1"/>
  <c r="C486" i="1" a="1"/>
  <c r="D486" i="1" a="1"/>
  <c r="J486" i="1"/>
  <c r="N486" i="1"/>
  <c r="O3924" i="7"/>
  <c r="R3924" i="7"/>
  <c r="N3924" i="7"/>
  <c r="M3924" i="7"/>
  <c r="I3924" i="7" a="1"/>
  <c r="D3782" i="7" a="1"/>
  <c r="R3782" i="7"/>
  <c r="P3782" i="7"/>
  <c r="H3782" i="7" a="1"/>
  <c r="P65" i="7"/>
  <c r="E65" i="7" a="1"/>
  <c r="K65" i="7"/>
  <c r="U65" i="7"/>
  <c r="H65" i="7" a="1"/>
  <c r="S3842" i="7"/>
  <c r="T3842" i="7"/>
  <c r="E3842" i="7" a="1"/>
  <c r="L3842" i="7"/>
  <c r="H3842" i="7" a="1"/>
  <c r="O20" i="1"/>
  <c r="Q20" i="1"/>
  <c r="K20" i="1"/>
  <c r="E20" i="1" a="1"/>
  <c r="C261" i="7" a="1"/>
  <c r="G261" i="7" a="1"/>
  <c r="N261" i="7"/>
  <c r="R261" i="7"/>
  <c r="N141" i="1"/>
  <c r="E141" i="1" a="1"/>
  <c r="G141" i="1"/>
  <c r="H141" i="1"/>
  <c r="E418" i="1" a="1"/>
  <c r="I418" i="1"/>
  <c r="D418" i="1" a="1"/>
  <c r="F418" i="1"/>
  <c r="C1065" i="7" a="1"/>
  <c r="P1065" i="7"/>
  <c r="S1065" i="7"/>
  <c r="G1065" i="7" a="1"/>
  <c r="J1065" i="7" a="1"/>
  <c r="M1134" i="7"/>
  <c r="K1134" i="7"/>
  <c r="O1134" i="7"/>
  <c r="H1134" i="7" a="1"/>
  <c r="V1372" i="7"/>
  <c r="T1372" i="7"/>
  <c r="G1372" i="7" a="1"/>
  <c r="L1372" i="7"/>
  <c r="E1372" i="7" a="1"/>
  <c r="M430" i="7"/>
  <c r="V430" i="7"/>
  <c r="R430" i="7"/>
  <c r="Q430" i="7"/>
  <c r="I430" i="7" a="1"/>
  <c r="V3424" i="7"/>
  <c r="O3424" i="7"/>
  <c r="M3424" i="7"/>
  <c r="D3424" i="7" a="1"/>
  <c r="I3424" i="7" a="1"/>
  <c r="N2321" i="7"/>
  <c r="G2321" i="7" a="1"/>
  <c r="D2321" i="7" a="1"/>
  <c r="V2321" i="7"/>
  <c r="R326" i="7"/>
  <c r="M326" i="7"/>
  <c r="V326" i="7"/>
  <c r="T326" i="7"/>
  <c r="N326" i="7"/>
  <c r="U2969" i="7"/>
  <c r="R2969" i="7"/>
  <c r="N2969" i="7"/>
  <c r="J2969" i="7" a="1"/>
  <c r="Q2969" i="7"/>
  <c r="L247" i="7"/>
  <c r="G247" i="7" a="1"/>
  <c r="E247" i="7" a="1"/>
  <c r="C247" i="7" a="1"/>
  <c r="H247" i="7" a="1"/>
  <c r="K279" i="7"/>
  <c r="J279" i="7" a="1"/>
  <c r="R279" i="7"/>
  <c r="M279" i="7"/>
  <c r="M306" i="1"/>
  <c r="J306" i="1"/>
  <c r="G306" i="1"/>
  <c r="L306" i="1"/>
  <c r="S2933" i="7"/>
  <c r="D2933" i="7" a="1"/>
  <c r="R2933" i="7"/>
  <c r="H2933" i="7" a="1"/>
  <c r="O2933" i="7"/>
  <c r="K2188" i="7"/>
  <c r="J2188" i="7" a="1"/>
  <c r="V2188" i="7"/>
  <c r="G2188" i="7" a="1"/>
  <c r="I2188" i="7" a="1"/>
  <c r="G1717" i="7" a="1"/>
  <c r="D1717" i="7" a="1"/>
  <c r="J1717" i="7" a="1"/>
  <c r="Q1717" i="7"/>
  <c r="U1655" i="7"/>
  <c r="V1655" i="7"/>
  <c r="N1655" i="7"/>
  <c r="P1655" i="7"/>
  <c r="S1655" i="7"/>
  <c r="V2149" i="7"/>
  <c r="U2149" i="7"/>
  <c r="C2149" i="7" a="1"/>
  <c r="E2149" i="7" a="1"/>
  <c r="H2149" i="7" a="1"/>
  <c r="V3365" i="7"/>
  <c r="P3365" i="7"/>
  <c r="J3365" i="7" a="1"/>
  <c r="I3365" i="7" a="1"/>
  <c r="H3365" i="7" a="1"/>
  <c r="L2181" i="7"/>
  <c r="Q2181" i="7"/>
  <c r="C2181" i="7" a="1"/>
  <c r="I2181" i="7" a="1"/>
  <c r="V3398" i="7"/>
  <c r="M3398" i="7"/>
  <c r="P3398" i="7"/>
  <c r="K3398" i="7"/>
  <c r="J3398" i="7" a="1"/>
  <c r="Q3208" i="7"/>
  <c r="L3208" i="7"/>
  <c r="V3208" i="7"/>
  <c r="D3208" i="7" a="1"/>
  <c r="H3208" i="7" a="1"/>
  <c r="Q318" i="1"/>
  <c r="P318" i="1"/>
  <c r="O318" i="1"/>
  <c r="E318" i="1" a="1"/>
  <c r="J3445" i="7" a="1"/>
  <c r="C3445" i="7" a="1"/>
  <c r="O3445" i="7"/>
  <c r="R3445" i="7"/>
  <c r="N1787" i="7"/>
  <c r="C1787" i="7" a="1"/>
  <c r="P1787" i="7"/>
  <c r="S1787" i="7"/>
  <c r="H1787" i="7" a="1"/>
  <c r="V486" i="7"/>
  <c r="T486" i="7"/>
  <c r="C486" i="7" a="1"/>
  <c r="S486" i="7"/>
  <c r="H486" i="7" a="1"/>
  <c r="O1700" i="7"/>
  <c r="V1700" i="7"/>
  <c r="E1700" i="7" a="1"/>
  <c r="S1700" i="7"/>
  <c r="K1700" i="7"/>
  <c r="J2980" i="7" a="1"/>
  <c r="S2980" i="7"/>
  <c r="V2980" i="7"/>
  <c r="K2980" i="7"/>
  <c r="J2805" i="7" a="1"/>
  <c r="C2805" i="7" a="1"/>
  <c r="O2805" i="7"/>
  <c r="T2805" i="7"/>
  <c r="I2805" i="7" a="1"/>
  <c r="E194" i="1" a="1"/>
  <c r="J194" i="1"/>
  <c r="O194" i="1"/>
  <c r="G194" i="1"/>
  <c r="L2831" i="7"/>
  <c r="J2831" i="7" a="1"/>
  <c r="P2831" i="7"/>
  <c r="S2831" i="7"/>
  <c r="H2831" i="7" a="1"/>
  <c r="M3487" i="7"/>
  <c r="U3487" i="7"/>
  <c r="Q3487" i="7"/>
  <c r="R3487" i="7"/>
  <c r="R2252" i="7"/>
  <c r="S2252" i="7"/>
  <c r="E2252" i="7" a="1"/>
  <c r="K2252" i="7"/>
  <c r="C2252" i="7" a="1"/>
  <c r="P2886" i="7"/>
  <c r="M2886" i="7"/>
  <c r="O2886" i="7"/>
  <c r="K2886" i="7"/>
  <c r="J2886" i="7" a="1"/>
  <c r="E3053" i="7" a="1"/>
  <c r="T3053" i="7"/>
  <c r="S3053" i="7"/>
  <c r="M3053" i="7"/>
  <c r="K3053" i="7"/>
  <c r="K127" i="1"/>
  <c r="C127" i="1" a="1"/>
  <c r="H127" i="1"/>
  <c r="P1142" i="7"/>
  <c r="L1142" i="7"/>
  <c r="M1142" i="7"/>
  <c r="Q1142" i="7"/>
  <c r="V1142" i="7"/>
  <c r="N2234" i="7"/>
  <c r="E2234" i="7" a="1"/>
  <c r="J2234" i="7" a="1"/>
  <c r="M2234" i="7"/>
  <c r="S2234" i="7"/>
  <c r="O3524" i="7"/>
  <c r="E3524" i="7" a="1"/>
  <c r="N3524" i="7"/>
  <c r="L3524" i="7"/>
  <c r="I3524" i="7" a="1"/>
  <c r="H55" i="1"/>
  <c r="Q55" i="1"/>
  <c r="I55" i="1"/>
  <c r="J2033" i="7" a="1"/>
  <c r="D2033" i="7" a="1"/>
  <c r="O2033" i="7"/>
  <c r="Q2033" i="7"/>
  <c r="P2033" i="7"/>
  <c r="N2897" i="7"/>
  <c r="T2897" i="7"/>
  <c r="K2897" i="7"/>
  <c r="M2897" i="7"/>
  <c r="I2897" i="7" a="1"/>
  <c r="G2527" i="7" a="1"/>
  <c r="O2527" i="7"/>
  <c r="J2527" i="7" a="1"/>
  <c r="K2527" i="7"/>
  <c r="I2527" i="7" a="1"/>
  <c r="S3999" i="7"/>
  <c r="T3999" i="7"/>
  <c r="O3999" i="7"/>
  <c r="M3999" i="7"/>
  <c r="K1281" i="7"/>
  <c r="N1281" i="7"/>
  <c r="E1281" i="7" a="1"/>
  <c r="M1281" i="7"/>
  <c r="T1281" i="7"/>
  <c r="R3516" i="7"/>
  <c r="U3516" i="7"/>
  <c r="M3516" i="7"/>
  <c r="K3516" i="7"/>
  <c r="H3516" i="7" a="1"/>
  <c r="O3011" i="7"/>
  <c r="D3011" i="7" a="1"/>
  <c r="Q3011" i="7"/>
  <c r="C3011" i="7" a="1"/>
  <c r="I3011" i="7" a="1"/>
  <c r="I35" i="1"/>
  <c r="O35" i="1"/>
  <c r="L35" i="1"/>
  <c r="D2824" i="7" a="1"/>
  <c r="J2824" i="7" a="1"/>
  <c r="K2824" i="7"/>
  <c r="M2824" i="7"/>
  <c r="N2824" i="7"/>
  <c r="T2625" i="7"/>
  <c r="C2625" i="7" a="1"/>
  <c r="Q2625" i="7"/>
  <c r="M2625" i="7"/>
  <c r="I2625" i="7" a="1"/>
  <c r="M2106" i="7"/>
  <c r="U2106" i="7"/>
  <c r="L2106" i="7"/>
  <c r="T2106" i="7"/>
  <c r="I2106" i="7" a="1"/>
  <c r="U2683" i="7"/>
  <c r="P2683" i="7"/>
  <c r="G2683" i="7" a="1"/>
  <c r="T2683" i="7"/>
  <c r="V3706" i="7"/>
  <c r="S3706" i="7"/>
  <c r="J3706" i="7" a="1"/>
  <c r="M3706" i="7"/>
  <c r="U3706" i="7"/>
  <c r="Q578" i="1"/>
  <c r="J578" i="1"/>
  <c r="L578" i="1"/>
  <c r="D578" i="1" a="1"/>
  <c r="K551" i="1"/>
  <c r="M551" i="1"/>
  <c r="C551" i="1" a="1"/>
  <c r="P551" i="1"/>
  <c r="J1495" i="7" a="1"/>
  <c r="M1495" i="7"/>
  <c r="L1495" i="7"/>
  <c r="V1495" i="7"/>
  <c r="Q2005" i="7"/>
  <c r="D2005" i="7" a="1"/>
  <c r="G2005" i="7" a="1"/>
  <c r="T2005" i="7"/>
  <c r="P2005" i="7"/>
  <c r="C616" i="7" a="1"/>
  <c r="T616" i="7"/>
  <c r="E616" i="7" a="1"/>
  <c r="D616" i="7" a="1"/>
  <c r="N616" i="7"/>
  <c r="K554" i="1"/>
  <c r="E554" i="1" a="1"/>
  <c r="M554" i="1"/>
  <c r="I554" i="1"/>
  <c r="E1271" i="7" a="1"/>
  <c r="O1271" i="7"/>
  <c r="S1271" i="7"/>
  <c r="D1271" i="7" a="1"/>
  <c r="E1636" i="7" a="1"/>
  <c r="O1636" i="7"/>
  <c r="J1636" i="7" a="1"/>
  <c r="L1636" i="7"/>
  <c r="D1636" i="7" a="1"/>
  <c r="J3969" i="7" a="1"/>
  <c r="V3969" i="7"/>
  <c r="U3969" i="7"/>
  <c r="T3969" i="7"/>
  <c r="H3969" i="7" a="1"/>
  <c r="T2737" i="7"/>
  <c r="N2737" i="7"/>
  <c r="Q2737" i="7"/>
  <c r="U2737" i="7"/>
  <c r="I2737" i="7" a="1"/>
  <c r="G804" i="7" a="1"/>
  <c r="T804" i="7"/>
  <c r="P804" i="7"/>
  <c r="N804" i="7"/>
  <c r="P3979" i="7"/>
  <c r="E3979" i="7" a="1"/>
  <c r="L3979" i="7"/>
  <c r="K3979" i="7"/>
  <c r="D3979" i="7" a="1"/>
  <c r="G1130" i="7" a="1"/>
  <c r="S1130" i="7"/>
  <c r="M1130" i="7"/>
  <c r="C1130" i="7" a="1"/>
  <c r="U1130" i="7"/>
  <c r="C2741" i="7" a="1"/>
  <c r="Q2741" i="7"/>
  <c r="O2741" i="7"/>
  <c r="E2741" i="7" a="1"/>
  <c r="M2741" i="7"/>
  <c r="C704" i="7" a="1"/>
  <c r="N704" i="7"/>
  <c r="Q704" i="7"/>
  <c r="O704" i="7"/>
  <c r="C726" i="7" a="1"/>
  <c r="G726" i="7" a="1"/>
  <c r="V726" i="7"/>
  <c r="J726" i="7" a="1"/>
  <c r="T726" i="7"/>
  <c r="G2254" i="7" a="1"/>
  <c r="T2254" i="7"/>
  <c r="P2254" i="7"/>
  <c r="C2254" i="7" a="1"/>
  <c r="H2254" i="7" a="1"/>
  <c r="V3545" i="7"/>
  <c r="M3545" i="7"/>
  <c r="Q3545" i="7"/>
  <c r="K3545" i="7"/>
  <c r="N3545" i="7"/>
  <c r="Q2099" i="7"/>
  <c r="J2099" i="7" a="1"/>
  <c r="E2099" i="7" a="1"/>
  <c r="I2099" i="7" a="1"/>
  <c r="P1283" i="7"/>
  <c r="T1283" i="7"/>
  <c r="V1283" i="7"/>
  <c r="S1283" i="7"/>
  <c r="C1283" i="7" a="1"/>
  <c r="K1499" i="7"/>
  <c r="O1499" i="7"/>
  <c r="J1499" i="7" a="1"/>
  <c r="M1499" i="7"/>
  <c r="I1499" i="7" a="1"/>
  <c r="D2696" i="7" a="1"/>
  <c r="N2696" i="7"/>
  <c r="Q2696" i="7"/>
  <c r="L2696" i="7"/>
  <c r="I2696" i="7" a="1"/>
  <c r="J494" i="1"/>
  <c r="L494" i="1"/>
  <c r="O494" i="1"/>
  <c r="R3336" i="7"/>
  <c r="M3336" i="7"/>
  <c r="U3336" i="7"/>
  <c r="N3336" i="7"/>
  <c r="J3336" i="7" a="1"/>
  <c r="T1318" i="7"/>
  <c r="K1318" i="7"/>
  <c r="V1318" i="7"/>
  <c r="L1318" i="7"/>
  <c r="I1318" i="7" a="1"/>
  <c r="G1857" i="7" a="1"/>
  <c r="M1857" i="7"/>
  <c r="D1857" i="7" a="1"/>
  <c r="U1857" i="7"/>
  <c r="H1857" i="7" a="1"/>
  <c r="J3871" i="7" a="1"/>
  <c r="M3871" i="7"/>
  <c r="L3871" i="7"/>
  <c r="O3871" i="7"/>
  <c r="N826" i="7"/>
  <c r="G826" i="7" a="1"/>
  <c r="M826" i="7"/>
  <c r="K826" i="7"/>
  <c r="H826" i="7" a="1"/>
  <c r="Q444" i="1"/>
  <c r="N444" i="1"/>
  <c r="M444" i="1"/>
  <c r="C444" i="1" a="1"/>
  <c r="R960" i="7"/>
  <c r="C960" i="7" a="1"/>
  <c r="U960" i="7"/>
  <c r="E960" i="7" a="1"/>
  <c r="S960" i="7"/>
  <c r="S3743" i="7"/>
  <c r="Q3743" i="7"/>
  <c r="E3743" i="7" a="1"/>
  <c r="C3743" i="7" a="1"/>
  <c r="O965" i="7"/>
  <c r="V965" i="7"/>
  <c r="T965" i="7"/>
  <c r="U965" i="7"/>
  <c r="L965" i="7"/>
  <c r="D460" i="7" a="1"/>
  <c r="P460" i="7"/>
  <c r="K460" i="7"/>
  <c r="O460" i="7"/>
  <c r="I460" i="7" a="1"/>
  <c r="T3605" i="7"/>
  <c r="N3605" i="7"/>
  <c r="S3605" i="7"/>
  <c r="P3605" i="7"/>
  <c r="I3605" i="7" a="1"/>
  <c r="C2225" i="7" a="1"/>
  <c r="O2225" i="7"/>
  <c r="M2225" i="7"/>
  <c r="I2225" i="7" a="1"/>
  <c r="D1345" i="7" a="1"/>
  <c r="N1345" i="7"/>
  <c r="E1345" i="7" a="1"/>
  <c r="Q1345" i="7"/>
  <c r="G1345" i="7" a="1"/>
  <c r="N1182" i="7"/>
  <c r="P1182" i="7"/>
  <c r="J1182" i="7" a="1"/>
  <c r="T1182" i="7"/>
  <c r="H1182" i="7" a="1"/>
  <c r="Q862" i="7"/>
  <c r="J862" i="7" a="1"/>
  <c r="R862" i="7"/>
  <c r="T862" i="7"/>
  <c r="U862" i="7"/>
  <c r="M2690" i="7"/>
  <c r="Q2690" i="7"/>
  <c r="O2690" i="7"/>
  <c r="H2690" i="7" a="1"/>
  <c r="O109" i="1"/>
  <c r="M109" i="1"/>
  <c r="G109" i="1"/>
  <c r="H109" i="1"/>
  <c r="L3630" i="7"/>
  <c r="U3630" i="7"/>
  <c r="V3630" i="7"/>
  <c r="E3630" i="7" a="1"/>
  <c r="J3630" i="7" a="1"/>
  <c r="R1902" i="7"/>
  <c r="P1902" i="7"/>
  <c r="U1902" i="7"/>
  <c r="J1902" i="7" a="1"/>
  <c r="I1902" i="7" a="1"/>
  <c r="C440" i="7" a="1"/>
  <c r="E440" i="7" a="1"/>
  <c r="M440" i="7"/>
  <c r="H440" i="7" a="1"/>
  <c r="K584" i="7"/>
  <c r="R584" i="7"/>
  <c r="E584" i="7" a="1"/>
  <c r="J584" i="7" a="1"/>
  <c r="C584" i="7" a="1"/>
  <c r="L3364" i="7"/>
  <c r="R3364" i="7"/>
  <c r="V3364" i="7"/>
  <c r="H3364" i="7" a="1"/>
  <c r="T3364" i="7"/>
  <c r="P1572" i="7"/>
  <c r="O1572" i="7"/>
  <c r="U1572" i="7"/>
  <c r="G1572" i="7" a="1"/>
  <c r="C1572" i="7" a="1"/>
  <c r="J1809" i="7" a="1"/>
  <c r="T1809" i="7"/>
  <c r="E1809" i="7" a="1"/>
  <c r="V1809" i="7"/>
  <c r="O1602" i="7"/>
  <c r="R1602" i="7"/>
  <c r="K1602" i="7"/>
  <c r="Q1602" i="7"/>
  <c r="L1602" i="7"/>
  <c r="U3880" i="7"/>
  <c r="G3880" i="7" a="1"/>
  <c r="N3880" i="7"/>
  <c r="K3880" i="7"/>
  <c r="I3880" i="7" a="1"/>
  <c r="S900" i="7"/>
  <c r="M900" i="7"/>
  <c r="U900" i="7"/>
  <c r="E900" i="7" a="1"/>
  <c r="V900" i="7"/>
  <c r="Q77" i="1"/>
  <c r="O77" i="1"/>
  <c r="H77" i="1"/>
  <c r="L3457" i="7"/>
  <c r="P3457" i="7"/>
  <c r="J3457" i="7" a="1"/>
  <c r="N3457" i="7"/>
  <c r="H3457" i="7" a="1"/>
  <c r="O1523" i="7"/>
  <c r="R1523" i="7"/>
  <c r="U1523" i="7"/>
  <c r="N1523" i="7"/>
  <c r="I1523" i="7" a="1"/>
  <c r="L1985" i="7"/>
  <c r="V1985" i="7"/>
  <c r="Q1985" i="7"/>
  <c r="E1985" i="7" a="1"/>
  <c r="I1985" i="7" a="1"/>
  <c r="T1113" i="7"/>
  <c r="Q1113" i="7"/>
  <c r="O1113" i="7"/>
  <c r="H1113" i="7" a="1"/>
  <c r="S1661" i="7"/>
  <c r="D1661" i="7" a="1"/>
  <c r="E1661" i="7" a="1"/>
  <c r="T1661" i="7"/>
  <c r="C1661" i="7" a="1"/>
  <c r="E538" i="7" a="1"/>
  <c r="L538" i="7"/>
  <c r="U538" i="7"/>
  <c r="V538" i="7"/>
  <c r="O538" i="7"/>
  <c r="O3198" i="7"/>
  <c r="E3198" i="7" a="1"/>
  <c r="U3198" i="7"/>
  <c r="D3198" i="7" a="1"/>
  <c r="Q3198" i="7"/>
  <c r="E730" i="7" a="1"/>
  <c r="R730" i="7"/>
  <c r="L730" i="7"/>
  <c r="U730" i="7"/>
  <c r="E1889" i="7" a="1"/>
  <c r="L1889" i="7"/>
  <c r="J1889" i="7" a="1"/>
  <c r="P1889" i="7"/>
  <c r="H1889" i="7" a="1"/>
  <c r="O1366" i="7"/>
  <c r="G1366" i="7" a="1"/>
  <c r="N1366" i="7"/>
  <c r="V1366" i="7"/>
  <c r="R1366" i="7"/>
  <c r="Q948" i="7"/>
  <c r="C948" i="7" a="1"/>
  <c r="P948" i="7"/>
  <c r="N948" i="7"/>
  <c r="H948" i="7" a="1"/>
  <c r="Q3535" i="7"/>
  <c r="V3535" i="7"/>
  <c r="O3535" i="7"/>
  <c r="J3535" i="7" a="1"/>
  <c r="O3084" i="7"/>
  <c r="G3084" i="7" a="1"/>
  <c r="V3084" i="7"/>
  <c r="N3084" i="7"/>
  <c r="M3084" i="7"/>
  <c r="V2540" i="7"/>
  <c r="T2540" i="7"/>
  <c r="L2540" i="7"/>
  <c r="P2540" i="7"/>
  <c r="H2540" i="7" a="1"/>
  <c r="C3532" i="7" a="1"/>
  <c r="N3532" i="7"/>
  <c r="G3532" i="7" a="1"/>
  <c r="K3532" i="7"/>
  <c r="S3532" i="7"/>
  <c r="L1620" i="7"/>
  <c r="G1620" i="7" a="1"/>
  <c r="T1620" i="7"/>
  <c r="I1620" i="7" a="1"/>
  <c r="K3337" i="7"/>
  <c r="S3337" i="7"/>
  <c r="M3337" i="7"/>
  <c r="Q3337" i="7"/>
  <c r="O3337" i="7"/>
  <c r="U209" i="7"/>
  <c r="D209" i="7" a="1"/>
  <c r="R209" i="7"/>
  <c r="G209" i="7" a="1"/>
  <c r="P209" i="7"/>
  <c r="M2148" i="7"/>
  <c r="U2148" i="7"/>
  <c r="J2148" i="7" a="1"/>
  <c r="P2148" i="7"/>
  <c r="C2148" i="7" a="1"/>
  <c r="P312" i="7"/>
  <c r="Q312" i="7"/>
  <c r="T312" i="7"/>
  <c r="N312" i="7"/>
  <c r="M1521" i="7"/>
  <c r="P1521" i="7"/>
  <c r="K1521" i="7"/>
  <c r="E1521" i="7" a="1"/>
  <c r="C1521" i="7" a="1"/>
  <c r="S2144" i="7"/>
  <c r="G2144" i="7" a="1"/>
  <c r="U2144" i="7"/>
  <c r="N2144" i="7"/>
  <c r="I2144" i="7" a="1"/>
  <c r="K2598" i="7"/>
  <c r="M2598" i="7"/>
  <c r="Q2598" i="7"/>
  <c r="R2598" i="7"/>
  <c r="H2598" i="7" a="1"/>
  <c r="N3975" i="7"/>
  <c r="C3975" i="7" a="1"/>
  <c r="T3975" i="7"/>
  <c r="D3975" i="7" a="1"/>
  <c r="U1721" i="7"/>
  <c r="K1721" i="7"/>
  <c r="G1721" i="7" a="1"/>
  <c r="M1721" i="7"/>
  <c r="I1721" i="7" a="1"/>
  <c r="G270" i="1"/>
  <c r="I270" i="1"/>
  <c r="K270" i="1"/>
  <c r="O270" i="1"/>
  <c r="L3858" i="7"/>
  <c r="G3858" i="7" a="1"/>
  <c r="V3858" i="7"/>
  <c r="O3858" i="7"/>
  <c r="H3858" i="7" a="1"/>
  <c r="H416" i="1"/>
  <c r="E416" i="1" a="1"/>
  <c r="D416" i="1" a="1"/>
  <c r="N13" i="1"/>
  <c r="H13" i="1"/>
  <c r="O13" i="1"/>
  <c r="D13" i="1" a="1"/>
  <c r="R380" i="7"/>
  <c r="S380" i="7"/>
  <c r="E380" i="7" a="1"/>
  <c r="P380" i="7"/>
  <c r="H380" i="7" a="1"/>
  <c r="P581" i="1"/>
  <c r="Q581" i="1"/>
  <c r="I581" i="1"/>
  <c r="G581" i="1"/>
  <c r="J1399" i="7" a="1"/>
  <c r="K1399" i="7"/>
  <c r="T1399" i="7"/>
  <c r="Q1399" i="7"/>
  <c r="J1848" i="7" a="1"/>
  <c r="C1848" i="7" a="1"/>
  <c r="P1848" i="7"/>
  <c r="O1848" i="7"/>
  <c r="S1848" i="7"/>
  <c r="O1109" i="7"/>
  <c r="Q1109" i="7"/>
  <c r="U1109" i="7"/>
  <c r="E1109" i="7" a="1"/>
  <c r="H1109" i="7" a="1"/>
  <c r="U2957" i="7"/>
  <c r="L2957" i="7"/>
  <c r="S2957" i="7"/>
  <c r="C2957" i="7" a="1"/>
  <c r="I2957" i="7" a="1"/>
  <c r="J1681" i="7" a="1"/>
  <c r="S1681" i="7"/>
  <c r="E1681" i="7" a="1"/>
  <c r="H1681" i="7" a="1"/>
  <c r="O1369" i="7"/>
  <c r="E1369" i="7" a="1"/>
  <c r="G1369" i="7" a="1"/>
  <c r="R1369" i="7"/>
  <c r="L1369" i="7"/>
  <c r="S3381" i="7"/>
  <c r="Q3381" i="7"/>
  <c r="E3381" i="7" a="1"/>
  <c r="V3381" i="7"/>
  <c r="N3381" i="7"/>
  <c r="K292" i="1"/>
  <c r="P292" i="1"/>
  <c r="F292" i="1"/>
  <c r="M292" i="1"/>
  <c r="D1694" i="7" a="1"/>
  <c r="M1694" i="7"/>
  <c r="N1694" i="7"/>
  <c r="C1694" i="7" a="1"/>
  <c r="N3464" i="7"/>
  <c r="J3464" i="7" a="1"/>
  <c r="G3464" i="7" a="1"/>
  <c r="C3464" i="7" a="1"/>
  <c r="S3464" i="7"/>
  <c r="N149" i="7"/>
  <c r="E149" i="7" a="1"/>
  <c r="J149" i="7" a="1"/>
  <c r="U149" i="7"/>
  <c r="I149" i="7" a="1"/>
  <c r="T1597" i="7"/>
  <c r="D1597" i="7" a="1"/>
  <c r="E1597" i="7" a="1"/>
  <c r="L1597" i="7"/>
  <c r="I1597" i="7" a="1"/>
  <c r="L3239" i="7"/>
  <c r="U3239" i="7"/>
  <c r="G3239" i="7" a="1"/>
  <c r="H3239" i="7" a="1"/>
  <c r="O473" i="1"/>
  <c r="D473" i="1" a="1"/>
  <c r="C473" i="1" a="1"/>
  <c r="E473" i="1" a="1"/>
  <c r="V3450" i="7"/>
  <c r="G3450" i="7" a="1"/>
  <c r="U3450" i="7"/>
  <c r="H3450" i="7" a="1"/>
  <c r="N3450" i="7"/>
  <c r="G160" i="7" a="1"/>
  <c r="P160" i="7"/>
  <c r="C160" i="7" a="1"/>
  <c r="K160" i="7"/>
  <c r="D160" i="7" a="1"/>
  <c r="V3283" i="7"/>
  <c r="D3283" i="7" a="1"/>
  <c r="J3283" i="7" a="1"/>
  <c r="T3283" i="7"/>
  <c r="N320" i="1"/>
  <c r="L320" i="1"/>
  <c r="G320" i="1"/>
  <c r="F320" i="1"/>
  <c r="T585" i="7"/>
  <c r="V585" i="7"/>
  <c r="K585" i="7"/>
  <c r="J585" i="7" a="1"/>
  <c r="I585" i="7" a="1"/>
  <c r="S3213" i="7"/>
  <c r="C3213" i="7" a="1"/>
  <c r="T3213" i="7"/>
  <c r="P3213" i="7"/>
  <c r="L3213" i="7"/>
  <c r="T313" i="7"/>
  <c r="E313" i="7" a="1"/>
  <c r="S313" i="7"/>
  <c r="P313" i="7"/>
  <c r="G3482" i="7" a="1"/>
  <c r="V3482" i="7"/>
  <c r="L3482" i="7"/>
  <c r="D3482" i="7" a="1"/>
  <c r="T3482" i="7"/>
  <c r="Q2735" i="7"/>
  <c r="G2735" i="7" a="1"/>
  <c r="R2735" i="7"/>
  <c r="V2735" i="7"/>
  <c r="H2735" i="7" a="1"/>
  <c r="V3234" i="7"/>
  <c r="C3234" i="7" a="1"/>
  <c r="P3234" i="7"/>
  <c r="Q3234" i="7"/>
  <c r="I3234" i="7" a="1"/>
  <c r="E2273" i="7" a="1"/>
  <c r="O2273" i="7"/>
  <c r="Q2273" i="7"/>
  <c r="K2273" i="7"/>
  <c r="Q3677" i="7"/>
  <c r="T3677" i="7"/>
  <c r="G3677" i="7" a="1"/>
  <c r="K3677" i="7"/>
  <c r="R3677" i="7"/>
  <c r="T310" i="7"/>
  <c r="D310" i="7" a="1"/>
  <c r="V310" i="7"/>
  <c r="Q310" i="7"/>
  <c r="I310" i="7" a="1"/>
  <c r="G3772" i="7" a="1"/>
  <c r="N3772" i="7"/>
  <c r="Q3772" i="7"/>
  <c r="S3772" i="7"/>
  <c r="I3772" i="7" a="1"/>
  <c r="O3821" i="7"/>
  <c r="V3821" i="7"/>
  <c r="C3821" i="7" a="1"/>
  <c r="R3821" i="7"/>
  <c r="P120" i="7"/>
  <c r="O120" i="7"/>
  <c r="Q120" i="7"/>
  <c r="S120" i="7"/>
  <c r="G120" i="7" a="1"/>
  <c r="Q2249" i="7"/>
  <c r="E2249" i="7" a="1"/>
  <c r="U2249" i="7"/>
  <c r="P2249" i="7"/>
  <c r="I2249" i="7" a="1"/>
  <c r="H124" i="1"/>
  <c r="J124" i="1"/>
  <c r="L124" i="1"/>
  <c r="E124" i="1" a="1"/>
  <c r="T1206" i="7"/>
  <c r="G1206" i="7" a="1"/>
  <c r="J1206" i="7" a="1"/>
  <c r="N1206" i="7"/>
  <c r="T803" i="7"/>
  <c r="V803" i="7"/>
  <c r="D803" i="7" a="1"/>
  <c r="G803" i="7" a="1"/>
  <c r="C803" i="7" a="1"/>
  <c r="R1478" i="7"/>
  <c r="G1478" i="7" a="1"/>
  <c r="E1478" i="7" a="1"/>
  <c r="U1478" i="7"/>
  <c r="I1478" i="7" a="1"/>
  <c r="O2987" i="7"/>
  <c r="G2987" i="7" a="1"/>
  <c r="D2987" i="7" a="1"/>
  <c r="S2987" i="7"/>
  <c r="N2987" i="7"/>
  <c r="K350" i="1"/>
  <c r="I350" i="1"/>
  <c r="L350" i="1"/>
  <c r="L168" i="7"/>
  <c r="P168" i="7"/>
  <c r="V168" i="7"/>
  <c r="G168" i="7" a="1"/>
  <c r="J168" i="7" a="1"/>
  <c r="J1550" i="7" a="1"/>
  <c r="L1550" i="7"/>
  <c r="K1550" i="7"/>
  <c r="P1550" i="7"/>
  <c r="I1550" i="7" a="1"/>
  <c r="L134" i="7"/>
  <c r="E134" i="7" a="1"/>
  <c r="U134" i="7"/>
  <c r="K134" i="7"/>
  <c r="I134" i="7" a="1"/>
  <c r="G1354" i="7" a="1"/>
  <c r="M1354" i="7"/>
  <c r="N1354" i="7"/>
  <c r="Q1354" i="7"/>
  <c r="N252" i="7"/>
  <c r="T252" i="7"/>
  <c r="G252" i="7" a="1"/>
  <c r="C252" i="7" a="1"/>
  <c r="M252" i="7"/>
  <c r="S620" i="7"/>
  <c r="K620" i="7"/>
  <c r="R620" i="7"/>
  <c r="G620" i="7" a="1"/>
  <c r="C620" i="7" a="1"/>
  <c r="Q157" i="1"/>
  <c r="G157" i="1"/>
  <c r="D157" i="1" a="1"/>
  <c r="F157" i="1"/>
  <c r="O511" i="1"/>
  <c r="M511" i="1"/>
  <c r="J511" i="1"/>
  <c r="V1166" i="7"/>
  <c r="M1166" i="7"/>
  <c r="U1166" i="7"/>
  <c r="E1166" i="7" a="1"/>
  <c r="O1166" i="7"/>
  <c r="E3508" i="7" a="1"/>
  <c r="J3508" i="7" a="1"/>
  <c r="V3508" i="7"/>
  <c r="M3508" i="7"/>
  <c r="H3508" i="7" a="1"/>
  <c r="P2726" i="7"/>
  <c r="D2726" i="7" a="1"/>
  <c r="L2726" i="7"/>
  <c r="I2726" i="7" a="1"/>
  <c r="R2726" i="7"/>
  <c r="C71" i="7" a="1"/>
  <c r="T71" i="7"/>
  <c r="E71" i="7" a="1"/>
  <c r="K71" i="7"/>
  <c r="E2799" i="7" a="1"/>
  <c r="M2799" i="7"/>
  <c r="U2799" i="7"/>
  <c r="K2799" i="7"/>
  <c r="G2799" i="7" a="1"/>
  <c r="L2771" i="7"/>
  <c r="E2771" i="7" a="1"/>
  <c r="M2771" i="7"/>
  <c r="P2771" i="7"/>
  <c r="Q2771" i="7"/>
  <c r="T655" i="7"/>
  <c r="J655" i="7" a="1"/>
  <c r="G655" i="7" a="1"/>
  <c r="P655" i="7"/>
  <c r="H655" i="7" a="1"/>
  <c r="M196" i="7"/>
  <c r="R196" i="7"/>
  <c r="T196" i="7"/>
  <c r="G196" i="7" a="1"/>
  <c r="L3160" i="7"/>
  <c r="Q3160" i="7"/>
  <c r="J3160" i="7" a="1"/>
  <c r="O3160" i="7"/>
  <c r="P3160" i="7"/>
  <c r="P1458" i="7"/>
  <c r="D1458" i="7" a="1"/>
  <c r="K1458" i="7"/>
  <c r="H1458" i="7" a="1"/>
  <c r="J1458" i="7" a="1"/>
  <c r="U1056" i="7"/>
  <c r="J1056" i="7" a="1"/>
  <c r="L1056" i="7"/>
  <c r="S1056" i="7"/>
  <c r="T1056" i="7"/>
  <c r="T2563" i="7"/>
  <c r="G2563" i="7" a="1"/>
  <c r="U2563" i="7"/>
  <c r="L2563" i="7"/>
  <c r="C347" i="7" a="1"/>
  <c r="R347" i="7"/>
  <c r="O347" i="7"/>
  <c r="Q347" i="7"/>
  <c r="L347" i="7"/>
  <c r="U1933" i="7"/>
  <c r="Q1933" i="7"/>
  <c r="C1933" i="7" a="1"/>
  <c r="L1933" i="7"/>
  <c r="H1933" i="7" a="1"/>
  <c r="D2460" i="7" a="1"/>
  <c r="O2460" i="7"/>
  <c r="V2460" i="7"/>
  <c r="G2460" i="7" a="1"/>
  <c r="H2460" i="7" a="1"/>
  <c r="G969" i="7" a="1"/>
  <c r="C969" i="7" a="1"/>
  <c r="R969" i="7"/>
  <c r="S969" i="7"/>
  <c r="M1330" i="7"/>
  <c r="D1330" i="7" a="1"/>
  <c r="R1330" i="7"/>
  <c r="U1330" i="7"/>
  <c r="H1330" i="7" a="1"/>
  <c r="J1167" i="7" a="1"/>
  <c r="R1167" i="7"/>
  <c r="U1167" i="7"/>
  <c r="I1167" i="7" a="1"/>
  <c r="C1167" i="7" a="1"/>
  <c r="C2896" i="7" a="1"/>
  <c r="E2896" i="7" a="1"/>
  <c r="J2896" i="7" a="1"/>
  <c r="I2896" i="7" a="1"/>
  <c r="H2896" i="7" a="1"/>
  <c r="Q676" i="7"/>
  <c r="E676" i="7" a="1"/>
  <c r="T676" i="7"/>
  <c r="H676" i="7" a="1"/>
  <c r="J135" i="7" a="1"/>
  <c r="O135" i="7"/>
  <c r="C135" i="7" a="1"/>
  <c r="M135" i="7"/>
  <c r="E135" i="7" a="1"/>
  <c r="C105" i="1" a="1"/>
  <c r="I105" i="1"/>
  <c r="J105" i="1"/>
  <c r="G105" i="1"/>
  <c r="S2002" i="7"/>
  <c r="T2002" i="7"/>
  <c r="D2002" i="7" a="1"/>
  <c r="E2002" i="7" a="1"/>
  <c r="I2002" i="7" a="1"/>
  <c r="S2776" i="7"/>
  <c r="L2776" i="7"/>
  <c r="U2776" i="7"/>
  <c r="D2776" i="7" a="1"/>
  <c r="V2813" i="7"/>
  <c r="T2813" i="7"/>
  <c r="N2813" i="7"/>
  <c r="G2813" i="7" a="1"/>
  <c r="U2813" i="7"/>
  <c r="R2519" i="7"/>
  <c r="S2519" i="7"/>
  <c r="M2519" i="7"/>
  <c r="Q2519" i="7"/>
  <c r="H2519" i="7" a="1"/>
  <c r="V2846" i="7"/>
  <c r="K2846" i="7"/>
  <c r="P2846" i="7"/>
  <c r="S2846" i="7"/>
  <c r="L2846" i="7"/>
  <c r="L2178" i="7"/>
  <c r="V2178" i="7"/>
  <c r="N2178" i="7"/>
  <c r="S2178" i="7"/>
  <c r="U642" i="7"/>
  <c r="S642" i="7"/>
  <c r="E642" i="7" a="1"/>
  <c r="J642" i="7" a="1"/>
  <c r="M642" i="7"/>
  <c r="K3187" i="7"/>
  <c r="L3187" i="7"/>
  <c r="V3187" i="7"/>
  <c r="E3187" i="7" a="1"/>
  <c r="I3187" i="7" a="1"/>
  <c r="M617" i="7"/>
  <c r="D617" i="7" a="1"/>
  <c r="K617" i="7"/>
  <c r="N617" i="7"/>
  <c r="P617" i="7"/>
  <c r="M2306" i="7"/>
  <c r="K2306" i="7"/>
  <c r="D2306" i="7" a="1"/>
  <c r="R2306" i="7"/>
  <c r="Q683" i="7"/>
  <c r="T683" i="7"/>
  <c r="C683" i="7" a="1"/>
  <c r="S683" i="7"/>
  <c r="H683" i="7" a="1"/>
  <c r="O1352" i="7"/>
  <c r="T1352" i="7"/>
  <c r="J1352" i="7" a="1"/>
  <c r="I1352" i="7" a="1"/>
  <c r="H1352" i="7" a="1"/>
  <c r="S1333" i="7"/>
  <c r="C1333" i="7" a="1"/>
  <c r="K1333" i="7"/>
  <c r="P1333" i="7"/>
  <c r="I1333" i="7" a="1"/>
  <c r="N3895" i="7"/>
  <c r="U3895" i="7"/>
  <c r="T3895" i="7"/>
  <c r="I3895" i="7" a="1"/>
  <c r="I483" i="1"/>
  <c r="K483" i="1"/>
  <c r="L483" i="1"/>
  <c r="E483" i="1" a="1"/>
  <c r="S593" i="7"/>
  <c r="C593" i="7" a="1"/>
  <c r="P593" i="7"/>
  <c r="I593" i="7" a="1"/>
  <c r="L593" i="7"/>
  <c r="M3444" i="7"/>
  <c r="R3444" i="7"/>
  <c r="L3444" i="7"/>
  <c r="C3444" i="7" a="1"/>
  <c r="I3444" i="7" a="1"/>
  <c r="G54" i="1"/>
  <c r="C54" i="1" a="1"/>
  <c r="E54" i="1" a="1"/>
  <c r="S1768" i="7"/>
  <c r="N1768" i="7"/>
  <c r="R1768" i="7"/>
  <c r="U1768" i="7"/>
  <c r="M1768" i="7"/>
  <c r="V1006" i="7"/>
  <c r="P1006" i="7"/>
  <c r="K1006" i="7"/>
  <c r="G1006" i="7" a="1"/>
  <c r="I1006" i="7" a="1"/>
  <c r="M331" i="7"/>
  <c r="N331" i="7"/>
  <c r="O331" i="7"/>
  <c r="I331" i="7" a="1"/>
  <c r="L331" i="7"/>
  <c r="R3068" i="7"/>
  <c r="K3068" i="7"/>
  <c r="O3068" i="7"/>
  <c r="E3068" i="7" a="1"/>
  <c r="M2797" i="7"/>
  <c r="T2797" i="7"/>
  <c r="D2797" i="7" a="1"/>
  <c r="Q2797" i="7"/>
  <c r="S2797" i="7"/>
  <c r="S362" i="7"/>
  <c r="Q362" i="7"/>
  <c r="E362" i="7" a="1"/>
  <c r="D362" i="7" a="1"/>
  <c r="H362" i="7" a="1"/>
  <c r="K2122" i="7"/>
  <c r="Q2122" i="7"/>
  <c r="S2122" i="7"/>
  <c r="C2122" i="7" a="1"/>
  <c r="I2122" i="7" a="1"/>
  <c r="E584" i="1" a="1"/>
  <c r="N584" i="1"/>
  <c r="C584" i="1" a="1"/>
  <c r="J2900" i="7" a="1"/>
  <c r="D2900" i="7" a="1"/>
  <c r="Q2900" i="7"/>
  <c r="O2900" i="7"/>
  <c r="H2900" i="7" a="1"/>
  <c r="D2400" i="7" a="1"/>
  <c r="O2400" i="7"/>
  <c r="Q2400" i="7"/>
  <c r="V2400" i="7"/>
  <c r="T2400" i="7"/>
  <c r="O116" i="7"/>
  <c r="Q116" i="7"/>
  <c r="M116" i="7"/>
  <c r="C116" i="7" a="1"/>
  <c r="H116" i="7" a="1"/>
  <c r="V1893" i="7"/>
  <c r="O1893" i="7"/>
  <c r="L1893" i="7"/>
  <c r="I1893" i="7" a="1"/>
  <c r="E2073" i="7" a="1"/>
  <c r="V2073" i="7"/>
  <c r="D2073" i="7" a="1"/>
  <c r="Q2073" i="7"/>
  <c r="J2073" i="7" a="1"/>
  <c r="K1319" i="7"/>
  <c r="C1319" i="7" a="1"/>
  <c r="U1319" i="7"/>
  <c r="T1319" i="7"/>
  <c r="H1319" i="7" a="1"/>
  <c r="J2388" i="7" a="1"/>
  <c r="M2388" i="7"/>
  <c r="H2388" i="7" a="1"/>
  <c r="D2388" i="7" a="1"/>
  <c r="G2388" i="7" a="1"/>
  <c r="U2632" i="7"/>
  <c r="C2632" i="7" a="1"/>
  <c r="S2632" i="7"/>
  <c r="M2632" i="7"/>
  <c r="J2840" i="7" a="1"/>
  <c r="N2840" i="7"/>
  <c r="K2840" i="7"/>
  <c r="U2840" i="7"/>
  <c r="O2840" i="7"/>
  <c r="E1789" i="7" a="1"/>
  <c r="D1789" i="7" a="1"/>
  <c r="Q1789" i="7"/>
  <c r="G1789" i="7" a="1"/>
  <c r="H1789" i="7" a="1"/>
  <c r="H125" i="1"/>
  <c r="Q125" i="1"/>
  <c r="P125" i="1"/>
  <c r="G125" i="1"/>
  <c r="L48" i="7"/>
  <c r="K48" i="7"/>
  <c r="C48" i="7" a="1"/>
  <c r="V48" i="7"/>
  <c r="O3783" i="7"/>
  <c r="C3783" i="7" a="1"/>
  <c r="J3783" i="7" a="1"/>
  <c r="R3783" i="7"/>
  <c r="S3783" i="7"/>
  <c r="G1431" i="7" a="1"/>
  <c r="S1431" i="7"/>
  <c r="V1431" i="7"/>
  <c r="I1431" i="7" a="1"/>
  <c r="Q1431" i="7"/>
  <c r="D2288" i="7" a="1"/>
  <c r="E2288" i="7" a="1"/>
  <c r="P2288" i="7"/>
  <c r="H2288" i="7" a="1"/>
  <c r="L2288" i="7"/>
  <c r="P1788" i="7"/>
  <c r="Q1788" i="7"/>
  <c r="E1788" i="7" a="1"/>
  <c r="H1788" i="7" a="1"/>
  <c r="T321" i="7"/>
  <c r="D321" i="7" a="1"/>
  <c r="P321" i="7"/>
  <c r="E321" i="7" a="1"/>
  <c r="O321" i="7"/>
  <c r="M3506" i="7"/>
  <c r="R3506" i="7"/>
  <c r="K3506" i="7"/>
  <c r="U3506" i="7"/>
  <c r="I3506" i="7" a="1"/>
  <c r="F525" i="1"/>
  <c r="J525" i="1"/>
  <c r="K525" i="1"/>
  <c r="D525" i="1" a="1"/>
  <c r="R733" i="7"/>
  <c r="O733" i="7"/>
  <c r="J733" i="7" a="1"/>
  <c r="Q733" i="7"/>
  <c r="E372" i="7" a="1"/>
  <c r="M372" i="7"/>
  <c r="V372" i="7"/>
  <c r="O372" i="7"/>
  <c r="G372" i="7" a="1"/>
  <c r="K2380" i="7"/>
  <c r="G2380" i="7" a="1"/>
  <c r="S2380" i="7"/>
  <c r="R2380" i="7"/>
  <c r="H2380" i="7" a="1"/>
  <c r="C407" i="1" a="1"/>
  <c r="K407" i="1"/>
  <c r="J407" i="1"/>
  <c r="H407" i="1"/>
  <c r="R3715" i="7"/>
  <c r="G3715" i="7" a="1"/>
  <c r="S3715" i="7"/>
  <c r="C3715" i="7" a="1"/>
  <c r="C1101" i="7" a="1"/>
  <c r="R1101" i="7"/>
  <c r="V1101" i="7"/>
  <c r="P1101" i="7"/>
  <c r="Q1101" i="7"/>
  <c r="S626" i="7"/>
  <c r="V626" i="7"/>
  <c r="K626" i="7"/>
  <c r="T626" i="7"/>
  <c r="H626" i="7" a="1"/>
  <c r="T2636" i="7"/>
  <c r="M2636" i="7"/>
  <c r="L2636" i="7"/>
  <c r="Q2636" i="7"/>
  <c r="O2636" i="7"/>
  <c r="P544" i="1"/>
  <c r="K544" i="1"/>
  <c r="E544" i="1" a="1"/>
  <c r="E443" i="7" a="1"/>
  <c r="N443" i="7"/>
  <c r="L443" i="7"/>
  <c r="K443" i="7"/>
  <c r="D443" i="7" a="1"/>
  <c r="K515" i="1"/>
  <c r="N515" i="1"/>
  <c r="C515" i="1" a="1"/>
  <c r="D515" i="1" a="1"/>
  <c r="C3784" i="7" a="1"/>
  <c r="K3784" i="7"/>
  <c r="D3784" i="7" a="1"/>
  <c r="P3784" i="7"/>
  <c r="H3784" i="7" a="1"/>
  <c r="N2646" i="7"/>
  <c r="S2646" i="7"/>
  <c r="V2646" i="7"/>
  <c r="C2646" i="7" a="1"/>
  <c r="Q565" i="7"/>
  <c r="C565" i="7" a="1"/>
  <c r="E565" i="7" a="1"/>
  <c r="K565" i="7"/>
  <c r="U565" i="7"/>
  <c r="Q3028" i="7"/>
  <c r="L3028" i="7"/>
  <c r="N3028" i="7"/>
  <c r="G3028" i="7" a="1"/>
  <c r="J3028" i="7" a="1"/>
  <c r="K2088" i="7"/>
  <c r="D2088" i="7" a="1"/>
  <c r="I2088" i="7" a="1"/>
  <c r="J2088" i="7" a="1"/>
  <c r="H2088" i="7" a="1"/>
  <c r="Q1785" i="7"/>
  <c r="P1785" i="7"/>
  <c r="J1785" i="7" a="1"/>
  <c r="T1785" i="7"/>
  <c r="O3493" i="7"/>
  <c r="M3493" i="7"/>
  <c r="N3493" i="7"/>
  <c r="K3493" i="7"/>
  <c r="J3493" i="7" a="1"/>
  <c r="L1976" i="7"/>
  <c r="N1976" i="7"/>
  <c r="Q1976" i="7"/>
  <c r="D1976" i="7" a="1"/>
  <c r="I1976" i="7" a="1"/>
  <c r="J159" i="1"/>
  <c r="C159" i="1" a="1"/>
  <c r="M159" i="1"/>
  <c r="L159" i="1"/>
  <c r="E586" i="1" a="1"/>
  <c r="P586" i="1"/>
  <c r="K586" i="1"/>
  <c r="U2117" i="7"/>
  <c r="C2117" i="7" a="1"/>
  <c r="Q2117" i="7"/>
  <c r="D2117" i="7" a="1"/>
  <c r="I2117" i="7" a="1"/>
  <c r="J3703" i="7" a="1"/>
  <c r="T3703" i="7"/>
  <c r="U3703" i="7"/>
  <c r="O3703" i="7"/>
  <c r="R3703" i="7"/>
  <c r="E251" i="1" a="1"/>
  <c r="H251" i="1"/>
  <c r="Q251" i="1"/>
  <c r="N251" i="1"/>
  <c r="M1463" i="7"/>
  <c r="L1463" i="7"/>
  <c r="D1463" i="7" a="1"/>
  <c r="U1463" i="7"/>
  <c r="O2230" i="7"/>
  <c r="E2230" i="7" a="1"/>
  <c r="J2230" i="7" a="1"/>
  <c r="K2230" i="7"/>
  <c r="M2230" i="7"/>
  <c r="H388" i="1"/>
  <c r="P388" i="1"/>
  <c r="M388" i="1"/>
  <c r="K388" i="1"/>
  <c r="M2209" i="7"/>
  <c r="G2209" i="7" a="1"/>
  <c r="J2209" i="7" a="1"/>
  <c r="U2209" i="7"/>
  <c r="I2209" i="7" a="1"/>
  <c r="V1043" i="7"/>
  <c r="K1043" i="7"/>
  <c r="U1043" i="7"/>
  <c r="T1043" i="7"/>
  <c r="S2701" i="7"/>
  <c r="V2701" i="7"/>
  <c r="D2701" i="7" a="1"/>
  <c r="T2701" i="7"/>
  <c r="R2701" i="7"/>
  <c r="R2172" i="7"/>
  <c r="T2172" i="7"/>
  <c r="C2172" i="7" a="1"/>
  <c r="K2172" i="7"/>
  <c r="I2172" i="7" a="1"/>
  <c r="V2837" i="7"/>
  <c r="G2837" i="7" a="1"/>
  <c r="R2837" i="7"/>
  <c r="O2837" i="7"/>
  <c r="Q2837" i="7"/>
  <c r="Q2866" i="7"/>
  <c r="K2866" i="7"/>
  <c r="V2866" i="7"/>
  <c r="J2866" i="7" a="1"/>
  <c r="K1444" i="7"/>
  <c r="E1444" i="7" a="1"/>
  <c r="D1444" i="7" a="1"/>
  <c r="J1444" i="7" a="1"/>
  <c r="H1444" i="7" a="1"/>
  <c r="N1393" i="7"/>
  <c r="E1393" i="7" a="1"/>
  <c r="R1393" i="7"/>
  <c r="D1393" i="7" a="1"/>
  <c r="G1393" i="7" a="1"/>
  <c r="G2869" i="7" a="1"/>
  <c r="P2869" i="7"/>
  <c r="E2869" i="7" a="1"/>
  <c r="D2869" i="7" a="1"/>
  <c r="H2869" i="7" a="1"/>
  <c r="N2939" i="7"/>
  <c r="E2939" i="7" a="1"/>
  <c r="U2939" i="7"/>
  <c r="T2939" i="7"/>
  <c r="E3810" i="7" a="1"/>
  <c r="V3810" i="7"/>
  <c r="D3810" i="7" a="1"/>
  <c r="J3810" i="7" a="1"/>
  <c r="I3810" i="7" a="1"/>
  <c r="N2581" i="7"/>
  <c r="O2581" i="7"/>
  <c r="Q2581" i="7"/>
  <c r="R2581" i="7"/>
  <c r="H2581" i="7" a="1"/>
  <c r="S1556" i="7"/>
  <c r="M1556" i="7"/>
  <c r="V1556" i="7"/>
  <c r="D1556" i="7" a="1"/>
  <c r="I1556" i="7" a="1"/>
  <c r="P3297" i="7"/>
  <c r="O3297" i="7"/>
  <c r="J3297" i="7" a="1"/>
  <c r="G3297" i="7" a="1"/>
  <c r="N101" i="7"/>
  <c r="O101" i="7"/>
  <c r="Q101" i="7"/>
  <c r="E101" i="7" a="1"/>
  <c r="C101" i="7" a="1"/>
  <c r="G2167" i="7" a="1"/>
  <c r="R2167" i="7"/>
  <c r="S2167" i="7"/>
  <c r="L2167" i="7"/>
  <c r="H2167" i="7" a="1"/>
  <c r="R3474" i="7"/>
  <c r="O3474" i="7"/>
  <c r="J3474" i="7" a="1"/>
  <c r="L3474" i="7"/>
  <c r="H3474" i="7" a="1"/>
  <c r="O2059" i="7"/>
  <c r="E2059" i="7" a="1"/>
  <c r="N2059" i="7"/>
  <c r="C2059" i="7" a="1"/>
  <c r="P1695" i="7"/>
  <c r="D1695" i="7" a="1"/>
  <c r="M1695" i="7"/>
  <c r="E1695" i="7" a="1"/>
  <c r="I1695" i="7" a="1"/>
  <c r="V1097" i="7"/>
  <c r="M1097" i="7"/>
  <c r="J1097" i="7" a="1"/>
  <c r="D1097" i="7" a="1"/>
  <c r="I1097" i="7" a="1"/>
  <c r="L2876" i="7"/>
  <c r="M2876" i="7"/>
  <c r="Q2876" i="7"/>
  <c r="V2876" i="7"/>
  <c r="H2876" i="7" a="1"/>
  <c r="K3912" i="7"/>
  <c r="S3912" i="7"/>
  <c r="T3912" i="7"/>
  <c r="O3912" i="7"/>
  <c r="N3273" i="7"/>
  <c r="O3273" i="7"/>
  <c r="G3273" i="7" a="1"/>
  <c r="M3273" i="7"/>
  <c r="V3273" i="7"/>
  <c r="M2911" i="7"/>
  <c r="D2911" i="7" a="1"/>
  <c r="J2911" i="7" a="1"/>
  <c r="C2911" i="7" a="1"/>
  <c r="H2911" i="7" a="1"/>
  <c r="R2489" i="7"/>
  <c r="U2489" i="7"/>
  <c r="L2489" i="7"/>
  <c r="O2489" i="7"/>
  <c r="N2489" i="7"/>
  <c r="L1161" i="7"/>
  <c r="D1161" i="7" a="1"/>
  <c r="N1161" i="7"/>
  <c r="U1161" i="7"/>
  <c r="S1662" i="7"/>
  <c r="T1662" i="7"/>
  <c r="U1662" i="7"/>
  <c r="P1662" i="7"/>
  <c r="K1662" i="7"/>
  <c r="V3811" i="7"/>
  <c r="U3811" i="7"/>
  <c r="J3811" i="7" a="1"/>
  <c r="E3811" i="7" a="1"/>
  <c r="Q3811" i="7"/>
  <c r="V2248" i="7"/>
  <c r="U2248" i="7"/>
  <c r="Q2248" i="7"/>
  <c r="R2248" i="7"/>
  <c r="H2248" i="7" a="1"/>
  <c r="S3826" i="7"/>
  <c r="N3826" i="7"/>
  <c r="T3826" i="7"/>
  <c r="G3826" i="7" a="1"/>
  <c r="R3441" i="7"/>
  <c r="V3441" i="7"/>
  <c r="T3441" i="7"/>
  <c r="U3441" i="7"/>
  <c r="Q3441" i="7"/>
  <c r="Q1456" i="7"/>
  <c r="O1456" i="7"/>
  <c r="T1456" i="7"/>
  <c r="J1456" i="7" a="1"/>
  <c r="R1456" i="7"/>
  <c r="G210" i="7" a="1"/>
  <c r="D210" i="7" a="1"/>
  <c r="K210" i="7"/>
  <c r="P210" i="7"/>
  <c r="H210" i="7" a="1"/>
  <c r="N2909" i="7"/>
  <c r="C2909" i="7" a="1"/>
  <c r="S2909" i="7"/>
  <c r="D2909" i="7" a="1"/>
  <c r="G2054" i="7" a="1"/>
  <c r="M2054" i="7"/>
  <c r="D2054" i="7" a="1"/>
  <c r="L2054" i="7"/>
  <c r="J2054" i="7" a="1"/>
  <c r="U3915" i="7"/>
  <c r="Q3915" i="7"/>
  <c r="M3915" i="7"/>
  <c r="I3915" i="7" a="1"/>
  <c r="T3915" i="7"/>
  <c r="N959" i="7"/>
  <c r="L959" i="7"/>
  <c r="O959" i="7"/>
  <c r="V959" i="7"/>
  <c r="I959" i="7" a="1"/>
  <c r="M1253" i="7"/>
  <c r="K1253" i="7"/>
  <c r="V1253" i="7"/>
  <c r="H1253" i="7" a="1"/>
  <c r="N2661" i="7"/>
  <c r="S2661" i="7"/>
  <c r="E2661" i="7" a="1"/>
  <c r="M2661" i="7"/>
  <c r="L2661" i="7"/>
  <c r="J1926" i="7" a="1"/>
  <c r="N1926" i="7"/>
  <c r="K1926" i="7"/>
  <c r="R1926" i="7"/>
  <c r="U1926" i="7"/>
  <c r="R2816" i="7"/>
  <c r="J2816" i="7" a="1"/>
  <c r="S2816" i="7"/>
  <c r="M2816" i="7"/>
  <c r="I2816" i="7" a="1"/>
  <c r="N1922" i="7"/>
  <c r="U1922" i="7"/>
  <c r="Q1922" i="7"/>
  <c r="P1922" i="7"/>
  <c r="E3510" i="7" a="1"/>
  <c r="C3510" i="7" a="1"/>
  <c r="O3510" i="7"/>
  <c r="V3510" i="7"/>
  <c r="R3510" i="7"/>
  <c r="H481" i="1"/>
  <c r="P481" i="1"/>
  <c r="E481" i="1" a="1"/>
  <c r="F481" i="1"/>
  <c r="G3930" i="7" a="1"/>
  <c r="R3930" i="7"/>
  <c r="J3930" i="7" a="1"/>
  <c r="D3930" i="7" a="1"/>
  <c r="I3930" i="7" a="1"/>
  <c r="J379" i="7" a="1"/>
  <c r="M379" i="7"/>
  <c r="K379" i="7"/>
  <c r="O379" i="7"/>
  <c r="V601" i="7"/>
  <c r="C601" i="7" a="1"/>
  <c r="K601" i="7"/>
  <c r="R601" i="7"/>
  <c r="N601" i="7"/>
  <c r="U3578" i="7"/>
  <c r="R3578" i="7"/>
  <c r="E3578" i="7" a="1"/>
  <c r="O3578" i="7"/>
  <c r="I3578" i="7" a="1"/>
  <c r="D2470" i="7" a="1"/>
  <c r="V2470" i="7"/>
  <c r="J2470" i="7" a="1"/>
  <c r="R2470" i="7"/>
  <c r="H2470" i="7" a="1"/>
  <c r="V2371" i="7"/>
  <c r="E2371" i="7" a="1"/>
  <c r="U2371" i="7"/>
  <c r="H2371" i="7" a="1"/>
  <c r="R3186" i="7"/>
  <c r="S3186" i="7"/>
  <c r="L3186" i="7"/>
  <c r="U3186" i="7"/>
  <c r="D3186" i="7" a="1"/>
  <c r="G1209" i="7" a="1"/>
  <c r="R1209" i="7"/>
  <c r="N1209" i="7"/>
  <c r="I1209" i="7" a="1"/>
  <c r="E1209" i="7" a="1"/>
  <c r="Q1139" i="7"/>
  <c r="G1139" i="7" a="1"/>
  <c r="O1139" i="7"/>
  <c r="U1139" i="7"/>
  <c r="H1139" i="7" a="1"/>
  <c r="Q2707" i="7"/>
  <c r="O2707" i="7"/>
  <c r="V2707" i="7"/>
  <c r="I2707" i="7" a="1"/>
  <c r="J1780" i="7" a="1"/>
  <c r="G1780" i="7" a="1"/>
  <c r="O1780" i="7"/>
  <c r="M1780" i="7"/>
  <c r="U1780" i="7"/>
  <c r="D930" i="7" a="1"/>
  <c r="E930" i="7" a="1"/>
  <c r="U930" i="7"/>
  <c r="O930" i="7"/>
  <c r="I930" i="7" a="1"/>
  <c r="M434" i="7"/>
  <c r="S434" i="7"/>
  <c r="L434" i="7"/>
  <c r="P434" i="7"/>
  <c r="H434" i="7" a="1"/>
  <c r="Q555" i="1"/>
  <c r="M555" i="1"/>
  <c r="I555" i="1"/>
  <c r="V2158" i="7"/>
  <c r="E2158" i="7" a="1"/>
  <c r="L2158" i="7"/>
  <c r="R2158" i="7"/>
  <c r="N2158" i="7"/>
  <c r="Q2280" i="7"/>
  <c r="T2280" i="7"/>
  <c r="N2280" i="7"/>
  <c r="L2280" i="7"/>
  <c r="M2280" i="7"/>
  <c r="P482" i="7"/>
  <c r="T482" i="7"/>
  <c r="R482" i="7"/>
  <c r="U482" i="7"/>
  <c r="G482" i="7" a="1"/>
  <c r="K1200" i="7"/>
  <c r="L1200" i="7"/>
  <c r="U1200" i="7"/>
  <c r="I1200" i="7" a="1"/>
  <c r="T1241" i="7"/>
  <c r="K1241" i="7"/>
  <c r="G1241" i="7" a="1"/>
  <c r="N1241" i="7"/>
  <c r="U1241" i="7"/>
  <c r="L2266" i="7"/>
  <c r="U2266" i="7"/>
  <c r="N2266" i="7"/>
  <c r="Q2266" i="7"/>
  <c r="H2266" i="7" a="1"/>
  <c r="P3023" i="7"/>
  <c r="E3023" i="7" a="1"/>
  <c r="N3023" i="7"/>
  <c r="L3023" i="7"/>
  <c r="I3023" i="7" a="1"/>
  <c r="M697" i="7"/>
  <c r="Q697" i="7"/>
  <c r="J697" i="7" a="1"/>
  <c r="L697" i="7"/>
  <c r="M1479" i="7"/>
  <c r="P1479" i="7"/>
  <c r="Q1479" i="7"/>
  <c r="U1479" i="7"/>
  <c r="O1479" i="7"/>
  <c r="J1476" i="7" a="1"/>
  <c r="E1476" i="7" a="1"/>
  <c r="U1476" i="7"/>
  <c r="D1476" i="7" a="1"/>
  <c r="I1476" i="7" a="1"/>
  <c r="V3259" i="7"/>
  <c r="K3259" i="7"/>
  <c r="T3259" i="7"/>
  <c r="L3259" i="7"/>
  <c r="I3259" i="7" a="1"/>
  <c r="J2189" i="7" a="1"/>
  <c r="V2189" i="7"/>
  <c r="S2189" i="7"/>
  <c r="D2189" i="7" a="1"/>
  <c r="T1487" i="7"/>
  <c r="P1487" i="7"/>
  <c r="C1487" i="7" a="1"/>
  <c r="G1487" i="7" a="1"/>
  <c r="J1487" i="7" a="1"/>
  <c r="S1488" i="7"/>
  <c r="Q1488" i="7"/>
  <c r="G1488" i="7" a="1"/>
  <c r="J1488" i="7" a="1"/>
  <c r="N1488" i="7"/>
  <c r="R1625" i="7"/>
  <c r="U1625" i="7"/>
  <c r="D1625" i="7" a="1"/>
  <c r="T1625" i="7"/>
  <c r="H1625" i="7" a="1"/>
  <c r="O35" i="7"/>
  <c r="N35" i="7"/>
  <c r="E35" i="7" a="1"/>
  <c r="G35" i="7" a="1"/>
  <c r="N317" i="1"/>
  <c r="Q317" i="1"/>
  <c r="I317" i="1"/>
  <c r="G317" i="1"/>
  <c r="T1699" i="7"/>
  <c r="O1699" i="7"/>
  <c r="V1699" i="7"/>
  <c r="J1699" i="7" a="1"/>
  <c r="L1699" i="7"/>
  <c r="P310" i="1"/>
  <c r="C310" i="1" a="1"/>
  <c r="H310" i="1"/>
  <c r="G310" i="1"/>
  <c r="L2521" i="7"/>
  <c r="E2521" i="7" a="1"/>
  <c r="S2521" i="7"/>
  <c r="P2521" i="7"/>
  <c r="V3522" i="7"/>
  <c r="P3522" i="7"/>
  <c r="J3522" i="7" a="1"/>
  <c r="Q3522" i="7"/>
  <c r="G3522" i="7" a="1"/>
  <c r="Q1078" i="7"/>
  <c r="U1078" i="7"/>
  <c r="E1078" i="7" a="1"/>
  <c r="G1078" i="7" a="1"/>
  <c r="I1078" i="7" a="1"/>
  <c r="Q1576" i="7"/>
  <c r="D1576" i="7" a="1"/>
  <c r="K1576" i="7"/>
  <c r="O1576" i="7"/>
  <c r="I1576" i="7" a="1"/>
  <c r="C1146" i="7" a="1"/>
  <c r="J1146" i="7" a="1"/>
  <c r="E1146" i="7" a="1"/>
  <c r="H1146" i="7" a="1"/>
  <c r="K3511" i="7"/>
  <c r="E3511" i="7" a="1"/>
  <c r="N3511" i="7"/>
  <c r="J3511" i="7" a="1"/>
  <c r="H3511" i="7" a="1"/>
  <c r="S1087" i="7"/>
  <c r="E1087" i="7" a="1"/>
  <c r="L1087" i="7"/>
  <c r="J1087" i="7" a="1"/>
  <c r="M1087" i="7"/>
  <c r="N3501" i="7"/>
  <c r="J3501" i="7" a="1"/>
  <c r="P3501" i="7"/>
  <c r="D3501" i="7" a="1"/>
  <c r="I3501" i="7" a="1"/>
  <c r="C2604" i="7" a="1"/>
  <c r="N2604" i="7"/>
  <c r="R2604" i="7"/>
  <c r="P2604" i="7"/>
  <c r="S871" i="7"/>
  <c r="N871" i="7"/>
  <c r="V871" i="7"/>
  <c r="L871" i="7"/>
  <c r="J871" i="7" a="1"/>
  <c r="P2579" i="7"/>
  <c r="R2579" i="7"/>
  <c r="J2579" i="7" a="1"/>
  <c r="C2579" i="7" a="1"/>
  <c r="I2579" i="7" a="1"/>
  <c r="M606" i="7"/>
  <c r="P606" i="7"/>
  <c r="V606" i="7"/>
  <c r="O606" i="7"/>
  <c r="H606" i="7" a="1"/>
  <c r="U981" i="7"/>
  <c r="V981" i="7"/>
  <c r="M981" i="7"/>
  <c r="K981" i="7"/>
  <c r="P2818" i="7"/>
  <c r="N2818" i="7"/>
  <c r="O2818" i="7"/>
  <c r="Q2818" i="7"/>
  <c r="V2818" i="7"/>
  <c r="T3799" i="7"/>
  <c r="E3799" i="7" a="1"/>
  <c r="G3799" i="7" a="1"/>
  <c r="D3799" i="7" a="1"/>
  <c r="H3799" i="7" a="1"/>
  <c r="V684" i="7"/>
  <c r="M684" i="7"/>
  <c r="G684" i="7" a="1"/>
  <c r="T684" i="7"/>
  <c r="I684" i="7" a="1"/>
  <c r="N3392" i="7"/>
  <c r="V3392" i="7"/>
  <c r="K3392" i="7"/>
  <c r="M3392" i="7"/>
  <c r="N250" i="1"/>
  <c r="C250" i="1" a="1"/>
  <c r="J250" i="1"/>
  <c r="F250" i="1"/>
  <c r="J1710" i="7" a="1"/>
  <c r="G1710" i="7" a="1"/>
  <c r="V1710" i="7"/>
  <c r="Q1710" i="7"/>
  <c r="I1710" i="7" a="1"/>
  <c r="U1477" i="7"/>
  <c r="L1477" i="7"/>
  <c r="H1477" i="7" a="1"/>
  <c r="O1477" i="7"/>
  <c r="N1477" i="7"/>
  <c r="C3231" i="7" a="1"/>
  <c r="O3231" i="7"/>
  <c r="K3231" i="7"/>
  <c r="P3231" i="7"/>
  <c r="S2127" i="7"/>
  <c r="O2127" i="7"/>
  <c r="R2127" i="7"/>
  <c r="D2127" i="7" a="1"/>
  <c r="K2127" i="7"/>
  <c r="L2129" i="7"/>
  <c r="C2129" i="7" a="1"/>
  <c r="S2129" i="7"/>
  <c r="Q2129" i="7"/>
  <c r="H2129" i="7" a="1"/>
  <c r="J607" i="7" a="1"/>
  <c r="O607" i="7"/>
  <c r="U607" i="7"/>
  <c r="S607" i="7"/>
  <c r="I607" i="7" a="1"/>
  <c r="O3278" i="7"/>
  <c r="K3278" i="7"/>
  <c r="P3278" i="7"/>
  <c r="M3278" i="7"/>
  <c r="S1954" i="7"/>
  <c r="M1954" i="7"/>
  <c r="J1954" i="7" a="1"/>
  <c r="V1954" i="7"/>
  <c r="Q1954" i="7"/>
  <c r="M2804" i="7"/>
  <c r="D2804" i="7" a="1"/>
  <c r="Q2804" i="7"/>
  <c r="E2804" i="7" a="1"/>
  <c r="I2804" i="7" a="1"/>
  <c r="E3840" i="7" a="1"/>
  <c r="G3840" i="7" a="1"/>
  <c r="L3840" i="7"/>
  <c r="V3840" i="7"/>
  <c r="H3840" i="7" a="1"/>
  <c r="L1275" i="7"/>
  <c r="J1275" i="7" a="1"/>
  <c r="T1275" i="7"/>
  <c r="D1275" i="7" a="1"/>
  <c r="L2407" i="7"/>
  <c r="E2407" i="7" a="1"/>
  <c r="K2407" i="7"/>
  <c r="V2407" i="7"/>
  <c r="T2407" i="7"/>
  <c r="S3886" i="7"/>
  <c r="O3886" i="7"/>
  <c r="T3886" i="7"/>
  <c r="R3886" i="7"/>
  <c r="I3886" i="7" a="1"/>
  <c r="T3199" i="7"/>
  <c r="P3199" i="7"/>
  <c r="V3199" i="7"/>
  <c r="M3199" i="7"/>
  <c r="I3199" i="7" a="1"/>
  <c r="O2548" i="7"/>
  <c r="V2548" i="7"/>
  <c r="P2548" i="7"/>
  <c r="T2548" i="7"/>
  <c r="M3695" i="7"/>
  <c r="L3695" i="7"/>
  <c r="S3695" i="7"/>
  <c r="E3695" i="7" a="1"/>
  <c r="C3695" i="7" a="1"/>
  <c r="K1494" i="7"/>
  <c r="T1494" i="7"/>
  <c r="L1494" i="7"/>
  <c r="S1494" i="7"/>
  <c r="I1494" i="7" a="1"/>
  <c r="M1971" i="7"/>
  <c r="O1971" i="7"/>
  <c r="K1971" i="7"/>
  <c r="L1971" i="7"/>
  <c r="H1971" i="7" a="1"/>
  <c r="D621" i="7" a="1"/>
  <c r="E621" i="7" a="1"/>
  <c r="N621" i="7"/>
  <c r="L621" i="7"/>
  <c r="P2210" i="7"/>
  <c r="L2210" i="7"/>
  <c r="U2210" i="7"/>
  <c r="V2210" i="7"/>
  <c r="M2210" i="7"/>
  <c r="G2673" i="7" a="1"/>
  <c r="J2673" i="7" a="1"/>
  <c r="R2673" i="7"/>
  <c r="V2673" i="7"/>
  <c r="H2673" i="7" a="1"/>
  <c r="L3479" i="7"/>
  <c r="T3479" i="7"/>
  <c r="E3479" i="7" a="1"/>
  <c r="D3479" i="7" a="1"/>
  <c r="I3479" i="7" a="1"/>
  <c r="J3422" i="7" a="1"/>
  <c r="T3422" i="7"/>
  <c r="N3422" i="7"/>
  <c r="L3422" i="7"/>
  <c r="J2982" i="7" a="1"/>
  <c r="R2982" i="7"/>
  <c r="C2982" i="7" a="1"/>
  <c r="E2982" i="7" a="1"/>
  <c r="I2982" i="7" a="1"/>
  <c r="R3352" i="7"/>
  <c r="G3352" i="7" a="1"/>
  <c r="Q3352" i="7"/>
  <c r="J3352" i="7" a="1"/>
  <c r="I3352" i="7" a="1"/>
  <c r="O206" i="7"/>
  <c r="S206" i="7"/>
  <c r="V206" i="7"/>
  <c r="U206" i="7"/>
  <c r="I206" i="7" a="1"/>
  <c r="V3064" i="7"/>
  <c r="C3064" i="7" a="1"/>
  <c r="E3064" i="7" a="1"/>
  <c r="U3064" i="7"/>
  <c r="J278" i="7" a="1"/>
  <c r="R278" i="7"/>
  <c r="N278" i="7"/>
  <c r="V278" i="7"/>
  <c r="I278" i="7" a="1"/>
  <c r="K1009" i="7"/>
  <c r="E1009" i="7" a="1"/>
  <c r="J1009" i="7" a="1"/>
  <c r="P1009" i="7"/>
  <c r="H1009" i="7" a="1"/>
  <c r="V3793" i="7"/>
  <c r="M3793" i="7"/>
  <c r="D3793" i="7" a="1"/>
  <c r="Q3793" i="7"/>
  <c r="O3793" i="7"/>
  <c r="K1363" i="7"/>
  <c r="R1363" i="7"/>
  <c r="J1363" i="7" a="1"/>
  <c r="S1363" i="7"/>
  <c r="G898" i="7" a="1"/>
  <c r="Q898" i="7"/>
  <c r="K898" i="7"/>
  <c r="C898" i="7" a="1"/>
  <c r="N898" i="7"/>
  <c r="L1605" i="7"/>
  <c r="J1605" i="7" a="1"/>
  <c r="U1605" i="7"/>
  <c r="R1605" i="7"/>
  <c r="I1605" i="7" a="1"/>
  <c r="O445" i="1"/>
  <c r="P445" i="1"/>
  <c r="H445" i="1"/>
  <c r="C445" i="1" a="1"/>
  <c r="T2053" i="7"/>
  <c r="K2053" i="7"/>
  <c r="J2053" i="7" a="1"/>
  <c r="L2053" i="7"/>
  <c r="C1871" i="7" a="1"/>
  <c r="Q1871" i="7"/>
  <c r="E1871" i="7" a="1"/>
  <c r="K1871" i="7"/>
  <c r="L1871" i="7"/>
  <c r="H507" i="1"/>
  <c r="P507" i="1"/>
  <c r="D507" i="1" a="1"/>
  <c r="F507" i="1"/>
  <c r="L780" i="7"/>
  <c r="G780" i="7" a="1"/>
  <c r="Q780" i="7"/>
  <c r="O780" i="7"/>
  <c r="V780" i="7"/>
  <c r="N3107" i="7"/>
  <c r="M3107" i="7"/>
  <c r="R3107" i="7"/>
  <c r="K3107" i="7"/>
  <c r="K2679" i="7"/>
  <c r="T2679" i="7"/>
  <c r="N2679" i="7"/>
  <c r="P2679" i="7"/>
  <c r="E2679" i="7" a="1"/>
  <c r="M3943" i="7"/>
  <c r="T3943" i="7"/>
  <c r="C3943" i="7" a="1"/>
  <c r="O3943" i="7"/>
  <c r="H3943" i="7" a="1"/>
  <c r="L1410" i="7"/>
  <c r="Q1410" i="7"/>
  <c r="C1410" i="7" a="1"/>
  <c r="G1410" i="7" a="1"/>
  <c r="I1410" i="7" a="1"/>
  <c r="R2698" i="7"/>
  <c r="V2698" i="7"/>
  <c r="M2698" i="7"/>
  <c r="N2698" i="7"/>
  <c r="K273" i="1"/>
  <c r="J273" i="1"/>
  <c r="Q273" i="1"/>
  <c r="F273" i="1"/>
  <c r="Q3400" i="7"/>
  <c r="T3400" i="7"/>
  <c r="D3400" i="7" a="1"/>
  <c r="L3400" i="7"/>
  <c r="P3400" i="7"/>
  <c r="G1198" i="7" a="1"/>
  <c r="D1198" i="7" a="1"/>
  <c r="K1198" i="7"/>
  <c r="V1198" i="7"/>
  <c r="I1198" i="7" a="1"/>
  <c r="J2928" i="7" a="1"/>
  <c r="C2928" i="7" a="1"/>
  <c r="L2928" i="7"/>
  <c r="Q2928" i="7"/>
  <c r="J3065" i="7" a="1"/>
  <c r="U3065" i="7"/>
  <c r="K3065" i="7"/>
  <c r="G3065" i="7" a="1"/>
  <c r="S3065" i="7"/>
  <c r="K1812" i="7"/>
  <c r="P1812" i="7"/>
  <c r="J1812" i="7" a="1"/>
  <c r="E1812" i="7" a="1"/>
  <c r="S1812" i="7"/>
  <c r="K79" i="1"/>
  <c r="C79" i="1" a="1"/>
  <c r="I79" i="1"/>
  <c r="E79" i="1" a="1"/>
  <c r="V764" i="7"/>
  <c r="Q764" i="7"/>
  <c r="S764" i="7"/>
  <c r="M764" i="7"/>
  <c r="M1160" i="7"/>
  <c r="J1160" i="7" a="1"/>
  <c r="D1160" i="7" a="1"/>
  <c r="G1160" i="7" a="1"/>
  <c r="H1160" i="7" a="1"/>
  <c r="S1258" i="7"/>
  <c r="C1258" i="7" a="1"/>
  <c r="O1258" i="7"/>
  <c r="M1258" i="7"/>
  <c r="H1258" i="7" a="1"/>
  <c r="U314" i="7"/>
  <c r="V314" i="7"/>
  <c r="C314" i="7" a="1"/>
  <c r="H314" i="7" a="1"/>
  <c r="I314" i="7" a="1"/>
  <c r="P874" i="7"/>
  <c r="J874" i="7" a="1"/>
  <c r="C874" i="7" a="1"/>
  <c r="I874" i="7" a="1"/>
  <c r="L2917" i="7"/>
  <c r="R2917" i="7"/>
  <c r="J2917" i="7" a="1"/>
  <c r="S2917" i="7"/>
  <c r="V2917" i="7"/>
  <c r="N1900" i="7"/>
  <c r="O1900" i="7"/>
  <c r="D1900" i="7" a="1"/>
  <c r="E1900" i="7" a="1"/>
  <c r="I1900" i="7" a="1"/>
  <c r="U1907" i="7"/>
  <c r="N1907" i="7"/>
  <c r="T1907" i="7"/>
  <c r="C1907" i="7" a="1"/>
  <c r="H1907" i="7" a="1"/>
  <c r="M2265" i="7"/>
  <c r="Q2265" i="7"/>
  <c r="S2265" i="7"/>
  <c r="R2265" i="7"/>
  <c r="F540" i="1"/>
  <c r="N540" i="1"/>
  <c r="H540" i="1"/>
  <c r="I540" i="1"/>
  <c r="J914" i="7" a="1"/>
  <c r="C914" i="7" a="1"/>
  <c r="S914" i="7"/>
  <c r="R914" i="7"/>
  <c r="I914" i="7" a="1"/>
  <c r="M1663" i="7"/>
  <c r="Q1663" i="7"/>
  <c r="G1663" i="7" a="1"/>
  <c r="S1663" i="7"/>
  <c r="T1663" i="7"/>
  <c r="O1042" i="7"/>
  <c r="S1042" i="7"/>
  <c r="L1042" i="7"/>
  <c r="E1042" i="7" a="1"/>
  <c r="M1207" i="7"/>
  <c r="D1207" i="7" a="1"/>
  <c r="O1207" i="7"/>
  <c r="T1207" i="7"/>
  <c r="Q1207" i="7"/>
  <c r="V367" i="7"/>
  <c r="P367" i="7"/>
  <c r="G367" i="7" a="1"/>
  <c r="K367" i="7"/>
  <c r="C367" i="7" a="1"/>
  <c r="D487" i="7" a="1"/>
  <c r="V487" i="7"/>
  <c r="M487" i="7"/>
  <c r="H487" i="7" a="1"/>
  <c r="K487" i="7"/>
  <c r="L918" i="7"/>
  <c r="R918" i="7"/>
  <c r="D918" i="7" a="1"/>
  <c r="U918" i="7"/>
  <c r="O387" i="1"/>
  <c r="J387" i="1"/>
  <c r="L387" i="1"/>
  <c r="E387" i="1" a="1"/>
  <c r="J2977" i="7" a="1"/>
  <c r="R2977" i="7"/>
  <c r="N2977" i="7"/>
  <c r="P2977" i="7"/>
  <c r="C2977" i="7" a="1"/>
  <c r="U436" i="7"/>
  <c r="Q436" i="7"/>
  <c r="M436" i="7"/>
  <c r="E436" i="7" a="1"/>
  <c r="R436" i="7"/>
  <c r="L2394" i="7"/>
  <c r="D2394" i="7" a="1"/>
  <c r="E2394" i="7" a="1"/>
  <c r="P2394" i="7"/>
  <c r="K197" i="1"/>
  <c r="L197" i="1"/>
  <c r="H197" i="1"/>
  <c r="G197" i="1"/>
  <c r="K1337" i="7"/>
  <c r="J1337" i="7" a="1"/>
  <c r="L1337" i="7"/>
  <c r="V1337" i="7"/>
  <c r="I1337" i="7" a="1"/>
  <c r="N3328" i="7"/>
  <c r="J3328" i="7" a="1"/>
  <c r="O3328" i="7"/>
  <c r="H3328" i="7" a="1"/>
  <c r="K3328" i="7"/>
  <c r="O3253" i="7"/>
  <c r="S3253" i="7"/>
  <c r="G3253" i="7" a="1"/>
  <c r="Q3253" i="7"/>
  <c r="V3805" i="7"/>
  <c r="G3805" i="7" a="1"/>
  <c r="U3805" i="7"/>
  <c r="E3805" i="7" a="1"/>
  <c r="I3805" i="7" a="1"/>
  <c r="U994" i="7"/>
  <c r="G994" i="7" a="1"/>
  <c r="Q994" i="7"/>
  <c r="P994" i="7"/>
  <c r="D994" i="7" a="1"/>
  <c r="C1417" i="7" a="1"/>
  <c r="M1417" i="7"/>
  <c r="V1417" i="7"/>
  <c r="H1417" i="7" a="1"/>
  <c r="L1417" i="7"/>
  <c r="K24" i="7"/>
  <c r="M24" i="7"/>
  <c r="J24" i="7" a="1"/>
  <c r="E24" i="7" a="1"/>
  <c r="G3377" i="7" a="1"/>
  <c r="J3377" i="7" a="1"/>
  <c r="L3377" i="7"/>
  <c r="O3377" i="7"/>
  <c r="K3377" i="7"/>
  <c r="R1542" i="7"/>
  <c r="U1542" i="7"/>
  <c r="M1542" i="7"/>
  <c r="V1542" i="7"/>
  <c r="H1542" i="7" a="1"/>
  <c r="V799" i="7"/>
  <c r="P799" i="7"/>
  <c r="T799" i="7"/>
  <c r="U799" i="7"/>
  <c r="I799" i="7" a="1"/>
  <c r="S3914" i="7"/>
  <c r="O3914" i="7"/>
  <c r="P3914" i="7"/>
  <c r="D3914" i="7" a="1"/>
  <c r="V2170" i="7"/>
  <c r="C2170" i="7" a="1"/>
  <c r="T2170" i="7"/>
  <c r="N2170" i="7"/>
  <c r="M2170" i="7"/>
  <c r="N240" i="7"/>
  <c r="T240" i="7"/>
  <c r="L240" i="7"/>
  <c r="R240" i="7"/>
  <c r="I240" i="7" a="1"/>
  <c r="T3942" i="7"/>
  <c r="P3942" i="7"/>
  <c r="D3942" i="7" a="1"/>
  <c r="O3942" i="7"/>
  <c r="H3942" i="7" a="1"/>
  <c r="T2775" i="7"/>
  <c r="R2775" i="7"/>
  <c r="G2775" i="7" a="1"/>
  <c r="E2775" i="7" a="1"/>
  <c r="N2285" i="7"/>
  <c r="R2285" i="7"/>
  <c r="O2285" i="7"/>
  <c r="L2285" i="7"/>
  <c r="P2285" i="7"/>
  <c r="S2524" i="7"/>
  <c r="V2524" i="7"/>
  <c r="C2524" i="7" a="1"/>
  <c r="E2524" i="7" a="1"/>
  <c r="H2524" i="7" a="1"/>
  <c r="S3378" i="7"/>
  <c r="Q3378" i="7"/>
  <c r="P3378" i="7"/>
  <c r="J3378" i="7" a="1"/>
  <c r="I3378" i="7" a="1"/>
  <c r="S3102" i="7"/>
  <c r="P3102" i="7"/>
  <c r="M3102" i="7"/>
  <c r="J3102" i="7" a="1"/>
  <c r="E435" i="7" a="1"/>
  <c r="L435" i="7"/>
  <c r="U435" i="7"/>
  <c r="G435" i="7" a="1"/>
  <c r="N435" i="7"/>
  <c r="J3425" i="7" a="1"/>
  <c r="P3425" i="7"/>
  <c r="C3425" i="7" a="1"/>
  <c r="U3425" i="7"/>
  <c r="H3425" i="7" a="1"/>
  <c r="U3388" i="7"/>
  <c r="D3388" i="7" a="1"/>
  <c r="Q3388" i="7"/>
  <c r="G3388" i="7" a="1"/>
  <c r="I3388" i="7" a="1"/>
  <c r="O1044" i="7"/>
  <c r="D1044" i="7" a="1"/>
  <c r="R1044" i="7"/>
  <c r="U1044" i="7"/>
  <c r="G1999" i="7" a="1"/>
  <c r="K1999" i="7"/>
  <c r="D1999" i="7" a="1"/>
  <c r="M1999" i="7"/>
  <c r="T1999" i="7"/>
  <c r="L41" i="1"/>
  <c r="M41" i="1"/>
  <c r="I41" i="1"/>
  <c r="H41" i="1"/>
  <c r="M1557" i="7"/>
  <c r="J1557" i="7" a="1"/>
  <c r="U1557" i="7"/>
  <c r="K1557" i="7"/>
  <c r="H1557" i="7" a="1"/>
  <c r="P3580" i="7"/>
  <c r="N3580" i="7"/>
  <c r="S3580" i="7"/>
  <c r="H3580" i="7" a="1"/>
  <c r="K2950" i="7"/>
  <c r="D2950" i="7" a="1"/>
  <c r="Q2950" i="7"/>
  <c r="S2950" i="7"/>
  <c r="L2950" i="7"/>
  <c r="Q2118" i="7"/>
  <c r="J2118" i="7" a="1"/>
  <c r="R2118" i="7"/>
  <c r="U2118" i="7"/>
  <c r="I2118" i="7" a="1"/>
  <c r="J3596" i="7" a="1"/>
  <c r="R3596" i="7"/>
  <c r="K3596" i="7"/>
  <c r="E3596" i="7" a="1"/>
  <c r="I3596" i="7" a="1"/>
  <c r="S2675" i="7"/>
  <c r="N2675" i="7"/>
  <c r="C2675" i="7" a="1"/>
  <c r="V2675" i="7"/>
  <c r="E2919" i="7" a="1"/>
  <c r="M2919" i="7"/>
  <c r="L2919" i="7"/>
  <c r="O2919" i="7"/>
  <c r="G2919" i="7" a="1"/>
  <c r="U2901" i="7"/>
  <c r="O2901" i="7"/>
  <c r="K2901" i="7"/>
  <c r="M2901" i="7"/>
  <c r="H2901" i="7" a="1"/>
  <c r="R2512" i="7"/>
  <c r="V2512" i="7"/>
  <c r="G2512" i="7" a="1"/>
  <c r="Q2512" i="7"/>
  <c r="H2512" i="7" a="1"/>
  <c r="S1535" i="7"/>
  <c r="C1535" i="7" a="1"/>
  <c r="O1535" i="7"/>
  <c r="D1535" i="7" a="1"/>
  <c r="K2482" i="7"/>
  <c r="C2482" i="7" a="1"/>
  <c r="R2482" i="7"/>
  <c r="U2482" i="7"/>
  <c r="O2482" i="7"/>
  <c r="T2175" i="7"/>
  <c r="J2175" i="7" a="1"/>
  <c r="U2175" i="7"/>
  <c r="S2175" i="7"/>
  <c r="H2175" i="7" a="1"/>
  <c r="G3299" i="7" a="1"/>
  <c r="S3299" i="7"/>
  <c r="R3299" i="7"/>
  <c r="J3299" i="7" a="1"/>
  <c r="I3299" i="7" a="1"/>
  <c r="K1326" i="7"/>
  <c r="N1326" i="7"/>
  <c r="R1326" i="7"/>
  <c r="T1326" i="7"/>
  <c r="M2511" i="7"/>
  <c r="S2511" i="7"/>
  <c r="U2511" i="7"/>
  <c r="K2511" i="7"/>
  <c r="G2511" i="7" a="1"/>
  <c r="S2045" i="7"/>
  <c r="T2045" i="7"/>
  <c r="J2045" i="7" a="1"/>
  <c r="U2045" i="7"/>
  <c r="H2045" i="7" a="1"/>
  <c r="O3563" i="7"/>
  <c r="E3563" i="7" a="1"/>
  <c r="C3563" i="7" a="1"/>
  <c r="J3563" i="7" a="1"/>
  <c r="I3563" i="7" a="1"/>
  <c r="R3258" i="7"/>
  <c r="M3258" i="7"/>
  <c r="G3258" i="7" a="1"/>
  <c r="J3258" i="7" a="1"/>
  <c r="C3387" i="7" a="1"/>
  <c r="G3387" i="7" a="1"/>
  <c r="N3387" i="7"/>
  <c r="M3387" i="7"/>
  <c r="P3387" i="7"/>
  <c r="D3936" i="7" a="1"/>
  <c r="P3936" i="7"/>
  <c r="L3936" i="7"/>
  <c r="S3936" i="7"/>
  <c r="H3936" i="7" a="1"/>
  <c r="S2573" i="7"/>
  <c r="U2573" i="7"/>
  <c r="C2573" i="7" a="1"/>
  <c r="L2573" i="7"/>
  <c r="I2573" i="7" a="1"/>
  <c r="S3763" i="7"/>
  <c r="J3763" i="7" a="1"/>
  <c r="M3763" i="7"/>
  <c r="E3763" i="7" a="1"/>
  <c r="N3845" i="7"/>
  <c r="P3845" i="7"/>
  <c r="G3845" i="7" a="1"/>
  <c r="O3845" i="7"/>
  <c r="L3845" i="7"/>
  <c r="N242" i="7"/>
  <c r="P242" i="7"/>
  <c r="L242" i="7"/>
  <c r="M242" i="7"/>
  <c r="H242" i="7" a="1"/>
  <c r="M454" i="7"/>
  <c r="O454" i="7"/>
  <c r="Q454" i="7"/>
  <c r="R454" i="7"/>
  <c r="I454" i="7" a="1"/>
  <c r="U2355" i="7"/>
  <c r="O2355" i="7"/>
  <c r="V2355" i="7"/>
  <c r="L2355" i="7"/>
  <c r="M947" i="7"/>
  <c r="L947" i="7"/>
  <c r="S947" i="7"/>
  <c r="R947" i="7"/>
  <c r="Q947" i="7"/>
  <c r="J550" i="7" a="1"/>
  <c r="N550" i="7"/>
  <c r="Q550" i="7"/>
  <c r="C550" i="7" a="1"/>
  <c r="H550" i="7" a="1"/>
  <c r="P3643" i="7"/>
  <c r="C3643" i="7" a="1"/>
  <c r="M3643" i="7"/>
  <c r="G3643" i="7" a="1"/>
  <c r="I3643" i="7" a="1"/>
  <c r="S1647" i="7"/>
  <c r="E1647" i="7" a="1"/>
  <c r="N1647" i="7"/>
  <c r="P1647" i="7"/>
  <c r="J3418" i="7" a="1"/>
  <c r="Q3418" i="7"/>
  <c r="S3418" i="7"/>
  <c r="U3418" i="7"/>
  <c r="V3418" i="7"/>
  <c r="J3495" i="7" a="1"/>
  <c r="M3495" i="7"/>
  <c r="N3495" i="7"/>
  <c r="E3495" i="7" a="1"/>
  <c r="H3495" i="7" a="1"/>
  <c r="Q2773" i="7"/>
  <c r="D2773" i="7" a="1"/>
  <c r="P2773" i="7"/>
  <c r="K2773" i="7"/>
  <c r="I2773" i="7" a="1"/>
  <c r="M1010" i="7"/>
  <c r="O1010" i="7"/>
  <c r="S1010" i="7"/>
  <c r="H1010" i="7" a="1"/>
  <c r="T3144" i="7"/>
  <c r="N3144" i="7"/>
  <c r="R3144" i="7"/>
  <c r="Q3144" i="7"/>
  <c r="L3144" i="7"/>
  <c r="S22" i="7"/>
  <c r="J22" i="7" a="1"/>
  <c r="D22" i="7" a="1"/>
  <c r="C22" i="7" a="1"/>
  <c r="H22" i="7" a="1"/>
  <c r="R166" i="7"/>
  <c r="E166" i="7" a="1"/>
  <c r="M166" i="7"/>
  <c r="D166" i="7" a="1"/>
  <c r="I166" i="7" a="1"/>
  <c r="V3375" i="7"/>
  <c r="G3375" i="7" a="1"/>
  <c r="L3375" i="7"/>
  <c r="O3375" i="7"/>
  <c r="C3623" i="7" a="1"/>
  <c r="V3623" i="7"/>
  <c r="U3623" i="7"/>
  <c r="S3623" i="7"/>
  <c r="G3623" i="7" a="1"/>
  <c r="S3790" i="7"/>
  <c r="J3790" i="7" a="1"/>
  <c r="P3790" i="7"/>
  <c r="M3790" i="7"/>
  <c r="H3790" i="7" a="1"/>
  <c r="V1502" i="7"/>
  <c r="C1502" i="7" a="1"/>
  <c r="K1502" i="7"/>
  <c r="E1502" i="7" a="1"/>
  <c r="R1502" i="7"/>
  <c r="H72" i="1"/>
  <c r="P72" i="1"/>
  <c r="M72" i="1"/>
  <c r="C1508" i="7" a="1"/>
  <c r="O1508" i="7"/>
  <c r="T1508" i="7"/>
  <c r="S1508" i="7"/>
  <c r="U1508" i="7"/>
  <c r="J3383" i="7" a="1"/>
  <c r="R3383" i="7"/>
  <c r="Q3383" i="7"/>
  <c r="T3383" i="7"/>
  <c r="H3383" i="7" a="1"/>
  <c r="G1149" i="7" a="1"/>
  <c r="P1149" i="7"/>
  <c r="C1149" i="7" a="1"/>
  <c r="E1149" i="7" a="1"/>
  <c r="I1149" i="7" a="1"/>
  <c r="N1650" i="7"/>
  <c r="V1650" i="7"/>
  <c r="T1650" i="7"/>
  <c r="D1650" i="7" a="1"/>
  <c r="P2100" i="7"/>
  <c r="D2100" i="7" a="1"/>
  <c r="L2100" i="7"/>
  <c r="M2100" i="7"/>
  <c r="V2100" i="7"/>
  <c r="E715" i="7" a="1"/>
  <c r="G715" i="7" a="1"/>
  <c r="N715" i="7"/>
  <c r="V715" i="7"/>
  <c r="I715" i="7" a="1"/>
  <c r="R1936" i="7"/>
  <c r="K1936" i="7"/>
  <c r="M1936" i="7"/>
  <c r="E1936" i="7" a="1"/>
  <c r="I1936" i="7" a="1"/>
  <c r="J232" i="1"/>
  <c r="L232" i="1"/>
  <c r="P232" i="1"/>
  <c r="G3070" i="7" a="1"/>
  <c r="M3070" i="7"/>
  <c r="J3070" i="7" a="1"/>
  <c r="P3070" i="7"/>
  <c r="T3070" i="7"/>
  <c r="R2930" i="7"/>
  <c r="M2930" i="7"/>
  <c r="O2930" i="7"/>
  <c r="E2930" i="7" a="1"/>
  <c r="H2930" i="7" a="1"/>
  <c r="L728" i="7"/>
  <c r="C728" i="7" a="1"/>
  <c r="M728" i="7"/>
  <c r="S728" i="7"/>
  <c r="I728" i="7" a="1"/>
  <c r="E693" i="7" a="1"/>
  <c r="K693" i="7"/>
  <c r="P693" i="7"/>
  <c r="S693" i="7"/>
  <c r="M2194" i="7"/>
  <c r="R2194" i="7"/>
  <c r="P2194" i="7"/>
  <c r="G2194" i="7" a="1"/>
  <c r="N2194" i="7"/>
  <c r="G3092" i="7" a="1"/>
  <c r="T3092" i="7"/>
  <c r="R3092" i="7"/>
  <c r="C3092" i="7" a="1"/>
  <c r="H3092" i="7" a="1"/>
  <c r="U2345" i="7"/>
  <c r="D2345" i="7" a="1"/>
  <c r="E2345" i="7" a="1"/>
  <c r="O2345" i="7"/>
  <c r="I2345" i="7" a="1"/>
  <c r="G2080" i="7" a="1"/>
  <c r="D2080" i="7" a="1"/>
  <c r="C2080" i="7" a="1"/>
  <c r="N2080" i="7"/>
  <c r="O1654" i="7"/>
  <c r="L1654" i="7"/>
  <c r="K1654" i="7"/>
  <c r="G1654" i="7" a="1"/>
  <c r="Q1654" i="7"/>
  <c r="K2641" i="7"/>
  <c r="T2641" i="7"/>
  <c r="S2641" i="7"/>
  <c r="Q2641" i="7"/>
  <c r="H2641" i="7" a="1"/>
  <c r="T442" i="7"/>
  <c r="O442" i="7"/>
  <c r="U442" i="7"/>
  <c r="L442" i="7"/>
  <c r="I442" i="7" a="1"/>
  <c r="P1890" i="7"/>
  <c r="E1890" i="7" a="1"/>
  <c r="M1890" i="7"/>
  <c r="D1890" i="7" a="1"/>
  <c r="S944" i="7"/>
  <c r="M944" i="7"/>
  <c r="U944" i="7"/>
  <c r="N944" i="7"/>
  <c r="P944" i="7"/>
  <c r="D1315" i="7" a="1"/>
  <c r="V1315" i="7"/>
  <c r="E1315" i="7" a="1"/>
  <c r="R1315" i="7"/>
  <c r="I1315" i="7" a="1"/>
  <c r="P1669" i="7"/>
  <c r="C1669" i="7" a="1"/>
  <c r="L1669" i="7"/>
  <c r="O1669" i="7"/>
  <c r="U1669" i="7"/>
  <c r="M2841" i="7"/>
  <c r="C2841" i="7" a="1"/>
  <c r="N2841" i="7"/>
  <c r="G2841" i="7" a="1"/>
  <c r="P236" i="1"/>
  <c r="K236" i="1"/>
  <c r="G236" i="1"/>
  <c r="O236" i="1"/>
  <c r="E1370" i="7" a="1"/>
  <c r="K1370" i="7"/>
  <c r="M1370" i="7"/>
  <c r="R1370" i="7"/>
  <c r="H1370" i="7" a="1"/>
  <c r="D2681" i="7" a="1"/>
  <c r="E2681" i="7" a="1"/>
  <c r="V2681" i="7"/>
  <c r="R2681" i="7"/>
  <c r="H2681" i="7" a="1"/>
  <c r="U3466" i="7"/>
  <c r="Q3466" i="7"/>
  <c r="J3466" i="7" a="1"/>
  <c r="K3466" i="7"/>
  <c r="O317" i="7"/>
  <c r="C317" i="7" a="1"/>
  <c r="T317" i="7"/>
  <c r="E317" i="7" a="1"/>
  <c r="V317" i="7"/>
  <c r="D1446" i="7" a="1"/>
  <c r="N1446" i="7"/>
  <c r="P1446" i="7"/>
  <c r="S1446" i="7"/>
  <c r="H1446" i="7" a="1"/>
  <c r="J3500" i="7" a="1"/>
  <c r="G3500" i="7" a="1"/>
  <c r="V3500" i="7"/>
  <c r="E3500" i="7" a="1"/>
  <c r="I3500" i="7" a="1"/>
  <c r="C739" i="7" a="1"/>
  <c r="E739" i="7" a="1"/>
  <c r="L739" i="7"/>
  <c r="O739" i="7"/>
  <c r="Q10" i="7"/>
  <c r="V10" i="7"/>
  <c r="T10" i="7"/>
  <c r="L10" i="7"/>
  <c r="O10" i="7"/>
  <c r="O1888" i="7"/>
  <c r="J1888" i="7" a="1"/>
  <c r="R1888" i="7"/>
  <c r="E1888" i="7" a="1"/>
  <c r="H1888" i="7" a="1"/>
  <c r="U203" i="7"/>
  <c r="G203" i="7" a="1"/>
  <c r="C203" i="7" a="1"/>
  <c r="M203" i="7"/>
  <c r="H203" i="7" a="1"/>
  <c r="T66" i="7"/>
  <c r="O66" i="7"/>
  <c r="J66" i="7" a="1"/>
  <c r="G66" i="7" a="1"/>
  <c r="P3175" i="7"/>
  <c r="U3175" i="7"/>
  <c r="R3175" i="7"/>
  <c r="N3175" i="7"/>
  <c r="E3175" i="7" a="1"/>
  <c r="S1533" i="7"/>
  <c r="J1533" i="7" a="1"/>
  <c r="N1533" i="7"/>
  <c r="Q1533" i="7"/>
  <c r="H1533" i="7" a="1"/>
  <c r="L1983" i="7"/>
  <c r="N1983" i="7"/>
  <c r="K1983" i="7"/>
  <c r="C1983" i="7" a="1"/>
  <c r="I1983" i="7" a="1"/>
  <c r="G1818" i="7" a="1"/>
  <c r="L1818" i="7"/>
  <c r="K1818" i="7"/>
  <c r="N1818" i="7"/>
  <c r="G2229" i="7" a="1"/>
  <c r="T2229" i="7"/>
  <c r="E2229" i="7" a="1"/>
  <c r="D2229" i="7" a="1"/>
  <c r="C2229" i="7" a="1"/>
  <c r="U3197" i="7"/>
  <c r="T3197" i="7"/>
  <c r="N3197" i="7"/>
  <c r="K3197" i="7"/>
  <c r="I3197" i="7" a="1"/>
  <c r="R1493" i="7"/>
  <c r="G1493" i="7" a="1"/>
  <c r="O1493" i="7"/>
  <c r="L1493" i="7"/>
  <c r="I1493" i="7" a="1"/>
  <c r="V2706" i="7"/>
  <c r="S2706" i="7"/>
  <c r="K2706" i="7"/>
  <c r="T2706" i="7"/>
  <c r="E1757" i="7" a="1"/>
  <c r="P1757" i="7"/>
  <c r="L1757" i="7"/>
  <c r="Q1757" i="7"/>
  <c r="N1757" i="7"/>
  <c r="P3644" i="7"/>
  <c r="M3644" i="7"/>
  <c r="Q3644" i="7"/>
  <c r="D3644" i="7" a="1"/>
  <c r="I3644" i="7" a="1"/>
  <c r="S2126" i="7"/>
  <c r="G2126" i="7" a="1"/>
  <c r="U2126" i="7"/>
  <c r="V2126" i="7"/>
  <c r="H2126" i="7" a="1"/>
  <c r="J3855" i="7" a="1"/>
  <c r="G3855" i="7" a="1"/>
  <c r="N3855" i="7"/>
  <c r="E3855" i="7" a="1"/>
  <c r="P1045" i="7"/>
  <c r="Q1045" i="7"/>
  <c r="T1045" i="7"/>
  <c r="V1045" i="7"/>
  <c r="U1045" i="7"/>
  <c r="V3004" i="7"/>
  <c r="J3004" i="7" a="1"/>
  <c r="N3004" i="7"/>
  <c r="O3004" i="7"/>
  <c r="H3004" i="7" a="1"/>
  <c r="S215" i="7"/>
  <c r="R215" i="7"/>
  <c r="N215" i="7"/>
  <c r="M215" i="7"/>
  <c r="I215" i="7" a="1"/>
  <c r="V587" i="7"/>
  <c r="K587" i="7"/>
  <c r="E587" i="7" a="1"/>
  <c r="O587" i="7"/>
  <c r="C3332" i="7" a="1"/>
  <c r="S3332" i="7"/>
  <c r="E3332" i="7" a="1"/>
  <c r="T3332" i="7"/>
  <c r="D3332" i="7" a="1"/>
  <c r="J3626" i="7" a="1"/>
  <c r="N3626" i="7"/>
  <c r="G3626" i="7" a="1"/>
  <c r="T3626" i="7"/>
  <c r="I3626" i="7" a="1"/>
  <c r="V1580" i="7"/>
  <c r="K1580" i="7"/>
  <c r="G1580" i="7" a="1"/>
  <c r="C1580" i="7" a="1"/>
  <c r="H1580" i="7" a="1"/>
  <c r="G1323" i="7" a="1"/>
  <c r="U1323" i="7"/>
  <c r="Q1323" i="7"/>
  <c r="R1323" i="7"/>
  <c r="L1742" i="7"/>
  <c r="Q1742" i="7"/>
  <c r="U1742" i="7"/>
  <c r="G1742" i="7" a="1"/>
  <c r="M1742" i="7"/>
  <c r="U1827" i="7"/>
  <c r="J1827" i="7" a="1"/>
  <c r="P1827" i="7"/>
  <c r="S1827" i="7"/>
  <c r="H1827" i="7" a="1"/>
  <c r="P3740" i="7"/>
  <c r="T3740" i="7"/>
  <c r="E3740" i="7" a="1"/>
  <c r="D3740" i="7" a="1"/>
  <c r="R3740" i="7"/>
  <c r="G2402" i="7" a="1"/>
  <c r="C2402" i="7" a="1"/>
  <c r="P2402" i="7"/>
  <c r="O2402" i="7"/>
  <c r="P1510" i="7"/>
  <c r="K1510" i="7"/>
  <c r="M1510" i="7"/>
  <c r="O1510" i="7"/>
  <c r="S1510" i="7"/>
  <c r="D2448" i="7" a="1"/>
  <c r="V2448" i="7"/>
  <c r="K2448" i="7"/>
  <c r="C2448" i="7" a="1"/>
  <c r="H2448" i="7" a="1"/>
  <c r="L3648" i="7"/>
  <c r="C3648" i="7" a="1"/>
  <c r="Q3648" i="7"/>
  <c r="O3648" i="7"/>
  <c r="S3648" i="7"/>
  <c r="K1754" i="7"/>
  <c r="M1754" i="7"/>
  <c r="C1754" i="7" a="1"/>
  <c r="O1754" i="7"/>
  <c r="K82" i="1"/>
  <c r="O82" i="1"/>
  <c r="N82" i="1"/>
  <c r="H82" i="1"/>
  <c r="S29" i="7"/>
  <c r="N29" i="7"/>
  <c r="K29" i="7"/>
  <c r="U29" i="7"/>
  <c r="H29" i="7" a="1"/>
  <c r="P132" i="1"/>
  <c r="D132" i="1" a="1"/>
  <c r="M132" i="1"/>
  <c r="O132" i="1"/>
  <c r="G1860" i="7" a="1"/>
  <c r="S1860" i="7"/>
  <c r="U1860" i="7"/>
  <c r="Q1860" i="7"/>
  <c r="D390" i="7" a="1"/>
  <c r="U390" i="7"/>
  <c r="P390" i="7"/>
  <c r="C390" i="7" a="1"/>
  <c r="J390" i="7" a="1"/>
  <c r="O2333" i="7"/>
  <c r="N2333" i="7"/>
  <c r="J2333" i="7" a="1"/>
  <c r="S2333" i="7"/>
  <c r="H2333" i="7" a="1"/>
  <c r="K447" i="7"/>
  <c r="Q447" i="7"/>
  <c r="N447" i="7"/>
  <c r="V447" i="7"/>
  <c r="I447" i="7" a="1"/>
  <c r="C2070" i="7" a="1"/>
  <c r="O2070" i="7"/>
  <c r="P2070" i="7"/>
  <c r="R2070" i="7"/>
  <c r="P958" i="7"/>
  <c r="O958" i="7"/>
  <c r="C958" i="7" a="1"/>
  <c r="U958" i="7"/>
  <c r="I958" i="7" a="1"/>
  <c r="M3125" i="7"/>
  <c r="R3125" i="7"/>
  <c r="O3125" i="7"/>
  <c r="D3125" i="7" a="1"/>
  <c r="H3125" i="7" a="1"/>
  <c r="M1027" i="7"/>
  <c r="N1027" i="7"/>
  <c r="D1027" i="7" a="1"/>
  <c r="C1027" i="7" a="1"/>
  <c r="I1027" i="7" a="1"/>
  <c r="G861" i="7" a="1"/>
  <c r="N861" i="7"/>
  <c r="D861" i="7" a="1"/>
  <c r="J861" i="7" a="1"/>
  <c r="K1093" i="7"/>
  <c r="S1093" i="7"/>
  <c r="N1093" i="7"/>
  <c r="P1093" i="7"/>
  <c r="E1093" i="7" a="1"/>
  <c r="C2381" i="7" a="1"/>
  <c r="U2381" i="7"/>
  <c r="L2381" i="7"/>
  <c r="M2381" i="7"/>
  <c r="H2381" i="7" a="1"/>
  <c r="C3756" i="7" a="1"/>
  <c r="D3756" i="7" a="1"/>
  <c r="G3756" i="7" a="1"/>
  <c r="R3756" i="7"/>
  <c r="I3756" i="7" a="1"/>
  <c r="E376" i="7" a="1"/>
  <c r="Q376" i="7"/>
  <c r="S376" i="7"/>
  <c r="O376" i="7"/>
  <c r="P820" i="7"/>
  <c r="E820" i="7" a="1"/>
  <c r="O820" i="7"/>
  <c r="L820" i="7"/>
  <c r="N820" i="7"/>
  <c r="H351" i="1"/>
  <c r="G351" i="1"/>
  <c r="J351" i="1"/>
  <c r="I351" i="1"/>
  <c r="K1861" i="7"/>
  <c r="L1861" i="7"/>
  <c r="U1861" i="7"/>
  <c r="R1861" i="7"/>
  <c r="I1861" i="7" a="1"/>
  <c r="J2411" i="7" a="1"/>
  <c r="T2411" i="7"/>
  <c r="S2411" i="7"/>
  <c r="N2411" i="7"/>
  <c r="O414" i="1"/>
  <c r="L414" i="1"/>
  <c r="D414" i="1" a="1"/>
  <c r="I414" i="1"/>
  <c r="Q151" i="1"/>
  <c r="E151" i="1" a="1"/>
  <c r="L151" i="1"/>
  <c r="P151" i="1"/>
  <c r="P3893" i="7"/>
  <c r="U3893" i="7"/>
  <c r="O3893" i="7"/>
  <c r="M3893" i="7"/>
  <c r="I3893" i="7" a="1"/>
  <c r="V83" i="7"/>
  <c r="D83" i="7" a="1"/>
  <c r="S83" i="7"/>
  <c r="L83" i="7"/>
  <c r="P592" i="1"/>
  <c r="H592" i="1"/>
  <c r="N592" i="1"/>
  <c r="O592" i="1"/>
  <c r="E467" i="1" a="1"/>
  <c r="O467" i="1"/>
  <c r="N467" i="1"/>
  <c r="P467" i="1"/>
  <c r="L1490" i="7"/>
  <c r="E1490" i="7" a="1"/>
  <c r="V1490" i="7"/>
  <c r="D1490" i="7" a="1"/>
  <c r="I1490" i="7" a="1"/>
  <c r="N3130" i="7"/>
  <c r="J3130" i="7" a="1"/>
  <c r="V3130" i="7"/>
  <c r="G3130" i="7" a="1"/>
  <c r="V3990" i="7"/>
  <c r="C3990" i="7" a="1"/>
  <c r="E3990" i="7" a="1"/>
  <c r="L3990" i="7"/>
  <c r="Q3990" i="7"/>
  <c r="K1193" i="7"/>
  <c r="O1193" i="7"/>
  <c r="E1193" i="7" a="1"/>
  <c r="D1193" i="7" a="1"/>
  <c r="H1193" i="7" a="1"/>
  <c r="P144" i="7"/>
  <c r="R144" i="7"/>
  <c r="S144" i="7"/>
  <c r="V144" i="7"/>
  <c r="I144" i="7" a="1"/>
  <c r="U3584" i="7"/>
  <c r="L3584" i="7"/>
  <c r="R3584" i="7"/>
  <c r="V3584" i="7"/>
  <c r="V3852" i="7"/>
  <c r="S3852" i="7"/>
  <c r="U3852" i="7"/>
  <c r="Q3852" i="7"/>
  <c r="T3852" i="7"/>
  <c r="U2515" i="7"/>
  <c r="Q2515" i="7"/>
  <c r="O2515" i="7"/>
  <c r="C2515" i="7" a="1"/>
  <c r="I2515" i="7" a="1"/>
  <c r="J2311" i="7" a="1"/>
  <c r="N2311" i="7"/>
  <c r="M2311" i="7"/>
  <c r="C2311" i="7" a="1"/>
  <c r="I2311" i="7" a="1"/>
  <c r="O332" i="1"/>
  <c r="Q332" i="1"/>
  <c r="G332" i="1"/>
  <c r="C2608" i="7" a="1"/>
  <c r="S2608" i="7"/>
  <c r="R2608" i="7"/>
  <c r="K2608" i="7"/>
  <c r="U2608" i="7"/>
  <c r="G2007" i="7" a="1"/>
  <c r="L2007" i="7"/>
  <c r="T2007" i="7"/>
  <c r="P2007" i="7"/>
  <c r="I2007" i="7" a="1"/>
  <c r="K277" i="1"/>
  <c r="E277" i="1" a="1"/>
  <c r="F277" i="1"/>
  <c r="N277" i="1"/>
  <c r="D3150" i="7" a="1"/>
  <c r="N3150" i="7"/>
  <c r="M3150" i="7"/>
  <c r="S3150" i="7"/>
  <c r="L2907" i="7"/>
  <c r="M2907" i="7"/>
  <c r="S2907" i="7"/>
  <c r="P2907" i="7"/>
  <c r="T2907" i="7"/>
  <c r="L3602" i="7"/>
  <c r="P3602" i="7"/>
  <c r="T3602" i="7"/>
  <c r="J3602" i="7" a="1"/>
  <c r="I3602" i="7" a="1"/>
  <c r="L1634" i="7"/>
  <c r="U1634" i="7"/>
  <c r="J1634" i="7" a="1"/>
  <c r="K1634" i="7"/>
  <c r="H1634" i="7" a="1"/>
  <c r="S3201" i="7"/>
  <c r="D3201" i="7" a="1"/>
  <c r="O3201" i="7"/>
  <c r="T3201" i="7"/>
  <c r="E574" i="1" a="1"/>
  <c r="H574" i="1"/>
  <c r="L574" i="1"/>
  <c r="F574" i="1"/>
  <c r="D517" i="1" a="1"/>
  <c r="E517" i="1" a="1"/>
  <c r="G517" i="1"/>
  <c r="K517" i="1"/>
  <c r="N814" i="7"/>
  <c r="K814" i="7"/>
  <c r="V814" i="7"/>
  <c r="D814" i="7" a="1"/>
  <c r="H814" i="7" a="1"/>
  <c r="L1994" i="7"/>
  <c r="N1994" i="7"/>
  <c r="E1994" i="7" a="1"/>
  <c r="Q1994" i="7"/>
  <c r="S3612" i="7"/>
  <c r="J3612" i="7" a="1"/>
  <c r="P3612" i="7"/>
  <c r="U3612" i="7"/>
  <c r="L3612" i="7"/>
  <c r="G3340" i="7" a="1"/>
  <c r="M3340" i="7"/>
  <c r="R3340" i="7"/>
  <c r="V3340" i="7"/>
  <c r="H3340" i="7" a="1"/>
  <c r="M1824" i="7"/>
  <c r="N1824" i="7"/>
  <c r="U1824" i="7"/>
  <c r="V1824" i="7"/>
  <c r="H1824" i="7" a="1"/>
  <c r="T3863" i="7"/>
  <c r="M3863" i="7"/>
  <c r="P3863" i="7"/>
  <c r="E3863" i="7" a="1"/>
  <c r="N2431" i="7"/>
  <c r="Q2431" i="7"/>
  <c r="S2431" i="7"/>
  <c r="K2431" i="7"/>
  <c r="L2431" i="7"/>
  <c r="E1590" i="7" a="1"/>
  <c r="U1590" i="7"/>
  <c r="T1590" i="7"/>
  <c r="Q1590" i="7"/>
  <c r="I1590" i="7" a="1"/>
  <c r="Q479" i="1"/>
  <c r="P479" i="1"/>
  <c r="N479" i="1"/>
  <c r="K479" i="1"/>
  <c r="D302" i="7" a="1"/>
  <c r="V302" i="7"/>
  <c r="S302" i="7"/>
  <c r="T302" i="7"/>
  <c r="L2310" i="7"/>
  <c r="K2310" i="7"/>
  <c r="M2310" i="7"/>
  <c r="V2310" i="7"/>
  <c r="E2310" i="7" a="1"/>
  <c r="Q2257" i="7"/>
  <c r="G2257" i="7" a="1"/>
  <c r="P2257" i="7"/>
  <c r="U2257" i="7"/>
  <c r="H2257" i="7" a="1"/>
  <c r="S2251" i="7"/>
  <c r="V2251" i="7"/>
  <c r="D2251" i="7" a="1"/>
  <c r="M2251" i="7"/>
  <c r="I2251" i="7" a="1"/>
  <c r="C2910" i="7" a="1"/>
  <c r="L2910" i="7"/>
  <c r="V2910" i="7"/>
  <c r="Q2910" i="7"/>
  <c r="M166" i="1"/>
  <c r="H166" i="1"/>
  <c r="L166" i="1"/>
  <c r="P166" i="1"/>
  <c r="M24" i="1"/>
  <c r="D24" i="1" a="1"/>
  <c r="N24" i="1"/>
  <c r="I24" i="1"/>
  <c r="G2953" i="7" a="1"/>
  <c r="J2953" i="7" a="1"/>
  <c r="V2953" i="7"/>
  <c r="N2953" i="7"/>
  <c r="I2953" i="7" a="1"/>
  <c r="L500" i="7"/>
  <c r="E500" i="7" a="1"/>
  <c r="G500" i="7" a="1"/>
  <c r="J500" i="7" a="1"/>
  <c r="Q973" i="7"/>
  <c r="L973" i="7"/>
  <c r="T973" i="7"/>
  <c r="P973" i="7"/>
  <c r="N973" i="7"/>
  <c r="G591" i="1"/>
  <c r="K591" i="1"/>
  <c r="J591" i="1"/>
  <c r="L591" i="1"/>
  <c r="E3237" i="7" a="1"/>
  <c r="V3237" i="7"/>
  <c r="U3237" i="7"/>
  <c r="S3237" i="7"/>
  <c r="I3237" i="7" a="1"/>
  <c r="C737" i="7" a="1"/>
  <c r="Q737" i="7"/>
  <c r="R737" i="7"/>
  <c r="E737" i="7" a="1"/>
  <c r="T548" i="7"/>
  <c r="D548" i="7" a="1"/>
  <c r="P548" i="7"/>
  <c r="G548" i="7" a="1"/>
  <c r="J548" i="7" a="1"/>
  <c r="U3557" i="7"/>
  <c r="T3557" i="7"/>
  <c r="P3557" i="7"/>
  <c r="O3557" i="7"/>
  <c r="H3557" i="7" a="1"/>
  <c r="E2528" i="7" a="1"/>
  <c r="P2528" i="7"/>
  <c r="D2528" i="7" a="1"/>
  <c r="T2528" i="7"/>
  <c r="I2528" i="7" a="1"/>
  <c r="L1944" i="7"/>
  <c r="O1944" i="7"/>
  <c r="G1944" i="7" a="1"/>
  <c r="Q1944" i="7"/>
  <c r="V2475" i="7"/>
  <c r="M2475" i="7"/>
  <c r="T2475" i="7"/>
  <c r="C2475" i="7" a="1"/>
  <c r="K2475" i="7"/>
  <c r="Q765" i="7"/>
  <c r="U765" i="7"/>
  <c r="P765" i="7"/>
  <c r="D765" i="7" a="1"/>
  <c r="H765" i="7" a="1"/>
  <c r="G198" i="1"/>
  <c r="M198" i="1"/>
  <c r="C198" i="1" a="1"/>
  <c r="Q198" i="1"/>
  <c r="E2575" i="7" a="1"/>
  <c r="K2575" i="7"/>
  <c r="S2575" i="7"/>
  <c r="T2575" i="7"/>
  <c r="T1852" i="7"/>
  <c r="M1852" i="7"/>
  <c r="P1852" i="7"/>
  <c r="D1852" i="7" a="1"/>
  <c r="V1852" i="7"/>
  <c r="U641" i="7"/>
  <c r="M641" i="7"/>
  <c r="J641" i="7" a="1"/>
  <c r="R641" i="7"/>
  <c r="H641" i="7" a="1"/>
  <c r="V2013" i="7"/>
  <c r="R2013" i="7"/>
  <c r="P2013" i="7"/>
  <c r="G2013" i="7" a="1"/>
  <c r="I2013" i="7" a="1"/>
  <c r="L32" i="1"/>
  <c r="K32" i="1"/>
  <c r="H32" i="1"/>
  <c r="P3284" i="7"/>
  <c r="R3284" i="7"/>
  <c r="V3284" i="7"/>
  <c r="M3284" i="7"/>
  <c r="Q3284" i="7"/>
  <c r="O2666" i="7"/>
  <c r="K2666" i="7"/>
  <c r="Q2666" i="7"/>
  <c r="U2666" i="7"/>
  <c r="H2666" i="7" a="1"/>
  <c r="M3515" i="7"/>
  <c r="D3515" i="7" a="1"/>
  <c r="E3515" i="7" a="1"/>
  <c r="K3515" i="7"/>
  <c r="I3515" i="7" a="1"/>
  <c r="L1938" i="7"/>
  <c r="G1938" i="7" a="1"/>
  <c r="M1938" i="7"/>
  <c r="E1938" i="7" a="1"/>
  <c r="N175" i="7"/>
  <c r="C175" i="7" a="1"/>
  <c r="T175" i="7"/>
  <c r="Q175" i="7"/>
  <c r="L175" i="7"/>
  <c r="O3980" i="7"/>
  <c r="R3980" i="7"/>
  <c r="J3980" i="7" a="1"/>
  <c r="D3980" i="7" a="1"/>
  <c r="H3980" i="7" a="1"/>
  <c r="S418" i="7"/>
  <c r="T418" i="7"/>
  <c r="K418" i="7"/>
  <c r="U418" i="7"/>
  <c r="I418" i="7" a="1"/>
  <c r="R2541" i="7"/>
  <c r="O2541" i="7"/>
  <c r="J2541" i="7" a="1"/>
  <c r="E2541" i="7" a="1"/>
  <c r="J52" i="7" a="1"/>
  <c r="R52" i="7"/>
  <c r="Q52" i="7"/>
  <c r="L52" i="7"/>
  <c r="N52" i="7"/>
  <c r="J369" i="7" a="1"/>
  <c r="R369" i="7"/>
  <c r="T369" i="7"/>
  <c r="O369" i="7"/>
  <c r="H369" i="7" a="1"/>
  <c r="Q2580" i="7"/>
  <c r="E2580" i="7" a="1"/>
  <c r="N2580" i="7"/>
  <c r="T2580" i="7"/>
  <c r="H2580" i="7" a="1"/>
  <c r="M2864" i="7"/>
  <c r="J2864" i="7" a="1"/>
  <c r="O2864" i="7"/>
  <c r="Q2864" i="7"/>
  <c r="M1739" i="7"/>
  <c r="C1739" i="7" a="1"/>
  <c r="R1739" i="7"/>
  <c r="Q1739" i="7"/>
  <c r="D1739" i="7" a="1"/>
  <c r="R1690" i="7"/>
  <c r="K1690" i="7"/>
  <c r="D1690" i="7" a="1"/>
  <c r="T1690" i="7"/>
  <c r="H1690" i="7" a="1"/>
  <c r="L2787" i="7"/>
  <c r="G2787" i="7" a="1"/>
  <c r="R2787" i="7"/>
  <c r="M2787" i="7"/>
  <c r="I2787" i="7" a="1"/>
  <c r="C1389" i="7" a="1"/>
  <c r="N1389" i="7"/>
  <c r="Q1389" i="7"/>
  <c r="M1389" i="7"/>
  <c r="P1171" i="7"/>
  <c r="U1171" i="7"/>
  <c r="N1171" i="7"/>
  <c r="K1171" i="7"/>
  <c r="V1171" i="7"/>
  <c r="R3965" i="7"/>
  <c r="K3965" i="7"/>
  <c r="N3965" i="7"/>
  <c r="Q3965" i="7"/>
  <c r="E3965" i="7" a="1"/>
  <c r="K2042" i="7"/>
  <c r="G2042" i="7" a="1"/>
  <c r="E2042" i="7" a="1"/>
  <c r="P2042" i="7"/>
  <c r="H2042" i="7" a="1"/>
  <c r="M1752" i="7"/>
  <c r="N1752" i="7"/>
  <c r="Q1752" i="7"/>
  <c r="J1752" i="7" a="1"/>
  <c r="O66" i="1"/>
  <c r="F66" i="1"/>
  <c r="D66" i="1" a="1"/>
  <c r="C66" i="1" a="1"/>
  <c r="T2077" i="7"/>
  <c r="D2077" i="7" a="1"/>
  <c r="O2077" i="7"/>
  <c r="J2077" i="7" a="1"/>
  <c r="H2077" i="7" a="1"/>
  <c r="P2940" i="7"/>
  <c r="T2940" i="7"/>
  <c r="R2940" i="7"/>
  <c r="D2940" i="7" a="1"/>
  <c r="I2940" i="7" a="1"/>
  <c r="N142" i="1"/>
  <c r="E142" i="1" a="1"/>
  <c r="Q142" i="1"/>
  <c r="T2443" i="7"/>
  <c r="J2443" i="7" a="1"/>
  <c r="O2443" i="7"/>
  <c r="K2443" i="7"/>
  <c r="L2443" i="7"/>
  <c r="M165" i="7"/>
  <c r="V165" i="7"/>
  <c r="N165" i="7"/>
  <c r="L165" i="7"/>
  <c r="H165" i="7" a="1"/>
  <c r="G2220" i="7" a="1"/>
  <c r="D2220" i="7" a="1"/>
  <c r="O2220" i="7"/>
  <c r="C2220" i="7" a="1"/>
  <c r="H2220" i="7" a="1"/>
  <c r="V2852" i="7"/>
  <c r="L2852" i="7"/>
  <c r="T2852" i="7"/>
  <c r="M2852" i="7"/>
  <c r="Q1430" i="7"/>
  <c r="C1430" i="7" a="1"/>
  <c r="D1430" i="7" a="1"/>
  <c r="J1430" i="7" a="1"/>
  <c r="P1430" i="7"/>
  <c r="J1618" i="7" a="1"/>
  <c r="D1618" i="7" a="1"/>
  <c r="N1618" i="7"/>
  <c r="C1618" i="7" a="1"/>
  <c r="H1618" i="7" a="1"/>
  <c r="S1321" i="7"/>
  <c r="G1321" i="7" a="1"/>
  <c r="U1321" i="7"/>
  <c r="M1321" i="7"/>
  <c r="H1321" i="7" a="1"/>
  <c r="S1749" i="7"/>
  <c r="G1749" i="7" a="1"/>
  <c r="D1749" i="7" a="1"/>
  <c r="C1749" i="7" a="1"/>
  <c r="U308" i="7"/>
  <c r="P308" i="7"/>
  <c r="R308" i="7"/>
  <c r="J308" i="7" a="1"/>
  <c r="Q308" i="7"/>
  <c r="K3035" i="7"/>
  <c r="V3035" i="7"/>
  <c r="U3035" i="7"/>
  <c r="R3035" i="7"/>
  <c r="H3035" i="7" a="1"/>
  <c r="N228" i="1"/>
  <c r="F228" i="1"/>
  <c r="H228" i="1"/>
  <c r="E228" i="1" a="1"/>
  <c r="P1802" i="7"/>
  <c r="D1802" i="7" a="1"/>
  <c r="K1802" i="7"/>
  <c r="V1802" i="7"/>
  <c r="U3396" i="7"/>
  <c r="N3396" i="7"/>
  <c r="J3396" i="7" a="1"/>
  <c r="L3396" i="7"/>
  <c r="H3396" i="7" a="1"/>
  <c r="F47" i="1"/>
  <c r="L47" i="1"/>
  <c r="K47" i="1"/>
  <c r="I47" i="1"/>
  <c r="Q2195" i="7"/>
  <c r="G2195" i="7" a="1"/>
  <c r="S2195" i="7"/>
  <c r="T2195" i="7"/>
  <c r="H2195" i="7" a="1"/>
  <c r="Q1136" i="7"/>
  <c r="D1136" i="7" a="1"/>
  <c r="T1136" i="7"/>
  <c r="M1136" i="7"/>
  <c r="G321" i="1"/>
  <c r="L321" i="1"/>
  <c r="P321" i="1"/>
  <c r="M321" i="1"/>
  <c r="U3181" i="7"/>
  <c r="D3181" i="7" a="1"/>
  <c r="Q3181" i="7"/>
  <c r="N3181" i="7"/>
  <c r="I3181" i="7" a="1"/>
  <c r="V3566" i="7"/>
  <c r="C3566" i="7" a="1"/>
  <c r="G3566" i="7" a="1"/>
  <c r="T3566" i="7"/>
  <c r="I3566" i="7" a="1"/>
  <c r="S3082" i="7"/>
  <c r="D3082" i="7" a="1"/>
  <c r="R3082" i="7"/>
  <c r="J3082" i="7" a="1"/>
  <c r="T3939" i="7"/>
  <c r="E3939" i="7" a="1"/>
  <c r="D3939" i="7" a="1"/>
  <c r="M3939" i="7"/>
  <c r="I3939" i="7" a="1"/>
  <c r="L707" i="7"/>
  <c r="C707" i="7" a="1"/>
  <c r="M707" i="7"/>
  <c r="D707" i="7" a="1"/>
  <c r="E707" i="7" a="1"/>
  <c r="L3938" i="7"/>
  <c r="C3938" i="7" a="1"/>
  <c r="M3938" i="7"/>
  <c r="D3938" i="7" a="1"/>
  <c r="U3938" i="7"/>
  <c r="T1298" i="7"/>
  <c r="E1298" i="7" a="1"/>
  <c r="Q1298" i="7"/>
  <c r="H1298" i="7" a="1"/>
  <c r="J1104" i="7" a="1"/>
  <c r="R1104" i="7"/>
  <c r="C1104" i="7" a="1"/>
  <c r="P1104" i="7"/>
  <c r="N1104" i="7"/>
  <c r="L1032" i="7"/>
  <c r="P1032" i="7"/>
  <c r="C1032" i="7" a="1"/>
  <c r="J1032" i="7" a="1"/>
  <c r="U1032" i="7"/>
  <c r="D2763" i="7" a="1"/>
  <c r="M2763" i="7"/>
  <c r="G2763" i="7" a="1"/>
  <c r="S2763" i="7"/>
  <c r="O2763" i="7"/>
  <c r="E1960" i="7" a="1"/>
  <c r="Q1960" i="7"/>
  <c r="D1960" i="7" a="1"/>
  <c r="U1960" i="7"/>
  <c r="E807" i="7" a="1"/>
  <c r="S807" i="7"/>
  <c r="C807" i="7" a="1"/>
  <c r="R807" i="7"/>
  <c r="T807" i="7"/>
  <c r="C2850" i="7" a="1"/>
  <c r="M2850" i="7"/>
  <c r="S2850" i="7"/>
  <c r="E2850" i="7" a="1"/>
  <c r="H2850" i="7" a="1"/>
  <c r="J2391" i="7" a="1"/>
  <c r="L2391" i="7"/>
  <c r="R2391" i="7"/>
  <c r="M2391" i="7"/>
  <c r="I2391" i="7" a="1"/>
  <c r="D276" i="1" a="1"/>
  <c r="M276" i="1"/>
  <c r="P276" i="1"/>
  <c r="R1511" i="7"/>
  <c r="V1511" i="7"/>
  <c r="U1511" i="7"/>
  <c r="J1511" i="7" a="1"/>
  <c r="Q1511" i="7"/>
  <c r="F503" i="1"/>
  <c r="P503" i="1"/>
  <c r="K503" i="1"/>
  <c r="G503" i="1"/>
  <c r="Q661" i="7"/>
  <c r="O661" i="7"/>
  <c r="P661" i="7"/>
  <c r="L661" i="7"/>
  <c r="I661" i="7" a="1"/>
  <c r="G1450" i="7" a="1"/>
  <c r="U1450" i="7"/>
  <c r="N1450" i="7"/>
  <c r="D1450" i="7" a="1"/>
  <c r="E3374" i="7" a="1"/>
  <c r="C3374" i="7" a="1"/>
  <c r="J3374" i="7" a="1"/>
  <c r="D3374" i="7" a="1"/>
  <c r="U3374" i="7"/>
  <c r="U1973" i="7"/>
  <c r="Q1973" i="7"/>
  <c r="E1973" i="7" a="1"/>
  <c r="S1973" i="7"/>
  <c r="I1973" i="7" a="1"/>
  <c r="M539" i="1"/>
  <c r="D539" i="1" a="1"/>
  <c r="L539" i="1"/>
  <c r="C539" i="1" a="1"/>
  <c r="L1541" i="7"/>
  <c r="D1541" i="7" a="1"/>
  <c r="J1541" i="7" a="1"/>
  <c r="V1541" i="7"/>
  <c r="R679" i="7"/>
  <c r="K679" i="7"/>
  <c r="T679" i="7"/>
  <c r="L679" i="7"/>
  <c r="P679" i="7"/>
  <c r="P2988" i="7"/>
  <c r="V2988" i="7"/>
  <c r="N2988" i="7"/>
  <c r="Q2988" i="7"/>
  <c r="I2988" i="7" a="1"/>
  <c r="U39" i="7"/>
  <c r="T39" i="7"/>
  <c r="D39" i="7" a="1"/>
  <c r="C39" i="7" a="1"/>
  <c r="I39" i="7" a="1"/>
  <c r="O825" i="7"/>
  <c r="J825" i="7" a="1"/>
  <c r="T825" i="7"/>
  <c r="D825" i="7" a="1"/>
  <c r="L211" i="7"/>
  <c r="V211" i="7"/>
  <c r="T211" i="7"/>
  <c r="Q211" i="7"/>
  <c r="O211" i="7"/>
  <c r="J423" i="1"/>
  <c r="Q423" i="1"/>
  <c r="G423" i="1"/>
  <c r="K423" i="1"/>
  <c r="U2925" i="7"/>
  <c r="Q2925" i="7"/>
  <c r="J2925" i="7" a="1"/>
  <c r="T2925" i="7"/>
  <c r="I2925" i="7" a="1"/>
  <c r="T811" i="7"/>
  <c r="K811" i="7"/>
  <c r="M811" i="7"/>
  <c r="V811" i="7"/>
  <c r="P3303" i="7"/>
  <c r="D3303" i="7" a="1"/>
  <c r="K3303" i="7"/>
  <c r="Q3303" i="7"/>
  <c r="U3303" i="7"/>
  <c r="K2550" i="7"/>
  <c r="L2550" i="7"/>
  <c r="V2550" i="7"/>
  <c r="T2550" i="7"/>
  <c r="H2550" i="7" a="1"/>
  <c r="C619" i="7" a="1"/>
  <c r="P619" i="7"/>
  <c r="O619" i="7"/>
  <c r="L619" i="7"/>
  <c r="H619" i="7" a="1"/>
  <c r="Q3503" i="7"/>
  <c r="R3503" i="7"/>
  <c r="P3503" i="7"/>
  <c r="V3503" i="7"/>
  <c r="P3710" i="7"/>
  <c r="N3710" i="7"/>
  <c r="J3710" i="7" a="1"/>
  <c r="R3710" i="7"/>
  <c r="D3710" i="7" a="1"/>
  <c r="M945" i="7"/>
  <c r="R945" i="7"/>
  <c r="N945" i="7"/>
  <c r="U945" i="7"/>
  <c r="C945" i="7" a="1"/>
  <c r="K1265" i="7"/>
  <c r="V1265" i="7"/>
  <c r="Q1265" i="7"/>
  <c r="C1265" i="7" a="1"/>
  <c r="I1265" i="7" a="1"/>
  <c r="P1105" i="7"/>
  <c r="O1105" i="7"/>
  <c r="S1105" i="7"/>
  <c r="C1105" i="7" a="1"/>
  <c r="G2979" i="7" a="1"/>
  <c r="D2979" i="7" a="1"/>
  <c r="K2979" i="7"/>
  <c r="P2979" i="7"/>
  <c r="N2979" i="7"/>
  <c r="D3654" i="7" a="1"/>
  <c r="J3654" i="7" a="1"/>
  <c r="O3654" i="7"/>
  <c r="Q3654" i="7"/>
  <c r="H3654" i="7" a="1"/>
  <c r="O881" i="7"/>
  <c r="N881" i="7"/>
  <c r="U881" i="7"/>
  <c r="T881" i="7"/>
  <c r="I881" i="7" a="1"/>
  <c r="D154" i="1" a="1"/>
  <c r="F154" i="1"/>
  <c r="H154" i="1"/>
  <c r="G2455" i="7" a="1"/>
  <c r="P2455" i="7"/>
  <c r="R2455" i="7"/>
  <c r="N2455" i="7"/>
  <c r="V2455" i="7"/>
  <c r="K1609" i="7"/>
  <c r="R1609" i="7"/>
  <c r="D1609" i="7" a="1"/>
  <c r="T1609" i="7"/>
  <c r="H1609" i="7" a="1"/>
  <c r="O1292" i="7"/>
  <c r="G1292" i="7" a="1"/>
  <c r="E1292" i="7" a="1"/>
  <c r="U1292" i="7"/>
  <c r="H1292" i="7" a="1"/>
  <c r="N428" i="7"/>
  <c r="U428" i="7"/>
  <c r="C428" i="7" a="1"/>
  <c r="D428" i="7" a="1"/>
  <c r="Q3012" i="7"/>
  <c r="N3012" i="7"/>
  <c r="T3012" i="7"/>
  <c r="C3012" i="7" a="1"/>
  <c r="R3012" i="7"/>
  <c r="C2529" i="7" a="1"/>
  <c r="D2529" i="7" a="1"/>
  <c r="T2529" i="7"/>
  <c r="G2529" i="7" a="1"/>
  <c r="R2529" i="7"/>
  <c r="P3829" i="7"/>
  <c r="C3829" i="7" a="1"/>
  <c r="M3829" i="7"/>
  <c r="J3829" i="7" a="1"/>
  <c r="I3829" i="7" a="1"/>
  <c r="N1947" i="7"/>
  <c r="L1947" i="7"/>
  <c r="M1947" i="7"/>
  <c r="C1947" i="7" a="1"/>
  <c r="N494" i="7"/>
  <c r="V494" i="7"/>
  <c r="P494" i="7"/>
  <c r="S494" i="7"/>
  <c r="D494" i="7" a="1"/>
  <c r="V3356" i="7"/>
  <c r="O3356" i="7"/>
  <c r="J3356" i="7" a="1"/>
  <c r="E3356" i="7" a="1"/>
  <c r="H3356" i="7" a="1"/>
  <c r="E3888" i="7" a="1"/>
  <c r="D3888" i="7" a="1"/>
  <c r="P3888" i="7"/>
  <c r="N3888" i="7"/>
  <c r="H3888" i="7" a="1"/>
  <c r="O1383" i="7"/>
  <c r="C1383" i="7" a="1"/>
  <c r="M1383" i="7"/>
  <c r="U1383" i="7"/>
  <c r="U2349" i="7"/>
  <c r="O2349" i="7"/>
  <c r="J2349" i="7" a="1"/>
  <c r="D2349" i="7" a="1"/>
  <c r="S2349" i="7"/>
  <c r="U1689" i="7"/>
  <c r="Q1689" i="7"/>
  <c r="L1689" i="7"/>
  <c r="D1689" i="7" a="1"/>
  <c r="H1689" i="7" a="1"/>
  <c r="U528" i="7"/>
  <c r="R528" i="7"/>
  <c r="N528" i="7"/>
  <c r="L528" i="7"/>
  <c r="I528" i="7" a="1"/>
  <c r="L3947" i="7"/>
  <c r="U3947" i="7"/>
  <c r="O3947" i="7"/>
  <c r="G3947" i="7" a="1"/>
  <c r="D3825" i="7" a="1"/>
  <c r="R3825" i="7"/>
  <c r="S3825" i="7"/>
  <c r="M3825" i="7"/>
  <c r="U3825" i="7"/>
  <c r="U2446" i="7"/>
  <c r="R2446" i="7"/>
  <c r="C2446" i="7" a="1"/>
  <c r="L2446" i="7"/>
  <c r="I2446" i="7" a="1"/>
  <c r="P831" i="7"/>
  <c r="E831" i="7" a="1"/>
  <c r="R831" i="7"/>
  <c r="D831" i="7" a="1"/>
  <c r="H831" i="7" a="1"/>
  <c r="J2924" i="7" a="1"/>
  <c r="Q2924" i="7"/>
  <c r="G2924" i="7" a="1"/>
  <c r="O2924" i="7"/>
  <c r="T2405" i="7"/>
  <c r="R2405" i="7"/>
  <c r="O2405" i="7"/>
  <c r="M2405" i="7"/>
  <c r="S2405" i="7"/>
  <c r="E509" i="1" a="1"/>
  <c r="J509" i="1"/>
  <c r="H509" i="1"/>
  <c r="N509" i="1"/>
  <c r="E599" i="1" a="1"/>
  <c r="K599" i="1"/>
  <c r="I599" i="1"/>
  <c r="H599" i="1"/>
  <c r="M84" i="1"/>
  <c r="P84" i="1"/>
  <c r="N84" i="1"/>
  <c r="C3417" i="7" a="1"/>
  <c r="K3417" i="7"/>
  <c r="M3417" i="7"/>
  <c r="T3417" i="7"/>
  <c r="V3417" i="7"/>
  <c r="G2847" i="7" a="1"/>
  <c r="T2847" i="7"/>
  <c r="U2847" i="7"/>
  <c r="L2847" i="7"/>
  <c r="J2847" i="7" a="1"/>
  <c r="P3820" i="7"/>
  <c r="V3820" i="7"/>
  <c r="N3820" i="7"/>
  <c r="O3820" i="7"/>
  <c r="I3820" i="7" a="1"/>
  <c r="E134" i="1" a="1"/>
  <c r="M134" i="1"/>
  <c r="Q134" i="1"/>
  <c r="P2081" i="7"/>
  <c r="K2081" i="7"/>
  <c r="R2081" i="7"/>
  <c r="T2081" i="7"/>
  <c r="H2081" i="7" a="1"/>
  <c r="U79" i="7"/>
  <c r="E79" i="7" a="1"/>
  <c r="N79" i="7"/>
  <c r="O79" i="7"/>
  <c r="C79" i="7" a="1"/>
  <c r="P480" i="7"/>
  <c r="Q480" i="7"/>
  <c r="R480" i="7"/>
  <c r="M480" i="7"/>
  <c r="T480" i="7"/>
  <c r="C30" i="7" a="1"/>
  <c r="M30" i="7"/>
  <c r="J30" i="7" a="1"/>
  <c r="T30" i="7"/>
  <c r="J1484" i="7" a="1"/>
  <c r="L1484" i="7"/>
  <c r="M1484" i="7"/>
  <c r="S1484" i="7"/>
  <c r="C1484" i="7" a="1"/>
  <c r="L1289" i="7"/>
  <c r="N1289" i="7"/>
  <c r="J1289" i="7" a="1"/>
  <c r="G1289" i="7" a="1"/>
  <c r="I1289" i="7" a="1"/>
  <c r="G435" i="1"/>
  <c r="D435" i="1" a="1"/>
  <c r="Q435" i="1"/>
  <c r="J435" i="1"/>
  <c r="P2612" i="7"/>
  <c r="R2612" i="7"/>
  <c r="S2612" i="7"/>
  <c r="G2612" i="7" a="1"/>
  <c r="N2275" i="7"/>
  <c r="L2275" i="7"/>
  <c r="O2275" i="7"/>
  <c r="C2275" i="7" a="1"/>
  <c r="H2275" i="7" a="1"/>
  <c r="O1962" i="7"/>
  <c r="V1962" i="7"/>
  <c r="D1962" i="7" a="1"/>
  <c r="M1962" i="7"/>
  <c r="P1962" i="7"/>
  <c r="Q3953" i="7"/>
  <c r="K3953" i="7"/>
  <c r="U3953" i="7"/>
  <c r="O3953" i="7"/>
  <c r="J3953" i="7" a="1"/>
  <c r="V3920" i="7"/>
  <c r="S3920" i="7"/>
  <c r="U3920" i="7"/>
  <c r="I3920" i="7" a="1"/>
  <c r="J729" i="7" a="1"/>
  <c r="Q729" i="7"/>
  <c r="E729" i="7" a="1"/>
  <c r="C729" i="7" a="1"/>
  <c r="D729" i="7" a="1"/>
  <c r="Q291" i="1"/>
  <c r="D291" i="1" a="1"/>
  <c r="F291" i="1"/>
  <c r="H291" i="1"/>
  <c r="I430" i="1"/>
  <c r="J430" i="1"/>
  <c r="K430" i="1"/>
  <c r="H430" i="1"/>
  <c r="M27" i="7"/>
  <c r="V27" i="7"/>
  <c r="E27" i="7" a="1"/>
  <c r="L27" i="7"/>
  <c r="V1992" i="7"/>
  <c r="D1992" i="7" a="1"/>
  <c r="T1992" i="7"/>
  <c r="U1992" i="7"/>
  <c r="N1992" i="7"/>
  <c r="R653" i="7"/>
  <c r="M653" i="7"/>
  <c r="P653" i="7"/>
  <c r="Q653" i="7"/>
  <c r="I653" i="7" a="1"/>
  <c r="J3109" i="7" a="1"/>
  <c r="O3109" i="7"/>
  <c r="E3109" i="7" a="1"/>
  <c r="T3109" i="7"/>
  <c r="H3109" i="7" a="1"/>
  <c r="D2783" i="7" a="1"/>
  <c r="E2783" i="7" a="1"/>
  <c r="L2783" i="7"/>
  <c r="Q2783" i="7"/>
  <c r="O2105" i="7"/>
  <c r="T2105" i="7"/>
  <c r="Q2105" i="7"/>
  <c r="C2105" i="7" a="1"/>
  <c r="U2105" i="7"/>
  <c r="N1940" i="7"/>
  <c r="O1940" i="7"/>
  <c r="E1940" i="7" a="1"/>
  <c r="R1940" i="7"/>
  <c r="H1940" i="7" a="1"/>
  <c r="E1290" i="7" a="1"/>
  <c r="Q1290" i="7"/>
  <c r="L1290" i="7"/>
  <c r="N1290" i="7"/>
  <c r="I1290" i="7" a="1"/>
  <c r="L3517" i="7"/>
  <c r="O3517" i="7"/>
  <c r="D3517" i="7" a="1"/>
  <c r="C3517" i="7" a="1"/>
  <c r="N541" i="7"/>
  <c r="E541" i="7" a="1"/>
  <c r="C541" i="7" a="1"/>
  <c r="M541" i="7"/>
  <c r="V541" i="7"/>
  <c r="C2287" i="7" a="1"/>
  <c r="T2287" i="7"/>
  <c r="M2287" i="7"/>
  <c r="R2287" i="7"/>
  <c r="H2287" i="7" a="1"/>
  <c r="D235" i="1" a="1"/>
  <c r="I235" i="1"/>
  <c r="M235" i="1"/>
  <c r="K235" i="1"/>
  <c r="K1993" i="7"/>
  <c r="E1993" i="7" a="1"/>
  <c r="R1993" i="7"/>
  <c r="L1993" i="7"/>
  <c r="R1883" i="7"/>
  <c r="L1883" i="7"/>
  <c r="D1883" i="7" a="1"/>
  <c r="V1883" i="7"/>
  <c r="P1883" i="7"/>
  <c r="D2946" i="7" a="1"/>
  <c r="V2946" i="7"/>
  <c r="J2946" i="7" a="1"/>
  <c r="C2946" i="7" a="1"/>
  <c r="H2946" i="7" a="1"/>
  <c r="N1154" i="7"/>
  <c r="V1154" i="7"/>
  <c r="G1154" i="7" a="1"/>
  <c r="C1154" i="7" a="1"/>
  <c r="H1154" i="7" a="1"/>
  <c r="J1007" i="7" a="1"/>
  <c r="N1007" i="7"/>
  <c r="M1007" i="7"/>
  <c r="Q1007" i="7"/>
  <c r="J76" i="7" a="1"/>
  <c r="G76" i="7" a="1"/>
  <c r="D76" i="7" a="1"/>
  <c r="T76" i="7"/>
  <c r="S76" i="7"/>
  <c r="F153" i="1"/>
  <c r="Q153" i="1"/>
  <c r="P153" i="1"/>
  <c r="E153" i="1" a="1"/>
  <c r="K3830" i="7"/>
  <c r="M3830" i="7"/>
  <c r="D3830" i="7" a="1"/>
  <c r="V3830" i="7"/>
  <c r="H3830" i="7" a="1"/>
  <c r="C1145" i="7" a="1"/>
  <c r="O1145" i="7"/>
  <c r="T1145" i="7"/>
  <c r="D1145" i="7" a="1"/>
  <c r="R586" i="7"/>
  <c r="S586" i="7"/>
  <c r="M586" i="7"/>
  <c r="D586" i="7" a="1"/>
  <c r="C586" i="7" a="1"/>
  <c r="S3088" i="7"/>
  <c r="O3088" i="7"/>
  <c r="T3088" i="7"/>
  <c r="L3088" i="7"/>
  <c r="I3088" i="7" a="1"/>
  <c r="N2309" i="7"/>
  <c r="D2309" i="7" a="1"/>
  <c r="L2309" i="7"/>
  <c r="S2309" i="7"/>
  <c r="I2309" i="7" a="1"/>
  <c r="K115" i="1"/>
  <c r="F115" i="1"/>
  <c r="Q115" i="1"/>
  <c r="Q769" i="7"/>
  <c r="V769" i="7"/>
  <c r="K769" i="7"/>
  <c r="C769" i="7" a="1"/>
  <c r="U769" i="7"/>
  <c r="R872" i="7"/>
  <c r="N872" i="7"/>
  <c r="J872" i="7" a="1"/>
  <c r="G872" i="7" a="1"/>
  <c r="I872" i="7" a="1"/>
  <c r="J3133" i="7" a="1"/>
  <c r="D3133" i="7" a="1"/>
  <c r="O3133" i="7"/>
  <c r="L3133" i="7"/>
  <c r="I3133" i="7" a="1"/>
  <c r="L263" i="7"/>
  <c r="T263" i="7"/>
  <c r="O263" i="7"/>
  <c r="S263" i="7"/>
  <c r="E195" i="1" a="1"/>
  <c r="O195" i="1"/>
  <c r="L195" i="1"/>
  <c r="J195" i="1"/>
  <c r="E2853" i="7" a="1"/>
  <c r="J2853" i="7" a="1"/>
  <c r="P2853" i="7"/>
  <c r="K2853" i="7"/>
  <c r="H2853" i="7" a="1"/>
  <c r="R232" i="7"/>
  <c r="O232" i="7"/>
  <c r="E232" i="7" a="1"/>
  <c r="J232" i="7" a="1"/>
  <c r="I232" i="7" a="1"/>
  <c r="J3795" i="7" a="1"/>
  <c r="Q3795" i="7"/>
  <c r="L3795" i="7"/>
  <c r="V3795" i="7"/>
  <c r="C590" i="7" a="1"/>
  <c r="E590" i="7" a="1"/>
  <c r="M590" i="7"/>
  <c r="N590" i="7"/>
  <c r="S590" i="7"/>
  <c r="I478" i="1"/>
  <c r="F478" i="1"/>
  <c r="H478" i="1"/>
  <c r="Q478" i="1"/>
  <c r="K40" i="1"/>
  <c r="I40" i="1"/>
  <c r="O40" i="1"/>
  <c r="C40" i="1" a="1"/>
  <c r="P864" i="7"/>
  <c r="L864" i="7"/>
  <c r="U864" i="7"/>
  <c r="S864" i="7"/>
  <c r="C611" i="7" a="1"/>
  <c r="P611" i="7"/>
  <c r="R611" i="7"/>
  <c r="G611" i="7" a="1"/>
  <c r="Q611" i="7"/>
  <c r="R172" i="7"/>
  <c r="S172" i="7"/>
  <c r="K172" i="7"/>
  <c r="D172" i="7" a="1"/>
  <c r="H172" i="7" a="1"/>
  <c r="U3827" i="7"/>
  <c r="L3827" i="7"/>
  <c r="M3827" i="7"/>
  <c r="G3827" i="7" a="1"/>
  <c r="H3827" i="7" a="1"/>
  <c r="R1485" i="7"/>
  <c r="L1485" i="7"/>
  <c r="V1485" i="7"/>
  <c r="K1485" i="7"/>
  <c r="T2039" i="7"/>
  <c r="N2039" i="7"/>
  <c r="D2039" i="7" a="1"/>
  <c r="E2039" i="7" a="1"/>
  <c r="U2039" i="7"/>
  <c r="V3868" i="7"/>
  <c r="K3868" i="7"/>
  <c r="G3868" i="7" a="1"/>
  <c r="D3868" i="7" a="1"/>
  <c r="I3868" i="7" a="1"/>
  <c r="L241" i="7"/>
  <c r="K241" i="7"/>
  <c r="G241" i="7" a="1"/>
  <c r="O241" i="7"/>
  <c r="I241" i="7" a="1"/>
  <c r="O2620" i="7"/>
  <c r="D2620" i="7" a="1"/>
  <c r="S2620" i="7"/>
  <c r="C2620" i="7" a="1"/>
  <c r="D943" i="7" a="1"/>
  <c r="E943" i="7" a="1"/>
  <c r="G943" i="7" a="1"/>
  <c r="N943" i="7"/>
  <c r="V943" i="7"/>
  <c r="U445" i="7"/>
  <c r="G445" i="7" a="1"/>
  <c r="N445" i="7"/>
  <c r="Q445" i="7"/>
  <c r="H445" i="7" a="1"/>
  <c r="M98" i="1"/>
  <c r="D98" i="1" a="1"/>
  <c r="N98" i="1"/>
  <c r="P98" i="1"/>
  <c r="C256" i="1" a="1"/>
  <c r="L256" i="1"/>
  <c r="E256" i="1" a="1"/>
  <c r="V842" i="7"/>
  <c r="C842" i="7" a="1"/>
  <c r="N842" i="7"/>
  <c r="U842" i="7"/>
  <c r="S842" i="7"/>
  <c r="V3882" i="7"/>
  <c r="G3882" i="7" a="1"/>
  <c r="D3882" i="7" a="1"/>
  <c r="O3882" i="7"/>
  <c r="C3882" i="7" a="1"/>
  <c r="K673" i="7"/>
  <c r="P673" i="7"/>
  <c r="D673" i="7" a="1"/>
  <c r="L673" i="7"/>
  <c r="T673" i="7"/>
  <c r="R3645" i="7"/>
  <c r="O3645" i="7"/>
  <c r="S3645" i="7"/>
  <c r="J3645" i="7" a="1"/>
  <c r="T255" i="7"/>
  <c r="M255" i="7"/>
  <c r="J255" i="7" a="1"/>
  <c r="K255" i="7"/>
  <c r="N255" i="7"/>
  <c r="F85" i="1"/>
  <c r="N85" i="1"/>
  <c r="G85" i="1"/>
  <c r="H85" i="1"/>
  <c r="C70" i="1" a="1"/>
  <c r="M70" i="1"/>
  <c r="D70" i="1" a="1"/>
  <c r="O70" i="1"/>
  <c r="L1693" i="7"/>
  <c r="N1693" i="7"/>
  <c r="O1693" i="7"/>
  <c r="M1693" i="7"/>
  <c r="E3048" i="7" a="1"/>
  <c r="M3048" i="7"/>
  <c r="K3048" i="7"/>
  <c r="L3048" i="7"/>
  <c r="H3048" i="7" a="1"/>
  <c r="O643" i="7"/>
  <c r="E643" i="7" a="1"/>
  <c r="V643" i="7"/>
  <c r="C643" i="7" a="1"/>
  <c r="I643" i="7" a="1"/>
  <c r="S105" i="7"/>
  <c r="U105" i="7"/>
  <c r="N105" i="7"/>
  <c r="R105" i="7"/>
  <c r="V105" i="7"/>
  <c r="C3499" i="7" a="1"/>
  <c r="S3499" i="7"/>
  <c r="U3499" i="7"/>
  <c r="V3499" i="7"/>
  <c r="S1863" i="7"/>
  <c r="J1863" i="7" a="1"/>
  <c r="R1863" i="7"/>
  <c r="H1863" i="7" a="1"/>
  <c r="Q1863" i="7"/>
  <c r="I484" i="1"/>
  <c r="M484" i="1"/>
  <c r="K484" i="1"/>
  <c r="F484" i="1"/>
  <c r="T531" i="7"/>
  <c r="G531" i="7" a="1"/>
  <c r="L531" i="7"/>
  <c r="K531" i="7"/>
  <c r="I531" i="7" a="1"/>
  <c r="K2637" i="7"/>
  <c r="R2637" i="7"/>
  <c r="T2637" i="7"/>
  <c r="Q2637" i="7"/>
  <c r="L427" i="7"/>
  <c r="T427" i="7"/>
  <c r="J427" i="7" a="1"/>
  <c r="K427" i="7"/>
  <c r="O427" i="7"/>
  <c r="D1481" i="7" a="1"/>
  <c r="R1481" i="7"/>
  <c r="P1481" i="7"/>
  <c r="O1481" i="7"/>
  <c r="H1481" i="7" a="1"/>
  <c r="N125" i="7"/>
  <c r="M125" i="7"/>
  <c r="O125" i="7"/>
  <c r="K125" i="7"/>
  <c r="I125" i="7" a="1"/>
  <c r="G712" i="7" a="1"/>
  <c r="J712" i="7" a="1"/>
  <c r="U712" i="7"/>
  <c r="E712" i="7" a="1"/>
  <c r="E42" i="7" a="1"/>
  <c r="L42" i="7"/>
  <c r="P42" i="7"/>
  <c r="N42" i="7"/>
  <c r="M42" i="7"/>
  <c r="T1729" i="7"/>
  <c r="V1729" i="7"/>
  <c r="R1729" i="7"/>
  <c r="K1729" i="7"/>
  <c r="I1729" i="7" a="1"/>
  <c r="T1885" i="7"/>
  <c r="P1885" i="7"/>
  <c r="U1885" i="7"/>
  <c r="K1885" i="7"/>
  <c r="I1885" i="7" a="1"/>
  <c r="C2961" i="7" a="1"/>
  <c r="E2961" i="7" a="1"/>
  <c r="J2961" i="7" a="1"/>
  <c r="L2961" i="7"/>
  <c r="O2685" i="7"/>
  <c r="P2685" i="7"/>
  <c r="D2685" i="7" a="1"/>
  <c r="N2685" i="7"/>
  <c r="T2685" i="7"/>
  <c r="R623" i="7"/>
  <c r="V623" i="7"/>
  <c r="E623" i="7" a="1"/>
  <c r="Q623" i="7"/>
  <c r="I623" i="7" a="1"/>
  <c r="E857" i="7" a="1"/>
  <c r="L857" i="7"/>
  <c r="S857" i="7"/>
  <c r="N857" i="7"/>
  <c r="I857" i="7" a="1"/>
  <c r="E1579" i="7" a="1"/>
  <c r="N1579" i="7"/>
  <c r="L1579" i="7"/>
  <c r="Q1579" i="7"/>
  <c r="T3370" i="7"/>
  <c r="Q3370" i="7"/>
  <c r="E3370" i="7" a="1"/>
  <c r="R3370" i="7"/>
  <c r="S3370" i="7"/>
  <c r="C492" i="1" a="1"/>
  <c r="D492" i="1" a="1"/>
  <c r="F492" i="1"/>
  <c r="E492" i="1" a="1"/>
  <c r="G1457" i="7" a="1"/>
  <c r="K1457" i="7"/>
  <c r="D1457" i="7" a="1"/>
  <c r="E1457" i="7" a="1"/>
  <c r="I1457" i="7" a="1"/>
  <c r="K659" i="7"/>
  <c r="J659" i="7" a="1"/>
  <c r="D659" i="7" a="1"/>
  <c r="O659" i="7"/>
  <c r="S1813" i="7"/>
  <c r="N1813" i="7"/>
  <c r="U1813" i="7"/>
  <c r="T1813" i="7"/>
  <c r="I1813" i="7" a="1"/>
  <c r="T2327" i="7"/>
  <c r="O2327" i="7"/>
  <c r="E2327" i="7" a="1"/>
  <c r="K2327" i="7"/>
  <c r="I2327" i="7" a="1"/>
  <c r="J2484" i="7" a="1"/>
  <c r="G2484" i="7" a="1"/>
  <c r="T2484" i="7"/>
  <c r="L2484" i="7"/>
  <c r="H2484" i="7" a="1"/>
  <c r="J2593" i="7" a="1"/>
  <c r="M2593" i="7"/>
  <c r="E2593" i="7" a="1"/>
  <c r="G2593" i="7" a="1"/>
  <c r="O501" i="7"/>
  <c r="R501" i="7"/>
  <c r="P501" i="7"/>
  <c r="G501" i="7" a="1"/>
  <c r="T501" i="7"/>
  <c r="T1646" i="7"/>
  <c r="K1646" i="7"/>
  <c r="Q1646" i="7"/>
  <c r="E1646" i="7" a="1"/>
  <c r="H1646" i="7" a="1"/>
  <c r="J3549" i="7" a="1"/>
  <c r="C3549" i="7" a="1"/>
  <c r="L3549" i="7"/>
  <c r="Q3549" i="7"/>
  <c r="I3549" i="7" a="1"/>
  <c r="P3267" i="7"/>
  <c r="N3267" i="7"/>
  <c r="L3267" i="7"/>
  <c r="M3267" i="7"/>
  <c r="U3126" i="7"/>
  <c r="E3126" i="7" a="1"/>
  <c r="R3126" i="7"/>
  <c r="L3126" i="7"/>
  <c r="N3126" i="7"/>
  <c r="U2277" i="7"/>
  <c r="G2277" i="7" a="1"/>
  <c r="Q2277" i="7"/>
  <c r="C2277" i="7" a="1"/>
  <c r="H2277" i="7" a="1"/>
  <c r="U2087" i="7"/>
  <c r="J2087" i="7" a="1"/>
  <c r="S2087" i="7"/>
  <c r="H2087" i="7" a="1"/>
  <c r="N2087" i="7"/>
  <c r="T2630" i="7"/>
  <c r="N2630" i="7"/>
  <c r="U2630" i="7"/>
  <c r="L2630" i="7"/>
  <c r="J2348" i="7" a="1"/>
  <c r="U2348" i="7"/>
  <c r="C2348" i="7" a="1"/>
  <c r="T2348" i="7"/>
  <c r="E2348" i="7" a="1"/>
  <c r="P579" i="1"/>
  <c r="J579" i="1"/>
  <c r="M579" i="1"/>
  <c r="F579" i="1"/>
  <c r="O3958" i="7"/>
  <c r="D3958" i="7" a="1"/>
  <c r="T3958" i="7"/>
  <c r="S3958" i="7"/>
  <c r="I3958" i="7" a="1"/>
  <c r="V3711" i="7"/>
  <c r="D3711" i="7" a="1"/>
  <c r="O3711" i="7"/>
  <c r="K3711" i="7"/>
  <c r="N1545" i="7"/>
  <c r="G1545" i="7" a="1"/>
  <c r="S1545" i="7"/>
  <c r="J1545" i="7" a="1"/>
  <c r="L1545" i="7"/>
  <c r="L202" i="7"/>
  <c r="U202" i="7"/>
  <c r="P202" i="7"/>
  <c r="J202" i="7" a="1"/>
  <c r="I202" i="7" a="1"/>
  <c r="U386" i="7"/>
  <c r="D386" i="7" a="1"/>
  <c r="C386" i="7" a="1"/>
  <c r="I386" i="7" a="1"/>
  <c r="H386" i="7" a="1"/>
  <c r="R1029" i="7"/>
  <c r="D1029" i="7" a="1"/>
  <c r="J1029" i="7" a="1"/>
  <c r="S1029" i="7"/>
  <c r="L1129" i="7"/>
  <c r="D1129" i="7" a="1"/>
  <c r="U1129" i="7"/>
  <c r="G1129" i="7" a="1"/>
  <c r="V1129" i="7"/>
  <c r="K848" i="7"/>
  <c r="E848" i="7" a="1"/>
  <c r="R848" i="7"/>
  <c r="V848" i="7"/>
  <c r="H848" i="7" a="1"/>
  <c r="O1031" i="7"/>
  <c r="Q1031" i="7"/>
  <c r="E1031" i="7" a="1"/>
  <c r="U1031" i="7"/>
  <c r="H1031" i="7" a="1"/>
  <c r="U373" i="7"/>
  <c r="O373" i="7"/>
  <c r="N373" i="7"/>
  <c r="J373" i="7" a="1"/>
  <c r="Q3718" i="7"/>
  <c r="V3718" i="7"/>
  <c r="O3718" i="7"/>
  <c r="J3718" i="7" a="1"/>
  <c r="N3718" i="7"/>
  <c r="E439" i="7" a="1"/>
  <c r="C439" i="7" a="1"/>
  <c r="O439" i="7"/>
  <c r="T439" i="7"/>
  <c r="H439" i="7" a="1"/>
  <c r="N1583" i="7"/>
  <c r="C1583" i="7" a="1"/>
  <c r="Q1583" i="7"/>
  <c r="M1583" i="7"/>
  <c r="I1583" i="7" a="1"/>
  <c r="G3216" i="7" a="1"/>
  <c r="S3216" i="7"/>
  <c r="L3216" i="7"/>
  <c r="H3216" i="7" a="1"/>
  <c r="L68" i="1"/>
  <c r="E68" i="1" a="1"/>
  <c r="F68" i="1"/>
  <c r="D68" i="1" a="1"/>
  <c r="G270" i="7" a="1"/>
  <c r="E270" i="7" a="1"/>
  <c r="V270" i="7"/>
  <c r="N270" i="7"/>
  <c r="P270" i="7"/>
  <c r="P2295" i="7"/>
  <c r="V2295" i="7"/>
  <c r="C2295" i="7" a="1"/>
  <c r="U2295" i="7"/>
  <c r="H2295" i="7" a="1"/>
  <c r="V603" i="7"/>
  <c r="T603" i="7"/>
  <c r="R603" i="7"/>
  <c r="H603" i="7" a="1"/>
  <c r="U1522" i="7"/>
  <c r="R1522" i="7"/>
  <c r="N1522" i="7"/>
  <c r="C1522" i="7" a="1"/>
  <c r="I1522" i="7" a="1"/>
  <c r="E1901" i="7" a="1"/>
  <c r="T1901" i="7"/>
  <c r="P1901" i="7"/>
  <c r="R1901" i="7"/>
  <c r="Q1901" i="7"/>
  <c r="K3917" i="7"/>
  <c r="N3917" i="7"/>
  <c r="R3917" i="7"/>
  <c r="H3917" i="7" a="1"/>
  <c r="Q3917" i="7"/>
  <c r="V1548" i="7"/>
  <c r="L1548" i="7"/>
  <c r="O1548" i="7"/>
  <c r="U1548" i="7"/>
  <c r="O2091" i="7"/>
  <c r="S2091" i="7"/>
  <c r="G2091" i="7" a="1"/>
  <c r="V2091" i="7"/>
  <c r="T2091" i="7"/>
  <c r="V3559" i="7"/>
  <c r="C3559" i="7" a="1"/>
  <c r="L3559" i="7"/>
  <c r="K3559" i="7"/>
  <c r="I3559" i="7" a="1"/>
  <c r="G3717" i="7" a="1"/>
  <c r="V3717" i="7"/>
  <c r="E3717" i="7" a="1"/>
  <c r="J3717" i="7" a="1"/>
  <c r="H3717" i="7" a="1"/>
  <c r="D1972" i="7" a="1"/>
  <c r="U1972" i="7"/>
  <c r="G1972" i="7" a="1"/>
  <c r="H1972" i="7" a="1"/>
  <c r="E1140" i="7" a="1"/>
  <c r="P1140" i="7"/>
  <c r="M1140" i="7"/>
  <c r="N1140" i="7"/>
  <c r="U1140" i="7"/>
  <c r="V980" i="7"/>
  <c r="J980" i="7" a="1"/>
  <c r="P980" i="7"/>
  <c r="N980" i="7"/>
  <c r="L980" i="7"/>
  <c r="O3681" i="7"/>
  <c r="Q3681" i="7"/>
  <c r="P3681" i="7"/>
  <c r="L3681" i="7"/>
  <c r="I3681" i="7" a="1"/>
  <c r="R2390" i="7"/>
  <c r="T2390" i="7"/>
  <c r="S2390" i="7"/>
  <c r="H2390" i="7" a="1"/>
  <c r="D2296" i="7" a="1"/>
  <c r="G2296" i="7" a="1"/>
  <c r="S2296" i="7"/>
  <c r="K2296" i="7"/>
  <c r="I2296" i="7" a="1"/>
  <c r="J1897" i="7" a="1"/>
  <c r="T1897" i="7"/>
  <c r="P1897" i="7"/>
  <c r="S1897" i="7"/>
  <c r="Q1897" i="7"/>
  <c r="P2041" i="7"/>
  <c r="M2041" i="7"/>
  <c r="V2041" i="7"/>
  <c r="E2041" i="7" a="1"/>
  <c r="I2041" i="7" a="1"/>
  <c r="Q2883" i="7"/>
  <c r="R2883" i="7"/>
  <c r="O2883" i="7"/>
  <c r="L2883" i="7"/>
  <c r="O333" i="1"/>
  <c r="Q333" i="1"/>
  <c r="N333" i="1"/>
  <c r="D333" i="1" a="1"/>
  <c r="G3141" i="7" a="1"/>
  <c r="O3141" i="7"/>
  <c r="N3141" i="7"/>
  <c r="R3141" i="7"/>
  <c r="I3141" i="7" a="1"/>
  <c r="S2365" i="7"/>
  <c r="J2365" i="7" a="1"/>
  <c r="D2365" i="7" a="1"/>
  <c r="K2365" i="7"/>
  <c r="U2365" i="7"/>
  <c r="D1075" i="7" a="1"/>
  <c r="V1075" i="7"/>
  <c r="P1075" i="7"/>
  <c r="Q1075" i="7"/>
  <c r="L399" i="1"/>
  <c r="E399" i="1" a="1"/>
  <c r="G399" i="1"/>
  <c r="I399" i="1"/>
  <c r="D2358" i="7" a="1"/>
  <c r="M2358" i="7"/>
  <c r="J2358" i="7" a="1"/>
  <c r="G2358" i="7" a="1"/>
  <c r="I2358" i="7" a="1"/>
  <c r="P1314" i="7"/>
  <c r="O1314" i="7"/>
  <c r="K1314" i="7"/>
  <c r="R1314" i="7"/>
  <c r="I1314" i="7" a="1"/>
  <c r="C62" i="7" a="1"/>
  <c r="T62" i="7"/>
  <c r="E62" i="7" a="1"/>
  <c r="S62" i="7"/>
  <c r="P3419" i="7"/>
  <c r="T3419" i="7"/>
  <c r="O3419" i="7"/>
  <c r="L3419" i="7"/>
  <c r="R3419" i="7"/>
  <c r="R2495" i="7"/>
  <c r="M2495" i="7"/>
  <c r="N2495" i="7"/>
  <c r="Q2495" i="7"/>
  <c r="H2495" i="7" a="1"/>
  <c r="T96" i="7"/>
  <c r="Q96" i="7"/>
  <c r="S96" i="7"/>
  <c r="P96" i="7"/>
  <c r="R96" i="7"/>
  <c r="V841" i="7"/>
  <c r="K841" i="7"/>
  <c r="E841" i="7" a="1"/>
  <c r="O841" i="7"/>
  <c r="G1868" i="7" a="1"/>
  <c r="D1868" i="7" a="1"/>
  <c r="Q1868" i="7"/>
  <c r="S1868" i="7"/>
  <c r="M1868" i="7"/>
  <c r="K3831" i="7"/>
  <c r="O3831" i="7"/>
  <c r="G3831" i="7" a="1"/>
  <c r="J3831" i="7" a="1"/>
  <c r="C3831" i="7" a="1"/>
  <c r="O326" i="1"/>
  <c r="F326" i="1"/>
  <c r="G326" i="1"/>
  <c r="N326" i="1"/>
  <c r="T3699" i="7"/>
  <c r="U3699" i="7"/>
  <c r="E3699" i="7" a="1"/>
  <c r="I3699" i="7" a="1"/>
  <c r="G1758" i="7" a="1"/>
  <c r="V1758" i="7"/>
  <c r="D1758" i="7" a="1"/>
  <c r="C1758" i="7" a="1"/>
  <c r="U1758" i="7"/>
  <c r="E3032" i="7" a="1"/>
  <c r="J3032" i="7" a="1"/>
  <c r="R3032" i="7"/>
  <c r="P3032" i="7"/>
  <c r="G3032" i="7" a="1"/>
  <c r="L1299" i="7"/>
  <c r="N1299" i="7"/>
  <c r="G1299" i="7" a="1"/>
  <c r="T1299" i="7"/>
  <c r="I1299" i="7" a="1"/>
  <c r="G3910" i="7" a="1"/>
  <c r="O3910" i="7"/>
  <c r="S3910" i="7"/>
  <c r="V3910" i="7"/>
  <c r="I143" i="1"/>
  <c r="H143" i="1"/>
  <c r="K143" i="1"/>
  <c r="O143" i="1"/>
  <c r="T2913" i="7"/>
  <c r="S2913" i="7"/>
  <c r="Q2913" i="7"/>
  <c r="P2913" i="7"/>
  <c r="H2913" i="7" a="1"/>
  <c r="S591" i="7"/>
  <c r="M591" i="7"/>
  <c r="C591" i="7" a="1"/>
  <c r="J591" i="7" a="1"/>
  <c r="K591" i="7"/>
  <c r="C3697" i="7" a="1"/>
  <c r="G3697" i="7" a="1"/>
  <c r="O3697" i="7"/>
  <c r="N3697" i="7"/>
  <c r="C968" i="7" a="1"/>
  <c r="E968" i="7" a="1"/>
  <c r="U968" i="7"/>
  <c r="J968" i="7" a="1"/>
  <c r="S968" i="7"/>
  <c r="O2875" i="7"/>
  <c r="N2875" i="7"/>
  <c r="G2875" i="7" a="1"/>
  <c r="E2875" i="7" a="1"/>
  <c r="K2875" i="7"/>
  <c r="D850" i="7" a="1"/>
  <c r="T850" i="7"/>
  <c r="J850" i="7" a="1"/>
  <c r="G850" i="7" a="1"/>
  <c r="H850" i="7" a="1"/>
  <c r="R595" i="7"/>
  <c r="E595" i="7" a="1"/>
  <c r="M595" i="7"/>
  <c r="S595" i="7"/>
  <c r="J2113" i="7" a="1"/>
  <c r="Q2113" i="7"/>
  <c r="M2113" i="7"/>
  <c r="C2113" i="7" a="1"/>
  <c r="H2113" i="7" a="1"/>
  <c r="Q1697" i="7"/>
  <c r="G1697" i="7" a="1"/>
  <c r="R1697" i="7"/>
  <c r="I1697" i="7" a="1"/>
  <c r="V1697" i="7"/>
  <c r="R521" i="7"/>
  <c r="G521" i="7" a="1"/>
  <c r="K521" i="7"/>
  <c r="U521" i="7"/>
  <c r="I521" i="7" a="1"/>
  <c r="U3857" i="7"/>
  <c r="P3857" i="7"/>
  <c r="N3857" i="7"/>
  <c r="Q3857" i="7"/>
  <c r="L335" i="7"/>
  <c r="C335" i="7" a="1"/>
  <c r="R335" i="7"/>
  <c r="V335" i="7"/>
  <c r="P335" i="7"/>
  <c r="P432" i="7"/>
  <c r="K432" i="7"/>
  <c r="O432" i="7"/>
  <c r="Q432" i="7"/>
  <c r="H432" i="7" a="1"/>
  <c r="T1433" i="7"/>
  <c r="Q1433" i="7"/>
  <c r="M1433" i="7"/>
  <c r="I1433" i="7" a="1"/>
  <c r="N1433" i="7"/>
  <c r="U137" i="7"/>
  <c r="S137" i="7"/>
  <c r="D137" i="7" a="1"/>
  <c r="Q137" i="7"/>
  <c r="P985" i="7"/>
  <c r="D985" i="7" a="1"/>
  <c r="N985" i="7"/>
  <c r="K985" i="7"/>
  <c r="O985" i="7"/>
  <c r="M3302" i="7"/>
  <c r="T3302" i="7"/>
  <c r="R3302" i="7"/>
  <c r="U3302" i="7"/>
  <c r="I3302" i="7" a="1"/>
  <c r="O396" i="1"/>
  <c r="N396" i="1"/>
  <c r="M396" i="1"/>
  <c r="H396" i="1"/>
  <c r="U2727" i="7"/>
  <c r="L2727" i="7"/>
  <c r="J2727" i="7" a="1"/>
  <c r="I2727" i="7" a="1"/>
  <c r="E1143" i="7" a="1"/>
  <c r="J1143" i="7" a="1"/>
  <c r="K1143" i="7"/>
  <c r="L1143" i="7"/>
  <c r="I1143" i="7" a="1"/>
  <c r="O563" i="1"/>
  <c r="M563" i="1"/>
  <c r="G563" i="1"/>
  <c r="H563" i="1"/>
  <c r="N2344" i="7"/>
  <c r="K2344" i="7"/>
  <c r="S2344" i="7"/>
  <c r="M2344" i="7"/>
  <c r="I2344" i="7" a="1"/>
  <c r="D402" i="1" a="1"/>
  <c r="P402" i="1"/>
  <c r="Q402" i="1"/>
  <c r="U222" i="7"/>
  <c r="K222" i="7"/>
  <c r="Q222" i="7"/>
  <c r="D222" i="7" a="1"/>
  <c r="M222" i="7"/>
  <c r="M2233" i="7"/>
  <c r="N2233" i="7"/>
  <c r="O2233" i="7"/>
  <c r="I2233" i="7" a="1"/>
  <c r="J2233" i="7" a="1"/>
  <c r="M150" i="7"/>
  <c r="D150" i="7" a="1"/>
  <c r="S150" i="7"/>
  <c r="C150" i="7" a="1"/>
  <c r="I150" i="7" a="1"/>
  <c r="M2844" i="7"/>
  <c r="O2844" i="7"/>
  <c r="T2844" i="7"/>
  <c r="V2844" i="7"/>
  <c r="O3149" i="7"/>
  <c r="M3149" i="7"/>
  <c r="C3149" i="7" a="1"/>
  <c r="E3149" i="7" a="1"/>
  <c r="D3149" i="7" a="1"/>
  <c r="G2653" i="7" a="1"/>
  <c r="D2653" i="7" a="1"/>
  <c r="N2653" i="7"/>
  <c r="T2653" i="7"/>
  <c r="H2653" i="7" a="1"/>
  <c r="U3714" i="7"/>
  <c r="M3714" i="7"/>
  <c r="T3714" i="7"/>
  <c r="H3714" i="7" a="1"/>
  <c r="I3714" i="7" a="1"/>
  <c r="N808" i="7"/>
  <c r="R808" i="7"/>
  <c r="L808" i="7"/>
  <c r="J808" i="7" a="1"/>
  <c r="V1127" i="7"/>
  <c r="U1127" i="7"/>
  <c r="S1127" i="7"/>
  <c r="M1127" i="7"/>
  <c r="P1127" i="7"/>
  <c r="S1833" i="7"/>
  <c r="D1833" i="7" a="1"/>
  <c r="R1833" i="7"/>
  <c r="E1833" i="7" a="1"/>
  <c r="H1833" i="7" a="1"/>
  <c r="E2350" i="7" a="1"/>
  <c r="C2350" i="7" a="1"/>
  <c r="O2350" i="7"/>
  <c r="N2350" i="7"/>
  <c r="I2350" i="7" a="1"/>
  <c r="N3690" i="7"/>
  <c r="G3690" i="7" a="1"/>
  <c r="Q3690" i="7"/>
  <c r="T3690" i="7"/>
  <c r="L460" i="1"/>
  <c r="G460" i="1"/>
  <c r="H460" i="1"/>
  <c r="J460" i="1"/>
  <c r="C2677" i="7" a="1"/>
  <c r="O2677" i="7"/>
  <c r="M2677" i="7"/>
  <c r="K2677" i="7"/>
  <c r="J2677" i="7" a="1"/>
  <c r="P2441" i="7"/>
  <c r="V2441" i="7"/>
  <c r="N2441" i="7"/>
  <c r="J2441" i="7" a="1"/>
  <c r="H2441" i="7" a="1"/>
  <c r="C147" i="1" a="1"/>
  <c r="H147" i="1"/>
  <c r="Q147" i="1"/>
  <c r="F59" i="1"/>
  <c r="E59" i="1" a="1"/>
  <c r="L59" i="1"/>
  <c r="D59" i="1" a="1"/>
  <c r="S3357" i="7"/>
  <c r="O3357" i="7"/>
  <c r="N3357" i="7"/>
  <c r="D3357" i="7" a="1"/>
  <c r="P3357" i="7"/>
  <c r="Q1723" i="7"/>
  <c r="N1723" i="7"/>
  <c r="V1723" i="7"/>
  <c r="D1723" i="7" a="1"/>
  <c r="H1723" i="7" a="1"/>
  <c r="H248" i="1"/>
  <c r="E248" i="1" a="1"/>
  <c r="O248" i="1"/>
  <c r="U1157" i="7"/>
  <c r="T1157" i="7"/>
  <c r="E1157" i="7" a="1"/>
  <c r="M1157" i="7"/>
  <c r="P1157" i="7"/>
  <c r="L1623" i="7"/>
  <c r="N1623" i="7"/>
  <c r="V1623" i="7"/>
  <c r="S1623" i="7"/>
  <c r="H1623" i="7" a="1"/>
  <c r="M3312" i="7"/>
  <c r="E3312" i="7" a="1"/>
  <c r="G3312" i="7" a="1"/>
  <c r="K3312" i="7"/>
  <c r="H3312" i="7" a="1"/>
  <c r="Q131" i="1"/>
  <c r="C131" i="1" a="1"/>
  <c r="F131" i="1"/>
  <c r="Q1062" i="7"/>
  <c r="P1062" i="7"/>
  <c r="J1062" i="7" a="1"/>
  <c r="D1062" i="7" a="1"/>
  <c r="I1062" i="7" a="1"/>
  <c r="H246" i="1"/>
  <c r="D246" i="1" a="1"/>
  <c r="I246" i="1"/>
  <c r="L246" i="1"/>
  <c r="N2908" i="7"/>
  <c r="D2908" i="7" a="1"/>
  <c r="E2908" i="7" a="1"/>
  <c r="K2908" i="7"/>
  <c r="I2908" i="7" a="1"/>
  <c r="O2452" i="7"/>
  <c r="D2452" i="7" a="1"/>
  <c r="V2452" i="7"/>
  <c r="E2452" i="7" a="1"/>
  <c r="G3167" i="7" a="1"/>
  <c r="R3167" i="7"/>
  <c r="O3167" i="7"/>
  <c r="P3167" i="7"/>
  <c r="M3167" i="7"/>
  <c r="P1903" i="7"/>
  <c r="E1903" i="7" a="1"/>
  <c r="C1903" i="7" a="1"/>
  <c r="M1903" i="7"/>
  <c r="H1903" i="7" a="1"/>
  <c r="U3120" i="7"/>
  <c r="S3120" i="7"/>
  <c r="N3120" i="7"/>
  <c r="T3120" i="7"/>
  <c r="H3120" i="7" a="1"/>
  <c r="C3803" i="7" a="1"/>
  <c r="K3803" i="7"/>
  <c r="O3803" i="7"/>
  <c r="M3803" i="7"/>
  <c r="D169" i="7" a="1"/>
  <c r="R169" i="7"/>
  <c r="L169" i="7"/>
  <c r="Q169" i="7"/>
  <c r="P169" i="7"/>
  <c r="T2125" i="7"/>
  <c r="R2125" i="7"/>
  <c r="G2125" i="7" a="1"/>
  <c r="U2125" i="7"/>
  <c r="H2125" i="7" a="1"/>
  <c r="M205" i="1"/>
  <c r="K205" i="1"/>
  <c r="Q205" i="1"/>
  <c r="C205" i="1" a="1"/>
  <c r="Q410" i="7"/>
  <c r="V410" i="7"/>
  <c r="C410" i="7" a="1"/>
  <c r="U410" i="7"/>
  <c r="E1731" i="7" a="1"/>
  <c r="L1731" i="7"/>
  <c r="T1731" i="7"/>
  <c r="C1731" i="7" a="1"/>
  <c r="U1731" i="7"/>
  <c r="O242" i="1"/>
  <c r="Q242" i="1"/>
  <c r="H242" i="1"/>
  <c r="E242" i="1" a="1"/>
  <c r="S1525" i="7"/>
  <c r="G1525" i="7" a="1"/>
  <c r="P1525" i="7"/>
  <c r="K1525" i="7"/>
  <c r="I1525" i="7" a="1"/>
  <c r="T2140" i="7"/>
  <c r="D2140" i="7" a="1"/>
  <c r="J2140" i="7" a="1"/>
  <c r="P2140" i="7"/>
  <c r="C3228" i="7" a="1"/>
  <c r="O3228" i="7"/>
  <c r="D3228" i="7" a="1"/>
  <c r="T3228" i="7"/>
  <c r="I3228" i="7" a="1"/>
  <c r="Q1532" i="7"/>
  <c r="M1532" i="7"/>
  <c r="G1532" i="7" a="1"/>
  <c r="J1532" i="7" a="1"/>
  <c r="H1532" i="7" a="1"/>
  <c r="O2328" i="7"/>
  <c r="G2328" i="7" a="1"/>
  <c r="E2328" i="7" a="1"/>
  <c r="M2328" i="7"/>
  <c r="I2328" i="7" a="1"/>
  <c r="E983" i="7" a="1"/>
  <c r="R983" i="7"/>
  <c r="G983" i="7" a="1"/>
  <c r="S983" i="7"/>
  <c r="P190" i="7"/>
  <c r="V190" i="7"/>
  <c r="D190" i="7" a="1"/>
  <c r="Q190" i="7"/>
  <c r="M190" i="7"/>
  <c r="C2552" i="7" a="1"/>
  <c r="S2552" i="7"/>
  <c r="K2552" i="7"/>
  <c r="P2552" i="7"/>
  <c r="I2552" i="7" a="1"/>
  <c r="V3268" i="7"/>
  <c r="U3268" i="7"/>
  <c r="N3268" i="7"/>
  <c r="O3268" i="7"/>
  <c r="I3268" i="7" a="1"/>
  <c r="Q2353" i="7"/>
  <c r="C2353" i="7" a="1"/>
  <c r="T2353" i="7"/>
  <c r="M2353" i="7"/>
  <c r="C3906" i="7" a="1"/>
  <c r="O3906" i="7"/>
  <c r="E3906" i="7" a="1"/>
  <c r="V3906" i="7"/>
  <c r="I3906" i="7" a="1"/>
  <c r="R1094" i="7"/>
  <c r="T1094" i="7"/>
  <c r="J1094" i="7" a="1"/>
  <c r="U1094" i="7"/>
  <c r="I1094" i="7" a="1"/>
  <c r="S2734" i="7"/>
  <c r="U2734" i="7"/>
  <c r="T2734" i="7"/>
  <c r="E2734" i="7" a="1"/>
  <c r="H2734" i="7" a="1"/>
  <c r="H583" i="1"/>
  <c r="F583" i="1"/>
  <c r="D583" i="1" a="1"/>
  <c r="V3455" i="7"/>
  <c r="C3455" i="7" a="1"/>
  <c r="D3455" i="7" a="1"/>
  <c r="L3455" i="7"/>
  <c r="K3455" i="7"/>
  <c r="Q1554" i="7"/>
  <c r="E1554" i="7" a="1"/>
  <c r="M1554" i="7"/>
  <c r="J1554" i="7" a="1"/>
  <c r="P1554" i="7"/>
  <c r="Q1156" i="7"/>
  <c r="E1156" i="7" a="1"/>
  <c r="R1156" i="7"/>
  <c r="T1156" i="7"/>
  <c r="H1156" i="7" a="1"/>
  <c r="E411" i="1" a="1"/>
  <c r="O411" i="1"/>
  <c r="N411" i="1"/>
  <c r="M1024" i="7"/>
  <c r="P1024" i="7"/>
  <c r="Q1024" i="7"/>
  <c r="C1024" i="7" a="1"/>
  <c r="G1024" i="7" a="1"/>
  <c r="O229" i="7"/>
  <c r="C229" i="7" a="1"/>
  <c r="R229" i="7"/>
  <c r="U229" i="7"/>
  <c r="H229" i="7" a="1"/>
  <c r="T1018" i="7"/>
  <c r="P1018" i="7"/>
  <c r="G1018" i="7" a="1"/>
  <c r="C1018" i="7" a="1"/>
  <c r="H1018" i="7" a="1"/>
  <c r="T967" i="7"/>
  <c r="R967" i="7"/>
  <c r="O967" i="7"/>
  <c r="N967" i="7"/>
  <c r="D420" i="1" a="1"/>
  <c r="Q420" i="1"/>
  <c r="F420" i="1"/>
  <c r="K420" i="1"/>
  <c r="K1267" i="7"/>
  <c r="E1267" i="7" a="1"/>
  <c r="L1267" i="7"/>
  <c r="V1267" i="7"/>
  <c r="H1267" i="7" a="1"/>
  <c r="V80" i="7"/>
  <c r="E80" i="7" a="1"/>
  <c r="M80" i="7"/>
  <c r="K80" i="7"/>
  <c r="I80" i="7" a="1"/>
  <c r="E2191" i="7" a="1"/>
  <c r="D2191" i="7" a="1"/>
  <c r="C2191" i="7" a="1"/>
  <c r="O2191" i="7"/>
  <c r="I485" i="1"/>
  <c r="O485" i="1"/>
  <c r="G485" i="1"/>
  <c r="C485" i="1" a="1"/>
  <c r="O1054" i="7"/>
  <c r="L1054" i="7"/>
  <c r="C1054" i="7" a="1"/>
  <c r="J1054" i="7" a="1"/>
  <c r="R1054" i="7"/>
  <c r="J55" i="7" a="1"/>
  <c r="G55" i="7" a="1"/>
  <c r="V55" i="7"/>
  <c r="E55" i="7" a="1"/>
  <c r="I55" i="7" a="1"/>
  <c r="L1564" i="7"/>
  <c r="M1564" i="7"/>
  <c r="Q1564" i="7"/>
  <c r="O1564" i="7"/>
  <c r="L3976" i="7"/>
  <c r="S3976" i="7"/>
  <c r="C3976" i="7" a="1"/>
  <c r="T3976" i="7"/>
  <c r="D3976" i="7" a="1"/>
  <c r="S3137" i="7"/>
  <c r="G3137" i="7" a="1"/>
  <c r="Q3137" i="7"/>
  <c r="C3137" i="7" a="1"/>
  <c r="I3137" i="7" a="1"/>
  <c r="N3534" i="7"/>
  <c r="C3534" i="7" a="1"/>
  <c r="E3534" i="7" a="1"/>
  <c r="S3534" i="7"/>
  <c r="H3534" i="7" a="1"/>
  <c r="C1282" i="7" a="1"/>
  <c r="Q1282" i="7"/>
  <c r="P1282" i="7"/>
  <c r="L1282" i="7"/>
  <c r="M1464" i="7"/>
  <c r="E1464" i="7" a="1"/>
  <c r="P1464" i="7"/>
  <c r="C1464" i="7" a="1"/>
  <c r="J1464" i="7" a="1"/>
  <c r="C1991" i="7" a="1"/>
  <c r="V1991" i="7"/>
  <c r="S1991" i="7"/>
  <c r="R1991" i="7"/>
  <c r="H1991" i="7" a="1"/>
  <c r="R1584" i="7"/>
  <c r="P1584" i="7"/>
  <c r="T1584" i="7"/>
  <c r="K1584" i="7"/>
  <c r="I1584" i="7" a="1"/>
  <c r="L365" i="1"/>
  <c r="D365" i="1" a="1"/>
  <c r="C365" i="1" a="1"/>
  <c r="K1935" i="7"/>
  <c r="N1935" i="7"/>
  <c r="C1935" i="7" a="1"/>
  <c r="U1935" i="7"/>
  <c r="L1935" i="7"/>
  <c r="G484" i="7" a="1"/>
  <c r="Q484" i="7"/>
  <c r="O484" i="7"/>
  <c r="S484" i="7"/>
  <c r="T484" i="7"/>
  <c r="N51" i="1"/>
  <c r="H51" i="1"/>
  <c r="D51" i="1" a="1"/>
  <c r="K51" i="1"/>
  <c r="J253" i="7" a="1"/>
  <c r="L253" i="7"/>
  <c r="S253" i="7"/>
  <c r="P253" i="7"/>
  <c r="T78" i="7"/>
  <c r="R78" i="7"/>
  <c r="C78" i="7" a="1"/>
  <c r="G78" i="7" a="1"/>
  <c r="H78" i="7" a="1"/>
  <c r="N1832" i="7"/>
  <c r="U1832" i="7"/>
  <c r="E1832" i="7" a="1"/>
  <c r="J1832" i="7" a="1"/>
  <c r="S1832" i="7"/>
  <c r="S214" i="7"/>
  <c r="M214" i="7"/>
  <c r="V214" i="7"/>
  <c r="G214" i="7" a="1"/>
  <c r="I214" i="7" a="1"/>
  <c r="E489" i="7" a="1"/>
  <c r="R489" i="7"/>
  <c r="C489" i="7" a="1"/>
  <c r="U489" i="7"/>
  <c r="N244" i="7"/>
  <c r="K244" i="7"/>
  <c r="V244" i="7"/>
  <c r="P244" i="7"/>
  <c r="D244" i="7" a="1"/>
  <c r="E54" i="7" a="1"/>
  <c r="N54" i="7"/>
  <c r="T54" i="7"/>
  <c r="G54" i="7" a="1"/>
  <c r="H54" i="7" a="1"/>
  <c r="U3897" i="7"/>
  <c r="S3897" i="7"/>
  <c r="C3897" i="7" a="1"/>
  <c r="I3897" i="7" a="1"/>
  <c r="L3897" i="7"/>
  <c r="L340" i="1"/>
  <c r="I340" i="1"/>
  <c r="G340" i="1"/>
  <c r="P2368" i="7"/>
  <c r="J2368" i="7" a="1"/>
  <c r="R2368" i="7"/>
  <c r="M2368" i="7"/>
  <c r="O2368" i="7"/>
  <c r="Q3921" i="7"/>
  <c r="C3921" i="7" a="1"/>
  <c r="P3921" i="7"/>
  <c r="M3921" i="7"/>
  <c r="H3921" i="7" a="1"/>
  <c r="D645" i="7" a="1"/>
  <c r="O645" i="7"/>
  <c r="U645" i="7"/>
  <c r="S645" i="7"/>
  <c r="H645" i="7" a="1"/>
  <c r="U3683" i="7"/>
  <c r="S3683" i="7"/>
  <c r="K3683" i="7"/>
  <c r="T3683" i="7"/>
  <c r="O3319" i="7"/>
  <c r="T3319" i="7"/>
  <c r="N3319" i="7"/>
  <c r="K3319" i="7"/>
  <c r="D3319" i="7" a="1"/>
  <c r="N711" i="7"/>
  <c r="G711" i="7" a="1"/>
  <c r="V711" i="7"/>
  <c r="R711" i="7"/>
  <c r="I711" i="7" a="1"/>
  <c r="T3452" i="7"/>
  <c r="R3452" i="7"/>
  <c r="M3452" i="7"/>
  <c r="L3452" i="7"/>
  <c r="I3452" i="7" a="1"/>
  <c r="C1268" i="7" a="1"/>
  <c r="M1268" i="7"/>
  <c r="K1268" i="7"/>
  <c r="O1268" i="7"/>
  <c r="M2942" i="7"/>
  <c r="L2942" i="7"/>
  <c r="U2942" i="7"/>
  <c r="Q2942" i="7"/>
  <c r="O2942" i="7"/>
  <c r="G951" i="7" a="1"/>
  <c r="J951" i="7" a="1"/>
  <c r="E951" i="7" a="1"/>
  <c r="S951" i="7"/>
  <c r="H951" i="7" a="1"/>
  <c r="U1682" i="7"/>
  <c r="J1682" i="7" a="1"/>
  <c r="T1682" i="7"/>
  <c r="D1682" i="7" a="1"/>
  <c r="I1682" i="7" a="1"/>
  <c r="U3148" i="7"/>
  <c r="L3148" i="7"/>
  <c r="G3148" i="7" a="1"/>
  <c r="K3148" i="7"/>
  <c r="R2253" i="7"/>
  <c r="U2253" i="7"/>
  <c r="E2253" i="7" a="1"/>
  <c r="O2253" i="7"/>
  <c r="Q2253" i="7"/>
  <c r="O970" i="7"/>
  <c r="U970" i="7"/>
  <c r="K970" i="7"/>
  <c r="G970" i="7" a="1"/>
  <c r="V970" i="7"/>
  <c r="M3853" i="7"/>
  <c r="R3853" i="7"/>
  <c r="K3853" i="7"/>
  <c r="T3853" i="7"/>
  <c r="H3853" i="7" a="1"/>
  <c r="R3542" i="7"/>
  <c r="V3542" i="7"/>
  <c r="M3542" i="7"/>
  <c r="G3542" i="7" a="1"/>
  <c r="D1849" i="7" a="1"/>
  <c r="K1849" i="7"/>
  <c r="U1849" i="7"/>
  <c r="P1849" i="7"/>
  <c r="J1849" i="7" a="1"/>
  <c r="O2276" i="7"/>
  <c r="G2276" i="7" a="1"/>
  <c r="C2276" i="7" a="1"/>
  <c r="V2276" i="7"/>
  <c r="H2276" i="7" a="1"/>
  <c r="M2326" i="7"/>
  <c r="G2326" i="7" a="1"/>
  <c r="Q2326" i="7"/>
  <c r="P2326" i="7"/>
  <c r="O2326" i="7"/>
  <c r="M2147" i="7"/>
  <c r="Q2147" i="7"/>
  <c r="U2147" i="7"/>
  <c r="T2147" i="7"/>
  <c r="O3334" i="7"/>
  <c r="L3334" i="7"/>
  <c r="G3334" i="7" a="1"/>
  <c r="R3334" i="7"/>
  <c r="K3334" i="7"/>
  <c r="L3008" i="7"/>
  <c r="R3008" i="7"/>
  <c r="T3008" i="7"/>
  <c r="H3008" i="7" a="1"/>
  <c r="E3008" i="7" a="1"/>
  <c r="P2451" i="7"/>
  <c r="J2451" i="7" a="1"/>
  <c r="Q2451" i="7"/>
  <c r="I2451" i="7" a="1"/>
  <c r="H2451" i="7" a="1"/>
  <c r="L2161" i="7"/>
  <c r="D2161" i="7" a="1"/>
  <c r="H2161" i="7" a="1"/>
  <c r="E2161" i="7" a="1"/>
  <c r="T383" i="7"/>
  <c r="D383" i="7" a="1"/>
  <c r="L383" i="7"/>
  <c r="E383" i="7" a="1"/>
  <c r="K383" i="7"/>
  <c r="J2235" i="7" a="1"/>
  <c r="K2235" i="7"/>
  <c r="E2235" i="7" a="1"/>
  <c r="D2235" i="7" a="1"/>
  <c r="L2235" i="7"/>
  <c r="V2767" i="7"/>
  <c r="L2767" i="7"/>
  <c r="M2767" i="7"/>
  <c r="U2767" i="7"/>
  <c r="I2767" i="7" a="1"/>
  <c r="P353" i="1"/>
  <c r="Q353" i="1"/>
  <c r="H353" i="1"/>
  <c r="P3672" i="7"/>
  <c r="E3672" i="7" a="1"/>
  <c r="D3672" i="7" a="1"/>
  <c r="K3672" i="7"/>
  <c r="N3672" i="7"/>
  <c r="K34" i="1"/>
  <c r="J34" i="1"/>
  <c r="N34" i="1"/>
  <c r="G34" i="1"/>
  <c r="G346" i="1"/>
  <c r="Q346" i="1"/>
  <c r="O346" i="1"/>
  <c r="H346" i="1"/>
  <c r="P3664" i="7"/>
  <c r="N3664" i="7"/>
  <c r="V3664" i="7"/>
  <c r="S3664" i="7"/>
  <c r="V2789" i="7"/>
  <c r="S2789" i="7"/>
  <c r="R2789" i="7"/>
  <c r="G2789" i="7" a="1"/>
  <c r="E2789" i="7" a="1"/>
  <c r="V2592" i="7"/>
  <c r="U2592" i="7"/>
  <c r="S2592" i="7"/>
  <c r="R2592" i="7"/>
  <c r="K2592" i="7"/>
  <c r="L1501" i="7"/>
  <c r="Q1501" i="7"/>
  <c r="T1501" i="7"/>
  <c r="I1501" i="7" a="1"/>
  <c r="H1501" i="7" a="1"/>
  <c r="K2535" i="7"/>
  <c r="M2535" i="7"/>
  <c r="U2535" i="7"/>
  <c r="H2535" i="7" a="1"/>
  <c r="T1652" i="7"/>
  <c r="Q1652" i="7"/>
  <c r="C1652" i="7" a="1"/>
  <c r="N1652" i="7"/>
  <c r="V1652" i="7"/>
  <c r="L2294" i="7"/>
  <c r="G2294" i="7" a="1"/>
  <c r="M2294" i="7"/>
  <c r="S2294" i="7"/>
  <c r="U2294" i="7"/>
  <c r="T3616" i="7"/>
  <c r="P3616" i="7"/>
  <c r="U3616" i="7"/>
  <c r="H3616" i="7" a="1"/>
  <c r="E3616" i="7" a="1"/>
  <c r="P2881" i="7"/>
  <c r="C2881" i="7" a="1"/>
  <c r="G2881" i="7" a="1"/>
  <c r="M2881" i="7"/>
  <c r="L316" i="1"/>
  <c r="I316" i="1"/>
  <c r="O316" i="1"/>
  <c r="N316" i="1"/>
  <c r="U1311" i="7"/>
  <c r="S1311" i="7"/>
  <c r="P1311" i="7"/>
  <c r="G1311" i="7" a="1"/>
  <c r="Q1311" i="7"/>
  <c r="E2347" i="7" a="1"/>
  <c r="S2347" i="7"/>
  <c r="R2347" i="7"/>
  <c r="Q2347" i="7"/>
  <c r="I2347" i="7" a="1"/>
  <c r="H545" i="1"/>
  <c r="C545" i="1" a="1"/>
  <c r="D545" i="1" a="1"/>
  <c r="L1278" i="7"/>
  <c r="N1278" i="7"/>
  <c r="M1278" i="7"/>
  <c r="O1278" i="7"/>
  <c r="T1278" i="7"/>
  <c r="C2138" i="7" a="1"/>
  <c r="E2138" i="7" a="1"/>
  <c r="K2138" i="7"/>
  <c r="R2138" i="7"/>
  <c r="T2138" i="7"/>
  <c r="Q139" i="7"/>
  <c r="K139" i="7"/>
  <c r="M139" i="7"/>
  <c r="H139" i="7" a="1"/>
  <c r="V139" i="7"/>
  <c r="R1528" i="7"/>
  <c r="C1528" i="7" a="1"/>
  <c r="K1528" i="7"/>
  <c r="U1528" i="7"/>
  <c r="O3776" i="7"/>
  <c r="L3776" i="7"/>
  <c r="U3776" i="7"/>
  <c r="K3776" i="7"/>
  <c r="C3776" i="7" a="1"/>
  <c r="M133" i="7"/>
  <c r="U133" i="7"/>
  <c r="D133" i="7" a="1"/>
  <c r="K133" i="7"/>
  <c r="H133" i="7" a="1"/>
  <c r="M2196" i="7"/>
  <c r="N2196" i="7"/>
  <c r="T2196" i="7"/>
  <c r="E2196" i="7" a="1"/>
  <c r="I2196" i="7" a="1"/>
  <c r="C1526" i="7" a="1"/>
  <c r="T1526" i="7"/>
  <c r="J1526" i="7" a="1"/>
  <c r="N1526" i="7"/>
  <c r="O421" i="7"/>
  <c r="P421" i="7"/>
  <c r="L421" i="7"/>
  <c r="N421" i="7"/>
  <c r="G421" i="7" a="1"/>
  <c r="K1627" i="7"/>
  <c r="P1627" i="7"/>
  <c r="T1627" i="7"/>
  <c r="J1627" i="7" a="1"/>
  <c r="H1627" i="7" a="1"/>
  <c r="E1223" i="7" a="1"/>
  <c r="L1223" i="7"/>
  <c r="S1223" i="7"/>
  <c r="H1223" i="7" a="1"/>
  <c r="U1223" i="7"/>
  <c r="L1080" i="7"/>
  <c r="N1080" i="7"/>
  <c r="I1080" i="7" a="1"/>
  <c r="K1080" i="7"/>
  <c r="D3074" i="7" a="1"/>
  <c r="L3074" i="7"/>
  <c r="T3074" i="7"/>
  <c r="J3074" i="7" a="1"/>
  <c r="V3074" i="7"/>
  <c r="E2078" i="7" a="1"/>
  <c r="L2078" i="7"/>
  <c r="O2078" i="7"/>
  <c r="P2078" i="7"/>
  <c r="I2078" i="7" a="1"/>
  <c r="O1790" i="7"/>
  <c r="U1790" i="7"/>
  <c r="L1790" i="7"/>
  <c r="P1790" i="7"/>
  <c r="I1790" i="7" a="1"/>
  <c r="M3528" i="7"/>
  <c r="Q3528" i="7"/>
  <c r="J3528" i="7" a="1"/>
  <c r="C3528" i="7" a="1"/>
  <c r="R865" i="7"/>
  <c r="J865" i="7" a="1"/>
  <c r="S865" i="7"/>
  <c r="U865" i="7"/>
  <c r="M865" i="7"/>
  <c r="L3281" i="7"/>
  <c r="J3281" i="7" a="1"/>
  <c r="S3281" i="7"/>
  <c r="T3281" i="7"/>
  <c r="H3281" i="7" a="1"/>
  <c r="C53" i="1" a="1"/>
  <c r="L53" i="1"/>
  <c r="E53" i="1" a="1"/>
  <c r="N53" i="1"/>
  <c r="R1642" i="7"/>
  <c r="D1642" i="7" a="1"/>
  <c r="L1642" i="7"/>
  <c r="K1642" i="7"/>
  <c r="R2985" i="7"/>
  <c r="V2985" i="7"/>
  <c r="E2985" i="7" a="1"/>
  <c r="P2985" i="7"/>
  <c r="D2985" i="7" a="1"/>
  <c r="L566" i="7"/>
  <c r="N566" i="7"/>
  <c r="J566" i="7" a="1"/>
  <c r="R566" i="7"/>
  <c r="H566" i="7" a="1"/>
  <c r="U1256" i="7"/>
  <c r="R1256" i="7"/>
  <c r="G1256" i="7" a="1"/>
  <c r="H1256" i="7" a="1"/>
  <c r="S1256" i="7"/>
  <c r="D2602" i="7" a="1"/>
  <c r="C2602" i="7" a="1"/>
  <c r="M2602" i="7"/>
  <c r="J2602" i="7" a="1"/>
  <c r="V3576" i="7"/>
  <c r="D3576" i="7" a="1"/>
  <c r="R3576" i="7"/>
  <c r="Q3576" i="7"/>
  <c r="P3576" i="7"/>
  <c r="Q2150" i="7"/>
  <c r="M2150" i="7"/>
  <c r="L2150" i="7"/>
  <c r="U2150" i="7"/>
  <c r="I2150" i="7" a="1"/>
  <c r="L1251" i="7"/>
  <c r="K1251" i="7"/>
  <c r="D1251" i="7" a="1"/>
  <c r="U1251" i="7"/>
  <c r="I1251" i="7" a="1"/>
  <c r="O921" i="7"/>
  <c r="N921" i="7"/>
  <c r="E921" i="7" a="1"/>
  <c r="I921" i="7" a="1"/>
  <c r="E1718" i="7" a="1"/>
  <c r="M1718" i="7"/>
  <c r="R1718" i="7"/>
  <c r="K1718" i="7"/>
  <c r="C1718" i="7" a="1"/>
  <c r="U2000" i="7"/>
  <c r="L2000" i="7"/>
  <c r="C2000" i="7" a="1"/>
  <c r="E2000" i="7" a="1"/>
  <c r="H2000" i="7" a="1"/>
  <c r="S1939" i="7"/>
  <c r="P1939" i="7"/>
  <c r="Q1939" i="7"/>
  <c r="C1939" i="7" a="1"/>
  <c r="H1939" i="7" a="1"/>
  <c r="H126" i="1"/>
  <c r="N126" i="1"/>
  <c r="I126" i="1"/>
  <c r="P517" i="7"/>
  <c r="V517" i="7"/>
  <c r="O517" i="7"/>
  <c r="U517" i="7"/>
  <c r="H517" i="7" a="1"/>
  <c r="Q1686" i="7"/>
  <c r="J1686" i="7" a="1"/>
  <c r="R1686" i="7"/>
  <c r="C1686" i="7" a="1"/>
  <c r="G1686" i="7" a="1"/>
  <c r="P863" i="7"/>
  <c r="K863" i="7"/>
  <c r="E863" i="7" a="1"/>
  <c r="N863" i="7"/>
  <c r="I863" i="7" a="1"/>
  <c r="U2861" i="7"/>
  <c r="G2861" i="7" a="1"/>
  <c r="V2861" i="7"/>
  <c r="H2861" i="7" a="1"/>
  <c r="Q425" i="1"/>
  <c r="C425" i="1" a="1"/>
  <c r="L425" i="1"/>
  <c r="E425" i="1" a="1"/>
  <c r="R2359" i="7"/>
  <c r="J2359" i="7" a="1"/>
  <c r="D2359" i="7" a="1"/>
  <c r="O2359" i="7"/>
  <c r="H2359" i="7" a="1"/>
  <c r="V3603" i="7"/>
  <c r="R3603" i="7"/>
  <c r="G3603" i="7" a="1"/>
  <c r="D3603" i="7" a="1"/>
  <c r="I3603" i="7" a="1"/>
  <c r="T1205" i="7"/>
  <c r="N1205" i="7"/>
  <c r="R1205" i="7"/>
  <c r="D1205" i="7" a="1"/>
  <c r="N330" i="7"/>
  <c r="Q330" i="7"/>
  <c r="M330" i="7"/>
  <c r="S330" i="7"/>
  <c r="H330" i="7" a="1"/>
  <c r="O2399" i="7"/>
  <c r="J2399" i="7" a="1"/>
  <c r="K2399" i="7"/>
  <c r="E2399" i="7" a="1"/>
  <c r="I2399" i="7" a="1"/>
  <c r="U2434" i="7"/>
  <c r="M2434" i="7"/>
  <c r="C2434" i="7" a="1"/>
  <c r="D2434" i="7" a="1"/>
  <c r="V2434" i="7"/>
  <c r="T2724" i="7"/>
  <c r="R2724" i="7"/>
  <c r="Q2724" i="7"/>
  <c r="S2724" i="7"/>
  <c r="R2261" i="7"/>
  <c r="U2261" i="7"/>
  <c r="N2261" i="7"/>
  <c r="D2261" i="7" a="1"/>
  <c r="P2261" i="7"/>
  <c r="P2051" i="7"/>
  <c r="K2051" i="7"/>
  <c r="V2051" i="7"/>
  <c r="Q2051" i="7"/>
  <c r="I2051" i="7" a="1"/>
  <c r="V3649" i="7"/>
  <c r="D3649" i="7" a="1"/>
  <c r="K3649" i="7"/>
  <c r="U3649" i="7"/>
  <c r="I3649" i="7" a="1"/>
  <c r="J3694" i="7" a="1"/>
  <c r="L3694" i="7"/>
  <c r="D3694" i="7" a="1"/>
  <c r="M3694" i="7"/>
  <c r="K1085" i="7"/>
  <c r="G1085" i="7" a="1"/>
  <c r="M1085" i="7"/>
  <c r="D1085" i="7" a="1"/>
  <c r="H1085" i="7" a="1"/>
  <c r="P839" i="7"/>
  <c r="J839" i="7" a="1"/>
  <c r="N839" i="7"/>
  <c r="H839" i="7" a="1"/>
  <c r="S839" i="7"/>
  <c r="V281" i="7"/>
  <c r="N281" i="7"/>
  <c r="L281" i="7"/>
  <c r="Q281" i="7"/>
  <c r="H281" i="7" a="1"/>
  <c r="U2193" i="7"/>
  <c r="N2193" i="7"/>
  <c r="Q2193" i="7"/>
  <c r="C2193" i="7" a="1"/>
  <c r="G537" i="7" a="1"/>
  <c r="L537" i="7"/>
  <c r="U537" i="7"/>
  <c r="J537" i="7" a="1"/>
  <c r="N537" i="7"/>
  <c r="J3941" i="7" a="1"/>
  <c r="M3941" i="7"/>
  <c r="C3941" i="7" a="1"/>
  <c r="S3941" i="7"/>
  <c r="H3941" i="7" a="1"/>
  <c r="K2445" i="7"/>
  <c r="E2445" i="7" a="1"/>
  <c r="S2445" i="7"/>
  <c r="R2445" i="7"/>
  <c r="I2445" i="7" a="1"/>
  <c r="J1843" i="7" a="1"/>
  <c r="G1843" i="7" a="1"/>
  <c r="T1843" i="7"/>
  <c r="O1843" i="7"/>
  <c r="R1629" i="7"/>
  <c r="J1629" i="7" a="1"/>
  <c r="U1629" i="7"/>
  <c r="V1629" i="7"/>
  <c r="G1629" i="7" a="1"/>
  <c r="O1449" i="7"/>
  <c r="T1449" i="7"/>
  <c r="Q1449" i="7"/>
  <c r="M1449" i="7"/>
  <c r="K1449" i="7"/>
  <c r="N372" i="1"/>
  <c r="E372" i="1" a="1"/>
  <c r="J372" i="1"/>
  <c r="C372" i="1" a="1"/>
  <c r="V3241" i="7"/>
  <c r="K3241" i="7"/>
  <c r="J3241" i="7" a="1"/>
  <c r="I3241" i="7" a="1"/>
  <c r="R3009" i="7"/>
  <c r="V3009" i="7"/>
  <c r="K3009" i="7"/>
  <c r="J3009" i="7" a="1"/>
  <c r="H3009" i="7" a="1"/>
  <c r="M371" i="7"/>
  <c r="C371" i="7" a="1"/>
  <c r="R371" i="7"/>
  <c r="Q371" i="7"/>
  <c r="H371" i="7" a="1"/>
  <c r="M870" i="7"/>
  <c r="J870" i="7" a="1"/>
  <c r="S870" i="7"/>
  <c r="V870" i="7"/>
  <c r="I870" i="7" a="1"/>
  <c r="O1948" i="7"/>
  <c r="L1948" i="7"/>
  <c r="Q1948" i="7"/>
  <c r="T1948" i="7"/>
  <c r="P1483" i="7"/>
  <c r="E1483" i="7" a="1"/>
  <c r="L1483" i="7"/>
  <c r="C1483" i="7" a="1"/>
  <c r="G1483" i="7" a="1"/>
  <c r="N2135" i="7"/>
  <c r="M2135" i="7"/>
  <c r="K2135" i="7"/>
  <c r="T2135" i="7"/>
  <c r="D2135" i="7" a="1"/>
  <c r="N1573" i="7"/>
  <c r="E1573" i="7" a="1"/>
  <c r="M1573" i="7"/>
  <c r="Q1573" i="7"/>
  <c r="I1573" i="7" a="1"/>
  <c r="D1795" i="7" a="1"/>
  <c r="G1795" i="7" a="1"/>
  <c r="V1795" i="7"/>
  <c r="L1795" i="7"/>
  <c r="M1796" i="7"/>
  <c r="P1796" i="7"/>
  <c r="N1796" i="7"/>
  <c r="R1796" i="7"/>
  <c r="H1796" i="7" a="1"/>
  <c r="K1965" i="7"/>
  <c r="J1965" i="7" a="1"/>
  <c r="V1965" i="7"/>
  <c r="S1965" i="7"/>
  <c r="G1965" i="7" a="1"/>
  <c r="P2004" i="7"/>
  <c r="Q2004" i="7"/>
  <c r="V2004" i="7"/>
  <c r="S2004" i="7"/>
  <c r="I2004" i="7" a="1"/>
  <c r="V1395" i="7"/>
  <c r="T1395" i="7"/>
  <c r="N1395" i="7"/>
  <c r="I1395" i="7" a="1"/>
  <c r="D3666" i="7" a="1"/>
  <c r="U3666" i="7"/>
  <c r="C3666" i="7" a="1"/>
  <c r="N3666" i="7"/>
  <c r="M3666" i="7"/>
  <c r="M3033" i="7"/>
  <c r="K3033" i="7"/>
  <c r="U3033" i="7"/>
  <c r="H3033" i="7" a="1"/>
  <c r="D3033" i="7" a="1"/>
  <c r="N750" i="7"/>
  <c r="D750" i="7" a="1"/>
  <c r="Q750" i="7"/>
  <c r="L750" i="7"/>
  <c r="I750" i="7" a="1"/>
  <c r="O221" i="1"/>
  <c r="N221" i="1"/>
  <c r="M221" i="1"/>
  <c r="E3541" i="7" a="1"/>
  <c r="L3541" i="7"/>
  <c r="V3541" i="7"/>
  <c r="O3541" i="7"/>
  <c r="N3541" i="7"/>
  <c r="F295" i="1"/>
  <c r="E295" i="1" a="1"/>
  <c r="L295" i="1"/>
  <c r="H295" i="1"/>
  <c r="T3105" i="7"/>
  <c r="N3105" i="7"/>
  <c r="C3105" i="7" a="1"/>
  <c r="K3105" i="7"/>
  <c r="I3105" i="7" a="1"/>
  <c r="O1194" i="7"/>
  <c r="C1194" i="7" a="1"/>
  <c r="K1194" i="7"/>
  <c r="D1194" i="7" a="1"/>
  <c r="C176" i="1" a="1"/>
  <c r="G176" i="1"/>
  <c r="F176" i="1"/>
  <c r="Q176" i="1"/>
  <c r="P3362" i="7"/>
  <c r="L3362" i="7"/>
  <c r="T3362" i="7"/>
  <c r="K3362" i="7"/>
  <c r="C3362" i="7" a="1"/>
  <c r="C38" i="7" a="1"/>
  <c r="S38" i="7"/>
  <c r="O38" i="7"/>
  <c r="K38" i="7"/>
  <c r="I38" i="7" a="1"/>
  <c r="O3136" i="7"/>
  <c r="M3136" i="7"/>
  <c r="E3136" i="7" a="1"/>
  <c r="T3136" i="7"/>
  <c r="L443" i="1"/>
  <c r="C443" i="1" a="1"/>
  <c r="E443" i="1" a="1"/>
  <c r="H443" i="1"/>
  <c r="P3667" i="7"/>
  <c r="M3667" i="7"/>
  <c r="Q3667" i="7"/>
  <c r="U3667" i="7"/>
  <c r="H3667" i="7" a="1"/>
  <c r="V570" i="7"/>
  <c r="S570" i="7"/>
  <c r="Q570" i="7"/>
  <c r="J570" i="7" a="1"/>
  <c r="H570" i="7" a="1"/>
  <c r="T1270" i="7"/>
  <c r="E1270" i="7" a="1"/>
  <c r="P1270" i="7"/>
  <c r="U1270" i="7"/>
  <c r="J284" i="1"/>
  <c r="D284" i="1" a="1"/>
  <c r="N284" i="1"/>
  <c r="G284" i="1"/>
  <c r="K2279" i="7"/>
  <c r="Q2279" i="7"/>
  <c r="P2279" i="7"/>
  <c r="G2279" i="7" a="1"/>
  <c r="C2279" i="7" a="1"/>
  <c r="U2858" i="7"/>
  <c r="Q2858" i="7"/>
  <c r="T2858" i="7"/>
  <c r="D2858" i="7" a="1"/>
  <c r="I2858" i="7" a="1"/>
  <c r="E163" i="7" a="1"/>
  <c r="K163" i="7"/>
  <c r="M163" i="7"/>
  <c r="H163" i="7" a="1"/>
  <c r="R3421" i="7"/>
  <c r="D3421" i="7" a="1"/>
  <c r="V3421" i="7"/>
  <c r="E3421" i="7" a="1"/>
  <c r="I3421" i="7" a="1"/>
  <c r="O2453" i="7"/>
  <c r="C2453" i="7" a="1"/>
  <c r="N2453" i="7"/>
  <c r="H2453" i="7" a="1"/>
  <c r="I2453" i="7" a="1"/>
  <c r="M2079" i="7"/>
  <c r="Q2079" i="7"/>
  <c r="P2079" i="7"/>
  <c r="J2079" i="7" a="1"/>
  <c r="R2079" i="7"/>
  <c r="L347" i="1"/>
  <c r="F347" i="1"/>
  <c r="D347" i="1" a="1"/>
  <c r="K1452" i="7"/>
  <c r="U1452" i="7"/>
  <c r="O1452" i="7"/>
  <c r="M1452" i="7"/>
  <c r="H1452" i="7" a="1"/>
  <c r="M3523" i="7"/>
  <c r="K3523" i="7"/>
  <c r="U3523" i="7"/>
  <c r="H3523" i="7" a="1"/>
  <c r="L3523" i="7"/>
  <c r="S387" i="7"/>
  <c r="M387" i="7"/>
  <c r="E387" i="7" a="1"/>
  <c r="I387" i="7" a="1"/>
  <c r="K387" i="7"/>
  <c r="Q3037" i="7"/>
  <c r="O3037" i="7"/>
  <c r="E3037" i="7" a="1"/>
  <c r="H3037" i="7" a="1"/>
  <c r="Q1052" i="7"/>
  <c r="C1052" i="7" a="1"/>
  <c r="U1052" i="7"/>
  <c r="O1052" i="7"/>
  <c r="N1052" i="7"/>
  <c r="P3472" i="7"/>
  <c r="Q3472" i="7"/>
  <c r="N3472" i="7"/>
  <c r="E3472" i="7" a="1"/>
  <c r="I3472" i="7" a="1"/>
  <c r="D313" i="1" a="1"/>
  <c r="Q313" i="1"/>
  <c r="M313" i="1"/>
  <c r="H313" i="1"/>
  <c r="R2622" i="7"/>
  <c r="K2622" i="7"/>
  <c r="G2622" i="7" a="1"/>
  <c r="M2622" i="7"/>
  <c r="F245" i="1"/>
  <c r="G245" i="1"/>
  <c r="P245" i="1"/>
  <c r="N245" i="1"/>
  <c r="T3851" i="7"/>
  <c r="S3851" i="7"/>
  <c r="M3851" i="7"/>
  <c r="Q3851" i="7"/>
  <c r="V3851" i="7"/>
  <c r="O474" i="1"/>
  <c r="C474" i="1" a="1"/>
  <c r="L474" i="1"/>
  <c r="D474" i="1" a="1"/>
  <c r="R754" i="7"/>
  <c r="C754" i="7" a="1"/>
  <c r="O754" i="7"/>
  <c r="S754" i="7"/>
  <c r="N3484" i="7"/>
  <c r="G3484" i="7" a="1"/>
  <c r="S3484" i="7"/>
  <c r="Q3484" i="7"/>
  <c r="M3484" i="7"/>
  <c r="Q3434" i="7"/>
  <c r="D3434" i="7" a="1"/>
  <c r="U3434" i="7"/>
  <c r="C3434" i="7" a="1"/>
  <c r="H3434" i="7" a="1"/>
  <c r="R161" i="7"/>
  <c r="P161" i="7"/>
  <c r="O161" i="7"/>
  <c r="V161" i="7"/>
  <c r="I161" i="7" a="1"/>
  <c r="P3101" i="7"/>
  <c r="V3101" i="7"/>
  <c r="K3101" i="7"/>
  <c r="J3101" i="7" a="1"/>
  <c r="E238" i="1" a="1"/>
  <c r="N238" i="1"/>
  <c r="F238" i="1"/>
  <c r="J238" i="1"/>
  <c r="O1753" i="7"/>
  <c r="D1753" i="7" a="1"/>
  <c r="R1753" i="7"/>
  <c r="Q1753" i="7"/>
  <c r="H1753" i="7" a="1"/>
  <c r="I29" i="1"/>
  <c r="O29" i="1"/>
  <c r="P29" i="1"/>
  <c r="C29" i="1" a="1"/>
  <c r="M555" i="7"/>
  <c r="D555" i="7" a="1"/>
  <c r="L555" i="7"/>
  <c r="U555" i="7"/>
  <c r="P3408" i="7"/>
  <c r="G3408" i="7" a="1"/>
  <c r="N3408" i="7"/>
  <c r="V3408" i="7"/>
  <c r="J3408" i="7" a="1"/>
  <c r="T784" i="7"/>
  <c r="O784" i="7"/>
  <c r="K784" i="7"/>
  <c r="V784" i="7"/>
  <c r="H784" i="7" a="1"/>
  <c r="J2549" i="7" a="1"/>
  <c r="K2549" i="7"/>
  <c r="N2549" i="7"/>
  <c r="O2549" i="7"/>
  <c r="I2549" i="7" a="1"/>
  <c r="R146" i="7"/>
  <c r="U146" i="7"/>
  <c r="G146" i="7" a="1"/>
  <c r="P146" i="7"/>
  <c r="E31" i="1" a="1"/>
  <c r="F31" i="1"/>
  <c r="D31" i="1" a="1"/>
  <c r="C31" i="1" a="1"/>
  <c r="T3192" i="7"/>
  <c r="D3192" i="7" a="1"/>
  <c r="V3192" i="7"/>
  <c r="N3192" i="7"/>
  <c r="H3192" i="7" a="1"/>
  <c r="C3655" i="7" a="1"/>
  <c r="D3655" i="7" a="1"/>
  <c r="T3655" i="7"/>
  <c r="G3655" i="7" a="1"/>
  <c r="I3655" i="7" a="1"/>
  <c r="M3859" i="7"/>
  <c r="T3859" i="7"/>
  <c r="R3859" i="7"/>
  <c r="S3859" i="7"/>
  <c r="Q2477" i="7"/>
  <c r="M2477" i="7"/>
  <c r="G2477" i="7" a="1"/>
  <c r="D2477" i="7" a="1"/>
  <c r="H2477" i="7" a="1"/>
  <c r="K3707" i="7"/>
  <c r="J3707" i="7" a="1"/>
  <c r="R3707" i="7"/>
  <c r="E3707" i="7" a="1"/>
  <c r="N3707" i="7"/>
  <c r="G3344" i="7" a="1"/>
  <c r="R3344" i="7"/>
  <c r="Q3344" i="7"/>
  <c r="L3344" i="7"/>
  <c r="O3344" i="7"/>
  <c r="G2439" i="7" a="1"/>
  <c r="R2439" i="7"/>
  <c r="U2439" i="7"/>
  <c r="H2439" i="7" a="1"/>
  <c r="M3353" i="7"/>
  <c r="J3353" i="7" a="1"/>
  <c r="Q3353" i="7"/>
  <c r="C3353" i="7" a="1"/>
  <c r="E3353" i="7" a="1"/>
  <c r="M274" i="7"/>
  <c r="D274" i="7" a="1"/>
  <c r="P274" i="7"/>
  <c r="R274" i="7"/>
  <c r="I274" i="7" a="1"/>
  <c r="D2914" i="7" a="1"/>
  <c r="U2914" i="7"/>
  <c r="S2914" i="7"/>
  <c r="G2914" i="7" a="1"/>
  <c r="I2914" i="7" a="1"/>
  <c r="R975" i="7"/>
  <c r="E975" i="7" a="1"/>
  <c r="T975" i="7"/>
  <c r="N975" i="7"/>
  <c r="N2228" i="7"/>
  <c r="O2228" i="7"/>
  <c r="C2228" i="7" a="1"/>
  <c r="E2228" i="7" a="1"/>
  <c r="V2228" i="7"/>
  <c r="J1269" i="7" a="1"/>
  <c r="U1269" i="7"/>
  <c r="G1269" i="7" a="1"/>
  <c r="I1269" i="7" a="1"/>
  <c r="C1269" i="7" a="1"/>
  <c r="C2282" i="7" a="1"/>
  <c r="R2282" i="7"/>
  <c r="T2282" i="7"/>
  <c r="Q2282" i="7"/>
  <c r="I2282" i="7" a="1"/>
  <c r="C992" i="7" a="1"/>
  <c r="N992" i="7"/>
  <c r="G992" i="7" a="1"/>
  <c r="D992" i="7" a="1"/>
  <c r="P3327" i="7"/>
  <c r="E3327" i="7" a="1"/>
  <c r="C3327" i="7" a="1"/>
  <c r="R3327" i="7"/>
  <c r="H3327" i="7" a="1"/>
  <c r="V2361" i="7"/>
  <c r="J2361" i="7" a="1"/>
  <c r="O2361" i="7"/>
  <c r="P2361" i="7"/>
  <c r="I2361" i="7" a="1"/>
  <c r="E3407" i="7" a="1"/>
  <c r="J3407" i="7" a="1"/>
  <c r="V3407" i="7"/>
  <c r="D3407" i="7" a="1"/>
  <c r="I3407" i="7" a="1"/>
  <c r="T2656" i="7"/>
  <c r="S2656" i="7"/>
  <c r="C2656" i="7" a="1"/>
  <c r="K2656" i="7"/>
  <c r="N307" i="7"/>
  <c r="V307" i="7"/>
  <c r="S307" i="7"/>
  <c r="K307" i="7"/>
  <c r="H307" i="7" a="1"/>
  <c r="L402" i="7"/>
  <c r="S402" i="7"/>
  <c r="N402" i="7"/>
  <c r="V402" i="7"/>
  <c r="J402" i="7" a="1"/>
  <c r="E2568" i="7" a="1"/>
  <c r="P2568" i="7"/>
  <c r="V2568" i="7"/>
  <c r="D2568" i="7" a="1"/>
  <c r="H2568" i="7" a="1"/>
  <c r="K1684" i="7"/>
  <c r="P1684" i="7"/>
  <c r="N1684" i="7"/>
  <c r="Q1684" i="7"/>
  <c r="D2463" i="7" a="1"/>
  <c r="R2463" i="7"/>
  <c r="Q2463" i="7"/>
  <c r="S2463" i="7"/>
  <c r="I2463" i="7" a="1"/>
  <c r="S188" i="7"/>
  <c r="O188" i="7"/>
  <c r="P188" i="7"/>
  <c r="J188" i="7" a="1"/>
  <c r="H188" i="7" a="1"/>
  <c r="E266" i="1" a="1"/>
  <c r="Q266" i="1"/>
  <c r="L266" i="1"/>
  <c r="O266" i="1"/>
  <c r="E3438" i="7" a="1"/>
  <c r="D3438" i="7" a="1"/>
  <c r="U3438" i="7"/>
  <c r="H3438" i="7" a="1"/>
  <c r="J2155" i="7" a="1"/>
  <c r="D2155" i="7" a="1"/>
  <c r="C2155" i="7" a="1"/>
  <c r="U2155" i="7"/>
  <c r="H2155" i="7" a="1"/>
  <c r="T3771" i="7"/>
  <c r="N3771" i="7"/>
  <c r="R3771" i="7"/>
  <c r="O3771" i="7"/>
  <c r="H3771" i="7" a="1"/>
  <c r="J3579" i="7" a="1"/>
  <c r="K3579" i="7"/>
  <c r="U3579" i="7"/>
  <c r="R3579" i="7"/>
  <c r="I3579" i="7" a="1"/>
  <c r="G3553" i="7" a="1"/>
  <c r="S3553" i="7"/>
  <c r="K3553" i="7"/>
  <c r="Q3553" i="7"/>
  <c r="O3057" i="7"/>
  <c r="E3057" i="7" a="1"/>
  <c r="C3057" i="7" a="1"/>
  <c r="S3057" i="7"/>
  <c r="T3057" i="7"/>
  <c r="V1151" i="7"/>
  <c r="M1151" i="7"/>
  <c r="K1151" i="7"/>
  <c r="C1151" i="7" a="1"/>
  <c r="L1151" i="7"/>
  <c r="O1513" i="7"/>
  <c r="T1513" i="7"/>
  <c r="G1513" i="7" a="1"/>
  <c r="H1513" i="7" a="1"/>
  <c r="V1513" i="7"/>
  <c r="Q2855" i="7"/>
  <c r="T2855" i="7"/>
  <c r="U2855" i="7"/>
  <c r="M2855" i="7"/>
  <c r="S3709" i="7"/>
  <c r="J3709" i="7" a="1"/>
  <c r="R3709" i="7"/>
  <c r="C3709" i="7" a="1"/>
  <c r="H3709" i="7" a="1"/>
  <c r="O2687" i="7"/>
  <c r="J2687" i="7" a="1"/>
  <c r="L2687" i="7"/>
  <c r="T2687" i="7"/>
  <c r="R2687" i="7"/>
  <c r="J239" i="1"/>
  <c r="L239" i="1"/>
  <c r="F239" i="1"/>
  <c r="O239" i="1"/>
  <c r="P3021" i="7"/>
  <c r="C3021" i="7" a="1"/>
  <c r="D3021" i="7" a="1"/>
  <c r="R3021" i="7"/>
  <c r="T716" i="7"/>
  <c r="C716" i="7" a="1"/>
  <c r="J716" i="7" a="1"/>
  <c r="P716" i="7"/>
  <c r="I716" i="7" a="1"/>
  <c r="G759" i="7" a="1"/>
  <c r="J759" i="7" a="1"/>
  <c r="L759" i="7"/>
  <c r="U759" i="7"/>
  <c r="H759" i="7" a="1"/>
  <c r="M2313" i="7"/>
  <c r="E2313" i="7" a="1"/>
  <c r="K2313" i="7"/>
  <c r="O2313" i="7"/>
  <c r="H2313" i="7" a="1"/>
  <c r="N324" i="7"/>
  <c r="C324" i="7" a="1"/>
  <c r="U324" i="7"/>
  <c r="H324" i="7" a="1"/>
  <c r="E2417" i="7" a="1"/>
  <c r="D2417" i="7" a="1"/>
  <c r="M2417" i="7"/>
  <c r="U2417" i="7"/>
  <c r="Q2417" i="7"/>
  <c r="E462" i="1" a="1"/>
  <c r="L462" i="1"/>
  <c r="H462" i="1"/>
  <c r="M462" i="1"/>
  <c r="R3738" i="7"/>
  <c r="V3738" i="7"/>
  <c r="T3738" i="7"/>
  <c r="L3738" i="7"/>
  <c r="H3738" i="7" a="1"/>
  <c r="N3622" i="7"/>
  <c r="Q3622" i="7"/>
  <c r="D3622" i="7" a="1"/>
  <c r="S3622" i="7"/>
  <c r="P2029" i="7"/>
  <c r="Q2029" i="7"/>
  <c r="D2029" i="7" a="1"/>
  <c r="R2029" i="7"/>
  <c r="G2029" i="7" a="1"/>
  <c r="L3824" i="7"/>
  <c r="J3824" i="7" a="1"/>
  <c r="C3824" i="7" a="1"/>
  <c r="G3824" i="7" a="1"/>
  <c r="D3824" i="7" a="1"/>
  <c r="N2258" i="7"/>
  <c r="P2258" i="7"/>
  <c r="J2258" i="7" a="1"/>
  <c r="H2258" i="7" a="1"/>
  <c r="E2258" i="7" a="1"/>
  <c r="N3448" i="7"/>
  <c r="P3448" i="7"/>
  <c r="R3448" i="7"/>
  <c r="H3448" i="7" a="1"/>
  <c r="E281" i="1" a="1"/>
  <c r="F281" i="1"/>
  <c r="N281" i="1"/>
  <c r="L281" i="1"/>
  <c r="P2157" i="7"/>
  <c r="L2157" i="7"/>
  <c r="N2157" i="7"/>
  <c r="T2157" i="7"/>
  <c r="E2157" i="7" a="1"/>
  <c r="C1814" i="7" a="1"/>
  <c r="G1814" i="7" a="1"/>
  <c r="E1814" i="7" a="1"/>
  <c r="H1814" i="7" a="1"/>
  <c r="I1814" i="7" a="1"/>
  <c r="D1732" i="7" a="1"/>
  <c r="C1732" i="7" a="1"/>
  <c r="J1732" i="7" a="1"/>
  <c r="P1732" i="7"/>
  <c r="I271" i="1"/>
  <c r="P271" i="1"/>
  <c r="F271" i="1"/>
  <c r="Q271" i="1"/>
  <c r="T2609" i="7"/>
  <c r="R2609" i="7"/>
  <c r="N2609" i="7"/>
  <c r="U2609" i="7"/>
  <c r="L2609" i="7"/>
  <c r="J438" i="1"/>
  <c r="G438" i="1"/>
  <c r="D438" i="1" a="1"/>
  <c r="O438" i="1"/>
  <c r="Q1257" i="7"/>
  <c r="U1257" i="7"/>
  <c r="V1257" i="7"/>
  <c r="H1257" i="7" a="1"/>
  <c r="D205" i="7" a="1"/>
  <c r="K205" i="7"/>
  <c r="S205" i="7"/>
  <c r="E205" i="7" a="1"/>
  <c r="U205" i="7"/>
  <c r="C230" i="7" a="1"/>
  <c r="Q230" i="7"/>
  <c r="O230" i="7"/>
  <c r="U230" i="7"/>
  <c r="G230" i="7" a="1"/>
  <c r="M3870" i="7"/>
  <c r="L3870" i="7"/>
  <c r="J3870" i="7" a="1"/>
  <c r="H3870" i="7" a="1"/>
  <c r="V3870" i="7"/>
  <c r="N1244" i="7"/>
  <c r="G1244" i="7" a="1"/>
  <c r="J1244" i="7" a="1"/>
  <c r="V1244" i="7"/>
  <c r="G2594" i="7" a="1"/>
  <c r="D2594" i="7" a="1"/>
  <c r="L2594" i="7"/>
  <c r="E2594" i="7" a="1"/>
  <c r="Q2594" i="7"/>
  <c r="M844" i="7"/>
  <c r="G844" i="7" a="1"/>
  <c r="N844" i="7"/>
  <c r="E844" i="7" a="1"/>
  <c r="I844" i="7" a="1"/>
  <c r="L331" i="1"/>
  <c r="D331" i="1" a="1"/>
  <c r="I331" i="1"/>
  <c r="P331" i="1"/>
  <c r="G3409" i="7" a="1"/>
  <c r="E3409" i="7" a="1"/>
  <c r="U3409" i="7"/>
  <c r="V3409" i="7"/>
  <c r="T663" i="7"/>
  <c r="U663" i="7"/>
  <c r="M663" i="7"/>
  <c r="E663" i="7" a="1"/>
  <c r="N663" i="7"/>
  <c r="L3042" i="7"/>
  <c r="V3042" i="7"/>
  <c r="J3042" i="7" a="1"/>
  <c r="M3042" i="7"/>
  <c r="N3042" i="7"/>
  <c r="U2772" i="7"/>
  <c r="D2772" i="7" a="1"/>
  <c r="T2772" i="7"/>
  <c r="Q2772" i="7"/>
  <c r="I2772" i="7" a="1"/>
  <c r="I596" i="1"/>
  <c r="D596" i="1" a="1"/>
  <c r="Q596" i="1"/>
  <c r="J3767" i="7" a="1"/>
  <c r="S3767" i="7"/>
  <c r="E3767" i="7" a="1"/>
  <c r="N3767" i="7"/>
  <c r="G3767" i="7" a="1"/>
  <c r="N1854" i="7"/>
  <c r="J1854" i="7" a="1"/>
  <c r="P1854" i="7"/>
  <c r="U1854" i="7"/>
  <c r="I1854" i="7" a="1"/>
  <c r="K3029" i="7"/>
  <c r="T3029" i="7"/>
  <c r="J3029" i="7" a="1"/>
  <c r="P3029" i="7"/>
  <c r="R3029" i="7"/>
  <c r="O1059" i="7"/>
  <c r="P1059" i="7"/>
  <c r="E1059" i="7" a="1"/>
  <c r="H1059" i="7" a="1"/>
  <c r="N3185" i="7"/>
  <c r="L3185" i="7"/>
  <c r="Q3185" i="7"/>
  <c r="M3185" i="7"/>
  <c r="T3185" i="7"/>
  <c r="O1098" i="7"/>
  <c r="S1098" i="7"/>
  <c r="N1098" i="7"/>
  <c r="E1098" i="7" a="1"/>
  <c r="H1098" i="7" a="1"/>
  <c r="L3977" i="7"/>
  <c r="S3977" i="7"/>
  <c r="V3977" i="7"/>
  <c r="U3977" i="7"/>
  <c r="H3977" i="7" a="1"/>
  <c r="E993" i="7" a="1"/>
  <c r="Q993" i="7"/>
  <c r="C993" i="7" a="1"/>
  <c r="N993" i="7"/>
  <c r="C164" i="7" a="1"/>
  <c r="S164" i="7"/>
  <c r="P164" i="7"/>
  <c r="O164" i="7"/>
  <c r="G164" i="7" a="1"/>
  <c r="E3215" i="7" a="1"/>
  <c r="C3215" i="7" a="1"/>
  <c r="D3215" i="7" a="1"/>
  <c r="K3215" i="7"/>
  <c r="S3215" i="7"/>
  <c r="L496" i="1"/>
  <c r="K496" i="1"/>
  <c r="H496" i="1"/>
  <c r="Q496" i="1"/>
  <c r="Q3909" i="7"/>
  <c r="V3909" i="7"/>
  <c r="S3909" i="7"/>
  <c r="K3909" i="7"/>
  <c r="T1204" i="7"/>
  <c r="C1204" i="7" a="1"/>
  <c r="O1204" i="7"/>
  <c r="U1204" i="7"/>
  <c r="G1204" i="7" a="1"/>
  <c r="M1702" i="7"/>
  <c r="T1702" i="7"/>
  <c r="C1702" i="7" a="1"/>
  <c r="G1702" i="7" a="1"/>
  <c r="I1702" i="7" a="1"/>
  <c r="R3993" i="7"/>
  <c r="L3993" i="7"/>
  <c r="M3993" i="7"/>
  <c r="U3993" i="7"/>
  <c r="I3993" i="7" a="1"/>
  <c r="R1941" i="7"/>
  <c r="K1941" i="7"/>
  <c r="L1941" i="7"/>
  <c r="Q1941" i="7"/>
  <c r="G1981" i="7" a="1"/>
  <c r="T1981" i="7"/>
  <c r="D1981" i="7" a="1"/>
  <c r="O1981" i="7"/>
  <c r="N1981" i="7"/>
  <c r="U3135" i="7"/>
  <c r="P3135" i="7"/>
  <c r="M3135" i="7"/>
  <c r="O3135" i="7"/>
  <c r="N3135" i="7"/>
  <c r="O2330" i="7"/>
  <c r="E2330" i="7" a="1"/>
  <c r="L2330" i="7"/>
  <c r="N2330" i="7"/>
  <c r="T2330" i="7"/>
  <c r="C3759" i="7" a="1"/>
  <c r="M3759" i="7"/>
  <c r="R3759" i="7"/>
  <c r="N3759" i="7"/>
  <c r="G1638" i="7" a="1"/>
  <c r="T1638" i="7"/>
  <c r="N1638" i="7"/>
  <c r="E1638" i="7" a="1"/>
  <c r="U1638" i="7"/>
  <c r="N1503" i="7"/>
  <c r="L1503" i="7"/>
  <c r="G1503" i="7" a="1"/>
  <c r="S1503" i="7"/>
  <c r="I1503" i="7" a="1"/>
  <c r="L2403" i="7"/>
  <c r="T2403" i="7"/>
  <c r="S2403" i="7"/>
  <c r="K2403" i="7"/>
  <c r="I2403" i="7" a="1"/>
  <c r="L235" i="7"/>
  <c r="M235" i="7"/>
  <c r="R235" i="7"/>
  <c r="O235" i="7"/>
  <c r="S777" i="7"/>
  <c r="O777" i="7"/>
  <c r="K777" i="7"/>
  <c r="Q777" i="7"/>
  <c r="D777" i="7" a="1"/>
  <c r="G2718" i="7" a="1"/>
  <c r="K2718" i="7"/>
  <c r="J2718" i="7" a="1"/>
  <c r="U2718" i="7"/>
  <c r="L2718" i="7"/>
  <c r="N3956" i="7"/>
  <c r="E3956" i="7" a="1"/>
  <c r="V3956" i="7"/>
  <c r="O3956" i="7"/>
  <c r="I3956" i="7" a="1"/>
  <c r="E3749" i="7" a="1"/>
  <c r="S3749" i="7"/>
  <c r="P3749" i="7"/>
  <c r="Q3749" i="7"/>
  <c r="O1288" i="7"/>
  <c r="C1288" i="7" a="1"/>
  <c r="M1288" i="7"/>
  <c r="U1288" i="7"/>
  <c r="K1288" i="7"/>
  <c r="M3373" i="7"/>
  <c r="E3373" i="7" a="1"/>
  <c r="U3373" i="7"/>
  <c r="R3373" i="7"/>
  <c r="H3373" i="7" a="1"/>
  <c r="S2026" i="7"/>
  <c r="M2026" i="7"/>
  <c r="U2026" i="7"/>
  <c r="O2026" i="7"/>
  <c r="H2026" i="7" a="1"/>
  <c r="G1641" i="7" a="1"/>
  <c r="R1641" i="7"/>
  <c r="O1641" i="7"/>
  <c r="E1641" i="7" a="1"/>
  <c r="O300" i="7"/>
  <c r="S300" i="7"/>
  <c r="C300" i="7" a="1"/>
  <c r="L300" i="7"/>
  <c r="H300" i="7" a="1"/>
  <c r="R3118" i="7"/>
  <c r="M3118" i="7"/>
  <c r="Q3118" i="7"/>
  <c r="C3118" i="7" a="1"/>
  <c r="T3118" i="7"/>
  <c r="G2107" i="7" a="1"/>
  <c r="E2107" i="7" a="1"/>
  <c r="D2107" i="7" a="1"/>
  <c r="L2107" i="7"/>
  <c r="I2107" i="7" a="1"/>
  <c r="J132" i="7" a="1"/>
  <c r="S132" i="7"/>
  <c r="V132" i="7"/>
  <c r="M132" i="7"/>
  <c r="R2780" i="7"/>
  <c r="U2780" i="7"/>
  <c r="L2780" i="7"/>
  <c r="P2780" i="7"/>
  <c r="E2780" i="7" a="1"/>
  <c r="H456" i="1"/>
  <c r="F456" i="1"/>
  <c r="P456" i="1"/>
  <c r="M456" i="1"/>
  <c r="S3960" i="7"/>
  <c r="Q3960" i="7"/>
  <c r="J3960" i="7" a="1"/>
  <c r="U3960" i="7"/>
  <c r="I3960" i="7" a="1"/>
  <c r="L1585" i="7"/>
  <c r="N1585" i="7"/>
  <c r="O1585" i="7"/>
  <c r="C1585" i="7" a="1"/>
  <c r="K1436" i="7"/>
  <c r="L1436" i="7"/>
  <c r="J1436" i="7" a="1"/>
  <c r="Q1436" i="7"/>
  <c r="G1436" i="7" a="1"/>
  <c r="R3123" i="7"/>
  <c r="K3123" i="7"/>
  <c r="V3123" i="7"/>
  <c r="S3123" i="7"/>
  <c r="H3123" i="7" a="1"/>
  <c r="S1264" i="7"/>
  <c r="C1264" i="7" a="1"/>
  <c r="E1264" i="7" a="1"/>
  <c r="J1264" i="7" a="1"/>
  <c r="H1264" i="7" a="1"/>
  <c r="J644" i="7" a="1"/>
  <c r="G644" i="7" a="1"/>
  <c r="C644" i="7" a="1"/>
  <c r="O644" i="7"/>
  <c r="C114" i="1" a="1"/>
  <c r="L114" i="1"/>
  <c r="P114" i="1"/>
  <c r="J114" i="1"/>
  <c r="M957" i="7"/>
  <c r="D957" i="7" a="1"/>
  <c r="R957" i="7"/>
  <c r="V957" i="7"/>
  <c r="H957" i="7" a="1"/>
  <c r="P1589" i="7"/>
  <c r="T1589" i="7"/>
  <c r="R1589" i="7"/>
  <c r="L1589" i="7"/>
  <c r="C1589" i="7" a="1"/>
  <c r="U1218" i="7"/>
  <c r="M1218" i="7"/>
  <c r="N1218" i="7"/>
  <c r="R1218" i="7"/>
  <c r="G1667" i="7" a="1"/>
  <c r="R1667" i="7"/>
  <c r="D1667" i="7" a="1"/>
  <c r="V1667" i="7"/>
  <c r="Q1667" i="7"/>
  <c r="D2645" i="7" a="1"/>
  <c r="T2645" i="7"/>
  <c r="K2645" i="7"/>
  <c r="I2645" i="7" a="1"/>
  <c r="O2645" i="7"/>
  <c r="O979" i="7"/>
  <c r="V979" i="7"/>
  <c r="D979" i="7" a="1"/>
  <c r="C979" i="7" a="1"/>
  <c r="H979" i="7" a="1"/>
  <c r="D299" i="1" a="1"/>
  <c r="P299" i="1"/>
  <c r="H299" i="1"/>
  <c r="P2905" i="7"/>
  <c r="V2905" i="7"/>
  <c r="C2905" i="7" a="1"/>
  <c r="J2905" i="7" a="1"/>
  <c r="G2905" i="7" a="1"/>
  <c r="S903" i="7"/>
  <c r="V903" i="7"/>
  <c r="K903" i="7"/>
  <c r="E903" i="7" a="1"/>
  <c r="H903" i="7" a="1"/>
  <c r="N155" i="7"/>
  <c r="D155" i="7" a="1"/>
  <c r="R155" i="7"/>
  <c r="P155" i="7"/>
  <c r="I155" i="7" a="1"/>
  <c r="R651" i="7"/>
  <c r="P651" i="7"/>
  <c r="D651" i="7" a="1"/>
  <c r="H651" i="7" a="1"/>
  <c r="V1744" i="7"/>
  <c r="U1744" i="7"/>
  <c r="P1744" i="7"/>
  <c r="M1744" i="7"/>
  <c r="I1744" i="7" a="1"/>
  <c r="S1230" i="7"/>
  <c r="D1230" i="7" a="1"/>
  <c r="O1230" i="7"/>
  <c r="Q1230" i="7"/>
  <c r="N1230" i="7"/>
  <c r="T1610" i="7"/>
  <c r="V1610" i="7"/>
  <c r="C1610" i="7" a="1"/>
  <c r="J1610" i="7" a="1"/>
  <c r="L1610" i="7"/>
  <c r="D2948" i="7" a="1"/>
  <c r="M2948" i="7"/>
  <c r="N2948" i="7"/>
  <c r="V2948" i="7"/>
  <c r="O2006" i="7"/>
  <c r="T2006" i="7"/>
  <c r="M2006" i="7"/>
  <c r="N2006" i="7"/>
  <c r="Q2006" i="7"/>
  <c r="R187" i="7"/>
  <c r="K187" i="7"/>
  <c r="L187" i="7"/>
  <c r="V187" i="7"/>
  <c r="U187" i="7"/>
  <c r="U1755" i="7"/>
  <c r="R1755" i="7"/>
  <c r="C1755" i="7" a="1"/>
  <c r="L1755" i="7"/>
  <c r="I1755" i="7" a="1"/>
  <c r="J3568" i="7" a="1"/>
  <c r="Q3568" i="7"/>
  <c r="C3568" i="7" a="1"/>
  <c r="O3568" i="7"/>
  <c r="Q1351" i="7"/>
  <c r="R1351" i="7"/>
  <c r="T1351" i="7"/>
  <c r="L1351" i="7"/>
  <c r="D1351" i="7" a="1"/>
  <c r="T495" i="7"/>
  <c r="C495" i="7" a="1"/>
  <c r="P495" i="7"/>
  <c r="M495" i="7"/>
  <c r="D495" i="7" a="1"/>
  <c r="E938" i="7" a="1"/>
  <c r="M938" i="7"/>
  <c r="P938" i="7"/>
  <c r="I938" i="7" a="1"/>
  <c r="H938" i="7" a="1"/>
  <c r="E1325" i="7" a="1"/>
  <c r="D1325" i="7" a="1"/>
  <c r="V1325" i="7"/>
  <c r="O1325" i="7"/>
  <c r="U1475" i="7"/>
  <c r="M1475" i="7"/>
  <c r="V1475" i="7"/>
  <c r="T1475" i="7"/>
  <c r="R1475" i="7"/>
  <c r="M3631" i="7"/>
  <c r="S3631" i="7"/>
  <c r="V3631" i="7"/>
  <c r="D3631" i="7" a="1"/>
  <c r="N3631" i="7"/>
  <c r="F344" i="1"/>
  <c r="M344" i="1"/>
  <c r="O344" i="1"/>
  <c r="Q344" i="1"/>
  <c r="Q223" i="1"/>
  <c r="O223" i="1"/>
  <c r="L223" i="1"/>
  <c r="T2747" i="7"/>
  <c r="R2747" i="7"/>
  <c r="M2747" i="7"/>
  <c r="Q2747" i="7"/>
  <c r="G2747" i="7" a="1"/>
  <c r="P3854" i="7"/>
  <c r="V3854" i="7"/>
  <c r="K3854" i="7"/>
  <c r="Q3854" i="7"/>
  <c r="I3854" i="7" a="1"/>
  <c r="L567" i="7"/>
  <c r="E567" i="7" a="1"/>
  <c r="D567" i="7" a="1"/>
  <c r="N567" i="7"/>
  <c r="G567" i="7" a="1"/>
  <c r="O543" i="1"/>
  <c r="N543" i="1"/>
  <c r="G543" i="1"/>
  <c r="E2090" i="7" a="1"/>
  <c r="G2090" i="7" a="1"/>
  <c r="K2090" i="7"/>
  <c r="D2090" i="7" a="1"/>
  <c r="H2090" i="7" a="1"/>
  <c r="O962" i="7"/>
  <c r="M962" i="7"/>
  <c r="G962" i="7" a="1"/>
  <c r="D962" i="7" a="1"/>
  <c r="I962" i="7" a="1"/>
  <c r="L469" i="1"/>
  <c r="K469" i="1"/>
  <c r="E469" i="1" a="1"/>
  <c r="J469" i="1"/>
  <c r="S2572" i="7"/>
  <c r="O2572" i="7"/>
  <c r="T2572" i="7"/>
  <c r="C2572" i="7" a="1"/>
  <c r="T3301" i="7"/>
  <c r="G3301" i="7" a="1"/>
  <c r="C3301" i="7" a="1"/>
  <c r="J3301" i="7" a="1"/>
  <c r="O3301" i="7"/>
  <c r="O860" i="7"/>
  <c r="E860" i="7" a="1"/>
  <c r="N860" i="7"/>
  <c r="K860" i="7"/>
  <c r="S860" i="7"/>
  <c r="K437" i="7"/>
  <c r="V437" i="7"/>
  <c r="T437" i="7"/>
  <c r="M437" i="7"/>
  <c r="D437" i="7" a="1"/>
  <c r="V2774" i="7"/>
  <c r="P2774" i="7"/>
  <c r="I2774" i="7" a="1"/>
  <c r="D2774" i="7" a="1"/>
  <c r="C849" i="7" a="1"/>
  <c r="D849" i="7" a="1"/>
  <c r="T849" i="7"/>
  <c r="V849" i="7"/>
  <c r="H849" i="7" a="1"/>
  <c r="T3433" i="7"/>
  <c r="P3433" i="7"/>
  <c r="Q3433" i="7"/>
  <c r="U3433" i="7"/>
  <c r="L3433" i="7"/>
  <c r="E395" i="1" a="1"/>
  <c r="H395" i="1"/>
  <c r="Q395" i="1"/>
  <c r="P395" i="1"/>
  <c r="N906" i="7"/>
  <c r="L906" i="7"/>
  <c r="Q906" i="7"/>
  <c r="J906" i="7" a="1"/>
  <c r="K3848" i="7"/>
  <c r="N3848" i="7"/>
  <c r="E3848" i="7" a="1"/>
  <c r="Q3848" i="7"/>
  <c r="P3848" i="7"/>
  <c r="Q891" i="7"/>
  <c r="E891" i="7" a="1"/>
  <c r="U891" i="7"/>
  <c r="L891" i="7"/>
  <c r="I891" i="7" a="1"/>
  <c r="D1683" i="7" a="1"/>
  <c r="P1683" i="7"/>
  <c r="N1683" i="7"/>
  <c r="H1683" i="7" a="1"/>
  <c r="L1683" i="7"/>
  <c r="R3178" i="7"/>
  <c r="E3178" i="7" a="1"/>
  <c r="G3178" i="7" a="1"/>
  <c r="H3178" i="7" a="1"/>
  <c r="R238" i="7"/>
  <c r="S238" i="7"/>
  <c r="J238" i="7" a="1"/>
  <c r="C238" i="7" a="1"/>
  <c r="H238" i="7" a="1"/>
  <c r="H226" i="1"/>
  <c r="O226" i="1"/>
  <c r="L226" i="1"/>
  <c r="K226" i="1"/>
  <c r="M915" i="7"/>
  <c r="O915" i="7"/>
  <c r="N915" i="7"/>
  <c r="V915" i="7"/>
  <c r="I915" i="7" a="1"/>
  <c r="Q419" i="7"/>
  <c r="U419" i="7"/>
  <c r="D419" i="7" a="1"/>
  <c r="T419" i="7"/>
  <c r="T2825" i="7"/>
  <c r="J2825" i="7" a="1"/>
  <c r="K2825" i="7"/>
  <c r="N2825" i="7"/>
  <c r="O2825" i="7"/>
  <c r="N2332" i="7"/>
  <c r="L2332" i="7"/>
  <c r="G2332" i="7" a="1"/>
  <c r="Q2332" i="7"/>
  <c r="I2332" i="7" a="1"/>
  <c r="Q662" i="7"/>
  <c r="E662" i="7" a="1"/>
  <c r="C662" i="7" a="1"/>
  <c r="V662" i="7"/>
  <c r="H662" i="7" a="1"/>
  <c r="G3970" i="7" a="1"/>
  <c r="V3970" i="7"/>
  <c r="M3970" i="7"/>
  <c r="H3970" i="7" a="1"/>
  <c r="Q1224" i="7"/>
  <c r="C1224" i="7" a="1"/>
  <c r="S1224" i="7"/>
  <c r="M1224" i="7"/>
  <c r="E1224" i="7" a="1"/>
  <c r="O2508" i="7"/>
  <c r="G2508" i="7" a="1"/>
  <c r="L2508" i="7"/>
  <c r="M2508" i="7"/>
  <c r="J2508" i="7" a="1"/>
  <c r="R3343" i="7"/>
  <c r="L3343" i="7"/>
  <c r="C3343" i="7" a="1"/>
  <c r="G3343" i="7" a="1"/>
  <c r="I3343" i="7" a="1"/>
  <c r="M3967" i="7"/>
  <c r="C3967" i="7" a="1"/>
  <c r="P3967" i="7"/>
  <c r="I3967" i="7" a="1"/>
  <c r="R773" i="7"/>
  <c r="O773" i="7"/>
  <c r="N773" i="7"/>
  <c r="G773" i="7" a="1"/>
  <c r="J773" i="7" a="1"/>
  <c r="S216" i="7"/>
  <c r="U216" i="7"/>
  <c r="N216" i="7"/>
  <c r="E216" i="7" a="1"/>
  <c r="I216" i="7" a="1"/>
  <c r="O2289" i="7"/>
  <c r="M2289" i="7"/>
  <c r="L2289" i="7"/>
  <c r="J2289" i="7" a="1"/>
  <c r="H2289" i="7" a="1"/>
  <c r="S2963" i="7"/>
  <c r="U2963" i="7"/>
  <c r="O2963" i="7"/>
  <c r="K2963" i="7"/>
  <c r="E3232" i="7" a="1"/>
  <c r="Q3232" i="7"/>
  <c r="S3232" i="7"/>
  <c r="P3232" i="7"/>
  <c r="V3232" i="7"/>
  <c r="E2506" i="7" a="1"/>
  <c r="P2506" i="7"/>
  <c r="G2506" i="7" a="1"/>
  <c r="U2506" i="7"/>
  <c r="C2506" i="7" a="1"/>
  <c r="M2525" i="7"/>
  <c r="G2525" i="7" a="1"/>
  <c r="J2525" i="7" a="1"/>
  <c r="H2525" i="7" a="1"/>
  <c r="I2525" i="7" a="1"/>
  <c r="V115" i="7"/>
  <c r="C115" i="7" a="1"/>
  <c r="Q115" i="7"/>
  <c r="S115" i="7"/>
  <c r="E498" i="1" a="1"/>
  <c r="F498" i="1"/>
  <c r="O498" i="1"/>
  <c r="H498" i="1"/>
  <c r="R3847" i="7"/>
  <c r="V3847" i="7"/>
  <c r="C3847" i="7" a="1"/>
  <c r="U3847" i="7"/>
  <c r="I3847" i="7" a="1"/>
  <c r="M3794" i="7"/>
  <c r="O3794" i="7"/>
  <c r="L3794" i="7"/>
  <c r="U3794" i="7"/>
  <c r="I3794" i="7" a="1"/>
  <c r="K2472" i="7"/>
  <c r="O2472" i="7"/>
  <c r="L2472" i="7"/>
  <c r="D2472" i="7" a="1"/>
  <c r="M937" i="7"/>
  <c r="K937" i="7"/>
  <c r="J937" i="7" a="1"/>
  <c r="C937" i="7" a="1"/>
  <c r="E937" i="7" a="1"/>
  <c r="R3878" i="7"/>
  <c r="C3878" i="7" a="1"/>
  <c r="M3878" i="7"/>
  <c r="T3878" i="7"/>
  <c r="I3878" i="7" a="1"/>
  <c r="O746" i="7"/>
  <c r="G746" i="7" a="1"/>
  <c r="P746" i="7"/>
  <c r="K746" i="7"/>
  <c r="I746" i="7" a="1"/>
  <c r="U3080" i="7"/>
  <c r="G3080" i="7" a="1"/>
  <c r="L3080" i="7"/>
  <c r="E3080" i="7" a="1"/>
  <c r="R3115" i="7"/>
  <c r="E3115" i="7" a="1"/>
  <c r="V3115" i="7"/>
  <c r="G3115" i="7" a="1"/>
  <c r="M3115" i="7"/>
  <c r="F302" i="1"/>
  <c r="Q302" i="1"/>
  <c r="K302" i="1"/>
  <c r="M302" i="1"/>
  <c r="Q744" i="7"/>
  <c r="S744" i="7"/>
  <c r="E744" i="7" a="1"/>
  <c r="J744" i="7" a="1"/>
  <c r="P744" i="7"/>
  <c r="R2083" i="7"/>
  <c r="T2083" i="7"/>
  <c r="M2083" i="7"/>
  <c r="E2083" i="7" a="1"/>
  <c r="N2343" i="7"/>
  <c r="D2343" i="7" a="1"/>
  <c r="K2343" i="7"/>
  <c r="T2343" i="7"/>
  <c r="P2343" i="7"/>
  <c r="E2068" i="7" a="1"/>
  <c r="P2068" i="7"/>
  <c r="G2068" i="7" a="1"/>
  <c r="M2068" i="7"/>
  <c r="L2068" i="7"/>
  <c r="L940" i="7"/>
  <c r="S940" i="7"/>
  <c r="N940" i="7"/>
  <c r="G940" i="7" a="1"/>
  <c r="I940" i="7" a="1"/>
  <c r="Q2218" i="7"/>
  <c r="P2218" i="7"/>
  <c r="N2218" i="7"/>
  <c r="E2218" i="7" a="1"/>
  <c r="K725" i="7"/>
  <c r="N725" i="7"/>
  <c r="J725" i="7" a="1"/>
  <c r="I725" i="7" a="1"/>
  <c r="Q725" i="7"/>
  <c r="T3248" i="7"/>
  <c r="G3248" i="7" a="1"/>
  <c r="R3248" i="7"/>
  <c r="U3248" i="7"/>
  <c r="I3248" i="7" a="1"/>
  <c r="P681" i="7"/>
  <c r="O681" i="7"/>
  <c r="Q681" i="7"/>
  <c r="C681" i="7" a="1"/>
  <c r="H681" i="7" a="1"/>
  <c r="J384" i="7" a="1"/>
  <c r="R384" i="7"/>
  <c r="C384" i="7" a="1"/>
  <c r="L384" i="7"/>
  <c r="R1637" i="7"/>
  <c r="M1637" i="7"/>
  <c r="C1637" i="7" a="1"/>
  <c r="K1637" i="7"/>
  <c r="H1637" i="7" a="1"/>
  <c r="S748" i="7"/>
  <c r="R748" i="7"/>
  <c r="G748" i="7" a="1"/>
  <c r="N748" i="7"/>
  <c r="I748" i="7" a="1"/>
  <c r="P542" i="1"/>
  <c r="H542" i="1"/>
  <c r="D542" i="1" a="1"/>
  <c r="I542" i="1"/>
  <c r="U398" i="7"/>
  <c r="S398" i="7"/>
  <c r="C398" i="7" a="1"/>
  <c r="N398" i="7"/>
  <c r="J1565" i="7" a="1"/>
  <c r="E1565" i="7" a="1"/>
  <c r="O1565" i="7"/>
  <c r="I1565" i="7" a="1"/>
  <c r="P1565" i="7"/>
  <c r="V1558" i="7"/>
  <c r="E1558" i="7" a="1"/>
  <c r="T1558" i="7"/>
  <c r="L1558" i="7"/>
  <c r="R1558" i="7"/>
  <c r="D977" i="7" a="1"/>
  <c r="Q977" i="7"/>
  <c r="U977" i="7"/>
  <c r="S977" i="7"/>
  <c r="N977" i="7"/>
  <c r="G3040" i="7" a="1"/>
  <c r="J3040" i="7" a="1"/>
  <c r="V3040" i="7"/>
  <c r="E3040" i="7" a="1"/>
  <c r="Q200" i="7"/>
  <c r="M200" i="7"/>
  <c r="C200" i="7" a="1"/>
  <c r="S200" i="7"/>
  <c r="H200" i="7" a="1"/>
  <c r="C2173" i="7" a="1"/>
  <c r="K2173" i="7"/>
  <c r="D2173" i="7" a="1"/>
  <c r="R2173" i="7"/>
  <c r="I2173" i="7" a="1"/>
  <c r="J3219" i="7" a="1"/>
  <c r="C3219" i="7" a="1"/>
  <c r="R3219" i="7"/>
  <c r="K3219" i="7"/>
  <c r="P3219" i="7"/>
  <c r="R2891" i="7"/>
  <c r="Q2891" i="7"/>
  <c r="V2891" i="7"/>
  <c r="O2891" i="7"/>
  <c r="D1530" i="7" a="1"/>
  <c r="C1530" i="7" a="1"/>
  <c r="L1530" i="7"/>
  <c r="J1530" i="7" a="1"/>
  <c r="R1530" i="7"/>
  <c r="U3496" i="7"/>
  <c r="M3496" i="7"/>
  <c r="E3496" i="7" a="1"/>
  <c r="N3496" i="7"/>
  <c r="H3496" i="7" a="1"/>
  <c r="K2352" i="7"/>
  <c r="S2352" i="7"/>
  <c r="C2352" i="7" a="1"/>
  <c r="T2352" i="7"/>
  <c r="I2352" i="7" a="1"/>
  <c r="Q318" i="7"/>
  <c r="N318" i="7"/>
  <c r="J318" i="7" a="1"/>
  <c r="D318" i="7" a="1"/>
  <c r="U1441" i="7"/>
  <c r="G1441" i="7" a="1"/>
  <c r="D1441" i="7" a="1"/>
  <c r="K1441" i="7"/>
  <c r="T1441" i="7"/>
  <c r="G2174" i="7" a="1"/>
  <c r="V2174" i="7"/>
  <c r="M2174" i="7"/>
  <c r="T2174" i="7"/>
  <c r="H2174" i="7" a="1"/>
  <c r="U3730" i="7"/>
  <c r="K3730" i="7"/>
  <c r="T3730" i="7"/>
  <c r="J3730" i="7" a="1"/>
  <c r="I3730" i="7" a="1"/>
  <c r="M1185" i="7"/>
  <c r="V1185" i="7"/>
  <c r="U1185" i="7"/>
  <c r="L1185" i="7"/>
  <c r="G450" i="1"/>
  <c r="P450" i="1"/>
  <c r="L450" i="1"/>
  <c r="C450" i="1" a="1"/>
  <c r="D262" i="1" a="1"/>
  <c r="M262" i="1"/>
  <c r="C262" i="1" a="1"/>
  <c r="E262" i="1" a="1"/>
  <c r="M2109" i="7"/>
  <c r="Q2109" i="7"/>
  <c r="S2109" i="7"/>
  <c r="C2109" i="7" a="1"/>
  <c r="H2109" i="7" a="1"/>
  <c r="K1092" i="7"/>
  <c r="G1092" i="7" a="1"/>
  <c r="U1092" i="7"/>
  <c r="R1092" i="7"/>
  <c r="K1103" i="7"/>
  <c r="L1103" i="7"/>
  <c r="V1103" i="7"/>
  <c r="O1103" i="7"/>
  <c r="T1103" i="7"/>
  <c r="J386" i="1"/>
  <c r="M386" i="1"/>
  <c r="I386" i="1"/>
  <c r="D386" i="1" a="1"/>
  <c r="K2874" i="7"/>
  <c r="S2874" i="7"/>
  <c r="M2874" i="7"/>
  <c r="E2874" i="7" a="1"/>
  <c r="C2874" i="7" a="1"/>
  <c r="K2968" i="7"/>
  <c r="U2968" i="7"/>
  <c r="D2968" i="7" a="1"/>
  <c r="C2968" i="7" a="1"/>
  <c r="P506" i="7"/>
  <c r="O506" i="7"/>
  <c r="J506" i="7" a="1"/>
  <c r="E506" i="7" a="1"/>
  <c r="G506" i="7" a="1"/>
  <c r="C2615" i="7" a="1"/>
  <c r="V2615" i="7"/>
  <c r="E2615" i="7" a="1"/>
  <c r="I2615" i="7" a="1"/>
  <c r="H2615" i="7" a="1"/>
  <c r="N1670" i="7"/>
  <c r="J1670" i="7" a="1"/>
  <c r="V1670" i="7"/>
  <c r="H1670" i="7" a="1"/>
  <c r="S1670" i="7"/>
  <c r="Q186" i="1"/>
  <c r="J186" i="1"/>
  <c r="H186" i="1"/>
  <c r="R1767" i="7"/>
  <c r="D1767" i="7" a="1"/>
  <c r="S1767" i="7"/>
  <c r="O1767" i="7"/>
  <c r="J1767" i="7" a="1"/>
  <c r="J1531" i="7" a="1"/>
  <c r="V1531" i="7"/>
  <c r="E1531" i="7" a="1"/>
  <c r="D1531" i="7" a="1"/>
  <c r="Q1531" i="7"/>
  <c r="C609" i="7" a="1"/>
  <c r="D609" i="7" a="1"/>
  <c r="E609" i="7" a="1"/>
  <c r="I609" i="7" a="1"/>
  <c r="G609" i="7" a="1"/>
  <c r="J2578" i="7" a="1"/>
  <c r="Q2578" i="7"/>
  <c r="R2578" i="7"/>
  <c r="C2578" i="7" a="1"/>
  <c r="C2272" i="7" a="1"/>
  <c r="R2272" i="7"/>
  <c r="V2272" i="7"/>
  <c r="L2272" i="7"/>
  <c r="O2272" i="7"/>
  <c r="T3333" i="7"/>
  <c r="E3333" i="7" a="1"/>
  <c r="J3333" i="7" a="1"/>
  <c r="O3333" i="7"/>
  <c r="I3333" i="7" a="1"/>
  <c r="O101" i="1"/>
  <c r="L101" i="1"/>
  <c r="E101" i="1" a="1"/>
  <c r="J101" i="1"/>
  <c r="L3911" i="7"/>
  <c r="U3911" i="7"/>
  <c r="Q3911" i="7"/>
  <c r="H3911" i="7" a="1"/>
  <c r="E307" i="1" a="1"/>
  <c r="K307" i="1"/>
  <c r="C307" i="1" a="1"/>
  <c r="I307" i="1"/>
  <c r="G2714" i="7" a="1"/>
  <c r="D2714" i="7" a="1"/>
  <c r="V2714" i="7"/>
  <c r="R2714" i="7"/>
  <c r="O2714" i="7"/>
  <c r="Q121" i="1"/>
  <c r="K121" i="1"/>
  <c r="D121" i="1" a="1"/>
  <c r="H121" i="1"/>
  <c r="U812" i="7"/>
  <c r="V812" i="7"/>
  <c r="N812" i="7"/>
  <c r="Q812" i="7"/>
  <c r="K3189" i="7"/>
  <c r="P3189" i="7"/>
  <c r="U3189" i="7"/>
  <c r="R3189" i="7"/>
  <c r="E3189" i="7" a="1"/>
  <c r="E2807" i="7" a="1"/>
  <c r="M2807" i="7"/>
  <c r="R2807" i="7"/>
  <c r="D2807" i="7" a="1"/>
  <c r="H2807" i="7" a="1"/>
  <c r="H576" i="1"/>
  <c r="E576" i="1" a="1"/>
  <c r="J576" i="1"/>
  <c r="K576" i="1"/>
  <c r="T220" i="7"/>
  <c r="L220" i="7"/>
  <c r="D220" i="7" a="1"/>
  <c r="I220" i="7" a="1"/>
  <c r="T265" i="7"/>
  <c r="L265" i="7"/>
  <c r="S265" i="7"/>
  <c r="C265" i="7" a="1"/>
  <c r="U265" i="7"/>
  <c r="R2427" i="7"/>
  <c r="P2427" i="7"/>
  <c r="M2427" i="7"/>
  <c r="G2427" i="7" a="1"/>
  <c r="C2427" i="7" a="1"/>
  <c r="J1867" i="7" a="1"/>
  <c r="P1867" i="7"/>
  <c r="O1867" i="7"/>
  <c r="N1867" i="7"/>
  <c r="H1867" i="7" a="1"/>
  <c r="C161" i="1" a="1"/>
  <c r="Q161" i="1"/>
  <c r="L161" i="1"/>
  <c r="C108" i="7" a="1"/>
  <c r="S108" i="7"/>
  <c r="J108" i="7" a="1"/>
  <c r="T108" i="7"/>
  <c r="R108" i="7"/>
  <c r="E3428" i="7" a="1"/>
  <c r="Q3428" i="7"/>
  <c r="T3428" i="7"/>
  <c r="C3428" i="7" a="1"/>
  <c r="I3428" i="7" a="1"/>
  <c r="D1362" i="7" a="1"/>
  <c r="C1362" i="7" a="1"/>
  <c r="E1362" i="7" a="1"/>
  <c r="M1362" i="7"/>
  <c r="S1362" i="7"/>
  <c r="J2246" i="7" a="1"/>
  <c r="V2246" i="7"/>
  <c r="S2246" i="7"/>
  <c r="N2246" i="7"/>
  <c r="D99" i="7" a="1"/>
  <c r="U99" i="7"/>
  <c r="G99" i="7" a="1"/>
  <c r="C99" i="7" a="1"/>
  <c r="N99" i="7"/>
  <c r="V404" i="7"/>
  <c r="P404" i="7"/>
  <c r="J404" i="7" a="1"/>
  <c r="U404" i="7"/>
  <c r="I404" i="7" a="1"/>
  <c r="Q3369" i="7"/>
  <c r="V3369" i="7"/>
  <c r="J3369" i="7" a="1"/>
  <c r="S3369" i="7"/>
  <c r="T3369" i="7"/>
  <c r="T2591" i="7"/>
  <c r="C2591" i="7" a="1"/>
  <c r="N2591" i="7"/>
  <c r="J2591" i="7" a="1"/>
  <c r="K2565" i="7"/>
  <c r="D2565" i="7" a="1"/>
  <c r="V2565" i="7"/>
  <c r="N2565" i="7"/>
  <c r="H2565" i="7" a="1"/>
  <c r="E1008" i="7" a="1"/>
  <c r="P1008" i="7"/>
  <c r="D1008" i="7" a="1"/>
  <c r="I1008" i="7" a="1"/>
  <c r="O1008" i="7"/>
  <c r="R1148" i="7"/>
  <c r="K1148" i="7"/>
  <c r="U1148" i="7"/>
  <c r="H1148" i="7" a="1"/>
  <c r="N1148" i="7"/>
  <c r="D2398" i="7" a="1"/>
  <c r="N2398" i="7"/>
  <c r="L2398" i="7"/>
  <c r="H2398" i="7" a="1"/>
  <c r="Q885" i="7"/>
  <c r="E885" i="7" a="1"/>
  <c r="S885" i="7"/>
  <c r="N885" i="7"/>
  <c r="U885" i="7"/>
  <c r="S1595" i="7"/>
  <c r="U1595" i="7"/>
  <c r="D1595" i="7" a="1"/>
  <c r="P1595" i="7"/>
  <c r="I1595" i="7" a="1"/>
  <c r="S1797" i="7"/>
  <c r="R1797" i="7"/>
  <c r="J1797" i="7" a="1"/>
  <c r="C1797" i="7" a="1"/>
  <c r="H1797" i="7" a="1"/>
  <c r="E1014" i="7" a="1"/>
  <c r="V1014" i="7"/>
  <c r="R1014" i="7"/>
  <c r="I1014" i="7" a="1"/>
  <c r="E1800" i="7" a="1"/>
  <c r="V1800" i="7"/>
  <c r="K1800" i="7"/>
  <c r="S1800" i="7"/>
  <c r="N1800" i="7"/>
  <c r="H211" i="1"/>
  <c r="F211" i="1"/>
  <c r="C211" i="1" a="1"/>
  <c r="P211" i="1"/>
  <c r="D2319" i="7" a="1"/>
  <c r="L2319" i="7"/>
  <c r="M2319" i="7"/>
  <c r="H2319" i="7" a="1"/>
  <c r="T2319" i="7"/>
  <c r="T533" i="7"/>
  <c r="P533" i="7"/>
  <c r="V533" i="7"/>
  <c r="Q533" i="7"/>
  <c r="T394" i="7"/>
  <c r="E394" i="7" a="1"/>
  <c r="R394" i="7"/>
  <c r="K394" i="7"/>
  <c r="V394" i="7"/>
  <c r="F567" i="1"/>
  <c r="P567" i="1"/>
  <c r="C567" i="1" a="1"/>
  <c r="M567" i="1"/>
  <c r="C3571" i="7" a="1"/>
  <c r="N3571" i="7"/>
  <c r="Q3571" i="7"/>
  <c r="H3571" i="7" a="1"/>
  <c r="R3571" i="7"/>
  <c r="T1817" i="7"/>
  <c r="G1817" i="7" a="1"/>
  <c r="C1817" i="7" a="1"/>
  <c r="S1817" i="7"/>
  <c r="C822" i="7" a="1"/>
  <c r="D822" i="7" a="1"/>
  <c r="V822" i="7"/>
  <c r="L822" i="7"/>
  <c r="K822" i="7"/>
  <c r="O1459" i="7"/>
  <c r="G1459" i="7" a="1"/>
  <c r="E1459" i="7" a="1"/>
  <c r="M1459" i="7"/>
  <c r="H1459" i="7" a="1"/>
  <c r="P1373" i="7"/>
  <c r="Q1373" i="7"/>
  <c r="G1373" i="7" a="1"/>
  <c r="C1373" i="7" a="1"/>
  <c r="U1373" i="7"/>
  <c r="S1701" i="7"/>
  <c r="K1701" i="7"/>
  <c r="U1701" i="7"/>
  <c r="G1701" i="7" a="1"/>
  <c r="Q1659" i="7"/>
  <c r="O1659" i="7"/>
  <c r="U1659" i="7"/>
  <c r="G1659" i="7" a="1"/>
  <c r="I1659" i="7" a="1"/>
  <c r="M230" i="1"/>
  <c r="E230" i="1" a="1"/>
  <c r="L230" i="1"/>
  <c r="I230" i="1"/>
  <c r="S3480" i="7"/>
  <c r="Q3480" i="7"/>
  <c r="C3480" i="7" a="1"/>
  <c r="J3480" i="7" a="1"/>
  <c r="H3480" i="7" a="1"/>
  <c r="C3904" i="7" a="1"/>
  <c r="N3904" i="7"/>
  <c r="M3904" i="7"/>
  <c r="H3904" i="7" a="1"/>
  <c r="P3156" i="7"/>
  <c r="M3156" i="7"/>
  <c r="K3156" i="7"/>
  <c r="D3156" i="7" a="1"/>
  <c r="S3156" i="7"/>
  <c r="R3094" i="7"/>
  <c r="S3094" i="7"/>
  <c r="E3094" i="7" a="1"/>
  <c r="N3094" i="7"/>
  <c r="H3094" i="7" a="1"/>
  <c r="V44" i="7"/>
  <c r="K44" i="7"/>
  <c r="T44" i="7"/>
  <c r="U44" i="7"/>
  <c r="I44" i="7" a="1"/>
  <c r="R1091" i="7"/>
  <c r="G1091" i="7" a="1"/>
  <c r="N1091" i="7"/>
  <c r="M1091" i="7"/>
  <c r="J2571" i="7" a="1"/>
  <c r="M2571" i="7"/>
  <c r="K2571" i="7"/>
  <c r="R2571" i="7"/>
  <c r="O2571" i="7"/>
  <c r="U2496" i="7"/>
  <c r="J2496" i="7" a="1"/>
  <c r="P2496" i="7"/>
  <c r="Q2496" i="7"/>
  <c r="H2496" i="7" a="1"/>
  <c r="L3712" i="7"/>
  <c r="K3712" i="7"/>
  <c r="T3712" i="7"/>
  <c r="I3712" i="7" a="1"/>
  <c r="H3712" i="7" a="1"/>
  <c r="J3112" i="7" a="1"/>
  <c r="S3112" i="7"/>
  <c r="H3112" i="7" a="1"/>
  <c r="C3112" i="7" a="1"/>
  <c r="M28" i="7"/>
  <c r="P28" i="7"/>
  <c r="T28" i="7"/>
  <c r="L28" i="7"/>
  <c r="J28" i="7" a="1"/>
  <c r="P3194" i="7"/>
  <c r="K3194" i="7"/>
  <c r="Q3194" i="7"/>
  <c r="U3194" i="7"/>
  <c r="G3194" i="7" a="1"/>
  <c r="O450" i="7"/>
  <c r="R450" i="7"/>
  <c r="M450" i="7"/>
  <c r="C450" i="7" a="1"/>
  <c r="I450" i="7" a="1"/>
  <c r="K1202" i="7"/>
  <c r="S1202" i="7"/>
  <c r="T1202" i="7"/>
  <c r="H1202" i="7" a="1"/>
  <c r="J1635" i="7" a="1"/>
  <c r="L1635" i="7"/>
  <c r="S1635" i="7"/>
  <c r="U1635" i="7"/>
  <c r="V1635" i="7"/>
  <c r="O2064" i="7"/>
  <c r="U2064" i="7"/>
  <c r="N2064" i="7"/>
  <c r="E2064" i="7" a="1"/>
  <c r="H2064" i="7" a="1"/>
  <c r="Q1242" i="7"/>
  <c r="E1242" i="7" a="1"/>
  <c r="M1242" i="7"/>
  <c r="T1242" i="7"/>
  <c r="L1242" i="7"/>
  <c r="N3674" i="7"/>
  <c r="O3674" i="7"/>
  <c r="S3674" i="7"/>
  <c r="H3674" i="7" a="1"/>
  <c r="O561" i="7"/>
  <c r="D561" i="7" a="1"/>
  <c r="K561" i="7"/>
  <c r="S561" i="7"/>
  <c r="T561" i="7"/>
  <c r="P2672" i="7"/>
  <c r="O2672" i="7"/>
  <c r="R2672" i="7"/>
  <c r="E2672" i="7" a="1"/>
  <c r="I2672" i="7" a="1"/>
  <c r="M2281" i="7"/>
  <c r="J2281" i="7" a="1"/>
  <c r="V2281" i="7"/>
  <c r="Q2281" i="7"/>
  <c r="G2281" i="7" a="1"/>
  <c r="K3230" i="7"/>
  <c r="C3230" i="7" a="1"/>
  <c r="O3230" i="7"/>
  <c r="V3230" i="7"/>
  <c r="P15" i="7"/>
  <c r="E15" i="7" a="1"/>
  <c r="J15" i="7" a="1"/>
  <c r="M15" i="7"/>
  <c r="I15" i="7" a="1"/>
  <c r="F349" i="1"/>
  <c r="I349" i="1"/>
  <c r="O349" i="1"/>
  <c r="J349" i="1"/>
  <c r="M250" i="7"/>
  <c r="P250" i="7"/>
  <c r="C250" i="7" a="1"/>
  <c r="H250" i="7" a="1"/>
  <c r="J250" i="7" a="1"/>
  <c r="N1329" i="7"/>
  <c r="K1329" i="7"/>
  <c r="S1329" i="7"/>
  <c r="G1329" i="7" a="1"/>
  <c r="O3002" i="7"/>
  <c r="Q3002" i="7"/>
  <c r="V3002" i="7"/>
  <c r="T3002" i="7"/>
  <c r="N3002" i="7"/>
  <c r="U2339" i="7"/>
  <c r="Q2339" i="7"/>
  <c r="C2339" i="7" a="1"/>
  <c r="O2339" i="7"/>
  <c r="V2339" i="7"/>
  <c r="T138" i="7"/>
  <c r="N138" i="7"/>
  <c r="S138" i="7"/>
  <c r="H138" i="7" a="1"/>
  <c r="I138" i="7" a="1"/>
  <c r="N3034" i="7"/>
  <c r="M3034" i="7"/>
  <c r="O3034" i="7"/>
  <c r="U3034" i="7"/>
  <c r="D763" i="7" a="1"/>
  <c r="J763" i="7" a="1"/>
  <c r="M763" i="7"/>
  <c r="R763" i="7"/>
  <c r="S763" i="7"/>
  <c r="E482" i="1" a="1"/>
  <c r="Q482" i="1"/>
  <c r="K482" i="1"/>
  <c r="C482" i="1" a="1"/>
  <c r="C1313" i="7" a="1"/>
  <c r="N1313" i="7"/>
  <c r="E1313" i="7" a="1"/>
  <c r="I1313" i="7" a="1"/>
  <c r="D1313" i="7" a="1"/>
  <c r="N3607" i="7"/>
  <c r="G3607" i="7" a="1"/>
  <c r="J3607" i="7" a="1"/>
  <c r="P3607" i="7"/>
  <c r="K3547" i="7"/>
  <c r="J3547" i="7" a="1"/>
  <c r="G3547" i="7" a="1"/>
  <c r="Q3547" i="7"/>
  <c r="D3547" i="7" a="1"/>
  <c r="T952" i="7"/>
  <c r="Q952" i="7"/>
  <c r="C952" i="7" a="1"/>
  <c r="R952" i="7"/>
  <c r="I952" i="7" a="1"/>
  <c r="L2629" i="7"/>
  <c r="R2629" i="7"/>
  <c r="U2629" i="7"/>
  <c r="E2629" i="7" a="1"/>
  <c r="I2629" i="7" a="1"/>
  <c r="L333" i="7"/>
  <c r="T333" i="7"/>
  <c r="R333" i="7"/>
  <c r="H333" i="7" a="1"/>
  <c r="V1577" i="7"/>
  <c r="J1577" i="7" a="1"/>
  <c r="G1577" i="7" a="1"/>
  <c r="H1577" i="7" a="1"/>
  <c r="I1577" i="7" a="1"/>
  <c r="E334" i="7" a="1"/>
  <c r="P334" i="7"/>
  <c r="N334" i="7"/>
  <c r="M334" i="7"/>
  <c r="U334" i="7"/>
  <c r="E3680" i="7" a="1"/>
  <c r="J3680" i="7" a="1"/>
  <c r="P3680" i="7"/>
  <c r="O3680" i="7"/>
  <c r="R3680" i="7"/>
  <c r="L1124" i="7"/>
  <c r="J1124" i="7" a="1"/>
  <c r="G1124" i="7" a="1"/>
  <c r="U1124" i="7"/>
  <c r="E452" i="7" a="1"/>
  <c r="M452" i="7"/>
  <c r="J452" i="7" a="1"/>
  <c r="T452" i="7"/>
  <c r="O452" i="7"/>
  <c r="S3879" i="7"/>
  <c r="Q3879" i="7"/>
  <c r="T3879" i="7"/>
  <c r="G3879" i="7" a="1"/>
  <c r="V3879" i="7"/>
  <c r="C2104" i="7" a="1"/>
  <c r="G2104" i="7" a="1"/>
  <c r="H2104" i="7" a="1"/>
  <c r="I2104" i="7" a="1"/>
  <c r="D2104" i="7" a="1"/>
  <c r="Q280" i="1"/>
  <c r="G280" i="1"/>
  <c r="E280" i="1" a="1"/>
  <c r="L901" i="7"/>
  <c r="M901" i="7"/>
  <c r="T901" i="7"/>
  <c r="G901" i="7" a="1"/>
  <c r="S901" i="7"/>
  <c r="R1955" i="7"/>
  <c r="P1955" i="7"/>
  <c r="S1955" i="7"/>
  <c r="T1955" i="7"/>
  <c r="H1955" i="7" a="1"/>
  <c r="C923" i="7" a="1"/>
  <c r="G923" i="7" a="1"/>
  <c r="J923" i="7" a="1"/>
  <c r="P923" i="7"/>
  <c r="H923" i="7" a="1"/>
  <c r="E2884" i="7" a="1"/>
  <c r="T2884" i="7"/>
  <c r="D2884" i="7" a="1"/>
  <c r="K2884" i="7"/>
  <c r="S2422" i="7"/>
  <c r="P2422" i="7"/>
  <c r="J2422" i="7" a="1"/>
  <c r="Q2422" i="7"/>
  <c r="D2422" i="7" a="1"/>
  <c r="E47" i="7" a="1"/>
  <c r="T47" i="7"/>
  <c r="L47" i="7"/>
  <c r="D47" i="7" a="1"/>
  <c r="H47" i="7" a="1"/>
  <c r="L296" i="1"/>
  <c r="E296" i="1" a="1"/>
  <c r="Q296" i="1"/>
  <c r="C296" i="1" a="1"/>
  <c r="R2931" i="7"/>
  <c r="P2931" i="7"/>
  <c r="Q2931" i="7"/>
  <c r="O2931" i="7"/>
  <c r="L1069" i="7"/>
  <c r="R1069" i="7"/>
  <c r="D1069" i="7" a="1"/>
  <c r="N1069" i="7"/>
  <c r="H1069" i="7" a="1"/>
  <c r="I234" i="1"/>
  <c r="H234" i="1"/>
  <c r="E234" i="1" a="1"/>
  <c r="M234" i="1"/>
  <c r="F560" i="1"/>
  <c r="J560" i="1"/>
  <c r="G560" i="1"/>
  <c r="K560" i="1"/>
  <c r="T1025" i="7"/>
  <c r="R1025" i="7"/>
  <c r="G1025" i="7" a="1"/>
  <c r="Q1025" i="7"/>
  <c r="T1596" i="7"/>
  <c r="Q1596" i="7"/>
  <c r="E1596" i="7" a="1"/>
  <c r="R1596" i="7"/>
  <c r="I1596" i="7" a="1"/>
  <c r="E597" i="7" a="1"/>
  <c r="U597" i="7"/>
  <c r="M597" i="7"/>
  <c r="P597" i="7"/>
  <c r="I597" i="7" a="1"/>
  <c r="C2616" i="7" a="1"/>
  <c r="V2616" i="7"/>
  <c r="E2616" i="7" a="1"/>
  <c r="J2616" i="7" a="1"/>
  <c r="I2616" i="7" a="1"/>
  <c r="M1799" i="7"/>
  <c r="T1799" i="7"/>
  <c r="O1799" i="7"/>
  <c r="G1799" i="7" a="1"/>
  <c r="R1424" i="7"/>
  <c r="C1424" i="7" a="1"/>
  <c r="J1424" i="7" a="1"/>
  <c r="M1424" i="7"/>
  <c r="I1424" i="7" a="1"/>
  <c r="J902" i="7" a="1"/>
  <c r="V902" i="7"/>
  <c r="Q902" i="7"/>
  <c r="H902" i="7" a="1"/>
  <c r="L902" i="7"/>
  <c r="M573" i="7"/>
  <c r="D573" i="7" a="1"/>
  <c r="S573" i="7"/>
  <c r="P573" i="7"/>
  <c r="I573" i="7" a="1"/>
  <c r="K1408" i="7"/>
  <c r="L1408" i="7"/>
  <c r="V1408" i="7"/>
  <c r="P1408" i="7"/>
  <c r="Q1770" i="7"/>
  <c r="G1770" i="7" a="1"/>
  <c r="S1770" i="7"/>
  <c r="M1770" i="7"/>
  <c r="H1770" i="7" a="1"/>
  <c r="O3142" i="7"/>
  <c r="R3142" i="7"/>
  <c r="P3142" i="7"/>
  <c r="S3142" i="7"/>
  <c r="H3142" i="7" a="1"/>
  <c r="C3145" i="7" a="1"/>
  <c r="U3145" i="7"/>
  <c r="J3145" i="7" a="1"/>
  <c r="S3145" i="7"/>
  <c r="Q3145" i="7"/>
  <c r="S1673" i="7"/>
  <c r="Q1673" i="7"/>
  <c r="U1673" i="7"/>
  <c r="I1673" i="7" a="1"/>
  <c r="V688" i="7"/>
  <c r="Q688" i="7"/>
  <c r="K688" i="7"/>
  <c r="S688" i="7"/>
  <c r="H688" i="7" a="1"/>
  <c r="S2171" i="7"/>
  <c r="O2171" i="7"/>
  <c r="C2171" i="7" a="1"/>
  <c r="V2171" i="7"/>
  <c r="R2171" i="7"/>
  <c r="C1437" i="7" a="1"/>
  <c r="K1437" i="7"/>
  <c r="Q1437" i="7"/>
  <c r="J1437" i="7" a="1"/>
  <c r="H1437" i="7" a="1"/>
  <c r="V1116" i="7"/>
  <c r="U1116" i="7"/>
  <c r="D1116" i="7" a="1"/>
  <c r="G1116" i="7" a="1"/>
  <c r="R2075" i="7"/>
  <c r="K2075" i="7"/>
  <c r="O2075" i="7"/>
  <c r="P2075" i="7"/>
  <c r="G2075" i="7" a="1"/>
  <c r="E99" i="1" a="1"/>
  <c r="G99" i="1"/>
  <c r="I99" i="1"/>
  <c r="H99" i="1"/>
  <c r="S2067" i="7"/>
  <c r="O2067" i="7"/>
  <c r="N2067" i="7"/>
  <c r="D2067" i="7" a="1"/>
  <c r="H2067" i="7" a="1"/>
  <c r="U3086" i="7"/>
  <c r="T3086" i="7"/>
  <c r="S3086" i="7"/>
  <c r="G3086" i="7" a="1"/>
  <c r="L328" i="7"/>
  <c r="P328" i="7"/>
  <c r="E328" i="7" a="1"/>
  <c r="J328" i="7" a="1"/>
  <c r="V328" i="7"/>
  <c r="S610" i="7"/>
  <c r="C610" i="7" a="1"/>
  <c r="T610" i="7"/>
  <c r="M610" i="7"/>
  <c r="H610" i="7" a="1"/>
  <c r="T3003" i="7"/>
  <c r="C3003" i="7" a="1"/>
  <c r="M3003" i="7"/>
  <c r="E3003" i="7" a="1"/>
  <c r="I3003" i="7" a="1"/>
  <c r="D2640" i="7" a="1"/>
  <c r="U2640" i="7"/>
  <c r="O2640" i="7"/>
  <c r="P2640" i="7"/>
  <c r="O1486" i="7"/>
  <c r="V1486" i="7"/>
  <c r="R1486" i="7"/>
  <c r="D1486" i="7" a="1"/>
  <c r="S1486" i="7"/>
  <c r="P472" i="1"/>
  <c r="H472" i="1"/>
  <c r="O472" i="1"/>
  <c r="M472" i="1"/>
  <c r="L3106" i="7"/>
  <c r="C3106" i="7" a="1"/>
  <c r="G3106" i="7" a="1"/>
  <c r="J3106" i="7" a="1"/>
  <c r="H3106" i="7" a="1"/>
  <c r="C3005" i="7" a="1"/>
  <c r="G3005" i="7" a="1"/>
  <c r="P3005" i="7"/>
  <c r="N3005" i="7"/>
  <c r="O1307" i="7"/>
  <c r="G1307" i="7" a="1"/>
  <c r="N1307" i="7"/>
  <c r="K1307" i="7"/>
  <c r="M1307" i="7"/>
  <c r="R1426" i="7"/>
  <c r="K1426" i="7"/>
  <c r="D1426" i="7" a="1"/>
  <c r="L1426" i="7"/>
  <c r="I1426" i="7" a="1"/>
  <c r="J3728" i="7" a="1"/>
  <c r="R3728" i="7"/>
  <c r="M3728" i="7"/>
  <c r="N3728" i="7"/>
  <c r="I3728" i="7" a="1"/>
  <c r="O1858" i="7"/>
  <c r="Q1858" i="7"/>
  <c r="V1858" i="7"/>
  <c r="K1858" i="7"/>
  <c r="V3399" i="7"/>
  <c r="P3399" i="7"/>
  <c r="Q3399" i="7"/>
  <c r="T3399" i="7"/>
  <c r="G3399" i="7" a="1"/>
  <c r="T2974" i="7"/>
  <c r="Q2974" i="7"/>
  <c r="N2974" i="7"/>
  <c r="R2974" i="7"/>
  <c r="I2974" i="7" a="1"/>
  <c r="J2699" i="7" a="1"/>
  <c r="E2699" i="7" a="1"/>
  <c r="K2699" i="7"/>
  <c r="N2699" i="7"/>
  <c r="H2699" i="7" a="1"/>
  <c r="U400" i="7"/>
  <c r="C400" i="7" a="1"/>
  <c r="L400" i="7"/>
  <c r="M400" i="7"/>
  <c r="K776" i="7"/>
  <c r="R776" i="7"/>
  <c r="U776" i="7"/>
  <c r="G776" i="7" a="1"/>
  <c r="J776" i="7" a="1"/>
  <c r="T592" i="7"/>
  <c r="V592" i="7"/>
  <c r="O592" i="7"/>
  <c r="R592" i="7"/>
  <c r="N592" i="7"/>
  <c r="Q369" i="1"/>
  <c r="J369" i="1"/>
  <c r="C369" i="1" a="1"/>
  <c r="N369" i="1"/>
  <c r="S2566" i="7"/>
  <c r="E2566" i="7" a="1"/>
  <c r="M2566" i="7"/>
  <c r="D2566" i="7" a="1"/>
  <c r="K581" i="7"/>
  <c r="E581" i="7" a="1"/>
  <c r="D581" i="7" a="1"/>
  <c r="O581" i="7"/>
  <c r="T581" i="7"/>
  <c r="K1191" i="7"/>
  <c r="T1191" i="7"/>
  <c r="E1191" i="7" a="1"/>
  <c r="G1191" i="7" a="1"/>
  <c r="I1191" i="7" a="1"/>
  <c r="N1581" i="7"/>
  <c r="Q1581" i="7"/>
  <c r="E1581" i="7" a="1"/>
  <c r="K1581" i="7"/>
  <c r="H1581" i="7" a="1"/>
  <c r="U1133" i="7"/>
  <c r="S1133" i="7"/>
  <c r="P1133" i="7"/>
  <c r="N1133" i="7"/>
  <c r="C1951" i="7" a="1"/>
  <c r="U1951" i="7"/>
  <c r="L1951" i="7"/>
  <c r="N1951" i="7"/>
  <c r="G1951" i="7" a="1"/>
  <c r="N3069" i="7"/>
  <c r="Q3069" i="7"/>
  <c r="J3069" i="7" a="1"/>
  <c r="S3069" i="7"/>
  <c r="H3069" i="7" a="1"/>
  <c r="D1963" i="7" a="1"/>
  <c r="K1963" i="7"/>
  <c r="P1963" i="7"/>
  <c r="Q1963" i="7"/>
  <c r="I1963" i="7" a="1"/>
  <c r="E2308" i="7" a="1"/>
  <c r="J3613" i="7" a="1"/>
  <c r="K3746" i="7"/>
  <c r="P3746" i="7"/>
  <c r="E568" i="1" a="1"/>
  <c r="P972" i="7"/>
  <c r="L428" i="1"/>
  <c r="R2585" i="7"/>
  <c r="E297" i="7" a="1"/>
  <c r="L1671" i="7"/>
  <c r="S1217" i="7"/>
  <c r="C295" i="7" a="1"/>
  <c r="O295" i="7"/>
  <c r="M1986" i="7"/>
  <c r="R2215" i="7"/>
  <c r="N2215" i="7"/>
  <c r="U3692" i="7"/>
  <c r="S3692" i="7"/>
  <c r="K2232" i="7"/>
  <c r="O2232" i="7"/>
  <c r="S2232" i="7"/>
  <c r="O666" i="7"/>
  <c r="E666" i="7" a="1"/>
  <c r="J437" i="1"/>
  <c r="E437" i="1" a="1"/>
  <c r="H437" i="1"/>
  <c r="S56" i="7"/>
  <c r="E56" i="7" a="1"/>
  <c r="T56" i="7"/>
  <c r="K56" i="7"/>
  <c r="I56" i="7" a="1"/>
  <c r="J2992" i="7" a="1"/>
  <c r="S2992" i="7"/>
  <c r="E2992" i="7" a="1"/>
  <c r="C2992" i="7" a="1"/>
  <c r="J140" i="7" a="1"/>
  <c r="R140" i="7"/>
  <c r="V140" i="7"/>
  <c r="S140" i="7"/>
  <c r="U140" i="7"/>
  <c r="R420" i="7"/>
  <c r="C420" i="7" a="1"/>
  <c r="N420" i="7"/>
  <c r="E420" i="7" a="1"/>
  <c r="T420" i="7"/>
  <c r="Q695" i="7"/>
  <c r="O695" i="7"/>
  <c r="P695" i="7"/>
  <c r="D695" i="7" a="1"/>
  <c r="H695" i="7" a="1"/>
  <c r="P1928" i="7"/>
  <c r="G1928" i="7" a="1"/>
  <c r="K1928" i="7"/>
  <c r="S1928" i="7"/>
  <c r="E312" i="1" a="1"/>
  <c r="M312" i="1"/>
  <c r="J312" i="1"/>
  <c r="D312" i="1" a="1"/>
  <c r="E472" i="7" a="1"/>
  <c r="M472" i="7"/>
  <c r="R472" i="7"/>
  <c r="J472" i="7" a="1"/>
  <c r="H472" i="7" a="1"/>
  <c r="V1507" i="7"/>
  <c r="G1507" i="7" a="1"/>
  <c r="J1507" i="7" a="1"/>
  <c r="T1507" i="7"/>
  <c r="H1507" i="7" a="1"/>
  <c r="M374" i="7"/>
  <c r="Q374" i="7"/>
  <c r="C374" i="7" a="1"/>
  <c r="P374" i="7"/>
  <c r="L329" i="1"/>
  <c r="Q329" i="1"/>
  <c r="K329" i="1"/>
  <c r="P329" i="1"/>
  <c r="N2577" i="7"/>
  <c r="P2577" i="7"/>
  <c r="L2577" i="7"/>
  <c r="O2577" i="7"/>
  <c r="T2577" i="7"/>
  <c r="Q234" i="7"/>
  <c r="S234" i="7"/>
  <c r="N234" i="7"/>
  <c r="U234" i="7"/>
  <c r="R234" i="7"/>
  <c r="O2935" i="7"/>
  <c r="Q2935" i="7"/>
  <c r="E2935" i="7" a="1"/>
  <c r="L2935" i="7"/>
  <c r="N3031" i="7"/>
  <c r="M3031" i="7"/>
  <c r="E3031" i="7" a="1"/>
  <c r="T3031" i="7"/>
  <c r="C3031" i="7" a="1"/>
  <c r="V422" i="7"/>
  <c r="D422" i="7" a="1"/>
  <c r="Q422" i="7"/>
  <c r="P422" i="7"/>
  <c r="H422" i="7" a="1"/>
  <c r="C2201" i="7" a="1"/>
  <c r="U2201" i="7"/>
  <c r="N2201" i="7"/>
  <c r="K2201" i="7"/>
  <c r="H2201" i="7" a="1"/>
  <c r="Q1912" i="7"/>
  <c r="G1912" i="7" a="1"/>
  <c r="J1912" i="7" a="1"/>
  <c r="N1912" i="7"/>
  <c r="M63" i="7"/>
  <c r="Q63" i="7"/>
  <c r="U63" i="7"/>
  <c r="D63" i="7" a="1"/>
  <c r="V63" i="7"/>
  <c r="V3573" i="7"/>
  <c r="O3573" i="7"/>
  <c r="N3573" i="7"/>
  <c r="T3573" i="7"/>
  <c r="H3573" i="7" a="1"/>
  <c r="U2712" i="7"/>
  <c r="R2712" i="7"/>
  <c r="J2712" i="7" a="1"/>
  <c r="O2712" i="7"/>
  <c r="I2712" i="7" a="1"/>
  <c r="C424" i="7" a="1"/>
  <c r="L424" i="7"/>
  <c r="G424" i="7" a="1"/>
  <c r="H424" i="7" a="1"/>
  <c r="O3124" i="7"/>
  <c r="P3124" i="7"/>
  <c r="Q3124" i="7"/>
  <c r="E3124" i="7" a="1"/>
  <c r="N3124" i="7"/>
  <c r="L1934" i="7"/>
  <c r="D1934" i="7" a="1"/>
  <c r="P1934" i="7"/>
  <c r="R1934" i="7"/>
  <c r="C1934" i="7" a="1"/>
  <c r="F561" i="1"/>
  <c r="M561" i="1"/>
  <c r="J561" i="1"/>
  <c r="N561" i="1"/>
  <c r="K3586" i="7"/>
  <c r="E3586" i="7" a="1"/>
  <c r="M3586" i="7"/>
  <c r="S3586" i="7"/>
  <c r="R457" i="7"/>
  <c r="D457" i="7" a="1"/>
  <c r="O457" i="7"/>
  <c r="Q457" i="7"/>
  <c r="G457" i="7" a="1"/>
  <c r="V3814" i="7"/>
  <c r="S3814" i="7"/>
  <c r="C3814" i="7" a="1"/>
  <c r="E3814" i="7" a="1"/>
  <c r="H3814" i="7" a="1"/>
  <c r="C1810" i="7" a="1"/>
  <c r="M1810" i="7"/>
  <c r="E1810" i="7" a="1"/>
  <c r="N1810" i="7"/>
  <c r="I1810" i="7" a="1"/>
  <c r="O3543" i="7"/>
  <c r="P3543" i="7"/>
  <c r="K3543" i="7"/>
  <c r="L3543" i="7"/>
  <c r="P319" i="7"/>
  <c r="V319" i="7"/>
  <c r="O319" i="7"/>
  <c r="T319" i="7"/>
  <c r="E319" i="7" a="1"/>
  <c r="S1666" i="7"/>
  <c r="E1666" i="7" a="1"/>
  <c r="G1666" i="7" a="1"/>
  <c r="R1666" i="7"/>
  <c r="H1666" i="7" a="1"/>
  <c r="R1076" i="7"/>
  <c r="E1076" i="7" a="1"/>
  <c r="Q1076" i="7"/>
  <c r="P1076" i="7"/>
  <c r="H1076" i="7" a="1"/>
  <c r="T1339" i="7"/>
  <c r="C1339" i="7" a="1"/>
  <c r="S1339" i="7"/>
  <c r="R1339" i="7"/>
  <c r="M391" i="1"/>
  <c r="P391" i="1"/>
  <c r="Q391" i="1"/>
  <c r="D391" i="1" a="1"/>
  <c r="E471" i="1" a="1"/>
  <c r="G471" i="1"/>
  <c r="O471" i="1"/>
  <c r="N471" i="1"/>
  <c r="V3747" i="7"/>
  <c r="N3747" i="7"/>
  <c r="O3747" i="7"/>
  <c r="C3747" i="7" a="1"/>
  <c r="H3747" i="7" a="1"/>
  <c r="C3075" i="7" a="1"/>
  <c r="L3075" i="7"/>
  <c r="M3075" i="7"/>
  <c r="I3075" i="7" a="1"/>
  <c r="O3093" i="7"/>
  <c r="M3093" i="7"/>
  <c r="S3093" i="7"/>
  <c r="N3093" i="7"/>
  <c r="K3093" i="7"/>
  <c r="C596" i="7" a="1"/>
  <c r="R596" i="7"/>
  <c r="P596" i="7"/>
  <c r="D596" i="7" a="1"/>
  <c r="I596" i="7" a="1"/>
  <c r="J2740" i="7" a="1"/>
  <c r="N2740" i="7"/>
  <c r="G2740" i="7" a="1"/>
  <c r="L2740" i="7"/>
  <c r="I2740" i="7" a="1"/>
  <c r="R2058" i="7"/>
  <c r="N2058" i="7"/>
  <c r="L2058" i="7"/>
  <c r="E2058" i="7" a="1"/>
  <c r="E119" i="1" a="1"/>
  <c r="J119" i="1"/>
  <c r="K119" i="1"/>
  <c r="P119" i="1"/>
  <c r="N3762" i="7"/>
  <c r="L3762" i="7"/>
  <c r="R3762" i="7"/>
  <c r="S3762" i="7"/>
  <c r="I3762" i="7" a="1"/>
  <c r="D3933" i="7" a="1"/>
  <c r="N3933" i="7"/>
  <c r="U3933" i="7"/>
  <c r="L3933" i="7"/>
  <c r="H3933" i="7" a="1"/>
  <c r="F179" i="1"/>
  <c r="G179" i="1"/>
  <c r="N179" i="1"/>
  <c r="G1125" i="7" a="1"/>
  <c r="E1125" i="7" a="1"/>
  <c r="Q1125" i="7"/>
  <c r="V1125" i="7"/>
  <c r="U1125" i="7"/>
  <c r="D3992" i="7" a="1"/>
  <c r="U3992" i="7"/>
  <c r="L3992" i="7"/>
  <c r="G3992" i="7" a="1"/>
  <c r="H3992" i="7" a="1"/>
  <c r="J2742" i="7" a="1"/>
  <c r="G2742" i="7" a="1"/>
  <c r="V2742" i="7"/>
  <c r="K2742" i="7"/>
  <c r="I2742" i="7" a="1"/>
  <c r="T2271" i="7"/>
  <c r="N2271" i="7"/>
  <c r="V2271" i="7"/>
  <c r="I2271" i="7" a="1"/>
  <c r="O3946" i="7"/>
  <c r="E3946" i="7" a="1"/>
  <c r="P3946" i="7"/>
  <c r="D3946" i="7" a="1"/>
  <c r="H3946" i="7" a="1"/>
  <c r="J2546" i="7" a="1"/>
  <c r="M2546" i="7"/>
  <c r="D2546" i="7" a="1"/>
  <c r="H2546" i="7" a="1"/>
  <c r="R2546" i="7"/>
  <c r="K3274" i="7"/>
  <c r="C3274" i="7" a="1"/>
  <c r="M3274" i="7"/>
  <c r="T3274" i="7"/>
  <c r="I3274" i="7" a="1"/>
  <c r="S1881" i="7"/>
  <c r="K1881" i="7"/>
  <c r="J1881" i="7" a="1"/>
  <c r="D1881" i="7" a="1"/>
  <c r="O2599" i="7"/>
  <c r="D2599" i="7" a="1"/>
  <c r="Q2599" i="7"/>
  <c r="P2599" i="7"/>
  <c r="R2599" i="7"/>
  <c r="N2001" i="7"/>
  <c r="R2001" i="7"/>
  <c r="K2001" i="7"/>
  <c r="C2001" i="7" a="1"/>
  <c r="H2001" i="7" a="1"/>
  <c r="L486" i="1"/>
  <c r="F486" i="1"/>
  <c r="H486" i="1"/>
  <c r="I486" i="1"/>
  <c r="J3924" i="7" a="1"/>
  <c r="E3924" i="7" a="1"/>
  <c r="V3924" i="7"/>
  <c r="K3924" i="7"/>
  <c r="Q3782" i="7"/>
  <c r="U3782" i="7"/>
  <c r="V3782" i="7"/>
  <c r="L3782" i="7"/>
  <c r="M3782" i="7"/>
  <c r="Q65" i="7"/>
  <c r="T65" i="7"/>
  <c r="V65" i="7"/>
  <c r="L65" i="7"/>
  <c r="N65" i="7"/>
  <c r="U3842" i="7"/>
  <c r="M3842" i="7"/>
  <c r="K3842" i="7"/>
  <c r="I3842" i="7" a="1"/>
  <c r="Q3842" i="7"/>
  <c r="D20" i="1" a="1"/>
  <c r="J20" i="1"/>
  <c r="H20" i="1"/>
  <c r="P261" i="7"/>
  <c r="D261" i="7" a="1"/>
  <c r="O261" i="7"/>
  <c r="L261" i="7"/>
  <c r="Q261" i="7"/>
  <c r="I141" i="1"/>
  <c r="C141" i="1" a="1"/>
  <c r="J141" i="1"/>
  <c r="P141" i="1"/>
  <c r="G418" i="1"/>
  <c r="C418" i="1" a="1"/>
  <c r="L418" i="1"/>
  <c r="P418" i="1"/>
  <c r="U1065" i="7"/>
  <c r="N1065" i="7"/>
  <c r="E1065" i="7" a="1"/>
  <c r="H1065" i="7" a="1"/>
  <c r="U1134" i="7"/>
  <c r="Q1134" i="7"/>
  <c r="V1134" i="7"/>
  <c r="N1134" i="7"/>
  <c r="R1134" i="7"/>
  <c r="N1372" i="7"/>
  <c r="R1372" i="7"/>
  <c r="Q1372" i="7"/>
  <c r="J1372" i="7" a="1"/>
  <c r="H1372" i="7" a="1"/>
  <c r="J430" i="7" a="1"/>
  <c r="O430" i="7"/>
  <c r="G430" i="7" a="1"/>
  <c r="D430" i="7" a="1"/>
  <c r="H430" i="7" a="1"/>
  <c r="K3424" i="7"/>
  <c r="S3424" i="7"/>
  <c r="U3424" i="7"/>
  <c r="R3424" i="7"/>
  <c r="Q2321" i="7"/>
  <c r="M2321" i="7"/>
  <c r="J2321" i="7" a="1"/>
  <c r="O2321" i="7"/>
  <c r="R2321" i="7"/>
  <c r="O326" i="7"/>
  <c r="U326" i="7"/>
  <c r="P326" i="7"/>
  <c r="J326" i="7" a="1"/>
  <c r="C326" i="7" a="1"/>
  <c r="S2969" i="7"/>
  <c r="O2969" i="7"/>
  <c r="K2969" i="7"/>
  <c r="I2969" i="7" a="1"/>
  <c r="H2969" i="7" a="1"/>
  <c r="P247" i="7"/>
  <c r="K247" i="7"/>
  <c r="V247" i="7"/>
  <c r="U247" i="7"/>
  <c r="P279" i="7"/>
  <c r="C279" i="7" a="1"/>
  <c r="O279" i="7"/>
  <c r="Q279" i="7"/>
  <c r="H279" i="7" a="1"/>
  <c r="D306" i="1" a="1"/>
  <c r="E306" i="1" a="1"/>
  <c r="O306" i="1"/>
  <c r="I306" i="1"/>
  <c r="T2933" i="7"/>
  <c r="J2933" i="7" a="1"/>
  <c r="U2933" i="7"/>
  <c r="V2933" i="7"/>
  <c r="P2933" i="7"/>
  <c r="O2188" i="7"/>
  <c r="N2188" i="7"/>
  <c r="S2188" i="7"/>
  <c r="P2188" i="7"/>
  <c r="T1717" i="7"/>
  <c r="R1717" i="7"/>
  <c r="N1717" i="7"/>
  <c r="V1717" i="7"/>
  <c r="P1717" i="7"/>
  <c r="J1655" i="7" a="1"/>
  <c r="L1655" i="7"/>
  <c r="C1655" i="7" a="1"/>
  <c r="R1655" i="7"/>
  <c r="H1655" i="7" a="1"/>
  <c r="O2149" i="7"/>
  <c r="M2149" i="7"/>
  <c r="S2149" i="7"/>
  <c r="T2149" i="7"/>
  <c r="I2149" i="7" a="1"/>
  <c r="K3365" i="7"/>
  <c r="M3365" i="7"/>
  <c r="S3365" i="7"/>
  <c r="O3365" i="7"/>
  <c r="P2181" i="7"/>
  <c r="N2181" i="7"/>
  <c r="J2181" i="7" a="1"/>
  <c r="G2181" i="7" a="1"/>
  <c r="V2181" i="7"/>
  <c r="L3398" i="7"/>
  <c r="D3398" i="7" a="1"/>
  <c r="O3398" i="7"/>
  <c r="C3398" i="7" a="1"/>
  <c r="H3398" i="7" a="1"/>
  <c r="M3208" i="7"/>
  <c r="U3208" i="7"/>
  <c r="T3208" i="7"/>
  <c r="O3208" i="7"/>
  <c r="I3208" i="7" a="1"/>
  <c r="I318" i="1"/>
  <c r="J318" i="1"/>
  <c r="N318" i="1"/>
  <c r="V3445" i="7"/>
  <c r="K3445" i="7"/>
  <c r="Q3445" i="7"/>
  <c r="P3445" i="7"/>
  <c r="H3445" i="7" a="1"/>
  <c r="V1787" i="7"/>
  <c r="O1787" i="7"/>
  <c r="J1787" i="7" a="1"/>
  <c r="R1787" i="7"/>
  <c r="I1787" i="7" a="1"/>
  <c r="O486" i="7"/>
  <c r="E486" i="7" a="1"/>
  <c r="M486" i="7"/>
  <c r="Q486" i="7"/>
  <c r="I486" i="7" a="1"/>
  <c r="C1700" i="7" a="1"/>
  <c r="U1700" i="7"/>
  <c r="D1700" i="7" a="1"/>
  <c r="L1700" i="7"/>
  <c r="U2980" i="7"/>
  <c r="O2980" i="7"/>
  <c r="E2980" i="7" a="1"/>
  <c r="R2980" i="7"/>
  <c r="H2980" i="7" a="1"/>
  <c r="U2805" i="7"/>
  <c r="R2805" i="7"/>
  <c r="S2805" i="7"/>
  <c r="L2805" i="7"/>
  <c r="E2805" i="7" a="1"/>
  <c r="L194" i="1"/>
  <c r="C194" i="1" a="1"/>
  <c r="Q194" i="1"/>
  <c r="N194" i="1"/>
  <c r="M2831" i="7"/>
  <c r="Q2831" i="7"/>
  <c r="R2831" i="7"/>
  <c r="I2831" i="7" a="1"/>
  <c r="G3487" i="7" a="1"/>
  <c r="K3487" i="7"/>
  <c r="T3487" i="7"/>
  <c r="O3487" i="7"/>
  <c r="D3487" i="7" a="1"/>
  <c r="J2252" i="7" a="1"/>
  <c r="O2252" i="7"/>
  <c r="P2252" i="7"/>
  <c r="D2252" i="7" a="1"/>
  <c r="T2252" i="7"/>
  <c r="L2886" i="7"/>
  <c r="G2886" i="7" a="1"/>
  <c r="N2886" i="7"/>
  <c r="I2886" i="7" a="1"/>
  <c r="D2886" i="7" a="1"/>
  <c r="O3053" i="7"/>
  <c r="L3053" i="7"/>
  <c r="P3053" i="7"/>
  <c r="U3053" i="7"/>
  <c r="F127" i="1"/>
  <c r="O127" i="1"/>
  <c r="G127" i="1"/>
  <c r="L127" i="1"/>
  <c r="D1142" i="7" a="1"/>
  <c r="J1142" i="7" a="1"/>
  <c r="G1142" i="7" a="1"/>
  <c r="K1142" i="7"/>
  <c r="E1142" i="7" a="1"/>
  <c r="D2234" i="7" a="1"/>
  <c r="U2234" i="7"/>
  <c r="G2234" i="7" a="1"/>
  <c r="C2234" i="7" a="1"/>
  <c r="R2234" i="7"/>
  <c r="C3524" i="7" a="1"/>
  <c r="U3524" i="7"/>
  <c r="V3524" i="7"/>
  <c r="M3524" i="7"/>
  <c r="J55" i="1"/>
  <c r="P55" i="1"/>
  <c r="D55" i="1" a="1"/>
  <c r="F55" i="1"/>
  <c r="E2033" i="7" a="1"/>
  <c r="K2033" i="7"/>
  <c r="G2033" i="7" a="1"/>
  <c r="R2033" i="7"/>
  <c r="I2033" i="7" a="1"/>
  <c r="R2897" i="7"/>
  <c r="V2897" i="7"/>
  <c r="O2897" i="7"/>
  <c r="L2897" i="7"/>
  <c r="H2897" i="7" a="1"/>
  <c r="P2527" i="7"/>
  <c r="S2527" i="7"/>
  <c r="M2527" i="7"/>
  <c r="N2527" i="7"/>
  <c r="Q3999" i="7"/>
  <c r="G3999" i="7" a="1"/>
  <c r="L3999" i="7"/>
  <c r="V3999" i="7"/>
  <c r="U3999" i="7"/>
  <c r="R1281" i="7"/>
  <c r="O1281" i="7"/>
  <c r="U1281" i="7"/>
  <c r="V1281" i="7"/>
  <c r="I1281" i="7" a="1"/>
  <c r="G3516" i="7" a="1"/>
  <c r="E3516" i="7" a="1"/>
  <c r="D3516" i="7" a="1"/>
  <c r="J3516" i="7" a="1"/>
  <c r="I3516" i="7" a="1"/>
  <c r="M3011" i="7"/>
  <c r="S3011" i="7"/>
  <c r="T3011" i="7"/>
  <c r="K3011" i="7"/>
  <c r="K35" i="1"/>
  <c r="Q35" i="1"/>
  <c r="D35" i="1" a="1"/>
  <c r="H35" i="1"/>
  <c r="E2824" i="7" a="1"/>
  <c r="V2824" i="7"/>
  <c r="S2824" i="7"/>
  <c r="R2824" i="7"/>
  <c r="H2824" i="7" a="1"/>
  <c r="P2625" i="7"/>
  <c r="O2625" i="7"/>
  <c r="D2625" i="7" a="1"/>
  <c r="V2625" i="7"/>
  <c r="H2625" i="7" a="1"/>
  <c r="E2106" i="7" a="1"/>
  <c r="V2106" i="7"/>
  <c r="O2106" i="7"/>
  <c r="N2106" i="7"/>
  <c r="J2683" i="7" a="1"/>
  <c r="V2683" i="7"/>
  <c r="S2683" i="7"/>
  <c r="R2683" i="7"/>
  <c r="L2683" i="7"/>
  <c r="R3706" i="7"/>
  <c r="D3706" i="7" a="1"/>
  <c r="E3706" i="7" a="1"/>
  <c r="L3706" i="7"/>
  <c r="I3706" i="7" a="1"/>
  <c r="M578" i="1"/>
  <c r="G578" i="1"/>
  <c r="P578" i="1"/>
  <c r="K578" i="1"/>
  <c r="G551" i="1"/>
  <c r="H551" i="1"/>
  <c r="N551" i="1"/>
  <c r="K1495" i="7"/>
  <c r="N1495" i="7"/>
  <c r="E1495" i="7" a="1"/>
  <c r="S1495" i="7"/>
  <c r="H1495" i="7" a="1"/>
  <c r="S2005" i="7"/>
  <c r="K2005" i="7"/>
  <c r="U2005" i="7"/>
  <c r="L2005" i="7"/>
  <c r="H2005" i="7" a="1"/>
  <c r="V616" i="7"/>
  <c r="O616" i="7"/>
  <c r="L616" i="7"/>
  <c r="R616" i="7"/>
  <c r="I616" i="7" a="1"/>
  <c r="H554" i="1"/>
  <c r="D554" i="1" a="1"/>
  <c r="Q554" i="1"/>
  <c r="M1271" i="7"/>
  <c r="P1271" i="7"/>
  <c r="J1271" i="7" a="1"/>
  <c r="Q1271" i="7"/>
  <c r="R1271" i="7"/>
  <c r="T1636" i="7"/>
  <c r="S1636" i="7"/>
  <c r="V1636" i="7"/>
  <c r="K1636" i="7"/>
  <c r="H1636" i="7" a="1"/>
  <c r="D3969" i="7" a="1"/>
  <c r="L3969" i="7"/>
  <c r="G3969" i="7" a="1"/>
  <c r="S3969" i="7"/>
  <c r="I3969" i="7" a="1"/>
  <c r="D2737" i="7" a="1"/>
  <c r="L2737" i="7"/>
  <c r="E2737" i="7" a="1"/>
  <c r="O2737" i="7"/>
  <c r="D804" i="7" a="1"/>
  <c r="R804" i="7"/>
  <c r="S804" i="7"/>
  <c r="O804" i="7"/>
  <c r="I804" i="7" a="1"/>
  <c r="S3979" i="7"/>
  <c r="G3979" i="7" a="1"/>
  <c r="N3979" i="7"/>
  <c r="O3979" i="7"/>
  <c r="I3979" i="7" a="1"/>
  <c r="N1130" i="7"/>
  <c r="D1130" i="7" a="1"/>
  <c r="L1130" i="7"/>
  <c r="E1130" i="7" a="1"/>
  <c r="K1130" i="7"/>
  <c r="U2741" i="7"/>
  <c r="D2741" i="7" a="1"/>
  <c r="G2741" i="7" a="1"/>
  <c r="H2741" i="7" a="1"/>
  <c r="S704" i="7"/>
  <c r="K704" i="7"/>
  <c r="P704" i="7"/>
  <c r="R704" i="7"/>
  <c r="J704" i="7" a="1"/>
  <c r="N726" i="7"/>
  <c r="S726" i="7"/>
  <c r="U726" i="7"/>
  <c r="K726" i="7"/>
  <c r="H726" i="7" a="1"/>
  <c r="D2254" i="7" a="1"/>
  <c r="V2254" i="7"/>
  <c r="L2254" i="7"/>
  <c r="S2254" i="7"/>
  <c r="O2254" i="7"/>
  <c r="L3545" i="7"/>
  <c r="R3545" i="7"/>
  <c r="S3545" i="7"/>
  <c r="H3545" i="7" a="1"/>
  <c r="M2099" i="7"/>
  <c r="U2099" i="7"/>
  <c r="O2099" i="7"/>
  <c r="N2099" i="7"/>
  <c r="P2099" i="7"/>
  <c r="U1283" i="7"/>
  <c r="D1283" i="7" a="1"/>
  <c r="L1283" i="7"/>
  <c r="O1283" i="7"/>
  <c r="I1283" i="7" a="1"/>
  <c r="R1499" i="7"/>
  <c r="V1499" i="7"/>
  <c r="L1499" i="7"/>
  <c r="N1499" i="7"/>
  <c r="H1499" i="7" a="1"/>
  <c r="C2696" i="7" a="1"/>
  <c r="O2696" i="7"/>
  <c r="J2696" i="7" a="1"/>
  <c r="V2696" i="7"/>
  <c r="F494" i="1"/>
  <c r="E494" i="1" a="1"/>
  <c r="K494" i="1"/>
  <c r="I494" i="1"/>
  <c r="K3336" i="7"/>
  <c r="O3336" i="7"/>
  <c r="L3336" i="7"/>
  <c r="C3336" i="7" a="1"/>
  <c r="I3336" i="7" a="1"/>
  <c r="S1318" i="7"/>
  <c r="C1318" i="7" a="1"/>
  <c r="D1318" i="7" a="1"/>
  <c r="J1318" i="7" a="1"/>
  <c r="H1318" i="7" a="1"/>
  <c r="P1857" i="7"/>
  <c r="S1857" i="7"/>
  <c r="L1857" i="7"/>
  <c r="E1857" i="7" a="1"/>
  <c r="Q3871" i="7"/>
  <c r="T3871" i="7"/>
  <c r="K3871" i="7"/>
  <c r="V3871" i="7"/>
  <c r="I3871" i="7" a="1"/>
  <c r="V826" i="7"/>
  <c r="D826" i="7" a="1"/>
  <c r="E826" i="7" a="1"/>
  <c r="L826" i="7"/>
  <c r="O826" i="7"/>
  <c r="E444" i="1" a="1"/>
  <c r="I444" i="1"/>
  <c r="J444" i="1"/>
  <c r="G444" i="1"/>
  <c r="M960" i="7"/>
  <c r="P960" i="7"/>
  <c r="N960" i="7"/>
  <c r="Q960" i="7"/>
  <c r="O3743" i="7"/>
  <c r="L3743" i="7"/>
  <c r="M3743" i="7"/>
  <c r="T3743" i="7"/>
  <c r="D3743" i="7" a="1"/>
  <c r="J965" i="7" a="1"/>
  <c r="P965" i="7"/>
  <c r="Q965" i="7"/>
  <c r="S965" i="7"/>
  <c r="H965" i="7" a="1"/>
  <c r="V460" i="7"/>
  <c r="G460" i="7" a="1"/>
  <c r="E460" i="7" a="1"/>
  <c r="R460" i="7"/>
  <c r="Q460" i="7"/>
  <c r="D3605" i="7" a="1"/>
  <c r="M3605" i="7"/>
  <c r="O3605" i="7"/>
  <c r="R3605" i="7"/>
  <c r="K2225" i="7"/>
  <c r="U2225" i="7"/>
  <c r="N2225" i="7"/>
  <c r="H2225" i="7" a="1"/>
  <c r="D2225" i="7" a="1"/>
  <c r="R1345" i="7"/>
  <c r="S1345" i="7"/>
  <c r="J1345" i="7" a="1"/>
  <c r="C1345" i="7" a="1"/>
  <c r="H1345" i="7" a="1"/>
  <c r="E1182" i="7" a="1"/>
  <c r="G1182" i="7" a="1"/>
  <c r="S1182" i="7"/>
  <c r="C1182" i="7" a="1"/>
  <c r="I1182" i="7" a="1"/>
  <c r="V862" i="7"/>
  <c r="L862" i="7"/>
  <c r="C862" i="7" a="1"/>
  <c r="O862" i="7"/>
  <c r="L2690" i="7"/>
  <c r="R2690" i="7"/>
  <c r="E2690" i="7" a="1"/>
  <c r="D2690" i="7" a="1"/>
  <c r="P2690" i="7"/>
  <c r="P109" i="1"/>
  <c r="J109" i="1"/>
  <c r="C109" i="1" a="1"/>
  <c r="Q109" i="1"/>
  <c r="O3630" i="7"/>
  <c r="G3630" i="7" a="1"/>
  <c r="N3630" i="7"/>
  <c r="R3630" i="7"/>
  <c r="P3630" i="7"/>
  <c r="O1902" i="7"/>
  <c r="E1902" i="7" a="1"/>
  <c r="L1902" i="7"/>
  <c r="K1902" i="7"/>
  <c r="U440" i="7"/>
  <c r="K440" i="7"/>
  <c r="L440" i="7"/>
  <c r="O440" i="7"/>
  <c r="V440" i="7"/>
  <c r="M584" i="7"/>
  <c r="U584" i="7"/>
  <c r="H584" i="7" a="1"/>
  <c r="N584" i="7"/>
  <c r="V584" i="7"/>
  <c r="D3364" i="7" a="1"/>
  <c r="G3364" i="7" a="1"/>
  <c r="E3364" i="7" a="1"/>
  <c r="K3364" i="7"/>
  <c r="Q3364" i="7"/>
  <c r="M1572" i="7"/>
  <c r="R1572" i="7"/>
  <c r="D1572" i="7" a="1"/>
  <c r="V1572" i="7"/>
  <c r="Q1809" i="7"/>
  <c r="R1809" i="7"/>
  <c r="G1809" i="7" a="1"/>
  <c r="S1809" i="7"/>
  <c r="P1809" i="7"/>
  <c r="S1602" i="7"/>
  <c r="C1602" i="7" a="1"/>
  <c r="P1602" i="7"/>
  <c r="M1602" i="7"/>
  <c r="I1602" i="7" a="1"/>
  <c r="Q3880" i="7"/>
  <c r="M3880" i="7"/>
  <c r="R3880" i="7"/>
  <c r="V3880" i="7"/>
  <c r="H3880" i="7" a="1"/>
  <c r="D900" i="7" a="1"/>
  <c r="P900" i="7"/>
  <c r="R900" i="7"/>
  <c r="I900" i="7" a="1"/>
  <c r="K77" i="1"/>
  <c r="J77" i="1"/>
  <c r="G77" i="1"/>
  <c r="M77" i="1"/>
  <c r="G3457" i="7" a="1"/>
  <c r="T3457" i="7"/>
  <c r="E3457" i="7" a="1"/>
  <c r="M3457" i="7"/>
  <c r="R3457" i="7"/>
  <c r="K1523" i="7"/>
  <c r="L1523" i="7"/>
  <c r="T1523" i="7"/>
  <c r="D1523" i="7" a="1"/>
  <c r="H1523" i="7" a="1"/>
  <c r="M1985" i="7"/>
  <c r="D1985" i="7" a="1"/>
  <c r="S1985" i="7"/>
  <c r="R1985" i="7"/>
  <c r="G1113" i="7" a="1"/>
  <c r="R1113" i="7"/>
  <c r="L1113" i="7"/>
  <c r="V1113" i="7"/>
  <c r="S1113" i="7"/>
  <c r="K1661" i="7"/>
  <c r="M1661" i="7"/>
  <c r="Q1661" i="7"/>
  <c r="G1661" i="7" a="1"/>
  <c r="I1661" i="7" a="1"/>
  <c r="J538" i="7" a="1"/>
  <c r="G538" i="7" a="1"/>
  <c r="D538" i="7" a="1"/>
  <c r="H538" i="7" a="1"/>
  <c r="I538" i="7" a="1"/>
  <c r="P3198" i="7"/>
  <c r="G3198" i="7" a="1"/>
  <c r="S3198" i="7"/>
  <c r="L3198" i="7"/>
  <c r="O730" i="7"/>
  <c r="K730" i="7"/>
  <c r="N730" i="7"/>
  <c r="S730" i="7"/>
  <c r="M730" i="7"/>
  <c r="R1889" i="7"/>
  <c r="C1889" i="7" a="1"/>
  <c r="S1889" i="7"/>
  <c r="D1889" i="7" a="1"/>
  <c r="K1889" i="7"/>
  <c r="P1366" i="7"/>
  <c r="M1366" i="7"/>
  <c r="L1366" i="7"/>
  <c r="E1366" i="7" a="1"/>
  <c r="C1366" i="7" a="1"/>
  <c r="M948" i="7"/>
  <c r="E948" i="7" a="1"/>
  <c r="U948" i="7"/>
  <c r="D948" i="7" a="1"/>
  <c r="P3535" i="7"/>
  <c r="T3535" i="7"/>
  <c r="E3535" i="7" a="1"/>
  <c r="K3535" i="7"/>
  <c r="N3535" i="7"/>
  <c r="R3084" i="7"/>
  <c r="P3084" i="7"/>
  <c r="K3084" i="7"/>
  <c r="T3084" i="7"/>
  <c r="H3084" i="7" a="1"/>
  <c r="K2540" i="7"/>
  <c r="M2540" i="7"/>
  <c r="U2540" i="7"/>
  <c r="J2540" i="7" a="1"/>
  <c r="R2540" i="7"/>
  <c r="M3532" i="7"/>
  <c r="T3532" i="7"/>
  <c r="I3532" i="7" a="1"/>
  <c r="H3532" i="7" a="1"/>
  <c r="R1620" i="7"/>
  <c r="M1620" i="7"/>
  <c r="E1620" i="7" a="1"/>
  <c r="Q1620" i="7"/>
  <c r="C1620" i="7" a="1"/>
  <c r="R3337" i="7"/>
  <c r="N3337" i="7"/>
  <c r="C3337" i="7" a="1"/>
  <c r="I3337" i="7" a="1"/>
  <c r="U3337" i="7"/>
  <c r="E209" i="7" a="1"/>
  <c r="V209" i="7"/>
  <c r="Q209" i="7"/>
  <c r="K209" i="7"/>
  <c r="S209" i="7"/>
  <c r="Q2148" i="7"/>
  <c r="L2148" i="7"/>
  <c r="G2148" i="7" a="1"/>
  <c r="T2148" i="7"/>
  <c r="J312" i="7" a="1"/>
  <c r="L312" i="7"/>
  <c r="E312" i="7" a="1"/>
  <c r="O312" i="7"/>
  <c r="V312" i="7"/>
  <c r="G1521" i="7" a="1"/>
  <c r="N1521" i="7"/>
  <c r="O1521" i="7"/>
  <c r="J1521" i="7" a="1"/>
  <c r="H1521" i="7" a="1"/>
  <c r="J2144" i="7" a="1"/>
  <c r="L2144" i="7"/>
  <c r="P2144" i="7"/>
  <c r="K2144" i="7"/>
  <c r="H2144" i="7" a="1"/>
  <c r="U2598" i="7"/>
  <c r="J2598" i="7" a="1"/>
  <c r="E2598" i="7" a="1"/>
  <c r="D2598" i="7" a="1"/>
  <c r="J3975" i="7" a="1"/>
  <c r="S3975" i="7"/>
  <c r="O3975" i="7"/>
  <c r="R3975" i="7"/>
  <c r="U3975" i="7"/>
  <c r="L1721" i="7"/>
  <c r="C1721" i="7" a="1"/>
  <c r="Q1721" i="7"/>
  <c r="E1721" i="7" a="1"/>
  <c r="H1721" i="7" a="1"/>
  <c r="N270" i="1"/>
  <c r="L270" i="1"/>
  <c r="Q270" i="1"/>
  <c r="J270" i="1"/>
  <c r="S3858" i="7"/>
  <c r="Q3858" i="7"/>
  <c r="E3858" i="7" a="1"/>
  <c r="K3858" i="7"/>
  <c r="F416" i="1"/>
  <c r="Q416" i="1"/>
  <c r="P416" i="1"/>
  <c r="G416" i="1"/>
  <c r="Q13" i="1"/>
  <c r="M13" i="1"/>
  <c r="J13" i="1"/>
  <c r="I13" i="1"/>
  <c r="K380" i="7"/>
  <c r="L380" i="7"/>
  <c r="N380" i="7"/>
  <c r="C380" i="7" a="1"/>
  <c r="I380" i="7" a="1"/>
  <c r="M581" i="1"/>
  <c r="L581" i="1"/>
  <c r="H581" i="1"/>
  <c r="S1399" i="7"/>
  <c r="P1399" i="7"/>
  <c r="R1399" i="7"/>
  <c r="E1399" i="7" a="1"/>
  <c r="U1399" i="7"/>
  <c r="T1848" i="7"/>
  <c r="Q1848" i="7"/>
  <c r="D1848" i="7" a="1"/>
  <c r="U1848" i="7"/>
  <c r="H1848" i="7" a="1"/>
  <c r="T1109" i="7"/>
  <c r="M1109" i="7"/>
  <c r="V1109" i="7"/>
  <c r="P1109" i="7"/>
  <c r="I1109" i="7" a="1"/>
  <c r="G2957" i="7" a="1"/>
  <c r="M2957" i="7"/>
  <c r="V2957" i="7"/>
  <c r="H2957" i="7" a="1"/>
  <c r="R1681" i="7"/>
  <c r="K1681" i="7"/>
  <c r="M1681" i="7"/>
  <c r="L1681" i="7"/>
  <c r="V1681" i="7"/>
  <c r="D1369" i="7" a="1"/>
  <c r="M1369" i="7"/>
  <c r="N1369" i="7"/>
  <c r="J1369" i="7" a="1"/>
  <c r="I1369" i="7" a="1"/>
  <c r="J3381" i="7" a="1"/>
  <c r="P3381" i="7"/>
  <c r="T3381" i="7"/>
  <c r="U3381" i="7"/>
  <c r="O3381" i="7"/>
  <c r="I292" i="1"/>
  <c r="C292" i="1" a="1"/>
  <c r="N292" i="1"/>
  <c r="L1694" i="7"/>
  <c r="J1694" i="7" a="1"/>
  <c r="P1694" i="7"/>
  <c r="S1694" i="7"/>
  <c r="K1694" i="7"/>
  <c r="M3464" i="7"/>
  <c r="P3464" i="7"/>
  <c r="T3464" i="7"/>
  <c r="R3464" i="7"/>
  <c r="H3464" i="7" a="1"/>
  <c r="G149" i="7" a="1"/>
  <c r="O149" i="7"/>
  <c r="Q149" i="7"/>
  <c r="M149" i="7"/>
  <c r="H149" i="7" a="1"/>
  <c r="N1597" i="7"/>
  <c r="C1597" i="7" a="1"/>
  <c r="K1597" i="7"/>
  <c r="J1597" i="7" a="1"/>
  <c r="J3239" i="7" a="1"/>
  <c r="E3239" i="7" a="1"/>
  <c r="S3239" i="7"/>
  <c r="N3239" i="7"/>
  <c r="P3239" i="7"/>
  <c r="P473" i="1"/>
  <c r="N473" i="1"/>
  <c r="J473" i="1"/>
  <c r="K473" i="1"/>
  <c r="M3450" i="7"/>
  <c r="P3450" i="7"/>
  <c r="C3450" i="7" a="1"/>
  <c r="S3450" i="7"/>
  <c r="T3450" i="7"/>
  <c r="U160" i="7"/>
  <c r="L160" i="7"/>
  <c r="S160" i="7"/>
  <c r="J160" i="7" a="1"/>
  <c r="G3283" i="7" a="1"/>
  <c r="N3283" i="7"/>
  <c r="U3283" i="7"/>
  <c r="L3283" i="7"/>
  <c r="Q3283" i="7"/>
  <c r="Q320" i="1"/>
  <c r="D320" i="1" a="1"/>
  <c r="E320" i="1" a="1"/>
  <c r="M320" i="1"/>
  <c r="N585" i="7"/>
  <c r="G585" i="7" a="1"/>
  <c r="Q585" i="7"/>
  <c r="S585" i="7"/>
  <c r="H585" i="7" a="1"/>
  <c r="M3213" i="7"/>
  <c r="J3213" i="7" a="1"/>
  <c r="D3213" i="7" a="1"/>
  <c r="H3213" i="7" a="1"/>
  <c r="U313" i="7"/>
  <c r="C313" i="7" a="1"/>
  <c r="Q313" i="7"/>
  <c r="D313" i="7" a="1"/>
  <c r="G313" i="7" a="1"/>
  <c r="M3482" i="7"/>
  <c r="C3482" i="7" a="1"/>
  <c r="Q3482" i="7"/>
  <c r="E3482" i="7" a="1"/>
  <c r="H3482" i="7" a="1"/>
  <c r="L2735" i="7"/>
  <c r="O2735" i="7"/>
  <c r="N2735" i="7"/>
  <c r="U2735" i="7"/>
  <c r="I2735" i="7" a="1"/>
  <c r="R3234" i="7"/>
  <c r="J3234" i="7" a="1"/>
  <c r="M3234" i="7"/>
  <c r="O3234" i="7"/>
  <c r="G2273" i="7" a="1"/>
  <c r="L2273" i="7"/>
  <c r="J2273" i="7" a="1"/>
  <c r="P2273" i="7"/>
  <c r="S2273" i="7"/>
  <c r="D3677" i="7" a="1"/>
  <c r="S3677" i="7"/>
  <c r="U3677" i="7"/>
  <c r="P3677" i="7"/>
  <c r="I3677" i="7" a="1"/>
  <c r="S310" i="7"/>
  <c r="U310" i="7"/>
  <c r="M310" i="7"/>
  <c r="N310" i="7"/>
  <c r="H310" i="7" a="1"/>
  <c r="E3772" i="7" a="1"/>
  <c r="U3772" i="7"/>
  <c r="L3772" i="7"/>
  <c r="M3772" i="7"/>
  <c r="L3821" i="7"/>
  <c r="G3821" i="7" a="1"/>
  <c r="K3821" i="7"/>
  <c r="S3821" i="7"/>
  <c r="U3821" i="7"/>
  <c r="M120" i="7"/>
  <c r="T120" i="7"/>
  <c r="V120" i="7"/>
  <c r="L120" i="7"/>
  <c r="J120" i="7" a="1"/>
  <c r="J2249" i="7" a="1"/>
  <c r="V2249" i="7"/>
  <c r="R2249" i="7"/>
  <c r="T2249" i="7"/>
  <c r="H2249" i="7" a="1"/>
  <c r="G124" i="1"/>
  <c r="P124" i="1"/>
  <c r="N124" i="1"/>
  <c r="C1206" i="7" a="1"/>
  <c r="S1206" i="7"/>
  <c r="P1206" i="7"/>
  <c r="V1206" i="7"/>
  <c r="R1206" i="7"/>
  <c r="O803" i="7"/>
  <c r="N803" i="7"/>
  <c r="Q803" i="7"/>
  <c r="P803" i="7"/>
  <c r="H803" i="7" a="1"/>
  <c r="D1478" i="7" a="1"/>
  <c r="S1478" i="7"/>
  <c r="O1478" i="7"/>
  <c r="J1478" i="7" a="1"/>
  <c r="H1478" i="7" a="1"/>
  <c r="U2987" i="7"/>
  <c r="Q2987" i="7"/>
  <c r="M2987" i="7"/>
  <c r="C2987" i="7" a="1"/>
  <c r="F350" i="1"/>
  <c r="M350" i="1"/>
  <c r="E350" i="1" a="1"/>
  <c r="P350" i="1"/>
  <c r="D168" i="7" a="1"/>
  <c r="K168" i="7"/>
  <c r="R168" i="7"/>
  <c r="E168" i="7" a="1"/>
  <c r="H168" i="7" a="1"/>
  <c r="C1550" i="7" a="1"/>
  <c r="U1550" i="7"/>
  <c r="D1550" i="7" a="1"/>
  <c r="M1550" i="7"/>
  <c r="V1550" i="7"/>
  <c r="P134" i="7"/>
  <c r="C134" i="7" a="1"/>
  <c r="S134" i="7"/>
  <c r="H134" i="7" a="1"/>
  <c r="P1354" i="7"/>
  <c r="L1354" i="7"/>
  <c r="K1354" i="7"/>
  <c r="T1354" i="7"/>
  <c r="R1354" i="7"/>
  <c r="U252" i="7"/>
  <c r="R252" i="7"/>
  <c r="D252" i="7" a="1"/>
  <c r="P252" i="7"/>
  <c r="K252" i="7"/>
  <c r="O620" i="7"/>
  <c r="N620" i="7"/>
  <c r="V620" i="7"/>
  <c r="M620" i="7"/>
  <c r="Q620" i="7"/>
  <c r="P157" i="1"/>
  <c r="K157" i="1"/>
  <c r="I157" i="1"/>
  <c r="H511" i="1"/>
  <c r="Q511" i="1"/>
  <c r="I511" i="1"/>
  <c r="P511" i="1"/>
  <c r="S1166" i="7"/>
  <c r="J1166" i="7" a="1"/>
  <c r="P1166" i="7"/>
  <c r="K1166" i="7"/>
  <c r="I1166" i="7" a="1"/>
  <c r="L3508" i="7"/>
  <c r="U3508" i="7"/>
  <c r="N3508" i="7"/>
  <c r="I3508" i="7" a="1"/>
  <c r="T3508" i="7"/>
  <c r="U2726" i="7"/>
  <c r="K2726" i="7"/>
  <c r="O2726" i="7"/>
  <c r="C2726" i="7" a="1"/>
  <c r="S71" i="7"/>
  <c r="R71" i="7"/>
  <c r="J71" i="7" a="1"/>
  <c r="Q71" i="7"/>
  <c r="M71" i="7"/>
  <c r="L2799" i="7"/>
  <c r="T2799" i="7"/>
  <c r="J2799" i="7" a="1"/>
  <c r="Q2799" i="7"/>
  <c r="H2799" i="7" a="1"/>
  <c r="D2771" i="7" a="1"/>
  <c r="J2771" i="7" a="1"/>
  <c r="T2771" i="7"/>
  <c r="V2771" i="7"/>
  <c r="K2771" i="7"/>
  <c r="K655" i="7"/>
  <c r="Q655" i="7"/>
  <c r="R655" i="7"/>
  <c r="N655" i="7"/>
  <c r="N196" i="7"/>
  <c r="Q196" i="7"/>
  <c r="L196" i="7"/>
  <c r="E196" i="7" a="1"/>
  <c r="D196" i="7" a="1"/>
  <c r="K3160" i="7"/>
  <c r="T3160" i="7"/>
  <c r="C3160" i="7" a="1"/>
  <c r="N3160" i="7"/>
  <c r="E3160" i="7" a="1"/>
  <c r="L1458" i="7"/>
  <c r="E1458" i="7" a="1"/>
  <c r="N1458" i="7"/>
  <c r="T1458" i="7"/>
  <c r="U1458" i="7"/>
  <c r="O1056" i="7"/>
  <c r="E1056" i="7" a="1"/>
  <c r="V1056" i="7"/>
  <c r="H1056" i="7" a="1"/>
  <c r="D2563" i="7" a="1"/>
  <c r="C2563" i="7" a="1"/>
  <c r="Q2563" i="7"/>
  <c r="N2563" i="7"/>
  <c r="H2563" i="7" a="1"/>
  <c r="S347" i="7"/>
  <c r="M347" i="7"/>
  <c r="U347" i="7"/>
  <c r="G347" i="7" a="1"/>
  <c r="H347" i="7" a="1"/>
  <c r="D1933" i="7" a="1"/>
  <c r="G1933" i="7" a="1"/>
  <c r="N1933" i="7"/>
  <c r="E1933" i="7" a="1"/>
  <c r="I1933" i="7" a="1"/>
  <c r="C2460" i="7" a="1"/>
  <c r="S2460" i="7"/>
  <c r="K2460" i="7"/>
  <c r="U2460" i="7"/>
  <c r="Q969" i="7"/>
  <c r="O969" i="7"/>
  <c r="U969" i="7"/>
  <c r="P969" i="7"/>
  <c r="L969" i="7"/>
  <c r="C1330" i="7" a="1"/>
  <c r="L1330" i="7"/>
  <c r="N1330" i="7"/>
  <c r="E1330" i="7" a="1"/>
  <c r="K1330" i="7"/>
  <c r="Q1167" i="7"/>
  <c r="S1167" i="7"/>
  <c r="P1167" i="7"/>
  <c r="V1167" i="7"/>
  <c r="H1167" i="7" a="1"/>
  <c r="U2896" i="7"/>
  <c r="G2896" i="7" a="1"/>
  <c r="O2896" i="7"/>
  <c r="V2896" i="7"/>
  <c r="C676" i="7" a="1"/>
  <c r="V676" i="7"/>
  <c r="M676" i="7"/>
  <c r="S676" i="7"/>
  <c r="L676" i="7"/>
  <c r="K135" i="7"/>
  <c r="G135" i="7" a="1"/>
  <c r="S135" i="7"/>
  <c r="Q135" i="7"/>
  <c r="I135" i="7" a="1"/>
  <c r="O105" i="1"/>
  <c r="L105" i="1"/>
  <c r="K105" i="1"/>
  <c r="Q105" i="1"/>
  <c r="O2002" i="7"/>
  <c r="V2002" i="7"/>
  <c r="R2002" i="7"/>
  <c r="U2002" i="7"/>
  <c r="M2776" i="7"/>
  <c r="C2776" i="7" a="1"/>
  <c r="G2776" i="7" a="1"/>
  <c r="N2776" i="7"/>
  <c r="T2776" i="7"/>
  <c r="L2813" i="7"/>
  <c r="K2813" i="7"/>
  <c r="P2813" i="7"/>
  <c r="D2813" i="7" a="1"/>
  <c r="I2813" i="7" a="1"/>
  <c r="C2519" i="7" a="1"/>
  <c r="O2519" i="7"/>
  <c r="T2519" i="7"/>
  <c r="N2519" i="7"/>
  <c r="I2519" i="7" a="1"/>
  <c r="U2846" i="7"/>
  <c r="G2846" i="7" a="1"/>
  <c r="R2846" i="7"/>
  <c r="D2846" i="7" a="1"/>
  <c r="G2178" i="7" a="1"/>
  <c r="C2178" i="7" a="1"/>
  <c r="P2178" i="7"/>
  <c r="T2178" i="7"/>
  <c r="K2178" i="7"/>
  <c r="R642" i="7"/>
  <c r="G642" i="7" a="1"/>
  <c r="D642" i="7" a="1"/>
  <c r="L642" i="7"/>
  <c r="I642" i="7" a="1"/>
  <c r="S3187" i="7"/>
  <c r="R3187" i="7"/>
  <c r="O3187" i="7"/>
  <c r="Q3187" i="7"/>
  <c r="N3187" i="7"/>
  <c r="Q617" i="7"/>
  <c r="V617" i="7"/>
  <c r="E617" i="7" a="1"/>
  <c r="H617" i="7" a="1"/>
  <c r="L2306" i="7"/>
  <c r="O2306" i="7"/>
  <c r="S2306" i="7"/>
  <c r="U2306" i="7"/>
  <c r="P2306" i="7"/>
  <c r="J683" i="7" a="1"/>
  <c r="O683" i="7"/>
  <c r="K683" i="7"/>
  <c r="P683" i="7"/>
  <c r="I683" i="7" a="1"/>
  <c r="L1352" i="7"/>
  <c r="R1352" i="7"/>
  <c r="S1352" i="7"/>
  <c r="V1352" i="7"/>
  <c r="U1352" i="7"/>
  <c r="D1333" i="7" a="1"/>
  <c r="G1333" i="7" a="1"/>
  <c r="J1333" i="7" a="1"/>
  <c r="V1333" i="7"/>
  <c r="Q3895" i="7"/>
  <c r="E3895" i="7" a="1"/>
  <c r="K3895" i="7"/>
  <c r="M3895" i="7"/>
  <c r="S3895" i="7"/>
  <c r="J483" i="1"/>
  <c r="O483" i="1"/>
  <c r="H483" i="1"/>
  <c r="P483" i="1"/>
  <c r="G593" i="7" a="1"/>
  <c r="O593" i="7"/>
  <c r="U593" i="7"/>
  <c r="M593" i="7"/>
  <c r="H593" i="7" a="1"/>
  <c r="N3444" i="7"/>
  <c r="D3444" i="7" a="1"/>
  <c r="Q3444" i="7"/>
  <c r="H3444" i="7" a="1"/>
  <c r="N54" i="1"/>
  <c r="K54" i="1"/>
  <c r="P54" i="1"/>
  <c r="Q54" i="1"/>
  <c r="K1768" i="7"/>
  <c r="O1768" i="7"/>
  <c r="T1768" i="7"/>
  <c r="P1768" i="7"/>
  <c r="Q1768" i="7"/>
  <c r="E1006" i="7" a="1"/>
  <c r="O1006" i="7"/>
  <c r="J1006" i="7" a="1"/>
  <c r="U1006" i="7"/>
  <c r="Q1006" i="7"/>
  <c r="G331" i="7" a="1"/>
  <c r="K331" i="7"/>
  <c r="V331" i="7"/>
  <c r="H331" i="7" a="1"/>
  <c r="Q3068" i="7"/>
  <c r="T3068" i="7"/>
  <c r="D3068" i="7" a="1"/>
  <c r="N3068" i="7"/>
  <c r="C3068" i="7" a="1"/>
  <c r="O2797" i="7"/>
  <c r="E2797" i="7" a="1"/>
  <c r="V2797" i="7"/>
  <c r="R2797" i="7"/>
  <c r="I2797" i="7" a="1"/>
  <c r="T362" i="7"/>
  <c r="U362" i="7"/>
  <c r="N362" i="7"/>
  <c r="R362" i="7"/>
  <c r="I362" i="7" a="1"/>
  <c r="P2122" i="7"/>
  <c r="O2122" i="7"/>
  <c r="G2122" i="7" a="1"/>
  <c r="D2122" i="7" a="1"/>
  <c r="K584" i="1"/>
  <c r="J584" i="1"/>
  <c r="F584" i="1"/>
  <c r="D584" i="1" a="1"/>
  <c r="R2900" i="7"/>
  <c r="G2900" i="7" a="1"/>
  <c r="E2900" i="7" a="1"/>
  <c r="P2900" i="7"/>
  <c r="I2900" i="7" a="1"/>
  <c r="L2400" i="7"/>
  <c r="R2400" i="7"/>
  <c r="G2400" i="7" a="1"/>
  <c r="E2400" i="7" a="1"/>
  <c r="H2400" i="7" a="1"/>
  <c r="G116" i="7" a="1"/>
  <c r="P116" i="7"/>
  <c r="I116" i="7" a="1"/>
  <c r="V116" i="7"/>
  <c r="P1893" i="7"/>
  <c r="U1893" i="7"/>
  <c r="S1893" i="7"/>
  <c r="D1893" i="7" a="1"/>
  <c r="K1893" i="7"/>
  <c r="N2073" i="7"/>
  <c r="L2073" i="7"/>
  <c r="T2073" i="7"/>
  <c r="R2073" i="7"/>
  <c r="H2073" i="7" a="1"/>
  <c r="E1319" i="7" a="1"/>
  <c r="O1319" i="7"/>
  <c r="G1319" i="7" a="1"/>
  <c r="D1319" i="7" a="1"/>
  <c r="I1319" i="7" a="1"/>
  <c r="T2388" i="7"/>
  <c r="E2388" i="7" a="1"/>
  <c r="U2388" i="7"/>
  <c r="R2388" i="7"/>
  <c r="L2632" i="7"/>
  <c r="N2632" i="7"/>
  <c r="G2632" i="7" a="1"/>
  <c r="P2632" i="7"/>
  <c r="H2632" i="7" a="1"/>
  <c r="S2840" i="7"/>
  <c r="M2840" i="7"/>
  <c r="D2840" i="7" a="1"/>
  <c r="R2840" i="7"/>
  <c r="H2840" i="7" a="1"/>
  <c r="R1789" i="7"/>
  <c r="N1789" i="7"/>
  <c r="S1789" i="7"/>
  <c r="K1789" i="7"/>
  <c r="I1789" i="7" a="1"/>
  <c r="L125" i="1"/>
  <c r="K125" i="1"/>
  <c r="D125" i="1" a="1"/>
  <c r="S48" i="7"/>
  <c r="T48" i="7"/>
  <c r="U48" i="7"/>
  <c r="N48" i="7"/>
  <c r="O48" i="7"/>
  <c r="V3783" i="7"/>
  <c r="D3783" i="7" a="1"/>
  <c r="K3783" i="7"/>
  <c r="N3783" i="7"/>
  <c r="I3783" i="7" a="1"/>
  <c r="M1431" i="7"/>
  <c r="R1431" i="7"/>
  <c r="E1431" i="7" a="1"/>
  <c r="J1431" i="7" a="1"/>
  <c r="P1431" i="7"/>
  <c r="U2288" i="7"/>
  <c r="C2288" i="7" a="1"/>
  <c r="V2288" i="7"/>
  <c r="K2288" i="7"/>
  <c r="U1788" i="7"/>
  <c r="N1788" i="7"/>
  <c r="G1788" i="7" a="1"/>
  <c r="T1788" i="7"/>
  <c r="D1788" i="7" a="1"/>
  <c r="K321" i="7"/>
  <c r="G321" i="7" a="1"/>
  <c r="N321" i="7"/>
  <c r="L321" i="7"/>
  <c r="I321" i="7" a="1"/>
  <c r="J3506" i="7" a="1"/>
  <c r="P3506" i="7"/>
  <c r="G3506" i="7" a="1"/>
  <c r="O3506" i="7"/>
  <c r="H3506" i="7" a="1"/>
  <c r="E525" i="1" a="1"/>
  <c r="L525" i="1"/>
  <c r="Q525" i="1"/>
  <c r="E733" i="7" a="1"/>
  <c r="M733" i="7"/>
  <c r="P733" i="7"/>
  <c r="V733" i="7"/>
  <c r="I733" i="7" a="1"/>
  <c r="S372" i="7"/>
  <c r="L372" i="7"/>
  <c r="Q372" i="7"/>
  <c r="P372" i="7"/>
  <c r="I372" i="7" a="1"/>
  <c r="E2380" i="7" a="1"/>
  <c r="N2380" i="7"/>
  <c r="V2380" i="7"/>
  <c r="U2380" i="7"/>
  <c r="I2380" i="7" a="1"/>
  <c r="P407" i="1"/>
  <c r="E407" i="1" a="1"/>
  <c r="G407" i="1"/>
  <c r="Q3715" i="7"/>
  <c r="K3715" i="7"/>
  <c r="M3715" i="7"/>
  <c r="L3715" i="7"/>
  <c r="N3715" i="7"/>
  <c r="S1101" i="7"/>
  <c r="M1101" i="7"/>
  <c r="O1101" i="7"/>
  <c r="U1101" i="7"/>
  <c r="H1101" i="7" a="1"/>
  <c r="G626" i="7" a="1"/>
  <c r="R626" i="7"/>
  <c r="D626" i="7" a="1"/>
  <c r="J626" i="7" a="1"/>
  <c r="I626" i="7" a="1"/>
  <c r="J2636" i="7" a="1"/>
  <c r="N2636" i="7"/>
  <c r="U2636" i="7"/>
  <c r="D2636" i="7" a="1"/>
  <c r="C544" i="1" a="1"/>
  <c r="J544" i="1"/>
  <c r="M544" i="1"/>
  <c r="D544" i="1" a="1"/>
  <c r="C443" i="7" a="1"/>
  <c r="O443" i="7"/>
  <c r="U443" i="7"/>
  <c r="Q443" i="7"/>
  <c r="H443" i="7" a="1"/>
  <c r="E515" i="1" a="1"/>
  <c r="I515" i="1"/>
  <c r="M515" i="1"/>
  <c r="L515" i="1"/>
  <c r="N3784" i="7"/>
  <c r="Q3784" i="7"/>
  <c r="U3784" i="7"/>
  <c r="I3784" i="7" a="1"/>
  <c r="J2646" i="7" a="1"/>
  <c r="L2646" i="7"/>
  <c r="O2646" i="7"/>
  <c r="E2646" i="7" a="1"/>
  <c r="H2646" i="7" a="1"/>
  <c r="G565" i="7" a="1"/>
  <c r="V565" i="7"/>
  <c r="M565" i="7"/>
  <c r="J565" i="7" a="1"/>
  <c r="H565" i="7" a="1"/>
  <c r="D3028" i="7" a="1"/>
  <c r="R3028" i="7"/>
  <c r="E3028" i="7" a="1"/>
  <c r="M3028" i="7"/>
  <c r="I3028" i="7" a="1"/>
  <c r="R2088" i="7"/>
  <c r="C2088" i="7" a="1"/>
  <c r="V2088" i="7"/>
  <c r="G2088" i="7" a="1"/>
  <c r="E1785" i="7" a="1"/>
  <c r="V1785" i="7"/>
  <c r="N1785" i="7"/>
  <c r="K1785" i="7"/>
  <c r="G1785" i="7" a="1"/>
  <c r="U3493" i="7"/>
  <c r="C3493" i="7" a="1"/>
  <c r="P3493" i="7"/>
  <c r="S3493" i="7"/>
  <c r="H3493" i="7" a="1"/>
  <c r="P1976" i="7"/>
  <c r="E1976" i="7" a="1"/>
  <c r="T1976" i="7"/>
  <c r="C1976" i="7" a="1"/>
  <c r="H1976" i="7" a="1"/>
  <c r="O159" i="1"/>
  <c r="G159" i="1"/>
  <c r="Q159" i="1"/>
  <c r="G586" i="1"/>
  <c r="H586" i="1"/>
  <c r="F586" i="1"/>
  <c r="L586" i="1"/>
  <c r="L2117" i="7"/>
  <c r="E2117" i="7" a="1"/>
  <c r="T2117" i="7"/>
  <c r="S2117" i="7"/>
  <c r="P2117" i="7"/>
  <c r="L3703" i="7"/>
  <c r="D3703" i="7" a="1"/>
  <c r="K3703" i="7"/>
  <c r="C3703" i="7" a="1"/>
  <c r="I3703" i="7" a="1"/>
  <c r="F251" i="1"/>
  <c r="M251" i="1"/>
  <c r="L251" i="1"/>
  <c r="O1463" i="7"/>
  <c r="T1463" i="7"/>
  <c r="Q1463" i="7"/>
  <c r="R1463" i="7"/>
  <c r="N1463" i="7"/>
  <c r="U2230" i="7"/>
  <c r="V2230" i="7"/>
  <c r="S2230" i="7"/>
  <c r="Q2230" i="7"/>
  <c r="I2230" i="7" a="1"/>
  <c r="F388" i="1"/>
  <c r="L388" i="1"/>
  <c r="G388" i="1"/>
  <c r="D388" i="1" a="1"/>
  <c r="P2209" i="7"/>
  <c r="T2209" i="7"/>
  <c r="K2209" i="7"/>
  <c r="O2209" i="7"/>
  <c r="R1043" i="7"/>
  <c r="G1043" i="7" a="1"/>
  <c r="J1043" i="7" a="1"/>
  <c r="O1043" i="7"/>
  <c r="Q1043" i="7"/>
  <c r="Q2701" i="7"/>
  <c r="P2701" i="7"/>
  <c r="G2701" i="7" a="1"/>
  <c r="C2701" i="7" a="1"/>
  <c r="H2701" i="7" a="1"/>
  <c r="Q2172" i="7"/>
  <c r="V2172" i="7"/>
  <c r="P2172" i="7"/>
  <c r="H2172" i="7" a="1"/>
  <c r="O2172" i="7"/>
  <c r="K2837" i="7"/>
  <c r="D2837" i="7" a="1"/>
  <c r="J2837" i="7" a="1"/>
  <c r="H2837" i="7" a="1"/>
  <c r="R2866" i="7"/>
  <c r="L2866" i="7"/>
  <c r="T2866" i="7"/>
  <c r="C2866" i="7" a="1"/>
  <c r="O2866" i="7"/>
  <c r="Q1444" i="7"/>
  <c r="L1444" i="7"/>
  <c r="S1444" i="7"/>
  <c r="R1444" i="7"/>
  <c r="I1444" i="7" a="1"/>
  <c r="Q1393" i="7"/>
  <c r="M1393" i="7"/>
  <c r="L1393" i="7"/>
  <c r="I1393" i="7" a="1"/>
  <c r="H1393" i="7" a="1"/>
  <c r="L2869" i="7"/>
  <c r="N2869" i="7"/>
  <c r="S2869" i="7"/>
  <c r="R2869" i="7"/>
  <c r="M2939" i="7"/>
  <c r="R2939" i="7"/>
  <c r="D2939" i="7" a="1"/>
  <c r="O2939" i="7"/>
  <c r="V2939" i="7"/>
  <c r="K3810" i="7"/>
  <c r="T3810" i="7"/>
  <c r="P3810" i="7"/>
  <c r="O3810" i="7"/>
  <c r="U3810" i="7"/>
  <c r="S2581" i="7"/>
  <c r="V2581" i="7"/>
  <c r="J2581" i="7" a="1"/>
  <c r="E2581" i="7" a="1"/>
  <c r="G2581" i="7" a="1"/>
  <c r="K1556" i="7"/>
  <c r="G1556" i="7" a="1"/>
  <c r="C1556" i="7" a="1"/>
  <c r="J1556" i="7" a="1"/>
  <c r="D3297" i="7" a="1"/>
  <c r="V3297" i="7"/>
  <c r="U3297" i="7"/>
  <c r="K3297" i="7"/>
  <c r="I3297" i="7" a="1"/>
  <c r="M101" i="7"/>
  <c r="S101" i="7"/>
  <c r="K101" i="7"/>
  <c r="J101" i="7" a="1"/>
  <c r="P101" i="7"/>
  <c r="J2167" i="7" a="1"/>
  <c r="P2167" i="7"/>
  <c r="N2167" i="7"/>
  <c r="Q2167" i="7"/>
  <c r="I2167" i="7" a="1"/>
  <c r="C3474" i="7" a="1"/>
  <c r="Q3474" i="7"/>
  <c r="P3474" i="7"/>
  <c r="K3474" i="7"/>
  <c r="J2059" i="7" a="1"/>
  <c r="D2059" i="7" a="1"/>
  <c r="P2059" i="7"/>
  <c r="S2059" i="7"/>
  <c r="Q2059" i="7"/>
  <c r="O1695" i="7"/>
  <c r="L1695" i="7"/>
  <c r="C1695" i="7" a="1"/>
  <c r="N1695" i="7"/>
  <c r="U1695" i="7"/>
  <c r="K1097" i="7"/>
  <c r="C1097" i="7" a="1"/>
  <c r="P1097" i="7"/>
  <c r="S1097" i="7"/>
  <c r="U1097" i="7"/>
  <c r="N2876" i="7"/>
  <c r="U2876" i="7"/>
  <c r="K2876" i="7"/>
  <c r="D2876" i="7" a="1"/>
  <c r="D3912" i="7" a="1"/>
  <c r="L3912" i="7"/>
  <c r="E3912" i="7" a="1"/>
  <c r="V3912" i="7"/>
  <c r="G3912" i="7" a="1"/>
  <c r="D3273" i="7" a="1"/>
  <c r="L3273" i="7"/>
  <c r="I3273" i="7" a="1"/>
  <c r="R3273" i="7"/>
  <c r="J3273" i="7" a="1"/>
  <c r="V2911" i="7"/>
  <c r="R2911" i="7"/>
  <c r="L2911" i="7"/>
  <c r="N2911" i="7"/>
  <c r="I2911" i="7" a="1"/>
  <c r="M2489" i="7"/>
  <c r="V2489" i="7"/>
  <c r="P2489" i="7"/>
  <c r="I2489" i="7" a="1"/>
  <c r="J1161" i="7" a="1"/>
  <c r="V1161" i="7"/>
  <c r="G1161" i="7" a="1"/>
  <c r="K1161" i="7"/>
  <c r="H1161" i="7" a="1"/>
  <c r="M1662" i="7"/>
  <c r="O1662" i="7"/>
  <c r="C1662" i="7" a="1"/>
  <c r="R1662" i="7"/>
  <c r="I1662" i="7" a="1"/>
  <c r="G3811" i="7" a="1"/>
  <c r="T3811" i="7"/>
  <c r="K3811" i="7"/>
  <c r="M3811" i="7"/>
  <c r="H3811" i="7" a="1"/>
  <c r="O2248" i="7"/>
  <c r="T2248" i="7"/>
  <c r="E2248" i="7" a="1"/>
  <c r="J2248" i="7" a="1"/>
  <c r="P3826" i="7"/>
  <c r="D3826" i="7" a="1"/>
  <c r="O3826" i="7"/>
  <c r="J3826" i="7" a="1"/>
  <c r="I3826" i="7" a="1"/>
  <c r="D3441" i="7" a="1"/>
  <c r="S3441" i="7"/>
  <c r="J3441" i="7" a="1"/>
  <c r="P3441" i="7"/>
  <c r="I3441" i="7" a="1"/>
  <c r="L1456" i="7"/>
  <c r="C1456" i="7" a="1"/>
  <c r="G1456" i="7" a="1"/>
  <c r="V1456" i="7"/>
  <c r="I1456" i="7" a="1"/>
  <c r="V210" i="7"/>
  <c r="S210" i="7"/>
  <c r="C210" i="7" a="1"/>
  <c r="N210" i="7"/>
  <c r="T2909" i="7"/>
  <c r="Q2909" i="7"/>
  <c r="L2909" i="7"/>
  <c r="R2909" i="7"/>
  <c r="K2909" i="7"/>
  <c r="P2054" i="7"/>
  <c r="N2054" i="7"/>
  <c r="T2054" i="7"/>
  <c r="U2054" i="7"/>
  <c r="E2054" i="7" a="1"/>
  <c r="S3915" i="7"/>
  <c r="O3915" i="7"/>
  <c r="N3915" i="7"/>
  <c r="J3915" i="7" a="1"/>
  <c r="R3915" i="7"/>
  <c r="C959" i="7" a="1"/>
  <c r="K959" i="7"/>
  <c r="P959" i="7"/>
  <c r="R959" i="7"/>
  <c r="S1253" i="7"/>
  <c r="T1253" i="7"/>
  <c r="J1253" i="7" a="1"/>
  <c r="E1253" i="7" a="1"/>
  <c r="N1253" i="7"/>
  <c r="O2661" i="7"/>
  <c r="K2661" i="7"/>
  <c r="C2661" i="7" a="1"/>
  <c r="U2661" i="7"/>
  <c r="H2661" i="7" a="1"/>
  <c r="P1926" i="7"/>
  <c r="L1926" i="7"/>
  <c r="D1926" i="7" a="1"/>
  <c r="E1926" i="7" a="1"/>
  <c r="I1926" i="7" a="1"/>
  <c r="G2816" i="7" a="1"/>
  <c r="T2816" i="7"/>
  <c r="O2816" i="7"/>
  <c r="N2816" i="7"/>
  <c r="G1922" i="7" a="1"/>
  <c r="L1922" i="7"/>
  <c r="M1922" i="7"/>
  <c r="O1922" i="7"/>
  <c r="V1922" i="7"/>
  <c r="U3510" i="7"/>
  <c r="G3510" i="7" a="1"/>
  <c r="S3510" i="7"/>
  <c r="D3510" i="7" a="1"/>
  <c r="I3510" i="7" a="1"/>
  <c r="D481" i="1" a="1"/>
  <c r="G481" i="1"/>
  <c r="Q481" i="1"/>
  <c r="L481" i="1"/>
  <c r="P3930" i="7"/>
  <c r="Q3930" i="7"/>
  <c r="S3930" i="7"/>
  <c r="M3930" i="7"/>
  <c r="G379" i="7" a="1"/>
  <c r="U379" i="7"/>
  <c r="R379" i="7"/>
  <c r="C379" i="7" a="1"/>
  <c r="H379" i="7" a="1"/>
  <c r="G601" i="7" a="1"/>
  <c r="U601" i="7"/>
  <c r="O601" i="7"/>
  <c r="J601" i="7" a="1"/>
  <c r="H601" i="7" a="1"/>
  <c r="V3578" i="7"/>
  <c r="G3578" i="7" a="1"/>
  <c r="P3578" i="7"/>
  <c r="T3578" i="7"/>
  <c r="H3578" i="7" a="1"/>
  <c r="M2470" i="7"/>
  <c r="O2470" i="7"/>
  <c r="E2470" i="7" a="1"/>
  <c r="I2470" i="7" a="1"/>
  <c r="Q2371" i="7"/>
  <c r="G2371" i="7" a="1"/>
  <c r="M2371" i="7"/>
  <c r="T2371" i="7"/>
  <c r="J2371" i="7" a="1"/>
  <c r="M3186" i="7"/>
  <c r="K3186" i="7"/>
  <c r="N3186" i="7"/>
  <c r="E3186" i="7" a="1"/>
  <c r="C3186" i="7" a="1"/>
  <c r="T1209" i="7"/>
  <c r="C1209" i="7" a="1"/>
  <c r="J1209" i="7" a="1"/>
  <c r="U1209" i="7"/>
  <c r="D1209" i="7" a="1"/>
  <c r="P1139" i="7"/>
  <c r="C1139" i="7" a="1"/>
  <c r="K1139" i="7"/>
  <c r="T1139" i="7"/>
  <c r="R2707" i="7"/>
  <c r="G2707" i="7" a="1"/>
  <c r="U2707" i="7"/>
  <c r="D2707" i="7" a="1"/>
  <c r="C2707" i="7" a="1"/>
  <c r="D1780" i="7" a="1"/>
  <c r="N1780" i="7"/>
  <c r="T1780" i="7"/>
  <c r="H1780" i="7" a="1"/>
  <c r="C1780" i="7" a="1"/>
  <c r="Q930" i="7"/>
  <c r="M930" i="7"/>
  <c r="N930" i="7"/>
  <c r="T930" i="7"/>
  <c r="H930" i="7" a="1"/>
  <c r="D434" i="7" a="1"/>
  <c r="O434" i="7"/>
  <c r="T434" i="7"/>
  <c r="R434" i="7"/>
  <c r="E555" i="1" a="1"/>
  <c r="O555" i="1"/>
  <c r="P555" i="1"/>
  <c r="F555" i="1"/>
  <c r="C2158" i="7" a="1"/>
  <c r="P2158" i="7"/>
  <c r="S2158" i="7"/>
  <c r="K2158" i="7"/>
  <c r="T2158" i="7"/>
  <c r="J2280" i="7" a="1"/>
  <c r="D2280" i="7" a="1"/>
  <c r="G2280" i="7" a="1"/>
  <c r="V2280" i="7"/>
  <c r="K2280" i="7"/>
  <c r="S482" i="7"/>
  <c r="E482" i="7" a="1"/>
  <c r="C482" i="7" a="1"/>
  <c r="Q482" i="7"/>
  <c r="V1200" i="7"/>
  <c r="R1200" i="7"/>
  <c r="M1200" i="7"/>
  <c r="P1200" i="7"/>
  <c r="S1200" i="7"/>
  <c r="L1241" i="7"/>
  <c r="P1241" i="7"/>
  <c r="S1241" i="7"/>
  <c r="D1241" i="7" a="1"/>
  <c r="H1241" i="7" a="1"/>
  <c r="J2266" i="7" a="1"/>
  <c r="R2266" i="7"/>
  <c r="V2266" i="7"/>
  <c r="O2266" i="7"/>
  <c r="I2266" i="7" a="1"/>
  <c r="U3023" i="7"/>
  <c r="Q3023" i="7"/>
  <c r="R3023" i="7"/>
  <c r="G3023" i="7" a="1"/>
  <c r="G697" i="7" a="1"/>
  <c r="N697" i="7"/>
  <c r="D697" i="7" a="1"/>
  <c r="E697" i="7" a="1"/>
  <c r="T697" i="7"/>
  <c r="T1479" i="7"/>
  <c r="C1479" i="7" a="1"/>
  <c r="V1479" i="7"/>
  <c r="G1479" i="7" a="1"/>
  <c r="H1479" i="7" a="1"/>
  <c r="R1476" i="7"/>
  <c r="O1476" i="7"/>
  <c r="T1476" i="7"/>
  <c r="C1476" i="7" a="1"/>
  <c r="H1476" i="7" a="1"/>
  <c r="S3259" i="7"/>
  <c r="R3259" i="7"/>
  <c r="D3259" i="7" a="1"/>
  <c r="O3259" i="7"/>
  <c r="G2189" i="7" a="1"/>
  <c r="U2189" i="7"/>
  <c r="N2189" i="7"/>
  <c r="T2189" i="7"/>
  <c r="L2189" i="7"/>
  <c r="E1487" i="7" a="1"/>
  <c r="N1487" i="7"/>
  <c r="V1487" i="7"/>
  <c r="L1487" i="7"/>
  <c r="I1487" i="7" a="1"/>
  <c r="D1488" i="7" a="1"/>
  <c r="L1488" i="7"/>
  <c r="R1488" i="7"/>
  <c r="M1488" i="7"/>
  <c r="C1488" i="7" a="1"/>
  <c r="O1625" i="7"/>
  <c r="S1625" i="7"/>
  <c r="Q1625" i="7"/>
  <c r="J1625" i="7" a="1"/>
  <c r="T35" i="7"/>
  <c r="R35" i="7"/>
  <c r="P35" i="7"/>
  <c r="Q35" i="7"/>
  <c r="J35" i="7" a="1"/>
  <c r="J317" i="1"/>
  <c r="L317" i="1"/>
  <c r="M317" i="1"/>
  <c r="K317" i="1"/>
  <c r="K1699" i="7"/>
  <c r="N1699" i="7"/>
  <c r="G1699" i="7" a="1"/>
  <c r="U1699" i="7"/>
  <c r="C1699" i="7" a="1"/>
  <c r="J310" i="1"/>
  <c r="M310" i="1"/>
  <c r="O310" i="1"/>
  <c r="Q2521" i="7"/>
  <c r="N2521" i="7"/>
  <c r="C2521" i="7" a="1"/>
  <c r="U2521" i="7"/>
  <c r="G2521" i="7" a="1"/>
  <c r="L3522" i="7"/>
  <c r="K3522" i="7"/>
  <c r="S3522" i="7"/>
  <c r="R3522" i="7"/>
  <c r="H3522" i="7" a="1"/>
  <c r="O1078" i="7"/>
  <c r="C1078" i="7" a="1"/>
  <c r="L1078" i="7"/>
  <c r="D1078" i="7" a="1"/>
  <c r="N1078" i="7"/>
  <c r="G1576" i="7" a="1"/>
  <c r="J1576" i="7" a="1"/>
  <c r="N1576" i="7"/>
  <c r="S1576" i="7"/>
  <c r="P1146" i="7"/>
  <c r="S1146" i="7"/>
  <c r="G1146" i="7" a="1"/>
  <c r="V1146" i="7"/>
  <c r="U1146" i="7"/>
  <c r="Q3511" i="7"/>
  <c r="O3511" i="7"/>
  <c r="V3511" i="7"/>
  <c r="M3511" i="7"/>
  <c r="L3511" i="7"/>
  <c r="K1087" i="7"/>
  <c r="U1087" i="7"/>
  <c r="O1087" i="7"/>
  <c r="V1087" i="7"/>
  <c r="N1087" i="7"/>
  <c r="V3501" i="7"/>
  <c r="R3501" i="7"/>
  <c r="G3501" i="7" a="1"/>
  <c r="K3501" i="7"/>
  <c r="E2604" i="7" a="1"/>
  <c r="U2604" i="7"/>
  <c r="Q2604" i="7"/>
  <c r="J2604" i="7" a="1"/>
  <c r="O2604" i="7"/>
  <c r="D871" i="7" a="1"/>
  <c r="T871" i="7"/>
  <c r="K871" i="7"/>
  <c r="R871" i="7"/>
  <c r="O871" i="7"/>
  <c r="S2579" i="7"/>
  <c r="G2579" i="7" a="1"/>
  <c r="M2579" i="7"/>
  <c r="K2579" i="7"/>
  <c r="E2579" i="7" a="1"/>
  <c r="G606" i="7" a="1"/>
  <c r="T606" i="7"/>
  <c r="Q606" i="7"/>
  <c r="L606" i="7"/>
  <c r="S981" i="7"/>
  <c r="D981" i="7" a="1"/>
  <c r="R981" i="7"/>
  <c r="P981" i="7"/>
  <c r="H981" i="7" a="1"/>
  <c r="R2818" i="7"/>
  <c r="D2818" i="7" a="1"/>
  <c r="G2818" i="7" a="1"/>
  <c r="M2818" i="7"/>
  <c r="H2818" i="7" a="1"/>
  <c r="M3799" i="7"/>
  <c r="L3799" i="7"/>
  <c r="S3799" i="7"/>
  <c r="Q3799" i="7"/>
  <c r="I3799" i="7" a="1"/>
  <c r="K684" i="7"/>
  <c r="C684" i="7" a="1"/>
  <c r="U684" i="7"/>
  <c r="J684" i="7" a="1"/>
  <c r="O3392" i="7"/>
  <c r="R3392" i="7"/>
  <c r="E3392" i="7" a="1"/>
  <c r="Q3392" i="7"/>
  <c r="I3392" i="7" a="1"/>
  <c r="K250" i="1"/>
  <c r="P250" i="1"/>
  <c r="I250" i="1"/>
  <c r="O250" i="1"/>
  <c r="S1710" i="7"/>
  <c r="C1710" i="7" a="1"/>
  <c r="P1710" i="7"/>
  <c r="L1710" i="7"/>
  <c r="H1710" i="7" a="1"/>
  <c r="C1477" i="7" a="1"/>
  <c r="E1477" i="7" a="1"/>
  <c r="I1477" i="7" a="1"/>
  <c r="M1477" i="7"/>
  <c r="N3231" i="7"/>
  <c r="E3231" i="7" a="1"/>
  <c r="T3231" i="7"/>
  <c r="M3231" i="7"/>
  <c r="L3231" i="7"/>
  <c r="V2127" i="7"/>
  <c r="G2127" i="7" a="1"/>
  <c r="C2127" i="7" a="1"/>
  <c r="Q2127" i="7"/>
  <c r="N2127" i="7"/>
  <c r="N2129" i="7"/>
  <c r="U2129" i="7"/>
  <c r="M2129" i="7"/>
  <c r="D2129" i="7" a="1"/>
  <c r="I2129" i="7" a="1"/>
  <c r="Q607" i="7"/>
  <c r="D607" i="7" a="1"/>
  <c r="G607" i="7" a="1"/>
  <c r="R607" i="7"/>
  <c r="L3278" i="7"/>
  <c r="Q3278" i="7"/>
  <c r="N3278" i="7"/>
  <c r="R3278" i="7"/>
  <c r="C3278" i="7" a="1"/>
  <c r="N1954" i="7"/>
  <c r="O1954" i="7"/>
  <c r="G1954" i="7" a="1"/>
  <c r="H1954" i="7" a="1"/>
  <c r="E1954" i="7" a="1"/>
  <c r="T2804" i="7"/>
  <c r="S2804" i="7"/>
  <c r="P2804" i="7"/>
  <c r="C2804" i="7" a="1"/>
  <c r="H2804" i="7" a="1"/>
  <c r="Q3840" i="7"/>
  <c r="K3840" i="7"/>
  <c r="N3840" i="7"/>
  <c r="U3840" i="7"/>
  <c r="N1275" i="7"/>
  <c r="U1275" i="7"/>
  <c r="R1275" i="7"/>
  <c r="C1275" i="7" a="1"/>
  <c r="M1275" i="7"/>
  <c r="R2407" i="7"/>
  <c r="M2407" i="7"/>
  <c r="N2407" i="7"/>
  <c r="U2407" i="7"/>
  <c r="Q2407" i="7"/>
  <c r="K3886" i="7"/>
  <c r="J3886" i="7" a="1"/>
  <c r="E3886" i="7" a="1"/>
  <c r="G3886" i="7" a="1"/>
  <c r="U3886" i="7"/>
  <c r="U3199" i="7"/>
  <c r="J3199" i="7" a="1"/>
  <c r="R3199" i="7"/>
  <c r="N3199" i="7"/>
  <c r="U2548" i="7"/>
  <c r="Q2548" i="7"/>
  <c r="M2548" i="7"/>
  <c r="I2548" i="7" a="1"/>
  <c r="N2548" i="7"/>
  <c r="P3695" i="7"/>
  <c r="O3695" i="7"/>
  <c r="T3695" i="7"/>
  <c r="V3695" i="7"/>
  <c r="I3695" i="7" a="1"/>
  <c r="R1494" i="7"/>
  <c r="P1494" i="7"/>
  <c r="C1494" i="7" a="1"/>
  <c r="D1494" i="7" a="1"/>
  <c r="H1494" i="7" a="1"/>
  <c r="J1971" i="7" a="1"/>
  <c r="P1971" i="7"/>
  <c r="D1971" i="7" a="1"/>
  <c r="V1971" i="7"/>
  <c r="P621" i="7"/>
  <c r="U621" i="7"/>
  <c r="O621" i="7"/>
  <c r="G621" i="7" a="1"/>
  <c r="H621" i="7" a="1"/>
  <c r="C2210" i="7" a="1"/>
  <c r="G2210" i="7" a="1"/>
  <c r="R2210" i="7"/>
  <c r="Q2210" i="7"/>
  <c r="J2210" i="7" a="1"/>
  <c r="M2673" i="7"/>
  <c r="U2673" i="7"/>
  <c r="Q2673" i="7"/>
  <c r="C2673" i="7" a="1"/>
  <c r="I2673" i="7" a="1"/>
  <c r="Q3479" i="7"/>
  <c r="V3479" i="7"/>
  <c r="R3479" i="7"/>
  <c r="O3479" i="7"/>
  <c r="R3422" i="7"/>
  <c r="G3422" i="7" a="1"/>
  <c r="M3422" i="7"/>
  <c r="Q3422" i="7"/>
  <c r="V3422" i="7"/>
  <c r="S2982" i="7"/>
  <c r="P2982" i="7"/>
  <c r="V2982" i="7"/>
  <c r="U2982" i="7"/>
  <c r="H2982" i="7" a="1"/>
  <c r="L3352" i="7"/>
  <c r="P3352" i="7"/>
  <c r="N3352" i="7"/>
  <c r="M3352" i="7"/>
  <c r="H3352" i="7" a="1"/>
  <c r="E206" i="7" a="1"/>
  <c r="C206" i="7" a="1"/>
  <c r="L206" i="7"/>
  <c r="M206" i="7"/>
  <c r="R3064" i="7"/>
  <c r="M3064" i="7"/>
  <c r="L3064" i="7"/>
  <c r="T3064" i="7"/>
  <c r="P3064" i="7"/>
  <c r="L278" i="7"/>
  <c r="C278" i="7" a="1"/>
  <c r="O278" i="7"/>
  <c r="S278" i="7"/>
  <c r="T278" i="7"/>
  <c r="U1009" i="7"/>
  <c r="R1009" i="7"/>
  <c r="O1009" i="7"/>
  <c r="V1009" i="7"/>
  <c r="I1009" i="7" a="1"/>
  <c r="S3793" i="7"/>
  <c r="G3793" i="7" a="1"/>
  <c r="C3793" i="7" a="1"/>
  <c r="T3793" i="7"/>
  <c r="V1363" i="7"/>
  <c r="T1363" i="7"/>
  <c r="C1363" i="7" a="1"/>
  <c r="M1363" i="7"/>
  <c r="D1363" i="7" a="1"/>
  <c r="O898" i="7"/>
  <c r="T898" i="7"/>
  <c r="M898" i="7"/>
  <c r="J898" i="7" a="1"/>
  <c r="I898" i="7" a="1"/>
  <c r="K1605" i="7"/>
  <c r="V1605" i="7"/>
  <c r="T1605" i="7"/>
  <c r="Q1605" i="7"/>
  <c r="H1605" i="7" a="1"/>
  <c r="G445" i="1"/>
  <c r="D445" i="1" a="1"/>
  <c r="Q445" i="1"/>
  <c r="G2053" i="7" a="1"/>
  <c r="E2053" i="7" a="1"/>
  <c r="O2053" i="7"/>
  <c r="Q2053" i="7"/>
  <c r="D2053" i="7" a="1"/>
  <c r="U1871" i="7"/>
  <c r="S1871" i="7"/>
  <c r="T1871" i="7"/>
  <c r="M1871" i="7"/>
  <c r="I1871" i="7" a="1"/>
  <c r="K507" i="1"/>
  <c r="J507" i="1"/>
  <c r="N507" i="1"/>
  <c r="I507" i="1"/>
  <c r="S780" i="7"/>
  <c r="M780" i="7"/>
  <c r="N780" i="7"/>
  <c r="H780" i="7" a="1"/>
  <c r="L3107" i="7"/>
  <c r="P3107" i="7"/>
  <c r="T3107" i="7"/>
  <c r="H3107" i="7" a="1"/>
  <c r="G3107" i="7" a="1"/>
  <c r="J2679" i="7" a="1"/>
  <c r="G2679" i="7" a="1"/>
  <c r="C2679" i="7" a="1"/>
  <c r="R2679" i="7"/>
  <c r="I2679" i="7" a="1"/>
  <c r="R3943" i="7"/>
  <c r="P3943" i="7"/>
  <c r="N3943" i="7"/>
  <c r="Q3943" i="7"/>
  <c r="I3943" i="7" a="1"/>
  <c r="E1410" i="7" a="1"/>
  <c r="S1410" i="7"/>
  <c r="R1410" i="7"/>
  <c r="V1410" i="7"/>
  <c r="T2698" i="7"/>
  <c r="U2698" i="7"/>
  <c r="S2698" i="7"/>
  <c r="E2698" i="7" a="1"/>
  <c r="I2698" i="7" a="1"/>
  <c r="M273" i="1"/>
  <c r="C273" i="1" a="1"/>
  <c r="P273" i="1"/>
  <c r="E273" i="1" a="1"/>
  <c r="U3400" i="7"/>
  <c r="G3400" i="7" a="1"/>
  <c r="O3400" i="7"/>
  <c r="M3400" i="7"/>
  <c r="H3400" i="7" a="1"/>
  <c r="P1198" i="7"/>
  <c r="S1198" i="7"/>
  <c r="C1198" i="7" a="1"/>
  <c r="U1198" i="7"/>
  <c r="V2928" i="7"/>
  <c r="O2928" i="7"/>
  <c r="N2928" i="7"/>
  <c r="G2928" i="7" a="1"/>
  <c r="R2928" i="7"/>
  <c r="O3065" i="7"/>
  <c r="T3065" i="7"/>
  <c r="E3065" i="7" a="1"/>
  <c r="C3065" i="7" a="1"/>
  <c r="I3065" i="7" a="1"/>
  <c r="V1812" i="7"/>
  <c r="N1812" i="7"/>
  <c r="O1812" i="7"/>
  <c r="G1812" i="7" a="1"/>
  <c r="L1812" i="7"/>
  <c r="P79" i="1"/>
  <c r="F79" i="1"/>
  <c r="O79" i="1"/>
  <c r="G764" i="7" a="1"/>
  <c r="U764" i="7"/>
  <c r="J764" i="7" a="1"/>
  <c r="N764" i="7"/>
  <c r="I764" i="7" a="1"/>
  <c r="R1160" i="7"/>
  <c r="C1160" i="7" a="1"/>
  <c r="T1160" i="7"/>
  <c r="E1160" i="7" a="1"/>
  <c r="V1160" i="7"/>
  <c r="P1258" i="7"/>
  <c r="R1258" i="7"/>
  <c r="G1258" i="7" a="1"/>
  <c r="N1258" i="7"/>
  <c r="I1258" i="7" a="1"/>
  <c r="T314" i="7"/>
  <c r="E314" i="7" a="1"/>
  <c r="S314" i="7"/>
  <c r="O314" i="7"/>
  <c r="Q874" i="7"/>
  <c r="D874" i="7" a="1"/>
  <c r="T874" i="7"/>
  <c r="L874" i="7"/>
  <c r="N874" i="7"/>
  <c r="D2917" i="7" a="1"/>
  <c r="M2917" i="7"/>
  <c r="E2917" i="7" a="1"/>
  <c r="C2917" i="7" a="1"/>
  <c r="I2917" i="7" a="1"/>
  <c r="G1900" i="7" a="1"/>
  <c r="K1900" i="7"/>
  <c r="M1900" i="7"/>
  <c r="L1900" i="7"/>
  <c r="H1900" i="7" a="1"/>
  <c r="O1907" i="7"/>
  <c r="E1907" i="7" a="1"/>
  <c r="M1907" i="7"/>
  <c r="Q1907" i="7"/>
  <c r="G2265" i="7" a="1"/>
  <c r="J2265" i="7" a="1"/>
  <c r="L2265" i="7"/>
  <c r="U2265" i="7"/>
  <c r="I2265" i="7" a="1"/>
  <c r="J540" i="1"/>
  <c r="G540" i="1"/>
  <c r="P540" i="1"/>
  <c r="O540" i="1"/>
  <c r="T914" i="7"/>
  <c r="K914" i="7"/>
  <c r="E914" i="7" a="1"/>
  <c r="Q914" i="7"/>
  <c r="H914" i="7" a="1"/>
  <c r="J1663" i="7" a="1"/>
  <c r="V1663" i="7"/>
  <c r="C1663" i="7" a="1"/>
  <c r="R1663" i="7"/>
  <c r="P1042" i="7"/>
  <c r="U1042" i="7"/>
  <c r="G1042" i="7" a="1"/>
  <c r="M1042" i="7"/>
  <c r="D1042" i="7" a="1"/>
  <c r="R1207" i="7"/>
  <c r="L1207" i="7"/>
  <c r="S1207" i="7"/>
  <c r="U1207" i="7"/>
  <c r="H1207" i="7" a="1"/>
  <c r="R367" i="7"/>
  <c r="O367" i="7"/>
  <c r="L367" i="7"/>
  <c r="H367" i="7" a="1"/>
  <c r="I367" i="7" a="1"/>
  <c r="E487" i="7" a="1"/>
  <c r="O487" i="7"/>
  <c r="P487" i="7"/>
  <c r="R487" i="7"/>
  <c r="N918" i="7"/>
  <c r="V918" i="7"/>
  <c r="C918" i="7" a="1"/>
  <c r="S918" i="7"/>
  <c r="M918" i="7"/>
  <c r="F387" i="1"/>
  <c r="P387" i="1"/>
  <c r="D387" i="1" a="1"/>
  <c r="M387" i="1"/>
  <c r="S2977" i="7"/>
  <c r="E2977" i="7" a="1"/>
  <c r="L2977" i="7"/>
  <c r="M2977" i="7"/>
  <c r="G2977" i="7" a="1"/>
  <c r="P436" i="7"/>
  <c r="S436" i="7"/>
  <c r="J436" i="7" a="1"/>
  <c r="I436" i="7" a="1"/>
  <c r="G2394" i="7" a="1"/>
  <c r="T2394" i="7"/>
  <c r="O2394" i="7"/>
  <c r="V2394" i="7"/>
  <c r="Q2394" i="7"/>
  <c r="F197" i="1"/>
  <c r="E197" i="1" a="1"/>
  <c r="J197" i="1"/>
  <c r="Q197" i="1"/>
  <c r="G1337" i="7" a="1"/>
  <c r="S1337" i="7"/>
  <c r="Q1337" i="7"/>
  <c r="P1337" i="7"/>
  <c r="H1337" i="7" a="1"/>
  <c r="Q3328" i="7"/>
  <c r="U3328" i="7"/>
  <c r="P3328" i="7"/>
  <c r="S3328" i="7"/>
  <c r="R3253" i="7"/>
  <c r="L3253" i="7"/>
  <c r="C3253" i="7" a="1"/>
  <c r="E3253" i="7" a="1"/>
  <c r="V3253" i="7"/>
  <c r="R3805" i="7"/>
  <c r="T3805" i="7"/>
  <c r="P3805" i="7"/>
  <c r="L3805" i="7"/>
  <c r="S3805" i="7"/>
  <c r="L994" i="7"/>
  <c r="E994" i="7" a="1"/>
  <c r="T994" i="7"/>
  <c r="R994" i="7"/>
  <c r="I994" i="7" a="1"/>
  <c r="P1417" i="7"/>
  <c r="E1417" i="7" a="1"/>
  <c r="U1417" i="7"/>
  <c r="G1417" i="7" a="1"/>
  <c r="G24" i="7" a="1"/>
  <c r="P24" i="7"/>
  <c r="Q24" i="7"/>
  <c r="T24" i="7"/>
  <c r="D24" i="7" a="1"/>
  <c r="D3377" i="7" a="1"/>
  <c r="N3377" i="7"/>
  <c r="T3377" i="7"/>
  <c r="S3377" i="7"/>
  <c r="I3377" i="7" a="1"/>
  <c r="N1542" i="7"/>
  <c r="D1542" i="7" a="1"/>
  <c r="S1542" i="7"/>
  <c r="T1542" i="7"/>
  <c r="I1542" i="7" a="1"/>
  <c r="Q799" i="7"/>
  <c r="K799" i="7"/>
  <c r="S799" i="7"/>
  <c r="R799" i="7"/>
  <c r="L3914" i="7"/>
  <c r="R3914" i="7"/>
  <c r="T3914" i="7"/>
  <c r="N3914" i="7"/>
  <c r="J3914" i="7" a="1"/>
  <c r="G2170" i="7" a="1"/>
  <c r="R2170" i="7"/>
  <c r="Q2170" i="7"/>
  <c r="O2170" i="7"/>
  <c r="H2170" i="7" a="1"/>
  <c r="M240" i="7"/>
  <c r="P240" i="7"/>
  <c r="J240" i="7" a="1"/>
  <c r="U240" i="7"/>
  <c r="H240" i="7" a="1"/>
  <c r="Q3942" i="7"/>
  <c r="S3942" i="7"/>
  <c r="C3942" i="7" a="1"/>
  <c r="M3942" i="7"/>
  <c r="D2775" i="7" a="1"/>
  <c r="V2775" i="7"/>
  <c r="J2775" i="7" a="1"/>
  <c r="U2775" i="7"/>
  <c r="O2775" i="7"/>
  <c r="T2285" i="7"/>
  <c r="K2285" i="7"/>
  <c r="C2285" i="7" a="1"/>
  <c r="V2285" i="7"/>
  <c r="I2285" i="7" a="1"/>
  <c r="G2524" i="7" a="1"/>
  <c r="T2524" i="7"/>
  <c r="O2524" i="7"/>
  <c r="Q2524" i="7"/>
  <c r="I2524" i="7" a="1"/>
  <c r="O3378" i="7"/>
  <c r="N3378" i="7"/>
  <c r="C3378" i="7" a="1"/>
  <c r="M3378" i="7"/>
  <c r="Q3102" i="7"/>
  <c r="T3102" i="7"/>
  <c r="C3102" i="7" a="1"/>
  <c r="N3102" i="7"/>
  <c r="R3102" i="7"/>
  <c r="S435" i="7"/>
  <c r="R435" i="7"/>
  <c r="O435" i="7"/>
  <c r="K435" i="7"/>
  <c r="H435" i="7" a="1"/>
  <c r="G3425" i="7" a="1"/>
  <c r="Q3425" i="7"/>
  <c r="M3425" i="7"/>
  <c r="V3425" i="7"/>
  <c r="I3425" i="7" a="1"/>
  <c r="O3388" i="7"/>
  <c r="K3388" i="7"/>
  <c r="R3388" i="7"/>
  <c r="J3388" i="7" a="1"/>
  <c r="L1044" i="7"/>
  <c r="M1044" i="7"/>
  <c r="C1044" i="7" a="1"/>
  <c r="N1044" i="7"/>
  <c r="G1044" i="7" a="1"/>
  <c r="P1999" i="7"/>
  <c r="S1999" i="7"/>
  <c r="N1999" i="7"/>
  <c r="C1999" i="7" a="1"/>
  <c r="H1999" i="7" a="1"/>
  <c r="E41" i="1" a="1"/>
  <c r="C41" i="1" a="1"/>
  <c r="N41" i="1"/>
  <c r="Q41" i="1"/>
  <c r="L1557" i="7"/>
  <c r="V1557" i="7"/>
  <c r="P1557" i="7"/>
  <c r="D1557" i="7" a="1"/>
  <c r="K3580" i="7"/>
  <c r="M3580" i="7"/>
  <c r="E3580" i="7" a="1"/>
  <c r="V3580" i="7"/>
  <c r="R3580" i="7"/>
  <c r="T2950" i="7"/>
  <c r="G2950" i="7" a="1"/>
  <c r="V2950" i="7"/>
  <c r="J2950" i="7" a="1"/>
  <c r="H2950" i="7" a="1"/>
  <c r="N2118" i="7"/>
  <c r="O2118" i="7"/>
  <c r="P2118" i="7"/>
  <c r="G2118" i="7" a="1"/>
  <c r="H2118" i="7" a="1"/>
  <c r="T3596" i="7"/>
  <c r="N3596" i="7"/>
  <c r="Q3596" i="7"/>
  <c r="U3596" i="7"/>
  <c r="T2675" i="7"/>
  <c r="U2675" i="7"/>
  <c r="Q2675" i="7"/>
  <c r="R2675" i="7"/>
  <c r="D2675" i="7" a="1"/>
  <c r="Q2919" i="7"/>
  <c r="S2919" i="7"/>
  <c r="T2919" i="7"/>
  <c r="C2919" i="7" a="1"/>
  <c r="H2919" i="7" a="1"/>
  <c r="J2901" i="7" a="1"/>
  <c r="T2901" i="7"/>
  <c r="V2901" i="7"/>
  <c r="S2901" i="7"/>
  <c r="I2901" i="7" a="1"/>
  <c r="L2512" i="7"/>
  <c r="O2512" i="7"/>
  <c r="N2512" i="7"/>
  <c r="S2512" i="7"/>
  <c r="E1535" i="7" a="1"/>
  <c r="R1535" i="7"/>
  <c r="Q1535" i="7"/>
  <c r="P1535" i="7"/>
  <c r="V1535" i="7"/>
  <c r="L2482" i="7"/>
  <c r="D2482" i="7" a="1"/>
  <c r="Q2482" i="7"/>
  <c r="G2482" i="7" a="1"/>
  <c r="H2482" i="7" a="1"/>
  <c r="G2175" i="7" a="1"/>
  <c r="C2175" i="7" a="1"/>
  <c r="O2175" i="7"/>
  <c r="N2175" i="7"/>
  <c r="I2175" i="7" a="1"/>
  <c r="C3299" i="7" a="1"/>
  <c r="Q3299" i="7"/>
  <c r="P3299" i="7"/>
  <c r="T3299" i="7"/>
  <c r="M1326" i="7"/>
  <c r="P1326" i="7"/>
  <c r="S1326" i="7"/>
  <c r="E1326" i="7" a="1"/>
  <c r="V1326" i="7"/>
  <c r="E2511" i="7" a="1"/>
  <c r="R2511" i="7"/>
  <c r="P2511" i="7"/>
  <c r="Q2511" i="7"/>
  <c r="I2511" i="7" a="1"/>
  <c r="M2045" i="7"/>
  <c r="E2045" i="7" a="1"/>
  <c r="C2045" i="7" a="1"/>
  <c r="D2045" i="7" a="1"/>
  <c r="I2045" i="7" a="1"/>
  <c r="K3563" i="7"/>
  <c r="L3563" i="7"/>
  <c r="V3563" i="7"/>
  <c r="N3563" i="7"/>
  <c r="K3258" i="7"/>
  <c r="U3258" i="7"/>
  <c r="V3258" i="7"/>
  <c r="L3258" i="7"/>
  <c r="N3258" i="7"/>
  <c r="O3387" i="7"/>
  <c r="T3387" i="7"/>
  <c r="R3387" i="7"/>
  <c r="V3387" i="7"/>
  <c r="I3387" i="7" a="1"/>
  <c r="C3936" i="7" a="1"/>
  <c r="T3936" i="7"/>
  <c r="N3936" i="7"/>
  <c r="K3936" i="7"/>
  <c r="I3936" i="7" a="1"/>
  <c r="T2573" i="7"/>
  <c r="N2573" i="7"/>
  <c r="V2573" i="7"/>
  <c r="O2573" i="7"/>
  <c r="K3763" i="7"/>
  <c r="C3763" i="7" a="1"/>
  <c r="U3763" i="7"/>
  <c r="P3763" i="7"/>
  <c r="Q3763" i="7"/>
  <c r="K3845" i="7"/>
  <c r="E3845" i="7" a="1"/>
  <c r="T3845" i="7"/>
  <c r="C3845" i="7" a="1"/>
  <c r="H3845" i="7" a="1"/>
  <c r="O242" i="7"/>
  <c r="Q242" i="7"/>
  <c r="V242" i="7"/>
  <c r="D242" i="7" a="1"/>
  <c r="I242" i="7" a="1"/>
  <c r="E454" i="7" a="1"/>
  <c r="C454" i="7" a="1"/>
  <c r="P454" i="7"/>
  <c r="V454" i="7"/>
  <c r="D2355" i="7" a="1"/>
  <c r="N2355" i="7"/>
  <c r="P2355" i="7"/>
  <c r="R2355" i="7"/>
  <c r="K2355" i="7"/>
  <c r="C947" i="7" a="1"/>
  <c r="V947" i="7"/>
  <c r="O947" i="7"/>
  <c r="U947" i="7"/>
  <c r="H947" i="7" a="1"/>
  <c r="P550" i="7"/>
  <c r="D550" i="7" a="1"/>
  <c r="G550" i="7" a="1"/>
  <c r="K550" i="7"/>
  <c r="I550" i="7" a="1"/>
  <c r="V3643" i="7"/>
  <c r="U3643" i="7"/>
  <c r="Q3643" i="7"/>
  <c r="D3643" i="7" a="1"/>
  <c r="U1647" i="7"/>
  <c r="C1647" i="7" a="1"/>
  <c r="Q1647" i="7"/>
  <c r="V1647" i="7"/>
  <c r="T1647" i="7"/>
  <c r="D3418" i="7" a="1"/>
  <c r="T3418" i="7"/>
  <c r="G3418" i="7" a="1"/>
  <c r="K3418" i="7"/>
  <c r="H3418" i="7" a="1"/>
  <c r="L3495" i="7"/>
  <c r="D3495" i="7" a="1"/>
  <c r="S3495" i="7"/>
  <c r="K3495" i="7"/>
  <c r="I3495" i="7" a="1"/>
  <c r="U2773" i="7"/>
  <c r="M2773" i="7"/>
  <c r="N2773" i="7"/>
  <c r="G2773" i="7" a="1"/>
  <c r="E1010" i="7" a="1"/>
  <c r="V1010" i="7"/>
  <c r="T1010" i="7"/>
  <c r="D1010" i="7" a="1"/>
  <c r="U1010" i="7"/>
  <c r="U3144" i="7"/>
  <c r="C3144" i="7" a="1"/>
  <c r="K3144" i="7"/>
  <c r="V3144" i="7"/>
  <c r="H3144" i="7" a="1"/>
  <c r="L22" i="7"/>
  <c r="R22" i="7"/>
  <c r="N22" i="7"/>
  <c r="G22" i="7" a="1"/>
  <c r="I22" i="7" a="1"/>
  <c r="T166" i="7"/>
  <c r="S166" i="7"/>
  <c r="L166" i="7"/>
  <c r="Q166" i="7"/>
  <c r="T3375" i="7"/>
  <c r="P3375" i="7"/>
  <c r="M3375" i="7"/>
  <c r="J3375" i="7" a="1"/>
  <c r="R3375" i="7"/>
  <c r="T3623" i="7"/>
  <c r="N3623" i="7"/>
  <c r="M3623" i="7"/>
  <c r="Q3623" i="7"/>
  <c r="H3623" i="7" a="1"/>
  <c r="U3790" i="7"/>
  <c r="C3790" i="7" a="1"/>
  <c r="O3790" i="7"/>
  <c r="E3790" i="7" a="1"/>
  <c r="I3790" i="7" a="1"/>
  <c r="U1502" i="7"/>
  <c r="N1502" i="7"/>
  <c r="Q1502" i="7"/>
  <c r="O1502" i="7"/>
  <c r="Q72" i="1"/>
  <c r="E72" i="1" a="1"/>
  <c r="D72" i="1" a="1"/>
  <c r="K72" i="1"/>
  <c r="J1508" i="7" a="1"/>
  <c r="D1508" i="7" a="1"/>
  <c r="L1508" i="7"/>
  <c r="Q1508" i="7"/>
  <c r="H1508" i="7" a="1"/>
  <c r="U3383" i="7"/>
  <c r="N3383" i="7"/>
  <c r="O3383" i="7"/>
  <c r="G3383" i="7" a="1"/>
  <c r="I3383" i="7" a="1"/>
  <c r="J1149" i="7" a="1"/>
  <c r="M1149" i="7"/>
  <c r="L1149" i="7"/>
  <c r="U1149" i="7"/>
  <c r="G1650" i="7" a="1"/>
  <c r="P1650" i="7"/>
  <c r="E1650" i="7" a="1"/>
  <c r="U1650" i="7"/>
  <c r="K1650" i="7"/>
  <c r="N2100" i="7"/>
  <c r="S2100" i="7"/>
  <c r="T2100" i="7"/>
  <c r="K2100" i="7"/>
  <c r="H2100" i="7" a="1"/>
  <c r="U715" i="7"/>
  <c r="R715" i="7"/>
  <c r="P715" i="7"/>
  <c r="Q715" i="7"/>
  <c r="H715" i="7" a="1"/>
  <c r="N1936" i="7"/>
  <c r="V1936" i="7"/>
  <c r="C1936" i="7" a="1"/>
  <c r="P1936" i="7"/>
  <c r="H232" i="1"/>
  <c r="D232" i="1" a="1"/>
  <c r="E232" i="1" a="1"/>
  <c r="O232" i="1"/>
  <c r="D3070" i="7" a="1"/>
  <c r="U3070" i="7"/>
  <c r="N3070" i="7"/>
  <c r="E3070" i="7" a="1"/>
  <c r="I3070" i="7" a="1"/>
  <c r="G2930" i="7" a="1"/>
  <c r="T2930" i="7"/>
  <c r="V2930" i="7"/>
  <c r="C2930" i="7" a="1"/>
  <c r="I2930" i="7" a="1"/>
  <c r="N728" i="7"/>
  <c r="E728" i="7" a="1"/>
  <c r="T728" i="7"/>
  <c r="U728" i="7"/>
  <c r="U693" i="7"/>
  <c r="D693" i="7" a="1"/>
  <c r="Q693" i="7"/>
  <c r="M693" i="7"/>
  <c r="T693" i="7"/>
  <c r="U2194" i="7"/>
  <c r="L2194" i="7"/>
  <c r="T2194" i="7"/>
  <c r="K2194" i="7"/>
  <c r="I2194" i="7" a="1"/>
  <c r="M3092" i="7"/>
  <c r="J3092" i="7" a="1"/>
  <c r="N3092" i="7"/>
  <c r="K3092" i="7"/>
  <c r="I3092" i="7" a="1"/>
  <c r="M2345" i="7"/>
  <c r="K2345" i="7"/>
  <c r="Q2345" i="7"/>
  <c r="L2345" i="7"/>
  <c r="L2080" i="7"/>
  <c r="R2080" i="7"/>
  <c r="T2080" i="7"/>
  <c r="M2080" i="7"/>
  <c r="S2080" i="7"/>
  <c r="V1654" i="7"/>
  <c r="P1654" i="7"/>
  <c r="E1654" i="7" a="1"/>
  <c r="M1654" i="7"/>
  <c r="H1654" i="7" a="1"/>
  <c r="O2641" i="7"/>
  <c r="R2641" i="7"/>
  <c r="P2641" i="7"/>
  <c r="G2641" i="7" a="1"/>
  <c r="I2641" i="7" a="1"/>
  <c r="S442" i="7"/>
  <c r="D442" i="7" a="1"/>
  <c r="E442" i="7" a="1"/>
  <c r="Q442" i="7"/>
  <c r="J1890" i="7" a="1"/>
  <c r="R1890" i="7"/>
  <c r="U1890" i="7"/>
  <c r="Q1890" i="7"/>
  <c r="V1890" i="7"/>
  <c r="G944" i="7" a="1"/>
  <c r="C944" i="7" a="1"/>
  <c r="J944" i="7" a="1"/>
  <c r="E944" i="7" a="1"/>
  <c r="H944" i="7" a="1"/>
  <c r="G1315" i="7" a="1"/>
  <c r="U1315" i="7"/>
  <c r="S1315" i="7"/>
  <c r="P1315" i="7"/>
  <c r="N1315" i="7"/>
  <c r="V1669" i="7"/>
  <c r="J1669" i="7" a="1"/>
  <c r="D1669" i="7" a="1"/>
  <c r="H1669" i="7" a="1"/>
  <c r="E2841" i="7" a="1"/>
  <c r="O2841" i="7"/>
  <c r="Q2841" i="7"/>
  <c r="K2841" i="7"/>
  <c r="S2841" i="7"/>
  <c r="M236" i="1"/>
  <c r="E236" i="1" a="1"/>
  <c r="I236" i="1"/>
  <c r="D236" i="1" a="1"/>
  <c r="D1370" i="7" a="1"/>
  <c r="T1370" i="7"/>
  <c r="O1370" i="7"/>
  <c r="G1370" i="7" a="1"/>
  <c r="I1370" i="7" a="1"/>
  <c r="P2681" i="7"/>
  <c r="S2681" i="7"/>
  <c r="G2681" i="7" a="1"/>
  <c r="U2681" i="7"/>
  <c r="M3466" i="7"/>
  <c r="V3466" i="7"/>
  <c r="L3466" i="7"/>
  <c r="D3466" i="7" a="1"/>
  <c r="N3466" i="7"/>
  <c r="K317" i="7"/>
  <c r="G317" i="7" a="1"/>
  <c r="P317" i="7"/>
  <c r="L317" i="7"/>
  <c r="H317" i="7" a="1"/>
  <c r="M1446" i="7"/>
  <c r="J1446" i="7" a="1"/>
  <c r="Q1446" i="7"/>
  <c r="T1446" i="7"/>
  <c r="I1446" i="7" a="1"/>
  <c r="L3500" i="7"/>
  <c r="R3500" i="7"/>
  <c r="T3500" i="7"/>
  <c r="M3500" i="7"/>
  <c r="G739" i="7" a="1"/>
  <c r="Q739" i="7"/>
  <c r="S739" i="7"/>
  <c r="M739" i="7"/>
  <c r="D739" i="7" a="1"/>
  <c r="C10" i="7" a="1"/>
  <c r="K10" i="7"/>
  <c r="J10" i="7" a="1"/>
  <c r="R10" i="7"/>
  <c r="I10" i="7" a="1"/>
  <c r="N1888" i="7"/>
  <c r="C1888" i="7" a="1"/>
  <c r="Q1888" i="7"/>
  <c r="T1888" i="7"/>
  <c r="I1888" i="7" a="1"/>
  <c r="J203" i="7" a="1"/>
  <c r="Q203" i="7"/>
  <c r="S203" i="7"/>
  <c r="P203" i="7"/>
  <c r="E66" i="7" a="1"/>
  <c r="C66" i="7" a="1"/>
  <c r="R66" i="7"/>
  <c r="N66" i="7"/>
  <c r="D66" i="7" a="1"/>
  <c r="O3175" i="7"/>
  <c r="Q3175" i="7"/>
  <c r="V3175" i="7"/>
  <c r="L3175" i="7"/>
  <c r="I3175" i="7" a="1"/>
  <c r="V1533" i="7"/>
  <c r="P1533" i="7"/>
  <c r="T1533" i="7"/>
  <c r="G1533" i="7" a="1"/>
  <c r="I1533" i="7" a="1"/>
  <c r="T1983" i="7"/>
  <c r="J1983" i="7" a="1"/>
  <c r="V1983" i="7"/>
  <c r="M1983" i="7"/>
  <c r="U1818" i="7"/>
  <c r="M1818" i="7"/>
  <c r="V1818" i="7"/>
  <c r="P1818" i="7"/>
  <c r="R1818" i="7"/>
  <c r="P2229" i="7"/>
  <c r="N2229" i="7"/>
  <c r="S2229" i="7"/>
  <c r="J2229" i="7" a="1"/>
  <c r="Q2229" i="7"/>
  <c r="S3197" i="7"/>
  <c r="C3197" i="7" a="1"/>
  <c r="L3197" i="7"/>
  <c r="O3197" i="7"/>
  <c r="H3197" i="7" a="1"/>
  <c r="M1493" i="7"/>
  <c r="J1493" i="7" a="1"/>
  <c r="D1493" i="7" a="1"/>
  <c r="V1493" i="7"/>
  <c r="D2706" i="7" a="1"/>
  <c r="M2706" i="7"/>
  <c r="O2706" i="7"/>
  <c r="Q2706" i="7"/>
  <c r="R2706" i="7"/>
  <c r="U1757" i="7"/>
  <c r="C1757" i="7" a="1"/>
  <c r="G1757" i="7" a="1"/>
  <c r="D1757" i="7" a="1"/>
  <c r="H1757" i="7" a="1"/>
  <c r="T3644" i="7"/>
  <c r="V3644" i="7"/>
  <c r="N3644" i="7"/>
  <c r="K3644" i="7"/>
  <c r="H3644" i="7" a="1"/>
  <c r="N2126" i="7"/>
  <c r="C2126" i="7" a="1"/>
  <c r="K2126" i="7"/>
  <c r="L2126" i="7"/>
  <c r="L3855" i="7"/>
  <c r="M3855" i="7"/>
  <c r="V3855" i="7"/>
  <c r="R3855" i="7"/>
  <c r="T3855" i="7"/>
  <c r="C1045" i="7" a="1"/>
  <c r="J1045" i="7" a="1"/>
  <c r="M1045" i="7"/>
  <c r="R1045" i="7"/>
  <c r="H1045" i="7" a="1"/>
  <c r="E3004" i="7" a="1"/>
  <c r="U3004" i="7"/>
  <c r="C3004" i="7" a="1"/>
  <c r="Q3004" i="7"/>
  <c r="I3004" i="7" a="1"/>
  <c r="U215" i="7"/>
  <c r="T215" i="7"/>
  <c r="G215" i="7" a="1"/>
  <c r="V215" i="7"/>
  <c r="S587" i="7"/>
  <c r="L587" i="7"/>
  <c r="D587" i="7" a="1"/>
  <c r="M587" i="7"/>
  <c r="C587" i="7" a="1"/>
  <c r="Q3332" i="7"/>
  <c r="R3332" i="7"/>
  <c r="P3332" i="7"/>
  <c r="J3332" i="7" a="1"/>
  <c r="H3332" i="7" a="1"/>
  <c r="R3626" i="7"/>
  <c r="K3626" i="7"/>
  <c r="E3626" i="7" a="1"/>
  <c r="L3626" i="7"/>
  <c r="H3626" i="7" a="1"/>
  <c r="E1580" i="7" a="1"/>
  <c r="P1580" i="7"/>
  <c r="M1580" i="7"/>
  <c r="N1580" i="7"/>
  <c r="O1323" i="7"/>
  <c r="E1323" i="7" a="1"/>
  <c r="C1323" i="7" a="1"/>
  <c r="T1323" i="7"/>
  <c r="N1323" i="7"/>
  <c r="S1742" i="7"/>
  <c r="K1742" i="7"/>
  <c r="V1742" i="7"/>
  <c r="N1742" i="7"/>
  <c r="H1742" i="7" a="1"/>
  <c r="Q1827" i="7"/>
  <c r="L1827" i="7"/>
  <c r="T1827" i="7"/>
  <c r="D1827" i="7" a="1"/>
  <c r="I1827" i="7" a="1"/>
  <c r="M3740" i="7"/>
  <c r="G3740" i="7" a="1"/>
  <c r="C3740" i="7" a="1"/>
  <c r="J3740" i="7" a="1"/>
  <c r="E2402" i="7" a="1"/>
  <c r="K2402" i="7"/>
  <c r="T2402" i="7"/>
  <c r="N2402" i="7"/>
  <c r="L2402" i="7"/>
  <c r="Q1510" i="7"/>
  <c r="R1510" i="7"/>
  <c r="J1510" i="7" a="1"/>
  <c r="N1510" i="7"/>
  <c r="H1510" i="7" a="1"/>
  <c r="E2448" i="7" a="1"/>
  <c r="M2448" i="7"/>
  <c r="L2448" i="7"/>
  <c r="U2448" i="7"/>
  <c r="I2448" i="7" a="1"/>
  <c r="J3648" i="7" a="1"/>
  <c r="N3648" i="7"/>
  <c r="M3648" i="7"/>
  <c r="I3648" i="7" a="1"/>
  <c r="P1754" i="7"/>
  <c r="D1754" i="7" a="1"/>
  <c r="T1754" i="7"/>
  <c r="J1754" i="7" a="1"/>
  <c r="V1754" i="7"/>
  <c r="D82" i="1" a="1"/>
  <c r="Q82" i="1"/>
  <c r="I82" i="1"/>
  <c r="J82" i="1"/>
  <c r="Q29" i="7"/>
  <c r="D29" i="7" a="1"/>
  <c r="R29" i="7"/>
  <c r="V29" i="7"/>
  <c r="I29" i="7" a="1"/>
  <c r="H132" i="1"/>
  <c r="L132" i="1"/>
  <c r="G132" i="1"/>
  <c r="J1860" i="7" a="1"/>
  <c r="L1860" i="7"/>
  <c r="R1860" i="7"/>
  <c r="K1860" i="7"/>
  <c r="N1860" i="7"/>
  <c r="K390" i="7"/>
  <c r="O390" i="7"/>
  <c r="L390" i="7"/>
  <c r="E390" i="7" a="1"/>
  <c r="H390" i="7" a="1"/>
  <c r="Q2333" i="7"/>
  <c r="C2333" i="7" a="1"/>
  <c r="L2333" i="7"/>
  <c r="M2333" i="7"/>
  <c r="I2333" i="7" a="1"/>
  <c r="S447" i="7"/>
  <c r="J447" i="7" a="1"/>
  <c r="O447" i="7"/>
  <c r="E447" i="7" a="1"/>
  <c r="Q2070" i="7"/>
  <c r="U2070" i="7"/>
  <c r="T2070" i="7"/>
  <c r="E2070" i="7" a="1"/>
  <c r="G2070" i="7" a="1"/>
  <c r="D958" i="7" a="1"/>
  <c r="T958" i="7"/>
  <c r="J958" i="7" a="1"/>
  <c r="S958" i="7"/>
  <c r="K958" i="7"/>
  <c r="G3125" i="7" a="1"/>
  <c r="V3125" i="7"/>
  <c r="U3125" i="7"/>
  <c r="T3125" i="7"/>
  <c r="I3125" i="7" a="1"/>
  <c r="J1027" i="7" a="1"/>
  <c r="R1027" i="7"/>
  <c r="S1027" i="7"/>
  <c r="Q1027" i="7"/>
  <c r="V861" i="7"/>
  <c r="L861" i="7"/>
  <c r="T861" i="7"/>
  <c r="C861" i="7" a="1"/>
  <c r="U861" i="7"/>
  <c r="U1093" i="7"/>
  <c r="V1093" i="7"/>
  <c r="R1093" i="7"/>
  <c r="C1093" i="7" a="1"/>
  <c r="I1093" i="7" a="1"/>
  <c r="R2381" i="7"/>
  <c r="O2381" i="7"/>
  <c r="N2381" i="7"/>
  <c r="K2381" i="7"/>
  <c r="I2381" i="7" a="1"/>
  <c r="J3756" i="7" a="1"/>
  <c r="L3756" i="7"/>
  <c r="E3756" i="7" a="1"/>
  <c r="U3756" i="7"/>
  <c r="G376" i="7" a="1"/>
  <c r="V376" i="7"/>
  <c r="R376" i="7"/>
  <c r="J376" i="7" a="1"/>
  <c r="D376" i="7" a="1"/>
  <c r="V820" i="7"/>
  <c r="J820" i="7" a="1"/>
  <c r="G820" i="7" a="1"/>
  <c r="C820" i="7" a="1"/>
  <c r="H820" i="7" a="1"/>
  <c r="K351" i="1"/>
  <c r="M351" i="1"/>
  <c r="Q351" i="1"/>
  <c r="D351" i="1" a="1"/>
  <c r="G1861" i="7" a="1"/>
  <c r="Q1861" i="7"/>
  <c r="C1861" i="7" a="1"/>
  <c r="O1861" i="7"/>
  <c r="U2411" i="7"/>
  <c r="M2411" i="7"/>
  <c r="R2411" i="7"/>
  <c r="K2411" i="7"/>
  <c r="P2411" i="7"/>
  <c r="E414" i="1" a="1"/>
  <c r="Q414" i="1"/>
  <c r="N414" i="1"/>
  <c r="H414" i="1"/>
  <c r="F151" i="1"/>
  <c r="D151" i="1" a="1"/>
  <c r="N151" i="1"/>
  <c r="I151" i="1"/>
  <c r="R3893" i="7"/>
  <c r="S3893" i="7"/>
  <c r="K3893" i="7"/>
  <c r="D3893" i="7" a="1"/>
  <c r="Q83" i="7"/>
  <c r="K83" i="7"/>
  <c r="N83" i="7"/>
  <c r="M83" i="7"/>
  <c r="P83" i="7"/>
  <c r="D592" i="1" a="1"/>
  <c r="F592" i="1"/>
  <c r="E592" i="1" a="1"/>
  <c r="C592" i="1" a="1"/>
  <c r="K467" i="1"/>
  <c r="M467" i="1"/>
  <c r="Q467" i="1"/>
  <c r="L467" i="1"/>
  <c r="S1490" i="7"/>
  <c r="J1490" i="7" a="1"/>
  <c r="O1490" i="7"/>
  <c r="U1490" i="7"/>
  <c r="R3130" i="7"/>
  <c r="U3130" i="7"/>
  <c r="K3130" i="7"/>
  <c r="Q3130" i="7"/>
  <c r="L3130" i="7"/>
  <c r="T3990" i="7"/>
  <c r="O3990" i="7"/>
  <c r="S3990" i="7"/>
  <c r="G3990" i="7" a="1"/>
  <c r="I3990" i="7" a="1"/>
  <c r="M1193" i="7"/>
  <c r="G1193" i="7" a="1"/>
  <c r="R1193" i="7"/>
  <c r="U1193" i="7"/>
  <c r="I1193" i="7" a="1"/>
  <c r="J144" i="7" a="1"/>
  <c r="O144" i="7"/>
  <c r="K144" i="7"/>
  <c r="H144" i="7" a="1"/>
  <c r="T3584" i="7"/>
  <c r="S3584" i="7"/>
  <c r="Q3584" i="7"/>
  <c r="K3584" i="7"/>
  <c r="J3584" i="7" a="1"/>
  <c r="R3852" i="7"/>
  <c r="D3852" i="7" a="1"/>
  <c r="M3852" i="7"/>
  <c r="L3852" i="7"/>
  <c r="I3852" i="7" a="1"/>
  <c r="R2515" i="7"/>
  <c r="D2515" i="7" a="1"/>
  <c r="E2515" i="7" a="1"/>
  <c r="N2515" i="7"/>
  <c r="H2515" i="7" a="1"/>
  <c r="G2311" i="7" a="1"/>
  <c r="T2311" i="7"/>
  <c r="U2311" i="7"/>
  <c r="O2311" i="7"/>
  <c r="P332" i="1"/>
  <c r="K332" i="1"/>
  <c r="L332" i="1"/>
  <c r="F332" i="1"/>
  <c r="L2608" i="7"/>
  <c r="E2608" i="7" a="1"/>
  <c r="M2608" i="7"/>
  <c r="Q2608" i="7"/>
  <c r="H2608" i="7" a="1"/>
  <c r="M2007" i="7"/>
  <c r="K2007" i="7"/>
  <c r="V2007" i="7"/>
  <c r="R2007" i="7"/>
  <c r="H2007" i="7" a="1"/>
  <c r="I277" i="1"/>
  <c r="C277" i="1" a="1"/>
  <c r="P277" i="1"/>
  <c r="O3150" i="7"/>
  <c r="J3150" i="7" a="1"/>
  <c r="K3150" i="7"/>
  <c r="P3150" i="7"/>
  <c r="Q3150" i="7"/>
  <c r="K2907" i="7"/>
  <c r="D2907" i="7" a="1"/>
  <c r="U2907" i="7"/>
  <c r="E2907" i="7" a="1"/>
  <c r="I2907" i="7" a="1"/>
  <c r="G3602" i="7" a="1"/>
  <c r="U3602" i="7"/>
  <c r="N3602" i="7"/>
  <c r="O3602" i="7"/>
  <c r="H3602" i="7" a="1"/>
  <c r="G1634" i="7" a="1"/>
  <c r="C1634" i="7" a="1"/>
  <c r="Q1634" i="7"/>
  <c r="P1634" i="7"/>
  <c r="E3201" i="7" a="1"/>
  <c r="N3201" i="7"/>
  <c r="V3201" i="7"/>
  <c r="R3201" i="7"/>
  <c r="Q3201" i="7"/>
  <c r="J574" i="1"/>
  <c r="M574" i="1"/>
  <c r="P574" i="1"/>
  <c r="I574" i="1"/>
  <c r="Q517" i="1"/>
  <c r="J517" i="1"/>
  <c r="I517" i="1"/>
  <c r="L517" i="1"/>
  <c r="S814" i="7"/>
  <c r="G814" i="7" a="1"/>
  <c r="U814" i="7"/>
  <c r="O814" i="7"/>
  <c r="S1994" i="7"/>
  <c r="J1994" i="7" a="1"/>
  <c r="G1994" i="7" a="1"/>
  <c r="O1994" i="7"/>
  <c r="D1994" i="7" a="1"/>
  <c r="K3612" i="7"/>
  <c r="M3612" i="7"/>
  <c r="D3612" i="7" a="1"/>
  <c r="E3612" i="7" a="1"/>
  <c r="H3612" i="7" a="1"/>
  <c r="K3340" i="7"/>
  <c r="J3340" i="7" a="1"/>
  <c r="L3340" i="7"/>
  <c r="N3340" i="7"/>
  <c r="I3340" i="7" a="1"/>
  <c r="C1824" i="7" a="1"/>
  <c r="K1824" i="7"/>
  <c r="T1824" i="7"/>
  <c r="D1824" i="7" a="1"/>
  <c r="K3863" i="7"/>
  <c r="R3863" i="7"/>
  <c r="N3863" i="7"/>
  <c r="J3863" i="7" a="1"/>
  <c r="L3863" i="7"/>
  <c r="V2431" i="7"/>
  <c r="E2431" i="7" a="1"/>
  <c r="J2431" i="7" a="1"/>
  <c r="C2431" i="7" a="1"/>
  <c r="H2431" i="7" a="1"/>
  <c r="O1590" i="7"/>
  <c r="D1590" i="7" a="1"/>
  <c r="N1590" i="7"/>
  <c r="M1590" i="7"/>
  <c r="H1590" i="7" a="1"/>
  <c r="C479" i="1" a="1"/>
  <c r="L479" i="1"/>
  <c r="I479" i="1"/>
  <c r="E302" i="7" a="1"/>
  <c r="N302" i="7"/>
  <c r="M302" i="7"/>
  <c r="C302" i="7" a="1"/>
  <c r="P302" i="7"/>
  <c r="R2310" i="7"/>
  <c r="C2310" i="7" a="1"/>
  <c r="U2310" i="7"/>
  <c r="T2310" i="7"/>
  <c r="H2310" i="7" a="1"/>
  <c r="K2257" i="7"/>
  <c r="D2257" i="7" a="1"/>
  <c r="O2257" i="7"/>
  <c r="J2257" i="7" a="1"/>
  <c r="I2257" i="7" a="1"/>
  <c r="K2251" i="7"/>
  <c r="T2251" i="7"/>
  <c r="L2251" i="7"/>
  <c r="P2251" i="7"/>
  <c r="T2910" i="7"/>
  <c r="S2910" i="7"/>
  <c r="E2910" i="7" a="1"/>
  <c r="R2910" i="7"/>
  <c r="P2910" i="7"/>
  <c r="Q166" i="1"/>
  <c r="O166" i="1"/>
  <c r="K166" i="1"/>
  <c r="N166" i="1"/>
  <c r="H24" i="1"/>
  <c r="K24" i="1"/>
  <c r="J24" i="1"/>
  <c r="Q24" i="1"/>
  <c r="D2953" i="7" a="1"/>
  <c r="E2953" i="7" a="1"/>
  <c r="C2953" i="7" a="1"/>
  <c r="H2953" i="7" a="1"/>
  <c r="S500" i="7"/>
  <c r="R500" i="7"/>
  <c r="Q500" i="7"/>
  <c r="C500" i="7" a="1"/>
  <c r="D500" i="7" a="1"/>
  <c r="D973" i="7" a="1"/>
  <c r="E973" i="7" a="1"/>
  <c r="O973" i="7"/>
  <c r="G973" i="7" a="1"/>
  <c r="H973" i="7" a="1"/>
  <c r="D591" i="1" a="1"/>
  <c r="Q591" i="1"/>
  <c r="C591" i="1" a="1"/>
  <c r="I591" i="1"/>
  <c r="R3237" i="7"/>
  <c r="C3237" i="7" a="1"/>
  <c r="D3237" i="7" a="1"/>
  <c r="G3237" i="7" a="1"/>
  <c r="O737" i="7"/>
  <c r="S737" i="7"/>
  <c r="G737" i="7" a="1"/>
  <c r="N737" i="7"/>
  <c r="T737" i="7"/>
  <c r="E548" i="7" a="1"/>
  <c r="R548" i="7"/>
  <c r="C548" i="7" a="1"/>
  <c r="M548" i="7"/>
  <c r="H548" i="7" a="1"/>
  <c r="L3557" i="7"/>
  <c r="G3557" i="7" a="1"/>
  <c r="D3557" i="7" a="1"/>
  <c r="Q3557" i="7"/>
  <c r="I3557" i="7" a="1"/>
  <c r="V2528" i="7"/>
  <c r="O2528" i="7"/>
  <c r="J2528" i="7" a="1"/>
  <c r="K2528" i="7"/>
  <c r="J1944" i="7" a="1"/>
  <c r="P1944" i="7"/>
  <c r="E1944" i="7" a="1"/>
  <c r="R1944" i="7"/>
  <c r="N1944" i="7"/>
  <c r="U2475" i="7"/>
  <c r="O2475" i="7"/>
  <c r="R2475" i="7"/>
  <c r="Q2475" i="7"/>
  <c r="I2475" i="7" a="1"/>
  <c r="C765" i="7" a="1"/>
  <c r="L765" i="7"/>
  <c r="S765" i="7"/>
  <c r="N765" i="7"/>
  <c r="I765" i="7" a="1"/>
  <c r="O198" i="1"/>
  <c r="P198" i="1"/>
  <c r="D198" i="1" a="1"/>
  <c r="G2575" i="7" a="1"/>
  <c r="O2575" i="7"/>
  <c r="U2575" i="7"/>
  <c r="L2575" i="7"/>
  <c r="C2575" i="7" a="1"/>
  <c r="O1852" i="7"/>
  <c r="J1852" i="7" a="1"/>
  <c r="Q1852" i="7"/>
  <c r="C1852" i="7" a="1"/>
  <c r="I1852" i="7" a="1"/>
  <c r="E641" i="7" a="1"/>
  <c r="D641" i="7" a="1"/>
  <c r="N641" i="7"/>
  <c r="V641" i="7"/>
  <c r="I641" i="7" a="1"/>
  <c r="L2013" i="7"/>
  <c r="N2013" i="7"/>
  <c r="Q2013" i="7"/>
  <c r="U2013" i="7"/>
  <c r="O32" i="1"/>
  <c r="N32" i="1"/>
  <c r="M32" i="1"/>
  <c r="P32" i="1"/>
  <c r="J3284" i="7" a="1"/>
  <c r="C3284" i="7" a="1"/>
  <c r="L3284" i="7"/>
  <c r="K3284" i="7"/>
  <c r="H3284" i="7" a="1"/>
  <c r="S2666" i="7"/>
  <c r="C2666" i="7" a="1"/>
  <c r="V2666" i="7"/>
  <c r="R2666" i="7"/>
  <c r="I2666" i="7" a="1"/>
  <c r="N3515" i="7"/>
  <c r="R3515" i="7"/>
  <c r="C3515" i="7" a="1"/>
  <c r="S3515" i="7"/>
  <c r="T1938" i="7"/>
  <c r="U1938" i="7"/>
  <c r="S1938" i="7"/>
  <c r="D1938" i="7" a="1"/>
  <c r="Q1938" i="7"/>
  <c r="E175" i="7" a="1"/>
  <c r="S175" i="7"/>
  <c r="M175" i="7"/>
  <c r="R175" i="7"/>
  <c r="H175" i="7" a="1"/>
  <c r="S3980" i="7"/>
  <c r="K3980" i="7"/>
  <c r="U3980" i="7"/>
  <c r="C3980" i="7" a="1"/>
  <c r="I3980" i="7" a="1"/>
  <c r="Q418" i="7"/>
  <c r="G418" i="7" a="1"/>
  <c r="D418" i="7" a="1"/>
  <c r="R418" i="7"/>
  <c r="S2541" i="7"/>
  <c r="K2541" i="7"/>
  <c r="T2541" i="7"/>
  <c r="D2541" i="7" a="1"/>
  <c r="L2541" i="7"/>
  <c r="D52" i="7" a="1"/>
  <c r="T52" i="7"/>
  <c r="M52" i="7"/>
  <c r="U52" i="7"/>
  <c r="H52" i="7" a="1"/>
  <c r="P369" i="7"/>
  <c r="V369" i="7"/>
  <c r="Q369" i="7"/>
  <c r="U369" i="7"/>
  <c r="I369" i="7" a="1"/>
  <c r="G2580" i="7" a="1"/>
  <c r="K2580" i="7"/>
  <c r="O2580" i="7"/>
  <c r="S2580" i="7"/>
  <c r="G2864" i="7" a="1"/>
  <c r="K2864" i="7"/>
  <c r="S2864" i="7"/>
  <c r="D2864" i="7" a="1"/>
  <c r="V2864" i="7"/>
  <c r="V1739" i="7"/>
  <c r="T1739" i="7"/>
  <c r="K1739" i="7"/>
  <c r="O1739" i="7"/>
  <c r="I1739" i="7" a="1"/>
  <c r="L1690" i="7"/>
  <c r="Q1690" i="7"/>
  <c r="V1690" i="7"/>
  <c r="E1690" i="7" a="1"/>
  <c r="I1690" i="7" a="1"/>
  <c r="Q2787" i="7"/>
  <c r="T2787" i="7"/>
  <c r="U2787" i="7"/>
  <c r="E2787" i="7" a="1"/>
  <c r="J1389" i="7" a="1"/>
  <c r="G1389" i="7" a="1"/>
  <c r="E1389" i="7" a="1"/>
  <c r="O1389" i="7"/>
  <c r="S1389" i="7"/>
  <c r="M1171" i="7"/>
  <c r="J1171" i="7" a="1"/>
  <c r="E1171" i="7" a="1"/>
  <c r="C1171" i="7" a="1"/>
  <c r="Q1171" i="7"/>
  <c r="T3965" i="7"/>
  <c r="U3965" i="7"/>
  <c r="M3965" i="7"/>
  <c r="I3965" i="7" a="1"/>
  <c r="H3965" i="7" a="1"/>
  <c r="Q2042" i="7"/>
  <c r="J2042" i="7" a="1"/>
  <c r="V2042" i="7"/>
  <c r="N2042" i="7"/>
  <c r="C1752" i="7" a="1"/>
  <c r="E1752" i="7" a="1"/>
  <c r="L1752" i="7"/>
  <c r="K1752" i="7"/>
  <c r="G1752" i="7" a="1"/>
  <c r="H66" i="1"/>
  <c r="K66" i="1"/>
  <c r="J66" i="1"/>
  <c r="G66" i="1"/>
  <c r="M2077" i="7"/>
  <c r="E2077" i="7" a="1"/>
  <c r="P2077" i="7"/>
  <c r="C2077" i="7" a="1"/>
  <c r="I2077" i="7" a="1"/>
  <c r="N2940" i="7"/>
  <c r="U2940" i="7"/>
  <c r="Q2940" i="7"/>
  <c r="M2940" i="7"/>
  <c r="P142" i="1"/>
  <c r="M142" i="1"/>
  <c r="L142" i="1"/>
  <c r="H142" i="1"/>
  <c r="G2443" i="7" a="1"/>
  <c r="S2443" i="7"/>
  <c r="V2443" i="7"/>
  <c r="Q2443" i="7"/>
  <c r="H2443" i="7" a="1"/>
  <c r="O165" i="7"/>
  <c r="T165" i="7"/>
  <c r="K165" i="7"/>
  <c r="P165" i="7"/>
  <c r="I165" i="7" a="1"/>
  <c r="L2220" i="7"/>
  <c r="V2220" i="7"/>
  <c r="T2220" i="7"/>
  <c r="K2220" i="7"/>
  <c r="G2852" i="7" a="1"/>
  <c r="N2852" i="7"/>
  <c r="U2852" i="7"/>
  <c r="C2852" i="7" a="1"/>
  <c r="I2852" i="7" a="1"/>
  <c r="U1430" i="7"/>
  <c r="V1430" i="7"/>
  <c r="R1430" i="7"/>
  <c r="K1430" i="7"/>
  <c r="H1430" i="7" a="1"/>
  <c r="K1618" i="7"/>
  <c r="T1618" i="7"/>
  <c r="U1618" i="7"/>
  <c r="L1618" i="7"/>
  <c r="I1618" i="7" a="1"/>
  <c r="E1321" i="7" a="1"/>
  <c r="L1321" i="7"/>
  <c r="R1321" i="7"/>
  <c r="O1321" i="7"/>
  <c r="T1749" i="7"/>
  <c r="M1749" i="7"/>
  <c r="P1749" i="7"/>
  <c r="V1749" i="7"/>
  <c r="N1749" i="7"/>
  <c r="K308" i="7"/>
  <c r="V308" i="7"/>
  <c r="D308" i="7" a="1"/>
  <c r="T308" i="7"/>
  <c r="H308" i="7" a="1"/>
  <c r="J3035" i="7" a="1"/>
  <c r="N3035" i="7"/>
  <c r="T3035" i="7"/>
  <c r="O3035" i="7"/>
  <c r="I3035" i="7" a="1"/>
  <c r="O228" i="1"/>
  <c r="C228" i="1" a="1"/>
  <c r="D228" i="1" a="1"/>
  <c r="E1802" i="7" a="1"/>
  <c r="C1802" i="7" a="1"/>
  <c r="N1802" i="7"/>
  <c r="Q1802" i="7"/>
  <c r="L1802" i="7"/>
  <c r="O3396" i="7"/>
  <c r="T3396" i="7"/>
  <c r="G3396" i="7" a="1"/>
  <c r="M3396" i="7"/>
  <c r="C3396" i="7" a="1"/>
  <c r="J47" i="1"/>
  <c r="M47" i="1"/>
  <c r="H47" i="1"/>
  <c r="Q47" i="1"/>
  <c r="D2195" i="7" a="1"/>
  <c r="N2195" i="7"/>
  <c r="V2195" i="7"/>
  <c r="K2195" i="7"/>
  <c r="C1136" i="7" a="1"/>
  <c r="S1136" i="7"/>
  <c r="G1136" i="7" a="1"/>
  <c r="K1136" i="7"/>
  <c r="I1136" i="7" a="1"/>
  <c r="D321" i="1" a="1"/>
  <c r="J321" i="1"/>
  <c r="E321" i="1" a="1"/>
  <c r="I321" i="1"/>
  <c r="L3181" i="7"/>
  <c r="K3181" i="7"/>
  <c r="J3181" i="7" a="1"/>
  <c r="E3181" i="7" a="1"/>
  <c r="H3181" i="7" a="1"/>
  <c r="S3566" i="7"/>
  <c r="P3566" i="7"/>
  <c r="O3566" i="7"/>
  <c r="R3566" i="7"/>
  <c r="M3082" i="7"/>
  <c r="E3082" i="7" a="1"/>
  <c r="U3082" i="7"/>
  <c r="T3082" i="7"/>
  <c r="I3082" i="7" a="1"/>
  <c r="G3939" i="7" a="1"/>
  <c r="O3939" i="7"/>
  <c r="Q3939" i="7"/>
  <c r="L3939" i="7"/>
  <c r="R3939" i="7"/>
  <c r="S707" i="7"/>
  <c r="N707" i="7"/>
  <c r="G707" i="7" a="1"/>
  <c r="K707" i="7"/>
  <c r="H707" i="7" a="1"/>
  <c r="O3938" i="7"/>
  <c r="G3938" i="7" a="1"/>
  <c r="R3938" i="7"/>
  <c r="H3938" i="7" a="1"/>
  <c r="K1298" i="7"/>
  <c r="U1298" i="7"/>
  <c r="R1298" i="7"/>
  <c r="J1298" i="7" a="1"/>
  <c r="M1298" i="7"/>
  <c r="V1104" i="7"/>
  <c r="L1104" i="7"/>
  <c r="Q1104" i="7"/>
  <c r="D1104" i="7" a="1"/>
  <c r="K1104" i="7"/>
  <c r="Q1032" i="7"/>
  <c r="M1032" i="7"/>
  <c r="O1032" i="7"/>
  <c r="N1032" i="7"/>
  <c r="R1032" i="7"/>
  <c r="J2763" i="7" a="1"/>
  <c r="N2763" i="7"/>
  <c r="Q2763" i="7"/>
  <c r="I2763" i="7" a="1"/>
  <c r="M1960" i="7"/>
  <c r="G1960" i="7" a="1"/>
  <c r="K1960" i="7"/>
  <c r="N1960" i="7"/>
  <c r="V1960" i="7"/>
  <c r="K807" i="7"/>
  <c r="O807" i="7"/>
  <c r="M807" i="7"/>
  <c r="N807" i="7"/>
  <c r="H807" i="7" a="1"/>
  <c r="P2850" i="7"/>
  <c r="U2850" i="7"/>
  <c r="T2850" i="7"/>
  <c r="G2850" i="7" a="1"/>
  <c r="I2850" i="7" a="1"/>
  <c r="O2391" i="7"/>
  <c r="Q2391" i="7"/>
  <c r="P2391" i="7"/>
  <c r="K2391" i="7"/>
  <c r="F276" i="1"/>
  <c r="E276" i="1" a="1"/>
  <c r="C276" i="1" a="1"/>
  <c r="L276" i="1"/>
  <c r="D1511" i="7" a="1"/>
  <c r="O1511" i="7"/>
  <c r="C1511" i="7" a="1"/>
  <c r="K1511" i="7"/>
  <c r="H1511" i="7" a="1"/>
  <c r="Q503" i="1"/>
  <c r="I503" i="1"/>
  <c r="H503" i="1"/>
  <c r="E503" i="1" a="1"/>
  <c r="E661" i="7" a="1"/>
  <c r="S661" i="7"/>
  <c r="T661" i="7"/>
  <c r="D661" i="7" a="1"/>
  <c r="M1450" i="7"/>
  <c r="E1450" i="7" a="1"/>
  <c r="O1450" i="7"/>
  <c r="J1450" i="7" a="1"/>
  <c r="V1450" i="7"/>
  <c r="M3374" i="7"/>
  <c r="T3374" i="7"/>
  <c r="R3374" i="7"/>
  <c r="N3374" i="7"/>
  <c r="I3374" i="7" a="1"/>
  <c r="P1973" i="7"/>
  <c r="T1973" i="7"/>
  <c r="M1973" i="7"/>
  <c r="V1973" i="7"/>
  <c r="H1973" i="7" a="1"/>
  <c r="G539" i="1"/>
  <c r="O539" i="1"/>
  <c r="F539" i="1"/>
  <c r="G1541" i="7" a="1"/>
  <c r="N1541" i="7"/>
  <c r="Q1541" i="7"/>
  <c r="E1541" i="7" a="1"/>
  <c r="T1541" i="7"/>
  <c r="J679" i="7" a="1"/>
  <c r="O679" i="7"/>
  <c r="M679" i="7"/>
  <c r="E679" i="7" a="1"/>
  <c r="H679" i="7" a="1"/>
  <c r="R2988" i="7"/>
  <c r="U2988" i="7"/>
  <c r="J2988" i="7" a="1"/>
  <c r="E2988" i="7" a="1"/>
  <c r="H2988" i="7" a="1"/>
  <c r="M39" i="7"/>
  <c r="K39" i="7"/>
  <c r="E39" i="7" a="1"/>
  <c r="P39" i="7"/>
  <c r="E825" i="7" a="1"/>
  <c r="S825" i="7"/>
  <c r="K825" i="7"/>
  <c r="M825" i="7"/>
  <c r="P825" i="7"/>
  <c r="K211" i="7"/>
  <c r="E211" i="7" a="1"/>
  <c r="M211" i="7"/>
  <c r="J211" i="7" a="1"/>
  <c r="H211" i="7" a="1"/>
  <c r="L423" i="1"/>
  <c r="H423" i="1"/>
  <c r="P423" i="1"/>
  <c r="E423" i="1" a="1"/>
  <c r="E2925" i="7" a="1"/>
  <c r="R2925" i="7"/>
  <c r="O2925" i="7"/>
  <c r="C2925" i="7" a="1"/>
  <c r="S811" i="7"/>
  <c r="E811" i="7" a="1"/>
  <c r="D811" i="7" a="1"/>
  <c r="L811" i="7"/>
  <c r="R811" i="7"/>
  <c r="J3303" i="7" a="1"/>
  <c r="R3303" i="7"/>
  <c r="O3303" i="7"/>
  <c r="E3303" i="7" a="1"/>
  <c r="H3303" i="7" a="1"/>
  <c r="G2550" i="7" a="1"/>
  <c r="E2550" i="7" a="1"/>
  <c r="J2550" i="7" a="1"/>
  <c r="M2550" i="7"/>
  <c r="I2550" i="7" a="1"/>
  <c r="V619" i="7"/>
  <c r="G619" i="7" a="1"/>
  <c r="M619" i="7"/>
  <c r="S619" i="7"/>
  <c r="S3503" i="7"/>
  <c r="G3503" i="7" a="1"/>
  <c r="U3503" i="7"/>
  <c r="C3503" i="7" a="1"/>
  <c r="N3503" i="7"/>
  <c r="T3710" i="7"/>
  <c r="G3710" i="7" a="1"/>
  <c r="Q3710" i="7"/>
  <c r="U3710" i="7"/>
  <c r="H3710" i="7" a="1"/>
  <c r="K945" i="7"/>
  <c r="Q945" i="7"/>
  <c r="G945" i="7" a="1"/>
  <c r="J945" i="7" a="1"/>
  <c r="H945" i="7" a="1"/>
  <c r="D1265" i="7" a="1"/>
  <c r="U1265" i="7"/>
  <c r="R1265" i="7"/>
  <c r="T1265" i="7"/>
  <c r="K1105" i="7"/>
  <c r="N1105" i="7"/>
  <c r="V1105" i="7"/>
  <c r="D1105" i="7" a="1"/>
  <c r="M1105" i="7"/>
  <c r="U2979" i="7"/>
  <c r="S2979" i="7"/>
  <c r="E2979" i="7" a="1"/>
  <c r="R2979" i="7"/>
  <c r="H2979" i="7" a="1"/>
  <c r="C3654" i="7" a="1"/>
  <c r="K3654" i="7"/>
  <c r="S3654" i="7"/>
  <c r="E3654" i="7" a="1"/>
  <c r="I3654" i="7" a="1"/>
  <c r="J881" i="7" a="1"/>
  <c r="S881" i="7"/>
  <c r="K881" i="7"/>
  <c r="E881" i="7" a="1"/>
  <c r="P154" i="1"/>
  <c r="N154" i="1"/>
  <c r="L154" i="1"/>
  <c r="C154" i="1" a="1"/>
  <c r="O2455" i="7"/>
  <c r="D2455" i="7" a="1"/>
  <c r="Q2455" i="7"/>
  <c r="S2455" i="7"/>
  <c r="H2455" i="7" a="1"/>
  <c r="N1609" i="7"/>
  <c r="P1609" i="7"/>
  <c r="Q1609" i="7"/>
  <c r="J1609" i="7" a="1"/>
  <c r="I1609" i="7" a="1"/>
  <c r="N1292" i="7"/>
  <c r="D1292" i="7" a="1"/>
  <c r="L1292" i="7"/>
  <c r="P1292" i="7"/>
  <c r="L428" i="7"/>
  <c r="O428" i="7"/>
  <c r="S428" i="7"/>
  <c r="J428" i="7" a="1"/>
  <c r="E428" i="7" a="1"/>
  <c r="V3012" i="7"/>
  <c r="P3012" i="7"/>
  <c r="E3012" i="7" a="1"/>
  <c r="J3012" i="7" a="1"/>
  <c r="H3012" i="7" a="1"/>
  <c r="V2529" i="7"/>
  <c r="U2529" i="7"/>
  <c r="K2529" i="7"/>
  <c r="E2529" i="7" a="1"/>
  <c r="I2529" i="7" a="1"/>
  <c r="R3829" i="7"/>
  <c r="N3829" i="7"/>
  <c r="G3829" i="7" a="1"/>
  <c r="V3829" i="7"/>
  <c r="J1947" i="7" a="1"/>
  <c r="D1947" i="7" a="1"/>
  <c r="P1947" i="7"/>
  <c r="Q1947" i="7"/>
  <c r="K1947" i="7"/>
  <c r="U494" i="7"/>
  <c r="K494" i="7"/>
  <c r="E494" i="7" a="1"/>
  <c r="R494" i="7"/>
  <c r="I494" i="7" a="1"/>
  <c r="G3356" i="7" a="1"/>
  <c r="Q3356" i="7"/>
  <c r="T3356" i="7"/>
  <c r="R3356" i="7"/>
  <c r="I3356" i="7" a="1"/>
  <c r="Q3888" i="7"/>
  <c r="J3888" i="7" a="1"/>
  <c r="R3888" i="7"/>
  <c r="V3888" i="7"/>
  <c r="J1383" i="7" a="1"/>
  <c r="S1383" i="7"/>
  <c r="E1383" i="7" a="1"/>
  <c r="P1383" i="7"/>
  <c r="V1383" i="7"/>
  <c r="T2349" i="7"/>
  <c r="Q2349" i="7"/>
  <c r="E2349" i="7" a="1"/>
  <c r="G2349" i="7" a="1"/>
  <c r="I2349" i="7" a="1"/>
  <c r="V1689" i="7"/>
  <c r="R1689" i="7"/>
  <c r="K1689" i="7"/>
  <c r="T1689" i="7"/>
  <c r="I1689" i="7" a="1"/>
  <c r="O528" i="7"/>
  <c r="M528" i="7"/>
  <c r="D528" i="7" a="1"/>
  <c r="T528" i="7"/>
  <c r="C3947" i="7" a="1"/>
  <c r="N3947" i="7"/>
  <c r="K3947" i="7"/>
  <c r="J3947" i="7" a="1"/>
  <c r="M3947" i="7"/>
  <c r="T3825" i="7"/>
  <c r="K3825" i="7"/>
  <c r="N3825" i="7"/>
  <c r="C3825" i="7" a="1"/>
  <c r="H3825" i="7" a="1"/>
  <c r="T2446" i="7"/>
  <c r="D2446" i="7" a="1"/>
  <c r="O2446" i="7"/>
  <c r="P2446" i="7"/>
  <c r="H2446" i="7" a="1"/>
  <c r="N831" i="7"/>
  <c r="U831" i="7"/>
  <c r="L831" i="7"/>
  <c r="M831" i="7"/>
  <c r="V2924" i="7"/>
  <c r="E2924" i="7" a="1"/>
  <c r="T2924" i="7"/>
  <c r="S2924" i="7"/>
  <c r="P2924" i="7"/>
  <c r="V2405" i="7"/>
  <c r="U2405" i="7"/>
  <c r="N2405" i="7"/>
  <c r="L2405" i="7"/>
  <c r="H2405" i="7" a="1"/>
  <c r="P509" i="1"/>
  <c r="O509" i="1"/>
  <c r="G509" i="1"/>
  <c r="K509" i="1"/>
  <c r="F599" i="1"/>
  <c r="O599" i="1"/>
  <c r="C599" i="1" a="1"/>
  <c r="D84" i="1" a="1"/>
  <c r="G84" i="1"/>
  <c r="F84" i="1"/>
  <c r="C84" i="1" a="1"/>
  <c r="Q3417" i="7"/>
  <c r="P3417" i="7"/>
  <c r="U3417" i="7"/>
  <c r="J3417" i="7" a="1"/>
  <c r="I3417" i="7" a="1"/>
  <c r="S2847" i="7"/>
  <c r="Q2847" i="7"/>
  <c r="E2847" i="7" a="1"/>
  <c r="V2847" i="7"/>
  <c r="I2847" i="7" a="1"/>
  <c r="G3820" i="7" a="1"/>
  <c r="J3820" i="7" a="1"/>
  <c r="U3820" i="7"/>
  <c r="L3820" i="7"/>
  <c r="F134" i="1"/>
  <c r="I134" i="1"/>
  <c r="K134" i="1"/>
  <c r="L134" i="1"/>
  <c r="C2081" i="7" a="1"/>
  <c r="V2081" i="7"/>
  <c r="Q2081" i="7"/>
  <c r="N2081" i="7"/>
  <c r="O2081" i="7"/>
  <c r="G79" i="7" a="1"/>
  <c r="D79" i="7" a="1"/>
  <c r="L79" i="7"/>
  <c r="M79" i="7"/>
  <c r="I79" i="7" a="1"/>
  <c r="N480" i="7"/>
  <c r="K480" i="7"/>
  <c r="E480" i="7" a="1"/>
  <c r="U480" i="7"/>
  <c r="N30" i="7"/>
  <c r="V30" i="7"/>
  <c r="O30" i="7"/>
  <c r="K30" i="7"/>
  <c r="P30" i="7"/>
  <c r="D1484" i="7" a="1"/>
  <c r="Q1484" i="7"/>
  <c r="P1484" i="7"/>
  <c r="U1484" i="7"/>
  <c r="I1484" i="7" a="1"/>
  <c r="D1289" i="7" a="1"/>
  <c r="M1289" i="7"/>
  <c r="V1289" i="7"/>
  <c r="C1289" i="7" a="1"/>
  <c r="H1289" i="7" a="1"/>
  <c r="I435" i="1"/>
  <c r="P435" i="1"/>
  <c r="E435" i="1" a="1"/>
  <c r="D2612" i="7" a="1"/>
  <c r="N2612" i="7"/>
  <c r="C2612" i="7" a="1"/>
  <c r="T2612" i="7"/>
  <c r="H2612" i="7" a="1"/>
  <c r="M2275" i="7"/>
  <c r="D2275" i="7" a="1"/>
  <c r="S2275" i="7"/>
  <c r="T2275" i="7"/>
  <c r="J2275" i="7" a="1"/>
  <c r="T1962" i="7"/>
  <c r="G1962" i="7" a="1"/>
  <c r="Q1962" i="7"/>
  <c r="S1962" i="7"/>
  <c r="I1962" i="7" a="1"/>
  <c r="G3953" i="7" a="1"/>
  <c r="E3953" i="7" a="1"/>
  <c r="D3953" i="7" a="1"/>
  <c r="M3953" i="7"/>
  <c r="P3920" i="7"/>
  <c r="M3920" i="7"/>
  <c r="C3920" i="7" a="1"/>
  <c r="E3920" i="7" a="1"/>
  <c r="T3920" i="7"/>
  <c r="V729" i="7"/>
  <c r="L729" i="7"/>
  <c r="R729" i="7"/>
  <c r="K729" i="7"/>
  <c r="M729" i="7"/>
  <c r="L291" i="1"/>
  <c r="G291" i="1"/>
  <c r="E291" i="1" a="1"/>
  <c r="I291" i="1"/>
  <c r="P430" i="1"/>
  <c r="D430" i="1" a="1"/>
  <c r="O430" i="1"/>
  <c r="J27" i="7" a="1"/>
  <c r="K27" i="7"/>
  <c r="P27" i="7"/>
  <c r="D27" i="7" a="1"/>
  <c r="O27" i="7"/>
  <c r="G1992" i="7" a="1"/>
  <c r="K1992" i="7"/>
  <c r="R1992" i="7"/>
  <c r="O1992" i="7"/>
  <c r="I1992" i="7" a="1"/>
  <c r="S653" i="7"/>
  <c r="C653" i="7" a="1"/>
  <c r="D653" i="7" a="1"/>
  <c r="J653" i="7" a="1"/>
  <c r="H653" i="7" a="1"/>
  <c r="U3109" i="7"/>
  <c r="L3109" i="7"/>
  <c r="M3109" i="7"/>
  <c r="R3109" i="7"/>
  <c r="P2783" i="7"/>
  <c r="O2783" i="7"/>
  <c r="R2783" i="7"/>
  <c r="U2783" i="7"/>
  <c r="N2783" i="7"/>
  <c r="J2105" i="7" a="1"/>
  <c r="G2105" i="7" a="1"/>
  <c r="D2105" i="7" a="1"/>
  <c r="E2105" i="7" a="1"/>
  <c r="H2105" i="7" a="1"/>
  <c r="K1940" i="7"/>
  <c r="G1940" i="7" a="1"/>
  <c r="S1940" i="7"/>
  <c r="Q1940" i="7"/>
  <c r="I1940" i="7" a="1"/>
  <c r="P1290" i="7"/>
  <c r="G1290" i="7" a="1"/>
  <c r="U1290" i="7"/>
  <c r="O1290" i="7"/>
  <c r="V3517" i="7"/>
  <c r="K3517" i="7"/>
  <c r="P3517" i="7"/>
  <c r="U3517" i="7"/>
  <c r="S3517" i="7"/>
  <c r="J541" i="7" a="1"/>
  <c r="R541" i="7"/>
  <c r="D541" i="7" a="1"/>
  <c r="Q541" i="7"/>
  <c r="H541" i="7" a="1"/>
  <c r="K2287" i="7"/>
  <c r="U2287" i="7"/>
  <c r="L2287" i="7"/>
  <c r="O2287" i="7"/>
  <c r="I2287" i="7" a="1"/>
  <c r="O235" i="1"/>
  <c r="Q235" i="1"/>
  <c r="G235" i="1"/>
  <c r="Q1993" i="7"/>
  <c r="T1993" i="7"/>
  <c r="C1993" i="7" a="1"/>
  <c r="O1993" i="7"/>
  <c r="G1993" i="7" a="1"/>
  <c r="O1883" i="7"/>
  <c r="G1883" i="7" a="1"/>
  <c r="S1883" i="7"/>
  <c r="Q1883" i="7"/>
  <c r="H1883" i="7" a="1"/>
  <c r="E2946" i="7" a="1"/>
  <c r="R2946" i="7"/>
  <c r="T2946" i="7"/>
  <c r="M2946" i="7"/>
  <c r="I2946" i="7" a="1"/>
  <c r="Q1154" i="7"/>
  <c r="M1154" i="7"/>
  <c r="P1154" i="7"/>
  <c r="U1154" i="7"/>
  <c r="P1007" i="7"/>
  <c r="E1007" i="7" a="1"/>
  <c r="S1007" i="7"/>
  <c r="V1007" i="7"/>
  <c r="D1007" i="7" a="1"/>
  <c r="O76" i="7"/>
  <c r="E76" i="7" a="1"/>
  <c r="N76" i="7"/>
  <c r="V76" i="7"/>
  <c r="I76" i="7" a="1"/>
  <c r="D153" i="1" a="1"/>
  <c r="M153" i="1"/>
  <c r="G153" i="1"/>
  <c r="J153" i="1"/>
  <c r="G3830" i="7" a="1"/>
  <c r="N3830" i="7"/>
  <c r="O3830" i="7"/>
  <c r="R3830" i="7"/>
  <c r="K1145" i="7"/>
  <c r="P1145" i="7"/>
  <c r="R1145" i="7"/>
  <c r="E1145" i="7" a="1"/>
  <c r="M1145" i="7"/>
  <c r="O586" i="7"/>
  <c r="L586" i="7"/>
  <c r="T586" i="7"/>
  <c r="U586" i="7"/>
  <c r="H586" i="7" a="1"/>
  <c r="J3088" i="7" a="1"/>
  <c r="U3088" i="7"/>
  <c r="R3088" i="7"/>
  <c r="C3088" i="7" a="1"/>
  <c r="H3088" i="7" a="1"/>
  <c r="U2309" i="7"/>
  <c r="O2309" i="7"/>
  <c r="P2309" i="7"/>
  <c r="J2309" i="7" a="1"/>
  <c r="G115" i="1"/>
  <c r="P115" i="1"/>
  <c r="C115" i="1" a="1"/>
  <c r="I115" i="1"/>
  <c r="E769" i="7" a="1"/>
  <c r="J769" i="7" a="1"/>
  <c r="M769" i="7"/>
  <c r="O769" i="7"/>
  <c r="H769" i="7" a="1"/>
  <c r="V872" i="7"/>
  <c r="C872" i="7" a="1"/>
  <c r="M872" i="7"/>
  <c r="H872" i="7" a="1"/>
  <c r="D872" i="7" a="1"/>
  <c r="R3133" i="7"/>
  <c r="E3133" i="7" a="1"/>
  <c r="U3133" i="7"/>
  <c r="K3133" i="7"/>
  <c r="C263" i="7" a="1"/>
  <c r="P263" i="7"/>
  <c r="E263" i="7" a="1"/>
  <c r="D263" i="7" a="1"/>
  <c r="V263" i="7"/>
  <c r="C195" i="1" a="1"/>
  <c r="H195" i="1"/>
  <c r="F195" i="1"/>
  <c r="Q195" i="1"/>
  <c r="S2853" i="7"/>
  <c r="L2853" i="7"/>
  <c r="R2853" i="7"/>
  <c r="G2853" i="7" a="1"/>
  <c r="I2853" i="7" a="1"/>
  <c r="N232" i="7"/>
  <c r="Q232" i="7"/>
  <c r="G232" i="7" a="1"/>
  <c r="S232" i="7"/>
  <c r="E3795" i="7" a="1"/>
  <c r="O3795" i="7"/>
  <c r="M3795" i="7"/>
  <c r="K3795" i="7"/>
  <c r="P3795" i="7"/>
  <c r="T590" i="7"/>
  <c r="U590" i="7"/>
  <c r="O590" i="7"/>
  <c r="R590" i="7"/>
  <c r="H590" i="7" a="1"/>
  <c r="E478" i="1" a="1"/>
  <c r="C478" i="1" a="1"/>
  <c r="M478" i="1"/>
  <c r="J478" i="1"/>
  <c r="P40" i="1"/>
  <c r="H40" i="1"/>
  <c r="D40" i="1" a="1"/>
  <c r="M864" i="7"/>
  <c r="E864" i="7" a="1"/>
  <c r="C864" i="7" a="1"/>
  <c r="Q864" i="7"/>
  <c r="V864" i="7"/>
  <c r="M611" i="7"/>
  <c r="D611" i="7" a="1"/>
  <c r="K611" i="7"/>
  <c r="N611" i="7"/>
  <c r="H611" i="7" a="1"/>
  <c r="V172" i="7"/>
  <c r="J172" i="7" a="1"/>
  <c r="C172" i="7" a="1"/>
  <c r="G172" i="7" a="1"/>
  <c r="I172" i="7" a="1"/>
  <c r="N3827" i="7"/>
  <c r="P3827" i="7"/>
  <c r="S3827" i="7"/>
  <c r="C3827" i="7" a="1"/>
  <c r="C1485" i="7" a="1"/>
  <c r="D1485" i="7" a="1"/>
  <c r="O1485" i="7"/>
  <c r="S1485" i="7"/>
  <c r="P1485" i="7"/>
  <c r="J2039" i="7" a="1"/>
  <c r="M2039" i="7"/>
  <c r="O2039" i="7"/>
  <c r="G2039" i="7" a="1"/>
  <c r="H2039" i="7" a="1"/>
  <c r="S3868" i="7"/>
  <c r="N3868" i="7"/>
  <c r="T3868" i="7"/>
  <c r="L3868" i="7"/>
  <c r="H3868" i="7" a="1"/>
  <c r="V241" i="7"/>
  <c r="N241" i="7"/>
  <c r="P241" i="7"/>
  <c r="U241" i="7"/>
  <c r="V2620" i="7"/>
  <c r="U2620" i="7"/>
  <c r="N2620" i="7"/>
  <c r="E2620" i="7" a="1"/>
  <c r="M2620" i="7"/>
  <c r="M943" i="7"/>
  <c r="R943" i="7"/>
  <c r="P943" i="7"/>
  <c r="J943" i="7" a="1"/>
  <c r="O943" i="7"/>
  <c r="K445" i="7"/>
  <c r="M445" i="7"/>
  <c r="S445" i="7"/>
  <c r="E445" i="7" a="1"/>
  <c r="I445" i="7" a="1"/>
  <c r="J98" i="1"/>
  <c r="I98" i="1"/>
  <c r="F98" i="1"/>
  <c r="O256" i="1"/>
  <c r="P256" i="1"/>
  <c r="J256" i="1"/>
  <c r="M256" i="1"/>
  <c r="M842" i="7"/>
  <c r="P842" i="7"/>
  <c r="O842" i="7"/>
  <c r="D842" i="7" a="1"/>
  <c r="G842" i="7" a="1"/>
  <c r="Q3882" i="7"/>
  <c r="L3882" i="7"/>
  <c r="M3882" i="7"/>
  <c r="H3882" i="7" a="1"/>
  <c r="P3882" i="7"/>
  <c r="M673" i="7"/>
  <c r="O673" i="7"/>
  <c r="R673" i="7"/>
  <c r="H673" i="7" a="1"/>
  <c r="P3645" i="7"/>
  <c r="T3645" i="7"/>
  <c r="D3645" i="7" a="1"/>
  <c r="K3645" i="7"/>
  <c r="N3645" i="7"/>
  <c r="D255" i="7" a="1"/>
  <c r="G255" i="7" a="1"/>
  <c r="S255" i="7"/>
  <c r="L255" i="7"/>
  <c r="H255" i="7" a="1"/>
  <c r="C85" i="1" a="1"/>
  <c r="M85" i="1"/>
  <c r="J85" i="1"/>
  <c r="I85" i="1"/>
  <c r="L70" i="1"/>
  <c r="F70" i="1"/>
  <c r="G70" i="1"/>
  <c r="S1693" i="7"/>
  <c r="P1693" i="7"/>
  <c r="V1693" i="7"/>
  <c r="D1693" i="7" a="1"/>
  <c r="T1693" i="7"/>
  <c r="U3048" i="7"/>
  <c r="S3048" i="7"/>
  <c r="N3048" i="7"/>
  <c r="R3048" i="7"/>
  <c r="O3048" i="7"/>
  <c r="R643" i="7"/>
  <c r="K643" i="7"/>
  <c r="P643" i="7"/>
  <c r="L643" i="7"/>
  <c r="H643" i="7" a="1"/>
  <c r="O105" i="7"/>
  <c r="D105" i="7" a="1"/>
  <c r="T105" i="7"/>
  <c r="L105" i="7"/>
  <c r="E3499" i="7" a="1"/>
  <c r="L3499" i="7"/>
  <c r="K3499" i="7"/>
  <c r="Q3499" i="7"/>
  <c r="O3499" i="7"/>
  <c r="V1863" i="7"/>
  <c r="U1863" i="7"/>
  <c r="D1863" i="7" a="1"/>
  <c r="K1863" i="7"/>
  <c r="O1863" i="7"/>
  <c r="N484" i="1"/>
  <c r="C484" i="1" a="1"/>
  <c r="D484" i="1" a="1"/>
  <c r="Q484" i="1"/>
  <c r="U531" i="7"/>
  <c r="O531" i="7"/>
  <c r="Q531" i="7"/>
  <c r="P531" i="7"/>
  <c r="P2637" i="7"/>
  <c r="U2637" i="7"/>
  <c r="M2637" i="7"/>
  <c r="G2637" i="7" a="1"/>
  <c r="S2637" i="7"/>
  <c r="P427" i="7"/>
  <c r="R427" i="7"/>
  <c r="V427" i="7"/>
  <c r="E427" i="7" a="1"/>
  <c r="H427" i="7" a="1"/>
  <c r="N1481" i="7"/>
  <c r="Q1481" i="7"/>
  <c r="G1481" i="7" a="1"/>
  <c r="E1481" i="7" a="1"/>
  <c r="I1481" i="7" a="1"/>
  <c r="D125" i="7" a="1"/>
  <c r="V125" i="7"/>
  <c r="G125" i="7" a="1"/>
  <c r="Q125" i="7"/>
  <c r="V712" i="7"/>
  <c r="C712" i="7" a="1"/>
  <c r="S712" i="7"/>
  <c r="N712" i="7"/>
  <c r="O712" i="7"/>
  <c r="U42" i="7"/>
  <c r="T42" i="7"/>
  <c r="K42" i="7"/>
  <c r="V42" i="7"/>
  <c r="H42" i="7" a="1"/>
  <c r="U1729" i="7"/>
  <c r="E1729" i="7" a="1"/>
  <c r="J1729" i="7" a="1"/>
  <c r="G1729" i="7" a="1"/>
  <c r="H1729" i="7" a="1"/>
  <c r="G1885" i="7" a="1"/>
  <c r="E1885" i="7" a="1"/>
  <c r="C1885" i="7" a="1"/>
  <c r="S1885" i="7"/>
  <c r="N2961" i="7"/>
  <c r="V2961" i="7"/>
  <c r="G2961" i="7" a="1"/>
  <c r="T2961" i="7"/>
  <c r="Q2961" i="7"/>
  <c r="J2685" i="7" a="1"/>
  <c r="S2685" i="7"/>
  <c r="E2685" i="7" a="1"/>
  <c r="V2685" i="7"/>
  <c r="I2685" i="7" a="1"/>
  <c r="L623" i="7"/>
  <c r="N623" i="7"/>
  <c r="G623" i="7" a="1"/>
  <c r="D623" i="7" a="1"/>
  <c r="H623" i="7" a="1"/>
  <c r="Q857" i="7"/>
  <c r="G857" i="7" a="1"/>
  <c r="D857" i="7" a="1"/>
  <c r="R857" i="7"/>
  <c r="P1579" i="7"/>
  <c r="M1579" i="7"/>
  <c r="J1579" i="7" a="1"/>
  <c r="U1579" i="7"/>
  <c r="D1579" i="7" a="1"/>
  <c r="D3370" i="7" a="1"/>
  <c r="V3370" i="7"/>
  <c r="G3370" i="7" a="1"/>
  <c r="U3370" i="7"/>
  <c r="H3370" i="7" a="1"/>
  <c r="N492" i="1"/>
  <c r="Q492" i="1"/>
  <c r="L492" i="1"/>
  <c r="G492" i="1"/>
  <c r="L1457" i="7"/>
  <c r="N1457" i="7"/>
  <c r="T1457" i="7"/>
  <c r="S1457" i="7"/>
  <c r="V659" i="7"/>
  <c r="S659" i="7"/>
  <c r="Q659" i="7"/>
  <c r="R659" i="7"/>
  <c r="E659" i="7" a="1"/>
  <c r="K1813" i="7"/>
  <c r="R1813" i="7"/>
  <c r="C1813" i="7" a="1"/>
  <c r="Q1813" i="7"/>
  <c r="O1813" i="7"/>
  <c r="S2327" i="7"/>
  <c r="U2327" i="7"/>
  <c r="N2327" i="7"/>
  <c r="Q2327" i="7"/>
  <c r="H2327" i="7" a="1"/>
  <c r="E2484" i="7" a="1"/>
  <c r="M2484" i="7"/>
  <c r="C2484" i="7" a="1"/>
  <c r="Q2484" i="7"/>
  <c r="R2593" i="7"/>
  <c r="K2593" i="7"/>
  <c r="L2593" i="7"/>
  <c r="T2593" i="7"/>
  <c r="D2593" i="7" a="1"/>
  <c r="S501" i="7"/>
  <c r="E501" i="7" a="1"/>
  <c r="L501" i="7"/>
  <c r="Q501" i="7"/>
  <c r="H501" i="7" a="1"/>
  <c r="J1646" i="7" a="1"/>
  <c r="S1646" i="7"/>
  <c r="V1646" i="7"/>
  <c r="P1646" i="7"/>
  <c r="I1646" i="7" a="1"/>
  <c r="R3549" i="7"/>
  <c r="U3549" i="7"/>
  <c r="D3549" i="7" a="1"/>
  <c r="M3549" i="7"/>
  <c r="V3267" i="7"/>
  <c r="O3267" i="7"/>
  <c r="E3267" i="7" a="1"/>
  <c r="U3267" i="7"/>
  <c r="S3267" i="7"/>
  <c r="Q3126" i="7"/>
  <c r="O3126" i="7"/>
  <c r="V3126" i="7"/>
  <c r="S3126" i="7"/>
  <c r="I3126" i="7" a="1"/>
  <c r="V2277" i="7"/>
  <c r="E2277" i="7" a="1"/>
  <c r="O2277" i="7"/>
  <c r="J2277" i="7" a="1"/>
  <c r="I2277" i="7" a="1"/>
  <c r="T2087" i="7"/>
  <c r="E2087" i="7" a="1"/>
  <c r="G2087" i="7" a="1"/>
  <c r="K2087" i="7"/>
  <c r="J2630" i="7" a="1"/>
  <c r="S2630" i="7"/>
  <c r="M2630" i="7"/>
  <c r="E2630" i="7" a="1"/>
  <c r="C2630" i="7" a="1"/>
  <c r="G2348" i="7" a="1"/>
  <c r="N2348" i="7"/>
  <c r="R2348" i="7"/>
  <c r="Q2348" i="7"/>
  <c r="P2348" i="7"/>
  <c r="O579" i="1"/>
  <c r="Q579" i="1"/>
  <c r="E579" i="1" a="1"/>
  <c r="I579" i="1"/>
  <c r="U3958" i="7"/>
  <c r="R3958" i="7"/>
  <c r="M3958" i="7"/>
  <c r="N3958" i="7"/>
  <c r="G3711" i="7" a="1"/>
  <c r="R3711" i="7"/>
  <c r="P3711" i="7"/>
  <c r="M3711" i="7"/>
  <c r="J3711" i="7" a="1"/>
  <c r="D1545" i="7" a="1"/>
  <c r="R1545" i="7"/>
  <c r="U1545" i="7"/>
  <c r="O1545" i="7"/>
  <c r="K1545" i="7"/>
  <c r="O202" i="7"/>
  <c r="D202" i="7" a="1"/>
  <c r="M202" i="7"/>
  <c r="S202" i="7"/>
  <c r="Q202" i="7"/>
  <c r="Q386" i="7"/>
  <c r="L386" i="7"/>
  <c r="E386" i="7" a="1"/>
  <c r="G386" i="7" a="1"/>
  <c r="E1029" i="7" a="1"/>
  <c r="C1029" i="7" a="1"/>
  <c r="O1029" i="7"/>
  <c r="V1029" i="7"/>
  <c r="P1029" i="7"/>
  <c r="K1129" i="7"/>
  <c r="M1129" i="7"/>
  <c r="T1129" i="7"/>
  <c r="S1129" i="7"/>
  <c r="H1129" i="7" a="1"/>
  <c r="O848" i="7"/>
  <c r="P848" i="7"/>
  <c r="C848" i="7" a="1"/>
  <c r="N848" i="7"/>
  <c r="I848" i="7" a="1"/>
  <c r="S1031" i="7"/>
  <c r="R1031" i="7"/>
  <c r="J1031" i="7" a="1"/>
  <c r="G1031" i="7" a="1"/>
  <c r="R373" i="7"/>
  <c r="M373" i="7"/>
  <c r="D373" i="7" a="1"/>
  <c r="T373" i="7"/>
  <c r="P373" i="7"/>
  <c r="K3718" i="7"/>
  <c r="R3718" i="7"/>
  <c r="L3718" i="7"/>
  <c r="G3718" i="7" a="1"/>
  <c r="H3718" i="7" a="1"/>
  <c r="D439" i="7" a="1"/>
  <c r="J439" i="7" a="1"/>
  <c r="V439" i="7"/>
  <c r="Q439" i="7"/>
  <c r="I439" i="7" a="1"/>
  <c r="T1583" i="7"/>
  <c r="J1583" i="7" a="1"/>
  <c r="G1583" i="7" a="1"/>
  <c r="L1583" i="7"/>
  <c r="J3216" i="7" a="1"/>
  <c r="T3216" i="7"/>
  <c r="E3216" i="7" a="1"/>
  <c r="D3216" i="7" a="1"/>
  <c r="V3216" i="7"/>
  <c r="P68" i="1"/>
  <c r="O68" i="1"/>
  <c r="J68" i="1"/>
  <c r="I68" i="1"/>
  <c r="M270" i="7"/>
  <c r="S270" i="7"/>
  <c r="C270" i="7" a="1"/>
  <c r="R270" i="7"/>
  <c r="H270" i="7" a="1"/>
  <c r="G2295" i="7" a="1"/>
  <c r="E2295" i="7" a="1"/>
  <c r="O2295" i="7"/>
  <c r="J2295" i="7" a="1"/>
  <c r="M603" i="7"/>
  <c r="G603" i="7" a="1"/>
  <c r="K603" i="7"/>
  <c r="Q603" i="7"/>
  <c r="S603" i="7"/>
  <c r="J1522" i="7" a="1"/>
  <c r="L1522" i="7"/>
  <c r="E1522" i="7" a="1"/>
  <c r="D1522" i="7" a="1"/>
  <c r="V1522" i="7"/>
  <c r="G1901" i="7" a="1"/>
  <c r="L1901" i="7"/>
  <c r="S1901" i="7"/>
  <c r="I1901" i="7" a="1"/>
  <c r="U1901" i="7"/>
  <c r="C3917" i="7" a="1"/>
  <c r="U3917" i="7"/>
  <c r="E3917" i="7" a="1"/>
  <c r="D3917" i="7" a="1"/>
  <c r="M1548" i="7"/>
  <c r="E1548" i="7" a="1"/>
  <c r="T1548" i="7"/>
  <c r="Q1548" i="7"/>
  <c r="R1548" i="7"/>
  <c r="C2091" i="7" a="1"/>
  <c r="L2091" i="7"/>
  <c r="M2091" i="7"/>
  <c r="E2091" i="7" a="1"/>
  <c r="H2091" i="7" a="1"/>
  <c r="N3559" i="7"/>
  <c r="D3559" i="7" a="1"/>
  <c r="P3559" i="7"/>
  <c r="U3559" i="7"/>
  <c r="H3559" i="7" a="1"/>
  <c r="Q3717" i="7"/>
  <c r="N3717" i="7"/>
  <c r="P3717" i="7"/>
  <c r="R3717" i="7"/>
  <c r="L1972" i="7"/>
  <c r="N1972" i="7"/>
  <c r="P1972" i="7"/>
  <c r="T1972" i="7"/>
  <c r="I1972" i="7" a="1"/>
  <c r="G1140" i="7" a="1"/>
  <c r="O1140" i="7"/>
  <c r="L1140" i="7"/>
  <c r="K1140" i="7"/>
  <c r="S1140" i="7"/>
  <c r="U980" i="7"/>
  <c r="K980" i="7"/>
  <c r="T980" i="7"/>
  <c r="D980" i="7" a="1"/>
  <c r="O980" i="7"/>
  <c r="S3681" i="7"/>
  <c r="V3681" i="7"/>
  <c r="C3681" i="7" a="1"/>
  <c r="K3681" i="7"/>
  <c r="Q2390" i="7"/>
  <c r="M2390" i="7"/>
  <c r="U2390" i="7"/>
  <c r="G2390" i="7" a="1"/>
  <c r="E2390" i="7" a="1"/>
  <c r="R2296" i="7"/>
  <c r="V2296" i="7"/>
  <c r="E2296" i="7" a="1"/>
  <c r="T2296" i="7"/>
  <c r="N2296" i="7"/>
  <c r="D1897" i="7" a="1"/>
  <c r="K1897" i="7"/>
  <c r="R1897" i="7"/>
  <c r="O1897" i="7"/>
  <c r="U1897" i="7"/>
  <c r="U2041" i="7"/>
  <c r="T2041" i="7"/>
  <c r="O2041" i="7"/>
  <c r="Q2041" i="7"/>
  <c r="C2883" i="7" a="1"/>
  <c r="N2883" i="7"/>
  <c r="S2883" i="7"/>
  <c r="D2883" i="7" a="1"/>
  <c r="J2883" i="7" a="1"/>
  <c r="G333" i="1"/>
  <c r="K333" i="1"/>
  <c r="J333" i="1"/>
  <c r="I333" i="1"/>
  <c r="U3141" i="7"/>
  <c r="P3141" i="7"/>
  <c r="T3141" i="7"/>
  <c r="E3141" i="7" a="1"/>
  <c r="H3141" i="7" a="1"/>
  <c r="Q2365" i="7"/>
  <c r="O2365" i="7"/>
  <c r="E2365" i="7" a="1"/>
  <c r="M2365" i="7"/>
  <c r="K1075" i="7"/>
  <c r="L1075" i="7"/>
  <c r="S1075" i="7"/>
  <c r="J1075" i="7" a="1"/>
  <c r="N1075" i="7"/>
  <c r="O399" i="1"/>
  <c r="F399" i="1"/>
  <c r="K399" i="1"/>
  <c r="H399" i="1"/>
  <c r="V2358" i="7"/>
  <c r="K2358" i="7"/>
  <c r="Q2358" i="7"/>
  <c r="P2358" i="7"/>
  <c r="H2358" i="7" a="1"/>
  <c r="S1314" i="7"/>
  <c r="J1314" i="7" a="1"/>
  <c r="D1314" i="7" a="1"/>
  <c r="N1314" i="7"/>
  <c r="P62" i="7"/>
  <c r="U62" i="7"/>
  <c r="G62" i="7" a="1"/>
  <c r="M62" i="7"/>
  <c r="J62" i="7" a="1"/>
  <c r="G3419" i="7" a="1"/>
  <c r="D3419" i="7" a="1"/>
  <c r="M3419" i="7"/>
  <c r="E3419" i="7" a="1"/>
  <c r="H3419" i="7" a="1"/>
  <c r="T2495" i="7"/>
  <c r="K2495" i="7"/>
  <c r="S2495" i="7"/>
  <c r="L2495" i="7"/>
  <c r="I2495" i="7" a="1"/>
  <c r="O96" i="7"/>
  <c r="D96" i="7" a="1"/>
  <c r="E96" i="7" a="1"/>
  <c r="U96" i="7"/>
  <c r="P841" i="7"/>
  <c r="T841" i="7"/>
  <c r="N841" i="7"/>
  <c r="S841" i="7"/>
  <c r="U841" i="7"/>
  <c r="L1868" i="7"/>
  <c r="K1868" i="7"/>
  <c r="U1868" i="7"/>
  <c r="E1868" i="7" a="1"/>
  <c r="I1868" i="7" a="1"/>
  <c r="E3831" i="7" a="1"/>
  <c r="N3831" i="7"/>
  <c r="V3831" i="7"/>
  <c r="L3831" i="7"/>
  <c r="I3831" i="7" a="1"/>
  <c r="J326" i="1"/>
  <c r="K326" i="1"/>
  <c r="H326" i="1"/>
  <c r="R3699" i="7"/>
  <c r="V3699" i="7"/>
  <c r="D3699" i="7" a="1"/>
  <c r="J3699" i="7" a="1"/>
  <c r="M3699" i="7"/>
  <c r="K1758" i="7"/>
  <c r="E1758" i="7" a="1"/>
  <c r="L1758" i="7"/>
  <c r="O1758" i="7"/>
  <c r="P1758" i="7"/>
  <c r="S3032" i="7"/>
  <c r="D3032" i="7" a="1"/>
  <c r="C3032" i="7" a="1"/>
  <c r="H3032" i="7" a="1"/>
  <c r="I3032" i="7" a="1"/>
  <c r="D1299" i="7" a="1"/>
  <c r="O1299" i="7"/>
  <c r="J1299" i="7" a="1"/>
  <c r="M1299" i="7"/>
  <c r="N3910" i="7"/>
  <c r="T3910" i="7"/>
  <c r="K3910" i="7"/>
  <c r="Q3910" i="7"/>
  <c r="E3910" i="7" a="1"/>
  <c r="C143" i="1" a="1"/>
  <c r="Q143" i="1"/>
  <c r="J143" i="1"/>
  <c r="F143" i="1"/>
  <c r="U2913" i="7"/>
  <c r="C2913" i="7" a="1"/>
  <c r="G2913" i="7" a="1"/>
  <c r="V2913" i="7"/>
  <c r="I2913" i="7" a="1"/>
  <c r="Q591" i="7"/>
  <c r="V591" i="7"/>
  <c r="T591" i="7"/>
  <c r="H591" i="7" a="1"/>
  <c r="M3697" i="7"/>
  <c r="K3697" i="7"/>
  <c r="V3697" i="7"/>
  <c r="U3697" i="7"/>
  <c r="T3697" i="7"/>
  <c r="N968" i="7"/>
  <c r="D968" i="7" a="1"/>
  <c r="R968" i="7"/>
  <c r="T968" i="7"/>
  <c r="H968" i="7" a="1"/>
  <c r="R2875" i="7"/>
  <c r="D2875" i="7" a="1"/>
  <c r="J2875" i="7" a="1"/>
  <c r="V2875" i="7"/>
  <c r="H2875" i="7" a="1"/>
  <c r="U850" i="7"/>
  <c r="L850" i="7"/>
  <c r="V850" i="7"/>
  <c r="E850" i="7" a="1"/>
  <c r="T595" i="7"/>
  <c r="G595" i="7" a="1"/>
  <c r="U595" i="7"/>
  <c r="H595" i="7" a="1"/>
  <c r="Q595" i="7"/>
  <c r="P2113" i="7"/>
  <c r="O2113" i="7"/>
  <c r="V2113" i="7"/>
  <c r="S2113" i="7"/>
  <c r="G2113" i="7" a="1"/>
  <c r="M1697" i="7"/>
  <c r="K1697" i="7"/>
  <c r="C1697" i="7" a="1"/>
  <c r="U1697" i="7"/>
  <c r="H1697" i="7" a="1"/>
  <c r="V521" i="7"/>
  <c r="T521" i="7"/>
  <c r="P521" i="7"/>
  <c r="J521" i="7" a="1"/>
  <c r="G3857" i="7" a="1"/>
  <c r="V3857" i="7"/>
  <c r="D3857" i="7" a="1"/>
  <c r="M3857" i="7"/>
  <c r="K3857" i="7"/>
  <c r="N335" i="7"/>
  <c r="U335" i="7"/>
  <c r="S335" i="7"/>
  <c r="O335" i="7"/>
  <c r="H335" i="7" a="1"/>
  <c r="T432" i="7"/>
  <c r="L432" i="7"/>
  <c r="R432" i="7"/>
  <c r="V432" i="7"/>
  <c r="I432" i="7" a="1"/>
  <c r="R1433" i="7"/>
  <c r="K1433" i="7"/>
  <c r="E1433" i="7" a="1"/>
  <c r="H1433" i="7" a="1"/>
  <c r="P137" i="7"/>
  <c r="R137" i="7"/>
  <c r="V137" i="7"/>
  <c r="T137" i="7"/>
  <c r="K137" i="7"/>
  <c r="M985" i="7"/>
  <c r="J985" i="7" a="1"/>
  <c r="Q985" i="7"/>
  <c r="S985" i="7"/>
  <c r="H985" i="7" a="1"/>
  <c r="K3302" i="7"/>
  <c r="L3302" i="7"/>
  <c r="Q3302" i="7"/>
  <c r="V3302" i="7"/>
  <c r="J3302" i="7" a="1"/>
  <c r="P396" i="1"/>
  <c r="D396" i="1" a="1"/>
  <c r="J396" i="1"/>
  <c r="M2727" i="7"/>
  <c r="S2727" i="7"/>
  <c r="K2727" i="7"/>
  <c r="R2727" i="7"/>
  <c r="Q2727" i="7"/>
  <c r="M1143" i="7"/>
  <c r="S1143" i="7"/>
  <c r="Q1143" i="7"/>
  <c r="H1143" i="7" a="1"/>
  <c r="C1143" i="7" a="1"/>
  <c r="D563" i="1" a="1"/>
  <c r="P563" i="1"/>
  <c r="J563" i="1"/>
  <c r="Q563" i="1"/>
  <c r="V2344" i="7"/>
  <c r="T2344" i="7"/>
  <c r="Q2344" i="7"/>
  <c r="U2344" i="7"/>
  <c r="L402" i="1"/>
  <c r="N402" i="1"/>
  <c r="G402" i="1"/>
  <c r="F402" i="1"/>
  <c r="P222" i="7"/>
  <c r="J222" i="7" a="1"/>
  <c r="H222" i="7" a="1"/>
  <c r="N222" i="7"/>
  <c r="L222" i="7"/>
  <c r="T2233" i="7"/>
  <c r="K2233" i="7"/>
  <c r="R2233" i="7"/>
  <c r="G2233" i="7" a="1"/>
  <c r="H2233" i="7" a="1"/>
  <c r="R150" i="7"/>
  <c r="U150" i="7"/>
  <c r="L150" i="7"/>
  <c r="G150" i="7" a="1"/>
  <c r="S2844" i="7"/>
  <c r="R2844" i="7"/>
  <c r="G2844" i="7" a="1"/>
  <c r="N2844" i="7"/>
  <c r="I2844" i="7" a="1"/>
  <c r="N3149" i="7"/>
  <c r="S3149" i="7"/>
  <c r="U3149" i="7"/>
  <c r="H3149" i="7" a="1"/>
  <c r="G3149" i="7" a="1"/>
  <c r="O2653" i="7"/>
  <c r="V2653" i="7"/>
  <c r="Q2653" i="7"/>
  <c r="C2653" i="7" a="1"/>
  <c r="E2653" i="7" a="1"/>
  <c r="K3714" i="7"/>
  <c r="O3714" i="7"/>
  <c r="R3714" i="7"/>
  <c r="Q3714" i="7"/>
  <c r="C808" i="7" a="1"/>
  <c r="P808" i="7"/>
  <c r="O808" i="7"/>
  <c r="M808" i="7"/>
  <c r="Q808" i="7"/>
  <c r="C1127" i="7" a="1"/>
  <c r="O1127" i="7"/>
  <c r="D1127" i="7" a="1"/>
  <c r="K1127" i="7"/>
  <c r="I1127" i="7" a="1"/>
  <c r="U1833" i="7"/>
  <c r="K1833" i="7"/>
  <c r="O1833" i="7"/>
  <c r="Q1833" i="7"/>
  <c r="I1833" i="7" a="1"/>
  <c r="P2350" i="7"/>
  <c r="J2350" i="7" a="1"/>
  <c r="Q2350" i="7"/>
  <c r="R2350" i="7"/>
  <c r="U3690" i="7"/>
  <c r="J3690" i="7" a="1"/>
  <c r="L3690" i="7"/>
  <c r="V3690" i="7"/>
  <c r="E3690" i="7" a="1"/>
  <c r="K460" i="1"/>
  <c r="C460" i="1" a="1"/>
  <c r="E460" i="1" a="1"/>
  <c r="N460" i="1"/>
  <c r="G2677" i="7" a="1"/>
  <c r="E2677" i="7" a="1"/>
  <c r="T2677" i="7"/>
  <c r="L2677" i="7"/>
  <c r="H2677" i="7" a="1"/>
  <c r="R2441" i="7"/>
  <c r="O2441" i="7"/>
  <c r="L2441" i="7"/>
  <c r="K2441" i="7"/>
  <c r="I147" i="1"/>
  <c r="P147" i="1"/>
  <c r="D147" i="1" a="1"/>
  <c r="M147" i="1"/>
  <c r="P59" i="1"/>
  <c r="J59" i="1"/>
  <c r="H59" i="1"/>
  <c r="G59" i="1"/>
  <c r="V3357" i="7"/>
  <c r="C3357" i="7" a="1"/>
  <c r="T3357" i="7"/>
  <c r="H3357" i="7" a="1"/>
  <c r="R3357" i="7"/>
  <c r="M1723" i="7"/>
  <c r="U1723" i="7"/>
  <c r="R1723" i="7"/>
  <c r="K1723" i="7"/>
  <c r="D248" i="1" a="1"/>
  <c r="G248" i="1"/>
  <c r="F248" i="1"/>
  <c r="K248" i="1"/>
  <c r="O1157" i="7"/>
  <c r="Q1157" i="7"/>
  <c r="C1157" i="7" a="1"/>
  <c r="L1157" i="7"/>
  <c r="I1157" i="7" a="1"/>
  <c r="Q1623" i="7"/>
  <c r="C1623" i="7" a="1"/>
  <c r="U1623" i="7"/>
  <c r="M1623" i="7"/>
  <c r="I1623" i="7" a="1"/>
  <c r="P3312" i="7"/>
  <c r="V3312" i="7"/>
  <c r="C3312" i="7" a="1"/>
  <c r="U3312" i="7"/>
  <c r="M131" i="1"/>
  <c r="O131" i="1"/>
  <c r="G131" i="1"/>
  <c r="N131" i="1"/>
  <c r="E1062" i="7" a="1"/>
  <c r="G1062" i="7" a="1"/>
  <c r="K1062" i="7"/>
  <c r="S1062" i="7"/>
  <c r="H1062" i="7" a="1"/>
  <c r="M246" i="1"/>
  <c r="F246" i="1"/>
  <c r="E246" i="1" a="1"/>
  <c r="N246" i="1"/>
  <c r="C2908" i="7" a="1"/>
  <c r="Q2908" i="7"/>
  <c r="J2908" i="7" a="1"/>
  <c r="O2908" i="7"/>
  <c r="G2452" i="7" a="1"/>
  <c r="N2452" i="7"/>
  <c r="J2452" i="7" a="1"/>
  <c r="M2452" i="7"/>
  <c r="T2452" i="7"/>
  <c r="U3167" i="7"/>
  <c r="S3167" i="7"/>
  <c r="Q3167" i="7"/>
  <c r="T3167" i="7"/>
  <c r="H3167" i="7" a="1"/>
  <c r="J1903" i="7" a="1"/>
  <c r="O1903" i="7"/>
  <c r="T1903" i="7"/>
  <c r="D1903" i="7" a="1"/>
  <c r="I1903" i="7" a="1"/>
  <c r="R3120" i="7"/>
  <c r="G3120" i="7" a="1"/>
  <c r="M3120" i="7"/>
  <c r="C3120" i="7" a="1"/>
  <c r="T3803" i="7"/>
  <c r="U3803" i="7"/>
  <c r="G3803" i="7" a="1"/>
  <c r="S3803" i="7"/>
  <c r="Q3803" i="7"/>
  <c r="N169" i="7"/>
  <c r="G169" i="7" a="1"/>
  <c r="V169" i="7"/>
  <c r="O169" i="7"/>
  <c r="I169" i="7" a="1"/>
  <c r="S2125" i="7"/>
  <c r="O2125" i="7"/>
  <c r="Q2125" i="7"/>
  <c r="L2125" i="7"/>
  <c r="I2125" i="7" a="1"/>
  <c r="L205" i="1"/>
  <c r="G205" i="1"/>
  <c r="P205" i="1"/>
  <c r="G410" i="7" a="1"/>
  <c r="M410" i="7"/>
  <c r="L410" i="7"/>
  <c r="T410" i="7"/>
  <c r="R410" i="7"/>
  <c r="P1731" i="7"/>
  <c r="S1731" i="7"/>
  <c r="K1731" i="7"/>
  <c r="V1731" i="7"/>
  <c r="I1731" i="7" a="1"/>
  <c r="J242" i="1"/>
  <c r="F242" i="1"/>
  <c r="G242" i="1"/>
  <c r="N242" i="1"/>
  <c r="T1525" i="7"/>
  <c r="D1525" i="7" a="1"/>
  <c r="M1525" i="7"/>
  <c r="C1525" i="7" a="1"/>
  <c r="R2140" i="7"/>
  <c r="Q2140" i="7"/>
  <c r="V2140" i="7"/>
  <c r="S2140" i="7"/>
  <c r="H2140" i="7" a="1"/>
  <c r="E3228" i="7" a="1"/>
  <c r="G3228" i="7" a="1"/>
  <c r="P3228" i="7"/>
  <c r="S3228" i="7"/>
  <c r="H3228" i="7" a="1"/>
  <c r="O1532" i="7"/>
  <c r="D1532" i="7" a="1"/>
  <c r="L1532" i="7"/>
  <c r="C1532" i="7" a="1"/>
  <c r="I1532" i="7" a="1"/>
  <c r="U2328" i="7"/>
  <c r="K2328" i="7"/>
  <c r="C2328" i="7" a="1"/>
  <c r="P2328" i="7"/>
  <c r="O983" i="7"/>
  <c r="D983" i="7" a="1"/>
  <c r="M983" i="7"/>
  <c r="V983" i="7"/>
  <c r="U983" i="7"/>
  <c r="L190" i="7"/>
  <c r="O190" i="7"/>
  <c r="K190" i="7"/>
  <c r="N190" i="7"/>
  <c r="H190" i="7" a="1"/>
  <c r="M2552" i="7"/>
  <c r="U2552" i="7"/>
  <c r="G2552" i="7" a="1"/>
  <c r="R2552" i="7"/>
  <c r="H2552" i="7" a="1"/>
  <c r="G3268" i="7" a="1"/>
  <c r="L3268" i="7"/>
  <c r="D3268" i="7" a="1"/>
  <c r="C3268" i="7" a="1"/>
  <c r="L2353" i="7"/>
  <c r="N2353" i="7"/>
  <c r="O2353" i="7"/>
  <c r="K2353" i="7"/>
  <c r="H2353" i="7" a="1"/>
  <c r="G3906" i="7" a="1"/>
  <c r="P3906" i="7"/>
  <c r="M3906" i="7"/>
  <c r="J3906" i="7" a="1"/>
  <c r="K3906" i="7"/>
  <c r="Q1094" i="7"/>
  <c r="N1094" i="7"/>
  <c r="O1094" i="7"/>
  <c r="V1094" i="7"/>
  <c r="H1094" i="7" a="1"/>
  <c r="K2734" i="7"/>
  <c r="C2734" i="7" a="1"/>
  <c r="O2734" i="7"/>
  <c r="G2734" i="7" a="1"/>
  <c r="N583" i="1"/>
  <c r="I583" i="1"/>
  <c r="Q583" i="1"/>
  <c r="O583" i="1"/>
  <c r="J3455" i="7" a="1"/>
  <c r="O3455" i="7"/>
  <c r="S3455" i="7"/>
  <c r="U3455" i="7"/>
  <c r="P3455" i="7"/>
  <c r="U1554" i="7"/>
  <c r="R1554" i="7"/>
  <c r="S1554" i="7"/>
  <c r="G1554" i="7" a="1"/>
  <c r="I1554" i="7" a="1"/>
  <c r="G1156" i="7" a="1"/>
  <c r="P1156" i="7"/>
  <c r="O1156" i="7"/>
  <c r="I1156" i="7" a="1"/>
  <c r="C411" i="1" a="1"/>
  <c r="I411" i="1"/>
  <c r="P411" i="1"/>
  <c r="M411" i="1"/>
  <c r="O1024" i="7"/>
  <c r="V1024" i="7"/>
  <c r="T1024" i="7"/>
  <c r="U1024" i="7"/>
  <c r="H1024" i="7" a="1"/>
  <c r="E229" i="7" a="1"/>
  <c r="G229" i="7" a="1"/>
  <c r="D229" i="7" a="1"/>
  <c r="N229" i="7"/>
  <c r="I229" i="7" a="1"/>
  <c r="Q1018" i="7"/>
  <c r="N1018" i="7"/>
  <c r="O1018" i="7"/>
  <c r="E1018" i="7" a="1"/>
  <c r="Q967" i="7"/>
  <c r="M967" i="7"/>
  <c r="C967" i="7" a="1"/>
  <c r="E967" i="7" a="1"/>
  <c r="V967" i="7"/>
  <c r="M420" i="1"/>
  <c r="P420" i="1"/>
  <c r="N420" i="1"/>
  <c r="J420" i="1"/>
  <c r="O1267" i="7"/>
  <c r="Q1267" i="7"/>
  <c r="C1267" i="7" a="1"/>
  <c r="P1267" i="7"/>
  <c r="I1267" i="7" a="1"/>
  <c r="N80" i="7"/>
  <c r="C80" i="7" a="1"/>
  <c r="Q80" i="7"/>
  <c r="H80" i="7" a="1"/>
  <c r="J2191" i="7" a="1"/>
  <c r="M2191" i="7"/>
  <c r="S2191" i="7"/>
  <c r="U2191" i="7"/>
  <c r="L2191" i="7"/>
  <c r="P485" i="1"/>
  <c r="E485" i="1" a="1"/>
  <c r="Q485" i="1"/>
  <c r="M485" i="1"/>
  <c r="S1054" i="7"/>
  <c r="N1054" i="7"/>
  <c r="Q1054" i="7"/>
  <c r="I1054" i="7" a="1"/>
  <c r="E1054" i="7" a="1"/>
  <c r="S55" i="7"/>
  <c r="M55" i="7"/>
  <c r="T55" i="7"/>
  <c r="N55" i="7"/>
  <c r="K1564" i="7"/>
  <c r="P1564" i="7"/>
  <c r="G1564" i="7" a="1"/>
  <c r="D1564" i="7" a="1"/>
  <c r="U1564" i="7"/>
  <c r="U3976" i="7"/>
  <c r="Q3976" i="7"/>
  <c r="G3976" i="7" a="1"/>
  <c r="V3976" i="7"/>
  <c r="I3976" i="7" a="1"/>
  <c r="E3137" i="7" a="1"/>
  <c r="O3137" i="7"/>
  <c r="T3137" i="7"/>
  <c r="H3137" i="7" a="1"/>
  <c r="P3137" i="7"/>
  <c r="R3534" i="7"/>
  <c r="P3534" i="7"/>
  <c r="O3534" i="7"/>
  <c r="K3534" i="7"/>
  <c r="V1282" i="7"/>
  <c r="K1282" i="7"/>
  <c r="S1282" i="7"/>
  <c r="T1282" i="7"/>
  <c r="G1282" i="7" a="1"/>
  <c r="S1464" i="7"/>
  <c r="K1464" i="7"/>
  <c r="G1464" i="7" a="1"/>
  <c r="V1464" i="7"/>
  <c r="H1464" i="7" a="1"/>
  <c r="M1991" i="7"/>
  <c r="Q1991" i="7"/>
  <c r="K1991" i="7"/>
  <c r="J1991" i="7" a="1"/>
  <c r="I1991" i="7" a="1"/>
  <c r="S1584" i="7"/>
  <c r="M1584" i="7"/>
  <c r="G1584" i="7" a="1"/>
  <c r="E1584" i="7" a="1"/>
  <c r="O365" i="1"/>
  <c r="P365" i="1"/>
  <c r="E365" i="1" a="1"/>
  <c r="H365" i="1"/>
  <c r="R1935" i="7"/>
  <c r="M1935" i="7"/>
  <c r="V1935" i="7"/>
  <c r="P1935" i="7"/>
  <c r="H1935" i="7" a="1"/>
  <c r="D484" i="7" a="1"/>
  <c r="R484" i="7"/>
  <c r="N484" i="7"/>
  <c r="U484" i="7"/>
  <c r="V484" i="7"/>
  <c r="Q51" i="1"/>
  <c r="E51" i="1" a="1"/>
  <c r="C51" i="1" a="1"/>
  <c r="N253" i="7"/>
  <c r="M253" i="7"/>
  <c r="D253" i="7" a="1"/>
  <c r="G253" i="7" a="1"/>
  <c r="Q253" i="7"/>
  <c r="P78" i="7"/>
  <c r="K78" i="7"/>
  <c r="E78" i="7" a="1"/>
  <c r="O78" i="7"/>
  <c r="L78" i="7"/>
  <c r="O1832" i="7"/>
  <c r="C1832" i="7" a="1"/>
  <c r="P1832" i="7"/>
  <c r="M1832" i="7"/>
  <c r="R1832" i="7"/>
  <c r="J214" i="7" a="1"/>
  <c r="K214" i="7"/>
  <c r="E214" i="7" a="1"/>
  <c r="T214" i="7"/>
  <c r="T489" i="7"/>
  <c r="O489" i="7"/>
  <c r="M489" i="7"/>
  <c r="L489" i="7"/>
  <c r="V489" i="7"/>
  <c r="O244" i="7"/>
  <c r="S244" i="7"/>
  <c r="E244" i="7" a="1"/>
  <c r="C244" i="7" a="1"/>
  <c r="I244" i="7" a="1"/>
  <c r="M54" i="7"/>
  <c r="U54" i="7"/>
  <c r="V54" i="7"/>
  <c r="K54" i="7"/>
  <c r="I54" i="7" a="1"/>
  <c r="T3897" i="7"/>
  <c r="K3897" i="7"/>
  <c r="O3897" i="7"/>
  <c r="G3897" i="7" a="1"/>
  <c r="K340" i="1"/>
  <c r="F340" i="1"/>
  <c r="M340" i="1"/>
  <c r="Q340" i="1"/>
  <c r="G2368" i="7" a="1"/>
  <c r="C2368" i="7" a="1"/>
  <c r="L2368" i="7"/>
  <c r="V2368" i="7"/>
  <c r="I2368" i="7" a="1"/>
  <c r="R3921" i="7"/>
  <c r="D3921" i="7" a="1"/>
  <c r="O3921" i="7"/>
  <c r="J3921" i="7" a="1"/>
  <c r="I3921" i="7" a="1"/>
  <c r="P645" i="7"/>
  <c r="R645" i="7"/>
  <c r="L645" i="7"/>
  <c r="N645" i="7"/>
  <c r="D3683" i="7" a="1"/>
  <c r="G3683" i="7" a="1"/>
  <c r="Q3683" i="7"/>
  <c r="J3683" i="7" a="1"/>
  <c r="M3683" i="7"/>
  <c r="Q3319" i="7"/>
  <c r="J3319" i="7" a="1"/>
  <c r="E3319" i="7" a="1"/>
  <c r="U3319" i="7"/>
  <c r="H3319" i="7" a="1"/>
  <c r="D711" i="7" a="1"/>
  <c r="J711" i="7" a="1"/>
  <c r="L711" i="7"/>
  <c r="Q711" i="7"/>
  <c r="H711" i="7" a="1"/>
  <c r="D3452" i="7" a="1"/>
  <c r="G3452" i="7" a="1"/>
  <c r="U3452" i="7"/>
  <c r="O3452" i="7"/>
  <c r="P1268" i="7"/>
  <c r="J1268" i="7" a="1"/>
  <c r="N1268" i="7"/>
  <c r="D1268" i="7" a="1"/>
  <c r="H1268" i="7" a="1"/>
  <c r="S2942" i="7"/>
  <c r="D2942" i="7" a="1"/>
  <c r="G2942" i="7" a="1"/>
  <c r="C2942" i="7" a="1"/>
  <c r="H2942" i="7" a="1"/>
  <c r="P951" i="7"/>
  <c r="V951" i="7"/>
  <c r="U951" i="7"/>
  <c r="K951" i="7"/>
  <c r="I951" i="7" a="1"/>
  <c r="V1682" i="7"/>
  <c r="P1682" i="7"/>
  <c r="K1682" i="7"/>
  <c r="N1682" i="7"/>
  <c r="P3148" i="7"/>
  <c r="M3148" i="7"/>
  <c r="J3148" i="7" a="1"/>
  <c r="N3148" i="7"/>
  <c r="I3148" i="7" a="1"/>
  <c r="C2253" i="7" a="1"/>
  <c r="M2253" i="7"/>
  <c r="J2253" i="7" a="1"/>
  <c r="G2253" i="7" a="1"/>
  <c r="H2253" i="7" a="1"/>
  <c r="C970" i="7" a="1"/>
  <c r="E970" i="7" a="1"/>
  <c r="J970" i="7" a="1"/>
  <c r="I970" i="7" a="1"/>
  <c r="T970" i="7"/>
  <c r="V3853" i="7"/>
  <c r="U3853" i="7"/>
  <c r="C3853" i="7" a="1"/>
  <c r="P3853" i="7"/>
  <c r="L3542" i="7"/>
  <c r="K3542" i="7"/>
  <c r="N3542" i="7"/>
  <c r="D3542" i="7" a="1"/>
  <c r="O3542" i="7"/>
  <c r="M1849" i="7"/>
  <c r="Q1849" i="7"/>
  <c r="C1849" i="7" a="1"/>
  <c r="V1849" i="7"/>
  <c r="I1849" i="7" a="1"/>
  <c r="E2276" i="7" a="1"/>
  <c r="Q2276" i="7"/>
  <c r="K2276" i="7"/>
  <c r="M2276" i="7"/>
  <c r="I2276" i="7" a="1"/>
  <c r="D2326" i="7" a="1"/>
  <c r="R2326" i="7"/>
  <c r="J2326" i="7" a="1"/>
  <c r="H2326" i="7" a="1"/>
  <c r="C2147" i="7" a="1"/>
  <c r="N2147" i="7"/>
  <c r="E2147" i="7" a="1"/>
  <c r="L2147" i="7"/>
  <c r="I2147" i="7" a="1"/>
  <c r="N3334" i="7"/>
  <c r="D3334" i="7" a="1"/>
  <c r="S3334" i="7"/>
  <c r="P3334" i="7"/>
  <c r="H3334" i="7" a="1"/>
  <c r="N3008" i="7"/>
  <c r="M3008" i="7"/>
  <c r="J3008" i="7" a="1"/>
  <c r="P3008" i="7"/>
  <c r="V3008" i="7"/>
  <c r="N2451" i="7"/>
  <c r="T2451" i="7"/>
  <c r="M2451" i="7"/>
  <c r="O2451" i="7"/>
  <c r="O2161" i="7"/>
  <c r="S2161" i="7"/>
  <c r="V2161" i="7"/>
  <c r="K2161" i="7"/>
  <c r="R2161" i="7"/>
  <c r="V383" i="7"/>
  <c r="O383" i="7"/>
  <c r="J383" i="7" a="1"/>
  <c r="G383" i="7" a="1"/>
  <c r="I383" i="7" a="1"/>
  <c r="G2235" i="7" a="1"/>
  <c r="M2235" i="7"/>
  <c r="N2235" i="7"/>
  <c r="U2235" i="7"/>
  <c r="H2235" i="7" a="1"/>
  <c r="Q2767" i="7"/>
  <c r="T2767" i="7"/>
  <c r="G2767" i="7" a="1"/>
  <c r="D2767" i="7" a="1"/>
  <c r="K353" i="1"/>
  <c r="D353" i="1" a="1"/>
  <c r="L353" i="1"/>
  <c r="I353" i="1"/>
  <c r="R3672" i="7"/>
  <c r="T3672" i="7"/>
  <c r="Q3672" i="7"/>
  <c r="V3672" i="7"/>
  <c r="I3672" i="7" a="1"/>
  <c r="D34" i="1" a="1"/>
  <c r="C34" i="1" a="1"/>
  <c r="F34" i="1"/>
  <c r="E34" i="1" a="1"/>
  <c r="L346" i="1"/>
  <c r="M346" i="1"/>
  <c r="C346" i="1" a="1"/>
  <c r="Q3664" i="7"/>
  <c r="T3664" i="7"/>
  <c r="L3664" i="7"/>
  <c r="O3664" i="7"/>
  <c r="D3664" i="7" a="1"/>
  <c r="J2789" i="7" a="1"/>
  <c r="O2789" i="7"/>
  <c r="L2789" i="7"/>
  <c r="N2789" i="7"/>
  <c r="H2789" i="7" a="1"/>
  <c r="M2592" i="7"/>
  <c r="T2592" i="7"/>
  <c r="O2592" i="7"/>
  <c r="G2592" i="7" a="1"/>
  <c r="J2592" i="7" a="1"/>
  <c r="G1501" i="7" a="1"/>
  <c r="O1501" i="7"/>
  <c r="R1501" i="7"/>
  <c r="S1501" i="7"/>
  <c r="C2535" i="7" a="1"/>
  <c r="N2535" i="7"/>
  <c r="R2535" i="7"/>
  <c r="E2535" i="7" a="1"/>
  <c r="T2535" i="7"/>
  <c r="M1652" i="7"/>
  <c r="U1652" i="7"/>
  <c r="J1652" i="7" a="1"/>
  <c r="E1652" i="7" a="1"/>
  <c r="R1652" i="7"/>
  <c r="R2294" i="7"/>
  <c r="J2294" i="7" a="1"/>
  <c r="V2294" i="7"/>
  <c r="H2294" i="7" a="1"/>
  <c r="N2294" i="7"/>
  <c r="M3616" i="7"/>
  <c r="G3616" i="7" a="1"/>
  <c r="K3616" i="7"/>
  <c r="I3616" i="7" a="1"/>
  <c r="V2881" i="7"/>
  <c r="O2881" i="7"/>
  <c r="L2881" i="7"/>
  <c r="Q2881" i="7"/>
  <c r="J2881" i="7" a="1"/>
  <c r="G316" i="1"/>
  <c r="D316" i="1" a="1"/>
  <c r="J316" i="1"/>
  <c r="Q316" i="1"/>
  <c r="M1311" i="7"/>
  <c r="C1311" i="7" a="1"/>
  <c r="K1311" i="7"/>
  <c r="L1311" i="7"/>
  <c r="I1311" i="7" a="1"/>
  <c r="G2347" i="7" a="1"/>
  <c r="N2347" i="7"/>
  <c r="T2347" i="7"/>
  <c r="H2347" i="7" a="1"/>
  <c r="F545" i="1"/>
  <c r="J545" i="1"/>
  <c r="N545" i="1"/>
  <c r="Q545" i="1"/>
  <c r="R1278" i="7"/>
  <c r="U1278" i="7"/>
  <c r="D1278" i="7" a="1"/>
  <c r="C1278" i="7" a="1"/>
  <c r="E1278" i="7" a="1"/>
  <c r="O2138" i="7"/>
  <c r="V2138" i="7"/>
  <c r="D2138" i="7" a="1"/>
  <c r="H2138" i="7" a="1"/>
  <c r="P2138" i="7"/>
  <c r="G139" i="7" a="1"/>
  <c r="T139" i="7"/>
  <c r="E139" i="7" a="1"/>
  <c r="P139" i="7"/>
  <c r="D1528" i="7" a="1"/>
  <c r="L1528" i="7"/>
  <c r="E1528" i="7" a="1"/>
  <c r="G1528" i="7" a="1"/>
  <c r="P1528" i="7"/>
  <c r="E3776" i="7" a="1"/>
  <c r="T3776" i="7"/>
  <c r="P3776" i="7"/>
  <c r="Q3776" i="7"/>
  <c r="H3776" i="7" a="1"/>
  <c r="L133" i="7"/>
  <c r="S133" i="7"/>
  <c r="C133" i="7" a="1"/>
  <c r="Q133" i="7"/>
  <c r="I133" i="7" a="1"/>
  <c r="C2196" i="7" a="1"/>
  <c r="V2196" i="7"/>
  <c r="O2196" i="7"/>
  <c r="Q2196" i="7"/>
  <c r="V1526" i="7"/>
  <c r="R1526" i="7"/>
  <c r="S1526" i="7"/>
  <c r="D1526" i="7" a="1"/>
  <c r="U1526" i="7"/>
  <c r="V421" i="7"/>
  <c r="M421" i="7"/>
  <c r="Q421" i="7"/>
  <c r="I421" i="7" a="1"/>
  <c r="D421" i="7" a="1"/>
  <c r="C1627" i="7" a="1"/>
  <c r="D1627" i="7" a="1"/>
  <c r="R1627" i="7"/>
  <c r="N1627" i="7"/>
  <c r="I1627" i="7" a="1"/>
  <c r="R1223" i="7"/>
  <c r="Q1223" i="7"/>
  <c r="P1223" i="7"/>
  <c r="J1223" i="7" a="1"/>
  <c r="S1080" i="7"/>
  <c r="E1080" i="7" a="1"/>
  <c r="J1080" i="7" a="1"/>
  <c r="R1080" i="7"/>
  <c r="H1080" i="7" a="1"/>
  <c r="K3074" i="7"/>
  <c r="R3074" i="7"/>
  <c r="C3074" i="7" a="1"/>
  <c r="U3074" i="7"/>
  <c r="H3074" i="7" a="1"/>
  <c r="V2078" i="7"/>
  <c r="K2078" i="7"/>
  <c r="R2078" i="7"/>
  <c r="H2078" i="7" a="1"/>
  <c r="U2078" i="7"/>
  <c r="C1790" i="7" a="1"/>
  <c r="D1790" i="7" a="1"/>
  <c r="G1790" i="7" a="1"/>
  <c r="V1790" i="7"/>
  <c r="L3528" i="7"/>
  <c r="N3528" i="7"/>
  <c r="E3528" i="7" a="1"/>
  <c r="U3528" i="7"/>
  <c r="K3528" i="7"/>
  <c r="L865" i="7"/>
  <c r="Q865" i="7"/>
  <c r="K865" i="7"/>
  <c r="C865" i="7" a="1"/>
  <c r="I865" i="7" a="1"/>
  <c r="O3281" i="7"/>
  <c r="M3281" i="7"/>
  <c r="Q3281" i="7"/>
  <c r="E3281" i="7" a="1"/>
  <c r="I3281" i="7" a="1"/>
  <c r="J53" i="1"/>
  <c r="G53" i="1"/>
  <c r="I53" i="1"/>
  <c r="P1642" i="7"/>
  <c r="M1642" i="7"/>
  <c r="V1642" i="7"/>
  <c r="C1642" i="7" a="1"/>
  <c r="U1642" i="7"/>
  <c r="C2985" i="7" a="1"/>
  <c r="J2985" i="7" a="1"/>
  <c r="S2985" i="7"/>
  <c r="K2985" i="7"/>
  <c r="I2985" i="7" a="1"/>
  <c r="V566" i="7"/>
  <c r="Q566" i="7"/>
  <c r="D566" i="7" a="1"/>
  <c r="P566" i="7"/>
  <c r="I566" i="7" a="1"/>
  <c r="P1256" i="7"/>
  <c r="J1256" i="7" a="1"/>
  <c r="N1256" i="7"/>
  <c r="O1256" i="7"/>
  <c r="Q2602" i="7"/>
  <c r="L2602" i="7"/>
  <c r="U2602" i="7"/>
  <c r="S2602" i="7"/>
  <c r="R2602" i="7"/>
  <c r="N3576" i="7"/>
  <c r="U3576" i="7"/>
  <c r="S3576" i="7"/>
  <c r="G3576" i="7" a="1"/>
  <c r="I3576" i="7" a="1"/>
  <c r="D2150" i="7" a="1"/>
  <c r="K2150" i="7"/>
  <c r="T2150" i="7"/>
  <c r="E2150" i="7" a="1"/>
  <c r="H2150" i="7" a="1"/>
  <c r="P1251" i="7"/>
  <c r="C1251" i="7" a="1"/>
  <c r="E1251" i="7" a="1"/>
  <c r="V1251" i="7"/>
  <c r="G921" i="7" a="1"/>
  <c r="D921" i="7" a="1"/>
  <c r="V921" i="7"/>
  <c r="P921" i="7"/>
  <c r="M921" i="7"/>
  <c r="S1718" i="7"/>
  <c r="D1718" i="7" a="1"/>
  <c r="U1718" i="7"/>
  <c r="L1718" i="7"/>
  <c r="H1718" i="7" a="1"/>
  <c r="P2000" i="7"/>
  <c r="O2000" i="7"/>
  <c r="T2000" i="7"/>
  <c r="G2000" i="7" a="1"/>
  <c r="I2000" i="7" a="1"/>
  <c r="E1939" i="7" a="1"/>
  <c r="J1939" i="7" a="1"/>
  <c r="U1939" i="7"/>
  <c r="V1939" i="7"/>
  <c r="O126" i="1"/>
  <c r="G126" i="1"/>
  <c r="M126" i="1"/>
  <c r="K126" i="1"/>
  <c r="K517" i="7"/>
  <c r="C517" i="7" a="1"/>
  <c r="G517" i="7" a="1"/>
  <c r="J517" i="7" a="1"/>
  <c r="T517" i="7"/>
  <c r="D1686" i="7" a="1"/>
  <c r="M1686" i="7"/>
  <c r="S1686" i="7"/>
  <c r="H1686" i="7" a="1"/>
  <c r="T1686" i="7"/>
  <c r="C863" i="7" a="1"/>
  <c r="Q863" i="7"/>
  <c r="D863" i="7" a="1"/>
  <c r="M863" i="7"/>
  <c r="D2861" i="7" a="1"/>
  <c r="O2861" i="7"/>
  <c r="R2861" i="7"/>
  <c r="J2861" i="7" a="1"/>
  <c r="I2861" i="7" a="1"/>
  <c r="H425" i="1"/>
  <c r="K425" i="1"/>
  <c r="N425" i="1"/>
  <c r="I425" i="1"/>
  <c r="T2359" i="7"/>
  <c r="U2359" i="7"/>
  <c r="E2359" i="7" a="1"/>
  <c r="M2359" i="7"/>
  <c r="I2359" i="7" a="1"/>
  <c r="N3603" i="7"/>
  <c r="L3603" i="7"/>
  <c r="J3603" i="7" a="1"/>
  <c r="T3603" i="7"/>
  <c r="E1205" i="7" a="1"/>
  <c r="M1205" i="7"/>
  <c r="V1205" i="7"/>
  <c r="O1205" i="7"/>
  <c r="S1205" i="7"/>
  <c r="O330" i="7"/>
  <c r="U330" i="7"/>
  <c r="D330" i="7" a="1"/>
  <c r="E330" i="7" a="1"/>
  <c r="L330" i="7"/>
  <c r="N2399" i="7"/>
  <c r="M2399" i="7"/>
  <c r="Q2399" i="7"/>
  <c r="L2399" i="7"/>
  <c r="H2399" i="7" a="1"/>
  <c r="J2434" i="7" a="1"/>
  <c r="L2434" i="7"/>
  <c r="G2434" i="7" a="1"/>
  <c r="I2434" i="7" a="1"/>
  <c r="V2724" i="7"/>
  <c r="L2724" i="7"/>
  <c r="P2724" i="7"/>
  <c r="J2724" i="7" a="1"/>
  <c r="I2724" i="7" a="1"/>
  <c r="J2261" i="7" a="1"/>
  <c r="S2261" i="7"/>
  <c r="O2261" i="7"/>
  <c r="I2261" i="7" a="1"/>
  <c r="M2261" i="7"/>
  <c r="T2051" i="7"/>
  <c r="C2051" i="7" a="1"/>
  <c r="O2051" i="7"/>
  <c r="N2051" i="7"/>
  <c r="H2051" i="7" a="1"/>
  <c r="R3649" i="7"/>
  <c r="M3649" i="7"/>
  <c r="O3649" i="7"/>
  <c r="J3649" i="7" a="1"/>
  <c r="Q3694" i="7"/>
  <c r="E3694" i="7" a="1"/>
  <c r="P3694" i="7"/>
  <c r="R3694" i="7"/>
  <c r="C3694" i="7" a="1"/>
  <c r="S1085" i="7"/>
  <c r="C1085" i="7" a="1"/>
  <c r="U1085" i="7"/>
  <c r="O1085" i="7"/>
  <c r="I1085" i="7" a="1"/>
  <c r="Q839" i="7"/>
  <c r="D839" i="7" a="1"/>
  <c r="R839" i="7"/>
  <c r="M839" i="7"/>
  <c r="I839" i="7" a="1"/>
  <c r="R281" i="7"/>
  <c r="S281" i="7"/>
  <c r="K281" i="7"/>
  <c r="T281" i="7"/>
  <c r="K2193" i="7"/>
  <c r="T2193" i="7"/>
  <c r="S2193" i="7"/>
  <c r="D2193" i="7" a="1"/>
  <c r="L2193" i="7"/>
  <c r="D537" i="7" a="1"/>
  <c r="M537" i="7"/>
  <c r="O537" i="7"/>
  <c r="T537" i="7"/>
  <c r="I537" i="7" a="1"/>
  <c r="D3941" i="7" a="1"/>
  <c r="O3941" i="7"/>
  <c r="U3941" i="7"/>
  <c r="R3941" i="7"/>
  <c r="I3941" i="7" a="1"/>
  <c r="U2445" i="7"/>
  <c r="O2445" i="7"/>
  <c r="V2445" i="7"/>
  <c r="T2445" i="7"/>
  <c r="Q1843" i="7"/>
  <c r="S1843" i="7"/>
  <c r="N1843" i="7"/>
  <c r="M1843" i="7"/>
  <c r="K1843" i="7"/>
  <c r="M1629" i="7"/>
  <c r="Q1629" i="7"/>
  <c r="S1629" i="7"/>
  <c r="C1629" i="7" a="1"/>
  <c r="I1629" i="7" a="1"/>
  <c r="U1449" i="7"/>
  <c r="G1449" i="7" a="1"/>
  <c r="C1449" i="7" a="1"/>
  <c r="H1449" i="7" a="1"/>
  <c r="P1449" i="7"/>
  <c r="F372" i="1"/>
  <c r="I372" i="1"/>
  <c r="H372" i="1"/>
  <c r="E3241" i="7" a="1"/>
  <c r="S3241" i="7"/>
  <c r="D3241" i="7" a="1"/>
  <c r="G3241" i="7" a="1"/>
  <c r="R3241" i="7"/>
  <c r="P3009" i="7"/>
  <c r="N3009" i="7"/>
  <c r="C3009" i="7" a="1"/>
  <c r="S3009" i="7"/>
  <c r="U3009" i="7"/>
  <c r="S371" i="7"/>
  <c r="P371" i="7"/>
  <c r="E371" i="7" a="1"/>
  <c r="T371" i="7"/>
  <c r="I371" i="7" a="1"/>
  <c r="G870" i="7" a="1"/>
  <c r="E870" i="7" a="1"/>
  <c r="T870" i="7"/>
  <c r="R870" i="7"/>
  <c r="E1948" i="7" a="1"/>
  <c r="V1948" i="7"/>
  <c r="U1948" i="7"/>
  <c r="J1948" i="7" a="1"/>
  <c r="N1948" i="7"/>
  <c r="O1483" i="7"/>
  <c r="M1483" i="7"/>
  <c r="U1483" i="7"/>
  <c r="H1483" i="7" a="1"/>
  <c r="I1483" i="7" a="1"/>
  <c r="L2135" i="7"/>
  <c r="J2135" i="7" a="1"/>
  <c r="V2135" i="7"/>
  <c r="R2135" i="7"/>
  <c r="E2135" i="7" a="1"/>
  <c r="O1573" i="7"/>
  <c r="D1573" i="7" a="1"/>
  <c r="K1573" i="7"/>
  <c r="R1573" i="7"/>
  <c r="E1795" i="7" a="1"/>
  <c r="R1795" i="7"/>
  <c r="K1795" i="7"/>
  <c r="O1795" i="7"/>
  <c r="Q1795" i="7"/>
  <c r="C1796" i="7" a="1"/>
  <c r="K1796" i="7"/>
  <c r="D1796" i="7" a="1"/>
  <c r="U1796" i="7"/>
  <c r="E1796" i="7" a="1"/>
  <c r="O1965" i="7"/>
  <c r="P1965" i="7"/>
  <c r="Q1965" i="7"/>
  <c r="E1965" i="7" a="1"/>
  <c r="I1965" i="7" a="1"/>
  <c r="K2004" i="7"/>
  <c r="G2004" i="7" a="1"/>
  <c r="T2004" i="7"/>
  <c r="E2004" i="7" a="1"/>
  <c r="K1395" i="7"/>
  <c r="Q1395" i="7"/>
  <c r="C1395" i="7" a="1"/>
  <c r="O1395" i="7"/>
  <c r="H1395" i="7" a="1"/>
  <c r="J3666" i="7" a="1"/>
  <c r="T3666" i="7"/>
  <c r="E3666" i="7" a="1"/>
  <c r="L3666" i="7"/>
  <c r="H3666" i="7" a="1"/>
  <c r="E3033" i="7" a="1"/>
  <c r="Q3033" i="7"/>
  <c r="C3033" i="7" a="1"/>
  <c r="G3033" i="7" a="1"/>
  <c r="S3033" i="7"/>
  <c r="T750" i="7"/>
  <c r="P750" i="7"/>
  <c r="C750" i="7" a="1"/>
  <c r="V750" i="7"/>
  <c r="P221" i="1"/>
  <c r="L221" i="1"/>
  <c r="C221" i="1" a="1"/>
  <c r="F221" i="1"/>
  <c r="Q3541" i="7"/>
  <c r="C3541" i="7" a="1"/>
  <c r="G3541" i="7" a="1"/>
  <c r="P3541" i="7"/>
  <c r="H3541" i="7" a="1"/>
  <c r="O295" i="1"/>
  <c r="M295" i="1"/>
  <c r="Q295" i="1"/>
  <c r="D295" i="1" a="1"/>
  <c r="D3105" i="7" a="1"/>
  <c r="L3105" i="7"/>
  <c r="O3105" i="7"/>
  <c r="E3105" i="7" a="1"/>
  <c r="E1194" i="7" a="1"/>
  <c r="T1194" i="7"/>
  <c r="V1194" i="7"/>
  <c r="N1194" i="7"/>
  <c r="M1194" i="7"/>
  <c r="N176" i="1"/>
  <c r="M176" i="1"/>
  <c r="O176" i="1"/>
  <c r="H176" i="1"/>
  <c r="S3362" i="7"/>
  <c r="J3362" i="7" a="1"/>
  <c r="D3362" i="7" a="1"/>
  <c r="H3362" i="7" a="1"/>
  <c r="E3362" i="7" a="1"/>
  <c r="Q38" i="7"/>
  <c r="T38" i="7"/>
  <c r="U38" i="7"/>
  <c r="N38" i="7"/>
  <c r="N3136" i="7"/>
  <c r="C3136" i="7" a="1"/>
  <c r="L3136" i="7"/>
  <c r="S3136" i="7"/>
  <c r="Q3136" i="7"/>
  <c r="P443" i="1"/>
  <c r="D443" i="1" a="1"/>
  <c r="I443" i="1"/>
  <c r="G443" i="1"/>
  <c r="T3667" i="7"/>
  <c r="N3667" i="7"/>
  <c r="L3667" i="7"/>
  <c r="I3667" i="7" a="1"/>
  <c r="V3667" i="7"/>
  <c r="C570" i="7" a="1"/>
  <c r="O570" i="7"/>
  <c r="K570" i="7"/>
  <c r="D570" i="7" a="1"/>
  <c r="J1270" i="7" a="1"/>
  <c r="K1270" i="7"/>
  <c r="M1270" i="7"/>
  <c r="D1270" i="7" a="1"/>
  <c r="H1270" i="7" a="1"/>
  <c r="F284" i="1"/>
  <c r="K284" i="1"/>
  <c r="O284" i="1"/>
  <c r="E284" i="1" a="1"/>
  <c r="T2279" i="7"/>
  <c r="L2279" i="7"/>
  <c r="O2279" i="7"/>
  <c r="H2279" i="7" a="1"/>
  <c r="M2279" i="7"/>
  <c r="N2858" i="7"/>
  <c r="R2858" i="7"/>
  <c r="J2858" i="7" a="1"/>
  <c r="H2858" i="7" a="1"/>
  <c r="P163" i="7"/>
  <c r="L163" i="7"/>
  <c r="U163" i="7"/>
  <c r="G163" i="7" a="1"/>
  <c r="D163" i="7" a="1"/>
  <c r="C3421" i="7" a="1"/>
  <c r="K3421" i="7"/>
  <c r="O3421" i="7"/>
  <c r="T3421" i="7"/>
  <c r="G3421" i="7" a="1"/>
  <c r="P2453" i="7"/>
  <c r="Q2453" i="7"/>
  <c r="E2453" i="7" a="1"/>
  <c r="K2453" i="7"/>
  <c r="V2453" i="7"/>
  <c r="N2079" i="7"/>
  <c r="V2079" i="7"/>
  <c r="O2079" i="7"/>
  <c r="G2079" i="7" a="1"/>
  <c r="J347" i="1"/>
  <c r="N347" i="1"/>
  <c r="C347" i="1" a="1"/>
  <c r="I347" i="1"/>
  <c r="V1452" i="7"/>
  <c r="N1452" i="7"/>
  <c r="P1452" i="7"/>
  <c r="R1452" i="7"/>
  <c r="E1452" i="7" a="1"/>
  <c r="J3523" i="7" a="1"/>
  <c r="V3523" i="7"/>
  <c r="G3523" i="7" a="1"/>
  <c r="D3523" i="7" a="1"/>
  <c r="O3523" i="7"/>
  <c r="U387" i="7"/>
  <c r="C387" i="7" a="1"/>
  <c r="J387" i="7" a="1"/>
  <c r="H387" i="7" a="1"/>
  <c r="D3037" i="7" a="1"/>
  <c r="V3037" i="7"/>
  <c r="J3037" i="7" a="1"/>
  <c r="P3037" i="7"/>
  <c r="C3037" i="7" a="1"/>
  <c r="T1052" i="7"/>
  <c r="D1052" i="7" a="1"/>
  <c r="L1052" i="7"/>
  <c r="R1052" i="7"/>
  <c r="M1052" i="7"/>
  <c r="D3472" i="7" a="1"/>
  <c r="T3472" i="7"/>
  <c r="G3472" i="7" a="1"/>
  <c r="M3472" i="7"/>
  <c r="H3472" i="7" a="1"/>
  <c r="J313" i="1"/>
  <c r="C313" i="1" a="1"/>
  <c r="O313" i="1"/>
  <c r="P2622" i="7"/>
  <c r="E2622" i="7" a="1"/>
  <c r="U2622" i="7"/>
  <c r="N2622" i="7"/>
  <c r="Q2622" i="7"/>
  <c r="Q245" i="1"/>
  <c r="O245" i="1"/>
  <c r="C245" i="1" a="1"/>
  <c r="J245" i="1"/>
  <c r="K3851" i="7"/>
  <c r="J3851" i="7" a="1"/>
  <c r="P3851" i="7"/>
  <c r="G3851" i="7" a="1"/>
  <c r="I3851" i="7" a="1"/>
  <c r="Q474" i="1"/>
  <c r="F474" i="1"/>
  <c r="H474" i="1"/>
  <c r="M754" i="7"/>
  <c r="Q754" i="7"/>
  <c r="J754" i="7" a="1"/>
  <c r="V754" i="7"/>
  <c r="U754" i="7"/>
  <c r="E3484" i="7" a="1"/>
  <c r="P3484" i="7"/>
  <c r="J3484" i="7" a="1"/>
  <c r="U3484" i="7"/>
  <c r="I3484" i="7" a="1"/>
  <c r="S3434" i="7"/>
  <c r="M3434" i="7"/>
  <c r="E3434" i="7" a="1"/>
  <c r="R3434" i="7"/>
  <c r="I3434" i="7" a="1"/>
  <c r="N161" i="7"/>
  <c r="K161" i="7"/>
  <c r="E161" i="7" a="1"/>
  <c r="U161" i="7"/>
  <c r="T3101" i="7"/>
  <c r="L3101" i="7"/>
  <c r="E3101" i="7" a="1"/>
  <c r="S3101" i="7"/>
  <c r="H3101" i="7" a="1"/>
  <c r="H238" i="1"/>
  <c r="O238" i="1"/>
  <c r="K238" i="1"/>
  <c r="C238" i="1" a="1"/>
  <c r="N1753" i="7"/>
  <c r="T1753" i="7"/>
  <c r="C1753" i="7" a="1"/>
  <c r="J1753" i="7" a="1"/>
  <c r="I1753" i="7" a="1"/>
  <c r="F29" i="1"/>
  <c r="Q29" i="1"/>
  <c r="N29" i="1"/>
  <c r="S555" i="7"/>
  <c r="C555" i="7" a="1"/>
  <c r="V555" i="7"/>
  <c r="K555" i="7"/>
  <c r="R555" i="7"/>
  <c r="T3408" i="7"/>
  <c r="U3408" i="7"/>
  <c r="R3408" i="7"/>
  <c r="K3408" i="7"/>
  <c r="C3408" i="7" a="1"/>
  <c r="G784" i="7" a="1"/>
  <c r="E784" i="7" a="1"/>
  <c r="U784" i="7"/>
  <c r="C784" i="7" a="1"/>
  <c r="N784" i="7"/>
  <c r="Q2549" i="7"/>
  <c r="S2549" i="7"/>
  <c r="T2549" i="7"/>
  <c r="U2549" i="7"/>
  <c r="E146" i="7" a="1"/>
  <c r="O146" i="7"/>
  <c r="Q146" i="7"/>
  <c r="D146" i="7" a="1"/>
  <c r="V146" i="7"/>
  <c r="N31" i="1"/>
  <c r="O31" i="1"/>
  <c r="J31" i="1"/>
  <c r="M31" i="1"/>
  <c r="L3192" i="7"/>
  <c r="M3192" i="7"/>
  <c r="S3192" i="7"/>
  <c r="P3192" i="7"/>
  <c r="I3192" i="7" a="1"/>
  <c r="J3655" i="7" a="1"/>
  <c r="K3655" i="7"/>
  <c r="N3655" i="7"/>
  <c r="L3655" i="7"/>
  <c r="E3859" i="7" a="1"/>
  <c r="U3859" i="7"/>
  <c r="K3859" i="7"/>
  <c r="G3859" i="7" a="1"/>
  <c r="O3859" i="7"/>
  <c r="K2477" i="7"/>
  <c r="O2477" i="7"/>
  <c r="V2477" i="7"/>
  <c r="P2477" i="7"/>
  <c r="I2477" i="7" a="1"/>
  <c r="O3707" i="7"/>
  <c r="Q3707" i="7"/>
  <c r="T3707" i="7"/>
  <c r="M3707" i="7"/>
  <c r="H3707" i="7" a="1"/>
  <c r="N3344" i="7"/>
  <c r="V3344" i="7"/>
  <c r="J3344" i="7" a="1"/>
  <c r="I3344" i="7" a="1"/>
  <c r="T2439" i="7"/>
  <c r="S2439" i="7"/>
  <c r="L2439" i="7"/>
  <c r="O2439" i="7"/>
  <c r="E2439" i="7" a="1"/>
  <c r="S3353" i="7"/>
  <c r="V3353" i="7"/>
  <c r="L3353" i="7"/>
  <c r="K3353" i="7"/>
  <c r="D3353" i="7" a="1"/>
  <c r="U274" i="7"/>
  <c r="L274" i="7"/>
  <c r="S274" i="7"/>
  <c r="G274" i="7" a="1"/>
  <c r="H274" i="7" a="1"/>
  <c r="M2914" i="7"/>
  <c r="T2914" i="7"/>
  <c r="P2914" i="7"/>
  <c r="J2914" i="7" a="1"/>
  <c r="K975" i="7"/>
  <c r="D975" i="7" a="1"/>
  <c r="S975" i="7"/>
  <c r="J975" i="7" a="1"/>
  <c r="G975" i="7" a="1"/>
  <c r="Q2228" i="7"/>
  <c r="T2228" i="7"/>
  <c r="M2228" i="7"/>
  <c r="P2228" i="7"/>
  <c r="S2228" i="7"/>
  <c r="T1269" i="7"/>
  <c r="V1269" i="7"/>
  <c r="S1269" i="7"/>
  <c r="L1269" i="7"/>
  <c r="H1269" i="7" a="1"/>
  <c r="U2282" i="7"/>
  <c r="M2282" i="7"/>
  <c r="S2282" i="7"/>
  <c r="J2282" i="7" a="1"/>
  <c r="T992" i="7"/>
  <c r="P992" i="7"/>
  <c r="J992" i="7" a="1"/>
  <c r="Q992" i="7"/>
  <c r="M992" i="7"/>
  <c r="Q3327" i="7"/>
  <c r="S3327" i="7"/>
  <c r="D3327" i="7" a="1"/>
  <c r="T3327" i="7"/>
  <c r="L3327" i="7"/>
  <c r="E2361" i="7" a="1"/>
  <c r="L2361" i="7"/>
  <c r="K2361" i="7"/>
  <c r="Q2361" i="7"/>
  <c r="R2361" i="7"/>
  <c r="P3407" i="7"/>
  <c r="U3407" i="7"/>
  <c r="M3407" i="7"/>
  <c r="C3407" i="7" a="1"/>
  <c r="G2656" i="7" a="1"/>
  <c r="O2656" i="7"/>
  <c r="Q2656" i="7"/>
  <c r="D2656" i="7" a="1"/>
  <c r="R2656" i="7"/>
  <c r="L307" i="7"/>
  <c r="R307" i="7"/>
  <c r="U307" i="7"/>
  <c r="Q307" i="7"/>
  <c r="I307" i="7" a="1"/>
  <c r="R402" i="7"/>
  <c r="O402" i="7"/>
  <c r="U402" i="7"/>
  <c r="M402" i="7"/>
  <c r="P402" i="7"/>
  <c r="K2568" i="7"/>
  <c r="C2568" i="7" a="1"/>
  <c r="O2568" i="7"/>
  <c r="J2568" i="7" a="1"/>
  <c r="R1684" i="7"/>
  <c r="V1684" i="7"/>
  <c r="U1684" i="7"/>
  <c r="O1684" i="7"/>
  <c r="H1684" i="7" a="1"/>
  <c r="K2463" i="7"/>
  <c r="T2463" i="7"/>
  <c r="L2463" i="7"/>
  <c r="O2463" i="7"/>
  <c r="H2463" i="7" a="1"/>
  <c r="R188" i="7"/>
  <c r="E188" i="7" a="1"/>
  <c r="K188" i="7"/>
  <c r="M188" i="7"/>
  <c r="I188" i="7" a="1"/>
  <c r="K266" i="1"/>
  <c r="C266" i="1" a="1"/>
  <c r="G266" i="1"/>
  <c r="L3438" i="7"/>
  <c r="G3438" i="7" a="1"/>
  <c r="T3438" i="7"/>
  <c r="S3438" i="7"/>
  <c r="I3438" i="7" a="1"/>
  <c r="R2155" i="7"/>
  <c r="N2155" i="7"/>
  <c r="Q2155" i="7"/>
  <c r="M2155" i="7"/>
  <c r="O2155" i="7"/>
  <c r="E3771" i="7" a="1"/>
  <c r="L3771" i="7"/>
  <c r="Q3771" i="7"/>
  <c r="S3771" i="7"/>
  <c r="I3771" i="7" a="1"/>
  <c r="P3579" i="7"/>
  <c r="S3579" i="7"/>
  <c r="L3579" i="7"/>
  <c r="Q3579" i="7"/>
  <c r="P3553" i="7"/>
  <c r="V3553" i="7"/>
  <c r="D3553" i="7" a="1"/>
  <c r="O3553" i="7"/>
  <c r="H3553" i="7" a="1"/>
  <c r="V3057" i="7"/>
  <c r="K3057" i="7"/>
  <c r="M3057" i="7"/>
  <c r="Q3057" i="7"/>
  <c r="I3057" i="7" a="1"/>
  <c r="N1151" i="7"/>
  <c r="D1151" i="7" a="1"/>
  <c r="T1151" i="7"/>
  <c r="S1151" i="7"/>
  <c r="I1151" i="7" a="1"/>
  <c r="P1513" i="7"/>
  <c r="L1513" i="7"/>
  <c r="K1513" i="7"/>
  <c r="R1513" i="7"/>
  <c r="K2855" i="7"/>
  <c r="R2855" i="7"/>
  <c r="S2855" i="7"/>
  <c r="L2855" i="7"/>
  <c r="N2855" i="7"/>
  <c r="T3709" i="7"/>
  <c r="K3709" i="7"/>
  <c r="V3709" i="7"/>
  <c r="U3709" i="7"/>
  <c r="D3709" i="7" a="1"/>
  <c r="P2687" i="7"/>
  <c r="N2687" i="7"/>
  <c r="D2687" i="7" a="1"/>
  <c r="I2687" i="7" a="1"/>
  <c r="E2687" i="7" a="1"/>
  <c r="D239" i="1" a="1"/>
  <c r="N239" i="1"/>
  <c r="I239" i="1"/>
  <c r="L3021" i="7"/>
  <c r="K3021" i="7"/>
  <c r="T3021" i="7"/>
  <c r="E3021" i="7" a="1"/>
  <c r="J3021" i="7" a="1"/>
  <c r="D716" i="7" a="1"/>
  <c r="V716" i="7"/>
  <c r="L716" i="7"/>
  <c r="U716" i="7"/>
  <c r="R716" i="7"/>
  <c r="E759" i="7" a="1"/>
  <c r="V759" i="7"/>
  <c r="D759" i="7" a="1"/>
  <c r="N759" i="7"/>
  <c r="I759" i="7" a="1"/>
  <c r="G2313" i="7" a="1"/>
  <c r="S2313" i="7"/>
  <c r="T2313" i="7"/>
  <c r="R2313" i="7"/>
  <c r="K324" i="7"/>
  <c r="T324" i="7"/>
  <c r="D324" i="7" a="1"/>
  <c r="P324" i="7"/>
  <c r="I324" i="7" a="1"/>
  <c r="P2417" i="7"/>
  <c r="C2417" i="7" a="1"/>
  <c r="S2417" i="7"/>
  <c r="L2417" i="7"/>
  <c r="H2417" i="7" a="1"/>
  <c r="N462" i="1"/>
  <c r="G462" i="1"/>
  <c r="J462" i="1"/>
  <c r="C462" i="1" a="1"/>
  <c r="C3738" i="7" a="1"/>
  <c r="N3738" i="7"/>
  <c r="S3738" i="7"/>
  <c r="G3738" i="7" a="1"/>
  <c r="T3622" i="7"/>
  <c r="R3622" i="7"/>
  <c r="C3622" i="7" a="1"/>
  <c r="O3622" i="7"/>
  <c r="E3622" i="7" a="1"/>
  <c r="T2029" i="7"/>
  <c r="K2029" i="7"/>
  <c r="O2029" i="7"/>
  <c r="U2029" i="7"/>
  <c r="H2029" i="7" a="1"/>
  <c r="P3824" i="7"/>
  <c r="R3824" i="7"/>
  <c r="S3824" i="7"/>
  <c r="I3824" i="7" a="1"/>
  <c r="M3824" i="7"/>
  <c r="U2258" i="7"/>
  <c r="M2258" i="7"/>
  <c r="D2258" i="7" a="1"/>
  <c r="I2258" i="7" a="1"/>
  <c r="C3448" i="7" a="1"/>
  <c r="D3448" i="7" a="1"/>
  <c r="Q3448" i="7"/>
  <c r="G3448" i="7" a="1"/>
  <c r="I3448" i="7" a="1"/>
  <c r="J281" i="1"/>
  <c r="P281" i="1"/>
  <c r="D281" i="1" a="1"/>
  <c r="G281" i="1"/>
  <c r="V2157" i="7"/>
  <c r="U2157" i="7"/>
  <c r="S2157" i="7"/>
  <c r="M2157" i="7"/>
  <c r="D2157" i="7" a="1"/>
  <c r="Q1814" i="7"/>
  <c r="T1814" i="7"/>
  <c r="U1814" i="7"/>
  <c r="N1814" i="7"/>
  <c r="O1732" i="7"/>
  <c r="M1732" i="7"/>
  <c r="K1732" i="7"/>
  <c r="Q1732" i="7"/>
  <c r="T1732" i="7"/>
  <c r="K271" i="1"/>
  <c r="J271" i="1"/>
  <c r="L271" i="1"/>
  <c r="O271" i="1"/>
  <c r="G2609" i="7" a="1"/>
  <c r="O2609" i="7"/>
  <c r="K2609" i="7"/>
  <c r="H2609" i="7" a="1"/>
  <c r="D2609" i="7" a="1"/>
  <c r="I438" i="1"/>
  <c r="E438" i="1" a="1"/>
  <c r="P438" i="1"/>
  <c r="D1257" i="7" a="1"/>
  <c r="J1257" i="7" a="1"/>
  <c r="E1257" i="7" a="1"/>
  <c r="G1257" i="7" a="1"/>
  <c r="I1257" i="7" a="1"/>
  <c r="V205" i="7"/>
  <c r="N205" i="7"/>
  <c r="P205" i="7"/>
  <c r="Q205" i="7"/>
  <c r="I205" i="7" a="1"/>
  <c r="N230" i="7"/>
  <c r="T230" i="7"/>
  <c r="K230" i="7"/>
  <c r="I230" i="7" a="1"/>
  <c r="H230" i="7" a="1"/>
  <c r="E3870" i="7" a="1"/>
  <c r="D3870" i="7" a="1"/>
  <c r="C3870" i="7" a="1"/>
  <c r="I3870" i="7" a="1"/>
  <c r="K1244" i="7"/>
  <c r="S1244" i="7"/>
  <c r="E1244" i="7" a="1"/>
  <c r="T1244" i="7"/>
  <c r="H1244" i="7" a="1"/>
  <c r="N2594" i="7"/>
  <c r="R2594" i="7"/>
  <c r="V2594" i="7"/>
  <c r="J2594" i="7" a="1"/>
  <c r="I2594" i="7" a="1"/>
  <c r="T844" i="7"/>
  <c r="U844" i="7"/>
  <c r="O844" i="7"/>
  <c r="S844" i="7"/>
  <c r="H844" i="7" a="1"/>
  <c r="F331" i="1"/>
  <c r="Q331" i="1"/>
  <c r="K331" i="1"/>
  <c r="J3409" i="7" a="1"/>
  <c r="N3409" i="7"/>
  <c r="T3409" i="7"/>
  <c r="K3409" i="7"/>
  <c r="D3409" i="7" a="1"/>
  <c r="G663" i="7" a="1"/>
  <c r="S663" i="7"/>
  <c r="D663" i="7" a="1"/>
  <c r="V663" i="7"/>
  <c r="H663" i="7" a="1"/>
  <c r="U3042" i="7"/>
  <c r="P3042" i="7"/>
  <c r="T3042" i="7"/>
  <c r="E3042" i="7" a="1"/>
  <c r="I3042" i="7" a="1"/>
  <c r="L2772" i="7"/>
  <c r="N2772" i="7"/>
  <c r="P2772" i="7"/>
  <c r="V2772" i="7"/>
  <c r="J596" i="1"/>
  <c r="O596" i="1"/>
  <c r="M596" i="1"/>
  <c r="H596" i="1"/>
  <c r="U3767" i="7"/>
  <c r="R3767" i="7"/>
  <c r="L3767" i="7"/>
  <c r="O3767" i="7"/>
  <c r="I3767" i="7" a="1"/>
  <c r="G1854" i="7" a="1"/>
  <c r="R1854" i="7"/>
  <c r="S1854" i="7"/>
  <c r="E1854" i="7" a="1"/>
  <c r="H1854" i="7" a="1"/>
  <c r="C3029" i="7" a="1"/>
  <c r="S3029" i="7"/>
  <c r="O3029" i="7"/>
  <c r="D3029" i="7" a="1"/>
  <c r="V1059" i="7"/>
  <c r="K1059" i="7"/>
  <c r="Q1059" i="7"/>
  <c r="L1059" i="7"/>
  <c r="N1059" i="7"/>
  <c r="V3185" i="7"/>
  <c r="R3185" i="7"/>
  <c r="S3185" i="7"/>
  <c r="O3185" i="7"/>
  <c r="H3185" i="7" a="1"/>
  <c r="V1098" i="7"/>
  <c r="K1098" i="7"/>
  <c r="C1098" i="7" a="1"/>
  <c r="T1098" i="7"/>
  <c r="I1098" i="7" a="1"/>
  <c r="N3977" i="7"/>
  <c r="T3977" i="7"/>
  <c r="O3977" i="7"/>
  <c r="R3977" i="7"/>
  <c r="G993" i="7" a="1"/>
  <c r="U993" i="7"/>
  <c r="D993" i="7" a="1"/>
  <c r="K993" i="7"/>
  <c r="T993" i="7"/>
  <c r="T164" i="7"/>
  <c r="K164" i="7"/>
  <c r="N164" i="7"/>
  <c r="L164" i="7"/>
  <c r="J164" i="7" a="1"/>
  <c r="N3215" i="7"/>
  <c r="O3215" i="7"/>
  <c r="J3215" i="7" a="1"/>
  <c r="V3215" i="7"/>
  <c r="H3215" i="7" a="1"/>
  <c r="C496" i="1" a="1"/>
  <c r="D496" i="1" a="1"/>
  <c r="O496" i="1"/>
  <c r="O3909" i="7"/>
  <c r="T3909" i="7"/>
  <c r="D3909" i="7" a="1"/>
  <c r="U3909" i="7"/>
  <c r="I3909" i="7" a="1"/>
  <c r="R1204" i="7"/>
  <c r="E1204" i="7" a="1"/>
  <c r="V1204" i="7"/>
  <c r="K1204" i="7"/>
  <c r="Q1204" i="7"/>
  <c r="V1702" i="7"/>
  <c r="S1702" i="7"/>
  <c r="R1702" i="7"/>
  <c r="O1702" i="7"/>
  <c r="H1702" i="7" a="1"/>
  <c r="N3993" i="7"/>
  <c r="C3993" i="7" a="1"/>
  <c r="G3993" i="7" a="1"/>
  <c r="V3993" i="7"/>
  <c r="T1941" i="7"/>
  <c r="O1941" i="7"/>
  <c r="V1941" i="7"/>
  <c r="C1941" i="7" a="1"/>
  <c r="S1941" i="7"/>
  <c r="J1981" i="7" a="1"/>
  <c r="E1981" i="7" a="1"/>
  <c r="S1981" i="7"/>
  <c r="R1981" i="7"/>
  <c r="H1981" i="7" a="1"/>
  <c r="L3135" i="7"/>
  <c r="K3135" i="7"/>
  <c r="V3135" i="7"/>
  <c r="R3135" i="7"/>
  <c r="H3135" i="7" a="1"/>
  <c r="U2330" i="7"/>
  <c r="K2330" i="7"/>
  <c r="M2330" i="7"/>
  <c r="P2330" i="7"/>
  <c r="K3759" i="7"/>
  <c r="U3759" i="7"/>
  <c r="L3759" i="7"/>
  <c r="S3759" i="7"/>
  <c r="I3759" i="7" a="1"/>
  <c r="O1638" i="7"/>
  <c r="L1638" i="7"/>
  <c r="Q1638" i="7"/>
  <c r="C1638" i="7" a="1"/>
  <c r="M1638" i="7"/>
  <c r="R1503" i="7"/>
  <c r="T1503" i="7"/>
  <c r="V1503" i="7"/>
  <c r="J1503" i="7" a="1"/>
  <c r="H1503" i="7" a="1"/>
  <c r="U2403" i="7"/>
  <c r="E2403" i="7" a="1"/>
  <c r="G2403" i="7" a="1"/>
  <c r="R2403" i="7"/>
  <c r="J235" i="7" a="1"/>
  <c r="U235" i="7"/>
  <c r="E235" i="7" a="1"/>
  <c r="G235" i="7" a="1"/>
  <c r="I235" i="7" a="1"/>
  <c r="P777" i="7"/>
  <c r="N777" i="7"/>
  <c r="J777" i="7" a="1"/>
  <c r="T777" i="7"/>
  <c r="U777" i="7"/>
  <c r="M2718" i="7"/>
  <c r="T2718" i="7"/>
  <c r="P2718" i="7"/>
  <c r="E2718" i="7" a="1"/>
  <c r="H2718" i="7" a="1"/>
  <c r="K3956" i="7"/>
  <c r="G3956" i="7" a="1"/>
  <c r="S3956" i="7"/>
  <c r="P3956" i="7"/>
  <c r="J3749" i="7" a="1"/>
  <c r="U3749" i="7"/>
  <c r="T3749" i="7"/>
  <c r="L3749" i="7"/>
  <c r="M3749" i="7"/>
  <c r="G1288" i="7" a="1"/>
  <c r="V1288" i="7"/>
  <c r="N1288" i="7"/>
  <c r="L1288" i="7"/>
  <c r="P1288" i="7"/>
  <c r="K3373" i="7"/>
  <c r="G3373" i="7" a="1"/>
  <c r="O3373" i="7"/>
  <c r="J3373" i="7" a="1"/>
  <c r="I3373" i="7" a="1"/>
  <c r="R2026" i="7"/>
  <c r="P2026" i="7"/>
  <c r="V2026" i="7"/>
  <c r="Q2026" i="7"/>
  <c r="U1641" i="7"/>
  <c r="C1641" i="7" a="1"/>
  <c r="L1641" i="7"/>
  <c r="J1641" i="7" a="1"/>
  <c r="P1641" i="7"/>
  <c r="Q300" i="7"/>
  <c r="G300" i="7" a="1"/>
  <c r="E300" i="7" a="1"/>
  <c r="U300" i="7"/>
  <c r="R300" i="7"/>
  <c r="K3118" i="7"/>
  <c r="O3118" i="7"/>
  <c r="P3118" i="7"/>
  <c r="J3118" i="7" a="1"/>
  <c r="H3118" i="7" a="1"/>
  <c r="K2107" i="7"/>
  <c r="O2107" i="7"/>
  <c r="T2107" i="7"/>
  <c r="R2107" i="7"/>
  <c r="U132" i="7"/>
  <c r="K132" i="7"/>
  <c r="N132" i="7"/>
  <c r="O132" i="7"/>
  <c r="D132" i="7" a="1"/>
  <c r="T2780" i="7"/>
  <c r="G2780" i="7" a="1"/>
  <c r="D2780" i="7" a="1"/>
  <c r="N2780" i="7"/>
  <c r="H2780" i="7" a="1"/>
  <c r="O456" i="1"/>
  <c r="I456" i="1"/>
  <c r="C456" i="1" a="1"/>
  <c r="N456" i="1"/>
  <c r="P3960" i="7"/>
  <c r="E3960" i="7" a="1"/>
  <c r="T3960" i="7"/>
  <c r="V3960" i="7"/>
  <c r="Q1585" i="7"/>
  <c r="G1585" i="7" a="1"/>
  <c r="R1585" i="7"/>
  <c r="D1585" i="7" a="1"/>
  <c r="M1585" i="7"/>
  <c r="M1436" i="7"/>
  <c r="O1436" i="7"/>
  <c r="R1436" i="7"/>
  <c r="T1436" i="7"/>
  <c r="H1436" i="7" a="1"/>
  <c r="T3123" i="7"/>
  <c r="M3123" i="7"/>
  <c r="G3123" i="7" a="1"/>
  <c r="U3123" i="7"/>
  <c r="I3123" i="7" a="1"/>
  <c r="L1264" i="7"/>
  <c r="Q1264" i="7"/>
  <c r="R1264" i="7"/>
  <c r="D1264" i="7" a="1"/>
  <c r="S644" i="7"/>
  <c r="U644" i="7"/>
  <c r="D644" i="7" a="1"/>
  <c r="E644" i="7" a="1"/>
  <c r="M644" i="7"/>
  <c r="F114" i="1"/>
  <c r="O114" i="1"/>
  <c r="N114" i="1"/>
  <c r="K114" i="1"/>
  <c r="C957" i="7" a="1"/>
  <c r="P957" i="7"/>
  <c r="O957" i="7"/>
  <c r="E957" i="7" a="1"/>
  <c r="G957" i="7" a="1"/>
  <c r="O1589" i="7"/>
  <c r="D1589" i="7" a="1"/>
  <c r="S1589" i="7"/>
  <c r="E1589" i="7" a="1"/>
  <c r="S1218" i="7"/>
  <c r="D1218" i="7" a="1"/>
  <c r="P1218" i="7"/>
  <c r="Q1218" i="7"/>
  <c r="L1218" i="7"/>
  <c r="J1667" i="7" a="1"/>
  <c r="N1667" i="7"/>
  <c r="T1667" i="7"/>
  <c r="C1667" i="7" a="1"/>
  <c r="E1667" i="7" a="1"/>
  <c r="P2645" i="7"/>
  <c r="E2645" i="7" a="1"/>
  <c r="R2645" i="7"/>
  <c r="V2645" i="7"/>
  <c r="J2645" i="7" a="1"/>
  <c r="E979" i="7" a="1"/>
  <c r="T979" i="7"/>
  <c r="N979" i="7"/>
  <c r="P979" i="7"/>
  <c r="Q299" i="1"/>
  <c r="K299" i="1"/>
  <c r="F299" i="1"/>
  <c r="J299" i="1"/>
  <c r="L2905" i="7"/>
  <c r="D2905" i="7" a="1"/>
  <c r="E2905" i="7" a="1"/>
  <c r="Q2905" i="7"/>
  <c r="H2905" i="7" a="1"/>
  <c r="C903" i="7" a="1"/>
  <c r="M903" i="7"/>
  <c r="D903" i="7" a="1"/>
  <c r="N903" i="7"/>
  <c r="I903" i="7" a="1"/>
  <c r="S155" i="7"/>
  <c r="G155" i="7" a="1"/>
  <c r="K155" i="7"/>
  <c r="J155" i="7" a="1"/>
  <c r="J651" i="7" a="1"/>
  <c r="O651" i="7"/>
  <c r="K651" i="7"/>
  <c r="C651" i="7" a="1"/>
  <c r="G651" i="7" a="1"/>
  <c r="D1744" i="7" a="1"/>
  <c r="Q1744" i="7"/>
  <c r="E1744" i="7" a="1"/>
  <c r="R1744" i="7"/>
  <c r="H1744" i="7" a="1"/>
  <c r="T1230" i="7"/>
  <c r="G1230" i="7" a="1"/>
  <c r="R1230" i="7"/>
  <c r="I1230" i="7" a="1"/>
  <c r="E1230" i="7" a="1"/>
  <c r="K1610" i="7"/>
  <c r="S1610" i="7"/>
  <c r="H1610" i="7" a="1"/>
  <c r="M1610" i="7"/>
  <c r="E2948" i="7" a="1"/>
  <c r="R2948" i="7"/>
  <c r="J2948" i="7" a="1"/>
  <c r="S2948" i="7"/>
  <c r="I2948" i="7" a="1"/>
  <c r="C2006" i="7" a="1"/>
  <c r="S2006" i="7"/>
  <c r="K2006" i="7"/>
  <c r="L2006" i="7"/>
  <c r="E2006" i="7" a="1"/>
  <c r="M187" i="7"/>
  <c r="O187" i="7"/>
  <c r="S187" i="7"/>
  <c r="H187" i="7" a="1"/>
  <c r="I187" i="7" a="1"/>
  <c r="K1755" i="7"/>
  <c r="E1755" i="7" a="1"/>
  <c r="G1755" i="7" a="1"/>
  <c r="M1755" i="7"/>
  <c r="E3568" i="7" a="1"/>
  <c r="G3568" i="7" a="1"/>
  <c r="V3568" i="7"/>
  <c r="M3568" i="7"/>
  <c r="R3568" i="7"/>
  <c r="S1351" i="7"/>
  <c r="G1351" i="7" a="1"/>
  <c r="V1351" i="7"/>
  <c r="E1351" i="7" a="1"/>
  <c r="H1351" i="7" a="1"/>
  <c r="R495" i="7"/>
  <c r="V495" i="7"/>
  <c r="K495" i="7"/>
  <c r="N495" i="7"/>
  <c r="I495" i="7" a="1"/>
  <c r="T938" i="7"/>
  <c r="L938" i="7"/>
  <c r="C938" i="7" a="1"/>
  <c r="K938" i="7"/>
  <c r="L1325" i="7"/>
  <c r="U1325" i="7"/>
  <c r="T1325" i="7"/>
  <c r="Q1325" i="7"/>
  <c r="I1325" i="7" a="1"/>
  <c r="C1475" i="7" a="1"/>
  <c r="E1475" i="7" a="1"/>
  <c r="D1475" i="7" a="1"/>
  <c r="I1475" i="7" a="1"/>
  <c r="L1475" i="7"/>
  <c r="C3631" i="7" a="1"/>
  <c r="P3631" i="7"/>
  <c r="J3631" i="7" a="1"/>
  <c r="E3631" i="7" a="1"/>
  <c r="R3631" i="7"/>
  <c r="C344" i="1" a="1"/>
  <c r="N344" i="1"/>
  <c r="D344" i="1" a="1"/>
  <c r="N223" i="1"/>
  <c r="C223" i="1" a="1"/>
  <c r="J223" i="1"/>
  <c r="I223" i="1"/>
  <c r="O2747" i="7"/>
  <c r="D2747" i="7" a="1"/>
  <c r="E2747" i="7" a="1"/>
  <c r="P2747" i="7"/>
  <c r="H2747" i="7" a="1"/>
  <c r="R3854" i="7"/>
  <c r="L3854" i="7"/>
  <c r="T3854" i="7"/>
  <c r="D3854" i="7" a="1"/>
  <c r="H3854" i="7" a="1"/>
  <c r="J567" i="7" a="1"/>
  <c r="P567" i="7"/>
  <c r="R567" i="7"/>
  <c r="H567" i="7" a="1"/>
  <c r="D543" i="1" a="1"/>
  <c r="J543" i="1"/>
  <c r="M543" i="1"/>
  <c r="L543" i="1"/>
  <c r="Q2090" i="7"/>
  <c r="T2090" i="7"/>
  <c r="N2090" i="7"/>
  <c r="V2090" i="7"/>
  <c r="I2090" i="7" a="1"/>
  <c r="S962" i="7"/>
  <c r="L962" i="7"/>
  <c r="N962" i="7"/>
  <c r="V962" i="7"/>
  <c r="H962" i="7" a="1"/>
  <c r="M469" i="1"/>
  <c r="D469" i="1" a="1"/>
  <c r="C469" i="1" a="1"/>
  <c r="Q2572" i="7"/>
  <c r="R2572" i="7"/>
  <c r="P2572" i="7"/>
  <c r="D2572" i="7" a="1"/>
  <c r="I2572" i="7" a="1"/>
  <c r="U3301" i="7"/>
  <c r="M3301" i="7"/>
  <c r="V3301" i="7"/>
  <c r="H3301" i="7" a="1"/>
  <c r="D3301" i="7" a="1"/>
  <c r="R860" i="7"/>
  <c r="U860" i="7"/>
  <c r="D860" i="7" a="1"/>
  <c r="J860" i="7" a="1"/>
  <c r="H860" i="7" a="1"/>
  <c r="R437" i="7"/>
  <c r="C437" i="7" a="1"/>
  <c r="L437" i="7"/>
  <c r="J437" i="7" a="1"/>
  <c r="E2774" i="7" a="1"/>
  <c r="S2774" i="7"/>
  <c r="R2774" i="7"/>
  <c r="U2774" i="7"/>
  <c r="J2774" i="7" a="1"/>
  <c r="S849" i="7"/>
  <c r="M849" i="7"/>
  <c r="K849" i="7"/>
  <c r="I849" i="7" a="1"/>
  <c r="O849" i="7"/>
  <c r="G3433" i="7" a="1"/>
  <c r="K3433" i="7"/>
  <c r="J3433" i="7" a="1"/>
  <c r="H3433" i="7" a="1"/>
  <c r="I3433" i="7" a="1"/>
  <c r="F395" i="1"/>
  <c r="J395" i="1"/>
  <c r="I395" i="1"/>
  <c r="E906" i="7" a="1"/>
  <c r="U906" i="7"/>
  <c r="S906" i="7"/>
  <c r="V906" i="7"/>
  <c r="C906" i="7" a="1"/>
  <c r="O3848" i="7"/>
  <c r="V3848" i="7"/>
  <c r="D3848" i="7" a="1"/>
  <c r="I3848" i="7" a="1"/>
  <c r="H3848" i="7" a="1"/>
  <c r="M891" i="7"/>
  <c r="G891" i="7" a="1"/>
  <c r="N891" i="7"/>
  <c r="P891" i="7"/>
  <c r="J891" i="7" a="1"/>
  <c r="G1683" i="7" a="1"/>
  <c r="M1683" i="7"/>
  <c r="O1683" i="7"/>
  <c r="I1683" i="7" a="1"/>
  <c r="N3178" i="7"/>
  <c r="J3178" i="7" a="1"/>
  <c r="D3178" i="7" a="1"/>
  <c r="M3178" i="7"/>
  <c r="I3178" i="7" a="1"/>
  <c r="P238" i="7"/>
  <c r="V238" i="7"/>
  <c r="N238" i="7"/>
  <c r="O238" i="7"/>
  <c r="T238" i="7"/>
  <c r="D226" i="1" a="1"/>
  <c r="Q226" i="1"/>
  <c r="J226" i="1"/>
  <c r="M226" i="1"/>
  <c r="Q915" i="7"/>
  <c r="L915" i="7"/>
  <c r="K915" i="7"/>
  <c r="R915" i="7"/>
  <c r="M419" i="7"/>
  <c r="L419" i="7"/>
  <c r="N419" i="7"/>
  <c r="J419" i="7" a="1"/>
  <c r="S419" i="7"/>
  <c r="L2825" i="7"/>
  <c r="G2825" i="7" a="1"/>
  <c r="M2825" i="7"/>
  <c r="E2825" i="7" a="1"/>
  <c r="I2825" i="7" a="1"/>
  <c r="M2332" i="7"/>
  <c r="C2332" i="7" a="1"/>
  <c r="E2332" i="7" a="1"/>
  <c r="R2332" i="7"/>
  <c r="H2332" i="7" a="1"/>
  <c r="N662" i="7"/>
  <c r="S662" i="7"/>
  <c r="J662" i="7" a="1"/>
  <c r="L662" i="7"/>
  <c r="S3970" i="7"/>
  <c r="P3970" i="7"/>
  <c r="C3970" i="7" a="1"/>
  <c r="L3970" i="7"/>
  <c r="I3970" i="7" a="1"/>
  <c r="D1224" i="7" a="1"/>
  <c r="V1224" i="7"/>
  <c r="G1224" i="7" a="1"/>
  <c r="U1224" i="7"/>
  <c r="N1224" i="7"/>
  <c r="P2508" i="7"/>
  <c r="V2508" i="7"/>
  <c r="D2508" i="7" a="1"/>
  <c r="H2508" i="7" a="1"/>
  <c r="R2508" i="7"/>
  <c r="J3343" i="7" a="1"/>
  <c r="Q3343" i="7"/>
  <c r="U3343" i="7"/>
  <c r="N3343" i="7"/>
  <c r="O3967" i="7"/>
  <c r="G3967" i="7" a="1"/>
  <c r="U3967" i="7"/>
  <c r="J3967" i="7" a="1"/>
  <c r="H3967" i="7" a="1"/>
  <c r="K773" i="7"/>
  <c r="D773" i="7" a="1"/>
  <c r="E773" i="7" a="1"/>
  <c r="L773" i="7"/>
  <c r="I773" i="7" a="1"/>
  <c r="L216" i="7"/>
  <c r="R216" i="7"/>
  <c r="J216" i="7" a="1"/>
  <c r="K216" i="7"/>
  <c r="H216" i="7" a="1"/>
  <c r="R2289" i="7"/>
  <c r="C2289" i="7" a="1"/>
  <c r="E2289" i="7" a="1"/>
  <c r="V2289" i="7"/>
  <c r="R2963" i="7"/>
  <c r="C2963" i="7" a="1"/>
  <c r="P2963" i="7"/>
  <c r="N2963" i="7"/>
  <c r="H2963" i="7" a="1"/>
  <c r="J3232" i="7" a="1"/>
  <c r="R3232" i="7"/>
  <c r="M3232" i="7"/>
  <c r="G3232" i="7" a="1"/>
  <c r="I3232" i="7" a="1"/>
  <c r="S2506" i="7"/>
  <c r="Q2506" i="7"/>
  <c r="M2506" i="7"/>
  <c r="H2506" i="7" a="1"/>
  <c r="I2506" i="7" a="1"/>
  <c r="N2525" i="7"/>
  <c r="S2525" i="7"/>
  <c r="R2525" i="7"/>
  <c r="T2525" i="7"/>
  <c r="L115" i="7"/>
  <c r="R115" i="7"/>
  <c r="J115" i="7" a="1"/>
  <c r="D115" i="7" a="1"/>
  <c r="N115" i="7"/>
  <c r="I498" i="1"/>
  <c r="G498" i="1"/>
  <c r="D498" i="1" a="1"/>
  <c r="P498" i="1"/>
  <c r="D3847" i="7" a="1"/>
  <c r="T3847" i="7"/>
  <c r="N3847" i="7"/>
  <c r="H3847" i="7" a="1"/>
  <c r="G3847" i="7" a="1"/>
  <c r="C3794" i="7" a="1"/>
  <c r="T3794" i="7"/>
  <c r="V3794" i="7"/>
  <c r="D3794" i="7" a="1"/>
  <c r="T2472" i="7"/>
  <c r="G2472" i="7" a="1"/>
  <c r="P2472" i="7"/>
  <c r="C2472" i="7" a="1"/>
  <c r="U2472" i="7"/>
  <c r="O937" i="7"/>
  <c r="V937" i="7"/>
  <c r="R937" i="7"/>
  <c r="I937" i="7" a="1"/>
  <c r="H937" i="7" a="1"/>
  <c r="U3878" i="7"/>
  <c r="P3878" i="7"/>
  <c r="O3878" i="7"/>
  <c r="E3878" i="7" a="1"/>
  <c r="H3878" i="7" a="1"/>
  <c r="D746" i="7" a="1"/>
  <c r="V746" i="7"/>
  <c r="U746" i="7"/>
  <c r="M746" i="7"/>
  <c r="Q3080" i="7"/>
  <c r="N3080" i="7"/>
  <c r="R3080" i="7"/>
  <c r="S3080" i="7"/>
  <c r="P3080" i="7"/>
  <c r="O3115" i="7"/>
  <c r="J3115" i="7" a="1"/>
  <c r="L3115" i="7"/>
  <c r="C3115" i="7" a="1"/>
  <c r="D3115" i="7" a="1"/>
  <c r="P302" i="1"/>
  <c r="I302" i="1"/>
  <c r="H302" i="1"/>
  <c r="D302" i="1" a="1"/>
  <c r="D744" i="7" a="1"/>
  <c r="V744" i="7"/>
  <c r="M744" i="7"/>
  <c r="H744" i="7" a="1"/>
  <c r="S2083" i="7"/>
  <c r="D2083" i="7" a="1"/>
  <c r="V2083" i="7"/>
  <c r="C2083" i="7" a="1"/>
  <c r="K2083" i="7"/>
  <c r="U2343" i="7"/>
  <c r="O2343" i="7"/>
  <c r="S2343" i="7"/>
  <c r="R2343" i="7"/>
  <c r="H2343" i="7" a="1"/>
  <c r="O2068" i="7"/>
  <c r="J2068" i="7" a="1"/>
  <c r="V2068" i="7"/>
  <c r="C2068" i="7" a="1"/>
  <c r="S2068" i="7"/>
  <c r="P940" i="7"/>
  <c r="C940" i="7" a="1"/>
  <c r="O940" i="7"/>
  <c r="U940" i="7"/>
  <c r="D2218" i="7" a="1"/>
  <c r="J2218" i="7" a="1"/>
  <c r="O2218" i="7"/>
  <c r="K2218" i="7"/>
  <c r="I2218" i="7" a="1"/>
  <c r="D725" i="7" a="1"/>
  <c r="C725" i="7" a="1"/>
  <c r="M725" i="7"/>
  <c r="H725" i="7" a="1"/>
  <c r="U725" i="7"/>
  <c r="Q3248" i="7"/>
  <c r="M3248" i="7"/>
  <c r="O3248" i="7"/>
  <c r="H3248" i="7" a="1"/>
  <c r="D3248" i="7" a="1"/>
  <c r="T681" i="7"/>
  <c r="N681" i="7"/>
  <c r="G681" i="7" a="1"/>
  <c r="D681" i="7" a="1"/>
  <c r="O384" i="7"/>
  <c r="D384" i="7" a="1"/>
  <c r="Q384" i="7"/>
  <c r="E384" i="7" a="1"/>
  <c r="U384" i="7"/>
  <c r="V1637" i="7"/>
  <c r="G1637" i="7" a="1"/>
  <c r="J1637" i="7" a="1"/>
  <c r="P1637" i="7"/>
  <c r="D1637" i="7" a="1"/>
  <c r="Q748" i="7"/>
  <c r="J748" i="7" a="1"/>
  <c r="P748" i="7"/>
  <c r="T748" i="7"/>
  <c r="H748" i="7" a="1"/>
  <c r="E542" i="1" a="1"/>
  <c r="M542" i="1"/>
  <c r="N542" i="1"/>
  <c r="Q398" i="7"/>
  <c r="P398" i="7"/>
  <c r="G398" i="7" a="1"/>
  <c r="K398" i="7"/>
  <c r="H398" i="7" a="1"/>
  <c r="M1565" i="7"/>
  <c r="L1565" i="7"/>
  <c r="V1565" i="7"/>
  <c r="R1565" i="7"/>
  <c r="U1565" i="7"/>
  <c r="O1558" i="7"/>
  <c r="N1558" i="7"/>
  <c r="U1558" i="7"/>
  <c r="G1558" i="7" a="1"/>
  <c r="C1558" i="7" a="1"/>
  <c r="G977" i="7" a="1"/>
  <c r="E977" i="7" a="1"/>
  <c r="L977" i="7"/>
  <c r="T977" i="7"/>
  <c r="L3040" i="7"/>
  <c r="P3040" i="7"/>
  <c r="M3040" i="7"/>
  <c r="D3040" i="7" a="1"/>
  <c r="T3040" i="7"/>
  <c r="V200" i="7"/>
  <c r="E200" i="7" a="1"/>
  <c r="N200" i="7"/>
  <c r="P200" i="7"/>
  <c r="L200" i="7"/>
  <c r="T2173" i="7"/>
  <c r="V2173" i="7"/>
  <c r="N2173" i="7"/>
  <c r="P2173" i="7"/>
  <c r="H2173" i="7" a="1"/>
  <c r="V3219" i="7"/>
  <c r="M3219" i="7"/>
  <c r="N3219" i="7"/>
  <c r="O3219" i="7"/>
  <c r="G2891" i="7" a="1"/>
  <c r="K2891" i="7"/>
  <c r="P2891" i="7"/>
  <c r="S2891" i="7"/>
  <c r="I2891" i="7" a="1"/>
  <c r="V1530" i="7"/>
  <c r="O1530" i="7"/>
  <c r="P1530" i="7"/>
  <c r="M1530" i="7"/>
  <c r="K1530" i="7"/>
  <c r="O3496" i="7"/>
  <c r="T3496" i="7"/>
  <c r="S3496" i="7"/>
  <c r="G3496" i="7" a="1"/>
  <c r="I3496" i="7" a="1"/>
  <c r="E2352" i="7" a="1"/>
  <c r="Q2352" i="7"/>
  <c r="G2352" i="7" a="1"/>
  <c r="U2352" i="7"/>
  <c r="U318" i="7"/>
  <c r="P318" i="7"/>
  <c r="V318" i="7"/>
  <c r="L318" i="7"/>
  <c r="H318" i="7" a="1"/>
  <c r="S1441" i="7"/>
  <c r="M1441" i="7"/>
  <c r="J1441" i="7" a="1"/>
  <c r="P1441" i="7"/>
  <c r="H1441" i="7" a="1"/>
  <c r="L2174" i="7"/>
  <c r="N2174" i="7"/>
  <c r="D2174" i="7" a="1"/>
  <c r="R2174" i="7"/>
  <c r="I2174" i="7" a="1"/>
  <c r="S3730" i="7"/>
  <c r="M3730" i="7"/>
  <c r="P3730" i="7"/>
  <c r="N3730" i="7"/>
  <c r="N1185" i="7"/>
  <c r="K1185" i="7"/>
  <c r="P1185" i="7"/>
  <c r="S1185" i="7"/>
  <c r="J1185" i="7" a="1"/>
  <c r="K450" i="1"/>
  <c r="D450" i="1" a="1"/>
  <c r="M450" i="1"/>
  <c r="O450" i="1"/>
  <c r="P262" i="1"/>
  <c r="G262" i="1"/>
  <c r="F262" i="1"/>
  <c r="O262" i="1"/>
  <c r="G2109" i="7" a="1"/>
  <c r="L2109" i="7"/>
  <c r="T2109" i="7"/>
  <c r="I2109" i="7" a="1"/>
  <c r="V1092" i="7"/>
  <c r="S1092" i="7"/>
  <c r="N1092" i="7"/>
  <c r="D1092" i="7" a="1"/>
  <c r="H1092" i="7" a="1"/>
  <c r="C1103" i="7" a="1"/>
  <c r="U1103" i="7"/>
  <c r="N1103" i="7"/>
  <c r="M1103" i="7"/>
  <c r="H1103" i="7" a="1"/>
  <c r="O386" i="1"/>
  <c r="F386" i="1"/>
  <c r="E386" i="1" a="1"/>
  <c r="H386" i="1"/>
  <c r="L2874" i="7"/>
  <c r="V2874" i="7"/>
  <c r="N2874" i="7"/>
  <c r="P2874" i="7"/>
  <c r="Q2968" i="7"/>
  <c r="V2968" i="7"/>
  <c r="O2968" i="7"/>
  <c r="L2968" i="7"/>
  <c r="H2968" i="7" a="1"/>
  <c r="R506" i="7"/>
  <c r="D506" i="7" a="1"/>
  <c r="M506" i="7"/>
  <c r="U506" i="7"/>
  <c r="N506" i="7"/>
  <c r="Q2615" i="7"/>
  <c r="S2615" i="7"/>
  <c r="M2615" i="7"/>
  <c r="K2615" i="7"/>
  <c r="G2615" i="7" a="1"/>
  <c r="T1670" i="7"/>
  <c r="O1670" i="7"/>
  <c r="K1670" i="7"/>
  <c r="I1670" i="7" a="1"/>
  <c r="F186" i="1"/>
  <c r="I186" i="1"/>
  <c r="L186" i="1"/>
  <c r="O186" i="1"/>
  <c r="K1767" i="7"/>
  <c r="E1767" i="7" a="1"/>
  <c r="V1767" i="7"/>
  <c r="U1767" i="7"/>
  <c r="H1767" i="7" a="1"/>
  <c r="C1531" i="7" a="1"/>
  <c r="M1531" i="7"/>
  <c r="K1531" i="7"/>
  <c r="H1531" i="7" a="1"/>
  <c r="I1531" i="7" a="1"/>
  <c r="U609" i="7"/>
  <c r="N609" i="7"/>
  <c r="O609" i="7"/>
  <c r="T609" i="7"/>
  <c r="D2578" i="7" a="1"/>
  <c r="E2578" i="7" a="1"/>
  <c r="U2578" i="7"/>
  <c r="M2578" i="7"/>
  <c r="T2578" i="7"/>
  <c r="N2272" i="7"/>
  <c r="T2272" i="7"/>
  <c r="Q2272" i="7"/>
  <c r="K2272" i="7"/>
  <c r="H2272" i="7" a="1"/>
  <c r="C3333" i="7" a="1"/>
  <c r="P3333" i="7"/>
  <c r="M3333" i="7"/>
  <c r="D3333" i="7" a="1"/>
  <c r="G3333" i="7" a="1"/>
  <c r="P101" i="1"/>
  <c r="N101" i="1"/>
  <c r="H101" i="1"/>
  <c r="P3911" i="7"/>
  <c r="N3911" i="7"/>
  <c r="J3911" i="7" a="1"/>
  <c r="E3911" i="7" a="1"/>
  <c r="G3911" i="7" a="1"/>
  <c r="D307" i="1" a="1"/>
  <c r="H307" i="1"/>
  <c r="O307" i="1"/>
  <c r="N307" i="1"/>
  <c r="J2714" i="7" a="1"/>
  <c r="P2714" i="7"/>
  <c r="K2714" i="7"/>
  <c r="H2714" i="7" a="1"/>
  <c r="I2714" i="7" a="1"/>
  <c r="E121" i="1" a="1"/>
  <c r="L121" i="1"/>
  <c r="N121" i="1"/>
  <c r="M812" i="7"/>
  <c r="E812" i="7" a="1"/>
  <c r="P812" i="7"/>
  <c r="G812" i="7" a="1"/>
  <c r="L812" i="7"/>
  <c r="J3189" i="7" a="1"/>
  <c r="G3189" i="7" a="1"/>
  <c r="O3189" i="7"/>
  <c r="V3189" i="7"/>
  <c r="H3189" i="7" a="1"/>
  <c r="T2807" i="7"/>
  <c r="K2807" i="7"/>
  <c r="U2807" i="7"/>
  <c r="Q2807" i="7"/>
  <c r="I2807" i="7" a="1"/>
  <c r="D576" i="1" a="1"/>
  <c r="I576" i="1"/>
  <c r="Q576" i="1"/>
  <c r="N220" i="7"/>
  <c r="M220" i="7"/>
  <c r="E220" i="7" a="1"/>
  <c r="J220" i="7" a="1"/>
  <c r="R220" i="7"/>
  <c r="G265" i="7" a="1"/>
  <c r="P265" i="7"/>
  <c r="J265" i="7" a="1"/>
  <c r="I265" i="7" a="1"/>
  <c r="N265" i="7"/>
  <c r="J2427" i="7" a="1"/>
  <c r="Q2427" i="7"/>
  <c r="L2427" i="7"/>
  <c r="O2427" i="7"/>
  <c r="H2427" i="7" a="1"/>
  <c r="M1867" i="7"/>
  <c r="Q1867" i="7"/>
  <c r="V1867" i="7"/>
  <c r="I1867" i="7" a="1"/>
  <c r="E161" i="1" a="1"/>
  <c r="D161" i="1" a="1"/>
  <c r="G161" i="1"/>
  <c r="J161" i="1"/>
  <c r="K108" i="7"/>
  <c r="U108" i="7"/>
  <c r="O108" i="7"/>
  <c r="D108" i="7" a="1"/>
  <c r="I108" i="7" a="1"/>
  <c r="S3428" i="7"/>
  <c r="U3428" i="7"/>
  <c r="V3428" i="7"/>
  <c r="O3428" i="7"/>
  <c r="H3428" i="7" a="1"/>
  <c r="N1362" i="7"/>
  <c r="J1362" i="7" a="1"/>
  <c r="Q1362" i="7"/>
  <c r="U1362" i="7"/>
  <c r="L2246" i="7"/>
  <c r="T2246" i="7"/>
  <c r="D2246" i="7" a="1"/>
  <c r="O2246" i="7"/>
  <c r="Q2246" i="7"/>
  <c r="T99" i="7"/>
  <c r="S99" i="7"/>
  <c r="R99" i="7"/>
  <c r="K99" i="7"/>
  <c r="I99" i="7" a="1"/>
  <c r="N404" i="7"/>
  <c r="G404" i="7" a="1"/>
  <c r="L404" i="7"/>
  <c r="D404" i="7" a="1"/>
  <c r="Q404" i="7"/>
  <c r="R3369" i="7"/>
  <c r="G3369" i="7" a="1"/>
  <c r="D3369" i="7" a="1"/>
  <c r="H3369" i="7" a="1"/>
  <c r="Q2591" i="7"/>
  <c r="U2591" i="7"/>
  <c r="G2591" i="7" a="1"/>
  <c r="O2591" i="7"/>
  <c r="P2591" i="7"/>
  <c r="P2565" i="7"/>
  <c r="L2565" i="7"/>
  <c r="R2565" i="7"/>
  <c r="C2565" i="7" a="1"/>
  <c r="U2565" i="7"/>
  <c r="K1008" i="7"/>
  <c r="Q1008" i="7"/>
  <c r="M1008" i="7"/>
  <c r="H1008" i="7" a="1"/>
  <c r="U1008" i="7"/>
  <c r="S1148" i="7"/>
  <c r="T1148" i="7"/>
  <c r="G1148" i="7" a="1"/>
  <c r="J1148" i="7" a="1"/>
  <c r="V2398" i="7"/>
  <c r="O2398" i="7"/>
  <c r="Q2398" i="7"/>
  <c r="G2398" i="7" a="1"/>
  <c r="C2398" i="7" a="1"/>
  <c r="G885" i="7" a="1"/>
  <c r="R885" i="7"/>
  <c r="O885" i="7"/>
  <c r="V885" i="7"/>
  <c r="M885" i="7"/>
  <c r="G1595" i="7" a="1"/>
  <c r="O1595" i="7"/>
  <c r="K1595" i="7"/>
  <c r="E1595" i="7" a="1"/>
  <c r="N1595" i="7"/>
  <c r="U1797" i="7"/>
  <c r="P1797" i="7"/>
  <c r="K1797" i="7"/>
  <c r="D1797" i="7" a="1"/>
  <c r="J1014" i="7" a="1"/>
  <c r="T1014" i="7"/>
  <c r="O1014" i="7"/>
  <c r="Q1014" i="7"/>
  <c r="M1014" i="7"/>
  <c r="R1800" i="7"/>
  <c r="M1800" i="7"/>
  <c r="J1800" i="7" a="1"/>
  <c r="D1800" i="7" a="1"/>
  <c r="H1800" i="7" a="1"/>
  <c r="K211" i="1"/>
  <c r="L211" i="1"/>
  <c r="D211" i="1" a="1"/>
  <c r="O211" i="1"/>
  <c r="E2319" i="7" a="1"/>
  <c r="U2319" i="7"/>
  <c r="N2319" i="7"/>
  <c r="O2319" i="7"/>
  <c r="L533" i="7"/>
  <c r="C533" i="7" a="1"/>
  <c r="S533" i="7"/>
  <c r="D533" i="7" a="1"/>
  <c r="H533" i="7" a="1"/>
  <c r="M394" i="7"/>
  <c r="Q394" i="7"/>
  <c r="U394" i="7"/>
  <c r="J394" i="7" a="1"/>
  <c r="H394" i="7" a="1"/>
  <c r="Q567" i="1"/>
  <c r="J567" i="1"/>
  <c r="I567" i="1"/>
  <c r="D567" i="1" a="1"/>
  <c r="M3571" i="7"/>
  <c r="L3571" i="7"/>
  <c r="G3571" i="7" a="1"/>
  <c r="E3571" i="7" a="1"/>
  <c r="D1817" i="7" a="1"/>
  <c r="P1817" i="7"/>
  <c r="E1817" i="7" a="1"/>
  <c r="L1817" i="7"/>
  <c r="M1817" i="7"/>
  <c r="T822" i="7"/>
  <c r="U822" i="7"/>
  <c r="J822" i="7" a="1"/>
  <c r="R822" i="7"/>
  <c r="I822" i="7" a="1"/>
  <c r="C1459" i="7" a="1"/>
  <c r="S1459" i="7"/>
  <c r="K1459" i="7"/>
  <c r="U1459" i="7"/>
  <c r="I1459" i="7" a="1"/>
  <c r="V1373" i="7"/>
  <c r="E1373" i="7" a="1"/>
  <c r="K1373" i="7"/>
  <c r="R1373" i="7"/>
  <c r="O1701" i="7"/>
  <c r="M1701" i="7"/>
  <c r="Q1701" i="7"/>
  <c r="E1701" i="7" a="1"/>
  <c r="T1701" i="7"/>
  <c r="K1659" i="7"/>
  <c r="E1659" i="7" a="1"/>
  <c r="V1659" i="7"/>
  <c r="T1659" i="7"/>
  <c r="H1659" i="7" a="1"/>
  <c r="K230" i="1"/>
  <c r="D230" i="1" a="1"/>
  <c r="C230" i="1" a="1"/>
  <c r="N230" i="1"/>
  <c r="K3480" i="7"/>
  <c r="E3480" i="7" a="1"/>
  <c r="O3480" i="7"/>
  <c r="P3480" i="7"/>
  <c r="S3904" i="7"/>
  <c r="T3904" i="7"/>
  <c r="O3904" i="7"/>
  <c r="D3904" i="7" a="1"/>
  <c r="I3904" i="7" a="1"/>
  <c r="R3156" i="7"/>
  <c r="O3156" i="7"/>
  <c r="G3156" i="7" a="1"/>
  <c r="E3156" i="7" a="1"/>
  <c r="I3156" i="7" a="1"/>
  <c r="P3094" i="7"/>
  <c r="C3094" i="7" a="1"/>
  <c r="K3094" i="7"/>
  <c r="J3094" i="7" a="1"/>
  <c r="I3094" i="7" a="1"/>
  <c r="G44" i="7" a="1"/>
  <c r="M44" i="7"/>
  <c r="R44" i="7"/>
  <c r="E44" i="7" a="1"/>
  <c r="D1091" i="7" a="1"/>
  <c r="P1091" i="7"/>
  <c r="J1091" i="7" a="1"/>
  <c r="Q1091" i="7"/>
  <c r="S1091" i="7"/>
  <c r="E2571" i="7" a="1"/>
  <c r="Q2571" i="7"/>
  <c r="N2571" i="7"/>
  <c r="L2571" i="7"/>
  <c r="I2571" i="7" a="1"/>
  <c r="O2496" i="7"/>
  <c r="C2496" i="7" a="1"/>
  <c r="L2496" i="7"/>
  <c r="V2496" i="7"/>
  <c r="D2496" i="7" a="1"/>
  <c r="U3712" i="7"/>
  <c r="S3712" i="7"/>
  <c r="C3712" i="7" a="1"/>
  <c r="D3712" i="7" a="1"/>
  <c r="Q3112" i="7"/>
  <c r="R3112" i="7"/>
  <c r="V3112" i="7"/>
  <c r="I3112" i="7" a="1"/>
  <c r="U3112" i="7"/>
  <c r="R28" i="7"/>
  <c r="N28" i="7"/>
  <c r="G28" i="7" a="1"/>
  <c r="E28" i="7" a="1"/>
  <c r="K28" i="7"/>
  <c r="J3194" i="7" a="1"/>
  <c r="E3194" i="7" a="1"/>
  <c r="O3194" i="7"/>
  <c r="L3194" i="7"/>
  <c r="I3194" i="7" a="1"/>
  <c r="U450" i="7"/>
  <c r="L450" i="7"/>
  <c r="J450" i="7" a="1"/>
  <c r="S450" i="7"/>
  <c r="U1202" i="7"/>
  <c r="N1202" i="7"/>
  <c r="P1202" i="7"/>
  <c r="V1202" i="7"/>
  <c r="J1202" i="7" a="1"/>
  <c r="C1635" i="7" a="1"/>
  <c r="T1635" i="7"/>
  <c r="O1635" i="7"/>
  <c r="R1635" i="7"/>
  <c r="I1635" i="7" a="1"/>
  <c r="T2064" i="7"/>
  <c r="J2064" i="7" a="1"/>
  <c r="C2064" i="7" a="1"/>
  <c r="K2064" i="7"/>
  <c r="I2064" i="7" a="1"/>
  <c r="K1242" i="7"/>
  <c r="N1242" i="7"/>
  <c r="O1242" i="7"/>
  <c r="H1242" i="7" a="1"/>
  <c r="Q3674" i="7"/>
  <c r="P3674" i="7"/>
  <c r="V3674" i="7"/>
  <c r="U3674" i="7"/>
  <c r="I3674" i="7" a="1"/>
  <c r="G561" i="7" a="1"/>
  <c r="V561" i="7"/>
  <c r="N561" i="7"/>
  <c r="M561" i="7"/>
  <c r="H561" i="7" a="1"/>
  <c r="G2672" i="7" a="1"/>
  <c r="L2672" i="7"/>
  <c r="D2672" i="7" a="1"/>
  <c r="Q2672" i="7"/>
  <c r="H2672" i="7" a="1"/>
  <c r="D2281" i="7" a="1"/>
  <c r="L2281" i="7"/>
  <c r="T2281" i="7"/>
  <c r="S2281" i="7"/>
  <c r="S3230" i="7"/>
  <c r="Q3230" i="7"/>
  <c r="L3230" i="7"/>
  <c r="T3230" i="7"/>
  <c r="G3230" i="7" a="1"/>
  <c r="Q15" i="7"/>
  <c r="O15" i="7"/>
  <c r="K15" i="7"/>
  <c r="N15" i="7"/>
  <c r="C15" i="7" a="1"/>
  <c r="L349" i="1"/>
  <c r="H349" i="1"/>
  <c r="E349" i="1" a="1"/>
  <c r="M349" i="1"/>
  <c r="K250" i="7"/>
  <c r="E250" i="7" a="1"/>
  <c r="V250" i="7"/>
  <c r="N250" i="7"/>
  <c r="T1329" i="7"/>
  <c r="O1329" i="7"/>
  <c r="E1329" i="7" a="1"/>
  <c r="C1329" i="7" a="1"/>
  <c r="Q1329" i="7"/>
  <c r="C3002" i="7" a="1"/>
  <c r="U3002" i="7"/>
  <c r="L3002" i="7"/>
  <c r="P3002" i="7"/>
  <c r="I3002" i="7" a="1"/>
  <c r="T2339" i="7"/>
  <c r="R2339" i="7"/>
  <c r="J2339" i="7" a="1"/>
  <c r="N2339" i="7"/>
  <c r="I2339" i="7" a="1"/>
  <c r="R138" i="7"/>
  <c r="K138" i="7"/>
  <c r="J138" i="7" a="1"/>
  <c r="M138" i="7"/>
  <c r="Q3034" i="7"/>
  <c r="R3034" i="7"/>
  <c r="S3034" i="7"/>
  <c r="I3034" i="7" a="1"/>
  <c r="P3034" i="7"/>
  <c r="T763" i="7"/>
  <c r="C763" i="7" a="1"/>
  <c r="L763" i="7"/>
  <c r="Q763" i="7"/>
  <c r="H763" i="7" a="1"/>
  <c r="G482" i="1"/>
  <c r="F482" i="1"/>
  <c r="I482" i="1"/>
  <c r="O482" i="1"/>
  <c r="L1313" i="7"/>
  <c r="G1313" i="7" a="1"/>
  <c r="J1313" i="7" a="1"/>
  <c r="V1313" i="7"/>
  <c r="Q3607" i="7"/>
  <c r="R3607" i="7"/>
  <c r="U3607" i="7"/>
  <c r="E3607" i="7" a="1"/>
  <c r="S3607" i="7"/>
  <c r="V3547" i="7"/>
  <c r="C3547" i="7" a="1"/>
  <c r="R3547" i="7"/>
  <c r="E3547" i="7" a="1"/>
  <c r="H3547" i="7" a="1"/>
  <c r="L952" i="7"/>
  <c r="N952" i="7"/>
  <c r="S952" i="7"/>
  <c r="O952" i="7"/>
  <c r="H952" i="7" a="1"/>
  <c r="D2629" i="7" a="1"/>
  <c r="T2629" i="7"/>
  <c r="Q2629" i="7"/>
  <c r="S2629" i="7"/>
  <c r="M333" i="7"/>
  <c r="N333" i="7"/>
  <c r="J333" i="7" a="1"/>
  <c r="K333" i="7"/>
  <c r="D333" i="7" a="1"/>
  <c r="E1577" i="7" a="1"/>
  <c r="N1577" i="7"/>
  <c r="O1577" i="7"/>
  <c r="T1577" i="7"/>
  <c r="P1577" i="7"/>
  <c r="G334" i="7" a="1"/>
  <c r="K334" i="7"/>
  <c r="V334" i="7"/>
  <c r="I334" i="7" a="1"/>
  <c r="R334" i="7"/>
  <c r="V3680" i="7"/>
  <c r="Q3680" i="7"/>
  <c r="U3680" i="7"/>
  <c r="H3680" i="7" a="1"/>
  <c r="R1124" i="7"/>
  <c r="N1124" i="7"/>
  <c r="M1124" i="7"/>
  <c r="C1124" i="7" a="1"/>
  <c r="K1124" i="7"/>
  <c r="R452" i="7"/>
  <c r="V452" i="7"/>
  <c r="U452" i="7"/>
  <c r="N452" i="7"/>
  <c r="H452" i="7" a="1"/>
  <c r="K3879" i="7"/>
  <c r="D3879" i="7" a="1"/>
  <c r="L3879" i="7"/>
  <c r="R3879" i="7"/>
  <c r="I3879" i="7" a="1"/>
  <c r="S2104" i="7"/>
  <c r="J2104" i="7" a="1"/>
  <c r="M2104" i="7"/>
  <c r="R2104" i="7"/>
  <c r="P280" i="1"/>
  <c r="M280" i="1"/>
  <c r="J280" i="1"/>
  <c r="H280" i="1"/>
  <c r="C901" i="7" a="1"/>
  <c r="V901" i="7"/>
  <c r="D901" i="7" a="1"/>
  <c r="O901" i="7"/>
  <c r="H901" i="7" a="1"/>
  <c r="G1955" i="7" a="1"/>
  <c r="C1955" i="7" a="1"/>
  <c r="N1955" i="7"/>
  <c r="E1955" i="7" a="1"/>
  <c r="I1955" i="7" a="1"/>
  <c r="D923" i="7" a="1"/>
  <c r="V923" i="7"/>
  <c r="E923" i="7" a="1"/>
  <c r="K923" i="7"/>
  <c r="S2884" i="7"/>
  <c r="V2884" i="7"/>
  <c r="M2884" i="7"/>
  <c r="J2884" i="7" a="1"/>
  <c r="P2884" i="7"/>
  <c r="V2422" i="7"/>
  <c r="U2422" i="7"/>
  <c r="R2422" i="7"/>
  <c r="K2422" i="7"/>
  <c r="I2422" i="7" a="1"/>
  <c r="V47" i="7"/>
  <c r="C47" i="7" a="1"/>
  <c r="G47" i="7" a="1"/>
  <c r="J47" i="7" a="1"/>
  <c r="I47" i="7" a="1"/>
  <c r="P296" i="1"/>
  <c r="M296" i="1"/>
  <c r="D296" i="1" a="1"/>
  <c r="E2931" i="7" a="1"/>
  <c r="S2931" i="7"/>
  <c r="D2931" i="7" a="1"/>
  <c r="L2931" i="7"/>
  <c r="T2931" i="7"/>
  <c r="E1069" i="7" a="1"/>
  <c r="Q1069" i="7"/>
  <c r="K1069" i="7"/>
  <c r="M1069" i="7"/>
  <c r="I1069" i="7" a="1"/>
  <c r="C234" i="1" a="1"/>
  <c r="J234" i="1"/>
  <c r="P234" i="1"/>
  <c r="D234" i="1" a="1"/>
  <c r="N560" i="1"/>
  <c r="E560" i="1" a="1"/>
  <c r="D560" i="1" a="1"/>
  <c r="V1025" i="7"/>
  <c r="S1025" i="7"/>
  <c r="N1025" i="7"/>
  <c r="K1025" i="7"/>
  <c r="I1025" i="7" a="1"/>
  <c r="O1596" i="7"/>
  <c r="U1596" i="7"/>
  <c r="V1596" i="7"/>
  <c r="C1596" i="7" a="1"/>
  <c r="K1596" i="7"/>
  <c r="Q597" i="7"/>
  <c r="D597" i="7" a="1"/>
  <c r="K597" i="7"/>
  <c r="T597" i="7"/>
  <c r="H597" i="7" a="1"/>
  <c r="M2616" i="7"/>
  <c r="U2616" i="7"/>
  <c r="Q2616" i="7"/>
  <c r="K2616" i="7"/>
  <c r="K1799" i="7"/>
  <c r="J1799" i="7" a="1"/>
  <c r="S1799" i="7"/>
  <c r="C1799" i="7" a="1"/>
  <c r="Q1799" i="7"/>
  <c r="N1424" i="7"/>
  <c r="D1424" i="7" a="1"/>
  <c r="T1424" i="7"/>
  <c r="Q1424" i="7"/>
  <c r="P1424" i="7"/>
  <c r="O902" i="7"/>
  <c r="U902" i="7"/>
  <c r="C902" i="7" a="1"/>
  <c r="M902" i="7"/>
  <c r="I902" i="7" a="1"/>
  <c r="O573" i="7"/>
  <c r="N573" i="7"/>
  <c r="J573" i="7" a="1"/>
  <c r="V573" i="7"/>
  <c r="E1408" i="7" a="1"/>
  <c r="C1408" i="7" a="1"/>
  <c r="R1408" i="7"/>
  <c r="Q1408" i="7"/>
  <c r="M1408" i="7"/>
  <c r="J1770" i="7" a="1"/>
  <c r="U1770" i="7"/>
  <c r="K1770" i="7"/>
  <c r="P1770" i="7"/>
  <c r="V1770" i="7"/>
  <c r="L3142" i="7"/>
  <c r="J3142" i="7" a="1"/>
  <c r="E3142" i="7" a="1"/>
  <c r="C3142" i="7" a="1"/>
  <c r="I3142" i="7" a="1"/>
  <c r="K3145" i="7"/>
  <c r="T3145" i="7"/>
  <c r="N3145" i="7"/>
  <c r="E3145" i="7" a="1"/>
  <c r="D1673" i="7" a="1"/>
  <c r="N1673" i="7"/>
  <c r="K1673" i="7"/>
  <c r="H1673" i="7" a="1"/>
  <c r="L1673" i="7"/>
  <c r="D688" i="7" a="1"/>
  <c r="T688" i="7"/>
  <c r="L688" i="7"/>
  <c r="R688" i="7"/>
  <c r="I688" i="7" a="1"/>
  <c r="N2171" i="7"/>
  <c r="M2171" i="7"/>
  <c r="G2171" i="7" a="1"/>
  <c r="L2171" i="7"/>
  <c r="I2171" i="7" a="1"/>
  <c r="V1437" i="7"/>
  <c r="N1437" i="7"/>
  <c r="O1437" i="7"/>
  <c r="L1437" i="7"/>
  <c r="C1116" i="7" a="1"/>
  <c r="K1116" i="7"/>
  <c r="M1116" i="7"/>
  <c r="S1116" i="7"/>
  <c r="T1116" i="7"/>
  <c r="J2075" i="7" a="1"/>
  <c r="Q2075" i="7"/>
  <c r="E2075" i="7" a="1"/>
  <c r="I2075" i="7" a="1"/>
  <c r="T2075" i="7"/>
  <c r="C99" i="1" a="1"/>
  <c r="J99" i="1"/>
  <c r="K99" i="1"/>
  <c r="Q99" i="1"/>
  <c r="K2067" i="7"/>
  <c r="G2067" i="7" a="1"/>
  <c r="M2067" i="7"/>
  <c r="J2067" i="7" a="1"/>
  <c r="M3086" i="7"/>
  <c r="C3086" i="7" a="1"/>
  <c r="D3086" i="7" a="1"/>
  <c r="N3086" i="7"/>
  <c r="J3086" i="7" a="1"/>
  <c r="G328" i="7" a="1"/>
  <c r="Q328" i="7"/>
  <c r="K328" i="7"/>
  <c r="T328" i="7"/>
  <c r="H328" i="7" a="1"/>
  <c r="V610" i="7"/>
  <c r="J610" i="7" a="1"/>
  <c r="K610" i="7"/>
  <c r="D610" i="7" a="1"/>
  <c r="Q610" i="7"/>
  <c r="Q3003" i="7"/>
  <c r="J3003" i="7" a="1"/>
  <c r="N3003" i="7"/>
  <c r="R3003" i="7"/>
  <c r="M2640" i="7"/>
  <c r="J2640" i="7" a="1"/>
  <c r="Q2640" i="7"/>
  <c r="C2640" i="7" a="1"/>
  <c r="H2640" i="7" a="1"/>
  <c r="K1486" i="7"/>
  <c r="Q1486" i="7"/>
  <c r="G1486" i="7" a="1"/>
  <c r="H1486" i="7" a="1"/>
  <c r="L1486" i="7"/>
  <c r="N472" i="1"/>
  <c r="C472" i="1" a="1"/>
  <c r="G472" i="1"/>
  <c r="J472" i="1"/>
  <c r="M3106" i="7"/>
  <c r="P3106" i="7"/>
  <c r="E3106" i="7" a="1"/>
  <c r="D3106" i="7" a="1"/>
  <c r="J3005" i="7" a="1"/>
  <c r="T3005" i="7"/>
  <c r="M3005" i="7"/>
  <c r="D3005" i="7" a="1"/>
  <c r="O3005" i="7"/>
  <c r="L1307" i="7"/>
  <c r="R1307" i="7"/>
  <c r="P1307" i="7"/>
  <c r="H1307" i="7" a="1"/>
  <c r="V1307" i="7"/>
  <c r="M1426" i="7"/>
  <c r="J1426" i="7" a="1"/>
  <c r="N1426" i="7"/>
  <c r="E1426" i="7" a="1"/>
  <c r="H1426" i="7" a="1"/>
  <c r="S3728" i="7"/>
  <c r="T3728" i="7"/>
  <c r="O3728" i="7"/>
  <c r="P3728" i="7"/>
  <c r="M1858" i="7"/>
  <c r="S1858" i="7"/>
  <c r="J1858" i="7" a="1"/>
  <c r="E1858" i="7" a="1"/>
  <c r="U1858" i="7"/>
  <c r="J3399" i="7" a="1"/>
  <c r="U3399" i="7"/>
  <c r="L3399" i="7"/>
  <c r="R3399" i="7"/>
  <c r="I3399" i="7" a="1"/>
  <c r="J2974" i="7" a="1"/>
  <c r="C2974" i="7" a="1"/>
  <c r="G2974" i="7" a="1"/>
  <c r="M2974" i="7"/>
  <c r="H2974" i="7" a="1"/>
  <c r="S2699" i="7"/>
  <c r="R2699" i="7"/>
  <c r="I2699" i="7" a="1"/>
  <c r="O2699" i="7"/>
  <c r="S400" i="7"/>
  <c r="D400" i="7" a="1"/>
  <c r="N400" i="7"/>
  <c r="O400" i="7"/>
  <c r="J400" i="7" a="1"/>
  <c r="V776" i="7"/>
  <c r="P776" i="7"/>
  <c r="T776" i="7"/>
  <c r="E776" i="7" a="1"/>
  <c r="H776" i="7" a="1"/>
  <c r="K592" i="7"/>
  <c r="L592" i="7"/>
  <c r="G592" i="7" a="1"/>
  <c r="C592" i="7" a="1"/>
  <c r="I592" i="7" a="1"/>
  <c r="I369" i="1"/>
  <c r="O369" i="1"/>
  <c r="H369" i="1"/>
  <c r="P2566" i="7"/>
  <c r="V2566" i="7"/>
  <c r="C2566" i="7" a="1"/>
  <c r="U2566" i="7"/>
  <c r="G2566" i="7" a="1"/>
  <c r="Q581" i="7"/>
  <c r="J581" i="7" a="1"/>
  <c r="M581" i="7"/>
  <c r="P581" i="7"/>
  <c r="I581" i="7" a="1"/>
  <c r="C1191" i="7" a="1"/>
  <c r="M1191" i="7"/>
  <c r="L1191" i="7"/>
  <c r="H1191" i="7" a="1"/>
  <c r="U1191" i="7"/>
  <c r="L1581" i="7"/>
  <c r="D1581" i="7" a="1"/>
  <c r="G1581" i="7" a="1"/>
  <c r="M1581" i="7"/>
  <c r="C1133" i="7" a="1"/>
  <c r="J1133" i="7" a="1"/>
  <c r="T1133" i="7"/>
  <c r="H1133" i="7" a="1"/>
  <c r="Q1133" i="7"/>
  <c r="M1951" i="7"/>
  <c r="E1951" i="7" a="1"/>
  <c r="Q1951" i="7"/>
  <c r="T1951" i="7"/>
  <c r="I1951" i="7" a="1"/>
  <c r="C3069" i="7" a="1"/>
  <c r="U3069" i="7"/>
  <c r="D3069" i="7" a="1"/>
  <c r="V3069" i="7"/>
  <c r="I3069" i="7" a="1"/>
  <c r="U1963" i="7"/>
  <c r="R1963" i="7"/>
  <c r="V1963" i="7"/>
  <c r="T1963" i="7"/>
  <c r="U2308" i="7"/>
  <c r="O3613" i="7"/>
  <c r="R3746" i="7"/>
  <c r="L568" i="1"/>
  <c r="D972" i="7" a="1"/>
  <c r="K972" i="7"/>
  <c r="L2585" i="7"/>
  <c r="J2585" i="7" a="1"/>
  <c r="S297" i="7"/>
  <c r="C1671" i="7" a="1"/>
  <c r="T1217" i="7"/>
  <c r="D295" i="7" a="1"/>
  <c r="R1986" i="7"/>
  <c r="K1986" i="7"/>
  <c r="K2215" i="7"/>
  <c r="M2215" i="7"/>
  <c r="Q3692" i="7"/>
  <c r="I3692" i="7" a="1"/>
  <c r="V2232" i="7"/>
  <c r="L2232" i="7"/>
  <c r="V666" i="7"/>
  <c r="R666" i="7"/>
  <c r="P666" i="7"/>
  <c r="N437" i="1"/>
  <c r="I437" i="1"/>
  <c r="Q437" i="1"/>
  <c r="G56" i="7" a="1"/>
  <c r="P56" i="7"/>
  <c r="J56" i="7" a="1"/>
  <c r="N56" i="7"/>
  <c r="K2992" i="7"/>
  <c r="G2992" i="7" a="1"/>
  <c r="M2992" i="7"/>
  <c r="D2992" i="7" a="1"/>
  <c r="I2992" i="7" a="1"/>
  <c r="O140" i="7"/>
  <c r="D140" i="7" a="1"/>
  <c r="E140" i="7" a="1"/>
  <c r="N140" i="7"/>
  <c r="H140" i="7" a="1"/>
  <c r="U420" i="7"/>
  <c r="J420" i="7" a="1"/>
  <c r="S420" i="7"/>
  <c r="H420" i="7" a="1"/>
  <c r="D420" i="7" a="1"/>
  <c r="S695" i="7"/>
  <c r="E695" i="7" a="1"/>
  <c r="V695" i="7"/>
  <c r="L695" i="7"/>
  <c r="J1928" i="7" a="1"/>
  <c r="R1928" i="7"/>
  <c r="O1928" i="7"/>
  <c r="T1928" i="7"/>
  <c r="U1928" i="7"/>
  <c r="L312" i="1"/>
  <c r="N312" i="1"/>
  <c r="P312" i="1"/>
  <c r="C312" i="1" a="1"/>
  <c r="V472" i="7"/>
  <c r="U472" i="7"/>
  <c r="T472" i="7"/>
  <c r="K472" i="7"/>
  <c r="I472" i="7" a="1"/>
  <c r="D1507" i="7" a="1"/>
  <c r="M1507" i="7"/>
  <c r="L1507" i="7"/>
  <c r="S1507" i="7"/>
  <c r="J374" i="7" a="1"/>
  <c r="N374" i="7"/>
  <c r="T374" i="7"/>
  <c r="E374" i="7" a="1"/>
  <c r="H374" i="7" a="1"/>
  <c r="O329" i="1"/>
  <c r="N329" i="1"/>
  <c r="G329" i="1"/>
  <c r="J329" i="1"/>
  <c r="V2577" i="7"/>
  <c r="U2577" i="7"/>
  <c r="J2577" i="7" a="1"/>
  <c r="D2577" i="7" a="1"/>
  <c r="G2577" i="7" a="1"/>
  <c r="L234" i="7"/>
  <c r="G234" i="7" a="1"/>
  <c r="J234" i="7" a="1"/>
  <c r="O234" i="7"/>
  <c r="M2935" i="7"/>
  <c r="C2935" i="7" a="1"/>
  <c r="K2935" i="7"/>
  <c r="J2935" i="7" a="1"/>
  <c r="U2935" i="7"/>
  <c r="K3031" i="7"/>
  <c r="V3031" i="7"/>
  <c r="G3031" i="7" a="1"/>
  <c r="O3031" i="7"/>
  <c r="R3031" i="7"/>
  <c r="C422" i="7" a="1"/>
  <c r="L422" i="7"/>
  <c r="G422" i="7" a="1"/>
  <c r="K422" i="7"/>
  <c r="I422" i="7" a="1"/>
  <c r="P2201" i="7"/>
  <c r="T2201" i="7"/>
  <c r="G2201" i="7" a="1"/>
  <c r="S2201" i="7"/>
  <c r="V1912" i="7"/>
  <c r="S1912" i="7"/>
  <c r="U1912" i="7"/>
  <c r="D1912" i="7" a="1"/>
  <c r="I1912" i="7" a="1"/>
  <c r="O63" i="7"/>
  <c r="S63" i="7"/>
  <c r="T63" i="7"/>
  <c r="L63" i="7"/>
  <c r="H63" i="7" a="1"/>
  <c r="P3573" i="7"/>
  <c r="S3573" i="7"/>
  <c r="G3573" i="7" a="1"/>
  <c r="L3573" i="7"/>
  <c r="I3573" i="7" a="1"/>
  <c r="V2712" i="7"/>
  <c r="M2712" i="7"/>
  <c r="G2712" i="7" a="1"/>
  <c r="K2712" i="7"/>
  <c r="O424" i="7"/>
  <c r="N424" i="7"/>
  <c r="K424" i="7"/>
  <c r="P424" i="7"/>
  <c r="R424" i="7"/>
  <c r="L3124" i="7"/>
  <c r="R3124" i="7"/>
  <c r="K3124" i="7"/>
  <c r="D3124" i="7" a="1"/>
  <c r="H3124" i="7" a="1"/>
  <c r="Q1934" i="7"/>
  <c r="V1934" i="7"/>
  <c r="K1934" i="7"/>
  <c r="J1934" i="7" a="1"/>
  <c r="H1934" i="7" a="1"/>
  <c r="H561" i="1"/>
  <c r="C561" i="1" a="1"/>
  <c r="O561" i="1"/>
  <c r="T3586" i="7"/>
  <c r="R3586" i="7"/>
  <c r="L3586" i="7"/>
  <c r="G3586" i="7" a="1"/>
  <c r="N3586" i="7"/>
  <c r="P457" i="7"/>
  <c r="J457" i="7" a="1"/>
  <c r="N457" i="7"/>
  <c r="U457" i="7"/>
  <c r="I457" i="7" a="1"/>
  <c r="T3814" i="7"/>
  <c r="U3814" i="7"/>
  <c r="K3814" i="7"/>
  <c r="G3814" i="7" a="1"/>
  <c r="I3814" i="7" a="1"/>
  <c r="O1810" i="7"/>
  <c r="R1810" i="7"/>
  <c r="U1810" i="7"/>
  <c r="V1810" i="7"/>
  <c r="V3543" i="7"/>
  <c r="S3543" i="7"/>
  <c r="T3543" i="7"/>
  <c r="C3543" i="7" a="1"/>
  <c r="M3543" i="7"/>
  <c r="S319" i="7"/>
  <c r="G319" i="7" a="1"/>
  <c r="Q319" i="7"/>
  <c r="K319" i="7"/>
  <c r="I319" i="7" a="1"/>
  <c r="K1666" i="7"/>
  <c r="M1666" i="7"/>
  <c r="L1666" i="7"/>
  <c r="V1666" i="7"/>
  <c r="I1666" i="7" a="1"/>
  <c r="V1076" i="7"/>
  <c r="G1076" i="7" a="1"/>
  <c r="O1076" i="7"/>
  <c r="C1076" i="7" a="1"/>
  <c r="U1339" i="7"/>
  <c r="P1339" i="7"/>
  <c r="N1339" i="7"/>
  <c r="O1339" i="7"/>
  <c r="M1339" i="7"/>
  <c r="L391" i="1"/>
  <c r="K391" i="1"/>
  <c r="I391" i="1"/>
  <c r="J391" i="1"/>
  <c r="I471" i="1"/>
  <c r="J471" i="1"/>
  <c r="C471" i="1" a="1"/>
  <c r="K471" i="1"/>
  <c r="S3747" i="7"/>
  <c r="L3747" i="7"/>
  <c r="M3747" i="7"/>
  <c r="I3747" i="7" a="1"/>
  <c r="V3075" i="7"/>
  <c r="Q3075" i="7"/>
  <c r="N3075" i="7"/>
  <c r="D3075" i="7" a="1"/>
  <c r="K3075" i="7"/>
  <c r="C3093" i="7" a="1"/>
  <c r="E3093" i="7" a="1"/>
  <c r="G3093" i="7" a="1"/>
  <c r="P3093" i="7"/>
  <c r="I3093" i="7" a="1"/>
  <c r="N596" i="7"/>
  <c r="E596" i="7" a="1"/>
  <c r="O596" i="7"/>
  <c r="M596" i="7"/>
  <c r="H596" i="7" a="1"/>
  <c r="V2740" i="7"/>
  <c r="K2740" i="7"/>
  <c r="M2740" i="7"/>
  <c r="D2740" i="7" a="1"/>
  <c r="O2058" i="7"/>
  <c r="Q2058" i="7"/>
  <c r="P2058" i="7"/>
  <c r="C2058" i="7" a="1"/>
  <c r="G2058" i="7" a="1"/>
  <c r="C119" i="1" a="1"/>
  <c r="I119" i="1"/>
  <c r="H119" i="1"/>
  <c r="O119" i="1"/>
  <c r="C3762" i="7" a="1"/>
  <c r="P3762" i="7"/>
  <c r="T3762" i="7"/>
  <c r="O3762" i="7"/>
  <c r="D3762" i="7" a="1"/>
  <c r="R3933" i="7"/>
  <c r="O3933" i="7"/>
  <c r="Q3933" i="7"/>
  <c r="P3933" i="7"/>
  <c r="D179" i="1" a="1"/>
  <c r="O179" i="1"/>
  <c r="Q179" i="1"/>
  <c r="H179" i="1"/>
  <c r="R1125" i="7"/>
  <c r="P1125" i="7"/>
  <c r="M1125" i="7"/>
  <c r="L1125" i="7"/>
  <c r="H1125" i="7" a="1"/>
  <c r="T3992" i="7"/>
  <c r="S3992" i="7"/>
  <c r="R3992" i="7"/>
  <c r="E3992" i="7" a="1"/>
  <c r="I3992" i="7" a="1"/>
  <c r="T2742" i="7"/>
  <c r="L2742" i="7"/>
  <c r="U2742" i="7"/>
  <c r="H2742" i="7" a="1"/>
  <c r="P2271" i="7"/>
  <c r="K2271" i="7"/>
  <c r="G2271" i="7" a="1"/>
  <c r="H2271" i="7" a="1"/>
  <c r="M2271" i="7"/>
  <c r="C3946" i="7" a="1"/>
  <c r="J3946" i="7" a="1"/>
  <c r="N3946" i="7"/>
  <c r="M3946" i="7"/>
  <c r="R3946" i="7"/>
  <c r="N2546" i="7"/>
  <c r="Q2546" i="7"/>
  <c r="L2546" i="7"/>
  <c r="G2546" i="7" a="1"/>
  <c r="U2546" i="7"/>
  <c r="S3274" i="7"/>
  <c r="V3274" i="7"/>
  <c r="O3274" i="7"/>
  <c r="N3274" i="7"/>
  <c r="Q1881" i="7"/>
  <c r="E1881" i="7" a="1"/>
  <c r="U1881" i="7"/>
  <c r="R1881" i="7"/>
  <c r="T1881" i="7"/>
  <c r="U2599" i="7"/>
  <c r="N2599" i="7"/>
  <c r="G2599" i="7" a="1"/>
  <c r="J2599" i="7" a="1"/>
  <c r="H2599" i="7" a="1"/>
  <c r="S2001" i="7"/>
  <c r="D2001" i="7" a="1"/>
  <c r="J2001" i="7" a="1"/>
  <c r="P2001" i="7"/>
  <c r="I2001" i="7" a="1"/>
  <c r="O486" i="1"/>
  <c r="E486" i="1" a="1"/>
  <c r="Q486" i="1"/>
  <c r="Q3924" i="7"/>
  <c r="P3924" i="7"/>
  <c r="C3924" i="7" a="1"/>
  <c r="G3924" i="7" a="1"/>
  <c r="T3924" i="7"/>
  <c r="E3782" i="7" a="1"/>
  <c r="K3782" i="7"/>
  <c r="J3782" i="7" a="1"/>
  <c r="C3782" i="7" a="1"/>
  <c r="I3782" i="7" a="1"/>
  <c r="R65" i="7"/>
  <c r="C65" i="7" a="1"/>
  <c r="J65" i="7" a="1"/>
  <c r="D65" i="7" a="1"/>
  <c r="I65" i="7" a="1"/>
  <c r="O3842" i="7"/>
  <c r="N3842" i="7"/>
  <c r="R3842" i="7"/>
  <c r="C3842" i="7" a="1"/>
  <c r="G20" i="1"/>
  <c r="L20" i="1"/>
  <c r="F20" i="1"/>
  <c r="I20" i="1"/>
  <c r="S261" i="7"/>
  <c r="T261" i="7"/>
  <c r="U261" i="7"/>
  <c r="K261" i="7"/>
  <c r="I261" i="7" a="1"/>
  <c r="Q141" i="1"/>
  <c r="F141" i="1"/>
  <c r="O141" i="1"/>
  <c r="D141" i="1" a="1"/>
  <c r="M418" i="1"/>
  <c r="K418" i="1"/>
  <c r="H418" i="1"/>
  <c r="M1065" i="7"/>
  <c r="V1065" i="7"/>
  <c r="K1065" i="7"/>
  <c r="D1065" i="7" a="1"/>
  <c r="I1065" i="7" a="1"/>
  <c r="D1134" i="7" a="1"/>
  <c r="E1134" i="7" a="1"/>
  <c r="P1134" i="7"/>
  <c r="L1134" i="7"/>
  <c r="S1134" i="7"/>
  <c r="D1372" i="7" a="1"/>
  <c r="O1372" i="7"/>
  <c r="U1372" i="7"/>
  <c r="S1372" i="7"/>
  <c r="I1372" i="7" a="1"/>
  <c r="L430" i="7"/>
  <c r="E430" i="7" a="1"/>
  <c r="S430" i="7"/>
  <c r="N430" i="7"/>
  <c r="P3424" i="7"/>
  <c r="L3424" i="7"/>
  <c r="T3424" i="7"/>
  <c r="C3424" i="7" a="1"/>
  <c r="E3424" i="7" a="1"/>
  <c r="L2321" i="7"/>
  <c r="E2321" i="7" a="1"/>
  <c r="P2321" i="7"/>
  <c r="T2321" i="7"/>
  <c r="H2321" i="7" a="1"/>
  <c r="Q326" i="7"/>
  <c r="S326" i="7"/>
  <c r="D326" i="7" a="1"/>
  <c r="I326" i="7" a="1"/>
  <c r="H326" i="7" a="1"/>
  <c r="V2969" i="7"/>
  <c r="T2969" i="7"/>
  <c r="D2969" i="7" a="1"/>
  <c r="M2969" i="7"/>
  <c r="M247" i="7"/>
  <c r="J247" i="7" a="1"/>
  <c r="D247" i="7" a="1"/>
  <c r="T247" i="7"/>
  <c r="O247" i="7"/>
  <c r="D279" i="7" a="1"/>
  <c r="V279" i="7"/>
  <c r="E279" i="7" a="1"/>
  <c r="L279" i="7"/>
  <c r="I279" i="7" a="1"/>
  <c r="F306" i="1"/>
  <c r="C306" i="1" a="1"/>
  <c r="N306" i="1"/>
  <c r="H306" i="1"/>
  <c r="L2933" i="7"/>
  <c r="E2933" i="7" a="1"/>
  <c r="Q2933" i="7"/>
  <c r="N2933" i="7"/>
  <c r="R2188" i="7"/>
  <c r="D2188" i="7" a="1"/>
  <c r="L2188" i="7"/>
  <c r="M2188" i="7"/>
  <c r="C2188" i="7" a="1"/>
  <c r="M1717" i="7"/>
  <c r="U1717" i="7"/>
  <c r="C1717" i="7" a="1"/>
  <c r="S1717" i="7"/>
  <c r="I1717" i="7" a="1"/>
  <c r="O1655" i="7"/>
  <c r="G1655" i="7" a="1"/>
  <c r="D1655" i="7" a="1"/>
  <c r="T1655" i="7"/>
  <c r="I1655" i="7" a="1"/>
  <c r="J2149" i="7" a="1"/>
  <c r="D2149" i="7" a="1"/>
  <c r="R2149" i="7"/>
  <c r="G2149" i="7" a="1"/>
  <c r="E3365" i="7" a="1"/>
  <c r="T3365" i="7"/>
  <c r="U3365" i="7"/>
  <c r="Q3365" i="7"/>
  <c r="D3365" i="7" a="1"/>
  <c r="S2181" i="7"/>
  <c r="M2181" i="7"/>
  <c r="R2181" i="7"/>
  <c r="T2181" i="7"/>
  <c r="E2181" i="7" a="1"/>
  <c r="T3398" i="7"/>
  <c r="N3398" i="7"/>
  <c r="G3398" i="7" a="1"/>
  <c r="I3398" i="7" a="1"/>
  <c r="E3398" i="7" a="1"/>
  <c r="S3208" i="7"/>
  <c r="E3208" i="7" a="1"/>
  <c r="J3208" i="7" a="1"/>
  <c r="P3208" i="7"/>
  <c r="M318" i="1"/>
  <c r="G318" i="1"/>
  <c r="K318" i="1"/>
  <c r="D318" i="1" a="1"/>
  <c r="G3445" i="7" a="1"/>
  <c r="E3445" i="7" a="1"/>
  <c r="N3445" i="7"/>
  <c r="U3445" i="7"/>
  <c r="M3445" i="7"/>
  <c r="T1787" i="7"/>
  <c r="G1787" i="7" a="1"/>
  <c r="L1787" i="7"/>
  <c r="M1787" i="7"/>
  <c r="D1787" i="7" a="1"/>
  <c r="K486" i="7"/>
  <c r="P486" i="7"/>
  <c r="G486" i="7" a="1"/>
  <c r="J486" i="7" a="1"/>
  <c r="N1700" i="7"/>
  <c r="G1700" i="7" a="1"/>
  <c r="R1700" i="7"/>
  <c r="J1700" i="7" a="1"/>
  <c r="H1700" i="7" a="1"/>
  <c r="D2980" i="7" a="1"/>
  <c r="N2980" i="7"/>
  <c r="P2980" i="7"/>
  <c r="T2980" i="7"/>
  <c r="C2980" i="7" a="1"/>
  <c r="V2805" i="7"/>
  <c r="P2805" i="7"/>
  <c r="G2805" i="7" a="1"/>
  <c r="H2805" i="7" a="1"/>
  <c r="D2805" i="7" a="1"/>
  <c r="K194" i="1"/>
  <c r="H194" i="1"/>
  <c r="P194" i="1"/>
  <c r="U2831" i="7"/>
  <c r="C2831" i="7" a="1"/>
  <c r="V2831" i="7"/>
  <c r="T2831" i="7"/>
  <c r="D2831" i="7" a="1"/>
  <c r="C3487" i="7" a="1"/>
  <c r="N3487" i="7"/>
  <c r="L3487" i="7"/>
  <c r="S3487" i="7"/>
  <c r="J3487" i="7" a="1"/>
  <c r="U2252" i="7"/>
  <c r="L2252" i="7"/>
  <c r="G2252" i="7" a="1"/>
  <c r="I2252" i="7" a="1"/>
  <c r="H2252" i="7" a="1"/>
  <c r="T2886" i="7"/>
  <c r="S2886" i="7"/>
  <c r="H2886" i="7" a="1"/>
  <c r="Q2886" i="7"/>
  <c r="J3053" i="7" a="1"/>
  <c r="G3053" i="7" a="1"/>
  <c r="R3053" i="7"/>
  <c r="N3053" i="7"/>
  <c r="I3053" i="7" a="1"/>
  <c r="P127" i="1"/>
  <c r="J127" i="1"/>
  <c r="I127" i="1"/>
  <c r="N127" i="1"/>
  <c r="U1142" i="7"/>
  <c r="N1142" i="7"/>
  <c r="R1142" i="7"/>
  <c r="H1142" i="7" a="1"/>
  <c r="T1142" i="7"/>
  <c r="P2234" i="7"/>
  <c r="V2234" i="7"/>
  <c r="O2234" i="7"/>
  <c r="H2234" i="7" a="1"/>
  <c r="T3524" i="7"/>
  <c r="J3524" i="7" a="1"/>
  <c r="Q3524" i="7"/>
  <c r="R3524" i="7"/>
  <c r="D3524" i="7" a="1"/>
  <c r="M55" i="1"/>
  <c r="N55" i="1"/>
  <c r="K55" i="1"/>
  <c r="C55" i="1" a="1"/>
  <c r="M2033" i="7"/>
  <c r="V2033" i="7"/>
  <c r="S2033" i="7"/>
  <c r="L2033" i="7"/>
  <c r="H2033" i="7" a="1"/>
  <c r="D2897" i="7" a="1"/>
  <c r="P2897" i="7"/>
  <c r="G2897" i="7" a="1"/>
  <c r="S2897" i="7"/>
  <c r="D2527" i="7" a="1"/>
  <c r="R2527" i="7"/>
  <c r="T2527" i="7"/>
  <c r="U2527" i="7"/>
  <c r="C2527" i="7" a="1"/>
  <c r="C3999" i="7" a="1"/>
  <c r="J3999" i="7" a="1"/>
  <c r="K3999" i="7"/>
  <c r="P3999" i="7"/>
  <c r="I3999" i="7" a="1"/>
  <c r="L1281" i="7"/>
  <c r="C1281" i="7" a="1"/>
  <c r="J1281" i="7" a="1"/>
  <c r="H1281" i="7" a="1"/>
  <c r="G1281" i="7" a="1"/>
  <c r="V3516" i="7"/>
  <c r="Q3516" i="7"/>
  <c r="L3516" i="7"/>
  <c r="O3516" i="7"/>
  <c r="P3011" i="7"/>
  <c r="V3011" i="7"/>
  <c r="N3011" i="7"/>
  <c r="L3011" i="7"/>
  <c r="R3011" i="7"/>
  <c r="E35" i="1" a="1"/>
  <c r="C35" i="1" a="1"/>
  <c r="P35" i="1"/>
  <c r="M35" i="1"/>
  <c r="L2824" i="7"/>
  <c r="C2824" i="7" a="1"/>
  <c r="Q2824" i="7"/>
  <c r="P2824" i="7"/>
  <c r="I2824" i="7" a="1"/>
  <c r="N2625" i="7"/>
  <c r="J2625" i="7" a="1"/>
  <c r="E2625" i="7" a="1"/>
  <c r="U2625" i="7"/>
  <c r="P2106" i="7"/>
  <c r="R2106" i="7"/>
  <c r="J2106" i="7" a="1"/>
  <c r="C2106" i="7" a="1"/>
  <c r="G2106" i="7" a="1"/>
  <c r="K2683" i="7"/>
  <c r="E2683" i="7" a="1"/>
  <c r="O2683" i="7"/>
  <c r="C2683" i="7" a="1"/>
  <c r="I2683" i="7" a="1"/>
  <c r="K3706" i="7"/>
  <c r="N3706" i="7"/>
  <c r="O3706" i="7"/>
  <c r="C3706" i="7" a="1"/>
  <c r="H3706" i="7" a="1"/>
  <c r="E578" i="1" a="1"/>
  <c r="I578" i="1"/>
  <c r="O578" i="1"/>
  <c r="O551" i="1"/>
  <c r="F551" i="1"/>
  <c r="E551" i="1" a="1"/>
  <c r="L551" i="1"/>
  <c r="G1495" i="7" a="1"/>
  <c r="U1495" i="7"/>
  <c r="P1495" i="7"/>
  <c r="R1495" i="7"/>
  <c r="I1495" i="7" a="1"/>
  <c r="C2005" i="7" a="1"/>
  <c r="V2005" i="7"/>
  <c r="M2005" i="7"/>
  <c r="O2005" i="7"/>
  <c r="I2005" i="7" a="1"/>
  <c r="G616" i="7" a="1"/>
  <c r="U616" i="7"/>
  <c r="J616" i="7" a="1"/>
  <c r="M616" i="7"/>
  <c r="F554" i="1"/>
  <c r="G554" i="1"/>
  <c r="L554" i="1"/>
  <c r="O554" i="1"/>
  <c r="C1271" i="7" a="1"/>
  <c r="K1271" i="7"/>
  <c r="T1271" i="7"/>
  <c r="N1271" i="7"/>
  <c r="H1271" i="7" a="1"/>
  <c r="G1636" i="7" a="1"/>
  <c r="U1636" i="7"/>
  <c r="P1636" i="7"/>
  <c r="M1636" i="7"/>
  <c r="I1636" i="7" a="1"/>
  <c r="K3969" i="7"/>
  <c r="Q3969" i="7"/>
  <c r="M3969" i="7"/>
  <c r="C3969" i="7" a="1"/>
  <c r="J2737" i="7" a="1"/>
  <c r="K2737" i="7"/>
  <c r="V2737" i="7"/>
  <c r="R2737" i="7"/>
  <c r="S2737" i="7"/>
  <c r="J804" i="7" a="1"/>
  <c r="C804" i="7" a="1"/>
  <c r="Q804" i="7"/>
  <c r="L804" i="7"/>
  <c r="H804" i="7" a="1"/>
  <c r="C3979" i="7" a="1"/>
  <c r="Q3979" i="7"/>
  <c r="R3979" i="7"/>
  <c r="M3979" i="7"/>
  <c r="H3979" i="7" a="1"/>
  <c r="T1130" i="7"/>
  <c r="J1130" i="7" a="1"/>
  <c r="P1130" i="7"/>
  <c r="H1130" i="7" a="1"/>
  <c r="K2741" i="7"/>
  <c r="N2741" i="7"/>
  <c r="L2741" i="7"/>
  <c r="J2741" i="7" a="1"/>
  <c r="S2741" i="7"/>
  <c r="M704" i="7"/>
  <c r="U704" i="7"/>
  <c r="L704" i="7"/>
  <c r="V704" i="7"/>
  <c r="H704" i="7" a="1"/>
  <c r="P726" i="7"/>
  <c r="D726" i="7" a="1"/>
  <c r="L726" i="7"/>
  <c r="E726" i="7" a="1"/>
  <c r="I726" i="7" a="1"/>
  <c r="J2254" i="7" a="1"/>
  <c r="K2254" i="7"/>
  <c r="E2254" i="7" a="1"/>
  <c r="Q2254" i="7"/>
  <c r="T3545" i="7"/>
  <c r="J3545" i="7" a="1"/>
  <c r="P3545" i="7"/>
  <c r="O3545" i="7"/>
  <c r="I3545" i="7" a="1"/>
  <c r="L2099" i="7"/>
  <c r="R2099" i="7"/>
  <c r="D2099" i="7" a="1"/>
  <c r="T2099" i="7"/>
  <c r="C2099" i="7" a="1"/>
  <c r="E1283" i="7" a="1"/>
  <c r="K1283" i="7"/>
  <c r="Q1283" i="7"/>
  <c r="J1283" i="7" a="1"/>
  <c r="H1283" i="7" a="1"/>
  <c r="C1499" i="7" a="1"/>
  <c r="Q1499" i="7"/>
  <c r="T1499" i="7"/>
  <c r="D1499" i="7" a="1"/>
  <c r="P2696" i="7"/>
  <c r="M2696" i="7"/>
  <c r="E2696" i="7" a="1"/>
  <c r="K2696" i="7"/>
  <c r="R2696" i="7"/>
  <c r="C494" i="1" a="1"/>
  <c r="P494" i="1"/>
  <c r="G494" i="1"/>
  <c r="D494" i="1" a="1"/>
  <c r="Q3336" i="7"/>
  <c r="V3336" i="7"/>
  <c r="P3336" i="7"/>
  <c r="E3336" i="7" a="1"/>
  <c r="H3336" i="7" a="1"/>
  <c r="G1318" i="7" a="1"/>
  <c r="M1318" i="7"/>
  <c r="N1318" i="7"/>
  <c r="E1318" i="7" a="1"/>
  <c r="C1857" i="7" a="1"/>
  <c r="J1857" i="7" a="1"/>
  <c r="Q1857" i="7"/>
  <c r="V1857" i="7"/>
  <c r="T1857" i="7"/>
  <c r="U3871" i="7"/>
  <c r="E3871" i="7" a="1"/>
  <c r="G3871" i="7" a="1"/>
  <c r="C3871" i="7" a="1"/>
  <c r="R3871" i="7"/>
  <c r="J826" i="7" a="1"/>
  <c r="U826" i="7"/>
  <c r="C826" i="7" a="1"/>
  <c r="P826" i="7"/>
  <c r="I826" i="7" a="1"/>
  <c r="O444" i="1"/>
  <c r="L444" i="1"/>
  <c r="H444" i="1"/>
  <c r="K960" i="7"/>
  <c r="G960" i="7" a="1"/>
  <c r="O960" i="7"/>
  <c r="D960" i="7" a="1"/>
  <c r="H960" i="7" a="1"/>
  <c r="U3743" i="7"/>
  <c r="G3743" i="7" a="1"/>
  <c r="K3743" i="7"/>
  <c r="N3743" i="7"/>
  <c r="H3743" i="7" a="1"/>
  <c r="C965" i="7" a="1"/>
  <c r="M965" i="7"/>
  <c r="N965" i="7"/>
  <c r="G965" i="7" a="1"/>
  <c r="I965" i="7" a="1"/>
  <c r="T460" i="7"/>
  <c r="C460" i="7" a="1"/>
  <c r="J460" i="7" a="1"/>
  <c r="U460" i="7"/>
  <c r="E3605" i="7" a="1"/>
  <c r="G3605" i="7" a="1"/>
  <c r="L3605" i="7"/>
  <c r="U3605" i="7"/>
  <c r="K3605" i="7"/>
  <c r="S2225" i="7"/>
  <c r="V2225" i="7"/>
  <c r="R2225" i="7"/>
  <c r="Q2225" i="7"/>
  <c r="L2225" i="7"/>
  <c r="U1345" i="7"/>
  <c r="P1345" i="7"/>
  <c r="V1345" i="7"/>
  <c r="L1345" i="7"/>
  <c r="I1345" i="7" a="1"/>
  <c r="M1182" i="7"/>
  <c r="R1182" i="7"/>
  <c r="K1182" i="7"/>
  <c r="Q1182" i="7"/>
  <c r="S862" i="7"/>
  <c r="K862" i="7"/>
  <c r="G862" i="7" a="1"/>
  <c r="E862" i="7" a="1"/>
  <c r="H862" i="7" a="1"/>
  <c r="J2690" i="7" a="1"/>
  <c r="T2690" i="7"/>
  <c r="C2690" i="7" a="1"/>
  <c r="U2690" i="7"/>
  <c r="I2690" i="7" a="1"/>
  <c r="E109" i="1" a="1"/>
  <c r="L109" i="1"/>
  <c r="F109" i="1"/>
  <c r="K109" i="1"/>
  <c r="Q3630" i="7"/>
  <c r="K3630" i="7"/>
  <c r="S3630" i="7"/>
  <c r="H3630" i="7" a="1"/>
  <c r="G1902" i="7" a="1"/>
  <c r="Q1902" i="7"/>
  <c r="V1902" i="7"/>
  <c r="C1902" i="7" a="1"/>
  <c r="H1902" i="7" a="1"/>
  <c r="D440" i="7" a="1"/>
  <c r="G440" i="7" a="1"/>
  <c r="R440" i="7"/>
  <c r="T440" i="7"/>
  <c r="S440" i="7"/>
  <c r="P584" i="7"/>
  <c r="L584" i="7"/>
  <c r="O584" i="7"/>
  <c r="S584" i="7"/>
  <c r="I584" i="7" a="1"/>
  <c r="O3364" i="7"/>
  <c r="S3364" i="7"/>
  <c r="C3364" i="7" a="1"/>
  <c r="P3364" i="7"/>
  <c r="N1572" i="7"/>
  <c r="Q1572" i="7"/>
  <c r="E1572" i="7" a="1"/>
  <c r="L1572" i="7"/>
  <c r="H1572" i="7" a="1"/>
  <c r="O1809" i="7"/>
  <c r="D1809" i="7" a="1"/>
  <c r="K1809" i="7"/>
  <c r="U1809" i="7"/>
  <c r="I1809" i="7" a="1"/>
  <c r="D1602" i="7" a="1"/>
  <c r="E1602" i="7" a="1"/>
  <c r="G1602" i="7" a="1"/>
  <c r="N1602" i="7"/>
  <c r="H1602" i="7" a="1"/>
  <c r="T3880" i="7"/>
  <c r="J3880" i="7" a="1"/>
  <c r="O3880" i="7"/>
  <c r="S3880" i="7"/>
  <c r="Q900" i="7"/>
  <c r="G900" i="7" a="1"/>
  <c r="N900" i="7"/>
  <c r="O900" i="7"/>
  <c r="H900" i="7" a="1"/>
  <c r="D77" i="1" a="1"/>
  <c r="L77" i="1"/>
  <c r="I77" i="1"/>
  <c r="N77" i="1"/>
  <c r="O3457" i="7"/>
  <c r="V3457" i="7"/>
  <c r="S3457" i="7"/>
  <c r="U3457" i="7"/>
  <c r="I3457" i="7" a="1"/>
  <c r="Q1523" i="7"/>
  <c r="S1523" i="7"/>
  <c r="P1523" i="7"/>
  <c r="C1523" i="7" a="1"/>
  <c r="J1985" i="7" a="1"/>
  <c r="G1985" i="7" a="1"/>
  <c r="O1985" i="7"/>
  <c r="P1985" i="7"/>
  <c r="N1985" i="7"/>
  <c r="C1113" i="7" a="1"/>
  <c r="P1113" i="7"/>
  <c r="D1113" i="7" a="1"/>
  <c r="K1113" i="7"/>
  <c r="I1113" i="7" a="1"/>
  <c r="V1661" i="7"/>
  <c r="U1661" i="7"/>
  <c r="R1661" i="7"/>
  <c r="J1661" i="7" a="1"/>
  <c r="H1661" i="7" a="1"/>
  <c r="C538" i="7" a="1"/>
  <c r="S538" i="7"/>
  <c r="P538" i="7"/>
  <c r="N538" i="7"/>
  <c r="J3198" i="7" a="1"/>
  <c r="R3198" i="7"/>
  <c r="M3198" i="7"/>
  <c r="N3198" i="7"/>
  <c r="H3198" i="7" a="1"/>
  <c r="J730" i="7" a="1"/>
  <c r="C730" i="7" a="1"/>
  <c r="Q730" i="7"/>
  <c r="V730" i="7"/>
  <c r="I730" i="7" a="1"/>
  <c r="V1889" i="7"/>
  <c r="M1889" i="7"/>
  <c r="O1889" i="7"/>
  <c r="U1889" i="7"/>
  <c r="I1889" i="7" a="1"/>
  <c r="T1366" i="7"/>
  <c r="S1366" i="7"/>
  <c r="U1366" i="7"/>
  <c r="D1366" i="7" a="1"/>
  <c r="G948" i="7" a="1"/>
  <c r="R948" i="7"/>
  <c r="T948" i="7"/>
  <c r="S948" i="7"/>
  <c r="I948" i="7" a="1"/>
  <c r="G3535" i="7" a="1"/>
  <c r="R3535" i="7"/>
  <c r="D3535" i="7" a="1"/>
  <c r="C3535" i="7" a="1"/>
  <c r="H3535" i="7" a="1"/>
  <c r="L3084" i="7"/>
  <c r="D3084" i="7" a="1"/>
  <c r="J3084" i="7" a="1"/>
  <c r="E3084" i="7" a="1"/>
  <c r="I3084" i="7" a="1"/>
  <c r="S2540" i="7"/>
  <c r="E2540" i="7" a="1"/>
  <c r="G2540" i="7" a="1"/>
  <c r="N2540" i="7"/>
  <c r="E3532" i="7" a="1"/>
  <c r="V3532" i="7"/>
  <c r="L3532" i="7"/>
  <c r="R3532" i="7"/>
  <c r="U3532" i="7"/>
  <c r="N1620" i="7"/>
  <c r="O1620" i="7"/>
  <c r="J1620" i="7" a="1"/>
  <c r="V1620" i="7"/>
  <c r="P1620" i="7"/>
  <c r="D3337" i="7" a="1"/>
  <c r="T3337" i="7"/>
  <c r="V3337" i="7"/>
  <c r="H3337" i="7" a="1"/>
  <c r="P3337" i="7"/>
  <c r="T209" i="7"/>
  <c r="J209" i="7" a="1"/>
  <c r="O209" i="7"/>
  <c r="I209" i="7" a="1"/>
  <c r="S2148" i="7"/>
  <c r="K2148" i="7"/>
  <c r="V2148" i="7"/>
  <c r="E2148" i="7" a="1"/>
  <c r="H2148" i="7" a="1"/>
  <c r="K312" i="7"/>
  <c r="U312" i="7"/>
  <c r="S312" i="7"/>
  <c r="C312" i="7" a="1"/>
  <c r="I312" i="7" a="1"/>
  <c r="Q1521" i="7"/>
  <c r="U1521" i="7"/>
  <c r="R1521" i="7"/>
  <c r="L1521" i="7"/>
  <c r="I1521" i="7" a="1"/>
  <c r="R2144" i="7"/>
  <c r="T2144" i="7"/>
  <c r="E2144" i="7" a="1"/>
  <c r="M2144" i="7"/>
  <c r="L2598" i="7"/>
  <c r="V2598" i="7"/>
  <c r="T2598" i="7"/>
  <c r="N2598" i="7"/>
  <c r="G2598" i="7" a="1"/>
  <c r="M3975" i="7"/>
  <c r="P3975" i="7"/>
  <c r="L3975" i="7"/>
  <c r="K3975" i="7"/>
  <c r="H3975" i="7" a="1"/>
  <c r="N1721" i="7"/>
  <c r="P1721" i="7"/>
  <c r="R1721" i="7"/>
  <c r="S1721" i="7"/>
  <c r="J1721" i="7" a="1"/>
  <c r="F270" i="1"/>
  <c r="P270" i="1"/>
  <c r="H270" i="1"/>
  <c r="T3858" i="7"/>
  <c r="M3858" i="7"/>
  <c r="U3858" i="7"/>
  <c r="P3858" i="7"/>
  <c r="R3858" i="7"/>
  <c r="J416" i="1"/>
  <c r="C416" i="1" a="1"/>
  <c r="N416" i="1"/>
  <c r="M416" i="1"/>
  <c r="K13" i="1"/>
  <c r="C13" i="1" a="1"/>
  <c r="F13" i="1"/>
  <c r="P13" i="1"/>
  <c r="M380" i="7"/>
  <c r="V380" i="7"/>
  <c r="J380" i="7" a="1"/>
  <c r="T380" i="7"/>
  <c r="O581" i="1"/>
  <c r="D581" i="1" a="1"/>
  <c r="E581" i="1" a="1"/>
  <c r="C581" i="1" a="1"/>
  <c r="O1399" i="7"/>
  <c r="N1399" i="7"/>
  <c r="L1399" i="7"/>
  <c r="G1399" i="7" a="1"/>
  <c r="H1399" i="7" a="1"/>
  <c r="M1848" i="7"/>
  <c r="R1848" i="7"/>
  <c r="E1848" i="7" a="1"/>
  <c r="L1848" i="7"/>
  <c r="I1848" i="7" a="1"/>
  <c r="L1109" i="7"/>
  <c r="S1109" i="7"/>
  <c r="K1109" i="7"/>
  <c r="J1109" i="7" a="1"/>
  <c r="J2957" i="7" a="1"/>
  <c r="O2957" i="7"/>
  <c r="R2957" i="7"/>
  <c r="E2957" i="7" a="1"/>
  <c r="P2957" i="7"/>
  <c r="Q1681" i="7"/>
  <c r="C1681" i="7" a="1"/>
  <c r="N1681" i="7"/>
  <c r="P1681" i="7"/>
  <c r="I1681" i="7" a="1"/>
  <c r="T1369" i="7"/>
  <c r="P1369" i="7"/>
  <c r="V1369" i="7"/>
  <c r="K1369" i="7"/>
  <c r="H1369" i="7" a="1"/>
  <c r="K3381" i="7"/>
  <c r="G3381" i="7" a="1"/>
  <c r="D3381" i="7" a="1"/>
  <c r="H3381" i="7" a="1"/>
  <c r="E292" i="1" a="1"/>
  <c r="J292" i="1"/>
  <c r="H292" i="1"/>
  <c r="L292" i="1"/>
  <c r="T1694" i="7"/>
  <c r="E1694" i="7" a="1"/>
  <c r="G1694" i="7" a="1"/>
  <c r="U1694" i="7"/>
  <c r="I1694" i="7" a="1"/>
  <c r="Q3464" i="7"/>
  <c r="E3464" i="7" a="1"/>
  <c r="U3464" i="7"/>
  <c r="K3464" i="7"/>
  <c r="I3464" i="7" a="1"/>
  <c r="P149" i="7"/>
  <c r="L149" i="7"/>
  <c r="V149" i="7"/>
  <c r="C149" i="7" a="1"/>
  <c r="S1597" i="7"/>
  <c r="P1597" i="7"/>
  <c r="U1597" i="7"/>
  <c r="R1597" i="7"/>
  <c r="V1597" i="7"/>
  <c r="C3239" i="7" a="1"/>
  <c r="D3239" i="7" a="1"/>
  <c r="V3239" i="7"/>
  <c r="T3239" i="7"/>
  <c r="I3239" i="7" a="1"/>
  <c r="Q473" i="1"/>
  <c r="L473" i="1"/>
  <c r="F473" i="1"/>
  <c r="I473" i="1"/>
  <c r="L3450" i="7"/>
  <c r="O3450" i="7"/>
  <c r="E3450" i="7" a="1"/>
  <c r="J3450" i="7" a="1"/>
  <c r="Q160" i="7"/>
  <c r="T160" i="7"/>
  <c r="N160" i="7"/>
  <c r="E160" i="7" a="1"/>
  <c r="H160" i="7" a="1"/>
  <c r="O3283" i="7"/>
  <c r="M3283" i="7"/>
  <c r="K3283" i="7"/>
  <c r="E3283" i="7" a="1"/>
  <c r="I3283" i="7" a="1"/>
  <c r="P320" i="1"/>
  <c r="I320" i="1"/>
  <c r="K320" i="1"/>
  <c r="H320" i="1"/>
  <c r="U585" i="7"/>
  <c r="O585" i="7"/>
  <c r="P585" i="7"/>
  <c r="M585" i="7"/>
  <c r="G3213" i="7" a="1"/>
  <c r="Q3213" i="7"/>
  <c r="R3213" i="7"/>
  <c r="K3213" i="7"/>
  <c r="N3213" i="7"/>
  <c r="J313" i="7" a="1"/>
  <c r="M313" i="7"/>
  <c r="L313" i="7"/>
  <c r="V313" i="7"/>
  <c r="H313" i="7" a="1"/>
  <c r="U3482" i="7"/>
  <c r="S3482" i="7"/>
  <c r="N3482" i="7"/>
  <c r="R3482" i="7"/>
  <c r="I3482" i="7" a="1"/>
  <c r="D2735" i="7" a="1"/>
  <c r="K2735" i="7"/>
  <c r="T2735" i="7"/>
  <c r="E2735" i="7" a="1"/>
  <c r="T3234" i="7"/>
  <c r="S3234" i="7"/>
  <c r="L3234" i="7"/>
  <c r="K3234" i="7"/>
  <c r="E3234" i="7" a="1"/>
  <c r="V2273" i="7"/>
  <c r="M2273" i="7"/>
  <c r="C2273" i="7" a="1"/>
  <c r="U2273" i="7"/>
  <c r="H2273" i="7" a="1"/>
  <c r="E3677" i="7" a="1"/>
  <c r="N3677" i="7"/>
  <c r="C3677" i="7" a="1"/>
  <c r="V3677" i="7"/>
  <c r="H3677" i="7" a="1"/>
  <c r="C310" i="7" a="1"/>
  <c r="P310" i="7"/>
  <c r="K310" i="7"/>
  <c r="E310" i="7" a="1"/>
  <c r="K3772" i="7"/>
  <c r="P3772" i="7"/>
  <c r="V3772" i="7"/>
  <c r="R3772" i="7"/>
  <c r="O3772" i="7"/>
  <c r="P3821" i="7"/>
  <c r="N3821" i="7"/>
  <c r="M3821" i="7"/>
  <c r="E3821" i="7" a="1"/>
  <c r="H3821" i="7" a="1"/>
  <c r="R120" i="7"/>
  <c r="E120" i="7" a="1"/>
  <c r="C120" i="7" a="1"/>
  <c r="I120" i="7" a="1"/>
  <c r="H120" i="7" a="1"/>
  <c r="L2249" i="7"/>
  <c r="C2249" i="7" a="1"/>
  <c r="M2249" i="7"/>
  <c r="N2249" i="7"/>
  <c r="M124" i="1"/>
  <c r="I124" i="1"/>
  <c r="F124" i="1"/>
  <c r="D124" i="1" a="1"/>
  <c r="L1206" i="7"/>
  <c r="Q1206" i="7"/>
  <c r="E1206" i="7" a="1"/>
  <c r="U1206" i="7"/>
  <c r="I1206" i="7" a="1"/>
  <c r="S803" i="7"/>
  <c r="K803" i="7"/>
  <c r="E803" i="7" a="1"/>
  <c r="J803" i="7" a="1"/>
  <c r="I803" i="7" a="1"/>
  <c r="C1478" i="7" a="1"/>
  <c r="N1478" i="7"/>
  <c r="T1478" i="7"/>
  <c r="M1478" i="7"/>
  <c r="V2987" i="7"/>
  <c r="L2987" i="7"/>
  <c r="R2987" i="7"/>
  <c r="E2987" i="7" a="1"/>
  <c r="H2987" i="7" a="1"/>
  <c r="C350" i="1" a="1"/>
  <c r="N350" i="1"/>
  <c r="Q350" i="1"/>
  <c r="G350" i="1"/>
  <c r="Q168" i="7"/>
  <c r="N168" i="7"/>
  <c r="O168" i="7"/>
  <c r="U168" i="7"/>
  <c r="I168" i="7" a="1"/>
  <c r="Q1550" i="7"/>
  <c r="N1550" i="7"/>
  <c r="E1550" i="7" a="1"/>
  <c r="R1550" i="7"/>
  <c r="G134" i="7" a="1"/>
  <c r="O134" i="7"/>
  <c r="D134" i="7" a="1"/>
  <c r="T134" i="7"/>
  <c r="J134" i="7" a="1"/>
  <c r="C1354" i="7" a="1"/>
  <c r="V1354" i="7"/>
  <c r="U1354" i="7"/>
  <c r="J1354" i="7" a="1"/>
  <c r="I1354" i="7" a="1"/>
  <c r="E252" i="7" a="1"/>
  <c r="L252" i="7"/>
  <c r="Q252" i="7"/>
  <c r="I252" i="7" a="1"/>
  <c r="O252" i="7"/>
  <c r="D620" i="7" a="1"/>
  <c r="L620" i="7"/>
  <c r="U620" i="7"/>
  <c r="I620" i="7" a="1"/>
  <c r="E157" i="1" a="1"/>
  <c r="H157" i="1"/>
  <c r="N157" i="1"/>
  <c r="C157" i="1" a="1"/>
  <c r="D511" i="1" a="1"/>
  <c r="E511" i="1" a="1"/>
  <c r="C511" i="1" a="1"/>
  <c r="L511" i="1"/>
  <c r="C1166" i="7" a="1"/>
  <c r="T1166" i="7"/>
  <c r="Q1166" i="7"/>
  <c r="L1166" i="7"/>
  <c r="H1166" i="7" a="1"/>
  <c r="Q3508" i="7"/>
  <c r="D3508" i="7" a="1"/>
  <c r="G3508" i="7" a="1"/>
  <c r="S3508" i="7"/>
  <c r="E2726" i="7" a="1"/>
  <c r="M2726" i="7"/>
  <c r="V2726" i="7"/>
  <c r="H2726" i="7" a="1"/>
  <c r="T2726" i="7"/>
  <c r="G71" i="7" a="1"/>
  <c r="V71" i="7"/>
  <c r="P71" i="7"/>
  <c r="O71" i="7"/>
  <c r="H71" i="7" a="1"/>
  <c r="S2799" i="7"/>
  <c r="P2799" i="7"/>
  <c r="N2799" i="7"/>
  <c r="V2799" i="7"/>
  <c r="O2799" i="7"/>
  <c r="R2771" i="7"/>
  <c r="G2771" i="7" a="1"/>
  <c r="C2771" i="7" a="1"/>
  <c r="I2771" i="7" a="1"/>
  <c r="S655" i="7"/>
  <c r="D655" i="7" a="1"/>
  <c r="E655" i="7" a="1"/>
  <c r="M655" i="7"/>
  <c r="V655" i="7"/>
  <c r="V196" i="7"/>
  <c r="O196" i="7"/>
  <c r="K196" i="7"/>
  <c r="S196" i="7"/>
  <c r="C196" i="7" a="1"/>
  <c r="G3160" i="7" a="1"/>
  <c r="V3160" i="7"/>
  <c r="S3160" i="7"/>
  <c r="I3160" i="7" a="1"/>
  <c r="H3160" i="7" a="1"/>
  <c r="G1458" i="7" a="1"/>
  <c r="V1458" i="7"/>
  <c r="S1458" i="7"/>
  <c r="R1458" i="7"/>
  <c r="R1056" i="7"/>
  <c r="G1056" i="7" a="1"/>
  <c r="D1056" i="7" a="1"/>
  <c r="N1056" i="7"/>
  <c r="C1056" i="7" a="1"/>
  <c r="E2563" i="7" a="1"/>
  <c r="R2563" i="7"/>
  <c r="P2563" i="7"/>
  <c r="M2563" i="7"/>
  <c r="V2563" i="7"/>
  <c r="V347" i="7"/>
  <c r="K347" i="7"/>
  <c r="E347" i="7" a="1"/>
  <c r="J347" i="7" a="1"/>
  <c r="I347" i="7" a="1"/>
  <c r="J1933" i="7" a="1"/>
  <c r="O1933" i="7"/>
  <c r="S1933" i="7"/>
  <c r="P1933" i="7"/>
  <c r="T2460" i="7"/>
  <c r="R2460" i="7"/>
  <c r="N2460" i="7"/>
  <c r="J2460" i="7" a="1"/>
  <c r="P2460" i="7"/>
  <c r="T969" i="7"/>
  <c r="K969" i="7"/>
  <c r="D969" i="7" a="1"/>
  <c r="N969" i="7"/>
  <c r="I969" i="7" a="1"/>
  <c r="S1330" i="7"/>
  <c r="O1330" i="7"/>
  <c r="P1330" i="7"/>
  <c r="G1330" i="7" a="1"/>
  <c r="I1330" i="7" a="1"/>
  <c r="E1167" i="7" a="1"/>
  <c r="L1167" i="7"/>
  <c r="M1167" i="7"/>
  <c r="K1167" i="7"/>
  <c r="S2896" i="7"/>
  <c r="L2896" i="7"/>
  <c r="R2896" i="7"/>
  <c r="P2896" i="7"/>
  <c r="Q2896" i="7"/>
  <c r="P676" i="7"/>
  <c r="U676" i="7"/>
  <c r="R676" i="7"/>
  <c r="K676" i="7"/>
  <c r="N676" i="7"/>
  <c r="L135" i="7"/>
  <c r="U135" i="7"/>
  <c r="T135" i="7"/>
  <c r="P135" i="7"/>
  <c r="H135" i="7" a="1"/>
  <c r="N105" i="1"/>
  <c r="F105" i="1"/>
  <c r="D105" i="1" a="1"/>
  <c r="J2002" i="7" a="1"/>
  <c r="P2002" i="7"/>
  <c r="M2002" i="7"/>
  <c r="Q2002" i="7"/>
  <c r="L2002" i="7"/>
  <c r="P2776" i="7"/>
  <c r="K2776" i="7"/>
  <c r="O2776" i="7"/>
  <c r="V2776" i="7"/>
  <c r="H2776" i="7" a="1"/>
  <c r="S2813" i="7"/>
  <c r="Q2813" i="7"/>
  <c r="M2813" i="7"/>
  <c r="R2813" i="7"/>
  <c r="H2813" i="7" a="1"/>
  <c r="P2519" i="7"/>
  <c r="E2519" i="7" a="1"/>
  <c r="L2519" i="7"/>
  <c r="G2519" i="7" a="1"/>
  <c r="Q2846" i="7"/>
  <c r="O2846" i="7"/>
  <c r="C2846" i="7" a="1"/>
  <c r="J2846" i="7" a="1"/>
  <c r="I2846" i="7" a="1"/>
  <c r="D2178" i="7" a="1"/>
  <c r="J2178" i="7" a="1"/>
  <c r="U2178" i="7"/>
  <c r="O2178" i="7"/>
  <c r="I2178" i="7" a="1"/>
  <c r="O642" i="7"/>
  <c r="N642" i="7"/>
  <c r="T642" i="7"/>
  <c r="H642" i="7" a="1"/>
  <c r="C642" i="7" a="1"/>
  <c r="U3187" i="7"/>
  <c r="D3187" i="7" a="1"/>
  <c r="J3187" i="7" a="1"/>
  <c r="H3187" i="7" a="1"/>
  <c r="G617" i="7" a="1"/>
  <c r="O617" i="7"/>
  <c r="U617" i="7"/>
  <c r="J617" i="7" a="1"/>
  <c r="S617" i="7"/>
  <c r="N2306" i="7"/>
  <c r="T2306" i="7"/>
  <c r="G2306" i="7" a="1"/>
  <c r="Q2306" i="7"/>
  <c r="H2306" i="7" a="1"/>
  <c r="U683" i="7"/>
  <c r="E683" i="7" a="1"/>
  <c r="M683" i="7"/>
  <c r="V683" i="7"/>
  <c r="D683" i="7" a="1"/>
  <c r="D1352" i="7" a="1"/>
  <c r="C1352" i="7" a="1"/>
  <c r="M1352" i="7"/>
  <c r="Q1352" i="7"/>
  <c r="O1333" i="7"/>
  <c r="L1333" i="7"/>
  <c r="E1333" i="7" a="1"/>
  <c r="N1333" i="7"/>
  <c r="H1333" i="7" a="1"/>
  <c r="P3895" i="7"/>
  <c r="L3895" i="7"/>
  <c r="C3895" i="7" a="1"/>
  <c r="J3895" i="7" a="1"/>
  <c r="V3895" i="7"/>
  <c r="M483" i="1"/>
  <c r="Q483" i="1"/>
  <c r="C483" i="1" a="1"/>
  <c r="G483" i="1"/>
  <c r="N593" i="7"/>
  <c r="T593" i="7"/>
  <c r="E593" i="7" a="1"/>
  <c r="V593" i="7"/>
  <c r="U3444" i="7"/>
  <c r="S3444" i="7"/>
  <c r="O3444" i="7"/>
  <c r="K3444" i="7"/>
  <c r="V3444" i="7"/>
  <c r="D54" i="1" a="1"/>
  <c r="O54" i="1"/>
  <c r="M54" i="1"/>
  <c r="F54" i="1"/>
  <c r="D1768" i="7" a="1"/>
  <c r="L1768" i="7"/>
  <c r="V1768" i="7"/>
  <c r="E1768" i="7" a="1"/>
  <c r="I1768" i="7" a="1"/>
  <c r="L1006" i="7"/>
  <c r="M1006" i="7"/>
  <c r="D1006" i="7" a="1"/>
  <c r="N1006" i="7"/>
  <c r="P331" i="7"/>
  <c r="U331" i="7"/>
  <c r="J331" i="7" a="1"/>
  <c r="E331" i="7" a="1"/>
  <c r="C331" i="7" a="1"/>
  <c r="J3068" i="7" a="1"/>
  <c r="P3068" i="7"/>
  <c r="L3068" i="7"/>
  <c r="G3068" i="7" a="1"/>
  <c r="H3068" i="7" a="1"/>
  <c r="N2797" i="7"/>
  <c r="P2797" i="7"/>
  <c r="L2797" i="7"/>
  <c r="G2797" i="7" a="1"/>
  <c r="H2797" i="7" a="1"/>
  <c r="K362" i="7"/>
  <c r="J362" i="7" a="1"/>
  <c r="O362" i="7"/>
  <c r="C362" i="7" a="1"/>
  <c r="E2122" i="7" a="1"/>
  <c r="M2122" i="7"/>
  <c r="L2122" i="7"/>
  <c r="U2122" i="7"/>
  <c r="R2122" i="7"/>
  <c r="O584" i="1"/>
  <c r="I584" i="1"/>
  <c r="P584" i="1"/>
  <c r="H584" i="1"/>
  <c r="M2900" i="7"/>
  <c r="N2900" i="7"/>
  <c r="C2900" i="7" a="1"/>
  <c r="L2900" i="7"/>
  <c r="T2900" i="7"/>
  <c r="M2400" i="7"/>
  <c r="K2400" i="7"/>
  <c r="C2400" i="7" a="1"/>
  <c r="I2400" i="7" a="1"/>
  <c r="T116" i="7"/>
  <c r="S116" i="7"/>
  <c r="E116" i="7" a="1"/>
  <c r="U116" i="7"/>
  <c r="L116" i="7"/>
  <c r="Q1893" i="7"/>
  <c r="E1893" i="7" a="1"/>
  <c r="C1893" i="7" a="1"/>
  <c r="G1893" i="7" a="1"/>
  <c r="H1893" i="7" a="1"/>
  <c r="M2073" i="7"/>
  <c r="G2073" i="7" a="1"/>
  <c r="S2073" i="7"/>
  <c r="K2073" i="7"/>
  <c r="I2073" i="7" a="1"/>
  <c r="P1319" i="7"/>
  <c r="V1319" i="7"/>
  <c r="J1319" i="7" a="1"/>
  <c r="R1319" i="7"/>
  <c r="V2388" i="7"/>
  <c r="Q2388" i="7"/>
  <c r="P2388" i="7"/>
  <c r="K2388" i="7"/>
  <c r="S2388" i="7"/>
  <c r="O2632" i="7"/>
  <c r="Q2632" i="7"/>
  <c r="J2632" i="7" a="1"/>
  <c r="R2632" i="7"/>
  <c r="V2632" i="7"/>
  <c r="L2840" i="7"/>
  <c r="C2840" i="7" a="1"/>
  <c r="E2840" i="7" a="1"/>
  <c r="T2840" i="7"/>
  <c r="I2840" i="7" a="1"/>
  <c r="U1789" i="7"/>
  <c r="O1789" i="7"/>
  <c r="L1789" i="7"/>
  <c r="M1789" i="7"/>
  <c r="O125" i="1"/>
  <c r="C125" i="1" a="1"/>
  <c r="N125" i="1"/>
  <c r="M125" i="1"/>
  <c r="J48" i="7" a="1"/>
  <c r="R48" i="7"/>
  <c r="M48" i="7"/>
  <c r="E48" i="7" a="1"/>
  <c r="I48" i="7" a="1"/>
  <c r="P3783" i="7"/>
  <c r="Q3783" i="7"/>
  <c r="T3783" i="7"/>
  <c r="E3783" i="7" a="1"/>
  <c r="H3783" i="7" a="1"/>
  <c r="U1431" i="7"/>
  <c r="O1431" i="7"/>
  <c r="K1431" i="7"/>
  <c r="C1431" i="7" a="1"/>
  <c r="G2288" i="7" a="1"/>
  <c r="O2288" i="7"/>
  <c r="R2288" i="7"/>
  <c r="M2288" i="7"/>
  <c r="N2288" i="7"/>
  <c r="R1788" i="7"/>
  <c r="V1788" i="7"/>
  <c r="J1788" i="7" a="1"/>
  <c r="M1788" i="7"/>
  <c r="I1788" i="7" a="1"/>
  <c r="Q321" i="7"/>
  <c r="M321" i="7"/>
  <c r="V321" i="7"/>
  <c r="U321" i="7"/>
  <c r="H321" i="7" a="1"/>
  <c r="V3506" i="7"/>
  <c r="D3506" i="7" a="1"/>
  <c r="S3506" i="7"/>
  <c r="C3506" i="7" a="1"/>
  <c r="M525" i="1"/>
  <c r="P525" i="1"/>
  <c r="N525" i="1"/>
  <c r="G525" i="1"/>
  <c r="K733" i="7"/>
  <c r="T733" i="7"/>
  <c r="N733" i="7"/>
  <c r="C733" i="7" a="1"/>
  <c r="L733" i="7"/>
  <c r="J372" i="7" a="1"/>
  <c r="C372" i="7" a="1"/>
  <c r="N372" i="7"/>
  <c r="U372" i="7"/>
  <c r="H372" i="7" a="1"/>
  <c r="Q2380" i="7"/>
  <c r="L2380" i="7"/>
  <c r="T2380" i="7"/>
  <c r="C2380" i="7" a="1"/>
  <c r="O407" i="1"/>
  <c r="L407" i="1"/>
  <c r="Q407" i="1"/>
  <c r="I407" i="1"/>
  <c r="V3715" i="7"/>
  <c r="P3715" i="7"/>
  <c r="O3715" i="7"/>
  <c r="T3715" i="7"/>
  <c r="H3715" i="7" a="1"/>
  <c r="K1101" i="7"/>
  <c r="D1101" i="7" a="1"/>
  <c r="N1101" i="7"/>
  <c r="J1101" i="7" a="1"/>
  <c r="I1101" i="7" a="1"/>
  <c r="C626" i="7" a="1"/>
  <c r="O626" i="7"/>
  <c r="N626" i="7"/>
  <c r="U626" i="7"/>
  <c r="C2636" i="7" a="1"/>
  <c r="S2636" i="7"/>
  <c r="V2636" i="7"/>
  <c r="I2636" i="7" a="1"/>
  <c r="G2636" i="7" a="1"/>
  <c r="H544" i="1"/>
  <c r="F544" i="1"/>
  <c r="O544" i="1"/>
  <c r="I544" i="1"/>
  <c r="R443" i="7"/>
  <c r="V443" i="7"/>
  <c r="S443" i="7"/>
  <c r="G443" i="7" a="1"/>
  <c r="I443" i="7" a="1"/>
  <c r="J515" i="1"/>
  <c r="G515" i="1"/>
  <c r="O515" i="1"/>
  <c r="T3784" i="7"/>
  <c r="L3784" i="7"/>
  <c r="G3784" i="7" a="1"/>
  <c r="S3784" i="7"/>
  <c r="M3784" i="7"/>
  <c r="K2646" i="7"/>
  <c r="R2646" i="7"/>
  <c r="T2646" i="7"/>
  <c r="D2646" i="7" a="1"/>
  <c r="I2646" i="7" a="1"/>
  <c r="L565" i="7"/>
  <c r="O565" i="7"/>
  <c r="T565" i="7"/>
  <c r="P565" i="7"/>
  <c r="I565" i="7" a="1"/>
  <c r="T3028" i="7"/>
  <c r="K3028" i="7"/>
  <c r="S3028" i="7"/>
  <c r="U3028" i="7"/>
  <c r="M2088" i="7"/>
  <c r="U2088" i="7"/>
  <c r="S2088" i="7"/>
  <c r="O2088" i="7"/>
  <c r="T2088" i="7"/>
  <c r="C1785" i="7" a="1"/>
  <c r="L1785" i="7"/>
  <c r="U1785" i="7"/>
  <c r="R1785" i="7"/>
  <c r="I1785" i="7" a="1"/>
  <c r="G3493" i="7" a="1"/>
  <c r="Q3493" i="7"/>
  <c r="V3493" i="7"/>
  <c r="L3493" i="7"/>
  <c r="I3493" i="7" a="1"/>
  <c r="J1976" i="7" a="1"/>
  <c r="M1976" i="7"/>
  <c r="U1976" i="7"/>
  <c r="K1976" i="7"/>
  <c r="K159" i="1"/>
  <c r="N159" i="1"/>
  <c r="I159" i="1"/>
  <c r="H159" i="1"/>
  <c r="C586" i="1" a="1"/>
  <c r="N586" i="1"/>
  <c r="M586" i="1"/>
  <c r="D586" i="1" a="1"/>
  <c r="G2117" i="7" a="1"/>
  <c r="R2117" i="7"/>
  <c r="N2117" i="7"/>
  <c r="H2117" i="7" a="1"/>
  <c r="J2117" i="7" a="1"/>
  <c r="S3703" i="7"/>
  <c r="G3703" i="7" a="1"/>
  <c r="M3703" i="7"/>
  <c r="V3703" i="7"/>
  <c r="K251" i="1"/>
  <c r="J251" i="1"/>
  <c r="D251" i="1" a="1"/>
  <c r="O251" i="1"/>
  <c r="E1463" i="7" a="1"/>
  <c r="K1463" i="7"/>
  <c r="G1463" i="7" a="1"/>
  <c r="P1463" i="7"/>
  <c r="H1463" i="7" a="1"/>
  <c r="G2230" i="7" a="1"/>
  <c r="N2230" i="7"/>
  <c r="P2230" i="7"/>
  <c r="C2230" i="7" a="1"/>
  <c r="H2230" i="7" a="1"/>
  <c r="E388" i="1" a="1"/>
  <c r="J388" i="1"/>
  <c r="I388" i="1"/>
  <c r="C2209" i="7" a="1"/>
  <c r="V2209" i="7"/>
  <c r="S2209" i="7"/>
  <c r="D2209" i="7" a="1"/>
  <c r="H2209" i="7" a="1"/>
  <c r="L1043" i="7"/>
  <c r="S1043" i="7"/>
  <c r="C1043" i="7" a="1"/>
  <c r="D1043" i="7" a="1"/>
  <c r="H1043" i="7" a="1"/>
  <c r="L2701" i="7"/>
  <c r="M2701" i="7"/>
  <c r="E2701" i="7" a="1"/>
  <c r="J2701" i="7" a="1"/>
  <c r="I2701" i="7" a="1"/>
  <c r="L2172" i="7"/>
  <c r="M2172" i="7"/>
  <c r="U2172" i="7"/>
  <c r="E2172" i="7" a="1"/>
  <c r="C2837" i="7" a="1"/>
  <c r="T2837" i="7"/>
  <c r="U2837" i="7"/>
  <c r="M2837" i="7"/>
  <c r="L2837" i="7"/>
  <c r="P2866" i="7"/>
  <c r="G2866" i="7" a="1"/>
  <c r="S2866" i="7"/>
  <c r="U2866" i="7"/>
  <c r="H2866" i="7" a="1"/>
  <c r="T1444" i="7"/>
  <c r="N1444" i="7"/>
  <c r="G1444" i="7" a="1"/>
  <c r="M1444" i="7"/>
  <c r="V1444" i="7"/>
  <c r="T1393" i="7"/>
  <c r="K1393" i="7"/>
  <c r="S1393" i="7"/>
  <c r="U1393" i="7"/>
  <c r="M2869" i="7"/>
  <c r="U2869" i="7"/>
  <c r="C2869" i="7" a="1"/>
  <c r="Q2869" i="7"/>
  <c r="V2869" i="7"/>
  <c r="S2939" i="7"/>
  <c r="G2939" i="7" a="1"/>
  <c r="L2939" i="7"/>
  <c r="C2939" i="7" a="1"/>
  <c r="H2939" i="7" a="1"/>
  <c r="G3810" i="7" a="1"/>
  <c r="R3810" i="7"/>
  <c r="C3810" i="7" a="1"/>
  <c r="H3810" i="7" a="1"/>
  <c r="Q3810" i="7"/>
  <c r="U2581" i="7"/>
  <c r="M2581" i="7"/>
  <c r="T2581" i="7"/>
  <c r="I2581" i="7" a="1"/>
  <c r="O1556" i="7"/>
  <c r="U1556" i="7"/>
  <c r="N1556" i="7"/>
  <c r="R1556" i="7"/>
  <c r="E1556" i="7" a="1"/>
  <c r="N3297" i="7"/>
  <c r="T3297" i="7"/>
  <c r="S3297" i="7"/>
  <c r="E3297" i="7" a="1"/>
  <c r="Q3297" i="7"/>
  <c r="V101" i="7"/>
  <c r="D101" i="7" a="1"/>
  <c r="T101" i="7"/>
  <c r="I101" i="7" a="1"/>
  <c r="H101" i="7" a="1"/>
  <c r="U2167" i="7"/>
  <c r="V2167" i="7"/>
  <c r="D2167" i="7" a="1"/>
  <c r="C2167" i="7" a="1"/>
  <c r="M3474" i="7"/>
  <c r="T3474" i="7"/>
  <c r="G3474" i="7" a="1"/>
  <c r="I3474" i="7" a="1"/>
  <c r="S3474" i="7"/>
  <c r="L2059" i="7"/>
  <c r="V2059" i="7"/>
  <c r="T2059" i="7"/>
  <c r="I2059" i="7" a="1"/>
  <c r="U2059" i="7"/>
  <c r="S1695" i="7"/>
  <c r="T1695" i="7"/>
  <c r="V1695" i="7"/>
  <c r="R1695" i="7"/>
  <c r="Q1695" i="7"/>
  <c r="L1097" i="7"/>
  <c r="N1097" i="7"/>
  <c r="T1097" i="7"/>
  <c r="H1097" i="7" a="1"/>
  <c r="P2876" i="7"/>
  <c r="G2876" i="7" a="1"/>
  <c r="O2876" i="7"/>
  <c r="S2876" i="7"/>
  <c r="J2876" i="7" a="1"/>
  <c r="C3912" i="7" a="1"/>
  <c r="M3912" i="7"/>
  <c r="R3912" i="7"/>
  <c r="J3912" i="7" a="1"/>
  <c r="H3912" i="7" a="1"/>
  <c r="P3273" i="7"/>
  <c r="S3273" i="7"/>
  <c r="Q3273" i="7"/>
  <c r="E3273" i="7" a="1"/>
  <c r="H3273" i="7" a="1"/>
  <c r="E2911" i="7" a="1"/>
  <c r="T2911" i="7"/>
  <c r="U2911" i="7"/>
  <c r="O2911" i="7"/>
  <c r="G2489" i="7" a="1"/>
  <c r="Q2489" i="7"/>
  <c r="S2489" i="7"/>
  <c r="C2489" i="7" a="1"/>
  <c r="H2489" i="7" a="1"/>
  <c r="M1161" i="7"/>
  <c r="C1161" i="7" a="1"/>
  <c r="E1161" i="7" a="1"/>
  <c r="Q1161" i="7"/>
  <c r="I1161" i="7" a="1"/>
  <c r="L1662" i="7"/>
  <c r="E1662" i="7" a="1"/>
  <c r="N1662" i="7"/>
  <c r="G1662" i="7" a="1"/>
  <c r="V1662" i="7"/>
  <c r="L3811" i="7"/>
  <c r="N3811" i="7"/>
  <c r="I3811" i="7" a="1"/>
  <c r="P3811" i="7"/>
  <c r="L2248" i="7"/>
  <c r="G2248" i="7" a="1"/>
  <c r="C2248" i="7" a="1"/>
  <c r="K2248" i="7"/>
  <c r="S2248" i="7"/>
  <c r="L3826" i="7"/>
  <c r="E3826" i="7" a="1"/>
  <c r="Q3826" i="7"/>
  <c r="H3826" i="7" a="1"/>
  <c r="C3826" i="7" a="1"/>
  <c r="C3441" i="7" a="1"/>
  <c r="K3441" i="7"/>
  <c r="E3441" i="7" a="1"/>
  <c r="G3441" i="7" a="1"/>
  <c r="H3441" i="7" a="1"/>
  <c r="U1456" i="7"/>
  <c r="N1456" i="7"/>
  <c r="D1456" i="7" a="1"/>
  <c r="H1456" i="7" a="1"/>
  <c r="L210" i="7"/>
  <c r="J210" i="7" a="1"/>
  <c r="O210" i="7"/>
  <c r="T210" i="7"/>
  <c r="U210" i="7"/>
  <c r="M2909" i="7"/>
  <c r="J2909" i="7" a="1"/>
  <c r="U2909" i="7"/>
  <c r="O2909" i="7"/>
  <c r="H2909" i="7" a="1"/>
  <c r="C2054" i="7" a="1"/>
  <c r="O2054" i="7"/>
  <c r="Q2054" i="7"/>
  <c r="I2054" i="7" a="1"/>
  <c r="R2054" i="7"/>
  <c r="D3915" i="7" a="1"/>
  <c r="L3915" i="7"/>
  <c r="P3915" i="7"/>
  <c r="H3915" i="7" a="1"/>
  <c r="S959" i="7"/>
  <c r="T959" i="7"/>
  <c r="U959" i="7"/>
  <c r="M959" i="7"/>
  <c r="E959" i="7" a="1"/>
  <c r="O1253" i="7"/>
  <c r="P1253" i="7"/>
  <c r="C1253" i="7" a="1"/>
  <c r="L1253" i="7"/>
  <c r="I1253" i="7" a="1"/>
  <c r="D2661" i="7" a="1"/>
  <c r="T2661" i="7"/>
  <c r="R2661" i="7"/>
  <c r="V2661" i="7"/>
  <c r="I2661" i="7" a="1"/>
  <c r="G1926" i="7" a="1"/>
  <c r="Q1926" i="7"/>
  <c r="M1926" i="7"/>
  <c r="S1926" i="7"/>
  <c r="D2816" i="7" a="1"/>
  <c r="K2816" i="7"/>
  <c r="L2816" i="7"/>
  <c r="P2816" i="7"/>
  <c r="Q2816" i="7"/>
  <c r="D1922" i="7" a="1"/>
  <c r="S1922" i="7"/>
  <c r="C1922" i="7" a="1"/>
  <c r="J1922" i="7" a="1"/>
  <c r="I1922" i="7" a="1"/>
  <c r="M3510" i="7"/>
  <c r="T3510" i="7"/>
  <c r="J3510" i="7" a="1"/>
  <c r="P3510" i="7"/>
  <c r="H3510" i="7" a="1"/>
  <c r="C481" i="1" a="1"/>
  <c r="I481" i="1"/>
  <c r="N481" i="1"/>
  <c r="T3930" i="7"/>
  <c r="N3930" i="7"/>
  <c r="U3930" i="7"/>
  <c r="C3930" i="7" a="1"/>
  <c r="L3930" i="7"/>
  <c r="D379" i="7" a="1"/>
  <c r="S379" i="7"/>
  <c r="T379" i="7"/>
  <c r="P379" i="7"/>
  <c r="I379" i="7" a="1"/>
  <c r="P601" i="7"/>
  <c r="L601" i="7"/>
  <c r="T601" i="7"/>
  <c r="I601" i="7" a="1"/>
  <c r="D601" i="7" a="1"/>
  <c r="N3578" i="7"/>
  <c r="D3578" i="7" a="1"/>
  <c r="Q3578" i="7"/>
  <c r="K3578" i="7"/>
  <c r="K2470" i="7"/>
  <c r="N2470" i="7"/>
  <c r="L2470" i="7"/>
  <c r="G2470" i="7" a="1"/>
  <c r="S2470" i="7"/>
  <c r="P2371" i="7"/>
  <c r="L2371" i="7"/>
  <c r="S2371" i="7"/>
  <c r="K2371" i="7"/>
  <c r="R2371" i="7"/>
  <c r="T3186" i="7"/>
  <c r="P3186" i="7"/>
  <c r="Q3186" i="7"/>
  <c r="J3186" i="7" a="1"/>
  <c r="H3186" i="7" a="1"/>
  <c r="V1209" i="7"/>
  <c r="Q1209" i="7"/>
  <c r="M1209" i="7"/>
  <c r="S1209" i="7"/>
  <c r="M1139" i="7"/>
  <c r="V1139" i="7"/>
  <c r="L1139" i="7"/>
  <c r="S1139" i="7"/>
  <c r="D1139" i="7" a="1"/>
  <c r="E2707" i="7" a="1"/>
  <c r="K2707" i="7"/>
  <c r="P2707" i="7"/>
  <c r="H2707" i="7" a="1"/>
  <c r="M2707" i="7"/>
  <c r="L1780" i="7"/>
  <c r="V1780" i="7"/>
  <c r="P1780" i="7"/>
  <c r="K1780" i="7"/>
  <c r="I1780" i="7" a="1"/>
  <c r="V930" i="7"/>
  <c r="P930" i="7"/>
  <c r="G930" i="7" a="1"/>
  <c r="K930" i="7"/>
  <c r="N434" i="7"/>
  <c r="U434" i="7"/>
  <c r="J434" i="7" a="1"/>
  <c r="V434" i="7"/>
  <c r="Q434" i="7"/>
  <c r="D555" i="1" a="1"/>
  <c r="H555" i="1"/>
  <c r="L555" i="1"/>
  <c r="J555" i="1"/>
  <c r="Q2158" i="7"/>
  <c r="U2158" i="7"/>
  <c r="O2158" i="7"/>
  <c r="M2158" i="7"/>
  <c r="I2158" i="7" a="1"/>
  <c r="S2280" i="7"/>
  <c r="P2280" i="7"/>
  <c r="R2280" i="7"/>
  <c r="E2280" i="7" a="1"/>
  <c r="V482" i="7"/>
  <c r="N482" i="7"/>
  <c r="M482" i="7"/>
  <c r="J482" i="7" a="1"/>
  <c r="I482" i="7" a="1"/>
  <c r="T1200" i="7"/>
  <c r="J1200" i="7" a="1"/>
  <c r="G1200" i="7" a="1"/>
  <c r="Q1200" i="7"/>
  <c r="E1200" i="7" a="1"/>
  <c r="O1241" i="7"/>
  <c r="V1241" i="7"/>
  <c r="M1241" i="7"/>
  <c r="J1241" i="7" a="1"/>
  <c r="Q1241" i="7"/>
  <c r="G2266" i="7" a="1"/>
  <c r="C2266" i="7" a="1"/>
  <c r="K2266" i="7"/>
  <c r="T2266" i="7"/>
  <c r="V3023" i="7"/>
  <c r="K3023" i="7"/>
  <c r="M3023" i="7"/>
  <c r="T3023" i="7"/>
  <c r="S3023" i="7"/>
  <c r="K697" i="7"/>
  <c r="R697" i="7"/>
  <c r="S697" i="7"/>
  <c r="U697" i="7"/>
  <c r="H697" i="7" a="1"/>
  <c r="N1479" i="7"/>
  <c r="E1479" i="7" a="1"/>
  <c r="J1479" i="7" a="1"/>
  <c r="R1479" i="7"/>
  <c r="I1479" i="7" a="1"/>
  <c r="K1476" i="7"/>
  <c r="S1476" i="7"/>
  <c r="M1476" i="7"/>
  <c r="P1476" i="7"/>
  <c r="U3259" i="7"/>
  <c r="G3259" i="7" a="1"/>
  <c r="C3259" i="7" a="1"/>
  <c r="N3259" i="7"/>
  <c r="J3259" i="7" a="1"/>
  <c r="K2189" i="7"/>
  <c r="O2189" i="7"/>
  <c r="E2189" i="7" a="1"/>
  <c r="H2189" i="7" a="1"/>
  <c r="R2189" i="7"/>
  <c r="D1487" i="7" a="1"/>
  <c r="K1487" i="7"/>
  <c r="M1487" i="7"/>
  <c r="Q1487" i="7"/>
  <c r="H1487" i="7" a="1"/>
  <c r="V1488" i="7"/>
  <c r="T1488" i="7"/>
  <c r="K1488" i="7"/>
  <c r="I1488" i="7" a="1"/>
  <c r="V1625" i="7"/>
  <c r="N1625" i="7"/>
  <c r="C1625" i="7" a="1"/>
  <c r="K1625" i="7"/>
  <c r="M1625" i="7"/>
  <c r="M35" i="7"/>
  <c r="V35" i="7"/>
  <c r="S35" i="7"/>
  <c r="D35" i="7" a="1"/>
  <c r="H35" i="7" a="1"/>
  <c r="P317" i="1"/>
  <c r="F317" i="1"/>
  <c r="C317" i="1" a="1"/>
  <c r="O317" i="1"/>
  <c r="D1699" i="7" a="1"/>
  <c r="M1699" i="7"/>
  <c r="R1699" i="7"/>
  <c r="H1699" i="7" a="1"/>
  <c r="K310" i="1"/>
  <c r="E310" i="1" a="1"/>
  <c r="F310" i="1"/>
  <c r="I310" i="1"/>
  <c r="J2521" i="7" a="1"/>
  <c r="T2521" i="7"/>
  <c r="O2521" i="7"/>
  <c r="V2521" i="7"/>
  <c r="H2521" i="7" a="1"/>
  <c r="D3522" i="7" a="1"/>
  <c r="E3522" i="7" a="1"/>
  <c r="M3522" i="7"/>
  <c r="N3522" i="7"/>
  <c r="I3522" i="7" a="1"/>
  <c r="T1078" i="7"/>
  <c r="P1078" i="7"/>
  <c r="J1078" i="7" a="1"/>
  <c r="H1078" i="7" a="1"/>
  <c r="E1576" i="7" a="1"/>
  <c r="R1576" i="7"/>
  <c r="V1576" i="7"/>
  <c r="T1576" i="7"/>
  <c r="C1576" i="7" a="1"/>
  <c r="N1146" i="7"/>
  <c r="Q1146" i="7"/>
  <c r="D1146" i="7" a="1"/>
  <c r="L1146" i="7"/>
  <c r="R1146" i="7"/>
  <c r="R3511" i="7"/>
  <c r="S3511" i="7"/>
  <c r="C3511" i="7" a="1"/>
  <c r="T3511" i="7"/>
  <c r="I3511" i="7" a="1"/>
  <c r="Q1087" i="7"/>
  <c r="T1087" i="7"/>
  <c r="P1087" i="7"/>
  <c r="I1087" i="7" a="1"/>
  <c r="U3501" i="7"/>
  <c r="T3501" i="7"/>
  <c r="L3501" i="7"/>
  <c r="S3501" i="7"/>
  <c r="H3501" i="7" a="1"/>
  <c r="D2604" i="7" a="1"/>
  <c r="V2604" i="7"/>
  <c r="K2604" i="7"/>
  <c r="S2604" i="7"/>
  <c r="I2604" i="7" a="1"/>
  <c r="G871" i="7" a="1"/>
  <c r="M871" i="7"/>
  <c r="C871" i="7" a="1"/>
  <c r="E871" i="7" a="1"/>
  <c r="H871" i="7" a="1"/>
  <c r="D2579" i="7" a="1"/>
  <c r="Q2579" i="7"/>
  <c r="U2579" i="7"/>
  <c r="L2579" i="7"/>
  <c r="K606" i="7"/>
  <c r="U606" i="7"/>
  <c r="E606" i="7" a="1"/>
  <c r="D606" i="7" a="1"/>
  <c r="J606" i="7" a="1"/>
  <c r="Q981" i="7"/>
  <c r="C981" i="7" a="1"/>
  <c r="L981" i="7"/>
  <c r="O981" i="7"/>
  <c r="N981" i="7"/>
  <c r="C2818" i="7" a="1"/>
  <c r="L2818" i="7"/>
  <c r="K2818" i="7"/>
  <c r="T2818" i="7"/>
  <c r="I2818" i="7" a="1"/>
  <c r="N3799" i="7"/>
  <c r="U3799" i="7"/>
  <c r="J3799" i="7" a="1"/>
  <c r="K3799" i="7"/>
  <c r="E684" i="7" a="1"/>
  <c r="N684" i="7"/>
  <c r="S684" i="7"/>
  <c r="D684" i="7" a="1"/>
  <c r="H684" i="7" a="1"/>
  <c r="J3392" i="7" a="1"/>
  <c r="T3392" i="7"/>
  <c r="D3392" i="7" a="1"/>
  <c r="P3392" i="7"/>
  <c r="H3392" i="7" a="1"/>
  <c r="M250" i="1"/>
  <c r="Q250" i="1"/>
  <c r="H250" i="1"/>
  <c r="D250" i="1" a="1"/>
  <c r="O1710" i="7"/>
  <c r="N1710" i="7"/>
  <c r="R1710" i="7"/>
  <c r="E1710" i="7" a="1"/>
  <c r="G1477" i="7" a="1"/>
  <c r="T1477" i="7"/>
  <c r="P1477" i="7"/>
  <c r="K1477" i="7"/>
  <c r="V1477" i="7"/>
  <c r="D3231" i="7" a="1"/>
  <c r="U3231" i="7"/>
  <c r="Q3231" i="7"/>
  <c r="G3231" i="7" a="1"/>
  <c r="I3231" i="7" a="1"/>
  <c r="P2127" i="7"/>
  <c r="U2127" i="7"/>
  <c r="T2127" i="7"/>
  <c r="M2127" i="7"/>
  <c r="H2127" i="7" a="1"/>
  <c r="R2129" i="7"/>
  <c r="E2129" i="7" a="1"/>
  <c r="O2129" i="7"/>
  <c r="G2129" i="7" a="1"/>
  <c r="N607" i="7"/>
  <c r="M607" i="7"/>
  <c r="P607" i="7"/>
  <c r="L607" i="7"/>
  <c r="C607" i="7" a="1"/>
  <c r="S3278" i="7"/>
  <c r="D3278" i="7" a="1"/>
  <c r="V3278" i="7"/>
  <c r="U3278" i="7"/>
  <c r="I3278" i="7" a="1"/>
  <c r="K1954" i="7"/>
  <c r="R1954" i="7"/>
  <c r="L1954" i="7"/>
  <c r="I1954" i="7" a="1"/>
  <c r="U1954" i="7"/>
  <c r="J2804" i="7" a="1"/>
  <c r="G2804" i="7" a="1"/>
  <c r="R2804" i="7"/>
  <c r="U2804" i="7"/>
  <c r="R3840" i="7"/>
  <c r="D3840" i="7" a="1"/>
  <c r="J3840" i="7" a="1"/>
  <c r="S3840" i="7"/>
  <c r="C3840" i="7" a="1"/>
  <c r="G1275" i="7" a="1"/>
  <c r="E1275" i="7" a="1"/>
  <c r="K1275" i="7"/>
  <c r="O1275" i="7"/>
  <c r="I1275" i="7" a="1"/>
  <c r="G2407" i="7" a="1"/>
  <c r="D2407" i="7" a="1"/>
  <c r="S2407" i="7"/>
  <c r="O2407" i="7"/>
  <c r="H2407" i="7" a="1"/>
  <c r="V3886" i="7"/>
  <c r="N3886" i="7"/>
  <c r="Q3886" i="7"/>
  <c r="H3886" i="7" a="1"/>
  <c r="G3199" i="7" a="1"/>
  <c r="S3199" i="7"/>
  <c r="Q3199" i="7"/>
  <c r="E3199" i="7" a="1"/>
  <c r="H3199" i="7" a="1"/>
  <c r="E2548" i="7" a="1"/>
  <c r="R2548" i="7"/>
  <c r="L2548" i="7"/>
  <c r="K2548" i="7"/>
  <c r="H2548" i="7" a="1"/>
  <c r="Q3695" i="7"/>
  <c r="N3695" i="7"/>
  <c r="G3695" i="7" a="1"/>
  <c r="D3695" i="7" a="1"/>
  <c r="U3695" i="7"/>
  <c r="E1494" i="7" a="1"/>
  <c r="M1494" i="7"/>
  <c r="U1494" i="7"/>
  <c r="N1494" i="7"/>
  <c r="G1971" i="7" a="1"/>
  <c r="S1971" i="7"/>
  <c r="T1971" i="7"/>
  <c r="R1971" i="7"/>
  <c r="C1971" i="7" a="1"/>
  <c r="J621" i="7" a="1"/>
  <c r="C621" i="7" a="1"/>
  <c r="Q621" i="7"/>
  <c r="M621" i="7"/>
  <c r="I621" i="7" a="1"/>
  <c r="O2210" i="7"/>
  <c r="D2210" i="7" a="1"/>
  <c r="S2210" i="7"/>
  <c r="H2210" i="7" a="1"/>
  <c r="I2210" i="7" a="1"/>
  <c r="S2673" i="7"/>
  <c r="D2673" i="7" a="1"/>
  <c r="O2673" i="7"/>
  <c r="L2673" i="7"/>
  <c r="S3479" i="7"/>
  <c r="N3479" i="7"/>
  <c r="J3479" i="7" a="1"/>
  <c r="G3479" i="7" a="1"/>
  <c r="K3479" i="7"/>
  <c r="D3422" i="7" a="1"/>
  <c r="P3422" i="7"/>
  <c r="O3422" i="7"/>
  <c r="C3422" i="7" a="1"/>
  <c r="H3422" i="7" a="1"/>
  <c r="N2982" i="7"/>
  <c r="Q2982" i="7"/>
  <c r="L2982" i="7"/>
  <c r="K2982" i="7"/>
  <c r="O2982" i="7"/>
  <c r="C3352" i="7" a="1"/>
  <c r="E3352" i="7" a="1"/>
  <c r="S3352" i="7"/>
  <c r="K3352" i="7"/>
  <c r="R206" i="7"/>
  <c r="D206" i="7" a="1"/>
  <c r="K206" i="7"/>
  <c r="N206" i="7"/>
  <c r="T206" i="7"/>
  <c r="O3064" i="7"/>
  <c r="S3064" i="7"/>
  <c r="J3064" i="7" a="1"/>
  <c r="Q3064" i="7"/>
  <c r="H3064" i="7" a="1"/>
  <c r="D278" i="7" a="1"/>
  <c r="Q278" i="7"/>
  <c r="K278" i="7"/>
  <c r="G278" i="7" a="1"/>
  <c r="M278" i="7"/>
  <c r="C1009" i="7" a="1"/>
  <c r="T1009" i="7"/>
  <c r="S1009" i="7"/>
  <c r="D1009" i="7" a="1"/>
  <c r="U3793" i="7"/>
  <c r="L3793" i="7"/>
  <c r="R3793" i="7"/>
  <c r="N3793" i="7"/>
  <c r="H3793" i="7" a="1"/>
  <c r="E1363" i="7" a="1"/>
  <c r="L1363" i="7"/>
  <c r="N1363" i="7"/>
  <c r="U1363" i="7"/>
  <c r="I1363" i="7" a="1"/>
  <c r="V898" i="7"/>
  <c r="R898" i="7"/>
  <c r="D898" i="7" a="1"/>
  <c r="H898" i="7" a="1"/>
  <c r="L898" i="7"/>
  <c r="E1605" i="7" a="1"/>
  <c r="P1605" i="7"/>
  <c r="C1605" i="7" a="1"/>
  <c r="O1605" i="7"/>
  <c r="I445" i="1"/>
  <c r="N445" i="1"/>
  <c r="F445" i="1"/>
  <c r="E445" i="1" a="1"/>
  <c r="C2053" i="7" a="1"/>
  <c r="R2053" i="7"/>
  <c r="S2053" i="7"/>
  <c r="M2053" i="7"/>
  <c r="H2053" i="7" a="1"/>
  <c r="D1871" i="7" a="1"/>
  <c r="G1871" i="7" a="1"/>
  <c r="R1871" i="7"/>
  <c r="P1871" i="7"/>
  <c r="H1871" i="7" a="1"/>
  <c r="E507" i="1" a="1"/>
  <c r="L507" i="1"/>
  <c r="Q507" i="1"/>
  <c r="C780" i="7" a="1"/>
  <c r="P780" i="7"/>
  <c r="T780" i="7"/>
  <c r="D780" i="7" a="1"/>
  <c r="I780" i="7" a="1"/>
  <c r="O3107" i="7"/>
  <c r="Q3107" i="7"/>
  <c r="C3107" i="7" a="1"/>
  <c r="V3107" i="7"/>
  <c r="S3107" i="7"/>
  <c r="D2679" i="7" a="1"/>
  <c r="L2679" i="7"/>
  <c r="M2679" i="7"/>
  <c r="O2679" i="7"/>
  <c r="S2679" i="7"/>
  <c r="E3943" i="7" a="1"/>
  <c r="S3943" i="7"/>
  <c r="G3943" i="7" a="1"/>
  <c r="V3943" i="7"/>
  <c r="K1410" i="7"/>
  <c r="N1410" i="7"/>
  <c r="M1410" i="7"/>
  <c r="P1410" i="7"/>
  <c r="H1410" i="7" a="1"/>
  <c r="O2698" i="7"/>
  <c r="K2698" i="7"/>
  <c r="Q2698" i="7"/>
  <c r="D2698" i="7" a="1"/>
  <c r="P2698" i="7"/>
  <c r="G273" i="1"/>
  <c r="N273" i="1"/>
  <c r="L273" i="1"/>
  <c r="H273" i="1"/>
  <c r="R3400" i="7"/>
  <c r="K3400" i="7"/>
  <c r="C3400" i="7" a="1"/>
  <c r="I3400" i="7" a="1"/>
  <c r="N1198" i="7"/>
  <c r="O1198" i="7"/>
  <c r="M1198" i="7"/>
  <c r="L1198" i="7"/>
  <c r="J1198" i="7" a="1"/>
  <c r="M2928" i="7"/>
  <c r="D2928" i="7" a="1"/>
  <c r="S2928" i="7"/>
  <c r="K2928" i="7"/>
  <c r="H2928" i="7" a="1"/>
  <c r="N3065" i="7"/>
  <c r="D3065" i="7" a="1"/>
  <c r="P3065" i="7"/>
  <c r="M3065" i="7"/>
  <c r="R3065" i="7"/>
  <c r="T1812" i="7"/>
  <c r="D1812" i="7" a="1"/>
  <c r="H1812" i="7" a="1"/>
  <c r="M1812" i="7"/>
  <c r="J79" i="1"/>
  <c r="H79" i="1"/>
  <c r="G79" i="1"/>
  <c r="Q79" i="1"/>
  <c r="K764" i="7"/>
  <c r="T764" i="7"/>
  <c r="E764" i="7" a="1"/>
  <c r="H764" i="7" a="1"/>
  <c r="C764" i="7" a="1"/>
  <c r="P1160" i="7"/>
  <c r="Q1160" i="7"/>
  <c r="U1160" i="7"/>
  <c r="K1160" i="7"/>
  <c r="I1160" i="7" a="1"/>
  <c r="L1258" i="7"/>
  <c r="E1258" i="7" a="1"/>
  <c r="T1258" i="7"/>
  <c r="D1258" i="7" a="1"/>
  <c r="J314" i="7" a="1"/>
  <c r="R314" i="7"/>
  <c r="Q314" i="7"/>
  <c r="M314" i="7"/>
  <c r="G314" i="7" a="1"/>
  <c r="K874" i="7"/>
  <c r="G874" i="7" a="1"/>
  <c r="V874" i="7"/>
  <c r="R874" i="7"/>
  <c r="H874" i="7" a="1"/>
  <c r="O2917" i="7"/>
  <c r="N2917" i="7"/>
  <c r="K2917" i="7"/>
  <c r="U2917" i="7"/>
  <c r="H2917" i="7" a="1"/>
  <c r="U1900" i="7"/>
  <c r="C1900" i="7" a="1"/>
  <c r="S1900" i="7"/>
  <c r="T1900" i="7"/>
  <c r="V1907" i="7"/>
  <c r="K1907" i="7"/>
  <c r="S1907" i="7"/>
  <c r="L1907" i="7"/>
  <c r="J1907" i="7" a="1"/>
  <c r="P2265" i="7"/>
  <c r="O2265" i="7"/>
  <c r="E2265" i="7" a="1"/>
  <c r="T2265" i="7"/>
  <c r="H2265" i="7" a="1"/>
  <c r="L540" i="1"/>
  <c r="M540" i="1"/>
  <c r="E540" i="1" a="1"/>
  <c r="K540" i="1"/>
  <c r="N914" i="7"/>
  <c r="M914" i="7"/>
  <c r="D914" i="7" a="1"/>
  <c r="O914" i="7"/>
  <c r="O1663" i="7"/>
  <c r="D1663" i="7" a="1"/>
  <c r="U1663" i="7"/>
  <c r="L1663" i="7"/>
  <c r="H1663" i="7" a="1"/>
  <c r="N1042" i="7"/>
  <c r="V1042" i="7"/>
  <c r="K1042" i="7"/>
  <c r="R1042" i="7"/>
  <c r="I1042" i="7" a="1"/>
  <c r="K1207" i="7"/>
  <c r="N1207" i="7"/>
  <c r="G1207" i="7" a="1"/>
  <c r="C1207" i="7" a="1"/>
  <c r="I1207" i="7" a="1"/>
  <c r="T367" i="7"/>
  <c r="U367" i="7"/>
  <c r="E367" i="7" a="1"/>
  <c r="N367" i="7"/>
  <c r="U487" i="7"/>
  <c r="C487" i="7" a="1"/>
  <c r="N487" i="7"/>
  <c r="L487" i="7"/>
  <c r="I487" i="7" a="1"/>
  <c r="E918" i="7" a="1"/>
  <c r="T918" i="7"/>
  <c r="P918" i="7"/>
  <c r="I918" i="7" a="1"/>
  <c r="Q918" i="7"/>
  <c r="G387" i="1"/>
  <c r="C387" i="1" a="1"/>
  <c r="Q387" i="1"/>
  <c r="N387" i="1"/>
  <c r="O2977" i="7"/>
  <c r="K2977" i="7"/>
  <c r="H2977" i="7" a="1"/>
  <c r="U2977" i="7"/>
  <c r="V436" i="7"/>
  <c r="D436" i="7" a="1"/>
  <c r="T436" i="7"/>
  <c r="G436" i="7" a="1"/>
  <c r="K436" i="7"/>
  <c r="R2394" i="7"/>
  <c r="N2394" i="7"/>
  <c r="S2394" i="7"/>
  <c r="K2394" i="7"/>
  <c r="J2394" i="7" a="1"/>
  <c r="D197" i="1" a="1"/>
  <c r="I197" i="1"/>
  <c r="N197" i="1"/>
  <c r="O197" i="1"/>
  <c r="E1337" i="7" a="1"/>
  <c r="C1337" i="7" a="1"/>
  <c r="D1337" i="7" a="1"/>
  <c r="T1337" i="7"/>
  <c r="C3328" i="7" a="1"/>
  <c r="T3328" i="7"/>
  <c r="L3328" i="7"/>
  <c r="R3328" i="7"/>
  <c r="E3328" i="7" a="1"/>
  <c r="M3253" i="7"/>
  <c r="U3253" i="7"/>
  <c r="J3253" i="7" a="1"/>
  <c r="P3253" i="7"/>
  <c r="I3253" i="7" a="1"/>
  <c r="O3805" i="7"/>
  <c r="J3805" i="7" a="1"/>
  <c r="D3805" i="7" a="1"/>
  <c r="N3805" i="7"/>
  <c r="H3805" i="7" a="1"/>
  <c r="K994" i="7"/>
  <c r="O994" i="7"/>
  <c r="S994" i="7"/>
  <c r="H994" i="7" a="1"/>
  <c r="K1417" i="7"/>
  <c r="Q1417" i="7"/>
  <c r="R1417" i="7"/>
  <c r="I1417" i="7" a="1"/>
  <c r="S1417" i="7"/>
  <c r="N24" i="7"/>
  <c r="S24" i="7"/>
  <c r="L24" i="7"/>
  <c r="R24" i="7"/>
  <c r="H24" i="7" a="1"/>
  <c r="Q3377" i="7"/>
  <c r="C3377" i="7" a="1"/>
  <c r="R3377" i="7"/>
  <c r="H3377" i="7" a="1"/>
  <c r="P3377" i="7"/>
  <c r="L1542" i="7"/>
  <c r="E1542" i="7" a="1"/>
  <c r="K1542" i="7"/>
  <c r="J1542" i="7" a="1"/>
  <c r="G799" i="7" a="1"/>
  <c r="L799" i="7"/>
  <c r="O799" i="7"/>
  <c r="N799" i="7"/>
  <c r="C799" i="7" a="1"/>
  <c r="U3914" i="7"/>
  <c r="C3914" i="7" a="1"/>
  <c r="E3914" i="7" a="1"/>
  <c r="V3914" i="7"/>
  <c r="I3914" i="7" a="1"/>
  <c r="U2170" i="7"/>
  <c r="S2170" i="7"/>
  <c r="P2170" i="7"/>
  <c r="E2170" i="7" a="1"/>
  <c r="I2170" i="7" a="1"/>
  <c r="S240" i="7"/>
  <c r="V240" i="7"/>
  <c r="K240" i="7"/>
  <c r="C240" i="7" a="1"/>
  <c r="J3942" i="7" a="1"/>
  <c r="E3942" i="7" a="1"/>
  <c r="K3942" i="7"/>
  <c r="R3942" i="7"/>
  <c r="L3942" i="7"/>
  <c r="K2775" i="7"/>
  <c r="C2775" i="7" a="1"/>
  <c r="L2775" i="7"/>
  <c r="P2775" i="7"/>
  <c r="I2775" i="7" a="1"/>
  <c r="D2285" i="7" a="1"/>
  <c r="Q2285" i="7"/>
  <c r="J2285" i="7" a="1"/>
  <c r="M2285" i="7"/>
  <c r="H2285" i="7" a="1"/>
  <c r="M2524" i="7"/>
  <c r="R2524" i="7"/>
  <c r="D2524" i="7" a="1"/>
  <c r="U2524" i="7"/>
  <c r="T3378" i="7"/>
  <c r="R3378" i="7"/>
  <c r="U3378" i="7"/>
  <c r="G3378" i="7" a="1"/>
  <c r="E3378" i="7" a="1"/>
  <c r="V3102" i="7"/>
  <c r="L3102" i="7"/>
  <c r="G3102" i="7" a="1"/>
  <c r="O3102" i="7"/>
  <c r="H3102" i="7" a="1"/>
  <c r="D435" i="7" a="1"/>
  <c r="M435" i="7"/>
  <c r="T435" i="7"/>
  <c r="P435" i="7"/>
  <c r="I435" i="7" a="1"/>
  <c r="E3425" i="7" a="1"/>
  <c r="K3425" i="7"/>
  <c r="R3425" i="7"/>
  <c r="D3425" i="7" a="1"/>
  <c r="T3388" i="7"/>
  <c r="E3388" i="7" a="1"/>
  <c r="V3388" i="7"/>
  <c r="P3388" i="7"/>
  <c r="L3388" i="7"/>
  <c r="T1044" i="7"/>
  <c r="V1044" i="7"/>
  <c r="J1044" i="7" a="1"/>
  <c r="Q1044" i="7"/>
  <c r="H1044" i="7" a="1"/>
  <c r="E1999" i="7" a="1"/>
  <c r="O1999" i="7"/>
  <c r="R1999" i="7"/>
  <c r="V1999" i="7"/>
  <c r="I1999" i="7" a="1"/>
  <c r="G41" i="1"/>
  <c r="O41" i="1"/>
  <c r="K41" i="1"/>
  <c r="E1557" i="7" a="1"/>
  <c r="R1557" i="7"/>
  <c r="S1557" i="7"/>
  <c r="O1557" i="7"/>
  <c r="N1557" i="7"/>
  <c r="C3580" i="7" a="1"/>
  <c r="G3580" i="7" a="1"/>
  <c r="Q3580" i="7"/>
  <c r="L3580" i="7"/>
  <c r="I3580" i="7" a="1"/>
  <c r="O2950" i="7"/>
  <c r="U2950" i="7"/>
  <c r="P2950" i="7"/>
  <c r="E2950" i="7" a="1"/>
  <c r="I2950" i="7" a="1"/>
  <c r="V2118" i="7"/>
  <c r="C2118" i="7" a="1"/>
  <c r="S2118" i="7"/>
  <c r="D2118" i="7" a="1"/>
  <c r="D3596" i="7" a="1"/>
  <c r="P3596" i="7"/>
  <c r="L3596" i="7"/>
  <c r="M3596" i="7"/>
  <c r="G3596" i="7" a="1"/>
  <c r="G2675" i="7" a="1"/>
  <c r="K2675" i="7"/>
  <c r="O2675" i="7"/>
  <c r="P2675" i="7"/>
  <c r="I2675" i="7" a="1"/>
  <c r="D2919" i="7" a="1"/>
  <c r="U2919" i="7"/>
  <c r="P2919" i="7"/>
  <c r="V2919" i="7"/>
  <c r="I2919" i="7" a="1"/>
  <c r="P2901" i="7"/>
  <c r="C2901" i="7" a="1"/>
  <c r="G2901" i="7" a="1"/>
  <c r="D2901" i="7" a="1"/>
  <c r="J2512" i="7" a="1"/>
  <c r="D2512" i="7" a="1"/>
  <c r="P2512" i="7"/>
  <c r="U2512" i="7"/>
  <c r="C2512" i="7" a="1"/>
  <c r="N1535" i="7"/>
  <c r="U1535" i="7"/>
  <c r="T1535" i="7"/>
  <c r="K1535" i="7"/>
  <c r="H1535" i="7" a="1"/>
  <c r="E2482" i="7" a="1"/>
  <c r="J2482" i="7" a="1"/>
  <c r="N2482" i="7"/>
  <c r="S2482" i="7"/>
  <c r="I2482" i="7" a="1"/>
  <c r="R2175" i="7"/>
  <c r="M2175" i="7"/>
  <c r="V2175" i="7"/>
  <c r="Q2175" i="7"/>
  <c r="E3299" i="7" a="1"/>
  <c r="O3299" i="7"/>
  <c r="K3299" i="7"/>
  <c r="D3299" i="7" a="1"/>
  <c r="U3299" i="7"/>
  <c r="Q1326" i="7"/>
  <c r="G1326" i="7" a="1"/>
  <c r="C1326" i="7" a="1"/>
  <c r="D1326" i="7" a="1"/>
  <c r="H1326" i="7" a="1"/>
  <c r="T2511" i="7"/>
  <c r="V2511" i="7"/>
  <c r="D2511" i="7" a="1"/>
  <c r="J2511" i="7" a="1"/>
  <c r="H2511" i="7" a="1"/>
  <c r="G2045" i="7" a="1"/>
  <c r="R2045" i="7"/>
  <c r="P2045" i="7"/>
  <c r="N2045" i="7"/>
  <c r="Q3563" i="7"/>
  <c r="M3563" i="7"/>
  <c r="T3563" i="7"/>
  <c r="P3563" i="7"/>
  <c r="R3563" i="7"/>
  <c r="T3258" i="7"/>
  <c r="Q3258" i="7"/>
  <c r="C3258" i="7" a="1"/>
  <c r="S3258" i="7"/>
  <c r="H3258" i="7" a="1"/>
  <c r="S3387" i="7"/>
  <c r="Q3387" i="7"/>
  <c r="K3387" i="7"/>
  <c r="D3387" i="7" a="1"/>
  <c r="H3387" i="7" a="1"/>
  <c r="Q3936" i="7"/>
  <c r="E3936" i="7" a="1"/>
  <c r="O3936" i="7"/>
  <c r="V3936" i="7"/>
  <c r="M2573" i="7"/>
  <c r="J2573" i="7" a="1"/>
  <c r="D2573" i="7" a="1"/>
  <c r="G2573" i="7" a="1"/>
  <c r="E2573" i="7" a="1"/>
  <c r="L3763" i="7"/>
  <c r="V3763" i="7"/>
  <c r="O3763" i="7"/>
  <c r="T3763" i="7"/>
  <c r="H3763" i="7" a="1"/>
  <c r="U3845" i="7"/>
  <c r="D3845" i="7" a="1"/>
  <c r="J3845" i="7" a="1"/>
  <c r="R3845" i="7"/>
  <c r="I3845" i="7" a="1"/>
  <c r="R242" i="7"/>
  <c r="E242" i="7" a="1"/>
  <c r="C242" i="7" a="1"/>
  <c r="U242" i="7"/>
  <c r="G454" i="7" a="1"/>
  <c r="K454" i="7"/>
  <c r="N454" i="7"/>
  <c r="J454" i="7" a="1"/>
  <c r="L454" i="7"/>
  <c r="Q2355" i="7"/>
  <c r="M2355" i="7"/>
  <c r="J2355" i="7" a="1"/>
  <c r="S2355" i="7"/>
  <c r="H2355" i="7" a="1"/>
  <c r="J947" i="7" a="1"/>
  <c r="G947" i="7" a="1"/>
  <c r="D947" i="7" a="1"/>
  <c r="K947" i="7"/>
  <c r="I947" i="7" a="1"/>
  <c r="O550" i="7"/>
  <c r="U550" i="7"/>
  <c r="T550" i="7"/>
  <c r="E550" i="7" a="1"/>
  <c r="J3643" i="7" a="1"/>
  <c r="O3643" i="7"/>
  <c r="L3643" i="7"/>
  <c r="R3643" i="7"/>
  <c r="E3643" i="7" a="1"/>
  <c r="J1647" i="7" a="1"/>
  <c r="M1647" i="7"/>
  <c r="D1647" i="7" a="1"/>
  <c r="R1647" i="7"/>
  <c r="I1647" i="7" a="1"/>
  <c r="P3418" i="7"/>
  <c r="R3418" i="7"/>
  <c r="M3418" i="7"/>
  <c r="E3418" i="7" a="1"/>
  <c r="I3418" i="7" a="1"/>
  <c r="P3495" i="7"/>
  <c r="Q3495" i="7"/>
  <c r="O3495" i="7"/>
  <c r="U3495" i="7"/>
  <c r="R2773" i="7"/>
  <c r="S2773" i="7"/>
  <c r="E2773" i="7" a="1"/>
  <c r="V2773" i="7"/>
  <c r="H2773" i="7" a="1"/>
  <c r="J1010" i="7" a="1"/>
  <c r="G1010" i="7" a="1"/>
  <c r="K1010" i="7"/>
  <c r="N1010" i="7"/>
  <c r="I1010" i="7" a="1"/>
  <c r="P3144" i="7"/>
  <c r="M3144" i="7"/>
  <c r="S3144" i="7"/>
  <c r="E3144" i="7" a="1"/>
  <c r="I3144" i="7" a="1"/>
  <c r="U22" i="7"/>
  <c r="M22" i="7"/>
  <c r="E22" i="7" a="1"/>
  <c r="Q22" i="7"/>
  <c r="V166" i="7"/>
  <c r="N166" i="7"/>
  <c r="K166" i="7"/>
  <c r="G166" i="7" a="1"/>
  <c r="P166" i="7"/>
  <c r="D3375" i="7" a="1"/>
  <c r="U3375" i="7"/>
  <c r="C3375" i="7" a="1"/>
  <c r="E3375" i="7" a="1"/>
  <c r="H3375" i="7" a="1"/>
  <c r="D3623" i="7" a="1"/>
  <c r="P3623" i="7"/>
  <c r="E3623" i="7" a="1"/>
  <c r="J3623" i="7" a="1"/>
  <c r="I3623" i="7" a="1"/>
  <c r="V3790" i="7"/>
  <c r="R3790" i="7"/>
  <c r="K3790" i="7"/>
  <c r="N3790" i="7"/>
  <c r="D1502" i="7" a="1"/>
  <c r="S1502" i="7"/>
  <c r="M1502" i="7"/>
  <c r="G1502" i="7" a="1"/>
  <c r="I1502" i="7" a="1"/>
  <c r="C72" i="1" a="1"/>
  <c r="N72" i="1"/>
  <c r="O72" i="1"/>
  <c r="I72" i="1"/>
  <c r="G1508" i="7" a="1"/>
  <c r="P1508" i="7"/>
  <c r="R1508" i="7"/>
  <c r="M1508" i="7"/>
  <c r="I1508" i="7" a="1"/>
  <c r="V3383" i="7"/>
  <c r="M3383" i="7"/>
  <c r="E3383" i="7" a="1"/>
  <c r="S3383" i="7"/>
  <c r="N1149" i="7"/>
  <c r="S1149" i="7"/>
  <c r="V1149" i="7"/>
  <c r="O1149" i="7"/>
  <c r="T1149" i="7"/>
  <c r="Q1650" i="7"/>
  <c r="C1650" i="7" a="1"/>
  <c r="O1650" i="7"/>
  <c r="L1650" i="7"/>
  <c r="H1650" i="7" a="1"/>
  <c r="E2100" i="7" a="1"/>
  <c r="J2100" i="7" a="1"/>
  <c r="O2100" i="7"/>
  <c r="U2100" i="7"/>
  <c r="I2100" i="7" a="1"/>
  <c r="D715" i="7" a="1"/>
  <c r="S715" i="7"/>
  <c r="O715" i="7"/>
  <c r="T715" i="7"/>
  <c r="Q1936" i="7"/>
  <c r="D1936" i="7" a="1"/>
  <c r="J1936" i="7" a="1"/>
  <c r="T1936" i="7"/>
  <c r="U1936" i="7"/>
  <c r="M232" i="1"/>
  <c r="K232" i="1"/>
  <c r="F232" i="1"/>
  <c r="G232" i="1"/>
  <c r="O3070" i="7"/>
  <c r="R3070" i="7"/>
  <c r="Q3070" i="7"/>
  <c r="L3070" i="7"/>
  <c r="H3070" i="7" a="1"/>
  <c r="U2930" i="7"/>
  <c r="N2930" i="7"/>
  <c r="J2930" i="7" a="1"/>
  <c r="K2930" i="7"/>
  <c r="Q728" i="7"/>
  <c r="O728" i="7"/>
  <c r="G728" i="7" a="1"/>
  <c r="D728" i="7" a="1"/>
  <c r="R728" i="7"/>
  <c r="J693" i="7" a="1"/>
  <c r="C693" i="7" a="1"/>
  <c r="G693" i="7" a="1"/>
  <c r="R693" i="7"/>
  <c r="H693" i="7" a="1"/>
  <c r="Q2194" i="7"/>
  <c r="O2194" i="7"/>
  <c r="D2194" i="7" a="1"/>
  <c r="C2194" i="7" a="1"/>
  <c r="H2194" i="7" a="1"/>
  <c r="O3092" i="7"/>
  <c r="S3092" i="7"/>
  <c r="Q3092" i="7"/>
  <c r="E3092" i="7" a="1"/>
  <c r="N2345" i="7"/>
  <c r="C2345" i="7" a="1"/>
  <c r="G2345" i="7" a="1"/>
  <c r="T2345" i="7"/>
  <c r="P2345" i="7"/>
  <c r="V2080" i="7"/>
  <c r="U2080" i="7"/>
  <c r="J2080" i="7" a="1"/>
  <c r="K2080" i="7"/>
  <c r="I2080" i="7" a="1"/>
  <c r="D1654" i="7" a="1"/>
  <c r="C1654" i="7" a="1"/>
  <c r="S1654" i="7"/>
  <c r="T1654" i="7"/>
  <c r="I1654" i="7" a="1"/>
  <c r="V2641" i="7"/>
  <c r="U2641" i="7"/>
  <c r="M2641" i="7"/>
  <c r="J2641" i="7" a="1"/>
  <c r="V442" i="7"/>
  <c r="J442" i="7" a="1"/>
  <c r="P442" i="7"/>
  <c r="N442" i="7"/>
  <c r="M442" i="7"/>
  <c r="L1890" i="7"/>
  <c r="G1890" i="7" a="1"/>
  <c r="K1890" i="7"/>
  <c r="O1890" i="7"/>
  <c r="H1890" i="7" a="1"/>
  <c r="L944" i="7"/>
  <c r="Q944" i="7"/>
  <c r="R944" i="7"/>
  <c r="V944" i="7"/>
  <c r="I944" i="7" a="1"/>
  <c r="J1315" i="7" a="1"/>
  <c r="T1315" i="7"/>
  <c r="K1315" i="7"/>
  <c r="L1315" i="7"/>
  <c r="K1669" i="7"/>
  <c r="M1669" i="7"/>
  <c r="G1669" i="7" a="1"/>
  <c r="S1669" i="7"/>
  <c r="T1669" i="7"/>
  <c r="D2841" i="7" a="1"/>
  <c r="J2841" i="7" a="1"/>
  <c r="L2841" i="7"/>
  <c r="V2841" i="7"/>
  <c r="H2841" i="7" a="1"/>
  <c r="H236" i="1"/>
  <c r="C236" i="1" a="1"/>
  <c r="F236" i="1"/>
  <c r="J236" i="1"/>
  <c r="C1370" i="7" a="1"/>
  <c r="J1370" i="7" a="1"/>
  <c r="L1370" i="7"/>
  <c r="U1370" i="7"/>
  <c r="T2681" i="7"/>
  <c r="K2681" i="7"/>
  <c r="M2681" i="7"/>
  <c r="C2681" i="7" a="1"/>
  <c r="L2681" i="7"/>
  <c r="O3466" i="7"/>
  <c r="R3466" i="7"/>
  <c r="G3466" i="7" a="1"/>
  <c r="E3466" i="7" a="1"/>
  <c r="H3466" i="7" a="1"/>
  <c r="N317" i="7"/>
  <c r="Q317" i="7"/>
  <c r="J317" i="7" a="1"/>
  <c r="R317" i="7"/>
  <c r="I317" i="7" a="1"/>
  <c r="K1446" i="7"/>
  <c r="L1446" i="7"/>
  <c r="C1446" i="7" a="1"/>
  <c r="R1446" i="7"/>
  <c r="K3500" i="7"/>
  <c r="C3500" i="7" a="1"/>
  <c r="S3500" i="7"/>
  <c r="U3500" i="7"/>
  <c r="D3500" i="7" a="1"/>
  <c r="V739" i="7"/>
  <c r="R739" i="7"/>
  <c r="J739" i="7" a="1"/>
  <c r="N739" i="7"/>
  <c r="I739" i="7" a="1"/>
  <c r="E10" i="7" a="1"/>
  <c r="G10" i="7" a="1"/>
  <c r="U10" i="7"/>
  <c r="S10" i="7"/>
  <c r="H10" i="7" a="1"/>
  <c r="K1888" i="7"/>
  <c r="L1888" i="7"/>
  <c r="V1888" i="7"/>
  <c r="D1888" i="7" a="1"/>
  <c r="O203" i="7"/>
  <c r="K203" i="7"/>
  <c r="L203" i="7"/>
  <c r="D203" i="7" a="1"/>
  <c r="R203" i="7"/>
  <c r="U66" i="7"/>
  <c r="K66" i="7"/>
  <c r="S66" i="7"/>
  <c r="P66" i="7"/>
  <c r="I66" i="7" a="1"/>
  <c r="C3175" i="7" a="1"/>
  <c r="J3175" i="7" a="1"/>
  <c r="M3175" i="7"/>
  <c r="T3175" i="7"/>
  <c r="H3175" i="7" a="1"/>
  <c r="M1533" i="7"/>
  <c r="O1533" i="7"/>
  <c r="D1533" i="7" a="1"/>
  <c r="R1533" i="7"/>
  <c r="Q1983" i="7"/>
  <c r="P1983" i="7"/>
  <c r="O1983" i="7"/>
  <c r="U1983" i="7"/>
  <c r="D1983" i="7" a="1"/>
  <c r="D1818" i="7" a="1"/>
  <c r="C1818" i="7" a="1"/>
  <c r="J1818" i="7" a="1"/>
  <c r="Q1818" i="7"/>
  <c r="I1818" i="7" a="1"/>
  <c r="L2229" i="7"/>
  <c r="O2229" i="7"/>
  <c r="U2229" i="7"/>
  <c r="R2229" i="7"/>
  <c r="I2229" i="7" a="1"/>
  <c r="P3197" i="7"/>
  <c r="R3197" i="7"/>
  <c r="G3197" i="7" a="1"/>
  <c r="V3197" i="7"/>
  <c r="K1493" i="7"/>
  <c r="P1493" i="7"/>
  <c r="T1493" i="7"/>
  <c r="E1493" i="7" a="1"/>
  <c r="S1493" i="7"/>
  <c r="G2706" i="7" a="1"/>
  <c r="J2706" i="7" a="1"/>
  <c r="C2706" i="7" a="1"/>
  <c r="E2706" i="7" a="1"/>
  <c r="H2706" i="7" a="1"/>
  <c r="T1757" i="7"/>
  <c r="V1757" i="7"/>
  <c r="J1757" i="7" a="1"/>
  <c r="R1757" i="7"/>
  <c r="I1757" i="7" a="1"/>
  <c r="E3644" i="7" a="1"/>
  <c r="J3644" i="7" a="1"/>
  <c r="G3644" i="7" a="1"/>
  <c r="L3644" i="7"/>
  <c r="Q2126" i="7"/>
  <c r="D2126" i="7" a="1"/>
  <c r="E2126" i="7" a="1"/>
  <c r="J2126" i="7" a="1"/>
  <c r="M2126" i="7"/>
  <c r="Q3855" i="7"/>
  <c r="K3855" i="7"/>
  <c r="S3855" i="7"/>
  <c r="D3855" i="7" a="1"/>
  <c r="I3855" i="7" a="1"/>
  <c r="K1045" i="7"/>
  <c r="E1045" i="7" a="1"/>
  <c r="S1045" i="7"/>
  <c r="D1045" i="7" a="1"/>
  <c r="I1045" i="7" a="1"/>
  <c r="R3004" i="7"/>
  <c r="L3004" i="7"/>
  <c r="D3004" i="7" a="1"/>
  <c r="T3004" i="7"/>
  <c r="J215" i="7" a="1"/>
  <c r="E215" i="7" a="1"/>
  <c r="P215" i="7"/>
  <c r="Q215" i="7"/>
  <c r="O215" i="7"/>
  <c r="T587" i="7"/>
  <c r="G587" i="7" a="1"/>
  <c r="R587" i="7"/>
  <c r="Q587" i="7"/>
  <c r="H587" i="7" a="1"/>
  <c r="G3332" i="7" a="1"/>
  <c r="O3332" i="7"/>
  <c r="U3332" i="7"/>
  <c r="L3332" i="7"/>
  <c r="I3332" i="7" a="1"/>
  <c r="P3626" i="7"/>
  <c r="Q3626" i="7"/>
  <c r="C3626" i="7" a="1"/>
  <c r="S3626" i="7"/>
  <c r="O1580" i="7"/>
  <c r="S1580" i="7"/>
  <c r="J1580" i="7" a="1"/>
  <c r="Q1580" i="7"/>
  <c r="T1580" i="7"/>
  <c r="V1323" i="7"/>
  <c r="M1323" i="7"/>
  <c r="K1323" i="7"/>
  <c r="S1323" i="7"/>
  <c r="I1323" i="7" a="1"/>
  <c r="E1742" i="7" a="1"/>
  <c r="R1742" i="7"/>
  <c r="P1742" i="7"/>
  <c r="C1742" i="7" a="1"/>
  <c r="I1742" i="7" a="1"/>
  <c r="O1827" i="7"/>
  <c r="M1827" i="7"/>
  <c r="N1827" i="7"/>
  <c r="C1827" i="7" a="1"/>
  <c r="Q3740" i="7"/>
  <c r="O3740" i="7"/>
  <c r="S3740" i="7"/>
  <c r="N3740" i="7"/>
  <c r="I3740" i="7" a="1"/>
  <c r="M2402" i="7"/>
  <c r="R2402" i="7"/>
  <c r="Q2402" i="7"/>
  <c r="J2402" i="7" a="1"/>
  <c r="H2402" i="7" a="1"/>
  <c r="G1510" i="7" a="1"/>
  <c r="C1510" i="7" a="1"/>
  <c r="E1510" i="7" a="1"/>
  <c r="U1510" i="7"/>
  <c r="I1510" i="7" a="1"/>
  <c r="G2448" i="7" a="1"/>
  <c r="S2448" i="7"/>
  <c r="N2448" i="7"/>
  <c r="O2448" i="7"/>
  <c r="T3648" i="7"/>
  <c r="E3648" i="7" a="1"/>
  <c r="P3648" i="7"/>
  <c r="D3648" i="7" a="1"/>
  <c r="H3648" i="7" a="1"/>
  <c r="Q1754" i="7"/>
  <c r="R1754" i="7"/>
  <c r="L1754" i="7"/>
  <c r="E1754" i="7" a="1"/>
  <c r="I1754" i="7" a="1"/>
  <c r="E82" i="1" a="1"/>
  <c r="G82" i="1"/>
  <c r="L82" i="1"/>
  <c r="P82" i="1"/>
  <c r="C29" i="7" a="1"/>
  <c r="J29" i="7" a="1"/>
  <c r="O29" i="7"/>
  <c r="M29" i="7"/>
  <c r="Q132" i="1"/>
  <c r="I132" i="1"/>
  <c r="C132" i="1" a="1"/>
  <c r="K132" i="1"/>
  <c r="P1860" i="7"/>
  <c r="E1860" i="7" a="1"/>
  <c r="O1860" i="7"/>
  <c r="M1860" i="7"/>
  <c r="H1860" i="7" a="1"/>
  <c r="V390" i="7"/>
  <c r="N390" i="7"/>
  <c r="M390" i="7"/>
  <c r="S390" i="7"/>
  <c r="I390" i="7" a="1"/>
  <c r="U2333" i="7"/>
  <c r="R2333" i="7"/>
  <c r="E2333" i="7" a="1"/>
  <c r="T2333" i="7"/>
  <c r="T447" i="7"/>
  <c r="G447" i="7" a="1"/>
  <c r="P447" i="7"/>
  <c r="U447" i="7"/>
  <c r="R447" i="7"/>
  <c r="J2070" i="7" a="1"/>
  <c r="M2070" i="7"/>
  <c r="S2070" i="7"/>
  <c r="L2070" i="7"/>
  <c r="I2070" i="7" a="1"/>
  <c r="E958" i="7" a="1"/>
  <c r="V958" i="7"/>
  <c r="R958" i="7"/>
  <c r="H958" i="7" a="1"/>
  <c r="N958" i="7"/>
  <c r="J3125" i="7" a="1"/>
  <c r="P3125" i="7"/>
  <c r="C3125" i="7" a="1"/>
  <c r="S3125" i="7"/>
  <c r="O1027" i="7"/>
  <c r="G1027" i="7" a="1"/>
  <c r="E1027" i="7" a="1"/>
  <c r="K1027" i="7"/>
  <c r="V1027" i="7"/>
  <c r="S861" i="7"/>
  <c r="E861" i="7" a="1"/>
  <c r="Q861" i="7"/>
  <c r="R861" i="7"/>
  <c r="H861" i="7" a="1"/>
  <c r="M1093" i="7"/>
  <c r="G1093" i="7" a="1"/>
  <c r="Q1093" i="7"/>
  <c r="J1093" i="7" a="1"/>
  <c r="H1093" i="7" a="1"/>
  <c r="S2381" i="7"/>
  <c r="Q2381" i="7"/>
  <c r="D2381" i="7" a="1"/>
  <c r="G2381" i="7" a="1"/>
  <c r="S3756" i="7"/>
  <c r="M3756" i="7"/>
  <c r="T3756" i="7"/>
  <c r="K3756" i="7"/>
  <c r="Q3756" i="7"/>
  <c r="U376" i="7"/>
  <c r="K376" i="7"/>
  <c r="N376" i="7"/>
  <c r="T376" i="7"/>
  <c r="H376" i="7" a="1"/>
  <c r="K820" i="7"/>
  <c r="S820" i="7"/>
  <c r="D820" i="7" a="1"/>
  <c r="U820" i="7"/>
  <c r="I820" i="7" a="1"/>
  <c r="L351" i="1"/>
  <c r="C351" i="1" a="1"/>
  <c r="P351" i="1"/>
  <c r="V1861" i="7"/>
  <c r="N1861" i="7"/>
  <c r="E1861" i="7" a="1"/>
  <c r="D1861" i="7" a="1"/>
  <c r="M1861" i="7"/>
  <c r="D2411" i="7" a="1"/>
  <c r="L2411" i="7"/>
  <c r="G2411" i="7" a="1"/>
  <c r="V2411" i="7"/>
  <c r="I2411" i="7" a="1"/>
  <c r="F414" i="1"/>
  <c r="P414" i="1"/>
  <c r="K414" i="1"/>
  <c r="G414" i="1"/>
  <c r="M151" i="1"/>
  <c r="C151" i="1" a="1"/>
  <c r="K151" i="1"/>
  <c r="J3893" i="7" a="1"/>
  <c r="V3893" i="7"/>
  <c r="G3893" i="7" a="1"/>
  <c r="N3893" i="7"/>
  <c r="L3893" i="7"/>
  <c r="U83" i="7"/>
  <c r="O83" i="7"/>
  <c r="G83" i="7" a="1"/>
  <c r="R83" i="7"/>
  <c r="H83" i="7" a="1"/>
  <c r="G592" i="1"/>
  <c r="K592" i="1"/>
  <c r="M592" i="1"/>
  <c r="J592" i="1"/>
  <c r="I467" i="1"/>
  <c r="H467" i="1"/>
  <c r="C467" i="1" a="1"/>
  <c r="K1490" i="7"/>
  <c r="P1490" i="7"/>
  <c r="C1490" i="7" a="1"/>
  <c r="T1490" i="7"/>
  <c r="R1490" i="7"/>
  <c r="D3130" i="7" a="1"/>
  <c r="O3130" i="7"/>
  <c r="C3130" i="7" a="1"/>
  <c r="T3130" i="7"/>
  <c r="H3130" i="7" a="1"/>
  <c r="K3990" i="7"/>
  <c r="U3990" i="7"/>
  <c r="D3990" i="7" a="1"/>
  <c r="R3990" i="7"/>
  <c r="H3990" i="7" a="1"/>
  <c r="L1193" i="7"/>
  <c r="Q1193" i="7"/>
  <c r="J1193" i="7" a="1"/>
  <c r="T1193" i="7"/>
  <c r="T144" i="7"/>
  <c r="D144" i="7" a="1"/>
  <c r="Q144" i="7"/>
  <c r="G144" i="7" a="1"/>
  <c r="M144" i="7"/>
  <c r="N3584" i="7"/>
  <c r="G3584" i="7" a="1"/>
  <c r="M3584" i="7"/>
  <c r="O3584" i="7"/>
  <c r="I3584" i="7" a="1"/>
  <c r="G3852" i="7" a="1"/>
  <c r="O3852" i="7"/>
  <c r="P3852" i="7"/>
  <c r="C3852" i="7" a="1"/>
  <c r="H3852" i="7" a="1"/>
  <c r="V2515" i="7"/>
  <c r="J2515" i="7" a="1"/>
  <c r="T2515" i="7"/>
  <c r="L2515" i="7"/>
  <c r="S2311" i="7"/>
  <c r="K2311" i="7"/>
  <c r="P2311" i="7"/>
  <c r="R2311" i="7"/>
  <c r="V2311" i="7"/>
  <c r="E332" i="1" a="1"/>
  <c r="I332" i="1"/>
  <c r="M332" i="1"/>
  <c r="C332" i="1" a="1"/>
  <c r="O2608" i="7"/>
  <c r="V2608" i="7"/>
  <c r="D2608" i="7" a="1"/>
  <c r="T2608" i="7"/>
  <c r="I2608" i="7" a="1"/>
  <c r="D2007" i="7" a="1"/>
  <c r="N2007" i="7"/>
  <c r="J2007" i="7" a="1"/>
  <c r="C2007" i="7" a="1"/>
  <c r="Q277" i="1"/>
  <c r="H277" i="1"/>
  <c r="D277" i="1" a="1"/>
  <c r="J277" i="1"/>
  <c r="L3150" i="7"/>
  <c r="T3150" i="7"/>
  <c r="C3150" i="7" a="1"/>
  <c r="G3150" i="7" a="1"/>
  <c r="H3150" i="7" a="1"/>
  <c r="R2907" i="7"/>
  <c r="C2907" i="7" a="1"/>
  <c r="V2907" i="7"/>
  <c r="Q2907" i="7"/>
  <c r="H2907" i="7" a="1"/>
  <c r="M3602" i="7"/>
  <c r="Q3602" i="7"/>
  <c r="C3602" i="7" a="1"/>
  <c r="K3602" i="7"/>
  <c r="T1634" i="7"/>
  <c r="V1634" i="7"/>
  <c r="M1634" i="7"/>
  <c r="E1634" i="7" a="1"/>
  <c r="O1634" i="7"/>
  <c r="G3201" i="7" a="1"/>
  <c r="K3201" i="7"/>
  <c r="M3201" i="7"/>
  <c r="L3201" i="7"/>
  <c r="I3201" i="7" a="1"/>
  <c r="Q574" i="1"/>
  <c r="C574" i="1" a="1"/>
  <c r="K574" i="1"/>
  <c r="O574" i="1"/>
  <c r="P517" i="1"/>
  <c r="M517" i="1"/>
  <c r="O517" i="1"/>
  <c r="Q814" i="7"/>
  <c r="P814" i="7"/>
  <c r="L814" i="7"/>
  <c r="C814" i="7" a="1"/>
  <c r="M814" i="7"/>
  <c r="C1994" i="7" a="1"/>
  <c r="R1994" i="7"/>
  <c r="V1994" i="7"/>
  <c r="K1994" i="7"/>
  <c r="H1994" i="7" a="1"/>
  <c r="T3612" i="7"/>
  <c r="V3612" i="7"/>
  <c r="O3612" i="7"/>
  <c r="G3612" i="7" a="1"/>
  <c r="I3612" i="7" a="1"/>
  <c r="Q3340" i="7"/>
  <c r="O3340" i="7"/>
  <c r="P3340" i="7"/>
  <c r="D3340" i="7" a="1"/>
  <c r="E1824" i="7" a="1"/>
  <c r="J1824" i="7" a="1"/>
  <c r="S1824" i="7"/>
  <c r="Q1824" i="7"/>
  <c r="L1824" i="7"/>
  <c r="V3863" i="7"/>
  <c r="U3863" i="7"/>
  <c r="D3863" i="7" a="1"/>
  <c r="Q3863" i="7"/>
  <c r="H3863" i="7" a="1"/>
  <c r="O2431" i="7"/>
  <c r="M2431" i="7"/>
  <c r="P2431" i="7"/>
  <c r="U2431" i="7"/>
  <c r="I2431" i="7" a="1"/>
  <c r="V1590" i="7"/>
  <c r="S1590" i="7"/>
  <c r="K1590" i="7"/>
  <c r="J1590" i="7" a="1"/>
  <c r="G479" i="1"/>
  <c r="O479" i="1"/>
  <c r="E479" i="1" a="1"/>
  <c r="D479" i="1" a="1"/>
  <c r="J302" i="7" a="1"/>
  <c r="U302" i="7"/>
  <c r="R302" i="7"/>
  <c r="O302" i="7"/>
  <c r="H302" i="7" a="1"/>
  <c r="D2310" i="7" a="1"/>
  <c r="Q2310" i="7"/>
  <c r="N2310" i="7"/>
  <c r="J2310" i="7" a="1"/>
  <c r="I2310" i="7" a="1"/>
  <c r="T2257" i="7"/>
  <c r="C2257" i="7" a="1"/>
  <c r="V2257" i="7"/>
  <c r="E2257" i="7" a="1"/>
  <c r="U2251" i="7"/>
  <c r="N2251" i="7"/>
  <c r="R2251" i="7"/>
  <c r="J2251" i="7" a="1"/>
  <c r="E2251" i="7" a="1"/>
  <c r="U2910" i="7"/>
  <c r="D2910" i="7" a="1"/>
  <c r="N2910" i="7"/>
  <c r="M2910" i="7"/>
  <c r="H2910" i="7" a="1"/>
  <c r="J166" i="1"/>
  <c r="C166" i="1" a="1"/>
  <c r="E166" i="1" a="1"/>
  <c r="D166" i="1" a="1"/>
  <c r="C24" i="1" a="1"/>
  <c r="O24" i="1"/>
  <c r="G24" i="1"/>
  <c r="K2953" i="7"/>
  <c r="L2953" i="7"/>
  <c r="Q2953" i="7"/>
  <c r="T2953" i="7"/>
  <c r="U2953" i="7"/>
  <c r="U500" i="7"/>
  <c r="T500" i="7"/>
  <c r="N500" i="7"/>
  <c r="K500" i="7"/>
  <c r="H500" i="7" a="1"/>
  <c r="V973" i="7"/>
  <c r="J973" i="7" a="1"/>
  <c r="M973" i="7"/>
  <c r="C973" i="7" a="1"/>
  <c r="I973" i="7" a="1"/>
  <c r="H591" i="1"/>
  <c r="M591" i="1"/>
  <c r="O591" i="1"/>
  <c r="K3237" i="7"/>
  <c r="O3237" i="7"/>
  <c r="P3237" i="7"/>
  <c r="Q3237" i="7"/>
  <c r="N3237" i="7"/>
  <c r="K737" i="7"/>
  <c r="D737" i="7" a="1"/>
  <c r="V737" i="7"/>
  <c r="U737" i="7"/>
  <c r="H737" i="7" a="1"/>
  <c r="L548" i="7"/>
  <c r="S548" i="7"/>
  <c r="K548" i="7"/>
  <c r="Q548" i="7"/>
  <c r="I548" i="7" a="1"/>
  <c r="N3557" i="7"/>
  <c r="V3557" i="7"/>
  <c r="K3557" i="7"/>
  <c r="C3557" i="7" a="1"/>
  <c r="S2528" i="7"/>
  <c r="C2528" i="7" a="1"/>
  <c r="L2528" i="7"/>
  <c r="U2528" i="7"/>
  <c r="M2528" i="7"/>
  <c r="K1944" i="7"/>
  <c r="T1944" i="7"/>
  <c r="U1944" i="7"/>
  <c r="V1944" i="7"/>
  <c r="I1944" i="7" a="1"/>
  <c r="P2475" i="7"/>
  <c r="J2475" i="7" a="1"/>
  <c r="S2475" i="7"/>
  <c r="L2475" i="7"/>
  <c r="H2475" i="7" a="1"/>
  <c r="R765" i="7"/>
  <c r="M765" i="7"/>
  <c r="J765" i="7" a="1"/>
  <c r="V765" i="7"/>
  <c r="N198" i="1"/>
  <c r="H198" i="1"/>
  <c r="J198" i="1"/>
  <c r="K198" i="1"/>
  <c r="M2575" i="7"/>
  <c r="R2575" i="7"/>
  <c r="J2575" i="7" a="1"/>
  <c r="D2575" i="7" a="1"/>
  <c r="I2575" i="7" a="1"/>
  <c r="K1852" i="7"/>
  <c r="S1852" i="7"/>
  <c r="E1852" i="7" a="1"/>
  <c r="U1852" i="7"/>
  <c r="H1852" i="7" a="1"/>
  <c r="T641" i="7"/>
  <c r="K641" i="7"/>
  <c r="Q641" i="7"/>
  <c r="P641" i="7"/>
  <c r="J2013" i="7" a="1"/>
  <c r="C2013" i="7" a="1"/>
  <c r="E2013" i="7" a="1"/>
  <c r="K2013" i="7"/>
  <c r="D2013" i="7" a="1"/>
  <c r="D32" i="1" a="1"/>
  <c r="F32" i="1"/>
  <c r="E32" i="1" a="1"/>
  <c r="Q32" i="1"/>
  <c r="G3284" i="7" a="1"/>
  <c r="E3284" i="7" a="1"/>
  <c r="S3284" i="7"/>
  <c r="O3284" i="7"/>
  <c r="I3284" i="7" a="1"/>
  <c r="N2666" i="7"/>
  <c r="L2666" i="7"/>
  <c r="T2666" i="7"/>
  <c r="E2666" i="7" a="1"/>
  <c r="O3515" i="7"/>
  <c r="P3515" i="7"/>
  <c r="J3515" i="7" a="1"/>
  <c r="T3515" i="7"/>
  <c r="V3515" i="7"/>
  <c r="J1938" i="7" a="1"/>
  <c r="C1938" i="7" a="1"/>
  <c r="P1938" i="7"/>
  <c r="R1938" i="7"/>
  <c r="I1938" i="7" a="1"/>
  <c r="O175" i="7"/>
  <c r="D175" i="7" a="1"/>
  <c r="P175" i="7"/>
  <c r="U175" i="7"/>
  <c r="I175" i="7" a="1"/>
  <c r="L3980" i="7"/>
  <c r="T3980" i="7"/>
  <c r="M3980" i="7"/>
  <c r="V3980" i="7"/>
  <c r="M418" i="7"/>
  <c r="C418" i="7" a="1"/>
  <c r="J418" i="7" a="1"/>
  <c r="P418" i="7"/>
  <c r="E418" i="7" a="1"/>
  <c r="Q2541" i="7"/>
  <c r="G2541" i="7" a="1"/>
  <c r="P2541" i="7"/>
  <c r="U2541" i="7"/>
  <c r="H2541" i="7" a="1"/>
  <c r="K52" i="7"/>
  <c r="G52" i="7" a="1"/>
  <c r="P52" i="7"/>
  <c r="S52" i="7"/>
  <c r="I52" i="7" a="1"/>
  <c r="M369" i="7"/>
  <c r="G369" i="7" a="1"/>
  <c r="L369" i="7"/>
  <c r="N369" i="7"/>
  <c r="L2580" i="7"/>
  <c r="U2580" i="7"/>
  <c r="P2580" i="7"/>
  <c r="R2580" i="7"/>
  <c r="V2580" i="7"/>
  <c r="U2864" i="7"/>
  <c r="C2864" i="7" a="1"/>
  <c r="N2864" i="7"/>
  <c r="L2864" i="7"/>
  <c r="H2864" i="7" a="1"/>
  <c r="N1739" i="7"/>
  <c r="S1739" i="7"/>
  <c r="L1739" i="7"/>
  <c r="E1739" i="7" a="1"/>
  <c r="H1739" i="7" a="1"/>
  <c r="M1690" i="7"/>
  <c r="G1690" i="7" a="1"/>
  <c r="S1690" i="7"/>
  <c r="N1690" i="7"/>
  <c r="O2787" i="7"/>
  <c r="J2787" i="7" a="1"/>
  <c r="D2787" i="7" a="1"/>
  <c r="C2787" i="7" a="1"/>
  <c r="P2787" i="7"/>
  <c r="V1389" i="7"/>
  <c r="U1389" i="7"/>
  <c r="D1389" i="7" a="1"/>
  <c r="L1389" i="7"/>
  <c r="I1389" i="7" a="1"/>
  <c r="R1171" i="7"/>
  <c r="O1171" i="7"/>
  <c r="S1171" i="7"/>
  <c r="I1171" i="7" a="1"/>
  <c r="H1171" i="7" a="1"/>
  <c r="S3965" i="7"/>
  <c r="O3965" i="7"/>
  <c r="V3965" i="7"/>
  <c r="G3965" i="7" a="1"/>
  <c r="O2042" i="7"/>
  <c r="M2042" i="7"/>
  <c r="U2042" i="7"/>
  <c r="C2042" i="7" a="1"/>
  <c r="S2042" i="7"/>
  <c r="U1752" i="7"/>
  <c r="V1752" i="7"/>
  <c r="P1752" i="7"/>
  <c r="T1752" i="7"/>
  <c r="I1752" i="7" a="1"/>
  <c r="Q66" i="1"/>
  <c r="P66" i="1"/>
  <c r="L66" i="1"/>
  <c r="I66" i="1"/>
  <c r="Q2077" i="7"/>
  <c r="L2077" i="7"/>
  <c r="U2077" i="7"/>
  <c r="G2077" i="7" a="1"/>
  <c r="V2940" i="7"/>
  <c r="K2940" i="7"/>
  <c r="E2940" i="7" a="1"/>
  <c r="G2940" i="7" a="1"/>
  <c r="L2940" i="7"/>
  <c r="J142" i="1"/>
  <c r="C142" i="1" a="1"/>
  <c r="F142" i="1"/>
  <c r="G142" i="1"/>
  <c r="P2443" i="7"/>
  <c r="E2443" i="7" a="1"/>
  <c r="M2443" i="7"/>
  <c r="U2443" i="7"/>
  <c r="I2443" i="7" a="1"/>
  <c r="C165" i="7" a="1"/>
  <c r="R165" i="7"/>
  <c r="D165" i="7" a="1"/>
  <c r="S165" i="7"/>
  <c r="R2220" i="7"/>
  <c r="N2220" i="7"/>
  <c r="J2220" i="7" a="1"/>
  <c r="Q2220" i="7"/>
  <c r="U2220" i="7"/>
  <c r="E2852" i="7" a="1"/>
  <c r="J2852" i="7" a="1"/>
  <c r="O2852" i="7"/>
  <c r="K2852" i="7"/>
  <c r="H2852" i="7" a="1"/>
  <c r="E1430" i="7" a="1"/>
  <c r="M1430" i="7"/>
  <c r="N1430" i="7"/>
  <c r="L1430" i="7"/>
  <c r="I1430" i="7" a="1"/>
  <c r="Q1618" i="7"/>
  <c r="G1618" i="7" a="1"/>
  <c r="M1618" i="7"/>
  <c r="S1618" i="7"/>
  <c r="D1321" i="7" a="1"/>
  <c r="T1321" i="7"/>
  <c r="C1321" i="7" a="1"/>
  <c r="V1321" i="7"/>
  <c r="N1321" i="7"/>
  <c r="L1749" i="7"/>
  <c r="U1749" i="7"/>
  <c r="O1749" i="7"/>
  <c r="K1749" i="7"/>
  <c r="H1749" i="7" a="1"/>
  <c r="G308" i="7" a="1"/>
  <c r="M308" i="7"/>
  <c r="N308" i="7"/>
  <c r="E308" i="7" a="1"/>
  <c r="I308" i="7" a="1"/>
  <c r="S3035" i="7"/>
  <c r="P3035" i="7"/>
  <c r="Q3035" i="7"/>
  <c r="L3035" i="7"/>
  <c r="M228" i="1"/>
  <c r="K228" i="1"/>
  <c r="Q228" i="1"/>
  <c r="G228" i="1"/>
  <c r="R1802" i="7"/>
  <c r="T1802" i="7"/>
  <c r="M1802" i="7"/>
  <c r="G1802" i="7" a="1"/>
  <c r="I1802" i="7" a="1"/>
  <c r="R3396" i="7"/>
  <c r="S3396" i="7"/>
  <c r="E3396" i="7" a="1"/>
  <c r="Q3396" i="7"/>
  <c r="I3396" i="7" a="1"/>
  <c r="C47" i="1" a="1"/>
  <c r="N47" i="1"/>
  <c r="D47" i="1" a="1"/>
  <c r="O2195" i="7"/>
  <c r="E2195" i="7" a="1"/>
  <c r="U2195" i="7"/>
  <c r="C2195" i="7" a="1"/>
  <c r="L2195" i="7"/>
  <c r="R1136" i="7"/>
  <c r="N1136" i="7"/>
  <c r="P1136" i="7"/>
  <c r="E1136" i="7" a="1"/>
  <c r="H1136" i="7" a="1"/>
  <c r="Q321" i="1"/>
  <c r="C321" i="1" a="1"/>
  <c r="F321" i="1"/>
  <c r="N321" i="1"/>
  <c r="V3181" i="7"/>
  <c r="P3181" i="7"/>
  <c r="G3181" i="7" a="1"/>
  <c r="O3181" i="7"/>
  <c r="E3566" i="7" a="1"/>
  <c r="N3566" i="7"/>
  <c r="U3566" i="7"/>
  <c r="K3566" i="7"/>
  <c r="D3566" i="7" a="1"/>
  <c r="N3082" i="7"/>
  <c r="Q3082" i="7"/>
  <c r="C3082" i="7" a="1"/>
  <c r="P3082" i="7"/>
  <c r="H3082" i="7" a="1"/>
  <c r="S3939" i="7"/>
  <c r="K3939" i="7"/>
  <c r="U3939" i="7"/>
  <c r="V3939" i="7"/>
  <c r="H3939" i="7" a="1"/>
  <c r="U707" i="7"/>
  <c r="T707" i="7"/>
  <c r="O707" i="7"/>
  <c r="V707" i="7"/>
  <c r="Q3938" i="7"/>
  <c r="N3938" i="7"/>
  <c r="E3938" i="7" a="1"/>
  <c r="T3938" i="7"/>
  <c r="I3938" i="7" a="1"/>
  <c r="O1298" i="7"/>
  <c r="C1298" i="7" a="1"/>
  <c r="N1298" i="7"/>
  <c r="P1298" i="7"/>
  <c r="S1298" i="7"/>
  <c r="T1104" i="7"/>
  <c r="U1104" i="7"/>
  <c r="O1104" i="7"/>
  <c r="I1104" i="7" a="1"/>
  <c r="G1104" i="7" a="1"/>
  <c r="V1032" i="7"/>
  <c r="S1032" i="7"/>
  <c r="T1032" i="7"/>
  <c r="I1032" i="7" a="1"/>
  <c r="P2763" i="7"/>
  <c r="T2763" i="7"/>
  <c r="C2763" i="7" a="1"/>
  <c r="R2763" i="7"/>
  <c r="E2763" i="7" a="1"/>
  <c r="S1960" i="7"/>
  <c r="O1960" i="7"/>
  <c r="T1960" i="7"/>
  <c r="L1960" i="7"/>
  <c r="H1960" i="7" a="1"/>
  <c r="G807" i="7" a="1"/>
  <c r="J807" i="7" a="1"/>
  <c r="D807" i="7" a="1"/>
  <c r="L807" i="7"/>
  <c r="I807" i="7" a="1"/>
  <c r="J2850" i="7" a="1"/>
  <c r="R2850" i="7"/>
  <c r="D2850" i="7" a="1"/>
  <c r="Q2850" i="7"/>
  <c r="D2391" i="7" a="1"/>
  <c r="C2391" i="7" a="1"/>
  <c r="N2391" i="7"/>
  <c r="T2391" i="7"/>
  <c r="V2391" i="7"/>
  <c r="N276" i="1"/>
  <c r="J276" i="1"/>
  <c r="O276" i="1"/>
  <c r="G276" i="1"/>
  <c r="S1511" i="7"/>
  <c r="E1511" i="7" a="1"/>
  <c r="N1511" i="7"/>
  <c r="G1511" i="7" a="1"/>
  <c r="I1511" i="7" a="1"/>
  <c r="O503" i="1"/>
  <c r="L503" i="1"/>
  <c r="J503" i="1"/>
  <c r="J661" i="7" a="1"/>
  <c r="G661" i="7" a="1"/>
  <c r="R661" i="7"/>
  <c r="C661" i="7" a="1"/>
  <c r="N661" i="7"/>
  <c r="Q1450" i="7"/>
  <c r="P1450" i="7"/>
  <c r="C1450" i="7" a="1"/>
  <c r="R1450" i="7"/>
  <c r="H1450" i="7" a="1"/>
  <c r="V3374" i="7"/>
  <c r="Q3374" i="7"/>
  <c r="L3374" i="7"/>
  <c r="O3374" i="7"/>
  <c r="H3374" i="7" a="1"/>
  <c r="D1973" i="7" a="1"/>
  <c r="N1973" i="7"/>
  <c r="J1973" i="7" a="1"/>
  <c r="C1973" i="7" a="1"/>
  <c r="E539" i="1" a="1"/>
  <c r="K539" i="1"/>
  <c r="Q539" i="1"/>
  <c r="P539" i="1"/>
  <c r="S1541" i="7"/>
  <c r="U1541" i="7"/>
  <c r="O1541" i="7"/>
  <c r="C1541" i="7" a="1"/>
  <c r="I1541" i="7" a="1"/>
  <c r="C679" i="7" a="1"/>
  <c r="V679" i="7"/>
  <c r="S679" i="7"/>
  <c r="U679" i="7"/>
  <c r="I679" i="7" a="1"/>
  <c r="K2988" i="7"/>
  <c r="M2988" i="7"/>
  <c r="G2988" i="7" a="1"/>
  <c r="T2988" i="7"/>
  <c r="Q39" i="7"/>
  <c r="L39" i="7"/>
  <c r="G39" i="7" a="1"/>
  <c r="N39" i="7"/>
  <c r="J39" i="7" a="1"/>
  <c r="R825" i="7"/>
  <c r="N825" i="7"/>
  <c r="Q825" i="7"/>
  <c r="L825" i="7"/>
  <c r="I825" i="7" a="1"/>
  <c r="G211" i="7" a="1"/>
  <c r="C211" i="7" a="1"/>
  <c r="D211" i="7" a="1"/>
  <c r="R211" i="7"/>
  <c r="I211" i="7" a="1"/>
  <c r="I423" i="1"/>
  <c r="F423" i="1"/>
  <c r="N423" i="1"/>
  <c r="P2925" i="7"/>
  <c r="S2925" i="7"/>
  <c r="N2925" i="7"/>
  <c r="D2925" i="7" a="1"/>
  <c r="G2925" i="7" a="1"/>
  <c r="N811" i="7"/>
  <c r="O811" i="7"/>
  <c r="Q811" i="7"/>
  <c r="P811" i="7"/>
  <c r="I811" i="7" a="1"/>
  <c r="V3303" i="7"/>
  <c r="C3303" i="7" a="1"/>
  <c r="M3303" i="7"/>
  <c r="L3303" i="7"/>
  <c r="I3303" i="7" a="1"/>
  <c r="U2550" i="7"/>
  <c r="N2550" i="7"/>
  <c r="R2550" i="7"/>
  <c r="S2550" i="7"/>
  <c r="R619" i="7"/>
  <c r="D619" i="7" a="1"/>
  <c r="K619" i="7"/>
  <c r="T619" i="7"/>
  <c r="N619" i="7"/>
  <c r="J3503" i="7" a="1"/>
  <c r="L3503" i="7"/>
  <c r="E3503" i="7" a="1"/>
  <c r="K3503" i="7"/>
  <c r="H3503" i="7" a="1"/>
  <c r="K3710" i="7"/>
  <c r="S3710" i="7"/>
  <c r="E3710" i="7" a="1"/>
  <c r="O3710" i="7"/>
  <c r="I3710" i="7" a="1"/>
  <c r="L945" i="7"/>
  <c r="T945" i="7"/>
  <c r="P945" i="7"/>
  <c r="S945" i="7"/>
  <c r="P1265" i="7"/>
  <c r="N1265" i="7"/>
  <c r="G1265" i="7" a="1"/>
  <c r="E1265" i="7" a="1"/>
  <c r="M1265" i="7"/>
  <c r="G1105" i="7" a="1"/>
  <c r="R1105" i="7"/>
  <c r="L1105" i="7"/>
  <c r="J1105" i="7" a="1"/>
  <c r="I1105" i="7" a="1"/>
  <c r="Q2979" i="7"/>
  <c r="M2979" i="7"/>
  <c r="V2979" i="7"/>
  <c r="L2979" i="7"/>
  <c r="I2979" i="7" a="1"/>
  <c r="L3654" i="7"/>
  <c r="M3654" i="7"/>
  <c r="V3654" i="7"/>
  <c r="R3654" i="7"/>
  <c r="P881" i="7"/>
  <c r="D881" i="7" a="1"/>
  <c r="L881" i="7"/>
  <c r="G881" i="7" a="1"/>
  <c r="R881" i="7"/>
  <c r="G154" i="1"/>
  <c r="Q154" i="1"/>
  <c r="J154" i="1"/>
  <c r="E154" i="1" a="1"/>
  <c r="J2455" i="7" a="1"/>
  <c r="K2455" i="7"/>
  <c r="U2455" i="7"/>
  <c r="C2455" i="7" a="1"/>
  <c r="I2455" i="7" a="1"/>
  <c r="L1609" i="7"/>
  <c r="U1609" i="7"/>
  <c r="M1609" i="7"/>
  <c r="V1609" i="7"/>
  <c r="S1292" i="7"/>
  <c r="T1292" i="7"/>
  <c r="K1292" i="7"/>
  <c r="V1292" i="7"/>
  <c r="R1292" i="7"/>
  <c r="T428" i="7"/>
  <c r="M428" i="7"/>
  <c r="V428" i="7"/>
  <c r="G428" i="7" a="1"/>
  <c r="H428" i="7" a="1"/>
  <c r="D3012" i="7" a="1"/>
  <c r="K3012" i="7"/>
  <c r="G3012" i="7" a="1"/>
  <c r="L3012" i="7"/>
  <c r="I3012" i="7" a="1"/>
  <c r="P2529" i="7"/>
  <c r="S2529" i="7"/>
  <c r="M2529" i="7"/>
  <c r="J2529" i="7" a="1"/>
  <c r="D3829" i="7" a="1"/>
  <c r="E3829" i="7" a="1"/>
  <c r="T3829" i="7"/>
  <c r="U3829" i="7"/>
  <c r="L3829" i="7"/>
  <c r="T1947" i="7"/>
  <c r="O1947" i="7"/>
  <c r="E1947" i="7" a="1"/>
  <c r="S1947" i="7"/>
  <c r="I1947" i="7" a="1"/>
  <c r="G494" i="7" a="1"/>
  <c r="J494" i="7" a="1"/>
  <c r="T494" i="7"/>
  <c r="C494" i="7" a="1"/>
  <c r="H494" i="7" a="1"/>
  <c r="P3356" i="7"/>
  <c r="K3356" i="7"/>
  <c r="M3356" i="7"/>
  <c r="N3356" i="7"/>
  <c r="L3888" i="7"/>
  <c r="K3888" i="7"/>
  <c r="U3888" i="7"/>
  <c r="S3888" i="7"/>
  <c r="C3888" i="7" a="1"/>
  <c r="R1383" i="7"/>
  <c r="N1383" i="7"/>
  <c r="L1383" i="7"/>
  <c r="G1383" i="7" a="1"/>
  <c r="H1383" i="7" a="1"/>
  <c r="N2349" i="7"/>
  <c r="R2349" i="7"/>
  <c r="P2349" i="7"/>
  <c r="V2349" i="7"/>
  <c r="H2349" i="7" a="1"/>
  <c r="P1689" i="7"/>
  <c r="S1689" i="7"/>
  <c r="G1689" i="7" a="1"/>
  <c r="J1689" i="7" a="1"/>
  <c r="K528" i="7"/>
  <c r="E528" i="7" a="1"/>
  <c r="G528" i="7" a="1"/>
  <c r="S528" i="7"/>
  <c r="Q528" i="7"/>
  <c r="T3947" i="7"/>
  <c r="P3947" i="7"/>
  <c r="D3947" i="7" a="1"/>
  <c r="E3947" i="7" a="1"/>
  <c r="I3947" i="7" a="1"/>
  <c r="P3825" i="7"/>
  <c r="E3825" i="7" a="1"/>
  <c r="L3825" i="7"/>
  <c r="O3825" i="7"/>
  <c r="I3825" i="7" a="1"/>
  <c r="E2446" i="7" a="1"/>
  <c r="J2446" i="7" a="1"/>
  <c r="V2446" i="7"/>
  <c r="K2446" i="7"/>
  <c r="S831" i="7"/>
  <c r="Q831" i="7"/>
  <c r="V831" i="7"/>
  <c r="J831" i="7" a="1"/>
  <c r="O831" i="7"/>
  <c r="M2924" i="7"/>
  <c r="C2924" i="7" a="1"/>
  <c r="K2924" i="7"/>
  <c r="L2924" i="7"/>
  <c r="H2924" i="7" a="1"/>
  <c r="G2405" i="7" a="1"/>
  <c r="D2405" i="7" a="1"/>
  <c r="C2405" i="7" a="1"/>
  <c r="K2405" i="7"/>
  <c r="I2405" i="7" a="1"/>
  <c r="C509" i="1" a="1"/>
  <c r="Q509" i="1"/>
  <c r="L509" i="1"/>
  <c r="M599" i="1"/>
  <c r="Q599" i="1"/>
  <c r="D599" i="1" a="1"/>
  <c r="L599" i="1"/>
  <c r="J84" i="1"/>
  <c r="O84" i="1"/>
  <c r="L84" i="1"/>
  <c r="K84" i="1"/>
  <c r="E3417" i="7" a="1"/>
  <c r="N3417" i="7"/>
  <c r="R3417" i="7"/>
  <c r="S3417" i="7"/>
  <c r="H3417" i="7" a="1"/>
  <c r="O2847" i="7"/>
  <c r="P2847" i="7"/>
  <c r="D2847" i="7" a="1"/>
  <c r="N2847" i="7"/>
  <c r="R3820" i="7"/>
  <c r="E3820" i="7" a="1"/>
  <c r="M3820" i="7"/>
  <c r="C3820" i="7" a="1"/>
  <c r="S3820" i="7"/>
  <c r="N134" i="1"/>
  <c r="P134" i="1"/>
  <c r="H134" i="1"/>
  <c r="C134" i="1" a="1"/>
  <c r="S2081" i="7"/>
  <c r="L2081" i="7"/>
  <c r="G2081" i="7" a="1"/>
  <c r="E2081" i="7" a="1"/>
  <c r="I2081" i="7" a="1"/>
  <c r="Q79" i="7"/>
  <c r="S79" i="7"/>
  <c r="P79" i="7"/>
  <c r="T79" i="7"/>
  <c r="G480" i="7" a="1"/>
  <c r="V480" i="7"/>
  <c r="C480" i="7" a="1"/>
  <c r="O480" i="7"/>
  <c r="I480" i="7" a="1"/>
  <c r="L30" i="7"/>
  <c r="U30" i="7"/>
  <c r="D30" i="7" a="1"/>
  <c r="S30" i="7"/>
  <c r="I30" i="7" a="1"/>
  <c r="K1484" i="7"/>
  <c r="N1484" i="7"/>
  <c r="O1484" i="7"/>
  <c r="T1484" i="7"/>
  <c r="H1484" i="7" a="1"/>
  <c r="T1289" i="7"/>
  <c r="U1289" i="7"/>
  <c r="S1289" i="7"/>
  <c r="E1289" i="7" a="1"/>
  <c r="M435" i="1"/>
  <c r="C435" i="1" a="1"/>
  <c r="F435" i="1"/>
  <c r="K435" i="1"/>
  <c r="O2612" i="7"/>
  <c r="L2612" i="7"/>
  <c r="V2612" i="7"/>
  <c r="K2612" i="7"/>
  <c r="U2612" i="7"/>
  <c r="K2275" i="7"/>
  <c r="R2275" i="7"/>
  <c r="U2275" i="7"/>
  <c r="E2275" i="7" a="1"/>
  <c r="I2275" i="7" a="1"/>
  <c r="L1962" i="7"/>
  <c r="E1962" i="7" a="1"/>
  <c r="J1962" i="7" a="1"/>
  <c r="C1962" i="7" a="1"/>
  <c r="P3953" i="7"/>
  <c r="L3953" i="7"/>
  <c r="C3953" i="7" a="1"/>
  <c r="R3953" i="7"/>
  <c r="I3953" i="7" a="1"/>
  <c r="Q3920" i="7"/>
  <c r="K3920" i="7"/>
  <c r="N3920" i="7"/>
  <c r="R3920" i="7"/>
  <c r="L3920" i="7"/>
  <c r="O729" i="7"/>
  <c r="S729" i="7"/>
  <c r="N729" i="7"/>
  <c r="I729" i="7" a="1"/>
  <c r="U729" i="7"/>
  <c r="P291" i="1"/>
  <c r="M291" i="1"/>
  <c r="C291" i="1" a="1"/>
  <c r="C430" i="1" a="1"/>
  <c r="L430" i="1"/>
  <c r="Q430" i="1"/>
  <c r="M430" i="1"/>
  <c r="C27" i="7" a="1"/>
  <c r="T27" i="7"/>
  <c r="Q27" i="7"/>
  <c r="U27" i="7"/>
  <c r="H27" i="7" a="1"/>
  <c r="J1992" i="7" a="1"/>
  <c r="C1992" i="7" a="1"/>
  <c r="Q1992" i="7"/>
  <c r="P1992" i="7"/>
  <c r="H1992" i="7" a="1"/>
  <c r="K653" i="7"/>
  <c r="T653" i="7"/>
  <c r="L653" i="7"/>
  <c r="V653" i="7"/>
  <c r="P3109" i="7"/>
  <c r="C3109" i="7" a="1"/>
  <c r="D3109" i="7" a="1"/>
  <c r="G3109" i="7" a="1"/>
  <c r="Q3109" i="7"/>
  <c r="T2783" i="7"/>
  <c r="G2783" i="7" a="1"/>
  <c r="M2783" i="7"/>
  <c r="V2783" i="7"/>
  <c r="H2783" i="7" a="1"/>
  <c r="N2105" i="7"/>
  <c r="P2105" i="7"/>
  <c r="V2105" i="7"/>
  <c r="R2105" i="7"/>
  <c r="I2105" i="7" a="1"/>
  <c r="M1940" i="7"/>
  <c r="T1940" i="7"/>
  <c r="V1940" i="7"/>
  <c r="J1940" i="7" a="1"/>
  <c r="S1290" i="7"/>
  <c r="J1290" i="7" a="1"/>
  <c r="V1290" i="7"/>
  <c r="D1290" i="7" a="1"/>
  <c r="T1290" i="7"/>
  <c r="Q3517" i="7"/>
  <c r="E3517" i="7" a="1"/>
  <c r="T3517" i="7"/>
  <c r="M3517" i="7"/>
  <c r="H3517" i="7" a="1"/>
  <c r="P541" i="7"/>
  <c r="S541" i="7"/>
  <c r="T541" i="7"/>
  <c r="L541" i="7"/>
  <c r="I541" i="7" a="1"/>
  <c r="J2287" i="7" a="1"/>
  <c r="E2287" i="7" a="1"/>
  <c r="S2287" i="7"/>
  <c r="D2287" i="7" a="1"/>
  <c r="H235" i="1"/>
  <c r="P235" i="1"/>
  <c r="N235" i="1"/>
  <c r="J235" i="1"/>
  <c r="N1993" i="7"/>
  <c r="S1993" i="7"/>
  <c r="P1993" i="7"/>
  <c r="D1993" i="7" a="1"/>
  <c r="I1993" i="7" a="1"/>
  <c r="J1883" i="7" a="1"/>
  <c r="N1883" i="7"/>
  <c r="K1883" i="7"/>
  <c r="U1883" i="7"/>
  <c r="I1883" i="7" a="1"/>
  <c r="L2946" i="7"/>
  <c r="K2946" i="7"/>
  <c r="U2946" i="7"/>
  <c r="G2946" i="7" a="1"/>
  <c r="S1154" i="7"/>
  <c r="D1154" i="7" a="1"/>
  <c r="R1154" i="7"/>
  <c r="E1154" i="7" a="1"/>
  <c r="O1154" i="7"/>
  <c r="K1007" i="7"/>
  <c r="T1007" i="7"/>
  <c r="C1007" i="7" a="1"/>
  <c r="U1007" i="7"/>
  <c r="H1007" i="7" a="1"/>
  <c r="Q76" i="7"/>
  <c r="M76" i="7"/>
  <c r="K76" i="7"/>
  <c r="C76" i="7" a="1"/>
  <c r="H76" i="7" a="1"/>
  <c r="N153" i="1"/>
  <c r="H153" i="1"/>
  <c r="L153" i="1"/>
  <c r="S3830" i="7"/>
  <c r="C3830" i="7" a="1"/>
  <c r="L3830" i="7"/>
  <c r="J3830" i="7" a="1"/>
  <c r="T3830" i="7"/>
  <c r="S1145" i="7"/>
  <c r="N1145" i="7"/>
  <c r="U1145" i="7"/>
  <c r="V1145" i="7"/>
  <c r="I1145" i="7" a="1"/>
  <c r="E586" i="7" a="1"/>
  <c r="P586" i="7"/>
  <c r="K586" i="7"/>
  <c r="V586" i="7"/>
  <c r="I586" i="7" a="1"/>
  <c r="Q3088" i="7"/>
  <c r="E3088" i="7" a="1"/>
  <c r="V3088" i="7"/>
  <c r="G3088" i="7" a="1"/>
  <c r="K2309" i="7"/>
  <c r="R2309" i="7"/>
  <c r="G2309" i="7" a="1"/>
  <c r="V2309" i="7"/>
  <c r="E2309" i="7" a="1"/>
  <c r="O115" i="1"/>
  <c r="J115" i="1"/>
  <c r="H115" i="1"/>
  <c r="D115" i="1" a="1"/>
  <c r="G769" i="7" a="1"/>
  <c r="N769" i="7"/>
  <c r="P769" i="7"/>
  <c r="R769" i="7"/>
  <c r="I769" i="7" a="1"/>
  <c r="O872" i="7"/>
  <c r="K872" i="7"/>
  <c r="T872" i="7"/>
  <c r="U872" i="7"/>
  <c r="T3133" i="7"/>
  <c r="S3133" i="7"/>
  <c r="P3133" i="7"/>
  <c r="N3133" i="7"/>
  <c r="C3133" i="7" a="1"/>
  <c r="M263" i="7"/>
  <c r="R263" i="7"/>
  <c r="K263" i="7"/>
  <c r="Q263" i="7"/>
  <c r="H263" i="7" a="1"/>
  <c r="P195" i="1"/>
  <c r="M195" i="1"/>
  <c r="D195" i="1" a="1"/>
  <c r="G195" i="1"/>
  <c r="U2853" i="7"/>
  <c r="V2853" i="7"/>
  <c r="N2853" i="7"/>
  <c r="Q2853" i="7"/>
  <c r="V232" i="7"/>
  <c r="T232" i="7"/>
  <c r="P232" i="7"/>
  <c r="L232" i="7"/>
  <c r="K232" i="7"/>
  <c r="G3795" i="7" a="1"/>
  <c r="S3795" i="7"/>
  <c r="U3795" i="7"/>
  <c r="T3795" i="7"/>
  <c r="H3795" i="7" a="1"/>
  <c r="J590" i="7" a="1"/>
  <c r="L590" i="7"/>
  <c r="Q590" i="7"/>
  <c r="V590" i="7"/>
  <c r="I590" i="7" a="1"/>
  <c r="K478" i="1"/>
  <c r="N478" i="1"/>
  <c r="L478" i="1"/>
  <c r="J40" i="1"/>
  <c r="N40" i="1"/>
  <c r="Q40" i="1"/>
  <c r="L40" i="1"/>
  <c r="T864" i="7"/>
  <c r="O864" i="7"/>
  <c r="K864" i="7"/>
  <c r="D864" i="7" a="1"/>
  <c r="H864" i="7" a="1"/>
  <c r="S611" i="7"/>
  <c r="T611" i="7"/>
  <c r="U611" i="7"/>
  <c r="E611" i="7" a="1"/>
  <c r="I611" i="7" a="1"/>
  <c r="N172" i="7"/>
  <c r="Q172" i="7"/>
  <c r="P172" i="7"/>
  <c r="O172" i="7"/>
  <c r="T3827" i="7"/>
  <c r="D3827" i="7" a="1"/>
  <c r="E3827" i="7" a="1"/>
  <c r="V3827" i="7"/>
  <c r="J3827" i="7" a="1"/>
  <c r="U1485" i="7"/>
  <c r="E1485" i="7" a="1"/>
  <c r="M1485" i="7"/>
  <c r="J1485" i="7" a="1"/>
  <c r="H1485" i="7" a="1"/>
  <c r="P2039" i="7"/>
  <c r="V2039" i="7"/>
  <c r="L2039" i="7"/>
  <c r="K2039" i="7"/>
  <c r="I2039" i="7" a="1"/>
  <c r="M3868" i="7"/>
  <c r="E3868" i="7" a="1"/>
  <c r="P3868" i="7"/>
  <c r="C3868" i="7" a="1"/>
  <c r="S241" i="7"/>
  <c r="E241" i="7" a="1"/>
  <c r="R241" i="7"/>
  <c r="M241" i="7"/>
  <c r="Q241" i="7"/>
  <c r="K2620" i="7"/>
  <c r="T2620" i="7"/>
  <c r="Q2620" i="7"/>
  <c r="P2620" i="7"/>
  <c r="H2620" i="7" a="1"/>
  <c r="T943" i="7"/>
  <c r="Q943" i="7"/>
  <c r="K943" i="7"/>
  <c r="S943" i="7"/>
  <c r="H943" i="7" a="1"/>
  <c r="O445" i="7"/>
  <c r="R445" i="7"/>
  <c r="D445" i="7" a="1"/>
  <c r="P445" i="7"/>
  <c r="O98" i="1"/>
  <c r="G98" i="1"/>
  <c r="C98" i="1" a="1"/>
  <c r="K98" i="1"/>
  <c r="K256" i="1"/>
  <c r="N256" i="1"/>
  <c r="G256" i="1"/>
  <c r="I256" i="1"/>
  <c r="Q842" i="7"/>
  <c r="T842" i="7"/>
  <c r="R842" i="7"/>
  <c r="J842" i="7" a="1"/>
  <c r="H842" i="7" a="1"/>
  <c r="U3882" i="7"/>
  <c r="J3882" i="7" a="1"/>
  <c r="N3882" i="7"/>
  <c r="I3882" i="7" a="1"/>
  <c r="J673" i="7" a="1"/>
  <c r="U673" i="7"/>
  <c r="C673" i="7" a="1"/>
  <c r="G673" i="7" a="1"/>
  <c r="Q673" i="7"/>
  <c r="M3645" i="7"/>
  <c r="C3645" i="7" a="1"/>
  <c r="Q3645" i="7"/>
  <c r="U3645" i="7"/>
  <c r="I3645" i="7" a="1"/>
  <c r="P255" i="7"/>
  <c r="U255" i="7"/>
  <c r="Q255" i="7"/>
  <c r="O255" i="7"/>
  <c r="I255" i="7" a="1"/>
  <c r="L85" i="1"/>
  <c r="E85" i="1" a="1"/>
  <c r="Q85" i="1"/>
  <c r="J70" i="1"/>
  <c r="H70" i="1"/>
  <c r="P70" i="1"/>
  <c r="N70" i="1"/>
  <c r="J1693" i="7" a="1"/>
  <c r="G1693" i="7" a="1"/>
  <c r="E1693" i="7" a="1"/>
  <c r="U1693" i="7"/>
  <c r="I1693" i="7" a="1"/>
  <c r="P3048" i="7"/>
  <c r="C3048" i="7" a="1"/>
  <c r="D3048" i="7" a="1"/>
  <c r="G3048" i="7" a="1"/>
  <c r="I3048" i="7" a="1"/>
  <c r="Q643" i="7"/>
  <c r="T643" i="7"/>
  <c r="U643" i="7"/>
  <c r="S643" i="7"/>
  <c r="M105" i="7"/>
  <c r="P105" i="7"/>
  <c r="Q105" i="7"/>
  <c r="J105" i="7" a="1"/>
  <c r="I105" i="7" a="1"/>
  <c r="N3499" i="7"/>
  <c r="D3499" i="7" a="1"/>
  <c r="P3499" i="7"/>
  <c r="H3499" i="7" a="1"/>
  <c r="T3499" i="7"/>
  <c r="N1863" i="7"/>
  <c r="L1863" i="7"/>
  <c r="E1863" i="7" a="1"/>
  <c r="G1863" i="7" a="1"/>
  <c r="T1863" i="7"/>
  <c r="E484" i="1" a="1"/>
  <c r="O484" i="1"/>
  <c r="P484" i="1"/>
  <c r="R531" i="7"/>
  <c r="N531" i="7"/>
  <c r="M531" i="7"/>
  <c r="V531" i="7"/>
  <c r="C531" i="7" a="1"/>
  <c r="O2637" i="7"/>
  <c r="J2637" i="7" a="1"/>
  <c r="C2637" i="7" a="1"/>
  <c r="E2637" i="7" a="1"/>
  <c r="H2637" i="7" a="1"/>
  <c r="S427" i="7"/>
  <c r="N427" i="7"/>
  <c r="Q427" i="7"/>
  <c r="M427" i="7"/>
  <c r="I427" i="7" a="1"/>
  <c r="J1481" i="7" a="1"/>
  <c r="L1481" i="7"/>
  <c r="U1481" i="7"/>
  <c r="K1481" i="7"/>
  <c r="R125" i="7"/>
  <c r="U125" i="7"/>
  <c r="P125" i="7"/>
  <c r="T125" i="7"/>
  <c r="E125" i="7" a="1"/>
  <c r="R712" i="7"/>
  <c r="M712" i="7"/>
  <c r="D712" i="7" a="1"/>
  <c r="Q712" i="7"/>
  <c r="H712" i="7" a="1"/>
  <c r="R42" i="7"/>
  <c r="Q42" i="7"/>
  <c r="G42" i="7" a="1"/>
  <c r="D42" i="7" a="1"/>
  <c r="I42" i="7" a="1"/>
  <c r="N1729" i="7"/>
  <c r="C1729" i="7" a="1"/>
  <c r="P1729" i="7"/>
  <c r="Q1729" i="7"/>
  <c r="D1885" i="7" a="1"/>
  <c r="J1885" i="7" a="1"/>
  <c r="O1885" i="7"/>
  <c r="V1885" i="7"/>
  <c r="Q1885" i="7"/>
  <c r="R2961" i="7"/>
  <c r="D2961" i="7" a="1"/>
  <c r="U2961" i="7"/>
  <c r="O2961" i="7"/>
  <c r="H2961" i="7" a="1"/>
  <c r="Q2685" i="7"/>
  <c r="C2685" i="7" a="1"/>
  <c r="R2685" i="7"/>
  <c r="L2685" i="7"/>
  <c r="H2685" i="7" a="1"/>
  <c r="O623" i="7"/>
  <c r="J623" i="7" a="1"/>
  <c r="T623" i="7"/>
  <c r="M623" i="7"/>
  <c r="C857" i="7" a="1"/>
  <c r="M857" i="7"/>
  <c r="U857" i="7"/>
  <c r="J857" i="7" a="1"/>
  <c r="O857" i="7"/>
  <c r="S1579" i="7"/>
  <c r="G1579" i="7" a="1"/>
  <c r="T1579" i="7"/>
  <c r="V1579" i="7"/>
  <c r="I1579" i="7" a="1"/>
  <c r="J3370" i="7" a="1"/>
  <c r="N3370" i="7"/>
  <c r="P3370" i="7"/>
  <c r="K3370" i="7"/>
  <c r="I3370" i="7" a="1"/>
  <c r="H492" i="1"/>
  <c r="K492" i="1"/>
  <c r="P492" i="1"/>
  <c r="P1457" i="7"/>
  <c r="O1457" i="7"/>
  <c r="M1457" i="7"/>
  <c r="J1457" i="7" a="1"/>
  <c r="R1457" i="7"/>
  <c r="M659" i="7"/>
  <c r="L659" i="7"/>
  <c r="P659" i="7"/>
  <c r="N659" i="7"/>
  <c r="I659" i="7" a="1"/>
  <c r="J1813" i="7" a="1"/>
  <c r="P1813" i="7"/>
  <c r="L1813" i="7"/>
  <c r="D1813" i="7" a="1"/>
  <c r="M1813" i="7"/>
  <c r="D2327" i="7" a="1"/>
  <c r="P2327" i="7"/>
  <c r="R2327" i="7"/>
  <c r="L2327" i="7"/>
  <c r="P2484" i="7"/>
  <c r="O2484" i="7"/>
  <c r="U2484" i="7"/>
  <c r="N2484" i="7"/>
  <c r="V2484" i="7"/>
  <c r="P2593" i="7"/>
  <c r="Q2593" i="7"/>
  <c r="U2593" i="7"/>
  <c r="N2593" i="7"/>
  <c r="I2593" i="7" a="1"/>
  <c r="U501" i="7"/>
  <c r="D501" i="7" a="1"/>
  <c r="K501" i="7"/>
  <c r="M501" i="7"/>
  <c r="I501" i="7" a="1"/>
  <c r="M1646" i="7"/>
  <c r="D1646" i="7" a="1"/>
  <c r="C1646" i="7" a="1"/>
  <c r="U1646" i="7"/>
  <c r="O3549" i="7"/>
  <c r="S3549" i="7"/>
  <c r="T3549" i="7"/>
  <c r="G3549" i="7" a="1"/>
  <c r="K3549" i="7"/>
  <c r="T3267" i="7"/>
  <c r="R3267" i="7"/>
  <c r="D3267" i="7" a="1"/>
  <c r="C3267" i="7" a="1"/>
  <c r="H3267" i="7" a="1"/>
  <c r="G3126" i="7" a="1"/>
  <c r="K3126" i="7"/>
  <c r="T3126" i="7"/>
  <c r="M3126" i="7"/>
  <c r="H3126" i="7" a="1"/>
  <c r="N2277" i="7"/>
  <c r="M2277" i="7"/>
  <c r="L2277" i="7"/>
  <c r="T2277" i="7"/>
  <c r="V2087" i="7"/>
  <c r="M2087" i="7"/>
  <c r="P2087" i="7"/>
  <c r="Q2087" i="7"/>
  <c r="O2087" i="7"/>
  <c r="Q2630" i="7"/>
  <c r="G2630" i="7" a="1"/>
  <c r="K2630" i="7"/>
  <c r="P2630" i="7"/>
  <c r="I2630" i="7" a="1"/>
  <c r="S2348" i="7"/>
  <c r="M2348" i="7"/>
  <c r="L2348" i="7"/>
  <c r="I2348" i="7" a="1"/>
  <c r="H2348" i="7" a="1"/>
  <c r="H579" i="1"/>
  <c r="L579" i="1"/>
  <c r="G579" i="1"/>
  <c r="G3958" i="7" a="1"/>
  <c r="E3958" i="7" a="1"/>
  <c r="J3958" i="7" a="1"/>
  <c r="K3958" i="7"/>
  <c r="V3958" i="7"/>
  <c r="S3711" i="7"/>
  <c r="E3711" i="7" a="1"/>
  <c r="U3711" i="7"/>
  <c r="N3711" i="7"/>
  <c r="H3711" i="7" a="1"/>
  <c r="C1545" i="7" a="1"/>
  <c r="E1545" i="7" a="1"/>
  <c r="V1545" i="7"/>
  <c r="P1545" i="7"/>
  <c r="H1545" i="7" a="1"/>
  <c r="R202" i="7"/>
  <c r="K202" i="7"/>
  <c r="E202" i="7" a="1"/>
  <c r="H202" i="7" a="1"/>
  <c r="N386" i="7"/>
  <c r="R386" i="7"/>
  <c r="T386" i="7"/>
  <c r="J386" i="7" a="1"/>
  <c r="M386" i="7"/>
  <c r="L1029" i="7"/>
  <c r="U1029" i="7"/>
  <c r="K1029" i="7"/>
  <c r="Q1029" i="7"/>
  <c r="H1029" i="7" a="1"/>
  <c r="P1129" i="7"/>
  <c r="E1129" i="7" a="1"/>
  <c r="O1129" i="7"/>
  <c r="N1129" i="7"/>
  <c r="I1129" i="7" a="1"/>
  <c r="T848" i="7"/>
  <c r="L848" i="7"/>
  <c r="J848" i="7" a="1"/>
  <c r="G848" i="7" a="1"/>
  <c r="V1031" i="7"/>
  <c r="C1031" i="7" a="1"/>
  <c r="L1031" i="7"/>
  <c r="N1031" i="7"/>
  <c r="M1031" i="7"/>
  <c r="K373" i="7"/>
  <c r="E373" i="7" a="1"/>
  <c r="S373" i="7"/>
  <c r="Q373" i="7"/>
  <c r="H373" i="7" a="1"/>
  <c r="P3718" i="7"/>
  <c r="E3718" i="7" a="1"/>
  <c r="S3718" i="7"/>
  <c r="U3718" i="7"/>
  <c r="I3718" i="7" a="1"/>
  <c r="R439" i="7"/>
  <c r="L439" i="7"/>
  <c r="U439" i="7"/>
  <c r="P439" i="7"/>
  <c r="P1583" i="7"/>
  <c r="U1583" i="7"/>
  <c r="V1583" i="7"/>
  <c r="O1583" i="7"/>
  <c r="H1583" i="7" a="1"/>
  <c r="K3216" i="7"/>
  <c r="C3216" i="7" a="1"/>
  <c r="R3216" i="7"/>
  <c r="N3216" i="7"/>
  <c r="I3216" i="7" a="1"/>
  <c r="H68" i="1"/>
  <c r="G68" i="1"/>
  <c r="Q68" i="1"/>
  <c r="N68" i="1"/>
  <c r="O270" i="7"/>
  <c r="Q270" i="7"/>
  <c r="T270" i="7"/>
  <c r="J270" i="7" a="1"/>
  <c r="R2295" i="7"/>
  <c r="M2295" i="7"/>
  <c r="Q2295" i="7"/>
  <c r="T2295" i="7"/>
  <c r="S2295" i="7"/>
  <c r="P603" i="7"/>
  <c r="N603" i="7"/>
  <c r="D603" i="7" a="1"/>
  <c r="E603" i="7" a="1"/>
  <c r="I603" i="7" a="1"/>
  <c r="K1522" i="7"/>
  <c r="M1522" i="7"/>
  <c r="P1522" i="7"/>
  <c r="H1522" i="7" a="1"/>
  <c r="S1522" i="7"/>
  <c r="J1901" i="7" a="1"/>
  <c r="C1901" i="7" a="1"/>
  <c r="M1901" i="7"/>
  <c r="H1901" i="7" a="1"/>
  <c r="O3917" i="7"/>
  <c r="P3917" i="7"/>
  <c r="J3917" i="7" a="1"/>
  <c r="T3917" i="7"/>
  <c r="I3917" i="7" a="1"/>
  <c r="K1548" i="7"/>
  <c r="S1548" i="7"/>
  <c r="D1548" i="7" a="1"/>
  <c r="C1548" i="7" a="1"/>
  <c r="H1548" i="7" a="1"/>
  <c r="N2091" i="7"/>
  <c r="R2091" i="7"/>
  <c r="P2091" i="7"/>
  <c r="D2091" i="7" a="1"/>
  <c r="I2091" i="7" a="1"/>
  <c r="G3559" i="7" a="1"/>
  <c r="R3559" i="7"/>
  <c r="M3559" i="7"/>
  <c r="S3559" i="7"/>
  <c r="K3717" i="7"/>
  <c r="L3717" i="7"/>
  <c r="U3717" i="7"/>
  <c r="M3717" i="7"/>
  <c r="I3717" i="7" a="1"/>
  <c r="S1972" i="7"/>
  <c r="E1972" i="7" a="1"/>
  <c r="V1972" i="7"/>
  <c r="K1972" i="7"/>
  <c r="Q1972" i="7"/>
  <c r="D1140" i="7" a="1"/>
  <c r="C1140" i="7" a="1"/>
  <c r="T1140" i="7"/>
  <c r="I1140" i="7" a="1"/>
  <c r="H1140" i="7" a="1"/>
  <c r="Q980" i="7"/>
  <c r="S980" i="7"/>
  <c r="R980" i="7"/>
  <c r="I980" i="7" a="1"/>
  <c r="E3681" i="7" a="1"/>
  <c r="U3681" i="7"/>
  <c r="N3681" i="7"/>
  <c r="R3681" i="7"/>
  <c r="J3681" i="7" a="1"/>
  <c r="N2390" i="7"/>
  <c r="V2390" i="7"/>
  <c r="K2390" i="7"/>
  <c r="J2390" i="7" a="1"/>
  <c r="D2390" i="7" a="1"/>
  <c r="C2296" i="7" a="1"/>
  <c r="M2296" i="7"/>
  <c r="J2296" i="7" a="1"/>
  <c r="H2296" i="7" a="1"/>
  <c r="O2296" i="7"/>
  <c r="V1897" i="7"/>
  <c r="C1897" i="7" a="1"/>
  <c r="I1897" i="7" a="1"/>
  <c r="L1897" i="7"/>
  <c r="D2041" i="7" a="1"/>
  <c r="S2041" i="7"/>
  <c r="G2041" i="7" a="1"/>
  <c r="K2041" i="7"/>
  <c r="N2041" i="7"/>
  <c r="T2883" i="7"/>
  <c r="V2883" i="7"/>
  <c r="U2883" i="7"/>
  <c r="P2883" i="7"/>
  <c r="H2883" i="7" a="1"/>
  <c r="L333" i="1"/>
  <c r="M333" i="1"/>
  <c r="C333" i="1" a="1"/>
  <c r="F333" i="1"/>
  <c r="V3141" i="7"/>
  <c r="S3141" i="7"/>
  <c r="J3141" i="7" a="1"/>
  <c r="M3141" i="7"/>
  <c r="L2365" i="7"/>
  <c r="R2365" i="7"/>
  <c r="G2365" i="7" a="1"/>
  <c r="T2365" i="7"/>
  <c r="H2365" i="7" a="1"/>
  <c r="G1075" i="7" a="1"/>
  <c r="E1075" i="7" a="1"/>
  <c r="O1075" i="7"/>
  <c r="T1075" i="7"/>
  <c r="I1075" i="7" a="1"/>
  <c r="N399" i="1"/>
  <c r="D399" i="1" a="1"/>
  <c r="C399" i="1" a="1"/>
  <c r="M399" i="1"/>
  <c r="L2358" i="7"/>
  <c r="T2358" i="7"/>
  <c r="R2358" i="7"/>
  <c r="E2358" i="7" a="1"/>
  <c r="L1314" i="7"/>
  <c r="Q1314" i="7"/>
  <c r="U1314" i="7"/>
  <c r="E1314" i="7" a="1"/>
  <c r="V1314" i="7"/>
  <c r="V62" i="7"/>
  <c r="D62" i="7" a="1"/>
  <c r="L62" i="7"/>
  <c r="R62" i="7"/>
  <c r="H62" i="7" a="1"/>
  <c r="K3419" i="7"/>
  <c r="C3419" i="7" a="1"/>
  <c r="J3419" i="7" a="1"/>
  <c r="Q3419" i="7"/>
  <c r="I3419" i="7" a="1"/>
  <c r="G2495" i="7" a="1"/>
  <c r="V2495" i="7"/>
  <c r="E2495" i="7" a="1"/>
  <c r="P2495" i="7"/>
  <c r="M96" i="7"/>
  <c r="N96" i="7"/>
  <c r="C96" i="7" a="1"/>
  <c r="K96" i="7"/>
  <c r="H96" i="7" a="1"/>
  <c r="L841" i="7"/>
  <c r="D841" i="7" a="1"/>
  <c r="M841" i="7"/>
  <c r="J841" i="7" a="1"/>
  <c r="I841" i="7" a="1"/>
  <c r="R1868" i="7"/>
  <c r="N1868" i="7"/>
  <c r="C1868" i="7" a="1"/>
  <c r="P1868" i="7"/>
  <c r="V1868" i="7"/>
  <c r="U3831" i="7"/>
  <c r="M3831" i="7"/>
  <c r="S3831" i="7"/>
  <c r="R3831" i="7"/>
  <c r="E326" i="1" a="1"/>
  <c r="L326" i="1"/>
  <c r="C326" i="1" a="1"/>
  <c r="Q326" i="1"/>
  <c r="N3699" i="7"/>
  <c r="C3699" i="7" a="1"/>
  <c r="O3699" i="7"/>
  <c r="L3699" i="7"/>
  <c r="S3699" i="7"/>
  <c r="J1758" i="7" a="1"/>
  <c r="N1758" i="7"/>
  <c r="S1758" i="7"/>
  <c r="I1758" i="7" a="1"/>
  <c r="H1758" i="7" a="1"/>
  <c r="U3032" i="7"/>
  <c r="Q3032" i="7"/>
  <c r="T3032" i="7"/>
  <c r="L3032" i="7"/>
  <c r="K1299" i="7"/>
  <c r="V1299" i="7"/>
  <c r="U1299" i="7"/>
  <c r="C1299" i="7" a="1"/>
  <c r="E1299" i="7" a="1"/>
  <c r="C3910" i="7" a="1"/>
  <c r="U3910" i="7"/>
  <c r="L3910" i="7"/>
  <c r="J3910" i="7" a="1"/>
  <c r="I3910" i="7" a="1"/>
  <c r="G143" i="1"/>
  <c r="D143" i="1" a="1"/>
  <c r="M143" i="1"/>
  <c r="P143" i="1"/>
  <c r="M2913" i="7"/>
  <c r="O2913" i="7"/>
  <c r="L2913" i="7"/>
  <c r="J2913" i="7" a="1"/>
  <c r="G591" i="7" a="1"/>
  <c r="O591" i="7"/>
  <c r="E591" i="7" a="1"/>
  <c r="D591" i="7" a="1"/>
  <c r="I591" i="7" a="1"/>
  <c r="R3697" i="7"/>
  <c r="P3697" i="7"/>
  <c r="J3697" i="7" a="1"/>
  <c r="S3697" i="7"/>
  <c r="H3697" i="7" a="1"/>
  <c r="L968" i="7"/>
  <c r="K968" i="7"/>
  <c r="O968" i="7"/>
  <c r="Q968" i="7"/>
  <c r="I968" i="7" a="1"/>
  <c r="P2875" i="7"/>
  <c r="Q2875" i="7"/>
  <c r="C2875" i="7" a="1"/>
  <c r="I2875" i="7" a="1"/>
  <c r="P850" i="7"/>
  <c r="K850" i="7"/>
  <c r="C850" i="7" a="1"/>
  <c r="O850" i="7"/>
  <c r="I850" i="7" a="1"/>
  <c r="L595" i="7"/>
  <c r="V595" i="7"/>
  <c r="K595" i="7"/>
  <c r="J595" i="7" a="1"/>
  <c r="P595" i="7"/>
  <c r="U2113" i="7"/>
  <c r="K2113" i="7"/>
  <c r="N2113" i="7"/>
  <c r="T2113" i="7"/>
  <c r="I2113" i="7" a="1"/>
  <c r="E1697" i="7" a="1"/>
  <c r="P1697" i="7"/>
  <c r="S1697" i="7"/>
  <c r="D1697" i="7" a="1"/>
  <c r="N521" i="7"/>
  <c r="O521" i="7"/>
  <c r="D521" i="7" a="1"/>
  <c r="L521" i="7"/>
  <c r="C521" i="7" a="1"/>
  <c r="O3857" i="7"/>
  <c r="J3857" i="7" a="1"/>
  <c r="S3857" i="7"/>
  <c r="T3857" i="7"/>
  <c r="I3857" i="7" a="1"/>
  <c r="G335" i="7" a="1"/>
  <c r="K335" i="7"/>
  <c r="M335" i="7"/>
  <c r="J335" i="7" a="1"/>
  <c r="I335" i="7" a="1"/>
  <c r="M432" i="7"/>
  <c r="N432" i="7"/>
  <c r="S432" i="7"/>
  <c r="C432" i="7" a="1"/>
  <c r="L1433" i="7"/>
  <c r="O1433" i="7"/>
  <c r="G1433" i="7" a="1"/>
  <c r="D1433" i="7" a="1"/>
  <c r="P1433" i="7"/>
  <c r="G137" i="7" a="1"/>
  <c r="O137" i="7"/>
  <c r="E137" i="7" a="1"/>
  <c r="M137" i="7"/>
  <c r="H137" i="7" a="1"/>
  <c r="V985" i="7"/>
  <c r="U985" i="7"/>
  <c r="L985" i="7"/>
  <c r="R985" i="7"/>
  <c r="I985" i="7" a="1"/>
  <c r="P3302" i="7"/>
  <c r="G3302" i="7" a="1"/>
  <c r="O3302" i="7"/>
  <c r="H3302" i="7" a="1"/>
  <c r="Q396" i="1"/>
  <c r="L396" i="1"/>
  <c r="C396" i="1" a="1"/>
  <c r="G396" i="1"/>
  <c r="T2727" i="7"/>
  <c r="O2727" i="7"/>
  <c r="G2727" i="7" a="1"/>
  <c r="E2727" i="7" a="1"/>
  <c r="C2727" i="7" a="1"/>
  <c r="G1143" i="7" a="1"/>
  <c r="N1143" i="7"/>
  <c r="D1143" i="7" a="1"/>
  <c r="P1143" i="7"/>
  <c r="R1143" i="7"/>
  <c r="I563" i="1"/>
  <c r="E563" i="1" a="1"/>
  <c r="L563" i="1"/>
  <c r="P2344" i="7"/>
  <c r="O2344" i="7"/>
  <c r="J2344" i="7" a="1"/>
  <c r="D2344" i="7" a="1"/>
  <c r="H2344" i="7" a="1"/>
  <c r="H402" i="1"/>
  <c r="C402" i="1" a="1"/>
  <c r="E402" i="1" a="1"/>
  <c r="O402" i="1"/>
  <c r="R222" i="7"/>
  <c r="E222" i="7" a="1"/>
  <c r="O222" i="7"/>
  <c r="T222" i="7"/>
  <c r="S222" i="7"/>
  <c r="Q2233" i="7"/>
  <c r="L2233" i="7"/>
  <c r="D2233" i="7" a="1"/>
  <c r="C2233" i="7" a="1"/>
  <c r="V150" i="7"/>
  <c r="E150" i="7" a="1"/>
  <c r="T150" i="7"/>
  <c r="H150" i="7" a="1"/>
  <c r="P150" i="7"/>
  <c r="C2844" i="7" a="1"/>
  <c r="D2844" i="7" a="1"/>
  <c r="Q2844" i="7"/>
  <c r="L2844" i="7"/>
  <c r="U2844" i="7"/>
  <c r="J3149" i="7" a="1"/>
  <c r="Q3149" i="7"/>
  <c r="P3149" i="7"/>
  <c r="K3149" i="7"/>
  <c r="R3149" i="7"/>
  <c r="U2653" i="7"/>
  <c r="P2653" i="7"/>
  <c r="L2653" i="7"/>
  <c r="I2653" i="7" a="1"/>
  <c r="J3714" i="7" a="1"/>
  <c r="P3714" i="7"/>
  <c r="N3714" i="7"/>
  <c r="G3714" i="7" a="1"/>
  <c r="V3714" i="7"/>
  <c r="G808" i="7" a="1"/>
  <c r="K808" i="7"/>
  <c r="U808" i="7"/>
  <c r="S808" i="7"/>
  <c r="I808" i="7" a="1"/>
  <c r="Q1127" i="7"/>
  <c r="L1127" i="7"/>
  <c r="T1127" i="7"/>
  <c r="J1127" i="7" a="1"/>
  <c r="H1127" i="7" a="1"/>
  <c r="G1833" i="7" a="1"/>
  <c r="N1833" i="7"/>
  <c r="V1833" i="7"/>
  <c r="C1833" i="7" a="1"/>
  <c r="K2350" i="7"/>
  <c r="S2350" i="7"/>
  <c r="M2350" i="7"/>
  <c r="U2350" i="7"/>
  <c r="G2350" i="7" a="1"/>
  <c r="K3690" i="7"/>
  <c r="D3690" i="7" a="1"/>
  <c r="S3690" i="7"/>
  <c r="O3690" i="7"/>
  <c r="H3690" i="7" a="1"/>
  <c r="O460" i="1"/>
  <c r="P460" i="1"/>
  <c r="Q460" i="1"/>
  <c r="I460" i="1"/>
  <c r="R2677" i="7"/>
  <c r="N2677" i="7"/>
  <c r="D2677" i="7" a="1"/>
  <c r="V2677" i="7"/>
  <c r="C2441" i="7" a="1"/>
  <c r="D2441" i="7" a="1"/>
  <c r="M2441" i="7"/>
  <c r="G2441" i="7" a="1"/>
  <c r="Q2441" i="7"/>
  <c r="E147" i="1" a="1"/>
  <c r="N147" i="1"/>
  <c r="O147" i="1"/>
  <c r="J147" i="1"/>
  <c r="Q59" i="1"/>
  <c r="N59" i="1"/>
  <c r="I59" i="1"/>
  <c r="O59" i="1"/>
  <c r="E3357" i="7" a="1"/>
  <c r="M3357" i="7"/>
  <c r="L3357" i="7"/>
  <c r="J3357" i="7" a="1"/>
  <c r="P1723" i="7"/>
  <c r="T1723" i="7"/>
  <c r="G1723" i="7" a="1"/>
  <c r="E1723" i="7" a="1"/>
  <c r="L1723" i="7"/>
  <c r="M248" i="1"/>
  <c r="N248" i="1"/>
  <c r="I248" i="1"/>
  <c r="L248" i="1"/>
  <c r="G1157" i="7" a="1"/>
  <c r="R1157" i="7"/>
  <c r="J1157" i="7" a="1"/>
  <c r="S1157" i="7"/>
  <c r="H1157" i="7" a="1"/>
  <c r="R1623" i="7"/>
  <c r="D1623" i="7" a="1"/>
  <c r="J1623" i="7" a="1"/>
  <c r="K1623" i="7"/>
  <c r="O3312" i="7"/>
  <c r="S3312" i="7"/>
  <c r="T3312" i="7"/>
  <c r="N3312" i="7"/>
  <c r="J3312" i="7" a="1"/>
  <c r="K131" i="1"/>
  <c r="I131" i="1"/>
  <c r="J131" i="1"/>
  <c r="P131" i="1"/>
  <c r="O1062" i="7"/>
  <c r="M1062" i="7"/>
  <c r="T1062" i="7"/>
  <c r="L1062" i="7"/>
  <c r="R1062" i="7"/>
  <c r="P246" i="1"/>
  <c r="Q246" i="1"/>
  <c r="O246" i="1"/>
  <c r="T2908" i="7"/>
  <c r="G2908" i="7" a="1"/>
  <c r="S2908" i="7"/>
  <c r="R2908" i="7"/>
  <c r="H2908" i="7" a="1"/>
  <c r="R2452" i="7"/>
  <c r="K2452" i="7"/>
  <c r="Q2452" i="7"/>
  <c r="C2452" i="7" a="1"/>
  <c r="H2452" i="7" a="1"/>
  <c r="D3167" i="7" a="1"/>
  <c r="K3167" i="7"/>
  <c r="L3167" i="7"/>
  <c r="V3167" i="7"/>
  <c r="I3167" i="7" a="1"/>
  <c r="S1903" i="7"/>
  <c r="G1903" i="7" a="1"/>
  <c r="U1903" i="7"/>
  <c r="R1903" i="7"/>
  <c r="O3120" i="7"/>
  <c r="V3120" i="7"/>
  <c r="Q3120" i="7"/>
  <c r="E3120" i="7" a="1"/>
  <c r="D3120" i="7" a="1"/>
  <c r="V3803" i="7"/>
  <c r="J3803" i="7" a="1"/>
  <c r="D3803" i="7" a="1"/>
  <c r="N3803" i="7"/>
  <c r="H3803" i="7" a="1"/>
  <c r="C169" i="7" a="1"/>
  <c r="J169" i="7" a="1"/>
  <c r="M169" i="7"/>
  <c r="E169" i="7" a="1"/>
  <c r="H169" i="7" a="1"/>
  <c r="C2125" i="7" a="1"/>
  <c r="M2125" i="7"/>
  <c r="J2125" i="7" a="1"/>
  <c r="K2125" i="7"/>
  <c r="F205" i="1"/>
  <c r="N205" i="1"/>
  <c r="H205" i="1"/>
  <c r="E205" i="1" a="1"/>
  <c r="E410" i="7" a="1"/>
  <c r="N410" i="7"/>
  <c r="K410" i="7"/>
  <c r="J410" i="7" a="1"/>
  <c r="H410" i="7" a="1"/>
  <c r="J1731" i="7" a="1"/>
  <c r="O1731" i="7"/>
  <c r="Q1731" i="7"/>
  <c r="D1731" i="7" a="1"/>
  <c r="H1731" i="7" a="1"/>
  <c r="I242" i="1"/>
  <c r="K242" i="1"/>
  <c r="D242" i="1" a="1"/>
  <c r="Q1525" i="7"/>
  <c r="N1525" i="7"/>
  <c r="U1525" i="7"/>
  <c r="O1525" i="7"/>
  <c r="L1525" i="7"/>
  <c r="K2140" i="7"/>
  <c r="E2140" i="7" a="1"/>
  <c r="N2140" i="7"/>
  <c r="O2140" i="7"/>
  <c r="I2140" i="7" a="1"/>
  <c r="M3228" i="7"/>
  <c r="L3228" i="7"/>
  <c r="R3228" i="7"/>
  <c r="V3228" i="7"/>
  <c r="N3228" i="7"/>
  <c r="T1532" i="7"/>
  <c r="P1532" i="7"/>
  <c r="N1532" i="7"/>
  <c r="U1532" i="7"/>
  <c r="N2328" i="7"/>
  <c r="Q2328" i="7"/>
  <c r="D2328" i="7" a="1"/>
  <c r="T2328" i="7"/>
  <c r="V2328" i="7"/>
  <c r="J983" i="7" a="1"/>
  <c r="P983" i="7"/>
  <c r="N983" i="7"/>
  <c r="K983" i="7"/>
  <c r="I983" i="7" a="1"/>
  <c r="S190" i="7"/>
  <c r="E190" i="7" a="1"/>
  <c r="R190" i="7"/>
  <c r="U190" i="7"/>
  <c r="I190" i="7" a="1"/>
  <c r="Q2552" i="7"/>
  <c r="L2552" i="7"/>
  <c r="D2552" i="7" a="1"/>
  <c r="E2552" i="7" a="1"/>
  <c r="S3268" i="7"/>
  <c r="K3268" i="7"/>
  <c r="P3268" i="7"/>
  <c r="R3268" i="7"/>
  <c r="H3268" i="7" a="1"/>
  <c r="J2353" i="7" a="1"/>
  <c r="V2353" i="7"/>
  <c r="S2353" i="7"/>
  <c r="U2353" i="7"/>
  <c r="R2353" i="7"/>
  <c r="N3906" i="7"/>
  <c r="Q3906" i="7"/>
  <c r="D3906" i="7" a="1"/>
  <c r="S3906" i="7"/>
  <c r="H3906" i="7" a="1"/>
  <c r="E1094" i="7" a="1"/>
  <c r="L1094" i="7"/>
  <c r="K1094" i="7"/>
  <c r="G1094" i="7" a="1"/>
  <c r="P2734" i="7"/>
  <c r="L2734" i="7"/>
  <c r="Q2734" i="7"/>
  <c r="V2734" i="7"/>
  <c r="M2734" i="7"/>
  <c r="M583" i="1"/>
  <c r="L583" i="1"/>
  <c r="K583" i="1"/>
  <c r="G583" i="1"/>
  <c r="R3455" i="7"/>
  <c r="M3455" i="7"/>
  <c r="H3455" i="7" a="1"/>
  <c r="I3455" i="7" a="1"/>
  <c r="Q3455" i="7"/>
  <c r="V1554" i="7"/>
  <c r="L1554" i="7"/>
  <c r="O1554" i="7"/>
  <c r="D1554" i="7" a="1"/>
  <c r="U1156" i="7"/>
  <c r="K1156" i="7"/>
  <c r="V1156" i="7"/>
  <c r="D1156" i="7" a="1"/>
  <c r="M1156" i="7"/>
  <c r="F411" i="1"/>
  <c r="L411" i="1"/>
  <c r="K411" i="1"/>
  <c r="J411" i="1"/>
  <c r="K1024" i="7"/>
  <c r="S1024" i="7"/>
  <c r="R1024" i="7"/>
  <c r="L1024" i="7"/>
  <c r="I1024" i="7" a="1"/>
  <c r="P229" i="7"/>
  <c r="V229" i="7"/>
  <c r="J229" i="7" a="1"/>
  <c r="S229" i="7"/>
  <c r="M1018" i="7"/>
  <c r="D1018" i="7" a="1"/>
  <c r="V1018" i="7"/>
  <c r="U1018" i="7"/>
  <c r="R1018" i="7"/>
  <c r="L967" i="7"/>
  <c r="D967" i="7" a="1"/>
  <c r="K967" i="7"/>
  <c r="U967" i="7"/>
  <c r="H967" i="7" a="1"/>
  <c r="O420" i="1"/>
  <c r="E420" i="1" a="1"/>
  <c r="C420" i="1" a="1"/>
  <c r="H420" i="1"/>
  <c r="R1267" i="7"/>
  <c r="U1267" i="7"/>
  <c r="G1267" i="7" a="1"/>
  <c r="N1267" i="7"/>
  <c r="R80" i="7"/>
  <c r="O80" i="7"/>
  <c r="D80" i="7" a="1"/>
  <c r="J80" i="7" a="1"/>
  <c r="T80" i="7"/>
  <c r="K2191" i="7"/>
  <c r="P2191" i="7"/>
  <c r="R2191" i="7"/>
  <c r="N2191" i="7"/>
  <c r="H2191" i="7" a="1"/>
  <c r="H485" i="1"/>
  <c r="L485" i="1"/>
  <c r="D485" i="1" a="1"/>
  <c r="F485" i="1"/>
  <c r="T1054" i="7"/>
  <c r="K1054" i="7"/>
  <c r="D1054" i="7" a="1"/>
  <c r="H1054" i="7" a="1"/>
  <c r="U55" i="7"/>
  <c r="R55" i="7"/>
  <c r="D55" i="7" a="1"/>
  <c r="Q55" i="7"/>
  <c r="K55" i="7"/>
  <c r="N1564" i="7"/>
  <c r="V1564" i="7"/>
  <c r="E1564" i="7" a="1"/>
  <c r="R1564" i="7"/>
  <c r="I1564" i="7" a="1"/>
  <c r="O3976" i="7"/>
  <c r="K3976" i="7"/>
  <c r="E3976" i="7" a="1"/>
  <c r="H3976" i="7" a="1"/>
  <c r="M3976" i="7"/>
  <c r="J3137" i="7" a="1"/>
  <c r="U3137" i="7"/>
  <c r="R3137" i="7"/>
  <c r="D3137" i="7" a="1"/>
  <c r="U3534" i="7"/>
  <c r="M3534" i="7"/>
  <c r="J3534" i="7" a="1"/>
  <c r="L3534" i="7"/>
  <c r="G3534" i="7" a="1"/>
  <c r="J1282" i="7" a="1"/>
  <c r="E1282" i="7" a="1"/>
  <c r="U1282" i="7"/>
  <c r="R1282" i="7"/>
  <c r="I1282" i="7" a="1"/>
  <c r="O1464" i="7"/>
  <c r="D1464" i="7" a="1"/>
  <c r="T1464" i="7"/>
  <c r="U1464" i="7"/>
  <c r="I1464" i="7" a="1"/>
  <c r="P1991" i="7"/>
  <c r="T1991" i="7"/>
  <c r="L1991" i="7"/>
  <c r="G1991" i="7" a="1"/>
  <c r="V1584" i="7"/>
  <c r="N1584" i="7"/>
  <c r="C1584" i="7" a="1"/>
  <c r="L1584" i="7"/>
  <c r="H1584" i="7" a="1"/>
  <c r="G365" i="1"/>
  <c r="N365" i="1"/>
  <c r="J365" i="1"/>
  <c r="M365" i="1"/>
  <c r="T1935" i="7"/>
  <c r="E1935" i="7" a="1"/>
  <c r="J1935" i="7" a="1"/>
  <c r="D1935" i="7" a="1"/>
  <c r="I1935" i="7" a="1"/>
  <c r="C484" i="7" a="1"/>
  <c r="M484" i="7"/>
  <c r="L484" i="7"/>
  <c r="H484" i="7" a="1"/>
  <c r="P51" i="1"/>
  <c r="I51" i="1"/>
  <c r="O51" i="1"/>
  <c r="G51" i="1"/>
  <c r="V253" i="7"/>
  <c r="T253" i="7"/>
  <c r="E253" i="7" a="1"/>
  <c r="R253" i="7"/>
  <c r="U253" i="7"/>
  <c r="J78" i="7" a="1"/>
  <c r="D78" i="7" a="1"/>
  <c r="Q78" i="7"/>
  <c r="M78" i="7"/>
  <c r="I78" i="7" a="1"/>
  <c r="T1832" i="7"/>
  <c r="V1832" i="7"/>
  <c r="I1832" i="7" a="1"/>
  <c r="D1832" i="7" a="1"/>
  <c r="C214" i="7" a="1"/>
  <c r="D214" i="7" a="1"/>
  <c r="Q214" i="7"/>
  <c r="O214" i="7"/>
  <c r="R214" i="7"/>
  <c r="J489" i="7" a="1"/>
  <c r="N489" i="7"/>
  <c r="D489" i="7" a="1"/>
  <c r="Q489" i="7"/>
  <c r="H489" i="7" a="1"/>
  <c r="L244" i="7"/>
  <c r="Q244" i="7"/>
  <c r="T244" i="7"/>
  <c r="J244" i="7" a="1"/>
  <c r="H244" i="7" a="1"/>
  <c r="J54" i="7" a="1"/>
  <c r="R54" i="7"/>
  <c r="P54" i="7"/>
  <c r="O54" i="7"/>
  <c r="E3897" i="7" a="1"/>
  <c r="V3897" i="7"/>
  <c r="P3897" i="7"/>
  <c r="R3897" i="7"/>
  <c r="N3897" i="7"/>
  <c r="C340" i="1" a="1"/>
  <c r="H340" i="1"/>
  <c r="O340" i="1"/>
  <c r="N340" i="1"/>
  <c r="T2368" i="7"/>
  <c r="U2368" i="7"/>
  <c r="D2368" i="7" a="1"/>
  <c r="N2368" i="7"/>
  <c r="H2368" i="7" a="1"/>
  <c r="G3921" i="7" a="1"/>
  <c r="E3921" i="7" a="1"/>
  <c r="K3921" i="7"/>
  <c r="U3921" i="7"/>
  <c r="K645" i="7"/>
  <c r="Q645" i="7"/>
  <c r="J645" i="7" a="1"/>
  <c r="C645" i="7" a="1"/>
  <c r="M645" i="7"/>
  <c r="V3683" i="7"/>
  <c r="O3683" i="7"/>
  <c r="P3683" i="7"/>
  <c r="R3683" i="7"/>
  <c r="I3683" i="7" a="1"/>
  <c r="V3319" i="7"/>
  <c r="S3319" i="7"/>
  <c r="G3319" i="7" a="1"/>
  <c r="P3319" i="7"/>
  <c r="I3319" i="7" a="1"/>
  <c r="C711" i="7" a="1"/>
  <c r="M711" i="7"/>
  <c r="S711" i="7"/>
  <c r="T711" i="7"/>
  <c r="C3452" i="7" a="1"/>
  <c r="P3452" i="7"/>
  <c r="V3452" i="7"/>
  <c r="J3452" i="7" a="1"/>
  <c r="H3452" i="7" a="1"/>
  <c r="R1268" i="7"/>
  <c r="S1268" i="7"/>
  <c r="E1268" i="7" a="1"/>
  <c r="U1268" i="7"/>
  <c r="I1268" i="7" a="1"/>
  <c r="J2942" i="7" a="1"/>
  <c r="T2942" i="7"/>
  <c r="N2942" i="7"/>
  <c r="K2942" i="7"/>
  <c r="I2942" i="7" a="1"/>
  <c r="O951" i="7"/>
  <c r="T951" i="7"/>
  <c r="N951" i="7"/>
  <c r="R951" i="7"/>
  <c r="R1682" i="7"/>
  <c r="O1682" i="7"/>
  <c r="L1682" i="7"/>
  <c r="S1682" i="7"/>
  <c r="M1682" i="7"/>
  <c r="Q3148" i="7"/>
  <c r="V3148" i="7"/>
  <c r="S3148" i="7"/>
  <c r="C3148" i="7" a="1"/>
  <c r="O3148" i="7"/>
  <c r="V2253" i="7"/>
  <c r="L2253" i="7"/>
  <c r="P2253" i="7"/>
  <c r="N2253" i="7"/>
  <c r="I2253" i="7" a="1"/>
  <c r="N970" i="7"/>
  <c r="Q970" i="7"/>
  <c r="D970" i="7" a="1"/>
  <c r="H970" i="7" a="1"/>
  <c r="D3853" i="7" a="1"/>
  <c r="L3853" i="7"/>
  <c r="O3853" i="7"/>
  <c r="E3853" i="7" a="1"/>
  <c r="J3853" i="7" a="1"/>
  <c r="U3542" i="7"/>
  <c r="E3542" i="7" a="1"/>
  <c r="Q3542" i="7"/>
  <c r="C3542" i="7" a="1"/>
  <c r="H3542" i="7" a="1"/>
  <c r="S1849" i="7"/>
  <c r="O1849" i="7"/>
  <c r="E1849" i="7" a="1"/>
  <c r="G1849" i="7" a="1"/>
  <c r="H1849" i="7" a="1"/>
  <c r="L2276" i="7"/>
  <c r="P2276" i="7"/>
  <c r="J2276" i="7" a="1"/>
  <c r="N2276" i="7"/>
  <c r="L2326" i="7"/>
  <c r="K2326" i="7"/>
  <c r="T2326" i="7"/>
  <c r="U2326" i="7"/>
  <c r="I2326" i="7" a="1"/>
  <c r="P2147" i="7"/>
  <c r="O2147" i="7"/>
  <c r="G2147" i="7" a="1"/>
  <c r="S2147" i="7"/>
  <c r="J2147" i="7" a="1"/>
  <c r="E3334" i="7" a="1"/>
  <c r="V3334" i="7"/>
  <c r="T3334" i="7"/>
  <c r="J3334" i="7" a="1"/>
  <c r="I3334" i="7" a="1"/>
  <c r="K3008" i="7"/>
  <c r="U3008" i="7"/>
  <c r="O3008" i="7"/>
  <c r="I3008" i="7" a="1"/>
  <c r="E2451" i="7" a="1"/>
  <c r="C2451" i="7" a="1"/>
  <c r="U2451" i="7"/>
  <c r="L2451" i="7"/>
  <c r="G2451" i="7" a="1"/>
  <c r="Q2161" i="7"/>
  <c r="G2161" i="7" a="1"/>
  <c r="C2161" i="7" a="1"/>
  <c r="N2161" i="7"/>
  <c r="J2161" i="7" a="1"/>
  <c r="C383" i="7" a="1"/>
  <c r="R383" i="7"/>
  <c r="N383" i="7"/>
  <c r="P383" i="7"/>
  <c r="H383" i="7" a="1"/>
  <c r="S2235" i="7"/>
  <c r="Q2235" i="7"/>
  <c r="R2235" i="7"/>
  <c r="I2235" i="7" a="1"/>
  <c r="C2767" i="7" a="1"/>
  <c r="S2767" i="7"/>
  <c r="J2767" i="7" a="1"/>
  <c r="R2767" i="7"/>
  <c r="P2767" i="7"/>
  <c r="J353" i="1"/>
  <c r="C353" i="1" a="1"/>
  <c r="O353" i="1"/>
  <c r="N353" i="1"/>
  <c r="C3672" i="7" a="1"/>
  <c r="O3672" i="7"/>
  <c r="J3672" i="7" a="1"/>
  <c r="M3672" i="7"/>
  <c r="H3672" i="7" a="1"/>
  <c r="L34" i="1"/>
  <c r="Q34" i="1"/>
  <c r="M34" i="1"/>
  <c r="I346" i="1"/>
  <c r="N346" i="1"/>
  <c r="K346" i="1"/>
  <c r="P346" i="1"/>
  <c r="K3664" i="7"/>
  <c r="M3664" i="7"/>
  <c r="C3664" i="7" a="1"/>
  <c r="G3664" i="7" a="1"/>
  <c r="I3664" i="7" a="1"/>
  <c r="M2789" i="7"/>
  <c r="Q2789" i="7"/>
  <c r="K2789" i="7"/>
  <c r="P2789" i="7"/>
  <c r="I2789" i="7" a="1"/>
  <c r="Q2592" i="7"/>
  <c r="C2592" i="7" a="1"/>
  <c r="N2592" i="7"/>
  <c r="H2592" i="7" a="1"/>
  <c r="U1501" i="7"/>
  <c r="K1501" i="7"/>
  <c r="C1501" i="7" a="1"/>
  <c r="D1501" i="7" a="1"/>
  <c r="V1501" i="7"/>
  <c r="O2535" i="7"/>
  <c r="D2535" i="7" a="1"/>
  <c r="V2535" i="7"/>
  <c r="S2535" i="7"/>
  <c r="P2535" i="7"/>
  <c r="S1652" i="7"/>
  <c r="K1652" i="7"/>
  <c r="P1652" i="7"/>
  <c r="D1652" i="7" a="1"/>
  <c r="H1652" i="7" a="1"/>
  <c r="D2294" i="7" a="1"/>
  <c r="O2294" i="7"/>
  <c r="P2294" i="7"/>
  <c r="I2294" i="7" a="1"/>
  <c r="L3616" i="7"/>
  <c r="J3616" i="7" a="1"/>
  <c r="N3616" i="7"/>
  <c r="V3616" i="7"/>
  <c r="O3616" i="7"/>
  <c r="N2881" i="7"/>
  <c r="K2881" i="7"/>
  <c r="D2881" i="7" a="1"/>
  <c r="S2881" i="7"/>
  <c r="H2881" i="7" a="1"/>
  <c r="C316" i="1" a="1"/>
  <c r="K316" i="1"/>
  <c r="P316" i="1"/>
  <c r="M316" i="1"/>
  <c r="V1311" i="7"/>
  <c r="T1311" i="7"/>
  <c r="O1311" i="7"/>
  <c r="R1311" i="7"/>
  <c r="M2347" i="7"/>
  <c r="U2347" i="7"/>
  <c r="V2347" i="7"/>
  <c r="K2347" i="7"/>
  <c r="L2347" i="7"/>
  <c r="K545" i="1"/>
  <c r="O545" i="1"/>
  <c r="E545" i="1" a="1"/>
  <c r="L545" i="1"/>
  <c r="K1278" i="7"/>
  <c r="Q1278" i="7"/>
  <c r="G1278" i="7" a="1"/>
  <c r="H1278" i="7" a="1"/>
  <c r="I1278" i="7" a="1"/>
  <c r="J2138" i="7" a="1"/>
  <c r="L2138" i="7"/>
  <c r="S2138" i="7"/>
  <c r="I2138" i="7" a="1"/>
  <c r="N139" i="7"/>
  <c r="R139" i="7"/>
  <c r="S139" i="7"/>
  <c r="L139" i="7"/>
  <c r="I139" i="7" a="1"/>
  <c r="N1528" i="7"/>
  <c r="V1528" i="7"/>
  <c r="J1528" i="7" a="1"/>
  <c r="O1528" i="7"/>
  <c r="I1528" i="7" a="1"/>
  <c r="N3776" i="7"/>
  <c r="D3776" i="7" a="1"/>
  <c r="J3776" i="7" a="1"/>
  <c r="R3776" i="7"/>
  <c r="I3776" i="7" a="1"/>
  <c r="T133" i="7"/>
  <c r="O133" i="7"/>
  <c r="J133" i="7" a="1"/>
  <c r="V133" i="7"/>
  <c r="P2196" i="7"/>
  <c r="R2196" i="7"/>
  <c r="J2196" i="7" a="1"/>
  <c r="S2196" i="7"/>
  <c r="D2196" i="7" a="1"/>
  <c r="P1526" i="7"/>
  <c r="K1526" i="7"/>
  <c r="Q1526" i="7"/>
  <c r="O1526" i="7"/>
  <c r="H1526" i="7" a="1"/>
  <c r="U421" i="7"/>
  <c r="J421" i="7" a="1"/>
  <c r="E421" i="7" a="1"/>
  <c r="T421" i="7"/>
  <c r="C421" i="7" a="1"/>
  <c r="Q1627" i="7"/>
  <c r="O1627" i="7"/>
  <c r="G1627" i="7" a="1"/>
  <c r="L1627" i="7"/>
  <c r="O1223" i="7"/>
  <c r="D1223" i="7" a="1"/>
  <c r="K1223" i="7"/>
  <c r="G1223" i="7" a="1"/>
  <c r="I1223" i="7" a="1"/>
  <c r="P1080" i="7"/>
  <c r="Q1080" i="7"/>
  <c r="V1080" i="7"/>
  <c r="D1080" i="7" a="1"/>
  <c r="O1080" i="7"/>
  <c r="G3074" i="7" a="1"/>
  <c r="M3074" i="7"/>
  <c r="O3074" i="7"/>
  <c r="E3074" i="7" a="1"/>
  <c r="I3074" i="7" a="1"/>
  <c r="Q2078" i="7"/>
  <c r="M2078" i="7"/>
  <c r="S2078" i="7"/>
  <c r="C2078" i="7" a="1"/>
  <c r="M1790" i="7"/>
  <c r="K1790" i="7"/>
  <c r="S1790" i="7"/>
  <c r="E1790" i="7" a="1"/>
  <c r="T1790" i="7"/>
  <c r="P3528" i="7"/>
  <c r="T3528" i="7"/>
  <c r="G3528" i="7" a="1"/>
  <c r="D3528" i="7" a="1"/>
  <c r="H3528" i="7" a="1"/>
  <c r="P865" i="7"/>
  <c r="E865" i="7" a="1"/>
  <c r="O865" i="7"/>
  <c r="T865" i="7"/>
  <c r="H865" i="7" a="1"/>
  <c r="D3281" i="7" a="1"/>
  <c r="G3281" i="7" a="1"/>
  <c r="V3281" i="7"/>
  <c r="N3281" i="7"/>
  <c r="D53" i="1" a="1"/>
  <c r="F53" i="1"/>
  <c r="H53" i="1"/>
  <c r="K53" i="1"/>
  <c r="N1642" i="7"/>
  <c r="J1642" i="7" a="1"/>
  <c r="E1642" i="7" a="1"/>
  <c r="T1642" i="7"/>
  <c r="H1642" i="7" a="1"/>
  <c r="M2985" i="7"/>
  <c r="N2985" i="7"/>
  <c r="L2985" i="7"/>
  <c r="H2985" i="7" a="1"/>
  <c r="G2985" i="7" a="1"/>
  <c r="U566" i="7"/>
  <c r="T566" i="7"/>
  <c r="O566" i="7"/>
  <c r="G566" i="7" a="1"/>
  <c r="D1256" i="7" a="1"/>
  <c r="K1256" i="7"/>
  <c r="C1256" i="7" a="1"/>
  <c r="L1256" i="7"/>
  <c r="Q1256" i="7"/>
  <c r="N2602" i="7"/>
  <c r="T2602" i="7"/>
  <c r="V2602" i="7"/>
  <c r="E2602" i="7" a="1"/>
  <c r="H2602" i="7" a="1"/>
  <c r="L3576" i="7"/>
  <c r="O3576" i="7"/>
  <c r="C3576" i="7" a="1"/>
  <c r="J3576" i="7" a="1"/>
  <c r="H3576" i="7" a="1"/>
  <c r="P2150" i="7"/>
  <c r="G2150" i="7" a="1"/>
  <c r="O2150" i="7"/>
  <c r="R2150" i="7"/>
  <c r="G1251" i="7" a="1"/>
  <c r="O1251" i="7"/>
  <c r="S1251" i="7"/>
  <c r="Q1251" i="7"/>
  <c r="M1251" i="7"/>
  <c r="U921" i="7"/>
  <c r="S921" i="7"/>
  <c r="T921" i="7"/>
  <c r="L921" i="7"/>
  <c r="H921" i="7" a="1"/>
  <c r="P1718" i="7"/>
  <c r="N1718" i="7"/>
  <c r="V1718" i="7"/>
  <c r="G1718" i="7" a="1"/>
  <c r="I1718" i="7" a="1"/>
  <c r="J2000" i="7" a="1"/>
  <c r="N2000" i="7"/>
  <c r="Q2000" i="7"/>
  <c r="R2000" i="7"/>
  <c r="D1939" i="7" a="1"/>
  <c r="K1939" i="7"/>
  <c r="M1939" i="7"/>
  <c r="N1939" i="7"/>
  <c r="T1939" i="7"/>
  <c r="F126" i="1"/>
  <c r="Q126" i="1"/>
  <c r="P126" i="1"/>
  <c r="E126" i="1" a="1"/>
  <c r="N517" i="7"/>
  <c r="E517" i="7" a="1"/>
  <c r="Q517" i="7"/>
  <c r="R517" i="7"/>
  <c r="I517" i="7" a="1"/>
  <c r="K1686" i="7"/>
  <c r="O1686" i="7"/>
  <c r="U1686" i="7"/>
  <c r="V1686" i="7"/>
  <c r="G863" i="7" a="1"/>
  <c r="T863" i="7"/>
  <c r="R863" i="7"/>
  <c r="S863" i="7"/>
  <c r="L863" i="7"/>
  <c r="E2861" i="7" a="1"/>
  <c r="P2861" i="7"/>
  <c r="S2861" i="7"/>
  <c r="C2861" i="7" a="1"/>
  <c r="M2861" i="7"/>
  <c r="M425" i="1"/>
  <c r="D425" i="1" a="1"/>
  <c r="O425" i="1"/>
  <c r="G425" i="1"/>
  <c r="N2359" i="7"/>
  <c r="S2359" i="7"/>
  <c r="K2359" i="7"/>
  <c r="G2359" i="7" a="1"/>
  <c r="U3603" i="7"/>
  <c r="Q3603" i="7"/>
  <c r="M3603" i="7"/>
  <c r="S3603" i="7"/>
  <c r="K3603" i="7"/>
  <c r="Q1205" i="7"/>
  <c r="U1205" i="7"/>
  <c r="J1205" i="7" a="1"/>
  <c r="K1205" i="7"/>
  <c r="H1205" i="7" a="1"/>
  <c r="G330" i="7" a="1"/>
  <c r="R330" i="7"/>
  <c r="J330" i="7" a="1"/>
  <c r="P330" i="7"/>
  <c r="K330" i="7"/>
  <c r="D2399" i="7" a="1"/>
  <c r="S2399" i="7"/>
  <c r="R2399" i="7"/>
  <c r="P2399" i="7"/>
  <c r="R2434" i="7"/>
  <c r="Q2434" i="7"/>
  <c r="E2434" i="7" a="1"/>
  <c r="T2434" i="7"/>
  <c r="H2434" i="7" a="1"/>
  <c r="C2724" i="7" a="1"/>
  <c r="M2724" i="7"/>
  <c r="E2724" i="7" a="1"/>
  <c r="N2724" i="7"/>
  <c r="H2724" i="7" a="1"/>
  <c r="L2261" i="7"/>
  <c r="G2261" i="7" a="1"/>
  <c r="E2261" i="7" a="1"/>
  <c r="V2261" i="7"/>
  <c r="H2261" i="7" a="1"/>
  <c r="R2051" i="7"/>
  <c r="U2051" i="7"/>
  <c r="L2051" i="7"/>
  <c r="M2051" i="7"/>
  <c r="N3649" i="7"/>
  <c r="L3649" i="7"/>
  <c r="E3649" i="7" a="1"/>
  <c r="Q3649" i="7"/>
  <c r="T3649" i="7"/>
  <c r="V3694" i="7"/>
  <c r="T3694" i="7"/>
  <c r="G3694" i="7" a="1"/>
  <c r="S3694" i="7"/>
  <c r="U3694" i="7"/>
  <c r="V1085" i="7"/>
  <c r="N1085" i="7"/>
  <c r="R1085" i="7"/>
  <c r="E1085" i="7" a="1"/>
  <c r="J1085" i="7" a="1"/>
  <c r="L839" i="7"/>
  <c r="G839" i="7" a="1"/>
  <c r="O839" i="7"/>
  <c r="C839" i="7" a="1"/>
  <c r="U281" i="7"/>
  <c r="G281" i="7" a="1"/>
  <c r="J281" i="7" a="1"/>
  <c r="C281" i="7" a="1"/>
  <c r="E281" i="7" a="1"/>
  <c r="O2193" i="7"/>
  <c r="G2193" i="7" a="1"/>
  <c r="P2193" i="7"/>
  <c r="M2193" i="7"/>
  <c r="I2193" i="7" a="1"/>
  <c r="K537" i="7"/>
  <c r="R537" i="7"/>
  <c r="C537" i="7" a="1"/>
  <c r="Q537" i="7"/>
  <c r="H537" i="7" a="1"/>
  <c r="K3941" i="7"/>
  <c r="L3941" i="7"/>
  <c r="E3941" i="7" a="1"/>
  <c r="Q3941" i="7"/>
  <c r="Q2445" i="7"/>
  <c r="C2445" i="7" a="1"/>
  <c r="J2445" i="7" a="1"/>
  <c r="D2445" i="7" a="1"/>
  <c r="P2445" i="7"/>
  <c r="R1843" i="7"/>
  <c r="U1843" i="7"/>
  <c r="D1843" i="7" a="1"/>
  <c r="C1843" i="7" a="1"/>
  <c r="H1843" i="7" a="1"/>
  <c r="K1629" i="7"/>
  <c r="D1629" i="7" a="1"/>
  <c r="E1629" i="7" a="1"/>
  <c r="T1629" i="7"/>
  <c r="H1629" i="7" a="1"/>
  <c r="N1449" i="7"/>
  <c r="S1449" i="7"/>
  <c r="E1449" i="7" a="1"/>
  <c r="I1449" i="7" a="1"/>
  <c r="O372" i="1"/>
  <c r="M372" i="1"/>
  <c r="D372" i="1" a="1"/>
  <c r="L372" i="1"/>
  <c r="P3241" i="7"/>
  <c r="C3241" i="7" a="1"/>
  <c r="Q3241" i="7"/>
  <c r="O3241" i="7"/>
  <c r="H3241" i="7" a="1"/>
  <c r="T3009" i="7"/>
  <c r="L3009" i="7"/>
  <c r="Q3009" i="7"/>
  <c r="G3009" i="7" a="1"/>
  <c r="E3009" i="7" a="1"/>
  <c r="V371" i="7"/>
  <c r="G371" i="7" a="1"/>
  <c r="K371" i="7"/>
  <c r="N371" i="7"/>
  <c r="O870" i="7"/>
  <c r="L870" i="7"/>
  <c r="Q870" i="7"/>
  <c r="D870" i="7" a="1"/>
  <c r="K870" i="7"/>
  <c r="R1948" i="7"/>
  <c r="C1948" i="7" a="1"/>
  <c r="P1948" i="7"/>
  <c r="K1948" i="7"/>
  <c r="H1948" i="7" a="1"/>
  <c r="R1483" i="7"/>
  <c r="K1483" i="7"/>
  <c r="T1483" i="7"/>
  <c r="N1483" i="7"/>
  <c r="J1483" i="7" a="1"/>
  <c r="O2135" i="7"/>
  <c r="P2135" i="7"/>
  <c r="Q2135" i="7"/>
  <c r="H2135" i="7" a="1"/>
  <c r="C1573" i="7" a="1"/>
  <c r="L1573" i="7"/>
  <c r="U1573" i="7"/>
  <c r="P1573" i="7"/>
  <c r="V1573" i="7"/>
  <c r="J1795" i="7" a="1"/>
  <c r="S1795" i="7"/>
  <c r="M1795" i="7"/>
  <c r="N1795" i="7"/>
  <c r="H1795" i="7" a="1"/>
  <c r="V1796" i="7"/>
  <c r="O1796" i="7"/>
  <c r="T1796" i="7"/>
  <c r="L1796" i="7"/>
  <c r="I1796" i="7" a="1"/>
  <c r="N1965" i="7"/>
  <c r="R1965" i="7"/>
  <c r="T1965" i="7"/>
  <c r="H1965" i="7" a="1"/>
  <c r="J2004" i="7" a="1"/>
  <c r="D2004" i="7" a="1"/>
  <c r="N2004" i="7"/>
  <c r="L2004" i="7"/>
  <c r="R2004" i="7"/>
  <c r="M1395" i="7"/>
  <c r="E1395" i="7" a="1"/>
  <c r="R1395" i="7"/>
  <c r="D1395" i="7" a="1"/>
  <c r="U1395" i="7"/>
  <c r="R3666" i="7"/>
  <c r="V3666" i="7"/>
  <c r="K3666" i="7"/>
  <c r="P3666" i="7"/>
  <c r="I3666" i="7" a="1"/>
  <c r="O3033" i="7"/>
  <c r="T3033" i="7"/>
  <c r="J3033" i="7" a="1"/>
  <c r="N3033" i="7"/>
  <c r="O750" i="7"/>
  <c r="K750" i="7"/>
  <c r="R750" i="7"/>
  <c r="G750" i="7" a="1"/>
  <c r="H750" i="7" a="1"/>
  <c r="D221" i="1" a="1"/>
  <c r="J221" i="1"/>
  <c r="E221" i="1" a="1"/>
  <c r="H221" i="1"/>
  <c r="R3541" i="7"/>
  <c r="T3541" i="7"/>
  <c r="J3541" i="7" a="1"/>
  <c r="M3541" i="7"/>
  <c r="K3541" i="7"/>
  <c r="G295" i="1"/>
  <c r="I295" i="1"/>
  <c r="K295" i="1"/>
  <c r="J3105" i="7" a="1"/>
  <c r="V3105" i="7"/>
  <c r="G3105" i="7" a="1"/>
  <c r="M3105" i="7"/>
  <c r="S3105" i="7"/>
  <c r="P1194" i="7"/>
  <c r="Q1194" i="7"/>
  <c r="L1194" i="7"/>
  <c r="U1194" i="7"/>
  <c r="H1194" i="7" a="1"/>
  <c r="E176" i="1" a="1"/>
  <c r="I176" i="1"/>
  <c r="K176" i="1"/>
  <c r="L176" i="1"/>
  <c r="N3362" i="7"/>
  <c r="V3362" i="7"/>
  <c r="O3362" i="7"/>
  <c r="Q3362" i="7"/>
  <c r="P38" i="7"/>
  <c r="M38" i="7"/>
  <c r="G38" i="7" a="1"/>
  <c r="E38" i="7" a="1"/>
  <c r="R38" i="7"/>
  <c r="V3136" i="7"/>
  <c r="U3136" i="7"/>
  <c r="G3136" i="7" a="1"/>
  <c r="J3136" i="7" a="1"/>
  <c r="H3136" i="7" a="1"/>
  <c r="K443" i="1"/>
  <c r="Q443" i="1"/>
  <c r="J443" i="1"/>
  <c r="N443" i="1"/>
  <c r="O3667" i="7"/>
  <c r="R3667" i="7"/>
  <c r="J3667" i="7" a="1"/>
  <c r="C3667" i="7" a="1"/>
  <c r="G570" i="7" a="1"/>
  <c r="L570" i="7"/>
  <c r="P570" i="7"/>
  <c r="R570" i="7"/>
  <c r="I570" i="7" a="1"/>
  <c r="V1270" i="7"/>
  <c r="L1270" i="7"/>
  <c r="S1270" i="7"/>
  <c r="Q1270" i="7"/>
  <c r="O1270" i="7"/>
  <c r="H284" i="1"/>
  <c r="L284" i="1"/>
  <c r="I284" i="1"/>
  <c r="C284" i="1" a="1"/>
  <c r="E2279" i="7" a="1"/>
  <c r="S2279" i="7"/>
  <c r="V2279" i="7"/>
  <c r="I2279" i="7" a="1"/>
  <c r="O2858" i="7"/>
  <c r="E2858" i="7" a="1"/>
  <c r="M2858" i="7"/>
  <c r="G2858" i="7" a="1"/>
  <c r="P2858" i="7"/>
  <c r="S163" i="7"/>
  <c r="V163" i="7"/>
  <c r="Q163" i="7"/>
  <c r="N163" i="7"/>
  <c r="J163" i="7" a="1"/>
  <c r="P3421" i="7"/>
  <c r="J3421" i="7" a="1"/>
  <c r="Q3421" i="7"/>
  <c r="M3421" i="7"/>
  <c r="H3421" i="7" a="1"/>
  <c r="S2453" i="7"/>
  <c r="D2453" i="7" a="1"/>
  <c r="G2453" i="7" a="1"/>
  <c r="J2453" i="7" a="1"/>
  <c r="U2079" i="7"/>
  <c r="S2079" i="7"/>
  <c r="D2079" i="7" a="1"/>
  <c r="C2079" i="7" a="1"/>
  <c r="H2079" i="7" a="1"/>
  <c r="P347" i="1"/>
  <c r="O347" i="1"/>
  <c r="G347" i="1"/>
  <c r="M347" i="1"/>
  <c r="S1452" i="7"/>
  <c r="D1452" i="7" a="1"/>
  <c r="C1452" i="7" a="1"/>
  <c r="I1452" i="7" a="1"/>
  <c r="L1452" i="7"/>
  <c r="P3523" i="7"/>
  <c r="C3523" i="7" a="1"/>
  <c r="R3523" i="7"/>
  <c r="S3523" i="7"/>
  <c r="O387" i="7"/>
  <c r="T387" i="7"/>
  <c r="L387" i="7"/>
  <c r="P387" i="7"/>
  <c r="N387" i="7"/>
  <c r="K3037" i="7"/>
  <c r="M3037" i="7"/>
  <c r="R3037" i="7"/>
  <c r="S3037" i="7"/>
  <c r="N3037" i="7"/>
  <c r="P1052" i="7"/>
  <c r="J1052" i="7" a="1"/>
  <c r="V1052" i="7"/>
  <c r="I1052" i="7" a="1"/>
  <c r="K1052" i="7"/>
  <c r="L3472" i="7"/>
  <c r="C3472" i="7" a="1"/>
  <c r="R3472" i="7"/>
  <c r="K3472" i="7"/>
  <c r="E313" i="1" a="1"/>
  <c r="F313" i="1"/>
  <c r="N313" i="1"/>
  <c r="G313" i="1"/>
  <c r="D2622" i="7" a="1"/>
  <c r="T2622" i="7"/>
  <c r="V2622" i="7"/>
  <c r="S2622" i="7"/>
  <c r="H2622" i="7" a="1"/>
  <c r="L245" i="1"/>
  <c r="D245" i="1" a="1"/>
  <c r="H245" i="1"/>
  <c r="I245" i="1"/>
  <c r="C3851" i="7" a="1"/>
  <c r="R3851" i="7"/>
  <c r="D3851" i="7" a="1"/>
  <c r="U3851" i="7"/>
  <c r="E474" i="1" a="1"/>
  <c r="M474" i="1"/>
  <c r="K474" i="1"/>
  <c r="J474" i="1"/>
  <c r="P754" i="7"/>
  <c r="N754" i="7"/>
  <c r="E754" i="7" a="1"/>
  <c r="G754" i="7" a="1"/>
  <c r="I754" i="7" a="1"/>
  <c r="R3484" i="7"/>
  <c r="V3484" i="7"/>
  <c r="O3484" i="7"/>
  <c r="K3484" i="7"/>
  <c r="H3484" i="7" a="1"/>
  <c r="P3434" i="7"/>
  <c r="G3434" i="7" a="1"/>
  <c r="J3434" i="7" a="1"/>
  <c r="T3434" i="7"/>
  <c r="L161" i="7"/>
  <c r="Q161" i="7"/>
  <c r="S161" i="7"/>
  <c r="M161" i="7"/>
  <c r="C161" i="7" a="1"/>
  <c r="Q3101" i="7"/>
  <c r="G3101" i="7" a="1"/>
  <c r="D3101" i="7" a="1"/>
  <c r="R3101" i="7"/>
  <c r="M3101" i="7"/>
  <c r="D238" i="1" a="1"/>
  <c r="P238" i="1"/>
  <c r="L238" i="1"/>
  <c r="Q238" i="1"/>
  <c r="L1753" i="7"/>
  <c r="K1753" i="7"/>
  <c r="E1753" i="7" a="1"/>
  <c r="S1753" i="7"/>
  <c r="H29" i="1"/>
  <c r="K29" i="1"/>
  <c r="D29" i="1" a="1"/>
  <c r="L29" i="1"/>
  <c r="G555" i="7" a="1"/>
  <c r="Q555" i="7"/>
  <c r="T555" i="7"/>
  <c r="J555" i="7" a="1"/>
  <c r="H555" i="7" a="1"/>
  <c r="Q3408" i="7"/>
  <c r="E3408" i="7" a="1"/>
  <c r="L3408" i="7"/>
  <c r="O3408" i="7"/>
  <c r="I3408" i="7" a="1"/>
  <c r="D784" i="7" a="1"/>
  <c r="Q784" i="7"/>
  <c r="L784" i="7"/>
  <c r="I784" i="7" a="1"/>
  <c r="V2549" i="7"/>
  <c r="D2549" i="7" a="1"/>
  <c r="M2549" i="7"/>
  <c r="E2549" i="7" a="1"/>
  <c r="C2549" i="7" a="1"/>
  <c r="L146" i="7"/>
  <c r="J146" i="7" a="1"/>
  <c r="T146" i="7"/>
  <c r="C146" i="7" a="1"/>
  <c r="N146" i="7"/>
  <c r="P31" i="1"/>
  <c r="K31" i="1"/>
  <c r="L31" i="1"/>
  <c r="H31" i="1"/>
  <c r="G3192" i="7" a="1"/>
  <c r="O3192" i="7"/>
  <c r="C3192" i="7" a="1"/>
  <c r="Q3192" i="7"/>
  <c r="V3655" i="7"/>
  <c r="U3655" i="7"/>
  <c r="S3655" i="7"/>
  <c r="M3655" i="7"/>
  <c r="R3655" i="7"/>
  <c r="V3859" i="7"/>
  <c r="J3859" i="7" a="1"/>
  <c r="P3859" i="7"/>
  <c r="L3859" i="7"/>
  <c r="H3859" i="7" a="1"/>
  <c r="J2477" i="7" a="1"/>
  <c r="R2477" i="7"/>
  <c r="E2477" i="7" a="1"/>
  <c r="C2477" i="7" a="1"/>
  <c r="N2477" i="7"/>
  <c r="L3707" i="7"/>
  <c r="V3707" i="7"/>
  <c r="D3707" i="7" a="1"/>
  <c r="P3707" i="7"/>
  <c r="E3344" i="7" a="1"/>
  <c r="U3344" i="7"/>
  <c r="K3344" i="7"/>
  <c r="M3344" i="7"/>
  <c r="H3344" i="7" a="1"/>
  <c r="C2439" i="7" a="1"/>
  <c r="D2439" i="7" a="1"/>
  <c r="M2439" i="7"/>
  <c r="Q2439" i="7"/>
  <c r="J2439" i="7" a="1"/>
  <c r="O3353" i="7"/>
  <c r="U3353" i="7"/>
  <c r="N3353" i="7"/>
  <c r="I3353" i="7" a="1"/>
  <c r="H3353" i="7" a="1"/>
  <c r="V274" i="7"/>
  <c r="J274" i="7" a="1"/>
  <c r="T274" i="7"/>
  <c r="K274" i="7"/>
  <c r="R2914" i="7"/>
  <c r="K2914" i="7"/>
  <c r="L2914" i="7"/>
  <c r="O2914" i="7"/>
  <c r="N2914" i="7"/>
  <c r="V975" i="7"/>
  <c r="Q975" i="7"/>
  <c r="L975" i="7"/>
  <c r="C975" i="7" a="1"/>
  <c r="U975" i="7"/>
  <c r="U2228" i="7"/>
  <c r="K2228" i="7"/>
  <c r="L2228" i="7"/>
  <c r="D2228" i="7" a="1"/>
  <c r="H2228" i="7" a="1"/>
  <c r="D1269" i="7" a="1"/>
  <c r="E1269" i="7" a="1"/>
  <c r="R1269" i="7"/>
  <c r="Q1269" i="7"/>
  <c r="P2282" i="7"/>
  <c r="V2282" i="7"/>
  <c r="K2282" i="7"/>
  <c r="L2282" i="7"/>
  <c r="E2282" i="7" a="1"/>
  <c r="R992" i="7"/>
  <c r="U992" i="7"/>
  <c r="L992" i="7"/>
  <c r="E992" i="7" a="1"/>
  <c r="H992" i="7" a="1"/>
  <c r="K3327" i="7"/>
  <c r="G3327" i="7" a="1"/>
  <c r="J3327" i="7" a="1"/>
  <c r="U3327" i="7"/>
  <c r="M3327" i="7"/>
  <c r="C2361" i="7" a="1"/>
  <c r="T2361" i="7"/>
  <c r="M2361" i="7"/>
  <c r="D2361" i="7" a="1"/>
  <c r="K3407" i="7"/>
  <c r="O3407" i="7"/>
  <c r="L3407" i="7"/>
  <c r="G3407" i="7" a="1"/>
  <c r="S3407" i="7"/>
  <c r="P2656" i="7"/>
  <c r="M2656" i="7"/>
  <c r="E2656" i="7" a="1"/>
  <c r="N2656" i="7"/>
  <c r="H2656" i="7" a="1"/>
  <c r="G307" i="7" a="1"/>
  <c r="D307" i="7" a="1"/>
  <c r="O307" i="7"/>
  <c r="P307" i="7"/>
  <c r="J307" i="7" a="1"/>
  <c r="K402" i="7"/>
  <c r="E402" i="7" a="1"/>
  <c r="C402" i="7" a="1"/>
  <c r="H402" i="7" a="1"/>
  <c r="M2568" i="7"/>
  <c r="R2568" i="7"/>
  <c r="T2568" i="7"/>
  <c r="G2568" i="7" a="1"/>
  <c r="S2568" i="7"/>
  <c r="T1684" i="7"/>
  <c r="L1684" i="7"/>
  <c r="D1684" i="7" a="1"/>
  <c r="J1684" i="7" a="1"/>
  <c r="E1684" i="7" a="1"/>
  <c r="P2463" i="7"/>
  <c r="J2463" i="7" a="1"/>
  <c r="C2463" i="7" a="1"/>
  <c r="M2463" i="7"/>
  <c r="E2463" i="7" a="1"/>
  <c r="D188" i="7" a="1"/>
  <c r="U188" i="7"/>
  <c r="V188" i="7"/>
  <c r="N188" i="7"/>
  <c r="D266" i="1" a="1"/>
  <c r="N266" i="1"/>
  <c r="H266" i="1"/>
  <c r="P266" i="1"/>
  <c r="C3438" i="7" a="1"/>
  <c r="O3438" i="7"/>
  <c r="M3438" i="7"/>
  <c r="N3438" i="7"/>
  <c r="P3438" i="7"/>
  <c r="E2155" i="7" a="1"/>
  <c r="S2155" i="7"/>
  <c r="L2155" i="7"/>
  <c r="P2155" i="7"/>
  <c r="K2155" i="7"/>
  <c r="J3771" i="7" a="1"/>
  <c r="V3771" i="7"/>
  <c r="D3771" i="7" a="1"/>
  <c r="U3771" i="7"/>
  <c r="M3579" i="7"/>
  <c r="O3579" i="7"/>
  <c r="D3579" i="7" a="1"/>
  <c r="G3579" i="7" a="1"/>
  <c r="N3579" i="7"/>
  <c r="L3553" i="7"/>
  <c r="C3553" i="7" a="1"/>
  <c r="E3553" i="7" a="1"/>
  <c r="U3553" i="7"/>
  <c r="N3553" i="7"/>
  <c r="P3057" i="7"/>
  <c r="L3057" i="7"/>
  <c r="R3057" i="7"/>
  <c r="N3057" i="7"/>
  <c r="U3057" i="7"/>
  <c r="J1151" i="7" a="1"/>
  <c r="Q1151" i="7"/>
  <c r="E1151" i="7" a="1"/>
  <c r="R1151" i="7"/>
  <c r="E1513" i="7" a="1"/>
  <c r="M1513" i="7"/>
  <c r="C1513" i="7" a="1"/>
  <c r="Q1513" i="7"/>
  <c r="U1513" i="7"/>
  <c r="G2855" i="7" a="1"/>
  <c r="O2855" i="7"/>
  <c r="C2855" i="7" a="1"/>
  <c r="I2855" i="7" a="1"/>
  <c r="J2855" i="7" a="1"/>
  <c r="O3709" i="7"/>
  <c r="E3709" i="7" a="1"/>
  <c r="N3709" i="7"/>
  <c r="Q3709" i="7"/>
  <c r="I3709" i="7" a="1"/>
  <c r="S2687" i="7"/>
  <c r="Q2687" i="7"/>
  <c r="H2687" i="7" a="1"/>
  <c r="V2687" i="7"/>
  <c r="E239" i="1" a="1"/>
  <c r="H239" i="1"/>
  <c r="K239" i="1"/>
  <c r="G239" i="1"/>
  <c r="G3021" i="7" a="1"/>
  <c r="S3021" i="7"/>
  <c r="O3021" i="7"/>
  <c r="U3021" i="7"/>
  <c r="H3021" i="7" a="1"/>
  <c r="O716" i="7"/>
  <c r="M716" i="7"/>
  <c r="Q716" i="7"/>
  <c r="K716" i="7"/>
  <c r="H716" i="7" a="1"/>
  <c r="R759" i="7"/>
  <c r="Q759" i="7"/>
  <c r="K759" i="7"/>
  <c r="P759" i="7"/>
  <c r="L2313" i="7"/>
  <c r="N2313" i="7"/>
  <c r="U2313" i="7"/>
  <c r="V2313" i="7"/>
  <c r="C2313" i="7" a="1"/>
  <c r="O324" i="7"/>
  <c r="L324" i="7"/>
  <c r="V324" i="7"/>
  <c r="Q324" i="7"/>
  <c r="R324" i="7"/>
  <c r="N2417" i="7"/>
  <c r="O2417" i="7"/>
  <c r="V2417" i="7"/>
  <c r="T2417" i="7"/>
  <c r="I2417" i="7" a="1"/>
  <c r="P462" i="1"/>
  <c r="O462" i="1"/>
  <c r="D462" i="1" a="1"/>
  <c r="M3738" i="7"/>
  <c r="P3738" i="7"/>
  <c r="Q3738" i="7"/>
  <c r="E3738" i="7" a="1"/>
  <c r="J3738" i="7" a="1"/>
  <c r="G3622" i="7" a="1"/>
  <c r="L3622" i="7"/>
  <c r="J3622" i="7" a="1"/>
  <c r="U3622" i="7"/>
  <c r="H3622" i="7" a="1"/>
  <c r="L2029" i="7"/>
  <c r="S2029" i="7"/>
  <c r="J2029" i="7" a="1"/>
  <c r="E2029" i="7" a="1"/>
  <c r="I2029" i="7" a="1"/>
  <c r="V3824" i="7"/>
  <c r="N3824" i="7"/>
  <c r="O3824" i="7"/>
  <c r="H3824" i="7" a="1"/>
  <c r="C2258" i="7" a="1"/>
  <c r="R2258" i="7"/>
  <c r="G2258" i="7" a="1"/>
  <c r="T2258" i="7"/>
  <c r="K2258" i="7"/>
  <c r="U3448" i="7"/>
  <c r="V3448" i="7"/>
  <c r="E3448" i="7" a="1"/>
  <c r="L3448" i="7"/>
  <c r="K3448" i="7"/>
  <c r="M281" i="1"/>
  <c r="H281" i="1"/>
  <c r="O281" i="1"/>
  <c r="K281" i="1"/>
  <c r="J2157" i="7" a="1"/>
  <c r="C2157" i="7" a="1"/>
  <c r="O2157" i="7"/>
  <c r="I2157" i="7" a="1"/>
  <c r="P1814" i="7"/>
  <c r="J1814" i="7" a="1"/>
  <c r="D1814" i="7" a="1"/>
  <c r="R1814" i="7"/>
  <c r="O1814" i="7"/>
  <c r="V1732" i="7"/>
  <c r="U1732" i="7"/>
  <c r="E1732" i="7" a="1"/>
  <c r="N1732" i="7"/>
  <c r="H1732" i="7" a="1"/>
  <c r="H271" i="1"/>
  <c r="C271" i="1" a="1"/>
  <c r="D271" i="1" a="1"/>
  <c r="G271" i="1"/>
  <c r="V2609" i="7"/>
  <c r="M2609" i="7"/>
  <c r="Q2609" i="7"/>
  <c r="I2609" i="7" a="1"/>
  <c r="L438" i="1"/>
  <c r="N438" i="1"/>
  <c r="M438" i="1"/>
  <c r="F438" i="1"/>
  <c r="N1257" i="7"/>
  <c r="K1257" i="7"/>
  <c r="O1257" i="7"/>
  <c r="S1257" i="7"/>
  <c r="C1257" i="7" a="1"/>
  <c r="R205" i="7"/>
  <c r="M205" i="7"/>
  <c r="L205" i="7"/>
  <c r="J205" i="7" a="1"/>
  <c r="H205" i="7" a="1"/>
  <c r="M230" i="7"/>
  <c r="J230" i="7" a="1"/>
  <c r="E230" i="7" a="1"/>
  <c r="D230" i="7" a="1"/>
  <c r="T3870" i="7"/>
  <c r="G3870" i="7" a="1"/>
  <c r="K3870" i="7"/>
  <c r="R3870" i="7"/>
  <c r="S3870" i="7"/>
  <c r="U1244" i="7"/>
  <c r="O1244" i="7"/>
  <c r="D1244" i="7" a="1"/>
  <c r="Q1244" i="7"/>
  <c r="P1244" i="7"/>
  <c r="C2594" i="7" a="1"/>
  <c r="S2594" i="7"/>
  <c r="O2594" i="7"/>
  <c r="M2594" i="7"/>
  <c r="H2594" i="7" a="1"/>
  <c r="J844" i="7" a="1"/>
  <c r="D844" i="7" a="1"/>
  <c r="P844" i="7"/>
  <c r="K844" i="7"/>
  <c r="G331" i="1"/>
  <c r="M331" i="1"/>
  <c r="H331" i="1"/>
  <c r="C331" i="1" a="1"/>
  <c r="P3409" i="7"/>
  <c r="R3409" i="7"/>
  <c r="O3409" i="7"/>
  <c r="Q3409" i="7"/>
  <c r="I3409" i="7" a="1"/>
  <c r="C663" i="7" a="1"/>
  <c r="R663" i="7"/>
  <c r="L663" i="7"/>
  <c r="K663" i="7"/>
  <c r="I663" i="7" a="1"/>
  <c r="D3042" i="7" a="1"/>
  <c r="S3042" i="7"/>
  <c r="Q3042" i="7"/>
  <c r="K3042" i="7"/>
  <c r="C2772" i="7" a="1"/>
  <c r="E2772" i="7" a="1"/>
  <c r="O2772" i="7"/>
  <c r="M2772" i="7"/>
  <c r="R2772" i="7"/>
  <c r="G596" i="1"/>
  <c r="L596" i="1"/>
  <c r="F596" i="1"/>
  <c r="C596" i="1" a="1"/>
  <c r="T3767" i="7"/>
  <c r="D3767" i="7" a="1"/>
  <c r="K3767" i="7"/>
  <c r="Q3767" i="7"/>
  <c r="H3767" i="7" a="1"/>
  <c r="L1854" i="7"/>
  <c r="O1854" i="7"/>
  <c r="M1854" i="7"/>
  <c r="V1854" i="7"/>
  <c r="G3029" i="7" a="1"/>
  <c r="Q3029" i="7"/>
  <c r="E3029" i="7" a="1"/>
  <c r="N3029" i="7"/>
  <c r="I3029" i="7" a="1"/>
  <c r="G1059" i="7" a="1"/>
  <c r="R1059" i="7"/>
  <c r="U1059" i="7"/>
  <c r="S1059" i="7"/>
  <c r="I1059" i="7" a="1"/>
  <c r="E3185" i="7" a="1"/>
  <c r="U3185" i="7"/>
  <c r="D3185" i="7" a="1"/>
  <c r="G3185" i="7" a="1"/>
  <c r="I3185" i="7" a="1"/>
  <c r="U1098" i="7"/>
  <c r="L1098" i="7"/>
  <c r="R1098" i="7"/>
  <c r="J1098" i="7" a="1"/>
  <c r="E3977" i="7" a="1"/>
  <c r="K3977" i="7"/>
  <c r="Q3977" i="7"/>
  <c r="G3977" i="7" a="1"/>
  <c r="P3977" i="7"/>
  <c r="M993" i="7"/>
  <c r="R993" i="7"/>
  <c r="P993" i="7"/>
  <c r="L993" i="7"/>
  <c r="H993" i="7" a="1"/>
  <c r="D164" i="7" a="1"/>
  <c r="E164" i="7" a="1"/>
  <c r="V164" i="7"/>
  <c r="I164" i="7" a="1"/>
  <c r="R164" i="7"/>
  <c r="M3215" i="7"/>
  <c r="R3215" i="7"/>
  <c r="U3215" i="7"/>
  <c r="I3215" i="7" a="1"/>
  <c r="N496" i="1"/>
  <c r="G496" i="1"/>
  <c r="F496" i="1"/>
  <c r="E496" i="1" a="1"/>
  <c r="N3909" i="7"/>
  <c r="P3909" i="7"/>
  <c r="E3909" i="7" a="1"/>
  <c r="R3909" i="7"/>
  <c r="H3909" i="7" a="1"/>
  <c r="J1204" i="7" a="1"/>
  <c r="P1204" i="7"/>
  <c r="S1204" i="7"/>
  <c r="I1204" i="7" a="1"/>
  <c r="H1204" i="7" a="1"/>
  <c r="K1702" i="7"/>
  <c r="D1702" i="7" a="1"/>
  <c r="Q1702" i="7"/>
  <c r="P1702" i="7"/>
  <c r="J3993" i="7" a="1"/>
  <c r="P3993" i="7"/>
  <c r="D3993" i="7" a="1"/>
  <c r="Q3993" i="7"/>
  <c r="O3993" i="7"/>
  <c r="D1941" i="7" a="1"/>
  <c r="P1941" i="7"/>
  <c r="E1941" i="7" a="1"/>
  <c r="G1941" i="7" a="1"/>
  <c r="H1941" i="7" a="1"/>
  <c r="C1981" i="7" a="1"/>
  <c r="K1981" i="7"/>
  <c r="U1981" i="7"/>
  <c r="L1981" i="7"/>
  <c r="I1981" i="7" a="1"/>
  <c r="S3135" i="7"/>
  <c r="Q3135" i="7"/>
  <c r="E3135" i="7" a="1"/>
  <c r="G3135" i="7" a="1"/>
  <c r="J2330" i="7" a="1"/>
  <c r="C2330" i="7" a="1"/>
  <c r="R2330" i="7"/>
  <c r="V2330" i="7"/>
  <c r="H2330" i="7" a="1"/>
  <c r="T3759" i="7"/>
  <c r="P3759" i="7"/>
  <c r="J3759" i="7" a="1"/>
  <c r="V3759" i="7"/>
  <c r="Q3759" i="7"/>
  <c r="R1638" i="7"/>
  <c r="S1638" i="7"/>
  <c r="P1638" i="7"/>
  <c r="H1638" i="7" a="1"/>
  <c r="V1638" i="7"/>
  <c r="O1503" i="7"/>
  <c r="D1503" i="7" a="1"/>
  <c r="M1503" i="7"/>
  <c r="Q1503" i="7"/>
  <c r="Q2403" i="7"/>
  <c r="N2403" i="7"/>
  <c r="O2403" i="7"/>
  <c r="P2403" i="7"/>
  <c r="H2403" i="7" a="1"/>
  <c r="K235" i="7"/>
  <c r="C235" i="7" a="1"/>
  <c r="N235" i="7"/>
  <c r="T235" i="7"/>
  <c r="P235" i="7"/>
  <c r="M777" i="7"/>
  <c r="G777" i="7" a="1"/>
  <c r="V777" i="7"/>
  <c r="L777" i="7"/>
  <c r="I777" i="7" a="1"/>
  <c r="O2718" i="7"/>
  <c r="Q2718" i="7"/>
  <c r="S2718" i="7"/>
  <c r="I2718" i="7" a="1"/>
  <c r="R3956" i="7"/>
  <c r="T3956" i="7"/>
  <c r="M3956" i="7"/>
  <c r="D3956" i="7" a="1"/>
  <c r="U3956" i="7"/>
  <c r="D3749" i="7" a="1"/>
  <c r="O3749" i="7"/>
  <c r="K3749" i="7"/>
  <c r="N3749" i="7"/>
  <c r="H3749" i="7" a="1"/>
  <c r="T1288" i="7"/>
  <c r="R1288" i="7"/>
  <c r="S1288" i="7"/>
  <c r="E1288" i="7" a="1"/>
  <c r="H1288" i="7" a="1"/>
  <c r="L3373" i="7"/>
  <c r="P3373" i="7"/>
  <c r="S3373" i="7"/>
  <c r="C3373" i="7" a="1"/>
  <c r="D2026" i="7" a="1"/>
  <c r="G2026" i="7" a="1"/>
  <c r="E2026" i="7" a="1"/>
  <c r="T2026" i="7"/>
  <c r="K2026" i="7"/>
  <c r="N1641" i="7"/>
  <c r="T1641" i="7"/>
  <c r="D1641" i="7" a="1"/>
  <c r="Q1641" i="7"/>
  <c r="H1641" i="7" a="1"/>
  <c r="M300" i="7"/>
  <c r="T300" i="7"/>
  <c r="J300" i="7" a="1"/>
  <c r="N300" i="7"/>
  <c r="I300" i="7" a="1"/>
  <c r="E3118" i="7" a="1"/>
  <c r="V3118" i="7"/>
  <c r="D3118" i="7" a="1"/>
  <c r="I3118" i="7" a="1"/>
  <c r="N2107" i="7"/>
  <c r="S2107" i="7"/>
  <c r="P2107" i="7"/>
  <c r="M2107" i="7"/>
  <c r="C2107" i="7" a="1"/>
  <c r="R132" i="7"/>
  <c r="L132" i="7"/>
  <c r="Q132" i="7"/>
  <c r="E132" i="7" a="1"/>
  <c r="G132" i="7" a="1"/>
  <c r="J2780" i="7" a="1"/>
  <c r="S2780" i="7"/>
  <c r="M2780" i="7"/>
  <c r="K2780" i="7"/>
  <c r="I2780" i="7" a="1"/>
  <c r="E456" i="1" a="1"/>
  <c r="K456" i="1"/>
  <c r="G456" i="1"/>
  <c r="D3960" i="7" a="1"/>
  <c r="C3960" i="7" a="1"/>
  <c r="O3960" i="7"/>
  <c r="R3960" i="7"/>
  <c r="L3960" i="7"/>
  <c r="V1585" i="7"/>
  <c r="E1585" i="7" a="1"/>
  <c r="J1585" i="7" a="1"/>
  <c r="K1585" i="7"/>
  <c r="I1585" i="7" a="1"/>
  <c r="N1436" i="7"/>
  <c r="D1436" i="7" a="1"/>
  <c r="U1436" i="7"/>
  <c r="V1436" i="7"/>
  <c r="I1436" i="7" a="1"/>
  <c r="E3123" i="7" a="1"/>
  <c r="C3123" i="7" a="1"/>
  <c r="J3123" i="7" a="1"/>
  <c r="P3123" i="7"/>
  <c r="M1264" i="7"/>
  <c r="T1264" i="7"/>
  <c r="K1264" i="7"/>
  <c r="G1264" i="7" a="1"/>
  <c r="V1264" i="7"/>
  <c r="K644" i="7"/>
  <c r="N644" i="7"/>
  <c r="P644" i="7"/>
  <c r="I644" i="7" a="1"/>
  <c r="T644" i="7"/>
  <c r="H114" i="1"/>
  <c r="M114" i="1"/>
  <c r="G114" i="1"/>
  <c r="Q114" i="1"/>
  <c r="N957" i="7"/>
  <c r="U957" i="7"/>
  <c r="K957" i="7"/>
  <c r="L957" i="7"/>
  <c r="M1589" i="7"/>
  <c r="U1589" i="7"/>
  <c r="K1589" i="7"/>
  <c r="N1589" i="7"/>
  <c r="I1589" i="7" a="1"/>
  <c r="C1218" i="7" a="1"/>
  <c r="V1218" i="7"/>
  <c r="T1218" i="7"/>
  <c r="E1218" i="7" a="1"/>
  <c r="H1218" i="7" a="1"/>
  <c r="U1667" i="7"/>
  <c r="M1667" i="7"/>
  <c r="I1667" i="7" a="1"/>
  <c r="O1667" i="7"/>
  <c r="H1667" i="7" a="1"/>
  <c r="G2645" i="7" a="1"/>
  <c r="S2645" i="7"/>
  <c r="N2645" i="7"/>
  <c r="Q2645" i="7"/>
  <c r="J979" i="7" a="1"/>
  <c r="R979" i="7"/>
  <c r="K979" i="7"/>
  <c r="Q979" i="7"/>
  <c r="M979" i="7"/>
  <c r="C299" i="1" a="1"/>
  <c r="O299" i="1"/>
  <c r="G299" i="1"/>
  <c r="M299" i="1"/>
  <c r="K2905" i="7"/>
  <c r="T2905" i="7"/>
  <c r="S2905" i="7"/>
  <c r="U2905" i="7"/>
  <c r="N2905" i="7"/>
  <c r="J903" i="7" a="1"/>
  <c r="T903" i="7"/>
  <c r="Q903" i="7"/>
  <c r="U903" i="7"/>
  <c r="E155" i="7" a="1"/>
  <c r="O155" i="7"/>
  <c r="C155" i="7" a="1"/>
  <c r="L155" i="7"/>
  <c r="U155" i="7"/>
  <c r="E651" i="7" a="1"/>
  <c r="Q651" i="7"/>
  <c r="U651" i="7"/>
  <c r="V651" i="7"/>
  <c r="S651" i="7"/>
  <c r="S1744" i="7"/>
  <c r="G1744" i="7" a="1"/>
  <c r="L1744" i="7"/>
  <c r="N1744" i="7"/>
  <c r="J1744" i="7" a="1"/>
  <c r="P1230" i="7"/>
  <c r="M1230" i="7"/>
  <c r="L1230" i="7"/>
  <c r="H1230" i="7" a="1"/>
  <c r="N1610" i="7"/>
  <c r="D1610" i="7" a="1"/>
  <c r="P1610" i="7"/>
  <c r="I1610" i="7" a="1"/>
  <c r="U1610" i="7"/>
  <c r="G2948" i="7" a="1"/>
  <c r="O2948" i="7"/>
  <c r="P2948" i="7"/>
  <c r="C2948" i="7" a="1"/>
  <c r="T2948" i="7"/>
  <c r="D2006" i="7" a="1"/>
  <c r="J2006" i="7" a="1"/>
  <c r="P2006" i="7"/>
  <c r="I2006" i="7" a="1"/>
  <c r="H2006" i="7" a="1"/>
  <c r="E187" i="7" a="1"/>
  <c r="T187" i="7"/>
  <c r="D187" i="7" a="1"/>
  <c r="G187" i="7" a="1"/>
  <c r="Q1755" i="7"/>
  <c r="O1755" i="7"/>
  <c r="J1755" i="7" a="1"/>
  <c r="D1755" i="7" a="1"/>
  <c r="P1755" i="7"/>
  <c r="L3568" i="7"/>
  <c r="T3568" i="7"/>
  <c r="P3568" i="7"/>
  <c r="D3568" i="7" a="1"/>
  <c r="H3568" i="7" a="1"/>
  <c r="J1351" i="7" a="1"/>
  <c r="P1351" i="7"/>
  <c r="U1351" i="7"/>
  <c r="C1351" i="7" a="1"/>
  <c r="N1351" i="7"/>
  <c r="G495" i="7" a="1"/>
  <c r="L495" i="7"/>
  <c r="S495" i="7"/>
  <c r="U495" i="7"/>
  <c r="V938" i="7"/>
  <c r="U938" i="7"/>
  <c r="R938" i="7"/>
  <c r="S938" i="7"/>
  <c r="G938" i="7" a="1"/>
  <c r="J1325" i="7" a="1"/>
  <c r="C1325" i="7" a="1"/>
  <c r="R1325" i="7"/>
  <c r="G1325" i="7" a="1"/>
  <c r="K1325" i="7"/>
  <c r="O1475" i="7"/>
  <c r="K1475" i="7"/>
  <c r="J1475" i="7" a="1"/>
  <c r="N1475" i="7"/>
  <c r="H1475" i="7" a="1"/>
  <c r="O3631" i="7"/>
  <c r="L3631" i="7"/>
  <c r="G3631" i="7" a="1"/>
  <c r="I3631" i="7" a="1"/>
  <c r="H344" i="1"/>
  <c r="L344" i="1"/>
  <c r="E344" i="1" a="1"/>
  <c r="G344" i="1"/>
  <c r="F223" i="1"/>
  <c r="M223" i="1"/>
  <c r="D223" i="1" a="1"/>
  <c r="H223" i="1"/>
  <c r="S2747" i="7"/>
  <c r="J2747" i="7" a="1"/>
  <c r="K2747" i="7"/>
  <c r="C2747" i="7" a="1"/>
  <c r="I2747" i="7" a="1"/>
  <c r="S3854" i="7"/>
  <c r="N3854" i="7"/>
  <c r="G3854" i="7" a="1"/>
  <c r="U3854" i="7"/>
  <c r="S567" i="7"/>
  <c r="V567" i="7"/>
  <c r="U567" i="7"/>
  <c r="M567" i="7"/>
  <c r="O567" i="7"/>
  <c r="E543" i="1" a="1"/>
  <c r="K543" i="1"/>
  <c r="H543" i="1"/>
  <c r="F543" i="1"/>
  <c r="S2090" i="7"/>
  <c r="O2090" i="7"/>
  <c r="M2090" i="7"/>
  <c r="C2090" i="7" a="1"/>
  <c r="R2090" i="7"/>
  <c r="P962" i="7"/>
  <c r="K962" i="7"/>
  <c r="C962" i="7" a="1"/>
  <c r="E962" i="7" a="1"/>
  <c r="P469" i="1"/>
  <c r="F469" i="1"/>
  <c r="N469" i="1"/>
  <c r="I469" i="1"/>
  <c r="J2572" i="7" a="1"/>
  <c r="G2572" i="7" a="1"/>
  <c r="U2572" i="7"/>
  <c r="K2572" i="7"/>
  <c r="N2572" i="7"/>
  <c r="S3301" i="7"/>
  <c r="K3301" i="7"/>
  <c r="Q3301" i="7"/>
  <c r="I3301" i="7" a="1"/>
  <c r="N3301" i="7"/>
  <c r="Q860" i="7"/>
  <c r="G860" i="7" a="1"/>
  <c r="I860" i="7" a="1"/>
  <c r="L860" i="7"/>
  <c r="N437" i="7"/>
  <c r="O437" i="7"/>
  <c r="G437" i="7" a="1"/>
  <c r="P437" i="7"/>
  <c r="I437" i="7" a="1"/>
  <c r="Q2774" i="7"/>
  <c r="C2774" i="7" a="1"/>
  <c r="K2774" i="7"/>
  <c r="G2774" i="7" a="1"/>
  <c r="N2774" i="7"/>
  <c r="N849" i="7"/>
  <c r="L849" i="7"/>
  <c r="U849" i="7"/>
  <c r="R849" i="7"/>
  <c r="Q849" i="7"/>
  <c r="D3433" i="7" a="1"/>
  <c r="S3433" i="7"/>
  <c r="N3433" i="7"/>
  <c r="V3433" i="7"/>
  <c r="K395" i="1"/>
  <c r="N395" i="1"/>
  <c r="L395" i="1"/>
  <c r="M395" i="1"/>
  <c r="R906" i="7"/>
  <c r="O906" i="7"/>
  <c r="D906" i="7" a="1"/>
  <c r="T906" i="7"/>
  <c r="M906" i="7"/>
  <c r="T3848" i="7"/>
  <c r="G3848" i="7" a="1"/>
  <c r="L3848" i="7"/>
  <c r="J3848" i="7" a="1"/>
  <c r="C3848" i="7" a="1"/>
  <c r="C891" i="7" a="1"/>
  <c r="K891" i="7"/>
  <c r="V891" i="7"/>
  <c r="R891" i="7"/>
  <c r="E1683" i="7" a="1"/>
  <c r="T1683" i="7"/>
  <c r="S1683" i="7"/>
  <c r="R1683" i="7"/>
  <c r="Q1683" i="7"/>
  <c r="Q3178" i="7"/>
  <c r="C3178" i="7" a="1"/>
  <c r="S3178" i="7"/>
  <c r="U3178" i="7"/>
  <c r="T3178" i="7"/>
  <c r="M238" i="7"/>
  <c r="E238" i="7" a="1"/>
  <c r="D238" i="7" a="1"/>
  <c r="L238" i="7"/>
  <c r="Q238" i="7"/>
  <c r="C226" i="1" a="1"/>
  <c r="F226" i="1"/>
  <c r="I226" i="1"/>
  <c r="P915" i="7"/>
  <c r="E915" i="7" a="1"/>
  <c r="T915" i="7"/>
  <c r="D915" i="7" a="1"/>
  <c r="J915" i="7" a="1"/>
  <c r="V419" i="7"/>
  <c r="K419" i="7"/>
  <c r="C419" i="7" a="1"/>
  <c r="P419" i="7"/>
  <c r="H419" i="7" a="1"/>
  <c r="Q2825" i="7"/>
  <c r="D2825" i="7" a="1"/>
  <c r="U2825" i="7"/>
  <c r="C2825" i="7" a="1"/>
  <c r="H2825" i="7" a="1"/>
  <c r="P2332" i="7"/>
  <c r="T2332" i="7"/>
  <c r="S2332" i="7"/>
  <c r="V2332" i="7"/>
  <c r="D662" i="7" a="1"/>
  <c r="R662" i="7"/>
  <c r="P662" i="7"/>
  <c r="T662" i="7"/>
  <c r="U662" i="7"/>
  <c r="K3970" i="7"/>
  <c r="U3970" i="7"/>
  <c r="O3970" i="7"/>
  <c r="E3970" i="7" a="1"/>
  <c r="J3970" i="7" a="1"/>
  <c r="R1224" i="7"/>
  <c r="L1224" i="7"/>
  <c r="T1224" i="7"/>
  <c r="H1224" i="7" a="1"/>
  <c r="I1224" i="7" a="1"/>
  <c r="K2508" i="7"/>
  <c r="E2508" i="7" a="1"/>
  <c r="S2508" i="7"/>
  <c r="I2508" i="7" a="1"/>
  <c r="V3343" i="7"/>
  <c r="D3343" i="7" a="1"/>
  <c r="T3343" i="7"/>
  <c r="E3343" i="7" a="1"/>
  <c r="M3343" i="7"/>
  <c r="E3967" i="7" a="1"/>
  <c r="D3967" i="7" a="1"/>
  <c r="T3967" i="7"/>
  <c r="S3967" i="7"/>
  <c r="L3967" i="7"/>
  <c r="P773" i="7"/>
  <c r="U773" i="7"/>
  <c r="C773" i="7" a="1"/>
  <c r="H773" i="7" a="1"/>
  <c r="M773" i="7"/>
  <c r="P216" i="7"/>
  <c r="Q216" i="7"/>
  <c r="O216" i="7"/>
  <c r="C216" i="7" a="1"/>
  <c r="G2289" i="7" a="1"/>
  <c r="S2289" i="7"/>
  <c r="D2289" i="7" a="1"/>
  <c r="N2289" i="7"/>
  <c r="P2289" i="7"/>
  <c r="L2963" i="7"/>
  <c r="J2963" i="7" a="1"/>
  <c r="T2963" i="7"/>
  <c r="M2963" i="7"/>
  <c r="I2963" i="7" a="1"/>
  <c r="C3232" i="7" a="1"/>
  <c r="K3232" i="7"/>
  <c r="L3232" i="7"/>
  <c r="H3232" i="7" a="1"/>
  <c r="D3232" i="7" a="1"/>
  <c r="L2506" i="7"/>
  <c r="J2506" i="7" a="1"/>
  <c r="N2506" i="7"/>
  <c r="T2506" i="7"/>
  <c r="O2525" i="7"/>
  <c r="E2525" i="7" a="1"/>
  <c r="K2525" i="7"/>
  <c r="U2525" i="7"/>
  <c r="C2525" i="7" a="1"/>
  <c r="U115" i="7"/>
  <c r="E115" i="7" a="1"/>
  <c r="G115" i="7" a="1"/>
  <c r="K115" i="7"/>
  <c r="H115" i="7" a="1"/>
  <c r="K498" i="1"/>
  <c r="Q498" i="1"/>
  <c r="L498" i="1"/>
  <c r="C498" i="1" a="1"/>
  <c r="K3847" i="7"/>
  <c r="P3847" i="7"/>
  <c r="J3847" i="7" a="1"/>
  <c r="L3847" i="7"/>
  <c r="P3794" i="7"/>
  <c r="G3794" i="7" a="1"/>
  <c r="R3794" i="7"/>
  <c r="J3794" i="7" a="1"/>
  <c r="Q3794" i="7"/>
  <c r="R2472" i="7"/>
  <c r="E2472" i="7" a="1"/>
  <c r="M2472" i="7"/>
  <c r="Q2472" i="7"/>
  <c r="H2472" i="7" a="1"/>
  <c r="P937" i="7"/>
  <c r="L937" i="7"/>
  <c r="G937" i="7" a="1"/>
  <c r="T937" i="7"/>
  <c r="U937" i="7"/>
  <c r="N3878" i="7"/>
  <c r="K3878" i="7"/>
  <c r="L3878" i="7"/>
  <c r="D3878" i="7" a="1"/>
  <c r="T746" i="7"/>
  <c r="S746" i="7"/>
  <c r="J746" i="7" a="1"/>
  <c r="C746" i="7" a="1"/>
  <c r="E746" i="7" a="1"/>
  <c r="K3080" i="7"/>
  <c r="O3080" i="7"/>
  <c r="T3080" i="7"/>
  <c r="D3080" i="7" a="1"/>
  <c r="H3080" i="7" a="1"/>
  <c r="U3115" i="7"/>
  <c r="S3115" i="7"/>
  <c r="Q3115" i="7"/>
  <c r="K3115" i="7"/>
  <c r="I3115" i="7" a="1"/>
  <c r="G302" i="1"/>
  <c r="E302" i="1" a="1"/>
  <c r="L302" i="1"/>
  <c r="O744" i="7"/>
  <c r="K744" i="7"/>
  <c r="C744" i="7" a="1"/>
  <c r="G744" i="7" a="1"/>
  <c r="U744" i="7"/>
  <c r="L2083" i="7"/>
  <c r="G2083" i="7" a="1"/>
  <c r="U2083" i="7"/>
  <c r="O2083" i="7"/>
  <c r="H2083" i="7" a="1"/>
  <c r="C2343" i="7" a="1"/>
  <c r="E2343" i="7" a="1"/>
  <c r="V2343" i="7"/>
  <c r="L2343" i="7"/>
  <c r="I2343" i="7" a="1"/>
  <c r="T2068" i="7"/>
  <c r="Q2068" i="7"/>
  <c r="R2068" i="7"/>
  <c r="H2068" i="7" a="1"/>
  <c r="E940" i="7" a="1"/>
  <c r="K940" i="7"/>
  <c r="V940" i="7"/>
  <c r="R940" i="7"/>
  <c r="Q940" i="7"/>
  <c r="S2218" i="7"/>
  <c r="R2218" i="7"/>
  <c r="C2218" i="7" a="1"/>
  <c r="V2218" i="7"/>
  <c r="M2218" i="7"/>
  <c r="L725" i="7"/>
  <c r="O725" i="7"/>
  <c r="S725" i="7"/>
  <c r="V725" i="7"/>
  <c r="G725" i="7" a="1"/>
  <c r="L3248" i="7"/>
  <c r="K3248" i="7"/>
  <c r="S3248" i="7"/>
  <c r="C3248" i="7" a="1"/>
  <c r="L681" i="7"/>
  <c r="J681" i="7" a="1"/>
  <c r="U681" i="7"/>
  <c r="E681" i="7" a="1"/>
  <c r="I681" i="7" a="1"/>
  <c r="N384" i="7"/>
  <c r="P384" i="7"/>
  <c r="T384" i="7"/>
  <c r="G384" i="7" a="1"/>
  <c r="H384" i="7" a="1"/>
  <c r="L1637" i="7"/>
  <c r="E1637" i="7" a="1"/>
  <c r="S1637" i="7"/>
  <c r="I1637" i="7" a="1"/>
  <c r="Q1637" i="7"/>
  <c r="D748" i="7" a="1"/>
  <c r="V748" i="7"/>
  <c r="L748" i="7"/>
  <c r="O748" i="7"/>
  <c r="J542" i="1"/>
  <c r="G542" i="1"/>
  <c r="O542" i="1"/>
  <c r="K542" i="1"/>
  <c r="V398" i="7"/>
  <c r="L398" i="7"/>
  <c r="J398" i="7" a="1"/>
  <c r="D398" i="7" a="1"/>
  <c r="T398" i="7"/>
  <c r="T1565" i="7"/>
  <c r="D1565" i="7" a="1"/>
  <c r="C1565" i="7" a="1"/>
  <c r="Q1565" i="7"/>
  <c r="H1565" i="7" a="1"/>
  <c r="J1558" i="7" a="1"/>
  <c r="M1558" i="7"/>
  <c r="I1558" i="7" a="1"/>
  <c r="P1558" i="7"/>
  <c r="C977" i="7" a="1"/>
  <c r="M977" i="7"/>
  <c r="K977" i="7"/>
  <c r="I977" i="7" a="1"/>
  <c r="P977" i="7"/>
  <c r="C3040" i="7" a="1"/>
  <c r="Q3040" i="7"/>
  <c r="U3040" i="7"/>
  <c r="K3040" i="7"/>
  <c r="O3040" i="7"/>
  <c r="T200" i="7"/>
  <c r="U200" i="7"/>
  <c r="D200" i="7" a="1"/>
  <c r="I200" i="7" a="1"/>
  <c r="R200" i="7"/>
  <c r="J2173" i="7" a="1"/>
  <c r="Q2173" i="7"/>
  <c r="O2173" i="7"/>
  <c r="S2173" i="7"/>
  <c r="E3219" i="7" a="1"/>
  <c r="Q3219" i="7"/>
  <c r="D3219" i="7" a="1"/>
  <c r="L3219" i="7"/>
  <c r="I3219" i="7" a="1"/>
  <c r="M2891" i="7"/>
  <c r="U2891" i="7"/>
  <c r="E2891" i="7" a="1"/>
  <c r="H2891" i="7" a="1"/>
  <c r="N2891" i="7"/>
  <c r="E1530" i="7" a="1"/>
  <c r="S1530" i="7"/>
  <c r="T1530" i="7"/>
  <c r="G1530" i="7" a="1"/>
  <c r="I1530" i="7" a="1"/>
  <c r="L3496" i="7"/>
  <c r="C3496" i="7" a="1"/>
  <c r="V3496" i="7"/>
  <c r="K3496" i="7"/>
  <c r="L2352" i="7"/>
  <c r="P2352" i="7"/>
  <c r="J2352" i="7" a="1"/>
  <c r="R2352" i="7"/>
  <c r="D2352" i="7" a="1"/>
  <c r="S318" i="7"/>
  <c r="O318" i="7"/>
  <c r="E318" i="7" a="1"/>
  <c r="R318" i="7"/>
  <c r="C318" i="7" a="1"/>
  <c r="C1441" i="7" a="1"/>
  <c r="V1441" i="7"/>
  <c r="Q1441" i="7"/>
  <c r="E1441" i="7" a="1"/>
  <c r="I1441" i="7" a="1"/>
  <c r="C2174" i="7" a="1"/>
  <c r="Q2174" i="7"/>
  <c r="U2174" i="7"/>
  <c r="S2174" i="7"/>
  <c r="V3730" i="7"/>
  <c r="E3730" i="7" a="1"/>
  <c r="R3730" i="7"/>
  <c r="L3730" i="7"/>
  <c r="G3730" i="7" a="1"/>
  <c r="T1185" i="7"/>
  <c r="C1185" i="7" a="1"/>
  <c r="G1185" i="7" a="1"/>
  <c r="H1185" i="7" a="1"/>
  <c r="R1185" i="7"/>
  <c r="F450" i="1"/>
  <c r="E450" i="1" a="1"/>
  <c r="J450" i="1"/>
  <c r="I450" i="1"/>
  <c r="H262" i="1"/>
  <c r="Q262" i="1"/>
  <c r="L262" i="1"/>
  <c r="V2109" i="7"/>
  <c r="U2109" i="7"/>
  <c r="D2109" i="7" a="1"/>
  <c r="N2109" i="7"/>
  <c r="R2109" i="7"/>
  <c r="O1092" i="7"/>
  <c r="J1092" i="7" a="1"/>
  <c r="L1092" i="7"/>
  <c r="T1092" i="7"/>
  <c r="E1092" i="7" a="1"/>
  <c r="Q1103" i="7"/>
  <c r="R1103" i="7"/>
  <c r="P1103" i="7"/>
  <c r="D1103" i="7" a="1"/>
  <c r="I1103" i="7" a="1"/>
  <c r="K386" i="1"/>
  <c r="C386" i="1" a="1"/>
  <c r="L386" i="1"/>
  <c r="J2874" i="7" a="1"/>
  <c r="D2874" i="7" a="1"/>
  <c r="G2874" i="7" a="1"/>
  <c r="T2874" i="7"/>
  <c r="I2874" i="7" a="1"/>
  <c r="S2968" i="7"/>
  <c r="E2968" i="7" a="1"/>
  <c r="G2968" i="7" a="1"/>
  <c r="T2968" i="7"/>
  <c r="I2968" i="7" a="1"/>
  <c r="C506" i="7" a="1"/>
  <c r="L506" i="7"/>
  <c r="T506" i="7"/>
  <c r="H506" i="7" a="1"/>
  <c r="I506" i="7" a="1"/>
  <c r="O2615" i="7"/>
  <c r="T2615" i="7"/>
  <c r="D2615" i="7" a="1"/>
  <c r="P2615" i="7"/>
  <c r="G1670" i="7" a="1"/>
  <c r="D1670" i="7" a="1"/>
  <c r="M1670" i="7"/>
  <c r="R1670" i="7"/>
  <c r="U1670" i="7"/>
  <c r="C186" i="1" a="1"/>
  <c r="E186" i="1" a="1"/>
  <c r="G186" i="1"/>
  <c r="D186" i="1" a="1"/>
  <c r="G1767" i="7" a="1"/>
  <c r="T1767" i="7"/>
  <c r="M1767" i="7"/>
  <c r="C1767" i="7" a="1"/>
  <c r="I1767" i="7" a="1"/>
  <c r="P1531" i="7"/>
  <c r="O1531" i="7"/>
  <c r="U1531" i="7"/>
  <c r="T1531" i="7"/>
  <c r="S609" i="7"/>
  <c r="K609" i="7"/>
  <c r="L609" i="7"/>
  <c r="Q609" i="7"/>
  <c r="V609" i="7"/>
  <c r="P2578" i="7"/>
  <c r="N2578" i="7"/>
  <c r="K2578" i="7"/>
  <c r="L2578" i="7"/>
  <c r="H2578" i="7" a="1"/>
  <c r="M2272" i="7"/>
  <c r="J2272" i="7" a="1"/>
  <c r="U2272" i="7"/>
  <c r="G2272" i="7" a="1"/>
  <c r="I2272" i="7" a="1"/>
  <c r="K3333" i="7"/>
  <c r="V3333" i="7"/>
  <c r="Q3333" i="7"/>
  <c r="S3333" i="7"/>
  <c r="K101" i="1"/>
  <c r="C101" i="1" a="1"/>
  <c r="Q101" i="1"/>
  <c r="G101" i="1"/>
  <c r="D3911" i="7" a="1"/>
  <c r="R3911" i="7"/>
  <c r="T3911" i="7"/>
  <c r="I3911" i="7" a="1"/>
  <c r="K3911" i="7"/>
  <c r="J307" i="1"/>
  <c r="M307" i="1"/>
  <c r="L307" i="1"/>
  <c r="G307" i="1"/>
  <c r="N2714" i="7"/>
  <c r="S2714" i="7"/>
  <c r="U2714" i="7"/>
  <c r="C2714" i="7" a="1"/>
  <c r="I121" i="1"/>
  <c r="O121" i="1"/>
  <c r="C121" i="1" a="1"/>
  <c r="M121" i="1"/>
  <c r="C812" i="7" a="1"/>
  <c r="T812" i="7"/>
  <c r="O812" i="7"/>
  <c r="J812" i="7" a="1"/>
  <c r="H812" i="7" a="1"/>
  <c r="C3189" i="7" a="1"/>
  <c r="D3189" i="7" a="1"/>
  <c r="S3189" i="7"/>
  <c r="M3189" i="7"/>
  <c r="I3189" i="7" a="1"/>
  <c r="O2807" i="7"/>
  <c r="C2807" i="7" a="1"/>
  <c r="V2807" i="7"/>
  <c r="N2807" i="7"/>
  <c r="L576" i="1"/>
  <c r="F576" i="1"/>
  <c r="G576" i="1"/>
  <c r="O576" i="1"/>
  <c r="P220" i="7"/>
  <c r="G220" i="7" a="1"/>
  <c r="Q220" i="7"/>
  <c r="K220" i="7"/>
  <c r="H220" i="7" a="1"/>
  <c r="M265" i="7"/>
  <c r="D265" i="7" a="1"/>
  <c r="O265" i="7"/>
  <c r="R265" i="7"/>
  <c r="H265" i="7" a="1"/>
  <c r="E2427" i="7" a="1"/>
  <c r="V2427" i="7"/>
  <c r="D2427" i="7" a="1"/>
  <c r="S2427" i="7"/>
  <c r="U1867" i="7"/>
  <c r="D1867" i="7" a="1"/>
  <c r="K1867" i="7"/>
  <c r="E1867" i="7" a="1"/>
  <c r="C1867" i="7" a="1"/>
  <c r="M161" i="1"/>
  <c r="H161" i="1"/>
  <c r="I161" i="1"/>
  <c r="K161" i="1"/>
  <c r="V108" i="7"/>
  <c r="N108" i="7"/>
  <c r="P108" i="7"/>
  <c r="Q108" i="7"/>
  <c r="H108" i="7" a="1"/>
  <c r="P3428" i="7"/>
  <c r="J3428" i="7" a="1"/>
  <c r="D3428" i="7" a="1"/>
  <c r="R3428" i="7"/>
  <c r="O1362" i="7"/>
  <c r="V1362" i="7"/>
  <c r="P1362" i="7"/>
  <c r="G1362" i="7" a="1"/>
  <c r="I1362" i="7" a="1"/>
  <c r="C2246" i="7" a="1"/>
  <c r="E2246" i="7" a="1"/>
  <c r="M2246" i="7"/>
  <c r="P2246" i="7"/>
  <c r="H2246" i="7" a="1"/>
  <c r="E99" i="7" a="1"/>
  <c r="L99" i="7"/>
  <c r="Q99" i="7"/>
  <c r="V99" i="7"/>
  <c r="H99" i="7" a="1"/>
  <c r="C404" i="7" a="1"/>
  <c r="S404" i="7"/>
  <c r="T404" i="7"/>
  <c r="R404" i="7"/>
  <c r="K3369" i="7"/>
  <c r="L3369" i="7"/>
  <c r="U3369" i="7"/>
  <c r="M3369" i="7"/>
  <c r="I3369" i="7" a="1"/>
  <c r="E2591" i="7" a="1"/>
  <c r="V2591" i="7"/>
  <c r="S2591" i="7"/>
  <c r="K2591" i="7"/>
  <c r="I2591" i="7" a="1"/>
  <c r="M2565" i="7"/>
  <c r="G2565" i="7" a="1"/>
  <c r="Q2565" i="7"/>
  <c r="E2565" i="7" a="1"/>
  <c r="I2565" i="7" a="1"/>
  <c r="S1008" i="7"/>
  <c r="J1008" i="7" a="1"/>
  <c r="V1008" i="7"/>
  <c r="G1008" i="7" a="1"/>
  <c r="M1148" i="7"/>
  <c r="P1148" i="7"/>
  <c r="V1148" i="7"/>
  <c r="E1148" i="7" a="1"/>
  <c r="L1148" i="7"/>
  <c r="M2398" i="7"/>
  <c r="T2398" i="7"/>
  <c r="S2398" i="7"/>
  <c r="K2398" i="7"/>
  <c r="I2398" i="7" a="1"/>
  <c r="T885" i="7"/>
  <c r="L885" i="7"/>
  <c r="K885" i="7"/>
  <c r="J885" i="7" a="1"/>
  <c r="I885" i="7" a="1"/>
  <c r="J1595" i="7" a="1"/>
  <c r="V1595" i="7"/>
  <c r="L1595" i="7"/>
  <c r="Q1595" i="7"/>
  <c r="O1797" i="7"/>
  <c r="T1797" i="7"/>
  <c r="G1797" i="7" a="1"/>
  <c r="Q1797" i="7"/>
  <c r="V1797" i="7"/>
  <c r="G1014" i="7" a="1"/>
  <c r="P1014" i="7"/>
  <c r="L1014" i="7"/>
  <c r="S1014" i="7"/>
  <c r="C1014" i="7" a="1"/>
  <c r="G1800" i="7" a="1"/>
  <c r="P1800" i="7"/>
  <c r="T1800" i="7"/>
  <c r="C1800" i="7" a="1"/>
  <c r="I1800" i="7" a="1"/>
  <c r="I211" i="1"/>
  <c r="J211" i="1"/>
  <c r="G211" i="1"/>
  <c r="P2319" i="7"/>
  <c r="S2319" i="7"/>
  <c r="V2319" i="7"/>
  <c r="K2319" i="7"/>
  <c r="R2319" i="7"/>
  <c r="R533" i="7"/>
  <c r="K533" i="7"/>
  <c r="O533" i="7"/>
  <c r="E533" i="7" a="1"/>
  <c r="J533" i="7" a="1"/>
  <c r="D394" i="7" a="1"/>
  <c r="S394" i="7"/>
  <c r="G394" i="7" a="1"/>
  <c r="N394" i="7"/>
  <c r="I394" i="7" a="1"/>
  <c r="E567" i="1" a="1"/>
  <c r="L567" i="1"/>
  <c r="K567" i="1"/>
  <c r="V3571" i="7"/>
  <c r="K3571" i="7"/>
  <c r="D3571" i="7" a="1"/>
  <c r="J3571" i="7" a="1"/>
  <c r="I3571" i="7" a="1"/>
  <c r="U1817" i="7"/>
  <c r="R1817" i="7"/>
  <c r="K1817" i="7"/>
  <c r="V1817" i="7"/>
  <c r="H1817" i="7" a="1"/>
  <c r="O822" i="7"/>
  <c r="Q822" i="7"/>
  <c r="P822" i="7"/>
  <c r="G822" i="7" a="1"/>
  <c r="H822" i="7" a="1"/>
  <c r="N1459" i="7"/>
  <c r="J1459" i="7" a="1"/>
  <c r="R1459" i="7"/>
  <c r="L1459" i="7"/>
  <c r="T1373" i="7"/>
  <c r="N1373" i="7"/>
  <c r="L1373" i="7"/>
  <c r="M1373" i="7"/>
  <c r="H1373" i="7" a="1"/>
  <c r="J1701" i="7" a="1"/>
  <c r="R1701" i="7"/>
  <c r="P1701" i="7"/>
  <c r="C1701" i="7" a="1"/>
  <c r="I1701" i="7" a="1"/>
  <c r="N1659" i="7"/>
  <c r="R1659" i="7"/>
  <c r="S1659" i="7"/>
  <c r="D1659" i="7" a="1"/>
  <c r="C1659" i="7" a="1"/>
  <c r="O230" i="1"/>
  <c r="F230" i="1"/>
  <c r="P230" i="1"/>
  <c r="N3480" i="7"/>
  <c r="U3480" i="7"/>
  <c r="G3480" i="7" a="1"/>
  <c r="M3480" i="7"/>
  <c r="T3480" i="7"/>
  <c r="L3904" i="7"/>
  <c r="J3904" i="7" a="1"/>
  <c r="V3904" i="7"/>
  <c r="K3904" i="7"/>
  <c r="Q3904" i="7"/>
  <c r="Q3156" i="7"/>
  <c r="J3156" i="7" a="1"/>
  <c r="U3156" i="7"/>
  <c r="L3156" i="7"/>
  <c r="H3156" i="7" a="1"/>
  <c r="L3094" i="7"/>
  <c r="O3094" i="7"/>
  <c r="T3094" i="7"/>
  <c r="V3094" i="7"/>
  <c r="P44" i="7"/>
  <c r="D44" i="7" a="1"/>
  <c r="L44" i="7"/>
  <c r="Q44" i="7"/>
  <c r="H44" i="7" a="1"/>
  <c r="T1091" i="7"/>
  <c r="L1091" i="7"/>
  <c r="K1091" i="7"/>
  <c r="E1091" i="7" a="1"/>
  <c r="H1091" i="7" a="1"/>
  <c r="S2571" i="7"/>
  <c r="C2571" i="7" a="1"/>
  <c r="P2571" i="7"/>
  <c r="D2571" i="7" a="1"/>
  <c r="H2571" i="7" a="1"/>
  <c r="K2496" i="7"/>
  <c r="R2496" i="7"/>
  <c r="E2496" i="7" a="1"/>
  <c r="S2496" i="7"/>
  <c r="E3712" i="7" a="1"/>
  <c r="R3712" i="7"/>
  <c r="Q3712" i="7"/>
  <c r="V3712" i="7"/>
  <c r="N3712" i="7"/>
  <c r="P3112" i="7"/>
  <c r="M3112" i="7"/>
  <c r="O3112" i="7"/>
  <c r="L3112" i="7"/>
  <c r="G3112" i="7" a="1"/>
  <c r="V28" i="7"/>
  <c r="U28" i="7"/>
  <c r="O28" i="7"/>
  <c r="I28" i="7" a="1"/>
  <c r="H28" i="7" a="1"/>
  <c r="T3194" i="7"/>
  <c r="C3194" i="7" a="1"/>
  <c r="D3194" i="7" a="1"/>
  <c r="M3194" i="7"/>
  <c r="T450" i="7"/>
  <c r="V450" i="7"/>
  <c r="E450" i="7" a="1"/>
  <c r="D450" i="7" a="1"/>
  <c r="H450" i="7" a="1"/>
  <c r="Q1202" i="7"/>
  <c r="C1202" i="7" a="1"/>
  <c r="M1202" i="7"/>
  <c r="D1202" i="7" a="1"/>
  <c r="L1202" i="7"/>
  <c r="P1635" i="7"/>
  <c r="M1635" i="7"/>
  <c r="G1635" i="7" a="1"/>
  <c r="Q1635" i="7"/>
  <c r="H1635" i="7" a="1"/>
  <c r="G2064" i="7" a="1"/>
  <c r="D2064" i="7" a="1"/>
  <c r="P2064" i="7"/>
  <c r="S2064" i="7"/>
  <c r="D1242" i="7" a="1"/>
  <c r="U1242" i="7"/>
  <c r="J1242" i="7" a="1"/>
  <c r="S1242" i="7"/>
  <c r="I1242" i="7" a="1"/>
  <c r="R3674" i="7"/>
  <c r="C3674" i="7" a="1"/>
  <c r="D3674" i="7" a="1"/>
  <c r="M3674" i="7"/>
  <c r="J3674" i="7" a="1"/>
  <c r="R561" i="7"/>
  <c r="L561" i="7"/>
  <c r="E561" i="7" a="1"/>
  <c r="C561" i="7" a="1"/>
  <c r="I561" i="7" a="1"/>
  <c r="J2672" i="7" a="1"/>
  <c r="T2672" i="7"/>
  <c r="K2672" i="7"/>
  <c r="V2672" i="7"/>
  <c r="N2281" i="7"/>
  <c r="R2281" i="7"/>
  <c r="U2281" i="7"/>
  <c r="E2281" i="7" a="1"/>
  <c r="H2281" i="7" a="1"/>
  <c r="M3230" i="7"/>
  <c r="R3230" i="7"/>
  <c r="U3230" i="7"/>
  <c r="P3230" i="7"/>
  <c r="H3230" i="7" a="1"/>
  <c r="V15" i="7"/>
  <c r="T15" i="7"/>
  <c r="R15" i="7"/>
  <c r="L15" i="7"/>
  <c r="S15" i="7"/>
  <c r="D349" i="1" a="1"/>
  <c r="G349" i="1"/>
  <c r="P349" i="1"/>
  <c r="D250" i="7" a="1"/>
  <c r="S250" i="7"/>
  <c r="T250" i="7"/>
  <c r="L250" i="7"/>
  <c r="R250" i="7"/>
  <c r="J1329" i="7" a="1"/>
  <c r="R1329" i="7"/>
  <c r="M1329" i="7"/>
  <c r="D1329" i="7" a="1"/>
  <c r="I1329" i="7" a="1"/>
  <c r="R3002" i="7"/>
  <c r="S3002" i="7"/>
  <c r="D3002" i="7" a="1"/>
  <c r="G3002" i="7" a="1"/>
  <c r="H3002" i="7" a="1"/>
  <c r="E2339" i="7" a="1"/>
  <c r="D2339" i="7" a="1"/>
  <c r="G2339" i="7" a="1"/>
  <c r="L2339" i="7"/>
  <c r="E138" i="7" a="1"/>
  <c r="G138" i="7" a="1"/>
  <c r="U138" i="7"/>
  <c r="L138" i="7"/>
  <c r="O138" i="7"/>
  <c r="J3034" i="7" a="1"/>
  <c r="T3034" i="7"/>
  <c r="V3034" i="7"/>
  <c r="G3034" i="7" a="1"/>
  <c r="L3034" i="7"/>
  <c r="G763" i="7" a="1"/>
  <c r="V763" i="7"/>
  <c r="P763" i="7"/>
  <c r="U763" i="7"/>
  <c r="I763" i="7" a="1"/>
  <c r="N482" i="1"/>
  <c r="P482" i="1"/>
  <c r="D482" i="1" a="1"/>
  <c r="M1313" i="7"/>
  <c r="S1313" i="7"/>
  <c r="O1313" i="7"/>
  <c r="H1313" i="7" a="1"/>
  <c r="T1313" i="7"/>
  <c r="M3607" i="7"/>
  <c r="L3607" i="7"/>
  <c r="T3607" i="7"/>
  <c r="D3607" i="7" a="1"/>
  <c r="H3607" i="7" a="1"/>
  <c r="O3547" i="7"/>
  <c r="M3547" i="7"/>
  <c r="S3547" i="7"/>
  <c r="N3547" i="7"/>
  <c r="I3547" i="7" a="1"/>
  <c r="J952" i="7" a="1"/>
  <c r="K952" i="7"/>
  <c r="G952" i="7" a="1"/>
  <c r="U952" i="7"/>
  <c r="G2629" i="7" a="1"/>
  <c r="K2629" i="7"/>
  <c r="O2629" i="7"/>
  <c r="P2629" i="7"/>
  <c r="C2629" i="7" a="1"/>
  <c r="C333" i="7" a="1"/>
  <c r="E333" i="7" a="1"/>
  <c r="Q333" i="7"/>
  <c r="S333" i="7"/>
  <c r="P333" i="7"/>
  <c r="K1577" i="7"/>
  <c r="M1577" i="7"/>
  <c r="S1577" i="7"/>
  <c r="D1577" i="7" a="1"/>
  <c r="C1577" i="7" a="1"/>
  <c r="T334" i="7"/>
  <c r="O334" i="7"/>
  <c r="J334" i="7" a="1"/>
  <c r="C334" i="7" a="1"/>
  <c r="T3680" i="7"/>
  <c r="G3680" i="7" a="1"/>
  <c r="K3680" i="7"/>
  <c r="S3680" i="7"/>
  <c r="M3680" i="7"/>
  <c r="V1124" i="7"/>
  <c r="Q1124" i="7"/>
  <c r="P1124" i="7"/>
  <c r="O1124" i="7"/>
  <c r="H1124" i="7" a="1"/>
  <c r="D452" i="7" a="1"/>
  <c r="S452" i="7"/>
  <c r="C452" i="7" a="1"/>
  <c r="Q452" i="7"/>
  <c r="I452" i="7" a="1"/>
  <c r="U3879" i="7"/>
  <c r="N3879" i="7"/>
  <c r="P3879" i="7"/>
  <c r="H3879" i="7" a="1"/>
  <c r="U2104" i="7"/>
  <c r="K2104" i="7"/>
  <c r="Q2104" i="7"/>
  <c r="E2104" i="7" a="1"/>
  <c r="V2104" i="7"/>
  <c r="C280" i="1" a="1"/>
  <c r="I280" i="1"/>
  <c r="O280" i="1"/>
  <c r="L280" i="1"/>
  <c r="P901" i="7"/>
  <c r="U901" i="7"/>
  <c r="E901" i="7" a="1"/>
  <c r="K901" i="7"/>
  <c r="I901" i="7" a="1"/>
  <c r="V1955" i="7"/>
  <c r="J1955" i="7" a="1"/>
  <c r="D1955" i="7" a="1"/>
  <c r="K1955" i="7"/>
  <c r="S923" i="7"/>
  <c r="Q923" i="7"/>
  <c r="M923" i="7"/>
  <c r="L923" i="7"/>
  <c r="T923" i="7"/>
  <c r="L2884" i="7"/>
  <c r="N2884" i="7"/>
  <c r="O2884" i="7"/>
  <c r="Q2884" i="7"/>
  <c r="I2884" i="7" a="1"/>
  <c r="G2422" i="7" a="1"/>
  <c r="E2422" i="7" a="1"/>
  <c r="O2422" i="7"/>
  <c r="H2422" i="7" a="1"/>
  <c r="C2422" i="7" a="1"/>
  <c r="U47" i="7"/>
  <c r="R47" i="7"/>
  <c r="N47" i="7"/>
  <c r="O47" i="7"/>
  <c r="J296" i="1"/>
  <c r="I296" i="1"/>
  <c r="G296" i="1"/>
  <c r="O296" i="1"/>
  <c r="M2931" i="7"/>
  <c r="V2931" i="7"/>
  <c r="J2931" i="7" a="1"/>
  <c r="G2931" i="7" a="1"/>
  <c r="I2931" i="7" a="1"/>
  <c r="G1069" i="7" a="1"/>
  <c r="P1069" i="7"/>
  <c r="C1069" i="7" a="1"/>
  <c r="S1069" i="7"/>
  <c r="T1069" i="7"/>
  <c r="O234" i="1"/>
  <c r="Q234" i="1"/>
  <c r="G234" i="1"/>
  <c r="L560" i="1"/>
  <c r="M560" i="1"/>
  <c r="P560" i="1"/>
  <c r="I560" i="1"/>
  <c r="J1025" i="7" a="1"/>
  <c r="E1025" i="7" a="1"/>
  <c r="P1025" i="7"/>
  <c r="M1025" i="7"/>
  <c r="D1025" i="7" a="1"/>
  <c r="N1596" i="7"/>
  <c r="L1596" i="7"/>
  <c r="S1596" i="7"/>
  <c r="M1596" i="7"/>
  <c r="G1596" i="7" a="1"/>
  <c r="V597" i="7"/>
  <c r="L597" i="7"/>
  <c r="C597" i="7" a="1"/>
  <c r="J597" i="7" a="1"/>
  <c r="D2616" i="7" a="1"/>
  <c r="P2616" i="7"/>
  <c r="O2616" i="7"/>
  <c r="G2616" i="7" a="1"/>
  <c r="T2616" i="7"/>
  <c r="V1799" i="7"/>
  <c r="P1799" i="7"/>
  <c r="L1799" i="7"/>
  <c r="N1799" i="7"/>
  <c r="R1799" i="7"/>
  <c r="L1424" i="7"/>
  <c r="V1424" i="7"/>
  <c r="G1424" i="7" a="1"/>
  <c r="E1424" i="7" a="1"/>
  <c r="O1424" i="7"/>
  <c r="K902" i="7"/>
  <c r="P902" i="7"/>
  <c r="D902" i="7" a="1"/>
  <c r="T902" i="7"/>
  <c r="Q573" i="7"/>
  <c r="K573" i="7"/>
  <c r="E573" i="7" a="1"/>
  <c r="L573" i="7"/>
  <c r="U573" i="7"/>
  <c r="U1408" i="7"/>
  <c r="T1408" i="7"/>
  <c r="J1408" i="7" a="1"/>
  <c r="D1408" i="7" a="1"/>
  <c r="H1408" i="7" a="1"/>
  <c r="L1770" i="7"/>
  <c r="C1770" i="7" a="1"/>
  <c r="O1770" i="7"/>
  <c r="E1770" i="7" a="1"/>
  <c r="I1770" i="7" a="1"/>
  <c r="T3142" i="7"/>
  <c r="K3142" i="7"/>
  <c r="G3142" i="7" a="1"/>
  <c r="U3142" i="7"/>
  <c r="M3145" i="7"/>
  <c r="O3145" i="7"/>
  <c r="D3145" i="7" a="1"/>
  <c r="V3145" i="7"/>
  <c r="H3145" i="7" a="1"/>
  <c r="G1673" i="7" a="1"/>
  <c r="R1673" i="7"/>
  <c r="J1673" i="7" a="1"/>
  <c r="P1673" i="7"/>
  <c r="E1673" i="7" a="1"/>
  <c r="C688" i="7" a="1"/>
  <c r="G688" i="7" a="1"/>
  <c r="M688" i="7"/>
  <c r="J688" i="7" a="1"/>
  <c r="N688" i="7"/>
  <c r="K2171" i="7"/>
  <c r="E2171" i="7" a="1"/>
  <c r="D2171" i="7" a="1"/>
  <c r="H2171" i="7" a="1"/>
  <c r="G1437" i="7" a="1"/>
  <c r="P1437" i="7"/>
  <c r="R1437" i="7"/>
  <c r="I1437" i="7" a="1"/>
  <c r="E1437" i="7" a="1"/>
  <c r="N1116" i="7"/>
  <c r="J1116" i="7" a="1"/>
  <c r="P1116" i="7"/>
  <c r="E1116" i="7" a="1"/>
  <c r="R1116" i="7"/>
  <c r="M2075" i="7"/>
  <c r="U2075" i="7"/>
  <c r="V2075" i="7"/>
  <c r="D2075" i="7" a="1"/>
  <c r="L2075" i="7"/>
  <c r="D99" i="1" a="1"/>
  <c r="N99" i="1"/>
  <c r="L99" i="1"/>
  <c r="T2067" i="7"/>
  <c r="P2067" i="7"/>
  <c r="V2067" i="7"/>
  <c r="Q2067" i="7"/>
  <c r="C2067" i="7" a="1"/>
  <c r="K3086" i="7"/>
  <c r="P3086" i="7"/>
  <c r="Q3086" i="7"/>
  <c r="V3086" i="7"/>
  <c r="H3086" i="7" a="1"/>
  <c r="O328" i="7"/>
  <c r="S328" i="7"/>
  <c r="M328" i="7"/>
  <c r="D328" i="7" a="1"/>
  <c r="I328" i="7" a="1"/>
  <c r="E610" i="7" a="1"/>
  <c r="U610" i="7"/>
  <c r="R610" i="7"/>
  <c r="I610" i="7" a="1"/>
  <c r="G3003" i="7" a="1"/>
  <c r="D3003" i="7" a="1"/>
  <c r="S3003" i="7"/>
  <c r="L3003" i="7"/>
  <c r="K3003" i="7"/>
  <c r="E2640" i="7" a="1"/>
  <c r="S2640" i="7"/>
  <c r="R2640" i="7"/>
  <c r="N2640" i="7"/>
  <c r="L2640" i="7"/>
  <c r="J1486" i="7" a="1"/>
  <c r="E1486" i="7" a="1"/>
  <c r="P1486" i="7"/>
  <c r="T1486" i="7"/>
  <c r="I1486" i="7" a="1"/>
  <c r="I472" i="1"/>
  <c r="L472" i="1"/>
  <c r="E472" i="1" a="1"/>
  <c r="V3106" i="7"/>
  <c r="T3106" i="7"/>
  <c r="K3106" i="7"/>
  <c r="Q3106" i="7"/>
  <c r="U3106" i="7"/>
  <c r="S3005" i="7"/>
  <c r="R3005" i="7"/>
  <c r="U3005" i="7"/>
  <c r="Q3005" i="7"/>
  <c r="I3005" i="7" a="1"/>
  <c r="E1307" i="7" a="1"/>
  <c r="J1307" i="7" a="1"/>
  <c r="Q1307" i="7"/>
  <c r="C1307" i="7" a="1"/>
  <c r="I1307" i="7" a="1"/>
  <c r="S1426" i="7"/>
  <c r="V1426" i="7"/>
  <c r="P1426" i="7"/>
  <c r="U1426" i="7"/>
  <c r="Q3728" i="7"/>
  <c r="V3728" i="7"/>
  <c r="D3728" i="7" a="1"/>
  <c r="U3728" i="7"/>
  <c r="C3728" i="7" a="1"/>
  <c r="L1858" i="7"/>
  <c r="P1858" i="7"/>
  <c r="N1858" i="7"/>
  <c r="D1858" i="7" a="1"/>
  <c r="H1858" i="7" a="1"/>
  <c r="K3399" i="7"/>
  <c r="N3399" i="7"/>
  <c r="D3399" i="7" a="1"/>
  <c r="E3399" i="7" a="1"/>
  <c r="H3399" i="7" a="1"/>
  <c r="L2974" i="7"/>
  <c r="U2974" i="7"/>
  <c r="D2974" i="7" a="1"/>
  <c r="V2974" i="7"/>
  <c r="P2699" i="7"/>
  <c r="T2699" i="7"/>
  <c r="L2699" i="7"/>
  <c r="D2699" i="7" a="1"/>
  <c r="G2699" i="7" a="1"/>
  <c r="T400" i="7"/>
  <c r="V400" i="7"/>
  <c r="P400" i="7"/>
  <c r="R400" i="7"/>
  <c r="I400" i="7" a="1"/>
  <c r="O776" i="7"/>
  <c r="Q776" i="7"/>
  <c r="C776" i="7" a="1"/>
  <c r="S776" i="7"/>
  <c r="I776" i="7" a="1"/>
  <c r="E592" i="7" a="1"/>
  <c r="M592" i="7"/>
  <c r="D592" i="7" a="1"/>
  <c r="U592" i="7"/>
  <c r="K369" i="1"/>
  <c r="G369" i="1"/>
  <c r="E369" i="1" a="1"/>
  <c r="P369" i="1"/>
  <c r="J2566" i="7" a="1"/>
  <c r="Q2566" i="7"/>
  <c r="L2566" i="7"/>
  <c r="T2566" i="7"/>
  <c r="H2566" i="7" a="1"/>
  <c r="S581" i="7"/>
  <c r="G581" i="7" a="1"/>
  <c r="V581" i="7"/>
  <c r="C581" i="7" a="1"/>
  <c r="H581" i="7" a="1"/>
  <c r="S1191" i="7"/>
  <c r="O1191" i="7"/>
  <c r="R1191" i="7"/>
  <c r="D1191" i="7" a="1"/>
  <c r="V1581" i="7"/>
  <c r="J1581" i="7" a="1"/>
  <c r="P1581" i="7"/>
  <c r="R1581" i="7"/>
  <c r="T1581" i="7"/>
  <c r="L1133" i="7"/>
  <c r="D1133" i="7" a="1"/>
  <c r="E1133" i="7" a="1"/>
  <c r="M1133" i="7"/>
  <c r="G1133" i="7" a="1"/>
  <c r="J1951" i="7" a="1"/>
  <c r="O1951" i="7"/>
  <c r="V1951" i="7"/>
  <c r="H1951" i="7" a="1"/>
  <c r="K1951" i="7"/>
  <c r="T3069" i="7"/>
  <c r="G3069" i="7" a="1"/>
  <c r="E3069" i="7" a="1"/>
  <c r="P3069" i="7"/>
  <c r="M1963" i="7"/>
  <c r="O1963" i="7"/>
  <c r="S1963" i="7"/>
  <c r="N1963" i="7"/>
  <c r="J1963" i="7" a="1"/>
  <c r="V2308" i="7"/>
  <c r="M3613" i="7"/>
  <c r="U3746" i="7"/>
  <c r="G568" i="1"/>
  <c r="M972" i="7"/>
  <c r="K428" i="1"/>
  <c r="K2585" i="7"/>
  <c r="J297" i="7" a="1"/>
  <c r="H297" i="7" a="1"/>
  <c r="T1671" i="7"/>
  <c r="J1217" i="7" a="1"/>
  <c r="P295" i="7"/>
  <c r="L1986" i="7"/>
  <c r="D2215" i="7" a="1"/>
  <c r="Q2215" i="7"/>
  <c r="C2215" i="7" a="1"/>
  <c r="V3692" i="7"/>
  <c r="H3692" i="7" a="1"/>
  <c r="D2232" i="7" a="1"/>
  <c r="I2232" i="7" a="1"/>
  <c r="C666" i="7" a="1"/>
  <c r="N666" i="7"/>
  <c r="H666" i="7" a="1"/>
  <c r="M437" i="1"/>
  <c r="O437" i="1"/>
  <c r="M56" i="7"/>
  <c r="O56" i="7"/>
  <c r="U56" i="7"/>
  <c r="V56" i="7"/>
  <c r="C56" i="7" a="1"/>
  <c r="U2992" i="7"/>
  <c r="T2992" i="7"/>
  <c r="N2992" i="7"/>
  <c r="P2992" i="7"/>
  <c r="H2992" i="7" a="1"/>
  <c r="M140" i="7"/>
  <c r="G140" i="7" a="1"/>
  <c r="L140" i="7"/>
  <c r="I140" i="7" a="1"/>
  <c r="Q140" i="7"/>
  <c r="Q420" i="7"/>
  <c r="K420" i="7"/>
  <c r="G420" i="7" a="1"/>
  <c r="I420" i="7" a="1"/>
  <c r="M695" i="7"/>
  <c r="U695" i="7"/>
  <c r="N695" i="7"/>
  <c r="G695" i="7" a="1"/>
  <c r="C695" i="7" a="1"/>
  <c r="C1928" i="7" a="1"/>
  <c r="D1928" i="7" a="1"/>
  <c r="Q1928" i="7"/>
  <c r="N1928" i="7"/>
  <c r="I1928" i="7" a="1"/>
  <c r="I312" i="1"/>
  <c r="K312" i="1"/>
  <c r="Q312" i="1"/>
  <c r="F312" i="1"/>
  <c r="O472" i="7"/>
  <c r="G472" i="7" a="1"/>
  <c r="P472" i="7"/>
  <c r="L472" i="7"/>
  <c r="E1507" i="7" a="1"/>
  <c r="C1507" i="7" a="1"/>
  <c r="P1507" i="7"/>
  <c r="N1507" i="7"/>
  <c r="U1507" i="7"/>
  <c r="K374" i="7"/>
  <c r="U374" i="7"/>
  <c r="G374" i="7" a="1"/>
  <c r="L374" i="7"/>
  <c r="I374" i="7" a="1"/>
  <c r="I329" i="1"/>
  <c r="H329" i="1"/>
  <c r="F329" i="1"/>
  <c r="D329" i="1" a="1"/>
  <c r="E2577" i="7" a="1"/>
  <c r="K2577" i="7"/>
  <c r="R2577" i="7"/>
  <c r="I2577" i="7" a="1"/>
  <c r="M234" i="7"/>
  <c r="P234" i="7"/>
  <c r="T234" i="7"/>
  <c r="D234" i="7" a="1"/>
  <c r="K234" i="7"/>
  <c r="S2935" i="7"/>
  <c r="D2935" i="7" a="1"/>
  <c r="V2935" i="7"/>
  <c r="H2935" i="7" a="1"/>
  <c r="I2935" i="7" a="1"/>
  <c r="Q3031" i="7"/>
  <c r="P3031" i="7"/>
  <c r="L3031" i="7"/>
  <c r="H3031" i="7" a="1"/>
  <c r="J3031" i="7" a="1"/>
  <c r="M422" i="7"/>
  <c r="T422" i="7"/>
  <c r="J422" i="7" a="1"/>
  <c r="N422" i="7"/>
  <c r="O2201" i="7"/>
  <c r="L2201" i="7"/>
  <c r="Q2201" i="7"/>
  <c r="D2201" i="7" a="1"/>
  <c r="E2201" i="7" a="1"/>
  <c r="L1912" i="7"/>
  <c r="C1912" i="7" a="1"/>
  <c r="R1912" i="7"/>
  <c r="P1912" i="7"/>
  <c r="O1912" i="7"/>
  <c r="G63" i="7" a="1"/>
  <c r="K63" i="7"/>
  <c r="C63" i="7" a="1"/>
  <c r="E63" i="7" a="1"/>
  <c r="I63" i="7" a="1"/>
  <c r="U3573" i="7"/>
  <c r="K3573" i="7"/>
  <c r="R3573" i="7"/>
  <c r="Q3573" i="7"/>
  <c r="N2712" i="7"/>
  <c r="P2712" i="7"/>
  <c r="C2712" i="7" a="1"/>
  <c r="T2712" i="7"/>
  <c r="Q2712" i="7"/>
  <c r="V424" i="7"/>
  <c r="M424" i="7"/>
  <c r="D424" i="7" a="1"/>
  <c r="S424" i="7"/>
  <c r="J424" i="7" a="1"/>
  <c r="V3124" i="7"/>
  <c r="U3124" i="7"/>
  <c r="S3124" i="7"/>
  <c r="J3124" i="7" a="1"/>
  <c r="I3124" i="7" a="1"/>
  <c r="G1934" i="7" a="1"/>
  <c r="E1934" i="7" a="1"/>
  <c r="O1934" i="7"/>
  <c r="N1934" i="7"/>
  <c r="D561" i="1" a="1"/>
  <c r="E561" i="1" a="1"/>
  <c r="P561" i="1"/>
  <c r="Q561" i="1"/>
  <c r="D3586" i="7" a="1"/>
  <c r="J3586" i="7" a="1"/>
  <c r="V3586" i="7"/>
  <c r="C3586" i="7" a="1"/>
  <c r="H3586" i="7" a="1"/>
  <c r="C457" i="7" a="1"/>
  <c r="S457" i="7"/>
  <c r="T457" i="7"/>
  <c r="K457" i="7"/>
  <c r="H457" i="7" a="1"/>
  <c r="L3814" i="7"/>
  <c r="R3814" i="7"/>
  <c r="M3814" i="7"/>
  <c r="O3814" i="7"/>
  <c r="J1810" i="7" a="1"/>
  <c r="S1810" i="7"/>
  <c r="T1810" i="7"/>
  <c r="L1810" i="7"/>
  <c r="G1810" i="7" a="1"/>
  <c r="N3543" i="7"/>
  <c r="Q3543" i="7"/>
  <c r="U3543" i="7"/>
  <c r="E3543" i="7" a="1"/>
  <c r="H3543" i="7" a="1"/>
  <c r="M319" i="7"/>
  <c r="J319" i="7" a="1"/>
  <c r="R319" i="7"/>
  <c r="U319" i="7"/>
  <c r="H319" i="7" a="1"/>
  <c r="O1666" i="7"/>
  <c r="P1666" i="7"/>
  <c r="D1666" i="7" a="1"/>
  <c r="N1666" i="7"/>
  <c r="K1076" i="7"/>
  <c r="J1076" i="7" a="1"/>
  <c r="N1076" i="7"/>
  <c r="U1076" i="7"/>
  <c r="D1076" i="7" a="1"/>
  <c r="V1339" i="7"/>
  <c r="G1339" i="7" a="1"/>
  <c r="Q1339" i="7"/>
  <c r="L1339" i="7"/>
  <c r="I1339" i="7" a="1"/>
  <c r="C391" i="1" a="1"/>
  <c r="G391" i="1"/>
  <c r="F391" i="1"/>
  <c r="H391" i="1"/>
  <c r="P471" i="1"/>
  <c r="F471" i="1"/>
  <c r="L471" i="1"/>
  <c r="R3747" i="7"/>
  <c r="D3747" i="7" a="1"/>
  <c r="P3747" i="7"/>
  <c r="Q3747" i="7"/>
  <c r="K3747" i="7"/>
  <c r="O3075" i="7"/>
  <c r="E3075" i="7" a="1"/>
  <c r="U3075" i="7"/>
  <c r="R3075" i="7"/>
  <c r="J3075" i="7" a="1"/>
  <c r="U3093" i="7"/>
  <c r="Q3093" i="7"/>
  <c r="R3093" i="7"/>
  <c r="J3093" i="7" a="1"/>
  <c r="H3093" i="7" a="1"/>
  <c r="K596" i="7"/>
  <c r="G596" i="7" a="1"/>
  <c r="V596" i="7"/>
  <c r="J596" i="7" a="1"/>
  <c r="E2740" i="7" a="1"/>
  <c r="Q2740" i="7"/>
  <c r="R2740" i="7"/>
  <c r="O2740" i="7"/>
  <c r="T2740" i="7"/>
  <c r="V2058" i="7"/>
  <c r="S2058" i="7"/>
  <c r="D2058" i="7" a="1"/>
  <c r="M2058" i="7"/>
  <c r="I2058" i="7" a="1"/>
  <c r="L119" i="1"/>
  <c r="N119" i="1"/>
  <c r="G119" i="1"/>
  <c r="Q119" i="1"/>
  <c r="K3762" i="7"/>
  <c r="V3762" i="7"/>
  <c r="U3762" i="7"/>
  <c r="G3762" i="7" a="1"/>
  <c r="G3933" i="7" a="1"/>
  <c r="C3933" i="7" a="1"/>
  <c r="J3933" i="7" a="1"/>
  <c r="S3933" i="7"/>
  <c r="E3933" i="7" a="1"/>
  <c r="P179" i="1"/>
  <c r="M179" i="1"/>
  <c r="J179" i="1"/>
  <c r="I179" i="1"/>
  <c r="T1125" i="7"/>
  <c r="S1125" i="7"/>
  <c r="D1125" i="7" a="1"/>
  <c r="O1125" i="7"/>
  <c r="I1125" i="7" a="1"/>
  <c r="M3992" i="7"/>
  <c r="N3992" i="7"/>
  <c r="C3992" i="7" a="1"/>
  <c r="V3992" i="7"/>
  <c r="E2742" i="7" a="1"/>
  <c r="M2742" i="7"/>
  <c r="O2742" i="7"/>
  <c r="S2742" i="7"/>
  <c r="P2742" i="7"/>
  <c r="S2271" i="7"/>
  <c r="O2271" i="7"/>
  <c r="D2271" i="7" a="1"/>
  <c r="U2271" i="7"/>
  <c r="J2271" i="7" a="1"/>
  <c r="Q3946" i="7"/>
  <c r="S3946" i="7"/>
  <c r="G3946" i="7" a="1"/>
  <c r="U3946" i="7"/>
  <c r="I3946" i="7" a="1"/>
  <c r="K2546" i="7"/>
  <c r="T2546" i="7"/>
  <c r="E2546" i="7" a="1"/>
  <c r="I2546" i="7" a="1"/>
  <c r="L3274" i="7"/>
  <c r="U3274" i="7"/>
  <c r="R3274" i="7"/>
  <c r="P3274" i="7"/>
  <c r="G3274" i="7" a="1"/>
  <c r="V1881" i="7"/>
  <c r="M1881" i="7"/>
  <c r="N1881" i="7"/>
  <c r="C1881" i="7" a="1"/>
  <c r="H1881" i="7" a="1"/>
  <c r="K2599" i="7"/>
  <c r="M2599" i="7"/>
  <c r="L2599" i="7"/>
  <c r="V2599" i="7"/>
  <c r="I2599" i="7" a="1"/>
  <c r="L2001" i="7"/>
  <c r="M2001" i="7"/>
  <c r="Q2001" i="7"/>
  <c r="U2001" i="7"/>
  <c r="G486" i="1"/>
  <c r="M486" i="1"/>
  <c r="P486" i="1"/>
  <c r="K486" i="1"/>
  <c r="U3924" i="7"/>
  <c r="S3924" i="7"/>
  <c r="L3924" i="7"/>
  <c r="D3924" i="7" a="1"/>
  <c r="H3924" i="7" a="1"/>
  <c r="O3782" i="7"/>
  <c r="T3782" i="7"/>
  <c r="N3782" i="7"/>
  <c r="G3782" i="7" a="1"/>
  <c r="S3782" i="7"/>
  <c r="G65" i="7" a="1"/>
  <c r="O65" i="7"/>
  <c r="M65" i="7"/>
  <c r="S65" i="7"/>
  <c r="P3842" i="7"/>
  <c r="G3842" i="7" a="1"/>
  <c r="V3842" i="7"/>
  <c r="J3842" i="7" a="1"/>
  <c r="D3842" i="7" a="1"/>
  <c r="M20" i="1"/>
  <c r="C20" i="1" a="1"/>
  <c r="P20" i="1"/>
  <c r="N20" i="1"/>
  <c r="M261" i="7"/>
  <c r="J261" i="7" a="1"/>
  <c r="V261" i="7"/>
  <c r="E261" i="7" a="1"/>
  <c r="H261" i="7" a="1"/>
  <c r="L141" i="1"/>
  <c r="M141" i="1"/>
  <c r="K141" i="1"/>
  <c r="N418" i="1"/>
  <c r="Q418" i="1"/>
  <c r="J418" i="1"/>
  <c r="O418" i="1"/>
  <c r="Q1065" i="7"/>
  <c r="T1065" i="7"/>
  <c r="R1065" i="7"/>
  <c r="O1065" i="7"/>
  <c r="L1065" i="7"/>
  <c r="T1134" i="7"/>
  <c r="J1134" i="7" a="1"/>
  <c r="G1134" i="7" a="1"/>
  <c r="I1134" i="7" a="1"/>
  <c r="C1134" i="7" a="1"/>
  <c r="P1372" i="7"/>
  <c r="M1372" i="7"/>
  <c r="C1372" i="7" a="1"/>
  <c r="K1372" i="7"/>
  <c r="P430" i="7"/>
  <c r="U430" i="7"/>
  <c r="T430" i="7"/>
  <c r="C430" i="7" a="1"/>
  <c r="K430" i="7"/>
  <c r="G3424" i="7" a="1"/>
  <c r="Q3424" i="7"/>
  <c r="J3424" i="7" a="1"/>
  <c r="N3424" i="7"/>
  <c r="H3424" i="7" a="1"/>
  <c r="K2321" i="7"/>
  <c r="U2321" i="7"/>
  <c r="S2321" i="7"/>
  <c r="C2321" i="7" a="1"/>
  <c r="I2321" i="7" a="1"/>
  <c r="L326" i="7"/>
  <c r="K326" i="7"/>
  <c r="E326" i="7" a="1"/>
  <c r="G326" i="7" a="1"/>
  <c r="L2969" i="7"/>
  <c r="E2969" i="7" a="1"/>
  <c r="G2969" i="7" a="1"/>
  <c r="P2969" i="7"/>
  <c r="C2969" i="7" a="1"/>
  <c r="S247" i="7"/>
  <c r="N247" i="7"/>
  <c r="R247" i="7"/>
  <c r="Q247" i="7"/>
  <c r="I247" i="7" a="1"/>
  <c r="N279" i="7"/>
  <c r="U279" i="7"/>
  <c r="G279" i="7" a="1"/>
  <c r="S279" i="7"/>
  <c r="T279" i="7"/>
  <c r="K306" i="1"/>
  <c r="P306" i="1"/>
  <c r="Q306" i="1"/>
  <c r="C2933" i="7" a="1"/>
  <c r="K2933" i="7"/>
  <c r="G2933" i="7" a="1"/>
  <c r="M2933" i="7"/>
  <c r="I2933" i="7" a="1"/>
  <c r="T2188" i="7"/>
  <c r="E2188" i="7" a="1"/>
  <c r="Q2188" i="7"/>
  <c r="U2188" i="7"/>
  <c r="H2188" i="7" a="1"/>
  <c r="K1717" i="7"/>
  <c r="E1717" i="7" a="1"/>
  <c r="O1717" i="7"/>
  <c r="L1717" i="7"/>
  <c r="H1717" i="7" a="1"/>
  <c r="K1655" i="7"/>
  <c r="M1655" i="7"/>
  <c r="E1655" i="7" a="1"/>
  <c r="Q1655" i="7"/>
  <c r="N2149" i="7"/>
  <c r="L2149" i="7"/>
  <c r="P2149" i="7"/>
  <c r="K2149" i="7"/>
  <c r="Q2149" i="7"/>
  <c r="G3365" i="7" a="1"/>
  <c r="N3365" i="7"/>
  <c r="L3365" i="7"/>
  <c r="R3365" i="7"/>
  <c r="C3365" i="7" a="1"/>
  <c r="U2181" i="7"/>
  <c r="O2181" i="7"/>
  <c r="K2181" i="7"/>
  <c r="D2181" i="7" a="1"/>
  <c r="H2181" i="7" a="1"/>
  <c r="R3398" i="7"/>
  <c r="Q3398" i="7"/>
  <c r="U3398" i="7"/>
  <c r="S3398" i="7"/>
  <c r="R3208" i="7"/>
  <c r="N3208" i="7"/>
  <c r="K3208" i="7"/>
  <c r="C3208" i="7" a="1"/>
  <c r="G3208" i="7" a="1"/>
  <c r="F318" i="1"/>
  <c r="L318" i="1"/>
  <c r="H318" i="1"/>
  <c r="C318" i="1" a="1"/>
  <c r="D3445" i="7" a="1"/>
  <c r="S3445" i="7"/>
  <c r="L3445" i="7"/>
  <c r="T3445" i="7"/>
  <c r="I3445" i="7" a="1"/>
  <c r="Q1787" i="7"/>
  <c r="U1787" i="7"/>
  <c r="E1787" i="7" a="1"/>
  <c r="K1787" i="7"/>
  <c r="N486" i="7"/>
  <c r="R486" i="7"/>
  <c r="U486" i="7"/>
  <c r="L486" i="7"/>
  <c r="D486" i="7" a="1"/>
  <c r="Q1700" i="7"/>
  <c r="T1700" i="7"/>
  <c r="P1700" i="7"/>
  <c r="M1700" i="7"/>
  <c r="I1700" i="7" a="1"/>
  <c r="Q2980" i="7"/>
  <c r="G2980" i="7" a="1"/>
  <c r="M2980" i="7"/>
  <c r="L2980" i="7"/>
  <c r="I2980" i="7" a="1"/>
  <c r="K2805" i="7"/>
  <c r="M2805" i="7"/>
  <c r="N2805" i="7"/>
  <c r="Q2805" i="7"/>
  <c r="D194" i="1" a="1"/>
  <c r="F194" i="1"/>
  <c r="M194" i="1"/>
  <c r="I194" i="1"/>
  <c r="G2831" i="7" a="1"/>
  <c r="K2831" i="7"/>
  <c r="N2831" i="7"/>
  <c r="E2831" i="7" a="1"/>
  <c r="O2831" i="7"/>
  <c r="P3487" i="7"/>
  <c r="V3487" i="7"/>
  <c r="E3487" i="7" a="1"/>
  <c r="H3487" i="7" a="1"/>
  <c r="I3487" i="7" a="1"/>
  <c r="M2252" i="7"/>
  <c r="V2252" i="7"/>
  <c r="Q2252" i="7"/>
  <c r="N2252" i="7"/>
  <c r="U2886" i="7"/>
  <c r="R2886" i="7"/>
  <c r="C2886" i="7" a="1"/>
  <c r="E2886" i="7" a="1"/>
  <c r="V2886" i="7"/>
  <c r="Q3053" i="7"/>
  <c r="D3053" i="7" a="1"/>
  <c r="C3053" i="7" a="1"/>
  <c r="H3053" i="7" a="1"/>
  <c r="V3053" i="7"/>
  <c r="Q127" i="1"/>
  <c r="E127" i="1" a="1"/>
  <c r="D127" i="1" a="1"/>
  <c r="M127" i="1"/>
  <c r="S1142" i="7"/>
  <c r="O1142" i="7"/>
  <c r="C1142" i="7" a="1"/>
  <c r="I1142" i="7" a="1"/>
  <c r="T2234" i="7"/>
  <c r="K2234" i="7"/>
  <c r="Q2234" i="7"/>
  <c r="L2234" i="7"/>
  <c r="I2234" i="7" a="1"/>
  <c r="G3524" i="7" a="1"/>
  <c r="P3524" i="7"/>
  <c r="S3524" i="7"/>
  <c r="K3524" i="7"/>
  <c r="H3524" i="7" a="1"/>
  <c r="L55" i="1"/>
  <c r="E55" i="1" a="1"/>
  <c r="G55" i="1"/>
  <c r="O55" i="1"/>
  <c r="N2033" i="7"/>
  <c r="C2033" i="7" a="1"/>
  <c r="T2033" i="7"/>
  <c r="U2033" i="7"/>
  <c r="J2897" i="7" a="1"/>
  <c r="U2897" i="7"/>
  <c r="C2897" i="7" a="1"/>
  <c r="E2897" i="7" a="1"/>
  <c r="Q2897" i="7"/>
  <c r="Q2527" i="7"/>
  <c r="L2527" i="7"/>
  <c r="E2527" i="7" a="1"/>
  <c r="V2527" i="7"/>
  <c r="H2527" i="7" a="1"/>
  <c r="N3999" i="7"/>
  <c r="E3999" i="7" a="1"/>
  <c r="D3999" i="7" a="1"/>
  <c r="R3999" i="7"/>
  <c r="H3999" i="7" a="1"/>
  <c r="Q1281" i="7"/>
  <c r="D1281" i="7" a="1"/>
  <c r="P1281" i="7"/>
  <c r="S1281" i="7"/>
  <c r="S3516" i="7"/>
  <c r="P3516" i="7"/>
  <c r="C3516" i="7" a="1"/>
  <c r="N3516" i="7"/>
  <c r="T3516" i="7"/>
  <c r="U3011" i="7"/>
  <c r="G3011" i="7" a="1"/>
  <c r="E3011" i="7" a="1"/>
  <c r="J3011" i="7" a="1"/>
  <c r="H3011" i="7" a="1"/>
  <c r="G35" i="1"/>
  <c r="F35" i="1"/>
  <c r="N35" i="1"/>
  <c r="J35" i="1"/>
  <c r="O2824" i="7"/>
  <c r="G2824" i="7" a="1"/>
  <c r="U2824" i="7"/>
  <c r="T2824" i="7"/>
  <c r="L2625" i="7"/>
  <c r="R2625" i="7"/>
  <c r="G2625" i="7" a="1"/>
  <c r="S2625" i="7"/>
  <c r="K2625" i="7"/>
  <c r="D2106" i="7" a="1"/>
  <c r="Q2106" i="7"/>
  <c r="K2106" i="7"/>
  <c r="S2106" i="7"/>
  <c r="H2106" i="7" a="1"/>
  <c r="D2683" i="7" a="1"/>
  <c r="N2683" i="7"/>
  <c r="Q2683" i="7"/>
  <c r="M2683" i="7"/>
  <c r="H2683" i="7" a="1"/>
  <c r="P3706" i="7"/>
  <c r="G3706" i="7" a="1"/>
  <c r="T3706" i="7"/>
  <c r="Q3706" i="7"/>
  <c r="F578" i="1"/>
  <c r="C578" i="1" a="1"/>
  <c r="H578" i="1"/>
  <c r="N578" i="1"/>
  <c r="Q551" i="1"/>
  <c r="D551" i="1" a="1"/>
  <c r="J551" i="1"/>
  <c r="I551" i="1"/>
  <c r="T1495" i="7"/>
  <c r="Q1495" i="7"/>
  <c r="O1495" i="7"/>
  <c r="D1495" i="7" a="1"/>
  <c r="C1495" i="7" a="1"/>
  <c r="J2005" i="7" a="1"/>
  <c r="N2005" i="7"/>
  <c r="E2005" i="7" a="1"/>
  <c r="R2005" i="7"/>
  <c r="S616" i="7"/>
  <c r="P616" i="7"/>
  <c r="Q616" i="7"/>
  <c r="K616" i="7"/>
  <c r="H616" i="7" a="1"/>
  <c r="J554" i="1"/>
  <c r="C554" i="1" a="1"/>
  <c r="N554" i="1"/>
  <c r="P554" i="1"/>
  <c r="L1271" i="7"/>
  <c r="G1271" i="7" a="1"/>
  <c r="V1271" i="7"/>
  <c r="U1271" i="7"/>
  <c r="I1271" i="7" a="1"/>
  <c r="R1636" i="7"/>
  <c r="N1636" i="7"/>
  <c r="Q1636" i="7"/>
  <c r="C1636" i="7" a="1"/>
  <c r="O3969" i="7"/>
  <c r="N3969" i="7"/>
  <c r="E3969" i="7" a="1"/>
  <c r="R3969" i="7"/>
  <c r="P3969" i="7"/>
  <c r="C2737" i="7" a="1"/>
  <c r="M2737" i="7"/>
  <c r="G2737" i="7" a="1"/>
  <c r="P2737" i="7"/>
  <c r="H2737" i="7" a="1"/>
  <c r="K804" i="7"/>
  <c r="M804" i="7"/>
  <c r="U804" i="7"/>
  <c r="V804" i="7"/>
  <c r="E804" i="7" a="1"/>
  <c r="V3979" i="7"/>
  <c r="J3979" i="7" a="1"/>
  <c r="T3979" i="7"/>
  <c r="U3979" i="7"/>
  <c r="R1130" i="7"/>
  <c r="Q1130" i="7"/>
  <c r="V1130" i="7"/>
  <c r="O1130" i="7"/>
  <c r="I1130" i="7" a="1"/>
  <c r="P2741" i="7"/>
  <c r="T2741" i="7"/>
  <c r="R2741" i="7"/>
  <c r="V2741" i="7"/>
  <c r="I2741" i="7" a="1"/>
  <c r="G704" i="7" a="1"/>
  <c r="E704" i="7" a="1"/>
  <c r="D704" i="7" a="1"/>
  <c r="T704" i="7"/>
  <c r="I704" i="7" a="1"/>
  <c r="R726" i="7"/>
  <c r="O726" i="7"/>
  <c r="M726" i="7"/>
  <c r="Q726" i="7"/>
  <c r="M2254" i="7"/>
  <c r="N2254" i="7"/>
  <c r="R2254" i="7"/>
  <c r="U2254" i="7"/>
  <c r="I2254" i="7" a="1"/>
  <c r="E3545" i="7" a="1"/>
  <c r="C3545" i="7" a="1"/>
  <c r="D3545" i="7" a="1"/>
  <c r="U3545" i="7"/>
  <c r="G3545" i="7" a="1"/>
  <c r="G2099" i="7" a="1"/>
  <c r="V2099" i="7"/>
  <c r="S2099" i="7"/>
  <c r="H2099" i="7" a="1"/>
  <c r="K2099" i="7"/>
  <c r="R1283" i="7"/>
  <c r="M1283" i="7"/>
  <c r="N1283" i="7"/>
  <c r="G1283" i="7" a="1"/>
  <c r="U1499" i="7"/>
  <c r="P1499" i="7"/>
  <c r="S1499" i="7"/>
  <c r="G1499" i="7" a="1"/>
  <c r="E1499" i="7" a="1"/>
  <c r="T2696" i="7"/>
  <c r="S2696" i="7"/>
  <c r="U2696" i="7"/>
  <c r="G2696" i="7" a="1"/>
  <c r="H2696" i="7" a="1"/>
  <c r="H494" i="1"/>
  <c r="M494" i="1"/>
  <c r="Q494" i="1"/>
  <c r="N494" i="1"/>
  <c r="G3336" i="7" a="1"/>
  <c r="D3336" i="7" a="1"/>
  <c r="T3336" i="7"/>
  <c r="S3336" i="7"/>
  <c r="P1318" i="7"/>
  <c r="O1318" i="7"/>
  <c r="R1318" i="7"/>
  <c r="Q1318" i="7"/>
  <c r="U1318" i="7"/>
  <c r="R1857" i="7"/>
  <c r="O1857" i="7"/>
  <c r="K1857" i="7"/>
  <c r="N1857" i="7"/>
  <c r="I1857" i="7" a="1"/>
  <c r="S3871" i="7"/>
  <c r="P3871" i="7"/>
  <c r="D3871" i="7" a="1"/>
  <c r="N3871" i="7"/>
  <c r="H3871" i="7" a="1"/>
  <c r="R826" i="7"/>
  <c r="S826" i="7"/>
  <c r="T826" i="7"/>
  <c r="Q826" i="7"/>
  <c r="K444" i="1"/>
  <c r="P444" i="1"/>
  <c r="D444" i="1" a="1"/>
  <c r="F444" i="1"/>
  <c r="J960" i="7" a="1"/>
  <c r="T960" i="7"/>
  <c r="L960" i="7"/>
  <c r="V960" i="7"/>
  <c r="I960" i="7" a="1"/>
  <c r="R3743" i="7"/>
  <c r="J3743" i="7" a="1"/>
  <c r="P3743" i="7"/>
  <c r="V3743" i="7"/>
  <c r="I3743" i="7" a="1"/>
  <c r="D965" i="7" a="1"/>
  <c r="E965" i="7" a="1"/>
  <c r="K965" i="7"/>
  <c r="R965" i="7"/>
  <c r="N460" i="7"/>
  <c r="M460" i="7"/>
  <c r="L460" i="7"/>
  <c r="S460" i="7"/>
  <c r="H460" i="7" a="1"/>
  <c r="C3605" i="7" a="1"/>
  <c r="Q3605" i="7"/>
  <c r="J3605" i="7" a="1"/>
  <c r="V3605" i="7"/>
  <c r="H3605" i="7" a="1"/>
  <c r="E2225" i="7" a="1"/>
  <c r="G2225" i="7" a="1"/>
  <c r="P2225" i="7"/>
  <c r="T2225" i="7"/>
  <c r="J2225" i="7" a="1"/>
  <c r="K1345" i="7"/>
  <c r="T1345" i="7"/>
  <c r="M1345" i="7"/>
  <c r="O1345" i="7"/>
  <c r="O1182" i="7"/>
  <c r="U1182" i="7"/>
  <c r="L1182" i="7"/>
  <c r="D1182" i="7" a="1"/>
  <c r="V1182" i="7"/>
  <c r="N862" i="7"/>
  <c r="D862" i="7" a="1"/>
  <c r="M862" i="7"/>
  <c r="P862" i="7"/>
  <c r="I862" i="7" a="1"/>
  <c r="N2690" i="7"/>
  <c r="G2690" i="7" a="1"/>
  <c r="S2690" i="7"/>
  <c r="K2690" i="7"/>
  <c r="V2690" i="7"/>
  <c r="I109" i="1"/>
  <c r="D109" i="1" a="1"/>
  <c r="N109" i="1"/>
  <c r="T3630" i="7"/>
  <c r="C3630" i="7" a="1"/>
  <c r="M3630" i="7"/>
  <c r="D3630" i="7" a="1"/>
  <c r="I3630" i="7" a="1"/>
  <c r="S1902" i="7"/>
  <c r="D1902" i="7" a="1"/>
  <c r="N1902" i="7"/>
  <c r="T1902" i="7"/>
  <c r="M1902" i="7"/>
  <c r="N440" i="7"/>
  <c r="Q440" i="7"/>
  <c r="J440" i="7" a="1"/>
  <c r="P440" i="7"/>
  <c r="I440" i="7" a="1"/>
  <c r="Q584" i="7"/>
  <c r="T584" i="7"/>
  <c r="G584" i="7" a="1"/>
  <c r="D584" i="7" a="1"/>
  <c r="J3364" i="7" a="1"/>
  <c r="N3364" i="7"/>
  <c r="M3364" i="7"/>
  <c r="I3364" i="7" a="1"/>
  <c r="U3364" i="7"/>
  <c r="S1572" i="7"/>
  <c r="K1572" i="7"/>
  <c r="J1572" i="7" a="1"/>
  <c r="T1572" i="7"/>
  <c r="I1572" i="7" a="1"/>
  <c r="N1809" i="7"/>
  <c r="C1809" i="7" a="1"/>
  <c r="L1809" i="7"/>
  <c r="M1809" i="7"/>
  <c r="H1809" i="7" a="1"/>
  <c r="T1602" i="7"/>
  <c r="U1602" i="7"/>
  <c r="V1602" i="7"/>
  <c r="J1602" i="7" a="1"/>
  <c r="L3880" i="7"/>
  <c r="P3880" i="7"/>
  <c r="E3880" i="7" a="1"/>
  <c r="D3880" i="7" a="1"/>
  <c r="C3880" i="7" a="1"/>
  <c r="T900" i="7"/>
  <c r="C900" i="7" a="1"/>
  <c r="L900" i="7"/>
  <c r="K900" i="7"/>
  <c r="J900" i="7" a="1"/>
  <c r="E77" i="1" a="1"/>
  <c r="P77" i="1"/>
  <c r="F77" i="1"/>
  <c r="C77" i="1" a="1"/>
  <c r="K3457" i="7"/>
  <c r="D3457" i="7" a="1"/>
  <c r="Q3457" i="7"/>
  <c r="C3457" i="7" a="1"/>
  <c r="M1523" i="7"/>
  <c r="G1523" i="7" a="1"/>
  <c r="V1523" i="7"/>
  <c r="E1523" i="7" a="1"/>
  <c r="J1523" i="7" a="1"/>
  <c r="T1985" i="7"/>
  <c r="C1985" i="7" a="1"/>
  <c r="U1985" i="7"/>
  <c r="K1985" i="7"/>
  <c r="H1985" i="7" a="1"/>
  <c r="N1113" i="7"/>
  <c r="M1113" i="7"/>
  <c r="J1113" i="7" a="1"/>
  <c r="U1113" i="7"/>
  <c r="E1113" i="7" a="1"/>
  <c r="P1661" i="7"/>
  <c r="N1661" i="7"/>
  <c r="O1661" i="7"/>
  <c r="L1661" i="7"/>
  <c r="Q538" i="7"/>
  <c r="K538" i="7"/>
  <c r="R538" i="7"/>
  <c r="T538" i="7"/>
  <c r="M538" i="7"/>
  <c r="K3198" i="7"/>
  <c r="C3198" i="7" a="1"/>
  <c r="V3198" i="7"/>
  <c r="T3198" i="7"/>
  <c r="I3198" i="7" a="1"/>
  <c r="G730" i="7" a="1"/>
  <c r="T730" i="7"/>
  <c r="D730" i="7" a="1"/>
  <c r="H730" i="7" a="1"/>
  <c r="P730" i="7"/>
  <c r="Q1889" i="7"/>
  <c r="N1889" i="7"/>
  <c r="T1889" i="7"/>
  <c r="G1889" i="7" a="1"/>
  <c r="K1366" i="7"/>
  <c r="J1366" i="7" a="1"/>
  <c r="Q1366" i="7"/>
  <c r="H1366" i="7" a="1"/>
  <c r="I1366" i="7" a="1"/>
  <c r="O948" i="7"/>
  <c r="V948" i="7"/>
  <c r="L948" i="7"/>
  <c r="K948" i="7"/>
  <c r="J948" i="7" a="1"/>
  <c r="U3535" i="7"/>
  <c r="M3535" i="7"/>
  <c r="S3535" i="7"/>
  <c r="L3535" i="7"/>
  <c r="I3535" i="7" a="1"/>
  <c r="C3084" i="7" a="1"/>
  <c r="U3084" i="7"/>
  <c r="Q3084" i="7"/>
  <c r="S3084" i="7"/>
  <c r="D2540" i="7" a="1"/>
  <c r="O2540" i="7"/>
  <c r="Q2540" i="7"/>
  <c r="C2540" i="7" a="1"/>
  <c r="I2540" i="7" a="1"/>
  <c r="P3532" i="7"/>
  <c r="D3532" i="7" a="1"/>
  <c r="J3532" i="7" a="1"/>
  <c r="Q3532" i="7"/>
  <c r="O3532" i="7"/>
  <c r="K1620" i="7"/>
  <c r="U1620" i="7"/>
  <c r="D1620" i="7" a="1"/>
  <c r="S1620" i="7"/>
  <c r="H1620" i="7" a="1"/>
  <c r="G3337" i="7" a="1"/>
  <c r="L3337" i="7"/>
  <c r="J3337" i="7" a="1"/>
  <c r="E3337" i="7" a="1"/>
  <c r="N209" i="7"/>
  <c r="C209" i="7" a="1"/>
  <c r="L209" i="7"/>
  <c r="M209" i="7"/>
  <c r="H209" i="7" a="1"/>
  <c r="O2148" i="7"/>
  <c r="D2148" i="7" a="1"/>
  <c r="R2148" i="7"/>
  <c r="N2148" i="7"/>
  <c r="I2148" i="7" a="1"/>
  <c r="M312" i="7"/>
  <c r="D312" i="7" a="1"/>
  <c r="R312" i="7"/>
  <c r="G312" i="7" a="1"/>
  <c r="H312" i="7" a="1"/>
  <c r="T1521" i="7"/>
  <c r="V1521" i="7"/>
  <c r="D1521" i="7" a="1"/>
  <c r="S1521" i="7"/>
  <c r="D2144" i="7" a="1"/>
  <c r="C2144" i="7" a="1"/>
  <c r="Q2144" i="7"/>
  <c r="O2144" i="7"/>
  <c r="V2144" i="7"/>
  <c r="P2598" i="7"/>
  <c r="C2598" i="7" a="1"/>
  <c r="O2598" i="7"/>
  <c r="S2598" i="7"/>
  <c r="I2598" i="7" a="1"/>
  <c r="E3975" i="7" a="1"/>
  <c r="G3975" i="7" a="1"/>
  <c r="Q3975" i="7"/>
  <c r="V3975" i="7"/>
  <c r="I3975" i="7" a="1"/>
  <c r="O1721" i="7"/>
  <c r="V1721" i="7"/>
  <c r="D1721" i="7" a="1"/>
  <c r="T1721" i="7"/>
  <c r="D270" i="1" a="1"/>
  <c r="M270" i="1"/>
  <c r="E270" i="1" a="1"/>
  <c r="C270" i="1" a="1"/>
  <c r="N3858" i="7"/>
  <c r="C3858" i="7" a="1"/>
  <c r="J3858" i="7" a="1"/>
  <c r="D3858" i="7" a="1"/>
  <c r="I3858" i="7" a="1"/>
  <c r="O416" i="1"/>
  <c r="I416" i="1"/>
  <c r="L416" i="1"/>
  <c r="K416" i="1"/>
  <c r="G13" i="1"/>
  <c r="E13" i="1" a="1"/>
  <c r="L13" i="1"/>
  <c r="D380" i="7" a="1"/>
  <c r="G380" i="7" a="1"/>
  <c r="O380" i="7"/>
  <c r="Q380" i="7"/>
  <c r="U380" i="7"/>
  <c r="K581" i="1"/>
  <c r="F581" i="1"/>
  <c r="J581" i="1"/>
  <c r="N581" i="1"/>
  <c r="D1399" i="7" a="1"/>
  <c r="C1399" i="7" a="1"/>
  <c r="M1399" i="7"/>
  <c r="V1399" i="7"/>
  <c r="I1399" i="7" a="1"/>
  <c r="K1848" i="7"/>
  <c r="V1848" i="7"/>
  <c r="G1848" i="7" a="1"/>
  <c r="N1848" i="7"/>
  <c r="R1109" i="7"/>
  <c r="G1109" i="7" a="1"/>
  <c r="N1109" i="7"/>
  <c r="D1109" i="7" a="1"/>
  <c r="C1109" i="7" a="1"/>
  <c r="D2957" i="7" a="1"/>
  <c r="K2957" i="7"/>
  <c r="T2957" i="7"/>
  <c r="Q2957" i="7"/>
  <c r="N2957" i="7"/>
  <c r="U1681" i="7"/>
  <c r="O1681" i="7"/>
  <c r="T1681" i="7"/>
  <c r="G1681" i="7" a="1"/>
  <c r="D1681" i="7" a="1"/>
  <c r="Q1369" i="7"/>
  <c r="U1369" i="7"/>
  <c r="S1369" i="7"/>
  <c r="C1369" i="7" a="1"/>
  <c r="L3381" i="7"/>
  <c r="C3381" i="7" a="1"/>
  <c r="M3381" i="7"/>
  <c r="R3381" i="7"/>
  <c r="I3381" i="7" a="1"/>
  <c r="O292" i="1"/>
  <c r="Q292" i="1"/>
  <c r="D292" i="1" a="1"/>
  <c r="G292" i="1"/>
  <c r="V1694" i="7"/>
  <c r="R1694" i="7"/>
  <c r="O1694" i="7"/>
  <c r="Q1694" i="7"/>
  <c r="H1694" i="7" a="1"/>
  <c r="V3464" i="7"/>
  <c r="O3464" i="7"/>
  <c r="D3464" i="7" a="1"/>
  <c r="L3464" i="7"/>
  <c r="D149" i="7" a="1"/>
  <c r="R149" i="7"/>
  <c r="T149" i="7"/>
  <c r="K149" i="7"/>
  <c r="S149" i="7"/>
  <c r="G1597" i="7" a="1"/>
  <c r="M1597" i="7"/>
  <c r="Q1597" i="7"/>
  <c r="O1597" i="7"/>
  <c r="H1597" i="7" a="1"/>
  <c r="Q3239" i="7"/>
  <c r="K3239" i="7"/>
  <c r="M3239" i="7"/>
  <c r="R3239" i="7"/>
  <c r="O3239" i="7"/>
  <c r="H473" i="1"/>
  <c r="M473" i="1"/>
  <c r="G473" i="1"/>
  <c r="Q3450" i="7"/>
  <c r="D3450" i="7" a="1"/>
  <c r="K3450" i="7"/>
  <c r="R3450" i="7"/>
  <c r="I3450" i="7" a="1"/>
  <c r="V160" i="7"/>
  <c r="R160" i="7"/>
  <c r="O160" i="7"/>
  <c r="M160" i="7"/>
  <c r="I160" i="7" a="1"/>
  <c r="S3283" i="7"/>
  <c r="R3283" i="7"/>
  <c r="P3283" i="7"/>
  <c r="C3283" i="7" a="1"/>
  <c r="H3283" i="7" a="1"/>
  <c r="C320" i="1" a="1"/>
  <c r="O320" i="1"/>
  <c r="J320" i="1"/>
  <c r="L585" i="7"/>
  <c r="R585" i="7"/>
  <c r="D585" i="7" a="1"/>
  <c r="C585" i="7" a="1"/>
  <c r="E585" i="7" a="1"/>
  <c r="V3213" i="7"/>
  <c r="E3213" i="7" a="1"/>
  <c r="U3213" i="7"/>
  <c r="O3213" i="7"/>
  <c r="I3213" i="7" a="1"/>
  <c r="R313" i="7"/>
  <c r="N313" i="7"/>
  <c r="K313" i="7"/>
  <c r="O313" i="7"/>
  <c r="I313" i="7" a="1"/>
  <c r="J3482" i="7" a="1"/>
  <c r="P3482" i="7"/>
  <c r="O3482" i="7"/>
  <c r="K3482" i="7"/>
  <c r="S2735" i="7"/>
  <c r="C2735" i="7" a="1"/>
  <c r="P2735" i="7"/>
  <c r="M2735" i="7"/>
  <c r="J2735" i="7" a="1"/>
  <c r="U3234" i="7"/>
  <c r="G3234" i="7" a="1"/>
  <c r="D3234" i="7" a="1"/>
  <c r="N3234" i="7"/>
  <c r="H3234" i="7" a="1"/>
  <c r="D2273" i="7" a="1"/>
  <c r="T2273" i="7"/>
  <c r="N2273" i="7"/>
  <c r="R2273" i="7"/>
  <c r="I2273" i="7" a="1"/>
  <c r="L3677" i="7"/>
  <c r="J3677" i="7" a="1"/>
  <c r="O3677" i="7"/>
  <c r="M3677" i="7"/>
  <c r="O310" i="7"/>
  <c r="R310" i="7"/>
  <c r="L310" i="7"/>
  <c r="J310" i="7" a="1"/>
  <c r="G310" i="7" a="1"/>
  <c r="C3772" i="7" a="1"/>
  <c r="J3772" i="7" a="1"/>
  <c r="D3772" i="7" a="1"/>
  <c r="T3772" i="7"/>
  <c r="H3772" i="7" a="1"/>
  <c r="Q3821" i="7"/>
  <c r="T3821" i="7"/>
  <c r="J3821" i="7" a="1"/>
  <c r="D3821" i="7" a="1"/>
  <c r="I3821" i="7" a="1"/>
  <c r="D120" i="7" a="1"/>
  <c r="N120" i="7"/>
  <c r="U120" i="7"/>
  <c r="K120" i="7"/>
  <c r="D2249" i="7" a="1"/>
  <c r="O2249" i="7"/>
  <c r="G2249" i="7" a="1"/>
  <c r="K2249" i="7"/>
  <c r="S2249" i="7"/>
  <c r="Q124" i="1"/>
  <c r="C124" i="1" a="1"/>
  <c r="O124" i="1"/>
  <c r="K124" i="1"/>
  <c r="O1206" i="7"/>
  <c r="K1206" i="7"/>
  <c r="D1206" i="7" a="1"/>
  <c r="M1206" i="7"/>
  <c r="H1206" i="7" a="1"/>
  <c r="M803" i="7"/>
  <c r="L803" i="7"/>
  <c r="R803" i="7"/>
  <c r="U803" i="7"/>
  <c r="P1478" i="7"/>
  <c r="Q1478" i="7"/>
  <c r="V1478" i="7"/>
  <c r="K1478" i="7"/>
  <c r="L1478" i="7"/>
  <c r="J2987" i="7" a="1"/>
  <c r="T2987" i="7"/>
  <c r="P2987" i="7"/>
  <c r="K2987" i="7"/>
  <c r="I2987" i="7" a="1"/>
  <c r="O350" i="1"/>
  <c r="D350" i="1" a="1"/>
  <c r="J350" i="1"/>
  <c r="H350" i="1"/>
  <c r="T168" i="7"/>
  <c r="C168" i="7" a="1"/>
  <c r="M168" i="7"/>
  <c r="S168" i="7"/>
  <c r="T1550" i="7"/>
  <c r="O1550" i="7"/>
  <c r="G1550" i="7" a="1"/>
  <c r="S1550" i="7"/>
  <c r="H1550" i="7" a="1"/>
  <c r="Q134" i="7"/>
  <c r="V134" i="7"/>
  <c r="M134" i="7"/>
  <c r="R134" i="7"/>
  <c r="N134" i="7"/>
  <c r="S1354" i="7"/>
  <c r="D1354" i="7" a="1"/>
  <c r="E1354" i="7" a="1"/>
  <c r="O1354" i="7"/>
  <c r="H1354" i="7" a="1"/>
  <c r="J252" i="7" a="1"/>
  <c r="V252" i="7"/>
  <c r="S252" i="7"/>
  <c r="H252" i="7" a="1"/>
  <c r="P620" i="7"/>
  <c r="T620" i="7"/>
  <c r="J620" i="7" a="1"/>
  <c r="H620" i="7" a="1"/>
  <c r="E620" i="7" a="1"/>
  <c r="M157" i="1"/>
  <c r="J157" i="1"/>
  <c r="O157" i="1"/>
  <c r="L157" i="1"/>
  <c r="K511" i="1"/>
  <c r="F511" i="1"/>
  <c r="G511" i="1"/>
  <c r="N511" i="1"/>
  <c r="N1166" i="7"/>
  <c r="G1166" i="7" a="1"/>
  <c r="D1166" i="7" a="1"/>
  <c r="R1166" i="7"/>
  <c r="O3508" i="7"/>
  <c r="C3508" i="7" a="1"/>
  <c r="K3508" i="7"/>
  <c r="R3508" i="7"/>
  <c r="P3508" i="7"/>
  <c r="J2726" i="7" a="1"/>
  <c r="G2726" i="7" a="1"/>
  <c r="Q2726" i="7"/>
  <c r="N2726" i="7"/>
  <c r="S2726" i="7"/>
  <c r="D71" i="7" a="1"/>
  <c r="L71" i="7"/>
  <c r="U71" i="7"/>
  <c r="N71" i="7"/>
  <c r="I71" i="7" a="1"/>
  <c r="C2799" i="7" a="1"/>
  <c r="R2799" i="7"/>
  <c r="D2799" i="7" a="1"/>
  <c r="I2799" i="7" a="1"/>
  <c r="O2771" i="7"/>
  <c r="S2771" i="7"/>
  <c r="U2771" i="7"/>
  <c r="N2771" i="7"/>
  <c r="H2771" i="7" a="1"/>
  <c r="C655" i="7" a="1"/>
  <c r="O655" i="7"/>
  <c r="L655" i="7"/>
  <c r="U655" i="7"/>
  <c r="I655" i="7" a="1"/>
  <c r="U196" i="7"/>
  <c r="P196" i="7"/>
  <c r="J196" i="7" a="1"/>
  <c r="I196" i="7" a="1"/>
  <c r="H196" i="7" a="1"/>
  <c r="U3160" i="7"/>
  <c r="M3160" i="7"/>
  <c r="D3160" i="7" a="1"/>
  <c r="R3160" i="7"/>
  <c r="C1458" i="7" a="1"/>
  <c r="M1458" i="7"/>
  <c r="O1458" i="7"/>
  <c r="Q1458" i="7"/>
  <c r="I1458" i="7" a="1"/>
  <c r="M1056" i="7"/>
  <c r="P1056" i="7"/>
  <c r="K1056" i="7"/>
  <c r="I1056" i="7" a="1"/>
  <c r="Q1056" i="7"/>
  <c r="O2563" i="7"/>
  <c r="J2563" i="7" a="1"/>
  <c r="S2563" i="7"/>
  <c r="K2563" i="7"/>
  <c r="I2563" i="7" a="1"/>
  <c r="D347" i="7" a="1"/>
  <c r="P347" i="7"/>
  <c r="T347" i="7"/>
  <c r="N347" i="7"/>
  <c r="T1933" i="7"/>
  <c r="V1933" i="7"/>
  <c r="R1933" i="7"/>
  <c r="K1933" i="7"/>
  <c r="M1933" i="7"/>
  <c r="L2460" i="7"/>
  <c r="Q2460" i="7"/>
  <c r="E2460" i="7" a="1"/>
  <c r="I2460" i="7" a="1"/>
  <c r="M2460" i="7"/>
  <c r="J969" i="7" a="1"/>
  <c r="E969" i="7" a="1"/>
  <c r="M969" i="7"/>
  <c r="H969" i="7" a="1"/>
  <c r="V969" i="7"/>
  <c r="Q1330" i="7"/>
  <c r="T1330" i="7"/>
  <c r="V1330" i="7"/>
  <c r="J1330" i="7" a="1"/>
  <c r="D1167" i="7" a="1"/>
  <c r="T1167" i="7"/>
  <c r="O1167" i="7"/>
  <c r="N1167" i="7"/>
  <c r="G1167" i="7" a="1"/>
  <c r="K2896" i="7"/>
  <c r="M2896" i="7"/>
  <c r="T2896" i="7"/>
  <c r="N2896" i="7"/>
  <c r="D2896" i="7" a="1"/>
  <c r="D676" i="7" a="1"/>
  <c r="O676" i="7"/>
  <c r="G676" i="7" a="1"/>
  <c r="J676" i="7" a="1"/>
  <c r="I676" i="7" a="1"/>
  <c r="V135" i="7"/>
  <c r="D135" i="7" a="1"/>
  <c r="N135" i="7"/>
  <c r="R135" i="7"/>
  <c r="E105" i="1" a="1"/>
  <c r="H105" i="1"/>
  <c r="M105" i="1"/>
  <c r="P105" i="1"/>
  <c r="K2002" i="7"/>
  <c r="C2002" i="7" a="1"/>
  <c r="N2002" i="7"/>
  <c r="G2002" i="7" a="1"/>
  <c r="H2002" i="7" a="1"/>
  <c r="J2776" i="7" a="1"/>
  <c r="R2776" i="7"/>
  <c r="Q2776" i="7"/>
  <c r="E2776" i="7" a="1"/>
  <c r="I2776" i="7" a="1"/>
  <c r="J2813" i="7" a="1"/>
  <c r="O2813" i="7"/>
  <c r="C2813" i="7" a="1"/>
  <c r="E2813" i="7" a="1"/>
  <c r="V2519" i="7"/>
  <c r="J2519" i="7" a="1"/>
  <c r="D2519" i="7" a="1"/>
  <c r="U2519" i="7"/>
  <c r="K2519" i="7"/>
  <c r="M2846" i="7"/>
  <c r="E2846" i="7" a="1"/>
  <c r="T2846" i="7"/>
  <c r="N2846" i="7"/>
  <c r="H2846" i="7" a="1"/>
  <c r="Q2178" i="7"/>
  <c r="R2178" i="7"/>
  <c r="E2178" i="7" a="1"/>
  <c r="M2178" i="7"/>
  <c r="H2178" i="7" a="1"/>
  <c r="K642" i="7"/>
  <c r="V642" i="7"/>
  <c r="Q642" i="7"/>
  <c r="P642" i="7"/>
  <c r="T3187" i="7"/>
  <c r="M3187" i="7"/>
  <c r="C3187" i="7" a="1"/>
  <c r="P3187" i="7"/>
  <c r="G3187" i="7" a="1"/>
  <c r="R617" i="7"/>
  <c r="C617" i="7" a="1"/>
  <c r="L617" i="7"/>
  <c r="T617" i="7"/>
  <c r="I617" i="7" a="1"/>
  <c r="V2306" i="7"/>
  <c r="E2306" i="7" a="1"/>
  <c r="C2306" i="7" a="1"/>
  <c r="J2306" i="7" a="1"/>
  <c r="I2306" i="7" a="1"/>
  <c r="L683" i="7"/>
  <c r="N683" i="7"/>
  <c r="G683" i="7" a="1"/>
  <c r="R683" i="7"/>
  <c r="K1352" i="7"/>
  <c r="G1352" i="7" a="1"/>
  <c r="N1352" i="7"/>
  <c r="E1352" i="7" a="1"/>
  <c r="P1352" i="7"/>
  <c r="R1333" i="7"/>
  <c r="T1333" i="7"/>
  <c r="U1333" i="7"/>
  <c r="Q1333" i="7"/>
  <c r="M1333" i="7"/>
  <c r="D3895" i="7" a="1"/>
  <c r="R3895" i="7"/>
  <c r="G3895" i="7" a="1"/>
  <c r="O3895" i="7"/>
  <c r="H3895" i="7" a="1"/>
  <c r="F483" i="1"/>
  <c r="N483" i="1"/>
  <c r="D483" i="1" a="1"/>
  <c r="K593" i="7"/>
  <c r="J593" i="7" a="1"/>
  <c r="D593" i="7" a="1"/>
  <c r="Q593" i="7"/>
  <c r="R593" i="7"/>
  <c r="G3444" i="7" a="1"/>
  <c r="P3444" i="7"/>
  <c r="J3444" i="7" a="1"/>
  <c r="T3444" i="7"/>
  <c r="E3444" i="7" a="1"/>
  <c r="I54" i="1"/>
  <c r="L54" i="1"/>
  <c r="J54" i="1"/>
  <c r="H54" i="1"/>
  <c r="C1768" i="7" a="1"/>
  <c r="J1768" i="7" a="1"/>
  <c r="G1768" i="7" a="1"/>
  <c r="H1768" i="7" a="1"/>
  <c r="R1006" i="7"/>
  <c r="S1006" i="7"/>
  <c r="C1006" i="7" a="1"/>
  <c r="T1006" i="7"/>
  <c r="H1006" i="7" a="1"/>
  <c r="D331" i="7" a="1"/>
  <c r="S331" i="7"/>
  <c r="R331" i="7"/>
  <c r="Q331" i="7"/>
  <c r="T331" i="7"/>
  <c r="S3068" i="7"/>
  <c r="V3068" i="7"/>
  <c r="U3068" i="7"/>
  <c r="M3068" i="7"/>
  <c r="I3068" i="7" a="1"/>
  <c r="J2797" i="7" a="1"/>
  <c r="C2797" i="7" a="1"/>
  <c r="K2797" i="7"/>
  <c r="U2797" i="7"/>
  <c r="L362" i="7"/>
  <c r="P362" i="7"/>
  <c r="G362" i="7" a="1"/>
  <c r="M362" i="7"/>
  <c r="V362" i="7"/>
  <c r="N2122" i="7"/>
  <c r="J2122" i="7" a="1"/>
  <c r="V2122" i="7"/>
  <c r="T2122" i="7"/>
  <c r="H2122" i="7" a="1"/>
  <c r="G584" i="1"/>
  <c r="L584" i="1"/>
  <c r="Q584" i="1"/>
  <c r="M584" i="1"/>
  <c r="S2900" i="7"/>
  <c r="U2900" i="7"/>
  <c r="K2900" i="7"/>
  <c r="V2900" i="7"/>
  <c r="U2400" i="7"/>
  <c r="P2400" i="7"/>
  <c r="J2400" i="7" a="1"/>
  <c r="N2400" i="7"/>
  <c r="S2400" i="7"/>
  <c r="R116" i="7"/>
  <c r="K116" i="7"/>
  <c r="N116" i="7"/>
  <c r="D116" i="7" a="1"/>
  <c r="J116" i="7" a="1"/>
  <c r="R1893" i="7"/>
  <c r="J1893" i="7" a="1"/>
  <c r="N1893" i="7"/>
  <c r="M1893" i="7"/>
  <c r="T1893" i="7"/>
  <c r="C2073" i="7" a="1"/>
  <c r="U2073" i="7"/>
  <c r="P2073" i="7"/>
  <c r="O2073" i="7"/>
  <c r="Q1319" i="7"/>
  <c r="L1319" i="7"/>
  <c r="M1319" i="7"/>
  <c r="S1319" i="7"/>
  <c r="N1319" i="7"/>
  <c r="C2388" i="7" a="1"/>
  <c r="N2388" i="7"/>
  <c r="L2388" i="7"/>
  <c r="I2388" i="7" a="1"/>
  <c r="O2388" i="7"/>
  <c r="E2632" i="7" a="1"/>
  <c r="T2632" i="7"/>
  <c r="K2632" i="7"/>
  <c r="D2632" i="7" a="1"/>
  <c r="I2632" i="7" a="1"/>
  <c r="Q2840" i="7"/>
  <c r="V2840" i="7"/>
  <c r="P2840" i="7"/>
  <c r="G2840" i="7" a="1"/>
  <c r="J1789" i="7" a="1"/>
  <c r="C1789" i="7" a="1"/>
  <c r="V1789" i="7"/>
  <c r="P1789" i="7"/>
  <c r="T1789" i="7"/>
  <c r="F125" i="1"/>
  <c r="J125" i="1"/>
  <c r="E125" i="1" a="1"/>
  <c r="I125" i="1"/>
  <c r="Q48" i="7"/>
  <c r="D48" i="7" a="1"/>
  <c r="P48" i="7"/>
  <c r="H48" i="7" a="1"/>
  <c r="G48" i="7" a="1"/>
  <c r="G3783" i="7" a="1"/>
  <c r="U3783" i="7"/>
  <c r="M3783" i="7"/>
  <c r="L3783" i="7"/>
  <c r="T1431" i="7"/>
  <c r="N1431" i="7"/>
  <c r="L1431" i="7"/>
  <c r="H1431" i="7" a="1"/>
  <c r="D1431" i="7" a="1"/>
  <c r="S2288" i="7"/>
  <c r="Q2288" i="7"/>
  <c r="T2288" i="7"/>
  <c r="J2288" i="7" a="1"/>
  <c r="I2288" i="7" a="1"/>
  <c r="O1788" i="7"/>
  <c r="C1788" i="7" a="1"/>
  <c r="S1788" i="7"/>
  <c r="L1788" i="7"/>
  <c r="K1788" i="7"/>
  <c r="C321" i="7" a="1"/>
  <c r="J321" i="7" a="1"/>
  <c r="S321" i="7"/>
  <c r="R321" i="7"/>
  <c r="L3506" i="7"/>
  <c r="N3506" i="7"/>
  <c r="Q3506" i="7"/>
  <c r="E3506" i="7" a="1"/>
  <c r="T3506" i="7"/>
  <c r="I525" i="1"/>
  <c r="C525" i="1" a="1"/>
  <c r="H525" i="1"/>
  <c r="O525" i="1"/>
  <c r="D733" i="7" a="1"/>
  <c r="S733" i="7"/>
  <c r="U733" i="7"/>
  <c r="G733" i="7" a="1"/>
  <c r="H733" i="7" a="1"/>
  <c r="D372" i="7" a="1"/>
  <c r="K372" i="7"/>
  <c r="T372" i="7"/>
  <c r="R372" i="7"/>
  <c r="O2380" i="7"/>
  <c r="J2380" i="7" a="1"/>
  <c r="M2380" i="7"/>
  <c r="P2380" i="7"/>
  <c r="D2380" i="7" a="1"/>
  <c r="F407" i="1"/>
  <c r="M407" i="1"/>
  <c r="N407" i="1"/>
  <c r="D407" i="1" a="1"/>
  <c r="D3715" i="7" a="1"/>
  <c r="U3715" i="7"/>
  <c r="J3715" i="7" a="1"/>
  <c r="E3715" i="7" a="1"/>
  <c r="I3715" i="7" a="1"/>
  <c r="T1101" i="7"/>
  <c r="G1101" i="7" a="1"/>
  <c r="E1101" i="7" a="1"/>
  <c r="L1101" i="7"/>
  <c r="Q626" i="7"/>
  <c r="E626" i="7" a="1"/>
  <c r="P626" i="7"/>
  <c r="L626" i="7"/>
  <c r="M626" i="7"/>
  <c r="K2636" i="7"/>
  <c r="R2636" i="7"/>
  <c r="E2636" i="7" a="1"/>
  <c r="H2636" i="7" a="1"/>
  <c r="P2636" i="7"/>
  <c r="L544" i="1"/>
  <c r="G544" i="1"/>
  <c r="N544" i="1"/>
  <c r="Q544" i="1"/>
  <c r="T443" i="7"/>
  <c r="J443" i="7" a="1"/>
  <c r="M443" i="7"/>
  <c r="P443" i="7"/>
  <c r="H515" i="1"/>
  <c r="F515" i="1"/>
  <c r="P515" i="1"/>
  <c r="Q515" i="1"/>
  <c r="E3784" i="7" a="1"/>
  <c r="J3784" i="7" a="1"/>
  <c r="R3784" i="7"/>
  <c r="O3784" i="7"/>
  <c r="V3784" i="7"/>
  <c r="M2646" i="7"/>
  <c r="U2646" i="7"/>
  <c r="P2646" i="7"/>
  <c r="G2646" i="7" a="1"/>
  <c r="Q2646" i="7"/>
  <c r="S565" i="7"/>
  <c r="N565" i="7"/>
  <c r="R565" i="7"/>
  <c r="D565" i="7" a="1"/>
  <c r="P3028" i="7"/>
  <c r="V3028" i="7"/>
  <c r="C3028" i="7" a="1"/>
  <c r="O3028" i="7"/>
  <c r="H3028" i="7" a="1"/>
  <c r="N2088" i="7"/>
  <c r="L2088" i="7"/>
  <c r="Q2088" i="7"/>
  <c r="P2088" i="7"/>
  <c r="E2088" i="7" a="1"/>
  <c r="O1785" i="7"/>
  <c r="M1785" i="7"/>
  <c r="S1785" i="7"/>
  <c r="D1785" i="7" a="1"/>
  <c r="H1785" i="7" a="1"/>
  <c r="D3493" i="7" a="1"/>
  <c r="T3493" i="7"/>
  <c r="E3493" i="7" a="1"/>
  <c r="R3493" i="7"/>
  <c r="O1976" i="7"/>
  <c r="S1976" i="7"/>
  <c r="R1976" i="7"/>
  <c r="V1976" i="7"/>
  <c r="G1976" i="7" a="1"/>
  <c r="E159" i="1" a="1"/>
  <c r="D159" i="1" a="1"/>
  <c r="P159" i="1"/>
  <c r="F159" i="1"/>
  <c r="Q586" i="1"/>
  <c r="I586" i="1"/>
  <c r="O586" i="1"/>
  <c r="J586" i="1"/>
  <c r="V2117" i="7"/>
  <c r="O2117" i="7"/>
  <c r="K2117" i="7"/>
  <c r="M2117" i="7"/>
  <c r="N3703" i="7"/>
  <c r="E3703" i="7" a="1"/>
  <c r="P3703" i="7"/>
  <c r="Q3703" i="7"/>
  <c r="H3703" i="7" a="1"/>
  <c r="C251" i="1" a="1"/>
  <c r="G251" i="1"/>
  <c r="P251" i="1"/>
  <c r="I251" i="1"/>
  <c r="S1463" i="7"/>
  <c r="V1463" i="7"/>
  <c r="C1463" i="7" a="1"/>
  <c r="J1463" i="7" a="1"/>
  <c r="I1463" i="7" a="1"/>
  <c r="D2230" i="7" a="1"/>
  <c r="R2230" i="7"/>
  <c r="L2230" i="7"/>
  <c r="T2230" i="7"/>
  <c r="N388" i="1"/>
  <c r="C388" i="1" a="1"/>
  <c r="Q388" i="1"/>
  <c r="O388" i="1"/>
  <c r="N2209" i="7"/>
  <c r="L2209" i="7"/>
  <c r="E2209" i="7" a="1"/>
  <c r="R2209" i="7"/>
  <c r="Q2209" i="7"/>
  <c r="P1043" i="7"/>
  <c r="E1043" i="7" a="1"/>
  <c r="M1043" i="7"/>
  <c r="N1043" i="7"/>
  <c r="I1043" i="7" a="1"/>
  <c r="N2701" i="7"/>
  <c r="O2701" i="7"/>
  <c r="K2701" i="7"/>
  <c r="U2701" i="7"/>
  <c r="J2172" i="7" a="1"/>
  <c r="N2172" i="7"/>
  <c r="D2172" i="7" a="1"/>
  <c r="G2172" i="7" a="1"/>
  <c r="S2172" i="7"/>
  <c r="E2837" i="7" a="1"/>
  <c r="S2837" i="7"/>
  <c r="N2837" i="7"/>
  <c r="P2837" i="7"/>
  <c r="I2837" i="7" a="1"/>
  <c r="E2866" i="7" a="1"/>
  <c r="M2866" i="7"/>
  <c r="N2866" i="7"/>
  <c r="D2866" i="7" a="1"/>
  <c r="I2866" i="7" a="1"/>
  <c r="O1444" i="7"/>
  <c r="C1444" i="7" a="1"/>
  <c r="P1444" i="7"/>
  <c r="U1444" i="7"/>
  <c r="P1393" i="7"/>
  <c r="J1393" i="7" a="1"/>
  <c r="V1393" i="7"/>
  <c r="C1393" i="7" a="1"/>
  <c r="O1393" i="7"/>
  <c r="J2869" i="7" a="1"/>
  <c r="T2869" i="7"/>
  <c r="O2869" i="7"/>
  <c r="K2869" i="7"/>
  <c r="I2869" i="7" a="1"/>
  <c r="J2939" i="7" a="1"/>
  <c r="P2939" i="7"/>
  <c r="Q2939" i="7"/>
  <c r="K2939" i="7"/>
  <c r="I2939" i="7" a="1"/>
  <c r="S3810" i="7"/>
  <c r="M3810" i="7"/>
  <c r="N3810" i="7"/>
  <c r="L3810" i="7"/>
  <c r="D2581" i="7" a="1"/>
  <c r="K2581" i="7"/>
  <c r="P2581" i="7"/>
  <c r="C2581" i="7" a="1"/>
  <c r="L2581" i="7"/>
  <c r="T1556" i="7"/>
  <c r="Q1556" i="7"/>
  <c r="P1556" i="7"/>
  <c r="L1556" i="7"/>
  <c r="H1556" i="7" a="1"/>
  <c r="L3297" i="7"/>
  <c r="C3297" i="7" a="1"/>
  <c r="R3297" i="7"/>
  <c r="M3297" i="7"/>
  <c r="H3297" i="7" a="1"/>
  <c r="R101" i="7"/>
  <c r="L101" i="7"/>
  <c r="G101" i="7" a="1"/>
  <c r="U101" i="7"/>
  <c r="T2167" i="7"/>
  <c r="O2167" i="7"/>
  <c r="E2167" i="7" a="1"/>
  <c r="K2167" i="7"/>
  <c r="M2167" i="7"/>
  <c r="N3474" i="7"/>
  <c r="E3474" i="7" a="1"/>
  <c r="D3474" i="7" a="1"/>
  <c r="U3474" i="7"/>
  <c r="V3474" i="7"/>
  <c r="M2059" i="7"/>
  <c r="K2059" i="7"/>
  <c r="R2059" i="7"/>
  <c r="G2059" i="7" a="1"/>
  <c r="H2059" i="7" a="1"/>
  <c r="K1695" i="7"/>
  <c r="G1695" i="7" a="1"/>
  <c r="J1695" i="7" a="1"/>
  <c r="H1695" i="7" a="1"/>
  <c r="Q1097" i="7"/>
  <c r="E1097" i="7" a="1"/>
  <c r="O1097" i="7"/>
  <c r="R1097" i="7"/>
  <c r="G1097" i="7" a="1"/>
  <c r="T2876" i="7"/>
  <c r="C2876" i="7" a="1"/>
  <c r="R2876" i="7"/>
  <c r="E2876" i="7" a="1"/>
  <c r="I2876" i="7" a="1"/>
  <c r="U3912" i="7"/>
  <c r="Q3912" i="7"/>
  <c r="N3912" i="7"/>
  <c r="I3912" i="7" a="1"/>
  <c r="P3912" i="7"/>
  <c r="C3273" i="7" a="1"/>
  <c r="T3273" i="7"/>
  <c r="K3273" i="7"/>
  <c r="U3273" i="7"/>
  <c r="K2911" i="7"/>
  <c r="G2911" i="7" a="1"/>
  <c r="S2911" i="7"/>
  <c r="P2911" i="7"/>
  <c r="Q2911" i="7"/>
  <c r="T2489" i="7"/>
  <c r="K2489" i="7"/>
  <c r="D2489" i="7" a="1"/>
  <c r="E2489" i="7" a="1"/>
  <c r="J2489" i="7" a="1"/>
  <c r="S1161" i="7"/>
  <c r="R1161" i="7"/>
  <c r="T1161" i="7"/>
  <c r="P1161" i="7"/>
  <c r="O1161" i="7"/>
  <c r="Q1662" i="7"/>
  <c r="D1662" i="7" a="1"/>
  <c r="J1662" i="7" a="1"/>
  <c r="H1662" i="7" a="1"/>
  <c r="O3811" i="7"/>
  <c r="S3811" i="7"/>
  <c r="C3811" i="7" a="1"/>
  <c r="R3811" i="7"/>
  <c r="D3811" i="7" a="1"/>
  <c r="P2248" i="7"/>
  <c r="M2248" i="7"/>
  <c r="N2248" i="7"/>
  <c r="D2248" i="7" a="1"/>
  <c r="I2248" i="7" a="1"/>
  <c r="U3826" i="7"/>
  <c r="M3826" i="7"/>
  <c r="R3826" i="7"/>
  <c r="V3826" i="7"/>
  <c r="K3826" i="7"/>
  <c r="L3441" i="7"/>
  <c r="N3441" i="7"/>
  <c r="O3441" i="7"/>
  <c r="M3441" i="7"/>
  <c r="P1456" i="7"/>
  <c r="E1456" i="7" a="1"/>
  <c r="M1456" i="7"/>
  <c r="K1456" i="7"/>
  <c r="S1456" i="7"/>
  <c r="R210" i="7"/>
  <c r="M210" i="7"/>
  <c r="Q210" i="7"/>
  <c r="E210" i="7" a="1"/>
  <c r="I210" i="7" a="1"/>
  <c r="P2909" i="7"/>
  <c r="V2909" i="7"/>
  <c r="G2909" i="7" a="1"/>
  <c r="E2909" i="7" a="1"/>
  <c r="I2909" i="7" a="1"/>
  <c r="V2054" i="7"/>
  <c r="K2054" i="7"/>
  <c r="S2054" i="7"/>
  <c r="H2054" i="7" a="1"/>
  <c r="K3915" i="7"/>
  <c r="V3915" i="7"/>
  <c r="C3915" i="7" a="1"/>
  <c r="G3915" i="7" a="1"/>
  <c r="E3915" i="7" a="1"/>
  <c r="Q959" i="7"/>
  <c r="J959" i="7" a="1"/>
  <c r="G959" i="7" a="1"/>
  <c r="D959" i="7" a="1"/>
  <c r="H959" i="7" a="1"/>
  <c r="R1253" i="7"/>
  <c r="G1253" i="7" a="1"/>
  <c r="D1253" i="7" a="1"/>
  <c r="Q1253" i="7"/>
  <c r="U1253" i="7"/>
  <c r="J2661" i="7" a="1"/>
  <c r="G2661" i="7" a="1"/>
  <c r="P2661" i="7"/>
  <c r="Q2661" i="7"/>
  <c r="V1926" i="7"/>
  <c r="C1926" i="7" a="1"/>
  <c r="O1926" i="7"/>
  <c r="T1926" i="7"/>
  <c r="H1926" i="7" a="1"/>
  <c r="V2816" i="7"/>
  <c r="C2816" i="7" a="1"/>
  <c r="U2816" i="7"/>
  <c r="E2816" i="7" a="1"/>
  <c r="H2816" i="7" a="1"/>
  <c r="E1922" i="7" a="1"/>
  <c r="K1922" i="7"/>
  <c r="R1922" i="7"/>
  <c r="T1922" i="7"/>
  <c r="H1922" i="7" a="1"/>
  <c r="K3510" i="7"/>
  <c r="N3510" i="7"/>
  <c r="Q3510" i="7"/>
  <c r="L3510" i="7"/>
  <c r="J481" i="1"/>
  <c r="O481" i="1"/>
  <c r="K481" i="1"/>
  <c r="M481" i="1"/>
  <c r="K3930" i="7"/>
  <c r="E3930" i="7" a="1"/>
  <c r="O3930" i="7"/>
  <c r="V3930" i="7"/>
  <c r="H3930" i="7" a="1"/>
  <c r="N379" i="7"/>
  <c r="V379" i="7"/>
  <c r="E379" i="7" a="1"/>
  <c r="L379" i="7"/>
  <c r="Q379" i="7"/>
  <c r="M601" i="7"/>
  <c r="Q601" i="7"/>
  <c r="S601" i="7"/>
  <c r="E601" i="7" a="1"/>
  <c r="M3578" i="7"/>
  <c r="S3578" i="7"/>
  <c r="J3578" i="7" a="1"/>
  <c r="C3578" i="7" a="1"/>
  <c r="L3578" i="7"/>
  <c r="P2470" i="7"/>
  <c r="Q2470" i="7"/>
  <c r="C2470" i="7" a="1"/>
  <c r="U2470" i="7"/>
  <c r="T2470" i="7"/>
  <c r="N2371" i="7"/>
  <c r="O2371" i="7"/>
  <c r="D2371" i="7" a="1"/>
  <c r="C2371" i="7" a="1"/>
  <c r="I2371" i="7" a="1"/>
  <c r="V3186" i="7"/>
  <c r="G3186" i="7" a="1"/>
  <c r="I3186" i="7" a="1"/>
  <c r="O3186" i="7"/>
  <c r="L1209" i="7"/>
  <c r="O1209" i="7"/>
  <c r="P1209" i="7"/>
  <c r="H1209" i="7" a="1"/>
  <c r="K1209" i="7"/>
  <c r="R1139" i="7"/>
  <c r="N1139" i="7"/>
  <c r="J1139" i="7" a="1"/>
  <c r="E1139" i="7" a="1"/>
  <c r="I1139" i="7" a="1"/>
  <c r="T2707" i="7"/>
  <c r="J2707" i="7" a="1"/>
  <c r="N2707" i="7"/>
  <c r="S2707" i="7"/>
  <c r="L2707" i="7"/>
  <c r="S1780" i="7"/>
  <c r="R1780" i="7"/>
  <c r="E1780" i="7" a="1"/>
  <c r="Q1780" i="7"/>
  <c r="S930" i="7"/>
  <c r="J930" i="7" a="1"/>
  <c r="R930" i="7"/>
  <c r="L930" i="7"/>
  <c r="C930" i="7" a="1"/>
  <c r="E434" i="7" a="1"/>
  <c r="K434" i="7"/>
  <c r="C434" i="7" a="1"/>
  <c r="G434" i="7" a="1"/>
  <c r="I434" i="7" a="1"/>
  <c r="N555" i="1"/>
  <c r="G555" i="1"/>
  <c r="C555" i="1" a="1"/>
  <c r="K555" i="1"/>
  <c r="J2158" i="7" a="1"/>
  <c r="D2158" i="7" a="1"/>
  <c r="G2158" i="7" a="1"/>
  <c r="H2158" i="7" a="1"/>
  <c r="C2280" i="7" a="1"/>
  <c r="O2280" i="7"/>
  <c r="U2280" i="7"/>
  <c r="H2280" i="7" a="1"/>
  <c r="I2280" i="7" a="1"/>
  <c r="O482" i="7"/>
  <c r="K482" i="7"/>
  <c r="L482" i="7"/>
  <c r="D482" i="7" a="1"/>
  <c r="H482" i="7" a="1"/>
  <c r="O1200" i="7"/>
  <c r="N1200" i="7"/>
  <c r="C1200" i="7" a="1"/>
  <c r="D1200" i="7" a="1"/>
  <c r="H1200" i="7" a="1"/>
  <c r="R1241" i="7"/>
  <c r="E1241" i="7" a="1"/>
  <c r="C1241" i="7" a="1"/>
  <c r="I1241" i="7" a="1"/>
  <c r="S2266" i="7"/>
  <c r="D2266" i="7" a="1"/>
  <c r="M2266" i="7"/>
  <c r="E2266" i="7" a="1"/>
  <c r="P2266" i="7"/>
  <c r="D3023" i="7" a="1"/>
  <c r="O3023" i="7"/>
  <c r="C3023" i="7" a="1"/>
  <c r="J3023" i="7" a="1"/>
  <c r="H3023" i="7" a="1"/>
  <c r="P697" i="7"/>
  <c r="C697" i="7" a="1"/>
  <c r="V697" i="7"/>
  <c r="O697" i="7"/>
  <c r="I697" i="7" a="1"/>
  <c r="D1479" i="7" a="1"/>
  <c r="S1479" i="7"/>
  <c r="L1479" i="7"/>
  <c r="K1479" i="7"/>
  <c r="G1476" i="7" a="1"/>
  <c r="L1476" i="7"/>
  <c r="Q1476" i="7"/>
  <c r="V1476" i="7"/>
  <c r="N1476" i="7"/>
  <c r="M3259" i="7"/>
  <c r="Q3259" i="7"/>
  <c r="P3259" i="7"/>
  <c r="E3259" i="7" a="1"/>
  <c r="H3259" i="7" a="1"/>
  <c r="M2189" i="7"/>
  <c r="Q2189" i="7"/>
  <c r="C2189" i="7" a="1"/>
  <c r="I2189" i="7" a="1"/>
  <c r="P2189" i="7"/>
  <c r="O1487" i="7"/>
  <c r="U1487" i="7"/>
  <c r="R1487" i="7"/>
  <c r="S1487" i="7"/>
  <c r="E1488" i="7" a="1"/>
  <c r="O1488" i="7"/>
  <c r="P1488" i="7"/>
  <c r="U1488" i="7"/>
  <c r="H1488" i="7" a="1"/>
  <c r="L1625" i="7"/>
  <c r="G1625" i="7" a="1"/>
  <c r="P1625" i="7"/>
  <c r="E1625" i="7" a="1"/>
  <c r="I1625" i="7" a="1"/>
  <c r="C35" i="7" a="1"/>
  <c r="U35" i="7"/>
  <c r="L35" i="7"/>
  <c r="K35" i="7"/>
  <c r="I35" i="7" a="1"/>
  <c r="H317" i="1"/>
  <c r="D317" i="1" a="1"/>
  <c r="E317" i="1" a="1"/>
  <c r="P1699" i="7"/>
  <c r="S1699" i="7"/>
  <c r="Q1699" i="7"/>
  <c r="E1699" i="7" a="1"/>
  <c r="I1699" i="7" a="1"/>
  <c r="Q310" i="1"/>
  <c r="D310" i="1" a="1"/>
  <c r="N310" i="1"/>
  <c r="L310" i="1"/>
  <c r="K2521" i="7"/>
  <c r="M2521" i="7"/>
  <c r="R2521" i="7"/>
  <c r="D2521" i="7" a="1"/>
  <c r="I2521" i="7" a="1"/>
  <c r="T3522" i="7"/>
  <c r="O3522" i="7"/>
  <c r="U3522" i="7"/>
  <c r="C3522" i="7" a="1"/>
  <c r="S1078" i="7"/>
  <c r="K1078" i="7"/>
  <c r="V1078" i="7"/>
  <c r="R1078" i="7"/>
  <c r="M1078" i="7"/>
  <c r="M1576" i="7"/>
  <c r="L1576" i="7"/>
  <c r="P1576" i="7"/>
  <c r="H1576" i="7" a="1"/>
  <c r="U1576" i="7"/>
  <c r="O1146" i="7"/>
  <c r="M1146" i="7"/>
  <c r="K1146" i="7"/>
  <c r="I1146" i="7" a="1"/>
  <c r="T1146" i="7"/>
  <c r="G3511" i="7" a="1"/>
  <c r="D3511" i="7" a="1"/>
  <c r="P3511" i="7"/>
  <c r="U3511" i="7"/>
  <c r="D1087" i="7" a="1"/>
  <c r="G1087" i="7" a="1"/>
  <c r="R1087" i="7"/>
  <c r="H1087" i="7" a="1"/>
  <c r="C1087" i="7" a="1"/>
  <c r="E3501" i="7" a="1"/>
  <c r="C3501" i="7" a="1"/>
  <c r="O3501" i="7"/>
  <c r="M3501" i="7"/>
  <c r="Q3501" i="7"/>
  <c r="T2604" i="7"/>
  <c r="L2604" i="7"/>
  <c r="G2604" i="7" a="1"/>
  <c r="M2604" i="7"/>
  <c r="H2604" i="7" a="1"/>
  <c r="Q871" i="7"/>
  <c r="U871" i="7"/>
  <c r="P871" i="7"/>
  <c r="I871" i="7" a="1"/>
  <c r="V2579" i="7"/>
  <c r="O2579" i="7"/>
  <c r="T2579" i="7"/>
  <c r="N2579" i="7"/>
  <c r="H2579" i="7" a="1"/>
  <c r="N606" i="7"/>
  <c r="S606" i="7"/>
  <c r="R606" i="7"/>
  <c r="C606" i="7" a="1"/>
  <c r="I606" i="7" a="1"/>
  <c r="G981" i="7" a="1"/>
  <c r="T981" i="7"/>
  <c r="E981" i="7" a="1"/>
  <c r="J981" i="7" a="1"/>
  <c r="I981" i="7" a="1"/>
  <c r="J2818" i="7" a="1"/>
  <c r="S2818" i="7"/>
  <c r="E2818" i="7" a="1"/>
  <c r="U2818" i="7"/>
  <c r="C3799" i="7" a="1"/>
  <c r="R3799" i="7"/>
  <c r="V3799" i="7"/>
  <c r="O3799" i="7"/>
  <c r="P3799" i="7"/>
  <c r="R684" i="7"/>
  <c r="L684" i="7"/>
  <c r="P684" i="7"/>
  <c r="O684" i="7"/>
  <c r="Q684" i="7"/>
  <c r="G3392" i="7" a="1"/>
  <c r="S3392" i="7"/>
  <c r="L3392" i="7"/>
  <c r="C3392" i="7" a="1"/>
  <c r="U3392" i="7"/>
  <c r="G250" i="1"/>
  <c r="L250" i="1"/>
  <c r="E250" i="1" a="1"/>
  <c r="D1710" i="7" a="1"/>
  <c r="T1710" i="7"/>
  <c r="M1710" i="7"/>
  <c r="K1710" i="7"/>
  <c r="U1710" i="7"/>
  <c r="Q1477" i="7"/>
  <c r="J1477" i="7" a="1"/>
  <c r="S1477" i="7"/>
  <c r="R1477" i="7"/>
  <c r="D1477" i="7" a="1"/>
  <c r="V3231" i="7"/>
  <c r="R3231" i="7"/>
  <c r="J3231" i="7" a="1"/>
  <c r="S3231" i="7"/>
  <c r="H3231" i="7" a="1"/>
  <c r="E2127" i="7" a="1"/>
  <c r="J2127" i="7" a="1"/>
  <c r="I2127" i="7" a="1"/>
  <c r="L2127" i="7"/>
  <c r="K2129" i="7"/>
  <c r="P2129" i="7"/>
  <c r="V2129" i="7"/>
  <c r="J2129" i="7" a="1"/>
  <c r="T2129" i="7"/>
  <c r="E607" i="7" a="1"/>
  <c r="K607" i="7"/>
  <c r="T607" i="7"/>
  <c r="V607" i="7"/>
  <c r="H607" i="7" a="1"/>
  <c r="E3278" i="7" a="1"/>
  <c r="J3278" i="7" a="1"/>
  <c r="T3278" i="7"/>
  <c r="G3278" i="7" a="1"/>
  <c r="H3278" i="7" a="1"/>
  <c r="T1954" i="7"/>
  <c r="P1954" i="7"/>
  <c r="D1954" i="7" a="1"/>
  <c r="C1954" i="7" a="1"/>
  <c r="N2804" i="7"/>
  <c r="V2804" i="7"/>
  <c r="L2804" i="7"/>
  <c r="K2804" i="7"/>
  <c r="O2804" i="7"/>
  <c r="T3840" i="7"/>
  <c r="M3840" i="7"/>
  <c r="P3840" i="7"/>
  <c r="O3840" i="7"/>
  <c r="I3840" i="7" a="1"/>
  <c r="V1275" i="7"/>
  <c r="S1275" i="7"/>
  <c r="Q1275" i="7"/>
  <c r="H1275" i="7" a="1"/>
  <c r="P1275" i="7"/>
  <c r="C2407" i="7" a="1"/>
  <c r="J2407" i="7" a="1"/>
  <c r="P2407" i="7"/>
  <c r="I2407" i="7" a="1"/>
  <c r="L3886" i="7"/>
  <c r="D3886" i="7" a="1"/>
  <c r="M3886" i="7"/>
  <c r="P3886" i="7"/>
  <c r="C3886" i="7" a="1"/>
  <c r="O3199" i="7"/>
  <c r="K3199" i="7"/>
  <c r="D3199" i="7" a="1"/>
  <c r="L3199" i="7"/>
  <c r="C3199" i="7" a="1"/>
  <c r="C2548" i="7" a="1"/>
  <c r="J2548" i="7" a="1"/>
  <c r="D2548" i="7" a="1"/>
  <c r="S2548" i="7"/>
  <c r="G2548" i="7" a="1"/>
  <c r="R3695" i="7"/>
  <c r="K3695" i="7"/>
  <c r="J3695" i="7" a="1"/>
  <c r="H3695" i="7" a="1"/>
  <c r="G1494" i="7" a="1"/>
  <c r="V1494" i="7"/>
  <c r="O1494" i="7"/>
  <c r="Q1494" i="7"/>
  <c r="J1494" i="7" a="1"/>
  <c r="E1971" i="7" a="1"/>
  <c r="U1971" i="7"/>
  <c r="Q1971" i="7"/>
  <c r="N1971" i="7"/>
  <c r="I1971" i="7" a="1"/>
  <c r="K621" i="7"/>
  <c r="R621" i="7"/>
  <c r="V621" i="7"/>
  <c r="T621" i="7"/>
  <c r="S621" i="7"/>
  <c r="N2210" i="7"/>
  <c r="T2210" i="7"/>
  <c r="E2210" i="7" a="1"/>
  <c r="K2210" i="7"/>
  <c r="E2673" i="7" a="1"/>
  <c r="N2673" i="7"/>
  <c r="K2673" i="7"/>
  <c r="T2673" i="7"/>
  <c r="P2673" i="7"/>
  <c r="M3479" i="7"/>
  <c r="P3479" i="7"/>
  <c r="C3479" i="7" a="1"/>
  <c r="U3479" i="7"/>
  <c r="H3479" i="7" a="1"/>
  <c r="K3422" i="7"/>
  <c r="S3422" i="7"/>
  <c r="U3422" i="7"/>
  <c r="E3422" i="7" a="1"/>
  <c r="I3422" i="7" a="1"/>
  <c r="D2982" i="7" a="1"/>
  <c r="G2982" i="7" a="1"/>
  <c r="M2982" i="7"/>
  <c r="T2982" i="7"/>
  <c r="D3352" i="7" a="1"/>
  <c r="V3352" i="7"/>
  <c r="U3352" i="7"/>
  <c r="T3352" i="7"/>
  <c r="O3352" i="7"/>
  <c r="J206" i="7" a="1"/>
  <c r="Q206" i="7"/>
  <c r="G206" i="7" a="1"/>
  <c r="P206" i="7"/>
  <c r="H206" i="7" a="1"/>
  <c r="N3064" i="7"/>
  <c r="G3064" i="7" a="1"/>
  <c r="D3064" i="7" a="1"/>
  <c r="K3064" i="7"/>
  <c r="I3064" i="7" a="1"/>
  <c r="U278" i="7"/>
  <c r="P278" i="7"/>
  <c r="E278" i="7" a="1"/>
  <c r="H278" i="7" a="1"/>
  <c r="N1009" i="7"/>
  <c r="Q1009" i="7"/>
  <c r="L1009" i="7"/>
  <c r="G1009" i="7" a="1"/>
  <c r="M1009" i="7"/>
  <c r="K3793" i="7"/>
  <c r="P3793" i="7"/>
  <c r="J3793" i="7" a="1"/>
  <c r="E3793" i="7" a="1"/>
  <c r="I3793" i="7" a="1"/>
  <c r="P1363" i="7"/>
  <c r="Q1363" i="7"/>
  <c r="O1363" i="7"/>
  <c r="G1363" i="7" a="1"/>
  <c r="H1363" i="7" a="1"/>
  <c r="U898" i="7"/>
  <c r="E898" i="7" a="1"/>
  <c r="S898" i="7"/>
  <c r="P898" i="7"/>
  <c r="D1605" i="7" a="1"/>
  <c r="G1605" i="7" a="1"/>
  <c r="S1605" i="7"/>
  <c r="N1605" i="7"/>
  <c r="M1605" i="7"/>
  <c r="J445" i="1"/>
  <c r="L445" i="1"/>
  <c r="K445" i="1"/>
  <c r="M445" i="1"/>
  <c r="N2053" i="7"/>
  <c r="V2053" i="7"/>
  <c r="U2053" i="7"/>
  <c r="P2053" i="7"/>
  <c r="I2053" i="7" a="1"/>
  <c r="O1871" i="7"/>
  <c r="J1871" i="7" a="1"/>
  <c r="V1871" i="7"/>
  <c r="N1871" i="7"/>
  <c r="G507" i="1"/>
  <c r="M507" i="1"/>
  <c r="C507" i="1" a="1"/>
  <c r="O507" i="1"/>
  <c r="E780" i="7" a="1"/>
  <c r="U780" i="7"/>
  <c r="K780" i="7"/>
  <c r="J780" i="7" a="1"/>
  <c r="R780" i="7"/>
  <c r="E3107" i="7" a="1"/>
  <c r="D3107" i="7" a="1"/>
  <c r="J3107" i="7" a="1"/>
  <c r="U3107" i="7"/>
  <c r="I3107" i="7" a="1"/>
  <c r="Q2679" i="7"/>
  <c r="V2679" i="7"/>
  <c r="U2679" i="7"/>
  <c r="H2679" i="7" a="1"/>
  <c r="D3943" i="7" a="1"/>
  <c r="J3943" i="7" a="1"/>
  <c r="L3943" i="7"/>
  <c r="U3943" i="7"/>
  <c r="K3943" i="7"/>
  <c r="J1410" i="7" a="1"/>
  <c r="D1410" i="7" a="1"/>
  <c r="O1410" i="7"/>
  <c r="U1410" i="7"/>
  <c r="T1410" i="7"/>
  <c r="L2698" i="7"/>
  <c r="C2698" i="7" a="1"/>
  <c r="J2698" i="7" a="1"/>
  <c r="H2698" i="7" a="1"/>
  <c r="G2698" i="7" a="1"/>
  <c r="O273" i="1"/>
  <c r="I273" i="1"/>
  <c r="D273" i="1" a="1"/>
  <c r="S3400" i="7"/>
  <c r="V3400" i="7"/>
  <c r="N3400" i="7"/>
  <c r="E3400" i="7" a="1"/>
  <c r="J3400" i="7" a="1"/>
  <c r="Q1198" i="7"/>
  <c r="R1198" i="7"/>
  <c r="E1198" i="7" a="1"/>
  <c r="T1198" i="7"/>
  <c r="H1198" i="7" a="1"/>
  <c r="E2928" i="7" a="1"/>
  <c r="P2928" i="7"/>
  <c r="T2928" i="7"/>
  <c r="U2928" i="7"/>
  <c r="I2928" i="7" a="1"/>
  <c r="Q3065" i="7"/>
  <c r="V3065" i="7"/>
  <c r="L3065" i="7"/>
  <c r="H3065" i="7" a="1"/>
  <c r="Q1812" i="7"/>
  <c r="U1812" i="7"/>
  <c r="R1812" i="7"/>
  <c r="I1812" i="7" a="1"/>
  <c r="C1812" i="7" a="1"/>
  <c r="L79" i="1"/>
  <c r="N79" i="1"/>
  <c r="D79" i="1" a="1"/>
  <c r="M79" i="1"/>
  <c r="L764" i="7"/>
  <c r="R764" i="7"/>
  <c r="D764" i="7" a="1"/>
  <c r="O764" i="7"/>
  <c r="P764" i="7"/>
  <c r="O1160" i="7"/>
  <c r="S1160" i="7"/>
  <c r="L1160" i="7"/>
  <c r="N1160" i="7"/>
  <c r="Q1258" i="7"/>
  <c r="J1258" i="7" a="1"/>
  <c r="U1258" i="7"/>
  <c r="K1258" i="7"/>
  <c r="V1258" i="7"/>
  <c r="D314" i="7" a="1"/>
  <c r="K314" i="7"/>
  <c r="P314" i="7"/>
  <c r="L314" i="7"/>
  <c r="N314" i="7"/>
  <c r="S874" i="7"/>
  <c r="O874" i="7"/>
  <c r="U874" i="7"/>
  <c r="E874" i="7" a="1"/>
  <c r="M874" i="7"/>
  <c r="P2917" i="7"/>
  <c r="Q2917" i="7"/>
  <c r="T2917" i="7"/>
  <c r="G2917" i="7" a="1"/>
  <c r="Q1900" i="7"/>
  <c r="J1900" i="7" a="1"/>
  <c r="P1900" i="7"/>
  <c r="R1900" i="7"/>
  <c r="V1900" i="7"/>
  <c r="P1907" i="7"/>
  <c r="G1907" i="7" a="1"/>
  <c r="D1907" i="7" a="1"/>
  <c r="I1907" i="7" a="1"/>
  <c r="R1907" i="7"/>
  <c r="V2265" i="7"/>
  <c r="K2265" i="7"/>
  <c r="D2265" i="7" a="1"/>
  <c r="N2265" i="7"/>
  <c r="C2265" i="7" a="1"/>
  <c r="Q540" i="1"/>
  <c r="D540" i="1" a="1"/>
  <c r="C540" i="1" a="1"/>
  <c r="U914" i="7"/>
  <c r="P914" i="7"/>
  <c r="L914" i="7"/>
  <c r="V914" i="7"/>
  <c r="G914" i="7" a="1"/>
  <c r="K1663" i="7"/>
  <c r="E1663" i="7" a="1"/>
  <c r="P1663" i="7"/>
  <c r="N1663" i="7"/>
  <c r="I1663" i="7" a="1"/>
  <c r="C1042" i="7" a="1"/>
  <c r="Q1042" i="7"/>
  <c r="J1042" i="7" a="1"/>
  <c r="T1042" i="7"/>
  <c r="H1042" i="7" a="1"/>
  <c r="V1207" i="7"/>
  <c r="E1207" i="7" a="1"/>
  <c r="P1207" i="7"/>
  <c r="J1207" i="7" a="1"/>
  <c r="S367" i="7"/>
  <c r="D367" i="7" a="1"/>
  <c r="Q367" i="7"/>
  <c r="J367" i="7" a="1"/>
  <c r="M367" i="7"/>
  <c r="T487" i="7"/>
  <c r="S487" i="7"/>
  <c r="J487" i="7" a="1"/>
  <c r="G487" i="7" a="1"/>
  <c r="Q487" i="7"/>
  <c r="J918" i="7" a="1"/>
  <c r="G918" i="7" a="1"/>
  <c r="K918" i="7"/>
  <c r="O918" i="7"/>
  <c r="H918" i="7" a="1"/>
  <c r="K387" i="1"/>
  <c r="I387" i="1"/>
  <c r="H387" i="1"/>
  <c r="T2977" i="7"/>
  <c r="Q2977" i="7"/>
  <c r="D2977" i="7" a="1"/>
  <c r="V2977" i="7"/>
  <c r="I2977" i="7" a="1"/>
  <c r="N436" i="7"/>
  <c r="L436" i="7"/>
  <c r="C436" i="7" a="1"/>
  <c r="O436" i="7"/>
  <c r="H436" i="7" a="1"/>
  <c r="U2394" i="7"/>
  <c r="M2394" i="7"/>
  <c r="C2394" i="7" a="1"/>
  <c r="I2394" i="7" a="1"/>
  <c r="H2394" i="7" a="1"/>
  <c r="P197" i="1"/>
  <c r="M197" i="1"/>
  <c r="C197" i="1" a="1"/>
  <c r="R1337" i="7"/>
  <c r="O1337" i="7"/>
  <c r="N1337" i="7"/>
  <c r="M1337" i="7"/>
  <c r="U1337" i="7"/>
  <c r="V3328" i="7"/>
  <c r="G3328" i="7" a="1"/>
  <c r="D3328" i="7" a="1"/>
  <c r="M3328" i="7"/>
  <c r="I3328" i="7" a="1"/>
  <c r="N3253" i="7"/>
  <c r="K3253" i="7"/>
  <c r="D3253" i="7" a="1"/>
  <c r="T3253" i="7"/>
  <c r="H3253" i="7" a="1"/>
  <c r="C3805" i="7" a="1"/>
  <c r="Q3805" i="7"/>
  <c r="M3805" i="7"/>
  <c r="K3805" i="7"/>
  <c r="J994" i="7" a="1"/>
  <c r="C994" i="7" a="1"/>
  <c r="V994" i="7"/>
  <c r="N994" i="7"/>
  <c r="M994" i="7"/>
  <c r="T1417" i="7"/>
  <c r="J1417" i="7" a="1"/>
  <c r="N1417" i="7"/>
  <c r="O1417" i="7"/>
  <c r="D1417" i="7" a="1"/>
  <c r="C24" i="7" a="1"/>
  <c r="O24" i="7"/>
  <c r="U24" i="7"/>
  <c r="V24" i="7"/>
  <c r="I24" i="7" a="1"/>
  <c r="U3377" i="7"/>
  <c r="M3377" i="7"/>
  <c r="E3377" i="7" a="1"/>
  <c r="V3377" i="7"/>
  <c r="G1542" i="7" a="1"/>
  <c r="Q1542" i="7"/>
  <c r="P1542" i="7"/>
  <c r="C1542" i="7" a="1"/>
  <c r="O1542" i="7"/>
  <c r="D799" i="7" a="1"/>
  <c r="E799" i="7" a="1"/>
  <c r="J799" i="7" a="1"/>
  <c r="M799" i="7"/>
  <c r="H799" i="7" a="1"/>
  <c r="K3914" i="7"/>
  <c r="Q3914" i="7"/>
  <c r="G3914" i="7" a="1"/>
  <c r="M3914" i="7"/>
  <c r="H3914" i="7" a="1"/>
  <c r="L2170" i="7"/>
  <c r="K2170" i="7"/>
  <c r="J2170" i="7" a="1"/>
  <c r="D2170" i="7" a="1"/>
  <c r="E240" i="7" a="1"/>
  <c r="G240" i="7" a="1"/>
  <c r="O240" i="7"/>
  <c r="Q240" i="7"/>
  <c r="D240" i="7" a="1"/>
  <c r="G3942" i="7" a="1"/>
  <c r="U3942" i="7"/>
  <c r="V3942" i="7"/>
  <c r="N3942" i="7"/>
  <c r="I3942" i="7" a="1"/>
  <c r="M2775" i="7"/>
  <c r="N2775" i="7"/>
  <c r="S2775" i="7"/>
  <c r="Q2775" i="7"/>
  <c r="H2775" i="7" a="1"/>
  <c r="S2285" i="7"/>
  <c r="U2285" i="7"/>
  <c r="G2285" i="7" a="1"/>
  <c r="E2285" i="7" a="1"/>
  <c r="L2524" i="7"/>
  <c r="P2524" i="7"/>
  <c r="K2524" i="7"/>
  <c r="J2524" i="7" a="1"/>
  <c r="N2524" i="7"/>
  <c r="V3378" i="7"/>
  <c r="K3378" i="7"/>
  <c r="L3378" i="7"/>
  <c r="D3378" i="7" a="1"/>
  <c r="H3378" i="7" a="1"/>
  <c r="K3102" i="7"/>
  <c r="D3102" i="7" a="1"/>
  <c r="U3102" i="7"/>
  <c r="E3102" i="7" a="1"/>
  <c r="I3102" i="7" a="1"/>
  <c r="Q435" i="7"/>
  <c r="C435" i="7" a="1"/>
  <c r="J435" i="7" a="1"/>
  <c r="V435" i="7"/>
  <c r="S3425" i="7"/>
  <c r="L3425" i="7"/>
  <c r="N3425" i="7"/>
  <c r="O3425" i="7"/>
  <c r="T3425" i="7"/>
  <c r="S3388" i="7"/>
  <c r="M3388" i="7"/>
  <c r="C3388" i="7" a="1"/>
  <c r="N3388" i="7"/>
  <c r="H3388" i="7" a="1"/>
  <c r="S1044" i="7"/>
  <c r="K1044" i="7"/>
  <c r="P1044" i="7"/>
  <c r="E1044" i="7" a="1"/>
  <c r="I1044" i="7" a="1"/>
  <c r="J1999" i="7" a="1"/>
  <c r="U1999" i="7"/>
  <c r="L1999" i="7"/>
  <c r="Q1999" i="7"/>
  <c r="F41" i="1"/>
  <c r="J41" i="1"/>
  <c r="P41" i="1"/>
  <c r="D41" i="1" a="1"/>
  <c r="T1557" i="7"/>
  <c r="Q1557" i="7"/>
  <c r="G1557" i="7" a="1"/>
  <c r="C1557" i="7" a="1"/>
  <c r="I1557" i="7" a="1"/>
  <c r="O3580" i="7"/>
  <c r="T3580" i="7"/>
  <c r="D3580" i="7" a="1"/>
  <c r="U3580" i="7"/>
  <c r="J3580" i="7" a="1"/>
  <c r="C2950" i="7" a="1"/>
  <c r="M2950" i="7"/>
  <c r="N2950" i="7"/>
  <c r="R2950" i="7"/>
  <c r="E2118" i="7" a="1"/>
  <c r="L2118" i="7"/>
  <c r="M2118" i="7"/>
  <c r="T2118" i="7"/>
  <c r="K2118" i="7"/>
  <c r="O3596" i="7"/>
  <c r="C3596" i="7" a="1"/>
  <c r="V3596" i="7"/>
  <c r="S3596" i="7"/>
  <c r="H3596" i="7" a="1"/>
  <c r="J2675" i="7" a="1"/>
  <c r="M2675" i="7"/>
  <c r="L2675" i="7"/>
  <c r="E2675" i="7" a="1"/>
  <c r="H2675" i="7" a="1"/>
  <c r="J2919" i="7" a="1"/>
  <c r="N2919" i="7"/>
  <c r="K2919" i="7"/>
  <c r="R2919" i="7"/>
  <c r="N2901" i="7"/>
  <c r="E2901" i="7" a="1"/>
  <c r="Q2901" i="7"/>
  <c r="R2901" i="7"/>
  <c r="L2901" i="7"/>
  <c r="M2512" i="7"/>
  <c r="E2512" i="7" a="1"/>
  <c r="K2512" i="7"/>
  <c r="T2512" i="7"/>
  <c r="I2512" i="7" a="1"/>
  <c r="J1535" i="7" a="1"/>
  <c r="M1535" i="7"/>
  <c r="G1535" i="7" a="1"/>
  <c r="L1535" i="7"/>
  <c r="I1535" i="7" a="1"/>
  <c r="P2482" i="7"/>
  <c r="T2482" i="7"/>
  <c r="V2482" i="7"/>
  <c r="M2482" i="7"/>
  <c r="P2175" i="7"/>
  <c r="L2175" i="7"/>
  <c r="E2175" i="7" a="1"/>
  <c r="D2175" i="7" a="1"/>
  <c r="K2175" i="7"/>
  <c r="V3299" i="7"/>
  <c r="L3299" i="7"/>
  <c r="N3299" i="7"/>
  <c r="M3299" i="7"/>
  <c r="H3299" i="7" a="1"/>
  <c r="U1326" i="7"/>
  <c r="J1326" i="7" a="1"/>
  <c r="O1326" i="7"/>
  <c r="L1326" i="7"/>
  <c r="I1326" i="7" a="1"/>
  <c r="C2511" i="7" a="1"/>
  <c r="N2511" i="7"/>
  <c r="O2511" i="7"/>
  <c r="L2511" i="7"/>
  <c r="V2045" i="7"/>
  <c r="O2045" i="7"/>
  <c r="L2045" i="7"/>
  <c r="Q2045" i="7"/>
  <c r="K2045" i="7"/>
  <c r="D3563" i="7" a="1"/>
  <c r="G3563" i="7" a="1"/>
  <c r="U3563" i="7"/>
  <c r="S3563" i="7"/>
  <c r="H3563" i="7" a="1"/>
  <c r="D3258" i="7" a="1"/>
  <c r="O3258" i="7"/>
  <c r="P3258" i="7"/>
  <c r="E3258" i="7" a="1"/>
  <c r="I3258" i="7" a="1"/>
  <c r="U3387" i="7"/>
  <c r="L3387" i="7"/>
  <c r="J3387" i="7" a="1"/>
  <c r="E3387" i="7" a="1"/>
  <c r="U3936" i="7"/>
  <c r="R3936" i="7"/>
  <c r="G3936" i="7" a="1"/>
  <c r="J3936" i="7" a="1"/>
  <c r="M3936" i="7"/>
  <c r="K2573" i="7"/>
  <c r="P2573" i="7"/>
  <c r="Q2573" i="7"/>
  <c r="R2573" i="7"/>
  <c r="H2573" i="7" a="1"/>
  <c r="N3763" i="7"/>
  <c r="R3763" i="7"/>
  <c r="G3763" i="7" a="1"/>
  <c r="D3763" i="7" a="1"/>
  <c r="I3763" i="7" a="1"/>
  <c r="M3845" i="7"/>
  <c r="V3845" i="7"/>
  <c r="Q3845" i="7"/>
  <c r="S3845" i="7"/>
  <c r="J242" i="7" a="1"/>
  <c r="G242" i="7" a="1"/>
  <c r="S242" i="7"/>
  <c r="K242" i="7"/>
  <c r="T242" i="7"/>
  <c r="T454" i="7"/>
  <c r="S454" i="7"/>
  <c r="U454" i="7"/>
  <c r="D454" i="7" a="1"/>
  <c r="H454" i="7" a="1"/>
  <c r="T2355" i="7"/>
  <c r="C2355" i="7" a="1"/>
  <c r="G2355" i="7" a="1"/>
  <c r="E2355" i="7" a="1"/>
  <c r="I2355" i="7" a="1"/>
  <c r="N947" i="7"/>
  <c r="E947" i="7" a="1"/>
  <c r="T947" i="7"/>
  <c r="P947" i="7"/>
  <c r="M550" i="7"/>
  <c r="R550" i="7"/>
  <c r="V550" i="7"/>
  <c r="L550" i="7"/>
  <c r="S550" i="7"/>
  <c r="T3643" i="7"/>
  <c r="K3643" i="7"/>
  <c r="N3643" i="7"/>
  <c r="S3643" i="7"/>
  <c r="H3643" i="7" a="1"/>
  <c r="G1647" i="7" a="1"/>
  <c r="L1647" i="7"/>
  <c r="O1647" i="7"/>
  <c r="K1647" i="7"/>
  <c r="H1647" i="7" a="1"/>
  <c r="L3418" i="7"/>
  <c r="O3418" i="7"/>
  <c r="N3418" i="7"/>
  <c r="C3418" i="7" a="1"/>
  <c r="R3495" i="7"/>
  <c r="T3495" i="7"/>
  <c r="G3495" i="7" a="1"/>
  <c r="C3495" i="7" a="1"/>
  <c r="V3495" i="7"/>
  <c r="T2773" i="7"/>
  <c r="J2773" i="7" a="1"/>
  <c r="C2773" i="7" a="1"/>
  <c r="O2773" i="7"/>
  <c r="L2773" i="7"/>
  <c r="R1010" i="7"/>
  <c r="Q1010" i="7"/>
  <c r="L1010" i="7"/>
  <c r="C1010" i="7" a="1"/>
  <c r="P1010" i="7"/>
  <c r="J3144" i="7" a="1"/>
  <c r="G3144" i="7" a="1"/>
  <c r="D3144" i="7" a="1"/>
  <c r="O3144" i="7"/>
  <c r="P22" i="7"/>
  <c r="K22" i="7"/>
  <c r="T22" i="7"/>
  <c r="O22" i="7"/>
  <c r="V22" i="7"/>
  <c r="J166" i="7" a="1"/>
  <c r="U166" i="7"/>
  <c r="C166" i="7" a="1"/>
  <c r="O166" i="7"/>
  <c r="H166" i="7" a="1"/>
  <c r="K3375" i="7"/>
  <c r="Q3375" i="7"/>
  <c r="N3375" i="7"/>
  <c r="S3375" i="7"/>
  <c r="I3375" i="7" a="1"/>
  <c r="K3623" i="7"/>
  <c r="L3623" i="7"/>
  <c r="O3623" i="7"/>
  <c r="R3623" i="7"/>
  <c r="Q3790" i="7"/>
  <c r="D3790" i="7" a="1"/>
  <c r="T3790" i="7"/>
  <c r="G3790" i="7" a="1"/>
  <c r="L3790" i="7"/>
  <c r="L1502" i="7"/>
  <c r="T1502" i="7"/>
  <c r="P1502" i="7"/>
  <c r="J1502" i="7" a="1"/>
  <c r="H1502" i="7" a="1"/>
  <c r="G72" i="1"/>
  <c r="J72" i="1"/>
  <c r="F72" i="1"/>
  <c r="L72" i="1"/>
  <c r="V1508" i="7"/>
  <c r="E1508" i="7" a="1"/>
  <c r="N1508" i="7"/>
  <c r="K1508" i="7"/>
  <c r="K3383" i="7"/>
  <c r="C3383" i="7" a="1"/>
  <c r="P3383" i="7"/>
  <c r="D3383" i="7" a="1"/>
  <c r="L3383" i="7"/>
  <c r="R1149" i="7"/>
  <c r="D1149" i="7" a="1"/>
  <c r="K1149" i="7"/>
  <c r="Q1149" i="7"/>
  <c r="H1149" i="7" a="1"/>
  <c r="M1650" i="7"/>
  <c r="R1650" i="7"/>
  <c r="J1650" i="7" a="1"/>
  <c r="S1650" i="7"/>
  <c r="I1650" i="7" a="1"/>
  <c r="Q2100" i="7"/>
  <c r="G2100" i="7" a="1"/>
  <c r="C2100" i="7" a="1"/>
  <c r="R2100" i="7"/>
  <c r="M715" i="7"/>
  <c r="J715" i="7" a="1"/>
  <c r="K715" i="7"/>
  <c r="L715" i="7"/>
  <c r="C715" i="7" a="1"/>
  <c r="L1936" i="7"/>
  <c r="G1936" i="7" a="1"/>
  <c r="S1936" i="7"/>
  <c r="O1936" i="7"/>
  <c r="H1936" i="7" a="1"/>
  <c r="C232" i="1" a="1"/>
  <c r="N232" i="1"/>
  <c r="I232" i="1"/>
  <c r="Q232" i="1"/>
  <c r="K3070" i="7"/>
  <c r="V3070" i="7"/>
  <c r="C3070" i="7" a="1"/>
  <c r="S3070" i="7"/>
  <c r="Q2930" i="7"/>
  <c r="S2930" i="7"/>
  <c r="L2930" i="7"/>
  <c r="P2930" i="7"/>
  <c r="D2930" i="7" a="1"/>
  <c r="K728" i="7"/>
  <c r="J728" i="7" a="1"/>
  <c r="V728" i="7"/>
  <c r="P728" i="7"/>
  <c r="H728" i="7" a="1"/>
  <c r="V693" i="7"/>
  <c r="N693" i="7"/>
  <c r="O693" i="7"/>
  <c r="L693" i="7"/>
  <c r="I693" i="7" a="1"/>
  <c r="S2194" i="7"/>
  <c r="J2194" i="7" a="1"/>
  <c r="E2194" i="7" a="1"/>
  <c r="V2194" i="7"/>
  <c r="D3092" i="7" a="1"/>
  <c r="U3092" i="7"/>
  <c r="P3092" i="7"/>
  <c r="L3092" i="7"/>
  <c r="V3092" i="7"/>
  <c r="S2345" i="7"/>
  <c r="J2345" i="7" a="1"/>
  <c r="R2345" i="7"/>
  <c r="V2345" i="7"/>
  <c r="H2345" i="7" a="1"/>
  <c r="P2080" i="7"/>
  <c r="O2080" i="7"/>
  <c r="Q2080" i="7"/>
  <c r="E2080" i="7" a="1"/>
  <c r="H2080" i="7" a="1"/>
  <c r="N1654" i="7"/>
  <c r="U1654" i="7"/>
  <c r="R1654" i="7"/>
  <c r="J1654" i="7" a="1"/>
  <c r="C2641" i="7" a="1"/>
  <c r="E2641" i="7" a="1"/>
  <c r="L2641" i="7"/>
  <c r="D2641" i="7" a="1"/>
  <c r="N2641" i="7"/>
  <c r="K442" i="7"/>
  <c r="R442" i="7"/>
  <c r="G442" i="7" a="1"/>
  <c r="C442" i="7" a="1"/>
  <c r="H442" i="7" a="1"/>
  <c r="T1890" i="7"/>
  <c r="N1890" i="7"/>
  <c r="S1890" i="7"/>
  <c r="C1890" i="7" a="1"/>
  <c r="I1890" i="7" a="1"/>
  <c r="O944" i="7"/>
  <c r="T944" i="7"/>
  <c r="D944" i="7" a="1"/>
  <c r="K944" i="7"/>
  <c r="O1315" i="7"/>
  <c r="C1315" i="7" a="1"/>
  <c r="M1315" i="7"/>
  <c r="Q1315" i="7"/>
  <c r="H1315" i="7" a="1"/>
  <c r="E1669" i="7" a="1"/>
  <c r="R1669" i="7"/>
  <c r="Q1669" i="7"/>
  <c r="N1669" i="7"/>
  <c r="I1669" i="7" a="1"/>
  <c r="U2841" i="7"/>
  <c r="T2841" i="7"/>
  <c r="R2841" i="7"/>
  <c r="P2841" i="7"/>
  <c r="I2841" i="7" a="1"/>
  <c r="L236" i="1"/>
  <c r="N236" i="1"/>
  <c r="Q236" i="1"/>
  <c r="Q1370" i="7"/>
  <c r="P1370" i="7"/>
  <c r="V1370" i="7"/>
  <c r="N1370" i="7"/>
  <c r="S1370" i="7"/>
  <c r="Q2681" i="7"/>
  <c r="O2681" i="7"/>
  <c r="J2681" i="7" a="1"/>
  <c r="N2681" i="7"/>
  <c r="I2681" i="7" a="1"/>
  <c r="T3466" i="7"/>
  <c r="C3466" i="7" a="1"/>
  <c r="S3466" i="7"/>
  <c r="P3466" i="7"/>
  <c r="I3466" i="7" a="1"/>
  <c r="M317" i="7"/>
  <c r="D317" i="7" a="1"/>
  <c r="U317" i="7"/>
  <c r="S317" i="7"/>
  <c r="V1446" i="7"/>
  <c r="O1446" i="7"/>
  <c r="E1446" i="7" a="1"/>
  <c r="G1446" i="7" a="1"/>
  <c r="U1446" i="7"/>
  <c r="Q3500" i="7"/>
  <c r="O3500" i="7"/>
  <c r="P3500" i="7"/>
  <c r="N3500" i="7"/>
  <c r="H3500" i="7" a="1"/>
  <c r="U739" i="7"/>
  <c r="P739" i="7"/>
  <c r="T739" i="7"/>
  <c r="K739" i="7"/>
  <c r="H739" i="7" a="1"/>
  <c r="P10" i="7"/>
  <c r="M10" i="7"/>
  <c r="N10" i="7"/>
  <c r="D10" i="7" a="1"/>
  <c r="P1888" i="7"/>
  <c r="G1888" i="7" a="1"/>
  <c r="S1888" i="7"/>
  <c r="U1888" i="7"/>
  <c r="M1888" i="7"/>
  <c r="N203" i="7"/>
  <c r="V203" i="7"/>
  <c r="E203" i="7" a="1"/>
  <c r="T203" i="7"/>
  <c r="I203" i="7" a="1"/>
  <c r="M66" i="7"/>
  <c r="Q66" i="7"/>
  <c r="V66" i="7"/>
  <c r="L66" i="7"/>
  <c r="H66" i="7" a="1"/>
  <c r="S3175" i="7"/>
  <c r="K3175" i="7"/>
  <c r="G3175" i="7" a="1"/>
  <c r="D3175" i="7" a="1"/>
  <c r="K1533" i="7"/>
  <c r="U1533" i="7"/>
  <c r="C1533" i="7" a="1"/>
  <c r="E1533" i="7" a="1"/>
  <c r="L1533" i="7"/>
  <c r="E1983" i="7" a="1"/>
  <c r="G1983" i="7" a="1"/>
  <c r="R1983" i="7"/>
  <c r="S1983" i="7"/>
  <c r="H1983" i="7" a="1"/>
  <c r="S1818" i="7"/>
  <c r="O1818" i="7"/>
  <c r="T1818" i="7"/>
  <c r="E1818" i="7" a="1"/>
  <c r="H1818" i="7" a="1"/>
  <c r="M2229" i="7"/>
  <c r="V2229" i="7"/>
  <c r="K2229" i="7"/>
  <c r="H2229" i="7" a="1"/>
  <c r="Q3197" i="7"/>
  <c r="M3197" i="7"/>
  <c r="J3197" i="7" a="1"/>
  <c r="E3197" i="7" a="1"/>
  <c r="D3197" i="7" a="1"/>
  <c r="Q1493" i="7"/>
  <c r="N1493" i="7"/>
  <c r="C1493" i="7" a="1"/>
  <c r="U1493" i="7"/>
  <c r="H1493" i="7" a="1"/>
  <c r="L2706" i="7"/>
  <c r="P2706" i="7"/>
  <c r="N2706" i="7"/>
  <c r="U2706" i="7"/>
  <c r="I2706" i="7" a="1"/>
  <c r="S1757" i="7"/>
  <c r="O1757" i="7"/>
  <c r="K1757" i="7"/>
  <c r="M1757" i="7"/>
  <c r="S3644" i="7"/>
  <c r="R3644" i="7"/>
  <c r="C3644" i="7" a="1"/>
  <c r="O3644" i="7"/>
  <c r="U3644" i="7"/>
  <c r="O2126" i="7"/>
  <c r="T2126" i="7"/>
  <c r="P2126" i="7"/>
  <c r="R2126" i="7"/>
  <c r="I2126" i="7" a="1"/>
  <c r="P3855" i="7"/>
  <c r="U3855" i="7"/>
  <c r="O3855" i="7"/>
  <c r="C3855" i="7" a="1"/>
  <c r="H3855" i="7" a="1"/>
  <c r="O1045" i="7"/>
  <c r="N1045" i="7"/>
  <c r="L1045" i="7"/>
  <c r="G1045" i="7" a="1"/>
  <c r="P3004" i="7"/>
  <c r="K3004" i="7"/>
  <c r="S3004" i="7"/>
  <c r="M3004" i="7"/>
  <c r="G3004" i="7" a="1"/>
  <c r="K215" i="7"/>
  <c r="C215" i="7" a="1"/>
  <c r="D215" i="7" a="1"/>
  <c r="L215" i="7"/>
  <c r="H215" i="7" a="1"/>
  <c r="J587" i="7" a="1"/>
  <c r="P587" i="7"/>
  <c r="U587" i="7"/>
  <c r="N587" i="7"/>
  <c r="I587" i="7" a="1"/>
  <c r="M3332" i="7"/>
  <c r="K3332" i="7"/>
  <c r="N3332" i="7"/>
  <c r="V3332" i="7"/>
  <c r="V3626" i="7"/>
  <c r="D3626" i="7" a="1"/>
  <c r="O3626" i="7"/>
  <c r="U3626" i="7"/>
  <c r="M3626" i="7"/>
  <c r="R1580" i="7"/>
  <c r="U1580" i="7"/>
  <c r="L1580" i="7"/>
  <c r="D1580" i="7" a="1"/>
  <c r="I1580" i="7" a="1"/>
  <c r="L1323" i="7"/>
  <c r="J1323" i="7" a="1"/>
  <c r="D1323" i="7" a="1"/>
  <c r="P1323" i="7"/>
  <c r="H1323" i="7" a="1"/>
  <c r="T1742" i="7"/>
  <c r="O1742" i="7"/>
  <c r="J1742" i="7" a="1"/>
  <c r="D1742" i="7" a="1"/>
  <c r="V1827" i="7"/>
  <c r="E1827" i="7" a="1"/>
  <c r="K1827" i="7"/>
  <c r="G1827" i="7" a="1"/>
  <c r="R1827" i="7"/>
  <c r="K3740" i="7"/>
  <c r="L3740" i="7"/>
  <c r="V3740" i="7"/>
  <c r="U3740" i="7"/>
  <c r="H3740" i="7" a="1"/>
  <c r="D2402" i="7" a="1"/>
  <c r="S2402" i="7"/>
  <c r="U2402" i="7"/>
  <c r="V2402" i="7"/>
  <c r="I2402" i="7" a="1"/>
  <c r="T1510" i="7"/>
  <c r="D1510" i="7" a="1"/>
  <c r="V1510" i="7"/>
  <c r="L1510" i="7"/>
  <c r="R2448" i="7"/>
  <c r="J2448" i="7" a="1"/>
  <c r="T2448" i="7"/>
  <c r="Q2448" i="7"/>
  <c r="P2448" i="7"/>
  <c r="G3648" i="7" a="1"/>
  <c r="K3648" i="7"/>
  <c r="R3648" i="7"/>
  <c r="U3648" i="7"/>
  <c r="V3648" i="7"/>
  <c r="G1754" i="7" a="1"/>
  <c r="S1754" i="7"/>
  <c r="N1754" i="7"/>
  <c r="U1754" i="7"/>
  <c r="H1754" i="7" a="1"/>
  <c r="C82" i="1" a="1"/>
  <c r="F82" i="1"/>
  <c r="M82" i="1"/>
  <c r="G29" i="7" a="1"/>
  <c r="T29" i="7"/>
  <c r="L29" i="7"/>
  <c r="P29" i="7"/>
  <c r="E29" i="7" a="1"/>
  <c r="E132" i="1" a="1"/>
  <c r="N132" i="1"/>
  <c r="J132" i="1"/>
  <c r="F132" i="1"/>
  <c r="V1860" i="7"/>
  <c r="C1860" i="7" a="1"/>
  <c r="D1860" i="7" a="1"/>
  <c r="T1860" i="7"/>
  <c r="I1860" i="7" a="1"/>
  <c r="T390" i="7"/>
  <c r="Q390" i="7"/>
  <c r="R390" i="7"/>
  <c r="G390" i="7" a="1"/>
  <c r="D2333" i="7" a="1"/>
  <c r="G2333" i="7" a="1"/>
  <c r="V2333" i="7"/>
  <c r="K2333" i="7"/>
  <c r="P2333" i="7"/>
  <c r="L447" i="7"/>
  <c r="M447" i="7"/>
  <c r="D447" i="7" a="1"/>
  <c r="C447" i="7" a="1"/>
  <c r="H447" i="7" a="1"/>
  <c r="V2070" i="7"/>
  <c r="K2070" i="7"/>
  <c r="N2070" i="7"/>
  <c r="D2070" i="7" a="1"/>
  <c r="H2070" i="7" a="1"/>
  <c r="Q958" i="7"/>
  <c r="L958" i="7"/>
  <c r="G958" i="7" a="1"/>
  <c r="M958" i="7"/>
  <c r="E3125" i="7" a="1"/>
  <c r="N3125" i="7"/>
  <c r="K3125" i="7"/>
  <c r="L3125" i="7"/>
  <c r="Q3125" i="7"/>
  <c r="L1027" i="7"/>
  <c r="P1027" i="7"/>
  <c r="U1027" i="7"/>
  <c r="T1027" i="7"/>
  <c r="H1027" i="7" a="1"/>
  <c r="M861" i="7"/>
  <c r="K861" i="7"/>
  <c r="P861" i="7"/>
  <c r="O861" i="7"/>
  <c r="I861" i="7" a="1"/>
  <c r="T1093" i="7"/>
  <c r="D1093" i="7" a="1"/>
  <c r="L1093" i="7"/>
  <c r="O1093" i="7"/>
  <c r="T2381" i="7"/>
  <c r="J2381" i="7" a="1"/>
  <c r="P2381" i="7"/>
  <c r="V2381" i="7"/>
  <c r="E2381" i="7" a="1"/>
  <c r="N3756" i="7"/>
  <c r="O3756" i="7"/>
  <c r="V3756" i="7"/>
  <c r="P3756" i="7"/>
  <c r="H3756" i="7" a="1"/>
  <c r="M376" i="7"/>
  <c r="C376" i="7" a="1"/>
  <c r="L376" i="7"/>
  <c r="P376" i="7"/>
  <c r="I376" i="7" a="1"/>
  <c r="T820" i="7"/>
  <c r="Q820" i="7"/>
  <c r="M820" i="7"/>
  <c r="R820" i="7"/>
  <c r="E351" i="1" a="1"/>
  <c r="N351" i="1"/>
  <c r="F351" i="1"/>
  <c r="O351" i="1"/>
  <c r="P1861" i="7"/>
  <c r="T1861" i="7"/>
  <c r="J1861" i="7" a="1"/>
  <c r="S1861" i="7"/>
  <c r="H1861" i="7" a="1"/>
  <c r="E2411" i="7" a="1"/>
  <c r="C2411" i="7" a="1"/>
  <c r="Q2411" i="7"/>
  <c r="O2411" i="7"/>
  <c r="H2411" i="7" a="1"/>
  <c r="M414" i="1"/>
  <c r="J414" i="1"/>
  <c r="C414" i="1" a="1"/>
  <c r="G151" i="1"/>
  <c r="O151" i="1"/>
  <c r="J151" i="1"/>
  <c r="H151" i="1"/>
  <c r="E3893" i="7" a="1"/>
  <c r="Q3893" i="7"/>
  <c r="C3893" i="7" a="1"/>
  <c r="T3893" i="7"/>
  <c r="H3893" i="7" a="1"/>
  <c r="J83" i="7" a="1"/>
  <c r="E83" i="7" a="1"/>
  <c r="C83" i="7" a="1"/>
  <c r="T83" i="7"/>
  <c r="I83" i="7" a="1"/>
  <c r="Q592" i="1"/>
  <c r="L592" i="1"/>
  <c r="I592" i="1"/>
  <c r="D467" i="1" a="1"/>
  <c r="F467" i="1"/>
  <c r="G467" i="1"/>
  <c r="J467" i="1"/>
  <c r="G1490" i="7" a="1"/>
  <c r="Q1490" i="7"/>
  <c r="M1490" i="7"/>
  <c r="N1490" i="7"/>
  <c r="H1490" i="7" a="1"/>
  <c r="E3130" i="7" a="1"/>
  <c r="P3130" i="7"/>
  <c r="S3130" i="7"/>
  <c r="M3130" i="7"/>
  <c r="I3130" i="7" a="1"/>
  <c r="N3990" i="7"/>
  <c r="J3990" i="7" a="1"/>
  <c r="P3990" i="7"/>
  <c r="M3990" i="7"/>
  <c r="P1193" i="7"/>
  <c r="S1193" i="7"/>
  <c r="C1193" i="7" a="1"/>
  <c r="V1193" i="7"/>
  <c r="N1193" i="7"/>
  <c r="E144" i="7" a="1"/>
  <c r="C144" i="7" a="1"/>
  <c r="L144" i="7"/>
  <c r="U144" i="7"/>
  <c r="N144" i="7"/>
  <c r="C3584" i="7" a="1"/>
  <c r="E3584" i="7" a="1"/>
  <c r="P3584" i="7"/>
  <c r="D3584" i="7" a="1"/>
  <c r="H3584" i="7" a="1"/>
  <c r="K3852" i="7"/>
  <c r="N3852" i="7"/>
  <c r="E3852" i="7" a="1"/>
  <c r="J3852" i="7" a="1"/>
  <c r="G2515" i="7" a="1"/>
  <c r="S2515" i="7"/>
  <c r="M2515" i="7"/>
  <c r="P2515" i="7"/>
  <c r="K2515" i="7"/>
  <c r="E2311" i="7" a="1"/>
  <c r="L2311" i="7"/>
  <c r="Q2311" i="7"/>
  <c r="D2311" i="7" a="1"/>
  <c r="H2311" i="7" a="1"/>
  <c r="N332" i="1"/>
  <c r="D332" i="1" a="1"/>
  <c r="J332" i="1"/>
  <c r="H332" i="1"/>
  <c r="J2608" i="7" a="1"/>
  <c r="P2608" i="7"/>
  <c r="G2608" i="7" a="1"/>
  <c r="N2608" i="7"/>
  <c r="E2007" i="7" a="1"/>
  <c r="S2007" i="7"/>
  <c r="O2007" i="7"/>
  <c r="Q2007" i="7"/>
  <c r="U2007" i="7"/>
  <c r="L277" i="1"/>
  <c r="M277" i="1"/>
  <c r="O277" i="1"/>
  <c r="G277" i="1"/>
  <c r="V3150" i="7"/>
  <c r="R3150" i="7"/>
  <c r="E3150" i="7" a="1"/>
  <c r="U3150" i="7"/>
  <c r="I3150" i="7" a="1"/>
  <c r="O2907" i="7"/>
  <c r="J2907" i="7" a="1"/>
  <c r="N2907" i="7"/>
  <c r="G2907" i="7" a="1"/>
  <c r="D3602" i="7" a="1"/>
  <c r="S3602" i="7"/>
  <c r="V3602" i="7"/>
  <c r="R3602" i="7"/>
  <c r="E3602" i="7" a="1"/>
  <c r="R1634" i="7"/>
  <c r="N1634" i="7"/>
  <c r="D1634" i="7" a="1"/>
  <c r="S1634" i="7"/>
  <c r="I1634" i="7" a="1"/>
  <c r="P3201" i="7"/>
  <c r="U3201" i="7"/>
  <c r="C3201" i="7" a="1"/>
  <c r="J3201" i="7" a="1"/>
  <c r="H3201" i="7" a="1"/>
  <c r="G574" i="1"/>
  <c r="N574" i="1"/>
  <c r="D574" i="1" a="1"/>
  <c r="H517" i="1"/>
  <c r="F517" i="1"/>
  <c r="C517" i="1" a="1"/>
  <c r="N517" i="1"/>
  <c r="E814" i="7" a="1"/>
  <c r="T814" i="7"/>
  <c r="R814" i="7"/>
  <c r="J814" i="7" a="1"/>
  <c r="I814" i="7" a="1"/>
  <c r="U1994" i="7"/>
  <c r="P1994" i="7"/>
  <c r="M1994" i="7"/>
  <c r="T1994" i="7"/>
  <c r="I1994" i="7" a="1"/>
  <c r="R3612" i="7"/>
  <c r="C3612" i="7" a="1"/>
  <c r="N3612" i="7"/>
  <c r="Q3612" i="7"/>
  <c r="C3340" i="7" a="1"/>
  <c r="S3340" i="7"/>
  <c r="U3340" i="7"/>
  <c r="E3340" i="7" a="1"/>
  <c r="T3340" i="7"/>
  <c r="P1824" i="7"/>
  <c r="O1824" i="7"/>
  <c r="G1824" i="7" a="1"/>
  <c r="R1824" i="7"/>
  <c r="I1824" i="7" a="1"/>
  <c r="O3863" i="7"/>
  <c r="G3863" i="7" a="1"/>
  <c r="C3863" i="7" a="1"/>
  <c r="S3863" i="7"/>
  <c r="I3863" i="7" a="1"/>
  <c r="D2431" i="7" a="1"/>
  <c r="G2431" i="7" a="1"/>
  <c r="T2431" i="7"/>
  <c r="R2431" i="7"/>
  <c r="G1590" i="7" a="1"/>
  <c r="R1590" i="7"/>
  <c r="L1590" i="7"/>
  <c r="C1590" i="7" a="1"/>
  <c r="P1590" i="7"/>
  <c r="H479" i="1"/>
  <c r="J479" i="1"/>
  <c r="F479" i="1"/>
  <c r="M479" i="1"/>
  <c r="Q302" i="7"/>
  <c r="L302" i="7"/>
  <c r="G302" i="7" a="1"/>
  <c r="K302" i="7"/>
  <c r="I302" i="7" a="1"/>
  <c r="P2310" i="7"/>
  <c r="S2310" i="7"/>
  <c r="O2310" i="7"/>
  <c r="G2310" i="7" a="1"/>
  <c r="M2257" i="7"/>
  <c r="S2257" i="7"/>
  <c r="N2257" i="7"/>
  <c r="L2257" i="7"/>
  <c r="R2257" i="7"/>
  <c r="Q2251" i="7"/>
  <c r="C2251" i="7" a="1"/>
  <c r="O2251" i="7"/>
  <c r="G2251" i="7" a="1"/>
  <c r="H2251" i="7" a="1"/>
  <c r="G2910" i="7" a="1"/>
  <c r="O2910" i="7"/>
  <c r="K2910" i="7"/>
  <c r="J2910" i="7" a="1"/>
  <c r="I2910" i="7" a="1"/>
  <c r="G166" i="1"/>
  <c r="I166" i="1"/>
  <c r="F166" i="1"/>
  <c r="F24" i="1"/>
  <c r="L24" i="1"/>
  <c r="E24" i="1" a="1"/>
  <c r="P24" i="1"/>
  <c r="R2953" i="7"/>
  <c r="P2953" i="7"/>
  <c r="O2953" i="7"/>
  <c r="M2953" i="7"/>
  <c r="S2953" i="7"/>
  <c r="O500" i="7"/>
  <c r="M500" i="7"/>
  <c r="V500" i="7"/>
  <c r="P500" i="7"/>
  <c r="I500" i="7" a="1"/>
  <c r="U973" i="7"/>
  <c r="R973" i="7"/>
  <c r="S973" i="7"/>
  <c r="K973" i="7"/>
  <c r="P591" i="1"/>
  <c r="E591" i="1" a="1"/>
  <c r="N591" i="1"/>
  <c r="F591" i="1"/>
  <c r="M3237" i="7"/>
  <c r="T3237" i="7"/>
  <c r="J3237" i="7" a="1"/>
  <c r="L3237" i="7"/>
  <c r="H3237" i="7" a="1"/>
  <c r="J737" i="7" a="1"/>
  <c r="P737" i="7"/>
  <c r="M737" i="7"/>
  <c r="L737" i="7"/>
  <c r="I737" i="7" a="1"/>
  <c r="U548" i="7"/>
  <c r="N548" i="7"/>
  <c r="V548" i="7"/>
  <c r="O548" i="7"/>
  <c r="S3557" i="7"/>
  <c r="J3557" i="7" a="1"/>
  <c r="R3557" i="7"/>
  <c r="M3557" i="7"/>
  <c r="E3557" i="7" a="1"/>
  <c r="Q2528" i="7"/>
  <c r="G2528" i="7" a="1"/>
  <c r="R2528" i="7"/>
  <c r="N2528" i="7"/>
  <c r="H2528" i="7" a="1"/>
  <c r="D1944" i="7" a="1"/>
  <c r="M1944" i="7"/>
  <c r="C1944" i="7" a="1"/>
  <c r="S1944" i="7"/>
  <c r="H1944" i="7" a="1"/>
  <c r="E2475" i="7" a="1"/>
  <c r="D2475" i="7" a="1"/>
  <c r="G2475" i="7" a="1"/>
  <c r="N2475" i="7"/>
  <c r="T765" i="7"/>
  <c r="E765" i="7" a="1"/>
  <c r="O765" i="7"/>
  <c r="G765" i="7" a="1"/>
  <c r="K765" i="7"/>
  <c r="F198" i="1"/>
  <c r="I198" i="1"/>
  <c r="E198" i="1" a="1"/>
  <c r="L198" i="1"/>
  <c r="V2575" i="7"/>
  <c r="N2575" i="7"/>
  <c r="P2575" i="7"/>
  <c r="Q2575" i="7"/>
  <c r="H2575" i="7" a="1"/>
  <c r="R1852" i="7"/>
  <c r="L1852" i="7"/>
  <c r="G1852" i="7" a="1"/>
  <c r="N1852" i="7"/>
  <c r="L641" i="7"/>
  <c r="G641" i="7" a="1"/>
  <c r="C641" i="7" a="1"/>
  <c r="S641" i="7"/>
  <c r="O641" i="7"/>
  <c r="O2013" i="7"/>
  <c r="T2013" i="7"/>
  <c r="M2013" i="7"/>
  <c r="S2013" i="7"/>
  <c r="H2013" i="7" a="1"/>
  <c r="G32" i="1"/>
  <c r="C32" i="1" a="1"/>
  <c r="J32" i="1"/>
  <c r="I32" i="1"/>
  <c r="D3284" i="7" a="1"/>
  <c r="N3284" i="7"/>
  <c r="U3284" i="7"/>
  <c r="T3284" i="7"/>
  <c r="P2666" i="7"/>
  <c r="G2666" i="7" a="1"/>
  <c r="J2666" i="7" a="1"/>
  <c r="M2666" i="7"/>
  <c r="D2666" i="7" a="1"/>
  <c r="G3515" i="7" a="1"/>
  <c r="U3515" i="7"/>
  <c r="Q3515" i="7"/>
  <c r="L3515" i="7"/>
  <c r="H3515" i="7" a="1"/>
  <c r="O1938" i="7"/>
  <c r="N1938" i="7"/>
  <c r="V1938" i="7"/>
  <c r="K1938" i="7"/>
  <c r="H1938" i="7" a="1"/>
  <c r="J175" i="7" a="1"/>
  <c r="V175" i="7"/>
  <c r="G175" i="7" a="1"/>
  <c r="K175" i="7"/>
  <c r="G3980" i="7" a="1"/>
  <c r="N3980" i="7"/>
  <c r="E3980" i="7" a="1"/>
  <c r="P3980" i="7"/>
  <c r="Q3980" i="7"/>
  <c r="V418" i="7"/>
  <c r="O418" i="7"/>
  <c r="L418" i="7"/>
  <c r="N418" i="7"/>
  <c r="H418" i="7" a="1"/>
  <c r="C2541" i="7" a="1"/>
  <c r="M2541" i="7"/>
  <c r="V2541" i="7"/>
  <c r="N2541" i="7"/>
  <c r="I2541" i="7" a="1"/>
  <c r="O52" i="7"/>
  <c r="C52" i="7" a="1"/>
  <c r="E52" i="7" a="1"/>
  <c r="V52" i="7"/>
  <c r="D369" i="7" a="1"/>
  <c r="E369" i="7" a="1"/>
  <c r="K369" i="7"/>
  <c r="S369" i="7"/>
  <c r="C369" i="7" a="1"/>
  <c r="D2580" i="7" a="1"/>
  <c r="C2580" i="7" a="1"/>
  <c r="M2580" i="7"/>
  <c r="J2580" i="7" a="1"/>
  <c r="I2580" i="7" a="1"/>
  <c r="P2864" i="7"/>
  <c r="R2864" i="7"/>
  <c r="E2864" i="7" a="1"/>
  <c r="T2864" i="7"/>
  <c r="I2864" i="7" a="1"/>
  <c r="J1739" i="7" a="1"/>
  <c r="P1739" i="7"/>
  <c r="G1739" i="7" a="1"/>
  <c r="U1739" i="7"/>
  <c r="J1690" i="7" a="1"/>
  <c r="C1690" i="7" a="1"/>
  <c r="O1690" i="7"/>
  <c r="U1690" i="7"/>
  <c r="P1690" i="7"/>
  <c r="S2787" i="7"/>
  <c r="V2787" i="7"/>
  <c r="K2787" i="7"/>
  <c r="N2787" i="7"/>
  <c r="H2787" i="7" a="1"/>
  <c r="T1389" i="7"/>
  <c r="P1389" i="7"/>
  <c r="K1389" i="7"/>
  <c r="R1389" i="7"/>
  <c r="H1389" i="7" a="1"/>
  <c r="G1171" i="7" a="1"/>
  <c r="D1171" i="7" a="1"/>
  <c r="L1171" i="7"/>
  <c r="T1171" i="7"/>
  <c r="C3965" i="7" a="1"/>
  <c r="P3965" i="7"/>
  <c r="D3965" i="7" a="1"/>
  <c r="J3965" i="7" a="1"/>
  <c r="L3965" i="7"/>
  <c r="T2042" i="7"/>
  <c r="L2042" i="7"/>
  <c r="R2042" i="7"/>
  <c r="D2042" i="7" a="1"/>
  <c r="I2042" i="7" a="1"/>
  <c r="D1752" i="7" a="1"/>
  <c r="S1752" i="7"/>
  <c r="R1752" i="7"/>
  <c r="O1752" i="7"/>
  <c r="H1752" i="7" a="1"/>
  <c r="E66" i="1" a="1"/>
  <c r="M66" i="1"/>
  <c r="N66" i="1"/>
  <c r="K2077" i="7"/>
  <c r="S2077" i="7"/>
  <c r="V2077" i="7"/>
  <c r="R2077" i="7"/>
  <c r="N2077" i="7"/>
  <c r="O2940" i="7"/>
  <c r="S2940" i="7"/>
  <c r="C2940" i="7" a="1"/>
  <c r="J2940" i="7" a="1"/>
  <c r="H2940" i="7" a="1"/>
  <c r="O142" i="1"/>
  <c r="D142" i="1" a="1"/>
  <c r="I142" i="1"/>
  <c r="K142" i="1"/>
  <c r="D2443" i="7" a="1"/>
  <c r="C2443" i="7" a="1"/>
  <c r="N2443" i="7"/>
  <c r="R2443" i="7"/>
  <c r="U165" i="7"/>
  <c r="J165" i="7" a="1"/>
  <c r="G165" i="7" a="1"/>
  <c r="E165" i="7" a="1"/>
  <c r="Q165" i="7"/>
  <c r="S2220" i="7"/>
  <c r="M2220" i="7"/>
  <c r="P2220" i="7"/>
  <c r="E2220" i="7" a="1"/>
  <c r="I2220" i="7" a="1"/>
  <c r="Q2852" i="7"/>
  <c r="D2852" i="7" a="1"/>
  <c r="P2852" i="7"/>
  <c r="R2852" i="7"/>
  <c r="S2852" i="7"/>
  <c r="O1430" i="7"/>
  <c r="S1430" i="7"/>
  <c r="G1430" i="7" a="1"/>
  <c r="T1430" i="7"/>
  <c r="E1618" i="7" a="1"/>
  <c r="P1618" i="7"/>
  <c r="O1618" i="7"/>
  <c r="V1618" i="7"/>
  <c r="R1618" i="7"/>
  <c r="K1321" i="7"/>
  <c r="Q1321" i="7"/>
  <c r="J1321" i="7" a="1"/>
  <c r="P1321" i="7"/>
  <c r="I1321" i="7" a="1"/>
  <c r="R1749" i="7"/>
  <c r="Q1749" i="7"/>
  <c r="E1749" i="7" a="1"/>
  <c r="J1749" i="7" a="1"/>
  <c r="I1749" i="7" a="1"/>
  <c r="L308" i="7"/>
  <c r="O308" i="7"/>
  <c r="S308" i="7"/>
  <c r="C308" i="7" a="1"/>
  <c r="M3035" i="7"/>
  <c r="G3035" i="7" a="1"/>
  <c r="D3035" i="7" a="1"/>
  <c r="E3035" i="7" a="1"/>
  <c r="C3035" i="7" a="1"/>
  <c r="P228" i="1"/>
  <c r="J228" i="1"/>
  <c r="L228" i="1"/>
  <c r="I228" i="1"/>
  <c r="S1802" i="7"/>
  <c r="J1802" i="7" a="1"/>
  <c r="O1802" i="7"/>
  <c r="U1802" i="7"/>
  <c r="H1802" i="7" a="1"/>
  <c r="K3396" i="7"/>
  <c r="V3396" i="7"/>
  <c r="D3396" i="7" a="1"/>
  <c r="P3396" i="7"/>
  <c r="O47" i="1"/>
  <c r="P47" i="1"/>
  <c r="E47" i="1" a="1"/>
  <c r="G47" i="1"/>
  <c r="R2195" i="7"/>
  <c r="P2195" i="7"/>
  <c r="J2195" i="7" a="1"/>
  <c r="M2195" i="7"/>
  <c r="I2195" i="7" a="1"/>
  <c r="L1136" i="7"/>
  <c r="U1136" i="7"/>
  <c r="J1136" i="7" a="1"/>
  <c r="O1136" i="7"/>
  <c r="V1136" i="7"/>
  <c r="H321" i="1"/>
  <c r="O321" i="1"/>
  <c r="K321" i="1"/>
  <c r="C3181" i="7" a="1"/>
  <c r="T3181" i="7"/>
  <c r="M3181" i="7"/>
  <c r="R3181" i="7"/>
  <c r="S3181" i="7"/>
  <c r="Q3566" i="7"/>
  <c r="L3566" i="7"/>
  <c r="J3566" i="7" a="1"/>
  <c r="M3566" i="7"/>
  <c r="H3566" i="7" a="1"/>
  <c r="K3082" i="7"/>
  <c r="O3082" i="7"/>
  <c r="V3082" i="7"/>
  <c r="G3082" i="7" a="1"/>
  <c r="L3082" i="7"/>
  <c r="N3939" i="7"/>
  <c r="P3939" i="7"/>
  <c r="J3939" i="7" a="1"/>
  <c r="C3939" i="7" a="1"/>
  <c r="P707" i="7"/>
  <c r="R707" i="7"/>
  <c r="J707" i="7" a="1"/>
  <c r="Q707" i="7"/>
  <c r="I707" i="7" a="1"/>
  <c r="S3938" i="7"/>
  <c r="J3938" i="7" a="1"/>
  <c r="P3938" i="7"/>
  <c r="V3938" i="7"/>
  <c r="K3938" i="7"/>
  <c r="D1298" i="7" a="1"/>
  <c r="V1298" i="7"/>
  <c r="G1298" i="7" a="1"/>
  <c r="L1298" i="7"/>
  <c r="I1298" i="7" a="1"/>
  <c r="M1104" i="7"/>
  <c r="S1104" i="7"/>
  <c r="E1104" i="7" a="1"/>
  <c r="H1104" i="7" a="1"/>
  <c r="D1032" i="7" a="1"/>
  <c r="G1032" i="7" a="1"/>
  <c r="K1032" i="7"/>
  <c r="E1032" i="7" a="1"/>
  <c r="H1032" i="7" a="1"/>
  <c r="L2763" i="7"/>
  <c r="K2763" i="7"/>
  <c r="U2763" i="7"/>
  <c r="V2763" i="7"/>
  <c r="H2763" i="7" a="1"/>
  <c r="J1960" i="7" a="1"/>
  <c r="C1960" i="7" a="1"/>
  <c r="P1960" i="7"/>
  <c r="R1960" i="7"/>
  <c r="I1960" i="7" a="1"/>
  <c r="V807" i="7"/>
  <c r="P807" i="7"/>
  <c r="U807" i="7"/>
  <c r="Q807" i="7"/>
  <c r="L2850" i="7"/>
  <c r="K2850" i="7"/>
  <c r="V2850" i="7"/>
  <c r="O2850" i="7"/>
  <c r="N2850" i="7"/>
  <c r="E2391" i="7" a="1"/>
  <c r="G2391" i="7" a="1"/>
  <c r="S2391" i="7"/>
  <c r="U2391" i="7"/>
  <c r="H2391" i="7" a="1"/>
  <c r="K276" i="1"/>
  <c r="Q276" i="1"/>
  <c r="I276" i="1"/>
  <c r="H276" i="1"/>
  <c r="L1511" i="7"/>
  <c r="P1511" i="7"/>
  <c r="M1511" i="7"/>
  <c r="T1511" i="7"/>
  <c r="C503" i="1" a="1"/>
  <c r="D503" i="1" a="1"/>
  <c r="M503" i="1"/>
  <c r="N503" i="1"/>
  <c r="M661" i="7"/>
  <c r="K661" i="7"/>
  <c r="U661" i="7"/>
  <c r="V661" i="7"/>
  <c r="H661" i="7" a="1"/>
  <c r="K1450" i="7"/>
  <c r="S1450" i="7"/>
  <c r="T1450" i="7"/>
  <c r="L1450" i="7"/>
  <c r="I1450" i="7" a="1"/>
  <c r="S3374" i="7"/>
  <c r="P3374" i="7"/>
  <c r="G3374" i="7" a="1"/>
  <c r="K3374" i="7"/>
  <c r="K1973" i="7"/>
  <c r="L1973" i="7"/>
  <c r="G1973" i="7" a="1"/>
  <c r="R1973" i="7"/>
  <c r="O1973" i="7"/>
  <c r="N539" i="1"/>
  <c r="I539" i="1"/>
  <c r="J539" i="1"/>
  <c r="H539" i="1"/>
  <c r="R1541" i="7"/>
  <c r="P1541" i="7"/>
  <c r="K1541" i="7"/>
  <c r="M1541" i="7"/>
  <c r="H1541" i="7" a="1"/>
  <c r="D679" i="7" a="1"/>
  <c r="G679" i="7" a="1"/>
  <c r="N679" i="7"/>
  <c r="Q679" i="7"/>
  <c r="S2988" i="7"/>
  <c r="D2988" i="7" a="1"/>
  <c r="O2988" i="7"/>
  <c r="L2988" i="7"/>
  <c r="C2988" i="7" a="1"/>
  <c r="S39" i="7"/>
  <c r="V39" i="7"/>
  <c r="O39" i="7"/>
  <c r="R39" i="7"/>
  <c r="H39" i="7" a="1"/>
  <c r="U825" i="7"/>
  <c r="C825" i="7" a="1"/>
  <c r="V825" i="7"/>
  <c r="G825" i="7" a="1"/>
  <c r="H825" i="7" a="1"/>
  <c r="S211" i="7"/>
  <c r="N211" i="7"/>
  <c r="P211" i="7"/>
  <c r="U211" i="7"/>
  <c r="D423" i="1" a="1"/>
  <c r="M423" i="1"/>
  <c r="C423" i="1" a="1"/>
  <c r="O423" i="1"/>
  <c r="M2925" i="7"/>
  <c r="V2925" i="7"/>
  <c r="K2925" i="7"/>
  <c r="L2925" i="7"/>
  <c r="H2925" i="7" a="1"/>
  <c r="G811" i="7" a="1"/>
  <c r="C811" i="7" a="1"/>
  <c r="J811" i="7" a="1"/>
  <c r="U811" i="7"/>
  <c r="H811" i="7" a="1"/>
  <c r="S3303" i="7"/>
  <c r="T3303" i="7"/>
  <c r="N3303" i="7"/>
  <c r="G3303" i="7" a="1"/>
  <c r="D2550" i="7" a="1"/>
  <c r="P2550" i="7"/>
  <c r="Q2550" i="7"/>
  <c r="O2550" i="7"/>
  <c r="C2550" i="7" a="1"/>
  <c r="Q619" i="7"/>
  <c r="J619" i="7" a="1"/>
  <c r="U619" i="7"/>
  <c r="E619" i="7" a="1"/>
  <c r="I619" i="7" a="1"/>
  <c r="M3503" i="7"/>
  <c r="O3503" i="7"/>
  <c r="T3503" i="7"/>
  <c r="D3503" i="7" a="1"/>
  <c r="I3503" i="7" a="1"/>
  <c r="L3710" i="7"/>
  <c r="V3710" i="7"/>
  <c r="C3710" i="7" a="1"/>
  <c r="M3710" i="7"/>
  <c r="E945" i="7" a="1"/>
  <c r="D945" i="7" a="1"/>
  <c r="V945" i="7"/>
  <c r="O945" i="7"/>
  <c r="I945" i="7" a="1"/>
  <c r="O1265" i="7"/>
  <c r="S1265" i="7"/>
  <c r="J1265" i="7" a="1"/>
  <c r="L1265" i="7"/>
  <c r="H1265" i="7" a="1"/>
  <c r="T1105" i="7"/>
  <c r="Q1105" i="7"/>
  <c r="U1105" i="7"/>
  <c r="E1105" i="7" a="1"/>
  <c r="H1105" i="7" a="1"/>
  <c r="O2979" i="7"/>
  <c r="C2979" i="7" a="1"/>
  <c r="J2979" i="7" a="1"/>
  <c r="T2979" i="7"/>
  <c r="U3654" i="7"/>
  <c r="T3654" i="7"/>
  <c r="N3654" i="7"/>
  <c r="P3654" i="7"/>
  <c r="G3654" i="7" a="1"/>
  <c r="Q881" i="7"/>
  <c r="C881" i="7" a="1"/>
  <c r="M881" i="7"/>
  <c r="V881" i="7"/>
  <c r="H881" i="7" a="1"/>
  <c r="K154" i="1"/>
  <c r="I154" i="1"/>
  <c r="M154" i="1"/>
  <c r="O154" i="1"/>
  <c r="M2455" i="7"/>
  <c r="E2455" i="7" a="1"/>
  <c r="L2455" i="7"/>
  <c r="T2455" i="7"/>
  <c r="E1609" i="7" a="1"/>
  <c r="O1609" i="7"/>
  <c r="S1609" i="7"/>
  <c r="C1609" i="7" a="1"/>
  <c r="G1609" i="7" a="1"/>
  <c r="Q1292" i="7"/>
  <c r="C1292" i="7" a="1"/>
  <c r="M1292" i="7"/>
  <c r="J1292" i="7" a="1"/>
  <c r="I1292" i="7" a="1"/>
  <c r="P428" i="7"/>
  <c r="R428" i="7"/>
  <c r="Q428" i="7"/>
  <c r="K428" i="7"/>
  <c r="I428" i="7" a="1"/>
  <c r="S3012" i="7"/>
  <c r="O3012" i="7"/>
  <c r="M3012" i="7"/>
  <c r="U3012" i="7"/>
  <c r="N2529" i="7"/>
  <c r="L2529" i="7"/>
  <c r="Q2529" i="7"/>
  <c r="O2529" i="7"/>
  <c r="H2529" i="7" a="1"/>
  <c r="S3829" i="7"/>
  <c r="Q3829" i="7"/>
  <c r="O3829" i="7"/>
  <c r="K3829" i="7"/>
  <c r="H3829" i="7" a="1"/>
  <c r="V1947" i="7"/>
  <c r="G1947" i="7" a="1"/>
  <c r="R1947" i="7"/>
  <c r="U1947" i="7"/>
  <c r="H1947" i="7" a="1"/>
  <c r="Q494" i="7"/>
  <c r="M494" i="7"/>
  <c r="O494" i="7"/>
  <c r="L494" i="7"/>
  <c r="S3356" i="7"/>
  <c r="L3356" i="7"/>
  <c r="C3356" i="7" a="1"/>
  <c r="D3356" i="7" a="1"/>
  <c r="U3356" i="7"/>
  <c r="O3888" i="7"/>
  <c r="M3888" i="7"/>
  <c r="T3888" i="7"/>
  <c r="G3888" i="7" a="1"/>
  <c r="I3888" i="7" a="1"/>
  <c r="D1383" i="7" a="1"/>
  <c r="K1383" i="7"/>
  <c r="T1383" i="7"/>
  <c r="Q1383" i="7"/>
  <c r="I1383" i="7" a="1"/>
  <c r="M2349" i="7"/>
  <c r="C2349" i="7" a="1"/>
  <c r="K2349" i="7"/>
  <c r="L2349" i="7"/>
  <c r="O1689" i="7"/>
  <c r="C1689" i="7" a="1"/>
  <c r="E1689" i="7" a="1"/>
  <c r="N1689" i="7"/>
  <c r="M1689" i="7"/>
  <c r="V528" i="7"/>
  <c r="C528" i="7" a="1"/>
  <c r="P528" i="7"/>
  <c r="J528" i="7" a="1"/>
  <c r="H528" i="7" a="1"/>
  <c r="Q3947" i="7"/>
  <c r="S3947" i="7"/>
  <c r="R3947" i="7"/>
  <c r="V3947" i="7"/>
  <c r="H3947" i="7" a="1"/>
  <c r="G3825" i="7" a="1"/>
  <c r="Q3825" i="7"/>
  <c r="V3825" i="7"/>
  <c r="J3825" i="7" a="1"/>
  <c r="M2446" i="7"/>
  <c r="G2446" i="7" a="1"/>
  <c r="S2446" i="7"/>
  <c r="Q2446" i="7"/>
  <c r="N2446" i="7"/>
  <c r="G831" i="7" a="1"/>
  <c r="K831" i="7"/>
  <c r="C831" i="7" a="1"/>
  <c r="T831" i="7"/>
  <c r="I831" i="7" a="1"/>
  <c r="R2924" i="7"/>
  <c r="N2924" i="7"/>
  <c r="U2924" i="7"/>
  <c r="D2924" i="7" a="1"/>
  <c r="I2924" i="7" a="1"/>
  <c r="E2405" i="7" a="1"/>
  <c r="Q2405" i="7"/>
  <c r="P2405" i="7"/>
  <c r="J2405" i="7" a="1"/>
  <c r="F509" i="1"/>
  <c r="I509" i="1"/>
  <c r="D509" i="1" a="1"/>
  <c r="M509" i="1"/>
  <c r="P599" i="1"/>
  <c r="G599" i="1"/>
  <c r="J599" i="1"/>
  <c r="N599" i="1"/>
  <c r="H84" i="1"/>
  <c r="E84" i="1" a="1"/>
  <c r="Q84" i="1"/>
  <c r="I84" i="1"/>
  <c r="D3417" i="7" a="1"/>
  <c r="L3417" i="7"/>
  <c r="G3417" i="7" a="1"/>
  <c r="O3417" i="7"/>
  <c r="K2847" i="7"/>
  <c r="M2847" i="7"/>
  <c r="C2847" i="7" a="1"/>
  <c r="R2847" i="7"/>
  <c r="H2847" i="7" a="1"/>
  <c r="K3820" i="7"/>
  <c r="T3820" i="7"/>
  <c r="Q3820" i="7"/>
  <c r="D3820" i="7" a="1"/>
  <c r="H3820" i="7" a="1"/>
  <c r="D134" i="1" a="1"/>
  <c r="O134" i="1"/>
  <c r="G134" i="1"/>
  <c r="J134" i="1"/>
  <c r="U2081" i="7"/>
  <c r="D2081" i="7" a="1"/>
  <c r="J2081" i="7" a="1"/>
  <c r="M2081" i="7"/>
  <c r="J79" i="7" a="1"/>
  <c r="R79" i="7"/>
  <c r="K79" i="7"/>
  <c r="V79" i="7"/>
  <c r="H79" i="7" a="1"/>
  <c r="S480" i="7"/>
  <c r="J480" i="7" a="1"/>
  <c r="D480" i="7" a="1"/>
  <c r="L480" i="7"/>
  <c r="H480" i="7" a="1"/>
  <c r="R30" i="7"/>
  <c r="G30" i="7" a="1"/>
  <c r="E30" i="7" a="1"/>
  <c r="Q30" i="7"/>
  <c r="H30" i="7" a="1"/>
  <c r="V1484" i="7"/>
  <c r="G1484" i="7" a="1"/>
  <c r="E1484" i="7" a="1"/>
  <c r="R1484" i="7"/>
  <c r="O1289" i="7"/>
  <c r="K1289" i="7"/>
  <c r="Q1289" i="7"/>
  <c r="P1289" i="7"/>
  <c r="R1289" i="7"/>
  <c r="H435" i="1"/>
  <c r="L435" i="1"/>
  <c r="N435" i="1"/>
  <c r="O435" i="1"/>
  <c r="Q2612" i="7"/>
  <c r="J2612" i="7" a="1"/>
  <c r="E2612" i="7" a="1"/>
  <c r="M2612" i="7"/>
  <c r="I2612" i="7" a="1"/>
  <c r="P2275" i="7"/>
  <c r="V2275" i="7"/>
  <c r="G2275" i="7" a="1"/>
  <c r="Q2275" i="7"/>
  <c r="R1962" i="7"/>
  <c r="K1962" i="7"/>
  <c r="U1962" i="7"/>
  <c r="N1962" i="7"/>
  <c r="H1962" i="7" a="1"/>
  <c r="N3953" i="7"/>
  <c r="V3953" i="7"/>
  <c r="S3953" i="7"/>
  <c r="T3953" i="7"/>
  <c r="H3953" i="7" a="1"/>
  <c r="G3920" i="7" a="1"/>
  <c r="O3920" i="7"/>
  <c r="J3920" i="7" a="1"/>
  <c r="H3920" i="7" a="1"/>
  <c r="D3920" i="7" a="1"/>
  <c r="G729" i="7" a="1"/>
  <c r="P729" i="7"/>
  <c r="T729" i="7"/>
  <c r="H729" i="7" a="1"/>
  <c r="J291" i="1"/>
  <c r="O291" i="1"/>
  <c r="N291" i="1"/>
  <c r="K291" i="1"/>
  <c r="F430" i="1"/>
  <c r="N430" i="1"/>
  <c r="G430" i="1"/>
  <c r="E430" i="1" a="1"/>
  <c r="N27" i="7"/>
  <c r="R27" i="7"/>
  <c r="G27" i="7" a="1"/>
  <c r="S27" i="7"/>
  <c r="I27" i="7" a="1"/>
  <c r="L1992" i="7"/>
  <c r="E1992" i="7" a="1"/>
  <c r="S1992" i="7"/>
  <c r="M1992" i="7"/>
  <c r="N653" i="7"/>
  <c r="O653" i="7"/>
  <c r="U653" i="7"/>
  <c r="E653" i="7" a="1"/>
  <c r="G653" i="7" a="1"/>
  <c r="K3109" i="7"/>
  <c r="V3109" i="7"/>
  <c r="N3109" i="7"/>
  <c r="S3109" i="7"/>
  <c r="I3109" i="7" a="1"/>
  <c r="K2783" i="7"/>
  <c r="S2783" i="7"/>
  <c r="J2783" i="7" a="1"/>
  <c r="C2783" i="7" a="1"/>
  <c r="I2783" i="7" a="1"/>
  <c r="M2105" i="7"/>
  <c r="L2105" i="7"/>
  <c r="S2105" i="7"/>
  <c r="K2105" i="7"/>
  <c r="P1940" i="7"/>
  <c r="L1940" i="7"/>
  <c r="U1940" i="7"/>
  <c r="C1940" i="7" a="1"/>
  <c r="D1940" i="7" a="1"/>
  <c r="C1290" i="7" a="1"/>
  <c r="R1290" i="7"/>
  <c r="M1290" i="7"/>
  <c r="K1290" i="7"/>
  <c r="H1290" i="7" a="1"/>
  <c r="N3517" i="7"/>
  <c r="J3517" i="7" a="1"/>
  <c r="R3517" i="7"/>
  <c r="G3517" i="7" a="1"/>
  <c r="I3517" i="7" a="1"/>
  <c r="G541" i="7" a="1"/>
  <c r="U541" i="7"/>
  <c r="K541" i="7"/>
  <c r="O541" i="7"/>
  <c r="N2287" i="7"/>
  <c r="P2287" i="7"/>
  <c r="Q2287" i="7"/>
  <c r="V2287" i="7"/>
  <c r="G2287" i="7" a="1"/>
  <c r="L235" i="1"/>
  <c r="F235" i="1"/>
  <c r="E235" i="1" a="1"/>
  <c r="C235" i="1" a="1"/>
  <c r="J1993" i="7" a="1"/>
  <c r="U1993" i="7"/>
  <c r="M1993" i="7"/>
  <c r="V1993" i="7"/>
  <c r="H1993" i="7" a="1"/>
  <c r="T1883" i="7"/>
  <c r="C1883" i="7" a="1"/>
  <c r="M1883" i="7"/>
  <c r="E1883" i="7" a="1"/>
  <c r="S2946" i="7"/>
  <c r="Q2946" i="7"/>
  <c r="O2946" i="7"/>
  <c r="N2946" i="7"/>
  <c r="P2946" i="7"/>
  <c r="T1154" i="7"/>
  <c r="K1154" i="7"/>
  <c r="L1154" i="7"/>
  <c r="J1154" i="7" a="1"/>
  <c r="I1154" i="7" a="1"/>
  <c r="O1007" i="7"/>
  <c r="L1007" i="7"/>
  <c r="G1007" i="7" a="1"/>
  <c r="R1007" i="7"/>
  <c r="I1007" i="7" a="1"/>
  <c r="U76" i="7"/>
  <c r="R76" i="7"/>
  <c r="L76" i="7"/>
  <c r="P76" i="7"/>
  <c r="K153" i="1"/>
  <c r="O153" i="1"/>
  <c r="C153" i="1" a="1"/>
  <c r="I153" i="1"/>
  <c r="E3830" i="7" a="1"/>
  <c r="Q3830" i="7"/>
  <c r="P3830" i="7"/>
  <c r="U3830" i="7"/>
  <c r="I3830" i="7" a="1"/>
  <c r="G1145" i="7" a="1"/>
  <c r="Q1145" i="7"/>
  <c r="J1145" i="7" a="1"/>
  <c r="L1145" i="7"/>
  <c r="H1145" i="7" a="1"/>
  <c r="Q586" i="7"/>
  <c r="N586" i="7"/>
  <c r="J586" i="7" a="1"/>
  <c r="G586" i="7" a="1"/>
  <c r="D3088" i="7" a="1"/>
  <c r="M3088" i="7"/>
  <c r="P3088" i="7"/>
  <c r="N3088" i="7"/>
  <c r="K3088" i="7"/>
  <c r="T2309" i="7"/>
  <c r="C2309" i="7" a="1"/>
  <c r="Q2309" i="7"/>
  <c r="M2309" i="7"/>
  <c r="H2309" i="7" a="1"/>
  <c r="L115" i="1"/>
  <c r="N115" i="1"/>
  <c r="M115" i="1"/>
  <c r="E115" i="1" a="1"/>
  <c r="L769" i="7"/>
  <c r="S769" i="7"/>
  <c r="D769" i="7" a="1"/>
  <c r="T769" i="7"/>
  <c r="L872" i="7"/>
  <c r="P872" i="7"/>
  <c r="S872" i="7"/>
  <c r="Q872" i="7"/>
  <c r="E872" i="7" a="1"/>
  <c r="V3133" i="7"/>
  <c r="M3133" i="7"/>
  <c r="G3133" i="7" a="1"/>
  <c r="Q3133" i="7"/>
  <c r="H3133" i="7" a="1"/>
  <c r="N263" i="7"/>
  <c r="G263" i="7" a="1"/>
  <c r="J263" i="7" a="1"/>
  <c r="U263" i="7"/>
  <c r="I263" i="7" a="1"/>
  <c r="K195" i="1"/>
  <c r="N195" i="1"/>
  <c r="I195" i="1"/>
  <c r="C2853" i="7" a="1"/>
  <c r="D2853" i="7" a="1"/>
  <c r="O2853" i="7"/>
  <c r="T2853" i="7"/>
  <c r="M2853" i="7"/>
  <c r="D232" i="7" a="1"/>
  <c r="M232" i="7"/>
  <c r="U232" i="7"/>
  <c r="C232" i="7" a="1"/>
  <c r="H232" i="7" a="1"/>
  <c r="C3795" i="7" a="1"/>
  <c r="R3795" i="7"/>
  <c r="D3795" i="7" a="1"/>
  <c r="N3795" i="7"/>
  <c r="I3795" i="7" a="1"/>
  <c r="G590" i="7" a="1"/>
  <c r="K590" i="7"/>
  <c r="D590" i="7" a="1"/>
  <c r="P590" i="7"/>
  <c r="D478" i="1" a="1"/>
  <c r="O478" i="1"/>
  <c r="P478" i="1"/>
  <c r="G478" i="1"/>
  <c r="F40" i="1"/>
  <c r="E40" i="1" a="1"/>
  <c r="G40" i="1"/>
  <c r="M40" i="1"/>
  <c r="G864" i="7" a="1"/>
  <c r="R864" i="7"/>
  <c r="J864" i="7" a="1"/>
  <c r="N864" i="7"/>
  <c r="I864" i="7" a="1"/>
  <c r="J611" i="7" a="1"/>
  <c r="O611" i="7"/>
  <c r="V611" i="7"/>
  <c r="L611" i="7"/>
  <c r="L172" i="7"/>
  <c r="M172" i="7"/>
  <c r="U172" i="7"/>
  <c r="T172" i="7"/>
  <c r="E172" i="7" a="1"/>
  <c r="Q3827" i="7"/>
  <c r="O3827" i="7"/>
  <c r="R3827" i="7"/>
  <c r="K3827" i="7"/>
  <c r="I3827" i="7" a="1"/>
  <c r="Q1485" i="7"/>
  <c r="G1485" i="7" a="1"/>
  <c r="T1485" i="7"/>
  <c r="N1485" i="7"/>
  <c r="I1485" i="7" a="1"/>
  <c r="R2039" i="7"/>
  <c r="S2039" i="7"/>
  <c r="C2039" i="7" a="1"/>
  <c r="Q2039" i="7"/>
  <c r="J3868" i="7" a="1"/>
  <c r="Q3868" i="7"/>
  <c r="U3868" i="7"/>
  <c r="O3868" i="7"/>
  <c r="R3868" i="7"/>
  <c r="J241" i="7" a="1"/>
  <c r="C241" i="7" a="1"/>
  <c r="D241" i="7" a="1"/>
  <c r="T241" i="7"/>
  <c r="H241" i="7" a="1"/>
  <c r="J2620" i="7" a="1"/>
  <c r="L2620" i="7"/>
  <c r="R2620" i="7"/>
  <c r="G2620" i="7" a="1"/>
  <c r="I2620" i="7" a="1"/>
  <c r="U943" i="7"/>
  <c r="C943" i="7" a="1"/>
  <c r="L943" i="7"/>
  <c r="I943" i="7" a="1"/>
  <c r="L445" i="7"/>
  <c r="T445" i="7"/>
  <c r="C445" i="7" a="1"/>
  <c r="J445" i="7" a="1"/>
  <c r="V445" i="7"/>
  <c r="H98" i="1"/>
  <c r="E98" i="1" a="1"/>
  <c r="L98" i="1"/>
  <c r="Q98" i="1"/>
  <c r="F256" i="1"/>
  <c r="D256" i="1" a="1"/>
  <c r="Q256" i="1"/>
  <c r="H256" i="1"/>
  <c r="L842" i="7"/>
  <c r="K842" i="7"/>
  <c r="E842" i="7" a="1"/>
  <c r="I842" i="7" a="1"/>
  <c r="E3882" i="7" a="1"/>
  <c r="K3882" i="7"/>
  <c r="S3882" i="7"/>
  <c r="R3882" i="7"/>
  <c r="T3882" i="7"/>
  <c r="S673" i="7"/>
  <c r="N673" i="7"/>
  <c r="V673" i="7"/>
  <c r="E673" i="7" a="1"/>
  <c r="I673" i="7" a="1"/>
  <c r="E3645" i="7" a="1"/>
  <c r="L3645" i="7"/>
  <c r="G3645" i="7" a="1"/>
  <c r="V3645" i="7"/>
  <c r="H3645" i="7" a="1"/>
  <c r="V255" i="7"/>
  <c r="R255" i="7"/>
  <c r="C255" i="7" a="1"/>
  <c r="E255" i="7" a="1"/>
  <c r="P85" i="1"/>
  <c r="K85" i="1"/>
  <c r="O85" i="1"/>
  <c r="D85" i="1" a="1"/>
  <c r="E70" i="1" a="1"/>
  <c r="I70" i="1"/>
  <c r="K70" i="1"/>
  <c r="Q70" i="1"/>
  <c r="Q1693" i="7"/>
  <c r="K1693" i="7"/>
  <c r="C1693" i="7" a="1"/>
  <c r="H1693" i="7" a="1"/>
  <c r="R1693" i="7"/>
  <c r="V3048" i="7"/>
  <c r="T3048" i="7"/>
  <c r="J3048" i="7" a="1"/>
  <c r="Q3048" i="7"/>
  <c r="N643" i="7"/>
  <c r="M643" i="7"/>
  <c r="J643" i="7" a="1"/>
  <c r="D643" i="7" a="1"/>
  <c r="G643" i="7" a="1"/>
  <c r="C105" i="7" a="1"/>
  <c r="G105" i="7" a="1"/>
  <c r="E105" i="7" a="1"/>
  <c r="H105" i="7" a="1"/>
  <c r="K105" i="7"/>
  <c r="J3499" i="7" a="1"/>
  <c r="R3499" i="7"/>
  <c r="M3499" i="7"/>
  <c r="I3499" i="7" a="1"/>
  <c r="G3499" i="7" a="1"/>
  <c r="P1863" i="7"/>
  <c r="M1863" i="7"/>
  <c r="C1863" i="7" a="1"/>
  <c r="I1863" i="7" a="1"/>
  <c r="J484" i="1"/>
  <c r="H484" i="1"/>
  <c r="L484" i="1"/>
  <c r="G484" i="1"/>
  <c r="J531" i="7" a="1"/>
  <c r="S531" i="7"/>
  <c r="D531" i="7" a="1"/>
  <c r="E531" i="7" a="1"/>
  <c r="H531" i="7" a="1"/>
  <c r="V2637" i="7"/>
  <c r="L2637" i="7"/>
  <c r="D2637" i="7" a="1"/>
  <c r="N2637" i="7"/>
  <c r="I2637" i="7" a="1"/>
  <c r="D427" i="7" a="1"/>
  <c r="C427" i="7" a="1"/>
  <c r="U427" i="7"/>
  <c r="G427" i="7" a="1"/>
  <c r="M1481" i="7"/>
  <c r="T1481" i="7"/>
  <c r="C1481" i="7" a="1"/>
  <c r="V1481" i="7"/>
  <c r="S1481" i="7"/>
  <c r="L125" i="7"/>
  <c r="S125" i="7"/>
  <c r="C125" i="7" a="1"/>
  <c r="J125" i="7" a="1"/>
  <c r="H125" i="7" a="1"/>
  <c r="P712" i="7"/>
  <c r="K712" i="7"/>
  <c r="L712" i="7"/>
  <c r="T712" i="7"/>
  <c r="I712" i="7" a="1"/>
  <c r="S42" i="7"/>
  <c r="J42" i="7" a="1"/>
  <c r="O42" i="7"/>
  <c r="C42" i="7" a="1"/>
  <c r="D1729" i="7" a="1"/>
  <c r="O1729" i="7"/>
  <c r="S1729" i="7"/>
  <c r="M1729" i="7"/>
  <c r="L1729" i="7"/>
  <c r="M1885" i="7"/>
  <c r="R1885" i="7"/>
  <c r="L1885" i="7"/>
  <c r="N1885" i="7"/>
  <c r="H1885" i="7" a="1"/>
  <c r="K2961" i="7"/>
  <c r="M2961" i="7"/>
  <c r="P2961" i="7"/>
  <c r="S2961" i="7"/>
  <c r="I2961" i="7" a="1"/>
  <c r="M2685" i="7"/>
  <c r="K2685" i="7"/>
  <c r="U2685" i="7"/>
  <c r="G2685" i="7" a="1"/>
  <c r="C623" i="7" a="1"/>
  <c r="S623" i="7"/>
  <c r="P623" i="7"/>
  <c r="K623" i="7"/>
  <c r="U623" i="7"/>
  <c r="P857" i="7"/>
  <c r="V857" i="7"/>
  <c r="K857" i="7"/>
  <c r="T857" i="7"/>
  <c r="H857" i="7" a="1"/>
  <c r="R1579" i="7"/>
  <c r="O1579" i="7"/>
  <c r="C1579" i="7" a="1"/>
  <c r="K1579" i="7"/>
  <c r="H1579" i="7" a="1"/>
  <c r="O3370" i="7"/>
  <c r="L3370" i="7"/>
  <c r="C3370" i="7" a="1"/>
  <c r="M3370" i="7"/>
  <c r="M492" i="1"/>
  <c r="I492" i="1"/>
  <c r="O492" i="1"/>
  <c r="J492" i="1"/>
  <c r="U1457" i="7"/>
  <c r="C1457" i="7" a="1"/>
  <c r="Q1457" i="7"/>
  <c r="V1457" i="7"/>
  <c r="H1457" i="7" a="1"/>
  <c r="C659" i="7" a="1"/>
  <c r="U659" i="7"/>
  <c r="T659" i="7"/>
  <c r="G659" i="7" a="1"/>
  <c r="H659" i="7" a="1"/>
  <c r="V1813" i="7"/>
  <c r="G1813" i="7" a="1"/>
  <c r="E1813" i="7" a="1"/>
  <c r="H1813" i="7" a="1"/>
  <c r="C2327" i="7" a="1"/>
  <c r="M2327" i="7"/>
  <c r="J2327" i="7" a="1"/>
  <c r="G2327" i="7" a="1"/>
  <c r="V2327" i="7"/>
  <c r="K2484" i="7"/>
  <c r="R2484" i="7"/>
  <c r="D2484" i="7" a="1"/>
  <c r="S2484" i="7"/>
  <c r="I2484" i="7" a="1"/>
  <c r="C2593" i="7" a="1"/>
  <c r="S2593" i="7"/>
  <c r="V2593" i="7"/>
  <c r="O2593" i="7"/>
  <c r="H2593" i="7" a="1"/>
  <c r="J501" i="7" a="1"/>
  <c r="V501" i="7"/>
  <c r="C501" i="7" a="1"/>
  <c r="N501" i="7"/>
  <c r="N1646" i="7"/>
  <c r="G1646" i="7" a="1"/>
  <c r="R1646" i="7"/>
  <c r="O1646" i="7"/>
  <c r="L1646" i="7"/>
  <c r="E3549" i="7" a="1"/>
  <c r="N3549" i="7"/>
  <c r="V3549" i="7"/>
  <c r="P3549" i="7"/>
  <c r="H3549" i="7" a="1"/>
  <c r="K3267" i="7"/>
  <c r="Q3267" i="7"/>
  <c r="G3267" i="7" a="1"/>
  <c r="J3267" i="7" a="1"/>
  <c r="I3267" i="7" a="1"/>
  <c r="P3126" i="7"/>
  <c r="D3126" i="7" a="1"/>
  <c r="J3126" i="7" a="1"/>
  <c r="C3126" i="7" a="1"/>
  <c r="R2277" i="7"/>
  <c r="D2277" i="7" a="1"/>
  <c r="P2277" i="7"/>
  <c r="S2277" i="7"/>
  <c r="K2277" i="7"/>
  <c r="L2087" i="7"/>
  <c r="D2087" i="7" a="1"/>
  <c r="C2087" i="7" a="1"/>
  <c r="R2087" i="7"/>
  <c r="I2087" i="7" a="1"/>
  <c r="D2630" i="7" a="1"/>
  <c r="V2630" i="7"/>
  <c r="O2630" i="7"/>
  <c r="R2630" i="7"/>
  <c r="H2630" i="7" a="1"/>
  <c r="V2348" i="7"/>
  <c r="K2348" i="7"/>
  <c r="D2348" i="7" a="1"/>
  <c r="O2348" i="7"/>
  <c r="D579" i="1" a="1"/>
  <c r="N579" i="1"/>
  <c r="K579" i="1"/>
  <c r="C579" i="1" a="1"/>
  <c r="Q3958" i="7"/>
  <c r="P3958" i="7"/>
  <c r="L3958" i="7"/>
  <c r="C3958" i="7" a="1"/>
  <c r="H3958" i="7" a="1"/>
  <c r="L3711" i="7"/>
  <c r="C3711" i="7" a="1"/>
  <c r="T3711" i="7"/>
  <c r="Q3711" i="7"/>
  <c r="I3711" i="7" a="1"/>
  <c r="M1545" i="7"/>
  <c r="Q1545" i="7"/>
  <c r="T1545" i="7"/>
  <c r="I1545" i="7" a="1"/>
  <c r="G202" i="7" a="1"/>
  <c r="N202" i="7"/>
  <c r="V202" i="7"/>
  <c r="C202" i="7" a="1"/>
  <c r="T202" i="7"/>
  <c r="S386" i="7"/>
  <c r="K386" i="7"/>
  <c r="O386" i="7"/>
  <c r="V386" i="7"/>
  <c r="P386" i="7"/>
  <c r="N1029" i="7"/>
  <c r="M1029" i="7"/>
  <c r="G1029" i="7" a="1"/>
  <c r="T1029" i="7"/>
  <c r="I1029" i="7" a="1"/>
  <c r="C1129" i="7" a="1"/>
  <c r="R1129" i="7"/>
  <c r="J1129" i="7" a="1"/>
  <c r="Q1129" i="7"/>
  <c r="D848" i="7" a="1"/>
  <c r="U848" i="7"/>
  <c r="Q848" i="7"/>
  <c r="M848" i="7"/>
  <c r="S848" i="7"/>
  <c r="P1031" i="7"/>
  <c r="K1031" i="7"/>
  <c r="D1031" i="7" a="1"/>
  <c r="T1031" i="7"/>
  <c r="I1031" i="7" a="1"/>
  <c r="C373" i="7" a="1"/>
  <c r="L373" i="7"/>
  <c r="G373" i="7" a="1"/>
  <c r="V373" i="7"/>
  <c r="I373" i="7" a="1"/>
  <c r="C3718" i="7" a="1"/>
  <c r="M3718" i="7"/>
  <c r="D3718" i="7" a="1"/>
  <c r="T3718" i="7"/>
  <c r="K439" i="7"/>
  <c r="N439" i="7"/>
  <c r="G439" i="7" a="1"/>
  <c r="M439" i="7"/>
  <c r="S439" i="7"/>
  <c r="D1583" i="7" a="1"/>
  <c r="E1583" i="7" a="1"/>
  <c r="S1583" i="7"/>
  <c r="K1583" i="7"/>
  <c r="R1583" i="7"/>
  <c r="P3216" i="7"/>
  <c r="Q3216" i="7"/>
  <c r="M3216" i="7"/>
  <c r="U3216" i="7"/>
  <c r="O3216" i="7"/>
  <c r="M68" i="1"/>
  <c r="C68" i="1" a="1"/>
  <c r="K68" i="1"/>
  <c r="K270" i="7"/>
  <c r="U270" i="7"/>
  <c r="D270" i="7" a="1"/>
  <c r="L270" i="7"/>
  <c r="I270" i="7" a="1"/>
  <c r="D2295" i="7" a="1"/>
  <c r="N2295" i="7"/>
  <c r="K2295" i="7"/>
  <c r="L2295" i="7"/>
  <c r="I2295" i="7" a="1"/>
  <c r="L603" i="7"/>
  <c r="J603" i="7" a="1"/>
  <c r="U603" i="7"/>
  <c r="O603" i="7"/>
  <c r="C603" i="7" a="1"/>
  <c r="O1522" i="7"/>
  <c r="T1522" i="7"/>
  <c r="Q1522" i="7"/>
  <c r="G1522" i="7" a="1"/>
  <c r="N1901" i="7"/>
  <c r="O1901" i="7"/>
  <c r="V1901" i="7"/>
  <c r="D1901" i="7" a="1"/>
  <c r="K1901" i="7"/>
  <c r="S3917" i="7"/>
  <c r="G3917" i="7" a="1"/>
  <c r="M3917" i="7"/>
  <c r="V3917" i="7"/>
  <c r="L3917" i="7"/>
  <c r="G1548" i="7" a="1"/>
  <c r="J1548" i="7" a="1"/>
  <c r="N1548" i="7"/>
  <c r="P1548" i="7"/>
  <c r="I1548" i="7" a="1"/>
  <c r="Q2091" i="7"/>
  <c r="U2091" i="7"/>
  <c r="J2091" i="7" a="1"/>
  <c r="K2091" i="7"/>
  <c r="E3559" i="7" a="1"/>
  <c r="Q3559" i="7"/>
  <c r="T3559" i="7"/>
  <c r="O3559" i="7"/>
  <c r="J3559" i="7" a="1"/>
  <c r="D3717" i="7" a="1"/>
  <c r="O3717" i="7"/>
  <c r="S3717" i="7"/>
  <c r="T3717" i="7"/>
  <c r="C3717" i="7" a="1"/>
  <c r="C1972" i="7" a="1"/>
  <c r="J1972" i="7" a="1"/>
  <c r="O1972" i="7"/>
  <c r="R1972" i="7"/>
  <c r="M1972" i="7"/>
  <c r="R1140" i="7"/>
  <c r="Q1140" i="7"/>
  <c r="V1140" i="7"/>
  <c r="J1140" i="7" a="1"/>
  <c r="C980" i="7" a="1"/>
  <c r="G980" i="7" a="1"/>
  <c r="E980" i="7" a="1"/>
  <c r="M980" i="7"/>
  <c r="H980" i="7" a="1"/>
  <c r="T3681" i="7"/>
  <c r="G3681" i="7" a="1"/>
  <c r="M3681" i="7"/>
  <c r="D3681" i="7" a="1"/>
  <c r="H3681" i="7" a="1"/>
  <c r="C2390" i="7" a="1"/>
  <c r="P2390" i="7"/>
  <c r="L2390" i="7"/>
  <c r="O2390" i="7"/>
  <c r="I2390" i="7" a="1"/>
  <c r="Q2296" i="7"/>
  <c r="P2296" i="7"/>
  <c r="U2296" i="7"/>
  <c r="L2296" i="7"/>
  <c r="N1897" i="7"/>
  <c r="G1897" i="7" a="1"/>
  <c r="M1897" i="7"/>
  <c r="E1897" i="7" a="1"/>
  <c r="H1897" i="7" a="1"/>
  <c r="R2041" i="7"/>
  <c r="J2041" i="7" a="1"/>
  <c r="L2041" i="7"/>
  <c r="C2041" i="7" a="1"/>
  <c r="H2041" i="7" a="1"/>
  <c r="E2883" i="7" a="1"/>
  <c r="G2883" i="7" a="1"/>
  <c r="M2883" i="7"/>
  <c r="K2883" i="7"/>
  <c r="I2883" i="7" a="1"/>
  <c r="P333" i="1"/>
  <c r="H333" i="1"/>
  <c r="E333" i="1" a="1"/>
  <c r="D3141" i="7" a="1"/>
  <c r="K3141" i="7"/>
  <c r="Q3141" i="7"/>
  <c r="L3141" i="7"/>
  <c r="C3141" i="7" a="1"/>
  <c r="V2365" i="7"/>
  <c r="P2365" i="7"/>
  <c r="C2365" i="7" a="1"/>
  <c r="N2365" i="7"/>
  <c r="I2365" i="7" a="1"/>
  <c r="M1075" i="7"/>
  <c r="C1075" i="7" a="1"/>
  <c r="U1075" i="7"/>
  <c r="R1075" i="7"/>
  <c r="H1075" i="7" a="1"/>
  <c r="Q399" i="1"/>
  <c r="J399" i="1"/>
  <c r="P399" i="1"/>
  <c r="S2358" i="7"/>
  <c r="O2358" i="7"/>
  <c r="C2358" i="7" a="1"/>
  <c r="U2358" i="7"/>
  <c r="N2358" i="7"/>
  <c r="M1314" i="7"/>
  <c r="G1314" i="7" a="1"/>
  <c r="T1314" i="7"/>
  <c r="C1314" i="7" a="1"/>
  <c r="H1314" i="7" a="1"/>
  <c r="Q62" i="7"/>
  <c r="K62" i="7"/>
  <c r="O62" i="7"/>
  <c r="N62" i="7"/>
  <c r="I62" i="7" a="1"/>
  <c r="S3419" i="7"/>
  <c r="U3419" i="7"/>
  <c r="V3419" i="7"/>
  <c r="N3419" i="7"/>
  <c r="C2495" i="7" a="1"/>
  <c r="D2495" i="7" a="1"/>
  <c r="U2495" i="7"/>
  <c r="J2495" i="7" a="1"/>
  <c r="O2495" i="7"/>
  <c r="J96" i="7" a="1"/>
  <c r="G96" i="7" a="1"/>
  <c r="V96" i="7"/>
  <c r="L96" i="7"/>
  <c r="I96" i="7" a="1"/>
  <c r="Q841" i="7"/>
  <c r="G841" i="7" a="1"/>
  <c r="C841" i="7" a="1"/>
  <c r="R841" i="7"/>
  <c r="H841" i="7" a="1"/>
  <c r="J1868" i="7" a="1"/>
  <c r="O1868" i="7"/>
  <c r="T1868" i="7"/>
  <c r="H1868" i="7" a="1"/>
  <c r="P3831" i="7"/>
  <c r="T3831" i="7"/>
  <c r="D3831" i="7" a="1"/>
  <c r="Q3831" i="7"/>
  <c r="H3831" i="7" a="1"/>
  <c r="M326" i="1"/>
  <c r="I326" i="1"/>
  <c r="D326" i="1" a="1"/>
  <c r="P326" i="1"/>
  <c r="P3699" i="7"/>
  <c r="Q3699" i="7"/>
  <c r="K3699" i="7"/>
  <c r="G3699" i="7" a="1"/>
  <c r="H3699" i="7" a="1"/>
  <c r="Q1758" i="7"/>
  <c r="R1758" i="7"/>
  <c r="T1758" i="7"/>
  <c r="M1758" i="7"/>
  <c r="K3032" i="7"/>
  <c r="M3032" i="7"/>
  <c r="N3032" i="7"/>
  <c r="O3032" i="7"/>
  <c r="V3032" i="7"/>
  <c r="P1299" i="7"/>
  <c r="R1299" i="7"/>
  <c r="S1299" i="7"/>
  <c r="Q1299" i="7"/>
  <c r="H1299" i="7" a="1"/>
  <c r="D3910" i="7" a="1"/>
  <c r="M3910" i="7"/>
  <c r="R3910" i="7"/>
  <c r="P3910" i="7"/>
  <c r="H3910" i="7" a="1"/>
  <c r="N143" i="1"/>
  <c r="E143" i="1" a="1"/>
  <c r="L143" i="1"/>
  <c r="E2913" i="7" a="1"/>
  <c r="N2913" i="7"/>
  <c r="K2913" i="7"/>
  <c r="D2913" i="7" a="1"/>
  <c r="R2913" i="7"/>
  <c r="R591" i="7"/>
  <c r="P591" i="7"/>
  <c r="U591" i="7"/>
  <c r="N591" i="7"/>
  <c r="L591" i="7"/>
  <c r="Q3697" i="7"/>
  <c r="L3697" i="7"/>
  <c r="E3697" i="7" a="1"/>
  <c r="D3697" i="7" a="1"/>
  <c r="I3697" i="7" a="1"/>
  <c r="V968" i="7"/>
  <c r="G968" i="7" a="1"/>
  <c r="M968" i="7"/>
  <c r="P968" i="7"/>
  <c r="U2875" i="7"/>
  <c r="L2875" i="7"/>
  <c r="T2875" i="7"/>
  <c r="S2875" i="7"/>
  <c r="M2875" i="7"/>
  <c r="R850" i="7"/>
  <c r="Q850" i="7"/>
  <c r="N850" i="7"/>
  <c r="M850" i="7"/>
  <c r="S850" i="7"/>
  <c r="C595" i="7" a="1"/>
  <c r="O595" i="7"/>
  <c r="N595" i="7"/>
  <c r="D595" i="7" a="1"/>
  <c r="I595" i="7" a="1"/>
  <c r="E2113" i="7" a="1"/>
  <c r="L2113" i="7"/>
  <c r="D2113" i="7" a="1"/>
  <c r="R2113" i="7"/>
  <c r="T1697" i="7"/>
  <c r="O1697" i="7"/>
  <c r="J1697" i="7" a="1"/>
  <c r="N1697" i="7"/>
  <c r="L1697" i="7"/>
  <c r="Q521" i="7"/>
  <c r="S521" i="7"/>
  <c r="E521" i="7" a="1"/>
  <c r="M521" i="7"/>
  <c r="H521" i="7" a="1"/>
  <c r="R3857" i="7"/>
  <c r="C3857" i="7" a="1"/>
  <c r="E3857" i="7" a="1"/>
  <c r="L3857" i="7"/>
  <c r="H3857" i="7" a="1"/>
  <c r="E335" i="7" a="1"/>
  <c r="Q335" i="7"/>
  <c r="T335" i="7"/>
  <c r="D335" i="7" a="1"/>
  <c r="U432" i="7"/>
  <c r="G432" i="7" a="1"/>
  <c r="D432" i="7" a="1"/>
  <c r="J432" i="7" a="1"/>
  <c r="E432" i="7" a="1"/>
  <c r="J1433" i="7" a="1"/>
  <c r="C1433" i="7" a="1"/>
  <c r="S1433" i="7"/>
  <c r="U1433" i="7"/>
  <c r="V1433" i="7"/>
  <c r="N137" i="7"/>
  <c r="C137" i="7" a="1"/>
  <c r="J137" i="7" a="1"/>
  <c r="L137" i="7"/>
  <c r="I137" i="7" a="1"/>
  <c r="G985" i="7" a="1"/>
  <c r="C985" i="7" a="1"/>
  <c r="T985" i="7"/>
  <c r="E985" i="7" a="1"/>
  <c r="S3302" i="7"/>
  <c r="C3302" i="7" a="1"/>
  <c r="E3302" i="7" a="1"/>
  <c r="D3302" i="7" a="1"/>
  <c r="N3302" i="7"/>
  <c r="I396" i="1"/>
  <c r="E396" i="1" a="1"/>
  <c r="F396" i="1"/>
  <c r="K396" i="1"/>
  <c r="N2727" i="7"/>
  <c r="P2727" i="7"/>
  <c r="D2727" i="7" a="1"/>
  <c r="V2727" i="7"/>
  <c r="H2727" i="7" a="1"/>
  <c r="U1143" i="7"/>
  <c r="T1143" i="7"/>
  <c r="V1143" i="7"/>
  <c r="O1143" i="7"/>
  <c r="F563" i="1"/>
  <c r="C563" i="1" a="1"/>
  <c r="K563" i="1"/>
  <c r="N563" i="1"/>
  <c r="R2344" i="7"/>
  <c r="C2344" i="7" a="1"/>
  <c r="G2344" i="7" a="1"/>
  <c r="L2344" i="7"/>
  <c r="E2344" i="7" a="1"/>
  <c r="J402" i="1"/>
  <c r="M402" i="1"/>
  <c r="K402" i="1"/>
  <c r="I402" i="1"/>
  <c r="V222" i="7"/>
  <c r="C222" i="7" a="1"/>
  <c r="G222" i="7" a="1"/>
  <c r="I222" i="7" a="1"/>
  <c r="S2233" i="7"/>
  <c r="P2233" i="7"/>
  <c r="V2233" i="7"/>
  <c r="E2233" i="7" a="1"/>
  <c r="U2233" i="7"/>
  <c r="O150" i="7"/>
  <c r="Q150" i="7"/>
  <c r="K150" i="7"/>
  <c r="N150" i="7"/>
  <c r="J150" i="7" a="1"/>
  <c r="P2844" i="7"/>
  <c r="J2844" i="7" a="1"/>
  <c r="K2844" i="7"/>
  <c r="H2844" i="7" a="1"/>
  <c r="E2844" i="7" a="1"/>
  <c r="V3149" i="7"/>
  <c r="L3149" i="7"/>
  <c r="T3149" i="7"/>
  <c r="I3149" i="7" a="1"/>
  <c r="R2653" i="7"/>
  <c r="S2653" i="7"/>
  <c r="K2653" i="7"/>
  <c r="M2653" i="7"/>
  <c r="J2653" i="7" a="1"/>
  <c r="S3714" i="7"/>
  <c r="L3714" i="7"/>
  <c r="E3714" i="7" a="1"/>
  <c r="C3714" i="7" a="1"/>
  <c r="D3714" i="7" a="1"/>
  <c r="T808" i="7"/>
  <c r="V808" i="7"/>
  <c r="E808" i="7" a="1"/>
  <c r="D808" i="7" a="1"/>
  <c r="H808" i="7" a="1"/>
  <c r="E1127" i="7" a="1"/>
  <c r="G1127" i="7" a="1"/>
  <c r="N1127" i="7"/>
  <c r="R1127" i="7"/>
  <c r="L1833" i="7"/>
  <c r="M1833" i="7"/>
  <c r="T1833" i="7"/>
  <c r="P1833" i="7"/>
  <c r="J1833" i="7" a="1"/>
  <c r="T2350" i="7"/>
  <c r="D2350" i="7" a="1"/>
  <c r="L2350" i="7"/>
  <c r="V2350" i="7"/>
  <c r="H2350" i="7" a="1"/>
  <c r="C3690" i="7" a="1"/>
  <c r="R3690" i="7"/>
  <c r="P3690" i="7"/>
  <c r="M3690" i="7"/>
  <c r="I3690" i="7" a="1"/>
  <c r="D460" i="1" a="1"/>
  <c r="M460" i="1"/>
  <c r="F460" i="1"/>
  <c r="S2677" i="7"/>
  <c r="Q2677" i="7"/>
  <c r="U2677" i="7"/>
  <c r="P2677" i="7"/>
  <c r="I2677" i="7" a="1"/>
  <c r="U2441" i="7"/>
  <c r="S2441" i="7"/>
  <c r="E2441" i="7" a="1"/>
  <c r="T2441" i="7"/>
  <c r="I2441" i="7" a="1"/>
  <c r="G147" i="1"/>
  <c r="K147" i="1"/>
  <c r="L147" i="1"/>
  <c r="F147" i="1"/>
  <c r="C59" i="1" a="1"/>
  <c r="M59" i="1"/>
  <c r="K59" i="1"/>
  <c r="K3357" i="7"/>
  <c r="G3357" i="7" a="1"/>
  <c r="Q3357" i="7"/>
  <c r="U3357" i="7"/>
  <c r="I3357" i="7" a="1"/>
  <c r="O1723" i="7"/>
  <c r="J1723" i="7" a="1"/>
  <c r="S1723" i="7"/>
  <c r="C1723" i="7" a="1"/>
  <c r="I1723" i="7" a="1"/>
  <c r="J248" i="1"/>
  <c r="P248" i="1"/>
  <c r="Q248" i="1"/>
  <c r="C248" i="1" a="1"/>
  <c r="N1157" i="7"/>
  <c r="D1157" i="7" a="1"/>
  <c r="V1157" i="7"/>
  <c r="K1157" i="7"/>
  <c r="G1623" i="7" a="1"/>
  <c r="P1623" i="7"/>
  <c r="T1623" i="7"/>
  <c r="O1623" i="7"/>
  <c r="E1623" i="7" a="1"/>
  <c r="D3312" i="7" a="1"/>
  <c r="Q3312" i="7"/>
  <c r="L3312" i="7"/>
  <c r="R3312" i="7"/>
  <c r="I3312" i="7" a="1"/>
  <c r="D131" i="1" a="1"/>
  <c r="E131" i="1" a="1"/>
  <c r="H131" i="1"/>
  <c r="L131" i="1"/>
  <c r="V1062" i="7"/>
  <c r="C1062" i="7" a="1"/>
  <c r="U1062" i="7"/>
  <c r="N1062" i="7"/>
  <c r="J246" i="1"/>
  <c r="K246" i="1"/>
  <c r="C246" i="1" a="1"/>
  <c r="G246" i="1"/>
  <c r="V2908" i="7"/>
  <c r="P2908" i="7"/>
  <c r="U2908" i="7"/>
  <c r="L2908" i="7"/>
  <c r="M2908" i="7"/>
  <c r="L2452" i="7"/>
  <c r="U2452" i="7"/>
  <c r="S2452" i="7"/>
  <c r="P2452" i="7"/>
  <c r="I2452" i="7" a="1"/>
  <c r="J3167" i="7" a="1"/>
  <c r="N3167" i="7"/>
  <c r="E3167" i="7" a="1"/>
  <c r="C3167" i="7" a="1"/>
  <c r="V1903" i="7"/>
  <c r="K1903" i="7"/>
  <c r="L1903" i="7"/>
  <c r="Q1903" i="7"/>
  <c r="N1903" i="7"/>
  <c r="P3120" i="7"/>
  <c r="K3120" i="7"/>
  <c r="J3120" i="7" a="1"/>
  <c r="L3120" i="7"/>
  <c r="I3120" i="7" a="1"/>
  <c r="P3803" i="7"/>
  <c r="L3803" i="7"/>
  <c r="R3803" i="7"/>
  <c r="E3803" i="7" a="1"/>
  <c r="I3803" i="7" a="1"/>
  <c r="S169" i="7"/>
  <c r="K169" i="7"/>
  <c r="U169" i="7"/>
  <c r="T169" i="7"/>
  <c r="D2125" i="7" a="1"/>
  <c r="N2125" i="7"/>
  <c r="P2125" i="7"/>
  <c r="V2125" i="7"/>
  <c r="E2125" i="7" a="1"/>
  <c r="I205" i="1"/>
  <c r="D205" i="1" a="1"/>
  <c r="J205" i="1"/>
  <c r="O205" i="1"/>
  <c r="O410" i="7"/>
  <c r="D410" i="7" a="1"/>
  <c r="S410" i="7"/>
  <c r="P410" i="7"/>
  <c r="I410" i="7" a="1"/>
  <c r="M1731" i="7"/>
  <c r="G1731" i="7" a="1"/>
  <c r="R1731" i="7"/>
  <c r="N1731" i="7"/>
  <c r="C242" i="1" a="1"/>
  <c r="M242" i="1"/>
  <c r="P242" i="1"/>
  <c r="L242" i="1"/>
  <c r="E1525" i="7" a="1"/>
  <c r="R1525" i="7"/>
  <c r="V1525" i="7"/>
  <c r="J1525" i="7" a="1"/>
  <c r="H1525" i="7" a="1"/>
  <c r="C2140" i="7" a="1"/>
  <c r="L2140" i="7"/>
  <c r="M2140" i="7"/>
  <c r="U2140" i="7"/>
  <c r="G2140" i="7" a="1"/>
  <c r="J3228" i="7" a="1"/>
  <c r="U3228" i="7"/>
  <c r="Q3228" i="7"/>
  <c r="K3228" i="7"/>
  <c r="E1532" i="7" a="1"/>
  <c r="R1532" i="7"/>
  <c r="K1532" i="7"/>
  <c r="S1532" i="7"/>
  <c r="V1532" i="7"/>
  <c r="S2328" i="7"/>
  <c r="L2328" i="7"/>
  <c r="R2328" i="7"/>
  <c r="J2328" i="7" a="1"/>
  <c r="H2328" i="7" a="1"/>
  <c r="C983" i="7" a="1"/>
  <c r="T983" i="7"/>
  <c r="Q983" i="7"/>
  <c r="L983" i="7"/>
  <c r="H983" i="7" a="1"/>
  <c r="T190" i="7"/>
  <c r="C190" i="7" a="1"/>
  <c r="G190" i="7" a="1"/>
  <c r="J190" i="7" a="1"/>
  <c r="N2552" i="7"/>
  <c r="O2552" i="7"/>
  <c r="J2552" i="7" a="1"/>
  <c r="V2552" i="7"/>
  <c r="T2552" i="7"/>
  <c r="M3268" i="7"/>
  <c r="T3268" i="7"/>
  <c r="J3268" i="7" a="1"/>
  <c r="Q3268" i="7"/>
  <c r="E3268" i="7" a="1"/>
  <c r="G2353" i="7" a="1"/>
  <c r="D2353" i="7" a="1"/>
  <c r="P2353" i="7"/>
  <c r="E2353" i="7" a="1"/>
  <c r="I2353" i="7" a="1"/>
  <c r="L3906" i="7"/>
  <c r="U3906" i="7"/>
  <c r="T3906" i="7"/>
  <c r="R3906" i="7"/>
  <c r="P1094" i="7"/>
  <c r="D1094" i="7" a="1"/>
  <c r="M1094" i="7"/>
  <c r="S1094" i="7"/>
  <c r="C1094" i="7" a="1"/>
  <c r="J2734" i="7" a="1"/>
  <c r="D2734" i="7" a="1"/>
  <c r="R2734" i="7"/>
  <c r="N2734" i="7"/>
  <c r="I2734" i="7" a="1"/>
  <c r="P583" i="1"/>
  <c r="C583" i="1" a="1"/>
  <c r="J583" i="1"/>
  <c r="E583" i="1" a="1"/>
  <c r="T3455" i="7"/>
  <c r="G3455" i="7" a="1"/>
  <c r="E3455" i="7" a="1"/>
  <c r="N3455" i="7"/>
  <c r="C1554" i="7" a="1"/>
  <c r="N1554" i="7"/>
  <c r="T1554" i="7"/>
  <c r="K1554" i="7"/>
  <c r="H1554" i="7" a="1"/>
  <c r="N1156" i="7"/>
  <c r="S1156" i="7"/>
  <c r="L1156" i="7"/>
  <c r="J1156" i="7" a="1"/>
  <c r="C1156" i="7" a="1"/>
  <c r="D411" i="1" a="1"/>
  <c r="G411" i="1"/>
  <c r="Q411" i="1"/>
  <c r="H411" i="1"/>
  <c r="E1024" i="7" a="1"/>
  <c r="J1024" i="7" a="1"/>
  <c r="D1024" i="7" a="1"/>
  <c r="N1024" i="7"/>
  <c r="M229" i="7"/>
  <c r="Q229" i="7"/>
  <c r="K229" i="7"/>
  <c r="T229" i="7"/>
  <c r="L229" i="7"/>
  <c r="J1018" i="7" a="1"/>
  <c r="K1018" i="7"/>
  <c r="L1018" i="7"/>
  <c r="S1018" i="7"/>
  <c r="I1018" i="7" a="1"/>
  <c r="J967" i="7" a="1"/>
  <c r="G967" i="7" a="1"/>
  <c r="S967" i="7"/>
  <c r="P967" i="7"/>
  <c r="I967" i="7" a="1"/>
  <c r="L420" i="1"/>
  <c r="I420" i="1"/>
  <c r="G420" i="1"/>
  <c r="S1267" i="7"/>
  <c r="D1267" i="7" a="1"/>
  <c r="T1267" i="7"/>
  <c r="J1267" i="7" a="1"/>
  <c r="M1267" i="7"/>
  <c r="G80" i="7" a="1"/>
  <c r="U80" i="7"/>
  <c r="L80" i="7"/>
  <c r="S80" i="7"/>
  <c r="P80" i="7"/>
  <c r="V2191" i="7"/>
  <c r="T2191" i="7"/>
  <c r="G2191" i="7" a="1"/>
  <c r="Q2191" i="7"/>
  <c r="I2191" i="7" a="1"/>
  <c r="N485" i="1"/>
  <c r="J485" i="1"/>
  <c r="K485" i="1"/>
  <c r="G1054" i="7" a="1"/>
  <c r="M1054" i="7"/>
  <c r="P1054" i="7"/>
  <c r="V1054" i="7"/>
  <c r="U1054" i="7"/>
  <c r="O55" i="7"/>
  <c r="L55" i="7"/>
  <c r="C55" i="7" a="1"/>
  <c r="P55" i="7"/>
  <c r="H55" i="7" a="1"/>
  <c r="S1564" i="7"/>
  <c r="J1564" i="7" a="1"/>
  <c r="T1564" i="7"/>
  <c r="C1564" i="7" a="1"/>
  <c r="H1564" i="7" a="1"/>
  <c r="N3976" i="7"/>
  <c r="P3976" i="7"/>
  <c r="J3976" i="7" a="1"/>
  <c r="R3976" i="7"/>
  <c r="M3137" i="7"/>
  <c r="V3137" i="7"/>
  <c r="K3137" i="7"/>
  <c r="L3137" i="7"/>
  <c r="N3137" i="7"/>
  <c r="T3534" i="7"/>
  <c r="V3534" i="7"/>
  <c r="Q3534" i="7"/>
  <c r="D3534" i="7" a="1"/>
  <c r="I3534" i="7" a="1"/>
  <c r="D1282" i="7" a="1"/>
  <c r="M1282" i="7"/>
  <c r="N1282" i="7"/>
  <c r="O1282" i="7"/>
  <c r="H1282" i="7" a="1"/>
  <c r="L1464" i="7"/>
  <c r="N1464" i="7"/>
  <c r="R1464" i="7"/>
  <c r="Q1464" i="7"/>
  <c r="E1991" i="7" a="1"/>
  <c r="U1991" i="7"/>
  <c r="D1991" i="7" a="1"/>
  <c r="N1991" i="7"/>
  <c r="O1991" i="7"/>
  <c r="U1584" i="7"/>
  <c r="Q1584" i="7"/>
  <c r="J1584" i="7" a="1"/>
  <c r="D1584" i="7" a="1"/>
  <c r="O1584" i="7"/>
  <c r="K365" i="1"/>
  <c r="I365" i="1"/>
  <c r="F365" i="1"/>
  <c r="Q365" i="1"/>
  <c r="Q1935" i="7"/>
  <c r="G1935" i="7" a="1"/>
  <c r="S1935" i="7"/>
  <c r="O1935" i="7"/>
  <c r="E484" i="7" a="1"/>
  <c r="J484" i="7" a="1"/>
  <c r="P484" i="7"/>
  <c r="K484" i="7"/>
  <c r="I484" i="7" a="1"/>
  <c r="F51" i="1"/>
  <c r="M51" i="1"/>
  <c r="J51" i="1"/>
  <c r="L51" i="1"/>
  <c r="O253" i="7"/>
  <c r="K253" i="7"/>
  <c r="C253" i="7" a="1"/>
  <c r="I253" i="7" a="1"/>
  <c r="H253" i="7" a="1"/>
  <c r="S78" i="7"/>
  <c r="V78" i="7"/>
  <c r="U78" i="7"/>
  <c r="N78" i="7"/>
  <c r="Q1832" i="7"/>
  <c r="G1832" i="7" a="1"/>
  <c r="K1832" i="7"/>
  <c r="H1832" i="7" a="1"/>
  <c r="L1832" i="7"/>
  <c r="L214" i="7"/>
  <c r="U214" i="7"/>
  <c r="N214" i="7"/>
  <c r="P214" i="7"/>
  <c r="H214" i="7" a="1"/>
  <c r="K489" i="7"/>
  <c r="S489" i="7"/>
  <c r="G489" i="7" a="1"/>
  <c r="P489" i="7"/>
  <c r="I489" i="7" a="1"/>
  <c r="M244" i="7"/>
  <c r="G244" i="7" a="1"/>
  <c r="U244" i="7"/>
  <c r="R244" i="7"/>
  <c r="Q54" i="7"/>
  <c r="D54" i="7" a="1"/>
  <c r="C54" i="7" a="1"/>
  <c r="L54" i="7"/>
  <c r="S54" i="7"/>
  <c r="D3897" i="7" a="1"/>
  <c r="Q3897" i="7"/>
  <c r="M3897" i="7"/>
  <c r="J3897" i="7" a="1"/>
  <c r="H3897" i="7" a="1"/>
  <c r="E340" i="1" a="1"/>
  <c r="P340" i="1"/>
  <c r="D340" i="1" a="1"/>
  <c r="J340" i="1"/>
  <c r="Q2368" i="7"/>
  <c r="E2368" i="7" a="1"/>
  <c r="K2368" i="7"/>
  <c r="S2368" i="7"/>
  <c r="T3921" i="7"/>
  <c r="V3921" i="7"/>
  <c r="S3921" i="7"/>
  <c r="N3921" i="7"/>
  <c r="L3921" i="7"/>
  <c r="G645" i="7" a="1"/>
  <c r="T645" i="7"/>
  <c r="V645" i="7"/>
  <c r="E645" i="7" a="1"/>
  <c r="I645" i="7" a="1"/>
  <c r="C3683" i="7" a="1"/>
  <c r="L3683" i="7"/>
  <c r="N3683" i="7"/>
  <c r="E3683" i="7" a="1"/>
  <c r="H3683" i="7" a="1"/>
  <c r="R3319" i="7"/>
  <c r="M3319" i="7"/>
  <c r="L3319" i="7"/>
  <c r="C3319" i="7" a="1"/>
  <c r="O711" i="7"/>
  <c r="P711" i="7"/>
  <c r="K711" i="7"/>
  <c r="U711" i="7"/>
  <c r="E711" i="7" a="1"/>
  <c r="N3452" i="7"/>
  <c r="S3452" i="7"/>
  <c r="K3452" i="7"/>
  <c r="Q3452" i="7"/>
  <c r="E3452" i="7" a="1"/>
  <c r="Q1268" i="7"/>
  <c r="T1268" i="7"/>
  <c r="G1268" i="7" a="1"/>
  <c r="L1268" i="7"/>
  <c r="V1268" i="7"/>
  <c r="R2942" i="7"/>
  <c r="V2942" i="7"/>
  <c r="P2942" i="7"/>
  <c r="E2942" i="7" a="1"/>
  <c r="Q951" i="7"/>
  <c r="M951" i="7"/>
  <c r="C951" i="7" a="1"/>
  <c r="D951" i="7" a="1"/>
  <c r="L951" i="7"/>
  <c r="C1682" i="7" a="1"/>
  <c r="Q1682" i="7"/>
  <c r="G1682" i="7" a="1"/>
  <c r="E1682" i="7" a="1"/>
  <c r="H1682" i="7" a="1"/>
  <c r="E3148" i="7" a="1"/>
  <c r="D3148" i="7" a="1"/>
  <c r="R3148" i="7"/>
  <c r="T3148" i="7"/>
  <c r="H3148" i="7" a="1"/>
  <c r="K2253" i="7"/>
  <c r="T2253" i="7"/>
  <c r="S2253" i="7"/>
  <c r="D2253" i="7" a="1"/>
  <c r="L970" i="7"/>
  <c r="M970" i="7"/>
  <c r="P970" i="7"/>
  <c r="S970" i="7"/>
  <c r="R970" i="7"/>
  <c r="Q3853" i="7"/>
  <c r="S3853" i="7"/>
  <c r="N3853" i="7"/>
  <c r="G3853" i="7" a="1"/>
  <c r="I3853" i="7" a="1"/>
  <c r="S3542" i="7"/>
  <c r="T3542" i="7"/>
  <c r="J3542" i="7" a="1"/>
  <c r="P3542" i="7"/>
  <c r="I3542" i="7" a="1"/>
  <c r="T1849" i="7"/>
  <c r="N1849" i="7"/>
  <c r="L1849" i="7"/>
  <c r="R1849" i="7"/>
  <c r="U2276" i="7"/>
  <c r="T2276" i="7"/>
  <c r="S2276" i="7"/>
  <c r="R2276" i="7"/>
  <c r="D2276" i="7" a="1"/>
  <c r="V2326" i="7"/>
  <c r="S2326" i="7"/>
  <c r="E2326" i="7" a="1"/>
  <c r="N2326" i="7"/>
  <c r="C2326" i="7" a="1"/>
  <c r="V2147" i="7"/>
  <c r="R2147" i="7"/>
  <c r="D2147" i="7" a="1"/>
  <c r="K2147" i="7"/>
  <c r="H2147" i="7" a="1"/>
  <c r="Q3334" i="7"/>
  <c r="C3334" i="7" a="1"/>
  <c r="U3334" i="7"/>
  <c r="M3334" i="7"/>
  <c r="C3008" i="7" a="1"/>
  <c r="Q3008" i="7"/>
  <c r="D3008" i="7" a="1"/>
  <c r="G3008" i="7" a="1"/>
  <c r="S3008" i="7"/>
  <c r="R2451" i="7"/>
  <c r="V2451" i="7"/>
  <c r="S2451" i="7"/>
  <c r="K2451" i="7"/>
  <c r="D2451" i="7" a="1"/>
  <c r="M2161" i="7"/>
  <c r="U2161" i="7"/>
  <c r="I2161" i="7" a="1"/>
  <c r="T2161" i="7"/>
  <c r="P2161" i="7"/>
  <c r="M383" i="7"/>
  <c r="S383" i="7"/>
  <c r="Q383" i="7"/>
  <c r="U383" i="7"/>
  <c r="P2235" i="7"/>
  <c r="C2235" i="7" a="1"/>
  <c r="T2235" i="7"/>
  <c r="O2235" i="7"/>
  <c r="V2235" i="7"/>
  <c r="N2767" i="7"/>
  <c r="O2767" i="7"/>
  <c r="E2767" i="7" a="1"/>
  <c r="K2767" i="7"/>
  <c r="H2767" i="7" a="1"/>
  <c r="G353" i="1"/>
  <c r="F353" i="1"/>
  <c r="M353" i="1"/>
  <c r="E353" i="1" a="1"/>
  <c r="G3672" i="7" a="1"/>
  <c r="S3672" i="7"/>
  <c r="L3672" i="7"/>
  <c r="U3672" i="7"/>
  <c r="O34" i="1"/>
  <c r="I34" i="1"/>
  <c r="P34" i="1"/>
  <c r="H34" i="1"/>
  <c r="E346" i="1" a="1"/>
  <c r="D346" i="1" a="1"/>
  <c r="J346" i="1"/>
  <c r="F346" i="1"/>
  <c r="J3664" i="7" a="1"/>
  <c r="R3664" i="7"/>
  <c r="E3664" i="7" a="1"/>
  <c r="U3664" i="7"/>
  <c r="H3664" i="7" a="1"/>
  <c r="T2789" i="7"/>
  <c r="C2789" i="7" a="1"/>
  <c r="U2789" i="7"/>
  <c r="D2789" i="7" a="1"/>
  <c r="D2592" i="7" a="1"/>
  <c r="L2592" i="7"/>
  <c r="E2592" i="7" a="1"/>
  <c r="P2592" i="7"/>
  <c r="I2592" i="7" a="1"/>
  <c r="J1501" i="7" a="1"/>
  <c r="N1501" i="7"/>
  <c r="M1501" i="7"/>
  <c r="P1501" i="7"/>
  <c r="E1501" i="7" a="1"/>
  <c r="L2535" i="7"/>
  <c r="Q2535" i="7"/>
  <c r="J2535" i="7" a="1"/>
  <c r="I2535" i="7" a="1"/>
  <c r="G2535" i="7" a="1"/>
  <c r="G1652" i="7" a="1"/>
  <c r="O1652" i="7"/>
  <c r="L1652" i="7"/>
  <c r="I1652" i="7" a="1"/>
  <c r="C2294" i="7" a="1"/>
  <c r="K2294" i="7"/>
  <c r="E2294" i="7" a="1"/>
  <c r="T2294" i="7"/>
  <c r="Q2294" i="7"/>
  <c r="R3616" i="7"/>
  <c r="S3616" i="7"/>
  <c r="C3616" i="7" a="1"/>
  <c r="Q3616" i="7"/>
  <c r="D3616" i="7" a="1"/>
  <c r="T2881" i="7"/>
  <c r="E2881" i="7" a="1"/>
  <c r="R2881" i="7"/>
  <c r="U2881" i="7"/>
  <c r="I2881" i="7" a="1"/>
  <c r="E316" i="1" a="1"/>
  <c r="F316" i="1"/>
  <c r="H316" i="1"/>
  <c r="N1311" i="7"/>
  <c r="D1311" i="7" a="1"/>
  <c r="E1311" i="7" a="1"/>
  <c r="J1311" i="7" a="1"/>
  <c r="H1311" i="7" a="1"/>
  <c r="C2347" i="7" a="1"/>
  <c r="P2347" i="7"/>
  <c r="D2347" i="7" a="1"/>
  <c r="J2347" i="7" a="1"/>
  <c r="O2347" i="7"/>
  <c r="P545" i="1"/>
  <c r="G545" i="1"/>
  <c r="M545" i="1"/>
  <c r="I545" i="1"/>
  <c r="P1278" i="7"/>
  <c r="V1278" i="7"/>
  <c r="J1278" i="7" a="1"/>
  <c r="S1278" i="7"/>
  <c r="Q2138" i="7"/>
  <c r="U2138" i="7"/>
  <c r="G2138" i="7" a="1"/>
  <c r="N2138" i="7"/>
  <c r="M2138" i="7"/>
  <c r="D139" i="7" a="1"/>
  <c r="O139" i="7"/>
  <c r="C139" i="7" a="1"/>
  <c r="U139" i="7"/>
  <c r="J139" i="7" a="1"/>
  <c r="Q1528" i="7"/>
  <c r="T1528" i="7"/>
  <c r="M1528" i="7"/>
  <c r="S1528" i="7"/>
  <c r="H1528" i="7" a="1"/>
  <c r="V3776" i="7"/>
  <c r="M3776" i="7"/>
  <c r="S3776" i="7"/>
  <c r="G3776" i="7" a="1"/>
  <c r="P133" i="7"/>
  <c r="N133" i="7"/>
  <c r="E133" i="7" a="1"/>
  <c r="G133" i="7" a="1"/>
  <c r="R133" i="7"/>
  <c r="L2196" i="7"/>
  <c r="K2196" i="7"/>
  <c r="G2196" i="7" a="1"/>
  <c r="U2196" i="7"/>
  <c r="H2196" i="7" a="1"/>
  <c r="G1526" i="7" a="1"/>
  <c r="M1526" i="7"/>
  <c r="E1526" i="7" a="1"/>
  <c r="L1526" i="7"/>
  <c r="I1526" i="7" a="1"/>
  <c r="S421" i="7"/>
  <c r="R421" i="7"/>
  <c r="K421" i="7"/>
  <c r="H421" i="7" a="1"/>
  <c r="M1627" i="7"/>
  <c r="V1627" i="7"/>
  <c r="U1627" i="7"/>
  <c r="E1627" i="7" a="1"/>
  <c r="S1627" i="7"/>
  <c r="N1223" i="7"/>
  <c r="T1223" i="7"/>
  <c r="M1223" i="7"/>
  <c r="V1223" i="7"/>
  <c r="C1223" i="7" a="1"/>
  <c r="U1080" i="7"/>
  <c r="M1080" i="7"/>
  <c r="C1080" i="7" a="1"/>
  <c r="G1080" i="7" a="1"/>
  <c r="T1080" i="7"/>
  <c r="Q3074" i="7"/>
  <c r="N3074" i="7"/>
  <c r="P3074" i="7"/>
  <c r="S3074" i="7"/>
  <c r="N2078" i="7"/>
  <c r="T2078" i="7"/>
  <c r="D2078" i="7" a="1"/>
  <c r="J2078" i="7" a="1"/>
  <c r="G2078" i="7" a="1"/>
  <c r="Q1790" i="7"/>
  <c r="J1790" i="7" a="1"/>
  <c r="N1790" i="7"/>
  <c r="R1790" i="7"/>
  <c r="H1790" i="7" a="1"/>
  <c r="S3528" i="7"/>
  <c r="R3528" i="7"/>
  <c r="O3528" i="7"/>
  <c r="V3528" i="7"/>
  <c r="I3528" i="7" a="1"/>
  <c r="G865" i="7" a="1"/>
  <c r="D865" i="7" a="1"/>
  <c r="V865" i="7"/>
  <c r="N865" i="7"/>
  <c r="K3281" i="7"/>
  <c r="R3281" i="7"/>
  <c r="C3281" i="7" a="1"/>
  <c r="U3281" i="7"/>
  <c r="P3281" i="7"/>
  <c r="O53" i="1"/>
  <c r="Q53" i="1"/>
  <c r="P53" i="1"/>
  <c r="M53" i="1"/>
  <c r="G1642" i="7" a="1"/>
  <c r="O1642" i="7"/>
  <c r="Q1642" i="7"/>
  <c r="S1642" i="7"/>
  <c r="I1642" i="7" a="1"/>
  <c r="T2985" i="7"/>
  <c r="U2985" i="7"/>
  <c r="O2985" i="7"/>
  <c r="Q2985" i="7"/>
  <c r="M566" i="7"/>
  <c r="E566" i="7" a="1"/>
  <c r="S566" i="7"/>
  <c r="C566" i="7" a="1"/>
  <c r="K566" i="7"/>
  <c r="E1256" i="7" a="1"/>
  <c r="T1256" i="7"/>
  <c r="V1256" i="7"/>
  <c r="I1256" i="7" a="1"/>
  <c r="M1256" i="7"/>
  <c r="O2602" i="7"/>
  <c r="G2602" i="7" a="1"/>
  <c r="P2602" i="7"/>
  <c r="K2602" i="7"/>
  <c r="I2602" i="7" a="1"/>
  <c r="E3576" i="7" a="1"/>
  <c r="K3576" i="7"/>
  <c r="T3576" i="7"/>
  <c r="M3576" i="7"/>
  <c r="N2150" i="7"/>
  <c r="S2150" i="7"/>
  <c r="C2150" i="7" a="1"/>
  <c r="J2150" i="7" a="1"/>
  <c r="V2150" i="7"/>
  <c r="T1251" i="7"/>
  <c r="J1251" i="7" a="1"/>
  <c r="R1251" i="7"/>
  <c r="N1251" i="7"/>
  <c r="H1251" i="7" a="1"/>
  <c r="J921" i="7" a="1"/>
  <c r="C921" i="7" a="1"/>
  <c r="R921" i="7"/>
  <c r="Q921" i="7"/>
  <c r="K921" i="7"/>
  <c r="O1718" i="7"/>
  <c r="Q1718" i="7"/>
  <c r="J1718" i="7" a="1"/>
  <c r="T1718" i="7"/>
  <c r="K2000" i="7"/>
  <c r="M2000" i="7"/>
  <c r="V2000" i="7"/>
  <c r="D2000" i="7" a="1"/>
  <c r="S2000" i="7"/>
  <c r="G1939" i="7" a="1"/>
  <c r="O1939" i="7"/>
  <c r="L1939" i="7"/>
  <c r="R1939" i="7"/>
  <c r="I1939" i="7" a="1"/>
  <c r="C126" i="1" a="1"/>
  <c r="D126" i="1" a="1"/>
  <c r="L126" i="1"/>
  <c r="J126" i="1"/>
  <c r="D517" i="7" a="1"/>
  <c r="L517" i="7"/>
  <c r="M517" i="7"/>
  <c r="S517" i="7"/>
  <c r="N1686" i="7"/>
  <c r="L1686" i="7"/>
  <c r="P1686" i="7"/>
  <c r="E1686" i="7" a="1"/>
  <c r="I1686" i="7" a="1"/>
  <c r="U863" i="7"/>
  <c r="J863" i="7" a="1"/>
  <c r="O863" i="7"/>
  <c r="V863" i="7"/>
  <c r="H863" i="7" a="1"/>
  <c r="N2861" i="7"/>
  <c r="L2861" i="7"/>
  <c r="Q2861" i="7"/>
  <c r="K2861" i="7"/>
  <c r="T2861" i="7"/>
  <c r="F425" i="1"/>
  <c r="P425" i="1"/>
  <c r="J425" i="1"/>
  <c r="L2359" i="7"/>
  <c r="V2359" i="7"/>
  <c r="C2359" i="7" a="1"/>
  <c r="P2359" i="7"/>
  <c r="Q2359" i="7"/>
  <c r="O3603" i="7"/>
  <c r="P3603" i="7"/>
  <c r="E3603" i="7" a="1"/>
  <c r="C3603" i="7" a="1"/>
  <c r="H3603" i="7" a="1"/>
  <c r="G1205" i="7" a="1"/>
  <c r="P1205" i="7"/>
  <c r="C1205" i="7" a="1"/>
  <c r="L1205" i="7"/>
  <c r="I1205" i="7" a="1"/>
  <c r="T330" i="7"/>
  <c r="V330" i="7"/>
  <c r="C330" i="7" a="1"/>
  <c r="I330" i="7" a="1"/>
  <c r="V2399" i="7"/>
  <c r="U2399" i="7"/>
  <c r="G2399" i="7" a="1"/>
  <c r="C2399" i="7" a="1"/>
  <c r="T2399" i="7"/>
  <c r="P2434" i="7"/>
  <c r="O2434" i="7"/>
  <c r="K2434" i="7"/>
  <c r="S2434" i="7"/>
  <c r="N2434" i="7"/>
  <c r="O2724" i="7"/>
  <c r="G2724" i="7" a="1"/>
  <c r="D2724" i="7" a="1"/>
  <c r="K2724" i="7"/>
  <c r="U2724" i="7"/>
  <c r="Q2261" i="7"/>
  <c r="C2261" i="7" a="1"/>
  <c r="K2261" i="7"/>
  <c r="T2261" i="7"/>
  <c r="S2051" i="7"/>
  <c r="E2051" i="7" a="1"/>
  <c r="G2051" i="7" a="1"/>
  <c r="D2051" i="7" a="1"/>
  <c r="J2051" i="7" a="1"/>
  <c r="C3649" i="7" a="1"/>
  <c r="S3649" i="7"/>
  <c r="P3649" i="7"/>
  <c r="G3649" i="7" a="1"/>
  <c r="H3649" i="7" a="1"/>
  <c r="O3694" i="7"/>
  <c r="K3694" i="7"/>
  <c r="N3694" i="7"/>
  <c r="I3694" i="7" a="1"/>
  <c r="H3694" i="7" a="1"/>
  <c r="Q1085" i="7"/>
  <c r="P1085" i="7"/>
  <c r="L1085" i="7"/>
  <c r="T1085" i="7"/>
  <c r="E839" i="7" a="1"/>
  <c r="K839" i="7"/>
  <c r="V839" i="7"/>
  <c r="T839" i="7"/>
  <c r="U839" i="7"/>
  <c r="M281" i="7"/>
  <c r="P281" i="7"/>
  <c r="D281" i="7" a="1"/>
  <c r="O281" i="7"/>
  <c r="I281" i="7" a="1"/>
  <c r="E2193" i="7" a="1"/>
  <c r="J2193" i="7" a="1"/>
  <c r="R2193" i="7"/>
  <c r="V2193" i="7"/>
  <c r="H2193" i="7" a="1"/>
  <c r="E537" i="7" a="1"/>
  <c r="S537" i="7"/>
  <c r="P537" i="7"/>
  <c r="V537" i="7"/>
  <c r="N3941" i="7"/>
  <c r="P3941" i="7"/>
  <c r="G3941" i="7" a="1"/>
  <c r="T3941" i="7"/>
  <c r="V3941" i="7"/>
  <c r="L2445" i="7"/>
  <c r="G2445" i="7" a="1"/>
  <c r="M2445" i="7"/>
  <c r="N2445" i="7"/>
  <c r="H2445" i="7" a="1"/>
  <c r="V1843" i="7"/>
  <c r="P1843" i="7"/>
  <c r="L1843" i="7"/>
  <c r="E1843" i="7" a="1"/>
  <c r="I1843" i="7" a="1"/>
  <c r="P1629" i="7"/>
  <c r="O1629" i="7"/>
  <c r="L1629" i="7"/>
  <c r="N1629" i="7"/>
  <c r="J1449" i="7" a="1"/>
  <c r="D1449" i="7" a="1"/>
  <c r="R1449" i="7"/>
  <c r="L1449" i="7"/>
  <c r="V1449" i="7"/>
  <c r="K372" i="1"/>
  <c r="G372" i="1"/>
  <c r="P372" i="1"/>
  <c r="Q372" i="1"/>
  <c r="T3241" i="7"/>
  <c r="U3241" i="7"/>
  <c r="M3241" i="7"/>
  <c r="N3241" i="7"/>
  <c r="L3241" i="7"/>
  <c r="O3009" i="7"/>
  <c r="M3009" i="7"/>
  <c r="D3009" i="7" a="1"/>
  <c r="I3009" i="7" a="1"/>
  <c r="D371" i="7" a="1"/>
  <c r="U371" i="7"/>
  <c r="O371" i="7"/>
  <c r="J371" i="7" a="1"/>
  <c r="L371" i="7"/>
  <c r="U870" i="7"/>
  <c r="P870" i="7"/>
  <c r="N870" i="7"/>
  <c r="C870" i="7" a="1"/>
  <c r="H870" i="7" a="1"/>
  <c r="G1948" i="7" a="1"/>
  <c r="M1948" i="7"/>
  <c r="S1948" i="7"/>
  <c r="D1948" i="7" a="1"/>
  <c r="I1948" i="7" a="1"/>
  <c r="S1483" i="7"/>
  <c r="D1483" i="7" a="1"/>
  <c r="V1483" i="7"/>
  <c r="Q1483" i="7"/>
  <c r="S2135" i="7"/>
  <c r="G2135" i="7" a="1"/>
  <c r="C2135" i="7" a="1"/>
  <c r="U2135" i="7"/>
  <c r="I2135" i="7" a="1"/>
  <c r="T1573" i="7"/>
  <c r="S1573" i="7"/>
  <c r="J1573" i="7" a="1"/>
  <c r="G1573" i="7" a="1"/>
  <c r="H1573" i="7" a="1"/>
  <c r="U1795" i="7"/>
  <c r="C1795" i="7" a="1"/>
  <c r="P1795" i="7"/>
  <c r="T1795" i="7"/>
  <c r="I1795" i="7" a="1"/>
  <c r="G1796" i="7" a="1"/>
  <c r="S1796" i="7"/>
  <c r="J1796" i="7" a="1"/>
  <c r="Q1796" i="7"/>
  <c r="C1965" i="7" a="1"/>
  <c r="U1965" i="7"/>
  <c r="L1965" i="7"/>
  <c r="M1965" i="7"/>
  <c r="D1965" i="7" a="1"/>
  <c r="O2004" i="7"/>
  <c r="M2004" i="7"/>
  <c r="C2004" i="7" a="1"/>
  <c r="U2004" i="7"/>
  <c r="H2004" i="7" a="1"/>
  <c r="P1395" i="7"/>
  <c r="L1395" i="7"/>
  <c r="J1395" i="7" a="1"/>
  <c r="S1395" i="7"/>
  <c r="G1395" i="7" a="1"/>
  <c r="Q3666" i="7"/>
  <c r="G3666" i="7" a="1"/>
  <c r="O3666" i="7"/>
  <c r="S3666" i="7"/>
  <c r="R3033" i="7"/>
  <c r="L3033" i="7"/>
  <c r="V3033" i="7"/>
  <c r="P3033" i="7"/>
  <c r="I3033" i="7" a="1"/>
  <c r="E750" i="7" a="1"/>
  <c r="S750" i="7"/>
  <c r="U750" i="7"/>
  <c r="M750" i="7"/>
  <c r="J750" i="7" a="1"/>
  <c r="G221" i="1"/>
  <c r="Q221" i="1"/>
  <c r="I221" i="1"/>
  <c r="K221" i="1"/>
  <c r="U3541" i="7"/>
  <c r="D3541" i="7" a="1"/>
  <c r="S3541" i="7"/>
  <c r="I3541" i="7" a="1"/>
  <c r="C295" i="1" a="1"/>
  <c r="J295" i="1"/>
  <c r="P295" i="1"/>
  <c r="N295" i="1"/>
  <c r="Q3105" i="7"/>
  <c r="R3105" i="7"/>
  <c r="U3105" i="7"/>
  <c r="P3105" i="7"/>
  <c r="H3105" i="7" a="1"/>
  <c r="G1194" i="7" a="1"/>
  <c r="R1194" i="7"/>
  <c r="J1194" i="7" a="1"/>
  <c r="S1194" i="7"/>
  <c r="I1194" i="7" a="1"/>
  <c r="J176" i="1"/>
  <c r="D176" i="1" a="1"/>
  <c r="P176" i="1"/>
  <c r="U3362" i="7"/>
  <c r="R3362" i="7"/>
  <c r="M3362" i="7"/>
  <c r="G3362" i="7" a="1"/>
  <c r="I3362" i="7" a="1"/>
  <c r="V38" i="7"/>
  <c r="D38" i="7" a="1"/>
  <c r="J38" i="7" a="1"/>
  <c r="L38" i="7"/>
  <c r="H38" i="7" a="1"/>
  <c r="R3136" i="7"/>
  <c r="D3136" i="7" a="1"/>
  <c r="K3136" i="7"/>
  <c r="P3136" i="7"/>
  <c r="I3136" i="7" a="1"/>
  <c r="F443" i="1"/>
  <c r="M443" i="1"/>
  <c r="O443" i="1"/>
  <c r="E3667" i="7" a="1"/>
  <c r="D3667" i="7" a="1"/>
  <c r="G3667" i="7" a="1"/>
  <c r="S3667" i="7"/>
  <c r="K3667" i="7"/>
  <c r="N570" i="7"/>
  <c r="T570" i="7"/>
  <c r="M570" i="7"/>
  <c r="U570" i="7"/>
  <c r="E570" i="7" a="1"/>
  <c r="N1270" i="7"/>
  <c r="G1270" i="7" a="1"/>
  <c r="C1270" i="7" a="1"/>
  <c r="R1270" i="7"/>
  <c r="I1270" i="7" a="1"/>
  <c r="Q284" i="1"/>
  <c r="P284" i="1"/>
  <c r="M284" i="1"/>
  <c r="D2279" i="7" a="1"/>
  <c r="R2279" i="7"/>
  <c r="J2279" i="7" a="1"/>
  <c r="N2279" i="7"/>
  <c r="U2279" i="7"/>
  <c r="S2858" i="7"/>
  <c r="K2858" i="7"/>
  <c r="C2858" i="7" a="1"/>
  <c r="L2858" i="7"/>
  <c r="V2858" i="7"/>
  <c r="T163" i="7"/>
  <c r="R163" i="7"/>
  <c r="O163" i="7"/>
  <c r="C163" i="7" a="1"/>
  <c r="I163" i="7" a="1"/>
  <c r="L3421" i="7"/>
  <c r="U3421" i="7"/>
  <c r="N3421" i="7"/>
  <c r="S3421" i="7"/>
  <c r="T2453" i="7"/>
  <c r="R2453" i="7"/>
  <c r="M2453" i="7"/>
  <c r="U2453" i="7"/>
  <c r="L2453" i="7"/>
  <c r="E2079" i="7" a="1"/>
  <c r="K2079" i="7"/>
  <c r="T2079" i="7"/>
  <c r="L2079" i="7"/>
  <c r="I2079" i="7" a="1"/>
  <c r="Q347" i="1"/>
  <c r="E347" i="1" a="1"/>
  <c r="H347" i="1"/>
  <c r="K347" i="1"/>
  <c r="Q1452" i="7"/>
  <c r="T1452" i="7"/>
  <c r="J1452" i="7" a="1"/>
  <c r="G1452" i="7" a="1"/>
  <c r="N3523" i="7"/>
  <c r="E3523" i="7" a="1"/>
  <c r="T3523" i="7"/>
  <c r="Q3523" i="7"/>
  <c r="I3523" i="7" a="1"/>
  <c r="V387" i="7"/>
  <c r="G387" i="7" a="1"/>
  <c r="D387" i="7" a="1"/>
  <c r="Q387" i="7"/>
  <c r="R387" i="7"/>
  <c r="G3037" i="7" a="1"/>
  <c r="L3037" i="7"/>
  <c r="U3037" i="7"/>
  <c r="I3037" i="7" a="1"/>
  <c r="T3037" i="7"/>
  <c r="E1052" i="7" a="1"/>
  <c r="S1052" i="7"/>
  <c r="G1052" i="7" a="1"/>
  <c r="H1052" i="7" a="1"/>
  <c r="U3472" i="7"/>
  <c r="O3472" i="7"/>
  <c r="V3472" i="7"/>
  <c r="J3472" i="7" a="1"/>
  <c r="S3472" i="7"/>
  <c r="I313" i="1"/>
  <c r="P313" i="1"/>
  <c r="K313" i="1"/>
  <c r="L313" i="1"/>
  <c r="C2622" i="7" a="1"/>
  <c r="O2622" i="7"/>
  <c r="J2622" i="7" a="1"/>
  <c r="L2622" i="7"/>
  <c r="I2622" i="7" a="1"/>
  <c r="K245" i="1"/>
  <c r="E245" i="1" a="1"/>
  <c r="M245" i="1"/>
  <c r="N3851" i="7"/>
  <c r="O3851" i="7"/>
  <c r="L3851" i="7"/>
  <c r="E3851" i="7" a="1"/>
  <c r="H3851" i="7" a="1"/>
  <c r="I474" i="1"/>
  <c r="P474" i="1"/>
  <c r="G474" i="1"/>
  <c r="N474" i="1"/>
  <c r="T754" i="7"/>
  <c r="D754" i="7" a="1"/>
  <c r="L754" i="7"/>
  <c r="K754" i="7"/>
  <c r="H754" i="7" a="1"/>
  <c r="L3484" i="7"/>
  <c r="T3484" i="7"/>
  <c r="C3484" i="7" a="1"/>
  <c r="D3484" i="7" a="1"/>
  <c r="K3434" i="7"/>
  <c r="V3434" i="7"/>
  <c r="N3434" i="7"/>
  <c r="O3434" i="7"/>
  <c r="L3434" i="7"/>
  <c r="J161" i="7" a="1"/>
  <c r="G161" i="7" a="1"/>
  <c r="T161" i="7"/>
  <c r="D161" i="7" a="1"/>
  <c r="H161" i="7" a="1"/>
  <c r="U3101" i="7"/>
  <c r="O3101" i="7"/>
  <c r="C3101" i="7" a="1"/>
  <c r="N3101" i="7"/>
  <c r="I3101" i="7" a="1"/>
  <c r="I238" i="1"/>
  <c r="G238" i="1"/>
  <c r="M238" i="1"/>
  <c r="P1753" i="7"/>
  <c r="U1753" i="7"/>
  <c r="G1753" i="7" a="1"/>
  <c r="V1753" i="7"/>
  <c r="M1753" i="7"/>
  <c r="E29" i="1" a="1"/>
  <c r="J29" i="1"/>
  <c r="G29" i="1"/>
  <c r="M29" i="1"/>
  <c r="N555" i="7"/>
  <c r="E555" i="7" a="1"/>
  <c r="P555" i="7"/>
  <c r="O555" i="7"/>
  <c r="I555" i="7" a="1"/>
  <c r="M3408" i="7"/>
  <c r="D3408" i="7" a="1"/>
  <c r="S3408" i="7"/>
  <c r="H3408" i="7" a="1"/>
  <c r="S784" i="7"/>
  <c r="P784" i="7"/>
  <c r="J784" i="7" a="1"/>
  <c r="R784" i="7"/>
  <c r="M784" i="7"/>
  <c r="R2549" i="7"/>
  <c r="P2549" i="7"/>
  <c r="G2549" i="7" a="1"/>
  <c r="L2549" i="7"/>
  <c r="H2549" i="7" a="1"/>
  <c r="S146" i="7"/>
  <c r="M146" i="7"/>
  <c r="K146" i="7"/>
  <c r="I146" i="7" a="1"/>
  <c r="H146" i="7" a="1"/>
  <c r="I31" i="1"/>
  <c r="Q31" i="1"/>
  <c r="G31" i="1"/>
  <c r="E3192" i="7" a="1"/>
  <c r="J3192" i="7" a="1"/>
  <c r="K3192" i="7"/>
  <c r="R3192" i="7"/>
  <c r="U3192" i="7"/>
  <c r="E3655" i="7" a="1"/>
  <c r="P3655" i="7"/>
  <c r="Q3655" i="7"/>
  <c r="O3655" i="7"/>
  <c r="H3655" i="7" a="1"/>
  <c r="D3859" i="7" a="1"/>
  <c r="C3859" i="7" a="1"/>
  <c r="Q3859" i="7"/>
  <c r="N3859" i="7"/>
  <c r="I3859" i="7" a="1"/>
  <c r="L2477" i="7"/>
  <c r="T2477" i="7"/>
  <c r="S2477" i="7"/>
  <c r="U2477" i="7"/>
  <c r="C3707" i="7" a="1"/>
  <c r="G3707" i="7" a="1"/>
  <c r="S3707" i="7"/>
  <c r="U3707" i="7"/>
  <c r="I3707" i="7" a="1"/>
  <c r="D3344" i="7" a="1"/>
  <c r="P3344" i="7"/>
  <c r="C3344" i="7" a="1"/>
  <c r="S3344" i="7"/>
  <c r="T3344" i="7"/>
  <c r="V2439" i="7"/>
  <c r="N2439" i="7"/>
  <c r="P2439" i="7"/>
  <c r="K2439" i="7"/>
  <c r="I2439" i="7" a="1"/>
  <c r="P3353" i="7"/>
  <c r="T3353" i="7"/>
  <c r="G3353" i="7" a="1"/>
  <c r="R3353" i="7"/>
  <c r="E274" i="7" a="1"/>
  <c r="C274" i="7" a="1"/>
  <c r="N274" i="7"/>
  <c r="O274" i="7"/>
  <c r="Q274" i="7"/>
  <c r="C2914" i="7" a="1"/>
  <c r="Q2914" i="7"/>
  <c r="E2914" i="7" a="1"/>
  <c r="V2914" i="7"/>
  <c r="H2914" i="7" a="1"/>
  <c r="O975" i="7"/>
  <c r="M975" i="7"/>
  <c r="P975" i="7"/>
  <c r="I975" i="7" a="1"/>
  <c r="H975" i="7" a="1"/>
  <c r="J2228" i="7" a="1"/>
  <c r="G2228" i="7" a="1"/>
  <c r="R2228" i="7"/>
  <c r="I2228" i="7" a="1"/>
  <c r="K1269" i="7"/>
  <c r="O1269" i="7"/>
  <c r="P1269" i="7"/>
  <c r="M1269" i="7"/>
  <c r="N1269" i="7"/>
  <c r="N2282" i="7"/>
  <c r="O2282" i="7"/>
  <c r="D2282" i="7" a="1"/>
  <c r="G2282" i="7" a="1"/>
  <c r="H2282" i="7" a="1"/>
  <c r="V992" i="7"/>
  <c r="K992" i="7"/>
  <c r="O992" i="7"/>
  <c r="S992" i="7"/>
  <c r="I992" i="7" a="1"/>
  <c r="N3327" i="7"/>
  <c r="V3327" i="7"/>
  <c r="O3327" i="7"/>
  <c r="I3327" i="7" a="1"/>
  <c r="G2361" i="7" a="1"/>
  <c r="N2361" i="7"/>
  <c r="U2361" i="7"/>
  <c r="S2361" i="7"/>
  <c r="H2361" i="7" a="1"/>
  <c r="Q3407" i="7"/>
  <c r="N3407" i="7"/>
  <c r="T3407" i="7"/>
  <c r="R3407" i="7"/>
  <c r="H3407" i="7" a="1"/>
  <c r="V2656" i="7"/>
  <c r="L2656" i="7"/>
  <c r="U2656" i="7"/>
  <c r="J2656" i="7" a="1"/>
  <c r="I2656" i="7" a="1"/>
  <c r="M307" i="7"/>
  <c r="C307" i="7" a="1"/>
  <c r="T307" i="7"/>
  <c r="E307" i="7" a="1"/>
  <c r="D402" i="7" a="1"/>
  <c r="G402" i="7" a="1"/>
  <c r="T402" i="7"/>
  <c r="Q402" i="7"/>
  <c r="I402" i="7" a="1"/>
  <c r="Q2568" i="7"/>
  <c r="U2568" i="7"/>
  <c r="L2568" i="7"/>
  <c r="N2568" i="7"/>
  <c r="I2568" i="7" a="1"/>
  <c r="M1684" i="7"/>
  <c r="C1684" i="7" a="1"/>
  <c r="S1684" i="7"/>
  <c r="I1684" i="7" a="1"/>
  <c r="G1684" i="7" a="1"/>
  <c r="G2463" i="7" a="1"/>
  <c r="U2463" i="7"/>
  <c r="N2463" i="7"/>
  <c r="V2463" i="7"/>
  <c r="Q188" i="7"/>
  <c r="L188" i="7"/>
  <c r="G188" i="7" a="1"/>
  <c r="C188" i="7" a="1"/>
  <c r="T188" i="7"/>
  <c r="J266" i="1"/>
  <c r="M266" i="1"/>
  <c r="F266" i="1"/>
  <c r="I266" i="1"/>
  <c r="K3438" i="7"/>
  <c r="R3438" i="7"/>
  <c r="Q3438" i="7"/>
  <c r="J3438" i="7" a="1"/>
  <c r="V3438" i="7"/>
  <c r="T2155" i="7"/>
  <c r="V2155" i="7"/>
  <c r="G2155" i="7" a="1"/>
  <c r="I2155" i="7" a="1"/>
  <c r="C3771" i="7" a="1"/>
  <c r="G3771" i="7" a="1"/>
  <c r="P3771" i="7"/>
  <c r="K3771" i="7"/>
  <c r="M3771" i="7"/>
  <c r="C3579" i="7" a="1"/>
  <c r="T3579" i="7"/>
  <c r="E3579" i="7" a="1"/>
  <c r="V3579" i="7"/>
  <c r="H3579" i="7" a="1"/>
  <c r="R3553" i="7"/>
  <c r="J3553" i="7" a="1"/>
  <c r="T3553" i="7"/>
  <c r="M3553" i="7"/>
  <c r="I3553" i="7" a="1"/>
  <c r="G3057" i="7" a="1"/>
  <c r="D3057" i="7" a="1"/>
  <c r="J3057" i="7" a="1"/>
  <c r="H3057" i="7" a="1"/>
  <c r="O1151" i="7"/>
  <c r="U1151" i="7"/>
  <c r="P1151" i="7"/>
  <c r="G1151" i="7" a="1"/>
  <c r="H1151" i="7" a="1"/>
  <c r="S1513" i="7"/>
  <c r="N1513" i="7"/>
  <c r="J1513" i="7" a="1"/>
  <c r="I1513" i="7" a="1"/>
  <c r="D1513" i="7" a="1"/>
  <c r="P2855" i="7"/>
  <c r="E2855" i="7" a="1"/>
  <c r="D2855" i="7" a="1"/>
  <c r="V2855" i="7"/>
  <c r="H2855" i="7" a="1"/>
  <c r="G3709" i="7" a="1"/>
  <c r="M3709" i="7"/>
  <c r="P3709" i="7"/>
  <c r="L3709" i="7"/>
  <c r="C2687" i="7" a="1"/>
  <c r="K2687" i="7"/>
  <c r="G2687" i="7" a="1"/>
  <c r="U2687" i="7"/>
  <c r="M2687" i="7"/>
  <c r="Q239" i="1"/>
  <c r="P239" i="1"/>
  <c r="C239" i="1" a="1"/>
  <c r="M239" i="1"/>
  <c r="M3021" i="7"/>
  <c r="Q3021" i="7"/>
  <c r="V3021" i="7"/>
  <c r="I3021" i="7" a="1"/>
  <c r="N3021" i="7"/>
  <c r="N716" i="7"/>
  <c r="S716" i="7"/>
  <c r="G716" i="7" a="1"/>
  <c r="E716" i="7" a="1"/>
  <c r="C759" i="7" a="1"/>
  <c r="S759" i="7"/>
  <c r="O759" i="7"/>
  <c r="T759" i="7"/>
  <c r="M759" i="7"/>
  <c r="P2313" i="7"/>
  <c r="Q2313" i="7"/>
  <c r="J2313" i="7" a="1"/>
  <c r="D2313" i="7" a="1"/>
  <c r="I2313" i="7" a="1"/>
  <c r="E324" i="7" a="1"/>
  <c r="M324" i="7"/>
  <c r="J324" i="7" a="1"/>
  <c r="S324" i="7"/>
  <c r="G324" i="7" a="1"/>
  <c r="K2417" i="7"/>
  <c r="J2417" i="7" a="1"/>
  <c r="G2417" i="7" a="1"/>
  <c r="R2417" i="7"/>
  <c r="K462" i="1"/>
  <c r="F462" i="1"/>
  <c r="Q462" i="1"/>
  <c r="I462" i="1"/>
  <c r="O3738" i="7"/>
  <c r="U3738" i="7"/>
  <c r="K3738" i="7"/>
  <c r="D3738" i="7" a="1"/>
  <c r="I3738" i="7" a="1"/>
  <c r="K3622" i="7"/>
  <c r="V3622" i="7"/>
  <c r="P3622" i="7"/>
  <c r="M3622" i="7"/>
  <c r="I3622" i="7" a="1"/>
  <c r="M2029" i="7"/>
  <c r="V2029" i="7"/>
  <c r="C2029" i="7" a="1"/>
  <c r="N2029" i="7"/>
  <c r="E3824" i="7" a="1"/>
  <c r="K3824" i="7"/>
  <c r="T3824" i="7"/>
  <c r="U3824" i="7"/>
  <c r="Q3824" i="7"/>
  <c r="V2258" i="7"/>
  <c r="O2258" i="7"/>
  <c r="Q2258" i="7"/>
  <c r="S2258" i="7"/>
  <c r="L2258" i="7"/>
  <c r="S3448" i="7"/>
  <c r="T3448" i="7"/>
  <c r="J3448" i="7" a="1"/>
  <c r="M3448" i="7"/>
  <c r="O3448" i="7"/>
  <c r="I281" i="1"/>
  <c r="Q281" i="1"/>
  <c r="C281" i="1" a="1"/>
  <c r="K2157" i="7"/>
  <c r="G2157" i="7" a="1"/>
  <c r="Q2157" i="7"/>
  <c r="R2157" i="7"/>
  <c r="H2157" i="7" a="1"/>
  <c r="S1814" i="7"/>
  <c r="V1814" i="7"/>
  <c r="K1814" i="7"/>
  <c r="L1814" i="7"/>
  <c r="M1814" i="7"/>
  <c r="S1732" i="7"/>
  <c r="G1732" i="7" a="1"/>
  <c r="R1732" i="7"/>
  <c r="L1732" i="7"/>
  <c r="I1732" i="7" a="1"/>
  <c r="E271" i="1" a="1"/>
  <c r="M271" i="1"/>
  <c r="N271" i="1"/>
  <c r="C2609" i="7" a="1"/>
  <c r="J2609" i="7" a="1"/>
  <c r="S2609" i="7"/>
  <c r="E2609" i="7" a="1"/>
  <c r="P2609" i="7"/>
  <c r="C438" i="1" a="1"/>
  <c r="K438" i="1"/>
  <c r="H438" i="1"/>
  <c r="Q438" i="1"/>
  <c r="M1257" i="7"/>
  <c r="P1257" i="7"/>
  <c r="T1257" i="7"/>
  <c r="L1257" i="7"/>
  <c r="R1257" i="7"/>
  <c r="O205" i="7"/>
  <c r="C205" i="7" a="1"/>
  <c r="G205" i="7" a="1"/>
  <c r="T205" i="7"/>
  <c r="S230" i="7"/>
  <c r="L230" i="7"/>
  <c r="P230" i="7"/>
  <c r="V230" i="7"/>
  <c r="R230" i="7"/>
  <c r="N3870" i="7"/>
  <c r="U3870" i="7"/>
  <c r="P3870" i="7"/>
  <c r="O3870" i="7"/>
  <c r="Q3870" i="7"/>
  <c r="L1244" i="7"/>
  <c r="R1244" i="7"/>
  <c r="M1244" i="7"/>
  <c r="C1244" i="7" a="1"/>
  <c r="I1244" i="7" a="1"/>
  <c r="K2594" i="7"/>
  <c r="T2594" i="7"/>
  <c r="U2594" i="7"/>
  <c r="P2594" i="7"/>
  <c r="R844" i="7"/>
  <c r="V844" i="7"/>
  <c r="L844" i="7"/>
  <c r="Q844" i="7"/>
  <c r="C844" i="7" a="1"/>
  <c r="O331" i="1"/>
  <c r="N331" i="1"/>
  <c r="E331" i="1" a="1"/>
  <c r="J331" i="1"/>
  <c r="S3409" i="7"/>
  <c r="M3409" i="7"/>
  <c r="L3409" i="7"/>
  <c r="C3409" i="7" a="1"/>
  <c r="H3409" i="7" a="1"/>
  <c r="P663" i="7"/>
  <c r="O663" i="7"/>
  <c r="J663" i="7" a="1"/>
  <c r="Q663" i="7"/>
  <c r="O3042" i="7"/>
  <c r="G3042" i="7" a="1"/>
  <c r="R3042" i="7"/>
  <c r="C3042" i="7" a="1"/>
  <c r="H3042" i="7" a="1"/>
  <c r="G2772" i="7" a="1"/>
  <c r="K2772" i="7"/>
  <c r="J2772" i="7" a="1"/>
  <c r="S2772" i="7"/>
  <c r="H2772" i="7" a="1"/>
  <c r="K596" i="1"/>
  <c r="P596" i="1"/>
  <c r="N596" i="1"/>
  <c r="E596" i="1" a="1"/>
  <c r="C3767" i="7" a="1"/>
  <c r="M3767" i="7"/>
  <c r="V3767" i="7"/>
  <c r="P3767" i="7"/>
  <c r="D1854" i="7" a="1"/>
  <c r="K1854" i="7"/>
  <c r="Q1854" i="7"/>
  <c r="T1854" i="7"/>
  <c r="C1854" i="7" a="1"/>
  <c r="L3029" i="7"/>
  <c r="V3029" i="7"/>
  <c r="U3029" i="7"/>
  <c r="M3029" i="7"/>
  <c r="H3029" i="7" a="1"/>
  <c r="M1059" i="7"/>
  <c r="J1059" i="7" a="1"/>
  <c r="T1059" i="7"/>
  <c r="C1059" i="7" a="1"/>
  <c r="D1059" i="7" a="1"/>
  <c r="K3185" i="7"/>
  <c r="J3185" i="7" a="1"/>
  <c r="C3185" i="7" a="1"/>
  <c r="P3185" i="7"/>
  <c r="Q1098" i="7"/>
  <c r="G1098" i="7" a="1"/>
  <c r="P1098" i="7"/>
  <c r="D1098" i="7" a="1"/>
  <c r="M1098" i="7"/>
  <c r="C3977" i="7" a="1"/>
  <c r="M3977" i="7"/>
  <c r="J3977" i="7" a="1"/>
  <c r="D3977" i="7" a="1"/>
  <c r="I3977" i="7" a="1"/>
  <c r="S993" i="7"/>
  <c r="J993" i="7" a="1"/>
  <c r="O993" i="7"/>
  <c r="V993" i="7"/>
  <c r="I993" i="7" a="1"/>
  <c r="Q164" i="7"/>
  <c r="M164" i="7"/>
  <c r="U164" i="7"/>
  <c r="H164" i="7" a="1"/>
  <c r="T3215" i="7"/>
  <c r="G3215" i="7" a="1"/>
  <c r="P3215" i="7"/>
  <c r="L3215" i="7"/>
  <c r="Q3215" i="7"/>
  <c r="J496" i="1"/>
  <c r="I496" i="1"/>
  <c r="P496" i="1"/>
  <c r="M496" i="1"/>
  <c r="G3909" i="7" a="1"/>
  <c r="C3909" i="7" a="1"/>
  <c r="M3909" i="7"/>
  <c r="J3909" i="7" a="1"/>
  <c r="L3909" i="7"/>
  <c r="N1204" i="7"/>
  <c r="M1204" i="7"/>
  <c r="D1204" i="7" a="1"/>
  <c r="L1204" i="7"/>
  <c r="N1702" i="7"/>
  <c r="J1702" i="7" a="1"/>
  <c r="E1702" i="7" a="1"/>
  <c r="U1702" i="7"/>
  <c r="L1702" i="7"/>
  <c r="S3993" i="7"/>
  <c r="E3993" i="7" a="1"/>
  <c r="T3993" i="7"/>
  <c r="K3993" i="7"/>
  <c r="H3993" i="7" a="1"/>
  <c r="U1941" i="7"/>
  <c r="M1941" i="7"/>
  <c r="J1941" i="7" a="1"/>
  <c r="N1941" i="7"/>
  <c r="I1941" i="7" a="1"/>
  <c r="V1981" i="7"/>
  <c r="M1981" i="7"/>
  <c r="P1981" i="7"/>
  <c r="Q1981" i="7"/>
  <c r="J3135" i="7" a="1"/>
  <c r="D3135" i="7" a="1"/>
  <c r="T3135" i="7"/>
  <c r="C3135" i="7" a="1"/>
  <c r="I3135" i="7" a="1"/>
  <c r="Q2330" i="7"/>
  <c r="D2330" i="7" a="1"/>
  <c r="S2330" i="7"/>
  <c r="G2330" i="7" a="1"/>
  <c r="I2330" i="7" a="1"/>
  <c r="O3759" i="7"/>
  <c r="D3759" i="7" a="1"/>
  <c r="E3759" i="7" a="1"/>
  <c r="H3759" i="7" a="1"/>
  <c r="G3759" i="7" a="1"/>
  <c r="J1638" i="7" a="1"/>
  <c r="K1638" i="7"/>
  <c r="D1638" i="7" a="1"/>
  <c r="I1638" i="7" a="1"/>
  <c r="E1503" i="7" a="1"/>
  <c r="P1503" i="7"/>
  <c r="K1503" i="7"/>
  <c r="C1503" i="7" a="1"/>
  <c r="U1503" i="7"/>
  <c r="J2403" i="7" a="1"/>
  <c r="C2403" i="7" a="1"/>
  <c r="D2403" i="7" a="1"/>
  <c r="V2403" i="7"/>
  <c r="M2403" i="7"/>
  <c r="Q235" i="7"/>
  <c r="D235" i="7" a="1"/>
  <c r="S235" i="7"/>
  <c r="V235" i="7"/>
  <c r="H235" i="7" a="1"/>
  <c r="C777" i="7" a="1"/>
  <c r="R777" i="7"/>
  <c r="E777" i="7" a="1"/>
  <c r="H777" i="7" a="1"/>
  <c r="C2718" i="7" a="1"/>
  <c r="N2718" i="7"/>
  <c r="V2718" i="7"/>
  <c r="R2718" i="7"/>
  <c r="D2718" i="7" a="1"/>
  <c r="J3956" i="7" a="1"/>
  <c r="C3956" i="7" a="1"/>
  <c r="L3956" i="7"/>
  <c r="Q3956" i="7"/>
  <c r="H3956" i="7" a="1"/>
  <c r="V3749" i="7"/>
  <c r="G3749" i="7" a="1"/>
  <c r="R3749" i="7"/>
  <c r="C3749" i="7" a="1"/>
  <c r="I3749" i="7" a="1"/>
  <c r="D1288" i="7" a="1"/>
  <c r="Q1288" i="7"/>
  <c r="J1288" i="7" a="1"/>
  <c r="I1288" i="7" a="1"/>
  <c r="N3373" i="7"/>
  <c r="D3373" i="7" a="1"/>
  <c r="Q3373" i="7"/>
  <c r="T3373" i="7"/>
  <c r="V3373" i="7"/>
  <c r="L2026" i="7"/>
  <c r="C2026" i="7" a="1"/>
  <c r="N2026" i="7"/>
  <c r="J2026" i="7" a="1"/>
  <c r="I2026" i="7" a="1"/>
  <c r="V1641" i="7"/>
  <c r="S1641" i="7"/>
  <c r="K1641" i="7"/>
  <c r="M1641" i="7"/>
  <c r="I1641" i="7" a="1"/>
  <c r="P300" i="7"/>
  <c r="K300" i="7"/>
  <c r="D300" i="7" a="1"/>
  <c r="V300" i="7"/>
  <c r="L3118" i="7"/>
  <c r="N3118" i="7"/>
  <c r="G3118" i="7" a="1"/>
  <c r="S3118" i="7"/>
  <c r="U3118" i="7"/>
  <c r="J2107" i="7" a="1"/>
  <c r="U2107" i="7"/>
  <c r="Q2107" i="7"/>
  <c r="V2107" i="7"/>
  <c r="H2107" i="7" a="1"/>
  <c r="T132" i="7"/>
  <c r="P132" i="7"/>
  <c r="C132" i="7" a="1"/>
  <c r="I132" i="7" a="1"/>
  <c r="H132" i="7" a="1"/>
  <c r="O2780" i="7"/>
  <c r="Q2780" i="7"/>
  <c r="C2780" i="7" a="1"/>
  <c r="V2780" i="7"/>
  <c r="L456" i="1"/>
  <c r="J456" i="1"/>
  <c r="Q456" i="1"/>
  <c r="D456" i="1" a="1"/>
  <c r="N3960" i="7"/>
  <c r="K3960" i="7"/>
  <c r="M3960" i="7"/>
  <c r="G3960" i="7" a="1"/>
  <c r="H3960" i="7" a="1"/>
  <c r="S1585" i="7"/>
  <c r="T1585" i="7"/>
  <c r="U1585" i="7"/>
  <c r="P1585" i="7"/>
  <c r="H1585" i="7" a="1"/>
  <c r="P1436" i="7"/>
  <c r="S1436" i="7"/>
  <c r="C1436" i="7" a="1"/>
  <c r="E1436" i="7" a="1"/>
  <c r="L3123" i="7"/>
  <c r="Q3123" i="7"/>
  <c r="D3123" i="7" a="1"/>
  <c r="N3123" i="7"/>
  <c r="O3123" i="7"/>
  <c r="U1264" i="7"/>
  <c r="N1264" i="7"/>
  <c r="P1264" i="7"/>
  <c r="O1264" i="7"/>
  <c r="I1264" i="7" a="1"/>
  <c r="V644" i="7"/>
  <c r="R644" i="7"/>
  <c r="Q644" i="7"/>
  <c r="L644" i="7"/>
  <c r="H644" i="7" a="1"/>
  <c r="E114" i="1" a="1"/>
  <c r="I114" i="1"/>
  <c r="D114" i="1" a="1"/>
  <c r="S957" i="7"/>
  <c r="J957" i="7" a="1"/>
  <c r="Q957" i="7"/>
  <c r="T957" i="7"/>
  <c r="I957" i="7" a="1"/>
  <c r="G1589" i="7" a="1"/>
  <c r="V1589" i="7"/>
  <c r="Q1589" i="7"/>
  <c r="J1589" i="7" a="1"/>
  <c r="H1589" i="7" a="1"/>
  <c r="O1218" i="7"/>
  <c r="J1218" i="7" a="1"/>
  <c r="K1218" i="7"/>
  <c r="G1218" i="7" a="1"/>
  <c r="I1218" i="7" a="1"/>
  <c r="L1667" i="7"/>
  <c r="S1667" i="7"/>
  <c r="P1667" i="7"/>
  <c r="K1667" i="7"/>
  <c r="U2645" i="7"/>
  <c r="C2645" i="7" a="1"/>
  <c r="M2645" i="7"/>
  <c r="L2645" i="7"/>
  <c r="H2645" i="7" a="1"/>
  <c r="U979" i="7"/>
  <c r="G979" i="7" a="1"/>
  <c r="S979" i="7"/>
  <c r="L979" i="7"/>
  <c r="I979" i="7" a="1"/>
  <c r="I299" i="1"/>
  <c r="L299" i="1"/>
  <c r="N299" i="1"/>
  <c r="E299" i="1" a="1"/>
  <c r="R2905" i="7"/>
  <c r="M2905" i="7"/>
  <c r="O2905" i="7"/>
  <c r="I2905" i="7" a="1"/>
  <c r="G903" i="7" a="1"/>
  <c r="O903" i="7"/>
  <c r="L903" i="7"/>
  <c r="P903" i="7"/>
  <c r="R903" i="7"/>
  <c r="M155" i="7"/>
  <c r="V155" i="7"/>
  <c r="T155" i="7"/>
  <c r="Q155" i="7"/>
  <c r="H155" i="7" a="1"/>
  <c r="M651" i="7"/>
  <c r="N651" i="7"/>
  <c r="T651" i="7"/>
  <c r="L651" i="7"/>
  <c r="I651" i="7" a="1"/>
  <c r="T1744" i="7"/>
  <c r="O1744" i="7"/>
  <c r="C1744" i="7" a="1"/>
  <c r="K1744" i="7"/>
  <c r="K1230" i="7"/>
  <c r="J1230" i="7" a="1"/>
  <c r="V1230" i="7"/>
  <c r="U1230" i="7"/>
  <c r="C1230" i="7" a="1"/>
  <c r="O1610" i="7"/>
  <c r="E1610" i="7" a="1"/>
  <c r="R1610" i="7"/>
  <c r="G1610" i="7" a="1"/>
  <c r="Q1610" i="7"/>
  <c r="U2948" i="7"/>
  <c r="Q2948" i="7"/>
  <c r="L2948" i="7"/>
  <c r="K2948" i="7"/>
  <c r="H2948" i="7" a="1"/>
  <c r="U2006" i="7"/>
  <c r="R2006" i="7"/>
  <c r="V2006" i="7"/>
  <c r="G2006" i="7" a="1"/>
  <c r="P187" i="7"/>
  <c r="N187" i="7"/>
  <c r="J187" i="7" a="1"/>
  <c r="Q187" i="7"/>
  <c r="C187" i="7" a="1"/>
  <c r="V1755" i="7"/>
  <c r="T1755" i="7"/>
  <c r="S1755" i="7"/>
  <c r="N1755" i="7"/>
  <c r="H1755" i="7" a="1"/>
  <c r="U3568" i="7"/>
  <c r="N3568" i="7"/>
  <c r="K3568" i="7"/>
  <c r="S3568" i="7"/>
  <c r="I3568" i="7" a="1"/>
  <c r="O1351" i="7"/>
  <c r="K1351" i="7"/>
  <c r="M1351" i="7"/>
  <c r="I1351" i="7" a="1"/>
  <c r="Q495" i="7"/>
  <c r="O495" i="7"/>
  <c r="J495" i="7" a="1"/>
  <c r="E495" i="7" a="1"/>
  <c r="H495" i="7" a="1"/>
  <c r="N938" i="7"/>
  <c r="Q938" i="7"/>
  <c r="O938" i="7"/>
  <c r="D938" i="7" a="1"/>
  <c r="J938" i="7" a="1"/>
  <c r="S1325" i="7"/>
  <c r="M1325" i="7"/>
  <c r="N1325" i="7"/>
  <c r="P1325" i="7"/>
  <c r="H1325" i="7" a="1"/>
  <c r="S1475" i="7"/>
  <c r="P1475" i="7"/>
  <c r="G1475" i="7" a="1"/>
  <c r="Q1475" i="7"/>
  <c r="U3631" i="7"/>
  <c r="T3631" i="7"/>
  <c r="Q3631" i="7"/>
  <c r="K3631" i="7"/>
  <c r="H3631" i="7" a="1"/>
  <c r="J344" i="1"/>
  <c r="K344" i="1"/>
  <c r="P344" i="1"/>
  <c r="I344" i="1"/>
  <c r="P223" i="1"/>
  <c r="K223" i="1"/>
  <c r="E223" i="1" a="1"/>
  <c r="G223" i="1"/>
  <c r="N2747" i="7"/>
  <c r="U2747" i="7"/>
  <c r="L2747" i="7"/>
  <c r="V2747" i="7"/>
  <c r="C3854" i="7" a="1"/>
  <c r="E3854" i="7" a="1"/>
  <c r="M3854" i="7"/>
  <c r="J3854" i="7" a="1"/>
  <c r="O3854" i="7"/>
  <c r="K567" i="7"/>
  <c r="T567" i="7"/>
  <c r="Q567" i="7"/>
  <c r="C567" i="7" a="1"/>
  <c r="I567" i="7" a="1"/>
  <c r="C543" i="1" a="1"/>
  <c r="P543" i="1"/>
  <c r="I543" i="1"/>
  <c r="Q543" i="1"/>
  <c r="P2090" i="7"/>
  <c r="L2090" i="7"/>
  <c r="J2090" i="7" a="1"/>
  <c r="U2090" i="7"/>
  <c r="U962" i="7"/>
  <c r="R962" i="7"/>
  <c r="T962" i="7"/>
  <c r="J962" i="7" a="1"/>
  <c r="Q962" i="7"/>
  <c r="G469" i="1"/>
  <c r="H469" i="1"/>
  <c r="O469" i="1"/>
  <c r="Q469" i="1"/>
  <c r="E2572" i="7" a="1"/>
  <c r="L2572" i="7"/>
  <c r="M2572" i="7"/>
  <c r="V2572" i="7"/>
  <c r="H2572" i="7" a="1"/>
  <c r="E3301" i="7" a="1"/>
  <c r="L3301" i="7"/>
  <c r="P3301" i="7"/>
  <c r="R3301" i="7"/>
  <c r="M860" i="7"/>
  <c r="V860" i="7"/>
  <c r="P860" i="7"/>
  <c r="C860" i="7" a="1"/>
  <c r="T860" i="7"/>
  <c r="E437" i="7" a="1"/>
  <c r="Q437" i="7"/>
  <c r="S437" i="7"/>
  <c r="H437" i="7" a="1"/>
  <c r="U437" i="7"/>
  <c r="L2774" i="7"/>
  <c r="M2774" i="7"/>
  <c r="T2774" i="7"/>
  <c r="O2774" i="7"/>
  <c r="H2774" i="7" a="1"/>
  <c r="P849" i="7"/>
  <c r="E849" i="7" a="1"/>
  <c r="J849" i="7" a="1"/>
  <c r="G849" i="7" a="1"/>
  <c r="E3433" i="7" a="1"/>
  <c r="M3433" i="7"/>
  <c r="R3433" i="7"/>
  <c r="C3433" i="7" a="1"/>
  <c r="O3433" i="7"/>
  <c r="O395" i="1"/>
  <c r="D395" i="1" a="1"/>
  <c r="G395" i="1"/>
  <c r="C395" i="1" a="1"/>
  <c r="P906" i="7"/>
  <c r="K906" i="7"/>
  <c r="G906" i="7" a="1"/>
  <c r="I906" i="7" a="1"/>
  <c r="H906" i="7" a="1"/>
  <c r="R3848" i="7"/>
  <c r="S3848" i="7"/>
  <c r="M3848" i="7"/>
  <c r="U3848" i="7"/>
  <c r="T891" i="7"/>
  <c r="D891" i="7" a="1"/>
  <c r="O891" i="7"/>
  <c r="H891" i="7" a="1"/>
  <c r="S891" i="7"/>
  <c r="U1683" i="7"/>
  <c r="K1683" i="7"/>
  <c r="V1683" i="7"/>
  <c r="J1683" i="7" a="1"/>
  <c r="C1683" i="7" a="1"/>
  <c r="O3178" i="7"/>
  <c r="P3178" i="7"/>
  <c r="L3178" i="7"/>
  <c r="K3178" i="7"/>
  <c r="V3178" i="7"/>
  <c r="G238" i="7" a="1"/>
  <c r="K238" i="7"/>
  <c r="U238" i="7"/>
  <c r="I238" i="7" a="1"/>
  <c r="G226" i="1"/>
  <c r="E226" i="1" a="1"/>
  <c r="N226" i="1"/>
  <c r="P226" i="1"/>
  <c r="U915" i="7"/>
  <c r="C915" i="7" a="1"/>
  <c r="G915" i="7" a="1"/>
  <c r="S915" i="7"/>
  <c r="H915" i="7" a="1"/>
  <c r="R419" i="7"/>
  <c r="G419" i="7" a="1"/>
  <c r="E419" i="7" a="1"/>
  <c r="O419" i="7"/>
  <c r="I419" i="7" a="1"/>
  <c r="S2825" i="7"/>
  <c r="R2825" i="7"/>
  <c r="V2825" i="7"/>
  <c r="P2825" i="7"/>
  <c r="J2332" i="7" a="1"/>
  <c r="O2332" i="7"/>
  <c r="D2332" i="7" a="1"/>
  <c r="K2332" i="7"/>
  <c r="U2332" i="7"/>
  <c r="G662" i="7" a="1"/>
  <c r="K662" i="7"/>
  <c r="O662" i="7"/>
  <c r="M662" i="7"/>
  <c r="I662" i="7" a="1"/>
  <c r="T3970" i="7"/>
  <c r="Q3970" i="7"/>
  <c r="N3970" i="7"/>
  <c r="D3970" i="7" a="1"/>
  <c r="R3970" i="7"/>
  <c r="J1224" i="7" a="1"/>
  <c r="O1224" i="7"/>
  <c r="P1224" i="7"/>
  <c r="K1224" i="7"/>
  <c r="T2508" i="7"/>
  <c r="C2508" i="7" a="1"/>
  <c r="U2508" i="7"/>
  <c r="N2508" i="7"/>
  <c r="Q2508" i="7"/>
  <c r="O3343" i="7"/>
  <c r="K3343" i="7"/>
  <c r="S3343" i="7"/>
  <c r="P3343" i="7"/>
  <c r="H3343" i="7" a="1"/>
  <c r="K3967" i="7"/>
  <c r="Q3967" i="7"/>
  <c r="V3967" i="7"/>
  <c r="R3967" i="7"/>
  <c r="N3967" i="7"/>
  <c r="Q773" i="7"/>
  <c r="T773" i="7"/>
  <c r="S773" i="7"/>
  <c r="V773" i="7"/>
  <c r="D216" i="7" a="1"/>
  <c r="T216" i="7"/>
  <c r="G216" i="7" a="1"/>
  <c r="V216" i="7"/>
  <c r="M216" i="7"/>
  <c r="Q2289" i="7"/>
  <c r="U2289" i="7"/>
  <c r="T2289" i="7"/>
  <c r="K2289" i="7"/>
  <c r="I2289" i="7" a="1"/>
  <c r="E2963" i="7" a="1"/>
  <c r="V2963" i="7"/>
  <c r="G2963" i="7" a="1"/>
  <c r="D2963" i="7" a="1"/>
  <c r="Q2963" i="7"/>
  <c r="T3232" i="7"/>
  <c r="U3232" i="7"/>
  <c r="N3232" i="7"/>
  <c r="O3232" i="7"/>
  <c r="V2506" i="7"/>
  <c r="D2506" i="7" a="1"/>
  <c r="K2506" i="7"/>
  <c r="O2506" i="7"/>
  <c r="R2506" i="7"/>
  <c r="V2525" i="7"/>
  <c r="D2525" i="7" a="1"/>
  <c r="P2525" i="7"/>
  <c r="Q2525" i="7"/>
  <c r="L2525" i="7"/>
  <c r="P115" i="7"/>
  <c r="O115" i="7"/>
  <c r="T115" i="7"/>
  <c r="M115" i="7"/>
  <c r="I115" i="7" a="1"/>
  <c r="J498" i="1"/>
  <c r="M498" i="1"/>
  <c r="N498" i="1"/>
  <c r="S3847" i="7"/>
  <c r="Q3847" i="7"/>
  <c r="E3847" i="7" a="1"/>
  <c r="M3847" i="7"/>
  <c r="O3847" i="7"/>
  <c r="N3794" i="7"/>
  <c r="K3794" i="7"/>
  <c r="S3794" i="7"/>
  <c r="E3794" i="7" a="1"/>
  <c r="H3794" i="7" a="1"/>
  <c r="J2472" i="7" a="1"/>
  <c r="V2472" i="7"/>
  <c r="S2472" i="7"/>
  <c r="N2472" i="7"/>
  <c r="I2472" i="7" a="1"/>
  <c r="D937" i="7" a="1"/>
  <c r="Q937" i="7"/>
  <c r="S937" i="7"/>
  <c r="N937" i="7"/>
  <c r="J3878" i="7" a="1"/>
  <c r="Q3878" i="7"/>
  <c r="G3878" i="7" a="1"/>
  <c r="S3878" i="7"/>
  <c r="V3878" i="7"/>
  <c r="L746" i="7"/>
  <c r="Q746" i="7"/>
  <c r="R746" i="7"/>
  <c r="N746" i="7"/>
  <c r="H746" i="7" a="1"/>
  <c r="C3080" i="7" a="1"/>
  <c r="M3080" i="7"/>
  <c r="J3080" i="7" a="1"/>
  <c r="V3080" i="7"/>
  <c r="I3080" i="7" a="1"/>
  <c r="P3115" i="7"/>
  <c r="T3115" i="7"/>
  <c r="N3115" i="7"/>
  <c r="H3115" i="7" a="1"/>
  <c r="O302" i="1"/>
  <c r="N302" i="1"/>
  <c r="C302" i="1" a="1"/>
  <c r="J302" i="1"/>
  <c r="N744" i="7"/>
  <c r="T744" i="7"/>
  <c r="R744" i="7"/>
  <c r="L744" i="7"/>
  <c r="I744" i="7" a="1"/>
  <c r="N2083" i="7"/>
  <c r="Q2083" i="7"/>
  <c r="P2083" i="7"/>
  <c r="J2083" i="7" a="1"/>
  <c r="I2083" i="7" a="1"/>
  <c r="J2343" i="7" a="1"/>
  <c r="Q2343" i="7"/>
  <c r="G2343" i="7" a="1"/>
  <c r="M2343" i="7"/>
  <c r="N2068" i="7"/>
  <c r="U2068" i="7"/>
  <c r="D2068" i="7" a="1"/>
  <c r="K2068" i="7"/>
  <c r="I2068" i="7" a="1"/>
  <c r="D940" i="7" a="1"/>
  <c r="T940" i="7"/>
  <c r="J940" i="7" a="1"/>
  <c r="M940" i="7"/>
  <c r="H940" i="7" a="1"/>
  <c r="G2218" i="7" a="1"/>
  <c r="L2218" i="7"/>
  <c r="T2218" i="7"/>
  <c r="U2218" i="7"/>
  <c r="H2218" i="7" a="1"/>
  <c r="R725" i="7"/>
  <c r="E725" i="7" a="1"/>
  <c r="T725" i="7"/>
  <c r="P725" i="7"/>
  <c r="N3248" i="7"/>
  <c r="P3248" i="7"/>
  <c r="E3248" i="7" a="1"/>
  <c r="V3248" i="7"/>
  <c r="J3248" i="7" a="1"/>
  <c r="R681" i="7"/>
  <c r="K681" i="7"/>
  <c r="M681" i="7"/>
  <c r="V681" i="7"/>
  <c r="S681" i="7"/>
  <c r="V384" i="7"/>
  <c r="M384" i="7"/>
  <c r="K384" i="7"/>
  <c r="S384" i="7"/>
  <c r="I384" i="7" a="1"/>
  <c r="O1637" i="7"/>
  <c r="N1637" i="7"/>
  <c r="U1637" i="7"/>
  <c r="T1637" i="7"/>
  <c r="E748" i="7" a="1"/>
  <c r="M748" i="7"/>
  <c r="U748" i="7"/>
  <c r="K748" i="7"/>
  <c r="C748" i="7" a="1"/>
  <c r="Q542" i="1"/>
  <c r="F542" i="1"/>
  <c r="L542" i="1"/>
  <c r="C542" i="1" a="1"/>
  <c r="E398" i="7" a="1"/>
  <c r="O398" i="7"/>
  <c r="R398" i="7"/>
  <c r="M398" i="7"/>
  <c r="I398" i="7" a="1"/>
  <c r="K1565" i="7"/>
  <c r="S1565" i="7"/>
  <c r="N1565" i="7"/>
  <c r="G1565" i="7" a="1"/>
  <c r="Q1558" i="7"/>
  <c r="K1558" i="7"/>
  <c r="S1558" i="7"/>
  <c r="D1558" i="7" a="1"/>
  <c r="H1558" i="7" a="1"/>
  <c r="J977" i="7" a="1"/>
  <c r="O977" i="7"/>
  <c r="V977" i="7"/>
  <c r="H977" i="7" a="1"/>
  <c r="R977" i="7"/>
  <c r="N3040" i="7"/>
  <c r="S3040" i="7"/>
  <c r="R3040" i="7"/>
  <c r="H3040" i="7" a="1"/>
  <c r="I3040" i="7" a="1"/>
  <c r="G200" i="7" a="1"/>
  <c r="O200" i="7"/>
  <c r="J200" i="7" a="1"/>
  <c r="K200" i="7"/>
  <c r="M2173" i="7"/>
  <c r="U2173" i="7"/>
  <c r="L2173" i="7"/>
  <c r="G2173" i="7" a="1"/>
  <c r="E2173" i="7" a="1"/>
  <c r="G3219" i="7" a="1"/>
  <c r="S3219" i="7"/>
  <c r="T3219" i="7"/>
  <c r="H3219" i="7" a="1"/>
  <c r="U3219" i="7"/>
  <c r="C2891" i="7" a="1"/>
  <c r="L2891" i="7"/>
  <c r="D2891" i="7" a="1"/>
  <c r="J2891" i="7" a="1"/>
  <c r="T2891" i="7"/>
  <c r="N1530" i="7"/>
  <c r="Q1530" i="7"/>
  <c r="U1530" i="7"/>
  <c r="H1530" i="7" a="1"/>
  <c r="Q3496" i="7"/>
  <c r="R3496" i="7"/>
  <c r="P3496" i="7"/>
  <c r="J3496" i="7" a="1"/>
  <c r="D3496" i="7" a="1"/>
  <c r="V2352" i="7"/>
  <c r="N2352" i="7"/>
  <c r="M2352" i="7"/>
  <c r="O2352" i="7"/>
  <c r="H2352" i="7" a="1"/>
  <c r="K318" i="7"/>
  <c r="M318" i="7"/>
  <c r="G318" i="7" a="1"/>
  <c r="T318" i="7"/>
  <c r="I318" i="7" a="1"/>
  <c r="O1441" i="7"/>
  <c r="N1441" i="7"/>
  <c r="L1441" i="7"/>
  <c r="R1441" i="7"/>
  <c r="K2174" i="7"/>
  <c r="O2174" i="7"/>
  <c r="J2174" i="7" a="1"/>
  <c r="P2174" i="7"/>
  <c r="E2174" i="7" a="1"/>
  <c r="D3730" i="7" a="1"/>
  <c r="C3730" i="7" a="1"/>
  <c r="O3730" i="7"/>
  <c r="Q3730" i="7"/>
  <c r="H3730" i="7" a="1"/>
  <c r="O1185" i="7"/>
  <c r="E1185" i="7" a="1"/>
  <c r="Q1185" i="7"/>
  <c r="I1185" i="7" a="1"/>
  <c r="D1185" i="7" a="1"/>
  <c r="H450" i="1"/>
  <c r="Q450" i="1"/>
  <c r="N450" i="1"/>
  <c r="I262" i="1"/>
  <c r="K262" i="1"/>
  <c r="J262" i="1"/>
  <c r="N262" i="1"/>
  <c r="E2109" i="7" a="1"/>
  <c r="K2109" i="7"/>
  <c r="O2109" i="7"/>
  <c r="P2109" i="7"/>
  <c r="J2109" i="7" a="1"/>
  <c r="C1092" i="7" a="1"/>
  <c r="Q1092" i="7"/>
  <c r="P1092" i="7"/>
  <c r="I1092" i="7" a="1"/>
  <c r="M1092" i="7"/>
  <c r="J1103" i="7" a="1"/>
  <c r="E1103" i="7" a="1"/>
  <c r="S1103" i="7"/>
  <c r="G1103" i="7" a="1"/>
  <c r="G386" i="1"/>
  <c r="P386" i="1"/>
  <c r="N386" i="1"/>
  <c r="Q386" i="1"/>
  <c r="Q2874" i="7"/>
  <c r="U2874" i="7"/>
  <c r="O2874" i="7"/>
  <c r="R2874" i="7"/>
  <c r="H2874" i="7" a="1"/>
  <c r="N2968" i="7"/>
  <c r="J2968" i="7" a="1"/>
  <c r="R2968" i="7"/>
  <c r="M2968" i="7"/>
  <c r="P2968" i="7"/>
  <c r="K506" i="7"/>
  <c r="V506" i="7"/>
  <c r="Q506" i="7"/>
  <c r="S506" i="7"/>
  <c r="J2615" i="7" a="1"/>
  <c r="L2615" i="7"/>
  <c r="N2615" i="7"/>
  <c r="U2615" i="7"/>
  <c r="R2615" i="7"/>
  <c r="L1670" i="7"/>
  <c r="E1670" i="7" a="1"/>
  <c r="Q1670" i="7"/>
  <c r="P1670" i="7"/>
  <c r="C1670" i="7" a="1"/>
  <c r="M186" i="1"/>
  <c r="N186" i="1"/>
  <c r="P186" i="1"/>
  <c r="K186" i="1"/>
  <c r="N1767" i="7"/>
  <c r="P1767" i="7"/>
  <c r="Q1767" i="7"/>
  <c r="L1767" i="7"/>
  <c r="L1531" i="7"/>
  <c r="G1531" i="7" a="1"/>
  <c r="N1531" i="7"/>
  <c r="S1531" i="7"/>
  <c r="R1531" i="7"/>
  <c r="P609" i="7"/>
  <c r="J609" i="7" a="1"/>
  <c r="R609" i="7"/>
  <c r="M609" i="7"/>
  <c r="H609" i="7" a="1"/>
  <c r="O2578" i="7"/>
  <c r="G2578" i="7" a="1"/>
  <c r="S2578" i="7"/>
  <c r="V2578" i="7"/>
  <c r="I2578" i="7" a="1"/>
  <c r="E2272" i="7" a="1"/>
  <c r="S2272" i="7"/>
  <c r="D2272" i="7" a="1"/>
  <c r="P2272" i="7"/>
  <c r="N3333" i="7"/>
  <c r="R3333" i="7"/>
  <c r="U3333" i="7"/>
  <c r="L3333" i="7"/>
  <c r="H3333" i="7" a="1"/>
  <c r="F101" i="1"/>
  <c r="M101" i="1"/>
  <c r="I101" i="1"/>
  <c r="D101" i="1" a="1"/>
  <c r="V3911" i="7"/>
  <c r="M3911" i="7"/>
  <c r="O3911" i="7"/>
  <c r="S3911" i="7"/>
  <c r="C3911" i="7" a="1"/>
  <c r="F307" i="1"/>
  <c r="Q307" i="1"/>
  <c r="P307" i="1"/>
  <c r="L2714" i="7"/>
  <c r="T2714" i="7"/>
  <c r="Q2714" i="7"/>
  <c r="M2714" i="7"/>
  <c r="E2714" i="7" a="1"/>
  <c r="F121" i="1"/>
  <c r="J121" i="1"/>
  <c r="P121" i="1"/>
  <c r="G121" i="1"/>
  <c r="D812" i="7" a="1"/>
  <c r="R812" i="7"/>
  <c r="S812" i="7"/>
  <c r="I812" i="7" a="1"/>
  <c r="K812" i="7"/>
  <c r="L3189" i="7"/>
  <c r="T3189" i="7"/>
  <c r="Q3189" i="7"/>
  <c r="N3189" i="7"/>
  <c r="S2807" i="7"/>
  <c r="J2807" i="7" a="1"/>
  <c r="P2807" i="7"/>
  <c r="L2807" i="7"/>
  <c r="G2807" i="7" a="1"/>
  <c r="M576" i="1"/>
  <c r="N576" i="1"/>
  <c r="C576" i="1" a="1"/>
  <c r="P576" i="1"/>
  <c r="S220" i="7"/>
  <c r="V220" i="7"/>
  <c r="O220" i="7"/>
  <c r="C220" i="7" a="1"/>
  <c r="U220" i="7"/>
  <c r="V265" i="7"/>
  <c r="Q265" i="7"/>
  <c r="E265" i="7" a="1"/>
  <c r="K265" i="7"/>
  <c r="U2427" i="7"/>
  <c r="T2427" i="7"/>
  <c r="K2427" i="7"/>
  <c r="I2427" i="7" a="1"/>
  <c r="N2427" i="7"/>
  <c r="G1867" i="7" a="1"/>
  <c r="T1867" i="7"/>
  <c r="L1867" i="7"/>
  <c r="S1867" i="7"/>
  <c r="R1867" i="7"/>
  <c r="P161" i="1"/>
  <c r="O161" i="1"/>
  <c r="F161" i="1"/>
  <c r="N161" i="1"/>
  <c r="E108" i="7" a="1"/>
  <c r="G108" i="7" a="1"/>
  <c r="M108" i="7"/>
  <c r="L108" i="7"/>
  <c r="G3428" i="7" a="1"/>
  <c r="N3428" i="7"/>
  <c r="L3428" i="7"/>
  <c r="K3428" i="7"/>
  <c r="M3428" i="7"/>
  <c r="T1362" i="7"/>
  <c r="K1362" i="7"/>
  <c r="L1362" i="7"/>
  <c r="H1362" i="7" a="1"/>
  <c r="R1362" i="7"/>
  <c r="U2246" i="7"/>
  <c r="R2246" i="7"/>
  <c r="K2246" i="7"/>
  <c r="G2246" i="7" a="1"/>
  <c r="I2246" i="7" a="1"/>
  <c r="M99" i="7"/>
  <c r="O99" i="7"/>
  <c r="P99" i="7"/>
  <c r="J99" i="7" a="1"/>
  <c r="M404" i="7"/>
  <c r="E404" i="7" a="1"/>
  <c r="O404" i="7"/>
  <c r="K404" i="7"/>
  <c r="H404" i="7" a="1"/>
  <c r="C3369" i="7" a="1"/>
  <c r="P3369" i="7"/>
  <c r="E3369" i="7" a="1"/>
  <c r="O3369" i="7"/>
  <c r="N3369" i="7"/>
  <c r="L2591" i="7"/>
  <c r="D2591" i="7" a="1"/>
  <c r="R2591" i="7"/>
  <c r="M2591" i="7"/>
  <c r="H2591" i="7" a="1"/>
  <c r="T2565" i="7"/>
  <c r="S2565" i="7"/>
  <c r="J2565" i="7" a="1"/>
  <c r="O2565" i="7"/>
  <c r="C1008" i="7" a="1"/>
  <c r="N1008" i="7"/>
  <c r="R1008" i="7"/>
  <c r="T1008" i="7"/>
  <c r="L1008" i="7"/>
  <c r="O1148" i="7"/>
  <c r="D1148" i="7" a="1"/>
  <c r="C1148" i="7" a="1"/>
  <c r="Q1148" i="7"/>
  <c r="I1148" i="7" a="1"/>
  <c r="R2398" i="7"/>
  <c r="J2398" i="7" a="1"/>
  <c r="P2398" i="7"/>
  <c r="E2398" i="7" a="1"/>
  <c r="U2398" i="7"/>
  <c r="P885" i="7"/>
  <c r="C885" i="7" a="1"/>
  <c r="D885" i="7" a="1"/>
  <c r="H885" i="7" a="1"/>
  <c r="T1595" i="7"/>
  <c r="C1595" i="7" a="1"/>
  <c r="R1595" i="7"/>
  <c r="M1595" i="7"/>
  <c r="H1595" i="7" a="1"/>
  <c r="N1797" i="7"/>
  <c r="M1797" i="7"/>
  <c r="E1797" i="7" a="1"/>
  <c r="L1797" i="7"/>
  <c r="I1797" i="7" a="1"/>
  <c r="K1014" i="7"/>
  <c r="U1014" i="7"/>
  <c r="N1014" i="7"/>
  <c r="H1014" i="7" a="1"/>
  <c r="D1014" i="7" a="1"/>
  <c r="Q1800" i="7"/>
  <c r="L1800" i="7"/>
  <c r="U1800" i="7"/>
  <c r="O1800" i="7"/>
  <c r="E211" i="1" a="1"/>
  <c r="Q211" i="1"/>
  <c r="N211" i="1"/>
  <c r="M211" i="1"/>
  <c r="J2319" i="7" a="1"/>
  <c r="Q2319" i="7"/>
  <c r="G2319" i="7" a="1"/>
  <c r="I2319" i="7" a="1"/>
  <c r="C2319" i="7" a="1"/>
  <c r="M533" i="7"/>
  <c r="N533" i="7"/>
  <c r="G533" i="7" a="1"/>
  <c r="U533" i="7"/>
  <c r="I533" i="7" a="1"/>
  <c r="O394" i="7"/>
  <c r="P394" i="7"/>
  <c r="C394" i="7" a="1"/>
  <c r="L394" i="7"/>
  <c r="N567" i="1"/>
  <c r="G567" i="1"/>
  <c r="O567" i="1"/>
  <c r="H567" i="1"/>
  <c r="U3571" i="7"/>
  <c r="O3571" i="7"/>
  <c r="P3571" i="7"/>
  <c r="S3571" i="7"/>
  <c r="T3571" i="7"/>
  <c r="O1817" i="7"/>
  <c r="J1817" i="7" a="1"/>
  <c r="N1817" i="7"/>
  <c r="Q1817" i="7"/>
  <c r="I1817" i="7" a="1"/>
  <c r="S822" i="7"/>
  <c r="M822" i="7"/>
  <c r="E822" i="7" a="1"/>
  <c r="N822" i="7"/>
  <c r="D1459" i="7" a="1"/>
  <c r="Q1459" i="7"/>
  <c r="P1459" i="7"/>
  <c r="T1459" i="7"/>
  <c r="V1459" i="7"/>
  <c r="O1373" i="7"/>
  <c r="D1373" i="7" a="1"/>
  <c r="S1373" i="7"/>
  <c r="J1373" i="7" a="1"/>
  <c r="I1373" i="7" a="1"/>
  <c r="N1701" i="7"/>
  <c r="L1701" i="7"/>
  <c r="V1701" i="7"/>
  <c r="D1701" i="7" a="1"/>
  <c r="H1701" i="7" a="1"/>
  <c r="P1659" i="7"/>
  <c r="L1659" i="7"/>
  <c r="M1659" i="7"/>
  <c r="J1659" i="7" a="1"/>
  <c r="H230" i="1"/>
  <c r="G230" i="1"/>
  <c r="J230" i="1"/>
  <c r="Q230" i="1"/>
  <c r="L3480" i="7"/>
  <c r="R3480" i="7"/>
  <c r="D3480" i="7" a="1"/>
  <c r="I3480" i="7" a="1"/>
  <c r="V3480" i="7"/>
  <c r="E3904" i="7" a="1"/>
  <c r="G3904" i="7" a="1"/>
  <c r="R3904" i="7"/>
  <c r="P3904" i="7"/>
  <c r="U3904" i="7"/>
  <c r="N3156" i="7"/>
  <c r="T3156" i="7"/>
  <c r="C3156" i="7" a="1"/>
  <c r="V3156" i="7"/>
  <c r="U3094" i="7"/>
  <c r="D3094" i="7" a="1"/>
  <c r="Q3094" i="7"/>
  <c r="M3094" i="7"/>
  <c r="G3094" i="7" a="1"/>
  <c r="N44" i="7"/>
  <c r="C44" i="7" a="1"/>
  <c r="O44" i="7"/>
  <c r="J44" i="7" a="1"/>
  <c r="S44" i="7"/>
  <c r="V1091" i="7"/>
  <c r="C1091" i="7" a="1"/>
  <c r="O1091" i="7"/>
  <c r="U1091" i="7"/>
  <c r="I1091" i="7" a="1"/>
  <c r="U2571" i="7"/>
  <c r="T2571" i="7"/>
  <c r="V2571" i="7"/>
  <c r="G2571" i="7" a="1"/>
  <c r="M2496" i="7"/>
  <c r="T2496" i="7"/>
  <c r="N2496" i="7"/>
  <c r="G2496" i="7" a="1"/>
  <c r="I2496" i="7" a="1"/>
  <c r="G3712" i="7" a="1"/>
  <c r="P3712" i="7"/>
  <c r="M3712" i="7"/>
  <c r="J3712" i="7" a="1"/>
  <c r="O3712" i="7"/>
  <c r="N3112" i="7"/>
  <c r="T3112" i="7"/>
  <c r="E3112" i="7" a="1"/>
  <c r="K3112" i="7"/>
  <c r="D3112" i="7" a="1"/>
  <c r="D28" i="7" a="1"/>
  <c r="Q28" i="7"/>
  <c r="S28" i="7"/>
  <c r="C28" i="7" a="1"/>
  <c r="V3194" i="7"/>
  <c r="S3194" i="7"/>
  <c r="R3194" i="7"/>
  <c r="N3194" i="7"/>
  <c r="H3194" i="7" a="1"/>
  <c r="G450" i="7" a="1"/>
  <c r="K450" i="7"/>
  <c r="P450" i="7"/>
  <c r="N450" i="7"/>
  <c r="Q450" i="7"/>
  <c r="R1202" i="7"/>
  <c r="G1202" i="7" a="1"/>
  <c r="O1202" i="7"/>
  <c r="I1202" i="7" a="1"/>
  <c r="E1202" i="7" a="1"/>
  <c r="K1635" i="7"/>
  <c r="D1635" i="7" a="1"/>
  <c r="N1635" i="7"/>
  <c r="E1635" i="7" a="1"/>
  <c r="M2064" i="7"/>
  <c r="R2064" i="7"/>
  <c r="V2064" i="7"/>
  <c r="L2064" i="7"/>
  <c r="Q2064" i="7"/>
  <c r="C1242" i="7" a="1"/>
  <c r="G1242" i="7" a="1"/>
  <c r="V1242" i="7"/>
  <c r="R1242" i="7"/>
  <c r="P1242" i="7"/>
  <c r="T3674" i="7"/>
  <c r="K3674" i="7"/>
  <c r="E3674" i="7" a="1"/>
  <c r="L3674" i="7"/>
  <c r="G3674" i="7" a="1"/>
  <c r="J561" i="7" a="1"/>
  <c r="U561" i="7"/>
  <c r="Q561" i="7"/>
  <c r="P561" i="7"/>
  <c r="S2672" i="7"/>
  <c r="M2672" i="7"/>
  <c r="U2672" i="7"/>
  <c r="N2672" i="7"/>
  <c r="C2672" i="7" a="1"/>
  <c r="P2281" i="7"/>
  <c r="O2281" i="7"/>
  <c r="C2281" i="7" a="1"/>
  <c r="K2281" i="7"/>
  <c r="I2281" i="7" a="1"/>
  <c r="D3230" i="7" a="1"/>
  <c r="N3230" i="7"/>
  <c r="J3230" i="7" a="1"/>
  <c r="E3230" i="7" a="1"/>
  <c r="I3230" i="7" a="1"/>
  <c r="D15" i="7" a="1"/>
  <c r="U15" i="7"/>
  <c r="G15" i="7" a="1"/>
  <c r="H15" i="7" a="1"/>
  <c r="K349" i="1"/>
  <c r="C349" i="1" a="1"/>
  <c r="Q349" i="1"/>
  <c r="N349" i="1"/>
  <c r="O250" i="7"/>
  <c r="G250" i="7" a="1"/>
  <c r="Q250" i="7"/>
  <c r="U250" i="7"/>
  <c r="I250" i="7" a="1"/>
  <c r="L1329" i="7"/>
  <c r="P1329" i="7"/>
  <c r="V1329" i="7"/>
  <c r="U1329" i="7"/>
  <c r="H1329" i="7" a="1"/>
  <c r="K3002" i="7"/>
  <c r="M3002" i="7"/>
  <c r="J3002" i="7" a="1"/>
  <c r="E3002" i="7" a="1"/>
  <c r="P2339" i="7"/>
  <c r="K2339" i="7"/>
  <c r="S2339" i="7"/>
  <c r="M2339" i="7"/>
  <c r="H2339" i="7" a="1"/>
  <c r="V138" i="7"/>
  <c r="C138" i="7" a="1"/>
  <c r="Q138" i="7"/>
  <c r="P138" i="7"/>
  <c r="D138" i="7" a="1"/>
  <c r="K3034" i="7"/>
  <c r="C3034" i="7" a="1"/>
  <c r="E3034" i="7" a="1"/>
  <c r="D3034" i="7" a="1"/>
  <c r="H3034" i="7" a="1"/>
  <c r="E763" i="7" a="1"/>
  <c r="O763" i="7"/>
  <c r="K763" i="7"/>
  <c r="N763" i="7"/>
  <c r="M482" i="1"/>
  <c r="L482" i="1"/>
  <c r="H482" i="1"/>
  <c r="J482" i="1"/>
  <c r="Q1313" i="7"/>
  <c r="U1313" i="7"/>
  <c r="P1313" i="7"/>
  <c r="R1313" i="7"/>
  <c r="K1313" i="7"/>
  <c r="C3607" i="7" a="1"/>
  <c r="K3607" i="7"/>
  <c r="V3607" i="7"/>
  <c r="O3607" i="7"/>
  <c r="I3607" i="7" a="1"/>
  <c r="L3547" i="7"/>
  <c r="P3547" i="7"/>
  <c r="T3547" i="7"/>
  <c r="U3547" i="7"/>
  <c r="V952" i="7"/>
  <c r="P952" i="7"/>
  <c r="D952" i="7" a="1"/>
  <c r="M952" i="7"/>
  <c r="E952" i="7" a="1"/>
  <c r="V2629" i="7"/>
  <c r="M2629" i="7"/>
  <c r="J2629" i="7" a="1"/>
  <c r="N2629" i="7"/>
  <c r="H2629" i="7" a="1"/>
  <c r="U333" i="7"/>
  <c r="G333" i="7" a="1"/>
  <c r="V333" i="7"/>
  <c r="O333" i="7"/>
  <c r="I333" i="7" a="1"/>
  <c r="R1577" i="7"/>
  <c r="L1577" i="7"/>
  <c r="U1577" i="7"/>
  <c r="Q1577" i="7"/>
  <c r="D334" i="7" a="1"/>
  <c r="L334" i="7"/>
  <c r="Q334" i="7"/>
  <c r="S334" i="7"/>
  <c r="H334" i="7" a="1"/>
  <c r="L3680" i="7"/>
  <c r="C3680" i="7" a="1"/>
  <c r="N3680" i="7"/>
  <c r="D3680" i="7" a="1"/>
  <c r="I3680" i="7" a="1"/>
  <c r="E1124" i="7" a="1"/>
  <c r="T1124" i="7"/>
  <c r="D1124" i="7" a="1"/>
  <c r="S1124" i="7"/>
  <c r="I1124" i="7" a="1"/>
  <c r="P452" i="7"/>
  <c r="L452" i="7"/>
  <c r="G452" i="7" a="1"/>
  <c r="K452" i="7"/>
  <c r="M3879" i="7"/>
  <c r="J3879" i="7" a="1"/>
  <c r="C3879" i="7" a="1"/>
  <c r="O3879" i="7"/>
  <c r="E3879" i="7" a="1"/>
  <c r="N2104" i="7"/>
  <c r="O2104" i="7"/>
  <c r="T2104" i="7"/>
  <c r="L2104" i="7"/>
  <c r="P2104" i="7"/>
  <c r="K280" i="1"/>
  <c r="N280" i="1"/>
  <c r="D280" i="1" a="1"/>
  <c r="F280" i="1"/>
  <c r="N901" i="7"/>
  <c r="J901" i="7" a="1"/>
  <c r="Q901" i="7"/>
  <c r="R901" i="7"/>
  <c r="O1955" i="7"/>
  <c r="U1955" i="7"/>
  <c r="Q1955" i="7"/>
  <c r="L1955" i="7"/>
  <c r="M1955" i="7"/>
  <c r="O923" i="7"/>
  <c r="R923" i="7"/>
  <c r="N923" i="7"/>
  <c r="U923" i="7"/>
  <c r="I923" i="7" a="1"/>
  <c r="U2884" i="7"/>
  <c r="R2884" i="7"/>
  <c r="C2884" i="7" a="1"/>
  <c r="G2884" i="7" a="1"/>
  <c r="H2884" i="7" a="1"/>
  <c r="N2422" i="7"/>
  <c r="M2422" i="7"/>
  <c r="T2422" i="7"/>
  <c r="L2422" i="7"/>
  <c r="S47" i="7"/>
  <c r="P47" i="7"/>
  <c r="K47" i="7"/>
  <c r="M47" i="7"/>
  <c r="Q47" i="7"/>
  <c r="N296" i="1"/>
  <c r="K296" i="1"/>
  <c r="F296" i="1"/>
  <c r="H296" i="1"/>
  <c r="N2931" i="7"/>
  <c r="K2931" i="7"/>
  <c r="U2931" i="7"/>
  <c r="C2931" i="7" a="1"/>
  <c r="H2931" i="7" a="1"/>
  <c r="V1069" i="7"/>
  <c r="U1069" i="7"/>
  <c r="O1069" i="7"/>
  <c r="J1069" i="7" a="1"/>
  <c r="F234" i="1"/>
  <c r="L234" i="1"/>
  <c r="N234" i="1"/>
  <c r="K234" i="1"/>
  <c r="Q560" i="1"/>
  <c r="C560" i="1" a="1"/>
  <c r="H560" i="1"/>
  <c r="O560" i="1"/>
  <c r="L1025" i="7"/>
  <c r="C1025" i="7" a="1"/>
  <c r="U1025" i="7"/>
  <c r="O1025" i="7"/>
  <c r="H1025" i="7" a="1"/>
  <c r="P1596" i="7"/>
  <c r="D1596" i="7" a="1"/>
  <c r="J1596" i="7" a="1"/>
  <c r="H1596" i="7" a="1"/>
  <c r="G597" i="7" a="1"/>
  <c r="N597" i="7"/>
  <c r="S597" i="7"/>
  <c r="O597" i="7"/>
  <c r="R597" i="7"/>
  <c r="S2616" i="7"/>
  <c r="R2616" i="7"/>
  <c r="N2616" i="7"/>
  <c r="L2616" i="7"/>
  <c r="H2616" i="7" a="1"/>
  <c r="D1799" i="7" a="1"/>
  <c r="U1799" i="7"/>
  <c r="E1799" i="7" a="1"/>
  <c r="H1799" i="7" a="1"/>
  <c r="I1799" i="7" a="1"/>
  <c r="S1424" i="7"/>
  <c r="K1424" i="7"/>
  <c r="U1424" i="7"/>
  <c r="H1424" i="7" a="1"/>
  <c r="S902" i="7"/>
  <c r="E902" i="7" a="1"/>
  <c r="N902" i="7"/>
  <c r="G902" i="7" a="1"/>
  <c r="R902" i="7"/>
  <c r="R573" i="7"/>
  <c r="C573" i="7" a="1"/>
  <c r="G573" i="7" a="1"/>
  <c r="T573" i="7"/>
  <c r="H573" i="7" a="1"/>
  <c r="O1408" i="7"/>
  <c r="N1408" i="7"/>
  <c r="G1408" i="7" a="1"/>
  <c r="S1408" i="7"/>
  <c r="I1408" i="7" a="1"/>
  <c r="T1770" i="7"/>
  <c r="R1770" i="7"/>
  <c r="D1770" i="7" a="1"/>
  <c r="N1770" i="7"/>
  <c r="Q3142" i="7"/>
  <c r="M3142" i="7"/>
  <c r="N3142" i="7"/>
  <c r="D3142" i="7" a="1"/>
  <c r="V3142" i="7"/>
  <c r="R3145" i="7"/>
  <c r="L3145" i="7"/>
  <c r="P3145" i="7"/>
  <c r="G3145" i="7" a="1"/>
  <c r="I3145" i="7" a="1"/>
  <c r="T1673" i="7"/>
  <c r="V1673" i="7"/>
  <c r="O1673" i="7"/>
  <c r="C1673" i="7" a="1"/>
  <c r="M1673" i="7"/>
  <c r="P688" i="7"/>
  <c r="U688" i="7"/>
  <c r="E688" i="7" a="1"/>
  <c r="O688" i="7"/>
  <c r="U2171" i="7"/>
  <c r="J2171" i="7" a="1"/>
  <c r="Q2171" i="7"/>
  <c r="T2171" i="7"/>
  <c r="P2171" i="7"/>
  <c r="D1437" i="7" a="1"/>
  <c r="U1437" i="7"/>
  <c r="T1437" i="7"/>
  <c r="M1437" i="7"/>
  <c r="S1437" i="7"/>
  <c r="Q1116" i="7"/>
  <c r="O1116" i="7"/>
  <c r="L1116" i="7"/>
  <c r="I1116" i="7" a="1"/>
  <c r="H1116" i="7" a="1"/>
  <c r="N2075" i="7"/>
  <c r="C2075" i="7" a="1"/>
  <c r="S2075" i="7"/>
  <c r="H2075" i="7" a="1"/>
  <c r="F99" i="1"/>
  <c r="O99" i="1"/>
  <c r="M99" i="1"/>
  <c r="P99" i="1"/>
  <c r="R2067" i="7"/>
  <c r="U2067" i="7"/>
  <c r="L2067" i="7"/>
  <c r="E2067" i="7" a="1"/>
  <c r="I2067" i="7" a="1"/>
  <c r="O3086" i="7"/>
  <c r="R3086" i="7"/>
  <c r="E3086" i="7" a="1"/>
  <c r="L3086" i="7"/>
  <c r="I3086" i="7" a="1"/>
  <c r="C328" i="7" a="1"/>
  <c r="N328" i="7"/>
  <c r="R328" i="7"/>
  <c r="U328" i="7"/>
  <c r="N610" i="7"/>
  <c r="G610" i="7" a="1"/>
  <c r="L610" i="7"/>
  <c r="P610" i="7"/>
  <c r="O610" i="7"/>
  <c r="V3003" i="7"/>
  <c r="U3003" i="7"/>
  <c r="O3003" i="7"/>
  <c r="P3003" i="7"/>
  <c r="H3003" i="7" a="1"/>
  <c r="V2640" i="7"/>
  <c r="G2640" i="7" a="1"/>
  <c r="T2640" i="7"/>
  <c r="K2640" i="7"/>
  <c r="I2640" i="7" a="1"/>
  <c r="C1486" i="7" a="1"/>
  <c r="U1486" i="7"/>
  <c r="M1486" i="7"/>
  <c r="N1486" i="7"/>
  <c r="D472" i="1" a="1"/>
  <c r="Q472" i="1"/>
  <c r="F472" i="1"/>
  <c r="K472" i="1"/>
  <c r="N3106" i="7"/>
  <c r="R3106" i="7"/>
  <c r="O3106" i="7"/>
  <c r="S3106" i="7"/>
  <c r="I3106" i="7" a="1"/>
  <c r="V3005" i="7"/>
  <c r="L3005" i="7"/>
  <c r="E3005" i="7" a="1"/>
  <c r="K3005" i="7"/>
  <c r="H3005" i="7" a="1"/>
  <c r="T1307" i="7"/>
  <c r="U1307" i="7"/>
  <c r="D1307" i="7" a="1"/>
  <c r="S1307" i="7"/>
  <c r="T1426" i="7"/>
  <c r="C1426" i="7" a="1"/>
  <c r="G1426" i="7" a="1"/>
  <c r="O1426" i="7"/>
  <c r="Q1426" i="7"/>
  <c r="E3728" i="7" a="1"/>
  <c r="K3728" i="7"/>
  <c r="L3728" i="7"/>
  <c r="G3728" i="7" a="1"/>
  <c r="H3728" i="7" a="1"/>
  <c r="T1858" i="7"/>
  <c r="R1858" i="7"/>
  <c r="G1858" i="7" a="1"/>
  <c r="C1858" i="7" a="1"/>
  <c r="I1858" i="7" a="1"/>
  <c r="C3399" i="7" a="1"/>
  <c r="S3399" i="7"/>
  <c r="M3399" i="7"/>
  <c r="O3399" i="7"/>
  <c r="S2974" i="7"/>
  <c r="O2974" i="7"/>
  <c r="K2974" i="7"/>
  <c r="E2974" i="7" a="1"/>
  <c r="P2974" i="7"/>
  <c r="U2699" i="7"/>
  <c r="Q2699" i="7"/>
  <c r="M2699" i="7"/>
  <c r="V2699" i="7"/>
  <c r="C2699" i="7" a="1"/>
  <c r="Q400" i="7"/>
  <c r="E400" i="7" a="1"/>
  <c r="K400" i="7"/>
  <c r="G400" i="7" a="1"/>
  <c r="H400" i="7" a="1"/>
  <c r="M776" i="7"/>
  <c r="L776" i="7"/>
  <c r="N776" i="7"/>
  <c r="D776" i="7" a="1"/>
  <c r="J592" i="7" a="1"/>
  <c r="P592" i="7"/>
  <c r="Q592" i="7"/>
  <c r="S592" i="7"/>
  <c r="H592" i="7" a="1"/>
  <c r="F369" i="1"/>
  <c r="L369" i="1"/>
  <c r="M369" i="1"/>
  <c r="D369" i="1" a="1"/>
  <c r="O2566" i="7"/>
  <c r="N2566" i="7"/>
  <c r="K2566" i="7"/>
  <c r="R2566" i="7"/>
  <c r="I2566" i="7" a="1"/>
  <c r="N581" i="7"/>
  <c r="R581" i="7"/>
  <c r="U581" i="7"/>
  <c r="L581" i="7"/>
  <c r="Q1191" i="7"/>
  <c r="N1191" i="7"/>
  <c r="P1191" i="7"/>
  <c r="J1191" i="7" a="1"/>
  <c r="V1191" i="7"/>
  <c r="S1581" i="7"/>
  <c r="U1581" i="7"/>
  <c r="O1581" i="7"/>
  <c r="C1581" i="7" a="1"/>
  <c r="I1581" i="7" a="1"/>
  <c r="V1133" i="7"/>
  <c r="K1133" i="7"/>
  <c r="R1133" i="7"/>
  <c r="I1133" i="7" a="1"/>
  <c r="O1133" i="7"/>
  <c r="S1951" i="7"/>
  <c r="D1951" i="7" a="1"/>
  <c r="R1951" i="7"/>
  <c r="P1951" i="7"/>
  <c r="R3069" i="7"/>
  <c r="M3069" i="7"/>
  <c r="O3069" i="7"/>
  <c r="L3069" i="7"/>
  <c r="K3069" i="7"/>
  <c r="L1963" i="7"/>
  <c r="G1963" i="7" a="1"/>
  <c r="C1963" i="7" a="1"/>
  <c r="E1963" i="7" a="1"/>
  <c r="H1963" i="7" a="1"/>
  <c r="H1963" i="7" l="1"/>
  <c r="E1963" i="7"/>
  <c r="C1963" i="7"/>
  <c r="A1963" i="7" s="1"/>
  <c r="G1963" i="7"/>
  <c r="D1951" i="7"/>
  <c r="I1133" i="7"/>
  <c r="I1581" i="7"/>
  <c r="C1581" i="7"/>
  <c r="A1581" i="7" s="1"/>
  <c r="J1191" i="7"/>
  <c r="I2566" i="7"/>
  <c r="D369" i="1"/>
  <c r="H592" i="7"/>
  <c r="J592" i="7"/>
  <c r="D776" i="7"/>
  <c r="H400" i="7"/>
  <c r="G400" i="7"/>
  <c r="E400" i="7"/>
  <c r="C2699" i="7"/>
  <c r="A2699" i="7" s="1"/>
  <c r="E2974" i="7"/>
  <c r="C3399" i="7"/>
  <c r="A3399" i="7" s="1"/>
  <c r="I1858" i="7"/>
  <c r="C1858" i="7"/>
  <c r="A1858" i="7" s="1"/>
  <c r="G1858" i="7"/>
  <c r="H3728" i="7"/>
  <c r="G3728" i="7"/>
  <c r="E3728" i="7"/>
  <c r="G1426" i="7"/>
  <c r="C1426" i="7"/>
  <c r="A1426" i="7" s="1"/>
  <c r="D1307" i="7"/>
  <c r="H3005" i="7"/>
  <c r="E3005" i="7"/>
  <c r="I3106" i="7"/>
  <c r="D472" i="1"/>
  <c r="C1486" i="7"/>
  <c r="A1486" i="7" s="1"/>
  <c r="I2640" i="7"/>
  <c r="G2640" i="7"/>
  <c r="H3003" i="7"/>
  <c r="G610" i="7"/>
  <c r="C328" i="7"/>
  <c r="A328" i="7" s="1"/>
  <c r="I3086" i="7"/>
  <c r="E3086" i="7"/>
  <c r="I2067" i="7"/>
  <c r="E2067" i="7"/>
  <c r="H2075" i="7"/>
  <c r="C2075" i="7"/>
  <c r="A2075" i="7" s="1"/>
  <c r="H1116" i="7"/>
  <c r="I1116" i="7"/>
  <c r="D1437" i="7"/>
  <c r="J2171" i="7"/>
  <c r="E688" i="7"/>
  <c r="C1673" i="7"/>
  <c r="A1673" i="7" s="1"/>
  <c r="I3145" i="7"/>
  <c r="G3145" i="7"/>
  <c r="D3142" i="7"/>
  <c r="D1770" i="7"/>
  <c r="I1408" i="7"/>
  <c r="G1408" i="7"/>
  <c r="H573" i="7"/>
  <c r="G573" i="7"/>
  <c r="C573" i="7"/>
  <c r="A573" i="7" s="1"/>
  <c r="G902" i="7"/>
  <c r="E902" i="7"/>
  <c r="H1424" i="7"/>
  <c r="I1799" i="7"/>
  <c r="H1799" i="7"/>
  <c r="E1799" i="7"/>
  <c r="D1799" i="7"/>
  <c r="H2616" i="7"/>
  <c r="G597" i="7"/>
  <c r="H1596" i="7"/>
  <c r="J1596" i="7"/>
  <c r="D1596" i="7"/>
  <c r="H1025" i="7"/>
  <c r="C1025" i="7"/>
  <c r="A1025" i="7" s="1"/>
  <c r="C560" i="1"/>
  <c r="J1069" i="7"/>
  <c r="H2931" i="7"/>
  <c r="C2931" i="7"/>
  <c r="A2931" i="7" s="1"/>
  <c r="H2884" i="7"/>
  <c r="G2884" i="7"/>
  <c r="C2884" i="7"/>
  <c r="A2884" i="7" s="1"/>
  <c r="I923" i="7"/>
  <c r="J901" i="7"/>
  <c r="D280" i="1"/>
  <c r="E3879" i="7"/>
  <c r="C3879" i="7"/>
  <c r="A3879" i="7" s="1"/>
  <c r="J3879" i="7"/>
  <c r="G452" i="7"/>
  <c r="I1124" i="7"/>
  <c r="D1124" i="7"/>
  <c r="E1124" i="7"/>
  <c r="I3680" i="7"/>
  <c r="D3680" i="7"/>
  <c r="C3680" i="7"/>
  <c r="A3680" i="7" s="1"/>
  <c r="H334" i="7"/>
  <c r="D334" i="7"/>
  <c r="I333" i="7"/>
  <c r="G333" i="7"/>
  <c r="H2629" i="7"/>
  <c r="J2629" i="7"/>
  <c r="E952" i="7"/>
  <c r="D952" i="7"/>
  <c r="I3607" i="7"/>
  <c r="C3607" i="7"/>
  <c r="A3607" i="7" s="1"/>
  <c r="E763" i="7"/>
  <c r="H3034" i="7"/>
  <c r="D3034" i="7"/>
  <c r="E3034" i="7"/>
  <c r="C3034" i="7"/>
  <c r="A3034" i="7" s="1"/>
  <c r="D138" i="7"/>
  <c r="C138" i="7"/>
  <c r="A138" i="7" s="1"/>
  <c r="H2339" i="7"/>
  <c r="E3002" i="7"/>
  <c r="J3002" i="7"/>
  <c r="H1329" i="7"/>
  <c r="I250" i="7"/>
  <c r="G250" i="7"/>
  <c r="C349" i="1"/>
  <c r="H15" i="7"/>
  <c r="G15" i="7"/>
  <c r="D15" i="7"/>
  <c r="I3230" i="7"/>
  <c r="E3230" i="7"/>
  <c r="J3230" i="7"/>
  <c r="D3230" i="7"/>
  <c r="I2281" i="7"/>
  <c r="C2281" i="7"/>
  <c r="A2281" i="7" s="1"/>
  <c r="C2672" i="7"/>
  <c r="A2672" i="7" s="1"/>
  <c r="J561" i="7"/>
  <c r="G3674" i="7"/>
  <c r="E3674" i="7"/>
  <c r="G1242" i="7"/>
  <c r="C1242" i="7"/>
  <c r="A1242" i="7" s="1"/>
  <c r="E1635" i="7"/>
  <c r="D1635" i="7"/>
  <c r="E1202" i="7"/>
  <c r="I1202" i="7"/>
  <c r="G1202" i="7"/>
  <c r="G450" i="7"/>
  <c r="H3194" i="7"/>
  <c r="C28" i="7"/>
  <c r="A28" i="7" s="1"/>
  <c r="D28" i="7"/>
  <c r="D3112" i="7"/>
  <c r="E3112" i="7"/>
  <c r="J3712" i="7"/>
  <c r="G3712" i="7"/>
  <c r="I2496" i="7"/>
  <c r="G2496" i="7"/>
  <c r="G2571" i="7"/>
  <c r="I1091" i="7"/>
  <c r="C1091" i="7"/>
  <c r="A1091" i="7" s="1"/>
  <c r="J44" i="7"/>
  <c r="C44" i="7"/>
  <c r="A44" i="7" s="1"/>
  <c r="G3094" i="7"/>
  <c r="D3094" i="7"/>
  <c r="C3156" i="7"/>
  <c r="A3156" i="7" s="1"/>
  <c r="G3904" i="7"/>
  <c r="E3904" i="7"/>
  <c r="I3480" i="7"/>
  <c r="D3480" i="7"/>
  <c r="J1659" i="7"/>
  <c r="H1701" i="7"/>
  <c r="D1701" i="7"/>
  <c r="I1373" i="7"/>
  <c r="J1373" i="7"/>
  <c r="D1373" i="7"/>
  <c r="D1459" i="7"/>
  <c r="E822" i="7"/>
  <c r="I1817" i="7"/>
  <c r="J1817" i="7"/>
  <c r="C394" i="7"/>
  <c r="A394" i="7" s="1"/>
  <c r="I533" i="7"/>
  <c r="G533" i="7"/>
  <c r="C2319" i="7"/>
  <c r="A2319" i="7" s="1"/>
  <c r="I2319" i="7"/>
  <c r="G2319" i="7"/>
  <c r="J2319" i="7"/>
  <c r="E211" i="1"/>
  <c r="D1014" i="7"/>
  <c r="H1014" i="7"/>
  <c r="I1797" i="7"/>
  <c r="E1797" i="7"/>
  <c r="H1595" i="7"/>
  <c r="C1595" i="7"/>
  <c r="A1595" i="7" s="1"/>
  <c r="H885" i="7"/>
  <c r="D885" i="7"/>
  <c r="C885" i="7"/>
  <c r="A885" i="7" s="1"/>
  <c r="E2398" i="7"/>
  <c r="J2398" i="7"/>
  <c r="I1148" i="7"/>
  <c r="C1148" i="7"/>
  <c r="A1148" i="7" s="1"/>
  <c r="D1148" i="7"/>
  <c r="C1008" i="7"/>
  <c r="A1008" i="7" s="1"/>
  <c r="J2565" i="7"/>
  <c r="H2591" i="7"/>
  <c r="D2591" i="7"/>
  <c r="E3369" i="7"/>
  <c r="C3369" i="7"/>
  <c r="A3369" i="7" s="1"/>
  <c r="H404" i="7"/>
  <c r="E404" i="7"/>
  <c r="J99" i="7"/>
  <c r="I2246" i="7"/>
  <c r="G2246" i="7"/>
  <c r="H1362" i="7"/>
  <c r="G3428" i="7"/>
  <c r="G108" i="7"/>
  <c r="E108" i="7"/>
  <c r="G1867" i="7"/>
  <c r="I2427" i="7"/>
  <c r="E265" i="7"/>
  <c r="C220" i="7"/>
  <c r="A220" i="7" s="1"/>
  <c r="C576" i="1"/>
  <c r="G2807" i="7"/>
  <c r="J2807" i="7"/>
  <c r="I812" i="7"/>
  <c r="D812" i="7"/>
  <c r="E2714" i="7"/>
  <c r="C3911" i="7"/>
  <c r="A3911" i="7" s="1"/>
  <c r="D101" i="1"/>
  <c r="H3333" i="7"/>
  <c r="D2272" i="7"/>
  <c r="E2272" i="7"/>
  <c r="I2578" i="7"/>
  <c r="G2578" i="7"/>
  <c r="H609" i="7"/>
  <c r="J609" i="7"/>
  <c r="G1531" i="7"/>
  <c r="C1670" i="7"/>
  <c r="A1670" i="7" s="1"/>
  <c r="E1670" i="7"/>
  <c r="J2615" i="7"/>
  <c r="J2968" i="7"/>
  <c r="H2874" i="7"/>
  <c r="G1103" i="7"/>
  <c r="E1103" i="7"/>
  <c r="J1103" i="7"/>
  <c r="I1092" i="7"/>
  <c r="C1092" i="7"/>
  <c r="A1092" i="7" s="1"/>
  <c r="J2109" i="7"/>
  <c r="E2109" i="7"/>
  <c r="D1185" i="7"/>
  <c r="I1185" i="7"/>
  <c r="E1185" i="7"/>
  <c r="H3730" i="7"/>
  <c r="C3730" i="7"/>
  <c r="A3730" i="7" s="1"/>
  <c r="D3730" i="7"/>
  <c r="E2174" i="7"/>
  <c r="J2174" i="7"/>
  <c r="I318" i="7"/>
  <c r="G318" i="7"/>
  <c r="H2352" i="7"/>
  <c r="D3496" i="7"/>
  <c r="J3496" i="7"/>
  <c r="H1530" i="7"/>
  <c r="J2891" i="7"/>
  <c r="D2891" i="7"/>
  <c r="C2891" i="7"/>
  <c r="A2891" i="7" s="1"/>
  <c r="H3219" i="7"/>
  <c r="G3219" i="7"/>
  <c r="E2173" i="7"/>
  <c r="G2173" i="7"/>
  <c r="J200" i="7"/>
  <c r="G200" i="7"/>
  <c r="I3040" i="7"/>
  <c r="H3040" i="7"/>
  <c r="H977" i="7"/>
  <c r="J977" i="7"/>
  <c r="H1558" i="7"/>
  <c r="D1558" i="7"/>
  <c r="G1565" i="7"/>
  <c r="I398" i="7"/>
  <c r="E398" i="7"/>
  <c r="C542" i="1"/>
  <c r="C748" i="7"/>
  <c r="A748" i="7" s="1"/>
  <c r="E748" i="7"/>
  <c r="I384" i="7"/>
  <c r="J3248" i="7"/>
  <c r="E3248" i="7"/>
  <c r="E725" i="7"/>
  <c r="H2218" i="7"/>
  <c r="G2218" i="7"/>
  <c r="H940" i="7"/>
  <c r="J940" i="7"/>
  <c r="D940" i="7"/>
  <c r="I2068" i="7"/>
  <c r="D2068" i="7"/>
  <c r="G2343" i="7"/>
  <c r="J2343" i="7"/>
  <c r="I2083" i="7"/>
  <c r="J2083" i="7"/>
  <c r="I744" i="7"/>
  <c r="C302" i="1"/>
  <c r="H3115" i="7"/>
  <c r="I3080" i="7"/>
  <c r="J3080" i="7"/>
  <c r="C3080" i="7"/>
  <c r="A3080" i="7" s="1"/>
  <c r="H746" i="7"/>
  <c r="G3878" i="7"/>
  <c r="J3878" i="7"/>
  <c r="D937" i="7"/>
  <c r="I2472" i="7"/>
  <c r="J2472" i="7"/>
  <c r="H3794" i="7"/>
  <c r="E3794" i="7"/>
  <c r="E3847" i="7"/>
  <c r="I115" i="7"/>
  <c r="D2525" i="7"/>
  <c r="D2506" i="7"/>
  <c r="D2963" i="7"/>
  <c r="G2963" i="7"/>
  <c r="E2963" i="7"/>
  <c r="I2289" i="7"/>
  <c r="G216" i="7"/>
  <c r="D216" i="7"/>
  <c r="H3343" i="7"/>
  <c r="C2508" i="7"/>
  <c r="A2508" i="7" s="1"/>
  <c r="J1224" i="7"/>
  <c r="D3970" i="7"/>
  <c r="I662" i="7"/>
  <c r="G662" i="7"/>
  <c r="D2332" i="7"/>
  <c r="J2332" i="7"/>
  <c r="I419" i="7"/>
  <c r="E419" i="7"/>
  <c r="G419" i="7"/>
  <c r="H915" i="7"/>
  <c r="G915" i="7"/>
  <c r="C915" i="7"/>
  <c r="A915" i="7" s="1"/>
  <c r="E226" i="1"/>
  <c r="I238" i="7"/>
  <c r="G238" i="7"/>
  <c r="C1683" i="7"/>
  <c r="A1683" i="7" s="1"/>
  <c r="J1683" i="7"/>
  <c r="H891" i="7"/>
  <c r="D891" i="7"/>
  <c r="H906" i="7"/>
  <c r="I906" i="7"/>
  <c r="G906" i="7"/>
  <c r="C395" i="1"/>
  <c r="D395" i="1"/>
  <c r="C3433" i="7"/>
  <c r="A3433" i="7" s="1"/>
  <c r="E3433" i="7"/>
  <c r="G849" i="7"/>
  <c r="J849" i="7"/>
  <c r="E849" i="7"/>
  <c r="H2774" i="7"/>
  <c r="H437" i="7"/>
  <c r="E437" i="7"/>
  <c r="C860" i="7"/>
  <c r="A860" i="7" s="1"/>
  <c r="E3301" i="7"/>
  <c r="H2572" i="7"/>
  <c r="E2572" i="7"/>
  <c r="J962" i="7"/>
  <c r="J2090" i="7"/>
  <c r="C543" i="1"/>
  <c r="I567" i="7"/>
  <c r="C567" i="7"/>
  <c r="A567" i="7" s="1"/>
  <c r="J3854" i="7"/>
  <c r="E3854" i="7"/>
  <c r="C3854" i="7"/>
  <c r="A3854" i="7" s="1"/>
  <c r="E223" i="1"/>
  <c r="H3631" i="7"/>
  <c r="G1475" i="7"/>
  <c r="H1325" i="7"/>
  <c r="J938" i="7"/>
  <c r="D938" i="7"/>
  <c r="H495" i="7"/>
  <c r="E495" i="7"/>
  <c r="J495" i="7"/>
  <c r="I1351" i="7"/>
  <c r="I3568" i="7"/>
  <c r="H1755" i="7"/>
  <c r="C187" i="7"/>
  <c r="A187" i="7" s="1"/>
  <c r="J187" i="7"/>
  <c r="G2006" i="7"/>
  <c r="H2948" i="7"/>
  <c r="G1610" i="7"/>
  <c r="E1610" i="7"/>
  <c r="C1230" i="7"/>
  <c r="A1230" i="7" s="1"/>
  <c r="J1230" i="7"/>
  <c r="C1744" i="7"/>
  <c r="A1744" i="7" s="1"/>
  <c r="I651" i="7"/>
  <c r="H155" i="7"/>
  <c r="G903" i="7"/>
  <c r="I2905" i="7"/>
  <c r="E299" i="1"/>
  <c r="I979" i="7"/>
  <c r="G979" i="7"/>
  <c r="H2645" i="7"/>
  <c r="C2645" i="7"/>
  <c r="A2645" i="7" s="1"/>
  <c r="I1218" i="7"/>
  <c r="G1218" i="7"/>
  <c r="J1218" i="7"/>
  <c r="H1589" i="7"/>
  <c r="J1589" i="7"/>
  <c r="G1589" i="7"/>
  <c r="I957" i="7"/>
  <c r="J957" i="7"/>
  <c r="D114" i="1"/>
  <c r="E114" i="1"/>
  <c r="H644" i="7"/>
  <c r="I1264" i="7"/>
  <c r="D3123" i="7"/>
  <c r="E1436" i="7"/>
  <c r="C1436" i="7"/>
  <c r="A1436" i="7" s="1"/>
  <c r="H1585" i="7"/>
  <c r="H3960" i="7"/>
  <c r="G3960" i="7"/>
  <c r="D456" i="1"/>
  <c r="C2780" i="7"/>
  <c r="A2780" i="7" s="1"/>
  <c r="H132" i="7"/>
  <c r="I132" i="7"/>
  <c r="C132" i="7"/>
  <c r="A132" i="7" s="1"/>
  <c r="H2107" i="7"/>
  <c r="J2107" i="7"/>
  <c r="G3118" i="7"/>
  <c r="D300" i="7"/>
  <c r="I1641" i="7"/>
  <c r="I2026" i="7"/>
  <c r="J2026" i="7"/>
  <c r="C2026" i="7"/>
  <c r="A2026" i="7" s="1"/>
  <c r="D3373" i="7"/>
  <c r="I1288" i="7"/>
  <c r="J1288" i="7"/>
  <c r="D1288" i="7"/>
  <c r="I3749" i="7"/>
  <c r="C3749" i="7"/>
  <c r="A3749" i="7" s="1"/>
  <c r="G3749" i="7"/>
  <c r="H3956" i="7"/>
  <c r="C3956" i="7"/>
  <c r="A3956" i="7" s="1"/>
  <c r="J3956" i="7"/>
  <c r="D2718" i="7"/>
  <c r="C2718" i="7"/>
  <c r="A2718" i="7" s="1"/>
  <c r="H777" i="7"/>
  <c r="E777" i="7"/>
  <c r="C777" i="7"/>
  <c r="A777" i="7" s="1"/>
  <c r="H235" i="7"/>
  <c r="D235" i="7"/>
  <c r="D2403" i="7"/>
  <c r="C2403" i="7"/>
  <c r="A2403" i="7" s="1"/>
  <c r="J2403" i="7"/>
  <c r="C1503" i="7"/>
  <c r="A1503" i="7" s="1"/>
  <c r="E1503" i="7"/>
  <c r="I1638" i="7"/>
  <c r="D1638" i="7"/>
  <c r="J1638" i="7"/>
  <c r="G3759" i="7"/>
  <c r="H3759" i="7"/>
  <c r="E3759" i="7"/>
  <c r="D3759" i="7"/>
  <c r="I2330" i="7"/>
  <c r="G2330" i="7"/>
  <c r="D2330" i="7"/>
  <c r="I3135" i="7"/>
  <c r="C3135" i="7"/>
  <c r="A3135" i="7" s="1"/>
  <c r="D3135" i="7"/>
  <c r="J3135" i="7"/>
  <c r="I1941" i="7"/>
  <c r="J1941" i="7"/>
  <c r="H3993" i="7"/>
  <c r="E3993" i="7"/>
  <c r="E1702" i="7"/>
  <c r="J1702" i="7"/>
  <c r="D1204" i="7"/>
  <c r="J3909" i="7"/>
  <c r="C3909" i="7"/>
  <c r="A3909" i="7" s="1"/>
  <c r="G3909" i="7"/>
  <c r="G3215" i="7"/>
  <c r="H164" i="7"/>
  <c r="I993" i="7"/>
  <c r="J993" i="7"/>
  <c r="I3977" i="7"/>
  <c r="D3977" i="7"/>
  <c r="J3977" i="7"/>
  <c r="C3977" i="7"/>
  <c r="A3977" i="7" s="1"/>
  <c r="D1098" i="7"/>
  <c r="G1098" i="7"/>
  <c r="C3185" i="7"/>
  <c r="A3185" i="7" s="1"/>
  <c r="J3185" i="7"/>
  <c r="D1059" i="7"/>
  <c r="C1059" i="7"/>
  <c r="A1059" i="7" s="1"/>
  <c r="J1059" i="7"/>
  <c r="H3029" i="7"/>
  <c r="C1854" i="7"/>
  <c r="A1854" i="7" s="1"/>
  <c r="D1854" i="7"/>
  <c r="C3767" i="7"/>
  <c r="A3767" i="7" s="1"/>
  <c r="E596" i="1"/>
  <c r="H2772" i="7"/>
  <c r="J2772" i="7"/>
  <c r="G2772" i="7"/>
  <c r="H3042" i="7"/>
  <c r="C3042" i="7"/>
  <c r="A3042" i="7" s="1"/>
  <c r="G3042" i="7"/>
  <c r="J663" i="7"/>
  <c r="H3409" i="7"/>
  <c r="C3409" i="7"/>
  <c r="A3409" i="7" s="1"/>
  <c r="E331" i="1"/>
  <c r="C844" i="7"/>
  <c r="A844" i="7" s="1"/>
  <c r="I1244" i="7"/>
  <c r="C1244" i="7"/>
  <c r="A1244" i="7" s="1"/>
  <c r="G205" i="7"/>
  <c r="C205" i="7"/>
  <c r="A205" i="7" s="1"/>
  <c r="C438" i="1"/>
  <c r="E2609" i="7"/>
  <c r="J2609" i="7"/>
  <c r="C2609" i="7"/>
  <c r="A2609" i="7" s="1"/>
  <c r="E271" i="1"/>
  <c r="I1732" i="7"/>
  <c r="G1732" i="7"/>
  <c r="H2157" i="7"/>
  <c r="G2157" i="7"/>
  <c r="C281" i="1"/>
  <c r="J3448" i="7"/>
  <c r="E3824" i="7"/>
  <c r="C2029" i="7"/>
  <c r="A2029" i="7" s="1"/>
  <c r="I3622" i="7"/>
  <c r="I3738" i="7"/>
  <c r="D3738" i="7"/>
  <c r="G2417" i="7"/>
  <c r="J2417" i="7"/>
  <c r="G324" i="7"/>
  <c r="J324" i="7"/>
  <c r="E324" i="7"/>
  <c r="I2313" i="7"/>
  <c r="D2313" i="7"/>
  <c r="J2313" i="7"/>
  <c r="C759" i="7"/>
  <c r="A759" i="7" s="1"/>
  <c r="E716" i="7"/>
  <c r="G716" i="7"/>
  <c r="I3021" i="7"/>
  <c r="C239" i="1"/>
  <c r="G2687" i="7"/>
  <c r="C2687" i="7"/>
  <c r="A2687" i="7" s="1"/>
  <c r="G3709" i="7"/>
  <c r="H2855" i="7"/>
  <c r="D2855" i="7"/>
  <c r="E2855" i="7"/>
  <c r="D1513" i="7"/>
  <c r="I1513" i="7"/>
  <c r="J1513" i="7"/>
  <c r="H1151" i="7"/>
  <c r="G1151" i="7"/>
  <c r="H3057" i="7"/>
  <c r="J3057" i="7"/>
  <c r="D3057" i="7"/>
  <c r="G3057" i="7"/>
  <c r="I3553" i="7"/>
  <c r="J3553" i="7"/>
  <c r="H3579" i="7"/>
  <c r="E3579" i="7"/>
  <c r="C3579" i="7"/>
  <c r="A3579" i="7" s="1"/>
  <c r="G3771" i="7"/>
  <c r="C3771" i="7"/>
  <c r="A3771" i="7" s="1"/>
  <c r="I2155" i="7"/>
  <c r="G2155" i="7"/>
  <c r="J3438" i="7"/>
  <c r="C188" i="7"/>
  <c r="A188" i="7" s="1"/>
  <c r="G188" i="7"/>
  <c r="G2463" i="7"/>
  <c r="G1684" i="7"/>
  <c r="I1684" i="7"/>
  <c r="C1684" i="7"/>
  <c r="A1684" i="7" s="1"/>
  <c r="I2568" i="7"/>
  <c r="I402" i="7"/>
  <c r="G402" i="7"/>
  <c r="D402" i="7"/>
  <c r="E307" i="7"/>
  <c r="C307" i="7"/>
  <c r="A307" i="7" s="1"/>
  <c r="I2656" i="7"/>
  <c r="J2656" i="7"/>
  <c r="H3407" i="7"/>
  <c r="H2361" i="7"/>
  <c r="G2361" i="7"/>
  <c r="I3327" i="7"/>
  <c r="I992" i="7"/>
  <c r="H2282" i="7"/>
  <c r="G2282" i="7"/>
  <c r="D2282" i="7"/>
  <c r="I2228" i="7"/>
  <c r="G2228" i="7"/>
  <c r="J2228" i="7"/>
  <c r="H975" i="7"/>
  <c r="I975" i="7"/>
  <c r="H2914" i="7"/>
  <c r="E2914" i="7"/>
  <c r="C2914" i="7"/>
  <c r="A2914" i="7" s="1"/>
  <c r="C274" i="7"/>
  <c r="A274" i="7" s="1"/>
  <c r="E274" i="7"/>
  <c r="G3353" i="7"/>
  <c r="I2439" i="7"/>
  <c r="C3344" i="7"/>
  <c r="A3344" i="7" s="1"/>
  <c r="D3344" i="7"/>
  <c r="I3707" i="7"/>
  <c r="G3707" i="7"/>
  <c r="C3707" i="7"/>
  <c r="A3707" i="7" s="1"/>
  <c r="I3859" i="7"/>
  <c r="C3859" i="7"/>
  <c r="A3859" i="7" s="1"/>
  <c r="D3859" i="7"/>
  <c r="H3655" i="7"/>
  <c r="E3655" i="7"/>
  <c r="J3192" i="7"/>
  <c r="E3192" i="7"/>
  <c r="H146" i="7"/>
  <c r="I146" i="7"/>
  <c r="H2549" i="7"/>
  <c r="G2549" i="7"/>
  <c r="J784" i="7"/>
  <c r="H3408" i="7"/>
  <c r="D3408" i="7"/>
  <c r="I555" i="7"/>
  <c r="E555" i="7"/>
  <c r="E29" i="1"/>
  <c r="G1753" i="7"/>
  <c r="I3101" i="7"/>
  <c r="C3101" i="7"/>
  <c r="A3101" i="7" s="1"/>
  <c r="H161" i="7"/>
  <c r="D161" i="7"/>
  <c r="G161" i="7"/>
  <c r="J161" i="7"/>
  <c r="D3484" i="7"/>
  <c r="C3484" i="7"/>
  <c r="A3484" i="7" s="1"/>
  <c r="H754" i="7"/>
  <c r="D754" i="7"/>
  <c r="H3851" i="7"/>
  <c r="E3851" i="7"/>
  <c r="E245" i="1"/>
  <c r="I2622" i="7"/>
  <c r="J2622" i="7"/>
  <c r="C2622" i="7"/>
  <c r="A2622" i="7" s="1"/>
  <c r="J3472" i="7"/>
  <c r="H1052" i="7"/>
  <c r="G1052" i="7"/>
  <c r="E1052" i="7"/>
  <c r="I3037" i="7"/>
  <c r="G3037" i="7"/>
  <c r="D387" i="7"/>
  <c r="G387" i="7"/>
  <c r="I3523" i="7"/>
  <c r="E3523" i="7"/>
  <c r="G1452" i="7"/>
  <c r="J1452" i="7"/>
  <c r="E347" i="1"/>
  <c r="I2079" i="7"/>
  <c r="E2079" i="7"/>
  <c r="I163" i="7"/>
  <c r="C163" i="7"/>
  <c r="A163" i="7" s="1"/>
  <c r="C2858" i="7"/>
  <c r="A2858" i="7" s="1"/>
  <c r="J2279" i="7"/>
  <c r="D2279" i="7"/>
  <c r="I1270" i="7"/>
  <c r="C1270" i="7"/>
  <c r="A1270" i="7" s="1"/>
  <c r="G1270" i="7"/>
  <c r="E570" i="7"/>
  <c r="G3667" i="7"/>
  <c r="D3667" i="7"/>
  <c r="E3667" i="7"/>
  <c r="I3136" i="7"/>
  <c r="D3136" i="7"/>
  <c r="H38" i="7"/>
  <c r="J38" i="7"/>
  <c r="D38" i="7"/>
  <c r="I3362" i="7"/>
  <c r="G3362" i="7"/>
  <c r="D176" i="1"/>
  <c r="I1194" i="7"/>
  <c r="J1194" i="7"/>
  <c r="G1194" i="7"/>
  <c r="H3105" i="7"/>
  <c r="C295" i="1"/>
  <c r="I3541" i="7"/>
  <c r="D3541" i="7"/>
  <c r="J750" i="7"/>
  <c r="E750" i="7"/>
  <c r="I3033" i="7"/>
  <c r="G3666" i="7"/>
  <c r="G1395" i="7"/>
  <c r="J1395" i="7"/>
  <c r="H2004" i="7"/>
  <c r="C2004" i="7"/>
  <c r="A2004" i="7" s="1"/>
  <c r="D1965" i="7"/>
  <c r="C1965" i="7"/>
  <c r="A1965" i="7" s="1"/>
  <c r="J1796" i="7"/>
  <c r="G1796" i="7"/>
  <c r="I1795" i="7"/>
  <c r="C1795" i="7"/>
  <c r="A1795" i="7" s="1"/>
  <c r="H1573" i="7"/>
  <c r="G1573" i="7"/>
  <c r="J1573" i="7"/>
  <c r="I2135" i="7"/>
  <c r="C2135" i="7"/>
  <c r="A2135" i="7" s="1"/>
  <c r="G2135" i="7"/>
  <c r="D1483" i="7"/>
  <c r="I1948" i="7"/>
  <c r="D1948" i="7"/>
  <c r="G1948" i="7"/>
  <c r="H870" i="7"/>
  <c r="C870" i="7"/>
  <c r="A870" i="7" s="1"/>
  <c r="J371" i="7"/>
  <c r="D371" i="7"/>
  <c r="I3009" i="7"/>
  <c r="D3009" i="7"/>
  <c r="D1449" i="7"/>
  <c r="J1449" i="7"/>
  <c r="I1843" i="7"/>
  <c r="E1843" i="7"/>
  <c r="H2445" i="7"/>
  <c r="G2445" i="7"/>
  <c r="G3941" i="7"/>
  <c r="E537" i="7"/>
  <c r="H2193" i="7"/>
  <c r="J2193" i="7"/>
  <c r="E2193" i="7"/>
  <c r="I281" i="7"/>
  <c r="D281" i="7"/>
  <c r="E839" i="7"/>
  <c r="H3694" i="7"/>
  <c r="I3694" i="7"/>
  <c r="H3649" i="7"/>
  <c r="G3649" i="7"/>
  <c r="C3649" i="7"/>
  <c r="A3649" i="7" s="1"/>
  <c r="J2051" i="7"/>
  <c r="D2051" i="7"/>
  <c r="G2051" i="7"/>
  <c r="E2051" i="7"/>
  <c r="C2261" i="7"/>
  <c r="A2261" i="7" s="1"/>
  <c r="D2724" i="7"/>
  <c r="G2724" i="7"/>
  <c r="C2399" i="7"/>
  <c r="A2399" i="7" s="1"/>
  <c r="G2399" i="7"/>
  <c r="I330" i="7"/>
  <c r="C330" i="7"/>
  <c r="A330" i="7" s="1"/>
  <c r="I1205" i="7"/>
  <c r="C1205" i="7"/>
  <c r="A1205" i="7" s="1"/>
  <c r="G1205" i="7"/>
  <c r="H3603" i="7"/>
  <c r="C3603" i="7"/>
  <c r="A3603" i="7" s="1"/>
  <c r="E3603" i="7"/>
  <c r="C2359" i="7"/>
  <c r="A2359" i="7" s="1"/>
  <c r="H863" i="7"/>
  <c r="J863" i="7"/>
  <c r="I1686" i="7"/>
  <c r="E1686" i="7"/>
  <c r="D517" i="7"/>
  <c r="D126" i="1"/>
  <c r="C126" i="1"/>
  <c r="I1939" i="7"/>
  <c r="G1939" i="7"/>
  <c r="D2000" i="7"/>
  <c r="J1718" i="7"/>
  <c r="C921" i="7"/>
  <c r="A921" i="7" s="1"/>
  <c r="J921" i="7"/>
  <c r="H1251" i="7"/>
  <c r="J1251" i="7"/>
  <c r="J2150" i="7"/>
  <c r="C2150" i="7"/>
  <c r="A2150" i="7" s="1"/>
  <c r="E3576" i="7"/>
  <c r="I2602" i="7"/>
  <c r="G2602" i="7"/>
  <c r="I1256" i="7"/>
  <c r="E1256" i="7"/>
  <c r="C566" i="7"/>
  <c r="A566" i="7" s="1"/>
  <c r="E566" i="7"/>
  <c r="I1642" i="7"/>
  <c r="G1642" i="7"/>
  <c r="C3281" i="7"/>
  <c r="A3281" i="7" s="1"/>
  <c r="D865" i="7"/>
  <c r="G865" i="7"/>
  <c r="I3528" i="7"/>
  <c r="H1790" i="7"/>
  <c r="J1790" i="7"/>
  <c r="G2078" i="7"/>
  <c r="J2078" i="7"/>
  <c r="D2078" i="7"/>
  <c r="G1080" i="7"/>
  <c r="C1080" i="7"/>
  <c r="A1080" i="7" s="1"/>
  <c r="C1223" i="7"/>
  <c r="A1223" i="7" s="1"/>
  <c r="E1627" i="7"/>
  <c r="H421" i="7"/>
  <c r="I1526" i="7"/>
  <c r="E1526" i="7"/>
  <c r="G1526" i="7"/>
  <c r="H2196" i="7"/>
  <c r="G2196" i="7"/>
  <c r="G133" i="7"/>
  <c r="E133" i="7"/>
  <c r="G3776" i="7"/>
  <c r="H1528" i="7"/>
  <c r="J139" i="7"/>
  <c r="C139" i="7"/>
  <c r="A139" i="7" s="1"/>
  <c r="D139" i="7"/>
  <c r="G2138" i="7"/>
  <c r="J1278" i="7"/>
  <c r="J2347" i="7"/>
  <c r="D2347" i="7"/>
  <c r="C2347" i="7"/>
  <c r="A2347" i="7" s="1"/>
  <c r="H1311" i="7"/>
  <c r="J1311" i="7"/>
  <c r="E1311" i="7"/>
  <c r="D1311" i="7"/>
  <c r="E316" i="1"/>
  <c r="I2881" i="7"/>
  <c r="E2881" i="7"/>
  <c r="D3616" i="7"/>
  <c r="C3616" i="7"/>
  <c r="A3616" i="7" s="1"/>
  <c r="E2294" i="7"/>
  <c r="C2294" i="7"/>
  <c r="A2294" i="7" s="1"/>
  <c r="I1652" i="7"/>
  <c r="G1652" i="7"/>
  <c r="G2535" i="7"/>
  <c r="I2535" i="7"/>
  <c r="J2535" i="7"/>
  <c r="E1501" i="7"/>
  <c r="J1501" i="7"/>
  <c r="I2592" i="7"/>
  <c r="E2592" i="7"/>
  <c r="D2592" i="7"/>
  <c r="D2789" i="7"/>
  <c r="C2789" i="7"/>
  <c r="A2789" i="7" s="1"/>
  <c r="H3664" i="7"/>
  <c r="E3664" i="7"/>
  <c r="J3664" i="7"/>
  <c r="D346" i="1"/>
  <c r="E346" i="1"/>
  <c r="G3672" i="7"/>
  <c r="E353" i="1"/>
  <c r="H2767" i="7"/>
  <c r="E2767" i="7"/>
  <c r="C2235" i="7"/>
  <c r="A2235" i="7" s="1"/>
  <c r="I2161" i="7"/>
  <c r="D2451" i="7"/>
  <c r="G3008" i="7"/>
  <c r="D3008" i="7"/>
  <c r="C3008" i="7"/>
  <c r="A3008" i="7" s="1"/>
  <c r="C3334" i="7"/>
  <c r="A3334" i="7" s="1"/>
  <c r="H2147" i="7"/>
  <c r="D2147" i="7"/>
  <c r="C2326" i="7"/>
  <c r="A2326" i="7" s="1"/>
  <c r="E2326" i="7"/>
  <c r="D2276" i="7"/>
  <c r="I3542" i="7"/>
  <c r="J3542" i="7"/>
  <c r="I3853" i="7"/>
  <c r="G3853" i="7"/>
  <c r="D2253" i="7"/>
  <c r="H3148" i="7"/>
  <c r="D3148" i="7"/>
  <c r="E3148" i="7"/>
  <c r="H1682" i="7"/>
  <c r="E1682" i="7"/>
  <c r="G1682" i="7"/>
  <c r="C1682" i="7"/>
  <c r="A1682" i="7" s="1"/>
  <c r="D951" i="7"/>
  <c r="C951" i="7"/>
  <c r="A951" i="7" s="1"/>
  <c r="E2942" i="7"/>
  <c r="G1268" i="7"/>
  <c r="E3452" i="7"/>
  <c r="E711" i="7"/>
  <c r="C3319" i="7"/>
  <c r="A3319" i="7" s="1"/>
  <c r="H3683" i="7"/>
  <c r="E3683" i="7"/>
  <c r="C3683" i="7"/>
  <c r="A3683" i="7" s="1"/>
  <c r="I645" i="7"/>
  <c r="E645" i="7"/>
  <c r="G645" i="7"/>
  <c r="E2368" i="7"/>
  <c r="D340" i="1"/>
  <c r="E340" i="1"/>
  <c r="H3897" i="7"/>
  <c r="J3897" i="7"/>
  <c r="D3897" i="7"/>
  <c r="C54" i="7"/>
  <c r="A54" i="7" s="1"/>
  <c r="D54" i="7"/>
  <c r="G244" i="7"/>
  <c r="I489" i="7"/>
  <c r="G489" i="7"/>
  <c r="H214" i="7"/>
  <c r="H1832" i="7"/>
  <c r="G1832" i="7"/>
  <c r="H253" i="7"/>
  <c r="I253" i="7"/>
  <c r="C253" i="7"/>
  <c r="A253" i="7" s="1"/>
  <c r="I484" i="7"/>
  <c r="J484" i="7"/>
  <c r="E484" i="7"/>
  <c r="G1935" i="7"/>
  <c r="D1584" i="7"/>
  <c r="J1584" i="7"/>
  <c r="D1991" i="7"/>
  <c r="E1991" i="7"/>
  <c r="H1282" i="7"/>
  <c r="D1282" i="7"/>
  <c r="I3534" i="7"/>
  <c r="D3534" i="7"/>
  <c r="J3976" i="7"/>
  <c r="H1564" i="7"/>
  <c r="C1564" i="7"/>
  <c r="A1564" i="7" s="1"/>
  <c r="J1564" i="7"/>
  <c r="H55" i="7"/>
  <c r="C55" i="7"/>
  <c r="A55" i="7" s="1"/>
  <c r="G1054" i="7"/>
  <c r="I2191" i="7"/>
  <c r="G2191" i="7"/>
  <c r="G80" i="7"/>
  <c r="J1267" i="7"/>
  <c r="D1267" i="7"/>
  <c r="I967" i="7"/>
  <c r="G967" i="7"/>
  <c r="J967" i="7"/>
  <c r="I1018" i="7"/>
  <c r="J1018" i="7"/>
  <c r="D1024" i="7"/>
  <c r="J1024" i="7"/>
  <c r="E1024" i="7"/>
  <c r="D411" i="1"/>
  <c r="C1156" i="7"/>
  <c r="A1156" i="7" s="1"/>
  <c r="J1156" i="7"/>
  <c r="H1554" i="7"/>
  <c r="C1554" i="7"/>
  <c r="A1554" i="7" s="1"/>
  <c r="E3455" i="7"/>
  <c r="G3455" i="7"/>
  <c r="E583" i="1"/>
  <c r="C583" i="1"/>
  <c r="I2734" i="7"/>
  <c r="D2734" i="7"/>
  <c r="J2734" i="7"/>
  <c r="C1094" i="7"/>
  <c r="A1094" i="7" s="1"/>
  <c r="D1094" i="7"/>
  <c r="I2353" i="7"/>
  <c r="E2353" i="7"/>
  <c r="D2353" i="7"/>
  <c r="G2353" i="7"/>
  <c r="E3268" i="7"/>
  <c r="J3268" i="7"/>
  <c r="J2552" i="7"/>
  <c r="J190" i="7"/>
  <c r="G190" i="7"/>
  <c r="C190" i="7"/>
  <c r="A190" i="7" s="1"/>
  <c r="H983" i="7"/>
  <c r="C983" i="7"/>
  <c r="A983" i="7" s="1"/>
  <c r="H2328" i="7"/>
  <c r="J2328" i="7"/>
  <c r="E1532" i="7"/>
  <c r="J3228" i="7"/>
  <c r="G2140" i="7"/>
  <c r="C2140" i="7"/>
  <c r="A2140" i="7" s="1"/>
  <c r="H1525" i="7"/>
  <c r="J1525" i="7"/>
  <c r="E1525" i="7"/>
  <c r="C242" i="1"/>
  <c r="G1731" i="7"/>
  <c r="I410" i="7"/>
  <c r="D410" i="7"/>
  <c r="D205" i="1"/>
  <c r="E2125" i="7"/>
  <c r="D2125" i="7"/>
  <c r="I3803" i="7"/>
  <c r="E3803" i="7"/>
  <c r="I3120" i="7"/>
  <c r="J3120" i="7"/>
  <c r="C3167" i="7"/>
  <c r="A3167" i="7" s="1"/>
  <c r="E3167" i="7"/>
  <c r="J3167" i="7"/>
  <c r="I2452" i="7"/>
  <c r="C246" i="1"/>
  <c r="C1062" i="7"/>
  <c r="A1062" i="7" s="1"/>
  <c r="E131" i="1"/>
  <c r="D131" i="1"/>
  <c r="I3312" i="7"/>
  <c r="D3312" i="7"/>
  <c r="E1623" i="7"/>
  <c r="G1623" i="7"/>
  <c r="D1157" i="7"/>
  <c r="C248" i="1"/>
  <c r="I1723" i="7"/>
  <c r="C1723" i="7"/>
  <c r="A1723" i="7" s="1"/>
  <c r="J1723" i="7"/>
  <c r="I3357" i="7"/>
  <c r="G3357" i="7"/>
  <c r="C59" i="1"/>
  <c r="I2441" i="7"/>
  <c r="E2441" i="7"/>
  <c r="I2677" i="7"/>
  <c r="D460" i="1"/>
  <c r="I3690" i="7"/>
  <c r="C3690" i="7"/>
  <c r="A3690" i="7" s="1"/>
  <c r="H2350" i="7"/>
  <c r="D2350" i="7"/>
  <c r="J1833" i="7"/>
  <c r="G1127" i="7"/>
  <c r="E1127" i="7"/>
  <c r="H808" i="7"/>
  <c r="D808" i="7"/>
  <c r="E808" i="7"/>
  <c r="D3714" i="7"/>
  <c r="C3714" i="7"/>
  <c r="A3714" i="7" s="1"/>
  <c r="E3714" i="7"/>
  <c r="J2653" i="7"/>
  <c r="I3149" i="7"/>
  <c r="E2844" i="7"/>
  <c r="H2844" i="7"/>
  <c r="J2844" i="7"/>
  <c r="J150" i="7"/>
  <c r="E2233" i="7"/>
  <c r="I222" i="7"/>
  <c r="G222" i="7"/>
  <c r="C222" i="7"/>
  <c r="A222" i="7" s="1"/>
  <c r="E2344" i="7"/>
  <c r="G2344" i="7"/>
  <c r="C2344" i="7"/>
  <c r="A2344" i="7" s="1"/>
  <c r="C563" i="1"/>
  <c r="H2727" i="7"/>
  <c r="D2727" i="7"/>
  <c r="E396" i="1"/>
  <c r="D3302" i="7"/>
  <c r="E3302" i="7"/>
  <c r="C3302" i="7"/>
  <c r="A3302" i="7" s="1"/>
  <c r="E985" i="7"/>
  <c r="C985" i="7"/>
  <c r="A985" i="7" s="1"/>
  <c r="G985" i="7"/>
  <c r="I137" i="7"/>
  <c r="J137" i="7"/>
  <c r="C137" i="7"/>
  <c r="A137" i="7" s="1"/>
  <c r="C1433" i="7"/>
  <c r="A1433" i="7" s="1"/>
  <c r="J1433" i="7"/>
  <c r="E432" i="7"/>
  <c r="J432" i="7"/>
  <c r="D432" i="7"/>
  <c r="G432" i="7"/>
  <c r="D335" i="7"/>
  <c r="E335" i="7"/>
  <c r="H3857" i="7"/>
  <c r="E3857" i="7"/>
  <c r="C3857" i="7"/>
  <c r="A3857" i="7" s="1"/>
  <c r="H521" i="7"/>
  <c r="E521" i="7"/>
  <c r="J1697" i="7"/>
  <c r="D2113" i="7"/>
  <c r="E2113" i="7"/>
  <c r="I595" i="7"/>
  <c r="D595" i="7"/>
  <c r="C595" i="7"/>
  <c r="A595" i="7" s="1"/>
  <c r="G968" i="7"/>
  <c r="I3697" i="7"/>
  <c r="D3697" i="7"/>
  <c r="E3697" i="7"/>
  <c r="D2913" i="7"/>
  <c r="E2913" i="7"/>
  <c r="E143" i="1"/>
  <c r="H3910" i="7"/>
  <c r="D3910" i="7"/>
  <c r="H1299" i="7"/>
  <c r="H3699" i="7"/>
  <c r="G3699" i="7"/>
  <c r="D326" i="1"/>
  <c r="H3831" i="7"/>
  <c r="D3831" i="7"/>
  <c r="H1868" i="7"/>
  <c r="J1868" i="7"/>
  <c r="H841" i="7"/>
  <c r="C841" i="7"/>
  <c r="A841" i="7" s="1"/>
  <c r="G841" i="7"/>
  <c r="I96" i="7"/>
  <c r="G96" i="7"/>
  <c r="J96" i="7"/>
  <c r="J2495" i="7"/>
  <c r="D2495" i="7"/>
  <c r="C2495" i="7"/>
  <c r="A2495" i="7" s="1"/>
  <c r="I62" i="7"/>
  <c r="H1314" i="7"/>
  <c r="C1314" i="7"/>
  <c r="A1314" i="7" s="1"/>
  <c r="G1314" i="7"/>
  <c r="C2358" i="7"/>
  <c r="A2358" i="7" s="1"/>
  <c r="H1075" i="7"/>
  <c r="C1075" i="7"/>
  <c r="A1075" i="7" s="1"/>
  <c r="I2365" i="7"/>
  <c r="C2365" i="7"/>
  <c r="A2365" i="7" s="1"/>
  <c r="C3141" i="7"/>
  <c r="A3141" i="7" s="1"/>
  <c r="D3141" i="7"/>
  <c r="E333" i="1"/>
  <c r="I2883" i="7"/>
  <c r="G2883" i="7"/>
  <c r="E2883" i="7"/>
  <c r="H2041" i="7"/>
  <c r="C2041" i="7"/>
  <c r="A2041" i="7" s="1"/>
  <c r="J2041" i="7"/>
  <c r="H1897" i="7"/>
  <c r="E1897" i="7"/>
  <c r="G1897" i="7"/>
  <c r="I2390" i="7"/>
  <c r="C2390" i="7"/>
  <c r="A2390" i="7" s="1"/>
  <c r="H3681" i="7"/>
  <c r="D3681" i="7"/>
  <c r="G3681" i="7"/>
  <c r="H980" i="7"/>
  <c r="E980" i="7"/>
  <c r="G980" i="7"/>
  <c r="C980" i="7"/>
  <c r="A980" i="7" s="1"/>
  <c r="J1140" i="7"/>
  <c r="J1972" i="7"/>
  <c r="C1972" i="7"/>
  <c r="A1972" i="7" s="1"/>
  <c r="C3717" i="7"/>
  <c r="A3717" i="7" s="1"/>
  <c r="D3717" i="7"/>
  <c r="J3559" i="7"/>
  <c r="E3559" i="7"/>
  <c r="J2091" i="7"/>
  <c r="I1548" i="7"/>
  <c r="J1548" i="7"/>
  <c r="G1548" i="7"/>
  <c r="G3917" i="7"/>
  <c r="D1901" i="7"/>
  <c r="G1522" i="7"/>
  <c r="C603" i="7"/>
  <c r="A603" i="7" s="1"/>
  <c r="J603" i="7"/>
  <c r="I2295" i="7"/>
  <c r="D2295" i="7"/>
  <c r="I270" i="7"/>
  <c r="D270" i="7"/>
  <c r="C68" i="1"/>
  <c r="E1583" i="7"/>
  <c r="D1583" i="7"/>
  <c r="G439" i="7"/>
  <c r="D3718" i="7"/>
  <c r="C3718" i="7"/>
  <c r="A3718" i="7" s="1"/>
  <c r="I373" i="7"/>
  <c r="G373" i="7"/>
  <c r="C373" i="7"/>
  <c r="A373" i="7" s="1"/>
  <c r="I1031" i="7"/>
  <c r="D1031" i="7"/>
  <c r="D848" i="7"/>
  <c r="J1129" i="7"/>
  <c r="C1129" i="7"/>
  <c r="A1129" i="7" s="1"/>
  <c r="I1029" i="7"/>
  <c r="G1029" i="7"/>
  <c r="C202" i="7"/>
  <c r="A202" i="7" s="1"/>
  <c r="G202" i="7"/>
  <c r="I1545" i="7"/>
  <c r="I3711" i="7"/>
  <c r="C3711" i="7"/>
  <c r="A3711" i="7" s="1"/>
  <c r="H3958" i="7"/>
  <c r="C3958" i="7"/>
  <c r="A3958" i="7" s="1"/>
  <c r="C579" i="1"/>
  <c r="D579" i="1"/>
  <c r="D2348" i="7"/>
  <c r="H2630" i="7"/>
  <c r="D2630" i="7"/>
  <c r="I2087" i="7"/>
  <c r="C2087" i="7"/>
  <c r="A2087" i="7" s="1"/>
  <c r="D2087" i="7"/>
  <c r="D2277" i="7"/>
  <c r="C3126" i="7"/>
  <c r="A3126" i="7" s="1"/>
  <c r="J3126" i="7"/>
  <c r="D3126" i="7"/>
  <c r="I3267" i="7"/>
  <c r="J3267" i="7"/>
  <c r="G3267" i="7"/>
  <c r="H3549" i="7"/>
  <c r="E3549" i="7"/>
  <c r="G1646" i="7"/>
  <c r="C501" i="7"/>
  <c r="A501" i="7" s="1"/>
  <c r="J501" i="7"/>
  <c r="H2593" i="7"/>
  <c r="C2593" i="7"/>
  <c r="A2593" i="7" s="1"/>
  <c r="I2484" i="7"/>
  <c r="D2484" i="7"/>
  <c r="G2327" i="7"/>
  <c r="J2327" i="7"/>
  <c r="C2327" i="7"/>
  <c r="A2327" i="7" s="1"/>
  <c r="H1813" i="7"/>
  <c r="E1813" i="7"/>
  <c r="G1813" i="7"/>
  <c r="H659" i="7"/>
  <c r="G659" i="7"/>
  <c r="C659" i="7"/>
  <c r="A659" i="7" s="1"/>
  <c r="H1457" i="7"/>
  <c r="C1457" i="7"/>
  <c r="A1457" i="7" s="1"/>
  <c r="C3370" i="7"/>
  <c r="A3370" i="7" s="1"/>
  <c r="H1579" i="7"/>
  <c r="C1579" i="7"/>
  <c r="A1579" i="7" s="1"/>
  <c r="H857" i="7"/>
  <c r="C623" i="7"/>
  <c r="A623" i="7" s="1"/>
  <c r="G2685" i="7"/>
  <c r="I2961" i="7"/>
  <c r="H1885" i="7"/>
  <c r="D1729" i="7"/>
  <c r="C42" i="7"/>
  <c r="A42" i="7" s="1"/>
  <c r="J42" i="7"/>
  <c r="I712" i="7"/>
  <c r="H125" i="7"/>
  <c r="J125" i="7"/>
  <c r="C125" i="7"/>
  <c r="A125" i="7" s="1"/>
  <c r="C1481" i="7"/>
  <c r="A1481" i="7" s="1"/>
  <c r="G427" i="7"/>
  <c r="C427" i="7"/>
  <c r="A427" i="7" s="1"/>
  <c r="D427" i="7"/>
  <c r="I2637" i="7"/>
  <c r="D2637" i="7"/>
  <c r="H531" i="7"/>
  <c r="E531" i="7"/>
  <c r="D531" i="7"/>
  <c r="J531" i="7"/>
  <c r="I1863" i="7"/>
  <c r="C1863" i="7"/>
  <c r="A1863" i="7" s="1"/>
  <c r="G3499" i="7"/>
  <c r="I3499" i="7"/>
  <c r="J3499" i="7"/>
  <c r="H105" i="7"/>
  <c r="E105" i="7"/>
  <c r="G105" i="7"/>
  <c r="C105" i="7"/>
  <c r="A105" i="7" s="1"/>
  <c r="G643" i="7"/>
  <c r="D643" i="7"/>
  <c r="J643" i="7"/>
  <c r="J3048" i="7"/>
  <c r="H1693" i="7"/>
  <c r="C1693" i="7"/>
  <c r="A1693" i="7" s="1"/>
  <c r="E70" i="1"/>
  <c r="D85" i="1"/>
  <c r="E255" i="7"/>
  <c r="C255" i="7"/>
  <c r="A255" i="7" s="1"/>
  <c r="H3645" i="7"/>
  <c r="G3645" i="7"/>
  <c r="E3645" i="7"/>
  <c r="I673" i="7"/>
  <c r="E673" i="7"/>
  <c r="E3882" i="7"/>
  <c r="I842" i="7"/>
  <c r="E842" i="7"/>
  <c r="D256" i="1"/>
  <c r="E98" i="1"/>
  <c r="J445" i="7"/>
  <c r="C445" i="7"/>
  <c r="A445" i="7" s="1"/>
  <c r="I943" i="7"/>
  <c r="C943" i="7"/>
  <c r="A943" i="7" s="1"/>
  <c r="I2620" i="7"/>
  <c r="G2620" i="7"/>
  <c r="J2620" i="7"/>
  <c r="H241" i="7"/>
  <c r="D241" i="7"/>
  <c r="C241" i="7"/>
  <c r="A241" i="7" s="1"/>
  <c r="J241" i="7"/>
  <c r="J3868" i="7"/>
  <c r="C2039" i="7"/>
  <c r="A2039" i="7" s="1"/>
  <c r="I1485" i="7"/>
  <c r="G1485" i="7"/>
  <c r="I3827" i="7"/>
  <c r="E172" i="7"/>
  <c r="J611" i="7"/>
  <c r="I864" i="7"/>
  <c r="J864" i="7"/>
  <c r="G864" i="7"/>
  <c r="E40" i="1"/>
  <c r="D478" i="1"/>
  <c r="D590" i="7"/>
  <c r="G590" i="7"/>
  <c r="I3795" i="7"/>
  <c r="D3795" i="7"/>
  <c r="C3795" i="7"/>
  <c r="A3795" i="7" s="1"/>
  <c r="H232" i="7"/>
  <c r="C232" i="7"/>
  <c r="A232" i="7" s="1"/>
  <c r="D232" i="7"/>
  <c r="D2853" i="7"/>
  <c r="C2853" i="7"/>
  <c r="A2853" i="7" s="1"/>
  <c r="I263" i="7"/>
  <c r="J263" i="7"/>
  <c r="G263" i="7"/>
  <c r="H3133" i="7"/>
  <c r="G3133" i="7"/>
  <c r="E872" i="7"/>
  <c r="D769" i="7"/>
  <c r="E115" i="1"/>
  <c r="H2309" i="7"/>
  <c r="C2309" i="7"/>
  <c r="A2309" i="7" s="1"/>
  <c r="D3088" i="7"/>
  <c r="G586" i="7"/>
  <c r="J586" i="7"/>
  <c r="H1145" i="7"/>
  <c r="J1145" i="7"/>
  <c r="G1145" i="7"/>
  <c r="I3830" i="7"/>
  <c r="E3830" i="7"/>
  <c r="C153" i="1"/>
  <c r="I1007" i="7"/>
  <c r="G1007" i="7"/>
  <c r="I1154" i="7"/>
  <c r="J1154" i="7"/>
  <c r="E1883" i="7"/>
  <c r="C1883" i="7"/>
  <c r="A1883" i="7" s="1"/>
  <c r="H1993" i="7"/>
  <c r="J1993" i="7"/>
  <c r="C235" i="1"/>
  <c r="E235" i="1"/>
  <c r="G2287" i="7"/>
  <c r="G541" i="7"/>
  <c r="I3517" i="7"/>
  <c r="G3517" i="7"/>
  <c r="J3517" i="7"/>
  <c r="H1290" i="7"/>
  <c r="C1290" i="7"/>
  <c r="A1290" i="7" s="1"/>
  <c r="D1940" i="7"/>
  <c r="C1940" i="7"/>
  <c r="A1940" i="7" s="1"/>
  <c r="I2783" i="7"/>
  <c r="C2783" i="7"/>
  <c r="A2783" i="7" s="1"/>
  <c r="J2783" i="7"/>
  <c r="I3109" i="7"/>
  <c r="G653" i="7"/>
  <c r="E653" i="7"/>
  <c r="E1992" i="7"/>
  <c r="I27" i="7"/>
  <c r="G27" i="7"/>
  <c r="E430" i="1"/>
  <c r="H729" i="7"/>
  <c r="G729" i="7"/>
  <c r="D3920" i="7"/>
  <c r="H3920" i="7"/>
  <c r="J3920" i="7"/>
  <c r="G3920" i="7"/>
  <c r="H3953" i="7"/>
  <c r="H1962" i="7"/>
  <c r="G2275" i="7"/>
  <c r="I2612" i="7"/>
  <c r="E2612" i="7"/>
  <c r="J2612" i="7"/>
  <c r="E1484" i="7"/>
  <c r="G1484" i="7"/>
  <c r="H30" i="7"/>
  <c r="E30" i="7"/>
  <c r="G30" i="7"/>
  <c r="H480" i="7"/>
  <c r="D480" i="7"/>
  <c r="J480" i="7"/>
  <c r="H79" i="7"/>
  <c r="J79" i="7"/>
  <c r="J2081" i="7"/>
  <c r="D2081" i="7"/>
  <c r="D134" i="1"/>
  <c r="H3820" i="7"/>
  <c r="D3820" i="7"/>
  <c r="H2847" i="7"/>
  <c r="C2847" i="7"/>
  <c r="A2847" i="7" s="1"/>
  <c r="G3417" i="7"/>
  <c r="D3417" i="7"/>
  <c r="E84" i="1"/>
  <c r="D509" i="1"/>
  <c r="J2405" i="7"/>
  <c r="E2405" i="7"/>
  <c r="I2924" i="7"/>
  <c r="D2924" i="7"/>
  <c r="I831" i="7"/>
  <c r="C831" i="7"/>
  <c r="A831" i="7" s="1"/>
  <c r="G831" i="7"/>
  <c r="G2446" i="7"/>
  <c r="J3825" i="7"/>
  <c r="G3825" i="7"/>
  <c r="H3947" i="7"/>
  <c r="H528" i="7"/>
  <c r="J528" i="7"/>
  <c r="C528" i="7"/>
  <c r="A528" i="7" s="1"/>
  <c r="E1689" i="7"/>
  <c r="C1689" i="7"/>
  <c r="A1689" i="7" s="1"/>
  <c r="C2349" i="7"/>
  <c r="A2349" i="7" s="1"/>
  <c r="I1383" i="7"/>
  <c r="D1383" i="7"/>
  <c r="I3888" i="7"/>
  <c r="G3888" i="7"/>
  <c r="D3356" i="7"/>
  <c r="C3356" i="7"/>
  <c r="A3356" i="7" s="1"/>
  <c r="H1947" i="7"/>
  <c r="G1947" i="7"/>
  <c r="H3829" i="7"/>
  <c r="H2529" i="7"/>
  <c r="I428" i="7"/>
  <c r="I1292" i="7"/>
  <c r="J1292" i="7"/>
  <c r="C1292" i="7"/>
  <c r="A1292" i="7" s="1"/>
  <c r="G1609" i="7"/>
  <c r="C1609" i="7"/>
  <c r="A1609" i="7" s="1"/>
  <c r="E1609" i="7"/>
  <c r="E2455" i="7"/>
  <c r="H881" i="7"/>
  <c r="C881" i="7"/>
  <c r="A881" i="7" s="1"/>
  <c r="G3654" i="7"/>
  <c r="J2979" i="7"/>
  <c r="C2979" i="7"/>
  <c r="A2979" i="7" s="1"/>
  <c r="H1105" i="7"/>
  <c r="E1105" i="7"/>
  <c r="H1265" i="7"/>
  <c r="J1265" i="7"/>
  <c r="I945" i="7"/>
  <c r="D945" i="7"/>
  <c r="E945" i="7"/>
  <c r="C3710" i="7"/>
  <c r="A3710" i="7" s="1"/>
  <c r="I3503" i="7"/>
  <c r="D3503" i="7"/>
  <c r="I619" i="7"/>
  <c r="E619" i="7"/>
  <c r="J619" i="7"/>
  <c r="C2550" i="7"/>
  <c r="A2550" i="7" s="1"/>
  <c r="D2550" i="7"/>
  <c r="G3303" i="7"/>
  <c r="H811" i="7"/>
  <c r="J811" i="7"/>
  <c r="C811" i="7"/>
  <c r="A811" i="7" s="1"/>
  <c r="G811" i="7"/>
  <c r="H2925" i="7"/>
  <c r="C423" i="1"/>
  <c r="D423" i="1"/>
  <c r="H825" i="7"/>
  <c r="G825" i="7"/>
  <c r="C825" i="7"/>
  <c r="A825" i="7" s="1"/>
  <c r="H39" i="7"/>
  <c r="C2988" i="7"/>
  <c r="A2988" i="7" s="1"/>
  <c r="D2988" i="7"/>
  <c r="G679" i="7"/>
  <c r="D679" i="7"/>
  <c r="H1541" i="7"/>
  <c r="G1973" i="7"/>
  <c r="G3374" i="7"/>
  <c r="I1450" i="7"/>
  <c r="H661" i="7"/>
  <c r="D503" i="1"/>
  <c r="C503" i="1"/>
  <c r="H2391" i="7"/>
  <c r="G2391" i="7"/>
  <c r="E2391" i="7"/>
  <c r="I1960" i="7"/>
  <c r="C1960" i="7"/>
  <c r="A1960" i="7" s="1"/>
  <c r="J1960" i="7"/>
  <c r="H2763" i="7"/>
  <c r="H1032" i="7"/>
  <c r="E1032" i="7"/>
  <c r="G1032" i="7"/>
  <c r="D1032" i="7"/>
  <c r="H1104" i="7"/>
  <c r="E1104" i="7"/>
  <c r="I1298" i="7"/>
  <c r="G1298" i="7"/>
  <c r="D1298" i="7"/>
  <c r="J3938" i="7"/>
  <c r="I707" i="7"/>
  <c r="J707" i="7"/>
  <c r="C3939" i="7"/>
  <c r="A3939" i="7" s="1"/>
  <c r="J3939" i="7"/>
  <c r="G3082" i="7"/>
  <c r="H3566" i="7"/>
  <c r="J3566" i="7"/>
  <c r="C3181" i="7"/>
  <c r="A3181" i="7" s="1"/>
  <c r="J1136" i="7"/>
  <c r="I2195" i="7"/>
  <c r="J2195" i="7"/>
  <c r="E47" i="1"/>
  <c r="D3396" i="7"/>
  <c r="H1802" i="7"/>
  <c r="J1802" i="7"/>
  <c r="C3035" i="7"/>
  <c r="A3035" i="7" s="1"/>
  <c r="E3035" i="7"/>
  <c r="D3035" i="7"/>
  <c r="G3035" i="7"/>
  <c r="C308" i="7"/>
  <c r="A308" i="7" s="1"/>
  <c r="I1749" i="7"/>
  <c r="J1749" i="7"/>
  <c r="E1749" i="7"/>
  <c r="I1321" i="7"/>
  <c r="J1321" i="7"/>
  <c r="E1618" i="7"/>
  <c r="G1430" i="7"/>
  <c r="D2852" i="7"/>
  <c r="I2220" i="7"/>
  <c r="E2220" i="7"/>
  <c r="E165" i="7"/>
  <c r="G165" i="7"/>
  <c r="J165" i="7"/>
  <c r="C2443" i="7"/>
  <c r="A2443" i="7" s="1"/>
  <c r="D2443" i="7"/>
  <c r="D142" i="1"/>
  <c r="H2940" i="7"/>
  <c r="J2940" i="7"/>
  <c r="C2940" i="7"/>
  <c r="A2940" i="7" s="1"/>
  <c r="E66" i="1"/>
  <c r="H1752" i="7"/>
  <c r="D1752" i="7"/>
  <c r="I2042" i="7"/>
  <c r="D2042" i="7"/>
  <c r="J3965" i="7"/>
  <c r="D3965" i="7"/>
  <c r="C3965" i="7"/>
  <c r="A3965" i="7" s="1"/>
  <c r="D1171" i="7"/>
  <c r="G1171" i="7"/>
  <c r="H1389" i="7"/>
  <c r="H2787" i="7"/>
  <c r="C1690" i="7"/>
  <c r="A1690" i="7" s="1"/>
  <c r="J1690" i="7"/>
  <c r="G1739" i="7"/>
  <c r="J1739" i="7"/>
  <c r="I2864" i="7"/>
  <c r="E2864" i="7"/>
  <c r="I2580" i="7"/>
  <c r="J2580" i="7"/>
  <c r="C2580" i="7"/>
  <c r="A2580" i="7" s="1"/>
  <c r="D2580" i="7"/>
  <c r="C369" i="7"/>
  <c r="A369" i="7" s="1"/>
  <c r="E369" i="7"/>
  <c r="D369" i="7"/>
  <c r="E52" i="7"/>
  <c r="C52" i="7"/>
  <c r="A52" i="7" s="1"/>
  <c r="I2541" i="7"/>
  <c r="C2541" i="7"/>
  <c r="A2541" i="7" s="1"/>
  <c r="H418" i="7"/>
  <c r="E3980" i="7"/>
  <c r="G3980" i="7"/>
  <c r="G175" i="7"/>
  <c r="J175" i="7"/>
  <c r="H1938" i="7"/>
  <c r="H3515" i="7"/>
  <c r="G3515" i="7"/>
  <c r="D2666" i="7"/>
  <c r="J2666" i="7"/>
  <c r="G2666" i="7"/>
  <c r="D3284" i="7"/>
  <c r="C32" i="1"/>
  <c r="H2013" i="7"/>
  <c r="C641" i="7"/>
  <c r="A641" i="7" s="1"/>
  <c r="G641" i="7"/>
  <c r="G1852" i="7"/>
  <c r="H2575" i="7"/>
  <c r="E198" i="1"/>
  <c r="G765" i="7"/>
  <c r="E765" i="7"/>
  <c r="G2475" i="7"/>
  <c r="D2475" i="7"/>
  <c r="E2475" i="7"/>
  <c r="H1944" i="7"/>
  <c r="C1944" i="7"/>
  <c r="A1944" i="7" s="1"/>
  <c r="D1944" i="7"/>
  <c r="H2528" i="7"/>
  <c r="G2528" i="7"/>
  <c r="E3557" i="7"/>
  <c r="J3557" i="7"/>
  <c r="I737" i="7"/>
  <c r="J737" i="7"/>
  <c r="H3237" i="7"/>
  <c r="J3237" i="7"/>
  <c r="E591" i="1"/>
  <c r="I500" i="7"/>
  <c r="E24" i="1"/>
  <c r="I2910" i="7"/>
  <c r="J2910" i="7"/>
  <c r="G2910" i="7"/>
  <c r="H2251" i="7"/>
  <c r="G2251" i="7"/>
  <c r="C2251" i="7"/>
  <c r="A2251" i="7" s="1"/>
  <c r="G2310" i="7"/>
  <c r="I302" i="7"/>
  <c r="G302" i="7"/>
  <c r="C1590" i="7"/>
  <c r="A1590" i="7" s="1"/>
  <c r="G1590" i="7"/>
  <c r="G2431" i="7"/>
  <c r="D2431" i="7"/>
  <c r="I3863" i="7"/>
  <c r="C3863" i="7"/>
  <c r="A3863" i="7" s="1"/>
  <c r="G3863" i="7"/>
  <c r="I1824" i="7"/>
  <c r="G1824" i="7"/>
  <c r="E3340" i="7"/>
  <c r="C3340" i="7"/>
  <c r="A3340" i="7" s="1"/>
  <c r="C3612" i="7"/>
  <c r="A3612" i="7" s="1"/>
  <c r="I1994" i="7"/>
  <c r="I814" i="7"/>
  <c r="J814" i="7"/>
  <c r="E814" i="7"/>
  <c r="C517" i="1"/>
  <c r="D574" i="1"/>
  <c r="H3201" i="7"/>
  <c r="J3201" i="7"/>
  <c r="C3201" i="7"/>
  <c r="A3201" i="7" s="1"/>
  <c r="I1634" i="7"/>
  <c r="D1634" i="7"/>
  <c r="E3602" i="7"/>
  <c r="D3602" i="7"/>
  <c r="G2907" i="7"/>
  <c r="J2907" i="7"/>
  <c r="I3150" i="7"/>
  <c r="E3150" i="7"/>
  <c r="E2007" i="7"/>
  <c r="G2608" i="7"/>
  <c r="J2608" i="7"/>
  <c r="D332" i="1"/>
  <c r="H2311" i="7"/>
  <c r="D2311" i="7"/>
  <c r="E2311" i="7"/>
  <c r="G2515" i="7"/>
  <c r="J3852" i="7"/>
  <c r="E3852" i="7"/>
  <c r="H3584" i="7"/>
  <c r="D3584" i="7"/>
  <c r="E3584" i="7"/>
  <c r="C3584" i="7"/>
  <c r="A3584" i="7" s="1"/>
  <c r="C144" i="7"/>
  <c r="A144" i="7" s="1"/>
  <c r="E144" i="7"/>
  <c r="C1193" i="7"/>
  <c r="A1193" i="7" s="1"/>
  <c r="J3990" i="7"/>
  <c r="I3130" i="7"/>
  <c r="E3130" i="7"/>
  <c r="H1490" i="7"/>
  <c r="G1490" i="7"/>
  <c r="D467" i="1"/>
  <c r="I83" i="7"/>
  <c r="C83" i="7"/>
  <c r="A83" i="7" s="1"/>
  <c r="E83" i="7"/>
  <c r="J83" i="7"/>
  <c r="H3893" i="7"/>
  <c r="C3893" i="7"/>
  <c r="A3893" i="7" s="1"/>
  <c r="E3893" i="7"/>
  <c r="C414" i="1"/>
  <c r="H2411" i="7"/>
  <c r="C2411" i="7"/>
  <c r="A2411" i="7" s="1"/>
  <c r="E2411" i="7"/>
  <c r="H1861" i="7"/>
  <c r="J1861" i="7"/>
  <c r="E351" i="1"/>
  <c r="I376" i="7"/>
  <c r="C376" i="7"/>
  <c r="A376" i="7" s="1"/>
  <c r="H3756" i="7"/>
  <c r="E2381" i="7"/>
  <c r="J2381" i="7"/>
  <c r="D1093" i="7"/>
  <c r="I861" i="7"/>
  <c r="H1027" i="7"/>
  <c r="E3125" i="7"/>
  <c r="G958" i="7"/>
  <c r="H2070" i="7"/>
  <c r="D2070" i="7"/>
  <c r="H447" i="7"/>
  <c r="C447" i="7"/>
  <c r="A447" i="7" s="1"/>
  <c r="D447" i="7"/>
  <c r="G2333" i="7"/>
  <c r="D2333" i="7"/>
  <c r="G390" i="7"/>
  <c r="I1860" i="7"/>
  <c r="D1860" i="7"/>
  <c r="C1860" i="7"/>
  <c r="A1860" i="7" s="1"/>
  <c r="E132" i="1"/>
  <c r="E29" i="7"/>
  <c r="G29" i="7"/>
  <c r="C82" i="1"/>
  <c r="H1754" i="7"/>
  <c r="G1754" i="7"/>
  <c r="G3648" i="7"/>
  <c r="J2448" i="7"/>
  <c r="D1510" i="7"/>
  <c r="I2402" i="7"/>
  <c r="D2402" i="7"/>
  <c r="H3740" i="7"/>
  <c r="G1827" i="7"/>
  <c r="E1827" i="7"/>
  <c r="D1742" i="7"/>
  <c r="J1742" i="7"/>
  <c r="H1323" i="7"/>
  <c r="D1323" i="7"/>
  <c r="J1323" i="7"/>
  <c r="I1580" i="7"/>
  <c r="D1580" i="7"/>
  <c r="D3626" i="7"/>
  <c r="I587" i="7"/>
  <c r="J587" i="7"/>
  <c r="H215" i="7"/>
  <c r="D215" i="7"/>
  <c r="C215" i="7"/>
  <c r="A215" i="7" s="1"/>
  <c r="G3004" i="7"/>
  <c r="G1045" i="7"/>
  <c r="H3855" i="7"/>
  <c r="C3855" i="7"/>
  <c r="A3855" i="7" s="1"/>
  <c r="I2126" i="7"/>
  <c r="C3644" i="7"/>
  <c r="A3644" i="7" s="1"/>
  <c r="I2706" i="7"/>
  <c r="H1493" i="7"/>
  <c r="C1493" i="7"/>
  <c r="A1493" i="7" s="1"/>
  <c r="D3197" i="7"/>
  <c r="E3197" i="7"/>
  <c r="J3197" i="7"/>
  <c r="H2229" i="7"/>
  <c r="H1818" i="7"/>
  <c r="E1818" i="7"/>
  <c r="H1983" i="7"/>
  <c r="G1983" i="7"/>
  <c r="E1983" i="7"/>
  <c r="E1533" i="7"/>
  <c r="C1533" i="7"/>
  <c r="A1533" i="7" s="1"/>
  <c r="D3175" i="7"/>
  <c r="G3175" i="7"/>
  <c r="H66" i="7"/>
  <c r="I203" i="7"/>
  <c r="E203" i="7"/>
  <c r="G1888" i="7"/>
  <c r="D10" i="7"/>
  <c r="H739" i="7"/>
  <c r="H3500" i="7"/>
  <c r="G1446" i="7"/>
  <c r="E1446" i="7"/>
  <c r="D317" i="7"/>
  <c r="I3466" i="7"/>
  <c r="C3466" i="7"/>
  <c r="A3466" i="7" s="1"/>
  <c r="I2681" i="7"/>
  <c r="J2681" i="7"/>
  <c r="I2841" i="7"/>
  <c r="I1669" i="7"/>
  <c r="E1669" i="7"/>
  <c r="H1315" i="7"/>
  <c r="C1315" i="7"/>
  <c r="A1315" i="7" s="1"/>
  <c r="D944" i="7"/>
  <c r="I1890" i="7"/>
  <c r="C1890" i="7"/>
  <c r="A1890" i="7" s="1"/>
  <c r="H442" i="7"/>
  <c r="C442" i="7"/>
  <c r="A442" i="7" s="1"/>
  <c r="G442" i="7"/>
  <c r="D2641" i="7"/>
  <c r="E2641" i="7"/>
  <c r="C2641" i="7"/>
  <c r="A2641" i="7" s="1"/>
  <c r="J1654" i="7"/>
  <c r="H2080" i="7"/>
  <c r="E2080" i="7"/>
  <c r="H2345" i="7"/>
  <c r="J2345" i="7"/>
  <c r="D3092" i="7"/>
  <c r="E2194" i="7"/>
  <c r="J2194" i="7"/>
  <c r="I693" i="7"/>
  <c r="H728" i="7"/>
  <c r="J728" i="7"/>
  <c r="D2930" i="7"/>
  <c r="C3070" i="7"/>
  <c r="A3070" i="7" s="1"/>
  <c r="C232" i="1"/>
  <c r="H1936" i="7"/>
  <c r="G1936" i="7"/>
  <c r="C715" i="7"/>
  <c r="A715" i="7" s="1"/>
  <c r="J715" i="7"/>
  <c r="C2100" i="7"/>
  <c r="A2100" i="7" s="1"/>
  <c r="G2100" i="7"/>
  <c r="I1650" i="7"/>
  <c r="J1650" i="7"/>
  <c r="H1149" i="7"/>
  <c r="D1149" i="7"/>
  <c r="D3383" i="7"/>
  <c r="C3383" i="7"/>
  <c r="A3383" i="7" s="1"/>
  <c r="E1508" i="7"/>
  <c r="H1502" i="7"/>
  <c r="J1502" i="7"/>
  <c r="G3790" i="7"/>
  <c r="D3790" i="7"/>
  <c r="I3375" i="7"/>
  <c r="H166" i="7"/>
  <c r="C166" i="7"/>
  <c r="A166" i="7" s="1"/>
  <c r="J166" i="7"/>
  <c r="D3144" i="7"/>
  <c r="G3144" i="7"/>
  <c r="J3144" i="7"/>
  <c r="C1010" i="7"/>
  <c r="A1010" i="7" s="1"/>
  <c r="C2773" i="7"/>
  <c r="A2773" i="7" s="1"/>
  <c r="J2773" i="7"/>
  <c r="C3495" i="7"/>
  <c r="A3495" i="7" s="1"/>
  <c r="G3495" i="7"/>
  <c r="C3418" i="7"/>
  <c r="A3418" i="7" s="1"/>
  <c r="H1647" i="7"/>
  <c r="G1647" i="7"/>
  <c r="H3643" i="7"/>
  <c r="E947" i="7"/>
  <c r="I2355" i="7"/>
  <c r="E2355" i="7"/>
  <c r="G2355" i="7"/>
  <c r="C2355" i="7"/>
  <c r="A2355" i="7" s="1"/>
  <c r="H454" i="7"/>
  <c r="D454" i="7"/>
  <c r="G242" i="7"/>
  <c r="J242" i="7"/>
  <c r="I3763" i="7"/>
  <c r="D3763" i="7"/>
  <c r="G3763" i="7"/>
  <c r="H2573" i="7"/>
  <c r="J3936" i="7"/>
  <c r="G3936" i="7"/>
  <c r="E3387" i="7"/>
  <c r="J3387" i="7"/>
  <c r="I3258" i="7"/>
  <c r="E3258" i="7"/>
  <c r="D3258" i="7"/>
  <c r="H3563" i="7"/>
  <c r="G3563" i="7"/>
  <c r="D3563" i="7"/>
  <c r="C2511" i="7"/>
  <c r="A2511" i="7" s="1"/>
  <c r="I1326" i="7"/>
  <c r="J1326" i="7"/>
  <c r="H3299" i="7"/>
  <c r="D2175" i="7"/>
  <c r="E2175" i="7"/>
  <c r="I1535" i="7"/>
  <c r="G1535" i="7"/>
  <c r="J1535" i="7"/>
  <c r="I2512" i="7"/>
  <c r="E2512" i="7"/>
  <c r="E2901" i="7"/>
  <c r="J2919" i="7"/>
  <c r="H2675" i="7"/>
  <c r="E2675" i="7"/>
  <c r="J2675" i="7"/>
  <c r="H3596" i="7"/>
  <c r="C3596" i="7"/>
  <c r="A3596" i="7" s="1"/>
  <c r="E2118" i="7"/>
  <c r="C2950" i="7"/>
  <c r="A2950" i="7" s="1"/>
  <c r="J3580" i="7"/>
  <c r="D3580" i="7"/>
  <c r="I1557" i="7"/>
  <c r="C1557" i="7"/>
  <c r="A1557" i="7" s="1"/>
  <c r="G1557" i="7"/>
  <c r="D41" i="1"/>
  <c r="J1999" i="7"/>
  <c r="I1044" i="7"/>
  <c r="E1044" i="7"/>
  <c r="H3388" i="7"/>
  <c r="C3388" i="7"/>
  <c r="A3388" i="7" s="1"/>
  <c r="J435" i="7"/>
  <c r="C435" i="7"/>
  <c r="A435" i="7" s="1"/>
  <c r="I3102" i="7"/>
  <c r="E3102" i="7"/>
  <c r="D3102" i="7"/>
  <c r="H3378" i="7"/>
  <c r="D3378" i="7"/>
  <c r="J2524" i="7"/>
  <c r="E2285" i="7"/>
  <c r="G2285" i="7"/>
  <c r="H2775" i="7"/>
  <c r="I3942" i="7"/>
  <c r="G3942" i="7"/>
  <c r="D240" i="7"/>
  <c r="G240" i="7"/>
  <c r="E240" i="7"/>
  <c r="D2170" i="7"/>
  <c r="J2170" i="7"/>
  <c r="H3914" i="7"/>
  <c r="G3914" i="7"/>
  <c r="H799" i="7"/>
  <c r="J799" i="7"/>
  <c r="E799" i="7"/>
  <c r="D799" i="7"/>
  <c r="C1542" i="7"/>
  <c r="A1542" i="7" s="1"/>
  <c r="G1542" i="7"/>
  <c r="E3377" i="7"/>
  <c r="I24" i="7"/>
  <c r="C24" i="7"/>
  <c r="A24" i="7" s="1"/>
  <c r="D1417" i="7"/>
  <c r="J1417" i="7"/>
  <c r="C994" i="7"/>
  <c r="A994" i="7" s="1"/>
  <c r="J994" i="7"/>
  <c r="C3805" i="7"/>
  <c r="A3805" i="7" s="1"/>
  <c r="H3253" i="7"/>
  <c r="D3253" i="7"/>
  <c r="I3328" i="7"/>
  <c r="D3328" i="7"/>
  <c r="G3328" i="7"/>
  <c r="C197" i="1"/>
  <c r="H2394" i="7"/>
  <c r="I2394" i="7"/>
  <c r="C2394" i="7"/>
  <c r="A2394" i="7" s="1"/>
  <c r="H436" i="7"/>
  <c r="C436" i="7"/>
  <c r="A436" i="7" s="1"/>
  <c r="I2977" i="7"/>
  <c r="D2977" i="7"/>
  <c r="H918" i="7"/>
  <c r="G918" i="7"/>
  <c r="J918" i="7"/>
  <c r="G487" i="7"/>
  <c r="J487" i="7"/>
  <c r="J367" i="7"/>
  <c r="D367" i="7"/>
  <c r="J1207" i="7"/>
  <c r="E1207" i="7"/>
  <c r="H1042" i="7"/>
  <c r="J1042" i="7"/>
  <c r="C1042" i="7"/>
  <c r="A1042" i="7" s="1"/>
  <c r="I1663" i="7"/>
  <c r="E1663" i="7"/>
  <c r="G914" i="7"/>
  <c r="C540" i="1"/>
  <c r="D540" i="1"/>
  <c r="C2265" i="7"/>
  <c r="A2265" i="7" s="1"/>
  <c r="D2265" i="7"/>
  <c r="I1907" i="7"/>
  <c r="D1907" i="7"/>
  <c r="G1907" i="7"/>
  <c r="J1900" i="7"/>
  <c r="G2917" i="7"/>
  <c r="E874" i="7"/>
  <c r="D314" i="7"/>
  <c r="J1258" i="7"/>
  <c r="D764" i="7"/>
  <c r="D79" i="1"/>
  <c r="C1812" i="7"/>
  <c r="A1812" i="7" s="1"/>
  <c r="I1812" i="7"/>
  <c r="H3065" i="7"/>
  <c r="I2928" i="7"/>
  <c r="E2928" i="7"/>
  <c r="H1198" i="7"/>
  <c r="E1198" i="7"/>
  <c r="J3400" i="7"/>
  <c r="E3400" i="7"/>
  <c r="D273" i="1"/>
  <c r="G2698" i="7"/>
  <c r="H2698" i="7"/>
  <c r="J2698" i="7"/>
  <c r="C2698" i="7"/>
  <c r="A2698" i="7" s="1"/>
  <c r="D1410" i="7"/>
  <c r="J1410" i="7"/>
  <c r="J3943" i="7"/>
  <c r="D3943" i="7"/>
  <c r="H2679" i="7"/>
  <c r="I3107" i="7"/>
  <c r="J3107" i="7"/>
  <c r="D3107" i="7"/>
  <c r="E3107" i="7"/>
  <c r="J780" i="7"/>
  <c r="E780" i="7"/>
  <c r="C507" i="1"/>
  <c r="J1871" i="7"/>
  <c r="I2053" i="7"/>
  <c r="G1605" i="7"/>
  <c r="D1605" i="7"/>
  <c r="E898" i="7"/>
  <c r="H1363" i="7"/>
  <c r="G1363" i="7"/>
  <c r="I3793" i="7"/>
  <c r="E3793" i="7"/>
  <c r="J3793" i="7"/>
  <c r="G1009" i="7"/>
  <c r="H278" i="7"/>
  <c r="E278" i="7"/>
  <c r="I3064" i="7"/>
  <c r="D3064" i="7"/>
  <c r="G3064" i="7"/>
  <c r="H206" i="7"/>
  <c r="G206" i="7"/>
  <c r="J206" i="7"/>
  <c r="D3352" i="7"/>
  <c r="G2982" i="7"/>
  <c r="D2982" i="7"/>
  <c r="I3422" i="7"/>
  <c r="E3422" i="7"/>
  <c r="H3479" i="7"/>
  <c r="C3479" i="7"/>
  <c r="A3479" i="7" s="1"/>
  <c r="E2673" i="7"/>
  <c r="E2210" i="7"/>
  <c r="I1971" i="7"/>
  <c r="E1971" i="7"/>
  <c r="J1494" i="7"/>
  <c r="G1494" i="7"/>
  <c r="H3695" i="7"/>
  <c r="J3695" i="7"/>
  <c r="G2548" i="7"/>
  <c r="D2548" i="7"/>
  <c r="J2548" i="7"/>
  <c r="C2548" i="7"/>
  <c r="A2548" i="7" s="1"/>
  <c r="C3199" i="7"/>
  <c r="A3199" i="7" s="1"/>
  <c r="D3199" i="7"/>
  <c r="C3886" i="7"/>
  <c r="A3886" i="7" s="1"/>
  <c r="D3886" i="7"/>
  <c r="I2407" i="7"/>
  <c r="J2407" i="7"/>
  <c r="C2407" i="7"/>
  <c r="A2407" i="7" s="1"/>
  <c r="H1275" i="7"/>
  <c r="I3840" i="7"/>
  <c r="C1954" i="7"/>
  <c r="A1954" i="7" s="1"/>
  <c r="D1954" i="7"/>
  <c r="H3278" i="7"/>
  <c r="G3278" i="7"/>
  <c r="J3278" i="7"/>
  <c r="E3278" i="7"/>
  <c r="H607" i="7"/>
  <c r="E607" i="7"/>
  <c r="J2129" i="7"/>
  <c r="I2127" i="7"/>
  <c r="J2127" i="7"/>
  <c r="E2127" i="7"/>
  <c r="H3231" i="7"/>
  <c r="J3231" i="7"/>
  <c r="D1477" i="7"/>
  <c r="J1477" i="7"/>
  <c r="D1710" i="7"/>
  <c r="E250" i="1"/>
  <c r="C3392" i="7"/>
  <c r="A3392" i="7" s="1"/>
  <c r="G3392" i="7"/>
  <c r="C3799" i="7"/>
  <c r="A3799" i="7" s="1"/>
  <c r="E2818" i="7"/>
  <c r="J2818" i="7"/>
  <c r="I981" i="7"/>
  <c r="J981" i="7"/>
  <c r="E981" i="7"/>
  <c r="G981" i="7"/>
  <c r="I606" i="7"/>
  <c r="C606" i="7"/>
  <c r="A606" i="7" s="1"/>
  <c r="H2579" i="7"/>
  <c r="I871" i="7"/>
  <c r="H2604" i="7"/>
  <c r="G2604" i="7"/>
  <c r="C3501" i="7"/>
  <c r="A3501" i="7" s="1"/>
  <c r="E3501" i="7"/>
  <c r="C1087" i="7"/>
  <c r="A1087" i="7" s="1"/>
  <c r="H1087" i="7"/>
  <c r="G1087" i="7"/>
  <c r="D1087" i="7"/>
  <c r="D3511" i="7"/>
  <c r="G3511" i="7"/>
  <c r="I1146" i="7"/>
  <c r="H1576" i="7"/>
  <c r="C3522" i="7"/>
  <c r="A3522" i="7" s="1"/>
  <c r="I2521" i="7"/>
  <c r="D2521" i="7"/>
  <c r="D310" i="1"/>
  <c r="I1699" i="7"/>
  <c r="E1699" i="7"/>
  <c r="E317" i="1"/>
  <c r="D317" i="1"/>
  <c r="I35" i="7"/>
  <c r="C35" i="7"/>
  <c r="A35" i="7" s="1"/>
  <c r="I1625" i="7"/>
  <c r="E1625" i="7"/>
  <c r="G1625" i="7"/>
  <c r="H1488" i="7"/>
  <c r="E1488" i="7"/>
  <c r="I2189" i="7"/>
  <c r="C2189" i="7"/>
  <c r="A2189" i="7" s="1"/>
  <c r="H3259" i="7"/>
  <c r="E3259" i="7"/>
  <c r="G1476" i="7"/>
  <c r="D1479" i="7"/>
  <c r="I697" i="7"/>
  <c r="C697" i="7"/>
  <c r="A697" i="7" s="1"/>
  <c r="H3023" i="7"/>
  <c r="J3023" i="7"/>
  <c r="C3023" i="7"/>
  <c r="A3023" i="7" s="1"/>
  <c r="D3023" i="7"/>
  <c r="E2266" i="7"/>
  <c r="D2266" i="7"/>
  <c r="I1241" i="7"/>
  <c r="C1241" i="7"/>
  <c r="A1241" i="7" s="1"/>
  <c r="E1241" i="7"/>
  <c r="H1200" i="7"/>
  <c r="D1200" i="7"/>
  <c r="C1200" i="7"/>
  <c r="A1200" i="7" s="1"/>
  <c r="H482" i="7"/>
  <c r="D482" i="7"/>
  <c r="I2280" i="7"/>
  <c r="H2280" i="7"/>
  <c r="C2280" i="7"/>
  <c r="A2280" i="7" s="1"/>
  <c r="H2158" i="7"/>
  <c r="G2158" i="7"/>
  <c r="D2158" i="7"/>
  <c r="J2158" i="7"/>
  <c r="C555" i="1"/>
  <c r="I434" i="7"/>
  <c r="G434" i="7"/>
  <c r="C434" i="7"/>
  <c r="A434" i="7" s="1"/>
  <c r="E434" i="7"/>
  <c r="C930" i="7"/>
  <c r="A930" i="7" s="1"/>
  <c r="J930" i="7"/>
  <c r="E1780" i="7"/>
  <c r="J2707" i="7"/>
  <c r="I1139" i="7"/>
  <c r="E1139" i="7"/>
  <c r="J1139" i="7"/>
  <c r="H1209" i="7"/>
  <c r="I3186" i="7"/>
  <c r="G3186" i="7"/>
  <c r="I2371" i="7"/>
  <c r="C2371" i="7"/>
  <c r="A2371" i="7" s="1"/>
  <c r="D2371" i="7"/>
  <c r="C2470" i="7"/>
  <c r="A2470" i="7" s="1"/>
  <c r="C3578" i="7"/>
  <c r="A3578" i="7" s="1"/>
  <c r="J3578" i="7"/>
  <c r="E601" i="7"/>
  <c r="E379" i="7"/>
  <c r="H3930" i="7"/>
  <c r="E3930" i="7"/>
  <c r="H1922" i="7"/>
  <c r="E1922" i="7"/>
  <c r="H2816" i="7"/>
  <c r="E2816" i="7"/>
  <c r="C2816" i="7"/>
  <c r="A2816" i="7" s="1"/>
  <c r="H1926" i="7"/>
  <c r="C1926" i="7"/>
  <c r="A1926" i="7" s="1"/>
  <c r="G2661" i="7"/>
  <c r="J2661" i="7"/>
  <c r="D1253" i="7"/>
  <c r="G1253" i="7"/>
  <c r="H959" i="7"/>
  <c r="D959" i="7"/>
  <c r="G959" i="7"/>
  <c r="J959" i="7"/>
  <c r="E3915" i="7"/>
  <c r="G3915" i="7"/>
  <c r="C3915" i="7"/>
  <c r="A3915" i="7" s="1"/>
  <c r="H2054" i="7"/>
  <c r="I2909" i="7"/>
  <c r="E2909" i="7"/>
  <c r="G2909" i="7"/>
  <c r="I210" i="7"/>
  <c r="E210" i="7"/>
  <c r="E1456" i="7"/>
  <c r="I2248" i="7"/>
  <c r="D2248" i="7"/>
  <c r="D3811" i="7"/>
  <c r="C3811" i="7"/>
  <c r="A3811" i="7" s="1"/>
  <c r="H1662" i="7"/>
  <c r="J1662" i="7"/>
  <c r="D1662" i="7"/>
  <c r="J2489" i="7"/>
  <c r="E2489" i="7"/>
  <c r="D2489" i="7"/>
  <c r="G2911" i="7"/>
  <c r="C3273" i="7"/>
  <c r="A3273" i="7" s="1"/>
  <c r="I3912" i="7"/>
  <c r="I2876" i="7"/>
  <c r="E2876" i="7"/>
  <c r="C2876" i="7"/>
  <c r="A2876" i="7" s="1"/>
  <c r="G1097" i="7"/>
  <c r="E1097" i="7"/>
  <c r="H1695" i="7"/>
  <c r="J1695" i="7"/>
  <c r="G1695" i="7"/>
  <c r="H2059" i="7"/>
  <c r="G2059" i="7"/>
  <c r="D3474" i="7"/>
  <c r="E3474" i="7"/>
  <c r="E2167" i="7"/>
  <c r="G101" i="7"/>
  <c r="H3297" i="7"/>
  <c r="C3297" i="7"/>
  <c r="A3297" i="7" s="1"/>
  <c r="H1556" i="7"/>
  <c r="C2581" i="7"/>
  <c r="A2581" i="7" s="1"/>
  <c r="D2581" i="7"/>
  <c r="I2939" i="7"/>
  <c r="J2939" i="7"/>
  <c r="I2869" i="7"/>
  <c r="J2869" i="7"/>
  <c r="C1393" i="7"/>
  <c r="A1393" i="7" s="1"/>
  <c r="J1393" i="7"/>
  <c r="C1444" i="7"/>
  <c r="A1444" i="7" s="1"/>
  <c r="I2866" i="7"/>
  <c r="D2866" i="7"/>
  <c r="E2866" i="7"/>
  <c r="I2837" i="7"/>
  <c r="E2837" i="7"/>
  <c r="G2172" i="7"/>
  <c r="D2172" i="7"/>
  <c r="J2172" i="7"/>
  <c r="I1043" i="7"/>
  <c r="E1043" i="7"/>
  <c r="E2209" i="7"/>
  <c r="C388" i="1"/>
  <c r="D2230" i="7"/>
  <c r="I1463" i="7"/>
  <c r="J1463" i="7"/>
  <c r="C1463" i="7"/>
  <c r="A1463" i="7" s="1"/>
  <c r="C251" i="1"/>
  <c r="H3703" i="7"/>
  <c r="E3703" i="7"/>
  <c r="D159" i="1"/>
  <c r="E159" i="1"/>
  <c r="G1976" i="7"/>
  <c r="E3493" i="7"/>
  <c r="D3493" i="7"/>
  <c r="H1785" i="7"/>
  <c r="D1785" i="7"/>
  <c r="E2088" i="7"/>
  <c r="H3028" i="7"/>
  <c r="C3028" i="7"/>
  <c r="A3028" i="7" s="1"/>
  <c r="D565" i="7"/>
  <c r="G2646" i="7"/>
  <c r="J3784" i="7"/>
  <c r="E3784" i="7"/>
  <c r="J443" i="7"/>
  <c r="H2636" i="7"/>
  <c r="E2636" i="7"/>
  <c r="E626" i="7"/>
  <c r="E1101" i="7"/>
  <c r="G1101" i="7"/>
  <c r="I3715" i="7"/>
  <c r="E3715" i="7"/>
  <c r="J3715" i="7"/>
  <c r="D3715" i="7"/>
  <c r="D407" i="1"/>
  <c r="D2380" i="7"/>
  <c r="J2380" i="7"/>
  <c r="D372" i="7"/>
  <c r="H733" i="7"/>
  <c r="G733" i="7"/>
  <c r="D733" i="7"/>
  <c r="C525" i="1"/>
  <c r="E3506" i="7"/>
  <c r="J321" i="7"/>
  <c r="C321" i="7"/>
  <c r="A321" i="7" s="1"/>
  <c r="C1788" i="7"/>
  <c r="A1788" i="7" s="1"/>
  <c r="I2288" i="7"/>
  <c r="J2288" i="7"/>
  <c r="D1431" i="7"/>
  <c r="H1431" i="7"/>
  <c r="G3783" i="7"/>
  <c r="G48" i="7"/>
  <c r="H48" i="7"/>
  <c r="D48" i="7"/>
  <c r="E125" i="1"/>
  <c r="C1789" i="7"/>
  <c r="A1789" i="7" s="1"/>
  <c r="J1789" i="7"/>
  <c r="G2840" i="7"/>
  <c r="I2632" i="7"/>
  <c r="D2632" i="7"/>
  <c r="E2632" i="7"/>
  <c r="I2388" i="7"/>
  <c r="C2388" i="7"/>
  <c r="A2388" i="7" s="1"/>
  <c r="C2073" i="7"/>
  <c r="A2073" i="7" s="1"/>
  <c r="J1893" i="7"/>
  <c r="J116" i="7"/>
  <c r="D116" i="7"/>
  <c r="J2400" i="7"/>
  <c r="H2122" i="7"/>
  <c r="J2122" i="7"/>
  <c r="G362" i="7"/>
  <c r="C2797" i="7"/>
  <c r="A2797" i="7" s="1"/>
  <c r="J2797" i="7"/>
  <c r="I3068" i="7"/>
  <c r="D331" i="7"/>
  <c r="H1006" i="7"/>
  <c r="C1006" i="7"/>
  <c r="A1006" i="7" s="1"/>
  <c r="H1768" i="7"/>
  <c r="G1768" i="7"/>
  <c r="J1768" i="7"/>
  <c r="C1768" i="7"/>
  <c r="A1768" i="7" s="1"/>
  <c r="E3444" i="7"/>
  <c r="J3444" i="7"/>
  <c r="G3444" i="7"/>
  <c r="D593" i="7"/>
  <c r="J593" i="7"/>
  <c r="D483" i="1"/>
  <c r="H3895" i="7"/>
  <c r="G3895" i="7"/>
  <c r="D3895" i="7"/>
  <c r="E1352" i="7"/>
  <c r="G1352" i="7"/>
  <c r="G683" i="7"/>
  <c r="I2306" i="7"/>
  <c r="J2306" i="7"/>
  <c r="C2306" i="7"/>
  <c r="A2306" i="7" s="1"/>
  <c r="E2306" i="7"/>
  <c r="I617" i="7"/>
  <c r="C617" i="7"/>
  <c r="A617" i="7" s="1"/>
  <c r="G3187" i="7"/>
  <c r="C3187" i="7"/>
  <c r="A3187" i="7" s="1"/>
  <c r="H2178" i="7"/>
  <c r="E2178" i="7"/>
  <c r="H2846" i="7"/>
  <c r="E2846" i="7"/>
  <c r="D2519" i="7"/>
  <c r="J2519" i="7"/>
  <c r="E2813" i="7"/>
  <c r="C2813" i="7"/>
  <c r="A2813" i="7" s="1"/>
  <c r="J2813" i="7"/>
  <c r="I2776" i="7"/>
  <c r="E2776" i="7"/>
  <c r="J2776" i="7"/>
  <c r="H2002" i="7"/>
  <c r="G2002" i="7"/>
  <c r="C2002" i="7"/>
  <c r="A2002" i="7" s="1"/>
  <c r="E105" i="1"/>
  <c r="D135" i="7"/>
  <c r="I676" i="7"/>
  <c r="J676" i="7"/>
  <c r="G676" i="7"/>
  <c r="D676" i="7"/>
  <c r="D2896" i="7"/>
  <c r="G1167" i="7"/>
  <c r="D1167" i="7"/>
  <c r="J1330" i="7"/>
  <c r="H969" i="7"/>
  <c r="E969" i="7"/>
  <c r="J969" i="7"/>
  <c r="I2460" i="7"/>
  <c r="E2460" i="7"/>
  <c r="D347" i="7"/>
  <c r="I2563" i="7"/>
  <c r="J2563" i="7"/>
  <c r="I1056" i="7"/>
  <c r="I1458" i="7"/>
  <c r="C1458" i="7"/>
  <c r="A1458" i="7" s="1"/>
  <c r="D3160" i="7"/>
  <c r="H196" i="7"/>
  <c r="I196" i="7"/>
  <c r="J196" i="7"/>
  <c r="I655" i="7"/>
  <c r="C655" i="7"/>
  <c r="A655" i="7" s="1"/>
  <c r="H2771" i="7"/>
  <c r="I2799" i="7"/>
  <c r="D2799" i="7"/>
  <c r="C2799" i="7"/>
  <c r="A2799" i="7" s="1"/>
  <c r="I71" i="7"/>
  <c r="D71" i="7"/>
  <c r="G2726" i="7"/>
  <c r="J2726" i="7"/>
  <c r="C3508" i="7"/>
  <c r="A3508" i="7" s="1"/>
  <c r="D1166" i="7"/>
  <c r="G1166" i="7"/>
  <c r="E620" i="7"/>
  <c r="H620" i="7"/>
  <c r="J620" i="7"/>
  <c r="H252" i="7"/>
  <c r="J252" i="7"/>
  <c r="H1354" i="7"/>
  <c r="E1354" i="7"/>
  <c r="D1354" i="7"/>
  <c r="H1550" i="7"/>
  <c r="G1550" i="7"/>
  <c r="C168" i="7"/>
  <c r="A168" i="7" s="1"/>
  <c r="D350" i="1"/>
  <c r="I2987" i="7"/>
  <c r="J2987" i="7"/>
  <c r="H1206" i="7"/>
  <c r="D1206" i="7"/>
  <c r="C124" i="1"/>
  <c r="G2249" i="7"/>
  <c r="D2249" i="7"/>
  <c r="D120" i="7"/>
  <c r="I3821" i="7"/>
  <c r="D3821" i="7"/>
  <c r="J3821" i="7"/>
  <c r="H3772" i="7"/>
  <c r="D3772" i="7"/>
  <c r="J3772" i="7"/>
  <c r="C3772" i="7"/>
  <c r="A3772" i="7" s="1"/>
  <c r="G310" i="7"/>
  <c r="J310" i="7"/>
  <c r="J3677" i="7"/>
  <c r="I2273" i="7"/>
  <c r="D2273" i="7"/>
  <c r="H3234" i="7"/>
  <c r="D3234" i="7"/>
  <c r="G3234" i="7"/>
  <c r="J2735" i="7"/>
  <c r="C2735" i="7"/>
  <c r="A2735" i="7" s="1"/>
  <c r="J3482" i="7"/>
  <c r="I313" i="7"/>
  <c r="I3213" i="7"/>
  <c r="E3213" i="7"/>
  <c r="E585" i="7"/>
  <c r="C585" i="7"/>
  <c r="A585" i="7" s="1"/>
  <c r="D585" i="7"/>
  <c r="C320" i="1"/>
  <c r="H3283" i="7"/>
  <c r="C3283" i="7"/>
  <c r="A3283" i="7" s="1"/>
  <c r="I160" i="7"/>
  <c r="I3450" i="7"/>
  <c r="D3450" i="7"/>
  <c r="H1597" i="7"/>
  <c r="G1597" i="7"/>
  <c r="D149" i="7"/>
  <c r="D3464" i="7"/>
  <c r="H1694" i="7"/>
  <c r="D292" i="1"/>
  <c r="I3381" i="7"/>
  <c r="C3381" i="7"/>
  <c r="A3381" i="7" s="1"/>
  <c r="C1369" i="7"/>
  <c r="A1369" i="7" s="1"/>
  <c r="D1681" i="7"/>
  <c r="G1681" i="7"/>
  <c r="D2957" i="7"/>
  <c r="C1109" i="7"/>
  <c r="A1109" i="7" s="1"/>
  <c r="D1109" i="7"/>
  <c r="G1109" i="7"/>
  <c r="G1848" i="7"/>
  <c r="I1399" i="7"/>
  <c r="C1399" i="7"/>
  <c r="A1399" i="7" s="1"/>
  <c r="D1399" i="7"/>
  <c r="G380" i="7"/>
  <c r="D380" i="7"/>
  <c r="E13" i="1"/>
  <c r="I3858" i="7"/>
  <c r="D3858" i="7"/>
  <c r="J3858" i="7"/>
  <c r="C3858" i="7"/>
  <c r="A3858" i="7" s="1"/>
  <c r="C270" i="1"/>
  <c r="E270" i="1"/>
  <c r="D270" i="1"/>
  <c r="D1721" i="7"/>
  <c r="I3975" i="7"/>
  <c r="G3975" i="7"/>
  <c r="E3975" i="7"/>
  <c r="I2598" i="7"/>
  <c r="C2598" i="7"/>
  <c r="A2598" i="7" s="1"/>
  <c r="C2144" i="7"/>
  <c r="A2144" i="7" s="1"/>
  <c r="D2144" i="7"/>
  <c r="D1521" i="7"/>
  <c r="H312" i="7"/>
  <c r="G312" i="7"/>
  <c r="D312" i="7"/>
  <c r="I2148" i="7"/>
  <c r="D2148" i="7"/>
  <c r="H209" i="7"/>
  <c r="C209" i="7"/>
  <c r="A209" i="7" s="1"/>
  <c r="E3337" i="7"/>
  <c r="J3337" i="7"/>
  <c r="G3337" i="7"/>
  <c r="H1620" i="7"/>
  <c r="D1620" i="7"/>
  <c r="J3532" i="7"/>
  <c r="D3532" i="7"/>
  <c r="I2540" i="7"/>
  <c r="C2540" i="7"/>
  <c r="A2540" i="7" s="1"/>
  <c r="D2540" i="7"/>
  <c r="C3084" i="7"/>
  <c r="A3084" i="7" s="1"/>
  <c r="I3535" i="7"/>
  <c r="J948" i="7"/>
  <c r="I1366" i="7"/>
  <c r="H1366" i="7"/>
  <c r="J1366" i="7"/>
  <c r="G1889" i="7"/>
  <c r="H730" i="7"/>
  <c r="D730" i="7"/>
  <c r="G730" i="7"/>
  <c r="I3198" i="7"/>
  <c r="C3198" i="7"/>
  <c r="A3198" i="7" s="1"/>
  <c r="E1113" i="7"/>
  <c r="J1113" i="7"/>
  <c r="H1985" i="7"/>
  <c r="C1985" i="7"/>
  <c r="A1985" i="7" s="1"/>
  <c r="J1523" i="7"/>
  <c r="E1523" i="7"/>
  <c r="G1523" i="7"/>
  <c r="C3457" i="7"/>
  <c r="A3457" i="7" s="1"/>
  <c r="D3457" i="7"/>
  <c r="C77" i="1"/>
  <c r="E77" i="1"/>
  <c r="J900" i="7"/>
  <c r="C900" i="7"/>
  <c r="A900" i="7" s="1"/>
  <c r="C3880" i="7"/>
  <c r="A3880" i="7" s="1"/>
  <c r="D3880" i="7"/>
  <c r="E3880" i="7"/>
  <c r="J1602" i="7"/>
  <c r="H1809" i="7"/>
  <c r="C1809" i="7"/>
  <c r="A1809" i="7" s="1"/>
  <c r="I1572" i="7"/>
  <c r="J1572" i="7"/>
  <c r="I3364" i="7"/>
  <c r="J3364" i="7"/>
  <c r="D584" i="7"/>
  <c r="G584" i="7"/>
  <c r="I440" i="7"/>
  <c r="J440" i="7"/>
  <c r="D1902" i="7"/>
  <c r="I3630" i="7"/>
  <c r="D3630" i="7"/>
  <c r="C3630" i="7"/>
  <c r="A3630" i="7" s="1"/>
  <c r="D109" i="1"/>
  <c r="G2690" i="7"/>
  <c r="I862" i="7"/>
  <c r="D862" i="7"/>
  <c r="D1182" i="7"/>
  <c r="J2225" i="7"/>
  <c r="G2225" i="7"/>
  <c r="E2225" i="7"/>
  <c r="H3605" i="7"/>
  <c r="J3605" i="7"/>
  <c r="C3605" i="7"/>
  <c r="A3605" i="7" s="1"/>
  <c r="H460" i="7"/>
  <c r="E965" i="7"/>
  <c r="D965" i="7"/>
  <c r="I3743" i="7"/>
  <c r="J3743" i="7"/>
  <c r="I960" i="7"/>
  <c r="J960" i="7"/>
  <c r="D444" i="1"/>
  <c r="H3871" i="7"/>
  <c r="D3871" i="7"/>
  <c r="I1857" i="7"/>
  <c r="D3336" i="7"/>
  <c r="G3336" i="7"/>
  <c r="H2696" i="7"/>
  <c r="G2696" i="7"/>
  <c r="E1499" i="7"/>
  <c r="G1499" i="7"/>
  <c r="G1283" i="7"/>
  <c r="H2099" i="7"/>
  <c r="G2099" i="7"/>
  <c r="G3545" i="7"/>
  <c r="D3545" i="7"/>
  <c r="C3545" i="7"/>
  <c r="A3545" i="7" s="1"/>
  <c r="E3545" i="7"/>
  <c r="I2254" i="7"/>
  <c r="I704" i="7"/>
  <c r="D704" i="7"/>
  <c r="E704" i="7"/>
  <c r="G704" i="7"/>
  <c r="I2741" i="7"/>
  <c r="I1130" i="7"/>
  <c r="J3979" i="7"/>
  <c r="E804" i="7"/>
  <c r="H2737" i="7"/>
  <c r="G2737" i="7"/>
  <c r="C2737" i="7"/>
  <c r="A2737" i="7" s="1"/>
  <c r="E3969" i="7"/>
  <c r="C1636" i="7"/>
  <c r="A1636" i="7" s="1"/>
  <c r="I1271" i="7"/>
  <c r="G1271" i="7"/>
  <c r="C554" i="1"/>
  <c r="H616" i="7"/>
  <c r="E2005" i="7"/>
  <c r="J2005" i="7"/>
  <c r="C1495" i="7"/>
  <c r="A1495" i="7" s="1"/>
  <c r="D1495" i="7"/>
  <c r="D551" i="1"/>
  <c r="C578" i="1"/>
  <c r="G3706" i="7"/>
  <c r="H2683" i="7"/>
  <c r="D2683" i="7"/>
  <c r="H2106" i="7"/>
  <c r="D2106" i="7"/>
  <c r="G2625" i="7"/>
  <c r="G2824" i="7"/>
  <c r="H3011" i="7"/>
  <c r="J3011" i="7"/>
  <c r="E3011" i="7"/>
  <c r="G3011" i="7"/>
  <c r="C3516" i="7"/>
  <c r="A3516" i="7" s="1"/>
  <c r="D1281" i="7"/>
  <c r="H3999" i="7"/>
  <c r="D3999" i="7"/>
  <c r="E3999" i="7"/>
  <c r="H2527" i="7"/>
  <c r="E2527" i="7"/>
  <c r="E2897" i="7"/>
  <c r="C2897" i="7"/>
  <c r="A2897" i="7" s="1"/>
  <c r="J2897" i="7"/>
  <c r="C2033" i="7"/>
  <c r="A2033" i="7" s="1"/>
  <c r="E55" i="1"/>
  <c r="H3524" i="7"/>
  <c r="G3524" i="7"/>
  <c r="I2234" i="7"/>
  <c r="I1142" i="7"/>
  <c r="C1142" i="7"/>
  <c r="A1142" i="7" s="1"/>
  <c r="D127" i="1"/>
  <c r="E127" i="1"/>
  <c r="H3053" i="7"/>
  <c r="C3053" i="7"/>
  <c r="A3053" i="7" s="1"/>
  <c r="D3053" i="7"/>
  <c r="E2886" i="7"/>
  <c r="C2886" i="7"/>
  <c r="A2886" i="7" s="1"/>
  <c r="I3487" i="7"/>
  <c r="H3487" i="7"/>
  <c r="E3487" i="7"/>
  <c r="E2831" i="7"/>
  <c r="G2831" i="7"/>
  <c r="D194" i="1"/>
  <c r="I2980" i="7"/>
  <c r="G2980" i="7"/>
  <c r="I1700" i="7"/>
  <c r="D486" i="7"/>
  <c r="E1787" i="7"/>
  <c r="I3445" i="7"/>
  <c r="D3445" i="7"/>
  <c r="C318" i="1"/>
  <c r="G3208" i="7"/>
  <c r="C3208" i="7"/>
  <c r="A3208" i="7" s="1"/>
  <c r="H2181" i="7"/>
  <c r="D2181" i="7"/>
  <c r="C3365" i="7"/>
  <c r="A3365" i="7" s="1"/>
  <c r="G3365" i="7"/>
  <c r="E1655" i="7"/>
  <c r="H1717" i="7"/>
  <c r="E1717" i="7"/>
  <c r="H2188" i="7"/>
  <c r="E2188" i="7"/>
  <c r="I2933" i="7"/>
  <c r="G2933" i="7"/>
  <c r="C2933" i="7"/>
  <c r="A2933" i="7" s="1"/>
  <c r="G279" i="7"/>
  <c r="I247" i="7"/>
  <c r="C2969" i="7"/>
  <c r="A2969" i="7" s="1"/>
  <c r="G2969" i="7"/>
  <c r="E2969" i="7"/>
  <c r="G326" i="7"/>
  <c r="E326" i="7"/>
  <c r="I2321" i="7"/>
  <c r="C2321" i="7"/>
  <c r="A2321" i="7" s="1"/>
  <c r="H3424" i="7"/>
  <c r="J3424" i="7"/>
  <c r="G3424" i="7"/>
  <c r="C430" i="7"/>
  <c r="A430" i="7" s="1"/>
  <c r="C1372" i="7"/>
  <c r="A1372" i="7" s="1"/>
  <c r="C1134" i="7"/>
  <c r="A1134" i="7" s="1"/>
  <c r="I1134" i="7"/>
  <c r="G1134" i="7"/>
  <c r="J1134" i="7"/>
  <c r="H261" i="7"/>
  <c r="E261" i="7"/>
  <c r="J261" i="7"/>
  <c r="C20" i="1"/>
  <c r="D3842" i="7"/>
  <c r="J3842" i="7"/>
  <c r="G3842" i="7"/>
  <c r="G65" i="7"/>
  <c r="G3782" i="7"/>
  <c r="H3924" i="7"/>
  <c r="D3924" i="7"/>
  <c r="I2599" i="7"/>
  <c r="H1881" i="7"/>
  <c r="C1881" i="7"/>
  <c r="A1881" i="7" s="1"/>
  <c r="G3274" i="7"/>
  <c r="I2546" i="7"/>
  <c r="E2546" i="7"/>
  <c r="I3946" i="7"/>
  <c r="G3946" i="7"/>
  <c r="J2271" i="7"/>
  <c r="D2271" i="7"/>
  <c r="E2742" i="7"/>
  <c r="C3992" i="7"/>
  <c r="A3992" i="7" s="1"/>
  <c r="I1125" i="7"/>
  <c r="D1125" i="7"/>
  <c r="E3933" i="7"/>
  <c r="J3933" i="7"/>
  <c r="C3933" i="7"/>
  <c r="A3933" i="7" s="1"/>
  <c r="G3933" i="7"/>
  <c r="G3762" i="7"/>
  <c r="I2058" i="7"/>
  <c r="D2058" i="7"/>
  <c r="E2740" i="7"/>
  <c r="J596" i="7"/>
  <c r="G596" i="7"/>
  <c r="H3093" i="7"/>
  <c r="J3093" i="7"/>
  <c r="J3075" i="7"/>
  <c r="E3075" i="7"/>
  <c r="D3747" i="7"/>
  <c r="C391" i="1"/>
  <c r="I1339" i="7"/>
  <c r="G1339" i="7"/>
  <c r="D1076" i="7"/>
  <c r="J1076" i="7"/>
  <c r="D1666" i="7"/>
  <c r="H319" i="7"/>
  <c r="J319" i="7"/>
  <c r="H3543" i="7"/>
  <c r="E3543" i="7"/>
  <c r="G1810" i="7"/>
  <c r="J1810" i="7"/>
  <c r="H457" i="7"/>
  <c r="C457" i="7"/>
  <c r="A457" i="7" s="1"/>
  <c r="H3586" i="7"/>
  <c r="C3586" i="7"/>
  <c r="A3586" i="7" s="1"/>
  <c r="J3586" i="7"/>
  <c r="D3586" i="7"/>
  <c r="E561" i="1"/>
  <c r="D561" i="1"/>
  <c r="E1934" i="7"/>
  <c r="G1934" i="7"/>
  <c r="I3124" i="7"/>
  <c r="J3124" i="7"/>
  <c r="J424" i="7"/>
  <c r="D424" i="7"/>
  <c r="C2712" i="7"/>
  <c r="A2712" i="7" s="1"/>
  <c r="I63" i="7"/>
  <c r="E63" i="7"/>
  <c r="C63" i="7"/>
  <c r="A63" i="7" s="1"/>
  <c r="G63" i="7"/>
  <c r="C1912" i="7"/>
  <c r="A1912" i="7" s="1"/>
  <c r="E2201" i="7"/>
  <c r="D2201" i="7"/>
  <c r="J422" i="7"/>
  <c r="J3031" i="7"/>
  <c r="H3031" i="7"/>
  <c r="I2935" i="7"/>
  <c r="H2935" i="7"/>
  <c r="D2935" i="7"/>
  <c r="D234" i="7"/>
  <c r="I2577" i="7"/>
  <c r="E2577" i="7"/>
  <c r="D329" i="1"/>
  <c r="I374" i="7"/>
  <c r="G374" i="7"/>
  <c r="C1507" i="7"/>
  <c r="A1507" i="7" s="1"/>
  <c r="E1507" i="7"/>
  <c r="G472" i="7"/>
  <c r="I1928" i="7"/>
  <c r="D1928" i="7"/>
  <c r="C1928" i="7"/>
  <c r="A1928" i="7" s="1"/>
  <c r="C695" i="7"/>
  <c r="A695" i="7" s="1"/>
  <c r="G695" i="7"/>
  <c r="I420" i="7"/>
  <c r="G420" i="7"/>
  <c r="I140" i="7"/>
  <c r="G140" i="7"/>
  <c r="H2992" i="7"/>
  <c r="C56" i="7"/>
  <c r="A56" i="7" s="1"/>
  <c r="H666" i="7"/>
  <c r="C666" i="7"/>
  <c r="A666" i="7" s="1"/>
  <c r="I2232" i="7"/>
  <c r="D2232" i="7"/>
  <c r="H3692" i="7"/>
  <c r="C2215" i="7"/>
  <c r="A2215" i="7" s="1"/>
  <c r="D2215" i="7"/>
  <c r="J1217" i="7"/>
  <c r="H297" i="7"/>
  <c r="J297" i="7"/>
  <c r="J1963" i="7"/>
  <c r="E3069" i="7"/>
  <c r="G3069" i="7"/>
  <c r="H1951" i="7"/>
  <c r="J1951" i="7"/>
  <c r="G1133" i="7"/>
  <c r="E1133" i="7"/>
  <c r="D1133" i="7"/>
  <c r="J1581" i="7"/>
  <c r="D1191" i="7"/>
  <c r="H581" i="7"/>
  <c r="C581" i="7"/>
  <c r="A581" i="7" s="1"/>
  <c r="G581" i="7"/>
  <c r="H2566" i="7"/>
  <c r="J2566" i="7"/>
  <c r="E369" i="1"/>
  <c r="D592" i="7"/>
  <c r="E592" i="7"/>
  <c r="I776" i="7"/>
  <c r="C776" i="7"/>
  <c r="A776" i="7" s="1"/>
  <c r="I400" i="7"/>
  <c r="G2699" i="7"/>
  <c r="D2699" i="7"/>
  <c r="D2974" i="7"/>
  <c r="H3399" i="7"/>
  <c r="E3399" i="7"/>
  <c r="D3399" i="7"/>
  <c r="H1858" i="7"/>
  <c r="D1858" i="7"/>
  <c r="C3728" i="7"/>
  <c r="A3728" i="7" s="1"/>
  <c r="D3728" i="7"/>
  <c r="I1307" i="7"/>
  <c r="C1307" i="7"/>
  <c r="A1307" i="7" s="1"/>
  <c r="J1307" i="7"/>
  <c r="E1307" i="7"/>
  <c r="I3005" i="7"/>
  <c r="E472" i="1"/>
  <c r="I1486" i="7"/>
  <c r="E1486" i="7"/>
  <c r="J1486" i="7"/>
  <c r="E2640" i="7"/>
  <c r="D3003" i="7"/>
  <c r="G3003" i="7"/>
  <c r="I610" i="7"/>
  <c r="E610" i="7"/>
  <c r="I328" i="7"/>
  <c r="D328" i="7"/>
  <c r="H3086" i="7"/>
  <c r="C2067" i="7"/>
  <c r="A2067" i="7" s="1"/>
  <c r="D99" i="1"/>
  <c r="D2075" i="7"/>
  <c r="E1116" i="7"/>
  <c r="J1116" i="7"/>
  <c r="E1437" i="7"/>
  <c r="I1437" i="7"/>
  <c r="G1437" i="7"/>
  <c r="H2171" i="7"/>
  <c r="D2171" i="7"/>
  <c r="E2171" i="7"/>
  <c r="J688" i="7"/>
  <c r="G688" i="7"/>
  <c r="C688" i="7"/>
  <c r="A688" i="7" s="1"/>
  <c r="E1673" i="7"/>
  <c r="J1673" i="7"/>
  <c r="G1673" i="7"/>
  <c r="H3145" i="7"/>
  <c r="D3145" i="7"/>
  <c r="G3142" i="7"/>
  <c r="I1770" i="7"/>
  <c r="E1770" i="7"/>
  <c r="C1770" i="7"/>
  <c r="A1770" i="7" s="1"/>
  <c r="H1408" i="7"/>
  <c r="D1408" i="7"/>
  <c r="J1408" i="7"/>
  <c r="E573" i="7"/>
  <c r="D902" i="7"/>
  <c r="E1424" i="7"/>
  <c r="G1424" i="7"/>
  <c r="G2616" i="7"/>
  <c r="D2616" i="7"/>
  <c r="J597" i="7"/>
  <c r="C597" i="7"/>
  <c r="A597" i="7" s="1"/>
  <c r="G1596" i="7"/>
  <c r="D1025" i="7"/>
  <c r="E1025" i="7"/>
  <c r="J1025" i="7"/>
  <c r="C1069" i="7"/>
  <c r="A1069" i="7" s="1"/>
  <c r="G1069" i="7"/>
  <c r="I2931" i="7"/>
  <c r="G2931" i="7"/>
  <c r="J2931" i="7"/>
  <c r="C2422" i="7"/>
  <c r="A2422" i="7" s="1"/>
  <c r="H2422" i="7"/>
  <c r="E2422" i="7"/>
  <c r="G2422" i="7"/>
  <c r="I2884" i="7"/>
  <c r="D1955" i="7"/>
  <c r="J1955" i="7"/>
  <c r="I901" i="7"/>
  <c r="E901" i="7"/>
  <c r="C280" i="1"/>
  <c r="E2104" i="7"/>
  <c r="H3879" i="7"/>
  <c r="I452" i="7"/>
  <c r="C452" i="7"/>
  <c r="A452" i="7" s="1"/>
  <c r="D452" i="7"/>
  <c r="H1124" i="7"/>
  <c r="G3680" i="7"/>
  <c r="C334" i="7"/>
  <c r="A334" i="7" s="1"/>
  <c r="J334" i="7"/>
  <c r="C1577" i="7"/>
  <c r="A1577" i="7" s="1"/>
  <c r="D1577" i="7"/>
  <c r="E333" i="7"/>
  <c r="C333" i="7"/>
  <c r="A333" i="7" s="1"/>
  <c r="C2629" i="7"/>
  <c r="A2629" i="7" s="1"/>
  <c r="G2629" i="7"/>
  <c r="G952" i="7"/>
  <c r="J952" i="7"/>
  <c r="I3547" i="7"/>
  <c r="H3607" i="7"/>
  <c r="D3607" i="7"/>
  <c r="H1313" i="7"/>
  <c r="D482" i="1"/>
  <c r="I763" i="7"/>
  <c r="G763" i="7"/>
  <c r="G3034" i="7"/>
  <c r="J3034" i="7"/>
  <c r="G138" i="7"/>
  <c r="E138" i="7"/>
  <c r="G2339" i="7"/>
  <c r="D2339" i="7"/>
  <c r="E2339" i="7"/>
  <c r="H3002" i="7"/>
  <c r="G3002" i="7"/>
  <c r="D3002" i="7"/>
  <c r="I1329" i="7"/>
  <c r="D1329" i="7"/>
  <c r="J1329" i="7"/>
  <c r="D250" i="7"/>
  <c r="D349" i="1"/>
  <c r="H3230" i="7"/>
  <c r="H2281" i="7"/>
  <c r="E2281" i="7"/>
  <c r="J2672" i="7"/>
  <c r="I561" i="7"/>
  <c r="C561" i="7"/>
  <c r="A561" i="7" s="1"/>
  <c r="E561" i="7"/>
  <c r="J3674" i="7"/>
  <c r="D3674" i="7"/>
  <c r="C3674" i="7"/>
  <c r="A3674" i="7" s="1"/>
  <c r="I1242" i="7"/>
  <c r="J1242" i="7"/>
  <c r="D1242" i="7"/>
  <c r="D2064" i="7"/>
  <c r="G2064" i="7"/>
  <c r="H1635" i="7"/>
  <c r="G1635" i="7"/>
  <c r="D1202" i="7"/>
  <c r="C1202" i="7"/>
  <c r="A1202" i="7" s="1"/>
  <c r="H450" i="7"/>
  <c r="D450" i="7"/>
  <c r="E450" i="7"/>
  <c r="D3194" i="7"/>
  <c r="C3194" i="7"/>
  <c r="A3194" i="7" s="1"/>
  <c r="H28" i="7"/>
  <c r="I28" i="7"/>
  <c r="G3112" i="7"/>
  <c r="E3712" i="7"/>
  <c r="E2496" i="7"/>
  <c r="H2571" i="7"/>
  <c r="D2571" i="7"/>
  <c r="C2571" i="7"/>
  <c r="A2571" i="7" s="1"/>
  <c r="H1091" i="7"/>
  <c r="E1091" i="7"/>
  <c r="H44" i="7"/>
  <c r="D44" i="7"/>
  <c r="H3156" i="7"/>
  <c r="J3156" i="7"/>
  <c r="J3904" i="7"/>
  <c r="G3480" i="7"/>
  <c r="C1659" i="7"/>
  <c r="A1659" i="7" s="1"/>
  <c r="D1659" i="7"/>
  <c r="I1701" i="7"/>
  <c r="C1701" i="7"/>
  <c r="A1701" i="7" s="1"/>
  <c r="J1701" i="7"/>
  <c r="H1373" i="7"/>
  <c r="J1459" i="7"/>
  <c r="H822" i="7"/>
  <c r="G822" i="7"/>
  <c r="H1817" i="7"/>
  <c r="I3571" i="7"/>
  <c r="J3571" i="7"/>
  <c r="D3571" i="7"/>
  <c r="E567" i="1"/>
  <c r="I394" i="7"/>
  <c r="G394" i="7"/>
  <c r="D394" i="7"/>
  <c r="J533" i="7"/>
  <c r="E533" i="7"/>
  <c r="I1800" i="7"/>
  <c r="C1800" i="7"/>
  <c r="A1800" i="7" s="1"/>
  <c r="G1800" i="7"/>
  <c r="C1014" i="7"/>
  <c r="A1014" i="7" s="1"/>
  <c r="G1014" i="7"/>
  <c r="G1797" i="7"/>
  <c r="J1595" i="7"/>
  <c r="I885" i="7"/>
  <c r="J885" i="7"/>
  <c r="I2398" i="7"/>
  <c r="E1148" i="7"/>
  <c r="G1008" i="7"/>
  <c r="J1008" i="7"/>
  <c r="I2565" i="7"/>
  <c r="E2565" i="7"/>
  <c r="G2565" i="7"/>
  <c r="I2591" i="7"/>
  <c r="E2591" i="7"/>
  <c r="I3369" i="7"/>
  <c r="C404" i="7"/>
  <c r="A404" i="7" s="1"/>
  <c r="H99" i="7"/>
  <c r="E99" i="7"/>
  <c r="H2246" i="7"/>
  <c r="E2246" i="7"/>
  <c r="C2246" i="7"/>
  <c r="A2246" i="7" s="1"/>
  <c r="I1362" i="7"/>
  <c r="G1362" i="7"/>
  <c r="D3428" i="7"/>
  <c r="J3428" i="7"/>
  <c r="H108" i="7"/>
  <c r="C1867" i="7"/>
  <c r="A1867" i="7" s="1"/>
  <c r="E1867" i="7"/>
  <c r="D1867" i="7"/>
  <c r="D2427" i="7"/>
  <c r="E2427" i="7"/>
  <c r="H265" i="7"/>
  <c r="D265" i="7"/>
  <c r="H220" i="7"/>
  <c r="G220" i="7"/>
  <c r="C2807" i="7"/>
  <c r="A2807" i="7" s="1"/>
  <c r="I3189" i="7"/>
  <c r="D3189" i="7"/>
  <c r="C3189" i="7"/>
  <c r="A3189" i="7" s="1"/>
  <c r="H812" i="7"/>
  <c r="J812" i="7"/>
  <c r="C812" i="7"/>
  <c r="A812" i="7" s="1"/>
  <c r="C121" i="1"/>
  <c r="C2714" i="7"/>
  <c r="A2714" i="7" s="1"/>
  <c r="I3911" i="7"/>
  <c r="D3911" i="7"/>
  <c r="C101" i="1"/>
  <c r="I2272" i="7"/>
  <c r="G2272" i="7"/>
  <c r="J2272" i="7"/>
  <c r="H2578" i="7"/>
  <c r="I1767" i="7"/>
  <c r="C1767" i="7"/>
  <c r="A1767" i="7" s="1"/>
  <c r="G1767" i="7"/>
  <c r="D186" i="1"/>
  <c r="E186" i="1"/>
  <c r="C186" i="1"/>
  <c r="D1670" i="7"/>
  <c r="G1670" i="7"/>
  <c r="D2615" i="7"/>
  <c r="I506" i="7"/>
  <c r="H506" i="7"/>
  <c r="C506" i="7"/>
  <c r="A506" i="7" s="1"/>
  <c r="I2968" i="7"/>
  <c r="G2968" i="7"/>
  <c r="E2968" i="7"/>
  <c r="I2874" i="7"/>
  <c r="G2874" i="7"/>
  <c r="D2874" i="7"/>
  <c r="J2874" i="7"/>
  <c r="C386" i="1"/>
  <c r="I1103" i="7"/>
  <c r="D1103" i="7"/>
  <c r="E1092" i="7"/>
  <c r="J1092" i="7"/>
  <c r="D2109" i="7"/>
  <c r="E450" i="1"/>
  <c r="H1185" i="7"/>
  <c r="G1185" i="7"/>
  <c r="C1185" i="7"/>
  <c r="A1185" i="7" s="1"/>
  <c r="G3730" i="7"/>
  <c r="E3730" i="7"/>
  <c r="C2174" i="7"/>
  <c r="A2174" i="7" s="1"/>
  <c r="I1441" i="7"/>
  <c r="E1441" i="7"/>
  <c r="C1441" i="7"/>
  <c r="A1441" i="7" s="1"/>
  <c r="C318" i="7"/>
  <c r="A318" i="7" s="1"/>
  <c r="E318" i="7"/>
  <c r="D2352" i="7"/>
  <c r="J2352" i="7"/>
  <c r="C3496" i="7"/>
  <c r="A3496" i="7" s="1"/>
  <c r="I1530" i="7"/>
  <c r="G1530" i="7"/>
  <c r="E1530" i="7"/>
  <c r="H2891" i="7"/>
  <c r="E2891" i="7"/>
  <c r="I3219" i="7"/>
  <c r="D3219" i="7"/>
  <c r="E3219" i="7"/>
  <c r="J2173" i="7"/>
  <c r="I200" i="7"/>
  <c r="D200" i="7"/>
  <c r="C3040" i="7"/>
  <c r="A3040" i="7" s="1"/>
  <c r="I977" i="7"/>
  <c r="C977" i="7"/>
  <c r="A977" i="7" s="1"/>
  <c r="I1558" i="7"/>
  <c r="J1558" i="7"/>
  <c r="H1565" i="7"/>
  <c r="C1565" i="7"/>
  <c r="A1565" i="7" s="1"/>
  <c r="D1565" i="7"/>
  <c r="D398" i="7"/>
  <c r="J398" i="7"/>
  <c r="D748" i="7"/>
  <c r="I1637" i="7"/>
  <c r="E1637" i="7"/>
  <c r="H384" i="7"/>
  <c r="G384" i="7"/>
  <c r="I681" i="7"/>
  <c r="E681" i="7"/>
  <c r="J681" i="7"/>
  <c r="C3248" i="7"/>
  <c r="A3248" i="7" s="1"/>
  <c r="G725" i="7"/>
  <c r="C2218" i="7"/>
  <c r="A2218" i="7" s="1"/>
  <c r="E940" i="7"/>
  <c r="H2068" i="7"/>
  <c r="I2343" i="7"/>
  <c r="E2343" i="7"/>
  <c r="C2343" i="7"/>
  <c r="A2343" i="7" s="1"/>
  <c r="H2083" i="7"/>
  <c r="G2083" i="7"/>
  <c r="G744" i="7"/>
  <c r="C744" i="7"/>
  <c r="A744" i="7" s="1"/>
  <c r="E302" i="1"/>
  <c r="I3115" i="7"/>
  <c r="H3080" i="7"/>
  <c r="D3080" i="7"/>
  <c r="E746" i="7"/>
  <c r="C746" i="7"/>
  <c r="A746" i="7" s="1"/>
  <c r="J746" i="7"/>
  <c r="D3878" i="7"/>
  <c r="G937" i="7"/>
  <c r="H2472" i="7"/>
  <c r="E2472" i="7"/>
  <c r="J3794" i="7"/>
  <c r="G3794" i="7"/>
  <c r="J3847" i="7"/>
  <c r="C498" i="1"/>
  <c r="H115" i="7"/>
  <c r="G115" i="7"/>
  <c r="E115" i="7"/>
  <c r="C2525" i="7"/>
  <c r="A2525" i="7" s="1"/>
  <c r="E2525" i="7"/>
  <c r="J2506" i="7"/>
  <c r="D3232" i="7"/>
  <c r="H3232" i="7"/>
  <c r="C3232" i="7"/>
  <c r="A3232" i="7" s="1"/>
  <c r="I2963" i="7"/>
  <c r="J2963" i="7"/>
  <c r="D2289" i="7"/>
  <c r="G2289" i="7"/>
  <c r="C216" i="7"/>
  <c r="A216" i="7" s="1"/>
  <c r="H773" i="7"/>
  <c r="C773" i="7"/>
  <c r="A773" i="7" s="1"/>
  <c r="D3967" i="7"/>
  <c r="E3967" i="7"/>
  <c r="E3343" i="7"/>
  <c r="D3343" i="7"/>
  <c r="I2508" i="7"/>
  <c r="E2508" i="7"/>
  <c r="I1224" i="7"/>
  <c r="H1224" i="7"/>
  <c r="J3970" i="7"/>
  <c r="E3970" i="7"/>
  <c r="D662" i="7"/>
  <c r="H2825" i="7"/>
  <c r="C2825" i="7"/>
  <c r="A2825" i="7" s="1"/>
  <c r="D2825" i="7"/>
  <c r="H419" i="7"/>
  <c r="C419" i="7"/>
  <c r="A419" i="7" s="1"/>
  <c r="J915" i="7"/>
  <c r="D915" i="7"/>
  <c r="E915" i="7"/>
  <c r="C226" i="1"/>
  <c r="D238" i="7"/>
  <c r="E238" i="7"/>
  <c r="C3178" i="7"/>
  <c r="A3178" i="7" s="1"/>
  <c r="E1683" i="7"/>
  <c r="C891" i="7"/>
  <c r="A891" i="7" s="1"/>
  <c r="C3848" i="7"/>
  <c r="A3848" i="7" s="1"/>
  <c r="J3848" i="7"/>
  <c r="G3848" i="7"/>
  <c r="D906" i="7"/>
  <c r="D3433" i="7"/>
  <c r="G2774" i="7"/>
  <c r="C2774" i="7"/>
  <c r="A2774" i="7" s="1"/>
  <c r="I437" i="7"/>
  <c r="G437" i="7"/>
  <c r="I860" i="7"/>
  <c r="G860" i="7"/>
  <c r="I3301" i="7"/>
  <c r="G2572" i="7"/>
  <c r="J2572" i="7"/>
  <c r="E962" i="7"/>
  <c r="C962" i="7"/>
  <c r="A962" i="7" s="1"/>
  <c r="C2090" i="7"/>
  <c r="A2090" i="7" s="1"/>
  <c r="E543" i="1"/>
  <c r="G3854" i="7"/>
  <c r="I2747" i="7"/>
  <c r="C2747" i="7"/>
  <c r="A2747" i="7" s="1"/>
  <c r="J2747" i="7"/>
  <c r="D223" i="1"/>
  <c r="E344" i="1"/>
  <c r="I3631" i="7"/>
  <c r="G3631" i="7"/>
  <c r="H1475" i="7"/>
  <c r="J1475" i="7"/>
  <c r="G1325" i="7"/>
  <c r="C1325" i="7"/>
  <c r="A1325" i="7" s="1"/>
  <c r="J1325" i="7"/>
  <c r="G938" i="7"/>
  <c r="G495" i="7"/>
  <c r="C1351" i="7"/>
  <c r="A1351" i="7" s="1"/>
  <c r="J1351" i="7"/>
  <c r="H3568" i="7"/>
  <c r="D3568" i="7"/>
  <c r="D1755" i="7"/>
  <c r="J1755" i="7"/>
  <c r="G187" i="7"/>
  <c r="D187" i="7"/>
  <c r="E187" i="7"/>
  <c r="H2006" i="7"/>
  <c r="I2006" i="7"/>
  <c r="J2006" i="7"/>
  <c r="D2006" i="7"/>
  <c r="C2948" i="7"/>
  <c r="A2948" i="7" s="1"/>
  <c r="G2948" i="7"/>
  <c r="I1610" i="7"/>
  <c r="D1610" i="7"/>
  <c r="H1230" i="7"/>
  <c r="J1744" i="7"/>
  <c r="G1744" i="7"/>
  <c r="E651" i="7"/>
  <c r="C155" i="7"/>
  <c r="A155" i="7" s="1"/>
  <c r="E155" i="7"/>
  <c r="J903" i="7"/>
  <c r="C299" i="1"/>
  <c r="J979" i="7"/>
  <c r="G2645" i="7"/>
  <c r="H1667" i="7"/>
  <c r="I1667" i="7"/>
  <c r="H1218" i="7"/>
  <c r="E1218" i="7"/>
  <c r="C1218" i="7"/>
  <c r="A1218" i="7" s="1"/>
  <c r="I1589" i="7"/>
  <c r="I644" i="7"/>
  <c r="G1264" i="7"/>
  <c r="J3123" i="7"/>
  <c r="C3123" i="7"/>
  <c r="A3123" i="7" s="1"/>
  <c r="E3123" i="7"/>
  <c r="I1436" i="7"/>
  <c r="D1436" i="7"/>
  <c r="I1585" i="7"/>
  <c r="J1585" i="7"/>
  <c r="E1585" i="7"/>
  <c r="C3960" i="7"/>
  <c r="A3960" i="7" s="1"/>
  <c r="D3960" i="7"/>
  <c r="E456" i="1"/>
  <c r="I2780" i="7"/>
  <c r="J2780" i="7"/>
  <c r="G132" i="7"/>
  <c r="E132" i="7"/>
  <c r="C2107" i="7"/>
  <c r="A2107" i="7" s="1"/>
  <c r="I3118" i="7"/>
  <c r="D3118" i="7"/>
  <c r="E3118" i="7"/>
  <c r="I300" i="7"/>
  <c r="J300" i="7"/>
  <c r="H1641" i="7"/>
  <c r="D1641" i="7"/>
  <c r="E2026" i="7"/>
  <c r="G2026" i="7"/>
  <c r="D2026" i="7"/>
  <c r="C3373" i="7"/>
  <c r="A3373" i="7" s="1"/>
  <c r="H1288" i="7"/>
  <c r="E1288" i="7"/>
  <c r="H3749" i="7"/>
  <c r="D3749" i="7"/>
  <c r="D3956" i="7"/>
  <c r="I2718" i="7"/>
  <c r="I777" i="7"/>
  <c r="G777" i="7"/>
  <c r="C235" i="7"/>
  <c r="A235" i="7" s="1"/>
  <c r="H2403" i="7"/>
  <c r="D1503" i="7"/>
  <c r="H1638" i="7"/>
  <c r="J3759" i="7"/>
  <c r="H2330" i="7"/>
  <c r="C2330" i="7"/>
  <c r="A2330" i="7" s="1"/>
  <c r="J2330" i="7"/>
  <c r="G3135" i="7"/>
  <c r="E3135" i="7"/>
  <c r="I1981" i="7"/>
  <c r="C1981" i="7"/>
  <c r="A1981" i="7" s="1"/>
  <c r="H1941" i="7"/>
  <c r="G1941" i="7"/>
  <c r="E1941" i="7"/>
  <c r="D1941" i="7"/>
  <c r="D3993" i="7"/>
  <c r="J3993" i="7"/>
  <c r="D1702" i="7"/>
  <c r="H1204" i="7"/>
  <c r="I1204" i="7"/>
  <c r="J1204" i="7"/>
  <c r="H3909" i="7"/>
  <c r="E3909" i="7"/>
  <c r="E496" i="1"/>
  <c r="I3215" i="7"/>
  <c r="I164" i="7"/>
  <c r="E164" i="7"/>
  <c r="D164" i="7"/>
  <c r="H993" i="7"/>
  <c r="G3977" i="7"/>
  <c r="E3977" i="7"/>
  <c r="J1098" i="7"/>
  <c r="I3185" i="7"/>
  <c r="G3185" i="7"/>
  <c r="D3185" i="7"/>
  <c r="E3185" i="7"/>
  <c r="I1059" i="7"/>
  <c r="G1059" i="7"/>
  <c r="I3029" i="7"/>
  <c r="E3029" i="7"/>
  <c r="G3029" i="7"/>
  <c r="H3767" i="7"/>
  <c r="D3767" i="7"/>
  <c r="C596" i="1"/>
  <c r="E2772" i="7"/>
  <c r="C2772" i="7"/>
  <c r="A2772" i="7" s="1"/>
  <c r="D3042" i="7"/>
  <c r="I663" i="7"/>
  <c r="C663" i="7"/>
  <c r="A663" i="7" s="1"/>
  <c r="I3409" i="7"/>
  <c r="C331" i="1"/>
  <c r="D844" i="7"/>
  <c r="J844" i="7"/>
  <c r="H2594" i="7"/>
  <c r="C2594" i="7"/>
  <c r="A2594" i="7" s="1"/>
  <c r="D1244" i="7"/>
  <c r="G3870" i="7"/>
  <c r="D230" i="7"/>
  <c r="E230" i="7"/>
  <c r="J230" i="7"/>
  <c r="H205" i="7"/>
  <c r="J205" i="7"/>
  <c r="C1257" i="7"/>
  <c r="A1257" i="7" s="1"/>
  <c r="I2609" i="7"/>
  <c r="D271" i="1"/>
  <c r="C271" i="1"/>
  <c r="H1732" i="7"/>
  <c r="E1732" i="7"/>
  <c r="D1814" i="7"/>
  <c r="J1814" i="7"/>
  <c r="I2157" i="7"/>
  <c r="C2157" i="7"/>
  <c r="A2157" i="7" s="1"/>
  <c r="J2157" i="7"/>
  <c r="E3448" i="7"/>
  <c r="G2258" i="7"/>
  <c r="C2258" i="7"/>
  <c r="A2258" i="7" s="1"/>
  <c r="H3824" i="7"/>
  <c r="I2029" i="7"/>
  <c r="E2029" i="7"/>
  <c r="J2029" i="7"/>
  <c r="H3622" i="7"/>
  <c r="J3622" i="7"/>
  <c r="G3622" i="7"/>
  <c r="J3738" i="7"/>
  <c r="E3738" i="7"/>
  <c r="D462" i="1"/>
  <c r="I2417" i="7"/>
  <c r="C2313" i="7"/>
  <c r="A2313" i="7" s="1"/>
  <c r="H716" i="7"/>
  <c r="H3021" i="7"/>
  <c r="G3021" i="7"/>
  <c r="E239" i="1"/>
  <c r="H2687" i="7"/>
  <c r="I3709" i="7"/>
  <c r="E3709" i="7"/>
  <c r="J2855" i="7"/>
  <c r="I2855" i="7"/>
  <c r="C2855" i="7"/>
  <c r="A2855" i="7" s="1"/>
  <c r="G2855" i="7"/>
  <c r="C1513" i="7"/>
  <c r="A1513" i="7" s="1"/>
  <c r="E1513" i="7"/>
  <c r="E1151" i="7"/>
  <c r="J1151" i="7"/>
  <c r="E3553" i="7"/>
  <c r="C3553" i="7"/>
  <c r="A3553" i="7" s="1"/>
  <c r="G3579" i="7"/>
  <c r="D3579" i="7"/>
  <c r="D3771" i="7"/>
  <c r="J3771" i="7"/>
  <c r="E2155" i="7"/>
  <c r="C3438" i="7"/>
  <c r="A3438" i="7" s="1"/>
  <c r="D266" i="1"/>
  <c r="D188" i="7"/>
  <c r="E2463" i="7"/>
  <c r="C2463" i="7"/>
  <c r="A2463" i="7" s="1"/>
  <c r="J2463" i="7"/>
  <c r="E1684" i="7"/>
  <c r="J1684" i="7"/>
  <c r="D1684" i="7"/>
  <c r="G2568" i="7"/>
  <c r="H402" i="7"/>
  <c r="C402" i="7"/>
  <c r="A402" i="7" s="1"/>
  <c r="E402" i="7"/>
  <c r="J307" i="7"/>
  <c r="D307" i="7"/>
  <c r="G307" i="7"/>
  <c r="H2656" i="7"/>
  <c r="E2656" i="7"/>
  <c r="G3407" i="7"/>
  <c r="D2361" i="7"/>
  <c r="C2361" i="7"/>
  <c r="A2361" i="7" s="1"/>
  <c r="J3327" i="7"/>
  <c r="G3327" i="7"/>
  <c r="H992" i="7"/>
  <c r="E992" i="7"/>
  <c r="E2282" i="7"/>
  <c r="E1269" i="7"/>
  <c r="D1269" i="7"/>
  <c r="H2228" i="7"/>
  <c r="D2228" i="7"/>
  <c r="C975" i="7"/>
  <c r="A975" i="7" s="1"/>
  <c r="J274" i="7"/>
  <c r="H3353" i="7"/>
  <c r="I3353" i="7"/>
  <c r="J2439" i="7"/>
  <c r="D2439" i="7"/>
  <c r="C2439" i="7"/>
  <c r="A2439" i="7" s="1"/>
  <c r="H3344" i="7"/>
  <c r="E3344" i="7"/>
  <c r="D3707" i="7"/>
  <c r="C2477" i="7"/>
  <c r="A2477" i="7" s="1"/>
  <c r="E2477" i="7"/>
  <c r="J2477" i="7"/>
  <c r="H3859" i="7"/>
  <c r="J3859" i="7"/>
  <c r="C3192" i="7"/>
  <c r="A3192" i="7" s="1"/>
  <c r="G3192" i="7"/>
  <c r="C146" i="7"/>
  <c r="A146" i="7" s="1"/>
  <c r="J146" i="7"/>
  <c r="C2549" i="7"/>
  <c r="A2549" i="7" s="1"/>
  <c r="E2549" i="7"/>
  <c r="D2549" i="7"/>
  <c r="I784" i="7"/>
  <c r="D784" i="7"/>
  <c r="I3408" i="7"/>
  <c r="E3408" i="7"/>
  <c r="H555" i="7"/>
  <c r="J555" i="7"/>
  <c r="G555" i="7"/>
  <c r="D29" i="1"/>
  <c r="E1753" i="7"/>
  <c r="D238" i="1"/>
  <c r="D3101" i="7"/>
  <c r="G3101" i="7"/>
  <c r="C161" i="7"/>
  <c r="A161" i="7" s="1"/>
  <c r="J3434" i="7"/>
  <c r="G3434" i="7"/>
  <c r="H3484" i="7"/>
  <c r="I754" i="7"/>
  <c r="G754" i="7"/>
  <c r="E754" i="7"/>
  <c r="E474" i="1"/>
  <c r="D3851" i="7"/>
  <c r="C3851" i="7"/>
  <c r="A3851" i="7" s="1"/>
  <c r="D245" i="1"/>
  <c r="H2622" i="7"/>
  <c r="D2622" i="7"/>
  <c r="E313" i="1"/>
  <c r="C3472" i="7"/>
  <c r="A3472" i="7" s="1"/>
  <c r="I1052" i="7"/>
  <c r="J1052" i="7"/>
  <c r="C3523" i="7"/>
  <c r="A3523" i="7" s="1"/>
  <c r="I1452" i="7"/>
  <c r="C1452" i="7"/>
  <c r="A1452" i="7" s="1"/>
  <c r="D1452" i="7"/>
  <c r="H2079" i="7"/>
  <c r="C2079" i="7"/>
  <c r="A2079" i="7" s="1"/>
  <c r="D2079" i="7"/>
  <c r="J2453" i="7"/>
  <c r="G2453" i="7"/>
  <c r="D2453" i="7"/>
  <c r="H3421" i="7"/>
  <c r="J3421" i="7"/>
  <c r="J163" i="7"/>
  <c r="G2858" i="7"/>
  <c r="E2858" i="7"/>
  <c r="I2279" i="7"/>
  <c r="E2279" i="7"/>
  <c r="C284" i="1"/>
  <c r="I570" i="7"/>
  <c r="G570" i="7"/>
  <c r="C3667" i="7"/>
  <c r="A3667" i="7" s="1"/>
  <c r="J3667" i="7"/>
  <c r="H3136" i="7"/>
  <c r="J3136" i="7"/>
  <c r="G3136" i="7"/>
  <c r="E38" i="7"/>
  <c r="G38" i="7"/>
  <c r="E176" i="1"/>
  <c r="H1194" i="7"/>
  <c r="G3105" i="7"/>
  <c r="J3105" i="7"/>
  <c r="J3541" i="7"/>
  <c r="E221" i="1"/>
  <c r="D221" i="1"/>
  <c r="H750" i="7"/>
  <c r="G750" i="7"/>
  <c r="J3033" i="7"/>
  <c r="I3666" i="7"/>
  <c r="D1395" i="7"/>
  <c r="E1395" i="7"/>
  <c r="D2004" i="7"/>
  <c r="J2004" i="7"/>
  <c r="H1965" i="7"/>
  <c r="I1796" i="7"/>
  <c r="H1795" i="7"/>
  <c r="J1795" i="7"/>
  <c r="C1573" i="7"/>
  <c r="A1573" i="7" s="1"/>
  <c r="H2135" i="7"/>
  <c r="J1483" i="7"/>
  <c r="H1948" i="7"/>
  <c r="C1948" i="7"/>
  <c r="A1948" i="7" s="1"/>
  <c r="D870" i="7"/>
  <c r="G371" i="7"/>
  <c r="E3009" i="7"/>
  <c r="G3009" i="7"/>
  <c r="H3241" i="7"/>
  <c r="C3241" i="7"/>
  <c r="A3241" i="7" s="1"/>
  <c r="D372" i="1"/>
  <c r="I1449" i="7"/>
  <c r="E1449" i="7"/>
  <c r="H1629" i="7"/>
  <c r="E1629" i="7"/>
  <c r="D1629" i="7"/>
  <c r="H1843" i="7"/>
  <c r="C1843" i="7"/>
  <c r="A1843" i="7" s="1"/>
  <c r="D1843" i="7"/>
  <c r="D2445" i="7"/>
  <c r="J2445" i="7"/>
  <c r="C2445" i="7"/>
  <c r="A2445" i="7" s="1"/>
  <c r="E3941" i="7"/>
  <c r="H537" i="7"/>
  <c r="C537" i="7"/>
  <c r="A537" i="7" s="1"/>
  <c r="I2193" i="7"/>
  <c r="G2193" i="7"/>
  <c r="E281" i="7"/>
  <c r="C281" i="7"/>
  <c r="A281" i="7" s="1"/>
  <c r="J281" i="7"/>
  <c r="G281" i="7"/>
  <c r="C839" i="7"/>
  <c r="A839" i="7" s="1"/>
  <c r="G839" i="7"/>
  <c r="J1085" i="7"/>
  <c r="E1085" i="7"/>
  <c r="G3694" i="7"/>
  <c r="E3649" i="7"/>
  <c r="H2261" i="7"/>
  <c r="E2261" i="7"/>
  <c r="G2261" i="7"/>
  <c r="H2724" i="7"/>
  <c r="E2724" i="7"/>
  <c r="C2724" i="7"/>
  <c r="A2724" i="7" s="1"/>
  <c r="H2434" i="7"/>
  <c r="E2434" i="7"/>
  <c r="D2399" i="7"/>
  <c r="J330" i="7"/>
  <c r="G330" i="7"/>
  <c r="H1205" i="7"/>
  <c r="J1205" i="7"/>
  <c r="G2359" i="7"/>
  <c r="D425" i="1"/>
  <c r="C2861" i="7"/>
  <c r="A2861" i="7" s="1"/>
  <c r="E2861" i="7"/>
  <c r="G863" i="7"/>
  <c r="I517" i="7"/>
  <c r="E517" i="7"/>
  <c r="E126" i="1"/>
  <c r="D1939" i="7"/>
  <c r="J2000" i="7"/>
  <c r="I1718" i="7"/>
  <c r="G1718" i="7"/>
  <c r="H921" i="7"/>
  <c r="G1251" i="7"/>
  <c r="G2150" i="7"/>
  <c r="H3576" i="7"/>
  <c r="J3576" i="7"/>
  <c r="C3576" i="7"/>
  <c r="A3576" i="7" s="1"/>
  <c r="H2602" i="7"/>
  <c r="E2602" i="7"/>
  <c r="C1256" i="7"/>
  <c r="A1256" i="7" s="1"/>
  <c r="D1256" i="7"/>
  <c r="G566" i="7"/>
  <c r="G2985" i="7"/>
  <c r="H2985" i="7"/>
  <c r="H1642" i="7"/>
  <c r="E1642" i="7"/>
  <c r="J1642" i="7"/>
  <c r="D53" i="1"/>
  <c r="G3281" i="7"/>
  <c r="D3281" i="7"/>
  <c r="H865" i="7"/>
  <c r="E865" i="7"/>
  <c r="H3528" i="7"/>
  <c r="D3528" i="7"/>
  <c r="G3528" i="7"/>
  <c r="E1790" i="7"/>
  <c r="C2078" i="7"/>
  <c r="A2078" i="7" s="1"/>
  <c r="I3074" i="7"/>
  <c r="E3074" i="7"/>
  <c r="G3074" i="7"/>
  <c r="D1080" i="7"/>
  <c r="I1223" i="7"/>
  <c r="G1223" i="7"/>
  <c r="D1223" i="7"/>
  <c r="G1627" i="7"/>
  <c r="C421" i="7"/>
  <c r="A421" i="7" s="1"/>
  <c r="E421" i="7"/>
  <c r="J421" i="7"/>
  <c r="H1526" i="7"/>
  <c r="D2196" i="7"/>
  <c r="J2196" i="7"/>
  <c r="J133" i="7"/>
  <c r="I3776" i="7"/>
  <c r="J3776" i="7"/>
  <c r="D3776" i="7"/>
  <c r="I1528" i="7"/>
  <c r="J1528" i="7"/>
  <c r="I139" i="7"/>
  <c r="I2138" i="7"/>
  <c r="J2138" i="7"/>
  <c r="I1278" i="7"/>
  <c r="H1278" i="7"/>
  <c r="G1278" i="7"/>
  <c r="E545" i="1"/>
  <c r="C316" i="1"/>
  <c r="H2881" i="7"/>
  <c r="D2881" i="7"/>
  <c r="J3616" i="7"/>
  <c r="I2294" i="7"/>
  <c r="D2294" i="7"/>
  <c r="H1652" i="7"/>
  <c r="D1652" i="7"/>
  <c r="D2535" i="7"/>
  <c r="D1501" i="7"/>
  <c r="C1501" i="7"/>
  <c r="A1501" i="7" s="1"/>
  <c r="H2592" i="7"/>
  <c r="C2592" i="7"/>
  <c r="A2592" i="7" s="1"/>
  <c r="I2789" i="7"/>
  <c r="I3664" i="7"/>
  <c r="G3664" i="7"/>
  <c r="C3664" i="7"/>
  <c r="A3664" i="7" s="1"/>
  <c r="H3672" i="7"/>
  <c r="J3672" i="7"/>
  <c r="C3672" i="7"/>
  <c r="A3672" i="7" s="1"/>
  <c r="C353" i="1"/>
  <c r="J2767" i="7"/>
  <c r="C2767" i="7"/>
  <c r="A2767" i="7" s="1"/>
  <c r="I2235" i="7"/>
  <c r="H383" i="7"/>
  <c r="C383" i="7"/>
  <c r="A383" i="7" s="1"/>
  <c r="J2161" i="7"/>
  <c r="C2161" i="7"/>
  <c r="A2161" i="7" s="1"/>
  <c r="G2161" i="7"/>
  <c r="G2451" i="7"/>
  <c r="C2451" i="7"/>
  <c r="A2451" i="7" s="1"/>
  <c r="E2451" i="7"/>
  <c r="I3008" i="7"/>
  <c r="I3334" i="7"/>
  <c r="J3334" i="7"/>
  <c r="E3334" i="7"/>
  <c r="J2147" i="7"/>
  <c r="G2147" i="7"/>
  <c r="I2326" i="7"/>
  <c r="J2276" i="7"/>
  <c r="H1849" i="7"/>
  <c r="G1849" i="7"/>
  <c r="E1849" i="7"/>
  <c r="H3542" i="7"/>
  <c r="C3542" i="7"/>
  <c r="A3542" i="7" s="1"/>
  <c r="E3542" i="7"/>
  <c r="J3853" i="7"/>
  <c r="E3853" i="7"/>
  <c r="D3853" i="7"/>
  <c r="H970" i="7"/>
  <c r="D970" i="7"/>
  <c r="I2253" i="7"/>
  <c r="C3148" i="7"/>
  <c r="A3148" i="7" s="1"/>
  <c r="I2942" i="7"/>
  <c r="J2942" i="7"/>
  <c r="I1268" i="7"/>
  <c r="E1268" i="7"/>
  <c r="H3452" i="7"/>
  <c r="J3452" i="7"/>
  <c r="C3452" i="7"/>
  <c r="A3452" i="7" s="1"/>
  <c r="C711" i="7"/>
  <c r="A711" i="7" s="1"/>
  <c r="I3319" i="7"/>
  <c r="G3319" i="7"/>
  <c r="I3683" i="7"/>
  <c r="C645" i="7"/>
  <c r="A645" i="7" s="1"/>
  <c r="J645" i="7"/>
  <c r="E3921" i="7"/>
  <c r="G3921" i="7"/>
  <c r="H2368" i="7"/>
  <c r="D2368" i="7"/>
  <c r="C340" i="1"/>
  <c r="E3897" i="7"/>
  <c r="J54" i="7"/>
  <c r="H244" i="7"/>
  <c r="J244" i="7"/>
  <c r="H489" i="7"/>
  <c r="D489" i="7"/>
  <c r="J489" i="7"/>
  <c r="D214" i="7"/>
  <c r="C214" i="7"/>
  <c r="A214" i="7" s="1"/>
  <c r="D1832" i="7"/>
  <c r="I1832" i="7"/>
  <c r="I78" i="7"/>
  <c r="D78" i="7"/>
  <c r="J78" i="7"/>
  <c r="E253" i="7"/>
  <c r="H484" i="7"/>
  <c r="C484" i="7"/>
  <c r="A484" i="7" s="1"/>
  <c r="I1935" i="7"/>
  <c r="D1935" i="7"/>
  <c r="J1935" i="7"/>
  <c r="E1935" i="7"/>
  <c r="H1584" i="7"/>
  <c r="C1584" i="7"/>
  <c r="A1584" i="7" s="1"/>
  <c r="G1991" i="7"/>
  <c r="I1464" i="7"/>
  <c r="D1464" i="7"/>
  <c r="I1282" i="7"/>
  <c r="E1282" i="7"/>
  <c r="J1282" i="7"/>
  <c r="G3534" i="7"/>
  <c r="J3534" i="7"/>
  <c r="D3137" i="7"/>
  <c r="J3137" i="7"/>
  <c r="H3976" i="7"/>
  <c r="E3976" i="7"/>
  <c r="I1564" i="7"/>
  <c r="E1564" i="7"/>
  <c r="D55" i="7"/>
  <c r="H1054" i="7"/>
  <c r="D1054" i="7"/>
  <c r="D485" i="1"/>
  <c r="H2191" i="7"/>
  <c r="J80" i="7"/>
  <c r="D80" i="7"/>
  <c r="G1267" i="7"/>
  <c r="C420" i="1"/>
  <c r="E420" i="1"/>
  <c r="H967" i="7"/>
  <c r="D967" i="7"/>
  <c r="D1018" i="7"/>
  <c r="J229" i="7"/>
  <c r="I1024" i="7"/>
  <c r="D1156" i="7"/>
  <c r="D1554" i="7"/>
  <c r="I3455" i="7"/>
  <c r="H3455" i="7"/>
  <c r="G1094" i="7"/>
  <c r="E1094" i="7"/>
  <c r="H3906" i="7"/>
  <c r="D3906" i="7"/>
  <c r="J2353" i="7"/>
  <c r="H3268" i="7"/>
  <c r="E2552" i="7"/>
  <c r="D2552" i="7"/>
  <c r="I190" i="7"/>
  <c r="E190" i="7"/>
  <c r="I983" i="7"/>
  <c r="J983" i="7"/>
  <c r="D2328" i="7"/>
  <c r="I2140" i="7"/>
  <c r="E2140" i="7"/>
  <c r="D242" i="1"/>
  <c r="H1731" i="7"/>
  <c r="D1731" i="7"/>
  <c r="J1731" i="7"/>
  <c r="H410" i="7"/>
  <c r="J410" i="7"/>
  <c r="E410" i="7"/>
  <c r="E205" i="1"/>
  <c r="J2125" i="7"/>
  <c r="C2125" i="7"/>
  <c r="A2125" i="7" s="1"/>
  <c r="H169" i="7"/>
  <c r="E169" i="7"/>
  <c r="J169" i="7"/>
  <c r="C169" i="7"/>
  <c r="A169" i="7" s="1"/>
  <c r="H3803" i="7"/>
  <c r="D3803" i="7"/>
  <c r="J3803" i="7"/>
  <c r="D3120" i="7"/>
  <c r="E3120" i="7"/>
  <c r="G1903" i="7"/>
  <c r="I3167" i="7"/>
  <c r="D3167" i="7"/>
  <c r="H2452" i="7"/>
  <c r="C2452" i="7"/>
  <c r="A2452" i="7" s="1"/>
  <c r="H2908" i="7"/>
  <c r="G2908" i="7"/>
  <c r="J3312" i="7"/>
  <c r="J1623" i="7"/>
  <c r="D1623" i="7"/>
  <c r="H1157" i="7"/>
  <c r="J1157" i="7"/>
  <c r="G1157" i="7"/>
  <c r="E1723" i="7"/>
  <c r="G1723" i="7"/>
  <c r="J3357" i="7"/>
  <c r="E3357" i="7"/>
  <c r="E147" i="1"/>
  <c r="G2441" i="7"/>
  <c r="D2441" i="7"/>
  <c r="C2441" i="7"/>
  <c r="A2441" i="7" s="1"/>
  <c r="D2677" i="7"/>
  <c r="H3690" i="7"/>
  <c r="D3690" i="7"/>
  <c r="G2350" i="7"/>
  <c r="C1833" i="7"/>
  <c r="A1833" i="7" s="1"/>
  <c r="G1833" i="7"/>
  <c r="H1127" i="7"/>
  <c r="J1127" i="7"/>
  <c r="I808" i="7"/>
  <c r="G808" i="7"/>
  <c r="G3714" i="7"/>
  <c r="J3714" i="7"/>
  <c r="I2653" i="7"/>
  <c r="J3149" i="7"/>
  <c r="D2844" i="7"/>
  <c r="C2844" i="7"/>
  <c r="A2844" i="7" s="1"/>
  <c r="H150" i="7"/>
  <c r="E150" i="7"/>
  <c r="C2233" i="7"/>
  <c r="A2233" i="7" s="1"/>
  <c r="D2233" i="7"/>
  <c r="E222" i="7"/>
  <c r="E402" i="1"/>
  <c r="C402" i="1"/>
  <c r="H2344" i="7"/>
  <c r="D2344" i="7"/>
  <c r="J2344" i="7"/>
  <c r="E563" i="1"/>
  <c r="D1143" i="7"/>
  <c r="G1143" i="7"/>
  <c r="C2727" i="7"/>
  <c r="A2727" i="7" s="1"/>
  <c r="E2727" i="7"/>
  <c r="G2727" i="7"/>
  <c r="C396" i="1"/>
  <c r="H3302" i="7"/>
  <c r="G3302" i="7"/>
  <c r="I985" i="7"/>
  <c r="H137" i="7"/>
  <c r="E137" i="7"/>
  <c r="G137" i="7"/>
  <c r="D1433" i="7"/>
  <c r="G1433" i="7"/>
  <c r="C432" i="7"/>
  <c r="A432" i="7" s="1"/>
  <c r="I335" i="7"/>
  <c r="J335" i="7"/>
  <c r="G335" i="7"/>
  <c r="I3857" i="7"/>
  <c r="J3857" i="7"/>
  <c r="C521" i="7"/>
  <c r="A521" i="7" s="1"/>
  <c r="D521" i="7"/>
  <c r="D1697" i="7"/>
  <c r="E1697" i="7"/>
  <c r="I2113" i="7"/>
  <c r="J595" i="7"/>
  <c r="I850" i="7"/>
  <c r="C850" i="7"/>
  <c r="A850" i="7" s="1"/>
  <c r="I2875" i="7"/>
  <c r="C2875" i="7"/>
  <c r="A2875" i="7" s="1"/>
  <c r="I968" i="7"/>
  <c r="H3697" i="7"/>
  <c r="J3697" i="7"/>
  <c r="I591" i="7"/>
  <c r="D591" i="7"/>
  <c r="E591" i="7"/>
  <c r="G591" i="7"/>
  <c r="J2913" i="7"/>
  <c r="D143" i="1"/>
  <c r="I3910" i="7"/>
  <c r="J3910" i="7"/>
  <c r="C3910" i="7"/>
  <c r="A3910" i="7" s="1"/>
  <c r="E1299" i="7"/>
  <c r="C1299" i="7"/>
  <c r="A1299" i="7" s="1"/>
  <c r="H1758" i="7"/>
  <c r="I1758" i="7"/>
  <c r="J1758" i="7"/>
  <c r="C3699" i="7"/>
  <c r="A3699" i="7" s="1"/>
  <c r="C326" i="1"/>
  <c r="E326" i="1"/>
  <c r="C1868" i="7"/>
  <c r="A1868" i="7" s="1"/>
  <c r="I841" i="7"/>
  <c r="J841" i="7"/>
  <c r="D841" i="7"/>
  <c r="H96" i="7"/>
  <c r="C96" i="7"/>
  <c r="A96" i="7" s="1"/>
  <c r="E2495" i="7"/>
  <c r="G2495" i="7"/>
  <c r="I3419" i="7"/>
  <c r="J3419" i="7"/>
  <c r="C3419" i="7"/>
  <c r="A3419" i="7" s="1"/>
  <c r="H62" i="7"/>
  <c r="D62" i="7"/>
  <c r="E1314" i="7"/>
  <c r="E2358" i="7"/>
  <c r="C399" i="1"/>
  <c r="D399" i="1"/>
  <c r="I1075" i="7"/>
  <c r="E1075" i="7"/>
  <c r="G1075" i="7"/>
  <c r="H2365" i="7"/>
  <c r="G2365" i="7"/>
  <c r="J3141" i="7"/>
  <c r="C333" i="1"/>
  <c r="H2883" i="7"/>
  <c r="G2041" i="7"/>
  <c r="D2041" i="7"/>
  <c r="I1897" i="7"/>
  <c r="C1897" i="7"/>
  <c r="A1897" i="7" s="1"/>
  <c r="H2296" i="7"/>
  <c r="J2296" i="7"/>
  <c r="C2296" i="7"/>
  <c r="A2296" i="7" s="1"/>
  <c r="D2390" i="7"/>
  <c r="J2390" i="7"/>
  <c r="J3681" i="7"/>
  <c r="E3681" i="7"/>
  <c r="I980" i="7"/>
  <c r="H1140" i="7"/>
  <c r="I1140" i="7"/>
  <c r="C1140" i="7"/>
  <c r="A1140" i="7" s="1"/>
  <c r="D1140" i="7"/>
  <c r="E1972" i="7"/>
  <c r="I3717" i="7"/>
  <c r="G3559" i="7"/>
  <c r="I2091" i="7"/>
  <c r="D2091" i="7"/>
  <c r="H1548" i="7"/>
  <c r="C1548" i="7"/>
  <c r="A1548" i="7" s="1"/>
  <c r="D1548" i="7"/>
  <c r="I3917" i="7"/>
  <c r="J3917" i="7"/>
  <c r="H1901" i="7"/>
  <c r="C1901" i="7"/>
  <c r="A1901" i="7" s="1"/>
  <c r="J1901" i="7"/>
  <c r="H1522" i="7"/>
  <c r="I603" i="7"/>
  <c r="E603" i="7"/>
  <c r="D603" i="7"/>
  <c r="J270" i="7"/>
  <c r="I3216" i="7"/>
  <c r="C3216" i="7"/>
  <c r="A3216" i="7" s="1"/>
  <c r="H1583" i="7"/>
  <c r="I3718" i="7"/>
  <c r="E3718" i="7"/>
  <c r="H373" i="7"/>
  <c r="E373" i="7"/>
  <c r="C1031" i="7"/>
  <c r="A1031" i="7" s="1"/>
  <c r="G848" i="7"/>
  <c r="J848" i="7"/>
  <c r="I1129" i="7"/>
  <c r="E1129" i="7"/>
  <c r="H1029" i="7"/>
  <c r="J386" i="7"/>
  <c r="H202" i="7"/>
  <c r="E202" i="7"/>
  <c r="H1545" i="7"/>
  <c r="E1545" i="7"/>
  <c r="C1545" i="7"/>
  <c r="A1545" i="7" s="1"/>
  <c r="H3711" i="7"/>
  <c r="E3711" i="7"/>
  <c r="J3958" i="7"/>
  <c r="E3958" i="7"/>
  <c r="G3958" i="7"/>
  <c r="H2348" i="7"/>
  <c r="I2348" i="7"/>
  <c r="I2630" i="7"/>
  <c r="G2630" i="7"/>
  <c r="H3126" i="7"/>
  <c r="G3126" i="7"/>
  <c r="H3267" i="7"/>
  <c r="C3267" i="7"/>
  <c r="A3267" i="7" s="1"/>
  <c r="D3267" i="7"/>
  <c r="G3549" i="7"/>
  <c r="C1646" i="7"/>
  <c r="A1646" i="7" s="1"/>
  <c r="D1646" i="7"/>
  <c r="I501" i="7"/>
  <c r="D501" i="7"/>
  <c r="I2593" i="7"/>
  <c r="D2327" i="7"/>
  <c r="D1813" i="7"/>
  <c r="J1813" i="7"/>
  <c r="I659" i="7"/>
  <c r="J1457" i="7"/>
  <c r="I3370" i="7"/>
  <c r="J3370" i="7"/>
  <c r="I1579" i="7"/>
  <c r="G1579" i="7"/>
  <c r="J857" i="7"/>
  <c r="C857" i="7"/>
  <c r="A857" i="7" s="1"/>
  <c r="J623" i="7"/>
  <c r="H2685" i="7"/>
  <c r="C2685" i="7"/>
  <c r="A2685" i="7" s="1"/>
  <c r="H2961" i="7"/>
  <c r="D2961" i="7"/>
  <c r="J1885" i="7"/>
  <c r="D1885" i="7"/>
  <c r="C1729" i="7"/>
  <c r="A1729" i="7" s="1"/>
  <c r="I42" i="7"/>
  <c r="D42" i="7"/>
  <c r="G42" i="7"/>
  <c r="H712" i="7"/>
  <c r="D712" i="7"/>
  <c r="E125" i="7"/>
  <c r="J1481" i="7"/>
  <c r="I427" i="7"/>
  <c r="H2637" i="7"/>
  <c r="E2637" i="7"/>
  <c r="C2637" i="7"/>
  <c r="A2637" i="7" s="1"/>
  <c r="J2637" i="7"/>
  <c r="C531" i="7"/>
  <c r="A531" i="7" s="1"/>
  <c r="E484" i="1"/>
  <c r="G1863" i="7"/>
  <c r="E1863" i="7"/>
  <c r="H3499" i="7"/>
  <c r="D3499" i="7"/>
  <c r="I105" i="7"/>
  <c r="J105" i="7"/>
  <c r="I3048" i="7"/>
  <c r="G3048" i="7"/>
  <c r="D3048" i="7"/>
  <c r="C3048" i="7"/>
  <c r="A3048" i="7" s="1"/>
  <c r="I1693" i="7"/>
  <c r="E1693" i="7"/>
  <c r="G1693" i="7"/>
  <c r="J1693" i="7"/>
  <c r="E85" i="1"/>
  <c r="I255" i="7"/>
  <c r="I3645" i="7"/>
  <c r="C3645" i="7"/>
  <c r="A3645" i="7" s="1"/>
  <c r="G673" i="7"/>
  <c r="C673" i="7"/>
  <c r="A673" i="7" s="1"/>
  <c r="J673" i="7"/>
  <c r="I3882" i="7"/>
  <c r="J3882" i="7"/>
  <c r="H842" i="7"/>
  <c r="J842" i="7"/>
  <c r="C98" i="1"/>
  <c r="D445" i="7"/>
  <c r="H943" i="7"/>
  <c r="H2620" i="7"/>
  <c r="E241" i="7"/>
  <c r="C3868" i="7"/>
  <c r="A3868" i="7" s="1"/>
  <c r="E3868" i="7"/>
  <c r="I2039" i="7"/>
  <c r="H1485" i="7"/>
  <c r="J1485" i="7"/>
  <c r="E1485" i="7"/>
  <c r="J3827" i="7"/>
  <c r="E3827" i="7"/>
  <c r="D3827" i="7"/>
  <c r="I611" i="7"/>
  <c r="E611" i="7"/>
  <c r="H864" i="7"/>
  <c r="D864" i="7"/>
  <c r="I590" i="7"/>
  <c r="J590" i="7"/>
  <c r="H3795" i="7"/>
  <c r="G3795" i="7"/>
  <c r="D195" i="1"/>
  <c r="H263" i="7"/>
  <c r="C3133" i="7"/>
  <c r="A3133" i="7" s="1"/>
  <c r="I769" i="7"/>
  <c r="G769" i="7"/>
  <c r="D115" i="1"/>
  <c r="E2309" i="7"/>
  <c r="G2309" i="7"/>
  <c r="G3088" i="7"/>
  <c r="E3088" i="7"/>
  <c r="I586" i="7"/>
  <c r="E586" i="7"/>
  <c r="I1145" i="7"/>
  <c r="J3830" i="7"/>
  <c r="C3830" i="7"/>
  <c r="A3830" i="7" s="1"/>
  <c r="H76" i="7"/>
  <c r="C76" i="7"/>
  <c r="A76" i="7" s="1"/>
  <c r="H1007" i="7"/>
  <c r="C1007" i="7"/>
  <c r="A1007" i="7" s="1"/>
  <c r="E1154" i="7"/>
  <c r="D1154" i="7"/>
  <c r="G2946" i="7"/>
  <c r="I1883" i="7"/>
  <c r="J1883" i="7"/>
  <c r="I1993" i="7"/>
  <c r="D1993" i="7"/>
  <c r="D2287" i="7"/>
  <c r="E2287" i="7"/>
  <c r="J2287" i="7"/>
  <c r="I541" i="7"/>
  <c r="H3517" i="7"/>
  <c r="E3517" i="7"/>
  <c r="D1290" i="7"/>
  <c r="J1290" i="7"/>
  <c r="J1940" i="7"/>
  <c r="I2105" i="7"/>
  <c r="H2783" i="7"/>
  <c r="G2783" i="7"/>
  <c r="G3109" i="7"/>
  <c r="D3109" i="7"/>
  <c r="C3109" i="7"/>
  <c r="A3109" i="7" s="1"/>
  <c r="H1992" i="7"/>
  <c r="C1992" i="7"/>
  <c r="A1992" i="7" s="1"/>
  <c r="J1992" i="7"/>
  <c r="H27" i="7"/>
  <c r="C27" i="7"/>
  <c r="A27" i="7" s="1"/>
  <c r="C430" i="1"/>
  <c r="C291" i="1"/>
  <c r="I729" i="7"/>
  <c r="I3953" i="7"/>
  <c r="C3953" i="7"/>
  <c r="A3953" i="7" s="1"/>
  <c r="C1962" i="7"/>
  <c r="A1962" i="7" s="1"/>
  <c r="J1962" i="7"/>
  <c r="E1962" i="7"/>
  <c r="I2275" i="7"/>
  <c r="E2275" i="7"/>
  <c r="C435" i="1"/>
  <c r="E1289" i="7"/>
  <c r="H1484" i="7"/>
  <c r="I30" i="7"/>
  <c r="D30" i="7"/>
  <c r="I480" i="7"/>
  <c r="C480" i="7"/>
  <c r="A480" i="7" s="1"/>
  <c r="G480" i="7"/>
  <c r="I2081" i="7"/>
  <c r="E2081" i="7"/>
  <c r="G2081" i="7"/>
  <c r="C134" i="1"/>
  <c r="C3820" i="7"/>
  <c r="A3820" i="7" s="1"/>
  <c r="E3820" i="7"/>
  <c r="D2847" i="7"/>
  <c r="H3417" i="7"/>
  <c r="E3417" i="7"/>
  <c r="D599" i="1"/>
  <c r="C509" i="1"/>
  <c r="I2405" i="7"/>
  <c r="C2405" i="7"/>
  <c r="A2405" i="7" s="1"/>
  <c r="D2405" i="7"/>
  <c r="G2405" i="7"/>
  <c r="H2924" i="7"/>
  <c r="C2924" i="7"/>
  <c r="A2924" i="7" s="1"/>
  <c r="J831" i="7"/>
  <c r="J2446" i="7"/>
  <c r="E2446" i="7"/>
  <c r="I3825" i="7"/>
  <c r="E3825" i="7"/>
  <c r="I3947" i="7"/>
  <c r="E3947" i="7"/>
  <c r="D3947" i="7"/>
  <c r="G528" i="7"/>
  <c r="E528" i="7"/>
  <c r="J1689" i="7"/>
  <c r="G1689" i="7"/>
  <c r="H2349" i="7"/>
  <c r="H1383" i="7"/>
  <c r="G1383" i="7"/>
  <c r="C3888" i="7"/>
  <c r="A3888" i="7" s="1"/>
  <c r="H494" i="7"/>
  <c r="C494" i="7"/>
  <c r="A494" i="7" s="1"/>
  <c r="J494" i="7"/>
  <c r="G494" i="7"/>
  <c r="I1947" i="7"/>
  <c r="E1947" i="7"/>
  <c r="E3829" i="7"/>
  <c r="D3829" i="7"/>
  <c r="J2529" i="7"/>
  <c r="I3012" i="7"/>
  <c r="G3012" i="7"/>
  <c r="D3012" i="7"/>
  <c r="H428" i="7"/>
  <c r="G428" i="7"/>
  <c r="I2455" i="7"/>
  <c r="C2455" i="7"/>
  <c r="A2455" i="7" s="1"/>
  <c r="J2455" i="7"/>
  <c r="E154" i="1"/>
  <c r="G881" i="7"/>
  <c r="D881" i="7"/>
  <c r="I2979" i="7"/>
  <c r="I1105" i="7"/>
  <c r="J1105" i="7"/>
  <c r="G1105" i="7"/>
  <c r="E1265" i="7"/>
  <c r="G1265" i="7"/>
  <c r="I3710" i="7"/>
  <c r="E3710" i="7"/>
  <c r="H3503" i="7"/>
  <c r="E3503" i="7"/>
  <c r="J3503" i="7"/>
  <c r="D619" i="7"/>
  <c r="I3303" i="7"/>
  <c r="C3303" i="7"/>
  <c r="A3303" i="7" s="1"/>
  <c r="I811" i="7"/>
  <c r="G2925" i="7"/>
  <c r="D2925" i="7"/>
  <c r="I211" i="7"/>
  <c r="D211" i="7"/>
  <c r="C211" i="7"/>
  <c r="A211" i="7" s="1"/>
  <c r="G211" i="7"/>
  <c r="I825" i="7"/>
  <c r="J39" i="7"/>
  <c r="G39" i="7"/>
  <c r="G2988" i="7"/>
  <c r="I679" i="7"/>
  <c r="C679" i="7"/>
  <c r="A679" i="7" s="1"/>
  <c r="I1541" i="7"/>
  <c r="C1541" i="7"/>
  <c r="A1541" i="7" s="1"/>
  <c r="E539" i="1"/>
  <c r="C1973" i="7"/>
  <c r="A1973" i="7" s="1"/>
  <c r="J1973" i="7"/>
  <c r="D1973" i="7"/>
  <c r="H3374" i="7"/>
  <c r="H1450" i="7"/>
  <c r="C1450" i="7"/>
  <c r="A1450" i="7" s="1"/>
  <c r="C661" i="7"/>
  <c r="A661" i="7" s="1"/>
  <c r="G661" i="7"/>
  <c r="J661" i="7"/>
  <c r="I1511" i="7"/>
  <c r="G1511" i="7"/>
  <c r="E1511" i="7"/>
  <c r="C2391" i="7"/>
  <c r="A2391" i="7" s="1"/>
  <c r="D2391" i="7"/>
  <c r="D2850" i="7"/>
  <c r="J2850" i="7"/>
  <c r="I807" i="7"/>
  <c r="D807" i="7"/>
  <c r="J807" i="7"/>
  <c r="G807" i="7"/>
  <c r="H1960" i="7"/>
  <c r="E2763" i="7"/>
  <c r="C2763" i="7"/>
  <c r="A2763" i="7" s="1"/>
  <c r="I1032" i="7"/>
  <c r="G1104" i="7"/>
  <c r="I1104" i="7"/>
  <c r="C1298" i="7"/>
  <c r="A1298" i="7" s="1"/>
  <c r="I3938" i="7"/>
  <c r="E3938" i="7"/>
  <c r="H3939" i="7"/>
  <c r="H3082" i="7"/>
  <c r="C3082" i="7"/>
  <c r="A3082" i="7" s="1"/>
  <c r="D3566" i="7"/>
  <c r="E3566" i="7"/>
  <c r="G3181" i="7"/>
  <c r="C321" i="1"/>
  <c r="H1136" i="7"/>
  <c r="E1136" i="7"/>
  <c r="C2195" i="7"/>
  <c r="A2195" i="7" s="1"/>
  <c r="E2195" i="7"/>
  <c r="D47" i="1"/>
  <c r="C47" i="1"/>
  <c r="I3396" i="7"/>
  <c r="E3396" i="7"/>
  <c r="I1802" i="7"/>
  <c r="G1802" i="7"/>
  <c r="I308" i="7"/>
  <c r="E308" i="7"/>
  <c r="G308" i="7"/>
  <c r="H1749" i="7"/>
  <c r="C1321" i="7"/>
  <c r="A1321" i="7" s="1"/>
  <c r="D1321" i="7"/>
  <c r="G1618" i="7"/>
  <c r="I1430" i="7"/>
  <c r="E1430" i="7"/>
  <c r="H2852" i="7"/>
  <c r="J2852" i="7"/>
  <c r="E2852" i="7"/>
  <c r="J2220" i="7"/>
  <c r="D165" i="7"/>
  <c r="C165" i="7"/>
  <c r="A165" i="7" s="1"/>
  <c r="I2443" i="7"/>
  <c r="E2443" i="7"/>
  <c r="C142" i="1"/>
  <c r="G2940" i="7"/>
  <c r="E2940" i="7"/>
  <c r="G2077" i="7"/>
  <c r="I1752" i="7"/>
  <c r="C2042" i="7"/>
  <c r="A2042" i="7" s="1"/>
  <c r="G3965" i="7"/>
  <c r="H1171" i="7"/>
  <c r="I1171" i="7"/>
  <c r="I1389" i="7"/>
  <c r="D1389" i="7"/>
  <c r="C2787" i="7"/>
  <c r="A2787" i="7" s="1"/>
  <c r="D2787" i="7"/>
  <c r="J2787" i="7"/>
  <c r="G1690" i="7"/>
  <c r="H1739" i="7"/>
  <c r="E1739" i="7"/>
  <c r="H2864" i="7"/>
  <c r="C2864" i="7"/>
  <c r="A2864" i="7" s="1"/>
  <c r="G369" i="7"/>
  <c r="I52" i="7"/>
  <c r="G52" i="7"/>
  <c r="H2541" i="7"/>
  <c r="G2541" i="7"/>
  <c r="E418" i="7"/>
  <c r="J418" i="7"/>
  <c r="C418" i="7"/>
  <c r="A418" i="7" s="1"/>
  <c r="I175" i="7"/>
  <c r="D175" i="7"/>
  <c r="I1938" i="7"/>
  <c r="C1938" i="7"/>
  <c r="A1938" i="7" s="1"/>
  <c r="J1938" i="7"/>
  <c r="J3515" i="7"/>
  <c r="E2666" i="7"/>
  <c r="I3284" i="7"/>
  <c r="E3284" i="7"/>
  <c r="G3284" i="7"/>
  <c r="E32" i="1"/>
  <c r="D32" i="1"/>
  <c r="D2013" i="7"/>
  <c r="E2013" i="7"/>
  <c r="C2013" i="7"/>
  <c r="A2013" i="7" s="1"/>
  <c r="J2013" i="7"/>
  <c r="H1852" i="7"/>
  <c r="E1852" i="7"/>
  <c r="I2575" i="7"/>
  <c r="D2575" i="7"/>
  <c r="J2575" i="7"/>
  <c r="J765" i="7"/>
  <c r="H2475" i="7"/>
  <c r="J2475" i="7"/>
  <c r="I1944" i="7"/>
  <c r="C2528" i="7"/>
  <c r="A2528" i="7" s="1"/>
  <c r="C3557" i="7"/>
  <c r="A3557" i="7" s="1"/>
  <c r="I548" i="7"/>
  <c r="H737" i="7"/>
  <c r="D737" i="7"/>
  <c r="I973" i="7"/>
  <c r="C973" i="7"/>
  <c r="A973" i="7" s="1"/>
  <c r="J973" i="7"/>
  <c r="H500" i="7"/>
  <c r="C24" i="1"/>
  <c r="D166" i="1"/>
  <c r="E166" i="1"/>
  <c r="C166" i="1"/>
  <c r="H2910" i="7"/>
  <c r="D2910" i="7"/>
  <c r="E2251" i="7"/>
  <c r="J2251" i="7"/>
  <c r="E2257" i="7"/>
  <c r="C2257" i="7"/>
  <c r="A2257" i="7" s="1"/>
  <c r="I2310" i="7"/>
  <c r="J2310" i="7"/>
  <c r="D2310" i="7"/>
  <c r="H302" i="7"/>
  <c r="J302" i="7"/>
  <c r="D479" i="1"/>
  <c r="E479" i="1"/>
  <c r="J1590" i="7"/>
  <c r="I2431" i="7"/>
  <c r="H3863" i="7"/>
  <c r="D3863" i="7"/>
  <c r="J1824" i="7"/>
  <c r="E1824" i="7"/>
  <c r="D3340" i="7"/>
  <c r="I3612" i="7"/>
  <c r="G3612" i="7"/>
  <c r="H1994" i="7"/>
  <c r="C1994" i="7"/>
  <c r="A1994" i="7" s="1"/>
  <c r="C814" i="7"/>
  <c r="A814" i="7" s="1"/>
  <c r="C574" i="1"/>
  <c r="I3201" i="7"/>
  <c r="G3201" i="7"/>
  <c r="E1634" i="7"/>
  <c r="C3602" i="7"/>
  <c r="A3602" i="7" s="1"/>
  <c r="H2907" i="7"/>
  <c r="C2907" i="7"/>
  <c r="A2907" i="7" s="1"/>
  <c r="H3150" i="7"/>
  <c r="G3150" i="7"/>
  <c r="C3150" i="7"/>
  <c r="A3150" i="7" s="1"/>
  <c r="D277" i="1"/>
  <c r="C2007" i="7"/>
  <c r="A2007" i="7" s="1"/>
  <c r="J2007" i="7"/>
  <c r="D2007" i="7"/>
  <c r="I2608" i="7"/>
  <c r="D2608" i="7"/>
  <c r="C332" i="1"/>
  <c r="E332" i="1"/>
  <c r="J2515" i="7"/>
  <c r="H3852" i="7"/>
  <c r="C3852" i="7"/>
  <c r="A3852" i="7" s="1"/>
  <c r="G3852" i="7"/>
  <c r="I3584" i="7"/>
  <c r="G3584" i="7"/>
  <c r="G144" i="7"/>
  <c r="D144" i="7"/>
  <c r="J1193" i="7"/>
  <c r="H3990" i="7"/>
  <c r="D3990" i="7"/>
  <c r="H3130" i="7"/>
  <c r="C3130" i="7"/>
  <c r="A3130" i="7" s="1"/>
  <c r="D3130" i="7"/>
  <c r="C1490" i="7"/>
  <c r="A1490" i="7" s="1"/>
  <c r="C467" i="1"/>
  <c r="H83" i="7"/>
  <c r="G83" i="7"/>
  <c r="G3893" i="7"/>
  <c r="J3893" i="7"/>
  <c r="C151" i="1"/>
  <c r="I2411" i="7"/>
  <c r="G2411" i="7"/>
  <c r="D2411" i="7"/>
  <c r="D1861" i="7"/>
  <c r="E1861" i="7"/>
  <c r="C351" i="1"/>
  <c r="I820" i="7"/>
  <c r="D820" i="7"/>
  <c r="H376" i="7"/>
  <c r="G2381" i="7"/>
  <c r="D2381" i="7"/>
  <c r="H1093" i="7"/>
  <c r="J1093" i="7"/>
  <c r="G1093" i="7"/>
  <c r="H861" i="7"/>
  <c r="E861" i="7"/>
  <c r="E1027" i="7"/>
  <c r="G1027" i="7"/>
  <c r="C3125" i="7"/>
  <c r="A3125" i="7" s="1"/>
  <c r="J3125" i="7"/>
  <c r="H958" i="7"/>
  <c r="E958" i="7"/>
  <c r="I2070" i="7"/>
  <c r="J2070" i="7"/>
  <c r="G447" i="7"/>
  <c r="E2333" i="7"/>
  <c r="I390" i="7"/>
  <c r="H1860" i="7"/>
  <c r="E1860" i="7"/>
  <c r="C132" i="1"/>
  <c r="J29" i="7"/>
  <c r="C29" i="7"/>
  <c r="A29" i="7" s="1"/>
  <c r="E82" i="1"/>
  <c r="I1754" i="7"/>
  <c r="E1754" i="7"/>
  <c r="H3648" i="7"/>
  <c r="D3648" i="7"/>
  <c r="E3648" i="7"/>
  <c r="G2448" i="7"/>
  <c r="I1510" i="7"/>
  <c r="E1510" i="7"/>
  <c r="C1510" i="7"/>
  <c r="A1510" i="7" s="1"/>
  <c r="G1510" i="7"/>
  <c r="H2402" i="7"/>
  <c r="J2402" i="7"/>
  <c r="I3740" i="7"/>
  <c r="C1827" i="7"/>
  <c r="A1827" i="7" s="1"/>
  <c r="I1742" i="7"/>
  <c r="C1742" i="7"/>
  <c r="A1742" i="7" s="1"/>
  <c r="E1742" i="7"/>
  <c r="I1323" i="7"/>
  <c r="J1580" i="7"/>
  <c r="C3626" i="7"/>
  <c r="A3626" i="7" s="1"/>
  <c r="I3332" i="7"/>
  <c r="G3332" i="7"/>
  <c r="H587" i="7"/>
  <c r="G587" i="7"/>
  <c r="E215" i="7"/>
  <c r="J215" i="7"/>
  <c r="D3004" i="7"/>
  <c r="I1045" i="7"/>
  <c r="D1045" i="7"/>
  <c r="E1045" i="7"/>
  <c r="I3855" i="7"/>
  <c r="D3855" i="7"/>
  <c r="J2126" i="7"/>
  <c r="E2126" i="7"/>
  <c r="D2126" i="7"/>
  <c r="G3644" i="7"/>
  <c r="J3644" i="7"/>
  <c r="E3644" i="7"/>
  <c r="I1757" i="7"/>
  <c r="J1757" i="7"/>
  <c r="H2706" i="7"/>
  <c r="E2706" i="7"/>
  <c r="C2706" i="7"/>
  <c r="A2706" i="7" s="1"/>
  <c r="J2706" i="7"/>
  <c r="G2706" i="7"/>
  <c r="E1493" i="7"/>
  <c r="G3197" i="7"/>
  <c r="I2229" i="7"/>
  <c r="I1818" i="7"/>
  <c r="J1818" i="7"/>
  <c r="C1818" i="7"/>
  <c r="A1818" i="7" s="1"/>
  <c r="D1818" i="7"/>
  <c r="D1983" i="7"/>
  <c r="D1533" i="7"/>
  <c r="H3175" i="7"/>
  <c r="J3175" i="7"/>
  <c r="C3175" i="7"/>
  <c r="A3175" i="7" s="1"/>
  <c r="I66" i="7"/>
  <c r="D203" i="7"/>
  <c r="D1888" i="7"/>
  <c r="H10" i="7"/>
  <c r="G10" i="7"/>
  <c r="E10" i="7"/>
  <c r="I739" i="7"/>
  <c r="J739" i="7"/>
  <c r="D3500" i="7"/>
  <c r="C3500" i="7"/>
  <c r="A3500" i="7" s="1"/>
  <c r="C1446" i="7"/>
  <c r="A1446" i="7" s="1"/>
  <c r="I317" i="7"/>
  <c r="J317" i="7"/>
  <c r="H3466" i="7"/>
  <c r="E3466" i="7"/>
  <c r="G3466" i="7"/>
  <c r="C2681" i="7"/>
  <c r="A2681" i="7" s="1"/>
  <c r="J1370" i="7"/>
  <c r="C1370" i="7"/>
  <c r="A1370" i="7" s="1"/>
  <c r="C236" i="1"/>
  <c r="H2841" i="7"/>
  <c r="J2841" i="7"/>
  <c r="D2841" i="7"/>
  <c r="G1669" i="7"/>
  <c r="J1315" i="7"/>
  <c r="I944" i="7"/>
  <c r="H1890" i="7"/>
  <c r="G1890" i="7"/>
  <c r="J442" i="7"/>
  <c r="J2641" i="7"/>
  <c r="I1654" i="7"/>
  <c r="C1654" i="7"/>
  <c r="A1654" i="7" s="1"/>
  <c r="D1654" i="7"/>
  <c r="I2080" i="7"/>
  <c r="J2080" i="7"/>
  <c r="G2345" i="7"/>
  <c r="C2345" i="7"/>
  <c r="A2345" i="7" s="1"/>
  <c r="E3092" i="7"/>
  <c r="H2194" i="7"/>
  <c r="C2194" i="7"/>
  <c r="A2194" i="7" s="1"/>
  <c r="D2194" i="7"/>
  <c r="H693" i="7"/>
  <c r="G693" i="7"/>
  <c r="C693" i="7"/>
  <c r="A693" i="7" s="1"/>
  <c r="J693" i="7"/>
  <c r="D728" i="7"/>
  <c r="G728" i="7"/>
  <c r="J2930" i="7"/>
  <c r="H3070" i="7"/>
  <c r="J1936" i="7"/>
  <c r="D1936" i="7"/>
  <c r="D715" i="7"/>
  <c r="I2100" i="7"/>
  <c r="J2100" i="7"/>
  <c r="E2100" i="7"/>
  <c r="H1650" i="7"/>
  <c r="C1650" i="7"/>
  <c r="A1650" i="7" s="1"/>
  <c r="E3383" i="7"/>
  <c r="I1508" i="7"/>
  <c r="G1508" i="7"/>
  <c r="C72" i="1"/>
  <c r="I1502" i="7"/>
  <c r="G1502" i="7"/>
  <c r="D1502" i="7"/>
  <c r="I3623" i="7"/>
  <c r="J3623" i="7"/>
  <c r="E3623" i="7"/>
  <c r="D3623" i="7"/>
  <c r="H3375" i="7"/>
  <c r="E3375" i="7"/>
  <c r="C3375" i="7"/>
  <c r="A3375" i="7" s="1"/>
  <c r="D3375" i="7"/>
  <c r="G166" i="7"/>
  <c r="E22" i="7"/>
  <c r="I3144" i="7"/>
  <c r="E3144" i="7"/>
  <c r="I1010" i="7"/>
  <c r="G1010" i="7"/>
  <c r="J1010" i="7"/>
  <c r="H2773" i="7"/>
  <c r="E2773" i="7"/>
  <c r="I3418" i="7"/>
  <c r="E3418" i="7"/>
  <c r="I1647" i="7"/>
  <c r="D1647" i="7"/>
  <c r="J1647" i="7"/>
  <c r="E3643" i="7"/>
  <c r="J3643" i="7"/>
  <c r="E550" i="7"/>
  <c r="I947" i="7"/>
  <c r="D947" i="7"/>
  <c r="G947" i="7"/>
  <c r="J947" i="7"/>
  <c r="H2355" i="7"/>
  <c r="J2355" i="7"/>
  <c r="J454" i="7"/>
  <c r="G454" i="7"/>
  <c r="C242" i="7"/>
  <c r="A242" i="7" s="1"/>
  <c r="E242" i="7"/>
  <c r="I3845" i="7"/>
  <c r="J3845" i="7"/>
  <c r="D3845" i="7"/>
  <c r="H3763" i="7"/>
  <c r="E2573" i="7"/>
  <c r="G2573" i="7"/>
  <c r="D2573" i="7"/>
  <c r="J2573" i="7"/>
  <c r="E3936" i="7"/>
  <c r="H3387" i="7"/>
  <c r="D3387" i="7"/>
  <c r="H3258" i="7"/>
  <c r="C3258" i="7"/>
  <c r="A3258" i="7" s="1"/>
  <c r="G2045" i="7"/>
  <c r="H2511" i="7"/>
  <c r="J2511" i="7"/>
  <c r="D2511" i="7"/>
  <c r="H1326" i="7"/>
  <c r="D1326" i="7"/>
  <c r="C1326" i="7"/>
  <c r="A1326" i="7" s="1"/>
  <c r="G1326" i="7"/>
  <c r="D3299" i="7"/>
  <c r="E3299" i="7"/>
  <c r="I2482" i="7"/>
  <c r="J2482" i="7"/>
  <c r="E2482" i="7"/>
  <c r="H1535" i="7"/>
  <c r="C2512" i="7"/>
  <c r="A2512" i="7" s="1"/>
  <c r="D2512" i="7"/>
  <c r="J2512" i="7"/>
  <c r="D2901" i="7"/>
  <c r="G2901" i="7"/>
  <c r="C2901" i="7"/>
  <c r="A2901" i="7" s="1"/>
  <c r="I2919" i="7"/>
  <c r="D2919" i="7"/>
  <c r="I2675" i="7"/>
  <c r="G2675" i="7"/>
  <c r="G3596" i="7"/>
  <c r="D3596" i="7"/>
  <c r="D2118" i="7"/>
  <c r="C2118" i="7"/>
  <c r="A2118" i="7" s="1"/>
  <c r="I2950" i="7"/>
  <c r="E2950" i="7"/>
  <c r="I3580" i="7"/>
  <c r="G3580" i="7"/>
  <c r="C3580" i="7"/>
  <c r="A3580" i="7" s="1"/>
  <c r="E1557" i="7"/>
  <c r="I1999" i="7"/>
  <c r="E1999" i="7"/>
  <c r="H1044" i="7"/>
  <c r="J1044" i="7"/>
  <c r="E3388" i="7"/>
  <c r="D3425" i="7"/>
  <c r="E3425" i="7"/>
  <c r="I435" i="7"/>
  <c r="D435" i="7"/>
  <c r="H3102" i="7"/>
  <c r="G3102" i="7"/>
  <c r="E3378" i="7"/>
  <c r="G3378" i="7"/>
  <c r="D2524" i="7"/>
  <c r="H2285" i="7"/>
  <c r="J2285" i="7"/>
  <c r="D2285" i="7"/>
  <c r="I2775" i="7"/>
  <c r="C2775" i="7"/>
  <c r="A2775" i="7" s="1"/>
  <c r="E3942" i="7"/>
  <c r="J3942" i="7"/>
  <c r="C240" i="7"/>
  <c r="A240" i="7" s="1"/>
  <c r="I2170" i="7"/>
  <c r="E2170" i="7"/>
  <c r="I3914" i="7"/>
  <c r="E3914" i="7"/>
  <c r="C3914" i="7"/>
  <c r="A3914" i="7" s="1"/>
  <c r="C799" i="7"/>
  <c r="A799" i="7" s="1"/>
  <c r="G799" i="7"/>
  <c r="J1542" i="7"/>
  <c r="E1542" i="7"/>
  <c r="H3377" i="7"/>
  <c r="C3377" i="7"/>
  <c r="A3377" i="7" s="1"/>
  <c r="H24" i="7"/>
  <c r="I1417" i="7"/>
  <c r="H994" i="7"/>
  <c r="H3805" i="7"/>
  <c r="D3805" i="7"/>
  <c r="J3805" i="7"/>
  <c r="I3253" i="7"/>
  <c r="J3253" i="7"/>
  <c r="E3328" i="7"/>
  <c r="C3328" i="7"/>
  <c r="A3328" i="7" s="1"/>
  <c r="D1337" i="7"/>
  <c r="C1337" i="7"/>
  <c r="A1337" i="7" s="1"/>
  <c r="E1337" i="7"/>
  <c r="D197" i="1"/>
  <c r="J2394" i="7"/>
  <c r="G436" i="7"/>
  <c r="D436" i="7"/>
  <c r="H2977" i="7"/>
  <c r="C387" i="1"/>
  <c r="I918" i="7"/>
  <c r="E918" i="7"/>
  <c r="I487" i="7"/>
  <c r="C487" i="7"/>
  <c r="A487" i="7" s="1"/>
  <c r="E367" i="7"/>
  <c r="I1207" i="7"/>
  <c r="C1207" i="7"/>
  <c r="A1207" i="7" s="1"/>
  <c r="G1207" i="7"/>
  <c r="I1042" i="7"/>
  <c r="H1663" i="7"/>
  <c r="D1663" i="7"/>
  <c r="D914" i="7"/>
  <c r="E540" i="1"/>
  <c r="H2265" i="7"/>
  <c r="E2265" i="7"/>
  <c r="J1907" i="7"/>
  <c r="C1900" i="7"/>
  <c r="A1900" i="7" s="1"/>
  <c r="H2917" i="7"/>
  <c r="H874" i="7"/>
  <c r="G874" i="7"/>
  <c r="G314" i="7"/>
  <c r="J314" i="7"/>
  <c r="D1258" i="7"/>
  <c r="E1258" i="7"/>
  <c r="I1160" i="7"/>
  <c r="C764" i="7"/>
  <c r="A764" i="7" s="1"/>
  <c r="H764" i="7"/>
  <c r="E764" i="7"/>
  <c r="H1812" i="7"/>
  <c r="D1812" i="7"/>
  <c r="D3065" i="7"/>
  <c r="H2928" i="7"/>
  <c r="D2928" i="7"/>
  <c r="J1198" i="7"/>
  <c r="I3400" i="7"/>
  <c r="C3400" i="7"/>
  <c r="A3400" i="7" s="1"/>
  <c r="D2698" i="7"/>
  <c r="H1410" i="7"/>
  <c r="G3943" i="7"/>
  <c r="E3943" i="7"/>
  <c r="D2679" i="7"/>
  <c r="C3107" i="7"/>
  <c r="A3107" i="7" s="1"/>
  <c r="I780" i="7"/>
  <c r="D780" i="7"/>
  <c r="C780" i="7"/>
  <c r="A780" i="7" s="1"/>
  <c r="E507" i="1"/>
  <c r="H1871" i="7"/>
  <c r="G1871" i="7"/>
  <c r="D1871" i="7"/>
  <c r="H2053" i="7"/>
  <c r="C2053" i="7"/>
  <c r="A2053" i="7" s="1"/>
  <c r="E445" i="1"/>
  <c r="C1605" i="7"/>
  <c r="A1605" i="7" s="1"/>
  <c r="E1605" i="7"/>
  <c r="H898" i="7"/>
  <c r="D898" i="7"/>
  <c r="I1363" i="7"/>
  <c r="E1363" i="7"/>
  <c r="H3793" i="7"/>
  <c r="D1009" i="7"/>
  <c r="C1009" i="7"/>
  <c r="A1009" i="7" s="1"/>
  <c r="G278" i="7"/>
  <c r="D278" i="7"/>
  <c r="H3064" i="7"/>
  <c r="J3064" i="7"/>
  <c r="D206" i="7"/>
  <c r="E3352" i="7"/>
  <c r="C3352" i="7"/>
  <c r="A3352" i="7" s="1"/>
  <c r="H3422" i="7"/>
  <c r="C3422" i="7"/>
  <c r="A3422" i="7" s="1"/>
  <c r="D3422" i="7"/>
  <c r="G3479" i="7"/>
  <c r="J3479" i="7"/>
  <c r="D2673" i="7"/>
  <c r="I2210" i="7"/>
  <c r="H2210" i="7"/>
  <c r="D2210" i="7"/>
  <c r="I621" i="7"/>
  <c r="C621" i="7"/>
  <c r="A621" i="7" s="1"/>
  <c r="J621" i="7"/>
  <c r="C1971" i="7"/>
  <c r="A1971" i="7" s="1"/>
  <c r="G1971" i="7"/>
  <c r="E1494" i="7"/>
  <c r="D3695" i="7"/>
  <c r="G3695" i="7"/>
  <c r="H2548" i="7"/>
  <c r="E2548" i="7"/>
  <c r="H3199" i="7"/>
  <c r="E3199" i="7"/>
  <c r="G3199" i="7"/>
  <c r="H3886" i="7"/>
  <c r="H2407" i="7"/>
  <c r="D2407" i="7"/>
  <c r="G2407" i="7"/>
  <c r="I1275" i="7"/>
  <c r="E1275" i="7"/>
  <c r="G1275" i="7"/>
  <c r="C3840" i="7"/>
  <c r="A3840" i="7" s="1"/>
  <c r="J3840" i="7"/>
  <c r="D3840" i="7"/>
  <c r="G2804" i="7"/>
  <c r="J2804" i="7"/>
  <c r="I1954" i="7"/>
  <c r="I3278" i="7"/>
  <c r="D3278" i="7"/>
  <c r="C607" i="7"/>
  <c r="A607" i="7" s="1"/>
  <c r="G2129" i="7"/>
  <c r="E2129" i="7"/>
  <c r="H2127" i="7"/>
  <c r="I3231" i="7"/>
  <c r="G3231" i="7"/>
  <c r="D3231" i="7"/>
  <c r="G1477" i="7"/>
  <c r="E1710" i="7"/>
  <c r="D250" i="1"/>
  <c r="H3392" i="7"/>
  <c r="D3392" i="7"/>
  <c r="J3392" i="7"/>
  <c r="H684" i="7"/>
  <c r="D684" i="7"/>
  <c r="E684" i="7"/>
  <c r="J3799" i="7"/>
  <c r="I2818" i="7"/>
  <c r="C2818" i="7"/>
  <c r="A2818" i="7" s="1"/>
  <c r="C981" i="7"/>
  <c r="A981" i="7" s="1"/>
  <c r="J606" i="7"/>
  <c r="D606" i="7"/>
  <c r="E606" i="7"/>
  <c r="D2579" i="7"/>
  <c r="H871" i="7"/>
  <c r="E871" i="7"/>
  <c r="C871" i="7"/>
  <c r="A871" i="7" s="1"/>
  <c r="G871" i="7"/>
  <c r="I2604" i="7"/>
  <c r="D2604" i="7"/>
  <c r="H3501" i="7"/>
  <c r="I1087" i="7"/>
  <c r="I3511" i="7"/>
  <c r="C3511" i="7"/>
  <c r="A3511" i="7" s="1"/>
  <c r="D1146" i="7"/>
  <c r="C1576" i="7"/>
  <c r="A1576" i="7" s="1"/>
  <c r="E1576" i="7"/>
  <c r="H1078" i="7"/>
  <c r="J1078" i="7"/>
  <c r="I3522" i="7"/>
  <c r="E3522" i="7"/>
  <c r="D3522" i="7"/>
  <c r="H2521" i="7"/>
  <c r="J2521" i="7"/>
  <c r="E310" i="1"/>
  <c r="H1699" i="7"/>
  <c r="D1699" i="7"/>
  <c r="C317" i="1"/>
  <c r="H35" i="7"/>
  <c r="D35" i="7"/>
  <c r="C1625" i="7"/>
  <c r="A1625" i="7" s="1"/>
  <c r="I1488" i="7"/>
  <c r="H1487" i="7"/>
  <c r="D1487" i="7"/>
  <c r="H2189" i="7"/>
  <c r="E2189" i="7"/>
  <c r="J3259" i="7"/>
  <c r="C3259" i="7"/>
  <c r="A3259" i="7" s="1"/>
  <c r="G3259" i="7"/>
  <c r="I1479" i="7"/>
  <c r="J1479" i="7"/>
  <c r="E1479" i="7"/>
  <c r="H697" i="7"/>
  <c r="C2266" i="7"/>
  <c r="A2266" i="7" s="1"/>
  <c r="G2266" i="7"/>
  <c r="J1241" i="7"/>
  <c r="E1200" i="7"/>
  <c r="G1200" i="7"/>
  <c r="J1200" i="7"/>
  <c r="I482" i="7"/>
  <c r="J482" i="7"/>
  <c r="E2280" i="7"/>
  <c r="I2158" i="7"/>
  <c r="D555" i="1"/>
  <c r="J434" i="7"/>
  <c r="G930" i="7"/>
  <c r="I1780" i="7"/>
  <c r="H2707" i="7"/>
  <c r="E2707" i="7"/>
  <c r="D1139" i="7"/>
  <c r="H3186" i="7"/>
  <c r="J3186" i="7"/>
  <c r="G2470" i="7"/>
  <c r="D3578" i="7"/>
  <c r="D601" i="7"/>
  <c r="I601" i="7"/>
  <c r="I379" i="7"/>
  <c r="D379" i="7"/>
  <c r="C3930" i="7"/>
  <c r="A3930" i="7" s="1"/>
  <c r="C481" i="1"/>
  <c r="H3510" i="7"/>
  <c r="J3510" i="7"/>
  <c r="I1922" i="7"/>
  <c r="J1922" i="7"/>
  <c r="C1922" i="7"/>
  <c r="A1922" i="7" s="1"/>
  <c r="D1922" i="7"/>
  <c r="D2816" i="7"/>
  <c r="G1926" i="7"/>
  <c r="I2661" i="7"/>
  <c r="D2661" i="7"/>
  <c r="I1253" i="7"/>
  <c r="C1253" i="7"/>
  <c r="A1253" i="7" s="1"/>
  <c r="E959" i="7"/>
  <c r="H3915" i="7"/>
  <c r="D3915" i="7"/>
  <c r="I2054" i="7"/>
  <c r="C2054" i="7"/>
  <c r="A2054" i="7" s="1"/>
  <c r="H2909" i="7"/>
  <c r="J2909" i="7"/>
  <c r="J210" i="7"/>
  <c r="H1456" i="7"/>
  <c r="D1456" i="7"/>
  <c r="H3441" i="7"/>
  <c r="G3441" i="7"/>
  <c r="E3441" i="7"/>
  <c r="C3441" i="7"/>
  <c r="A3441" i="7" s="1"/>
  <c r="C3826" i="7"/>
  <c r="A3826" i="7" s="1"/>
  <c r="H3826" i="7"/>
  <c r="E3826" i="7"/>
  <c r="C2248" i="7"/>
  <c r="A2248" i="7" s="1"/>
  <c r="G2248" i="7"/>
  <c r="I3811" i="7"/>
  <c r="G1662" i="7"/>
  <c r="E1662" i="7"/>
  <c r="I1161" i="7"/>
  <c r="E1161" i="7"/>
  <c r="C1161" i="7"/>
  <c r="A1161" i="7" s="1"/>
  <c r="H2489" i="7"/>
  <c r="C2489" i="7"/>
  <c r="A2489" i="7" s="1"/>
  <c r="G2489" i="7"/>
  <c r="E2911" i="7"/>
  <c r="H3273" i="7"/>
  <c r="E3273" i="7"/>
  <c r="H3912" i="7"/>
  <c r="J3912" i="7"/>
  <c r="C3912" i="7"/>
  <c r="A3912" i="7" s="1"/>
  <c r="J2876" i="7"/>
  <c r="G2876" i="7"/>
  <c r="H1097" i="7"/>
  <c r="I2059" i="7"/>
  <c r="I3474" i="7"/>
  <c r="G3474" i="7"/>
  <c r="C2167" i="7"/>
  <c r="A2167" i="7" s="1"/>
  <c r="D2167" i="7"/>
  <c r="H101" i="7"/>
  <c r="I101" i="7"/>
  <c r="D101" i="7"/>
  <c r="E3297" i="7"/>
  <c r="E1556" i="7"/>
  <c r="I2581" i="7"/>
  <c r="H3810" i="7"/>
  <c r="C3810" i="7"/>
  <c r="A3810" i="7" s="1"/>
  <c r="G3810" i="7"/>
  <c r="H2939" i="7"/>
  <c r="C2939" i="7"/>
  <c r="A2939" i="7" s="1"/>
  <c r="G2939" i="7"/>
  <c r="C2869" i="7"/>
  <c r="A2869" i="7" s="1"/>
  <c r="G1444" i="7"/>
  <c r="H2866" i="7"/>
  <c r="G2866" i="7"/>
  <c r="C2837" i="7"/>
  <c r="A2837" i="7" s="1"/>
  <c r="E2172" i="7"/>
  <c r="I2701" i="7"/>
  <c r="J2701" i="7"/>
  <c r="E2701" i="7"/>
  <c r="H1043" i="7"/>
  <c r="D1043" i="7"/>
  <c r="C1043" i="7"/>
  <c r="A1043" i="7" s="1"/>
  <c r="H2209" i="7"/>
  <c r="D2209" i="7"/>
  <c r="C2209" i="7"/>
  <c r="A2209" i="7" s="1"/>
  <c r="E388" i="1"/>
  <c r="H2230" i="7"/>
  <c r="C2230" i="7"/>
  <c r="A2230" i="7" s="1"/>
  <c r="G2230" i="7"/>
  <c r="H1463" i="7"/>
  <c r="G1463" i="7"/>
  <c r="E1463" i="7"/>
  <c r="D251" i="1"/>
  <c r="G3703" i="7"/>
  <c r="J2117" i="7"/>
  <c r="H2117" i="7"/>
  <c r="G2117" i="7"/>
  <c r="D586" i="1"/>
  <c r="C586" i="1"/>
  <c r="J1976" i="7"/>
  <c r="I3493" i="7"/>
  <c r="G3493" i="7"/>
  <c r="I1785" i="7"/>
  <c r="C1785" i="7"/>
  <c r="A1785" i="7" s="1"/>
  <c r="I565" i="7"/>
  <c r="I2646" i="7"/>
  <c r="D2646" i="7"/>
  <c r="G3784" i="7"/>
  <c r="I443" i="7"/>
  <c r="G443" i="7"/>
  <c r="G2636" i="7"/>
  <c r="I2636" i="7"/>
  <c r="C2636" i="7"/>
  <c r="A2636" i="7" s="1"/>
  <c r="C626" i="7"/>
  <c r="A626" i="7" s="1"/>
  <c r="I1101" i="7"/>
  <c r="J1101" i="7"/>
  <c r="D1101" i="7"/>
  <c r="H3715" i="7"/>
  <c r="C2380" i="7"/>
  <c r="A2380" i="7" s="1"/>
  <c r="H372" i="7"/>
  <c r="C372" i="7"/>
  <c r="A372" i="7" s="1"/>
  <c r="J372" i="7"/>
  <c r="C733" i="7"/>
  <c r="A733" i="7" s="1"/>
  <c r="C3506" i="7"/>
  <c r="A3506" i="7" s="1"/>
  <c r="D3506" i="7"/>
  <c r="H321" i="7"/>
  <c r="I1788" i="7"/>
  <c r="J1788" i="7"/>
  <c r="G2288" i="7"/>
  <c r="C1431" i="7"/>
  <c r="A1431" i="7" s="1"/>
  <c r="H3783" i="7"/>
  <c r="E3783" i="7"/>
  <c r="I48" i="7"/>
  <c r="E48" i="7"/>
  <c r="J48" i="7"/>
  <c r="C125" i="1"/>
  <c r="I2840" i="7"/>
  <c r="E2840" i="7"/>
  <c r="C2840" i="7"/>
  <c r="A2840" i="7" s="1"/>
  <c r="J2632" i="7"/>
  <c r="J1319" i="7"/>
  <c r="I2073" i="7"/>
  <c r="G2073" i="7"/>
  <c r="H1893" i="7"/>
  <c r="G1893" i="7"/>
  <c r="C1893" i="7"/>
  <c r="A1893" i="7" s="1"/>
  <c r="E1893" i="7"/>
  <c r="E116" i="7"/>
  <c r="I2400" i="7"/>
  <c r="C2400" i="7"/>
  <c r="A2400" i="7" s="1"/>
  <c r="C2900" i="7"/>
  <c r="A2900" i="7" s="1"/>
  <c r="E2122" i="7"/>
  <c r="C362" i="7"/>
  <c r="A362" i="7" s="1"/>
  <c r="J362" i="7"/>
  <c r="H2797" i="7"/>
  <c r="G2797" i="7"/>
  <c r="H3068" i="7"/>
  <c r="G3068" i="7"/>
  <c r="J3068" i="7"/>
  <c r="C331" i="7"/>
  <c r="A331" i="7" s="1"/>
  <c r="E331" i="7"/>
  <c r="J331" i="7"/>
  <c r="D1006" i="7"/>
  <c r="I1768" i="7"/>
  <c r="E1768" i="7"/>
  <c r="D1768" i="7"/>
  <c r="D54" i="1"/>
  <c r="E593" i="7"/>
  <c r="C483" i="1"/>
  <c r="J3895" i="7"/>
  <c r="C3895" i="7"/>
  <c r="A3895" i="7" s="1"/>
  <c r="H1333" i="7"/>
  <c r="E1333" i="7"/>
  <c r="C1352" i="7"/>
  <c r="A1352" i="7" s="1"/>
  <c r="D1352" i="7"/>
  <c r="D683" i="7"/>
  <c r="E683" i="7"/>
  <c r="H2306" i="7"/>
  <c r="G2306" i="7"/>
  <c r="J617" i="7"/>
  <c r="G617" i="7"/>
  <c r="H3187" i="7"/>
  <c r="J3187" i="7"/>
  <c r="D3187" i="7"/>
  <c r="C642" i="7"/>
  <c r="A642" i="7" s="1"/>
  <c r="H642" i="7"/>
  <c r="I2178" i="7"/>
  <c r="J2178" i="7"/>
  <c r="D2178" i="7"/>
  <c r="I2846" i="7"/>
  <c r="J2846" i="7"/>
  <c r="C2846" i="7"/>
  <c r="A2846" i="7" s="1"/>
  <c r="G2519" i="7"/>
  <c r="E2519" i="7"/>
  <c r="H2813" i="7"/>
  <c r="H2776" i="7"/>
  <c r="J2002" i="7"/>
  <c r="D105" i="1"/>
  <c r="H135" i="7"/>
  <c r="E1167" i="7"/>
  <c r="I1330" i="7"/>
  <c r="G1330" i="7"/>
  <c r="I969" i="7"/>
  <c r="D969" i="7"/>
  <c r="J2460" i="7"/>
  <c r="J1933" i="7"/>
  <c r="I347" i="7"/>
  <c r="J347" i="7"/>
  <c r="E347" i="7"/>
  <c r="E2563" i="7"/>
  <c r="C1056" i="7"/>
  <c r="A1056" i="7" s="1"/>
  <c r="D1056" i="7"/>
  <c r="G1056" i="7"/>
  <c r="G1458" i="7"/>
  <c r="H3160" i="7"/>
  <c r="I3160" i="7"/>
  <c r="G3160" i="7"/>
  <c r="C196" i="7"/>
  <c r="A196" i="7" s="1"/>
  <c r="E655" i="7"/>
  <c r="D655" i="7"/>
  <c r="I2771" i="7"/>
  <c r="C2771" i="7"/>
  <c r="A2771" i="7" s="1"/>
  <c r="G2771" i="7"/>
  <c r="H71" i="7"/>
  <c r="G71" i="7"/>
  <c r="H2726" i="7"/>
  <c r="E2726" i="7"/>
  <c r="G3508" i="7"/>
  <c r="D3508" i="7"/>
  <c r="H1166" i="7"/>
  <c r="C1166" i="7"/>
  <c r="A1166" i="7" s="1"/>
  <c r="C511" i="1"/>
  <c r="E511" i="1"/>
  <c r="D511" i="1"/>
  <c r="C157" i="1"/>
  <c r="E157" i="1"/>
  <c r="I620" i="7"/>
  <c r="D620" i="7"/>
  <c r="I252" i="7"/>
  <c r="E252" i="7"/>
  <c r="I1354" i="7"/>
  <c r="J1354" i="7"/>
  <c r="C1354" i="7"/>
  <c r="A1354" i="7" s="1"/>
  <c r="J134" i="7"/>
  <c r="D134" i="7"/>
  <c r="G134" i="7"/>
  <c r="E1550" i="7"/>
  <c r="I168" i="7"/>
  <c r="C350" i="1"/>
  <c r="H2987" i="7"/>
  <c r="E2987" i="7"/>
  <c r="C1478" i="7"/>
  <c r="A1478" i="7" s="1"/>
  <c r="I803" i="7"/>
  <c r="J803" i="7"/>
  <c r="E803" i="7"/>
  <c r="I1206" i="7"/>
  <c r="E1206" i="7"/>
  <c r="D124" i="1"/>
  <c r="C2249" i="7"/>
  <c r="A2249" i="7" s="1"/>
  <c r="H120" i="7"/>
  <c r="I120" i="7"/>
  <c r="C120" i="7"/>
  <c r="A120" i="7" s="1"/>
  <c r="E120" i="7"/>
  <c r="H3821" i="7"/>
  <c r="E3821" i="7"/>
  <c r="E310" i="7"/>
  <c r="C310" i="7"/>
  <c r="A310" i="7" s="1"/>
  <c r="H3677" i="7"/>
  <c r="C3677" i="7"/>
  <c r="A3677" i="7" s="1"/>
  <c r="E3677" i="7"/>
  <c r="H2273" i="7"/>
  <c r="C2273" i="7"/>
  <c r="A2273" i="7" s="1"/>
  <c r="E3234" i="7"/>
  <c r="E2735" i="7"/>
  <c r="D2735" i="7"/>
  <c r="I3482" i="7"/>
  <c r="H313" i="7"/>
  <c r="J313" i="7"/>
  <c r="G3213" i="7"/>
  <c r="I3283" i="7"/>
  <c r="E3283" i="7"/>
  <c r="H160" i="7"/>
  <c r="E160" i="7"/>
  <c r="J3450" i="7"/>
  <c r="E3450" i="7"/>
  <c r="I3239" i="7"/>
  <c r="D3239" i="7"/>
  <c r="C3239" i="7"/>
  <c r="A3239" i="7" s="1"/>
  <c r="C149" i="7"/>
  <c r="A149" i="7" s="1"/>
  <c r="I3464" i="7"/>
  <c r="E3464" i="7"/>
  <c r="I1694" i="7"/>
  <c r="G1694" i="7"/>
  <c r="E1694" i="7"/>
  <c r="E292" i="1"/>
  <c r="H3381" i="7"/>
  <c r="D3381" i="7"/>
  <c r="G3381" i="7"/>
  <c r="H1369" i="7"/>
  <c r="I1681" i="7"/>
  <c r="C1681" i="7"/>
  <c r="A1681" i="7" s="1"/>
  <c r="E2957" i="7"/>
  <c r="J2957" i="7"/>
  <c r="J1109" i="7"/>
  <c r="I1848" i="7"/>
  <c r="E1848" i="7"/>
  <c r="H1399" i="7"/>
  <c r="G1399" i="7"/>
  <c r="C581" i="1"/>
  <c r="E581" i="1"/>
  <c r="D581" i="1"/>
  <c r="J380" i="7"/>
  <c r="C13" i="1"/>
  <c r="C416" i="1"/>
  <c r="J1721" i="7"/>
  <c r="H3975" i="7"/>
  <c r="G2598" i="7"/>
  <c r="E2144" i="7"/>
  <c r="I1521" i="7"/>
  <c r="I312" i="7"/>
  <c r="C312" i="7"/>
  <c r="A312" i="7" s="1"/>
  <c r="H2148" i="7"/>
  <c r="E2148" i="7"/>
  <c r="I209" i="7"/>
  <c r="J209" i="7"/>
  <c r="H3337" i="7"/>
  <c r="D3337" i="7"/>
  <c r="J1620" i="7"/>
  <c r="E3532" i="7"/>
  <c r="G2540" i="7"/>
  <c r="E2540" i="7"/>
  <c r="I3084" i="7"/>
  <c r="E3084" i="7"/>
  <c r="J3084" i="7"/>
  <c r="D3084" i="7"/>
  <c r="H3535" i="7"/>
  <c r="C3535" i="7"/>
  <c r="A3535" i="7" s="1"/>
  <c r="D3535" i="7"/>
  <c r="G3535" i="7"/>
  <c r="I948" i="7"/>
  <c r="G948" i="7"/>
  <c r="D1366" i="7"/>
  <c r="I1889" i="7"/>
  <c r="I730" i="7"/>
  <c r="C730" i="7"/>
  <c r="A730" i="7" s="1"/>
  <c r="J730" i="7"/>
  <c r="H3198" i="7"/>
  <c r="J3198" i="7"/>
  <c r="C538" i="7"/>
  <c r="A538" i="7" s="1"/>
  <c r="H1661" i="7"/>
  <c r="J1661" i="7"/>
  <c r="I1113" i="7"/>
  <c r="D1113" i="7"/>
  <c r="C1113" i="7"/>
  <c r="A1113" i="7" s="1"/>
  <c r="G1985" i="7"/>
  <c r="J1985" i="7"/>
  <c r="C1523" i="7"/>
  <c r="A1523" i="7" s="1"/>
  <c r="I3457" i="7"/>
  <c r="D77" i="1"/>
  <c r="H900" i="7"/>
  <c r="G900" i="7"/>
  <c r="J3880" i="7"/>
  <c r="H1602" i="7"/>
  <c r="G1602" i="7"/>
  <c r="E1602" i="7"/>
  <c r="D1602" i="7"/>
  <c r="I1809" i="7"/>
  <c r="D1809" i="7"/>
  <c r="H1572" i="7"/>
  <c r="E1572" i="7"/>
  <c r="C3364" i="7"/>
  <c r="A3364" i="7" s="1"/>
  <c r="I584" i="7"/>
  <c r="G440" i="7"/>
  <c r="D440" i="7"/>
  <c r="H1902" i="7"/>
  <c r="C1902" i="7"/>
  <c r="A1902" i="7" s="1"/>
  <c r="G1902" i="7"/>
  <c r="H3630" i="7"/>
  <c r="E109" i="1"/>
  <c r="I2690" i="7"/>
  <c r="C2690" i="7"/>
  <c r="A2690" i="7" s="1"/>
  <c r="J2690" i="7"/>
  <c r="H862" i="7"/>
  <c r="E862" i="7"/>
  <c r="G862" i="7"/>
  <c r="I1345" i="7"/>
  <c r="G3605" i="7"/>
  <c r="E3605" i="7"/>
  <c r="J460" i="7"/>
  <c r="C460" i="7"/>
  <c r="A460" i="7" s="1"/>
  <c r="I965" i="7"/>
  <c r="G965" i="7"/>
  <c r="C965" i="7"/>
  <c r="A965" i="7" s="1"/>
  <c r="H3743" i="7"/>
  <c r="G3743" i="7"/>
  <c r="H960" i="7"/>
  <c r="D960" i="7"/>
  <c r="G960" i="7"/>
  <c r="I826" i="7"/>
  <c r="C826" i="7"/>
  <c r="A826" i="7" s="1"/>
  <c r="J826" i="7"/>
  <c r="C3871" i="7"/>
  <c r="A3871" i="7" s="1"/>
  <c r="G3871" i="7"/>
  <c r="E3871" i="7"/>
  <c r="J1857" i="7"/>
  <c r="C1857" i="7"/>
  <c r="A1857" i="7" s="1"/>
  <c r="E1318" i="7"/>
  <c r="G1318" i="7"/>
  <c r="H3336" i="7"/>
  <c r="E3336" i="7"/>
  <c r="D494" i="1"/>
  <c r="C494" i="1"/>
  <c r="E2696" i="7"/>
  <c r="D1499" i="7"/>
  <c r="C1499" i="7"/>
  <c r="A1499" i="7" s="1"/>
  <c r="H1283" i="7"/>
  <c r="J1283" i="7"/>
  <c r="E1283" i="7"/>
  <c r="C2099" i="7"/>
  <c r="A2099" i="7" s="1"/>
  <c r="D2099" i="7"/>
  <c r="I3545" i="7"/>
  <c r="J3545" i="7"/>
  <c r="E2254" i="7"/>
  <c r="J2254" i="7"/>
  <c r="I726" i="7"/>
  <c r="E726" i="7"/>
  <c r="D726" i="7"/>
  <c r="H704" i="7"/>
  <c r="J2741" i="7"/>
  <c r="H1130" i="7"/>
  <c r="J1130" i="7"/>
  <c r="H3979" i="7"/>
  <c r="C3979" i="7"/>
  <c r="A3979" i="7" s="1"/>
  <c r="H804" i="7"/>
  <c r="C804" i="7"/>
  <c r="A804" i="7" s="1"/>
  <c r="J804" i="7"/>
  <c r="J2737" i="7"/>
  <c r="C3969" i="7"/>
  <c r="A3969" i="7" s="1"/>
  <c r="I1636" i="7"/>
  <c r="G1636" i="7"/>
  <c r="H1271" i="7"/>
  <c r="C1271" i="7"/>
  <c r="A1271" i="7" s="1"/>
  <c r="J616" i="7"/>
  <c r="G616" i="7"/>
  <c r="I2005" i="7"/>
  <c r="C2005" i="7"/>
  <c r="A2005" i="7" s="1"/>
  <c r="I1495" i="7"/>
  <c r="G1495" i="7"/>
  <c r="E551" i="1"/>
  <c r="E578" i="1"/>
  <c r="H3706" i="7"/>
  <c r="C3706" i="7"/>
  <c r="A3706" i="7" s="1"/>
  <c r="I2683" i="7"/>
  <c r="C2683" i="7"/>
  <c r="A2683" i="7" s="1"/>
  <c r="E2683" i="7"/>
  <c r="G2106" i="7"/>
  <c r="C2106" i="7"/>
  <c r="A2106" i="7" s="1"/>
  <c r="J2106" i="7"/>
  <c r="E2625" i="7"/>
  <c r="J2625" i="7"/>
  <c r="I2824" i="7"/>
  <c r="C2824" i="7"/>
  <c r="A2824" i="7" s="1"/>
  <c r="C35" i="1"/>
  <c r="E35" i="1"/>
  <c r="G1281" i="7"/>
  <c r="H1281" i="7"/>
  <c r="J1281" i="7"/>
  <c r="C1281" i="7"/>
  <c r="A1281" i="7" s="1"/>
  <c r="I3999" i="7"/>
  <c r="J3999" i="7"/>
  <c r="C3999" i="7"/>
  <c r="A3999" i="7" s="1"/>
  <c r="C2527" i="7"/>
  <c r="A2527" i="7" s="1"/>
  <c r="D2527" i="7"/>
  <c r="G2897" i="7"/>
  <c r="D2897" i="7"/>
  <c r="H2033" i="7"/>
  <c r="C55" i="1"/>
  <c r="D3524" i="7"/>
  <c r="J3524" i="7"/>
  <c r="H2234" i="7"/>
  <c r="H1142" i="7"/>
  <c r="I3053" i="7"/>
  <c r="G3053" i="7"/>
  <c r="J3053" i="7"/>
  <c r="H2886" i="7"/>
  <c r="H2252" i="7"/>
  <c r="I2252" i="7"/>
  <c r="G2252" i="7"/>
  <c r="J3487" i="7"/>
  <c r="C3487" i="7"/>
  <c r="A3487" i="7" s="1"/>
  <c r="D2831" i="7"/>
  <c r="C2831" i="7"/>
  <c r="A2831" i="7" s="1"/>
  <c r="D2805" i="7"/>
  <c r="H2805" i="7"/>
  <c r="G2805" i="7"/>
  <c r="C2980" i="7"/>
  <c r="A2980" i="7" s="1"/>
  <c r="D2980" i="7"/>
  <c r="H1700" i="7"/>
  <c r="J1700" i="7"/>
  <c r="G1700" i="7"/>
  <c r="J486" i="7"/>
  <c r="G486" i="7"/>
  <c r="D1787" i="7"/>
  <c r="G1787" i="7"/>
  <c r="E3445" i="7"/>
  <c r="G3445" i="7"/>
  <c r="D318" i="1"/>
  <c r="J3208" i="7"/>
  <c r="E3208" i="7"/>
  <c r="E3398" i="7"/>
  <c r="I3398" i="7"/>
  <c r="G3398" i="7"/>
  <c r="E2181" i="7"/>
  <c r="D3365" i="7"/>
  <c r="E3365" i="7"/>
  <c r="G2149" i="7"/>
  <c r="D2149" i="7"/>
  <c r="J2149" i="7"/>
  <c r="I1655" i="7"/>
  <c r="D1655" i="7"/>
  <c r="G1655" i="7"/>
  <c r="I1717" i="7"/>
  <c r="C1717" i="7"/>
  <c r="A1717" i="7" s="1"/>
  <c r="C2188" i="7"/>
  <c r="A2188" i="7" s="1"/>
  <c r="D2188" i="7"/>
  <c r="E2933" i="7"/>
  <c r="C306" i="1"/>
  <c r="I279" i="7"/>
  <c r="E279" i="7"/>
  <c r="D279" i="7"/>
  <c r="D247" i="7"/>
  <c r="J247" i="7"/>
  <c r="D2969" i="7"/>
  <c r="H326" i="7"/>
  <c r="I326" i="7"/>
  <c r="D326" i="7"/>
  <c r="H2321" i="7"/>
  <c r="E2321" i="7"/>
  <c r="E3424" i="7"/>
  <c r="C3424" i="7"/>
  <c r="A3424" i="7" s="1"/>
  <c r="E430" i="7"/>
  <c r="I1372" i="7"/>
  <c r="D1372" i="7"/>
  <c r="E1134" i="7"/>
  <c r="D1134" i="7"/>
  <c r="I1065" i="7"/>
  <c r="D1065" i="7"/>
  <c r="D141" i="1"/>
  <c r="I261" i="7"/>
  <c r="C3842" i="7"/>
  <c r="A3842" i="7" s="1"/>
  <c r="I65" i="7"/>
  <c r="D65" i="7"/>
  <c r="J65" i="7"/>
  <c r="C65" i="7"/>
  <c r="A65" i="7" s="1"/>
  <c r="I3782" i="7"/>
  <c r="C3782" i="7"/>
  <c r="A3782" i="7" s="1"/>
  <c r="J3782" i="7"/>
  <c r="E3782" i="7"/>
  <c r="G3924" i="7"/>
  <c r="C3924" i="7"/>
  <c r="A3924" i="7" s="1"/>
  <c r="E486" i="1"/>
  <c r="I2001" i="7"/>
  <c r="J2001" i="7"/>
  <c r="D2001" i="7"/>
  <c r="H2599" i="7"/>
  <c r="J2599" i="7"/>
  <c r="G2599" i="7"/>
  <c r="E1881" i="7"/>
  <c r="G2546" i="7"/>
  <c r="J3946" i="7"/>
  <c r="C3946" i="7"/>
  <c r="A3946" i="7" s="1"/>
  <c r="H2271" i="7"/>
  <c r="G2271" i="7"/>
  <c r="H2742" i="7"/>
  <c r="I3992" i="7"/>
  <c r="E3992" i="7"/>
  <c r="H1125" i="7"/>
  <c r="D179" i="1"/>
  <c r="D3762" i="7"/>
  <c r="C3762" i="7"/>
  <c r="A3762" i="7" s="1"/>
  <c r="C119" i="1"/>
  <c r="G2058" i="7"/>
  <c r="C2058" i="7"/>
  <c r="A2058" i="7" s="1"/>
  <c r="D2740" i="7"/>
  <c r="H596" i="7"/>
  <c r="E596" i="7"/>
  <c r="I3093" i="7"/>
  <c r="G3093" i="7"/>
  <c r="E3093" i="7"/>
  <c r="C3093" i="7"/>
  <c r="A3093" i="7" s="1"/>
  <c r="D3075" i="7"/>
  <c r="I3747" i="7"/>
  <c r="C471" i="1"/>
  <c r="C1076" i="7"/>
  <c r="A1076" i="7" s="1"/>
  <c r="G1076" i="7"/>
  <c r="I1666" i="7"/>
  <c r="I319" i="7"/>
  <c r="G319" i="7"/>
  <c r="C3543" i="7"/>
  <c r="A3543" i="7" s="1"/>
  <c r="I3814" i="7"/>
  <c r="G3814" i="7"/>
  <c r="I457" i="7"/>
  <c r="J457" i="7"/>
  <c r="G3586" i="7"/>
  <c r="C561" i="1"/>
  <c r="H1934" i="7"/>
  <c r="J1934" i="7"/>
  <c r="H3124" i="7"/>
  <c r="D3124" i="7"/>
  <c r="G2712" i="7"/>
  <c r="I3573" i="7"/>
  <c r="G3573" i="7"/>
  <c r="H63" i="7"/>
  <c r="I1912" i="7"/>
  <c r="D1912" i="7"/>
  <c r="G2201" i="7"/>
  <c r="I422" i="7"/>
  <c r="G422" i="7"/>
  <c r="C422" i="7"/>
  <c r="A422" i="7" s="1"/>
  <c r="G3031" i="7"/>
  <c r="J2935" i="7"/>
  <c r="C2935" i="7"/>
  <c r="A2935" i="7" s="1"/>
  <c r="J234" i="7"/>
  <c r="G234" i="7"/>
  <c r="G2577" i="7"/>
  <c r="D2577" i="7"/>
  <c r="J2577" i="7"/>
  <c r="H374" i="7"/>
  <c r="E374" i="7"/>
  <c r="J374" i="7"/>
  <c r="D1507" i="7"/>
  <c r="I472" i="7"/>
  <c r="C312" i="1"/>
  <c r="J1928" i="7"/>
  <c r="E695" i="7"/>
  <c r="D420" i="7"/>
  <c r="H420" i="7"/>
  <c r="J420" i="7"/>
  <c r="H140" i="7"/>
  <c r="E140" i="7"/>
  <c r="D140" i="7"/>
  <c r="I2992" i="7"/>
  <c r="D2992" i="7"/>
  <c r="G2992" i="7"/>
  <c r="J56" i="7"/>
  <c r="G56" i="7"/>
  <c r="I3692" i="7"/>
  <c r="D295" i="7"/>
  <c r="C1671" i="7"/>
  <c r="A1671" i="7" s="1"/>
  <c r="J2585" i="7"/>
  <c r="D972" i="7"/>
  <c r="I3069" i="7"/>
  <c r="D3069" i="7"/>
  <c r="C3069" i="7"/>
  <c r="A3069" i="7" s="1"/>
  <c r="I1951" i="7"/>
  <c r="E1951" i="7"/>
  <c r="H1133" i="7"/>
  <c r="J1133" i="7"/>
  <c r="C1133" i="7"/>
  <c r="A1133" i="7" s="1"/>
  <c r="G1581" i="7"/>
  <c r="D1581" i="7"/>
  <c r="H1191" i="7"/>
  <c r="C1191" i="7"/>
  <c r="A1191" i="7" s="1"/>
  <c r="I581" i="7"/>
  <c r="J581" i="7"/>
  <c r="G2566" i="7"/>
  <c r="C2566" i="7"/>
  <c r="A2566" i="7" s="1"/>
  <c r="I592" i="7"/>
  <c r="C592" i="7"/>
  <c r="A592" i="7" s="1"/>
  <c r="G592" i="7"/>
  <c r="H776" i="7"/>
  <c r="E776" i="7"/>
  <c r="J400" i="7"/>
  <c r="D400" i="7"/>
  <c r="I2699" i="7"/>
  <c r="H2974" i="7"/>
  <c r="G2974" i="7"/>
  <c r="C2974" i="7"/>
  <c r="A2974" i="7" s="1"/>
  <c r="J2974" i="7"/>
  <c r="I3399" i="7"/>
  <c r="J3399" i="7"/>
  <c r="E1858" i="7"/>
  <c r="J1858" i="7"/>
  <c r="H1426" i="7"/>
  <c r="E1426" i="7"/>
  <c r="J1426" i="7"/>
  <c r="H1307" i="7"/>
  <c r="D3005" i="7"/>
  <c r="J3005" i="7"/>
  <c r="D3106" i="7"/>
  <c r="E3106" i="7"/>
  <c r="C472" i="1"/>
  <c r="H1486" i="7"/>
  <c r="G1486" i="7"/>
  <c r="H2640" i="7"/>
  <c r="C2640" i="7"/>
  <c r="A2640" i="7" s="1"/>
  <c r="J2640" i="7"/>
  <c r="J3003" i="7"/>
  <c r="D610" i="7"/>
  <c r="J610" i="7"/>
  <c r="H328" i="7"/>
  <c r="G328" i="7"/>
  <c r="J3086" i="7"/>
  <c r="D3086" i="7"/>
  <c r="C3086" i="7"/>
  <c r="A3086" i="7" s="1"/>
  <c r="J2067" i="7"/>
  <c r="G2067" i="7"/>
  <c r="C99" i="1"/>
  <c r="I2075" i="7"/>
  <c r="E2075" i="7"/>
  <c r="J2075" i="7"/>
  <c r="C1116" i="7"/>
  <c r="A1116" i="7" s="1"/>
  <c r="I2171" i="7"/>
  <c r="G2171" i="7"/>
  <c r="I688" i="7"/>
  <c r="D688" i="7"/>
  <c r="H1673" i="7"/>
  <c r="D1673" i="7"/>
  <c r="E3145" i="7"/>
  <c r="I3142" i="7"/>
  <c r="C3142" i="7"/>
  <c r="A3142" i="7" s="1"/>
  <c r="E3142" i="7"/>
  <c r="J3142" i="7"/>
  <c r="J1770" i="7"/>
  <c r="C1408" i="7"/>
  <c r="A1408" i="7" s="1"/>
  <c r="E1408" i="7"/>
  <c r="J573" i="7"/>
  <c r="I902" i="7"/>
  <c r="C902" i="7"/>
  <c r="A902" i="7" s="1"/>
  <c r="D1424" i="7"/>
  <c r="C1799" i="7"/>
  <c r="A1799" i="7" s="1"/>
  <c r="J1799" i="7"/>
  <c r="H597" i="7"/>
  <c r="D597" i="7"/>
  <c r="C1596" i="7"/>
  <c r="A1596" i="7" s="1"/>
  <c r="I1025" i="7"/>
  <c r="D560" i="1"/>
  <c r="E560" i="1"/>
  <c r="D234" i="1"/>
  <c r="C234" i="1"/>
  <c r="I1069" i="7"/>
  <c r="E1069" i="7"/>
  <c r="D2931" i="7"/>
  <c r="E2931" i="7"/>
  <c r="D296" i="1"/>
  <c r="I47" i="7"/>
  <c r="J47" i="7"/>
  <c r="G47" i="7"/>
  <c r="C47" i="7"/>
  <c r="A47" i="7" s="1"/>
  <c r="I2422" i="7"/>
  <c r="J2884" i="7"/>
  <c r="E923" i="7"/>
  <c r="D923" i="7"/>
  <c r="I1955" i="7"/>
  <c r="E1955" i="7"/>
  <c r="C1955" i="7"/>
  <c r="A1955" i="7" s="1"/>
  <c r="G1955" i="7"/>
  <c r="H901" i="7"/>
  <c r="D901" i="7"/>
  <c r="C901" i="7"/>
  <c r="A901" i="7" s="1"/>
  <c r="J2104" i="7"/>
  <c r="I3879" i="7"/>
  <c r="D3879" i="7"/>
  <c r="H452" i="7"/>
  <c r="C1124" i="7"/>
  <c r="A1124" i="7" s="1"/>
  <c r="H3680" i="7"/>
  <c r="I334" i="7"/>
  <c r="G334" i="7"/>
  <c r="E1577" i="7"/>
  <c r="D333" i="7"/>
  <c r="J333" i="7"/>
  <c r="D2629" i="7"/>
  <c r="H952" i="7"/>
  <c r="H3547" i="7"/>
  <c r="E3547" i="7"/>
  <c r="C3547" i="7"/>
  <c r="A3547" i="7" s="1"/>
  <c r="E3607" i="7"/>
  <c r="J1313" i="7"/>
  <c r="G1313" i="7"/>
  <c r="H763" i="7"/>
  <c r="C763" i="7"/>
  <c r="A763" i="7" s="1"/>
  <c r="I3034" i="7"/>
  <c r="J138" i="7"/>
  <c r="I2339" i="7"/>
  <c r="J2339" i="7"/>
  <c r="I3002" i="7"/>
  <c r="C3002" i="7"/>
  <c r="A3002" i="7" s="1"/>
  <c r="C1329" i="7"/>
  <c r="A1329" i="7" s="1"/>
  <c r="E1329" i="7"/>
  <c r="E250" i="7"/>
  <c r="E349" i="1"/>
  <c r="C15" i="7"/>
  <c r="A15" i="7" s="1"/>
  <c r="G3230" i="7"/>
  <c r="D2281" i="7"/>
  <c r="H2672" i="7"/>
  <c r="D2672" i="7"/>
  <c r="G2672" i="7"/>
  <c r="H561" i="7"/>
  <c r="G561" i="7"/>
  <c r="I3674" i="7"/>
  <c r="H1242" i="7"/>
  <c r="I2064" i="7"/>
  <c r="C2064" i="7"/>
  <c r="A2064" i="7" s="1"/>
  <c r="J2064" i="7"/>
  <c r="I1635" i="7"/>
  <c r="C1635" i="7"/>
  <c r="A1635" i="7" s="1"/>
  <c r="J1202" i="7"/>
  <c r="J450" i="7"/>
  <c r="I3194" i="7"/>
  <c r="E3194" i="7"/>
  <c r="J3194" i="7"/>
  <c r="E28" i="7"/>
  <c r="G28" i="7"/>
  <c r="I3112" i="7"/>
  <c r="D3712" i="7"/>
  <c r="C3712" i="7"/>
  <c r="A3712" i="7" s="1"/>
  <c r="D2496" i="7"/>
  <c r="C2496" i="7"/>
  <c r="A2496" i="7" s="1"/>
  <c r="I2571" i="7"/>
  <c r="E2571" i="7"/>
  <c r="J1091" i="7"/>
  <c r="D1091" i="7"/>
  <c r="E44" i="7"/>
  <c r="G44" i="7"/>
  <c r="I3094" i="7"/>
  <c r="J3094" i="7"/>
  <c r="C3094" i="7"/>
  <c r="A3094" i="7" s="1"/>
  <c r="I3156" i="7"/>
  <c r="E3156" i="7"/>
  <c r="G3156" i="7"/>
  <c r="I3904" i="7"/>
  <c r="D3904" i="7"/>
  <c r="E3480" i="7"/>
  <c r="C230" i="1"/>
  <c r="D230" i="1"/>
  <c r="H1659" i="7"/>
  <c r="E1659" i="7"/>
  <c r="E1701" i="7"/>
  <c r="E1373" i="7"/>
  <c r="I1459" i="7"/>
  <c r="C1459" i="7"/>
  <c r="A1459" i="7" s="1"/>
  <c r="I822" i="7"/>
  <c r="J822" i="7"/>
  <c r="E1817" i="7"/>
  <c r="D1817" i="7"/>
  <c r="E3571" i="7"/>
  <c r="G3571" i="7"/>
  <c r="D567" i="1"/>
  <c r="H394" i="7"/>
  <c r="J394" i="7"/>
  <c r="H533" i="7"/>
  <c r="D533" i="7"/>
  <c r="C533" i="7"/>
  <c r="A533" i="7" s="1"/>
  <c r="E2319" i="7"/>
  <c r="D211" i="1"/>
  <c r="H1800" i="7"/>
  <c r="D1800" i="7"/>
  <c r="J1800" i="7"/>
  <c r="J1014" i="7"/>
  <c r="D1797" i="7"/>
  <c r="E1595" i="7"/>
  <c r="G1595" i="7"/>
  <c r="G885" i="7"/>
  <c r="C2398" i="7"/>
  <c r="A2398" i="7" s="1"/>
  <c r="G2398" i="7"/>
  <c r="J1148" i="7"/>
  <c r="G1148" i="7"/>
  <c r="H1008" i="7"/>
  <c r="C2565" i="7"/>
  <c r="A2565" i="7" s="1"/>
  <c r="G2591" i="7"/>
  <c r="H3369" i="7"/>
  <c r="D3369" i="7"/>
  <c r="G3369" i="7"/>
  <c r="D404" i="7"/>
  <c r="G404" i="7"/>
  <c r="I99" i="7"/>
  <c r="D2246" i="7"/>
  <c r="J1362" i="7"/>
  <c r="H3428" i="7"/>
  <c r="I108" i="7"/>
  <c r="D108" i="7"/>
  <c r="D161" i="1"/>
  <c r="E161" i="1"/>
  <c r="I1867" i="7"/>
  <c r="H2427" i="7"/>
  <c r="J2427" i="7"/>
  <c r="I265" i="7"/>
  <c r="J265" i="7"/>
  <c r="G265" i="7"/>
  <c r="J220" i="7"/>
  <c r="E220" i="7"/>
  <c r="D576" i="1"/>
  <c r="I2807" i="7"/>
  <c r="H3189" i="7"/>
  <c r="G3189" i="7"/>
  <c r="J3189" i="7"/>
  <c r="G812" i="7"/>
  <c r="E812" i="7"/>
  <c r="E121" i="1"/>
  <c r="I2714" i="7"/>
  <c r="H2714" i="7"/>
  <c r="J2714" i="7"/>
  <c r="D307" i="1"/>
  <c r="G3911" i="7"/>
  <c r="E3911" i="7"/>
  <c r="J3911" i="7"/>
  <c r="G3333" i="7"/>
  <c r="D3333" i="7"/>
  <c r="C3333" i="7"/>
  <c r="A3333" i="7" s="1"/>
  <c r="H2272" i="7"/>
  <c r="E2578" i="7"/>
  <c r="D2578" i="7"/>
  <c r="I1531" i="7"/>
  <c r="H1531" i="7"/>
  <c r="C1531" i="7"/>
  <c r="A1531" i="7" s="1"/>
  <c r="H1767" i="7"/>
  <c r="E1767" i="7"/>
  <c r="I1670" i="7"/>
  <c r="G2615" i="7"/>
  <c r="D506" i="7"/>
  <c r="H2968" i="7"/>
  <c r="E386" i="1"/>
  <c r="H1103" i="7"/>
  <c r="C1103" i="7"/>
  <c r="A1103" i="7" s="1"/>
  <c r="H1092" i="7"/>
  <c r="D1092" i="7"/>
  <c r="I2109" i="7"/>
  <c r="G2109" i="7"/>
  <c r="D450" i="1"/>
  <c r="J1185" i="7"/>
  <c r="I2174" i="7"/>
  <c r="D2174" i="7"/>
  <c r="H1441" i="7"/>
  <c r="J1441" i="7"/>
  <c r="H318" i="7"/>
  <c r="G2352" i="7"/>
  <c r="E2352" i="7"/>
  <c r="I3496" i="7"/>
  <c r="G3496" i="7"/>
  <c r="I2891" i="7"/>
  <c r="G2891" i="7"/>
  <c r="H2173" i="7"/>
  <c r="E200" i="7"/>
  <c r="D3040" i="7"/>
  <c r="E977" i="7"/>
  <c r="G977" i="7"/>
  <c r="C1558" i="7"/>
  <c r="A1558" i="7" s="1"/>
  <c r="G1558" i="7"/>
  <c r="H398" i="7"/>
  <c r="G398" i="7"/>
  <c r="E542" i="1"/>
  <c r="H748" i="7"/>
  <c r="J748" i="7"/>
  <c r="D1637" i="7"/>
  <c r="J1637" i="7"/>
  <c r="G1637" i="7"/>
  <c r="E384" i="7"/>
  <c r="D384" i="7"/>
  <c r="D681" i="7"/>
  <c r="G681" i="7"/>
  <c r="D3248" i="7"/>
  <c r="H3248" i="7"/>
  <c r="H725" i="7"/>
  <c r="C725" i="7"/>
  <c r="A725" i="7" s="1"/>
  <c r="D725" i="7"/>
  <c r="I2218" i="7"/>
  <c r="J2218" i="7"/>
  <c r="D2218" i="7"/>
  <c r="C940" i="7"/>
  <c r="A940" i="7" s="1"/>
  <c r="C2068" i="7"/>
  <c r="A2068" i="7" s="1"/>
  <c r="J2068" i="7"/>
  <c r="H2343" i="7"/>
  <c r="C2083" i="7"/>
  <c r="A2083" i="7" s="1"/>
  <c r="D2083" i="7"/>
  <c r="H744" i="7"/>
  <c r="D744" i="7"/>
  <c r="D302" i="1"/>
  <c r="D3115" i="7"/>
  <c r="C3115" i="7"/>
  <c r="A3115" i="7" s="1"/>
  <c r="J3115" i="7"/>
  <c r="D746" i="7"/>
  <c r="H3878" i="7"/>
  <c r="E3878" i="7"/>
  <c r="H937" i="7"/>
  <c r="I937" i="7"/>
  <c r="C2472" i="7"/>
  <c r="A2472" i="7" s="1"/>
  <c r="G2472" i="7"/>
  <c r="D3794" i="7"/>
  <c r="C3794" i="7"/>
  <c r="A3794" i="7" s="1"/>
  <c r="G3847" i="7"/>
  <c r="H3847" i="7"/>
  <c r="D3847" i="7"/>
  <c r="D498" i="1"/>
  <c r="D115" i="7"/>
  <c r="J115" i="7"/>
  <c r="I2506" i="7"/>
  <c r="H2506" i="7"/>
  <c r="I3232" i="7"/>
  <c r="G3232" i="7"/>
  <c r="J3232" i="7"/>
  <c r="H2963" i="7"/>
  <c r="C2963" i="7"/>
  <c r="A2963" i="7" s="1"/>
  <c r="E2289" i="7"/>
  <c r="C2289" i="7"/>
  <c r="A2289" i="7" s="1"/>
  <c r="H216" i="7"/>
  <c r="J216" i="7"/>
  <c r="I773" i="7"/>
  <c r="E773" i="7"/>
  <c r="D773" i="7"/>
  <c r="H3967" i="7"/>
  <c r="J3967" i="7"/>
  <c r="G3967" i="7"/>
  <c r="J3343" i="7"/>
  <c r="H2508" i="7"/>
  <c r="D2508" i="7"/>
  <c r="G1224" i="7"/>
  <c r="D1224" i="7"/>
  <c r="I3970" i="7"/>
  <c r="C3970" i="7"/>
  <c r="A3970" i="7" s="1"/>
  <c r="J662" i="7"/>
  <c r="H2332" i="7"/>
  <c r="E2332" i="7"/>
  <c r="C2332" i="7"/>
  <c r="A2332" i="7" s="1"/>
  <c r="I2825" i="7"/>
  <c r="E2825" i="7"/>
  <c r="G2825" i="7"/>
  <c r="J419" i="7"/>
  <c r="D226" i="1"/>
  <c r="I3178" i="7"/>
  <c r="D3178" i="7"/>
  <c r="J3178" i="7"/>
  <c r="I1683" i="7"/>
  <c r="G1683" i="7"/>
  <c r="J891" i="7"/>
  <c r="G891" i="7"/>
  <c r="H3848" i="7"/>
  <c r="I3848" i="7"/>
  <c r="D3848" i="7"/>
  <c r="C906" i="7"/>
  <c r="A906" i="7" s="1"/>
  <c r="E906" i="7"/>
  <c r="I3433" i="7"/>
  <c r="H3433" i="7"/>
  <c r="J3433" i="7"/>
  <c r="G3433" i="7"/>
  <c r="I849" i="7"/>
  <c r="J2774" i="7"/>
  <c r="E2774" i="7"/>
  <c r="J437" i="7"/>
  <c r="C437" i="7"/>
  <c r="A437" i="7" s="1"/>
  <c r="H860" i="7"/>
  <c r="J860" i="7"/>
  <c r="D860" i="7"/>
  <c r="D3301" i="7"/>
  <c r="H3301" i="7"/>
  <c r="I2572" i="7"/>
  <c r="D2572" i="7"/>
  <c r="C469" i="1"/>
  <c r="D469" i="1"/>
  <c r="H962" i="7"/>
  <c r="I2090" i="7"/>
  <c r="D543" i="1"/>
  <c r="H567" i="7"/>
  <c r="J567" i="7"/>
  <c r="H3854" i="7"/>
  <c r="D3854" i="7"/>
  <c r="H2747" i="7"/>
  <c r="E2747" i="7"/>
  <c r="D2747" i="7"/>
  <c r="C223" i="1"/>
  <c r="D344" i="1"/>
  <c r="C344" i="1"/>
  <c r="E3631" i="7"/>
  <c r="J3631" i="7"/>
  <c r="C3631" i="7"/>
  <c r="A3631" i="7" s="1"/>
  <c r="I1475" i="7"/>
  <c r="D1475" i="7"/>
  <c r="E1475" i="7"/>
  <c r="C1475" i="7"/>
  <c r="A1475" i="7" s="1"/>
  <c r="I1325" i="7"/>
  <c r="C938" i="7"/>
  <c r="A938" i="7" s="1"/>
  <c r="I495" i="7"/>
  <c r="H1351" i="7"/>
  <c r="E1351" i="7"/>
  <c r="G1351" i="7"/>
  <c r="G3568" i="7"/>
  <c r="E3568" i="7"/>
  <c r="G1755" i="7"/>
  <c r="E1755" i="7"/>
  <c r="I187" i="7"/>
  <c r="H187" i="7"/>
  <c r="E2006" i="7"/>
  <c r="C2006" i="7"/>
  <c r="A2006" i="7" s="1"/>
  <c r="I2948" i="7"/>
  <c r="J2948" i="7"/>
  <c r="E2948" i="7"/>
  <c r="H1610" i="7"/>
  <c r="E1230" i="7"/>
  <c r="I1230" i="7"/>
  <c r="G1230" i="7"/>
  <c r="H1744" i="7"/>
  <c r="E1744" i="7"/>
  <c r="D1744" i="7"/>
  <c r="G651" i="7"/>
  <c r="C651" i="7"/>
  <c r="A651" i="7" s="1"/>
  <c r="J651" i="7"/>
  <c r="J155" i="7"/>
  <c r="G155" i="7"/>
  <c r="I903" i="7"/>
  <c r="D903" i="7"/>
  <c r="C903" i="7"/>
  <c r="A903" i="7" s="1"/>
  <c r="H2905" i="7"/>
  <c r="E2905" i="7"/>
  <c r="D2905" i="7"/>
  <c r="E979" i="7"/>
  <c r="J2645" i="7"/>
  <c r="E2645" i="7"/>
  <c r="E1667" i="7"/>
  <c r="C1667" i="7"/>
  <c r="A1667" i="7" s="1"/>
  <c r="J1667" i="7"/>
  <c r="D1218" i="7"/>
  <c r="E1589" i="7"/>
  <c r="D1589" i="7"/>
  <c r="G957" i="7"/>
  <c r="E957" i="7"/>
  <c r="C957" i="7"/>
  <c r="A957" i="7" s="1"/>
  <c r="E644" i="7"/>
  <c r="D644" i="7"/>
  <c r="D1264" i="7"/>
  <c r="I3123" i="7"/>
  <c r="G3123" i="7"/>
  <c r="H1436" i="7"/>
  <c r="D1585" i="7"/>
  <c r="G1585" i="7"/>
  <c r="E3960" i="7"/>
  <c r="C456" i="1"/>
  <c r="H2780" i="7"/>
  <c r="D2780" i="7"/>
  <c r="G2780" i="7"/>
  <c r="D132" i="7"/>
  <c r="H3118" i="7"/>
  <c r="J3118" i="7"/>
  <c r="E300" i="7"/>
  <c r="G300" i="7"/>
  <c r="J1641" i="7"/>
  <c r="C1641" i="7"/>
  <c r="A1641" i="7" s="1"/>
  <c r="I3373" i="7"/>
  <c r="J3373" i="7"/>
  <c r="G3373" i="7"/>
  <c r="G1288" i="7"/>
  <c r="J3749" i="7"/>
  <c r="G3956" i="7"/>
  <c r="H2718" i="7"/>
  <c r="E2718" i="7"/>
  <c r="J777" i="7"/>
  <c r="I235" i="7"/>
  <c r="G235" i="7"/>
  <c r="E235" i="7"/>
  <c r="J235" i="7"/>
  <c r="G2403" i="7"/>
  <c r="E2403" i="7"/>
  <c r="H1503" i="7"/>
  <c r="J1503" i="7"/>
  <c r="C1638" i="7"/>
  <c r="A1638" i="7" s="1"/>
  <c r="I3759" i="7"/>
  <c r="H3135" i="7"/>
  <c r="H1981" i="7"/>
  <c r="E1981" i="7"/>
  <c r="J1981" i="7"/>
  <c r="C1941" i="7"/>
  <c r="A1941" i="7" s="1"/>
  <c r="G3993" i="7"/>
  <c r="C3993" i="7"/>
  <c r="A3993" i="7" s="1"/>
  <c r="H1702" i="7"/>
  <c r="E1204" i="7"/>
  <c r="I3909" i="7"/>
  <c r="D3909" i="7"/>
  <c r="D496" i="1"/>
  <c r="C496" i="1"/>
  <c r="H3215" i="7"/>
  <c r="J3215" i="7"/>
  <c r="J164" i="7"/>
  <c r="D993" i="7"/>
  <c r="G993" i="7"/>
  <c r="I1098" i="7"/>
  <c r="C1098" i="7"/>
  <c r="A1098" i="7" s="1"/>
  <c r="H3185" i="7"/>
  <c r="D3029" i="7"/>
  <c r="C3029" i="7"/>
  <c r="A3029" i="7" s="1"/>
  <c r="H1854" i="7"/>
  <c r="E1854" i="7"/>
  <c r="G1854" i="7"/>
  <c r="I3767" i="7"/>
  <c r="I3042" i="7"/>
  <c r="E3042" i="7"/>
  <c r="H663" i="7"/>
  <c r="D663" i="7"/>
  <c r="G663" i="7"/>
  <c r="D3409" i="7"/>
  <c r="J3409" i="7"/>
  <c r="H844" i="7"/>
  <c r="I2594" i="7"/>
  <c r="J2594" i="7"/>
  <c r="H1244" i="7"/>
  <c r="E1244" i="7"/>
  <c r="I3870" i="7"/>
  <c r="C3870" i="7"/>
  <c r="A3870" i="7" s="1"/>
  <c r="D3870" i="7"/>
  <c r="E3870" i="7"/>
  <c r="H230" i="7"/>
  <c r="I230" i="7"/>
  <c r="I205" i="7"/>
  <c r="I1257" i="7"/>
  <c r="G1257" i="7"/>
  <c r="E1257" i="7"/>
  <c r="J1257" i="7"/>
  <c r="D1257" i="7"/>
  <c r="E438" i="1"/>
  <c r="D2609" i="7"/>
  <c r="H2609" i="7"/>
  <c r="G2609" i="7"/>
  <c r="D2157" i="7"/>
  <c r="D281" i="1"/>
  <c r="I3448" i="7"/>
  <c r="G3448" i="7"/>
  <c r="D3448" i="7"/>
  <c r="C3448" i="7"/>
  <c r="A3448" i="7" s="1"/>
  <c r="I2258" i="7"/>
  <c r="D2258" i="7"/>
  <c r="I3824" i="7"/>
  <c r="H2029" i="7"/>
  <c r="E3622" i="7"/>
  <c r="C3622" i="7"/>
  <c r="A3622" i="7" s="1"/>
  <c r="G3738" i="7"/>
  <c r="C3738" i="7"/>
  <c r="A3738" i="7" s="1"/>
  <c r="C462" i="1"/>
  <c r="H2417" i="7"/>
  <c r="C2417" i="7"/>
  <c r="A2417" i="7" s="1"/>
  <c r="I324" i="7"/>
  <c r="D324" i="7"/>
  <c r="G2313" i="7"/>
  <c r="I759" i="7"/>
  <c r="D759" i="7"/>
  <c r="E759" i="7"/>
  <c r="D716" i="7"/>
  <c r="J3021" i="7"/>
  <c r="E3021" i="7"/>
  <c r="D239" i="1"/>
  <c r="E2687" i="7"/>
  <c r="I2687" i="7"/>
  <c r="D2687" i="7"/>
  <c r="D3709" i="7"/>
  <c r="I1151" i="7"/>
  <c r="D1151" i="7"/>
  <c r="I3057" i="7"/>
  <c r="H3553" i="7"/>
  <c r="D3553" i="7"/>
  <c r="I3771" i="7"/>
  <c r="E3771" i="7"/>
  <c r="I3438" i="7"/>
  <c r="G3438" i="7"/>
  <c r="C266" i="1"/>
  <c r="I188" i="7"/>
  <c r="E188" i="7"/>
  <c r="H2463" i="7"/>
  <c r="H1684" i="7"/>
  <c r="J2568" i="7"/>
  <c r="C2568" i="7"/>
  <c r="A2568" i="7" s="1"/>
  <c r="I307" i="7"/>
  <c r="D2656" i="7"/>
  <c r="G2656" i="7"/>
  <c r="C3407" i="7"/>
  <c r="A3407" i="7" s="1"/>
  <c r="E2361" i="7"/>
  <c r="D3327" i="7"/>
  <c r="J992" i="7"/>
  <c r="J2282" i="7"/>
  <c r="H1269" i="7"/>
  <c r="G975" i="7"/>
  <c r="J975" i="7"/>
  <c r="D975" i="7"/>
  <c r="J2914" i="7"/>
  <c r="H274" i="7"/>
  <c r="G274" i="7"/>
  <c r="D3353" i="7"/>
  <c r="E2439" i="7"/>
  <c r="I3344" i="7"/>
  <c r="J3344" i="7"/>
  <c r="H3707" i="7"/>
  <c r="I2477" i="7"/>
  <c r="G3859" i="7"/>
  <c r="E3859" i="7"/>
  <c r="J3655" i="7"/>
  <c r="I3192" i="7"/>
  <c r="D146" i="7"/>
  <c r="E146" i="7"/>
  <c r="C784" i="7"/>
  <c r="A784" i="7" s="1"/>
  <c r="E784" i="7"/>
  <c r="G784" i="7"/>
  <c r="C3408" i="7"/>
  <c r="A3408" i="7" s="1"/>
  <c r="C555" i="7"/>
  <c r="A555" i="7" s="1"/>
  <c r="I1753" i="7"/>
  <c r="J1753" i="7"/>
  <c r="C1753" i="7"/>
  <c r="A1753" i="7" s="1"/>
  <c r="C238" i="1"/>
  <c r="H3101" i="7"/>
  <c r="E3101" i="7"/>
  <c r="E161" i="7"/>
  <c r="I3434" i="7"/>
  <c r="E3434" i="7"/>
  <c r="I3484" i="7"/>
  <c r="J3484" i="7"/>
  <c r="E3484" i="7"/>
  <c r="J754" i="7"/>
  <c r="I3851" i="7"/>
  <c r="G3851" i="7"/>
  <c r="J3851" i="7"/>
  <c r="C245" i="1"/>
  <c r="E2622" i="7"/>
  <c r="C313" i="1"/>
  <c r="H3472" i="7"/>
  <c r="G3472" i="7"/>
  <c r="D3472" i="7"/>
  <c r="D1052" i="7"/>
  <c r="C3037" i="7"/>
  <c r="A3037" i="7" s="1"/>
  <c r="J3037" i="7"/>
  <c r="D3037" i="7"/>
  <c r="H387" i="7"/>
  <c r="J387" i="7"/>
  <c r="C387" i="7"/>
  <c r="A387" i="7" s="1"/>
  <c r="D3523" i="7"/>
  <c r="G3523" i="7"/>
  <c r="J3523" i="7"/>
  <c r="E1452" i="7"/>
  <c r="C347" i="1"/>
  <c r="G2079" i="7"/>
  <c r="E2453" i="7"/>
  <c r="G3421" i="7"/>
  <c r="C3421" i="7"/>
  <c r="A3421" i="7" s="1"/>
  <c r="D163" i="7"/>
  <c r="G163" i="7"/>
  <c r="H2858" i="7"/>
  <c r="J2858" i="7"/>
  <c r="H2279" i="7"/>
  <c r="E284" i="1"/>
  <c r="H1270" i="7"/>
  <c r="D1270" i="7"/>
  <c r="J1270" i="7"/>
  <c r="D570" i="7"/>
  <c r="C570" i="7"/>
  <c r="A570" i="7" s="1"/>
  <c r="I3667" i="7"/>
  <c r="D443" i="1"/>
  <c r="C3136" i="7"/>
  <c r="A3136" i="7" s="1"/>
  <c r="E3362" i="7"/>
  <c r="H3362" i="7"/>
  <c r="D3362" i="7"/>
  <c r="J3362" i="7"/>
  <c r="E1194" i="7"/>
  <c r="E3105" i="7"/>
  <c r="D3105" i="7"/>
  <c r="D295" i="1"/>
  <c r="H3541" i="7"/>
  <c r="G3541" i="7"/>
  <c r="C3541" i="7"/>
  <c r="A3541" i="7" s="1"/>
  <c r="C221" i="1"/>
  <c r="C750" i="7"/>
  <c r="A750" i="7" s="1"/>
  <c r="G3033" i="7"/>
  <c r="C3033" i="7"/>
  <c r="A3033" i="7" s="1"/>
  <c r="E3033" i="7"/>
  <c r="H3666" i="7"/>
  <c r="E3666" i="7"/>
  <c r="J3666" i="7"/>
  <c r="H1395" i="7"/>
  <c r="C1395" i="7"/>
  <c r="A1395" i="7" s="1"/>
  <c r="E2004" i="7"/>
  <c r="G2004" i="7"/>
  <c r="I1965" i="7"/>
  <c r="E1965" i="7"/>
  <c r="E1796" i="7"/>
  <c r="D1796" i="7"/>
  <c r="C1796" i="7"/>
  <c r="A1796" i="7" s="1"/>
  <c r="E1795" i="7"/>
  <c r="D1573" i="7"/>
  <c r="E2135" i="7"/>
  <c r="J2135" i="7"/>
  <c r="I1483" i="7"/>
  <c r="H1483" i="7"/>
  <c r="J1948" i="7"/>
  <c r="E1948" i="7"/>
  <c r="E870" i="7"/>
  <c r="G870" i="7"/>
  <c r="I371" i="7"/>
  <c r="E371" i="7"/>
  <c r="C3009" i="7"/>
  <c r="A3009" i="7" s="1"/>
  <c r="G3241" i="7"/>
  <c r="D3241" i="7"/>
  <c r="E3241" i="7"/>
  <c r="H1449" i="7"/>
  <c r="C1449" i="7"/>
  <c r="A1449" i="7" s="1"/>
  <c r="G1449" i="7"/>
  <c r="I1629" i="7"/>
  <c r="C1629" i="7"/>
  <c r="A1629" i="7" s="1"/>
  <c r="I3941" i="7"/>
  <c r="D3941" i="7"/>
  <c r="I537" i="7"/>
  <c r="D537" i="7"/>
  <c r="D2193" i="7"/>
  <c r="I839" i="7"/>
  <c r="D839" i="7"/>
  <c r="I1085" i="7"/>
  <c r="C1085" i="7"/>
  <c r="A1085" i="7" s="1"/>
  <c r="C3694" i="7"/>
  <c r="A3694" i="7" s="1"/>
  <c r="E3694" i="7"/>
  <c r="J3649" i="7"/>
  <c r="H2051" i="7"/>
  <c r="C2051" i="7"/>
  <c r="A2051" i="7" s="1"/>
  <c r="I2261" i="7"/>
  <c r="J2261" i="7"/>
  <c r="I2724" i="7"/>
  <c r="J2724" i="7"/>
  <c r="I2434" i="7"/>
  <c r="G2434" i="7"/>
  <c r="J2434" i="7"/>
  <c r="H2399" i="7"/>
  <c r="E330" i="7"/>
  <c r="D330" i="7"/>
  <c r="E1205" i="7"/>
  <c r="J3603" i="7"/>
  <c r="I2359" i="7"/>
  <c r="E2359" i="7"/>
  <c r="I2861" i="7"/>
  <c r="J2861" i="7"/>
  <c r="D2861" i="7"/>
  <c r="D863" i="7"/>
  <c r="C863" i="7"/>
  <c r="A863" i="7" s="1"/>
  <c r="H1686" i="7"/>
  <c r="D1686" i="7"/>
  <c r="J517" i="7"/>
  <c r="G517" i="7"/>
  <c r="C517" i="7"/>
  <c r="A517" i="7" s="1"/>
  <c r="J1939" i="7"/>
  <c r="E1939" i="7"/>
  <c r="I2000" i="7"/>
  <c r="G2000" i="7"/>
  <c r="H1718" i="7"/>
  <c r="D1718" i="7"/>
  <c r="D921" i="7"/>
  <c r="G921" i="7"/>
  <c r="E1251" i="7"/>
  <c r="C1251" i="7"/>
  <c r="A1251" i="7" s="1"/>
  <c r="H2150" i="7"/>
  <c r="E2150" i="7"/>
  <c r="D2150" i="7"/>
  <c r="I3576" i="7"/>
  <c r="G3576" i="7"/>
  <c r="J1256" i="7"/>
  <c r="I566" i="7"/>
  <c r="D566" i="7"/>
  <c r="I2985" i="7"/>
  <c r="J2985" i="7"/>
  <c r="C2985" i="7"/>
  <c r="A2985" i="7" s="1"/>
  <c r="C1642" i="7"/>
  <c r="A1642" i="7" s="1"/>
  <c r="I3281" i="7"/>
  <c r="E3281" i="7"/>
  <c r="I865" i="7"/>
  <c r="C865" i="7"/>
  <c r="A865" i="7" s="1"/>
  <c r="E3528" i="7"/>
  <c r="G1790" i="7"/>
  <c r="D1790" i="7"/>
  <c r="C1790" i="7"/>
  <c r="A1790" i="7" s="1"/>
  <c r="H2078" i="7"/>
  <c r="H3074" i="7"/>
  <c r="C3074" i="7"/>
  <c r="A3074" i="7" s="1"/>
  <c r="H1080" i="7"/>
  <c r="J1080" i="7"/>
  <c r="E1080" i="7"/>
  <c r="J1223" i="7"/>
  <c r="I1627" i="7"/>
  <c r="D1627" i="7"/>
  <c r="C1627" i="7"/>
  <c r="A1627" i="7" s="1"/>
  <c r="D421" i="7"/>
  <c r="I421" i="7"/>
  <c r="D1526" i="7"/>
  <c r="C2196" i="7"/>
  <c r="A2196" i="7" s="1"/>
  <c r="I133" i="7"/>
  <c r="C133" i="7"/>
  <c r="A133" i="7" s="1"/>
  <c r="H3776" i="7"/>
  <c r="E3776" i="7"/>
  <c r="G1528" i="7"/>
  <c r="E1528" i="7"/>
  <c r="D1528" i="7"/>
  <c r="E139" i="7"/>
  <c r="G139" i="7"/>
  <c r="H2138" i="7"/>
  <c r="D2138" i="7"/>
  <c r="E1278" i="7"/>
  <c r="C1278" i="7"/>
  <c r="A1278" i="7" s="1"/>
  <c r="D1278" i="7"/>
  <c r="H2347" i="7"/>
  <c r="G2347" i="7"/>
  <c r="I1311" i="7"/>
  <c r="C1311" i="7"/>
  <c r="A1311" i="7" s="1"/>
  <c r="D316" i="1"/>
  <c r="J2881" i="7"/>
  <c r="I3616" i="7"/>
  <c r="G3616" i="7"/>
  <c r="H2294" i="7"/>
  <c r="J2294" i="7"/>
  <c r="E1652" i="7"/>
  <c r="J1652" i="7"/>
  <c r="E2535" i="7"/>
  <c r="C2535" i="7"/>
  <c r="A2535" i="7" s="1"/>
  <c r="G1501" i="7"/>
  <c r="J2592" i="7"/>
  <c r="G2592" i="7"/>
  <c r="H2789" i="7"/>
  <c r="J2789" i="7"/>
  <c r="D3664" i="7"/>
  <c r="C346" i="1"/>
  <c r="E34" i="1"/>
  <c r="C34" i="1"/>
  <c r="D34" i="1"/>
  <c r="I3672" i="7"/>
  <c r="D353" i="1"/>
  <c r="D2767" i="7"/>
  <c r="G2767" i="7"/>
  <c r="H2235" i="7"/>
  <c r="G2235" i="7"/>
  <c r="I383" i="7"/>
  <c r="G383" i="7"/>
  <c r="J383" i="7"/>
  <c r="J3008" i="7"/>
  <c r="H3334" i="7"/>
  <c r="D3334" i="7"/>
  <c r="I2147" i="7"/>
  <c r="E2147" i="7"/>
  <c r="C2147" i="7"/>
  <c r="A2147" i="7" s="1"/>
  <c r="H2326" i="7"/>
  <c r="J2326" i="7"/>
  <c r="D2326" i="7"/>
  <c r="I2276" i="7"/>
  <c r="E2276" i="7"/>
  <c r="I1849" i="7"/>
  <c r="C1849" i="7"/>
  <c r="A1849" i="7" s="1"/>
  <c r="D3542" i="7"/>
  <c r="C3853" i="7"/>
  <c r="A3853" i="7" s="1"/>
  <c r="I970" i="7"/>
  <c r="J970" i="7"/>
  <c r="E970" i="7"/>
  <c r="C970" i="7"/>
  <c r="A970" i="7" s="1"/>
  <c r="H2253" i="7"/>
  <c r="G2253" i="7"/>
  <c r="J2253" i="7"/>
  <c r="C2253" i="7"/>
  <c r="A2253" i="7" s="1"/>
  <c r="I3148" i="7"/>
  <c r="J3148" i="7"/>
  <c r="I951" i="7"/>
  <c r="H2942" i="7"/>
  <c r="C2942" i="7"/>
  <c r="A2942" i="7" s="1"/>
  <c r="G2942" i="7"/>
  <c r="D2942" i="7"/>
  <c r="H1268" i="7"/>
  <c r="D1268" i="7"/>
  <c r="J1268" i="7"/>
  <c r="G3452" i="7"/>
  <c r="D3452" i="7"/>
  <c r="H711" i="7"/>
  <c r="J711" i="7"/>
  <c r="D711" i="7"/>
  <c r="H3319" i="7"/>
  <c r="E3319" i="7"/>
  <c r="J3319" i="7"/>
  <c r="J3683" i="7"/>
  <c r="G3683" i="7"/>
  <c r="D3683" i="7"/>
  <c r="I3921" i="7"/>
  <c r="J3921" i="7"/>
  <c r="D3921" i="7"/>
  <c r="I2368" i="7"/>
  <c r="C2368" i="7"/>
  <c r="A2368" i="7" s="1"/>
  <c r="G2368" i="7"/>
  <c r="G3897" i="7"/>
  <c r="I54" i="7"/>
  <c r="I244" i="7"/>
  <c r="C244" i="7"/>
  <c r="A244" i="7" s="1"/>
  <c r="E244" i="7"/>
  <c r="E214" i="7"/>
  <c r="J214" i="7"/>
  <c r="C1832" i="7"/>
  <c r="A1832" i="7" s="1"/>
  <c r="E78" i="7"/>
  <c r="G253" i="7"/>
  <c r="D253" i="7"/>
  <c r="C51" i="1"/>
  <c r="E51" i="1"/>
  <c r="D484" i="7"/>
  <c r="H1935" i="7"/>
  <c r="E365" i="1"/>
  <c r="E1584" i="7"/>
  <c r="G1584" i="7"/>
  <c r="I1991" i="7"/>
  <c r="J1991" i="7"/>
  <c r="H1464" i="7"/>
  <c r="G1464" i="7"/>
  <c r="G1282" i="7"/>
  <c r="H3137" i="7"/>
  <c r="E3137" i="7"/>
  <c r="I3976" i="7"/>
  <c r="G3976" i="7"/>
  <c r="D1564" i="7"/>
  <c r="G1564" i="7"/>
  <c r="E1054" i="7"/>
  <c r="I1054" i="7"/>
  <c r="E485" i="1"/>
  <c r="J2191" i="7"/>
  <c r="H80" i="7"/>
  <c r="C80" i="7"/>
  <c r="A80" i="7" s="1"/>
  <c r="I1267" i="7"/>
  <c r="C1267" i="7"/>
  <c r="A1267" i="7" s="1"/>
  <c r="E967" i="7"/>
  <c r="C967" i="7"/>
  <c r="A967" i="7" s="1"/>
  <c r="E1018" i="7"/>
  <c r="I229" i="7"/>
  <c r="D229" i="7"/>
  <c r="G229" i="7"/>
  <c r="E229" i="7"/>
  <c r="H1024" i="7"/>
  <c r="C411" i="1"/>
  <c r="I1156" i="7"/>
  <c r="G1156" i="7"/>
  <c r="I1554" i="7"/>
  <c r="G1554" i="7"/>
  <c r="J3455" i="7"/>
  <c r="G2734" i="7"/>
  <c r="C2734" i="7"/>
  <c r="A2734" i="7" s="1"/>
  <c r="H1094" i="7"/>
  <c r="J3906" i="7"/>
  <c r="G3906" i="7"/>
  <c r="H2353" i="7"/>
  <c r="C3268" i="7"/>
  <c r="A3268" i="7" s="1"/>
  <c r="D3268" i="7"/>
  <c r="G3268" i="7"/>
  <c r="H2552" i="7"/>
  <c r="G2552" i="7"/>
  <c r="H190" i="7"/>
  <c r="D983" i="7"/>
  <c r="C2328" i="7"/>
  <c r="A2328" i="7" s="1"/>
  <c r="I1532" i="7"/>
  <c r="C1532" i="7"/>
  <c r="A1532" i="7" s="1"/>
  <c r="D1532" i="7"/>
  <c r="H3228" i="7"/>
  <c r="G3228" i="7"/>
  <c r="E3228" i="7"/>
  <c r="H2140" i="7"/>
  <c r="C1525" i="7"/>
  <c r="A1525" i="7" s="1"/>
  <c r="D1525" i="7"/>
  <c r="I1731" i="7"/>
  <c r="G410" i="7"/>
  <c r="I2125" i="7"/>
  <c r="I169" i="7"/>
  <c r="G169" i="7"/>
  <c r="G3803" i="7"/>
  <c r="C3120" i="7"/>
  <c r="A3120" i="7" s="1"/>
  <c r="G3120" i="7"/>
  <c r="I1903" i="7"/>
  <c r="D1903" i="7"/>
  <c r="J1903" i="7"/>
  <c r="H3167" i="7"/>
  <c r="J2452" i="7"/>
  <c r="G2452" i="7"/>
  <c r="J2908" i="7"/>
  <c r="C2908" i="7"/>
  <c r="A2908" i="7" s="1"/>
  <c r="E246" i="1"/>
  <c r="H1062" i="7"/>
  <c r="G1062" i="7"/>
  <c r="E1062" i="7"/>
  <c r="C3312" i="7"/>
  <c r="A3312" i="7" s="1"/>
  <c r="I1623" i="7"/>
  <c r="C1623" i="7"/>
  <c r="A1623" i="7" s="1"/>
  <c r="I1157" i="7"/>
  <c r="C1157" i="7"/>
  <c r="A1157" i="7" s="1"/>
  <c r="D248" i="1"/>
  <c r="H3357" i="7"/>
  <c r="C3357" i="7"/>
  <c r="A3357" i="7" s="1"/>
  <c r="D147" i="1"/>
  <c r="H2677" i="7"/>
  <c r="E2677" i="7"/>
  <c r="G2677" i="7"/>
  <c r="E460" i="1"/>
  <c r="C460" i="1"/>
  <c r="E3690" i="7"/>
  <c r="J3690" i="7"/>
  <c r="J2350" i="7"/>
  <c r="I1833" i="7"/>
  <c r="I1127" i="7"/>
  <c r="D1127" i="7"/>
  <c r="C1127" i="7"/>
  <c r="A1127" i="7" s="1"/>
  <c r="C808" i="7"/>
  <c r="A808" i="7" s="1"/>
  <c r="E2653" i="7"/>
  <c r="C2653" i="7"/>
  <c r="A2653" i="7" s="1"/>
  <c r="G3149" i="7"/>
  <c r="H3149" i="7"/>
  <c r="I2844" i="7"/>
  <c r="G2844" i="7"/>
  <c r="G150" i="7"/>
  <c r="H2233" i="7"/>
  <c r="G2233" i="7"/>
  <c r="H222" i="7"/>
  <c r="J222" i="7"/>
  <c r="D563" i="1"/>
  <c r="C1143" i="7"/>
  <c r="A1143" i="7" s="1"/>
  <c r="H1143" i="7"/>
  <c r="D396" i="1"/>
  <c r="J3302" i="7"/>
  <c r="H985" i="7"/>
  <c r="J985" i="7"/>
  <c r="H1433" i="7"/>
  <c r="E1433" i="7"/>
  <c r="I432" i="7"/>
  <c r="H335" i="7"/>
  <c r="D3857" i="7"/>
  <c r="G3857" i="7"/>
  <c r="J521" i="7"/>
  <c r="H1697" i="7"/>
  <c r="C1697" i="7"/>
  <c r="A1697" i="7" s="1"/>
  <c r="G2113" i="7"/>
  <c r="H595" i="7"/>
  <c r="G595" i="7"/>
  <c r="E850" i="7"/>
  <c r="H2875" i="7"/>
  <c r="J2875" i="7"/>
  <c r="D2875" i="7"/>
  <c r="H968" i="7"/>
  <c r="D968" i="7"/>
  <c r="H591" i="7"/>
  <c r="I2913" i="7"/>
  <c r="G2913" i="7"/>
  <c r="C2913" i="7"/>
  <c r="A2913" i="7" s="1"/>
  <c r="C143" i="1"/>
  <c r="E3910" i="7"/>
  <c r="J1299" i="7"/>
  <c r="D1299" i="7"/>
  <c r="I3032" i="7"/>
  <c r="H3032" i="7"/>
  <c r="C3032" i="7"/>
  <c r="A3032" i="7" s="1"/>
  <c r="D3032" i="7"/>
  <c r="E1758" i="7"/>
  <c r="J3699" i="7"/>
  <c r="D3699" i="7"/>
  <c r="I3831" i="7"/>
  <c r="E3831" i="7"/>
  <c r="I1868" i="7"/>
  <c r="E1868" i="7"/>
  <c r="E96" i="7"/>
  <c r="D96" i="7"/>
  <c r="I2495" i="7"/>
  <c r="H3419" i="7"/>
  <c r="E3419" i="7"/>
  <c r="D3419" i="7"/>
  <c r="G3419" i="7"/>
  <c r="J62" i="7"/>
  <c r="G62" i="7"/>
  <c r="D1314" i="7"/>
  <c r="J1314" i="7"/>
  <c r="H2358" i="7"/>
  <c r="J1075" i="7"/>
  <c r="E2365" i="7"/>
  <c r="H3141" i="7"/>
  <c r="E3141" i="7"/>
  <c r="J2883" i="7"/>
  <c r="D2883" i="7"/>
  <c r="C2883" i="7"/>
  <c r="A2883" i="7" s="1"/>
  <c r="D1897" i="7"/>
  <c r="E2296" i="7"/>
  <c r="E2390" i="7"/>
  <c r="G2390" i="7"/>
  <c r="C3681" i="7"/>
  <c r="A3681" i="7" s="1"/>
  <c r="D980" i="7"/>
  <c r="G1140" i="7"/>
  <c r="I1972" i="7"/>
  <c r="H3559" i="7"/>
  <c r="D3559" i="7"/>
  <c r="H2091" i="7"/>
  <c r="E2091" i="7"/>
  <c r="C2091" i="7"/>
  <c r="A2091" i="7" s="1"/>
  <c r="E1548" i="7"/>
  <c r="D3917" i="7"/>
  <c r="E3917" i="7"/>
  <c r="C3917" i="7"/>
  <c r="A3917" i="7" s="1"/>
  <c r="I1901" i="7"/>
  <c r="G1901" i="7"/>
  <c r="D1522" i="7"/>
  <c r="E1522" i="7"/>
  <c r="J1522" i="7"/>
  <c r="G603" i="7"/>
  <c r="J2295" i="7"/>
  <c r="E2295" i="7"/>
  <c r="G2295" i="7"/>
  <c r="H270" i="7"/>
  <c r="C270" i="7"/>
  <c r="A270" i="7" s="1"/>
  <c r="D3216" i="7"/>
  <c r="E3216" i="7"/>
  <c r="J3216" i="7"/>
  <c r="G1583" i="7"/>
  <c r="J1583" i="7"/>
  <c r="I439" i="7"/>
  <c r="J439" i="7"/>
  <c r="D439" i="7"/>
  <c r="H3718" i="7"/>
  <c r="G3718" i="7"/>
  <c r="D373" i="7"/>
  <c r="G1031" i="7"/>
  <c r="J1031" i="7"/>
  <c r="I848" i="7"/>
  <c r="C848" i="7"/>
  <c r="A848" i="7" s="1"/>
  <c r="H1129" i="7"/>
  <c r="C1029" i="7"/>
  <c r="A1029" i="7" s="1"/>
  <c r="E1029" i="7"/>
  <c r="G386" i="7"/>
  <c r="E386" i="7"/>
  <c r="D202" i="7"/>
  <c r="D1545" i="7"/>
  <c r="J3711" i="7"/>
  <c r="G3711" i="7"/>
  <c r="E579" i="1"/>
  <c r="G2348" i="7"/>
  <c r="C2630" i="7"/>
  <c r="A2630" i="7" s="1"/>
  <c r="E2630" i="7"/>
  <c r="J2630" i="7"/>
  <c r="G2087" i="7"/>
  <c r="E2087" i="7"/>
  <c r="I2277" i="7"/>
  <c r="J2277" i="7"/>
  <c r="E2277" i="7"/>
  <c r="I3126" i="7"/>
  <c r="E3267" i="7"/>
  <c r="D3549" i="7"/>
  <c r="I1646" i="7"/>
  <c r="J1646" i="7"/>
  <c r="H501" i="7"/>
  <c r="E501" i="7"/>
  <c r="D2593" i="7"/>
  <c r="C2484" i="7"/>
  <c r="A2484" i="7" s="1"/>
  <c r="E2484" i="7"/>
  <c r="H2327" i="7"/>
  <c r="C1813" i="7"/>
  <c r="A1813" i="7" s="1"/>
  <c r="E659" i="7"/>
  <c r="H3370" i="7"/>
  <c r="G3370" i="7"/>
  <c r="D3370" i="7"/>
  <c r="D1579" i="7"/>
  <c r="J1579" i="7"/>
  <c r="D857" i="7"/>
  <c r="G857" i="7"/>
  <c r="H623" i="7"/>
  <c r="D623" i="7"/>
  <c r="G623" i="7"/>
  <c r="I2685" i="7"/>
  <c r="E2685" i="7"/>
  <c r="J2685" i="7"/>
  <c r="G2961" i="7"/>
  <c r="C1885" i="7"/>
  <c r="A1885" i="7" s="1"/>
  <c r="E1885" i="7"/>
  <c r="G1885" i="7"/>
  <c r="H1729" i="7"/>
  <c r="G1729" i="7"/>
  <c r="J1729" i="7"/>
  <c r="E1729" i="7"/>
  <c r="H42" i="7"/>
  <c r="C712" i="7"/>
  <c r="A712" i="7" s="1"/>
  <c r="G125" i="7"/>
  <c r="D125" i="7"/>
  <c r="I1481" i="7"/>
  <c r="E1481" i="7"/>
  <c r="G1481" i="7"/>
  <c r="H427" i="7"/>
  <c r="E427" i="7"/>
  <c r="G2637" i="7"/>
  <c r="D484" i="1"/>
  <c r="C484" i="1"/>
  <c r="D1863" i="7"/>
  <c r="E3499" i="7"/>
  <c r="D105" i="7"/>
  <c r="H643" i="7"/>
  <c r="D1693" i="7"/>
  <c r="C85" i="1"/>
  <c r="H255" i="7"/>
  <c r="G255" i="7"/>
  <c r="D255" i="7"/>
  <c r="D3645" i="7"/>
  <c r="H673" i="7"/>
  <c r="H3882" i="7"/>
  <c r="G842" i="7"/>
  <c r="D842" i="7"/>
  <c r="I445" i="7"/>
  <c r="E445" i="7"/>
  <c r="J943" i="7"/>
  <c r="E2620" i="7"/>
  <c r="H3868" i="7"/>
  <c r="H2039" i="7"/>
  <c r="G2039" i="7"/>
  <c r="J2039" i="7"/>
  <c r="D1485" i="7"/>
  <c r="C1485" i="7"/>
  <c r="A1485" i="7" s="1"/>
  <c r="C3827" i="7"/>
  <c r="A3827" i="7" s="1"/>
  <c r="I172" i="7"/>
  <c r="G172" i="7"/>
  <c r="C172" i="7"/>
  <c r="A172" i="7" s="1"/>
  <c r="J172" i="7"/>
  <c r="H611" i="7"/>
  <c r="D611" i="7"/>
  <c r="C864" i="7"/>
  <c r="A864" i="7" s="1"/>
  <c r="E864" i="7"/>
  <c r="D40" i="1"/>
  <c r="C478" i="1"/>
  <c r="E478" i="1"/>
  <c r="H590" i="7"/>
  <c r="E3795" i="7"/>
  <c r="G232" i="7"/>
  <c r="I2853" i="7"/>
  <c r="G2853" i="7"/>
  <c r="C195" i="1"/>
  <c r="D263" i="7"/>
  <c r="E263" i="7"/>
  <c r="C263" i="7"/>
  <c r="A263" i="7" s="1"/>
  <c r="E3133" i="7"/>
  <c r="D872" i="7"/>
  <c r="H872" i="7"/>
  <c r="C872" i="7"/>
  <c r="A872" i="7" s="1"/>
  <c r="H769" i="7"/>
  <c r="J769" i="7"/>
  <c r="E769" i="7"/>
  <c r="C115" i="1"/>
  <c r="J2309" i="7"/>
  <c r="H3088" i="7"/>
  <c r="C3088" i="7"/>
  <c r="A3088" i="7" s="1"/>
  <c r="J3088" i="7"/>
  <c r="H586" i="7"/>
  <c r="E1145" i="7"/>
  <c r="G3830" i="7"/>
  <c r="D153" i="1"/>
  <c r="I76" i="7"/>
  <c r="E76" i="7"/>
  <c r="D1007" i="7"/>
  <c r="E1007" i="7"/>
  <c r="I2946" i="7"/>
  <c r="E2946" i="7"/>
  <c r="H1883" i="7"/>
  <c r="G1883" i="7"/>
  <c r="G1993" i="7"/>
  <c r="C1993" i="7"/>
  <c r="A1993" i="7" s="1"/>
  <c r="I2287" i="7"/>
  <c r="H541" i="7"/>
  <c r="D541" i="7"/>
  <c r="J541" i="7"/>
  <c r="G1290" i="7"/>
  <c r="I1940" i="7"/>
  <c r="G1940" i="7"/>
  <c r="H2105" i="7"/>
  <c r="E2105" i="7"/>
  <c r="D2105" i="7"/>
  <c r="G2105" i="7"/>
  <c r="J2105" i="7"/>
  <c r="H653" i="7"/>
  <c r="J653" i="7"/>
  <c r="D653" i="7"/>
  <c r="C653" i="7"/>
  <c r="A653" i="7" s="1"/>
  <c r="I1992" i="7"/>
  <c r="G1992" i="7"/>
  <c r="D27" i="7"/>
  <c r="J27" i="7"/>
  <c r="D430" i="1"/>
  <c r="E291" i="1"/>
  <c r="E3920" i="7"/>
  <c r="C3920" i="7"/>
  <c r="A3920" i="7" s="1"/>
  <c r="D3953" i="7"/>
  <c r="E3953" i="7"/>
  <c r="G3953" i="7"/>
  <c r="I1962" i="7"/>
  <c r="G1962" i="7"/>
  <c r="J2275" i="7"/>
  <c r="D2275" i="7"/>
  <c r="H2612" i="7"/>
  <c r="C2612" i="7"/>
  <c r="A2612" i="7" s="1"/>
  <c r="D2612" i="7"/>
  <c r="E435" i="1"/>
  <c r="H1289" i="7"/>
  <c r="C1289" i="7"/>
  <c r="A1289" i="7" s="1"/>
  <c r="D1289" i="7"/>
  <c r="I1484" i="7"/>
  <c r="D1484" i="7"/>
  <c r="E480" i="7"/>
  <c r="I79" i="7"/>
  <c r="D79" i="7"/>
  <c r="G79" i="7"/>
  <c r="C2081" i="7"/>
  <c r="A2081" i="7" s="1"/>
  <c r="J3820" i="7"/>
  <c r="G3820" i="7"/>
  <c r="I2847" i="7"/>
  <c r="E2847" i="7"/>
  <c r="I3417" i="7"/>
  <c r="J3417" i="7"/>
  <c r="C84" i="1"/>
  <c r="D84" i="1"/>
  <c r="C599" i="1"/>
  <c r="H2405" i="7"/>
  <c r="E2924" i="7"/>
  <c r="H2446" i="7"/>
  <c r="D2446" i="7"/>
  <c r="H3825" i="7"/>
  <c r="C3825" i="7"/>
  <c r="A3825" i="7" s="1"/>
  <c r="J3947" i="7"/>
  <c r="C3947" i="7"/>
  <c r="A3947" i="7" s="1"/>
  <c r="D528" i="7"/>
  <c r="I1689" i="7"/>
  <c r="I2349" i="7"/>
  <c r="G2349" i="7"/>
  <c r="E2349" i="7"/>
  <c r="E1383" i="7"/>
  <c r="J1383" i="7"/>
  <c r="J3888" i="7"/>
  <c r="I3356" i="7"/>
  <c r="G3356" i="7"/>
  <c r="I494" i="7"/>
  <c r="E494" i="7"/>
  <c r="D1947" i="7"/>
  <c r="J1947" i="7"/>
  <c r="G3829" i="7"/>
  <c r="I2529" i="7"/>
  <c r="E2529" i="7"/>
  <c r="H3012" i="7"/>
  <c r="J3012" i="7"/>
  <c r="E3012" i="7"/>
  <c r="E428" i="7"/>
  <c r="J428" i="7"/>
  <c r="D1292" i="7"/>
  <c r="I1609" i="7"/>
  <c r="J1609" i="7"/>
  <c r="H2455" i="7"/>
  <c r="D2455" i="7"/>
  <c r="C154" i="1"/>
  <c r="E881" i="7"/>
  <c r="J881" i="7"/>
  <c r="I3654" i="7"/>
  <c r="E3654" i="7"/>
  <c r="C3654" i="7"/>
  <c r="A3654" i="7" s="1"/>
  <c r="H2979" i="7"/>
  <c r="E2979" i="7"/>
  <c r="D1105" i="7"/>
  <c r="D1265" i="7"/>
  <c r="H945" i="7"/>
  <c r="J945" i="7"/>
  <c r="G945" i="7"/>
  <c r="H3710" i="7"/>
  <c r="G3710" i="7"/>
  <c r="C3503" i="7"/>
  <c r="A3503" i="7" s="1"/>
  <c r="G3503" i="7"/>
  <c r="G619" i="7"/>
  <c r="I2550" i="7"/>
  <c r="J2550" i="7"/>
  <c r="E2550" i="7"/>
  <c r="G2550" i="7"/>
  <c r="H3303" i="7"/>
  <c r="E3303" i="7"/>
  <c r="J3303" i="7"/>
  <c r="D811" i="7"/>
  <c r="E811" i="7"/>
  <c r="C2925" i="7"/>
  <c r="A2925" i="7" s="1"/>
  <c r="E2925" i="7"/>
  <c r="E423" i="1"/>
  <c r="H211" i="7"/>
  <c r="J211" i="7"/>
  <c r="E211" i="7"/>
  <c r="E825" i="7"/>
  <c r="E39" i="7"/>
  <c r="H2988" i="7"/>
  <c r="E2988" i="7"/>
  <c r="J2988" i="7"/>
  <c r="H679" i="7"/>
  <c r="E679" i="7"/>
  <c r="J679" i="7"/>
  <c r="E1541" i="7"/>
  <c r="G1541" i="7"/>
  <c r="H1973" i="7"/>
  <c r="I3374" i="7"/>
  <c r="J1450" i="7"/>
  <c r="E1450" i="7"/>
  <c r="D661" i="7"/>
  <c r="E661" i="7"/>
  <c r="E503" i="1"/>
  <c r="H1511" i="7"/>
  <c r="C1511" i="7"/>
  <c r="A1511" i="7" s="1"/>
  <c r="D1511" i="7"/>
  <c r="C276" i="1"/>
  <c r="E276" i="1"/>
  <c r="I2850" i="7"/>
  <c r="G2850" i="7"/>
  <c r="H807" i="7"/>
  <c r="G1960" i="7"/>
  <c r="I2763" i="7"/>
  <c r="J2763" i="7"/>
  <c r="D1104" i="7"/>
  <c r="J1298" i="7"/>
  <c r="H3938" i="7"/>
  <c r="G3938" i="7"/>
  <c r="H707" i="7"/>
  <c r="G707" i="7"/>
  <c r="G3939" i="7"/>
  <c r="I3082" i="7"/>
  <c r="E3082" i="7"/>
  <c r="H3181" i="7"/>
  <c r="E3181" i="7"/>
  <c r="J3181" i="7"/>
  <c r="E321" i="1"/>
  <c r="D321" i="1"/>
  <c r="I1136" i="7"/>
  <c r="G1136" i="7"/>
  <c r="C1136" i="7"/>
  <c r="A1136" i="7" s="1"/>
  <c r="D2195" i="7"/>
  <c r="C3396" i="7"/>
  <c r="A3396" i="7" s="1"/>
  <c r="G3396" i="7"/>
  <c r="C1802" i="7"/>
  <c r="A1802" i="7" s="1"/>
  <c r="E1802" i="7"/>
  <c r="D228" i="1"/>
  <c r="C228" i="1"/>
  <c r="I3035" i="7"/>
  <c r="J3035" i="7"/>
  <c r="H308" i="7"/>
  <c r="D308" i="7"/>
  <c r="E1321" i="7"/>
  <c r="I1618" i="7"/>
  <c r="H1430" i="7"/>
  <c r="I2852" i="7"/>
  <c r="C2852" i="7"/>
  <c r="A2852" i="7" s="1"/>
  <c r="G2852" i="7"/>
  <c r="I165" i="7"/>
  <c r="H2443" i="7"/>
  <c r="G2443" i="7"/>
  <c r="I2077" i="7"/>
  <c r="C2077" i="7"/>
  <c r="A2077" i="7" s="1"/>
  <c r="E2077" i="7"/>
  <c r="G1752" i="7"/>
  <c r="E1752" i="7"/>
  <c r="C1752" i="7"/>
  <c r="A1752" i="7" s="1"/>
  <c r="J2042" i="7"/>
  <c r="H3965" i="7"/>
  <c r="I3965" i="7"/>
  <c r="C1171" i="7"/>
  <c r="A1171" i="7" s="1"/>
  <c r="E1171" i="7"/>
  <c r="J1171" i="7"/>
  <c r="E1389" i="7"/>
  <c r="G1389" i="7"/>
  <c r="J1389" i="7"/>
  <c r="E2787" i="7"/>
  <c r="I1690" i="7"/>
  <c r="E1690" i="7"/>
  <c r="I1739" i="7"/>
  <c r="D2864" i="7"/>
  <c r="G2864" i="7"/>
  <c r="G2580" i="7"/>
  <c r="I369" i="7"/>
  <c r="H52" i="7"/>
  <c r="D52" i="7"/>
  <c r="D2541" i="7"/>
  <c r="D418" i="7"/>
  <c r="G418" i="7"/>
  <c r="I3980" i="7"/>
  <c r="C3980" i="7"/>
  <c r="A3980" i="7" s="1"/>
  <c r="H175" i="7"/>
  <c r="E175" i="7"/>
  <c r="D1938" i="7"/>
  <c r="C3515" i="7"/>
  <c r="A3515" i="7" s="1"/>
  <c r="I2666" i="7"/>
  <c r="C2666" i="7"/>
  <c r="A2666" i="7" s="1"/>
  <c r="H3284" i="7"/>
  <c r="C3284" i="7"/>
  <c r="A3284" i="7" s="1"/>
  <c r="J3284" i="7"/>
  <c r="I641" i="7"/>
  <c r="D641" i="7"/>
  <c r="E641" i="7"/>
  <c r="I1852" i="7"/>
  <c r="C1852" i="7"/>
  <c r="A1852" i="7" s="1"/>
  <c r="J1852" i="7"/>
  <c r="C2575" i="7"/>
  <c r="A2575" i="7" s="1"/>
  <c r="G2575" i="7"/>
  <c r="D198" i="1"/>
  <c r="I765" i="7"/>
  <c r="C765" i="7"/>
  <c r="A765" i="7" s="1"/>
  <c r="I2475" i="7"/>
  <c r="E1944" i="7"/>
  <c r="J1944" i="7"/>
  <c r="J2528" i="7"/>
  <c r="I3557" i="7"/>
  <c r="D3557" i="7"/>
  <c r="G3557" i="7"/>
  <c r="H548" i="7"/>
  <c r="C548" i="7"/>
  <c r="A548" i="7" s="1"/>
  <c r="E548" i="7"/>
  <c r="G737" i="7"/>
  <c r="G3237" i="7"/>
  <c r="D3237" i="7"/>
  <c r="C3237" i="7"/>
  <c r="A3237" i="7" s="1"/>
  <c r="C591" i="1"/>
  <c r="D591" i="1"/>
  <c r="H973" i="7"/>
  <c r="G973" i="7"/>
  <c r="E973" i="7"/>
  <c r="D973" i="7"/>
  <c r="D500" i="7"/>
  <c r="C500" i="7"/>
  <c r="A500" i="7" s="1"/>
  <c r="H2953" i="7"/>
  <c r="C2953" i="7"/>
  <c r="A2953" i="7" s="1"/>
  <c r="E2953" i="7"/>
  <c r="D2953" i="7"/>
  <c r="E2910" i="7"/>
  <c r="I2257" i="7"/>
  <c r="J2257" i="7"/>
  <c r="D2257" i="7"/>
  <c r="H2310" i="7"/>
  <c r="C2310" i="7"/>
  <c r="A2310" i="7" s="1"/>
  <c r="C302" i="7"/>
  <c r="A302" i="7" s="1"/>
  <c r="E302" i="7"/>
  <c r="C479" i="1"/>
  <c r="H1590" i="7"/>
  <c r="D1590" i="7"/>
  <c r="H2431" i="7"/>
  <c r="C2431" i="7"/>
  <c r="A2431" i="7" s="1"/>
  <c r="J2431" i="7"/>
  <c r="E2431" i="7"/>
  <c r="J3863" i="7"/>
  <c r="D1824" i="7"/>
  <c r="C1824" i="7"/>
  <c r="A1824" i="7" s="1"/>
  <c r="I3340" i="7"/>
  <c r="J3340" i="7"/>
  <c r="H3612" i="7"/>
  <c r="E3612" i="7"/>
  <c r="D3612" i="7"/>
  <c r="D1994" i="7"/>
  <c r="G1994" i="7"/>
  <c r="J1994" i="7"/>
  <c r="G814" i="7"/>
  <c r="E3201" i="7"/>
  <c r="C1634" i="7"/>
  <c r="A1634" i="7" s="1"/>
  <c r="G1634" i="7"/>
  <c r="H3602" i="7"/>
  <c r="G3602" i="7"/>
  <c r="I2907" i="7"/>
  <c r="E2907" i="7"/>
  <c r="D2907" i="7"/>
  <c r="J3150" i="7"/>
  <c r="C277" i="1"/>
  <c r="H2007" i="7"/>
  <c r="H2608" i="7"/>
  <c r="E2608" i="7"/>
  <c r="G2311" i="7"/>
  <c r="H2515" i="7"/>
  <c r="E2515" i="7"/>
  <c r="D2515" i="7"/>
  <c r="I3852" i="7"/>
  <c r="D3852" i="7"/>
  <c r="J3584" i="7"/>
  <c r="H144" i="7"/>
  <c r="J144" i="7"/>
  <c r="I1193" i="7"/>
  <c r="G1193" i="7"/>
  <c r="I3990" i="7"/>
  <c r="G3990" i="7"/>
  <c r="J1490" i="7"/>
  <c r="C592" i="1"/>
  <c r="E592" i="1"/>
  <c r="D592" i="1"/>
  <c r="D3893" i="7"/>
  <c r="D151" i="1"/>
  <c r="E414" i="1"/>
  <c r="C1861" i="7"/>
  <c r="A1861" i="7" s="1"/>
  <c r="G1861" i="7"/>
  <c r="D351" i="1"/>
  <c r="H820" i="7"/>
  <c r="C820" i="7"/>
  <c r="A820" i="7" s="1"/>
  <c r="G820" i="7"/>
  <c r="J820" i="7"/>
  <c r="D376" i="7"/>
  <c r="J376" i="7"/>
  <c r="G376" i="7"/>
  <c r="E3756" i="7"/>
  <c r="J3756" i="7"/>
  <c r="I2381" i="7"/>
  <c r="I1093" i="7"/>
  <c r="C1093" i="7"/>
  <c r="A1093" i="7" s="1"/>
  <c r="C861" i="7"/>
  <c r="A861" i="7" s="1"/>
  <c r="J1027" i="7"/>
  <c r="I3125" i="7"/>
  <c r="G3125" i="7"/>
  <c r="J958" i="7"/>
  <c r="D958" i="7"/>
  <c r="G2070" i="7"/>
  <c r="E2070" i="7"/>
  <c r="E447" i="7"/>
  <c r="J447" i="7"/>
  <c r="I2333" i="7"/>
  <c r="C2333" i="7"/>
  <c r="A2333" i="7" s="1"/>
  <c r="H390" i="7"/>
  <c r="E390" i="7"/>
  <c r="J1860" i="7"/>
  <c r="I29" i="7"/>
  <c r="D29" i="7"/>
  <c r="D82" i="1"/>
  <c r="J1754" i="7"/>
  <c r="D1754" i="7"/>
  <c r="I3648" i="7"/>
  <c r="J3648" i="7"/>
  <c r="I2448" i="7"/>
  <c r="E2448" i="7"/>
  <c r="H1510" i="7"/>
  <c r="J1510" i="7"/>
  <c r="E2402" i="7"/>
  <c r="J3740" i="7"/>
  <c r="C3740" i="7"/>
  <c r="A3740" i="7" s="1"/>
  <c r="G3740" i="7"/>
  <c r="I1827" i="7"/>
  <c r="D1827" i="7"/>
  <c r="H1742" i="7"/>
  <c r="C1323" i="7"/>
  <c r="A1323" i="7" s="1"/>
  <c r="E1323" i="7"/>
  <c r="E1580" i="7"/>
  <c r="H3626" i="7"/>
  <c r="E3626" i="7"/>
  <c r="H3332" i="7"/>
  <c r="J3332" i="7"/>
  <c r="C587" i="7"/>
  <c r="A587" i="7" s="1"/>
  <c r="D587" i="7"/>
  <c r="G215" i="7"/>
  <c r="I3004" i="7"/>
  <c r="C3004" i="7"/>
  <c r="A3004" i="7" s="1"/>
  <c r="E3004" i="7"/>
  <c r="H1045" i="7"/>
  <c r="J1045" i="7"/>
  <c r="C1045" i="7"/>
  <c r="A1045" i="7" s="1"/>
  <c r="C2126" i="7"/>
  <c r="A2126" i="7" s="1"/>
  <c r="H3644" i="7"/>
  <c r="H1757" i="7"/>
  <c r="D1757" i="7"/>
  <c r="G1757" i="7"/>
  <c r="C1757" i="7"/>
  <c r="A1757" i="7" s="1"/>
  <c r="D2706" i="7"/>
  <c r="D1493" i="7"/>
  <c r="J1493" i="7"/>
  <c r="H3197" i="7"/>
  <c r="C3197" i="7"/>
  <c r="A3197" i="7" s="1"/>
  <c r="J2229" i="7"/>
  <c r="J1983" i="7"/>
  <c r="I1533" i="7"/>
  <c r="G1533" i="7"/>
  <c r="I3175" i="7"/>
  <c r="D66" i="7"/>
  <c r="C66" i="7"/>
  <c r="A66" i="7" s="1"/>
  <c r="E66" i="7"/>
  <c r="J203" i="7"/>
  <c r="I1888" i="7"/>
  <c r="C1888" i="7"/>
  <c r="A1888" i="7" s="1"/>
  <c r="I10" i="7"/>
  <c r="J10" i="7"/>
  <c r="C10" i="7"/>
  <c r="A10" i="7" s="1"/>
  <c r="D739" i="7"/>
  <c r="G739" i="7"/>
  <c r="I1446" i="7"/>
  <c r="J1446" i="7"/>
  <c r="H317" i="7"/>
  <c r="G317" i="7"/>
  <c r="D3466" i="7"/>
  <c r="G2681" i="7"/>
  <c r="I1370" i="7"/>
  <c r="G1370" i="7"/>
  <c r="D1370" i="7"/>
  <c r="D236" i="1"/>
  <c r="E236" i="1"/>
  <c r="E2841" i="7"/>
  <c r="H1669" i="7"/>
  <c r="D1669" i="7"/>
  <c r="J1669" i="7"/>
  <c r="G1315" i="7"/>
  <c r="H944" i="7"/>
  <c r="E944" i="7"/>
  <c r="J944" i="7"/>
  <c r="C944" i="7"/>
  <c r="A944" i="7" s="1"/>
  <c r="G944" i="7"/>
  <c r="J1890" i="7"/>
  <c r="E442" i="7"/>
  <c r="D442" i="7"/>
  <c r="I2641" i="7"/>
  <c r="G2641" i="7"/>
  <c r="H1654" i="7"/>
  <c r="E1654" i="7"/>
  <c r="I3092" i="7"/>
  <c r="J3092" i="7"/>
  <c r="I2194" i="7"/>
  <c r="D693" i="7"/>
  <c r="E728" i="7"/>
  <c r="I2930" i="7"/>
  <c r="C2930" i="7"/>
  <c r="A2930" i="7" s="1"/>
  <c r="G2930" i="7"/>
  <c r="I3070" i="7"/>
  <c r="E3070" i="7"/>
  <c r="D3070" i="7"/>
  <c r="E232" i="1"/>
  <c r="D232" i="1"/>
  <c r="C1936" i="7"/>
  <c r="A1936" i="7" s="1"/>
  <c r="H715" i="7"/>
  <c r="H2100" i="7"/>
  <c r="E1650" i="7"/>
  <c r="G1650" i="7"/>
  <c r="J1149" i="7"/>
  <c r="I3383" i="7"/>
  <c r="G3383" i="7"/>
  <c r="H1508" i="7"/>
  <c r="D1508" i="7"/>
  <c r="J1508" i="7"/>
  <c r="D72" i="1"/>
  <c r="E72" i="1"/>
  <c r="I3790" i="7"/>
  <c r="E3790" i="7"/>
  <c r="C3790" i="7"/>
  <c r="A3790" i="7" s="1"/>
  <c r="H3623" i="7"/>
  <c r="J3375" i="7"/>
  <c r="I22" i="7"/>
  <c r="G22" i="7"/>
  <c r="H3144" i="7"/>
  <c r="C3144" i="7"/>
  <c r="A3144" i="7" s="1"/>
  <c r="D1010" i="7"/>
  <c r="E1010" i="7"/>
  <c r="G2773" i="7"/>
  <c r="I3495" i="7"/>
  <c r="D3495" i="7"/>
  <c r="H3418" i="7"/>
  <c r="G3418" i="7"/>
  <c r="D3418" i="7"/>
  <c r="C1647" i="7"/>
  <c r="A1647" i="7" s="1"/>
  <c r="D3643" i="7"/>
  <c r="I550" i="7"/>
  <c r="G550" i="7"/>
  <c r="D550" i="7"/>
  <c r="H947" i="7"/>
  <c r="C947" i="7"/>
  <c r="A947" i="7" s="1"/>
  <c r="D2355" i="7"/>
  <c r="C454" i="7"/>
  <c r="A454" i="7" s="1"/>
  <c r="E454" i="7"/>
  <c r="I242" i="7"/>
  <c r="D242" i="7"/>
  <c r="H3845" i="7"/>
  <c r="C3845" i="7"/>
  <c r="A3845" i="7" s="1"/>
  <c r="E3845" i="7"/>
  <c r="C3763" i="7"/>
  <c r="A3763" i="7" s="1"/>
  <c r="I3936" i="7"/>
  <c r="C3936" i="7"/>
  <c r="A3936" i="7" s="1"/>
  <c r="I3387" i="7"/>
  <c r="I2045" i="7"/>
  <c r="D2045" i="7"/>
  <c r="C2045" i="7"/>
  <c r="A2045" i="7" s="1"/>
  <c r="E2045" i="7"/>
  <c r="I2511" i="7"/>
  <c r="E2511" i="7"/>
  <c r="E1326" i="7"/>
  <c r="C3299" i="7"/>
  <c r="A3299" i="7" s="1"/>
  <c r="I2175" i="7"/>
  <c r="C2175" i="7"/>
  <c r="A2175" i="7" s="1"/>
  <c r="G2175" i="7"/>
  <c r="H2482" i="7"/>
  <c r="G2482" i="7"/>
  <c r="D2482" i="7"/>
  <c r="E1535" i="7"/>
  <c r="I2901" i="7"/>
  <c r="J2901" i="7"/>
  <c r="H2919" i="7"/>
  <c r="C2919" i="7"/>
  <c r="A2919" i="7" s="1"/>
  <c r="D2675" i="7"/>
  <c r="H2118" i="7"/>
  <c r="G2118" i="7"/>
  <c r="H2950" i="7"/>
  <c r="J2950" i="7"/>
  <c r="G2950" i="7"/>
  <c r="E3580" i="7"/>
  <c r="D1557" i="7"/>
  <c r="C41" i="1"/>
  <c r="E41" i="1"/>
  <c r="H1999" i="7"/>
  <c r="C1999" i="7"/>
  <c r="A1999" i="7" s="1"/>
  <c r="G1044" i="7"/>
  <c r="C1044" i="7"/>
  <c r="A1044" i="7" s="1"/>
  <c r="J3388" i="7"/>
  <c r="I3425" i="7"/>
  <c r="G3425" i="7"/>
  <c r="H435" i="7"/>
  <c r="C3102" i="7"/>
  <c r="A3102" i="7" s="1"/>
  <c r="C3378" i="7"/>
  <c r="A3378" i="7" s="1"/>
  <c r="I2524" i="7"/>
  <c r="G2524" i="7"/>
  <c r="I2285" i="7"/>
  <c r="C2285" i="7"/>
  <c r="A2285" i="7" s="1"/>
  <c r="J2775" i="7"/>
  <c r="D2775" i="7"/>
  <c r="C3942" i="7"/>
  <c r="A3942" i="7" s="1"/>
  <c r="H240" i="7"/>
  <c r="J240" i="7"/>
  <c r="H2170" i="7"/>
  <c r="G2170" i="7"/>
  <c r="J3914" i="7"/>
  <c r="I1542" i="7"/>
  <c r="D1542" i="7"/>
  <c r="I3377" i="7"/>
  <c r="D3377" i="7"/>
  <c r="D24" i="7"/>
  <c r="G24" i="7"/>
  <c r="G1417" i="7"/>
  <c r="E1417" i="7"/>
  <c r="I994" i="7"/>
  <c r="E994" i="7"/>
  <c r="E3253" i="7"/>
  <c r="C3253" i="7"/>
  <c r="A3253" i="7" s="1"/>
  <c r="H1337" i="7"/>
  <c r="G1337" i="7"/>
  <c r="E197" i="1"/>
  <c r="G2394" i="7"/>
  <c r="I436" i="7"/>
  <c r="J436" i="7"/>
  <c r="G2977" i="7"/>
  <c r="E2977" i="7"/>
  <c r="D387" i="1"/>
  <c r="C918" i="7"/>
  <c r="A918" i="7" s="1"/>
  <c r="E487" i="7"/>
  <c r="I367" i="7"/>
  <c r="H367" i="7"/>
  <c r="H1207" i="7"/>
  <c r="D1042" i="7"/>
  <c r="G1042" i="7"/>
  <c r="C1663" i="7"/>
  <c r="A1663" i="7" s="1"/>
  <c r="J1663" i="7"/>
  <c r="H914" i="7"/>
  <c r="E914" i="7"/>
  <c r="I2265" i="7"/>
  <c r="J2265" i="7"/>
  <c r="G2265" i="7"/>
  <c r="E1907" i="7"/>
  <c r="H1900" i="7"/>
  <c r="G1900" i="7"/>
  <c r="I2917" i="7"/>
  <c r="C2917" i="7"/>
  <c r="A2917" i="7" s="1"/>
  <c r="E2917" i="7"/>
  <c r="D2917" i="7"/>
  <c r="D874" i="7"/>
  <c r="E314" i="7"/>
  <c r="I1258" i="7"/>
  <c r="G1258" i="7"/>
  <c r="E1160" i="7"/>
  <c r="C1160" i="7"/>
  <c r="A1160" i="7" s="1"/>
  <c r="I764" i="7"/>
  <c r="J764" i="7"/>
  <c r="G764" i="7"/>
  <c r="G1812" i="7"/>
  <c r="I3065" i="7"/>
  <c r="C3065" i="7"/>
  <c r="A3065" i="7" s="1"/>
  <c r="E3065" i="7"/>
  <c r="G2928" i="7"/>
  <c r="C1198" i="7"/>
  <c r="A1198" i="7" s="1"/>
  <c r="H3400" i="7"/>
  <c r="G3400" i="7"/>
  <c r="E273" i="1"/>
  <c r="C273" i="1"/>
  <c r="I2698" i="7"/>
  <c r="E2698" i="7"/>
  <c r="E1410" i="7"/>
  <c r="I3943" i="7"/>
  <c r="I2679" i="7"/>
  <c r="C2679" i="7"/>
  <c r="A2679" i="7" s="1"/>
  <c r="G2679" i="7"/>
  <c r="J2679" i="7"/>
  <c r="G3107" i="7"/>
  <c r="H3107" i="7"/>
  <c r="H780" i="7"/>
  <c r="I1871" i="7"/>
  <c r="D2053" i="7"/>
  <c r="E2053" i="7"/>
  <c r="G2053" i="7"/>
  <c r="D445" i="1"/>
  <c r="H1605" i="7"/>
  <c r="I898" i="7"/>
  <c r="J898" i="7"/>
  <c r="D1363" i="7"/>
  <c r="C1363" i="7"/>
  <c r="A1363" i="7" s="1"/>
  <c r="C3793" i="7"/>
  <c r="A3793" i="7" s="1"/>
  <c r="G3793" i="7"/>
  <c r="I1009" i="7"/>
  <c r="C278" i="7"/>
  <c r="A278" i="7" s="1"/>
  <c r="C206" i="7"/>
  <c r="A206" i="7" s="1"/>
  <c r="E206" i="7"/>
  <c r="H3352" i="7"/>
  <c r="H2982" i="7"/>
  <c r="G3422" i="7"/>
  <c r="I2673" i="7"/>
  <c r="C2673" i="7"/>
  <c r="A2673" i="7" s="1"/>
  <c r="J2210" i="7"/>
  <c r="G2210" i="7"/>
  <c r="C2210" i="7"/>
  <c r="A2210" i="7" s="1"/>
  <c r="H621" i="7"/>
  <c r="G621" i="7"/>
  <c r="D1971" i="7"/>
  <c r="J1971" i="7"/>
  <c r="H1494" i="7"/>
  <c r="D1494" i="7"/>
  <c r="C1494" i="7"/>
  <c r="A1494" i="7" s="1"/>
  <c r="I3695" i="7"/>
  <c r="I2548" i="7"/>
  <c r="J3199" i="7"/>
  <c r="G3886" i="7"/>
  <c r="E3886" i="7"/>
  <c r="J3886" i="7"/>
  <c r="C1275" i="7"/>
  <c r="A1275" i="7" s="1"/>
  <c r="H2804" i="7"/>
  <c r="C2804" i="7"/>
  <c r="A2804" i="7" s="1"/>
  <c r="E1954" i="7"/>
  <c r="H1954" i="7"/>
  <c r="G1954" i="7"/>
  <c r="C3278" i="7"/>
  <c r="A3278" i="7" s="1"/>
  <c r="G607" i="7"/>
  <c r="D607" i="7"/>
  <c r="I2129" i="7"/>
  <c r="D2129" i="7"/>
  <c r="C2127" i="7"/>
  <c r="A2127" i="7" s="1"/>
  <c r="G2127" i="7"/>
  <c r="E3231" i="7"/>
  <c r="I1477" i="7"/>
  <c r="E1477" i="7"/>
  <c r="C1477" i="7"/>
  <c r="A1477" i="7" s="1"/>
  <c r="H1710" i="7"/>
  <c r="C1710" i="7"/>
  <c r="A1710" i="7" s="1"/>
  <c r="I3392" i="7"/>
  <c r="E3392" i="7"/>
  <c r="J684" i="7"/>
  <c r="C684" i="7"/>
  <c r="A684" i="7" s="1"/>
  <c r="I3799" i="7"/>
  <c r="H2818" i="7"/>
  <c r="G2818" i="7"/>
  <c r="D2818" i="7"/>
  <c r="H981" i="7"/>
  <c r="D981" i="7"/>
  <c r="G606" i="7"/>
  <c r="E2579" i="7"/>
  <c r="G2579" i="7"/>
  <c r="D871" i="7"/>
  <c r="J2604" i="7"/>
  <c r="E2604" i="7"/>
  <c r="G3501" i="7"/>
  <c r="G1146" i="7"/>
  <c r="J1576" i="7"/>
  <c r="G1576" i="7"/>
  <c r="D1078" i="7"/>
  <c r="C1078" i="7"/>
  <c r="A1078" i="7" s="1"/>
  <c r="H3522" i="7"/>
  <c r="G2521" i="7"/>
  <c r="C2521" i="7"/>
  <c r="A2521" i="7" s="1"/>
  <c r="C1699" i="7"/>
  <c r="A1699" i="7" s="1"/>
  <c r="G1699" i="7"/>
  <c r="J35" i="7"/>
  <c r="J1625" i="7"/>
  <c r="C1488" i="7"/>
  <c r="A1488" i="7" s="1"/>
  <c r="D1488" i="7"/>
  <c r="I1487" i="7"/>
  <c r="E1487" i="7"/>
  <c r="G2189" i="7"/>
  <c r="D3259" i="7"/>
  <c r="H1476" i="7"/>
  <c r="C1476" i="7"/>
  <c r="A1476" i="7" s="1"/>
  <c r="H1479" i="7"/>
  <c r="G1479" i="7"/>
  <c r="C1479" i="7"/>
  <c r="A1479" i="7" s="1"/>
  <c r="E697" i="7"/>
  <c r="D697" i="7"/>
  <c r="G697" i="7"/>
  <c r="G3023" i="7"/>
  <c r="I2266" i="7"/>
  <c r="J2266" i="7"/>
  <c r="H1241" i="7"/>
  <c r="D1241" i="7"/>
  <c r="C482" i="7"/>
  <c r="A482" i="7" s="1"/>
  <c r="E482" i="7"/>
  <c r="G2280" i="7"/>
  <c r="D2280" i="7"/>
  <c r="J2280" i="7"/>
  <c r="C2158" i="7"/>
  <c r="A2158" i="7" s="1"/>
  <c r="E555" i="1"/>
  <c r="D434" i="7"/>
  <c r="H930" i="7"/>
  <c r="C1780" i="7"/>
  <c r="A1780" i="7" s="1"/>
  <c r="H1780" i="7"/>
  <c r="D1780" i="7"/>
  <c r="C2707" i="7"/>
  <c r="A2707" i="7" s="1"/>
  <c r="D2707" i="7"/>
  <c r="G2707" i="7"/>
  <c r="C1139" i="7"/>
  <c r="A1139" i="7" s="1"/>
  <c r="D1209" i="7"/>
  <c r="J1209" i="7"/>
  <c r="C1209" i="7"/>
  <c r="A1209" i="7" s="1"/>
  <c r="C3186" i="7"/>
  <c r="A3186" i="7" s="1"/>
  <c r="E3186" i="7"/>
  <c r="J2371" i="7"/>
  <c r="G2371" i="7"/>
  <c r="I2470" i="7"/>
  <c r="E2470" i="7"/>
  <c r="H3578" i="7"/>
  <c r="G3578" i="7"/>
  <c r="H601" i="7"/>
  <c r="J601" i="7"/>
  <c r="G601" i="7"/>
  <c r="H379" i="7"/>
  <c r="C379" i="7"/>
  <c r="A379" i="7" s="1"/>
  <c r="G379" i="7"/>
  <c r="D481" i="1"/>
  <c r="I3510" i="7"/>
  <c r="D3510" i="7"/>
  <c r="G3510" i="7"/>
  <c r="G1922" i="7"/>
  <c r="G2816" i="7"/>
  <c r="I1926" i="7"/>
  <c r="E1926" i="7"/>
  <c r="D1926" i="7"/>
  <c r="H2661" i="7"/>
  <c r="C2661" i="7"/>
  <c r="A2661" i="7" s="1"/>
  <c r="E1253" i="7"/>
  <c r="J1253" i="7"/>
  <c r="C959" i="7"/>
  <c r="A959" i="7" s="1"/>
  <c r="J3915" i="7"/>
  <c r="E2054" i="7"/>
  <c r="C210" i="7"/>
  <c r="A210" i="7" s="1"/>
  <c r="I1456" i="7"/>
  <c r="G1456" i="7"/>
  <c r="C1456" i="7"/>
  <c r="A1456" i="7" s="1"/>
  <c r="I3441" i="7"/>
  <c r="J3441" i="7"/>
  <c r="D3441" i="7"/>
  <c r="I3826" i="7"/>
  <c r="J3826" i="7"/>
  <c r="D3826" i="7"/>
  <c r="J2248" i="7"/>
  <c r="E2248" i="7"/>
  <c r="H3811" i="7"/>
  <c r="G3811" i="7"/>
  <c r="I1662" i="7"/>
  <c r="C1662" i="7"/>
  <c r="A1662" i="7" s="1"/>
  <c r="H1161" i="7"/>
  <c r="G1161" i="7"/>
  <c r="J1161" i="7"/>
  <c r="I2489" i="7"/>
  <c r="I2911" i="7"/>
  <c r="J3273" i="7"/>
  <c r="I3273" i="7"/>
  <c r="D3273" i="7"/>
  <c r="G3912" i="7"/>
  <c r="E3912" i="7"/>
  <c r="D3912" i="7"/>
  <c r="D2876" i="7"/>
  <c r="C1097" i="7"/>
  <c r="A1097" i="7" s="1"/>
  <c r="C1695" i="7"/>
  <c r="A1695" i="7" s="1"/>
  <c r="D2059" i="7"/>
  <c r="J2059" i="7"/>
  <c r="C3474" i="7"/>
  <c r="A3474" i="7" s="1"/>
  <c r="I2167" i="7"/>
  <c r="J2167" i="7"/>
  <c r="J101" i="7"/>
  <c r="I3297" i="7"/>
  <c r="D3297" i="7"/>
  <c r="J1556" i="7"/>
  <c r="C1556" i="7"/>
  <c r="A1556" i="7" s="1"/>
  <c r="G1556" i="7"/>
  <c r="G2581" i="7"/>
  <c r="E2581" i="7"/>
  <c r="J2581" i="7"/>
  <c r="D2939" i="7"/>
  <c r="H1393" i="7"/>
  <c r="I1393" i="7"/>
  <c r="I1444" i="7"/>
  <c r="C2866" i="7"/>
  <c r="A2866" i="7" s="1"/>
  <c r="H2837" i="7"/>
  <c r="J2837" i="7"/>
  <c r="D2837" i="7"/>
  <c r="H2172" i="7"/>
  <c r="H2701" i="7"/>
  <c r="C2701" i="7"/>
  <c r="A2701" i="7" s="1"/>
  <c r="G2701" i="7"/>
  <c r="J1043" i="7"/>
  <c r="G1043" i="7"/>
  <c r="D388" i="1"/>
  <c r="I2230" i="7"/>
  <c r="I3703" i="7"/>
  <c r="C3703" i="7"/>
  <c r="A3703" i="7" s="1"/>
  <c r="D3703" i="7"/>
  <c r="E2117" i="7"/>
  <c r="H1976" i="7"/>
  <c r="C1976" i="7"/>
  <c r="A1976" i="7" s="1"/>
  <c r="E1976" i="7"/>
  <c r="H3493" i="7"/>
  <c r="C3493" i="7"/>
  <c r="A3493" i="7" s="1"/>
  <c r="G1785" i="7"/>
  <c r="E1785" i="7"/>
  <c r="G2088" i="7"/>
  <c r="C2088" i="7"/>
  <c r="A2088" i="7" s="1"/>
  <c r="I3028" i="7"/>
  <c r="E3028" i="7"/>
  <c r="D3028" i="7"/>
  <c r="H565" i="7"/>
  <c r="J565" i="7"/>
  <c r="G565" i="7"/>
  <c r="H2646" i="7"/>
  <c r="E2646" i="7"/>
  <c r="J2646" i="7"/>
  <c r="I3784" i="7"/>
  <c r="E515" i="1"/>
  <c r="H443" i="7"/>
  <c r="C443" i="7"/>
  <c r="A443" i="7" s="1"/>
  <c r="D544" i="1"/>
  <c r="C544" i="1"/>
  <c r="D2636" i="7"/>
  <c r="J2636" i="7"/>
  <c r="I626" i="7"/>
  <c r="J626" i="7"/>
  <c r="D626" i="7"/>
  <c r="G626" i="7"/>
  <c r="H1101" i="7"/>
  <c r="E407" i="1"/>
  <c r="I2380" i="7"/>
  <c r="E2380" i="7"/>
  <c r="I372" i="7"/>
  <c r="I733" i="7"/>
  <c r="E733" i="7"/>
  <c r="E525" i="1"/>
  <c r="H3506" i="7"/>
  <c r="G3506" i="7"/>
  <c r="J3506" i="7"/>
  <c r="I321" i="7"/>
  <c r="G321" i="7"/>
  <c r="D1788" i="7"/>
  <c r="G1788" i="7"/>
  <c r="C2288" i="7"/>
  <c r="A2288" i="7" s="1"/>
  <c r="J1431" i="7"/>
  <c r="E1431" i="7"/>
  <c r="I3783" i="7"/>
  <c r="D3783" i="7"/>
  <c r="D125" i="1"/>
  <c r="I1789" i="7"/>
  <c r="H2840" i="7"/>
  <c r="D2840" i="7"/>
  <c r="H2632" i="7"/>
  <c r="G2632" i="7"/>
  <c r="E2388" i="7"/>
  <c r="I1319" i="7"/>
  <c r="D1319" i="7"/>
  <c r="G1319" i="7"/>
  <c r="E1319" i="7"/>
  <c r="H2073" i="7"/>
  <c r="D1893" i="7"/>
  <c r="I116" i="7"/>
  <c r="G116" i="7"/>
  <c r="H2400" i="7"/>
  <c r="E2400" i="7"/>
  <c r="G2400" i="7"/>
  <c r="I2900" i="7"/>
  <c r="E2900" i="7"/>
  <c r="G2900" i="7"/>
  <c r="D584" i="1"/>
  <c r="D2122" i="7"/>
  <c r="G2122" i="7"/>
  <c r="I362" i="7"/>
  <c r="I2797" i="7"/>
  <c r="E2797" i="7"/>
  <c r="C3068" i="7"/>
  <c r="A3068" i="7" s="1"/>
  <c r="D3068" i="7"/>
  <c r="H331" i="7"/>
  <c r="G331" i="7"/>
  <c r="J1006" i="7"/>
  <c r="E1006" i="7"/>
  <c r="H3444" i="7"/>
  <c r="D3444" i="7"/>
  <c r="H593" i="7"/>
  <c r="G593" i="7"/>
  <c r="E3895" i="7"/>
  <c r="J1333" i="7"/>
  <c r="G1333" i="7"/>
  <c r="D1333" i="7"/>
  <c r="I683" i="7"/>
  <c r="J683" i="7"/>
  <c r="H617" i="7"/>
  <c r="E617" i="7"/>
  <c r="I642" i="7"/>
  <c r="D642" i="7"/>
  <c r="G642" i="7"/>
  <c r="C2178" i="7"/>
  <c r="A2178" i="7" s="1"/>
  <c r="G2178" i="7"/>
  <c r="D2846" i="7"/>
  <c r="G2846" i="7"/>
  <c r="I2519" i="7"/>
  <c r="C2519" i="7"/>
  <c r="A2519" i="7" s="1"/>
  <c r="I2813" i="7"/>
  <c r="D2813" i="7"/>
  <c r="G2776" i="7"/>
  <c r="C2776" i="7"/>
  <c r="A2776" i="7" s="1"/>
  <c r="I135" i="7"/>
  <c r="G135" i="7"/>
  <c r="C676" i="7"/>
  <c r="A676" i="7" s="1"/>
  <c r="G2896" i="7"/>
  <c r="H1167" i="7"/>
  <c r="E1330" i="7"/>
  <c r="C1330" i="7"/>
  <c r="A1330" i="7" s="1"/>
  <c r="C2460" i="7"/>
  <c r="A2460" i="7" s="1"/>
  <c r="I1933" i="7"/>
  <c r="E1933" i="7"/>
  <c r="G1933" i="7"/>
  <c r="D1933" i="7"/>
  <c r="H347" i="7"/>
  <c r="G347" i="7"/>
  <c r="H2563" i="7"/>
  <c r="C2563" i="7"/>
  <c r="A2563" i="7" s="1"/>
  <c r="D2563" i="7"/>
  <c r="H1056" i="7"/>
  <c r="E1056" i="7"/>
  <c r="E1458" i="7"/>
  <c r="E3160" i="7"/>
  <c r="C3160" i="7"/>
  <c r="A3160" i="7" s="1"/>
  <c r="D196" i="7"/>
  <c r="E196" i="7"/>
  <c r="J2771" i="7"/>
  <c r="D2771" i="7"/>
  <c r="H2799" i="7"/>
  <c r="J2799" i="7"/>
  <c r="J71" i="7"/>
  <c r="C2726" i="7"/>
  <c r="A2726" i="7" s="1"/>
  <c r="I3508" i="7"/>
  <c r="I1166" i="7"/>
  <c r="J1166" i="7"/>
  <c r="D252" i="7"/>
  <c r="H134" i="7"/>
  <c r="C134" i="7"/>
  <c r="A134" i="7" s="1"/>
  <c r="D1550" i="7"/>
  <c r="C1550" i="7"/>
  <c r="A1550" i="7" s="1"/>
  <c r="H168" i="7"/>
  <c r="E168" i="7"/>
  <c r="D168" i="7"/>
  <c r="E350" i="1"/>
  <c r="C2987" i="7"/>
  <c r="A2987" i="7" s="1"/>
  <c r="H1478" i="7"/>
  <c r="J1478" i="7"/>
  <c r="D1478" i="7"/>
  <c r="H803" i="7"/>
  <c r="C1206" i="7"/>
  <c r="A1206" i="7" s="1"/>
  <c r="H2249" i="7"/>
  <c r="J2249" i="7"/>
  <c r="J120" i="7"/>
  <c r="G3821" i="7"/>
  <c r="E3772" i="7"/>
  <c r="H310" i="7"/>
  <c r="I3677" i="7"/>
  <c r="D3677" i="7"/>
  <c r="J2273" i="7"/>
  <c r="G2273" i="7"/>
  <c r="J3234" i="7"/>
  <c r="I2735" i="7"/>
  <c r="H3482" i="7"/>
  <c r="E3482" i="7"/>
  <c r="C3482" i="7"/>
  <c r="A3482" i="7" s="1"/>
  <c r="G313" i="7"/>
  <c r="D313" i="7"/>
  <c r="C313" i="7"/>
  <c r="A313" i="7" s="1"/>
  <c r="H3213" i="7"/>
  <c r="D3213" i="7"/>
  <c r="J3213" i="7"/>
  <c r="H585" i="7"/>
  <c r="G585" i="7"/>
  <c r="E320" i="1"/>
  <c r="D320" i="1"/>
  <c r="G3283" i="7"/>
  <c r="J160" i="7"/>
  <c r="C3450" i="7"/>
  <c r="A3450" i="7" s="1"/>
  <c r="E3239" i="7"/>
  <c r="J3239" i="7"/>
  <c r="J1597" i="7"/>
  <c r="C1597" i="7"/>
  <c r="A1597" i="7" s="1"/>
  <c r="H149" i="7"/>
  <c r="G149" i="7"/>
  <c r="H3464" i="7"/>
  <c r="J1694" i="7"/>
  <c r="C292" i="1"/>
  <c r="J3381" i="7"/>
  <c r="I1369" i="7"/>
  <c r="J1369" i="7"/>
  <c r="D1369" i="7"/>
  <c r="H2957" i="7"/>
  <c r="G2957" i="7"/>
  <c r="I1109" i="7"/>
  <c r="H1848" i="7"/>
  <c r="D1848" i="7"/>
  <c r="E1399" i="7"/>
  <c r="I380" i="7"/>
  <c r="C380" i="7"/>
  <c r="A380" i="7" s="1"/>
  <c r="E3858" i="7"/>
  <c r="H1721" i="7"/>
  <c r="E1721" i="7"/>
  <c r="C1721" i="7"/>
  <c r="A1721" i="7" s="1"/>
  <c r="J3975" i="7"/>
  <c r="D2598" i="7"/>
  <c r="E2598" i="7"/>
  <c r="J2598" i="7"/>
  <c r="H2144" i="7"/>
  <c r="J2144" i="7"/>
  <c r="H1521" i="7"/>
  <c r="J1521" i="7"/>
  <c r="G1521" i="7"/>
  <c r="E312" i="7"/>
  <c r="J312" i="7"/>
  <c r="G2148" i="7"/>
  <c r="E209" i="7"/>
  <c r="I3337" i="7"/>
  <c r="C3337" i="7"/>
  <c r="A3337" i="7" s="1"/>
  <c r="C1620" i="7"/>
  <c r="A1620" i="7" s="1"/>
  <c r="E1620" i="7"/>
  <c r="H3532" i="7"/>
  <c r="I3532" i="7"/>
  <c r="J2540" i="7"/>
  <c r="H3084" i="7"/>
  <c r="E3535" i="7"/>
  <c r="D948" i="7"/>
  <c r="E948" i="7"/>
  <c r="C1366" i="7"/>
  <c r="A1366" i="7" s="1"/>
  <c r="E1366" i="7"/>
  <c r="D1889" i="7"/>
  <c r="C1889" i="7"/>
  <c r="A1889" i="7" s="1"/>
  <c r="G3198" i="7"/>
  <c r="I538" i="7"/>
  <c r="H538" i="7"/>
  <c r="D538" i="7"/>
  <c r="G538" i="7"/>
  <c r="J538" i="7"/>
  <c r="I1661" i="7"/>
  <c r="G1661" i="7"/>
  <c r="G1113" i="7"/>
  <c r="D1985" i="7"/>
  <c r="H1523" i="7"/>
  <c r="D1523" i="7"/>
  <c r="E3457" i="7"/>
  <c r="G3457" i="7"/>
  <c r="I900" i="7"/>
  <c r="D900" i="7"/>
  <c r="H3880" i="7"/>
  <c r="I1602" i="7"/>
  <c r="C1602" i="7"/>
  <c r="A1602" i="7" s="1"/>
  <c r="G1809" i="7"/>
  <c r="D1572" i="7"/>
  <c r="E3364" i="7"/>
  <c r="G3364" i="7"/>
  <c r="D3364" i="7"/>
  <c r="H584" i="7"/>
  <c r="E1902" i="7"/>
  <c r="G3630" i="7"/>
  <c r="C109" i="1"/>
  <c r="D2690" i="7"/>
  <c r="E2690" i="7"/>
  <c r="C862" i="7"/>
  <c r="A862" i="7" s="1"/>
  <c r="I1182" i="7"/>
  <c r="C1182" i="7"/>
  <c r="A1182" i="7" s="1"/>
  <c r="G1182" i="7"/>
  <c r="E1182" i="7"/>
  <c r="H1345" i="7"/>
  <c r="C1345" i="7"/>
  <c r="A1345" i="7" s="1"/>
  <c r="J1345" i="7"/>
  <c r="D2225" i="7"/>
  <c r="H2225" i="7"/>
  <c r="D3605" i="7"/>
  <c r="E460" i="7"/>
  <c r="G460" i="7"/>
  <c r="H965" i="7"/>
  <c r="J965" i="7"/>
  <c r="D3743" i="7"/>
  <c r="E444" i="1"/>
  <c r="E826" i="7"/>
  <c r="D826" i="7"/>
  <c r="I3871" i="7"/>
  <c r="E1857" i="7"/>
  <c r="H1318" i="7"/>
  <c r="J1318" i="7"/>
  <c r="D1318" i="7"/>
  <c r="C1318" i="7"/>
  <c r="A1318" i="7" s="1"/>
  <c r="I3336" i="7"/>
  <c r="C3336" i="7"/>
  <c r="A3336" i="7" s="1"/>
  <c r="E494" i="1"/>
  <c r="J2696" i="7"/>
  <c r="C2696" i="7"/>
  <c r="A2696" i="7" s="1"/>
  <c r="H1499" i="7"/>
  <c r="I1283" i="7"/>
  <c r="D1283" i="7"/>
  <c r="H3545" i="7"/>
  <c r="D2254" i="7"/>
  <c r="H726" i="7"/>
  <c r="J704" i="7"/>
  <c r="H2741" i="7"/>
  <c r="G2741" i="7"/>
  <c r="D2741" i="7"/>
  <c r="E1130" i="7"/>
  <c r="D1130" i="7"/>
  <c r="I3979" i="7"/>
  <c r="G3979" i="7"/>
  <c r="I804" i="7"/>
  <c r="D804" i="7"/>
  <c r="E2737" i="7"/>
  <c r="D2737" i="7"/>
  <c r="I3969" i="7"/>
  <c r="G3969" i="7"/>
  <c r="D3969" i="7"/>
  <c r="H1636" i="7"/>
  <c r="J1271" i="7"/>
  <c r="D554" i="1"/>
  <c r="I616" i="7"/>
  <c r="H2005" i="7"/>
  <c r="H1495" i="7"/>
  <c r="E1495" i="7"/>
  <c r="I3706" i="7"/>
  <c r="E3706" i="7"/>
  <c r="D3706" i="7"/>
  <c r="J2683" i="7"/>
  <c r="E2106" i="7"/>
  <c r="H2625" i="7"/>
  <c r="D2625" i="7"/>
  <c r="H2824" i="7"/>
  <c r="E2824" i="7"/>
  <c r="D35" i="1"/>
  <c r="I3516" i="7"/>
  <c r="J3516" i="7"/>
  <c r="D3516" i="7"/>
  <c r="E3516" i="7"/>
  <c r="G3516" i="7"/>
  <c r="I1281" i="7"/>
  <c r="G3999" i="7"/>
  <c r="H2897" i="7"/>
  <c r="I2033" i="7"/>
  <c r="G2033" i="7"/>
  <c r="E2033" i="7"/>
  <c r="D55" i="1"/>
  <c r="C3524" i="7"/>
  <c r="A3524" i="7" s="1"/>
  <c r="C2234" i="7"/>
  <c r="A2234" i="7" s="1"/>
  <c r="G2234" i="7"/>
  <c r="D2234" i="7"/>
  <c r="E1142" i="7"/>
  <c r="G1142" i="7"/>
  <c r="J1142" i="7"/>
  <c r="D1142" i="7"/>
  <c r="D2886" i="7"/>
  <c r="I2886" i="7"/>
  <c r="G2886" i="7"/>
  <c r="D2252" i="7"/>
  <c r="J2252" i="7"/>
  <c r="D3487" i="7"/>
  <c r="G3487" i="7"/>
  <c r="I2831" i="7"/>
  <c r="C194" i="1"/>
  <c r="E2805" i="7"/>
  <c r="H2980" i="7"/>
  <c r="E2980" i="7"/>
  <c r="D1700" i="7"/>
  <c r="C1700" i="7"/>
  <c r="A1700" i="7" s="1"/>
  <c r="I486" i="7"/>
  <c r="E486" i="7"/>
  <c r="I1787" i="7"/>
  <c r="J1787" i="7"/>
  <c r="H3445" i="7"/>
  <c r="I3208" i="7"/>
  <c r="H3398" i="7"/>
  <c r="C3398" i="7"/>
  <c r="A3398" i="7" s="1"/>
  <c r="D3398" i="7"/>
  <c r="G2181" i="7"/>
  <c r="J2181" i="7"/>
  <c r="I2149" i="7"/>
  <c r="H1655" i="7"/>
  <c r="C1655" i="7"/>
  <c r="A1655" i="7" s="1"/>
  <c r="J1655" i="7"/>
  <c r="J2933" i="7"/>
  <c r="E306" i="1"/>
  <c r="D306" i="1"/>
  <c r="H279" i="7"/>
  <c r="C279" i="7"/>
  <c r="A279" i="7" s="1"/>
  <c r="H2969" i="7"/>
  <c r="I2969" i="7"/>
  <c r="C326" i="7"/>
  <c r="A326" i="7" s="1"/>
  <c r="J326" i="7"/>
  <c r="J2321" i="7"/>
  <c r="H430" i="7"/>
  <c r="D430" i="7"/>
  <c r="G430" i="7"/>
  <c r="J430" i="7"/>
  <c r="H1372" i="7"/>
  <c r="J1372" i="7"/>
  <c r="H1065" i="7"/>
  <c r="E1065" i="7"/>
  <c r="C418" i="1"/>
  <c r="C141" i="1"/>
  <c r="D261" i="7"/>
  <c r="D20" i="1"/>
  <c r="I3842" i="7"/>
  <c r="E3924" i="7"/>
  <c r="J3924" i="7"/>
  <c r="H2001" i="7"/>
  <c r="C2001" i="7"/>
  <c r="A2001" i="7" s="1"/>
  <c r="D2599" i="7"/>
  <c r="D1881" i="7"/>
  <c r="J1881" i="7"/>
  <c r="I3274" i="7"/>
  <c r="C3274" i="7"/>
  <c r="A3274" i="7" s="1"/>
  <c r="H2546" i="7"/>
  <c r="D2546" i="7"/>
  <c r="J2546" i="7"/>
  <c r="H3946" i="7"/>
  <c r="D3946" i="7"/>
  <c r="E3946" i="7"/>
  <c r="I2271" i="7"/>
  <c r="I2742" i="7"/>
  <c r="G2742" i="7"/>
  <c r="J2742" i="7"/>
  <c r="H3992" i="7"/>
  <c r="G3992" i="7"/>
  <c r="D3992" i="7"/>
  <c r="E1125" i="7"/>
  <c r="G1125" i="7"/>
  <c r="H3933" i="7"/>
  <c r="D3933" i="7"/>
  <c r="I3762" i="7"/>
  <c r="E119" i="1"/>
  <c r="E2058" i="7"/>
  <c r="I2740" i="7"/>
  <c r="G2740" i="7"/>
  <c r="J2740" i="7"/>
  <c r="I596" i="7"/>
  <c r="D596" i="7"/>
  <c r="C596" i="7"/>
  <c r="A596" i="7" s="1"/>
  <c r="I3075" i="7"/>
  <c r="C3075" i="7"/>
  <c r="A3075" i="7" s="1"/>
  <c r="H3747" i="7"/>
  <c r="C3747" i="7"/>
  <c r="A3747" i="7" s="1"/>
  <c r="E471" i="1"/>
  <c r="D391" i="1"/>
  <c r="C1339" i="7"/>
  <c r="A1339" i="7" s="1"/>
  <c r="H1076" i="7"/>
  <c r="E1076" i="7"/>
  <c r="H1666" i="7"/>
  <c r="G1666" i="7"/>
  <c r="E1666" i="7"/>
  <c r="E319" i="7"/>
  <c r="I1810" i="7"/>
  <c r="E1810" i="7"/>
  <c r="C1810" i="7"/>
  <c r="A1810" i="7" s="1"/>
  <c r="H3814" i="7"/>
  <c r="E3814" i="7"/>
  <c r="C3814" i="7"/>
  <c r="A3814" i="7" s="1"/>
  <c r="G457" i="7"/>
  <c r="D457" i="7"/>
  <c r="E3586" i="7"/>
  <c r="C1934" i="7"/>
  <c r="A1934" i="7" s="1"/>
  <c r="D1934" i="7"/>
  <c r="E3124" i="7"/>
  <c r="H424" i="7"/>
  <c r="G424" i="7"/>
  <c r="C424" i="7"/>
  <c r="A424" i="7" s="1"/>
  <c r="I2712" i="7"/>
  <c r="J2712" i="7"/>
  <c r="H3573" i="7"/>
  <c r="D63" i="7"/>
  <c r="J1912" i="7"/>
  <c r="G1912" i="7"/>
  <c r="H2201" i="7"/>
  <c r="C2201" i="7"/>
  <c r="A2201" i="7" s="1"/>
  <c r="H422" i="7"/>
  <c r="D422" i="7"/>
  <c r="C3031" i="7"/>
  <c r="A3031" i="7" s="1"/>
  <c r="E3031" i="7"/>
  <c r="E2935" i="7"/>
  <c r="C374" i="7"/>
  <c r="A374" i="7" s="1"/>
  <c r="H1507" i="7"/>
  <c r="J1507" i="7"/>
  <c r="G1507" i="7"/>
  <c r="H472" i="7"/>
  <c r="J472" i="7"/>
  <c r="E472" i="7"/>
  <c r="D312" i="1"/>
  <c r="E312" i="1"/>
  <c r="G1928" i="7"/>
  <c r="H695" i="7"/>
  <c r="D695" i="7"/>
  <c r="E420" i="7"/>
  <c r="C420" i="7"/>
  <c r="A420" i="7" s="1"/>
  <c r="J140" i="7"/>
  <c r="C2992" i="7"/>
  <c r="A2992" i="7" s="1"/>
  <c r="E2992" i="7"/>
  <c r="J2992" i="7"/>
  <c r="I56" i="7"/>
  <c r="E56" i="7"/>
  <c r="E437" i="1"/>
  <c r="E666" i="7"/>
  <c r="C295" i="7"/>
  <c r="A295" i="7" s="1"/>
  <c r="E297" i="7"/>
  <c r="E568" i="1"/>
  <c r="J3613" i="7"/>
  <c r="E2308" i="7"/>
  <c r="I1963" i="7"/>
  <c r="D1963" i="7"/>
  <c r="H3069" i="7"/>
  <c r="J3069" i="7"/>
  <c r="G1951" i="7"/>
  <c r="C1951" i="7"/>
  <c r="A1951" i="7" s="1"/>
  <c r="H1581" i="7"/>
  <c r="E1581" i="7"/>
  <c r="I1191" i="7"/>
  <c r="G1191" i="7"/>
  <c r="E1191" i="7"/>
  <c r="D581" i="7"/>
  <c r="E581" i="7"/>
  <c r="D2566" i="7"/>
  <c r="E2566" i="7"/>
  <c r="C369" i="1"/>
  <c r="J776" i="7"/>
  <c r="G776" i="7"/>
  <c r="C400" i="7"/>
  <c r="A400" i="7" s="1"/>
  <c r="H2699" i="7"/>
  <c r="E2699" i="7"/>
  <c r="J2699" i="7"/>
  <c r="I2974" i="7"/>
  <c r="G3399" i="7"/>
  <c r="I3728" i="7"/>
  <c r="J3728" i="7"/>
  <c r="I1426" i="7"/>
  <c r="D1426" i="7"/>
  <c r="G1307" i="7"/>
  <c r="G3005" i="7"/>
  <c r="C3005" i="7"/>
  <c r="A3005" i="7" s="1"/>
  <c r="H3106" i="7"/>
  <c r="J3106" i="7"/>
  <c r="G3106" i="7"/>
  <c r="C3106" i="7"/>
  <c r="A3106" i="7" s="1"/>
  <c r="D1486" i="7"/>
  <c r="D2640" i="7"/>
  <c r="I3003" i="7"/>
  <c r="E3003" i="7"/>
  <c r="C3003" i="7"/>
  <c r="A3003" i="7" s="1"/>
  <c r="H610" i="7"/>
  <c r="C610" i="7"/>
  <c r="A610" i="7" s="1"/>
  <c r="J328" i="7"/>
  <c r="E328" i="7"/>
  <c r="G3086" i="7"/>
  <c r="H2067" i="7"/>
  <c r="D2067" i="7"/>
  <c r="E99" i="1"/>
  <c r="G2075" i="7"/>
  <c r="G1116" i="7"/>
  <c r="D1116" i="7"/>
  <c r="H1437" i="7"/>
  <c r="J1437" i="7"/>
  <c r="C1437" i="7"/>
  <c r="A1437" i="7" s="1"/>
  <c r="C2171" i="7"/>
  <c r="A2171" i="7" s="1"/>
  <c r="H688" i="7"/>
  <c r="I1673" i="7"/>
  <c r="J3145" i="7"/>
  <c r="C3145" i="7"/>
  <c r="A3145" i="7" s="1"/>
  <c r="H3142" i="7"/>
  <c r="H1770" i="7"/>
  <c r="G1770" i="7"/>
  <c r="I573" i="7"/>
  <c r="D573" i="7"/>
  <c r="H902" i="7"/>
  <c r="J902" i="7"/>
  <c r="I1424" i="7"/>
  <c r="J1424" i="7"/>
  <c r="C1424" i="7"/>
  <c r="A1424" i="7" s="1"/>
  <c r="G1799" i="7"/>
  <c r="I2616" i="7"/>
  <c r="J2616" i="7"/>
  <c r="E2616" i="7"/>
  <c r="C2616" i="7"/>
  <c r="A2616" i="7" s="1"/>
  <c r="I597" i="7"/>
  <c r="E597" i="7"/>
  <c r="I1596" i="7"/>
  <c r="E1596" i="7"/>
  <c r="G1025" i="7"/>
  <c r="E234" i="1"/>
  <c r="H1069" i="7"/>
  <c r="D1069" i="7"/>
  <c r="C296" i="1"/>
  <c r="E296" i="1"/>
  <c r="H47" i="7"/>
  <c r="D47" i="7"/>
  <c r="E47" i="7"/>
  <c r="D2422" i="7"/>
  <c r="J2422" i="7"/>
  <c r="D2884" i="7"/>
  <c r="E2884" i="7"/>
  <c r="H923" i="7"/>
  <c r="J923" i="7"/>
  <c r="G923" i="7"/>
  <c r="C923" i="7"/>
  <c r="A923" i="7" s="1"/>
  <c r="H1955" i="7"/>
  <c r="G901" i="7"/>
  <c r="E280" i="1"/>
  <c r="D2104" i="7"/>
  <c r="I2104" i="7"/>
  <c r="H2104" i="7"/>
  <c r="G2104" i="7"/>
  <c r="C2104" i="7"/>
  <c r="A2104" i="7" s="1"/>
  <c r="G3879" i="7"/>
  <c r="J452" i="7"/>
  <c r="E452" i="7"/>
  <c r="G1124" i="7"/>
  <c r="J1124" i="7"/>
  <c r="J3680" i="7"/>
  <c r="E3680" i="7"/>
  <c r="E334" i="7"/>
  <c r="I1577" i="7"/>
  <c r="H1577" i="7"/>
  <c r="G1577" i="7"/>
  <c r="J1577" i="7"/>
  <c r="H333" i="7"/>
  <c r="I2629" i="7"/>
  <c r="E2629" i="7"/>
  <c r="I952" i="7"/>
  <c r="C952" i="7"/>
  <c r="A952" i="7" s="1"/>
  <c r="D3547" i="7"/>
  <c r="G3547" i="7"/>
  <c r="J3547" i="7"/>
  <c r="J3607" i="7"/>
  <c r="G3607" i="7"/>
  <c r="D1313" i="7"/>
  <c r="I1313" i="7"/>
  <c r="E1313" i="7"/>
  <c r="C1313" i="7"/>
  <c r="A1313" i="7" s="1"/>
  <c r="C482" i="1"/>
  <c r="E482" i="1"/>
  <c r="J763" i="7"/>
  <c r="D763" i="7"/>
  <c r="I138" i="7"/>
  <c r="H138" i="7"/>
  <c r="C2339" i="7"/>
  <c r="A2339" i="7" s="1"/>
  <c r="G1329" i="7"/>
  <c r="J250" i="7"/>
  <c r="H250" i="7"/>
  <c r="C250" i="7"/>
  <c r="A250" i="7" s="1"/>
  <c r="I15" i="7"/>
  <c r="J15" i="7"/>
  <c r="E15" i="7"/>
  <c r="C3230" i="7"/>
  <c r="A3230" i="7" s="1"/>
  <c r="G2281" i="7"/>
  <c r="J2281" i="7"/>
  <c r="I2672" i="7"/>
  <c r="E2672" i="7"/>
  <c r="D561" i="7"/>
  <c r="H3674" i="7"/>
  <c r="E1242" i="7"/>
  <c r="H2064" i="7"/>
  <c r="E2064" i="7"/>
  <c r="J1635" i="7"/>
  <c r="H1202" i="7"/>
  <c r="I450" i="7"/>
  <c r="C450" i="7"/>
  <c r="A450" i="7" s="1"/>
  <c r="G3194" i="7"/>
  <c r="J28" i="7"/>
  <c r="C3112" i="7"/>
  <c r="A3112" i="7" s="1"/>
  <c r="H3112" i="7"/>
  <c r="J3112" i="7"/>
  <c r="H3712" i="7"/>
  <c r="I3712" i="7"/>
  <c r="H2496" i="7"/>
  <c r="J2496" i="7"/>
  <c r="J2571" i="7"/>
  <c r="G1091" i="7"/>
  <c r="I44" i="7"/>
  <c r="H3094" i="7"/>
  <c r="E3094" i="7"/>
  <c r="D3156" i="7"/>
  <c r="H3904" i="7"/>
  <c r="C3904" i="7"/>
  <c r="A3904" i="7" s="1"/>
  <c r="H3480" i="7"/>
  <c r="J3480" i="7"/>
  <c r="C3480" i="7"/>
  <c r="A3480" i="7" s="1"/>
  <c r="E230" i="1"/>
  <c r="I1659" i="7"/>
  <c r="G1659" i="7"/>
  <c r="G1701" i="7"/>
  <c r="C1373" i="7"/>
  <c r="A1373" i="7" s="1"/>
  <c r="G1373" i="7"/>
  <c r="H1459" i="7"/>
  <c r="E1459" i="7"/>
  <c r="G1459" i="7"/>
  <c r="D822" i="7"/>
  <c r="C822" i="7"/>
  <c r="A822" i="7" s="1"/>
  <c r="C1817" i="7"/>
  <c r="A1817" i="7" s="1"/>
  <c r="G1817" i="7"/>
  <c r="H3571" i="7"/>
  <c r="C3571" i="7"/>
  <c r="A3571" i="7" s="1"/>
  <c r="C567" i="1"/>
  <c r="E394" i="7"/>
  <c r="H2319" i="7"/>
  <c r="D2319" i="7"/>
  <c r="C211" i="1"/>
  <c r="E1800" i="7"/>
  <c r="I1014" i="7"/>
  <c r="E1014" i="7"/>
  <c r="H1797" i="7"/>
  <c r="C1797" i="7"/>
  <c r="A1797" i="7" s="1"/>
  <c r="J1797" i="7"/>
  <c r="I1595" i="7"/>
  <c r="D1595" i="7"/>
  <c r="E885" i="7"/>
  <c r="H2398" i="7"/>
  <c r="D2398" i="7"/>
  <c r="H1148" i="7"/>
  <c r="I1008" i="7"/>
  <c r="D1008" i="7"/>
  <c r="E1008" i="7"/>
  <c r="H2565" i="7"/>
  <c r="D2565" i="7"/>
  <c r="J2591" i="7"/>
  <c r="C2591" i="7"/>
  <c r="A2591" i="7" s="1"/>
  <c r="J3369" i="7"/>
  <c r="I404" i="7"/>
  <c r="J404" i="7"/>
  <c r="C99" i="7"/>
  <c r="A99" i="7" s="1"/>
  <c r="G99" i="7"/>
  <c r="D99" i="7"/>
  <c r="J2246" i="7"/>
  <c r="E1362" i="7"/>
  <c r="C1362" i="7"/>
  <c r="A1362" i="7" s="1"/>
  <c r="D1362" i="7"/>
  <c r="I3428" i="7"/>
  <c r="C3428" i="7"/>
  <c r="A3428" i="7" s="1"/>
  <c r="E3428" i="7"/>
  <c r="J108" i="7"/>
  <c r="C108" i="7"/>
  <c r="A108" i="7" s="1"/>
  <c r="C161" i="1"/>
  <c r="H1867" i="7"/>
  <c r="J1867" i="7"/>
  <c r="C2427" i="7"/>
  <c r="A2427" i="7" s="1"/>
  <c r="G2427" i="7"/>
  <c r="C265" i="7"/>
  <c r="A265" i="7" s="1"/>
  <c r="I220" i="7"/>
  <c r="D220" i="7"/>
  <c r="E576" i="1"/>
  <c r="H2807" i="7"/>
  <c r="D2807" i="7"/>
  <c r="E2807" i="7"/>
  <c r="E3189" i="7"/>
  <c r="D121" i="1"/>
  <c r="D2714" i="7"/>
  <c r="G2714" i="7"/>
  <c r="C307" i="1"/>
  <c r="E307" i="1"/>
  <c r="H3911" i="7"/>
  <c r="E101" i="1"/>
  <c r="I3333" i="7"/>
  <c r="J3333" i="7"/>
  <c r="E3333" i="7"/>
  <c r="C2272" i="7"/>
  <c r="A2272" i="7" s="1"/>
  <c r="C2578" i="7"/>
  <c r="A2578" i="7" s="1"/>
  <c r="J2578" i="7"/>
  <c r="G609" i="7"/>
  <c r="I609" i="7"/>
  <c r="E609" i="7"/>
  <c r="D609" i="7"/>
  <c r="C609" i="7"/>
  <c r="A609" i="7" s="1"/>
  <c r="D1531" i="7"/>
  <c r="E1531" i="7"/>
  <c r="J1531" i="7"/>
  <c r="J1767" i="7"/>
  <c r="D1767" i="7"/>
  <c r="H1670" i="7"/>
  <c r="J1670" i="7"/>
  <c r="H2615" i="7"/>
  <c r="I2615" i="7"/>
  <c r="E2615" i="7"/>
  <c r="C2615" i="7"/>
  <c r="A2615" i="7" s="1"/>
  <c r="G506" i="7"/>
  <c r="E506" i="7"/>
  <c r="J506" i="7"/>
  <c r="C2968" i="7"/>
  <c r="A2968" i="7" s="1"/>
  <c r="D2968" i="7"/>
  <c r="C2874" i="7"/>
  <c r="A2874" i="7" s="1"/>
  <c r="E2874" i="7"/>
  <c r="D386" i="1"/>
  <c r="G1092" i="7"/>
  <c r="H2109" i="7"/>
  <c r="C2109" i="7"/>
  <c r="A2109" i="7" s="1"/>
  <c r="E262" i="1"/>
  <c r="C262" i="1"/>
  <c r="D262" i="1"/>
  <c r="C450" i="1"/>
  <c r="I3730" i="7"/>
  <c r="J3730" i="7"/>
  <c r="H2174" i="7"/>
  <c r="G2174" i="7"/>
  <c r="D1441" i="7"/>
  <c r="G1441" i="7"/>
  <c r="D318" i="7"/>
  <c r="J318" i="7"/>
  <c r="I2352" i="7"/>
  <c r="C2352" i="7"/>
  <c r="A2352" i="7" s="1"/>
  <c r="H3496" i="7"/>
  <c r="E3496" i="7"/>
  <c r="J1530" i="7"/>
  <c r="C1530" i="7"/>
  <c r="A1530" i="7" s="1"/>
  <c r="D1530" i="7"/>
  <c r="C3219" i="7"/>
  <c r="A3219" i="7" s="1"/>
  <c r="J3219" i="7"/>
  <c r="I2173" i="7"/>
  <c r="D2173" i="7"/>
  <c r="C2173" i="7"/>
  <c r="A2173" i="7" s="1"/>
  <c r="H200" i="7"/>
  <c r="C200" i="7"/>
  <c r="A200" i="7" s="1"/>
  <c r="E3040" i="7"/>
  <c r="J3040" i="7"/>
  <c r="G3040" i="7"/>
  <c r="D977" i="7"/>
  <c r="E1558" i="7"/>
  <c r="I1565" i="7"/>
  <c r="E1565" i="7"/>
  <c r="J1565" i="7"/>
  <c r="C398" i="7"/>
  <c r="A398" i="7" s="1"/>
  <c r="D542" i="1"/>
  <c r="I748" i="7"/>
  <c r="G748" i="7"/>
  <c r="H1637" i="7"/>
  <c r="C1637" i="7"/>
  <c r="A1637" i="7" s="1"/>
  <c r="C384" i="7"/>
  <c r="A384" i="7" s="1"/>
  <c r="J384" i="7"/>
  <c r="H681" i="7"/>
  <c r="C681" i="7"/>
  <c r="A681" i="7" s="1"/>
  <c r="I3248" i="7"/>
  <c r="G3248" i="7"/>
  <c r="I725" i="7"/>
  <c r="J725" i="7"/>
  <c r="E2218" i="7"/>
  <c r="I940" i="7"/>
  <c r="G940" i="7"/>
  <c r="G2068" i="7"/>
  <c r="E2068" i="7"/>
  <c r="D2343" i="7"/>
  <c r="E2083" i="7"/>
  <c r="J744" i="7"/>
  <c r="E744" i="7"/>
  <c r="G3115" i="7"/>
  <c r="E3115" i="7"/>
  <c r="E3080" i="7"/>
  <c r="G3080" i="7"/>
  <c r="I746" i="7"/>
  <c r="G746" i="7"/>
  <c r="I3878" i="7"/>
  <c r="C3878" i="7"/>
  <c r="A3878" i="7" s="1"/>
  <c r="E937" i="7"/>
  <c r="C937" i="7"/>
  <c r="A937" i="7" s="1"/>
  <c r="J937" i="7"/>
  <c r="D2472" i="7"/>
  <c r="I3794" i="7"/>
  <c r="I3847" i="7"/>
  <c r="C3847" i="7"/>
  <c r="A3847" i="7" s="1"/>
  <c r="E498" i="1"/>
  <c r="C115" i="7"/>
  <c r="A115" i="7" s="1"/>
  <c r="I2525" i="7"/>
  <c r="H2525" i="7"/>
  <c r="J2525" i="7"/>
  <c r="G2525" i="7"/>
  <c r="C2506" i="7"/>
  <c r="A2506" i="7" s="1"/>
  <c r="G2506" i="7"/>
  <c r="E2506" i="7"/>
  <c r="E3232" i="7"/>
  <c r="H2289" i="7"/>
  <c r="J2289" i="7"/>
  <c r="I216" i="7"/>
  <c r="E216" i="7"/>
  <c r="J773" i="7"/>
  <c r="G773" i="7"/>
  <c r="I3967" i="7"/>
  <c r="C3967" i="7"/>
  <c r="A3967" i="7" s="1"/>
  <c r="I3343" i="7"/>
  <c r="G3343" i="7"/>
  <c r="C3343" i="7"/>
  <c r="A3343" i="7" s="1"/>
  <c r="J2508" i="7"/>
  <c r="G2508" i="7"/>
  <c r="E1224" i="7"/>
  <c r="C1224" i="7"/>
  <c r="A1224" i="7" s="1"/>
  <c r="H3970" i="7"/>
  <c r="G3970" i="7"/>
  <c r="H662" i="7"/>
  <c r="C662" i="7"/>
  <c r="A662" i="7" s="1"/>
  <c r="E662" i="7"/>
  <c r="I2332" i="7"/>
  <c r="G2332" i="7"/>
  <c r="J2825" i="7"/>
  <c r="D419" i="7"/>
  <c r="I915" i="7"/>
  <c r="H238" i="7"/>
  <c r="C238" i="7"/>
  <c r="A238" i="7" s="1"/>
  <c r="J238" i="7"/>
  <c r="H3178" i="7"/>
  <c r="G3178" i="7"/>
  <c r="E3178" i="7"/>
  <c r="H1683" i="7"/>
  <c r="D1683" i="7"/>
  <c r="I891" i="7"/>
  <c r="E891" i="7"/>
  <c r="E3848" i="7"/>
  <c r="J906" i="7"/>
  <c r="E395" i="1"/>
  <c r="H849" i="7"/>
  <c r="D849" i="7"/>
  <c r="C849" i="7"/>
  <c r="A849" i="7" s="1"/>
  <c r="D2774" i="7"/>
  <c r="I2774" i="7"/>
  <c r="D437" i="7"/>
  <c r="E860" i="7"/>
  <c r="J3301" i="7"/>
  <c r="C3301" i="7"/>
  <c r="A3301" i="7" s="1"/>
  <c r="G3301" i="7"/>
  <c r="C2572" i="7"/>
  <c r="A2572" i="7" s="1"/>
  <c r="E469" i="1"/>
  <c r="I962" i="7"/>
  <c r="D962" i="7"/>
  <c r="G962" i="7"/>
  <c r="H2090" i="7"/>
  <c r="D2090" i="7"/>
  <c r="G2090" i="7"/>
  <c r="E2090" i="7"/>
  <c r="G567" i="7"/>
  <c r="D567" i="7"/>
  <c r="E567" i="7"/>
  <c r="I3854" i="7"/>
  <c r="G2747" i="7"/>
  <c r="D3631" i="7"/>
  <c r="D1325" i="7"/>
  <c r="E1325" i="7"/>
  <c r="H938" i="7"/>
  <c r="I938" i="7"/>
  <c r="E938" i="7"/>
  <c r="D495" i="7"/>
  <c r="C495" i="7"/>
  <c r="A495" i="7" s="1"/>
  <c r="D1351" i="7"/>
  <c r="C3568" i="7"/>
  <c r="A3568" i="7" s="1"/>
  <c r="J3568" i="7"/>
  <c r="I1755" i="7"/>
  <c r="C1755" i="7"/>
  <c r="A1755" i="7" s="1"/>
  <c r="D2948" i="7"/>
  <c r="J1610" i="7"/>
  <c r="C1610" i="7"/>
  <c r="A1610" i="7" s="1"/>
  <c r="D1230" i="7"/>
  <c r="I1744" i="7"/>
  <c r="H651" i="7"/>
  <c r="D651" i="7"/>
  <c r="I155" i="7"/>
  <c r="D155" i="7"/>
  <c r="H903" i="7"/>
  <c r="E903" i="7"/>
  <c r="G2905" i="7"/>
  <c r="J2905" i="7"/>
  <c r="C2905" i="7"/>
  <c r="A2905" i="7" s="1"/>
  <c r="D299" i="1"/>
  <c r="H979" i="7"/>
  <c r="C979" i="7"/>
  <c r="A979" i="7" s="1"/>
  <c r="D979" i="7"/>
  <c r="I2645" i="7"/>
  <c r="D2645" i="7"/>
  <c r="D1667" i="7"/>
  <c r="G1667" i="7"/>
  <c r="C1589" i="7"/>
  <c r="A1589" i="7" s="1"/>
  <c r="H957" i="7"/>
  <c r="D957" i="7"/>
  <c r="C114" i="1"/>
  <c r="C644" i="7"/>
  <c r="A644" i="7" s="1"/>
  <c r="G644" i="7"/>
  <c r="J644" i="7"/>
  <c r="H1264" i="7"/>
  <c r="J1264" i="7"/>
  <c r="E1264" i="7"/>
  <c r="C1264" i="7"/>
  <c r="A1264" i="7" s="1"/>
  <c r="H3123" i="7"/>
  <c r="G1436" i="7"/>
  <c r="J1436" i="7"/>
  <c r="C1585" i="7"/>
  <c r="A1585" i="7" s="1"/>
  <c r="I3960" i="7"/>
  <c r="J3960" i="7"/>
  <c r="E2780" i="7"/>
  <c r="J132" i="7"/>
  <c r="I2107" i="7"/>
  <c r="D2107" i="7"/>
  <c r="E2107" i="7"/>
  <c r="G2107" i="7"/>
  <c r="C3118" i="7"/>
  <c r="A3118" i="7" s="1"/>
  <c r="H300" i="7"/>
  <c r="C300" i="7"/>
  <c r="A300" i="7" s="1"/>
  <c r="E1641" i="7"/>
  <c r="G1641" i="7"/>
  <c r="H2026" i="7"/>
  <c r="H3373" i="7"/>
  <c r="E3373" i="7"/>
  <c r="C1288" i="7"/>
  <c r="A1288" i="7" s="1"/>
  <c r="E3749" i="7"/>
  <c r="I3956" i="7"/>
  <c r="E3956" i="7"/>
  <c r="J2718" i="7"/>
  <c r="G2718" i="7"/>
  <c r="D777" i="7"/>
  <c r="I2403" i="7"/>
  <c r="I1503" i="7"/>
  <c r="G1503" i="7"/>
  <c r="E1638" i="7"/>
  <c r="G1638" i="7"/>
  <c r="C3759" i="7"/>
  <c r="A3759" i="7" s="1"/>
  <c r="E2330" i="7"/>
  <c r="D1981" i="7"/>
  <c r="G1981" i="7"/>
  <c r="I3993" i="7"/>
  <c r="I1702" i="7"/>
  <c r="G1702" i="7"/>
  <c r="C1702" i="7"/>
  <c r="A1702" i="7" s="1"/>
  <c r="G1204" i="7"/>
  <c r="C1204" i="7"/>
  <c r="A1204" i="7" s="1"/>
  <c r="D3215" i="7"/>
  <c r="C3215" i="7"/>
  <c r="A3215" i="7" s="1"/>
  <c r="E3215" i="7"/>
  <c r="G164" i="7"/>
  <c r="C164" i="7"/>
  <c r="A164" i="7" s="1"/>
  <c r="C993" i="7"/>
  <c r="A993" i="7" s="1"/>
  <c r="E993" i="7"/>
  <c r="H3977" i="7"/>
  <c r="H1098" i="7"/>
  <c r="E1098" i="7"/>
  <c r="H1059" i="7"/>
  <c r="E1059" i="7"/>
  <c r="J3029" i="7"/>
  <c r="I1854" i="7"/>
  <c r="J1854" i="7"/>
  <c r="G3767" i="7"/>
  <c r="E3767" i="7"/>
  <c r="J3767" i="7"/>
  <c r="D596" i="1"/>
  <c r="I2772" i="7"/>
  <c r="D2772" i="7"/>
  <c r="J3042" i="7"/>
  <c r="E663" i="7"/>
  <c r="E3409" i="7"/>
  <c r="G3409" i="7"/>
  <c r="D331" i="1"/>
  <c r="I844" i="7"/>
  <c r="E844" i="7"/>
  <c r="G844" i="7"/>
  <c r="E2594" i="7"/>
  <c r="D2594" i="7"/>
  <c r="G2594" i="7"/>
  <c r="J1244" i="7"/>
  <c r="G1244" i="7"/>
  <c r="H3870" i="7"/>
  <c r="J3870" i="7"/>
  <c r="G230" i="7"/>
  <c r="C230" i="7"/>
  <c r="A230" i="7" s="1"/>
  <c r="E205" i="7"/>
  <c r="D205" i="7"/>
  <c r="H1257" i="7"/>
  <c r="D438" i="1"/>
  <c r="J1732" i="7"/>
  <c r="C1732" i="7"/>
  <c r="A1732" i="7" s="1"/>
  <c r="D1732" i="7"/>
  <c r="I1814" i="7"/>
  <c r="H1814" i="7"/>
  <c r="E1814" i="7"/>
  <c r="G1814" i="7"/>
  <c r="C1814" i="7"/>
  <c r="A1814" i="7" s="1"/>
  <c r="E2157" i="7"/>
  <c r="E281" i="1"/>
  <c r="H3448" i="7"/>
  <c r="E2258" i="7"/>
  <c r="H2258" i="7"/>
  <c r="J2258" i="7"/>
  <c r="D3824" i="7"/>
  <c r="G3824" i="7"/>
  <c r="C3824" i="7"/>
  <c r="A3824" i="7" s="1"/>
  <c r="J3824" i="7"/>
  <c r="G2029" i="7"/>
  <c r="D2029" i="7"/>
  <c r="D3622" i="7"/>
  <c r="H3738" i="7"/>
  <c r="E462" i="1"/>
  <c r="D2417" i="7"/>
  <c r="E2417" i="7"/>
  <c r="H324" i="7"/>
  <c r="C324" i="7"/>
  <c r="A324" i="7" s="1"/>
  <c r="H2313" i="7"/>
  <c r="E2313" i="7"/>
  <c r="H759" i="7"/>
  <c r="J759" i="7"/>
  <c r="G759" i="7"/>
  <c r="I716" i="7"/>
  <c r="J716" i="7"/>
  <c r="C716" i="7"/>
  <c r="A716" i="7" s="1"/>
  <c r="D3021" i="7"/>
  <c r="C3021" i="7"/>
  <c r="A3021" i="7" s="1"/>
  <c r="J2687" i="7"/>
  <c r="H3709" i="7"/>
  <c r="C3709" i="7"/>
  <c r="A3709" i="7" s="1"/>
  <c r="J3709" i="7"/>
  <c r="H1513" i="7"/>
  <c r="G1513" i="7"/>
  <c r="C1151" i="7"/>
  <c r="A1151" i="7" s="1"/>
  <c r="C3057" i="7"/>
  <c r="A3057" i="7" s="1"/>
  <c r="E3057" i="7"/>
  <c r="G3553" i="7"/>
  <c r="I3579" i="7"/>
  <c r="J3579" i="7"/>
  <c r="H3771" i="7"/>
  <c r="H2155" i="7"/>
  <c r="C2155" i="7"/>
  <c r="A2155" i="7" s="1"/>
  <c r="D2155" i="7"/>
  <c r="J2155" i="7"/>
  <c r="H3438" i="7"/>
  <c r="D3438" i="7"/>
  <c r="E3438" i="7"/>
  <c r="E266" i="1"/>
  <c r="H188" i="7"/>
  <c r="J188" i="7"/>
  <c r="I2463" i="7"/>
  <c r="D2463" i="7"/>
  <c r="H2568" i="7"/>
  <c r="D2568" i="7"/>
  <c r="E2568" i="7"/>
  <c r="J402" i="7"/>
  <c r="H307" i="7"/>
  <c r="C2656" i="7"/>
  <c r="A2656" i="7" s="1"/>
  <c r="I3407" i="7"/>
  <c r="D3407" i="7"/>
  <c r="J3407" i="7"/>
  <c r="E3407" i="7"/>
  <c r="I2361" i="7"/>
  <c r="J2361" i="7"/>
  <c r="H3327" i="7"/>
  <c r="C3327" i="7"/>
  <c r="A3327" i="7" s="1"/>
  <c r="E3327" i="7"/>
  <c r="D992" i="7"/>
  <c r="G992" i="7"/>
  <c r="C992" i="7"/>
  <c r="A992" i="7" s="1"/>
  <c r="I2282" i="7"/>
  <c r="C2282" i="7"/>
  <c r="A2282" i="7" s="1"/>
  <c r="C1269" i="7"/>
  <c r="A1269" i="7" s="1"/>
  <c r="I1269" i="7"/>
  <c r="G1269" i="7"/>
  <c r="J1269" i="7"/>
  <c r="E2228" i="7"/>
  <c r="C2228" i="7"/>
  <c r="A2228" i="7" s="1"/>
  <c r="E975" i="7"/>
  <c r="I2914" i="7"/>
  <c r="G2914" i="7"/>
  <c r="D2914" i="7"/>
  <c r="I274" i="7"/>
  <c r="D274" i="7"/>
  <c r="E3353" i="7"/>
  <c r="C3353" i="7"/>
  <c r="A3353" i="7" s="1"/>
  <c r="J3353" i="7"/>
  <c r="H2439" i="7"/>
  <c r="G2439" i="7"/>
  <c r="G3344" i="7"/>
  <c r="E3707" i="7"/>
  <c r="J3707" i="7"/>
  <c r="H2477" i="7"/>
  <c r="D2477" i="7"/>
  <c r="G2477" i="7"/>
  <c r="I3655" i="7"/>
  <c r="G3655" i="7"/>
  <c r="D3655" i="7"/>
  <c r="C3655" i="7"/>
  <c r="A3655" i="7" s="1"/>
  <c r="H3192" i="7"/>
  <c r="D3192" i="7"/>
  <c r="C31" i="1"/>
  <c r="D31" i="1"/>
  <c r="E31" i="1"/>
  <c r="G146" i="7"/>
  <c r="I2549" i="7"/>
  <c r="J2549" i="7"/>
  <c r="H784" i="7"/>
  <c r="J3408" i="7"/>
  <c r="G3408" i="7"/>
  <c r="D555" i="7"/>
  <c r="C29" i="1"/>
  <c r="H1753" i="7"/>
  <c r="D1753" i="7"/>
  <c r="E238" i="1"/>
  <c r="J3101" i="7"/>
  <c r="I161" i="7"/>
  <c r="H3434" i="7"/>
  <c r="C3434" i="7"/>
  <c r="A3434" i="7" s="1"/>
  <c r="D3434" i="7"/>
  <c r="G3484" i="7"/>
  <c r="C754" i="7"/>
  <c r="A754" i="7" s="1"/>
  <c r="D474" i="1"/>
  <c r="C474" i="1"/>
  <c r="G2622" i="7"/>
  <c r="D313" i="1"/>
  <c r="I3472" i="7"/>
  <c r="E3472" i="7"/>
  <c r="C1052" i="7"/>
  <c r="A1052" i="7" s="1"/>
  <c r="H3037" i="7"/>
  <c r="E3037" i="7"/>
  <c r="I387" i="7"/>
  <c r="E387" i="7"/>
  <c r="H3523" i="7"/>
  <c r="H1452" i="7"/>
  <c r="D347" i="1"/>
  <c r="J2079" i="7"/>
  <c r="I2453" i="7"/>
  <c r="H2453" i="7"/>
  <c r="C2453" i="7"/>
  <c r="A2453" i="7" s="1"/>
  <c r="I3421" i="7"/>
  <c r="E3421" i="7"/>
  <c r="D3421" i="7"/>
  <c r="H163" i="7"/>
  <c r="E163" i="7"/>
  <c r="I2858" i="7"/>
  <c r="D2858" i="7"/>
  <c r="C2279" i="7"/>
  <c r="A2279" i="7" s="1"/>
  <c r="G2279" i="7"/>
  <c r="D284" i="1"/>
  <c r="E1270" i="7"/>
  <c r="H570" i="7"/>
  <c r="J570" i="7"/>
  <c r="H3667" i="7"/>
  <c r="E443" i="1"/>
  <c r="C443" i="1"/>
  <c r="E3136" i="7"/>
  <c r="I38" i="7"/>
  <c r="C38" i="7"/>
  <c r="A38" i="7" s="1"/>
  <c r="C3362" i="7"/>
  <c r="A3362" i="7" s="1"/>
  <c r="C176" i="1"/>
  <c r="D1194" i="7"/>
  <c r="C1194" i="7"/>
  <c r="A1194" i="7" s="1"/>
  <c r="I3105" i="7"/>
  <c r="C3105" i="7"/>
  <c r="A3105" i="7" s="1"/>
  <c r="E295" i="1"/>
  <c r="E3541" i="7"/>
  <c r="I750" i="7"/>
  <c r="D750" i="7"/>
  <c r="D3033" i="7"/>
  <c r="H3033" i="7"/>
  <c r="C3666" i="7"/>
  <c r="A3666" i="7" s="1"/>
  <c r="D3666" i="7"/>
  <c r="I1395" i="7"/>
  <c r="I2004" i="7"/>
  <c r="G1965" i="7"/>
  <c r="J1965" i="7"/>
  <c r="H1796" i="7"/>
  <c r="G1795" i="7"/>
  <c r="D1795" i="7"/>
  <c r="I1573" i="7"/>
  <c r="E1573" i="7"/>
  <c r="D2135" i="7"/>
  <c r="G1483" i="7"/>
  <c r="C1483" i="7"/>
  <c r="A1483" i="7" s="1"/>
  <c r="E1483" i="7"/>
  <c r="I870" i="7"/>
  <c r="J870" i="7"/>
  <c r="H371" i="7"/>
  <c r="C371" i="7"/>
  <c r="A371" i="7" s="1"/>
  <c r="H3009" i="7"/>
  <c r="J3009" i="7"/>
  <c r="I3241" i="7"/>
  <c r="J3241" i="7"/>
  <c r="C372" i="1"/>
  <c r="E372" i="1"/>
  <c r="G1629" i="7"/>
  <c r="J1629" i="7"/>
  <c r="G1843" i="7"/>
  <c r="J1843" i="7"/>
  <c r="I2445" i="7"/>
  <c r="E2445" i="7"/>
  <c r="H3941" i="7"/>
  <c r="C3941" i="7"/>
  <c r="A3941" i="7" s="1"/>
  <c r="J3941" i="7"/>
  <c r="J537" i="7"/>
  <c r="G537" i="7"/>
  <c r="C2193" i="7"/>
  <c r="A2193" i="7" s="1"/>
  <c r="H281" i="7"/>
  <c r="H839" i="7"/>
  <c r="J839" i="7"/>
  <c r="H1085" i="7"/>
  <c r="D1085" i="7"/>
  <c r="G1085" i="7"/>
  <c r="D3694" i="7"/>
  <c r="J3694" i="7"/>
  <c r="I3649" i="7"/>
  <c r="D3649" i="7"/>
  <c r="I2051" i="7"/>
  <c r="D2261" i="7"/>
  <c r="D2434" i="7"/>
  <c r="C2434" i="7"/>
  <c r="A2434" i="7" s="1"/>
  <c r="I2399" i="7"/>
  <c r="E2399" i="7"/>
  <c r="J2399" i="7"/>
  <c r="H330" i="7"/>
  <c r="D1205" i="7"/>
  <c r="I3603" i="7"/>
  <c r="D3603" i="7"/>
  <c r="G3603" i="7"/>
  <c r="H2359" i="7"/>
  <c r="D2359" i="7"/>
  <c r="J2359" i="7"/>
  <c r="E425" i="1"/>
  <c r="C425" i="1"/>
  <c r="H2861" i="7"/>
  <c r="G2861" i="7"/>
  <c r="I863" i="7"/>
  <c r="E863" i="7"/>
  <c r="G1686" i="7"/>
  <c r="C1686" i="7"/>
  <c r="A1686" i="7" s="1"/>
  <c r="J1686" i="7"/>
  <c r="H517" i="7"/>
  <c r="H1939" i="7"/>
  <c r="C1939" i="7"/>
  <c r="A1939" i="7" s="1"/>
  <c r="H2000" i="7"/>
  <c r="E2000" i="7"/>
  <c r="C2000" i="7"/>
  <c r="A2000" i="7" s="1"/>
  <c r="C1718" i="7"/>
  <c r="A1718" i="7" s="1"/>
  <c r="E1718" i="7"/>
  <c r="I921" i="7"/>
  <c r="E921" i="7"/>
  <c r="I1251" i="7"/>
  <c r="D1251" i="7"/>
  <c r="I2150" i="7"/>
  <c r="D3576" i="7"/>
  <c r="J2602" i="7"/>
  <c r="C2602" i="7"/>
  <c r="A2602" i="7" s="1"/>
  <c r="D2602" i="7"/>
  <c r="H1256" i="7"/>
  <c r="G1256" i="7"/>
  <c r="H566" i="7"/>
  <c r="J566" i="7"/>
  <c r="D2985" i="7"/>
  <c r="E2985" i="7"/>
  <c r="D1642" i="7"/>
  <c r="E53" i="1"/>
  <c r="C53" i="1"/>
  <c r="H3281" i="7"/>
  <c r="J3281" i="7"/>
  <c r="J865" i="7"/>
  <c r="C3528" i="7"/>
  <c r="A3528" i="7" s="1"/>
  <c r="J3528" i="7"/>
  <c r="I1790" i="7"/>
  <c r="I2078" i="7"/>
  <c r="E2078" i="7"/>
  <c r="J3074" i="7"/>
  <c r="D3074" i="7"/>
  <c r="I1080" i="7"/>
  <c r="H1223" i="7"/>
  <c r="E1223" i="7"/>
  <c r="H1627" i="7"/>
  <c r="J1627" i="7"/>
  <c r="G421" i="7"/>
  <c r="J1526" i="7"/>
  <c r="C1526" i="7"/>
  <c r="A1526" i="7" s="1"/>
  <c r="I2196" i="7"/>
  <c r="E2196" i="7"/>
  <c r="H133" i="7"/>
  <c r="D133" i="7"/>
  <c r="C3776" i="7"/>
  <c r="A3776" i="7" s="1"/>
  <c r="C1528" i="7"/>
  <c r="A1528" i="7" s="1"/>
  <c r="H139" i="7"/>
  <c r="E2138" i="7"/>
  <c r="C2138" i="7"/>
  <c r="A2138" i="7" s="1"/>
  <c r="D545" i="1"/>
  <c r="C545" i="1"/>
  <c r="I2347" i="7"/>
  <c r="E2347" i="7"/>
  <c r="G1311" i="7"/>
  <c r="G2881" i="7"/>
  <c r="C2881" i="7"/>
  <c r="A2881" i="7" s="1"/>
  <c r="E3616" i="7"/>
  <c r="H3616" i="7"/>
  <c r="G2294" i="7"/>
  <c r="C1652" i="7"/>
  <c r="A1652" i="7" s="1"/>
  <c r="H2535" i="7"/>
  <c r="H1501" i="7"/>
  <c r="I1501" i="7"/>
  <c r="E2789" i="7"/>
  <c r="G2789" i="7"/>
  <c r="D3672" i="7"/>
  <c r="E3672" i="7"/>
  <c r="I2767" i="7"/>
  <c r="D2235" i="7"/>
  <c r="E2235" i="7"/>
  <c r="J2235" i="7"/>
  <c r="E383" i="7"/>
  <c r="D383" i="7"/>
  <c r="E2161" i="7"/>
  <c r="H2161" i="7"/>
  <c r="D2161" i="7"/>
  <c r="H2451" i="7"/>
  <c r="I2451" i="7"/>
  <c r="J2451" i="7"/>
  <c r="E3008" i="7"/>
  <c r="H3008" i="7"/>
  <c r="G3334" i="7"/>
  <c r="G2326" i="7"/>
  <c r="H2276" i="7"/>
  <c r="C2276" i="7"/>
  <c r="A2276" i="7" s="1"/>
  <c r="G2276" i="7"/>
  <c r="J1849" i="7"/>
  <c r="D1849" i="7"/>
  <c r="G3542" i="7"/>
  <c r="H3853" i="7"/>
  <c r="G970" i="7"/>
  <c r="E2253" i="7"/>
  <c r="G3148" i="7"/>
  <c r="I1682" i="7"/>
  <c r="D1682" i="7"/>
  <c r="J1682" i="7"/>
  <c r="H951" i="7"/>
  <c r="E951" i="7"/>
  <c r="J951" i="7"/>
  <c r="G951" i="7"/>
  <c r="C1268" i="7"/>
  <c r="A1268" i="7" s="1"/>
  <c r="I3452" i="7"/>
  <c r="I711" i="7"/>
  <c r="G711" i="7"/>
  <c r="D3319" i="7"/>
  <c r="H645" i="7"/>
  <c r="D645" i="7"/>
  <c r="H3921" i="7"/>
  <c r="C3921" i="7"/>
  <c r="A3921" i="7" s="1"/>
  <c r="J2368" i="7"/>
  <c r="I3897" i="7"/>
  <c r="C3897" i="7"/>
  <c r="A3897" i="7" s="1"/>
  <c r="H54" i="7"/>
  <c r="G54" i="7"/>
  <c r="E54" i="7"/>
  <c r="D244" i="7"/>
  <c r="C489" i="7"/>
  <c r="A489" i="7" s="1"/>
  <c r="E489" i="7"/>
  <c r="I214" i="7"/>
  <c r="G214" i="7"/>
  <c r="J1832" i="7"/>
  <c r="E1832" i="7"/>
  <c r="H78" i="7"/>
  <c r="G78" i="7"/>
  <c r="C78" i="7"/>
  <c r="A78" i="7" s="1"/>
  <c r="J253" i="7"/>
  <c r="D51" i="1"/>
  <c r="G484" i="7"/>
  <c r="C1935" i="7"/>
  <c r="A1935" i="7" s="1"/>
  <c r="C365" i="1"/>
  <c r="D365" i="1"/>
  <c r="I1584" i="7"/>
  <c r="H1991" i="7"/>
  <c r="C1991" i="7"/>
  <c r="A1991" i="7" s="1"/>
  <c r="J1464" i="7"/>
  <c r="C1464" i="7"/>
  <c r="A1464" i="7" s="1"/>
  <c r="E1464" i="7"/>
  <c r="C1282" i="7"/>
  <c r="A1282" i="7" s="1"/>
  <c r="H3534" i="7"/>
  <c r="E3534" i="7"/>
  <c r="C3534" i="7"/>
  <c r="A3534" i="7" s="1"/>
  <c r="I3137" i="7"/>
  <c r="C3137" i="7"/>
  <c r="A3137" i="7" s="1"/>
  <c r="G3137" i="7"/>
  <c r="D3976" i="7"/>
  <c r="C3976" i="7"/>
  <c r="A3976" i="7" s="1"/>
  <c r="I55" i="7"/>
  <c r="E55" i="7"/>
  <c r="G55" i="7"/>
  <c r="J55" i="7"/>
  <c r="J1054" i="7"/>
  <c r="C1054" i="7"/>
  <c r="A1054" i="7" s="1"/>
  <c r="C485" i="1"/>
  <c r="C2191" i="7"/>
  <c r="A2191" i="7" s="1"/>
  <c r="D2191" i="7"/>
  <c r="E2191" i="7"/>
  <c r="I80" i="7"/>
  <c r="E80" i="7"/>
  <c r="H1267" i="7"/>
  <c r="E1267" i="7"/>
  <c r="D420" i="1"/>
  <c r="H1018" i="7"/>
  <c r="C1018" i="7"/>
  <c r="A1018" i="7" s="1"/>
  <c r="G1018" i="7"/>
  <c r="H229" i="7"/>
  <c r="C229" i="7"/>
  <c r="A229" i="7" s="1"/>
  <c r="G1024" i="7"/>
  <c r="C1024" i="7"/>
  <c r="A1024" i="7" s="1"/>
  <c r="E411" i="1"/>
  <c r="H1156" i="7"/>
  <c r="E1156" i="7"/>
  <c r="J1554" i="7"/>
  <c r="E1554" i="7"/>
  <c r="D3455" i="7"/>
  <c r="C3455" i="7"/>
  <c r="A3455" i="7" s="1"/>
  <c r="D583" i="1"/>
  <c r="H2734" i="7"/>
  <c r="E2734" i="7"/>
  <c r="I1094" i="7"/>
  <c r="J1094" i="7"/>
  <c r="I3906" i="7"/>
  <c r="E3906" i="7"/>
  <c r="C3906" i="7"/>
  <c r="A3906" i="7" s="1"/>
  <c r="C2353" i="7"/>
  <c r="A2353" i="7" s="1"/>
  <c r="I3268" i="7"/>
  <c r="I2552" i="7"/>
  <c r="C2552" i="7"/>
  <c r="A2552" i="7" s="1"/>
  <c r="D190" i="7"/>
  <c r="G983" i="7"/>
  <c r="E983" i="7"/>
  <c r="I2328" i="7"/>
  <c r="E2328" i="7"/>
  <c r="G2328" i="7"/>
  <c r="H1532" i="7"/>
  <c r="J1532" i="7"/>
  <c r="G1532" i="7"/>
  <c r="I3228" i="7"/>
  <c r="D3228" i="7"/>
  <c r="C3228" i="7"/>
  <c r="A3228" i="7" s="1"/>
  <c r="J2140" i="7"/>
  <c r="D2140" i="7"/>
  <c r="I1525" i="7"/>
  <c r="G1525" i="7"/>
  <c r="E242" i="1"/>
  <c r="C1731" i="7"/>
  <c r="A1731" i="7" s="1"/>
  <c r="E1731" i="7"/>
  <c r="C410" i="7"/>
  <c r="A410" i="7" s="1"/>
  <c r="C205" i="1"/>
  <c r="H2125" i="7"/>
  <c r="G2125" i="7"/>
  <c r="D169" i="7"/>
  <c r="C3803" i="7"/>
  <c r="A3803" i="7" s="1"/>
  <c r="H3120" i="7"/>
  <c r="H1903" i="7"/>
  <c r="C1903" i="7"/>
  <c r="A1903" i="7" s="1"/>
  <c r="E1903" i="7"/>
  <c r="G3167" i="7"/>
  <c r="E2452" i="7"/>
  <c r="D2452" i="7"/>
  <c r="I2908" i="7"/>
  <c r="E2908" i="7"/>
  <c r="D2908" i="7"/>
  <c r="D246" i="1"/>
  <c r="I1062" i="7"/>
  <c r="D1062" i="7"/>
  <c r="J1062" i="7"/>
  <c r="C131" i="1"/>
  <c r="H3312" i="7"/>
  <c r="G3312" i="7"/>
  <c r="E3312" i="7"/>
  <c r="H1623" i="7"/>
  <c r="E1157" i="7"/>
  <c r="E248" i="1"/>
  <c r="H1723" i="7"/>
  <c r="D1723" i="7"/>
  <c r="D3357" i="7"/>
  <c r="D59" i="1"/>
  <c r="E59" i="1"/>
  <c r="C147" i="1"/>
  <c r="H2441" i="7"/>
  <c r="J2441" i="7"/>
  <c r="J2677" i="7"/>
  <c r="C2677" i="7"/>
  <c r="A2677" i="7" s="1"/>
  <c r="G3690" i="7"/>
  <c r="I2350" i="7"/>
  <c r="C2350" i="7"/>
  <c r="A2350" i="7" s="1"/>
  <c r="E2350" i="7"/>
  <c r="H1833" i="7"/>
  <c r="E1833" i="7"/>
  <c r="D1833" i="7"/>
  <c r="J808" i="7"/>
  <c r="I3714" i="7"/>
  <c r="H3714" i="7"/>
  <c r="H2653" i="7"/>
  <c r="D2653" i="7"/>
  <c r="G2653" i="7"/>
  <c r="D3149" i="7"/>
  <c r="E3149" i="7"/>
  <c r="C3149" i="7"/>
  <c r="A3149" i="7" s="1"/>
  <c r="I150" i="7"/>
  <c r="C150" i="7"/>
  <c r="A150" i="7" s="1"/>
  <c r="D150" i="7"/>
  <c r="J2233" i="7"/>
  <c r="I2233" i="7"/>
  <c r="D222" i="7"/>
  <c r="D402" i="1"/>
  <c r="I2344" i="7"/>
  <c r="I1143" i="7"/>
  <c r="J1143" i="7"/>
  <c r="E1143" i="7"/>
  <c r="I2727" i="7"/>
  <c r="J2727" i="7"/>
  <c r="I3302" i="7"/>
  <c r="D985" i="7"/>
  <c r="D137" i="7"/>
  <c r="I1433" i="7"/>
  <c r="H432" i="7"/>
  <c r="C335" i="7"/>
  <c r="A335" i="7" s="1"/>
  <c r="I521" i="7"/>
  <c r="G521" i="7"/>
  <c r="I1697" i="7"/>
  <c r="G1697" i="7"/>
  <c r="H2113" i="7"/>
  <c r="C2113" i="7"/>
  <c r="A2113" i="7" s="1"/>
  <c r="J2113" i="7"/>
  <c r="E595" i="7"/>
  <c r="H850" i="7"/>
  <c r="G850" i="7"/>
  <c r="J850" i="7"/>
  <c r="D850" i="7"/>
  <c r="E2875" i="7"/>
  <c r="G2875" i="7"/>
  <c r="J968" i="7"/>
  <c r="E968" i="7"/>
  <c r="C968" i="7"/>
  <c r="A968" i="7" s="1"/>
  <c r="G3697" i="7"/>
  <c r="C3697" i="7"/>
  <c r="A3697" i="7" s="1"/>
  <c r="J591" i="7"/>
  <c r="C591" i="7"/>
  <c r="A591" i="7" s="1"/>
  <c r="H2913" i="7"/>
  <c r="G3910" i="7"/>
  <c r="I1299" i="7"/>
  <c r="G1299" i="7"/>
  <c r="G3032" i="7"/>
  <c r="J3032" i="7"/>
  <c r="E3032" i="7"/>
  <c r="C1758" i="7"/>
  <c r="A1758" i="7" s="1"/>
  <c r="D1758" i="7"/>
  <c r="G1758" i="7"/>
  <c r="I3699" i="7"/>
  <c r="E3699" i="7"/>
  <c r="C3831" i="7"/>
  <c r="A3831" i="7" s="1"/>
  <c r="J3831" i="7"/>
  <c r="G3831" i="7"/>
  <c r="D1868" i="7"/>
  <c r="G1868" i="7"/>
  <c r="E841" i="7"/>
  <c r="H2495" i="7"/>
  <c r="E62" i="7"/>
  <c r="C62" i="7"/>
  <c r="A62" i="7" s="1"/>
  <c r="I1314" i="7"/>
  <c r="I2358" i="7"/>
  <c r="G2358" i="7"/>
  <c r="J2358" i="7"/>
  <c r="D2358" i="7"/>
  <c r="E399" i="1"/>
  <c r="D1075" i="7"/>
  <c r="D2365" i="7"/>
  <c r="J2365" i="7"/>
  <c r="I3141" i="7"/>
  <c r="G3141" i="7"/>
  <c r="D333" i="1"/>
  <c r="I2041" i="7"/>
  <c r="E2041" i="7"/>
  <c r="J1897" i="7"/>
  <c r="I2296" i="7"/>
  <c r="G2296" i="7"/>
  <c r="D2296" i="7"/>
  <c r="H2390" i="7"/>
  <c r="I3681" i="7"/>
  <c r="J980" i="7"/>
  <c r="E1140" i="7"/>
  <c r="H1972" i="7"/>
  <c r="G1972" i="7"/>
  <c r="D1972" i="7"/>
  <c r="H3717" i="7"/>
  <c r="J3717" i="7"/>
  <c r="E3717" i="7"/>
  <c r="G3717" i="7"/>
  <c r="I3559" i="7"/>
  <c r="C3559" i="7"/>
  <c r="A3559" i="7" s="1"/>
  <c r="G2091" i="7"/>
  <c r="H3917" i="7"/>
  <c r="E1901" i="7"/>
  <c r="I1522" i="7"/>
  <c r="C1522" i="7"/>
  <c r="A1522" i="7" s="1"/>
  <c r="H603" i="7"/>
  <c r="H2295" i="7"/>
  <c r="C2295" i="7"/>
  <c r="A2295" i="7" s="1"/>
  <c r="E270" i="7"/>
  <c r="G270" i="7"/>
  <c r="D68" i="1"/>
  <c r="E68" i="1"/>
  <c r="H3216" i="7"/>
  <c r="G3216" i="7"/>
  <c r="I1583" i="7"/>
  <c r="C1583" i="7"/>
  <c r="A1583" i="7" s="1"/>
  <c r="H439" i="7"/>
  <c r="C439" i="7"/>
  <c r="A439" i="7" s="1"/>
  <c r="E439" i="7"/>
  <c r="J3718" i="7"/>
  <c r="J373" i="7"/>
  <c r="H1031" i="7"/>
  <c r="E1031" i="7"/>
  <c r="H848" i="7"/>
  <c r="E848" i="7"/>
  <c r="G1129" i="7"/>
  <c r="D1129" i="7"/>
  <c r="J1029" i="7"/>
  <c r="D1029" i="7"/>
  <c r="H386" i="7"/>
  <c r="I386" i="7"/>
  <c r="C386" i="7"/>
  <c r="A386" i="7" s="1"/>
  <c r="D386" i="7"/>
  <c r="I202" i="7"/>
  <c r="J202" i="7"/>
  <c r="J1545" i="7"/>
  <c r="G1545" i="7"/>
  <c r="D3711" i="7"/>
  <c r="I3958" i="7"/>
  <c r="D3958" i="7"/>
  <c r="E2348" i="7"/>
  <c r="C2348" i="7"/>
  <c r="A2348" i="7" s="1"/>
  <c r="J2348" i="7"/>
  <c r="H2087" i="7"/>
  <c r="J2087" i="7"/>
  <c r="H2277" i="7"/>
  <c r="C2277" i="7"/>
  <c r="A2277" i="7" s="1"/>
  <c r="G2277" i="7"/>
  <c r="E3126" i="7"/>
  <c r="I3549" i="7"/>
  <c r="C3549" i="7"/>
  <c r="A3549" i="7" s="1"/>
  <c r="J3549" i="7"/>
  <c r="H1646" i="7"/>
  <c r="E1646" i="7"/>
  <c r="G501" i="7"/>
  <c r="G2593" i="7"/>
  <c r="E2593" i="7"/>
  <c r="J2593" i="7"/>
  <c r="H2484" i="7"/>
  <c r="G2484" i="7"/>
  <c r="J2484" i="7"/>
  <c r="I2327" i="7"/>
  <c r="E2327" i="7"/>
  <c r="I1813" i="7"/>
  <c r="D659" i="7"/>
  <c r="J659" i="7"/>
  <c r="I1457" i="7"/>
  <c r="E1457" i="7"/>
  <c r="D1457" i="7"/>
  <c r="G1457" i="7"/>
  <c r="E492" i="1"/>
  <c r="D492" i="1"/>
  <c r="C492" i="1"/>
  <c r="E3370" i="7"/>
  <c r="E1579" i="7"/>
  <c r="I857" i="7"/>
  <c r="E857" i="7"/>
  <c r="I623" i="7"/>
  <c r="E623" i="7"/>
  <c r="D2685" i="7"/>
  <c r="J2961" i="7"/>
  <c r="E2961" i="7"/>
  <c r="C2961" i="7"/>
  <c r="A2961" i="7" s="1"/>
  <c r="I1885" i="7"/>
  <c r="I1729" i="7"/>
  <c r="E42" i="7"/>
  <c r="E712" i="7"/>
  <c r="J712" i="7"/>
  <c r="G712" i="7"/>
  <c r="I125" i="7"/>
  <c r="H1481" i="7"/>
  <c r="D1481" i="7"/>
  <c r="J427" i="7"/>
  <c r="I531" i="7"/>
  <c r="G531" i="7"/>
  <c r="H1863" i="7"/>
  <c r="J1863" i="7"/>
  <c r="C3499" i="7"/>
  <c r="A3499" i="7" s="1"/>
  <c r="I643" i="7"/>
  <c r="C643" i="7"/>
  <c r="A643" i="7" s="1"/>
  <c r="E643" i="7"/>
  <c r="H3048" i="7"/>
  <c r="E3048" i="7"/>
  <c r="D70" i="1"/>
  <c r="C70" i="1"/>
  <c r="J255" i="7"/>
  <c r="J3645" i="7"/>
  <c r="D673" i="7"/>
  <c r="C3882" i="7"/>
  <c r="A3882" i="7" s="1"/>
  <c r="D3882" i="7"/>
  <c r="G3882" i="7"/>
  <c r="C842" i="7"/>
  <c r="A842" i="7" s="1"/>
  <c r="E256" i="1"/>
  <c r="C256" i="1"/>
  <c r="D98" i="1"/>
  <c r="H445" i="7"/>
  <c r="G445" i="7"/>
  <c r="G943" i="7"/>
  <c r="E943" i="7"/>
  <c r="D943" i="7"/>
  <c r="C2620" i="7"/>
  <c r="A2620" i="7" s="1"/>
  <c r="D2620" i="7"/>
  <c r="I241" i="7"/>
  <c r="G241" i="7"/>
  <c r="I3868" i="7"/>
  <c r="D3868" i="7"/>
  <c r="G3868" i="7"/>
  <c r="E2039" i="7"/>
  <c r="D2039" i="7"/>
  <c r="H3827" i="7"/>
  <c r="G3827" i="7"/>
  <c r="H172" i="7"/>
  <c r="D172" i="7"/>
  <c r="G611" i="7"/>
  <c r="C611" i="7"/>
  <c r="A611" i="7" s="1"/>
  <c r="C40" i="1"/>
  <c r="E590" i="7"/>
  <c r="C590" i="7"/>
  <c r="A590" i="7" s="1"/>
  <c r="J3795" i="7"/>
  <c r="I232" i="7"/>
  <c r="J232" i="7"/>
  <c r="E232" i="7"/>
  <c r="H2853" i="7"/>
  <c r="J2853" i="7"/>
  <c r="E2853" i="7"/>
  <c r="E195" i="1"/>
  <c r="I3133" i="7"/>
  <c r="D3133" i="7"/>
  <c r="J3133" i="7"/>
  <c r="I872" i="7"/>
  <c r="G872" i="7"/>
  <c r="J872" i="7"/>
  <c r="C769" i="7"/>
  <c r="A769" i="7" s="1"/>
  <c r="I2309" i="7"/>
  <c r="D2309" i="7"/>
  <c r="I3088" i="7"/>
  <c r="C586" i="7"/>
  <c r="A586" i="7" s="1"/>
  <c r="D586" i="7"/>
  <c r="D1145" i="7"/>
  <c r="C1145" i="7"/>
  <c r="A1145" i="7" s="1"/>
  <c r="H3830" i="7"/>
  <c r="D3830" i="7"/>
  <c r="E153" i="1"/>
  <c r="D76" i="7"/>
  <c r="G76" i="7"/>
  <c r="J76" i="7"/>
  <c r="J1007" i="7"/>
  <c r="H1154" i="7"/>
  <c r="C1154" i="7"/>
  <c r="A1154" i="7" s="1"/>
  <c r="G1154" i="7"/>
  <c r="H2946" i="7"/>
  <c r="C2946" i="7"/>
  <c r="A2946" i="7" s="1"/>
  <c r="J2946" i="7"/>
  <c r="D2946" i="7"/>
  <c r="D1883" i="7"/>
  <c r="E1993" i="7"/>
  <c r="D235" i="1"/>
  <c r="H2287" i="7"/>
  <c r="C2287" i="7"/>
  <c r="A2287" i="7" s="1"/>
  <c r="C541" i="7"/>
  <c r="A541" i="7" s="1"/>
  <c r="E541" i="7"/>
  <c r="C3517" i="7"/>
  <c r="A3517" i="7" s="1"/>
  <c r="D3517" i="7"/>
  <c r="I1290" i="7"/>
  <c r="E1290" i="7"/>
  <c r="H1940" i="7"/>
  <c r="E1940" i="7"/>
  <c r="C2105" i="7"/>
  <c r="A2105" i="7" s="1"/>
  <c r="E2783" i="7"/>
  <c r="D2783" i="7"/>
  <c r="H3109" i="7"/>
  <c r="E3109" i="7"/>
  <c r="J3109" i="7"/>
  <c r="I653" i="7"/>
  <c r="D1992" i="7"/>
  <c r="E27" i="7"/>
  <c r="D291" i="1"/>
  <c r="D729" i="7"/>
  <c r="C729" i="7"/>
  <c r="A729" i="7" s="1"/>
  <c r="E729" i="7"/>
  <c r="J729" i="7"/>
  <c r="I3920" i="7"/>
  <c r="J3953" i="7"/>
  <c r="D1962" i="7"/>
  <c r="H2275" i="7"/>
  <c r="C2275" i="7"/>
  <c r="A2275" i="7" s="1"/>
  <c r="G2612" i="7"/>
  <c r="D435" i="1"/>
  <c r="I1289" i="7"/>
  <c r="G1289" i="7"/>
  <c r="J1289" i="7"/>
  <c r="C1484" i="7"/>
  <c r="A1484" i="7" s="1"/>
  <c r="J1484" i="7"/>
  <c r="J30" i="7"/>
  <c r="C30" i="7"/>
  <c r="A30" i="7" s="1"/>
  <c r="C79" i="7"/>
  <c r="A79" i="7" s="1"/>
  <c r="E79" i="7"/>
  <c r="H2081" i="7"/>
  <c r="E134" i="1"/>
  <c r="I3820" i="7"/>
  <c r="J2847" i="7"/>
  <c r="G2847" i="7"/>
  <c r="C3417" i="7"/>
  <c r="A3417" i="7" s="1"/>
  <c r="E599" i="1"/>
  <c r="E509" i="1"/>
  <c r="G2924" i="7"/>
  <c r="J2924" i="7"/>
  <c r="H831" i="7"/>
  <c r="D831" i="7"/>
  <c r="E831" i="7"/>
  <c r="I2446" i="7"/>
  <c r="C2446" i="7"/>
  <c r="A2446" i="7" s="1"/>
  <c r="D3825" i="7"/>
  <c r="G3947" i="7"/>
  <c r="I528" i="7"/>
  <c r="H1689" i="7"/>
  <c r="D1689" i="7"/>
  <c r="D2349" i="7"/>
  <c r="J2349" i="7"/>
  <c r="C1383" i="7"/>
  <c r="A1383" i="7" s="1"/>
  <c r="H3888" i="7"/>
  <c r="D3888" i="7"/>
  <c r="E3888" i="7"/>
  <c r="H3356" i="7"/>
  <c r="E3356" i="7"/>
  <c r="J3356" i="7"/>
  <c r="D494" i="7"/>
  <c r="C1947" i="7"/>
  <c r="A1947" i="7" s="1"/>
  <c r="I3829" i="7"/>
  <c r="J3829" i="7"/>
  <c r="C3829" i="7"/>
  <c r="A3829" i="7" s="1"/>
  <c r="G2529" i="7"/>
  <c r="D2529" i="7"/>
  <c r="C2529" i="7"/>
  <c r="A2529" i="7" s="1"/>
  <c r="C3012" i="7"/>
  <c r="A3012" i="7" s="1"/>
  <c r="D428" i="7"/>
  <c r="C428" i="7"/>
  <c r="A428" i="7" s="1"/>
  <c r="H1292" i="7"/>
  <c r="E1292" i="7"/>
  <c r="G1292" i="7"/>
  <c r="H1609" i="7"/>
  <c r="D1609" i="7"/>
  <c r="G2455" i="7"/>
  <c r="D154" i="1"/>
  <c r="I881" i="7"/>
  <c r="H3654" i="7"/>
  <c r="J3654" i="7"/>
  <c r="D3654" i="7"/>
  <c r="D2979" i="7"/>
  <c r="G2979" i="7"/>
  <c r="C1105" i="7"/>
  <c r="A1105" i="7" s="1"/>
  <c r="I1265" i="7"/>
  <c r="C1265" i="7"/>
  <c r="A1265" i="7" s="1"/>
  <c r="C945" i="7"/>
  <c r="A945" i="7" s="1"/>
  <c r="D3710" i="7"/>
  <c r="J3710" i="7"/>
  <c r="H619" i="7"/>
  <c r="C619" i="7"/>
  <c r="A619" i="7" s="1"/>
  <c r="H2550" i="7"/>
  <c r="D3303" i="7"/>
  <c r="I2925" i="7"/>
  <c r="J2925" i="7"/>
  <c r="D825" i="7"/>
  <c r="J825" i="7"/>
  <c r="I39" i="7"/>
  <c r="C39" i="7"/>
  <c r="A39" i="7" s="1"/>
  <c r="D39" i="7"/>
  <c r="I2988" i="7"/>
  <c r="J1541" i="7"/>
  <c r="D1541" i="7"/>
  <c r="C539" i="1"/>
  <c r="D539" i="1"/>
  <c r="I1973" i="7"/>
  <c r="E1973" i="7"/>
  <c r="D3374" i="7"/>
  <c r="J3374" i="7"/>
  <c r="C3374" i="7"/>
  <c r="A3374" i="7" s="1"/>
  <c r="E3374" i="7"/>
  <c r="D1450" i="7"/>
  <c r="G1450" i="7"/>
  <c r="I661" i="7"/>
  <c r="J1511" i="7"/>
  <c r="D276" i="1"/>
  <c r="I2391" i="7"/>
  <c r="J2391" i="7"/>
  <c r="H2850" i="7"/>
  <c r="E2850" i="7"/>
  <c r="C2850" i="7"/>
  <c r="A2850" i="7" s="1"/>
  <c r="C807" i="7"/>
  <c r="A807" i="7" s="1"/>
  <c r="E807" i="7"/>
  <c r="D1960" i="7"/>
  <c r="E1960" i="7"/>
  <c r="G2763" i="7"/>
  <c r="D2763" i="7"/>
  <c r="J1032" i="7"/>
  <c r="C1032" i="7"/>
  <c r="A1032" i="7" s="1"/>
  <c r="C1104" i="7"/>
  <c r="A1104" i="7" s="1"/>
  <c r="J1104" i="7"/>
  <c r="H1298" i="7"/>
  <c r="E1298" i="7"/>
  <c r="D3938" i="7"/>
  <c r="C3938" i="7"/>
  <c r="A3938" i="7" s="1"/>
  <c r="E707" i="7"/>
  <c r="D707" i="7"/>
  <c r="C707" i="7"/>
  <c r="A707" i="7" s="1"/>
  <c r="I3939" i="7"/>
  <c r="D3939" i="7"/>
  <c r="E3939" i="7"/>
  <c r="J3082" i="7"/>
  <c r="D3082" i="7"/>
  <c r="I3566" i="7"/>
  <c r="G3566" i="7"/>
  <c r="C3566" i="7"/>
  <c r="A3566" i="7" s="1"/>
  <c r="I3181" i="7"/>
  <c r="D3181" i="7"/>
  <c r="D1136" i="7"/>
  <c r="H2195" i="7"/>
  <c r="G2195" i="7"/>
  <c r="H3396" i="7"/>
  <c r="J3396" i="7"/>
  <c r="D1802" i="7"/>
  <c r="E228" i="1"/>
  <c r="H3035" i="7"/>
  <c r="J308" i="7"/>
  <c r="C1749" i="7"/>
  <c r="A1749" i="7" s="1"/>
  <c r="D1749" i="7"/>
  <c r="G1749" i="7"/>
  <c r="H1321" i="7"/>
  <c r="G1321" i="7"/>
  <c r="H1618" i="7"/>
  <c r="C1618" i="7"/>
  <c r="A1618" i="7" s="1"/>
  <c r="D1618" i="7"/>
  <c r="J1618" i="7"/>
  <c r="J1430" i="7"/>
  <c r="D1430" i="7"/>
  <c r="C1430" i="7"/>
  <c r="A1430" i="7" s="1"/>
  <c r="H2220" i="7"/>
  <c r="C2220" i="7"/>
  <c r="A2220" i="7" s="1"/>
  <c r="D2220" i="7"/>
  <c r="G2220" i="7"/>
  <c r="H165" i="7"/>
  <c r="J2443" i="7"/>
  <c r="E142" i="1"/>
  <c r="I2940" i="7"/>
  <c r="D2940" i="7"/>
  <c r="H2077" i="7"/>
  <c r="J2077" i="7"/>
  <c r="D2077" i="7"/>
  <c r="C66" i="1"/>
  <c r="D66" i="1"/>
  <c r="J1752" i="7"/>
  <c r="H2042" i="7"/>
  <c r="E2042" i="7"/>
  <c r="G2042" i="7"/>
  <c r="E3965" i="7"/>
  <c r="C1389" i="7"/>
  <c r="A1389" i="7" s="1"/>
  <c r="I2787" i="7"/>
  <c r="G2787" i="7"/>
  <c r="H1690" i="7"/>
  <c r="D1690" i="7"/>
  <c r="D1739" i="7"/>
  <c r="C1739" i="7"/>
  <c r="A1739" i="7" s="1"/>
  <c r="J2864" i="7"/>
  <c r="H2580" i="7"/>
  <c r="E2580" i="7"/>
  <c r="H369" i="7"/>
  <c r="J369" i="7"/>
  <c r="J52" i="7"/>
  <c r="E2541" i="7"/>
  <c r="J2541" i="7"/>
  <c r="I418" i="7"/>
  <c r="H3980" i="7"/>
  <c r="D3980" i="7"/>
  <c r="J3980" i="7"/>
  <c r="C175" i="7"/>
  <c r="A175" i="7" s="1"/>
  <c r="E1938" i="7"/>
  <c r="G1938" i="7"/>
  <c r="I3515" i="7"/>
  <c r="E3515" i="7"/>
  <c r="D3515" i="7"/>
  <c r="H2666" i="7"/>
  <c r="I2013" i="7"/>
  <c r="G2013" i="7"/>
  <c r="H641" i="7"/>
  <c r="J641" i="7"/>
  <c r="D1852" i="7"/>
  <c r="E2575" i="7"/>
  <c r="C198" i="1"/>
  <c r="H765" i="7"/>
  <c r="D765" i="7"/>
  <c r="C2475" i="7"/>
  <c r="A2475" i="7" s="1"/>
  <c r="G1944" i="7"/>
  <c r="I2528" i="7"/>
  <c r="D2528" i="7"/>
  <c r="E2528" i="7"/>
  <c r="H3557" i="7"/>
  <c r="J548" i="7"/>
  <c r="G548" i="7"/>
  <c r="D548" i="7"/>
  <c r="E737" i="7"/>
  <c r="C737" i="7"/>
  <c r="A737" i="7" s="1"/>
  <c r="I3237" i="7"/>
  <c r="E3237" i="7"/>
  <c r="J500" i="7"/>
  <c r="G500" i="7"/>
  <c r="E500" i="7"/>
  <c r="I2953" i="7"/>
  <c r="J2953" i="7"/>
  <c r="G2953" i="7"/>
  <c r="D24" i="1"/>
  <c r="C2910" i="7"/>
  <c r="A2910" i="7" s="1"/>
  <c r="I2251" i="7"/>
  <c r="D2251" i="7"/>
  <c r="H2257" i="7"/>
  <c r="G2257" i="7"/>
  <c r="E2310" i="7"/>
  <c r="D302" i="7"/>
  <c r="I1590" i="7"/>
  <c r="E1590" i="7"/>
  <c r="E3863" i="7"/>
  <c r="H1824" i="7"/>
  <c r="H3340" i="7"/>
  <c r="G3340" i="7"/>
  <c r="J3612" i="7"/>
  <c r="E1994" i="7"/>
  <c r="H814" i="7"/>
  <c r="D814" i="7"/>
  <c r="E517" i="1"/>
  <c r="D517" i="1"/>
  <c r="E574" i="1"/>
  <c r="D3201" i="7"/>
  <c r="H1634" i="7"/>
  <c r="J1634" i="7"/>
  <c r="I3602" i="7"/>
  <c r="J3602" i="7"/>
  <c r="D3150" i="7"/>
  <c r="E277" i="1"/>
  <c r="I2007" i="7"/>
  <c r="G2007" i="7"/>
  <c r="C2608" i="7"/>
  <c r="A2608" i="7" s="1"/>
  <c r="I2311" i="7"/>
  <c r="C2311" i="7"/>
  <c r="A2311" i="7" s="1"/>
  <c r="J2311" i="7"/>
  <c r="I2515" i="7"/>
  <c r="C2515" i="7"/>
  <c r="A2515" i="7" s="1"/>
  <c r="I144" i="7"/>
  <c r="H1193" i="7"/>
  <c r="D1193" i="7"/>
  <c r="E1193" i="7"/>
  <c r="E3990" i="7"/>
  <c r="C3990" i="7"/>
  <c r="A3990" i="7" s="1"/>
  <c r="G3130" i="7"/>
  <c r="J3130" i="7"/>
  <c r="I1490" i="7"/>
  <c r="D1490" i="7"/>
  <c r="E1490" i="7"/>
  <c r="E467" i="1"/>
  <c r="D83" i="7"/>
  <c r="I3893" i="7"/>
  <c r="E151" i="1"/>
  <c r="D414" i="1"/>
  <c r="J2411" i="7"/>
  <c r="I1861" i="7"/>
  <c r="E820" i="7"/>
  <c r="E376" i="7"/>
  <c r="I3756" i="7"/>
  <c r="G3756" i="7"/>
  <c r="D3756" i="7"/>
  <c r="C3756" i="7"/>
  <c r="A3756" i="7" s="1"/>
  <c r="H2381" i="7"/>
  <c r="C2381" i="7"/>
  <c r="A2381" i="7" s="1"/>
  <c r="E1093" i="7"/>
  <c r="J861" i="7"/>
  <c r="D861" i="7"/>
  <c r="G861" i="7"/>
  <c r="I1027" i="7"/>
  <c r="C1027" i="7"/>
  <c r="A1027" i="7" s="1"/>
  <c r="D1027" i="7"/>
  <c r="H3125" i="7"/>
  <c r="D3125" i="7"/>
  <c r="I958" i="7"/>
  <c r="C958" i="7"/>
  <c r="A958" i="7" s="1"/>
  <c r="C2070" i="7"/>
  <c r="A2070" i="7" s="1"/>
  <c r="I447" i="7"/>
  <c r="H2333" i="7"/>
  <c r="J2333" i="7"/>
  <c r="J390" i="7"/>
  <c r="C390" i="7"/>
  <c r="A390" i="7" s="1"/>
  <c r="D390" i="7"/>
  <c r="G1860" i="7"/>
  <c r="D132" i="1"/>
  <c r="H29" i="7"/>
  <c r="C1754" i="7"/>
  <c r="A1754" i="7" s="1"/>
  <c r="C3648" i="7"/>
  <c r="A3648" i="7" s="1"/>
  <c r="H2448" i="7"/>
  <c r="C2448" i="7"/>
  <c r="A2448" i="7" s="1"/>
  <c r="D2448" i="7"/>
  <c r="C2402" i="7"/>
  <c r="A2402" i="7" s="1"/>
  <c r="G2402" i="7"/>
  <c r="D3740" i="7"/>
  <c r="E3740" i="7"/>
  <c r="H1827" i="7"/>
  <c r="J1827" i="7"/>
  <c r="G1742" i="7"/>
  <c r="G1323" i="7"/>
  <c r="H1580" i="7"/>
  <c r="C1580" i="7"/>
  <c r="A1580" i="7" s="1"/>
  <c r="G1580" i="7"/>
  <c r="I3626" i="7"/>
  <c r="G3626" i="7"/>
  <c r="J3626" i="7"/>
  <c r="D3332" i="7"/>
  <c r="E3332" i="7"/>
  <c r="C3332" i="7"/>
  <c r="A3332" i="7" s="1"/>
  <c r="E587" i="7"/>
  <c r="I215" i="7"/>
  <c r="H3004" i="7"/>
  <c r="J3004" i="7"/>
  <c r="E3855" i="7"/>
  <c r="G3855" i="7"/>
  <c r="J3855" i="7"/>
  <c r="H2126" i="7"/>
  <c r="G2126" i="7"/>
  <c r="I3644" i="7"/>
  <c r="D3644" i="7"/>
  <c r="E1757" i="7"/>
  <c r="I1493" i="7"/>
  <c r="G1493" i="7"/>
  <c r="I3197" i="7"/>
  <c r="C2229" i="7"/>
  <c r="A2229" i="7" s="1"/>
  <c r="D2229" i="7"/>
  <c r="E2229" i="7"/>
  <c r="G2229" i="7"/>
  <c r="G1818" i="7"/>
  <c r="I1983" i="7"/>
  <c r="C1983" i="7"/>
  <c r="A1983" i="7" s="1"/>
  <c r="H1533" i="7"/>
  <c r="J1533" i="7"/>
  <c r="E3175" i="7"/>
  <c r="G66" i="7"/>
  <c r="J66" i="7"/>
  <c r="H203" i="7"/>
  <c r="C203" i="7"/>
  <c r="A203" i="7" s="1"/>
  <c r="G203" i="7"/>
  <c r="H1888" i="7"/>
  <c r="E1888" i="7"/>
  <c r="J1888" i="7"/>
  <c r="E739" i="7"/>
  <c r="C739" i="7"/>
  <c r="A739" i="7" s="1"/>
  <c r="I3500" i="7"/>
  <c r="E3500" i="7"/>
  <c r="G3500" i="7"/>
  <c r="J3500" i="7"/>
  <c r="H1446" i="7"/>
  <c r="D1446" i="7"/>
  <c r="E317" i="7"/>
  <c r="C317" i="7"/>
  <c r="A317" i="7" s="1"/>
  <c r="J3466" i="7"/>
  <c r="H2681" i="7"/>
  <c r="E2681" i="7"/>
  <c r="D2681" i="7"/>
  <c r="H1370" i="7"/>
  <c r="E1370" i="7"/>
  <c r="G2841" i="7"/>
  <c r="C2841" i="7"/>
  <c r="A2841" i="7" s="1"/>
  <c r="C1669" i="7"/>
  <c r="A1669" i="7" s="1"/>
  <c r="I1315" i="7"/>
  <c r="E1315" i="7"/>
  <c r="D1315" i="7"/>
  <c r="D1890" i="7"/>
  <c r="E1890" i="7"/>
  <c r="I442" i="7"/>
  <c r="H2641" i="7"/>
  <c r="G1654" i="7"/>
  <c r="C2080" i="7"/>
  <c r="A2080" i="7" s="1"/>
  <c r="D2080" i="7"/>
  <c r="G2080" i="7"/>
  <c r="I2345" i="7"/>
  <c r="E2345" i="7"/>
  <c r="D2345" i="7"/>
  <c r="H3092" i="7"/>
  <c r="C3092" i="7"/>
  <c r="A3092" i="7" s="1"/>
  <c r="G3092" i="7"/>
  <c r="G2194" i="7"/>
  <c r="E693" i="7"/>
  <c r="I728" i="7"/>
  <c r="C728" i="7"/>
  <c r="A728" i="7" s="1"/>
  <c r="H2930" i="7"/>
  <c r="E2930" i="7"/>
  <c r="J3070" i="7"/>
  <c r="G3070" i="7"/>
  <c r="I1936" i="7"/>
  <c r="E1936" i="7"/>
  <c r="I715" i="7"/>
  <c r="G715" i="7"/>
  <c r="E715" i="7"/>
  <c r="D2100" i="7"/>
  <c r="D1650" i="7"/>
  <c r="I1149" i="7"/>
  <c r="E1149" i="7"/>
  <c r="C1149" i="7"/>
  <c r="A1149" i="7" s="1"/>
  <c r="G1149" i="7"/>
  <c r="H3383" i="7"/>
  <c r="J3383" i="7"/>
  <c r="C1508" i="7"/>
  <c r="A1508" i="7" s="1"/>
  <c r="E1502" i="7"/>
  <c r="C1502" i="7"/>
  <c r="A1502" i="7" s="1"/>
  <c r="H3790" i="7"/>
  <c r="J3790" i="7"/>
  <c r="G3623" i="7"/>
  <c r="C3623" i="7"/>
  <c r="A3623" i="7" s="1"/>
  <c r="G3375" i="7"/>
  <c r="I166" i="7"/>
  <c r="D166" i="7"/>
  <c r="E166" i="7"/>
  <c r="H22" i="7"/>
  <c r="C22" i="7"/>
  <c r="A22" i="7" s="1"/>
  <c r="D22" i="7"/>
  <c r="J22" i="7"/>
  <c r="H1010" i="7"/>
  <c r="I2773" i="7"/>
  <c r="D2773" i="7"/>
  <c r="H3495" i="7"/>
  <c r="E3495" i="7"/>
  <c r="J3495" i="7"/>
  <c r="J3418" i="7"/>
  <c r="E1647" i="7"/>
  <c r="I3643" i="7"/>
  <c r="G3643" i="7"/>
  <c r="C3643" i="7"/>
  <c r="A3643" i="7" s="1"/>
  <c r="H550" i="7"/>
  <c r="C550" i="7"/>
  <c r="A550" i="7" s="1"/>
  <c r="J550" i="7"/>
  <c r="I454" i="7"/>
  <c r="H242" i="7"/>
  <c r="G3845" i="7"/>
  <c r="E3763" i="7"/>
  <c r="J3763" i="7"/>
  <c r="I2573" i="7"/>
  <c r="C2573" i="7"/>
  <c r="A2573" i="7" s="1"/>
  <c r="H3936" i="7"/>
  <c r="D3936" i="7"/>
  <c r="G3387" i="7"/>
  <c r="C3387" i="7"/>
  <c r="A3387" i="7" s="1"/>
  <c r="J3258" i="7"/>
  <c r="G3258" i="7"/>
  <c r="I3563" i="7"/>
  <c r="J3563" i="7"/>
  <c r="C3563" i="7"/>
  <c r="A3563" i="7" s="1"/>
  <c r="E3563" i="7"/>
  <c r="H2045" i="7"/>
  <c r="J2045" i="7"/>
  <c r="G2511" i="7"/>
  <c r="I3299" i="7"/>
  <c r="J3299" i="7"/>
  <c r="G3299" i="7"/>
  <c r="H2175" i="7"/>
  <c r="J2175" i="7"/>
  <c r="C2482" i="7"/>
  <c r="A2482" i="7" s="1"/>
  <c r="D1535" i="7"/>
  <c r="C1535" i="7"/>
  <c r="A1535" i="7" s="1"/>
  <c r="H2512" i="7"/>
  <c r="G2512" i="7"/>
  <c r="H2901" i="7"/>
  <c r="G2919" i="7"/>
  <c r="E2919" i="7"/>
  <c r="C2675" i="7"/>
  <c r="A2675" i="7" s="1"/>
  <c r="I3596" i="7"/>
  <c r="E3596" i="7"/>
  <c r="J3596" i="7"/>
  <c r="I2118" i="7"/>
  <c r="J2118" i="7"/>
  <c r="D2950" i="7"/>
  <c r="H3580" i="7"/>
  <c r="H1557" i="7"/>
  <c r="J1557" i="7"/>
  <c r="D1999" i="7"/>
  <c r="G1999" i="7"/>
  <c r="D1044" i="7"/>
  <c r="I3388" i="7"/>
  <c r="G3388" i="7"/>
  <c r="D3388" i="7"/>
  <c r="H3425" i="7"/>
  <c r="C3425" i="7"/>
  <c r="A3425" i="7" s="1"/>
  <c r="J3425" i="7"/>
  <c r="G435" i="7"/>
  <c r="E435" i="7"/>
  <c r="J3102" i="7"/>
  <c r="I3378" i="7"/>
  <c r="J3378" i="7"/>
  <c r="H2524" i="7"/>
  <c r="E2524" i="7"/>
  <c r="C2524" i="7"/>
  <c r="A2524" i="7" s="1"/>
  <c r="E2775" i="7"/>
  <c r="G2775" i="7"/>
  <c r="H3942" i="7"/>
  <c r="D3942" i="7"/>
  <c r="I240" i="7"/>
  <c r="C2170" i="7"/>
  <c r="A2170" i="7" s="1"/>
  <c r="D3914" i="7"/>
  <c r="I799" i="7"/>
  <c r="H1542" i="7"/>
  <c r="J3377" i="7"/>
  <c r="G3377" i="7"/>
  <c r="E24" i="7"/>
  <c r="J24" i="7"/>
  <c r="H1417" i="7"/>
  <c r="C1417" i="7"/>
  <c r="A1417" i="7" s="1"/>
  <c r="D994" i="7"/>
  <c r="G994" i="7"/>
  <c r="I3805" i="7"/>
  <c r="E3805" i="7"/>
  <c r="G3805" i="7"/>
  <c r="G3253" i="7"/>
  <c r="H3328" i="7"/>
  <c r="J3328" i="7"/>
  <c r="I1337" i="7"/>
  <c r="J1337" i="7"/>
  <c r="E2394" i="7"/>
  <c r="D2394" i="7"/>
  <c r="E436" i="7"/>
  <c r="C2977" i="7"/>
  <c r="A2977" i="7" s="1"/>
  <c r="J2977" i="7"/>
  <c r="E387" i="1"/>
  <c r="D918" i="7"/>
  <c r="H487" i="7"/>
  <c r="D487" i="7"/>
  <c r="C367" i="7"/>
  <c r="A367" i="7" s="1"/>
  <c r="G367" i="7"/>
  <c r="D1207" i="7"/>
  <c r="E1042" i="7"/>
  <c r="G1663" i="7"/>
  <c r="I914" i="7"/>
  <c r="C914" i="7"/>
  <c r="A914" i="7" s="1"/>
  <c r="J914" i="7"/>
  <c r="H1907" i="7"/>
  <c r="C1907" i="7"/>
  <c r="A1907" i="7" s="1"/>
  <c r="I1900" i="7"/>
  <c r="E1900" i="7"/>
  <c r="D1900" i="7"/>
  <c r="J2917" i="7"/>
  <c r="I874" i="7"/>
  <c r="C874" i="7"/>
  <c r="A874" i="7" s="1"/>
  <c r="J874" i="7"/>
  <c r="I314" i="7"/>
  <c r="H314" i="7"/>
  <c r="C314" i="7"/>
  <c r="A314" i="7" s="1"/>
  <c r="H1258" i="7"/>
  <c r="C1258" i="7"/>
  <c r="A1258" i="7" s="1"/>
  <c r="H1160" i="7"/>
  <c r="G1160" i="7"/>
  <c r="D1160" i="7"/>
  <c r="J1160" i="7"/>
  <c r="E79" i="1"/>
  <c r="C79" i="1"/>
  <c r="E1812" i="7"/>
  <c r="J1812" i="7"/>
  <c r="G3065" i="7"/>
  <c r="J3065" i="7"/>
  <c r="C2928" i="7"/>
  <c r="A2928" i="7" s="1"/>
  <c r="J2928" i="7"/>
  <c r="I1198" i="7"/>
  <c r="D1198" i="7"/>
  <c r="G1198" i="7"/>
  <c r="D3400" i="7"/>
  <c r="I1410" i="7"/>
  <c r="G1410" i="7"/>
  <c r="C1410" i="7"/>
  <c r="A1410" i="7" s="1"/>
  <c r="H3943" i="7"/>
  <c r="C3943" i="7"/>
  <c r="A3943" i="7" s="1"/>
  <c r="E2679" i="7"/>
  <c r="G780" i="7"/>
  <c r="D507" i="1"/>
  <c r="E1871" i="7"/>
  <c r="C1871" i="7"/>
  <c r="A1871" i="7" s="1"/>
  <c r="J2053" i="7"/>
  <c r="C445" i="1"/>
  <c r="I1605" i="7"/>
  <c r="J1605" i="7"/>
  <c r="C898" i="7"/>
  <c r="A898" i="7" s="1"/>
  <c r="G898" i="7"/>
  <c r="J1363" i="7"/>
  <c r="D3793" i="7"/>
  <c r="H1009" i="7"/>
  <c r="J1009" i="7"/>
  <c r="E1009" i="7"/>
  <c r="I278" i="7"/>
  <c r="J278" i="7"/>
  <c r="E3064" i="7"/>
  <c r="C3064" i="7"/>
  <c r="A3064" i="7" s="1"/>
  <c r="I206" i="7"/>
  <c r="I3352" i="7"/>
  <c r="J3352" i="7"/>
  <c r="G3352" i="7"/>
  <c r="I2982" i="7"/>
  <c r="E2982" i="7"/>
  <c r="C2982" i="7"/>
  <c r="A2982" i="7" s="1"/>
  <c r="J2982" i="7"/>
  <c r="J3422" i="7"/>
  <c r="I3479" i="7"/>
  <c r="D3479" i="7"/>
  <c r="E3479" i="7"/>
  <c r="H2673" i="7"/>
  <c r="J2673" i="7"/>
  <c r="G2673" i="7"/>
  <c r="E621" i="7"/>
  <c r="D621" i="7"/>
  <c r="H1971" i="7"/>
  <c r="I1494" i="7"/>
  <c r="C3695" i="7"/>
  <c r="A3695" i="7" s="1"/>
  <c r="E3695" i="7"/>
  <c r="I3199" i="7"/>
  <c r="I3886" i="7"/>
  <c r="E2407" i="7"/>
  <c r="D1275" i="7"/>
  <c r="J1275" i="7"/>
  <c r="H3840" i="7"/>
  <c r="G3840" i="7"/>
  <c r="E3840" i="7"/>
  <c r="I2804" i="7"/>
  <c r="E2804" i="7"/>
  <c r="D2804" i="7"/>
  <c r="J1954" i="7"/>
  <c r="I607" i="7"/>
  <c r="J607" i="7"/>
  <c r="H2129" i="7"/>
  <c r="C2129" i="7"/>
  <c r="A2129" i="7" s="1"/>
  <c r="D2127" i="7"/>
  <c r="C3231" i="7"/>
  <c r="A3231" i="7" s="1"/>
  <c r="H1477" i="7"/>
  <c r="I1710" i="7"/>
  <c r="G1710" i="7"/>
  <c r="J1710" i="7"/>
  <c r="C250" i="1"/>
  <c r="I684" i="7"/>
  <c r="G684" i="7"/>
  <c r="H3799" i="7"/>
  <c r="D3799" i="7"/>
  <c r="G3799" i="7"/>
  <c r="E3799" i="7"/>
  <c r="H606" i="7"/>
  <c r="I2579" i="7"/>
  <c r="C2579" i="7"/>
  <c r="A2579" i="7" s="1"/>
  <c r="J2579" i="7"/>
  <c r="J871" i="7"/>
  <c r="C2604" i="7"/>
  <c r="A2604" i="7" s="1"/>
  <c r="I3501" i="7"/>
  <c r="D3501" i="7"/>
  <c r="J3501" i="7"/>
  <c r="J1087" i="7"/>
  <c r="E1087" i="7"/>
  <c r="H3511" i="7"/>
  <c r="J3511" i="7"/>
  <c r="E3511" i="7"/>
  <c r="H1146" i="7"/>
  <c r="E1146" i="7"/>
  <c r="J1146" i="7"/>
  <c r="C1146" i="7"/>
  <c r="A1146" i="7" s="1"/>
  <c r="I1576" i="7"/>
  <c r="D1576" i="7"/>
  <c r="I1078" i="7"/>
  <c r="G1078" i="7"/>
  <c r="E1078" i="7"/>
  <c r="G3522" i="7"/>
  <c r="J3522" i="7"/>
  <c r="E2521" i="7"/>
  <c r="C310" i="1"/>
  <c r="J1699" i="7"/>
  <c r="G35" i="7"/>
  <c r="E35" i="7"/>
  <c r="H1625" i="7"/>
  <c r="D1625" i="7"/>
  <c r="J1488" i="7"/>
  <c r="G1488" i="7"/>
  <c r="J1487" i="7"/>
  <c r="G1487" i="7"/>
  <c r="C1487" i="7"/>
  <c r="A1487" i="7" s="1"/>
  <c r="D2189" i="7"/>
  <c r="J2189" i="7"/>
  <c r="I3259" i="7"/>
  <c r="I1476" i="7"/>
  <c r="D1476" i="7"/>
  <c r="E1476" i="7"/>
  <c r="J1476" i="7"/>
  <c r="J697" i="7"/>
  <c r="I3023" i="7"/>
  <c r="E3023" i="7"/>
  <c r="H2266" i="7"/>
  <c r="G1241" i="7"/>
  <c r="I1200" i="7"/>
  <c r="G482" i="7"/>
  <c r="E2158" i="7"/>
  <c r="H434" i="7"/>
  <c r="I930" i="7"/>
  <c r="E930" i="7"/>
  <c r="D930" i="7"/>
  <c r="G1780" i="7"/>
  <c r="J1780" i="7"/>
  <c r="I2707" i="7"/>
  <c r="H1139" i="7"/>
  <c r="G1139" i="7"/>
  <c r="E1209" i="7"/>
  <c r="I1209" i="7"/>
  <c r="G1209" i="7"/>
  <c r="D3186" i="7"/>
  <c r="H2371" i="7"/>
  <c r="E2371" i="7"/>
  <c r="H2470" i="7"/>
  <c r="J2470" i="7"/>
  <c r="D2470" i="7"/>
  <c r="I3578" i="7"/>
  <c r="E3578" i="7"/>
  <c r="C601" i="7"/>
  <c r="A601" i="7" s="1"/>
  <c r="J379" i="7"/>
  <c r="I3930" i="7"/>
  <c r="D3930" i="7"/>
  <c r="J3930" i="7"/>
  <c r="G3930" i="7"/>
  <c r="E481" i="1"/>
  <c r="C3510" i="7"/>
  <c r="A3510" i="7" s="1"/>
  <c r="E3510" i="7"/>
  <c r="I2816" i="7"/>
  <c r="J2816" i="7"/>
  <c r="J1926" i="7"/>
  <c r="E2661" i="7"/>
  <c r="H1253" i="7"/>
  <c r="I959" i="7"/>
  <c r="I3915" i="7"/>
  <c r="J2054" i="7"/>
  <c r="D2054" i="7"/>
  <c r="G2054" i="7"/>
  <c r="D2909" i="7"/>
  <c r="C2909" i="7"/>
  <c r="A2909" i="7" s="1"/>
  <c r="H210" i="7"/>
  <c r="D210" i="7"/>
  <c r="G210" i="7"/>
  <c r="J1456" i="7"/>
  <c r="G3826" i="7"/>
  <c r="H2248" i="7"/>
  <c r="E3811" i="7"/>
  <c r="J3811" i="7"/>
  <c r="D1161" i="7"/>
  <c r="H2911" i="7"/>
  <c r="C2911" i="7"/>
  <c r="A2911" i="7" s="1"/>
  <c r="J2911" i="7"/>
  <c r="D2911" i="7"/>
  <c r="G3273" i="7"/>
  <c r="H2876" i="7"/>
  <c r="I1097" i="7"/>
  <c r="D1097" i="7"/>
  <c r="J1097" i="7"/>
  <c r="I1695" i="7"/>
  <c r="E1695" i="7"/>
  <c r="D1695" i="7"/>
  <c r="C2059" i="7"/>
  <c r="A2059" i="7" s="1"/>
  <c r="E2059" i="7"/>
  <c r="H3474" i="7"/>
  <c r="J3474" i="7"/>
  <c r="H2167" i="7"/>
  <c r="G2167" i="7"/>
  <c r="C101" i="7"/>
  <c r="A101" i="7" s="1"/>
  <c r="E101" i="7"/>
  <c r="G3297" i="7"/>
  <c r="J3297" i="7"/>
  <c r="I1556" i="7"/>
  <c r="D1556" i="7"/>
  <c r="H2581" i="7"/>
  <c r="I3810" i="7"/>
  <c r="J3810" i="7"/>
  <c r="D3810" i="7"/>
  <c r="E3810" i="7"/>
  <c r="E2939" i="7"/>
  <c r="H2869" i="7"/>
  <c r="D2869" i="7"/>
  <c r="E2869" i="7"/>
  <c r="G2869" i="7"/>
  <c r="G1393" i="7"/>
  <c r="D1393" i="7"/>
  <c r="E1393" i="7"/>
  <c r="H1444" i="7"/>
  <c r="J1444" i="7"/>
  <c r="D1444" i="7"/>
  <c r="E1444" i="7"/>
  <c r="J2866" i="7"/>
  <c r="G2837" i="7"/>
  <c r="I2172" i="7"/>
  <c r="C2172" i="7"/>
  <c r="A2172" i="7" s="1"/>
  <c r="D2701" i="7"/>
  <c r="I2209" i="7"/>
  <c r="J2209" i="7"/>
  <c r="G2209" i="7"/>
  <c r="J2230" i="7"/>
  <c r="E2230" i="7"/>
  <c r="D1463" i="7"/>
  <c r="E251" i="1"/>
  <c r="J3703" i="7"/>
  <c r="I2117" i="7"/>
  <c r="D2117" i="7"/>
  <c r="C2117" i="7"/>
  <c r="A2117" i="7" s="1"/>
  <c r="E586" i="1"/>
  <c r="C159" i="1"/>
  <c r="I1976" i="7"/>
  <c r="D1976" i="7"/>
  <c r="J3493" i="7"/>
  <c r="J1785" i="7"/>
  <c r="H2088" i="7"/>
  <c r="J2088" i="7"/>
  <c r="I2088" i="7"/>
  <c r="D2088" i="7"/>
  <c r="J3028" i="7"/>
  <c r="G3028" i="7"/>
  <c r="E565" i="7"/>
  <c r="C565" i="7"/>
  <c r="A565" i="7" s="1"/>
  <c r="C2646" i="7"/>
  <c r="A2646" i="7" s="1"/>
  <c r="H3784" i="7"/>
  <c r="D3784" i="7"/>
  <c r="C3784" i="7"/>
  <c r="A3784" i="7" s="1"/>
  <c r="D515" i="1"/>
  <c r="C515" i="1"/>
  <c r="D443" i="7"/>
  <c r="E443" i="7"/>
  <c r="E544" i="1"/>
  <c r="H626" i="7"/>
  <c r="C1101" i="7"/>
  <c r="A1101" i="7" s="1"/>
  <c r="C3715" i="7"/>
  <c r="A3715" i="7" s="1"/>
  <c r="G3715" i="7"/>
  <c r="C407" i="1"/>
  <c r="H2380" i="7"/>
  <c r="G2380" i="7"/>
  <c r="G372" i="7"/>
  <c r="E372" i="7"/>
  <c r="J733" i="7"/>
  <c r="D525" i="1"/>
  <c r="I3506" i="7"/>
  <c r="E321" i="7"/>
  <c r="D321" i="7"/>
  <c r="H1788" i="7"/>
  <c r="E1788" i="7"/>
  <c r="H2288" i="7"/>
  <c r="E2288" i="7"/>
  <c r="D2288" i="7"/>
  <c r="I1431" i="7"/>
  <c r="G1431" i="7"/>
  <c r="J3783" i="7"/>
  <c r="C3783" i="7"/>
  <c r="A3783" i="7" s="1"/>
  <c r="C48" i="7"/>
  <c r="A48" i="7" s="1"/>
  <c r="H1789" i="7"/>
  <c r="G1789" i="7"/>
  <c r="D1789" i="7"/>
  <c r="E1789" i="7"/>
  <c r="J2840" i="7"/>
  <c r="C2632" i="7"/>
  <c r="A2632" i="7" s="1"/>
  <c r="G2388" i="7"/>
  <c r="D2388" i="7"/>
  <c r="H2388" i="7"/>
  <c r="J2388" i="7"/>
  <c r="H1319" i="7"/>
  <c r="C1319" i="7"/>
  <c r="A1319" i="7" s="1"/>
  <c r="J2073" i="7"/>
  <c r="D2073" i="7"/>
  <c r="E2073" i="7"/>
  <c r="I1893" i="7"/>
  <c r="H116" i="7"/>
  <c r="C116" i="7"/>
  <c r="A116" i="7" s="1"/>
  <c r="D2400" i="7"/>
  <c r="H2900" i="7"/>
  <c r="D2900" i="7"/>
  <c r="J2900" i="7"/>
  <c r="C584" i="1"/>
  <c r="E584" i="1"/>
  <c r="I2122" i="7"/>
  <c r="C2122" i="7"/>
  <c r="A2122" i="7" s="1"/>
  <c r="H362" i="7"/>
  <c r="D362" i="7"/>
  <c r="E362" i="7"/>
  <c r="D2797" i="7"/>
  <c r="E3068" i="7"/>
  <c r="I331" i="7"/>
  <c r="I1006" i="7"/>
  <c r="G1006" i="7"/>
  <c r="E54" i="1"/>
  <c r="C54" i="1"/>
  <c r="I3444" i="7"/>
  <c r="C3444" i="7"/>
  <c r="A3444" i="7" s="1"/>
  <c r="I593" i="7"/>
  <c r="C593" i="7"/>
  <c r="A593" i="7" s="1"/>
  <c r="E483" i="1"/>
  <c r="I3895" i="7"/>
  <c r="I1333" i="7"/>
  <c r="C1333" i="7"/>
  <c r="A1333" i="7" s="1"/>
  <c r="H1352" i="7"/>
  <c r="I1352" i="7"/>
  <c r="J1352" i="7"/>
  <c r="H683" i="7"/>
  <c r="C683" i="7"/>
  <c r="A683" i="7" s="1"/>
  <c r="D2306" i="7"/>
  <c r="D617" i="7"/>
  <c r="I3187" i="7"/>
  <c r="E3187" i="7"/>
  <c r="J642" i="7"/>
  <c r="E642" i="7"/>
  <c r="H2519" i="7"/>
  <c r="G2813" i="7"/>
  <c r="D2776" i="7"/>
  <c r="I2002" i="7"/>
  <c r="E2002" i="7"/>
  <c r="D2002" i="7"/>
  <c r="C105" i="1"/>
  <c r="E135" i="7"/>
  <c r="C135" i="7"/>
  <c r="A135" i="7" s="1"/>
  <c r="J135" i="7"/>
  <c r="H676" i="7"/>
  <c r="E676" i="7"/>
  <c r="H2896" i="7"/>
  <c r="I2896" i="7"/>
  <c r="J2896" i="7"/>
  <c r="E2896" i="7"/>
  <c r="C2896" i="7"/>
  <c r="A2896" i="7" s="1"/>
  <c r="C1167" i="7"/>
  <c r="A1167" i="7" s="1"/>
  <c r="I1167" i="7"/>
  <c r="J1167" i="7"/>
  <c r="H1330" i="7"/>
  <c r="D1330" i="7"/>
  <c r="C969" i="7"/>
  <c r="A969" i="7" s="1"/>
  <c r="G969" i="7"/>
  <c r="H2460" i="7"/>
  <c r="G2460" i="7"/>
  <c r="D2460" i="7"/>
  <c r="H1933" i="7"/>
  <c r="C1933" i="7"/>
  <c r="A1933" i="7" s="1"/>
  <c r="C347" i="7"/>
  <c r="A347" i="7" s="1"/>
  <c r="G2563" i="7"/>
  <c r="J1056" i="7"/>
  <c r="J1458" i="7"/>
  <c r="H1458" i="7"/>
  <c r="D1458" i="7"/>
  <c r="J3160" i="7"/>
  <c r="G196" i="7"/>
  <c r="H655" i="7"/>
  <c r="G655" i="7"/>
  <c r="J655" i="7"/>
  <c r="E2771" i="7"/>
  <c r="G2799" i="7"/>
  <c r="E2799" i="7"/>
  <c r="E71" i="7"/>
  <c r="C71" i="7"/>
  <c r="A71" i="7" s="1"/>
  <c r="I2726" i="7"/>
  <c r="D2726" i="7"/>
  <c r="H3508" i="7"/>
  <c r="J3508" i="7"/>
  <c r="E3508" i="7"/>
  <c r="E1166" i="7"/>
  <c r="D157" i="1"/>
  <c r="C620" i="7"/>
  <c r="A620" i="7" s="1"/>
  <c r="G620" i="7"/>
  <c r="C252" i="7"/>
  <c r="A252" i="7" s="1"/>
  <c r="G252" i="7"/>
  <c r="G1354" i="7"/>
  <c r="I134" i="7"/>
  <c r="E134" i="7"/>
  <c r="I1550" i="7"/>
  <c r="J1550" i="7"/>
  <c r="J168" i="7"/>
  <c r="G168" i="7"/>
  <c r="D2987" i="7"/>
  <c r="G2987" i="7"/>
  <c r="I1478" i="7"/>
  <c r="E1478" i="7"/>
  <c r="G1478" i="7"/>
  <c r="C803" i="7"/>
  <c r="A803" i="7" s="1"/>
  <c r="G803" i="7"/>
  <c r="D803" i="7"/>
  <c r="J1206" i="7"/>
  <c r="G1206" i="7"/>
  <c r="E124" i="1"/>
  <c r="I2249" i="7"/>
  <c r="E2249" i="7"/>
  <c r="G120" i="7"/>
  <c r="C3821" i="7"/>
  <c r="A3821" i="7" s="1"/>
  <c r="I3772" i="7"/>
  <c r="G3772" i="7"/>
  <c r="I310" i="7"/>
  <c r="D310" i="7"/>
  <c r="G3677" i="7"/>
  <c r="E2273" i="7"/>
  <c r="I3234" i="7"/>
  <c r="C3234" i="7"/>
  <c r="A3234" i="7" s="1"/>
  <c r="H2735" i="7"/>
  <c r="G2735" i="7"/>
  <c r="D3482" i="7"/>
  <c r="G3482" i="7"/>
  <c r="E313" i="7"/>
  <c r="C3213" i="7"/>
  <c r="A3213" i="7" s="1"/>
  <c r="I585" i="7"/>
  <c r="J585" i="7"/>
  <c r="J3283" i="7"/>
  <c r="D3283" i="7"/>
  <c r="D160" i="7"/>
  <c r="C160" i="7"/>
  <c r="A160" i="7" s="1"/>
  <c r="G160" i="7"/>
  <c r="H3450" i="7"/>
  <c r="G3450" i="7"/>
  <c r="E473" i="1"/>
  <c r="C473" i="1"/>
  <c r="D473" i="1"/>
  <c r="H3239" i="7"/>
  <c r="G3239" i="7"/>
  <c r="I1597" i="7"/>
  <c r="E1597" i="7"/>
  <c r="D1597" i="7"/>
  <c r="I149" i="7"/>
  <c r="J149" i="7"/>
  <c r="E149" i="7"/>
  <c r="C3464" i="7"/>
  <c r="A3464" i="7" s="1"/>
  <c r="G3464" i="7"/>
  <c r="J3464" i="7"/>
  <c r="C1694" i="7"/>
  <c r="A1694" i="7" s="1"/>
  <c r="D1694" i="7"/>
  <c r="E3381" i="7"/>
  <c r="G1369" i="7"/>
  <c r="E1369" i="7"/>
  <c r="H1681" i="7"/>
  <c r="E1681" i="7"/>
  <c r="J1681" i="7"/>
  <c r="I2957" i="7"/>
  <c r="C2957" i="7"/>
  <c r="A2957" i="7" s="1"/>
  <c r="H1109" i="7"/>
  <c r="E1109" i="7"/>
  <c r="C1848" i="7"/>
  <c r="A1848" i="7" s="1"/>
  <c r="J1848" i="7"/>
  <c r="J1399" i="7"/>
  <c r="H380" i="7"/>
  <c r="E380" i="7"/>
  <c r="D13" i="1"/>
  <c r="D416" i="1"/>
  <c r="E416" i="1"/>
  <c r="H3858" i="7"/>
  <c r="G3858" i="7"/>
  <c r="I1721" i="7"/>
  <c r="G1721" i="7"/>
  <c r="D3975" i="7"/>
  <c r="C3975" i="7"/>
  <c r="A3975" i="7" s="1"/>
  <c r="H2598" i="7"/>
  <c r="I2144" i="7"/>
  <c r="G2144" i="7"/>
  <c r="C1521" i="7"/>
  <c r="A1521" i="7" s="1"/>
  <c r="E1521" i="7"/>
  <c r="C2148" i="7"/>
  <c r="A2148" i="7" s="1"/>
  <c r="J2148" i="7"/>
  <c r="G209" i="7"/>
  <c r="D209" i="7"/>
  <c r="I1620" i="7"/>
  <c r="G1620" i="7"/>
  <c r="G3532" i="7"/>
  <c r="C3532" i="7"/>
  <c r="A3532" i="7" s="1"/>
  <c r="H2540" i="7"/>
  <c r="G3084" i="7"/>
  <c r="J3535" i="7"/>
  <c r="H948" i="7"/>
  <c r="C948" i="7"/>
  <c r="A948" i="7" s="1"/>
  <c r="G1366" i="7"/>
  <c r="H1889" i="7"/>
  <c r="J1889" i="7"/>
  <c r="E1889" i="7"/>
  <c r="E730" i="7"/>
  <c r="D3198" i="7"/>
  <c r="E3198" i="7"/>
  <c r="E538" i="7"/>
  <c r="C1661" i="7"/>
  <c r="A1661" i="7" s="1"/>
  <c r="E1661" i="7"/>
  <c r="D1661" i="7"/>
  <c r="H1113" i="7"/>
  <c r="I1985" i="7"/>
  <c r="E1985" i="7"/>
  <c r="I1523" i="7"/>
  <c r="H3457" i="7"/>
  <c r="J3457" i="7"/>
  <c r="E900" i="7"/>
  <c r="I3880" i="7"/>
  <c r="G3880" i="7"/>
  <c r="E1809" i="7"/>
  <c r="J1809" i="7"/>
  <c r="C1572" i="7"/>
  <c r="A1572" i="7" s="1"/>
  <c r="G1572" i="7"/>
  <c r="H3364" i="7"/>
  <c r="C584" i="7"/>
  <c r="A584" i="7" s="1"/>
  <c r="J584" i="7"/>
  <c r="E584" i="7"/>
  <c r="H440" i="7"/>
  <c r="E440" i="7"/>
  <c r="C440" i="7"/>
  <c r="A440" i="7" s="1"/>
  <c r="I1902" i="7"/>
  <c r="J1902" i="7"/>
  <c r="J3630" i="7"/>
  <c r="E3630" i="7"/>
  <c r="H2690" i="7"/>
  <c r="J862" i="7"/>
  <c r="H1182" i="7"/>
  <c r="J1182" i="7"/>
  <c r="G1345" i="7"/>
  <c r="E1345" i="7"/>
  <c r="D1345" i="7"/>
  <c r="I2225" i="7"/>
  <c r="C2225" i="7"/>
  <c r="A2225" i="7" s="1"/>
  <c r="I3605" i="7"/>
  <c r="I460" i="7"/>
  <c r="D460" i="7"/>
  <c r="C3743" i="7"/>
  <c r="A3743" i="7" s="1"/>
  <c r="E3743" i="7"/>
  <c r="E960" i="7"/>
  <c r="C960" i="7"/>
  <c r="A960" i="7" s="1"/>
  <c r="C444" i="1"/>
  <c r="H826" i="7"/>
  <c r="G826" i="7"/>
  <c r="J3871" i="7"/>
  <c r="H1857" i="7"/>
  <c r="D1857" i="7"/>
  <c r="G1857" i="7"/>
  <c r="I1318" i="7"/>
  <c r="J3336" i="7"/>
  <c r="I2696" i="7"/>
  <c r="D2696" i="7"/>
  <c r="I1499" i="7"/>
  <c r="J1499" i="7"/>
  <c r="C1283" i="7"/>
  <c r="A1283" i="7" s="1"/>
  <c r="I2099" i="7"/>
  <c r="E2099" i="7"/>
  <c r="J2099" i="7"/>
  <c r="H2254" i="7"/>
  <c r="C2254" i="7"/>
  <c r="A2254" i="7" s="1"/>
  <c r="G2254" i="7"/>
  <c r="J726" i="7"/>
  <c r="G726" i="7"/>
  <c r="C726" i="7"/>
  <c r="A726" i="7" s="1"/>
  <c r="C704" i="7"/>
  <c r="A704" i="7" s="1"/>
  <c r="E2741" i="7"/>
  <c r="C2741" i="7"/>
  <c r="A2741" i="7" s="1"/>
  <c r="C1130" i="7"/>
  <c r="A1130" i="7" s="1"/>
  <c r="G1130" i="7"/>
  <c r="D3979" i="7"/>
  <c r="E3979" i="7"/>
  <c r="G804" i="7"/>
  <c r="I2737" i="7"/>
  <c r="H3969" i="7"/>
  <c r="J3969" i="7"/>
  <c r="D1636" i="7"/>
  <c r="J1636" i="7"/>
  <c r="E1636" i="7"/>
  <c r="D1271" i="7"/>
  <c r="E1271" i="7"/>
  <c r="E554" i="1"/>
  <c r="D616" i="7"/>
  <c r="E616" i="7"/>
  <c r="C616" i="7"/>
  <c r="A616" i="7" s="1"/>
  <c r="G2005" i="7"/>
  <c r="D2005" i="7"/>
  <c r="J1495" i="7"/>
  <c r="C551" i="1"/>
  <c r="D578" i="1"/>
  <c r="J3706" i="7"/>
  <c r="G2683" i="7"/>
  <c r="I2106" i="7"/>
  <c r="I2625" i="7"/>
  <c r="C2625" i="7"/>
  <c r="A2625" i="7" s="1"/>
  <c r="J2824" i="7"/>
  <c r="D2824" i="7"/>
  <c r="I3011" i="7"/>
  <c r="C3011" i="7"/>
  <c r="A3011" i="7" s="1"/>
  <c r="D3011" i="7"/>
  <c r="H3516" i="7"/>
  <c r="E1281" i="7"/>
  <c r="I2527" i="7"/>
  <c r="J2527" i="7"/>
  <c r="G2527" i="7"/>
  <c r="I2897" i="7"/>
  <c r="D2033" i="7"/>
  <c r="J2033" i="7"/>
  <c r="I3524" i="7"/>
  <c r="E3524" i="7"/>
  <c r="J2234" i="7"/>
  <c r="E2234" i="7"/>
  <c r="C127" i="1"/>
  <c r="E3053" i="7"/>
  <c r="J2886" i="7"/>
  <c r="C2252" i="7"/>
  <c r="A2252" i="7" s="1"/>
  <c r="E2252" i="7"/>
  <c r="H2831" i="7"/>
  <c r="J2831" i="7"/>
  <c r="E194" i="1"/>
  <c r="I2805" i="7"/>
  <c r="C2805" i="7"/>
  <c r="A2805" i="7" s="1"/>
  <c r="J2805" i="7"/>
  <c r="J2980" i="7"/>
  <c r="E1700" i="7"/>
  <c r="H486" i="7"/>
  <c r="C486" i="7"/>
  <c r="A486" i="7" s="1"/>
  <c r="H1787" i="7"/>
  <c r="C1787" i="7"/>
  <c r="A1787" i="7" s="1"/>
  <c r="C3445" i="7"/>
  <c r="A3445" i="7" s="1"/>
  <c r="J3445" i="7"/>
  <c r="E318" i="1"/>
  <c r="H3208" i="7"/>
  <c r="D3208" i="7"/>
  <c r="J3398" i="7"/>
  <c r="I2181" i="7"/>
  <c r="C2181" i="7"/>
  <c r="A2181" i="7" s="1"/>
  <c r="H3365" i="7"/>
  <c r="I3365" i="7"/>
  <c r="J3365" i="7"/>
  <c r="H2149" i="7"/>
  <c r="E2149" i="7"/>
  <c r="C2149" i="7"/>
  <c r="A2149" i="7" s="1"/>
  <c r="J1717" i="7"/>
  <c r="D1717" i="7"/>
  <c r="G1717" i="7"/>
  <c r="I2188" i="7"/>
  <c r="G2188" i="7"/>
  <c r="J2188" i="7"/>
  <c r="H2933" i="7"/>
  <c r="D2933" i="7"/>
  <c r="J279" i="7"/>
  <c r="H247" i="7"/>
  <c r="C247" i="7"/>
  <c r="A247" i="7" s="1"/>
  <c r="E247" i="7"/>
  <c r="G247" i="7"/>
  <c r="J2969" i="7"/>
  <c r="D2321" i="7"/>
  <c r="G2321" i="7"/>
  <c r="I3424" i="7"/>
  <c r="D3424" i="7"/>
  <c r="I430" i="7"/>
  <c r="E1372" i="7"/>
  <c r="G1372" i="7"/>
  <c r="H1134" i="7"/>
  <c r="J1065" i="7"/>
  <c r="G1065" i="7"/>
  <c r="C1065" i="7"/>
  <c r="A1065" i="7" s="1"/>
  <c r="D418" i="1"/>
  <c r="E418" i="1"/>
  <c r="E141" i="1"/>
  <c r="G261" i="7"/>
  <c r="C261" i="7"/>
  <c r="A261" i="7" s="1"/>
  <c r="E20" i="1"/>
  <c r="H3842" i="7"/>
  <c r="E3842" i="7"/>
  <c r="H65" i="7"/>
  <c r="E65" i="7"/>
  <c r="H3782" i="7"/>
  <c r="D3782" i="7"/>
  <c r="I3924" i="7"/>
  <c r="D486" i="1"/>
  <c r="C486" i="1"/>
  <c r="G2001" i="7"/>
  <c r="E2001" i="7"/>
  <c r="C2599" i="7"/>
  <c r="A2599" i="7" s="1"/>
  <c r="E2599" i="7"/>
  <c r="I1881" i="7"/>
  <c r="G1881" i="7"/>
  <c r="H3274" i="7"/>
  <c r="J3274" i="7"/>
  <c r="D3274" i="7"/>
  <c r="E3274" i="7"/>
  <c r="C2546" i="7"/>
  <c r="A2546" i="7" s="1"/>
  <c r="E2271" i="7"/>
  <c r="C2271" i="7"/>
  <c r="A2271" i="7" s="1"/>
  <c r="C2742" i="7"/>
  <c r="A2742" i="7" s="1"/>
  <c r="D2742" i="7"/>
  <c r="J3992" i="7"/>
  <c r="J1125" i="7"/>
  <c r="C1125" i="7"/>
  <c r="A1125" i="7" s="1"/>
  <c r="E179" i="1"/>
  <c r="C179" i="1"/>
  <c r="I3933" i="7"/>
  <c r="H3762" i="7"/>
  <c r="J3762" i="7"/>
  <c r="E3762" i="7"/>
  <c r="D119" i="1"/>
  <c r="H2058" i="7"/>
  <c r="J2058" i="7"/>
  <c r="H2740" i="7"/>
  <c r="C2740" i="7"/>
  <c r="A2740" i="7" s="1"/>
  <c r="D3093" i="7"/>
  <c r="H3075" i="7"/>
  <c r="G3075" i="7"/>
  <c r="G3747" i="7"/>
  <c r="E3747" i="7"/>
  <c r="J3747" i="7"/>
  <c r="D471" i="1"/>
  <c r="E391" i="1"/>
  <c r="H1339" i="7"/>
  <c r="D1339" i="7"/>
  <c r="J1339" i="7"/>
  <c r="E1339" i="7"/>
  <c r="I1076" i="7"/>
  <c r="J1666" i="7"/>
  <c r="C1666" i="7"/>
  <c r="A1666" i="7" s="1"/>
  <c r="D319" i="7"/>
  <c r="C319" i="7"/>
  <c r="A319" i="7" s="1"/>
  <c r="I3543" i="7"/>
  <c r="G3543" i="7"/>
  <c r="D3543" i="7"/>
  <c r="J3543" i="7"/>
  <c r="H1810" i="7"/>
  <c r="D1810" i="7"/>
  <c r="D3814" i="7"/>
  <c r="J3814" i="7"/>
  <c r="E457" i="7"/>
  <c r="I3586" i="7"/>
  <c r="I1934" i="7"/>
  <c r="G3124" i="7"/>
  <c r="C3124" i="7"/>
  <c r="A3124" i="7" s="1"/>
  <c r="I424" i="7"/>
  <c r="E424" i="7"/>
  <c r="H2712" i="7"/>
  <c r="D2712" i="7"/>
  <c r="E2712" i="7"/>
  <c r="D3573" i="7"/>
  <c r="E3573" i="7"/>
  <c r="J3573" i="7"/>
  <c r="C3573" i="7"/>
  <c r="A3573" i="7" s="1"/>
  <c r="J63" i="7"/>
  <c r="H1912" i="7"/>
  <c r="E1912" i="7"/>
  <c r="I2201" i="7"/>
  <c r="J2201" i="7"/>
  <c r="E422" i="7"/>
  <c r="I3031" i="7"/>
  <c r="D3031" i="7"/>
  <c r="G2935" i="7"/>
  <c r="I234" i="7"/>
  <c r="H234" i="7"/>
  <c r="E234" i="7"/>
  <c r="C234" i="7"/>
  <c r="A234" i="7" s="1"/>
  <c r="H2577" i="7"/>
  <c r="C2577" i="7"/>
  <c r="A2577" i="7" s="1"/>
  <c r="C329" i="1"/>
  <c r="E329" i="1"/>
  <c r="D374" i="7"/>
  <c r="I1507" i="7"/>
  <c r="C472" i="7"/>
  <c r="A472" i="7" s="1"/>
  <c r="D472" i="7"/>
  <c r="H1928" i="7"/>
  <c r="E1928" i="7"/>
  <c r="I695" i="7"/>
  <c r="J695" i="7"/>
  <c r="C140" i="7"/>
  <c r="A140" i="7" s="1"/>
  <c r="D56" i="7"/>
  <c r="H56" i="7"/>
  <c r="C2232" i="7"/>
  <c r="A2232" i="7" s="1"/>
  <c r="E3692" i="7"/>
  <c r="H1217" i="7"/>
  <c r="H1671" i="7"/>
  <c r="J1671" i="7"/>
  <c r="D297" i="7"/>
  <c r="D2585" i="7"/>
  <c r="D428" i="1"/>
  <c r="C3746" i="7"/>
  <c r="A3746" i="7" s="1"/>
  <c r="I2308" i="7"/>
  <c r="G2215" i="7"/>
  <c r="H1986" i="7"/>
  <c r="J1986" i="7"/>
  <c r="D1217" i="7"/>
  <c r="C1217" i="7"/>
  <c r="A1217" i="7" s="1"/>
  <c r="G1671" i="7"/>
  <c r="G297" i="7"/>
  <c r="H2585" i="7"/>
  <c r="G2585" i="7"/>
  <c r="C428" i="1"/>
  <c r="I972" i="7"/>
  <c r="G972" i="7"/>
  <c r="C972" i="7"/>
  <c r="A972" i="7" s="1"/>
  <c r="C568" i="1"/>
  <c r="J3746" i="7"/>
  <c r="H3613" i="7"/>
  <c r="C3613" i="7"/>
  <c r="A3613" i="7" s="1"/>
  <c r="H2308" i="7"/>
  <c r="G2308" i="7"/>
  <c r="D2308" i="7"/>
  <c r="H1144" i="7"/>
  <c r="I1970" i="7"/>
  <c r="C1970" i="7"/>
  <c r="A1970" i="7" s="1"/>
  <c r="J1970" i="7"/>
  <c r="I3168" i="7"/>
  <c r="D3168" i="7"/>
  <c r="E827" i="7"/>
  <c r="I3098" i="7"/>
  <c r="J1376" i="7"/>
  <c r="I2131" i="7"/>
  <c r="D2131" i="7"/>
  <c r="H1300" i="7"/>
  <c r="D1300" i="7"/>
  <c r="E2317" i="7"/>
  <c r="J2317" i="7"/>
  <c r="I508" i="7"/>
  <c r="E508" i="7"/>
  <c r="H2048" i="7"/>
  <c r="J2048" i="7"/>
  <c r="J2943" i="7"/>
  <c r="H167" i="7"/>
  <c r="D167" i="7"/>
  <c r="C110" i="1"/>
  <c r="E110" i="1"/>
  <c r="E524" i="7"/>
  <c r="C853" i="7"/>
  <c r="A853" i="7" s="1"/>
  <c r="H1582" i="7"/>
  <c r="E1582" i="7"/>
  <c r="D1582" i="7"/>
  <c r="E182" i="1"/>
  <c r="J1877" i="7"/>
  <c r="E1877" i="7"/>
  <c r="D1225" i="7"/>
  <c r="E1225" i="7"/>
  <c r="I60" i="7"/>
  <c r="D60" i="7"/>
  <c r="I470" i="7"/>
  <c r="E470" i="7"/>
  <c r="C3155" i="7"/>
  <c r="A3155" i="7" s="1"/>
  <c r="G3155" i="7"/>
  <c r="J2395" i="7"/>
  <c r="I632" i="7"/>
  <c r="D2856" i="7"/>
  <c r="E285" i="1"/>
  <c r="J3729" i="7"/>
  <c r="C3729" i="7"/>
  <c r="A3729" i="7" s="1"/>
  <c r="H3986" i="7"/>
  <c r="C3986" i="7"/>
  <c r="A3986" i="7" s="1"/>
  <c r="E3986" i="7"/>
  <c r="D3986" i="7"/>
  <c r="H3959" i="7"/>
  <c r="G3959" i="7"/>
  <c r="I657" i="7"/>
  <c r="J657" i="7"/>
  <c r="D1180" i="7"/>
  <c r="H320" i="7"/>
  <c r="G320" i="7"/>
  <c r="I1371" i="7"/>
  <c r="J1371" i="7"/>
  <c r="E1371" i="7"/>
  <c r="G2502" i="7"/>
  <c r="D2502" i="7"/>
  <c r="C260" i="1"/>
  <c r="H1117" i="7"/>
  <c r="E1117" i="7"/>
  <c r="H1063" i="7"/>
  <c r="C1063" i="7"/>
  <c r="A1063" i="7" s="1"/>
  <c r="G1779" i="7"/>
  <c r="E1779" i="7"/>
  <c r="J2274" i="7"/>
  <c r="H1030" i="7"/>
  <c r="D1030" i="7"/>
  <c r="G1030" i="7"/>
  <c r="C1472" i="7"/>
  <c r="A1472" i="7" s="1"/>
  <c r="E1472" i="7"/>
  <c r="H2214" i="7"/>
  <c r="J2214" i="7"/>
  <c r="G2214" i="7"/>
  <c r="I3538" i="7"/>
  <c r="E3538" i="7"/>
  <c r="I2777" i="7"/>
  <c r="D2777" i="7"/>
  <c r="D1737" i="7"/>
  <c r="D51" i="7"/>
  <c r="J2750" i="7"/>
  <c r="C3257" i="7"/>
  <c r="A3257" i="7" s="1"/>
  <c r="J731" i="7"/>
  <c r="E3127" i="7"/>
  <c r="D3127" i="7"/>
  <c r="I3837" i="7"/>
  <c r="E3837" i="7"/>
  <c r="H964" i="7"/>
  <c r="E964" i="7"/>
  <c r="C38" i="1"/>
  <c r="J72" i="7"/>
  <c r="D72" i="7"/>
  <c r="I2440" i="7"/>
  <c r="D2440" i="7"/>
  <c r="G3308" i="7"/>
  <c r="J3140" i="7"/>
  <c r="H3533" i="7"/>
  <c r="E3533" i="7"/>
  <c r="D516" i="1"/>
  <c r="E516" i="1"/>
  <c r="I3634" i="7"/>
  <c r="G3634" i="7"/>
  <c r="J3634" i="7"/>
  <c r="H3927" i="7"/>
  <c r="C3927" i="7"/>
  <c r="A3927" i="7" s="1"/>
  <c r="H2351" i="7"/>
  <c r="I2351" i="7"/>
  <c r="G2351" i="7"/>
  <c r="J2531" i="7"/>
  <c r="E2531" i="7"/>
  <c r="J2141" i="7"/>
  <c r="C2141" i="7"/>
  <c r="A2141" i="7" s="1"/>
  <c r="E267" i="1"/>
  <c r="D267" i="1"/>
  <c r="H1612" i="7"/>
  <c r="D1612" i="7"/>
  <c r="D795" i="7"/>
  <c r="G2454" i="7"/>
  <c r="E2454" i="7"/>
  <c r="I1192" i="7"/>
  <c r="C1192" i="7"/>
  <c r="A1192" i="7" s="1"/>
  <c r="H1358" i="7"/>
  <c r="J1358" i="7"/>
  <c r="E1358" i="7"/>
  <c r="C1358" i="7"/>
  <c r="A1358" i="7" s="1"/>
  <c r="G2761" i="7"/>
  <c r="E2761" i="7"/>
  <c r="H2128" i="7"/>
  <c r="I3414" i="7"/>
  <c r="D3414" i="7"/>
  <c r="C3083" i="7"/>
  <c r="A3083" i="7" s="1"/>
  <c r="D3083" i="7"/>
  <c r="J3083" i="7"/>
  <c r="I2479" i="7"/>
  <c r="J2479" i="7"/>
  <c r="D2479" i="7"/>
  <c r="J2504" i="7"/>
  <c r="G2504" i="7"/>
  <c r="H329" i="7"/>
  <c r="G1570" i="7"/>
  <c r="C1570" i="7"/>
  <c r="A1570" i="7" s="1"/>
  <c r="G3781" i="7"/>
  <c r="C3781" i="7"/>
  <c r="A3781" i="7" s="1"/>
  <c r="E2667" i="7"/>
  <c r="C2667" i="7"/>
  <c r="A2667" i="7" s="1"/>
  <c r="I1280" i="7"/>
  <c r="E1280" i="7"/>
  <c r="H3932" i="7"/>
  <c r="D2205" i="7"/>
  <c r="G2205" i="7"/>
  <c r="E2205" i="7"/>
  <c r="G1405" i="7"/>
  <c r="D1405" i="7"/>
  <c r="D1778" i="7"/>
  <c r="E1778" i="7"/>
  <c r="H2990" i="7"/>
  <c r="E2990" i="7"/>
  <c r="I2038" i="7"/>
  <c r="D2038" i="7"/>
  <c r="J1756" i="7"/>
  <c r="I2782" i="7"/>
  <c r="I212" i="7"/>
  <c r="E212" i="7"/>
  <c r="J3618" i="7"/>
  <c r="H1287" i="7"/>
  <c r="D1038" i="7"/>
  <c r="J1038" i="7"/>
  <c r="E1038" i="7"/>
  <c r="I219" i="7"/>
  <c r="I3720" i="7"/>
  <c r="G223" i="7"/>
  <c r="D547" i="7"/>
  <c r="J1034" i="7"/>
  <c r="E2101" i="7"/>
  <c r="D2101" i="7"/>
  <c r="C31" i="7"/>
  <c r="A31" i="7" s="1"/>
  <c r="D31" i="7"/>
  <c r="E3121" i="7"/>
  <c r="D3076" i="7"/>
  <c r="H11" i="7"/>
  <c r="D11" i="7"/>
  <c r="J11" i="7"/>
  <c r="J3548" i="7"/>
  <c r="E3548" i="7"/>
  <c r="G834" i="7"/>
  <c r="H3276" i="7"/>
  <c r="G3276" i="7"/>
  <c r="C1343" i="7"/>
  <c r="A1343" i="7" s="1"/>
  <c r="G1343" i="7"/>
  <c r="J1343" i="7"/>
  <c r="I3787" i="7"/>
  <c r="D3787" i="7"/>
  <c r="I1400" i="7"/>
  <c r="E1400" i="7"/>
  <c r="I1866" i="7"/>
  <c r="J1866" i="7"/>
  <c r="D1074" i="7"/>
  <c r="E956" i="7"/>
  <c r="E3291" i="7"/>
  <c r="H3467" i="7"/>
  <c r="C3467" i="7"/>
  <c r="A3467" i="7" s="1"/>
  <c r="E3467" i="7"/>
  <c r="G3431" i="7"/>
  <c r="E3431" i="7"/>
  <c r="J950" i="7"/>
  <c r="H950" i="7"/>
  <c r="E950" i="7"/>
  <c r="H3045" i="7"/>
  <c r="H2226" i="7"/>
  <c r="J2678" i="7"/>
  <c r="D2678" i="7"/>
  <c r="G815" i="7"/>
  <c r="C2659" i="7"/>
  <c r="A2659" i="7" s="1"/>
  <c r="D600" i="7"/>
  <c r="D618" i="7"/>
  <c r="C618" i="7"/>
  <c r="A618" i="7" s="1"/>
  <c r="J618" i="7"/>
  <c r="D433" i="7"/>
  <c r="E42" i="1"/>
  <c r="E569" i="7"/>
  <c r="I3671" i="7"/>
  <c r="C50" i="1"/>
  <c r="H2717" i="7"/>
  <c r="I1004" i="7"/>
  <c r="G1004" i="7"/>
  <c r="G2626" i="7"/>
  <c r="I3322" i="7"/>
  <c r="C966" i="7"/>
  <c r="A966" i="7" s="1"/>
  <c r="I3171" i="7"/>
  <c r="J3171" i="7"/>
  <c r="J1703" i="7"/>
  <c r="G1703" i="7"/>
  <c r="E721" i="7"/>
  <c r="G721" i="7"/>
  <c r="H156" i="7"/>
  <c r="C156" i="7"/>
  <c r="A156" i="7" s="1"/>
  <c r="J2918" i="7"/>
  <c r="J3804" i="7"/>
  <c r="G3804" i="7"/>
  <c r="G1865" i="7"/>
  <c r="G109" i="7"/>
  <c r="C109" i="7"/>
  <c r="A109" i="7" s="1"/>
  <c r="H1980" i="7"/>
  <c r="D1980" i="7"/>
  <c r="J1980" i="7"/>
  <c r="J3354" i="7"/>
  <c r="G1840" i="7"/>
  <c r="G1235" i="7"/>
  <c r="C1235" i="7"/>
  <c r="A1235" i="7" s="1"/>
  <c r="I2996" i="7"/>
  <c r="C2996" i="7"/>
  <c r="A2996" i="7" s="1"/>
  <c r="D3277" i="7"/>
  <c r="I340" i="7"/>
  <c r="J928" i="7"/>
  <c r="G928" i="7"/>
  <c r="I1772" i="7"/>
  <c r="E1772" i="7"/>
  <c r="E3599" i="7"/>
  <c r="D164" i="1"/>
  <c r="H2432" i="7"/>
  <c r="J2432" i="7"/>
  <c r="I1540" i="7"/>
  <c r="I1714" i="7"/>
  <c r="G1714" i="7"/>
  <c r="C1714" i="7"/>
  <c r="A1714" i="7" s="1"/>
  <c r="E3594" i="7"/>
  <c r="H527" i="7"/>
  <c r="D527" i="7"/>
  <c r="C135" i="1"/>
  <c r="E135" i="1"/>
  <c r="G2819" i="7"/>
  <c r="E2819" i="7"/>
  <c r="I1252" i="7"/>
  <c r="E1969" i="7"/>
  <c r="D371" i="1"/>
  <c r="H2652" i="7"/>
  <c r="J2652" i="7"/>
  <c r="C3252" i="7"/>
  <c r="A3252" i="7" s="1"/>
  <c r="H3182" i="7"/>
  <c r="E332" i="7"/>
  <c r="H1406" i="7"/>
  <c r="G1406" i="7"/>
  <c r="E1406" i="7"/>
  <c r="C961" i="7"/>
  <c r="A961" i="7" s="1"/>
  <c r="D2473" i="7"/>
  <c r="E2473" i="7"/>
  <c r="C571" i="7"/>
  <c r="A571" i="7" s="1"/>
  <c r="H2744" i="7"/>
  <c r="C2744" i="7"/>
  <c r="A2744" i="7" s="1"/>
  <c r="G2888" i="7"/>
  <c r="I1411" i="7"/>
  <c r="H1839" i="7"/>
  <c r="D1839" i="7"/>
  <c r="J1391" i="7"/>
  <c r="H2297" i="7"/>
  <c r="J1141" i="7"/>
  <c r="G1141" i="7"/>
  <c r="E1141" i="7"/>
  <c r="E1423" i="7"/>
  <c r="D1423" i="7"/>
  <c r="J2991" i="7"/>
  <c r="G2991" i="7"/>
  <c r="H1368" i="7"/>
  <c r="G1368" i="7"/>
  <c r="I59" i="7"/>
  <c r="J59" i="7"/>
  <c r="J3778" i="7"/>
  <c r="I2693" i="7"/>
  <c r="J2693" i="7"/>
  <c r="E2693" i="7"/>
  <c r="E2050" i="7"/>
  <c r="G2050" i="7"/>
  <c r="C2923" i="7"/>
  <c r="A2923" i="7" s="1"/>
  <c r="H3269" i="7"/>
  <c r="C3269" i="7"/>
  <c r="A3269" i="7" s="1"/>
  <c r="G3269" i="7"/>
  <c r="I127" i="7"/>
  <c r="J127" i="7"/>
  <c r="G127" i="7"/>
  <c r="C1332" i="7"/>
  <c r="A1332" i="7" s="1"/>
  <c r="G1332" i="7"/>
  <c r="I2976" i="7"/>
  <c r="D2976" i="7"/>
  <c r="E2976" i="7"/>
  <c r="E1175" i="7"/>
  <c r="G2995" i="7"/>
  <c r="D2995" i="7"/>
  <c r="E971" i="7"/>
  <c r="H136" i="7"/>
  <c r="E2462" i="7"/>
  <c r="I2035" i="7"/>
  <c r="I3342" i="7"/>
  <c r="C3342" i="7"/>
  <c r="A3342" i="7" s="1"/>
  <c r="E231" i="7"/>
  <c r="D231" i="1"/>
  <c r="I3861" i="7"/>
  <c r="D3861" i="7"/>
  <c r="J3861" i="7"/>
  <c r="D1517" i="7"/>
  <c r="J1517" i="7"/>
  <c r="E1517" i="7"/>
  <c r="H734" i="7"/>
  <c r="D734" i="7"/>
  <c r="D2838" i="7"/>
  <c r="J2838" i="7"/>
  <c r="H3190" i="7"/>
  <c r="C3190" i="7"/>
  <c r="A3190" i="7" s="1"/>
  <c r="E3190" i="7"/>
  <c r="H170" i="7"/>
  <c r="G170" i="7"/>
  <c r="G36" i="7"/>
  <c r="I2047" i="7"/>
  <c r="E2047" i="7"/>
  <c r="J2047" i="7"/>
  <c r="D429" i="7"/>
  <c r="E3686" i="7"/>
  <c r="H2617" i="7"/>
  <c r="G2490" i="7"/>
  <c r="D2490" i="7"/>
  <c r="I3981" i="7"/>
  <c r="D3981" i="7"/>
  <c r="C3981" i="7"/>
  <c r="A3981" i="7" s="1"/>
  <c r="D112" i="1"/>
  <c r="I49" i="7"/>
  <c r="J49" i="7"/>
  <c r="D3096" i="7"/>
  <c r="I3867" i="7"/>
  <c r="J3867" i="7"/>
  <c r="D751" i="7"/>
  <c r="E691" i="7"/>
  <c r="I9" i="7"/>
  <c r="E9" i="7"/>
  <c r="J9" i="7"/>
  <c r="C9" i="7"/>
  <c r="H2738" i="7"/>
  <c r="C2738" i="7"/>
  <c r="A2738" i="7" s="1"/>
  <c r="G1440" i="7"/>
  <c r="I2664" i="7"/>
  <c r="G2664" i="7"/>
  <c r="C2664" i="7"/>
  <c r="A2664" i="7" s="1"/>
  <c r="G1232" i="7"/>
  <c r="C1232" i="7"/>
  <c r="A1232" i="7" s="1"/>
  <c r="C1316" i="7"/>
  <c r="A1316" i="7" s="1"/>
  <c r="D3218" i="7"/>
  <c r="J2136" i="7"/>
  <c r="D2136" i="7"/>
  <c r="H525" i="7"/>
  <c r="J525" i="7"/>
  <c r="C1882" i="7"/>
  <c r="A1882" i="7" s="1"/>
  <c r="I1412" i="7"/>
  <c r="J1387" i="7"/>
  <c r="C1387" i="7"/>
  <c r="A1387" i="7" s="1"/>
  <c r="I2241" i="7"/>
  <c r="E2241" i="7"/>
  <c r="G1600" i="7"/>
  <c r="J1600" i="7"/>
  <c r="E3766" i="7"/>
  <c r="H2290" i="7"/>
  <c r="J2290" i="7"/>
  <c r="E2290" i="7"/>
  <c r="E2624" i="7"/>
  <c r="I1942" i="7"/>
  <c r="E1942" i="7"/>
  <c r="G1942" i="7"/>
  <c r="G3430" i="7"/>
  <c r="C3430" i="7"/>
  <c r="A3430" i="7" s="1"/>
  <c r="H3552" i="7"/>
  <c r="C3552" i="7"/>
  <c r="A3552" i="7" s="1"/>
  <c r="G1750" i="7"/>
  <c r="C3860" i="7"/>
  <c r="A3860" i="7" s="1"/>
  <c r="D569" i="1"/>
  <c r="D3509" i="7"/>
  <c r="H2921" i="7"/>
  <c r="G1439" i="7"/>
  <c r="H3346" i="7"/>
  <c r="D3346" i="7"/>
  <c r="J3716" i="7"/>
  <c r="J3287" i="7"/>
  <c r="E3287" i="7"/>
  <c r="H833" i="7"/>
  <c r="E833" i="7"/>
  <c r="C3103" i="7"/>
  <c r="A3103" i="7" s="1"/>
  <c r="G3103" i="7"/>
  <c r="D1425" i="7"/>
  <c r="E2766" i="7"/>
  <c r="I2544" i="7"/>
  <c r="D2544" i="7"/>
  <c r="G2997" i="7"/>
  <c r="E462" i="7"/>
  <c r="G462" i="7"/>
  <c r="J462" i="7"/>
  <c r="E1083" i="7"/>
  <c r="G1083" i="7"/>
  <c r="J1743" i="7"/>
  <c r="D1743" i="7"/>
  <c r="I1872" i="7"/>
  <c r="D1872" i="7"/>
  <c r="H757" i="7"/>
  <c r="E757" i="7"/>
  <c r="C1913" i="7"/>
  <c r="A1913" i="7" s="1"/>
  <c r="J1168" i="7"/>
  <c r="I912" i="7"/>
  <c r="C1261" i="7"/>
  <c r="A1261" i="7" s="1"/>
  <c r="H2263" i="7"/>
  <c r="D2263" i="7"/>
  <c r="D198" i="7"/>
  <c r="H2436" i="7"/>
  <c r="J2436" i="7"/>
  <c r="G2436" i="7"/>
  <c r="D2634" i="7"/>
  <c r="E1672" i="7"/>
  <c r="H2728" i="7"/>
  <c r="G2728" i="7"/>
  <c r="I1285" i="7"/>
  <c r="G1658" i="7"/>
  <c r="I1617" i="7"/>
  <c r="C1617" i="7"/>
  <c r="A1617" i="7" s="1"/>
  <c r="J1617" i="7"/>
  <c r="G932" i="7"/>
  <c r="J932" i="7"/>
  <c r="G3193" i="7"/>
  <c r="J1364" i="7"/>
  <c r="I2764" i="7"/>
  <c r="J2466" i="7"/>
  <c r="I1301" i="7"/>
  <c r="J1301" i="7"/>
  <c r="E1301" i="7"/>
  <c r="C1977" i="7"/>
  <c r="A1977" i="7" s="1"/>
  <c r="I1660" i="7"/>
  <c r="J931" i="7"/>
  <c r="H2647" i="7"/>
  <c r="E2647" i="7"/>
  <c r="G3176" i="7"/>
  <c r="I18" i="7"/>
  <c r="J18" i="7"/>
  <c r="E3113" i="7"/>
  <c r="H576" i="7"/>
  <c r="E576" i="7"/>
  <c r="J2877" i="7"/>
  <c r="D2877" i="7"/>
  <c r="J2833" i="7"/>
  <c r="I3504" i="7"/>
  <c r="G1674" i="7"/>
  <c r="I1356" i="7"/>
  <c r="E419" i="1"/>
  <c r="D548" i="1"/>
  <c r="C3881" i="7"/>
  <c r="A3881" i="7" s="1"/>
  <c r="G1212" i="7"/>
  <c r="H1414" i="7"/>
  <c r="J1414" i="7"/>
  <c r="G919" i="7"/>
  <c r="I2112" i="7"/>
  <c r="C2112" i="7"/>
  <c r="A2112" i="7" s="1"/>
  <c r="G3560" i="7"/>
  <c r="I604" i="7"/>
  <c r="J604" i="7"/>
  <c r="G604" i="7"/>
  <c r="C2012" i="7"/>
  <c r="A2012" i="7" s="1"/>
  <c r="H2715" i="7"/>
  <c r="G562" i="7"/>
  <c r="I411" i="7"/>
  <c r="G3477" i="7"/>
  <c r="G1838" i="7"/>
  <c r="D1317" i="7"/>
  <c r="E1317" i="7"/>
  <c r="D1793" i="7"/>
  <c r="J1793" i="7"/>
  <c r="E1793" i="7"/>
  <c r="H3954" i="7"/>
  <c r="G3954" i="7"/>
  <c r="C3954" i="7"/>
  <c r="A3954" i="7" s="1"/>
  <c r="I405" i="7"/>
  <c r="J405" i="7"/>
  <c r="D405" i="7"/>
  <c r="J2386" i="7"/>
  <c r="G2386" i="7"/>
  <c r="I3525" i="7"/>
  <c r="G1119" i="7"/>
  <c r="D327" i="1"/>
  <c r="E17" i="1"/>
  <c r="G692" i="7"/>
  <c r="G152" i="7"/>
  <c r="I816" i="7"/>
  <c r="J816" i="7"/>
  <c r="J3595" i="7"/>
  <c r="H3085" i="7"/>
  <c r="E3085" i="7"/>
  <c r="E2121" i="7"/>
  <c r="I248" i="7"/>
  <c r="J248" i="7"/>
  <c r="C3735" i="7"/>
  <c r="A3735" i="7" s="1"/>
  <c r="D2605" i="7"/>
  <c r="H2415" i="7"/>
  <c r="C2719" i="7"/>
  <c r="A2719" i="7" s="1"/>
  <c r="H2021" i="7"/>
  <c r="D1017" i="7"/>
  <c r="H3394" i="7"/>
  <c r="C3394" i="7"/>
  <c r="A3394" i="7" s="1"/>
  <c r="C290" i="7"/>
  <c r="A290" i="7" s="1"/>
  <c r="G290" i="7"/>
  <c r="I1846" i="7"/>
  <c r="G1846" i="7"/>
  <c r="C398" i="1"/>
  <c r="D398" i="1"/>
  <c r="J3635" i="7"/>
  <c r="J183" i="7"/>
  <c r="H2607" i="7"/>
  <c r="D2607" i="7"/>
  <c r="C1665" i="7"/>
  <c r="A1665" i="7" s="1"/>
  <c r="G1665" i="7"/>
  <c r="I1055" i="7"/>
  <c r="C1055" i="7"/>
  <c r="A1055" i="7" s="1"/>
  <c r="D539" i="7"/>
  <c r="C376" i="1"/>
  <c r="H3087" i="7"/>
  <c r="G3087" i="7"/>
  <c r="C508" i="1"/>
  <c r="H2786" i="7"/>
  <c r="G2786" i="7"/>
  <c r="J3203" i="7"/>
  <c r="H783" i="7"/>
  <c r="C783" i="7"/>
  <c r="A783" i="7" s="1"/>
  <c r="I3315" i="7"/>
  <c r="E136" i="1"/>
  <c r="C136" i="1"/>
  <c r="I2644" i="7"/>
  <c r="J2644" i="7"/>
  <c r="E1421" i="7"/>
  <c r="J1421" i="7"/>
  <c r="D2057" i="7"/>
  <c r="G2057" i="7"/>
  <c r="D1028" i="7"/>
  <c r="I336" i="7"/>
  <c r="J336" i="7"/>
  <c r="D298" i="1"/>
  <c r="D3964" i="7"/>
  <c r="H1468" i="7"/>
  <c r="C1468" i="7"/>
  <c r="A1468" i="7" s="1"/>
  <c r="J2523" i="7"/>
  <c r="E501" i="1"/>
  <c r="D501" i="1"/>
  <c r="H1111" i="7"/>
  <c r="J1111" i="7"/>
  <c r="I824" i="7"/>
  <c r="G2553" i="7"/>
  <c r="H449" i="7"/>
  <c r="C73" i="7"/>
  <c r="A73" i="7" s="1"/>
  <c r="C671" i="7"/>
  <c r="A671" i="7" s="1"/>
  <c r="I3289" i="7"/>
  <c r="J3289" i="7"/>
  <c r="G3289" i="7"/>
  <c r="H2223" i="7"/>
  <c r="G2223" i="7"/>
  <c r="I2832" i="7"/>
  <c r="C2832" i="7"/>
  <c r="A2832" i="7" s="1"/>
  <c r="D120" i="1"/>
  <c r="E120" i="1"/>
  <c r="C254" i="1"/>
  <c r="G2262" i="7"/>
  <c r="H1173" i="7"/>
  <c r="E1173" i="7"/>
  <c r="C1173" i="7"/>
  <c r="A1173" i="7" s="1"/>
  <c r="H3775" i="7"/>
  <c r="I2915" i="7"/>
  <c r="G2635" i="7"/>
  <c r="J1509" i="7"/>
  <c r="H2703" i="7"/>
  <c r="C2300" i="7"/>
  <c r="A2300" i="7" s="1"/>
  <c r="H444" i="7"/>
  <c r="J444" i="7"/>
  <c r="G444" i="7"/>
  <c r="D1915" i="7"/>
  <c r="G1915" i="7"/>
  <c r="I2516" i="7"/>
  <c r="J2516" i="7"/>
  <c r="D2839" i="7"/>
  <c r="I3698" i="7"/>
  <c r="E2369" i="7"/>
  <c r="C3350" i="7"/>
  <c r="A3350" i="7" s="1"/>
  <c r="I1653" i="7"/>
  <c r="C1653" i="7"/>
  <c r="A1653" i="7" s="1"/>
  <c r="I2030" i="7"/>
  <c r="J2030" i="7"/>
  <c r="D315" i="7"/>
  <c r="C434" i="1"/>
  <c r="D434" i="1"/>
  <c r="E23" i="1"/>
  <c r="C23" i="1"/>
  <c r="H3410" i="7"/>
  <c r="E3406" i="7"/>
  <c r="J3406" i="7"/>
  <c r="I823" i="7"/>
  <c r="C823" i="7"/>
  <c r="A823" i="7" s="1"/>
  <c r="C233" i="1"/>
  <c r="H1324" i="7"/>
  <c r="D358" i="7"/>
  <c r="I1211" i="7"/>
  <c r="D1211" i="7"/>
  <c r="J3432" i="7"/>
  <c r="C3432" i="7"/>
  <c r="A3432" i="7" s="1"/>
  <c r="H3556" i="7"/>
  <c r="C1837" i="7"/>
  <c r="A1837" i="7" s="1"/>
  <c r="H3405" i="7"/>
  <c r="C3405" i="7"/>
  <c r="A3405" i="7" s="1"/>
  <c r="J1952" i="7"/>
  <c r="E1952" i="7"/>
  <c r="D2830" i="7"/>
  <c r="H3153" i="7"/>
  <c r="G3153" i="7"/>
  <c r="J3153" i="7"/>
  <c r="D3104" i="7"/>
  <c r="H3934" i="7"/>
  <c r="J3934" i="7"/>
  <c r="G389" i="7"/>
  <c r="E389" i="7"/>
  <c r="I2497" i="7"/>
  <c r="C2497" i="7"/>
  <c r="A2497" i="7" s="1"/>
  <c r="J507" i="7"/>
  <c r="G507" i="7"/>
  <c r="G488" i="7"/>
  <c r="C488" i="7"/>
  <c r="A488" i="7" s="1"/>
  <c r="E680" i="7"/>
  <c r="C680" i="7"/>
  <c r="A680" i="7" s="1"/>
  <c r="I3724" i="7"/>
  <c r="H710" i="7"/>
  <c r="G710" i="7"/>
  <c r="I955" i="7"/>
  <c r="D955" i="7"/>
  <c r="C955" i="7"/>
  <c r="A955" i="7" s="1"/>
  <c r="H922" i="7"/>
  <c r="E922" i="7"/>
  <c r="G922" i="7"/>
  <c r="I17" i="7"/>
  <c r="D17" i="7"/>
  <c r="J385" i="7"/>
  <c r="E385" i="7"/>
  <c r="J2912" i="7"/>
  <c r="D3298" i="7"/>
  <c r="E3298" i="7"/>
  <c r="H3368" i="7"/>
  <c r="G3368" i="7"/>
  <c r="E3368" i="7"/>
  <c r="E396" i="7"/>
  <c r="G396" i="7"/>
  <c r="I3988" i="7"/>
  <c r="E3293" i="7"/>
  <c r="H1344" i="7"/>
  <c r="D2680" i="7"/>
  <c r="E461" i="1"/>
  <c r="H3865" i="7"/>
  <c r="D141" i="7"/>
  <c r="H266" i="7"/>
  <c r="D2465" i="7"/>
  <c r="E2465" i="7"/>
  <c r="I2973" i="7"/>
  <c r="G2973" i="7"/>
  <c r="C379" i="1"/>
  <c r="H1593" i="7"/>
  <c r="G1593" i="7"/>
  <c r="J2184" i="7"/>
  <c r="H2293" i="7"/>
  <c r="G740" i="7"/>
  <c r="J740" i="7"/>
  <c r="E2341" i="7"/>
  <c r="D2341" i="7"/>
  <c r="H3777" i="7"/>
  <c r="D3777" i="7"/>
  <c r="G3777" i="7"/>
  <c r="D2859" i="7"/>
  <c r="E239" i="7"/>
  <c r="J239" i="7"/>
  <c r="D239" i="7"/>
  <c r="D2291" i="7"/>
  <c r="J2291" i="7"/>
  <c r="C2291" i="7"/>
  <c r="A2291" i="7" s="1"/>
  <c r="H1392" i="7"/>
  <c r="D1392" i="7"/>
  <c r="C2331" i="7"/>
  <c r="A2331" i="7" s="1"/>
  <c r="G2331" i="7"/>
  <c r="I2154" i="7"/>
  <c r="J2154" i="7"/>
  <c r="E2154" i="7"/>
  <c r="G2574" i="7"/>
  <c r="C2574" i="7"/>
  <c r="A2574" i="7" s="1"/>
  <c r="I2836" i="7"/>
  <c r="C2880" i="7"/>
  <c r="A2880" i="7" s="1"/>
  <c r="G2880" i="7"/>
  <c r="H2093" i="7"/>
  <c r="C2093" i="7"/>
  <c r="A2093" i="7" s="1"/>
  <c r="G2093" i="7"/>
  <c r="H2237" i="7"/>
  <c r="C2237" i="7"/>
  <c r="A2237" i="7" s="1"/>
  <c r="I14" i="7"/>
  <c r="G14" i="7"/>
  <c r="J1566" i="7"/>
  <c r="G1566" i="7"/>
  <c r="D1566" i="7"/>
  <c r="D2964" i="7"/>
  <c r="E2198" i="7"/>
  <c r="I2791" i="7"/>
  <c r="G2791" i="7"/>
  <c r="J1807" i="7"/>
  <c r="H2590" i="7"/>
  <c r="D2590" i="7"/>
  <c r="C2190" i="7"/>
  <c r="A2190" i="7" s="1"/>
  <c r="I1720" i="7"/>
  <c r="E1720" i="7"/>
  <c r="I1910" i="7"/>
  <c r="C1910" i="7"/>
  <c r="A1910" i="7" s="1"/>
  <c r="J1910" i="7"/>
  <c r="D1910" i="7"/>
  <c r="J2221" i="7"/>
  <c r="D1816" i="7"/>
  <c r="H1107" i="7"/>
  <c r="E2139" i="7"/>
  <c r="J2139" i="7"/>
  <c r="G2139" i="7"/>
  <c r="H3286" i="7"/>
  <c r="D391" i="7"/>
  <c r="I401" i="7"/>
  <c r="D401" i="7"/>
  <c r="I510" i="7"/>
  <c r="E3443" i="7"/>
  <c r="I3832" i="7"/>
  <c r="D3832" i="7"/>
  <c r="J2401" i="7"/>
  <c r="E3485" i="7"/>
  <c r="G3485" i="7"/>
  <c r="H3285" i="7"/>
  <c r="D3285" i="7"/>
  <c r="G1491" i="7"/>
  <c r="H2543" i="7"/>
  <c r="E2543" i="7"/>
  <c r="G3223" i="7"/>
  <c r="E3223" i="7"/>
  <c r="I3413" i="7"/>
  <c r="E544" i="7"/>
  <c r="G544" i="7"/>
  <c r="D3061" i="7"/>
  <c r="H650" i="7"/>
  <c r="J650" i="7"/>
  <c r="G3726" i="7"/>
  <c r="I3179" i="7"/>
  <c r="C3179" i="7"/>
  <c r="A3179" i="7" s="1"/>
  <c r="I2459" i="7"/>
  <c r="E2459" i="7"/>
  <c r="D2459" i="7"/>
  <c r="D667" i="7"/>
  <c r="I2069" i="7"/>
  <c r="C2069" i="7"/>
  <c r="A2069" i="7" s="1"/>
  <c r="H887" i="7"/>
  <c r="C887" i="7"/>
  <c r="A887" i="7" s="1"/>
  <c r="D887" i="7"/>
  <c r="I3403" i="7"/>
  <c r="H760" i="7"/>
  <c r="G760" i="7"/>
  <c r="J2312" i="7"/>
  <c r="G2312" i="7"/>
  <c r="D2499" i="7"/>
  <c r="D152" i="1"/>
  <c r="C91" i="1"/>
  <c r="G856" i="7"/>
  <c r="E143" i="7"/>
  <c r="D143" i="7"/>
  <c r="C3647" i="7"/>
  <c r="A3647" i="7" s="1"/>
  <c r="J3310" i="7"/>
  <c r="H1152" i="7"/>
  <c r="I835" i="7"/>
  <c r="H1804" i="7"/>
  <c r="E130" i="1"/>
  <c r="C130" i="1"/>
  <c r="J3116" i="7"/>
  <c r="I838" i="7"/>
  <c r="G838" i="7"/>
  <c r="C838" i="7"/>
  <c r="A838" i="7" s="1"/>
  <c r="G3662" i="7"/>
  <c r="E184" i="7"/>
  <c r="I3883" i="7"/>
  <c r="E290" i="1"/>
  <c r="D535" i="1"/>
  <c r="E535" i="1"/>
  <c r="C2393" i="7"/>
  <c r="A2393" i="7" s="1"/>
  <c r="J2393" i="7"/>
  <c r="H2016" i="7"/>
  <c r="D3439" i="7"/>
  <c r="I1239" i="7"/>
  <c r="C1013" i="7"/>
  <c r="A1013" i="7" s="1"/>
  <c r="E2936" i="7"/>
  <c r="C2936" i="7"/>
  <c r="A2936" i="7" s="1"/>
  <c r="D3727" i="7"/>
  <c r="C510" i="1"/>
  <c r="J934" i="7"/>
  <c r="G934" i="7"/>
  <c r="I2471" i="7"/>
  <c r="I3449" i="7"/>
  <c r="G3449" i="7"/>
  <c r="D3903" i="7"/>
  <c r="H1489" i="7"/>
  <c r="G1489" i="7"/>
  <c r="J1489" i="7"/>
  <c r="D3819" i="7"/>
  <c r="C3819" i="7"/>
  <c r="A3819" i="7" s="1"/>
  <c r="H3476" i="7"/>
  <c r="E580" i="1"/>
  <c r="C1990" i="7"/>
  <c r="A1990" i="7" s="1"/>
  <c r="D1990" i="7"/>
  <c r="D652" i="7"/>
  <c r="C1685" i="7"/>
  <c r="A1685" i="7" s="1"/>
  <c r="H1058" i="7"/>
  <c r="C1058" i="7"/>
  <c r="A1058" i="7" s="1"/>
  <c r="H1467" i="7"/>
  <c r="D2269" i="7"/>
  <c r="C2269" i="7"/>
  <c r="A2269" i="7" s="1"/>
  <c r="H1284" i="7"/>
  <c r="D1284" i="7"/>
  <c r="E2867" i="7"/>
  <c r="E172" i="1"/>
  <c r="E3732" i="7"/>
  <c r="I177" i="7"/>
  <c r="E177" i="7"/>
  <c r="C3481" i="7"/>
  <c r="A3481" i="7" s="1"/>
  <c r="J1603" i="7"/>
  <c r="C1603" i="7"/>
  <c r="A1603" i="7" s="1"/>
  <c r="C1736" i="7"/>
  <c r="A1736" i="7" s="1"/>
  <c r="D1736" i="7"/>
  <c r="D536" i="1"/>
  <c r="I2392" i="7"/>
  <c r="J2392" i="7"/>
  <c r="I3963" i="7"/>
  <c r="G3963" i="7"/>
  <c r="C522" i="7"/>
  <c r="A522" i="7" s="1"/>
  <c r="H3685" i="7"/>
  <c r="G3685" i="7"/>
  <c r="E283" i="7"/>
  <c r="G1698" i="7"/>
  <c r="J2111" i="7"/>
  <c r="I142" i="7"/>
  <c r="E142" i="7"/>
  <c r="C465" i="1"/>
  <c r="I2299" i="7"/>
  <c r="G2299" i="7"/>
  <c r="H1327" i="7"/>
  <c r="H103" i="7"/>
  <c r="E103" i="7"/>
  <c r="D103" i="7"/>
  <c r="I2654" i="7"/>
  <c r="H2812" i="7"/>
  <c r="E2812" i="7"/>
  <c r="G2812" i="7"/>
  <c r="C1385" i="7"/>
  <c r="A1385" i="7" s="1"/>
  <c r="D133" i="1"/>
  <c r="G3957" i="7"/>
  <c r="J3957" i="7"/>
  <c r="E3957" i="7"/>
  <c r="E44" i="1"/>
  <c r="C788" i="7"/>
  <c r="A788" i="7" s="1"/>
  <c r="D886" i="7"/>
  <c r="G2691" i="7"/>
  <c r="C2691" i="7"/>
  <c r="A2691" i="7" s="1"/>
  <c r="I459" i="7"/>
  <c r="D459" i="7"/>
  <c r="J1930" i="7"/>
  <c r="E3018" i="7"/>
  <c r="J3018" i="7"/>
  <c r="G3018" i="7"/>
  <c r="D504" i="1"/>
  <c r="C1853" i="7"/>
  <c r="A1853" i="7" s="1"/>
  <c r="C2028" i="7"/>
  <c r="A2028" i="7" s="1"/>
  <c r="G3305" i="7"/>
  <c r="C3305" i="7"/>
  <c r="A3305" i="7" s="1"/>
  <c r="D3894" i="7"/>
  <c r="D2095" i="7"/>
  <c r="G1338" i="7"/>
  <c r="G2179" i="7"/>
  <c r="J2179" i="7"/>
  <c r="I461" i="7"/>
  <c r="D461" i="7"/>
  <c r="I672" i="7"/>
  <c r="C672" i="7"/>
  <c r="A672" i="7" s="1"/>
  <c r="G21" i="7"/>
  <c r="C3271" i="7"/>
  <c r="A3271" i="7" s="1"/>
  <c r="E2842" i="7"/>
  <c r="C2842" i="7"/>
  <c r="A2842" i="7" s="1"/>
  <c r="G3994" i="7"/>
  <c r="C3994" i="7"/>
  <c r="A3994" i="7" s="1"/>
  <c r="H1862" i="7"/>
  <c r="C1862" i="7"/>
  <c r="A1862" i="7" s="1"/>
  <c r="G1862" i="7"/>
  <c r="I1544" i="7"/>
  <c r="C1544" i="7"/>
  <c r="A1544" i="7" s="1"/>
  <c r="E2814" i="7"/>
  <c r="D2814" i="7"/>
  <c r="D3272" i="7"/>
  <c r="E1898" i="7"/>
  <c r="G1898" i="7"/>
  <c r="D121" i="7"/>
  <c r="C306" i="7"/>
  <c r="A306" i="7" s="1"/>
  <c r="D306" i="7"/>
  <c r="I3465" i="7"/>
  <c r="J3465" i="7"/>
  <c r="E549" i="1"/>
  <c r="D549" i="1"/>
  <c r="H1811" i="7"/>
  <c r="J1811" i="7"/>
  <c r="E1811" i="7"/>
  <c r="H1147" i="7"/>
  <c r="D529" i="7"/>
  <c r="C529" i="7"/>
  <c r="A529" i="7" s="1"/>
  <c r="G529" i="7"/>
  <c r="H2834" i="7"/>
  <c r="G2834" i="7"/>
  <c r="J2834" i="7"/>
  <c r="D3359" i="7"/>
  <c r="I2208" i="7"/>
  <c r="G2208" i="7"/>
  <c r="E829" i="7"/>
  <c r="I2430" i="7"/>
  <c r="C2430" i="7"/>
  <c r="A2430" i="7" s="1"/>
  <c r="D204" i="1"/>
  <c r="I2165" i="7"/>
  <c r="J2165" i="7"/>
  <c r="D2165" i="7"/>
  <c r="I70" i="7"/>
  <c r="G70" i="7"/>
  <c r="G2671" i="7"/>
  <c r="C2342" i="7"/>
  <c r="A2342" i="7" s="1"/>
  <c r="C3550" i="7"/>
  <c r="A3550" i="7" s="1"/>
  <c r="H3521" i="7"/>
  <c r="G3521" i="7"/>
  <c r="H3764" i="7"/>
  <c r="G3764" i="7"/>
  <c r="D997" i="7"/>
  <c r="D1150" i="7"/>
  <c r="I3885" i="7"/>
  <c r="I1033" i="7"/>
  <c r="D1033" i="7"/>
  <c r="C1033" i="7"/>
  <c r="A1033" i="7" s="1"/>
  <c r="E2476" i="7"/>
  <c r="H3884" i="7"/>
  <c r="C1918" i="7"/>
  <c r="A1918" i="7" s="1"/>
  <c r="I758" i="7"/>
  <c r="C758" i="7"/>
  <c r="A758" i="7" s="1"/>
  <c r="H3693" i="7"/>
  <c r="D3693" i="7"/>
  <c r="I801" i="7"/>
  <c r="G801" i="7"/>
  <c r="J3026" i="7"/>
  <c r="G3026" i="7"/>
  <c r="E3026" i="7"/>
  <c r="C2863" i="7"/>
  <c r="A2863" i="7" s="1"/>
  <c r="D1121" i="7"/>
  <c r="I3078" i="7"/>
  <c r="D3078" i="7"/>
  <c r="J3078" i="7"/>
  <c r="E311" i="1"/>
  <c r="D3300" i="7"/>
  <c r="I794" i="7"/>
  <c r="C794" i="7"/>
  <c r="A794" i="7" s="1"/>
  <c r="D1520" i="7"/>
  <c r="J897" i="7"/>
  <c r="C1821" i="7"/>
  <c r="A1821" i="7" s="1"/>
  <c r="C2633" i="7"/>
  <c r="A2633" i="7" s="1"/>
  <c r="I2757" i="7"/>
  <c r="G2757" i="7"/>
  <c r="G32" i="7"/>
  <c r="D2060" i="7"/>
  <c r="C2060" i="7"/>
  <c r="A2060" i="7" s="1"/>
  <c r="C3984" i="7"/>
  <c r="A3984" i="7" s="1"/>
  <c r="H3869" i="7"/>
  <c r="I2732" i="7"/>
  <c r="C2732" i="7"/>
  <c r="A2732" i="7" s="1"/>
  <c r="H182" i="7"/>
  <c r="D182" i="7"/>
  <c r="E182" i="7"/>
  <c r="I3063" i="7"/>
  <c r="J3063" i="7"/>
  <c r="C1138" i="7"/>
  <c r="A1138" i="7" s="1"/>
  <c r="J25" i="7"/>
  <c r="E2509" i="7"/>
  <c r="E2779" i="7"/>
  <c r="E2180" i="7"/>
  <c r="D2180" i="7"/>
  <c r="I1082" i="7"/>
  <c r="G1082" i="7"/>
  <c r="H883" i="7"/>
  <c r="C883" i="7"/>
  <c r="A883" i="7" s="1"/>
  <c r="D13" i="7"/>
  <c r="E2159" i="7"/>
  <c r="H2500" i="7"/>
  <c r="I832" i="7"/>
  <c r="G375" i="7"/>
  <c r="I3010" i="7"/>
  <c r="J2404" i="7"/>
  <c r="H2684" i="7"/>
  <c r="E2684" i="7"/>
  <c r="J359" i="7"/>
  <c r="I899" i="7"/>
  <c r="E899" i="7"/>
  <c r="I3632" i="7"/>
  <c r="D3632" i="7"/>
  <c r="D3262" i="7"/>
  <c r="E3262" i="7"/>
  <c r="E221" i="7"/>
  <c r="C221" i="7"/>
  <c r="A221" i="7" s="1"/>
  <c r="H1001" i="7"/>
  <c r="H1648" i="7"/>
  <c r="D2435" i="7"/>
  <c r="C3700" i="7"/>
  <c r="A3700" i="7" s="1"/>
  <c r="E2655" i="7"/>
  <c r="C2655" i="7"/>
  <c r="A2655" i="7" s="1"/>
  <c r="I2375" i="7"/>
  <c r="H3390" i="7"/>
  <c r="D3390" i="7"/>
  <c r="J1249" i="7"/>
  <c r="D3592" i="7"/>
  <c r="I423" i="7"/>
  <c r="C3453" i="7"/>
  <c r="A3453" i="7" s="1"/>
  <c r="G3453" i="7"/>
  <c r="I2119" i="7"/>
  <c r="D2119" i="7"/>
  <c r="D244" i="1"/>
  <c r="E244" i="1"/>
  <c r="H2414" i="7"/>
  <c r="C2414" i="7"/>
  <c r="A2414" i="7" s="1"/>
  <c r="G2414" i="7"/>
  <c r="C392" i="7"/>
  <c r="A392" i="7" s="1"/>
  <c r="D392" i="7"/>
  <c r="H3639" i="7"/>
  <c r="C3639" i="7"/>
  <c r="A3639" i="7" s="1"/>
  <c r="D3639" i="7"/>
  <c r="E896" i="7"/>
  <c r="C3962" i="7"/>
  <c r="A3962" i="7" s="1"/>
  <c r="D2505" i="7"/>
  <c r="G1536" i="7"/>
  <c r="I2425" i="7"/>
  <c r="J2425" i="7"/>
  <c r="C249" i="7"/>
  <c r="A249" i="7" s="1"/>
  <c r="D249" i="7"/>
  <c r="H2514" i="7"/>
  <c r="E2514" i="7"/>
  <c r="H2480" i="7"/>
  <c r="G2658" i="7"/>
  <c r="C2658" i="7"/>
  <c r="A2658" i="7" s="1"/>
  <c r="D1023" i="7"/>
  <c r="I3619" i="7"/>
  <c r="H1012" i="7"/>
  <c r="E1012" i="7"/>
  <c r="G1012" i="7"/>
  <c r="E210" i="1"/>
  <c r="J345" i="7"/>
  <c r="I2049" i="7"/>
  <c r="I1726" i="7"/>
  <c r="D852" i="7"/>
  <c r="C3384" i="7"/>
  <c r="A3384" i="7" s="1"/>
  <c r="I3169" i="7"/>
  <c r="C3169" i="7"/>
  <c r="A3169" i="7" s="1"/>
  <c r="C2938" i="7"/>
  <c r="A2938" i="7" s="1"/>
  <c r="D2938" i="7"/>
  <c r="C3675" i="7"/>
  <c r="A3675" i="7" s="1"/>
  <c r="E1394" i="7"/>
  <c r="E335" i="1"/>
  <c r="J2569" i="7"/>
  <c r="E2569" i="7"/>
  <c r="D286" i="1"/>
  <c r="D1137" i="7"/>
  <c r="D521" i="1"/>
  <c r="J3264" i="7"/>
  <c r="I1801" i="7"/>
  <c r="G1801" i="7"/>
  <c r="D2110" i="7"/>
  <c r="G2110" i="7"/>
  <c r="H2638" i="7"/>
  <c r="C2638" i="7"/>
  <c r="A2638" i="7" s="1"/>
  <c r="J2638" i="7"/>
  <c r="D2203" i="7"/>
  <c r="C2203" i="7"/>
  <c r="A2203" i="7" s="1"/>
  <c r="E2650" i="7"/>
  <c r="C2650" i="7"/>
  <c r="A2650" i="7" s="1"/>
  <c r="I984" i="7"/>
  <c r="J984" i="7"/>
  <c r="D3754" i="7"/>
  <c r="C4000" i="7"/>
  <c r="A4000" i="7" s="1"/>
  <c r="D4000" i="7"/>
  <c r="H2800" i="7"/>
  <c r="D2800" i="7"/>
  <c r="I2682" i="7"/>
  <c r="E3673" i="7"/>
  <c r="G3673" i="7"/>
  <c r="H2314" i="7"/>
  <c r="C3180" i="7"/>
  <c r="A3180" i="7" s="1"/>
  <c r="D1688" i="7"/>
  <c r="H2419" i="7"/>
  <c r="G2419" i="7"/>
  <c r="E3067" i="7"/>
  <c r="C2323" i="7"/>
  <c r="A2323" i="7" s="1"/>
  <c r="D2323" i="7"/>
  <c r="E2323" i="7"/>
  <c r="H1089" i="7"/>
  <c r="I1706" i="7"/>
  <c r="C1706" i="7"/>
  <c r="A1706" i="7" s="1"/>
  <c r="H1413" i="7"/>
  <c r="E1413" i="7"/>
  <c r="D16" i="7"/>
  <c r="G2538" i="7"/>
  <c r="D3723" i="7"/>
  <c r="I3723" i="7"/>
  <c r="C735" i="7"/>
  <c r="A735" i="7" s="1"/>
  <c r="E350" i="7"/>
  <c r="D350" i="7"/>
  <c r="J2145" i="7"/>
  <c r="D3306" i="7"/>
  <c r="I2256" i="7"/>
  <c r="D2256" i="7"/>
  <c r="J2256" i="7"/>
  <c r="I157" i="7"/>
  <c r="D157" i="7"/>
  <c r="I878" i="7"/>
  <c r="G3896" i="7"/>
  <c r="H1233" i="7"/>
  <c r="D334" i="1"/>
  <c r="I2168" i="7"/>
  <c r="E2168" i="7"/>
  <c r="D2160" i="7"/>
  <c r="C368" i="1"/>
  <c r="I1176" i="7"/>
  <c r="H1443" i="7"/>
  <c r="G1443" i="7"/>
  <c r="D1443" i="7"/>
  <c r="I1762" i="7"/>
  <c r="C1762" i="7"/>
  <c r="A1762" i="7" s="1"/>
  <c r="D264" i="1"/>
  <c r="H3660" i="7"/>
  <c r="G2649" i="7"/>
  <c r="I2185" i="7"/>
  <c r="D2185" i="7"/>
  <c r="J2185" i="7"/>
  <c r="D1070" i="7"/>
  <c r="G1070" i="7"/>
  <c r="J2383" i="7"/>
  <c r="H629" i="7"/>
  <c r="D629" i="7"/>
  <c r="D761" i="7"/>
  <c r="E1909" i="7"/>
  <c r="G2749" i="7"/>
  <c r="J2749" i="7"/>
  <c r="C2749" i="7"/>
  <c r="A2749" i="7" s="1"/>
  <c r="E2749" i="7"/>
  <c r="G888" i="7"/>
  <c r="D888" i="7"/>
  <c r="H3347" i="7"/>
  <c r="C3347" i="7"/>
  <c r="A3347" i="7" s="1"/>
  <c r="I1823" i="7"/>
  <c r="D2197" i="7"/>
  <c r="J2197" i="7"/>
  <c r="D646" i="7"/>
  <c r="E646" i="7"/>
  <c r="E3015" i="7"/>
  <c r="H1048" i="7"/>
  <c r="D1048" i="7"/>
  <c r="C1048" i="7"/>
  <c r="A1048" i="7" s="1"/>
  <c r="I511" i="7"/>
  <c r="D511" i="7"/>
  <c r="J511" i="7"/>
  <c r="G3944" i="7"/>
  <c r="E3944" i="7"/>
  <c r="C247" i="1"/>
  <c r="E3220" i="7"/>
  <c r="D1632" i="7"/>
  <c r="C2373" i="7"/>
  <c r="A2373" i="7" s="1"/>
  <c r="G2373" i="7"/>
  <c r="D81" i="7"/>
  <c r="G81" i="7"/>
  <c r="J81" i="7"/>
  <c r="E1247" i="7"/>
  <c r="G1247" i="7"/>
  <c r="I782" i="7"/>
  <c r="H782" i="7"/>
  <c r="D2056" i="7"/>
  <c r="I3206" i="7"/>
  <c r="C3475" i="7"/>
  <c r="A3475" i="7" s="1"/>
  <c r="H3527" i="7"/>
  <c r="E446" i="7"/>
  <c r="D736" i="7"/>
  <c r="C111" i="7"/>
  <c r="A111" i="7" s="1"/>
  <c r="G3761" i="7"/>
  <c r="D3761" i="7"/>
  <c r="E3539" i="7"/>
  <c r="I3382" i="7"/>
  <c r="G3382" i="7"/>
  <c r="E50" i="7"/>
  <c r="H3966" i="7"/>
  <c r="I1747" i="7"/>
  <c r="C1747" i="7"/>
  <c r="A1747" i="7" s="1"/>
  <c r="H772" i="7"/>
  <c r="E772" i="7"/>
  <c r="J2322" i="7"/>
  <c r="G2322" i="7"/>
  <c r="E1011" i="7"/>
  <c r="J1011" i="7"/>
  <c r="J2600" i="7"/>
  <c r="J2192" i="7"/>
  <c r="I1751" i="7"/>
  <c r="D1751" i="7"/>
  <c r="I1920" i="7"/>
  <c r="J1920" i="7"/>
  <c r="I3498" i="7"/>
  <c r="J3498" i="7"/>
  <c r="D3721" i="7"/>
  <c r="I288" i="7"/>
  <c r="D288" i="7"/>
  <c r="E677" i="7"/>
  <c r="C173" i="1"/>
  <c r="I277" i="7"/>
  <c r="D277" i="7"/>
  <c r="I2619" i="7"/>
  <c r="H355" i="7"/>
  <c r="H2372" i="7"/>
  <c r="H3188" i="7"/>
  <c r="O1" i="1"/>
  <c r="K1" i="1"/>
  <c r="I1" i="1"/>
  <c r="I1460" i="7"/>
  <c r="G1460" i="7"/>
  <c r="C348" i="1"/>
  <c r="D530" i="7"/>
  <c r="C530" i="7"/>
  <c r="A530" i="7" s="1"/>
  <c r="I1504" i="7"/>
  <c r="J1504" i="7"/>
  <c r="D1504" i="7"/>
  <c r="I1568" i="7"/>
  <c r="G1568" i="7"/>
  <c r="J1568" i="7"/>
  <c r="J810" i="7"/>
  <c r="H1279" i="7"/>
  <c r="D1279" i="7"/>
  <c r="G3486" i="7"/>
  <c r="C3486" i="7"/>
  <c r="A3486" i="7" s="1"/>
  <c r="I1308" i="7"/>
  <c r="E1308" i="7"/>
  <c r="G1273" i="7"/>
  <c r="E2027" i="7"/>
  <c r="J3809" i="7"/>
  <c r="E156" i="1"/>
  <c r="E49" i="1"/>
  <c r="J1108" i="7"/>
  <c r="G1108" i="7"/>
  <c r="J1945" i="7"/>
  <c r="H1931" i="7"/>
  <c r="E1931" i="7"/>
  <c r="H2116" i="7"/>
  <c r="I557" i="7"/>
  <c r="G557" i="7"/>
  <c r="E875" i="7"/>
  <c r="C875" i="7"/>
  <c r="A875" i="7" s="1"/>
  <c r="E3463" i="7"/>
  <c r="C818" i="7"/>
  <c r="A818" i="7" s="1"/>
  <c r="J818" i="7"/>
  <c r="E818" i="7"/>
  <c r="C882" i="7"/>
  <c r="A882" i="7" s="1"/>
  <c r="D67" i="7"/>
  <c r="H2564" i="7"/>
  <c r="G2564" i="7"/>
  <c r="H2558" i="7"/>
  <c r="D1766" i="7"/>
  <c r="H639" i="7"/>
  <c r="E1336" i="7"/>
  <c r="C1336" i="7"/>
  <c r="A1336" i="7" s="1"/>
  <c r="J3812" i="7"/>
  <c r="D3812" i="7"/>
  <c r="J1547" i="7"/>
  <c r="C1864" i="7"/>
  <c r="A1864" i="7" s="1"/>
  <c r="H2537" i="7"/>
  <c r="G2537" i="7"/>
  <c r="J97" i="7"/>
  <c r="D97" i="7"/>
  <c r="G3014" i="7"/>
  <c r="H762" i="7"/>
  <c r="G762" i="7"/>
  <c r="J762" i="7"/>
  <c r="J1302" i="7"/>
  <c r="D1022" i="7"/>
  <c r="H2889" i="7"/>
  <c r="E2889" i="7"/>
  <c r="D690" i="7"/>
  <c r="H1722" i="7"/>
  <c r="C1722" i="7"/>
  <c r="A1722" i="7" s="1"/>
  <c r="E1722" i="7"/>
  <c r="J1722" i="7"/>
  <c r="E1073" i="7"/>
  <c r="G1073" i="7"/>
  <c r="D96" i="1"/>
  <c r="C96" i="1"/>
  <c r="J879" i="7"/>
  <c r="E373" i="1"/>
  <c r="C3195" i="7"/>
  <c r="A3195" i="7" s="1"/>
  <c r="D3195" i="7"/>
  <c r="E1346" i="7"/>
  <c r="H1705" i="7"/>
  <c r="E1705" i="7"/>
  <c r="I2669" i="7"/>
  <c r="J2669" i="7"/>
  <c r="G545" i="7"/>
  <c r="H458" i="7"/>
  <c r="E458" i="7"/>
  <c r="D192" i="7"/>
  <c r="I2827" i="7"/>
  <c r="H3770" i="7"/>
  <c r="G3770" i="7"/>
  <c r="D1131" i="7"/>
  <c r="E1505" i="7"/>
  <c r="I3200" i="7"/>
  <c r="J3200" i="7"/>
  <c r="D696" i="7"/>
  <c r="I1416" i="7"/>
  <c r="C1592" i="7"/>
  <c r="A1592" i="7" s="1"/>
  <c r="E1592" i="7"/>
  <c r="G3062" i="7"/>
  <c r="I2829" i="7"/>
  <c r="E2829" i="7"/>
  <c r="C1236" i="7"/>
  <c r="A1236" i="7" s="1"/>
  <c r="H3898" i="7"/>
  <c r="J3079" i="7"/>
  <c r="I3739" i="7"/>
  <c r="G3739" i="7"/>
  <c r="E1053" i="7"/>
  <c r="I3212" i="7"/>
  <c r="E3212" i="7"/>
  <c r="I577" i="7"/>
  <c r="C577" i="7"/>
  <c r="A577" i="7" s="1"/>
  <c r="G577" i="7"/>
  <c r="E470" i="1"/>
  <c r="C1228" i="7"/>
  <c r="A1228" i="7" s="1"/>
  <c r="G1228" i="7"/>
  <c r="E2020" i="7"/>
  <c r="J2020" i="7"/>
  <c r="C3007" i="7"/>
  <c r="A3007" i="7" s="1"/>
  <c r="C3339" i="7"/>
  <c r="A3339" i="7" s="1"/>
  <c r="I1084" i="7"/>
  <c r="H1084" i="7"/>
  <c r="D1084" i="7"/>
  <c r="I147" i="7"/>
  <c r="C147" i="7"/>
  <c r="A147" i="7" s="1"/>
  <c r="G1587" i="7"/>
  <c r="D1587" i="7"/>
  <c r="C3324" i="7"/>
  <c r="A3324" i="7" s="1"/>
  <c r="D2768" i="7"/>
  <c r="G2768" i="7"/>
  <c r="D3651" i="7"/>
  <c r="I2335" i="7"/>
  <c r="G2335" i="7"/>
  <c r="E1320" i="7"/>
  <c r="I217" i="7"/>
  <c r="D217" i="7"/>
  <c r="E217" i="7"/>
  <c r="H85" i="7"/>
  <c r="C85" i="7"/>
  <c r="A85" i="7" s="1"/>
  <c r="H3838" i="7"/>
  <c r="G3838" i="7"/>
  <c r="H194" i="7"/>
  <c r="H2736" i="7"/>
  <c r="C87" i="7"/>
  <c r="A87" i="7" s="1"/>
  <c r="I87" i="7"/>
  <c r="G87" i="7"/>
  <c r="H1404" i="7"/>
  <c r="E1404" i="7"/>
  <c r="H3899" i="7"/>
  <c r="G3899" i="7"/>
  <c r="H122" i="7"/>
  <c r="J455" i="7"/>
  <c r="E455" i="7"/>
  <c r="E1615" i="7"/>
  <c r="D1615" i="7"/>
  <c r="C1874" i="7"/>
  <c r="A1874" i="7" s="1"/>
  <c r="J3317" i="7"/>
  <c r="D3748" i="7"/>
  <c r="D1335" i="7"/>
  <c r="G193" i="7"/>
  <c r="G323" i="7"/>
  <c r="G1415" i="7"/>
  <c r="E466" i="7"/>
  <c r="G1644" i="7"/>
  <c r="C1644" i="7"/>
  <c r="A1644" i="7" s="1"/>
  <c r="H2133" i="7"/>
  <c r="E2133" i="7"/>
  <c r="E272" i="1"/>
  <c r="H3834" i="7"/>
  <c r="H675" i="7"/>
  <c r="I3629" i="7"/>
  <c r="J1377" i="7"/>
  <c r="D1377" i="7"/>
  <c r="H1734" i="7"/>
  <c r="C1734" i="7"/>
  <c r="A1734" i="7" s="1"/>
  <c r="I3621" i="7"/>
  <c r="E3621" i="7"/>
  <c r="D3621" i="7"/>
  <c r="J3058" i="7"/>
  <c r="C3323" i="7"/>
  <c r="A3323" i="7" s="1"/>
  <c r="I1691" i="7"/>
  <c r="E1691" i="7"/>
  <c r="J1691" i="7"/>
  <c r="G2152" i="7"/>
  <c r="E2152" i="7"/>
  <c r="C512" i="7"/>
  <c r="A512" i="7" s="1"/>
  <c r="H1783" i="7"/>
  <c r="C2206" i="7"/>
  <c r="A2206" i="7" s="1"/>
  <c r="E3046" i="7"/>
  <c r="G3046" i="7"/>
  <c r="H1616" i="7"/>
  <c r="C1616" i="7"/>
  <c r="A1616" i="7" s="1"/>
  <c r="C3338" i="7"/>
  <c r="A3338" i="7" s="1"/>
  <c r="E907" i="7"/>
  <c r="G2758" i="7"/>
  <c r="E3741" i="7"/>
  <c r="D3741" i="7"/>
  <c r="E425" i="7"/>
  <c r="J425" i="7"/>
  <c r="E1155" i="7"/>
  <c r="H1538" i="7"/>
  <c r="E3099" i="7"/>
  <c r="D178" i="1"/>
  <c r="E377" i="1"/>
  <c r="J3989" i="7"/>
  <c r="G3774" i="7"/>
  <c r="J3774" i="7"/>
  <c r="G1388" i="7"/>
  <c r="D866" i="7"/>
  <c r="J225" i="7"/>
  <c r="H3536" i="7"/>
  <c r="C2845" i="7"/>
  <c r="A2845" i="7" s="1"/>
  <c r="E252" i="1"/>
  <c r="G3806" i="7"/>
  <c r="E487" i="1"/>
  <c r="D559" i="7"/>
  <c r="H3856" i="7"/>
  <c r="G3856" i="7"/>
  <c r="H1294" i="7"/>
  <c r="E3411" i="7"/>
  <c r="C178" i="7"/>
  <c r="A178" i="7" s="1"/>
  <c r="H1222" i="7"/>
  <c r="D365" i="7"/>
  <c r="H1727" i="7"/>
  <c r="C1727" i="7"/>
  <c r="A1727" i="7" s="1"/>
  <c r="C589" i="7"/>
  <c r="A589" i="7" s="1"/>
  <c r="D3161" i="7"/>
  <c r="G2485" i="7"/>
  <c r="I476" i="7"/>
  <c r="E476" i="7"/>
  <c r="G476" i="7"/>
  <c r="E867" i="7"/>
  <c r="I2176" i="7"/>
  <c r="C2176" i="7"/>
  <c r="A2176" i="7" s="1"/>
  <c r="G2457" i="7"/>
  <c r="D20" i="7"/>
  <c r="C421" i="1"/>
  <c r="D421" i="1"/>
  <c r="C1296" i="7"/>
  <c r="A1296" i="7" s="1"/>
  <c r="E1000" i="7"/>
  <c r="H785" i="7"/>
  <c r="C2536" i="7"/>
  <c r="A2536" i="7" s="1"/>
  <c r="I1571" i="7"/>
  <c r="D1571" i="7"/>
  <c r="G1571" i="7"/>
  <c r="C3785" i="7"/>
  <c r="A3785" i="7" s="1"/>
  <c r="D427" i="1"/>
  <c r="C427" i="1"/>
  <c r="H1628" i="7"/>
  <c r="E1628" i="7"/>
  <c r="J3209" i="7"/>
  <c r="G3209" i="7"/>
  <c r="E553" i="1"/>
  <c r="C553" i="1"/>
  <c r="E2493" i="7"/>
  <c r="H540" i="7"/>
  <c r="E540" i="7"/>
  <c r="C309" i="1"/>
  <c r="C3937" i="7"/>
  <c r="A3937" i="7" s="1"/>
  <c r="I2043" i="7"/>
  <c r="G2043" i="7"/>
  <c r="G1403" i="7"/>
  <c r="I709" i="7"/>
  <c r="D2204" i="7"/>
  <c r="H1246" i="7"/>
  <c r="C406" i="1"/>
  <c r="C542" i="7"/>
  <c r="A542" i="7" s="1"/>
  <c r="G3734" i="7"/>
  <c r="J2316" i="7"/>
  <c r="I2631" i="7"/>
  <c r="J987" i="7"/>
  <c r="I2338" i="7"/>
  <c r="C1887" i="7"/>
  <c r="A1887" i="7" s="1"/>
  <c r="I1975" i="7"/>
  <c r="E343" i="1"/>
  <c r="I407" i="7"/>
  <c r="G353" i="7"/>
  <c r="J1895" i="7"/>
  <c r="H3279" i="7"/>
  <c r="C3279" i="7"/>
  <c r="A3279" i="7" s="1"/>
  <c r="I2725" i="7"/>
  <c r="D2725" i="7"/>
  <c r="J2725" i="7"/>
  <c r="E2657" i="7"/>
  <c r="G3235" i="7"/>
  <c r="E809" i="7"/>
  <c r="I3950" i="7"/>
  <c r="D3950" i="7"/>
  <c r="D3985" i="7"/>
  <c r="D701" i="7"/>
  <c r="H2212" i="7"/>
  <c r="G3978" i="7"/>
  <c r="C2008" i="7"/>
  <c r="A2008" i="7" s="1"/>
  <c r="E3750" i="7"/>
  <c r="D3750" i="7"/>
  <c r="G3386" i="7"/>
  <c r="G1878" i="7"/>
  <c r="D265" i="1"/>
  <c r="C3263" i="7"/>
  <c r="A3263" i="7" s="1"/>
  <c r="H2063" i="7"/>
  <c r="D2063" i="7"/>
  <c r="D3628" i="7"/>
  <c r="J3600" i="7"/>
  <c r="H467" i="7"/>
  <c r="C259" i="1"/>
  <c r="G2364" i="7"/>
  <c r="J3581" i="7"/>
  <c r="I2336" i="7"/>
  <c r="J2336" i="7"/>
  <c r="E214" i="1"/>
  <c r="D3656" i="7"/>
  <c r="D341" i="7"/>
  <c r="H749" i="7"/>
  <c r="J282" i="7"/>
  <c r="H513" i="7"/>
  <c r="G2023" i="7"/>
  <c r="E489" i="1"/>
  <c r="H779" i="7"/>
  <c r="G779" i="7"/>
  <c r="G1184" i="7"/>
  <c r="C1184" i="7"/>
  <c r="A1184" i="7" s="1"/>
  <c r="I2823" i="7"/>
  <c r="D2823" i="7"/>
  <c r="C179" i="7"/>
  <c r="A179" i="7" s="1"/>
  <c r="H2589" i="7"/>
  <c r="E2589" i="7"/>
  <c r="C717" i="7"/>
  <c r="A717" i="7" s="1"/>
  <c r="I2601" i="7"/>
  <c r="C3646" i="7"/>
  <c r="A3646" i="7" s="1"/>
  <c r="I3713" i="7"/>
  <c r="C3713" i="7"/>
  <c r="A3713" i="7" s="1"/>
  <c r="I1668" i="7"/>
  <c r="E3490" i="7"/>
  <c r="H268" i="7"/>
  <c r="E268" i="7"/>
  <c r="E2478" i="7"/>
  <c r="I3050" i="7"/>
  <c r="E3050" i="7"/>
  <c r="C2084" i="7"/>
  <c r="A2084" i="7" s="1"/>
  <c r="D1100" i="7"/>
  <c r="I3902" i="7"/>
  <c r="G1786" i="7"/>
  <c r="H532" i="7"/>
  <c r="D2250" i="7"/>
  <c r="H2044" i="7"/>
  <c r="G1578" i="7"/>
  <c r="E1578" i="7"/>
  <c r="G1310" i="7"/>
  <c r="C390" i="1"/>
  <c r="D1163" i="7"/>
  <c r="G2958" i="7"/>
  <c r="C1172" i="7"/>
  <c r="A1172" i="7" s="1"/>
  <c r="H1380" i="7"/>
  <c r="C412" i="1"/>
  <c r="H2413" i="7"/>
  <c r="E917" i="7"/>
  <c r="I199" i="7"/>
  <c r="G3458" i="7"/>
  <c r="J3929" i="7"/>
  <c r="D2143" i="7"/>
  <c r="J2143" i="7"/>
  <c r="E3889" i="7"/>
  <c r="C986" i="7"/>
  <c r="A986" i="7" s="1"/>
  <c r="H3158" i="7"/>
  <c r="J3158" i="7"/>
  <c r="E3158" i="7"/>
  <c r="I1704" i="7"/>
  <c r="E199" i="1"/>
  <c r="G90" i="7"/>
  <c r="G2730" i="7"/>
  <c r="J2730" i="7"/>
  <c r="E1071" i="7"/>
  <c r="C1676" i="7"/>
  <c r="A1676" i="7" s="1"/>
  <c r="H1996" i="7"/>
  <c r="C654" i="7"/>
  <c r="A654" i="7" s="1"/>
  <c r="J1334" i="7"/>
  <c r="H2304" i="7"/>
  <c r="D3598" i="7"/>
  <c r="C2507" i="7"/>
  <c r="A2507" i="7" s="1"/>
  <c r="J2507" i="7"/>
  <c r="I171" i="7"/>
  <c r="C3468" i="7"/>
  <c r="A3468" i="7" s="1"/>
  <c r="C1461" i="7"/>
  <c r="A1461" i="7" s="1"/>
  <c r="E2676" i="7"/>
  <c r="G2156" i="7"/>
  <c r="J2156" i="7"/>
  <c r="E275" i="1"/>
  <c r="I276" i="7"/>
  <c r="E139" i="1"/>
  <c r="E367" i="1"/>
  <c r="D1738" i="7"/>
  <c r="C2346" i="7"/>
  <c r="A2346" i="7" s="1"/>
  <c r="H68" i="7"/>
  <c r="H1471" i="7"/>
  <c r="D1471" i="7"/>
  <c r="C656" i="7"/>
  <c r="A656" i="7" s="1"/>
  <c r="H752" i="7"/>
  <c r="G752" i="7"/>
  <c r="C752" i="7"/>
  <c r="A752" i="7" s="1"/>
  <c r="E678" i="7"/>
  <c r="J237" i="7"/>
  <c r="I3657" i="7"/>
  <c r="G3657" i="7"/>
  <c r="E664" i="7"/>
  <c r="E687" i="7"/>
  <c r="D577" i="1"/>
  <c r="E577" i="1"/>
  <c r="I894" i="7"/>
  <c r="D894" i="7"/>
  <c r="C1760" i="7"/>
  <c r="A1760" i="7" s="1"/>
  <c r="G1365" i="7"/>
  <c r="E3020" i="7"/>
  <c r="E189" i="7"/>
  <c r="I2621" i="7"/>
  <c r="E2621" i="7"/>
  <c r="G2621" i="7"/>
  <c r="H3687" i="7"/>
  <c r="G2377" i="7"/>
  <c r="G2481" i="7"/>
  <c r="D351" i="7"/>
  <c r="E2670" i="7"/>
  <c r="H724" i="7"/>
  <c r="G724" i="7"/>
  <c r="D3996" i="7"/>
  <c r="C1746" i="7"/>
  <c r="A1746" i="7" s="1"/>
  <c r="E296" i="7"/>
  <c r="D393" i="1"/>
  <c r="D1932" i="7"/>
  <c r="J3173" i="7"/>
  <c r="D48" i="1"/>
  <c r="C953" i="7"/>
  <c r="A953" i="7" s="1"/>
  <c r="E953" i="7"/>
  <c r="H3243" i="7"/>
  <c r="G3243" i="7"/>
  <c r="E140" i="1"/>
  <c r="C140" i="1"/>
  <c r="H847" i="7"/>
  <c r="G847" i="7"/>
  <c r="I3737" i="7"/>
  <c r="D2423" i="7"/>
  <c r="J2397" i="7"/>
  <c r="E2397" i="7"/>
  <c r="J357" i="7"/>
  <c r="C357" i="7"/>
  <c r="A357" i="7" s="1"/>
  <c r="C2255" i="7"/>
  <c r="A2255" i="7" s="1"/>
  <c r="H292" i="7"/>
  <c r="C292" i="7"/>
  <c r="A292" i="7" s="1"/>
  <c r="C1516" i="7"/>
  <c r="A1516" i="7" s="1"/>
  <c r="I2862" i="7"/>
  <c r="G2966" i="7"/>
  <c r="C113" i="7"/>
  <c r="A113" i="7" s="1"/>
  <c r="E113" i="7"/>
  <c r="G2970" i="7"/>
  <c r="H2904" i="7"/>
  <c r="G257" i="7"/>
  <c r="H859" i="7"/>
  <c r="J859" i="7"/>
  <c r="C3670" i="7"/>
  <c r="A3670" i="7" s="1"/>
  <c r="D1601" i="7"/>
  <c r="I3722" i="7"/>
  <c r="J3813" i="7"/>
  <c r="D3143" i="7"/>
  <c r="I560" i="7"/>
  <c r="J560" i="7"/>
  <c r="H3606" i="7"/>
  <c r="D1553" i="7"/>
  <c r="I523" i="7"/>
  <c r="G1237" i="7"/>
  <c r="J397" i="7"/>
  <c r="J3551" i="7"/>
  <c r="H3923" i="7"/>
  <c r="C3923" i="7"/>
  <c r="A3923" i="7" s="1"/>
  <c r="G3923" i="7"/>
  <c r="E360" i="7"/>
  <c r="J360" i="7"/>
  <c r="I1229" i="7"/>
  <c r="C770" i="7"/>
  <c r="A770" i="7" s="1"/>
  <c r="C789" i="7"/>
  <c r="A789" i="7" s="1"/>
  <c r="H1614" i="7"/>
  <c r="J1614" i="7"/>
  <c r="D1374" i="7"/>
  <c r="J2660" i="7"/>
  <c r="H2187" i="7"/>
  <c r="E2187" i="7"/>
  <c r="J3261" i="7"/>
  <c r="E39" i="1"/>
  <c r="J1357" i="7"/>
  <c r="C3043" i="7"/>
  <c r="A3043" i="7" s="1"/>
  <c r="G2517" i="7"/>
  <c r="H2547" i="7"/>
  <c r="C2547" i="7"/>
  <c r="A2547" i="7" s="1"/>
  <c r="J3530" i="7"/>
  <c r="C3530" i="7"/>
  <c r="A3530" i="7" s="1"/>
  <c r="I2115" i="7"/>
  <c r="J1384" i="7"/>
  <c r="D436" i="1"/>
  <c r="H1631" i="7"/>
  <c r="C1631" i="7"/>
  <c r="A1631" i="7" s="1"/>
  <c r="E933" i="7"/>
  <c r="J1518" i="7"/>
  <c r="E394" i="1"/>
  <c r="D1438" i="7"/>
  <c r="J173" i="7"/>
  <c r="E192" i="1"/>
  <c r="E518" i="7"/>
  <c r="E505" i="1"/>
  <c r="D718" i="7"/>
  <c r="I490" i="7"/>
  <c r="C490" i="7"/>
  <c r="A490" i="7" s="1"/>
  <c r="J45" i="7"/>
  <c r="D1367" i="7"/>
  <c r="C1026" i="7"/>
  <c r="A1026" i="7" s="1"/>
  <c r="I1782" i="7"/>
  <c r="D1782" i="7"/>
  <c r="G1782" i="7"/>
  <c r="G3036" i="7"/>
  <c r="H3013" i="7"/>
  <c r="G291" i="7"/>
  <c r="C291" i="7"/>
  <c r="A291" i="7" s="1"/>
  <c r="E1988" i="7"/>
  <c r="J354" i="7"/>
  <c r="D1891" i="7"/>
  <c r="H1875" i="7"/>
  <c r="J797" i="7"/>
  <c r="I978" i="7"/>
  <c r="H1806" i="7"/>
  <c r="J1806" i="7"/>
  <c r="I3361" i="7"/>
  <c r="G3361" i="7"/>
  <c r="E502" i="7"/>
  <c r="G3157" i="7"/>
  <c r="E3157" i="7"/>
  <c r="H294" i="7"/>
  <c r="I963" i="7"/>
  <c r="D638" i="7"/>
  <c r="J638" i="7"/>
  <c r="D3570" i="7"/>
  <c r="G3210" i="7"/>
  <c r="I3311" i="7"/>
  <c r="C3311" i="7"/>
  <c r="A3311" i="7" s="1"/>
  <c r="J3311" i="7"/>
  <c r="D2872" i="7"/>
  <c r="I3056" i="7"/>
  <c r="E1359" i="7"/>
  <c r="J1359" i="7"/>
  <c r="D1090" i="7"/>
  <c r="H3162" i="7"/>
  <c r="J3162" i="7"/>
  <c r="E208" i="1"/>
  <c r="G2036" i="7"/>
  <c r="I1949" i="7"/>
  <c r="I3617" i="7"/>
  <c r="E3617" i="7"/>
  <c r="J3901" i="7"/>
  <c r="H1474" i="7"/>
  <c r="J3471" i="7"/>
  <c r="G236" i="7"/>
  <c r="H3757" i="7"/>
  <c r="C3757" i="7"/>
  <c r="A3757" i="7" s="1"/>
  <c r="C926" i="7"/>
  <c r="A926" i="7" s="1"/>
  <c r="C432" i="1"/>
  <c r="C719" i="7"/>
  <c r="A719" i="7" s="1"/>
  <c r="G493" i="7"/>
  <c r="C62" i="1"/>
  <c r="G2688" i="7"/>
  <c r="J1088" i="7"/>
  <c r="I2153" i="7"/>
  <c r="G2153" i="7"/>
  <c r="E2153" i="7"/>
  <c r="D505" i="7"/>
  <c r="E505" i="7"/>
  <c r="J3665" i="7"/>
  <c r="H1989" i="7"/>
  <c r="C3412" i="7"/>
  <c r="A3412" i="7" s="1"/>
  <c r="J2792" i="7"/>
  <c r="G3307" i="7"/>
  <c r="E2082" i="7"/>
  <c r="H181" i="7"/>
  <c r="E181" i="7"/>
  <c r="D2720" i="7"/>
  <c r="C1539" i="7"/>
  <c r="A1539" i="7" s="1"/>
  <c r="I976" i="7"/>
  <c r="J2810" i="7"/>
  <c r="H1072" i="7"/>
  <c r="D2164" i="7"/>
  <c r="E95" i="1"/>
  <c r="C500" i="1"/>
  <c r="C2651" i="7"/>
  <c r="A2651" i="7" s="1"/>
  <c r="H552" i="7"/>
  <c r="E552" i="7"/>
  <c r="D3540" i="7"/>
  <c r="I3304" i="7"/>
  <c r="J3678" i="7"/>
  <c r="C2492" i="7"/>
  <c r="A2492" i="7" s="1"/>
  <c r="I293" i="7"/>
  <c r="E293" i="7"/>
  <c r="H988" i="7"/>
  <c r="E988" i="7"/>
  <c r="J1021" i="7"/>
  <c r="J1847" i="7"/>
  <c r="G1847" i="7"/>
  <c r="G2231" i="7"/>
  <c r="D526" i="1"/>
  <c r="C1621" i="7"/>
  <c r="A1621" i="7" s="1"/>
  <c r="H2806" i="7"/>
  <c r="I264" i="7"/>
  <c r="I1132" i="7"/>
  <c r="D1397" i="7"/>
  <c r="E1397" i="7"/>
  <c r="J1397" i="7"/>
  <c r="G1651" i="7"/>
  <c r="H2017" i="7"/>
  <c r="D2337" i="7"/>
  <c r="G2337" i="7"/>
  <c r="D440" i="1"/>
  <c r="G364" i="7"/>
  <c r="C3081" i="7"/>
  <c r="A3081" i="7" s="1"/>
  <c r="I280" i="7"/>
  <c r="G843" i="7"/>
  <c r="C3982" i="7"/>
  <c r="A3982" i="7" s="1"/>
  <c r="J3982" i="7"/>
  <c r="D3266" i="7"/>
  <c r="H464" i="7"/>
  <c r="E2513" i="7"/>
  <c r="H191" i="7"/>
  <c r="C191" i="7"/>
  <c r="A191" i="7" s="1"/>
  <c r="J3265" i="7"/>
  <c r="I1169" i="7"/>
  <c r="D1169" i="7"/>
  <c r="J1844" i="7"/>
  <c r="I2469" i="7"/>
  <c r="E378" i="7"/>
  <c r="C3684" i="7"/>
  <c r="A3684" i="7" s="1"/>
  <c r="I3166" i="7"/>
  <c r="D3641" i="7"/>
  <c r="H69" i="7"/>
  <c r="D69" i="7"/>
  <c r="D361" i="1"/>
  <c r="J706" i="7"/>
  <c r="D1834" i="7"/>
  <c r="H2960" i="7"/>
  <c r="J2960" i="7"/>
  <c r="E2960" i="7"/>
  <c r="H924" i="7"/>
  <c r="G924" i="7"/>
  <c r="D359" i="1"/>
  <c r="H474" i="7"/>
  <c r="G474" i="7"/>
  <c r="D474" i="7"/>
  <c r="C34" i="7"/>
  <c r="A34" i="7" s="1"/>
  <c r="J34" i="7"/>
  <c r="H2315" i="7"/>
  <c r="D2315" i="7"/>
  <c r="I1331" i="7"/>
  <c r="H3041" i="7"/>
  <c r="C200" i="1"/>
  <c r="H1291" i="7"/>
  <c r="D1067" i="7"/>
  <c r="H1855" i="7"/>
  <c r="I2356" i="7"/>
  <c r="G2356" i="7"/>
  <c r="D3163" i="7"/>
  <c r="C537" i="1"/>
  <c r="H1462" i="7"/>
  <c r="C2010" i="7"/>
  <c r="A2010" i="7" s="1"/>
  <c r="G608" i="7"/>
  <c r="E3423" i="7"/>
  <c r="J2981" i="7"/>
  <c r="J1102" i="7"/>
  <c r="D1102" i="7"/>
  <c r="J1633" i="7"/>
  <c r="E297" i="1"/>
  <c r="D297" i="1"/>
  <c r="G2753" i="7"/>
  <c r="I3844" i="7"/>
  <c r="D3844" i="7"/>
  <c r="C2722" i="7"/>
  <c r="A2722" i="7" s="1"/>
  <c r="J1675" i="7"/>
  <c r="D1675" i="7"/>
  <c r="G1675" i="7"/>
  <c r="H3588" i="7"/>
  <c r="G366" i="7"/>
  <c r="D1077" i="7"/>
  <c r="J154" i="7"/>
  <c r="J3229" i="7"/>
  <c r="I2292" i="7"/>
  <c r="D2292" i="7"/>
  <c r="E509" i="7"/>
  <c r="H246" i="7"/>
  <c r="C246" i="7"/>
  <c r="A246" i="7" s="1"/>
  <c r="J262" i="7"/>
  <c r="G262" i="7"/>
  <c r="D2286" i="7"/>
  <c r="G1953" i="7"/>
  <c r="D1181" i="7"/>
  <c r="I151" i="7"/>
  <c r="G151" i="7"/>
  <c r="G3233" i="7"/>
  <c r="I2410" i="7"/>
  <c r="D2410" i="7"/>
  <c r="D165" i="1"/>
  <c r="E2796" i="7"/>
  <c r="H1687" i="7"/>
  <c r="C1687" i="7"/>
  <c r="A1687" i="7" s="1"/>
  <c r="H3254" i="7"/>
  <c r="D3391" i="7"/>
  <c r="I1496" i="7"/>
  <c r="G1496" i="7"/>
  <c r="J2396" i="7"/>
  <c r="J3815" i="7"/>
  <c r="D1262" i="7"/>
  <c r="J2857" i="7"/>
  <c r="E104" i="1"/>
  <c r="I1606" i="7"/>
  <c r="I3091" i="7"/>
  <c r="D3091" i="7"/>
  <c r="G3676" i="7"/>
  <c r="J1639" i="7"/>
  <c r="I1805" i="7"/>
  <c r="I3554" i="7"/>
  <c r="J3554" i="7"/>
  <c r="E3640" i="7"/>
  <c r="I1386" i="7"/>
  <c r="D3177" i="7"/>
  <c r="E703" i="7"/>
  <c r="G703" i="7"/>
  <c r="D2163" i="7"/>
  <c r="I2418" i="7"/>
  <c r="I2561" i="7"/>
  <c r="J2561" i="7"/>
  <c r="H884" i="7"/>
  <c r="E1482" i="7"/>
  <c r="I3436" i="7"/>
  <c r="E3436" i="7"/>
  <c r="E471" i="7"/>
  <c r="J3558" i="7"/>
  <c r="J3972" i="7"/>
  <c r="J3935" i="7"/>
  <c r="J2559" i="7"/>
  <c r="C361" i="7"/>
  <c r="A361" i="7" s="1"/>
  <c r="H747" i="7"/>
  <c r="J1911" i="7"/>
  <c r="H2821" i="7"/>
  <c r="J2821" i="7"/>
  <c r="I3059" i="7"/>
  <c r="E3059" i="7"/>
  <c r="C3001" i="7"/>
  <c r="A3001" i="7" s="1"/>
  <c r="G2702" i="7"/>
  <c r="J2702" i="7"/>
  <c r="D1921" i="7"/>
  <c r="H1375" i="7"/>
  <c r="C2826" i="7"/>
  <c r="A2826" i="7" s="1"/>
  <c r="H2817" i="7"/>
  <c r="C633" i="7"/>
  <c r="A633" i="7" s="1"/>
  <c r="H84" i="7"/>
  <c r="D2893" i="7"/>
  <c r="C2893" i="7"/>
  <c r="A2893" i="7" s="1"/>
  <c r="I2967" i="7"/>
  <c r="D2967" i="7"/>
  <c r="D3351" i="7"/>
  <c r="E1498" i="7"/>
  <c r="C1498" i="7"/>
  <c r="A1498" i="7" s="1"/>
  <c r="H368" i="7"/>
  <c r="D562" i="1"/>
  <c r="E1649" i="7"/>
  <c r="G3841" i="7"/>
  <c r="H104" i="7"/>
  <c r="C104" i="7"/>
  <c r="A104" i="7" s="1"/>
  <c r="D2238" i="7"/>
  <c r="E355" i="1"/>
  <c r="H2865" i="7"/>
  <c r="H3800" i="7"/>
  <c r="E3800" i="7"/>
  <c r="D458" i="1"/>
  <c r="C753" i="7"/>
  <c r="A753" i="7" s="1"/>
  <c r="J3537" i="7"/>
  <c r="I598" i="7"/>
  <c r="D598" i="7"/>
  <c r="J708" i="7"/>
  <c r="J2132" i="7"/>
  <c r="D1245" i="7"/>
  <c r="I1188" i="7"/>
  <c r="D22" i="1"/>
  <c r="E337" i="7"/>
  <c r="J2102" i="7"/>
  <c r="H602" i="7"/>
  <c r="G602" i="7"/>
  <c r="I2061" i="7"/>
  <c r="G1118" i="7"/>
  <c r="D1118" i="7"/>
  <c r="H3426" i="7"/>
  <c r="G1923" i="7"/>
  <c r="G1978" i="7"/>
  <c r="G2557" i="7"/>
  <c r="J406" i="7"/>
  <c r="I465" i="7"/>
  <c r="E1353" i="7"/>
  <c r="E873" i="7"/>
  <c r="I3255" i="7"/>
  <c r="C3255" i="7"/>
  <c r="A3255" i="7" s="1"/>
  <c r="C1002" i="7"/>
  <c r="A1002" i="7" s="1"/>
  <c r="D2929" i="7"/>
  <c r="I990" i="7"/>
  <c r="G990" i="7"/>
  <c r="J3329" i="7"/>
  <c r="C153" i="7"/>
  <c r="A153" i="7" s="1"/>
  <c r="J3691" i="7"/>
  <c r="I3601" i="7"/>
  <c r="H2501" i="7"/>
  <c r="D2501" i="7"/>
  <c r="E1664" i="7"/>
  <c r="G1664" i="7"/>
  <c r="E424" i="1"/>
  <c r="D2450" i="7"/>
  <c r="C2450" i="7"/>
  <c r="A2450" i="7" s="1"/>
  <c r="I2603" i="7"/>
  <c r="J2334" i="7"/>
  <c r="D2873" i="7"/>
  <c r="I3196" i="7"/>
  <c r="G3768" i="7"/>
  <c r="E3469" i="7"/>
  <c r="E720" i="7"/>
  <c r="H3839" i="7"/>
  <c r="J3839" i="7"/>
  <c r="E3839" i="7"/>
  <c r="H3191" i="7"/>
  <c r="D3191" i="7"/>
  <c r="G2798" i="7"/>
  <c r="I2260" i="7"/>
  <c r="C2260" i="7"/>
  <c r="A2260" i="7" s="1"/>
  <c r="D197" i="7"/>
  <c r="H2037" i="7"/>
  <c r="E415" i="1"/>
  <c r="C2731" i="7"/>
  <c r="A2731" i="7" s="1"/>
  <c r="C3572" i="7"/>
  <c r="A3572" i="7" s="1"/>
  <c r="C480" i="1"/>
  <c r="I3872" i="7"/>
  <c r="D3872" i="7"/>
  <c r="E3872" i="7"/>
  <c r="C1537" i="7"/>
  <c r="A1537" i="7" s="1"/>
  <c r="H1347" i="7"/>
  <c r="J1347" i="7"/>
  <c r="I3745" i="7"/>
  <c r="E580" i="7"/>
  <c r="H3460" i="7"/>
  <c r="E1524" i="7"/>
  <c r="H485" i="7"/>
  <c r="G485" i="7"/>
  <c r="D3561" i="7"/>
  <c r="C2692" i="7"/>
  <c r="A2692" i="7" s="1"/>
  <c r="D90" i="1"/>
  <c r="D2424" i="7"/>
  <c r="C2606" i="7"/>
  <c r="A2606" i="7" s="1"/>
  <c r="D2686" i="7"/>
  <c r="D18" i="1"/>
  <c r="H756" i="7"/>
  <c r="J1046" i="7"/>
  <c r="H2582" i="7"/>
  <c r="G1567" i="7"/>
  <c r="D1567" i="7"/>
  <c r="G3669" i="7"/>
  <c r="C3669" i="7"/>
  <c r="A3669" i="7" s="1"/>
  <c r="C41" i="7"/>
  <c r="A41" i="7" s="1"/>
  <c r="G2906" i="7"/>
  <c r="I1679" i="7"/>
  <c r="E1679" i="7"/>
  <c r="C1679" i="7"/>
  <c r="A1679" i="7" s="1"/>
  <c r="G2014" i="7"/>
  <c r="D224" i="1"/>
  <c r="D426" i="1"/>
  <c r="I3335" i="7"/>
  <c r="C3054" i="7"/>
  <c r="A3054" i="7" s="1"/>
  <c r="I3154" i="7"/>
  <c r="C3154" i="7"/>
  <c r="A3154" i="7" s="1"/>
  <c r="E3154" i="7"/>
  <c r="D3446" i="7"/>
  <c r="E3446" i="7"/>
  <c r="D131" i="7"/>
  <c r="H741" i="7"/>
  <c r="J2267" i="7"/>
  <c r="J634" i="7"/>
  <c r="J2066" i="7"/>
  <c r="I3131" i="7"/>
  <c r="C19" i="1"/>
  <c r="H3270" i="7"/>
  <c r="C3270" i="7"/>
  <c r="A3270" i="7" s="1"/>
  <c r="E3270" i="7"/>
  <c r="E563" i="7"/>
  <c r="H1740" i="7"/>
  <c r="C3139" i="7"/>
  <c r="A3139" i="7" s="1"/>
  <c r="D1914" i="7"/>
  <c r="J2820" i="7"/>
  <c r="G316" i="7"/>
  <c r="E821" i="7"/>
  <c r="G1677" i="7"/>
  <c r="D3567" i="7"/>
  <c r="C3567" i="7"/>
  <c r="A3567" i="7" s="1"/>
  <c r="H1741" i="7"/>
  <c r="I3931" i="7"/>
  <c r="E598" i="1"/>
  <c r="H1562" i="7"/>
  <c r="E227" i="1"/>
  <c r="J1966" i="7"/>
  <c r="D512" i="1"/>
  <c r="J3073" i="7"/>
  <c r="G3073" i="7"/>
  <c r="E3919" i="7"/>
  <c r="G3919" i="7"/>
  <c r="I3916" i="7"/>
  <c r="C3916" i="7"/>
  <c r="A3916" i="7" s="1"/>
  <c r="G2409" i="7"/>
  <c r="E2409" i="7"/>
  <c r="H3183" i="7"/>
  <c r="J1381" i="7"/>
  <c r="I3526" i="7"/>
  <c r="D3526" i="7"/>
  <c r="I670" i="7"/>
  <c r="D670" i="7"/>
  <c r="J2124" i="7"/>
  <c r="E805" i="7"/>
  <c r="D2965" i="7"/>
  <c r="J2965" i="7"/>
  <c r="I3731" i="7"/>
  <c r="G3731" i="7"/>
  <c r="J417" i="7"/>
  <c r="C531" i="1"/>
  <c r="H2560" i="7"/>
  <c r="G2560" i="7"/>
  <c r="J1937" i="7"/>
  <c r="C2162" i="7"/>
  <c r="A2162" i="7" s="1"/>
  <c r="J2162" i="7"/>
  <c r="I3132" i="7"/>
  <c r="G3132" i="7"/>
  <c r="I453" i="7"/>
  <c r="I2034" i="7"/>
  <c r="E3610" i="7"/>
  <c r="D33" i="7"/>
  <c r="E100" i="7"/>
  <c r="J1322" i="7"/>
  <c r="D94" i="1"/>
  <c r="C94" i="1"/>
  <c r="C377" i="7"/>
  <c r="A377" i="7" s="1"/>
  <c r="D377" i="7"/>
  <c r="I3152" i="7"/>
  <c r="G3152" i="7"/>
  <c r="H1115" i="7"/>
  <c r="J1341" i="7"/>
  <c r="E170" i="1"/>
  <c r="C1880" i="7"/>
  <c r="A1880" i="7" s="1"/>
  <c r="E599" i="7"/>
  <c r="G1086" i="7"/>
  <c r="C1086" i="7"/>
  <c r="A1086" i="7" s="1"/>
  <c r="H243" i="7"/>
  <c r="C243" i="7"/>
  <c r="A243" i="7" s="1"/>
  <c r="E3100" i="7"/>
  <c r="H2663" i="7"/>
  <c r="D2895" i="7"/>
  <c r="D3072" i="7"/>
  <c r="C578" i="7"/>
  <c r="A578" i="7" s="1"/>
  <c r="E3095" i="7"/>
  <c r="C3968" i="7"/>
  <c r="A3968" i="7" s="1"/>
  <c r="E3968" i="7"/>
  <c r="J1250" i="7"/>
  <c r="I3128" i="7"/>
  <c r="J403" i="7"/>
  <c r="I1061" i="7"/>
  <c r="E1061" i="7"/>
  <c r="E625" i="7"/>
  <c r="J631" i="7"/>
  <c r="C631" i="7"/>
  <c r="A631" i="7" s="1"/>
  <c r="G1808" i="7"/>
  <c r="G2892" i="7"/>
  <c r="G3502" i="7"/>
  <c r="H3006" i="7"/>
  <c r="I3997" i="7"/>
  <c r="E3997" i="7"/>
  <c r="C260" i="7"/>
  <c r="A260" i="7" s="1"/>
  <c r="J1830" i="7"/>
  <c r="D1295" i="7"/>
  <c r="H3907" i="7"/>
  <c r="H3940" i="7"/>
  <c r="J3940" i="7"/>
  <c r="E1196" i="7"/>
  <c r="G3891" i="7"/>
  <c r="E1708" i="7"/>
  <c r="D2705" i="7"/>
  <c r="E1293" i="7"/>
  <c r="G3488" i="7"/>
  <c r="H3415" i="7"/>
  <c r="C3415" i="7"/>
  <c r="A3415" i="7" s="1"/>
  <c r="D2639" i="7"/>
  <c r="G2723" i="7"/>
  <c r="C477" i="1"/>
  <c r="E2298" i="7"/>
  <c r="D3122" i="7"/>
  <c r="G3122" i="7"/>
  <c r="C3051" i="7"/>
  <c r="A3051" i="7" s="1"/>
  <c r="D2009" i="7"/>
  <c r="I2325" i="7"/>
  <c r="E339" i="1"/>
  <c r="I2510" i="7"/>
  <c r="E1820" i="7"/>
  <c r="I2227" i="7"/>
  <c r="H913" i="7"/>
  <c r="C913" i="7"/>
  <c r="A913" i="7" s="1"/>
  <c r="G913" i="7"/>
  <c r="I3974" i="7"/>
  <c r="G3974" i="7"/>
  <c r="I1453" i="7"/>
  <c r="I3961" i="7"/>
  <c r="C3961" i="7"/>
  <c r="A3961" i="7" s="1"/>
  <c r="I2071" i="7"/>
  <c r="D1401" i="7"/>
  <c r="H298" i="7"/>
  <c r="D298" i="7"/>
  <c r="C3928" i="7"/>
  <c r="A3928" i="7" s="1"/>
  <c r="E328" i="1"/>
  <c r="C1277" i="7"/>
  <c r="A1277" i="7" s="1"/>
  <c r="I3807" i="7"/>
  <c r="E2360" i="7"/>
  <c r="J3164" i="7"/>
  <c r="I1619" i="7"/>
  <c r="J1619" i="7"/>
  <c r="J3247" i="7"/>
  <c r="I1286" i="7"/>
  <c r="C2567" i="7"/>
  <c r="A2567" i="7" s="1"/>
  <c r="H1870" i="7"/>
  <c r="G745" i="7"/>
  <c r="H2408" i="7"/>
  <c r="E2408" i="7"/>
  <c r="G583" i="7"/>
  <c r="E1968" i="7"/>
  <c r="J287" i="7"/>
  <c r="E287" i="7"/>
  <c r="E925" i="7"/>
  <c r="I3682" i="7"/>
  <c r="J3682" i="7"/>
  <c r="J3995" i="7"/>
  <c r="I3507" i="7"/>
  <c r="I3653" i="7"/>
  <c r="J3653" i="7"/>
  <c r="D571" i="1"/>
  <c r="I635" i="7"/>
  <c r="C635" i="7"/>
  <c r="A635" i="7" s="1"/>
  <c r="C2264" i="7"/>
  <c r="A2264" i="7" s="1"/>
  <c r="I2756" i="7"/>
  <c r="J2756" i="7"/>
  <c r="C3742" i="7"/>
  <c r="A3742" i="7" s="1"/>
  <c r="G3742" i="7"/>
  <c r="J813" i="7"/>
  <c r="E56" i="1"/>
  <c r="H2610" i="7"/>
  <c r="C3597" i="7"/>
  <c r="A3597" i="7" s="1"/>
  <c r="D3597" i="7"/>
  <c r="C3887" i="7"/>
  <c r="A3887" i="7" s="1"/>
  <c r="H2098" i="7"/>
  <c r="C3314" i="7"/>
  <c r="A3314" i="7" s="1"/>
  <c r="G3314" i="7"/>
  <c r="J1791" i="7"/>
  <c r="H2474" i="7"/>
  <c r="E3874" i="7"/>
  <c r="E1899" i="7"/>
  <c r="G1899" i="7"/>
  <c r="G1312" i="7"/>
  <c r="I2103" i="7"/>
  <c r="E2103" i="7"/>
  <c r="C33" i="1"/>
  <c r="C3836" i="7"/>
  <c r="A3836" i="7" s="1"/>
  <c r="H2570" i="7"/>
  <c r="J94" i="7"/>
  <c r="D12" i="7"/>
  <c r="H2244" i="7"/>
  <c r="H2040" i="7"/>
  <c r="J3609" i="7"/>
  <c r="H1418" i="7"/>
  <c r="J64" i="7"/>
  <c r="I2074" i="7"/>
  <c r="E422" i="1"/>
  <c r="D1379" i="7"/>
  <c r="G1379" i="7"/>
  <c r="H991" i="7"/>
  <c r="D991" i="7"/>
  <c r="I3918" i="7"/>
  <c r="C1272" i="7"/>
  <c r="A1272" i="7" s="1"/>
  <c r="H2944" i="7"/>
  <c r="E2944" i="7"/>
  <c r="D1842" i="7"/>
  <c r="G1842" i="7"/>
  <c r="D1469" i="7"/>
  <c r="J1469" i="7"/>
  <c r="E1728" i="7"/>
  <c r="G3071" i="7"/>
  <c r="H1170" i="7"/>
  <c r="E1170" i="7"/>
  <c r="E118" i="7"/>
  <c r="I2795" i="7"/>
  <c r="C2795" i="7"/>
  <c r="A2795" i="7" s="1"/>
  <c r="C1081" i="7"/>
  <c r="A1081" i="7" s="1"/>
  <c r="G3366" i="7"/>
  <c r="J935" i="7"/>
  <c r="I2052" i="7"/>
  <c r="H1563" i="7"/>
  <c r="E1563" i="7"/>
  <c r="H106" i="7"/>
  <c r="G2539" i="7"/>
  <c r="G3027" i="7"/>
  <c r="E3055" i="7"/>
  <c r="H3090" i="7"/>
  <c r="J3090" i="7"/>
  <c r="G568" i="7"/>
  <c r="C3376" i="7"/>
  <c r="A3376" i="7" s="1"/>
  <c r="D3376" i="7"/>
  <c r="H3753" i="7"/>
  <c r="E3753" i="7"/>
  <c r="E1419" i="7"/>
  <c r="E213" i="1"/>
  <c r="G1378" i="7"/>
  <c r="E3624" i="7"/>
  <c r="G2554" i="7"/>
  <c r="D532" i="1"/>
  <c r="I554" i="7"/>
  <c r="J2085" i="7"/>
  <c r="E224" i="7"/>
  <c r="C1624" i="7"/>
  <c r="A1624" i="7" s="1"/>
  <c r="H2937" i="7"/>
  <c r="D722" i="7"/>
  <c r="H233" i="7"/>
  <c r="J233" i="7"/>
  <c r="I2689" i="7"/>
  <c r="J2689" i="7"/>
  <c r="G2533" i="7"/>
  <c r="J2533" i="7"/>
  <c r="D454" i="1"/>
  <c r="I3309" i="7"/>
  <c r="I3236" i="7"/>
  <c r="E3236" i="7"/>
  <c r="J1051" i="7"/>
  <c r="D658" i="7"/>
  <c r="I909" i="7"/>
  <c r="G909" i="7"/>
  <c r="E1943" i="7"/>
  <c r="C1943" i="7"/>
  <c r="A1943" i="7" s="1"/>
  <c r="J2015" i="7"/>
  <c r="G2015" i="7"/>
  <c r="I499" i="7"/>
  <c r="D499" i="7"/>
  <c r="E1016" i="7"/>
  <c r="I475" i="7"/>
  <c r="E475" i="7"/>
  <c r="C613" i="7"/>
  <c r="A613" i="7" s="1"/>
  <c r="C550" i="1"/>
  <c r="D271" i="7"/>
  <c r="I1552" i="7"/>
  <c r="C1798" i="7"/>
  <c r="A1798" i="7" s="1"/>
  <c r="H2442" i="7"/>
  <c r="J2442" i="7"/>
  <c r="G343" i="7"/>
  <c r="G2802" i="7"/>
  <c r="C3689" i="7"/>
  <c r="A3689" i="7" s="1"/>
  <c r="C3184" i="7"/>
  <c r="A3184" i="7" s="1"/>
  <c r="D3184" i="7"/>
  <c r="H2518" i="7"/>
  <c r="D2518" i="7"/>
  <c r="E889" i="7"/>
  <c r="H393" i="7"/>
  <c r="E3808" i="7"/>
  <c r="E3792" i="7"/>
  <c r="J1957" i="7"/>
  <c r="J3049" i="7"/>
  <c r="G3755" i="7"/>
  <c r="J3755" i="7"/>
  <c r="C3755" i="7"/>
  <c r="A3755" i="7" s="1"/>
  <c r="I2146" i="7"/>
  <c r="G1715" i="7"/>
  <c r="G845" i="7"/>
  <c r="H3138" i="7"/>
  <c r="C2031" i="7"/>
  <c r="A2031" i="7" s="1"/>
  <c r="E2031" i="7"/>
  <c r="G2065" i="7"/>
  <c r="C2065" i="7"/>
  <c r="A2065" i="7" s="1"/>
  <c r="I3650" i="7"/>
  <c r="C3650" i="7"/>
  <c r="A3650" i="7" s="1"/>
  <c r="I3389" i="7"/>
  <c r="C2765" i="7"/>
  <c r="A2765" i="7" s="1"/>
  <c r="G251" i="7"/>
  <c r="D451" i="7"/>
  <c r="D3850" i="7"/>
  <c r="I3518" i="7"/>
  <c r="C3518" i="7"/>
  <c r="A3518" i="7" s="1"/>
  <c r="G1066" i="7"/>
  <c r="J2324" i="7"/>
  <c r="D558" i="7"/>
  <c r="G1213" i="7"/>
  <c r="G40" i="7"/>
  <c r="H3249" i="7"/>
  <c r="E2483" i="7"/>
  <c r="D2240" i="7"/>
  <c r="C417" i="1"/>
  <c r="H1917" i="7"/>
  <c r="C3016" i="7"/>
  <c r="A3016" i="7" s="1"/>
  <c r="H1135" i="7"/>
  <c r="E1135" i="7"/>
  <c r="I1305" i="7"/>
  <c r="D1305" i="7"/>
  <c r="I2721" i="7"/>
  <c r="D2721" i="7"/>
  <c r="C287" i="1"/>
  <c r="D2556" i="7"/>
  <c r="G2556" i="7"/>
  <c r="D190" i="1"/>
  <c r="I743" i="7"/>
  <c r="J1828" i="7"/>
  <c r="G1828" i="7"/>
  <c r="I2962" i="7"/>
  <c r="E2962" i="7"/>
  <c r="G2748" i="7"/>
  <c r="J2748" i="7"/>
  <c r="D3615" i="7"/>
  <c r="J3973" i="7"/>
  <c r="E941" i="7"/>
  <c r="J668" i="7"/>
  <c r="H3238" i="7"/>
  <c r="G3238" i="7"/>
  <c r="J43" i="7"/>
  <c r="H2142" i="7"/>
  <c r="E2142" i="7"/>
  <c r="J2142" i="7"/>
  <c r="D408" i="7"/>
  <c r="H2934" i="7"/>
  <c r="E911" i="7"/>
  <c r="I3052" i="7"/>
  <c r="J3052" i="7"/>
  <c r="G3052" i="7"/>
  <c r="C520" i="7"/>
  <c r="A520" i="7" s="1"/>
  <c r="C588" i="1"/>
  <c r="E93" i="7"/>
  <c r="D647" i="7"/>
  <c r="I3514" i="7"/>
  <c r="E2420" i="7"/>
  <c r="G2420" i="7"/>
  <c r="J880" i="7"/>
  <c r="I1769" i="7"/>
  <c r="G2329" i="7"/>
  <c r="I1435" i="7"/>
  <c r="J1114" i="7"/>
  <c r="C1214" i="7"/>
  <c r="A1214" i="7" s="1"/>
  <c r="G1186" i="7"/>
  <c r="I3638" i="7"/>
  <c r="E3638" i="7"/>
  <c r="D771" i="7"/>
  <c r="G3661" i="7"/>
  <c r="I2785" i="7"/>
  <c r="C2785" i="7"/>
  <c r="A2785" i="7" s="1"/>
  <c r="E1730" i="7"/>
  <c r="H2794" i="7"/>
  <c r="H110" i="7"/>
  <c r="D1409" i="7"/>
  <c r="J204" i="7"/>
  <c r="C3240" i="7"/>
  <c r="A3240" i="7" s="1"/>
  <c r="I1645" i="7"/>
  <c r="C1645" i="7"/>
  <c r="A1645" i="7" s="1"/>
  <c r="E3833" i="7"/>
  <c r="I3129" i="7"/>
  <c r="D3440" i="7"/>
  <c r="D1819" i="7"/>
  <c r="H3705" i="7"/>
  <c r="G723" i="7"/>
  <c r="I3786" i="7"/>
  <c r="C3786" i="7"/>
  <c r="A3786" i="7" s="1"/>
  <c r="D2025" i="7"/>
  <c r="J112" i="7"/>
  <c r="D381" i="1"/>
  <c r="E2433" i="7"/>
  <c r="G1466" i="7"/>
  <c r="E1466" i="7"/>
  <c r="C1774" i="7"/>
  <c r="A1774" i="7" s="1"/>
  <c r="C188" i="1"/>
  <c r="D363" i="7"/>
  <c r="G284" i="7"/>
  <c r="C1428" i="7"/>
  <c r="A1428" i="7" s="1"/>
  <c r="G1428" i="7"/>
  <c r="C28" i="1"/>
  <c r="G2596" i="7"/>
  <c r="J1164" i="7"/>
  <c r="J3949" i="7"/>
  <c r="H497" i="7"/>
  <c r="E497" i="7"/>
  <c r="C345" i="1"/>
  <c r="I1259" i="7"/>
  <c r="I3044" i="7"/>
  <c r="G3292" i="7"/>
  <c r="H1964" i="7"/>
  <c r="E1328" i="7"/>
  <c r="H846" i="7"/>
  <c r="H534" i="7"/>
  <c r="D534" i="7"/>
  <c r="E3202" i="7"/>
  <c r="I3822" i="7"/>
  <c r="C2114" i="7"/>
  <c r="A2114" i="7" s="1"/>
  <c r="H2046" i="7"/>
  <c r="G2046" i="7"/>
  <c r="D3816" i="7"/>
  <c r="H498" i="7"/>
  <c r="E495" i="1"/>
  <c r="D495" i="1"/>
  <c r="E2305" i="7"/>
  <c r="H98" i="7"/>
  <c r="D137" i="1"/>
  <c r="G3905" i="7"/>
  <c r="H3296" i="7"/>
  <c r="E3296" i="7"/>
  <c r="H2643" i="7"/>
  <c r="I3791" i="7"/>
  <c r="D2975" i="7"/>
  <c r="I2668" i="7"/>
  <c r="J2668" i="7"/>
  <c r="G2384" i="7"/>
  <c r="G2219" i="7"/>
  <c r="J3060" i="7"/>
  <c r="E3060" i="7"/>
  <c r="H3134" i="7"/>
  <c r="H1995" i="7"/>
  <c r="I2494" i="7"/>
  <c r="G2494" i="7"/>
  <c r="C2494" i="7"/>
  <c r="A2494" i="7" s="1"/>
  <c r="J905" i="7"/>
  <c r="G2803" i="7"/>
  <c r="G1776" i="7"/>
  <c r="H1455" i="7"/>
  <c r="I3435" i="7"/>
  <c r="D2781" i="7"/>
  <c r="G2781" i="7"/>
  <c r="C341" i="1"/>
  <c r="H226" i="7"/>
  <c r="J226" i="7"/>
  <c r="C2972" i="7"/>
  <c r="A2972" i="7" s="1"/>
  <c r="G2972" i="7"/>
  <c r="C185" i="7"/>
  <c r="A185" i="7" s="1"/>
  <c r="J185" i="7"/>
  <c r="E1759" i="7"/>
  <c r="C1759" i="7"/>
  <c r="A1759" i="7" s="1"/>
  <c r="J637" i="7"/>
  <c r="C637" i="7"/>
  <c r="A637" i="7" s="1"/>
  <c r="C755" i="7"/>
  <c r="A755" i="7" s="1"/>
  <c r="D3758" i="7"/>
  <c r="J3758" i="7"/>
  <c r="H1764" i="7"/>
  <c r="E1764" i="7"/>
  <c r="G478" i="7"/>
  <c r="I3459" i="7"/>
  <c r="C2941" i="7"/>
  <c r="A2941" i="7" s="1"/>
  <c r="E3642" i="7"/>
  <c r="I1982" i="7"/>
  <c r="E854" i="7"/>
  <c r="G431" i="7"/>
  <c r="D431" i="7"/>
  <c r="H1924" i="7"/>
  <c r="C3926" i="7"/>
  <c r="A3926" i="7" s="1"/>
  <c r="G732" i="7"/>
  <c r="I1896" i="7"/>
  <c r="E1896" i="7"/>
  <c r="C1984" i="7"/>
  <c r="A1984" i="7" s="1"/>
  <c r="G1984" i="7"/>
  <c r="J2793" i="7"/>
  <c r="I564" i="7"/>
  <c r="E1422" i="7"/>
  <c r="E3022" i="7"/>
  <c r="J3022" i="7"/>
  <c r="G3875" i="7"/>
  <c r="D300" i="1"/>
  <c r="E217" i="1"/>
  <c r="G3802" i="7"/>
  <c r="I574" i="7"/>
  <c r="G793" i="7"/>
  <c r="C1041" i="7"/>
  <c r="A1041" i="7" s="1"/>
  <c r="C1110" i="7"/>
  <c r="A1110" i="7" s="1"/>
  <c r="H395" i="7"/>
  <c r="D395" i="7"/>
  <c r="J791" i="7"/>
  <c r="E791" i="7"/>
  <c r="H2595" i="7"/>
  <c r="J2595" i="7"/>
  <c r="G2551" i="7"/>
  <c r="E3801" i="7"/>
  <c r="D2945" i="7"/>
  <c r="I3470" i="7"/>
  <c r="D547" i="1"/>
  <c r="H3983" i="7"/>
  <c r="J3983" i="7"/>
  <c r="C108" i="1"/>
  <c r="G3544" i="7"/>
  <c r="I1349" i="7"/>
  <c r="D2716" i="7"/>
  <c r="E2382" i="7"/>
  <c r="H3416" i="7"/>
  <c r="G3416" i="7"/>
  <c r="D1712" i="7"/>
  <c r="D1451" i="7"/>
  <c r="C1451" i="7"/>
  <c r="A1451" i="7" s="1"/>
  <c r="H2374" i="7"/>
  <c r="J348" i="7"/>
  <c r="D348" i="7"/>
  <c r="G348" i="7"/>
  <c r="I1448" i="7"/>
  <c r="E3256" i="7"/>
  <c r="I130" i="7"/>
  <c r="D130" i="7"/>
  <c r="G130" i="7"/>
  <c r="D228" i="7"/>
  <c r="E927" i="7"/>
  <c r="I1959" i="7"/>
  <c r="D1792" i="7"/>
  <c r="J1792" i="7"/>
  <c r="I802" i="7"/>
  <c r="C802" i="7"/>
  <c r="A802" i="7" s="1"/>
  <c r="C413" i="1"/>
  <c r="H3427" i="7"/>
  <c r="H1020" i="7"/>
  <c r="D1020" i="7"/>
  <c r="D533" i="1"/>
  <c r="E533" i="1"/>
  <c r="H3590" i="7"/>
  <c r="D3590" i="7"/>
  <c r="C2387" i="7"/>
  <c r="A2387" i="7" s="1"/>
  <c r="D2387" i="7"/>
  <c r="E324" i="1"/>
  <c r="I3877" i="7"/>
  <c r="G3877" i="7"/>
  <c r="E1640" i="7"/>
  <c r="I1447" i="7"/>
  <c r="G2357" i="7"/>
  <c r="E796" i="7"/>
  <c r="C81" i="1"/>
  <c r="G1303" i="7"/>
  <c r="E240" i="1"/>
  <c r="H1845" i="7"/>
  <c r="J1845" i="7"/>
  <c r="D2745" i="7"/>
  <c r="G1794" i="7"/>
  <c r="H272" i="7"/>
  <c r="D272" i="7"/>
  <c r="I1974" i="7"/>
  <c r="E3769" i="7"/>
  <c r="D869" i="7"/>
  <c r="E360" i="1"/>
  <c r="E1420" i="7"/>
  <c r="C1420" i="7"/>
  <c r="A1420" i="7" s="1"/>
  <c r="H2456" i="7"/>
  <c r="E2456" i="7"/>
  <c r="D2097" i="7"/>
  <c r="J2097" i="7"/>
  <c r="D2708" i="7"/>
  <c r="I86" i="7"/>
  <c r="D429" i="1"/>
  <c r="C429" i="1"/>
  <c r="E2062" i="7"/>
  <c r="I916" i="7"/>
  <c r="E916" i="7"/>
  <c r="I742" i="7"/>
  <c r="J3030" i="7"/>
  <c r="D3030" i="7"/>
  <c r="D2421" i="7"/>
  <c r="G2421" i="7"/>
  <c r="H1465" i="7"/>
  <c r="G1465" i="7"/>
  <c r="H3798" i="7"/>
  <c r="D3798" i="7"/>
  <c r="G208" i="7"/>
  <c r="E208" i="7"/>
  <c r="E3987" i="7"/>
  <c r="D3119" i="7"/>
  <c r="H3704" i="7"/>
  <c r="D3704" i="7"/>
  <c r="C3704" i="7"/>
  <c r="A3704" i="7" s="1"/>
  <c r="H1998" i="7"/>
  <c r="G2243" i="7"/>
  <c r="I2576" i="7"/>
  <c r="E2576" i="7"/>
  <c r="J2461" i="7"/>
  <c r="E2903" i="7"/>
  <c r="J2426" i="7"/>
  <c r="C325" i="1"/>
  <c r="E699" i="7"/>
  <c r="G605" i="7"/>
  <c r="D605" i="7"/>
  <c r="I479" i="7"/>
  <c r="J2809" i="7"/>
  <c r="C998" i="7"/>
  <c r="A998" i="7" s="1"/>
  <c r="I1906" i="7"/>
  <c r="D1906" i="7"/>
  <c r="C3587" i="7"/>
  <c r="A3587" i="7" s="1"/>
  <c r="G2542" i="7"/>
  <c r="I1543" i="7"/>
  <c r="D1350" i="7"/>
  <c r="C218" i="1"/>
  <c r="E1195" i="7"/>
  <c r="G1195" i="7"/>
  <c r="I3214" i="7"/>
  <c r="D3214" i="7"/>
  <c r="D3217" i="7"/>
  <c r="G3217" i="7"/>
  <c r="H2429" i="7"/>
  <c r="C2429" i="7"/>
  <c r="A2429" i="7" s="1"/>
  <c r="H2713" i="7"/>
  <c r="E2713" i="7"/>
  <c r="J1979" i="7"/>
  <c r="E1979" i="7"/>
  <c r="I3491" i="7"/>
  <c r="I426" i="7"/>
  <c r="H1099" i="7"/>
  <c r="D1099" i="7"/>
  <c r="E1099" i="7"/>
  <c r="E289" i="7"/>
  <c r="I75" i="7"/>
  <c r="J75" i="7"/>
  <c r="I1309" i="7"/>
  <c r="D1841" i="7"/>
  <c r="I2284" i="7"/>
  <c r="C3873" i="7"/>
  <c r="A3873" i="7" s="1"/>
  <c r="D3873" i="7"/>
  <c r="J3489" i="7"/>
  <c r="H2177" i="7"/>
  <c r="D2177" i="7"/>
  <c r="D3280" i="7"/>
  <c r="G3437" i="7"/>
  <c r="E649" i="7"/>
  <c r="G649" i="7"/>
  <c r="E2278" i="7"/>
  <c r="I1569" i="7"/>
  <c r="G2902" i="7"/>
  <c r="H1203" i="7"/>
  <c r="H1095" i="7"/>
  <c r="D1095" i="7"/>
  <c r="J1831" i="7"/>
  <c r="I1390" i="7"/>
  <c r="E2952" i="7"/>
  <c r="H1856" i="7"/>
  <c r="E1856" i="7"/>
  <c r="E1657" i="7"/>
  <c r="C594" i="1"/>
  <c r="I3225" i="7"/>
  <c r="D836" i="7"/>
  <c r="D3574" i="7"/>
  <c r="C2932" i="7"/>
  <c r="A2932" i="7" s="1"/>
  <c r="H1049" i="7"/>
  <c r="C612" i="7"/>
  <c r="A612" i="7" s="1"/>
  <c r="I1958" i="7"/>
  <c r="G1958" i="7"/>
  <c r="D1879" i="7"/>
  <c r="H245" i="7"/>
  <c r="C3614" i="7"/>
  <c r="A3614" i="7" s="1"/>
  <c r="I892" i="7"/>
  <c r="G186" i="7"/>
  <c r="J254" i="7"/>
  <c r="C254" i="7"/>
  <c r="A254" i="7" s="1"/>
  <c r="I817" i="7"/>
  <c r="C2086" i="7"/>
  <c r="A2086" i="7" s="1"/>
  <c r="D2086" i="7"/>
  <c r="C3796" i="7"/>
  <c r="A3796" i="7" s="1"/>
  <c r="G3796" i="7"/>
  <c r="C2870" i="7"/>
  <c r="A2870" i="7" s="1"/>
  <c r="I2627" i="7"/>
  <c r="J2627" i="7"/>
  <c r="G77" i="7"/>
  <c r="G767" i="7"/>
  <c r="C1215" i="7"/>
  <c r="A1215" i="7" s="1"/>
  <c r="C2032" i="7"/>
  <c r="A2032" i="7" s="1"/>
  <c r="H2340" i="7"/>
  <c r="G1822" i="7"/>
  <c r="D57" i="7"/>
  <c r="I2709" i="7"/>
  <c r="E2354" i="7"/>
  <c r="D2354" i="7"/>
  <c r="I481" i="7"/>
  <c r="E2555" i="7"/>
  <c r="H322" i="7"/>
  <c r="E2245" i="7"/>
  <c r="I74" i="7"/>
  <c r="D496" i="7"/>
  <c r="I2024" i="7"/>
  <c r="D2628" i="7"/>
  <c r="G3520" i="7"/>
  <c r="I1716" i="7"/>
  <c r="C1716" i="7"/>
  <c r="A1716" i="7" s="1"/>
  <c r="J1716" i="7"/>
  <c r="G3876" i="7"/>
  <c r="E3876" i="7"/>
  <c r="D257" i="1"/>
  <c r="E3462" i="7"/>
  <c r="C2994" i="7"/>
  <c r="A2994" i="7" s="1"/>
  <c r="D2268" i="7"/>
  <c r="H1534" i="7"/>
  <c r="I2318" i="7"/>
  <c r="G2318" i="7"/>
  <c r="J3222" i="7"/>
  <c r="C1680" i="7"/>
  <c r="A1680" i="7" s="1"/>
  <c r="H1892" i="7"/>
  <c r="D999" i="7"/>
  <c r="C437" i="1"/>
  <c r="D666" i="7"/>
  <c r="G666" i="7"/>
  <c r="H2232" i="7"/>
  <c r="J3692" i="7"/>
  <c r="G3692" i="7"/>
  <c r="I2215" i="7"/>
  <c r="E2215" i="7"/>
  <c r="D1986" i="7"/>
  <c r="G1986" i="7"/>
  <c r="C1986" i="7"/>
  <c r="A1986" i="7" s="1"/>
  <c r="E1986" i="7"/>
  <c r="H295" i="7"/>
  <c r="I295" i="7"/>
  <c r="E295" i="7"/>
  <c r="G1217" i="7"/>
  <c r="E1671" i="7"/>
  <c r="I2585" i="7"/>
  <c r="J972" i="7"/>
  <c r="H3746" i="7"/>
  <c r="E3746" i="7"/>
  <c r="D3746" i="7"/>
  <c r="I3613" i="7"/>
  <c r="E1144" i="7"/>
  <c r="D1144" i="7"/>
  <c r="E1970" i="7"/>
  <c r="H1970" i="7"/>
  <c r="G1970" i="7"/>
  <c r="G3168" i="7"/>
  <c r="G827" i="7"/>
  <c r="C827" i="7"/>
  <c r="A827" i="7" s="1"/>
  <c r="H3098" i="7"/>
  <c r="G1376" i="7"/>
  <c r="C1376" i="7"/>
  <c r="A1376" i="7" s="1"/>
  <c r="D1376" i="7"/>
  <c r="G2131" i="7"/>
  <c r="C1300" i="7"/>
  <c r="A1300" i="7" s="1"/>
  <c r="J1300" i="7"/>
  <c r="D46" i="7"/>
  <c r="G46" i="7"/>
  <c r="E46" i="7"/>
  <c r="H2317" i="7"/>
  <c r="C2317" i="7"/>
  <c r="A2317" i="7" s="1"/>
  <c r="H508" i="7"/>
  <c r="G508" i="7"/>
  <c r="D508" i="7"/>
  <c r="C2048" i="7"/>
  <c r="A2048" i="7" s="1"/>
  <c r="E2048" i="7"/>
  <c r="E2943" i="7"/>
  <c r="C2943" i="7"/>
  <c r="A2943" i="7" s="1"/>
  <c r="J167" i="7"/>
  <c r="G167" i="7"/>
  <c r="D110" i="1"/>
  <c r="D524" i="7"/>
  <c r="G524" i="7"/>
  <c r="E2642" i="7"/>
  <c r="J2642" i="7"/>
  <c r="E853" i="7"/>
  <c r="D853" i="7"/>
  <c r="C1582" i="7"/>
  <c r="A1582" i="7" s="1"/>
  <c r="D1877" i="7"/>
  <c r="H1225" i="7"/>
  <c r="J1225" i="7"/>
  <c r="C1225" i="7"/>
  <c r="A1225" i="7" s="1"/>
  <c r="H60" i="7"/>
  <c r="G60" i="7"/>
  <c r="D3155" i="7"/>
  <c r="I2395" i="7"/>
  <c r="E2395" i="7"/>
  <c r="H632" i="7"/>
  <c r="E632" i="7"/>
  <c r="H2856" i="7"/>
  <c r="G2856" i="7"/>
  <c r="C2856" i="7"/>
  <c r="A2856" i="7" s="1"/>
  <c r="D285" i="1"/>
  <c r="I3729" i="7"/>
  <c r="E3729" i="7"/>
  <c r="D3729" i="7"/>
  <c r="I3986" i="7"/>
  <c r="D3959" i="7"/>
  <c r="E3959" i="7"/>
  <c r="H657" i="7"/>
  <c r="E657" i="7"/>
  <c r="G657" i="7"/>
  <c r="H1180" i="7"/>
  <c r="C320" i="7"/>
  <c r="A320" i="7" s="1"/>
  <c r="J320" i="7"/>
  <c r="G1371" i="7"/>
  <c r="C1371" i="7"/>
  <c r="A1371" i="7" s="1"/>
  <c r="D260" i="1"/>
  <c r="J1117" i="7"/>
  <c r="D1063" i="7"/>
  <c r="H2274" i="7"/>
  <c r="I1030" i="7"/>
  <c r="G1472" i="7"/>
  <c r="G3538" i="7"/>
  <c r="J3538" i="7"/>
  <c r="E2777" i="7"/>
  <c r="I1737" i="7"/>
  <c r="I2750" i="7"/>
  <c r="D2750" i="7"/>
  <c r="G2750" i="7"/>
  <c r="G3257" i="7"/>
  <c r="J3257" i="7"/>
  <c r="E3257" i="7"/>
  <c r="E731" i="7"/>
  <c r="G731" i="7"/>
  <c r="D2583" i="7"/>
  <c r="C2583" i="7"/>
  <c r="A2583" i="7" s="1"/>
  <c r="E2583" i="7"/>
  <c r="J2583" i="7"/>
  <c r="H3127" i="7"/>
  <c r="H3837" i="7"/>
  <c r="D3837" i="7"/>
  <c r="G3837" i="7"/>
  <c r="J3837" i="7"/>
  <c r="C964" i="7"/>
  <c r="A964" i="7" s="1"/>
  <c r="J964" i="7"/>
  <c r="E38" i="1"/>
  <c r="I72" i="7"/>
  <c r="H2440" i="7"/>
  <c r="J2440" i="7"/>
  <c r="I3308" i="7"/>
  <c r="H3308" i="7"/>
  <c r="D3308" i="7"/>
  <c r="H3140" i="7"/>
  <c r="D3140" i="7"/>
  <c r="J3533" i="7"/>
  <c r="G3533" i="7"/>
  <c r="C3634" i="7"/>
  <c r="A3634" i="7" s="1"/>
  <c r="C524" i="1"/>
  <c r="E524" i="1"/>
  <c r="I3927" i="7"/>
  <c r="E3927" i="7"/>
  <c r="G3927" i="7"/>
  <c r="H2531" i="7"/>
  <c r="G2531" i="7"/>
  <c r="C2531" i="7"/>
  <c r="A2531" i="7" s="1"/>
  <c r="E2141" i="7"/>
  <c r="I3367" i="7"/>
  <c r="J3367" i="7"/>
  <c r="C3367" i="7"/>
  <c r="A3367" i="7" s="1"/>
  <c r="J1612" i="7"/>
  <c r="C1612" i="7"/>
  <c r="A1612" i="7" s="1"/>
  <c r="G795" i="7"/>
  <c r="I2454" i="7"/>
  <c r="C2454" i="7"/>
  <c r="A2454" i="7" s="1"/>
  <c r="H1192" i="7"/>
  <c r="D1192" i="7"/>
  <c r="G1358" i="7"/>
  <c r="D2128" i="7"/>
  <c r="H3414" i="7"/>
  <c r="C3414" i="7"/>
  <c r="A3414" i="7" s="1"/>
  <c r="J3414" i="7"/>
  <c r="H195" i="7"/>
  <c r="D195" i="7"/>
  <c r="J195" i="7"/>
  <c r="C2479" i="7"/>
  <c r="A2479" i="7" s="1"/>
  <c r="C117" i="1"/>
  <c r="D117" i="1"/>
  <c r="J329" i="7"/>
  <c r="H3781" i="7"/>
  <c r="E3781" i="7"/>
  <c r="G1771" i="7"/>
  <c r="D2667" i="7"/>
  <c r="H1280" i="7"/>
  <c r="I1220" i="7"/>
  <c r="C1220" i="7"/>
  <c r="A1220" i="7" s="1"/>
  <c r="D3932" i="7"/>
  <c r="I2205" i="7"/>
  <c r="H1778" i="7"/>
  <c r="J1778" i="7"/>
  <c r="J2990" i="7"/>
  <c r="H2038" i="7"/>
  <c r="G2038" i="7"/>
  <c r="G1756" i="7"/>
  <c r="E2782" i="7"/>
  <c r="J2782" i="7"/>
  <c r="I3618" i="7"/>
  <c r="C3618" i="7"/>
  <c r="A3618" i="7" s="1"/>
  <c r="H1038" i="7"/>
  <c r="C1038" i="7"/>
  <c r="A1038" i="7" s="1"/>
  <c r="C219" i="7"/>
  <c r="A219" i="7" s="1"/>
  <c r="I223" i="7"/>
  <c r="D223" i="7"/>
  <c r="C1034" i="7"/>
  <c r="A1034" i="7" s="1"/>
  <c r="H2101" i="7"/>
  <c r="H31" i="7"/>
  <c r="G11" i="7"/>
  <c r="E11" i="7"/>
  <c r="E834" i="7"/>
  <c r="C834" i="7"/>
  <c r="A834" i="7" s="1"/>
  <c r="H929" i="7"/>
  <c r="C929" i="7"/>
  <c r="A929" i="7" s="1"/>
  <c r="H1343" i="7"/>
  <c r="I1829" i="7"/>
  <c r="J1829" i="7"/>
  <c r="C1829" i="7"/>
  <c r="A1829" i="7" s="1"/>
  <c r="J3787" i="7"/>
  <c r="G3787" i="7"/>
  <c r="H1400" i="7"/>
  <c r="C1400" i="7"/>
  <c r="A1400" i="7" s="1"/>
  <c r="E1866" i="7"/>
  <c r="C2871" i="7"/>
  <c r="A2871" i="7" s="1"/>
  <c r="H1074" i="7"/>
  <c r="C956" i="7"/>
  <c r="A956" i="7" s="1"/>
  <c r="H3291" i="7"/>
  <c r="I3291" i="7"/>
  <c r="G3291" i="7"/>
  <c r="D556" i="1"/>
  <c r="C950" i="7"/>
  <c r="A950" i="7" s="1"/>
  <c r="I3045" i="7"/>
  <c r="G3045" i="7"/>
  <c r="J3045" i="7"/>
  <c r="E3045" i="7"/>
  <c r="G3295" i="7"/>
  <c r="I2226" i="7"/>
  <c r="D2226" i="7"/>
  <c r="E2226" i="7"/>
  <c r="H815" i="7"/>
  <c r="E2659" i="7"/>
  <c r="J2659" i="7"/>
  <c r="H618" i="7"/>
  <c r="E433" i="7"/>
  <c r="J433" i="7"/>
  <c r="H2259" i="7"/>
  <c r="G2259" i="7"/>
  <c r="C42" i="1"/>
  <c r="C569" i="7"/>
  <c r="A569" i="7" s="1"/>
  <c r="J569" i="7"/>
  <c r="E448" i="1"/>
  <c r="D50" i="1"/>
  <c r="D2717" i="7"/>
  <c r="J2717" i="7"/>
  <c r="I148" i="7"/>
  <c r="E148" i="7"/>
  <c r="E1004" i="7"/>
  <c r="J1004" i="7"/>
  <c r="C2626" i="7"/>
  <c r="A2626" i="7" s="1"/>
  <c r="G3322" i="7"/>
  <c r="E966" i="7"/>
  <c r="G966" i="7"/>
  <c r="H3171" i="7"/>
  <c r="G3171" i="7"/>
  <c r="D3171" i="7"/>
  <c r="C1703" i="7"/>
  <c r="A1703" i="7" s="1"/>
  <c r="H721" i="7"/>
  <c r="D721" i="7"/>
  <c r="J721" i="7"/>
  <c r="J156" i="7"/>
  <c r="E156" i="7"/>
  <c r="H2918" i="7"/>
  <c r="D3804" i="7"/>
  <c r="C1865" i="7"/>
  <c r="A1865" i="7" s="1"/>
  <c r="D109" i="7"/>
  <c r="G1980" i="7"/>
  <c r="G3354" i="7"/>
  <c r="D1840" i="7"/>
  <c r="I1235" i="7"/>
  <c r="G3277" i="7"/>
  <c r="G441" i="7"/>
  <c r="I928" i="7"/>
  <c r="E928" i="7"/>
  <c r="C1772" i="7"/>
  <c r="A1772" i="7" s="1"/>
  <c r="G3599" i="7"/>
  <c r="D3599" i="7"/>
  <c r="E3341" i="7"/>
  <c r="E164" i="1"/>
  <c r="C164" i="1"/>
  <c r="H3925" i="7"/>
  <c r="G3925" i="7"/>
  <c r="D3925" i="7"/>
  <c r="G2432" i="7"/>
  <c r="I3562" i="7"/>
  <c r="D1540" i="7"/>
  <c r="G1540" i="7"/>
  <c r="G2587" i="7"/>
  <c r="J1714" i="7"/>
  <c r="I527" i="7"/>
  <c r="G527" i="7"/>
  <c r="E144" i="1"/>
  <c r="I2819" i="7"/>
  <c r="J2819" i="7"/>
  <c r="H1252" i="7"/>
  <c r="G1252" i="7"/>
  <c r="D1969" i="7"/>
  <c r="C371" i="1"/>
  <c r="D2652" i="7"/>
  <c r="G3252" i="7"/>
  <c r="D3182" i="7"/>
  <c r="C332" i="7"/>
  <c r="A332" i="7" s="1"/>
  <c r="I1406" i="7"/>
  <c r="D1406" i="7"/>
  <c r="J1360" i="7"/>
  <c r="C1360" i="7"/>
  <c r="A1360" i="7" s="1"/>
  <c r="I961" i="7"/>
  <c r="D961" i="7"/>
  <c r="H571" i="7"/>
  <c r="D571" i="7"/>
  <c r="E2744" i="7"/>
  <c r="D2744" i="7"/>
  <c r="C2888" i="7"/>
  <c r="A2888" i="7" s="1"/>
  <c r="J1411" i="7"/>
  <c r="E1839" i="7"/>
  <c r="J1839" i="7"/>
  <c r="G1391" i="7"/>
  <c r="C129" i="1"/>
  <c r="I2297" i="7"/>
  <c r="D2297" i="7"/>
  <c r="D1141" i="7"/>
  <c r="H1423" i="7"/>
  <c r="G1423" i="7"/>
  <c r="H2991" i="7"/>
  <c r="G2222" i="7"/>
  <c r="G59" i="7"/>
  <c r="H2693" i="7"/>
  <c r="I2923" i="7"/>
  <c r="E2923" i="7"/>
  <c r="E3269" i="7"/>
  <c r="J3269" i="7"/>
  <c r="I954" i="7"/>
  <c r="J954" i="7"/>
  <c r="D3702" i="7"/>
  <c r="J3702" i="7"/>
  <c r="I1332" i="7"/>
  <c r="C1175" i="7"/>
  <c r="A1175" i="7" s="1"/>
  <c r="C2995" i="7"/>
  <c r="A2995" i="7" s="1"/>
  <c r="I971" i="7"/>
  <c r="D2462" i="7"/>
  <c r="D2035" i="7"/>
  <c r="C2035" i="7"/>
  <c r="A2035" i="7" s="1"/>
  <c r="C2183" i="7"/>
  <c r="A2183" i="7" s="1"/>
  <c r="H3342" i="7"/>
  <c r="D463" i="1"/>
  <c r="D231" i="7"/>
  <c r="H1559" i="7"/>
  <c r="C2851" i="7"/>
  <c r="A2851" i="7" s="1"/>
  <c r="D2851" i="7"/>
  <c r="C1517" i="7"/>
  <c r="A1517" i="7" s="1"/>
  <c r="I734" i="7"/>
  <c r="E734" i="7"/>
  <c r="H3569" i="7"/>
  <c r="D3569" i="7"/>
  <c r="J3569" i="7"/>
  <c r="J3190" i="7"/>
  <c r="H3047" i="7"/>
  <c r="E3047" i="7"/>
  <c r="J3047" i="7"/>
  <c r="D170" i="7"/>
  <c r="C170" i="7"/>
  <c r="A170" i="7" s="1"/>
  <c r="D36" i="7"/>
  <c r="G2047" i="7"/>
  <c r="D2047" i="7"/>
  <c r="G2458" i="7"/>
  <c r="D2458" i="7"/>
  <c r="H1248" i="7"/>
  <c r="C1248" i="7"/>
  <c r="A1248" i="7" s="1"/>
  <c r="D1248" i="7"/>
  <c r="C429" i="7"/>
  <c r="A429" i="7" s="1"/>
  <c r="J429" i="7"/>
  <c r="I3686" i="7"/>
  <c r="G2617" i="7"/>
  <c r="E2617" i="7"/>
  <c r="C2490" i="7"/>
  <c r="A2490" i="7" s="1"/>
  <c r="G3981" i="7"/>
  <c r="E112" i="1"/>
  <c r="C112" i="1"/>
  <c r="E587" i="1"/>
  <c r="C63" i="1"/>
  <c r="G49" i="7"/>
  <c r="I3096" i="7"/>
  <c r="H3867" i="7"/>
  <c r="E751" i="7"/>
  <c r="H691" i="7"/>
  <c r="D9" i="7"/>
  <c r="O2" i="7"/>
  <c r="O1" i="7"/>
  <c r="M2" i="7"/>
  <c r="M1" i="7"/>
  <c r="H2003" i="7"/>
  <c r="J2738" i="7"/>
  <c r="G2738" i="7"/>
  <c r="D1440" i="7"/>
  <c r="H2664" i="7"/>
  <c r="J2664" i="7"/>
  <c r="J1232" i="7"/>
  <c r="E1232" i="7"/>
  <c r="I1316" i="7"/>
  <c r="D1316" i="7"/>
  <c r="E3218" i="7"/>
  <c r="I2136" i="7"/>
  <c r="G2136" i="7"/>
  <c r="C525" i="7"/>
  <c r="A525" i="7" s="1"/>
  <c r="J1882" i="7"/>
  <c r="H2241" i="7"/>
  <c r="D2241" i="7"/>
  <c r="J2241" i="7"/>
  <c r="C1600" i="7"/>
  <c r="A1600" i="7" s="1"/>
  <c r="I3766" i="7"/>
  <c r="D3766" i="7"/>
  <c r="G2290" i="7"/>
  <c r="C2290" i="7"/>
  <c r="A2290" i="7" s="1"/>
  <c r="I2624" i="7"/>
  <c r="I3552" i="7"/>
  <c r="J3552" i="7"/>
  <c r="D1750" i="7"/>
  <c r="H3860" i="7"/>
  <c r="C569" i="1"/>
  <c r="G910" i="7"/>
  <c r="H910" i="7"/>
  <c r="C3509" i="7"/>
  <c r="A3509" i="7" s="1"/>
  <c r="I1439" i="7"/>
  <c r="C1439" i="7"/>
  <c r="A1439" i="7" s="1"/>
  <c r="E3346" i="7"/>
  <c r="G3287" i="7"/>
  <c r="I3908" i="7"/>
  <c r="G3908" i="7"/>
  <c r="E3908" i="7"/>
  <c r="G833" i="7"/>
  <c r="J3103" i="7"/>
  <c r="D3103" i="7"/>
  <c r="H1425" i="7"/>
  <c r="I2766" i="7"/>
  <c r="C2766" i="7"/>
  <c r="A2766" i="7" s="1"/>
  <c r="E2544" i="7"/>
  <c r="C2997" i="7"/>
  <c r="A2997" i="7" s="1"/>
  <c r="H462" i="7"/>
  <c r="H1083" i="7"/>
  <c r="C1083" i="7"/>
  <c r="A1083" i="7" s="1"/>
  <c r="G1872" i="7"/>
  <c r="I757" i="7"/>
  <c r="C757" i="7"/>
  <c r="A757" i="7" s="1"/>
  <c r="J1908" i="7"/>
  <c r="H1913" i="7"/>
  <c r="G1913" i="7"/>
  <c r="G1168" i="7"/>
  <c r="I837" i="7"/>
  <c r="C837" i="7"/>
  <c r="A837" i="7" s="1"/>
  <c r="E837" i="7"/>
  <c r="C912" i="7"/>
  <c r="A912" i="7" s="1"/>
  <c r="J912" i="7"/>
  <c r="J1261" i="7"/>
  <c r="J2263" i="7"/>
  <c r="E2263" i="7"/>
  <c r="J198" i="7"/>
  <c r="G198" i="7"/>
  <c r="I2436" i="7"/>
  <c r="E2436" i="7"/>
  <c r="I1672" i="7"/>
  <c r="D2728" i="7"/>
  <c r="J2728" i="7"/>
  <c r="H946" i="7"/>
  <c r="J946" i="7"/>
  <c r="D932" i="7"/>
  <c r="H3250" i="7"/>
  <c r="G3250" i="7"/>
  <c r="J3193" i="7"/>
  <c r="H1364" i="7"/>
  <c r="G2764" i="7"/>
  <c r="C2764" i="7"/>
  <c r="A2764" i="7" s="1"/>
  <c r="G2466" i="7"/>
  <c r="D1301" i="7"/>
  <c r="H1660" i="7"/>
  <c r="E1660" i="7"/>
  <c r="J1660" i="7"/>
  <c r="G931" i="7"/>
  <c r="C931" i="7"/>
  <c r="A931" i="7" s="1"/>
  <c r="I114" i="7"/>
  <c r="C2647" i="7"/>
  <c r="A2647" i="7" s="1"/>
  <c r="J2647" i="7"/>
  <c r="H3176" i="7"/>
  <c r="E18" i="7"/>
  <c r="D3113" i="7"/>
  <c r="J3113" i="7"/>
  <c r="I576" i="7"/>
  <c r="C576" i="7"/>
  <c r="A576" i="7" s="1"/>
  <c r="I1266" i="7"/>
  <c r="G1266" i="7"/>
  <c r="I2833" i="7"/>
  <c r="J3504" i="7"/>
  <c r="E3504" i="7"/>
  <c r="C1674" i="7"/>
  <c r="A1674" i="7" s="1"/>
  <c r="C1356" i="7"/>
  <c r="A1356" i="7" s="1"/>
  <c r="E548" i="1"/>
  <c r="H3881" i="7"/>
  <c r="G3211" i="7"/>
  <c r="I1212" i="7"/>
  <c r="E1212" i="7"/>
  <c r="C1414" i="7"/>
  <c r="A1414" i="7" s="1"/>
  <c r="J919" i="7"/>
  <c r="E2112" i="7"/>
  <c r="G2112" i="7"/>
  <c r="E3560" i="7"/>
  <c r="H604" i="7"/>
  <c r="J2012" i="7"/>
  <c r="I624" i="7"/>
  <c r="G624" i="7"/>
  <c r="E2715" i="7"/>
  <c r="H562" i="7"/>
  <c r="J562" i="7"/>
  <c r="C562" i="7"/>
  <c r="A562" i="7" s="1"/>
  <c r="J411" i="7"/>
  <c r="E411" i="7"/>
  <c r="C411" i="7"/>
  <c r="A411" i="7" s="1"/>
  <c r="H1838" i="7"/>
  <c r="E1838" i="7"/>
  <c r="J1317" i="7"/>
  <c r="D220" i="1"/>
  <c r="I1793" i="7"/>
  <c r="G1793" i="7"/>
  <c r="J1859" i="7"/>
  <c r="C1859" i="7"/>
  <c r="A1859" i="7" s="1"/>
  <c r="C397" i="1"/>
  <c r="I3954" i="7"/>
  <c r="H405" i="7"/>
  <c r="G405" i="7"/>
  <c r="C2386" i="7"/>
  <c r="A2386" i="7" s="1"/>
  <c r="G3525" i="7"/>
  <c r="J3525" i="7"/>
  <c r="E1119" i="7"/>
  <c r="E327" i="1"/>
  <c r="C17" i="1"/>
  <c r="H152" i="7"/>
  <c r="D152" i="7"/>
  <c r="E816" i="7"/>
  <c r="C816" i="7"/>
  <c r="A816" i="7" s="1"/>
  <c r="C3085" i="7"/>
  <c r="A3085" i="7" s="1"/>
  <c r="G2121" i="7"/>
  <c r="H248" i="7"/>
  <c r="D248" i="7"/>
  <c r="C248" i="7"/>
  <c r="A248" i="7" s="1"/>
  <c r="D3735" i="7"/>
  <c r="E3735" i="7"/>
  <c r="I2605" i="7"/>
  <c r="J2605" i="7"/>
  <c r="C2605" i="7"/>
  <c r="A2605" i="7" s="1"/>
  <c r="J2415" i="7"/>
  <c r="E2415" i="7"/>
  <c r="H2719" i="7"/>
  <c r="J2719" i="7"/>
  <c r="J2021" i="7"/>
  <c r="E2021" i="7"/>
  <c r="I3394" i="7"/>
  <c r="D290" i="7"/>
  <c r="J290" i="7"/>
  <c r="D1846" i="7"/>
  <c r="E1846" i="7"/>
  <c r="H3635" i="7"/>
  <c r="E3635" i="7"/>
  <c r="D3635" i="7"/>
  <c r="C183" i="7"/>
  <c r="A183" i="7" s="1"/>
  <c r="I1174" i="7"/>
  <c r="C1174" i="7"/>
  <c r="A1174" i="7" s="1"/>
  <c r="G2607" i="7"/>
  <c r="J1055" i="7"/>
  <c r="E1055" i="7"/>
  <c r="J539" i="7"/>
  <c r="D3087" i="7"/>
  <c r="D2788" i="7"/>
  <c r="D508" i="1"/>
  <c r="E2786" i="7"/>
  <c r="D3203" i="7"/>
  <c r="G783" i="7"/>
  <c r="J783" i="7"/>
  <c r="J19" i="7"/>
  <c r="G19" i="7"/>
  <c r="H3315" i="7"/>
  <c r="G1826" i="7"/>
  <c r="H2644" i="7"/>
  <c r="D2644" i="7"/>
  <c r="H2057" i="7"/>
  <c r="C2057" i="7"/>
  <c r="A2057" i="7" s="1"/>
  <c r="C1028" i="7"/>
  <c r="A1028" i="7" s="1"/>
  <c r="I989" i="7"/>
  <c r="E989" i="7"/>
  <c r="E336" i="7"/>
  <c r="I3964" i="7"/>
  <c r="G3964" i="7"/>
  <c r="D1468" i="7"/>
  <c r="I2523" i="7"/>
  <c r="C2523" i="7"/>
  <c r="A2523" i="7" s="1"/>
  <c r="G2523" i="7"/>
  <c r="G519" i="7"/>
  <c r="I1678" i="7"/>
  <c r="G1111" i="7"/>
  <c r="E1111" i="7"/>
  <c r="C1111" i="7"/>
  <c r="A1111" i="7" s="1"/>
  <c r="E1040" i="7"/>
  <c r="D1040" i="7"/>
  <c r="H824" i="7"/>
  <c r="C2553" i="7"/>
  <c r="A2553" i="7" s="1"/>
  <c r="I449" i="7"/>
  <c r="G73" i="7"/>
  <c r="D73" i="7"/>
  <c r="H671" i="7"/>
  <c r="C3289" i="7"/>
  <c r="A3289" i="7" s="1"/>
  <c r="H2370" i="7"/>
  <c r="D2370" i="7"/>
  <c r="G2370" i="7"/>
  <c r="D2223" i="7"/>
  <c r="J2406" i="7"/>
  <c r="H2832" i="7"/>
  <c r="H2262" i="7"/>
  <c r="C2262" i="7"/>
  <c r="A2262" i="7" s="1"/>
  <c r="J1173" i="7"/>
  <c r="I1432" i="7"/>
  <c r="J1432" i="7"/>
  <c r="J3775" i="7"/>
  <c r="D3775" i="7"/>
  <c r="C3775" i="7"/>
  <c r="A3775" i="7" s="1"/>
  <c r="J3818" i="7"/>
  <c r="H2915" i="7"/>
  <c r="G2915" i="7"/>
  <c r="I1509" i="7"/>
  <c r="C444" i="7"/>
  <c r="A444" i="7" s="1"/>
  <c r="C1915" i="7"/>
  <c r="A1915" i="7" s="1"/>
  <c r="G2839" i="7"/>
  <c r="H3698" i="7"/>
  <c r="C3698" i="7"/>
  <c r="A3698" i="7" s="1"/>
  <c r="J2369" i="7"/>
  <c r="I3350" i="7"/>
  <c r="J3350" i="7"/>
  <c r="E1653" i="7"/>
  <c r="J1653" i="7"/>
  <c r="D279" i="1"/>
  <c r="C1208" i="7"/>
  <c r="A1208" i="7" s="1"/>
  <c r="H2030" i="7"/>
  <c r="C315" i="7"/>
  <c r="A315" i="7" s="1"/>
  <c r="C3410" i="7"/>
  <c r="A3410" i="7" s="1"/>
  <c r="D3410" i="7"/>
  <c r="J3410" i="7"/>
  <c r="G823" i="7"/>
  <c r="J823" i="7"/>
  <c r="H939" i="7"/>
  <c r="C939" i="7"/>
  <c r="A939" i="7" s="1"/>
  <c r="J1324" i="7"/>
  <c r="C358" i="7"/>
  <c r="A358" i="7" s="1"/>
  <c r="H1211" i="7"/>
  <c r="C439" i="1"/>
  <c r="D3556" i="7"/>
  <c r="D1837" i="7"/>
  <c r="E1837" i="7"/>
  <c r="I3405" i="7"/>
  <c r="D3405" i="7"/>
  <c r="C1952" i="7"/>
  <c r="A1952" i="7" s="1"/>
  <c r="D1952" i="7"/>
  <c r="H2830" i="7"/>
  <c r="C2830" i="7"/>
  <c r="A2830" i="7" s="1"/>
  <c r="E2830" i="7"/>
  <c r="C3153" i="7"/>
  <c r="A3153" i="7" s="1"/>
  <c r="I3104" i="7"/>
  <c r="C3104" i="7"/>
  <c r="A3104" i="7" s="1"/>
  <c r="G3934" i="7"/>
  <c r="D389" i="7"/>
  <c r="H2497" i="7"/>
  <c r="D2497" i="7"/>
  <c r="G2754" i="7"/>
  <c r="I507" i="7"/>
  <c r="D507" i="7"/>
  <c r="D488" i="7"/>
  <c r="I680" i="7"/>
  <c r="J680" i="7"/>
  <c r="J3724" i="7"/>
  <c r="D710" i="7"/>
  <c r="J710" i="7"/>
  <c r="J955" i="7"/>
  <c r="E2828" i="7"/>
  <c r="C2828" i="7"/>
  <c r="A2828" i="7" s="1"/>
  <c r="I922" i="7"/>
  <c r="C595" i="1"/>
  <c r="D595" i="1"/>
  <c r="H17" i="7"/>
  <c r="J17" i="7"/>
  <c r="G385" i="7"/>
  <c r="H2912" i="7"/>
  <c r="G2912" i="7"/>
  <c r="J2613" i="7"/>
  <c r="H3298" i="7"/>
  <c r="G3298" i="7"/>
  <c r="J3988" i="7"/>
  <c r="D452" i="1"/>
  <c r="J1344" i="7"/>
  <c r="J2680" i="7"/>
  <c r="D461" i="1"/>
  <c r="C461" i="1"/>
  <c r="D3865" i="7"/>
  <c r="C141" i="7"/>
  <c r="A141" i="7" s="1"/>
  <c r="J266" i="7"/>
  <c r="H413" i="7"/>
  <c r="D413" i="7"/>
  <c r="J413" i="7"/>
  <c r="E60" i="1"/>
  <c r="C1500" i="7"/>
  <c r="A1500" i="7" s="1"/>
  <c r="H2973" i="7"/>
  <c r="D2973" i="7"/>
  <c r="D379" i="1"/>
  <c r="J694" i="7"/>
  <c r="C1593" i="7"/>
  <c r="A1593" i="7" s="1"/>
  <c r="I2293" i="7"/>
  <c r="D2293" i="7"/>
  <c r="D740" i="7"/>
  <c r="I2341" i="7"/>
  <c r="J2341" i="7"/>
  <c r="H2859" i="7"/>
  <c r="J2859" i="7"/>
  <c r="H2291" i="7"/>
  <c r="C1392" i="7"/>
  <c r="A1392" i="7" s="1"/>
  <c r="G2154" i="7"/>
  <c r="D2154" i="7"/>
  <c r="J2574" i="7"/>
  <c r="H2836" i="7"/>
  <c r="C2836" i="7"/>
  <c r="A2836" i="7" s="1"/>
  <c r="J2880" i="7"/>
  <c r="D2880" i="7"/>
  <c r="H546" i="7"/>
  <c r="E546" i="7"/>
  <c r="E2093" i="7"/>
  <c r="I1643" i="7"/>
  <c r="D1643" i="7"/>
  <c r="E2237" i="7"/>
  <c r="E1515" i="7"/>
  <c r="H14" i="7"/>
  <c r="D14" i="7"/>
  <c r="E1566" i="7"/>
  <c r="H2964" i="7"/>
  <c r="E2964" i="7"/>
  <c r="G2198" i="7"/>
  <c r="J2198" i="7"/>
  <c r="I738" i="7"/>
  <c r="C738" i="7"/>
  <c r="A738" i="7" s="1"/>
  <c r="D2791" i="7"/>
  <c r="C2590" i="7"/>
  <c r="A2590" i="7" s="1"/>
  <c r="H1720" i="7"/>
  <c r="C1720" i="7"/>
  <c r="A1720" i="7" s="1"/>
  <c r="D46" i="1"/>
  <c r="H1910" i="7"/>
  <c r="C2221" i="7"/>
  <c r="A2221" i="7" s="1"/>
  <c r="I1816" i="7"/>
  <c r="E1816" i="7"/>
  <c r="D1107" i="7"/>
  <c r="I2139" i="7"/>
  <c r="C2139" i="7"/>
  <c r="A2139" i="7" s="1"/>
  <c r="C3286" i="7"/>
  <c r="A3286" i="7" s="1"/>
  <c r="E3286" i="7"/>
  <c r="E401" i="7"/>
  <c r="C401" i="7"/>
  <c r="A401" i="7" s="1"/>
  <c r="C1159" i="7"/>
  <c r="A1159" i="7" s="1"/>
  <c r="H510" i="7"/>
  <c r="D510" i="7"/>
  <c r="D3443" i="7"/>
  <c r="H3832" i="7"/>
  <c r="G3832" i="7"/>
  <c r="G1707" i="7"/>
  <c r="H3000" i="7"/>
  <c r="G3000" i="7"/>
  <c r="D3000" i="7"/>
  <c r="D2401" i="7"/>
  <c r="H3485" i="7"/>
  <c r="C3485" i="7"/>
  <c r="A3485" i="7" s="1"/>
  <c r="G3285" i="7"/>
  <c r="J3285" i="7"/>
  <c r="J1491" i="7"/>
  <c r="J2543" i="7"/>
  <c r="H3413" i="7"/>
  <c r="J3413" i="7"/>
  <c r="H3061" i="7"/>
  <c r="D650" i="7"/>
  <c r="H3726" i="7"/>
  <c r="D3179" i="7"/>
  <c r="J828" i="7"/>
  <c r="H2459" i="7"/>
  <c r="C2459" i="7"/>
  <c r="A2459" i="7" s="1"/>
  <c r="D249" i="1"/>
  <c r="E249" i="1"/>
  <c r="E2069" i="7"/>
  <c r="G2069" i="7"/>
  <c r="G2169" i="7"/>
  <c r="I887" i="7"/>
  <c r="G887" i="7"/>
  <c r="I3242" i="7"/>
  <c r="J3242" i="7"/>
  <c r="C760" i="7"/>
  <c r="A760" i="7" s="1"/>
  <c r="E760" i="7"/>
  <c r="H705" i="7"/>
  <c r="I2499" i="7"/>
  <c r="G2499" i="7"/>
  <c r="C152" i="1"/>
  <c r="E152" i="1"/>
  <c r="H1850" i="7"/>
  <c r="H3637" i="7"/>
  <c r="D3637" i="7"/>
  <c r="D856" i="7"/>
  <c r="I143" i="7"/>
  <c r="C143" i="7"/>
  <c r="A143" i="7" s="1"/>
  <c r="I3310" i="7"/>
  <c r="C3310" i="7"/>
  <c r="A3310" i="7" s="1"/>
  <c r="G1152" i="7"/>
  <c r="E286" i="7"/>
  <c r="J835" i="7"/>
  <c r="I1804" i="7"/>
  <c r="E3116" i="7"/>
  <c r="H838" i="7"/>
  <c r="E838" i="7"/>
  <c r="D838" i="7"/>
  <c r="E3662" i="7"/>
  <c r="H3456" i="7"/>
  <c r="E3456" i="7"/>
  <c r="D123" i="1"/>
  <c r="J184" i="7"/>
  <c r="C3883" i="7"/>
  <c r="A3883" i="7" s="1"/>
  <c r="D128" i="1"/>
  <c r="E128" i="1"/>
  <c r="H2868" i="7"/>
  <c r="G2868" i="7"/>
  <c r="I2393" i="7"/>
  <c r="E2016" i="7"/>
  <c r="G3439" i="7"/>
  <c r="G1239" i="7"/>
  <c r="J1013" i="7"/>
  <c r="I2936" i="7"/>
  <c r="G2936" i="7"/>
  <c r="C3727" i="7"/>
  <c r="A3727" i="7" s="1"/>
  <c r="I414" i="7"/>
  <c r="C414" i="7"/>
  <c r="A414" i="7" s="1"/>
  <c r="C319" i="1"/>
  <c r="D510" i="1"/>
  <c r="E934" i="7"/>
  <c r="E1122" i="7"/>
  <c r="D1122" i="7"/>
  <c r="C1561" i="7"/>
  <c r="A1561" i="7" s="1"/>
  <c r="D1561" i="7"/>
  <c r="D3843" i="7"/>
  <c r="H3449" i="7"/>
  <c r="E3449" i="7"/>
  <c r="J3294" i="7"/>
  <c r="D1489" i="7"/>
  <c r="H3819" i="7"/>
  <c r="J3819" i="7"/>
  <c r="D3476" i="7"/>
  <c r="D330" i="1"/>
  <c r="H1990" i="7"/>
  <c r="E652" i="7"/>
  <c r="J1685" i="7"/>
  <c r="G1058" i="7"/>
  <c r="I868" i="7"/>
  <c r="E868" i="7"/>
  <c r="C1467" i="7"/>
  <c r="A1467" i="7" s="1"/>
  <c r="J1467" i="7"/>
  <c r="I1284" i="7"/>
  <c r="C1284" i="7"/>
  <c r="A1284" i="7" s="1"/>
  <c r="C2867" i="7"/>
  <c r="A2867" i="7" s="1"/>
  <c r="C1306" i="7"/>
  <c r="A1306" i="7" s="1"/>
  <c r="H177" i="7"/>
  <c r="C177" i="7"/>
  <c r="A177" i="7" s="1"/>
  <c r="D2378" i="7"/>
  <c r="J1736" i="7"/>
  <c r="E2392" i="7"/>
  <c r="D2392" i="7"/>
  <c r="H522" i="7"/>
  <c r="E3685" i="7"/>
  <c r="I283" i="7"/>
  <c r="H1698" i="7"/>
  <c r="J1698" i="7"/>
  <c r="E1698" i="7"/>
  <c r="C2111" i="7"/>
  <c r="A2111" i="7" s="1"/>
  <c r="C142" i="7"/>
  <c r="A142" i="7" s="1"/>
  <c r="G142" i="7"/>
  <c r="J142" i="7"/>
  <c r="E146" i="1"/>
  <c r="H3108" i="7"/>
  <c r="D3108" i="7"/>
  <c r="G3108" i="7"/>
  <c r="D2486" i="7"/>
  <c r="H2299" i="7"/>
  <c r="C2299" i="7"/>
  <c r="A2299" i="7" s="1"/>
  <c r="E2247" i="7"/>
  <c r="C103" i="7"/>
  <c r="A103" i="7" s="1"/>
  <c r="G103" i="7"/>
  <c r="D2812" i="7"/>
  <c r="I2812" i="7"/>
  <c r="C2812" i="7"/>
  <c r="A2812" i="7" s="1"/>
  <c r="E1385" i="7"/>
  <c r="E133" i="1"/>
  <c r="C3957" i="7"/>
  <c r="A3957" i="7" s="1"/>
  <c r="C44" i="1"/>
  <c r="E788" i="7"/>
  <c r="G788" i="7"/>
  <c r="I886" i="7"/>
  <c r="E886" i="7"/>
  <c r="E457" i="1"/>
  <c r="I1019" i="7"/>
  <c r="J1019" i="7"/>
  <c r="G1019" i="7"/>
  <c r="H2691" i="7"/>
  <c r="C118" i="1"/>
  <c r="E459" i="7"/>
  <c r="C459" i="7"/>
  <c r="A459" i="7" s="1"/>
  <c r="I3018" i="7"/>
  <c r="D3018" i="7"/>
  <c r="H2984" i="7"/>
  <c r="I768" i="7"/>
  <c r="E1853" i="7"/>
  <c r="D1853" i="7"/>
  <c r="D380" i="1"/>
  <c r="D2028" i="7"/>
  <c r="D3305" i="7"/>
  <c r="E3894" i="7"/>
  <c r="H1338" i="7"/>
  <c r="I1338" i="7"/>
  <c r="D1338" i="7"/>
  <c r="J461" i="7"/>
  <c r="H3271" i="7"/>
  <c r="J2842" i="7"/>
  <c r="E1586" i="7"/>
  <c r="D1586" i="7"/>
  <c r="G3325" i="7"/>
  <c r="J1862" i="7"/>
  <c r="D1862" i="7"/>
  <c r="E1862" i="7"/>
  <c r="H2955" i="7"/>
  <c r="E2955" i="7"/>
  <c r="I2814" i="7"/>
  <c r="C2814" i="7"/>
  <c r="A2814" i="7" s="1"/>
  <c r="I3272" i="7"/>
  <c r="J3272" i="7"/>
  <c r="D1898" i="7"/>
  <c r="J1898" i="7"/>
  <c r="I949" i="7"/>
  <c r="C949" i="7"/>
  <c r="A949" i="7" s="1"/>
  <c r="C375" i="1"/>
  <c r="I306" i="7"/>
  <c r="D3465" i="7"/>
  <c r="C3465" i="7"/>
  <c r="A3465" i="7" s="1"/>
  <c r="I1811" i="7"/>
  <c r="C1147" i="7"/>
  <c r="A1147" i="7" s="1"/>
  <c r="G1147" i="7"/>
  <c r="I529" i="7"/>
  <c r="J529" i="7"/>
  <c r="G1773" i="7"/>
  <c r="D3589" i="7"/>
  <c r="J227" i="7"/>
  <c r="C227" i="7"/>
  <c r="A227" i="7" s="1"/>
  <c r="D227" i="7"/>
  <c r="J3359" i="7"/>
  <c r="E3608" i="7"/>
  <c r="H3608" i="7"/>
  <c r="J2208" i="7"/>
  <c r="H829" i="7"/>
  <c r="G829" i="7"/>
  <c r="D15" i="1"/>
  <c r="C15" i="1"/>
  <c r="D3397" i="7"/>
  <c r="G3397" i="7"/>
  <c r="H70" i="7"/>
  <c r="J70" i="7"/>
  <c r="C2671" i="7"/>
  <c r="A2671" i="7" s="1"/>
  <c r="C713" i="7"/>
  <c r="A713" i="7" s="1"/>
  <c r="G3725" i="7"/>
  <c r="J3725" i="7"/>
  <c r="C3725" i="7"/>
  <c r="A3725" i="7" s="1"/>
  <c r="I2342" i="7"/>
  <c r="I3550" i="7"/>
  <c r="E3550" i="7"/>
  <c r="I3521" i="7"/>
  <c r="D3521" i="7"/>
  <c r="C3764" i="7"/>
  <c r="A3764" i="7" s="1"/>
  <c r="D3764" i="7"/>
  <c r="H997" i="7"/>
  <c r="G997" i="7"/>
  <c r="C1150" i="7"/>
  <c r="A1150" i="7" s="1"/>
  <c r="J1150" i="7"/>
  <c r="C3885" i="7"/>
  <c r="A3885" i="7" s="1"/>
  <c r="D3885" i="7"/>
  <c r="E3885" i="7"/>
  <c r="J1033" i="7"/>
  <c r="I2476" i="7"/>
  <c r="J2476" i="7"/>
  <c r="D3884" i="7"/>
  <c r="C3884" i="7"/>
  <c r="A3884" i="7" s="1"/>
  <c r="E1918" i="7"/>
  <c r="D1918" i="7"/>
  <c r="J758" i="7"/>
  <c r="C3693" i="7"/>
  <c r="A3693" i="7" s="1"/>
  <c r="H801" i="7"/>
  <c r="D801" i="7"/>
  <c r="H3026" i="7"/>
  <c r="D3026" i="7"/>
  <c r="E1121" i="7"/>
  <c r="E3078" i="7"/>
  <c r="G3078" i="7"/>
  <c r="C311" i="1"/>
  <c r="I3300" i="7"/>
  <c r="G3300" i="7"/>
  <c r="C3300" i="7"/>
  <c r="A3300" i="7" s="1"/>
  <c r="E3300" i="7"/>
  <c r="E794" i="7"/>
  <c r="D794" i="7"/>
  <c r="I1520" i="7"/>
  <c r="I897" i="7"/>
  <c r="I2633" i="7"/>
  <c r="E2633" i="7"/>
  <c r="I669" i="7"/>
  <c r="E669" i="7"/>
  <c r="D32" i="7"/>
  <c r="C514" i="7"/>
  <c r="A514" i="7" s="1"/>
  <c r="G514" i="7"/>
  <c r="E2060" i="7"/>
  <c r="I3984" i="7"/>
  <c r="C3869" i="7"/>
  <c r="A3869" i="7" s="1"/>
  <c r="G3321" i="7"/>
  <c r="E3063" i="7"/>
  <c r="C3063" i="7"/>
  <c r="A3063" i="7" s="1"/>
  <c r="J1138" i="7"/>
  <c r="I2993" i="7"/>
  <c r="H25" i="7"/>
  <c r="I2509" i="7"/>
  <c r="C2509" i="7"/>
  <c r="A2509" i="7" s="1"/>
  <c r="C2779" i="7"/>
  <c r="A2779" i="7" s="1"/>
  <c r="H2180" i="7"/>
  <c r="C2180" i="7"/>
  <c r="A2180" i="7" s="1"/>
  <c r="J2180" i="7"/>
  <c r="J1082" i="7"/>
  <c r="I883" i="7"/>
  <c r="G13" i="7"/>
  <c r="E13" i="7"/>
  <c r="I2159" i="7"/>
  <c r="E2562" i="7"/>
  <c r="C2562" i="7"/>
  <c r="A2562" i="7" s="1"/>
  <c r="I2835" i="7"/>
  <c r="D2835" i="7"/>
  <c r="D2885" i="7"/>
  <c r="G2885" i="7"/>
  <c r="J2500" i="7"/>
  <c r="C2500" i="7"/>
  <c r="A2500" i="7" s="1"/>
  <c r="D832" i="7"/>
  <c r="G832" i="7"/>
  <c r="I375" i="7"/>
  <c r="D375" i="7"/>
  <c r="I3583" i="7"/>
  <c r="H2404" i="7"/>
  <c r="E2404" i="7"/>
  <c r="I2684" i="7"/>
  <c r="G2684" i="7"/>
  <c r="D359" i="7"/>
  <c r="E359" i="7"/>
  <c r="H899" i="7"/>
  <c r="I579" i="7"/>
  <c r="G579" i="7"/>
  <c r="H3632" i="7"/>
  <c r="E3632" i="7"/>
  <c r="J3262" i="7"/>
  <c r="H221" i="7"/>
  <c r="G221" i="7"/>
  <c r="C1001" i="7"/>
  <c r="A1001" i="7" s="1"/>
  <c r="G1648" i="7"/>
  <c r="E1648" i="7"/>
  <c r="E529" i="1"/>
  <c r="E2435" i="7"/>
  <c r="C2435" i="7"/>
  <c r="A2435" i="7" s="1"/>
  <c r="J2435" i="7"/>
  <c r="I2655" i="7"/>
  <c r="G2655" i="7"/>
  <c r="E594" i="7"/>
  <c r="G594" i="7"/>
  <c r="D2375" i="7"/>
  <c r="G2375" i="7"/>
  <c r="J1719" i="7"/>
  <c r="C1719" i="7"/>
  <c r="A1719" i="7" s="1"/>
  <c r="I3390" i="7"/>
  <c r="G3390" i="7"/>
  <c r="H3592" i="7"/>
  <c r="J3592" i="7"/>
  <c r="G423" i="7"/>
  <c r="H774" i="7"/>
  <c r="H1128" i="7"/>
  <c r="D1128" i="7"/>
  <c r="J3453" i="7"/>
  <c r="C2119" i="7"/>
  <c r="A2119" i="7" s="1"/>
  <c r="J2119" i="7"/>
  <c r="G1216" i="7"/>
  <c r="E2414" i="7"/>
  <c r="I3639" i="7"/>
  <c r="C896" i="7"/>
  <c r="A896" i="7" s="1"/>
  <c r="D3962" i="7"/>
  <c r="E3962" i="7"/>
  <c r="I2505" i="7"/>
  <c r="J1536" i="7"/>
  <c r="H2425" i="7"/>
  <c r="E249" i="7"/>
  <c r="J249" i="7"/>
  <c r="G249" i="7"/>
  <c r="D346" i="7"/>
  <c r="H1997" i="7"/>
  <c r="D1997" i="7"/>
  <c r="C2514" i="7"/>
  <c r="A2514" i="7" s="1"/>
  <c r="D1005" i="7"/>
  <c r="C1005" i="7"/>
  <c r="A1005" i="7" s="1"/>
  <c r="I2658" i="7"/>
  <c r="H1023" i="7"/>
  <c r="C1023" i="7"/>
  <c r="A1023" i="7" s="1"/>
  <c r="J1709" i="7"/>
  <c r="C1709" i="7"/>
  <c r="A1709" i="7" s="1"/>
  <c r="G1709" i="7"/>
  <c r="H1047" i="7"/>
  <c r="C1047" i="7"/>
  <c r="A1047" i="7" s="1"/>
  <c r="I3326" i="7"/>
  <c r="C3326" i="7"/>
  <c r="A3326" i="7" s="1"/>
  <c r="D1012" i="7"/>
  <c r="C459" i="1"/>
  <c r="D459" i="1"/>
  <c r="C210" i="1"/>
  <c r="I345" i="7"/>
  <c r="D345" i="7"/>
  <c r="E2049" i="7"/>
  <c r="C1726" i="7"/>
  <c r="A1726" i="7" s="1"/>
  <c r="G1726" i="7"/>
  <c r="G852" i="7"/>
  <c r="E852" i="7"/>
  <c r="J469" i="7"/>
  <c r="E469" i="7"/>
  <c r="D283" i="1"/>
  <c r="I2438" i="7"/>
  <c r="C2438" i="7"/>
  <c r="A2438" i="7" s="1"/>
  <c r="D2438" i="7"/>
  <c r="D408" i="1"/>
  <c r="H3384" i="7"/>
  <c r="H2938" i="7"/>
  <c r="I3675" i="7"/>
  <c r="D3675" i="7"/>
  <c r="E3719" i="7"/>
  <c r="G1394" i="7"/>
  <c r="I2569" i="7"/>
  <c r="C2569" i="7"/>
  <c r="A2569" i="7" s="1"/>
  <c r="G2569" i="7"/>
  <c r="E286" i="1"/>
  <c r="C1137" i="7"/>
  <c r="A1137" i="7" s="1"/>
  <c r="H3264" i="7"/>
  <c r="C3264" i="7"/>
  <c r="A3264" i="7" s="1"/>
  <c r="H1801" i="7"/>
  <c r="H2110" i="7"/>
  <c r="E2110" i="7"/>
  <c r="D2638" i="7"/>
  <c r="D2650" i="7"/>
  <c r="H984" i="7"/>
  <c r="C984" i="7"/>
  <c r="A984" i="7" s="1"/>
  <c r="G3754" i="7"/>
  <c r="H4000" i="7"/>
  <c r="C2800" i="7"/>
  <c r="A2800" i="7" s="1"/>
  <c r="I516" i="7"/>
  <c r="C516" i="7"/>
  <c r="A516" i="7" s="1"/>
  <c r="D516" i="7"/>
  <c r="J3673" i="7"/>
  <c r="C3673" i="7"/>
  <c r="A3673" i="7" s="1"/>
  <c r="I2314" i="7"/>
  <c r="G1688" i="7"/>
  <c r="J2419" i="7"/>
  <c r="C2419" i="7"/>
  <c r="A2419" i="7" s="1"/>
  <c r="I3067" i="7"/>
  <c r="J2323" i="7"/>
  <c r="D1987" i="7"/>
  <c r="E1089" i="7"/>
  <c r="D1089" i="7"/>
  <c r="G1089" i="7"/>
  <c r="H1706" i="7"/>
  <c r="J3244" i="7"/>
  <c r="C3244" i="7"/>
  <c r="A3244" i="7" s="1"/>
  <c r="I3402" i="7"/>
  <c r="J3402" i="7"/>
  <c r="I16" i="7"/>
  <c r="J16" i="7"/>
  <c r="D2538" i="7"/>
  <c r="J3723" i="7"/>
  <c r="I735" i="7"/>
  <c r="J350" i="7"/>
  <c r="G350" i="7"/>
  <c r="C350" i="7"/>
  <c r="A350" i="7" s="1"/>
  <c r="H2145" i="7"/>
  <c r="D2145" i="7"/>
  <c r="H273" i="7"/>
  <c r="G3306" i="7"/>
  <c r="C3306" i="7"/>
  <c r="A3306" i="7" s="1"/>
  <c r="E2256" i="7"/>
  <c r="C2256" i="7"/>
  <c r="A2256" i="7" s="1"/>
  <c r="G2256" i="7"/>
  <c r="E305" i="1"/>
  <c r="I588" i="7"/>
  <c r="G588" i="7"/>
  <c r="H3565" i="7"/>
  <c r="C3565" i="7"/>
  <c r="A3565" i="7" s="1"/>
  <c r="C157" i="7"/>
  <c r="A157" i="7" s="1"/>
  <c r="J3991" i="7"/>
  <c r="E3991" i="7"/>
  <c r="C878" i="7"/>
  <c r="A878" i="7" s="1"/>
  <c r="D878" i="7"/>
  <c r="C3896" i="7"/>
  <c r="A3896" i="7" s="1"/>
  <c r="D3896" i="7"/>
  <c r="E1233" i="7"/>
  <c r="G1233" i="7"/>
  <c r="C1233" i="7"/>
  <c r="A1233" i="7" s="1"/>
  <c r="C334" i="1"/>
  <c r="I3246" i="7"/>
  <c r="J3246" i="7"/>
  <c r="G3246" i="7"/>
  <c r="J2168" i="7"/>
  <c r="C1176" i="7"/>
  <c r="A1176" i="7" s="1"/>
  <c r="G1176" i="7"/>
  <c r="G1120" i="7"/>
  <c r="C1443" i="7"/>
  <c r="A1443" i="7" s="1"/>
  <c r="E264" i="1"/>
  <c r="C2649" i="7"/>
  <c r="A2649" i="7" s="1"/>
  <c r="H2185" i="7"/>
  <c r="H1070" i="7"/>
  <c r="C1070" i="7"/>
  <c r="A1070" i="7" s="1"/>
  <c r="C629" i="7"/>
  <c r="A629" i="7" s="1"/>
  <c r="J761" i="7"/>
  <c r="E761" i="7"/>
  <c r="I2887" i="7"/>
  <c r="E2887" i="7"/>
  <c r="G2887" i="7"/>
  <c r="I1909" i="7"/>
  <c r="I3290" i="7"/>
  <c r="C3290" i="7"/>
  <c r="A3290" i="7" s="1"/>
  <c r="E888" i="7"/>
  <c r="D3347" i="7"/>
  <c r="D1823" i="7"/>
  <c r="I2197" i="7"/>
  <c r="G646" i="7"/>
  <c r="G3015" i="7"/>
  <c r="J1048" i="7"/>
  <c r="E511" i="7"/>
  <c r="J3944" i="7"/>
  <c r="D247" i="1"/>
  <c r="C3220" i="7"/>
  <c r="A3220" i="7" s="1"/>
  <c r="G3220" i="7"/>
  <c r="C269" i="1"/>
  <c r="I1632" i="7"/>
  <c r="E490" i="1"/>
  <c r="I3024" i="7"/>
  <c r="C3024" i="7"/>
  <c r="A3024" i="7" s="1"/>
  <c r="E81" i="7"/>
  <c r="I1247" i="7"/>
  <c r="C1247" i="7"/>
  <c r="A1247" i="7" s="1"/>
  <c r="J1247" i="7"/>
  <c r="J782" i="7"/>
  <c r="E2056" i="7"/>
  <c r="G526" i="7"/>
  <c r="H3475" i="7"/>
  <c r="D3475" i="7"/>
  <c r="C3527" i="7"/>
  <c r="A3527" i="7" s="1"/>
  <c r="I446" i="7"/>
  <c r="G446" i="7"/>
  <c r="I736" i="7"/>
  <c r="C736" i="7"/>
  <c r="A736" i="7" s="1"/>
  <c r="G111" i="7"/>
  <c r="E111" i="7"/>
  <c r="H3761" i="7"/>
  <c r="H3382" i="7"/>
  <c r="D50" i="7"/>
  <c r="G50" i="7"/>
  <c r="D2302" i="7"/>
  <c r="C2302" i="7"/>
  <c r="A2302" i="7" s="1"/>
  <c r="G3966" i="7"/>
  <c r="H2998" i="7"/>
  <c r="E2998" i="7"/>
  <c r="G1747" i="7"/>
  <c r="G904" i="7"/>
  <c r="J904" i="7"/>
  <c r="I772" i="7"/>
  <c r="J772" i="7"/>
  <c r="E2322" i="7"/>
  <c r="H1011" i="7"/>
  <c r="E790" i="7"/>
  <c r="H2600" i="7"/>
  <c r="D2600" i="7"/>
  <c r="D1594" i="7"/>
  <c r="C1751" i="7"/>
  <c r="A1751" i="7" s="1"/>
  <c r="E1751" i="7"/>
  <c r="E1920" i="7"/>
  <c r="H3498" i="7"/>
  <c r="G288" i="7"/>
  <c r="C288" i="7"/>
  <c r="A288" i="7" s="1"/>
  <c r="D184" i="1"/>
  <c r="E106" i="1"/>
  <c r="E277" i="7"/>
  <c r="I3207" i="7"/>
  <c r="C3207" i="7"/>
  <c r="A3207" i="7" s="1"/>
  <c r="D3207" i="7"/>
  <c r="D2619" i="7"/>
  <c r="D2372" i="7"/>
  <c r="C2372" i="7"/>
  <c r="A2372" i="7" s="1"/>
  <c r="J3188" i="7"/>
  <c r="M1" i="1"/>
  <c r="E9" i="1"/>
  <c r="F1" i="1"/>
  <c r="H1454" i="7"/>
  <c r="D1454" i="7"/>
  <c r="G1454" i="7"/>
  <c r="E263" i="1"/>
  <c r="H1504" i="7"/>
  <c r="E1504" i="7"/>
  <c r="C409" i="7"/>
  <c r="A409" i="7" s="1"/>
  <c r="H303" i="7"/>
  <c r="E303" i="7"/>
  <c r="C303" i="7"/>
  <c r="A303" i="7" s="1"/>
  <c r="E1568" i="7"/>
  <c r="I810" i="7"/>
  <c r="E1279" i="7"/>
  <c r="H1308" i="7"/>
  <c r="C1308" i="7"/>
  <c r="A1308" i="7" s="1"/>
  <c r="G2202" i="7"/>
  <c r="I1273" i="7"/>
  <c r="J1273" i="7"/>
  <c r="I2027" i="7"/>
  <c r="E3809" i="7"/>
  <c r="G3809" i="7"/>
  <c r="D156" i="1"/>
  <c r="C49" i="1"/>
  <c r="E1108" i="7"/>
  <c r="I1869" i="7"/>
  <c r="G1945" i="7"/>
  <c r="E57" i="1"/>
  <c r="D1931" i="7"/>
  <c r="J1931" i="7"/>
  <c r="G2116" i="7"/>
  <c r="D557" i="7"/>
  <c r="J557" i="7"/>
  <c r="I3463" i="7"/>
  <c r="I818" i="7"/>
  <c r="C278" i="1"/>
  <c r="G2412" i="7"/>
  <c r="D2412" i="7"/>
  <c r="E2412" i="7"/>
  <c r="C2412" i="7"/>
  <c r="A2412" i="7" s="1"/>
  <c r="E882" i="7"/>
  <c r="I67" i="7"/>
  <c r="E67" i="7"/>
  <c r="I2564" i="7"/>
  <c r="I381" i="7"/>
  <c r="J381" i="7"/>
  <c r="E381" i="7"/>
  <c r="C1766" i="7"/>
  <c r="A1766" i="7" s="1"/>
  <c r="E1766" i="7"/>
  <c r="C216" i="1"/>
  <c r="G639" i="7"/>
  <c r="D2694" i="7"/>
  <c r="H1336" i="7"/>
  <c r="I1336" i="7"/>
  <c r="J1336" i="7"/>
  <c r="G1336" i="7"/>
  <c r="C3812" i="7"/>
  <c r="A3812" i="7" s="1"/>
  <c r="I1547" i="7"/>
  <c r="G1547" i="7"/>
  <c r="E530" i="1"/>
  <c r="I1864" i="7"/>
  <c r="C2537" i="7"/>
  <c r="A2537" i="7" s="1"/>
  <c r="E97" i="7"/>
  <c r="I3014" i="7"/>
  <c r="E86" i="1"/>
  <c r="D2889" i="7"/>
  <c r="E80" i="1"/>
  <c r="D1722" i="7"/>
  <c r="I1073" i="7"/>
  <c r="C1073" i="7"/>
  <c r="A1073" i="7" s="1"/>
  <c r="D549" i="7"/>
  <c r="G549" i="7"/>
  <c r="I879" i="7"/>
  <c r="D879" i="7"/>
  <c r="G3195" i="7"/>
  <c r="H1346" i="7"/>
  <c r="D1346" i="7"/>
  <c r="J1346" i="7"/>
  <c r="G2669" i="7"/>
  <c r="C2669" i="7"/>
  <c r="A2669" i="7" s="1"/>
  <c r="D243" i="1"/>
  <c r="I458" i="7"/>
  <c r="J192" i="7"/>
  <c r="J2827" i="7"/>
  <c r="C2827" i="7"/>
  <c r="A2827" i="7" s="1"/>
  <c r="C3770" i="7"/>
  <c r="A3770" i="7" s="1"/>
  <c r="I1131" i="7"/>
  <c r="I3593" i="7"/>
  <c r="C3593" i="7"/>
  <c r="A3593" i="7" s="1"/>
  <c r="C3200" i="7"/>
  <c r="A3200" i="7" s="1"/>
  <c r="C696" i="7"/>
  <c r="A696" i="7" s="1"/>
  <c r="C150" i="1"/>
  <c r="E150" i="1"/>
  <c r="D1416" i="7"/>
  <c r="I1592" i="7"/>
  <c r="J3062" i="7"/>
  <c r="C2829" i="7"/>
  <c r="A2829" i="7" s="1"/>
  <c r="G1236" i="7"/>
  <c r="I3898" i="7"/>
  <c r="D3898" i="7"/>
  <c r="C3079" i="7"/>
  <c r="A3079" i="7" s="1"/>
  <c r="E3079" i="7"/>
  <c r="I2959" i="7"/>
  <c r="J1053" i="7"/>
  <c r="J1763" i="7"/>
  <c r="D1763" i="7"/>
  <c r="J3212" i="7"/>
  <c r="H577" i="7"/>
  <c r="E577" i="7"/>
  <c r="H1228" i="7"/>
  <c r="E1228" i="7"/>
  <c r="I3007" i="7"/>
  <c r="I3339" i="7"/>
  <c r="C2989" i="7"/>
  <c r="A2989" i="7" s="1"/>
  <c r="C1084" i="7"/>
  <c r="A1084" i="7" s="1"/>
  <c r="G147" i="7"/>
  <c r="I2614" i="7"/>
  <c r="C2614" i="7"/>
  <c r="A2614" i="7" s="1"/>
  <c r="E2614" i="7"/>
  <c r="I3651" i="7"/>
  <c r="D1320" i="7"/>
  <c r="H217" i="7"/>
  <c r="C217" i="7"/>
  <c r="A217" i="7" s="1"/>
  <c r="J217" i="7"/>
  <c r="C3838" i="7"/>
  <c r="A3838" i="7" s="1"/>
  <c r="I2736" i="7"/>
  <c r="J2736" i="7"/>
  <c r="I1404" i="7"/>
  <c r="D3899" i="7"/>
  <c r="I1874" i="7"/>
  <c r="J1735" i="7"/>
  <c r="G3317" i="7"/>
  <c r="G2790" i="7"/>
  <c r="I158" i="7"/>
  <c r="C1335" i="7"/>
  <c r="A1335" i="7" s="1"/>
  <c r="I323" i="7"/>
  <c r="D1415" i="7"/>
  <c r="J466" i="7"/>
  <c r="E3823" i="7"/>
  <c r="C3823" i="7"/>
  <c r="A3823" i="7" s="1"/>
  <c r="D354" i="1"/>
  <c r="D2815" i="7"/>
  <c r="G1656" i="7"/>
  <c r="C3834" i="7"/>
  <c r="A3834" i="7" s="1"/>
  <c r="J2752" i="7"/>
  <c r="J3629" i="7"/>
  <c r="J1734" i="7"/>
  <c r="I3577" i="7"/>
  <c r="G3577" i="7"/>
  <c r="G3890" i="7"/>
  <c r="H1691" i="7"/>
  <c r="D1691" i="7"/>
  <c r="I2898" i="7"/>
  <c r="D512" i="7"/>
  <c r="E1783" i="7"/>
  <c r="G2206" i="7"/>
  <c r="C3046" i="7"/>
  <c r="A3046" i="7" s="1"/>
  <c r="I1616" i="7"/>
  <c r="D3393" i="7"/>
  <c r="G3393" i="7"/>
  <c r="J907" i="7"/>
  <c r="C2758" i="7"/>
  <c r="A2758" i="7" s="1"/>
  <c r="D274" i="1"/>
  <c r="I425" i="7"/>
  <c r="C1155" i="7"/>
  <c r="A1155" i="7" s="1"/>
  <c r="G3989" i="7"/>
  <c r="H3774" i="7"/>
  <c r="C3774" i="7"/>
  <c r="A3774" i="7" s="1"/>
  <c r="H1388" i="7"/>
  <c r="D1388" i="7"/>
  <c r="E3780" i="7"/>
  <c r="J3780" i="7"/>
  <c r="G866" i="7"/>
  <c r="C866" i="7"/>
  <c r="A866" i="7" s="1"/>
  <c r="I3536" i="7"/>
  <c r="D3536" i="7"/>
  <c r="D2303" i="7"/>
  <c r="I2845" i="7"/>
  <c r="D2845" i="7"/>
  <c r="E559" i="7"/>
  <c r="G559" i="7"/>
  <c r="I3856" i="7"/>
  <c r="I1294" i="7"/>
  <c r="J1294" i="7"/>
  <c r="H178" i="7"/>
  <c r="G178" i="7"/>
  <c r="J3110" i="7"/>
  <c r="C1222" i="7"/>
  <c r="A1222" i="7" s="1"/>
  <c r="G365" i="7"/>
  <c r="G82" i="7"/>
  <c r="I1727" i="7"/>
  <c r="D589" i="7"/>
  <c r="E1219" i="7"/>
  <c r="I3161" i="7"/>
  <c r="G3161" i="7"/>
  <c r="D476" i="7"/>
  <c r="G2860" i="7"/>
  <c r="H2176" i="7"/>
  <c r="D1153" i="7"/>
  <c r="I2457" i="7"/>
  <c r="I3151" i="7"/>
  <c r="C3151" i="7"/>
  <c r="A3151" i="7" s="1"/>
  <c r="G785" i="7"/>
  <c r="G3260" i="7"/>
  <c r="J2536" i="7"/>
  <c r="H1571" i="7"/>
  <c r="C3591" i="7"/>
  <c r="A3591" i="7" s="1"/>
  <c r="G1628" i="7"/>
  <c r="J1628" i="7"/>
  <c r="D3454" i="7"/>
  <c r="G3371" i="7"/>
  <c r="J2493" i="7"/>
  <c r="I540" i="7"/>
  <c r="D2623" i="7"/>
  <c r="C185" i="1"/>
  <c r="C2926" i="7"/>
  <c r="A2926" i="7" s="1"/>
  <c r="H709" i="7"/>
  <c r="I2204" i="7"/>
  <c r="E2204" i="7"/>
  <c r="G2204" i="7"/>
  <c r="E1246" i="7"/>
  <c r="I920" i="7"/>
  <c r="I2270" i="7"/>
  <c r="C2270" i="7"/>
  <c r="A2270" i="7" s="1"/>
  <c r="D3625" i="7"/>
  <c r="E1946" i="7"/>
  <c r="D3734" i="7"/>
  <c r="H2631" i="7"/>
  <c r="H987" i="7"/>
  <c r="I107" i="7"/>
  <c r="E982" i="7"/>
  <c r="D2338" i="7"/>
  <c r="G1887" i="7"/>
  <c r="H1975" i="7"/>
  <c r="J407" i="7"/>
  <c r="D2449" i="7"/>
  <c r="I353" i="7"/>
  <c r="D353" i="7"/>
  <c r="C308" i="1"/>
  <c r="D3279" i="7"/>
  <c r="C1884" i="7"/>
  <c r="A1884" i="7" s="1"/>
  <c r="J1884" i="7"/>
  <c r="E506" i="1"/>
  <c r="C258" i="7"/>
  <c r="A258" i="7" s="1"/>
  <c r="H2725" i="7"/>
  <c r="D2657" i="7"/>
  <c r="D3235" i="7"/>
  <c r="I3797" i="7"/>
  <c r="E3950" i="7"/>
  <c r="C701" i="7"/>
  <c r="A701" i="7" s="1"/>
  <c r="C107" i="1"/>
  <c r="E122" i="1"/>
  <c r="C3978" i="7"/>
  <c r="A3978" i="7" s="1"/>
  <c r="D2008" i="7"/>
  <c r="J2008" i="7"/>
  <c r="H159" i="7"/>
  <c r="J2751" i="7"/>
  <c r="J3386" i="7"/>
  <c r="I1626" i="7"/>
  <c r="J1626" i="7"/>
  <c r="E374" i="1"/>
  <c r="C374" i="1"/>
  <c r="H3263" i="7"/>
  <c r="G3263" i="7"/>
  <c r="G1263" i="7"/>
  <c r="D1263" i="7"/>
  <c r="E73" i="1"/>
  <c r="I1950" i="7"/>
  <c r="G1221" i="7"/>
  <c r="H3600" i="7"/>
  <c r="D467" i="7"/>
  <c r="D806" i="7"/>
  <c r="G806" i="7"/>
  <c r="G1598" i="7"/>
  <c r="I2362" i="7"/>
  <c r="E366" i="1"/>
  <c r="D366" i="1"/>
  <c r="C3581" i="7"/>
  <c r="A3581" i="7" s="1"/>
  <c r="H2336" i="7"/>
  <c r="C3656" i="7"/>
  <c r="A3656" i="7" s="1"/>
  <c r="G3656" i="7"/>
  <c r="G341" i="7"/>
  <c r="C1781" i="7"/>
  <c r="A1781" i="7" s="1"/>
  <c r="G3345" i="7"/>
  <c r="J3345" i="7"/>
  <c r="I3604" i="7"/>
  <c r="C3604" i="7"/>
  <c r="A3604" i="7" s="1"/>
  <c r="G513" i="7"/>
  <c r="E2023" i="7"/>
  <c r="J3227" i="7"/>
  <c r="D1184" i="7"/>
  <c r="H2823" i="7"/>
  <c r="C2823" i="7"/>
  <c r="A2823" i="7" s="1"/>
  <c r="G2823" i="7"/>
  <c r="E179" i="7"/>
  <c r="I1126" i="7"/>
  <c r="E1126" i="7"/>
  <c r="D338" i="7"/>
  <c r="D3752" i="7"/>
  <c r="E717" i="7"/>
  <c r="H2601" i="7"/>
  <c r="D1187" i="7"/>
  <c r="I1238" i="7"/>
  <c r="E3713" i="7"/>
  <c r="H2478" i="7"/>
  <c r="C798" i="7"/>
  <c r="A798" i="7" s="1"/>
  <c r="E798" i="7"/>
  <c r="C3050" i="7"/>
  <c r="A3050" i="7" s="1"/>
  <c r="H3902" i="7"/>
  <c r="J3902" i="7"/>
  <c r="C3902" i="7"/>
  <c r="A3902" i="7" s="1"/>
  <c r="E3952" i="7"/>
  <c r="J1786" i="7"/>
  <c r="G2778" i="7"/>
  <c r="E2778" i="7"/>
  <c r="I2250" i="7"/>
  <c r="E2044" i="7"/>
  <c r="H1578" i="7"/>
  <c r="D1578" i="7"/>
  <c r="D1851" i="7"/>
  <c r="J1163" i="7"/>
  <c r="I2958" i="7"/>
  <c r="D1380" i="7"/>
  <c r="E995" i="7"/>
  <c r="J2413" i="7"/>
  <c r="E2413" i="7"/>
  <c r="J917" i="7"/>
  <c r="H199" i="7"/>
  <c r="G199" i="7"/>
  <c r="E3929" i="7"/>
  <c r="I1765" i="7"/>
  <c r="C1765" i="7"/>
  <c r="A1765" i="7" s="1"/>
  <c r="G3889" i="7"/>
  <c r="E986" i="7"/>
  <c r="I3158" i="7"/>
  <c r="I536" i="7"/>
  <c r="E536" i="7"/>
  <c r="I2730" i="7"/>
  <c r="C1071" i="7"/>
  <c r="A1071" i="7" s="1"/>
  <c r="D1071" i="7"/>
  <c r="G996" i="7"/>
  <c r="C996" i="7"/>
  <c r="A996" i="7" s="1"/>
  <c r="H1676" i="7"/>
  <c r="D1676" i="7"/>
  <c r="E1676" i="7"/>
  <c r="E1096" i="7"/>
  <c r="E654" i="7"/>
  <c r="I2304" i="7"/>
  <c r="J2304" i="7"/>
  <c r="I3205" i="7"/>
  <c r="C3205" i="7"/>
  <c r="A3205" i="7" s="1"/>
  <c r="J2956" i="7"/>
  <c r="G2956" i="7"/>
  <c r="D171" i="7"/>
  <c r="D3468" i="7"/>
  <c r="I2156" i="7"/>
  <c r="J276" i="7"/>
  <c r="C276" i="7"/>
  <c r="A276" i="7" s="1"/>
  <c r="D2011" i="7"/>
  <c r="D2301" i="7"/>
  <c r="D139" i="1"/>
  <c r="I2346" i="7"/>
  <c r="G2346" i="7"/>
  <c r="E68" i="7"/>
  <c r="J1471" i="7"/>
  <c r="G1471" i="7"/>
  <c r="D522" i="1"/>
  <c r="H3657" i="7"/>
  <c r="D3657" i="7"/>
  <c r="C664" i="7"/>
  <c r="A664" i="7" s="1"/>
  <c r="C2130" i="7"/>
  <c r="A2130" i="7" s="1"/>
  <c r="H687" i="7"/>
  <c r="D193" i="1"/>
  <c r="C3788" i="7"/>
  <c r="A3788" i="7" s="1"/>
  <c r="H894" i="7"/>
  <c r="G1760" i="7"/>
  <c r="I3020" i="7"/>
  <c r="C189" i="7"/>
  <c r="A189" i="7" s="1"/>
  <c r="D2621" i="7"/>
  <c r="J2621" i="7"/>
  <c r="D438" i="7"/>
  <c r="I3687" i="7"/>
  <c r="E3687" i="7"/>
  <c r="C2481" i="7"/>
  <c r="A2481" i="7" s="1"/>
  <c r="H351" i="7"/>
  <c r="C225" i="1"/>
  <c r="J2586" i="7"/>
  <c r="D466" i="1"/>
  <c r="E466" i="1"/>
  <c r="I724" i="7"/>
  <c r="J3996" i="7"/>
  <c r="I296" i="7"/>
  <c r="D296" i="7"/>
  <c r="E3288" i="7"/>
  <c r="E1932" i="7"/>
  <c r="I3173" i="7"/>
  <c r="C1079" i="7"/>
  <c r="A1079" i="7" s="1"/>
  <c r="C48" i="1"/>
  <c r="C12" i="1"/>
  <c r="I3243" i="7"/>
  <c r="J3243" i="7"/>
  <c r="D1835" i="7"/>
  <c r="E43" i="1"/>
  <c r="D2428" i="7"/>
  <c r="E847" i="7"/>
  <c r="E416" i="7"/>
  <c r="H3737" i="7"/>
  <c r="I357" i="7"/>
  <c r="E292" i="7"/>
  <c r="J2862" i="7"/>
  <c r="D2966" i="7"/>
  <c r="D727" i="7"/>
  <c r="E1745" i="7"/>
  <c r="D3473" i="7"/>
  <c r="C3473" i="7"/>
  <c r="A3473" i="7" s="1"/>
  <c r="I113" i="7"/>
  <c r="H2970" i="7"/>
  <c r="D2970" i="7"/>
  <c r="E573" i="1"/>
  <c r="I257" i="7"/>
  <c r="C257" i="7"/>
  <c r="A257" i="7" s="1"/>
  <c r="G162" i="7"/>
  <c r="D859" i="7"/>
  <c r="H3722" i="7"/>
  <c r="C305" i="7"/>
  <c r="A305" i="7" s="1"/>
  <c r="D305" i="7"/>
  <c r="C3813" i="7"/>
  <c r="A3813" i="7" s="1"/>
  <c r="E3813" i="7"/>
  <c r="G3143" i="7"/>
  <c r="E560" i="7"/>
  <c r="D560" i="7"/>
  <c r="I3606" i="7"/>
  <c r="J3606" i="7"/>
  <c r="E364" i="1"/>
  <c r="D674" i="7"/>
  <c r="G1553" i="7"/>
  <c r="H523" i="7"/>
  <c r="E523" i="7"/>
  <c r="J1237" i="7"/>
  <c r="G397" i="7"/>
  <c r="I3551" i="7"/>
  <c r="C1036" i="7"/>
  <c r="A1036" i="7" s="1"/>
  <c r="G360" i="7"/>
  <c r="C1162" i="7"/>
  <c r="A1162" i="7" s="1"/>
  <c r="E1162" i="7"/>
  <c r="H1229" i="7"/>
  <c r="D1229" i="7"/>
  <c r="D770" i="7"/>
  <c r="I789" i="7"/>
  <c r="G3451" i="7"/>
  <c r="G1614" i="7"/>
  <c r="E1374" i="7"/>
  <c r="E2660" i="7"/>
  <c r="I2187" i="7"/>
  <c r="G1925" i="7"/>
  <c r="I301" i="7"/>
  <c r="D301" i="7"/>
  <c r="H3043" i="7"/>
  <c r="D3043" i="7"/>
  <c r="G2547" i="7"/>
  <c r="H2115" i="7"/>
  <c r="G1384" i="7"/>
  <c r="G3251" i="7"/>
  <c r="I1631" i="7"/>
  <c r="D1518" i="7"/>
  <c r="I356" i="7"/>
  <c r="G2467" i="7"/>
  <c r="I173" i="7"/>
  <c r="D173" i="7"/>
  <c r="D1445" i="7"/>
  <c r="E1445" i="7"/>
  <c r="D2674" i="7"/>
  <c r="H518" i="7"/>
  <c r="E718" i="7"/>
  <c r="D203" i="1"/>
  <c r="E203" i="1"/>
  <c r="H490" i="7"/>
  <c r="D490" i="7"/>
  <c r="E490" i="7"/>
  <c r="C1367" i="7"/>
  <c r="A1367" i="7" s="1"/>
  <c r="I1026" i="7"/>
  <c r="J1026" i="7"/>
  <c r="D2491" i="7"/>
  <c r="G2491" i="7"/>
  <c r="J3036" i="7"/>
  <c r="I3013" i="7"/>
  <c r="G1988" i="7"/>
  <c r="H354" i="7"/>
  <c r="E1875" i="7"/>
  <c r="C3066" i="7"/>
  <c r="A3066" i="7" s="1"/>
  <c r="E797" i="7"/>
  <c r="G797" i="7"/>
  <c r="H978" i="7"/>
  <c r="J978" i="7"/>
  <c r="C309" i="7"/>
  <c r="A309" i="7" s="1"/>
  <c r="I1806" i="7"/>
  <c r="I1549" i="7"/>
  <c r="J1549" i="7"/>
  <c r="E53" i="7"/>
  <c r="E3361" i="7"/>
  <c r="G502" i="7"/>
  <c r="D294" i="7"/>
  <c r="J294" i="7"/>
  <c r="C294" i="7"/>
  <c r="A294" i="7" s="1"/>
  <c r="E1825" i="7"/>
  <c r="D963" i="7"/>
  <c r="I638" i="7"/>
  <c r="C638" i="7"/>
  <c r="A638" i="7" s="1"/>
  <c r="C3210" i="7"/>
  <c r="A3210" i="7" s="1"/>
  <c r="I2949" i="7"/>
  <c r="G2949" i="7"/>
  <c r="G3311" i="7"/>
  <c r="G3056" i="7"/>
  <c r="I1359" i="7"/>
  <c r="C1090" i="7"/>
  <c r="A1090" i="7" s="1"/>
  <c r="C299" i="7"/>
  <c r="A299" i="7" s="1"/>
  <c r="J299" i="7"/>
  <c r="E167" i="1"/>
  <c r="E3555" i="7"/>
  <c r="I2036" i="7"/>
  <c r="D2036" i="7"/>
  <c r="G327" i="7"/>
  <c r="E1949" i="7"/>
  <c r="J2186" i="7"/>
  <c r="E2186" i="7"/>
  <c r="D685" i="7"/>
  <c r="J2759" i="7"/>
  <c r="I1474" i="7"/>
  <c r="D1474" i="7"/>
  <c r="E926" i="7"/>
  <c r="E719" i="7"/>
  <c r="H551" i="7"/>
  <c r="E551" i="7"/>
  <c r="J2688" i="7"/>
  <c r="D362" i="1"/>
  <c r="E1088" i="7"/>
  <c r="H2153" i="7"/>
  <c r="D2366" i="7"/>
  <c r="J505" i="7"/>
  <c r="I1886" i="7"/>
  <c r="D1886" i="7"/>
  <c r="G1886" i="7"/>
  <c r="G3665" i="7"/>
  <c r="C1989" i="7"/>
  <c r="A1989" i="7" s="1"/>
  <c r="I3412" i="7"/>
  <c r="D2894" i="7"/>
  <c r="D564" i="1"/>
  <c r="H2792" i="7"/>
  <c r="E148" i="1"/>
  <c r="H2082" i="7"/>
  <c r="C2082" i="7"/>
  <c r="A2082" i="7" s="1"/>
  <c r="G181" i="7"/>
  <c r="E2720" i="7"/>
  <c r="H976" i="7"/>
  <c r="D660" i="7"/>
  <c r="I1072" i="7"/>
  <c r="G1072" i="7"/>
  <c r="D1240" i="7"/>
  <c r="E3165" i="7"/>
  <c r="D3512" i="7"/>
  <c r="J1470" i="7"/>
  <c r="H3611" i="7"/>
  <c r="G3611" i="7"/>
  <c r="C100" i="1"/>
  <c r="E174" i="1"/>
  <c r="I1342" i="7"/>
  <c r="J1342" i="7"/>
  <c r="E3540" i="7"/>
  <c r="H3304" i="7"/>
  <c r="E2492" i="7"/>
  <c r="I2182" i="7"/>
  <c r="E2182" i="7"/>
  <c r="E1725" i="7"/>
  <c r="C293" i="7"/>
  <c r="A293" i="7" s="1"/>
  <c r="D3620" i="7"/>
  <c r="J1613" i="7"/>
  <c r="I988" i="7"/>
  <c r="C1021" i="7"/>
  <c r="A1021" i="7" s="1"/>
  <c r="D1847" i="7"/>
  <c r="I2848" i="7"/>
  <c r="D2231" i="7"/>
  <c r="I1621" i="7"/>
  <c r="D129" i="7"/>
  <c r="G2806" i="7"/>
  <c r="J2806" i="7"/>
  <c r="J3892" i="7"/>
  <c r="G3892" i="7"/>
  <c r="J264" i="7"/>
  <c r="H1132" i="7"/>
  <c r="J1132" i="7"/>
  <c r="C1397" i="7"/>
  <c r="A1397" i="7" s="1"/>
  <c r="H1713" i="7"/>
  <c r="J1713" i="7"/>
  <c r="C1651" i="7"/>
  <c r="A1651" i="7" s="1"/>
  <c r="D1651" i="7"/>
  <c r="J2017" i="7"/>
  <c r="D2017" i="7"/>
  <c r="C2337" i="7"/>
  <c r="A2337" i="7" s="1"/>
  <c r="J364" i="7"/>
  <c r="I3081" i="7"/>
  <c r="G280" i="7"/>
  <c r="D541" i="1"/>
  <c r="J3849" i="7"/>
  <c r="I3982" i="7"/>
  <c r="G3982" i="7"/>
  <c r="D3982" i="7"/>
  <c r="C16" i="1"/>
  <c r="H2513" i="7"/>
  <c r="G191" i="7"/>
  <c r="D572" i="7"/>
  <c r="H1169" i="7"/>
  <c r="G1169" i="7"/>
  <c r="C1844" i="7"/>
  <c r="A1844" i="7" s="1"/>
  <c r="G2469" i="7"/>
  <c r="J378" i="7"/>
  <c r="C378" i="7"/>
  <c r="A378" i="7" s="1"/>
  <c r="G378" i="7"/>
  <c r="J3684" i="7"/>
  <c r="C3166" i="7"/>
  <c r="A3166" i="7" s="1"/>
  <c r="H3641" i="7"/>
  <c r="G3358" i="7"/>
  <c r="J3358" i="7"/>
  <c r="C69" i="7"/>
  <c r="A69" i="7" s="1"/>
  <c r="I706" i="7"/>
  <c r="C924" i="7"/>
  <c r="A924" i="7" s="1"/>
  <c r="E359" i="1"/>
  <c r="H349" i="7"/>
  <c r="E349" i="7"/>
  <c r="G2315" i="7"/>
  <c r="D1331" i="7"/>
  <c r="G615" i="7"/>
  <c r="I3041" i="7"/>
  <c r="E3041" i="7"/>
  <c r="D593" i="1"/>
  <c r="C593" i="1"/>
  <c r="I1050" i="7"/>
  <c r="H1067" i="7"/>
  <c r="G1067" i="7"/>
  <c r="J2710" i="7"/>
  <c r="H2356" i="7"/>
  <c r="G3163" i="7"/>
  <c r="I1462" i="7"/>
  <c r="G1462" i="7"/>
  <c r="I3423" i="7"/>
  <c r="G3423" i="7"/>
  <c r="I2981" i="7"/>
  <c r="C1102" i="7"/>
  <c r="A1102" i="7" s="1"/>
  <c r="C1633" i="7"/>
  <c r="A1633" i="7" s="1"/>
  <c r="J2753" i="7"/>
  <c r="E181" i="1"/>
  <c r="I2722" i="7"/>
  <c r="D2722" i="7"/>
  <c r="J535" i="7"/>
  <c r="C1675" i="7"/>
  <c r="A1675" i="7" s="1"/>
  <c r="G3588" i="7"/>
  <c r="J3039" i="7"/>
  <c r="G2292" i="7"/>
  <c r="E2292" i="7"/>
  <c r="D246" i="7"/>
  <c r="D262" i="7"/>
  <c r="J2286" i="7"/>
  <c r="E1181" i="7"/>
  <c r="E151" i="7"/>
  <c r="J1904" i="7"/>
  <c r="H2410" i="7"/>
  <c r="H1158" i="7"/>
  <c r="C1158" i="7"/>
  <c r="A1158" i="7" s="1"/>
  <c r="I1687" i="7"/>
  <c r="C3254" i="7"/>
  <c r="A3254" i="7" s="1"/>
  <c r="D116" i="1"/>
  <c r="J3391" i="7"/>
  <c r="H1496" i="7"/>
  <c r="E1496" i="7"/>
  <c r="G2396" i="7"/>
  <c r="I3815" i="7"/>
  <c r="D3815" i="7"/>
  <c r="I1262" i="7"/>
  <c r="E1262" i="7"/>
  <c r="D104" i="1"/>
  <c r="D3492" i="7"/>
  <c r="C476" i="1"/>
  <c r="C1606" i="7"/>
  <c r="A1606" i="7" s="1"/>
  <c r="G1606" i="7"/>
  <c r="J3835" i="7"/>
  <c r="G3091" i="7"/>
  <c r="C78" i="1"/>
  <c r="D78" i="1"/>
  <c r="H1639" i="7"/>
  <c r="H2207" i="7"/>
  <c r="E2207" i="7"/>
  <c r="C1805" i="7"/>
  <c r="A1805" i="7" s="1"/>
  <c r="G1775" i="7"/>
  <c r="E1396" i="7"/>
  <c r="G1396" i="7"/>
  <c r="D187" i="1"/>
  <c r="H3554" i="7"/>
  <c r="J3640" i="7"/>
  <c r="J1407" i="7"/>
  <c r="H1386" i="7"/>
  <c r="E1386" i="7"/>
  <c r="G1386" i="7"/>
  <c r="I3177" i="7"/>
  <c r="E3177" i="7"/>
  <c r="I3779" i="7"/>
  <c r="H1724" i="7"/>
  <c r="C1724" i="7"/>
  <c r="A1724" i="7" s="1"/>
  <c r="E2163" i="7"/>
  <c r="C492" i="7"/>
  <c r="A492" i="7" s="1"/>
  <c r="E2018" i="7"/>
  <c r="C2561" i="7"/>
  <c r="A2561" i="7" s="1"/>
  <c r="C87" i="1"/>
  <c r="G1482" i="7"/>
  <c r="C3436" i="7"/>
  <c r="A3436" i="7" s="1"/>
  <c r="H471" i="7"/>
  <c r="E491" i="7"/>
  <c r="J2522" i="7"/>
  <c r="G3558" i="7"/>
  <c r="D3935" i="7"/>
  <c r="J3372" i="7"/>
  <c r="G2559" i="7"/>
  <c r="D361" i="7"/>
  <c r="E747" i="7"/>
  <c r="C83" i="1"/>
  <c r="G1304" i="7"/>
  <c r="H2662" i="7"/>
  <c r="D2662" i="7"/>
  <c r="D2200" i="7"/>
  <c r="H3059" i="7"/>
  <c r="J3059" i="7"/>
  <c r="I3001" i="7"/>
  <c r="G3001" i="7"/>
  <c r="D314" i="1"/>
  <c r="C314" i="1"/>
  <c r="E597" i="1"/>
  <c r="H1921" i="7"/>
  <c r="I1375" i="7"/>
  <c r="J1375" i="7"/>
  <c r="E433" i="1"/>
  <c r="J2826" i="7"/>
  <c r="G2817" i="7"/>
  <c r="I633" i="7"/>
  <c r="I2893" i="7"/>
  <c r="J2520" i="7"/>
  <c r="E2967" i="7"/>
  <c r="J3351" i="7"/>
  <c r="D1498" i="7"/>
  <c r="G1498" i="7"/>
  <c r="J2089" i="7"/>
  <c r="E1555" i="7"/>
  <c r="J1649" i="7"/>
  <c r="J2166" i="7"/>
  <c r="G2166" i="7"/>
  <c r="H3360" i="7"/>
  <c r="D3360" i="7"/>
  <c r="D3841" i="7"/>
  <c r="I104" i="7"/>
  <c r="E104" i="7"/>
  <c r="G2865" i="7"/>
  <c r="J3800" i="7"/>
  <c r="D3800" i="7"/>
  <c r="D753" i="7"/>
  <c r="E753" i="7"/>
  <c r="G3537" i="7"/>
  <c r="C598" i="7"/>
  <c r="A598" i="7" s="1"/>
  <c r="C2132" i="7"/>
  <c r="A2132" i="7" s="1"/>
  <c r="D2102" i="7"/>
  <c r="C303" i="1"/>
  <c r="J602" i="7"/>
  <c r="I1733" i="7"/>
  <c r="C2061" i="7"/>
  <c r="A2061" i="7" s="1"/>
  <c r="G2061" i="7"/>
  <c r="H3951" i="7"/>
  <c r="C1118" i="7"/>
  <c r="A1118" i="7" s="1"/>
  <c r="G3426" i="7"/>
  <c r="E61" i="7"/>
  <c r="I1923" i="7"/>
  <c r="E1923" i="7"/>
  <c r="C1978" i="7"/>
  <c r="A1978" i="7" s="1"/>
  <c r="C177" i="1"/>
  <c r="C2488" i="7"/>
  <c r="A2488" i="7" s="1"/>
  <c r="I2557" i="7"/>
  <c r="C2557" i="7"/>
  <c r="A2557" i="7" s="1"/>
  <c r="J88" i="7"/>
  <c r="D406" i="7"/>
  <c r="D2611" i="7"/>
  <c r="H370" i="7"/>
  <c r="C201" i="1"/>
  <c r="G3255" i="7"/>
  <c r="D212" i="1"/>
  <c r="G2929" i="7"/>
  <c r="H990" i="7"/>
  <c r="D1611" i="7"/>
  <c r="D153" i="7"/>
  <c r="H3691" i="7"/>
  <c r="E3691" i="7"/>
  <c r="G3691" i="7"/>
  <c r="E3601" i="7"/>
  <c r="I1664" i="7"/>
  <c r="J2878" i="7"/>
  <c r="H2450" i="7"/>
  <c r="G2450" i="7"/>
  <c r="C2603" i="7"/>
  <c r="A2603" i="7" s="1"/>
  <c r="D2334" i="7"/>
  <c r="H2873" i="7"/>
  <c r="H3196" i="7"/>
  <c r="J3196" i="7"/>
  <c r="H720" i="7"/>
  <c r="C1260" i="7"/>
  <c r="A1260" i="7" s="1"/>
  <c r="D3839" i="7"/>
  <c r="G1492" i="7"/>
  <c r="J3191" i="7"/>
  <c r="C2798" i="7"/>
  <c r="A2798" i="7" s="1"/>
  <c r="H2260" i="7"/>
  <c r="H197" i="7"/>
  <c r="E2037" i="7"/>
  <c r="J3111" i="7"/>
  <c r="I1919" i="7"/>
  <c r="H3572" i="7"/>
  <c r="D480" i="1"/>
  <c r="C92" i="1"/>
  <c r="G3872" i="7"/>
  <c r="I1537" i="7"/>
  <c r="E1537" i="7"/>
  <c r="C3745" i="7"/>
  <c r="A3745" i="7" s="1"/>
  <c r="E2108" i="7"/>
  <c r="J3460" i="7"/>
  <c r="G1524" i="7"/>
  <c r="I3561" i="7"/>
  <c r="E840" i="7"/>
  <c r="E405" i="1"/>
  <c r="D1060" i="7"/>
  <c r="I2692" i="7"/>
  <c r="G2692" i="7"/>
  <c r="J26" i="7"/>
  <c r="G2424" i="7"/>
  <c r="I89" i="7"/>
  <c r="D89" i="7"/>
  <c r="G3866" i="7"/>
  <c r="E908" i="7"/>
  <c r="C2686" i="7"/>
  <c r="A2686" i="7" s="1"/>
  <c r="G2686" i="7"/>
  <c r="C756" i="7"/>
  <c r="A756" i="7" s="1"/>
  <c r="H1255" i="7"/>
  <c r="D2582" i="7"/>
  <c r="J2582" i="7"/>
  <c r="J630" i="7"/>
  <c r="G775" i="7"/>
  <c r="C1567" i="7"/>
  <c r="A1567" i="7" s="1"/>
  <c r="E1567" i="7"/>
  <c r="H2906" i="7"/>
  <c r="E2906" i="7"/>
  <c r="E1630" i="7"/>
  <c r="D2014" i="7"/>
  <c r="E426" i="1"/>
  <c r="G3335" i="7"/>
  <c r="I3054" i="7"/>
  <c r="E3054" i="7"/>
  <c r="H3154" i="7"/>
  <c r="J3446" i="7"/>
  <c r="H131" i="7"/>
  <c r="J131" i="7"/>
  <c r="I741" i="7"/>
  <c r="D2755" i="7"/>
  <c r="I2267" i="7"/>
  <c r="H634" i="7"/>
  <c r="E634" i="7"/>
  <c r="C2066" i="7"/>
  <c r="A2066" i="7" s="1"/>
  <c r="G3131" i="7"/>
  <c r="J3131" i="7"/>
  <c r="D1836" i="7"/>
  <c r="E119" i="7"/>
  <c r="J563" i="7"/>
  <c r="D2120" i="7"/>
  <c r="I1740" i="7"/>
  <c r="C1740" i="7"/>
  <c r="A1740" i="7" s="1"/>
  <c r="D1740" i="7"/>
  <c r="I1226" i="7"/>
  <c r="E1226" i="7"/>
  <c r="H1914" i="7"/>
  <c r="D2820" i="7"/>
  <c r="I316" i="7"/>
  <c r="E316" i="7"/>
  <c r="G821" i="7"/>
  <c r="D821" i="7"/>
  <c r="I3567" i="7"/>
  <c r="J3567" i="7"/>
  <c r="D2784" i="7"/>
  <c r="I1741" i="7"/>
  <c r="I2283" i="7"/>
  <c r="E2283" i="7"/>
  <c r="H3679" i="7"/>
  <c r="E3679" i="7"/>
  <c r="J3679" i="7"/>
  <c r="G2468" i="7"/>
  <c r="E1562" i="7"/>
  <c r="J1562" i="7"/>
  <c r="H1966" i="7"/>
  <c r="G3663" i="7"/>
  <c r="C3663" i="7"/>
  <c r="A3663" i="7" s="1"/>
  <c r="I399" i="7"/>
  <c r="E399" i="7"/>
  <c r="J3916" i="7"/>
  <c r="D3330" i="7"/>
  <c r="I3183" i="7"/>
  <c r="C3526" i="7"/>
  <c r="A3526" i="7" s="1"/>
  <c r="J3526" i="7"/>
  <c r="H2437" i="7"/>
  <c r="E2437" i="7"/>
  <c r="G670" i="7"/>
  <c r="G2124" i="7"/>
  <c r="E2124" i="7"/>
  <c r="I2965" i="7"/>
  <c r="H3731" i="7"/>
  <c r="C417" i="7"/>
  <c r="A417" i="7" s="1"/>
  <c r="E2762" i="7"/>
  <c r="D2560" i="7"/>
  <c r="H1937" i="7"/>
  <c r="G2034" i="7"/>
  <c r="I33" i="7"/>
  <c r="C100" i="7"/>
  <c r="A100" i="7" s="1"/>
  <c r="C1322" i="7"/>
  <c r="A1322" i="7" s="1"/>
  <c r="H3152" i="7"/>
  <c r="D3152" i="7"/>
  <c r="H2363" i="7"/>
  <c r="C2363" i="7"/>
  <c r="A2363" i="7" s="1"/>
  <c r="D1115" i="7"/>
  <c r="D170" i="1"/>
  <c r="E1880" i="7"/>
  <c r="I599" i="7"/>
  <c r="D599" i="7"/>
  <c r="I448" i="7"/>
  <c r="E1086" i="7"/>
  <c r="J2416" i="7"/>
  <c r="I1591" i="7"/>
  <c r="H92" i="7"/>
  <c r="C92" i="7"/>
  <c r="A92" i="7" s="1"/>
  <c r="J3100" i="7"/>
  <c r="G2743" i="7"/>
  <c r="H3072" i="7"/>
  <c r="E1434" i="7"/>
  <c r="I578" i="7"/>
  <c r="C1039" i="7"/>
  <c r="A1039" i="7" s="1"/>
  <c r="D1039" i="7"/>
  <c r="I3095" i="7"/>
  <c r="H3128" i="7"/>
  <c r="J3128" i="7"/>
  <c r="C3128" i="7"/>
  <c r="A3128" i="7" s="1"/>
  <c r="E58" i="7"/>
  <c r="E566" i="1"/>
  <c r="C403" i="7"/>
  <c r="A403" i="7" s="1"/>
  <c r="H1061" i="7"/>
  <c r="C1061" i="7"/>
  <c r="A1061" i="7" s="1"/>
  <c r="H1808" i="7"/>
  <c r="J1808" i="7"/>
  <c r="C2123" i="7"/>
  <c r="A2123" i="7" s="1"/>
  <c r="H2892" i="7"/>
  <c r="I325" i="7"/>
  <c r="D3006" i="7"/>
  <c r="C3006" i="7"/>
  <c r="A3006" i="7" s="1"/>
  <c r="G3862" i="7"/>
  <c r="C3997" i="7"/>
  <c r="A3997" i="7" s="1"/>
  <c r="D3652" i="7"/>
  <c r="G3652" i="7"/>
  <c r="I1830" i="7"/>
  <c r="E1830" i="7"/>
  <c r="D3688" i="7"/>
  <c r="I3940" i="7"/>
  <c r="G3940" i="7"/>
  <c r="G3147" i="7"/>
  <c r="I3891" i="7"/>
  <c r="J3891" i="7"/>
  <c r="J1708" i="7"/>
  <c r="J2705" i="7"/>
  <c r="I1293" i="7"/>
  <c r="J3415" i="7"/>
  <c r="C514" i="1"/>
  <c r="H2639" i="7"/>
  <c r="D2298" i="7"/>
  <c r="G3051" i="7"/>
  <c r="J3051" i="7"/>
  <c r="G3385" i="7"/>
  <c r="C339" i="1"/>
  <c r="E2510" i="7"/>
  <c r="H2227" i="7"/>
  <c r="I913" i="7"/>
  <c r="I2096" i="7"/>
  <c r="J3974" i="7"/>
  <c r="C1453" i="7"/>
  <c r="A1453" i="7" s="1"/>
  <c r="J2071" i="7"/>
  <c r="C258" i="1"/>
  <c r="D3089" i="7"/>
  <c r="C3089" i="7"/>
  <c r="A3089" i="7" s="1"/>
  <c r="D3174" i="7"/>
  <c r="E3174" i="7"/>
  <c r="H1401" i="7"/>
  <c r="H648" i="7"/>
  <c r="D648" i="7"/>
  <c r="G2843" i="7"/>
  <c r="C2843" i="7"/>
  <c r="A2843" i="7" s="1"/>
  <c r="J2843" i="7"/>
  <c r="D328" i="1"/>
  <c r="H3164" i="7"/>
  <c r="D3247" i="7"/>
  <c r="I3355" i="7"/>
  <c r="C3355" i="7"/>
  <c r="A3355" i="7" s="1"/>
  <c r="H1243" i="7"/>
  <c r="J1243" i="7"/>
  <c r="I2567" i="7"/>
  <c r="D456" i="7"/>
  <c r="E477" i="7"/>
  <c r="I2408" i="7"/>
  <c r="G2408" i="7"/>
  <c r="J2408" i="7"/>
  <c r="H1968" i="7"/>
  <c r="G1968" i="7"/>
  <c r="I342" i="7"/>
  <c r="C342" i="7"/>
  <c r="A342" i="7" s="1"/>
  <c r="D342" i="7"/>
  <c r="D1514" i="7"/>
  <c r="I287" i="7"/>
  <c r="G287" i="7"/>
  <c r="C1894" i="7"/>
  <c r="A1894" i="7" s="1"/>
  <c r="D1894" i="7"/>
  <c r="G925" i="7"/>
  <c r="C3682" i="7"/>
  <c r="A3682" i="7" s="1"/>
  <c r="G3682" i="7"/>
  <c r="C3995" i="7"/>
  <c r="A3995" i="7" s="1"/>
  <c r="E3995" i="7"/>
  <c r="H3653" i="7"/>
  <c r="C3653" i="7"/>
  <c r="A3653" i="7" s="1"/>
  <c r="G339" i="7"/>
  <c r="D339" i="7"/>
  <c r="D635" i="7"/>
  <c r="E2264" i="7"/>
  <c r="J2264" i="7"/>
  <c r="C778" i="7"/>
  <c r="A778" i="7" s="1"/>
  <c r="D778" i="7"/>
  <c r="H2756" i="7"/>
  <c r="E2756" i="7"/>
  <c r="C665" i="7"/>
  <c r="A665" i="7" s="1"/>
  <c r="D2983" i="7"/>
  <c r="I3742" i="7"/>
  <c r="E3742" i="7"/>
  <c r="C813" i="7"/>
  <c r="A813" i="7" s="1"/>
  <c r="G352" i="7"/>
  <c r="I3887" i="7"/>
  <c r="E3314" i="7"/>
  <c r="G1791" i="7"/>
  <c r="I2474" i="7"/>
  <c r="H3668" i="7"/>
  <c r="C94" i="7"/>
  <c r="A94" i="7" s="1"/>
  <c r="G94" i="7"/>
  <c r="C2244" i="7"/>
  <c r="A2244" i="7" s="1"/>
  <c r="E1037" i="7"/>
  <c r="G2040" i="7"/>
  <c r="H3609" i="7"/>
  <c r="D282" i="1"/>
  <c r="E282" i="1"/>
  <c r="D1506" i="7"/>
  <c r="J2648" i="7"/>
  <c r="E1418" i="7"/>
  <c r="G1418" i="7"/>
  <c r="D575" i="7"/>
  <c r="E575" i="7"/>
  <c r="E370" i="1"/>
  <c r="H2074" i="7"/>
  <c r="I991" i="7"/>
  <c r="D3918" i="7"/>
  <c r="D1272" i="7"/>
  <c r="D207" i="1"/>
  <c r="C1546" i="7"/>
  <c r="A1546" i="7" s="1"/>
  <c r="I2944" i="7"/>
  <c r="H702" i="7"/>
  <c r="J702" i="7"/>
  <c r="G91" i="7"/>
  <c r="D91" i="7"/>
  <c r="H2367" i="7"/>
  <c r="G2367" i="7"/>
  <c r="D1728" i="7"/>
  <c r="E936" i="7"/>
  <c r="H2795" i="7"/>
  <c r="D2795" i="7"/>
  <c r="E1081" i="7"/>
  <c r="H3366" i="7"/>
  <c r="C3366" i="7"/>
  <c r="A3366" i="7" s="1"/>
  <c r="D935" i="7"/>
  <c r="E2052" i="7"/>
  <c r="I3627" i="7"/>
  <c r="C1563" i="7"/>
  <c r="A1563" i="7" s="1"/>
  <c r="D106" i="7"/>
  <c r="D781" i="7"/>
  <c r="E781" i="7"/>
  <c r="C2539" i="7"/>
  <c r="A2539" i="7" s="1"/>
  <c r="H3027" i="7"/>
  <c r="C3055" i="7"/>
  <c r="A3055" i="7" s="1"/>
  <c r="C3090" i="7"/>
  <c r="A3090" i="7" s="1"/>
  <c r="E568" i="7"/>
  <c r="I3753" i="7"/>
  <c r="G3753" i="7"/>
  <c r="H2665" i="7"/>
  <c r="D2665" i="7"/>
  <c r="C1607" i="7"/>
  <c r="A1607" i="7" s="1"/>
  <c r="I3624" i="7"/>
  <c r="G3624" i="7"/>
  <c r="E532" i="1"/>
  <c r="C554" i="7"/>
  <c r="A554" i="7" s="1"/>
  <c r="H3494" i="7"/>
  <c r="J3494" i="7"/>
  <c r="J722" i="7"/>
  <c r="D2689" i="7"/>
  <c r="D2533" i="7"/>
  <c r="C3309" i="7"/>
  <c r="A3309" i="7" s="1"/>
  <c r="C3236" i="7"/>
  <c r="A3236" i="7" s="1"/>
  <c r="H909" i="7"/>
  <c r="J1943" i="7"/>
  <c r="H3401" i="7"/>
  <c r="D3401" i="7"/>
  <c r="J3401" i="7"/>
  <c r="E488" i="1"/>
  <c r="D488" i="1"/>
  <c r="C1905" i="7"/>
  <c r="A1905" i="7" s="1"/>
  <c r="D2015" i="7"/>
  <c r="J499" i="7"/>
  <c r="E499" i="7"/>
  <c r="J613" i="7"/>
  <c r="E550" i="1"/>
  <c r="E271" i="7"/>
  <c r="H1552" i="7"/>
  <c r="E168" i="1"/>
  <c r="E1798" i="7"/>
  <c r="E2729" i="7"/>
  <c r="I2442" i="7"/>
  <c r="J343" i="7"/>
  <c r="H3689" i="7"/>
  <c r="J889" i="7"/>
  <c r="D3828" i="7"/>
  <c r="I393" i="7"/>
  <c r="J393" i="7"/>
  <c r="C3792" i="7"/>
  <c r="A3792" i="7" s="1"/>
  <c r="I1957" i="7"/>
  <c r="E1957" i="7"/>
  <c r="E3755" i="7"/>
  <c r="G1784" i="7"/>
  <c r="G3658" i="7"/>
  <c r="H845" i="7"/>
  <c r="J845" i="7"/>
  <c r="J2031" i="7"/>
  <c r="H2236" i="7"/>
  <c r="E2236" i="7"/>
  <c r="C2236" i="7"/>
  <c r="A2236" i="7" s="1"/>
  <c r="J3146" i="7"/>
  <c r="I942" i="7"/>
  <c r="E942" i="7"/>
  <c r="G3389" i="7"/>
  <c r="E342" i="1"/>
  <c r="C251" i="7"/>
  <c r="A251" i="7" s="1"/>
  <c r="C451" i="7"/>
  <c r="A451" i="7" s="1"/>
  <c r="E3850" i="7"/>
  <c r="C102" i="7"/>
  <c r="A102" i="7" s="1"/>
  <c r="I2376" i="7"/>
  <c r="C447" i="1"/>
  <c r="G2324" i="7"/>
  <c r="E558" i="7"/>
  <c r="H877" i="7"/>
  <c r="I40" i="7"/>
  <c r="I3249" i="7"/>
  <c r="G3249" i="7"/>
  <c r="D3249" i="7"/>
  <c r="J2978" i="7"/>
  <c r="J2240" i="7"/>
  <c r="G1917" i="7"/>
  <c r="J3016" i="7"/>
  <c r="D787" i="7"/>
  <c r="H2721" i="7"/>
  <c r="I2556" i="7"/>
  <c r="E256" i="7"/>
  <c r="I1828" i="7"/>
  <c r="E1828" i="7"/>
  <c r="J2822" i="7"/>
  <c r="C2962" i="7"/>
  <c r="A2962" i="7" s="1"/>
  <c r="D97" i="1"/>
  <c r="H2748" i="7"/>
  <c r="G3615" i="7"/>
  <c r="D3973" i="7"/>
  <c r="H941" i="7"/>
  <c r="D3238" i="7"/>
  <c r="G43" i="7"/>
  <c r="I2142" i="7"/>
  <c r="E408" i="7"/>
  <c r="E23" i="7"/>
  <c r="I2934" i="7"/>
  <c r="I520" i="7"/>
  <c r="I344" i="7"/>
  <c r="C344" i="7"/>
  <c r="A344" i="7" s="1"/>
  <c r="D588" i="1"/>
  <c r="E504" i="7"/>
  <c r="H93" i="7"/>
  <c r="C93" i="7"/>
  <c r="A93" i="7" s="1"/>
  <c r="D3582" i="7"/>
  <c r="J3582" i="7"/>
  <c r="G647" i="7"/>
  <c r="E1588" i="7"/>
  <c r="E311" i="7"/>
  <c r="D311" i="7"/>
  <c r="C880" i="7"/>
  <c r="A880" i="7" s="1"/>
  <c r="J1769" i="7"/>
  <c r="C1769" i="7"/>
  <c r="A1769" i="7" s="1"/>
  <c r="E2329" i="7"/>
  <c r="D1435" i="7"/>
  <c r="H1382" i="7"/>
  <c r="D1114" i="7"/>
  <c r="J1214" i="7"/>
  <c r="E1956" i="7"/>
  <c r="J1186" i="7"/>
  <c r="D1186" i="7"/>
  <c r="H3638" i="7"/>
  <c r="J2320" i="7"/>
  <c r="E2320" i="7"/>
  <c r="I3117" i="7"/>
  <c r="G3117" i="7"/>
  <c r="C3117" i="7"/>
  <c r="A3117" i="7" s="1"/>
  <c r="C771" i="7"/>
  <c r="A771" i="7" s="1"/>
  <c r="J1730" i="7"/>
  <c r="J2794" i="7"/>
  <c r="I110" i="7"/>
  <c r="J110" i="7"/>
  <c r="J1409" i="7"/>
  <c r="D204" i="7"/>
  <c r="I3240" i="7"/>
  <c r="G3240" i="7"/>
  <c r="C3833" i="7"/>
  <c r="A3833" i="7" s="1"/>
  <c r="H3129" i="7"/>
  <c r="J3129" i="7"/>
  <c r="H1819" i="7"/>
  <c r="E1819" i="7"/>
  <c r="E3705" i="7"/>
  <c r="C2094" i="7"/>
  <c r="A2094" i="7" s="1"/>
  <c r="E723" i="7"/>
  <c r="H3786" i="7"/>
  <c r="D3786" i="7"/>
  <c r="G3221" i="7"/>
  <c r="I112" i="7"/>
  <c r="D3275" i="7"/>
  <c r="I3447" i="7"/>
  <c r="E3447" i="7"/>
  <c r="I1466" i="7"/>
  <c r="D1774" i="7"/>
  <c r="C3846" i="7"/>
  <c r="A3846" i="7" s="1"/>
  <c r="H3320" i="7"/>
  <c r="C3320" i="7"/>
  <c r="A3320" i="7" s="1"/>
  <c r="H363" i="7"/>
  <c r="J284" i="7"/>
  <c r="I1428" i="7"/>
  <c r="D1428" i="7"/>
  <c r="I2596" i="7"/>
  <c r="E2596" i="7"/>
  <c r="E117" i="7"/>
  <c r="H1164" i="7"/>
  <c r="I698" i="7"/>
  <c r="E698" i="7"/>
  <c r="C3949" i="7"/>
  <c r="A3949" i="7" s="1"/>
  <c r="G3949" i="7"/>
  <c r="D497" i="7"/>
  <c r="D3097" i="7"/>
  <c r="D345" i="1"/>
  <c r="D2697" i="7"/>
  <c r="E2697" i="7"/>
  <c r="H2487" i="7"/>
  <c r="D2487" i="7"/>
  <c r="E1480" i="7"/>
  <c r="H3044" i="7"/>
  <c r="C3044" i="7"/>
  <c r="A3044" i="7" s="1"/>
  <c r="E3044" i="7"/>
  <c r="J636" i="7"/>
  <c r="E3292" i="7"/>
  <c r="I3429" i="7"/>
  <c r="D3429" i="7"/>
  <c r="J1964" i="7"/>
  <c r="G1964" i="7"/>
  <c r="D1328" i="7"/>
  <c r="E64" i="1"/>
  <c r="G846" i="7"/>
  <c r="E846" i="7"/>
  <c r="G3224" i="7"/>
  <c r="I534" i="7"/>
  <c r="E534" i="7"/>
  <c r="G3202" i="7"/>
  <c r="I2114" i="7"/>
  <c r="G2114" i="7"/>
  <c r="D2114" i="7"/>
  <c r="D2046" i="7"/>
  <c r="G974" i="7"/>
  <c r="G3816" i="7"/>
  <c r="J498" i="7"/>
  <c r="I1234" i="7"/>
  <c r="D1234" i="7"/>
  <c r="G2305" i="7"/>
  <c r="G98" i="7"/>
  <c r="D98" i="7"/>
  <c r="J3461" i="7"/>
  <c r="C403" i="1"/>
  <c r="I468" i="7"/>
  <c r="C682" i="7"/>
  <c r="A682" i="7" s="1"/>
  <c r="E682" i="7"/>
  <c r="D2618" i="7"/>
  <c r="G1227" i="7"/>
  <c r="H3791" i="7"/>
  <c r="H2668" i="7"/>
  <c r="J2951" i="7"/>
  <c r="J2384" i="7"/>
  <c r="C2384" i="7"/>
  <c r="A2384" i="7" s="1"/>
  <c r="I2219" i="7"/>
  <c r="J2219" i="7"/>
  <c r="J3134" i="7"/>
  <c r="G3134" i="7"/>
  <c r="H2494" i="7"/>
  <c r="H905" i="7"/>
  <c r="C905" i="7"/>
  <c r="A905" i="7" s="1"/>
  <c r="D2803" i="7"/>
  <c r="C1776" i="7"/>
  <c r="A1776" i="7" s="1"/>
  <c r="C1455" i="7"/>
  <c r="A1455" i="7" s="1"/>
  <c r="E1455" i="7"/>
  <c r="D3442" i="7"/>
  <c r="C2700" i="7"/>
  <c r="A2700" i="7" s="1"/>
  <c r="H3435" i="7"/>
  <c r="E473" i="7"/>
  <c r="I2781" i="7"/>
  <c r="E2781" i="7"/>
  <c r="I226" i="7"/>
  <c r="I792" i="7"/>
  <c r="I637" i="7"/>
  <c r="G755" i="7"/>
  <c r="I1764" i="7"/>
  <c r="J478" i="7"/>
  <c r="G1427" i="7"/>
  <c r="H3459" i="7"/>
  <c r="C229" i="1"/>
  <c r="I2941" i="7"/>
  <c r="J3642" i="7"/>
  <c r="J854" i="7"/>
  <c r="C241" i="1"/>
  <c r="E1924" i="7"/>
  <c r="D3926" i="7"/>
  <c r="C1896" i="7"/>
  <c r="A1896" i="7" s="1"/>
  <c r="J1896" i="7"/>
  <c r="H564" i="7"/>
  <c r="J564" i="7"/>
  <c r="I3875" i="7"/>
  <c r="D3875" i="7"/>
  <c r="H574" i="7"/>
  <c r="J574" i="7"/>
  <c r="J1041" i="7"/>
  <c r="I3955" i="7"/>
  <c r="G395" i="7"/>
  <c r="D2760" i="7"/>
  <c r="I2595" i="7"/>
  <c r="D95" i="7"/>
  <c r="I2551" i="7"/>
  <c r="H176" i="7"/>
  <c r="G176" i="7"/>
  <c r="J176" i="7"/>
  <c r="D3801" i="7"/>
  <c r="J2945" i="7"/>
  <c r="D3470" i="7"/>
  <c r="I3983" i="7"/>
  <c r="E2072" i="7"/>
  <c r="I1068" i="7"/>
  <c r="G1349" i="7"/>
  <c r="D1349" i="7"/>
  <c r="E2716" i="7"/>
  <c r="D3416" i="7"/>
  <c r="E1712" i="7"/>
  <c r="I2374" i="7"/>
  <c r="D2374" i="7"/>
  <c r="H1448" i="7"/>
  <c r="D1448" i="7"/>
  <c r="D2464" i="7"/>
  <c r="J3256" i="7"/>
  <c r="H130" i="7"/>
  <c r="E228" i="7"/>
  <c r="J3546" i="7"/>
  <c r="C3546" i="7"/>
  <c r="A3546" i="7" s="1"/>
  <c r="I855" i="7"/>
  <c r="E855" i="7"/>
  <c r="J855" i="7"/>
  <c r="C1959" i="7"/>
  <c r="A1959" i="7" s="1"/>
  <c r="D1929" i="7"/>
  <c r="H802" i="7"/>
  <c r="E304" i="7"/>
  <c r="G1402" i="7"/>
  <c r="I3427" i="7"/>
  <c r="E1020" i="7"/>
  <c r="D453" i="1"/>
  <c r="E3590" i="7"/>
  <c r="G1254" i="7"/>
  <c r="H1447" i="7"/>
  <c r="I796" i="7"/>
  <c r="C240" i="1"/>
  <c r="I1845" i="7"/>
  <c r="E2745" i="7"/>
  <c r="I1794" i="7"/>
  <c r="C1794" i="7"/>
  <c r="A1794" i="7" s="1"/>
  <c r="D3575" i="7"/>
  <c r="J3575" i="7"/>
  <c r="G272" i="7"/>
  <c r="H1974" i="7"/>
  <c r="J1974" i="7"/>
  <c r="E3420" i="7"/>
  <c r="H3769" i="7"/>
  <c r="G3769" i="7"/>
  <c r="D3769" i="7"/>
  <c r="C360" i="1"/>
  <c r="G3948" i="7"/>
  <c r="H1420" i="7"/>
  <c r="G1420" i="7"/>
  <c r="E3789" i="7"/>
  <c r="J2456" i="7"/>
  <c r="G2097" i="7"/>
  <c r="E2708" i="7"/>
  <c r="H86" i="7"/>
  <c r="H916" i="7"/>
  <c r="C2530" i="7"/>
  <c r="A2530" i="7" s="1"/>
  <c r="H742" i="7"/>
  <c r="G742" i="7"/>
  <c r="E3030" i="7"/>
  <c r="H2421" i="7"/>
  <c r="D1497" i="7"/>
  <c r="D1465" i="7"/>
  <c r="G128" i="7"/>
  <c r="J128" i="7"/>
  <c r="G2916" i="7"/>
  <c r="I3798" i="7"/>
  <c r="C3798" i="7"/>
  <c r="A3798" i="7" s="1"/>
  <c r="J208" i="7"/>
  <c r="I3119" i="7"/>
  <c r="C3119" i="7"/>
  <c r="A3119" i="7" s="1"/>
  <c r="E3704" i="7"/>
  <c r="G1777" i="7"/>
  <c r="J1998" i="7"/>
  <c r="D2243" i="7"/>
  <c r="G2532" i="7"/>
  <c r="H2576" i="7"/>
  <c r="D2576" i="7"/>
  <c r="H2426" i="7"/>
  <c r="G2426" i="7"/>
  <c r="E325" i="1"/>
  <c r="D325" i="1"/>
  <c r="D163" i="1"/>
  <c r="C605" i="7"/>
  <c r="A605" i="7" s="1"/>
  <c r="H479" i="7"/>
  <c r="G479" i="7"/>
  <c r="E998" i="7"/>
  <c r="I3505" i="7"/>
  <c r="J1906" i="7"/>
  <c r="C2542" i="7"/>
  <c r="A2542" i="7" s="1"/>
  <c r="H1543" i="7"/>
  <c r="C1350" i="7"/>
  <c r="A1350" i="7" s="1"/>
  <c r="H3214" i="7"/>
  <c r="C3497" i="7"/>
  <c r="A3497" i="7" s="1"/>
  <c r="E3217" i="7"/>
  <c r="G2429" i="7"/>
  <c r="D2429" i="7"/>
  <c r="G686" i="7"/>
  <c r="H2811" i="7"/>
  <c r="D1622" i="7"/>
  <c r="D1979" i="7"/>
  <c r="E3491" i="7"/>
  <c r="D3491" i="7"/>
  <c r="G1473" i="7"/>
  <c r="H426" i="7"/>
  <c r="C3348" i="7"/>
  <c r="A3348" i="7" s="1"/>
  <c r="J1099" i="7"/>
  <c r="H75" i="7"/>
  <c r="G2444" i="7"/>
  <c r="E2307" i="7"/>
  <c r="D222" i="1"/>
  <c r="H1309" i="7"/>
  <c r="G1841" i="7"/>
  <c r="E1599" i="7"/>
  <c r="H2284" i="7"/>
  <c r="I412" i="7"/>
  <c r="E1961" i="7"/>
  <c r="H640" i="7"/>
  <c r="D640" i="7"/>
  <c r="J2177" i="7"/>
  <c r="I3280" i="7"/>
  <c r="J3437" i="7"/>
  <c r="E111" i="1"/>
  <c r="D111" i="1"/>
  <c r="H2278" i="7"/>
  <c r="E124" i="7"/>
  <c r="G1569" i="7"/>
  <c r="I1203" i="7"/>
  <c r="C1203" i="7"/>
  <c r="A1203" i="7" s="1"/>
  <c r="H1831" i="7"/>
  <c r="G1831" i="7"/>
  <c r="C1201" i="7"/>
  <c r="A1201" i="7" s="1"/>
  <c r="G1390" i="7"/>
  <c r="J1390" i="7"/>
  <c r="J2952" i="7"/>
  <c r="D2019" i="7"/>
  <c r="I1856" i="7"/>
  <c r="J1657" i="7"/>
  <c r="D594" i="1"/>
  <c r="C3760" i="7"/>
  <c r="A3760" i="7" s="1"/>
  <c r="H3225" i="7"/>
  <c r="C836" i="7"/>
  <c r="A836" i="7" s="1"/>
  <c r="E3574" i="7"/>
  <c r="I2932" i="7"/>
  <c r="E218" i="7"/>
  <c r="G1049" i="7"/>
  <c r="C2695" i="7"/>
  <c r="A2695" i="7" s="1"/>
  <c r="H1958" i="7"/>
  <c r="C3483" i="7"/>
  <c r="A3483" i="7" s="1"/>
  <c r="E3331" i="7"/>
  <c r="I1879" i="7"/>
  <c r="C415" i="7"/>
  <c r="A415" i="7" s="1"/>
  <c r="H892" i="7"/>
  <c r="H2971" i="7"/>
  <c r="G2971" i="7"/>
  <c r="E2086" i="7"/>
  <c r="G2086" i="7"/>
  <c r="J3796" i="7"/>
  <c r="E2870" i="7"/>
  <c r="H2627" i="7"/>
  <c r="J77" i="7"/>
  <c r="I1215" i="7"/>
  <c r="J1215" i="7"/>
  <c r="D2032" i="7"/>
  <c r="E2340" i="7"/>
  <c r="D1822" i="7"/>
  <c r="D384" i="1"/>
  <c r="D2709" i="7"/>
  <c r="E2709" i="7"/>
  <c r="H481" i="7"/>
  <c r="G2555" i="7"/>
  <c r="I2739" i="7"/>
  <c r="G1527" i="7"/>
  <c r="D2245" i="7"/>
  <c r="G3077" i="7"/>
  <c r="C74" i="7"/>
  <c r="A74" i="7" s="1"/>
  <c r="G893" i="7"/>
  <c r="E893" i="7"/>
  <c r="H2024" i="7"/>
  <c r="C2628" i="7"/>
  <c r="A2628" i="7" s="1"/>
  <c r="H1716" i="7"/>
  <c r="D75" i="1"/>
  <c r="H3462" i="7"/>
  <c r="D3462" i="7"/>
  <c r="D145" i="1"/>
  <c r="I2994" i="7"/>
  <c r="E1183" i="7"/>
  <c r="H2318" i="7"/>
  <c r="J2318" i="7"/>
  <c r="I3222" i="7"/>
  <c r="E1680" i="7"/>
  <c r="G1892" i="7"/>
  <c r="E1892" i="7"/>
  <c r="D437" i="1"/>
  <c r="I666" i="7"/>
  <c r="J666" i="7"/>
  <c r="E2232" i="7"/>
  <c r="J2232" i="7"/>
  <c r="G2232" i="7"/>
  <c r="D3692" i="7"/>
  <c r="C3692" i="7"/>
  <c r="A3692" i="7" s="1"/>
  <c r="H2215" i="7"/>
  <c r="J2215" i="7"/>
  <c r="I1986" i="7"/>
  <c r="G295" i="7"/>
  <c r="J295" i="7"/>
  <c r="I1217" i="7"/>
  <c r="E1217" i="7"/>
  <c r="I1671" i="7"/>
  <c r="D1671" i="7"/>
  <c r="I297" i="7"/>
  <c r="C297" i="7"/>
  <c r="A297" i="7" s="1"/>
  <c r="E2585" i="7"/>
  <c r="C2585" i="7"/>
  <c r="A2585" i="7" s="1"/>
  <c r="E428" i="1"/>
  <c r="H972" i="7"/>
  <c r="E972" i="7"/>
  <c r="D568" i="1"/>
  <c r="I3746" i="7"/>
  <c r="G3746" i="7"/>
  <c r="D3613" i="7"/>
  <c r="G3613" i="7"/>
  <c r="E3613" i="7"/>
  <c r="J2308" i="7"/>
  <c r="C2308" i="7"/>
  <c r="A2308" i="7" s="1"/>
  <c r="C1144" i="7"/>
  <c r="A1144" i="7" s="1"/>
  <c r="J1144" i="7"/>
  <c r="H3168" i="7"/>
  <c r="J3168" i="7"/>
  <c r="H827" i="7"/>
  <c r="D827" i="7"/>
  <c r="D3098" i="7"/>
  <c r="E3098" i="7"/>
  <c r="C3098" i="7"/>
  <c r="A3098" i="7" s="1"/>
  <c r="I1376" i="7"/>
  <c r="H2131" i="7"/>
  <c r="E2131" i="7"/>
  <c r="E1300" i="7"/>
  <c r="H46" i="7"/>
  <c r="C46" i="7"/>
  <c r="A46" i="7" s="1"/>
  <c r="I2317" i="7"/>
  <c r="H2943" i="7"/>
  <c r="G2943" i="7"/>
  <c r="C167" i="7"/>
  <c r="A167" i="7" s="1"/>
  <c r="E167" i="7"/>
  <c r="I524" i="7"/>
  <c r="I2642" i="7"/>
  <c r="D2642" i="7"/>
  <c r="I853" i="7"/>
  <c r="G1582" i="7"/>
  <c r="D182" i="1"/>
  <c r="H1877" i="7"/>
  <c r="I1225" i="7"/>
  <c r="G1225" i="7"/>
  <c r="J60" i="7"/>
  <c r="D470" i="7"/>
  <c r="J470" i="7"/>
  <c r="I3155" i="7"/>
  <c r="E3155" i="7"/>
  <c r="J3155" i="7"/>
  <c r="H2395" i="7"/>
  <c r="D2395" i="7"/>
  <c r="C2395" i="7"/>
  <c r="A2395" i="7" s="1"/>
  <c r="G2395" i="7"/>
  <c r="G632" i="7"/>
  <c r="C632" i="7"/>
  <c r="A632" i="7" s="1"/>
  <c r="D632" i="7"/>
  <c r="J632" i="7"/>
  <c r="J2856" i="7"/>
  <c r="C285" i="1"/>
  <c r="H3729" i="7"/>
  <c r="G3729" i="7"/>
  <c r="J3959" i="7"/>
  <c r="D657" i="7"/>
  <c r="C1180" i="7"/>
  <c r="A1180" i="7" s="1"/>
  <c r="I1180" i="7"/>
  <c r="G1180" i="7"/>
  <c r="I320" i="7"/>
  <c r="D1371" i="7"/>
  <c r="I2502" i="7"/>
  <c r="J2502" i="7"/>
  <c r="E2502" i="7"/>
  <c r="G1117" i="7"/>
  <c r="D1117" i="7"/>
  <c r="E1063" i="7"/>
  <c r="G1063" i="7"/>
  <c r="H1779" i="7"/>
  <c r="D1779" i="7"/>
  <c r="I2274" i="7"/>
  <c r="G2274" i="7"/>
  <c r="D2274" i="7"/>
  <c r="C2274" i="7"/>
  <c r="A2274" i="7" s="1"/>
  <c r="J1030" i="7"/>
  <c r="C1030" i="7"/>
  <c r="A1030" i="7" s="1"/>
  <c r="H1472" i="7"/>
  <c r="D1472" i="7"/>
  <c r="I2214" i="7"/>
  <c r="D2214" i="7"/>
  <c r="H2777" i="7"/>
  <c r="C2777" i="7"/>
  <c r="A2777" i="7" s="1"/>
  <c r="J2777" i="7"/>
  <c r="G2777" i="7"/>
  <c r="C1737" i="7"/>
  <c r="A1737" i="7" s="1"/>
  <c r="H51" i="7"/>
  <c r="C51" i="7"/>
  <c r="A51" i="7" s="1"/>
  <c r="H2750" i="7"/>
  <c r="E2750" i="7"/>
  <c r="C2750" i="7"/>
  <c r="A2750" i="7" s="1"/>
  <c r="I3257" i="7"/>
  <c r="I731" i="7"/>
  <c r="C731" i="7"/>
  <c r="A731" i="7" s="1"/>
  <c r="I2583" i="7"/>
  <c r="I3127" i="7"/>
  <c r="J3127" i="7"/>
  <c r="D38" i="1"/>
  <c r="H72" i="7"/>
  <c r="G72" i="7"/>
  <c r="C2440" i="7"/>
  <c r="A2440" i="7" s="1"/>
  <c r="E2440" i="7"/>
  <c r="C3308" i="7"/>
  <c r="A3308" i="7" s="1"/>
  <c r="I3140" i="7"/>
  <c r="C3140" i="7"/>
  <c r="A3140" i="7" s="1"/>
  <c r="C3533" i="7"/>
  <c r="A3533" i="7" s="1"/>
  <c r="D524" i="1"/>
  <c r="D3927" i="7"/>
  <c r="E2351" i="7"/>
  <c r="C2351" i="7"/>
  <c r="A2351" i="7" s="1"/>
  <c r="J2351" i="7"/>
  <c r="D2531" i="7"/>
  <c r="I2141" i="7"/>
  <c r="G2141" i="7"/>
  <c r="H3367" i="7"/>
  <c r="D3367" i="7"/>
  <c r="C267" i="1"/>
  <c r="G1612" i="7"/>
  <c r="I795" i="7"/>
  <c r="C795" i="7"/>
  <c r="A795" i="7" s="1"/>
  <c r="H2454" i="7"/>
  <c r="D2454" i="7"/>
  <c r="G1192" i="7"/>
  <c r="E1192" i="7"/>
  <c r="D1358" i="7"/>
  <c r="H2761" i="7"/>
  <c r="J2128" i="7"/>
  <c r="G2128" i="7"/>
  <c r="E2128" i="7"/>
  <c r="E3414" i="7"/>
  <c r="G3414" i="7"/>
  <c r="D288" i="1"/>
  <c r="I3083" i="7"/>
  <c r="G3083" i="7"/>
  <c r="I195" i="7"/>
  <c r="E2479" i="7"/>
  <c r="H2504" i="7"/>
  <c r="E2504" i="7"/>
  <c r="C2504" i="7"/>
  <c r="A2504" i="7" s="1"/>
  <c r="E329" i="7"/>
  <c r="I1570" i="7"/>
  <c r="E1570" i="7"/>
  <c r="I1771" i="7"/>
  <c r="I2667" i="7"/>
  <c r="G2667" i="7"/>
  <c r="D1220" i="7"/>
  <c r="J3932" i="7"/>
  <c r="J2205" i="7"/>
  <c r="E1405" i="7"/>
  <c r="I1778" i="7"/>
  <c r="G1778" i="7"/>
  <c r="J3744" i="7"/>
  <c r="E3744" i="7"/>
  <c r="G3744" i="7"/>
  <c r="J2038" i="7"/>
  <c r="I1756" i="7"/>
  <c r="D1756" i="7"/>
  <c r="H2782" i="7"/>
  <c r="C212" i="7"/>
  <c r="A212" i="7" s="1"/>
  <c r="G212" i="7"/>
  <c r="D212" i="7"/>
  <c r="C1287" i="7"/>
  <c r="A1287" i="7" s="1"/>
  <c r="E1287" i="7"/>
  <c r="I1038" i="7"/>
  <c r="G1038" i="7"/>
  <c r="E219" i="7"/>
  <c r="E3720" i="7"/>
  <c r="E223" i="7"/>
  <c r="C223" i="7"/>
  <c r="A223" i="7" s="1"/>
  <c r="H547" i="7"/>
  <c r="G547" i="7"/>
  <c r="I1034" i="7"/>
  <c r="E1034" i="7"/>
  <c r="J2101" i="7"/>
  <c r="G2101" i="7"/>
  <c r="E31" i="7"/>
  <c r="J3121" i="7"/>
  <c r="D3121" i="7"/>
  <c r="E3076" i="7"/>
  <c r="J3076" i="7"/>
  <c r="G3076" i="7"/>
  <c r="I3548" i="7"/>
  <c r="H3548" i="7"/>
  <c r="C3548" i="7"/>
  <c r="A3548" i="7" s="1"/>
  <c r="H834" i="7"/>
  <c r="J3276" i="7"/>
  <c r="J929" i="7"/>
  <c r="E929" i="7"/>
  <c r="I1343" i="7"/>
  <c r="H1829" i="7"/>
  <c r="C3787" i="7"/>
  <c r="A3787" i="7" s="1"/>
  <c r="D1866" i="7"/>
  <c r="I2871" i="7"/>
  <c r="D2871" i="7"/>
  <c r="D3467" i="7"/>
  <c r="D1876" i="7"/>
  <c r="G1876" i="7"/>
  <c r="I3295" i="7"/>
  <c r="J2226" i="7"/>
  <c r="G2226" i="7"/>
  <c r="H2678" i="7"/>
  <c r="E2678" i="7"/>
  <c r="E815" i="7"/>
  <c r="C815" i="7"/>
  <c r="A815" i="7" s="1"/>
  <c r="I2659" i="7"/>
  <c r="I600" i="7"/>
  <c r="C600" i="7"/>
  <c r="A600" i="7" s="1"/>
  <c r="I433" i="7"/>
  <c r="C2259" i="7"/>
  <c r="A2259" i="7" s="1"/>
  <c r="D569" i="7"/>
  <c r="G3671" i="7"/>
  <c r="C3671" i="7"/>
  <c r="A3671" i="7" s="1"/>
  <c r="D3671" i="7"/>
  <c r="E50" i="1"/>
  <c r="C2717" i="7"/>
  <c r="A2717" i="7" s="1"/>
  <c r="H148" i="7"/>
  <c r="D148" i="7"/>
  <c r="C1004" i="7"/>
  <c r="A1004" i="7" s="1"/>
  <c r="I2626" i="7"/>
  <c r="D2626" i="7"/>
  <c r="E2626" i="7"/>
  <c r="I966" i="7"/>
  <c r="J966" i="7"/>
  <c r="E3171" i="7"/>
  <c r="C3171" i="7"/>
  <c r="A3171" i="7" s="1"/>
  <c r="D1703" i="7"/>
  <c r="D156" i="7"/>
  <c r="G2918" i="7"/>
  <c r="E2918" i="7"/>
  <c r="I3804" i="7"/>
  <c r="I1865" i="7"/>
  <c r="I109" i="7"/>
  <c r="E109" i="7"/>
  <c r="C1980" i="7"/>
  <c r="A1980" i="7" s="1"/>
  <c r="I3354" i="7"/>
  <c r="C3354" i="7"/>
  <c r="A3354" i="7" s="1"/>
  <c r="H1235" i="7"/>
  <c r="J1235" i="7"/>
  <c r="E1235" i="7"/>
  <c r="J2996" i="7"/>
  <c r="H3277" i="7"/>
  <c r="H441" i="7"/>
  <c r="J340" i="7"/>
  <c r="D340" i="7"/>
  <c r="G340" i="7"/>
  <c r="H928" i="7"/>
  <c r="G1772" i="7"/>
  <c r="J1772" i="7"/>
  <c r="H3599" i="7"/>
  <c r="J3341" i="7"/>
  <c r="E3925" i="7"/>
  <c r="C2432" i="7"/>
  <c r="A2432" i="7" s="1"/>
  <c r="H3562" i="7"/>
  <c r="C3562" i="7"/>
  <c r="A3562" i="7" s="1"/>
  <c r="E3562" i="7"/>
  <c r="G3562" i="7"/>
  <c r="H2587" i="7"/>
  <c r="C2587" i="7"/>
  <c r="A2587" i="7" s="1"/>
  <c r="D1714" i="7"/>
  <c r="I3594" i="7"/>
  <c r="J527" i="7"/>
  <c r="C144" i="1"/>
  <c r="I1969" i="7"/>
  <c r="C1969" i="7"/>
  <c r="A1969" i="7" s="1"/>
  <c r="E371" i="1"/>
  <c r="H3252" i="7"/>
  <c r="H332" i="7"/>
  <c r="J1406" i="7"/>
  <c r="H1360" i="7"/>
  <c r="E961" i="7"/>
  <c r="I571" i="7"/>
  <c r="J571" i="7"/>
  <c r="G2744" i="7"/>
  <c r="I2888" i="7"/>
  <c r="C1411" i="7"/>
  <c r="A1411" i="7" s="1"/>
  <c r="H1361" i="7"/>
  <c r="G1361" i="7"/>
  <c r="G1839" i="7"/>
  <c r="D1391" i="7"/>
  <c r="E1391" i="7"/>
  <c r="D129" i="1"/>
  <c r="J2297" i="7"/>
  <c r="I1141" i="7"/>
  <c r="C1423" i="7"/>
  <c r="A1423" i="7" s="1"/>
  <c r="G1512" i="7"/>
  <c r="J1512" i="7"/>
  <c r="C1512" i="7"/>
  <c r="A1512" i="7" s="1"/>
  <c r="I2991" i="7"/>
  <c r="C2991" i="7"/>
  <c r="A2991" i="7" s="1"/>
  <c r="H2222" i="7"/>
  <c r="E2222" i="7"/>
  <c r="C2222" i="7"/>
  <c r="A2222" i="7" s="1"/>
  <c r="D59" i="7"/>
  <c r="I3778" i="7"/>
  <c r="G3778" i="7"/>
  <c r="D3778" i="7"/>
  <c r="G2693" i="7"/>
  <c r="D2693" i="7"/>
  <c r="D3269" i="7"/>
  <c r="H954" i="7"/>
  <c r="D954" i="7"/>
  <c r="G954" i="7"/>
  <c r="E127" i="7"/>
  <c r="I3702" i="7"/>
  <c r="E3702" i="7"/>
  <c r="H1332" i="7"/>
  <c r="E1332" i="7"/>
  <c r="G2976" i="7"/>
  <c r="H2976" i="7"/>
  <c r="D1175" i="7"/>
  <c r="E2995" i="7"/>
  <c r="J2995" i="7"/>
  <c r="D971" i="7"/>
  <c r="C971" i="7"/>
  <c r="A971" i="7" s="1"/>
  <c r="J971" i="7"/>
  <c r="C136" i="7"/>
  <c r="A136" i="7" s="1"/>
  <c r="I2462" i="7"/>
  <c r="G2462" i="7"/>
  <c r="H2183" i="7"/>
  <c r="E3342" i="7"/>
  <c r="H231" i="7"/>
  <c r="D1559" i="7"/>
  <c r="E1559" i="7"/>
  <c r="E231" i="1"/>
  <c r="I2851" i="7"/>
  <c r="G3861" i="7"/>
  <c r="C2838" i="7"/>
  <c r="A2838" i="7" s="1"/>
  <c r="E3569" i="7"/>
  <c r="G3190" i="7"/>
  <c r="I3047" i="7"/>
  <c r="C3047" i="7"/>
  <c r="A3047" i="7" s="1"/>
  <c r="E170" i="7"/>
  <c r="I36" i="7"/>
  <c r="C36" i="7"/>
  <c r="A36" i="7" s="1"/>
  <c r="I2458" i="7"/>
  <c r="C2458" i="7"/>
  <c r="A2458" i="7" s="1"/>
  <c r="G1248" i="7"/>
  <c r="H3686" i="7"/>
  <c r="J3686" i="7"/>
  <c r="J2617" i="7"/>
  <c r="I2490" i="7"/>
  <c r="E2490" i="7"/>
  <c r="J2490" i="7"/>
  <c r="J3981" i="7"/>
  <c r="C587" i="1"/>
  <c r="E63" i="1"/>
  <c r="D49" i="7"/>
  <c r="H3096" i="7"/>
  <c r="E3096" i="7"/>
  <c r="G3867" i="7"/>
  <c r="G751" i="7"/>
  <c r="D691" i="7"/>
  <c r="N1" i="7"/>
  <c r="N2" i="7"/>
  <c r="S1" i="7"/>
  <c r="S2" i="7"/>
  <c r="R1" i="7"/>
  <c r="R2" i="7"/>
  <c r="I2003" i="7"/>
  <c r="D2003" i="7"/>
  <c r="E2738" i="7"/>
  <c r="I1440" i="7"/>
  <c r="D2664" i="7"/>
  <c r="I1232" i="7"/>
  <c r="J1316" i="7"/>
  <c r="J3218" i="7"/>
  <c r="G3218" i="7"/>
  <c r="H2136" i="7"/>
  <c r="G1412" i="7"/>
  <c r="E1412" i="7"/>
  <c r="I1387" i="7"/>
  <c r="G2241" i="7"/>
  <c r="C2241" i="7"/>
  <c r="A2241" i="7" s="1"/>
  <c r="G3766" i="7"/>
  <c r="J3766" i="7"/>
  <c r="H2624" i="7"/>
  <c r="C2624" i="7"/>
  <c r="A2624" i="7" s="1"/>
  <c r="D2624" i="7"/>
  <c r="C1942" i="7"/>
  <c r="A1942" i="7" s="1"/>
  <c r="D1942" i="7"/>
  <c r="H3430" i="7"/>
  <c r="G3552" i="7"/>
  <c r="I1750" i="7"/>
  <c r="J1750" i="7"/>
  <c r="E1750" i="7"/>
  <c r="D3860" i="7"/>
  <c r="J3860" i="7"/>
  <c r="E3860" i="7"/>
  <c r="D67" i="1"/>
  <c r="I3509" i="7"/>
  <c r="I2921" i="7"/>
  <c r="J1439" i="7"/>
  <c r="E1439" i="7"/>
  <c r="I3346" i="7"/>
  <c r="J3346" i="7"/>
  <c r="H3716" i="7"/>
  <c r="C3716" i="7"/>
  <c r="A3716" i="7" s="1"/>
  <c r="D3716" i="7"/>
  <c r="C3287" i="7"/>
  <c r="A3287" i="7" s="1"/>
  <c r="H3908" i="7"/>
  <c r="J3908" i="7"/>
  <c r="I3103" i="7"/>
  <c r="I1425" i="7"/>
  <c r="C1425" i="7"/>
  <c r="A1425" i="7" s="1"/>
  <c r="J2766" i="7"/>
  <c r="D2766" i="7"/>
  <c r="H2544" i="7"/>
  <c r="G2544" i="7"/>
  <c r="J2544" i="7"/>
  <c r="J2997" i="7"/>
  <c r="I462" i="7"/>
  <c r="D462" i="7"/>
  <c r="D1083" i="7"/>
  <c r="I1743" i="7"/>
  <c r="E1743" i="7"/>
  <c r="G1743" i="7"/>
  <c r="J1872" i="7"/>
  <c r="E1872" i="7"/>
  <c r="C1872" i="7"/>
  <c r="A1872" i="7" s="1"/>
  <c r="H1916" i="7"/>
  <c r="D1916" i="7"/>
  <c r="J1916" i="7"/>
  <c r="D757" i="7"/>
  <c r="I1908" i="7"/>
  <c r="J1913" i="7"/>
  <c r="E1168" i="7"/>
  <c r="C1168" i="7"/>
  <c r="A1168" i="7" s="1"/>
  <c r="D1168" i="7"/>
  <c r="H837" i="7"/>
  <c r="J837" i="7"/>
  <c r="E912" i="7"/>
  <c r="H1261" i="7"/>
  <c r="C2263" i="7"/>
  <c r="A2263" i="7" s="1"/>
  <c r="I198" i="7"/>
  <c r="D2436" i="7"/>
  <c r="E2634" i="7"/>
  <c r="J1672" i="7"/>
  <c r="I946" i="7"/>
  <c r="D1285" i="7"/>
  <c r="C1285" i="7"/>
  <c r="A1285" i="7" s="1"/>
  <c r="I1658" i="7"/>
  <c r="J1658" i="7"/>
  <c r="D1617" i="7"/>
  <c r="I932" i="7"/>
  <c r="E3250" i="7"/>
  <c r="D3250" i="7"/>
  <c r="J3250" i="7"/>
  <c r="I1364" i="7"/>
  <c r="C1364" i="7"/>
  <c r="A1364" i="7" s="1"/>
  <c r="E1364" i="7"/>
  <c r="E2764" i="7"/>
  <c r="H2466" i="7"/>
  <c r="G1301" i="7"/>
  <c r="I1977" i="7"/>
  <c r="G1977" i="7"/>
  <c r="G114" i="7"/>
  <c r="D2647" i="7"/>
  <c r="I3176" i="7"/>
  <c r="D3176" i="7"/>
  <c r="D18" i="7"/>
  <c r="I3113" i="7"/>
  <c r="C3113" i="7"/>
  <c r="A3113" i="7" s="1"/>
  <c r="G576" i="7"/>
  <c r="J576" i="7"/>
  <c r="H2877" i="7"/>
  <c r="C2877" i="7"/>
  <c r="A2877" i="7" s="1"/>
  <c r="C1266" i="7"/>
  <c r="A1266" i="7" s="1"/>
  <c r="J1266" i="7"/>
  <c r="H2833" i="7"/>
  <c r="D3504" i="7"/>
  <c r="H1674" i="7"/>
  <c r="E1356" i="7"/>
  <c r="D1356" i="7"/>
  <c r="D419" i="1"/>
  <c r="C548" i="1"/>
  <c r="G3881" i="7"/>
  <c r="D3211" i="7"/>
  <c r="H1212" i="7"/>
  <c r="G1414" i="7"/>
  <c r="H919" i="7"/>
  <c r="D2112" i="7"/>
  <c r="H3560" i="7"/>
  <c r="D3560" i="7"/>
  <c r="D604" i="7"/>
  <c r="D2012" i="7"/>
  <c r="C2715" i="7"/>
  <c r="A2715" i="7" s="1"/>
  <c r="D2715" i="7"/>
  <c r="I562" i="7"/>
  <c r="G411" i="7"/>
  <c r="I3477" i="7"/>
  <c r="E3477" i="7"/>
  <c r="J3477" i="7"/>
  <c r="J1838" i="7"/>
  <c r="H1317" i="7"/>
  <c r="C1317" i="7"/>
  <c r="A1317" i="7" s="1"/>
  <c r="H1793" i="7"/>
  <c r="G1859" i="7"/>
  <c r="D3954" i="7"/>
  <c r="I2092" i="7"/>
  <c r="D2092" i="7"/>
  <c r="G2092" i="7"/>
  <c r="I2386" i="7"/>
  <c r="E14" i="1"/>
  <c r="D14" i="1"/>
  <c r="E3525" i="7"/>
  <c r="D3525" i="7"/>
  <c r="I1119" i="7"/>
  <c r="D1119" i="7"/>
  <c r="D17" i="1"/>
  <c r="C692" i="7"/>
  <c r="A692" i="7" s="1"/>
  <c r="I152" i="7"/>
  <c r="E152" i="7"/>
  <c r="I3595" i="7"/>
  <c r="J3085" i="7"/>
  <c r="I2121" i="7"/>
  <c r="E248" i="7"/>
  <c r="G3735" i="7"/>
  <c r="J3735" i="7"/>
  <c r="G2605" i="7"/>
  <c r="D2415" i="7"/>
  <c r="I2719" i="7"/>
  <c r="E2719" i="7"/>
  <c r="G2021" i="7"/>
  <c r="C2021" i="7"/>
  <c r="A2021" i="7" s="1"/>
  <c r="G1017" i="7"/>
  <c r="J1017" i="7"/>
  <c r="H290" i="7"/>
  <c r="C237" i="1"/>
  <c r="D237" i="1"/>
  <c r="C446" i="1"/>
  <c r="H1174" i="7"/>
  <c r="G1174" i="7"/>
  <c r="E2607" i="7"/>
  <c r="H1665" i="7"/>
  <c r="J1665" i="7"/>
  <c r="D1665" i="7"/>
  <c r="D1055" i="7"/>
  <c r="H539" i="7"/>
  <c r="E376" i="1"/>
  <c r="J3087" i="7"/>
  <c r="I2788" i="7"/>
  <c r="J2788" i="7"/>
  <c r="J2786" i="7"/>
  <c r="I3203" i="7"/>
  <c r="G3203" i="7"/>
  <c r="D783" i="7"/>
  <c r="H19" i="7"/>
  <c r="D19" i="7"/>
  <c r="J3315" i="7"/>
  <c r="I1826" i="7"/>
  <c r="E2644" i="7"/>
  <c r="I1421" i="7"/>
  <c r="D1421" i="7"/>
  <c r="H989" i="7"/>
  <c r="D989" i="7"/>
  <c r="C336" i="7"/>
  <c r="A336" i="7" s="1"/>
  <c r="D336" i="7"/>
  <c r="J3964" i="7"/>
  <c r="H2523" i="7"/>
  <c r="J519" i="7"/>
  <c r="H1678" i="7"/>
  <c r="G1678" i="7"/>
  <c r="E1678" i="7"/>
  <c r="H1040" i="7"/>
  <c r="J1040" i="7"/>
  <c r="G824" i="7"/>
  <c r="I2553" i="7"/>
  <c r="G449" i="7"/>
  <c r="E449" i="7"/>
  <c r="J73" i="7"/>
  <c r="E73" i="7"/>
  <c r="E671" i="7"/>
  <c r="I2370" i="7"/>
  <c r="I2406" i="7"/>
  <c r="E2406" i="7"/>
  <c r="G2832" i="7"/>
  <c r="C120" i="1"/>
  <c r="J2262" i="7"/>
  <c r="H1432" i="7"/>
  <c r="C1432" i="7"/>
  <c r="A1432" i="7" s="1"/>
  <c r="D1432" i="7"/>
  <c r="E3775" i="7"/>
  <c r="I3818" i="7"/>
  <c r="D3818" i="7"/>
  <c r="G3818" i="7"/>
  <c r="H2635" i="7"/>
  <c r="D2635" i="7"/>
  <c r="D1509" i="7"/>
  <c r="E1509" i="7"/>
  <c r="H2300" i="7"/>
  <c r="E2300" i="7"/>
  <c r="E444" i="7"/>
  <c r="I1915" i="7"/>
  <c r="H2839" i="7"/>
  <c r="D3698" i="7"/>
  <c r="J3698" i="7"/>
  <c r="E3698" i="7"/>
  <c r="G2369" i="7"/>
  <c r="D1653" i="7"/>
  <c r="C322" i="1"/>
  <c r="D322" i="1"/>
  <c r="I123" i="7"/>
  <c r="C123" i="7"/>
  <c r="A123" i="7" s="1"/>
  <c r="E2030" i="7"/>
  <c r="D2030" i="7"/>
  <c r="E315" i="7"/>
  <c r="E434" i="1"/>
  <c r="E3410" i="7"/>
  <c r="I3406" i="7"/>
  <c r="C3406" i="7"/>
  <c r="A3406" i="7" s="1"/>
  <c r="G3406" i="7"/>
  <c r="D3406" i="7"/>
  <c r="D823" i="7"/>
  <c r="D233" i="1"/>
  <c r="I939" i="7"/>
  <c r="D939" i="7"/>
  <c r="H358" i="7"/>
  <c r="J358" i="7"/>
  <c r="E1211" i="7"/>
  <c r="I3432" i="7"/>
  <c r="E3432" i="7"/>
  <c r="J3556" i="7"/>
  <c r="H1837" i="7"/>
  <c r="J3405" i="7"/>
  <c r="G1952" i="7"/>
  <c r="G2830" i="7"/>
  <c r="G3104" i="7"/>
  <c r="I389" i="7"/>
  <c r="J2497" i="7"/>
  <c r="E2497" i="7"/>
  <c r="H2754" i="7"/>
  <c r="E2754" i="7"/>
  <c r="D2754" i="7"/>
  <c r="J2754" i="7"/>
  <c r="E507" i="7"/>
  <c r="E488" i="7"/>
  <c r="H680" i="7"/>
  <c r="D3724" i="7"/>
  <c r="E710" i="7"/>
  <c r="H955" i="7"/>
  <c r="I2828" i="7"/>
  <c r="G2828" i="7"/>
  <c r="J922" i="7"/>
  <c r="E595" i="1"/>
  <c r="I689" i="7"/>
  <c r="J689" i="7"/>
  <c r="C17" i="7"/>
  <c r="A17" i="7" s="1"/>
  <c r="I385" i="7"/>
  <c r="E2912" i="7"/>
  <c r="D2613" i="7"/>
  <c r="C2613" i="7"/>
  <c r="A2613" i="7" s="1"/>
  <c r="I3298" i="7"/>
  <c r="C3368" i="7"/>
  <c r="A3368" i="7" s="1"/>
  <c r="H396" i="7"/>
  <c r="J396" i="7"/>
  <c r="I3293" i="7"/>
  <c r="C452" i="1"/>
  <c r="D1344" i="7"/>
  <c r="I2680" i="7"/>
  <c r="G2680" i="7"/>
  <c r="J3865" i="7"/>
  <c r="E3865" i="7"/>
  <c r="H141" i="7"/>
  <c r="E141" i="7"/>
  <c r="E266" i="7"/>
  <c r="C266" i="7"/>
  <c r="A266" i="7" s="1"/>
  <c r="I2465" i="7"/>
  <c r="G2465" i="7"/>
  <c r="I413" i="7"/>
  <c r="C60" i="1"/>
  <c r="I1500" i="7"/>
  <c r="D1500" i="7"/>
  <c r="C2973" i="7"/>
  <c r="A2973" i="7" s="1"/>
  <c r="E2973" i="7"/>
  <c r="E379" i="1"/>
  <c r="I694" i="7"/>
  <c r="C694" i="7"/>
  <c r="A694" i="7" s="1"/>
  <c r="J1593" i="7"/>
  <c r="D1593" i="7"/>
  <c r="I2184" i="7"/>
  <c r="G2293" i="7"/>
  <c r="J2293" i="7"/>
  <c r="E2293" i="7"/>
  <c r="E740" i="7"/>
  <c r="C2341" i="7"/>
  <c r="A2341" i="7" s="1"/>
  <c r="C3777" i="7"/>
  <c r="A3777" i="7" s="1"/>
  <c r="I2859" i="7"/>
  <c r="I2291" i="7"/>
  <c r="I2331" i="7"/>
  <c r="J2331" i="7"/>
  <c r="H2154" i="7"/>
  <c r="C2154" i="7"/>
  <c r="A2154" i="7" s="1"/>
  <c r="H2574" i="7"/>
  <c r="G2836" i="7"/>
  <c r="G546" i="7"/>
  <c r="H1643" i="7"/>
  <c r="J1643" i="7"/>
  <c r="H1515" i="7"/>
  <c r="D1515" i="7"/>
  <c r="J14" i="7"/>
  <c r="H1566" i="7"/>
  <c r="C2964" i="7"/>
  <c r="A2964" i="7" s="1"/>
  <c r="H738" i="7"/>
  <c r="D738" i="7"/>
  <c r="H1807" i="7"/>
  <c r="G1807" i="7"/>
  <c r="E1807" i="7"/>
  <c r="I2190" i="7"/>
  <c r="G2190" i="7"/>
  <c r="J2190" i="7"/>
  <c r="J1720" i="7"/>
  <c r="I201" i="7"/>
  <c r="H2221" i="7"/>
  <c r="G2221" i="7"/>
  <c r="E1107" i="7"/>
  <c r="J1107" i="7"/>
  <c r="H2139" i="7"/>
  <c r="J3286" i="7"/>
  <c r="I391" i="7"/>
  <c r="E391" i="7"/>
  <c r="J391" i="7"/>
  <c r="I1159" i="7"/>
  <c r="J1159" i="7"/>
  <c r="D1159" i="7"/>
  <c r="G510" i="7"/>
  <c r="C158" i="1"/>
  <c r="E158" i="1"/>
  <c r="I1707" i="7"/>
  <c r="D1707" i="7"/>
  <c r="E1707" i="7"/>
  <c r="G2401" i="7"/>
  <c r="I3485" i="7"/>
  <c r="J3485" i="7"/>
  <c r="I1491" i="7"/>
  <c r="E1491" i="7"/>
  <c r="D1491" i="7"/>
  <c r="I3223" i="7"/>
  <c r="G3413" i="7"/>
  <c r="J544" i="7"/>
  <c r="C544" i="7"/>
  <c r="A544" i="7" s="1"/>
  <c r="J3061" i="7"/>
  <c r="I3726" i="7"/>
  <c r="J3726" i="7"/>
  <c r="G3179" i="7"/>
  <c r="H828" i="7"/>
  <c r="H667" i="7"/>
  <c r="E667" i="7"/>
  <c r="I2169" i="7"/>
  <c r="D2169" i="7"/>
  <c r="J2169" i="7"/>
  <c r="E887" i="7"/>
  <c r="C3403" i="7"/>
  <c r="A3403" i="7" s="1"/>
  <c r="E3242" i="7"/>
  <c r="J760" i="7"/>
  <c r="E499" i="1"/>
  <c r="G705" i="7"/>
  <c r="H2499" i="7"/>
  <c r="C2499" i="7"/>
  <c r="A2499" i="7" s="1"/>
  <c r="J1850" i="7"/>
  <c r="E3637" i="7"/>
  <c r="G3637" i="7"/>
  <c r="D91" i="1"/>
  <c r="I856" i="7"/>
  <c r="E856" i="7"/>
  <c r="D3647" i="7"/>
  <c r="H3310" i="7"/>
  <c r="E3310" i="7"/>
  <c r="G3310" i="7"/>
  <c r="E1152" i="7"/>
  <c r="J1152" i="7"/>
  <c r="H286" i="7"/>
  <c r="G286" i="7"/>
  <c r="C286" i="7"/>
  <c r="A286" i="7" s="1"/>
  <c r="D835" i="7"/>
  <c r="I2999" i="7"/>
  <c r="D1804" i="7"/>
  <c r="J1804" i="7"/>
  <c r="H3116" i="7"/>
  <c r="C3116" i="7"/>
  <c r="A3116" i="7" s="1"/>
  <c r="H3662" i="7"/>
  <c r="C3456" i="7"/>
  <c r="A3456" i="7" s="1"/>
  <c r="C123" i="1"/>
  <c r="I184" i="7"/>
  <c r="D184" i="7"/>
  <c r="H3883" i="7"/>
  <c r="G3883" i="7"/>
  <c r="I2868" i="7"/>
  <c r="J2868" i="7"/>
  <c r="D491" i="1"/>
  <c r="H2393" i="7"/>
  <c r="D2016" i="7"/>
  <c r="I3439" i="7"/>
  <c r="E3439" i="7"/>
  <c r="E1239" i="7"/>
  <c r="H1013" i="7"/>
  <c r="H2936" i="7"/>
  <c r="J3727" i="7"/>
  <c r="D414" i="7"/>
  <c r="E510" i="1"/>
  <c r="D389" i="1"/>
  <c r="H934" i="7"/>
  <c r="E2471" i="7"/>
  <c r="J2471" i="7"/>
  <c r="I1122" i="7"/>
  <c r="J1122" i="7"/>
  <c r="I1561" i="7"/>
  <c r="E1561" i="7"/>
  <c r="H3843" i="7"/>
  <c r="C3843" i="7"/>
  <c r="A3843" i="7" s="1"/>
  <c r="J3449" i="7"/>
  <c r="C3449" i="7"/>
  <c r="A3449" i="7" s="1"/>
  <c r="I3903" i="7"/>
  <c r="G3903" i="7"/>
  <c r="J3903" i="7"/>
  <c r="I3294" i="7"/>
  <c r="C3294" i="7"/>
  <c r="A3294" i="7" s="1"/>
  <c r="I3819" i="7"/>
  <c r="I3476" i="7"/>
  <c r="C3476" i="7"/>
  <c r="A3476" i="7" s="1"/>
  <c r="D580" i="1"/>
  <c r="E1990" i="7"/>
  <c r="C652" i="7"/>
  <c r="A652" i="7" s="1"/>
  <c r="J652" i="7"/>
  <c r="G1685" i="7"/>
  <c r="H868" i="7"/>
  <c r="G1467" i="7"/>
  <c r="J2269" i="7"/>
  <c r="E2269" i="7"/>
  <c r="G2269" i="7"/>
  <c r="J1284" i="7"/>
  <c r="I2867" i="7"/>
  <c r="I1306" i="7"/>
  <c r="I3732" i="7"/>
  <c r="G3732" i="7"/>
  <c r="D3732" i="7"/>
  <c r="H3481" i="7"/>
  <c r="J3481" i="7"/>
  <c r="I1603" i="7"/>
  <c r="H2378" i="7"/>
  <c r="J2378" i="7"/>
  <c r="I1736" i="7"/>
  <c r="E1736" i="7"/>
  <c r="I3363" i="7"/>
  <c r="C3363" i="7"/>
  <c r="A3363" i="7" s="1"/>
  <c r="D3363" i="7"/>
  <c r="G2392" i="7"/>
  <c r="J3963" i="7"/>
  <c r="D3963" i="7"/>
  <c r="G522" i="7"/>
  <c r="E522" i="7"/>
  <c r="J3685" i="7"/>
  <c r="H283" i="7"/>
  <c r="C283" i="7"/>
  <c r="A283" i="7" s="1"/>
  <c r="H2111" i="7"/>
  <c r="D2111" i="7"/>
  <c r="D465" i="1"/>
  <c r="C3108" i="7"/>
  <c r="A3108" i="7" s="1"/>
  <c r="E3108" i="7"/>
  <c r="G2486" i="7"/>
  <c r="H2247" i="7"/>
  <c r="J2247" i="7"/>
  <c r="D1327" i="7"/>
  <c r="E1327" i="7"/>
  <c r="I103" i="7"/>
  <c r="H2654" i="7"/>
  <c r="E45" i="1"/>
  <c r="I1385" i="7"/>
  <c r="J1385" i="7"/>
  <c r="H3957" i="7"/>
  <c r="D788" i="7"/>
  <c r="J886" i="7"/>
  <c r="E1019" i="7"/>
  <c r="E2691" i="7"/>
  <c r="D2691" i="7"/>
  <c r="E118" i="1"/>
  <c r="H459" i="7"/>
  <c r="G1930" i="7"/>
  <c r="C3018" i="7"/>
  <c r="A3018" i="7" s="1"/>
  <c r="G2984" i="7"/>
  <c r="H768" i="7"/>
  <c r="C768" i="7"/>
  <c r="A768" i="7" s="1"/>
  <c r="E768" i="7"/>
  <c r="E504" i="1"/>
  <c r="G1853" i="7"/>
  <c r="J1853" i="7"/>
  <c r="I2028" i="7"/>
  <c r="J2028" i="7"/>
  <c r="E3305" i="7"/>
  <c r="J3305" i="7"/>
  <c r="I3894" i="7"/>
  <c r="C3894" i="7"/>
  <c r="A3894" i="7" s="1"/>
  <c r="J2095" i="7"/>
  <c r="J1338" i="7"/>
  <c r="H2179" i="7"/>
  <c r="E461" i="7"/>
  <c r="C461" i="7"/>
  <c r="A461" i="7" s="1"/>
  <c r="H672" i="7"/>
  <c r="E672" i="7"/>
  <c r="J672" i="7"/>
  <c r="C21" i="7"/>
  <c r="A21" i="7" s="1"/>
  <c r="D21" i="7"/>
  <c r="J3271" i="7"/>
  <c r="G1586" i="7"/>
  <c r="C3325" i="7"/>
  <c r="A3325" i="7" s="1"/>
  <c r="H3994" i="7"/>
  <c r="C65" i="1"/>
  <c r="G2955" i="7"/>
  <c r="J2955" i="7"/>
  <c r="C2955" i="7"/>
  <c r="A2955" i="7" s="1"/>
  <c r="G2814" i="7"/>
  <c r="H3272" i="7"/>
  <c r="G3272" i="7"/>
  <c r="I1898" i="7"/>
  <c r="E949" i="7"/>
  <c r="D949" i="7"/>
  <c r="C3659" i="7"/>
  <c r="A3659" i="7" s="1"/>
  <c r="H121" i="7"/>
  <c r="C121" i="7"/>
  <c r="A121" i="7" s="1"/>
  <c r="E306" i="7"/>
  <c r="G306" i="7"/>
  <c r="G3465" i="7"/>
  <c r="D1811" i="7"/>
  <c r="C1811" i="7"/>
  <c r="A1811" i="7" s="1"/>
  <c r="E1147" i="7"/>
  <c r="E529" i="7"/>
  <c r="H1773" i="7"/>
  <c r="D1773" i="7"/>
  <c r="J1773" i="7"/>
  <c r="I3589" i="7"/>
  <c r="G3589" i="7"/>
  <c r="D2834" i="7"/>
  <c r="E2834" i="7"/>
  <c r="I227" i="7"/>
  <c r="C3359" i="7"/>
  <c r="A3359" i="7" s="1"/>
  <c r="E3359" i="7"/>
  <c r="D3608" i="7"/>
  <c r="G3608" i="7"/>
  <c r="J3608" i="7"/>
  <c r="H2208" i="7"/>
  <c r="D2208" i="7"/>
  <c r="D829" i="7"/>
  <c r="C2165" i="7"/>
  <c r="A2165" i="7" s="1"/>
  <c r="I3397" i="7"/>
  <c r="J3397" i="7"/>
  <c r="E3397" i="7"/>
  <c r="J2671" i="7"/>
  <c r="E2671" i="7"/>
  <c r="I713" i="7"/>
  <c r="J713" i="7"/>
  <c r="D713" i="7"/>
  <c r="D2342" i="7"/>
  <c r="D3550" i="7"/>
  <c r="H3404" i="7"/>
  <c r="D3404" i="7"/>
  <c r="C3404" i="7"/>
  <c r="A3404" i="7" s="1"/>
  <c r="E997" i="7"/>
  <c r="E1150" i="7"/>
  <c r="H3885" i="7"/>
  <c r="G3885" i="7"/>
  <c r="E1033" i="7"/>
  <c r="D2476" i="7"/>
  <c r="I3884" i="7"/>
  <c r="G1918" i="7"/>
  <c r="J1918" i="7"/>
  <c r="D758" i="7"/>
  <c r="G3693" i="7"/>
  <c r="D497" i="1"/>
  <c r="E497" i="1"/>
  <c r="C801" i="7"/>
  <c r="A801" i="7" s="1"/>
  <c r="G3019" i="7"/>
  <c r="I3019" i="7"/>
  <c r="D2863" i="7"/>
  <c r="E2863" i="7"/>
  <c r="H1121" i="7"/>
  <c r="J1121" i="7"/>
  <c r="G1121" i="7"/>
  <c r="C3078" i="7"/>
  <c r="A3078" i="7" s="1"/>
  <c r="J1520" i="7"/>
  <c r="C1520" i="7"/>
  <c r="A1520" i="7" s="1"/>
  <c r="H897" i="7"/>
  <c r="I1821" i="7"/>
  <c r="E1821" i="7"/>
  <c r="G1821" i="7"/>
  <c r="J2633" i="7"/>
  <c r="D2757" i="7"/>
  <c r="C669" i="7"/>
  <c r="A669" i="7" s="1"/>
  <c r="D669" i="7"/>
  <c r="I514" i="7"/>
  <c r="E514" i="7"/>
  <c r="D61" i="1"/>
  <c r="J3869" i="7"/>
  <c r="E2732" i="7"/>
  <c r="J182" i="7"/>
  <c r="I3321" i="7"/>
  <c r="D3321" i="7"/>
  <c r="E3321" i="7"/>
  <c r="I1138" i="7"/>
  <c r="G1138" i="7"/>
  <c r="G2993" i="7"/>
  <c r="C2993" i="7"/>
  <c r="A2993" i="7" s="1"/>
  <c r="D25" i="7"/>
  <c r="C25" i="7"/>
  <c r="A25" i="7" s="1"/>
  <c r="H2779" i="7"/>
  <c r="G2180" i="7"/>
  <c r="I207" i="7"/>
  <c r="J207" i="7"/>
  <c r="E883" i="7"/>
  <c r="C13" i="7"/>
  <c r="A13" i="7" s="1"/>
  <c r="D2159" i="7"/>
  <c r="C2159" i="7"/>
  <c r="A2159" i="7" s="1"/>
  <c r="I2562" i="7"/>
  <c r="G2562" i="7"/>
  <c r="H2835" i="7"/>
  <c r="C2835" i="7"/>
  <c r="A2835" i="7" s="1"/>
  <c r="J2835" i="7"/>
  <c r="E2885" i="7"/>
  <c r="I2500" i="7"/>
  <c r="J375" i="7"/>
  <c r="E375" i="7"/>
  <c r="G3583" i="7"/>
  <c r="C3583" i="7"/>
  <c r="A3583" i="7" s="1"/>
  <c r="D3010" i="7"/>
  <c r="J3010" i="7"/>
  <c r="I2404" i="7"/>
  <c r="I359" i="7"/>
  <c r="G359" i="7"/>
  <c r="G899" i="7"/>
  <c r="D579" i="7"/>
  <c r="J3632" i="7"/>
  <c r="G3632" i="7"/>
  <c r="D221" i="7"/>
  <c r="J1001" i="7"/>
  <c r="C1648" i="7"/>
  <c r="A1648" i="7" s="1"/>
  <c r="I2435" i="7"/>
  <c r="G2435" i="7"/>
  <c r="I3700" i="7"/>
  <c r="E3700" i="7"/>
  <c r="D3700" i="7"/>
  <c r="G3700" i="7"/>
  <c r="I594" i="7"/>
  <c r="H594" i="7"/>
  <c r="I1719" i="7"/>
  <c r="E1719" i="7"/>
  <c r="J423" i="7"/>
  <c r="C423" i="7"/>
  <c r="A423" i="7" s="1"/>
  <c r="I774" i="7"/>
  <c r="J774" i="7"/>
  <c r="I3453" i="7"/>
  <c r="H2119" i="7"/>
  <c r="C1216" i="7"/>
  <c r="A1216" i="7" s="1"/>
  <c r="J2414" i="7"/>
  <c r="H392" i="7"/>
  <c r="J392" i="7"/>
  <c r="G3639" i="7"/>
  <c r="J896" i="7"/>
  <c r="J3962" i="7"/>
  <c r="H2505" i="7"/>
  <c r="J2505" i="7"/>
  <c r="E2505" i="7"/>
  <c r="D1536" i="7"/>
  <c r="I346" i="7"/>
  <c r="J1997" i="7"/>
  <c r="G1997" i="7"/>
  <c r="J2514" i="7"/>
  <c r="G2480" i="7"/>
  <c r="J2480" i="7"/>
  <c r="I1005" i="7"/>
  <c r="G1005" i="7"/>
  <c r="E1005" i="7"/>
  <c r="J2658" i="7"/>
  <c r="J1023" i="7"/>
  <c r="D1709" i="7"/>
  <c r="G1047" i="7"/>
  <c r="D1047" i="7"/>
  <c r="D3619" i="7"/>
  <c r="J3619" i="7"/>
  <c r="E3326" i="7"/>
  <c r="D3326" i="7"/>
  <c r="E459" i="1"/>
  <c r="C345" i="7"/>
  <c r="A345" i="7" s="1"/>
  <c r="C2049" i="7"/>
  <c r="A2049" i="7" s="1"/>
  <c r="H1726" i="7"/>
  <c r="J1726" i="7"/>
  <c r="J852" i="7"/>
  <c r="I852" i="7"/>
  <c r="H469" i="7"/>
  <c r="G2438" i="7"/>
  <c r="E2438" i="7"/>
  <c r="J3384" i="7"/>
  <c r="D3169" i="7"/>
  <c r="I2938" i="7"/>
  <c r="G2938" i="7"/>
  <c r="H3675" i="7"/>
  <c r="G3675" i="7"/>
  <c r="C3719" i="7"/>
  <c r="A3719" i="7" s="1"/>
  <c r="J3719" i="7"/>
  <c r="G3719" i="7"/>
  <c r="C286" i="1"/>
  <c r="G1137" i="7"/>
  <c r="C521" i="1"/>
  <c r="E3264" i="7"/>
  <c r="I2110" i="7"/>
  <c r="G2203" i="7"/>
  <c r="E2203" i="7"/>
  <c r="J2203" i="7"/>
  <c r="I2650" i="7"/>
  <c r="H3316" i="7"/>
  <c r="E3316" i="7"/>
  <c r="J3316" i="7"/>
  <c r="D984" i="7"/>
  <c r="E984" i="7"/>
  <c r="G984" i="7"/>
  <c r="J3754" i="7"/>
  <c r="I4000" i="7"/>
  <c r="G4000" i="7"/>
  <c r="H516" i="7"/>
  <c r="E2682" i="7"/>
  <c r="C2682" i="7"/>
  <c r="A2682" i="7" s="1"/>
  <c r="I3673" i="7"/>
  <c r="D3673" i="7"/>
  <c r="G2314" i="7"/>
  <c r="H3180" i="7"/>
  <c r="D3180" i="7"/>
  <c r="H1688" i="7"/>
  <c r="E1688" i="7"/>
  <c r="H3067" i="7"/>
  <c r="G3067" i="7"/>
  <c r="I1987" i="7"/>
  <c r="J1987" i="7"/>
  <c r="E1987" i="7"/>
  <c r="H3751" i="7"/>
  <c r="G3751" i="7"/>
  <c r="J1706" i="7"/>
  <c r="G1706" i="7"/>
  <c r="E3244" i="7"/>
  <c r="D3402" i="7"/>
  <c r="G16" i="7"/>
  <c r="I2538" i="7"/>
  <c r="C2538" i="7"/>
  <c r="A2538" i="7" s="1"/>
  <c r="E3723" i="7"/>
  <c r="G3723" i="7"/>
  <c r="J735" i="7"/>
  <c r="H350" i="7"/>
  <c r="I273" i="7"/>
  <c r="H3306" i="7"/>
  <c r="E3306" i="7"/>
  <c r="C305" i="1"/>
  <c r="D588" i="7"/>
  <c r="C2545" i="7"/>
  <c r="A2545" i="7" s="1"/>
  <c r="D2545" i="7"/>
  <c r="D520" i="1"/>
  <c r="E520" i="1"/>
  <c r="E3565" i="7"/>
  <c r="J3565" i="7"/>
  <c r="D3565" i="7"/>
  <c r="I3991" i="7"/>
  <c r="C3991" i="7"/>
  <c r="A3991" i="7" s="1"/>
  <c r="E878" i="7"/>
  <c r="J3896" i="7"/>
  <c r="J1233" i="7"/>
  <c r="H3246" i="7"/>
  <c r="D3246" i="7"/>
  <c r="E3246" i="7"/>
  <c r="D2168" i="7"/>
  <c r="I2160" i="7"/>
  <c r="C2160" i="7"/>
  <c r="A2160" i="7" s="1"/>
  <c r="J1176" i="7"/>
  <c r="H1120" i="7"/>
  <c r="E1120" i="7"/>
  <c r="H1762" i="7"/>
  <c r="G1762" i="7"/>
  <c r="C3660" i="7"/>
  <c r="A3660" i="7" s="1"/>
  <c r="E3660" i="7"/>
  <c r="I2649" i="7"/>
  <c r="E2649" i="7"/>
  <c r="C2185" i="7"/>
  <c r="A2185" i="7" s="1"/>
  <c r="I269" i="7"/>
  <c r="E269" i="7"/>
  <c r="G269" i="7"/>
  <c r="E2383" i="7"/>
  <c r="D2383" i="7"/>
  <c r="J629" i="7"/>
  <c r="I761" i="7"/>
  <c r="D2887" i="7"/>
  <c r="C2887" i="7"/>
  <c r="A2887" i="7" s="1"/>
  <c r="H1909" i="7"/>
  <c r="D1909" i="7"/>
  <c r="D3290" i="7"/>
  <c r="E3290" i="7"/>
  <c r="D2749" i="7"/>
  <c r="H888" i="7"/>
  <c r="E3347" i="7"/>
  <c r="J3347" i="7"/>
  <c r="J1823" i="7"/>
  <c r="G1823" i="7"/>
  <c r="C2197" i="7"/>
  <c r="A2197" i="7" s="1"/>
  <c r="C646" i="7"/>
  <c r="A646" i="7" s="1"/>
  <c r="E1048" i="7"/>
  <c r="H2770" i="7"/>
  <c r="J2770" i="7"/>
  <c r="G2770" i="7"/>
  <c r="I3944" i="7"/>
  <c r="E247" i="1"/>
  <c r="J3220" i="7"/>
  <c r="H1632" i="7"/>
  <c r="C1632" i="7"/>
  <c r="A1632" i="7" s="1"/>
  <c r="D490" i="1"/>
  <c r="E2373" i="7"/>
  <c r="J2373" i="7"/>
  <c r="J3024" i="7"/>
  <c r="E3024" i="7"/>
  <c r="D3024" i="7"/>
  <c r="H1247" i="7"/>
  <c r="I2056" i="7"/>
  <c r="D526" i="7"/>
  <c r="E526" i="7"/>
  <c r="E3206" i="7"/>
  <c r="D3206" i="7"/>
  <c r="J3475" i="7"/>
  <c r="E3475" i="7"/>
  <c r="E3527" i="7"/>
  <c r="H446" i="7"/>
  <c r="C446" i="7"/>
  <c r="A446" i="7" s="1"/>
  <c r="H111" i="7"/>
  <c r="J111" i="7"/>
  <c r="D111" i="7"/>
  <c r="E3761" i="7"/>
  <c r="H3539" i="7"/>
  <c r="G2302" i="7"/>
  <c r="D3966" i="7"/>
  <c r="J3966" i="7"/>
  <c r="J2998" i="7"/>
  <c r="C2998" i="7"/>
  <c r="A2998" i="7" s="1"/>
  <c r="D1747" i="7"/>
  <c r="H904" i="7"/>
  <c r="G772" i="7"/>
  <c r="H2322" i="7"/>
  <c r="D2322" i="7"/>
  <c r="C1011" i="7"/>
  <c r="A1011" i="7" s="1"/>
  <c r="G790" i="7"/>
  <c r="C790" i="7"/>
  <c r="A790" i="7" s="1"/>
  <c r="I2600" i="7"/>
  <c r="C2600" i="7"/>
  <c r="A2600" i="7" s="1"/>
  <c r="J1594" i="7"/>
  <c r="E1594" i="7"/>
  <c r="C2192" i="7"/>
  <c r="A2192" i="7" s="1"/>
  <c r="H1751" i="7"/>
  <c r="H1920" i="7"/>
  <c r="E3498" i="7"/>
  <c r="D3498" i="7"/>
  <c r="J3721" i="7"/>
  <c r="J288" i="7"/>
  <c r="G677" i="7"/>
  <c r="E173" i="1"/>
  <c r="H3207" i="7"/>
  <c r="E3207" i="7"/>
  <c r="C2619" i="7"/>
  <c r="A2619" i="7" s="1"/>
  <c r="I355" i="7"/>
  <c r="C183" i="1"/>
  <c r="G2372" i="7"/>
  <c r="I3188" i="7"/>
  <c r="E3188" i="7"/>
  <c r="D3188" i="7"/>
  <c r="D9" i="1"/>
  <c r="J1" i="1"/>
  <c r="Q1" i="1"/>
  <c r="E1460" i="7"/>
  <c r="C1460" i="7"/>
  <c r="A1460" i="7" s="1"/>
  <c r="E348" i="1"/>
  <c r="C1454" i="7"/>
  <c r="A1454" i="7" s="1"/>
  <c r="J1454" i="7"/>
  <c r="E530" i="7"/>
  <c r="D263" i="1"/>
  <c r="G1504" i="7"/>
  <c r="E409" i="7"/>
  <c r="D303" i="7"/>
  <c r="J303" i="7"/>
  <c r="G1279" i="7"/>
  <c r="C1279" i="7"/>
  <c r="A1279" i="7" s="1"/>
  <c r="I3486" i="7"/>
  <c r="G1308" i="7"/>
  <c r="I2202" i="7"/>
  <c r="J2202" i="7"/>
  <c r="E1273" i="7"/>
  <c r="H2027" i="7"/>
  <c r="C2027" i="7"/>
  <c r="A2027" i="7" s="1"/>
  <c r="H3809" i="7"/>
  <c r="D3809" i="7"/>
  <c r="C156" i="1"/>
  <c r="I1108" i="7"/>
  <c r="D1108" i="7"/>
  <c r="C1869" i="7"/>
  <c r="A1869" i="7" s="1"/>
  <c r="C1945" i="7"/>
  <c r="A1945" i="7" s="1"/>
  <c r="H1945" i="7"/>
  <c r="D1945" i="7"/>
  <c r="C57" i="1"/>
  <c r="C1931" i="7"/>
  <c r="A1931" i="7" s="1"/>
  <c r="D2116" i="7"/>
  <c r="E557" i="7"/>
  <c r="J3463" i="7"/>
  <c r="D3463" i="7"/>
  <c r="G818" i="7"/>
  <c r="D818" i="7"/>
  <c r="E278" i="1"/>
  <c r="D882" i="7"/>
  <c r="H67" i="7"/>
  <c r="J67" i="7"/>
  <c r="G67" i="7"/>
  <c r="E2564" i="7"/>
  <c r="D2558" i="7"/>
  <c r="C2558" i="7"/>
  <c r="A2558" i="7" s="1"/>
  <c r="H381" i="7"/>
  <c r="I1766" i="7"/>
  <c r="J1766" i="7"/>
  <c r="D216" i="1"/>
  <c r="E639" i="7"/>
  <c r="I2694" i="7"/>
  <c r="E2694" i="7"/>
  <c r="D1336" i="7"/>
  <c r="H3812" i="7"/>
  <c r="H1547" i="7"/>
  <c r="E1547" i="7"/>
  <c r="C530" i="1"/>
  <c r="H1864" i="7"/>
  <c r="G1864" i="7"/>
  <c r="E2537" i="7"/>
  <c r="C97" i="7"/>
  <c r="A97" i="7" s="1"/>
  <c r="D762" i="7"/>
  <c r="I1302" i="7"/>
  <c r="I582" i="7"/>
  <c r="I1022" i="7"/>
  <c r="C1022" i="7"/>
  <c r="A1022" i="7" s="1"/>
  <c r="J2889" i="7"/>
  <c r="G2889" i="7"/>
  <c r="H690" i="7"/>
  <c r="J690" i="7"/>
  <c r="C690" i="7"/>
  <c r="A690" i="7" s="1"/>
  <c r="D80" i="1"/>
  <c r="H1073" i="7"/>
  <c r="I549" i="7"/>
  <c r="C549" i="7"/>
  <c r="A549" i="7" s="1"/>
  <c r="E96" i="1"/>
  <c r="H879" i="7"/>
  <c r="C373" i="1"/>
  <c r="E3195" i="7"/>
  <c r="G1346" i="7"/>
  <c r="J1705" i="7"/>
  <c r="G1705" i="7"/>
  <c r="E10" i="1"/>
  <c r="E2669" i="7"/>
  <c r="E545" i="7"/>
  <c r="D545" i="7"/>
  <c r="D458" i="7"/>
  <c r="J458" i="7"/>
  <c r="C192" i="7"/>
  <c r="A192" i="7" s="1"/>
  <c r="C392" i="1"/>
  <c r="H2827" i="7"/>
  <c r="H1131" i="7"/>
  <c r="C1131" i="7"/>
  <c r="A1131" i="7" s="1"/>
  <c r="G1131" i="7"/>
  <c r="D1505" i="7"/>
  <c r="G1505" i="7"/>
  <c r="H3593" i="7"/>
  <c r="E3593" i="7"/>
  <c r="J3593" i="7"/>
  <c r="G3593" i="7"/>
  <c r="H696" i="7"/>
  <c r="J696" i="7"/>
  <c r="G696" i="7"/>
  <c r="C1416" i="7"/>
  <c r="A1416" i="7" s="1"/>
  <c r="J1416" i="7"/>
  <c r="H1592" i="7"/>
  <c r="G1592" i="7"/>
  <c r="J1592" i="7"/>
  <c r="D209" i="1"/>
  <c r="E3062" i="7"/>
  <c r="D323" i="1"/>
  <c r="C519" i="1"/>
  <c r="H1236" i="7"/>
  <c r="E1236" i="7"/>
  <c r="G3898" i="7"/>
  <c r="H3079" i="7"/>
  <c r="C2959" i="7"/>
  <c r="A2959" i="7" s="1"/>
  <c r="H1053" i="7"/>
  <c r="D1053" i="7"/>
  <c r="D206" i="1"/>
  <c r="E206" i="1"/>
  <c r="G1763" i="7"/>
  <c r="J577" i="7"/>
  <c r="J1228" i="7"/>
  <c r="D2020" i="7"/>
  <c r="H3007" i="7"/>
  <c r="G3007" i="7"/>
  <c r="D3007" i="7"/>
  <c r="J3339" i="7"/>
  <c r="D3339" i="7"/>
  <c r="I2989" i="7"/>
  <c r="J1084" i="7"/>
  <c r="H147" i="7"/>
  <c r="C1587" i="7"/>
  <c r="A1587" i="7" s="1"/>
  <c r="E3324" i="7"/>
  <c r="H2614" i="7"/>
  <c r="I2768" i="7"/>
  <c r="J2768" i="7"/>
  <c r="H3651" i="7"/>
  <c r="C3651" i="7"/>
  <c r="A3651" i="7" s="1"/>
  <c r="C2335" i="7"/>
  <c r="A2335" i="7" s="1"/>
  <c r="I1320" i="7"/>
  <c r="G85" i="7"/>
  <c r="J3838" i="7"/>
  <c r="I194" i="7"/>
  <c r="D194" i="7"/>
  <c r="C2736" i="7"/>
  <c r="A2736" i="7" s="1"/>
  <c r="J87" i="7"/>
  <c r="J3899" i="7"/>
  <c r="D52" i="1"/>
  <c r="I455" i="7"/>
  <c r="J1615" i="7"/>
  <c r="C1615" i="7"/>
  <c r="A1615" i="7" s="1"/>
  <c r="D1735" i="7"/>
  <c r="C1735" i="7"/>
  <c r="A1735" i="7" s="1"/>
  <c r="H3317" i="7"/>
  <c r="D2790" i="7"/>
  <c r="J158" i="7"/>
  <c r="H1335" i="7"/>
  <c r="J1335" i="7"/>
  <c r="E1335" i="7"/>
  <c r="C193" i="7"/>
  <c r="A193" i="7" s="1"/>
  <c r="E323" i="7"/>
  <c r="H1415" i="7"/>
  <c r="H3823" i="7"/>
  <c r="D1644" i="7"/>
  <c r="E382" i="1"/>
  <c r="C354" i="1"/>
  <c r="H2815" i="7"/>
  <c r="J2815" i="7"/>
  <c r="G2815" i="7"/>
  <c r="J1656" i="7"/>
  <c r="D3834" i="7"/>
  <c r="I1210" i="7"/>
  <c r="J1210" i="7"/>
  <c r="G2752" i="7"/>
  <c r="D3629" i="7"/>
  <c r="I1377" i="7"/>
  <c r="C3577" i="7"/>
  <c r="A3577" i="7" s="1"/>
  <c r="H3890" i="7"/>
  <c r="C3621" i="7"/>
  <c r="A3621" i="7" s="1"/>
  <c r="E3058" i="7"/>
  <c r="J3323" i="7"/>
  <c r="H1803" i="7"/>
  <c r="C1803" i="7"/>
  <c r="A1803" i="7" s="1"/>
  <c r="I512" i="7"/>
  <c r="J512" i="7"/>
  <c r="J2206" i="7"/>
  <c r="D2206" i="7"/>
  <c r="I3338" i="7"/>
  <c r="G3338" i="7"/>
  <c r="I3393" i="7"/>
  <c r="E3393" i="7"/>
  <c r="H907" i="7"/>
  <c r="H2758" i="7"/>
  <c r="C274" i="1"/>
  <c r="H425" i="7"/>
  <c r="I1155" i="7"/>
  <c r="J1155" i="7"/>
  <c r="G1538" i="7"/>
  <c r="E1538" i="7"/>
  <c r="C3099" i="7"/>
  <c r="A3099" i="7" s="1"/>
  <c r="H3989" i="7"/>
  <c r="E1388" i="7"/>
  <c r="I3170" i="7"/>
  <c r="C3170" i="7"/>
  <c r="A3170" i="7" s="1"/>
  <c r="C3780" i="7"/>
  <c r="A3780" i="7" s="1"/>
  <c r="H866" i="7"/>
  <c r="C225" i="7"/>
  <c r="A225" i="7" s="1"/>
  <c r="H2303" i="7"/>
  <c r="J2303" i="7"/>
  <c r="C895" i="7"/>
  <c r="A895" i="7" s="1"/>
  <c r="E2845" i="7"/>
  <c r="D252" i="1"/>
  <c r="E3806" i="7"/>
  <c r="J3806" i="7"/>
  <c r="D543" i="7"/>
  <c r="E1294" i="7"/>
  <c r="I2927" i="7"/>
  <c r="E2927" i="7"/>
  <c r="D3411" i="7"/>
  <c r="H3110" i="7"/>
  <c r="D3110" i="7"/>
  <c r="E365" i="7"/>
  <c r="J82" i="7"/>
  <c r="E1727" i="7"/>
  <c r="H589" i="7"/>
  <c r="E589" i="7"/>
  <c r="J1219" i="7"/>
  <c r="G1219" i="7"/>
  <c r="I2485" i="7"/>
  <c r="J2485" i="7"/>
  <c r="H867" i="7"/>
  <c r="J867" i="7"/>
  <c r="E2860" i="7"/>
  <c r="D2176" i="7"/>
  <c r="H1153" i="7"/>
  <c r="J1153" i="7"/>
  <c r="G2213" i="7"/>
  <c r="E2457" i="7"/>
  <c r="I20" i="7"/>
  <c r="C20" i="7"/>
  <c r="A20" i="7" s="1"/>
  <c r="E3151" i="7"/>
  <c r="C785" i="7"/>
  <c r="A785" i="7" s="1"/>
  <c r="D3260" i="7"/>
  <c r="C1571" i="7"/>
  <c r="A1571" i="7" s="1"/>
  <c r="I3785" i="7"/>
  <c r="E3785" i="7"/>
  <c r="E3591" i="7"/>
  <c r="D3591" i="7"/>
  <c r="D700" i="7"/>
  <c r="H3454" i="7"/>
  <c r="D553" i="1"/>
  <c r="D253" i="1"/>
  <c r="C253" i="1"/>
  <c r="H3371" i="7"/>
  <c r="C3371" i="7"/>
  <c r="A3371" i="7" s="1"/>
  <c r="C2493" i="7"/>
  <c r="A2493" i="7" s="1"/>
  <c r="J540" i="7"/>
  <c r="D309" i="1"/>
  <c r="J3937" i="7"/>
  <c r="G1189" i="7"/>
  <c r="H3379" i="7"/>
  <c r="D3379" i="7"/>
  <c r="G3379" i="7"/>
  <c r="G2623" i="7"/>
  <c r="D1403" i="7"/>
  <c r="E185" i="1"/>
  <c r="J2204" i="7"/>
  <c r="D1246" i="7"/>
  <c r="H920" i="7"/>
  <c r="D406" i="1"/>
  <c r="H2270" i="7"/>
  <c r="H542" i="7"/>
  <c r="J542" i="7"/>
  <c r="E3625" i="7"/>
  <c r="I1946" i="7"/>
  <c r="D1106" i="7"/>
  <c r="E2316" i="7"/>
  <c r="G2631" i="7"/>
  <c r="J2631" i="7"/>
  <c r="G2498" i="7"/>
  <c r="J107" i="7"/>
  <c r="E107" i="7"/>
  <c r="J2338" i="7"/>
  <c r="J1975" i="7"/>
  <c r="C407" i="7"/>
  <c r="A407" i="7" s="1"/>
  <c r="D407" i="7"/>
  <c r="G3519" i="7"/>
  <c r="H353" i="7"/>
  <c r="E1895" i="7"/>
  <c r="E1884" i="7"/>
  <c r="D506" i="1"/>
  <c r="G2725" i="7"/>
  <c r="G2657" i="7"/>
  <c r="H809" i="7"/>
  <c r="G3985" i="7"/>
  <c r="C2212" i="7"/>
  <c r="A2212" i="7" s="1"/>
  <c r="C2947" i="7"/>
  <c r="A2947" i="7" s="1"/>
  <c r="C122" i="1"/>
  <c r="I3978" i="7"/>
  <c r="I2008" i="7"/>
  <c r="G3750" i="7"/>
  <c r="H2751" i="7"/>
  <c r="D3386" i="7"/>
  <c r="J1878" i="7"/>
  <c r="C1626" i="7"/>
  <c r="A1626" i="7" s="1"/>
  <c r="H2199" i="7"/>
  <c r="C2199" i="7"/>
  <c r="A2199" i="7" s="1"/>
  <c r="C851" i="7"/>
  <c r="A851" i="7" s="1"/>
  <c r="I1263" i="7"/>
  <c r="E1263" i="7"/>
  <c r="D73" i="1"/>
  <c r="D1221" i="7"/>
  <c r="C1221" i="7"/>
  <c r="A1221" i="7" s="1"/>
  <c r="G3628" i="7"/>
  <c r="I1276" i="7"/>
  <c r="D1276" i="7"/>
  <c r="C1276" i="7"/>
  <c r="A1276" i="7" s="1"/>
  <c r="C467" i="7"/>
  <c r="A467" i="7" s="1"/>
  <c r="H2364" i="7"/>
  <c r="E2364" i="7"/>
  <c r="J1598" i="7"/>
  <c r="D1598" i="7"/>
  <c r="C171" i="1"/>
  <c r="E2362" i="7"/>
  <c r="E3581" i="7"/>
  <c r="G3581" i="7"/>
  <c r="C493" i="1"/>
  <c r="E493" i="1"/>
  <c r="G2336" i="7"/>
  <c r="I3656" i="7"/>
  <c r="H1781" i="7"/>
  <c r="H3345" i="7"/>
  <c r="C749" i="7"/>
  <c r="A749" i="7" s="1"/>
  <c r="J3604" i="7"/>
  <c r="I282" i="7"/>
  <c r="J513" i="7"/>
  <c r="J2023" i="7"/>
  <c r="G3227" i="7"/>
  <c r="E779" i="7"/>
  <c r="E1184" i="7"/>
  <c r="C3245" i="7"/>
  <c r="A3245" i="7" s="1"/>
  <c r="J2823" i="7"/>
  <c r="H179" i="7"/>
  <c r="G1126" i="7"/>
  <c r="I338" i="7"/>
  <c r="J338" i="7"/>
  <c r="J2589" i="7"/>
  <c r="E3752" i="7"/>
  <c r="J717" i="7"/>
  <c r="J2601" i="7"/>
  <c r="I3646" i="7"/>
  <c r="D1238" i="7"/>
  <c r="I2526" i="7"/>
  <c r="G2526" i="7"/>
  <c r="D3713" i="7"/>
  <c r="E890" i="7"/>
  <c r="C3490" i="7"/>
  <c r="A3490" i="7" s="1"/>
  <c r="C268" i="7"/>
  <c r="A268" i="7" s="1"/>
  <c r="H798" i="7"/>
  <c r="G798" i="7"/>
  <c r="J3050" i="7"/>
  <c r="H2084" i="7"/>
  <c r="I1560" i="7"/>
  <c r="J1560" i="7"/>
  <c r="J532" i="7"/>
  <c r="C532" i="7"/>
  <c r="A532" i="7" s="1"/>
  <c r="I2044" i="7"/>
  <c r="E1310" i="7"/>
  <c r="D1310" i="7"/>
  <c r="I1851" i="7"/>
  <c r="C1163" i="7"/>
  <c r="A1163" i="7" s="1"/>
  <c r="D2958" i="7"/>
  <c r="I1172" i="7"/>
  <c r="C1380" i="7"/>
  <c r="A1380" i="7" s="1"/>
  <c r="J3282" i="7"/>
  <c r="D412" i="1"/>
  <c r="G2413" i="7"/>
  <c r="E1340" i="7"/>
  <c r="D1340" i="7"/>
  <c r="I3458" i="7"/>
  <c r="G3929" i="7"/>
  <c r="D3929" i="7"/>
  <c r="J1765" i="7"/>
  <c r="I2143" i="7"/>
  <c r="J3889" i="7"/>
  <c r="I2055" i="7"/>
  <c r="D2055" i="7"/>
  <c r="D199" i="1"/>
  <c r="H515" i="7"/>
  <c r="E90" i="7"/>
  <c r="J90" i="7"/>
  <c r="C2730" i="7"/>
  <c r="A2730" i="7" s="1"/>
  <c r="E404" i="1"/>
  <c r="H1071" i="7"/>
  <c r="J996" i="7"/>
  <c r="E996" i="7"/>
  <c r="G1676" i="7"/>
  <c r="H1096" i="7"/>
  <c r="E1996" i="7"/>
  <c r="J654" i="7"/>
  <c r="D2304" i="7"/>
  <c r="H3598" i="7"/>
  <c r="J3598" i="7"/>
  <c r="E2507" i="7"/>
  <c r="G2507" i="7"/>
  <c r="H2956" i="7"/>
  <c r="C2956" i="7"/>
  <c r="A2956" i="7" s="1"/>
  <c r="G1461" i="7"/>
  <c r="G2217" i="7"/>
  <c r="E2217" i="7"/>
  <c r="I2676" i="7"/>
  <c r="G2676" i="7"/>
  <c r="E2156" i="7"/>
  <c r="G276" i="7"/>
  <c r="I2011" i="7"/>
  <c r="C2011" i="7"/>
  <c r="A2011" i="7" s="1"/>
  <c r="J2011" i="7"/>
  <c r="E2301" i="7"/>
  <c r="J2301" i="7"/>
  <c r="E1738" i="7"/>
  <c r="J1738" i="7"/>
  <c r="I68" i="7"/>
  <c r="C1471" i="7"/>
  <c r="A1471" i="7" s="1"/>
  <c r="H656" i="7"/>
  <c r="E656" i="7"/>
  <c r="G656" i="7"/>
  <c r="I1197" i="7"/>
  <c r="H678" i="7"/>
  <c r="J3657" i="7"/>
  <c r="H664" i="7"/>
  <c r="J687" i="7"/>
  <c r="J894" i="7"/>
  <c r="H1760" i="7"/>
  <c r="D1365" i="7"/>
  <c r="C3020" i="7"/>
  <c r="A3020" i="7" s="1"/>
  <c r="H189" i="7"/>
  <c r="G2151" i="7"/>
  <c r="D2151" i="7"/>
  <c r="C3687" i="7"/>
  <c r="A3687" i="7" s="1"/>
  <c r="J3687" i="7"/>
  <c r="H2377" i="7"/>
  <c r="D225" i="1"/>
  <c r="H2586" i="7"/>
  <c r="D2670" i="7"/>
  <c r="J724" i="7"/>
  <c r="I3996" i="7"/>
  <c r="E3996" i="7"/>
  <c r="J1746" i="7"/>
  <c r="G296" i="7"/>
  <c r="J296" i="7"/>
  <c r="H3288" i="7"/>
  <c r="C3288" i="7"/>
  <c r="A3288" i="7" s="1"/>
  <c r="G1932" i="7"/>
  <c r="I1079" i="7"/>
  <c r="E1079" i="7"/>
  <c r="J1079" i="7"/>
  <c r="D953" i="7"/>
  <c r="H1835" i="7"/>
  <c r="G1835" i="7"/>
  <c r="H2428" i="7"/>
  <c r="G2428" i="7"/>
  <c r="C2428" i="7"/>
  <c r="A2428" i="7" s="1"/>
  <c r="J847" i="7"/>
  <c r="D416" i="7"/>
  <c r="G1604" i="7"/>
  <c r="J3737" i="7"/>
  <c r="I2423" i="7"/>
  <c r="G2423" i="7"/>
  <c r="D357" i="7"/>
  <c r="H2255" i="7"/>
  <c r="J2255" i="7"/>
  <c r="J292" i="7"/>
  <c r="E1516" i="7"/>
  <c r="D1516" i="7"/>
  <c r="I2986" i="7"/>
  <c r="D2862" i="7"/>
  <c r="D1745" i="7"/>
  <c r="H3473" i="7"/>
  <c r="G3473" i="7"/>
  <c r="J113" i="7"/>
  <c r="E2970" i="7"/>
  <c r="D573" i="1"/>
  <c r="I1815" i="7"/>
  <c r="D1815" i="7"/>
  <c r="D2904" i="7"/>
  <c r="J257" i="7"/>
  <c r="I162" i="7"/>
  <c r="D162" i="7"/>
  <c r="J1601" i="7"/>
  <c r="C3722" i="7"/>
  <c r="A3722" i="7" s="1"/>
  <c r="H3531" i="7"/>
  <c r="J305" i="7"/>
  <c r="H3813" i="7"/>
  <c r="D3813" i="7"/>
  <c r="I3143" i="7"/>
  <c r="J3143" i="7"/>
  <c r="E674" i="7"/>
  <c r="E1553" i="7"/>
  <c r="H1237" i="7"/>
  <c r="E397" i="7"/>
  <c r="C3551" i="7"/>
  <c r="A3551" i="7" s="1"/>
  <c r="H1036" i="7"/>
  <c r="D2242" i="7"/>
  <c r="C2242" i="7"/>
  <c r="A2242" i="7" s="1"/>
  <c r="H3451" i="7"/>
  <c r="E1614" i="7"/>
  <c r="C1374" i="7"/>
  <c r="A1374" i="7" s="1"/>
  <c r="D2660" i="7"/>
  <c r="J2187" i="7"/>
  <c r="I3261" i="7"/>
  <c r="E1925" i="7"/>
  <c r="J301" i="7"/>
  <c r="H3765" i="7"/>
  <c r="C1357" i="7"/>
  <c r="A1357" i="7" s="1"/>
  <c r="G3043" i="7"/>
  <c r="I2517" i="7"/>
  <c r="E3530" i="7"/>
  <c r="G3998" i="7"/>
  <c r="C3998" i="7"/>
  <c r="A3998" i="7" s="1"/>
  <c r="G2115" i="7"/>
  <c r="H1384" i="7"/>
  <c r="C3251" i="7"/>
  <c r="A3251" i="7" s="1"/>
  <c r="E436" i="1"/>
  <c r="C436" i="1"/>
  <c r="D394" i="1"/>
  <c r="H2467" i="7"/>
  <c r="E173" i="7"/>
  <c r="I1445" i="7"/>
  <c r="E2674" i="7"/>
  <c r="C505" i="1"/>
  <c r="I718" i="7"/>
  <c r="I45" i="7"/>
  <c r="G45" i="7"/>
  <c r="H2491" i="7"/>
  <c r="D3036" i="7"/>
  <c r="J463" i="7"/>
  <c r="J3013" i="7"/>
  <c r="H291" i="7"/>
  <c r="C1988" i="7"/>
  <c r="A1988" i="7" s="1"/>
  <c r="C354" i="7"/>
  <c r="A354" i="7" s="1"/>
  <c r="D354" i="7"/>
  <c r="H1891" i="7"/>
  <c r="J1891" i="7"/>
  <c r="J3066" i="7"/>
  <c r="G978" i="7"/>
  <c r="H309" i="7"/>
  <c r="G309" i="7"/>
  <c r="G1549" i="7"/>
  <c r="H53" i="7"/>
  <c r="G53" i="7"/>
  <c r="J3361" i="7"/>
  <c r="C1825" i="7"/>
  <c r="A1825" i="7" s="1"/>
  <c r="H638" i="7"/>
  <c r="E638" i="7"/>
  <c r="H3570" i="7"/>
  <c r="D2949" i="7"/>
  <c r="I3349" i="7"/>
  <c r="J2872" i="7"/>
  <c r="C2872" i="7"/>
  <c r="A2872" i="7" s="1"/>
  <c r="J3056" i="7"/>
  <c r="E589" i="1"/>
  <c r="H1090" i="7"/>
  <c r="E3162" i="7"/>
  <c r="C3162" i="7"/>
  <c r="A3162" i="7" s="1"/>
  <c r="H2447" i="7"/>
  <c r="D2447" i="7"/>
  <c r="G3555" i="7"/>
  <c r="C3555" i="7"/>
  <c r="A3555" i="7" s="1"/>
  <c r="I327" i="7"/>
  <c r="C327" i="7"/>
  <c r="A327" i="7" s="1"/>
  <c r="C2186" i="7"/>
  <c r="A2186" i="7" s="1"/>
  <c r="G2759" i="7"/>
  <c r="H3471" i="7"/>
  <c r="G174" i="7"/>
  <c r="G800" i="7"/>
  <c r="C236" i="7"/>
  <c r="A236" i="7" s="1"/>
  <c r="D926" i="7"/>
  <c r="I719" i="7"/>
  <c r="D719" i="7"/>
  <c r="C493" i="7"/>
  <c r="A493" i="7" s="1"/>
  <c r="G551" i="7"/>
  <c r="I2688" i="7"/>
  <c r="D2688" i="7"/>
  <c r="H2366" i="7"/>
  <c r="I3665" i="7"/>
  <c r="E3665" i="7"/>
  <c r="E3412" i="7"/>
  <c r="H2894" i="7"/>
  <c r="G2894" i="7"/>
  <c r="G1190" i="7"/>
  <c r="C1190" i="7"/>
  <c r="A1190" i="7" s="1"/>
  <c r="G2792" i="7"/>
  <c r="I3307" i="7"/>
  <c r="D3307" i="7"/>
  <c r="J1003" i="7"/>
  <c r="E1003" i="7"/>
  <c r="J2082" i="7"/>
  <c r="I3313" i="7"/>
  <c r="C3313" i="7"/>
  <c r="A3313" i="7" s="1"/>
  <c r="J2720" i="7"/>
  <c r="E1539" i="7"/>
  <c r="C976" i="7"/>
  <c r="A976" i="7" s="1"/>
  <c r="I2810" i="7"/>
  <c r="C336" i="1"/>
  <c r="I1240" i="7"/>
  <c r="G1240" i="7"/>
  <c r="G2164" i="7"/>
  <c r="C3165" i="7"/>
  <c r="A3165" i="7" s="1"/>
  <c r="G3165" i="7"/>
  <c r="H3512" i="7"/>
  <c r="C1470" i="7"/>
  <c r="A1470" i="7" s="1"/>
  <c r="E500" i="1"/>
  <c r="I2651" i="7"/>
  <c r="E2651" i="7"/>
  <c r="D552" i="7"/>
  <c r="C1398" i="7"/>
  <c r="A1398" i="7" s="1"/>
  <c r="E3304" i="7"/>
  <c r="H3678" i="7"/>
  <c r="G2492" i="7"/>
  <c r="J2182" i="7"/>
  <c r="D2182" i="7"/>
  <c r="H1725" i="7"/>
  <c r="G1725" i="7"/>
  <c r="J3620" i="7"/>
  <c r="C988" i="7"/>
  <c r="A988" i="7" s="1"/>
  <c r="H1021" i="7"/>
  <c r="I2231" i="7"/>
  <c r="E2231" i="7"/>
  <c r="E526" i="1"/>
  <c r="J1621" i="7"/>
  <c r="I129" i="7"/>
  <c r="C129" i="7"/>
  <c r="A129" i="7" s="1"/>
  <c r="D2806" i="7"/>
  <c r="C3892" i="7"/>
  <c r="A3892" i="7" s="1"/>
  <c r="H1165" i="7"/>
  <c r="E1165" i="7"/>
  <c r="D1165" i="7"/>
  <c r="G1397" i="7"/>
  <c r="D1713" i="7"/>
  <c r="I1651" i="7"/>
  <c r="I364" i="7"/>
  <c r="E3564" i="7"/>
  <c r="J3081" i="7"/>
  <c r="G3081" i="7"/>
  <c r="I2882" i="7"/>
  <c r="C843" i="7"/>
  <c r="A843" i="7" s="1"/>
  <c r="E843" i="7"/>
  <c r="D843" i="7"/>
  <c r="E541" i="1"/>
  <c r="I858" i="7"/>
  <c r="J858" i="7"/>
  <c r="D3849" i="7"/>
  <c r="I3266" i="7"/>
  <c r="G3266" i="7"/>
  <c r="E3266" i="7"/>
  <c r="J464" i="7"/>
  <c r="H126" i="7"/>
  <c r="D126" i="7"/>
  <c r="C572" i="7"/>
  <c r="A572" i="7" s="1"/>
  <c r="C3265" i="7"/>
  <c r="A3265" i="7" s="1"/>
  <c r="C1169" i="7"/>
  <c r="A1169" i="7" s="1"/>
  <c r="I1844" i="7"/>
  <c r="G1844" i="7"/>
  <c r="C2469" i="7"/>
  <c r="A2469" i="7" s="1"/>
  <c r="I3684" i="7"/>
  <c r="G3166" i="7"/>
  <c r="H3358" i="7"/>
  <c r="E3358" i="7"/>
  <c r="C3358" i="7"/>
  <c r="A3358" i="7" s="1"/>
  <c r="G69" i="7"/>
  <c r="E706" i="7"/>
  <c r="G706" i="7"/>
  <c r="H1834" i="7"/>
  <c r="E213" i="7"/>
  <c r="H876" i="7"/>
  <c r="I275" i="7"/>
  <c r="J275" i="7"/>
  <c r="C474" i="7"/>
  <c r="A474" i="7" s="1"/>
  <c r="E34" i="7"/>
  <c r="J2315" i="7"/>
  <c r="H1331" i="7"/>
  <c r="E1331" i="7"/>
  <c r="D615" i="7"/>
  <c r="H1123" i="7"/>
  <c r="C1123" i="7"/>
  <c r="A1123" i="7" s="1"/>
  <c r="C304" i="1"/>
  <c r="D3041" i="7"/>
  <c r="E593" i="1"/>
  <c r="C1291" i="7"/>
  <c r="A1291" i="7" s="1"/>
  <c r="J1067" i="7"/>
  <c r="C1855" i="7"/>
  <c r="A1855" i="7" s="1"/>
  <c r="J2356" i="7"/>
  <c r="D2356" i="7"/>
  <c r="E1199" i="7"/>
  <c r="D1462" i="7"/>
  <c r="E1462" i="7"/>
  <c r="I2010" i="7"/>
  <c r="J2010" i="7"/>
  <c r="C608" i="7"/>
  <c r="A608" i="7" s="1"/>
  <c r="H3423" i="7"/>
  <c r="D3423" i="7"/>
  <c r="E2981" i="7"/>
  <c r="G1102" i="7"/>
  <c r="E1633" i="7"/>
  <c r="H2753" i="7"/>
  <c r="C181" i="1"/>
  <c r="G2722" i="7"/>
  <c r="D535" i="7"/>
  <c r="I3588" i="7"/>
  <c r="H1077" i="7"/>
  <c r="G1077" i="7"/>
  <c r="D154" i="7"/>
  <c r="D3229" i="7"/>
  <c r="G509" i="7"/>
  <c r="H2286" i="7"/>
  <c r="G1181" i="7"/>
  <c r="C1181" i="7"/>
  <c r="A1181" i="7" s="1"/>
  <c r="H2389" i="7"/>
  <c r="D2389" i="7"/>
  <c r="J151" i="7"/>
  <c r="E3233" i="7"/>
  <c r="E1687" i="7"/>
  <c r="C116" i="1"/>
  <c r="D1496" i="7"/>
  <c r="E3815" i="7"/>
  <c r="J1262" i="7"/>
  <c r="I2857" i="7"/>
  <c r="C3091" i="7"/>
  <c r="A3091" i="7" s="1"/>
  <c r="H3017" i="7"/>
  <c r="C3017" i="7"/>
  <c r="A3017" i="7" s="1"/>
  <c r="H3676" i="7"/>
  <c r="D3676" i="7"/>
  <c r="E1639" i="7"/>
  <c r="J786" i="7"/>
  <c r="G786" i="7"/>
  <c r="G1805" i="7"/>
  <c r="J1805" i="7"/>
  <c r="J1775" i="7"/>
  <c r="H3640" i="7"/>
  <c r="C3640" i="7"/>
  <c r="A3640" i="7" s="1"/>
  <c r="C1407" i="7"/>
  <c r="A1407" i="7" s="1"/>
  <c r="E1407" i="7"/>
  <c r="H1231" i="7"/>
  <c r="D1231" i="7"/>
  <c r="H3177" i="7"/>
  <c r="J3779" i="7"/>
  <c r="C703" i="7"/>
  <c r="A703" i="7" s="1"/>
  <c r="G1724" i="7"/>
  <c r="J2163" i="7"/>
  <c r="D2418" i="7"/>
  <c r="J2018" i="7"/>
  <c r="D2561" i="7"/>
  <c r="I884" i="7"/>
  <c r="G884" i="7"/>
  <c r="D1482" i="7"/>
  <c r="D471" i="7"/>
  <c r="H491" i="7"/>
  <c r="I3558" i="7"/>
  <c r="C3558" i="7"/>
  <c r="A3558" i="7" s="1"/>
  <c r="E3558" i="7"/>
  <c r="D3972" i="7"/>
  <c r="I3935" i="7"/>
  <c r="G3935" i="7"/>
  <c r="H3372" i="7"/>
  <c r="E3372" i="7"/>
  <c r="D3372" i="7"/>
  <c r="J361" i="7"/>
  <c r="J2662" i="7"/>
  <c r="I1911" i="7"/>
  <c r="D2821" i="7"/>
  <c r="E2200" i="7"/>
  <c r="J3001" i="7"/>
  <c r="J1575" i="7"/>
  <c r="C1575" i="7"/>
  <c r="A1575" i="7" s="1"/>
  <c r="C449" i="1"/>
  <c r="J1921" i="7"/>
  <c r="C433" i="1"/>
  <c r="D633" i="7"/>
  <c r="I145" i="7"/>
  <c r="E145" i="7"/>
  <c r="I2520" i="7"/>
  <c r="G2520" i="7"/>
  <c r="C2967" i="7"/>
  <c r="A2967" i="7" s="1"/>
  <c r="E3585" i="7"/>
  <c r="H1498" i="7"/>
  <c r="H2089" i="7"/>
  <c r="D2089" i="7"/>
  <c r="C2089" i="7"/>
  <c r="A2089" i="7" s="1"/>
  <c r="H1555" i="7"/>
  <c r="D1555" i="7"/>
  <c r="H1649" i="7"/>
  <c r="C2166" i="7"/>
  <c r="A2166" i="7" s="1"/>
  <c r="E2166" i="7"/>
  <c r="E3360" i="7"/>
  <c r="I3841" i="7"/>
  <c r="E3841" i="7"/>
  <c r="I2238" i="7"/>
  <c r="J2238" i="7"/>
  <c r="J2865" i="7"/>
  <c r="G753" i="7"/>
  <c r="I3537" i="7"/>
  <c r="C3537" i="7"/>
  <c r="A3537" i="7" s="1"/>
  <c r="C2224" i="7"/>
  <c r="A2224" i="7" s="1"/>
  <c r="C337" i="1"/>
  <c r="G2132" i="7"/>
  <c r="I1967" i="7"/>
  <c r="J1967" i="7"/>
  <c r="J1245" i="7"/>
  <c r="G1188" i="7"/>
  <c r="D169" i="1"/>
  <c r="I337" i="7"/>
  <c r="D337" i="7"/>
  <c r="I2102" i="7"/>
  <c r="E602" i="7"/>
  <c r="I2216" i="7"/>
  <c r="E3951" i="7"/>
  <c r="G3951" i="7"/>
  <c r="H1118" i="7"/>
  <c r="C3426" i="7"/>
  <c r="A3426" i="7" s="1"/>
  <c r="E1608" i="7"/>
  <c r="J61" i="7"/>
  <c r="H1923" i="7"/>
  <c r="I1978" i="7"/>
  <c r="D1978" i="7"/>
  <c r="G406" i="7"/>
  <c r="H2611" i="7"/>
  <c r="G370" i="7"/>
  <c r="C1353" i="7"/>
  <c r="A1353" i="7" s="1"/>
  <c r="D1353" i="7"/>
  <c r="G873" i="7"/>
  <c r="E201" i="1"/>
  <c r="D1002" i="7"/>
  <c r="H2929" i="7"/>
  <c r="H3329" i="7"/>
  <c r="I1611" i="7"/>
  <c r="C1611" i="7"/>
  <c r="A1611" i="7" s="1"/>
  <c r="G153" i="7"/>
  <c r="D527" i="1"/>
  <c r="E527" i="1"/>
  <c r="I1551" i="7"/>
  <c r="C1551" i="7"/>
  <c r="A1551" i="7" s="1"/>
  <c r="E3159" i="7"/>
  <c r="J2501" i="7"/>
  <c r="I2878" i="7"/>
  <c r="J2603" i="7"/>
  <c r="I2334" i="7"/>
  <c r="E2334" i="7"/>
  <c r="D565" i="1"/>
  <c r="E2873" i="7"/>
  <c r="D3196" i="7"/>
  <c r="H3768" i="7"/>
  <c r="E3768" i="7"/>
  <c r="I720" i="7"/>
  <c r="I1492" i="7"/>
  <c r="D1492" i="7"/>
  <c r="J259" i="7"/>
  <c r="G259" i="7"/>
  <c r="C3191" i="7"/>
  <c r="A3191" i="7" s="1"/>
  <c r="G197" i="7"/>
  <c r="H3478" i="7"/>
  <c r="C2037" i="7"/>
  <c r="A2037" i="7" s="1"/>
  <c r="C3111" i="7"/>
  <c r="A3111" i="7" s="1"/>
  <c r="G3111" i="7"/>
  <c r="I2731" i="7"/>
  <c r="J2731" i="7"/>
  <c r="J1179" i="7"/>
  <c r="C1179" i="7"/>
  <c r="A1179" i="7" s="1"/>
  <c r="D92" i="1"/>
  <c r="C3872" i="7"/>
  <c r="A3872" i="7" s="1"/>
  <c r="D1537" i="7"/>
  <c r="D1347" i="7"/>
  <c r="H3745" i="7"/>
  <c r="G580" i="7"/>
  <c r="J2108" i="7"/>
  <c r="E3460" i="7"/>
  <c r="C485" i="7"/>
  <c r="A485" i="7" s="1"/>
  <c r="J485" i="7"/>
  <c r="G3561" i="7"/>
  <c r="I840" i="7"/>
  <c r="G840" i="7"/>
  <c r="D405" i="1"/>
  <c r="C1060" i="7"/>
  <c r="A1060" i="7" s="1"/>
  <c r="J2692" i="7"/>
  <c r="I26" i="7"/>
  <c r="E26" i="7"/>
  <c r="G26" i="7"/>
  <c r="E18" i="1"/>
  <c r="D1046" i="7"/>
  <c r="J1255" i="7"/>
  <c r="C630" i="7"/>
  <c r="A630" i="7" s="1"/>
  <c r="E455" i="1"/>
  <c r="D775" i="7"/>
  <c r="E3669" i="7"/>
  <c r="J41" i="7"/>
  <c r="D1630" i="7"/>
  <c r="D1429" i="7"/>
  <c r="C1429" i="7"/>
  <c r="A1429" i="7" s="1"/>
  <c r="J1429" i="7"/>
  <c r="D3335" i="7"/>
  <c r="C3335" i="7"/>
  <c r="A3335" i="7" s="1"/>
  <c r="I3446" i="7"/>
  <c r="I2755" i="7"/>
  <c r="E2755" i="7"/>
  <c r="G2267" i="7"/>
  <c r="I2066" i="7"/>
  <c r="E2066" i="7"/>
  <c r="G1836" i="7"/>
  <c r="D19" i="1"/>
  <c r="D3270" i="7"/>
  <c r="G563" i="7"/>
  <c r="C2120" i="7"/>
  <c r="A2120" i="7" s="1"/>
  <c r="H3139" i="7"/>
  <c r="G1914" i="7"/>
  <c r="H2820" i="7"/>
  <c r="G2820" i="7"/>
  <c r="J821" i="7"/>
  <c r="J2784" i="7"/>
  <c r="G2784" i="7"/>
  <c r="G1741" i="7"/>
  <c r="G2283" i="7"/>
  <c r="I1348" i="7"/>
  <c r="C1348" i="7"/>
  <c r="A1348" i="7" s="1"/>
  <c r="C3931" i="7"/>
  <c r="A3931" i="7" s="1"/>
  <c r="D1562" i="7"/>
  <c r="E512" i="1"/>
  <c r="I3663" i="7"/>
  <c r="G399" i="7"/>
  <c r="H3919" i="7"/>
  <c r="J3183" i="7"/>
  <c r="I1381" i="7"/>
  <c r="D1381" i="7"/>
  <c r="I1519" i="7"/>
  <c r="D2124" i="7"/>
  <c r="H2965" i="7"/>
  <c r="C628" i="7"/>
  <c r="A628" i="7" s="1"/>
  <c r="D3731" i="7"/>
  <c r="E417" i="7"/>
  <c r="H2762" i="7"/>
  <c r="E1937" i="7"/>
  <c r="I2162" i="7"/>
  <c r="E3132" i="7"/>
  <c r="E453" i="7"/>
  <c r="C33" i="7"/>
  <c r="A33" i="7" s="1"/>
  <c r="D1322" i="7"/>
  <c r="I377" i="7"/>
  <c r="I3633" i="7"/>
  <c r="E3633" i="7"/>
  <c r="D1341" i="7"/>
  <c r="I1880" i="7"/>
  <c r="J448" i="7"/>
  <c r="D1086" i="7"/>
  <c r="J819" i="7"/>
  <c r="C2416" i="7"/>
  <c r="A2416" i="7" s="1"/>
  <c r="C1591" i="7"/>
  <c r="A1591" i="7" s="1"/>
  <c r="E37" i="7"/>
  <c r="D352" i="1"/>
  <c r="J2663" i="7"/>
  <c r="E3072" i="7"/>
  <c r="H1112" i="7"/>
  <c r="C1112" i="7"/>
  <c r="A1112" i="7" s="1"/>
  <c r="H1039" i="7"/>
  <c r="D1250" i="7"/>
  <c r="C1250" i="7"/>
  <c r="A1250" i="7" s="1"/>
  <c r="H58" i="7"/>
  <c r="E403" i="7"/>
  <c r="I625" i="7"/>
  <c r="C625" i="7"/>
  <c r="A625" i="7" s="1"/>
  <c r="E631" i="7"/>
  <c r="E1808" i="7"/>
  <c r="I2123" i="7"/>
  <c r="G2123" i="7"/>
  <c r="E189" i="1"/>
  <c r="I3502" i="7"/>
  <c r="E3862" i="7"/>
  <c r="J3997" i="7"/>
  <c r="H260" i="7"/>
  <c r="J260" i="7"/>
  <c r="C1830" i="7"/>
  <c r="A1830" i="7" s="1"/>
  <c r="H1295" i="7"/>
  <c r="E3907" i="7"/>
  <c r="D3114" i="7"/>
  <c r="E3114" i="7"/>
  <c r="E3688" i="7"/>
  <c r="E3940" i="7"/>
  <c r="H3147" i="7"/>
  <c r="C3147" i="7"/>
  <c r="A3147" i="7" s="1"/>
  <c r="C1196" i="7"/>
  <c r="A1196" i="7" s="1"/>
  <c r="E600" i="1"/>
  <c r="H1708" i="7"/>
  <c r="D1708" i="7"/>
  <c r="I3488" i="7"/>
  <c r="J3488" i="7"/>
  <c r="C3488" i="7"/>
  <c r="A3488" i="7" s="1"/>
  <c r="D514" i="1"/>
  <c r="G2639" i="7"/>
  <c r="I2723" i="7"/>
  <c r="J2723" i="7"/>
  <c r="E477" i="1"/>
  <c r="I3122" i="7"/>
  <c r="H3051" i="7"/>
  <c r="H2009" i="7"/>
  <c r="D1820" i="7"/>
  <c r="D2227" i="7"/>
  <c r="J2096" i="7"/>
  <c r="H3974" i="7"/>
  <c r="E2071" i="7"/>
  <c r="C268" i="1"/>
  <c r="G3089" i="7"/>
  <c r="I3174" i="7"/>
  <c r="C1711" i="7"/>
  <c r="A1711" i="7" s="1"/>
  <c r="I648" i="7"/>
  <c r="E648" i="7"/>
  <c r="I298" i="7"/>
  <c r="G298" i="7"/>
  <c r="E2843" i="7"/>
  <c r="E3928" i="7"/>
  <c r="I1277" i="7"/>
  <c r="J1277" i="7"/>
  <c r="C3807" i="7"/>
  <c r="A3807" i="7" s="1"/>
  <c r="H2360" i="7"/>
  <c r="G2360" i="7"/>
  <c r="D1619" i="7"/>
  <c r="I766" i="7"/>
  <c r="G766" i="7"/>
  <c r="E3247" i="7"/>
  <c r="G3355" i="7"/>
  <c r="H1286" i="7"/>
  <c r="C1243" i="7"/>
  <c r="A1243" i="7" s="1"/>
  <c r="I456" i="7"/>
  <c r="C456" i="7"/>
  <c r="A456" i="7" s="1"/>
  <c r="C477" i="7"/>
  <c r="A477" i="7" s="1"/>
  <c r="J477" i="7"/>
  <c r="D745" i="7"/>
  <c r="H583" i="7"/>
  <c r="J342" i="7"/>
  <c r="I1514" i="7"/>
  <c r="E1514" i="7"/>
  <c r="C287" i="7"/>
  <c r="A287" i="7" s="1"/>
  <c r="J1894" i="7"/>
  <c r="J925" i="7"/>
  <c r="I3995" i="7"/>
  <c r="G3995" i="7"/>
  <c r="G3507" i="7"/>
  <c r="H339" i="7"/>
  <c r="J1696" i="7"/>
  <c r="C571" i="1"/>
  <c r="G635" i="7"/>
  <c r="E635" i="7"/>
  <c r="H2264" i="7"/>
  <c r="D255" i="1"/>
  <c r="H665" i="7"/>
  <c r="J665" i="7"/>
  <c r="J2983" i="7"/>
  <c r="E383" i="1"/>
  <c r="D383" i="1"/>
  <c r="I3204" i="7"/>
  <c r="J2610" i="7"/>
  <c r="D2610" i="7"/>
  <c r="I352" i="7"/>
  <c r="C352" i="7"/>
  <c r="A352" i="7" s="1"/>
  <c r="E3597" i="7"/>
  <c r="H180" i="7"/>
  <c r="C2098" i="7"/>
  <c r="A2098" i="7" s="1"/>
  <c r="E2098" i="7"/>
  <c r="D3314" i="7"/>
  <c r="H3874" i="7"/>
  <c r="D3874" i="7"/>
  <c r="C1899" i="7"/>
  <c r="A1899" i="7" s="1"/>
  <c r="J1312" i="7"/>
  <c r="I285" i="7"/>
  <c r="E285" i="7"/>
  <c r="G285" i="7"/>
  <c r="J2103" i="7"/>
  <c r="I3836" i="7"/>
  <c r="G3836" i="7"/>
  <c r="I12" i="7"/>
  <c r="G12" i="7"/>
  <c r="C12" i="7"/>
  <c r="A12" i="7" s="1"/>
  <c r="G1037" i="7"/>
  <c r="D2040" i="7"/>
  <c r="J1506" i="7"/>
  <c r="E2648" i="7"/>
  <c r="C64" i="7"/>
  <c r="A64" i="7" s="1"/>
  <c r="J575" i="7"/>
  <c r="G575" i="7"/>
  <c r="E2074" i="7"/>
  <c r="I1379" i="7"/>
  <c r="E991" i="7"/>
  <c r="C3918" i="7"/>
  <c r="A3918" i="7" s="1"/>
  <c r="I1272" i="7"/>
  <c r="J1272" i="7"/>
  <c r="G1272" i="7"/>
  <c r="C207" i="1"/>
  <c r="G1546" i="7"/>
  <c r="J1842" i="7"/>
  <c r="I702" i="7"/>
  <c r="H1728" i="7"/>
  <c r="C3071" i="7"/>
  <c r="A3071" i="7" s="1"/>
  <c r="E3071" i="7"/>
  <c r="J1170" i="7"/>
  <c r="H118" i="7"/>
  <c r="H1081" i="7"/>
  <c r="H935" i="7"/>
  <c r="G935" i="7"/>
  <c r="G2052" i="7"/>
  <c r="C3627" i="7"/>
  <c r="A3627" i="7" s="1"/>
  <c r="I1574" i="7"/>
  <c r="E1574" i="7"/>
  <c r="J1563" i="7"/>
  <c r="H781" i="7"/>
  <c r="G781" i="7"/>
  <c r="D2539" i="7"/>
  <c r="C3027" i="7"/>
  <c r="A3027" i="7" s="1"/>
  <c r="H3055" i="7"/>
  <c r="D568" i="7"/>
  <c r="J3753" i="7"/>
  <c r="C3753" i="7"/>
  <c r="A3753" i="7" s="1"/>
  <c r="I1419" i="7"/>
  <c r="D1419" i="7"/>
  <c r="J2665" i="7"/>
  <c r="I1607" i="7"/>
  <c r="C3624" i="7"/>
  <c r="A3624" i="7" s="1"/>
  <c r="D3624" i="7"/>
  <c r="I2554" i="7"/>
  <c r="E2584" i="7"/>
  <c r="E585" i="1"/>
  <c r="C2085" i="7"/>
  <c r="A2085" i="7" s="1"/>
  <c r="H1624" i="7"/>
  <c r="J1624" i="7"/>
  <c r="E2937" i="7"/>
  <c r="H2533" i="7"/>
  <c r="E3309" i="7"/>
  <c r="G3309" i="7"/>
  <c r="J658" i="7"/>
  <c r="E378" i="1"/>
  <c r="J909" i="7"/>
  <c r="E909" i="7"/>
  <c r="I714" i="7"/>
  <c r="G3401" i="7"/>
  <c r="H1905" i="7"/>
  <c r="H2801" i="7"/>
  <c r="D2801" i="7"/>
  <c r="I382" i="7"/>
  <c r="G382" i="7"/>
  <c r="E382" i="7"/>
  <c r="G1016" i="7"/>
  <c r="J1016" i="7"/>
  <c r="D830" i="7"/>
  <c r="G830" i="7"/>
  <c r="G475" i="7"/>
  <c r="I613" i="7"/>
  <c r="G271" i="7"/>
  <c r="C1552" i="7"/>
  <c r="A1552" i="7" s="1"/>
  <c r="D1798" i="7"/>
  <c r="G2729" i="7"/>
  <c r="D2442" i="7"/>
  <c r="I343" i="7"/>
  <c r="G3689" i="7"/>
  <c r="J3689" i="7"/>
  <c r="H3184" i="7"/>
  <c r="G3184" i="7"/>
  <c r="E393" i="7"/>
  <c r="H3808" i="7"/>
  <c r="C3808" i="7"/>
  <c r="A3808" i="7" s="1"/>
  <c r="H3049" i="7"/>
  <c r="C3049" i="7"/>
  <c r="A3049" i="7" s="1"/>
  <c r="D1784" i="7"/>
  <c r="C1057" i="7"/>
  <c r="A1057" i="7" s="1"/>
  <c r="J2146" i="7"/>
  <c r="G2146" i="7"/>
  <c r="H1715" i="7"/>
  <c r="J1715" i="7"/>
  <c r="E3658" i="7"/>
  <c r="I845" i="7"/>
  <c r="C845" i="7"/>
  <c r="A845" i="7" s="1"/>
  <c r="I614" i="7"/>
  <c r="E614" i="7"/>
  <c r="I3146" i="7"/>
  <c r="G3146" i="7"/>
  <c r="H3650" i="7"/>
  <c r="H2022" i="7"/>
  <c r="E2022" i="7"/>
  <c r="D2765" i="7"/>
  <c r="I251" i="7"/>
  <c r="J251" i="7"/>
  <c r="G3850" i="7"/>
  <c r="E102" i="7"/>
  <c r="G102" i="7"/>
  <c r="D442" i="1"/>
  <c r="E113" i="1"/>
  <c r="C113" i="1"/>
  <c r="E447" i="1"/>
  <c r="H3518" i="7"/>
  <c r="D3518" i="7"/>
  <c r="D1066" i="7"/>
  <c r="G558" i="7"/>
  <c r="H2704" i="7"/>
  <c r="J2704" i="7"/>
  <c r="D2704" i="7"/>
  <c r="J877" i="7"/>
  <c r="G877" i="7"/>
  <c r="J2483" i="7"/>
  <c r="H2978" i="7"/>
  <c r="G2240" i="7"/>
  <c r="E2240" i="7"/>
  <c r="E417" i="1"/>
  <c r="C534" i="1"/>
  <c r="E1917" i="7"/>
  <c r="E3016" i="7"/>
  <c r="D3016" i="7"/>
  <c r="D1135" i="7"/>
  <c r="H1305" i="7"/>
  <c r="I256" i="7"/>
  <c r="C256" i="7"/>
  <c r="A256" i="7" s="1"/>
  <c r="C743" i="7"/>
  <c r="A743" i="7" s="1"/>
  <c r="D1828" i="7"/>
  <c r="I3615" i="7"/>
  <c r="E3615" i="7"/>
  <c r="C3615" i="7"/>
  <c r="A3615" i="7" s="1"/>
  <c r="C3973" i="7"/>
  <c r="A3973" i="7" s="1"/>
  <c r="C941" i="7"/>
  <c r="A941" i="7" s="1"/>
  <c r="I668" i="7"/>
  <c r="D43" i="7"/>
  <c r="G3733" i="7"/>
  <c r="H408" i="7"/>
  <c r="D538" i="1"/>
  <c r="D2934" i="7"/>
  <c r="H911" i="7"/>
  <c r="D911" i="7"/>
  <c r="D3052" i="7"/>
  <c r="C3052" i="7"/>
  <c r="A3052" i="7" s="1"/>
  <c r="H344" i="7"/>
  <c r="G344" i="7"/>
  <c r="I93" i="7"/>
  <c r="I3582" i="7"/>
  <c r="E3582" i="7"/>
  <c r="G1588" i="7"/>
  <c r="D102" i="1"/>
  <c r="H311" i="7"/>
  <c r="J311" i="7"/>
  <c r="G3514" i="7"/>
  <c r="H2420" i="7"/>
  <c r="G1769" i="7"/>
  <c r="D1769" i="7"/>
  <c r="I1114" i="7"/>
  <c r="E1114" i="7"/>
  <c r="G1214" i="7"/>
  <c r="J1956" i="7"/>
  <c r="C1186" i="7"/>
  <c r="A1186" i="7" s="1"/>
  <c r="I3971" i="7"/>
  <c r="C3971" i="7"/>
  <c r="A3971" i="7" s="1"/>
  <c r="J3971" i="7"/>
  <c r="J3117" i="7"/>
  <c r="C76" i="1"/>
  <c r="I771" i="7"/>
  <c r="J771" i="7"/>
  <c r="I3661" i="7"/>
  <c r="D3661" i="7"/>
  <c r="I3945" i="7"/>
  <c r="D1730" i="7"/>
  <c r="C1730" i="7"/>
  <c r="A1730" i="7" s="1"/>
  <c r="G2794" i="7"/>
  <c r="E110" i="7"/>
  <c r="H1409" i="7"/>
  <c r="G1409" i="7"/>
  <c r="C204" i="7"/>
  <c r="A204" i="7" s="1"/>
  <c r="I483" i="7"/>
  <c r="C483" i="7"/>
  <c r="A483" i="7" s="1"/>
  <c r="D1645" i="7"/>
  <c r="G3900" i="7"/>
  <c r="I388" i="7"/>
  <c r="E388" i="7"/>
  <c r="G3440" i="7"/>
  <c r="I3696" i="7"/>
  <c r="C3696" i="7"/>
  <c r="A3696" i="7" s="1"/>
  <c r="D3705" i="7"/>
  <c r="J2094" i="7"/>
  <c r="E3786" i="7"/>
  <c r="J3786" i="7"/>
  <c r="H3221" i="7"/>
  <c r="E3221" i="7"/>
  <c r="G2025" i="7"/>
  <c r="I3275" i="7"/>
  <c r="J3275" i="7"/>
  <c r="C381" i="1"/>
  <c r="H1761" i="7"/>
  <c r="C1761" i="7"/>
  <c r="A1761" i="7" s="1"/>
  <c r="J1466" i="7"/>
  <c r="E546" i="1"/>
  <c r="H284" i="7"/>
  <c r="H2596" i="7"/>
  <c r="I117" i="7"/>
  <c r="J698" i="7"/>
  <c r="I3949" i="7"/>
  <c r="D3949" i="7"/>
  <c r="G3097" i="7"/>
  <c r="E3097" i="7"/>
  <c r="I2697" i="7"/>
  <c r="G2697" i="7"/>
  <c r="I1480" i="7"/>
  <c r="D3044" i="7"/>
  <c r="H636" i="7"/>
  <c r="C636" i="7"/>
  <c r="A636" i="7" s="1"/>
  <c r="D636" i="7"/>
  <c r="C3429" i="7"/>
  <c r="A3429" i="7" s="1"/>
  <c r="I3701" i="7"/>
  <c r="C3701" i="7"/>
  <c r="A3701" i="7" s="1"/>
  <c r="E1964" i="7"/>
  <c r="D2890" i="7"/>
  <c r="G1328" i="7"/>
  <c r="C3224" i="7"/>
  <c r="A3224" i="7" s="1"/>
  <c r="E3224" i="7"/>
  <c r="I3202" i="7"/>
  <c r="C3202" i="7"/>
  <c r="A3202" i="7" s="1"/>
  <c r="C3822" i="7"/>
  <c r="A3822" i="7" s="1"/>
  <c r="H503" i="7"/>
  <c r="J2046" i="7"/>
  <c r="J974" i="7"/>
  <c r="D37" i="1"/>
  <c r="I3816" i="7"/>
  <c r="D498" i="7"/>
  <c r="H2305" i="7"/>
  <c r="E98" i="7"/>
  <c r="J98" i="7"/>
  <c r="G3461" i="7"/>
  <c r="I3905" i="7"/>
  <c r="D3905" i="7"/>
  <c r="C3296" i="7"/>
  <c r="A3296" i="7" s="1"/>
  <c r="E468" i="7"/>
  <c r="C468" i="7"/>
  <c r="A468" i="7" s="1"/>
  <c r="H682" i="7"/>
  <c r="J682" i="7"/>
  <c r="E2618" i="7"/>
  <c r="C3791" i="7"/>
  <c r="A3791" i="7" s="1"/>
  <c r="I1873" i="7"/>
  <c r="E1873" i="7"/>
  <c r="G1873" i="7"/>
  <c r="E409" i="1"/>
  <c r="I2951" i="7"/>
  <c r="D2384" i="7"/>
  <c r="H3060" i="7"/>
  <c r="H1015" i="7"/>
  <c r="D1015" i="7"/>
  <c r="J1995" i="7"/>
  <c r="E2494" i="7"/>
  <c r="D2076" i="7"/>
  <c r="I1776" i="7"/>
  <c r="J1455" i="7"/>
  <c r="J2700" i="7"/>
  <c r="J3435" i="7"/>
  <c r="D473" i="7"/>
  <c r="I2503" i="7"/>
  <c r="C2781" i="7"/>
  <c r="A2781" i="7" s="1"/>
  <c r="I2972" i="7"/>
  <c r="J2972" i="7"/>
  <c r="C792" i="7"/>
  <c r="A792" i="7" s="1"/>
  <c r="D792" i="7"/>
  <c r="I1759" i="7"/>
  <c r="G1759" i="7"/>
  <c r="J755" i="7"/>
  <c r="C1764" i="7"/>
  <c r="A1764" i="7" s="1"/>
  <c r="H478" i="7"/>
  <c r="D3459" i="7"/>
  <c r="I3642" i="7"/>
  <c r="D1982" i="7"/>
  <c r="D854" i="7"/>
  <c r="I431" i="7"/>
  <c r="J3926" i="7"/>
  <c r="I732" i="7"/>
  <c r="D1896" i="7"/>
  <c r="E2793" i="7"/>
  <c r="D2793" i="7"/>
  <c r="H1422" i="7"/>
  <c r="G1422" i="7"/>
  <c r="G3022" i="7"/>
  <c r="J3802" i="7"/>
  <c r="C2922" i="7"/>
  <c r="A2922" i="7" s="1"/>
  <c r="H793" i="7"/>
  <c r="C793" i="7"/>
  <c r="A793" i="7" s="1"/>
  <c r="G1041" i="7"/>
  <c r="C3955" i="7"/>
  <c r="A3955" i="7" s="1"/>
  <c r="H1110" i="7"/>
  <c r="C791" i="7"/>
  <c r="A791" i="7" s="1"/>
  <c r="E2760" i="7"/>
  <c r="D2595" i="7"/>
  <c r="H2385" i="7"/>
  <c r="E95" i="7"/>
  <c r="E2551" i="7"/>
  <c r="I556" i="7"/>
  <c r="E556" i="7"/>
  <c r="J3801" i="7"/>
  <c r="E175" i="1"/>
  <c r="H2945" i="7"/>
  <c r="E3470" i="7"/>
  <c r="G3470" i="7"/>
  <c r="E356" i="1"/>
  <c r="C2072" i="7"/>
  <c r="A2072" i="7" s="1"/>
  <c r="D108" i="1"/>
  <c r="C1068" i="7"/>
  <c r="A1068" i="7" s="1"/>
  <c r="E3544" i="7"/>
  <c r="H3864" i="7"/>
  <c r="D3864" i="7"/>
  <c r="I2382" i="7"/>
  <c r="G1712" i="7"/>
  <c r="J2374" i="7"/>
  <c r="I3226" i="7"/>
  <c r="D3226" i="7"/>
  <c r="C1448" i="7"/>
  <c r="A1448" i="7" s="1"/>
  <c r="J2464" i="7"/>
  <c r="H228" i="7"/>
  <c r="I927" i="7"/>
  <c r="E1792" i="7"/>
  <c r="C1929" i="7"/>
  <c r="A1929" i="7" s="1"/>
  <c r="J1929" i="7"/>
  <c r="D413" i="1"/>
  <c r="E3427" i="7"/>
  <c r="J3427" i="7"/>
  <c r="I1178" i="7"/>
  <c r="D1178" i="7"/>
  <c r="C533" i="1"/>
  <c r="E2387" i="7"/>
  <c r="I2733" i="7"/>
  <c r="D2733" i="7"/>
  <c r="G2733" i="7"/>
  <c r="J3877" i="7"/>
  <c r="E3877" i="7"/>
  <c r="H1254" i="7"/>
  <c r="C1640" i="7"/>
  <c r="A1640" i="7" s="1"/>
  <c r="H2849" i="7"/>
  <c r="E2357" i="7"/>
  <c r="D2357" i="7"/>
  <c r="G796" i="7"/>
  <c r="H1303" i="7"/>
  <c r="H622" i="7"/>
  <c r="J622" i="7"/>
  <c r="G2745" i="7"/>
  <c r="E3575" i="7"/>
  <c r="C357" i="1"/>
  <c r="D1974" i="7"/>
  <c r="H3420" i="7"/>
  <c r="D3420" i="7"/>
  <c r="C1355" i="7"/>
  <c r="A1355" i="7" s="1"/>
  <c r="E1355" i="7"/>
  <c r="I869" i="7"/>
  <c r="E869" i="7"/>
  <c r="C3948" i="7"/>
  <c r="A3948" i="7" s="1"/>
  <c r="I3789" i="7"/>
  <c r="G3789" i="7"/>
  <c r="G2456" i="7"/>
  <c r="E2097" i="7"/>
  <c r="J2708" i="7"/>
  <c r="E86" i="7"/>
  <c r="H2239" i="7"/>
  <c r="J2062" i="7"/>
  <c r="H2530" i="7"/>
  <c r="G2530" i="7"/>
  <c r="D3318" i="7"/>
  <c r="J742" i="7"/>
  <c r="H1692" i="7"/>
  <c r="E1692" i="7"/>
  <c r="E2421" i="7"/>
  <c r="H1497" i="7"/>
  <c r="J3798" i="7"/>
  <c r="I208" i="7"/>
  <c r="C208" i="7"/>
  <c r="A208" i="7" s="1"/>
  <c r="G3119" i="7"/>
  <c r="H1927" i="7"/>
  <c r="E1927" i="7"/>
  <c r="J3704" i="7"/>
  <c r="J2899" i="7"/>
  <c r="D2899" i="7"/>
  <c r="C575" i="1"/>
  <c r="I1777" i="7"/>
  <c r="C1998" i="7"/>
  <c r="A1998" i="7" s="1"/>
  <c r="J2243" i="7"/>
  <c r="C2243" i="7"/>
  <c r="A2243" i="7" s="1"/>
  <c r="E2532" i="7"/>
  <c r="C2576" i="7"/>
  <c r="A2576" i="7" s="1"/>
  <c r="H2461" i="7"/>
  <c r="C2461" i="7"/>
  <c r="A2461" i="7" s="1"/>
  <c r="C2903" i="7"/>
  <c r="A2903" i="7" s="1"/>
  <c r="E163" i="1"/>
  <c r="J699" i="7"/>
  <c r="J479" i="7"/>
  <c r="H2809" i="7"/>
  <c r="J998" i="7"/>
  <c r="I3513" i="7"/>
  <c r="G1906" i="7"/>
  <c r="C1906" i="7"/>
  <c r="A1906" i="7" s="1"/>
  <c r="G1543" i="7"/>
  <c r="H1350" i="7"/>
  <c r="I3497" i="7"/>
  <c r="D3497" i="7"/>
  <c r="E3497" i="7"/>
  <c r="C88" i="1"/>
  <c r="I3395" i="7"/>
  <c r="J3395" i="7"/>
  <c r="D686" i="7"/>
  <c r="E2811" i="7"/>
  <c r="I1622" i="7"/>
  <c r="G3491" i="7"/>
  <c r="G2808" i="7"/>
  <c r="C426" i="7"/>
  <c r="A426" i="7" s="1"/>
  <c r="G426" i="7"/>
  <c r="E570" i="1"/>
  <c r="D3348" i="7"/>
  <c r="E2920" i="7"/>
  <c r="G2920" i="7"/>
  <c r="C1099" i="7"/>
  <c r="A1099" i="7" s="1"/>
  <c r="C289" i="7"/>
  <c r="A289" i="7" s="1"/>
  <c r="G289" i="7"/>
  <c r="D2588" i="7"/>
  <c r="E2588" i="7"/>
  <c r="E75" i="7"/>
  <c r="H2444" i="7"/>
  <c r="E2444" i="7"/>
  <c r="D2307" i="7"/>
  <c r="H1841" i="7"/>
  <c r="C1841" i="7"/>
  <c r="A1841" i="7" s="1"/>
  <c r="E523" i="1"/>
  <c r="J1599" i="7"/>
  <c r="D1599" i="7"/>
  <c r="E2284" i="7"/>
  <c r="J2284" i="7"/>
  <c r="H2769" i="7"/>
  <c r="C412" i="7"/>
  <c r="A412" i="7" s="1"/>
  <c r="D103" i="1"/>
  <c r="H3873" i="7"/>
  <c r="G1961" i="7"/>
  <c r="J1961" i="7"/>
  <c r="I3489" i="7"/>
  <c r="C2177" i="7"/>
  <c r="A2177" i="7" s="1"/>
  <c r="E3280" i="7"/>
  <c r="H3437" i="7"/>
  <c r="C3437" i="7"/>
  <c r="A3437" i="7" s="1"/>
  <c r="C111" i="1"/>
  <c r="J649" i="7"/>
  <c r="G2278" i="7"/>
  <c r="I124" i="7"/>
  <c r="D124" i="7"/>
  <c r="C124" i="7"/>
  <c r="A124" i="7" s="1"/>
  <c r="I2134" i="7"/>
  <c r="E1095" i="7"/>
  <c r="G1095" i="7"/>
  <c r="I1201" i="7"/>
  <c r="G1201" i="7"/>
  <c r="G2952" i="7"/>
  <c r="D2952" i="7"/>
  <c r="C2952" i="7"/>
  <c r="A2952" i="7" s="1"/>
  <c r="G1856" i="7"/>
  <c r="H1657" i="7"/>
  <c r="I836" i="7"/>
  <c r="C3574" i="7"/>
  <c r="A3574" i="7" s="1"/>
  <c r="H218" i="7"/>
  <c r="C218" i="7"/>
  <c r="A218" i="7" s="1"/>
  <c r="E1958" i="7"/>
  <c r="D3483" i="7"/>
  <c r="H2954" i="7"/>
  <c r="G2954" i="7"/>
  <c r="E415" i="7"/>
  <c r="D3614" i="7"/>
  <c r="I186" i="7"/>
  <c r="E186" i="7"/>
  <c r="G254" i="7"/>
  <c r="E254" i="7"/>
  <c r="E2971" i="7"/>
  <c r="G817" i="7"/>
  <c r="I2086" i="7"/>
  <c r="H77" i="7"/>
  <c r="J767" i="7"/>
  <c r="G1215" i="7"/>
  <c r="I2032" i="7"/>
  <c r="J2340" i="7"/>
  <c r="D2340" i="7"/>
  <c r="C1822" i="7"/>
  <c r="A1822" i="7" s="1"/>
  <c r="G57" i="7"/>
  <c r="G2709" i="7"/>
  <c r="D2711" i="7"/>
  <c r="C2354" i="7"/>
  <c r="A2354" i="7" s="1"/>
  <c r="H2379" i="7"/>
  <c r="C2555" i="7"/>
  <c r="A2555" i="7" s="1"/>
  <c r="J2739" i="7"/>
  <c r="I1527" i="7"/>
  <c r="J322" i="7"/>
  <c r="G322" i="7"/>
  <c r="C2245" i="7"/>
  <c r="A2245" i="7" s="1"/>
  <c r="I3077" i="7"/>
  <c r="C3077" i="7"/>
  <c r="A3077" i="7" s="1"/>
  <c r="C893" i="7"/>
  <c r="A893" i="7" s="1"/>
  <c r="J2024" i="7"/>
  <c r="H2628" i="7"/>
  <c r="J2628" i="7"/>
  <c r="E410" i="1"/>
  <c r="D3520" i="7"/>
  <c r="G1716" i="7"/>
  <c r="E3913" i="7"/>
  <c r="J3876" i="7"/>
  <c r="E75" i="1"/>
  <c r="C75" i="1"/>
  <c r="I2268" i="7"/>
  <c r="G1534" i="7"/>
  <c r="J3817" i="7"/>
  <c r="I2137" i="7"/>
  <c r="H1680" i="7"/>
  <c r="G267" i="7"/>
  <c r="I1144" i="7"/>
  <c r="G1144" i="7"/>
  <c r="D1970" i="7"/>
  <c r="C3168" i="7"/>
  <c r="A3168" i="7" s="1"/>
  <c r="E3168" i="7"/>
  <c r="I827" i="7"/>
  <c r="J827" i="7"/>
  <c r="G3098" i="7"/>
  <c r="J3098" i="7"/>
  <c r="H1376" i="7"/>
  <c r="E1376" i="7"/>
  <c r="J2131" i="7"/>
  <c r="C2131" i="7"/>
  <c r="A2131" i="7" s="1"/>
  <c r="I1300" i="7"/>
  <c r="G1300" i="7"/>
  <c r="I46" i="7"/>
  <c r="J46" i="7"/>
  <c r="G2317" i="7"/>
  <c r="D2317" i="7"/>
  <c r="C508" i="7"/>
  <c r="A508" i="7" s="1"/>
  <c r="J508" i="7"/>
  <c r="I2048" i="7"/>
  <c r="G2048" i="7"/>
  <c r="D2048" i="7"/>
  <c r="I2943" i="7"/>
  <c r="D2943" i="7"/>
  <c r="I167" i="7"/>
  <c r="H524" i="7"/>
  <c r="J524" i="7"/>
  <c r="C524" i="7"/>
  <c r="A524" i="7" s="1"/>
  <c r="H2642" i="7"/>
  <c r="C2642" i="7"/>
  <c r="A2642" i="7" s="1"/>
  <c r="G2642" i="7"/>
  <c r="H853" i="7"/>
  <c r="J853" i="7"/>
  <c r="G853" i="7"/>
  <c r="I1582" i="7"/>
  <c r="J1582" i="7"/>
  <c r="C182" i="1"/>
  <c r="I1877" i="7"/>
  <c r="G1877" i="7"/>
  <c r="C1877" i="7"/>
  <c r="A1877" i="7" s="1"/>
  <c r="E60" i="7"/>
  <c r="C60" i="7"/>
  <c r="A60" i="7" s="1"/>
  <c r="H470" i="7"/>
  <c r="C470" i="7"/>
  <c r="A470" i="7" s="1"/>
  <c r="G470" i="7"/>
  <c r="H3155" i="7"/>
  <c r="I2856" i="7"/>
  <c r="E2856" i="7"/>
  <c r="J3986" i="7"/>
  <c r="G3986" i="7"/>
  <c r="I3959" i="7"/>
  <c r="C3959" i="7"/>
  <c r="A3959" i="7" s="1"/>
  <c r="C657" i="7"/>
  <c r="A657" i="7" s="1"/>
  <c r="E1180" i="7"/>
  <c r="J1180" i="7"/>
  <c r="D320" i="7"/>
  <c r="E320" i="7"/>
  <c r="H1371" i="7"/>
  <c r="H2502" i="7"/>
  <c r="C2502" i="7"/>
  <c r="A2502" i="7" s="1"/>
  <c r="E260" i="1"/>
  <c r="I1117" i="7"/>
  <c r="C1117" i="7"/>
  <c r="A1117" i="7" s="1"/>
  <c r="I1063" i="7"/>
  <c r="J1063" i="7"/>
  <c r="I1779" i="7"/>
  <c r="J1779" i="7"/>
  <c r="C1779" i="7"/>
  <c r="A1779" i="7" s="1"/>
  <c r="E2274" i="7"/>
  <c r="E1030" i="7"/>
  <c r="I1472" i="7"/>
  <c r="J1472" i="7"/>
  <c r="C2214" i="7"/>
  <c r="A2214" i="7" s="1"/>
  <c r="E2214" i="7"/>
  <c r="H3538" i="7"/>
  <c r="C3538" i="7"/>
  <c r="A3538" i="7" s="1"/>
  <c r="D3538" i="7"/>
  <c r="H1737" i="7"/>
  <c r="J1737" i="7"/>
  <c r="G1737" i="7"/>
  <c r="E1737" i="7"/>
  <c r="I51" i="7"/>
  <c r="G51" i="7"/>
  <c r="E51" i="7"/>
  <c r="J51" i="7"/>
  <c r="H3257" i="7"/>
  <c r="D3257" i="7"/>
  <c r="D731" i="7"/>
  <c r="H731" i="7"/>
  <c r="H2583" i="7"/>
  <c r="G2583" i="7"/>
  <c r="C3127" i="7"/>
  <c r="A3127" i="7" s="1"/>
  <c r="G3127" i="7"/>
  <c r="C3837" i="7"/>
  <c r="A3837" i="7" s="1"/>
  <c r="I964" i="7"/>
  <c r="G964" i="7"/>
  <c r="D964" i="7"/>
  <c r="E72" i="7"/>
  <c r="C72" i="7"/>
  <c r="A72" i="7" s="1"/>
  <c r="G2440" i="7"/>
  <c r="E3308" i="7"/>
  <c r="J3308" i="7"/>
  <c r="E3140" i="7"/>
  <c r="G3140" i="7"/>
  <c r="I3533" i="7"/>
  <c r="D3533" i="7"/>
  <c r="C516" i="1"/>
  <c r="H3634" i="7"/>
  <c r="E3634" i="7"/>
  <c r="D3634" i="7"/>
  <c r="J3927" i="7"/>
  <c r="D2351" i="7"/>
  <c r="I2531" i="7"/>
  <c r="H2141" i="7"/>
  <c r="D2141" i="7"/>
  <c r="E3367" i="7"/>
  <c r="G3367" i="7"/>
  <c r="I1612" i="7"/>
  <c r="E1612" i="7"/>
  <c r="H795" i="7"/>
  <c r="J795" i="7"/>
  <c r="E795" i="7"/>
  <c r="J2454" i="7"/>
  <c r="J1192" i="7"/>
  <c r="I1358" i="7"/>
  <c r="I2761" i="7"/>
  <c r="C2761" i="7"/>
  <c r="A2761" i="7" s="1"/>
  <c r="J2761" i="7"/>
  <c r="D2761" i="7"/>
  <c r="I2128" i="7"/>
  <c r="C2128" i="7"/>
  <c r="A2128" i="7" s="1"/>
  <c r="C288" i="1"/>
  <c r="E288" i="1"/>
  <c r="H3083" i="7"/>
  <c r="E3083" i="7"/>
  <c r="E195" i="7"/>
  <c r="G195" i="7"/>
  <c r="I329" i="7"/>
  <c r="G329" i="7"/>
  <c r="D1570" i="7"/>
  <c r="J1570" i="7"/>
  <c r="J3781" i="7"/>
  <c r="H1771" i="7"/>
  <c r="D1771" i="7"/>
  <c r="H2667" i="7"/>
  <c r="C1280" i="7"/>
  <c r="A1280" i="7" s="1"/>
  <c r="E1220" i="7"/>
  <c r="I3932" i="7"/>
  <c r="E3932" i="7"/>
  <c r="E582" i="1"/>
  <c r="D582" i="1"/>
  <c r="I1405" i="7"/>
  <c r="C1778" i="7"/>
  <c r="A1778" i="7" s="1"/>
  <c r="I2990" i="7"/>
  <c r="D2990" i="7"/>
  <c r="G2990" i="7"/>
  <c r="C3744" i="7"/>
  <c r="A3744" i="7" s="1"/>
  <c r="D3744" i="7"/>
  <c r="E2038" i="7"/>
  <c r="H1756" i="7"/>
  <c r="D2782" i="7"/>
  <c r="J212" i="7"/>
  <c r="G3618" i="7"/>
  <c r="I1287" i="7"/>
  <c r="D219" i="7"/>
  <c r="C3720" i="7"/>
  <c r="A3720" i="7" s="1"/>
  <c r="D3720" i="7"/>
  <c r="H223" i="7"/>
  <c r="I547" i="7"/>
  <c r="C547" i="7"/>
  <c r="A547" i="7" s="1"/>
  <c r="G1034" i="7"/>
  <c r="I2101" i="7"/>
  <c r="I31" i="7"/>
  <c r="H3121" i="7"/>
  <c r="G3121" i="7"/>
  <c r="C3076" i="7"/>
  <c r="A3076" i="7" s="1"/>
  <c r="C11" i="7"/>
  <c r="A11" i="7" s="1"/>
  <c r="G3548" i="7"/>
  <c r="E3276" i="7"/>
  <c r="D3276" i="7"/>
  <c r="I929" i="7"/>
  <c r="E1829" i="7"/>
  <c r="E3787" i="7"/>
  <c r="G1400" i="7"/>
  <c r="J1400" i="7"/>
  <c r="C1866" i="7"/>
  <c r="A1866" i="7" s="1"/>
  <c r="H2871" i="7"/>
  <c r="J2871" i="7"/>
  <c r="G1074" i="7"/>
  <c r="E1074" i="7"/>
  <c r="J1074" i="7"/>
  <c r="I956" i="7"/>
  <c r="D956" i="7"/>
  <c r="J3291" i="7"/>
  <c r="D3291" i="7"/>
  <c r="E556" i="1"/>
  <c r="I3467" i="7"/>
  <c r="G3467" i="7"/>
  <c r="H3431" i="7"/>
  <c r="D3431" i="7"/>
  <c r="I1876" i="7"/>
  <c r="J1876" i="7"/>
  <c r="E1876" i="7"/>
  <c r="C3045" i="7"/>
  <c r="A3045" i="7" s="1"/>
  <c r="E3295" i="7"/>
  <c r="D3295" i="7"/>
  <c r="I2678" i="7"/>
  <c r="H2659" i="7"/>
  <c r="H600" i="7"/>
  <c r="I618" i="7"/>
  <c r="E618" i="7"/>
  <c r="C433" i="7"/>
  <c r="A433" i="7" s="1"/>
  <c r="G433" i="7"/>
  <c r="J2259" i="7"/>
  <c r="E2259" i="7"/>
  <c r="I569" i="7"/>
  <c r="G569" i="7"/>
  <c r="C559" i="1"/>
  <c r="J3671" i="7"/>
  <c r="G2717" i="7"/>
  <c r="E160" i="1"/>
  <c r="C148" i="7"/>
  <c r="A148" i="7" s="1"/>
  <c r="H1004" i="7"/>
  <c r="D1004" i="7"/>
  <c r="H966" i="7"/>
  <c r="H1703" i="7"/>
  <c r="I156" i="7"/>
  <c r="G156" i="7"/>
  <c r="I2918" i="7"/>
  <c r="C2918" i="7"/>
  <c r="A2918" i="7" s="1"/>
  <c r="H1865" i="7"/>
  <c r="E1865" i="7"/>
  <c r="H109" i="7"/>
  <c r="I1980" i="7"/>
  <c r="D3354" i="7"/>
  <c r="H1840" i="7"/>
  <c r="J1840" i="7"/>
  <c r="D1235" i="7"/>
  <c r="H2996" i="7"/>
  <c r="E2996" i="7"/>
  <c r="D2996" i="7"/>
  <c r="C3277" i="7"/>
  <c r="A3277" i="7" s="1"/>
  <c r="I441" i="7"/>
  <c r="C441" i="7"/>
  <c r="A441" i="7" s="1"/>
  <c r="H340" i="7"/>
  <c r="E340" i="7"/>
  <c r="C3599" i="7"/>
  <c r="A3599" i="7" s="1"/>
  <c r="I3341" i="7"/>
  <c r="D3341" i="7"/>
  <c r="G3341" i="7"/>
  <c r="C3341" i="7"/>
  <c r="A3341" i="7" s="1"/>
  <c r="I2432" i="7"/>
  <c r="D2432" i="7"/>
  <c r="J3562" i="7"/>
  <c r="H1540" i="7"/>
  <c r="J1540" i="7"/>
  <c r="D2587" i="7"/>
  <c r="H3594" i="7"/>
  <c r="G3594" i="7"/>
  <c r="D3594" i="7"/>
  <c r="C1252" i="7"/>
  <c r="A1252" i="7" s="1"/>
  <c r="D1252" i="7"/>
  <c r="I2652" i="7"/>
  <c r="I3252" i="7"/>
  <c r="E3252" i="7"/>
  <c r="D3252" i="7"/>
  <c r="E3182" i="7"/>
  <c r="J332" i="7"/>
  <c r="G332" i="7"/>
  <c r="I1360" i="7"/>
  <c r="E1360" i="7"/>
  <c r="I2473" i="7"/>
  <c r="J2473" i="7"/>
  <c r="E571" i="7"/>
  <c r="I2744" i="7"/>
  <c r="J2744" i="7"/>
  <c r="J2888" i="7"/>
  <c r="D2888" i="7"/>
  <c r="G1411" i="7"/>
  <c r="I1361" i="7"/>
  <c r="C1361" i="7"/>
  <c r="A1361" i="7" s="1"/>
  <c r="I1839" i="7"/>
  <c r="C1839" i="7"/>
  <c r="A1839" i="7" s="1"/>
  <c r="H1391" i="7"/>
  <c r="E129" i="1"/>
  <c r="C2297" i="7"/>
  <c r="A2297" i="7" s="1"/>
  <c r="G2297" i="7"/>
  <c r="H1141" i="7"/>
  <c r="C1141" i="7"/>
  <c r="A1141" i="7" s="1"/>
  <c r="I1512" i="7"/>
  <c r="D1512" i="7"/>
  <c r="E1512" i="7"/>
  <c r="D2991" i="7"/>
  <c r="I1368" i="7"/>
  <c r="C1368" i="7"/>
  <c r="A1368" i="7" s="1"/>
  <c r="D2222" i="7"/>
  <c r="E59" i="7"/>
  <c r="C59" i="7"/>
  <c r="A59" i="7" s="1"/>
  <c r="H3778" i="7"/>
  <c r="E3778" i="7"/>
  <c r="C3778" i="7"/>
  <c r="A3778" i="7" s="1"/>
  <c r="H2050" i="7"/>
  <c r="J2050" i="7"/>
  <c r="C2050" i="7"/>
  <c r="A2050" i="7" s="1"/>
  <c r="D2050" i="7"/>
  <c r="G2923" i="7"/>
  <c r="I3269" i="7"/>
  <c r="C954" i="7"/>
  <c r="A954" i="7" s="1"/>
  <c r="E954" i="7"/>
  <c r="C127" i="7"/>
  <c r="A127" i="7" s="1"/>
  <c r="G3702" i="7"/>
  <c r="D1332" i="7"/>
  <c r="J2976" i="7"/>
  <c r="J1175" i="7"/>
  <c r="H2995" i="7"/>
  <c r="G971" i="7"/>
  <c r="I136" i="7"/>
  <c r="E136" i="7"/>
  <c r="D136" i="7"/>
  <c r="J2462" i="7"/>
  <c r="C2462" i="7"/>
  <c r="A2462" i="7" s="1"/>
  <c r="J2035" i="7"/>
  <c r="I2183" i="7"/>
  <c r="E2183" i="7"/>
  <c r="D3342" i="7"/>
  <c r="E463" i="1"/>
  <c r="I231" i="7"/>
  <c r="J231" i="7"/>
  <c r="H2851" i="7"/>
  <c r="J2851" i="7"/>
  <c r="H1517" i="7"/>
  <c r="G734" i="7"/>
  <c r="C734" i="7"/>
  <c r="A734" i="7" s="1"/>
  <c r="I2838" i="7"/>
  <c r="G2838" i="7"/>
  <c r="E2838" i="7"/>
  <c r="G3569" i="7"/>
  <c r="I3190" i="7"/>
  <c r="D3047" i="7"/>
  <c r="J36" i="7"/>
  <c r="E36" i="7"/>
  <c r="H2458" i="7"/>
  <c r="I429" i="7"/>
  <c r="G3686" i="7"/>
  <c r="I2617" i="7"/>
  <c r="D2617" i="7"/>
  <c r="G3096" i="7"/>
  <c r="J3096" i="7"/>
  <c r="C3096" i="7"/>
  <c r="A3096" i="7" s="1"/>
  <c r="C3867" i="7"/>
  <c r="A3867" i="7" s="1"/>
  <c r="I751" i="7"/>
  <c r="C691" i="7"/>
  <c r="A691" i="7" s="1"/>
  <c r="H9" i="7"/>
  <c r="G9" i="7"/>
  <c r="K1" i="7"/>
  <c r="K2" i="7"/>
  <c r="V1" i="7"/>
  <c r="V2" i="7"/>
  <c r="G2003" i="7"/>
  <c r="J2003" i="7"/>
  <c r="D2738" i="7"/>
  <c r="C1440" i="7"/>
  <c r="A1440" i="7" s="1"/>
  <c r="E1440" i="7"/>
  <c r="H1232" i="7"/>
  <c r="D1232" i="7"/>
  <c r="H3218" i="7"/>
  <c r="C3218" i="7"/>
  <c r="A3218" i="7" s="1"/>
  <c r="E2136" i="7"/>
  <c r="I525" i="7"/>
  <c r="E525" i="7"/>
  <c r="G525" i="7"/>
  <c r="H1882" i="7"/>
  <c r="G1882" i="7"/>
  <c r="D1882" i="7"/>
  <c r="D1412" i="7"/>
  <c r="H1387" i="7"/>
  <c r="I1600" i="7"/>
  <c r="E1600" i="7"/>
  <c r="D1600" i="7"/>
  <c r="C3766" i="7"/>
  <c r="A3766" i="7" s="1"/>
  <c r="I2290" i="7"/>
  <c r="G2624" i="7"/>
  <c r="E3430" i="7"/>
  <c r="H1750" i="7"/>
  <c r="G3860" i="7"/>
  <c r="E569" i="1"/>
  <c r="D910" i="7"/>
  <c r="J910" i="7"/>
  <c r="C910" i="7"/>
  <c r="A910" i="7" s="1"/>
  <c r="J3509" i="7"/>
  <c r="G3509" i="7"/>
  <c r="D2921" i="7"/>
  <c r="J2921" i="7"/>
  <c r="D1439" i="7"/>
  <c r="C3346" i="7"/>
  <c r="A3346" i="7" s="1"/>
  <c r="E3716" i="7"/>
  <c r="G3716" i="7"/>
  <c r="H3287" i="7"/>
  <c r="I833" i="7"/>
  <c r="D833" i="7"/>
  <c r="E3103" i="7"/>
  <c r="J1425" i="7"/>
  <c r="H2766" i="7"/>
  <c r="G2766" i="7"/>
  <c r="C2544" i="7"/>
  <c r="A2544" i="7" s="1"/>
  <c r="H2997" i="7"/>
  <c r="I1083" i="7"/>
  <c r="J1083" i="7"/>
  <c r="H1743" i="7"/>
  <c r="I1916" i="7"/>
  <c r="H1908" i="7"/>
  <c r="G1908" i="7"/>
  <c r="C1908" i="7"/>
  <c r="A1908" i="7" s="1"/>
  <c r="D1908" i="7"/>
  <c r="H1168" i="7"/>
  <c r="D837" i="7"/>
  <c r="H912" i="7"/>
  <c r="G912" i="7"/>
  <c r="E1261" i="7"/>
  <c r="G1261" i="7"/>
  <c r="H198" i="7"/>
  <c r="C198" i="7"/>
  <c r="A198" i="7" s="1"/>
  <c r="E198" i="7"/>
  <c r="I2634" i="7"/>
  <c r="C2634" i="7"/>
  <c r="A2634" i="7" s="1"/>
  <c r="C1672" i="7"/>
  <c r="A1672" i="7" s="1"/>
  <c r="I2728" i="7"/>
  <c r="C2728" i="7"/>
  <c r="A2728" i="7" s="1"/>
  <c r="G946" i="7"/>
  <c r="D946" i="7"/>
  <c r="G1285" i="7"/>
  <c r="E1658" i="7"/>
  <c r="H932" i="7"/>
  <c r="C3250" i="7"/>
  <c r="A3250" i="7" s="1"/>
  <c r="H3193" i="7"/>
  <c r="E3193" i="7"/>
  <c r="D1364" i="7"/>
  <c r="H2764" i="7"/>
  <c r="J2764" i="7"/>
  <c r="H1977" i="7"/>
  <c r="J1977" i="7"/>
  <c r="C1660" i="7"/>
  <c r="A1660" i="7" s="1"/>
  <c r="I931" i="7"/>
  <c r="J114" i="7"/>
  <c r="I2647" i="7"/>
  <c r="C3176" i="7"/>
  <c r="A3176" i="7" s="1"/>
  <c r="C18" i="7"/>
  <c r="A18" i="7" s="1"/>
  <c r="D576" i="7"/>
  <c r="I2877" i="7"/>
  <c r="E1266" i="7"/>
  <c r="H1035" i="7"/>
  <c r="J1035" i="7"/>
  <c r="D1035" i="7"/>
  <c r="E1035" i="7"/>
  <c r="C2833" i="7"/>
  <c r="A2833" i="7" s="1"/>
  <c r="E2833" i="7"/>
  <c r="G2833" i="7"/>
  <c r="H3504" i="7"/>
  <c r="G3504" i="7"/>
  <c r="J1674" i="7"/>
  <c r="C419" i="1"/>
  <c r="D3881" i="7"/>
  <c r="E3881" i="7"/>
  <c r="I3211" i="7"/>
  <c r="E3211" i="7"/>
  <c r="J3211" i="7"/>
  <c r="J1212" i="7"/>
  <c r="I1414" i="7"/>
  <c r="D1414" i="7"/>
  <c r="D919" i="7"/>
  <c r="C919" i="7"/>
  <c r="A919" i="7" s="1"/>
  <c r="J2112" i="7"/>
  <c r="I3560" i="7"/>
  <c r="J3560" i="7"/>
  <c r="H2012" i="7"/>
  <c r="E2012" i="7"/>
  <c r="G2012" i="7"/>
  <c r="J624" i="7"/>
  <c r="E624" i="7"/>
  <c r="C624" i="7"/>
  <c r="A624" i="7" s="1"/>
  <c r="I2715" i="7"/>
  <c r="G2715" i="7"/>
  <c r="D411" i="7"/>
  <c r="H3477" i="7"/>
  <c r="D3477" i="7"/>
  <c r="I1838" i="7"/>
  <c r="G1317" i="7"/>
  <c r="E220" i="1"/>
  <c r="C1793" i="7"/>
  <c r="A1793" i="7" s="1"/>
  <c r="H1859" i="7"/>
  <c r="D1859" i="7"/>
  <c r="E397" i="1"/>
  <c r="E3954" i="7"/>
  <c r="J3954" i="7"/>
  <c r="E2092" i="7"/>
  <c r="H2386" i="7"/>
  <c r="H1119" i="7"/>
  <c r="J1119" i="7"/>
  <c r="I692" i="7"/>
  <c r="C152" i="7"/>
  <c r="A152" i="7" s="1"/>
  <c r="H816" i="7"/>
  <c r="G3595" i="7"/>
  <c r="D3085" i="7"/>
  <c r="H2121" i="7"/>
  <c r="C2121" i="7"/>
  <c r="A2121" i="7" s="1"/>
  <c r="G248" i="7"/>
  <c r="I3735" i="7"/>
  <c r="I2415" i="7"/>
  <c r="G2415" i="7"/>
  <c r="G2719" i="7"/>
  <c r="H1017" i="7"/>
  <c r="C1017" i="7"/>
  <c r="A1017" i="7" s="1"/>
  <c r="I290" i="7"/>
  <c r="E237" i="1"/>
  <c r="E398" i="1"/>
  <c r="G3635" i="7"/>
  <c r="H183" i="7"/>
  <c r="D183" i="7"/>
  <c r="G183" i="7"/>
  <c r="D1174" i="7"/>
  <c r="I2607" i="7"/>
  <c r="J2607" i="7"/>
  <c r="I539" i="7"/>
  <c r="G539" i="7"/>
  <c r="D376" i="1"/>
  <c r="E3087" i="7"/>
  <c r="C2788" i="7"/>
  <c r="A2788" i="7" s="1"/>
  <c r="I2786" i="7"/>
  <c r="C2786" i="7"/>
  <c r="A2786" i="7" s="1"/>
  <c r="E3203" i="7"/>
  <c r="E783" i="7"/>
  <c r="I19" i="7"/>
  <c r="C19" i="7"/>
  <c r="A19" i="7" s="1"/>
  <c r="C3315" i="7"/>
  <c r="A3315" i="7" s="1"/>
  <c r="E3315" i="7"/>
  <c r="E1826" i="7"/>
  <c r="J1826" i="7"/>
  <c r="G2644" i="7"/>
  <c r="H1421" i="7"/>
  <c r="J2057" i="7"/>
  <c r="I1028" i="7"/>
  <c r="G1028" i="7"/>
  <c r="J1028" i="7"/>
  <c r="J989" i="7"/>
  <c r="H336" i="7"/>
  <c r="G336" i="7"/>
  <c r="C298" i="1"/>
  <c r="I1468" i="7"/>
  <c r="E1468" i="7"/>
  <c r="E2523" i="7"/>
  <c r="D2523" i="7"/>
  <c r="I519" i="7"/>
  <c r="E519" i="7"/>
  <c r="C519" i="7"/>
  <c r="A519" i="7" s="1"/>
  <c r="J1678" i="7"/>
  <c r="C1678" i="7"/>
  <c r="A1678" i="7" s="1"/>
  <c r="I1111" i="7"/>
  <c r="D1111" i="7"/>
  <c r="C1040" i="7"/>
  <c r="A1040" i="7" s="1"/>
  <c r="C824" i="7"/>
  <c r="A824" i="7" s="1"/>
  <c r="H2553" i="7"/>
  <c r="J2553" i="7"/>
  <c r="E2553" i="7"/>
  <c r="D449" i="7"/>
  <c r="C449" i="7"/>
  <c r="A449" i="7" s="1"/>
  <c r="I73" i="7"/>
  <c r="G671" i="7"/>
  <c r="H3289" i="7"/>
  <c r="C2370" i="7"/>
  <c r="A2370" i="7" s="1"/>
  <c r="E2370" i="7"/>
  <c r="E2223" i="7"/>
  <c r="D2406" i="7"/>
  <c r="D2832" i="7"/>
  <c r="D2262" i="7"/>
  <c r="E2262" i="7"/>
  <c r="I1173" i="7"/>
  <c r="G1173" i="7"/>
  <c r="G1432" i="7"/>
  <c r="E3818" i="7"/>
  <c r="C2915" i="7"/>
  <c r="A2915" i="7" s="1"/>
  <c r="J2915" i="7"/>
  <c r="I2635" i="7"/>
  <c r="E2635" i="7"/>
  <c r="J2703" i="7"/>
  <c r="G2703" i="7"/>
  <c r="G2300" i="7"/>
  <c r="I444" i="7"/>
  <c r="D444" i="7"/>
  <c r="E1915" i="7"/>
  <c r="C2516" i="7"/>
  <c r="A2516" i="7" s="1"/>
  <c r="D2516" i="7"/>
  <c r="I2839" i="7"/>
  <c r="E2839" i="7"/>
  <c r="C2839" i="7"/>
  <c r="A2839" i="7" s="1"/>
  <c r="H2369" i="7"/>
  <c r="D2369" i="7"/>
  <c r="C2369" i="7"/>
  <c r="A2369" i="7" s="1"/>
  <c r="D3350" i="7"/>
  <c r="G3350" i="7"/>
  <c r="H1653" i="7"/>
  <c r="G1653" i="7"/>
  <c r="E322" i="1"/>
  <c r="H1208" i="7"/>
  <c r="E1208" i="7"/>
  <c r="D1208" i="7"/>
  <c r="H123" i="7"/>
  <c r="D123" i="7"/>
  <c r="G123" i="7"/>
  <c r="H315" i="7"/>
  <c r="I3410" i="7"/>
  <c r="G3410" i="7"/>
  <c r="E939" i="7"/>
  <c r="J939" i="7"/>
  <c r="E1324" i="7"/>
  <c r="E358" i="7"/>
  <c r="D439" i="1"/>
  <c r="E439" i="1"/>
  <c r="G3432" i="7"/>
  <c r="E3556" i="7"/>
  <c r="G3556" i="7"/>
  <c r="I1837" i="7"/>
  <c r="G1837" i="7"/>
  <c r="H1952" i="7"/>
  <c r="I3153" i="7"/>
  <c r="H3104" i="7"/>
  <c r="E3104" i="7"/>
  <c r="C3934" i="7"/>
  <c r="A3934" i="7" s="1"/>
  <c r="D3934" i="7"/>
  <c r="C389" i="7"/>
  <c r="A389" i="7" s="1"/>
  <c r="J389" i="7"/>
  <c r="I2754" i="7"/>
  <c r="C2754" i="7"/>
  <c r="A2754" i="7" s="1"/>
  <c r="H488" i="7"/>
  <c r="G680" i="7"/>
  <c r="D680" i="7"/>
  <c r="H3724" i="7"/>
  <c r="C3724" i="7"/>
  <c r="A3724" i="7" s="1"/>
  <c r="G3724" i="7"/>
  <c r="E955" i="7"/>
  <c r="H2828" i="7"/>
  <c r="E689" i="7"/>
  <c r="D689" i="7"/>
  <c r="C689" i="7"/>
  <c r="A689" i="7" s="1"/>
  <c r="H385" i="7"/>
  <c r="D385" i="7"/>
  <c r="H2613" i="7"/>
  <c r="G2613" i="7"/>
  <c r="E2613" i="7"/>
  <c r="J3298" i="7"/>
  <c r="I3368" i="7"/>
  <c r="J3368" i="7"/>
  <c r="C396" i="7"/>
  <c r="A396" i="7" s="1"/>
  <c r="D3988" i="7"/>
  <c r="G3988" i="7"/>
  <c r="H3293" i="7"/>
  <c r="D3293" i="7"/>
  <c r="G3293" i="7"/>
  <c r="J3293" i="7"/>
  <c r="E452" i="1"/>
  <c r="E1344" i="7"/>
  <c r="C1344" i="7"/>
  <c r="A1344" i="7" s="1"/>
  <c r="C2680" i="7"/>
  <c r="A2680" i="7" s="1"/>
  <c r="I3865" i="7"/>
  <c r="C3865" i="7"/>
  <c r="A3865" i="7" s="1"/>
  <c r="G3865" i="7"/>
  <c r="G141" i="7"/>
  <c r="D266" i="7"/>
  <c r="H2465" i="7"/>
  <c r="C2465" i="7"/>
  <c r="A2465" i="7" s="1"/>
  <c r="G413" i="7"/>
  <c r="J1500" i="7"/>
  <c r="E1500" i="7"/>
  <c r="E694" i="7"/>
  <c r="H2184" i="7"/>
  <c r="C2184" i="7"/>
  <c r="A2184" i="7" s="1"/>
  <c r="E2184" i="7"/>
  <c r="C2293" i="7"/>
  <c r="A2293" i="7" s="1"/>
  <c r="I740" i="7"/>
  <c r="C740" i="7"/>
  <c r="A740" i="7" s="1"/>
  <c r="I3777" i="7"/>
  <c r="J3777" i="7"/>
  <c r="C2859" i="7"/>
  <c r="A2859" i="7" s="1"/>
  <c r="E2859" i="7"/>
  <c r="G2859" i="7"/>
  <c r="I239" i="7"/>
  <c r="C239" i="7"/>
  <c r="A239" i="7" s="1"/>
  <c r="E2291" i="7"/>
  <c r="I1392" i="7"/>
  <c r="J1392" i="7"/>
  <c r="E1392" i="7"/>
  <c r="I2574" i="7"/>
  <c r="E2574" i="7"/>
  <c r="D2574" i="7"/>
  <c r="J2836" i="7"/>
  <c r="E2836" i="7"/>
  <c r="H2880" i="7"/>
  <c r="C546" i="7"/>
  <c r="A546" i="7" s="1"/>
  <c r="I2093" i="7"/>
  <c r="C1643" i="7"/>
  <c r="A1643" i="7" s="1"/>
  <c r="E1643" i="7"/>
  <c r="C1515" i="7"/>
  <c r="A1515" i="7" s="1"/>
  <c r="G1515" i="7"/>
  <c r="C14" i="7"/>
  <c r="A14" i="7" s="1"/>
  <c r="I1566" i="7"/>
  <c r="J2964" i="7"/>
  <c r="I2198" i="7"/>
  <c r="C2198" i="7"/>
  <c r="A2198" i="7" s="1"/>
  <c r="J738" i="7"/>
  <c r="H2791" i="7"/>
  <c r="E2791" i="7"/>
  <c r="C2791" i="7"/>
  <c r="A2791" i="7" s="1"/>
  <c r="D1807" i="7"/>
  <c r="G2590" i="7"/>
  <c r="H2190" i="7"/>
  <c r="D2190" i="7"/>
  <c r="D1720" i="7"/>
  <c r="G1720" i="7"/>
  <c r="C46" i="1"/>
  <c r="E201" i="7"/>
  <c r="C201" i="7"/>
  <c r="A201" i="7" s="1"/>
  <c r="J201" i="7"/>
  <c r="E1910" i="7"/>
  <c r="I2221" i="7"/>
  <c r="G1816" i="7"/>
  <c r="I1107" i="7"/>
  <c r="C1107" i="7"/>
  <c r="A1107" i="7" s="1"/>
  <c r="G1107" i="7"/>
  <c r="I3286" i="7"/>
  <c r="G3286" i="7"/>
  <c r="C391" i="7"/>
  <c r="A391" i="7" s="1"/>
  <c r="J401" i="7"/>
  <c r="H1159" i="7"/>
  <c r="G1159" i="7"/>
  <c r="C510" i="7"/>
  <c r="A510" i="7" s="1"/>
  <c r="E510" i="7"/>
  <c r="D158" i="1"/>
  <c r="I3443" i="7"/>
  <c r="C3443" i="7"/>
  <c r="A3443" i="7" s="1"/>
  <c r="J3443" i="7"/>
  <c r="E3832" i="7"/>
  <c r="C3832" i="7"/>
  <c r="A3832" i="7" s="1"/>
  <c r="H1707" i="7"/>
  <c r="C3000" i="7"/>
  <c r="A3000" i="7" s="1"/>
  <c r="H2401" i="7"/>
  <c r="C2401" i="7"/>
  <c r="A2401" i="7" s="1"/>
  <c r="I3285" i="7"/>
  <c r="G2543" i="7"/>
  <c r="D2543" i="7"/>
  <c r="H3223" i="7"/>
  <c r="D3223" i="7"/>
  <c r="E3413" i="7"/>
  <c r="C3413" i="7"/>
  <c r="A3413" i="7" s="1"/>
  <c r="H544" i="7"/>
  <c r="D544" i="7"/>
  <c r="I650" i="7"/>
  <c r="C650" i="7"/>
  <c r="A650" i="7" s="1"/>
  <c r="D3726" i="7"/>
  <c r="E3179" i="7"/>
  <c r="C828" i="7"/>
  <c r="A828" i="7" s="1"/>
  <c r="D828" i="7"/>
  <c r="C667" i="7"/>
  <c r="A667" i="7" s="1"/>
  <c r="J667" i="7"/>
  <c r="H2169" i="7"/>
  <c r="E2169" i="7"/>
  <c r="J887" i="7"/>
  <c r="G3403" i="7"/>
  <c r="G3242" i="7"/>
  <c r="I760" i="7"/>
  <c r="C499" i="1"/>
  <c r="J705" i="7"/>
  <c r="C705" i="7"/>
  <c r="A705" i="7" s="1"/>
  <c r="H2312" i="7"/>
  <c r="C2312" i="7"/>
  <c r="A2312" i="7" s="1"/>
  <c r="E2499" i="7"/>
  <c r="I1850" i="7"/>
  <c r="C1850" i="7"/>
  <c r="A1850" i="7" s="1"/>
  <c r="C3637" i="7"/>
  <c r="A3637" i="7" s="1"/>
  <c r="J3637" i="7"/>
  <c r="H856" i="7"/>
  <c r="I3647" i="7"/>
  <c r="E3647" i="7"/>
  <c r="I1152" i="7"/>
  <c r="D286" i="7"/>
  <c r="E835" i="7"/>
  <c r="H2999" i="7"/>
  <c r="C2999" i="7"/>
  <c r="A2999" i="7" s="1"/>
  <c r="E2999" i="7"/>
  <c r="C1804" i="7"/>
  <c r="A1804" i="7" s="1"/>
  <c r="D130" i="1"/>
  <c r="G3116" i="7"/>
  <c r="I3662" i="7"/>
  <c r="D3662" i="7"/>
  <c r="C3662" i="7"/>
  <c r="A3662" i="7" s="1"/>
  <c r="G3456" i="7"/>
  <c r="H184" i="7"/>
  <c r="J3883" i="7"/>
  <c r="C290" i="1"/>
  <c r="E502" i="1"/>
  <c r="D502" i="1"/>
  <c r="C535" i="1"/>
  <c r="C491" i="1"/>
  <c r="G2016" i="7"/>
  <c r="J3439" i="7"/>
  <c r="H1239" i="7"/>
  <c r="C1239" i="7"/>
  <c r="A1239" i="7" s="1"/>
  <c r="I1013" i="7"/>
  <c r="D1013" i="7"/>
  <c r="H3727" i="7"/>
  <c r="E3727" i="7"/>
  <c r="G414" i="7"/>
  <c r="D319" i="1"/>
  <c r="E319" i="1"/>
  <c r="E389" i="1"/>
  <c r="C934" i="7"/>
  <c r="A934" i="7" s="1"/>
  <c r="H2471" i="7"/>
  <c r="C2471" i="7"/>
  <c r="A2471" i="7" s="1"/>
  <c r="G2471" i="7"/>
  <c r="G1122" i="7"/>
  <c r="C1122" i="7"/>
  <c r="A1122" i="7" s="1"/>
  <c r="G1561" i="7"/>
  <c r="I3843" i="7"/>
  <c r="D3449" i="7"/>
  <c r="H3903" i="7"/>
  <c r="E3903" i="7"/>
  <c r="C3903" i="7"/>
  <c r="A3903" i="7" s="1"/>
  <c r="H3294" i="7"/>
  <c r="E3294" i="7"/>
  <c r="E1489" i="7"/>
  <c r="G3819" i="7"/>
  <c r="E3476" i="7"/>
  <c r="G3476" i="7"/>
  <c r="C580" i="1"/>
  <c r="C330" i="1"/>
  <c r="G1990" i="7"/>
  <c r="I652" i="7"/>
  <c r="H652" i="7"/>
  <c r="D1685" i="7"/>
  <c r="E1685" i="7"/>
  <c r="I1058" i="7"/>
  <c r="E1058" i="7"/>
  <c r="D1058" i="7"/>
  <c r="J868" i="7"/>
  <c r="C868" i="7"/>
  <c r="A868" i="7" s="1"/>
  <c r="I1467" i="7"/>
  <c r="E1467" i="7"/>
  <c r="E1284" i="7"/>
  <c r="H2867" i="7"/>
  <c r="J2867" i="7"/>
  <c r="D2867" i="7"/>
  <c r="J1306" i="7"/>
  <c r="E1306" i="7"/>
  <c r="C172" i="1"/>
  <c r="C3732" i="7"/>
  <c r="A3732" i="7" s="1"/>
  <c r="J3732" i="7"/>
  <c r="D25" i="1"/>
  <c r="G177" i="7"/>
  <c r="D177" i="7"/>
  <c r="I3481" i="7"/>
  <c r="D3481" i="7"/>
  <c r="H1603" i="7"/>
  <c r="D1603" i="7"/>
  <c r="I2378" i="7"/>
  <c r="E2378" i="7"/>
  <c r="G2378" i="7"/>
  <c r="H1736" i="7"/>
  <c r="G3363" i="7"/>
  <c r="H2392" i="7"/>
  <c r="C3963" i="7"/>
  <c r="A3963" i="7" s="1"/>
  <c r="H3963" i="7"/>
  <c r="E3963" i="7"/>
  <c r="D522" i="7"/>
  <c r="I3685" i="7"/>
  <c r="D283" i="7"/>
  <c r="J283" i="7"/>
  <c r="C1698" i="7"/>
  <c r="A1698" i="7" s="1"/>
  <c r="E2111" i="7"/>
  <c r="G2111" i="7"/>
  <c r="E465" i="1"/>
  <c r="D146" i="1"/>
  <c r="H2486" i="7"/>
  <c r="J2486" i="7"/>
  <c r="D2299" i="7"/>
  <c r="J2299" i="7"/>
  <c r="E2299" i="7"/>
  <c r="I2247" i="7"/>
  <c r="G1327" i="7"/>
  <c r="J103" i="7"/>
  <c r="E2654" i="7"/>
  <c r="D2654" i="7"/>
  <c r="J2812" i="7"/>
  <c r="G1385" i="7"/>
  <c r="C133" i="1"/>
  <c r="I3957" i="7"/>
  <c r="I788" i="7"/>
  <c r="J788" i="7"/>
  <c r="H886" i="7"/>
  <c r="G886" i="7"/>
  <c r="D1019" i="7"/>
  <c r="I2691" i="7"/>
  <c r="G459" i="7"/>
  <c r="H1930" i="7"/>
  <c r="D1930" i="7"/>
  <c r="E1930" i="7"/>
  <c r="I2984" i="7"/>
  <c r="J2984" i="7"/>
  <c r="C2984" i="7"/>
  <c r="A2984" i="7" s="1"/>
  <c r="E2984" i="7"/>
  <c r="J768" i="7"/>
  <c r="I1853" i="7"/>
  <c r="C380" i="1"/>
  <c r="E380" i="1"/>
  <c r="E2028" i="7"/>
  <c r="H3305" i="7"/>
  <c r="H3894" i="7"/>
  <c r="H2095" i="7"/>
  <c r="I2095" i="7"/>
  <c r="C1338" i="7"/>
  <c r="A1338" i="7" s="1"/>
  <c r="E2179" i="7"/>
  <c r="G461" i="7"/>
  <c r="D672" i="7"/>
  <c r="H21" i="7"/>
  <c r="J21" i="7"/>
  <c r="E21" i="7"/>
  <c r="E3271" i="7"/>
  <c r="I2842" i="7"/>
  <c r="D2842" i="7"/>
  <c r="I3325" i="7"/>
  <c r="E3994" i="7"/>
  <c r="D65" i="1"/>
  <c r="E65" i="1"/>
  <c r="E1544" i="7"/>
  <c r="J1544" i="7"/>
  <c r="D2955" i="7"/>
  <c r="C3272" i="7"/>
  <c r="A3272" i="7" s="1"/>
  <c r="H1898" i="7"/>
  <c r="C1898" i="7"/>
  <c r="A1898" i="7" s="1"/>
  <c r="I3659" i="7"/>
  <c r="G3659" i="7"/>
  <c r="D3659" i="7"/>
  <c r="D375" i="1"/>
  <c r="E375" i="1"/>
  <c r="I121" i="7"/>
  <c r="J121" i="7"/>
  <c r="J306" i="7"/>
  <c r="H3465" i="7"/>
  <c r="C549" i="1"/>
  <c r="J1147" i="7"/>
  <c r="H529" i="7"/>
  <c r="E1773" i="7"/>
  <c r="C1773" i="7"/>
  <c r="A1773" i="7" s="1"/>
  <c r="H3589" i="7"/>
  <c r="C3589" i="7"/>
  <c r="A3589" i="7" s="1"/>
  <c r="J3589" i="7"/>
  <c r="E3589" i="7"/>
  <c r="C2834" i="7"/>
  <c r="A2834" i="7" s="1"/>
  <c r="H227" i="7"/>
  <c r="I3359" i="7"/>
  <c r="E2208" i="7"/>
  <c r="C2208" i="7"/>
  <c r="A2208" i="7" s="1"/>
  <c r="C829" i="7"/>
  <c r="A829" i="7" s="1"/>
  <c r="H2430" i="7"/>
  <c r="E2430" i="7"/>
  <c r="G2430" i="7"/>
  <c r="E204" i="1"/>
  <c r="E2165" i="7"/>
  <c r="H3397" i="7"/>
  <c r="C70" i="7"/>
  <c r="A70" i="7" s="1"/>
  <c r="E70" i="7"/>
  <c r="D70" i="7"/>
  <c r="I2671" i="7"/>
  <c r="D2671" i="7"/>
  <c r="D3725" i="7"/>
  <c r="E3725" i="7"/>
  <c r="G2342" i="7"/>
  <c r="H2342" i="7"/>
  <c r="E2342" i="7"/>
  <c r="G3550" i="7"/>
  <c r="G3404" i="7"/>
  <c r="C3521" i="7"/>
  <c r="A3521" i="7" s="1"/>
  <c r="I3764" i="7"/>
  <c r="E3764" i="7"/>
  <c r="C997" i="7"/>
  <c r="A997" i="7" s="1"/>
  <c r="I1150" i="7"/>
  <c r="G1150" i="7"/>
  <c r="J3885" i="7"/>
  <c r="H1033" i="7"/>
  <c r="C2476" i="7"/>
  <c r="A2476" i="7" s="1"/>
  <c r="G2476" i="7"/>
  <c r="H1918" i="7"/>
  <c r="E758" i="7"/>
  <c r="E3693" i="7"/>
  <c r="H3019" i="7"/>
  <c r="E3019" i="7"/>
  <c r="C3026" i="7"/>
  <c r="A3026" i="7" s="1"/>
  <c r="I2863" i="7"/>
  <c r="J2863" i="7"/>
  <c r="G2863" i="7"/>
  <c r="I1121" i="7"/>
  <c r="H3078" i="7"/>
  <c r="J3300" i="7"/>
  <c r="H794" i="7"/>
  <c r="G794" i="7"/>
  <c r="E1520" i="7"/>
  <c r="C897" i="7"/>
  <c r="A897" i="7" s="1"/>
  <c r="J1821" i="7"/>
  <c r="G2633" i="7"/>
  <c r="E2757" i="7"/>
  <c r="J2757" i="7"/>
  <c r="G669" i="7"/>
  <c r="H32" i="7"/>
  <c r="J514" i="7"/>
  <c r="D514" i="7"/>
  <c r="H2060" i="7"/>
  <c r="G2060" i="7"/>
  <c r="E61" i="1"/>
  <c r="C61" i="1"/>
  <c r="D3984" i="7"/>
  <c r="J3984" i="7"/>
  <c r="I3869" i="7"/>
  <c r="D3869" i="7"/>
  <c r="G2732" i="7"/>
  <c r="D2732" i="7"/>
  <c r="C182" i="7"/>
  <c r="A182" i="7" s="1"/>
  <c r="G182" i="7"/>
  <c r="H3321" i="7"/>
  <c r="C3321" i="7"/>
  <c r="A3321" i="7" s="1"/>
  <c r="G3063" i="7"/>
  <c r="D3063" i="7"/>
  <c r="H1138" i="7"/>
  <c r="D1138" i="7"/>
  <c r="E1138" i="7"/>
  <c r="I25" i="7"/>
  <c r="D2509" i="7"/>
  <c r="G2509" i="7"/>
  <c r="D2779" i="7"/>
  <c r="C1082" i="7"/>
  <c r="A1082" i="7" s="1"/>
  <c r="D207" i="7"/>
  <c r="H13" i="7"/>
  <c r="J2159" i="7"/>
  <c r="G2159" i="7"/>
  <c r="H2562" i="7"/>
  <c r="D2562" i="7"/>
  <c r="C2885" i="7"/>
  <c r="A2885" i="7" s="1"/>
  <c r="J2885" i="7"/>
  <c r="D2500" i="7"/>
  <c r="G2500" i="7"/>
  <c r="C832" i="7"/>
  <c r="A832" i="7" s="1"/>
  <c r="C375" i="7"/>
  <c r="A375" i="7" s="1"/>
  <c r="E3583" i="7"/>
  <c r="J3583" i="7"/>
  <c r="H3010" i="7"/>
  <c r="G3010" i="7"/>
  <c r="D2404" i="7"/>
  <c r="C2404" i="7"/>
  <c r="A2404" i="7" s="1"/>
  <c r="J2684" i="7"/>
  <c r="C2684" i="7"/>
  <c r="A2684" i="7" s="1"/>
  <c r="D2684" i="7"/>
  <c r="C899" i="7"/>
  <c r="A899" i="7" s="1"/>
  <c r="D899" i="7"/>
  <c r="H579" i="7"/>
  <c r="C579" i="7"/>
  <c r="A579" i="7" s="1"/>
  <c r="I3262" i="7"/>
  <c r="G3262" i="7"/>
  <c r="I1001" i="7"/>
  <c r="J1648" i="7"/>
  <c r="D529" i="1"/>
  <c r="H2435" i="7"/>
  <c r="H2655" i="7"/>
  <c r="D594" i="7"/>
  <c r="C2375" i="7"/>
  <c r="A2375" i="7" s="1"/>
  <c r="E2375" i="7"/>
  <c r="J2375" i="7"/>
  <c r="H1719" i="7"/>
  <c r="D1719" i="7"/>
  <c r="C3390" i="7"/>
  <c r="A3390" i="7" s="1"/>
  <c r="C1249" i="7"/>
  <c r="A1249" i="7" s="1"/>
  <c r="D1249" i="7"/>
  <c r="H423" i="7"/>
  <c r="E774" i="7"/>
  <c r="G774" i="7"/>
  <c r="C774" i="7"/>
  <c r="A774" i="7" s="1"/>
  <c r="D774" i="7"/>
  <c r="G1128" i="7"/>
  <c r="E1128" i="7"/>
  <c r="H3453" i="7"/>
  <c r="H1216" i="7"/>
  <c r="J1216" i="7"/>
  <c r="E1216" i="7"/>
  <c r="I392" i="7"/>
  <c r="G392" i="7"/>
  <c r="E3639" i="7"/>
  <c r="I896" i="7"/>
  <c r="G896" i="7"/>
  <c r="I3962" i="7"/>
  <c r="E162" i="1"/>
  <c r="D162" i="1"/>
  <c r="E1536" i="7"/>
  <c r="I1536" i="7"/>
  <c r="C1536" i="7"/>
  <c r="A1536" i="7" s="1"/>
  <c r="E2425" i="7"/>
  <c r="C2425" i="7"/>
  <c r="A2425" i="7" s="1"/>
  <c r="H249" i="7"/>
  <c r="E346" i="7"/>
  <c r="H346" i="7"/>
  <c r="C346" i="7"/>
  <c r="A346" i="7" s="1"/>
  <c r="G2514" i="7"/>
  <c r="I2480" i="7"/>
  <c r="J1005" i="7"/>
  <c r="E2658" i="7"/>
  <c r="G1023" i="7"/>
  <c r="I1709" i="7"/>
  <c r="I1047" i="7"/>
  <c r="E1047" i="7"/>
  <c r="J1047" i="7"/>
  <c r="C3619" i="7"/>
  <c r="A3619" i="7" s="1"/>
  <c r="J3326" i="7"/>
  <c r="I1012" i="7"/>
  <c r="D210" i="1"/>
  <c r="H2049" i="7"/>
  <c r="J2049" i="7"/>
  <c r="D1726" i="7"/>
  <c r="E1726" i="7"/>
  <c r="I469" i="7"/>
  <c r="D469" i="7"/>
  <c r="E408" i="1"/>
  <c r="D3384" i="7"/>
  <c r="H3169" i="7"/>
  <c r="J3169" i="7"/>
  <c r="E2938" i="7"/>
  <c r="E3675" i="7"/>
  <c r="H3719" i="7"/>
  <c r="D3719" i="7"/>
  <c r="I1394" i="7"/>
  <c r="D335" i="1"/>
  <c r="D2569" i="7"/>
  <c r="I1137" i="7"/>
  <c r="E1137" i="7"/>
  <c r="E521" i="1"/>
  <c r="J1801" i="7"/>
  <c r="D1801" i="7"/>
  <c r="C2110" i="7"/>
  <c r="A2110" i="7" s="1"/>
  <c r="I2638" i="7"/>
  <c r="E2638" i="7"/>
  <c r="G2638" i="7"/>
  <c r="H2203" i="7"/>
  <c r="J2650" i="7"/>
  <c r="G2650" i="7"/>
  <c r="C3316" i="7"/>
  <c r="A3316" i="7" s="1"/>
  <c r="H3754" i="7"/>
  <c r="E4000" i="7"/>
  <c r="I2800" i="7"/>
  <c r="J2800" i="7"/>
  <c r="E2800" i="7"/>
  <c r="G2800" i="7"/>
  <c r="G516" i="7"/>
  <c r="D2682" i="7"/>
  <c r="H3673" i="7"/>
  <c r="C2314" i="7"/>
  <c r="A2314" i="7" s="1"/>
  <c r="I3180" i="7"/>
  <c r="G3180" i="7"/>
  <c r="E3180" i="7"/>
  <c r="J1688" i="7"/>
  <c r="I2419" i="7"/>
  <c r="C3067" i="7"/>
  <c r="A3067" i="7" s="1"/>
  <c r="I2323" i="7"/>
  <c r="G1987" i="7"/>
  <c r="J1089" i="7"/>
  <c r="I3751" i="7"/>
  <c r="D3751" i="7"/>
  <c r="E3751" i="7"/>
  <c r="C3751" i="7"/>
  <c r="A3751" i="7" s="1"/>
  <c r="H3244" i="7"/>
  <c r="G3244" i="7"/>
  <c r="C3402" i="7"/>
  <c r="A3402" i="7" s="1"/>
  <c r="I1413" i="7"/>
  <c r="J1413" i="7"/>
  <c r="E16" i="7"/>
  <c r="H2538" i="7"/>
  <c r="J2538" i="7"/>
  <c r="H3723" i="7"/>
  <c r="E735" i="7"/>
  <c r="D735" i="7"/>
  <c r="I350" i="7"/>
  <c r="C2145" i="7"/>
  <c r="A2145" i="7" s="1"/>
  <c r="C273" i="7"/>
  <c r="A273" i="7" s="1"/>
  <c r="G273" i="7"/>
  <c r="J3306" i="7"/>
  <c r="C588" i="7"/>
  <c r="A588" i="7" s="1"/>
  <c r="H2545" i="7"/>
  <c r="E2545" i="7"/>
  <c r="C520" i="1"/>
  <c r="J157" i="7"/>
  <c r="G157" i="7"/>
  <c r="H3991" i="7"/>
  <c r="G3991" i="7"/>
  <c r="D3991" i="7"/>
  <c r="H878" i="7"/>
  <c r="G878" i="7"/>
  <c r="J878" i="7"/>
  <c r="I3896" i="7"/>
  <c r="D1233" i="7"/>
  <c r="C3246" i="7"/>
  <c r="A3246" i="7" s="1"/>
  <c r="G2168" i="7"/>
  <c r="E2160" i="7"/>
  <c r="G2160" i="7"/>
  <c r="J2160" i="7"/>
  <c r="D368" i="1"/>
  <c r="H1176" i="7"/>
  <c r="J1120" i="7"/>
  <c r="J1443" i="7"/>
  <c r="E1762" i="7"/>
  <c r="J3660" i="7"/>
  <c r="J2649" i="7"/>
  <c r="H269" i="7"/>
  <c r="E1070" i="7"/>
  <c r="H2383" i="7"/>
  <c r="G2383" i="7"/>
  <c r="I629" i="7"/>
  <c r="C761" i="7"/>
  <c r="A761" i="7" s="1"/>
  <c r="C464" i="1"/>
  <c r="D464" i="1"/>
  <c r="J2887" i="7"/>
  <c r="J1909" i="7"/>
  <c r="G1909" i="7"/>
  <c r="H3290" i="7"/>
  <c r="J3290" i="7"/>
  <c r="I2749" i="7"/>
  <c r="I888" i="7"/>
  <c r="C888" i="7"/>
  <c r="A888" i="7" s="1"/>
  <c r="G3347" i="7"/>
  <c r="H1823" i="7"/>
  <c r="C1823" i="7"/>
  <c r="A1823" i="7" s="1"/>
  <c r="G2197" i="7"/>
  <c r="I646" i="7"/>
  <c r="H3015" i="7"/>
  <c r="D3015" i="7"/>
  <c r="I1048" i="7"/>
  <c r="G1048" i="7"/>
  <c r="E2770" i="7"/>
  <c r="C2770" i="7"/>
  <c r="A2770" i="7" s="1"/>
  <c r="C511" i="7"/>
  <c r="A511" i="7" s="1"/>
  <c r="G511" i="7"/>
  <c r="H3944" i="7"/>
  <c r="C3944" i="7"/>
  <c r="A3944" i="7" s="1"/>
  <c r="E269" i="1"/>
  <c r="G1632" i="7"/>
  <c r="I2373" i="7"/>
  <c r="D2373" i="7"/>
  <c r="H3024" i="7"/>
  <c r="D1247" i="7"/>
  <c r="E782" i="7"/>
  <c r="C782" i="7"/>
  <c r="A782" i="7" s="1"/>
  <c r="G2056" i="7"/>
  <c r="J2056" i="7"/>
  <c r="H526" i="7"/>
  <c r="C526" i="7"/>
  <c r="A526" i="7" s="1"/>
  <c r="C3206" i="7"/>
  <c r="A3206" i="7" s="1"/>
  <c r="J3206" i="7"/>
  <c r="G3527" i="7"/>
  <c r="G736" i="7"/>
  <c r="E736" i="7"/>
  <c r="C3761" i="7"/>
  <c r="A3761" i="7" s="1"/>
  <c r="J3761" i="7"/>
  <c r="I3539" i="7"/>
  <c r="G3539" i="7"/>
  <c r="E3382" i="7"/>
  <c r="D3382" i="7"/>
  <c r="I50" i="7"/>
  <c r="J50" i="7"/>
  <c r="H2302" i="7"/>
  <c r="E2302" i="7"/>
  <c r="I3966" i="7"/>
  <c r="I2998" i="7"/>
  <c r="G2998" i="7"/>
  <c r="D2998" i="7"/>
  <c r="J1747" i="7"/>
  <c r="E1747" i="7"/>
  <c r="C904" i="7"/>
  <c r="A904" i="7" s="1"/>
  <c r="D904" i="7"/>
  <c r="E904" i="7"/>
  <c r="D772" i="7"/>
  <c r="I2322" i="7"/>
  <c r="D1011" i="7"/>
  <c r="G1011" i="7"/>
  <c r="I790" i="7"/>
  <c r="D790" i="7"/>
  <c r="I1594" i="7"/>
  <c r="G1594" i="7"/>
  <c r="I2192" i="7"/>
  <c r="D1920" i="7"/>
  <c r="C1920" i="7"/>
  <c r="A1920" i="7" s="1"/>
  <c r="G3498" i="7"/>
  <c r="I3721" i="7"/>
  <c r="H288" i="7"/>
  <c r="E288" i="7"/>
  <c r="I677" i="7"/>
  <c r="C677" i="7"/>
  <c r="A677" i="7" s="1"/>
  <c r="E184" i="1"/>
  <c r="D173" i="1"/>
  <c r="H277" i="7"/>
  <c r="C277" i="7"/>
  <c r="A277" i="7" s="1"/>
  <c r="J3207" i="7"/>
  <c r="J2619" i="7"/>
  <c r="G2619" i="7"/>
  <c r="E2619" i="7"/>
  <c r="G355" i="7"/>
  <c r="D355" i="7"/>
  <c r="D183" i="1"/>
  <c r="E183" i="1"/>
  <c r="I2372" i="7"/>
  <c r="J2372" i="7"/>
  <c r="G3188" i="7"/>
  <c r="C3188" i="7"/>
  <c r="A3188" i="7" s="1"/>
  <c r="N1" i="1"/>
  <c r="C9" i="1"/>
  <c r="H1460" i="7"/>
  <c r="J1460" i="7"/>
  <c r="D348" i="1"/>
  <c r="H530" i="7"/>
  <c r="G530" i="7"/>
  <c r="J530" i="7"/>
  <c r="C1504" i="7"/>
  <c r="A1504" i="7" s="1"/>
  <c r="I409" i="7"/>
  <c r="G409" i="7"/>
  <c r="D409" i="7"/>
  <c r="H1568" i="7"/>
  <c r="D1568" i="7"/>
  <c r="H810" i="7"/>
  <c r="E810" i="7"/>
  <c r="D810" i="7"/>
  <c r="J1279" i="7"/>
  <c r="D3486" i="7"/>
  <c r="J1308" i="7"/>
  <c r="D1308" i="7"/>
  <c r="H2202" i="7"/>
  <c r="E2202" i="7"/>
  <c r="D1273" i="7"/>
  <c r="D2027" i="7"/>
  <c r="I3809" i="7"/>
  <c r="C1108" i="7"/>
  <c r="A1108" i="7" s="1"/>
  <c r="G1869" i="7"/>
  <c r="D1869" i="7"/>
  <c r="I1945" i="7"/>
  <c r="C2116" i="7"/>
  <c r="A2116" i="7" s="1"/>
  <c r="E2116" i="7"/>
  <c r="D875" i="7"/>
  <c r="J875" i="7"/>
  <c r="G3463" i="7"/>
  <c r="H818" i="7"/>
  <c r="I2412" i="7"/>
  <c r="J2412" i="7"/>
  <c r="I882" i="7"/>
  <c r="G882" i="7"/>
  <c r="J2564" i="7"/>
  <c r="J2558" i="7"/>
  <c r="C381" i="7"/>
  <c r="A381" i="7" s="1"/>
  <c r="H1766" i="7"/>
  <c r="D639" i="7"/>
  <c r="J639" i="7"/>
  <c r="C639" i="7"/>
  <c r="A639" i="7" s="1"/>
  <c r="H2694" i="7"/>
  <c r="J2694" i="7"/>
  <c r="D1864" i="7"/>
  <c r="E1864" i="7"/>
  <c r="D2537" i="7"/>
  <c r="H97" i="7"/>
  <c r="G97" i="7"/>
  <c r="E3014" i="7"/>
  <c r="C3014" i="7"/>
  <c r="A3014" i="7" s="1"/>
  <c r="I762" i="7"/>
  <c r="D1302" i="7"/>
  <c r="E1302" i="7"/>
  <c r="C86" i="1"/>
  <c r="H582" i="7"/>
  <c r="E582" i="7"/>
  <c r="J582" i="7"/>
  <c r="D582" i="7"/>
  <c r="G1022" i="7"/>
  <c r="I2889" i="7"/>
  <c r="C2889" i="7"/>
  <c r="A2889" i="7" s="1"/>
  <c r="E690" i="7"/>
  <c r="C80" i="1"/>
  <c r="I1722" i="7"/>
  <c r="G1722" i="7"/>
  <c r="J1073" i="7"/>
  <c r="D1073" i="7"/>
  <c r="E879" i="7"/>
  <c r="D373" i="1"/>
  <c r="I3195" i="7"/>
  <c r="I1705" i="7"/>
  <c r="C1705" i="7"/>
  <c r="A1705" i="7" s="1"/>
  <c r="D1705" i="7"/>
  <c r="C10" i="1"/>
  <c r="D2669" i="7"/>
  <c r="J545" i="7"/>
  <c r="C243" i="1"/>
  <c r="G458" i="7"/>
  <c r="C458" i="7"/>
  <c r="A458" i="7" s="1"/>
  <c r="I192" i="7"/>
  <c r="E392" i="1"/>
  <c r="D2827" i="7"/>
  <c r="I3770" i="7"/>
  <c r="D3770" i="7"/>
  <c r="J3770" i="7"/>
  <c r="J1131" i="7"/>
  <c r="I1505" i="7"/>
  <c r="J1505" i="7"/>
  <c r="H3200" i="7"/>
  <c r="E3200" i="7"/>
  <c r="G3200" i="7"/>
  <c r="E696" i="7"/>
  <c r="H1416" i="7"/>
  <c r="C209" i="1"/>
  <c r="I3062" i="7"/>
  <c r="C323" i="1"/>
  <c r="E519" i="1"/>
  <c r="D519" i="1"/>
  <c r="G2829" i="7"/>
  <c r="D2829" i="7"/>
  <c r="J2829" i="7"/>
  <c r="J1236" i="7"/>
  <c r="C3898" i="7"/>
  <c r="A3898" i="7" s="1"/>
  <c r="J3898" i="7"/>
  <c r="I3079" i="7"/>
  <c r="C3739" i="7"/>
  <c r="A3739" i="7" s="1"/>
  <c r="D3739" i="7"/>
  <c r="G1053" i="7"/>
  <c r="C206" i="1"/>
  <c r="H1763" i="7"/>
  <c r="C1763" i="7"/>
  <c r="A1763" i="7" s="1"/>
  <c r="H3212" i="7"/>
  <c r="C470" i="1"/>
  <c r="D1228" i="7"/>
  <c r="I2020" i="7"/>
  <c r="G2020" i="7"/>
  <c r="C2020" i="7"/>
  <c r="A2020" i="7" s="1"/>
  <c r="G3339" i="7"/>
  <c r="H3339" i="7"/>
  <c r="E3339" i="7"/>
  <c r="E2989" i="7"/>
  <c r="J2989" i="7"/>
  <c r="G2989" i="7"/>
  <c r="G1084" i="7"/>
  <c r="H1587" i="7"/>
  <c r="J1587" i="7"/>
  <c r="I3324" i="7"/>
  <c r="J3324" i="7"/>
  <c r="G3324" i="7"/>
  <c r="H2768" i="7"/>
  <c r="E2768" i="7"/>
  <c r="E3651" i="7"/>
  <c r="J2335" i="7"/>
  <c r="D2335" i="7"/>
  <c r="J1320" i="7"/>
  <c r="C1320" i="7"/>
  <c r="A1320" i="7" s="1"/>
  <c r="J85" i="7"/>
  <c r="D85" i="7"/>
  <c r="E3838" i="7"/>
  <c r="J194" i="7"/>
  <c r="E194" i="7"/>
  <c r="E87" i="7"/>
  <c r="J1404" i="7"/>
  <c r="C1404" i="7"/>
  <c r="A1404" i="7" s="1"/>
  <c r="E52" i="1"/>
  <c r="E122" i="7"/>
  <c r="J1874" i="7"/>
  <c r="I1735" i="7"/>
  <c r="E1735" i="7"/>
  <c r="C2790" i="7"/>
  <c r="A2790" i="7" s="1"/>
  <c r="I3748" i="7"/>
  <c r="G3748" i="7"/>
  <c r="C158" i="7"/>
  <c r="A158" i="7" s="1"/>
  <c r="D158" i="7"/>
  <c r="I1415" i="7"/>
  <c r="J1415" i="7"/>
  <c r="H466" i="7"/>
  <c r="D466" i="7"/>
  <c r="C294" i="1"/>
  <c r="I1644" i="7"/>
  <c r="J1644" i="7"/>
  <c r="D382" i="1"/>
  <c r="I2815" i="7"/>
  <c r="E3834" i="7"/>
  <c r="J675" i="7"/>
  <c r="E1210" i="7"/>
  <c r="D2752" i="7"/>
  <c r="G3629" i="7"/>
  <c r="G1377" i="7"/>
  <c r="G1734" i="7"/>
  <c r="D1734" i="7"/>
  <c r="D3577" i="7"/>
  <c r="E3577" i="7"/>
  <c r="I3890" i="7"/>
  <c r="E3890" i="7"/>
  <c r="G3058" i="7"/>
  <c r="H3323" i="7"/>
  <c r="G3323" i="7"/>
  <c r="D1803" i="7"/>
  <c r="G2898" i="7"/>
  <c r="H512" i="7"/>
  <c r="G1783" i="7"/>
  <c r="I3046" i="7"/>
  <c r="D3046" i="7"/>
  <c r="G1616" i="7"/>
  <c r="H3338" i="7"/>
  <c r="E3338" i="7"/>
  <c r="I907" i="7"/>
  <c r="G907" i="7"/>
  <c r="C3741" i="7"/>
  <c r="A3741" i="7" s="1"/>
  <c r="H1155" i="7"/>
  <c r="G3099" i="7"/>
  <c r="I3989" i="7"/>
  <c r="D3780" i="7"/>
  <c r="H225" i="7"/>
  <c r="E225" i="7"/>
  <c r="G225" i="7"/>
  <c r="G3536" i="7"/>
  <c r="G2303" i="7"/>
  <c r="D895" i="7"/>
  <c r="J2845" i="7"/>
  <c r="E475" i="1"/>
  <c r="C252" i="1"/>
  <c r="I2879" i="7"/>
  <c r="D2879" i="7"/>
  <c r="J559" i="7"/>
  <c r="H543" i="7"/>
  <c r="D3856" i="7"/>
  <c r="D1294" i="7"/>
  <c r="C1294" i="7"/>
  <c r="A1294" i="7" s="1"/>
  <c r="I3110" i="7"/>
  <c r="E3110" i="7"/>
  <c r="J365" i="7"/>
  <c r="I82" i="7"/>
  <c r="H2485" i="7"/>
  <c r="E2485" i="7"/>
  <c r="H2860" i="7"/>
  <c r="G2176" i="7"/>
  <c r="G1153" i="7"/>
  <c r="E2213" i="7"/>
  <c r="J2457" i="7"/>
  <c r="H20" i="7"/>
  <c r="J20" i="7"/>
  <c r="E1296" i="7"/>
  <c r="G1000" i="7"/>
  <c r="D785" i="7"/>
  <c r="J3260" i="7"/>
  <c r="H2536" i="7"/>
  <c r="E2536" i="7"/>
  <c r="J1571" i="7"/>
  <c r="J3785" i="7"/>
  <c r="I3591" i="7"/>
  <c r="E700" i="7"/>
  <c r="I3454" i="7"/>
  <c r="D3371" i="7"/>
  <c r="H2493" i="7"/>
  <c r="E3937" i="7"/>
  <c r="I1189" i="7"/>
  <c r="C1189" i="7"/>
  <c r="A1189" i="7" s="1"/>
  <c r="E1189" i="7"/>
  <c r="J2043" i="7"/>
  <c r="E3379" i="7"/>
  <c r="C2623" i="7"/>
  <c r="A2623" i="7" s="1"/>
  <c r="E1403" i="7"/>
  <c r="H2204" i="7"/>
  <c r="D2270" i="7"/>
  <c r="J2270" i="7"/>
  <c r="G542" i="7"/>
  <c r="H3625" i="7"/>
  <c r="G1946" i="7"/>
  <c r="E219" i="1"/>
  <c r="D219" i="1"/>
  <c r="J1106" i="7"/>
  <c r="E1106" i="7"/>
  <c r="E3708" i="7"/>
  <c r="H2316" i="7"/>
  <c r="E987" i="7"/>
  <c r="C987" i="7"/>
  <c r="A987" i="7" s="1"/>
  <c r="C2498" i="7"/>
  <c r="A2498" i="7" s="1"/>
  <c r="J2498" i="7"/>
  <c r="C982" i="7"/>
  <c r="A982" i="7" s="1"/>
  <c r="E1887" i="7"/>
  <c r="D1887" i="7"/>
  <c r="D1975" i="7"/>
  <c r="C1975" i="7"/>
  <c r="A1975" i="7" s="1"/>
  <c r="I2449" i="7"/>
  <c r="E2449" i="7"/>
  <c r="H1895" i="7"/>
  <c r="C1895" i="7"/>
  <c r="A1895" i="7" s="1"/>
  <c r="I627" i="7"/>
  <c r="D627" i="7"/>
  <c r="E627" i="7"/>
  <c r="D1884" i="7"/>
  <c r="I258" i="7"/>
  <c r="E258" i="7"/>
  <c r="I2657" i="7"/>
  <c r="J2657" i="7"/>
  <c r="I809" i="7"/>
  <c r="G809" i="7"/>
  <c r="C3950" i="7"/>
  <c r="A3950" i="7" s="1"/>
  <c r="H701" i="7"/>
  <c r="E2212" i="7"/>
  <c r="D2947" i="7"/>
  <c r="H3978" i="7"/>
  <c r="G2008" i="7"/>
  <c r="I159" i="7"/>
  <c r="J159" i="7"/>
  <c r="E3386" i="7"/>
  <c r="E1878" i="7"/>
  <c r="I2199" i="7"/>
  <c r="E265" i="1"/>
  <c r="J3263" i="7"/>
  <c r="H1263" i="7"/>
  <c r="C73" i="1"/>
  <c r="G2063" i="7"/>
  <c r="C1950" i="7"/>
  <c r="A1950" i="7" s="1"/>
  <c r="H1221" i="7"/>
  <c r="D3600" i="7"/>
  <c r="H1276" i="7"/>
  <c r="G1276" i="7"/>
  <c r="G467" i="7"/>
  <c r="I2364" i="7"/>
  <c r="E1598" i="7"/>
  <c r="D171" i="1"/>
  <c r="J2362" i="7"/>
  <c r="C2362" i="7"/>
  <c r="A2362" i="7" s="1"/>
  <c r="I3581" i="7"/>
  <c r="J3636" i="7"/>
  <c r="C3636" i="7"/>
  <c r="A3636" i="7" s="1"/>
  <c r="D493" i="1"/>
  <c r="H3656" i="7"/>
  <c r="I341" i="7"/>
  <c r="J1781" i="7"/>
  <c r="J749" i="7"/>
  <c r="H3604" i="7"/>
  <c r="H282" i="7"/>
  <c r="D282" i="7"/>
  <c r="E513" i="7"/>
  <c r="D2023" i="7"/>
  <c r="I3227" i="7"/>
  <c r="D3227" i="7"/>
  <c r="E3227" i="7"/>
  <c r="C489" i="1"/>
  <c r="C779" i="7"/>
  <c r="A779" i="7" s="1"/>
  <c r="I3245" i="7"/>
  <c r="E3245" i="7"/>
  <c r="G179" i="7"/>
  <c r="C1274" i="7"/>
  <c r="A1274" i="7" s="1"/>
  <c r="H338" i="7"/>
  <c r="E338" i="7"/>
  <c r="C2589" i="7"/>
  <c r="A2589" i="7" s="1"/>
  <c r="I717" i="7"/>
  <c r="E3646" i="7"/>
  <c r="J1187" i="7"/>
  <c r="H2526" i="7"/>
  <c r="J3713" i="7"/>
  <c r="I2211" i="7"/>
  <c r="E2211" i="7"/>
  <c r="I3490" i="7"/>
  <c r="G3490" i="7"/>
  <c r="G268" i="7"/>
  <c r="D2478" i="7"/>
  <c r="I2084" i="7"/>
  <c r="H1100" i="7"/>
  <c r="D3902" i="7"/>
  <c r="I1786" i="7"/>
  <c r="G2250" i="7"/>
  <c r="J2044" i="7"/>
  <c r="C1578" i="7"/>
  <c r="A1578" i="7" s="1"/>
  <c r="J1310" i="7"/>
  <c r="D390" i="1"/>
  <c r="E11" i="1"/>
  <c r="G1851" i="7"/>
  <c r="H1172" i="7"/>
  <c r="E1172" i="7"/>
  <c r="E3282" i="7"/>
  <c r="H995" i="7"/>
  <c r="D995" i="7"/>
  <c r="E412" i="1"/>
  <c r="C1340" i="7"/>
  <c r="A1340" i="7" s="1"/>
  <c r="H917" i="7"/>
  <c r="C917" i="7"/>
  <c r="A917" i="7" s="1"/>
  <c r="D199" i="7"/>
  <c r="C199" i="7"/>
  <c r="A199" i="7" s="1"/>
  <c r="J3458" i="7"/>
  <c r="H2143" i="7"/>
  <c r="I2854" i="7"/>
  <c r="C2854" i="7"/>
  <c r="A2854" i="7" s="1"/>
  <c r="E2854" i="7"/>
  <c r="J1704" i="7"/>
  <c r="C1704" i="7"/>
  <c r="A1704" i="7" s="1"/>
  <c r="D536" i="7"/>
  <c r="C515" i="7"/>
  <c r="A515" i="7" s="1"/>
  <c r="D2730" i="7"/>
  <c r="J1071" i="7"/>
  <c r="I1096" i="7"/>
  <c r="J1096" i="7"/>
  <c r="G1096" i="7"/>
  <c r="J1996" i="7"/>
  <c r="H1334" i="7"/>
  <c r="C3598" i="7"/>
  <c r="A3598" i="7" s="1"/>
  <c r="I2956" i="7"/>
  <c r="H1461" i="7"/>
  <c r="I2217" i="7"/>
  <c r="C2676" i="7"/>
  <c r="A2676" i="7" s="1"/>
  <c r="H2156" i="7"/>
  <c r="D275" i="1"/>
  <c r="E276" i="7"/>
  <c r="I2301" i="7"/>
  <c r="C139" i="1"/>
  <c r="G1738" i="7"/>
  <c r="E1471" i="7"/>
  <c r="H1197" i="7"/>
  <c r="J1197" i="7"/>
  <c r="E1197" i="7"/>
  <c r="E752" i="7"/>
  <c r="I237" i="7"/>
  <c r="E237" i="7"/>
  <c r="C3657" i="7"/>
  <c r="A3657" i="7" s="1"/>
  <c r="G664" i="7"/>
  <c r="E2130" i="7"/>
  <c r="G687" i="7"/>
  <c r="E3788" i="7"/>
  <c r="G3788" i="7"/>
  <c r="I2746" i="7"/>
  <c r="E2746" i="7"/>
  <c r="G3020" i="7"/>
  <c r="I189" i="7"/>
  <c r="D189" i="7"/>
  <c r="C2621" i="7"/>
  <c r="A2621" i="7" s="1"/>
  <c r="J438" i="7"/>
  <c r="G438" i="7"/>
  <c r="I2151" i="7"/>
  <c r="E2151" i="7"/>
  <c r="E2377" i="7"/>
  <c r="D2481" i="7"/>
  <c r="J2481" i="7"/>
  <c r="E351" i="7"/>
  <c r="E2586" i="7"/>
  <c r="I2670" i="7"/>
  <c r="C724" i="7"/>
  <c r="A724" i="7" s="1"/>
  <c r="D3288" i="7"/>
  <c r="J1932" i="7"/>
  <c r="H1079" i="7"/>
  <c r="J953" i="7"/>
  <c r="C3243" i="7"/>
  <c r="A3243" i="7" s="1"/>
  <c r="C1835" i="7"/>
  <c r="A1835" i="7" s="1"/>
  <c r="D140" i="1"/>
  <c r="I2428" i="7"/>
  <c r="D847" i="7"/>
  <c r="I1604" i="7"/>
  <c r="E1604" i="7"/>
  <c r="C1604" i="7"/>
  <c r="A1604" i="7" s="1"/>
  <c r="E3737" i="7"/>
  <c r="D3737" i="7"/>
  <c r="I2255" i="7"/>
  <c r="G2255" i="7"/>
  <c r="G292" i="7"/>
  <c r="G1516" i="7"/>
  <c r="E36" i="1"/>
  <c r="H2986" i="7"/>
  <c r="C2986" i="7"/>
  <c r="A2986" i="7" s="1"/>
  <c r="C2862" i="7"/>
  <c r="A2862" i="7" s="1"/>
  <c r="H727" i="7"/>
  <c r="G727" i="7"/>
  <c r="G1745" i="7"/>
  <c r="C1745" i="7"/>
  <c r="A1745" i="7" s="1"/>
  <c r="I3473" i="7"/>
  <c r="J3473" i="7"/>
  <c r="E3473" i="7"/>
  <c r="G1815" i="7"/>
  <c r="J2904" i="7"/>
  <c r="E257" i="7"/>
  <c r="H162" i="7"/>
  <c r="G859" i="7"/>
  <c r="H1601" i="7"/>
  <c r="G1601" i="7"/>
  <c r="C1601" i="7"/>
  <c r="A1601" i="7" s="1"/>
  <c r="E3531" i="7"/>
  <c r="H3143" i="7"/>
  <c r="E3143" i="7"/>
  <c r="C560" i="7"/>
  <c r="A560" i="7" s="1"/>
  <c r="G560" i="7"/>
  <c r="J2534" i="7"/>
  <c r="H3038" i="7"/>
  <c r="C3038" i="7"/>
  <c r="A3038" i="7" s="1"/>
  <c r="E3606" i="7"/>
  <c r="G3606" i="7"/>
  <c r="J674" i="7"/>
  <c r="G674" i="7"/>
  <c r="H1553" i="7"/>
  <c r="C1553" i="7"/>
  <c r="A1553" i="7" s="1"/>
  <c r="G523" i="7"/>
  <c r="I1036" i="7"/>
  <c r="E1036" i="7"/>
  <c r="H1162" i="7"/>
  <c r="D1162" i="7"/>
  <c r="G2242" i="7"/>
  <c r="D789" i="7"/>
  <c r="I3451" i="7"/>
  <c r="J1374" i="7"/>
  <c r="I2660" i="7"/>
  <c r="G2660" i="7"/>
  <c r="C2660" i="7"/>
  <c r="A2660" i="7" s="1"/>
  <c r="C1925" i="7"/>
  <c r="A1925" i="7" s="1"/>
  <c r="G301" i="7"/>
  <c r="E1357" i="7"/>
  <c r="H2517" i="7"/>
  <c r="C2517" i="7"/>
  <c r="A2517" i="7" s="1"/>
  <c r="I3998" i="7"/>
  <c r="J2115" i="7"/>
  <c r="E1384" i="7"/>
  <c r="E3251" i="7"/>
  <c r="D1631" i="7"/>
  <c r="I933" i="7"/>
  <c r="G1518" i="7"/>
  <c r="C356" i="7"/>
  <c r="A356" i="7" s="1"/>
  <c r="J356" i="7"/>
  <c r="C2467" i="7"/>
  <c r="A2467" i="7" s="1"/>
  <c r="J2467" i="7"/>
  <c r="C1438" i="7"/>
  <c r="A1438" i="7" s="1"/>
  <c r="C192" i="1"/>
  <c r="H718" i="7"/>
  <c r="C718" i="7"/>
  <c r="A718" i="7" s="1"/>
  <c r="I1177" i="7"/>
  <c r="J1177" i="7"/>
  <c r="C45" i="7"/>
  <c r="A45" i="7" s="1"/>
  <c r="E1367" i="7"/>
  <c r="J1367" i="7"/>
  <c r="E1026" i="7"/>
  <c r="I2491" i="7"/>
  <c r="H463" i="7"/>
  <c r="G463" i="7"/>
  <c r="C463" i="7"/>
  <c r="A463" i="7" s="1"/>
  <c r="D3013" i="7"/>
  <c r="E3013" i="7"/>
  <c r="E354" i="7"/>
  <c r="I1891" i="7"/>
  <c r="G1891" i="7"/>
  <c r="D3066" i="7"/>
  <c r="I797" i="7"/>
  <c r="E309" i="7"/>
  <c r="C1806" i="7"/>
  <c r="A1806" i="7" s="1"/>
  <c r="I53" i="7"/>
  <c r="D3361" i="7"/>
  <c r="I3157" i="7"/>
  <c r="J3157" i="7"/>
  <c r="G1825" i="7"/>
  <c r="C963" i="7"/>
  <c r="A963" i="7" s="1"/>
  <c r="E3570" i="7"/>
  <c r="G3570" i="7"/>
  <c r="D3210" i="7"/>
  <c r="E3210" i="7"/>
  <c r="J2949" i="7"/>
  <c r="H3349" i="7"/>
  <c r="E3349" i="7"/>
  <c r="J3349" i="7"/>
  <c r="G3736" i="7"/>
  <c r="I2872" i="7"/>
  <c r="C558" i="1"/>
  <c r="D558" i="1"/>
  <c r="C589" i="1"/>
  <c r="I1090" i="7"/>
  <c r="E1090" i="7"/>
  <c r="J2447" i="7"/>
  <c r="J3555" i="7"/>
  <c r="H327" i="7"/>
  <c r="E327" i="7"/>
  <c r="C1949" i="7"/>
  <c r="A1949" i="7" s="1"/>
  <c r="G2186" i="7"/>
  <c r="I685" i="7"/>
  <c r="G685" i="7"/>
  <c r="C685" i="7"/>
  <c r="A685" i="7" s="1"/>
  <c r="J3617" i="7"/>
  <c r="D2759" i="7"/>
  <c r="I3901" i="7"/>
  <c r="D3901" i="7"/>
  <c r="J1474" i="7"/>
  <c r="C3471" i="7"/>
  <c r="A3471" i="7" s="1"/>
  <c r="H800" i="7"/>
  <c r="H236" i="7"/>
  <c r="J236" i="7"/>
  <c r="D236" i="7"/>
  <c r="G926" i="7"/>
  <c r="D432" i="1"/>
  <c r="E62" i="1"/>
  <c r="E2688" i="7"/>
  <c r="I1088" i="7"/>
  <c r="C1088" i="7"/>
  <c r="A1088" i="7" s="1"/>
  <c r="D2153" i="7"/>
  <c r="J2153" i="7"/>
  <c r="E2366" i="7"/>
  <c r="H3665" i="7"/>
  <c r="D3665" i="7"/>
  <c r="G3412" i="7"/>
  <c r="I2894" i="7"/>
  <c r="C2894" i="7"/>
  <c r="A2894" i="7" s="1"/>
  <c r="E2792" i="7"/>
  <c r="J3307" i="7"/>
  <c r="D1003" i="7"/>
  <c r="D2082" i="7"/>
  <c r="H3313" i="7"/>
  <c r="G3313" i="7"/>
  <c r="D3313" i="7"/>
  <c r="G2720" i="7"/>
  <c r="I1539" i="7"/>
  <c r="E976" i="7"/>
  <c r="C660" i="7"/>
  <c r="A660" i="7" s="1"/>
  <c r="J1240" i="7"/>
  <c r="H3165" i="7"/>
  <c r="D3165" i="7"/>
  <c r="D95" i="1"/>
  <c r="H2651" i="7"/>
  <c r="J2651" i="7"/>
  <c r="D1398" i="7"/>
  <c r="G1398" i="7"/>
  <c r="I3540" i="7"/>
  <c r="G3678" i="7"/>
  <c r="G2182" i="7"/>
  <c r="I1725" i="7"/>
  <c r="J293" i="7"/>
  <c r="G3620" i="7"/>
  <c r="I1613" i="7"/>
  <c r="C1613" i="7"/>
  <c r="A1613" i="7" s="1"/>
  <c r="D1021" i="7"/>
  <c r="H2231" i="7"/>
  <c r="E3172" i="7"/>
  <c r="G3172" i="7"/>
  <c r="H129" i="7"/>
  <c r="D3892" i="7"/>
  <c r="E264" i="7"/>
  <c r="J1165" i="7"/>
  <c r="C1713" i="7"/>
  <c r="A1713" i="7" s="1"/>
  <c r="H1651" i="7"/>
  <c r="H364" i="7"/>
  <c r="C261" i="1"/>
  <c r="G3564" i="7"/>
  <c r="H2882" i="7"/>
  <c r="E280" i="7"/>
  <c r="E431" i="1"/>
  <c r="D858" i="7"/>
  <c r="H3266" i="7"/>
  <c r="J3266" i="7"/>
  <c r="C2513" i="7"/>
  <c r="A2513" i="7" s="1"/>
  <c r="I126" i="7"/>
  <c r="J126" i="7"/>
  <c r="E572" i="7"/>
  <c r="J572" i="7"/>
  <c r="I3265" i="7"/>
  <c r="E3265" i="7"/>
  <c r="D2469" i="7"/>
  <c r="I378" i="7"/>
  <c r="H3684" i="7"/>
  <c r="D3166" i="7"/>
  <c r="J3166" i="7"/>
  <c r="C385" i="1"/>
  <c r="E3641" i="7"/>
  <c r="G3641" i="7"/>
  <c r="I3358" i="7"/>
  <c r="D3358" i="7"/>
  <c r="I1834" i="7"/>
  <c r="G213" i="7"/>
  <c r="I876" i="7"/>
  <c r="C876" i="7"/>
  <c r="A876" i="7" s="1"/>
  <c r="J924" i="7"/>
  <c r="E924" i="7"/>
  <c r="H275" i="7"/>
  <c r="C275" i="7"/>
  <c r="A275" i="7" s="1"/>
  <c r="G34" i="7"/>
  <c r="E2315" i="7"/>
  <c r="J1331" i="7"/>
  <c r="H615" i="7"/>
  <c r="C615" i="7"/>
  <c r="A615" i="7" s="1"/>
  <c r="J615" i="7"/>
  <c r="J1123" i="7"/>
  <c r="G3041" i="7"/>
  <c r="D1291" i="7"/>
  <c r="H2710" i="7"/>
  <c r="I1855" i="7"/>
  <c r="D1855" i="7"/>
  <c r="D1199" i="7"/>
  <c r="C3163" i="7"/>
  <c r="A3163" i="7" s="1"/>
  <c r="C1462" i="7"/>
  <c r="A1462" i="7" s="1"/>
  <c r="H2981" i="7"/>
  <c r="C2981" i="7"/>
  <c r="A2981" i="7" s="1"/>
  <c r="C297" i="1"/>
  <c r="I2753" i="7"/>
  <c r="J2722" i="7"/>
  <c r="J366" i="7"/>
  <c r="I154" i="7"/>
  <c r="G154" i="7"/>
  <c r="E3229" i="7"/>
  <c r="H3039" i="7"/>
  <c r="I3529" i="7"/>
  <c r="E3529" i="7"/>
  <c r="C509" i="7"/>
  <c r="A509" i="7" s="1"/>
  <c r="E246" i="7"/>
  <c r="C262" i="7"/>
  <c r="A262" i="7" s="1"/>
  <c r="D1953" i="7"/>
  <c r="E1953" i="7"/>
  <c r="H1181" i="7"/>
  <c r="I2389" i="7"/>
  <c r="J2389" i="7"/>
  <c r="I1904" i="7"/>
  <c r="G1904" i="7"/>
  <c r="I3233" i="7"/>
  <c r="D3233" i="7"/>
  <c r="C2796" i="7"/>
  <c r="A2796" i="7" s="1"/>
  <c r="I1158" i="7"/>
  <c r="G1687" i="7"/>
  <c r="E3254" i="7"/>
  <c r="H3391" i="7"/>
  <c r="J1496" i="7"/>
  <c r="I2396" i="7"/>
  <c r="D2396" i="7"/>
  <c r="H2857" i="7"/>
  <c r="D2857" i="7"/>
  <c r="C104" i="1"/>
  <c r="H3492" i="7"/>
  <c r="C3492" i="7"/>
  <c r="A3492" i="7" s="1"/>
  <c r="E476" i="1"/>
  <c r="J1606" i="7"/>
  <c r="E1606" i="7"/>
  <c r="I3835" i="7"/>
  <c r="D3835" i="7"/>
  <c r="C3835" i="7"/>
  <c r="A3835" i="7" s="1"/>
  <c r="J3676" i="7"/>
  <c r="E3676" i="7"/>
  <c r="D1639" i="7"/>
  <c r="C2207" i="7"/>
  <c r="A2207" i="7" s="1"/>
  <c r="G2207" i="7"/>
  <c r="D786" i="7"/>
  <c r="E1805" i="7"/>
  <c r="H1396" i="7"/>
  <c r="G3554" i="7"/>
  <c r="G3640" i="7"/>
  <c r="D3640" i="7"/>
  <c r="H1407" i="7"/>
  <c r="D1386" i="7"/>
  <c r="C1231" i="7"/>
  <c r="A1231" i="7" s="1"/>
  <c r="G3177" i="7"/>
  <c r="E3779" i="7"/>
  <c r="I703" i="7"/>
  <c r="D703" i="7"/>
  <c r="E1724" i="7"/>
  <c r="G2163" i="7"/>
  <c r="C2163" i="7"/>
  <c r="A2163" i="7" s="1"/>
  <c r="I492" i="7"/>
  <c r="D2018" i="7"/>
  <c r="G2018" i="7"/>
  <c r="E884" i="7"/>
  <c r="C884" i="7"/>
  <c r="A884" i="7" s="1"/>
  <c r="H1482" i="7"/>
  <c r="I491" i="7"/>
  <c r="C491" i="7"/>
  <c r="A491" i="7" s="1"/>
  <c r="I2522" i="7"/>
  <c r="I3972" i="7"/>
  <c r="E3972" i="7"/>
  <c r="G3372" i="7"/>
  <c r="E2559" i="7"/>
  <c r="E361" i="7"/>
  <c r="D747" i="7"/>
  <c r="C747" i="7"/>
  <c r="A747" i="7" s="1"/>
  <c r="C2662" i="7"/>
  <c r="A2662" i="7" s="1"/>
  <c r="H1911" i="7"/>
  <c r="C1911" i="7"/>
  <c r="A1911" i="7" s="1"/>
  <c r="C2821" i="7"/>
  <c r="A2821" i="7" s="1"/>
  <c r="I2200" i="7"/>
  <c r="D441" i="1"/>
  <c r="E3001" i="7"/>
  <c r="D1575" i="7"/>
  <c r="D449" i="1"/>
  <c r="C1375" i="7"/>
  <c r="A1375" i="7" s="1"/>
  <c r="G2826" i="7"/>
  <c r="C2817" i="7"/>
  <c r="A2817" i="7" s="1"/>
  <c r="G145" i="7"/>
  <c r="J84" i="7"/>
  <c r="G2893" i="7"/>
  <c r="H2520" i="7"/>
  <c r="E2520" i="7"/>
  <c r="J2967" i="7"/>
  <c r="E3351" i="7"/>
  <c r="C3351" i="7"/>
  <c r="A3351" i="7" s="1"/>
  <c r="I3585" i="7"/>
  <c r="C3585" i="7"/>
  <c r="A3585" i="7" s="1"/>
  <c r="D368" i="7"/>
  <c r="C562" i="1"/>
  <c r="D2166" i="7"/>
  <c r="J3360" i="7"/>
  <c r="H3841" i="7"/>
  <c r="J3841" i="7"/>
  <c r="D104" i="7"/>
  <c r="G2238" i="7"/>
  <c r="C2865" i="7"/>
  <c r="A2865" i="7" s="1"/>
  <c r="C458" i="1"/>
  <c r="H3537" i="7"/>
  <c r="D3537" i="7"/>
  <c r="E3537" i="7"/>
  <c r="E708" i="7"/>
  <c r="I2224" i="7"/>
  <c r="E2224" i="7"/>
  <c r="D337" i="1"/>
  <c r="I2132" i="7"/>
  <c r="H1967" i="7"/>
  <c r="H1245" i="7"/>
  <c r="E1245" i="7"/>
  <c r="D1188" i="7"/>
  <c r="H337" i="7"/>
  <c r="J337" i="7"/>
  <c r="H2102" i="7"/>
  <c r="C2102" i="7"/>
  <c r="A2102" i="7" s="1"/>
  <c r="D602" i="7"/>
  <c r="C602" i="7"/>
  <c r="A602" i="7" s="1"/>
  <c r="E1733" i="7"/>
  <c r="H2216" i="7"/>
  <c r="C2216" i="7"/>
  <c r="A2216" i="7" s="1"/>
  <c r="C3951" i="7"/>
  <c r="A3951" i="7" s="1"/>
  <c r="I1118" i="7"/>
  <c r="J1118" i="7"/>
  <c r="I61" i="7"/>
  <c r="C1923" i="7"/>
  <c r="A1923" i="7" s="1"/>
  <c r="J1978" i="7"/>
  <c r="I2488" i="7"/>
  <c r="E88" i="7"/>
  <c r="E2611" i="7"/>
  <c r="C465" i="7"/>
  <c r="A465" i="7" s="1"/>
  <c r="J1353" i="7"/>
  <c r="H873" i="7"/>
  <c r="C873" i="7"/>
  <c r="A873" i="7" s="1"/>
  <c r="D201" i="1"/>
  <c r="E3255" i="7"/>
  <c r="J1002" i="7"/>
  <c r="D468" i="1"/>
  <c r="C2929" i="7"/>
  <c r="A2929" i="7" s="1"/>
  <c r="J2929" i="7"/>
  <c r="I3329" i="7"/>
  <c r="E3329" i="7"/>
  <c r="H1611" i="7"/>
  <c r="G1611" i="7"/>
  <c r="E153" i="7"/>
  <c r="C527" i="1"/>
  <c r="C3691" i="7"/>
  <c r="A3691" i="7" s="1"/>
  <c r="H1551" i="7"/>
  <c r="D3601" i="7"/>
  <c r="G2501" i="7"/>
  <c r="D1664" i="7"/>
  <c r="C1664" i="7"/>
  <c r="A1664" i="7" s="1"/>
  <c r="H2878" i="7"/>
  <c r="I2450" i="7"/>
  <c r="G2603" i="7"/>
  <c r="C2334" i="7"/>
  <c r="A2334" i="7" s="1"/>
  <c r="G2334" i="7"/>
  <c r="C2873" i="7"/>
  <c r="A2873" i="7" s="1"/>
  <c r="D3768" i="7"/>
  <c r="C3469" i="7"/>
  <c r="A3469" i="7" s="1"/>
  <c r="H1260" i="7"/>
  <c r="E1260" i="7"/>
  <c r="J1260" i="7"/>
  <c r="G3839" i="7"/>
  <c r="H259" i="7"/>
  <c r="E259" i="7"/>
  <c r="I3191" i="7"/>
  <c r="H2798" i="7"/>
  <c r="D2798" i="7"/>
  <c r="D2260" i="7"/>
  <c r="I197" i="7"/>
  <c r="C197" i="7"/>
  <c r="A197" i="7" s="1"/>
  <c r="I3478" i="7"/>
  <c r="J3478" i="7"/>
  <c r="G3478" i="7"/>
  <c r="E3111" i="7"/>
  <c r="D1919" i="7"/>
  <c r="C1919" i="7"/>
  <c r="A1919" i="7" s="1"/>
  <c r="E1347" i="7"/>
  <c r="H580" i="7"/>
  <c r="I2108" i="7"/>
  <c r="C2108" i="7"/>
  <c r="A2108" i="7" s="1"/>
  <c r="D485" i="7"/>
  <c r="H840" i="7"/>
  <c r="J840" i="7"/>
  <c r="E2692" i="7"/>
  <c r="E90" i="1"/>
  <c r="D26" i="7"/>
  <c r="J2424" i="7"/>
  <c r="C2424" i="7"/>
  <c r="A2424" i="7" s="1"/>
  <c r="J89" i="7"/>
  <c r="I3866" i="7"/>
  <c r="E3866" i="7"/>
  <c r="H2606" i="7"/>
  <c r="J2606" i="7"/>
  <c r="H2686" i="7"/>
  <c r="E2686" i="7"/>
  <c r="C18" i="1"/>
  <c r="J756" i="7"/>
  <c r="C1255" i="7"/>
  <c r="A1255" i="7" s="1"/>
  <c r="G630" i="7"/>
  <c r="D630" i="7"/>
  <c r="E775" i="7"/>
  <c r="H3669" i="7"/>
  <c r="J2906" i="7"/>
  <c r="H1630" i="7"/>
  <c r="G1630" i="7"/>
  <c r="E1429" i="7"/>
  <c r="I2014" i="7"/>
  <c r="C2014" i="7"/>
  <c r="A2014" i="7" s="1"/>
  <c r="C224" i="1"/>
  <c r="J3335" i="7"/>
  <c r="J3054" i="7"/>
  <c r="D3054" i="7"/>
  <c r="E1297" i="7"/>
  <c r="D3154" i="7"/>
  <c r="E131" i="7"/>
  <c r="J2755" i="7"/>
  <c r="H2066" i="7"/>
  <c r="E3131" i="7"/>
  <c r="E1836" i="7"/>
  <c r="I119" i="7"/>
  <c r="E19" i="1"/>
  <c r="I2120" i="7"/>
  <c r="E2120" i="7"/>
  <c r="J2120" i="7"/>
  <c r="G3139" i="7"/>
  <c r="I1914" i="7"/>
  <c r="D316" i="7"/>
  <c r="I1677" i="7"/>
  <c r="I2784" i="7"/>
  <c r="E2784" i="7"/>
  <c r="C1741" i="7"/>
  <c r="A1741" i="7" s="1"/>
  <c r="J2283" i="7"/>
  <c r="H1348" i="7"/>
  <c r="J3931" i="7"/>
  <c r="C598" i="1"/>
  <c r="I2468" i="7"/>
  <c r="C2468" i="7"/>
  <c r="A2468" i="7" s="1"/>
  <c r="D399" i="7"/>
  <c r="I3919" i="7"/>
  <c r="D2409" i="7"/>
  <c r="I3330" i="7"/>
  <c r="G3183" i="7"/>
  <c r="H1381" i="7"/>
  <c r="G1381" i="7"/>
  <c r="G3526" i="7"/>
  <c r="C2437" i="7"/>
  <c r="A2437" i="7" s="1"/>
  <c r="H1519" i="7"/>
  <c r="G1519" i="7"/>
  <c r="H805" i="7"/>
  <c r="C805" i="7"/>
  <c r="A805" i="7" s="1"/>
  <c r="C2965" i="7"/>
  <c r="A2965" i="7" s="1"/>
  <c r="H628" i="7"/>
  <c r="J628" i="7"/>
  <c r="D2762" i="7"/>
  <c r="J2560" i="7"/>
  <c r="C3132" i="7"/>
  <c r="A3132" i="7" s="1"/>
  <c r="D453" i="7"/>
  <c r="C2034" i="7"/>
  <c r="A2034" i="7" s="1"/>
  <c r="H3610" i="7"/>
  <c r="J33" i="7"/>
  <c r="D100" i="7"/>
  <c r="H1322" i="7"/>
  <c r="J377" i="7"/>
  <c r="E2363" i="7"/>
  <c r="H3633" i="7"/>
  <c r="J3633" i="7"/>
  <c r="E1115" i="7"/>
  <c r="G1341" i="7"/>
  <c r="I243" i="7"/>
  <c r="J243" i="7"/>
  <c r="G819" i="7"/>
  <c r="G2416" i="7"/>
  <c r="D2416" i="7"/>
  <c r="I37" i="7"/>
  <c r="E352" i="1"/>
  <c r="G92" i="7"/>
  <c r="G2597" i="7"/>
  <c r="D2663" i="7"/>
  <c r="J2895" i="7"/>
  <c r="H2743" i="7"/>
  <c r="I1112" i="7"/>
  <c r="E1112" i="7"/>
  <c r="E578" i="7"/>
  <c r="I1039" i="7"/>
  <c r="E1039" i="7"/>
  <c r="D3095" i="7"/>
  <c r="H1250" i="7"/>
  <c r="G3128" i="7"/>
  <c r="D3128" i="7"/>
  <c r="D58" i="7"/>
  <c r="I403" i="7"/>
  <c r="D631" i="7"/>
  <c r="C189" i="1"/>
  <c r="H3502" i="7"/>
  <c r="J3006" i="7"/>
  <c r="D3862" i="7"/>
  <c r="H553" i="7"/>
  <c r="G3997" i="7"/>
  <c r="D260" i="7"/>
  <c r="G260" i="7"/>
  <c r="J3652" i="7"/>
  <c r="I1295" i="7"/>
  <c r="H3688" i="7"/>
  <c r="C3688" i="7"/>
  <c r="A3688" i="7" s="1"/>
  <c r="D3147" i="7"/>
  <c r="J1196" i="7"/>
  <c r="D600" i="1"/>
  <c r="E2705" i="7"/>
  <c r="H3488" i="7"/>
  <c r="D3488" i="7"/>
  <c r="D3415" i="7"/>
  <c r="J2298" i="7"/>
  <c r="H3122" i="7"/>
  <c r="E3385" i="7"/>
  <c r="H2325" i="7"/>
  <c r="D2325" i="7"/>
  <c r="G2325" i="7"/>
  <c r="H1820" i="7"/>
  <c r="E2227" i="7"/>
  <c r="D89" i="1"/>
  <c r="C215" i="1"/>
  <c r="D2096" i="7"/>
  <c r="C3974" i="7"/>
  <c r="A3974" i="7" s="1"/>
  <c r="E3974" i="7"/>
  <c r="D3961" i="7"/>
  <c r="C2071" i="7"/>
  <c r="A2071" i="7" s="1"/>
  <c r="E258" i="1"/>
  <c r="D268" i="1"/>
  <c r="C3174" i="7"/>
  <c r="A3174" i="7" s="1"/>
  <c r="H1711" i="7"/>
  <c r="D1711" i="7"/>
  <c r="D557" i="1"/>
  <c r="E298" i="7"/>
  <c r="H1277" i="7"/>
  <c r="G1277" i="7"/>
  <c r="I2360" i="7"/>
  <c r="D2360" i="7"/>
  <c r="D3164" i="7"/>
  <c r="G1619" i="7"/>
  <c r="C1619" i="7"/>
  <c r="A1619" i="7" s="1"/>
  <c r="H766" i="7"/>
  <c r="J766" i="7"/>
  <c r="J3355" i="7"/>
  <c r="C1286" i="7"/>
  <c r="A1286" i="7" s="1"/>
  <c r="E1286" i="7"/>
  <c r="H456" i="7"/>
  <c r="G1870" i="7"/>
  <c r="H745" i="7"/>
  <c r="J745" i="7"/>
  <c r="D1968" i="7"/>
  <c r="E342" i="7"/>
  <c r="H1514" i="7"/>
  <c r="I925" i="7"/>
  <c r="H3995" i="7"/>
  <c r="E572" i="1"/>
  <c r="C3507" i="7"/>
  <c r="A3507" i="7" s="1"/>
  <c r="J3507" i="7"/>
  <c r="J339" i="7"/>
  <c r="E339" i="7"/>
  <c r="D1696" i="7"/>
  <c r="H778" i="7"/>
  <c r="C2983" i="7"/>
  <c r="A2983" i="7" s="1"/>
  <c r="J3742" i="7"/>
  <c r="J3204" i="7"/>
  <c r="G3204" i="7"/>
  <c r="D813" i="7"/>
  <c r="D56" i="1"/>
  <c r="J352" i="7"/>
  <c r="I180" i="7"/>
  <c r="D180" i="7"/>
  <c r="J3314" i="7"/>
  <c r="I1791" i="7"/>
  <c r="E2474" i="7"/>
  <c r="H285" i="7"/>
  <c r="D3668" i="7"/>
  <c r="J3668" i="7"/>
  <c r="H3836" i="7"/>
  <c r="E3836" i="7"/>
  <c r="G2570" i="7"/>
  <c r="D94" i="7"/>
  <c r="H12" i="7"/>
  <c r="H1037" i="7"/>
  <c r="E2040" i="7"/>
  <c r="C282" i="1"/>
  <c r="I2648" i="7"/>
  <c r="I1418" i="7"/>
  <c r="H64" i="7"/>
  <c r="G64" i="7"/>
  <c r="D370" i="1"/>
  <c r="C2074" i="7"/>
  <c r="A2074" i="7" s="1"/>
  <c r="C422" i="1"/>
  <c r="J1379" i="7"/>
  <c r="E3918" i="7"/>
  <c r="I1546" i="7"/>
  <c r="G2944" i="7"/>
  <c r="H1842" i="7"/>
  <c r="E1842" i="7"/>
  <c r="C1842" i="7"/>
  <c r="A1842" i="7" s="1"/>
  <c r="E1469" i="7"/>
  <c r="J91" i="7"/>
  <c r="D1170" i="7"/>
  <c r="G118" i="7"/>
  <c r="I936" i="7"/>
  <c r="J1081" i="7"/>
  <c r="D3366" i="7"/>
  <c r="J3366" i="7"/>
  <c r="H2052" i="7"/>
  <c r="G3627" i="7"/>
  <c r="J3627" i="7"/>
  <c r="H1574" i="7"/>
  <c r="C106" i="7"/>
  <c r="A106" i="7" s="1"/>
  <c r="C781" i="7"/>
  <c r="A781" i="7" s="1"/>
  <c r="J2539" i="7"/>
  <c r="E2539" i="7"/>
  <c r="J3027" i="7"/>
  <c r="I3376" i="7"/>
  <c r="G1419" i="7"/>
  <c r="E1529" i="7"/>
  <c r="G2665" i="7"/>
  <c r="C213" i="1"/>
  <c r="D1378" i="7"/>
  <c r="J2584" i="7"/>
  <c r="C585" i="1"/>
  <c r="D554" i="7"/>
  <c r="G224" i="7"/>
  <c r="I1624" i="7"/>
  <c r="D1624" i="7"/>
  <c r="H722" i="7"/>
  <c r="G722" i="7"/>
  <c r="I233" i="7"/>
  <c r="G2689" i="7"/>
  <c r="I2533" i="7"/>
  <c r="C2533" i="7"/>
  <c r="A2533" i="7" s="1"/>
  <c r="H3309" i="7"/>
  <c r="I1051" i="7"/>
  <c r="C1051" i="7"/>
  <c r="A1051" i="7" s="1"/>
  <c r="C714" i="7"/>
  <c r="A714" i="7" s="1"/>
  <c r="D1943" i="7"/>
  <c r="E1905" i="7"/>
  <c r="J1905" i="7"/>
  <c r="C2015" i="7"/>
  <c r="A2015" i="7" s="1"/>
  <c r="H382" i="7"/>
  <c r="J382" i="7"/>
  <c r="G499" i="7"/>
  <c r="H613" i="7"/>
  <c r="H271" i="7"/>
  <c r="C271" i="7"/>
  <c r="A271" i="7" s="1"/>
  <c r="J271" i="7"/>
  <c r="G1552" i="7"/>
  <c r="I2729" i="7"/>
  <c r="E2442" i="7"/>
  <c r="C343" i="7"/>
  <c r="A343" i="7" s="1"/>
  <c r="D2802" i="7"/>
  <c r="I3184" i="7"/>
  <c r="C2518" i="7"/>
  <c r="A2518" i="7" s="1"/>
  <c r="I3828" i="7"/>
  <c r="J3808" i="7"/>
  <c r="D1957" i="7"/>
  <c r="I3049" i="7"/>
  <c r="D3049" i="7"/>
  <c r="H1057" i="7"/>
  <c r="C2146" i="7"/>
  <c r="A2146" i="7" s="1"/>
  <c r="J3658" i="7"/>
  <c r="H614" i="7"/>
  <c r="C3138" i="7"/>
  <c r="A3138" i="7" s="1"/>
  <c r="H2031" i="7"/>
  <c r="H2065" i="7"/>
  <c r="J2065" i="7"/>
  <c r="I2236" i="7"/>
  <c r="H3146" i="7"/>
  <c r="E3146" i="7"/>
  <c r="G3650" i="7"/>
  <c r="D942" i="7"/>
  <c r="I2022" i="7"/>
  <c r="J2022" i="7"/>
  <c r="D3389" i="7"/>
  <c r="D342" i="1"/>
  <c r="H251" i="7"/>
  <c r="H102" i="7"/>
  <c r="G2376" i="7"/>
  <c r="E2376" i="7"/>
  <c r="J3518" i="7"/>
  <c r="C1066" i="7"/>
  <c r="A1066" i="7" s="1"/>
  <c r="G2704" i="7"/>
  <c r="E2704" i="7"/>
  <c r="C1213" i="7"/>
  <c r="A1213" i="7" s="1"/>
  <c r="H40" i="7"/>
  <c r="E3249" i="7"/>
  <c r="C590" i="1"/>
  <c r="E180" i="1"/>
  <c r="I2978" i="7"/>
  <c r="D1917" i="7"/>
  <c r="H3016" i="7"/>
  <c r="G3016" i="7"/>
  <c r="J787" i="7"/>
  <c r="C1305" i="7"/>
  <c r="A1305" i="7" s="1"/>
  <c r="J2721" i="7"/>
  <c r="E2721" i="7"/>
  <c r="E287" i="1"/>
  <c r="J2556" i="7"/>
  <c r="J743" i="7"/>
  <c r="H2822" i="7"/>
  <c r="C2822" i="7"/>
  <c r="A2822" i="7" s="1"/>
  <c r="D2748" i="7"/>
  <c r="H3615" i="7"/>
  <c r="J3615" i="7"/>
  <c r="H668" i="7"/>
  <c r="G668" i="7"/>
  <c r="C3238" i="7"/>
  <c r="A3238" i="7" s="1"/>
  <c r="I3733" i="7"/>
  <c r="C2142" i="7"/>
  <c r="A2142" i="7" s="1"/>
  <c r="D23" i="7"/>
  <c r="G911" i="7"/>
  <c r="J520" i="7"/>
  <c r="E344" i="7"/>
  <c r="D344" i="7"/>
  <c r="C504" i="7"/>
  <c r="A504" i="7" s="1"/>
  <c r="H3582" i="7"/>
  <c r="J647" i="7"/>
  <c r="J1588" i="7"/>
  <c r="I311" i="7"/>
  <c r="G311" i="7"/>
  <c r="J3514" i="7"/>
  <c r="I2329" i="7"/>
  <c r="J2329" i="7"/>
  <c r="G1435" i="7"/>
  <c r="J1382" i="7"/>
  <c r="H1114" i="7"/>
  <c r="E1214" i="7"/>
  <c r="I1186" i="7"/>
  <c r="C3638" i="7"/>
  <c r="A3638" i="7" s="1"/>
  <c r="D3971" i="7"/>
  <c r="G3971" i="7"/>
  <c r="D2320" i="7"/>
  <c r="D76" i="1"/>
  <c r="J3945" i="7"/>
  <c r="G3945" i="7"/>
  <c r="E2785" i="7"/>
  <c r="I2794" i="7"/>
  <c r="D110" i="7"/>
  <c r="E204" i="7"/>
  <c r="H483" i="7"/>
  <c r="J3833" i="7"/>
  <c r="I3900" i="7"/>
  <c r="D3900" i="7"/>
  <c r="H388" i="7"/>
  <c r="G388" i="7"/>
  <c r="C3440" i="7"/>
  <c r="A3440" i="7" s="1"/>
  <c r="J1819" i="7"/>
  <c r="H3696" i="7"/>
  <c r="H723" i="7"/>
  <c r="D723" i="7"/>
  <c r="J3221" i="7"/>
  <c r="D3221" i="7"/>
  <c r="C3221" i="7"/>
  <c r="A3221" i="7" s="1"/>
  <c r="C2025" i="7"/>
  <c r="A2025" i="7" s="1"/>
  <c r="E2025" i="7"/>
  <c r="C112" i="7"/>
  <c r="A112" i="7" s="1"/>
  <c r="H3275" i="7"/>
  <c r="E3275" i="7"/>
  <c r="C3275" i="7"/>
  <c r="A3275" i="7" s="1"/>
  <c r="E381" i="1"/>
  <c r="D2433" i="7"/>
  <c r="I1761" i="7"/>
  <c r="I3846" i="7"/>
  <c r="D3846" i="7"/>
  <c r="J3846" i="7"/>
  <c r="C363" i="7"/>
  <c r="A363" i="7" s="1"/>
  <c r="I284" i="7"/>
  <c r="E284" i="7"/>
  <c r="J2596" i="7"/>
  <c r="H117" i="7"/>
  <c r="C1164" i="7"/>
  <c r="A1164" i="7" s="1"/>
  <c r="E528" i="1"/>
  <c r="D528" i="1"/>
  <c r="H3949" i="7"/>
  <c r="C497" i="7"/>
  <c r="A497" i="7" s="1"/>
  <c r="H3097" i="7"/>
  <c r="H2697" i="7"/>
  <c r="J2697" i="7"/>
  <c r="C1480" i="7"/>
  <c r="A1480" i="7" s="1"/>
  <c r="H1259" i="7"/>
  <c r="G636" i="7"/>
  <c r="G3429" i="7"/>
  <c r="H3701" i="7"/>
  <c r="G3701" i="7"/>
  <c r="D1964" i="7"/>
  <c r="E2890" i="7"/>
  <c r="H1328" i="7"/>
  <c r="J1328" i="7"/>
  <c r="C846" i="7"/>
  <c r="A846" i="7" s="1"/>
  <c r="C1748" i="7"/>
  <c r="A1748" i="7" s="1"/>
  <c r="I3224" i="7"/>
  <c r="E3822" i="7"/>
  <c r="J2114" i="7"/>
  <c r="I503" i="7"/>
  <c r="J503" i="7"/>
  <c r="C2046" i="7"/>
  <c r="A2046" i="7" s="1"/>
  <c r="D974" i="7"/>
  <c r="C37" i="1"/>
  <c r="H3816" i="7"/>
  <c r="C495" i="1"/>
  <c r="J1234" i="7"/>
  <c r="I2305" i="7"/>
  <c r="J2305" i="7"/>
  <c r="H3905" i="7"/>
  <c r="G468" i="7"/>
  <c r="E2643" i="7"/>
  <c r="I1227" i="7"/>
  <c r="J1227" i="7"/>
  <c r="G3791" i="7"/>
  <c r="J3791" i="7"/>
  <c r="C1873" i="7"/>
  <c r="A1873" i="7" s="1"/>
  <c r="G2975" i="7"/>
  <c r="D409" i="1"/>
  <c r="D2668" i="7"/>
  <c r="D2951" i="7"/>
  <c r="C2951" i="7"/>
  <c r="A2951" i="7" s="1"/>
  <c r="I3060" i="7"/>
  <c r="D3134" i="7"/>
  <c r="C3134" i="7"/>
  <c r="A3134" i="7" s="1"/>
  <c r="I1015" i="7"/>
  <c r="I2076" i="7"/>
  <c r="J2076" i="7"/>
  <c r="H1776" i="7"/>
  <c r="J1776" i="7"/>
  <c r="G1455" i="7"/>
  <c r="H2700" i="7"/>
  <c r="C473" i="7"/>
  <c r="A473" i="7" s="1"/>
  <c r="C2503" i="7"/>
  <c r="A2503" i="7" s="1"/>
  <c r="D552" i="1"/>
  <c r="D185" i="7"/>
  <c r="H1759" i="7"/>
  <c r="E755" i="7"/>
  <c r="I3758" i="7"/>
  <c r="G3758" i="7"/>
  <c r="J1764" i="7"/>
  <c r="E58" i="1"/>
  <c r="E3459" i="7"/>
  <c r="H3642" i="7"/>
  <c r="C3642" i="7"/>
  <c r="A3642" i="7" s="1"/>
  <c r="H854" i="7"/>
  <c r="H431" i="7"/>
  <c r="J431" i="7"/>
  <c r="E3926" i="7"/>
  <c r="G3926" i="7"/>
  <c r="H732" i="7"/>
  <c r="C732" i="7"/>
  <c r="A732" i="7" s="1"/>
  <c r="G1896" i="7"/>
  <c r="D1984" i="7"/>
  <c r="I2793" i="7"/>
  <c r="D564" i="7"/>
  <c r="J1422" i="7"/>
  <c r="C3022" i="7"/>
  <c r="A3022" i="7" s="1"/>
  <c r="C3875" i="7"/>
  <c r="A3875" i="7" s="1"/>
  <c r="I2922" i="7"/>
  <c r="G574" i="7"/>
  <c r="D1041" i="7"/>
  <c r="I1110" i="7"/>
  <c r="G1110" i="7"/>
  <c r="D791" i="7"/>
  <c r="I2760" i="7"/>
  <c r="C2760" i="7"/>
  <c r="A2760" i="7" s="1"/>
  <c r="G2760" i="7"/>
  <c r="D2385" i="7"/>
  <c r="J2385" i="7"/>
  <c r="G95" i="7"/>
  <c r="J2551" i="7"/>
  <c r="D556" i="7"/>
  <c r="H3801" i="7"/>
  <c r="I2945" i="7"/>
  <c r="G2945" i="7"/>
  <c r="C356" i="1"/>
  <c r="C547" i="1"/>
  <c r="D2072" i="7"/>
  <c r="E1068" i="7"/>
  <c r="J3544" i="7"/>
  <c r="H2716" i="7"/>
  <c r="J2716" i="7"/>
  <c r="E3416" i="7"/>
  <c r="J1712" i="7"/>
  <c r="I1451" i="7"/>
  <c r="G1451" i="7"/>
  <c r="E2374" i="7"/>
  <c r="J3226" i="7"/>
  <c r="D451" i="1"/>
  <c r="G2464" i="7"/>
  <c r="H3256" i="7"/>
  <c r="D3256" i="7"/>
  <c r="J130" i="7"/>
  <c r="C130" i="7"/>
  <c r="A130" i="7" s="1"/>
  <c r="C228" i="7"/>
  <c r="A228" i="7" s="1"/>
  <c r="G228" i="7"/>
  <c r="H927" i="7"/>
  <c r="J927" i="7"/>
  <c r="G1792" i="7"/>
  <c r="I1929" i="7"/>
  <c r="E1929" i="7"/>
  <c r="J802" i="7"/>
  <c r="C304" i="7"/>
  <c r="A304" i="7" s="1"/>
  <c r="I1402" i="7"/>
  <c r="E1402" i="7"/>
  <c r="C1020" i="7"/>
  <c r="A1020" i="7" s="1"/>
  <c r="C453" i="1"/>
  <c r="D324" i="1"/>
  <c r="H2733" i="7"/>
  <c r="I1640" i="7"/>
  <c r="J1640" i="7"/>
  <c r="E2849" i="7"/>
  <c r="G2849" i="7"/>
  <c r="D796" i="7"/>
  <c r="C1303" i="7"/>
  <c r="A1303" i="7" s="1"/>
  <c r="H3773" i="7"/>
  <c r="E3773" i="7"/>
  <c r="C1845" i="7"/>
  <c r="A1845" i="7" s="1"/>
  <c r="D191" i="1"/>
  <c r="H3575" i="7"/>
  <c r="C3575" i="7"/>
  <c r="A3575" i="7" s="1"/>
  <c r="H869" i="7"/>
  <c r="C869" i="7"/>
  <c r="A869" i="7" s="1"/>
  <c r="J3948" i="7"/>
  <c r="H3789" i="7"/>
  <c r="H2097" i="7"/>
  <c r="I2708" i="7"/>
  <c r="G86" i="7"/>
  <c r="G2239" i="7"/>
  <c r="I2062" i="7"/>
  <c r="D2062" i="7"/>
  <c r="C742" i="7"/>
  <c r="A742" i="7" s="1"/>
  <c r="D742" i="7"/>
  <c r="G1692" i="7"/>
  <c r="J1692" i="7"/>
  <c r="I1497" i="7"/>
  <c r="J1497" i="7"/>
  <c r="E1465" i="7"/>
  <c r="I2916" i="7"/>
  <c r="J2916" i="7"/>
  <c r="G3798" i="7"/>
  <c r="C3987" i="7"/>
  <c r="A3987" i="7" s="1"/>
  <c r="D3987" i="7"/>
  <c r="I1927" i="7"/>
  <c r="G3704" i="7"/>
  <c r="G2899" i="7"/>
  <c r="D575" i="1"/>
  <c r="H1777" i="7"/>
  <c r="D1777" i="7"/>
  <c r="E1777" i="7"/>
  <c r="D1998" i="7"/>
  <c r="H2532" i="7"/>
  <c r="J2532" i="7"/>
  <c r="D2461" i="7"/>
  <c r="C2426" i="7"/>
  <c r="A2426" i="7" s="1"/>
  <c r="D699" i="7"/>
  <c r="C479" i="7"/>
  <c r="A479" i="7" s="1"/>
  <c r="H3513" i="7"/>
  <c r="C3513" i="7"/>
  <c r="A3513" i="7" s="1"/>
  <c r="E3513" i="7"/>
  <c r="I2542" i="7"/>
  <c r="J2542" i="7"/>
  <c r="E1543" i="7"/>
  <c r="I1195" i="7"/>
  <c r="H3497" i="7"/>
  <c r="J686" i="7"/>
  <c r="H1622" i="7"/>
  <c r="G1622" i="7"/>
  <c r="J1622" i="7"/>
  <c r="J2713" i="7"/>
  <c r="H1064" i="7"/>
  <c r="D358" i="1"/>
  <c r="C3491" i="7"/>
  <c r="A3491" i="7" s="1"/>
  <c r="C1473" i="7"/>
  <c r="A1473" i="7" s="1"/>
  <c r="E1473" i="7"/>
  <c r="I2808" i="7"/>
  <c r="D570" i="1"/>
  <c r="E3348" i="7"/>
  <c r="H2920" i="7"/>
  <c r="J289" i="7"/>
  <c r="I2588" i="7"/>
  <c r="J2444" i="7"/>
  <c r="C2444" i="7"/>
  <c r="A2444" i="7" s="1"/>
  <c r="G1309" i="7"/>
  <c r="C1309" i="7"/>
  <c r="A1309" i="7" s="1"/>
  <c r="E1841" i="7"/>
  <c r="I1599" i="7"/>
  <c r="C2284" i="7"/>
  <c r="A2284" i="7" s="1"/>
  <c r="D2284" i="7"/>
  <c r="G2769" i="7"/>
  <c r="J2769" i="7"/>
  <c r="G3922" i="7"/>
  <c r="E3922" i="7"/>
  <c r="E412" i="7"/>
  <c r="G3873" i="7"/>
  <c r="H3489" i="7"/>
  <c r="E2177" i="7"/>
  <c r="J3280" i="7"/>
  <c r="I3437" i="7"/>
  <c r="E3437" i="7"/>
  <c r="H124" i="7"/>
  <c r="I2902" i="7"/>
  <c r="D2902" i="7"/>
  <c r="E1203" i="7"/>
  <c r="J2134" i="7"/>
  <c r="H1201" i="7"/>
  <c r="C1390" i="7"/>
  <c r="A1390" i="7" s="1"/>
  <c r="I2019" i="7"/>
  <c r="C2019" i="7"/>
  <c r="A2019" i="7" s="1"/>
  <c r="I3760" i="7"/>
  <c r="E3225" i="7"/>
  <c r="D3225" i="7"/>
  <c r="G836" i="7"/>
  <c r="J3574" i="7"/>
  <c r="G3574" i="7"/>
  <c r="I218" i="7"/>
  <c r="J1049" i="7"/>
  <c r="H2695" i="7"/>
  <c r="J2695" i="7"/>
  <c r="C1958" i="7"/>
  <c r="A1958" i="7" s="1"/>
  <c r="I3483" i="7"/>
  <c r="E3483" i="7"/>
  <c r="C3331" i="7"/>
  <c r="A3331" i="7" s="1"/>
  <c r="E1879" i="7"/>
  <c r="G1879" i="7"/>
  <c r="I2954" i="7"/>
  <c r="J245" i="7"/>
  <c r="G245" i="7"/>
  <c r="G415" i="7"/>
  <c r="H3614" i="7"/>
  <c r="E892" i="7"/>
  <c r="D186" i="7"/>
  <c r="D254" i="7"/>
  <c r="J2971" i="7"/>
  <c r="E817" i="7"/>
  <c r="J2086" i="7"/>
  <c r="D3796" i="7"/>
  <c r="H2870" i="7"/>
  <c r="J2870" i="7"/>
  <c r="C2627" i="7"/>
  <c r="A2627" i="7" s="1"/>
  <c r="C77" i="7"/>
  <c r="A77" i="7" s="1"/>
  <c r="E767" i="7"/>
  <c r="H2032" i="7"/>
  <c r="G2032" i="7"/>
  <c r="I57" i="7"/>
  <c r="E384" i="1"/>
  <c r="C384" i="1"/>
  <c r="J2709" i="7"/>
  <c r="J2711" i="7"/>
  <c r="C2711" i="7"/>
  <c r="A2711" i="7" s="1"/>
  <c r="I2354" i="7"/>
  <c r="E2379" i="7"/>
  <c r="J2379" i="7"/>
  <c r="J2555" i="7"/>
  <c r="C2739" i="7"/>
  <c r="A2739" i="7" s="1"/>
  <c r="H1527" i="7"/>
  <c r="J2245" i="7"/>
  <c r="E149" i="1"/>
  <c r="E3077" i="7"/>
  <c r="D3077" i="7"/>
  <c r="J74" i="7"/>
  <c r="G74" i="7"/>
  <c r="H893" i="7"/>
  <c r="D893" i="7"/>
  <c r="C2024" i="7"/>
  <c r="A2024" i="7" s="1"/>
  <c r="I3520" i="7"/>
  <c r="I3913" i="7"/>
  <c r="D3913" i="7"/>
  <c r="D2994" i="7"/>
  <c r="H2268" i="7"/>
  <c r="D1534" i="7"/>
  <c r="D3817" i="7"/>
  <c r="H1183" i="7"/>
  <c r="E2318" i="7"/>
  <c r="E2137" i="7"/>
  <c r="E3025" i="7"/>
  <c r="C3222" i="7"/>
  <c r="A3222" i="7" s="1"/>
  <c r="I1680" i="7"/>
  <c r="D1680" i="7"/>
  <c r="E999" i="7"/>
  <c r="H267" i="7"/>
  <c r="D122" i="7"/>
  <c r="C122" i="7"/>
  <c r="A122" i="7" s="1"/>
  <c r="C455" i="7"/>
  <c r="A455" i="7" s="1"/>
  <c r="G455" i="7"/>
  <c r="I1615" i="7"/>
  <c r="D1874" i="7"/>
  <c r="G1735" i="7"/>
  <c r="D3317" i="7"/>
  <c r="C3317" i="7"/>
  <c r="A3317" i="7" s="1"/>
  <c r="H2790" i="7"/>
  <c r="H3748" i="7"/>
  <c r="C3748" i="7"/>
  <c r="A3748" i="7" s="1"/>
  <c r="H158" i="7"/>
  <c r="E158" i="7"/>
  <c r="G158" i="7"/>
  <c r="G1335" i="7"/>
  <c r="I193" i="7"/>
  <c r="D193" i="7"/>
  <c r="E193" i="7"/>
  <c r="H323" i="7"/>
  <c r="D323" i="7"/>
  <c r="C323" i="7"/>
  <c r="A323" i="7" s="1"/>
  <c r="E1415" i="7"/>
  <c r="E294" i="1"/>
  <c r="I3823" i="7"/>
  <c r="G3823" i="7"/>
  <c r="D3823" i="7"/>
  <c r="J3823" i="7"/>
  <c r="H1644" i="7"/>
  <c r="C382" i="1"/>
  <c r="D138" i="1"/>
  <c r="C138" i="1"/>
  <c r="E354" i="1"/>
  <c r="C2815" i="7"/>
  <c r="A2815" i="7" s="1"/>
  <c r="J2133" i="7"/>
  <c r="H1656" i="7"/>
  <c r="D1656" i="7"/>
  <c r="D272" i="1"/>
  <c r="C272" i="1"/>
  <c r="I3834" i="7"/>
  <c r="J3834" i="7"/>
  <c r="G3834" i="7"/>
  <c r="I675" i="7"/>
  <c r="D675" i="7"/>
  <c r="C1210" i="7"/>
  <c r="A1210" i="7" s="1"/>
  <c r="D1210" i="7"/>
  <c r="H2752" i="7"/>
  <c r="C2752" i="7"/>
  <c r="A2752" i="7" s="1"/>
  <c r="E3629" i="7"/>
  <c r="E1377" i="7"/>
  <c r="C1377" i="7"/>
  <c r="A1377" i="7" s="1"/>
  <c r="I1734" i="7"/>
  <c r="C3890" i="7"/>
  <c r="A3890" i="7" s="1"/>
  <c r="J3890" i="7"/>
  <c r="J3621" i="7"/>
  <c r="G3621" i="7"/>
  <c r="I3058" i="7"/>
  <c r="I3323" i="7"/>
  <c r="D3323" i="7"/>
  <c r="E3323" i="7"/>
  <c r="E1803" i="7"/>
  <c r="J1803" i="7"/>
  <c r="I2152" i="7"/>
  <c r="H2898" i="7"/>
  <c r="E2898" i="7"/>
  <c r="D2898" i="7"/>
  <c r="G512" i="7"/>
  <c r="J1783" i="7"/>
  <c r="C1783" i="7"/>
  <c r="A1783" i="7" s="1"/>
  <c r="D1783" i="7"/>
  <c r="I2206" i="7"/>
  <c r="E2206" i="7"/>
  <c r="H3046" i="7"/>
  <c r="E1616" i="7"/>
  <c r="D1616" i="7"/>
  <c r="D3338" i="7"/>
  <c r="H3393" i="7"/>
  <c r="J3393" i="7"/>
  <c r="D907" i="7"/>
  <c r="D2758" i="7"/>
  <c r="E274" i="1"/>
  <c r="I3741" i="7"/>
  <c r="C425" i="7"/>
  <c r="A425" i="7" s="1"/>
  <c r="D425" i="7"/>
  <c r="D1155" i="7"/>
  <c r="G1155" i="7"/>
  <c r="J1538" i="7"/>
  <c r="H3099" i="7"/>
  <c r="C178" i="1"/>
  <c r="D377" i="1"/>
  <c r="E3989" i="7"/>
  <c r="D3989" i="7"/>
  <c r="I1388" i="7"/>
  <c r="C1388" i="7"/>
  <c r="A1388" i="7" s="1"/>
  <c r="H3170" i="7"/>
  <c r="E3170" i="7"/>
  <c r="G3170" i="7"/>
  <c r="D3170" i="7"/>
  <c r="I3780" i="7"/>
  <c r="G3780" i="7"/>
  <c r="E866" i="7"/>
  <c r="J866" i="7"/>
  <c r="I225" i="7"/>
  <c r="C3536" i="7"/>
  <c r="A3536" i="7" s="1"/>
  <c r="C2303" i="7"/>
  <c r="A2303" i="7" s="1"/>
  <c r="E2303" i="7"/>
  <c r="I895" i="7"/>
  <c r="E895" i="7"/>
  <c r="J895" i="7"/>
  <c r="C475" i="1"/>
  <c r="D475" i="1"/>
  <c r="H3806" i="7"/>
  <c r="C3806" i="7"/>
  <c r="A3806" i="7" s="1"/>
  <c r="H2879" i="7"/>
  <c r="J2879" i="7"/>
  <c r="C487" i="1"/>
  <c r="D487" i="1"/>
  <c r="I559" i="7"/>
  <c r="I543" i="7"/>
  <c r="G543" i="7"/>
  <c r="C3856" i="7"/>
  <c r="A3856" i="7" s="1"/>
  <c r="E3856" i="7"/>
  <c r="G1294" i="7"/>
  <c r="D2927" i="7"/>
  <c r="I3411" i="7"/>
  <c r="I178" i="7"/>
  <c r="E178" i="7"/>
  <c r="D178" i="7"/>
  <c r="C3110" i="7"/>
  <c r="A3110" i="7" s="1"/>
  <c r="J1222" i="7"/>
  <c r="E1222" i="7"/>
  <c r="G1222" i="7"/>
  <c r="I365" i="7"/>
  <c r="H82" i="7"/>
  <c r="C82" i="7"/>
  <c r="A82" i="7" s="1"/>
  <c r="D82" i="7"/>
  <c r="J1727" i="7"/>
  <c r="J589" i="7"/>
  <c r="H1219" i="7"/>
  <c r="H3161" i="7"/>
  <c r="C3161" i="7"/>
  <c r="A3161" i="7" s="1"/>
  <c r="C2485" i="7"/>
  <c r="A2485" i="7" s="1"/>
  <c r="C476" i="7"/>
  <c r="A476" i="7" s="1"/>
  <c r="C867" i="7"/>
  <c r="A867" i="7" s="1"/>
  <c r="D867" i="7"/>
  <c r="C2860" i="7"/>
  <c r="A2860" i="7" s="1"/>
  <c r="E2176" i="7"/>
  <c r="C1153" i="7"/>
  <c r="A1153" i="7" s="1"/>
  <c r="I2213" i="7"/>
  <c r="H2457" i="7"/>
  <c r="C2457" i="7"/>
  <c r="A2457" i="7" s="1"/>
  <c r="D2457" i="7"/>
  <c r="I1296" i="7"/>
  <c r="J1296" i="7"/>
  <c r="H3151" i="7"/>
  <c r="D3151" i="7"/>
  <c r="J3151" i="7"/>
  <c r="I1000" i="7"/>
  <c r="C1000" i="7"/>
  <c r="A1000" i="7" s="1"/>
  <c r="D1000" i="7"/>
  <c r="I3260" i="7"/>
  <c r="C3260" i="7"/>
  <c r="A3260" i="7" s="1"/>
  <c r="D3785" i="7"/>
  <c r="E427" i="1"/>
  <c r="H3591" i="7"/>
  <c r="J3591" i="7"/>
  <c r="C1628" i="7"/>
  <c r="A1628" i="7" s="1"/>
  <c r="H700" i="7"/>
  <c r="J700" i="7"/>
  <c r="H3209" i="7"/>
  <c r="D3209" i="7"/>
  <c r="I3209" i="7"/>
  <c r="E3454" i="7"/>
  <c r="G3454" i="7"/>
  <c r="C3454" i="7"/>
  <c r="A3454" i="7" s="1"/>
  <c r="I3371" i="7"/>
  <c r="I2493" i="7"/>
  <c r="G2493" i="7"/>
  <c r="D2493" i="7"/>
  <c r="D540" i="7"/>
  <c r="I3937" i="7"/>
  <c r="G3937" i="7"/>
  <c r="H1189" i="7"/>
  <c r="D1189" i="7"/>
  <c r="H2043" i="7"/>
  <c r="D2043" i="7"/>
  <c r="C3379" i="7"/>
  <c r="A3379" i="7" s="1"/>
  <c r="E2623" i="7"/>
  <c r="J2623" i="7"/>
  <c r="H1403" i="7"/>
  <c r="J1403" i="7"/>
  <c r="D185" i="1"/>
  <c r="H2926" i="7"/>
  <c r="E2926" i="7"/>
  <c r="D2926" i="7"/>
  <c r="D709" i="7"/>
  <c r="G709" i="7"/>
  <c r="C709" i="7"/>
  <c r="A709" i="7" s="1"/>
  <c r="C2204" i="7"/>
  <c r="A2204" i="7" s="1"/>
  <c r="C1246" i="7"/>
  <c r="A1246" i="7" s="1"/>
  <c r="J1246" i="7"/>
  <c r="D920" i="7"/>
  <c r="J920" i="7"/>
  <c r="E920" i="7"/>
  <c r="E2270" i="7"/>
  <c r="G2270" i="7"/>
  <c r="E542" i="7"/>
  <c r="I3625" i="7"/>
  <c r="H1946" i="7"/>
  <c r="C1946" i="7"/>
  <c r="A1946" i="7" s="1"/>
  <c r="C219" i="1"/>
  <c r="I1106" i="7"/>
  <c r="G1106" i="7"/>
  <c r="I3708" i="7"/>
  <c r="J3708" i="7"/>
  <c r="G3708" i="7"/>
  <c r="H3734" i="7"/>
  <c r="C3734" i="7"/>
  <c r="A3734" i="7" s="1"/>
  <c r="I2316" i="7"/>
  <c r="C2631" i="7"/>
  <c r="A2631" i="7" s="1"/>
  <c r="E2631" i="7"/>
  <c r="D987" i="7"/>
  <c r="H2498" i="7"/>
  <c r="D107" i="7"/>
  <c r="C107" i="7"/>
  <c r="A107" i="7" s="1"/>
  <c r="I982" i="7"/>
  <c r="J982" i="7"/>
  <c r="G982" i="7"/>
  <c r="E2338" i="7"/>
  <c r="I1887" i="7"/>
  <c r="G1975" i="7"/>
  <c r="D343" i="1"/>
  <c r="H3519" i="7"/>
  <c r="C3519" i="7"/>
  <c r="A3519" i="7" s="1"/>
  <c r="H2449" i="7"/>
  <c r="C2449" i="7"/>
  <c r="A2449" i="7" s="1"/>
  <c r="G2449" i="7"/>
  <c r="J2449" i="7"/>
  <c r="J353" i="7"/>
  <c r="C353" i="7"/>
  <c r="A353" i="7" s="1"/>
  <c r="D308" i="1"/>
  <c r="I1895" i="7"/>
  <c r="G1895" i="7"/>
  <c r="H627" i="7"/>
  <c r="G627" i="7"/>
  <c r="C627" i="7"/>
  <c r="A627" i="7" s="1"/>
  <c r="E3279" i="7"/>
  <c r="G3279" i="7"/>
  <c r="J3279" i="7"/>
  <c r="J258" i="7"/>
  <c r="D258" i="7"/>
  <c r="C2725" i="7"/>
  <c r="A2725" i="7" s="1"/>
  <c r="C2657" i="7"/>
  <c r="A2657" i="7" s="1"/>
  <c r="H3235" i="7"/>
  <c r="J3235" i="7"/>
  <c r="H3797" i="7"/>
  <c r="C3797" i="7"/>
  <c r="A3797" i="7" s="1"/>
  <c r="J3797" i="7"/>
  <c r="J809" i="7"/>
  <c r="D809" i="7"/>
  <c r="C809" i="7"/>
  <c r="A809" i="7" s="1"/>
  <c r="G3950" i="7"/>
  <c r="I3985" i="7"/>
  <c r="E3985" i="7"/>
  <c r="I701" i="7"/>
  <c r="G701" i="7"/>
  <c r="E107" i="1"/>
  <c r="D2212" i="7"/>
  <c r="H2947" i="7"/>
  <c r="E2947" i="7"/>
  <c r="J2947" i="7"/>
  <c r="E3978" i="7"/>
  <c r="J3978" i="7"/>
  <c r="E2008" i="7"/>
  <c r="I3750" i="7"/>
  <c r="C3750" i="7"/>
  <c r="A3750" i="7" s="1"/>
  <c r="J3750" i="7"/>
  <c r="E159" i="7"/>
  <c r="D159" i="7"/>
  <c r="C159" i="7"/>
  <c r="A159" i="7" s="1"/>
  <c r="G159" i="7"/>
  <c r="G2751" i="7"/>
  <c r="D2751" i="7"/>
  <c r="I3386" i="7"/>
  <c r="I1878" i="7"/>
  <c r="H1626" i="7"/>
  <c r="D1626" i="7"/>
  <c r="D2199" i="7"/>
  <c r="E2199" i="7"/>
  <c r="H851" i="7"/>
  <c r="D851" i="7"/>
  <c r="C265" i="1"/>
  <c r="I3263" i="7"/>
  <c r="D3263" i="7"/>
  <c r="C1263" i="7"/>
  <c r="A1263" i="7" s="1"/>
  <c r="J1263" i="7"/>
  <c r="H1950" i="7"/>
  <c r="J1221" i="7"/>
  <c r="H3628" i="7"/>
  <c r="E3628" i="7"/>
  <c r="I3600" i="7"/>
  <c r="G3600" i="7"/>
  <c r="J1276" i="7"/>
  <c r="E1276" i="7"/>
  <c r="E467" i="7"/>
  <c r="H806" i="7"/>
  <c r="J806" i="7"/>
  <c r="E259" i="1"/>
  <c r="J2364" i="7"/>
  <c r="E171" i="1"/>
  <c r="H2362" i="7"/>
  <c r="H3581" i="7"/>
  <c r="H3636" i="7"/>
  <c r="G3636" i="7"/>
  <c r="E2336" i="7"/>
  <c r="D214" i="1"/>
  <c r="C214" i="1"/>
  <c r="J3656" i="7"/>
  <c r="H341" i="7"/>
  <c r="C341" i="7"/>
  <c r="A341" i="7" s="1"/>
  <c r="I1781" i="7"/>
  <c r="D1781" i="7"/>
  <c r="E1781" i="7"/>
  <c r="C3345" i="7"/>
  <c r="A3345" i="7" s="1"/>
  <c r="G749" i="7"/>
  <c r="E3604" i="7"/>
  <c r="G282" i="7"/>
  <c r="C282" i="7"/>
  <c r="A282" i="7" s="1"/>
  <c r="D513" i="7"/>
  <c r="C513" i="7"/>
  <c r="A513" i="7" s="1"/>
  <c r="I2023" i="7"/>
  <c r="H3227" i="7"/>
  <c r="C3227" i="7"/>
  <c r="A3227" i="7" s="1"/>
  <c r="J779" i="7"/>
  <c r="D779" i="7"/>
  <c r="H1184" i="7"/>
  <c r="H3245" i="7"/>
  <c r="J3245" i="7"/>
  <c r="G3245" i="7"/>
  <c r="I1274" i="7"/>
  <c r="E1274" i="7"/>
  <c r="D1274" i="7"/>
  <c r="G1274" i="7"/>
  <c r="H1126" i="7"/>
  <c r="J1126" i="7"/>
  <c r="D1126" i="7"/>
  <c r="G338" i="7"/>
  <c r="G2589" i="7"/>
  <c r="I3752" i="7"/>
  <c r="G3752" i="7"/>
  <c r="C3752" i="7"/>
  <c r="A3752" i="7" s="1"/>
  <c r="H717" i="7"/>
  <c r="G2601" i="7"/>
  <c r="D2601" i="7"/>
  <c r="C2601" i="7"/>
  <c r="A2601" i="7" s="1"/>
  <c r="G3646" i="7"/>
  <c r="D3646" i="7"/>
  <c r="H1187" i="7"/>
  <c r="G1187" i="7"/>
  <c r="C1187" i="7"/>
  <c r="A1187" i="7" s="1"/>
  <c r="H1238" i="7"/>
  <c r="G1238" i="7"/>
  <c r="J1238" i="7"/>
  <c r="D2526" i="7"/>
  <c r="I890" i="7"/>
  <c r="J890" i="7"/>
  <c r="C890" i="7"/>
  <c r="A890" i="7" s="1"/>
  <c r="G890" i="7"/>
  <c r="H2211" i="7"/>
  <c r="D2211" i="7"/>
  <c r="C2211" i="7"/>
  <c r="A2211" i="7" s="1"/>
  <c r="H1668" i="7"/>
  <c r="C1668" i="7"/>
  <c r="A1668" i="7" s="1"/>
  <c r="J1668" i="7"/>
  <c r="E1668" i="7"/>
  <c r="G1668" i="7"/>
  <c r="H3490" i="7"/>
  <c r="D3490" i="7"/>
  <c r="J268" i="7"/>
  <c r="I2478" i="7"/>
  <c r="G2478" i="7"/>
  <c r="I798" i="7"/>
  <c r="D798" i="7"/>
  <c r="J798" i="7"/>
  <c r="H3050" i="7"/>
  <c r="D2084" i="7"/>
  <c r="E2084" i="7"/>
  <c r="I1100" i="7"/>
  <c r="G1100" i="7"/>
  <c r="G3902" i="7"/>
  <c r="E3902" i="7"/>
  <c r="D338" i="1"/>
  <c r="I3952" i="7"/>
  <c r="D3952" i="7"/>
  <c r="H1786" i="7"/>
  <c r="E1786" i="7"/>
  <c r="D1786" i="7"/>
  <c r="D1560" i="7"/>
  <c r="G1560" i="7"/>
  <c r="H2778" i="7"/>
  <c r="C2778" i="7"/>
  <c r="A2778" i="7" s="1"/>
  <c r="D532" i="7"/>
  <c r="H2250" i="7"/>
  <c r="C2250" i="7"/>
  <c r="A2250" i="7" s="1"/>
  <c r="D2044" i="7"/>
  <c r="G2044" i="7"/>
  <c r="C2044" i="7"/>
  <c r="A2044" i="7" s="1"/>
  <c r="J1578" i="7"/>
  <c r="I1310" i="7"/>
  <c r="C11" i="1"/>
  <c r="I1163" i="7"/>
  <c r="E1163" i="7"/>
  <c r="H2958" i="7"/>
  <c r="J2958" i="7"/>
  <c r="C2958" i="7"/>
  <c r="A2958" i="7" s="1"/>
  <c r="E2958" i="7"/>
  <c r="D1172" i="7"/>
  <c r="G1380" i="7"/>
  <c r="I3282" i="7"/>
  <c r="D3282" i="7"/>
  <c r="I995" i="7"/>
  <c r="G995" i="7"/>
  <c r="J995" i="7"/>
  <c r="C2413" i="7"/>
  <c r="A2413" i="7" s="1"/>
  <c r="H1340" i="7"/>
  <c r="G1340" i="7"/>
  <c r="I917" i="7"/>
  <c r="G917" i="7"/>
  <c r="E199" i="7"/>
  <c r="J199" i="7"/>
  <c r="D3458" i="7"/>
  <c r="C3458" i="7"/>
  <c r="A3458" i="7" s="1"/>
  <c r="I3929" i="7"/>
  <c r="C3929" i="7"/>
  <c r="A3929" i="7" s="1"/>
  <c r="H1765" i="7"/>
  <c r="E1765" i="7"/>
  <c r="D1765" i="7"/>
  <c r="C2143" i="7"/>
  <c r="A2143" i="7" s="1"/>
  <c r="E2143" i="7"/>
  <c r="D3889" i="7"/>
  <c r="C3889" i="7"/>
  <c r="A3889" i="7" s="1"/>
  <c r="I986" i="7"/>
  <c r="J986" i="7"/>
  <c r="D986" i="7"/>
  <c r="H2854" i="7"/>
  <c r="G2854" i="7"/>
  <c r="C3158" i="7"/>
  <c r="A3158" i="7" s="1"/>
  <c r="G2055" i="7"/>
  <c r="H1704" i="7"/>
  <c r="E1704" i="7"/>
  <c r="D1704" i="7"/>
  <c r="G1704" i="7"/>
  <c r="H536" i="7"/>
  <c r="G536" i="7"/>
  <c r="J536" i="7"/>
  <c r="J515" i="7"/>
  <c r="G515" i="7"/>
  <c r="I90" i="7"/>
  <c r="D90" i="7"/>
  <c r="H2730" i="7"/>
  <c r="D404" i="1"/>
  <c r="G1071" i="7"/>
  <c r="I996" i="7"/>
  <c r="I1676" i="7"/>
  <c r="C1096" i="7"/>
  <c r="A1096" i="7" s="1"/>
  <c r="D1996" i="7"/>
  <c r="C1996" i="7"/>
  <c r="A1996" i="7" s="1"/>
  <c r="H654" i="7"/>
  <c r="D654" i="7"/>
  <c r="G654" i="7"/>
  <c r="I1334" i="7"/>
  <c r="D1334" i="7"/>
  <c r="G1334" i="7"/>
  <c r="G2304" i="7"/>
  <c r="I2507" i="7"/>
  <c r="E3205" i="7"/>
  <c r="J3205" i="7"/>
  <c r="E2956" i="7"/>
  <c r="D2956" i="7"/>
  <c r="G171" i="7"/>
  <c r="E171" i="7"/>
  <c r="H3468" i="7"/>
  <c r="G3468" i="7"/>
  <c r="I1461" i="7"/>
  <c r="D1461" i="7"/>
  <c r="E1461" i="7"/>
  <c r="D2217" i="7"/>
  <c r="D2156" i="7"/>
  <c r="C275" i="1"/>
  <c r="D276" i="7"/>
  <c r="H2011" i="7"/>
  <c r="E2011" i="7"/>
  <c r="H2301" i="7"/>
  <c r="C2301" i="7"/>
  <c r="A2301" i="7" s="1"/>
  <c r="G2301" i="7"/>
  <c r="H1738" i="7"/>
  <c r="H2346" i="7"/>
  <c r="E2346" i="7"/>
  <c r="J2346" i="7"/>
  <c r="I656" i="7"/>
  <c r="D656" i="7"/>
  <c r="D1197" i="7"/>
  <c r="C1197" i="7"/>
  <c r="A1197" i="7" s="1"/>
  <c r="D752" i="7"/>
  <c r="G678" i="7"/>
  <c r="H237" i="7"/>
  <c r="D237" i="7"/>
  <c r="G237" i="7"/>
  <c r="D664" i="7"/>
  <c r="J664" i="7"/>
  <c r="H2130" i="7"/>
  <c r="D2130" i="7"/>
  <c r="G2130" i="7"/>
  <c r="J2130" i="7"/>
  <c r="I687" i="7"/>
  <c r="D687" i="7"/>
  <c r="E193" i="1"/>
  <c r="C193" i="1"/>
  <c r="C577" i="1"/>
  <c r="I3788" i="7"/>
  <c r="H2746" i="7"/>
  <c r="G2746" i="7"/>
  <c r="J2746" i="7"/>
  <c r="G894" i="7"/>
  <c r="C894" i="7"/>
  <c r="A894" i="7" s="1"/>
  <c r="D1760" i="7"/>
  <c r="J1760" i="7"/>
  <c r="I1365" i="7"/>
  <c r="C1365" i="7"/>
  <c r="A1365" i="7" s="1"/>
  <c r="J1365" i="7"/>
  <c r="H3020" i="7"/>
  <c r="J3020" i="7"/>
  <c r="G189" i="7"/>
  <c r="J189" i="7"/>
  <c r="H438" i="7"/>
  <c r="E438" i="7"/>
  <c r="H2151" i="7"/>
  <c r="J2151" i="7"/>
  <c r="D3687" i="7"/>
  <c r="D2377" i="7"/>
  <c r="I2481" i="7"/>
  <c r="E2481" i="7"/>
  <c r="I351" i="7"/>
  <c r="G351" i="7"/>
  <c r="D2586" i="7"/>
  <c r="H2670" i="7"/>
  <c r="D724" i="7"/>
  <c r="G3996" i="7"/>
  <c r="H1746" i="7"/>
  <c r="G1746" i="7"/>
  <c r="E1746" i="7"/>
  <c r="H296" i="7"/>
  <c r="C393" i="1"/>
  <c r="G3288" i="7"/>
  <c r="H1932" i="7"/>
  <c r="C1932" i="7"/>
  <c r="A1932" i="7" s="1"/>
  <c r="H3173" i="7"/>
  <c r="G3173" i="7"/>
  <c r="D3173" i="7"/>
  <c r="D1079" i="7"/>
  <c r="I953" i="7"/>
  <c r="E12" i="1"/>
  <c r="D12" i="1"/>
  <c r="E1835" i="7"/>
  <c r="D43" i="1"/>
  <c r="E2428" i="7"/>
  <c r="J2428" i="7"/>
  <c r="H416" i="7"/>
  <c r="G416" i="7"/>
  <c r="J416" i="7"/>
  <c r="H1604" i="7"/>
  <c r="J1604" i="7"/>
  <c r="D1604" i="7"/>
  <c r="G3737" i="7"/>
  <c r="C3737" i="7"/>
  <c r="A3737" i="7" s="1"/>
  <c r="J2423" i="7"/>
  <c r="C2423" i="7"/>
  <c r="A2423" i="7" s="1"/>
  <c r="E2423" i="7"/>
  <c r="H2397" i="7"/>
  <c r="G2397" i="7"/>
  <c r="H357" i="7"/>
  <c r="E357" i="7"/>
  <c r="E2255" i="7"/>
  <c r="D2255" i="7"/>
  <c r="D292" i="7"/>
  <c r="I1516" i="7"/>
  <c r="J1516" i="7"/>
  <c r="D36" i="1"/>
  <c r="E2986" i="7"/>
  <c r="J2986" i="7"/>
  <c r="G2986" i="7"/>
  <c r="I2966" i="7"/>
  <c r="J2966" i="7"/>
  <c r="C2966" i="7"/>
  <c r="A2966" i="7" s="1"/>
  <c r="I727" i="7"/>
  <c r="J727" i="7"/>
  <c r="E727" i="7"/>
  <c r="H1745" i="7"/>
  <c r="H113" i="7"/>
  <c r="I2970" i="7"/>
  <c r="H1815" i="7"/>
  <c r="I2904" i="7"/>
  <c r="E2904" i="7"/>
  <c r="C2904" i="7"/>
  <c r="A2904" i="7" s="1"/>
  <c r="E162" i="7"/>
  <c r="E859" i="7"/>
  <c r="C859" i="7"/>
  <c r="A859" i="7" s="1"/>
  <c r="H3670" i="7"/>
  <c r="E3670" i="7"/>
  <c r="J3670" i="7"/>
  <c r="I1601" i="7"/>
  <c r="J3722" i="7"/>
  <c r="G3722" i="7"/>
  <c r="E3722" i="7"/>
  <c r="G3531" i="7"/>
  <c r="J3531" i="7"/>
  <c r="I305" i="7"/>
  <c r="G305" i="7"/>
  <c r="C3143" i="7"/>
  <c r="A3143" i="7" s="1"/>
  <c r="I2534" i="7"/>
  <c r="D2534" i="7"/>
  <c r="C2534" i="7"/>
  <c r="A2534" i="7" s="1"/>
  <c r="I3038" i="7"/>
  <c r="E3038" i="7"/>
  <c r="D3606" i="7"/>
  <c r="D364" i="1"/>
  <c r="C364" i="1"/>
  <c r="I674" i="7"/>
  <c r="C674" i="7"/>
  <c r="A674" i="7" s="1"/>
  <c r="J1553" i="7"/>
  <c r="C523" i="7"/>
  <c r="A523" i="7" s="1"/>
  <c r="J523" i="7"/>
  <c r="C1237" i="7"/>
  <c r="A1237" i="7" s="1"/>
  <c r="D1237" i="7"/>
  <c r="H397" i="7"/>
  <c r="C397" i="7"/>
  <c r="A397" i="7" s="1"/>
  <c r="H3551" i="7"/>
  <c r="G3551" i="7"/>
  <c r="D3551" i="7"/>
  <c r="G1036" i="7"/>
  <c r="J1036" i="7"/>
  <c r="E3923" i="7"/>
  <c r="I360" i="7"/>
  <c r="D360" i="7"/>
  <c r="C360" i="7"/>
  <c r="A360" i="7" s="1"/>
  <c r="I1162" i="7"/>
  <c r="J1162" i="7"/>
  <c r="J1229" i="7"/>
  <c r="G1229" i="7"/>
  <c r="E1229" i="7"/>
  <c r="E2242" i="7"/>
  <c r="J2242" i="7"/>
  <c r="H770" i="7"/>
  <c r="J770" i="7"/>
  <c r="H789" i="7"/>
  <c r="E789" i="7"/>
  <c r="C3451" i="7"/>
  <c r="A3451" i="7" s="1"/>
  <c r="D3451" i="7"/>
  <c r="I1374" i="7"/>
  <c r="H2660" i="7"/>
  <c r="G2187" i="7"/>
  <c r="D3261" i="7"/>
  <c r="E3261" i="7"/>
  <c r="I1925" i="7"/>
  <c r="D1925" i="7"/>
  <c r="H301" i="7"/>
  <c r="E301" i="7"/>
  <c r="D39" i="1"/>
  <c r="D3765" i="7"/>
  <c r="G3765" i="7"/>
  <c r="I1357" i="7"/>
  <c r="G1357" i="7"/>
  <c r="D1357" i="7"/>
  <c r="I3043" i="7"/>
  <c r="J3043" i="7"/>
  <c r="D2517" i="7"/>
  <c r="J2547" i="7"/>
  <c r="D2547" i="7"/>
  <c r="I3530" i="7"/>
  <c r="H3998" i="7"/>
  <c r="D3998" i="7"/>
  <c r="E3998" i="7"/>
  <c r="D2115" i="7"/>
  <c r="D1384" i="7"/>
  <c r="H3251" i="7"/>
  <c r="J3251" i="7"/>
  <c r="J1631" i="7"/>
  <c r="D933" i="7"/>
  <c r="G933" i="7"/>
  <c r="I1518" i="7"/>
  <c r="E1518" i="7"/>
  <c r="H356" i="7"/>
  <c r="G356" i="7"/>
  <c r="E356" i="7"/>
  <c r="C394" i="1"/>
  <c r="E2467" i="7"/>
  <c r="I1438" i="7"/>
  <c r="E1438" i="7"/>
  <c r="H173" i="7"/>
  <c r="D192" i="1"/>
  <c r="C1445" i="7"/>
  <c r="A1445" i="7" s="1"/>
  <c r="I2674" i="7"/>
  <c r="C2674" i="7"/>
  <c r="A2674" i="7" s="1"/>
  <c r="G2674" i="7"/>
  <c r="I518" i="7"/>
  <c r="C518" i="7"/>
  <c r="A518" i="7" s="1"/>
  <c r="G518" i="7"/>
  <c r="D505" i="1"/>
  <c r="J718" i="7"/>
  <c r="H1177" i="7"/>
  <c r="G1177" i="7"/>
  <c r="E1177" i="7"/>
  <c r="G490" i="7"/>
  <c r="D45" i="7"/>
  <c r="E45" i="7"/>
  <c r="H1367" i="7"/>
  <c r="H1026" i="7"/>
  <c r="C2491" i="7"/>
  <c r="A2491" i="7" s="1"/>
  <c r="J2491" i="7"/>
  <c r="J1782" i="7"/>
  <c r="I3036" i="7"/>
  <c r="E3036" i="7"/>
  <c r="C3036" i="7"/>
  <c r="A3036" i="7" s="1"/>
  <c r="I463" i="7"/>
  <c r="C3013" i="7"/>
  <c r="A3013" i="7" s="1"/>
  <c r="E291" i="7"/>
  <c r="J291" i="7"/>
  <c r="I1988" i="7"/>
  <c r="J1988" i="7"/>
  <c r="D1988" i="7"/>
  <c r="I354" i="7"/>
  <c r="G354" i="7"/>
  <c r="E1891" i="7"/>
  <c r="D1875" i="7"/>
  <c r="C1875" i="7"/>
  <c r="A1875" i="7" s="1"/>
  <c r="G1875" i="7"/>
  <c r="I3066" i="7"/>
  <c r="H797" i="7"/>
  <c r="D797" i="7"/>
  <c r="D978" i="7"/>
  <c r="J309" i="7"/>
  <c r="D1806" i="7"/>
  <c r="E1806" i="7"/>
  <c r="G1806" i="7"/>
  <c r="H1549" i="7"/>
  <c r="E1549" i="7"/>
  <c r="C1549" i="7"/>
  <c r="A1549" i="7" s="1"/>
  <c r="D53" i="7"/>
  <c r="J53" i="7"/>
  <c r="C53" i="7"/>
  <c r="A53" i="7" s="1"/>
  <c r="I502" i="7"/>
  <c r="D502" i="7"/>
  <c r="H3157" i="7"/>
  <c r="D3157" i="7"/>
  <c r="E400" i="1"/>
  <c r="D400" i="1"/>
  <c r="G294" i="7"/>
  <c r="H1825" i="7"/>
  <c r="J1825" i="7"/>
  <c r="D1825" i="7"/>
  <c r="H963" i="7"/>
  <c r="E963" i="7"/>
  <c r="G638" i="7"/>
  <c r="I3210" i="7"/>
  <c r="J3210" i="7"/>
  <c r="H2949" i="7"/>
  <c r="E2949" i="7"/>
  <c r="G3349" i="7"/>
  <c r="C3349" i="7"/>
  <c r="A3349" i="7" s="1"/>
  <c r="E3311" i="7"/>
  <c r="H3736" i="7"/>
  <c r="E3736" i="7"/>
  <c r="D3736" i="7"/>
  <c r="H2872" i="7"/>
  <c r="G2872" i="7"/>
  <c r="D3056" i="7"/>
  <c r="H1359" i="7"/>
  <c r="G1090" i="7"/>
  <c r="G3162" i="7"/>
  <c r="H299" i="7"/>
  <c r="G299" i="7"/>
  <c r="E299" i="7"/>
  <c r="D167" i="1"/>
  <c r="E2447" i="7"/>
  <c r="C2447" i="7"/>
  <c r="A2447" i="7" s="1"/>
  <c r="I3555" i="7"/>
  <c r="D3555" i="7"/>
  <c r="H2036" i="7"/>
  <c r="J2036" i="7"/>
  <c r="J1949" i="7"/>
  <c r="I2186" i="7"/>
  <c r="D2186" i="7"/>
  <c r="H685" i="7"/>
  <c r="J685" i="7"/>
  <c r="E301" i="1"/>
  <c r="D3617" i="7"/>
  <c r="H2759" i="7"/>
  <c r="C2759" i="7"/>
  <c r="A2759" i="7" s="1"/>
  <c r="H3901" i="7"/>
  <c r="C1474" i="7"/>
  <c r="A1474" i="7" s="1"/>
  <c r="E1474" i="7"/>
  <c r="D3471" i="7"/>
  <c r="I174" i="7"/>
  <c r="C174" i="7"/>
  <c r="A174" i="7" s="1"/>
  <c r="D174" i="7"/>
  <c r="I800" i="7"/>
  <c r="E800" i="7"/>
  <c r="E236" i="7"/>
  <c r="D3757" i="7"/>
  <c r="J3757" i="7"/>
  <c r="G3757" i="7"/>
  <c r="H926" i="7"/>
  <c r="J926" i="7"/>
  <c r="D518" i="1"/>
  <c r="C518" i="1"/>
  <c r="G719" i="7"/>
  <c r="I493" i="7"/>
  <c r="J493" i="7"/>
  <c r="E493" i="7"/>
  <c r="I551" i="7"/>
  <c r="D62" i="1"/>
  <c r="C2688" i="7"/>
  <c r="A2688" i="7" s="1"/>
  <c r="E362" i="1"/>
  <c r="H1088" i="7"/>
  <c r="G1088" i="7"/>
  <c r="J2366" i="7"/>
  <c r="H505" i="7"/>
  <c r="G505" i="7"/>
  <c r="H1886" i="7"/>
  <c r="C3665" i="7"/>
  <c r="A3665" i="7" s="1"/>
  <c r="E1989" i="7"/>
  <c r="J1989" i="7"/>
  <c r="G1989" i="7"/>
  <c r="D293" i="1"/>
  <c r="C293" i="1"/>
  <c r="H3412" i="7"/>
  <c r="E564" i="1"/>
  <c r="I1190" i="7"/>
  <c r="D1190" i="7"/>
  <c r="J1190" i="7"/>
  <c r="I2792" i="7"/>
  <c r="D2792" i="7"/>
  <c r="D148" i="1"/>
  <c r="E3307" i="7"/>
  <c r="H1003" i="7"/>
  <c r="C1003" i="7"/>
  <c r="A1003" i="7" s="1"/>
  <c r="G1003" i="7"/>
  <c r="I2082" i="7"/>
  <c r="G2082" i="7"/>
  <c r="E3313" i="7"/>
  <c r="J181" i="7"/>
  <c r="D181" i="7"/>
  <c r="C181" i="7"/>
  <c r="A181" i="7" s="1"/>
  <c r="H2720" i="7"/>
  <c r="C2720" i="7"/>
  <c r="A2720" i="7" s="1"/>
  <c r="H1539" i="7"/>
  <c r="G976" i="7"/>
  <c r="J976" i="7"/>
  <c r="G2810" i="7"/>
  <c r="D2810" i="7"/>
  <c r="H660" i="7"/>
  <c r="J660" i="7"/>
  <c r="D336" i="1"/>
  <c r="C1072" i="7"/>
  <c r="A1072" i="7" s="1"/>
  <c r="D1072" i="7"/>
  <c r="E1072" i="7"/>
  <c r="E1240" i="7"/>
  <c r="C1240" i="7"/>
  <c r="A1240" i="7" s="1"/>
  <c r="H2164" i="7"/>
  <c r="J2164" i="7"/>
  <c r="I3165" i="7"/>
  <c r="J3165" i="7"/>
  <c r="C95" i="1"/>
  <c r="J3512" i="7"/>
  <c r="G3512" i="7"/>
  <c r="I1470" i="7"/>
  <c r="I3611" i="7"/>
  <c r="J3611" i="7"/>
  <c r="C3611" i="7"/>
  <c r="A3611" i="7" s="1"/>
  <c r="D100" i="1"/>
  <c r="H1342" i="7"/>
  <c r="G1342" i="7"/>
  <c r="E1342" i="7"/>
  <c r="C1342" i="7"/>
  <c r="A1342" i="7" s="1"/>
  <c r="D2651" i="7"/>
  <c r="C552" i="7"/>
  <c r="A552" i="7" s="1"/>
  <c r="J552" i="7"/>
  <c r="H1398" i="7"/>
  <c r="E1398" i="7"/>
  <c r="H3540" i="7"/>
  <c r="G3540" i="7"/>
  <c r="J3540" i="7"/>
  <c r="C3304" i="7"/>
  <c r="A3304" i="7" s="1"/>
  <c r="J3304" i="7"/>
  <c r="G3304" i="7"/>
  <c r="D3678" i="7"/>
  <c r="C3678" i="7"/>
  <c r="A3678" i="7" s="1"/>
  <c r="E3678" i="7"/>
  <c r="I2492" i="7"/>
  <c r="D2492" i="7"/>
  <c r="H2182" i="7"/>
  <c r="C2182" i="7"/>
  <c r="A2182" i="7" s="1"/>
  <c r="J1725" i="7"/>
  <c r="G293" i="7"/>
  <c r="I3620" i="7"/>
  <c r="E3620" i="7"/>
  <c r="C3620" i="7"/>
  <c r="A3620" i="7" s="1"/>
  <c r="H1613" i="7"/>
  <c r="G1613" i="7"/>
  <c r="J988" i="7"/>
  <c r="D988" i="7"/>
  <c r="E1021" i="7"/>
  <c r="H1847" i="7"/>
  <c r="C1847" i="7"/>
  <c r="A1847" i="7" s="1"/>
  <c r="E1847" i="7"/>
  <c r="H2848" i="7"/>
  <c r="C2848" i="7"/>
  <c r="A2848" i="7" s="1"/>
  <c r="G2848" i="7"/>
  <c r="D2848" i="7"/>
  <c r="C2231" i="7"/>
  <c r="A2231" i="7" s="1"/>
  <c r="J2231" i="7"/>
  <c r="C526" i="1"/>
  <c r="I3172" i="7"/>
  <c r="D3172" i="7"/>
  <c r="C3172" i="7"/>
  <c r="A3172" i="7" s="1"/>
  <c r="H1621" i="7"/>
  <c r="E1621" i="7"/>
  <c r="G129" i="7"/>
  <c r="C2806" i="7"/>
  <c r="A2806" i="7" s="1"/>
  <c r="E2806" i="7"/>
  <c r="I3892" i="7"/>
  <c r="H264" i="7"/>
  <c r="D1132" i="7"/>
  <c r="C1132" i="7"/>
  <c r="A1132" i="7" s="1"/>
  <c r="C1165" i="7"/>
  <c r="A1165" i="7" s="1"/>
  <c r="I1397" i="7"/>
  <c r="I1713" i="7"/>
  <c r="E1713" i="7"/>
  <c r="E1651" i="7"/>
  <c r="G2017" i="7"/>
  <c r="H2337" i="7"/>
  <c r="J2337" i="7"/>
  <c r="C364" i="7"/>
  <c r="A364" i="7" s="1"/>
  <c r="D364" i="7"/>
  <c r="E261" i="1"/>
  <c r="I3564" i="7"/>
  <c r="J3564" i="7"/>
  <c r="C3564" i="7"/>
  <c r="A3564" i="7" s="1"/>
  <c r="H3081" i="7"/>
  <c r="D3081" i="7"/>
  <c r="G2882" i="7"/>
  <c r="E2882" i="7"/>
  <c r="D280" i="7"/>
  <c r="J280" i="7"/>
  <c r="H843" i="7"/>
  <c r="C541" i="1"/>
  <c r="D431" i="1"/>
  <c r="C431" i="1"/>
  <c r="E858" i="7"/>
  <c r="H3849" i="7"/>
  <c r="E3849" i="7"/>
  <c r="C3849" i="7"/>
  <c r="A3849" i="7" s="1"/>
  <c r="H3982" i="7"/>
  <c r="E3982" i="7"/>
  <c r="C464" i="7"/>
  <c r="A464" i="7" s="1"/>
  <c r="E16" i="1"/>
  <c r="I2513" i="7"/>
  <c r="G2513" i="7"/>
  <c r="C126" i="7"/>
  <c r="A126" i="7" s="1"/>
  <c r="J191" i="7"/>
  <c r="E191" i="7"/>
  <c r="I572" i="7"/>
  <c r="H3265" i="7"/>
  <c r="J1169" i="7"/>
  <c r="E1169" i="7"/>
  <c r="E2469" i="7"/>
  <c r="J2469" i="7"/>
  <c r="H378" i="7"/>
  <c r="G3684" i="7"/>
  <c r="E3684" i="7"/>
  <c r="E385" i="1"/>
  <c r="D385" i="1"/>
  <c r="I3641" i="7"/>
  <c r="J3641" i="7"/>
  <c r="H706" i="7"/>
  <c r="C706" i="7"/>
  <c r="A706" i="7" s="1"/>
  <c r="E1834" i="7"/>
  <c r="J1834" i="7"/>
  <c r="D2960" i="7"/>
  <c r="I213" i="7"/>
  <c r="C213" i="7"/>
  <c r="A213" i="7" s="1"/>
  <c r="D213" i="7"/>
  <c r="D74" i="1"/>
  <c r="C74" i="1"/>
  <c r="J876" i="7"/>
  <c r="G876" i="7"/>
  <c r="D876" i="7"/>
  <c r="D924" i="7"/>
  <c r="C359" i="1"/>
  <c r="I349" i="7"/>
  <c r="D349" i="7"/>
  <c r="J349" i="7"/>
  <c r="D275" i="7"/>
  <c r="E474" i="7"/>
  <c r="J474" i="7"/>
  <c r="I34" i="7"/>
  <c r="I2315" i="7"/>
  <c r="G1331" i="7"/>
  <c r="D1123" i="7"/>
  <c r="I1123" i="7"/>
  <c r="E1123" i="7"/>
  <c r="G1123" i="7"/>
  <c r="D304" i="1"/>
  <c r="D200" i="1"/>
  <c r="H1050" i="7"/>
  <c r="E1050" i="7"/>
  <c r="D1050" i="7"/>
  <c r="I1291" i="7"/>
  <c r="E1291" i="7"/>
  <c r="I2710" i="7"/>
  <c r="D2710" i="7"/>
  <c r="E2710" i="7"/>
  <c r="G1855" i="7"/>
  <c r="E1855" i="7"/>
  <c r="C2356" i="7"/>
  <c r="A2356" i="7" s="1"/>
  <c r="J1199" i="7"/>
  <c r="C1199" i="7"/>
  <c r="A1199" i="7" s="1"/>
  <c r="I3163" i="7"/>
  <c r="E3163" i="7"/>
  <c r="D537" i="1"/>
  <c r="J1462" i="7"/>
  <c r="E2010" i="7"/>
  <c r="H608" i="7"/>
  <c r="E608" i="7"/>
  <c r="D608" i="7"/>
  <c r="J3423" i="7"/>
  <c r="D2981" i="7"/>
  <c r="I1102" i="7"/>
  <c r="I1633" i="7"/>
  <c r="E2753" i="7"/>
  <c r="C2753" i="7"/>
  <c r="A2753" i="7" s="1"/>
  <c r="J3844" i="7"/>
  <c r="E3844" i="7"/>
  <c r="D181" i="1"/>
  <c r="I535" i="7"/>
  <c r="E535" i="7"/>
  <c r="G535" i="7"/>
  <c r="C535" i="7"/>
  <c r="A535" i="7" s="1"/>
  <c r="I1675" i="7"/>
  <c r="E1675" i="7"/>
  <c r="J3588" i="7"/>
  <c r="C3588" i="7"/>
  <c r="A3588" i="7" s="1"/>
  <c r="H366" i="7"/>
  <c r="E366" i="7"/>
  <c r="D366" i="7"/>
  <c r="I1077" i="7"/>
  <c r="C1077" i="7"/>
  <c r="A1077" i="7" s="1"/>
  <c r="H154" i="7"/>
  <c r="C154" i="7"/>
  <c r="A154" i="7" s="1"/>
  <c r="E154" i="7"/>
  <c r="I3229" i="7"/>
  <c r="C3229" i="7"/>
  <c r="A3229" i="7" s="1"/>
  <c r="D3039" i="7"/>
  <c r="C3039" i="7"/>
  <c r="A3039" i="7" s="1"/>
  <c r="G3039" i="7"/>
  <c r="H3529" i="7"/>
  <c r="C3529" i="7"/>
  <c r="A3529" i="7" s="1"/>
  <c r="J3529" i="7"/>
  <c r="H509" i="7"/>
  <c r="D509" i="7"/>
  <c r="J509" i="7"/>
  <c r="I246" i="7"/>
  <c r="J246" i="7"/>
  <c r="I262" i="7"/>
  <c r="E262" i="7"/>
  <c r="E2286" i="7"/>
  <c r="I1953" i="7"/>
  <c r="J1953" i="7"/>
  <c r="I1181" i="7"/>
  <c r="E2389" i="7"/>
  <c r="C151" i="7"/>
  <c r="A151" i="7" s="1"/>
  <c r="H1904" i="7"/>
  <c r="D1904" i="7"/>
  <c r="C1904" i="7"/>
  <c r="A1904" i="7" s="1"/>
  <c r="H3233" i="7"/>
  <c r="C3233" i="7"/>
  <c r="A3233" i="7" s="1"/>
  <c r="G2410" i="7"/>
  <c r="J2410" i="7"/>
  <c r="E2410" i="7"/>
  <c r="H2796" i="7"/>
  <c r="G2796" i="7"/>
  <c r="J2796" i="7"/>
  <c r="E1158" i="7"/>
  <c r="D1158" i="7"/>
  <c r="J1687" i="7"/>
  <c r="I3254" i="7"/>
  <c r="D3254" i="7"/>
  <c r="E116" i="1"/>
  <c r="I3391" i="7"/>
  <c r="G3391" i="7"/>
  <c r="C3391" i="7"/>
  <c r="A3391" i="7" s="1"/>
  <c r="C1496" i="7"/>
  <c r="A1496" i="7" s="1"/>
  <c r="H2396" i="7"/>
  <c r="C3815" i="7"/>
  <c r="A3815" i="7" s="1"/>
  <c r="H1262" i="7"/>
  <c r="G1262" i="7"/>
  <c r="C1262" i="7"/>
  <c r="A1262" i="7" s="1"/>
  <c r="G2857" i="7"/>
  <c r="E2857" i="7"/>
  <c r="I3492" i="7"/>
  <c r="J3492" i="7"/>
  <c r="D476" i="1"/>
  <c r="H1606" i="7"/>
  <c r="D1606" i="7"/>
  <c r="G3835" i="7"/>
  <c r="H3091" i="7"/>
  <c r="E3017" i="7"/>
  <c r="E78" i="1"/>
  <c r="I3676" i="7"/>
  <c r="C1639" i="7"/>
  <c r="A1639" i="7" s="1"/>
  <c r="I2207" i="7"/>
  <c r="I786" i="7"/>
  <c r="C786" i="7"/>
  <c r="A786" i="7" s="1"/>
  <c r="H1805" i="7"/>
  <c r="I1775" i="7"/>
  <c r="D1775" i="7"/>
  <c r="C1775" i="7"/>
  <c r="A1775" i="7" s="1"/>
  <c r="E1775" i="7"/>
  <c r="C1396" i="7"/>
  <c r="A1396" i="7" s="1"/>
  <c r="D1396" i="7"/>
  <c r="J1396" i="7"/>
  <c r="C187" i="1"/>
  <c r="C3554" i="7"/>
  <c r="A3554" i="7" s="1"/>
  <c r="E3554" i="7"/>
  <c r="I1407" i="7"/>
  <c r="C1386" i="7"/>
  <c r="A1386" i="7" s="1"/>
  <c r="J1231" i="7"/>
  <c r="E1231" i="7"/>
  <c r="J3177" i="7"/>
  <c r="H3779" i="7"/>
  <c r="D3779" i="7"/>
  <c r="C3779" i="7"/>
  <c r="A3779" i="7" s="1"/>
  <c r="J703" i="7"/>
  <c r="J1724" i="7"/>
  <c r="I2163" i="7"/>
  <c r="H492" i="7"/>
  <c r="E492" i="7"/>
  <c r="J492" i="7"/>
  <c r="E2418" i="7"/>
  <c r="C2418" i="7"/>
  <c r="A2418" i="7" s="1"/>
  <c r="G2418" i="7"/>
  <c r="I2018" i="7"/>
  <c r="C2018" i="7"/>
  <c r="A2018" i="7" s="1"/>
  <c r="E2561" i="7"/>
  <c r="D87" i="1"/>
  <c r="J884" i="7"/>
  <c r="D884" i="7"/>
  <c r="C1482" i="7"/>
  <c r="A1482" i="7" s="1"/>
  <c r="H3436" i="7"/>
  <c r="J3436" i="7"/>
  <c r="I471" i="7"/>
  <c r="J471" i="7"/>
  <c r="D491" i="7"/>
  <c r="E2522" i="7"/>
  <c r="H3558" i="7"/>
  <c r="H3972" i="7"/>
  <c r="G3972" i="7"/>
  <c r="E3935" i="7"/>
  <c r="C3372" i="7"/>
  <c r="A3372" i="7" s="1"/>
  <c r="H2559" i="7"/>
  <c r="D2559" i="7"/>
  <c r="I361" i="7"/>
  <c r="I747" i="7"/>
  <c r="J747" i="7"/>
  <c r="D83" i="1"/>
  <c r="I1304" i="7"/>
  <c r="E1304" i="7"/>
  <c r="D1304" i="7"/>
  <c r="C1304" i="7"/>
  <c r="A1304" i="7" s="1"/>
  <c r="I2662" i="7"/>
  <c r="E2662" i="7"/>
  <c r="G2662" i="7"/>
  <c r="E1911" i="7"/>
  <c r="E2821" i="7"/>
  <c r="J2200" i="7"/>
  <c r="C2200" i="7"/>
  <c r="A2200" i="7" s="1"/>
  <c r="G2200" i="7"/>
  <c r="E441" i="1"/>
  <c r="C3059" i="7"/>
  <c r="A3059" i="7" s="1"/>
  <c r="D3001" i="7"/>
  <c r="C2702" i="7"/>
  <c r="A2702" i="7" s="1"/>
  <c r="D2702" i="7"/>
  <c r="E2702" i="7"/>
  <c r="E314" i="1"/>
  <c r="C597" i="1"/>
  <c r="D597" i="1"/>
  <c r="H1575" i="7"/>
  <c r="I1921" i="7"/>
  <c r="E1921" i="7"/>
  <c r="G1921" i="7"/>
  <c r="D1375" i="7"/>
  <c r="E1375" i="7"/>
  <c r="D433" i="1"/>
  <c r="H2826" i="7"/>
  <c r="D2826" i="7"/>
  <c r="J2817" i="7"/>
  <c r="H633" i="7"/>
  <c r="E633" i="7"/>
  <c r="G633" i="7"/>
  <c r="C145" i="7"/>
  <c r="A145" i="7" s="1"/>
  <c r="J145" i="7"/>
  <c r="D145" i="7"/>
  <c r="E84" i="7"/>
  <c r="G84" i="7"/>
  <c r="C84" i="7"/>
  <c r="A84" i="7" s="1"/>
  <c r="H2893" i="7"/>
  <c r="J2893" i="7"/>
  <c r="H3351" i="7"/>
  <c r="H3585" i="7"/>
  <c r="J3585" i="7"/>
  <c r="I2089" i="7"/>
  <c r="I368" i="7"/>
  <c r="G368" i="7"/>
  <c r="C368" i="7"/>
  <c r="A368" i="7" s="1"/>
  <c r="E562" i="1"/>
  <c r="I1555" i="7"/>
  <c r="J1555" i="7"/>
  <c r="C1649" i="7"/>
  <c r="A1649" i="7" s="1"/>
  <c r="D1649" i="7"/>
  <c r="H2166" i="7"/>
  <c r="I3360" i="7"/>
  <c r="C3360" i="7"/>
  <c r="A3360" i="7" s="1"/>
  <c r="J104" i="7"/>
  <c r="H2238" i="7"/>
  <c r="C2238" i="7"/>
  <c r="A2238" i="7" s="1"/>
  <c r="D355" i="1"/>
  <c r="C355" i="1"/>
  <c r="I2865" i="7"/>
  <c r="E458" i="1"/>
  <c r="H753" i="7"/>
  <c r="J753" i="7"/>
  <c r="E598" i="7"/>
  <c r="H708" i="7"/>
  <c r="H2224" i="7"/>
  <c r="J2224" i="7"/>
  <c r="D2224" i="7"/>
  <c r="H2132" i="7"/>
  <c r="D1967" i="7"/>
  <c r="C1967" i="7"/>
  <c r="A1967" i="7" s="1"/>
  <c r="I1245" i="7"/>
  <c r="C1245" i="7"/>
  <c r="A1245" i="7" s="1"/>
  <c r="G1245" i="7"/>
  <c r="J1188" i="7"/>
  <c r="C22" i="1"/>
  <c r="G337" i="7"/>
  <c r="C337" i="7"/>
  <c r="A337" i="7" s="1"/>
  <c r="H1733" i="7"/>
  <c r="G1733" i="7"/>
  <c r="D1733" i="7"/>
  <c r="C1733" i="7"/>
  <c r="A1733" i="7" s="1"/>
  <c r="D2216" i="7"/>
  <c r="E2216" i="7"/>
  <c r="J2216" i="7"/>
  <c r="J2061" i="7"/>
  <c r="D2061" i="7"/>
  <c r="C401" i="1"/>
  <c r="E401" i="1"/>
  <c r="I3951" i="7"/>
  <c r="J3951" i="7"/>
  <c r="D3426" i="7"/>
  <c r="I1608" i="7"/>
  <c r="D1608" i="7"/>
  <c r="G1608" i="7"/>
  <c r="J1608" i="7"/>
  <c r="H61" i="7"/>
  <c r="D61" i="7"/>
  <c r="D1923" i="7"/>
  <c r="E1978" i="7"/>
  <c r="E177" i="1"/>
  <c r="H2488" i="7"/>
  <c r="E2488" i="7"/>
  <c r="J2488" i="7"/>
  <c r="H2557" i="7"/>
  <c r="E2557" i="7"/>
  <c r="H88" i="7"/>
  <c r="G88" i="7"/>
  <c r="I406" i="7"/>
  <c r="E406" i="7"/>
  <c r="C406" i="7"/>
  <c r="A406" i="7" s="1"/>
  <c r="I2611" i="7"/>
  <c r="C2611" i="7"/>
  <c r="A2611" i="7" s="1"/>
  <c r="D465" i="7"/>
  <c r="G465" i="7"/>
  <c r="C370" i="7"/>
  <c r="A370" i="7" s="1"/>
  <c r="J370" i="7"/>
  <c r="I1353" i="7"/>
  <c r="G1353" i="7"/>
  <c r="I873" i="7"/>
  <c r="D873" i="7"/>
  <c r="D3255" i="7"/>
  <c r="I1002" i="7"/>
  <c r="G1002" i="7"/>
  <c r="C468" i="1"/>
  <c r="E212" i="1"/>
  <c r="D990" i="7"/>
  <c r="E990" i="7"/>
  <c r="J990" i="7"/>
  <c r="C990" i="7"/>
  <c r="A990" i="7" s="1"/>
  <c r="C3329" i="7"/>
  <c r="A3329" i="7" s="1"/>
  <c r="J1611" i="7"/>
  <c r="I3691" i="7"/>
  <c r="D1551" i="7"/>
  <c r="J1551" i="7"/>
  <c r="E1551" i="7"/>
  <c r="G3601" i="7"/>
  <c r="J3601" i="7"/>
  <c r="I3159" i="7"/>
  <c r="C3159" i="7"/>
  <c r="A3159" i="7" s="1"/>
  <c r="G3159" i="7"/>
  <c r="J1664" i="7"/>
  <c r="C424" i="1"/>
  <c r="D424" i="1"/>
  <c r="D2878" i="7"/>
  <c r="C2878" i="7"/>
  <c r="A2878" i="7" s="1"/>
  <c r="E2878" i="7"/>
  <c r="J2450" i="7"/>
  <c r="H2603" i="7"/>
  <c r="E565" i="1"/>
  <c r="C565" i="1"/>
  <c r="I2873" i="7"/>
  <c r="J2873" i="7"/>
  <c r="C3196" i="7"/>
  <c r="A3196" i="7" s="1"/>
  <c r="E3196" i="7"/>
  <c r="C3768" i="7"/>
  <c r="A3768" i="7" s="1"/>
  <c r="J3768" i="7"/>
  <c r="I3469" i="7"/>
  <c r="G3469" i="7"/>
  <c r="G720" i="7"/>
  <c r="J720" i="7"/>
  <c r="C720" i="7"/>
  <c r="A720" i="7" s="1"/>
  <c r="I1260" i="7"/>
  <c r="G1260" i="7"/>
  <c r="J1492" i="7"/>
  <c r="E1492" i="7"/>
  <c r="C1492" i="7"/>
  <c r="A1492" i="7" s="1"/>
  <c r="I259" i="7"/>
  <c r="E2798" i="7"/>
  <c r="J2260" i="7"/>
  <c r="E2260" i="7"/>
  <c r="E197" i="7"/>
  <c r="D3478" i="7"/>
  <c r="J2037" i="7"/>
  <c r="I3111" i="7"/>
  <c r="D3111" i="7"/>
  <c r="C415" i="1"/>
  <c r="D415" i="1"/>
  <c r="H2731" i="7"/>
  <c r="G2731" i="7"/>
  <c r="G1919" i="7"/>
  <c r="H1179" i="7"/>
  <c r="G1179" i="7"/>
  <c r="I3572" i="7"/>
  <c r="E3572" i="7"/>
  <c r="J3572" i="7"/>
  <c r="H3872" i="7"/>
  <c r="J3872" i="7"/>
  <c r="J1537" i="7"/>
  <c r="I1347" i="7"/>
  <c r="C1347" i="7"/>
  <c r="A1347" i="7" s="1"/>
  <c r="G3745" i="7"/>
  <c r="J580" i="7"/>
  <c r="D2108" i="7"/>
  <c r="I3460" i="7"/>
  <c r="D3460" i="7"/>
  <c r="D1524" i="7"/>
  <c r="J1524" i="7"/>
  <c r="I485" i="7"/>
  <c r="H3561" i="7"/>
  <c r="E3561" i="7"/>
  <c r="D840" i="7"/>
  <c r="C405" i="1"/>
  <c r="I1060" i="7"/>
  <c r="E1060" i="7"/>
  <c r="H2692" i="7"/>
  <c r="C90" i="1"/>
  <c r="I2424" i="7"/>
  <c r="H89" i="7"/>
  <c r="E89" i="7"/>
  <c r="H3866" i="7"/>
  <c r="C3866" i="7"/>
  <c r="A3866" i="7" s="1"/>
  <c r="J3866" i="7"/>
  <c r="H908" i="7"/>
  <c r="J908" i="7"/>
  <c r="E2606" i="7"/>
  <c r="I2686" i="7"/>
  <c r="E756" i="7"/>
  <c r="H1046" i="7"/>
  <c r="E1046" i="7"/>
  <c r="E1255" i="7"/>
  <c r="G1255" i="7"/>
  <c r="I2582" i="7"/>
  <c r="G2582" i="7"/>
  <c r="H775" i="7"/>
  <c r="I1567" i="7"/>
  <c r="J3669" i="7"/>
  <c r="D3669" i="7"/>
  <c r="I41" i="7"/>
  <c r="I2906" i="7"/>
  <c r="I1630" i="7"/>
  <c r="C1630" i="7"/>
  <c r="A1630" i="7" s="1"/>
  <c r="G1679" i="7"/>
  <c r="H1429" i="7"/>
  <c r="G1429" i="7"/>
  <c r="E2014" i="7"/>
  <c r="E224" i="1"/>
  <c r="C426" i="1"/>
  <c r="E3335" i="7"/>
  <c r="H3054" i="7"/>
  <c r="G3054" i="7"/>
  <c r="C1297" i="7"/>
  <c r="A1297" i="7" s="1"/>
  <c r="D1297" i="7"/>
  <c r="G1297" i="7"/>
  <c r="J1297" i="7"/>
  <c r="J3154" i="7"/>
  <c r="G3154" i="7"/>
  <c r="H3446" i="7"/>
  <c r="G3446" i="7"/>
  <c r="G131" i="7"/>
  <c r="C131" i="7"/>
  <c r="A131" i="7" s="1"/>
  <c r="E741" i="7"/>
  <c r="G741" i="7"/>
  <c r="G2755" i="7"/>
  <c r="C2267" i="7"/>
  <c r="A2267" i="7" s="1"/>
  <c r="I634" i="7"/>
  <c r="G634" i="7"/>
  <c r="D2066" i="7"/>
  <c r="G2066" i="7"/>
  <c r="D3131" i="7"/>
  <c r="I1836" i="7"/>
  <c r="C1836" i="7"/>
  <c r="A1836" i="7" s="1"/>
  <c r="H119" i="7"/>
  <c r="D119" i="7"/>
  <c r="G3270" i="7"/>
  <c r="J3270" i="7"/>
  <c r="H563" i="7"/>
  <c r="C563" i="7"/>
  <c r="A563" i="7" s="1"/>
  <c r="D563" i="7"/>
  <c r="H2120" i="7"/>
  <c r="G2120" i="7"/>
  <c r="E1740" i="7"/>
  <c r="J1740" i="7"/>
  <c r="G1740" i="7"/>
  <c r="D3139" i="7"/>
  <c r="H1226" i="7"/>
  <c r="D1226" i="7"/>
  <c r="C1226" i="7"/>
  <c r="A1226" i="7" s="1"/>
  <c r="J1914" i="7"/>
  <c r="C1914" i="7"/>
  <c r="A1914" i="7" s="1"/>
  <c r="E1914" i="7"/>
  <c r="I2820" i="7"/>
  <c r="C2820" i="7"/>
  <c r="A2820" i="7" s="1"/>
  <c r="E2820" i="7"/>
  <c r="C316" i="7"/>
  <c r="A316" i="7" s="1"/>
  <c r="I821" i="7"/>
  <c r="H1677" i="7"/>
  <c r="J1677" i="7"/>
  <c r="C1677" i="7"/>
  <c r="A1677" i="7" s="1"/>
  <c r="E3567" i="7"/>
  <c r="E1741" i="7"/>
  <c r="C2283" i="7"/>
  <c r="A2283" i="7" s="1"/>
  <c r="D2283" i="7"/>
  <c r="J1348" i="7"/>
  <c r="D3931" i="7"/>
  <c r="I3679" i="7"/>
  <c r="D3679" i="7"/>
  <c r="C3679" i="7"/>
  <c r="A3679" i="7" s="1"/>
  <c r="H2468" i="7"/>
  <c r="E2468" i="7"/>
  <c r="J2468" i="7"/>
  <c r="G1562" i="7"/>
  <c r="I1966" i="7"/>
  <c r="D1966" i="7"/>
  <c r="C1966" i="7"/>
  <c r="A1966" i="7" s="1"/>
  <c r="J3663" i="7"/>
  <c r="D3663" i="7"/>
  <c r="I3073" i="7"/>
  <c r="D3073" i="7"/>
  <c r="E3073" i="7"/>
  <c r="H399" i="7"/>
  <c r="C399" i="7"/>
  <c r="A399" i="7" s="1"/>
  <c r="J3919" i="7"/>
  <c r="D3919" i="7"/>
  <c r="G3916" i="7"/>
  <c r="H2409" i="7"/>
  <c r="C2409" i="7"/>
  <c r="A2409" i="7" s="1"/>
  <c r="H3330" i="7"/>
  <c r="C3330" i="7"/>
  <c r="A3330" i="7" s="1"/>
  <c r="J3330" i="7"/>
  <c r="G3330" i="7"/>
  <c r="E3183" i="7"/>
  <c r="E1381" i="7"/>
  <c r="C1381" i="7"/>
  <c r="A1381" i="7" s="1"/>
  <c r="H3526" i="7"/>
  <c r="E3526" i="7"/>
  <c r="I2437" i="7"/>
  <c r="G2437" i="7"/>
  <c r="J2437" i="7"/>
  <c r="C1519" i="7"/>
  <c r="A1519" i="7" s="1"/>
  <c r="J670" i="7"/>
  <c r="C670" i="7"/>
  <c r="A670" i="7" s="1"/>
  <c r="I2124" i="7"/>
  <c r="C2124" i="7"/>
  <c r="A2124" i="7" s="1"/>
  <c r="I805" i="7"/>
  <c r="G805" i="7"/>
  <c r="D805" i="7"/>
  <c r="E628" i="7"/>
  <c r="D628" i="7"/>
  <c r="C3731" i="7"/>
  <c r="A3731" i="7" s="1"/>
  <c r="E3731" i="7"/>
  <c r="G417" i="7"/>
  <c r="H417" i="7"/>
  <c r="D417" i="7"/>
  <c r="C2762" i="7"/>
  <c r="A2762" i="7" s="1"/>
  <c r="D531" i="1"/>
  <c r="E531" i="1"/>
  <c r="I2560" i="7"/>
  <c r="E2560" i="7"/>
  <c r="G1937" i="7"/>
  <c r="I1937" i="7"/>
  <c r="C1937" i="7"/>
  <c r="A1937" i="7" s="1"/>
  <c r="H2162" i="7"/>
  <c r="E2162" i="7"/>
  <c r="G2162" i="7"/>
  <c r="H3132" i="7"/>
  <c r="D3132" i="7"/>
  <c r="J453" i="7"/>
  <c r="C453" i="7"/>
  <c r="A453" i="7" s="1"/>
  <c r="D2034" i="7"/>
  <c r="J3610" i="7"/>
  <c r="C3610" i="7"/>
  <c r="A3610" i="7" s="1"/>
  <c r="H33" i="7"/>
  <c r="E33" i="7"/>
  <c r="H100" i="7"/>
  <c r="J100" i="7"/>
  <c r="E1322" i="7"/>
  <c r="E94" i="1"/>
  <c r="G377" i="7"/>
  <c r="D3633" i="7"/>
  <c r="G1115" i="7"/>
  <c r="J1115" i="7"/>
  <c r="H1341" i="7"/>
  <c r="C1341" i="7"/>
  <c r="A1341" i="7" s="1"/>
  <c r="C170" i="1"/>
  <c r="H1880" i="7"/>
  <c r="J1880" i="7"/>
  <c r="D1880" i="7"/>
  <c r="G1880" i="7"/>
  <c r="H599" i="7"/>
  <c r="J599" i="7"/>
  <c r="H448" i="7"/>
  <c r="E448" i="7"/>
  <c r="D448" i="7"/>
  <c r="I1086" i="7"/>
  <c r="J1086" i="7"/>
  <c r="E243" i="7"/>
  <c r="H819" i="7"/>
  <c r="D819" i="7"/>
  <c r="E819" i="7"/>
  <c r="H2416" i="7"/>
  <c r="H1591" i="7"/>
  <c r="E1591" i="7"/>
  <c r="J1591" i="7"/>
  <c r="D37" i="7"/>
  <c r="G37" i="7"/>
  <c r="C37" i="7"/>
  <c r="A37" i="7" s="1"/>
  <c r="J92" i="7"/>
  <c r="I92" i="7"/>
  <c r="D92" i="7"/>
  <c r="I3100" i="7"/>
  <c r="C3100" i="7"/>
  <c r="A3100" i="7" s="1"/>
  <c r="D3100" i="7"/>
  <c r="G3100" i="7"/>
  <c r="H2597" i="7"/>
  <c r="J2597" i="7"/>
  <c r="D2597" i="7"/>
  <c r="E2597" i="7"/>
  <c r="G2663" i="7"/>
  <c r="C2663" i="7"/>
  <c r="A2663" i="7" s="1"/>
  <c r="I2895" i="7"/>
  <c r="E2895" i="7"/>
  <c r="C2895" i="7"/>
  <c r="A2895" i="7" s="1"/>
  <c r="G2895" i="7"/>
  <c r="I2743" i="7"/>
  <c r="D2743" i="7"/>
  <c r="C2743" i="7"/>
  <c r="A2743" i="7" s="1"/>
  <c r="J2743" i="7"/>
  <c r="G3072" i="7"/>
  <c r="J3072" i="7"/>
  <c r="G1112" i="7"/>
  <c r="I1434" i="7"/>
  <c r="D1434" i="7"/>
  <c r="G1434" i="7"/>
  <c r="H578" i="7"/>
  <c r="G578" i="7"/>
  <c r="D578" i="7"/>
  <c r="J1039" i="7"/>
  <c r="G3095" i="7"/>
  <c r="C3095" i="7"/>
  <c r="A3095" i="7" s="1"/>
  <c r="I3968" i="7"/>
  <c r="G3968" i="7"/>
  <c r="I1250" i="7"/>
  <c r="E1250" i="7"/>
  <c r="G1250" i="7"/>
  <c r="C58" i="7"/>
  <c r="A58" i="7" s="1"/>
  <c r="C566" i="1"/>
  <c r="H403" i="7"/>
  <c r="G403" i="7"/>
  <c r="J1061" i="7"/>
  <c r="D1061" i="7"/>
  <c r="H625" i="7"/>
  <c r="H631" i="7"/>
  <c r="I1808" i="7"/>
  <c r="C1808" i="7"/>
  <c r="A1808" i="7" s="1"/>
  <c r="H2123" i="7"/>
  <c r="J2123" i="7"/>
  <c r="I2892" i="7"/>
  <c r="C2892" i="7"/>
  <c r="A2892" i="7" s="1"/>
  <c r="E2892" i="7"/>
  <c r="H325" i="7"/>
  <c r="D325" i="7"/>
  <c r="E325" i="7"/>
  <c r="J3502" i="7"/>
  <c r="E3006" i="7"/>
  <c r="G3006" i="7"/>
  <c r="I3862" i="7"/>
  <c r="C3862" i="7"/>
  <c r="A3862" i="7" s="1"/>
  <c r="I553" i="7"/>
  <c r="J553" i="7"/>
  <c r="D553" i="7"/>
  <c r="D3997" i="7"/>
  <c r="E260" i="7"/>
  <c r="H3652" i="7"/>
  <c r="C3652" i="7"/>
  <c r="A3652" i="7" s="1"/>
  <c r="E3652" i="7"/>
  <c r="H1830" i="7"/>
  <c r="D1830" i="7"/>
  <c r="G1830" i="7"/>
  <c r="J1295" i="7"/>
  <c r="E1295" i="7"/>
  <c r="I3114" i="7"/>
  <c r="C3114" i="7"/>
  <c r="A3114" i="7" s="1"/>
  <c r="G3114" i="7"/>
  <c r="I3688" i="7"/>
  <c r="G3688" i="7"/>
  <c r="C3940" i="7"/>
  <c r="A3940" i="7" s="1"/>
  <c r="J3147" i="7"/>
  <c r="I1196" i="7"/>
  <c r="H3891" i="7"/>
  <c r="E3891" i="7"/>
  <c r="C1708" i="7"/>
  <c r="A1708" i="7" s="1"/>
  <c r="I2705" i="7"/>
  <c r="G2705" i="7"/>
  <c r="C2705" i="7"/>
  <c r="A2705" i="7" s="1"/>
  <c r="H1293" i="7"/>
  <c r="G1293" i="7"/>
  <c r="E3488" i="7"/>
  <c r="G3415" i="7"/>
  <c r="E514" i="1"/>
  <c r="I2639" i="7"/>
  <c r="C2639" i="7"/>
  <c r="A2639" i="7" s="1"/>
  <c r="H2723" i="7"/>
  <c r="D2723" i="7"/>
  <c r="I2298" i="7"/>
  <c r="C2298" i="7"/>
  <c r="A2298" i="7" s="1"/>
  <c r="J3122" i="7"/>
  <c r="E3122" i="7"/>
  <c r="E3051" i="7"/>
  <c r="I2009" i="7"/>
  <c r="J2009" i="7"/>
  <c r="C2009" i="7"/>
  <c r="A2009" i="7" s="1"/>
  <c r="I3385" i="7"/>
  <c r="E2325" i="7"/>
  <c r="C2510" i="7"/>
  <c r="A2510" i="7" s="1"/>
  <c r="J2510" i="7"/>
  <c r="D2510" i="7"/>
  <c r="G2510" i="7"/>
  <c r="I1820" i="7"/>
  <c r="J1820" i="7"/>
  <c r="G1820" i="7"/>
  <c r="C2227" i="7"/>
  <c r="A2227" i="7" s="1"/>
  <c r="G2227" i="7"/>
  <c r="J2227" i="7"/>
  <c r="J913" i="7"/>
  <c r="D913" i="7"/>
  <c r="E913" i="7"/>
  <c r="C89" i="1"/>
  <c r="E215" i="1"/>
  <c r="D215" i="1"/>
  <c r="H2096" i="7"/>
  <c r="C2096" i="7"/>
  <c r="A2096" i="7" s="1"/>
  <c r="D3974" i="7"/>
  <c r="G1453" i="7"/>
  <c r="D1453" i="7"/>
  <c r="E3961" i="7"/>
  <c r="G2071" i="7"/>
  <c r="D258" i="1"/>
  <c r="I3089" i="7"/>
  <c r="H3174" i="7"/>
  <c r="G3174" i="7"/>
  <c r="I1711" i="7"/>
  <c r="J1711" i="7"/>
  <c r="G1711" i="7"/>
  <c r="C557" i="1"/>
  <c r="I1401" i="7"/>
  <c r="C1401" i="7"/>
  <c r="A1401" i="7" s="1"/>
  <c r="J1401" i="7"/>
  <c r="G1401" i="7"/>
  <c r="C648" i="7"/>
  <c r="A648" i="7" s="1"/>
  <c r="G648" i="7"/>
  <c r="I2843" i="7"/>
  <c r="D2843" i="7"/>
  <c r="H3928" i="7"/>
  <c r="D3928" i="7"/>
  <c r="J3928" i="7"/>
  <c r="G3928" i="7"/>
  <c r="C328" i="1"/>
  <c r="D1277" i="7"/>
  <c r="E1277" i="7"/>
  <c r="G3807" i="7"/>
  <c r="E3807" i="7"/>
  <c r="D3807" i="7"/>
  <c r="J2360" i="7"/>
  <c r="E3164" i="7"/>
  <c r="H1619" i="7"/>
  <c r="E1619" i="7"/>
  <c r="D766" i="7"/>
  <c r="H3247" i="7"/>
  <c r="H3355" i="7"/>
  <c r="D1286" i="7"/>
  <c r="D1243" i="7"/>
  <c r="G1243" i="7"/>
  <c r="C27" i="1"/>
  <c r="E27" i="1"/>
  <c r="H2567" i="7"/>
  <c r="D2567" i="7"/>
  <c r="G456" i="7"/>
  <c r="J456" i="7"/>
  <c r="C1870" i="7"/>
  <c r="A1870" i="7" s="1"/>
  <c r="I477" i="7"/>
  <c r="D477" i="7"/>
  <c r="G477" i="7"/>
  <c r="I745" i="7"/>
  <c r="E745" i="7"/>
  <c r="E583" i="7"/>
  <c r="C583" i="7"/>
  <c r="A583" i="7" s="1"/>
  <c r="D583" i="7"/>
  <c r="I1968" i="7"/>
  <c r="C1968" i="7"/>
  <c r="A1968" i="7" s="1"/>
  <c r="H342" i="7"/>
  <c r="G342" i="7"/>
  <c r="J1514" i="7"/>
  <c r="C1514" i="7"/>
  <c r="A1514" i="7" s="1"/>
  <c r="G1514" i="7"/>
  <c r="H1894" i="7"/>
  <c r="H925" i="7"/>
  <c r="C925" i="7"/>
  <c r="A925" i="7" s="1"/>
  <c r="D925" i="7"/>
  <c r="H3682" i="7"/>
  <c r="D3682" i="7"/>
  <c r="D3995" i="7"/>
  <c r="C572" i="1"/>
  <c r="H3507" i="7"/>
  <c r="D3507" i="7"/>
  <c r="E3507" i="7"/>
  <c r="G3653" i="7"/>
  <c r="D3653" i="7"/>
  <c r="C339" i="7"/>
  <c r="A339" i="7" s="1"/>
  <c r="I1696" i="7"/>
  <c r="E1696" i="7"/>
  <c r="E571" i="1"/>
  <c r="J635" i="7"/>
  <c r="D2264" i="7"/>
  <c r="G2264" i="7"/>
  <c r="E255" i="1"/>
  <c r="I778" i="7"/>
  <c r="G778" i="7"/>
  <c r="J778" i="7"/>
  <c r="D2756" i="7"/>
  <c r="G2756" i="7"/>
  <c r="D665" i="7"/>
  <c r="E665" i="7"/>
  <c r="I2983" i="7"/>
  <c r="E2983" i="7"/>
  <c r="H3742" i="7"/>
  <c r="D3742" i="7"/>
  <c r="D3204" i="7"/>
  <c r="I813" i="7"/>
  <c r="E813" i="7"/>
  <c r="C56" i="1"/>
  <c r="I2610" i="7"/>
  <c r="C2610" i="7"/>
  <c r="A2610" i="7" s="1"/>
  <c r="D352" i="7"/>
  <c r="I3597" i="7"/>
  <c r="J3597" i="7"/>
  <c r="G3597" i="7"/>
  <c r="H3887" i="7"/>
  <c r="J3887" i="7"/>
  <c r="E3887" i="7"/>
  <c r="C180" i="7"/>
  <c r="A180" i="7" s="1"/>
  <c r="J180" i="7"/>
  <c r="D2098" i="7"/>
  <c r="I3314" i="7"/>
  <c r="H1791" i="7"/>
  <c r="D1791" i="7"/>
  <c r="C1791" i="7"/>
  <c r="A1791" i="7" s="1"/>
  <c r="C2474" i="7"/>
  <c r="A2474" i="7" s="1"/>
  <c r="D2474" i="7"/>
  <c r="J3874" i="7"/>
  <c r="C3874" i="7"/>
  <c r="A3874" i="7" s="1"/>
  <c r="I1899" i="7"/>
  <c r="D1899" i="7"/>
  <c r="I1312" i="7"/>
  <c r="D1312" i="7"/>
  <c r="C1312" i="7"/>
  <c r="A1312" i="7" s="1"/>
  <c r="C285" i="7"/>
  <c r="A285" i="7" s="1"/>
  <c r="C2103" i="7"/>
  <c r="A2103" i="7" s="1"/>
  <c r="D2103" i="7"/>
  <c r="G2103" i="7"/>
  <c r="E33" i="1"/>
  <c r="I3668" i="7"/>
  <c r="E3668" i="7"/>
  <c r="J3836" i="7"/>
  <c r="C2570" i="7"/>
  <c r="A2570" i="7" s="1"/>
  <c r="D2570" i="7"/>
  <c r="I94" i="7"/>
  <c r="E202" i="1"/>
  <c r="C202" i="1"/>
  <c r="E12" i="7"/>
  <c r="J2244" i="7"/>
  <c r="E2244" i="7"/>
  <c r="D2244" i="7"/>
  <c r="G2244" i="7"/>
  <c r="J1037" i="7"/>
  <c r="I2040" i="7"/>
  <c r="C2040" i="7"/>
  <c r="A2040" i="7" s="1"/>
  <c r="J2040" i="7"/>
  <c r="E3609" i="7"/>
  <c r="I3609" i="7"/>
  <c r="C3609" i="7"/>
  <c r="A3609" i="7" s="1"/>
  <c r="G3609" i="7"/>
  <c r="H1506" i="7"/>
  <c r="D2648" i="7"/>
  <c r="G2648" i="7"/>
  <c r="J1418" i="7"/>
  <c r="C1418" i="7"/>
  <c r="A1418" i="7" s="1"/>
  <c r="D64" i="7"/>
  <c r="E64" i="7"/>
  <c r="I575" i="7"/>
  <c r="H575" i="7"/>
  <c r="G2074" i="7"/>
  <c r="D422" i="1"/>
  <c r="C1379" i="7"/>
  <c r="A1379" i="7" s="1"/>
  <c r="G991" i="7"/>
  <c r="J3918" i="7"/>
  <c r="E207" i="1"/>
  <c r="D1546" i="7"/>
  <c r="D2944" i="7"/>
  <c r="C2944" i="7"/>
  <c r="A2944" i="7" s="1"/>
  <c r="I1469" i="7"/>
  <c r="C702" i="7"/>
  <c r="A702" i="7" s="1"/>
  <c r="I91" i="7"/>
  <c r="D2367" i="7"/>
  <c r="E2367" i="7"/>
  <c r="I1728" i="7"/>
  <c r="J1728" i="7"/>
  <c r="I3071" i="7"/>
  <c r="J118" i="7"/>
  <c r="E513" i="1"/>
  <c r="D513" i="1"/>
  <c r="H936" i="7"/>
  <c r="D936" i="7"/>
  <c r="C936" i="7"/>
  <c r="A936" i="7" s="1"/>
  <c r="E2795" i="7"/>
  <c r="D1081" i="7"/>
  <c r="I3366" i="7"/>
  <c r="E3366" i="7"/>
  <c r="I935" i="7"/>
  <c r="E935" i="7"/>
  <c r="C935" i="7"/>
  <c r="A935" i="7" s="1"/>
  <c r="C2052" i="7"/>
  <c r="A2052" i="7" s="1"/>
  <c r="H3627" i="7"/>
  <c r="D3627" i="7"/>
  <c r="C1574" i="7"/>
  <c r="A1574" i="7" s="1"/>
  <c r="J1574" i="7"/>
  <c r="D1574" i="7"/>
  <c r="G1563" i="7"/>
  <c r="I106" i="7"/>
  <c r="G106" i="7"/>
  <c r="J106" i="7"/>
  <c r="I2539" i="7"/>
  <c r="I3027" i="7"/>
  <c r="I3055" i="7"/>
  <c r="G3055" i="7"/>
  <c r="I568" i="7"/>
  <c r="C568" i="7"/>
  <c r="A568" i="7" s="1"/>
  <c r="H3376" i="7"/>
  <c r="E3376" i="7"/>
  <c r="G3376" i="7"/>
  <c r="C1419" i="7"/>
  <c r="A1419" i="7" s="1"/>
  <c r="J1419" i="7"/>
  <c r="H1529" i="7"/>
  <c r="C1529" i="7"/>
  <c r="A1529" i="7" s="1"/>
  <c r="I2665" i="7"/>
  <c r="D213" i="1"/>
  <c r="D1607" i="7"/>
  <c r="J1607" i="7"/>
  <c r="I1378" i="7"/>
  <c r="E1378" i="7"/>
  <c r="J1378" i="7"/>
  <c r="H3624" i="7"/>
  <c r="D2554" i="7"/>
  <c r="E2554" i="7"/>
  <c r="H2584" i="7"/>
  <c r="I2584" i="7"/>
  <c r="H554" i="7"/>
  <c r="E554" i="7"/>
  <c r="I2085" i="7"/>
  <c r="G2085" i="7"/>
  <c r="H224" i="7"/>
  <c r="C224" i="7"/>
  <c r="A224" i="7" s="1"/>
  <c r="I3494" i="7"/>
  <c r="D3494" i="7"/>
  <c r="C3494" i="7"/>
  <c r="A3494" i="7" s="1"/>
  <c r="G1624" i="7"/>
  <c r="C2937" i="7"/>
  <c r="A2937" i="7" s="1"/>
  <c r="E722" i="7"/>
  <c r="C722" i="7"/>
  <c r="A722" i="7" s="1"/>
  <c r="G233" i="7"/>
  <c r="E233" i="7"/>
  <c r="E2689" i="7"/>
  <c r="E2533" i="7"/>
  <c r="E454" i="1"/>
  <c r="J3309" i="7"/>
  <c r="D3309" i="7"/>
  <c r="H3236" i="7"/>
  <c r="D3236" i="7"/>
  <c r="I658" i="7"/>
  <c r="G658" i="7"/>
  <c r="C658" i="7"/>
  <c r="A658" i="7" s="1"/>
  <c r="D378" i="1"/>
  <c r="C378" i="1"/>
  <c r="C909" i="7"/>
  <c r="A909" i="7" s="1"/>
  <c r="E714" i="7"/>
  <c r="J714" i="7"/>
  <c r="G714" i="7"/>
  <c r="I1943" i="7"/>
  <c r="I3401" i="7"/>
  <c r="C3401" i="7"/>
  <c r="A3401" i="7" s="1"/>
  <c r="D1905" i="7"/>
  <c r="G1905" i="7"/>
  <c r="I2015" i="7"/>
  <c r="H2015" i="7"/>
  <c r="I2801" i="7"/>
  <c r="C2801" i="7"/>
  <c r="A2801" i="7" s="1"/>
  <c r="C382" i="7"/>
  <c r="A382" i="7" s="1"/>
  <c r="C499" i="7"/>
  <c r="A499" i="7" s="1"/>
  <c r="I1016" i="7"/>
  <c r="D1016" i="7"/>
  <c r="C1016" i="7"/>
  <c r="A1016" i="7" s="1"/>
  <c r="J830" i="7"/>
  <c r="I830" i="7"/>
  <c r="H475" i="7"/>
  <c r="J475" i="7"/>
  <c r="C475" i="7"/>
  <c r="A475" i="7" s="1"/>
  <c r="D613" i="7"/>
  <c r="D550" i="1"/>
  <c r="I271" i="7"/>
  <c r="E1552" i="7"/>
  <c r="D1552" i="7"/>
  <c r="D168" i="1"/>
  <c r="I1798" i="7"/>
  <c r="G1798" i="7"/>
  <c r="H2729" i="7"/>
  <c r="D2729" i="7"/>
  <c r="J2729" i="7"/>
  <c r="C2729" i="7"/>
  <c r="A2729" i="7" s="1"/>
  <c r="E343" i="7"/>
  <c r="H2802" i="7"/>
  <c r="J2802" i="7"/>
  <c r="I3689" i="7"/>
  <c r="D3689" i="7"/>
  <c r="E3689" i="7"/>
  <c r="J3184" i="7"/>
  <c r="E2518" i="7"/>
  <c r="H889" i="7"/>
  <c r="D889" i="7"/>
  <c r="H3828" i="7"/>
  <c r="E3828" i="7"/>
  <c r="G393" i="7"/>
  <c r="I3792" i="7"/>
  <c r="G3792" i="7"/>
  <c r="D3792" i="7"/>
  <c r="H1957" i="7"/>
  <c r="G1957" i="7"/>
  <c r="G3049" i="7"/>
  <c r="H3755" i="7"/>
  <c r="D3755" i="7"/>
  <c r="I1784" i="7"/>
  <c r="C1784" i="7"/>
  <c r="A1784" i="7" s="1"/>
  <c r="I1057" i="7"/>
  <c r="E1057" i="7"/>
  <c r="H2146" i="7"/>
  <c r="E2146" i="7"/>
  <c r="D1715" i="7"/>
  <c r="C1715" i="7"/>
  <c r="A1715" i="7" s="1"/>
  <c r="H3658" i="7"/>
  <c r="D3658" i="7"/>
  <c r="E845" i="7"/>
  <c r="C614" i="7"/>
  <c r="A614" i="7" s="1"/>
  <c r="D3138" i="7"/>
  <c r="I2065" i="7"/>
  <c r="D2065" i="7"/>
  <c r="J2236" i="7"/>
  <c r="D2236" i="7"/>
  <c r="G2236" i="7"/>
  <c r="C3146" i="7"/>
  <c r="A3146" i="7" s="1"/>
  <c r="J3650" i="7"/>
  <c r="E3650" i="7"/>
  <c r="H942" i="7"/>
  <c r="J942" i="7"/>
  <c r="G942" i="7"/>
  <c r="D2022" i="7"/>
  <c r="J3389" i="7"/>
  <c r="E3389" i="7"/>
  <c r="C3389" i="7"/>
  <c r="A3389" i="7" s="1"/>
  <c r="I2765" i="7"/>
  <c r="G2765" i="7"/>
  <c r="C342" i="1"/>
  <c r="I451" i="7"/>
  <c r="E451" i="7"/>
  <c r="H3850" i="7"/>
  <c r="I3850" i="7"/>
  <c r="J3850" i="7"/>
  <c r="I102" i="7"/>
  <c r="E442" i="1"/>
  <c r="J2376" i="7"/>
  <c r="D113" i="1"/>
  <c r="E3518" i="7"/>
  <c r="H1066" i="7"/>
  <c r="J1066" i="7"/>
  <c r="H2324" i="7"/>
  <c r="I2324" i="7"/>
  <c r="E2324" i="7"/>
  <c r="I558" i="7"/>
  <c r="C558" i="7"/>
  <c r="A558" i="7" s="1"/>
  <c r="C2704" i="7"/>
  <c r="A2704" i="7" s="1"/>
  <c r="D877" i="7"/>
  <c r="I1213" i="7"/>
  <c r="D40" i="7"/>
  <c r="C3249" i="7"/>
  <c r="A3249" i="7" s="1"/>
  <c r="D590" i="1"/>
  <c r="I2483" i="7"/>
  <c r="C2483" i="7"/>
  <c r="A2483" i="7" s="1"/>
  <c r="E2978" i="7"/>
  <c r="C2978" i="7"/>
  <c r="A2978" i="7" s="1"/>
  <c r="I2240" i="7"/>
  <c r="D417" i="1"/>
  <c r="E534" i="1"/>
  <c r="J1917" i="7"/>
  <c r="C1917" i="7"/>
  <c r="A1917" i="7" s="1"/>
  <c r="I1135" i="7"/>
  <c r="G1135" i="7"/>
  <c r="H787" i="7"/>
  <c r="C787" i="7"/>
  <c r="A787" i="7" s="1"/>
  <c r="E1305" i="7"/>
  <c r="G1305" i="7"/>
  <c r="G2721" i="7"/>
  <c r="H2556" i="7"/>
  <c r="C2556" i="7"/>
  <c r="A2556" i="7" s="1"/>
  <c r="E190" i="1"/>
  <c r="C190" i="1"/>
  <c r="J256" i="7"/>
  <c r="D256" i="7"/>
  <c r="G256" i="7"/>
  <c r="G743" i="7"/>
  <c r="C155" i="1"/>
  <c r="H1828" i="7"/>
  <c r="G2822" i="7"/>
  <c r="D2822" i="7"/>
  <c r="H2962" i="7"/>
  <c r="G2962" i="7"/>
  <c r="D2962" i="7"/>
  <c r="J2962" i="7"/>
  <c r="C97" i="1"/>
  <c r="I2748" i="7"/>
  <c r="E2748" i="7"/>
  <c r="I3973" i="7"/>
  <c r="E3973" i="7"/>
  <c r="G3973" i="7"/>
  <c r="I941" i="7"/>
  <c r="G941" i="7"/>
  <c r="J941" i="7"/>
  <c r="E668" i="7"/>
  <c r="D668" i="7"/>
  <c r="E3238" i="7"/>
  <c r="H43" i="7"/>
  <c r="E43" i="7"/>
  <c r="H3733" i="7"/>
  <c r="C3733" i="7"/>
  <c r="A3733" i="7" s="1"/>
  <c r="J3733" i="7"/>
  <c r="D2142" i="7"/>
  <c r="G2142" i="7"/>
  <c r="C408" i="7"/>
  <c r="A408" i="7" s="1"/>
  <c r="I23" i="7"/>
  <c r="C23" i="7"/>
  <c r="A23" i="7" s="1"/>
  <c r="J23" i="7"/>
  <c r="E538" i="1"/>
  <c r="G2934" i="7"/>
  <c r="E2934" i="7"/>
  <c r="C911" i="7"/>
  <c r="A911" i="7" s="1"/>
  <c r="E3052" i="7"/>
  <c r="G520" i="7"/>
  <c r="E520" i="7"/>
  <c r="E588" i="1"/>
  <c r="I504" i="7"/>
  <c r="J504" i="7"/>
  <c r="C3582" i="7"/>
  <c r="A3582" i="7" s="1"/>
  <c r="I1588" i="7"/>
  <c r="D1588" i="7"/>
  <c r="C102" i="1"/>
  <c r="C3514" i="7"/>
  <c r="A3514" i="7" s="1"/>
  <c r="E3514" i="7"/>
  <c r="I2420" i="7"/>
  <c r="C2420" i="7"/>
  <c r="A2420" i="7" s="1"/>
  <c r="J2420" i="7"/>
  <c r="I880" i="7"/>
  <c r="E880" i="7"/>
  <c r="D880" i="7"/>
  <c r="G880" i="7"/>
  <c r="H1769" i="7"/>
  <c r="H1435" i="7"/>
  <c r="C1435" i="7"/>
  <c r="A1435" i="7" s="1"/>
  <c r="I1382" i="7"/>
  <c r="G1382" i="7"/>
  <c r="C1382" i="7"/>
  <c r="A1382" i="7" s="1"/>
  <c r="G1114" i="7"/>
  <c r="C1114" i="7"/>
  <c r="A1114" i="7" s="1"/>
  <c r="I1214" i="7"/>
  <c r="D1214" i="7"/>
  <c r="I1956" i="7"/>
  <c r="D1956" i="7"/>
  <c r="H1186" i="7"/>
  <c r="I2320" i="7"/>
  <c r="G2320" i="7"/>
  <c r="H3117" i="7"/>
  <c r="E771" i="7"/>
  <c r="G771" i="7"/>
  <c r="I3380" i="7"/>
  <c r="H3380" i="7"/>
  <c r="J3380" i="7"/>
  <c r="G3380" i="7"/>
  <c r="C3661" i="7"/>
  <c r="A3661" i="7" s="1"/>
  <c r="H3945" i="7"/>
  <c r="E3945" i="7"/>
  <c r="C3945" i="7"/>
  <c r="A3945" i="7" s="1"/>
  <c r="G2785" i="7"/>
  <c r="I1730" i="7"/>
  <c r="D2794" i="7"/>
  <c r="G110" i="7"/>
  <c r="C1409" i="7"/>
  <c r="A1409" i="7" s="1"/>
  <c r="H204" i="7"/>
  <c r="G204" i="7"/>
  <c r="H3240" i="7"/>
  <c r="D3240" i="7"/>
  <c r="E483" i="7"/>
  <c r="G483" i="7"/>
  <c r="G1645" i="7"/>
  <c r="I3833" i="7"/>
  <c r="G3833" i="7"/>
  <c r="D3833" i="7"/>
  <c r="H3900" i="7"/>
  <c r="C3900" i="7"/>
  <c r="A3900" i="7" s="1"/>
  <c r="C3129" i="7"/>
  <c r="A3129" i="7" s="1"/>
  <c r="C388" i="7"/>
  <c r="A388" i="7" s="1"/>
  <c r="I3440" i="7"/>
  <c r="J3440" i="7"/>
  <c r="I1819" i="7"/>
  <c r="G1819" i="7"/>
  <c r="E3696" i="7"/>
  <c r="D3696" i="7"/>
  <c r="J3705" i="7"/>
  <c r="C3705" i="7"/>
  <c r="A3705" i="7" s="1"/>
  <c r="I2094" i="7"/>
  <c r="D2094" i="7"/>
  <c r="I723" i="7"/>
  <c r="C723" i="7"/>
  <c r="A723" i="7" s="1"/>
  <c r="H2025" i="7"/>
  <c r="H112" i="7"/>
  <c r="D112" i="7"/>
  <c r="E112" i="7"/>
  <c r="G112" i="7"/>
  <c r="G3275" i="7"/>
  <c r="I2433" i="7"/>
  <c r="J2433" i="7"/>
  <c r="H3447" i="7"/>
  <c r="J3447" i="7"/>
  <c r="C3447" i="7"/>
  <c r="A3447" i="7" s="1"/>
  <c r="D3447" i="7"/>
  <c r="J1761" i="7"/>
  <c r="D1761" i="7"/>
  <c r="C1466" i="7"/>
  <c r="A1466" i="7" s="1"/>
  <c r="I1774" i="7"/>
  <c r="J1774" i="7"/>
  <c r="H3846" i="7"/>
  <c r="E3846" i="7"/>
  <c r="D188" i="1"/>
  <c r="E3320" i="7"/>
  <c r="G3320" i="7"/>
  <c r="I363" i="7"/>
  <c r="G363" i="7"/>
  <c r="E363" i="7"/>
  <c r="J363" i="7"/>
  <c r="E1428" i="7"/>
  <c r="J1428" i="7"/>
  <c r="D28" i="1"/>
  <c r="J117" i="7"/>
  <c r="D1164" i="7"/>
  <c r="G1164" i="7"/>
  <c r="E1164" i="7"/>
  <c r="H698" i="7"/>
  <c r="D698" i="7"/>
  <c r="J497" i="7"/>
  <c r="I3097" i="7"/>
  <c r="J3097" i="7"/>
  <c r="I2487" i="7"/>
  <c r="J2487" i="7"/>
  <c r="G2487" i="7"/>
  <c r="H1480" i="7"/>
  <c r="J1480" i="7"/>
  <c r="G1480" i="7"/>
  <c r="J1259" i="7"/>
  <c r="G1259" i="7"/>
  <c r="G3044" i="7"/>
  <c r="E636" i="7"/>
  <c r="H3292" i="7"/>
  <c r="J3292" i="7"/>
  <c r="C3292" i="7"/>
  <c r="A3292" i="7" s="1"/>
  <c r="H3429" i="7"/>
  <c r="J3701" i="7"/>
  <c r="I2890" i="7"/>
  <c r="G2890" i="7"/>
  <c r="I1328" i="7"/>
  <c r="C1328" i="7"/>
  <c r="A1328" i="7" s="1"/>
  <c r="D64" i="1"/>
  <c r="C64" i="1"/>
  <c r="J846" i="7"/>
  <c r="D846" i="7"/>
  <c r="H1748" i="7"/>
  <c r="J1748" i="7"/>
  <c r="H3224" i="7"/>
  <c r="J3224" i="7"/>
  <c r="D3224" i="7"/>
  <c r="J3202" i="7"/>
  <c r="D3202" i="7"/>
  <c r="J3822" i="7"/>
  <c r="H2114" i="7"/>
  <c r="D503" i="7"/>
  <c r="C503" i="7"/>
  <c r="A503" i="7" s="1"/>
  <c r="H974" i="7"/>
  <c r="E974" i="7"/>
  <c r="C974" i="7"/>
  <c r="A974" i="7" s="1"/>
  <c r="E37" i="1"/>
  <c r="E3816" i="7"/>
  <c r="C3816" i="7"/>
  <c r="A3816" i="7" s="1"/>
  <c r="C498" i="7"/>
  <c r="A498" i="7" s="1"/>
  <c r="G498" i="7"/>
  <c r="H1234" i="7"/>
  <c r="E1234" i="7"/>
  <c r="C2305" i="7"/>
  <c r="A2305" i="7" s="1"/>
  <c r="D2305" i="7"/>
  <c r="C98" i="7"/>
  <c r="A98" i="7" s="1"/>
  <c r="I3461" i="7"/>
  <c r="D3461" i="7"/>
  <c r="C3461" i="7"/>
  <c r="A3461" i="7" s="1"/>
  <c r="C137" i="1"/>
  <c r="E137" i="1"/>
  <c r="C3905" i="7"/>
  <c r="A3905" i="7" s="1"/>
  <c r="J3905" i="7"/>
  <c r="E3905" i="7"/>
  <c r="J3296" i="7"/>
  <c r="E403" i="1"/>
  <c r="H468" i="7"/>
  <c r="J468" i="7"/>
  <c r="I682" i="7"/>
  <c r="G2643" i="7"/>
  <c r="C2643" i="7"/>
  <c r="A2643" i="7" s="1"/>
  <c r="H2618" i="7"/>
  <c r="C2618" i="7"/>
  <c r="A2618" i="7" s="1"/>
  <c r="H1227" i="7"/>
  <c r="D1227" i="7"/>
  <c r="E3791" i="7"/>
  <c r="J1873" i="7"/>
  <c r="I2975" i="7"/>
  <c r="E2975" i="7"/>
  <c r="J2975" i="7"/>
  <c r="G2668" i="7"/>
  <c r="E2668" i="7"/>
  <c r="G2951" i="7"/>
  <c r="I2384" i="7"/>
  <c r="E2384" i="7"/>
  <c r="H2219" i="7"/>
  <c r="E2219" i="7"/>
  <c r="E3134" i="7"/>
  <c r="C1015" i="7"/>
  <c r="A1015" i="7" s="1"/>
  <c r="G1015" i="7"/>
  <c r="G1995" i="7"/>
  <c r="C1995" i="7"/>
  <c r="A1995" i="7" s="1"/>
  <c r="D2494" i="7"/>
  <c r="J2494" i="7"/>
  <c r="H2076" i="7"/>
  <c r="E2076" i="7"/>
  <c r="G905" i="7"/>
  <c r="H2803" i="7"/>
  <c r="E1776" i="7"/>
  <c r="D1455" i="7"/>
  <c r="H3442" i="7"/>
  <c r="E3442" i="7"/>
  <c r="C3442" i="7"/>
  <c r="A3442" i="7" s="1"/>
  <c r="D69" i="1"/>
  <c r="E69" i="1"/>
  <c r="C196" i="1"/>
  <c r="E3435" i="7"/>
  <c r="I473" i="7"/>
  <c r="J473" i="7"/>
  <c r="G473" i="7"/>
  <c r="H2503" i="7"/>
  <c r="E2503" i="7"/>
  <c r="D2503" i="7"/>
  <c r="J2503" i="7"/>
  <c r="J2781" i="7"/>
  <c r="E341" i="1"/>
  <c r="C226" i="7"/>
  <c r="A226" i="7" s="1"/>
  <c r="E226" i="7"/>
  <c r="I185" i="7"/>
  <c r="H792" i="7"/>
  <c r="J792" i="7"/>
  <c r="E792" i="7"/>
  <c r="D1759" i="7"/>
  <c r="H637" i="7"/>
  <c r="G637" i="7"/>
  <c r="H755" i="7"/>
  <c r="D755" i="7"/>
  <c r="H3758" i="7"/>
  <c r="C3758" i="7"/>
  <c r="A3758" i="7" s="1"/>
  <c r="E3758" i="7"/>
  <c r="D478" i="7"/>
  <c r="I1427" i="7"/>
  <c r="C1427" i="7"/>
  <c r="A1427" i="7" s="1"/>
  <c r="E1427" i="7"/>
  <c r="J1427" i="7"/>
  <c r="G3459" i="7"/>
  <c r="E229" i="1"/>
  <c r="D289" i="1"/>
  <c r="E289" i="1"/>
  <c r="H2941" i="7"/>
  <c r="E2941" i="7"/>
  <c r="D3642" i="7"/>
  <c r="C1982" i="7"/>
  <c r="A1982" i="7" s="1"/>
  <c r="G1982" i="7"/>
  <c r="G854" i="7"/>
  <c r="E241" i="1"/>
  <c r="G1924" i="7"/>
  <c r="C1924" i="7"/>
  <c r="A1924" i="7" s="1"/>
  <c r="D1924" i="7"/>
  <c r="H3926" i="7"/>
  <c r="D363" i="1"/>
  <c r="E363" i="1"/>
  <c r="D732" i="7"/>
  <c r="J732" i="7"/>
  <c r="H1984" i="7"/>
  <c r="J1984" i="7"/>
  <c r="H2793" i="7"/>
  <c r="C2793" i="7"/>
  <c r="A2793" i="7" s="1"/>
  <c r="G2793" i="7"/>
  <c r="E564" i="7"/>
  <c r="D1422" i="7"/>
  <c r="H3022" i="7"/>
  <c r="H3875" i="7"/>
  <c r="E300" i="1"/>
  <c r="C300" i="1"/>
  <c r="C217" i="1"/>
  <c r="D217" i="1"/>
  <c r="I3802" i="7"/>
  <c r="C3802" i="7"/>
  <c r="A3802" i="7" s="1"/>
  <c r="H2922" i="7"/>
  <c r="E2922" i="7"/>
  <c r="J2922" i="7"/>
  <c r="G2922" i="7"/>
  <c r="D2922" i="7"/>
  <c r="E574" i="7"/>
  <c r="D793" i="7"/>
  <c r="E793" i="7"/>
  <c r="I1041" i="7"/>
  <c r="E1041" i="7"/>
  <c r="H3955" i="7"/>
  <c r="G3955" i="7"/>
  <c r="E3955" i="7"/>
  <c r="D1110" i="7"/>
  <c r="J1110" i="7"/>
  <c r="C395" i="7"/>
  <c r="A395" i="7" s="1"/>
  <c r="J395" i="7"/>
  <c r="I791" i="7"/>
  <c r="H2760" i="7"/>
  <c r="G2595" i="7"/>
  <c r="C2595" i="7"/>
  <c r="A2595" i="7" s="1"/>
  <c r="I95" i="7"/>
  <c r="J95" i="7"/>
  <c r="H2551" i="7"/>
  <c r="C2551" i="7"/>
  <c r="A2551" i="7" s="1"/>
  <c r="H556" i="7"/>
  <c r="G556" i="7"/>
  <c r="C556" i="7"/>
  <c r="A556" i="7" s="1"/>
  <c r="E176" i="7"/>
  <c r="I3801" i="7"/>
  <c r="D175" i="1"/>
  <c r="C175" i="1"/>
  <c r="C2945" i="7"/>
  <c r="A2945" i="7" s="1"/>
  <c r="C3470" i="7"/>
  <c r="A3470" i="7" s="1"/>
  <c r="J3470" i="7"/>
  <c r="D356" i="1"/>
  <c r="E547" i="1"/>
  <c r="E3983" i="7"/>
  <c r="C3983" i="7"/>
  <c r="A3983" i="7" s="1"/>
  <c r="J2072" i="7"/>
  <c r="G2072" i="7"/>
  <c r="G1068" i="7"/>
  <c r="J1068" i="7"/>
  <c r="I3544" i="7"/>
  <c r="G3864" i="7"/>
  <c r="H1349" i="7"/>
  <c r="E1349" i="7"/>
  <c r="G2716" i="7"/>
  <c r="H2382" i="7"/>
  <c r="C2382" i="7"/>
  <c r="A2382" i="7" s="1"/>
  <c r="J2382" i="7"/>
  <c r="D2382" i="7"/>
  <c r="H1712" i="7"/>
  <c r="C1712" i="7"/>
  <c r="A1712" i="7" s="1"/>
  <c r="H1451" i="7"/>
  <c r="J1451" i="7"/>
  <c r="C2374" i="7"/>
  <c r="A2374" i="7" s="1"/>
  <c r="G3226" i="7"/>
  <c r="I348" i="7"/>
  <c r="C348" i="7"/>
  <c r="A348" i="7" s="1"/>
  <c r="D93" i="1"/>
  <c r="J1448" i="7"/>
  <c r="E451" i="1"/>
  <c r="I2464" i="7"/>
  <c r="E2464" i="7"/>
  <c r="C2464" i="7"/>
  <c r="A2464" i="7" s="1"/>
  <c r="I3256" i="7"/>
  <c r="C3256" i="7"/>
  <c r="A3256" i="7" s="1"/>
  <c r="J228" i="7"/>
  <c r="I3546" i="7"/>
  <c r="E3546" i="7"/>
  <c r="H855" i="7"/>
  <c r="G855" i="7"/>
  <c r="C927" i="7"/>
  <c r="A927" i="7" s="1"/>
  <c r="D927" i="7"/>
  <c r="J1959" i="7"/>
  <c r="H1792" i="7"/>
  <c r="C1792" i="7"/>
  <c r="A1792" i="7" s="1"/>
  <c r="H1929" i="7"/>
  <c r="G1929" i="7"/>
  <c r="E802" i="7"/>
  <c r="D802" i="7"/>
  <c r="I304" i="7"/>
  <c r="J304" i="7"/>
  <c r="H1402" i="7"/>
  <c r="C1402" i="7"/>
  <c r="A1402" i="7" s="1"/>
  <c r="J1402" i="7"/>
  <c r="D3427" i="7"/>
  <c r="G3427" i="7"/>
  <c r="C1178" i="7"/>
  <c r="A1178" i="7" s="1"/>
  <c r="J1178" i="7"/>
  <c r="I1020" i="7"/>
  <c r="E453" i="1"/>
  <c r="H2387" i="7"/>
  <c r="C324" i="1"/>
  <c r="J2733" i="7"/>
  <c r="E2733" i="7"/>
  <c r="C2733" i="7"/>
  <c r="A2733" i="7" s="1"/>
  <c r="C1254" i="7"/>
  <c r="A1254" i="7" s="1"/>
  <c r="D1254" i="7"/>
  <c r="H1640" i="7"/>
  <c r="G1640" i="7"/>
  <c r="C1447" i="7"/>
  <c r="A1447" i="7" s="1"/>
  <c r="D1447" i="7"/>
  <c r="E1447" i="7"/>
  <c r="D2849" i="7"/>
  <c r="I2357" i="7"/>
  <c r="C2357" i="7"/>
  <c r="A2357" i="7" s="1"/>
  <c r="H796" i="7"/>
  <c r="D81" i="1"/>
  <c r="E81" i="1"/>
  <c r="D1303" i="7"/>
  <c r="D240" i="1"/>
  <c r="I3773" i="7"/>
  <c r="C3773" i="7"/>
  <c r="A3773" i="7" s="1"/>
  <c r="D3773" i="7"/>
  <c r="E1845" i="7"/>
  <c r="G1845" i="7"/>
  <c r="E622" i="7"/>
  <c r="C622" i="7"/>
  <c r="A622" i="7" s="1"/>
  <c r="G622" i="7"/>
  <c r="H2745" i="7"/>
  <c r="J2745" i="7"/>
  <c r="H1794" i="7"/>
  <c r="E1794" i="7"/>
  <c r="C191" i="1"/>
  <c r="C272" i="7"/>
  <c r="A272" i="7" s="1"/>
  <c r="C1974" i="7"/>
  <c r="A1974" i="7" s="1"/>
  <c r="G1974" i="7"/>
  <c r="C3420" i="7"/>
  <c r="A3420" i="7" s="1"/>
  <c r="G3420" i="7"/>
  <c r="H1355" i="7"/>
  <c r="G1355" i="7"/>
  <c r="I3769" i="7"/>
  <c r="J869" i="7"/>
  <c r="D360" i="1"/>
  <c r="I3948" i="7"/>
  <c r="I1420" i="7"/>
  <c r="J1420" i="7"/>
  <c r="D3789" i="7"/>
  <c r="J3789" i="7"/>
  <c r="I2456" i="7"/>
  <c r="D2456" i="7"/>
  <c r="C2097" i="7"/>
  <c r="A2097" i="7" s="1"/>
  <c r="H2708" i="7"/>
  <c r="G2708" i="7"/>
  <c r="C2708" i="7"/>
  <c r="A2708" i="7" s="1"/>
  <c r="D86" i="7"/>
  <c r="E2239" i="7"/>
  <c r="C2239" i="7"/>
  <c r="A2239" i="7" s="1"/>
  <c r="J2239" i="7"/>
  <c r="H2062" i="7"/>
  <c r="G2062" i="7"/>
  <c r="D916" i="7"/>
  <c r="C916" i="7"/>
  <c r="A916" i="7" s="1"/>
  <c r="E2530" i="7"/>
  <c r="D2530" i="7"/>
  <c r="H3318" i="7"/>
  <c r="J3318" i="7"/>
  <c r="E30" i="1"/>
  <c r="E742" i="7"/>
  <c r="D1692" i="7"/>
  <c r="C1692" i="7"/>
  <c r="A1692" i="7" s="1"/>
  <c r="H3030" i="7"/>
  <c r="G3030" i="7"/>
  <c r="I2421" i="7"/>
  <c r="C2421" i="7"/>
  <c r="A2421" i="7" s="1"/>
  <c r="J2421" i="7"/>
  <c r="G1497" i="7"/>
  <c r="J1465" i="7"/>
  <c r="I128" i="7"/>
  <c r="E128" i="7"/>
  <c r="H2916" i="7"/>
  <c r="D208" i="7"/>
  <c r="H3987" i="7"/>
  <c r="G3987" i="7"/>
  <c r="H3119" i="7"/>
  <c r="J3119" i="7"/>
  <c r="E3119" i="7"/>
  <c r="C1927" i="7"/>
  <c r="A1927" i="7" s="1"/>
  <c r="J1927" i="7"/>
  <c r="I2899" i="7"/>
  <c r="C2899" i="7"/>
  <c r="A2899" i="7" s="1"/>
  <c r="C1777" i="7"/>
  <c r="A1777" i="7" s="1"/>
  <c r="E1998" i="7"/>
  <c r="G1998" i="7"/>
  <c r="H2243" i="7"/>
  <c r="E2243" i="7"/>
  <c r="I2532" i="7"/>
  <c r="C2532" i="7"/>
  <c r="A2532" i="7" s="1"/>
  <c r="J2576" i="7"/>
  <c r="G2576" i="7"/>
  <c r="G2461" i="7"/>
  <c r="H2903" i="7"/>
  <c r="D2903" i="7"/>
  <c r="G2903" i="7"/>
  <c r="I2426" i="7"/>
  <c r="E2426" i="7"/>
  <c r="D2426" i="7"/>
  <c r="C163" i="1"/>
  <c r="H699" i="7"/>
  <c r="C699" i="7"/>
  <c r="A699" i="7" s="1"/>
  <c r="I605" i="7"/>
  <c r="J605" i="7"/>
  <c r="E2809" i="7"/>
  <c r="G2809" i="7"/>
  <c r="H998" i="7"/>
  <c r="D998" i="7"/>
  <c r="H3505" i="7"/>
  <c r="C3505" i="7"/>
  <c r="A3505" i="7" s="1"/>
  <c r="D3505" i="7"/>
  <c r="J3513" i="7"/>
  <c r="I3587" i="7"/>
  <c r="J3587" i="7"/>
  <c r="H2542" i="7"/>
  <c r="C1543" i="7"/>
  <c r="A1543" i="7" s="1"/>
  <c r="J1543" i="7"/>
  <c r="J1350" i="7"/>
  <c r="E1350" i="7"/>
  <c r="E218" i="1"/>
  <c r="D218" i="1"/>
  <c r="H1195" i="7"/>
  <c r="J1195" i="7"/>
  <c r="C3214" i="7"/>
  <c r="A3214" i="7" s="1"/>
  <c r="J3214" i="7"/>
  <c r="J3497" i="7"/>
  <c r="I3217" i="7"/>
  <c r="I2429" i="7"/>
  <c r="E2429" i="7"/>
  <c r="J2429" i="7"/>
  <c r="C3395" i="7"/>
  <c r="A3395" i="7" s="1"/>
  <c r="D3395" i="7"/>
  <c r="I686" i="7"/>
  <c r="I2811" i="7"/>
  <c r="G2811" i="7"/>
  <c r="C2811" i="7"/>
  <c r="A2811" i="7" s="1"/>
  <c r="C1622" i="7"/>
  <c r="A1622" i="7" s="1"/>
  <c r="C2713" i="7"/>
  <c r="A2713" i="7" s="1"/>
  <c r="D2713" i="7"/>
  <c r="G2713" i="7"/>
  <c r="I1979" i="7"/>
  <c r="I1064" i="7"/>
  <c r="D1064" i="7"/>
  <c r="G1064" i="7"/>
  <c r="E358" i="1"/>
  <c r="C358" i="1"/>
  <c r="H3491" i="7"/>
  <c r="J3491" i="7"/>
  <c r="I1473" i="7"/>
  <c r="J1473" i="7"/>
  <c r="H2808" i="7"/>
  <c r="J2808" i="7"/>
  <c r="E2808" i="7"/>
  <c r="D426" i="7"/>
  <c r="C570" i="1"/>
  <c r="I3348" i="7"/>
  <c r="J3348" i="7"/>
  <c r="I2920" i="7"/>
  <c r="D2920" i="7"/>
  <c r="C2920" i="7"/>
  <c r="A2920" i="7" s="1"/>
  <c r="C21" i="1"/>
  <c r="D21" i="1"/>
  <c r="G1099" i="7"/>
  <c r="I289" i="7"/>
  <c r="H2588" i="7"/>
  <c r="G75" i="7"/>
  <c r="I2307" i="7"/>
  <c r="J2307" i="7"/>
  <c r="E222" i="1"/>
  <c r="C222" i="1"/>
  <c r="D1309" i="7"/>
  <c r="J1309" i="7"/>
  <c r="J1841" i="7"/>
  <c r="H1599" i="7"/>
  <c r="G1599" i="7"/>
  <c r="C1599" i="7"/>
  <c r="A1599" i="7" s="1"/>
  <c r="G2284" i="7"/>
  <c r="C2769" i="7"/>
  <c r="A2769" i="7" s="1"/>
  <c r="D2769" i="7"/>
  <c r="H3922" i="7"/>
  <c r="J3922" i="7"/>
  <c r="H412" i="7"/>
  <c r="D412" i="7"/>
  <c r="G412" i="7"/>
  <c r="E103" i="1"/>
  <c r="E3873" i="7"/>
  <c r="H1961" i="7"/>
  <c r="D1961" i="7"/>
  <c r="C1961" i="7"/>
  <c r="A1961" i="7" s="1"/>
  <c r="I640" i="7"/>
  <c r="J640" i="7"/>
  <c r="G3489" i="7"/>
  <c r="C3489" i="7"/>
  <c r="A3489" i="7" s="1"/>
  <c r="G2177" i="7"/>
  <c r="C71" i="1"/>
  <c r="E71" i="1"/>
  <c r="H3280" i="7"/>
  <c r="G3280" i="7"/>
  <c r="C3280" i="7"/>
  <c r="A3280" i="7" s="1"/>
  <c r="D3437" i="7"/>
  <c r="I649" i="7"/>
  <c r="C2278" i="7"/>
  <c r="A2278" i="7" s="1"/>
  <c r="J124" i="7"/>
  <c r="D1569" i="7"/>
  <c r="J1569" i="7"/>
  <c r="I1442" i="7"/>
  <c r="D1442" i="7"/>
  <c r="E1442" i="7"/>
  <c r="H2902" i="7"/>
  <c r="E2902" i="7"/>
  <c r="D1203" i="7"/>
  <c r="J1203" i="7"/>
  <c r="G1203" i="7"/>
  <c r="E2134" i="7"/>
  <c r="I1095" i="7"/>
  <c r="C1095" i="7"/>
  <c r="A1095" i="7" s="1"/>
  <c r="I1831" i="7"/>
  <c r="E1831" i="7"/>
  <c r="D1831" i="7"/>
  <c r="C1831" i="7"/>
  <c r="A1831" i="7" s="1"/>
  <c r="D1201" i="7"/>
  <c r="H2952" i="7"/>
  <c r="H2019" i="7"/>
  <c r="E2019" i="7"/>
  <c r="D1856" i="7"/>
  <c r="J1856" i="7"/>
  <c r="E594" i="1"/>
  <c r="H3760" i="7"/>
  <c r="G3760" i="7"/>
  <c r="E3760" i="7"/>
  <c r="C3225" i="7"/>
  <c r="A3225" i="7" s="1"/>
  <c r="E836" i="7"/>
  <c r="H3574" i="7"/>
  <c r="H2932" i="7"/>
  <c r="G2932" i="7"/>
  <c r="J2932" i="7"/>
  <c r="D218" i="7"/>
  <c r="D1049" i="7"/>
  <c r="E1049" i="7"/>
  <c r="H612" i="7"/>
  <c r="D612" i="7"/>
  <c r="E612" i="7"/>
  <c r="J612" i="7"/>
  <c r="G612" i="7"/>
  <c r="I2695" i="7"/>
  <c r="J1958" i="7"/>
  <c r="D1958" i="7"/>
  <c r="G3483" i="7"/>
  <c r="H3331" i="7"/>
  <c r="G3331" i="7"/>
  <c r="H1879" i="7"/>
  <c r="C1879" i="7"/>
  <c r="A1879" i="7" s="1"/>
  <c r="D2954" i="7"/>
  <c r="C2954" i="7"/>
  <c r="A2954" i="7" s="1"/>
  <c r="I415" i="7"/>
  <c r="J415" i="7"/>
  <c r="I3614" i="7"/>
  <c r="E3614" i="7"/>
  <c r="G892" i="7"/>
  <c r="C892" i="7"/>
  <c r="A892" i="7" s="1"/>
  <c r="C186" i="7"/>
  <c r="A186" i="7" s="1"/>
  <c r="I254" i="7"/>
  <c r="I2971" i="7"/>
  <c r="D2971" i="7"/>
  <c r="C2971" i="7"/>
  <c r="A2971" i="7" s="1"/>
  <c r="H817" i="7"/>
  <c r="H2086" i="7"/>
  <c r="I3796" i="7"/>
  <c r="I2870" i="7"/>
  <c r="E2627" i="7"/>
  <c r="G2627" i="7"/>
  <c r="D77" i="7"/>
  <c r="H767" i="7"/>
  <c r="D767" i="7"/>
  <c r="H1215" i="7"/>
  <c r="C2340" i="7"/>
  <c r="A2340" i="7" s="1"/>
  <c r="I1822" i="7"/>
  <c r="E1822" i="7"/>
  <c r="H57" i="7"/>
  <c r="E57" i="7"/>
  <c r="I2711" i="7"/>
  <c r="E2711" i="7"/>
  <c r="G2711" i="7"/>
  <c r="H2354" i="7"/>
  <c r="J2354" i="7"/>
  <c r="G481" i="7"/>
  <c r="D481" i="7"/>
  <c r="E481" i="7"/>
  <c r="D2379" i="7"/>
  <c r="I2555" i="7"/>
  <c r="H2739" i="7"/>
  <c r="D2739" i="7"/>
  <c r="E1527" i="7"/>
  <c r="C1527" i="7"/>
  <c r="A1527" i="7" s="1"/>
  <c r="J1527" i="7"/>
  <c r="D322" i="7"/>
  <c r="E322" i="7"/>
  <c r="H2245" i="7"/>
  <c r="H3077" i="7"/>
  <c r="J3077" i="7"/>
  <c r="H496" i="7"/>
  <c r="G496" i="7"/>
  <c r="E496" i="7"/>
  <c r="C496" i="7"/>
  <c r="A496" i="7" s="1"/>
  <c r="I893" i="7"/>
  <c r="E2024" i="7"/>
  <c r="D410" i="1"/>
  <c r="H3520" i="7"/>
  <c r="J3520" i="7"/>
  <c r="E3520" i="7"/>
  <c r="D1716" i="7"/>
  <c r="H3913" i="7"/>
  <c r="G3913" i="7"/>
  <c r="I3876" i="7"/>
  <c r="C3876" i="7"/>
  <c r="A3876" i="7" s="1"/>
  <c r="E257" i="1"/>
  <c r="G3462" i="7"/>
  <c r="C3462" i="7"/>
  <c r="A3462" i="7" s="1"/>
  <c r="E145" i="1"/>
  <c r="C145" i="1"/>
  <c r="H2994" i="7"/>
  <c r="G2994" i="7"/>
  <c r="G2268" i="7"/>
  <c r="E2268" i="7"/>
  <c r="J2268" i="7"/>
  <c r="J1534" i="7"/>
  <c r="E1534" i="7"/>
  <c r="I3817" i="7"/>
  <c r="E3817" i="7"/>
  <c r="I1183" i="7"/>
  <c r="D1183" i="7"/>
  <c r="C1183" i="7"/>
  <c r="A1183" i="7" s="1"/>
  <c r="G1183" i="7"/>
  <c r="D2318" i="7"/>
  <c r="C2318" i="7"/>
  <c r="A2318" i="7" s="1"/>
  <c r="G2137" i="7"/>
  <c r="J2137" i="7"/>
  <c r="C2137" i="7"/>
  <c r="A2137" i="7" s="1"/>
  <c r="I3025" i="7"/>
  <c r="J3025" i="7"/>
  <c r="C3025" i="7"/>
  <c r="A3025" i="7" s="1"/>
  <c r="H3222" i="7"/>
  <c r="D3222" i="7"/>
  <c r="J1680" i="7"/>
  <c r="C1892" i="7"/>
  <c r="A1892" i="7" s="1"/>
  <c r="D1892" i="7"/>
  <c r="I999" i="7"/>
  <c r="J999" i="7"/>
  <c r="C999" i="7"/>
  <c r="A999" i="7" s="1"/>
  <c r="I267" i="7"/>
  <c r="D267" i="7"/>
  <c r="C195" i="7"/>
  <c r="A195" i="7" s="1"/>
  <c r="H2479" i="7"/>
  <c r="G2479" i="7"/>
  <c r="I2504" i="7"/>
  <c r="D2504" i="7"/>
  <c r="E117" i="1"/>
  <c r="C329" i="7"/>
  <c r="A329" i="7" s="1"/>
  <c r="D329" i="7"/>
  <c r="H1570" i="7"/>
  <c r="I3781" i="7"/>
  <c r="D3781" i="7"/>
  <c r="J1771" i="7"/>
  <c r="C1771" i="7"/>
  <c r="A1771" i="7" s="1"/>
  <c r="E1771" i="7"/>
  <c r="J2667" i="7"/>
  <c r="D1280" i="7"/>
  <c r="J1280" i="7"/>
  <c r="G1280" i="7"/>
  <c r="H1220" i="7"/>
  <c r="J1220" i="7"/>
  <c r="G1220" i="7"/>
  <c r="C3932" i="7"/>
  <c r="A3932" i="7" s="1"/>
  <c r="G3932" i="7"/>
  <c r="C582" i="1"/>
  <c r="H2205" i="7"/>
  <c r="C2205" i="7"/>
  <c r="A2205" i="7" s="1"/>
  <c r="H1405" i="7"/>
  <c r="C1405" i="7"/>
  <c r="A1405" i="7" s="1"/>
  <c r="J1405" i="7"/>
  <c r="C2990" i="7"/>
  <c r="A2990" i="7" s="1"/>
  <c r="H3744" i="7"/>
  <c r="I3744" i="7"/>
  <c r="C2038" i="7"/>
  <c r="A2038" i="7" s="1"/>
  <c r="E1756" i="7"/>
  <c r="C1756" i="7"/>
  <c r="A1756" i="7" s="1"/>
  <c r="C2782" i="7"/>
  <c r="A2782" i="7" s="1"/>
  <c r="G2782" i="7"/>
  <c r="H212" i="7"/>
  <c r="H3618" i="7"/>
  <c r="E3618" i="7"/>
  <c r="D3618" i="7"/>
  <c r="G1287" i="7"/>
  <c r="J1287" i="7"/>
  <c r="D1287" i="7"/>
  <c r="H219" i="7"/>
  <c r="J219" i="7"/>
  <c r="G219" i="7"/>
  <c r="H3720" i="7"/>
  <c r="J3720" i="7"/>
  <c r="G3720" i="7"/>
  <c r="J223" i="7"/>
  <c r="E547" i="7"/>
  <c r="J547" i="7"/>
  <c r="H1034" i="7"/>
  <c r="D1034" i="7"/>
  <c r="C2101" i="7"/>
  <c r="A2101" i="7" s="1"/>
  <c r="J31" i="7"/>
  <c r="G31" i="7"/>
  <c r="I3121" i="7"/>
  <c r="C3121" i="7"/>
  <c r="A3121" i="7" s="1"/>
  <c r="H3076" i="7"/>
  <c r="I3076" i="7"/>
  <c r="I11" i="7"/>
  <c r="D3548" i="7"/>
  <c r="D834" i="7"/>
  <c r="I834" i="7"/>
  <c r="J834" i="7"/>
  <c r="C3276" i="7"/>
  <c r="A3276" i="7" s="1"/>
  <c r="I3276" i="7"/>
  <c r="G929" i="7"/>
  <c r="D929" i="7"/>
  <c r="D1343" i="7"/>
  <c r="E1343" i="7"/>
  <c r="D1829" i="7"/>
  <c r="G1829" i="7"/>
  <c r="H3787" i="7"/>
  <c r="D1400" i="7"/>
  <c r="H1866" i="7"/>
  <c r="G1866" i="7"/>
  <c r="G2871" i="7"/>
  <c r="E2871" i="7"/>
  <c r="I1074" i="7"/>
  <c r="C1074" i="7"/>
  <c r="A1074" i="7" s="1"/>
  <c r="H956" i="7"/>
  <c r="G956" i="7"/>
  <c r="J956" i="7"/>
  <c r="C3291" i="7"/>
  <c r="A3291" i="7" s="1"/>
  <c r="C556" i="1"/>
  <c r="J3467" i="7"/>
  <c r="I3431" i="7"/>
  <c r="J3431" i="7"/>
  <c r="C3431" i="7"/>
  <c r="A3431" i="7" s="1"/>
  <c r="I950" i="7"/>
  <c r="D950" i="7"/>
  <c r="G950" i="7"/>
  <c r="H1876" i="7"/>
  <c r="C1876" i="7"/>
  <c r="A1876" i="7" s="1"/>
  <c r="D3045" i="7"/>
  <c r="H3295" i="7"/>
  <c r="C3295" i="7"/>
  <c r="A3295" i="7" s="1"/>
  <c r="J3295" i="7"/>
  <c r="C2226" i="7"/>
  <c r="A2226" i="7" s="1"/>
  <c r="G2678" i="7"/>
  <c r="C2678" i="7"/>
  <c r="A2678" i="7" s="1"/>
  <c r="I815" i="7"/>
  <c r="D815" i="7"/>
  <c r="J815" i="7"/>
  <c r="G2659" i="7"/>
  <c r="D2659" i="7"/>
  <c r="J600" i="7"/>
  <c r="G600" i="7"/>
  <c r="E600" i="7"/>
  <c r="G618" i="7"/>
  <c r="H433" i="7"/>
  <c r="I2259" i="7"/>
  <c r="D2259" i="7"/>
  <c r="D42" i="1"/>
  <c r="H569" i="7"/>
  <c r="D559" i="1"/>
  <c r="E559" i="1"/>
  <c r="H3671" i="7"/>
  <c r="E3671" i="7"/>
  <c r="D448" i="1"/>
  <c r="C448" i="1"/>
  <c r="I2717" i="7"/>
  <c r="E2717" i="7"/>
  <c r="C160" i="1"/>
  <c r="D160" i="1"/>
  <c r="J148" i="7"/>
  <c r="G148" i="7"/>
  <c r="H2626" i="7"/>
  <c r="J2626" i="7"/>
  <c r="H3322" i="7"/>
  <c r="J3322" i="7"/>
  <c r="C3322" i="7"/>
  <c r="A3322" i="7" s="1"/>
  <c r="E3322" i="7"/>
  <c r="D3322" i="7"/>
  <c r="D966" i="7"/>
  <c r="I1703" i="7"/>
  <c r="E1703" i="7"/>
  <c r="I721" i="7"/>
  <c r="C721" i="7"/>
  <c r="A721" i="7" s="1"/>
  <c r="D2918" i="7"/>
  <c r="H3804" i="7"/>
  <c r="C3804" i="7"/>
  <c r="A3804" i="7" s="1"/>
  <c r="E3804" i="7"/>
  <c r="D1865" i="7"/>
  <c r="J1865" i="7"/>
  <c r="J109" i="7"/>
  <c r="E1980" i="7"/>
  <c r="H3354" i="7"/>
  <c r="E3354" i="7"/>
  <c r="I1840" i="7"/>
  <c r="E1840" i="7"/>
  <c r="C1840" i="7"/>
  <c r="A1840" i="7" s="1"/>
  <c r="G2996" i="7"/>
  <c r="I3277" i="7"/>
  <c r="E3277" i="7"/>
  <c r="J3277" i="7"/>
  <c r="E441" i="7"/>
  <c r="D441" i="7"/>
  <c r="J441" i="7"/>
  <c r="C340" i="7"/>
  <c r="A340" i="7" s="1"/>
  <c r="C928" i="7"/>
  <c r="A928" i="7" s="1"/>
  <c r="D928" i="7"/>
  <c r="D1772" i="7"/>
  <c r="H1772" i="7"/>
  <c r="I3599" i="7"/>
  <c r="J3599" i="7"/>
  <c r="H3341" i="7"/>
  <c r="I3925" i="7"/>
  <c r="C3925" i="7"/>
  <c r="A3925" i="7" s="1"/>
  <c r="J3925" i="7"/>
  <c r="E2432" i="7"/>
  <c r="D3562" i="7"/>
  <c r="E1540" i="7"/>
  <c r="C1540" i="7"/>
  <c r="A1540" i="7" s="1"/>
  <c r="I2587" i="7"/>
  <c r="E2587" i="7"/>
  <c r="J2587" i="7"/>
  <c r="H1714" i="7"/>
  <c r="E1714" i="7"/>
  <c r="J3594" i="7"/>
  <c r="C3594" i="7"/>
  <c r="A3594" i="7" s="1"/>
  <c r="E527" i="7"/>
  <c r="C527" i="7"/>
  <c r="A527" i="7" s="1"/>
  <c r="D144" i="1"/>
  <c r="D135" i="1"/>
  <c r="H2819" i="7"/>
  <c r="D2819" i="7"/>
  <c r="C2819" i="7"/>
  <c r="A2819" i="7" s="1"/>
  <c r="E1252" i="7"/>
  <c r="J1252" i="7"/>
  <c r="H1969" i="7"/>
  <c r="G1969" i="7"/>
  <c r="J1969" i="7"/>
  <c r="E2652" i="7"/>
  <c r="G2652" i="7"/>
  <c r="C2652" i="7"/>
  <c r="A2652" i="7" s="1"/>
  <c r="J3252" i="7"/>
  <c r="I3182" i="7"/>
  <c r="J3182" i="7"/>
  <c r="C3182" i="7"/>
  <c r="A3182" i="7" s="1"/>
  <c r="G3182" i="7"/>
  <c r="I332" i="7"/>
  <c r="D332" i="7"/>
  <c r="C1406" i="7"/>
  <c r="A1406" i="7" s="1"/>
  <c r="G1360" i="7"/>
  <c r="D1360" i="7"/>
  <c r="H961" i="7"/>
  <c r="G961" i="7"/>
  <c r="J961" i="7"/>
  <c r="H2473" i="7"/>
  <c r="G2473" i="7"/>
  <c r="C2473" i="7"/>
  <c r="A2473" i="7" s="1"/>
  <c r="G571" i="7"/>
  <c r="H2888" i="7"/>
  <c r="E2888" i="7"/>
  <c r="H1411" i="7"/>
  <c r="D1411" i="7"/>
  <c r="E1411" i="7"/>
  <c r="J1361" i="7"/>
  <c r="E1361" i="7"/>
  <c r="D1361" i="7"/>
  <c r="I1391" i="7"/>
  <c r="C1391" i="7"/>
  <c r="A1391" i="7" s="1"/>
  <c r="E2297" i="7"/>
  <c r="I1423" i="7"/>
  <c r="J1423" i="7"/>
  <c r="H1512" i="7"/>
  <c r="E2991" i="7"/>
  <c r="D1368" i="7"/>
  <c r="J1368" i="7"/>
  <c r="E1368" i="7"/>
  <c r="I2222" i="7"/>
  <c r="J2222" i="7"/>
  <c r="H59" i="7"/>
  <c r="C2693" i="7"/>
  <c r="A2693" i="7" s="1"/>
  <c r="I2050" i="7"/>
  <c r="H2923" i="7"/>
  <c r="J2923" i="7"/>
  <c r="D2923" i="7"/>
  <c r="H127" i="7"/>
  <c r="D127" i="7"/>
  <c r="H3702" i="7"/>
  <c r="C3702" i="7"/>
  <c r="A3702" i="7" s="1"/>
  <c r="J1332" i="7"/>
  <c r="C2976" i="7"/>
  <c r="A2976" i="7" s="1"/>
  <c r="H1175" i="7"/>
  <c r="I1175" i="7"/>
  <c r="G1175" i="7"/>
  <c r="I2995" i="7"/>
  <c r="H971" i="7"/>
  <c r="G136" i="7"/>
  <c r="J136" i="7"/>
  <c r="H2462" i="7"/>
  <c r="H2035" i="7"/>
  <c r="E2035" i="7"/>
  <c r="G2035" i="7"/>
  <c r="D2183" i="7"/>
  <c r="G2183" i="7"/>
  <c r="J2183" i="7"/>
  <c r="J3342" i="7"/>
  <c r="G3342" i="7"/>
  <c r="C463" i="1"/>
  <c r="C231" i="7"/>
  <c r="A231" i="7" s="1"/>
  <c r="G231" i="7"/>
  <c r="I1559" i="7"/>
  <c r="J1559" i="7"/>
  <c r="G1559" i="7"/>
  <c r="C1559" i="7"/>
  <c r="A1559" i="7" s="1"/>
  <c r="C231" i="1"/>
  <c r="G2851" i="7"/>
  <c r="E2851" i="7"/>
  <c r="H3861" i="7"/>
  <c r="C3861" i="7"/>
  <c r="A3861" i="7" s="1"/>
  <c r="E3861" i="7"/>
  <c r="I1517" i="7"/>
  <c r="G1517" i="7"/>
  <c r="J734" i="7"/>
  <c r="H2838" i="7"/>
  <c r="I3569" i="7"/>
  <c r="C3569" i="7"/>
  <c r="A3569" i="7" s="1"/>
  <c r="D3190" i="7"/>
  <c r="G3047" i="7"/>
  <c r="I170" i="7"/>
  <c r="J170" i="7"/>
  <c r="H36" i="7"/>
  <c r="H2047" i="7"/>
  <c r="C2047" i="7"/>
  <c r="A2047" i="7" s="1"/>
  <c r="J2458" i="7"/>
  <c r="E2458" i="7"/>
  <c r="I1248" i="7"/>
  <c r="E1248" i="7"/>
  <c r="J1248" i="7"/>
  <c r="H429" i="7"/>
  <c r="G429" i="7"/>
  <c r="E429" i="7"/>
  <c r="D3686" i="7"/>
  <c r="C3686" i="7"/>
  <c r="A3686" i="7" s="1"/>
  <c r="C2617" i="7"/>
  <c r="A2617" i="7" s="1"/>
  <c r="H2490" i="7"/>
  <c r="H3981" i="7"/>
  <c r="E3981" i="7"/>
  <c r="D587" i="1"/>
  <c r="D63" i="1"/>
  <c r="H49" i="7"/>
  <c r="E49" i="7"/>
  <c r="C49" i="7"/>
  <c r="A49" i="7" s="1"/>
  <c r="D3867" i="7"/>
  <c r="E3867" i="7"/>
  <c r="H751" i="7"/>
  <c r="C751" i="7"/>
  <c r="A751" i="7" s="1"/>
  <c r="J751" i="7"/>
  <c r="I691" i="7"/>
  <c r="J691" i="7"/>
  <c r="G691" i="7"/>
  <c r="L1" i="7"/>
  <c r="L2" i="7"/>
  <c r="P2" i="7"/>
  <c r="P1" i="7"/>
  <c r="T1" i="7"/>
  <c r="T2" i="7"/>
  <c r="Q2" i="7"/>
  <c r="Q1" i="7"/>
  <c r="U2" i="7"/>
  <c r="U1" i="7"/>
  <c r="C2003" i="7"/>
  <c r="A2003" i="7" s="1"/>
  <c r="E2003" i="7"/>
  <c r="I2738" i="7"/>
  <c r="H1440" i="7"/>
  <c r="J1440" i="7"/>
  <c r="E2664" i="7"/>
  <c r="H1316" i="7"/>
  <c r="G1316" i="7"/>
  <c r="E1316" i="7"/>
  <c r="I3218" i="7"/>
  <c r="C2136" i="7"/>
  <c r="A2136" i="7" s="1"/>
  <c r="D525" i="7"/>
  <c r="I1882" i="7"/>
  <c r="E1882" i="7"/>
  <c r="H1412" i="7"/>
  <c r="C1412" i="7"/>
  <c r="A1412" i="7" s="1"/>
  <c r="J1412" i="7"/>
  <c r="E1387" i="7"/>
  <c r="D1387" i="7"/>
  <c r="G1387" i="7"/>
  <c r="H1600" i="7"/>
  <c r="H3766" i="7"/>
  <c r="D2290" i="7"/>
  <c r="J2624" i="7"/>
  <c r="H1942" i="7"/>
  <c r="J1942" i="7"/>
  <c r="I3430" i="7"/>
  <c r="D3430" i="7"/>
  <c r="J3430" i="7"/>
  <c r="D3552" i="7"/>
  <c r="E3552" i="7"/>
  <c r="C1750" i="7"/>
  <c r="A1750" i="7" s="1"/>
  <c r="I3860" i="7"/>
  <c r="E67" i="1"/>
  <c r="C67" i="1"/>
  <c r="I910" i="7"/>
  <c r="E910" i="7"/>
  <c r="E3509" i="7"/>
  <c r="H3509" i="7"/>
  <c r="C2921" i="7"/>
  <c r="A2921" i="7" s="1"/>
  <c r="G2921" i="7"/>
  <c r="E2921" i="7"/>
  <c r="H1439" i="7"/>
  <c r="G3346" i="7"/>
  <c r="I3716" i="7"/>
  <c r="I3287" i="7"/>
  <c r="D3287" i="7"/>
  <c r="D3908" i="7"/>
  <c r="C3908" i="7"/>
  <c r="A3908" i="7" s="1"/>
  <c r="C833" i="7"/>
  <c r="A833" i="7" s="1"/>
  <c r="J833" i="7"/>
  <c r="H3103" i="7"/>
  <c r="E1425" i="7"/>
  <c r="G1425" i="7"/>
  <c r="I2997" i="7"/>
  <c r="D2997" i="7"/>
  <c r="E2997" i="7"/>
  <c r="C462" i="7"/>
  <c r="A462" i="7" s="1"/>
  <c r="C1743" i="7"/>
  <c r="A1743" i="7" s="1"/>
  <c r="H1872" i="7"/>
  <c r="E1916" i="7"/>
  <c r="C1916" i="7"/>
  <c r="A1916" i="7" s="1"/>
  <c r="G1916" i="7"/>
  <c r="G757" i="7"/>
  <c r="J757" i="7"/>
  <c r="E1908" i="7"/>
  <c r="I1913" i="7"/>
  <c r="E1913" i="7"/>
  <c r="D1913" i="7"/>
  <c r="I1168" i="7"/>
  <c r="G837" i="7"/>
  <c r="D912" i="7"/>
  <c r="I1261" i="7"/>
  <c r="D1261" i="7"/>
  <c r="I2263" i="7"/>
  <c r="G2263" i="7"/>
  <c r="C2436" i="7"/>
  <c r="A2436" i="7" s="1"/>
  <c r="H2634" i="7"/>
  <c r="J2634" i="7"/>
  <c r="G2634" i="7"/>
  <c r="H1672" i="7"/>
  <c r="G1672" i="7"/>
  <c r="D1672" i="7"/>
  <c r="E2728" i="7"/>
  <c r="C946" i="7"/>
  <c r="A946" i="7" s="1"/>
  <c r="E946" i="7"/>
  <c r="H1285" i="7"/>
  <c r="E1285" i="7"/>
  <c r="J1285" i="7"/>
  <c r="H1658" i="7"/>
  <c r="C1658" i="7"/>
  <c r="A1658" i="7" s="1"/>
  <c r="D1658" i="7"/>
  <c r="H1617" i="7"/>
  <c r="E1617" i="7"/>
  <c r="G1617" i="7"/>
  <c r="E932" i="7"/>
  <c r="C932" i="7"/>
  <c r="A932" i="7" s="1"/>
  <c r="I3250" i="7"/>
  <c r="I3193" i="7"/>
  <c r="C3193" i="7"/>
  <c r="A3193" i="7" s="1"/>
  <c r="D3193" i="7"/>
  <c r="G1364" i="7"/>
  <c r="D2764" i="7"/>
  <c r="I2466" i="7"/>
  <c r="D2466" i="7"/>
  <c r="C2466" i="7"/>
  <c r="A2466" i="7" s="1"/>
  <c r="E2466" i="7"/>
  <c r="H1301" i="7"/>
  <c r="C1301" i="7"/>
  <c r="A1301" i="7" s="1"/>
  <c r="D1977" i="7"/>
  <c r="E1977" i="7"/>
  <c r="D1660" i="7"/>
  <c r="G1660" i="7"/>
  <c r="H931" i="7"/>
  <c r="D931" i="7"/>
  <c r="E931" i="7"/>
  <c r="H114" i="7"/>
  <c r="D114" i="7"/>
  <c r="E114" i="7"/>
  <c r="C114" i="7"/>
  <c r="A114" i="7" s="1"/>
  <c r="G2647" i="7"/>
  <c r="E3176" i="7"/>
  <c r="J3176" i="7"/>
  <c r="H18" i="7"/>
  <c r="G18" i="7"/>
  <c r="H3113" i="7"/>
  <c r="G3113" i="7"/>
  <c r="E2877" i="7"/>
  <c r="G2877" i="7"/>
  <c r="H1266" i="7"/>
  <c r="D1266" i="7"/>
  <c r="I1035" i="7"/>
  <c r="C1035" i="7"/>
  <c r="A1035" i="7" s="1"/>
  <c r="G1035" i="7"/>
  <c r="D2833" i="7"/>
  <c r="C3504" i="7"/>
  <c r="A3504" i="7" s="1"/>
  <c r="I1674" i="7"/>
  <c r="E1674" i="7"/>
  <c r="D1674" i="7"/>
  <c r="H1356" i="7"/>
  <c r="J1356" i="7"/>
  <c r="G1356" i="7"/>
  <c r="I3881" i="7"/>
  <c r="J3881" i="7"/>
  <c r="H3211" i="7"/>
  <c r="C3211" i="7"/>
  <c r="A3211" i="7" s="1"/>
  <c r="D1212" i="7"/>
  <c r="C1212" i="7"/>
  <c r="A1212" i="7" s="1"/>
  <c r="E1414" i="7"/>
  <c r="I919" i="7"/>
  <c r="E919" i="7"/>
  <c r="H2112" i="7"/>
  <c r="C3560" i="7"/>
  <c r="A3560" i="7" s="1"/>
  <c r="C604" i="7"/>
  <c r="A604" i="7" s="1"/>
  <c r="E604" i="7"/>
  <c r="I2012" i="7"/>
  <c r="H624" i="7"/>
  <c r="D624" i="7"/>
  <c r="J2715" i="7"/>
  <c r="E562" i="7"/>
  <c r="D562" i="7"/>
  <c r="H411" i="7"/>
  <c r="C3477" i="7"/>
  <c r="A3477" i="7" s="1"/>
  <c r="D1838" i="7"/>
  <c r="C1838" i="7"/>
  <c r="A1838" i="7" s="1"/>
  <c r="I1317" i="7"/>
  <c r="C220" i="1"/>
  <c r="I1859" i="7"/>
  <c r="E1859" i="7"/>
  <c r="D397" i="1"/>
  <c r="H2092" i="7"/>
  <c r="J2092" i="7"/>
  <c r="C2092" i="7"/>
  <c r="A2092" i="7" s="1"/>
  <c r="E405" i="7"/>
  <c r="C405" i="7"/>
  <c r="A405" i="7" s="1"/>
  <c r="D2386" i="7"/>
  <c r="E2386" i="7"/>
  <c r="C14" i="1"/>
  <c r="H3525" i="7"/>
  <c r="C3525" i="7"/>
  <c r="A3525" i="7" s="1"/>
  <c r="C1119" i="7"/>
  <c r="A1119" i="7" s="1"/>
  <c r="C327" i="1"/>
  <c r="H692" i="7"/>
  <c r="E692" i="7"/>
  <c r="J692" i="7"/>
  <c r="D692" i="7"/>
  <c r="J152" i="7"/>
  <c r="D816" i="7"/>
  <c r="G816" i="7"/>
  <c r="H3595" i="7"/>
  <c r="C3595" i="7"/>
  <c r="A3595" i="7" s="1"/>
  <c r="D3595" i="7"/>
  <c r="E3595" i="7"/>
  <c r="I3085" i="7"/>
  <c r="G3085" i="7"/>
  <c r="J2121" i="7"/>
  <c r="D2121" i="7"/>
  <c r="H3735" i="7"/>
  <c r="H2605" i="7"/>
  <c r="E2605" i="7"/>
  <c r="C2415" i="7"/>
  <c r="A2415" i="7" s="1"/>
  <c r="D2719" i="7"/>
  <c r="I2021" i="7"/>
  <c r="D2021" i="7"/>
  <c r="I1017" i="7"/>
  <c r="E1017" i="7"/>
  <c r="J3394" i="7"/>
  <c r="G3394" i="7"/>
  <c r="D3394" i="7"/>
  <c r="E3394" i="7"/>
  <c r="E290" i="7"/>
  <c r="H1846" i="7"/>
  <c r="J1846" i="7"/>
  <c r="C1846" i="7"/>
  <c r="A1846" i="7" s="1"/>
  <c r="E446" i="1"/>
  <c r="D446" i="1"/>
  <c r="I3635" i="7"/>
  <c r="C3635" i="7"/>
  <c r="A3635" i="7" s="1"/>
  <c r="I183" i="7"/>
  <c r="E183" i="7"/>
  <c r="J1174" i="7"/>
  <c r="E1174" i="7"/>
  <c r="C2607" i="7"/>
  <c r="A2607" i="7" s="1"/>
  <c r="I1665" i="7"/>
  <c r="E1665" i="7"/>
  <c r="H1055" i="7"/>
  <c r="G1055" i="7"/>
  <c r="E539" i="7"/>
  <c r="C539" i="7"/>
  <c r="A539" i="7" s="1"/>
  <c r="I3087" i="7"/>
  <c r="C3087" i="7"/>
  <c r="A3087" i="7" s="1"/>
  <c r="H2788" i="7"/>
  <c r="G2788" i="7"/>
  <c r="E2788" i="7"/>
  <c r="E508" i="1"/>
  <c r="D2786" i="7"/>
  <c r="H3203" i="7"/>
  <c r="C3203" i="7"/>
  <c r="A3203" i="7" s="1"/>
  <c r="I783" i="7"/>
  <c r="E19" i="7"/>
  <c r="G3315" i="7"/>
  <c r="D3315" i="7"/>
  <c r="D136" i="1"/>
  <c r="H1826" i="7"/>
  <c r="D1826" i="7"/>
  <c r="C1826" i="7"/>
  <c r="A1826" i="7" s="1"/>
  <c r="C2644" i="7"/>
  <c r="A2644" i="7" s="1"/>
  <c r="G1421" i="7"/>
  <c r="C1421" i="7"/>
  <c r="A1421" i="7" s="1"/>
  <c r="I2057" i="7"/>
  <c r="E2057" i="7"/>
  <c r="H1028" i="7"/>
  <c r="E1028" i="7"/>
  <c r="C989" i="7"/>
  <c r="A989" i="7" s="1"/>
  <c r="G989" i="7"/>
  <c r="E298" i="1"/>
  <c r="H3964" i="7"/>
  <c r="C3964" i="7"/>
  <c r="A3964" i="7" s="1"/>
  <c r="E3964" i="7"/>
  <c r="G1468" i="7"/>
  <c r="J1468" i="7"/>
  <c r="C501" i="1"/>
  <c r="H519" i="7"/>
  <c r="D519" i="7"/>
  <c r="D1678" i="7"/>
  <c r="I1040" i="7"/>
  <c r="G1040" i="7"/>
  <c r="E824" i="7"/>
  <c r="D824" i="7"/>
  <c r="J824" i="7"/>
  <c r="D2553" i="7"/>
  <c r="J449" i="7"/>
  <c r="H73" i="7"/>
  <c r="I671" i="7"/>
  <c r="J671" i="7"/>
  <c r="D671" i="7"/>
  <c r="E3289" i="7"/>
  <c r="D3289" i="7"/>
  <c r="J2370" i="7"/>
  <c r="I2223" i="7"/>
  <c r="J2223" i="7"/>
  <c r="C2223" i="7"/>
  <c r="A2223" i="7" s="1"/>
  <c r="H2406" i="7"/>
  <c r="C2406" i="7"/>
  <c r="A2406" i="7" s="1"/>
  <c r="G2406" i="7"/>
  <c r="E2832" i="7"/>
  <c r="J2832" i="7"/>
  <c r="E254" i="1"/>
  <c r="D254" i="1"/>
  <c r="I2262" i="7"/>
  <c r="D1173" i="7"/>
  <c r="E1432" i="7"/>
  <c r="I3775" i="7"/>
  <c r="G3775" i="7"/>
  <c r="H3818" i="7"/>
  <c r="C3818" i="7"/>
  <c r="A3818" i="7" s="1"/>
  <c r="E2915" i="7"/>
  <c r="D2915" i="7"/>
  <c r="C2635" i="7"/>
  <c r="A2635" i="7" s="1"/>
  <c r="J2635" i="7"/>
  <c r="H1509" i="7"/>
  <c r="G1509" i="7"/>
  <c r="C1509" i="7"/>
  <c r="A1509" i="7" s="1"/>
  <c r="I2703" i="7"/>
  <c r="D2703" i="7"/>
  <c r="C2703" i="7"/>
  <c r="A2703" i="7" s="1"/>
  <c r="E2703" i="7"/>
  <c r="I2300" i="7"/>
  <c r="J2300" i="7"/>
  <c r="D2300" i="7"/>
  <c r="H1915" i="7"/>
  <c r="J1915" i="7"/>
  <c r="H2516" i="7"/>
  <c r="E2516" i="7"/>
  <c r="G2516" i="7"/>
  <c r="J2839" i="7"/>
  <c r="G3698" i="7"/>
  <c r="I2369" i="7"/>
  <c r="H3350" i="7"/>
  <c r="E3350" i="7"/>
  <c r="C279" i="1"/>
  <c r="E279" i="1"/>
  <c r="I1208" i="7"/>
  <c r="G1208" i="7"/>
  <c r="J1208" i="7"/>
  <c r="E123" i="7"/>
  <c r="J123" i="7"/>
  <c r="G2030" i="7"/>
  <c r="C2030" i="7"/>
  <c r="A2030" i="7" s="1"/>
  <c r="I315" i="7"/>
  <c r="G315" i="7"/>
  <c r="J315" i="7"/>
  <c r="D23" i="1"/>
  <c r="H3406" i="7"/>
  <c r="H823" i="7"/>
  <c r="E823" i="7"/>
  <c r="E233" i="1"/>
  <c r="G939" i="7"/>
  <c r="I1324" i="7"/>
  <c r="D1324" i="7"/>
  <c r="G1324" i="7"/>
  <c r="C1324" i="7"/>
  <c r="A1324" i="7" s="1"/>
  <c r="I358" i="7"/>
  <c r="G358" i="7"/>
  <c r="G1211" i="7"/>
  <c r="C1211" i="7"/>
  <c r="A1211" i="7" s="1"/>
  <c r="J1211" i="7"/>
  <c r="H3432" i="7"/>
  <c r="D3432" i="7"/>
  <c r="I3556" i="7"/>
  <c r="C3556" i="7"/>
  <c r="A3556" i="7" s="1"/>
  <c r="J1837" i="7"/>
  <c r="E3405" i="7"/>
  <c r="G3405" i="7"/>
  <c r="I1952" i="7"/>
  <c r="I2830" i="7"/>
  <c r="J2830" i="7"/>
  <c r="D3153" i="7"/>
  <c r="E3153" i="7"/>
  <c r="J3104" i="7"/>
  <c r="I3934" i="7"/>
  <c r="E3934" i="7"/>
  <c r="H389" i="7"/>
  <c r="G2497" i="7"/>
  <c r="H507" i="7"/>
  <c r="C507" i="7"/>
  <c r="A507" i="7" s="1"/>
  <c r="I488" i="7"/>
  <c r="J488" i="7"/>
  <c r="E3724" i="7"/>
  <c r="I710" i="7"/>
  <c r="C710" i="7"/>
  <c r="A710" i="7" s="1"/>
  <c r="G955" i="7"/>
  <c r="D2828" i="7"/>
  <c r="J2828" i="7"/>
  <c r="D922" i="7"/>
  <c r="C922" i="7"/>
  <c r="A922" i="7" s="1"/>
  <c r="H689" i="7"/>
  <c r="G689" i="7"/>
  <c r="E17" i="7"/>
  <c r="G17" i="7"/>
  <c r="C385" i="7"/>
  <c r="A385" i="7" s="1"/>
  <c r="I2912" i="7"/>
  <c r="D2912" i="7"/>
  <c r="C2912" i="7"/>
  <c r="A2912" i="7" s="1"/>
  <c r="I2613" i="7"/>
  <c r="C3298" i="7"/>
  <c r="A3298" i="7" s="1"/>
  <c r="D3368" i="7"/>
  <c r="I396" i="7"/>
  <c r="D396" i="7"/>
  <c r="H3988" i="7"/>
  <c r="C3988" i="7"/>
  <c r="A3988" i="7" s="1"/>
  <c r="E3988" i="7"/>
  <c r="C3293" i="7"/>
  <c r="A3293" i="7" s="1"/>
  <c r="I1344" i="7"/>
  <c r="G1344" i="7"/>
  <c r="H2680" i="7"/>
  <c r="E2680" i="7"/>
  <c r="I141" i="7"/>
  <c r="J141" i="7"/>
  <c r="I266" i="7"/>
  <c r="G266" i="7"/>
  <c r="J2465" i="7"/>
  <c r="E413" i="7"/>
  <c r="C413" i="7"/>
  <c r="A413" i="7" s="1"/>
  <c r="D60" i="1"/>
  <c r="H1500" i="7"/>
  <c r="G1500" i="7"/>
  <c r="J2973" i="7"/>
  <c r="H694" i="7"/>
  <c r="D694" i="7"/>
  <c r="G694" i="7"/>
  <c r="I1593" i="7"/>
  <c r="E1593" i="7"/>
  <c r="D2184" i="7"/>
  <c r="G2184" i="7"/>
  <c r="H740" i="7"/>
  <c r="H2341" i="7"/>
  <c r="G2341" i="7"/>
  <c r="E3777" i="7"/>
  <c r="D26" i="1"/>
  <c r="C26" i="1"/>
  <c r="E26" i="1"/>
  <c r="H239" i="7"/>
  <c r="G239" i="7"/>
  <c r="G2291" i="7"/>
  <c r="G1392" i="7"/>
  <c r="H2331" i="7"/>
  <c r="D2331" i="7"/>
  <c r="E2331" i="7"/>
  <c r="D2836" i="7"/>
  <c r="I2880" i="7"/>
  <c r="E2880" i="7"/>
  <c r="I546" i="7"/>
  <c r="D546" i="7"/>
  <c r="J546" i="7"/>
  <c r="D2093" i="7"/>
  <c r="J2093" i="7"/>
  <c r="G1643" i="7"/>
  <c r="I2237" i="7"/>
  <c r="D2237" i="7"/>
  <c r="J2237" i="7"/>
  <c r="G2237" i="7"/>
  <c r="I1515" i="7"/>
  <c r="J1515" i="7"/>
  <c r="E14" i="7"/>
  <c r="C1566" i="7"/>
  <c r="A1566" i="7" s="1"/>
  <c r="I2964" i="7"/>
  <c r="G2964" i="7"/>
  <c r="H2198" i="7"/>
  <c r="D2198" i="7"/>
  <c r="E738" i="7"/>
  <c r="G738" i="7"/>
  <c r="J2791" i="7"/>
  <c r="I1807" i="7"/>
  <c r="C1807" i="7"/>
  <c r="A1807" i="7" s="1"/>
  <c r="I2590" i="7"/>
  <c r="E2590" i="7"/>
  <c r="J2590" i="7"/>
  <c r="E2190" i="7"/>
  <c r="E46" i="1"/>
  <c r="H201" i="7"/>
  <c r="D201" i="7"/>
  <c r="G201" i="7"/>
  <c r="G1910" i="7"/>
  <c r="D2221" i="7"/>
  <c r="E2221" i="7"/>
  <c r="H1816" i="7"/>
  <c r="J1816" i="7"/>
  <c r="C1816" i="7"/>
  <c r="A1816" i="7" s="1"/>
  <c r="D2139" i="7"/>
  <c r="D3286" i="7"/>
  <c r="H391" i="7"/>
  <c r="G391" i="7"/>
  <c r="H401" i="7"/>
  <c r="G401" i="7"/>
  <c r="E1159" i="7"/>
  <c r="J510" i="7"/>
  <c r="H3443" i="7"/>
  <c r="G3443" i="7"/>
  <c r="J3832" i="7"/>
  <c r="J1707" i="7"/>
  <c r="C1707" i="7"/>
  <c r="A1707" i="7" s="1"/>
  <c r="I3000" i="7"/>
  <c r="E3000" i="7"/>
  <c r="J3000" i="7"/>
  <c r="I2401" i="7"/>
  <c r="E2401" i="7"/>
  <c r="D3485" i="7"/>
  <c r="E3285" i="7"/>
  <c r="C3285" i="7"/>
  <c r="A3285" i="7" s="1"/>
  <c r="H1491" i="7"/>
  <c r="C1491" i="7"/>
  <c r="A1491" i="7" s="1"/>
  <c r="I2543" i="7"/>
  <c r="C2543" i="7"/>
  <c r="A2543" i="7" s="1"/>
  <c r="J3223" i="7"/>
  <c r="C3223" i="7"/>
  <c r="A3223" i="7" s="1"/>
  <c r="D3413" i="7"/>
  <c r="I544" i="7"/>
  <c r="I3061" i="7"/>
  <c r="C3061" i="7"/>
  <c r="A3061" i="7" s="1"/>
  <c r="G3061" i="7"/>
  <c r="E3061" i="7"/>
  <c r="E650" i="7"/>
  <c r="G650" i="7"/>
  <c r="C3726" i="7"/>
  <c r="A3726" i="7" s="1"/>
  <c r="E3726" i="7"/>
  <c r="H3179" i="7"/>
  <c r="J3179" i="7"/>
  <c r="I828" i="7"/>
  <c r="E828" i="7"/>
  <c r="G828" i="7"/>
  <c r="J2459" i="7"/>
  <c r="G2459" i="7"/>
  <c r="C249" i="1"/>
  <c r="I667" i="7"/>
  <c r="G667" i="7"/>
  <c r="H2069" i="7"/>
  <c r="D2069" i="7"/>
  <c r="J2069" i="7"/>
  <c r="C2169" i="7"/>
  <c r="A2169" i="7" s="1"/>
  <c r="H3403" i="7"/>
  <c r="J3403" i="7"/>
  <c r="E3403" i="7"/>
  <c r="D3403" i="7"/>
  <c r="H3242" i="7"/>
  <c r="D3242" i="7"/>
  <c r="C3242" i="7"/>
  <c r="A3242" i="7" s="1"/>
  <c r="D760" i="7"/>
  <c r="D499" i="1"/>
  <c r="I705" i="7"/>
  <c r="D705" i="7"/>
  <c r="E705" i="7"/>
  <c r="I2312" i="7"/>
  <c r="D2312" i="7"/>
  <c r="E2312" i="7"/>
  <c r="J2499" i="7"/>
  <c r="E1850" i="7"/>
  <c r="G1850" i="7"/>
  <c r="D1850" i="7"/>
  <c r="I3637" i="7"/>
  <c r="E91" i="1"/>
  <c r="C856" i="7"/>
  <c r="A856" i="7" s="1"/>
  <c r="J856" i="7"/>
  <c r="H143" i="7"/>
  <c r="J143" i="7"/>
  <c r="G143" i="7"/>
  <c r="H3647" i="7"/>
  <c r="J3647" i="7"/>
  <c r="G3647" i="7"/>
  <c r="D3310" i="7"/>
  <c r="C1152" i="7"/>
  <c r="A1152" i="7" s="1"/>
  <c r="D1152" i="7"/>
  <c r="I286" i="7"/>
  <c r="J286" i="7"/>
  <c r="H835" i="7"/>
  <c r="C835" i="7"/>
  <c r="A835" i="7" s="1"/>
  <c r="G835" i="7"/>
  <c r="G2999" i="7"/>
  <c r="D2999" i="7"/>
  <c r="J2999" i="7"/>
  <c r="G1804" i="7"/>
  <c r="E1804" i="7"/>
  <c r="I3116" i="7"/>
  <c r="D3116" i="7"/>
  <c r="J838" i="7"/>
  <c r="J3662" i="7"/>
  <c r="I3456" i="7"/>
  <c r="D3456" i="7"/>
  <c r="J3456" i="7"/>
  <c r="E123" i="1"/>
  <c r="G184" i="7"/>
  <c r="C184" i="7"/>
  <c r="A184" i="7" s="1"/>
  <c r="E3883" i="7"/>
  <c r="D3883" i="7"/>
  <c r="C128" i="1"/>
  <c r="C2868" i="7"/>
  <c r="A2868" i="7" s="1"/>
  <c r="E2868" i="7"/>
  <c r="D2868" i="7"/>
  <c r="D290" i="1"/>
  <c r="C502" i="1"/>
  <c r="E491" i="1"/>
  <c r="D2393" i="7"/>
  <c r="G2393" i="7"/>
  <c r="E2393" i="7"/>
  <c r="I2016" i="7"/>
  <c r="C2016" i="7"/>
  <c r="A2016" i="7" s="1"/>
  <c r="J2016" i="7"/>
  <c r="H3439" i="7"/>
  <c r="C3439" i="7"/>
  <c r="A3439" i="7" s="1"/>
  <c r="D1239" i="7"/>
  <c r="J1239" i="7"/>
  <c r="E1013" i="7"/>
  <c r="G1013" i="7"/>
  <c r="D2936" i="7"/>
  <c r="J2936" i="7"/>
  <c r="I3727" i="7"/>
  <c r="G3727" i="7"/>
  <c r="H414" i="7"/>
  <c r="J414" i="7"/>
  <c r="E414" i="7"/>
  <c r="C389" i="1"/>
  <c r="I934" i="7"/>
  <c r="D934" i="7"/>
  <c r="D2471" i="7"/>
  <c r="H1122" i="7"/>
  <c r="H1561" i="7"/>
  <c r="J1561" i="7"/>
  <c r="G3843" i="7"/>
  <c r="J3843" i="7"/>
  <c r="E3843" i="7"/>
  <c r="G3294" i="7"/>
  <c r="D3294" i="7"/>
  <c r="I1489" i="7"/>
  <c r="C1489" i="7"/>
  <c r="A1489" i="7" s="1"/>
  <c r="E3819" i="7"/>
  <c r="J3476" i="7"/>
  <c r="E330" i="1"/>
  <c r="J1990" i="7"/>
  <c r="I1990" i="7"/>
  <c r="G652" i="7"/>
  <c r="I1685" i="7"/>
  <c r="H1685" i="7"/>
  <c r="J1058" i="7"/>
  <c r="D868" i="7"/>
  <c r="G868" i="7"/>
  <c r="D1467" i="7"/>
  <c r="H2269" i="7"/>
  <c r="I2269" i="7"/>
  <c r="G1284" i="7"/>
  <c r="G2867" i="7"/>
  <c r="H1306" i="7"/>
  <c r="G1306" i="7"/>
  <c r="D1306" i="7"/>
  <c r="D172" i="1"/>
  <c r="H3732" i="7"/>
  <c r="E25" i="1"/>
  <c r="C25" i="1"/>
  <c r="J177" i="7"/>
  <c r="G3481" i="7"/>
  <c r="E3481" i="7"/>
  <c r="E1603" i="7"/>
  <c r="G1603" i="7"/>
  <c r="C2378" i="7"/>
  <c r="A2378" i="7" s="1"/>
  <c r="G1736" i="7"/>
  <c r="E536" i="1"/>
  <c r="C536" i="1"/>
  <c r="H3363" i="7"/>
  <c r="J3363" i="7"/>
  <c r="E3363" i="7"/>
  <c r="C2392" i="7"/>
  <c r="A2392" i="7" s="1"/>
  <c r="I522" i="7"/>
  <c r="J522" i="7"/>
  <c r="C3685" i="7"/>
  <c r="A3685" i="7" s="1"/>
  <c r="D3685" i="7"/>
  <c r="G283" i="7"/>
  <c r="I1698" i="7"/>
  <c r="D1698" i="7"/>
  <c r="I2111" i="7"/>
  <c r="H142" i="7"/>
  <c r="D142" i="7"/>
  <c r="C146" i="1"/>
  <c r="I3108" i="7"/>
  <c r="J3108" i="7"/>
  <c r="I2486" i="7"/>
  <c r="E2486" i="7"/>
  <c r="C2486" i="7"/>
  <c r="A2486" i="7" s="1"/>
  <c r="C2247" i="7"/>
  <c r="A2247" i="7" s="1"/>
  <c r="D2247" i="7"/>
  <c r="G2247" i="7"/>
  <c r="I1327" i="7"/>
  <c r="J1327" i="7"/>
  <c r="C1327" i="7"/>
  <c r="A1327" i="7" s="1"/>
  <c r="G2654" i="7"/>
  <c r="J2654" i="7"/>
  <c r="C2654" i="7"/>
  <c r="A2654" i="7" s="1"/>
  <c r="D45" i="1"/>
  <c r="C45" i="1"/>
  <c r="H1385" i="7"/>
  <c r="D1385" i="7"/>
  <c r="D3957" i="7"/>
  <c r="D44" i="1"/>
  <c r="H788" i="7"/>
  <c r="C886" i="7"/>
  <c r="A886" i="7" s="1"/>
  <c r="D457" i="1"/>
  <c r="C457" i="1"/>
  <c r="H1019" i="7"/>
  <c r="C1019" i="7"/>
  <c r="A1019" i="7" s="1"/>
  <c r="J2691" i="7"/>
  <c r="D118" i="1"/>
  <c r="J459" i="7"/>
  <c r="I1930" i="7"/>
  <c r="C1930" i="7"/>
  <c r="A1930" i="7" s="1"/>
  <c r="H3018" i="7"/>
  <c r="D2984" i="7"/>
  <c r="D768" i="7"/>
  <c r="G768" i="7"/>
  <c r="C504" i="1"/>
  <c r="H1853" i="7"/>
  <c r="H2028" i="7"/>
  <c r="G2028" i="7"/>
  <c r="I3305" i="7"/>
  <c r="J3894" i="7"/>
  <c r="G3894" i="7"/>
  <c r="G2095" i="7"/>
  <c r="C2095" i="7"/>
  <c r="A2095" i="7" s="1"/>
  <c r="E2095" i="7"/>
  <c r="E1338" i="7"/>
  <c r="I2179" i="7"/>
  <c r="C2179" i="7"/>
  <c r="A2179" i="7" s="1"/>
  <c r="D2179" i="7"/>
  <c r="H461" i="7"/>
  <c r="G672" i="7"/>
  <c r="I21" i="7"/>
  <c r="I3271" i="7"/>
  <c r="D3271" i="7"/>
  <c r="G3271" i="7"/>
  <c r="H2842" i="7"/>
  <c r="G2842" i="7"/>
  <c r="H1586" i="7"/>
  <c r="I1586" i="7"/>
  <c r="C1586" i="7"/>
  <c r="A1586" i="7" s="1"/>
  <c r="J1586" i="7"/>
  <c r="H3325" i="7"/>
  <c r="D3325" i="7"/>
  <c r="E3325" i="7"/>
  <c r="J3325" i="7"/>
  <c r="I3994" i="7"/>
  <c r="D3994" i="7"/>
  <c r="J3994" i="7"/>
  <c r="I1862" i="7"/>
  <c r="H1544" i="7"/>
  <c r="G1544" i="7"/>
  <c r="D1544" i="7"/>
  <c r="I2955" i="7"/>
  <c r="J2814" i="7"/>
  <c r="H2814" i="7"/>
  <c r="E3272" i="7"/>
  <c r="H949" i="7"/>
  <c r="G949" i="7"/>
  <c r="J949" i="7"/>
  <c r="H3659" i="7"/>
  <c r="E3659" i="7"/>
  <c r="J3659" i="7"/>
  <c r="E121" i="7"/>
  <c r="G121" i="7"/>
  <c r="H306" i="7"/>
  <c r="E3465" i="7"/>
  <c r="G1811" i="7"/>
  <c r="I1147" i="7"/>
  <c r="D1147" i="7"/>
  <c r="I1773" i="7"/>
  <c r="I2834" i="7"/>
  <c r="G227" i="7"/>
  <c r="E227" i="7"/>
  <c r="H3359" i="7"/>
  <c r="G3359" i="7"/>
  <c r="I3608" i="7"/>
  <c r="C3608" i="7"/>
  <c r="A3608" i="7" s="1"/>
  <c r="I829" i="7"/>
  <c r="J829" i="7"/>
  <c r="J2430" i="7"/>
  <c r="D2430" i="7"/>
  <c r="C204" i="1"/>
  <c r="E15" i="1"/>
  <c r="H2165" i="7"/>
  <c r="G2165" i="7"/>
  <c r="C3397" i="7"/>
  <c r="A3397" i="7" s="1"/>
  <c r="H2671" i="7"/>
  <c r="H713" i="7"/>
  <c r="E713" i="7"/>
  <c r="G713" i="7"/>
  <c r="H3725" i="7"/>
  <c r="I3725" i="7"/>
  <c r="J2342" i="7"/>
  <c r="H3550" i="7"/>
  <c r="J3550" i="7"/>
  <c r="I3404" i="7"/>
  <c r="E3404" i="7"/>
  <c r="J3404" i="7"/>
  <c r="E3521" i="7"/>
  <c r="J3521" i="7"/>
  <c r="J3764" i="7"/>
  <c r="I997" i="7"/>
  <c r="J997" i="7"/>
  <c r="H1150" i="7"/>
  <c r="G1033" i="7"/>
  <c r="H2476" i="7"/>
  <c r="E3884" i="7"/>
  <c r="G3884" i="7"/>
  <c r="J3884" i="7"/>
  <c r="I1918" i="7"/>
  <c r="H758" i="7"/>
  <c r="G758" i="7"/>
  <c r="I3693" i="7"/>
  <c r="J3693" i="7"/>
  <c r="C497" i="1"/>
  <c r="J801" i="7"/>
  <c r="E801" i="7"/>
  <c r="J3019" i="7"/>
  <c r="D3019" i="7"/>
  <c r="C3019" i="7"/>
  <c r="A3019" i="7" s="1"/>
  <c r="I3026" i="7"/>
  <c r="H2863" i="7"/>
  <c r="C1121" i="7"/>
  <c r="A1121" i="7" s="1"/>
  <c r="D311" i="1"/>
  <c r="H3300" i="7"/>
  <c r="J794" i="7"/>
  <c r="G1520" i="7"/>
  <c r="H1520" i="7"/>
  <c r="G897" i="7"/>
  <c r="D897" i="7"/>
  <c r="E897" i="7"/>
  <c r="H1821" i="7"/>
  <c r="D1821" i="7"/>
  <c r="H2633" i="7"/>
  <c r="D2633" i="7"/>
  <c r="H2757" i="7"/>
  <c r="C2757" i="7"/>
  <c r="A2757" i="7" s="1"/>
  <c r="H669" i="7"/>
  <c r="J669" i="7"/>
  <c r="I32" i="7"/>
  <c r="C32" i="7"/>
  <c r="A32" i="7" s="1"/>
  <c r="E32" i="7"/>
  <c r="J32" i="7"/>
  <c r="H514" i="7"/>
  <c r="I2060" i="7"/>
  <c r="J2060" i="7"/>
  <c r="H3984" i="7"/>
  <c r="G3984" i="7"/>
  <c r="E3984" i="7"/>
  <c r="E3869" i="7"/>
  <c r="G3869" i="7"/>
  <c r="H2732" i="7"/>
  <c r="J2732" i="7"/>
  <c r="I182" i="7"/>
  <c r="J3321" i="7"/>
  <c r="H3063" i="7"/>
  <c r="H2993" i="7"/>
  <c r="D2993" i="7"/>
  <c r="J2993" i="7"/>
  <c r="E2993" i="7"/>
  <c r="E25" i="7"/>
  <c r="G25" i="7"/>
  <c r="H2509" i="7"/>
  <c r="J2509" i="7"/>
  <c r="I2779" i="7"/>
  <c r="J2779" i="7"/>
  <c r="G2779" i="7"/>
  <c r="I2180" i="7"/>
  <c r="H1082" i="7"/>
  <c r="E1082" i="7"/>
  <c r="D1082" i="7"/>
  <c r="H207" i="7"/>
  <c r="E207" i="7"/>
  <c r="C207" i="7"/>
  <c r="A207" i="7" s="1"/>
  <c r="G207" i="7"/>
  <c r="D883" i="7"/>
  <c r="J883" i="7"/>
  <c r="G883" i="7"/>
  <c r="I13" i="7"/>
  <c r="J13" i="7"/>
  <c r="H2159" i="7"/>
  <c r="J2562" i="7"/>
  <c r="G2835" i="7"/>
  <c r="E2835" i="7"/>
  <c r="I2885" i="7"/>
  <c r="H2885" i="7"/>
  <c r="E2500" i="7"/>
  <c r="H832" i="7"/>
  <c r="E832" i="7"/>
  <c r="J832" i="7"/>
  <c r="H375" i="7"/>
  <c r="H3583" i="7"/>
  <c r="D3583" i="7"/>
  <c r="E3010" i="7"/>
  <c r="C3010" i="7"/>
  <c r="A3010" i="7" s="1"/>
  <c r="G2404" i="7"/>
  <c r="H359" i="7"/>
  <c r="C359" i="7"/>
  <c r="A359" i="7" s="1"/>
  <c r="J899" i="7"/>
  <c r="E579" i="7"/>
  <c r="J579" i="7"/>
  <c r="C3632" i="7"/>
  <c r="A3632" i="7" s="1"/>
  <c r="C3262" i="7"/>
  <c r="A3262" i="7" s="1"/>
  <c r="H3262" i="7"/>
  <c r="I221" i="7"/>
  <c r="J221" i="7"/>
  <c r="E1001" i="7"/>
  <c r="D1001" i="7"/>
  <c r="G1001" i="7"/>
  <c r="I1648" i="7"/>
  <c r="D1648" i="7"/>
  <c r="C529" i="1"/>
  <c r="H3700" i="7"/>
  <c r="J3700" i="7"/>
  <c r="D2655" i="7"/>
  <c r="J2655" i="7"/>
  <c r="J594" i="7"/>
  <c r="C594" i="7"/>
  <c r="A594" i="7" s="1"/>
  <c r="H2375" i="7"/>
  <c r="G1719" i="7"/>
  <c r="J3390" i="7"/>
  <c r="E3390" i="7"/>
  <c r="H1249" i="7"/>
  <c r="I1249" i="7"/>
  <c r="E1249" i="7"/>
  <c r="G1249" i="7"/>
  <c r="I3592" i="7"/>
  <c r="E3592" i="7"/>
  <c r="C3592" i="7"/>
  <c r="A3592" i="7" s="1"/>
  <c r="G3592" i="7"/>
  <c r="E423" i="7"/>
  <c r="D423" i="7"/>
  <c r="I1128" i="7"/>
  <c r="C1128" i="7"/>
  <c r="A1128" i="7" s="1"/>
  <c r="J1128" i="7"/>
  <c r="D3453" i="7"/>
  <c r="E3453" i="7"/>
  <c r="G2119" i="7"/>
  <c r="E2119" i="7"/>
  <c r="C244" i="1"/>
  <c r="I1216" i="7"/>
  <c r="D1216" i="7"/>
  <c r="I2414" i="7"/>
  <c r="D2414" i="7"/>
  <c r="E392" i="7"/>
  <c r="J3639" i="7"/>
  <c r="H896" i="7"/>
  <c r="D896" i="7"/>
  <c r="H3962" i="7"/>
  <c r="G3962" i="7"/>
  <c r="C162" i="1"/>
  <c r="C2505" i="7"/>
  <c r="A2505" i="7" s="1"/>
  <c r="G2505" i="7"/>
  <c r="H1536" i="7"/>
  <c r="G2425" i="7"/>
  <c r="D2425" i="7"/>
  <c r="I249" i="7"/>
  <c r="G346" i="7"/>
  <c r="J346" i="7"/>
  <c r="I1997" i="7"/>
  <c r="E1997" i="7"/>
  <c r="C1997" i="7"/>
  <c r="A1997" i="7" s="1"/>
  <c r="I2514" i="7"/>
  <c r="D2514" i="7"/>
  <c r="C2480" i="7"/>
  <c r="A2480" i="7" s="1"/>
  <c r="E2480" i="7"/>
  <c r="D2480" i="7"/>
  <c r="H1005" i="7"/>
  <c r="H2658" i="7"/>
  <c r="D2658" i="7"/>
  <c r="I1023" i="7"/>
  <c r="E1023" i="7"/>
  <c r="H1709" i="7"/>
  <c r="E1709" i="7"/>
  <c r="H3619" i="7"/>
  <c r="G3619" i="7"/>
  <c r="E3619" i="7"/>
  <c r="H3326" i="7"/>
  <c r="G3326" i="7"/>
  <c r="C1012" i="7"/>
  <c r="A1012" i="7" s="1"/>
  <c r="J1012" i="7"/>
  <c r="H345" i="7"/>
  <c r="G345" i="7"/>
  <c r="E345" i="7"/>
  <c r="D2049" i="7"/>
  <c r="G2049" i="7"/>
  <c r="H852" i="7"/>
  <c r="C852" i="7"/>
  <c r="A852" i="7" s="1"/>
  <c r="C469" i="7"/>
  <c r="A469" i="7" s="1"/>
  <c r="G469" i="7"/>
  <c r="E283" i="1"/>
  <c r="C283" i="1"/>
  <c r="H2438" i="7"/>
  <c r="J2438" i="7"/>
  <c r="C408" i="1"/>
  <c r="I3384" i="7"/>
  <c r="E3384" i="7"/>
  <c r="G3384" i="7"/>
  <c r="G3169" i="7"/>
  <c r="E3169" i="7"/>
  <c r="J2938" i="7"/>
  <c r="J3675" i="7"/>
  <c r="I3719" i="7"/>
  <c r="C1394" i="7"/>
  <c r="A1394" i="7" s="1"/>
  <c r="H1394" i="7"/>
  <c r="J1394" i="7"/>
  <c r="D1394" i="7"/>
  <c r="C335" i="1"/>
  <c r="H2569" i="7"/>
  <c r="H1137" i="7"/>
  <c r="J1137" i="7"/>
  <c r="I3264" i="7"/>
  <c r="D3264" i="7"/>
  <c r="G3264" i="7"/>
  <c r="C1801" i="7"/>
  <c r="A1801" i="7" s="1"/>
  <c r="E1801" i="7"/>
  <c r="J2110" i="7"/>
  <c r="I2203" i="7"/>
  <c r="H2650" i="7"/>
  <c r="I3316" i="7"/>
  <c r="D3316" i="7"/>
  <c r="G3316" i="7"/>
  <c r="I3754" i="7"/>
  <c r="E3754" i="7"/>
  <c r="C3754" i="7"/>
  <c r="A3754" i="7" s="1"/>
  <c r="J4000" i="7"/>
  <c r="E516" i="7"/>
  <c r="J516" i="7"/>
  <c r="H2682" i="7"/>
  <c r="G2682" i="7"/>
  <c r="J2682" i="7"/>
  <c r="J2314" i="7"/>
  <c r="D2314" i="7"/>
  <c r="E2314" i="7"/>
  <c r="J3180" i="7"/>
  <c r="I1688" i="7"/>
  <c r="C1688" i="7"/>
  <c r="A1688" i="7" s="1"/>
  <c r="E2419" i="7"/>
  <c r="D2419" i="7"/>
  <c r="D3067" i="7"/>
  <c r="J3067" i="7"/>
  <c r="H2323" i="7"/>
  <c r="G2323" i="7"/>
  <c r="H1987" i="7"/>
  <c r="C1987" i="7"/>
  <c r="A1987" i="7" s="1"/>
  <c r="I1089" i="7"/>
  <c r="C1089" i="7"/>
  <c r="A1089" i="7" s="1"/>
  <c r="J3751" i="7"/>
  <c r="E1706" i="7"/>
  <c r="D1706" i="7"/>
  <c r="I3244" i="7"/>
  <c r="D3244" i="7"/>
  <c r="H3402" i="7"/>
  <c r="E3402" i="7"/>
  <c r="G3402" i="7"/>
  <c r="D1413" i="7"/>
  <c r="C1413" i="7"/>
  <c r="A1413" i="7" s="1"/>
  <c r="G1413" i="7"/>
  <c r="H16" i="7"/>
  <c r="C16" i="7"/>
  <c r="A16" i="7" s="1"/>
  <c r="E2538" i="7"/>
  <c r="C3723" i="7"/>
  <c r="A3723" i="7" s="1"/>
  <c r="H735" i="7"/>
  <c r="G735" i="7"/>
  <c r="I2145" i="7"/>
  <c r="G2145" i="7"/>
  <c r="E2145" i="7"/>
  <c r="D273" i="7"/>
  <c r="E273" i="7"/>
  <c r="J273" i="7"/>
  <c r="I3306" i="7"/>
  <c r="H2256" i="7"/>
  <c r="D305" i="1"/>
  <c r="H588" i="7"/>
  <c r="J588" i="7"/>
  <c r="E588" i="7"/>
  <c r="I2545" i="7"/>
  <c r="G2545" i="7"/>
  <c r="J2545" i="7"/>
  <c r="I3565" i="7"/>
  <c r="G3565" i="7"/>
  <c r="H157" i="7"/>
  <c r="E157" i="7"/>
  <c r="H3896" i="7"/>
  <c r="E3896" i="7"/>
  <c r="I1233" i="7"/>
  <c r="E334" i="1"/>
  <c r="H2168" i="7"/>
  <c r="C2168" i="7"/>
  <c r="A2168" i="7" s="1"/>
  <c r="H2160" i="7"/>
  <c r="E368" i="1"/>
  <c r="D1176" i="7"/>
  <c r="E1176" i="7"/>
  <c r="I1120" i="7"/>
  <c r="D1120" i="7"/>
  <c r="C1120" i="7"/>
  <c r="A1120" i="7" s="1"/>
  <c r="I1443" i="7"/>
  <c r="E1443" i="7"/>
  <c r="J1762" i="7"/>
  <c r="D1762" i="7"/>
  <c r="C264" i="1"/>
  <c r="I3660" i="7"/>
  <c r="D3660" i="7"/>
  <c r="G3660" i="7"/>
  <c r="H2649" i="7"/>
  <c r="D2649" i="7"/>
  <c r="G2185" i="7"/>
  <c r="E2185" i="7"/>
  <c r="C269" i="7"/>
  <c r="A269" i="7" s="1"/>
  <c r="D269" i="7"/>
  <c r="J269" i="7"/>
  <c r="I1070" i="7"/>
  <c r="J1070" i="7"/>
  <c r="I2383" i="7"/>
  <c r="C2383" i="7"/>
  <c r="A2383" i="7" s="1"/>
  <c r="G629" i="7"/>
  <c r="E629" i="7"/>
  <c r="H761" i="7"/>
  <c r="G761" i="7"/>
  <c r="E464" i="1"/>
  <c r="H2887" i="7"/>
  <c r="C1909" i="7"/>
  <c r="A1909" i="7" s="1"/>
  <c r="G3290" i="7"/>
  <c r="H2749" i="7"/>
  <c r="J888" i="7"/>
  <c r="I3347" i="7"/>
  <c r="E1823" i="7"/>
  <c r="H2197" i="7"/>
  <c r="E2197" i="7"/>
  <c r="H646" i="7"/>
  <c r="J646" i="7"/>
  <c r="I3015" i="7"/>
  <c r="J3015" i="7"/>
  <c r="C3015" i="7"/>
  <c r="A3015" i="7" s="1"/>
  <c r="I2770" i="7"/>
  <c r="D2770" i="7"/>
  <c r="H511" i="7"/>
  <c r="D3944" i="7"/>
  <c r="H3220" i="7"/>
  <c r="I3220" i="7"/>
  <c r="D3220" i="7"/>
  <c r="D269" i="1"/>
  <c r="E1632" i="7"/>
  <c r="J1632" i="7"/>
  <c r="C490" i="1"/>
  <c r="H2373" i="7"/>
  <c r="G3024" i="7"/>
  <c r="I81" i="7"/>
  <c r="H81" i="7"/>
  <c r="C81" i="7"/>
  <c r="A81" i="7" s="1"/>
  <c r="G782" i="7"/>
  <c r="D782" i="7"/>
  <c r="H2056" i="7"/>
  <c r="C2056" i="7"/>
  <c r="A2056" i="7" s="1"/>
  <c r="I526" i="7"/>
  <c r="J526" i="7"/>
  <c r="H3206" i="7"/>
  <c r="G3206" i="7"/>
  <c r="I3475" i="7"/>
  <c r="G3475" i="7"/>
  <c r="I3527" i="7"/>
  <c r="D3527" i="7"/>
  <c r="J3527" i="7"/>
  <c r="D446" i="7"/>
  <c r="J446" i="7"/>
  <c r="H736" i="7"/>
  <c r="J736" i="7"/>
  <c r="I111" i="7"/>
  <c r="I3761" i="7"/>
  <c r="J3539" i="7"/>
  <c r="D3539" i="7"/>
  <c r="C3539" i="7"/>
  <c r="A3539" i="7" s="1"/>
  <c r="J3382" i="7"/>
  <c r="C3382" i="7"/>
  <c r="A3382" i="7" s="1"/>
  <c r="H50" i="7"/>
  <c r="C50" i="7"/>
  <c r="A50" i="7" s="1"/>
  <c r="I2302" i="7"/>
  <c r="J2302" i="7"/>
  <c r="E3966" i="7"/>
  <c r="C3966" i="7"/>
  <c r="A3966" i="7" s="1"/>
  <c r="H1747" i="7"/>
  <c r="I904" i="7"/>
  <c r="C772" i="7"/>
  <c r="A772" i="7" s="1"/>
  <c r="C2322" i="7"/>
  <c r="A2322" i="7" s="1"/>
  <c r="I1011" i="7"/>
  <c r="H790" i="7"/>
  <c r="J790" i="7"/>
  <c r="E2600" i="7"/>
  <c r="G2600" i="7"/>
  <c r="H1594" i="7"/>
  <c r="C1594" i="7"/>
  <c r="A1594" i="7" s="1"/>
  <c r="G2192" i="7"/>
  <c r="H2192" i="7"/>
  <c r="E2192" i="7"/>
  <c r="D2192" i="7"/>
  <c r="G1751" i="7"/>
  <c r="J1751" i="7"/>
  <c r="G1920" i="7"/>
  <c r="C3498" i="7"/>
  <c r="A3498" i="7" s="1"/>
  <c r="H3721" i="7"/>
  <c r="C3721" i="7"/>
  <c r="A3721" i="7" s="1"/>
  <c r="G3721" i="7"/>
  <c r="E3721" i="7"/>
  <c r="H677" i="7"/>
  <c r="D677" i="7"/>
  <c r="J677" i="7"/>
  <c r="C184" i="1"/>
  <c r="C106" i="1"/>
  <c r="D106" i="1"/>
  <c r="G277" i="7"/>
  <c r="J277" i="7"/>
  <c r="G3207" i="7"/>
  <c r="H2619" i="7"/>
  <c r="C355" i="7"/>
  <c r="A355" i="7" s="1"/>
  <c r="J355" i="7"/>
  <c r="E355" i="7"/>
  <c r="E2372" i="7"/>
  <c r="L1" i="1"/>
  <c r="G1" i="1"/>
  <c r="H1" i="1"/>
  <c r="P1" i="1"/>
  <c r="D1460" i="7"/>
  <c r="I1454" i="7"/>
  <c r="E1454" i="7"/>
  <c r="I530" i="7"/>
  <c r="C263" i="1"/>
  <c r="H409" i="7"/>
  <c r="J409" i="7"/>
  <c r="I303" i="7"/>
  <c r="G303" i="7"/>
  <c r="C1568" i="7"/>
  <c r="A1568" i="7" s="1"/>
  <c r="C810" i="7"/>
  <c r="A810" i="7" s="1"/>
  <c r="G810" i="7"/>
  <c r="I1279" i="7"/>
  <c r="H3486" i="7"/>
  <c r="J3486" i="7"/>
  <c r="E3486" i="7"/>
  <c r="D2202" i="7"/>
  <c r="C2202" i="7"/>
  <c r="A2202" i="7" s="1"/>
  <c r="H1273" i="7"/>
  <c r="C1273" i="7"/>
  <c r="A1273" i="7" s="1"/>
  <c r="G2027" i="7"/>
  <c r="J2027" i="7"/>
  <c r="C3809" i="7"/>
  <c r="A3809" i="7" s="1"/>
  <c r="D49" i="1"/>
  <c r="H1108" i="7"/>
  <c r="H1869" i="7"/>
  <c r="J1869" i="7"/>
  <c r="E1869" i="7"/>
  <c r="E1945" i="7"/>
  <c r="D57" i="1"/>
  <c r="I1931" i="7"/>
  <c r="G1931" i="7"/>
  <c r="I2116" i="7"/>
  <c r="J2116" i="7"/>
  <c r="H557" i="7"/>
  <c r="C557" i="7"/>
  <c r="A557" i="7" s="1"/>
  <c r="I875" i="7"/>
  <c r="H875" i="7"/>
  <c r="G875" i="7"/>
  <c r="H3463" i="7"/>
  <c r="C3463" i="7"/>
  <c r="A3463" i="7" s="1"/>
  <c r="D278" i="1"/>
  <c r="H2412" i="7"/>
  <c r="H882" i="7"/>
  <c r="J882" i="7"/>
  <c r="C67" i="7"/>
  <c r="A67" i="7" s="1"/>
  <c r="D2564" i="7"/>
  <c r="C2564" i="7"/>
  <c r="A2564" i="7" s="1"/>
  <c r="I2558" i="7"/>
  <c r="E2558" i="7"/>
  <c r="G2558" i="7"/>
  <c r="G381" i="7"/>
  <c r="D381" i="7"/>
  <c r="G1766" i="7"/>
  <c r="E216" i="1"/>
  <c r="I639" i="7"/>
  <c r="C2694" i="7"/>
  <c r="A2694" i="7" s="1"/>
  <c r="G2694" i="7"/>
  <c r="I3812" i="7"/>
  <c r="E3812" i="7"/>
  <c r="G3812" i="7"/>
  <c r="D1547" i="7"/>
  <c r="C1547" i="7"/>
  <c r="A1547" i="7" s="1"/>
  <c r="D530" i="1"/>
  <c r="J1864" i="7"/>
  <c r="I2537" i="7"/>
  <c r="J2537" i="7"/>
  <c r="I97" i="7"/>
  <c r="H3014" i="7"/>
  <c r="J3014" i="7"/>
  <c r="D3014" i="7"/>
  <c r="E762" i="7"/>
  <c r="C762" i="7"/>
  <c r="A762" i="7" s="1"/>
  <c r="H1302" i="7"/>
  <c r="G1302" i="7"/>
  <c r="C1302" i="7"/>
  <c r="A1302" i="7" s="1"/>
  <c r="D86" i="1"/>
  <c r="C582" i="7"/>
  <c r="A582" i="7" s="1"/>
  <c r="G582" i="7"/>
  <c r="H1022" i="7"/>
  <c r="J1022" i="7"/>
  <c r="E1022" i="7"/>
  <c r="I690" i="7"/>
  <c r="G690" i="7"/>
  <c r="H549" i="7"/>
  <c r="J549" i="7"/>
  <c r="E549" i="7"/>
  <c r="G879" i="7"/>
  <c r="C879" i="7"/>
  <c r="A879" i="7" s="1"/>
  <c r="H3195" i="7"/>
  <c r="J3195" i="7"/>
  <c r="I1346" i="7"/>
  <c r="C1346" i="7"/>
  <c r="A1346" i="7" s="1"/>
  <c r="D10" i="1"/>
  <c r="H2669" i="7"/>
  <c r="I545" i="7"/>
  <c r="H545" i="7"/>
  <c r="C545" i="7"/>
  <c r="A545" i="7" s="1"/>
  <c r="E243" i="1"/>
  <c r="H192" i="7"/>
  <c r="G192" i="7"/>
  <c r="E192" i="7"/>
  <c r="D392" i="1"/>
  <c r="E2827" i="7"/>
  <c r="G2827" i="7"/>
  <c r="E3770" i="7"/>
  <c r="E1131" i="7"/>
  <c r="H1505" i="7"/>
  <c r="C1505" i="7"/>
  <c r="A1505" i="7" s="1"/>
  <c r="D3593" i="7"/>
  <c r="D3200" i="7"/>
  <c r="I696" i="7"/>
  <c r="D150" i="1"/>
  <c r="E1416" i="7"/>
  <c r="G1416" i="7"/>
  <c r="D1592" i="7"/>
  <c r="E209" i="1"/>
  <c r="H3062" i="7"/>
  <c r="D3062" i="7"/>
  <c r="C3062" i="7"/>
  <c r="A3062" i="7" s="1"/>
  <c r="E323" i="1"/>
  <c r="H2829" i="7"/>
  <c r="I1236" i="7"/>
  <c r="D1236" i="7"/>
  <c r="E3898" i="7"/>
  <c r="G3079" i="7"/>
  <c r="D3079" i="7"/>
  <c r="H2959" i="7"/>
  <c r="G2959" i="7"/>
  <c r="E2959" i="7"/>
  <c r="J2959" i="7"/>
  <c r="D2959" i="7"/>
  <c r="H3739" i="7"/>
  <c r="J3739" i="7"/>
  <c r="E3739" i="7"/>
  <c r="I1053" i="7"/>
  <c r="C1053" i="7"/>
  <c r="A1053" i="7" s="1"/>
  <c r="I1763" i="7"/>
  <c r="E1763" i="7"/>
  <c r="G3212" i="7"/>
  <c r="D3212" i="7"/>
  <c r="C3212" i="7"/>
  <c r="A3212" i="7" s="1"/>
  <c r="D577" i="7"/>
  <c r="D470" i="1"/>
  <c r="I1228" i="7"/>
  <c r="H2020" i="7"/>
  <c r="J3007" i="7"/>
  <c r="E3007" i="7"/>
  <c r="H2989" i="7"/>
  <c r="D2989" i="7"/>
  <c r="E1084" i="7"/>
  <c r="D147" i="7"/>
  <c r="E147" i="7"/>
  <c r="J147" i="7"/>
  <c r="I1587" i="7"/>
  <c r="E1587" i="7"/>
  <c r="D3324" i="7"/>
  <c r="H3324" i="7"/>
  <c r="D2614" i="7"/>
  <c r="G2614" i="7"/>
  <c r="J2614" i="7"/>
  <c r="C2768" i="7"/>
  <c r="A2768" i="7" s="1"/>
  <c r="J3651" i="7"/>
  <c r="G3651" i="7"/>
  <c r="H2335" i="7"/>
  <c r="E2335" i="7"/>
  <c r="H1320" i="7"/>
  <c r="G1320" i="7"/>
  <c r="G217" i="7"/>
  <c r="I85" i="7"/>
  <c r="E85" i="7"/>
  <c r="I3838" i="7"/>
  <c r="D3838" i="7"/>
  <c r="C194" i="7"/>
  <c r="A194" i="7" s="1"/>
  <c r="G194" i="7"/>
  <c r="G2736" i="7"/>
  <c r="E2736" i="7"/>
  <c r="D2736" i="7"/>
  <c r="H87" i="7"/>
  <c r="D87" i="7"/>
  <c r="G1404" i="7"/>
  <c r="D1404" i="7"/>
  <c r="I3899" i="7"/>
  <c r="E3899" i="7"/>
  <c r="C3899" i="7"/>
  <c r="A3899" i="7" s="1"/>
  <c r="C52" i="1"/>
  <c r="I122" i="7"/>
  <c r="J122" i="7"/>
  <c r="G122" i="7"/>
  <c r="H455" i="7"/>
  <c r="D455" i="7"/>
  <c r="H1615" i="7"/>
  <c r="G1615" i="7"/>
  <c r="H1874" i="7"/>
  <c r="E1874" i="7"/>
  <c r="G1874" i="7"/>
  <c r="H1735" i="7"/>
  <c r="I3317" i="7"/>
  <c r="E3317" i="7"/>
  <c r="I2790" i="7"/>
  <c r="E2790" i="7"/>
  <c r="J2790" i="7"/>
  <c r="E3748" i="7"/>
  <c r="J3748" i="7"/>
  <c r="I1335" i="7"/>
  <c r="H193" i="7"/>
  <c r="J193" i="7"/>
  <c r="J323" i="7"/>
  <c r="C1415" i="7"/>
  <c r="A1415" i="7" s="1"/>
  <c r="I466" i="7"/>
  <c r="C466" i="7"/>
  <c r="A466" i="7" s="1"/>
  <c r="G466" i="7"/>
  <c r="D294" i="1"/>
  <c r="E1644" i="7"/>
  <c r="E138" i="1"/>
  <c r="E2815" i="7"/>
  <c r="I2133" i="7"/>
  <c r="D2133" i="7"/>
  <c r="C2133" i="7"/>
  <c r="A2133" i="7" s="1"/>
  <c r="G2133" i="7"/>
  <c r="I1656" i="7"/>
  <c r="C1656" i="7"/>
  <c r="A1656" i="7" s="1"/>
  <c r="E1656" i="7"/>
  <c r="E675" i="7"/>
  <c r="C675" i="7"/>
  <c r="A675" i="7" s="1"/>
  <c r="G675" i="7"/>
  <c r="H1210" i="7"/>
  <c r="G1210" i="7"/>
  <c r="I2752" i="7"/>
  <c r="E2752" i="7"/>
  <c r="H3629" i="7"/>
  <c r="C3629" i="7"/>
  <c r="A3629" i="7" s="1"/>
  <c r="H1377" i="7"/>
  <c r="E1734" i="7"/>
  <c r="H3577" i="7"/>
  <c r="J3577" i="7"/>
  <c r="D3890" i="7"/>
  <c r="H3621" i="7"/>
  <c r="H3058" i="7"/>
  <c r="D3058" i="7"/>
  <c r="C3058" i="7"/>
  <c r="A3058" i="7" s="1"/>
  <c r="G1691" i="7"/>
  <c r="C1691" i="7"/>
  <c r="A1691" i="7" s="1"/>
  <c r="I1803" i="7"/>
  <c r="G1803" i="7"/>
  <c r="H2152" i="7"/>
  <c r="C2152" i="7"/>
  <c r="A2152" i="7" s="1"/>
  <c r="D2152" i="7"/>
  <c r="J2152" i="7"/>
  <c r="J2898" i="7"/>
  <c r="C2898" i="7"/>
  <c r="A2898" i="7" s="1"/>
  <c r="E512" i="7"/>
  <c r="I1783" i="7"/>
  <c r="H2206" i="7"/>
  <c r="J3046" i="7"/>
  <c r="J1616" i="7"/>
  <c r="J3338" i="7"/>
  <c r="C3393" i="7"/>
  <c r="A3393" i="7" s="1"/>
  <c r="C907" i="7"/>
  <c r="A907" i="7" s="1"/>
  <c r="I2758" i="7"/>
  <c r="E2758" i="7"/>
  <c r="J2758" i="7"/>
  <c r="H3741" i="7"/>
  <c r="G3741" i="7"/>
  <c r="J3741" i="7"/>
  <c r="G425" i="7"/>
  <c r="I1538" i="7"/>
  <c r="D1538" i="7"/>
  <c r="C1538" i="7"/>
  <c r="A1538" i="7" s="1"/>
  <c r="I3099" i="7"/>
  <c r="J3099" i="7"/>
  <c r="D3099" i="7"/>
  <c r="E178" i="1"/>
  <c r="C377" i="1"/>
  <c r="C3989" i="7"/>
  <c r="A3989" i="7" s="1"/>
  <c r="I3774" i="7"/>
  <c r="D3774" i="7"/>
  <c r="E3774" i="7"/>
  <c r="J1388" i="7"/>
  <c r="J3170" i="7"/>
  <c r="H3780" i="7"/>
  <c r="I866" i="7"/>
  <c r="D225" i="7"/>
  <c r="E3536" i="7"/>
  <c r="J3536" i="7"/>
  <c r="I2303" i="7"/>
  <c r="H895" i="7"/>
  <c r="G895" i="7"/>
  <c r="H2845" i="7"/>
  <c r="G2845" i="7"/>
  <c r="I3806" i="7"/>
  <c r="D3806" i="7"/>
  <c r="G2879" i="7"/>
  <c r="C2879" i="7"/>
  <c r="A2879" i="7" s="1"/>
  <c r="E2879" i="7"/>
  <c r="H559" i="7"/>
  <c r="C559" i="7"/>
  <c r="A559" i="7" s="1"/>
  <c r="J543" i="7"/>
  <c r="C543" i="7"/>
  <c r="A543" i="7" s="1"/>
  <c r="E543" i="7"/>
  <c r="J3856" i="7"/>
  <c r="H2927" i="7"/>
  <c r="C2927" i="7"/>
  <c r="A2927" i="7" s="1"/>
  <c r="G2927" i="7"/>
  <c r="J2927" i="7"/>
  <c r="H3411" i="7"/>
  <c r="J3411" i="7"/>
  <c r="C3411" i="7"/>
  <c r="A3411" i="7" s="1"/>
  <c r="G3411" i="7"/>
  <c r="J178" i="7"/>
  <c r="G3110" i="7"/>
  <c r="I1222" i="7"/>
  <c r="D1222" i="7"/>
  <c r="H365" i="7"/>
  <c r="C365" i="7"/>
  <c r="A365" i="7" s="1"/>
  <c r="E82" i="7"/>
  <c r="D1727" i="7"/>
  <c r="G1727" i="7"/>
  <c r="I589" i="7"/>
  <c r="G589" i="7"/>
  <c r="I1219" i="7"/>
  <c r="C1219" i="7"/>
  <c r="A1219" i="7" s="1"/>
  <c r="D1219" i="7"/>
  <c r="J3161" i="7"/>
  <c r="E3161" i="7"/>
  <c r="D2485" i="7"/>
  <c r="H476" i="7"/>
  <c r="J476" i="7"/>
  <c r="I867" i="7"/>
  <c r="G867" i="7"/>
  <c r="I2860" i="7"/>
  <c r="D2860" i="7"/>
  <c r="J2860" i="7"/>
  <c r="J2176" i="7"/>
  <c r="I1153" i="7"/>
  <c r="E1153" i="7"/>
  <c r="H2213" i="7"/>
  <c r="C2213" i="7"/>
  <c r="A2213" i="7" s="1"/>
  <c r="J2213" i="7"/>
  <c r="D2213" i="7"/>
  <c r="G20" i="7"/>
  <c r="E20" i="7"/>
  <c r="E421" i="1"/>
  <c r="H1296" i="7"/>
  <c r="D1296" i="7"/>
  <c r="G1296" i="7"/>
  <c r="G3151" i="7"/>
  <c r="H1000" i="7"/>
  <c r="J1000" i="7"/>
  <c r="I785" i="7"/>
  <c r="E785" i="7"/>
  <c r="J785" i="7"/>
  <c r="H3260" i="7"/>
  <c r="E3260" i="7"/>
  <c r="I2536" i="7"/>
  <c r="D2536" i="7"/>
  <c r="G2536" i="7"/>
  <c r="E1571" i="7"/>
  <c r="H3785" i="7"/>
  <c r="G3785" i="7"/>
  <c r="G3591" i="7"/>
  <c r="I1628" i="7"/>
  <c r="D1628" i="7"/>
  <c r="I700" i="7"/>
  <c r="G700" i="7"/>
  <c r="C700" i="7"/>
  <c r="A700" i="7" s="1"/>
  <c r="C3209" i="7"/>
  <c r="A3209" i="7" s="1"/>
  <c r="E3209" i="7"/>
  <c r="J3454" i="7"/>
  <c r="E253" i="1"/>
  <c r="J3371" i="7"/>
  <c r="E3371" i="7"/>
  <c r="G540" i="7"/>
  <c r="C540" i="7"/>
  <c r="A540" i="7" s="1"/>
  <c r="E309" i="1"/>
  <c r="H3937" i="7"/>
  <c r="D3937" i="7"/>
  <c r="J1189" i="7"/>
  <c r="E2043" i="7"/>
  <c r="C2043" i="7"/>
  <c r="A2043" i="7" s="1"/>
  <c r="I3379" i="7"/>
  <c r="J3379" i="7"/>
  <c r="I2623" i="7"/>
  <c r="H2623" i="7"/>
  <c r="I1403" i="7"/>
  <c r="C1403" i="7"/>
  <c r="A1403" i="7" s="1"/>
  <c r="I2926" i="7"/>
  <c r="J2926" i="7"/>
  <c r="G2926" i="7"/>
  <c r="J709" i="7"/>
  <c r="E709" i="7"/>
  <c r="G1246" i="7"/>
  <c r="I1246" i="7"/>
  <c r="C920" i="7"/>
  <c r="A920" i="7" s="1"/>
  <c r="G920" i="7"/>
  <c r="E406" i="1"/>
  <c r="I542" i="7"/>
  <c r="D542" i="7"/>
  <c r="C3625" i="7"/>
  <c r="A3625" i="7" s="1"/>
  <c r="G3625" i="7"/>
  <c r="J3625" i="7"/>
  <c r="D1946" i="7"/>
  <c r="J1946" i="7"/>
  <c r="H1106" i="7"/>
  <c r="C1106" i="7"/>
  <c r="A1106" i="7" s="1"/>
  <c r="H3708" i="7"/>
  <c r="C3708" i="7"/>
  <c r="A3708" i="7" s="1"/>
  <c r="D3708" i="7"/>
  <c r="I3734" i="7"/>
  <c r="E3734" i="7"/>
  <c r="J3734" i="7"/>
  <c r="D2316" i="7"/>
  <c r="C2316" i="7"/>
  <c r="A2316" i="7" s="1"/>
  <c r="G2316" i="7"/>
  <c r="D2631" i="7"/>
  <c r="I987" i="7"/>
  <c r="G987" i="7"/>
  <c r="I2498" i="7"/>
  <c r="D2498" i="7"/>
  <c r="E2498" i="7"/>
  <c r="H107" i="7"/>
  <c r="G107" i="7"/>
  <c r="H982" i="7"/>
  <c r="D982" i="7"/>
  <c r="C2338" i="7"/>
  <c r="A2338" i="7" s="1"/>
  <c r="H2338" i="7"/>
  <c r="G2338" i="7"/>
  <c r="H1887" i="7"/>
  <c r="J1887" i="7"/>
  <c r="E1975" i="7"/>
  <c r="C343" i="1"/>
  <c r="H407" i="7"/>
  <c r="E407" i="7"/>
  <c r="G407" i="7"/>
  <c r="I3519" i="7"/>
  <c r="E3519" i="7"/>
  <c r="D3519" i="7"/>
  <c r="J3519" i="7"/>
  <c r="E353" i="7"/>
  <c r="E308" i="1"/>
  <c r="D1895" i="7"/>
  <c r="J627" i="7"/>
  <c r="I3279" i="7"/>
  <c r="H1884" i="7"/>
  <c r="I1884" i="7"/>
  <c r="G1884" i="7"/>
  <c r="C506" i="1"/>
  <c r="H258" i="7"/>
  <c r="G258" i="7"/>
  <c r="E2725" i="7"/>
  <c r="H2657" i="7"/>
  <c r="I3235" i="7"/>
  <c r="C3235" i="7"/>
  <c r="A3235" i="7" s="1"/>
  <c r="E3235" i="7"/>
  <c r="E3797" i="7"/>
  <c r="D3797" i="7"/>
  <c r="G3797" i="7"/>
  <c r="H3950" i="7"/>
  <c r="J3950" i="7"/>
  <c r="H3985" i="7"/>
  <c r="C3985" i="7"/>
  <c r="A3985" i="7" s="1"/>
  <c r="J3985" i="7"/>
  <c r="J701" i="7"/>
  <c r="E701" i="7"/>
  <c r="D107" i="1"/>
  <c r="I2212" i="7"/>
  <c r="J2212" i="7"/>
  <c r="G2212" i="7"/>
  <c r="I2947" i="7"/>
  <c r="G2947" i="7"/>
  <c r="D122" i="1"/>
  <c r="D3978" i="7"/>
  <c r="H2008" i="7"/>
  <c r="H3750" i="7"/>
  <c r="I2751" i="7"/>
  <c r="E2751" i="7"/>
  <c r="C2751" i="7"/>
  <c r="A2751" i="7" s="1"/>
  <c r="H3386" i="7"/>
  <c r="C3386" i="7"/>
  <c r="A3386" i="7" s="1"/>
  <c r="H1878" i="7"/>
  <c r="C1878" i="7"/>
  <c r="A1878" i="7" s="1"/>
  <c r="D1878" i="7"/>
  <c r="G1626" i="7"/>
  <c r="E1626" i="7"/>
  <c r="J2199" i="7"/>
  <c r="G2199" i="7"/>
  <c r="D374" i="1"/>
  <c r="I851" i="7"/>
  <c r="J851" i="7"/>
  <c r="G851" i="7"/>
  <c r="E851" i="7"/>
  <c r="E3263" i="7"/>
  <c r="I2063" i="7"/>
  <c r="E2063" i="7"/>
  <c r="J2063" i="7"/>
  <c r="C2063" i="7"/>
  <c r="A2063" i="7" s="1"/>
  <c r="J1950" i="7"/>
  <c r="D1950" i="7"/>
  <c r="E1950" i="7"/>
  <c r="G1950" i="7"/>
  <c r="I1221" i="7"/>
  <c r="E1221" i="7"/>
  <c r="I3628" i="7"/>
  <c r="J3628" i="7"/>
  <c r="C3628" i="7"/>
  <c r="A3628" i="7" s="1"/>
  <c r="C3600" i="7"/>
  <c r="A3600" i="7" s="1"/>
  <c r="E3600" i="7"/>
  <c r="I467" i="7"/>
  <c r="J467" i="7"/>
  <c r="I806" i="7"/>
  <c r="E806" i="7"/>
  <c r="C806" i="7"/>
  <c r="A806" i="7" s="1"/>
  <c r="D259" i="1"/>
  <c r="C2364" i="7"/>
  <c r="A2364" i="7" s="1"/>
  <c r="D2364" i="7"/>
  <c r="H1598" i="7"/>
  <c r="I1598" i="7"/>
  <c r="C1598" i="7"/>
  <c r="A1598" i="7" s="1"/>
  <c r="G2362" i="7"/>
  <c r="D2362" i="7"/>
  <c r="C366" i="1"/>
  <c r="D3581" i="7"/>
  <c r="I3636" i="7"/>
  <c r="D3636" i="7"/>
  <c r="E3636" i="7"/>
  <c r="D2336" i="7"/>
  <c r="C2336" i="7"/>
  <c r="A2336" i="7" s="1"/>
  <c r="E3656" i="7"/>
  <c r="E341" i="7"/>
  <c r="J341" i="7"/>
  <c r="G1781" i="7"/>
  <c r="I3345" i="7"/>
  <c r="D3345" i="7"/>
  <c r="E3345" i="7"/>
  <c r="I749" i="7"/>
  <c r="D749" i="7"/>
  <c r="E749" i="7"/>
  <c r="D3604" i="7"/>
  <c r="G3604" i="7"/>
  <c r="E282" i="7"/>
  <c r="I513" i="7"/>
  <c r="H2023" i="7"/>
  <c r="C2023" i="7"/>
  <c r="A2023" i="7" s="1"/>
  <c r="D489" i="1"/>
  <c r="I779" i="7"/>
  <c r="I1184" i="7"/>
  <c r="J1184" i="7"/>
  <c r="D3245" i="7"/>
  <c r="E2823" i="7"/>
  <c r="I179" i="7"/>
  <c r="J179" i="7"/>
  <c r="D179" i="7"/>
  <c r="H1274" i="7"/>
  <c r="J1274" i="7"/>
  <c r="C1126" i="7"/>
  <c r="A1126" i="7" s="1"/>
  <c r="C338" i="7"/>
  <c r="A338" i="7" s="1"/>
  <c r="I2589" i="7"/>
  <c r="D2589" i="7"/>
  <c r="H3752" i="7"/>
  <c r="J3752" i="7"/>
  <c r="D717" i="7"/>
  <c r="G717" i="7"/>
  <c r="E2601" i="7"/>
  <c r="H3646" i="7"/>
  <c r="J3646" i="7"/>
  <c r="I1187" i="7"/>
  <c r="E1187" i="7"/>
  <c r="E1238" i="7"/>
  <c r="C1238" i="7"/>
  <c r="A1238" i="7" s="1"/>
  <c r="C2526" i="7"/>
  <c r="A2526" i="7" s="1"/>
  <c r="J2526" i="7"/>
  <c r="E2526" i="7"/>
  <c r="H3713" i="7"/>
  <c r="G3713" i="7"/>
  <c r="H890" i="7"/>
  <c r="D890" i="7"/>
  <c r="G2211" i="7"/>
  <c r="J2211" i="7"/>
  <c r="D1668" i="7"/>
  <c r="J3490" i="7"/>
  <c r="I268" i="7"/>
  <c r="D268" i="7"/>
  <c r="J2478" i="7"/>
  <c r="C2478" i="7"/>
  <c r="A2478" i="7" s="1"/>
  <c r="D3050" i="7"/>
  <c r="G3050" i="7"/>
  <c r="J2084" i="7"/>
  <c r="G2084" i="7"/>
  <c r="E1100" i="7"/>
  <c r="C1100" i="7"/>
  <c r="A1100" i="7" s="1"/>
  <c r="J1100" i="7"/>
  <c r="E338" i="1"/>
  <c r="C338" i="1"/>
  <c r="H3952" i="7"/>
  <c r="J3952" i="7"/>
  <c r="C3952" i="7"/>
  <c r="A3952" i="7" s="1"/>
  <c r="G3952" i="7"/>
  <c r="C1786" i="7"/>
  <c r="A1786" i="7" s="1"/>
  <c r="H1560" i="7"/>
  <c r="C1560" i="7"/>
  <c r="A1560" i="7" s="1"/>
  <c r="E1560" i="7"/>
  <c r="J2778" i="7"/>
  <c r="I2778" i="7"/>
  <c r="D2778" i="7"/>
  <c r="I532" i="7"/>
  <c r="G532" i="7"/>
  <c r="E532" i="7"/>
  <c r="J2250" i="7"/>
  <c r="E2250" i="7"/>
  <c r="I1578" i="7"/>
  <c r="H1310" i="7"/>
  <c r="C1310" i="7"/>
  <c r="A1310" i="7" s="1"/>
  <c r="E390" i="1"/>
  <c r="D11" i="1"/>
  <c r="H1851" i="7"/>
  <c r="E1851" i="7"/>
  <c r="C1851" i="7"/>
  <c r="A1851" i="7" s="1"/>
  <c r="J1851" i="7"/>
  <c r="H1163" i="7"/>
  <c r="G1163" i="7"/>
  <c r="J1172" i="7"/>
  <c r="G1172" i="7"/>
  <c r="I1380" i="7"/>
  <c r="E1380" i="7"/>
  <c r="J1380" i="7"/>
  <c r="H3282" i="7"/>
  <c r="G3282" i="7"/>
  <c r="C3282" i="7"/>
  <c r="A3282" i="7" s="1"/>
  <c r="C995" i="7"/>
  <c r="A995" i="7" s="1"/>
  <c r="I2413" i="7"/>
  <c r="D2413" i="7"/>
  <c r="I1340" i="7"/>
  <c r="J1340" i="7"/>
  <c r="D917" i="7"/>
  <c r="H3458" i="7"/>
  <c r="E3458" i="7"/>
  <c r="H3929" i="7"/>
  <c r="G1765" i="7"/>
  <c r="G2143" i="7"/>
  <c r="H3889" i="7"/>
  <c r="I3889" i="7"/>
  <c r="H986" i="7"/>
  <c r="G986" i="7"/>
  <c r="J2854" i="7"/>
  <c r="D2854" i="7"/>
  <c r="G3158" i="7"/>
  <c r="D3158" i="7"/>
  <c r="H2055" i="7"/>
  <c r="J2055" i="7"/>
  <c r="E2055" i="7"/>
  <c r="C2055" i="7"/>
  <c r="A2055" i="7" s="1"/>
  <c r="C536" i="7"/>
  <c r="A536" i="7" s="1"/>
  <c r="C199" i="1"/>
  <c r="I515" i="7"/>
  <c r="E515" i="7"/>
  <c r="D515" i="7"/>
  <c r="H90" i="7"/>
  <c r="C90" i="7"/>
  <c r="A90" i="7" s="1"/>
  <c r="E2730" i="7"/>
  <c r="C404" i="1"/>
  <c r="I1071" i="7"/>
  <c r="H996" i="7"/>
  <c r="D996" i="7"/>
  <c r="J1676" i="7"/>
  <c r="D1096" i="7"/>
  <c r="I1996" i="7"/>
  <c r="G1996" i="7"/>
  <c r="I654" i="7"/>
  <c r="E1334" i="7"/>
  <c r="C1334" i="7"/>
  <c r="A1334" i="7" s="1"/>
  <c r="C2304" i="7"/>
  <c r="A2304" i="7" s="1"/>
  <c r="E2304" i="7"/>
  <c r="I3598" i="7"/>
  <c r="E3598" i="7"/>
  <c r="G3598" i="7"/>
  <c r="H2507" i="7"/>
  <c r="D2507" i="7"/>
  <c r="H3205" i="7"/>
  <c r="D3205" i="7"/>
  <c r="G3205" i="7"/>
  <c r="H171" i="7"/>
  <c r="J171" i="7"/>
  <c r="C171" i="7"/>
  <c r="A171" i="7" s="1"/>
  <c r="I3468" i="7"/>
  <c r="E3468" i="7"/>
  <c r="J3468" i="7"/>
  <c r="J1461" i="7"/>
  <c r="D315" i="1"/>
  <c r="E315" i="1"/>
  <c r="C315" i="1"/>
  <c r="H2217" i="7"/>
  <c r="J2217" i="7"/>
  <c r="C2217" i="7"/>
  <c r="A2217" i="7" s="1"/>
  <c r="H2676" i="7"/>
  <c r="J2676" i="7"/>
  <c r="D2676" i="7"/>
  <c r="C2156" i="7"/>
  <c r="A2156" i="7" s="1"/>
  <c r="H276" i="7"/>
  <c r="G2011" i="7"/>
  <c r="D367" i="1"/>
  <c r="C367" i="1"/>
  <c r="I1738" i="7"/>
  <c r="C1738" i="7"/>
  <c r="A1738" i="7" s="1"/>
  <c r="D2346" i="7"/>
  <c r="D68" i="7"/>
  <c r="C68" i="7"/>
  <c r="A68" i="7" s="1"/>
  <c r="G68" i="7"/>
  <c r="J68" i="7"/>
  <c r="I1471" i="7"/>
  <c r="J656" i="7"/>
  <c r="E522" i="1"/>
  <c r="C522" i="1"/>
  <c r="G1197" i="7"/>
  <c r="I752" i="7"/>
  <c r="J752" i="7"/>
  <c r="I678" i="7"/>
  <c r="D678" i="7"/>
  <c r="C678" i="7"/>
  <c r="A678" i="7" s="1"/>
  <c r="J678" i="7"/>
  <c r="C237" i="7"/>
  <c r="A237" i="7" s="1"/>
  <c r="E3657" i="7"/>
  <c r="I664" i="7"/>
  <c r="I2130" i="7"/>
  <c r="C687" i="7"/>
  <c r="A687" i="7" s="1"/>
  <c r="H3788" i="7"/>
  <c r="J3788" i="7"/>
  <c r="D3788" i="7"/>
  <c r="C2746" i="7"/>
  <c r="A2746" i="7" s="1"/>
  <c r="D2746" i="7"/>
  <c r="E894" i="7"/>
  <c r="I1760" i="7"/>
  <c r="E1760" i="7"/>
  <c r="H1365" i="7"/>
  <c r="E1365" i="7"/>
  <c r="D3020" i="7"/>
  <c r="H2621" i="7"/>
  <c r="I438" i="7"/>
  <c r="C438" i="7"/>
  <c r="A438" i="7" s="1"/>
  <c r="C2151" i="7"/>
  <c r="A2151" i="7" s="1"/>
  <c r="G3687" i="7"/>
  <c r="C2377" i="7"/>
  <c r="A2377" i="7" s="1"/>
  <c r="I2377" i="7"/>
  <c r="J2377" i="7"/>
  <c r="H2481" i="7"/>
  <c r="C351" i="7"/>
  <c r="A351" i="7" s="1"/>
  <c r="J351" i="7"/>
  <c r="E225" i="1"/>
  <c r="I2586" i="7"/>
  <c r="G2586" i="7"/>
  <c r="C2586" i="7"/>
  <c r="A2586" i="7" s="1"/>
  <c r="C466" i="1"/>
  <c r="G2670" i="7"/>
  <c r="J2670" i="7"/>
  <c r="C2670" i="7"/>
  <c r="A2670" i="7" s="1"/>
  <c r="E724" i="7"/>
  <c r="H3996" i="7"/>
  <c r="C3996" i="7"/>
  <c r="A3996" i="7" s="1"/>
  <c r="I1746" i="7"/>
  <c r="D1746" i="7"/>
  <c r="C296" i="7"/>
  <c r="A296" i="7" s="1"/>
  <c r="E393" i="1"/>
  <c r="I3288" i="7"/>
  <c r="J3288" i="7"/>
  <c r="I1932" i="7"/>
  <c r="E3173" i="7"/>
  <c r="C3173" i="7"/>
  <c r="A3173" i="7" s="1"/>
  <c r="G1079" i="7"/>
  <c r="E48" i="1"/>
  <c r="H953" i="7"/>
  <c r="G953" i="7"/>
  <c r="E3243" i="7"/>
  <c r="D3243" i="7"/>
  <c r="I1835" i="7"/>
  <c r="J1835" i="7"/>
  <c r="C43" i="1"/>
  <c r="I847" i="7"/>
  <c r="C847" i="7"/>
  <c r="A847" i="7" s="1"/>
  <c r="I416" i="7"/>
  <c r="C416" i="7"/>
  <c r="A416" i="7" s="1"/>
  <c r="H2423" i="7"/>
  <c r="I2397" i="7"/>
  <c r="C2397" i="7"/>
  <c r="A2397" i="7" s="1"/>
  <c r="D2397" i="7"/>
  <c r="G357" i="7"/>
  <c r="I292" i="7"/>
  <c r="H1516" i="7"/>
  <c r="C36" i="1"/>
  <c r="D2986" i="7"/>
  <c r="H2862" i="7"/>
  <c r="E2862" i="7"/>
  <c r="G2862" i="7"/>
  <c r="H2966" i="7"/>
  <c r="E2966" i="7"/>
  <c r="C727" i="7"/>
  <c r="A727" i="7" s="1"/>
  <c r="I1745" i="7"/>
  <c r="J1745" i="7"/>
  <c r="G113" i="7"/>
  <c r="D113" i="7"/>
  <c r="J2970" i="7"/>
  <c r="C2970" i="7"/>
  <c r="A2970" i="7" s="1"/>
  <c r="C573" i="1"/>
  <c r="C1815" i="7"/>
  <c r="A1815" i="7" s="1"/>
  <c r="J1815" i="7"/>
  <c r="E1815" i="7"/>
  <c r="G2904" i="7"/>
  <c r="H257" i="7"/>
  <c r="D257" i="7"/>
  <c r="C162" i="7"/>
  <c r="A162" i="7" s="1"/>
  <c r="J162" i="7"/>
  <c r="I859" i="7"/>
  <c r="I3670" i="7"/>
  <c r="G3670" i="7"/>
  <c r="D3670" i="7"/>
  <c r="E1601" i="7"/>
  <c r="D3722" i="7"/>
  <c r="I3531" i="7"/>
  <c r="C3531" i="7"/>
  <c r="A3531" i="7" s="1"/>
  <c r="D3531" i="7"/>
  <c r="H305" i="7"/>
  <c r="E305" i="7"/>
  <c r="I3813" i="7"/>
  <c r="G3813" i="7"/>
  <c r="H560" i="7"/>
  <c r="H2534" i="7"/>
  <c r="E2534" i="7"/>
  <c r="G2534" i="7"/>
  <c r="G3038" i="7"/>
  <c r="D3038" i="7"/>
  <c r="J3038" i="7"/>
  <c r="C3606" i="7"/>
  <c r="A3606" i="7" s="1"/>
  <c r="H674" i="7"/>
  <c r="I1553" i="7"/>
  <c r="D523" i="7"/>
  <c r="I1237" i="7"/>
  <c r="E1237" i="7"/>
  <c r="I397" i="7"/>
  <c r="D397" i="7"/>
  <c r="E3551" i="7"/>
  <c r="D1036" i="7"/>
  <c r="I3923" i="7"/>
  <c r="D3923" i="7"/>
  <c r="J3923" i="7"/>
  <c r="H360" i="7"/>
  <c r="G1162" i="7"/>
  <c r="C1229" i="7"/>
  <c r="A1229" i="7" s="1"/>
  <c r="H2242" i="7"/>
  <c r="I2242" i="7"/>
  <c r="I770" i="7"/>
  <c r="G770" i="7"/>
  <c r="E770" i="7"/>
  <c r="G789" i="7"/>
  <c r="J789" i="7"/>
  <c r="J3451" i="7"/>
  <c r="E3451" i="7"/>
  <c r="I1614" i="7"/>
  <c r="D1614" i="7"/>
  <c r="C1614" i="7"/>
  <c r="A1614" i="7" s="1"/>
  <c r="H1374" i="7"/>
  <c r="G1374" i="7"/>
  <c r="D2187" i="7"/>
  <c r="C2187" i="7"/>
  <c r="A2187" i="7" s="1"/>
  <c r="H3261" i="7"/>
  <c r="G3261" i="7"/>
  <c r="C3261" i="7"/>
  <c r="A3261" i="7" s="1"/>
  <c r="H1925" i="7"/>
  <c r="J1925" i="7"/>
  <c r="C301" i="7"/>
  <c r="A301" i="7" s="1"/>
  <c r="C39" i="1"/>
  <c r="I3765" i="7"/>
  <c r="J3765" i="7"/>
  <c r="E3765" i="7"/>
  <c r="C3765" i="7"/>
  <c r="A3765" i="7" s="1"/>
  <c r="H1357" i="7"/>
  <c r="E3043" i="7"/>
  <c r="E2517" i="7"/>
  <c r="J2517" i="7"/>
  <c r="I2547" i="7"/>
  <c r="E2547" i="7"/>
  <c r="H3530" i="7"/>
  <c r="D3530" i="7"/>
  <c r="G3530" i="7"/>
  <c r="J3998" i="7"/>
  <c r="C2115" i="7"/>
  <c r="A2115" i="7" s="1"/>
  <c r="E2115" i="7"/>
  <c r="I1384" i="7"/>
  <c r="C1384" i="7"/>
  <c r="A1384" i="7" s="1"/>
  <c r="I3251" i="7"/>
  <c r="D3251" i="7"/>
  <c r="G1631" i="7"/>
  <c r="E1631" i="7"/>
  <c r="H933" i="7"/>
  <c r="J933" i="7"/>
  <c r="C933" i="7"/>
  <c r="A933" i="7" s="1"/>
  <c r="H1518" i="7"/>
  <c r="C1518" i="7"/>
  <c r="A1518" i="7" s="1"/>
  <c r="D356" i="7"/>
  <c r="I2467" i="7"/>
  <c r="D2467" i="7"/>
  <c r="H1438" i="7"/>
  <c r="G1438" i="7"/>
  <c r="J1438" i="7"/>
  <c r="C173" i="7"/>
  <c r="A173" i="7" s="1"/>
  <c r="G173" i="7"/>
  <c r="H1445" i="7"/>
  <c r="G1445" i="7"/>
  <c r="J1445" i="7"/>
  <c r="H2674" i="7"/>
  <c r="J2674" i="7"/>
  <c r="D518" i="7"/>
  <c r="J518" i="7"/>
  <c r="G718" i="7"/>
  <c r="C203" i="1"/>
  <c r="C1177" i="7"/>
  <c r="A1177" i="7" s="1"/>
  <c r="D1177" i="7"/>
  <c r="J490" i="7"/>
  <c r="H45" i="7"/>
  <c r="I1367" i="7"/>
  <c r="G1367" i="7"/>
  <c r="G1026" i="7"/>
  <c r="D1026" i="7"/>
  <c r="E2491" i="7"/>
  <c r="H1782" i="7"/>
  <c r="C1782" i="7"/>
  <c r="A1782" i="7" s="1"/>
  <c r="E1782" i="7"/>
  <c r="H3036" i="7"/>
  <c r="E463" i="7"/>
  <c r="D463" i="7"/>
  <c r="G3013" i="7"/>
  <c r="I291" i="7"/>
  <c r="D291" i="7"/>
  <c r="H1988" i="7"/>
  <c r="C1891" i="7"/>
  <c r="A1891" i="7" s="1"/>
  <c r="I1875" i="7"/>
  <c r="J1875" i="7"/>
  <c r="H3066" i="7"/>
  <c r="G3066" i="7"/>
  <c r="E3066" i="7"/>
  <c r="C797" i="7"/>
  <c r="A797" i="7" s="1"/>
  <c r="E978" i="7"/>
  <c r="C978" i="7"/>
  <c r="A978" i="7" s="1"/>
  <c r="I309" i="7"/>
  <c r="D309" i="7"/>
  <c r="D1549" i="7"/>
  <c r="H3361" i="7"/>
  <c r="C3361" i="7"/>
  <c r="A3361" i="7" s="1"/>
  <c r="H502" i="7"/>
  <c r="J502" i="7"/>
  <c r="C502" i="7"/>
  <c r="A502" i="7" s="1"/>
  <c r="C3157" i="7"/>
  <c r="A3157" i="7" s="1"/>
  <c r="C400" i="1"/>
  <c r="I294" i="7"/>
  <c r="E294" i="7"/>
  <c r="I1825" i="7"/>
  <c r="G963" i="7"/>
  <c r="J963" i="7"/>
  <c r="I3570" i="7"/>
  <c r="C3570" i="7"/>
  <c r="A3570" i="7" s="1"/>
  <c r="J3570" i="7"/>
  <c r="H3210" i="7"/>
  <c r="C2949" i="7"/>
  <c r="A2949" i="7" s="1"/>
  <c r="D3349" i="7"/>
  <c r="H3311" i="7"/>
  <c r="D3311" i="7"/>
  <c r="I3736" i="7"/>
  <c r="C3736" i="7"/>
  <c r="A3736" i="7" s="1"/>
  <c r="J3736" i="7"/>
  <c r="E2872" i="7"/>
  <c r="E558" i="1"/>
  <c r="H3056" i="7"/>
  <c r="C3056" i="7"/>
  <c r="A3056" i="7" s="1"/>
  <c r="E3056" i="7"/>
  <c r="D589" i="1"/>
  <c r="C1359" i="7"/>
  <c r="A1359" i="7" s="1"/>
  <c r="G1359" i="7"/>
  <c r="D1359" i="7"/>
  <c r="J1090" i="7"/>
  <c r="I3162" i="7"/>
  <c r="D3162" i="7"/>
  <c r="I299" i="7"/>
  <c r="D299" i="7"/>
  <c r="D208" i="1"/>
  <c r="C208" i="1"/>
  <c r="C167" i="1"/>
  <c r="I2447" i="7"/>
  <c r="G2447" i="7"/>
  <c r="H3555" i="7"/>
  <c r="C2036" i="7"/>
  <c r="A2036" i="7" s="1"/>
  <c r="E2036" i="7"/>
  <c r="J327" i="7"/>
  <c r="D327" i="7"/>
  <c r="H1949" i="7"/>
  <c r="D1949" i="7"/>
  <c r="G1949" i="7"/>
  <c r="H2186" i="7"/>
  <c r="E685" i="7"/>
  <c r="D301" i="1"/>
  <c r="C301" i="1"/>
  <c r="H3617" i="7"/>
  <c r="G3617" i="7"/>
  <c r="C3617" i="7"/>
  <c r="A3617" i="7" s="1"/>
  <c r="I2759" i="7"/>
  <c r="E2759" i="7"/>
  <c r="G3901" i="7"/>
  <c r="E3901" i="7"/>
  <c r="C3901" i="7"/>
  <c r="A3901" i="7" s="1"/>
  <c r="G1474" i="7"/>
  <c r="I3471" i="7"/>
  <c r="G3471" i="7"/>
  <c r="E3471" i="7"/>
  <c r="H174" i="7"/>
  <c r="E174" i="7"/>
  <c r="J174" i="7"/>
  <c r="D800" i="7"/>
  <c r="C800" i="7"/>
  <c r="A800" i="7" s="1"/>
  <c r="J800" i="7"/>
  <c r="I236" i="7"/>
  <c r="I3757" i="7"/>
  <c r="E3757" i="7"/>
  <c r="I926" i="7"/>
  <c r="E518" i="1"/>
  <c r="E432" i="1"/>
  <c r="H719" i="7"/>
  <c r="J719" i="7"/>
  <c r="H493" i="7"/>
  <c r="D493" i="7"/>
  <c r="D551" i="7"/>
  <c r="C551" i="7"/>
  <c r="A551" i="7" s="1"/>
  <c r="J551" i="7"/>
  <c r="H2688" i="7"/>
  <c r="C362" i="1"/>
  <c r="D1088" i="7"/>
  <c r="C2153" i="7"/>
  <c r="A2153" i="7" s="1"/>
  <c r="I2366" i="7"/>
  <c r="C2366" i="7"/>
  <c r="A2366" i="7" s="1"/>
  <c r="G2366" i="7"/>
  <c r="I505" i="7"/>
  <c r="C505" i="7"/>
  <c r="A505" i="7" s="1"/>
  <c r="E1886" i="7"/>
  <c r="C1886" i="7"/>
  <c r="A1886" i="7" s="1"/>
  <c r="J1886" i="7"/>
  <c r="I1989" i="7"/>
  <c r="D1989" i="7"/>
  <c r="E293" i="1"/>
  <c r="D3412" i="7"/>
  <c r="J3412" i="7"/>
  <c r="J2894" i="7"/>
  <c r="E2894" i="7"/>
  <c r="C564" i="1"/>
  <c r="H1190" i="7"/>
  <c r="E1190" i="7"/>
  <c r="C2792" i="7"/>
  <c r="A2792" i="7" s="1"/>
  <c r="C148" i="1"/>
  <c r="H3307" i="7"/>
  <c r="C3307" i="7"/>
  <c r="A3307" i="7" s="1"/>
  <c r="I1003" i="7"/>
  <c r="J3313" i="7"/>
  <c r="I181" i="7"/>
  <c r="I2720" i="7"/>
  <c r="G1539" i="7"/>
  <c r="J1539" i="7"/>
  <c r="D1539" i="7"/>
  <c r="D976" i="7"/>
  <c r="H2810" i="7"/>
  <c r="E2810" i="7"/>
  <c r="C2810" i="7"/>
  <c r="A2810" i="7" s="1"/>
  <c r="I660" i="7"/>
  <c r="G660" i="7"/>
  <c r="E660" i="7"/>
  <c r="E336" i="1"/>
  <c r="J1072" i="7"/>
  <c r="H1240" i="7"/>
  <c r="I2164" i="7"/>
  <c r="E2164" i="7"/>
  <c r="C2164" i="7"/>
  <c r="A2164" i="7" s="1"/>
  <c r="I3512" i="7"/>
  <c r="E3512" i="7"/>
  <c r="C3512" i="7"/>
  <c r="A3512" i="7" s="1"/>
  <c r="H1470" i="7"/>
  <c r="G1470" i="7"/>
  <c r="E1470" i="7"/>
  <c r="D1470" i="7"/>
  <c r="D3611" i="7"/>
  <c r="E3611" i="7"/>
  <c r="D500" i="1"/>
  <c r="E100" i="1"/>
  <c r="D174" i="1"/>
  <c r="C174" i="1"/>
  <c r="D1342" i="7"/>
  <c r="G2651" i="7"/>
  <c r="I552" i="7"/>
  <c r="G552" i="7"/>
  <c r="I1398" i="7"/>
  <c r="J1398" i="7"/>
  <c r="C3540" i="7"/>
  <c r="A3540" i="7" s="1"/>
  <c r="D3304" i="7"/>
  <c r="I3678" i="7"/>
  <c r="H2492" i="7"/>
  <c r="J2492" i="7"/>
  <c r="D1725" i="7"/>
  <c r="C1725" i="7"/>
  <c r="A1725" i="7" s="1"/>
  <c r="H293" i="7"/>
  <c r="D293" i="7"/>
  <c r="H3620" i="7"/>
  <c r="D1613" i="7"/>
  <c r="E1613" i="7"/>
  <c r="G988" i="7"/>
  <c r="I1021" i="7"/>
  <c r="G1021" i="7"/>
  <c r="I1847" i="7"/>
  <c r="E2848" i="7"/>
  <c r="J2848" i="7"/>
  <c r="H3172" i="7"/>
  <c r="J3172" i="7"/>
  <c r="D1621" i="7"/>
  <c r="G1621" i="7"/>
  <c r="E129" i="7"/>
  <c r="J129" i="7"/>
  <c r="I2806" i="7"/>
  <c r="H3892" i="7"/>
  <c r="E3892" i="7"/>
  <c r="G264" i="7"/>
  <c r="D264" i="7"/>
  <c r="C264" i="7"/>
  <c r="A264" i="7" s="1"/>
  <c r="G1132" i="7"/>
  <c r="E1132" i="7"/>
  <c r="I1165" i="7"/>
  <c r="G1165" i="7"/>
  <c r="H1397" i="7"/>
  <c r="G1713" i="7"/>
  <c r="J1651" i="7"/>
  <c r="I2017" i="7"/>
  <c r="E2017" i="7"/>
  <c r="C2017" i="7"/>
  <c r="A2017" i="7" s="1"/>
  <c r="I2337" i="7"/>
  <c r="E2337" i="7"/>
  <c r="E440" i="1"/>
  <c r="C440" i="1"/>
  <c r="E364" i="7"/>
  <c r="D261" i="1"/>
  <c r="H3564" i="7"/>
  <c r="D3564" i="7"/>
  <c r="E3081" i="7"/>
  <c r="J2882" i="7"/>
  <c r="C2882" i="7"/>
  <c r="A2882" i="7" s="1"/>
  <c r="D2882" i="7"/>
  <c r="H280" i="7"/>
  <c r="C280" i="7"/>
  <c r="A280" i="7" s="1"/>
  <c r="I843" i="7"/>
  <c r="J843" i="7"/>
  <c r="H858" i="7"/>
  <c r="C858" i="7"/>
  <c r="A858" i="7" s="1"/>
  <c r="G858" i="7"/>
  <c r="I3849" i="7"/>
  <c r="G3849" i="7"/>
  <c r="C3266" i="7"/>
  <c r="A3266" i="7" s="1"/>
  <c r="I464" i="7"/>
  <c r="E464" i="7"/>
  <c r="D464" i="7"/>
  <c r="G464" i="7"/>
  <c r="D16" i="1"/>
  <c r="D2513" i="7"/>
  <c r="J2513" i="7"/>
  <c r="E126" i="7"/>
  <c r="G126" i="7"/>
  <c r="I191" i="7"/>
  <c r="D191" i="7"/>
  <c r="H572" i="7"/>
  <c r="G572" i="7"/>
  <c r="D3265" i="7"/>
  <c r="G3265" i="7"/>
  <c r="H1844" i="7"/>
  <c r="E1844" i="7"/>
  <c r="D1844" i="7"/>
  <c r="H2469" i="7"/>
  <c r="D378" i="7"/>
  <c r="D3684" i="7"/>
  <c r="H3166" i="7"/>
  <c r="E3166" i="7"/>
  <c r="C3641" i="7"/>
  <c r="A3641" i="7" s="1"/>
  <c r="I69" i="7"/>
  <c r="J69" i="7"/>
  <c r="E69" i="7"/>
  <c r="C361" i="1"/>
  <c r="E361" i="1"/>
  <c r="D706" i="7"/>
  <c r="C1834" i="7"/>
  <c r="A1834" i="7" s="1"/>
  <c r="G1834" i="7"/>
  <c r="I2960" i="7"/>
  <c r="C2960" i="7"/>
  <c r="A2960" i="7" s="1"/>
  <c r="G2960" i="7"/>
  <c r="H213" i="7"/>
  <c r="J213" i="7"/>
  <c r="E74" i="1"/>
  <c r="E876" i="7"/>
  <c r="I924" i="7"/>
  <c r="C349" i="7"/>
  <c r="A349" i="7" s="1"/>
  <c r="G349" i="7"/>
  <c r="G275" i="7"/>
  <c r="E275" i="7"/>
  <c r="I474" i="7"/>
  <c r="H34" i="7"/>
  <c r="D34" i="7"/>
  <c r="C2315" i="7"/>
  <c r="A2315" i="7" s="1"/>
  <c r="C1331" i="7"/>
  <c r="A1331" i="7" s="1"/>
  <c r="I615" i="7"/>
  <c r="E615" i="7"/>
  <c r="E304" i="1"/>
  <c r="J3041" i="7"/>
  <c r="C3041" i="7"/>
  <c r="A3041" i="7" s="1"/>
  <c r="E200" i="1"/>
  <c r="C1050" i="7"/>
  <c r="A1050" i="7" s="1"/>
  <c r="J1050" i="7"/>
  <c r="G1050" i="7"/>
  <c r="J1291" i="7"/>
  <c r="G1291" i="7"/>
  <c r="I1067" i="7"/>
  <c r="C1067" i="7"/>
  <c r="A1067" i="7" s="1"/>
  <c r="E1067" i="7"/>
  <c r="G2710" i="7"/>
  <c r="C2710" i="7"/>
  <c r="A2710" i="7" s="1"/>
  <c r="J1855" i="7"/>
  <c r="E2356" i="7"/>
  <c r="H1199" i="7"/>
  <c r="I1199" i="7"/>
  <c r="G1199" i="7"/>
  <c r="H3163" i="7"/>
  <c r="J3163" i="7"/>
  <c r="E537" i="1"/>
  <c r="H2010" i="7"/>
  <c r="D2010" i="7"/>
  <c r="G2010" i="7"/>
  <c r="I608" i="7"/>
  <c r="J608" i="7"/>
  <c r="C3423" i="7"/>
  <c r="A3423" i="7" s="1"/>
  <c r="G2981" i="7"/>
  <c r="H1102" i="7"/>
  <c r="E1102" i="7"/>
  <c r="H1633" i="7"/>
  <c r="D1633" i="7"/>
  <c r="G1633" i="7"/>
  <c r="D2753" i="7"/>
  <c r="H3844" i="7"/>
  <c r="C3844" i="7"/>
  <c r="A3844" i="7" s="1"/>
  <c r="G3844" i="7"/>
  <c r="H2722" i="7"/>
  <c r="E2722" i="7"/>
  <c r="H535" i="7"/>
  <c r="H1675" i="7"/>
  <c r="E3588" i="7"/>
  <c r="D3588" i="7"/>
  <c r="I366" i="7"/>
  <c r="C366" i="7"/>
  <c r="A366" i="7" s="1"/>
  <c r="J1077" i="7"/>
  <c r="E1077" i="7"/>
  <c r="H3229" i="7"/>
  <c r="G3229" i="7"/>
  <c r="E3039" i="7"/>
  <c r="I3039" i="7"/>
  <c r="G3529" i="7"/>
  <c r="D3529" i="7"/>
  <c r="H2292" i="7"/>
  <c r="C2292" i="7"/>
  <c r="A2292" i="7" s="1"/>
  <c r="J2292" i="7"/>
  <c r="I509" i="7"/>
  <c r="G246" i="7"/>
  <c r="H262" i="7"/>
  <c r="I2286" i="7"/>
  <c r="C2286" i="7"/>
  <c r="A2286" i="7" s="1"/>
  <c r="G2286" i="7"/>
  <c r="H1953" i="7"/>
  <c r="C1953" i="7"/>
  <c r="A1953" i="7" s="1"/>
  <c r="J1181" i="7"/>
  <c r="C2389" i="7"/>
  <c r="A2389" i="7" s="1"/>
  <c r="G2389" i="7"/>
  <c r="H151" i="7"/>
  <c r="D151" i="7"/>
  <c r="E1904" i="7"/>
  <c r="J3233" i="7"/>
  <c r="C2410" i="7"/>
  <c r="A2410" i="7" s="1"/>
  <c r="E165" i="1"/>
  <c r="C165" i="1"/>
  <c r="I2796" i="7"/>
  <c r="D2796" i="7"/>
  <c r="J1158" i="7"/>
  <c r="G1158" i="7"/>
  <c r="D1687" i="7"/>
  <c r="G3254" i="7"/>
  <c r="J3254" i="7"/>
  <c r="E3391" i="7"/>
  <c r="C2396" i="7"/>
  <c r="A2396" i="7" s="1"/>
  <c r="E2396" i="7"/>
  <c r="G3815" i="7"/>
  <c r="H3815" i="7"/>
  <c r="C2857" i="7"/>
  <c r="A2857" i="7" s="1"/>
  <c r="E3492" i="7"/>
  <c r="G3492" i="7"/>
  <c r="H3835" i="7"/>
  <c r="E3835" i="7"/>
  <c r="J3091" i="7"/>
  <c r="E3091" i="7"/>
  <c r="I3017" i="7"/>
  <c r="D3017" i="7"/>
  <c r="J3017" i="7"/>
  <c r="G3017" i="7"/>
  <c r="C3676" i="7"/>
  <c r="A3676" i="7" s="1"/>
  <c r="I1639" i="7"/>
  <c r="G1639" i="7"/>
  <c r="J2207" i="7"/>
  <c r="D2207" i="7"/>
  <c r="H786" i="7"/>
  <c r="E786" i="7"/>
  <c r="D1805" i="7"/>
  <c r="H1775" i="7"/>
  <c r="I1396" i="7"/>
  <c r="E187" i="1"/>
  <c r="D3554" i="7"/>
  <c r="I3640" i="7"/>
  <c r="G1407" i="7"/>
  <c r="D1407" i="7"/>
  <c r="J1386" i="7"/>
  <c r="I1231" i="7"/>
  <c r="G1231" i="7"/>
  <c r="C3177" i="7"/>
  <c r="A3177" i="7" s="1"/>
  <c r="G3779" i="7"/>
  <c r="H703" i="7"/>
  <c r="I1724" i="7"/>
  <c r="D1724" i="7"/>
  <c r="H2163" i="7"/>
  <c r="D492" i="7"/>
  <c r="G492" i="7"/>
  <c r="H2418" i="7"/>
  <c r="J2418" i="7"/>
  <c r="H2018" i="7"/>
  <c r="H2561" i="7"/>
  <c r="G2561" i="7"/>
  <c r="E87" i="1"/>
  <c r="I1482" i="7"/>
  <c r="J1482" i="7"/>
  <c r="G3436" i="7"/>
  <c r="D3436" i="7"/>
  <c r="G471" i="7"/>
  <c r="C471" i="7"/>
  <c r="A471" i="7" s="1"/>
  <c r="J491" i="7"/>
  <c r="G491" i="7"/>
  <c r="H2522" i="7"/>
  <c r="D2522" i="7"/>
  <c r="C2522" i="7"/>
  <c r="A2522" i="7" s="1"/>
  <c r="G2522" i="7"/>
  <c r="D3558" i="7"/>
  <c r="C3972" i="7"/>
  <c r="A3972" i="7" s="1"/>
  <c r="H3935" i="7"/>
  <c r="C3935" i="7"/>
  <c r="A3935" i="7" s="1"/>
  <c r="I3372" i="7"/>
  <c r="I2559" i="7"/>
  <c r="C2559" i="7"/>
  <c r="A2559" i="7" s="1"/>
  <c r="H361" i="7"/>
  <c r="G361" i="7"/>
  <c r="G747" i="7"/>
  <c r="E83" i="1"/>
  <c r="H1304" i="7"/>
  <c r="J1304" i="7"/>
  <c r="G1911" i="7"/>
  <c r="D1911" i="7"/>
  <c r="I2821" i="7"/>
  <c r="G2821" i="7"/>
  <c r="H2200" i="7"/>
  <c r="C441" i="1"/>
  <c r="G3059" i="7"/>
  <c r="D3059" i="7"/>
  <c r="H3001" i="7"/>
  <c r="H2702" i="7"/>
  <c r="I2702" i="7"/>
  <c r="I1575" i="7"/>
  <c r="E1575" i="7"/>
  <c r="G1575" i="7"/>
  <c r="E449" i="1"/>
  <c r="C1921" i="7"/>
  <c r="A1921" i="7" s="1"/>
  <c r="G1375" i="7"/>
  <c r="I2826" i="7"/>
  <c r="E2826" i="7"/>
  <c r="I2817" i="7"/>
  <c r="D2817" i="7"/>
  <c r="E2817" i="7"/>
  <c r="J633" i="7"/>
  <c r="H145" i="7"/>
  <c r="I84" i="7"/>
  <c r="D84" i="7"/>
  <c r="E2893" i="7"/>
  <c r="D2520" i="7"/>
  <c r="C2520" i="7"/>
  <c r="A2520" i="7" s="1"/>
  <c r="H2967" i="7"/>
  <c r="G2967" i="7"/>
  <c r="I3351" i="7"/>
  <c r="G3351" i="7"/>
  <c r="D3585" i="7"/>
  <c r="G3585" i="7"/>
  <c r="I1498" i="7"/>
  <c r="J1498" i="7"/>
  <c r="E2089" i="7"/>
  <c r="G2089" i="7"/>
  <c r="E368" i="7"/>
  <c r="J368" i="7"/>
  <c r="C1555" i="7"/>
  <c r="A1555" i="7" s="1"/>
  <c r="G1555" i="7"/>
  <c r="I1649" i="7"/>
  <c r="G1649" i="7"/>
  <c r="I2166" i="7"/>
  <c r="G3360" i="7"/>
  <c r="C3841" i="7"/>
  <c r="A3841" i="7" s="1"/>
  <c r="G104" i="7"/>
  <c r="E2238" i="7"/>
  <c r="D2865" i="7"/>
  <c r="E2865" i="7"/>
  <c r="G3800" i="7"/>
  <c r="I3800" i="7"/>
  <c r="C3800" i="7"/>
  <c r="A3800" i="7" s="1"/>
  <c r="I753" i="7"/>
  <c r="H598" i="7"/>
  <c r="G598" i="7"/>
  <c r="J598" i="7"/>
  <c r="C708" i="7"/>
  <c r="A708" i="7" s="1"/>
  <c r="I708" i="7"/>
  <c r="D708" i="7"/>
  <c r="G708" i="7"/>
  <c r="G2224" i="7"/>
  <c r="E337" i="1"/>
  <c r="D2132" i="7"/>
  <c r="E2132" i="7"/>
  <c r="E1967" i="7"/>
  <c r="G1967" i="7"/>
  <c r="H1188" i="7"/>
  <c r="C1188" i="7"/>
  <c r="A1188" i="7" s="1"/>
  <c r="E1188" i="7"/>
  <c r="E22" i="1"/>
  <c r="C169" i="1"/>
  <c r="E169" i="1"/>
  <c r="E2102" i="7"/>
  <c r="G2102" i="7"/>
  <c r="D303" i="1"/>
  <c r="E303" i="1"/>
  <c r="I602" i="7"/>
  <c r="J1733" i="7"/>
  <c r="G2216" i="7"/>
  <c r="H2061" i="7"/>
  <c r="E2061" i="7"/>
  <c r="D401" i="1"/>
  <c r="D3951" i="7"/>
  <c r="E1118" i="7"/>
  <c r="I3426" i="7"/>
  <c r="J3426" i="7"/>
  <c r="E3426" i="7"/>
  <c r="H1608" i="7"/>
  <c r="C1608" i="7"/>
  <c r="A1608" i="7" s="1"/>
  <c r="G61" i="7"/>
  <c r="C61" i="7"/>
  <c r="A61" i="7" s="1"/>
  <c r="J1923" i="7"/>
  <c r="H1978" i="7"/>
  <c r="D177" i="1"/>
  <c r="D2488" i="7"/>
  <c r="G2488" i="7"/>
  <c r="D2557" i="7"/>
  <c r="J2557" i="7"/>
  <c r="I88" i="7"/>
  <c r="D88" i="7"/>
  <c r="C88" i="7"/>
  <c r="A88" i="7" s="1"/>
  <c r="H406" i="7"/>
  <c r="J2611" i="7"/>
  <c r="G2611" i="7"/>
  <c r="H465" i="7"/>
  <c r="E465" i="7"/>
  <c r="J465" i="7"/>
  <c r="I370" i="7"/>
  <c r="D370" i="7"/>
  <c r="E370" i="7"/>
  <c r="H1353" i="7"/>
  <c r="J873" i="7"/>
  <c r="H3255" i="7"/>
  <c r="J3255" i="7"/>
  <c r="H1002" i="7"/>
  <c r="E1002" i="7"/>
  <c r="E468" i="1"/>
  <c r="C212" i="1"/>
  <c r="I2929" i="7"/>
  <c r="E2929" i="7"/>
  <c r="D3329" i="7"/>
  <c r="G3329" i="7"/>
  <c r="E1611" i="7"/>
  <c r="I153" i="7"/>
  <c r="H153" i="7"/>
  <c r="J153" i="7"/>
  <c r="D3691" i="7"/>
  <c r="G1551" i="7"/>
  <c r="H3601" i="7"/>
  <c r="C3601" i="7"/>
  <c r="A3601" i="7" s="1"/>
  <c r="H3159" i="7"/>
  <c r="D3159" i="7"/>
  <c r="J3159" i="7"/>
  <c r="I2501" i="7"/>
  <c r="C2501" i="7"/>
  <c r="A2501" i="7" s="1"/>
  <c r="E2501" i="7"/>
  <c r="H1664" i="7"/>
  <c r="G2878" i="7"/>
  <c r="E2450" i="7"/>
  <c r="D2603" i="7"/>
  <c r="E2603" i="7"/>
  <c r="H2334" i="7"/>
  <c r="G2873" i="7"/>
  <c r="G3196" i="7"/>
  <c r="I3768" i="7"/>
  <c r="H3469" i="7"/>
  <c r="J3469" i="7"/>
  <c r="D3469" i="7"/>
  <c r="D720" i="7"/>
  <c r="D1260" i="7"/>
  <c r="I3839" i="7"/>
  <c r="C3839" i="7"/>
  <c r="A3839" i="7" s="1"/>
  <c r="H1492" i="7"/>
  <c r="C259" i="7"/>
  <c r="A259" i="7" s="1"/>
  <c r="D259" i="7"/>
  <c r="E3191" i="7"/>
  <c r="G3191" i="7"/>
  <c r="I2798" i="7"/>
  <c r="J2798" i="7"/>
  <c r="G2260" i="7"/>
  <c r="J197" i="7"/>
  <c r="E3478" i="7"/>
  <c r="C3478" i="7"/>
  <c r="A3478" i="7" s="1"/>
  <c r="I2037" i="7"/>
  <c r="G2037" i="7"/>
  <c r="D2037" i="7"/>
  <c r="H3111" i="7"/>
  <c r="E2731" i="7"/>
  <c r="D2731" i="7"/>
  <c r="E1919" i="7"/>
  <c r="H1919" i="7"/>
  <c r="J1919" i="7"/>
  <c r="E1179" i="7"/>
  <c r="I1179" i="7"/>
  <c r="D1179" i="7"/>
  <c r="D3572" i="7"/>
  <c r="G3572" i="7"/>
  <c r="E480" i="1"/>
  <c r="E92" i="1"/>
  <c r="H1537" i="7"/>
  <c r="G1537" i="7"/>
  <c r="G1347" i="7"/>
  <c r="E3745" i="7"/>
  <c r="J3745" i="7"/>
  <c r="D3745" i="7"/>
  <c r="I580" i="7"/>
  <c r="D580" i="7"/>
  <c r="C580" i="7"/>
  <c r="A580" i="7" s="1"/>
  <c r="H2108" i="7"/>
  <c r="G2108" i="7"/>
  <c r="C3460" i="7"/>
  <c r="A3460" i="7" s="1"/>
  <c r="G3460" i="7"/>
  <c r="H1524" i="7"/>
  <c r="I1524" i="7"/>
  <c r="C1524" i="7"/>
  <c r="A1524" i="7" s="1"/>
  <c r="E485" i="7"/>
  <c r="C3561" i="7"/>
  <c r="A3561" i="7" s="1"/>
  <c r="J3561" i="7"/>
  <c r="C840" i="7"/>
  <c r="A840" i="7" s="1"/>
  <c r="H1060" i="7"/>
  <c r="J1060" i="7"/>
  <c r="G1060" i="7"/>
  <c r="D2692" i="7"/>
  <c r="H26" i="7"/>
  <c r="C26" i="7"/>
  <c r="A26" i="7" s="1"/>
  <c r="H2424" i="7"/>
  <c r="E2424" i="7"/>
  <c r="C89" i="7"/>
  <c r="A89" i="7" s="1"/>
  <c r="G89" i="7"/>
  <c r="D3866" i="7"/>
  <c r="I908" i="7"/>
  <c r="C908" i="7"/>
  <c r="A908" i="7" s="1"/>
  <c r="D908" i="7"/>
  <c r="G908" i="7"/>
  <c r="I2606" i="7"/>
  <c r="D2606" i="7"/>
  <c r="G2606" i="7"/>
  <c r="J2686" i="7"/>
  <c r="I756" i="7"/>
  <c r="D756" i="7"/>
  <c r="G756" i="7"/>
  <c r="I1046" i="7"/>
  <c r="G1046" i="7"/>
  <c r="C1046" i="7"/>
  <c r="A1046" i="7" s="1"/>
  <c r="I1255" i="7"/>
  <c r="D1255" i="7"/>
  <c r="C2582" i="7"/>
  <c r="A2582" i="7" s="1"/>
  <c r="E2582" i="7"/>
  <c r="I630" i="7"/>
  <c r="H630" i="7"/>
  <c r="E630" i="7"/>
  <c r="C455" i="1"/>
  <c r="D455" i="1"/>
  <c r="I775" i="7"/>
  <c r="J775" i="7"/>
  <c r="C775" i="7"/>
  <c r="A775" i="7" s="1"/>
  <c r="H1567" i="7"/>
  <c r="J1567" i="7"/>
  <c r="I3669" i="7"/>
  <c r="H41" i="7"/>
  <c r="D41" i="7"/>
  <c r="G41" i="7"/>
  <c r="E41" i="7"/>
  <c r="D2906" i="7"/>
  <c r="C2906" i="7"/>
  <c r="A2906" i="7" s="1"/>
  <c r="J1630" i="7"/>
  <c r="H1679" i="7"/>
  <c r="D1679" i="7"/>
  <c r="J1679" i="7"/>
  <c r="I1429" i="7"/>
  <c r="H2014" i="7"/>
  <c r="J2014" i="7"/>
  <c r="H3335" i="7"/>
  <c r="I1297" i="7"/>
  <c r="H1297" i="7"/>
  <c r="C3446" i="7"/>
  <c r="A3446" i="7" s="1"/>
  <c r="I131" i="7"/>
  <c r="D741" i="7"/>
  <c r="C741" i="7"/>
  <c r="A741" i="7" s="1"/>
  <c r="J741" i="7"/>
  <c r="H2755" i="7"/>
  <c r="C2755" i="7"/>
  <c r="A2755" i="7" s="1"/>
  <c r="H2267" i="7"/>
  <c r="E2267" i="7"/>
  <c r="D2267" i="7"/>
  <c r="D634" i="7"/>
  <c r="C634" i="7"/>
  <c r="A634" i="7" s="1"/>
  <c r="H3131" i="7"/>
  <c r="C3131" i="7"/>
  <c r="A3131" i="7" s="1"/>
  <c r="H1836" i="7"/>
  <c r="J1836" i="7"/>
  <c r="G119" i="7"/>
  <c r="J119" i="7"/>
  <c r="C119" i="7"/>
  <c r="A119" i="7" s="1"/>
  <c r="I3270" i="7"/>
  <c r="I563" i="7"/>
  <c r="I3139" i="7"/>
  <c r="E3139" i="7"/>
  <c r="J3139" i="7"/>
  <c r="G1226" i="7"/>
  <c r="J1226" i="7"/>
  <c r="J316" i="7"/>
  <c r="H316" i="7"/>
  <c r="H821" i="7"/>
  <c r="C821" i="7"/>
  <c r="A821" i="7" s="1"/>
  <c r="E1677" i="7"/>
  <c r="D1677" i="7"/>
  <c r="H3567" i="7"/>
  <c r="G3567" i="7"/>
  <c r="H2784" i="7"/>
  <c r="C2784" i="7"/>
  <c r="A2784" i="7" s="1"/>
  <c r="J1741" i="7"/>
  <c r="D1741" i="7"/>
  <c r="H2283" i="7"/>
  <c r="G1348" i="7"/>
  <c r="E1348" i="7"/>
  <c r="D1348" i="7"/>
  <c r="H3931" i="7"/>
  <c r="E3931" i="7"/>
  <c r="G3931" i="7"/>
  <c r="D598" i="1"/>
  <c r="G3679" i="7"/>
  <c r="D2468" i="7"/>
  <c r="I1562" i="7"/>
  <c r="C1562" i="7"/>
  <c r="A1562" i="7" s="1"/>
  <c r="C227" i="1"/>
  <c r="D227" i="1"/>
  <c r="E1966" i="7"/>
  <c r="G1966" i="7"/>
  <c r="C512" i="1"/>
  <c r="H3663" i="7"/>
  <c r="E3663" i="7"/>
  <c r="H3073" i="7"/>
  <c r="C3073" i="7"/>
  <c r="A3073" i="7" s="1"/>
  <c r="J399" i="7"/>
  <c r="C3919" i="7"/>
  <c r="A3919" i="7" s="1"/>
  <c r="H3916" i="7"/>
  <c r="D3916" i="7"/>
  <c r="E3916" i="7"/>
  <c r="I2409" i="7"/>
  <c r="J2409" i="7"/>
  <c r="E3330" i="7"/>
  <c r="D3183" i="7"/>
  <c r="C3183" i="7"/>
  <c r="A3183" i="7" s="1"/>
  <c r="D2437" i="7"/>
  <c r="D1519" i="7"/>
  <c r="J1519" i="7"/>
  <c r="E1519" i="7"/>
  <c r="H670" i="7"/>
  <c r="E670" i="7"/>
  <c r="H2124" i="7"/>
  <c r="J805" i="7"/>
  <c r="G2965" i="7"/>
  <c r="E2965" i="7"/>
  <c r="I628" i="7"/>
  <c r="G628" i="7"/>
  <c r="J3731" i="7"/>
  <c r="I417" i="7"/>
  <c r="G2762" i="7"/>
  <c r="I2762" i="7"/>
  <c r="J2762" i="7"/>
  <c r="C2560" i="7"/>
  <c r="A2560" i="7" s="1"/>
  <c r="D1937" i="7"/>
  <c r="D2162" i="7"/>
  <c r="J3132" i="7"/>
  <c r="G453" i="7"/>
  <c r="H453" i="7"/>
  <c r="H2034" i="7"/>
  <c r="E2034" i="7"/>
  <c r="J2034" i="7"/>
  <c r="I3610" i="7"/>
  <c r="G3610" i="7"/>
  <c r="D3610" i="7"/>
  <c r="G33" i="7"/>
  <c r="I100" i="7"/>
  <c r="G100" i="7"/>
  <c r="I1322" i="7"/>
  <c r="G1322" i="7"/>
  <c r="H377" i="7"/>
  <c r="E377" i="7"/>
  <c r="C3152" i="7"/>
  <c r="A3152" i="7" s="1"/>
  <c r="E3152" i="7"/>
  <c r="J3152" i="7"/>
  <c r="I2363" i="7"/>
  <c r="J2363" i="7"/>
  <c r="G2363" i="7"/>
  <c r="D2363" i="7"/>
  <c r="G3633" i="7"/>
  <c r="C3633" i="7"/>
  <c r="A3633" i="7" s="1"/>
  <c r="I1115" i="7"/>
  <c r="C1115" i="7"/>
  <c r="A1115" i="7" s="1"/>
  <c r="I1341" i="7"/>
  <c r="E1341" i="7"/>
  <c r="G599" i="7"/>
  <c r="C599" i="7"/>
  <c r="A599" i="7" s="1"/>
  <c r="C448" i="7"/>
  <c r="A448" i="7" s="1"/>
  <c r="G448" i="7"/>
  <c r="H1086" i="7"/>
  <c r="G243" i="7"/>
  <c r="D243" i="7"/>
  <c r="I819" i="7"/>
  <c r="C819" i="7"/>
  <c r="A819" i="7" s="1"/>
  <c r="I2416" i="7"/>
  <c r="E2416" i="7"/>
  <c r="D1591" i="7"/>
  <c r="G1591" i="7"/>
  <c r="H37" i="7"/>
  <c r="J37" i="7"/>
  <c r="C352" i="1"/>
  <c r="E92" i="7"/>
  <c r="H3100" i="7"/>
  <c r="I2597" i="7"/>
  <c r="C2597" i="7"/>
  <c r="A2597" i="7" s="1"/>
  <c r="I2663" i="7"/>
  <c r="E2663" i="7"/>
  <c r="H2895" i="7"/>
  <c r="E2743" i="7"/>
  <c r="I3072" i="7"/>
  <c r="C3072" i="7"/>
  <c r="A3072" i="7" s="1"/>
  <c r="D1112" i="7"/>
  <c r="J1112" i="7"/>
  <c r="H1434" i="7"/>
  <c r="J1434" i="7"/>
  <c r="C1434" i="7"/>
  <c r="A1434" i="7" s="1"/>
  <c r="J578" i="7"/>
  <c r="G1039" i="7"/>
  <c r="H3095" i="7"/>
  <c r="J3095" i="7"/>
  <c r="H3968" i="7"/>
  <c r="J3968" i="7"/>
  <c r="D3968" i="7"/>
  <c r="E3128" i="7"/>
  <c r="I58" i="7"/>
  <c r="G58" i="7"/>
  <c r="J58" i="7"/>
  <c r="D566" i="1"/>
  <c r="D403" i="7"/>
  <c r="G1061" i="7"/>
  <c r="D625" i="7"/>
  <c r="G625" i="7"/>
  <c r="J625" i="7"/>
  <c r="I631" i="7"/>
  <c r="G631" i="7"/>
  <c r="D1808" i="7"/>
  <c r="E2123" i="7"/>
  <c r="D2123" i="7"/>
  <c r="D189" i="1"/>
  <c r="J2892" i="7"/>
  <c r="D2892" i="7"/>
  <c r="J325" i="7"/>
  <c r="C325" i="7"/>
  <c r="A325" i="7" s="1"/>
  <c r="G325" i="7"/>
  <c r="E3502" i="7"/>
  <c r="C3502" i="7"/>
  <c r="A3502" i="7" s="1"/>
  <c r="D3502" i="7"/>
  <c r="I3006" i="7"/>
  <c r="H3862" i="7"/>
  <c r="J3862" i="7"/>
  <c r="E553" i="7"/>
  <c r="G553" i="7"/>
  <c r="C553" i="7"/>
  <c r="A553" i="7" s="1"/>
  <c r="H3997" i="7"/>
  <c r="I260" i="7"/>
  <c r="I3652" i="7"/>
  <c r="G1295" i="7"/>
  <c r="C1295" i="7"/>
  <c r="A1295" i="7" s="1"/>
  <c r="I3907" i="7"/>
  <c r="J3907" i="7"/>
  <c r="C3907" i="7"/>
  <c r="A3907" i="7" s="1"/>
  <c r="D3907" i="7"/>
  <c r="G3907" i="7"/>
  <c r="H3114" i="7"/>
  <c r="J3114" i="7"/>
  <c r="J3688" i="7"/>
  <c r="D3940" i="7"/>
  <c r="I3147" i="7"/>
  <c r="E3147" i="7"/>
  <c r="H1196" i="7"/>
  <c r="D1196" i="7"/>
  <c r="G1196" i="7"/>
  <c r="D3891" i="7"/>
  <c r="C3891" i="7"/>
  <c r="A3891" i="7" s="1"/>
  <c r="C600" i="1"/>
  <c r="I1708" i="7"/>
  <c r="G1708" i="7"/>
  <c r="H2705" i="7"/>
  <c r="J1293" i="7"/>
  <c r="D1293" i="7"/>
  <c r="C1293" i="7"/>
  <c r="A1293" i="7" s="1"/>
  <c r="I3415" i="7"/>
  <c r="E3415" i="7"/>
  <c r="J2639" i="7"/>
  <c r="E2639" i="7"/>
  <c r="E2723" i="7"/>
  <c r="C2723" i="7"/>
  <c r="A2723" i="7" s="1"/>
  <c r="D477" i="1"/>
  <c r="H2298" i="7"/>
  <c r="G2298" i="7"/>
  <c r="C3122" i="7"/>
  <c r="A3122" i="7" s="1"/>
  <c r="I3051" i="7"/>
  <c r="D3051" i="7"/>
  <c r="E2009" i="7"/>
  <c r="G2009" i="7"/>
  <c r="D3385" i="7"/>
  <c r="H3385" i="7"/>
  <c r="C3385" i="7"/>
  <c r="A3385" i="7" s="1"/>
  <c r="J3385" i="7"/>
  <c r="J2325" i="7"/>
  <c r="C2325" i="7"/>
  <c r="A2325" i="7" s="1"/>
  <c r="D339" i="1"/>
  <c r="H2510" i="7"/>
  <c r="C1820" i="7"/>
  <c r="A1820" i="7" s="1"/>
  <c r="E89" i="1"/>
  <c r="G2096" i="7"/>
  <c r="E2096" i="7"/>
  <c r="H1453" i="7"/>
  <c r="E1453" i="7"/>
  <c r="J1453" i="7"/>
  <c r="H3961" i="7"/>
  <c r="G3961" i="7"/>
  <c r="J3961" i="7"/>
  <c r="H2071" i="7"/>
  <c r="D2071" i="7"/>
  <c r="E268" i="1"/>
  <c r="H3089" i="7"/>
  <c r="J3089" i="7"/>
  <c r="E3089" i="7"/>
  <c r="J3174" i="7"/>
  <c r="E1711" i="7"/>
  <c r="E557" i="1"/>
  <c r="E1401" i="7"/>
  <c r="J648" i="7"/>
  <c r="C298" i="7"/>
  <c r="A298" i="7" s="1"/>
  <c r="J298" i="7"/>
  <c r="H2843" i="7"/>
  <c r="I3928" i="7"/>
  <c r="H3807" i="7"/>
  <c r="J3807" i="7"/>
  <c r="C2360" i="7"/>
  <c r="A2360" i="7" s="1"/>
  <c r="I3164" i="7"/>
  <c r="C3164" i="7"/>
  <c r="A3164" i="7" s="1"/>
  <c r="G3164" i="7"/>
  <c r="E766" i="7"/>
  <c r="C766" i="7"/>
  <c r="A766" i="7" s="1"/>
  <c r="I3247" i="7"/>
  <c r="C3247" i="7"/>
  <c r="A3247" i="7" s="1"/>
  <c r="G3247" i="7"/>
  <c r="E3355" i="7"/>
  <c r="D3355" i="7"/>
  <c r="J1286" i="7"/>
  <c r="G1286" i="7"/>
  <c r="I1243" i="7"/>
  <c r="E1243" i="7"/>
  <c r="D27" i="1"/>
  <c r="J2567" i="7"/>
  <c r="E2567" i="7"/>
  <c r="G2567" i="7"/>
  <c r="E456" i="7"/>
  <c r="I1870" i="7"/>
  <c r="D1870" i="7"/>
  <c r="J1870" i="7"/>
  <c r="E1870" i="7"/>
  <c r="H477" i="7"/>
  <c r="C745" i="7"/>
  <c r="A745" i="7" s="1"/>
  <c r="D2408" i="7"/>
  <c r="C2408" i="7"/>
  <c r="A2408" i="7" s="1"/>
  <c r="I583" i="7"/>
  <c r="J583" i="7"/>
  <c r="J1968" i="7"/>
  <c r="H287" i="7"/>
  <c r="D287" i="7"/>
  <c r="I1894" i="7"/>
  <c r="E1894" i="7"/>
  <c r="G1894" i="7"/>
  <c r="E3682" i="7"/>
  <c r="D572" i="1"/>
  <c r="E3653" i="7"/>
  <c r="I339" i="7"/>
  <c r="H1696" i="7"/>
  <c r="C1696" i="7"/>
  <c r="A1696" i="7" s="1"/>
  <c r="G1696" i="7"/>
  <c r="H635" i="7"/>
  <c r="I2264" i="7"/>
  <c r="C255" i="1"/>
  <c r="E778" i="7"/>
  <c r="C2756" i="7"/>
  <c r="A2756" i="7" s="1"/>
  <c r="I665" i="7"/>
  <c r="G665" i="7"/>
  <c r="H2983" i="7"/>
  <c r="G2983" i="7"/>
  <c r="C383" i="1"/>
  <c r="H3204" i="7"/>
  <c r="E3204" i="7"/>
  <c r="C3204" i="7"/>
  <c r="A3204" i="7" s="1"/>
  <c r="H813" i="7"/>
  <c r="G813" i="7"/>
  <c r="G2610" i="7"/>
  <c r="E2610" i="7"/>
  <c r="H352" i="7"/>
  <c r="E352" i="7"/>
  <c r="H3597" i="7"/>
  <c r="G3887" i="7"/>
  <c r="D3887" i="7"/>
  <c r="G180" i="7"/>
  <c r="E180" i="7"/>
  <c r="I2098" i="7"/>
  <c r="J2098" i="7"/>
  <c r="G2098" i="7"/>
  <c r="H3314" i="7"/>
  <c r="E1791" i="7"/>
  <c r="G2474" i="7"/>
  <c r="J2474" i="7"/>
  <c r="I3874" i="7"/>
  <c r="G3874" i="7"/>
  <c r="H1899" i="7"/>
  <c r="J1899" i="7"/>
  <c r="H1312" i="7"/>
  <c r="E1312" i="7"/>
  <c r="J285" i="7"/>
  <c r="D285" i="7"/>
  <c r="H2103" i="7"/>
  <c r="D33" i="1"/>
  <c r="G3668" i="7"/>
  <c r="C3668" i="7"/>
  <c r="A3668" i="7" s="1"/>
  <c r="D3836" i="7"/>
  <c r="I2570" i="7"/>
  <c r="J2570" i="7"/>
  <c r="E2570" i="7"/>
  <c r="H94" i="7"/>
  <c r="E94" i="7"/>
  <c r="D202" i="1"/>
  <c r="J12" i="7"/>
  <c r="I2244" i="7"/>
  <c r="I1037" i="7"/>
  <c r="C1037" i="7"/>
  <c r="A1037" i="7" s="1"/>
  <c r="D1037" i="7"/>
  <c r="D3609" i="7"/>
  <c r="I1506" i="7"/>
  <c r="G1506" i="7"/>
  <c r="C1506" i="7"/>
  <c r="A1506" i="7" s="1"/>
  <c r="E1506" i="7"/>
  <c r="H2648" i="7"/>
  <c r="C2648" i="7"/>
  <c r="A2648" i="7" s="1"/>
  <c r="D1418" i="7"/>
  <c r="I64" i="7"/>
  <c r="C575" i="7"/>
  <c r="A575" i="7" s="1"/>
  <c r="C370" i="1"/>
  <c r="D2074" i="7"/>
  <c r="J2074" i="7"/>
  <c r="H1379" i="7"/>
  <c r="E1379" i="7"/>
  <c r="C991" i="7"/>
  <c r="A991" i="7" s="1"/>
  <c r="J991" i="7"/>
  <c r="H3918" i="7"/>
  <c r="G3918" i="7"/>
  <c r="H1272" i="7"/>
  <c r="E1272" i="7"/>
  <c r="H1546" i="7"/>
  <c r="E1546" i="7"/>
  <c r="J1546" i="7"/>
  <c r="J2944" i="7"/>
  <c r="I1842" i="7"/>
  <c r="H1469" i="7"/>
  <c r="G1469" i="7"/>
  <c r="C1469" i="7"/>
  <c r="A1469" i="7" s="1"/>
  <c r="E702" i="7"/>
  <c r="G702" i="7"/>
  <c r="D702" i="7"/>
  <c r="H91" i="7"/>
  <c r="C91" i="7"/>
  <c r="A91" i="7" s="1"/>
  <c r="E91" i="7"/>
  <c r="I2367" i="7"/>
  <c r="J2367" i="7"/>
  <c r="C2367" i="7"/>
  <c r="A2367" i="7" s="1"/>
  <c r="C1728" i="7"/>
  <c r="A1728" i="7" s="1"/>
  <c r="G1728" i="7"/>
  <c r="H3071" i="7"/>
  <c r="D3071" i="7"/>
  <c r="J3071" i="7"/>
  <c r="I1170" i="7"/>
  <c r="G1170" i="7"/>
  <c r="C1170" i="7"/>
  <c r="A1170" i="7" s="1"/>
  <c r="I118" i="7"/>
  <c r="C118" i="7"/>
  <c r="A118" i="7" s="1"/>
  <c r="D118" i="7"/>
  <c r="C513" i="1"/>
  <c r="G936" i="7"/>
  <c r="J936" i="7"/>
  <c r="G2795" i="7"/>
  <c r="J2795" i="7"/>
  <c r="I1081" i="7"/>
  <c r="G1081" i="7"/>
  <c r="D2052" i="7"/>
  <c r="J2052" i="7"/>
  <c r="E3627" i="7"/>
  <c r="G1574" i="7"/>
  <c r="I1563" i="7"/>
  <c r="D1563" i="7"/>
  <c r="E106" i="7"/>
  <c r="I781" i="7"/>
  <c r="J781" i="7"/>
  <c r="H2539" i="7"/>
  <c r="D3027" i="7"/>
  <c r="E3027" i="7"/>
  <c r="J3055" i="7"/>
  <c r="D3055" i="7"/>
  <c r="I3090" i="7"/>
  <c r="D3090" i="7"/>
  <c r="E3090" i="7"/>
  <c r="G3090" i="7"/>
  <c r="H568" i="7"/>
  <c r="J568" i="7"/>
  <c r="J3376" i="7"/>
  <c r="D3753" i="7"/>
  <c r="H1419" i="7"/>
  <c r="I1529" i="7"/>
  <c r="D1529" i="7"/>
  <c r="J1529" i="7"/>
  <c r="G1529" i="7"/>
  <c r="C2665" i="7"/>
  <c r="A2665" i="7" s="1"/>
  <c r="E2665" i="7"/>
  <c r="H1607" i="7"/>
  <c r="E1607" i="7"/>
  <c r="G1607" i="7"/>
  <c r="H1378" i="7"/>
  <c r="C1378" i="7"/>
  <c r="A1378" i="7" s="1"/>
  <c r="J3624" i="7"/>
  <c r="H2554" i="7"/>
  <c r="C2554" i="7"/>
  <c r="A2554" i="7" s="1"/>
  <c r="J2554" i="7"/>
  <c r="C532" i="1"/>
  <c r="G2584" i="7"/>
  <c r="C2584" i="7"/>
  <c r="A2584" i="7" s="1"/>
  <c r="D2584" i="7"/>
  <c r="D585" i="1"/>
  <c r="G554" i="7"/>
  <c r="J554" i="7"/>
  <c r="H2085" i="7"/>
  <c r="E2085" i="7"/>
  <c r="D2085" i="7"/>
  <c r="I224" i="7"/>
  <c r="D224" i="7"/>
  <c r="J224" i="7"/>
  <c r="G3494" i="7"/>
  <c r="E3494" i="7"/>
  <c r="E1624" i="7"/>
  <c r="I2937" i="7"/>
  <c r="D2937" i="7"/>
  <c r="J2937" i="7"/>
  <c r="G2937" i="7"/>
  <c r="I722" i="7"/>
  <c r="D233" i="7"/>
  <c r="C233" i="7"/>
  <c r="A233" i="7" s="1"/>
  <c r="H2689" i="7"/>
  <c r="C2689" i="7"/>
  <c r="A2689" i="7" s="1"/>
  <c r="C454" i="1"/>
  <c r="G3236" i="7"/>
  <c r="J3236" i="7"/>
  <c r="H1051" i="7"/>
  <c r="E1051" i="7"/>
  <c r="G1051" i="7"/>
  <c r="D1051" i="7"/>
  <c r="H658" i="7"/>
  <c r="E658" i="7"/>
  <c r="D909" i="7"/>
  <c r="H714" i="7"/>
  <c r="D714" i="7"/>
  <c r="H1943" i="7"/>
  <c r="G1943" i="7"/>
  <c r="E3401" i="7"/>
  <c r="C488" i="1"/>
  <c r="I1905" i="7"/>
  <c r="E2015" i="7"/>
  <c r="E2801" i="7"/>
  <c r="G2801" i="7"/>
  <c r="J2801" i="7"/>
  <c r="D382" i="7"/>
  <c r="H499" i="7"/>
  <c r="H1016" i="7"/>
  <c r="H830" i="7"/>
  <c r="E830" i="7"/>
  <c r="C830" i="7"/>
  <c r="A830" i="7" s="1"/>
  <c r="D475" i="7"/>
  <c r="E613" i="7"/>
  <c r="G613" i="7"/>
  <c r="J1552" i="7"/>
  <c r="C168" i="1"/>
  <c r="H1798" i="7"/>
  <c r="J1798" i="7"/>
  <c r="C2442" i="7"/>
  <c r="A2442" i="7" s="1"/>
  <c r="G2442" i="7"/>
  <c r="H343" i="7"/>
  <c r="D343" i="7"/>
  <c r="I2802" i="7"/>
  <c r="E2802" i="7"/>
  <c r="C2802" i="7"/>
  <c r="A2802" i="7" s="1"/>
  <c r="E3184" i="7"/>
  <c r="I2518" i="7"/>
  <c r="J2518" i="7"/>
  <c r="G2518" i="7"/>
  <c r="I889" i="7"/>
  <c r="G889" i="7"/>
  <c r="C889" i="7"/>
  <c r="A889" i="7" s="1"/>
  <c r="G3828" i="7"/>
  <c r="J3828" i="7"/>
  <c r="C3828" i="7"/>
  <c r="A3828" i="7" s="1"/>
  <c r="C393" i="7"/>
  <c r="A393" i="7" s="1"/>
  <c r="D393" i="7"/>
  <c r="I3808" i="7"/>
  <c r="G3808" i="7"/>
  <c r="D3808" i="7"/>
  <c r="H3792" i="7"/>
  <c r="J3792" i="7"/>
  <c r="C1957" i="7"/>
  <c r="A1957" i="7" s="1"/>
  <c r="E3049" i="7"/>
  <c r="I3755" i="7"/>
  <c r="H1784" i="7"/>
  <c r="J1784" i="7"/>
  <c r="E1784" i="7"/>
  <c r="J1057" i="7"/>
  <c r="G1057" i="7"/>
  <c r="D1057" i="7"/>
  <c r="D2146" i="7"/>
  <c r="I1715" i="7"/>
  <c r="E1715" i="7"/>
  <c r="I3658" i="7"/>
  <c r="C3658" i="7"/>
  <c r="A3658" i="7" s="1"/>
  <c r="D845" i="7"/>
  <c r="D614" i="7"/>
  <c r="G614" i="7"/>
  <c r="J614" i="7"/>
  <c r="I3138" i="7"/>
  <c r="E3138" i="7"/>
  <c r="G3138" i="7"/>
  <c r="J3138" i="7"/>
  <c r="I2031" i="7"/>
  <c r="G2031" i="7"/>
  <c r="D2031" i="7"/>
  <c r="E2065" i="7"/>
  <c r="D3146" i="7"/>
  <c r="D3650" i="7"/>
  <c r="C942" i="7"/>
  <c r="A942" i="7" s="1"/>
  <c r="G2022" i="7"/>
  <c r="C2022" i="7"/>
  <c r="A2022" i="7" s="1"/>
  <c r="H3389" i="7"/>
  <c r="H2765" i="7"/>
  <c r="J2765" i="7"/>
  <c r="E2765" i="7"/>
  <c r="E251" i="7"/>
  <c r="D251" i="7"/>
  <c r="G451" i="7"/>
  <c r="H451" i="7"/>
  <c r="J451" i="7"/>
  <c r="C3850" i="7"/>
  <c r="A3850" i="7" s="1"/>
  <c r="D102" i="7"/>
  <c r="J102" i="7"/>
  <c r="C442" i="1"/>
  <c r="H2376" i="7"/>
  <c r="C2376" i="7"/>
  <c r="A2376" i="7" s="1"/>
  <c r="D2376" i="7"/>
  <c r="D447" i="1"/>
  <c r="G3518" i="7"/>
  <c r="I1066" i="7"/>
  <c r="E1066" i="7"/>
  <c r="D2324" i="7"/>
  <c r="C2324" i="7"/>
  <c r="A2324" i="7" s="1"/>
  <c r="H558" i="7"/>
  <c r="J558" i="7"/>
  <c r="I2704" i="7"/>
  <c r="I877" i="7"/>
  <c r="C877" i="7"/>
  <c r="A877" i="7" s="1"/>
  <c r="E877" i="7"/>
  <c r="E1213" i="7"/>
  <c r="H1213" i="7"/>
  <c r="J1213" i="7"/>
  <c r="D1213" i="7"/>
  <c r="C40" i="7"/>
  <c r="A40" i="7" s="1"/>
  <c r="E40" i="7"/>
  <c r="J40" i="7"/>
  <c r="J3249" i="7"/>
  <c r="E590" i="1"/>
  <c r="D180" i="1"/>
  <c r="C180" i="1"/>
  <c r="H2483" i="7"/>
  <c r="D2483" i="7"/>
  <c r="G2483" i="7"/>
  <c r="G2978" i="7"/>
  <c r="D2978" i="7"/>
  <c r="H2240" i="7"/>
  <c r="C2240" i="7"/>
  <c r="A2240" i="7" s="1"/>
  <c r="D534" i="1"/>
  <c r="I1917" i="7"/>
  <c r="I3016" i="7"/>
  <c r="C1135" i="7"/>
  <c r="A1135" i="7" s="1"/>
  <c r="J1135" i="7"/>
  <c r="I787" i="7"/>
  <c r="G787" i="7"/>
  <c r="E787" i="7"/>
  <c r="J1305" i="7"/>
  <c r="C2721" i="7"/>
  <c r="A2721" i="7" s="1"/>
  <c r="D287" i="1"/>
  <c r="E2556" i="7"/>
  <c r="H256" i="7"/>
  <c r="E743" i="7"/>
  <c r="H743" i="7"/>
  <c r="D743" i="7"/>
  <c r="D155" i="1"/>
  <c r="E155" i="1"/>
  <c r="C1828" i="7"/>
  <c r="A1828" i="7" s="1"/>
  <c r="I2822" i="7"/>
  <c r="E2822" i="7"/>
  <c r="E97" i="1"/>
  <c r="C2748" i="7"/>
  <c r="A2748" i="7" s="1"/>
  <c r="H3973" i="7"/>
  <c r="D941" i="7"/>
  <c r="C668" i="7"/>
  <c r="A668" i="7" s="1"/>
  <c r="I3238" i="7"/>
  <c r="J3238" i="7"/>
  <c r="I43" i="7"/>
  <c r="C43" i="7"/>
  <c r="A43" i="7" s="1"/>
  <c r="D3733" i="7"/>
  <c r="E3733" i="7"/>
  <c r="I408" i="7"/>
  <c r="G408" i="7"/>
  <c r="J408" i="7"/>
  <c r="H23" i="7"/>
  <c r="G23" i="7"/>
  <c r="C538" i="1"/>
  <c r="J2934" i="7"/>
  <c r="C2934" i="7"/>
  <c r="A2934" i="7" s="1"/>
  <c r="I911" i="7"/>
  <c r="J911" i="7"/>
  <c r="H3052" i="7"/>
  <c r="H520" i="7"/>
  <c r="D520" i="7"/>
  <c r="J344" i="7"/>
  <c r="H504" i="7"/>
  <c r="G504" i="7"/>
  <c r="D504" i="7"/>
  <c r="G93" i="7"/>
  <c r="J93" i="7"/>
  <c r="D93" i="7"/>
  <c r="G3582" i="7"/>
  <c r="H647" i="7"/>
  <c r="I647" i="7"/>
  <c r="C647" i="7"/>
  <c r="A647" i="7" s="1"/>
  <c r="E647" i="7"/>
  <c r="H1588" i="7"/>
  <c r="C1588" i="7"/>
  <c r="A1588" i="7" s="1"/>
  <c r="E102" i="1"/>
  <c r="C311" i="7"/>
  <c r="A311" i="7" s="1"/>
  <c r="H3514" i="7"/>
  <c r="D3514" i="7"/>
  <c r="D2420" i="7"/>
  <c r="H880" i="7"/>
  <c r="E1769" i="7"/>
  <c r="H2329" i="7"/>
  <c r="D2329" i="7"/>
  <c r="C2329" i="7"/>
  <c r="A2329" i="7" s="1"/>
  <c r="J1435" i="7"/>
  <c r="E1435" i="7"/>
  <c r="D1382" i="7"/>
  <c r="E1382" i="7"/>
  <c r="H1214" i="7"/>
  <c r="H1956" i="7"/>
  <c r="G1956" i="7"/>
  <c r="C1956" i="7"/>
  <c r="A1956" i="7" s="1"/>
  <c r="E1186" i="7"/>
  <c r="J3638" i="7"/>
  <c r="G3638" i="7"/>
  <c r="D3638" i="7"/>
  <c r="H3971" i="7"/>
  <c r="E3971" i="7"/>
  <c r="H2320" i="7"/>
  <c r="C2320" i="7"/>
  <c r="A2320" i="7" s="1"/>
  <c r="D3117" i="7"/>
  <c r="E3117" i="7"/>
  <c r="E76" i="1"/>
  <c r="H771" i="7"/>
  <c r="D3380" i="7"/>
  <c r="C3380" i="7"/>
  <c r="A3380" i="7" s="1"/>
  <c r="E3380" i="7"/>
  <c r="H3661" i="7"/>
  <c r="J3661" i="7"/>
  <c r="E3661" i="7"/>
  <c r="D3945" i="7"/>
  <c r="H2785" i="7"/>
  <c r="J2785" i="7"/>
  <c r="D2785" i="7"/>
  <c r="H1730" i="7"/>
  <c r="G1730" i="7"/>
  <c r="E2794" i="7"/>
  <c r="C2794" i="7"/>
  <c r="A2794" i="7" s="1"/>
  <c r="C110" i="7"/>
  <c r="A110" i="7" s="1"/>
  <c r="I1409" i="7"/>
  <c r="E1409" i="7"/>
  <c r="I204" i="7"/>
  <c r="J3240" i="7"/>
  <c r="E3240" i="7"/>
  <c r="D483" i="7"/>
  <c r="J483" i="7"/>
  <c r="H1645" i="7"/>
  <c r="J1645" i="7"/>
  <c r="E1645" i="7"/>
  <c r="H3833" i="7"/>
  <c r="E3900" i="7"/>
  <c r="J3900" i="7"/>
  <c r="G3129" i="7"/>
  <c r="E3129" i="7"/>
  <c r="D3129" i="7"/>
  <c r="J388" i="7"/>
  <c r="D388" i="7"/>
  <c r="H3440" i="7"/>
  <c r="E3440" i="7"/>
  <c r="C1819" i="7"/>
  <c r="A1819" i="7" s="1"/>
  <c r="G3696" i="7"/>
  <c r="J3696" i="7"/>
  <c r="I3705" i="7"/>
  <c r="G3705" i="7"/>
  <c r="H2094" i="7"/>
  <c r="E2094" i="7"/>
  <c r="G2094" i="7"/>
  <c r="J723" i="7"/>
  <c r="G3786" i="7"/>
  <c r="I3221" i="7"/>
  <c r="I2025" i="7"/>
  <c r="J2025" i="7"/>
  <c r="H2433" i="7"/>
  <c r="G2433" i="7"/>
  <c r="C2433" i="7"/>
  <c r="A2433" i="7" s="1"/>
  <c r="G3447" i="7"/>
  <c r="E1761" i="7"/>
  <c r="G1761" i="7"/>
  <c r="H1466" i="7"/>
  <c r="D1466" i="7"/>
  <c r="H1774" i="7"/>
  <c r="E1774" i="7"/>
  <c r="G1774" i="7"/>
  <c r="G3846" i="7"/>
  <c r="E188" i="1"/>
  <c r="C546" i="1"/>
  <c r="D546" i="1"/>
  <c r="I3320" i="7"/>
  <c r="D3320" i="7"/>
  <c r="J3320" i="7"/>
  <c r="D284" i="7"/>
  <c r="C284" i="7"/>
  <c r="A284" i="7" s="1"/>
  <c r="H1428" i="7"/>
  <c r="E28" i="1"/>
  <c r="D2596" i="7"/>
  <c r="C2596" i="7"/>
  <c r="A2596" i="7" s="1"/>
  <c r="C117" i="7"/>
  <c r="A117" i="7" s="1"/>
  <c r="D117" i="7"/>
  <c r="G117" i="7"/>
  <c r="I1164" i="7"/>
  <c r="C528" i="1"/>
  <c r="G698" i="7"/>
  <c r="C698" i="7"/>
  <c r="A698" i="7" s="1"/>
  <c r="E3949" i="7"/>
  <c r="I497" i="7"/>
  <c r="G497" i="7"/>
  <c r="C3097" i="7"/>
  <c r="A3097" i="7" s="1"/>
  <c r="E345" i="1"/>
  <c r="C2697" i="7"/>
  <c r="A2697" i="7" s="1"/>
  <c r="E2487" i="7"/>
  <c r="C2487" i="7"/>
  <c r="A2487" i="7" s="1"/>
  <c r="D1480" i="7"/>
  <c r="D1259" i="7"/>
  <c r="C1259" i="7"/>
  <c r="A1259" i="7" s="1"/>
  <c r="E1259" i="7"/>
  <c r="J3044" i="7"/>
  <c r="I636" i="7"/>
  <c r="I3292" i="7"/>
  <c r="D3292" i="7"/>
  <c r="E3429" i="7"/>
  <c r="J3429" i="7"/>
  <c r="D3701" i="7"/>
  <c r="E3701" i="7"/>
  <c r="I1964" i="7"/>
  <c r="C1964" i="7"/>
  <c r="A1964" i="7" s="1"/>
  <c r="H2890" i="7"/>
  <c r="C2890" i="7"/>
  <c r="A2890" i="7" s="1"/>
  <c r="J2890" i="7"/>
  <c r="I846" i="7"/>
  <c r="I1748" i="7"/>
  <c r="E1748" i="7"/>
  <c r="D1748" i="7"/>
  <c r="G1748" i="7"/>
  <c r="C534" i="7"/>
  <c r="A534" i="7" s="1"/>
  <c r="G534" i="7"/>
  <c r="J534" i="7"/>
  <c r="H3202" i="7"/>
  <c r="H3822" i="7"/>
  <c r="D3822" i="7"/>
  <c r="G3822" i="7"/>
  <c r="E2114" i="7"/>
  <c r="G503" i="7"/>
  <c r="E503" i="7"/>
  <c r="I2046" i="7"/>
  <c r="E2046" i="7"/>
  <c r="I974" i="7"/>
  <c r="J3816" i="7"/>
  <c r="I498" i="7"/>
  <c r="E498" i="7"/>
  <c r="C1234" i="7"/>
  <c r="A1234" i="7" s="1"/>
  <c r="G1234" i="7"/>
  <c r="I98" i="7"/>
  <c r="H3461" i="7"/>
  <c r="E3461" i="7"/>
  <c r="I3296" i="7"/>
  <c r="G3296" i="7"/>
  <c r="D3296" i="7"/>
  <c r="D403" i="1"/>
  <c r="D468" i="7"/>
  <c r="G682" i="7"/>
  <c r="D682" i="7"/>
  <c r="I2643" i="7"/>
  <c r="D2643" i="7"/>
  <c r="J2643" i="7"/>
  <c r="I2618" i="7"/>
  <c r="J2618" i="7"/>
  <c r="G2618" i="7"/>
  <c r="E1227" i="7"/>
  <c r="C1227" i="7"/>
  <c r="A1227" i="7" s="1"/>
  <c r="D3791" i="7"/>
  <c r="H1873" i="7"/>
  <c r="D1873" i="7"/>
  <c r="H2975" i="7"/>
  <c r="C2975" i="7"/>
  <c r="A2975" i="7" s="1"/>
  <c r="C409" i="1"/>
  <c r="C2668" i="7"/>
  <c r="A2668" i="7" s="1"/>
  <c r="H2951" i="7"/>
  <c r="E2951" i="7"/>
  <c r="H2384" i="7"/>
  <c r="C2219" i="7"/>
  <c r="A2219" i="7" s="1"/>
  <c r="D2219" i="7"/>
  <c r="C3060" i="7"/>
  <c r="A3060" i="7" s="1"/>
  <c r="G3060" i="7"/>
  <c r="D3060" i="7"/>
  <c r="I3134" i="7"/>
  <c r="J1015" i="7"/>
  <c r="E1015" i="7"/>
  <c r="I1995" i="7"/>
  <c r="E1995" i="7"/>
  <c r="D1995" i="7"/>
  <c r="C2076" i="7"/>
  <c r="A2076" i="7" s="1"/>
  <c r="G2076" i="7"/>
  <c r="I905" i="7"/>
  <c r="D905" i="7"/>
  <c r="E905" i="7"/>
  <c r="I2803" i="7"/>
  <c r="J2803" i="7"/>
  <c r="E2803" i="7"/>
  <c r="C2803" i="7"/>
  <c r="A2803" i="7" s="1"/>
  <c r="D1776" i="7"/>
  <c r="I1455" i="7"/>
  <c r="I3442" i="7"/>
  <c r="G3442" i="7"/>
  <c r="J3442" i="7"/>
  <c r="C69" i="1"/>
  <c r="D196" i="1"/>
  <c r="E196" i="1"/>
  <c r="I2700" i="7"/>
  <c r="D2700" i="7"/>
  <c r="G2700" i="7"/>
  <c r="E2700" i="7"/>
  <c r="C3435" i="7"/>
  <c r="A3435" i="7" s="1"/>
  <c r="G3435" i="7"/>
  <c r="D3435" i="7"/>
  <c r="H473" i="7"/>
  <c r="G2503" i="7"/>
  <c r="H2781" i="7"/>
  <c r="D341" i="1"/>
  <c r="C552" i="1"/>
  <c r="E552" i="1"/>
  <c r="G226" i="7"/>
  <c r="D226" i="7"/>
  <c r="H2972" i="7"/>
  <c r="D2972" i="7"/>
  <c r="E2972" i="7"/>
  <c r="H185" i="7"/>
  <c r="G185" i="7"/>
  <c r="E185" i="7"/>
  <c r="G792" i="7"/>
  <c r="J1759" i="7"/>
  <c r="E637" i="7"/>
  <c r="D637" i="7"/>
  <c r="I755" i="7"/>
  <c r="D1764" i="7"/>
  <c r="G1764" i="7"/>
  <c r="I478" i="7"/>
  <c r="C478" i="7"/>
  <c r="A478" i="7" s="1"/>
  <c r="E478" i="7"/>
  <c r="H1427" i="7"/>
  <c r="D1427" i="7"/>
  <c r="C58" i="1"/>
  <c r="D58" i="1"/>
  <c r="J3459" i="7"/>
  <c r="C3459" i="7"/>
  <c r="A3459" i="7" s="1"/>
  <c r="D229" i="1"/>
  <c r="C289" i="1"/>
  <c r="D2941" i="7"/>
  <c r="G2941" i="7"/>
  <c r="J2941" i="7"/>
  <c r="G3642" i="7"/>
  <c r="H1982" i="7"/>
  <c r="E1982" i="7"/>
  <c r="J1982" i="7"/>
  <c r="I854" i="7"/>
  <c r="C854" i="7"/>
  <c r="A854" i="7" s="1"/>
  <c r="D241" i="1"/>
  <c r="E431" i="7"/>
  <c r="C431" i="7"/>
  <c r="A431" i="7" s="1"/>
  <c r="I1924" i="7"/>
  <c r="J1924" i="7"/>
  <c r="I3926" i="7"/>
  <c r="C363" i="1"/>
  <c r="E732" i="7"/>
  <c r="H1896" i="7"/>
  <c r="I1984" i="7"/>
  <c r="E1984" i="7"/>
  <c r="G564" i="7"/>
  <c r="C564" i="7"/>
  <c r="A564" i="7" s="1"/>
  <c r="I1422" i="7"/>
  <c r="C1422" i="7"/>
  <c r="A1422" i="7" s="1"/>
  <c r="I3022" i="7"/>
  <c r="D3022" i="7"/>
  <c r="J3875" i="7"/>
  <c r="E3875" i="7"/>
  <c r="H3802" i="7"/>
  <c r="D3802" i="7"/>
  <c r="E3802" i="7"/>
  <c r="D574" i="7"/>
  <c r="C574" i="7"/>
  <c r="A574" i="7" s="1"/>
  <c r="I793" i="7"/>
  <c r="J793" i="7"/>
  <c r="H1041" i="7"/>
  <c r="J3955" i="7"/>
  <c r="D3955" i="7"/>
  <c r="E1110" i="7"/>
  <c r="I395" i="7"/>
  <c r="E395" i="7"/>
  <c r="H791" i="7"/>
  <c r="G791" i="7"/>
  <c r="J2760" i="7"/>
  <c r="E2595" i="7"/>
  <c r="I2385" i="7"/>
  <c r="E2385" i="7"/>
  <c r="G2385" i="7"/>
  <c r="C2385" i="7"/>
  <c r="A2385" i="7" s="1"/>
  <c r="H95" i="7"/>
  <c r="C95" i="7"/>
  <c r="A95" i="7" s="1"/>
  <c r="D2551" i="7"/>
  <c r="J556" i="7"/>
  <c r="I176" i="7"/>
  <c r="C176" i="7"/>
  <c r="A176" i="7" s="1"/>
  <c r="D176" i="7"/>
  <c r="G3801" i="7"/>
  <c r="C3801" i="7"/>
  <c r="A3801" i="7" s="1"/>
  <c r="E2945" i="7"/>
  <c r="H3470" i="7"/>
  <c r="G3983" i="7"/>
  <c r="D3983" i="7"/>
  <c r="H2072" i="7"/>
  <c r="I2072" i="7"/>
  <c r="E108" i="1"/>
  <c r="H1068" i="7"/>
  <c r="D1068" i="7"/>
  <c r="H3544" i="7"/>
  <c r="D3544" i="7"/>
  <c r="C3544" i="7"/>
  <c r="A3544" i="7" s="1"/>
  <c r="I3864" i="7"/>
  <c r="J3864" i="7"/>
  <c r="E3864" i="7"/>
  <c r="C3864" i="7"/>
  <c r="A3864" i="7" s="1"/>
  <c r="C1349" i="7"/>
  <c r="A1349" i="7" s="1"/>
  <c r="J1349" i="7"/>
  <c r="I2716" i="7"/>
  <c r="C2716" i="7"/>
  <c r="A2716" i="7" s="1"/>
  <c r="G2382" i="7"/>
  <c r="I3416" i="7"/>
  <c r="C3416" i="7"/>
  <c r="A3416" i="7" s="1"/>
  <c r="J3416" i="7"/>
  <c r="I1712" i="7"/>
  <c r="E1451" i="7"/>
  <c r="G2374" i="7"/>
  <c r="H3226" i="7"/>
  <c r="E3226" i="7"/>
  <c r="C3226" i="7"/>
  <c r="A3226" i="7" s="1"/>
  <c r="H348" i="7"/>
  <c r="E348" i="7"/>
  <c r="E93" i="1"/>
  <c r="C93" i="1"/>
  <c r="G1448" i="7"/>
  <c r="E1448" i="7"/>
  <c r="C451" i="1"/>
  <c r="H2464" i="7"/>
  <c r="G3256" i="7"/>
  <c r="E130" i="7"/>
  <c r="I228" i="7"/>
  <c r="H3546" i="7"/>
  <c r="D3546" i="7"/>
  <c r="G3546" i="7"/>
  <c r="C855" i="7"/>
  <c r="A855" i="7" s="1"/>
  <c r="D855" i="7"/>
  <c r="G927" i="7"/>
  <c r="H1959" i="7"/>
  <c r="E1959" i="7"/>
  <c r="D1959" i="7"/>
  <c r="G1959" i="7"/>
  <c r="I1792" i="7"/>
  <c r="G802" i="7"/>
  <c r="E413" i="1"/>
  <c r="H304" i="7"/>
  <c r="D304" i="7"/>
  <c r="G304" i="7"/>
  <c r="D1402" i="7"/>
  <c r="C3427" i="7"/>
  <c r="A3427" i="7" s="1"/>
  <c r="H1178" i="7"/>
  <c r="G1178" i="7"/>
  <c r="E1178" i="7"/>
  <c r="J1020" i="7"/>
  <c r="G1020" i="7"/>
  <c r="I3590" i="7"/>
  <c r="C3590" i="7"/>
  <c r="A3590" i="7" s="1"/>
  <c r="G3590" i="7"/>
  <c r="J3590" i="7"/>
  <c r="I2387" i="7"/>
  <c r="J2387" i="7"/>
  <c r="G2387" i="7"/>
  <c r="H3877" i="7"/>
  <c r="D3877" i="7"/>
  <c r="C3877" i="7"/>
  <c r="A3877" i="7" s="1"/>
  <c r="I1254" i="7"/>
  <c r="J1254" i="7"/>
  <c r="E1254" i="7"/>
  <c r="D1640" i="7"/>
  <c r="J1447" i="7"/>
  <c r="G1447" i="7"/>
  <c r="I2849" i="7"/>
  <c r="C2849" i="7"/>
  <c r="A2849" i="7" s="1"/>
  <c r="J2849" i="7"/>
  <c r="H2357" i="7"/>
  <c r="J2357" i="7"/>
  <c r="C796" i="7"/>
  <c r="A796" i="7" s="1"/>
  <c r="J796" i="7"/>
  <c r="I1303" i="7"/>
  <c r="J1303" i="7"/>
  <c r="E1303" i="7"/>
  <c r="G3773" i="7"/>
  <c r="J3773" i="7"/>
  <c r="D1845" i="7"/>
  <c r="I622" i="7"/>
  <c r="D622" i="7"/>
  <c r="I2745" i="7"/>
  <c r="C2745" i="7"/>
  <c r="A2745" i="7" s="1"/>
  <c r="J1794" i="7"/>
  <c r="D1794" i="7"/>
  <c r="E191" i="1"/>
  <c r="I3575" i="7"/>
  <c r="G3575" i="7"/>
  <c r="I272" i="7"/>
  <c r="J272" i="7"/>
  <c r="E272" i="7"/>
  <c r="D357" i="1"/>
  <c r="E357" i="1"/>
  <c r="E1974" i="7"/>
  <c r="I3420" i="7"/>
  <c r="J3420" i="7"/>
  <c r="I1355" i="7"/>
  <c r="D1355" i="7"/>
  <c r="J1355" i="7"/>
  <c r="J3769" i="7"/>
  <c r="C3769" i="7"/>
  <c r="A3769" i="7" s="1"/>
  <c r="G869" i="7"/>
  <c r="H3948" i="7"/>
  <c r="D3948" i="7"/>
  <c r="E3948" i="7"/>
  <c r="D1420" i="7"/>
  <c r="C3789" i="7"/>
  <c r="A3789" i="7" s="1"/>
  <c r="C2456" i="7"/>
  <c r="A2456" i="7" s="1"/>
  <c r="I2097" i="7"/>
  <c r="J86" i="7"/>
  <c r="C86" i="7"/>
  <c r="A86" i="7" s="1"/>
  <c r="I2239" i="7"/>
  <c r="D2239" i="7"/>
  <c r="E429" i="1"/>
  <c r="C2062" i="7"/>
  <c r="A2062" i="7" s="1"/>
  <c r="J916" i="7"/>
  <c r="G916" i="7"/>
  <c r="I2530" i="7"/>
  <c r="J2530" i="7"/>
  <c r="I3318" i="7"/>
  <c r="G3318" i="7"/>
  <c r="E3318" i="7"/>
  <c r="C3318" i="7"/>
  <c r="A3318" i="7" s="1"/>
  <c r="C30" i="1"/>
  <c r="D30" i="1"/>
  <c r="I1692" i="7"/>
  <c r="I3030" i="7"/>
  <c r="C3030" i="7"/>
  <c r="A3030" i="7" s="1"/>
  <c r="E1497" i="7"/>
  <c r="C1497" i="7"/>
  <c r="A1497" i="7" s="1"/>
  <c r="I1465" i="7"/>
  <c r="C1465" i="7"/>
  <c r="A1465" i="7" s="1"/>
  <c r="H128" i="7"/>
  <c r="C128" i="7"/>
  <c r="A128" i="7" s="1"/>
  <c r="D128" i="7"/>
  <c r="E2916" i="7"/>
  <c r="D2916" i="7"/>
  <c r="C2916" i="7"/>
  <c r="A2916" i="7" s="1"/>
  <c r="E3798" i="7"/>
  <c r="H208" i="7"/>
  <c r="I3987" i="7"/>
  <c r="J3987" i="7"/>
  <c r="D1927" i="7"/>
  <c r="G1927" i="7"/>
  <c r="I3704" i="7"/>
  <c r="H2899" i="7"/>
  <c r="E2899" i="7"/>
  <c r="E575" i="1"/>
  <c r="J1777" i="7"/>
  <c r="I1998" i="7"/>
  <c r="I2243" i="7"/>
  <c r="D2532" i="7"/>
  <c r="I2461" i="7"/>
  <c r="E2461" i="7"/>
  <c r="I2903" i="7"/>
  <c r="J2903" i="7"/>
  <c r="I699" i="7"/>
  <c r="G699" i="7"/>
  <c r="H605" i="7"/>
  <c r="E605" i="7"/>
  <c r="E479" i="7"/>
  <c r="D479" i="7"/>
  <c r="I2809" i="7"/>
  <c r="C2809" i="7"/>
  <c r="A2809" i="7" s="1"/>
  <c r="D2809" i="7"/>
  <c r="I998" i="7"/>
  <c r="G998" i="7"/>
  <c r="G3505" i="7"/>
  <c r="J3505" i="7"/>
  <c r="E3505" i="7"/>
  <c r="D3513" i="7"/>
  <c r="G3513" i="7"/>
  <c r="H1906" i="7"/>
  <c r="E1906" i="7"/>
  <c r="H3587" i="7"/>
  <c r="D3587" i="7"/>
  <c r="E3587" i="7"/>
  <c r="G3587" i="7"/>
  <c r="E2542" i="7"/>
  <c r="D2542" i="7"/>
  <c r="D1543" i="7"/>
  <c r="I1350" i="7"/>
  <c r="G1350" i="7"/>
  <c r="C1195" i="7"/>
  <c r="A1195" i="7" s="1"/>
  <c r="D1195" i="7"/>
  <c r="G3214" i="7"/>
  <c r="E3214" i="7"/>
  <c r="G3497" i="7"/>
  <c r="H3217" i="7"/>
  <c r="C3217" i="7"/>
  <c r="A3217" i="7" s="1"/>
  <c r="J3217" i="7"/>
  <c r="E88" i="1"/>
  <c r="D88" i="1"/>
  <c r="H3395" i="7"/>
  <c r="G3395" i="7"/>
  <c r="E3395" i="7"/>
  <c r="H686" i="7"/>
  <c r="C686" i="7"/>
  <c r="A686" i="7" s="1"/>
  <c r="E686" i="7"/>
  <c r="D2811" i="7"/>
  <c r="J2811" i="7"/>
  <c r="E1622" i="7"/>
  <c r="I2713" i="7"/>
  <c r="H1979" i="7"/>
  <c r="C1979" i="7"/>
  <c r="A1979" i="7" s="1"/>
  <c r="G1979" i="7"/>
  <c r="C1064" i="7"/>
  <c r="A1064" i="7" s="1"/>
  <c r="J1064" i="7"/>
  <c r="E1064" i="7"/>
  <c r="H1473" i="7"/>
  <c r="D1473" i="7"/>
  <c r="D2808" i="7"/>
  <c r="C2808" i="7"/>
  <c r="A2808" i="7" s="1"/>
  <c r="J426" i="7"/>
  <c r="E426" i="7"/>
  <c r="H3348" i="7"/>
  <c r="G3348" i="7"/>
  <c r="J2920" i="7"/>
  <c r="E21" i="1"/>
  <c r="I1099" i="7"/>
  <c r="H289" i="7"/>
  <c r="D289" i="7"/>
  <c r="J2588" i="7"/>
  <c r="G2588" i="7"/>
  <c r="C2588" i="7"/>
  <c r="A2588" i="7" s="1"/>
  <c r="C75" i="7"/>
  <c r="A75" i="7" s="1"/>
  <c r="D75" i="7"/>
  <c r="I2444" i="7"/>
  <c r="D2444" i="7"/>
  <c r="H2307" i="7"/>
  <c r="G2307" i="7"/>
  <c r="C2307" i="7"/>
  <c r="A2307" i="7" s="1"/>
  <c r="E1309" i="7"/>
  <c r="I1841" i="7"/>
  <c r="D523" i="1"/>
  <c r="C523" i="1"/>
  <c r="I2769" i="7"/>
  <c r="E2769" i="7"/>
  <c r="I3922" i="7"/>
  <c r="C3922" i="7"/>
  <c r="A3922" i="7" s="1"/>
  <c r="D3922" i="7"/>
  <c r="J412" i="7"/>
  <c r="C103" i="1"/>
  <c r="I3873" i="7"/>
  <c r="J3873" i="7"/>
  <c r="I1961" i="7"/>
  <c r="G640" i="7"/>
  <c r="E640" i="7"/>
  <c r="C640" i="7"/>
  <c r="A640" i="7" s="1"/>
  <c r="E3489" i="7"/>
  <c r="D3489" i="7"/>
  <c r="I2177" i="7"/>
  <c r="D71" i="1"/>
  <c r="H649" i="7"/>
  <c r="C649" i="7"/>
  <c r="A649" i="7" s="1"/>
  <c r="D649" i="7"/>
  <c r="I2278" i="7"/>
  <c r="J2278" i="7"/>
  <c r="D2278" i="7"/>
  <c r="G124" i="7"/>
  <c r="H1569" i="7"/>
  <c r="C1569" i="7"/>
  <c r="A1569" i="7" s="1"/>
  <c r="E1569" i="7"/>
  <c r="H1442" i="7"/>
  <c r="G1442" i="7"/>
  <c r="J1442" i="7"/>
  <c r="C1442" i="7"/>
  <c r="A1442" i="7" s="1"/>
  <c r="J2902" i="7"/>
  <c r="C2902" i="7"/>
  <c r="A2902" i="7" s="1"/>
  <c r="D2134" i="7"/>
  <c r="H2134" i="7"/>
  <c r="G2134" i="7"/>
  <c r="C2134" i="7"/>
  <c r="A2134" i="7" s="1"/>
  <c r="J1095" i="7"/>
  <c r="J1201" i="7"/>
  <c r="E1201" i="7"/>
  <c r="H1390" i="7"/>
  <c r="E1390" i="7"/>
  <c r="D1390" i="7"/>
  <c r="I2952" i="7"/>
  <c r="G2019" i="7"/>
  <c r="J2019" i="7"/>
  <c r="C1856" i="7"/>
  <c r="A1856" i="7" s="1"/>
  <c r="I1657" i="7"/>
  <c r="C1657" i="7"/>
  <c r="A1657" i="7" s="1"/>
  <c r="G1657" i="7"/>
  <c r="D1657" i="7"/>
  <c r="D3760" i="7"/>
  <c r="J3760" i="7"/>
  <c r="G3225" i="7"/>
  <c r="J3225" i="7"/>
  <c r="H836" i="7"/>
  <c r="J836" i="7"/>
  <c r="I3574" i="7"/>
  <c r="E2932" i="7"/>
  <c r="D2932" i="7"/>
  <c r="J218" i="7"/>
  <c r="G218" i="7"/>
  <c r="I1049" i="7"/>
  <c r="C1049" i="7"/>
  <c r="A1049" i="7" s="1"/>
  <c r="I612" i="7"/>
  <c r="E2695" i="7"/>
  <c r="D2695" i="7"/>
  <c r="G2695" i="7"/>
  <c r="H3483" i="7"/>
  <c r="J3483" i="7"/>
  <c r="I3331" i="7"/>
  <c r="J3331" i="7"/>
  <c r="D3331" i="7"/>
  <c r="J1879" i="7"/>
  <c r="J2954" i="7"/>
  <c r="E2954" i="7"/>
  <c r="I245" i="7"/>
  <c r="D245" i="7"/>
  <c r="E245" i="7"/>
  <c r="C245" i="7"/>
  <c r="A245" i="7" s="1"/>
  <c r="H415" i="7"/>
  <c r="D415" i="7"/>
  <c r="J3614" i="7"/>
  <c r="G3614" i="7"/>
  <c r="D892" i="7"/>
  <c r="J892" i="7"/>
  <c r="H186" i="7"/>
  <c r="J186" i="7"/>
  <c r="H254" i="7"/>
  <c r="C817" i="7"/>
  <c r="A817" i="7" s="1"/>
  <c r="D817" i="7"/>
  <c r="J817" i="7"/>
  <c r="H3796" i="7"/>
  <c r="E3796" i="7"/>
  <c r="D2870" i="7"/>
  <c r="G2870" i="7"/>
  <c r="D2627" i="7"/>
  <c r="I77" i="7"/>
  <c r="E77" i="7"/>
  <c r="I767" i="7"/>
  <c r="C767" i="7"/>
  <c r="A767" i="7" s="1"/>
  <c r="D1215" i="7"/>
  <c r="E1215" i="7"/>
  <c r="J2032" i="7"/>
  <c r="E2032" i="7"/>
  <c r="I2340" i="7"/>
  <c r="G2340" i="7"/>
  <c r="H1822" i="7"/>
  <c r="J1822" i="7"/>
  <c r="C57" i="7"/>
  <c r="A57" i="7" s="1"/>
  <c r="J57" i="7"/>
  <c r="H2709" i="7"/>
  <c r="C2709" i="7"/>
  <c r="A2709" i="7" s="1"/>
  <c r="H2711" i="7"/>
  <c r="G2354" i="7"/>
  <c r="J481" i="7"/>
  <c r="C481" i="7"/>
  <c r="A481" i="7" s="1"/>
  <c r="I2379" i="7"/>
  <c r="G2379" i="7"/>
  <c r="C2379" i="7"/>
  <c r="A2379" i="7" s="1"/>
  <c r="H2555" i="7"/>
  <c r="D2555" i="7"/>
  <c r="E2739" i="7"/>
  <c r="G2739" i="7"/>
  <c r="D1527" i="7"/>
  <c r="I322" i="7"/>
  <c r="C322" i="7"/>
  <c r="A322" i="7" s="1"/>
  <c r="I2245" i="7"/>
  <c r="G2245" i="7"/>
  <c r="C149" i="1"/>
  <c r="D149" i="1"/>
  <c r="H74" i="7"/>
  <c r="D74" i="7"/>
  <c r="E74" i="7"/>
  <c r="I496" i="7"/>
  <c r="J496" i="7"/>
  <c r="J893" i="7"/>
  <c r="G2024" i="7"/>
  <c r="D2024" i="7"/>
  <c r="I2628" i="7"/>
  <c r="G2628" i="7"/>
  <c r="E2628" i="7"/>
  <c r="C410" i="1"/>
  <c r="C3520" i="7"/>
  <c r="A3520" i="7" s="1"/>
  <c r="E1716" i="7"/>
  <c r="C3913" i="7"/>
  <c r="A3913" i="7" s="1"/>
  <c r="J3913" i="7"/>
  <c r="H3876" i="7"/>
  <c r="D3876" i="7"/>
  <c r="C257" i="1"/>
  <c r="I3462" i="7"/>
  <c r="J3462" i="7"/>
  <c r="E2994" i="7"/>
  <c r="J2994" i="7"/>
  <c r="C2268" i="7"/>
  <c r="A2268" i="7" s="1"/>
  <c r="I1534" i="7"/>
  <c r="C1534" i="7"/>
  <c r="A1534" i="7" s="1"/>
  <c r="H3817" i="7"/>
  <c r="G3817" i="7"/>
  <c r="C3817" i="7"/>
  <c r="A3817" i="7" s="1"/>
  <c r="J1183" i="7"/>
  <c r="H2137" i="7"/>
  <c r="D2137" i="7"/>
  <c r="H3025" i="7"/>
  <c r="G3025" i="7"/>
  <c r="D3025" i="7"/>
  <c r="G3222" i="7"/>
  <c r="E3222" i="7"/>
  <c r="G1680" i="7"/>
  <c r="I1892" i="7"/>
  <c r="J1892" i="7"/>
  <c r="H999" i="7"/>
  <c r="G999" i="7"/>
  <c r="C267" i="7"/>
  <c r="A267" i="7" s="1"/>
  <c r="J267" i="7"/>
  <c r="E267" i="7"/>
  <c r="U532" i="1" l="1"/>
  <c r="R532" i="1"/>
  <c r="T532" i="1"/>
  <c r="S532" i="1"/>
  <c r="A532" i="1"/>
  <c r="T383" i="1"/>
  <c r="U383" i="1"/>
  <c r="R383" i="1"/>
  <c r="A383" i="1"/>
  <c r="S383" i="1"/>
  <c r="S441" i="1"/>
  <c r="A441" i="1"/>
  <c r="U441" i="1"/>
  <c r="T441" i="1"/>
  <c r="R441" i="1"/>
  <c r="T361" i="1"/>
  <c r="S361" i="1"/>
  <c r="R361" i="1"/>
  <c r="U361" i="1"/>
  <c r="A361" i="1"/>
  <c r="S174" i="1"/>
  <c r="R174" i="1"/>
  <c r="A174" i="1"/>
  <c r="U174" i="1"/>
  <c r="T174" i="1"/>
  <c r="A167" i="1"/>
  <c r="S167" i="1"/>
  <c r="R167" i="1"/>
  <c r="T167" i="1"/>
  <c r="U167" i="1"/>
  <c r="S36" i="1"/>
  <c r="A36" i="1"/>
  <c r="T36" i="1"/>
  <c r="R36" i="1"/>
  <c r="U36" i="1"/>
  <c r="A43" i="1"/>
  <c r="U43" i="1"/>
  <c r="T43" i="1"/>
  <c r="S43" i="1"/>
  <c r="R43" i="1"/>
  <c r="T523" i="1"/>
  <c r="S523" i="1"/>
  <c r="U523" i="1"/>
  <c r="R523" i="1"/>
  <c r="A523" i="1"/>
  <c r="T30" i="1"/>
  <c r="S30" i="1"/>
  <c r="U30" i="1"/>
  <c r="A30" i="1"/>
  <c r="R30" i="1"/>
  <c r="S93" i="1"/>
  <c r="A93" i="1"/>
  <c r="T93" i="1"/>
  <c r="R93" i="1"/>
  <c r="U93" i="1"/>
  <c r="T363" i="1"/>
  <c r="A363" i="1"/>
  <c r="R363" i="1"/>
  <c r="U363" i="1"/>
  <c r="S363" i="1"/>
  <c r="A289" i="1"/>
  <c r="S289" i="1"/>
  <c r="T289" i="1"/>
  <c r="R289" i="1"/>
  <c r="U289" i="1"/>
  <c r="U546" i="1"/>
  <c r="A546" i="1"/>
  <c r="R546" i="1"/>
  <c r="T546" i="1"/>
  <c r="S546" i="1"/>
  <c r="R442" i="1"/>
  <c r="U442" i="1"/>
  <c r="S442" i="1"/>
  <c r="A442" i="1"/>
  <c r="T442" i="1"/>
  <c r="S352" i="1"/>
  <c r="U352" i="1"/>
  <c r="R352" i="1"/>
  <c r="T352" i="1"/>
  <c r="A352" i="1"/>
  <c r="R165" i="1"/>
  <c r="A165" i="1"/>
  <c r="U165" i="1"/>
  <c r="S165" i="1"/>
  <c r="T165" i="1"/>
  <c r="U440" i="1"/>
  <c r="A440" i="1"/>
  <c r="R440" i="1"/>
  <c r="S440" i="1"/>
  <c r="T440" i="1"/>
  <c r="T301" i="1"/>
  <c r="A301" i="1"/>
  <c r="R301" i="1"/>
  <c r="U301" i="1"/>
  <c r="S301" i="1"/>
  <c r="A573" i="1"/>
  <c r="T573" i="1"/>
  <c r="S573" i="1"/>
  <c r="R573" i="1"/>
  <c r="U573" i="1"/>
  <c r="T367" i="1"/>
  <c r="U367" i="1"/>
  <c r="S367" i="1"/>
  <c r="A367" i="1"/>
  <c r="R367" i="1"/>
  <c r="A199" i="1"/>
  <c r="R199" i="1"/>
  <c r="T199" i="1"/>
  <c r="U199" i="1"/>
  <c r="S199" i="1"/>
  <c r="A338" i="1"/>
  <c r="T338" i="1"/>
  <c r="S338" i="1"/>
  <c r="R338" i="1"/>
  <c r="U338" i="1"/>
  <c r="U366" i="1"/>
  <c r="R366" i="1"/>
  <c r="S366" i="1"/>
  <c r="A366" i="1"/>
  <c r="T366" i="1"/>
  <c r="R263" i="1"/>
  <c r="U263" i="1"/>
  <c r="A263" i="1"/>
  <c r="T263" i="1"/>
  <c r="S263" i="1"/>
  <c r="A204" i="1"/>
  <c r="T204" i="1"/>
  <c r="U204" i="1"/>
  <c r="S204" i="1"/>
  <c r="R204" i="1"/>
  <c r="S128" i="1"/>
  <c r="R128" i="1"/>
  <c r="U128" i="1"/>
  <c r="A128" i="1"/>
  <c r="T128" i="1"/>
  <c r="U220" i="1"/>
  <c r="R220" i="1"/>
  <c r="T220" i="1"/>
  <c r="A220" i="1"/>
  <c r="S220" i="1"/>
  <c r="T67" i="1"/>
  <c r="U67" i="1"/>
  <c r="R67" i="1"/>
  <c r="S67" i="1"/>
  <c r="A67" i="1"/>
  <c r="A217" i="1"/>
  <c r="S217" i="1"/>
  <c r="R217" i="1"/>
  <c r="T217" i="1"/>
  <c r="U217" i="1"/>
  <c r="R196" i="1"/>
  <c r="U196" i="1"/>
  <c r="T196" i="1"/>
  <c r="A196" i="1"/>
  <c r="S196" i="1"/>
  <c r="R56" i="1"/>
  <c r="U56" i="1"/>
  <c r="A56" i="1"/>
  <c r="S56" i="1"/>
  <c r="T56" i="1"/>
  <c r="R415" i="1"/>
  <c r="S415" i="1"/>
  <c r="U415" i="1"/>
  <c r="A415" i="1"/>
  <c r="T415" i="1"/>
  <c r="T597" i="1"/>
  <c r="S597" i="1"/>
  <c r="A597" i="1"/>
  <c r="U597" i="1"/>
  <c r="R597" i="1"/>
  <c r="U359" i="1"/>
  <c r="S359" i="1"/>
  <c r="T359" i="1"/>
  <c r="R359" i="1"/>
  <c r="A359" i="1"/>
  <c r="A436" i="1"/>
  <c r="R436" i="1"/>
  <c r="U436" i="1"/>
  <c r="S436" i="1"/>
  <c r="T436" i="1"/>
  <c r="S240" i="1"/>
  <c r="A240" i="1"/>
  <c r="T240" i="1"/>
  <c r="U240" i="1"/>
  <c r="R240" i="1"/>
  <c r="A258" i="1"/>
  <c r="R258" i="1"/>
  <c r="S258" i="1"/>
  <c r="T258" i="1"/>
  <c r="U258" i="1"/>
  <c r="T339" i="1"/>
  <c r="A339" i="1"/>
  <c r="U339" i="1"/>
  <c r="R339" i="1"/>
  <c r="S339" i="1"/>
  <c r="A78" i="1"/>
  <c r="T78" i="1"/>
  <c r="S78" i="1"/>
  <c r="R78" i="1"/>
  <c r="U78" i="1"/>
  <c r="A48" i="1"/>
  <c r="R48" i="1"/>
  <c r="S48" i="1"/>
  <c r="T48" i="1"/>
  <c r="U48" i="1"/>
  <c r="A225" i="1"/>
  <c r="U225" i="1"/>
  <c r="S225" i="1"/>
  <c r="R225" i="1"/>
  <c r="T225" i="1"/>
  <c r="U374" i="1"/>
  <c r="T374" i="1"/>
  <c r="A374" i="1"/>
  <c r="R374" i="1"/>
  <c r="S374" i="1"/>
  <c r="R216" i="1"/>
  <c r="T216" i="1"/>
  <c r="A216" i="1"/>
  <c r="S216" i="1"/>
  <c r="U216" i="1"/>
  <c r="T269" i="1"/>
  <c r="S269" i="1"/>
  <c r="A269" i="1"/>
  <c r="U269" i="1"/>
  <c r="R269" i="1"/>
  <c r="U210" i="1"/>
  <c r="R210" i="1"/>
  <c r="S210" i="1"/>
  <c r="T210" i="1"/>
  <c r="A210" i="1"/>
  <c r="A311" i="1"/>
  <c r="T311" i="1"/>
  <c r="U311" i="1"/>
  <c r="S311" i="1"/>
  <c r="R311" i="1"/>
  <c r="R15" i="1"/>
  <c r="A15" i="1"/>
  <c r="S15" i="1"/>
  <c r="U15" i="1"/>
  <c r="T15" i="1"/>
  <c r="A118" i="1"/>
  <c r="R118" i="1"/>
  <c r="T118" i="1"/>
  <c r="U118" i="1"/>
  <c r="S118" i="1"/>
  <c r="R152" i="1"/>
  <c r="A152" i="1"/>
  <c r="S152" i="1"/>
  <c r="T152" i="1"/>
  <c r="U152" i="1"/>
  <c r="T439" i="1"/>
  <c r="R439" i="1"/>
  <c r="U439" i="1"/>
  <c r="A439" i="1"/>
  <c r="S439" i="1"/>
  <c r="U112" i="1"/>
  <c r="A112" i="1"/>
  <c r="T112" i="1"/>
  <c r="R112" i="1"/>
  <c r="S112" i="1"/>
  <c r="U129" i="1"/>
  <c r="S129" i="1"/>
  <c r="R129" i="1"/>
  <c r="T129" i="1"/>
  <c r="A129" i="1"/>
  <c r="U371" i="1"/>
  <c r="R371" i="1"/>
  <c r="A371" i="1"/>
  <c r="T371" i="1"/>
  <c r="S371" i="1"/>
  <c r="T117" i="1"/>
  <c r="U117" i="1"/>
  <c r="A117" i="1"/>
  <c r="R117" i="1"/>
  <c r="S117" i="1"/>
  <c r="R524" i="1"/>
  <c r="T524" i="1"/>
  <c r="S524" i="1"/>
  <c r="A524" i="1"/>
  <c r="U524" i="1"/>
  <c r="U81" i="1"/>
  <c r="S81" i="1"/>
  <c r="T81" i="1"/>
  <c r="A81" i="1"/>
  <c r="R81" i="1"/>
  <c r="S341" i="1"/>
  <c r="A341" i="1"/>
  <c r="R341" i="1"/>
  <c r="T341" i="1"/>
  <c r="U341" i="1"/>
  <c r="A188" i="1"/>
  <c r="U188" i="1"/>
  <c r="R188" i="1"/>
  <c r="S188" i="1"/>
  <c r="T188" i="1"/>
  <c r="A477" i="1"/>
  <c r="R477" i="1"/>
  <c r="T477" i="1"/>
  <c r="U477" i="1"/>
  <c r="S477" i="1"/>
  <c r="A94" i="1"/>
  <c r="R94" i="1"/>
  <c r="T94" i="1"/>
  <c r="U94" i="1"/>
  <c r="S94" i="1"/>
  <c r="R432" i="1"/>
  <c r="T432" i="1"/>
  <c r="U432" i="1"/>
  <c r="A432" i="1"/>
  <c r="S432" i="1"/>
  <c r="T390" i="1"/>
  <c r="U390" i="1"/>
  <c r="R390" i="1"/>
  <c r="A390" i="1"/>
  <c r="S390" i="1"/>
  <c r="S259" i="1"/>
  <c r="R259" i="1"/>
  <c r="U259" i="1"/>
  <c r="T259" i="1"/>
  <c r="A259" i="1"/>
  <c r="S421" i="1"/>
  <c r="R421" i="1"/>
  <c r="T421" i="1"/>
  <c r="A421" i="1"/>
  <c r="U421" i="1"/>
  <c r="A247" i="1"/>
  <c r="T247" i="1"/>
  <c r="S247" i="1"/>
  <c r="R247" i="1"/>
  <c r="U247" i="1"/>
  <c r="R233" i="1"/>
  <c r="S233" i="1"/>
  <c r="U233" i="1"/>
  <c r="T233" i="1"/>
  <c r="A233" i="1"/>
  <c r="S254" i="1"/>
  <c r="U254" i="1"/>
  <c r="R254" i="1"/>
  <c r="T254" i="1"/>
  <c r="A254" i="1"/>
  <c r="U376" i="1"/>
  <c r="S376" i="1"/>
  <c r="T376" i="1"/>
  <c r="R376" i="1"/>
  <c r="A376" i="1"/>
  <c r="U50" i="1"/>
  <c r="R50" i="1"/>
  <c r="S50" i="1"/>
  <c r="A50" i="1"/>
  <c r="T50" i="1"/>
  <c r="A38" i="1"/>
  <c r="R38" i="1"/>
  <c r="S38" i="1"/>
  <c r="T38" i="1"/>
  <c r="U38" i="1"/>
  <c r="R568" i="1"/>
  <c r="S568" i="1"/>
  <c r="T568" i="1"/>
  <c r="A568" i="1"/>
  <c r="U568" i="1"/>
  <c r="R428" i="1"/>
  <c r="U428" i="1"/>
  <c r="A428" i="1"/>
  <c r="S428" i="1"/>
  <c r="T428" i="1"/>
  <c r="A329" i="1"/>
  <c r="S329" i="1"/>
  <c r="R329" i="1"/>
  <c r="T329" i="1"/>
  <c r="U329" i="1"/>
  <c r="U179" i="1"/>
  <c r="T179" i="1"/>
  <c r="A179" i="1"/>
  <c r="R179" i="1"/>
  <c r="S179" i="1"/>
  <c r="S486" i="1"/>
  <c r="T486" i="1"/>
  <c r="U486" i="1"/>
  <c r="R486" i="1"/>
  <c r="A486" i="1"/>
  <c r="S444" i="1"/>
  <c r="U444" i="1"/>
  <c r="A444" i="1"/>
  <c r="R444" i="1"/>
  <c r="T444" i="1"/>
  <c r="U473" i="1"/>
  <c r="S473" i="1"/>
  <c r="R473" i="1"/>
  <c r="A473" i="1"/>
  <c r="T473" i="1"/>
  <c r="T105" i="1"/>
  <c r="S105" i="1"/>
  <c r="U105" i="1"/>
  <c r="A105" i="1"/>
  <c r="R105" i="1"/>
  <c r="T198" i="1"/>
  <c r="A198" i="1"/>
  <c r="R198" i="1"/>
  <c r="U198" i="1"/>
  <c r="S198" i="1"/>
  <c r="U40" i="1"/>
  <c r="S40" i="1"/>
  <c r="R40" i="1"/>
  <c r="T40" i="1"/>
  <c r="A40" i="1"/>
  <c r="U147" i="1"/>
  <c r="A147" i="1"/>
  <c r="T147" i="1"/>
  <c r="R147" i="1"/>
  <c r="S147" i="1"/>
  <c r="S131" i="1"/>
  <c r="T131" i="1"/>
  <c r="A131" i="1"/>
  <c r="R131" i="1"/>
  <c r="U131" i="1"/>
  <c r="U545" i="1"/>
  <c r="S545" i="1"/>
  <c r="T545" i="1"/>
  <c r="R545" i="1"/>
  <c r="A545" i="1"/>
  <c r="S176" i="1"/>
  <c r="U176" i="1"/>
  <c r="A176" i="1"/>
  <c r="T176" i="1"/>
  <c r="R176" i="1"/>
  <c r="T211" i="1"/>
  <c r="U211" i="1"/>
  <c r="A211" i="1"/>
  <c r="R211" i="1"/>
  <c r="S211" i="1"/>
  <c r="R567" i="1"/>
  <c r="S567" i="1"/>
  <c r="T567" i="1"/>
  <c r="U567" i="1"/>
  <c r="A567" i="1"/>
  <c r="T418" i="1"/>
  <c r="S418" i="1"/>
  <c r="R418" i="1"/>
  <c r="U418" i="1"/>
  <c r="A418" i="1"/>
  <c r="T276" i="1"/>
  <c r="U276" i="1"/>
  <c r="R276" i="1"/>
  <c r="A276" i="1"/>
  <c r="S276" i="1"/>
  <c r="S195" i="1"/>
  <c r="R195" i="1"/>
  <c r="A195" i="1"/>
  <c r="U195" i="1"/>
  <c r="T195" i="1"/>
  <c r="T85" i="1"/>
  <c r="A85" i="1"/>
  <c r="U85" i="1"/>
  <c r="R85" i="1"/>
  <c r="S85" i="1"/>
  <c r="S460" i="1"/>
  <c r="A460" i="1"/>
  <c r="T460" i="1"/>
  <c r="R460" i="1"/>
  <c r="U460" i="1"/>
  <c r="U51" i="1"/>
  <c r="A51" i="1"/>
  <c r="S51" i="1"/>
  <c r="R51" i="1"/>
  <c r="T51" i="1"/>
  <c r="A34" i="1"/>
  <c r="U34" i="1"/>
  <c r="R34" i="1"/>
  <c r="S34" i="1"/>
  <c r="T34" i="1"/>
  <c r="U221" i="1"/>
  <c r="A221" i="1"/>
  <c r="T221" i="1"/>
  <c r="S221" i="1"/>
  <c r="R221" i="1"/>
  <c r="T238" i="1"/>
  <c r="R238" i="1"/>
  <c r="S238" i="1"/>
  <c r="A238" i="1"/>
  <c r="U238" i="1"/>
  <c r="U462" i="1"/>
  <c r="R462" i="1"/>
  <c r="A462" i="1"/>
  <c r="S462" i="1"/>
  <c r="T462" i="1"/>
  <c r="T230" i="1"/>
  <c r="A230" i="1"/>
  <c r="R230" i="1"/>
  <c r="U230" i="1"/>
  <c r="S230" i="1"/>
  <c r="T416" i="1"/>
  <c r="S416" i="1"/>
  <c r="A416" i="1"/>
  <c r="R416" i="1"/>
  <c r="U416" i="1"/>
  <c r="S317" i="1"/>
  <c r="A317" i="1"/>
  <c r="R317" i="1"/>
  <c r="U317" i="1"/>
  <c r="T317" i="1"/>
  <c r="U24" i="1"/>
  <c r="R24" i="1"/>
  <c r="A24" i="1"/>
  <c r="T24" i="1"/>
  <c r="S24" i="1"/>
  <c r="A134" i="1"/>
  <c r="S134" i="1"/>
  <c r="T134" i="1"/>
  <c r="U134" i="1"/>
  <c r="R134" i="1"/>
  <c r="S291" i="1"/>
  <c r="A291" i="1"/>
  <c r="U291" i="1"/>
  <c r="T291" i="1"/>
  <c r="R291" i="1"/>
  <c r="S402" i="1"/>
  <c r="U402" i="1"/>
  <c r="R402" i="1"/>
  <c r="A402" i="1"/>
  <c r="T402" i="1"/>
  <c r="T420" i="1"/>
  <c r="R420" i="1"/>
  <c r="A420" i="1"/>
  <c r="U420" i="1"/>
  <c r="S420" i="1"/>
  <c r="S353" i="1"/>
  <c r="U353" i="1"/>
  <c r="A353" i="1"/>
  <c r="R353" i="1"/>
  <c r="T353" i="1"/>
  <c r="A316" i="1"/>
  <c r="S316" i="1"/>
  <c r="U316" i="1"/>
  <c r="T316" i="1"/>
  <c r="R316" i="1"/>
  <c r="T271" i="1"/>
  <c r="R271" i="1"/>
  <c r="S271" i="1"/>
  <c r="A271" i="1"/>
  <c r="U271" i="1"/>
  <c r="U299" i="1"/>
  <c r="R299" i="1"/>
  <c r="S299" i="1"/>
  <c r="T299" i="1"/>
  <c r="A299" i="1"/>
  <c r="U280" i="1"/>
  <c r="T280" i="1"/>
  <c r="S280" i="1"/>
  <c r="R280" i="1"/>
  <c r="A280" i="1"/>
  <c r="A578" i="1"/>
  <c r="U578" i="1"/>
  <c r="T578" i="1"/>
  <c r="S578" i="1"/>
  <c r="R578" i="1"/>
  <c r="S77" i="1"/>
  <c r="A77" i="1"/>
  <c r="U77" i="1"/>
  <c r="T77" i="1"/>
  <c r="R77" i="1"/>
  <c r="A540" i="1"/>
  <c r="S540" i="1"/>
  <c r="R540" i="1"/>
  <c r="T540" i="1"/>
  <c r="U540" i="1"/>
  <c r="S414" i="1"/>
  <c r="T414" i="1"/>
  <c r="R414" i="1"/>
  <c r="U414" i="1"/>
  <c r="A414" i="1"/>
  <c r="R503" i="1"/>
  <c r="S503" i="1"/>
  <c r="T503" i="1"/>
  <c r="U503" i="1"/>
  <c r="A503" i="1"/>
  <c r="U423" i="1"/>
  <c r="R423" i="1"/>
  <c r="S423" i="1"/>
  <c r="T423" i="1"/>
  <c r="A423" i="1"/>
  <c r="R153" i="1"/>
  <c r="U153" i="1"/>
  <c r="S153" i="1"/>
  <c r="T153" i="1"/>
  <c r="A153" i="1"/>
  <c r="A579" i="1"/>
  <c r="U579" i="1"/>
  <c r="R579" i="1"/>
  <c r="S579" i="1"/>
  <c r="T579" i="1"/>
  <c r="S248" i="1"/>
  <c r="U248" i="1"/>
  <c r="A248" i="1"/>
  <c r="R248" i="1"/>
  <c r="T248" i="1"/>
  <c r="T242" i="1"/>
  <c r="A242" i="1"/>
  <c r="U242" i="1"/>
  <c r="R242" i="1"/>
  <c r="S242" i="1"/>
  <c r="U126" i="1"/>
  <c r="R126" i="1"/>
  <c r="S126" i="1"/>
  <c r="A126" i="1"/>
  <c r="T126" i="1"/>
  <c r="S295" i="1"/>
  <c r="U295" i="1"/>
  <c r="R295" i="1"/>
  <c r="A295" i="1"/>
  <c r="T295" i="1"/>
  <c r="S542" i="1"/>
  <c r="T542" i="1"/>
  <c r="A542" i="1"/>
  <c r="R542" i="1"/>
  <c r="U542" i="1"/>
  <c r="A576" i="1"/>
  <c r="S576" i="1"/>
  <c r="R576" i="1"/>
  <c r="U576" i="1"/>
  <c r="T576" i="1"/>
  <c r="T21" i="1"/>
  <c r="S21" i="1"/>
  <c r="A21" i="1"/>
  <c r="R21" i="1"/>
  <c r="U21" i="1"/>
  <c r="T64" i="1"/>
  <c r="S64" i="1"/>
  <c r="R64" i="1"/>
  <c r="U64" i="1"/>
  <c r="A64" i="1"/>
  <c r="S378" i="1"/>
  <c r="R378" i="1"/>
  <c r="U378" i="1"/>
  <c r="T378" i="1"/>
  <c r="A378" i="1"/>
  <c r="R572" i="1"/>
  <c r="T572" i="1"/>
  <c r="U572" i="1"/>
  <c r="A572" i="1"/>
  <c r="S572" i="1"/>
  <c r="A566" i="1"/>
  <c r="S566" i="1"/>
  <c r="U566" i="1"/>
  <c r="T566" i="1"/>
  <c r="R566" i="1"/>
  <c r="U468" i="1"/>
  <c r="A468" i="1"/>
  <c r="S468" i="1"/>
  <c r="T468" i="1"/>
  <c r="R468" i="1"/>
  <c r="R293" i="1"/>
  <c r="T293" i="1"/>
  <c r="S293" i="1"/>
  <c r="U293" i="1"/>
  <c r="A293" i="1"/>
  <c r="T518" i="1"/>
  <c r="S518" i="1"/>
  <c r="U518" i="1"/>
  <c r="A518" i="1"/>
  <c r="R518" i="1"/>
  <c r="T394" i="1"/>
  <c r="R394" i="1"/>
  <c r="U394" i="1"/>
  <c r="S394" i="1"/>
  <c r="A394" i="1"/>
  <c r="A364" i="1"/>
  <c r="U364" i="1"/>
  <c r="S364" i="1"/>
  <c r="T364" i="1"/>
  <c r="R364" i="1"/>
  <c r="S577" i="1"/>
  <c r="A577" i="1"/>
  <c r="T577" i="1"/>
  <c r="R577" i="1"/>
  <c r="U577" i="1"/>
  <c r="R219" i="1"/>
  <c r="S219" i="1"/>
  <c r="T219" i="1"/>
  <c r="U219" i="1"/>
  <c r="A219" i="1"/>
  <c r="U272" i="1"/>
  <c r="T272" i="1"/>
  <c r="A272" i="1"/>
  <c r="R272" i="1"/>
  <c r="S272" i="1"/>
  <c r="R356" i="1"/>
  <c r="S356" i="1"/>
  <c r="A356" i="1"/>
  <c r="T356" i="1"/>
  <c r="U356" i="1"/>
  <c r="T590" i="1"/>
  <c r="R590" i="1"/>
  <c r="S590" i="1"/>
  <c r="U590" i="1"/>
  <c r="A590" i="1"/>
  <c r="S215" i="1"/>
  <c r="T215" i="1"/>
  <c r="A215" i="1"/>
  <c r="R215" i="1"/>
  <c r="U215" i="1"/>
  <c r="A189" i="1"/>
  <c r="R189" i="1"/>
  <c r="S189" i="1"/>
  <c r="T189" i="1"/>
  <c r="U189" i="1"/>
  <c r="A224" i="1"/>
  <c r="S224" i="1"/>
  <c r="U224" i="1"/>
  <c r="R224" i="1"/>
  <c r="T224" i="1"/>
  <c r="R104" i="1"/>
  <c r="U104" i="1"/>
  <c r="T104" i="1"/>
  <c r="S104" i="1"/>
  <c r="A104" i="1"/>
  <c r="S297" i="1"/>
  <c r="U297" i="1"/>
  <c r="R297" i="1"/>
  <c r="A297" i="1"/>
  <c r="T297" i="1"/>
  <c r="R589" i="1"/>
  <c r="S589" i="1"/>
  <c r="A589" i="1"/>
  <c r="T589" i="1"/>
  <c r="U589" i="1"/>
  <c r="A192" i="1"/>
  <c r="R192" i="1"/>
  <c r="S192" i="1"/>
  <c r="T192" i="1"/>
  <c r="U192" i="1"/>
  <c r="R139" i="1"/>
  <c r="S139" i="1"/>
  <c r="A139" i="1"/>
  <c r="U139" i="1"/>
  <c r="T139" i="1"/>
  <c r="R73" i="1"/>
  <c r="S73" i="1"/>
  <c r="A73" i="1"/>
  <c r="U73" i="1"/>
  <c r="T73" i="1"/>
  <c r="S209" i="1"/>
  <c r="R209" i="1"/>
  <c r="T209" i="1"/>
  <c r="A209" i="1"/>
  <c r="U209" i="1"/>
  <c r="U10" i="1"/>
  <c r="T10" i="1"/>
  <c r="A10" i="1"/>
  <c r="R10" i="1"/>
  <c r="S10" i="1"/>
  <c r="T86" i="1"/>
  <c r="U86" i="1"/>
  <c r="R86" i="1"/>
  <c r="S86" i="1"/>
  <c r="A86" i="1"/>
  <c r="R330" i="1"/>
  <c r="T330" i="1"/>
  <c r="S330" i="1"/>
  <c r="U330" i="1"/>
  <c r="A330" i="1"/>
  <c r="U491" i="1"/>
  <c r="T491" i="1"/>
  <c r="R491" i="1"/>
  <c r="A491" i="1"/>
  <c r="S491" i="1"/>
  <c r="R290" i="1"/>
  <c r="U290" i="1"/>
  <c r="A290" i="1"/>
  <c r="T290" i="1"/>
  <c r="S290" i="1"/>
  <c r="R499" i="1"/>
  <c r="T499" i="1"/>
  <c r="S499" i="1"/>
  <c r="A499" i="1"/>
  <c r="U499" i="1"/>
  <c r="R419" i="1"/>
  <c r="A419" i="1"/>
  <c r="S419" i="1"/>
  <c r="T419" i="1"/>
  <c r="U419" i="1"/>
  <c r="A182" i="1"/>
  <c r="S182" i="1"/>
  <c r="T182" i="1"/>
  <c r="U182" i="1"/>
  <c r="R182" i="1"/>
  <c r="U111" i="1"/>
  <c r="S111" i="1"/>
  <c r="R111" i="1"/>
  <c r="T111" i="1"/>
  <c r="A111" i="1"/>
  <c r="U575" i="1"/>
  <c r="T575" i="1"/>
  <c r="A575" i="1"/>
  <c r="R575" i="1"/>
  <c r="S575" i="1"/>
  <c r="U533" i="1"/>
  <c r="S533" i="1"/>
  <c r="R533" i="1"/>
  <c r="A533" i="1"/>
  <c r="T533" i="1"/>
  <c r="A337" i="1"/>
  <c r="R337" i="1"/>
  <c r="U337" i="1"/>
  <c r="S337" i="1"/>
  <c r="T337" i="1"/>
  <c r="S336" i="1"/>
  <c r="R336" i="1"/>
  <c r="U336" i="1"/>
  <c r="T336" i="1"/>
  <c r="A336" i="1"/>
  <c r="U392" i="1"/>
  <c r="R392" i="1"/>
  <c r="T392" i="1"/>
  <c r="S392" i="1"/>
  <c r="A392" i="1"/>
  <c r="T373" i="1"/>
  <c r="R373" i="1"/>
  <c r="U373" i="1"/>
  <c r="S373" i="1"/>
  <c r="A373" i="1"/>
  <c r="R57" i="1"/>
  <c r="S57" i="1"/>
  <c r="A57" i="1"/>
  <c r="U57" i="1"/>
  <c r="T57" i="1"/>
  <c r="S521" i="1"/>
  <c r="A521" i="1"/>
  <c r="R521" i="1"/>
  <c r="U521" i="1"/>
  <c r="T521" i="1"/>
  <c r="T322" i="1"/>
  <c r="U322" i="1"/>
  <c r="S322" i="1"/>
  <c r="A322" i="1"/>
  <c r="R322" i="1"/>
  <c r="A237" i="1"/>
  <c r="R237" i="1"/>
  <c r="T237" i="1"/>
  <c r="U237" i="1"/>
  <c r="S237" i="1"/>
  <c r="U410" i="1"/>
  <c r="A410" i="1"/>
  <c r="T410" i="1"/>
  <c r="S410" i="1"/>
  <c r="R410" i="1"/>
  <c r="R103" i="1"/>
  <c r="A103" i="1"/>
  <c r="T103" i="1"/>
  <c r="S103" i="1"/>
  <c r="U103" i="1"/>
  <c r="T451" i="1"/>
  <c r="S451" i="1"/>
  <c r="R451" i="1"/>
  <c r="U451" i="1"/>
  <c r="A451" i="1"/>
  <c r="T58" i="1"/>
  <c r="R58" i="1"/>
  <c r="S58" i="1"/>
  <c r="U58" i="1"/>
  <c r="A58" i="1"/>
  <c r="T69" i="1"/>
  <c r="S69" i="1"/>
  <c r="U69" i="1"/>
  <c r="R69" i="1"/>
  <c r="A69" i="1"/>
  <c r="T528" i="1"/>
  <c r="S528" i="1"/>
  <c r="A528" i="1"/>
  <c r="R528" i="1"/>
  <c r="U528" i="1"/>
  <c r="U538" i="1"/>
  <c r="R538" i="1"/>
  <c r="T538" i="1"/>
  <c r="A538" i="1"/>
  <c r="S538" i="1"/>
  <c r="R454" i="1"/>
  <c r="A454" i="1"/>
  <c r="T454" i="1"/>
  <c r="U454" i="1"/>
  <c r="S454" i="1"/>
  <c r="A255" i="1"/>
  <c r="S255" i="1"/>
  <c r="R255" i="1"/>
  <c r="T255" i="1"/>
  <c r="U255" i="1"/>
  <c r="S455" i="1"/>
  <c r="R455" i="1"/>
  <c r="T455" i="1"/>
  <c r="A455" i="1"/>
  <c r="U455" i="1"/>
  <c r="S148" i="1"/>
  <c r="A148" i="1"/>
  <c r="U148" i="1"/>
  <c r="T148" i="1"/>
  <c r="R148" i="1"/>
  <c r="A564" i="1"/>
  <c r="T564" i="1"/>
  <c r="R564" i="1"/>
  <c r="S564" i="1"/>
  <c r="U564" i="1"/>
  <c r="S203" i="1"/>
  <c r="U203" i="1"/>
  <c r="R203" i="1"/>
  <c r="T203" i="1"/>
  <c r="A203" i="1"/>
  <c r="A39" i="1"/>
  <c r="R39" i="1"/>
  <c r="S39" i="1"/>
  <c r="T39" i="1"/>
  <c r="U39" i="1"/>
  <c r="A522" i="1"/>
  <c r="S522" i="1"/>
  <c r="T522" i="1"/>
  <c r="R522" i="1"/>
  <c r="U522" i="1"/>
  <c r="S404" i="1"/>
  <c r="R404" i="1"/>
  <c r="T404" i="1"/>
  <c r="A404" i="1"/>
  <c r="U404" i="1"/>
  <c r="U490" i="1"/>
  <c r="R490" i="1"/>
  <c r="S490" i="1"/>
  <c r="A490" i="1"/>
  <c r="T490" i="1"/>
  <c r="U264" i="1"/>
  <c r="S264" i="1"/>
  <c r="T264" i="1"/>
  <c r="R264" i="1"/>
  <c r="A264" i="1"/>
  <c r="R536" i="1"/>
  <c r="A536" i="1"/>
  <c r="T536" i="1"/>
  <c r="U536" i="1"/>
  <c r="S536" i="1"/>
  <c r="S249" i="1"/>
  <c r="A249" i="1"/>
  <c r="R249" i="1"/>
  <c r="U249" i="1"/>
  <c r="T249" i="1"/>
  <c r="A501" i="1"/>
  <c r="R501" i="1"/>
  <c r="T501" i="1"/>
  <c r="U501" i="1"/>
  <c r="S501" i="1"/>
  <c r="R327" i="1"/>
  <c r="T327" i="1"/>
  <c r="A327" i="1"/>
  <c r="S327" i="1"/>
  <c r="U327" i="1"/>
  <c r="T14" i="1"/>
  <c r="U14" i="1"/>
  <c r="R14" i="1"/>
  <c r="A14" i="1"/>
  <c r="S14" i="1"/>
  <c r="A463" i="1"/>
  <c r="S463" i="1"/>
  <c r="T463" i="1"/>
  <c r="R463" i="1"/>
  <c r="U463" i="1"/>
  <c r="A145" i="1"/>
  <c r="R145" i="1"/>
  <c r="U145" i="1"/>
  <c r="S145" i="1"/>
  <c r="T145" i="1"/>
  <c r="U163" i="1"/>
  <c r="S163" i="1"/>
  <c r="T163" i="1"/>
  <c r="R163" i="1"/>
  <c r="A163" i="1"/>
  <c r="S175" i="1"/>
  <c r="U175" i="1"/>
  <c r="R175" i="1"/>
  <c r="T175" i="1"/>
  <c r="A175" i="1"/>
  <c r="S300" i="1"/>
  <c r="R300" i="1"/>
  <c r="T300" i="1"/>
  <c r="U300" i="1"/>
  <c r="A300" i="1"/>
  <c r="A102" i="1"/>
  <c r="S102" i="1"/>
  <c r="U102" i="1"/>
  <c r="R102" i="1"/>
  <c r="T102" i="1"/>
  <c r="T97" i="1"/>
  <c r="U97" i="1"/>
  <c r="S97" i="1"/>
  <c r="R97" i="1"/>
  <c r="A97" i="1"/>
  <c r="S155" i="1"/>
  <c r="R155" i="1"/>
  <c r="A155" i="1"/>
  <c r="U155" i="1"/>
  <c r="T155" i="1"/>
  <c r="S342" i="1"/>
  <c r="R342" i="1"/>
  <c r="T342" i="1"/>
  <c r="U342" i="1"/>
  <c r="A342" i="1"/>
  <c r="R27" i="1"/>
  <c r="A27" i="1"/>
  <c r="S27" i="1"/>
  <c r="U27" i="1"/>
  <c r="T27" i="1"/>
  <c r="S328" i="1"/>
  <c r="A328" i="1"/>
  <c r="U328" i="1"/>
  <c r="R328" i="1"/>
  <c r="T328" i="1"/>
  <c r="U401" i="1"/>
  <c r="A401" i="1"/>
  <c r="S401" i="1"/>
  <c r="R401" i="1"/>
  <c r="T401" i="1"/>
  <c r="T22" i="1"/>
  <c r="S22" i="1"/>
  <c r="A22" i="1"/>
  <c r="R22" i="1"/>
  <c r="U22" i="1"/>
  <c r="U74" i="1"/>
  <c r="T74" i="1"/>
  <c r="A74" i="1"/>
  <c r="R74" i="1"/>
  <c r="S74" i="1"/>
  <c r="S431" i="1"/>
  <c r="T431" i="1"/>
  <c r="A431" i="1"/>
  <c r="R431" i="1"/>
  <c r="U431" i="1"/>
  <c r="A526" i="1"/>
  <c r="T526" i="1"/>
  <c r="U526" i="1"/>
  <c r="R526" i="1"/>
  <c r="S526" i="1"/>
  <c r="A193" i="1"/>
  <c r="T193" i="1"/>
  <c r="U193" i="1"/>
  <c r="R193" i="1"/>
  <c r="S193" i="1"/>
  <c r="T11" i="1"/>
  <c r="A11" i="1"/>
  <c r="U11" i="1"/>
  <c r="S11" i="1"/>
  <c r="R11" i="1"/>
  <c r="A475" i="1"/>
  <c r="T475" i="1"/>
  <c r="S475" i="1"/>
  <c r="U475" i="1"/>
  <c r="R475" i="1"/>
  <c r="A382" i="1"/>
  <c r="R382" i="1"/>
  <c r="T382" i="1"/>
  <c r="S382" i="1"/>
  <c r="U382" i="1"/>
  <c r="R384" i="1"/>
  <c r="A384" i="1"/>
  <c r="S384" i="1"/>
  <c r="T384" i="1"/>
  <c r="U384" i="1"/>
  <c r="T453" i="1"/>
  <c r="U453" i="1"/>
  <c r="S453" i="1"/>
  <c r="R453" i="1"/>
  <c r="A453" i="1"/>
  <c r="U37" i="1"/>
  <c r="R37" i="1"/>
  <c r="S37" i="1"/>
  <c r="A37" i="1"/>
  <c r="T37" i="1"/>
  <c r="T213" i="1"/>
  <c r="R213" i="1"/>
  <c r="S213" i="1"/>
  <c r="A213" i="1"/>
  <c r="U213" i="1"/>
  <c r="S282" i="1"/>
  <c r="T282" i="1"/>
  <c r="U282" i="1"/>
  <c r="A282" i="1"/>
  <c r="R282" i="1"/>
  <c r="U18" i="1"/>
  <c r="T18" i="1"/>
  <c r="S18" i="1"/>
  <c r="R18" i="1"/>
  <c r="A18" i="1"/>
  <c r="R527" i="1"/>
  <c r="U527" i="1"/>
  <c r="A527" i="1"/>
  <c r="S527" i="1"/>
  <c r="T527" i="1"/>
  <c r="U470" i="1"/>
  <c r="R470" i="1"/>
  <c r="A470" i="1"/>
  <c r="S470" i="1"/>
  <c r="T470" i="1"/>
  <c r="R206" i="1"/>
  <c r="U206" i="1"/>
  <c r="T206" i="1"/>
  <c r="S206" i="1"/>
  <c r="A206" i="1"/>
  <c r="U243" i="1"/>
  <c r="T243" i="1"/>
  <c r="S243" i="1"/>
  <c r="A243" i="1"/>
  <c r="R243" i="1"/>
  <c r="U464" i="1"/>
  <c r="A464" i="1"/>
  <c r="S464" i="1"/>
  <c r="R464" i="1"/>
  <c r="T464" i="1"/>
  <c r="S61" i="1"/>
  <c r="R61" i="1"/>
  <c r="A61" i="1"/>
  <c r="T61" i="1"/>
  <c r="U61" i="1"/>
  <c r="S133" i="1"/>
  <c r="R133" i="1"/>
  <c r="A133" i="1"/>
  <c r="U133" i="1"/>
  <c r="T133" i="1"/>
  <c r="R172" i="1"/>
  <c r="S172" i="1"/>
  <c r="U172" i="1"/>
  <c r="A172" i="1"/>
  <c r="T172" i="1"/>
  <c r="S580" i="1"/>
  <c r="A580" i="1"/>
  <c r="U580" i="1"/>
  <c r="T580" i="1"/>
  <c r="R580" i="1"/>
  <c r="S535" i="1"/>
  <c r="T535" i="1"/>
  <c r="A535" i="1"/>
  <c r="U535" i="1"/>
  <c r="R535" i="1"/>
  <c r="A288" i="1"/>
  <c r="U288" i="1"/>
  <c r="S288" i="1"/>
  <c r="R288" i="1"/>
  <c r="T288" i="1"/>
  <c r="U75" i="1"/>
  <c r="T75" i="1"/>
  <c r="A75" i="1"/>
  <c r="S75" i="1"/>
  <c r="R75" i="1"/>
  <c r="T88" i="1"/>
  <c r="A88" i="1"/>
  <c r="S88" i="1"/>
  <c r="U88" i="1"/>
  <c r="R88" i="1"/>
  <c r="R534" i="1"/>
  <c r="T534" i="1"/>
  <c r="A534" i="1"/>
  <c r="S534" i="1"/>
  <c r="U534" i="1"/>
  <c r="U113" i="1"/>
  <c r="T113" i="1"/>
  <c r="A113" i="1"/>
  <c r="R113" i="1"/>
  <c r="S113" i="1"/>
  <c r="A268" i="1"/>
  <c r="S268" i="1"/>
  <c r="R268" i="1"/>
  <c r="U268" i="1"/>
  <c r="T268" i="1"/>
  <c r="R449" i="1"/>
  <c r="S449" i="1"/>
  <c r="U449" i="1"/>
  <c r="A449" i="1"/>
  <c r="T449" i="1"/>
  <c r="A116" i="1"/>
  <c r="S116" i="1"/>
  <c r="U116" i="1"/>
  <c r="R116" i="1"/>
  <c r="T116" i="1"/>
  <c r="A493" i="1"/>
  <c r="R493" i="1"/>
  <c r="T493" i="1"/>
  <c r="S493" i="1"/>
  <c r="U493" i="1"/>
  <c r="R171" i="1"/>
  <c r="A171" i="1"/>
  <c r="S171" i="1"/>
  <c r="U171" i="1"/>
  <c r="T171" i="1"/>
  <c r="T530" i="1"/>
  <c r="R530" i="1"/>
  <c r="A530" i="1"/>
  <c r="U530" i="1"/>
  <c r="S530" i="1"/>
  <c r="A183" i="1"/>
  <c r="U183" i="1"/>
  <c r="R183" i="1"/>
  <c r="S183" i="1"/>
  <c r="T183" i="1"/>
  <c r="T305" i="1"/>
  <c r="S305" i="1"/>
  <c r="R305" i="1"/>
  <c r="U305" i="1"/>
  <c r="A305" i="1"/>
  <c r="S548" i="1"/>
  <c r="R548" i="1"/>
  <c r="T548" i="1"/>
  <c r="U548" i="1"/>
  <c r="A548" i="1"/>
  <c r="T241" i="1"/>
  <c r="A241" i="1"/>
  <c r="U241" i="1"/>
  <c r="R241" i="1"/>
  <c r="S241" i="1"/>
  <c r="A229" i="1"/>
  <c r="S229" i="1"/>
  <c r="U229" i="1"/>
  <c r="T229" i="1"/>
  <c r="R229" i="1"/>
  <c r="S403" i="1"/>
  <c r="A403" i="1"/>
  <c r="R403" i="1"/>
  <c r="T403" i="1"/>
  <c r="U403" i="1"/>
  <c r="A447" i="1"/>
  <c r="S447" i="1"/>
  <c r="T447" i="1"/>
  <c r="U447" i="1"/>
  <c r="R447" i="1"/>
  <c r="S314" i="1"/>
  <c r="R314" i="1"/>
  <c r="A314" i="1"/>
  <c r="U314" i="1"/>
  <c r="T314" i="1"/>
  <c r="U476" i="1"/>
  <c r="T476" i="1"/>
  <c r="S476" i="1"/>
  <c r="A476" i="1"/>
  <c r="R476" i="1"/>
  <c r="R1" i="1"/>
  <c r="T375" i="1"/>
  <c r="A375" i="1"/>
  <c r="U375" i="1"/>
  <c r="S375" i="1"/>
  <c r="R375" i="1"/>
  <c r="T595" i="1"/>
  <c r="U595" i="1"/>
  <c r="S595" i="1"/>
  <c r="A595" i="1"/>
  <c r="R595" i="1"/>
  <c r="U17" i="1"/>
  <c r="R17" i="1"/>
  <c r="S17" i="1"/>
  <c r="T17" i="1"/>
  <c r="A17" i="1"/>
  <c r="T594" i="1"/>
  <c r="S594" i="1"/>
  <c r="R594" i="1"/>
  <c r="U594" i="1"/>
  <c r="A594" i="1"/>
  <c r="U413" i="1"/>
  <c r="R413" i="1"/>
  <c r="A413" i="1"/>
  <c r="T413" i="1"/>
  <c r="S413" i="1"/>
  <c r="R345" i="1"/>
  <c r="A345" i="1"/>
  <c r="U345" i="1"/>
  <c r="S345" i="1"/>
  <c r="T345" i="1"/>
  <c r="R19" i="1"/>
  <c r="U19" i="1"/>
  <c r="T19" i="1"/>
  <c r="S19" i="1"/>
  <c r="A19" i="1"/>
  <c r="A480" i="1"/>
  <c r="T480" i="1"/>
  <c r="U480" i="1"/>
  <c r="R480" i="1"/>
  <c r="S480" i="1"/>
  <c r="S200" i="1"/>
  <c r="U200" i="1"/>
  <c r="A200" i="1"/>
  <c r="T200" i="1"/>
  <c r="R200" i="1"/>
  <c r="U62" i="1"/>
  <c r="T62" i="1"/>
  <c r="R62" i="1"/>
  <c r="A62" i="1"/>
  <c r="S62" i="1"/>
  <c r="R140" i="1"/>
  <c r="S140" i="1"/>
  <c r="T140" i="1"/>
  <c r="A140" i="1"/>
  <c r="U140" i="1"/>
  <c r="T427" i="1"/>
  <c r="A427" i="1"/>
  <c r="S427" i="1"/>
  <c r="R427" i="1"/>
  <c r="U427" i="1"/>
  <c r="R91" i="1"/>
  <c r="A91" i="1"/>
  <c r="T91" i="1"/>
  <c r="S91" i="1"/>
  <c r="U91" i="1"/>
  <c r="S379" i="1"/>
  <c r="A379" i="1"/>
  <c r="U379" i="1"/>
  <c r="R379" i="1"/>
  <c r="T379" i="1"/>
  <c r="A434" i="1"/>
  <c r="R434" i="1"/>
  <c r="S434" i="1"/>
  <c r="T434" i="1"/>
  <c r="U434" i="1"/>
  <c r="U136" i="1"/>
  <c r="A136" i="1"/>
  <c r="R136" i="1"/>
  <c r="S136" i="1"/>
  <c r="T136" i="1"/>
  <c r="R508" i="1"/>
  <c r="A508" i="1"/>
  <c r="S508" i="1"/>
  <c r="U508" i="1"/>
  <c r="T508" i="1"/>
  <c r="U135" i="1"/>
  <c r="R135" i="1"/>
  <c r="A135" i="1"/>
  <c r="S135" i="1"/>
  <c r="T135" i="1"/>
  <c r="T407" i="1"/>
  <c r="S407" i="1"/>
  <c r="A407" i="1"/>
  <c r="R407" i="1"/>
  <c r="U407" i="1"/>
  <c r="R515" i="1"/>
  <c r="S515" i="1"/>
  <c r="A515" i="1"/>
  <c r="T515" i="1"/>
  <c r="U515" i="1"/>
  <c r="R310" i="1"/>
  <c r="U310" i="1"/>
  <c r="A310" i="1"/>
  <c r="T310" i="1"/>
  <c r="S310" i="1"/>
  <c r="T79" i="1"/>
  <c r="A79" i="1"/>
  <c r="S79" i="1"/>
  <c r="U79" i="1"/>
  <c r="R79" i="1"/>
  <c r="S539" i="1"/>
  <c r="A539" i="1"/>
  <c r="T539" i="1"/>
  <c r="R539" i="1"/>
  <c r="U539" i="1"/>
  <c r="A365" i="1"/>
  <c r="S365" i="1"/>
  <c r="U365" i="1"/>
  <c r="R365" i="1"/>
  <c r="T365" i="1"/>
  <c r="R53" i="1"/>
  <c r="S53" i="1"/>
  <c r="T53" i="1"/>
  <c r="U53" i="1"/>
  <c r="A53" i="1"/>
  <c r="R443" i="1"/>
  <c r="U443" i="1"/>
  <c r="A443" i="1"/>
  <c r="T443" i="1"/>
  <c r="S443" i="1"/>
  <c r="T474" i="1"/>
  <c r="A474" i="1"/>
  <c r="R474" i="1"/>
  <c r="S474" i="1"/>
  <c r="U474" i="1"/>
  <c r="T29" i="1"/>
  <c r="S29" i="1"/>
  <c r="U29" i="1"/>
  <c r="R29" i="1"/>
  <c r="A29" i="1"/>
  <c r="A450" i="1"/>
  <c r="S450" i="1"/>
  <c r="U450" i="1"/>
  <c r="T450" i="1"/>
  <c r="R450" i="1"/>
  <c r="R307" i="1"/>
  <c r="A307" i="1"/>
  <c r="S307" i="1"/>
  <c r="U307" i="1"/>
  <c r="T307" i="1"/>
  <c r="A161" i="1"/>
  <c r="S161" i="1"/>
  <c r="R161" i="1"/>
  <c r="U161" i="1"/>
  <c r="T161" i="1"/>
  <c r="S369" i="1"/>
  <c r="U369" i="1"/>
  <c r="R369" i="1"/>
  <c r="A369" i="1"/>
  <c r="T369" i="1"/>
  <c r="S592" i="1"/>
  <c r="T592" i="1"/>
  <c r="U592" i="1"/>
  <c r="R592" i="1"/>
  <c r="A592" i="1"/>
  <c r="U228" i="1"/>
  <c r="R228" i="1"/>
  <c r="S228" i="1"/>
  <c r="A228" i="1"/>
  <c r="T228" i="1"/>
  <c r="A154" i="1"/>
  <c r="T154" i="1"/>
  <c r="R154" i="1"/>
  <c r="U154" i="1"/>
  <c r="S154" i="1"/>
  <c r="T599" i="1"/>
  <c r="A599" i="1"/>
  <c r="R599" i="1"/>
  <c r="S599" i="1"/>
  <c r="U599" i="1"/>
  <c r="S115" i="1"/>
  <c r="R115" i="1"/>
  <c r="A115" i="1"/>
  <c r="T115" i="1"/>
  <c r="U115" i="1"/>
  <c r="R313" i="1"/>
  <c r="T313" i="1"/>
  <c r="S313" i="1"/>
  <c r="U313" i="1"/>
  <c r="A313" i="1"/>
  <c r="S496" i="1"/>
  <c r="A496" i="1"/>
  <c r="R496" i="1"/>
  <c r="U496" i="1"/>
  <c r="T496" i="1"/>
  <c r="A223" i="1"/>
  <c r="T223" i="1"/>
  <c r="S223" i="1"/>
  <c r="U223" i="1"/>
  <c r="R223" i="1"/>
  <c r="R469" i="1"/>
  <c r="T469" i="1"/>
  <c r="A469" i="1"/>
  <c r="U469" i="1"/>
  <c r="S469" i="1"/>
  <c r="U312" i="1"/>
  <c r="S312" i="1"/>
  <c r="T312" i="1"/>
  <c r="A312" i="1"/>
  <c r="R312" i="1"/>
  <c r="U561" i="1"/>
  <c r="R561" i="1"/>
  <c r="A561" i="1"/>
  <c r="S561" i="1"/>
  <c r="T561" i="1"/>
  <c r="T471" i="1"/>
  <c r="U471" i="1"/>
  <c r="S471" i="1"/>
  <c r="A471" i="1"/>
  <c r="R471" i="1"/>
  <c r="R119" i="1"/>
  <c r="T119" i="1"/>
  <c r="S119" i="1"/>
  <c r="A119" i="1"/>
  <c r="U119" i="1"/>
  <c r="R55" i="1"/>
  <c r="S55" i="1"/>
  <c r="A55" i="1"/>
  <c r="U55" i="1"/>
  <c r="T55" i="1"/>
  <c r="T13" i="1"/>
  <c r="S13" i="1"/>
  <c r="A13" i="1"/>
  <c r="U13" i="1"/>
  <c r="R13" i="1"/>
  <c r="S581" i="1"/>
  <c r="A581" i="1"/>
  <c r="U581" i="1"/>
  <c r="R581" i="1"/>
  <c r="T581" i="1"/>
  <c r="A350" i="1"/>
  <c r="R350" i="1"/>
  <c r="U350" i="1"/>
  <c r="T350" i="1"/>
  <c r="S350" i="1"/>
  <c r="U483" i="1"/>
  <c r="T483" i="1"/>
  <c r="R483" i="1"/>
  <c r="S483" i="1"/>
  <c r="A483" i="1"/>
  <c r="R387" i="1"/>
  <c r="T387" i="1"/>
  <c r="S387" i="1"/>
  <c r="U387" i="1"/>
  <c r="A387" i="1"/>
  <c r="S151" i="1"/>
  <c r="T151" i="1"/>
  <c r="R151" i="1"/>
  <c r="A151" i="1"/>
  <c r="U151" i="1"/>
  <c r="U166" i="1"/>
  <c r="T166" i="1"/>
  <c r="S166" i="1"/>
  <c r="R166" i="1"/>
  <c r="A166" i="1"/>
  <c r="S142" i="1"/>
  <c r="A142" i="1"/>
  <c r="U142" i="1"/>
  <c r="T142" i="1"/>
  <c r="R142" i="1"/>
  <c r="A321" i="1"/>
  <c r="T321" i="1"/>
  <c r="U321" i="1"/>
  <c r="R321" i="1"/>
  <c r="S321" i="1"/>
  <c r="U509" i="1"/>
  <c r="S509" i="1"/>
  <c r="T509" i="1"/>
  <c r="A509" i="1"/>
  <c r="R509" i="1"/>
  <c r="U430" i="1"/>
  <c r="R430" i="1"/>
  <c r="A430" i="1"/>
  <c r="S430" i="1"/>
  <c r="T430" i="1"/>
  <c r="T98" i="1"/>
  <c r="R98" i="1"/>
  <c r="U98" i="1"/>
  <c r="A98" i="1"/>
  <c r="S98" i="1"/>
  <c r="T284" i="1"/>
  <c r="U284" i="1"/>
  <c r="S284" i="1"/>
  <c r="A284" i="1"/>
  <c r="R284" i="1"/>
  <c r="S186" i="1"/>
  <c r="A186" i="1"/>
  <c r="R186" i="1"/>
  <c r="T186" i="1"/>
  <c r="U186" i="1"/>
  <c r="U251" i="1"/>
  <c r="T251" i="1"/>
  <c r="R251" i="1"/>
  <c r="S251" i="1"/>
  <c r="A251" i="1"/>
  <c r="A507" i="1"/>
  <c r="U507" i="1"/>
  <c r="S507" i="1"/>
  <c r="R507" i="1"/>
  <c r="T507" i="1"/>
  <c r="R82" i="1"/>
  <c r="A82" i="1"/>
  <c r="U82" i="1"/>
  <c r="S82" i="1"/>
  <c r="T82" i="1"/>
  <c r="T246" i="1"/>
  <c r="S246" i="1"/>
  <c r="R246" i="1"/>
  <c r="A246" i="1"/>
  <c r="U246" i="1"/>
  <c r="U281" i="1"/>
  <c r="R281" i="1"/>
  <c r="T281" i="1"/>
  <c r="S281" i="1"/>
  <c r="A281" i="1"/>
  <c r="A302" i="1"/>
  <c r="U302" i="1"/>
  <c r="S302" i="1"/>
  <c r="T302" i="1"/>
  <c r="R302" i="1"/>
  <c r="T560" i="1"/>
  <c r="U560" i="1"/>
  <c r="R560" i="1"/>
  <c r="A560" i="1"/>
  <c r="S560" i="1"/>
  <c r="S231" i="1"/>
  <c r="T231" i="1"/>
  <c r="U231" i="1"/>
  <c r="R231" i="1"/>
  <c r="A231" i="1"/>
  <c r="T448" i="1"/>
  <c r="U448" i="1"/>
  <c r="A448" i="1"/>
  <c r="R448" i="1"/>
  <c r="S448" i="1"/>
  <c r="T556" i="1"/>
  <c r="U556" i="1"/>
  <c r="S556" i="1"/>
  <c r="R556" i="1"/>
  <c r="A556" i="1"/>
  <c r="T582" i="1"/>
  <c r="U582" i="1"/>
  <c r="A582" i="1"/>
  <c r="R582" i="1"/>
  <c r="S582" i="1"/>
  <c r="T71" i="1"/>
  <c r="U71" i="1"/>
  <c r="A71" i="1"/>
  <c r="R71" i="1"/>
  <c r="S71" i="1"/>
  <c r="A570" i="1"/>
  <c r="U570" i="1"/>
  <c r="S570" i="1"/>
  <c r="T570" i="1"/>
  <c r="R570" i="1"/>
  <c r="R324" i="1"/>
  <c r="T324" i="1"/>
  <c r="A324" i="1"/>
  <c r="S324" i="1"/>
  <c r="U324" i="1"/>
  <c r="T137" i="1"/>
  <c r="R137" i="1"/>
  <c r="U137" i="1"/>
  <c r="S137" i="1"/>
  <c r="A137" i="1"/>
  <c r="A190" i="1"/>
  <c r="U190" i="1"/>
  <c r="S190" i="1"/>
  <c r="T190" i="1"/>
  <c r="R190" i="1"/>
  <c r="S202" i="1"/>
  <c r="A202" i="1"/>
  <c r="R202" i="1"/>
  <c r="T202" i="1"/>
  <c r="U202" i="1"/>
  <c r="A557" i="1"/>
  <c r="T557" i="1"/>
  <c r="R557" i="1"/>
  <c r="U557" i="1"/>
  <c r="S557" i="1"/>
  <c r="S170" i="1"/>
  <c r="T170" i="1"/>
  <c r="R170" i="1"/>
  <c r="A170" i="1"/>
  <c r="U170" i="1"/>
  <c r="T90" i="1"/>
  <c r="A90" i="1"/>
  <c r="S90" i="1"/>
  <c r="U90" i="1"/>
  <c r="R90" i="1"/>
  <c r="A405" i="1"/>
  <c r="R405" i="1"/>
  <c r="U405" i="1"/>
  <c r="T405" i="1"/>
  <c r="S405" i="1"/>
  <c r="R565" i="1"/>
  <c r="S565" i="1"/>
  <c r="A565" i="1"/>
  <c r="U565" i="1"/>
  <c r="T565" i="1"/>
  <c r="A424" i="1"/>
  <c r="S424" i="1"/>
  <c r="R424" i="1"/>
  <c r="U424" i="1"/>
  <c r="T424" i="1"/>
  <c r="S355" i="1"/>
  <c r="T355" i="1"/>
  <c r="A355" i="1"/>
  <c r="U355" i="1"/>
  <c r="R355" i="1"/>
  <c r="S95" i="1"/>
  <c r="T95" i="1"/>
  <c r="A95" i="1"/>
  <c r="R95" i="1"/>
  <c r="U95" i="1"/>
  <c r="S393" i="1"/>
  <c r="U393" i="1"/>
  <c r="R393" i="1"/>
  <c r="T393" i="1"/>
  <c r="A393" i="1"/>
  <c r="A275" i="1"/>
  <c r="S275" i="1"/>
  <c r="T275" i="1"/>
  <c r="U275" i="1"/>
  <c r="R275" i="1"/>
  <c r="A214" i="1"/>
  <c r="T214" i="1"/>
  <c r="R214" i="1"/>
  <c r="U214" i="1"/>
  <c r="S214" i="1"/>
  <c r="T178" i="1"/>
  <c r="S178" i="1"/>
  <c r="A178" i="1"/>
  <c r="R178" i="1"/>
  <c r="U178" i="1"/>
  <c r="A585" i="1"/>
  <c r="T585" i="1"/>
  <c r="R585" i="1"/>
  <c r="S585" i="1"/>
  <c r="U585" i="1"/>
  <c r="T422" i="1"/>
  <c r="R422" i="1"/>
  <c r="U422" i="1"/>
  <c r="S422" i="1"/>
  <c r="A422" i="1"/>
  <c r="S598" i="1"/>
  <c r="U598" i="1"/>
  <c r="T598" i="1"/>
  <c r="A598" i="1"/>
  <c r="R598" i="1"/>
  <c r="T385" i="1"/>
  <c r="S385" i="1"/>
  <c r="U385" i="1"/>
  <c r="A385" i="1"/>
  <c r="R385" i="1"/>
  <c r="A261" i="1"/>
  <c r="T261" i="1"/>
  <c r="S261" i="1"/>
  <c r="U261" i="1"/>
  <c r="R261" i="1"/>
  <c r="T558" i="1"/>
  <c r="R558" i="1"/>
  <c r="U558" i="1"/>
  <c r="A558" i="1"/>
  <c r="S558" i="1"/>
  <c r="T323" i="1"/>
  <c r="R323" i="1"/>
  <c r="A323" i="1"/>
  <c r="U323" i="1"/>
  <c r="S323" i="1"/>
  <c r="F7" i="2"/>
  <c r="G7" i="2" s="1"/>
  <c r="E6" i="2"/>
  <c r="J14" i="2"/>
  <c r="F11" i="2"/>
  <c r="J13" i="2"/>
  <c r="D7" i="2"/>
  <c r="F6" i="2"/>
  <c r="F8" i="2"/>
  <c r="L10" i="2"/>
  <c r="H8" i="2"/>
  <c r="E14" i="2"/>
  <c r="E10" i="2"/>
  <c r="D12" i="2"/>
  <c r="F13" i="2"/>
  <c r="L8" i="2"/>
  <c r="J15" i="2"/>
  <c r="F10" i="2"/>
  <c r="F15" i="2"/>
  <c r="E9" i="2"/>
  <c r="E7" i="2"/>
  <c r="D15" i="2"/>
  <c r="L12" i="2"/>
  <c r="M12" i="2" s="1"/>
  <c r="D13" i="2"/>
  <c r="L14" i="2"/>
  <c r="J10" i="2"/>
  <c r="H10" i="2"/>
  <c r="S9" i="1"/>
  <c r="U9" i="1"/>
  <c r="L11" i="2"/>
  <c r="E13" i="2"/>
  <c r="H12" i="2"/>
  <c r="I12" i="2" s="1"/>
  <c r="D6" i="2"/>
  <c r="J11" i="2"/>
  <c r="L9" i="2"/>
  <c r="L6" i="2"/>
  <c r="J12" i="2"/>
  <c r="K12" i="2" s="1"/>
  <c r="H9" i="2"/>
  <c r="E11" i="2"/>
  <c r="H13" i="2"/>
  <c r="I13" i="2" s="1"/>
  <c r="E8" i="2"/>
  <c r="L7" i="2"/>
  <c r="M7" i="2" s="1"/>
  <c r="D11" i="2"/>
  <c r="J7" i="2"/>
  <c r="K7" i="2" s="1"/>
  <c r="J8" i="2"/>
  <c r="H11" i="2"/>
  <c r="I11" i="2" s="1"/>
  <c r="H15" i="2"/>
  <c r="I15" i="2" s="1"/>
  <c r="H6" i="2"/>
  <c r="E12" i="2"/>
  <c r="J9" i="2"/>
  <c r="K9" i="2" s="1"/>
  <c r="F14" i="2"/>
  <c r="H7" i="2"/>
  <c r="I7" i="2" s="1"/>
  <c r="J6" i="2"/>
  <c r="F9" i="2"/>
  <c r="G9" i="2" s="1"/>
  <c r="D9" i="2"/>
  <c r="R9" i="1"/>
  <c r="L15" i="2"/>
  <c r="M15" i="2" s="1"/>
  <c r="L13" i="2"/>
  <c r="M13" i="2" s="1"/>
  <c r="F12" i="2"/>
  <c r="G12" i="2" s="1"/>
  <c r="D14" i="2"/>
  <c r="D8" i="2"/>
  <c r="H14" i="2"/>
  <c r="I14" i="2" s="1"/>
  <c r="D10" i="2"/>
  <c r="T9" i="1"/>
  <c r="E15" i="2"/>
  <c r="U520" i="1"/>
  <c r="T520" i="1"/>
  <c r="A520" i="1"/>
  <c r="R520" i="1"/>
  <c r="S520" i="1"/>
  <c r="S298" i="1"/>
  <c r="A298" i="1"/>
  <c r="R298" i="1"/>
  <c r="U298" i="1"/>
  <c r="T298" i="1"/>
  <c r="R516" i="1"/>
  <c r="U516" i="1"/>
  <c r="T516" i="1"/>
  <c r="S516" i="1"/>
  <c r="A516" i="1"/>
  <c r="T357" i="1"/>
  <c r="R357" i="1"/>
  <c r="A357" i="1"/>
  <c r="U357" i="1"/>
  <c r="S357" i="1"/>
  <c r="T76" i="1"/>
  <c r="A76" i="1"/>
  <c r="U76" i="1"/>
  <c r="S76" i="1"/>
  <c r="R76" i="1"/>
  <c r="U571" i="1"/>
  <c r="S571" i="1"/>
  <c r="R571" i="1"/>
  <c r="T571" i="1"/>
  <c r="A571" i="1"/>
  <c r="U181" i="1"/>
  <c r="T181" i="1"/>
  <c r="R181" i="1"/>
  <c r="S181" i="1"/>
  <c r="A181" i="1"/>
  <c r="S304" i="1"/>
  <c r="A304" i="1"/>
  <c r="R304" i="1"/>
  <c r="T304" i="1"/>
  <c r="U304" i="1"/>
  <c r="R505" i="1"/>
  <c r="U505" i="1"/>
  <c r="A505" i="1"/>
  <c r="T505" i="1"/>
  <c r="S505" i="1"/>
  <c r="S122" i="1"/>
  <c r="R122" i="1"/>
  <c r="T122" i="1"/>
  <c r="A122" i="1"/>
  <c r="U122" i="1"/>
  <c r="S274" i="1"/>
  <c r="A274" i="1"/>
  <c r="U274" i="1"/>
  <c r="R274" i="1"/>
  <c r="T274" i="1"/>
  <c r="A354" i="1"/>
  <c r="S354" i="1"/>
  <c r="R354" i="1"/>
  <c r="T354" i="1"/>
  <c r="U354" i="1"/>
  <c r="U519" i="1"/>
  <c r="T519" i="1"/>
  <c r="A519" i="1"/>
  <c r="S519" i="1"/>
  <c r="R519" i="1"/>
  <c r="R286" i="1"/>
  <c r="U286" i="1"/>
  <c r="A286" i="1"/>
  <c r="S286" i="1"/>
  <c r="T286" i="1"/>
  <c r="U65" i="1"/>
  <c r="S65" i="1"/>
  <c r="R65" i="1"/>
  <c r="T65" i="1"/>
  <c r="A65" i="1"/>
  <c r="T123" i="1"/>
  <c r="R123" i="1"/>
  <c r="S123" i="1"/>
  <c r="A123" i="1"/>
  <c r="U123" i="1"/>
  <c r="T158" i="1"/>
  <c r="R158" i="1"/>
  <c r="A158" i="1"/>
  <c r="U158" i="1"/>
  <c r="S158" i="1"/>
  <c r="U60" i="1"/>
  <c r="S60" i="1"/>
  <c r="T60" i="1"/>
  <c r="R60" i="1"/>
  <c r="A60" i="1"/>
  <c r="S446" i="1"/>
  <c r="T446" i="1"/>
  <c r="U446" i="1"/>
  <c r="R446" i="1"/>
  <c r="A446" i="1"/>
  <c r="U144" i="1"/>
  <c r="S144" i="1"/>
  <c r="R144" i="1"/>
  <c r="T144" i="1"/>
  <c r="A144" i="1"/>
  <c r="T360" i="1"/>
  <c r="U360" i="1"/>
  <c r="R360" i="1"/>
  <c r="A360" i="1"/>
  <c r="S360" i="1"/>
  <c r="T514" i="1"/>
  <c r="A514" i="1"/>
  <c r="R514" i="1"/>
  <c r="U514" i="1"/>
  <c r="S514" i="1"/>
  <c r="S92" i="1"/>
  <c r="U92" i="1"/>
  <c r="A92" i="1"/>
  <c r="T92" i="1"/>
  <c r="R92" i="1"/>
  <c r="A100" i="1"/>
  <c r="R100" i="1"/>
  <c r="T100" i="1"/>
  <c r="U100" i="1"/>
  <c r="S100" i="1"/>
  <c r="T150" i="1"/>
  <c r="S150" i="1"/>
  <c r="R150" i="1"/>
  <c r="U150" i="1"/>
  <c r="A150" i="1"/>
  <c r="A278" i="1"/>
  <c r="U278" i="1"/>
  <c r="T278" i="1"/>
  <c r="R278" i="1"/>
  <c r="S278" i="1"/>
  <c r="S49" i="1"/>
  <c r="R49" i="1"/>
  <c r="T49" i="1"/>
  <c r="U49" i="1"/>
  <c r="A49" i="1"/>
  <c r="A459" i="1"/>
  <c r="T459" i="1"/>
  <c r="U459" i="1"/>
  <c r="R459" i="1"/>
  <c r="S459" i="1"/>
  <c r="S44" i="1"/>
  <c r="R44" i="1"/>
  <c r="U44" i="1"/>
  <c r="A44" i="1"/>
  <c r="T44" i="1"/>
  <c r="S319" i="1"/>
  <c r="U319" i="1"/>
  <c r="T319" i="1"/>
  <c r="A319" i="1"/>
  <c r="R319" i="1"/>
  <c r="R461" i="1"/>
  <c r="U461" i="1"/>
  <c r="T461" i="1"/>
  <c r="A461" i="1"/>
  <c r="S461" i="1"/>
  <c r="U397" i="1"/>
  <c r="T397" i="1"/>
  <c r="S397" i="1"/>
  <c r="A397" i="1"/>
  <c r="R397" i="1"/>
  <c r="R63" i="1"/>
  <c r="A63" i="1"/>
  <c r="T63" i="1"/>
  <c r="S63" i="1"/>
  <c r="U63" i="1"/>
  <c r="A164" i="1"/>
  <c r="U164" i="1"/>
  <c r="R164" i="1"/>
  <c r="S164" i="1"/>
  <c r="T164" i="1"/>
  <c r="U437" i="1"/>
  <c r="T437" i="1"/>
  <c r="S437" i="1"/>
  <c r="R437" i="1"/>
  <c r="A437" i="1"/>
  <c r="S218" i="1"/>
  <c r="A218" i="1"/>
  <c r="R218" i="1"/>
  <c r="T218" i="1"/>
  <c r="U218" i="1"/>
  <c r="A429" i="1"/>
  <c r="T429" i="1"/>
  <c r="U429" i="1"/>
  <c r="R429" i="1"/>
  <c r="S429" i="1"/>
  <c r="S588" i="1"/>
  <c r="T588" i="1"/>
  <c r="R588" i="1"/>
  <c r="U588" i="1"/>
  <c r="A588" i="1"/>
  <c r="T287" i="1"/>
  <c r="U287" i="1"/>
  <c r="R287" i="1"/>
  <c r="S287" i="1"/>
  <c r="A287" i="1"/>
  <c r="A550" i="1"/>
  <c r="U550" i="1"/>
  <c r="S550" i="1"/>
  <c r="R550" i="1"/>
  <c r="T550" i="1"/>
  <c r="S33" i="1"/>
  <c r="U33" i="1"/>
  <c r="R33" i="1"/>
  <c r="T33" i="1"/>
  <c r="A33" i="1"/>
  <c r="S537" i="1"/>
  <c r="R537" i="1"/>
  <c r="U537" i="1"/>
  <c r="A537" i="1"/>
  <c r="T537" i="1"/>
  <c r="R500" i="1"/>
  <c r="A500" i="1"/>
  <c r="U500" i="1"/>
  <c r="S500" i="1"/>
  <c r="T500" i="1"/>
  <c r="S96" i="1"/>
  <c r="R96" i="1"/>
  <c r="U96" i="1"/>
  <c r="T96" i="1"/>
  <c r="A96" i="1"/>
  <c r="U348" i="1"/>
  <c r="S348" i="1"/>
  <c r="R348" i="1"/>
  <c r="T348" i="1"/>
  <c r="A348" i="1"/>
  <c r="S173" i="1"/>
  <c r="U173" i="1"/>
  <c r="A173" i="1"/>
  <c r="R173" i="1"/>
  <c r="T173" i="1"/>
  <c r="U368" i="1"/>
  <c r="A368" i="1"/>
  <c r="T368" i="1"/>
  <c r="R368" i="1"/>
  <c r="S368" i="1"/>
  <c r="A23" i="1"/>
  <c r="U23" i="1"/>
  <c r="S23" i="1"/>
  <c r="R23" i="1"/>
  <c r="T23" i="1"/>
  <c r="A127" i="1"/>
  <c r="U127" i="1"/>
  <c r="S127" i="1"/>
  <c r="T127" i="1"/>
  <c r="R127" i="1"/>
  <c r="A551" i="1"/>
  <c r="S551" i="1"/>
  <c r="U551" i="1"/>
  <c r="R551" i="1"/>
  <c r="T551" i="1"/>
  <c r="R54" i="1"/>
  <c r="T54" i="1"/>
  <c r="U54" i="1"/>
  <c r="A54" i="1"/>
  <c r="S54" i="1"/>
  <c r="A250" i="1"/>
  <c r="S250" i="1"/>
  <c r="U250" i="1"/>
  <c r="T250" i="1"/>
  <c r="R250" i="1"/>
  <c r="S256" i="1"/>
  <c r="U256" i="1"/>
  <c r="T256" i="1"/>
  <c r="A256" i="1"/>
  <c r="R256" i="1"/>
  <c r="A485" i="1"/>
  <c r="R485" i="1"/>
  <c r="U485" i="1"/>
  <c r="S485" i="1"/>
  <c r="T485" i="1"/>
  <c r="A425" i="1"/>
  <c r="S425" i="1"/>
  <c r="U425" i="1"/>
  <c r="R425" i="1"/>
  <c r="T425" i="1"/>
  <c r="R372" i="1"/>
  <c r="U372" i="1"/>
  <c r="A372" i="1"/>
  <c r="T372" i="1"/>
  <c r="S372" i="1"/>
  <c r="A114" i="1"/>
  <c r="S114" i="1"/>
  <c r="U114" i="1"/>
  <c r="R114" i="1"/>
  <c r="T114" i="1"/>
  <c r="R296" i="1"/>
  <c r="A296" i="1"/>
  <c r="U296" i="1"/>
  <c r="S296" i="1"/>
  <c r="T296" i="1"/>
  <c r="U109" i="1"/>
  <c r="S109" i="1"/>
  <c r="A109" i="1"/>
  <c r="R109" i="1"/>
  <c r="T109" i="1"/>
  <c r="U292" i="1"/>
  <c r="R292" i="1"/>
  <c r="A292" i="1"/>
  <c r="T292" i="1"/>
  <c r="S292" i="1"/>
  <c r="A484" i="1"/>
  <c r="U484" i="1"/>
  <c r="S484" i="1"/>
  <c r="R484" i="1"/>
  <c r="T484" i="1"/>
  <c r="R411" i="1"/>
  <c r="U411" i="1"/>
  <c r="S411" i="1"/>
  <c r="A411" i="1"/>
  <c r="T411" i="1"/>
  <c r="R346" i="1"/>
  <c r="U346" i="1"/>
  <c r="T346" i="1"/>
  <c r="A346" i="1"/>
  <c r="S346" i="1"/>
  <c r="A347" i="1"/>
  <c r="S347" i="1"/>
  <c r="R347" i="1"/>
  <c r="U347" i="1"/>
  <c r="T347" i="1"/>
  <c r="A266" i="1"/>
  <c r="R266" i="1"/>
  <c r="S266" i="1"/>
  <c r="T266" i="1"/>
  <c r="U266" i="1"/>
  <c r="U234" i="1"/>
  <c r="S234" i="1"/>
  <c r="T234" i="1"/>
  <c r="A234" i="1"/>
  <c r="R234" i="1"/>
  <c r="R99" i="1"/>
  <c r="S99" i="1"/>
  <c r="A99" i="1"/>
  <c r="U99" i="1"/>
  <c r="T99" i="1"/>
  <c r="S472" i="1"/>
  <c r="U472" i="1"/>
  <c r="R472" i="1"/>
  <c r="T472" i="1"/>
  <c r="A472" i="1"/>
  <c r="R494" i="1"/>
  <c r="A494" i="1"/>
  <c r="U494" i="1"/>
  <c r="S494" i="1"/>
  <c r="T494" i="1"/>
  <c r="A511" i="1"/>
  <c r="R511" i="1"/>
  <c r="S511" i="1"/>
  <c r="T511" i="1"/>
  <c r="U511" i="1"/>
  <c r="R125" i="1"/>
  <c r="S125" i="1"/>
  <c r="A125" i="1"/>
  <c r="U125" i="1"/>
  <c r="T125" i="1"/>
  <c r="U481" i="1"/>
  <c r="T481" i="1"/>
  <c r="S481" i="1"/>
  <c r="A481" i="1"/>
  <c r="R481" i="1"/>
  <c r="S72" i="1"/>
  <c r="R72" i="1"/>
  <c r="U72" i="1"/>
  <c r="A72" i="1"/>
  <c r="T72" i="1"/>
  <c r="R467" i="1"/>
  <c r="U467" i="1"/>
  <c r="T467" i="1"/>
  <c r="S467" i="1"/>
  <c r="A467" i="1"/>
  <c r="T333" i="1"/>
  <c r="A333" i="1"/>
  <c r="R333" i="1"/>
  <c r="S333" i="1"/>
  <c r="U333" i="1"/>
  <c r="A399" i="1"/>
  <c r="T399" i="1"/>
  <c r="R399" i="1"/>
  <c r="S399" i="1"/>
  <c r="U399" i="1"/>
  <c r="A396" i="1"/>
  <c r="T396" i="1"/>
  <c r="S396" i="1"/>
  <c r="U396" i="1"/>
  <c r="R396" i="1"/>
  <c r="U340" i="1"/>
  <c r="S340" i="1"/>
  <c r="T340" i="1"/>
  <c r="A340" i="1"/>
  <c r="R340" i="1"/>
  <c r="R596" i="1"/>
  <c r="A596" i="1"/>
  <c r="T596" i="1"/>
  <c r="S596" i="1"/>
  <c r="U596" i="1"/>
  <c r="R391" i="1"/>
  <c r="S391" i="1"/>
  <c r="A391" i="1"/>
  <c r="U391" i="1"/>
  <c r="T391" i="1"/>
  <c r="T270" i="1"/>
  <c r="S270" i="1"/>
  <c r="U270" i="1"/>
  <c r="A270" i="1"/>
  <c r="R270" i="1"/>
  <c r="S320" i="1"/>
  <c r="A320" i="1"/>
  <c r="U320" i="1"/>
  <c r="R320" i="1"/>
  <c r="T320" i="1"/>
  <c r="A124" i="1"/>
  <c r="R124" i="1"/>
  <c r="T124" i="1"/>
  <c r="S124" i="1"/>
  <c r="U124" i="1"/>
  <c r="S388" i="1"/>
  <c r="R388" i="1"/>
  <c r="A388" i="1"/>
  <c r="U388" i="1"/>
  <c r="T388" i="1"/>
  <c r="U555" i="1"/>
  <c r="S555" i="1"/>
  <c r="T555" i="1"/>
  <c r="A555" i="1"/>
  <c r="R555" i="1"/>
  <c r="A232" i="1"/>
  <c r="S232" i="1"/>
  <c r="R232" i="1"/>
  <c r="T232" i="1"/>
  <c r="U232" i="1"/>
  <c r="S32" i="1"/>
  <c r="R32" i="1"/>
  <c r="U32" i="1"/>
  <c r="A32" i="1"/>
  <c r="T32" i="1"/>
  <c r="A59" i="1"/>
  <c r="T59" i="1"/>
  <c r="R59" i="1"/>
  <c r="S59" i="1"/>
  <c r="U59" i="1"/>
  <c r="U239" i="1"/>
  <c r="T239" i="1"/>
  <c r="R239" i="1"/>
  <c r="S239" i="1"/>
  <c r="A239" i="1"/>
  <c r="T438" i="1"/>
  <c r="A438" i="1"/>
  <c r="S438" i="1"/>
  <c r="R438" i="1"/>
  <c r="U438" i="1"/>
  <c r="R543" i="1"/>
  <c r="T543" i="1"/>
  <c r="A543" i="1"/>
  <c r="S543" i="1"/>
  <c r="U543" i="1"/>
  <c r="A395" i="1"/>
  <c r="S395" i="1"/>
  <c r="R395" i="1"/>
  <c r="U395" i="1"/>
  <c r="T395" i="1"/>
  <c r="A349" i="1"/>
  <c r="S349" i="1"/>
  <c r="R349" i="1"/>
  <c r="T349" i="1"/>
  <c r="U349" i="1"/>
  <c r="U257" i="1"/>
  <c r="A257" i="1"/>
  <c r="R257" i="1"/>
  <c r="S257" i="1"/>
  <c r="T257" i="1"/>
  <c r="U149" i="1"/>
  <c r="S149" i="1"/>
  <c r="T149" i="1"/>
  <c r="R149" i="1"/>
  <c r="A149" i="1"/>
  <c r="R180" i="1"/>
  <c r="U180" i="1"/>
  <c r="T180" i="1"/>
  <c r="A180" i="1"/>
  <c r="S180" i="1"/>
  <c r="U168" i="1"/>
  <c r="T168" i="1"/>
  <c r="R168" i="1"/>
  <c r="A168" i="1"/>
  <c r="S168" i="1"/>
  <c r="R488" i="1"/>
  <c r="U488" i="1"/>
  <c r="A488" i="1"/>
  <c r="S488" i="1"/>
  <c r="T488" i="1"/>
  <c r="R370" i="1"/>
  <c r="U370" i="1"/>
  <c r="S370" i="1"/>
  <c r="A370" i="1"/>
  <c r="T370" i="1"/>
  <c r="U600" i="1"/>
  <c r="R600" i="1"/>
  <c r="A600" i="1"/>
  <c r="S600" i="1"/>
  <c r="T600" i="1"/>
  <c r="A169" i="1"/>
  <c r="S169" i="1"/>
  <c r="U169" i="1"/>
  <c r="T169" i="1"/>
  <c r="R169" i="1"/>
  <c r="R466" i="1"/>
  <c r="A466" i="1"/>
  <c r="T466" i="1"/>
  <c r="U466" i="1"/>
  <c r="S466" i="1"/>
  <c r="A506" i="1"/>
  <c r="U506" i="1"/>
  <c r="S506" i="1"/>
  <c r="T506" i="1"/>
  <c r="R506" i="1"/>
  <c r="R343" i="1"/>
  <c r="T343" i="1"/>
  <c r="U343" i="1"/>
  <c r="S343" i="1"/>
  <c r="A343" i="1"/>
  <c r="U106" i="1"/>
  <c r="R106" i="1"/>
  <c r="S106" i="1"/>
  <c r="A106" i="1"/>
  <c r="T106" i="1"/>
  <c r="R335" i="1"/>
  <c r="A335" i="1"/>
  <c r="S335" i="1"/>
  <c r="U335" i="1"/>
  <c r="T335" i="1"/>
  <c r="S283" i="1"/>
  <c r="U283" i="1"/>
  <c r="R283" i="1"/>
  <c r="A283" i="1"/>
  <c r="T283" i="1"/>
  <c r="S244" i="1"/>
  <c r="U244" i="1"/>
  <c r="T244" i="1"/>
  <c r="R244" i="1"/>
  <c r="A244" i="1"/>
  <c r="U529" i="1"/>
  <c r="S529" i="1"/>
  <c r="R529" i="1"/>
  <c r="A529" i="1"/>
  <c r="T529" i="1"/>
  <c r="A504" i="1"/>
  <c r="T504" i="1"/>
  <c r="U504" i="1"/>
  <c r="R504" i="1"/>
  <c r="S504" i="1"/>
  <c r="U457" i="1"/>
  <c r="T457" i="1"/>
  <c r="S457" i="1"/>
  <c r="R457" i="1"/>
  <c r="A457" i="1"/>
  <c r="U45" i="1"/>
  <c r="R45" i="1"/>
  <c r="A45" i="1"/>
  <c r="T45" i="1"/>
  <c r="S45" i="1"/>
  <c r="U146" i="1"/>
  <c r="R146" i="1"/>
  <c r="T146" i="1"/>
  <c r="A146" i="1"/>
  <c r="S146" i="1"/>
  <c r="S25" i="1"/>
  <c r="U25" i="1"/>
  <c r="T25" i="1"/>
  <c r="A25" i="1"/>
  <c r="R25" i="1"/>
  <c r="A389" i="1"/>
  <c r="T389" i="1"/>
  <c r="U389" i="1"/>
  <c r="S389" i="1"/>
  <c r="R389" i="1"/>
  <c r="U26" i="1"/>
  <c r="A26" i="1"/>
  <c r="R26" i="1"/>
  <c r="T26" i="1"/>
  <c r="S26" i="1"/>
  <c r="T279" i="1"/>
  <c r="S279" i="1"/>
  <c r="U279" i="1"/>
  <c r="R279" i="1"/>
  <c r="A279" i="1"/>
  <c r="T552" i="1"/>
  <c r="A552" i="1"/>
  <c r="U552" i="1"/>
  <c r="R552" i="1"/>
  <c r="S552" i="1"/>
  <c r="S409" i="1"/>
  <c r="A409" i="1"/>
  <c r="R409" i="1"/>
  <c r="T409" i="1"/>
  <c r="U409" i="1"/>
  <c r="T513" i="1"/>
  <c r="U513" i="1"/>
  <c r="R513" i="1"/>
  <c r="S513" i="1"/>
  <c r="A513" i="1"/>
  <c r="A512" i="1"/>
  <c r="T512" i="1"/>
  <c r="R512" i="1"/>
  <c r="S512" i="1"/>
  <c r="U512" i="1"/>
  <c r="R227" i="1"/>
  <c r="U227" i="1"/>
  <c r="S227" i="1"/>
  <c r="T227" i="1"/>
  <c r="A227" i="1"/>
  <c r="U212" i="1"/>
  <c r="R212" i="1"/>
  <c r="T212" i="1"/>
  <c r="S212" i="1"/>
  <c r="A212" i="1"/>
  <c r="T362" i="1"/>
  <c r="U362" i="1"/>
  <c r="R362" i="1"/>
  <c r="A362" i="1"/>
  <c r="S362" i="1"/>
  <c r="A208" i="1"/>
  <c r="T208" i="1"/>
  <c r="S208" i="1"/>
  <c r="R208" i="1"/>
  <c r="U208" i="1"/>
  <c r="R400" i="1"/>
  <c r="S400" i="1"/>
  <c r="T400" i="1"/>
  <c r="U400" i="1"/>
  <c r="A400" i="1"/>
  <c r="U315" i="1"/>
  <c r="S315" i="1"/>
  <c r="T315" i="1"/>
  <c r="R315" i="1"/>
  <c r="A315" i="1"/>
  <c r="U377" i="1"/>
  <c r="A377" i="1"/>
  <c r="T377" i="1"/>
  <c r="S377" i="1"/>
  <c r="R377" i="1"/>
  <c r="T52" i="1"/>
  <c r="R52" i="1"/>
  <c r="S52" i="1"/>
  <c r="A52" i="1"/>
  <c r="U52" i="1"/>
  <c r="S184" i="1"/>
  <c r="R184" i="1"/>
  <c r="A184" i="1"/>
  <c r="U184" i="1"/>
  <c r="T184" i="1"/>
  <c r="U408" i="1"/>
  <c r="T408" i="1"/>
  <c r="S408" i="1"/>
  <c r="A408" i="1"/>
  <c r="R408" i="1"/>
  <c r="S162" i="1"/>
  <c r="U162" i="1"/>
  <c r="R162" i="1"/>
  <c r="A162" i="1"/>
  <c r="T162" i="1"/>
  <c r="T497" i="1"/>
  <c r="U497" i="1"/>
  <c r="A497" i="1"/>
  <c r="S497" i="1"/>
  <c r="R497" i="1"/>
  <c r="R502" i="1"/>
  <c r="U502" i="1"/>
  <c r="S502" i="1"/>
  <c r="A502" i="1"/>
  <c r="T502" i="1"/>
  <c r="A160" i="1"/>
  <c r="T160" i="1"/>
  <c r="U160" i="1"/>
  <c r="S160" i="1"/>
  <c r="R160" i="1"/>
  <c r="T222" i="1"/>
  <c r="S222" i="1"/>
  <c r="R222" i="1"/>
  <c r="U222" i="1"/>
  <c r="A222" i="1"/>
  <c r="S358" i="1"/>
  <c r="T358" i="1"/>
  <c r="R358" i="1"/>
  <c r="A358" i="1"/>
  <c r="U358" i="1"/>
  <c r="A191" i="1"/>
  <c r="U191" i="1"/>
  <c r="S191" i="1"/>
  <c r="T191" i="1"/>
  <c r="R191" i="1"/>
  <c r="T89" i="1"/>
  <c r="R89" i="1"/>
  <c r="U89" i="1"/>
  <c r="A89" i="1"/>
  <c r="S89" i="1"/>
  <c r="R426" i="1"/>
  <c r="U426" i="1"/>
  <c r="A426" i="1"/>
  <c r="S426" i="1"/>
  <c r="T426" i="1"/>
  <c r="S187" i="1"/>
  <c r="T187" i="1"/>
  <c r="U187" i="1"/>
  <c r="A187" i="1"/>
  <c r="R187" i="1"/>
  <c r="R541" i="1"/>
  <c r="S541" i="1"/>
  <c r="T541" i="1"/>
  <c r="U541" i="1"/>
  <c r="A541" i="1"/>
  <c r="T265" i="1"/>
  <c r="R265" i="1"/>
  <c r="U265" i="1"/>
  <c r="S265" i="1"/>
  <c r="A265" i="1"/>
  <c r="T487" i="1"/>
  <c r="R487" i="1"/>
  <c r="A487" i="1"/>
  <c r="U487" i="1"/>
  <c r="S487" i="1"/>
  <c r="A138" i="1"/>
  <c r="R138" i="1"/>
  <c r="U138" i="1"/>
  <c r="T138" i="1"/>
  <c r="S138" i="1"/>
  <c r="R547" i="1"/>
  <c r="S547" i="1"/>
  <c r="A547" i="1"/>
  <c r="U547" i="1"/>
  <c r="T547" i="1"/>
  <c r="A495" i="1"/>
  <c r="T495" i="1"/>
  <c r="S495" i="1"/>
  <c r="U495" i="1"/>
  <c r="R495" i="1"/>
  <c r="U458" i="1"/>
  <c r="A458" i="1"/>
  <c r="T458" i="1"/>
  <c r="R458" i="1"/>
  <c r="S458" i="1"/>
  <c r="A562" i="1"/>
  <c r="T562" i="1"/>
  <c r="R562" i="1"/>
  <c r="S562" i="1"/>
  <c r="U562" i="1"/>
  <c r="T489" i="1"/>
  <c r="S489" i="1"/>
  <c r="U489" i="1"/>
  <c r="R489" i="1"/>
  <c r="A489" i="1"/>
  <c r="R252" i="1"/>
  <c r="T252" i="1"/>
  <c r="U252" i="1"/>
  <c r="A252" i="1"/>
  <c r="S252" i="1"/>
  <c r="U294" i="1"/>
  <c r="A294" i="1"/>
  <c r="S294" i="1"/>
  <c r="R294" i="1"/>
  <c r="T294" i="1"/>
  <c r="A80" i="1"/>
  <c r="U80" i="1"/>
  <c r="R80" i="1"/>
  <c r="S80" i="1"/>
  <c r="T80" i="1"/>
  <c r="T549" i="1"/>
  <c r="R549" i="1"/>
  <c r="U549" i="1"/>
  <c r="S549" i="1"/>
  <c r="A549" i="1"/>
  <c r="R380" i="1"/>
  <c r="T380" i="1"/>
  <c r="U380" i="1"/>
  <c r="S380" i="1"/>
  <c r="A380" i="1"/>
  <c r="R46" i="1"/>
  <c r="S46" i="1"/>
  <c r="U46" i="1"/>
  <c r="A46" i="1"/>
  <c r="T46" i="1"/>
  <c r="T559" i="1"/>
  <c r="S559" i="1"/>
  <c r="A559" i="1"/>
  <c r="U559" i="1"/>
  <c r="R559" i="1"/>
  <c r="S381" i="1"/>
  <c r="U381" i="1"/>
  <c r="A381" i="1"/>
  <c r="T381" i="1"/>
  <c r="R381" i="1"/>
  <c r="S207" i="1"/>
  <c r="T207" i="1"/>
  <c r="R207" i="1"/>
  <c r="A207" i="1"/>
  <c r="U207" i="1"/>
  <c r="A433" i="1"/>
  <c r="T433" i="1"/>
  <c r="S433" i="1"/>
  <c r="U433" i="1"/>
  <c r="R433" i="1"/>
  <c r="T253" i="1"/>
  <c r="U253" i="1"/>
  <c r="S253" i="1"/>
  <c r="R253" i="1"/>
  <c r="A253" i="1"/>
  <c r="S156" i="1"/>
  <c r="T156" i="1"/>
  <c r="U156" i="1"/>
  <c r="R156" i="1"/>
  <c r="A156" i="1"/>
  <c r="S452" i="1"/>
  <c r="U452" i="1"/>
  <c r="A452" i="1"/>
  <c r="T452" i="1"/>
  <c r="R452" i="1"/>
  <c r="T120" i="1"/>
  <c r="A120" i="1"/>
  <c r="S120" i="1"/>
  <c r="R120" i="1"/>
  <c r="U120" i="1"/>
  <c r="R587" i="1"/>
  <c r="A587" i="1"/>
  <c r="S587" i="1"/>
  <c r="T587" i="1"/>
  <c r="U587" i="1"/>
  <c r="U267" i="1"/>
  <c r="R267" i="1"/>
  <c r="A267" i="1"/>
  <c r="S267" i="1"/>
  <c r="T267" i="1"/>
  <c r="A285" i="1"/>
  <c r="U285" i="1"/>
  <c r="S285" i="1"/>
  <c r="R285" i="1"/>
  <c r="T285" i="1"/>
  <c r="R201" i="1"/>
  <c r="S201" i="1"/>
  <c r="A201" i="1"/>
  <c r="U201" i="1"/>
  <c r="T201" i="1"/>
  <c r="U177" i="1"/>
  <c r="T177" i="1"/>
  <c r="R177" i="1"/>
  <c r="A177" i="1"/>
  <c r="S177" i="1"/>
  <c r="S303" i="1"/>
  <c r="R303" i="1"/>
  <c r="A303" i="1"/>
  <c r="T303" i="1"/>
  <c r="U303" i="1"/>
  <c r="A83" i="1"/>
  <c r="R83" i="1"/>
  <c r="U83" i="1"/>
  <c r="T83" i="1"/>
  <c r="S83" i="1"/>
  <c r="A87" i="1"/>
  <c r="U87" i="1"/>
  <c r="S87" i="1"/>
  <c r="R87" i="1"/>
  <c r="T87" i="1"/>
  <c r="S593" i="1"/>
  <c r="T593" i="1"/>
  <c r="R593" i="1"/>
  <c r="U593" i="1"/>
  <c r="A593" i="1"/>
  <c r="S16" i="1"/>
  <c r="R16" i="1"/>
  <c r="A16" i="1"/>
  <c r="T16" i="1"/>
  <c r="U16" i="1"/>
  <c r="U12" i="1"/>
  <c r="R12" i="1"/>
  <c r="S12" i="1"/>
  <c r="A12" i="1"/>
  <c r="T12" i="1"/>
  <c r="S107" i="1"/>
  <c r="T107" i="1"/>
  <c r="R107" i="1"/>
  <c r="U107" i="1"/>
  <c r="A107" i="1"/>
  <c r="T308" i="1"/>
  <c r="S308" i="1"/>
  <c r="U308" i="1"/>
  <c r="A308" i="1"/>
  <c r="R308" i="1"/>
  <c r="U185" i="1"/>
  <c r="A185" i="1"/>
  <c r="T185" i="1"/>
  <c r="R185" i="1"/>
  <c r="S185" i="1"/>
  <c r="U334" i="1"/>
  <c r="T334" i="1"/>
  <c r="A334" i="1"/>
  <c r="S334" i="1"/>
  <c r="R334" i="1"/>
  <c r="R569" i="1"/>
  <c r="A569" i="1"/>
  <c r="S569" i="1"/>
  <c r="T569" i="1"/>
  <c r="U569" i="1"/>
  <c r="A42" i="1"/>
  <c r="T42" i="1"/>
  <c r="S42" i="1"/>
  <c r="U42" i="1"/>
  <c r="R42" i="1"/>
  <c r="S325" i="1"/>
  <c r="R325" i="1"/>
  <c r="U325" i="1"/>
  <c r="A325" i="1"/>
  <c r="T325" i="1"/>
  <c r="U108" i="1"/>
  <c r="A108" i="1"/>
  <c r="R108" i="1"/>
  <c r="T108" i="1"/>
  <c r="S108" i="1"/>
  <c r="T28" i="1"/>
  <c r="A28" i="1"/>
  <c r="S28" i="1"/>
  <c r="U28" i="1"/>
  <c r="R28" i="1"/>
  <c r="R417" i="1"/>
  <c r="A417" i="1"/>
  <c r="T417" i="1"/>
  <c r="S417" i="1"/>
  <c r="U417" i="1"/>
  <c r="A531" i="1"/>
  <c r="U531" i="1"/>
  <c r="T531" i="1"/>
  <c r="S531" i="1"/>
  <c r="R531" i="1"/>
  <c r="S412" i="1"/>
  <c r="A412" i="1"/>
  <c r="T412" i="1"/>
  <c r="R412" i="1"/>
  <c r="U412" i="1"/>
  <c r="R406" i="1"/>
  <c r="S406" i="1"/>
  <c r="T406" i="1"/>
  <c r="U406" i="1"/>
  <c r="A406" i="1"/>
  <c r="T309" i="1"/>
  <c r="A309" i="1"/>
  <c r="R309" i="1"/>
  <c r="S309" i="1"/>
  <c r="U309" i="1"/>
  <c r="R553" i="1"/>
  <c r="S553" i="1"/>
  <c r="U553" i="1"/>
  <c r="T553" i="1"/>
  <c r="A553" i="1"/>
  <c r="R465" i="1"/>
  <c r="U465" i="1"/>
  <c r="T465" i="1"/>
  <c r="S465" i="1"/>
  <c r="A465" i="1"/>
  <c r="S510" i="1"/>
  <c r="T510" i="1"/>
  <c r="R510" i="1"/>
  <c r="U510" i="1"/>
  <c r="A510" i="1"/>
  <c r="R130" i="1"/>
  <c r="A130" i="1"/>
  <c r="U130" i="1"/>
  <c r="T130" i="1"/>
  <c r="S130" i="1"/>
  <c r="S398" i="1"/>
  <c r="U398" i="1"/>
  <c r="A398" i="1"/>
  <c r="T398" i="1"/>
  <c r="R398" i="1"/>
  <c r="S260" i="1"/>
  <c r="R260" i="1"/>
  <c r="U260" i="1"/>
  <c r="T260" i="1"/>
  <c r="A260" i="1"/>
  <c r="A110" i="1"/>
  <c r="R110" i="1"/>
  <c r="S110" i="1"/>
  <c r="T110" i="1"/>
  <c r="U110" i="1"/>
  <c r="T584" i="1"/>
  <c r="U584" i="1"/>
  <c r="R584" i="1"/>
  <c r="S584" i="1"/>
  <c r="A584" i="1"/>
  <c r="R159" i="1"/>
  <c r="T159" i="1"/>
  <c r="S159" i="1"/>
  <c r="A159" i="1"/>
  <c r="U159" i="1"/>
  <c r="A445" i="1"/>
  <c r="T445" i="1"/>
  <c r="U445" i="1"/>
  <c r="R445" i="1"/>
  <c r="S445" i="1"/>
  <c r="T66" i="1"/>
  <c r="S66" i="1"/>
  <c r="A66" i="1"/>
  <c r="U66" i="1"/>
  <c r="R66" i="1"/>
  <c r="S70" i="1"/>
  <c r="U70" i="1"/>
  <c r="A70" i="1"/>
  <c r="R70" i="1"/>
  <c r="T70" i="1"/>
  <c r="T492" i="1"/>
  <c r="U492" i="1"/>
  <c r="A492" i="1"/>
  <c r="S492" i="1"/>
  <c r="R492" i="1"/>
  <c r="R205" i="1"/>
  <c r="U205" i="1"/>
  <c r="S205" i="1"/>
  <c r="A205" i="1"/>
  <c r="T205" i="1"/>
  <c r="U31" i="1"/>
  <c r="T31" i="1"/>
  <c r="R31" i="1"/>
  <c r="A31" i="1"/>
  <c r="S31" i="1"/>
  <c r="S262" i="1"/>
  <c r="T262" i="1"/>
  <c r="U262" i="1"/>
  <c r="A262" i="1"/>
  <c r="R262" i="1"/>
  <c r="T482" i="1"/>
  <c r="U482" i="1"/>
  <c r="A482" i="1"/>
  <c r="S482" i="1"/>
  <c r="R482" i="1"/>
  <c r="S141" i="1"/>
  <c r="R141" i="1"/>
  <c r="T141" i="1"/>
  <c r="A141" i="1"/>
  <c r="U141" i="1"/>
  <c r="U194" i="1"/>
  <c r="A194" i="1"/>
  <c r="T194" i="1"/>
  <c r="S194" i="1"/>
  <c r="R194" i="1"/>
  <c r="R544" i="1"/>
  <c r="U544" i="1"/>
  <c r="S544" i="1"/>
  <c r="T544" i="1"/>
  <c r="A544" i="1"/>
  <c r="T273" i="1"/>
  <c r="A273" i="1"/>
  <c r="R273" i="1"/>
  <c r="S273" i="1"/>
  <c r="U273" i="1"/>
  <c r="A41" i="1"/>
  <c r="T41" i="1"/>
  <c r="S41" i="1"/>
  <c r="R41" i="1"/>
  <c r="U41" i="1"/>
  <c r="T277" i="1"/>
  <c r="R277" i="1"/>
  <c r="U277" i="1"/>
  <c r="A277" i="1"/>
  <c r="S277" i="1"/>
  <c r="S479" i="1"/>
  <c r="U479" i="1"/>
  <c r="T479" i="1"/>
  <c r="R479" i="1"/>
  <c r="A479" i="1"/>
  <c r="U591" i="1"/>
  <c r="S591" i="1"/>
  <c r="R591" i="1"/>
  <c r="A591" i="1"/>
  <c r="T591" i="1"/>
  <c r="T84" i="1"/>
  <c r="A84" i="1"/>
  <c r="U84" i="1"/>
  <c r="R84" i="1"/>
  <c r="S84" i="1"/>
  <c r="U478" i="1"/>
  <c r="R478" i="1"/>
  <c r="T478" i="1"/>
  <c r="S478" i="1"/>
  <c r="A478" i="1"/>
  <c r="A143" i="1"/>
  <c r="T143" i="1"/>
  <c r="S143" i="1"/>
  <c r="U143" i="1"/>
  <c r="R143" i="1"/>
  <c r="R245" i="1"/>
  <c r="T245" i="1"/>
  <c r="S245" i="1"/>
  <c r="U245" i="1"/>
  <c r="A245" i="1"/>
  <c r="R456" i="1"/>
  <c r="U456" i="1"/>
  <c r="T456" i="1"/>
  <c r="A456" i="1"/>
  <c r="S456" i="1"/>
  <c r="T344" i="1"/>
  <c r="A344" i="1"/>
  <c r="U344" i="1"/>
  <c r="S344" i="1"/>
  <c r="R344" i="1"/>
  <c r="U306" i="1"/>
  <c r="A306" i="1"/>
  <c r="R306" i="1"/>
  <c r="T306" i="1"/>
  <c r="S306" i="1"/>
  <c r="A35" i="1"/>
  <c r="T35" i="1"/>
  <c r="S35" i="1"/>
  <c r="R35" i="1"/>
  <c r="U35" i="1"/>
  <c r="S157" i="1"/>
  <c r="T157" i="1"/>
  <c r="U157" i="1"/>
  <c r="R157" i="1"/>
  <c r="A157" i="1"/>
  <c r="A586" i="1"/>
  <c r="T586" i="1"/>
  <c r="U586" i="1"/>
  <c r="R586" i="1"/>
  <c r="S586" i="1"/>
  <c r="T236" i="1"/>
  <c r="S236" i="1"/>
  <c r="R236" i="1"/>
  <c r="A236" i="1"/>
  <c r="U236" i="1"/>
  <c r="A132" i="1"/>
  <c r="U132" i="1"/>
  <c r="R132" i="1"/>
  <c r="S132" i="1"/>
  <c r="T132" i="1"/>
  <c r="T351" i="1"/>
  <c r="R351" i="1"/>
  <c r="A351" i="1"/>
  <c r="U351" i="1"/>
  <c r="S351" i="1"/>
  <c r="A332" i="1"/>
  <c r="T332" i="1"/>
  <c r="U332" i="1"/>
  <c r="S332" i="1"/>
  <c r="R332" i="1"/>
  <c r="U574" i="1"/>
  <c r="A574" i="1"/>
  <c r="S574" i="1"/>
  <c r="T574" i="1"/>
  <c r="R574" i="1"/>
  <c r="S47" i="1"/>
  <c r="A47" i="1"/>
  <c r="T47" i="1"/>
  <c r="U47" i="1"/>
  <c r="R47" i="1"/>
  <c r="A435" i="1"/>
  <c r="R435" i="1"/>
  <c r="U435" i="1"/>
  <c r="S435" i="1"/>
  <c r="T435" i="1"/>
  <c r="U326" i="1"/>
  <c r="R326" i="1"/>
  <c r="S326" i="1"/>
  <c r="T326" i="1"/>
  <c r="A326" i="1"/>
  <c r="A331" i="1"/>
  <c r="R331" i="1"/>
  <c r="T331" i="1"/>
  <c r="S331" i="1"/>
  <c r="U331" i="1"/>
  <c r="S226" i="1"/>
  <c r="R226" i="1"/>
  <c r="T226" i="1"/>
  <c r="U226" i="1"/>
  <c r="A226" i="1"/>
  <c r="A498" i="1"/>
  <c r="S498" i="1"/>
  <c r="T498" i="1"/>
  <c r="R498" i="1"/>
  <c r="U498" i="1"/>
  <c r="R386" i="1"/>
  <c r="T386" i="1"/>
  <c r="U386" i="1"/>
  <c r="A386" i="1"/>
  <c r="S386" i="1"/>
  <c r="A101" i="1"/>
  <c r="S101" i="1"/>
  <c r="T101" i="1"/>
  <c r="U101" i="1"/>
  <c r="R101" i="1"/>
  <c r="R121" i="1"/>
  <c r="A121" i="1"/>
  <c r="U121" i="1"/>
  <c r="T121" i="1"/>
  <c r="S121" i="1"/>
  <c r="T20" i="1"/>
  <c r="S20" i="1"/>
  <c r="U20" i="1"/>
  <c r="A20" i="1"/>
  <c r="R20" i="1"/>
  <c r="T318" i="1"/>
  <c r="A318" i="1"/>
  <c r="R318" i="1"/>
  <c r="S318" i="1"/>
  <c r="U318" i="1"/>
  <c r="S554" i="1"/>
  <c r="A554" i="1"/>
  <c r="R554" i="1"/>
  <c r="U554" i="1"/>
  <c r="T554" i="1"/>
  <c r="R525" i="1"/>
  <c r="A525" i="1"/>
  <c r="T525" i="1"/>
  <c r="U525" i="1"/>
  <c r="S525" i="1"/>
  <c r="A197" i="1"/>
  <c r="R197" i="1"/>
  <c r="T197" i="1"/>
  <c r="S197" i="1"/>
  <c r="U197" i="1"/>
  <c r="U517" i="1"/>
  <c r="R517" i="1"/>
  <c r="A517" i="1"/>
  <c r="T517" i="1"/>
  <c r="S517" i="1"/>
  <c r="R235" i="1"/>
  <c r="S235" i="1"/>
  <c r="U235" i="1"/>
  <c r="T235" i="1"/>
  <c r="A235" i="1"/>
  <c r="T68" i="1"/>
  <c r="R68" i="1"/>
  <c r="S68" i="1"/>
  <c r="A68" i="1"/>
  <c r="U68" i="1"/>
  <c r="U563" i="1"/>
  <c r="S563" i="1"/>
  <c r="T563" i="1"/>
  <c r="R563" i="1"/>
  <c r="A563" i="1"/>
  <c r="R583" i="1"/>
  <c r="U583" i="1"/>
  <c r="T583" i="1"/>
  <c r="S583" i="1"/>
  <c r="A583" i="1"/>
  <c r="J16" i="2" l="1"/>
  <c r="K6" i="2"/>
  <c r="K8" i="2"/>
  <c r="D16" i="2"/>
  <c r="M14" i="2"/>
  <c r="K15" i="2"/>
  <c r="G8" i="2"/>
  <c r="G11" i="2"/>
  <c r="W3988" i="7"/>
  <c r="W3972" i="7"/>
  <c r="W3956" i="7"/>
  <c r="W3940" i="7"/>
  <c r="W3924" i="7"/>
  <c r="W3908" i="7"/>
  <c r="W3892" i="7"/>
  <c r="W3999" i="7"/>
  <c r="W3983" i="7"/>
  <c r="W3967" i="7"/>
  <c r="W3951" i="7"/>
  <c r="W3935" i="7"/>
  <c r="W3919" i="7"/>
  <c r="W3903" i="7"/>
  <c r="W3887" i="7"/>
  <c r="W3871" i="7"/>
  <c r="W3855" i="7"/>
  <c r="W3839" i="7"/>
  <c r="W3823" i="7"/>
  <c r="W3807" i="7"/>
  <c r="W3791" i="7"/>
  <c r="W3775" i="7"/>
  <c r="W3759" i="7"/>
  <c r="W3743" i="7"/>
  <c r="W3727" i="7"/>
  <c r="W3711" i="7"/>
  <c r="W3695" i="7"/>
  <c r="W3679" i="7"/>
  <c r="W3663" i="7"/>
  <c r="W3986" i="7"/>
  <c r="W3970" i="7"/>
  <c r="W3954" i="7"/>
  <c r="W3938" i="7"/>
  <c r="W3922" i="7"/>
  <c r="W3906" i="7"/>
  <c r="W3890" i="7"/>
  <c r="W3874" i="7"/>
  <c r="W3858" i="7"/>
  <c r="W3842" i="7"/>
  <c r="W3826" i="7"/>
  <c r="W3810" i="7"/>
  <c r="W3794" i="7"/>
  <c r="W3778" i="7"/>
  <c r="W3762" i="7"/>
  <c r="W3746" i="7"/>
  <c r="W3730" i="7"/>
  <c r="W3714" i="7"/>
  <c r="W3985" i="7"/>
  <c r="W3969" i="7"/>
  <c r="W3953" i="7"/>
  <c r="W3937" i="7"/>
  <c r="W3921" i="7"/>
  <c r="W3905" i="7"/>
  <c r="W3889" i="7"/>
  <c r="W3873" i="7"/>
  <c r="W3857" i="7"/>
  <c r="W3841" i="7"/>
  <c r="W3825" i="7"/>
  <c r="W3809" i="7"/>
  <c r="W3793" i="7"/>
  <c r="W3876" i="7"/>
  <c r="W3812" i="7"/>
  <c r="W3764" i="7"/>
  <c r="W3732" i="7"/>
  <c r="W3704" i="7"/>
  <c r="W3682" i="7"/>
  <c r="W3661" i="7"/>
  <c r="W3645" i="7"/>
  <c r="W3629" i="7"/>
  <c r="W3613" i="7"/>
  <c r="W3597" i="7"/>
  <c r="W3581" i="7"/>
  <c r="W3565" i="7"/>
  <c r="W3549" i="7"/>
  <c r="W3533" i="7"/>
  <c r="W3517" i="7"/>
  <c r="W3501" i="7"/>
  <c r="W3485" i="7"/>
  <c r="W3469" i="7"/>
  <c r="W3453" i="7"/>
  <c r="W3437" i="7"/>
  <c r="W3421" i="7"/>
  <c r="W3824" i="7"/>
  <c r="W3769" i="7"/>
  <c r="W3737" i="7"/>
  <c r="W3708" i="7"/>
  <c r="W3868" i="7"/>
  <c r="W3804" i="7"/>
  <c r="W3760" i="7"/>
  <c r="W3728" i="7"/>
  <c r="W3701" i="7"/>
  <c r="W3680" i="7"/>
  <c r="W3659" i="7"/>
  <c r="W3643" i="7"/>
  <c r="W3627" i="7"/>
  <c r="W3611" i="7"/>
  <c r="W3595" i="7"/>
  <c r="W3579" i="7"/>
  <c r="W3757" i="7"/>
  <c r="W3673" i="7"/>
  <c r="W3638" i="7"/>
  <c r="W3606" i="7"/>
  <c r="W3574" i="7"/>
  <c r="W3552" i="7"/>
  <c r="W3531" i="7"/>
  <c r="W3510" i="7"/>
  <c r="W3488" i="7"/>
  <c r="W3467" i="7"/>
  <c r="W3446" i="7"/>
  <c r="W3424" i="7"/>
  <c r="W3407" i="7"/>
  <c r="W3391" i="7"/>
  <c r="W3375" i="7"/>
  <c r="W3359" i="7"/>
  <c r="W3343" i="7"/>
  <c r="W3327" i="7"/>
  <c r="W3311" i="7"/>
  <c r="W3295" i="7"/>
  <c r="W3279" i="7"/>
  <c r="W3263" i="7"/>
  <c r="W3247" i="7"/>
  <c r="W3231" i="7"/>
  <c r="W3749" i="7"/>
  <c r="W3670" i="7"/>
  <c r="W3636" i="7"/>
  <c r="W3604" i="7"/>
  <c r="W3572" i="7"/>
  <c r="W3551" i="7"/>
  <c r="W3530" i="7"/>
  <c r="W3508" i="7"/>
  <c r="W3487" i="7"/>
  <c r="W3466" i="7"/>
  <c r="W3444" i="7"/>
  <c r="W3423" i="7"/>
  <c r="W3406" i="7"/>
  <c r="W3390" i="7"/>
  <c r="W3374" i="7"/>
  <c r="W3358" i="7"/>
  <c r="W3342" i="7"/>
  <c r="W3326" i="7"/>
  <c r="W3773" i="7"/>
  <c r="W3678" i="7"/>
  <c r="W3642" i="7"/>
  <c r="W3610" i="7"/>
  <c r="W3578" i="7"/>
  <c r="W3555" i="7"/>
  <c r="W3534" i="7"/>
  <c r="W3512" i="7"/>
  <c r="W3491" i="7"/>
  <c r="W3470" i="7"/>
  <c r="W3448" i="7"/>
  <c r="W3427" i="7"/>
  <c r="W3409" i="7"/>
  <c r="W3393" i="7"/>
  <c r="W3377" i="7"/>
  <c r="W3361" i="7"/>
  <c r="W3345" i="7"/>
  <c r="W3329" i="7"/>
  <c r="W3313" i="7"/>
  <c r="W3297" i="7"/>
  <c r="W3281" i="7"/>
  <c r="W3816" i="7"/>
  <c r="W3584" i="7"/>
  <c r="W3495" i="7"/>
  <c r="W3412" i="7"/>
  <c r="W3348" i="7"/>
  <c r="W3300" i="7"/>
  <c r="W3268" i="7"/>
  <c r="W3246" i="7"/>
  <c r="W3225" i="7"/>
  <c r="W3209" i="7"/>
  <c r="W3193" i="7"/>
  <c r="W3177" i="7"/>
  <c r="W3161" i="7"/>
  <c r="W3145" i="7"/>
  <c r="W3129" i="7"/>
  <c r="W3113" i="7"/>
  <c r="W3097" i="7"/>
  <c r="W3081" i="7"/>
  <c r="W3065" i="7"/>
  <c r="W3049" i="7"/>
  <c r="W3033" i="7"/>
  <c r="W3017" i="7"/>
  <c r="W3001" i="7"/>
  <c r="W2985" i="7"/>
  <c r="W2969" i="7"/>
  <c r="W2953" i="7"/>
  <c r="W2937" i="7"/>
  <c r="W2921" i="7"/>
  <c r="W2905" i="7"/>
  <c r="W2889" i="7"/>
  <c r="W2873" i="7"/>
  <c r="W2857" i="7"/>
  <c r="W2841" i="7"/>
  <c r="W2825" i="7"/>
  <c r="W2809" i="7"/>
  <c r="W3608" i="7"/>
  <c r="W3511" i="7"/>
  <c r="W3426" i="7"/>
  <c r="W3360" i="7"/>
  <c r="W3306" i="7"/>
  <c r="W3274" i="7"/>
  <c r="W3250" i="7"/>
  <c r="W3229" i="7"/>
  <c r="W3212" i="7"/>
  <c r="W3196" i="7"/>
  <c r="W3180" i="7"/>
  <c r="W3164" i="7"/>
  <c r="W3148" i="7"/>
  <c r="W3132" i="7"/>
  <c r="W3116" i="7"/>
  <c r="W3100" i="7"/>
  <c r="W3084" i="7"/>
  <c r="W3068" i="7"/>
  <c r="W3052" i="7"/>
  <c r="W3036" i="7"/>
  <c r="W3020" i="7"/>
  <c r="W3004" i="7"/>
  <c r="W2988" i="7"/>
  <c r="W2972" i="7"/>
  <c r="W2956" i="7"/>
  <c r="W2940" i="7"/>
  <c r="W2924" i="7"/>
  <c r="W2908" i="7"/>
  <c r="W2892" i="7"/>
  <c r="W2876" i="7"/>
  <c r="W2860" i="7"/>
  <c r="W2844" i="7"/>
  <c r="W2828" i="7"/>
  <c r="W2812" i="7"/>
  <c r="W3665" i="7"/>
  <c r="W3548" i="7"/>
  <c r="W3463" i="7"/>
  <c r="W3388" i="7"/>
  <c r="W3324" i="7"/>
  <c r="W3288" i="7"/>
  <c r="W3260" i="7"/>
  <c r="W3238" i="7"/>
  <c r="W3219" i="7"/>
  <c r="W3203" i="7"/>
  <c r="W3187" i="7"/>
  <c r="W3171" i="7"/>
  <c r="W3155" i="7"/>
  <c r="W3139" i="7"/>
  <c r="W3123" i="7"/>
  <c r="W3107" i="7"/>
  <c r="W3091" i="7"/>
  <c r="W3075" i="7"/>
  <c r="W3059" i="7"/>
  <c r="W3043" i="7"/>
  <c r="W3027" i="7"/>
  <c r="W3011" i="7"/>
  <c r="W2995" i="7"/>
  <c r="W2979" i="7"/>
  <c r="W2963" i="7"/>
  <c r="W2947" i="7"/>
  <c r="W2931" i="7"/>
  <c r="W2915" i="7"/>
  <c r="W2899" i="7"/>
  <c r="W2883" i="7"/>
  <c r="W2867" i="7"/>
  <c r="W2851" i="7"/>
  <c r="W2835" i="7"/>
  <c r="W2819" i="7"/>
  <c r="W2803" i="7"/>
  <c r="W2787" i="7"/>
  <c r="W3656" i="7"/>
  <c r="W3543" i="7"/>
  <c r="W3458" i="7"/>
  <c r="W3384" i="7"/>
  <c r="W3320" i="7"/>
  <c r="W3286" i="7"/>
  <c r="W3258" i="7"/>
  <c r="W3237" i="7"/>
  <c r="W3218" i="7"/>
  <c r="W3202" i="7"/>
  <c r="W3186" i="7"/>
  <c r="W3170" i="7"/>
  <c r="W3154" i="7"/>
  <c r="W3138" i="7"/>
  <c r="W3122" i="7"/>
  <c r="W3106" i="7"/>
  <c r="W3090" i="7"/>
  <c r="W3074" i="7"/>
  <c r="W3058" i="7"/>
  <c r="W3042" i="7"/>
  <c r="W3026" i="7"/>
  <c r="W3010" i="7"/>
  <c r="W2946" i="7"/>
  <c r="W2882" i="7"/>
  <c r="W2818" i="7"/>
  <c r="W2788" i="7"/>
  <c r="W2769" i="7"/>
  <c r="W2753" i="7"/>
  <c r="W2737" i="7"/>
  <c r="W2721" i="7"/>
  <c r="W2705" i="7"/>
  <c r="W2689" i="7"/>
  <c r="W2673" i="7"/>
  <c r="W2657" i="7"/>
  <c r="W2641" i="7"/>
  <c r="W2625" i="7"/>
  <c r="W2609" i="7"/>
  <c r="W2593" i="7"/>
  <c r="W2577" i="7"/>
  <c r="W2561" i="7"/>
  <c r="W3006" i="7"/>
  <c r="W2942" i="7"/>
  <c r="W2878" i="7"/>
  <c r="W2814" i="7"/>
  <c r="W2786" i="7"/>
  <c r="W2768" i="7"/>
  <c r="W2752" i="7"/>
  <c r="W2736" i="7"/>
  <c r="W2720" i="7"/>
  <c r="W2704" i="7"/>
  <c r="W2688" i="7"/>
  <c r="W2672" i="7"/>
  <c r="W2656" i="7"/>
  <c r="W2640" i="7"/>
  <c r="W2624" i="7"/>
  <c r="W2608" i="7"/>
  <c r="W2592" i="7"/>
  <c r="W2576" i="7"/>
  <c r="W2560" i="7"/>
  <c r="W2544" i="7"/>
  <c r="W2528" i="7"/>
  <c r="W2512" i="7"/>
  <c r="W2496" i="7"/>
  <c r="W2480" i="7"/>
  <c r="W2464" i="7"/>
  <c r="W2448" i="7"/>
  <c r="W2432" i="7"/>
  <c r="W2416" i="7"/>
  <c r="W2400" i="7"/>
  <c r="W2384" i="7"/>
  <c r="W2368" i="7"/>
  <c r="W2352" i="7"/>
  <c r="W2336" i="7"/>
  <c r="W2320" i="7"/>
  <c r="W2304" i="7"/>
  <c r="W2288" i="7"/>
  <c r="W2272" i="7"/>
  <c r="W2256" i="7"/>
  <c r="W2240" i="7"/>
  <c r="W2224" i="7"/>
  <c r="W2208" i="7"/>
  <c r="W2192" i="7"/>
  <c r="W2176" i="7"/>
  <c r="W2970" i="7"/>
  <c r="W2906" i="7"/>
  <c r="W2842" i="7"/>
  <c r="W2796" i="7"/>
  <c r="W2775" i="7"/>
  <c r="W2759" i="7"/>
  <c r="W2743" i="7"/>
  <c r="W2727" i="7"/>
  <c r="W2711" i="7"/>
  <c r="W2695" i="7"/>
  <c r="W2679" i="7"/>
  <c r="W2663" i="7"/>
  <c r="W2647" i="7"/>
  <c r="W2631" i="7"/>
  <c r="W2615" i="7"/>
  <c r="W2599" i="7"/>
  <c r="W2583" i="7"/>
  <c r="W2567" i="7"/>
  <c r="W2551" i="7"/>
  <c r="W2966" i="7"/>
  <c r="W2902" i="7"/>
  <c r="W2838" i="7"/>
  <c r="W2794" i="7"/>
  <c r="W2774" i="7"/>
  <c r="W2758" i="7"/>
  <c r="W2742" i="7"/>
  <c r="W2726" i="7"/>
  <c r="W2710" i="7"/>
  <c r="W2694" i="7"/>
  <c r="W2678" i="7"/>
  <c r="W2662" i="7"/>
  <c r="W2646" i="7"/>
  <c r="W2630" i="7"/>
  <c r="W2614" i="7"/>
  <c r="W2598" i="7"/>
  <c r="W2582" i="7"/>
  <c r="W2566" i="7"/>
  <c r="W2550" i="7"/>
  <c r="W2534" i="7"/>
  <c r="W2518" i="7"/>
  <c r="W2502" i="7"/>
  <c r="W2486" i="7"/>
  <c r="W2470" i="7"/>
  <c r="W2454" i="7"/>
  <c r="W2438" i="7"/>
  <c r="W2422" i="7"/>
  <c r="W2406" i="7"/>
  <c r="W2390" i="7"/>
  <c r="W2374" i="7"/>
  <c r="W2358" i="7"/>
  <c r="W2342" i="7"/>
  <c r="W2326" i="7"/>
  <c r="W2529" i="7"/>
  <c r="W2497" i="7"/>
  <c r="W2465" i="7"/>
  <c r="W2433" i="7"/>
  <c r="W2401" i="7"/>
  <c r="W2369" i="7"/>
  <c r="W2337" i="7"/>
  <c r="W2310" i="7"/>
  <c r="W2289" i="7"/>
  <c r="W2267" i="7"/>
  <c r="W2246" i="7"/>
  <c r="W2225" i="7"/>
  <c r="W2203" i="7"/>
  <c r="W2182" i="7"/>
  <c r="W2163" i="7"/>
  <c r="W2147" i="7"/>
  <c r="W2131" i="7"/>
  <c r="W2115" i="7"/>
  <c r="W2099" i="7"/>
  <c r="W2083" i="7"/>
  <c r="W2067" i="7"/>
  <c r="W2051" i="7"/>
  <c r="W2035" i="7"/>
  <c r="W2019" i="7"/>
  <c r="W2003" i="7"/>
  <c r="W1987" i="7"/>
  <c r="W1971" i="7"/>
  <c r="W1955" i="7"/>
  <c r="W1939" i="7"/>
  <c r="W1923" i="7"/>
  <c r="W1907" i="7"/>
  <c r="W1891" i="7"/>
  <c r="W1875" i="7"/>
  <c r="W1859" i="7"/>
  <c r="W1843" i="7"/>
  <c r="W1827" i="7"/>
  <c r="W1811" i="7"/>
  <c r="W1795" i="7"/>
  <c r="W1779" i="7"/>
  <c r="W1763" i="7"/>
  <c r="W1747" i="7"/>
  <c r="W1731" i="7"/>
  <c r="W2543" i="7"/>
  <c r="W2511" i="7"/>
  <c r="W2479" i="7"/>
  <c r="W2447" i="7"/>
  <c r="W2415" i="7"/>
  <c r="W2383" i="7"/>
  <c r="W2351" i="7"/>
  <c r="W2319" i="7"/>
  <c r="W2298" i="7"/>
  <c r="W2277" i="7"/>
  <c r="W2255" i="7"/>
  <c r="W2234" i="7"/>
  <c r="W2213" i="7"/>
  <c r="W2191" i="7"/>
  <c r="W2170" i="7"/>
  <c r="W2154" i="7"/>
  <c r="W2138" i="7"/>
  <c r="W2122" i="7"/>
  <c r="W2106" i="7"/>
  <c r="W2090" i="7"/>
  <c r="W2074" i="7"/>
  <c r="W2058" i="7"/>
  <c r="W2042" i="7"/>
  <c r="W2026" i="7"/>
  <c r="W2010" i="7"/>
  <c r="W1994" i="7"/>
  <c r="W1978" i="7"/>
  <c r="W1962" i="7"/>
  <c r="W1946" i="7"/>
  <c r="W1930" i="7"/>
  <c r="W1914" i="7"/>
  <c r="W1898" i="7"/>
  <c r="W1882" i="7"/>
  <c r="W1866" i="7"/>
  <c r="W1850" i="7"/>
  <c r="W1834" i="7"/>
  <c r="W1818" i="7"/>
  <c r="W1802" i="7"/>
  <c r="W1786" i="7"/>
  <c r="W1770" i="7"/>
  <c r="W1754" i="7"/>
  <c r="W1738" i="7"/>
  <c r="W1722" i="7"/>
  <c r="W2533" i="7"/>
  <c r="W2501" i="7"/>
  <c r="W2469" i="7"/>
  <c r="W2437" i="7"/>
  <c r="W2405" i="7"/>
  <c r="W2373" i="7"/>
  <c r="W2341" i="7"/>
  <c r="W2313" i="7"/>
  <c r="W2291" i="7"/>
  <c r="W2270" i="7"/>
  <c r="W2249" i="7"/>
  <c r="W2227" i="7"/>
  <c r="W2206" i="7"/>
  <c r="W2185" i="7"/>
  <c r="W2165" i="7"/>
  <c r="W2149" i="7"/>
  <c r="W2133" i="7"/>
  <c r="W2117" i="7"/>
  <c r="W2101" i="7"/>
  <c r="W2085" i="7"/>
  <c r="W2069" i="7"/>
  <c r="W2053" i="7"/>
  <c r="W2037" i="7"/>
  <c r="W2021" i="7"/>
  <c r="W2005" i="7"/>
  <c r="W1989" i="7"/>
  <c r="W1973" i="7"/>
  <c r="W1957" i="7"/>
  <c r="W1941" i="7"/>
  <c r="W1925" i="7"/>
  <c r="W1909" i="7"/>
  <c r="W1893" i="7"/>
  <c r="W1877" i="7"/>
  <c r="W1861" i="7"/>
  <c r="W1845" i="7"/>
  <c r="W1829" i="7"/>
  <c r="W1813" i="7"/>
  <c r="W1797" i="7"/>
  <c r="W1781" i="7"/>
  <c r="W1765" i="7"/>
  <c r="W2507" i="7"/>
  <c r="W2379" i="7"/>
  <c r="W2274" i="7"/>
  <c r="W2189" i="7"/>
  <c r="W2120" i="7"/>
  <c r="W2056" i="7"/>
  <c r="W1992" i="7"/>
  <c r="W1928" i="7"/>
  <c r="W1864" i="7"/>
  <c r="W1800" i="7"/>
  <c r="W1745" i="7"/>
  <c r="W1715" i="7"/>
  <c r="W1698" i="7"/>
  <c r="W1682" i="7"/>
  <c r="W1666" i="7"/>
  <c r="W1650" i="7"/>
  <c r="W1634" i="7"/>
  <c r="W1618" i="7"/>
  <c r="W1602" i="7"/>
  <c r="W1586" i="7"/>
  <c r="W1570" i="7"/>
  <c r="W1554" i="7"/>
  <c r="W1538" i="7"/>
  <c r="W1522" i="7"/>
  <c r="W1506" i="7"/>
  <c r="W1490" i="7"/>
  <c r="W1474" i="7"/>
  <c r="W1458" i="7"/>
  <c r="W1442" i="7"/>
  <c r="W1426" i="7"/>
  <c r="W1410" i="7"/>
  <c r="W2531" i="7"/>
  <c r="W2403" i="7"/>
  <c r="W2290" i="7"/>
  <c r="W2205" i="7"/>
  <c r="W2132" i="7"/>
  <c r="W2068" i="7"/>
  <c r="W2004" i="7"/>
  <c r="W1940" i="7"/>
  <c r="W1876" i="7"/>
  <c r="W1812" i="7"/>
  <c r="W1752" i="7"/>
  <c r="W1720" i="7"/>
  <c r="W1701" i="7"/>
  <c r="W1685" i="7"/>
  <c r="W1669" i="7"/>
  <c r="W1653" i="7"/>
  <c r="W1637" i="7"/>
  <c r="W1621" i="7"/>
  <c r="W1605" i="7"/>
  <c r="W1589" i="7"/>
  <c r="W1573" i="7"/>
  <c r="W1557" i="7"/>
  <c r="W1541" i="7"/>
  <c r="W1525" i="7"/>
  <c r="W1509" i="7"/>
  <c r="W1493" i="7"/>
  <c r="W1477" i="7"/>
  <c r="W1461" i="7"/>
  <c r="W1445" i="7"/>
  <c r="W1429" i="7"/>
  <c r="W1413" i="7"/>
  <c r="W1397" i="7"/>
  <c r="W1381" i="7"/>
  <c r="W1365" i="7"/>
  <c r="W1349" i="7"/>
  <c r="W1333" i="7"/>
  <c r="W1317" i="7"/>
  <c r="W1301" i="7"/>
  <c r="W1285" i="7"/>
  <c r="W1269" i="7"/>
  <c r="W1253" i="7"/>
  <c r="W2523" i="7"/>
  <c r="W2395" i="7"/>
  <c r="W2285" i="7"/>
  <c r="W2199" i="7"/>
  <c r="W2128" i="7"/>
  <c r="W2064" i="7"/>
  <c r="W2000" i="7"/>
  <c r="W1936" i="7"/>
  <c r="W1872" i="7"/>
  <c r="W1808" i="7"/>
  <c r="W1749" i="7"/>
  <c r="W1717" i="7"/>
  <c r="W1700" i="7"/>
  <c r="W1684" i="7"/>
  <c r="W1668" i="7"/>
  <c r="W1652" i="7"/>
  <c r="W1636" i="7"/>
  <c r="W1620" i="7"/>
  <c r="W1604" i="7"/>
  <c r="W1588" i="7"/>
  <c r="W1572" i="7"/>
  <c r="W1556" i="7"/>
  <c r="W1540" i="7"/>
  <c r="W1524" i="7"/>
  <c r="W1508" i="7"/>
  <c r="W1492" i="7"/>
  <c r="W1476" i="7"/>
  <c r="W1460" i="7"/>
  <c r="W1444" i="7"/>
  <c r="W1428" i="7"/>
  <c r="W1412" i="7"/>
  <c r="W1396" i="7"/>
  <c r="W1380" i="7"/>
  <c r="W1364" i="7"/>
  <c r="W1348" i="7"/>
  <c r="W1332" i="7"/>
  <c r="W1316" i="7"/>
  <c r="W1300" i="7"/>
  <c r="W1284" i="7"/>
  <c r="W1268" i="7"/>
  <c r="W1252" i="7"/>
  <c r="W1236" i="7"/>
  <c r="W1220" i="7"/>
  <c r="W2451" i="7"/>
  <c r="W2323" i="7"/>
  <c r="W2237" i="7"/>
  <c r="W2156" i="7"/>
  <c r="W2092" i="7"/>
  <c r="W2028" i="7"/>
  <c r="W1964" i="7"/>
  <c r="W1900" i="7"/>
  <c r="W1836" i="7"/>
  <c r="W1772" i="7"/>
  <c r="W1732" i="7"/>
  <c r="W1707" i="7"/>
  <c r="W1691" i="7"/>
  <c r="W1675" i="7"/>
  <c r="W1659" i="7"/>
  <c r="W1643" i="7"/>
  <c r="W1627" i="7"/>
  <c r="W1611" i="7"/>
  <c r="W1595" i="7"/>
  <c r="W1579" i="7"/>
  <c r="W1563" i="7"/>
  <c r="W1547" i="7"/>
  <c r="W1531" i="7"/>
  <c r="W1515" i="7"/>
  <c r="W1499" i="7"/>
  <c r="W1483" i="7"/>
  <c r="W1467" i="7"/>
  <c r="W1451" i="7"/>
  <c r="W1435" i="7"/>
  <c r="W1419" i="7"/>
  <c r="W1403" i="7"/>
  <c r="W1387" i="7"/>
  <c r="W1371" i="7"/>
  <c r="W1355" i="7"/>
  <c r="W1339" i="7"/>
  <c r="W1323" i="7"/>
  <c r="W1307" i="7"/>
  <c r="W1291" i="7"/>
  <c r="W1275" i="7"/>
  <c r="W1378" i="7"/>
  <c r="W1314" i="7"/>
  <c r="W1258" i="7"/>
  <c r="W1230" i="7"/>
  <c r="W1210" i="7"/>
  <c r="W1194" i="7"/>
  <c r="W1178" i="7"/>
  <c r="W1162" i="7"/>
  <c r="W1146" i="7"/>
  <c r="W1130" i="7"/>
  <c r="W1114" i="7"/>
  <c r="W1098" i="7"/>
  <c r="W1082" i="7"/>
  <c r="W1066" i="7"/>
  <c r="W1050" i="7"/>
  <c r="W1034" i="7"/>
  <c r="W1018" i="7"/>
  <c r="W1002" i="7"/>
  <c r="W986" i="7"/>
  <c r="W970" i="7"/>
  <c r="W954" i="7"/>
  <c r="W938" i="7"/>
  <c r="W922" i="7"/>
  <c r="W906" i="7"/>
  <c r="W890" i="7"/>
  <c r="W874" i="7"/>
  <c r="W858" i="7"/>
  <c r="W842" i="7"/>
  <c r="W826" i="7"/>
  <c r="W810" i="7"/>
  <c r="W794" i="7"/>
  <c r="W778" i="7"/>
  <c r="W762" i="7"/>
  <c r="W746" i="7"/>
  <c r="W730" i="7"/>
  <c r="W714" i="7"/>
  <c r="W698" i="7"/>
  <c r="W682" i="7"/>
  <c r="W666" i="7"/>
  <c r="W650" i="7"/>
  <c r="W634" i="7"/>
  <c r="W618" i="7"/>
  <c r="W602" i="7"/>
  <c r="W1374" i="7"/>
  <c r="W1310" i="7"/>
  <c r="W1255" i="7"/>
  <c r="W1229" i="7"/>
  <c r="W1209" i="7"/>
  <c r="W1193" i="7"/>
  <c r="W1177" i="7"/>
  <c r="W1161" i="7"/>
  <c r="W1145" i="7"/>
  <c r="W1129" i="7"/>
  <c r="W1113" i="7"/>
  <c r="W1097" i="7"/>
  <c r="W1081" i="7"/>
  <c r="W1065" i="7"/>
  <c r="W1049" i="7"/>
  <c r="W1033" i="7"/>
  <c r="W1017" i="7"/>
  <c r="W1001" i="7"/>
  <c r="W985" i="7"/>
  <c r="W969" i="7"/>
  <c r="W953" i="7"/>
  <c r="W937" i="7"/>
  <c r="W921" i="7"/>
  <c r="W905" i="7"/>
  <c r="W889" i="7"/>
  <c r="W873" i="7"/>
  <c r="W857" i="7"/>
  <c r="W841" i="7"/>
  <c r="W825" i="7"/>
  <c r="W809" i="7"/>
  <c r="W793" i="7"/>
  <c r="W777" i="7"/>
  <c r="W761" i="7"/>
  <c r="W745" i="7"/>
  <c r="W729" i="7"/>
  <c r="W713" i="7"/>
  <c r="W697" i="7"/>
  <c r="W681" i="7"/>
  <c r="W665" i="7"/>
  <c r="W649" i="7"/>
  <c r="W633" i="7"/>
  <c r="W1386" i="7"/>
  <c r="W1322" i="7"/>
  <c r="W1262" i="7"/>
  <c r="W1233" i="7"/>
  <c r="W1212" i="7"/>
  <c r="W1196" i="7"/>
  <c r="W1180" i="7"/>
  <c r="W1164" i="7"/>
  <c r="W1148" i="7"/>
  <c r="W1132" i="7"/>
  <c r="W1116" i="7"/>
  <c r="W1100" i="7"/>
  <c r="W1084" i="7"/>
  <c r="W1068" i="7"/>
  <c r="W1052" i="7"/>
  <c r="W1036" i="7"/>
  <c r="W1020" i="7"/>
  <c r="W1004" i="7"/>
  <c r="W988" i="7"/>
  <c r="W972" i="7"/>
  <c r="W956" i="7"/>
  <c r="W1366" i="7"/>
  <c r="W1302" i="7"/>
  <c r="W1251" i="7"/>
  <c r="W1226" i="7"/>
  <c r="W1207" i="7"/>
  <c r="W1191" i="7"/>
  <c r="W1175" i="7"/>
  <c r="W1159" i="7"/>
  <c r="W1143" i="7"/>
  <c r="W1127" i="7"/>
  <c r="W1111" i="7"/>
  <c r="W1095" i="7"/>
  <c r="W1079" i="7"/>
  <c r="W1063" i="7"/>
  <c r="W1047" i="7"/>
  <c r="W1031" i="7"/>
  <c r="W1015" i="7"/>
  <c r="W999" i="7"/>
  <c r="W983" i="7"/>
  <c r="W967" i="7"/>
  <c r="W951" i="7"/>
  <c r="W935" i="7"/>
  <c r="W919" i="7"/>
  <c r="W903" i="7"/>
  <c r="W887" i="7"/>
  <c r="W871" i="7"/>
  <c r="W855" i="7"/>
  <c r="W839" i="7"/>
  <c r="W823" i="7"/>
  <c r="W807" i="7"/>
  <c r="W791" i="7"/>
  <c r="W775" i="7"/>
  <c r="W759" i="7"/>
  <c r="W743" i="7"/>
  <c r="W727" i="7"/>
  <c r="W711" i="7"/>
  <c r="W695" i="7"/>
  <c r="W679" i="7"/>
  <c r="W663" i="7"/>
  <c r="W647" i="7"/>
  <c r="W631" i="7"/>
  <c r="W615" i="7"/>
  <c r="W599" i="7"/>
  <c r="W896" i="7"/>
  <c r="W832" i="7"/>
  <c r="W768" i="7"/>
  <c r="W704" i="7"/>
  <c r="W640" i="7"/>
  <c r="W597" i="7"/>
  <c r="W580" i="7"/>
  <c r="W564" i="7"/>
  <c r="W548" i="7"/>
  <c r="W532" i="7"/>
  <c r="W516" i="7"/>
  <c r="W500" i="7"/>
  <c r="W484" i="7"/>
  <c r="W468" i="7"/>
  <c r="W452" i="7"/>
  <c r="W436" i="7"/>
  <c r="W420" i="7"/>
  <c r="W404" i="7"/>
  <c r="W388" i="7"/>
  <c r="W372" i="7"/>
  <c r="W356" i="7"/>
  <c r="W340" i="7"/>
  <c r="W324" i="7"/>
  <c r="W308" i="7"/>
  <c r="W292" i="7"/>
  <c r="W276" i="7"/>
  <c r="W260" i="7"/>
  <c r="W244" i="7"/>
  <c r="W228" i="7"/>
  <c r="W212" i="7"/>
  <c r="W196" i="7"/>
  <c r="W180" i="7"/>
  <c r="W164" i="7"/>
  <c r="W148" i="7"/>
  <c r="W132" i="7"/>
  <c r="W116" i="7"/>
  <c r="W100" i="7"/>
  <c r="W84" i="7"/>
  <c r="W68" i="7"/>
  <c r="W52" i="7"/>
  <c r="W36" i="7"/>
  <c r="W20" i="7"/>
  <c r="W924" i="7"/>
  <c r="W860" i="7"/>
  <c r="W796" i="7"/>
  <c r="W732" i="7"/>
  <c r="W668" i="7"/>
  <c r="W612" i="7"/>
  <c r="W587" i="7"/>
  <c r="W571" i="7"/>
  <c r="W555" i="7"/>
  <c r="W539" i="7"/>
  <c r="W523" i="7"/>
  <c r="W507" i="7"/>
  <c r="W491" i="7"/>
  <c r="W475" i="7"/>
  <c r="W459" i="7"/>
  <c r="W443" i="7"/>
  <c r="W427" i="7"/>
  <c r="W411" i="7"/>
  <c r="W395" i="7"/>
  <c r="W379" i="7"/>
  <c r="W363" i="7"/>
  <c r="W347" i="7"/>
  <c r="W331" i="7"/>
  <c r="W315" i="7"/>
  <c r="W299" i="7"/>
  <c r="W283" i="7"/>
  <c r="W267" i="7"/>
  <c r="W251" i="7"/>
  <c r="W235" i="7"/>
  <c r="W219" i="7"/>
  <c r="W203" i="7"/>
  <c r="W187" i="7"/>
  <c r="W171" i="7"/>
  <c r="W155" i="7"/>
  <c r="W139" i="7"/>
  <c r="W123" i="7"/>
  <c r="W107" i="7"/>
  <c r="W91" i="7"/>
  <c r="W75" i="7"/>
  <c r="W59" i="7"/>
  <c r="W43" i="7"/>
  <c r="W27" i="7"/>
  <c r="W11" i="7"/>
  <c r="W581" i="7"/>
  <c r="W549" i="7"/>
  <c r="W517" i="7"/>
  <c r="W485" i="7"/>
  <c r="W453" i="7"/>
  <c r="W421" i="7"/>
  <c r="W389" i="7"/>
  <c r="W357" i="7"/>
  <c r="W329" i="7"/>
  <c r="W293" i="7"/>
  <c r="W261" i="7"/>
  <c r="W233" i="7"/>
  <c r="W201" i="7"/>
  <c r="W161" i="7"/>
  <c r="W133" i="7"/>
  <c r="W97" i="7"/>
  <c r="W65" i="7"/>
  <c r="W33" i="7"/>
  <c r="W936" i="7"/>
  <c r="W872" i="7"/>
  <c r="W808" i="7"/>
  <c r="W744" i="7"/>
  <c r="W680" i="7"/>
  <c r="W617" i="7"/>
  <c r="W590" i="7"/>
  <c r="W574" i="7"/>
  <c r="W558" i="7"/>
  <c r="W542" i="7"/>
  <c r="W526" i="7"/>
  <c r="W510" i="7"/>
  <c r="W494" i="7"/>
  <c r="W478" i="7"/>
  <c r="W462" i="7"/>
  <c r="W446" i="7"/>
  <c r="W430" i="7"/>
  <c r="W414" i="7"/>
  <c r="W398" i="7"/>
  <c r="W382" i="7"/>
  <c r="W366" i="7"/>
  <c r="W350" i="7"/>
  <c r="W334" i="7"/>
  <c r="W318" i="7"/>
  <c r="W302" i="7"/>
  <c r="W286" i="7"/>
  <c r="W270" i="7"/>
  <c r="W254" i="7"/>
  <c r="W238" i="7"/>
  <c r="W222" i="7"/>
  <c r="W206" i="7"/>
  <c r="W190" i="7"/>
  <c r="W174" i="7"/>
  <c r="W158" i="7"/>
  <c r="W142" i="7"/>
  <c r="W126" i="7"/>
  <c r="W110" i="7"/>
  <c r="W94" i="7"/>
  <c r="W78" i="7"/>
  <c r="W62" i="7"/>
  <c r="W46" i="7"/>
  <c r="W30" i="7"/>
  <c r="W14" i="7"/>
  <c r="W900" i="7"/>
  <c r="W820" i="7"/>
  <c r="W756" i="7"/>
  <c r="W692" i="7"/>
  <c r="W628" i="7"/>
  <c r="W585" i="7"/>
  <c r="W553" i="7"/>
  <c r="W521" i="7"/>
  <c r="W489" i="7"/>
  <c r="W457" i="7"/>
  <c r="W425" i="7"/>
  <c r="W393" i="7"/>
  <c r="W361" i="7"/>
  <c r="W325" i="7"/>
  <c r="W297" i="7"/>
  <c r="W265" i="7"/>
  <c r="W229" i="7"/>
  <c r="W197" i="7"/>
  <c r="W173" i="7"/>
  <c r="W137" i="7"/>
  <c r="W105" i="7"/>
  <c r="W77" i="7"/>
  <c r="W45" i="7"/>
  <c r="W13" i="7"/>
  <c r="W4000" i="7"/>
  <c r="W3984" i="7"/>
  <c r="W3968" i="7"/>
  <c r="W3952" i="7"/>
  <c r="W3936" i="7"/>
  <c r="W3920" i="7"/>
  <c r="W3904" i="7"/>
  <c r="W3888" i="7"/>
  <c r="W3995" i="7"/>
  <c r="W3979" i="7"/>
  <c r="W3963" i="7"/>
  <c r="W3947" i="7"/>
  <c r="W3931" i="7"/>
  <c r="W3915" i="7"/>
  <c r="W3899" i="7"/>
  <c r="W3883" i="7"/>
  <c r="W3867" i="7"/>
  <c r="W3851" i="7"/>
  <c r="W3835" i="7"/>
  <c r="W3819" i="7"/>
  <c r="W3803" i="7"/>
  <c r="W3787" i="7"/>
  <c r="W3771" i="7"/>
  <c r="W3755" i="7"/>
  <c r="W3739" i="7"/>
  <c r="W3723" i="7"/>
  <c r="W3707" i="7"/>
  <c r="W3691" i="7"/>
  <c r="W3675" i="7"/>
  <c r="W3998" i="7"/>
  <c r="W3982" i="7"/>
  <c r="W3966" i="7"/>
  <c r="W3950" i="7"/>
  <c r="W3934" i="7"/>
  <c r="W3918" i="7"/>
  <c r="W3902" i="7"/>
  <c r="W3886" i="7"/>
  <c r="W3870" i="7"/>
  <c r="W3854" i="7"/>
  <c r="W3838" i="7"/>
  <c r="W3822" i="7"/>
  <c r="W3806" i="7"/>
  <c r="W3790" i="7"/>
  <c r="W3774" i="7"/>
  <c r="W3758" i="7"/>
  <c r="W3742" i="7"/>
  <c r="W3726" i="7"/>
  <c r="W3997" i="7"/>
  <c r="W3981" i="7"/>
  <c r="W3965" i="7"/>
  <c r="W3949" i="7"/>
  <c r="W3933" i="7"/>
  <c r="W3917" i="7"/>
  <c r="W3901" i="7"/>
  <c r="W3885" i="7"/>
  <c r="W3869" i="7"/>
  <c r="W3853" i="7"/>
  <c r="W3837" i="7"/>
  <c r="W3821" i="7"/>
  <c r="W3805" i="7"/>
  <c r="W3789" i="7"/>
  <c r="W3860" i="7"/>
  <c r="W3796" i="7"/>
  <c r="W3756" i="7"/>
  <c r="W3724" i="7"/>
  <c r="W3698" i="7"/>
  <c r="W3677" i="7"/>
  <c r="W3657" i="7"/>
  <c r="W3641" i="7"/>
  <c r="W3625" i="7"/>
  <c r="W3609" i="7"/>
  <c r="W3593" i="7"/>
  <c r="W3577" i="7"/>
  <c r="W3561" i="7"/>
  <c r="W3545" i="7"/>
  <c r="W3529" i="7"/>
  <c r="W3513" i="7"/>
  <c r="W3497" i="7"/>
  <c r="W3481" i="7"/>
  <c r="W3465" i="7"/>
  <c r="W3449" i="7"/>
  <c r="W3433" i="7"/>
  <c r="W3872" i="7"/>
  <c r="W3808" i="7"/>
  <c r="W3761" i="7"/>
  <c r="W3729" i="7"/>
  <c r="W3702" i="7"/>
  <c r="W3852" i="7"/>
  <c r="W3788" i="7"/>
  <c r="W3752" i="7"/>
  <c r="W3720" i="7"/>
  <c r="W3696" i="7"/>
  <c r="W3674" i="7"/>
  <c r="W3655" i="7"/>
  <c r="W3639" i="7"/>
  <c r="W3623" i="7"/>
  <c r="W3607" i="7"/>
  <c r="W3591" i="7"/>
  <c r="W3575" i="7"/>
  <c r="W3725" i="7"/>
  <c r="W3662" i="7"/>
  <c r="W3630" i="7"/>
  <c r="W3598" i="7"/>
  <c r="W3568" i="7"/>
  <c r="W3547" i="7"/>
  <c r="W3526" i="7"/>
  <c r="W3504" i="7"/>
  <c r="W3483" i="7"/>
  <c r="W3462" i="7"/>
  <c r="W3440" i="7"/>
  <c r="W3419" i="7"/>
  <c r="W3403" i="7"/>
  <c r="W3387" i="7"/>
  <c r="W3371" i="7"/>
  <c r="W3355" i="7"/>
  <c r="W3339" i="7"/>
  <c r="W3323" i="7"/>
  <c r="W3307" i="7"/>
  <c r="W3291" i="7"/>
  <c r="W3275" i="7"/>
  <c r="W3259" i="7"/>
  <c r="W3243" i="7"/>
  <c r="W3227" i="7"/>
  <c r="W3717" i="7"/>
  <c r="W3660" i="7"/>
  <c r="W3628" i="7"/>
  <c r="W3596" i="7"/>
  <c r="W3567" i="7"/>
  <c r="W3546" i="7"/>
  <c r="W3524" i="7"/>
  <c r="W3503" i="7"/>
  <c r="W3482" i="7"/>
  <c r="W3460" i="7"/>
  <c r="W3439" i="7"/>
  <c r="W3418" i="7"/>
  <c r="W3402" i="7"/>
  <c r="W3386" i="7"/>
  <c r="W3370" i="7"/>
  <c r="W3354" i="7"/>
  <c r="W3338" i="7"/>
  <c r="W3322" i="7"/>
  <c r="W3741" i="7"/>
  <c r="W3668" i="7"/>
  <c r="W3634" i="7"/>
  <c r="W3602" i="7"/>
  <c r="W3571" i="7"/>
  <c r="W3550" i="7"/>
  <c r="W3528" i="7"/>
  <c r="W3507" i="7"/>
  <c r="W3486" i="7"/>
  <c r="W3464" i="7"/>
  <c r="W3443" i="7"/>
  <c r="W3422" i="7"/>
  <c r="W3405" i="7"/>
  <c r="W3389" i="7"/>
  <c r="W3373" i="7"/>
  <c r="W3357" i="7"/>
  <c r="W3341" i="7"/>
  <c r="W3325" i="7"/>
  <c r="W3309" i="7"/>
  <c r="W3293" i="7"/>
  <c r="W3277" i="7"/>
  <c r="W3686" i="7"/>
  <c r="W3559" i="7"/>
  <c r="W3474" i="7"/>
  <c r="W3396" i="7"/>
  <c r="W3332" i="7"/>
  <c r="W3292" i="7"/>
  <c r="W3262" i="7"/>
  <c r="W3241" i="7"/>
  <c r="W3221" i="7"/>
  <c r="W3205" i="7"/>
  <c r="W3189" i="7"/>
  <c r="W3173" i="7"/>
  <c r="W3157" i="7"/>
  <c r="W3141" i="7"/>
  <c r="W3125" i="7"/>
  <c r="W3109" i="7"/>
  <c r="W3093" i="7"/>
  <c r="W3077" i="7"/>
  <c r="W3061" i="7"/>
  <c r="W3045" i="7"/>
  <c r="W3029" i="7"/>
  <c r="W3013" i="7"/>
  <c r="W2997" i="7"/>
  <c r="W2981" i="7"/>
  <c r="W2965" i="7"/>
  <c r="W2949" i="7"/>
  <c r="W2933" i="7"/>
  <c r="W2917" i="7"/>
  <c r="W2901" i="7"/>
  <c r="W2885" i="7"/>
  <c r="W2869" i="7"/>
  <c r="W2853" i="7"/>
  <c r="W2837" i="7"/>
  <c r="W2821" i="7"/>
  <c r="W3765" i="7"/>
  <c r="W3576" i="7"/>
  <c r="W3490" i="7"/>
  <c r="W3408" i="7"/>
  <c r="W3344" i="7"/>
  <c r="W3298" i="7"/>
  <c r="W3266" i="7"/>
  <c r="W3245" i="7"/>
  <c r="W3224" i="7"/>
  <c r="W3208" i="7"/>
  <c r="W3192" i="7"/>
  <c r="W3176" i="7"/>
  <c r="W3160" i="7"/>
  <c r="W3144" i="7"/>
  <c r="W3128" i="7"/>
  <c r="W3112" i="7"/>
  <c r="W3096" i="7"/>
  <c r="W3080" i="7"/>
  <c r="W3064" i="7"/>
  <c r="W3048" i="7"/>
  <c r="W3032" i="7"/>
  <c r="W3016" i="7"/>
  <c r="W3000" i="7"/>
  <c r="W2984" i="7"/>
  <c r="W2968" i="7"/>
  <c r="W2952" i="7"/>
  <c r="W2936" i="7"/>
  <c r="W2920" i="7"/>
  <c r="W2904" i="7"/>
  <c r="W2888" i="7"/>
  <c r="W2872" i="7"/>
  <c r="W2856" i="7"/>
  <c r="W2840" i="7"/>
  <c r="W2824" i="7"/>
  <c r="W2808" i="7"/>
  <c r="W3632" i="7"/>
  <c r="W3527" i="7"/>
  <c r="W3442" i="7"/>
  <c r="W3372" i="7"/>
  <c r="W3312" i="7"/>
  <c r="W3280" i="7"/>
  <c r="W3254" i="7"/>
  <c r="W3233" i="7"/>
  <c r="W3215" i="7"/>
  <c r="W3199" i="7"/>
  <c r="W3183" i="7"/>
  <c r="W3167" i="7"/>
  <c r="W3151" i="7"/>
  <c r="W3135" i="7"/>
  <c r="W3119" i="7"/>
  <c r="W3103" i="7"/>
  <c r="W3087" i="7"/>
  <c r="W3071" i="7"/>
  <c r="W3055" i="7"/>
  <c r="W3039" i="7"/>
  <c r="W3023" i="7"/>
  <c r="W3007" i="7"/>
  <c r="W2991" i="7"/>
  <c r="W2975" i="7"/>
  <c r="W2959" i="7"/>
  <c r="W2943" i="7"/>
  <c r="W2927" i="7"/>
  <c r="W2911" i="7"/>
  <c r="W2895" i="7"/>
  <c r="W2879" i="7"/>
  <c r="W2863" i="7"/>
  <c r="W2847" i="7"/>
  <c r="W2831" i="7"/>
  <c r="W2815" i="7"/>
  <c r="W2799" i="7"/>
  <c r="W2783" i="7"/>
  <c r="W3624" i="7"/>
  <c r="W3522" i="7"/>
  <c r="W3436" i="7"/>
  <c r="W3368" i="7"/>
  <c r="W3310" i="7"/>
  <c r="W3278" i="7"/>
  <c r="W3253" i="7"/>
  <c r="W3232" i="7"/>
  <c r="W3214" i="7"/>
  <c r="W3198" i="7"/>
  <c r="W3182" i="7"/>
  <c r="W3166" i="7"/>
  <c r="W3150" i="7"/>
  <c r="W3134" i="7"/>
  <c r="W3118" i="7"/>
  <c r="W3102" i="7"/>
  <c r="W3086" i="7"/>
  <c r="W3070" i="7"/>
  <c r="W3054" i="7"/>
  <c r="W3038" i="7"/>
  <c r="W3022" i="7"/>
  <c r="W2994" i="7"/>
  <c r="W2930" i="7"/>
  <c r="W2866" i="7"/>
  <c r="W2805" i="7"/>
  <c r="W2782" i="7"/>
  <c r="W2765" i="7"/>
  <c r="W2749" i="7"/>
  <c r="W2733" i="7"/>
  <c r="W2717" i="7"/>
  <c r="W2701" i="7"/>
  <c r="W2685" i="7"/>
  <c r="W2669" i="7"/>
  <c r="W2653" i="7"/>
  <c r="W2637" i="7"/>
  <c r="W2621" i="7"/>
  <c r="W2605" i="7"/>
  <c r="W2589" i="7"/>
  <c r="W2573" i="7"/>
  <c r="W2557" i="7"/>
  <c r="W2990" i="7"/>
  <c r="W2926" i="7"/>
  <c r="W2862" i="7"/>
  <c r="W2802" i="7"/>
  <c r="W2781" i="7"/>
  <c r="W2764" i="7"/>
  <c r="W2748" i="7"/>
  <c r="W2732" i="7"/>
  <c r="W2716" i="7"/>
  <c r="W2700" i="7"/>
  <c r="W2684" i="7"/>
  <c r="W2668" i="7"/>
  <c r="W2652" i="7"/>
  <c r="W2636" i="7"/>
  <c r="W2620" i="7"/>
  <c r="W2604" i="7"/>
  <c r="W2588" i="7"/>
  <c r="W2572" i="7"/>
  <c r="W2556" i="7"/>
  <c r="W2540" i="7"/>
  <c r="W2524" i="7"/>
  <c r="W2508" i="7"/>
  <c r="W2492" i="7"/>
  <c r="W2476" i="7"/>
  <c r="W2460" i="7"/>
  <c r="W2444" i="7"/>
  <c r="W2428" i="7"/>
  <c r="W2412" i="7"/>
  <c r="W2396" i="7"/>
  <c r="W2380" i="7"/>
  <c r="W2364" i="7"/>
  <c r="W2348" i="7"/>
  <c r="W2332" i="7"/>
  <c r="W2316" i="7"/>
  <c r="W2300" i="7"/>
  <c r="W2284" i="7"/>
  <c r="W2268" i="7"/>
  <c r="W2252" i="7"/>
  <c r="W2236" i="7"/>
  <c r="W2220" i="7"/>
  <c r="W2204" i="7"/>
  <c r="W2188" i="7"/>
  <c r="W2172" i="7"/>
  <c r="W2954" i="7"/>
  <c r="W2890" i="7"/>
  <c r="W2826" i="7"/>
  <c r="W2790" i="7"/>
  <c r="W2771" i="7"/>
  <c r="W2755" i="7"/>
  <c r="W2739" i="7"/>
  <c r="W2723" i="7"/>
  <c r="W2707" i="7"/>
  <c r="W2691" i="7"/>
  <c r="W2675" i="7"/>
  <c r="W2659" i="7"/>
  <c r="W2643" i="7"/>
  <c r="W2627" i="7"/>
  <c r="W2611" i="7"/>
  <c r="W2595" i="7"/>
  <c r="W2579" i="7"/>
  <c r="W2563" i="7"/>
  <c r="W2547" i="7"/>
  <c r="W2950" i="7"/>
  <c r="W2886" i="7"/>
  <c r="W2822" i="7"/>
  <c r="W2789" i="7"/>
  <c r="W2770" i="7"/>
  <c r="W2754" i="7"/>
  <c r="W2738" i="7"/>
  <c r="W2722" i="7"/>
  <c r="W2706" i="7"/>
  <c r="W2690" i="7"/>
  <c r="W2674" i="7"/>
  <c r="W2658" i="7"/>
  <c r="W2642" i="7"/>
  <c r="W2626" i="7"/>
  <c r="W2610" i="7"/>
  <c r="W2594" i="7"/>
  <c r="W2578" i="7"/>
  <c r="W2562" i="7"/>
  <c r="W2546" i="7"/>
  <c r="W2530" i="7"/>
  <c r="W2514" i="7"/>
  <c r="W2498" i="7"/>
  <c r="W2482" i="7"/>
  <c r="W2466" i="7"/>
  <c r="W2450" i="7"/>
  <c r="W2434" i="7"/>
  <c r="W2418" i="7"/>
  <c r="W2402" i="7"/>
  <c r="W2386" i="7"/>
  <c r="W2370" i="7"/>
  <c r="W2354" i="7"/>
  <c r="W2338" i="7"/>
  <c r="W2322" i="7"/>
  <c r="W2521" i="7"/>
  <c r="W2489" i="7"/>
  <c r="W2457" i="7"/>
  <c r="W2425" i="7"/>
  <c r="W2393" i="7"/>
  <c r="W2361" i="7"/>
  <c r="W2329" i="7"/>
  <c r="W2305" i="7"/>
  <c r="W2283" i="7"/>
  <c r="W2262" i="7"/>
  <c r="W2241" i="7"/>
  <c r="W2219" i="7"/>
  <c r="W2198" i="7"/>
  <c r="W2177" i="7"/>
  <c r="W2159" i="7"/>
  <c r="W2143" i="7"/>
  <c r="W2127" i="7"/>
  <c r="W2111" i="7"/>
  <c r="W2095" i="7"/>
  <c r="W2079" i="7"/>
  <c r="W2063" i="7"/>
  <c r="W2047" i="7"/>
  <c r="W2031" i="7"/>
  <c r="W2015" i="7"/>
  <c r="W1999" i="7"/>
  <c r="W1983" i="7"/>
  <c r="W1967" i="7"/>
  <c r="W1951" i="7"/>
  <c r="W1935" i="7"/>
  <c r="W1919" i="7"/>
  <c r="W1903" i="7"/>
  <c r="W1887" i="7"/>
  <c r="W1871" i="7"/>
  <c r="W1855" i="7"/>
  <c r="W1839" i="7"/>
  <c r="W1823" i="7"/>
  <c r="W1807" i="7"/>
  <c r="W1791" i="7"/>
  <c r="W1775" i="7"/>
  <c r="W1759" i="7"/>
  <c r="W1743" i="7"/>
  <c r="W1727" i="7"/>
  <c r="W2535" i="7"/>
  <c r="W2503" i="7"/>
  <c r="W2471" i="7"/>
  <c r="W2439" i="7"/>
  <c r="W2407" i="7"/>
  <c r="W2375" i="7"/>
  <c r="W2343" i="7"/>
  <c r="W2314" i="7"/>
  <c r="W2293" i="7"/>
  <c r="W2271" i="7"/>
  <c r="W2250" i="7"/>
  <c r="W2229" i="7"/>
  <c r="W2207" i="7"/>
  <c r="W2186" i="7"/>
  <c r="W2166" i="7"/>
  <c r="W2150" i="7"/>
  <c r="W2134" i="7"/>
  <c r="W2118" i="7"/>
  <c r="W2102" i="7"/>
  <c r="W2086" i="7"/>
  <c r="W2070" i="7"/>
  <c r="W2054" i="7"/>
  <c r="W2038" i="7"/>
  <c r="W2022" i="7"/>
  <c r="W2006" i="7"/>
  <c r="W1990" i="7"/>
  <c r="W1974" i="7"/>
  <c r="W1958" i="7"/>
  <c r="W1942" i="7"/>
  <c r="W1926" i="7"/>
  <c r="W1910" i="7"/>
  <c r="W1894" i="7"/>
  <c r="W1878" i="7"/>
  <c r="W1862" i="7"/>
  <c r="W1846" i="7"/>
  <c r="W1830" i="7"/>
  <c r="W1814" i="7"/>
  <c r="W1798" i="7"/>
  <c r="W1782" i="7"/>
  <c r="W1766" i="7"/>
  <c r="W1750" i="7"/>
  <c r="W1734" i="7"/>
  <c r="W1718" i="7"/>
  <c r="W2525" i="7"/>
  <c r="W2493" i="7"/>
  <c r="W2461" i="7"/>
  <c r="W2429" i="7"/>
  <c r="W2397" i="7"/>
  <c r="W2365" i="7"/>
  <c r="W2333" i="7"/>
  <c r="W2307" i="7"/>
  <c r="W2286" i="7"/>
  <c r="W2265" i="7"/>
  <c r="W2243" i="7"/>
  <c r="W2222" i="7"/>
  <c r="W2201" i="7"/>
  <c r="W2179" i="7"/>
  <c r="W2161" i="7"/>
  <c r="W2145" i="7"/>
  <c r="W2129" i="7"/>
  <c r="W2113" i="7"/>
  <c r="W2097" i="7"/>
  <c r="W2081" i="7"/>
  <c r="W2065" i="7"/>
  <c r="W2049" i="7"/>
  <c r="W2033" i="7"/>
  <c r="W2017" i="7"/>
  <c r="W2001" i="7"/>
  <c r="W1985" i="7"/>
  <c r="W1969" i="7"/>
  <c r="W1953" i="7"/>
  <c r="W1937" i="7"/>
  <c r="W1921" i="7"/>
  <c r="W1905" i="7"/>
  <c r="W1889" i="7"/>
  <c r="W1873" i="7"/>
  <c r="W1857" i="7"/>
  <c r="W1841" i="7"/>
  <c r="W1825" i="7"/>
  <c r="W1809" i="7"/>
  <c r="W1793" i="7"/>
  <c r="W1777" i="7"/>
  <c r="W1761" i="7"/>
  <c r="W2475" i="7"/>
  <c r="W2347" i="7"/>
  <c r="W2253" i="7"/>
  <c r="W2168" i="7"/>
  <c r="W2104" i="7"/>
  <c r="W2040" i="7"/>
  <c r="W1976" i="7"/>
  <c r="W1912" i="7"/>
  <c r="W1848" i="7"/>
  <c r="W1784" i="7"/>
  <c r="W1737" i="7"/>
  <c r="W1710" i="7"/>
  <c r="W1694" i="7"/>
  <c r="W1678" i="7"/>
  <c r="W1662" i="7"/>
  <c r="W1646" i="7"/>
  <c r="W1630" i="7"/>
  <c r="W1614" i="7"/>
  <c r="W1598" i="7"/>
  <c r="W1582" i="7"/>
  <c r="W1566" i="7"/>
  <c r="W1550" i="7"/>
  <c r="W1534" i="7"/>
  <c r="W1518" i="7"/>
  <c r="W1502" i="7"/>
  <c r="W1486" i="7"/>
  <c r="W1470" i="7"/>
  <c r="W1454" i="7"/>
  <c r="W1438" i="7"/>
  <c r="W1422" i="7"/>
  <c r="W1406" i="7"/>
  <c r="W2499" i="7"/>
  <c r="W2371" i="7"/>
  <c r="W2269" i="7"/>
  <c r="W2183" i="7"/>
  <c r="W2116" i="7"/>
  <c r="W2052" i="7"/>
  <c r="W1988" i="7"/>
  <c r="W1924" i="7"/>
  <c r="W1860" i="7"/>
  <c r="W1796" i="7"/>
  <c r="W1744" i="7"/>
  <c r="W1713" i="7"/>
  <c r="W1697" i="7"/>
  <c r="W1681" i="7"/>
  <c r="W1665" i="7"/>
  <c r="W1649" i="7"/>
  <c r="W1633" i="7"/>
  <c r="W1617" i="7"/>
  <c r="W1601" i="7"/>
  <c r="W1585" i="7"/>
  <c r="W1569" i="7"/>
  <c r="W1553" i="7"/>
  <c r="W1537" i="7"/>
  <c r="W1521" i="7"/>
  <c r="W1505" i="7"/>
  <c r="W1489" i="7"/>
  <c r="W1473" i="7"/>
  <c r="W1457" i="7"/>
  <c r="W1441" i="7"/>
  <c r="W1425" i="7"/>
  <c r="W1409" i="7"/>
  <c r="W1393" i="7"/>
  <c r="W1377" i="7"/>
  <c r="W1361" i="7"/>
  <c r="W1345" i="7"/>
  <c r="W1329" i="7"/>
  <c r="W1313" i="7"/>
  <c r="W1297" i="7"/>
  <c r="W1281" i="7"/>
  <c r="W1265" i="7"/>
  <c r="W1249" i="7"/>
  <c r="W2491" i="7"/>
  <c r="W2363" i="7"/>
  <c r="W2263" i="7"/>
  <c r="W2178" i="7"/>
  <c r="W2112" i="7"/>
  <c r="W2048" i="7"/>
  <c r="W1984" i="7"/>
  <c r="W1920" i="7"/>
  <c r="W1856" i="7"/>
  <c r="W1792" i="7"/>
  <c r="W1741" i="7"/>
  <c r="W1712" i="7"/>
  <c r="W1696" i="7"/>
  <c r="W1680" i="7"/>
  <c r="W1664" i="7"/>
  <c r="W1648" i="7"/>
  <c r="W1632" i="7"/>
  <c r="W1616" i="7"/>
  <c r="W1600" i="7"/>
  <c r="W1584" i="7"/>
  <c r="W1568" i="7"/>
  <c r="W1552" i="7"/>
  <c r="W1536" i="7"/>
  <c r="W1520" i="7"/>
  <c r="W1504" i="7"/>
  <c r="W1488" i="7"/>
  <c r="W1472" i="7"/>
  <c r="W1456" i="7"/>
  <c r="W1440" i="7"/>
  <c r="W1424" i="7"/>
  <c r="W1408" i="7"/>
  <c r="W1392" i="7"/>
  <c r="W1376" i="7"/>
  <c r="W1360" i="7"/>
  <c r="W1344" i="7"/>
  <c r="W1328" i="7"/>
  <c r="W1312" i="7"/>
  <c r="W1296" i="7"/>
  <c r="W1280" i="7"/>
  <c r="W1264" i="7"/>
  <c r="W1248" i="7"/>
  <c r="W1232" i="7"/>
  <c r="W1216" i="7"/>
  <c r="W2419" i="7"/>
  <c r="W2301" i="7"/>
  <c r="W2215" i="7"/>
  <c r="W2140" i="7"/>
  <c r="W2076" i="7"/>
  <c r="W2012" i="7"/>
  <c r="W1948" i="7"/>
  <c r="W1884" i="7"/>
  <c r="W1820" i="7"/>
  <c r="W1756" i="7"/>
  <c r="W1724" i="7"/>
  <c r="W1703" i="7"/>
  <c r="W1687" i="7"/>
  <c r="W1671" i="7"/>
  <c r="W1655" i="7"/>
  <c r="W1639" i="7"/>
  <c r="W1623" i="7"/>
  <c r="W1607" i="7"/>
  <c r="W1591" i="7"/>
  <c r="W1575" i="7"/>
  <c r="W1559" i="7"/>
  <c r="W1543" i="7"/>
  <c r="W1527" i="7"/>
  <c r="W1511" i="7"/>
  <c r="W1495" i="7"/>
  <c r="W1479" i="7"/>
  <c r="W1463" i="7"/>
  <c r="W1447" i="7"/>
  <c r="W1431" i="7"/>
  <c r="W1415" i="7"/>
  <c r="W1399" i="7"/>
  <c r="W1383" i="7"/>
  <c r="W1367" i="7"/>
  <c r="W1351" i="7"/>
  <c r="W1335" i="7"/>
  <c r="W1319" i="7"/>
  <c r="W1303" i="7"/>
  <c r="W1287" i="7"/>
  <c r="W1271" i="7"/>
  <c r="W1362" i="7"/>
  <c r="W1298" i="7"/>
  <c r="W1250" i="7"/>
  <c r="W1225" i="7"/>
  <c r="W1206" i="7"/>
  <c r="W1190" i="7"/>
  <c r="W1174" i="7"/>
  <c r="W1158" i="7"/>
  <c r="W1142" i="7"/>
  <c r="W1126" i="7"/>
  <c r="W1110" i="7"/>
  <c r="W1094" i="7"/>
  <c r="W1078" i="7"/>
  <c r="W1062" i="7"/>
  <c r="W1046" i="7"/>
  <c r="W1030" i="7"/>
  <c r="W1014" i="7"/>
  <c r="W998" i="7"/>
  <c r="W982" i="7"/>
  <c r="W966" i="7"/>
  <c r="W950" i="7"/>
  <c r="W934" i="7"/>
  <c r="W918" i="7"/>
  <c r="W902" i="7"/>
  <c r="W886" i="7"/>
  <c r="W870" i="7"/>
  <c r="W854" i="7"/>
  <c r="W838" i="7"/>
  <c r="W822" i="7"/>
  <c r="W806" i="7"/>
  <c r="W790" i="7"/>
  <c r="W774" i="7"/>
  <c r="W758" i="7"/>
  <c r="W742" i="7"/>
  <c r="W726" i="7"/>
  <c r="W710" i="7"/>
  <c r="W694" i="7"/>
  <c r="W678" i="7"/>
  <c r="W662" i="7"/>
  <c r="W646" i="7"/>
  <c r="W630" i="7"/>
  <c r="W614" i="7"/>
  <c r="W598" i="7"/>
  <c r="W1358" i="7"/>
  <c r="W1294" i="7"/>
  <c r="W1247" i="7"/>
  <c r="W1223" i="7"/>
  <c r="W1205" i="7"/>
  <c r="W1189" i="7"/>
  <c r="W1173" i="7"/>
  <c r="W1157" i="7"/>
  <c r="W1141" i="7"/>
  <c r="W1125" i="7"/>
  <c r="W1109" i="7"/>
  <c r="W1093" i="7"/>
  <c r="W1077" i="7"/>
  <c r="W1061" i="7"/>
  <c r="W1045" i="7"/>
  <c r="W1029" i="7"/>
  <c r="W1013" i="7"/>
  <c r="W997" i="7"/>
  <c r="W981" i="7"/>
  <c r="W965" i="7"/>
  <c r="W949" i="7"/>
  <c r="W933" i="7"/>
  <c r="W917" i="7"/>
  <c r="W901" i="7"/>
  <c r="W885" i="7"/>
  <c r="W869" i="7"/>
  <c r="W853" i="7"/>
  <c r="W837" i="7"/>
  <c r="W821" i="7"/>
  <c r="W805" i="7"/>
  <c r="W789" i="7"/>
  <c r="W773" i="7"/>
  <c r="W757" i="7"/>
  <c r="W741" i="7"/>
  <c r="W725" i="7"/>
  <c r="W709" i="7"/>
  <c r="W693" i="7"/>
  <c r="W677" i="7"/>
  <c r="W661" i="7"/>
  <c r="W645" i="7"/>
  <c r="W629" i="7"/>
  <c r="W1370" i="7"/>
  <c r="W1306" i="7"/>
  <c r="W1254" i="7"/>
  <c r="W1227" i="7"/>
  <c r="W1208" i="7"/>
  <c r="W1192" i="7"/>
  <c r="W1176" i="7"/>
  <c r="W1160" i="7"/>
  <c r="W1144" i="7"/>
  <c r="W1128" i="7"/>
  <c r="W1112" i="7"/>
  <c r="W1096" i="7"/>
  <c r="W1080" i="7"/>
  <c r="W1064" i="7"/>
  <c r="W1048" i="7"/>
  <c r="W1032" i="7"/>
  <c r="W1016" i="7"/>
  <c r="W1000" i="7"/>
  <c r="W984" i="7"/>
  <c r="W968" i="7"/>
  <c r="W952" i="7"/>
  <c r="W1350" i="7"/>
  <c r="W1286" i="7"/>
  <c r="W1243" i="7"/>
  <c r="W1221" i="7"/>
  <c r="W1203" i="7"/>
  <c r="W1187" i="7"/>
  <c r="W1171" i="7"/>
  <c r="W1155" i="7"/>
  <c r="W1139" i="7"/>
  <c r="W1123" i="7"/>
  <c r="W1107" i="7"/>
  <c r="W1091" i="7"/>
  <c r="W1075" i="7"/>
  <c r="W1059" i="7"/>
  <c r="W1043" i="7"/>
  <c r="W1027" i="7"/>
  <c r="W1011" i="7"/>
  <c r="W995" i="7"/>
  <c r="W979" i="7"/>
  <c r="W963" i="7"/>
  <c r="W947" i="7"/>
  <c r="W931" i="7"/>
  <c r="W915" i="7"/>
  <c r="W899" i="7"/>
  <c r="W883" i="7"/>
  <c r="W867" i="7"/>
  <c r="W851" i="7"/>
  <c r="W835" i="7"/>
  <c r="W819" i="7"/>
  <c r="W803" i="7"/>
  <c r="W787" i="7"/>
  <c r="W771" i="7"/>
  <c r="W755" i="7"/>
  <c r="W739" i="7"/>
  <c r="W723" i="7"/>
  <c r="W707" i="7"/>
  <c r="W691" i="7"/>
  <c r="W675" i="7"/>
  <c r="W659" i="7"/>
  <c r="W643" i="7"/>
  <c r="W627" i="7"/>
  <c r="W611" i="7"/>
  <c r="W944" i="7"/>
  <c r="W880" i="7"/>
  <c r="W816" i="7"/>
  <c r="W752" i="7"/>
  <c r="W688" i="7"/>
  <c r="W624" i="7"/>
  <c r="W592" i="7"/>
  <c r="W576" i="7"/>
  <c r="W560" i="7"/>
  <c r="W544" i="7"/>
  <c r="W528" i="7"/>
  <c r="W512" i="7"/>
  <c r="W496" i="7"/>
  <c r="W480" i="7"/>
  <c r="W464" i="7"/>
  <c r="W448" i="7"/>
  <c r="W432" i="7"/>
  <c r="W416" i="7"/>
  <c r="W400" i="7"/>
  <c r="W384" i="7"/>
  <c r="W368" i="7"/>
  <c r="W352" i="7"/>
  <c r="W336" i="7"/>
  <c r="W320" i="7"/>
  <c r="W304" i="7"/>
  <c r="W288" i="7"/>
  <c r="W272" i="7"/>
  <c r="W256" i="7"/>
  <c r="W240" i="7"/>
  <c r="W224" i="7"/>
  <c r="W208" i="7"/>
  <c r="W192" i="7"/>
  <c r="W176" i="7"/>
  <c r="W160" i="7"/>
  <c r="W144" i="7"/>
  <c r="W128" i="7"/>
  <c r="W112" i="7"/>
  <c r="W96" i="7"/>
  <c r="W80" i="7"/>
  <c r="W64" i="7"/>
  <c r="W48" i="7"/>
  <c r="W32" i="7"/>
  <c r="W16" i="7"/>
  <c r="W908" i="7"/>
  <c r="W844" i="7"/>
  <c r="W780" i="7"/>
  <c r="W716" i="7"/>
  <c r="W652" i="7"/>
  <c r="W604" i="7"/>
  <c r="W583" i="7"/>
  <c r="W567" i="7"/>
  <c r="W551" i="7"/>
  <c r="W535" i="7"/>
  <c r="W519" i="7"/>
  <c r="W503" i="7"/>
  <c r="W487" i="7"/>
  <c r="W471" i="7"/>
  <c r="W455" i="7"/>
  <c r="W439" i="7"/>
  <c r="W423" i="7"/>
  <c r="W407" i="7"/>
  <c r="W391" i="7"/>
  <c r="W375" i="7"/>
  <c r="W359" i="7"/>
  <c r="W343" i="7"/>
  <c r="W327" i="7"/>
  <c r="W311" i="7"/>
  <c r="W295" i="7"/>
  <c r="W279" i="7"/>
  <c r="W263" i="7"/>
  <c r="W247" i="7"/>
  <c r="W231" i="7"/>
  <c r="W215" i="7"/>
  <c r="W199" i="7"/>
  <c r="W183" i="7"/>
  <c r="W167" i="7"/>
  <c r="W151" i="7"/>
  <c r="W135" i="7"/>
  <c r="W119" i="7"/>
  <c r="W103" i="7"/>
  <c r="W87" i="7"/>
  <c r="W71" i="7"/>
  <c r="W55" i="7"/>
  <c r="W39" i="7"/>
  <c r="W23" i="7"/>
  <c r="W884" i="7"/>
  <c r="W573" i="7"/>
  <c r="W541" i="7"/>
  <c r="W509" i="7"/>
  <c r="W477" i="7"/>
  <c r="W445" i="7"/>
  <c r="W413" i="7"/>
  <c r="W381" i="7"/>
  <c r="W353" i="7"/>
  <c r="W317" i="7"/>
  <c r="W285" i="7"/>
  <c r="W253" i="7"/>
  <c r="W225" i="7"/>
  <c r="W189" i="7"/>
  <c r="W157" i="7"/>
  <c r="W125" i="7"/>
  <c r="W89" i="7"/>
  <c r="W57" i="7"/>
  <c r="W25" i="7"/>
  <c r="W920" i="7"/>
  <c r="W856" i="7"/>
  <c r="W792" i="7"/>
  <c r="W728" i="7"/>
  <c r="W664" i="7"/>
  <c r="W609" i="7"/>
  <c r="W586" i="7"/>
  <c r="W570" i="7"/>
  <c r="W554" i="7"/>
  <c r="W538" i="7"/>
  <c r="W522" i="7"/>
  <c r="W506" i="7"/>
  <c r="W490" i="7"/>
  <c r="W474" i="7"/>
  <c r="W458" i="7"/>
  <c r="W442" i="7"/>
  <c r="W426" i="7"/>
  <c r="W410" i="7"/>
  <c r="W394" i="7"/>
  <c r="W378" i="7"/>
  <c r="W362" i="7"/>
  <c r="W346" i="7"/>
  <c r="W330" i="7"/>
  <c r="W314" i="7"/>
  <c r="W298" i="7"/>
  <c r="W282" i="7"/>
  <c r="W266" i="7"/>
  <c r="W250" i="7"/>
  <c r="W234" i="7"/>
  <c r="W218" i="7"/>
  <c r="W202" i="7"/>
  <c r="W186" i="7"/>
  <c r="W170" i="7"/>
  <c r="W154" i="7"/>
  <c r="W138" i="7"/>
  <c r="W122" i="7"/>
  <c r="W106" i="7"/>
  <c r="W90" i="7"/>
  <c r="W74" i="7"/>
  <c r="W58" i="7"/>
  <c r="W42" i="7"/>
  <c r="W26" i="7"/>
  <c r="W10" i="7"/>
  <c r="W868" i="7"/>
  <c r="W804" i="7"/>
  <c r="W740" i="7"/>
  <c r="W676" i="7"/>
  <c r="W616" i="7"/>
  <c r="W577" i="7"/>
  <c r="W545" i="7"/>
  <c r="W513" i="7"/>
  <c r="W481" i="7"/>
  <c r="W449" i="7"/>
  <c r="W417" i="7"/>
  <c r="W385" i="7"/>
  <c r="W349" i="7"/>
  <c r="W321" i="7"/>
  <c r="W289" i="7"/>
  <c r="W257" i="7"/>
  <c r="W221" i="7"/>
  <c r="W193" i="7"/>
  <c r="W165" i="7"/>
  <c r="W129" i="7"/>
  <c r="W101" i="7"/>
  <c r="W69" i="7"/>
  <c r="W37" i="7"/>
  <c r="W3996" i="7"/>
  <c r="W3980" i="7"/>
  <c r="W3964" i="7"/>
  <c r="W3948" i="7"/>
  <c r="W3932" i="7"/>
  <c r="W3916" i="7"/>
  <c r="W3900" i="7"/>
  <c r="W3884" i="7"/>
  <c r="W3991" i="7"/>
  <c r="W3975" i="7"/>
  <c r="W3959" i="7"/>
  <c r="W3943" i="7"/>
  <c r="W3927" i="7"/>
  <c r="W3911" i="7"/>
  <c r="W3895" i="7"/>
  <c r="W3879" i="7"/>
  <c r="W3863" i="7"/>
  <c r="W3847" i="7"/>
  <c r="W3831" i="7"/>
  <c r="W3815" i="7"/>
  <c r="W3799" i="7"/>
  <c r="W3783" i="7"/>
  <c r="W3767" i="7"/>
  <c r="W3751" i="7"/>
  <c r="W3735" i="7"/>
  <c r="W3719" i="7"/>
  <c r="W3703" i="7"/>
  <c r="W3687" i="7"/>
  <c r="W3671" i="7"/>
  <c r="W3994" i="7"/>
  <c r="W3978" i="7"/>
  <c r="W3962" i="7"/>
  <c r="W3946" i="7"/>
  <c r="W3930" i="7"/>
  <c r="W3914" i="7"/>
  <c r="W3898" i="7"/>
  <c r="W3882" i="7"/>
  <c r="W3866" i="7"/>
  <c r="W3850" i="7"/>
  <c r="W3834" i="7"/>
  <c r="W3818" i="7"/>
  <c r="W3802" i="7"/>
  <c r="W3786" i="7"/>
  <c r="W3770" i="7"/>
  <c r="W3754" i="7"/>
  <c r="W3738" i="7"/>
  <c r="W3722" i="7"/>
  <c r="W3993" i="7"/>
  <c r="W3977" i="7"/>
  <c r="W3961" i="7"/>
  <c r="W3945" i="7"/>
  <c r="W3929" i="7"/>
  <c r="W3913" i="7"/>
  <c r="W3897" i="7"/>
  <c r="W3881" i="7"/>
  <c r="W3865" i="7"/>
  <c r="W3849" i="7"/>
  <c r="W3833" i="7"/>
  <c r="W3817" i="7"/>
  <c r="W3801" i="7"/>
  <c r="W3785" i="7"/>
  <c r="W3844" i="7"/>
  <c r="W3780" i="7"/>
  <c r="W3748" i="7"/>
  <c r="W3716" i="7"/>
  <c r="W3693" i="7"/>
  <c r="W3672" i="7"/>
  <c r="W3653" i="7"/>
  <c r="W3637" i="7"/>
  <c r="W3621" i="7"/>
  <c r="W3605" i="7"/>
  <c r="W3589" i="7"/>
  <c r="W3573" i="7"/>
  <c r="W3557" i="7"/>
  <c r="W3541" i="7"/>
  <c r="W3525" i="7"/>
  <c r="W3509" i="7"/>
  <c r="W3493" i="7"/>
  <c r="W3477" i="7"/>
  <c r="W3461" i="7"/>
  <c r="W3445" i="7"/>
  <c r="W3429" i="7"/>
  <c r="W3856" i="7"/>
  <c r="W3792" i="7"/>
  <c r="W3753" i="7"/>
  <c r="W3721" i="7"/>
  <c r="W3697" i="7"/>
  <c r="W3836" i="7"/>
  <c r="W3776" i="7"/>
  <c r="W3744" i="7"/>
  <c r="W3712" i="7"/>
  <c r="W3690" i="7"/>
  <c r="W3669" i="7"/>
  <c r="W3651" i="7"/>
  <c r="W3635" i="7"/>
  <c r="W3619" i="7"/>
  <c r="W3603" i="7"/>
  <c r="W3587" i="7"/>
  <c r="W3864" i="7"/>
  <c r="W3700" i="7"/>
  <c r="W3654" i="7"/>
  <c r="W3622" i="7"/>
  <c r="W3590" i="7"/>
  <c r="W3563" i="7"/>
  <c r="W3542" i="7"/>
  <c r="W3520" i="7"/>
  <c r="W3499" i="7"/>
  <c r="W3478" i="7"/>
  <c r="W3456" i="7"/>
  <c r="W3435" i="7"/>
  <c r="W3415" i="7"/>
  <c r="W3399" i="7"/>
  <c r="W3383" i="7"/>
  <c r="W3367" i="7"/>
  <c r="W3351" i="7"/>
  <c r="W3335" i="7"/>
  <c r="W3319" i="7"/>
  <c r="W3303" i="7"/>
  <c r="W3287" i="7"/>
  <c r="W3271" i="7"/>
  <c r="W3255" i="7"/>
  <c r="W3239" i="7"/>
  <c r="W3848" i="7"/>
  <c r="W3694" i="7"/>
  <c r="W3652" i="7"/>
  <c r="W3620" i="7"/>
  <c r="W3588" i="7"/>
  <c r="W3562" i="7"/>
  <c r="W3540" i="7"/>
  <c r="W3519" i="7"/>
  <c r="W3498" i="7"/>
  <c r="W3476" i="7"/>
  <c r="W3455" i="7"/>
  <c r="W3434" i="7"/>
  <c r="W3414" i="7"/>
  <c r="W3398" i="7"/>
  <c r="W3382" i="7"/>
  <c r="W3366" i="7"/>
  <c r="W3350" i="7"/>
  <c r="W3334" i="7"/>
  <c r="W3318" i="7"/>
  <c r="W3710" i="7"/>
  <c r="W3658" i="7"/>
  <c r="W3626" i="7"/>
  <c r="W3594" i="7"/>
  <c r="W3566" i="7"/>
  <c r="W3544" i="7"/>
  <c r="W3523" i="7"/>
  <c r="W3502" i="7"/>
  <c r="W3480" i="7"/>
  <c r="W3459" i="7"/>
  <c r="W3438" i="7"/>
  <c r="W3417" i="7"/>
  <c r="W3401" i="7"/>
  <c r="W3385" i="7"/>
  <c r="W3369" i="7"/>
  <c r="W3353" i="7"/>
  <c r="W3337" i="7"/>
  <c r="W3321" i="7"/>
  <c r="W3305" i="7"/>
  <c r="W3289" i="7"/>
  <c r="W3273" i="7"/>
  <c r="W3648" i="7"/>
  <c r="W3538" i="7"/>
  <c r="W3452" i="7"/>
  <c r="W3380" i="7"/>
  <c r="W3316" i="7"/>
  <c r="W3284" i="7"/>
  <c r="W3257" i="7"/>
  <c r="W3236" i="7"/>
  <c r="W3217" i="7"/>
  <c r="W3201" i="7"/>
  <c r="W3185" i="7"/>
  <c r="W3169" i="7"/>
  <c r="W3153" i="7"/>
  <c r="W3137" i="7"/>
  <c r="W3121" i="7"/>
  <c r="W3105" i="7"/>
  <c r="W3089" i="7"/>
  <c r="W3073" i="7"/>
  <c r="W3057" i="7"/>
  <c r="W3041" i="7"/>
  <c r="W3025" i="7"/>
  <c r="W3009" i="7"/>
  <c r="W2993" i="7"/>
  <c r="W2977" i="7"/>
  <c r="W2961" i="7"/>
  <c r="W2945" i="7"/>
  <c r="W2929" i="7"/>
  <c r="W2913" i="7"/>
  <c r="W2897" i="7"/>
  <c r="W2881" i="7"/>
  <c r="W2865" i="7"/>
  <c r="W2849" i="7"/>
  <c r="W2833" i="7"/>
  <c r="W2817" i="7"/>
  <c r="W3676" i="7"/>
  <c r="W3554" i="7"/>
  <c r="W3468" i="7"/>
  <c r="W3392" i="7"/>
  <c r="W3328" i="7"/>
  <c r="W3290" i="7"/>
  <c r="W3261" i="7"/>
  <c r="W3240" i="7"/>
  <c r="W3220" i="7"/>
  <c r="W3204" i="7"/>
  <c r="W3188" i="7"/>
  <c r="W3172" i="7"/>
  <c r="W3156" i="7"/>
  <c r="W3140" i="7"/>
  <c r="W3124" i="7"/>
  <c r="W3108" i="7"/>
  <c r="W3092" i="7"/>
  <c r="W3076" i="7"/>
  <c r="W3060" i="7"/>
  <c r="W3044" i="7"/>
  <c r="W3028" i="7"/>
  <c r="W3012" i="7"/>
  <c r="W2996" i="7"/>
  <c r="W2980" i="7"/>
  <c r="W2964" i="7"/>
  <c r="W2948" i="7"/>
  <c r="W2932" i="7"/>
  <c r="W2916" i="7"/>
  <c r="W2900" i="7"/>
  <c r="W2884" i="7"/>
  <c r="W2868" i="7"/>
  <c r="W2852" i="7"/>
  <c r="W2836" i="7"/>
  <c r="W2820" i="7"/>
  <c r="W2804" i="7"/>
  <c r="W3600" i="7"/>
  <c r="W3506" i="7"/>
  <c r="W3420" i="7"/>
  <c r="W3356" i="7"/>
  <c r="W3304" i="7"/>
  <c r="W3272" i="7"/>
  <c r="W3249" i="7"/>
  <c r="W3228" i="7"/>
  <c r="W3211" i="7"/>
  <c r="W3195" i="7"/>
  <c r="W3179" i="7"/>
  <c r="W3163" i="7"/>
  <c r="W3147" i="7"/>
  <c r="W3131" i="7"/>
  <c r="W3115" i="7"/>
  <c r="W3099" i="7"/>
  <c r="W3083" i="7"/>
  <c r="W3067" i="7"/>
  <c r="W3051" i="7"/>
  <c r="W3035" i="7"/>
  <c r="W3019" i="7"/>
  <c r="W3003" i="7"/>
  <c r="W2987" i="7"/>
  <c r="W2971" i="7"/>
  <c r="W2955" i="7"/>
  <c r="W2939" i="7"/>
  <c r="W2923" i="7"/>
  <c r="W2907" i="7"/>
  <c r="W2891" i="7"/>
  <c r="W2875" i="7"/>
  <c r="W2859" i="7"/>
  <c r="W2843" i="7"/>
  <c r="W2827" i="7"/>
  <c r="W2811" i="7"/>
  <c r="W2795" i="7"/>
  <c r="W2779" i="7"/>
  <c r="W3592" i="7"/>
  <c r="W3500" i="7"/>
  <c r="W3416" i="7"/>
  <c r="W3352" i="7"/>
  <c r="W3302" i="7"/>
  <c r="W3270" i="7"/>
  <c r="W3248" i="7"/>
  <c r="W3226" i="7"/>
  <c r="W3210" i="7"/>
  <c r="W3194" i="7"/>
  <c r="W3178" i="7"/>
  <c r="W3162" i="7"/>
  <c r="W3146" i="7"/>
  <c r="W3130" i="7"/>
  <c r="W3114" i="7"/>
  <c r="W3098" i="7"/>
  <c r="W3082" i="7"/>
  <c r="W3066" i="7"/>
  <c r="W3050" i="7"/>
  <c r="W3034" i="7"/>
  <c r="W3018" i="7"/>
  <c r="W2978" i="7"/>
  <c r="W2914" i="7"/>
  <c r="W2850" i="7"/>
  <c r="W2798" i="7"/>
  <c r="W2777" i="7"/>
  <c r="W2761" i="7"/>
  <c r="W2745" i="7"/>
  <c r="W2729" i="7"/>
  <c r="W2713" i="7"/>
  <c r="W2697" i="7"/>
  <c r="W2681" i="7"/>
  <c r="W2665" i="7"/>
  <c r="W2649" i="7"/>
  <c r="W2633" i="7"/>
  <c r="W2617" i="7"/>
  <c r="W2601" i="7"/>
  <c r="W2585" i="7"/>
  <c r="W2569" i="7"/>
  <c r="W2553" i="7"/>
  <c r="W2974" i="7"/>
  <c r="W2910" i="7"/>
  <c r="W2846" i="7"/>
  <c r="W2797" i="7"/>
  <c r="W2776" i="7"/>
  <c r="W2760" i="7"/>
  <c r="W2744" i="7"/>
  <c r="W2728" i="7"/>
  <c r="W2712" i="7"/>
  <c r="W2696" i="7"/>
  <c r="W2680" i="7"/>
  <c r="W2664" i="7"/>
  <c r="W2648" i="7"/>
  <c r="W2632" i="7"/>
  <c r="W2616" i="7"/>
  <c r="W2600" i="7"/>
  <c r="W2584" i="7"/>
  <c r="W2568" i="7"/>
  <c r="W2552" i="7"/>
  <c r="W2536" i="7"/>
  <c r="W2520" i="7"/>
  <c r="W2504" i="7"/>
  <c r="W2488" i="7"/>
  <c r="W2472" i="7"/>
  <c r="W2456" i="7"/>
  <c r="W2440" i="7"/>
  <c r="W2424" i="7"/>
  <c r="W2408" i="7"/>
  <c r="W2392" i="7"/>
  <c r="W2376" i="7"/>
  <c r="W2360" i="7"/>
  <c r="W2344" i="7"/>
  <c r="W2328" i="7"/>
  <c r="W2312" i="7"/>
  <c r="W2296" i="7"/>
  <c r="W2280" i="7"/>
  <c r="W2264" i="7"/>
  <c r="W2248" i="7"/>
  <c r="W2232" i="7"/>
  <c r="W2216" i="7"/>
  <c r="W2200" i="7"/>
  <c r="W2184" i="7"/>
  <c r="W3002" i="7"/>
  <c r="W2938" i="7"/>
  <c r="W2874" i="7"/>
  <c r="W2810" i="7"/>
  <c r="W2785" i="7"/>
  <c r="W2767" i="7"/>
  <c r="W2751" i="7"/>
  <c r="W2735" i="7"/>
  <c r="W2719" i="7"/>
  <c r="W2703" i="7"/>
  <c r="W2687" i="7"/>
  <c r="W2671" i="7"/>
  <c r="W2655" i="7"/>
  <c r="W2639" i="7"/>
  <c r="W2623" i="7"/>
  <c r="W2607" i="7"/>
  <c r="W2591" i="7"/>
  <c r="W2575" i="7"/>
  <c r="W2559" i="7"/>
  <c r="W2998" i="7"/>
  <c r="W2934" i="7"/>
  <c r="W2870" i="7"/>
  <c r="W2806" i="7"/>
  <c r="W2784" i="7"/>
  <c r="W2766" i="7"/>
  <c r="W2750" i="7"/>
  <c r="W2734" i="7"/>
  <c r="W2718" i="7"/>
  <c r="W2702" i="7"/>
  <c r="W2686" i="7"/>
  <c r="W2670" i="7"/>
  <c r="W2654" i="7"/>
  <c r="W2638" i="7"/>
  <c r="W2622" i="7"/>
  <c r="W2606" i="7"/>
  <c r="W2590" i="7"/>
  <c r="W2574" i="7"/>
  <c r="W2558" i="7"/>
  <c r="W2542" i="7"/>
  <c r="W2526" i="7"/>
  <c r="W2510" i="7"/>
  <c r="W2494" i="7"/>
  <c r="W2478" i="7"/>
  <c r="W2462" i="7"/>
  <c r="W2446" i="7"/>
  <c r="W2430" i="7"/>
  <c r="W2414" i="7"/>
  <c r="W2398" i="7"/>
  <c r="W2382" i="7"/>
  <c r="W2366" i="7"/>
  <c r="W2350" i="7"/>
  <c r="W2334" i="7"/>
  <c r="W2545" i="7"/>
  <c r="W2513" i="7"/>
  <c r="W2481" i="7"/>
  <c r="W2449" i="7"/>
  <c r="W2417" i="7"/>
  <c r="W2385" i="7"/>
  <c r="W2353" i="7"/>
  <c r="W2321" i="7"/>
  <c r="W2299" i="7"/>
  <c r="W2278" i="7"/>
  <c r="W2257" i="7"/>
  <c r="W2235" i="7"/>
  <c r="W2214" i="7"/>
  <c r="W2193" i="7"/>
  <c r="W2171" i="7"/>
  <c r="W2155" i="7"/>
  <c r="W2139" i="7"/>
  <c r="W2123" i="7"/>
  <c r="W2107" i="7"/>
  <c r="W2091" i="7"/>
  <c r="W2075" i="7"/>
  <c r="W2059" i="7"/>
  <c r="W2043" i="7"/>
  <c r="W2027" i="7"/>
  <c r="W2011" i="7"/>
  <c r="W1995" i="7"/>
  <c r="W1979" i="7"/>
  <c r="W1963" i="7"/>
  <c r="W1947" i="7"/>
  <c r="W1931" i="7"/>
  <c r="W1915" i="7"/>
  <c r="W1899" i="7"/>
  <c r="W1883" i="7"/>
  <c r="W1867" i="7"/>
  <c r="W1851" i="7"/>
  <c r="W1835" i="7"/>
  <c r="W1819" i="7"/>
  <c r="W1803" i="7"/>
  <c r="W1787" i="7"/>
  <c r="W1771" i="7"/>
  <c r="W1755" i="7"/>
  <c r="W1739" i="7"/>
  <c r="W1723" i="7"/>
  <c r="W2527" i="7"/>
  <c r="W2495" i="7"/>
  <c r="W2463" i="7"/>
  <c r="W2431" i="7"/>
  <c r="W2399" i="7"/>
  <c r="W2367" i="7"/>
  <c r="W2335" i="7"/>
  <c r="W2309" i="7"/>
  <c r="W2287" i="7"/>
  <c r="W2266" i="7"/>
  <c r="W2245" i="7"/>
  <c r="W2223" i="7"/>
  <c r="W2202" i="7"/>
  <c r="W2181" i="7"/>
  <c r="W2162" i="7"/>
  <c r="W2146" i="7"/>
  <c r="W2130" i="7"/>
  <c r="W2114" i="7"/>
  <c r="W2098" i="7"/>
  <c r="W2082" i="7"/>
  <c r="W2066" i="7"/>
  <c r="W2050" i="7"/>
  <c r="W2034" i="7"/>
  <c r="W2018" i="7"/>
  <c r="W2002" i="7"/>
  <c r="W1986" i="7"/>
  <c r="W1970" i="7"/>
  <c r="W1954" i="7"/>
  <c r="W1938" i="7"/>
  <c r="W1922" i="7"/>
  <c r="W1906" i="7"/>
  <c r="W1890" i="7"/>
  <c r="W1874" i="7"/>
  <c r="W1858" i="7"/>
  <c r="W1842" i="7"/>
  <c r="W1826" i="7"/>
  <c r="W1810" i="7"/>
  <c r="W1794" i="7"/>
  <c r="W1778" i="7"/>
  <c r="W1762" i="7"/>
  <c r="W1746" i="7"/>
  <c r="W1730" i="7"/>
  <c r="W1714" i="7"/>
  <c r="W2517" i="7"/>
  <c r="W2485" i="7"/>
  <c r="W2453" i="7"/>
  <c r="W2421" i="7"/>
  <c r="W2389" i="7"/>
  <c r="W2357" i="7"/>
  <c r="W2325" i="7"/>
  <c r="W2302" i="7"/>
  <c r="W2281" i="7"/>
  <c r="W2259" i="7"/>
  <c r="W2238" i="7"/>
  <c r="W2217" i="7"/>
  <c r="W2195" i="7"/>
  <c r="W2174" i="7"/>
  <c r="W2157" i="7"/>
  <c r="W2141" i="7"/>
  <c r="W2125" i="7"/>
  <c r="W2109" i="7"/>
  <c r="W2093" i="7"/>
  <c r="W2077" i="7"/>
  <c r="W2061" i="7"/>
  <c r="W2045" i="7"/>
  <c r="W2029" i="7"/>
  <c r="W2013" i="7"/>
  <c r="W1997" i="7"/>
  <c r="W1981" i="7"/>
  <c r="W1965" i="7"/>
  <c r="W1949" i="7"/>
  <c r="W1933" i="7"/>
  <c r="W1917" i="7"/>
  <c r="W1901" i="7"/>
  <c r="W1885" i="7"/>
  <c r="W1869" i="7"/>
  <c r="W1853" i="7"/>
  <c r="W1837" i="7"/>
  <c r="W1821" i="7"/>
  <c r="W1805" i="7"/>
  <c r="W1789" i="7"/>
  <c r="W1773" i="7"/>
  <c r="W1757" i="7"/>
  <c r="W2443" i="7"/>
  <c r="W2317" i="7"/>
  <c r="W2231" i="7"/>
  <c r="W2152" i="7"/>
  <c r="W2088" i="7"/>
  <c r="W2024" i="7"/>
  <c r="W1960" i="7"/>
  <c r="W1896" i="7"/>
  <c r="W1832" i="7"/>
  <c r="W1768" i="7"/>
  <c r="W1729" i="7"/>
  <c r="W1706" i="7"/>
  <c r="W1690" i="7"/>
  <c r="W1674" i="7"/>
  <c r="W1658" i="7"/>
  <c r="W1642" i="7"/>
  <c r="W1626" i="7"/>
  <c r="W1610" i="7"/>
  <c r="W1594" i="7"/>
  <c r="W1578" i="7"/>
  <c r="W1562" i="7"/>
  <c r="W1546" i="7"/>
  <c r="W1530" i="7"/>
  <c r="W1514" i="7"/>
  <c r="W1498" i="7"/>
  <c r="W1482" i="7"/>
  <c r="W1466" i="7"/>
  <c r="W1450" i="7"/>
  <c r="W1434" i="7"/>
  <c r="W1418" i="7"/>
  <c r="W1402" i="7"/>
  <c r="W2467" i="7"/>
  <c r="W2339" i="7"/>
  <c r="W2247" i="7"/>
  <c r="W2164" i="7"/>
  <c r="W2100" i="7"/>
  <c r="W2036" i="7"/>
  <c r="W1972" i="7"/>
  <c r="W1908" i="7"/>
  <c r="W1844" i="7"/>
  <c r="W1780" i="7"/>
  <c r="W1736" i="7"/>
  <c r="W1709" i="7"/>
  <c r="W1693" i="7"/>
  <c r="W1677" i="7"/>
  <c r="W1661" i="7"/>
  <c r="W1645" i="7"/>
  <c r="W1629" i="7"/>
  <c r="W1613" i="7"/>
  <c r="W1597" i="7"/>
  <c r="W1581" i="7"/>
  <c r="W1565" i="7"/>
  <c r="W1549" i="7"/>
  <c r="W1533" i="7"/>
  <c r="W1517" i="7"/>
  <c r="W1501" i="7"/>
  <c r="W1485" i="7"/>
  <c r="W1469" i="7"/>
  <c r="W1453" i="7"/>
  <c r="W1437" i="7"/>
  <c r="W1421" i="7"/>
  <c r="W1405" i="7"/>
  <c r="W1389" i="7"/>
  <c r="W1373" i="7"/>
  <c r="W1357" i="7"/>
  <c r="W1341" i="7"/>
  <c r="W1325" i="7"/>
  <c r="W1309" i="7"/>
  <c r="W1293" i="7"/>
  <c r="W1277" i="7"/>
  <c r="W1261" i="7"/>
  <c r="W1245" i="7"/>
  <c r="W2459" i="7"/>
  <c r="W2331" i="7"/>
  <c r="W2242" i="7"/>
  <c r="W2160" i="7"/>
  <c r="W2096" i="7"/>
  <c r="W2032" i="7"/>
  <c r="W1968" i="7"/>
  <c r="W1904" i="7"/>
  <c r="W1840" i="7"/>
  <c r="W1776" i="7"/>
  <c r="W1733" i="7"/>
  <c r="W1708" i="7"/>
  <c r="W1692" i="7"/>
  <c r="W1676" i="7"/>
  <c r="W1660" i="7"/>
  <c r="W1644" i="7"/>
  <c r="W1628" i="7"/>
  <c r="W1612" i="7"/>
  <c r="W1596" i="7"/>
  <c r="W1580" i="7"/>
  <c r="W1564" i="7"/>
  <c r="W1548" i="7"/>
  <c r="W1532" i="7"/>
  <c r="W1516" i="7"/>
  <c r="W1500" i="7"/>
  <c r="W1484" i="7"/>
  <c r="W1468" i="7"/>
  <c r="W1452" i="7"/>
  <c r="W1436" i="7"/>
  <c r="W1420" i="7"/>
  <c r="W1404" i="7"/>
  <c r="W1388" i="7"/>
  <c r="W1372" i="7"/>
  <c r="W1356" i="7"/>
  <c r="W1340" i="7"/>
  <c r="W1324" i="7"/>
  <c r="W1308" i="7"/>
  <c r="W1292" i="7"/>
  <c r="W1276" i="7"/>
  <c r="W1260" i="7"/>
  <c r="W1244" i="7"/>
  <c r="W1228" i="7"/>
  <c r="W2515" i="7"/>
  <c r="W2387" i="7"/>
  <c r="W2279" i="7"/>
  <c r="W2194" i="7"/>
  <c r="W2124" i="7"/>
  <c r="W2060" i="7"/>
  <c r="W1996" i="7"/>
  <c r="W1932" i="7"/>
  <c r="W1868" i="7"/>
  <c r="W1804" i="7"/>
  <c r="W1748" i="7"/>
  <c r="W1716" i="7"/>
  <c r="W1699" i="7"/>
  <c r="W1683" i="7"/>
  <c r="W1667" i="7"/>
  <c r="W1651" i="7"/>
  <c r="W1635" i="7"/>
  <c r="W1619" i="7"/>
  <c r="W1603" i="7"/>
  <c r="W1587" i="7"/>
  <c r="W1571" i="7"/>
  <c r="W1555" i="7"/>
  <c r="W1539" i="7"/>
  <c r="W1523" i="7"/>
  <c r="W1507" i="7"/>
  <c r="W1491" i="7"/>
  <c r="W1475" i="7"/>
  <c r="W1459" i="7"/>
  <c r="W1443" i="7"/>
  <c r="W1427" i="7"/>
  <c r="W1411" i="7"/>
  <c r="W1395" i="7"/>
  <c r="W1379" i="7"/>
  <c r="W1363" i="7"/>
  <c r="W1347" i="7"/>
  <c r="W1331" i="7"/>
  <c r="W1315" i="7"/>
  <c r="W1299" i="7"/>
  <c r="W1283" i="7"/>
  <c r="W1267" i="7"/>
  <c r="W1346" i="7"/>
  <c r="W1282" i="7"/>
  <c r="W1242" i="7"/>
  <c r="W1219" i="7"/>
  <c r="W1202" i="7"/>
  <c r="W1186" i="7"/>
  <c r="W1170" i="7"/>
  <c r="W1154" i="7"/>
  <c r="W1138" i="7"/>
  <c r="W1122" i="7"/>
  <c r="W1106" i="7"/>
  <c r="W1090" i="7"/>
  <c r="W1074" i="7"/>
  <c r="W1058" i="7"/>
  <c r="W1042" i="7"/>
  <c r="W1026" i="7"/>
  <c r="W1010" i="7"/>
  <c r="W994" i="7"/>
  <c r="W978" i="7"/>
  <c r="W962" i="7"/>
  <c r="W946" i="7"/>
  <c r="W930" i="7"/>
  <c r="W914" i="7"/>
  <c r="W898" i="7"/>
  <c r="W882" i="7"/>
  <c r="W866" i="7"/>
  <c r="W850" i="7"/>
  <c r="W834" i="7"/>
  <c r="W818" i="7"/>
  <c r="W802" i="7"/>
  <c r="W786" i="7"/>
  <c r="W770" i="7"/>
  <c r="W754" i="7"/>
  <c r="W738" i="7"/>
  <c r="W722" i="7"/>
  <c r="W706" i="7"/>
  <c r="W690" i="7"/>
  <c r="W674" i="7"/>
  <c r="W658" i="7"/>
  <c r="W642" i="7"/>
  <c r="W626" i="7"/>
  <c r="W610" i="7"/>
  <c r="W594" i="7"/>
  <c r="W1342" i="7"/>
  <c r="W1278" i="7"/>
  <c r="W1239" i="7"/>
  <c r="W1218" i="7"/>
  <c r="W1201" i="7"/>
  <c r="W1185" i="7"/>
  <c r="W1169" i="7"/>
  <c r="W1153" i="7"/>
  <c r="W1137" i="7"/>
  <c r="W1121" i="7"/>
  <c r="W1105" i="7"/>
  <c r="W1089" i="7"/>
  <c r="W1073" i="7"/>
  <c r="W1057" i="7"/>
  <c r="W1041" i="7"/>
  <c r="W1025" i="7"/>
  <c r="W1009" i="7"/>
  <c r="W993" i="7"/>
  <c r="W977" i="7"/>
  <c r="W961" i="7"/>
  <c r="W945" i="7"/>
  <c r="W929" i="7"/>
  <c r="W913" i="7"/>
  <c r="W897" i="7"/>
  <c r="W881" i="7"/>
  <c r="W865" i="7"/>
  <c r="W849" i="7"/>
  <c r="W833" i="7"/>
  <c r="W817" i="7"/>
  <c r="W801" i="7"/>
  <c r="W785" i="7"/>
  <c r="W769" i="7"/>
  <c r="W753" i="7"/>
  <c r="W737" i="7"/>
  <c r="W721" i="7"/>
  <c r="W705" i="7"/>
  <c r="W689" i="7"/>
  <c r="W673" i="7"/>
  <c r="W657" i="7"/>
  <c r="W641" i="7"/>
  <c r="W625" i="7"/>
  <c r="W1354" i="7"/>
  <c r="W1290" i="7"/>
  <c r="W1246" i="7"/>
  <c r="W1222" i="7"/>
  <c r="W1204" i="7"/>
  <c r="W1188" i="7"/>
  <c r="W1172" i="7"/>
  <c r="W1156" i="7"/>
  <c r="W1140" i="7"/>
  <c r="W1124" i="7"/>
  <c r="W1108" i="7"/>
  <c r="W1092" i="7"/>
  <c r="W1076" i="7"/>
  <c r="W1060" i="7"/>
  <c r="W1044" i="7"/>
  <c r="W1028" i="7"/>
  <c r="W1012" i="7"/>
  <c r="W996" i="7"/>
  <c r="W980" i="7"/>
  <c r="W964" i="7"/>
  <c r="W948" i="7"/>
  <c r="W1334" i="7"/>
  <c r="W1270" i="7"/>
  <c r="W1237" i="7"/>
  <c r="W1215" i="7"/>
  <c r="W1199" i="7"/>
  <c r="W1183" i="7"/>
  <c r="W1167" i="7"/>
  <c r="W1151" i="7"/>
  <c r="W1135" i="7"/>
  <c r="W1119" i="7"/>
  <c r="W1103" i="7"/>
  <c r="W1087" i="7"/>
  <c r="W1071" i="7"/>
  <c r="W1055" i="7"/>
  <c r="W1039" i="7"/>
  <c r="W1023" i="7"/>
  <c r="W1007" i="7"/>
  <c r="W991" i="7"/>
  <c r="W975" i="7"/>
  <c r="W959" i="7"/>
  <c r="W943" i="7"/>
  <c r="W927" i="7"/>
  <c r="W911" i="7"/>
  <c r="W895" i="7"/>
  <c r="W879" i="7"/>
  <c r="W863" i="7"/>
  <c r="W847" i="7"/>
  <c r="W831" i="7"/>
  <c r="W815" i="7"/>
  <c r="W799" i="7"/>
  <c r="W783" i="7"/>
  <c r="W767" i="7"/>
  <c r="W751" i="7"/>
  <c r="W735" i="7"/>
  <c r="W719" i="7"/>
  <c r="W703" i="7"/>
  <c r="W687" i="7"/>
  <c r="W671" i="7"/>
  <c r="W655" i="7"/>
  <c r="W639" i="7"/>
  <c r="W623" i="7"/>
  <c r="W607" i="7"/>
  <c r="W928" i="7"/>
  <c r="W864" i="7"/>
  <c r="W800" i="7"/>
  <c r="W736" i="7"/>
  <c r="W672" i="7"/>
  <c r="W613" i="7"/>
  <c r="W588" i="7"/>
  <c r="W572" i="7"/>
  <c r="W556" i="7"/>
  <c r="W540" i="7"/>
  <c r="W524" i="7"/>
  <c r="W508" i="7"/>
  <c r="W492" i="7"/>
  <c r="W476" i="7"/>
  <c r="W460" i="7"/>
  <c r="W444" i="7"/>
  <c r="W428" i="7"/>
  <c r="W412" i="7"/>
  <c r="W396" i="7"/>
  <c r="W380" i="7"/>
  <c r="W364" i="7"/>
  <c r="W348" i="7"/>
  <c r="W332" i="7"/>
  <c r="W316" i="7"/>
  <c r="W300" i="7"/>
  <c r="W284" i="7"/>
  <c r="W268" i="7"/>
  <c r="W252" i="7"/>
  <c r="W236" i="7"/>
  <c r="W220" i="7"/>
  <c r="W204" i="7"/>
  <c r="W188" i="7"/>
  <c r="W172" i="7"/>
  <c r="W156" i="7"/>
  <c r="W140" i="7"/>
  <c r="W124" i="7"/>
  <c r="W108" i="7"/>
  <c r="W92" i="7"/>
  <c r="W76" i="7"/>
  <c r="W60" i="7"/>
  <c r="W44" i="7"/>
  <c r="W28" i="7"/>
  <c r="W12" i="7"/>
  <c r="W892" i="7"/>
  <c r="W828" i="7"/>
  <c r="W764" i="7"/>
  <c r="W700" i="7"/>
  <c r="W636" i="7"/>
  <c r="W596" i="7"/>
  <c r="W579" i="7"/>
  <c r="W563" i="7"/>
  <c r="W547" i="7"/>
  <c r="W531" i="7"/>
  <c r="W515" i="7"/>
  <c r="W499" i="7"/>
  <c r="W483" i="7"/>
  <c r="W467" i="7"/>
  <c r="W451" i="7"/>
  <c r="W435" i="7"/>
  <c r="W419" i="7"/>
  <c r="W403" i="7"/>
  <c r="W387" i="7"/>
  <c r="W371" i="7"/>
  <c r="W355" i="7"/>
  <c r="W339" i="7"/>
  <c r="W323" i="7"/>
  <c r="W307" i="7"/>
  <c r="W291" i="7"/>
  <c r="W275" i="7"/>
  <c r="W259" i="7"/>
  <c r="W243" i="7"/>
  <c r="W227" i="7"/>
  <c r="W211" i="7"/>
  <c r="W195" i="7"/>
  <c r="W179" i="7"/>
  <c r="W163" i="7"/>
  <c r="W147" i="7"/>
  <c r="W131" i="7"/>
  <c r="W115" i="7"/>
  <c r="W99" i="7"/>
  <c r="W83" i="7"/>
  <c r="W67" i="7"/>
  <c r="W51" i="7"/>
  <c r="W35" i="7"/>
  <c r="W19" i="7"/>
  <c r="W600" i="7"/>
  <c r="W565" i="7"/>
  <c r="W533" i="7"/>
  <c r="W501" i="7"/>
  <c r="W469" i="7"/>
  <c r="W437" i="7"/>
  <c r="W405" i="7"/>
  <c r="W373" i="7"/>
  <c r="W345" i="7"/>
  <c r="W309" i="7"/>
  <c r="W277" i="7"/>
  <c r="W245" i="7"/>
  <c r="W217" i="7"/>
  <c r="W181" i="7"/>
  <c r="W149" i="7"/>
  <c r="W117" i="7"/>
  <c r="W81" i="7"/>
  <c r="W49" i="7"/>
  <c r="W17" i="7"/>
  <c r="W904" i="7"/>
  <c r="W840" i="7"/>
  <c r="W776" i="7"/>
  <c r="W712" i="7"/>
  <c r="W648" i="7"/>
  <c r="W601" i="7"/>
  <c r="W582" i="7"/>
  <c r="W566" i="7"/>
  <c r="W550" i="7"/>
  <c r="W534" i="7"/>
  <c r="W518" i="7"/>
  <c r="W502" i="7"/>
  <c r="W486" i="7"/>
  <c r="W470" i="7"/>
  <c r="W454" i="7"/>
  <c r="W438" i="7"/>
  <c r="W422" i="7"/>
  <c r="W406" i="7"/>
  <c r="W390" i="7"/>
  <c r="W374" i="7"/>
  <c r="W358" i="7"/>
  <c r="W342" i="7"/>
  <c r="W326" i="7"/>
  <c r="W310" i="7"/>
  <c r="W294" i="7"/>
  <c r="W278" i="7"/>
  <c r="W262" i="7"/>
  <c r="W246" i="7"/>
  <c r="W230" i="7"/>
  <c r="W214" i="7"/>
  <c r="W198" i="7"/>
  <c r="W182" i="7"/>
  <c r="W166" i="7"/>
  <c r="W150" i="7"/>
  <c r="W134" i="7"/>
  <c r="W118" i="7"/>
  <c r="W102" i="7"/>
  <c r="W86" i="7"/>
  <c r="W70" i="7"/>
  <c r="W54" i="7"/>
  <c r="W38" i="7"/>
  <c r="W22" i="7"/>
  <c r="W932" i="7"/>
  <c r="W852" i="7"/>
  <c r="W788" i="7"/>
  <c r="W724" i="7"/>
  <c r="W660" i="7"/>
  <c r="W608" i="7"/>
  <c r="W569" i="7"/>
  <c r="W537" i="7"/>
  <c r="W505" i="7"/>
  <c r="W473" i="7"/>
  <c r="W441" i="7"/>
  <c r="W409" i="7"/>
  <c r="W377" i="7"/>
  <c r="W341" i="7"/>
  <c r="W313" i="7"/>
  <c r="W281" i="7"/>
  <c r="W249" i="7"/>
  <c r="W213" i="7"/>
  <c r="W185" i="7"/>
  <c r="W153" i="7"/>
  <c r="W121" i="7"/>
  <c r="W93" i="7"/>
  <c r="W61" i="7"/>
  <c r="W29" i="7"/>
  <c r="W3992" i="7"/>
  <c r="W3976" i="7"/>
  <c r="W3960" i="7"/>
  <c r="W3944" i="7"/>
  <c r="W3928" i="7"/>
  <c r="W3912" i="7"/>
  <c r="W3896" i="7"/>
  <c r="W3880" i="7"/>
  <c r="W3987" i="7"/>
  <c r="W3971" i="7"/>
  <c r="W3955" i="7"/>
  <c r="W3939" i="7"/>
  <c r="W3923" i="7"/>
  <c r="W3907" i="7"/>
  <c r="W3891" i="7"/>
  <c r="W3875" i="7"/>
  <c r="W3859" i="7"/>
  <c r="W3843" i="7"/>
  <c r="W3827" i="7"/>
  <c r="W3811" i="7"/>
  <c r="W3795" i="7"/>
  <c r="W3779" i="7"/>
  <c r="W3763" i="7"/>
  <c r="W3747" i="7"/>
  <c r="W3731" i="7"/>
  <c r="W3715" i="7"/>
  <c r="W3699" i="7"/>
  <c r="W3683" i="7"/>
  <c r="W3667" i="7"/>
  <c r="W3990" i="7"/>
  <c r="W3974" i="7"/>
  <c r="W3958" i="7"/>
  <c r="W3942" i="7"/>
  <c r="W3926" i="7"/>
  <c r="W3910" i="7"/>
  <c r="W3894" i="7"/>
  <c r="W3878" i="7"/>
  <c r="W3862" i="7"/>
  <c r="W3846" i="7"/>
  <c r="W3830" i="7"/>
  <c r="W3814" i="7"/>
  <c r="W3798" i="7"/>
  <c r="W3782" i="7"/>
  <c r="W3766" i="7"/>
  <c r="W3750" i="7"/>
  <c r="W3734" i="7"/>
  <c r="W3718" i="7"/>
  <c r="W3989" i="7"/>
  <c r="W3973" i="7"/>
  <c r="W3957" i="7"/>
  <c r="W3941" i="7"/>
  <c r="W3925" i="7"/>
  <c r="W3909" i="7"/>
  <c r="W3893" i="7"/>
  <c r="W3877" i="7"/>
  <c r="W3861" i="7"/>
  <c r="W3845" i="7"/>
  <c r="W3829" i="7"/>
  <c r="W3813" i="7"/>
  <c r="W3797" i="7"/>
  <c r="W3781" i="7"/>
  <c r="W3828" i="7"/>
  <c r="W3772" i="7"/>
  <c r="W3740" i="7"/>
  <c r="W3709" i="7"/>
  <c r="W3688" i="7"/>
  <c r="W3666" i="7"/>
  <c r="W3649" i="7"/>
  <c r="W3633" i="7"/>
  <c r="W3617" i="7"/>
  <c r="W3601" i="7"/>
  <c r="W3585" i="7"/>
  <c r="W3569" i="7"/>
  <c r="W3553" i="7"/>
  <c r="W3537" i="7"/>
  <c r="W3521" i="7"/>
  <c r="W3505" i="7"/>
  <c r="W3489" i="7"/>
  <c r="W3473" i="7"/>
  <c r="W3457" i="7"/>
  <c r="W3441" i="7"/>
  <c r="W3425" i="7"/>
  <c r="W3840" i="7"/>
  <c r="W3777" i="7"/>
  <c r="W3745" i="7"/>
  <c r="W3713" i="7"/>
  <c r="W3692" i="7"/>
  <c r="W3820" i="7"/>
  <c r="W3768" i="7"/>
  <c r="W3736" i="7"/>
  <c r="W3706" i="7"/>
  <c r="W3685" i="7"/>
  <c r="W3664" i="7"/>
  <c r="W3647" i="7"/>
  <c r="W3631" i="7"/>
  <c r="W3615" i="7"/>
  <c r="W3599" i="7"/>
  <c r="W3583" i="7"/>
  <c r="W3800" i="7"/>
  <c r="W3684" i="7"/>
  <c r="W3646" i="7"/>
  <c r="W3614" i="7"/>
  <c r="W3582" i="7"/>
  <c r="W3558" i="7"/>
  <c r="W3536" i="7"/>
  <c r="W3515" i="7"/>
  <c r="W3494" i="7"/>
  <c r="W3472" i="7"/>
  <c r="W3451" i="7"/>
  <c r="W3430" i="7"/>
  <c r="W3411" i="7"/>
  <c r="W3395" i="7"/>
  <c r="W3379" i="7"/>
  <c r="W3363" i="7"/>
  <c r="W3347" i="7"/>
  <c r="W3331" i="7"/>
  <c r="W3315" i="7"/>
  <c r="W3299" i="7"/>
  <c r="W3283" i="7"/>
  <c r="W3267" i="7"/>
  <c r="W3251" i="7"/>
  <c r="W3235" i="7"/>
  <c r="W3784" i="7"/>
  <c r="W3681" i="7"/>
  <c r="W3644" i="7"/>
  <c r="W3612" i="7"/>
  <c r="W3580" i="7"/>
  <c r="W3556" i="7"/>
  <c r="W3535" i="7"/>
  <c r="W3514" i="7"/>
  <c r="W3492" i="7"/>
  <c r="W3471" i="7"/>
  <c r="W3450" i="7"/>
  <c r="W3428" i="7"/>
  <c r="W3410" i="7"/>
  <c r="W3394" i="7"/>
  <c r="W3378" i="7"/>
  <c r="W3362" i="7"/>
  <c r="W3346" i="7"/>
  <c r="W3330" i="7"/>
  <c r="W3832" i="7"/>
  <c r="W3689" i="7"/>
  <c r="W3650" i="7"/>
  <c r="W3618" i="7"/>
  <c r="W3586" i="7"/>
  <c r="W3560" i="7"/>
  <c r="W3539" i="7"/>
  <c r="W3518" i="7"/>
  <c r="W3496" i="7"/>
  <c r="W3475" i="7"/>
  <c r="W3454" i="7"/>
  <c r="W3432" i="7"/>
  <c r="W3413" i="7"/>
  <c r="W3397" i="7"/>
  <c r="W3381" i="7"/>
  <c r="W3365" i="7"/>
  <c r="W3349" i="7"/>
  <c r="W3333" i="7"/>
  <c r="W3317" i="7"/>
  <c r="W3301" i="7"/>
  <c r="W3285" i="7"/>
  <c r="W3269" i="7"/>
  <c r="W3616" i="7"/>
  <c r="W3516" i="7"/>
  <c r="W3431" i="7"/>
  <c r="W3364" i="7"/>
  <c r="W3308" i="7"/>
  <c r="W3276" i="7"/>
  <c r="W3252" i="7"/>
  <c r="W3230" i="7"/>
  <c r="W3213" i="7"/>
  <c r="W3197" i="7"/>
  <c r="W3181" i="7"/>
  <c r="W3165" i="7"/>
  <c r="W3149" i="7"/>
  <c r="W3133" i="7"/>
  <c r="W3117" i="7"/>
  <c r="W3101" i="7"/>
  <c r="W3085" i="7"/>
  <c r="W3069" i="7"/>
  <c r="W3053" i="7"/>
  <c r="W3037" i="7"/>
  <c r="W3021" i="7"/>
  <c r="W3005" i="7"/>
  <c r="W2989" i="7"/>
  <c r="W2973" i="7"/>
  <c r="W2957" i="7"/>
  <c r="W2941" i="7"/>
  <c r="W2925" i="7"/>
  <c r="W2909" i="7"/>
  <c r="W2893" i="7"/>
  <c r="W2877" i="7"/>
  <c r="W2861" i="7"/>
  <c r="W2845" i="7"/>
  <c r="W2829" i="7"/>
  <c r="W2813" i="7"/>
  <c r="W3640" i="7"/>
  <c r="W3532" i="7"/>
  <c r="W3447" i="7"/>
  <c r="W3376" i="7"/>
  <c r="W3314" i="7"/>
  <c r="W3282" i="7"/>
  <c r="W3256" i="7"/>
  <c r="W3234" i="7"/>
  <c r="W3216" i="7"/>
  <c r="W3200" i="7"/>
  <c r="W3184" i="7"/>
  <c r="W3168" i="7"/>
  <c r="W3152" i="7"/>
  <c r="W3136" i="7"/>
  <c r="W3120" i="7"/>
  <c r="W3104" i="7"/>
  <c r="W3088" i="7"/>
  <c r="W3072" i="7"/>
  <c r="W3056" i="7"/>
  <c r="W3040" i="7"/>
  <c r="W3024" i="7"/>
  <c r="W3008" i="7"/>
  <c r="W2992" i="7"/>
  <c r="W2976" i="7"/>
  <c r="W2960" i="7"/>
  <c r="W2944" i="7"/>
  <c r="W2928" i="7"/>
  <c r="W2912" i="7"/>
  <c r="W2896" i="7"/>
  <c r="W2880" i="7"/>
  <c r="W2864" i="7"/>
  <c r="W2848" i="7"/>
  <c r="W2832" i="7"/>
  <c r="W2816" i="7"/>
  <c r="W3733" i="7"/>
  <c r="W3570" i="7"/>
  <c r="W3484" i="7"/>
  <c r="W3404" i="7"/>
  <c r="W3340" i="7"/>
  <c r="W3296" i="7"/>
  <c r="W3265" i="7"/>
  <c r="W3244" i="7"/>
  <c r="W3223" i="7"/>
  <c r="W3207" i="7"/>
  <c r="W3191" i="7"/>
  <c r="W3175" i="7"/>
  <c r="W3159" i="7"/>
  <c r="W3143" i="7"/>
  <c r="W3127" i="7"/>
  <c r="W3111" i="7"/>
  <c r="W3095" i="7"/>
  <c r="W3079" i="7"/>
  <c r="W3063" i="7"/>
  <c r="W3047" i="7"/>
  <c r="W3031" i="7"/>
  <c r="W3015" i="7"/>
  <c r="W2999" i="7"/>
  <c r="W2983" i="7"/>
  <c r="W2967" i="7"/>
  <c r="W2951" i="7"/>
  <c r="W2935" i="7"/>
  <c r="W2919" i="7"/>
  <c r="W2903" i="7"/>
  <c r="W2887" i="7"/>
  <c r="W2871" i="7"/>
  <c r="W2855" i="7"/>
  <c r="W2839" i="7"/>
  <c r="W2823" i="7"/>
  <c r="W2807" i="7"/>
  <c r="W2791" i="7"/>
  <c r="W3705" i="7"/>
  <c r="W3564" i="7"/>
  <c r="W3479" i="7"/>
  <c r="W3400" i="7"/>
  <c r="W3336" i="7"/>
  <c r="W3294" i="7"/>
  <c r="W3264" i="7"/>
  <c r="W3242" i="7"/>
  <c r="W3222" i="7"/>
  <c r="W3206" i="7"/>
  <c r="W3190" i="7"/>
  <c r="W3174" i="7"/>
  <c r="W3158" i="7"/>
  <c r="W3142" i="7"/>
  <c r="W3126" i="7"/>
  <c r="W3110" i="7"/>
  <c r="W3094" i="7"/>
  <c r="W3078" i="7"/>
  <c r="W3062" i="7"/>
  <c r="W3046" i="7"/>
  <c r="W3030" i="7"/>
  <c r="W3014" i="7"/>
  <c r="W2962" i="7"/>
  <c r="W2898" i="7"/>
  <c r="W2834" i="7"/>
  <c r="W2793" i="7"/>
  <c r="W2773" i="7"/>
  <c r="W2757" i="7"/>
  <c r="W2741" i="7"/>
  <c r="W2725" i="7"/>
  <c r="W2709" i="7"/>
  <c r="W2693" i="7"/>
  <c r="W2677" i="7"/>
  <c r="W2661" i="7"/>
  <c r="W2645" i="7"/>
  <c r="W2629" i="7"/>
  <c r="W2613" i="7"/>
  <c r="W2597" i="7"/>
  <c r="W2581" i="7"/>
  <c r="W2565" i="7"/>
  <c r="W2549" i="7"/>
  <c r="W2958" i="7"/>
  <c r="W2894" i="7"/>
  <c r="W2830" i="7"/>
  <c r="W2792" i="7"/>
  <c r="W2772" i="7"/>
  <c r="W2756" i="7"/>
  <c r="W2740" i="7"/>
  <c r="W2724" i="7"/>
  <c r="W2708" i="7"/>
  <c r="W2692" i="7"/>
  <c r="W2676" i="7"/>
  <c r="W2660" i="7"/>
  <c r="W2644" i="7"/>
  <c r="W2628" i="7"/>
  <c r="W2612" i="7"/>
  <c r="W2596" i="7"/>
  <c r="W2580" i="7"/>
  <c r="W2564" i="7"/>
  <c r="W2548" i="7"/>
  <c r="W2532" i="7"/>
  <c r="W2516" i="7"/>
  <c r="W2500" i="7"/>
  <c r="W2484" i="7"/>
  <c r="W2468" i="7"/>
  <c r="W2452" i="7"/>
  <c r="W2436" i="7"/>
  <c r="W2420" i="7"/>
  <c r="W2404" i="7"/>
  <c r="W2388" i="7"/>
  <c r="W2372" i="7"/>
  <c r="W2356" i="7"/>
  <c r="W2340" i="7"/>
  <c r="W2324" i="7"/>
  <c r="W2308" i="7"/>
  <c r="W2292" i="7"/>
  <c r="W2276" i="7"/>
  <c r="W2260" i="7"/>
  <c r="W2244" i="7"/>
  <c r="W2228" i="7"/>
  <c r="W2212" i="7"/>
  <c r="W2196" i="7"/>
  <c r="W2180" i="7"/>
  <c r="W2986" i="7"/>
  <c r="W2922" i="7"/>
  <c r="W2858" i="7"/>
  <c r="W2801" i="7"/>
  <c r="W2780" i="7"/>
  <c r="W2763" i="7"/>
  <c r="W2747" i="7"/>
  <c r="W2731" i="7"/>
  <c r="W2715" i="7"/>
  <c r="W2699" i="7"/>
  <c r="W2683" i="7"/>
  <c r="W2667" i="7"/>
  <c r="W2651" i="7"/>
  <c r="W2635" i="7"/>
  <c r="W2619" i="7"/>
  <c r="W2603" i="7"/>
  <c r="W2587" i="7"/>
  <c r="W2571" i="7"/>
  <c r="W2555" i="7"/>
  <c r="W2982" i="7"/>
  <c r="W2918" i="7"/>
  <c r="W2854" i="7"/>
  <c r="W2800" i="7"/>
  <c r="W2778" i="7"/>
  <c r="W2762" i="7"/>
  <c r="W2746" i="7"/>
  <c r="W2730" i="7"/>
  <c r="W2714" i="7"/>
  <c r="W2698" i="7"/>
  <c r="W2682" i="7"/>
  <c r="W2666" i="7"/>
  <c r="W2650" i="7"/>
  <c r="W2634" i="7"/>
  <c r="W2618" i="7"/>
  <c r="W2602" i="7"/>
  <c r="W2586" i="7"/>
  <c r="W2570" i="7"/>
  <c r="W2554" i="7"/>
  <c r="W2538" i="7"/>
  <c r="W2522" i="7"/>
  <c r="W2506" i="7"/>
  <c r="W2490" i="7"/>
  <c r="W2474" i="7"/>
  <c r="W2458" i="7"/>
  <c r="W2442" i="7"/>
  <c r="W2426" i="7"/>
  <c r="W2410" i="7"/>
  <c r="W2394" i="7"/>
  <c r="W2378" i="7"/>
  <c r="W2362" i="7"/>
  <c r="W2346" i="7"/>
  <c r="W2330" i="7"/>
  <c r="W2537" i="7"/>
  <c r="W2505" i="7"/>
  <c r="W2473" i="7"/>
  <c r="W2441" i="7"/>
  <c r="W2409" i="7"/>
  <c r="W2377" i="7"/>
  <c r="W2345" i="7"/>
  <c r="W2315" i="7"/>
  <c r="W2294" i="7"/>
  <c r="W2273" i="7"/>
  <c r="W2251" i="7"/>
  <c r="W2230" i="7"/>
  <c r="W2209" i="7"/>
  <c r="W2187" i="7"/>
  <c r="W2167" i="7"/>
  <c r="W2151" i="7"/>
  <c r="W2135" i="7"/>
  <c r="W2119" i="7"/>
  <c r="W2103" i="7"/>
  <c r="W2087" i="7"/>
  <c r="W2071" i="7"/>
  <c r="W2055" i="7"/>
  <c r="W2039" i="7"/>
  <c r="W2023" i="7"/>
  <c r="W2007" i="7"/>
  <c r="W1991" i="7"/>
  <c r="W1975" i="7"/>
  <c r="W1959" i="7"/>
  <c r="W1943" i="7"/>
  <c r="W1927" i="7"/>
  <c r="W1911" i="7"/>
  <c r="W1895" i="7"/>
  <c r="W1879" i="7"/>
  <c r="W1863" i="7"/>
  <c r="W1847" i="7"/>
  <c r="W1831" i="7"/>
  <c r="W1815" i="7"/>
  <c r="W1799" i="7"/>
  <c r="W1783" i="7"/>
  <c r="W1767" i="7"/>
  <c r="W1751" i="7"/>
  <c r="W1735" i="7"/>
  <c r="W1719" i="7"/>
  <c r="W2519" i="7"/>
  <c r="W2487" i="7"/>
  <c r="W2455" i="7"/>
  <c r="W2423" i="7"/>
  <c r="W2391" i="7"/>
  <c r="W2359" i="7"/>
  <c r="W2327" i="7"/>
  <c r="W2303" i="7"/>
  <c r="W2282" i="7"/>
  <c r="W2261" i="7"/>
  <c r="W2239" i="7"/>
  <c r="W2218" i="7"/>
  <c r="W2197" i="7"/>
  <c r="W2175" i="7"/>
  <c r="W2158" i="7"/>
  <c r="W2142" i="7"/>
  <c r="W2126" i="7"/>
  <c r="W2110" i="7"/>
  <c r="W2094" i="7"/>
  <c r="W2078" i="7"/>
  <c r="W2062" i="7"/>
  <c r="W2046" i="7"/>
  <c r="W2030" i="7"/>
  <c r="W2014" i="7"/>
  <c r="W1998" i="7"/>
  <c r="W1982" i="7"/>
  <c r="W1966" i="7"/>
  <c r="W1950" i="7"/>
  <c r="W1934" i="7"/>
  <c r="W1918" i="7"/>
  <c r="W1902" i="7"/>
  <c r="W1886" i="7"/>
  <c r="W1870" i="7"/>
  <c r="W1854" i="7"/>
  <c r="W1838" i="7"/>
  <c r="W1822" i="7"/>
  <c r="W1806" i="7"/>
  <c r="W1790" i="7"/>
  <c r="W1774" i="7"/>
  <c r="W1758" i="7"/>
  <c r="W1742" i="7"/>
  <c r="W1726" i="7"/>
  <c r="W2541" i="7"/>
  <c r="W2509" i="7"/>
  <c r="W2477" i="7"/>
  <c r="W2445" i="7"/>
  <c r="W2413" i="7"/>
  <c r="W2381" i="7"/>
  <c r="W2349" i="7"/>
  <c r="W2318" i="7"/>
  <c r="W2297" i="7"/>
  <c r="W2275" i="7"/>
  <c r="W2254" i="7"/>
  <c r="W2233" i="7"/>
  <c r="W2211" i="7"/>
  <c r="W2190" i="7"/>
  <c r="W2169" i="7"/>
  <c r="W2153" i="7"/>
  <c r="W2137" i="7"/>
  <c r="W2121" i="7"/>
  <c r="W2105" i="7"/>
  <c r="W2089" i="7"/>
  <c r="W2073" i="7"/>
  <c r="W2057" i="7"/>
  <c r="W2041" i="7"/>
  <c r="W2025" i="7"/>
  <c r="W2009" i="7"/>
  <c r="W1993" i="7"/>
  <c r="W1977" i="7"/>
  <c r="W1961" i="7"/>
  <c r="W1945" i="7"/>
  <c r="W1929" i="7"/>
  <c r="W1913" i="7"/>
  <c r="W1897" i="7"/>
  <c r="W1881" i="7"/>
  <c r="W1865" i="7"/>
  <c r="W1849" i="7"/>
  <c r="W1833" i="7"/>
  <c r="W1817" i="7"/>
  <c r="W1801" i="7"/>
  <c r="W1785" i="7"/>
  <c r="W1769" i="7"/>
  <c r="W2539" i="7"/>
  <c r="W2411" i="7"/>
  <c r="W2295" i="7"/>
  <c r="W2210" i="7"/>
  <c r="W2136" i="7"/>
  <c r="W2072" i="7"/>
  <c r="W2008" i="7"/>
  <c r="W1944" i="7"/>
  <c r="W1880" i="7"/>
  <c r="W1816" i="7"/>
  <c r="W1753" i="7"/>
  <c r="W1721" i="7"/>
  <c r="W1702" i="7"/>
  <c r="W1686" i="7"/>
  <c r="W1670" i="7"/>
  <c r="W1654" i="7"/>
  <c r="W1638" i="7"/>
  <c r="W1622" i="7"/>
  <c r="W1606" i="7"/>
  <c r="W1590" i="7"/>
  <c r="W1574" i="7"/>
  <c r="W1558" i="7"/>
  <c r="W1542" i="7"/>
  <c r="W1526" i="7"/>
  <c r="W1510" i="7"/>
  <c r="W1494" i="7"/>
  <c r="W1478" i="7"/>
  <c r="W1462" i="7"/>
  <c r="W1446" i="7"/>
  <c r="W1430" i="7"/>
  <c r="W1414" i="7"/>
  <c r="W1398" i="7"/>
  <c r="W2435" i="7"/>
  <c r="W2311" i="7"/>
  <c r="W2226" i="7"/>
  <c r="W2148" i="7"/>
  <c r="W2084" i="7"/>
  <c r="W2020" i="7"/>
  <c r="W1956" i="7"/>
  <c r="W1892" i="7"/>
  <c r="W1828" i="7"/>
  <c r="W1764" i="7"/>
  <c r="W1728" i="7"/>
  <c r="W1705" i="7"/>
  <c r="W1689" i="7"/>
  <c r="W1673" i="7"/>
  <c r="W1657" i="7"/>
  <c r="W1641" i="7"/>
  <c r="W1625" i="7"/>
  <c r="W1609" i="7"/>
  <c r="W1593" i="7"/>
  <c r="W1577" i="7"/>
  <c r="W1561" i="7"/>
  <c r="W1545" i="7"/>
  <c r="W1529" i="7"/>
  <c r="W1513" i="7"/>
  <c r="W1497" i="7"/>
  <c r="W1481" i="7"/>
  <c r="W1465" i="7"/>
  <c r="W1449" i="7"/>
  <c r="W1433" i="7"/>
  <c r="W1417" i="7"/>
  <c r="W1401" i="7"/>
  <c r="W1385" i="7"/>
  <c r="W1369" i="7"/>
  <c r="W1353" i="7"/>
  <c r="W1337" i="7"/>
  <c r="W1321" i="7"/>
  <c r="W1305" i="7"/>
  <c r="W1289" i="7"/>
  <c r="W1273" i="7"/>
  <c r="W1257" i="7"/>
  <c r="W1241" i="7"/>
  <c r="W2427" i="7"/>
  <c r="W2306" i="7"/>
  <c r="W2221" i="7"/>
  <c r="W2144" i="7"/>
  <c r="W2080" i="7"/>
  <c r="W2016" i="7"/>
  <c r="W1952" i="7"/>
  <c r="W1888" i="7"/>
  <c r="W1824" i="7"/>
  <c r="W1760" i="7"/>
  <c r="W1725" i="7"/>
  <c r="W1704" i="7"/>
  <c r="W1688" i="7"/>
  <c r="W1672" i="7"/>
  <c r="W1656" i="7"/>
  <c r="W1640" i="7"/>
  <c r="W1624" i="7"/>
  <c r="W1608" i="7"/>
  <c r="W1592" i="7"/>
  <c r="W1576" i="7"/>
  <c r="W1560" i="7"/>
  <c r="W1544" i="7"/>
  <c r="W1528" i="7"/>
  <c r="W1512" i="7"/>
  <c r="W1496" i="7"/>
  <c r="W1480" i="7"/>
  <c r="W1464" i="7"/>
  <c r="W1448" i="7"/>
  <c r="W1432" i="7"/>
  <c r="W1416" i="7"/>
  <c r="W1400" i="7"/>
  <c r="W1384" i="7"/>
  <c r="W1368" i="7"/>
  <c r="W1352" i="7"/>
  <c r="W1336" i="7"/>
  <c r="W1320" i="7"/>
  <c r="W1304" i="7"/>
  <c r="W1288" i="7"/>
  <c r="W1272" i="7"/>
  <c r="W1256" i="7"/>
  <c r="W1240" i="7"/>
  <c r="W1224" i="7"/>
  <c r="W2483" i="7"/>
  <c r="W2355" i="7"/>
  <c r="W2258" i="7"/>
  <c r="W2173" i="7"/>
  <c r="W2108" i="7"/>
  <c r="W2044" i="7"/>
  <c r="W1980" i="7"/>
  <c r="W1916" i="7"/>
  <c r="W1852" i="7"/>
  <c r="W1788" i="7"/>
  <c r="W1740" i="7"/>
  <c r="W1711" i="7"/>
  <c r="W1695" i="7"/>
  <c r="W1679" i="7"/>
  <c r="W1663" i="7"/>
  <c r="W1647" i="7"/>
  <c r="W1631" i="7"/>
  <c r="W1615" i="7"/>
  <c r="W1599" i="7"/>
  <c r="W1583" i="7"/>
  <c r="W1567" i="7"/>
  <c r="W1551" i="7"/>
  <c r="W1535" i="7"/>
  <c r="W1519" i="7"/>
  <c r="W1503" i="7"/>
  <c r="W1487" i="7"/>
  <c r="W1471" i="7"/>
  <c r="W1455" i="7"/>
  <c r="W1439" i="7"/>
  <c r="W1423" i="7"/>
  <c r="W1407" i="7"/>
  <c r="W1391" i="7"/>
  <c r="W1375" i="7"/>
  <c r="W1359" i="7"/>
  <c r="W1343" i="7"/>
  <c r="W1327" i="7"/>
  <c r="W1311" i="7"/>
  <c r="W1295" i="7"/>
  <c r="W1279" i="7"/>
  <c r="W1394" i="7"/>
  <c r="W1330" i="7"/>
  <c r="W1266" i="7"/>
  <c r="W1235" i="7"/>
  <c r="W1214" i="7"/>
  <c r="W1198" i="7"/>
  <c r="W1182" i="7"/>
  <c r="W1166" i="7"/>
  <c r="W1150" i="7"/>
  <c r="W1134" i="7"/>
  <c r="W1118" i="7"/>
  <c r="W1102" i="7"/>
  <c r="W1086" i="7"/>
  <c r="W1070" i="7"/>
  <c r="W1054" i="7"/>
  <c r="W1038" i="7"/>
  <c r="W1022" i="7"/>
  <c r="W1006" i="7"/>
  <c r="W990" i="7"/>
  <c r="W974" i="7"/>
  <c r="W958" i="7"/>
  <c r="W942" i="7"/>
  <c r="W926" i="7"/>
  <c r="W910" i="7"/>
  <c r="W894" i="7"/>
  <c r="W878" i="7"/>
  <c r="W862" i="7"/>
  <c r="W846" i="7"/>
  <c r="W830" i="7"/>
  <c r="W814" i="7"/>
  <c r="W798" i="7"/>
  <c r="W782" i="7"/>
  <c r="W766" i="7"/>
  <c r="W750" i="7"/>
  <c r="W734" i="7"/>
  <c r="W718" i="7"/>
  <c r="W702" i="7"/>
  <c r="W686" i="7"/>
  <c r="W670" i="7"/>
  <c r="W654" i="7"/>
  <c r="W638" i="7"/>
  <c r="W622" i="7"/>
  <c r="W606" i="7"/>
  <c r="W1390" i="7"/>
  <c r="W1326" i="7"/>
  <c r="W1263" i="7"/>
  <c r="W1234" i="7"/>
  <c r="W1213" i="7"/>
  <c r="W1197" i="7"/>
  <c r="W1181" i="7"/>
  <c r="W1165" i="7"/>
  <c r="W1149" i="7"/>
  <c r="W1133" i="7"/>
  <c r="W1117" i="7"/>
  <c r="W1101" i="7"/>
  <c r="W1085" i="7"/>
  <c r="W1069" i="7"/>
  <c r="W1053" i="7"/>
  <c r="W1037" i="7"/>
  <c r="W1021" i="7"/>
  <c r="W1005" i="7"/>
  <c r="W989" i="7"/>
  <c r="W973" i="7"/>
  <c r="W957" i="7"/>
  <c r="W941" i="7"/>
  <c r="W925" i="7"/>
  <c r="W909" i="7"/>
  <c r="W893" i="7"/>
  <c r="W877" i="7"/>
  <c r="W861" i="7"/>
  <c r="W845" i="7"/>
  <c r="W829" i="7"/>
  <c r="W813" i="7"/>
  <c r="W797" i="7"/>
  <c r="W781" i="7"/>
  <c r="W765" i="7"/>
  <c r="W749" i="7"/>
  <c r="W733" i="7"/>
  <c r="W717" i="7"/>
  <c r="W701" i="7"/>
  <c r="W685" i="7"/>
  <c r="W669" i="7"/>
  <c r="W653" i="7"/>
  <c r="W637" i="7"/>
  <c r="W621" i="7"/>
  <c r="W1338" i="7"/>
  <c r="W1274" i="7"/>
  <c r="W1238" i="7"/>
  <c r="W1217" i="7"/>
  <c r="W1200" i="7"/>
  <c r="W1184" i="7"/>
  <c r="W1168" i="7"/>
  <c r="W1152" i="7"/>
  <c r="W1136" i="7"/>
  <c r="W1120" i="7"/>
  <c r="W1104" i="7"/>
  <c r="W1088" i="7"/>
  <c r="W1072" i="7"/>
  <c r="W1056" i="7"/>
  <c r="W1040" i="7"/>
  <c r="W1024" i="7"/>
  <c r="W1008" i="7"/>
  <c r="W992" i="7"/>
  <c r="W976" i="7"/>
  <c r="W960" i="7"/>
  <c r="W1382" i="7"/>
  <c r="W1318" i="7"/>
  <c r="W1259" i="7"/>
  <c r="W1231" i="7"/>
  <c r="W1211" i="7"/>
  <c r="W1195" i="7"/>
  <c r="W1179" i="7"/>
  <c r="W1163" i="7"/>
  <c r="W1147" i="7"/>
  <c r="W1131" i="7"/>
  <c r="W1115" i="7"/>
  <c r="W1099" i="7"/>
  <c r="W1083" i="7"/>
  <c r="W1067" i="7"/>
  <c r="W1051" i="7"/>
  <c r="W1035" i="7"/>
  <c r="W1019" i="7"/>
  <c r="W1003" i="7"/>
  <c r="W987" i="7"/>
  <c r="W971" i="7"/>
  <c r="W955" i="7"/>
  <c r="W939" i="7"/>
  <c r="W923" i="7"/>
  <c r="W907" i="7"/>
  <c r="W891" i="7"/>
  <c r="W875" i="7"/>
  <c r="W859" i="7"/>
  <c r="W843" i="7"/>
  <c r="W827" i="7"/>
  <c r="W811" i="7"/>
  <c r="W795" i="7"/>
  <c r="W779" i="7"/>
  <c r="W763" i="7"/>
  <c r="W747" i="7"/>
  <c r="W731" i="7"/>
  <c r="W715" i="7"/>
  <c r="W699" i="7"/>
  <c r="W683" i="7"/>
  <c r="W667" i="7"/>
  <c r="W651" i="7"/>
  <c r="W635" i="7"/>
  <c r="W619" i="7"/>
  <c r="W603" i="7"/>
  <c r="W912" i="7"/>
  <c r="W848" i="7"/>
  <c r="W784" i="7"/>
  <c r="W720" i="7"/>
  <c r="W656" i="7"/>
  <c r="W605" i="7"/>
  <c r="W584" i="7"/>
  <c r="W568" i="7"/>
  <c r="W552" i="7"/>
  <c r="W536" i="7"/>
  <c r="W520" i="7"/>
  <c r="W504" i="7"/>
  <c r="W488" i="7"/>
  <c r="W472" i="7"/>
  <c r="W456" i="7"/>
  <c r="W440" i="7"/>
  <c r="W424" i="7"/>
  <c r="W408" i="7"/>
  <c r="W392" i="7"/>
  <c r="W376" i="7"/>
  <c r="W360" i="7"/>
  <c r="W344" i="7"/>
  <c r="W328" i="7"/>
  <c r="W312" i="7"/>
  <c r="W296" i="7"/>
  <c r="W280" i="7"/>
  <c r="W264" i="7"/>
  <c r="W248" i="7"/>
  <c r="W232" i="7"/>
  <c r="W216" i="7"/>
  <c r="W200" i="7"/>
  <c r="W184" i="7"/>
  <c r="W168" i="7"/>
  <c r="W152" i="7"/>
  <c r="W136" i="7"/>
  <c r="W120" i="7"/>
  <c r="W104" i="7"/>
  <c r="W88" i="7"/>
  <c r="W72" i="7"/>
  <c r="W56" i="7"/>
  <c r="W40" i="7"/>
  <c r="W24" i="7"/>
  <c r="W940" i="7"/>
  <c r="W876" i="7"/>
  <c r="W812" i="7"/>
  <c r="W748" i="7"/>
  <c r="W684" i="7"/>
  <c r="W620" i="7"/>
  <c r="W591" i="7"/>
  <c r="W575" i="7"/>
  <c r="W559" i="7"/>
  <c r="W543" i="7"/>
  <c r="W527" i="7"/>
  <c r="W511" i="7"/>
  <c r="W495" i="7"/>
  <c r="W479" i="7"/>
  <c r="W463" i="7"/>
  <c r="W447" i="7"/>
  <c r="W431" i="7"/>
  <c r="W415" i="7"/>
  <c r="W399" i="7"/>
  <c r="W383" i="7"/>
  <c r="W367" i="7"/>
  <c r="W351" i="7"/>
  <c r="W335" i="7"/>
  <c r="W319" i="7"/>
  <c r="W303" i="7"/>
  <c r="W287" i="7"/>
  <c r="W271" i="7"/>
  <c r="W255" i="7"/>
  <c r="W239" i="7"/>
  <c r="W223" i="7"/>
  <c r="W207" i="7"/>
  <c r="W191" i="7"/>
  <c r="W175" i="7"/>
  <c r="W159" i="7"/>
  <c r="W143" i="7"/>
  <c r="W127" i="7"/>
  <c r="W111" i="7"/>
  <c r="W95" i="7"/>
  <c r="W79" i="7"/>
  <c r="W63" i="7"/>
  <c r="W47" i="7"/>
  <c r="W31" i="7"/>
  <c r="W15" i="7"/>
  <c r="W589" i="7"/>
  <c r="W557" i="7"/>
  <c r="W525" i="7"/>
  <c r="W493" i="7"/>
  <c r="W461" i="7"/>
  <c r="W429" i="7"/>
  <c r="W397" i="7"/>
  <c r="W365" i="7"/>
  <c r="W337" i="7"/>
  <c r="W301" i="7"/>
  <c r="W269" i="7"/>
  <c r="W241" i="7"/>
  <c r="W209" i="7"/>
  <c r="W169" i="7"/>
  <c r="W141" i="7"/>
  <c r="W109" i="7"/>
  <c r="W73" i="7"/>
  <c r="W41" i="7"/>
  <c r="W9" i="7"/>
  <c r="W888" i="7"/>
  <c r="W824" i="7"/>
  <c r="W760" i="7"/>
  <c r="W696" i="7"/>
  <c r="W632" i="7"/>
  <c r="W595" i="7"/>
  <c r="W578" i="7"/>
  <c r="W562" i="7"/>
  <c r="W546" i="7"/>
  <c r="W530" i="7"/>
  <c r="W514" i="7"/>
  <c r="W498" i="7"/>
  <c r="W482" i="7"/>
  <c r="W466" i="7"/>
  <c r="W450" i="7"/>
  <c r="W434" i="7"/>
  <c r="W418" i="7"/>
  <c r="W402" i="7"/>
  <c r="W386" i="7"/>
  <c r="W370" i="7"/>
  <c r="W354" i="7"/>
  <c r="W338" i="7"/>
  <c r="W322" i="7"/>
  <c r="W306" i="7"/>
  <c r="W290" i="7"/>
  <c r="W274" i="7"/>
  <c r="W258" i="7"/>
  <c r="W242" i="7"/>
  <c r="W226" i="7"/>
  <c r="W210" i="7"/>
  <c r="W194" i="7"/>
  <c r="W178" i="7"/>
  <c r="W162" i="7"/>
  <c r="W146" i="7"/>
  <c r="W130" i="7"/>
  <c r="W114" i="7"/>
  <c r="W98" i="7"/>
  <c r="W82" i="7"/>
  <c r="W66" i="7"/>
  <c r="W50" i="7"/>
  <c r="W34" i="7"/>
  <c r="W18" i="7"/>
  <c r="W916" i="7"/>
  <c r="W836" i="7"/>
  <c r="W772" i="7"/>
  <c r="W708" i="7"/>
  <c r="W644" i="7"/>
  <c r="W593" i="7"/>
  <c r="W561" i="7"/>
  <c r="W529" i="7"/>
  <c r="W497" i="7"/>
  <c r="W465" i="7"/>
  <c r="W433" i="7"/>
  <c r="W401" i="7"/>
  <c r="W369" i="7"/>
  <c r="W333" i="7"/>
  <c r="W305" i="7"/>
  <c r="W273" i="7"/>
  <c r="W237" i="7"/>
  <c r="W205" i="7"/>
  <c r="W177" i="7"/>
  <c r="W145" i="7"/>
  <c r="W113" i="7"/>
  <c r="W85" i="7"/>
  <c r="W53" i="7"/>
  <c r="W21" i="7"/>
  <c r="H16" i="2"/>
  <c r="I16" i="2" s="1"/>
  <c r="I6" i="2"/>
  <c r="M6" i="2"/>
  <c r="L16" i="2"/>
  <c r="M16" i="2" s="1"/>
  <c r="M8" i="2"/>
  <c r="G6" i="2"/>
  <c r="F16" i="2"/>
  <c r="G16" i="2" s="1"/>
  <c r="K14" i="2"/>
  <c r="G14" i="2"/>
  <c r="M9" i="2"/>
  <c r="I10" i="2"/>
  <c r="G15" i="2"/>
  <c r="G13" i="2"/>
  <c r="I8" i="2"/>
  <c r="E16" i="2"/>
  <c r="I9" i="2"/>
  <c r="K11" i="2"/>
  <c r="M11" i="2"/>
  <c r="K10" i="2"/>
  <c r="G10" i="2"/>
  <c r="M10" i="2"/>
  <c r="K13" i="2"/>
  <c r="K16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<sst xmlns="http://schemas.openxmlformats.org/spreadsheetml/2006/main" count="210" uniqueCount="154">
  <si>
    <t>Всего:</t>
  </si>
  <si>
    <t>В соответствии с фильтром: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</si>
  <si>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</si>
  <si>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</si>
  <si>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</si>
  <si>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</si>
  <si>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</si>
  <si>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</si>
  <si>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</si>
  <si>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</si>
  <si>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</si>
  <si>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</si>
  <si>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</si>
  <si>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</si>
  <si>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</si>
  <si>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</si>
  <si>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</si>
  <si>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</si>
  <si>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</si>
  <si>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</si>
  <si>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Диапазон фактической загрузки</t>
  </si>
  <si>
    <t>Код</t>
  </si>
  <si>
    <t>Подразделение</t>
  </si>
  <si>
    <t>Всего сотрудников</t>
  </si>
  <si>
    <t>AB</t>
  </si>
  <si>
    <t>ДИСУ</t>
  </si>
  <si>
    <t>ДКиПС</t>
  </si>
  <si>
    <t>НПИС</t>
  </si>
  <si>
    <t>НПУ</t>
  </si>
  <si>
    <t>НР</t>
  </si>
  <si>
    <t>НСКК</t>
  </si>
  <si>
    <t>Z</t>
  </si>
  <si>
    <t>X</t>
  </si>
  <si>
    <t>V</t>
  </si>
  <si>
    <t>T</t>
  </si>
  <si>
    <t>R</t>
  </si>
  <si>
    <t>P</t>
  </si>
  <si>
    <t>N</t>
  </si>
  <si>
    <t>L</t>
  </si>
  <si>
    <t>H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</si>
  <si>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</si>
  <si>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</si>
  <si>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</si>
  <si>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</si>
  <si>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</si>
  <si>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</si>
  <si>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</si>
  <si>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</si>
  <si>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</si>
  <si>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</si>
  <si>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</si>
  <si>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</si>
  <si>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</si>
  <si>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</si>
  <si>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</si>
  <si>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</si>
  <si>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</si>
  <si>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</si>
  <si>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</si>
  <si>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</si>
  <si>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</si>
  <si>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</si>
  <si>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</si>
  <si>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</si>
  <si>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</si>
  <si>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</si>
  <si>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</si>
  <si>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</si>
  <si>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</si>
  <si>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</si>
  <si>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</si>
  <si>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</si>
  <si>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</si>
  <si>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</si>
  <si>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</si>
  <si>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</si>
  <si>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</si>
  <si>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</si>
  <si>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</si>
  <si>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</si>
  <si>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</si>
  <si>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</si>
  <si>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</si>
  <si>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</si>
  <si>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</si>
  <si>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</si>
  <si>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</si>
  <si>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</si>
  <si>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</si>
  <si>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</si>
  <si>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</si>
  <si>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</si>
  <si>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</si>
  <si>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</si>
  <si>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</si>
  <si>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</si>
  <si>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</si>
  <si>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</si>
  <si>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</si>
  <si>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</si>
  <si>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</si>
  <si>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</si>
  <si>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</si>
  <si>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</si>
  <si>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</si>
  <si>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</si>
  <si>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</si>
  <si>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</si>
  <si>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</si>
  <si>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</si>
  <si>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</si>
  <si>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вак</t>
  </si>
  <si>
    <t>AM</t>
  </si>
  <si>
    <t>Кроме того вакансии</t>
  </si>
  <si>
    <t>Есть пустоты</t>
  </si>
  <si>
    <t>Больше</t>
  </si>
  <si>
    <t>Норма</t>
  </si>
  <si>
    <t>*) - без учета вакансий</t>
  </si>
  <si>
    <t>нет полноты</t>
  </si>
  <si>
    <t>норма</t>
  </si>
  <si>
    <t>избыток</t>
  </si>
  <si>
    <t>есть пропуски</t>
  </si>
  <si>
    <t>Сведения о спланированной трудоёмкости (*</t>
  </si>
  <si>
    <t>Подр.</t>
  </si>
  <si>
    <r>
      <t xml:space="preserve">Справка по полноте заполнения планов за 2022 год
</t>
    </r>
    <r>
      <rPr>
        <sz val="12"/>
        <color theme="1"/>
        <rFont val="Times New Roman"/>
        <family val="1"/>
        <charset val="204"/>
      </rPr>
      <t>(в разрезе Департаментов и Направлений)</t>
    </r>
  </si>
  <si>
    <t>ДОР.ОП</t>
  </si>
  <si>
    <t>Отдел НИР</t>
  </si>
  <si>
    <t>F</t>
  </si>
  <si>
    <t>Тип</t>
  </si>
  <si>
    <t>Под
тип</t>
  </si>
  <si>
    <t>План на текущий год, FTE (формируется по занесённым сведениям за 12 месяцев)</t>
  </si>
  <si>
    <t>Отчет для контроля планирования трудозатрат на период</t>
  </si>
  <si>
    <t>RCBI</t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</si>
  <si>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</si>
  <si>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</si>
  <si>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</si>
  <si>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</si>
  <si>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</si>
  <si>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</si>
  <si>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</si>
  <si>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</si>
  <si>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План, FTE</t>
  </si>
  <si>
    <t>План на текущий год (формируется по занесённым сведениям за 12 месяцев)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</si>
  <si>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</si>
  <si>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</si>
  <si>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</si>
  <si>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</si>
  <si>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</si>
  <si>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</si>
  <si>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</si>
  <si>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</si>
  <si>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</si>
  <si>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Наименование в договоре</t>
  </si>
  <si>
    <t>Средн.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</si>
</sst>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0"/>
      <name val="Times New Roman"/>
      <family val="1"/>
      <charset val="204"/>
    </font>
    <font>
      <b/>
      <sz val="9"/>
      <color theme="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8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5"/>
      <color theme="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/>
    <xf numFmtId="0" fontId="7" fillId="0" borderId="0"/>
    <xf numFmtId="9" fontId="7" fillId="0" borderId="0"/>
    <xf numFmtId="0" fontId="6" fillId="0" borderId="0"/>
    <xf numFmtId="0" fontId="4" fillId="0" borderId="0"/>
    <xf numFmtId="0" fontId="3" fillId="0" borderId="0"/>
    <xf numFmtId="0" fontId="3" fillId="0" borderId="0"/>
    <xf numFmtId="0" fontId="1" fillId="0" borderId="0"/>
  </cellStyleXfs>
  <cellXfs count="151">
    <xf numFmtId="0" fontId="0" fillId="0" borderId="0" xfId="0"/>
    <xf numFmtId="0" fontId="7" fillId="0" borderId="0" xfId="1"/>
    <xf numFmtId="164" fontId="7" fillId="0" borderId="0" xfId="1" applyNumberFormat="1"/>
    <xf numFmtId="0" fontId="8" fillId="0" borderId="6" xfId="1" applyFont="1" applyBorder="1" applyAlignment="1">
      <alignment horizontal="center" shrinkToFit="1"/>
    </xf>
    <xf numFmtId="0" fontId="8" fillId="2" borderId="9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horizontal="center" vertical="center"/>
    </xf>
    <xf numFmtId="164" fontId="11" fillId="2" borderId="14" xfId="1" applyNumberFormat="1" applyFont="1" applyFill="1" applyBorder="1" applyAlignment="1">
      <alignment horizontal="center" vertical="center"/>
    </xf>
    <xf numFmtId="0" fontId="13" fillId="0" borderId="0" xfId="1" applyFont="1"/>
    <xf numFmtId="0" fontId="12" fillId="3" borderId="13" xfId="1" applyFont="1" applyFill="1" applyBorder="1"/>
    <xf numFmtId="0" fontId="7" fillId="0" borderId="15" xfId="1" applyBorder="1"/>
    <xf numFmtId="0" fontId="0" fillId="0" borderId="0" xfId="0"/>
    <xf numFmtId="0" fontId="12" fillId="2" borderId="12" xfId="1" applyFont="1" applyFill="1" applyBorder="1"/>
    <xf numFmtId="0" fontId="12" fillId="3" borderId="17" xfId="1" applyFont="1" applyFill="1" applyBorder="1"/>
    <xf numFmtId="0" fontId="8" fillId="0" borderId="6" xfId="1" applyFont="1" applyBorder="1" applyAlignment="1">
      <alignment horizontal="left" vertical="center"/>
    </xf>
    <xf numFmtId="0" fontId="7" fillId="0" borderId="18" xfId="1" applyBorder="1"/>
    <xf numFmtId="0" fontId="7" fillId="0" borderId="19" xfId="1" applyBorder="1"/>
    <xf numFmtId="0" fontId="7" fillId="5" borderId="0" xfId="1" applyFill="1" applyAlignment="1">
      <alignment horizontal="center"/>
    </xf>
    <xf numFmtId="0" fontId="7" fillId="6" borderId="0" xfId="1" applyFill="1" applyAlignment="1">
      <alignment horizontal="center"/>
    </xf>
    <xf numFmtId="0" fontId="7" fillId="0" borderId="20" xfId="1" applyBorder="1"/>
    <xf numFmtId="0" fontId="0" fillId="0" borderId="0" xfId="0" applyProtection="1">
      <protection locked="0"/>
    </xf>
    <xf numFmtId="0" fontId="14" fillId="7" borderId="16" xfId="0" applyFont="1" applyFill="1" applyBorder="1" applyAlignment="1">
      <alignment horizontal="center" vertical="top"/>
    </xf>
    <xf numFmtId="0" fontId="14" fillId="6" borderId="16" xfId="0" applyFont="1" applyFill="1" applyBorder="1" applyAlignment="1" applyProtection="1">
      <alignment horizontal="center" vertical="top"/>
      <protection locked="0"/>
    </xf>
    <xf numFmtId="0" fontId="8" fillId="0" borderId="19" xfId="0" applyFont="1" applyBorder="1"/>
    <xf numFmtId="0" fontId="8" fillId="0" borderId="23" xfId="0" applyFont="1" applyBorder="1"/>
    <xf numFmtId="0" fontId="10" fillId="3" borderId="27" xfId="0" applyFont="1" applyFill="1" applyBorder="1" applyAlignment="1">
      <alignment vertic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0" fontId="7" fillId="8" borderId="20" xfId="1" applyFill="1" applyBorder="1" applyAlignment="1">
      <alignment horizontal="center"/>
    </xf>
    <xf numFmtId="0" fontId="6" fillId="0" borderId="0" xfId="3"/>
    <xf numFmtId="4" fontId="17" fillId="9" borderId="6" xfId="3" applyNumberFormat="1" applyFont="1" applyFill="1" applyBorder="1" applyAlignment="1">
      <alignment horizontal="center"/>
    </xf>
    <xf numFmtId="0" fontId="8" fillId="0" borderId="7" xfId="3" applyFont="1" applyBorder="1" applyAlignment="1">
      <alignment horizontal="center"/>
    </xf>
    <xf numFmtId="4" fontId="18" fillId="10" borderId="24" xfId="3" applyNumberFormat="1" applyFont="1" applyFill="1" applyBorder="1" applyAlignment="1">
      <alignment horizontal="center"/>
    </xf>
    <xf numFmtId="0" fontId="8" fillId="0" borderId="25" xfId="3" applyFont="1" applyBorder="1" applyAlignment="1">
      <alignment horizontal="center"/>
    </xf>
    <xf numFmtId="4" fontId="8" fillId="2" borderId="24" xfId="3" applyNumberFormat="1" applyFont="1" applyFill="1" applyBorder="1" applyAlignment="1">
      <alignment horizontal="center"/>
    </xf>
    <xf numFmtId="4" fontId="8" fillId="11" borderId="24" xfId="3" applyNumberFormat="1" applyFont="1" applyFill="1" applyBorder="1" applyAlignment="1">
      <alignment horizontal="center"/>
    </xf>
    <xf numFmtId="4" fontId="8" fillId="12" borderId="24" xfId="3" applyNumberFormat="1" applyFont="1" applyFill="1" applyBorder="1" applyAlignment="1">
      <alignment horizontal="center"/>
    </xf>
    <xf numFmtId="4" fontId="8" fillId="13" borderId="24" xfId="3" applyNumberFormat="1" applyFont="1" applyFill="1" applyBorder="1" applyAlignment="1">
      <alignment horizontal="center"/>
    </xf>
    <xf numFmtId="4" fontId="8" fillId="14" borderId="24" xfId="3" applyNumberFormat="1" applyFont="1" applyFill="1" applyBorder="1" applyAlignment="1">
      <alignment horizontal="center"/>
    </xf>
    <xf numFmtId="4" fontId="8" fillId="15" borderId="24" xfId="3" applyNumberFormat="1" applyFont="1" applyFill="1" applyBorder="1" applyAlignment="1">
      <alignment horizontal="center"/>
    </xf>
    <xf numFmtId="4" fontId="17" fillId="16" borderId="5" xfId="3" applyNumberFormat="1" applyFont="1" applyFill="1" applyBorder="1" applyAlignment="1">
      <alignment horizontal="center"/>
    </xf>
    <xf numFmtId="0" fontId="8" fillId="0" borderId="3" xfId="3" applyFont="1" applyBorder="1" applyAlignment="1">
      <alignment horizontal="center"/>
    </xf>
    <xf numFmtId="0" fontId="6" fillId="0" borderId="0" xfId="3" applyAlignment="1">
      <alignment horizontal="center"/>
    </xf>
    <xf numFmtId="0" fontId="0" fillId="2" borderId="4" xfId="0" applyFill="1" applyBorder="1"/>
    <xf numFmtId="0" fontId="0" fillId="0" borderId="0" xfId="0"/>
    <xf numFmtId="0" fontId="0" fillId="0" borderId="0" xfId="0"/>
    <xf numFmtId="0" fontId="11" fillId="2" borderId="33" xfId="1" applyFont="1" applyFill="1" applyBorder="1" applyAlignment="1">
      <alignment horizontal="center" vertical="center"/>
    </xf>
    <xf numFmtId="0" fontId="7" fillId="17" borderId="22" xfId="1" applyFill="1" applyBorder="1" applyAlignment="1">
      <alignment horizontal="center"/>
    </xf>
    <xf numFmtId="0" fontId="0" fillId="2" borderId="9" xfId="0" applyFill="1" applyBorder="1"/>
    <xf numFmtId="0" fontId="8" fillId="0" borderId="6" xfId="1" applyFont="1" applyBorder="1" applyAlignment="1">
      <alignment horizontal="center" vertical="center"/>
    </xf>
    <xf numFmtId="0" fontId="0" fillId="0" borderId="0" xfId="0"/>
    <xf numFmtId="0" fontId="7" fillId="0" borderId="0" xfId="1"/>
    <xf numFmtId="0" fontId="7" fillId="0" borderId="1" xfId="1" applyBorder="1"/>
    <xf numFmtId="0" fontId="8" fillId="0" borderId="0" xfId="0" applyFont="1"/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0" fillId="3" borderId="21" xfId="0" applyFont="1" applyFill="1" applyBorder="1" applyAlignment="1">
      <alignment horizontal="center" vertical="center"/>
    </xf>
    <xf numFmtId="0" fontId="10" fillId="3" borderId="21" xfId="0" applyFont="1" applyFill="1" applyBorder="1" applyAlignment="1">
      <alignment horizont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4" fontId="19" fillId="9" borderId="30" xfId="1" applyNumberFormat="1" applyFont="1" applyFill="1" applyBorder="1" applyAlignment="1">
      <alignment horizontal="center" vertical="center"/>
    </xf>
    <xf numFmtId="0" fontId="12" fillId="10" borderId="29" xfId="1" applyFont="1" applyFill="1" applyBorder="1" applyAlignment="1">
      <alignment horizontal="center" vertical="center" wrapText="1"/>
    </xf>
    <xf numFmtId="4" fontId="20" fillId="10" borderId="30" xfId="1" applyNumberFormat="1" applyFont="1" applyFill="1" applyBorder="1" applyAlignment="1">
      <alignment horizontal="center" vertical="center"/>
    </xf>
    <xf numFmtId="0" fontId="12" fillId="18" borderId="29" xfId="1" applyFont="1" applyFill="1" applyBorder="1" applyAlignment="1">
      <alignment horizontal="center" vertical="center" wrapText="1"/>
    </xf>
    <xf numFmtId="4" fontId="20" fillId="18" borderId="30" xfId="1" applyNumberFormat="1" applyFont="1" applyFill="1" applyBorder="1" applyAlignment="1">
      <alignment horizontal="center" vertical="center"/>
    </xf>
    <xf numFmtId="4" fontId="20" fillId="11" borderId="30" xfId="1" applyNumberFormat="1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/>
    </xf>
    <xf numFmtId="0" fontId="8" fillId="0" borderId="14" xfId="0" applyFont="1" applyBorder="1" applyAlignment="1">
      <alignment horizontal="center"/>
    </xf>
    <xf numFmtId="165" fontId="9" fillId="3" borderId="28" xfId="2" applyNumberFormat="1" applyFont="1" applyFill="1" applyBorder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24" fillId="3" borderId="37" xfId="0" applyFont="1" applyFill="1" applyBorder="1" applyAlignment="1">
      <alignment horizontal="center" vertical="center"/>
    </xf>
    <xf numFmtId="0" fontId="15" fillId="0" borderId="0" xfId="0" applyFont="1" applyAlignment="1"/>
    <xf numFmtId="0" fontId="0" fillId="0" borderId="0" xfId="0" applyAlignment="1"/>
    <xf numFmtId="165" fontId="28" fillId="0" borderId="11" xfId="2" applyNumberFormat="1" applyFont="1" applyBorder="1" applyAlignment="1">
      <alignment horizontal="center" vertical="center"/>
    </xf>
    <xf numFmtId="165" fontId="28" fillId="0" borderId="38" xfId="2" applyNumberFormat="1" applyFont="1" applyBorder="1" applyAlignment="1">
      <alignment horizontal="center"/>
    </xf>
    <xf numFmtId="165" fontId="28" fillId="0" borderId="13" xfId="2" applyNumberFormat="1" applyFont="1" applyBorder="1" applyAlignment="1">
      <alignment horizontal="center"/>
    </xf>
    <xf numFmtId="165" fontId="28" fillId="0" borderId="11" xfId="2" applyNumberFormat="1" applyFont="1" applyBorder="1" applyAlignment="1">
      <alignment horizontal="center"/>
    </xf>
    <xf numFmtId="0" fontId="12" fillId="2" borderId="11" xfId="1" applyFont="1" applyFill="1" applyBorder="1" applyAlignment="1">
      <alignment horizontal="right"/>
    </xf>
    <xf numFmtId="0" fontId="12" fillId="3" borderId="13" xfId="1" applyFont="1" applyFill="1" applyBorder="1" applyAlignment="1">
      <alignment horizontal="right"/>
    </xf>
    <xf numFmtId="0" fontId="29" fillId="2" borderId="4" xfId="0" applyFont="1" applyFill="1" applyBorder="1"/>
    <xf numFmtId="0" fontId="11" fillId="0" borderId="6" xfId="1" applyFont="1" applyBorder="1" applyAlignment="1">
      <alignment horizontal="center" vertical="center"/>
    </xf>
    <xf numFmtId="0" fontId="11" fillId="2" borderId="18" xfId="1" applyFont="1" applyFill="1" applyBorder="1" applyAlignment="1">
      <alignment horizontal="center" vertical="center"/>
    </xf>
    <xf numFmtId="0" fontId="7" fillId="6" borderId="22" xfId="1" applyFill="1" applyBorder="1" applyAlignment="1">
      <alignment horizontal="center"/>
    </xf>
    <xf numFmtId="0" fontId="11" fillId="0" borderId="6" xfId="1" applyFont="1" applyBorder="1" applyAlignment="1">
      <alignment horizontal="left" vertical="center"/>
    </xf>
    <xf numFmtId="0" fontId="30" fillId="0" borderId="0" xfId="1" applyFont="1" applyFill="1" applyBorder="1"/>
    <xf numFmtId="0" fontId="31" fillId="0" borderId="0" xfId="1" applyFont="1" applyFill="1" applyBorder="1"/>
    <xf numFmtId="164" fontId="21" fillId="0" borderId="0" xfId="1" applyNumberFormat="1" applyFont="1" applyAlignment="1">
      <alignment horizontal="center" vertical="center"/>
    </xf>
    <xf numFmtId="0" fontId="8" fillId="0" borderId="10" xfId="1" applyFont="1" applyBorder="1" applyAlignment="1">
      <alignment horizontal="left" vertical="center"/>
    </xf>
    <xf numFmtId="0" fontId="8" fillId="0" borderId="10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shrinkToFit="1"/>
    </xf>
    <xf numFmtId="164" fontId="7" fillId="0" borderId="1" xfId="1" applyNumberFormat="1" applyBorder="1"/>
    <xf numFmtId="0" fontId="8" fillId="0" borderId="0" xfId="1" applyFont="1" applyFill="1" applyBorder="1"/>
    <xf numFmtId="0" fontId="10" fillId="0" borderId="0" xfId="1" applyFont="1" applyFill="1" applyBorder="1" applyAlignment="1">
      <alignment horizontal="right"/>
    </xf>
    <xf numFmtId="0" fontId="14" fillId="4" borderId="16" xfId="0" applyFont="1" applyFill="1" applyBorder="1" applyAlignment="1">
      <alignment horizontal="center" vertical="top"/>
    </xf>
    <xf numFmtId="0" fontId="14" fillId="4" borderId="32" xfId="0" applyFont="1" applyFill="1" applyBorder="1" applyAlignment="1">
      <alignment horizontal="center" vertical="top"/>
    </xf>
    <xf numFmtId="164" fontId="30" fillId="0" borderId="0" xfId="1" applyNumberFormat="1" applyFont="1" applyFill="1" applyBorder="1"/>
    <xf numFmtId="0" fontId="7" fillId="0" borderId="23" xfId="1" applyBorder="1"/>
    <xf numFmtId="0" fontId="0" fillId="2" borderId="30" xfId="0" applyFill="1" applyBorder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horizontal="center"/>
    </xf>
    <xf numFmtId="0" fontId="11" fillId="18" borderId="26" xfId="0" applyFont="1" applyFill="1" applyBorder="1" applyAlignment="1">
      <alignment horizontal="center" wrapText="1"/>
    </xf>
    <xf numFmtId="0" fontId="11" fillId="18" borderId="13" xfId="0" applyFont="1" applyFill="1" applyBorder="1" applyAlignment="1">
      <alignment horizontal="center" wrapText="1"/>
    </xf>
    <xf numFmtId="0" fontId="10" fillId="3" borderId="33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0" borderId="30" xfId="0" applyFont="1" applyBorder="1"/>
    <xf numFmtId="0" fontId="10" fillId="3" borderId="18" xfId="0" applyFont="1" applyFill="1" applyBorder="1" applyAlignment="1">
      <alignment horizontal="center" vertical="center" wrapText="1"/>
    </xf>
    <xf numFmtId="0" fontId="0" fillId="0" borderId="30" xfId="0" applyBorder="1"/>
    <xf numFmtId="0" fontId="25" fillId="3" borderId="14" xfId="0" applyFont="1" applyFill="1" applyBorder="1" applyAlignment="1">
      <alignment horizontal="center" vertical="center" wrapText="1"/>
    </xf>
    <xf numFmtId="0" fontId="26" fillId="0" borderId="4" xfId="0" applyFont="1" applyBorder="1"/>
    <xf numFmtId="0" fontId="11" fillId="10" borderId="26" xfId="0" applyFont="1" applyFill="1" applyBorder="1" applyAlignment="1">
      <alignment horizontal="center" wrapText="1"/>
    </xf>
    <xf numFmtId="0" fontId="11" fillId="10" borderId="13" xfId="0" applyFont="1" applyFill="1" applyBorder="1" applyAlignment="1">
      <alignment horizontal="center" wrapText="1"/>
    </xf>
    <xf numFmtId="0" fontId="11" fillId="11" borderId="26" xfId="0" applyFont="1" applyFill="1" applyBorder="1" applyAlignment="1">
      <alignment horizontal="center" wrapText="1"/>
    </xf>
    <xf numFmtId="0" fontId="11" fillId="11" borderId="13" xfId="0" applyFont="1" applyFill="1" applyBorder="1" applyAlignment="1">
      <alignment horizontal="center" wrapText="1"/>
    </xf>
    <xf numFmtId="0" fontId="9" fillId="3" borderId="11" xfId="0" applyFont="1" applyFill="1" applyBorder="1" applyAlignment="1">
      <alignment horizontal="center" vertical="center" wrapText="1"/>
    </xf>
    <xf numFmtId="0" fontId="23" fillId="0" borderId="8" xfId="0" applyFont="1" applyBorder="1"/>
    <xf numFmtId="0" fontId="21" fillId="9" borderId="26" xfId="0" applyFont="1" applyFill="1" applyBorder="1" applyAlignment="1">
      <alignment horizontal="center" wrapText="1"/>
    </xf>
    <xf numFmtId="0" fontId="21" fillId="9" borderId="13" xfId="0" applyFont="1" applyFill="1" applyBorder="1" applyAlignment="1">
      <alignment horizontal="center" wrapText="1"/>
    </xf>
    <xf numFmtId="0" fontId="18" fillId="0" borderId="0" xfId="1" applyFont="1" applyFill="1" applyBorder="1" applyAlignment="1">
      <alignment horizontal="center" vertical="top"/>
    </xf>
    <xf numFmtId="4" fontId="20" fillId="18" borderId="31" xfId="1" applyNumberFormat="1" applyFont="1" applyFill="1" applyBorder="1" applyAlignment="1">
      <alignment horizontal="center" vertical="center"/>
    </xf>
    <xf numFmtId="0" fontId="20" fillId="18" borderId="31" xfId="0" applyFont="1" applyFill="1" applyBorder="1"/>
    <xf numFmtId="0" fontId="12" fillId="11" borderId="29" xfId="1" applyFont="1" applyFill="1" applyBorder="1" applyAlignment="1">
      <alignment horizontal="center" vertical="center" wrapText="1"/>
    </xf>
    <xf numFmtId="0" fontId="12" fillId="11" borderId="31" xfId="1" applyFont="1" applyFill="1" applyBorder="1" applyAlignment="1">
      <alignment horizontal="center" vertical="center" wrapText="1"/>
    </xf>
    <xf numFmtId="0" fontId="11" fillId="5" borderId="21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4" xfId="0" applyBorder="1"/>
    <xf numFmtId="0" fontId="8" fillId="2" borderId="18" xfId="1" applyFont="1" applyFill="1" applyBorder="1" applyAlignment="1">
      <alignment horizontal="center" vertical="center"/>
    </xf>
    <xf numFmtId="0" fontId="5" fillId="0" borderId="12" xfId="0" applyFont="1" applyBorder="1"/>
    <xf numFmtId="0" fontId="8" fillId="2" borderId="29" xfId="1" applyFont="1" applyFill="1" applyBorder="1" applyAlignment="1">
      <alignment horizontal="center" vertical="center" wrapText="1"/>
    </xf>
    <xf numFmtId="0" fontId="0" fillId="0" borderId="31" xfId="0" applyBorder="1"/>
    <xf numFmtId="0" fontId="10" fillId="2" borderId="29" xfId="1" applyFont="1" applyFill="1" applyBorder="1" applyAlignment="1">
      <alignment horizontal="center" vertical="center"/>
    </xf>
    <xf numFmtId="4" fontId="20" fillId="10" borderId="31" xfId="1" applyNumberFormat="1" applyFont="1" applyFill="1" applyBorder="1" applyAlignment="1">
      <alignment horizontal="center" vertical="center"/>
    </xf>
    <xf numFmtId="0" fontId="20" fillId="10" borderId="31" xfId="0" applyFont="1" applyFill="1" applyBorder="1"/>
    <xf numFmtId="0" fontId="8" fillId="2" borderId="31" xfId="1" applyFont="1" applyFill="1" applyBorder="1" applyAlignment="1">
      <alignment horizontal="center" vertical="center" wrapText="1"/>
    </xf>
    <xf numFmtId="0" fontId="22" fillId="9" borderId="29" xfId="1" applyFont="1" applyFill="1" applyBorder="1" applyAlignment="1">
      <alignment horizontal="center" vertical="center" wrapText="1"/>
    </xf>
    <xf numFmtId="0" fontId="22" fillId="9" borderId="31" xfId="1" applyFont="1" applyFill="1" applyBorder="1" applyAlignment="1">
      <alignment horizontal="center" vertical="center" wrapText="1"/>
    </xf>
    <xf numFmtId="0" fontId="9" fillId="2" borderId="29" xfId="1" applyFont="1" applyFill="1" applyBorder="1" applyAlignment="1">
      <alignment horizontal="center" vertical="center" wrapText="1"/>
    </xf>
    <xf numFmtId="0" fontId="9" fillId="2" borderId="31" xfId="1" applyFont="1" applyFill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center"/>
    </xf>
    <xf numFmtId="0" fontId="2" fillId="0" borderId="12" xfId="0" applyFont="1" applyBorder="1"/>
    <xf numFmtId="0" fontId="11" fillId="2" borderId="29" xfId="1" applyFont="1" applyFill="1" applyBorder="1" applyAlignment="1">
      <alignment horizontal="center" vertical="center"/>
    </xf>
    <xf numFmtId="0" fontId="11" fillId="2" borderId="31" xfId="1" applyFont="1" applyFill="1" applyBorder="1" applyAlignment="1">
      <alignment horizontal="center" vertical="center"/>
    </xf>
    <xf numFmtId="0" fontId="10" fillId="2" borderId="31" xfId="1" applyFont="1" applyFill="1" applyBorder="1" applyAlignment="1">
      <alignment horizontal="center" vertical="center"/>
    </xf>
    <xf numFmtId="0" fontId="11" fillId="2" borderId="29" xfId="1" applyFont="1" applyFill="1" applyBorder="1" applyAlignment="1">
      <alignment horizontal="center" vertical="center" wrapText="1"/>
    </xf>
    <xf numFmtId="0" fontId="11" fillId="2" borderId="31" xfId="1" applyFont="1" applyFill="1" applyBorder="1" applyAlignment="1">
      <alignment horizontal="center" vertical="center" wrapText="1"/>
    </xf>
    <xf numFmtId="0" fontId="9" fillId="0" borderId="34" xfId="3" applyFont="1" applyBorder="1" applyAlignment="1">
      <alignment horizontal="center" vertical="center"/>
    </xf>
    <xf numFmtId="0" fontId="9" fillId="0" borderId="7" xfId="3" applyFont="1" applyBorder="1" applyAlignment="1">
      <alignment horizontal="center" vertical="center"/>
    </xf>
    <xf numFmtId="0" fontId="16" fillId="0" borderId="35" xfId="3" applyFont="1" applyBorder="1" applyAlignment="1">
      <alignment horizontal="center" vertical="center" wrapText="1"/>
    </xf>
    <xf numFmtId="0" fontId="16" fillId="0" borderId="6" xfId="3" applyFont="1" applyBorder="1" applyAlignment="1">
      <alignment horizontal="center" vertical="center" wrapText="1"/>
    </xf>
  </cellXfs>
  <cellStyles count="8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F37B1596-B12A-44DA-868B-DAAC86D7E3B1}"/>
    <cellStyle name="Обычный 3 2 2 2" xfId="6" xr:uid="{883B739F-A5B7-406A-9ED6-E816C4D1B3B1}"/>
    <cellStyle name="Обычный 3 2 3" xfId="5" xr:uid="{C79C169D-E794-4CDA-83A6-ABE2FE86C10D}"/>
    <cellStyle name="Обычный 3 2 4" xfId="7" xr:uid="{6E19A9C1-D246-45F6-9746-CD1ABE21899C}"/>
    <cellStyle name="Процентный" xfId="2" builtinId="5"/>
  </cellStyles>
  <dxfs count="36"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&#1055;&#1086;&#1076;&#1088;&#1072;&#1079;&#1076;&#1077;&#1083;&#1077;&#1085;&#1080;&#1077;-&#1057;&#1086;&#1090;&#1088;&#1091;&#1076;&#1085;&#1080;&#1082;-&#1055;&#1088;&#1086;&#1077;&#1082;&#1090;-&#1055;&#1086;&#1076;&#1058;&#1080;&#10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/>
      <sheetData sheetId="1"/>
      <sheetData sheetId="2"/>
      <sheetData sheetId="3">
        <row r="1">
          <cell r="A1" t="str">
            <v>Division</v>
          </cell>
        </row>
        <row r="2">
          <cell r="A2" t="str">
            <v>User</v>
          </cell>
        </row>
        <row r="3">
          <cell r="A3" t="str">
            <v>ShortProject</v>
          </cell>
        </row>
        <row r="4">
          <cell r="A4" t="str">
            <v>ProjectType</v>
          </cell>
        </row>
        <row r="5">
          <cell r="A5" t="str">
            <v>ProjectSubType</v>
          </cell>
        </row>
        <row r="6">
          <cell r="A6" t="str">
            <v>ProjectSubTypeDescription</v>
          </cell>
        </row>
        <row r="7">
          <cell r="A7" t="str">
            <v>Pdr_User_ProjType</v>
          </cell>
        </row>
        <row r="8">
          <cell r="A8" t="str">
            <v>Pdr_User_ProjSubType</v>
          </cell>
        </row>
        <row r="9">
          <cell r="A9" t="str">
            <v>ProjectManager</v>
          </cell>
        </row>
        <row r="10">
          <cell r="A10" t="str">
            <v>FN_Proj</v>
          </cell>
        </row>
        <row r="11">
          <cell r="A11" t="str">
            <v>FN_Proj_User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M17"/>
  <sheetViews>
    <sheetView showGridLines="0" zoomScale="145" zoomScaleNormal="145" workbookViewId="0"/>
  </sheetViews>
  <sheetFormatPr defaultRowHeight="15" x14ac:dyDescent="0.25"/>
  <cols>
    <col min="1" max="1" width="5.140625" style="11" customWidth="1"/>
    <col min="2" max="2" width="12" style="11" hidden="1" customWidth="1"/>
    <col min="3" max="3" width="11.7109375" style="11" customWidth="1"/>
    <col min="4" max="4" width="11.140625" style="11" customWidth="1"/>
    <col min="5" max="5" width="8.28515625" style="50" customWidth="1"/>
    <col min="6" max="6" width="5.140625" style="11" customWidth="1"/>
    <col min="7" max="7" width="7.140625" style="11" bestFit="1" customWidth="1"/>
    <col min="8" max="8" width="5.140625" style="11" customWidth="1"/>
    <col min="9" max="9" width="5.42578125" style="11" customWidth="1"/>
    <col min="10" max="10" width="5.140625" style="11" customWidth="1"/>
    <col min="11" max="11" width="8.28515625" style="11" bestFit="1" customWidth="1"/>
    <col min="12" max="12" width="5.140625" style="11" customWidth="1"/>
    <col min="13" max="13" width="5.5703125" style="11" customWidth="1"/>
    <col min="14" max="16384" width="9.140625" style="11"/>
  </cols>
  <sheetData>
    <row r="1" spans="2:13" x14ac:dyDescent="0.25">
      <c r="B1" s="1"/>
      <c r="C1" s="1"/>
    </row>
    <row r="2" spans="2:13" ht="34.5" customHeight="1" x14ac:dyDescent="0.25">
      <c r="C2" s="99" t="s">
        <v>124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2:13" ht="9" customHeight="1" thickBot="1" x14ac:dyDescent="0.3">
      <c r="C3" s="72"/>
      <c r="D3" s="73"/>
      <c r="E3" s="73"/>
      <c r="F3" s="73"/>
      <c r="G3" s="73"/>
      <c r="H3" s="50"/>
      <c r="I3" s="50"/>
      <c r="J3" s="50"/>
      <c r="K3" s="50"/>
      <c r="L3" s="50"/>
      <c r="M3" s="50"/>
    </row>
    <row r="4" spans="2:13" ht="15" customHeight="1" x14ac:dyDescent="0.25">
      <c r="B4" s="106" t="s">
        <v>22</v>
      </c>
      <c r="C4" s="108" t="s">
        <v>123</v>
      </c>
      <c r="D4" s="110" t="s">
        <v>23</v>
      </c>
      <c r="E4" s="116" t="s">
        <v>113</v>
      </c>
      <c r="F4" s="103" t="s">
        <v>122</v>
      </c>
      <c r="G4" s="104"/>
      <c r="H4" s="104"/>
      <c r="I4" s="104"/>
      <c r="J4" s="104"/>
      <c r="K4" s="104"/>
      <c r="L4" s="104"/>
      <c r="M4" s="105"/>
    </row>
    <row r="5" spans="2:13" ht="15.75" customHeight="1" thickBot="1" x14ac:dyDescent="0.3">
      <c r="B5" s="107"/>
      <c r="C5" s="109"/>
      <c r="D5" s="111"/>
      <c r="E5" s="117"/>
      <c r="F5" s="118" t="s">
        <v>121</v>
      </c>
      <c r="G5" s="119"/>
      <c r="H5" s="112" t="s">
        <v>118</v>
      </c>
      <c r="I5" s="113"/>
      <c r="J5" s="114" t="s">
        <v>119</v>
      </c>
      <c r="K5" s="115"/>
      <c r="L5" s="101" t="s">
        <v>120</v>
      </c>
      <c r="M5" s="102"/>
    </row>
    <row r="6" spans="2:13" x14ac:dyDescent="0.25">
      <c r="B6" s="23" t="s">
        <v>25</v>
      </c>
      <c r="C6" s="23" t="str">
        <f t="shared" ref="C6:C13" si="0">B6</f>
        <v>ДИСУ</v>
      </c>
      <c r="D6" s="54">
        <f ca="1">COUNTIFS(Пофамильно!$C$9:$C$555,B6,Пофамильно!$E$9:$E$555,"-")</f>
        <v>0</v>
      </c>
      <c r="E6" s="69">
        <f ca="1">COUNTIFS(Пофамильно!$C$9:$C$555,B6,Пофамильно!$E$9:$E$555,"+")</f>
        <v>0</v>
      </c>
      <c r="F6" s="67">
        <f ca="1">COUNTIFS(Пофамильно!$C$9:$C$555,$B6,Пофамильно!$E$9:$E$555,"-",Пофамильно!$R$9:$R$555,"(!)")</f>
        <v>0</v>
      </c>
      <c r="G6" s="74">
        <f ca="1">IFERROR(F6/$D6,0)</f>
        <v>0</v>
      </c>
      <c r="H6" s="67">
        <f ca="1">COUNTIFS(Пофамильно!$C$9:$C$555,$B6,Пофамильно!$E$9:$E$555,"-",Пофамильно!$S$9:$S$555,"(!)")</f>
        <v>0</v>
      </c>
      <c r="I6" s="74">
        <f ca="1">IFERROR(H6/$D6,0)</f>
        <v>0</v>
      </c>
      <c r="J6" s="67">
        <f ca="1">COUNTIFS(Пофамильно!$C$9:$C$555,$B6,Пофамильно!$E$9:$E$555,"-",Пофамильно!$T$9:$T$555,"(!)")</f>
        <v>0</v>
      </c>
      <c r="K6" s="77">
        <f ca="1">IFERROR(J6/$D6,0)</f>
        <v>0</v>
      </c>
      <c r="L6" s="67">
        <f ca="1">COUNTIFS(Пофамильно!$C$9:$C$555,$B6,Пофамильно!$E$9:$E$555,"-",Пофамильно!$U$9:$U$555,"(!)")</f>
        <v>0</v>
      </c>
      <c r="M6" s="74">
        <f ca="1">IFERROR(L6/$D6,0)</f>
        <v>0</v>
      </c>
    </row>
    <row r="7" spans="2:13" x14ac:dyDescent="0.25">
      <c r="B7" s="23" t="s">
        <v>26</v>
      </c>
      <c r="C7" s="23" t="str">
        <f t="shared" si="0"/>
        <v>ДКиПС</v>
      </c>
      <c r="D7" s="54">
        <f ca="1">COUNTIFS(Пофамильно!$C$9:$C$555,B7,Пофамильно!$E$9:$E$555,"-")</f>
        <v>0</v>
      </c>
      <c r="E7" s="69">
        <f ca="1">COUNTIFS(Пофамильно!$C$9:$C$555,B7,Пофамильно!$E$9:$E$555,"+")</f>
        <v>0</v>
      </c>
      <c r="F7" s="54">
        <f ca="1">COUNTIFS(Пофамильно!$C$9:$C$555,$B7,Пофамильно!$E$9:$E$555,"-",Пофамильно!$R$9:$R$555,"(!)")</f>
        <v>0</v>
      </c>
      <c r="G7" s="75">
        <f t="shared" ref="G7:G15" ca="1" si="1">IFERROR(F7/$D7,0)</f>
        <v>0</v>
      </c>
      <c r="H7" s="54">
        <f ca="1">COUNTIFS(Пофамильно!$C$9:$C$555,$B7,Пофамильно!$E$9:$E$555,"-",Пофамильно!$S$9:$S$555,"(!)")</f>
        <v>0</v>
      </c>
      <c r="I7" s="75">
        <f t="shared" ref="I7:I15" ca="1" si="2">IFERROR(H7/$D7,0)</f>
        <v>0</v>
      </c>
      <c r="J7" s="54">
        <f ca="1">COUNTIFS(Пофамильно!$C$9:$C$555,$B7,Пофамильно!$E$9:$E$555,"-",Пофамильно!$T$9:$T$555,"(!)")</f>
        <v>0</v>
      </c>
      <c r="K7" s="75">
        <f t="shared" ref="K7:K15" ca="1" si="3">IFERROR(J7/$D7,0)</f>
        <v>0</v>
      </c>
      <c r="L7" s="54">
        <f ca="1">COUNTIFS(Пофамильно!$C$9:$C$555,$B7,Пофамильно!$E$9:$E$555,"-",Пофамильно!$U$9:$U$555,"(!)")</f>
        <v>0</v>
      </c>
      <c r="M7" s="75">
        <f t="shared" ref="M7:M15" ca="1" si="4">IFERROR(L7/$D7,0)</f>
        <v>0</v>
      </c>
    </row>
    <row r="8" spans="2:13" x14ac:dyDescent="0.25">
      <c r="B8" s="23" t="s">
        <v>27</v>
      </c>
      <c r="C8" s="23" t="str">
        <f t="shared" si="0"/>
        <v>НПИС</v>
      </c>
      <c r="D8" s="54">
        <f ca="1">COUNTIFS(Пофамильно!$C$9:$C$555,B8,Пофамильно!$E$9:$E$555,"-")</f>
        <v>0</v>
      </c>
      <c r="E8" s="69">
        <f ca="1">COUNTIFS(Пофамильно!$C$9:$C$555,B8,Пофамильно!$E$9:$E$555,"+")</f>
        <v>0</v>
      </c>
      <c r="F8" s="54">
        <f ca="1">COUNTIFS(Пофамильно!$C$9:$C$555,$B8,Пофамильно!$E$9:$E$555,"-",Пофамильно!$R$9:$R$555,"(!)")</f>
        <v>0</v>
      </c>
      <c r="G8" s="75">
        <f t="shared" ca="1" si="1"/>
        <v>0</v>
      </c>
      <c r="H8" s="54">
        <f ca="1">COUNTIFS(Пофамильно!$C$9:$C$555,$B8,Пофамильно!$E$9:$E$555,"-",Пофамильно!$S$9:$S$555,"(!)")</f>
        <v>0</v>
      </c>
      <c r="I8" s="75">
        <f t="shared" ca="1" si="2"/>
        <v>0</v>
      </c>
      <c r="J8" s="54">
        <f ca="1">COUNTIFS(Пофамильно!$C$9:$C$555,$B8,Пофамильно!$E$9:$E$555,"-",Пофамильно!$T$9:$T$555,"(!)")</f>
        <v>0</v>
      </c>
      <c r="K8" s="75">
        <f t="shared" ca="1" si="3"/>
        <v>0</v>
      </c>
      <c r="L8" s="54">
        <f ca="1">COUNTIFS(Пофамильно!$C$9:$C$555,$B8,Пофамильно!$E$9:$E$555,"-",Пофамильно!$U$9:$U$555,"(!)")</f>
        <v>0</v>
      </c>
      <c r="M8" s="75">
        <f t="shared" ca="1" si="4"/>
        <v>0</v>
      </c>
    </row>
    <row r="9" spans="2:13" x14ac:dyDescent="0.25">
      <c r="B9" s="23" t="s">
        <v>28</v>
      </c>
      <c r="C9" s="23" t="str">
        <f t="shared" si="0"/>
        <v>НПУ</v>
      </c>
      <c r="D9" s="54">
        <f ca="1">COUNTIFS(Пофамильно!$C$9:$C$555,B9,Пофамильно!$E$9:$E$555,"-")</f>
        <v>0</v>
      </c>
      <c r="E9" s="69">
        <f ca="1">COUNTIFS(Пофамильно!$C$9:$C$555,B9,Пофамильно!$E$9:$E$555,"+")</f>
        <v>0</v>
      </c>
      <c r="F9" s="54">
        <f ca="1">COUNTIFS(Пофамильно!$C$9:$C$555,$B9,Пофамильно!$E$9:$E$555,"-",Пофамильно!$R$9:$R$555,"(!)")</f>
        <v>0</v>
      </c>
      <c r="G9" s="75">
        <f t="shared" ca="1" si="1"/>
        <v>0</v>
      </c>
      <c r="H9" s="54">
        <f ca="1">COUNTIFS(Пофамильно!$C$9:$C$555,$B9,Пофамильно!$E$9:$E$555,"-",Пофамильно!$S$9:$S$555,"(!)")</f>
        <v>0</v>
      </c>
      <c r="I9" s="75">
        <f t="shared" ca="1" si="2"/>
        <v>0</v>
      </c>
      <c r="J9" s="54">
        <f ca="1">COUNTIFS(Пофамильно!$C$9:$C$555,$B9,Пофамильно!$E$9:$E$555,"-",Пофамильно!$T$9:$T$555,"(!)")</f>
        <v>0</v>
      </c>
      <c r="K9" s="75">
        <f t="shared" ca="1" si="3"/>
        <v>0</v>
      </c>
      <c r="L9" s="54">
        <f ca="1">COUNTIFS(Пофамильно!$C$9:$C$555,$B9,Пофамильно!$E$9:$E$555,"-",Пофамильно!$U$9:$U$555,"(!)")</f>
        <v>0</v>
      </c>
      <c r="M9" s="75">
        <f t="shared" ca="1" si="4"/>
        <v>0</v>
      </c>
    </row>
    <row r="10" spans="2:13" x14ac:dyDescent="0.25">
      <c r="B10" s="23" t="s">
        <v>29</v>
      </c>
      <c r="C10" s="23" t="str">
        <f t="shared" si="0"/>
        <v>НР</v>
      </c>
      <c r="D10" s="54">
        <f ca="1">COUNTIFS(Пофамильно!$C$9:$C$555,B10,Пофамильно!$E$9:$E$555,"-")</f>
        <v>0</v>
      </c>
      <c r="E10" s="69">
        <f ca="1">COUNTIFS(Пофамильно!$C$9:$C$555,B10,Пофамильно!$E$9:$E$555,"+")</f>
        <v>0</v>
      </c>
      <c r="F10" s="54">
        <f ca="1">COUNTIFS(Пофамильно!$C$9:$C$555,$B10,Пофамильно!$E$9:$E$555,"-",Пофамильно!$R$9:$R$555,"(!)")</f>
        <v>0</v>
      </c>
      <c r="G10" s="75">
        <f t="shared" ca="1" si="1"/>
        <v>0</v>
      </c>
      <c r="H10" s="54">
        <f ca="1">COUNTIFS(Пофамильно!$C$9:$C$555,$B10,Пофамильно!$E$9:$E$555,"-",Пофамильно!$S$9:$S$555,"(!)")</f>
        <v>0</v>
      </c>
      <c r="I10" s="75">
        <f t="shared" ca="1" si="2"/>
        <v>0</v>
      </c>
      <c r="J10" s="54">
        <f ca="1">COUNTIFS(Пофамильно!$C$9:$C$555,$B10,Пофамильно!$E$9:$E$555,"-",Пофамильно!$T$9:$T$555,"(!)")</f>
        <v>0</v>
      </c>
      <c r="K10" s="75">
        <f t="shared" ca="1" si="3"/>
        <v>0</v>
      </c>
      <c r="L10" s="54">
        <f ca="1">COUNTIFS(Пофамильно!$C$9:$C$555,$B10,Пофамильно!$E$9:$E$555,"-",Пофамильно!$U$9:$U$555,"(!)")</f>
        <v>0</v>
      </c>
      <c r="M10" s="75">
        <f t="shared" ca="1" si="4"/>
        <v>0</v>
      </c>
    </row>
    <row r="11" spans="2:13" s="50" customFormat="1" x14ac:dyDescent="0.25">
      <c r="B11" s="23" t="s">
        <v>30</v>
      </c>
      <c r="C11" s="23" t="str">
        <f t="shared" ref="C11" si="5">B11</f>
        <v>НСКК</v>
      </c>
      <c r="D11" s="54">
        <f ca="1">COUNTIFS(Пофамильно!$C$9:$C$555,B11,Пофамильно!$E$9:$E$555,"-")</f>
        <v>0</v>
      </c>
      <c r="E11" s="69">
        <f ca="1">COUNTIFS(Пофамильно!$C$9:$C$555,B11,Пофамильно!$E$9:$E$555,"+")</f>
        <v>0</v>
      </c>
      <c r="F11" s="54">
        <f ca="1">COUNTIFS(Пофамильно!$C$9:$C$555,$B11,Пофамильно!$E$9:$E$555,"-",Пофамильно!$R$9:$R$555,"(!)")</f>
        <v>0</v>
      </c>
      <c r="G11" s="75">
        <f t="shared" ref="G11" ca="1" si="6">IFERROR(F11/$D11,0)</f>
        <v>0</v>
      </c>
      <c r="H11" s="54">
        <f ca="1">COUNTIFS(Пофамильно!$C$9:$C$555,$B11,Пофамильно!$E$9:$E$555,"-",Пофамильно!$S$9:$S$555,"(!)")</f>
        <v>0</v>
      </c>
      <c r="I11" s="75">
        <f t="shared" ref="I11" ca="1" si="7">IFERROR(H11/$D11,0)</f>
        <v>0</v>
      </c>
      <c r="J11" s="54">
        <f ca="1">COUNTIFS(Пофамильно!$C$9:$C$555,$B11,Пофамильно!$E$9:$E$555,"-",Пофамильно!$T$9:$T$555,"(!)")</f>
        <v>0</v>
      </c>
      <c r="K11" s="75">
        <f t="shared" ref="K11" ca="1" si="8">IFERROR(J11/$D11,0)</f>
        <v>0</v>
      </c>
      <c r="L11" s="54">
        <f ca="1">COUNTIFS(Пофамильно!$C$9:$C$555,$B11,Пофамильно!$E$9:$E$555,"-",Пофамильно!$U$9:$U$555,"(!)")</f>
        <v>0</v>
      </c>
      <c r="M11" s="75">
        <f t="shared" ref="M11" ca="1" si="9">IFERROR(L11/$D11,0)</f>
        <v>0</v>
      </c>
    </row>
    <row r="12" spans="2:13" s="44" customFormat="1" x14ac:dyDescent="0.25">
      <c r="B12" s="23" t="s">
        <v>125</v>
      </c>
      <c r="C12" s="23" t="str">
        <f t="shared" si="0"/>
        <v>ДОР.ОП</v>
      </c>
      <c r="D12" s="54">
        <f ca="1">COUNTIFS(Пофамильно!$C$9:$C$555,B12,Пофамильно!$E$9:$E$555,"-")</f>
        <v>0</v>
      </c>
      <c r="E12" s="69">
        <f ca="1">COUNTIFS(Пофамильно!$C$9:$C$555,B12,Пофамильно!$E$9:$E$555,"+")</f>
        <v>0</v>
      </c>
      <c r="F12" s="54">
        <f ca="1">COUNTIFS(Пофамильно!$C$9:$C$555,$B12,Пофамильно!$E$9:$E$555,"-",Пофамильно!$R$9:$R$555,"(!)")</f>
        <v>0</v>
      </c>
      <c r="G12" s="75">
        <f t="shared" ca="1" si="1"/>
        <v>0</v>
      </c>
      <c r="H12" s="54">
        <f ca="1">COUNTIFS(Пофамильно!$C$9:$C$555,$B12,Пофамильно!$E$9:$E$555,"-",Пофамильно!$S$9:$S$555,"(!)")</f>
        <v>0</v>
      </c>
      <c r="I12" s="75">
        <f t="shared" ca="1" si="2"/>
        <v>0</v>
      </c>
      <c r="J12" s="54">
        <f ca="1">COUNTIFS(Пофамильно!$C$9:$C$555,$B12,Пофамильно!$E$9:$E$555,"-",Пофамильно!$T$9:$T$555,"(!)")</f>
        <v>0</v>
      </c>
      <c r="K12" s="75">
        <f t="shared" ca="1" si="3"/>
        <v>0</v>
      </c>
      <c r="L12" s="54">
        <f ca="1">COUNTIFS(Пофамильно!$C$9:$C$555,$B12,Пофамильно!$E$9:$E$555,"-",Пофамильно!$U$9:$U$555,"(!)")</f>
        <v>0</v>
      </c>
      <c r="M12" s="75">
        <f t="shared" ca="1" si="4"/>
        <v>0</v>
      </c>
    </row>
    <row r="13" spans="2:13" s="50" customFormat="1" x14ac:dyDescent="0.25">
      <c r="B13" s="23" t="s">
        <v>126</v>
      </c>
      <c r="C13" s="23" t="str">
        <f t="shared" si="0"/>
        <v>Отдел НИР</v>
      </c>
      <c r="D13" s="54">
        <f ca="1">COUNTIFS(Пофамильно!$C$9:$C$555,B13,Пофамильно!$E$9:$E$555,"-")</f>
        <v>0</v>
      </c>
      <c r="E13" s="69">
        <f ca="1">COUNTIFS(Пофамильно!$C$9:$C$555,B13,Пофамильно!$E$9:$E$555,"+")</f>
        <v>0</v>
      </c>
      <c r="F13" s="54">
        <f ca="1">COUNTIFS(Пофамильно!$C$9:$C$555,$B13,Пофамильно!$E$9:$E$555,"-",Пофамильно!$R$9:$R$555,"(!)")</f>
        <v>0</v>
      </c>
      <c r="G13" s="75">
        <f t="shared" ca="1" si="1"/>
        <v>0</v>
      </c>
      <c r="H13" s="54">
        <f ca="1">COUNTIFS(Пофамильно!$C$9:$C$555,$B13,Пофамильно!$E$9:$E$555,"-",Пофамильно!$S$9:$S$555,"(!)")</f>
        <v>0</v>
      </c>
      <c r="I13" s="75">
        <f t="shared" ca="1" si="2"/>
        <v>0</v>
      </c>
      <c r="J13" s="54">
        <f ca="1">COUNTIFS(Пофамильно!$C$9:$C$555,$B13,Пофамильно!$E$9:$E$555,"-",Пофамильно!$T$9:$T$555,"(!)")</f>
        <v>0</v>
      </c>
      <c r="K13" s="75">
        <f t="shared" ca="1" si="3"/>
        <v>0</v>
      </c>
      <c r="L13" s="54">
        <f ca="1">COUNTIFS(Пофамильно!$C$9:$C$555,$B13,Пофамильно!$E$9:$E$555,"-",Пофамильно!$U$9:$U$555,"(!)")</f>
        <v>0</v>
      </c>
      <c r="M13" s="75">
        <f t="shared" ca="1" si="4"/>
        <v>0</v>
      </c>
    </row>
    <row r="14" spans="2:13" s="50" customFormat="1" x14ac:dyDescent="0.25">
      <c r="B14" s="23" t="s">
        <v>132</v>
      </c>
      <c r="C14" s="23" t="str">
        <f t="shared" ref="C14" si="10">B14</f>
        <v>RCBI</v>
      </c>
      <c r="D14" s="54">
        <f ca="1">COUNTIFS(Пофамильно!$C$9:$C$555,B14,Пофамильно!$E$9:$E$555,"-")</f>
        <v>0</v>
      </c>
      <c r="E14" s="69">
        <f ca="1">COUNTIFS(Пофамильно!$C$9:$C$555,B14,Пофамильно!$E$9:$E$555,"+")</f>
        <v>0</v>
      </c>
      <c r="F14" s="54">
        <f ca="1">COUNTIFS(Пофамильно!$C$9:$C$555,$B14,Пофамильно!$E$9:$E$555,"-",Пофамильно!$R$9:$R$555,"(!)")</f>
        <v>0</v>
      </c>
      <c r="G14" s="75">
        <f t="shared" ref="G14" ca="1" si="11">IFERROR(F14/$D14,0)</f>
        <v>0</v>
      </c>
      <c r="H14" s="54">
        <f ca="1">COUNTIFS(Пофамильно!$C$9:$C$555,$B14,Пофамильно!$E$9:$E$555,"-",Пофамильно!$S$9:$S$555,"(!)")</f>
        <v>0</v>
      </c>
      <c r="I14" s="75">
        <f t="shared" ref="I14" ca="1" si="12">IFERROR(H14/$D14,0)</f>
        <v>0</v>
      </c>
      <c r="J14" s="54">
        <f ca="1">COUNTIFS(Пофамильно!$C$9:$C$555,$B14,Пофамильно!$E$9:$E$555,"-",Пофамильно!$T$9:$T$555,"(!)")</f>
        <v>0</v>
      </c>
      <c r="K14" s="75">
        <f t="shared" ref="K14" ca="1" si="13">IFERROR(J14/$D14,0)</f>
        <v>0</v>
      </c>
      <c r="L14" s="54">
        <f ca="1">COUNTIFS(Пофамильно!$C$9:$C$555,$B14,Пофамильно!$E$9:$E$555,"-",Пофамильно!$U$9:$U$555,"(!)")</f>
        <v>0</v>
      </c>
      <c r="M14" s="75">
        <f t="shared" ref="M14" ca="1" si="14">IFERROR(L14/$D14,0)</f>
        <v>0</v>
      </c>
    </row>
    <row r="15" spans="2:13" ht="15.75" customHeight="1" thickBot="1" x14ac:dyDescent="0.3">
      <c r="B15" s="24" t="s">
        <v>76</v>
      </c>
      <c r="C15" s="24" t="str">
        <f>B15</f>
        <v>(прочие)</v>
      </c>
      <c r="D15" s="55">
        <f ca="1">COUNTIFS(Пофамильно!$C$9:$C$555,B15,Пофамильно!$E$9:$E$555,"-")</f>
        <v>0</v>
      </c>
      <c r="E15" s="70">
        <f ca="1">COUNTIFS(Пофамильно!$C$9:$C$555,B15,Пофамильно!$E$9:$E$555,"+")</f>
        <v>0</v>
      </c>
      <c r="F15" s="55">
        <f ca="1">COUNTIFS(Пофамильно!$C$9:$C$555,$B15,Пофамильно!$E$9:$E$555,"-",Пофамильно!$R$9:$R$555,"(!)")</f>
        <v>0</v>
      </c>
      <c r="G15" s="76">
        <f t="shared" ca="1" si="1"/>
        <v>0</v>
      </c>
      <c r="H15" s="55">
        <f ca="1">COUNTIFS(Пофамильно!$C$9:$C$555,$B15,Пофамильно!$E$9:$E$555,"-",Пофамильно!$S$9:$S$555,"(!)")</f>
        <v>0</v>
      </c>
      <c r="I15" s="76">
        <f t="shared" ca="1" si="2"/>
        <v>0</v>
      </c>
      <c r="J15" s="55">
        <f ca="1">COUNTIFS(Пофамильно!$C$9:$C$555,$B15,Пофамильно!$E$9:$E$555,"-",Пофамильно!$T$9:$T$555,"(!)")</f>
        <v>0</v>
      </c>
      <c r="K15" s="76">
        <f t="shared" ca="1" si="3"/>
        <v>0</v>
      </c>
      <c r="L15" s="55">
        <f ca="1">COUNTIFS(Пофамильно!$C$9:$C$555,$B15,Пофамильно!$E$9:$E$555,"-",Пофамильно!$U$9:$U$555,"(!)")</f>
        <v>0</v>
      </c>
      <c r="M15" s="76">
        <f t="shared" ca="1" si="4"/>
        <v>0</v>
      </c>
    </row>
    <row r="16" spans="2:13" ht="15.75" customHeight="1" thickBot="1" x14ac:dyDescent="0.3">
      <c r="B16" s="25"/>
      <c r="C16" s="25" t="s">
        <v>0</v>
      </c>
      <c r="D16" s="56">
        <f ca="1">SUM(D6:D15)</f>
        <v>0</v>
      </c>
      <c r="E16" s="71">
        <f ca="1">SUM(E6:E15)</f>
        <v>0</v>
      </c>
      <c r="F16" s="57">
        <f ca="1">SUM(F6:F15)</f>
        <v>0</v>
      </c>
      <c r="G16" s="68">
        <f ca="1">IFERROR(F16/$D$16,0)</f>
        <v>0</v>
      </c>
      <c r="H16" s="66">
        <f ca="1">SUM(H6:H15)</f>
        <v>0</v>
      </c>
      <c r="I16" s="68">
        <f ca="1">IFERROR(H16/$D$16,0)</f>
        <v>0</v>
      </c>
      <c r="J16" s="66">
        <f ca="1">SUM(J6:J15)</f>
        <v>0</v>
      </c>
      <c r="K16" s="68">
        <f ca="1">IFERROR(J16/$D$16,0)</f>
        <v>0</v>
      </c>
      <c r="L16" s="66">
        <f ca="1">SUM(L6:L15)</f>
        <v>0</v>
      </c>
      <c r="M16" s="68">
        <f ca="1">IFERROR(L16/$D$16,0)</f>
        <v>0</v>
      </c>
    </row>
    <row r="17" spans="3:3" x14ac:dyDescent="0.25">
      <c r="C17" s="53" t="s">
        <v>117</v>
      </c>
    </row>
  </sheetData>
  <mergeCells count="10">
    <mergeCell ref="C2:M2"/>
    <mergeCell ref="L5:M5"/>
    <mergeCell ref="F4:M4"/>
    <mergeCell ref="B4:B5"/>
    <mergeCell ref="C4:C5"/>
    <mergeCell ref="D4:D5"/>
    <mergeCell ref="H5:I5"/>
    <mergeCell ref="J5:K5"/>
    <mergeCell ref="E4:E5"/>
    <mergeCell ref="F5:G5"/>
  </mergeCells>
  <conditionalFormatting sqref="B6:C9 D6:G10 D12:G12 B15:G15">
    <cfRule type="expression" dxfId="35" priority="171">
      <formula>$F6=$D6</formula>
    </cfRule>
  </conditionalFormatting>
  <conditionalFormatting sqref="C10 C12">
    <cfRule type="expression" dxfId="34" priority="47">
      <formula>$F10=$D10</formula>
    </cfRule>
  </conditionalFormatting>
  <conditionalFormatting sqref="B10 B12">
    <cfRule type="expression" dxfId="33" priority="25">
      <formula>$F10=$D10</formula>
    </cfRule>
  </conditionalFormatting>
  <conditionalFormatting sqref="H6:I10 H12:I12 H15:I15">
    <cfRule type="expression" dxfId="32" priority="21">
      <formula>$F6=$D6</formula>
    </cfRule>
  </conditionalFormatting>
  <conditionalFormatting sqref="J6:K10 J12:K12 J15:K15">
    <cfRule type="expression" dxfId="31" priority="20">
      <formula>$F6=$D6</formula>
    </cfRule>
  </conditionalFormatting>
  <conditionalFormatting sqref="L6:M10 L12:M12 L15:M15">
    <cfRule type="expression" dxfId="30" priority="19">
      <formula>$F6=$D6</formula>
    </cfRule>
  </conditionalFormatting>
  <conditionalFormatting sqref="D11:G11">
    <cfRule type="expression" dxfId="29" priority="18">
      <formula>$F11=$D11</formula>
    </cfRule>
  </conditionalFormatting>
  <conditionalFormatting sqref="C11">
    <cfRule type="expression" dxfId="28" priority="17">
      <formula>$F11=$D11</formula>
    </cfRule>
  </conditionalFormatting>
  <conditionalFormatting sqref="B11">
    <cfRule type="expression" dxfId="27" priority="16">
      <formula>$F11=$D11</formula>
    </cfRule>
  </conditionalFormatting>
  <conditionalFormatting sqref="H11:I11">
    <cfRule type="expression" dxfId="26" priority="15">
      <formula>$F11=$D11</formula>
    </cfRule>
  </conditionalFormatting>
  <conditionalFormatting sqref="J11:K11">
    <cfRule type="expression" dxfId="25" priority="14">
      <formula>$F11=$D11</formula>
    </cfRule>
  </conditionalFormatting>
  <conditionalFormatting sqref="L11:M11">
    <cfRule type="expression" dxfId="24" priority="13">
      <formula>$F11=$D11</formula>
    </cfRule>
  </conditionalFormatting>
  <conditionalFormatting sqref="D14:G14">
    <cfRule type="expression" dxfId="23" priority="12">
      <formula>$F14=$D14</formula>
    </cfRule>
  </conditionalFormatting>
  <conditionalFormatting sqref="C14">
    <cfRule type="expression" dxfId="22" priority="11">
      <formula>$F14=$D14</formula>
    </cfRule>
  </conditionalFormatting>
  <conditionalFormatting sqref="B14">
    <cfRule type="expression" dxfId="21" priority="10">
      <formula>$F14=$D14</formula>
    </cfRule>
  </conditionalFormatting>
  <conditionalFormatting sqref="H14:I14">
    <cfRule type="expression" dxfId="20" priority="9">
      <formula>$F14=$D14</formula>
    </cfRule>
  </conditionalFormatting>
  <conditionalFormatting sqref="J14:K14">
    <cfRule type="expression" dxfId="19" priority="8">
      <formula>$F14=$D14</formula>
    </cfRule>
  </conditionalFormatting>
  <conditionalFormatting sqref="L14:M14">
    <cfRule type="expression" dxfId="18" priority="7">
      <formula>$F14=$D14</formula>
    </cfRule>
  </conditionalFormatting>
  <conditionalFormatting sqref="D13:G13">
    <cfRule type="expression" dxfId="17" priority="6">
      <formula>$F13=$D13</formula>
    </cfRule>
  </conditionalFormatting>
  <conditionalFormatting sqref="C13">
    <cfRule type="expression" dxfId="16" priority="5">
      <formula>$F13=$D13</formula>
    </cfRule>
  </conditionalFormatting>
  <conditionalFormatting sqref="B13">
    <cfRule type="expression" dxfId="15" priority="4">
      <formula>$F13=$D13</formula>
    </cfRule>
  </conditionalFormatting>
  <conditionalFormatting sqref="H13:I13">
    <cfRule type="expression" dxfId="14" priority="3">
      <formula>$F13=$D13</formula>
    </cfRule>
  </conditionalFormatting>
  <conditionalFormatting sqref="J13:K13">
    <cfRule type="expression" dxfId="13" priority="2">
      <formula>$F13=$D13</formula>
    </cfRule>
  </conditionalFormatting>
  <conditionalFormatting sqref="L13:M13">
    <cfRule type="expression" dxfId="12" priority="1">
      <formula>$F13=$D13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U601"/>
  <sheetViews>
    <sheetView showGridLines="0" showZeros="0" zoomScale="115" zoomScaleNormal="115" workbookViewId="0">
      <pane ySplit="8" topLeftCell="A9" activePane="bottomLeft" state="frozen"/>
      <selection pane="bottomLeft" activeCell="R1" sqref="R1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4" style="1" bestFit="1" customWidth="1"/>
    <col min="6" max="6" width="6.7109375" style="1" customWidth="1"/>
    <col min="7" max="17" width="6.5703125" style="1" customWidth="1"/>
    <col min="18" max="18" width="9.140625" style="51" customWidth="1"/>
    <col min="19" max="19" width="9.140625" style="1" customWidth="1"/>
    <col min="20" max="21" width="9.140625" style="51" customWidth="1"/>
    <col min="22" max="22" width="16.42578125" style="1" customWidth="1"/>
    <col min="23" max="25" width="9.140625" style="1" customWidth="1"/>
    <col min="26" max="28" width="9.140625" style="1"/>
    <col min="29" max="29" width="4.5703125" style="1" bestFit="1" customWidth="1"/>
    <col min="30" max="30" width="14" style="1" customWidth="1"/>
    <col min="31" max="31" width="3.5703125" style="1" customWidth="1"/>
    <col min="32" max="32" width="9.140625" style="1"/>
    <col min="33" max="33" width="9.140625" style="1" customWidth="1"/>
    <col min="34" max="16384" width="9.140625" style="1"/>
  </cols>
  <sheetData>
    <row r="1" spans="1:21" s="85" customFormat="1" x14ac:dyDescent="0.25">
      <c r="A1" s="51" t="str">
        <f>""</f>
        <v/>
      </c>
      <c r="B1" s="85" t="s">
        <v>109</v>
      </c>
      <c r="C1" s="86"/>
      <c r="D1" s="86"/>
      <c r="E1" s="86"/>
      <c r="F1" s="87" t="str">
        <f t="shared" ref="F1:Q1" ca="1" si="0">IF(SUM(F8:F600)=0,"hide","")</f>
        <v>hide</v>
      </c>
      <c r="G1" s="87" t="str">
        <f t="shared" ca="1" si="0"/>
        <v>hide</v>
      </c>
      <c r="H1" s="87" t="str">
        <f t="shared" ca="1" si="0"/>
        <v>hide</v>
      </c>
      <c r="I1" s="87" t="str">
        <f t="shared" ca="1" si="0"/>
        <v>hide</v>
      </c>
      <c r="J1" s="87" t="str">
        <f t="shared" ca="1" si="0"/>
        <v>hide</v>
      </c>
      <c r="K1" s="87" t="str">
        <f t="shared" ca="1" si="0"/>
        <v>hide</v>
      </c>
      <c r="L1" s="87" t="str">
        <f t="shared" ca="1" si="0"/>
        <v>hide</v>
      </c>
      <c r="M1" s="87" t="str">
        <f t="shared" ca="1" si="0"/>
        <v>hide</v>
      </c>
      <c r="N1" s="87" t="str">
        <f t="shared" ca="1" si="0"/>
        <v>hide</v>
      </c>
      <c r="O1" s="87" t="str">
        <f t="shared" ca="1" si="0"/>
        <v>hide</v>
      </c>
      <c r="P1" s="87" t="str">
        <f t="shared" ca="1" si="0"/>
        <v>hide</v>
      </c>
      <c r="Q1" s="87" t="str">
        <f t="shared" ca="1" si="0"/>
        <v>hide</v>
      </c>
      <c r="R1" s="96">
        <f ca="1">12-COUNTIF(F1:Q1,"hide")</f>
        <v>0</v>
      </c>
    </row>
    <row r="2" spans="1:21" s="85" customFormat="1" ht="17.25" customHeight="1" x14ac:dyDescent="0.25">
      <c r="A2" s="51" t="str">
        <f>""</f>
        <v/>
      </c>
      <c r="C2" s="120" t="s">
        <v>131</v>
      </c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</row>
    <row r="3" spans="1:21" ht="6" customHeight="1" x14ac:dyDescent="0.25">
      <c r="A3" s="1" t="str">
        <f>""</f>
        <v/>
      </c>
      <c r="B3" s="92"/>
      <c r="C3" s="92"/>
      <c r="D3" s="93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</row>
    <row r="4" spans="1:21" ht="19.5" customHeight="1" thickBot="1" x14ac:dyDescent="0.3">
      <c r="A4" s="8" t="s">
        <v>109</v>
      </c>
      <c r="B4" s="18" t="str">
        <f>VLOOKUP(УникальныеСписки!A1,Настройки!A1:D50,3,FALSE)</f>
        <v>P</v>
      </c>
      <c r="C4" s="17" t="s">
        <v>2</v>
      </c>
      <c r="D4" s="17" t="s">
        <v>3</v>
      </c>
      <c r="E4" s="17" t="s">
        <v>112</v>
      </c>
      <c r="F4" s="47" t="str">
        <f>VLOOKUP(УникальныеСписки!A1,Настройки!A1:D50,4,FALSE)</f>
        <v>Q</v>
      </c>
      <c r="G4" s="18">
        <f>ROW(B9)-2</f>
        <v>7</v>
      </c>
    </row>
    <row r="5" spans="1:21" ht="15.75" customHeight="1" thickBot="1" x14ac:dyDescent="0.3">
      <c r="A5" s="10" t="str">
        <f>""</f>
        <v/>
      </c>
      <c r="B5" s="125" t="s">
        <v>4</v>
      </c>
      <c r="C5" s="132" t="s">
        <v>5</v>
      </c>
      <c r="D5" s="130" t="s">
        <v>6</v>
      </c>
      <c r="E5" s="130" t="s">
        <v>111</v>
      </c>
      <c r="F5" s="128" t="s">
        <v>130</v>
      </c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36" t="s">
        <v>114</v>
      </c>
      <c r="S5" s="61" t="s">
        <v>7</v>
      </c>
      <c r="T5" s="123" t="s">
        <v>116</v>
      </c>
      <c r="U5" s="63" t="s">
        <v>115</v>
      </c>
    </row>
    <row r="6" spans="1:21" ht="9.75" customHeight="1" x14ac:dyDescent="0.25">
      <c r="A6" s="10" t="str">
        <f>""</f>
        <v/>
      </c>
      <c r="B6" s="126"/>
      <c r="C6" s="131"/>
      <c r="D6" s="131"/>
      <c r="E6" s="135"/>
      <c r="F6" s="46" t="s">
        <v>8</v>
      </c>
      <c r="G6" s="46" t="s">
        <v>9</v>
      </c>
      <c r="H6" s="46" t="s">
        <v>10</v>
      </c>
      <c r="I6" s="46" t="s">
        <v>11</v>
      </c>
      <c r="J6" s="46" t="s">
        <v>12</v>
      </c>
      <c r="K6" s="46" t="s">
        <v>13</v>
      </c>
      <c r="L6" s="46" t="s">
        <v>14</v>
      </c>
      <c r="M6" s="46" t="s">
        <v>15</v>
      </c>
      <c r="N6" s="46" t="s">
        <v>16</v>
      </c>
      <c r="O6" s="46" t="s">
        <v>17</v>
      </c>
      <c r="P6" s="46" t="s">
        <v>18</v>
      </c>
      <c r="Q6" s="46" t="s">
        <v>19</v>
      </c>
      <c r="R6" s="137"/>
      <c r="S6" s="133">
        <f>Настройки!G7</f>
        <v>0.98009999999999997</v>
      </c>
      <c r="T6" s="124"/>
      <c r="U6" s="121">
        <v>1.05</v>
      </c>
    </row>
    <row r="7" spans="1:21" ht="9.75" hidden="1" customHeight="1" x14ac:dyDescent="0.25">
      <c r="A7" s="10" t="str">
        <f>""</f>
        <v/>
      </c>
      <c r="B7" s="126"/>
      <c r="C7" s="131"/>
      <c r="D7" s="131"/>
      <c r="E7" s="13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37"/>
      <c r="S7" s="134"/>
      <c r="T7" s="124"/>
      <c r="U7" s="122"/>
    </row>
    <row r="8" spans="1:21" ht="11.25" customHeight="1" thickBot="1" x14ac:dyDescent="0.3">
      <c r="A8" s="10" t="str">
        <f>""</f>
        <v/>
      </c>
      <c r="B8" s="127"/>
      <c r="C8" s="43"/>
      <c r="D8" s="43"/>
      <c r="E8" s="48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60"/>
      <c r="S8" s="62"/>
      <c r="T8" s="65"/>
      <c r="U8" s="64"/>
    </row>
    <row r="9" spans="1:21" ht="15" customHeight="1" x14ac:dyDescent="0.25">
      <c r="A9" s="10" t="str">
        <f>""</f>
        <v/>
      </c>
      <c r="B9" s="15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49" t="str" cm="1">
        <f t="array" aca="1" ref="E9" ca="1">IFERROR(IF(_xlfn.XLOOKUP($B9,INDIRECT(SUBSTITUTE("ИсходныеДанные!$где$2:$где$50000","где",$B$4)),INDIRECT(SUBSTITUTE("ИсходныеДанные!$что$2:$что$50000","что",E$4)),"",0,1),"+","-"),"")</f>
        <v/>
      </c>
      <c r="F9" s="3">
        <f t="shared" ref="F9:Q18" ca="1" si="1">IF($B9&lt;&gt;"",SUMIF(INDIRECT("ИсходныеДанные!$"&amp;$F$4&amp;"$2:$"&amp;$F$4&amp;"$50000"),$B9&amp;"#"&amp;F$6,INDIRECT("ИсходныеДанные!$J$2:$J$50000")),0)</f>
        <v>0</v>
      </c>
      <c r="G9" s="3">
        <f t="shared" ca="1" si="1"/>
        <v>0</v>
      </c>
      <c r="H9" s="3">
        <f t="shared" ca="1" si="1"/>
        <v>0</v>
      </c>
      <c r="I9" s="3">
        <f t="shared" ca="1" si="1"/>
        <v>0</v>
      </c>
      <c r="J9" s="3">
        <f t="shared" ca="1" si="1"/>
        <v>0</v>
      </c>
      <c r="K9" s="3">
        <f t="shared" ca="1" si="1"/>
        <v>0</v>
      </c>
      <c r="L9" s="3">
        <f t="shared" ca="1" si="1"/>
        <v>0</v>
      </c>
      <c r="M9" s="3">
        <f t="shared" ca="1" si="1"/>
        <v>0</v>
      </c>
      <c r="N9" s="3">
        <f t="shared" ca="1" si="1"/>
        <v>0</v>
      </c>
      <c r="O9" s="3">
        <f t="shared" ca="1" si="1"/>
        <v>0</v>
      </c>
      <c r="P9" s="3">
        <f t="shared" ca="1" si="1"/>
        <v>0</v>
      </c>
      <c r="Q9" s="3">
        <f t="shared" ca="1" si="1"/>
        <v>0</v>
      </c>
      <c r="R9" s="58" t="str">
        <f ca="1">IF(AND(C9&lt;&gt;"",E9&lt;&gt;"+",E9&lt;&gt;"+",OR(E9=0,F9=0,G9=0,H9=0,I9=0,J9=0,K9=0,L9=0,M9=0,N9=0,O9=0,P9=0)),"(!)","")</f>
        <v/>
      </c>
      <c r="S9" s="26" t="str">
        <f ca="1">IF(AND(C9&lt;&gt;"",E9&lt;&gt;"+",OR(F9&lt;$S$6,G9&lt;$S$6,H9&lt;$S$6,I9&lt;$S$6,J9&lt;$S$6,K9&lt;$S$6,L9&lt;$S$6,M9&lt;$S$6,N9&lt;$S$6,O9&lt;$S$6,P9&lt;$S$6,Q9&lt;$S$6)),"(!)","")</f>
        <v/>
      </c>
      <c r="T9" s="58" t="str">
        <f ca="1">IF(AND(C9&lt;&gt;"",E9&lt;&gt;"+",AND(F9&gt;=$S$6,F9&lt;=$U$6),AND(G9&gt;=$S$6,G9&lt;=$U$6),AND(H9&gt;=$S$6,H9&lt;=$U$6),AND(I9&gt;=$S$6,I9&lt;=$U$6),AND(J9&gt;=$S$6,J9&lt;=$U$6),AND(K9&gt;=$S$6,K9&lt;=$U$6),AND(L9&gt;=$S$6,L9&lt;=$U$6),AND(M9&gt;=$S$6,M9&lt;=$U$6),AND(N9&gt;=$S$6,N9&lt;=$U$6),AND(O9&gt;=$S$6,O9&lt;=$U$6),AND(P9&gt;=$S$6,P9&lt;=$U$6),AND(Q9&gt;=$S$6,Q9&lt;=$U$6)),"(!)","")</f>
        <v/>
      </c>
      <c r="U9" s="58" t="str">
        <f ca="1">IF(AND(C9&lt;&gt;"",E9&lt;&gt;"+",OR(F9&gt;$U$6,G9&gt;$U$6,H9&gt;$U$6,I9&gt;$U$6,J9&gt;$U$6,K9&gt;$U$6,L9&gt;$U$6,M9&gt;$U$6,N9&gt;$U$6,O9&gt;$U$6,P9&gt;$U$6,Q9&gt;$U$6)),"(!)","")</f>
        <v/>
      </c>
    </row>
    <row r="10" spans="1:21" ht="15" customHeight="1" x14ac:dyDescent="0.25">
      <c r="A10" s="10" t="str">
        <f t="shared" ref="A10:A27" ca="1" si="2">IF(C10="","delete","")</f>
        <v>delete</v>
      </c>
      <c r="B10" s="16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49" t="str" cm="1">
        <f t="array" aca="1" ref="E10" ca="1">IFERROR(IF(_xlfn.XLOOKUP($B10,INDIRECT(SUBSTITUTE("ИсходныеДанные!$где$2:$где$50000","где",$B$4)),INDIRECT(SUBSTITUTE("ИсходныеДанные!$что$2:$что$50000","что",E$4)),"",0,1),"+","-"),"")</f>
        <v/>
      </c>
      <c r="F10" s="3">
        <f t="shared" ca="1" si="1"/>
        <v>0</v>
      </c>
      <c r="G10" s="3">
        <f t="shared" ca="1" si="1"/>
        <v>0</v>
      </c>
      <c r="H10" s="3">
        <f t="shared" ca="1" si="1"/>
        <v>0</v>
      </c>
      <c r="I10" s="3">
        <f t="shared" ca="1" si="1"/>
        <v>0</v>
      </c>
      <c r="J10" s="3">
        <f t="shared" ca="1" si="1"/>
        <v>0</v>
      </c>
      <c r="K10" s="3">
        <f t="shared" ca="1" si="1"/>
        <v>0</v>
      </c>
      <c r="L10" s="3">
        <f t="shared" ca="1" si="1"/>
        <v>0</v>
      </c>
      <c r="M10" s="3">
        <f t="shared" ca="1" si="1"/>
        <v>0</v>
      </c>
      <c r="N10" s="3">
        <f t="shared" ca="1" si="1"/>
        <v>0</v>
      </c>
      <c r="O10" s="3">
        <f t="shared" ca="1" si="1"/>
        <v>0</v>
      </c>
      <c r="P10" s="3">
        <f t="shared" ca="1" si="1"/>
        <v>0</v>
      </c>
      <c r="Q10" s="3">
        <f t="shared" ca="1" si="1"/>
        <v>0</v>
      </c>
      <c r="R10" s="59" t="str">
        <f t="shared" ref="R10:R73" ca="1" si="3">IF(AND(C10&lt;&gt;"",E10&lt;&gt;"+",E10&lt;&gt;"+",OR(E10=0,F10=0,G10=0,H10=0,I10=0,J10=0,K10=0,L10=0,M10=0,N10=0,O10=0,P10=0)),"(!)","")</f>
        <v/>
      </c>
      <c r="S10" s="27" t="str">
        <f t="shared" ref="S10:S73" ca="1" si="4">IF(AND(C10&lt;&gt;"",E10&lt;&gt;"+",OR(F10&lt;$S$6,G10&lt;$S$6,H10&lt;$S$6,I10&lt;$S$6,J10&lt;$S$6,K10&lt;$S$6,L10&lt;$S$6,M10&lt;$S$6,N10&lt;$S$6,O10&lt;$S$6,P10&lt;$S$6,Q10&lt;$S$6)),"(!)","")</f>
        <v/>
      </c>
      <c r="T10" s="59" t="str">
        <f t="shared" ref="T10:T73" ca="1" si="5">IF(AND(C10&lt;&gt;"",E10&lt;&gt;"+",AND(F10&gt;=$S$6,F10&lt;=$U$6),AND(G10&gt;=$S$6,G10&lt;=$U$6),AND(H10&gt;=$S$6,H10&lt;=$U$6),AND(I10&gt;=$S$6,I10&lt;=$U$6),AND(J10&gt;=$S$6,J10&lt;=$U$6),AND(K10&gt;=$S$6,K10&lt;=$U$6),AND(L10&gt;=$S$6,L10&lt;=$U$6),AND(M10&gt;=$S$6,M10&lt;=$U$6),AND(N10&gt;=$S$6,N10&lt;=$U$6),AND(O10&gt;=$S$6,O10&lt;=$U$6),AND(P10&gt;=$S$6,P10&lt;=$U$6),AND(Q10&gt;=$S$6,Q10&lt;=$U$6)),"(!)","")</f>
        <v/>
      </c>
      <c r="U10" s="59" t="str">
        <f t="shared" ref="U10:U73" ca="1" si="6">IF(AND(C10&lt;&gt;"",E10&lt;&gt;"+",OR(F10&gt;$U$6,G10&gt;$U$6,H10&gt;$U$6,I10&gt;$U$6,J10&gt;$U$6,K10&gt;$U$6,L10&gt;$U$6,M10&gt;$U$6,N10&gt;$U$6,O10&gt;$U$6,P10&gt;$U$6,Q10&gt;$U$6)),"(!)","")</f>
        <v/>
      </c>
    </row>
    <row r="11" spans="1:21" x14ac:dyDescent="0.25">
      <c r="A11" s="10" t="str">
        <f t="shared" ca="1" si="2"/>
        <v>delete</v>
      </c>
      <c r="B11" s="16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49" t="str" cm="1">
        <f t="array" aca="1" ref="E11" ca="1">IFERROR(IF(_xlfn.XLOOKUP($B11,INDIRECT(SUBSTITUTE("ИсходныеДанные!$где$2:$где$50000","где",$B$4)),INDIRECT(SUBSTITUTE("ИсходныеДанные!$что$2:$что$50000","что",E$4)),"",0,1),"+","-"),"")</f>
        <v/>
      </c>
      <c r="F11" s="3">
        <f t="shared" ca="1" si="1"/>
        <v>0</v>
      </c>
      <c r="G11" s="3">
        <f t="shared" ca="1" si="1"/>
        <v>0</v>
      </c>
      <c r="H11" s="3">
        <f t="shared" ca="1" si="1"/>
        <v>0</v>
      </c>
      <c r="I11" s="3">
        <f t="shared" ca="1" si="1"/>
        <v>0</v>
      </c>
      <c r="J11" s="3">
        <f t="shared" ca="1" si="1"/>
        <v>0</v>
      </c>
      <c r="K11" s="3">
        <f t="shared" ca="1" si="1"/>
        <v>0</v>
      </c>
      <c r="L11" s="3">
        <f t="shared" ca="1" si="1"/>
        <v>0</v>
      </c>
      <c r="M11" s="3">
        <f t="shared" ca="1" si="1"/>
        <v>0</v>
      </c>
      <c r="N11" s="3">
        <f t="shared" ca="1" si="1"/>
        <v>0</v>
      </c>
      <c r="O11" s="3">
        <f t="shared" ca="1" si="1"/>
        <v>0</v>
      </c>
      <c r="P11" s="3">
        <f t="shared" ca="1" si="1"/>
        <v>0</v>
      </c>
      <c r="Q11" s="3">
        <f t="shared" ca="1" si="1"/>
        <v>0</v>
      </c>
      <c r="R11" s="59" t="str">
        <f t="shared" ca="1" si="3"/>
        <v/>
      </c>
      <c r="S11" s="27" t="str">
        <f t="shared" ca="1" si="4"/>
        <v/>
      </c>
      <c r="T11" s="59" t="str">
        <f t="shared" ca="1" si="5"/>
        <v/>
      </c>
      <c r="U11" s="59" t="str">
        <f t="shared" ca="1" si="6"/>
        <v/>
      </c>
    </row>
    <row r="12" spans="1:21" x14ac:dyDescent="0.25">
      <c r="A12" s="10" t="str">
        <f t="shared" ca="1" si="2"/>
        <v>delete</v>
      </c>
      <c r="B12" s="16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49" t="str" cm="1">
        <f t="array" aca="1" ref="E12" ca="1">IFERROR(IF(_xlfn.XLOOKUP($B12,INDIRECT(SUBSTITUTE("ИсходныеДанные!$где$2:$где$50000","где",$B$4)),INDIRECT(SUBSTITUTE("ИсходныеДанные!$что$2:$что$50000","что",E$4)),"",0,1),"+","-"),"")</f>
        <v/>
      </c>
      <c r="F12" s="3">
        <f t="shared" ca="1" si="1"/>
        <v>0</v>
      </c>
      <c r="G12" s="3">
        <f t="shared" ca="1" si="1"/>
        <v>0</v>
      </c>
      <c r="H12" s="3">
        <f t="shared" ca="1" si="1"/>
        <v>0</v>
      </c>
      <c r="I12" s="3">
        <f t="shared" ca="1" si="1"/>
        <v>0</v>
      </c>
      <c r="J12" s="3">
        <f t="shared" ca="1" si="1"/>
        <v>0</v>
      </c>
      <c r="K12" s="3">
        <f t="shared" ca="1" si="1"/>
        <v>0</v>
      </c>
      <c r="L12" s="3">
        <f t="shared" ca="1" si="1"/>
        <v>0</v>
      </c>
      <c r="M12" s="3">
        <f t="shared" ca="1" si="1"/>
        <v>0</v>
      </c>
      <c r="N12" s="3">
        <f t="shared" ca="1" si="1"/>
        <v>0</v>
      </c>
      <c r="O12" s="3">
        <f t="shared" ca="1" si="1"/>
        <v>0</v>
      </c>
      <c r="P12" s="3">
        <f t="shared" ca="1" si="1"/>
        <v>0</v>
      </c>
      <c r="Q12" s="3">
        <f t="shared" ca="1" si="1"/>
        <v>0</v>
      </c>
      <c r="R12" s="59" t="str">
        <f t="shared" ca="1" si="3"/>
        <v/>
      </c>
      <c r="S12" s="27" t="str">
        <f t="shared" ca="1" si="4"/>
        <v/>
      </c>
      <c r="T12" s="59" t="str">
        <f t="shared" ca="1" si="5"/>
        <v/>
      </c>
      <c r="U12" s="59" t="str">
        <f t="shared" ca="1" si="6"/>
        <v/>
      </c>
    </row>
    <row r="13" spans="1:21" x14ac:dyDescent="0.25">
      <c r="A13" s="10" t="str">
        <f t="shared" ca="1" si="2"/>
        <v>delete</v>
      </c>
      <c r="B13" s="16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49" t="str" cm="1">
        <f t="array" aca="1" ref="E13" ca="1">IFERROR(IF(_xlfn.XLOOKUP($B13,INDIRECT(SUBSTITUTE("ИсходныеДанные!$где$2:$где$50000","где",$B$4)),INDIRECT(SUBSTITUTE("ИсходныеДанные!$что$2:$что$50000","что",E$4)),"",0,1),"+","-"),"")</f>
        <v/>
      </c>
      <c r="F13" s="3">
        <f t="shared" ca="1" si="1"/>
        <v>0</v>
      </c>
      <c r="G13" s="3">
        <f t="shared" ca="1" si="1"/>
        <v>0</v>
      </c>
      <c r="H13" s="3">
        <f t="shared" ca="1" si="1"/>
        <v>0</v>
      </c>
      <c r="I13" s="3">
        <f t="shared" ca="1" si="1"/>
        <v>0</v>
      </c>
      <c r="J13" s="3">
        <f t="shared" ca="1" si="1"/>
        <v>0</v>
      </c>
      <c r="K13" s="3">
        <f t="shared" ca="1" si="1"/>
        <v>0</v>
      </c>
      <c r="L13" s="3">
        <f t="shared" ca="1" si="1"/>
        <v>0</v>
      </c>
      <c r="M13" s="3">
        <f t="shared" ca="1" si="1"/>
        <v>0</v>
      </c>
      <c r="N13" s="3">
        <f t="shared" ca="1" si="1"/>
        <v>0</v>
      </c>
      <c r="O13" s="3">
        <f t="shared" ca="1" si="1"/>
        <v>0</v>
      </c>
      <c r="P13" s="3">
        <f t="shared" ca="1" si="1"/>
        <v>0</v>
      </c>
      <c r="Q13" s="3">
        <f t="shared" ca="1" si="1"/>
        <v>0</v>
      </c>
      <c r="R13" s="59" t="str">
        <f t="shared" ca="1" si="3"/>
        <v/>
      </c>
      <c r="S13" s="27" t="str">
        <f t="shared" ca="1" si="4"/>
        <v/>
      </c>
      <c r="T13" s="59" t="str">
        <f t="shared" ca="1" si="5"/>
        <v/>
      </c>
      <c r="U13" s="59" t="str">
        <f t="shared" ca="1" si="6"/>
        <v/>
      </c>
    </row>
    <row r="14" spans="1:21" x14ac:dyDescent="0.25">
      <c r="A14" s="10" t="str">
        <f t="shared" ca="1" si="2"/>
        <v>delete</v>
      </c>
      <c r="B14" s="16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49" t="str" cm="1">
        <f t="array" aca="1" ref="E14" ca="1">IFERROR(IF(_xlfn.XLOOKUP($B14,INDIRECT(SUBSTITUTE("ИсходныеДанные!$где$2:$где$50000","где",$B$4)),INDIRECT(SUBSTITUTE("ИсходныеДанные!$что$2:$что$50000","что",E$4)),"",0,1),"+","-"),"")</f>
        <v/>
      </c>
      <c r="F14" s="3">
        <f t="shared" ca="1" si="1"/>
        <v>0</v>
      </c>
      <c r="G14" s="3">
        <f t="shared" ca="1" si="1"/>
        <v>0</v>
      </c>
      <c r="H14" s="3">
        <f t="shared" ca="1" si="1"/>
        <v>0</v>
      </c>
      <c r="I14" s="3">
        <f t="shared" ca="1" si="1"/>
        <v>0</v>
      </c>
      <c r="J14" s="3">
        <f t="shared" ca="1" si="1"/>
        <v>0</v>
      </c>
      <c r="K14" s="3">
        <f t="shared" ca="1" si="1"/>
        <v>0</v>
      </c>
      <c r="L14" s="3">
        <f t="shared" ca="1" si="1"/>
        <v>0</v>
      </c>
      <c r="M14" s="3">
        <f t="shared" ca="1" si="1"/>
        <v>0</v>
      </c>
      <c r="N14" s="3">
        <f t="shared" ca="1" si="1"/>
        <v>0</v>
      </c>
      <c r="O14" s="3">
        <f t="shared" ca="1" si="1"/>
        <v>0</v>
      </c>
      <c r="P14" s="3">
        <f t="shared" ca="1" si="1"/>
        <v>0</v>
      </c>
      <c r="Q14" s="3">
        <f t="shared" ca="1" si="1"/>
        <v>0</v>
      </c>
      <c r="R14" s="59" t="str">
        <f t="shared" ca="1" si="3"/>
        <v/>
      </c>
      <c r="S14" s="27" t="str">
        <f t="shared" ca="1" si="4"/>
        <v/>
      </c>
      <c r="T14" s="59" t="str">
        <f t="shared" ca="1" si="5"/>
        <v/>
      </c>
      <c r="U14" s="59" t="str">
        <f t="shared" ca="1" si="6"/>
        <v/>
      </c>
    </row>
    <row r="15" spans="1:21" x14ac:dyDescent="0.25">
      <c r="A15" s="10" t="str">
        <f t="shared" ca="1" si="2"/>
        <v>delete</v>
      </c>
      <c r="B15" s="16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49" t="str" cm="1">
        <f t="array" aca="1" ref="E15" ca="1">IFERROR(IF(_xlfn.XLOOKUP($B15,INDIRECT(SUBSTITUTE("ИсходныеДанные!$где$2:$где$50000","где",$B$4)),INDIRECT(SUBSTITUTE("ИсходныеДанные!$что$2:$что$50000","что",E$4)),"",0,1),"+","-"),"")</f>
        <v/>
      </c>
      <c r="F15" s="3">
        <f t="shared" ca="1" si="1"/>
        <v>0</v>
      </c>
      <c r="G15" s="3">
        <f t="shared" ca="1" si="1"/>
        <v>0</v>
      </c>
      <c r="H15" s="3">
        <f t="shared" ca="1" si="1"/>
        <v>0</v>
      </c>
      <c r="I15" s="3">
        <f t="shared" ca="1" si="1"/>
        <v>0</v>
      </c>
      <c r="J15" s="3">
        <f t="shared" ca="1" si="1"/>
        <v>0</v>
      </c>
      <c r="K15" s="3">
        <f t="shared" ca="1" si="1"/>
        <v>0</v>
      </c>
      <c r="L15" s="3">
        <f t="shared" ca="1" si="1"/>
        <v>0</v>
      </c>
      <c r="M15" s="3">
        <f t="shared" ca="1" si="1"/>
        <v>0</v>
      </c>
      <c r="N15" s="3">
        <f t="shared" ca="1" si="1"/>
        <v>0</v>
      </c>
      <c r="O15" s="3">
        <f t="shared" ca="1" si="1"/>
        <v>0</v>
      </c>
      <c r="P15" s="3">
        <f t="shared" ca="1" si="1"/>
        <v>0</v>
      </c>
      <c r="Q15" s="3">
        <f t="shared" ca="1" si="1"/>
        <v>0</v>
      </c>
      <c r="R15" s="59" t="str">
        <f t="shared" ca="1" si="3"/>
        <v/>
      </c>
      <c r="S15" s="27" t="str">
        <f t="shared" ca="1" si="4"/>
        <v/>
      </c>
      <c r="T15" s="59" t="str">
        <f t="shared" ca="1" si="5"/>
        <v/>
      </c>
      <c r="U15" s="59" t="str">
        <f t="shared" ca="1" si="6"/>
        <v/>
      </c>
    </row>
    <row r="16" spans="1:21" x14ac:dyDescent="0.25">
      <c r="A16" s="10" t="str">
        <f t="shared" ca="1" si="2"/>
        <v>delete</v>
      </c>
      <c r="B16" s="16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49" t="str" cm="1">
        <f t="array" aca="1" ref="E16" ca="1">IFERROR(IF(_xlfn.XLOOKUP($B16,INDIRECT(SUBSTITUTE("ИсходныеДанные!$где$2:$где$50000","где",$B$4)),INDIRECT(SUBSTITUTE("ИсходныеДанные!$что$2:$что$50000","что",E$4)),"",0,1),"+","-"),"")</f>
        <v/>
      </c>
      <c r="F16" s="3">
        <f t="shared" ca="1" si="1"/>
        <v>0</v>
      </c>
      <c r="G16" s="3">
        <f t="shared" ca="1" si="1"/>
        <v>0</v>
      </c>
      <c r="H16" s="3">
        <f t="shared" ca="1" si="1"/>
        <v>0</v>
      </c>
      <c r="I16" s="3">
        <f t="shared" ca="1" si="1"/>
        <v>0</v>
      </c>
      <c r="J16" s="3">
        <f t="shared" ca="1" si="1"/>
        <v>0</v>
      </c>
      <c r="K16" s="3">
        <f t="shared" ca="1" si="1"/>
        <v>0</v>
      </c>
      <c r="L16" s="3">
        <f t="shared" ca="1" si="1"/>
        <v>0</v>
      </c>
      <c r="M16" s="3">
        <f t="shared" ca="1" si="1"/>
        <v>0</v>
      </c>
      <c r="N16" s="3">
        <f t="shared" ca="1" si="1"/>
        <v>0</v>
      </c>
      <c r="O16" s="3">
        <f t="shared" ca="1" si="1"/>
        <v>0</v>
      </c>
      <c r="P16" s="3">
        <f t="shared" ca="1" si="1"/>
        <v>0</v>
      </c>
      <c r="Q16" s="3">
        <f t="shared" ca="1" si="1"/>
        <v>0</v>
      </c>
      <c r="R16" s="59" t="str">
        <f t="shared" ca="1" si="3"/>
        <v/>
      </c>
      <c r="S16" s="27" t="str">
        <f t="shared" ca="1" si="4"/>
        <v/>
      </c>
      <c r="T16" s="59" t="str">
        <f t="shared" ca="1" si="5"/>
        <v/>
      </c>
      <c r="U16" s="59" t="str">
        <f t="shared" ca="1" si="6"/>
        <v/>
      </c>
    </row>
    <row r="17" spans="1:21" x14ac:dyDescent="0.25">
      <c r="A17" s="10" t="str">
        <f t="shared" ca="1" si="2"/>
        <v>delete</v>
      </c>
      <c r="B17" s="16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49" t="str" cm="1">
        <f t="array" aca="1" ref="E17" ca="1">IFERROR(IF(_xlfn.XLOOKUP($B17,INDIRECT(SUBSTITUTE("ИсходныеДанные!$где$2:$где$50000","где",$B$4)),INDIRECT(SUBSTITUTE("ИсходныеДанные!$что$2:$что$50000","что",E$4)),"",0,1),"+","-"),"")</f>
        <v/>
      </c>
      <c r="F17" s="3">
        <f t="shared" ca="1" si="1"/>
        <v>0</v>
      </c>
      <c r="G17" s="3">
        <f t="shared" ca="1" si="1"/>
        <v>0</v>
      </c>
      <c r="H17" s="3">
        <f t="shared" ca="1" si="1"/>
        <v>0</v>
      </c>
      <c r="I17" s="3">
        <f t="shared" ca="1" si="1"/>
        <v>0</v>
      </c>
      <c r="J17" s="3">
        <f t="shared" ca="1" si="1"/>
        <v>0</v>
      </c>
      <c r="K17" s="3">
        <f t="shared" ca="1" si="1"/>
        <v>0</v>
      </c>
      <c r="L17" s="3">
        <f t="shared" ca="1" si="1"/>
        <v>0</v>
      </c>
      <c r="M17" s="3">
        <f t="shared" ca="1" si="1"/>
        <v>0</v>
      </c>
      <c r="N17" s="3">
        <f t="shared" ca="1" si="1"/>
        <v>0</v>
      </c>
      <c r="O17" s="3">
        <f t="shared" ca="1" si="1"/>
        <v>0</v>
      </c>
      <c r="P17" s="3">
        <f t="shared" ca="1" si="1"/>
        <v>0</v>
      </c>
      <c r="Q17" s="3">
        <f t="shared" ca="1" si="1"/>
        <v>0</v>
      </c>
      <c r="R17" s="59" t="str">
        <f t="shared" ca="1" si="3"/>
        <v/>
      </c>
      <c r="S17" s="27" t="str">
        <f t="shared" ca="1" si="4"/>
        <v/>
      </c>
      <c r="T17" s="59" t="str">
        <f t="shared" ca="1" si="5"/>
        <v/>
      </c>
      <c r="U17" s="59" t="str">
        <f t="shared" ca="1" si="6"/>
        <v/>
      </c>
    </row>
    <row r="18" spans="1:21" x14ac:dyDescent="0.25">
      <c r="A18" s="10" t="str">
        <f t="shared" ca="1" si="2"/>
        <v>delete</v>
      </c>
      <c r="B18" s="16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49" t="str" cm="1">
        <f t="array" aca="1" ref="E18" ca="1">IFERROR(IF(_xlfn.XLOOKUP($B18,INDIRECT(SUBSTITUTE("ИсходныеДанные!$где$2:$где$50000","где",$B$4)),INDIRECT(SUBSTITUTE("ИсходныеДанные!$что$2:$что$50000","что",E$4)),"",0,1),"+","-"),"")</f>
        <v/>
      </c>
      <c r="F18" s="3">
        <f t="shared" ca="1" si="1"/>
        <v>0</v>
      </c>
      <c r="G18" s="3">
        <f t="shared" ca="1" si="1"/>
        <v>0</v>
      </c>
      <c r="H18" s="3">
        <f t="shared" ca="1" si="1"/>
        <v>0</v>
      </c>
      <c r="I18" s="3">
        <f t="shared" ca="1" si="1"/>
        <v>0</v>
      </c>
      <c r="J18" s="3">
        <f t="shared" ca="1" si="1"/>
        <v>0</v>
      </c>
      <c r="K18" s="3">
        <f t="shared" ca="1" si="1"/>
        <v>0</v>
      </c>
      <c r="L18" s="3">
        <f t="shared" ca="1" si="1"/>
        <v>0</v>
      </c>
      <c r="M18" s="3">
        <f t="shared" ca="1" si="1"/>
        <v>0</v>
      </c>
      <c r="N18" s="3">
        <f t="shared" ca="1" si="1"/>
        <v>0</v>
      </c>
      <c r="O18" s="3">
        <f t="shared" ca="1" si="1"/>
        <v>0</v>
      </c>
      <c r="P18" s="3">
        <f t="shared" ca="1" si="1"/>
        <v>0</v>
      </c>
      <c r="Q18" s="3">
        <f t="shared" ca="1" si="1"/>
        <v>0</v>
      </c>
      <c r="R18" s="59" t="str">
        <f t="shared" ca="1" si="3"/>
        <v/>
      </c>
      <c r="S18" s="27" t="str">
        <f t="shared" ca="1" si="4"/>
        <v/>
      </c>
      <c r="T18" s="59" t="str">
        <f t="shared" ca="1" si="5"/>
        <v/>
      </c>
      <c r="U18" s="59" t="str">
        <f t="shared" ca="1" si="6"/>
        <v/>
      </c>
    </row>
    <row r="19" spans="1:21" ht="15.75" customHeight="1" x14ac:dyDescent="0.25">
      <c r="A19" s="10" t="str">
        <f t="shared" ca="1" si="2"/>
        <v>delete</v>
      </c>
      <c r="B19" s="16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49" t="str" cm="1">
        <f t="array" aca="1" ref="E19" ca="1">IFERROR(IF(_xlfn.XLOOKUP($B19,INDIRECT(SUBSTITUTE("ИсходныеДанные!$где$2:$где$50000","где",$B$4)),INDIRECT(SUBSTITUTE("ИсходныеДанные!$что$2:$что$50000","что",E$4)),"",0,1),"+","-"),"")</f>
        <v/>
      </c>
      <c r="F19" s="3">
        <f t="shared" ref="F19:Q28" ca="1" si="7">IF($B19&lt;&gt;"",SUMIF(INDIRECT("ИсходныеДанные!$"&amp;$F$4&amp;"$2:$"&amp;$F$4&amp;"$50000"),$B19&amp;"#"&amp;F$6,INDIRECT("ИсходныеДанные!$J$2:$J$50000")),0)</f>
        <v>0</v>
      </c>
      <c r="G19" s="3">
        <f t="shared" ca="1" si="7"/>
        <v>0</v>
      </c>
      <c r="H19" s="3">
        <f t="shared" ca="1" si="7"/>
        <v>0</v>
      </c>
      <c r="I19" s="3">
        <f t="shared" ca="1" si="7"/>
        <v>0</v>
      </c>
      <c r="J19" s="3">
        <f t="shared" ca="1" si="7"/>
        <v>0</v>
      </c>
      <c r="K19" s="3">
        <f t="shared" ca="1" si="7"/>
        <v>0</v>
      </c>
      <c r="L19" s="3">
        <f t="shared" ca="1" si="7"/>
        <v>0</v>
      </c>
      <c r="M19" s="3">
        <f t="shared" ca="1" si="7"/>
        <v>0</v>
      </c>
      <c r="N19" s="3">
        <f t="shared" ca="1" si="7"/>
        <v>0</v>
      </c>
      <c r="O19" s="3">
        <f t="shared" ca="1" si="7"/>
        <v>0</v>
      </c>
      <c r="P19" s="3">
        <f t="shared" ca="1" si="7"/>
        <v>0</v>
      </c>
      <c r="Q19" s="3">
        <f t="shared" ca="1" si="7"/>
        <v>0</v>
      </c>
      <c r="R19" s="59" t="str">
        <f t="shared" ca="1" si="3"/>
        <v/>
      </c>
      <c r="S19" s="27" t="str">
        <f t="shared" ca="1" si="4"/>
        <v/>
      </c>
      <c r="T19" s="59" t="str">
        <f t="shared" ca="1" si="5"/>
        <v/>
      </c>
      <c r="U19" s="59" t="str">
        <f t="shared" ca="1" si="6"/>
        <v/>
      </c>
    </row>
    <row r="20" spans="1:21" x14ac:dyDescent="0.25">
      <c r="A20" s="10" t="str">
        <f t="shared" ca="1" si="2"/>
        <v>delete</v>
      </c>
      <c r="B20" s="16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49" t="str" cm="1">
        <f t="array" aca="1" ref="E20" ca="1">IFERROR(IF(_xlfn.XLOOKUP($B20,INDIRECT(SUBSTITUTE("ИсходныеДанные!$где$2:$где$50000","где",$B$4)),INDIRECT(SUBSTITUTE("ИсходныеДанные!$что$2:$что$50000","что",E$4)),"",0,1),"+","-"),"")</f>
        <v/>
      </c>
      <c r="F20" s="3">
        <f t="shared" ca="1" si="7"/>
        <v>0</v>
      </c>
      <c r="G20" s="3">
        <f t="shared" ca="1" si="7"/>
        <v>0</v>
      </c>
      <c r="H20" s="3">
        <f t="shared" ca="1" si="7"/>
        <v>0</v>
      </c>
      <c r="I20" s="3">
        <f t="shared" ca="1" si="7"/>
        <v>0</v>
      </c>
      <c r="J20" s="3">
        <f t="shared" ca="1" si="7"/>
        <v>0</v>
      </c>
      <c r="K20" s="3">
        <f t="shared" ca="1" si="7"/>
        <v>0</v>
      </c>
      <c r="L20" s="3">
        <f t="shared" ca="1" si="7"/>
        <v>0</v>
      </c>
      <c r="M20" s="3">
        <f t="shared" ca="1" si="7"/>
        <v>0</v>
      </c>
      <c r="N20" s="3">
        <f t="shared" ca="1" si="7"/>
        <v>0</v>
      </c>
      <c r="O20" s="3">
        <f t="shared" ca="1" si="7"/>
        <v>0</v>
      </c>
      <c r="P20" s="3">
        <f t="shared" ca="1" si="7"/>
        <v>0</v>
      </c>
      <c r="Q20" s="3">
        <f t="shared" ca="1" si="7"/>
        <v>0</v>
      </c>
      <c r="R20" s="59" t="str">
        <f t="shared" ca="1" si="3"/>
        <v/>
      </c>
      <c r="S20" s="27" t="str">
        <f t="shared" ca="1" si="4"/>
        <v/>
      </c>
      <c r="T20" s="59" t="str">
        <f t="shared" ca="1" si="5"/>
        <v/>
      </c>
      <c r="U20" s="59" t="str">
        <f t="shared" ca="1" si="6"/>
        <v/>
      </c>
    </row>
    <row r="21" spans="1:21" x14ac:dyDescent="0.25">
      <c r="A21" s="10" t="str">
        <f t="shared" ca="1" si="2"/>
        <v>delete</v>
      </c>
      <c r="B21" s="16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49" t="str" cm="1">
        <f t="array" aca="1" ref="E21" ca="1">IFERROR(IF(_xlfn.XLOOKUP($B21,INDIRECT(SUBSTITUTE("ИсходныеДанные!$где$2:$где$50000","где",$B$4)),INDIRECT(SUBSTITUTE("ИсходныеДанные!$что$2:$что$50000","что",E$4)),"",0,1),"+","-"),"")</f>
        <v/>
      </c>
      <c r="F21" s="3">
        <f t="shared" ca="1" si="7"/>
        <v>0</v>
      </c>
      <c r="G21" s="3">
        <f t="shared" ca="1" si="7"/>
        <v>0</v>
      </c>
      <c r="H21" s="3">
        <f t="shared" ca="1" si="7"/>
        <v>0</v>
      </c>
      <c r="I21" s="3">
        <f t="shared" ca="1" si="7"/>
        <v>0</v>
      </c>
      <c r="J21" s="3">
        <f t="shared" ca="1" si="7"/>
        <v>0</v>
      </c>
      <c r="K21" s="3">
        <f t="shared" ca="1" si="7"/>
        <v>0</v>
      </c>
      <c r="L21" s="3">
        <f t="shared" ca="1" si="7"/>
        <v>0</v>
      </c>
      <c r="M21" s="3">
        <f t="shared" ca="1" si="7"/>
        <v>0</v>
      </c>
      <c r="N21" s="3">
        <f t="shared" ca="1" si="7"/>
        <v>0</v>
      </c>
      <c r="O21" s="3">
        <f t="shared" ca="1" si="7"/>
        <v>0</v>
      </c>
      <c r="P21" s="3">
        <f t="shared" ca="1" si="7"/>
        <v>0</v>
      </c>
      <c r="Q21" s="3">
        <f t="shared" ca="1" si="7"/>
        <v>0</v>
      </c>
      <c r="R21" s="59" t="str">
        <f t="shared" ca="1" si="3"/>
        <v/>
      </c>
      <c r="S21" s="27" t="str">
        <f t="shared" ca="1" si="4"/>
        <v/>
      </c>
      <c r="T21" s="59" t="str">
        <f t="shared" ca="1" si="5"/>
        <v/>
      </c>
      <c r="U21" s="59" t="str">
        <f t="shared" ca="1" si="6"/>
        <v/>
      </c>
    </row>
    <row r="22" spans="1:21" x14ac:dyDescent="0.25">
      <c r="A22" s="10" t="str">
        <f t="shared" ca="1" si="2"/>
        <v>delete</v>
      </c>
      <c r="B22" s="16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49" t="str" cm="1">
        <f t="array" aca="1" ref="E22" ca="1">IFERROR(IF(_xlfn.XLOOKUP($B22,INDIRECT(SUBSTITUTE("ИсходныеДанные!$где$2:$где$50000","где",$B$4)),INDIRECT(SUBSTITUTE("ИсходныеДанные!$что$2:$что$50000","что",E$4)),"",0,1),"+","-"),"")</f>
        <v/>
      </c>
      <c r="F22" s="3">
        <f t="shared" ca="1" si="7"/>
        <v>0</v>
      </c>
      <c r="G22" s="3">
        <f t="shared" ca="1" si="7"/>
        <v>0</v>
      </c>
      <c r="H22" s="3">
        <f t="shared" ca="1" si="7"/>
        <v>0</v>
      </c>
      <c r="I22" s="3">
        <f t="shared" ca="1" si="7"/>
        <v>0</v>
      </c>
      <c r="J22" s="3">
        <f t="shared" ca="1" si="7"/>
        <v>0</v>
      </c>
      <c r="K22" s="3">
        <f t="shared" ca="1" si="7"/>
        <v>0</v>
      </c>
      <c r="L22" s="3">
        <f t="shared" ca="1" si="7"/>
        <v>0</v>
      </c>
      <c r="M22" s="3">
        <f t="shared" ca="1" si="7"/>
        <v>0</v>
      </c>
      <c r="N22" s="3">
        <f t="shared" ca="1" si="7"/>
        <v>0</v>
      </c>
      <c r="O22" s="3">
        <f t="shared" ca="1" si="7"/>
        <v>0</v>
      </c>
      <c r="P22" s="3">
        <f t="shared" ca="1" si="7"/>
        <v>0</v>
      </c>
      <c r="Q22" s="3">
        <f t="shared" ca="1" si="7"/>
        <v>0</v>
      </c>
      <c r="R22" s="59" t="str">
        <f t="shared" ca="1" si="3"/>
        <v/>
      </c>
      <c r="S22" s="27" t="str">
        <f t="shared" ca="1" si="4"/>
        <v/>
      </c>
      <c r="T22" s="59" t="str">
        <f t="shared" ca="1" si="5"/>
        <v/>
      </c>
      <c r="U22" s="59" t="str">
        <f t="shared" ca="1" si="6"/>
        <v/>
      </c>
    </row>
    <row r="23" spans="1:21" x14ac:dyDescent="0.25">
      <c r="A23" s="10" t="str">
        <f t="shared" ca="1" si="2"/>
        <v>delete</v>
      </c>
      <c r="B23" s="16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49" t="str" cm="1">
        <f t="array" aca="1" ref="E23" ca="1">IFERROR(IF(_xlfn.XLOOKUP($B23,INDIRECT(SUBSTITUTE("ИсходныеДанные!$где$2:$где$50000","где",$B$4)),INDIRECT(SUBSTITUTE("ИсходныеДанные!$что$2:$что$50000","что",E$4)),"",0,1),"+","-"),"")</f>
        <v/>
      </c>
      <c r="F23" s="3">
        <f t="shared" ca="1" si="7"/>
        <v>0</v>
      </c>
      <c r="G23" s="3">
        <f t="shared" ca="1" si="7"/>
        <v>0</v>
      </c>
      <c r="H23" s="3">
        <f t="shared" ca="1" si="7"/>
        <v>0</v>
      </c>
      <c r="I23" s="3">
        <f t="shared" ca="1" si="7"/>
        <v>0</v>
      </c>
      <c r="J23" s="3">
        <f t="shared" ca="1" si="7"/>
        <v>0</v>
      </c>
      <c r="K23" s="3">
        <f t="shared" ca="1" si="7"/>
        <v>0</v>
      </c>
      <c r="L23" s="3">
        <f t="shared" ca="1" si="7"/>
        <v>0</v>
      </c>
      <c r="M23" s="3">
        <f t="shared" ca="1" si="7"/>
        <v>0</v>
      </c>
      <c r="N23" s="3">
        <f t="shared" ca="1" si="7"/>
        <v>0</v>
      </c>
      <c r="O23" s="3">
        <f t="shared" ca="1" si="7"/>
        <v>0</v>
      </c>
      <c r="P23" s="3">
        <f t="shared" ca="1" si="7"/>
        <v>0</v>
      </c>
      <c r="Q23" s="3">
        <f t="shared" ca="1" si="7"/>
        <v>0</v>
      </c>
      <c r="R23" s="59" t="str">
        <f t="shared" ca="1" si="3"/>
        <v/>
      </c>
      <c r="S23" s="27" t="str">
        <f t="shared" ca="1" si="4"/>
        <v/>
      </c>
      <c r="T23" s="59" t="str">
        <f t="shared" ca="1" si="5"/>
        <v/>
      </c>
      <c r="U23" s="59" t="str">
        <f t="shared" ca="1" si="6"/>
        <v/>
      </c>
    </row>
    <row r="24" spans="1:21" x14ac:dyDescent="0.25">
      <c r="A24" s="10" t="str">
        <f t="shared" ca="1" si="2"/>
        <v>delete</v>
      </c>
      <c r="B24" s="16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49" t="str" cm="1">
        <f t="array" aca="1" ref="E24" ca="1">IFERROR(IF(_xlfn.XLOOKUP($B24,INDIRECT(SUBSTITUTE("ИсходныеДанные!$где$2:$где$50000","где",$B$4)),INDIRECT(SUBSTITUTE("ИсходныеДанные!$что$2:$что$50000","что",E$4)),"",0,1),"+","-"),"")</f>
        <v/>
      </c>
      <c r="F24" s="3">
        <f t="shared" ca="1" si="7"/>
        <v>0</v>
      </c>
      <c r="G24" s="3">
        <f t="shared" ca="1" si="7"/>
        <v>0</v>
      </c>
      <c r="H24" s="3">
        <f t="shared" ca="1" si="7"/>
        <v>0</v>
      </c>
      <c r="I24" s="3">
        <f t="shared" ca="1" si="7"/>
        <v>0</v>
      </c>
      <c r="J24" s="3">
        <f t="shared" ca="1" si="7"/>
        <v>0</v>
      </c>
      <c r="K24" s="3">
        <f t="shared" ca="1" si="7"/>
        <v>0</v>
      </c>
      <c r="L24" s="3">
        <f t="shared" ca="1" si="7"/>
        <v>0</v>
      </c>
      <c r="M24" s="3">
        <f t="shared" ca="1" si="7"/>
        <v>0</v>
      </c>
      <c r="N24" s="3">
        <f t="shared" ca="1" si="7"/>
        <v>0</v>
      </c>
      <c r="O24" s="3">
        <f t="shared" ca="1" si="7"/>
        <v>0</v>
      </c>
      <c r="P24" s="3">
        <f t="shared" ca="1" si="7"/>
        <v>0</v>
      </c>
      <c r="Q24" s="3">
        <f t="shared" ca="1" si="7"/>
        <v>0</v>
      </c>
      <c r="R24" s="59" t="str">
        <f t="shared" ca="1" si="3"/>
        <v/>
      </c>
      <c r="S24" s="27" t="str">
        <f t="shared" ca="1" si="4"/>
        <v/>
      </c>
      <c r="T24" s="59" t="str">
        <f t="shared" ca="1" si="5"/>
        <v/>
      </c>
      <c r="U24" s="59" t="str">
        <f t="shared" ca="1" si="6"/>
        <v/>
      </c>
    </row>
    <row r="25" spans="1:21" x14ac:dyDescent="0.25">
      <c r="A25" s="10" t="str">
        <f t="shared" ca="1" si="2"/>
        <v>delete</v>
      </c>
      <c r="B25" s="16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49" t="str" cm="1">
        <f t="array" aca="1" ref="E25" ca="1">IFERROR(IF(_xlfn.XLOOKUP($B25,INDIRECT(SUBSTITUTE("ИсходныеДанные!$где$2:$где$50000","где",$B$4)),INDIRECT(SUBSTITUTE("ИсходныеДанные!$что$2:$что$50000","что",E$4)),"",0,1),"+","-"),"")</f>
        <v/>
      </c>
      <c r="F25" s="3">
        <f t="shared" ca="1" si="7"/>
        <v>0</v>
      </c>
      <c r="G25" s="3">
        <f t="shared" ca="1" si="7"/>
        <v>0</v>
      </c>
      <c r="H25" s="3">
        <f t="shared" ca="1" si="7"/>
        <v>0</v>
      </c>
      <c r="I25" s="3">
        <f t="shared" ca="1" si="7"/>
        <v>0</v>
      </c>
      <c r="J25" s="3">
        <f t="shared" ca="1" si="7"/>
        <v>0</v>
      </c>
      <c r="K25" s="3">
        <f t="shared" ca="1" si="7"/>
        <v>0</v>
      </c>
      <c r="L25" s="3">
        <f t="shared" ca="1" si="7"/>
        <v>0</v>
      </c>
      <c r="M25" s="3">
        <f t="shared" ca="1" si="7"/>
        <v>0</v>
      </c>
      <c r="N25" s="3">
        <f t="shared" ca="1" si="7"/>
        <v>0</v>
      </c>
      <c r="O25" s="3">
        <f t="shared" ca="1" si="7"/>
        <v>0</v>
      </c>
      <c r="P25" s="3">
        <f t="shared" ca="1" si="7"/>
        <v>0</v>
      </c>
      <c r="Q25" s="3">
        <f t="shared" ca="1" si="7"/>
        <v>0</v>
      </c>
      <c r="R25" s="59" t="str">
        <f t="shared" ca="1" si="3"/>
        <v/>
      </c>
      <c r="S25" s="27" t="str">
        <f t="shared" ca="1" si="4"/>
        <v/>
      </c>
      <c r="T25" s="59" t="str">
        <f t="shared" ca="1" si="5"/>
        <v/>
      </c>
      <c r="U25" s="59" t="str">
        <f t="shared" ca="1" si="6"/>
        <v/>
      </c>
    </row>
    <row r="26" spans="1:21" x14ac:dyDescent="0.25">
      <c r="A26" s="10" t="str">
        <f t="shared" ca="1" si="2"/>
        <v>delete</v>
      </c>
      <c r="B26" s="16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49" t="str" cm="1">
        <f t="array" aca="1" ref="E26" ca="1">IFERROR(IF(_xlfn.XLOOKUP($B26,INDIRECT(SUBSTITUTE("ИсходныеДанные!$где$2:$где$50000","где",$B$4)),INDIRECT(SUBSTITUTE("ИсходныеДанные!$что$2:$что$50000","что",E$4)),"",0,1),"+","-"),"")</f>
        <v/>
      </c>
      <c r="F26" s="3">
        <f t="shared" ca="1" si="7"/>
        <v>0</v>
      </c>
      <c r="G26" s="3">
        <f t="shared" ca="1" si="7"/>
        <v>0</v>
      </c>
      <c r="H26" s="3">
        <f t="shared" ca="1" si="7"/>
        <v>0</v>
      </c>
      <c r="I26" s="3">
        <f t="shared" ca="1" si="7"/>
        <v>0</v>
      </c>
      <c r="J26" s="3">
        <f t="shared" ca="1" si="7"/>
        <v>0</v>
      </c>
      <c r="K26" s="3">
        <f t="shared" ca="1" si="7"/>
        <v>0</v>
      </c>
      <c r="L26" s="3">
        <f t="shared" ca="1" si="7"/>
        <v>0</v>
      </c>
      <c r="M26" s="3">
        <f t="shared" ca="1" si="7"/>
        <v>0</v>
      </c>
      <c r="N26" s="3">
        <f t="shared" ca="1" si="7"/>
        <v>0</v>
      </c>
      <c r="O26" s="3">
        <f t="shared" ca="1" si="7"/>
        <v>0</v>
      </c>
      <c r="P26" s="3">
        <f t="shared" ca="1" si="7"/>
        <v>0</v>
      </c>
      <c r="Q26" s="3">
        <f t="shared" ca="1" si="7"/>
        <v>0</v>
      </c>
      <c r="R26" s="59" t="str">
        <f t="shared" ca="1" si="3"/>
        <v/>
      </c>
      <c r="S26" s="27" t="str">
        <f t="shared" ca="1" si="4"/>
        <v/>
      </c>
      <c r="T26" s="59" t="str">
        <f t="shared" ca="1" si="5"/>
        <v/>
      </c>
      <c r="U26" s="59" t="str">
        <f t="shared" ca="1" si="6"/>
        <v/>
      </c>
    </row>
    <row r="27" spans="1:21" x14ac:dyDescent="0.25">
      <c r="A27" s="10" t="str">
        <f t="shared" ca="1" si="2"/>
        <v>delete</v>
      </c>
      <c r="B27" s="16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49" t="str" cm="1">
        <f t="array" aca="1" ref="E27" ca="1">IFERROR(IF(_xlfn.XLOOKUP($B27,INDIRECT(SUBSTITUTE("ИсходныеДанные!$где$2:$где$50000","где",$B$4)),INDIRECT(SUBSTITUTE("ИсходныеДанные!$что$2:$что$50000","что",E$4)),"",0,1),"+","-"),"")</f>
        <v/>
      </c>
      <c r="F27" s="3">
        <f t="shared" ca="1" si="7"/>
        <v>0</v>
      </c>
      <c r="G27" s="3">
        <f t="shared" ca="1" si="7"/>
        <v>0</v>
      </c>
      <c r="H27" s="3">
        <f t="shared" ca="1" si="7"/>
        <v>0</v>
      </c>
      <c r="I27" s="3">
        <f t="shared" ca="1" si="7"/>
        <v>0</v>
      </c>
      <c r="J27" s="3">
        <f t="shared" ca="1" si="7"/>
        <v>0</v>
      </c>
      <c r="K27" s="3">
        <f t="shared" ca="1" si="7"/>
        <v>0</v>
      </c>
      <c r="L27" s="3">
        <f t="shared" ca="1" si="7"/>
        <v>0</v>
      </c>
      <c r="M27" s="3">
        <f t="shared" ca="1" si="7"/>
        <v>0</v>
      </c>
      <c r="N27" s="3">
        <f t="shared" ca="1" si="7"/>
        <v>0</v>
      </c>
      <c r="O27" s="3">
        <f t="shared" ca="1" si="7"/>
        <v>0</v>
      </c>
      <c r="P27" s="3">
        <f t="shared" ca="1" si="7"/>
        <v>0</v>
      </c>
      <c r="Q27" s="3">
        <f t="shared" ca="1" si="7"/>
        <v>0</v>
      </c>
      <c r="R27" s="59" t="str">
        <f t="shared" ca="1" si="3"/>
        <v/>
      </c>
      <c r="S27" s="27" t="str">
        <f t="shared" ca="1" si="4"/>
        <v/>
      </c>
      <c r="T27" s="59" t="str">
        <f t="shared" ca="1" si="5"/>
        <v/>
      </c>
      <c r="U27" s="59" t="str">
        <f t="shared" ca="1" si="6"/>
        <v/>
      </c>
    </row>
    <row r="28" spans="1:21" x14ac:dyDescent="0.25">
      <c r="A28" s="10" t="str">
        <f t="shared" ref="A28:A73" ca="1" si="8">IF(C28="","delete","")</f>
        <v>delete</v>
      </c>
      <c r="B28" s="16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49" t="str" cm="1">
        <f t="array" aca="1" ref="E28" ca="1">IFERROR(IF(_xlfn.XLOOKUP($B28,INDIRECT(SUBSTITUTE("ИсходныеДанные!$где$2:$где$50000","где",$B$4)),INDIRECT(SUBSTITUTE("ИсходныеДанные!$что$2:$что$50000","что",E$4)),"",0,1),"+","-"),"")</f>
        <v/>
      </c>
      <c r="F28" s="3">
        <f t="shared" ca="1" si="7"/>
        <v>0</v>
      </c>
      <c r="G28" s="3">
        <f t="shared" ca="1" si="7"/>
        <v>0</v>
      </c>
      <c r="H28" s="3">
        <f t="shared" ca="1" si="7"/>
        <v>0</v>
      </c>
      <c r="I28" s="3">
        <f t="shared" ca="1" si="7"/>
        <v>0</v>
      </c>
      <c r="J28" s="3">
        <f t="shared" ca="1" si="7"/>
        <v>0</v>
      </c>
      <c r="K28" s="3">
        <f t="shared" ca="1" si="7"/>
        <v>0</v>
      </c>
      <c r="L28" s="3">
        <f t="shared" ca="1" si="7"/>
        <v>0</v>
      </c>
      <c r="M28" s="3">
        <f t="shared" ca="1" si="7"/>
        <v>0</v>
      </c>
      <c r="N28" s="3">
        <f t="shared" ca="1" si="7"/>
        <v>0</v>
      </c>
      <c r="O28" s="3">
        <f t="shared" ca="1" si="7"/>
        <v>0</v>
      </c>
      <c r="P28" s="3">
        <f t="shared" ca="1" si="7"/>
        <v>0</v>
      </c>
      <c r="Q28" s="3">
        <f t="shared" ca="1" si="7"/>
        <v>0</v>
      </c>
      <c r="R28" s="59" t="str">
        <f t="shared" ca="1" si="3"/>
        <v/>
      </c>
      <c r="S28" s="27" t="str">
        <f t="shared" ca="1" si="4"/>
        <v/>
      </c>
      <c r="T28" s="59" t="str">
        <f t="shared" ca="1" si="5"/>
        <v/>
      </c>
      <c r="U28" s="59" t="str">
        <f t="shared" ca="1" si="6"/>
        <v/>
      </c>
    </row>
    <row r="29" spans="1:21" x14ac:dyDescent="0.25">
      <c r="A29" s="10" t="str">
        <f t="shared" ca="1" si="8"/>
        <v>delete</v>
      </c>
      <c r="B29" s="16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49" t="str" cm="1">
        <f t="array" aca="1" ref="E29" ca="1">IFERROR(IF(_xlfn.XLOOKUP($B29,INDIRECT(SUBSTITUTE("ИсходныеДанные!$где$2:$где$50000","где",$B$4)),INDIRECT(SUBSTITUTE("ИсходныеДанные!$что$2:$что$50000","что",E$4)),"",0,1),"+","-"),"")</f>
        <v/>
      </c>
      <c r="F29" s="3">
        <f t="shared" ref="F29:Q38" ca="1" si="9">IF($B29&lt;&gt;"",SUMIF(INDIRECT("ИсходныеДанные!$"&amp;$F$4&amp;"$2:$"&amp;$F$4&amp;"$50000"),$B29&amp;"#"&amp;F$6,INDIRECT("ИсходныеДанные!$J$2:$J$50000")),0)</f>
        <v>0</v>
      </c>
      <c r="G29" s="3">
        <f t="shared" ca="1" si="9"/>
        <v>0</v>
      </c>
      <c r="H29" s="3">
        <f t="shared" ca="1" si="9"/>
        <v>0</v>
      </c>
      <c r="I29" s="3">
        <f t="shared" ca="1" si="9"/>
        <v>0</v>
      </c>
      <c r="J29" s="3">
        <f t="shared" ca="1" si="9"/>
        <v>0</v>
      </c>
      <c r="K29" s="3">
        <f t="shared" ca="1" si="9"/>
        <v>0</v>
      </c>
      <c r="L29" s="3">
        <f t="shared" ca="1" si="9"/>
        <v>0</v>
      </c>
      <c r="M29" s="3">
        <f t="shared" ca="1" si="9"/>
        <v>0</v>
      </c>
      <c r="N29" s="3">
        <f t="shared" ca="1" si="9"/>
        <v>0</v>
      </c>
      <c r="O29" s="3">
        <f t="shared" ca="1" si="9"/>
        <v>0</v>
      </c>
      <c r="P29" s="3">
        <f t="shared" ca="1" si="9"/>
        <v>0</v>
      </c>
      <c r="Q29" s="3">
        <f t="shared" ca="1" si="9"/>
        <v>0</v>
      </c>
      <c r="R29" s="59" t="str">
        <f t="shared" ca="1" si="3"/>
        <v/>
      </c>
      <c r="S29" s="27" t="str">
        <f t="shared" ca="1" si="4"/>
        <v/>
      </c>
      <c r="T29" s="59" t="str">
        <f t="shared" ca="1" si="5"/>
        <v/>
      </c>
      <c r="U29" s="59" t="str">
        <f t="shared" ca="1" si="6"/>
        <v/>
      </c>
    </row>
    <row r="30" spans="1:21" x14ac:dyDescent="0.25">
      <c r="A30" s="10" t="str">
        <f t="shared" ca="1" si="8"/>
        <v>delete</v>
      </c>
      <c r="B30" s="16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49" t="str" cm="1">
        <f t="array" aca="1" ref="E30" ca="1">IFERROR(IF(_xlfn.XLOOKUP($B30,INDIRECT(SUBSTITUTE("ИсходныеДанные!$где$2:$где$50000","где",$B$4)),INDIRECT(SUBSTITUTE("ИсходныеДанные!$что$2:$что$50000","что",E$4)),"",0,1),"+","-"),"")</f>
        <v/>
      </c>
      <c r="F30" s="3">
        <f t="shared" ca="1" si="9"/>
        <v>0</v>
      </c>
      <c r="G30" s="3">
        <f t="shared" ca="1" si="9"/>
        <v>0</v>
      </c>
      <c r="H30" s="3">
        <f t="shared" ca="1" si="9"/>
        <v>0</v>
      </c>
      <c r="I30" s="3">
        <f t="shared" ca="1" si="9"/>
        <v>0</v>
      </c>
      <c r="J30" s="3">
        <f t="shared" ca="1" si="9"/>
        <v>0</v>
      </c>
      <c r="K30" s="3">
        <f t="shared" ca="1" si="9"/>
        <v>0</v>
      </c>
      <c r="L30" s="3">
        <f t="shared" ca="1" si="9"/>
        <v>0</v>
      </c>
      <c r="M30" s="3">
        <f t="shared" ca="1" si="9"/>
        <v>0</v>
      </c>
      <c r="N30" s="3">
        <f t="shared" ca="1" si="9"/>
        <v>0</v>
      </c>
      <c r="O30" s="3">
        <f t="shared" ca="1" si="9"/>
        <v>0</v>
      </c>
      <c r="P30" s="3">
        <f t="shared" ca="1" si="9"/>
        <v>0</v>
      </c>
      <c r="Q30" s="3">
        <f t="shared" ca="1" si="9"/>
        <v>0</v>
      </c>
      <c r="R30" s="59" t="str">
        <f t="shared" ca="1" si="3"/>
        <v/>
      </c>
      <c r="S30" s="27" t="str">
        <f t="shared" ca="1" si="4"/>
        <v/>
      </c>
      <c r="T30" s="59" t="str">
        <f t="shared" ca="1" si="5"/>
        <v/>
      </c>
      <c r="U30" s="59" t="str">
        <f t="shared" ca="1" si="6"/>
        <v/>
      </c>
    </row>
    <row r="31" spans="1:21" x14ac:dyDescent="0.25">
      <c r="A31" s="10" t="str">
        <f t="shared" ca="1" si="8"/>
        <v>delete</v>
      </c>
      <c r="B31" s="16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49" t="str" cm="1">
        <f t="array" aca="1" ref="E31" ca="1">IFERROR(IF(_xlfn.XLOOKUP($B31,INDIRECT(SUBSTITUTE("ИсходныеДанные!$где$2:$где$50000","где",$B$4)),INDIRECT(SUBSTITUTE("ИсходныеДанные!$что$2:$что$50000","что",E$4)),"",0,1),"+","-"),"")</f>
        <v/>
      </c>
      <c r="F31" s="3">
        <f t="shared" ca="1" si="9"/>
        <v>0</v>
      </c>
      <c r="G31" s="3">
        <f t="shared" ca="1" si="9"/>
        <v>0</v>
      </c>
      <c r="H31" s="3">
        <f t="shared" ca="1" si="9"/>
        <v>0</v>
      </c>
      <c r="I31" s="3">
        <f t="shared" ca="1" si="9"/>
        <v>0</v>
      </c>
      <c r="J31" s="3">
        <f t="shared" ca="1" si="9"/>
        <v>0</v>
      </c>
      <c r="K31" s="3">
        <f t="shared" ca="1" si="9"/>
        <v>0</v>
      </c>
      <c r="L31" s="3">
        <f t="shared" ca="1" si="9"/>
        <v>0</v>
      </c>
      <c r="M31" s="3">
        <f t="shared" ca="1" si="9"/>
        <v>0</v>
      </c>
      <c r="N31" s="3">
        <f t="shared" ca="1" si="9"/>
        <v>0</v>
      </c>
      <c r="O31" s="3">
        <f t="shared" ca="1" si="9"/>
        <v>0</v>
      </c>
      <c r="P31" s="3">
        <f t="shared" ca="1" si="9"/>
        <v>0</v>
      </c>
      <c r="Q31" s="3">
        <f t="shared" ca="1" si="9"/>
        <v>0</v>
      </c>
      <c r="R31" s="59" t="str">
        <f t="shared" ca="1" si="3"/>
        <v/>
      </c>
      <c r="S31" s="27" t="str">
        <f t="shared" ca="1" si="4"/>
        <v/>
      </c>
      <c r="T31" s="59" t="str">
        <f t="shared" ca="1" si="5"/>
        <v/>
      </c>
      <c r="U31" s="59" t="str">
        <f t="shared" ca="1" si="6"/>
        <v/>
      </c>
    </row>
    <row r="32" spans="1:21" x14ac:dyDescent="0.25">
      <c r="A32" s="10" t="str">
        <f t="shared" ca="1" si="8"/>
        <v>delete</v>
      </c>
      <c r="B32" s="16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49" t="str" cm="1">
        <f t="array" aca="1" ref="E32" ca="1">IFERROR(IF(_xlfn.XLOOKUP($B32,INDIRECT(SUBSTITUTE("ИсходныеДанные!$где$2:$где$50000","где",$B$4)),INDIRECT(SUBSTITUTE("ИсходныеДанные!$что$2:$что$50000","что",E$4)),"",0,1),"+","-"),"")</f>
        <v/>
      </c>
      <c r="F32" s="3">
        <f t="shared" ca="1" si="9"/>
        <v>0</v>
      </c>
      <c r="G32" s="3">
        <f t="shared" ca="1" si="9"/>
        <v>0</v>
      </c>
      <c r="H32" s="3">
        <f t="shared" ca="1" si="9"/>
        <v>0</v>
      </c>
      <c r="I32" s="3">
        <f t="shared" ca="1" si="9"/>
        <v>0</v>
      </c>
      <c r="J32" s="3">
        <f t="shared" ca="1" si="9"/>
        <v>0</v>
      </c>
      <c r="K32" s="3">
        <f t="shared" ca="1" si="9"/>
        <v>0</v>
      </c>
      <c r="L32" s="3">
        <f t="shared" ca="1" si="9"/>
        <v>0</v>
      </c>
      <c r="M32" s="3">
        <f t="shared" ca="1" si="9"/>
        <v>0</v>
      </c>
      <c r="N32" s="3">
        <f t="shared" ca="1" si="9"/>
        <v>0</v>
      </c>
      <c r="O32" s="3">
        <f t="shared" ca="1" si="9"/>
        <v>0</v>
      </c>
      <c r="P32" s="3">
        <f t="shared" ca="1" si="9"/>
        <v>0</v>
      </c>
      <c r="Q32" s="3">
        <f t="shared" ca="1" si="9"/>
        <v>0</v>
      </c>
      <c r="R32" s="59" t="str">
        <f t="shared" ca="1" si="3"/>
        <v/>
      </c>
      <c r="S32" s="27" t="str">
        <f t="shared" ca="1" si="4"/>
        <v/>
      </c>
      <c r="T32" s="59" t="str">
        <f t="shared" ca="1" si="5"/>
        <v/>
      </c>
      <c r="U32" s="59" t="str">
        <f t="shared" ca="1" si="6"/>
        <v/>
      </c>
    </row>
    <row r="33" spans="1:21" x14ac:dyDescent="0.25">
      <c r="A33" s="10" t="str">
        <f t="shared" ca="1" si="8"/>
        <v>delete</v>
      </c>
      <c r="B33" s="16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49" t="str" cm="1">
        <f t="array" aca="1" ref="E33" ca="1">IFERROR(IF(_xlfn.XLOOKUP($B33,INDIRECT(SUBSTITUTE("ИсходныеДанные!$где$2:$где$50000","где",$B$4)),INDIRECT(SUBSTITUTE("ИсходныеДанные!$что$2:$что$50000","что",E$4)),"",0,1),"+","-"),"")</f>
        <v/>
      </c>
      <c r="F33" s="3">
        <f t="shared" ca="1" si="9"/>
        <v>0</v>
      </c>
      <c r="G33" s="3">
        <f t="shared" ca="1" si="9"/>
        <v>0</v>
      </c>
      <c r="H33" s="3">
        <f t="shared" ca="1" si="9"/>
        <v>0</v>
      </c>
      <c r="I33" s="3">
        <f t="shared" ca="1" si="9"/>
        <v>0</v>
      </c>
      <c r="J33" s="3">
        <f t="shared" ca="1" si="9"/>
        <v>0</v>
      </c>
      <c r="K33" s="3">
        <f t="shared" ca="1" si="9"/>
        <v>0</v>
      </c>
      <c r="L33" s="3">
        <f t="shared" ca="1" si="9"/>
        <v>0</v>
      </c>
      <c r="M33" s="3">
        <f t="shared" ca="1" si="9"/>
        <v>0</v>
      </c>
      <c r="N33" s="3">
        <f t="shared" ca="1" si="9"/>
        <v>0</v>
      </c>
      <c r="O33" s="3">
        <f t="shared" ca="1" si="9"/>
        <v>0</v>
      </c>
      <c r="P33" s="3">
        <f t="shared" ca="1" si="9"/>
        <v>0</v>
      </c>
      <c r="Q33" s="3">
        <f t="shared" ca="1" si="9"/>
        <v>0</v>
      </c>
      <c r="R33" s="59" t="str">
        <f t="shared" ca="1" si="3"/>
        <v/>
      </c>
      <c r="S33" s="27" t="str">
        <f t="shared" ca="1" si="4"/>
        <v/>
      </c>
      <c r="T33" s="59" t="str">
        <f t="shared" ca="1" si="5"/>
        <v/>
      </c>
      <c r="U33" s="59" t="str">
        <f t="shared" ca="1" si="6"/>
        <v/>
      </c>
    </row>
    <row r="34" spans="1:21" x14ac:dyDescent="0.25">
      <c r="A34" s="10" t="str">
        <f t="shared" ca="1" si="8"/>
        <v>delete</v>
      </c>
      <c r="B34" s="16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49" t="str" cm="1">
        <f t="array" aca="1" ref="E34" ca="1">IFERROR(IF(_xlfn.XLOOKUP($B34,INDIRECT(SUBSTITUTE("ИсходныеДанные!$где$2:$где$50000","где",$B$4)),INDIRECT(SUBSTITUTE("ИсходныеДанные!$что$2:$что$50000","что",E$4)),"",0,1),"+","-"),"")</f>
        <v/>
      </c>
      <c r="F34" s="3">
        <f t="shared" ca="1" si="9"/>
        <v>0</v>
      </c>
      <c r="G34" s="3">
        <f t="shared" ca="1" si="9"/>
        <v>0</v>
      </c>
      <c r="H34" s="3">
        <f t="shared" ca="1" si="9"/>
        <v>0</v>
      </c>
      <c r="I34" s="3">
        <f t="shared" ca="1" si="9"/>
        <v>0</v>
      </c>
      <c r="J34" s="3">
        <f t="shared" ca="1" si="9"/>
        <v>0</v>
      </c>
      <c r="K34" s="3">
        <f t="shared" ca="1" si="9"/>
        <v>0</v>
      </c>
      <c r="L34" s="3">
        <f t="shared" ca="1" si="9"/>
        <v>0</v>
      </c>
      <c r="M34" s="3">
        <f t="shared" ca="1" si="9"/>
        <v>0</v>
      </c>
      <c r="N34" s="3">
        <f t="shared" ca="1" si="9"/>
        <v>0</v>
      </c>
      <c r="O34" s="3">
        <f t="shared" ca="1" si="9"/>
        <v>0</v>
      </c>
      <c r="P34" s="3">
        <f t="shared" ca="1" si="9"/>
        <v>0</v>
      </c>
      <c r="Q34" s="3">
        <f t="shared" ca="1" si="9"/>
        <v>0</v>
      </c>
      <c r="R34" s="59" t="str">
        <f t="shared" ca="1" si="3"/>
        <v/>
      </c>
      <c r="S34" s="27" t="str">
        <f t="shared" ca="1" si="4"/>
        <v/>
      </c>
      <c r="T34" s="59" t="str">
        <f t="shared" ca="1" si="5"/>
        <v/>
      </c>
      <c r="U34" s="59" t="str">
        <f t="shared" ca="1" si="6"/>
        <v/>
      </c>
    </row>
    <row r="35" spans="1:21" x14ac:dyDescent="0.25">
      <c r="A35" s="10" t="str">
        <f t="shared" ca="1" si="8"/>
        <v>delete</v>
      </c>
      <c r="B35" s="16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49" t="str" cm="1">
        <f t="array" aca="1" ref="E35" ca="1">IFERROR(IF(_xlfn.XLOOKUP($B35,INDIRECT(SUBSTITUTE("ИсходныеДанные!$где$2:$где$50000","где",$B$4)),INDIRECT(SUBSTITUTE("ИсходныеДанные!$что$2:$что$50000","что",E$4)),"",0,1),"+","-"),"")</f>
        <v/>
      </c>
      <c r="F35" s="3">
        <f t="shared" ca="1" si="9"/>
        <v>0</v>
      </c>
      <c r="G35" s="3">
        <f t="shared" ca="1" si="9"/>
        <v>0</v>
      </c>
      <c r="H35" s="3">
        <f t="shared" ca="1" si="9"/>
        <v>0</v>
      </c>
      <c r="I35" s="3">
        <f t="shared" ca="1" si="9"/>
        <v>0</v>
      </c>
      <c r="J35" s="3">
        <f t="shared" ca="1" si="9"/>
        <v>0</v>
      </c>
      <c r="K35" s="3">
        <f t="shared" ca="1" si="9"/>
        <v>0</v>
      </c>
      <c r="L35" s="3">
        <f t="shared" ca="1" si="9"/>
        <v>0</v>
      </c>
      <c r="M35" s="3">
        <f t="shared" ca="1" si="9"/>
        <v>0</v>
      </c>
      <c r="N35" s="3">
        <f t="shared" ca="1" si="9"/>
        <v>0</v>
      </c>
      <c r="O35" s="3">
        <f t="shared" ca="1" si="9"/>
        <v>0</v>
      </c>
      <c r="P35" s="3">
        <f t="shared" ca="1" si="9"/>
        <v>0</v>
      </c>
      <c r="Q35" s="3">
        <f t="shared" ca="1" si="9"/>
        <v>0</v>
      </c>
      <c r="R35" s="59" t="str">
        <f t="shared" ca="1" si="3"/>
        <v/>
      </c>
      <c r="S35" s="27" t="str">
        <f t="shared" ca="1" si="4"/>
        <v/>
      </c>
      <c r="T35" s="59" t="str">
        <f t="shared" ca="1" si="5"/>
        <v/>
      </c>
      <c r="U35" s="59" t="str">
        <f t="shared" ca="1" si="6"/>
        <v/>
      </c>
    </row>
    <row r="36" spans="1:21" x14ac:dyDescent="0.25">
      <c r="A36" s="10" t="str">
        <f t="shared" ca="1" si="8"/>
        <v>delete</v>
      </c>
      <c r="B36" s="16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49" t="str" cm="1">
        <f t="array" aca="1" ref="E36" ca="1">IFERROR(IF(_xlfn.XLOOKUP($B36,INDIRECT(SUBSTITUTE("ИсходныеДанные!$где$2:$где$50000","где",$B$4)),INDIRECT(SUBSTITUTE("ИсходныеДанные!$что$2:$что$50000","что",E$4)),"",0,1),"+","-"),"")</f>
        <v/>
      </c>
      <c r="F36" s="3">
        <f t="shared" ca="1" si="9"/>
        <v>0</v>
      </c>
      <c r="G36" s="3">
        <f t="shared" ca="1" si="9"/>
        <v>0</v>
      </c>
      <c r="H36" s="3">
        <f t="shared" ca="1" si="9"/>
        <v>0</v>
      </c>
      <c r="I36" s="3">
        <f t="shared" ca="1" si="9"/>
        <v>0</v>
      </c>
      <c r="J36" s="3">
        <f t="shared" ca="1" si="9"/>
        <v>0</v>
      </c>
      <c r="K36" s="3">
        <f t="shared" ca="1" si="9"/>
        <v>0</v>
      </c>
      <c r="L36" s="3">
        <f t="shared" ca="1" si="9"/>
        <v>0</v>
      </c>
      <c r="M36" s="3">
        <f t="shared" ca="1" si="9"/>
        <v>0</v>
      </c>
      <c r="N36" s="3">
        <f t="shared" ca="1" si="9"/>
        <v>0</v>
      </c>
      <c r="O36" s="3">
        <f t="shared" ca="1" si="9"/>
        <v>0</v>
      </c>
      <c r="P36" s="3">
        <f t="shared" ca="1" si="9"/>
        <v>0</v>
      </c>
      <c r="Q36" s="3">
        <f t="shared" ca="1" si="9"/>
        <v>0</v>
      </c>
      <c r="R36" s="59" t="str">
        <f t="shared" ca="1" si="3"/>
        <v/>
      </c>
      <c r="S36" s="27" t="str">
        <f t="shared" ca="1" si="4"/>
        <v/>
      </c>
      <c r="T36" s="59" t="str">
        <f t="shared" ca="1" si="5"/>
        <v/>
      </c>
      <c r="U36" s="59" t="str">
        <f t="shared" ca="1" si="6"/>
        <v/>
      </c>
    </row>
    <row r="37" spans="1:21" x14ac:dyDescent="0.25">
      <c r="A37" s="10" t="str">
        <f t="shared" ca="1" si="8"/>
        <v>delete</v>
      </c>
      <c r="B37" s="16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49" t="str" cm="1">
        <f t="array" aca="1" ref="E37" ca="1">IFERROR(IF(_xlfn.XLOOKUP($B37,INDIRECT(SUBSTITUTE("ИсходныеДанные!$где$2:$где$50000","где",$B$4)),INDIRECT(SUBSTITUTE("ИсходныеДанные!$что$2:$что$50000","что",E$4)),"",0,1),"+","-"),"")</f>
        <v/>
      </c>
      <c r="F37" s="3">
        <f t="shared" ca="1" si="9"/>
        <v>0</v>
      </c>
      <c r="G37" s="3">
        <f t="shared" ca="1" si="9"/>
        <v>0</v>
      </c>
      <c r="H37" s="3">
        <f t="shared" ca="1" si="9"/>
        <v>0</v>
      </c>
      <c r="I37" s="3">
        <f t="shared" ca="1" si="9"/>
        <v>0</v>
      </c>
      <c r="J37" s="3">
        <f t="shared" ca="1" si="9"/>
        <v>0</v>
      </c>
      <c r="K37" s="3">
        <f t="shared" ca="1" si="9"/>
        <v>0</v>
      </c>
      <c r="L37" s="3">
        <f t="shared" ca="1" si="9"/>
        <v>0</v>
      </c>
      <c r="M37" s="3">
        <f t="shared" ca="1" si="9"/>
        <v>0</v>
      </c>
      <c r="N37" s="3">
        <f t="shared" ca="1" si="9"/>
        <v>0</v>
      </c>
      <c r="O37" s="3">
        <f t="shared" ca="1" si="9"/>
        <v>0</v>
      </c>
      <c r="P37" s="3">
        <f t="shared" ca="1" si="9"/>
        <v>0</v>
      </c>
      <c r="Q37" s="3">
        <f t="shared" ca="1" si="9"/>
        <v>0</v>
      </c>
      <c r="R37" s="59" t="str">
        <f t="shared" ca="1" si="3"/>
        <v/>
      </c>
      <c r="S37" s="27" t="str">
        <f t="shared" ca="1" si="4"/>
        <v/>
      </c>
      <c r="T37" s="59" t="str">
        <f t="shared" ca="1" si="5"/>
        <v/>
      </c>
      <c r="U37" s="59" t="str">
        <f t="shared" ca="1" si="6"/>
        <v/>
      </c>
    </row>
    <row r="38" spans="1:21" x14ac:dyDescent="0.25">
      <c r="A38" s="10" t="str">
        <f t="shared" ca="1" si="8"/>
        <v>delete</v>
      </c>
      <c r="B38" s="16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49" t="str" cm="1">
        <f t="array" aca="1" ref="E38" ca="1">IFERROR(IF(_xlfn.XLOOKUP($B38,INDIRECT(SUBSTITUTE("ИсходныеДанные!$где$2:$где$50000","где",$B$4)),INDIRECT(SUBSTITUTE("ИсходныеДанные!$что$2:$что$50000","что",E$4)),"",0,1),"+","-"),"")</f>
        <v/>
      </c>
      <c r="F38" s="3">
        <f t="shared" ca="1" si="9"/>
        <v>0</v>
      </c>
      <c r="G38" s="3">
        <f t="shared" ca="1" si="9"/>
        <v>0</v>
      </c>
      <c r="H38" s="3">
        <f t="shared" ca="1" si="9"/>
        <v>0</v>
      </c>
      <c r="I38" s="3">
        <f t="shared" ca="1" si="9"/>
        <v>0</v>
      </c>
      <c r="J38" s="3">
        <f t="shared" ca="1" si="9"/>
        <v>0</v>
      </c>
      <c r="K38" s="3">
        <f t="shared" ca="1" si="9"/>
        <v>0</v>
      </c>
      <c r="L38" s="3">
        <f t="shared" ca="1" si="9"/>
        <v>0</v>
      </c>
      <c r="M38" s="3">
        <f t="shared" ca="1" si="9"/>
        <v>0</v>
      </c>
      <c r="N38" s="3">
        <f t="shared" ca="1" si="9"/>
        <v>0</v>
      </c>
      <c r="O38" s="3">
        <f t="shared" ca="1" si="9"/>
        <v>0</v>
      </c>
      <c r="P38" s="3">
        <f t="shared" ca="1" si="9"/>
        <v>0</v>
      </c>
      <c r="Q38" s="3">
        <f t="shared" ca="1" si="9"/>
        <v>0</v>
      </c>
      <c r="R38" s="59" t="str">
        <f t="shared" ca="1" si="3"/>
        <v/>
      </c>
      <c r="S38" s="27" t="str">
        <f t="shared" ca="1" si="4"/>
        <v/>
      </c>
      <c r="T38" s="59" t="str">
        <f t="shared" ca="1" si="5"/>
        <v/>
      </c>
      <c r="U38" s="59" t="str">
        <f t="shared" ca="1" si="6"/>
        <v/>
      </c>
    </row>
    <row r="39" spans="1:21" x14ac:dyDescent="0.25">
      <c r="A39" s="10" t="str">
        <f t="shared" ca="1" si="8"/>
        <v>delete</v>
      </c>
      <c r="B39" s="16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49" t="str" cm="1">
        <f t="array" aca="1" ref="E39" ca="1">IFERROR(IF(_xlfn.XLOOKUP($B39,INDIRECT(SUBSTITUTE("ИсходныеДанные!$где$2:$где$50000","где",$B$4)),INDIRECT(SUBSTITUTE("ИсходныеДанные!$что$2:$что$50000","что",E$4)),"",0,1),"+","-"),"")</f>
        <v/>
      </c>
      <c r="F39" s="3">
        <f t="shared" ref="F39:Q48" ca="1" si="10">IF($B39&lt;&gt;"",SUMIF(INDIRECT("ИсходныеДанные!$"&amp;$F$4&amp;"$2:$"&amp;$F$4&amp;"$50000"),$B39&amp;"#"&amp;F$6,INDIRECT("ИсходныеДанные!$J$2:$J$50000")),0)</f>
        <v>0</v>
      </c>
      <c r="G39" s="3">
        <f t="shared" ca="1" si="10"/>
        <v>0</v>
      </c>
      <c r="H39" s="3">
        <f t="shared" ca="1" si="10"/>
        <v>0</v>
      </c>
      <c r="I39" s="3">
        <f t="shared" ca="1" si="10"/>
        <v>0</v>
      </c>
      <c r="J39" s="3">
        <f t="shared" ca="1" si="10"/>
        <v>0</v>
      </c>
      <c r="K39" s="3">
        <f t="shared" ca="1" si="10"/>
        <v>0</v>
      </c>
      <c r="L39" s="3">
        <f t="shared" ca="1" si="10"/>
        <v>0</v>
      </c>
      <c r="M39" s="3">
        <f t="shared" ca="1" si="10"/>
        <v>0</v>
      </c>
      <c r="N39" s="3">
        <f t="shared" ca="1" si="10"/>
        <v>0</v>
      </c>
      <c r="O39" s="3">
        <f t="shared" ca="1" si="10"/>
        <v>0</v>
      </c>
      <c r="P39" s="3">
        <f t="shared" ca="1" si="10"/>
        <v>0</v>
      </c>
      <c r="Q39" s="3">
        <f t="shared" ca="1" si="10"/>
        <v>0</v>
      </c>
      <c r="R39" s="59" t="str">
        <f t="shared" ca="1" si="3"/>
        <v/>
      </c>
      <c r="S39" s="27" t="str">
        <f t="shared" ca="1" si="4"/>
        <v/>
      </c>
      <c r="T39" s="59" t="str">
        <f t="shared" ca="1" si="5"/>
        <v/>
      </c>
      <c r="U39" s="59" t="str">
        <f t="shared" ca="1" si="6"/>
        <v/>
      </c>
    </row>
    <row r="40" spans="1:21" x14ac:dyDescent="0.25">
      <c r="A40" s="10" t="str">
        <f t="shared" ca="1" si="8"/>
        <v>delete</v>
      </c>
      <c r="B40" s="16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49" t="str" cm="1">
        <f t="array" aca="1" ref="E40" ca="1">IFERROR(IF(_xlfn.XLOOKUP($B40,INDIRECT(SUBSTITUTE("ИсходныеДанные!$где$2:$где$50000","где",$B$4)),INDIRECT(SUBSTITUTE("ИсходныеДанные!$что$2:$что$50000","что",E$4)),"",0,1),"+","-"),"")</f>
        <v/>
      </c>
      <c r="F40" s="3">
        <f t="shared" ca="1" si="10"/>
        <v>0</v>
      </c>
      <c r="G40" s="3">
        <f t="shared" ca="1" si="10"/>
        <v>0</v>
      </c>
      <c r="H40" s="3">
        <f t="shared" ca="1" si="10"/>
        <v>0</v>
      </c>
      <c r="I40" s="3">
        <f t="shared" ca="1" si="10"/>
        <v>0</v>
      </c>
      <c r="J40" s="3">
        <f t="shared" ca="1" si="10"/>
        <v>0</v>
      </c>
      <c r="K40" s="3">
        <f t="shared" ca="1" si="10"/>
        <v>0</v>
      </c>
      <c r="L40" s="3">
        <f t="shared" ca="1" si="10"/>
        <v>0</v>
      </c>
      <c r="M40" s="3">
        <f t="shared" ca="1" si="10"/>
        <v>0</v>
      </c>
      <c r="N40" s="3">
        <f t="shared" ca="1" si="10"/>
        <v>0</v>
      </c>
      <c r="O40" s="3">
        <f t="shared" ca="1" si="10"/>
        <v>0</v>
      </c>
      <c r="P40" s="3">
        <f t="shared" ca="1" si="10"/>
        <v>0</v>
      </c>
      <c r="Q40" s="3">
        <f t="shared" ca="1" si="10"/>
        <v>0</v>
      </c>
      <c r="R40" s="59" t="str">
        <f t="shared" ca="1" si="3"/>
        <v/>
      </c>
      <c r="S40" s="27" t="str">
        <f t="shared" ca="1" si="4"/>
        <v/>
      </c>
      <c r="T40" s="59" t="str">
        <f t="shared" ca="1" si="5"/>
        <v/>
      </c>
      <c r="U40" s="59" t="str">
        <f t="shared" ca="1" si="6"/>
        <v/>
      </c>
    </row>
    <row r="41" spans="1:21" x14ac:dyDescent="0.25">
      <c r="A41" s="10" t="str">
        <f t="shared" ca="1" si="8"/>
        <v>delete</v>
      </c>
      <c r="B41" s="16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49" t="str" cm="1">
        <f t="array" aca="1" ref="E41" ca="1">IFERROR(IF(_xlfn.XLOOKUP($B41,INDIRECT(SUBSTITUTE("ИсходныеДанные!$где$2:$где$50000","где",$B$4)),INDIRECT(SUBSTITUTE("ИсходныеДанные!$что$2:$что$50000","что",E$4)),"",0,1),"+","-"),"")</f>
        <v/>
      </c>
      <c r="F41" s="3">
        <f t="shared" ca="1" si="10"/>
        <v>0</v>
      </c>
      <c r="G41" s="3">
        <f t="shared" ca="1" si="10"/>
        <v>0</v>
      </c>
      <c r="H41" s="3">
        <f t="shared" ca="1" si="10"/>
        <v>0</v>
      </c>
      <c r="I41" s="3">
        <f t="shared" ca="1" si="10"/>
        <v>0</v>
      </c>
      <c r="J41" s="3">
        <f t="shared" ca="1" si="10"/>
        <v>0</v>
      </c>
      <c r="K41" s="3">
        <f t="shared" ca="1" si="10"/>
        <v>0</v>
      </c>
      <c r="L41" s="3">
        <f t="shared" ca="1" si="10"/>
        <v>0</v>
      </c>
      <c r="M41" s="3">
        <f t="shared" ca="1" si="10"/>
        <v>0</v>
      </c>
      <c r="N41" s="3">
        <f t="shared" ca="1" si="10"/>
        <v>0</v>
      </c>
      <c r="O41" s="3">
        <f t="shared" ca="1" si="10"/>
        <v>0</v>
      </c>
      <c r="P41" s="3">
        <f t="shared" ca="1" si="10"/>
        <v>0</v>
      </c>
      <c r="Q41" s="3">
        <f t="shared" ca="1" si="10"/>
        <v>0</v>
      </c>
      <c r="R41" s="59" t="str">
        <f t="shared" ca="1" si="3"/>
        <v/>
      </c>
      <c r="S41" s="27" t="str">
        <f t="shared" ca="1" si="4"/>
        <v/>
      </c>
      <c r="T41" s="59" t="str">
        <f t="shared" ca="1" si="5"/>
        <v/>
      </c>
      <c r="U41" s="59" t="str">
        <f t="shared" ca="1" si="6"/>
        <v/>
      </c>
    </row>
    <row r="42" spans="1:21" x14ac:dyDescent="0.25">
      <c r="A42" s="10" t="str">
        <f t="shared" ca="1" si="8"/>
        <v>delete</v>
      </c>
      <c r="B42" s="16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49" t="str" cm="1">
        <f t="array" aca="1" ref="E42" ca="1">IFERROR(IF(_xlfn.XLOOKUP($B42,INDIRECT(SUBSTITUTE("ИсходныеДанные!$где$2:$где$50000","где",$B$4)),INDIRECT(SUBSTITUTE("ИсходныеДанные!$что$2:$что$50000","что",E$4)),"",0,1),"+","-"),"")</f>
        <v/>
      </c>
      <c r="F42" s="3">
        <f t="shared" ca="1" si="10"/>
        <v>0</v>
      </c>
      <c r="G42" s="3">
        <f t="shared" ca="1" si="10"/>
        <v>0</v>
      </c>
      <c r="H42" s="3">
        <f t="shared" ca="1" si="10"/>
        <v>0</v>
      </c>
      <c r="I42" s="3">
        <f t="shared" ca="1" si="10"/>
        <v>0</v>
      </c>
      <c r="J42" s="3">
        <f t="shared" ca="1" si="10"/>
        <v>0</v>
      </c>
      <c r="K42" s="3">
        <f t="shared" ca="1" si="10"/>
        <v>0</v>
      </c>
      <c r="L42" s="3">
        <f t="shared" ca="1" si="10"/>
        <v>0</v>
      </c>
      <c r="M42" s="3">
        <f t="shared" ca="1" si="10"/>
        <v>0</v>
      </c>
      <c r="N42" s="3">
        <f t="shared" ca="1" si="10"/>
        <v>0</v>
      </c>
      <c r="O42" s="3">
        <f t="shared" ca="1" si="10"/>
        <v>0</v>
      </c>
      <c r="P42" s="3">
        <f t="shared" ca="1" si="10"/>
        <v>0</v>
      </c>
      <c r="Q42" s="3">
        <f t="shared" ca="1" si="10"/>
        <v>0</v>
      </c>
      <c r="R42" s="59" t="str">
        <f t="shared" ca="1" si="3"/>
        <v/>
      </c>
      <c r="S42" s="27" t="str">
        <f t="shared" ca="1" si="4"/>
        <v/>
      </c>
      <c r="T42" s="59" t="str">
        <f t="shared" ca="1" si="5"/>
        <v/>
      </c>
      <c r="U42" s="59" t="str">
        <f t="shared" ca="1" si="6"/>
        <v/>
      </c>
    </row>
    <row r="43" spans="1:21" x14ac:dyDescent="0.25">
      <c r="A43" s="10" t="str">
        <f t="shared" ca="1" si="8"/>
        <v>delete</v>
      </c>
      <c r="B43" s="16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49" t="str" cm="1">
        <f t="array" aca="1" ref="E43" ca="1">IFERROR(IF(_xlfn.XLOOKUP($B43,INDIRECT(SUBSTITUTE("ИсходныеДанные!$где$2:$где$50000","где",$B$4)),INDIRECT(SUBSTITUTE("ИсходныеДанные!$что$2:$что$50000","что",E$4)),"",0,1),"+","-"),"")</f>
        <v/>
      </c>
      <c r="F43" s="3">
        <f t="shared" ca="1" si="10"/>
        <v>0</v>
      </c>
      <c r="G43" s="3">
        <f t="shared" ca="1" si="10"/>
        <v>0</v>
      </c>
      <c r="H43" s="3">
        <f t="shared" ca="1" si="10"/>
        <v>0</v>
      </c>
      <c r="I43" s="3">
        <f t="shared" ca="1" si="10"/>
        <v>0</v>
      </c>
      <c r="J43" s="3">
        <f t="shared" ca="1" si="10"/>
        <v>0</v>
      </c>
      <c r="K43" s="3">
        <f t="shared" ca="1" si="10"/>
        <v>0</v>
      </c>
      <c r="L43" s="3">
        <f t="shared" ca="1" si="10"/>
        <v>0</v>
      </c>
      <c r="M43" s="3">
        <f t="shared" ca="1" si="10"/>
        <v>0</v>
      </c>
      <c r="N43" s="3">
        <f t="shared" ca="1" si="10"/>
        <v>0</v>
      </c>
      <c r="O43" s="3">
        <f t="shared" ca="1" si="10"/>
        <v>0</v>
      </c>
      <c r="P43" s="3">
        <f t="shared" ca="1" si="10"/>
        <v>0</v>
      </c>
      <c r="Q43" s="3">
        <f t="shared" ca="1" si="10"/>
        <v>0</v>
      </c>
      <c r="R43" s="59" t="str">
        <f t="shared" ca="1" si="3"/>
        <v/>
      </c>
      <c r="S43" s="27" t="str">
        <f t="shared" ca="1" si="4"/>
        <v/>
      </c>
      <c r="T43" s="59" t="str">
        <f t="shared" ca="1" si="5"/>
        <v/>
      </c>
      <c r="U43" s="59" t="str">
        <f t="shared" ca="1" si="6"/>
        <v/>
      </c>
    </row>
    <row r="44" spans="1:21" x14ac:dyDescent="0.25">
      <c r="A44" s="10" t="str">
        <f t="shared" ca="1" si="8"/>
        <v>delete</v>
      </c>
      <c r="B44" s="16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49" t="str" cm="1">
        <f t="array" aca="1" ref="E44" ca="1">IFERROR(IF(_xlfn.XLOOKUP($B44,INDIRECT(SUBSTITUTE("ИсходныеДанные!$где$2:$где$50000","где",$B$4)),INDIRECT(SUBSTITUTE("ИсходныеДанные!$что$2:$что$50000","что",E$4)),"",0,1),"+","-"),"")</f>
        <v/>
      </c>
      <c r="F44" s="3">
        <f t="shared" ca="1" si="10"/>
        <v>0</v>
      </c>
      <c r="G44" s="3">
        <f t="shared" ca="1" si="10"/>
        <v>0</v>
      </c>
      <c r="H44" s="3">
        <f t="shared" ca="1" si="10"/>
        <v>0</v>
      </c>
      <c r="I44" s="3">
        <f t="shared" ca="1" si="10"/>
        <v>0</v>
      </c>
      <c r="J44" s="3">
        <f t="shared" ca="1" si="10"/>
        <v>0</v>
      </c>
      <c r="K44" s="3">
        <f t="shared" ca="1" si="10"/>
        <v>0</v>
      </c>
      <c r="L44" s="3">
        <f t="shared" ca="1" si="10"/>
        <v>0</v>
      </c>
      <c r="M44" s="3">
        <f t="shared" ca="1" si="10"/>
        <v>0</v>
      </c>
      <c r="N44" s="3">
        <f t="shared" ca="1" si="10"/>
        <v>0</v>
      </c>
      <c r="O44" s="3">
        <f t="shared" ca="1" si="10"/>
        <v>0</v>
      </c>
      <c r="P44" s="3">
        <f t="shared" ca="1" si="10"/>
        <v>0</v>
      </c>
      <c r="Q44" s="3">
        <f t="shared" ca="1" si="10"/>
        <v>0</v>
      </c>
      <c r="R44" s="59" t="str">
        <f t="shared" ca="1" si="3"/>
        <v/>
      </c>
      <c r="S44" s="27" t="str">
        <f t="shared" ca="1" si="4"/>
        <v/>
      </c>
      <c r="T44" s="59" t="str">
        <f t="shared" ca="1" si="5"/>
        <v/>
      </c>
      <c r="U44" s="59" t="str">
        <f t="shared" ca="1" si="6"/>
        <v/>
      </c>
    </row>
    <row r="45" spans="1:21" x14ac:dyDescent="0.25">
      <c r="A45" s="10" t="str">
        <f t="shared" ca="1" si="8"/>
        <v>delete</v>
      </c>
      <c r="B45" s="16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49" t="str" cm="1">
        <f t="array" aca="1" ref="E45" ca="1">IFERROR(IF(_xlfn.XLOOKUP($B45,INDIRECT(SUBSTITUTE("ИсходныеДанные!$где$2:$где$50000","где",$B$4)),INDIRECT(SUBSTITUTE("ИсходныеДанные!$что$2:$что$50000","что",E$4)),"",0,1),"+","-"),"")</f>
        <v/>
      </c>
      <c r="F45" s="3">
        <f t="shared" ca="1" si="10"/>
        <v>0</v>
      </c>
      <c r="G45" s="3">
        <f t="shared" ca="1" si="10"/>
        <v>0</v>
      </c>
      <c r="H45" s="3">
        <f t="shared" ca="1" si="10"/>
        <v>0</v>
      </c>
      <c r="I45" s="3">
        <f t="shared" ca="1" si="10"/>
        <v>0</v>
      </c>
      <c r="J45" s="3">
        <f t="shared" ca="1" si="10"/>
        <v>0</v>
      </c>
      <c r="K45" s="3">
        <f t="shared" ca="1" si="10"/>
        <v>0</v>
      </c>
      <c r="L45" s="3">
        <f t="shared" ca="1" si="10"/>
        <v>0</v>
      </c>
      <c r="M45" s="3">
        <f t="shared" ca="1" si="10"/>
        <v>0</v>
      </c>
      <c r="N45" s="3">
        <f t="shared" ca="1" si="10"/>
        <v>0</v>
      </c>
      <c r="O45" s="3">
        <f t="shared" ca="1" si="10"/>
        <v>0</v>
      </c>
      <c r="P45" s="3">
        <f t="shared" ca="1" si="10"/>
        <v>0</v>
      </c>
      <c r="Q45" s="3">
        <f t="shared" ca="1" si="10"/>
        <v>0</v>
      </c>
      <c r="R45" s="59" t="str">
        <f t="shared" ca="1" si="3"/>
        <v/>
      </c>
      <c r="S45" s="27" t="str">
        <f t="shared" ca="1" si="4"/>
        <v/>
      </c>
      <c r="T45" s="59" t="str">
        <f t="shared" ca="1" si="5"/>
        <v/>
      </c>
      <c r="U45" s="59" t="str">
        <f t="shared" ca="1" si="6"/>
        <v/>
      </c>
    </row>
    <row r="46" spans="1:21" x14ac:dyDescent="0.25">
      <c r="A46" s="10" t="str">
        <f t="shared" ca="1" si="8"/>
        <v>delete</v>
      </c>
      <c r="B46" s="16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49" t="str" cm="1">
        <f t="array" aca="1" ref="E46" ca="1">IFERROR(IF(_xlfn.XLOOKUP($B46,INDIRECT(SUBSTITUTE("ИсходныеДанные!$где$2:$где$50000","где",$B$4)),INDIRECT(SUBSTITUTE("ИсходныеДанные!$что$2:$что$50000","что",E$4)),"",0,1),"+","-"),"")</f>
        <v/>
      </c>
      <c r="F46" s="3">
        <f t="shared" ca="1" si="10"/>
        <v>0</v>
      </c>
      <c r="G46" s="3">
        <f t="shared" ca="1" si="10"/>
        <v>0</v>
      </c>
      <c r="H46" s="3">
        <f t="shared" ca="1" si="10"/>
        <v>0</v>
      </c>
      <c r="I46" s="3">
        <f t="shared" ca="1" si="10"/>
        <v>0</v>
      </c>
      <c r="J46" s="3">
        <f t="shared" ca="1" si="10"/>
        <v>0</v>
      </c>
      <c r="K46" s="3">
        <f t="shared" ca="1" si="10"/>
        <v>0</v>
      </c>
      <c r="L46" s="3">
        <f t="shared" ca="1" si="10"/>
        <v>0</v>
      </c>
      <c r="M46" s="3">
        <f t="shared" ca="1" si="10"/>
        <v>0</v>
      </c>
      <c r="N46" s="3">
        <f t="shared" ca="1" si="10"/>
        <v>0</v>
      </c>
      <c r="O46" s="3">
        <f t="shared" ca="1" si="10"/>
        <v>0</v>
      </c>
      <c r="P46" s="3">
        <f t="shared" ca="1" si="10"/>
        <v>0</v>
      </c>
      <c r="Q46" s="3">
        <f t="shared" ca="1" si="10"/>
        <v>0</v>
      </c>
      <c r="R46" s="59" t="str">
        <f t="shared" ca="1" si="3"/>
        <v/>
      </c>
      <c r="S46" s="27" t="str">
        <f t="shared" ca="1" si="4"/>
        <v/>
      </c>
      <c r="T46" s="59" t="str">
        <f t="shared" ca="1" si="5"/>
        <v/>
      </c>
      <c r="U46" s="59" t="str">
        <f t="shared" ca="1" si="6"/>
        <v/>
      </c>
    </row>
    <row r="47" spans="1:21" x14ac:dyDescent="0.25">
      <c r="A47" s="10" t="str">
        <f t="shared" ca="1" si="8"/>
        <v>delete</v>
      </c>
      <c r="B47" s="16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49" t="str" cm="1">
        <f t="array" aca="1" ref="E47" ca="1">IFERROR(IF(_xlfn.XLOOKUP($B47,INDIRECT(SUBSTITUTE("ИсходныеДанные!$где$2:$где$50000","где",$B$4)),INDIRECT(SUBSTITUTE("ИсходныеДанные!$что$2:$что$50000","что",E$4)),"",0,1),"+","-"),"")</f>
        <v/>
      </c>
      <c r="F47" s="3">
        <f t="shared" ca="1" si="10"/>
        <v>0</v>
      </c>
      <c r="G47" s="3">
        <f t="shared" ca="1" si="10"/>
        <v>0</v>
      </c>
      <c r="H47" s="3">
        <f t="shared" ca="1" si="10"/>
        <v>0</v>
      </c>
      <c r="I47" s="3">
        <f t="shared" ca="1" si="10"/>
        <v>0</v>
      </c>
      <c r="J47" s="3">
        <f t="shared" ca="1" si="10"/>
        <v>0</v>
      </c>
      <c r="K47" s="3">
        <f t="shared" ca="1" si="10"/>
        <v>0</v>
      </c>
      <c r="L47" s="3">
        <f t="shared" ca="1" si="10"/>
        <v>0</v>
      </c>
      <c r="M47" s="3">
        <f t="shared" ca="1" si="10"/>
        <v>0</v>
      </c>
      <c r="N47" s="3">
        <f t="shared" ca="1" si="10"/>
        <v>0</v>
      </c>
      <c r="O47" s="3">
        <f t="shared" ca="1" si="10"/>
        <v>0</v>
      </c>
      <c r="P47" s="3">
        <f t="shared" ca="1" si="10"/>
        <v>0</v>
      </c>
      <c r="Q47" s="3">
        <f t="shared" ca="1" si="10"/>
        <v>0</v>
      </c>
      <c r="R47" s="59" t="str">
        <f t="shared" ca="1" si="3"/>
        <v/>
      </c>
      <c r="S47" s="27" t="str">
        <f t="shared" ca="1" si="4"/>
        <v/>
      </c>
      <c r="T47" s="59" t="str">
        <f t="shared" ca="1" si="5"/>
        <v/>
      </c>
      <c r="U47" s="59" t="str">
        <f t="shared" ca="1" si="6"/>
        <v/>
      </c>
    </row>
    <row r="48" spans="1:21" x14ac:dyDescent="0.25">
      <c r="A48" s="10" t="str">
        <f t="shared" ca="1" si="8"/>
        <v>delete</v>
      </c>
      <c r="B48" s="16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49" t="str" cm="1">
        <f t="array" aca="1" ref="E48" ca="1">IFERROR(IF(_xlfn.XLOOKUP($B48,INDIRECT(SUBSTITUTE("ИсходныеДанные!$где$2:$где$50000","где",$B$4)),INDIRECT(SUBSTITUTE("ИсходныеДанные!$что$2:$что$50000","что",E$4)),"",0,1),"+","-"),"")</f>
        <v/>
      </c>
      <c r="F48" s="3">
        <f t="shared" ca="1" si="10"/>
        <v>0</v>
      </c>
      <c r="G48" s="3">
        <f t="shared" ca="1" si="10"/>
        <v>0</v>
      </c>
      <c r="H48" s="3">
        <f t="shared" ca="1" si="10"/>
        <v>0</v>
      </c>
      <c r="I48" s="3">
        <f t="shared" ca="1" si="10"/>
        <v>0</v>
      </c>
      <c r="J48" s="3">
        <f t="shared" ca="1" si="10"/>
        <v>0</v>
      </c>
      <c r="K48" s="3">
        <f t="shared" ca="1" si="10"/>
        <v>0</v>
      </c>
      <c r="L48" s="3">
        <f t="shared" ca="1" si="10"/>
        <v>0</v>
      </c>
      <c r="M48" s="3">
        <f t="shared" ca="1" si="10"/>
        <v>0</v>
      </c>
      <c r="N48" s="3">
        <f t="shared" ca="1" si="10"/>
        <v>0</v>
      </c>
      <c r="O48" s="3">
        <f t="shared" ca="1" si="10"/>
        <v>0</v>
      </c>
      <c r="P48" s="3">
        <f t="shared" ca="1" si="10"/>
        <v>0</v>
      </c>
      <c r="Q48" s="3">
        <f t="shared" ca="1" si="10"/>
        <v>0</v>
      </c>
      <c r="R48" s="59" t="str">
        <f t="shared" ca="1" si="3"/>
        <v/>
      </c>
      <c r="S48" s="27" t="str">
        <f t="shared" ca="1" si="4"/>
        <v/>
      </c>
      <c r="T48" s="59" t="str">
        <f t="shared" ca="1" si="5"/>
        <v/>
      </c>
      <c r="U48" s="59" t="str">
        <f t="shared" ca="1" si="6"/>
        <v/>
      </c>
    </row>
    <row r="49" spans="1:21" x14ac:dyDescent="0.25">
      <c r="A49" s="10" t="str">
        <f t="shared" ca="1" si="8"/>
        <v>delete</v>
      </c>
      <c r="B49" s="16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49" t="str" cm="1">
        <f t="array" aca="1" ref="E49" ca="1">IFERROR(IF(_xlfn.XLOOKUP($B49,INDIRECT(SUBSTITUTE("ИсходныеДанные!$где$2:$где$50000","где",$B$4)),INDIRECT(SUBSTITUTE("ИсходныеДанные!$что$2:$что$50000","что",E$4)),"",0,1),"+","-"),"")</f>
        <v/>
      </c>
      <c r="F49" s="3">
        <f t="shared" ref="F49:Q58" ca="1" si="11">IF($B49&lt;&gt;"",SUMIF(INDIRECT("ИсходныеДанные!$"&amp;$F$4&amp;"$2:$"&amp;$F$4&amp;"$50000"),$B49&amp;"#"&amp;F$6,INDIRECT("ИсходныеДанные!$J$2:$J$50000")),0)</f>
        <v>0</v>
      </c>
      <c r="G49" s="3">
        <f t="shared" ca="1" si="11"/>
        <v>0</v>
      </c>
      <c r="H49" s="3">
        <f t="shared" ca="1" si="11"/>
        <v>0</v>
      </c>
      <c r="I49" s="3">
        <f t="shared" ca="1" si="11"/>
        <v>0</v>
      </c>
      <c r="J49" s="3">
        <f t="shared" ca="1" si="11"/>
        <v>0</v>
      </c>
      <c r="K49" s="3">
        <f t="shared" ca="1" si="11"/>
        <v>0</v>
      </c>
      <c r="L49" s="3">
        <f t="shared" ca="1" si="11"/>
        <v>0</v>
      </c>
      <c r="M49" s="3">
        <f t="shared" ca="1" si="11"/>
        <v>0</v>
      </c>
      <c r="N49" s="3">
        <f t="shared" ca="1" si="11"/>
        <v>0</v>
      </c>
      <c r="O49" s="3">
        <f t="shared" ca="1" si="11"/>
        <v>0</v>
      </c>
      <c r="P49" s="3">
        <f t="shared" ca="1" si="11"/>
        <v>0</v>
      </c>
      <c r="Q49" s="3">
        <f t="shared" ca="1" si="11"/>
        <v>0</v>
      </c>
      <c r="R49" s="59" t="str">
        <f t="shared" ca="1" si="3"/>
        <v/>
      </c>
      <c r="S49" s="27" t="str">
        <f t="shared" ca="1" si="4"/>
        <v/>
      </c>
      <c r="T49" s="59" t="str">
        <f t="shared" ca="1" si="5"/>
        <v/>
      </c>
      <c r="U49" s="59" t="str">
        <f t="shared" ca="1" si="6"/>
        <v/>
      </c>
    </row>
    <row r="50" spans="1:21" x14ac:dyDescent="0.25">
      <c r="A50" s="10" t="str">
        <f t="shared" ca="1" si="8"/>
        <v>delete</v>
      </c>
      <c r="B50" s="16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49" t="str" cm="1">
        <f t="array" aca="1" ref="E50" ca="1">IFERROR(IF(_xlfn.XLOOKUP($B50,INDIRECT(SUBSTITUTE("ИсходныеДанные!$где$2:$где$50000","где",$B$4)),INDIRECT(SUBSTITUTE("ИсходныеДанные!$что$2:$что$50000","что",E$4)),"",0,1),"+","-"),"")</f>
        <v/>
      </c>
      <c r="F50" s="3">
        <f t="shared" ca="1" si="11"/>
        <v>0</v>
      </c>
      <c r="G50" s="3">
        <f t="shared" ca="1" si="11"/>
        <v>0</v>
      </c>
      <c r="H50" s="3">
        <f t="shared" ca="1" si="11"/>
        <v>0</v>
      </c>
      <c r="I50" s="3">
        <f t="shared" ca="1" si="11"/>
        <v>0</v>
      </c>
      <c r="J50" s="3">
        <f t="shared" ca="1" si="11"/>
        <v>0</v>
      </c>
      <c r="K50" s="3">
        <f t="shared" ca="1" si="11"/>
        <v>0</v>
      </c>
      <c r="L50" s="3">
        <f t="shared" ca="1" si="11"/>
        <v>0</v>
      </c>
      <c r="M50" s="3">
        <f t="shared" ca="1" si="11"/>
        <v>0</v>
      </c>
      <c r="N50" s="3">
        <f t="shared" ca="1" si="11"/>
        <v>0</v>
      </c>
      <c r="O50" s="3">
        <f t="shared" ca="1" si="11"/>
        <v>0</v>
      </c>
      <c r="P50" s="3">
        <f t="shared" ca="1" si="11"/>
        <v>0</v>
      </c>
      <c r="Q50" s="3">
        <f t="shared" ca="1" si="11"/>
        <v>0</v>
      </c>
      <c r="R50" s="59" t="str">
        <f t="shared" ca="1" si="3"/>
        <v/>
      </c>
      <c r="S50" s="27" t="str">
        <f t="shared" ca="1" si="4"/>
        <v/>
      </c>
      <c r="T50" s="59" t="str">
        <f t="shared" ca="1" si="5"/>
        <v/>
      </c>
      <c r="U50" s="59" t="str">
        <f t="shared" ca="1" si="6"/>
        <v/>
      </c>
    </row>
    <row r="51" spans="1:21" x14ac:dyDescent="0.25">
      <c r="A51" s="10" t="str">
        <f t="shared" ca="1" si="8"/>
        <v>delete</v>
      </c>
      <c r="B51" s="16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49" t="str" cm="1">
        <f t="array" aca="1" ref="E51" ca="1">IFERROR(IF(_xlfn.XLOOKUP($B51,INDIRECT(SUBSTITUTE("ИсходныеДанные!$где$2:$где$50000","где",$B$4)),INDIRECT(SUBSTITUTE("ИсходныеДанные!$что$2:$что$50000","что",E$4)),"",0,1),"+","-"),"")</f>
        <v/>
      </c>
      <c r="F51" s="3">
        <f t="shared" ca="1" si="11"/>
        <v>0</v>
      </c>
      <c r="G51" s="3">
        <f t="shared" ca="1" si="11"/>
        <v>0</v>
      </c>
      <c r="H51" s="3">
        <f t="shared" ca="1" si="11"/>
        <v>0</v>
      </c>
      <c r="I51" s="3">
        <f t="shared" ca="1" si="11"/>
        <v>0</v>
      </c>
      <c r="J51" s="3">
        <f t="shared" ca="1" si="11"/>
        <v>0</v>
      </c>
      <c r="K51" s="3">
        <f t="shared" ca="1" si="11"/>
        <v>0</v>
      </c>
      <c r="L51" s="3">
        <f t="shared" ca="1" si="11"/>
        <v>0</v>
      </c>
      <c r="M51" s="3">
        <f t="shared" ca="1" si="11"/>
        <v>0</v>
      </c>
      <c r="N51" s="3">
        <f t="shared" ca="1" si="11"/>
        <v>0</v>
      </c>
      <c r="O51" s="3">
        <f t="shared" ca="1" si="11"/>
        <v>0</v>
      </c>
      <c r="P51" s="3">
        <f t="shared" ca="1" si="11"/>
        <v>0</v>
      </c>
      <c r="Q51" s="3">
        <f t="shared" ca="1" si="11"/>
        <v>0</v>
      </c>
      <c r="R51" s="59" t="str">
        <f t="shared" ca="1" si="3"/>
        <v/>
      </c>
      <c r="S51" s="27" t="str">
        <f t="shared" ca="1" si="4"/>
        <v/>
      </c>
      <c r="T51" s="59" t="str">
        <f t="shared" ca="1" si="5"/>
        <v/>
      </c>
      <c r="U51" s="59" t="str">
        <f t="shared" ca="1" si="6"/>
        <v/>
      </c>
    </row>
    <row r="52" spans="1:21" x14ac:dyDescent="0.25">
      <c r="A52" s="10" t="str">
        <f t="shared" ca="1" si="8"/>
        <v>delete</v>
      </c>
      <c r="B52" s="16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49" t="str" cm="1">
        <f t="array" aca="1" ref="E52" ca="1">IFERROR(IF(_xlfn.XLOOKUP($B52,INDIRECT(SUBSTITUTE("ИсходныеДанные!$где$2:$где$50000","где",$B$4)),INDIRECT(SUBSTITUTE("ИсходныеДанные!$что$2:$что$50000","что",E$4)),"",0,1),"+","-"),"")</f>
        <v/>
      </c>
      <c r="F52" s="3">
        <f t="shared" ca="1" si="11"/>
        <v>0</v>
      </c>
      <c r="G52" s="3">
        <f t="shared" ca="1" si="11"/>
        <v>0</v>
      </c>
      <c r="H52" s="3">
        <f t="shared" ca="1" si="11"/>
        <v>0</v>
      </c>
      <c r="I52" s="3">
        <f t="shared" ca="1" si="11"/>
        <v>0</v>
      </c>
      <c r="J52" s="3">
        <f t="shared" ca="1" si="11"/>
        <v>0</v>
      </c>
      <c r="K52" s="3">
        <f t="shared" ca="1" si="11"/>
        <v>0</v>
      </c>
      <c r="L52" s="3">
        <f t="shared" ca="1" si="11"/>
        <v>0</v>
      </c>
      <c r="M52" s="3">
        <f t="shared" ca="1" si="11"/>
        <v>0</v>
      </c>
      <c r="N52" s="3">
        <f t="shared" ca="1" si="11"/>
        <v>0</v>
      </c>
      <c r="O52" s="3">
        <f t="shared" ca="1" si="11"/>
        <v>0</v>
      </c>
      <c r="P52" s="3">
        <f t="shared" ca="1" si="11"/>
        <v>0</v>
      </c>
      <c r="Q52" s="3">
        <f t="shared" ca="1" si="11"/>
        <v>0</v>
      </c>
      <c r="R52" s="59" t="str">
        <f t="shared" ca="1" si="3"/>
        <v/>
      </c>
      <c r="S52" s="27" t="str">
        <f t="shared" ca="1" si="4"/>
        <v/>
      </c>
      <c r="T52" s="59" t="str">
        <f t="shared" ca="1" si="5"/>
        <v/>
      </c>
      <c r="U52" s="59" t="str">
        <f t="shared" ca="1" si="6"/>
        <v/>
      </c>
    </row>
    <row r="53" spans="1:21" x14ac:dyDescent="0.25">
      <c r="A53" s="10" t="str">
        <f t="shared" ca="1" si="8"/>
        <v>delete</v>
      </c>
      <c r="B53" s="16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49" t="str" cm="1">
        <f t="array" aca="1" ref="E53" ca="1">IFERROR(IF(_xlfn.XLOOKUP($B53,INDIRECT(SUBSTITUTE("ИсходныеДанные!$где$2:$где$50000","где",$B$4)),INDIRECT(SUBSTITUTE("ИсходныеДанные!$что$2:$что$50000","что",E$4)),"",0,1),"+","-"),"")</f>
        <v/>
      </c>
      <c r="F53" s="3">
        <f t="shared" ca="1" si="11"/>
        <v>0</v>
      </c>
      <c r="G53" s="3">
        <f t="shared" ca="1" si="11"/>
        <v>0</v>
      </c>
      <c r="H53" s="3">
        <f t="shared" ca="1" si="11"/>
        <v>0</v>
      </c>
      <c r="I53" s="3">
        <f t="shared" ca="1" si="11"/>
        <v>0</v>
      </c>
      <c r="J53" s="3">
        <f t="shared" ca="1" si="11"/>
        <v>0</v>
      </c>
      <c r="K53" s="3">
        <f t="shared" ca="1" si="11"/>
        <v>0</v>
      </c>
      <c r="L53" s="3">
        <f t="shared" ca="1" si="11"/>
        <v>0</v>
      </c>
      <c r="M53" s="3">
        <f t="shared" ca="1" si="11"/>
        <v>0</v>
      </c>
      <c r="N53" s="3">
        <f t="shared" ca="1" si="11"/>
        <v>0</v>
      </c>
      <c r="O53" s="3">
        <f t="shared" ca="1" si="11"/>
        <v>0</v>
      </c>
      <c r="P53" s="3">
        <f t="shared" ca="1" si="11"/>
        <v>0</v>
      </c>
      <c r="Q53" s="3">
        <f t="shared" ca="1" si="11"/>
        <v>0</v>
      </c>
      <c r="R53" s="59" t="str">
        <f t="shared" ca="1" si="3"/>
        <v/>
      </c>
      <c r="S53" s="27" t="str">
        <f t="shared" ca="1" si="4"/>
        <v/>
      </c>
      <c r="T53" s="59" t="str">
        <f t="shared" ca="1" si="5"/>
        <v/>
      </c>
      <c r="U53" s="59" t="str">
        <f t="shared" ca="1" si="6"/>
        <v/>
      </c>
    </row>
    <row r="54" spans="1:21" x14ac:dyDescent="0.25">
      <c r="A54" s="10" t="str">
        <f t="shared" ca="1" si="8"/>
        <v>delete</v>
      </c>
      <c r="B54" s="16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49" t="str" cm="1">
        <f t="array" aca="1" ref="E54" ca="1">IFERROR(IF(_xlfn.XLOOKUP($B54,INDIRECT(SUBSTITUTE("ИсходныеДанные!$где$2:$где$50000","где",$B$4)),INDIRECT(SUBSTITUTE("ИсходныеДанные!$что$2:$что$50000","что",E$4)),"",0,1),"+","-"),"")</f>
        <v/>
      </c>
      <c r="F54" s="3">
        <f t="shared" ca="1" si="11"/>
        <v>0</v>
      </c>
      <c r="G54" s="3">
        <f t="shared" ca="1" si="11"/>
        <v>0</v>
      </c>
      <c r="H54" s="3">
        <f t="shared" ca="1" si="11"/>
        <v>0</v>
      </c>
      <c r="I54" s="3">
        <f t="shared" ca="1" si="11"/>
        <v>0</v>
      </c>
      <c r="J54" s="3">
        <f t="shared" ca="1" si="11"/>
        <v>0</v>
      </c>
      <c r="K54" s="3">
        <f t="shared" ca="1" si="11"/>
        <v>0</v>
      </c>
      <c r="L54" s="3">
        <f t="shared" ca="1" si="11"/>
        <v>0</v>
      </c>
      <c r="M54" s="3">
        <f t="shared" ca="1" si="11"/>
        <v>0</v>
      </c>
      <c r="N54" s="3">
        <f t="shared" ca="1" si="11"/>
        <v>0</v>
      </c>
      <c r="O54" s="3">
        <f t="shared" ca="1" si="11"/>
        <v>0</v>
      </c>
      <c r="P54" s="3">
        <f t="shared" ca="1" si="11"/>
        <v>0</v>
      </c>
      <c r="Q54" s="3">
        <f t="shared" ca="1" si="11"/>
        <v>0</v>
      </c>
      <c r="R54" s="59" t="str">
        <f t="shared" ca="1" si="3"/>
        <v/>
      </c>
      <c r="S54" s="27" t="str">
        <f t="shared" ca="1" si="4"/>
        <v/>
      </c>
      <c r="T54" s="59" t="str">
        <f t="shared" ca="1" si="5"/>
        <v/>
      </c>
      <c r="U54" s="59" t="str">
        <f t="shared" ca="1" si="6"/>
        <v/>
      </c>
    </row>
    <row r="55" spans="1:21" x14ac:dyDescent="0.25">
      <c r="A55" s="10" t="str">
        <f t="shared" ca="1" si="8"/>
        <v>delete</v>
      </c>
      <c r="B55" s="16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49" t="str" cm="1">
        <f t="array" aca="1" ref="E55" ca="1">IFERROR(IF(_xlfn.XLOOKUP($B55,INDIRECT(SUBSTITUTE("ИсходныеДанные!$где$2:$где$50000","где",$B$4)),INDIRECT(SUBSTITUTE("ИсходныеДанные!$что$2:$что$50000","что",E$4)),"",0,1),"+","-"),"")</f>
        <v/>
      </c>
      <c r="F55" s="3">
        <f t="shared" ca="1" si="11"/>
        <v>0</v>
      </c>
      <c r="G55" s="3">
        <f t="shared" ca="1" si="11"/>
        <v>0</v>
      </c>
      <c r="H55" s="3">
        <f t="shared" ca="1" si="11"/>
        <v>0</v>
      </c>
      <c r="I55" s="3">
        <f t="shared" ca="1" si="11"/>
        <v>0</v>
      </c>
      <c r="J55" s="3">
        <f t="shared" ca="1" si="11"/>
        <v>0</v>
      </c>
      <c r="K55" s="3">
        <f t="shared" ca="1" si="11"/>
        <v>0</v>
      </c>
      <c r="L55" s="3">
        <f t="shared" ca="1" si="11"/>
        <v>0</v>
      </c>
      <c r="M55" s="3">
        <f t="shared" ca="1" si="11"/>
        <v>0</v>
      </c>
      <c r="N55" s="3">
        <f t="shared" ca="1" si="11"/>
        <v>0</v>
      </c>
      <c r="O55" s="3">
        <f t="shared" ca="1" si="11"/>
        <v>0</v>
      </c>
      <c r="P55" s="3">
        <f t="shared" ca="1" si="11"/>
        <v>0</v>
      </c>
      <c r="Q55" s="3">
        <f t="shared" ca="1" si="11"/>
        <v>0</v>
      </c>
      <c r="R55" s="59" t="str">
        <f t="shared" ca="1" si="3"/>
        <v/>
      </c>
      <c r="S55" s="27" t="str">
        <f t="shared" ca="1" si="4"/>
        <v/>
      </c>
      <c r="T55" s="59" t="str">
        <f t="shared" ca="1" si="5"/>
        <v/>
      </c>
      <c r="U55" s="59" t="str">
        <f t="shared" ca="1" si="6"/>
        <v/>
      </c>
    </row>
    <row r="56" spans="1:21" x14ac:dyDescent="0.25">
      <c r="A56" s="10" t="str">
        <f t="shared" ca="1" si="8"/>
        <v>delete</v>
      </c>
      <c r="B56" s="16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49" t="str" cm="1">
        <f t="array" aca="1" ref="E56" ca="1">IFERROR(IF(_xlfn.XLOOKUP($B56,INDIRECT(SUBSTITUTE("ИсходныеДанные!$где$2:$где$50000","где",$B$4)),INDIRECT(SUBSTITUTE("ИсходныеДанные!$что$2:$что$50000","что",E$4)),"",0,1),"+","-"),"")</f>
        <v/>
      </c>
      <c r="F56" s="3">
        <f t="shared" ca="1" si="11"/>
        <v>0</v>
      </c>
      <c r="G56" s="3">
        <f t="shared" ca="1" si="11"/>
        <v>0</v>
      </c>
      <c r="H56" s="3">
        <f t="shared" ca="1" si="11"/>
        <v>0</v>
      </c>
      <c r="I56" s="3">
        <f t="shared" ca="1" si="11"/>
        <v>0</v>
      </c>
      <c r="J56" s="3">
        <f t="shared" ca="1" si="11"/>
        <v>0</v>
      </c>
      <c r="K56" s="3">
        <f t="shared" ca="1" si="11"/>
        <v>0</v>
      </c>
      <c r="L56" s="3">
        <f t="shared" ca="1" si="11"/>
        <v>0</v>
      </c>
      <c r="M56" s="3">
        <f t="shared" ca="1" si="11"/>
        <v>0</v>
      </c>
      <c r="N56" s="3">
        <f t="shared" ca="1" si="11"/>
        <v>0</v>
      </c>
      <c r="O56" s="3">
        <f t="shared" ca="1" si="11"/>
        <v>0</v>
      </c>
      <c r="P56" s="3">
        <f t="shared" ca="1" si="11"/>
        <v>0</v>
      </c>
      <c r="Q56" s="3">
        <f t="shared" ca="1" si="11"/>
        <v>0</v>
      </c>
      <c r="R56" s="59" t="str">
        <f t="shared" ca="1" si="3"/>
        <v/>
      </c>
      <c r="S56" s="27" t="str">
        <f t="shared" ca="1" si="4"/>
        <v/>
      </c>
      <c r="T56" s="59" t="str">
        <f t="shared" ca="1" si="5"/>
        <v/>
      </c>
      <c r="U56" s="59" t="str">
        <f t="shared" ca="1" si="6"/>
        <v/>
      </c>
    </row>
    <row r="57" spans="1:21" x14ac:dyDescent="0.25">
      <c r="A57" s="10" t="str">
        <f t="shared" ca="1" si="8"/>
        <v>delete</v>
      </c>
      <c r="B57" s="16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49" t="str" cm="1">
        <f t="array" aca="1" ref="E57" ca="1">IFERROR(IF(_xlfn.XLOOKUP($B57,INDIRECT(SUBSTITUTE("ИсходныеДанные!$где$2:$где$50000","где",$B$4)),INDIRECT(SUBSTITUTE("ИсходныеДанные!$что$2:$что$50000","что",E$4)),"",0,1),"+","-"),"")</f>
        <v/>
      </c>
      <c r="F57" s="3">
        <f t="shared" ca="1" si="11"/>
        <v>0</v>
      </c>
      <c r="G57" s="3">
        <f t="shared" ca="1" si="11"/>
        <v>0</v>
      </c>
      <c r="H57" s="3">
        <f t="shared" ca="1" si="11"/>
        <v>0</v>
      </c>
      <c r="I57" s="3">
        <f t="shared" ca="1" si="11"/>
        <v>0</v>
      </c>
      <c r="J57" s="3">
        <f t="shared" ca="1" si="11"/>
        <v>0</v>
      </c>
      <c r="K57" s="3">
        <f t="shared" ca="1" si="11"/>
        <v>0</v>
      </c>
      <c r="L57" s="3">
        <f t="shared" ca="1" si="11"/>
        <v>0</v>
      </c>
      <c r="M57" s="3">
        <f t="shared" ca="1" si="11"/>
        <v>0</v>
      </c>
      <c r="N57" s="3">
        <f t="shared" ca="1" si="11"/>
        <v>0</v>
      </c>
      <c r="O57" s="3">
        <f t="shared" ca="1" si="11"/>
        <v>0</v>
      </c>
      <c r="P57" s="3">
        <f t="shared" ca="1" si="11"/>
        <v>0</v>
      </c>
      <c r="Q57" s="3">
        <f t="shared" ca="1" si="11"/>
        <v>0</v>
      </c>
      <c r="R57" s="59" t="str">
        <f t="shared" ca="1" si="3"/>
        <v/>
      </c>
      <c r="S57" s="27" t="str">
        <f t="shared" ca="1" si="4"/>
        <v/>
      </c>
      <c r="T57" s="59" t="str">
        <f t="shared" ca="1" si="5"/>
        <v/>
      </c>
      <c r="U57" s="59" t="str">
        <f t="shared" ca="1" si="6"/>
        <v/>
      </c>
    </row>
    <row r="58" spans="1:21" x14ac:dyDescent="0.25">
      <c r="A58" s="10" t="str">
        <f t="shared" ca="1" si="8"/>
        <v>delete</v>
      </c>
      <c r="B58" s="16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49" t="str" cm="1">
        <f t="array" aca="1" ref="E58" ca="1">IFERROR(IF(_xlfn.XLOOKUP($B58,INDIRECT(SUBSTITUTE("ИсходныеДанные!$где$2:$где$50000","где",$B$4)),INDIRECT(SUBSTITUTE("ИсходныеДанные!$что$2:$что$50000","что",E$4)),"",0,1),"+","-"),"")</f>
        <v/>
      </c>
      <c r="F58" s="3">
        <f t="shared" ca="1" si="11"/>
        <v>0</v>
      </c>
      <c r="G58" s="3">
        <f t="shared" ca="1" si="11"/>
        <v>0</v>
      </c>
      <c r="H58" s="3">
        <f t="shared" ca="1" si="11"/>
        <v>0</v>
      </c>
      <c r="I58" s="3">
        <f t="shared" ca="1" si="11"/>
        <v>0</v>
      </c>
      <c r="J58" s="3">
        <f t="shared" ca="1" si="11"/>
        <v>0</v>
      </c>
      <c r="K58" s="3">
        <f t="shared" ca="1" si="11"/>
        <v>0</v>
      </c>
      <c r="L58" s="3">
        <f t="shared" ca="1" si="11"/>
        <v>0</v>
      </c>
      <c r="M58" s="3">
        <f t="shared" ca="1" si="11"/>
        <v>0</v>
      </c>
      <c r="N58" s="3">
        <f t="shared" ca="1" si="11"/>
        <v>0</v>
      </c>
      <c r="O58" s="3">
        <f t="shared" ca="1" si="11"/>
        <v>0</v>
      </c>
      <c r="P58" s="3">
        <f t="shared" ca="1" si="11"/>
        <v>0</v>
      </c>
      <c r="Q58" s="3">
        <f t="shared" ca="1" si="11"/>
        <v>0</v>
      </c>
      <c r="R58" s="59" t="str">
        <f t="shared" ca="1" si="3"/>
        <v/>
      </c>
      <c r="S58" s="27" t="str">
        <f t="shared" ca="1" si="4"/>
        <v/>
      </c>
      <c r="T58" s="59" t="str">
        <f t="shared" ca="1" si="5"/>
        <v/>
      </c>
      <c r="U58" s="59" t="str">
        <f t="shared" ca="1" si="6"/>
        <v/>
      </c>
    </row>
    <row r="59" spans="1:21" x14ac:dyDescent="0.25">
      <c r="A59" s="10" t="str">
        <f t="shared" ca="1" si="8"/>
        <v>delete</v>
      </c>
      <c r="B59" s="16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49" t="str" cm="1">
        <f t="array" aca="1" ref="E59" ca="1">IFERROR(IF(_xlfn.XLOOKUP($B59,INDIRECT(SUBSTITUTE("ИсходныеДанные!$где$2:$где$50000","где",$B$4)),INDIRECT(SUBSTITUTE("ИсходныеДанные!$что$2:$что$50000","что",E$4)),"",0,1),"+","-"),"")</f>
        <v/>
      </c>
      <c r="F59" s="3">
        <f t="shared" ref="F59:Q68" ca="1" si="12">IF($B59&lt;&gt;"",SUMIF(INDIRECT("ИсходныеДанные!$"&amp;$F$4&amp;"$2:$"&amp;$F$4&amp;"$50000"),$B59&amp;"#"&amp;F$6,INDIRECT("ИсходныеДанные!$J$2:$J$50000")),0)</f>
        <v>0</v>
      </c>
      <c r="G59" s="3">
        <f t="shared" ca="1" si="12"/>
        <v>0</v>
      </c>
      <c r="H59" s="3">
        <f t="shared" ca="1" si="12"/>
        <v>0</v>
      </c>
      <c r="I59" s="3">
        <f t="shared" ca="1" si="12"/>
        <v>0</v>
      </c>
      <c r="J59" s="3">
        <f t="shared" ca="1" si="12"/>
        <v>0</v>
      </c>
      <c r="K59" s="3">
        <f t="shared" ca="1" si="12"/>
        <v>0</v>
      </c>
      <c r="L59" s="3">
        <f t="shared" ca="1" si="12"/>
        <v>0</v>
      </c>
      <c r="M59" s="3">
        <f t="shared" ca="1" si="12"/>
        <v>0</v>
      </c>
      <c r="N59" s="3">
        <f t="shared" ca="1" si="12"/>
        <v>0</v>
      </c>
      <c r="O59" s="3">
        <f t="shared" ca="1" si="12"/>
        <v>0</v>
      </c>
      <c r="P59" s="3">
        <f t="shared" ca="1" si="12"/>
        <v>0</v>
      </c>
      <c r="Q59" s="3">
        <f t="shared" ca="1" si="12"/>
        <v>0</v>
      </c>
      <c r="R59" s="59" t="str">
        <f t="shared" ca="1" si="3"/>
        <v/>
      </c>
      <c r="S59" s="27" t="str">
        <f t="shared" ca="1" si="4"/>
        <v/>
      </c>
      <c r="T59" s="59" t="str">
        <f t="shared" ca="1" si="5"/>
        <v/>
      </c>
      <c r="U59" s="59" t="str">
        <f t="shared" ca="1" si="6"/>
        <v/>
      </c>
    </row>
    <row r="60" spans="1:21" x14ac:dyDescent="0.25">
      <c r="A60" s="10" t="str">
        <f t="shared" ca="1" si="8"/>
        <v>delete</v>
      </c>
      <c r="B60" s="16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49" t="str" cm="1">
        <f t="array" aca="1" ref="E60" ca="1">IFERROR(IF(_xlfn.XLOOKUP($B60,INDIRECT(SUBSTITUTE("ИсходныеДанные!$где$2:$где$50000","где",$B$4)),INDIRECT(SUBSTITUTE("ИсходныеДанные!$что$2:$что$50000","что",E$4)),"",0,1),"+","-"),"")</f>
        <v/>
      </c>
      <c r="F60" s="3">
        <f t="shared" ca="1" si="12"/>
        <v>0</v>
      </c>
      <c r="G60" s="3">
        <f t="shared" ca="1" si="12"/>
        <v>0</v>
      </c>
      <c r="H60" s="3">
        <f t="shared" ca="1" si="12"/>
        <v>0</v>
      </c>
      <c r="I60" s="3">
        <f t="shared" ca="1" si="12"/>
        <v>0</v>
      </c>
      <c r="J60" s="3">
        <f t="shared" ca="1" si="12"/>
        <v>0</v>
      </c>
      <c r="K60" s="3">
        <f t="shared" ca="1" si="12"/>
        <v>0</v>
      </c>
      <c r="L60" s="3">
        <f t="shared" ca="1" si="12"/>
        <v>0</v>
      </c>
      <c r="M60" s="3">
        <f t="shared" ca="1" si="12"/>
        <v>0</v>
      </c>
      <c r="N60" s="3">
        <f t="shared" ca="1" si="12"/>
        <v>0</v>
      </c>
      <c r="O60" s="3">
        <f t="shared" ca="1" si="12"/>
        <v>0</v>
      </c>
      <c r="P60" s="3">
        <f t="shared" ca="1" si="12"/>
        <v>0</v>
      </c>
      <c r="Q60" s="3">
        <f t="shared" ca="1" si="12"/>
        <v>0</v>
      </c>
      <c r="R60" s="59" t="str">
        <f t="shared" ca="1" si="3"/>
        <v/>
      </c>
      <c r="S60" s="27" t="str">
        <f t="shared" ca="1" si="4"/>
        <v/>
      </c>
      <c r="T60" s="59" t="str">
        <f t="shared" ca="1" si="5"/>
        <v/>
      </c>
      <c r="U60" s="59" t="str">
        <f t="shared" ca="1" si="6"/>
        <v/>
      </c>
    </row>
    <row r="61" spans="1:21" x14ac:dyDescent="0.25">
      <c r="A61" s="10" t="str">
        <f t="shared" ca="1" si="8"/>
        <v>delete</v>
      </c>
      <c r="B61" s="16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49" t="str" cm="1">
        <f t="array" aca="1" ref="E61" ca="1">IFERROR(IF(_xlfn.XLOOKUP($B61,INDIRECT(SUBSTITUTE("ИсходныеДанные!$где$2:$где$50000","где",$B$4)),INDIRECT(SUBSTITUTE("ИсходныеДанные!$что$2:$что$50000","что",E$4)),"",0,1),"+","-"),"")</f>
        <v/>
      </c>
      <c r="F61" s="3">
        <f t="shared" ca="1" si="12"/>
        <v>0</v>
      </c>
      <c r="G61" s="3">
        <f t="shared" ca="1" si="12"/>
        <v>0</v>
      </c>
      <c r="H61" s="3">
        <f t="shared" ca="1" si="12"/>
        <v>0</v>
      </c>
      <c r="I61" s="3">
        <f t="shared" ca="1" si="12"/>
        <v>0</v>
      </c>
      <c r="J61" s="3">
        <f t="shared" ca="1" si="12"/>
        <v>0</v>
      </c>
      <c r="K61" s="3">
        <f t="shared" ca="1" si="12"/>
        <v>0</v>
      </c>
      <c r="L61" s="3">
        <f t="shared" ca="1" si="12"/>
        <v>0</v>
      </c>
      <c r="M61" s="3">
        <f t="shared" ca="1" si="12"/>
        <v>0</v>
      </c>
      <c r="N61" s="3">
        <f t="shared" ca="1" si="12"/>
        <v>0</v>
      </c>
      <c r="O61" s="3">
        <f t="shared" ca="1" si="12"/>
        <v>0</v>
      </c>
      <c r="P61" s="3">
        <f t="shared" ca="1" si="12"/>
        <v>0</v>
      </c>
      <c r="Q61" s="3">
        <f t="shared" ca="1" si="12"/>
        <v>0</v>
      </c>
      <c r="R61" s="59" t="str">
        <f t="shared" ca="1" si="3"/>
        <v/>
      </c>
      <c r="S61" s="27" t="str">
        <f t="shared" ca="1" si="4"/>
        <v/>
      </c>
      <c r="T61" s="59" t="str">
        <f t="shared" ca="1" si="5"/>
        <v/>
      </c>
      <c r="U61" s="59" t="str">
        <f t="shared" ca="1" si="6"/>
        <v/>
      </c>
    </row>
    <row r="62" spans="1:21" x14ac:dyDescent="0.25">
      <c r="A62" s="10" t="str">
        <f t="shared" ca="1" si="8"/>
        <v>delete</v>
      </c>
      <c r="B62" s="16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49" t="str" cm="1">
        <f t="array" aca="1" ref="E62" ca="1">IFERROR(IF(_xlfn.XLOOKUP($B62,INDIRECT(SUBSTITUTE("ИсходныеДанные!$где$2:$где$50000","где",$B$4)),INDIRECT(SUBSTITUTE("ИсходныеДанные!$что$2:$что$50000","что",E$4)),"",0,1),"+","-"),"")</f>
        <v/>
      </c>
      <c r="F62" s="3">
        <f t="shared" ca="1" si="12"/>
        <v>0</v>
      </c>
      <c r="G62" s="3">
        <f t="shared" ca="1" si="12"/>
        <v>0</v>
      </c>
      <c r="H62" s="3">
        <f t="shared" ca="1" si="12"/>
        <v>0</v>
      </c>
      <c r="I62" s="3">
        <f t="shared" ca="1" si="12"/>
        <v>0</v>
      </c>
      <c r="J62" s="3">
        <f t="shared" ca="1" si="12"/>
        <v>0</v>
      </c>
      <c r="K62" s="3">
        <f t="shared" ca="1" si="12"/>
        <v>0</v>
      </c>
      <c r="L62" s="3">
        <f t="shared" ca="1" si="12"/>
        <v>0</v>
      </c>
      <c r="M62" s="3">
        <f t="shared" ca="1" si="12"/>
        <v>0</v>
      </c>
      <c r="N62" s="3">
        <f t="shared" ca="1" si="12"/>
        <v>0</v>
      </c>
      <c r="O62" s="3">
        <f t="shared" ca="1" si="12"/>
        <v>0</v>
      </c>
      <c r="P62" s="3">
        <f t="shared" ca="1" si="12"/>
        <v>0</v>
      </c>
      <c r="Q62" s="3">
        <f t="shared" ca="1" si="12"/>
        <v>0</v>
      </c>
      <c r="R62" s="59" t="str">
        <f t="shared" ca="1" si="3"/>
        <v/>
      </c>
      <c r="S62" s="27" t="str">
        <f t="shared" ca="1" si="4"/>
        <v/>
      </c>
      <c r="T62" s="59" t="str">
        <f t="shared" ca="1" si="5"/>
        <v/>
      </c>
      <c r="U62" s="59" t="str">
        <f t="shared" ca="1" si="6"/>
        <v/>
      </c>
    </row>
    <row r="63" spans="1:21" x14ac:dyDescent="0.25">
      <c r="A63" s="10" t="str">
        <f t="shared" ca="1" si="8"/>
        <v>delete</v>
      </c>
      <c r="B63" s="16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49" t="str" cm="1">
        <f t="array" aca="1" ref="E63" ca="1">IFERROR(IF(_xlfn.XLOOKUP($B63,INDIRECT(SUBSTITUTE("ИсходныеДанные!$где$2:$где$50000","где",$B$4)),INDIRECT(SUBSTITUTE("ИсходныеДанные!$что$2:$что$50000","что",E$4)),"",0,1),"+","-"),"")</f>
        <v/>
      </c>
      <c r="F63" s="3">
        <f t="shared" ca="1" si="12"/>
        <v>0</v>
      </c>
      <c r="G63" s="3">
        <f t="shared" ca="1" si="12"/>
        <v>0</v>
      </c>
      <c r="H63" s="3">
        <f t="shared" ca="1" si="12"/>
        <v>0</v>
      </c>
      <c r="I63" s="3">
        <f t="shared" ca="1" si="12"/>
        <v>0</v>
      </c>
      <c r="J63" s="3">
        <f t="shared" ca="1" si="12"/>
        <v>0</v>
      </c>
      <c r="K63" s="3">
        <f t="shared" ca="1" si="12"/>
        <v>0</v>
      </c>
      <c r="L63" s="3">
        <f t="shared" ca="1" si="12"/>
        <v>0</v>
      </c>
      <c r="M63" s="3">
        <f t="shared" ca="1" si="12"/>
        <v>0</v>
      </c>
      <c r="N63" s="3">
        <f t="shared" ca="1" si="12"/>
        <v>0</v>
      </c>
      <c r="O63" s="3">
        <f t="shared" ca="1" si="12"/>
        <v>0</v>
      </c>
      <c r="P63" s="3">
        <f t="shared" ca="1" si="12"/>
        <v>0</v>
      </c>
      <c r="Q63" s="3">
        <f t="shared" ca="1" si="12"/>
        <v>0</v>
      </c>
      <c r="R63" s="59" t="str">
        <f t="shared" ca="1" si="3"/>
        <v/>
      </c>
      <c r="S63" s="27" t="str">
        <f t="shared" ca="1" si="4"/>
        <v/>
      </c>
      <c r="T63" s="59" t="str">
        <f t="shared" ca="1" si="5"/>
        <v/>
      </c>
      <c r="U63" s="59" t="str">
        <f t="shared" ca="1" si="6"/>
        <v/>
      </c>
    </row>
    <row r="64" spans="1:21" x14ac:dyDescent="0.25">
      <c r="A64" s="10" t="str">
        <f t="shared" ca="1" si="8"/>
        <v>delete</v>
      </c>
      <c r="B64" s="16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49" t="str" cm="1">
        <f t="array" aca="1" ref="E64" ca="1">IFERROR(IF(_xlfn.XLOOKUP($B64,INDIRECT(SUBSTITUTE("ИсходныеДанные!$где$2:$где$50000","где",$B$4)),INDIRECT(SUBSTITUTE("ИсходныеДанные!$что$2:$что$50000","что",E$4)),"",0,1),"+","-"),"")</f>
        <v/>
      </c>
      <c r="F64" s="3">
        <f t="shared" ca="1" si="12"/>
        <v>0</v>
      </c>
      <c r="G64" s="3">
        <f t="shared" ca="1" si="12"/>
        <v>0</v>
      </c>
      <c r="H64" s="3">
        <f t="shared" ca="1" si="12"/>
        <v>0</v>
      </c>
      <c r="I64" s="3">
        <f t="shared" ca="1" si="12"/>
        <v>0</v>
      </c>
      <c r="J64" s="3">
        <f t="shared" ca="1" si="12"/>
        <v>0</v>
      </c>
      <c r="K64" s="3">
        <f t="shared" ca="1" si="12"/>
        <v>0</v>
      </c>
      <c r="L64" s="3">
        <f t="shared" ca="1" si="12"/>
        <v>0</v>
      </c>
      <c r="M64" s="3">
        <f t="shared" ca="1" si="12"/>
        <v>0</v>
      </c>
      <c r="N64" s="3">
        <f t="shared" ca="1" si="12"/>
        <v>0</v>
      </c>
      <c r="O64" s="3">
        <f t="shared" ca="1" si="12"/>
        <v>0</v>
      </c>
      <c r="P64" s="3">
        <f t="shared" ca="1" si="12"/>
        <v>0</v>
      </c>
      <c r="Q64" s="3">
        <f t="shared" ca="1" si="12"/>
        <v>0</v>
      </c>
      <c r="R64" s="59" t="str">
        <f t="shared" ca="1" si="3"/>
        <v/>
      </c>
      <c r="S64" s="27" t="str">
        <f t="shared" ca="1" si="4"/>
        <v/>
      </c>
      <c r="T64" s="59" t="str">
        <f t="shared" ca="1" si="5"/>
        <v/>
      </c>
      <c r="U64" s="59" t="str">
        <f t="shared" ca="1" si="6"/>
        <v/>
      </c>
    </row>
    <row r="65" spans="1:21" x14ac:dyDescent="0.25">
      <c r="A65" s="10" t="str">
        <f t="shared" ca="1" si="8"/>
        <v>delete</v>
      </c>
      <c r="B65" s="16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49" t="str" cm="1">
        <f t="array" aca="1" ref="E65" ca="1">IFERROR(IF(_xlfn.XLOOKUP($B65,INDIRECT(SUBSTITUTE("ИсходныеДанные!$где$2:$где$50000","где",$B$4)),INDIRECT(SUBSTITUTE("ИсходныеДанные!$что$2:$что$50000","что",E$4)),"",0,1),"+","-"),"")</f>
        <v/>
      </c>
      <c r="F65" s="3">
        <f t="shared" ca="1" si="12"/>
        <v>0</v>
      </c>
      <c r="G65" s="3">
        <f t="shared" ca="1" si="12"/>
        <v>0</v>
      </c>
      <c r="H65" s="3">
        <f t="shared" ca="1" si="12"/>
        <v>0</v>
      </c>
      <c r="I65" s="3">
        <f t="shared" ca="1" si="12"/>
        <v>0</v>
      </c>
      <c r="J65" s="3">
        <f t="shared" ca="1" si="12"/>
        <v>0</v>
      </c>
      <c r="K65" s="3">
        <f t="shared" ca="1" si="12"/>
        <v>0</v>
      </c>
      <c r="L65" s="3">
        <f t="shared" ca="1" si="12"/>
        <v>0</v>
      </c>
      <c r="M65" s="3">
        <f t="shared" ca="1" si="12"/>
        <v>0</v>
      </c>
      <c r="N65" s="3">
        <f t="shared" ca="1" si="12"/>
        <v>0</v>
      </c>
      <c r="O65" s="3">
        <f t="shared" ca="1" si="12"/>
        <v>0</v>
      </c>
      <c r="P65" s="3">
        <f t="shared" ca="1" si="12"/>
        <v>0</v>
      </c>
      <c r="Q65" s="3">
        <f t="shared" ca="1" si="12"/>
        <v>0</v>
      </c>
      <c r="R65" s="59" t="str">
        <f t="shared" ca="1" si="3"/>
        <v/>
      </c>
      <c r="S65" s="27" t="str">
        <f t="shared" ca="1" si="4"/>
        <v/>
      </c>
      <c r="T65" s="59" t="str">
        <f t="shared" ca="1" si="5"/>
        <v/>
      </c>
      <c r="U65" s="59" t="str">
        <f t="shared" ca="1" si="6"/>
        <v/>
      </c>
    </row>
    <row r="66" spans="1:21" x14ac:dyDescent="0.25">
      <c r="A66" s="10" t="str">
        <f t="shared" ca="1" si="8"/>
        <v>delete</v>
      </c>
      <c r="B66" s="16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49" t="str" cm="1">
        <f t="array" aca="1" ref="E66" ca="1">IFERROR(IF(_xlfn.XLOOKUP($B66,INDIRECT(SUBSTITUTE("ИсходныеДанные!$где$2:$где$50000","где",$B$4)),INDIRECT(SUBSTITUTE("ИсходныеДанные!$что$2:$что$50000","что",E$4)),"",0,1),"+","-"),"")</f>
        <v/>
      </c>
      <c r="F66" s="3">
        <f t="shared" ca="1" si="12"/>
        <v>0</v>
      </c>
      <c r="G66" s="3">
        <f t="shared" ca="1" si="12"/>
        <v>0</v>
      </c>
      <c r="H66" s="3">
        <f t="shared" ca="1" si="12"/>
        <v>0</v>
      </c>
      <c r="I66" s="3">
        <f t="shared" ca="1" si="12"/>
        <v>0</v>
      </c>
      <c r="J66" s="3">
        <f t="shared" ca="1" si="12"/>
        <v>0</v>
      </c>
      <c r="K66" s="3">
        <f t="shared" ca="1" si="12"/>
        <v>0</v>
      </c>
      <c r="L66" s="3">
        <f t="shared" ca="1" si="12"/>
        <v>0</v>
      </c>
      <c r="M66" s="3">
        <f t="shared" ca="1" si="12"/>
        <v>0</v>
      </c>
      <c r="N66" s="3">
        <f t="shared" ca="1" si="12"/>
        <v>0</v>
      </c>
      <c r="O66" s="3">
        <f t="shared" ca="1" si="12"/>
        <v>0</v>
      </c>
      <c r="P66" s="3">
        <f t="shared" ca="1" si="12"/>
        <v>0</v>
      </c>
      <c r="Q66" s="3">
        <f t="shared" ca="1" si="12"/>
        <v>0</v>
      </c>
      <c r="R66" s="59" t="str">
        <f t="shared" ca="1" si="3"/>
        <v/>
      </c>
      <c r="S66" s="27" t="str">
        <f t="shared" ca="1" si="4"/>
        <v/>
      </c>
      <c r="T66" s="59" t="str">
        <f t="shared" ca="1" si="5"/>
        <v/>
      </c>
      <c r="U66" s="59" t="str">
        <f t="shared" ca="1" si="6"/>
        <v/>
      </c>
    </row>
    <row r="67" spans="1:21" x14ac:dyDescent="0.25">
      <c r="A67" s="10" t="str">
        <f t="shared" ca="1" si="8"/>
        <v>delete</v>
      </c>
      <c r="B67" s="16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49" t="str" cm="1">
        <f t="array" aca="1" ref="E67" ca="1">IFERROR(IF(_xlfn.XLOOKUP($B67,INDIRECT(SUBSTITUTE("ИсходныеДанные!$где$2:$где$50000","где",$B$4)),INDIRECT(SUBSTITUTE("ИсходныеДанные!$что$2:$что$50000","что",E$4)),"",0,1),"+","-"),"")</f>
        <v/>
      </c>
      <c r="F67" s="3">
        <f t="shared" ca="1" si="12"/>
        <v>0</v>
      </c>
      <c r="G67" s="3">
        <f t="shared" ca="1" si="12"/>
        <v>0</v>
      </c>
      <c r="H67" s="3">
        <f t="shared" ca="1" si="12"/>
        <v>0</v>
      </c>
      <c r="I67" s="3">
        <f t="shared" ca="1" si="12"/>
        <v>0</v>
      </c>
      <c r="J67" s="3">
        <f t="shared" ca="1" si="12"/>
        <v>0</v>
      </c>
      <c r="K67" s="3">
        <f t="shared" ca="1" si="12"/>
        <v>0</v>
      </c>
      <c r="L67" s="3">
        <f t="shared" ca="1" si="12"/>
        <v>0</v>
      </c>
      <c r="M67" s="3">
        <f t="shared" ca="1" si="12"/>
        <v>0</v>
      </c>
      <c r="N67" s="3">
        <f t="shared" ca="1" si="12"/>
        <v>0</v>
      </c>
      <c r="O67" s="3">
        <f t="shared" ca="1" si="12"/>
        <v>0</v>
      </c>
      <c r="P67" s="3">
        <f t="shared" ca="1" si="12"/>
        <v>0</v>
      </c>
      <c r="Q67" s="3">
        <f t="shared" ca="1" si="12"/>
        <v>0</v>
      </c>
      <c r="R67" s="59" t="str">
        <f t="shared" ca="1" si="3"/>
        <v/>
      </c>
      <c r="S67" s="27" t="str">
        <f t="shared" ca="1" si="4"/>
        <v/>
      </c>
      <c r="T67" s="59" t="str">
        <f t="shared" ca="1" si="5"/>
        <v/>
      </c>
      <c r="U67" s="59" t="str">
        <f t="shared" ca="1" si="6"/>
        <v/>
      </c>
    </row>
    <row r="68" spans="1:21" x14ac:dyDescent="0.25">
      <c r="A68" s="10" t="str">
        <f t="shared" ca="1" si="8"/>
        <v>delete</v>
      </c>
      <c r="B68" s="16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49" t="str" cm="1">
        <f t="array" aca="1" ref="E68" ca="1">IFERROR(IF(_xlfn.XLOOKUP($B68,INDIRECT(SUBSTITUTE("ИсходныеДанные!$где$2:$где$50000","где",$B$4)),INDIRECT(SUBSTITUTE("ИсходныеДанные!$что$2:$что$50000","что",E$4)),"",0,1),"+","-"),"")</f>
        <v/>
      </c>
      <c r="F68" s="3">
        <f t="shared" ca="1" si="12"/>
        <v>0</v>
      </c>
      <c r="G68" s="3">
        <f t="shared" ca="1" si="12"/>
        <v>0</v>
      </c>
      <c r="H68" s="3">
        <f t="shared" ca="1" si="12"/>
        <v>0</v>
      </c>
      <c r="I68" s="3">
        <f t="shared" ca="1" si="12"/>
        <v>0</v>
      </c>
      <c r="J68" s="3">
        <f t="shared" ca="1" si="12"/>
        <v>0</v>
      </c>
      <c r="K68" s="3">
        <f t="shared" ca="1" si="12"/>
        <v>0</v>
      </c>
      <c r="L68" s="3">
        <f t="shared" ca="1" si="12"/>
        <v>0</v>
      </c>
      <c r="M68" s="3">
        <f t="shared" ca="1" si="12"/>
        <v>0</v>
      </c>
      <c r="N68" s="3">
        <f t="shared" ca="1" si="12"/>
        <v>0</v>
      </c>
      <c r="O68" s="3">
        <f t="shared" ca="1" si="12"/>
        <v>0</v>
      </c>
      <c r="P68" s="3">
        <f t="shared" ca="1" si="12"/>
        <v>0</v>
      </c>
      <c r="Q68" s="3">
        <f t="shared" ca="1" si="12"/>
        <v>0</v>
      </c>
      <c r="R68" s="59" t="str">
        <f t="shared" ca="1" si="3"/>
        <v/>
      </c>
      <c r="S68" s="27" t="str">
        <f t="shared" ca="1" si="4"/>
        <v/>
      </c>
      <c r="T68" s="59" t="str">
        <f t="shared" ca="1" si="5"/>
        <v/>
      </c>
      <c r="U68" s="59" t="str">
        <f t="shared" ca="1" si="6"/>
        <v/>
      </c>
    </row>
    <row r="69" spans="1:21" x14ac:dyDescent="0.25">
      <c r="A69" s="10" t="str">
        <f t="shared" ca="1" si="8"/>
        <v>delete</v>
      </c>
      <c r="B69" s="16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49" t="str" cm="1">
        <f t="array" aca="1" ref="E69" ca="1">IFERROR(IF(_xlfn.XLOOKUP($B69,INDIRECT(SUBSTITUTE("ИсходныеДанные!$где$2:$где$50000","где",$B$4)),INDIRECT(SUBSTITUTE("ИсходныеДанные!$что$2:$что$50000","что",E$4)),"",0,1),"+","-"),"")</f>
        <v/>
      </c>
      <c r="F69" s="3">
        <f t="shared" ref="F69:Q78" ca="1" si="13">IF($B69&lt;&gt;"",SUMIF(INDIRECT("ИсходныеДанные!$"&amp;$F$4&amp;"$2:$"&amp;$F$4&amp;"$50000"),$B69&amp;"#"&amp;F$6,INDIRECT("ИсходныеДанные!$J$2:$J$50000")),0)</f>
        <v>0</v>
      </c>
      <c r="G69" s="3">
        <f t="shared" ca="1" si="13"/>
        <v>0</v>
      </c>
      <c r="H69" s="3">
        <f t="shared" ca="1" si="13"/>
        <v>0</v>
      </c>
      <c r="I69" s="3">
        <f t="shared" ca="1" si="13"/>
        <v>0</v>
      </c>
      <c r="J69" s="3">
        <f t="shared" ca="1" si="13"/>
        <v>0</v>
      </c>
      <c r="K69" s="3">
        <f t="shared" ca="1" si="13"/>
        <v>0</v>
      </c>
      <c r="L69" s="3">
        <f t="shared" ca="1" si="13"/>
        <v>0</v>
      </c>
      <c r="M69" s="3">
        <f t="shared" ca="1" si="13"/>
        <v>0</v>
      </c>
      <c r="N69" s="3">
        <f t="shared" ca="1" si="13"/>
        <v>0</v>
      </c>
      <c r="O69" s="3">
        <f t="shared" ca="1" si="13"/>
        <v>0</v>
      </c>
      <c r="P69" s="3">
        <f t="shared" ca="1" si="13"/>
        <v>0</v>
      </c>
      <c r="Q69" s="3">
        <f t="shared" ca="1" si="13"/>
        <v>0</v>
      </c>
      <c r="R69" s="59" t="str">
        <f t="shared" ca="1" si="3"/>
        <v/>
      </c>
      <c r="S69" s="27" t="str">
        <f t="shared" ca="1" si="4"/>
        <v/>
      </c>
      <c r="T69" s="59" t="str">
        <f t="shared" ca="1" si="5"/>
        <v/>
      </c>
      <c r="U69" s="59" t="str">
        <f t="shared" ca="1" si="6"/>
        <v/>
      </c>
    </row>
    <row r="70" spans="1:21" x14ac:dyDescent="0.25">
      <c r="A70" s="10" t="str">
        <f t="shared" ca="1" si="8"/>
        <v>delete</v>
      </c>
      <c r="B70" s="16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49" t="str" cm="1">
        <f t="array" aca="1" ref="E70" ca="1">IFERROR(IF(_xlfn.XLOOKUP($B70,INDIRECT(SUBSTITUTE("ИсходныеДанные!$где$2:$где$50000","где",$B$4)),INDIRECT(SUBSTITUTE("ИсходныеДанные!$что$2:$что$50000","что",E$4)),"",0,1),"+","-"),"")</f>
        <v/>
      </c>
      <c r="F70" s="3">
        <f t="shared" ca="1" si="13"/>
        <v>0</v>
      </c>
      <c r="G70" s="3">
        <f t="shared" ca="1" si="13"/>
        <v>0</v>
      </c>
      <c r="H70" s="3">
        <f t="shared" ca="1" si="13"/>
        <v>0</v>
      </c>
      <c r="I70" s="3">
        <f t="shared" ca="1" si="13"/>
        <v>0</v>
      </c>
      <c r="J70" s="3">
        <f t="shared" ca="1" si="13"/>
        <v>0</v>
      </c>
      <c r="K70" s="3">
        <f t="shared" ca="1" si="13"/>
        <v>0</v>
      </c>
      <c r="L70" s="3">
        <f t="shared" ca="1" si="13"/>
        <v>0</v>
      </c>
      <c r="M70" s="3">
        <f t="shared" ca="1" si="13"/>
        <v>0</v>
      </c>
      <c r="N70" s="3">
        <f t="shared" ca="1" si="13"/>
        <v>0</v>
      </c>
      <c r="O70" s="3">
        <f t="shared" ca="1" si="13"/>
        <v>0</v>
      </c>
      <c r="P70" s="3">
        <f t="shared" ca="1" si="13"/>
        <v>0</v>
      </c>
      <c r="Q70" s="3">
        <f t="shared" ca="1" si="13"/>
        <v>0</v>
      </c>
      <c r="R70" s="59" t="str">
        <f t="shared" ca="1" si="3"/>
        <v/>
      </c>
      <c r="S70" s="27" t="str">
        <f t="shared" ca="1" si="4"/>
        <v/>
      </c>
      <c r="T70" s="59" t="str">
        <f t="shared" ca="1" si="5"/>
        <v/>
      </c>
      <c r="U70" s="59" t="str">
        <f t="shared" ca="1" si="6"/>
        <v/>
      </c>
    </row>
    <row r="71" spans="1:21" x14ac:dyDescent="0.25">
      <c r="A71" s="10" t="str">
        <f t="shared" ca="1" si="8"/>
        <v>delete</v>
      </c>
      <c r="B71" s="16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49" t="str" cm="1">
        <f t="array" aca="1" ref="E71" ca="1">IFERROR(IF(_xlfn.XLOOKUP($B71,INDIRECT(SUBSTITUTE("ИсходныеДанные!$где$2:$где$50000","где",$B$4)),INDIRECT(SUBSTITUTE("ИсходныеДанные!$что$2:$что$50000","что",E$4)),"",0,1),"+","-"),"")</f>
        <v/>
      </c>
      <c r="F71" s="3">
        <f t="shared" ca="1" si="13"/>
        <v>0</v>
      </c>
      <c r="G71" s="3">
        <f t="shared" ca="1" si="13"/>
        <v>0</v>
      </c>
      <c r="H71" s="3">
        <f t="shared" ca="1" si="13"/>
        <v>0</v>
      </c>
      <c r="I71" s="3">
        <f t="shared" ca="1" si="13"/>
        <v>0</v>
      </c>
      <c r="J71" s="3">
        <f t="shared" ca="1" si="13"/>
        <v>0</v>
      </c>
      <c r="K71" s="3">
        <f t="shared" ca="1" si="13"/>
        <v>0</v>
      </c>
      <c r="L71" s="3">
        <f t="shared" ca="1" si="13"/>
        <v>0</v>
      </c>
      <c r="M71" s="3">
        <f t="shared" ca="1" si="13"/>
        <v>0</v>
      </c>
      <c r="N71" s="3">
        <f t="shared" ca="1" si="13"/>
        <v>0</v>
      </c>
      <c r="O71" s="3">
        <f t="shared" ca="1" si="13"/>
        <v>0</v>
      </c>
      <c r="P71" s="3">
        <f t="shared" ca="1" si="13"/>
        <v>0</v>
      </c>
      <c r="Q71" s="3">
        <f t="shared" ca="1" si="13"/>
        <v>0</v>
      </c>
      <c r="R71" s="59" t="str">
        <f t="shared" ca="1" si="3"/>
        <v/>
      </c>
      <c r="S71" s="27" t="str">
        <f t="shared" ca="1" si="4"/>
        <v/>
      </c>
      <c r="T71" s="59" t="str">
        <f t="shared" ca="1" si="5"/>
        <v/>
      </c>
      <c r="U71" s="59" t="str">
        <f t="shared" ca="1" si="6"/>
        <v/>
      </c>
    </row>
    <row r="72" spans="1:21" x14ac:dyDescent="0.25">
      <c r="A72" s="10" t="str">
        <f t="shared" ca="1" si="8"/>
        <v>delete</v>
      </c>
      <c r="B72" s="16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49" t="str" cm="1">
        <f t="array" aca="1" ref="E72" ca="1">IFERROR(IF(_xlfn.XLOOKUP($B72,INDIRECT(SUBSTITUTE("ИсходныеДанные!$где$2:$где$50000","где",$B$4)),INDIRECT(SUBSTITUTE("ИсходныеДанные!$что$2:$что$50000","что",E$4)),"",0,1),"+","-"),"")</f>
        <v/>
      </c>
      <c r="F72" s="3">
        <f t="shared" ca="1" si="13"/>
        <v>0</v>
      </c>
      <c r="G72" s="3">
        <f t="shared" ca="1" si="13"/>
        <v>0</v>
      </c>
      <c r="H72" s="3">
        <f t="shared" ca="1" si="13"/>
        <v>0</v>
      </c>
      <c r="I72" s="3">
        <f t="shared" ca="1" si="13"/>
        <v>0</v>
      </c>
      <c r="J72" s="3">
        <f t="shared" ca="1" si="13"/>
        <v>0</v>
      </c>
      <c r="K72" s="3">
        <f t="shared" ca="1" si="13"/>
        <v>0</v>
      </c>
      <c r="L72" s="3">
        <f t="shared" ca="1" si="13"/>
        <v>0</v>
      </c>
      <c r="M72" s="3">
        <f t="shared" ca="1" si="13"/>
        <v>0</v>
      </c>
      <c r="N72" s="3">
        <f t="shared" ca="1" si="13"/>
        <v>0</v>
      </c>
      <c r="O72" s="3">
        <f t="shared" ca="1" si="13"/>
        <v>0</v>
      </c>
      <c r="P72" s="3">
        <f t="shared" ca="1" si="13"/>
        <v>0</v>
      </c>
      <c r="Q72" s="3">
        <f t="shared" ca="1" si="13"/>
        <v>0</v>
      </c>
      <c r="R72" s="59" t="str">
        <f t="shared" ca="1" si="3"/>
        <v/>
      </c>
      <c r="S72" s="27" t="str">
        <f t="shared" ca="1" si="4"/>
        <v/>
      </c>
      <c r="T72" s="59" t="str">
        <f t="shared" ca="1" si="5"/>
        <v/>
      </c>
      <c r="U72" s="59" t="str">
        <f t="shared" ca="1" si="6"/>
        <v/>
      </c>
    </row>
    <row r="73" spans="1:21" x14ac:dyDescent="0.25">
      <c r="A73" s="10" t="str">
        <f t="shared" ca="1" si="8"/>
        <v>delete</v>
      </c>
      <c r="B73" s="16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49" t="str" cm="1">
        <f t="array" aca="1" ref="E73" ca="1">IFERROR(IF(_xlfn.XLOOKUP($B73,INDIRECT(SUBSTITUTE("ИсходныеДанные!$где$2:$где$50000","где",$B$4)),INDIRECT(SUBSTITUTE("ИсходныеДанные!$что$2:$что$50000","что",E$4)),"",0,1),"+","-"),"")</f>
        <v/>
      </c>
      <c r="F73" s="3">
        <f t="shared" ca="1" si="13"/>
        <v>0</v>
      </c>
      <c r="G73" s="3">
        <f t="shared" ca="1" si="13"/>
        <v>0</v>
      </c>
      <c r="H73" s="3">
        <f t="shared" ca="1" si="13"/>
        <v>0</v>
      </c>
      <c r="I73" s="3">
        <f t="shared" ca="1" si="13"/>
        <v>0</v>
      </c>
      <c r="J73" s="3">
        <f t="shared" ca="1" si="13"/>
        <v>0</v>
      </c>
      <c r="K73" s="3">
        <f t="shared" ca="1" si="13"/>
        <v>0</v>
      </c>
      <c r="L73" s="3">
        <f t="shared" ca="1" si="13"/>
        <v>0</v>
      </c>
      <c r="M73" s="3">
        <f t="shared" ca="1" si="13"/>
        <v>0</v>
      </c>
      <c r="N73" s="3">
        <f t="shared" ca="1" si="13"/>
        <v>0</v>
      </c>
      <c r="O73" s="3">
        <f t="shared" ca="1" si="13"/>
        <v>0</v>
      </c>
      <c r="P73" s="3">
        <f t="shared" ca="1" si="13"/>
        <v>0</v>
      </c>
      <c r="Q73" s="3">
        <f t="shared" ca="1" si="13"/>
        <v>0</v>
      </c>
      <c r="R73" s="59" t="str">
        <f t="shared" ca="1" si="3"/>
        <v/>
      </c>
      <c r="S73" s="27" t="str">
        <f t="shared" ca="1" si="4"/>
        <v/>
      </c>
      <c r="T73" s="59" t="str">
        <f t="shared" ca="1" si="5"/>
        <v/>
      </c>
      <c r="U73" s="59" t="str">
        <f t="shared" ca="1" si="6"/>
        <v/>
      </c>
    </row>
    <row r="74" spans="1:21" x14ac:dyDescent="0.25">
      <c r="A74" s="10" t="str">
        <f t="shared" ref="A74:A137" ca="1" si="14">IF(C74="","delete","")</f>
        <v>delete</v>
      </c>
      <c r="B74" s="16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49" t="str" cm="1">
        <f t="array" aca="1" ref="E74" ca="1">IFERROR(IF(_xlfn.XLOOKUP($B74,INDIRECT(SUBSTITUTE("ИсходныеДанные!$где$2:$где$50000","где",$B$4)),INDIRECT(SUBSTITUTE("ИсходныеДанные!$что$2:$что$50000","что",E$4)),"",0,1),"+","-"),"")</f>
        <v/>
      </c>
      <c r="F74" s="3">
        <f t="shared" ca="1" si="13"/>
        <v>0</v>
      </c>
      <c r="G74" s="3">
        <f t="shared" ca="1" si="13"/>
        <v>0</v>
      </c>
      <c r="H74" s="3">
        <f t="shared" ca="1" si="13"/>
        <v>0</v>
      </c>
      <c r="I74" s="3">
        <f t="shared" ca="1" si="13"/>
        <v>0</v>
      </c>
      <c r="J74" s="3">
        <f t="shared" ca="1" si="13"/>
        <v>0</v>
      </c>
      <c r="K74" s="3">
        <f t="shared" ca="1" si="13"/>
        <v>0</v>
      </c>
      <c r="L74" s="3">
        <f t="shared" ca="1" si="13"/>
        <v>0</v>
      </c>
      <c r="M74" s="3">
        <f t="shared" ca="1" si="13"/>
        <v>0</v>
      </c>
      <c r="N74" s="3">
        <f t="shared" ca="1" si="13"/>
        <v>0</v>
      </c>
      <c r="O74" s="3">
        <f t="shared" ca="1" si="13"/>
        <v>0</v>
      </c>
      <c r="P74" s="3">
        <f t="shared" ca="1" si="13"/>
        <v>0</v>
      </c>
      <c r="Q74" s="3">
        <f t="shared" ca="1" si="13"/>
        <v>0</v>
      </c>
      <c r="R74" s="59" t="str">
        <f t="shared" ref="R74:R137" ca="1" si="15">IF(AND(C74&lt;&gt;"",E74&lt;&gt;"+",E74&lt;&gt;"+",OR(E74=0,F74=0,G74=0,H74=0,I74=0,J74=0,K74=0,L74=0,M74=0,N74=0,O74=0,P74=0)),"(!)","")</f>
        <v/>
      </c>
      <c r="S74" s="27" t="str">
        <f t="shared" ref="S74:S137" ca="1" si="16">IF(AND(C74&lt;&gt;"",E74&lt;&gt;"+",OR(F74&lt;$S$6,G74&lt;$S$6,H74&lt;$S$6,I74&lt;$S$6,J74&lt;$S$6,K74&lt;$S$6,L74&lt;$S$6,M74&lt;$S$6,N74&lt;$S$6,O74&lt;$S$6,P74&lt;$S$6,Q74&lt;$S$6)),"(!)","")</f>
        <v/>
      </c>
      <c r="T74" s="59" t="str">
        <f t="shared" ref="T74:T137" ca="1" si="17">IF(AND(C74&lt;&gt;"",E74&lt;&gt;"+",AND(F74&gt;=$S$6,F74&lt;=$U$6),AND(G74&gt;=$S$6,G74&lt;=$U$6),AND(H74&gt;=$S$6,H74&lt;=$U$6),AND(I74&gt;=$S$6,I74&lt;=$U$6),AND(J74&gt;=$S$6,J74&lt;=$U$6),AND(K74&gt;=$S$6,K74&lt;=$U$6),AND(L74&gt;=$S$6,L74&lt;=$U$6),AND(M74&gt;=$S$6,M74&lt;=$U$6),AND(N74&gt;=$S$6,N74&lt;=$U$6),AND(O74&gt;=$S$6,O74&lt;=$U$6),AND(P74&gt;=$S$6,P74&lt;=$U$6),AND(Q74&gt;=$S$6,Q74&lt;=$U$6)),"(!)","")</f>
        <v/>
      </c>
      <c r="U74" s="59" t="str">
        <f t="shared" ref="U74:U137" ca="1" si="18">IF(AND(C74&lt;&gt;"",E74&lt;&gt;"+",OR(F74&gt;$U$6,G74&gt;$U$6,H74&gt;$U$6,I74&gt;$U$6,J74&gt;$U$6,K74&gt;$U$6,L74&gt;$U$6,M74&gt;$U$6,N74&gt;$U$6,O74&gt;$U$6,P74&gt;$U$6,Q74&gt;$U$6)),"(!)","")</f>
        <v/>
      </c>
    </row>
    <row r="75" spans="1:21" x14ac:dyDescent="0.25">
      <c r="A75" s="10" t="str">
        <f t="shared" ca="1" si="14"/>
        <v>delete</v>
      </c>
      <c r="B75" s="16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49" t="str" cm="1">
        <f t="array" aca="1" ref="E75" ca="1">IFERROR(IF(_xlfn.XLOOKUP($B75,INDIRECT(SUBSTITUTE("ИсходныеДанные!$где$2:$где$50000","где",$B$4)),INDIRECT(SUBSTITUTE("ИсходныеДанные!$что$2:$что$50000","что",E$4)),"",0,1),"+","-"),"")</f>
        <v/>
      </c>
      <c r="F75" s="3">
        <f t="shared" ca="1" si="13"/>
        <v>0</v>
      </c>
      <c r="G75" s="3">
        <f t="shared" ca="1" si="13"/>
        <v>0</v>
      </c>
      <c r="H75" s="3">
        <f t="shared" ca="1" si="13"/>
        <v>0</v>
      </c>
      <c r="I75" s="3">
        <f t="shared" ca="1" si="13"/>
        <v>0</v>
      </c>
      <c r="J75" s="3">
        <f t="shared" ca="1" si="13"/>
        <v>0</v>
      </c>
      <c r="K75" s="3">
        <f t="shared" ca="1" si="13"/>
        <v>0</v>
      </c>
      <c r="L75" s="3">
        <f t="shared" ca="1" si="13"/>
        <v>0</v>
      </c>
      <c r="M75" s="3">
        <f t="shared" ca="1" si="13"/>
        <v>0</v>
      </c>
      <c r="N75" s="3">
        <f t="shared" ca="1" si="13"/>
        <v>0</v>
      </c>
      <c r="O75" s="3">
        <f t="shared" ca="1" si="13"/>
        <v>0</v>
      </c>
      <c r="P75" s="3">
        <f t="shared" ca="1" si="13"/>
        <v>0</v>
      </c>
      <c r="Q75" s="3">
        <f t="shared" ca="1" si="13"/>
        <v>0</v>
      </c>
      <c r="R75" s="59" t="str">
        <f t="shared" ca="1" si="15"/>
        <v/>
      </c>
      <c r="S75" s="27" t="str">
        <f t="shared" ca="1" si="16"/>
        <v/>
      </c>
      <c r="T75" s="59" t="str">
        <f t="shared" ca="1" si="17"/>
        <v/>
      </c>
      <c r="U75" s="59" t="str">
        <f t="shared" ca="1" si="18"/>
        <v/>
      </c>
    </row>
    <row r="76" spans="1:21" x14ac:dyDescent="0.25">
      <c r="A76" s="10" t="str">
        <f t="shared" ca="1" si="14"/>
        <v>delete</v>
      </c>
      <c r="B76" s="16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49" t="str" cm="1">
        <f t="array" aca="1" ref="E76" ca="1">IFERROR(IF(_xlfn.XLOOKUP($B76,INDIRECT(SUBSTITUTE("ИсходныеДанные!$где$2:$где$50000","где",$B$4)),INDIRECT(SUBSTITUTE("ИсходныеДанные!$что$2:$что$50000","что",E$4)),"",0,1),"+","-"),"")</f>
        <v/>
      </c>
      <c r="F76" s="3">
        <f t="shared" ca="1" si="13"/>
        <v>0</v>
      </c>
      <c r="G76" s="3">
        <f t="shared" ca="1" si="13"/>
        <v>0</v>
      </c>
      <c r="H76" s="3">
        <f t="shared" ca="1" si="13"/>
        <v>0</v>
      </c>
      <c r="I76" s="3">
        <f t="shared" ca="1" si="13"/>
        <v>0</v>
      </c>
      <c r="J76" s="3">
        <f t="shared" ca="1" si="13"/>
        <v>0</v>
      </c>
      <c r="K76" s="3">
        <f t="shared" ca="1" si="13"/>
        <v>0</v>
      </c>
      <c r="L76" s="3">
        <f t="shared" ca="1" si="13"/>
        <v>0</v>
      </c>
      <c r="M76" s="3">
        <f t="shared" ca="1" si="13"/>
        <v>0</v>
      </c>
      <c r="N76" s="3">
        <f t="shared" ca="1" si="13"/>
        <v>0</v>
      </c>
      <c r="O76" s="3">
        <f t="shared" ca="1" si="13"/>
        <v>0</v>
      </c>
      <c r="P76" s="3">
        <f t="shared" ca="1" si="13"/>
        <v>0</v>
      </c>
      <c r="Q76" s="3">
        <f t="shared" ca="1" si="13"/>
        <v>0</v>
      </c>
      <c r="R76" s="59" t="str">
        <f t="shared" ca="1" si="15"/>
        <v/>
      </c>
      <c r="S76" s="27" t="str">
        <f t="shared" ca="1" si="16"/>
        <v/>
      </c>
      <c r="T76" s="59" t="str">
        <f t="shared" ca="1" si="17"/>
        <v/>
      </c>
      <c r="U76" s="59" t="str">
        <f t="shared" ca="1" si="18"/>
        <v/>
      </c>
    </row>
    <row r="77" spans="1:21" x14ac:dyDescent="0.25">
      <c r="A77" s="10" t="str">
        <f t="shared" ca="1" si="14"/>
        <v>delete</v>
      </c>
      <c r="B77" s="16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49" t="str" cm="1">
        <f t="array" aca="1" ref="E77" ca="1">IFERROR(IF(_xlfn.XLOOKUP($B77,INDIRECT(SUBSTITUTE("ИсходныеДанные!$где$2:$где$50000","где",$B$4)),INDIRECT(SUBSTITUTE("ИсходныеДанные!$что$2:$что$50000","что",E$4)),"",0,1),"+","-"),"")</f>
        <v/>
      </c>
      <c r="F77" s="3">
        <f t="shared" ca="1" si="13"/>
        <v>0</v>
      </c>
      <c r="G77" s="3">
        <f t="shared" ca="1" si="13"/>
        <v>0</v>
      </c>
      <c r="H77" s="3">
        <f t="shared" ca="1" si="13"/>
        <v>0</v>
      </c>
      <c r="I77" s="3">
        <f t="shared" ca="1" si="13"/>
        <v>0</v>
      </c>
      <c r="J77" s="3">
        <f t="shared" ca="1" si="13"/>
        <v>0</v>
      </c>
      <c r="K77" s="3">
        <f t="shared" ca="1" si="13"/>
        <v>0</v>
      </c>
      <c r="L77" s="3">
        <f t="shared" ca="1" si="13"/>
        <v>0</v>
      </c>
      <c r="M77" s="3">
        <f t="shared" ca="1" si="13"/>
        <v>0</v>
      </c>
      <c r="N77" s="3">
        <f t="shared" ca="1" si="13"/>
        <v>0</v>
      </c>
      <c r="O77" s="3">
        <f t="shared" ca="1" si="13"/>
        <v>0</v>
      </c>
      <c r="P77" s="3">
        <f t="shared" ca="1" si="13"/>
        <v>0</v>
      </c>
      <c r="Q77" s="3">
        <f t="shared" ca="1" si="13"/>
        <v>0</v>
      </c>
      <c r="R77" s="59" t="str">
        <f t="shared" ca="1" si="15"/>
        <v/>
      </c>
      <c r="S77" s="27" t="str">
        <f t="shared" ca="1" si="16"/>
        <v/>
      </c>
      <c r="T77" s="59" t="str">
        <f t="shared" ca="1" si="17"/>
        <v/>
      </c>
      <c r="U77" s="59" t="str">
        <f t="shared" ca="1" si="18"/>
        <v/>
      </c>
    </row>
    <row r="78" spans="1:21" x14ac:dyDescent="0.25">
      <c r="A78" s="10" t="str">
        <f t="shared" ca="1" si="14"/>
        <v>delete</v>
      </c>
      <c r="B78" s="16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49" t="str" cm="1">
        <f t="array" aca="1" ref="E78" ca="1">IFERROR(IF(_xlfn.XLOOKUP($B78,INDIRECT(SUBSTITUTE("ИсходныеДанные!$где$2:$где$50000","где",$B$4)),INDIRECT(SUBSTITUTE("ИсходныеДанные!$что$2:$что$50000","что",E$4)),"",0,1),"+","-"),"")</f>
        <v/>
      </c>
      <c r="F78" s="3">
        <f t="shared" ca="1" si="13"/>
        <v>0</v>
      </c>
      <c r="G78" s="3">
        <f t="shared" ca="1" si="13"/>
        <v>0</v>
      </c>
      <c r="H78" s="3">
        <f t="shared" ca="1" si="13"/>
        <v>0</v>
      </c>
      <c r="I78" s="3">
        <f t="shared" ca="1" si="13"/>
        <v>0</v>
      </c>
      <c r="J78" s="3">
        <f t="shared" ca="1" si="13"/>
        <v>0</v>
      </c>
      <c r="K78" s="3">
        <f t="shared" ca="1" si="13"/>
        <v>0</v>
      </c>
      <c r="L78" s="3">
        <f t="shared" ca="1" si="13"/>
        <v>0</v>
      </c>
      <c r="M78" s="3">
        <f t="shared" ca="1" si="13"/>
        <v>0</v>
      </c>
      <c r="N78" s="3">
        <f t="shared" ca="1" si="13"/>
        <v>0</v>
      </c>
      <c r="O78" s="3">
        <f t="shared" ca="1" si="13"/>
        <v>0</v>
      </c>
      <c r="P78" s="3">
        <f t="shared" ca="1" si="13"/>
        <v>0</v>
      </c>
      <c r="Q78" s="3">
        <f t="shared" ca="1" si="13"/>
        <v>0</v>
      </c>
      <c r="R78" s="59" t="str">
        <f t="shared" ca="1" si="15"/>
        <v/>
      </c>
      <c r="S78" s="27" t="str">
        <f t="shared" ca="1" si="16"/>
        <v/>
      </c>
      <c r="T78" s="59" t="str">
        <f t="shared" ca="1" si="17"/>
        <v/>
      </c>
      <c r="U78" s="59" t="str">
        <f t="shared" ca="1" si="18"/>
        <v/>
      </c>
    </row>
    <row r="79" spans="1:21" x14ac:dyDescent="0.25">
      <c r="A79" s="10" t="str">
        <f t="shared" ca="1" si="14"/>
        <v>delete</v>
      </c>
      <c r="B79" s="16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49" t="str" cm="1">
        <f t="array" aca="1" ref="E79" ca="1">IFERROR(IF(_xlfn.XLOOKUP($B79,INDIRECT(SUBSTITUTE("ИсходныеДанные!$где$2:$где$50000","где",$B$4)),INDIRECT(SUBSTITUTE("ИсходныеДанные!$что$2:$что$50000","что",E$4)),"",0,1),"+","-"),"")</f>
        <v/>
      </c>
      <c r="F79" s="3">
        <f t="shared" ref="F79:Q88" ca="1" si="19">IF($B79&lt;&gt;"",SUMIF(INDIRECT("ИсходныеДанные!$"&amp;$F$4&amp;"$2:$"&amp;$F$4&amp;"$50000"),$B79&amp;"#"&amp;F$6,INDIRECT("ИсходныеДанные!$J$2:$J$50000")),0)</f>
        <v>0</v>
      </c>
      <c r="G79" s="3">
        <f t="shared" ca="1" si="19"/>
        <v>0</v>
      </c>
      <c r="H79" s="3">
        <f t="shared" ca="1" si="19"/>
        <v>0</v>
      </c>
      <c r="I79" s="3">
        <f t="shared" ca="1" si="19"/>
        <v>0</v>
      </c>
      <c r="J79" s="3">
        <f t="shared" ca="1" si="19"/>
        <v>0</v>
      </c>
      <c r="K79" s="3">
        <f t="shared" ca="1" si="19"/>
        <v>0</v>
      </c>
      <c r="L79" s="3">
        <f t="shared" ca="1" si="19"/>
        <v>0</v>
      </c>
      <c r="M79" s="3">
        <f t="shared" ca="1" si="19"/>
        <v>0</v>
      </c>
      <c r="N79" s="3">
        <f t="shared" ca="1" si="19"/>
        <v>0</v>
      </c>
      <c r="O79" s="3">
        <f t="shared" ca="1" si="19"/>
        <v>0</v>
      </c>
      <c r="P79" s="3">
        <f t="shared" ca="1" si="19"/>
        <v>0</v>
      </c>
      <c r="Q79" s="3">
        <f t="shared" ca="1" si="19"/>
        <v>0</v>
      </c>
      <c r="R79" s="59" t="str">
        <f t="shared" ca="1" si="15"/>
        <v/>
      </c>
      <c r="S79" s="27" t="str">
        <f t="shared" ca="1" si="16"/>
        <v/>
      </c>
      <c r="T79" s="59" t="str">
        <f t="shared" ca="1" si="17"/>
        <v/>
      </c>
      <c r="U79" s="59" t="str">
        <f t="shared" ca="1" si="18"/>
        <v/>
      </c>
    </row>
    <row r="80" spans="1:21" x14ac:dyDescent="0.25">
      <c r="A80" s="10" t="str">
        <f t="shared" ca="1" si="14"/>
        <v>delete</v>
      </c>
      <c r="B80" s="16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49" t="str" cm="1">
        <f t="array" aca="1" ref="E80" ca="1">IFERROR(IF(_xlfn.XLOOKUP($B80,INDIRECT(SUBSTITUTE("ИсходныеДанные!$где$2:$где$50000","где",$B$4)),INDIRECT(SUBSTITUTE("ИсходныеДанные!$что$2:$что$50000","что",E$4)),"",0,1),"+","-"),"")</f>
        <v/>
      </c>
      <c r="F80" s="3">
        <f t="shared" ca="1" si="19"/>
        <v>0</v>
      </c>
      <c r="G80" s="3">
        <f t="shared" ca="1" si="19"/>
        <v>0</v>
      </c>
      <c r="H80" s="3">
        <f t="shared" ca="1" si="19"/>
        <v>0</v>
      </c>
      <c r="I80" s="3">
        <f t="shared" ca="1" si="19"/>
        <v>0</v>
      </c>
      <c r="J80" s="3">
        <f t="shared" ca="1" si="19"/>
        <v>0</v>
      </c>
      <c r="K80" s="3">
        <f t="shared" ca="1" si="19"/>
        <v>0</v>
      </c>
      <c r="L80" s="3">
        <f t="shared" ca="1" si="19"/>
        <v>0</v>
      </c>
      <c r="M80" s="3">
        <f t="shared" ca="1" si="19"/>
        <v>0</v>
      </c>
      <c r="N80" s="3">
        <f t="shared" ca="1" si="19"/>
        <v>0</v>
      </c>
      <c r="O80" s="3">
        <f t="shared" ca="1" si="19"/>
        <v>0</v>
      </c>
      <c r="P80" s="3">
        <f t="shared" ca="1" si="19"/>
        <v>0</v>
      </c>
      <c r="Q80" s="3">
        <f t="shared" ca="1" si="19"/>
        <v>0</v>
      </c>
      <c r="R80" s="59" t="str">
        <f t="shared" ca="1" si="15"/>
        <v/>
      </c>
      <c r="S80" s="27" t="str">
        <f t="shared" ca="1" si="16"/>
        <v/>
      </c>
      <c r="T80" s="59" t="str">
        <f t="shared" ca="1" si="17"/>
        <v/>
      </c>
      <c r="U80" s="59" t="str">
        <f t="shared" ca="1" si="18"/>
        <v/>
      </c>
    </row>
    <row r="81" spans="1:21" x14ac:dyDescent="0.25">
      <c r="A81" s="10" t="str">
        <f t="shared" ca="1" si="14"/>
        <v>delete</v>
      </c>
      <c r="B81" s="16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49" t="str" cm="1">
        <f t="array" aca="1" ref="E81" ca="1">IFERROR(IF(_xlfn.XLOOKUP($B81,INDIRECT(SUBSTITUTE("ИсходныеДанные!$где$2:$где$50000","где",$B$4)),INDIRECT(SUBSTITUTE("ИсходныеДанные!$что$2:$что$50000","что",E$4)),"",0,1),"+","-"),"")</f>
        <v/>
      </c>
      <c r="F81" s="3">
        <f t="shared" ca="1" si="19"/>
        <v>0</v>
      </c>
      <c r="G81" s="3">
        <f t="shared" ca="1" si="19"/>
        <v>0</v>
      </c>
      <c r="H81" s="3">
        <f t="shared" ca="1" si="19"/>
        <v>0</v>
      </c>
      <c r="I81" s="3">
        <f t="shared" ca="1" si="19"/>
        <v>0</v>
      </c>
      <c r="J81" s="3">
        <f t="shared" ca="1" si="19"/>
        <v>0</v>
      </c>
      <c r="K81" s="3">
        <f t="shared" ca="1" si="19"/>
        <v>0</v>
      </c>
      <c r="L81" s="3">
        <f t="shared" ca="1" si="19"/>
        <v>0</v>
      </c>
      <c r="M81" s="3">
        <f t="shared" ca="1" si="19"/>
        <v>0</v>
      </c>
      <c r="N81" s="3">
        <f t="shared" ca="1" si="19"/>
        <v>0</v>
      </c>
      <c r="O81" s="3">
        <f t="shared" ca="1" si="19"/>
        <v>0</v>
      </c>
      <c r="P81" s="3">
        <f t="shared" ca="1" si="19"/>
        <v>0</v>
      </c>
      <c r="Q81" s="3">
        <f t="shared" ca="1" si="19"/>
        <v>0</v>
      </c>
      <c r="R81" s="59" t="str">
        <f t="shared" ca="1" si="15"/>
        <v/>
      </c>
      <c r="S81" s="27" t="str">
        <f t="shared" ca="1" si="16"/>
        <v/>
      </c>
      <c r="T81" s="59" t="str">
        <f t="shared" ca="1" si="17"/>
        <v/>
      </c>
      <c r="U81" s="59" t="str">
        <f t="shared" ca="1" si="18"/>
        <v/>
      </c>
    </row>
    <row r="82" spans="1:21" x14ac:dyDescent="0.25">
      <c r="A82" s="10" t="str">
        <f t="shared" ca="1" si="14"/>
        <v>delete</v>
      </c>
      <c r="B82" s="16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49" t="str" cm="1">
        <f t="array" aca="1" ref="E82" ca="1">IFERROR(IF(_xlfn.XLOOKUP($B82,INDIRECT(SUBSTITUTE("ИсходныеДанные!$где$2:$где$50000","где",$B$4)),INDIRECT(SUBSTITUTE("ИсходныеДанные!$что$2:$что$50000","что",E$4)),"",0,1),"+","-"),"")</f>
        <v/>
      </c>
      <c r="F82" s="3">
        <f t="shared" ca="1" si="19"/>
        <v>0</v>
      </c>
      <c r="G82" s="3">
        <f t="shared" ca="1" si="19"/>
        <v>0</v>
      </c>
      <c r="H82" s="3">
        <f t="shared" ca="1" si="19"/>
        <v>0</v>
      </c>
      <c r="I82" s="3">
        <f t="shared" ca="1" si="19"/>
        <v>0</v>
      </c>
      <c r="J82" s="3">
        <f t="shared" ca="1" si="19"/>
        <v>0</v>
      </c>
      <c r="K82" s="3">
        <f t="shared" ca="1" si="19"/>
        <v>0</v>
      </c>
      <c r="L82" s="3">
        <f t="shared" ca="1" si="19"/>
        <v>0</v>
      </c>
      <c r="M82" s="3">
        <f t="shared" ca="1" si="19"/>
        <v>0</v>
      </c>
      <c r="N82" s="3">
        <f t="shared" ca="1" si="19"/>
        <v>0</v>
      </c>
      <c r="O82" s="3">
        <f t="shared" ca="1" si="19"/>
        <v>0</v>
      </c>
      <c r="P82" s="3">
        <f t="shared" ca="1" si="19"/>
        <v>0</v>
      </c>
      <c r="Q82" s="3">
        <f t="shared" ca="1" si="19"/>
        <v>0</v>
      </c>
      <c r="R82" s="59" t="str">
        <f t="shared" ca="1" si="15"/>
        <v/>
      </c>
      <c r="S82" s="27" t="str">
        <f t="shared" ca="1" si="16"/>
        <v/>
      </c>
      <c r="T82" s="59" t="str">
        <f t="shared" ca="1" si="17"/>
        <v/>
      </c>
      <c r="U82" s="59" t="str">
        <f t="shared" ca="1" si="18"/>
        <v/>
      </c>
    </row>
    <row r="83" spans="1:21" x14ac:dyDescent="0.25">
      <c r="A83" s="10" t="str">
        <f t="shared" ca="1" si="14"/>
        <v>delete</v>
      </c>
      <c r="B83" s="16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49" t="str" cm="1">
        <f t="array" aca="1" ref="E83" ca="1">IFERROR(IF(_xlfn.XLOOKUP($B83,INDIRECT(SUBSTITUTE("ИсходныеДанные!$где$2:$где$50000","где",$B$4)),INDIRECT(SUBSTITUTE("ИсходныеДанные!$что$2:$что$50000","что",E$4)),"",0,1),"+","-"),"")</f>
        <v/>
      </c>
      <c r="F83" s="3">
        <f t="shared" ca="1" si="19"/>
        <v>0</v>
      </c>
      <c r="G83" s="3">
        <f t="shared" ca="1" si="19"/>
        <v>0</v>
      </c>
      <c r="H83" s="3">
        <f t="shared" ca="1" si="19"/>
        <v>0</v>
      </c>
      <c r="I83" s="3">
        <f t="shared" ca="1" si="19"/>
        <v>0</v>
      </c>
      <c r="J83" s="3">
        <f t="shared" ca="1" si="19"/>
        <v>0</v>
      </c>
      <c r="K83" s="3">
        <f t="shared" ca="1" si="19"/>
        <v>0</v>
      </c>
      <c r="L83" s="3">
        <f t="shared" ca="1" si="19"/>
        <v>0</v>
      </c>
      <c r="M83" s="3">
        <f t="shared" ca="1" si="19"/>
        <v>0</v>
      </c>
      <c r="N83" s="3">
        <f t="shared" ca="1" si="19"/>
        <v>0</v>
      </c>
      <c r="O83" s="3">
        <f t="shared" ca="1" si="19"/>
        <v>0</v>
      </c>
      <c r="P83" s="3">
        <f t="shared" ca="1" si="19"/>
        <v>0</v>
      </c>
      <c r="Q83" s="3">
        <f t="shared" ca="1" si="19"/>
        <v>0</v>
      </c>
      <c r="R83" s="59" t="str">
        <f t="shared" ca="1" si="15"/>
        <v/>
      </c>
      <c r="S83" s="27" t="str">
        <f t="shared" ca="1" si="16"/>
        <v/>
      </c>
      <c r="T83" s="59" t="str">
        <f t="shared" ca="1" si="17"/>
        <v/>
      </c>
      <c r="U83" s="59" t="str">
        <f t="shared" ca="1" si="18"/>
        <v/>
      </c>
    </row>
    <row r="84" spans="1:21" x14ac:dyDescent="0.25">
      <c r="A84" s="10" t="str">
        <f t="shared" ca="1" si="14"/>
        <v>delete</v>
      </c>
      <c r="B84" s="16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49" t="str" cm="1">
        <f t="array" aca="1" ref="E84" ca="1">IFERROR(IF(_xlfn.XLOOKUP($B84,INDIRECT(SUBSTITUTE("ИсходныеДанные!$где$2:$где$50000","где",$B$4)),INDIRECT(SUBSTITUTE("ИсходныеДанные!$что$2:$что$50000","что",E$4)),"",0,1),"+","-"),"")</f>
        <v/>
      </c>
      <c r="F84" s="3">
        <f t="shared" ca="1" si="19"/>
        <v>0</v>
      </c>
      <c r="G84" s="3">
        <f t="shared" ca="1" si="19"/>
        <v>0</v>
      </c>
      <c r="H84" s="3">
        <f t="shared" ca="1" si="19"/>
        <v>0</v>
      </c>
      <c r="I84" s="3">
        <f t="shared" ca="1" si="19"/>
        <v>0</v>
      </c>
      <c r="J84" s="3">
        <f t="shared" ca="1" si="19"/>
        <v>0</v>
      </c>
      <c r="K84" s="3">
        <f t="shared" ca="1" si="19"/>
        <v>0</v>
      </c>
      <c r="L84" s="3">
        <f t="shared" ca="1" si="19"/>
        <v>0</v>
      </c>
      <c r="M84" s="3">
        <f t="shared" ca="1" si="19"/>
        <v>0</v>
      </c>
      <c r="N84" s="3">
        <f t="shared" ca="1" si="19"/>
        <v>0</v>
      </c>
      <c r="O84" s="3">
        <f t="shared" ca="1" si="19"/>
        <v>0</v>
      </c>
      <c r="P84" s="3">
        <f t="shared" ca="1" si="19"/>
        <v>0</v>
      </c>
      <c r="Q84" s="3">
        <f t="shared" ca="1" si="19"/>
        <v>0</v>
      </c>
      <c r="R84" s="59" t="str">
        <f t="shared" ca="1" si="15"/>
        <v/>
      </c>
      <c r="S84" s="27" t="str">
        <f t="shared" ca="1" si="16"/>
        <v/>
      </c>
      <c r="T84" s="59" t="str">
        <f t="shared" ca="1" si="17"/>
        <v/>
      </c>
      <c r="U84" s="59" t="str">
        <f t="shared" ca="1" si="18"/>
        <v/>
      </c>
    </row>
    <row r="85" spans="1:21" x14ac:dyDescent="0.25">
      <c r="A85" s="10" t="str">
        <f t="shared" ca="1" si="14"/>
        <v>delete</v>
      </c>
      <c r="B85" s="16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49" t="str" cm="1">
        <f t="array" aca="1" ref="E85" ca="1">IFERROR(IF(_xlfn.XLOOKUP($B85,INDIRECT(SUBSTITUTE("ИсходныеДанные!$где$2:$где$50000","где",$B$4)),INDIRECT(SUBSTITUTE("ИсходныеДанные!$что$2:$что$50000","что",E$4)),"",0,1),"+","-"),"")</f>
        <v/>
      </c>
      <c r="F85" s="3">
        <f t="shared" ca="1" si="19"/>
        <v>0</v>
      </c>
      <c r="G85" s="3">
        <f t="shared" ca="1" si="19"/>
        <v>0</v>
      </c>
      <c r="H85" s="3">
        <f t="shared" ca="1" si="19"/>
        <v>0</v>
      </c>
      <c r="I85" s="3">
        <f t="shared" ca="1" si="19"/>
        <v>0</v>
      </c>
      <c r="J85" s="3">
        <f t="shared" ca="1" si="19"/>
        <v>0</v>
      </c>
      <c r="K85" s="3">
        <f t="shared" ca="1" si="19"/>
        <v>0</v>
      </c>
      <c r="L85" s="3">
        <f t="shared" ca="1" si="19"/>
        <v>0</v>
      </c>
      <c r="M85" s="3">
        <f t="shared" ca="1" si="19"/>
        <v>0</v>
      </c>
      <c r="N85" s="3">
        <f t="shared" ca="1" si="19"/>
        <v>0</v>
      </c>
      <c r="O85" s="3">
        <f t="shared" ca="1" si="19"/>
        <v>0</v>
      </c>
      <c r="P85" s="3">
        <f t="shared" ca="1" si="19"/>
        <v>0</v>
      </c>
      <c r="Q85" s="3">
        <f t="shared" ca="1" si="19"/>
        <v>0</v>
      </c>
      <c r="R85" s="59" t="str">
        <f t="shared" ca="1" si="15"/>
        <v/>
      </c>
      <c r="S85" s="27" t="str">
        <f t="shared" ca="1" si="16"/>
        <v/>
      </c>
      <c r="T85" s="59" t="str">
        <f t="shared" ca="1" si="17"/>
        <v/>
      </c>
      <c r="U85" s="59" t="str">
        <f t="shared" ca="1" si="18"/>
        <v/>
      </c>
    </row>
    <row r="86" spans="1:21" x14ac:dyDescent="0.25">
      <c r="A86" s="10" t="str">
        <f t="shared" ca="1" si="14"/>
        <v>delete</v>
      </c>
      <c r="B86" s="16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49" t="str" cm="1">
        <f t="array" aca="1" ref="E86" ca="1">IFERROR(IF(_xlfn.XLOOKUP($B86,INDIRECT(SUBSTITUTE("ИсходныеДанные!$где$2:$где$50000","где",$B$4)),INDIRECT(SUBSTITUTE("ИсходныеДанные!$что$2:$что$50000","что",E$4)),"",0,1),"+","-"),"")</f>
        <v/>
      </c>
      <c r="F86" s="3">
        <f t="shared" ca="1" si="19"/>
        <v>0</v>
      </c>
      <c r="G86" s="3">
        <f t="shared" ca="1" si="19"/>
        <v>0</v>
      </c>
      <c r="H86" s="3">
        <f t="shared" ca="1" si="19"/>
        <v>0</v>
      </c>
      <c r="I86" s="3">
        <f t="shared" ca="1" si="19"/>
        <v>0</v>
      </c>
      <c r="J86" s="3">
        <f t="shared" ca="1" si="19"/>
        <v>0</v>
      </c>
      <c r="K86" s="3">
        <f t="shared" ca="1" si="19"/>
        <v>0</v>
      </c>
      <c r="L86" s="3">
        <f t="shared" ca="1" si="19"/>
        <v>0</v>
      </c>
      <c r="M86" s="3">
        <f t="shared" ca="1" si="19"/>
        <v>0</v>
      </c>
      <c r="N86" s="3">
        <f t="shared" ca="1" si="19"/>
        <v>0</v>
      </c>
      <c r="O86" s="3">
        <f t="shared" ca="1" si="19"/>
        <v>0</v>
      </c>
      <c r="P86" s="3">
        <f t="shared" ca="1" si="19"/>
        <v>0</v>
      </c>
      <c r="Q86" s="3">
        <f t="shared" ca="1" si="19"/>
        <v>0</v>
      </c>
      <c r="R86" s="59" t="str">
        <f t="shared" ca="1" si="15"/>
        <v/>
      </c>
      <c r="S86" s="27" t="str">
        <f t="shared" ca="1" si="16"/>
        <v/>
      </c>
      <c r="T86" s="59" t="str">
        <f t="shared" ca="1" si="17"/>
        <v/>
      </c>
      <c r="U86" s="59" t="str">
        <f t="shared" ca="1" si="18"/>
        <v/>
      </c>
    </row>
    <row r="87" spans="1:21" x14ac:dyDescent="0.25">
      <c r="A87" s="10" t="str">
        <f t="shared" ca="1" si="14"/>
        <v>delete</v>
      </c>
      <c r="B87" s="16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49" t="str" cm="1">
        <f t="array" aca="1" ref="E87" ca="1">IFERROR(IF(_xlfn.XLOOKUP($B87,INDIRECT(SUBSTITUTE("ИсходныеДанные!$где$2:$где$50000","где",$B$4)),INDIRECT(SUBSTITUTE("ИсходныеДанные!$что$2:$что$50000","что",E$4)),"",0,1),"+","-"),"")</f>
        <v/>
      </c>
      <c r="F87" s="3">
        <f t="shared" ca="1" si="19"/>
        <v>0</v>
      </c>
      <c r="G87" s="3">
        <f t="shared" ca="1" si="19"/>
        <v>0</v>
      </c>
      <c r="H87" s="3">
        <f t="shared" ca="1" si="19"/>
        <v>0</v>
      </c>
      <c r="I87" s="3">
        <f t="shared" ca="1" si="19"/>
        <v>0</v>
      </c>
      <c r="J87" s="3">
        <f t="shared" ca="1" si="19"/>
        <v>0</v>
      </c>
      <c r="K87" s="3">
        <f t="shared" ca="1" si="19"/>
        <v>0</v>
      </c>
      <c r="L87" s="3">
        <f t="shared" ca="1" si="19"/>
        <v>0</v>
      </c>
      <c r="M87" s="3">
        <f t="shared" ca="1" si="19"/>
        <v>0</v>
      </c>
      <c r="N87" s="3">
        <f t="shared" ca="1" si="19"/>
        <v>0</v>
      </c>
      <c r="O87" s="3">
        <f t="shared" ca="1" si="19"/>
        <v>0</v>
      </c>
      <c r="P87" s="3">
        <f t="shared" ca="1" si="19"/>
        <v>0</v>
      </c>
      <c r="Q87" s="3">
        <f t="shared" ca="1" si="19"/>
        <v>0</v>
      </c>
      <c r="R87" s="59" t="str">
        <f t="shared" ca="1" si="15"/>
        <v/>
      </c>
      <c r="S87" s="27" t="str">
        <f t="shared" ca="1" si="16"/>
        <v/>
      </c>
      <c r="T87" s="59" t="str">
        <f t="shared" ca="1" si="17"/>
        <v/>
      </c>
      <c r="U87" s="59" t="str">
        <f t="shared" ca="1" si="18"/>
        <v/>
      </c>
    </row>
    <row r="88" spans="1:21" x14ac:dyDescent="0.25">
      <c r="A88" s="10" t="str">
        <f t="shared" ca="1" si="14"/>
        <v>delete</v>
      </c>
      <c r="B88" s="16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49" t="str" cm="1">
        <f t="array" aca="1" ref="E88" ca="1">IFERROR(IF(_xlfn.XLOOKUP($B88,INDIRECT(SUBSTITUTE("ИсходныеДанные!$где$2:$где$50000","где",$B$4)),INDIRECT(SUBSTITUTE("ИсходныеДанные!$что$2:$что$50000","что",E$4)),"",0,1),"+","-"),"")</f>
        <v/>
      </c>
      <c r="F88" s="3">
        <f t="shared" ca="1" si="19"/>
        <v>0</v>
      </c>
      <c r="G88" s="3">
        <f t="shared" ca="1" si="19"/>
        <v>0</v>
      </c>
      <c r="H88" s="3">
        <f t="shared" ca="1" si="19"/>
        <v>0</v>
      </c>
      <c r="I88" s="3">
        <f t="shared" ca="1" si="19"/>
        <v>0</v>
      </c>
      <c r="J88" s="3">
        <f t="shared" ca="1" si="19"/>
        <v>0</v>
      </c>
      <c r="K88" s="3">
        <f t="shared" ca="1" si="19"/>
        <v>0</v>
      </c>
      <c r="L88" s="3">
        <f t="shared" ca="1" si="19"/>
        <v>0</v>
      </c>
      <c r="M88" s="3">
        <f t="shared" ca="1" si="19"/>
        <v>0</v>
      </c>
      <c r="N88" s="3">
        <f t="shared" ca="1" si="19"/>
        <v>0</v>
      </c>
      <c r="O88" s="3">
        <f t="shared" ca="1" si="19"/>
        <v>0</v>
      </c>
      <c r="P88" s="3">
        <f t="shared" ca="1" si="19"/>
        <v>0</v>
      </c>
      <c r="Q88" s="3">
        <f t="shared" ca="1" si="19"/>
        <v>0</v>
      </c>
      <c r="R88" s="59" t="str">
        <f t="shared" ca="1" si="15"/>
        <v/>
      </c>
      <c r="S88" s="27" t="str">
        <f t="shared" ca="1" si="16"/>
        <v/>
      </c>
      <c r="T88" s="59" t="str">
        <f t="shared" ca="1" si="17"/>
        <v/>
      </c>
      <c r="U88" s="59" t="str">
        <f t="shared" ca="1" si="18"/>
        <v/>
      </c>
    </row>
    <row r="89" spans="1:21" x14ac:dyDescent="0.25">
      <c r="A89" s="10" t="str">
        <f t="shared" ca="1" si="14"/>
        <v>delete</v>
      </c>
      <c r="B89" s="16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49" t="str" cm="1">
        <f t="array" aca="1" ref="E89" ca="1">IFERROR(IF(_xlfn.XLOOKUP($B89,INDIRECT(SUBSTITUTE("ИсходныеДанные!$где$2:$где$50000","где",$B$4)),INDIRECT(SUBSTITUTE("ИсходныеДанные!$что$2:$что$50000","что",E$4)),"",0,1),"+","-"),"")</f>
        <v/>
      </c>
      <c r="F89" s="3">
        <f t="shared" ref="F89:Q98" ca="1" si="20">IF($B89&lt;&gt;"",SUMIF(INDIRECT("ИсходныеДанные!$"&amp;$F$4&amp;"$2:$"&amp;$F$4&amp;"$50000"),$B89&amp;"#"&amp;F$6,INDIRECT("ИсходныеДанные!$J$2:$J$50000")),0)</f>
        <v>0</v>
      </c>
      <c r="G89" s="3">
        <f t="shared" ca="1" si="20"/>
        <v>0</v>
      </c>
      <c r="H89" s="3">
        <f t="shared" ca="1" si="20"/>
        <v>0</v>
      </c>
      <c r="I89" s="3">
        <f t="shared" ca="1" si="20"/>
        <v>0</v>
      </c>
      <c r="J89" s="3">
        <f t="shared" ca="1" si="20"/>
        <v>0</v>
      </c>
      <c r="K89" s="3">
        <f t="shared" ca="1" si="20"/>
        <v>0</v>
      </c>
      <c r="L89" s="3">
        <f t="shared" ca="1" si="20"/>
        <v>0</v>
      </c>
      <c r="M89" s="3">
        <f t="shared" ca="1" si="20"/>
        <v>0</v>
      </c>
      <c r="N89" s="3">
        <f t="shared" ca="1" si="20"/>
        <v>0</v>
      </c>
      <c r="O89" s="3">
        <f t="shared" ca="1" si="20"/>
        <v>0</v>
      </c>
      <c r="P89" s="3">
        <f t="shared" ca="1" si="20"/>
        <v>0</v>
      </c>
      <c r="Q89" s="3">
        <f t="shared" ca="1" si="20"/>
        <v>0</v>
      </c>
      <c r="R89" s="59" t="str">
        <f t="shared" ca="1" si="15"/>
        <v/>
      </c>
      <c r="S89" s="27" t="str">
        <f t="shared" ca="1" si="16"/>
        <v/>
      </c>
      <c r="T89" s="59" t="str">
        <f t="shared" ca="1" si="17"/>
        <v/>
      </c>
      <c r="U89" s="59" t="str">
        <f t="shared" ca="1" si="18"/>
        <v/>
      </c>
    </row>
    <row r="90" spans="1:21" x14ac:dyDescent="0.25">
      <c r="A90" s="10" t="str">
        <f t="shared" ca="1" si="14"/>
        <v>delete</v>
      </c>
      <c r="B90" s="16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49" t="str" cm="1">
        <f t="array" aca="1" ref="E90" ca="1">IFERROR(IF(_xlfn.XLOOKUP($B90,INDIRECT(SUBSTITUTE("ИсходныеДанные!$где$2:$где$50000","где",$B$4)),INDIRECT(SUBSTITUTE("ИсходныеДанные!$что$2:$что$50000","что",E$4)),"",0,1),"+","-"),"")</f>
        <v/>
      </c>
      <c r="F90" s="3">
        <f t="shared" ca="1" si="20"/>
        <v>0</v>
      </c>
      <c r="G90" s="3">
        <f t="shared" ca="1" si="20"/>
        <v>0</v>
      </c>
      <c r="H90" s="3">
        <f t="shared" ca="1" si="20"/>
        <v>0</v>
      </c>
      <c r="I90" s="3">
        <f t="shared" ca="1" si="20"/>
        <v>0</v>
      </c>
      <c r="J90" s="3">
        <f t="shared" ca="1" si="20"/>
        <v>0</v>
      </c>
      <c r="K90" s="3">
        <f t="shared" ca="1" si="20"/>
        <v>0</v>
      </c>
      <c r="L90" s="3">
        <f t="shared" ca="1" si="20"/>
        <v>0</v>
      </c>
      <c r="M90" s="3">
        <f t="shared" ca="1" si="20"/>
        <v>0</v>
      </c>
      <c r="N90" s="3">
        <f t="shared" ca="1" si="20"/>
        <v>0</v>
      </c>
      <c r="O90" s="3">
        <f t="shared" ca="1" si="20"/>
        <v>0</v>
      </c>
      <c r="P90" s="3">
        <f t="shared" ca="1" si="20"/>
        <v>0</v>
      </c>
      <c r="Q90" s="3">
        <f t="shared" ca="1" si="20"/>
        <v>0</v>
      </c>
      <c r="R90" s="59" t="str">
        <f t="shared" ca="1" si="15"/>
        <v/>
      </c>
      <c r="S90" s="27" t="str">
        <f t="shared" ca="1" si="16"/>
        <v/>
      </c>
      <c r="T90" s="59" t="str">
        <f t="shared" ca="1" si="17"/>
        <v/>
      </c>
      <c r="U90" s="59" t="str">
        <f t="shared" ca="1" si="18"/>
        <v/>
      </c>
    </row>
    <row r="91" spans="1:21" x14ac:dyDescent="0.25">
      <c r="A91" s="10" t="str">
        <f t="shared" ca="1" si="14"/>
        <v>delete</v>
      </c>
      <c r="B91" s="16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49" t="str" cm="1">
        <f t="array" aca="1" ref="E91" ca="1">IFERROR(IF(_xlfn.XLOOKUP($B91,INDIRECT(SUBSTITUTE("ИсходныеДанные!$где$2:$где$50000","где",$B$4)),INDIRECT(SUBSTITUTE("ИсходныеДанные!$что$2:$что$50000","что",E$4)),"",0,1),"+","-"),"")</f>
        <v/>
      </c>
      <c r="F91" s="3">
        <f t="shared" ca="1" si="20"/>
        <v>0</v>
      </c>
      <c r="G91" s="3">
        <f t="shared" ca="1" si="20"/>
        <v>0</v>
      </c>
      <c r="H91" s="3">
        <f t="shared" ca="1" si="20"/>
        <v>0</v>
      </c>
      <c r="I91" s="3">
        <f t="shared" ca="1" si="20"/>
        <v>0</v>
      </c>
      <c r="J91" s="3">
        <f t="shared" ca="1" si="20"/>
        <v>0</v>
      </c>
      <c r="K91" s="3">
        <f t="shared" ca="1" si="20"/>
        <v>0</v>
      </c>
      <c r="L91" s="3">
        <f t="shared" ca="1" si="20"/>
        <v>0</v>
      </c>
      <c r="M91" s="3">
        <f t="shared" ca="1" si="20"/>
        <v>0</v>
      </c>
      <c r="N91" s="3">
        <f t="shared" ca="1" si="20"/>
        <v>0</v>
      </c>
      <c r="O91" s="3">
        <f t="shared" ca="1" si="20"/>
        <v>0</v>
      </c>
      <c r="P91" s="3">
        <f t="shared" ca="1" si="20"/>
        <v>0</v>
      </c>
      <c r="Q91" s="3">
        <f t="shared" ca="1" si="20"/>
        <v>0</v>
      </c>
      <c r="R91" s="59" t="str">
        <f t="shared" ca="1" si="15"/>
        <v/>
      </c>
      <c r="S91" s="27" t="str">
        <f t="shared" ca="1" si="16"/>
        <v/>
      </c>
      <c r="T91" s="59" t="str">
        <f t="shared" ca="1" si="17"/>
        <v/>
      </c>
      <c r="U91" s="59" t="str">
        <f t="shared" ca="1" si="18"/>
        <v/>
      </c>
    </row>
    <row r="92" spans="1:21" x14ac:dyDescent="0.25">
      <c r="A92" s="10" t="str">
        <f t="shared" ca="1" si="14"/>
        <v>delete</v>
      </c>
      <c r="B92" s="16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49" t="str" cm="1">
        <f t="array" aca="1" ref="E92" ca="1">IFERROR(IF(_xlfn.XLOOKUP($B92,INDIRECT(SUBSTITUTE("ИсходныеДанные!$где$2:$где$50000","где",$B$4)),INDIRECT(SUBSTITUTE("ИсходныеДанные!$что$2:$что$50000","что",E$4)),"",0,1),"+","-"),"")</f>
        <v/>
      </c>
      <c r="F92" s="3">
        <f t="shared" ca="1" si="20"/>
        <v>0</v>
      </c>
      <c r="G92" s="3">
        <f t="shared" ca="1" si="20"/>
        <v>0</v>
      </c>
      <c r="H92" s="3">
        <f t="shared" ca="1" si="20"/>
        <v>0</v>
      </c>
      <c r="I92" s="3">
        <f t="shared" ca="1" si="20"/>
        <v>0</v>
      </c>
      <c r="J92" s="3">
        <f t="shared" ca="1" si="20"/>
        <v>0</v>
      </c>
      <c r="K92" s="3">
        <f t="shared" ca="1" si="20"/>
        <v>0</v>
      </c>
      <c r="L92" s="3">
        <f t="shared" ca="1" si="20"/>
        <v>0</v>
      </c>
      <c r="M92" s="3">
        <f t="shared" ca="1" si="20"/>
        <v>0</v>
      </c>
      <c r="N92" s="3">
        <f t="shared" ca="1" si="20"/>
        <v>0</v>
      </c>
      <c r="O92" s="3">
        <f t="shared" ca="1" si="20"/>
        <v>0</v>
      </c>
      <c r="P92" s="3">
        <f t="shared" ca="1" si="20"/>
        <v>0</v>
      </c>
      <c r="Q92" s="3">
        <f t="shared" ca="1" si="20"/>
        <v>0</v>
      </c>
      <c r="R92" s="59" t="str">
        <f t="shared" ca="1" si="15"/>
        <v/>
      </c>
      <c r="S92" s="27" t="str">
        <f t="shared" ca="1" si="16"/>
        <v/>
      </c>
      <c r="T92" s="59" t="str">
        <f t="shared" ca="1" si="17"/>
        <v/>
      </c>
      <c r="U92" s="59" t="str">
        <f t="shared" ca="1" si="18"/>
        <v/>
      </c>
    </row>
    <row r="93" spans="1:21" x14ac:dyDescent="0.25">
      <c r="A93" s="10" t="str">
        <f t="shared" ca="1" si="14"/>
        <v>delete</v>
      </c>
      <c r="B93" s="16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49" t="str" cm="1">
        <f t="array" aca="1" ref="E93" ca="1">IFERROR(IF(_xlfn.XLOOKUP($B93,INDIRECT(SUBSTITUTE("ИсходныеДанные!$где$2:$где$50000","где",$B$4)),INDIRECT(SUBSTITUTE("ИсходныеДанные!$что$2:$что$50000","что",E$4)),"",0,1),"+","-"),"")</f>
        <v/>
      </c>
      <c r="F93" s="3">
        <f t="shared" ca="1" si="20"/>
        <v>0</v>
      </c>
      <c r="G93" s="3">
        <f t="shared" ca="1" si="20"/>
        <v>0</v>
      </c>
      <c r="H93" s="3">
        <f t="shared" ca="1" si="20"/>
        <v>0</v>
      </c>
      <c r="I93" s="3">
        <f t="shared" ca="1" si="20"/>
        <v>0</v>
      </c>
      <c r="J93" s="3">
        <f t="shared" ca="1" si="20"/>
        <v>0</v>
      </c>
      <c r="K93" s="3">
        <f t="shared" ca="1" si="20"/>
        <v>0</v>
      </c>
      <c r="L93" s="3">
        <f t="shared" ca="1" si="20"/>
        <v>0</v>
      </c>
      <c r="M93" s="3">
        <f t="shared" ca="1" si="20"/>
        <v>0</v>
      </c>
      <c r="N93" s="3">
        <f t="shared" ca="1" si="20"/>
        <v>0</v>
      </c>
      <c r="O93" s="3">
        <f t="shared" ca="1" si="20"/>
        <v>0</v>
      </c>
      <c r="P93" s="3">
        <f t="shared" ca="1" si="20"/>
        <v>0</v>
      </c>
      <c r="Q93" s="3">
        <f t="shared" ca="1" si="20"/>
        <v>0</v>
      </c>
      <c r="R93" s="59" t="str">
        <f t="shared" ca="1" si="15"/>
        <v/>
      </c>
      <c r="S93" s="27" t="str">
        <f t="shared" ca="1" si="16"/>
        <v/>
      </c>
      <c r="T93" s="59" t="str">
        <f t="shared" ca="1" si="17"/>
        <v/>
      </c>
      <c r="U93" s="59" t="str">
        <f t="shared" ca="1" si="18"/>
        <v/>
      </c>
    </row>
    <row r="94" spans="1:21" x14ac:dyDescent="0.25">
      <c r="A94" s="10" t="str">
        <f t="shared" ca="1" si="14"/>
        <v>delete</v>
      </c>
      <c r="B94" s="16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49" t="str" cm="1">
        <f t="array" aca="1" ref="E94" ca="1">IFERROR(IF(_xlfn.XLOOKUP($B94,INDIRECT(SUBSTITUTE("ИсходныеДанные!$где$2:$где$50000","где",$B$4)),INDIRECT(SUBSTITUTE("ИсходныеДанные!$что$2:$что$50000","что",E$4)),"",0,1),"+","-"),"")</f>
        <v/>
      </c>
      <c r="F94" s="3">
        <f t="shared" ca="1" si="20"/>
        <v>0</v>
      </c>
      <c r="G94" s="3">
        <f t="shared" ca="1" si="20"/>
        <v>0</v>
      </c>
      <c r="H94" s="3">
        <f t="shared" ca="1" si="20"/>
        <v>0</v>
      </c>
      <c r="I94" s="3">
        <f t="shared" ca="1" si="20"/>
        <v>0</v>
      </c>
      <c r="J94" s="3">
        <f t="shared" ca="1" si="20"/>
        <v>0</v>
      </c>
      <c r="K94" s="3">
        <f t="shared" ca="1" si="20"/>
        <v>0</v>
      </c>
      <c r="L94" s="3">
        <f t="shared" ca="1" si="20"/>
        <v>0</v>
      </c>
      <c r="M94" s="3">
        <f t="shared" ca="1" si="20"/>
        <v>0</v>
      </c>
      <c r="N94" s="3">
        <f t="shared" ca="1" si="20"/>
        <v>0</v>
      </c>
      <c r="O94" s="3">
        <f t="shared" ca="1" si="20"/>
        <v>0</v>
      </c>
      <c r="P94" s="3">
        <f t="shared" ca="1" si="20"/>
        <v>0</v>
      </c>
      <c r="Q94" s="3">
        <f t="shared" ca="1" si="20"/>
        <v>0</v>
      </c>
      <c r="R94" s="59" t="str">
        <f t="shared" ca="1" si="15"/>
        <v/>
      </c>
      <c r="S94" s="27" t="str">
        <f t="shared" ca="1" si="16"/>
        <v/>
      </c>
      <c r="T94" s="59" t="str">
        <f t="shared" ca="1" si="17"/>
        <v/>
      </c>
      <c r="U94" s="59" t="str">
        <f t="shared" ca="1" si="18"/>
        <v/>
      </c>
    </row>
    <row r="95" spans="1:21" x14ac:dyDescent="0.25">
      <c r="A95" s="10" t="str">
        <f t="shared" ca="1" si="14"/>
        <v>delete</v>
      </c>
      <c r="B95" s="16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49" t="str" cm="1">
        <f t="array" aca="1" ref="E95" ca="1">IFERROR(IF(_xlfn.XLOOKUP($B95,INDIRECT(SUBSTITUTE("ИсходныеДанные!$где$2:$где$50000","где",$B$4)),INDIRECT(SUBSTITUTE("ИсходныеДанные!$что$2:$что$50000","что",E$4)),"",0,1),"+","-"),"")</f>
        <v/>
      </c>
      <c r="F95" s="3">
        <f t="shared" ca="1" si="20"/>
        <v>0</v>
      </c>
      <c r="G95" s="3">
        <f t="shared" ca="1" si="20"/>
        <v>0</v>
      </c>
      <c r="H95" s="3">
        <f t="shared" ca="1" si="20"/>
        <v>0</v>
      </c>
      <c r="I95" s="3">
        <f t="shared" ca="1" si="20"/>
        <v>0</v>
      </c>
      <c r="J95" s="3">
        <f t="shared" ca="1" si="20"/>
        <v>0</v>
      </c>
      <c r="K95" s="3">
        <f t="shared" ca="1" si="20"/>
        <v>0</v>
      </c>
      <c r="L95" s="3">
        <f t="shared" ca="1" si="20"/>
        <v>0</v>
      </c>
      <c r="M95" s="3">
        <f t="shared" ca="1" si="20"/>
        <v>0</v>
      </c>
      <c r="N95" s="3">
        <f t="shared" ca="1" si="20"/>
        <v>0</v>
      </c>
      <c r="O95" s="3">
        <f t="shared" ca="1" si="20"/>
        <v>0</v>
      </c>
      <c r="P95" s="3">
        <f t="shared" ca="1" si="20"/>
        <v>0</v>
      </c>
      <c r="Q95" s="3">
        <f t="shared" ca="1" si="20"/>
        <v>0</v>
      </c>
      <c r="R95" s="59" t="str">
        <f t="shared" ca="1" si="15"/>
        <v/>
      </c>
      <c r="S95" s="27" t="str">
        <f t="shared" ca="1" si="16"/>
        <v/>
      </c>
      <c r="T95" s="59" t="str">
        <f t="shared" ca="1" si="17"/>
        <v/>
      </c>
      <c r="U95" s="59" t="str">
        <f t="shared" ca="1" si="18"/>
        <v/>
      </c>
    </row>
    <row r="96" spans="1:21" x14ac:dyDescent="0.25">
      <c r="A96" s="10" t="str">
        <f t="shared" ca="1" si="14"/>
        <v>delete</v>
      </c>
      <c r="B96" s="16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49" t="str" cm="1">
        <f t="array" aca="1" ref="E96" ca="1">IFERROR(IF(_xlfn.XLOOKUP($B96,INDIRECT(SUBSTITUTE("ИсходныеДанные!$где$2:$где$50000","где",$B$4)),INDIRECT(SUBSTITUTE("ИсходныеДанные!$что$2:$что$50000","что",E$4)),"",0,1),"+","-"),"")</f>
        <v/>
      </c>
      <c r="F96" s="3">
        <f t="shared" ca="1" si="20"/>
        <v>0</v>
      </c>
      <c r="G96" s="3">
        <f t="shared" ca="1" si="20"/>
        <v>0</v>
      </c>
      <c r="H96" s="3">
        <f t="shared" ca="1" si="20"/>
        <v>0</v>
      </c>
      <c r="I96" s="3">
        <f t="shared" ca="1" si="20"/>
        <v>0</v>
      </c>
      <c r="J96" s="3">
        <f t="shared" ca="1" si="20"/>
        <v>0</v>
      </c>
      <c r="K96" s="3">
        <f t="shared" ca="1" si="20"/>
        <v>0</v>
      </c>
      <c r="L96" s="3">
        <f t="shared" ca="1" si="20"/>
        <v>0</v>
      </c>
      <c r="M96" s="3">
        <f t="shared" ca="1" si="20"/>
        <v>0</v>
      </c>
      <c r="N96" s="3">
        <f t="shared" ca="1" si="20"/>
        <v>0</v>
      </c>
      <c r="O96" s="3">
        <f t="shared" ca="1" si="20"/>
        <v>0</v>
      </c>
      <c r="P96" s="3">
        <f t="shared" ca="1" si="20"/>
        <v>0</v>
      </c>
      <c r="Q96" s="3">
        <f t="shared" ca="1" si="20"/>
        <v>0</v>
      </c>
      <c r="R96" s="59" t="str">
        <f t="shared" ca="1" si="15"/>
        <v/>
      </c>
      <c r="S96" s="27" t="str">
        <f t="shared" ca="1" si="16"/>
        <v/>
      </c>
      <c r="T96" s="59" t="str">
        <f t="shared" ca="1" si="17"/>
        <v/>
      </c>
      <c r="U96" s="59" t="str">
        <f t="shared" ca="1" si="18"/>
        <v/>
      </c>
    </row>
    <row r="97" spans="1:21" x14ac:dyDescent="0.25">
      <c r="A97" s="10" t="str">
        <f t="shared" ca="1" si="14"/>
        <v>delete</v>
      </c>
      <c r="B97" s="16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49" t="str" cm="1">
        <f t="array" aca="1" ref="E97" ca="1">IFERROR(IF(_xlfn.XLOOKUP($B97,INDIRECT(SUBSTITUTE("ИсходныеДанные!$где$2:$где$50000","где",$B$4)),INDIRECT(SUBSTITUTE("ИсходныеДанные!$что$2:$что$50000","что",E$4)),"",0,1),"+","-"),"")</f>
        <v/>
      </c>
      <c r="F97" s="3">
        <f t="shared" ca="1" si="20"/>
        <v>0</v>
      </c>
      <c r="G97" s="3">
        <f t="shared" ca="1" si="20"/>
        <v>0</v>
      </c>
      <c r="H97" s="3">
        <f t="shared" ca="1" si="20"/>
        <v>0</v>
      </c>
      <c r="I97" s="3">
        <f t="shared" ca="1" si="20"/>
        <v>0</v>
      </c>
      <c r="J97" s="3">
        <f t="shared" ca="1" si="20"/>
        <v>0</v>
      </c>
      <c r="K97" s="3">
        <f t="shared" ca="1" si="20"/>
        <v>0</v>
      </c>
      <c r="L97" s="3">
        <f t="shared" ca="1" si="20"/>
        <v>0</v>
      </c>
      <c r="M97" s="3">
        <f t="shared" ca="1" si="20"/>
        <v>0</v>
      </c>
      <c r="N97" s="3">
        <f t="shared" ca="1" si="20"/>
        <v>0</v>
      </c>
      <c r="O97" s="3">
        <f t="shared" ca="1" si="20"/>
        <v>0</v>
      </c>
      <c r="P97" s="3">
        <f t="shared" ca="1" si="20"/>
        <v>0</v>
      </c>
      <c r="Q97" s="3">
        <f t="shared" ca="1" si="20"/>
        <v>0</v>
      </c>
      <c r="R97" s="59" t="str">
        <f t="shared" ca="1" si="15"/>
        <v/>
      </c>
      <c r="S97" s="27" t="str">
        <f t="shared" ca="1" si="16"/>
        <v/>
      </c>
      <c r="T97" s="59" t="str">
        <f t="shared" ca="1" si="17"/>
        <v/>
      </c>
      <c r="U97" s="59" t="str">
        <f t="shared" ca="1" si="18"/>
        <v/>
      </c>
    </row>
    <row r="98" spans="1:21" x14ac:dyDescent="0.25">
      <c r="A98" s="10" t="str">
        <f t="shared" ca="1" si="14"/>
        <v>delete</v>
      </c>
      <c r="B98" s="16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49" t="str" cm="1">
        <f t="array" aca="1" ref="E98" ca="1">IFERROR(IF(_xlfn.XLOOKUP($B98,INDIRECT(SUBSTITUTE("ИсходныеДанные!$где$2:$где$50000","где",$B$4)),INDIRECT(SUBSTITUTE("ИсходныеДанные!$что$2:$что$50000","что",E$4)),"",0,1),"+","-"),"")</f>
        <v/>
      </c>
      <c r="F98" s="3">
        <f t="shared" ca="1" si="20"/>
        <v>0</v>
      </c>
      <c r="G98" s="3">
        <f t="shared" ca="1" si="20"/>
        <v>0</v>
      </c>
      <c r="H98" s="3">
        <f t="shared" ca="1" si="20"/>
        <v>0</v>
      </c>
      <c r="I98" s="3">
        <f t="shared" ca="1" si="20"/>
        <v>0</v>
      </c>
      <c r="J98" s="3">
        <f t="shared" ca="1" si="20"/>
        <v>0</v>
      </c>
      <c r="K98" s="3">
        <f t="shared" ca="1" si="20"/>
        <v>0</v>
      </c>
      <c r="L98" s="3">
        <f t="shared" ca="1" si="20"/>
        <v>0</v>
      </c>
      <c r="M98" s="3">
        <f t="shared" ca="1" si="20"/>
        <v>0</v>
      </c>
      <c r="N98" s="3">
        <f t="shared" ca="1" si="20"/>
        <v>0</v>
      </c>
      <c r="O98" s="3">
        <f t="shared" ca="1" si="20"/>
        <v>0</v>
      </c>
      <c r="P98" s="3">
        <f t="shared" ca="1" si="20"/>
        <v>0</v>
      </c>
      <c r="Q98" s="3">
        <f t="shared" ca="1" si="20"/>
        <v>0</v>
      </c>
      <c r="R98" s="59" t="str">
        <f t="shared" ca="1" si="15"/>
        <v/>
      </c>
      <c r="S98" s="27" t="str">
        <f t="shared" ca="1" si="16"/>
        <v/>
      </c>
      <c r="T98" s="59" t="str">
        <f t="shared" ca="1" si="17"/>
        <v/>
      </c>
      <c r="U98" s="59" t="str">
        <f t="shared" ca="1" si="18"/>
        <v/>
      </c>
    </row>
    <row r="99" spans="1:21" x14ac:dyDescent="0.25">
      <c r="A99" s="10" t="str">
        <f t="shared" ca="1" si="14"/>
        <v>delete</v>
      </c>
      <c r="B99" s="16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49" t="str" cm="1">
        <f t="array" aca="1" ref="E99" ca="1">IFERROR(IF(_xlfn.XLOOKUP($B99,INDIRECT(SUBSTITUTE("ИсходныеДанные!$где$2:$где$50000","где",$B$4)),INDIRECT(SUBSTITUTE("ИсходныеДанные!$что$2:$что$50000","что",E$4)),"",0,1),"+","-"),"")</f>
        <v/>
      </c>
      <c r="F99" s="3">
        <f t="shared" ref="F99:Q108" ca="1" si="21">IF($B99&lt;&gt;"",SUMIF(INDIRECT("ИсходныеДанные!$"&amp;$F$4&amp;"$2:$"&amp;$F$4&amp;"$50000"),$B99&amp;"#"&amp;F$6,INDIRECT("ИсходныеДанные!$J$2:$J$50000")),0)</f>
        <v>0</v>
      </c>
      <c r="G99" s="3">
        <f t="shared" ca="1" si="21"/>
        <v>0</v>
      </c>
      <c r="H99" s="3">
        <f t="shared" ca="1" si="21"/>
        <v>0</v>
      </c>
      <c r="I99" s="3">
        <f t="shared" ca="1" si="21"/>
        <v>0</v>
      </c>
      <c r="J99" s="3">
        <f t="shared" ca="1" si="21"/>
        <v>0</v>
      </c>
      <c r="K99" s="3">
        <f t="shared" ca="1" si="21"/>
        <v>0</v>
      </c>
      <c r="L99" s="3">
        <f t="shared" ca="1" si="21"/>
        <v>0</v>
      </c>
      <c r="M99" s="3">
        <f t="shared" ca="1" si="21"/>
        <v>0</v>
      </c>
      <c r="N99" s="3">
        <f t="shared" ca="1" si="21"/>
        <v>0</v>
      </c>
      <c r="O99" s="3">
        <f t="shared" ca="1" si="21"/>
        <v>0</v>
      </c>
      <c r="P99" s="3">
        <f t="shared" ca="1" si="21"/>
        <v>0</v>
      </c>
      <c r="Q99" s="3">
        <f t="shared" ca="1" si="21"/>
        <v>0</v>
      </c>
      <c r="R99" s="59" t="str">
        <f t="shared" ca="1" si="15"/>
        <v/>
      </c>
      <c r="S99" s="27" t="str">
        <f t="shared" ca="1" si="16"/>
        <v/>
      </c>
      <c r="T99" s="59" t="str">
        <f t="shared" ca="1" si="17"/>
        <v/>
      </c>
      <c r="U99" s="59" t="str">
        <f t="shared" ca="1" si="18"/>
        <v/>
      </c>
    </row>
    <row r="100" spans="1:21" x14ac:dyDescent="0.25">
      <c r="A100" s="10" t="str">
        <f t="shared" ca="1" si="14"/>
        <v>delete</v>
      </c>
      <c r="B100" s="16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49" t="str" cm="1">
        <f t="array" aca="1" ref="E100" ca="1">IFERROR(IF(_xlfn.XLOOKUP($B100,INDIRECT(SUBSTITUTE("ИсходныеДанные!$где$2:$где$50000","где",$B$4)),INDIRECT(SUBSTITUTE("ИсходныеДанные!$что$2:$что$50000","что",E$4)),"",0,1),"+","-"),"")</f>
        <v/>
      </c>
      <c r="F100" s="3">
        <f t="shared" ca="1" si="21"/>
        <v>0</v>
      </c>
      <c r="G100" s="3">
        <f t="shared" ca="1" si="21"/>
        <v>0</v>
      </c>
      <c r="H100" s="3">
        <f t="shared" ca="1" si="21"/>
        <v>0</v>
      </c>
      <c r="I100" s="3">
        <f t="shared" ca="1" si="21"/>
        <v>0</v>
      </c>
      <c r="J100" s="3">
        <f t="shared" ca="1" si="21"/>
        <v>0</v>
      </c>
      <c r="K100" s="3">
        <f t="shared" ca="1" si="21"/>
        <v>0</v>
      </c>
      <c r="L100" s="3">
        <f t="shared" ca="1" si="21"/>
        <v>0</v>
      </c>
      <c r="M100" s="3">
        <f t="shared" ca="1" si="21"/>
        <v>0</v>
      </c>
      <c r="N100" s="3">
        <f t="shared" ca="1" si="21"/>
        <v>0</v>
      </c>
      <c r="O100" s="3">
        <f t="shared" ca="1" si="21"/>
        <v>0</v>
      </c>
      <c r="P100" s="3">
        <f t="shared" ca="1" si="21"/>
        <v>0</v>
      </c>
      <c r="Q100" s="3">
        <f t="shared" ca="1" si="21"/>
        <v>0</v>
      </c>
      <c r="R100" s="59" t="str">
        <f t="shared" ca="1" si="15"/>
        <v/>
      </c>
      <c r="S100" s="27" t="str">
        <f t="shared" ca="1" si="16"/>
        <v/>
      </c>
      <c r="T100" s="59" t="str">
        <f t="shared" ca="1" si="17"/>
        <v/>
      </c>
      <c r="U100" s="59" t="str">
        <f t="shared" ca="1" si="18"/>
        <v/>
      </c>
    </row>
    <row r="101" spans="1:21" x14ac:dyDescent="0.25">
      <c r="A101" s="10" t="str">
        <f t="shared" ca="1" si="14"/>
        <v>delete</v>
      </c>
      <c r="B101" s="16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49" t="str" cm="1">
        <f t="array" aca="1" ref="E101" ca="1">IFERROR(IF(_xlfn.XLOOKUP($B101,INDIRECT(SUBSTITUTE("ИсходныеДанные!$где$2:$где$50000","где",$B$4)),INDIRECT(SUBSTITUTE("ИсходныеДанные!$что$2:$что$50000","что",E$4)),"",0,1),"+","-"),"")</f>
        <v/>
      </c>
      <c r="F101" s="3">
        <f t="shared" ca="1" si="21"/>
        <v>0</v>
      </c>
      <c r="G101" s="3">
        <f t="shared" ca="1" si="21"/>
        <v>0</v>
      </c>
      <c r="H101" s="3">
        <f t="shared" ca="1" si="21"/>
        <v>0</v>
      </c>
      <c r="I101" s="3">
        <f t="shared" ca="1" si="21"/>
        <v>0</v>
      </c>
      <c r="J101" s="3">
        <f t="shared" ca="1" si="21"/>
        <v>0</v>
      </c>
      <c r="K101" s="3">
        <f t="shared" ca="1" si="21"/>
        <v>0</v>
      </c>
      <c r="L101" s="3">
        <f t="shared" ca="1" si="21"/>
        <v>0</v>
      </c>
      <c r="M101" s="3">
        <f t="shared" ca="1" si="21"/>
        <v>0</v>
      </c>
      <c r="N101" s="3">
        <f t="shared" ca="1" si="21"/>
        <v>0</v>
      </c>
      <c r="O101" s="3">
        <f t="shared" ca="1" si="21"/>
        <v>0</v>
      </c>
      <c r="P101" s="3">
        <f t="shared" ca="1" si="21"/>
        <v>0</v>
      </c>
      <c r="Q101" s="3">
        <f t="shared" ca="1" si="21"/>
        <v>0</v>
      </c>
      <c r="R101" s="59" t="str">
        <f t="shared" ca="1" si="15"/>
        <v/>
      </c>
      <c r="S101" s="27" t="str">
        <f t="shared" ca="1" si="16"/>
        <v/>
      </c>
      <c r="T101" s="59" t="str">
        <f t="shared" ca="1" si="17"/>
        <v/>
      </c>
      <c r="U101" s="59" t="str">
        <f t="shared" ca="1" si="18"/>
        <v/>
      </c>
    </row>
    <row r="102" spans="1:21" x14ac:dyDescent="0.25">
      <c r="A102" s="10" t="str">
        <f t="shared" ca="1" si="14"/>
        <v>delete</v>
      </c>
      <c r="B102" s="16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49" t="str" cm="1">
        <f t="array" aca="1" ref="E102" ca="1">IFERROR(IF(_xlfn.XLOOKUP($B102,INDIRECT(SUBSTITUTE("ИсходныеДанные!$где$2:$где$50000","где",$B$4)),INDIRECT(SUBSTITUTE("ИсходныеДанные!$что$2:$что$50000","что",E$4)),"",0,1),"+","-"),"")</f>
        <v/>
      </c>
      <c r="F102" s="3">
        <f t="shared" ca="1" si="21"/>
        <v>0</v>
      </c>
      <c r="G102" s="3">
        <f t="shared" ca="1" si="21"/>
        <v>0</v>
      </c>
      <c r="H102" s="3">
        <f t="shared" ca="1" si="21"/>
        <v>0</v>
      </c>
      <c r="I102" s="3">
        <f t="shared" ca="1" si="21"/>
        <v>0</v>
      </c>
      <c r="J102" s="3">
        <f t="shared" ca="1" si="21"/>
        <v>0</v>
      </c>
      <c r="K102" s="3">
        <f t="shared" ca="1" si="21"/>
        <v>0</v>
      </c>
      <c r="L102" s="3">
        <f t="shared" ca="1" si="21"/>
        <v>0</v>
      </c>
      <c r="M102" s="3">
        <f t="shared" ca="1" si="21"/>
        <v>0</v>
      </c>
      <c r="N102" s="3">
        <f t="shared" ca="1" si="21"/>
        <v>0</v>
      </c>
      <c r="O102" s="3">
        <f t="shared" ca="1" si="21"/>
        <v>0</v>
      </c>
      <c r="P102" s="3">
        <f t="shared" ca="1" si="21"/>
        <v>0</v>
      </c>
      <c r="Q102" s="3">
        <f t="shared" ca="1" si="21"/>
        <v>0</v>
      </c>
      <c r="R102" s="59" t="str">
        <f t="shared" ca="1" si="15"/>
        <v/>
      </c>
      <c r="S102" s="27" t="str">
        <f t="shared" ca="1" si="16"/>
        <v/>
      </c>
      <c r="T102" s="59" t="str">
        <f t="shared" ca="1" si="17"/>
        <v/>
      </c>
      <c r="U102" s="59" t="str">
        <f t="shared" ca="1" si="18"/>
        <v/>
      </c>
    </row>
    <row r="103" spans="1:21" x14ac:dyDescent="0.25">
      <c r="A103" s="10" t="str">
        <f t="shared" ca="1" si="14"/>
        <v>delete</v>
      </c>
      <c r="B103" s="16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49" t="str" cm="1">
        <f t="array" aca="1" ref="E103" ca="1">IFERROR(IF(_xlfn.XLOOKUP($B103,INDIRECT(SUBSTITUTE("ИсходныеДанные!$где$2:$где$50000","где",$B$4)),INDIRECT(SUBSTITUTE("ИсходныеДанные!$что$2:$что$50000","что",E$4)),"",0,1),"+","-"),"")</f>
        <v/>
      </c>
      <c r="F103" s="3">
        <f t="shared" ca="1" si="21"/>
        <v>0</v>
      </c>
      <c r="G103" s="3">
        <f t="shared" ca="1" si="21"/>
        <v>0</v>
      </c>
      <c r="H103" s="3">
        <f t="shared" ca="1" si="21"/>
        <v>0</v>
      </c>
      <c r="I103" s="3">
        <f t="shared" ca="1" si="21"/>
        <v>0</v>
      </c>
      <c r="J103" s="3">
        <f t="shared" ca="1" si="21"/>
        <v>0</v>
      </c>
      <c r="K103" s="3">
        <f t="shared" ca="1" si="21"/>
        <v>0</v>
      </c>
      <c r="L103" s="3">
        <f t="shared" ca="1" si="21"/>
        <v>0</v>
      </c>
      <c r="M103" s="3">
        <f t="shared" ca="1" si="21"/>
        <v>0</v>
      </c>
      <c r="N103" s="3">
        <f t="shared" ca="1" si="21"/>
        <v>0</v>
      </c>
      <c r="O103" s="3">
        <f t="shared" ca="1" si="21"/>
        <v>0</v>
      </c>
      <c r="P103" s="3">
        <f t="shared" ca="1" si="21"/>
        <v>0</v>
      </c>
      <c r="Q103" s="3">
        <f t="shared" ca="1" si="21"/>
        <v>0</v>
      </c>
      <c r="R103" s="59" t="str">
        <f t="shared" ca="1" si="15"/>
        <v/>
      </c>
      <c r="S103" s="27" t="str">
        <f t="shared" ca="1" si="16"/>
        <v/>
      </c>
      <c r="T103" s="59" t="str">
        <f t="shared" ca="1" si="17"/>
        <v/>
      </c>
      <c r="U103" s="59" t="str">
        <f t="shared" ca="1" si="18"/>
        <v/>
      </c>
    </row>
    <row r="104" spans="1:21" x14ac:dyDescent="0.25">
      <c r="A104" s="10" t="str">
        <f t="shared" ca="1" si="14"/>
        <v>delete</v>
      </c>
      <c r="B104" s="16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49" t="str" cm="1">
        <f t="array" aca="1" ref="E104" ca="1">IFERROR(IF(_xlfn.XLOOKUP($B104,INDIRECT(SUBSTITUTE("ИсходныеДанные!$где$2:$где$50000","где",$B$4)),INDIRECT(SUBSTITUTE("ИсходныеДанные!$что$2:$что$50000","что",E$4)),"",0,1),"+","-"),"")</f>
        <v/>
      </c>
      <c r="F104" s="3">
        <f t="shared" ca="1" si="21"/>
        <v>0</v>
      </c>
      <c r="G104" s="3">
        <f t="shared" ca="1" si="21"/>
        <v>0</v>
      </c>
      <c r="H104" s="3">
        <f t="shared" ca="1" si="21"/>
        <v>0</v>
      </c>
      <c r="I104" s="3">
        <f t="shared" ca="1" si="21"/>
        <v>0</v>
      </c>
      <c r="J104" s="3">
        <f t="shared" ca="1" si="21"/>
        <v>0</v>
      </c>
      <c r="K104" s="3">
        <f t="shared" ca="1" si="21"/>
        <v>0</v>
      </c>
      <c r="L104" s="3">
        <f t="shared" ca="1" si="21"/>
        <v>0</v>
      </c>
      <c r="M104" s="3">
        <f t="shared" ca="1" si="21"/>
        <v>0</v>
      </c>
      <c r="N104" s="3">
        <f t="shared" ca="1" si="21"/>
        <v>0</v>
      </c>
      <c r="O104" s="3">
        <f t="shared" ca="1" si="21"/>
        <v>0</v>
      </c>
      <c r="P104" s="3">
        <f t="shared" ca="1" si="21"/>
        <v>0</v>
      </c>
      <c r="Q104" s="3">
        <f t="shared" ca="1" si="21"/>
        <v>0</v>
      </c>
      <c r="R104" s="59" t="str">
        <f t="shared" ca="1" si="15"/>
        <v/>
      </c>
      <c r="S104" s="27" t="str">
        <f t="shared" ca="1" si="16"/>
        <v/>
      </c>
      <c r="T104" s="59" t="str">
        <f t="shared" ca="1" si="17"/>
        <v/>
      </c>
      <c r="U104" s="59" t="str">
        <f t="shared" ca="1" si="18"/>
        <v/>
      </c>
    </row>
    <row r="105" spans="1:21" x14ac:dyDescent="0.25">
      <c r="A105" s="10" t="str">
        <f t="shared" ca="1" si="14"/>
        <v>delete</v>
      </c>
      <c r="B105" s="16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49" t="str" cm="1">
        <f t="array" aca="1" ref="E105" ca="1">IFERROR(IF(_xlfn.XLOOKUP($B105,INDIRECT(SUBSTITUTE("ИсходныеДанные!$где$2:$где$50000","где",$B$4)),INDIRECT(SUBSTITUTE("ИсходныеДанные!$что$2:$что$50000","что",E$4)),"",0,1),"+","-"),"")</f>
        <v/>
      </c>
      <c r="F105" s="3">
        <f t="shared" ca="1" si="21"/>
        <v>0</v>
      </c>
      <c r="G105" s="3">
        <f t="shared" ca="1" si="21"/>
        <v>0</v>
      </c>
      <c r="H105" s="3">
        <f t="shared" ca="1" si="21"/>
        <v>0</v>
      </c>
      <c r="I105" s="3">
        <f t="shared" ca="1" si="21"/>
        <v>0</v>
      </c>
      <c r="J105" s="3">
        <f t="shared" ca="1" si="21"/>
        <v>0</v>
      </c>
      <c r="K105" s="3">
        <f t="shared" ca="1" si="21"/>
        <v>0</v>
      </c>
      <c r="L105" s="3">
        <f t="shared" ca="1" si="21"/>
        <v>0</v>
      </c>
      <c r="M105" s="3">
        <f t="shared" ca="1" si="21"/>
        <v>0</v>
      </c>
      <c r="N105" s="3">
        <f t="shared" ca="1" si="21"/>
        <v>0</v>
      </c>
      <c r="O105" s="3">
        <f t="shared" ca="1" si="21"/>
        <v>0</v>
      </c>
      <c r="P105" s="3">
        <f t="shared" ca="1" si="21"/>
        <v>0</v>
      </c>
      <c r="Q105" s="3">
        <f t="shared" ca="1" si="21"/>
        <v>0</v>
      </c>
      <c r="R105" s="59" t="str">
        <f t="shared" ca="1" si="15"/>
        <v/>
      </c>
      <c r="S105" s="27" t="str">
        <f t="shared" ca="1" si="16"/>
        <v/>
      </c>
      <c r="T105" s="59" t="str">
        <f t="shared" ca="1" si="17"/>
        <v/>
      </c>
      <c r="U105" s="59" t="str">
        <f t="shared" ca="1" si="18"/>
        <v/>
      </c>
    </row>
    <row r="106" spans="1:21" x14ac:dyDescent="0.25">
      <c r="A106" s="10" t="str">
        <f t="shared" ca="1" si="14"/>
        <v>delete</v>
      </c>
      <c r="B106" s="16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49" t="str" cm="1">
        <f t="array" aca="1" ref="E106" ca="1">IFERROR(IF(_xlfn.XLOOKUP($B106,INDIRECT(SUBSTITUTE("ИсходныеДанные!$где$2:$где$50000","где",$B$4)),INDIRECT(SUBSTITUTE("ИсходныеДанные!$что$2:$что$50000","что",E$4)),"",0,1),"+","-"),"")</f>
        <v/>
      </c>
      <c r="F106" s="3">
        <f t="shared" ca="1" si="21"/>
        <v>0</v>
      </c>
      <c r="G106" s="3">
        <f t="shared" ca="1" si="21"/>
        <v>0</v>
      </c>
      <c r="H106" s="3">
        <f t="shared" ca="1" si="21"/>
        <v>0</v>
      </c>
      <c r="I106" s="3">
        <f t="shared" ca="1" si="21"/>
        <v>0</v>
      </c>
      <c r="J106" s="3">
        <f t="shared" ca="1" si="21"/>
        <v>0</v>
      </c>
      <c r="K106" s="3">
        <f t="shared" ca="1" si="21"/>
        <v>0</v>
      </c>
      <c r="L106" s="3">
        <f t="shared" ca="1" si="21"/>
        <v>0</v>
      </c>
      <c r="M106" s="3">
        <f t="shared" ca="1" si="21"/>
        <v>0</v>
      </c>
      <c r="N106" s="3">
        <f t="shared" ca="1" si="21"/>
        <v>0</v>
      </c>
      <c r="O106" s="3">
        <f t="shared" ca="1" si="21"/>
        <v>0</v>
      </c>
      <c r="P106" s="3">
        <f t="shared" ca="1" si="21"/>
        <v>0</v>
      </c>
      <c r="Q106" s="3">
        <f t="shared" ca="1" si="21"/>
        <v>0</v>
      </c>
      <c r="R106" s="59" t="str">
        <f t="shared" ca="1" si="15"/>
        <v/>
      </c>
      <c r="S106" s="27" t="str">
        <f t="shared" ca="1" si="16"/>
        <v/>
      </c>
      <c r="T106" s="59" t="str">
        <f t="shared" ca="1" si="17"/>
        <v/>
      </c>
      <c r="U106" s="59" t="str">
        <f t="shared" ca="1" si="18"/>
        <v/>
      </c>
    </row>
    <row r="107" spans="1:21" x14ac:dyDescent="0.25">
      <c r="A107" s="10" t="str">
        <f t="shared" ca="1" si="14"/>
        <v>delete</v>
      </c>
      <c r="B107" s="16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49" t="str" cm="1">
        <f t="array" aca="1" ref="E107" ca="1">IFERROR(IF(_xlfn.XLOOKUP($B107,INDIRECT(SUBSTITUTE("ИсходныеДанные!$где$2:$где$50000","где",$B$4)),INDIRECT(SUBSTITUTE("ИсходныеДанные!$что$2:$что$50000","что",E$4)),"",0,1),"+","-"),"")</f>
        <v/>
      </c>
      <c r="F107" s="3">
        <f t="shared" ca="1" si="21"/>
        <v>0</v>
      </c>
      <c r="G107" s="3">
        <f t="shared" ca="1" si="21"/>
        <v>0</v>
      </c>
      <c r="H107" s="3">
        <f t="shared" ca="1" si="21"/>
        <v>0</v>
      </c>
      <c r="I107" s="3">
        <f t="shared" ca="1" si="21"/>
        <v>0</v>
      </c>
      <c r="J107" s="3">
        <f t="shared" ca="1" si="21"/>
        <v>0</v>
      </c>
      <c r="K107" s="3">
        <f t="shared" ca="1" si="21"/>
        <v>0</v>
      </c>
      <c r="L107" s="3">
        <f t="shared" ca="1" si="21"/>
        <v>0</v>
      </c>
      <c r="M107" s="3">
        <f t="shared" ca="1" si="21"/>
        <v>0</v>
      </c>
      <c r="N107" s="3">
        <f t="shared" ca="1" si="21"/>
        <v>0</v>
      </c>
      <c r="O107" s="3">
        <f t="shared" ca="1" si="21"/>
        <v>0</v>
      </c>
      <c r="P107" s="3">
        <f t="shared" ca="1" si="21"/>
        <v>0</v>
      </c>
      <c r="Q107" s="3">
        <f t="shared" ca="1" si="21"/>
        <v>0</v>
      </c>
      <c r="R107" s="59" t="str">
        <f t="shared" ca="1" si="15"/>
        <v/>
      </c>
      <c r="S107" s="27" t="str">
        <f t="shared" ca="1" si="16"/>
        <v/>
      </c>
      <c r="T107" s="59" t="str">
        <f t="shared" ca="1" si="17"/>
        <v/>
      </c>
      <c r="U107" s="59" t="str">
        <f t="shared" ca="1" si="18"/>
        <v/>
      </c>
    </row>
    <row r="108" spans="1:21" x14ac:dyDescent="0.25">
      <c r="A108" s="10" t="str">
        <f t="shared" ca="1" si="14"/>
        <v>delete</v>
      </c>
      <c r="B108" s="16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49" t="str" cm="1">
        <f t="array" aca="1" ref="E108" ca="1">IFERROR(IF(_xlfn.XLOOKUP($B108,INDIRECT(SUBSTITUTE("ИсходныеДанные!$где$2:$где$50000","где",$B$4)),INDIRECT(SUBSTITUTE("ИсходныеДанные!$что$2:$что$50000","что",E$4)),"",0,1),"+","-"),"")</f>
        <v/>
      </c>
      <c r="F108" s="3">
        <f t="shared" ca="1" si="21"/>
        <v>0</v>
      </c>
      <c r="G108" s="3">
        <f t="shared" ca="1" si="21"/>
        <v>0</v>
      </c>
      <c r="H108" s="3">
        <f t="shared" ca="1" si="21"/>
        <v>0</v>
      </c>
      <c r="I108" s="3">
        <f t="shared" ca="1" si="21"/>
        <v>0</v>
      </c>
      <c r="J108" s="3">
        <f t="shared" ca="1" si="21"/>
        <v>0</v>
      </c>
      <c r="K108" s="3">
        <f t="shared" ca="1" si="21"/>
        <v>0</v>
      </c>
      <c r="L108" s="3">
        <f t="shared" ca="1" si="21"/>
        <v>0</v>
      </c>
      <c r="M108" s="3">
        <f t="shared" ca="1" si="21"/>
        <v>0</v>
      </c>
      <c r="N108" s="3">
        <f t="shared" ca="1" si="21"/>
        <v>0</v>
      </c>
      <c r="O108" s="3">
        <f t="shared" ca="1" si="21"/>
        <v>0</v>
      </c>
      <c r="P108" s="3">
        <f t="shared" ca="1" si="21"/>
        <v>0</v>
      </c>
      <c r="Q108" s="3">
        <f t="shared" ca="1" si="21"/>
        <v>0</v>
      </c>
      <c r="R108" s="59" t="str">
        <f t="shared" ca="1" si="15"/>
        <v/>
      </c>
      <c r="S108" s="27" t="str">
        <f t="shared" ca="1" si="16"/>
        <v/>
      </c>
      <c r="T108" s="59" t="str">
        <f t="shared" ca="1" si="17"/>
        <v/>
      </c>
      <c r="U108" s="59" t="str">
        <f t="shared" ca="1" si="18"/>
        <v/>
      </c>
    </row>
    <row r="109" spans="1:21" x14ac:dyDescent="0.25">
      <c r="A109" s="10" t="str">
        <f t="shared" ca="1" si="14"/>
        <v>delete</v>
      </c>
      <c r="B109" s="16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49" t="str" cm="1">
        <f t="array" aca="1" ref="E109" ca="1">IFERROR(IF(_xlfn.XLOOKUP($B109,INDIRECT(SUBSTITUTE("ИсходныеДанные!$где$2:$где$50000","где",$B$4)),INDIRECT(SUBSTITUTE("ИсходныеДанные!$что$2:$что$50000","что",E$4)),"",0,1),"+","-"),"")</f>
        <v/>
      </c>
      <c r="F109" s="3">
        <f t="shared" ref="F109:Q118" ca="1" si="22">IF($B109&lt;&gt;"",SUMIF(INDIRECT("ИсходныеДанные!$"&amp;$F$4&amp;"$2:$"&amp;$F$4&amp;"$50000"),$B109&amp;"#"&amp;F$6,INDIRECT("ИсходныеДанные!$J$2:$J$50000")),0)</f>
        <v>0</v>
      </c>
      <c r="G109" s="3">
        <f t="shared" ca="1" si="22"/>
        <v>0</v>
      </c>
      <c r="H109" s="3">
        <f t="shared" ca="1" si="22"/>
        <v>0</v>
      </c>
      <c r="I109" s="3">
        <f t="shared" ca="1" si="22"/>
        <v>0</v>
      </c>
      <c r="J109" s="3">
        <f t="shared" ca="1" si="22"/>
        <v>0</v>
      </c>
      <c r="K109" s="3">
        <f t="shared" ca="1" si="22"/>
        <v>0</v>
      </c>
      <c r="L109" s="3">
        <f t="shared" ca="1" si="22"/>
        <v>0</v>
      </c>
      <c r="M109" s="3">
        <f t="shared" ca="1" si="22"/>
        <v>0</v>
      </c>
      <c r="N109" s="3">
        <f t="shared" ca="1" si="22"/>
        <v>0</v>
      </c>
      <c r="O109" s="3">
        <f t="shared" ca="1" si="22"/>
        <v>0</v>
      </c>
      <c r="P109" s="3">
        <f t="shared" ca="1" si="22"/>
        <v>0</v>
      </c>
      <c r="Q109" s="3">
        <f t="shared" ca="1" si="22"/>
        <v>0</v>
      </c>
      <c r="R109" s="59" t="str">
        <f t="shared" ca="1" si="15"/>
        <v/>
      </c>
      <c r="S109" s="27" t="str">
        <f t="shared" ca="1" si="16"/>
        <v/>
      </c>
      <c r="T109" s="59" t="str">
        <f t="shared" ca="1" si="17"/>
        <v/>
      </c>
      <c r="U109" s="59" t="str">
        <f t="shared" ca="1" si="18"/>
        <v/>
      </c>
    </row>
    <row r="110" spans="1:21" x14ac:dyDescent="0.25">
      <c r="A110" s="10" t="str">
        <f t="shared" ca="1" si="14"/>
        <v>delete</v>
      </c>
      <c r="B110" s="16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49" t="str" cm="1">
        <f t="array" aca="1" ref="E110" ca="1">IFERROR(IF(_xlfn.XLOOKUP($B110,INDIRECT(SUBSTITUTE("ИсходныеДанные!$где$2:$где$50000","где",$B$4)),INDIRECT(SUBSTITUTE("ИсходныеДанные!$что$2:$что$50000","что",E$4)),"",0,1),"+","-"),"")</f>
        <v/>
      </c>
      <c r="F110" s="3">
        <f t="shared" ca="1" si="22"/>
        <v>0</v>
      </c>
      <c r="G110" s="3">
        <f t="shared" ca="1" si="22"/>
        <v>0</v>
      </c>
      <c r="H110" s="3">
        <f t="shared" ca="1" si="22"/>
        <v>0</v>
      </c>
      <c r="I110" s="3">
        <f t="shared" ca="1" si="22"/>
        <v>0</v>
      </c>
      <c r="J110" s="3">
        <f t="shared" ca="1" si="22"/>
        <v>0</v>
      </c>
      <c r="K110" s="3">
        <f t="shared" ca="1" si="22"/>
        <v>0</v>
      </c>
      <c r="L110" s="3">
        <f t="shared" ca="1" si="22"/>
        <v>0</v>
      </c>
      <c r="M110" s="3">
        <f t="shared" ca="1" si="22"/>
        <v>0</v>
      </c>
      <c r="N110" s="3">
        <f t="shared" ca="1" si="22"/>
        <v>0</v>
      </c>
      <c r="O110" s="3">
        <f t="shared" ca="1" si="22"/>
        <v>0</v>
      </c>
      <c r="P110" s="3">
        <f t="shared" ca="1" si="22"/>
        <v>0</v>
      </c>
      <c r="Q110" s="3">
        <f t="shared" ca="1" si="22"/>
        <v>0</v>
      </c>
      <c r="R110" s="59" t="str">
        <f t="shared" ca="1" si="15"/>
        <v/>
      </c>
      <c r="S110" s="27" t="str">
        <f t="shared" ca="1" si="16"/>
        <v/>
      </c>
      <c r="T110" s="59" t="str">
        <f t="shared" ca="1" si="17"/>
        <v/>
      </c>
      <c r="U110" s="59" t="str">
        <f t="shared" ca="1" si="18"/>
        <v/>
      </c>
    </row>
    <row r="111" spans="1:21" x14ac:dyDescent="0.25">
      <c r="A111" s="10" t="str">
        <f t="shared" ca="1" si="14"/>
        <v>delete</v>
      </c>
      <c r="B111" s="16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49" t="str" cm="1">
        <f t="array" aca="1" ref="E111" ca="1">IFERROR(IF(_xlfn.XLOOKUP($B111,INDIRECT(SUBSTITUTE("ИсходныеДанные!$где$2:$где$50000","где",$B$4)),INDIRECT(SUBSTITUTE("ИсходныеДанные!$что$2:$что$50000","что",E$4)),"",0,1),"+","-"),"")</f>
        <v/>
      </c>
      <c r="F111" s="3">
        <f t="shared" ca="1" si="22"/>
        <v>0</v>
      </c>
      <c r="G111" s="3">
        <f t="shared" ca="1" si="22"/>
        <v>0</v>
      </c>
      <c r="H111" s="3">
        <f t="shared" ca="1" si="22"/>
        <v>0</v>
      </c>
      <c r="I111" s="3">
        <f t="shared" ca="1" si="22"/>
        <v>0</v>
      </c>
      <c r="J111" s="3">
        <f t="shared" ca="1" si="22"/>
        <v>0</v>
      </c>
      <c r="K111" s="3">
        <f t="shared" ca="1" si="22"/>
        <v>0</v>
      </c>
      <c r="L111" s="3">
        <f t="shared" ca="1" si="22"/>
        <v>0</v>
      </c>
      <c r="M111" s="3">
        <f t="shared" ca="1" si="22"/>
        <v>0</v>
      </c>
      <c r="N111" s="3">
        <f t="shared" ca="1" si="22"/>
        <v>0</v>
      </c>
      <c r="O111" s="3">
        <f t="shared" ca="1" si="22"/>
        <v>0</v>
      </c>
      <c r="P111" s="3">
        <f t="shared" ca="1" si="22"/>
        <v>0</v>
      </c>
      <c r="Q111" s="3">
        <f t="shared" ca="1" si="22"/>
        <v>0</v>
      </c>
      <c r="R111" s="59" t="str">
        <f t="shared" ca="1" si="15"/>
        <v/>
      </c>
      <c r="S111" s="27" t="str">
        <f t="shared" ca="1" si="16"/>
        <v/>
      </c>
      <c r="T111" s="59" t="str">
        <f t="shared" ca="1" si="17"/>
        <v/>
      </c>
      <c r="U111" s="59" t="str">
        <f t="shared" ca="1" si="18"/>
        <v/>
      </c>
    </row>
    <row r="112" spans="1:21" x14ac:dyDescent="0.25">
      <c r="A112" s="10" t="str">
        <f t="shared" ca="1" si="14"/>
        <v>delete</v>
      </c>
      <c r="B112" s="16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49" t="str" cm="1">
        <f t="array" aca="1" ref="E112" ca="1">IFERROR(IF(_xlfn.XLOOKUP($B112,INDIRECT(SUBSTITUTE("ИсходныеДанные!$где$2:$где$50000","где",$B$4)),INDIRECT(SUBSTITUTE("ИсходныеДанные!$что$2:$что$50000","что",E$4)),"",0,1),"+","-"),"")</f>
        <v/>
      </c>
      <c r="F112" s="3">
        <f t="shared" ca="1" si="22"/>
        <v>0</v>
      </c>
      <c r="G112" s="3">
        <f t="shared" ca="1" si="22"/>
        <v>0</v>
      </c>
      <c r="H112" s="3">
        <f t="shared" ca="1" si="22"/>
        <v>0</v>
      </c>
      <c r="I112" s="3">
        <f t="shared" ca="1" si="22"/>
        <v>0</v>
      </c>
      <c r="J112" s="3">
        <f t="shared" ca="1" si="22"/>
        <v>0</v>
      </c>
      <c r="K112" s="3">
        <f t="shared" ca="1" si="22"/>
        <v>0</v>
      </c>
      <c r="L112" s="3">
        <f t="shared" ca="1" si="22"/>
        <v>0</v>
      </c>
      <c r="M112" s="3">
        <f t="shared" ca="1" si="22"/>
        <v>0</v>
      </c>
      <c r="N112" s="3">
        <f t="shared" ca="1" si="22"/>
        <v>0</v>
      </c>
      <c r="O112" s="3">
        <f t="shared" ca="1" si="22"/>
        <v>0</v>
      </c>
      <c r="P112" s="3">
        <f t="shared" ca="1" si="22"/>
        <v>0</v>
      </c>
      <c r="Q112" s="3">
        <f t="shared" ca="1" si="22"/>
        <v>0</v>
      </c>
      <c r="R112" s="59" t="str">
        <f t="shared" ca="1" si="15"/>
        <v/>
      </c>
      <c r="S112" s="27" t="str">
        <f t="shared" ca="1" si="16"/>
        <v/>
      </c>
      <c r="T112" s="59" t="str">
        <f t="shared" ca="1" si="17"/>
        <v/>
      </c>
      <c r="U112" s="59" t="str">
        <f t="shared" ca="1" si="18"/>
        <v/>
      </c>
    </row>
    <row r="113" spans="1:21" x14ac:dyDescent="0.25">
      <c r="A113" s="10" t="str">
        <f t="shared" ca="1" si="14"/>
        <v>delete</v>
      </c>
      <c r="B113" s="16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49" t="str" cm="1">
        <f t="array" aca="1" ref="E113" ca="1">IFERROR(IF(_xlfn.XLOOKUP($B113,INDIRECT(SUBSTITUTE("ИсходныеДанные!$где$2:$где$50000","где",$B$4)),INDIRECT(SUBSTITUTE("ИсходныеДанные!$что$2:$что$50000","что",E$4)),"",0,1),"+","-"),"")</f>
        <v/>
      </c>
      <c r="F113" s="3">
        <f t="shared" ca="1" si="22"/>
        <v>0</v>
      </c>
      <c r="G113" s="3">
        <f t="shared" ca="1" si="22"/>
        <v>0</v>
      </c>
      <c r="H113" s="3">
        <f t="shared" ca="1" si="22"/>
        <v>0</v>
      </c>
      <c r="I113" s="3">
        <f t="shared" ca="1" si="22"/>
        <v>0</v>
      </c>
      <c r="J113" s="3">
        <f t="shared" ca="1" si="22"/>
        <v>0</v>
      </c>
      <c r="K113" s="3">
        <f t="shared" ca="1" si="22"/>
        <v>0</v>
      </c>
      <c r="L113" s="3">
        <f t="shared" ca="1" si="22"/>
        <v>0</v>
      </c>
      <c r="M113" s="3">
        <f t="shared" ca="1" si="22"/>
        <v>0</v>
      </c>
      <c r="N113" s="3">
        <f t="shared" ca="1" si="22"/>
        <v>0</v>
      </c>
      <c r="O113" s="3">
        <f t="shared" ca="1" si="22"/>
        <v>0</v>
      </c>
      <c r="P113" s="3">
        <f t="shared" ca="1" si="22"/>
        <v>0</v>
      </c>
      <c r="Q113" s="3">
        <f t="shared" ca="1" si="22"/>
        <v>0</v>
      </c>
      <c r="R113" s="59" t="str">
        <f t="shared" ca="1" si="15"/>
        <v/>
      </c>
      <c r="S113" s="27" t="str">
        <f t="shared" ca="1" si="16"/>
        <v/>
      </c>
      <c r="T113" s="59" t="str">
        <f t="shared" ca="1" si="17"/>
        <v/>
      </c>
      <c r="U113" s="59" t="str">
        <f t="shared" ca="1" si="18"/>
        <v/>
      </c>
    </row>
    <row r="114" spans="1:21" x14ac:dyDescent="0.25">
      <c r="A114" s="10" t="str">
        <f t="shared" ca="1" si="14"/>
        <v>delete</v>
      </c>
      <c r="B114" s="16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49" t="str" cm="1">
        <f t="array" aca="1" ref="E114" ca="1">IFERROR(IF(_xlfn.XLOOKUP($B114,INDIRECT(SUBSTITUTE("ИсходныеДанные!$где$2:$где$50000","где",$B$4)),INDIRECT(SUBSTITUTE("ИсходныеДанные!$что$2:$что$50000","что",E$4)),"",0,1),"+","-"),"")</f>
        <v/>
      </c>
      <c r="F114" s="3">
        <f t="shared" ca="1" si="22"/>
        <v>0</v>
      </c>
      <c r="G114" s="3">
        <f t="shared" ca="1" si="22"/>
        <v>0</v>
      </c>
      <c r="H114" s="3">
        <f t="shared" ca="1" si="22"/>
        <v>0</v>
      </c>
      <c r="I114" s="3">
        <f t="shared" ca="1" si="22"/>
        <v>0</v>
      </c>
      <c r="J114" s="3">
        <f t="shared" ca="1" si="22"/>
        <v>0</v>
      </c>
      <c r="K114" s="3">
        <f t="shared" ca="1" si="22"/>
        <v>0</v>
      </c>
      <c r="L114" s="3">
        <f t="shared" ca="1" si="22"/>
        <v>0</v>
      </c>
      <c r="M114" s="3">
        <f t="shared" ca="1" si="22"/>
        <v>0</v>
      </c>
      <c r="N114" s="3">
        <f t="shared" ca="1" si="22"/>
        <v>0</v>
      </c>
      <c r="O114" s="3">
        <f t="shared" ca="1" si="22"/>
        <v>0</v>
      </c>
      <c r="P114" s="3">
        <f t="shared" ca="1" si="22"/>
        <v>0</v>
      </c>
      <c r="Q114" s="3">
        <f t="shared" ca="1" si="22"/>
        <v>0</v>
      </c>
      <c r="R114" s="59" t="str">
        <f t="shared" ca="1" si="15"/>
        <v/>
      </c>
      <c r="S114" s="27" t="str">
        <f t="shared" ca="1" si="16"/>
        <v/>
      </c>
      <c r="T114" s="59" t="str">
        <f t="shared" ca="1" si="17"/>
        <v/>
      </c>
      <c r="U114" s="59" t="str">
        <f t="shared" ca="1" si="18"/>
        <v/>
      </c>
    </row>
    <row r="115" spans="1:21" x14ac:dyDescent="0.25">
      <c r="A115" s="10" t="str">
        <f t="shared" ca="1" si="14"/>
        <v>delete</v>
      </c>
      <c r="B115" s="16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49" t="str" cm="1">
        <f t="array" aca="1" ref="E115" ca="1">IFERROR(IF(_xlfn.XLOOKUP($B115,INDIRECT(SUBSTITUTE("ИсходныеДанные!$где$2:$где$50000","где",$B$4)),INDIRECT(SUBSTITUTE("ИсходныеДанные!$что$2:$что$50000","что",E$4)),"",0,1),"+","-"),"")</f>
        <v/>
      </c>
      <c r="F115" s="3">
        <f t="shared" ca="1" si="22"/>
        <v>0</v>
      </c>
      <c r="G115" s="3">
        <f t="shared" ca="1" si="22"/>
        <v>0</v>
      </c>
      <c r="H115" s="3">
        <f t="shared" ca="1" si="22"/>
        <v>0</v>
      </c>
      <c r="I115" s="3">
        <f t="shared" ca="1" si="22"/>
        <v>0</v>
      </c>
      <c r="J115" s="3">
        <f t="shared" ca="1" si="22"/>
        <v>0</v>
      </c>
      <c r="K115" s="3">
        <f t="shared" ca="1" si="22"/>
        <v>0</v>
      </c>
      <c r="L115" s="3">
        <f t="shared" ca="1" si="22"/>
        <v>0</v>
      </c>
      <c r="M115" s="3">
        <f t="shared" ca="1" si="22"/>
        <v>0</v>
      </c>
      <c r="N115" s="3">
        <f t="shared" ca="1" si="22"/>
        <v>0</v>
      </c>
      <c r="O115" s="3">
        <f t="shared" ca="1" si="22"/>
        <v>0</v>
      </c>
      <c r="P115" s="3">
        <f t="shared" ca="1" si="22"/>
        <v>0</v>
      </c>
      <c r="Q115" s="3">
        <f t="shared" ca="1" si="22"/>
        <v>0</v>
      </c>
      <c r="R115" s="59" t="str">
        <f t="shared" ca="1" si="15"/>
        <v/>
      </c>
      <c r="S115" s="27" t="str">
        <f t="shared" ca="1" si="16"/>
        <v/>
      </c>
      <c r="T115" s="59" t="str">
        <f t="shared" ca="1" si="17"/>
        <v/>
      </c>
      <c r="U115" s="59" t="str">
        <f t="shared" ca="1" si="18"/>
        <v/>
      </c>
    </row>
    <row r="116" spans="1:21" x14ac:dyDescent="0.25">
      <c r="A116" s="10" t="str">
        <f t="shared" ca="1" si="14"/>
        <v>delete</v>
      </c>
      <c r="B116" s="16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49" t="str" cm="1">
        <f t="array" aca="1" ref="E116" ca="1">IFERROR(IF(_xlfn.XLOOKUP($B116,INDIRECT(SUBSTITUTE("ИсходныеДанные!$где$2:$где$50000","где",$B$4)),INDIRECT(SUBSTITUTE("ИсходныеДанные!$что$2:$что$50000","что",E$4)),"",0,1),"+","-"),"")</f>
        <v/>
      </c>
      <c r="F116" s="3">
        <f t="shared" ca="1" si="22"/>
        <v>0</v>
      </c>
      <c r="G116" s="3">
        <f t="shared" ca="1" si="22"/>
        <v>0</v>
      </c>
      <c r="H116" s="3">
        <f t="shared" ca="1" si="22"/>
        <v>0</v>
      </c>
      <c r="I116" s="3">
        <f t="shared" ca="1" si="22"/>
        <v>0</v>
      </c>
      <c r="J116" s="3">
        <f t="shared" ca="1" si="22"/>
        <v>0</v>
      </c>
      <c r="K116" s="3">
        <f t="shared" ca="1" si="22"/>
        <v>0</v>
      </c>
      <c r="L116" s="3">
        <f t="shared" ca="1" si="22"/>
        <v>0</v>
      </c>
      <c r="M116" s="3">
        <f t="shared" ca="1" si="22"/>
        <v>0</v>
      </c>
      <c r="N116" s="3">
        <f t="shared" ca="1" si="22"/>
        <v>0</v>
      </c>
      <c r="O116" s="3">
        <f t="shared" ca="1" si="22"/>
        <v>0</v>
      </c>
      <c r="P116" s="3">
        <f t="shared" ca="1" si="22"/>
        <v>0</v>
      </c>
      <c r="Q116" s="3">
        <f t="shared" ca="1" si="22"/>
        <v>0</v>
      </c>
      <c r="R116" s="59" t="str">
        <f t="shared" ca="1" si="15"/>
        <v/>
      </c>
      <c r="S116" s="27" t="str">
        <f t="shared" ca="1" si="16"/>
        <v/>
      </c>
      <c r="T116" s="59" t="str">
        <f t="shared" ca="1" si="17"/>
        <v/>
      </c>
      <c r="U116" s="59" t="str">
        <f t="shared" ca="1" si="18"/>
        <v/>
      </c>
    </row>
    <row r="117" spans="1:21" x14ac:dyDescent="0.25">
      <c r="A117" s="10" t="str">
        <f t="shared" ca="1" si="14"/>
        <v>delete</v>
      </c>
      <c r="B117" s="16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49" t="str" cm="1">
        <f t="array" aca="1" ref="E117" ca="1">IFERROR(IF(_xlfn.XLOOKUP($B117,INDIRECT(SUBSTITUTE("ИсходныеДанные!$где$2:$где$50000","где",$B$4)),INDIRECT(SUBSTITUTE("ИсходныеДанные!$что$2:$что$50000","что",E$4)),"",0,1),"+","-"),"")</f>
        <v/>
      </c>
      <c r="F117" s="3">
        <f t="shared" ca="1" si="22"/>
        <v>0</v>
      </c>
      <c r="G117" s="3">
        <f t="shared" ca="1" si="22"/>
        <v>0</v>
      </c>
      <c r="H117" s="3">
        <f t="shared" ca="1" si="22"/>
        <v>0</v>
      </c>
      <c r="I117" s="3">
        <f t="shared" ca="1" si="22"/>
        <v>0</v>
      </c>
      <c r="J117" s="3">
        <f t="shared" ca="1" si="22"/>
        <v>0</v>
      </c>
      <c r="K117" s="3">
        <f t="shared" ca="1" si="22"/>
        <v>0</v>
      </c>
      <c r="L117" s="3">
        <f t="shared" ca="1" si="22"/>
        <v>0</v>
      </c>
      <c r="M117" s="3">
        <f t="shared" ca="1" si="22"/>
        <v>0</v>
      </c>
      <c r="N117" s="3">
        <f t="shared" ca="1" si="22"/>
        <v>0</v>
      </c>
      <c r="O117" s="3">
        <f t="shared" ca="1" si="22"/>
        <v>0</v>
      </c>
      <c r="P117" s="3">
        <f t="shared" ca="1" si="22"/>
        <v>0</v>
      </c>
      <c r="Q117" s="3">
        <f t="shared" ca="1" si="22"/>
        <v>0</v>
      </c>
      <c r="R117" s="59" t="str">
        <f t="shared" ca="1" si="15"/>
        <v/>
      </c>
      <c r="S117" s="27" t="str">
        <f t="shared" ca="1" si="16"/>
        <v/>
      </c>
      <c r="T117" s="59" t="str">
        <f t="shared" ca="1" si="17"/>
        <v/>
      </c>
      <c r="U117" s="59" t="str">
        <f t="shared" ca="1" si="18"/>
        <v/>
      </c>
    </row>
    <row r="118" spans="1:21" x14ac:dyDescent="0.25">
      <c r="A118" s="10" t="str">
        <f t="shared" ca="1" si="14"/>
        <v>delete</v>
      </c>
      <c r="B118" s="16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49" t="str" cm="1">
        <f t="array" aca="1" ref="E118" ca="1">IFERROR(IF(_xlfn.XLOOKUP($B118,INDIRECT(SUBSTITUTE("ИсходныеДанные!$где$2:$где$50000","где",$B$4)),INDIRECT(SUBSTITUTE("ИсходныеДанные!$что$2:$что$50000","что",E$4)),"",0,1),"+","-"),"")</f>
        <v/>
      </c>
      <c r="F118" s="3">
        <f t="shared" ca="1" si="22"/>
        <v>0</v>
      </c>
      <c r="G118" s="3">
        <f t="shared" ca="1" si="22"/>
        <v>0</v>
      </c>
      <c r="H118" s="3">
        <f t="shared" ca="1" si="22"/>
        <v>0</v>
      </c>
      <c r="I118" s="3">
        <f t="shared" ca="1" si="22"/>
        <v>0</v>
      </c>
      <c r="J118" s="3">
        <f t="shared" ca="1" si="22"/>
        <v>0</v>
      </c>
      <c r="K118" s="3">
        <f t="shared" ca="1" si="22"/>
        <v>0</v>
      </c>
      <c r="L118" s="3">
        <f t="shared" ca="1" si="22"/>
        <v>0</v>
      </c>
      <c r="M118" s="3">
        <f t="shared" ca="1" si="22"/>
        <v>0</v>
      </c>
      <c r="N118" s="3">
        <f t="shared" ca="1" si="22"/>
        <v>0</v>
      </c>
      <c r="O118" s="3">
        <f t="shared" ca="1" si="22"/>
        <v>0</v>
      </c>
      <c r="P118" s="3">
        <f t="shared" ca="1" si="22"/>
        <v>0</v>
      </c>
      <c r="Q118" s="3">
        <f t="shared" ca="1" si="22"/>
        <v>0</v>
      </c>
      <c r="R118" s="59" t="str">
        <f t="shared" ca="1" si="15"/>
        <v/>
      </c>
      <c r="S118" s="27" t="str">
        <f t="shared" ca="1" si="16"/>
        <v/>
      </c>
      <c r="T118" s="59" t="str">
        <f t="shared" ca="1" si="17"/>
        <v/>
      </c>
      <c r="U118" s="59" t="str">
        <f t="shared" ca="1" si="18"/>
        <v/>
      </c>
    </row>
    <row r="119" spans="1:21" x14ac:dyDescent="0.25">
      <c r="A119" s="10" t="str">
        <f t="shared" ca="1" si="14"/>
        <v>delete</v>
      </c>
      <c r="B119" s="16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49" t="str" cm="1">
        <f t="array" aca="1" ref="E119" ca="1">IFERROR(IF(_xlfn.XLOOKUP($B119,INDIRECT(SUBSTITUTE("ИсходныеДанные!$где$2:$где$50000","где",$B$4)),INDIRECT(SUBSTITUTE("ИсходныеДанные!$что$2:$что$50000","что",E$4)),"",0,1),"+","-"),"")</f>
        <v/>
      </c>
      <c r="F119" s="3">
        <f t="shared" ref="F119:Q128" ca="1" si="23">IF($B119&lt;&gt;"",SUMIF(INDIRECT("ИсходныеДанные!$"&amp;$F$4&amp;"$2:$"&amp;$F$4&amp;"$50000"),$B119&amp;"#"&amp;F$6,INDIRECT("ИсходныеДанные!$J$2:$J$50000")),0)</f>
        <v>0</v>
      </c>
      <c r="G119" s="3">
        <f t="shared" ca="1" si="23"/>
        <v>0</v>
      </c>
      <c r="H119" s="3">
        <f t="shared" ca="1" si="23"/>
        <v>0</v>
      </c>
      <c r="I119" s="3">
        <f t="shared" ca="1" si="23"/>
        <v>0</v>
      </c>
      <c r="J119" s="3">
        <f t="shared" ca="1" si="23"/>
        <v>0</v>
      </c>
      <c r="K119" s="3">
        <f t="shared" ca="1" si="23"/>
        <v>0</v>
      </c>
      <c r="L119" s="3">
        <f t="shared" ca="1" si="23"/>
        <v>0</v>
      </c>
      <c r="M119" s="3">
        <f t="shared" ca="1" si="23"/>
        <v>0</v>
      </c>
      <c r="N119" s="3">
        <f t="shared" ca="1" si="23"/>
        <v>0</v>
      </c>
      <c r="O119" s="3">
        <f t="shared" ca="1" si="23"/>
        <v>0</v>
      </c>
      <c r="P119" s="3">
        <f t="shared" ca="1" si="23"/>
        <v>0</v>
      </c>
      <c r="Q119" s="3">
        <f t="shared" ca="1" si="23"/>
        <v>0</v>
      </c>
      <c r="R119" s="59" t="str">
        <f t="shared" ca="1" si="15"/>
        <v/>
      </c>
      <c r="S119" s="27" t="str">
        <f t="shared" ca="1" si="16"/>
        <v/>
      </c>
      <c r="T119" s="59" t="str">
        <f t="shared" ca="1" si="17"/>
        <v/>
      </c>
      <c r="U119" s="59" t="str">
        <f t="shared" ca="1" si="18"/>
        <v/>
      </c>
    </row>
    <row r="120" spans="1:21" x14ac:dyDescent="0.25">
      <c r="A120" s="10" t="str">
        <f t="shared" ca="1" si="14"/>
        <v>delete</v>
      </c>
      <c r="B120" s="16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49" t="str" cm="1">
        <f t="array" aca="1" ref="E120" ca="1">IFERROR(IF(_xlfn.XLOOKUP($B120,INDIRECT(SUBSTITUTE("ИсходныеДанные!$где$2:$где$50000","где",$B$4)),INDIRECT(SUBSTITUTE("ИсходныеДанные!$что$2:$что$50000","что",E$4)),"",0,1),"+","-"),"")</f>
        <v/>
      </c>
      <c r="F120" s="3">
        <f t="shared" ca="1" si="23"/>
        <v>0</v>
      </c>
      <c r="G120" s="3">
        <f t="shared" ca="1" si="23"/>
        <v>0</v>
      </c>
      <c r="H120" s="3">
        <f t="shared" ca="1" si="23"/>
        <v>0</v>
      </c>
      <c r="I120" s="3">
        <f t="shared" ca="1" si="23"/>
        <v>0</v>
      </c>
      <c r="J120" s="3">
        <f t="shared" ca="1" si="23"/>
        <v>0</v>
      </c>
      <c r="K120" s="3">
        <f t="shared" ca="1" si="23"/>
        <v>0</v>
      </c>
      <c r="L120" s="3">
        <f t="shared" ca="1" si="23"/>
        <v>0</v>
      </c>
      <c r="M120" s="3">
        <f t="shared" ca="1" si="23"/>
        <v>0</v>
      </c>
      <c r="N120" s="3">
        <f t="shared" ca="1" si="23"/>
        <v>0</v>
      </c>
      <c r="O120" s="3">
        <f t="shared" ca="1" si="23"/>
        <v>0</v>
      </c>
      <c r="P120" s="3">
        <f t="shared" ca="1" si="23"/>
        <v>0</v>
      </c>
      <c r="Q120" s="3">
        <f t="shared" ca="1" si="23"/>
        <v>0</v>
      </c>
      <c r="R120" s="59" t="str">
        <f t="shared" ca="1" si="15"/>
        <v/>
      </c>
      <c r="S120" s="27" t="str">
        <f t="shared" ca="1" si="16"/>
        <v/>
      </c>
      <c r="T120" s="59" t="str">
        <f t="shared" ca="1" si="17"/>
        <v/>
      </c>
      <c r="U120" s="59" t="str">
        <f t="shared" ca="1" si="18"/>
        <v/>
      </c>
    </row>
    <row r="121" spans="1:21" x14ac:dyDescent="0.25">
      <c r="A121" s="10" t="str">
        <f t="shared" ca="1" si="14"/>
        <v>delete</v>
      </c>
      <c r="B121" s="16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49" t="str" cm="1">
        <f t="array" aca="1" ref="E121" ca="1">IFERROR(IF(_xlfn.XLOOKUP($B121,INDIRECT(SUBSTITUTE("ИсходныеДанные!$где$2:$где$50000","где",$B$4)),INDIRECT(SUBSTITUTE("ИсходныеДанные!$что$2:$что$50000","что",E$4)),"",0,1),"+","-"),"")</f>
        <v/>
      </c>
      <c r="F121" s="3">
        <f t="shared" ca="1" si="23"/>
        <v>0</v>
      </c>
      <c r="G121" s="3">
        <f t="shared" ca="1" si="23"/>
        <v>0</v>
      </c>
      <c r="H121" s="3">
        <f t="shared" ca="1" si="23"/>
        <v>0</v>
      </c>
      <c r="I121" s="3">
        <f t="shared" ca="1" si="23"/>
        <v>0</v>
      </c>
      <c r="J121" s="3">
        <f t="shared" ca="1" si="23"/>
        <v>0</v>
      </c>
      <c r="K121" s="3">
        <f t="shared" ca="1" si="23"/>
        <v>0</v>
      </c>
      <c r="L121" s="3">
        <f t="shared" ca="1" si="23"/>
        <v>0</v>
      </c>
      <c r="M121" s="3">
        <f t="shared" ca="1" si="23"/>
        <v>0</v>
      </c>
      <c r="N121" s="3">
        <f t="shared" ca="1" si="23"/>
        <v>0</v>
      </c>
      <c r="O121" s="3">
        <f t="shared" ca="1" si="23"/>
        <v>0</v>
      </c>
      <c r="P121" s="3">
        <f t="shared" ca="1" si="23"/>
        <v>0</v>
      </c>
      <c r="Q121" s="3">
        <f t="shared" ca="1" si="23"/>
        <v>0</v>
      </c>
      <c r="R121" s="59" t="str">
        <f t="shared" ca="1" si="15"/>
        <v/>
      </c>
      <c r="S121" s="27" t="str">
        <f t="shared" ca="1" si="16"/>
        <v/>
      </c>
      <c r="T121" s="59" t="str">
        <f t="shared" ca="1" si="17"/>
        <v/>
      </c>
      <c r="U121" s="59" t="str">
        <f t="shared" ca="1" si="18"/>
        <v/>
      </c>
    </row>
    <row r="122" spans="1:21" x14ac:dyDescent="0.25">
      <c r="A122" s="10" t="str">
        <f t="shared" ca="1" si="14"/>
        <v>delete</v>
      </c>
      <c r="B122" s="16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49" t="str" cm="1">
        <f t="array" aca="1" ref="E122" ca="1">IFERROR(IF(_xlfn.XLOOKUP($B122,INDIRECT(SUBSTITUTE("ИсходныеДанные!$где$2:$где$50000","где",$B$4)),INDIRECT(SUBSTITUTE("ИсходныеДанные!$что$2:$что$50000","что",E$4)),"",0,1),"+","-"),"")</f>
        <v/>
      </c>
      <c r="F122" s="3">
        <f t="shared" ca="1" si="23"/>
        <v>0</v>
      </c>
      <c r="G122" s="3">
        <f t="shared" ca="1" si="23"/>
        <v>0</v>
      </c>
      <c r="H122" s="3">
        <f t="shared" ca="1" si="23"/>
        <v>0</v>
      </c>
      <c r="I122" s="3">
        <f t="shared" ca="1" si="23"/>
        <v>0</v>
      </c>
      <c r="J122" s="3">
        <f t="shared" ca="1" si="23"/>
        <v>0</v>
      </c>
      <c r="K122" s="3">
        <f t="shared" ca="1" si="23"/>
        <v>0</v>
      </c>
      <c r="L122" s="3">
        <f t="shared" ca="1" si="23"/>
        <v>0</v>
      </c>
      <c r="M122" s="3">
        <f t="shared" ca="1" si="23"/>
        <v>0</v>
      </c>
      <c r="N122" s="3">
        <f t="shared" ca="1" si="23"/>
        <v>0</v>
      </c>
      <c r="O122" s="3">
        <f t="shared" ca="1" si="23"/>
        <v>0</v>
      </c>
      <c r="P122" s="3">
        <f t="shared" ca="1" si="23"/>
        <v>0</v>
      </c>
      <c r="Q122" s="3">
        <f t="shared" ca="1" si="23"/>
        <v>0</v>
      </c>
      <c r="R122" s="59" t="str">
        <f t="shared" ca="1" si="15"/>
        <v/>
      </c>
      <c r="S122" s="27" t="str">
        <f t="shared" ca="1" si="16"/>
        <v/>
      </c>
      <c r="T122" s="59" t="str">
        <f t="shared" ca="1" si="17"/>
        <v/>
      </c>
      <c r="U122" s="59" t="str">
        <f t="shared" ca="1" si="18"/>
        <v/>
      </c>
    </row>
    <row r="123" spans="1:21" x14ac:dyDescent="0.25">
      <c r="A123" s="10" t="str">
        <f t="shared" ca="1" si="14"/>
        <v>delete</v>
      </c>
      <c r="B123" s="16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49" t="str" cm="1">
        <f t="array" aca="1" ref="E123" ca="1">IFERROR(IF(_xlfn.XLOOKUP($B123,INDIRECT(SUBSTITUTE("ИсходныеДанные!$где$2:$где$50000","где",$B$4)),INDIRECT(SUBSTITUTE("ИсходныеДанные!$что$2:$что$50000","что",E$4)),"",0,1),"+","-"),"")</f>
        <v/>
      </c>
      <c r="F123" s="3">
        <f t="shared" ca="1" si="23"/>
        <v>0</v>
      </c>
      <c r="G123" s="3">
        <f t="shared" ca="1" si="23"/>
        <v>0</v>
      </c>
      <c r="H123" s="3">
        <f t="shared" ca="1" si="23"/>
        <v>0</v>
      </c>
      <c r="I123" s="3">
        <f t="shared" ca="1" si="23"/>
        <v>0</v>
      </c>
      <c r="J123" s="3">
        <f t="shared" ca="1" si="23"/>
        <v>0</v>
      </c>
      <c r="K123" s="3">
        <f t="shared" ca="1" si="23"/>
        <v>0</v>
      </c>
      <c r="L123" s="3">
        <f t="shared" ca="1" si="23"/>
        <v>0</v>
      </c>
      <c r="M123" s="3">
        <f t="shared" ca="1" si="23"/>
        <v>0</v>
      </c>
      <c r="N123" s="3">
        <f t="shared" ca="1" si="23"/>
        <v>0</v>
      </c>
      <c r="O123" s="3">
        <f t="shared" ca="1" si="23"/>
        <v>0</v>
      </c>
      <c r="P123" s="3">
        <f t="shared" ca="1" si="23"/>
        <v>0</v>
      </c>
      <c r="Q123" s="3">
        <f t="shared" ca="1" si="23"/>
        <v>0</v>
      </c>
      <c r="R123" s="59" t="str">
        <f t="shared" ca="1" si="15"/>
        <v/>
      </c>
      <c r="S123" s="27" t="str">
        <f t="shared" ca="1" si="16"/>
        <v/>
      </c>
      <c r="T123" s="59" t="str">
        <f t="shared" ca="1" si="17"/>
        <v/>
      </c>
      <c r="U123" s="59" t="str">
        <f t="shared" ca="1" si="18"/>
        <v/>
      </c>
    </row>
    <row r="124" spans="1:21" x14ac:dyDescent="0.25">
      <c r="A124" s="10" t="str">
        <f t="shared" ca="1" si="14"/>
        <v>delete</v>
      </c>
      <c r="B124" s="16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49" t="str" cm="1">
        <f t="array" aca="1" ref="E124" ca="1">IFERROR(IF(_xlfn.XLOOKUP($B124,INDIRECT(SUBSTITUTE("ИсходныеДанные!$где$2:$где$50000","где",$B$4)),INDIRECT(SUBSTITUTE("ИсходныеДанные!$что$2:$что$50000","что",E$4)),"",0,1),"+","-"),"")</f>
        <v/>
      </c>
      <c r="F124" s="3">
        <f t="shared" ca="1" si="23"/>
        <v>0</v>
      </c>
      <c r="G124" s="3">
        <f t="shared" ca="1" si="23"/>
        <v>0</v>
      </c>
      <c r="H124" s="3">
        <f t="shared" ca="1" si="23"/>
        <v>0</v>
      </c>
      <c r="I124" s="3">
        <f t="shared" ca="1" si="23"/>
        <v>0</v>
      </c>
      <c r="J124" s="3">
        <f t="shared" ca="1" si="23"/>
        <v>0</v>
      </c>
      <c r="K124" s="3">
        <f t="shared" ca="1" si="23"/>
        <v>0</v>
      </c>
      <c r="L124" s="3">
        <f t="shared" ca="1" si="23"/>
        <v>0</v>
      </c>
      <c r="M124" s="3">
        <f t="shared" ca="1" si="23"/>
        <v>0</v>
      </c>
      <c r="N124" s="3">
        <f t="shared" ca="1" si="23"/>
        <v>0</v>
      </c>
      <c r="O124" s="3">
        <f t="shared" ca="1" si="23"/>
        <v>0</v>
      </c>
      <c r="P124" s="3">
        <f t="shared" ca="1" si="23"/>
        <v>0</v>
      </c>
      <c r="Q124" s="3">
        <f t="shared" ca="1" si="23"/>
        <v>0</v>
      </c>
      <c r="R124" s="59" t="str">
        <f t="shared" ca="1" si="15"/>
        <v/>
      </c>
      <c r="S124" s="27" t="str">
        <f t="shared" ca="1" si="16"/>
        <v/>
      </c>
      <c r="T124" s="59" t="str">
        <f t="shared" ca="1" si="17"/>
        <v/>
      </c>
      <c r="U124" s="59" t="str">
        <f t="shared" ca="1" si="18"/>
        <v/>
      </c>
    </row>
    <row r="125" spans="1:21" x14ac:dyDescent="0.25">
      <c r="A125" s="10" t="str">
        <f t="shared" ca="1" si="14"/>
        <v>delete</v>
      </c>
      <c r="B125" s="16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49" t="str" cm="1">
        <f t="array" aca="1" ref="E125" ca="1">IFERROR(IF(_xlfn.XLOOKUP($B125,INDIRECT(SUBSTITUTE("ИсходныеДанные!$где$2:$где$50000","где",$B$4)),INDIRECT(SUBSTITUTE("ИсходныеДанные!$что$2:$что$50000","что",E$4)),"",0,1),"+","-"),"")</f>
        <v/>
      </c>
      <c r="F125" s="3">
        <f t="shared" ca="1" si="23"/>
        <v>0</v>
      </c>
      <c r="G125" s="3">
        <f t="shared" ca="1" si="23"/>
        <v>0</v>
      </c>
      <c r="H125" s="3">
        <f t="shared" ca="1" si="23"/>
        <v>0</v>
      </c>
      <c r="I125" s="3">
        <f t="shared" ca="1" si="23"/>
        <v>0</v>
      </c>
      <c r="J125" s="3">
        <f t="shared" ca="1" si="23"/>
        <v>0</v>
      </c>
      <c r="K125" s="3">
        <f t="shared" ca="1" si="23"/>
        <v>0</v>
      </c>
      <c r="L125" s="3">
        <f t="shared" ca="1" si="23"/>
        <v>0</v>
      </c>
      <c r="M125" s="3">
        <f t="shared" ca="1" si="23"/>
        <v>0</v>
      </c>
      <c r="N125" s="3">
        <f t="shared" ca="1" si="23"/>
        <v>0</v>
      </c>
      <c r="O125" s="3">
        <f t="shared" ca="1" si="23"/>
        <v>0</v>
      </c>
      <c r="P125" s="3">
        <f t="shared" ca="1" si="23"/>
        <v>0</v>
      </c>
      <c r="Q125" s="3">
        <f t="shared" ca="1" si="23"/>
        <v>0</v>
      </c>
      <c r="R125" s="59" t="str">
        <f t="shared" ca="1" si="15"/>
        <v/>
      </c>
      <c r="S125" s="27" t="str">
        <f t="shared" ca="1" si="16"/>
        <v/>
      </c>
      <c r="T125" s="59" t="str">
        <f t="shared" ca="1" si="17"/>
        <v/>
      </c>
      <c r="U125" s="59" t="str">
        <f t="shared" ca="1" si="18"/>
        <v/>
      </c>
    </row>
    <row r="126" spans="1:21" x14ac:dyDescent="0.25">
      <c r="A126" s="10" t="str">
        <f t="shared" ca="1" si="14"/>
        <v>delete</v>
      </c>
      <c r="B126" s="16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49" t="str" cm="1">
        <f t="array" aca="1" ref="E126" ca="1">IFERROR(IF(_xlfn.XLOOKUP($B126,INDIRECT(SUBSTITUTE("ИсходныеДанные!$где$2:$где$50000","где",$B$4)),INDIRECT(SUBSTITUTE("ИсходныеДанные!$что$2:$что$50000","что",E$4)),"",0,1),"+","-"),"")</f>
        <v/>
      </c>
      <c r="F126" s="3">
        <f t="shared" ca="1" si="23"/>
        <v>0</v>
      </c>
      <c r="G126" s="3">
        <f t="shared" ca="1" si="23"/>
        <v>0</v>
      </c>
      <c r="H126" s="3">
        <f t="shared" ca="1" si="23"/>
        <v>0</v>
      </c>
      <c r="I126" s="3">
        <f t="shared" ca="1" si="23"/>
        <v>0</v>
      </c>
      <c r="J126" s="3">
        <f t="shared" ca="1" si="23"/>
        <v>0</v>
      </c>
      <c r="K126" s="3">
        <f t="shared" ca="1" si="23"/>
        <v>0</v>
      </c>
      <c r="L126" s="3">
        <f t="shared" ca="1" si="23"/>
        <v>0</v>
      </c>
      <c r="M126" s="3">
        <f t="shared" ca="1" si="23"/>
        <v>0</v>
      </c>
      <c r="N126" s="3">
        <f t="shared" ca="1" si="23"/>
        <v>0</v>
      </c>
      <c r="O126" s="3">
        <f t="shared" ca="1" si="23"/>
        <v>0</v>
      </c>
      <c r="P126" s="3">
        <f t="shared" ca="1" si="23"/>
        <v>0</v>
      </c>
      <c r="Q126" s="3">
        <f t="shared" ca="1" si="23"/>
        <v>0</v>
      </c>
      <c r="R126" s="59" t="str">
        <f t="shared" ca="1" si="15"/>
        <v/>
      </c>
      <c r="S126" s="27" t="str">
        <f t="shared" ca="1" si="16"/>
        <v/>
      </c>
      <c r="T126" s="59" t="str">
        <f t="shared" ca="1" si="17"/>
        <v/>
      </c>
      <c r="U126" s="59" t="str">
        <f t="shared" ca="1" si="18"/>
        <v/>
      </c>
    </row>
    <row r="127" spans="1:21" x14ac:dyDescent="0.25">
      <c r="A127" s="10" t="str">
        <f t="shared" ca="1" si="14"/>
        <v>delete</v>
      </c>
      <c r="B127" s="16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49" t="str" cm="1">
        <f t="array" aca="1" ref="E127" ca="1">IFERROR(IF(_xlfn.XLOOKUP($B127,INDIRECT(SUBSTITUTE("ИсходныеДанные!$где$2:$где$50000","где",$B$4)),INDIRECT(SUBSTITUTE("ИсходныеДанные!$что$2:$что$50000","что",E$4)),"",0,1),"+","-"),"")</f>
        <v/>
      </c>
      <c r="F127" s="3">
        <f t="shared" ca="1" si="23"/>
        <v>0</v>
      </c>
      <c r="G127" s="3">
        <f t="shared" ca="1" si="23"/>
        <v>0</v>
      </c>
      <c r="H127" s="3">
        <f t="shared" ca="1" si="23"/>
        <v>0</v>
      </c>
      <c r="I127" s="3">
        <f t="shared" ca="1" si="23"/>
        <v>0</v>
      </c>
      <c r="J127" s="3">
        <f t="shared" ca="1" si="23"/>
        <v>0</v>
      </c>
      <c r="K127" s="3">
        <f t="shared" ca="1" si="23"/>
        <v>0</v>
      </c>
      <c r="L127" s="3">
        <f t="shared" ca="1" si="23"/>
        <v>0</v>
      </c>
      <c r="M127" s="3">
        <f t="shared" ca="1" si="23"/>
        <v>0</v>
      </c>
      <c r="N127" s="3">
        <f t="shared" ca="1" si="23"/>
        <v>0</v>
      </c>
      <c r="O127" s="3">
        <f t="shared" ca="1" si="23"/>
        <v>0</v>
      </c>
      <c r="P127" s="3">
        <f t="shared" ca="1" si="23"/>
        <v>0</v>
      </c>
      <c r="Q127" s="3">
        <f t="shared" ca="1" si="23"/>
        <v>0</v>
      </c>
      <c r="R127" s="59" t="str">
        <f t="shared" ca="1" si="15"/>
        <v/>
      </c>
      <c r="S127" s="27" t="str">
        <f t="shared" ca="1" si="16"/>
        <v/>
      </c>
      <c r="T127" s="59" t="str">
        <f t="shared" ca="1" si="17"/>
        <v/>
      </c>
      <c r="U127" s="59" t="str">
        <f t="shared" ca="1" si="18"/>
        <v/>
      </c>
    </row>
    <row r="128" spans="1:21" x14ac:dyDescent="0.25">
      <c r="A128" s="10" t="str">
        <f t="shared" ca="1" si="14"/>
        <v>delete</v>
      </c>
      <c r="B128" s="16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49" t="str" cm="1">
        <f t="array" aca="1" ref="E128" ca="1">IFERROR(IF(_xlfn.XLOOKUP($B128,INDIRECT(SUBSTITUTE("ИсходныеДанные!$где$2:$где$50000","где",$B$4)),INDIRECT(SUBSTITUTE("ИсходныеДанные!$что$2:$что$50000","что",E$4)),"",0,1),"+","-"),"")</f>
        <v/>
      </c>
      <c r="F128" s="3">
        <f t="shared" ca="1" si="23"/>
        <v>0</v>
      </c>
      <c r="G128" s="3">
        <f t="shared" ca="1" si="23"/>
        <v>0</v>
      </c>
      <c r="H128" s="3">
        <f t="shared" ca="1" si="23"/>
        <v>0</v>
      </c>
      <c r="I128" s="3">
        <f t="shared" ca="1" si="23"/>
        <v>0</v>
      </c>
      <c r="J128" s="3">
        <f t="shared" ca="1" si="23"/>
        <v>0</v>
      </c>
      <c r="K128" s="3">
        <f t="shared" ca="1" si="23"/>
        <v>0</v>
      </c>
      <c r="L128" s="3">
        <f t="shared" ca="1" si="23"/>
        <v>0</v>
      </c>
      <c r="M128" s="3">
        <f t="shared" ca="1" si="23"/>
        <v>0</v>
      </c>
      <c r="N128" s="3">
        <f t="shared" ca="1" si="23"/>
        <v>0</v>
      </c>
      <c r="O128" s="3">
        <f t="shared" ca="1" si="23"/>
        <v>0</v>
      </c>
      <c r="P128" s="3">
        <f t="shared" ca="1" si="23"/>
        <v>0</v>
      </c>
      <c r="Q128" s="3">
        <f t="shared" ca="1" si="23"/>
        <v>0</v>
      </c>
      <c r="R128" s="59" t="str">
        <f t="shared" ca="1" si="15"/>
        <v/>
      </c>
      <c r="S128" s="27" t="str">
        <f t="shared" ca="1" si="16"/>
        <v/>
      </c>
      <c r="T128" s="59" t="str">
        <f t="shared" ca="1" si="17"/>
        <v/>
      </c>
      <c r="U128" s="59" t="str">
        <f t="shared" ca="1" si="18"/>
        <v/>
      </c>
    </row>
    <row r="129" spans="1:21" x14ac:dyDescent="0.25">
      <c r="A129" s="10" t="str">
        <f t="shared" ca="1" si="14"/>
        <v>delete</v>
      </c>
      <c r="B129" s="16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49" t="str" cm="1">
        <f t="array" aca="1" ref="E129" ca="1">IFERROR(IF(_xlfn.XLOOKUP($B129,INDIRECT(SUBSTITUTE("ИсходныеДанные!$где$2:$где$50000","где",$B$4)),INDIRECT(SUBSTITUTE("ИсходныеДанные!$что$2:$что$50000","что",E$4)),"",0,1),"+","-"),"")</f>
        <v/>
      </c>
      <c r="F129" s="3">
        <f t="shared" ref="F129:Q138" ca="1" si="24">IF($B129&lt;&gt;"",SUMIF(INDIRECT("ИсходныеДанные!$"&amp;$F$4&amp;"$2:$"&amp;$F$4&amp;"$50000"),$B129&amp;"#"&amp;F$6,INDIRECT("ИсходныеДанные!$J$2:$J$50000")),0)</f>
        <v>0</v>
      </c>
      <c r="G129" s="3">
        <f t="shared" ca="1" si="24"/>
        <v>0</v>
      </c>
      <c r="H129" s="3">
        <f t="shared" ca="1" si="24"/>
        <v>0</v>
      </c>
      <c r="I129" s="3">
        <f t="shared" ca="1" si="24"/>
        <v>0</v>
      </c>
      <c r="J129" s="3">
        <f t="shared" ca="1" si="24"/>
        <v>0</v>
      </c>
      <c r="K129" s="3">
        <f t="shared" ca="1" si="24"/>
        <v>0</v>
      </c>
      <c r="L129" s="3">
        <f t="shared" ca="1" si="24"/>
        <v>0</v>
      </c>
      <c r="M129" s="3">
        <f t="shared" ca="1" si="24"/>
        <v>0</v>
      </c>
      <c r="N129" s="3">
        <f t="shared" ca="1" si="24"/>
        <v>0</v>
      </c>
      <c r="O129" s="3">
        <f t="shared" ca="1" si="24"/>
        <v>0</v>
      </c>
      <c r="P129" s="3">
        <f t="shared" ca="1" si="24"/>
        <v>0</v>
      </c>
      <c r="Q129" s="3">
        <f t="shared" ca="1" si="24"/>
        <v>0</v>
      </c>
      <c r="R129" s="59" t="str">
        <f t="shared" ca="1" si="15"/>
        <v/>
      </c>
      <c r="S129" s="27" t="str">
        <f t="shared" ca="1" si="16"/>
        <v/>
      </c>
      <c r="T129" s="59" t="str">
        <f t="shared" ca="1" si="17"/>
        <v/>
      </c>
      <c r="U129" s="59" t="str">
        <f t="shared" ca="1" si="18"/>
        <v/>
      </c>
    </row>
    <row r="130" spans="1:21" x14ac:dyDescent="0.25">
      <c r="A130" s="10" t="str">
        <f t="shared" ca="1" si="14"/>
        <v>delete</v>
      </c>
      <c r="B130" s="16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49" t="str" cm="1">
        <f t="array" aca="1" ref="E130" ca="1">IFERROR(IF(_xlfn.XLOOKUP($B130,INDIRECT(SUBSTITUTE("ИсходныеДанные!$где$2:$где$50000","где",$B$4)),INDIRECT(SUBSTITUTE("ИсходныеДанные!$что$2:$что$50000","что",E$4)),"",0,1),"+","-"),"")</f>
        <v/>
      </c>
      <c r="F130" s="3">
        <f t="shared" ca="1" si="24"/>
        <v>0</v>
      </c>
      <c r="G130" s="3">
        <f t="shared" ca="1" si="24"/>
        <v>0</v>
      </c>
      <c r="H130" s="3">
        <f t="shared" ca="1" si="24"/>
        <v>0</v>
      </c>
      <c r="I130" s="3">
        <f t="shared" ca="1" si="24"/>
        <v>0</v>
      </c>
      <c r="J130" s="3">
        <f t="shared" ca="1" si="24"/>
        <v>0</v>
      </c>
      <c r="K130" s="3">
        <f t="shared" ca="1" si="24"/>
        <v>0</v>
      </c>
      <c r="L130" s="3">
        <f t="shared" ca="1" si="24"/>
        <v>0</v>
      </c>
      <c r="M130" s="3">
        <f t="shared" ca="1" si="24"/>
        <v>0</v>
      </c>
      <c r="N130" s="3">
        <f t="shared" ca="1" si="24"/>
        <v>0</v>
      </c>
      <c r="O130" s="3">
        <f t="shared" ca="1" si="24"/>
        <v>0</v>
      </c>
      <c r="P130" s="3">
        <f t="shared" ca="1" si="24"/>
        <v>0</v>
      </c>
      <c r="Q130" s="3">
        <f t="shared" ca="1" si="24"/>
        <v>0</v>
      </c>
      <c r="R130" s="59" t="str">
        <f t="shared" ca="1" si="15"/>
        <v/>
      </c>
      <c r="S130" s="27" t="str">
        <f t="shared" ca="1" si="16"/>
        <v/>
      </c>
      <c r="T130" s="59" t="str">
        <f t="shared" ca="1" si="17"/>
        <v/>
      </c>
      <c r="U130" s="59" t="str">
        <f t="shared" ca="1" si="18"/>
        <v/>
      </c>
    </row>
    <row r="131" spans="1:21" x14ac:dyDescent="0.25">
      <c r="A131" s="10" t="str">
        <f t="shared" ca="1" si="14"/>
        <v>delete</v>
      </c>
      <c r="B131" s="16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49" t="str" cm="1">
        <f t="array" aca="1" ref="E131" ca="1">IFERROR(IF(_xlfn.XLOOKUP($B131,INDIRECT(SUBSTITUTE("ИсходныеДанные!$где$2:$где$50000","где",$B$4)),INDIRECT(SUBSTITUTE("ИсходныеДанные!$что$2:$что$50000","что",E$4)),"",0,1),"+","-"),"")</f>
        <v/>
      </c>
      <c r="F131" s="3">
        <f t="shared" ca="1" si="24"/>
        <v>0</v>
      </c>
      <c r="G131" s="3">
        <f t="shared" ca="1" si="24"/>
        <v>0</v>
      </c>
      <c r="H131" s="3">
        <f t="shared" ca="1" si="24"/>
        <v>0</v>
      </c>
      <c r="I131" s="3">
        <f t="shared" ca="1" si="24"/>
        <v>0</v>
      </c>
      <c r="J131" s="3">
        <f t="shared" ca="1" si="24"/>
        <v>0</v>
      </c>
      <c r="K131" s="3">
        <f t="shared" ca="1" si="24"/>
        <v>0</v>
      </c>
      <c r="L131" s="3">
        <f t="shared" ca="1" si="24"/>
        <v>0</v>
      </c>
      <c r="M131" s="3">
        <f t="shared" ca="1" si="24"/>
        <v>0</v>
      </c>
      <c r="N131" s="3">
        <f t="shared" ca="1" si="24"/>
        <v>0</v>
      </c>
      <c r="O131" s="3">
        <f t="shared" ca="1" si="24"/>
        <v>0</v>
      </c>
      <c r="P131" s="3">
        <f t="shared" ca="1" si="24"/>
        <v>0</v>
      </c>
      <c r="Q131" s="3">
        <f t="shared" ca="1" si="24"/>
        <v>0</v>
      </c>
      <c r="R131" s="59" t="str">
        <f t="shared" ca="1" si="15"/>
        <v/>
      </c>
      <c r="S131" s="27" t="str">
        <f t="shared" ca="1" si="16"/>
        <v/>
      </c>
      <c r="T131" s="59" t="str">
        <f t="shared" ca="1" si="17"/>
        <v/>
      </c>
      <c r="U131" s="59" t="str">
        <f t="shared" ca="1" si="18"/>
        <v/>
      </c>
    </row>
    <row r="132" spans="1:21" x14ac:dyDescent="0.25">
      <c r="A132" s="10" t="str">
        <f t="shared" ca="1" si="14"/>
        <v>delete</v>
      </c>
      <c r="B132" s="16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49" t="str" cm="1">
        <f t="array" aca="1" ref="E132" ca="1">IFERROR(IF(_xlfn.XLOOKUP($B132,INDIRECT(SUBSTITUTE("ИсходныеДанные!$где$2:$где$50000","где",$B$4)),INDIRECT(SUBSTITUTE("ИсходныеДанные!$что$2:$что$50000","что",E$4)),"",0,1),"+","-"),"")</f>
        <v/>
      </c>
      <c r="F132" s="3">
        <f t="shared" ca="1" si="24"/>
        <v>0</v>
      </c>
      <c r="G132" s="3">
        <f t="shared" ca="1" si="24"/>
        <v>0</v>
      </c>
      <c r="H132" s="3">
        <f t="shared" ca="1" si="24"/>
        <v>0</v>
      </c>
      <c r="I132" s="3">
        <f t="shared" ca="1" si="24"/>
        <v>0</v>
      </c>
      <c r="J132" s="3">
        <f t="shared" ca="1" si="24"/>
        <v>0</v>
      </c>
      <c r="K132" s="3">
        <f t="shared" ca="1" si="24"/>
        <v>0</v>
      </c>
      <c r="L132" s="3">
        <f t="shared" ca="1" si="24"/>
        <v>0</v>
      </c>
      <c r="M132" s="3">
        <f t="shared" ca="1" si="24"/>
        <v>0</v>
      </c>
      <c r="N132" s="3">
        <f t="shared" ca="1" si="24"/>
        <v>0</v>
      </c>
      <c r="O132" s="3">
        <f t="shared" ca="1" si="24"/>
        <v>0</v>
      </c>
      <c r="P132" s="3">
        <f t="shared" ca="1" si="24"/>
        <v>0</v>
      </c>
      <c r="Q132" s="3">
        <f t="shared" ca="1" si="24"/>
        <v>0</v>
      </c>
      <c r="R132" s="59" t="str">
        <f t="shared" ca="1" si="15"/>
        <v/>
      </c>
      <c r="S132" s="27" t="str">
        <f t="shared" ca="1" si="16"/>
        <v/>
      </c>
      <c r="T132" s="59" t="str">
        <f t="shared" ca="1" si="17"/>
        <v/>
      </c>
      <c r="U132" s="59" t="str">
        <f t="shared" ca="1" si="18"/>
        <v/>
      </c>
    </row>
    <row r="133" spans="1:21" x14ac:dyDescent="0.25">
      <c r="A133" s="10" t="str">
        <f t="shared" ca="1" si="14"/>
        <v>delete</v>
      </c>
      <c r="B133" s="16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49" t="str" cm="1">
        <f t="array" aca="1" ref="E133" ca="1">IFERROR(IF(_xlfn.XLOOKUP($B133,INDIRECT(SUBSTITUTE("ИсходныеДанные!$где$2:$где$50000","где",$B$4)),INDIRECT(SUBSTITUTE("ИсходныеДанные!$что$2:$что$50000","что",E$4)),"",0,1),"+","-"),"")</f>
        <v/>
      </c>
      <c r="F133" s="3">
        <f t="shared" ca="1" si="24"/>
        <v>0</v>
      </c>
      <c r="G133" s="3">
        <f t="shared" ca="1" si="24"/>
        <v>0</v>
      </c>
      <c r="H133" s="3">
        <f t="shared" ca="1" si="24"/>
        <v>0</v>
      </c>
      <c r="I133" s="3">
        <f t="shared" ca="1" si="24"/>
        <v>0</v>
      </c>
      <c r="J133" s="3">
        <f t="shared" ca="1" si="24"/>
        <v>0</v>
      </c>
      <c r="K133" s="3">
        <f t="shared" ca="1" si="24"/>
        <v>0</v>
      </c>
      <c r="L133" s="3">
        <f t="shared" ca="1" si="24"/>
        <v>0</v>
      </c>
      <c r="M133" s="3">
        <f t="shared" ca="1" si="24"/>
        <v>0</v>
      </c>
      <c r="N133" s="3">
        <f t="shared" ca="1" si="24"/>
        <v>0</v>
      </c>
      <c r="O133" s="3">
        <f t="shared" ca="1" si="24"/>
        <v>0</v>
      </c>
      <c r="P133" s="3">
        <f t="shared" ca="1" si="24"/>
        <v>0</v>
      </c>
      <c r="Q133" s="3">
        <f t="shared" ca="1" si="24"/>
        <v>0</v>
      </c>
      <c r="R133" s="59" t="str">
        <f t="shared" ca="1" si="15"/>
        <v/>
      </c>
      <c r="S133" s="27" t="str">
        <f t="shared" ca="1" si="16"/>
        <v/>
      </c>
      <c r="T133" s="59" t="str">
        <f t="shared" ca="1" si="17"/>
        <v/>
      </c>
      <c r="U133" s="59" t="str">
        <f t="shared" ca="1" si="18"/>
        <v/>
      </c>
    </row>
    <row r="134" spans="1:21" x14ac:dyDescent="0.25">
      <c r="A134" s="10" t="str">
        <f t="shared" ca="1" si="14"/>
        <v>delete</v>
      </c>
      <c r="B134" s="16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49" t="str" cm="1">
        <f t="array" aca="1" ref="E134" ca="1">IFERROR(IF(_xlfn.XLOOKUP($B134,INDIRECT(SUBSTITUTE("ИсходныеДанные!$где$2:$где$50000","где",$B$4)),INDIRECT(SUBSTITUTE("ИсходныеДанные!$что$2:$что$50000","что",E$4)),"",0,1),"+","-"),"")</f>
        <v/>
      </c>
      <c r="F134" s="3">
        <f t="shared" ca="1" si="24"/>
        <v>0</v>
      </c>
      <c r="G134" s="3">
        <f t="shared" ca="1" si="24"/>
        <v>0</v>
      </c>
      <c r="H134" s="3">
        <f t="shared" ca="1" si="24"/>
        <v>0</v>
      </c>
      <c r="I134" s="3">
        <f t="shared" ca="1" si="24"/>
        <v>0</v>
      </c>
      <c r="J134" s="3">
        <f t="shared" ca="1" si="24"/>
        <v>0</v>
      </c>
      <c r="K134" s="3">
        <f t="shared" ca="1" si="24"/>
        <v>0</v>
      </c>
      <c r="L134" s="3">
        <f t="shared" ca="1" si="24"/>
        <v>0</v>
      </c>
      <c r="M134" s="3">
        <f t="shared" ca="1" si="24"/>
        <v>0</v>
      </c>
      <c r="N134" s="3">
        <f t="shared" ca="1" si="24"/>
        <v>0</v>
      </c>
      <c r="O134" s="3">
        <f t="shared" ca="1" si="24"/>
        <v>0</v>
      </c>
      <c r="P134" s="3">
        <f t="shared" ca="1" si="24"/>
        <v>0</v>
      </c>
      <c r="Q134" s="3">
        <f t="shared" ca="1" si="24"/>
        <v>0</v>
      </c>
      <c r="R134" s="59" t="str">
        <f t="shared" ca="1" si="15"/>
        <v/>
      </c>
      <c r="S134" s="27" t="str">
        <f t="shared" ca="1" si="16"/>
        <v/>
      </c>
      <c r="T134" s="59" t="str">
        <f t="shared" ca="1" si="17"/>
        <v/>
      </c>
      <c r="U134" s="59" t="str">
        <f t="shared" ca="1" si="18"/>
        <v/>
      </c>
    </row>
    <row r="135" spans="1:21" x14ac:dyDescent="0.25">
      <c r="A135" s="10" t="str">
        <f t="shared" ca="1" si="14"/>
        <v>delete</v>
      </c>
      <c r="B135" s="16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49" t="str" cm="1">
        <f t="array" aca="1" ref="E135" ca="1">IFERROR(IF(_xlfn.XLOOKUP($B135,INDIRECT(SUBSTITUTE("ИсходныеДанные!$где$2:$где$50000","где",$B$4)),INDIRECT(SUBSTITUTE("ИсходныеДанные!$что$2:$что$50000","что",E$4)),"",0,1),"+","-"),"")</f>
        <v/>
      </c>
      <c r="F135" s="3">
        <f t="shared" ca="1" si="24"/>
        <v>0</v>
      </c>
      <c r="G135" s="3">
        <f t="shared" ca="1" si="24"/>
        <v>0</v>
      </c>
      <c r="H135" s="3">
        <f t="shared" ca="1" si="24"/>
        <v>0</v>
      </c>
      <c r="I135" s="3">
        <f t="shared" ca="1" si="24"/>
        <v>0</v>
      </c>
      <c r="J135" s="3">
        <f t="shared" ca="1" si="24"/>
        <v>0</v>
      </c>
      <c r="K135" s="3">
        <f t="shared" ca="1" si="24"/>
        <v>0</v>
      </c>
      <c r="L135" s="3">
        <f t="shared" ca="1" si="24"/>
        <v>0</v>
      </c>
      <c r="M135" s="3">
        <f t="shared" ca="1" si="24"/>
        <v>0</v>
      </c>
      <c r="N135" s="3">
        <f t="shared" ca="1" si="24"/>
        <v>0</v>
      </c>
      <c r="O135" s="3">
        <f t="shared" ca="1" si="24"/>
        <v>0</v>
      </c>
      <c r="P135" s="3">
        <f t="shared" ca="1" si="24"/>
        <v>0</v>
      </c>
      <c r="Q135" s="3">
        <f t="shared" ca="1" si="24"/>
        <v>0</v>
      </c>
      <c r="R135" s="59" t="str">
        <f t="shared" ca="1" si="15"/>
        <v/>
      </c>
      <c r="S135" s="27" t="str">
        <f t="shared" ca="1" si="16"/>
        <v/>
      </c>
      <c r="T135" s="59" t="str">
        <f t="shared" ca="1" si="17"/>
        <v/>
      </c>
      <c r="U135" s="59" t="str">
        <f t="shared" ca="1" si="18"/>
        <v/>
      </c>
    </row>
    <row r="136" spans="1:21" x14ac:dyDescent="0.25">
      <c r="A136" s="10" t="str">
        <f t="shared" ca="1" si="14"/>
        <v>delete</v>
      </c>
      <c r="B136" s="16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49" t="str" cm="1">
        <f t="array" aca="1" ref="E136" ca="1">IFERROR(IF(_xlfn.XLOOKUP($B136,INDIRECT(SUBSTITUTE("ИсходныеДанные!$где$2:$где$50000","где",$B$4)),INDIRECT(SUBSTITUTE("ИсходныеДанные!$что$2:$что$50000","что",E$4)),"",0,1),"+","-"),"")</f>
        <v/>
      </c>
      <c r="F136" s="3">
        <f t="shared" ca="1" si="24"/>
        <v>0</v>
      </c>
      <c r="G136" s="3">
        <f t="shared" ca="1" si="24"/>
        <v>0</v>
      </c>
      <c r="H136" s="3">
        <f t="shared" ca="1" si="24"/>
        <v>0</v>
      </c>
      <c r="I136" s="3">
        <f t="shared" ca="1" si="24"/>
        <v>0</v>
      </c>
      <c r="J136" s="3">
        <f t="shared" ca="1" si="24"/>
        <v>0</v>
      </c>
      <c r="K136" s="3">
        <f t="shared" ca="1" si="24"/>
        <v>0</v>
      </c>
      <c r="L136" s="3">
        <f t="shared" ca="1" si="24"/>
        <v>0</v>
      </c>
      <c r="M136" s="3">
        <f t="shared" ca="1" si="24"/>
        <v>0</v>
      </c>
      <c r="N136" s="3">
        <f t="shared" ca="1" si="24"/>
        <v>0</v>
      </c>
      <c r="O136" s="3">
        <f t="shared" ca="1" si="24"/>
        <v>0</v>
      </c>
      <c r="P136" s="3">
        <f t="shared" ca="1" si="24"/>
        <v>0</v>
      </c>
      <c r="Q136" s="3">
        <f t="shared" ca="1" si="24"/>
        <v>0</v>
      </c>
      <c r="R136" s="59" t="str">
        <f t="shared" ca="1" si="15"/>
        <v/>
      </c>
      <c r="S136" s="27" t="str">
        <f t="shared" ca="1" si="16"/>
        <v/>
      </c>
      <c r="T136" s="59" t="str">
        <f t="shared" ca="1" si="17"/>
        <v/>
      </c>
      <c r="U136" s="59" t="str">
        <f t="shared" ca="1" si="18"/>
        <v/>
      </c>
    </row>
    <row r="137" spans="1:21" x14ac:dyDescent="0.25">
      <c r="A137" s="10" t="str">
        <f t="shared" ca="1" si="14"/>
        <v>delete</v>
      </c>
      <c r="B137" s="16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49" t="str" cm="1">
        <f t="array" aca="1" ref="E137" ca="1">IFERROR(IF(_xlfn.XLOOKUP($B137,INDIRECT(SUBSTITUTE("ИсходныеДанные!$где$2:$где$50000","где",$B$4)),INDIRECT(SUBSTITUTE("ИсходныеДанные!$что$2:$что$50000","что",E$4)),"",0,1),"+","-"),"")</f>
        <v/>
      </c>
      <c r="F137" s="3">
        <f t="shared" ca="1" si="24"/>
        <v>0</v>
      </c>
      <c r="G137" s="3">
        <f t="shared" ca="1" si="24"/>
        <v>0</v>
      </c>
      <c r="H137" s="3">
        <f t="shared" ca="1" si="24"/>
        <v>0</v>
      </c>
      <c r="I137" s="3">
        <f t="shared" ca="1" si="24"/>
        <v>0</v>
      </c>
      <c r="J137" s="3">
        <f t="shared" ca="1" si="24"/>
        <v>0</v>
      </c>
      <c r="K137" s="3">
        <f t="shared" ca="1" si="24"/>
        <v>0</v>
      </c>
      <c r="L137" s="3">
        <f t="shared" ca="1" si="24"/>
        <v>0</v>
      </c>
      <c r="M137" s="3">
        <f t="shared" ca="1" si="24"/>
        <v>0</v>
      </c>
      <c r="N137" s="3">
        <f t="shared" ca="1" si="24"/>
        <v>0</v>
      </c>
      <c r="O137" s="3">
        <f t="shared" ca="1" si="24"/>
        <v>0</v>
      </c>
      <c r="P137" s="3">
        <f t="shared" ca="1" si="24"/>
        <v>0</v>
      </c>
      <c r="Q137" s="3">
        <f t="shared" ca="1" si="24"/>
        <v>0</v>
      </c>
      <c r="R137" s="59" t="str">
        <f t="shared" ca="1" si="15"/>
        <v/>
      </c>
      <c r="S137" s="27" t="str">
        <f t="shared" ca="1" si="16"/>
        <v/>
      </c>
      <c r="T137" s="59" t="str">
        <f t="shared" ca="1" si="17"/>
        <v/>
      </c>
      <c r="U137" s="59" t="str">
        <f t="shared" ca="1" si="18"/>
        <v/>
      </c>
    </row>
    <row r="138" spans="1:21" x14ac:dyDescent="0.25">
      <c r="A138" s="10" t="str">
        <f t="shared" ref="A138:A201" ca="1" si="25">IF(C138="","delete","")</f>
        <v>delete</v>
      </c>
      <c r="B138" s="16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49" t="str" cm="1">
        <f t="array" aca="1" ref="E138" ca="1">IFERROR(IF(_xlfn.XLOOKUP($B138,INDIRECT(SUBSTITUTE("ИсходныеДанные!$где$2:$где$50000","где",$B$4)),INDIRECT(SUBSTITUTE("ИсходныеДанные!$что$2:$что$50000","что",E$4)),"",0,1),"+","-"),"")</f>
        <v/>
      </c>
      <c r="F138" s="3">
        <f t="shared" ca="1" si="24"/>
        <v>0</v>
      </c>
      <c r="G138" s="3">
        <f t="shared" ca="1" si="24"/>
        <v>0</v>
      </c>
      <c r="H138" s="3">
        <f t="shared" ca="1" si="24"/>
        <v>0</v>
      </c>
      <c r="I138" s="3">
        <f t="shared" ca="1" si="24"/>
        <v>0</v>
      </c>
      <c r="J138" s="3">
        <f t="shared" ca="1" si="24"/>
        <v>0</v>
      </c>
      <c r="K138" s="3">
        <f t="shared" ca="1" si="24"/>
        <v>0</v>
      </c>
      <c r="L138" s="3">
        <f t="shared" ca="1" si="24"/>
        <v>0</v>
      </c>
      <c r="M138" s="3">
        <f t="shared" ca="1" si="24"/>
        <v>0</v>
      </c>
      <c r="N138" s="3">
        <f t="shared" ca="1" si="24"/>
        <v>0</v>
      </c>
      <c r="O138" s="3">
        <f t="shared" ca="1" si="24"/>
        <v>0</v>
      </c>
      <c r="P138" s="3">
        <f t="shared" ca="1" si="24"/>
        <v>0</v>
      </c>
      <c r="Q138" s="3">
        <f t="shared" ca="1" si="24"/>
        <v>0</v>
      </c>
      <c r="R138" s="59" t="str">
        <f t="shared" ref="R138:R201" ca="1" si="26">IF(AND(C138&lt;&gt;"",E138&lt;&gt;"+",E138&lt;&gt;"+",OR(E138=0,F138=0,G138=0,H138=0,I138=0,J138=0,K138=0,L138=0,M138=0,N138=0,O138=0,P138=0)),"(!)","")</f>
        <v/>
      </c>
      <c r="S138" s="27" t="str">
        <f t="shared" ref="S138:S201" ca="1" si="27">IF(AND(C138&lt;&gt;"",E138&lt;&gt;"+",OR(F138&lt;$S$6,G138&lt;$S$6,H138&lt;$S$6,I138&lt;$S$6,J138&lt;$S$6,K138&lt;$S$6,L138&lt;$S$6,M138&lt;$S$6,N138&lt;$S$6,O138&lt;$S$6,P138&lt;$S$6,Q138&lt;$S$6)),"(!)","")</f>
        <v/>
      </c>
      <c r="T138" s="59" t="str">
        <f t="shared" ref="T138:T201" ca="1" si="28">IF(AND(C138&lt;&gt;"",E138&lt;&gt;"+",AND(F138&gt;=$S$6,F138&lt;=$U$6),AND(G138&gt;=$S$6,G138&lt;=$U$6),AND(H138&gt;=$S$6,H138&lt;=$U$6),AND(I138&gt;=$S$6,I138&lt;=$U$6),AND(J138&gt;=$S$6,J138&lt;=$U$6),AND(K138&gt;=$S$6,K138&lt;=$U$6),AND(L138&gt;=$S$6,L138&lt;=$U$6),AND(M138&gt;=$S$6,M138&lt;=$U$6),AND(N138&gt;=$S$6,N138&lt;=$U$6),AND(O138&gt;=$S$6,O138&lt;=$U$6),AND(P138&gt;=$S$6,P138&lt;=$U$6),AND(Q138&gt;=$S$6,Q138&lt;=$U$6)),"(!)","")</f>
        <v/>
      </c>
      <c r="U138" s="59" t="str">
        <f t="shared" ref="U138:U201" ca="1" si="29">IF(AND(C138&lt;&gt;"",E138&lt;&gt;"+",OR(F138&gt;$U$6,G138&gt;$U$6,H138&gt;$U$6,I138&gt;$U$6,J138&gt;$U$6,K138&gt;$U$6,L138&gt;$U$6,M138&gt;$U$6,N138&gt;$U$6,O138&gt;$U$6,P138&gt;$U$6,Q138&gt;$U$6)),"(!)","")</f>
        <v/>
      </c>
    </row>
    <row r="139" spans="1:21" x14ac:dyDescent="0.25">
      <c r="A139" s="10" t="str">
        <f t="shared" ca="1" si="25"/>
        <v>delete</v>
      </c>
      <c r="B139" s="16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49" t="str" cm="1">
        <f t="array" aca="1" ref="E139" ca="1">IFERROR(IF(_xlfn.XLOOKUP($B139,INDIRECT(SUBSTITUTE("ИсходныеДанные!$где$2:$где$50000","где",$B$4)),INDIRECT(SUBSTITUTE("ИсходныеДанные!$что$2:$что$50000","что",E$4)),"",0,1),"+","-"),"")</f>
        <v/>
      </c>
      <c r="F139" s="3">
        <f t="shared" ref="F139:Q148" ca="1" si="30">IF($B139&lt;&gt;"",SUMIF(INDIRECT("ИсходныеДанные!$"&amp;$F$4&amp;"$2:$"&amp;$F$4&amp;"$50000"),$B139&amp;"#"&amp;F$6,INDIRECT("ИсходныеДанные!$J$2:$J$50000")),0)</f>
        <v>0</v>
      </c>
      <c r="G139" s="3">
        <f t="shared" ca="1" si="30"/>
        <v>0</v>
      </c>
      <c r="H139" s="3">
        <f t="shared" ca="1" si="30"/>
        <v>0</v>
      </c>
      <c r="I139" s="3">
        <f t="shared" ca="1" si="30"/>
        <v>0</v>
      </c>
      <c r="J139" s="3">
        <f t="shared" ca="1" si="30"/>
        <v>0</v>
      </c>
      <c r="K139" s="3">
        <f t="shared" ca="1" si="30"/>
        <v>0</v>
      </c>
      <c r="L139" s="3">
        <f t="shared" ca="1" si="30"/>
        <v>0</v>
      </c>
      <c r="M139" s="3">
        <f t="shared" ca="1" si="30"/>
        <v>0</v>
      </c>
      <c r="N139" s="3">
        <f t="shared" ca="1" si="30"/>
        <v>0</v>
      </c>
      <c r="O139" s="3">
        <f t="shared" ca="1" si="30"/>
        <v>0</v>
      </c>
      <c r="P139" s="3">
        <f t="shared" ca="1" si="30"/>
        <v>0</v>
      </c>
      <c r="Q139" s="3">
        <f t="shared" ca="1" si="30"/>
        <v>0</v>
      </c>
      <c r="R139" s="59" t="str">
        <f t="shared" ca="1" si="26"/>
        <v/>
      </c>
      <c r="S139" s="27" t="str">
        <f t="shared" ca="1" si="27"/>
        <v/>
      </c>
      <c r="T139" s="59" t="str">
        <f t="shared" ca="1" si="28"/>
        <v/>
      </c>
      <c r="U139" s="59" t="str">
        <f t="shared" ca="1" si="29"/>
        <v/>
      </c>
    </row>
    <row r="140" spans="1:21" x14ac:dyDescent="0.25">
      <c r="A140" s="10" t="str">
        <f t="shared" ca="1" si="25"/>
        <v>delete</v>
      </c>
      <c r="B140" s="16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49" t="str" cm="1">
        <f t="array" aca="1" ref="E140" ca="1">IFERROR(IF(_xlfn.XLOOKUP($B140,INDIRECT(SUBSTITUTE("ИсходныеДанные!$где$2:$где$50000","где",$B$4)),INDIRECT(SUBSTITUTE("ИсходныеДанные!$что$2:$что$50000","что",E$4)),"",0,1),"+","-"),"")</f>
        <v/>
      </c>
      <c r="F140" s="3">
        <f t="shared" ca="1" si="30"/>
        <v>0</v>
      </c>
      <c r="G140" s="3">
        <f t="shared" ca="1" si="30"/>
        <v>0</v>
      </c>
      <c r="H140" s="3">
        <f t="shared" ca="1" si="30"/>
        <v>0</v>
      </c>
      <c r="I140" s="3">
        <f t="shared" ca="1" si="30"/>
        <v>0</v>
      </c>
      <c r="J140" s="3">
        <f t="shared" ca="1" si="30"/>
        <v>0</v>
      </c>
      <c r="K140" s="3">
        <f t="shared" ca="1" si="30"/>
        <v>0</v>
      </c>
      <c r="L140" s="3">
        <f t="shared" ca="1" si="30"/>
        <v>0</v>
      </c>
      <c r="M140" s="3">
        <f t="shared" ca="1" si="30"/>
        <v>0</v>
      </c>
      <c r="N140" s="3">
        <f t="shared" ca="1" si="30"/>
        <v>0</v>
      </c>
      <c r="O140" s="3">
        <f t="shared" ca="1" si="30"/>
        <v>0</v>
      </c>
      <c r="P140" s="3">
        <f t="shared" ca="1" si="30"/>
        <v>0</v>
      </c>
      <c r="Q140" s="3">
        <f t="shared" ca="1" si="30"/>
        <v>0</v>
      </c>
      <c r="R140" s="59" t="str">
        <f t="shared" ca="1" si="26"/>
        <v/>
      </c>
      <c r="S140" s="27" t="str">
        <f t="shared" ca="1" si="27"/>
        <v/>
      </c>
      <c r="T140" s="59" t="str">
        <f t="shared" ca="1" si="28"/>
        <v/>
      </c>
      <c r="U140" s="59" t="str">
        <f t="shared" ca="1" si="29"/>
        <v/>
      </c>
    </row>
    <row r="141" spans="1:21" x14ac:dyDescent="0.25">
      <c r="A141" s="10" t="str">
        <f t="shared" ca="1" si="25"/>
        <v>delete</v>
      </c>
      <c r="B141" s="16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49" t="str" cm="1">
        <f t="array" aca="1" ref="E141" ca="1">IFERROR(IF(_xlfn.XLOOKUP($B141,INDIRECT(SUBSTITUTE("ИсходныеДанные!$где$2:$где$50000","где",$B$4)),INDIRECT(SUBSTITUTE("ИсходныеДанные!$что$2:$что$50000","что",E$4)),"",0,1),"+","-"),"")</f>
        <v/>
      </c>
      <c r="F141" s="3">
        <f t="shared" ca="1" si="30"/>
        <v>0</v>
      </c>
      <c r="G141" s="3">
        <f t="shared" ca="1" si="30"/>
        <v>0</v>
      </c>
      <c r="H141" s="3">
        <f t="shared" ca="1" si="30"/>
        <v>0</v>
      </c>
      <c r="I141" s="3">
        <f t="shared" ca="1" si="30"/>
        <v>0</v>
      </c>
      <c r="J141" s="3">
        <f t="shared" ca="1" si="30"/>
        <v>0</v>
      </c>
      <c r="K141" s="3">
        <f t="shared" ca="1" si="30"/>
        <v>0</v>
      </c>
      <c r="L141" s="3">
        <f t="shared" ca="1" si="30"/>
        <v>0</v>
      </c>
      <c r="M141" s="3">
        <f t="shared" ca="1" si="30"/>
        <v>0</v>
      </c>
      <c r="N141" s="3">
        <f t="shared" ca="1" si="30"/>
        <v>0</v>
      </c>
      <c r="O141" s="3">
        <f t="shared" ca="1" si="30"/>
        <v>0</v>
      </c>
      <c r="P141" s="3">
        <f t="shared" ca="1" si="30"/>
        <v>0</v>
      </c>
      <c r="Q141" s="3">
        <f t="shared" ca="1" si="30"/>
        <v>0</v>
      </c>
      <c r="R141" s="59" t="str">
        <f t="shared" ca="1" si="26"/>
        <v/>
      </c>
      <c r="S141" s="27" t="str">
        <f t="shared" ca="1" si="27"/>
        <v/>
      </c>
      <c r="T141" s="59" t="str">
        <f t="shared" ca="1" si="28"/>
        <v/>
      </c>
      <c r="U141" s="59" t="str">
        <f t="shared" ca="1" si="29"/>
        <v/>
      </c>
    </row>
    <row r="142" spans="1:21" x14ac:dyDescent="0.25">
      <c r="A142" s="10" t="str">
        <f t="shared" ca="1" si="25"/>
        <v>delete</v>
      </c>
      <c r="B142" s="16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49" t="str" cm="1">
        <f t="array" aca="1" ref="E142" ca="1">IFERROR(IF(_xlfn.XLOOKUP($B142,INDIRECT(SUBSTITUTE("ИсходныеДанные!$где$2:$где$50000","где",$B$4)),INDIRECT(SUBSTITUTE("ИсходныеДанные!$что$2:$что$50000","что",E$4)),"",0,1),"+","-"),"")</f>
        <v/>
      </c>
      <c r="F142" s="3">
        <f t="shared" ca="1" si="30"/>
        <v>0</v>
      </c>
      <c r="G142" s="3">
        <f t="shared" ca="1" si="30"/>
        <v>0</v>
      </c>
      <c r="H142" s="3">
        <f t="shared" ca="1" si="30"/>
        <v>0</v>
      </c>
      <c r="I142" s="3">
        <f t="shared" ca="1" si="30"/>
        <v>0</v>
      </c>
      <c r="J142" s="3">
        <f t="shared" ca="1" si="30"/>
        <v>0</v>
      </c>
      <c r="K142" s="3">
        <f t="shared" ca="1" si="30"/>
        <v>0</v>
      </c>
      <c r="L142" s="3">
        <f t="shared" ca="1" si="30"/>
        <v>0</v>
      </c>
      <c r="M142" s="3">
        <f t="shared" ca="1" si="30"/>
        <v>0</v>
      </c>
      <c r="N142" s="3">
        <f t="shared" ca="1" si="30"/>
        <v>0</v>
      </c>
      <c r="O142" s="3">
        <f t="shared" ca="1" si="30"/>
        <v>0</v>
      </c>
      <c r="P142" s="3">
        <f t="shared" ca="1" si="30"/>
        <v>0</v>
      </c>
      <c r="Q142" s="3">
        <f t="shared" ca="1" si="30"/>
        <v>0</v>
      </c>
      <c r="R142" s="59" t="str">
        <f t="shared" ca="1" si="26"/>
        <v/>
      </c>
      <c r="S142" s="27" t="str">
        <f t="shared" ca="1" si="27"/>
        <v/>
      </c>
      <c r="T142" s="59" t="str">
        <f t="shared" ca="1" si="28"/>
        <v/>
      </c>
      <c r="U142" s="59" t="str">
        <f t="shared" ca="1" si="29"/>
        <v/>
      </c>
    </row>
    <row r="143" spans="1:21" x14ac:dyDescent="0.25">
      <c r="A143" s="10" t="str">
        <f t="shared" ca="1" si="25"/>
        <v>delete</v>
      </c>
      <c r="B143" s="16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49" t="str" cm="1">
        <f t="array" aca="1" ref="E143" ca="1">IFERROR(IF(_xlfn.XLOOKUP($B143,INDIRECT(SUBSTITUTE("ИсходныеДанные!$где$2:$где$50000","где",$B$4)),INDIRECT(SUBSTITUTE("ИсходныеДанные!$что$2:$что$50000","что",E$4)),"",0,1),"+","-"),"")</f>
        <v/>
      </c>
      <c r="F143" s="3">
        <f t="shared" ca="1" si="30"/>
        <v>0</v>
      </c>
      <c r="G143" s="3">
        <f t="shared" ca="1" si="30"/>
        <v>0</v>
      </c>
      <c r="H143" s="3">
        <f t="shared" ca="1" si="30"/>
        <v>0</v>
      </c>
      <c r="I143" s="3">
        <f t="shared" ca="1" si="30"/>
        <v>0</v>
      </c>
      <c r="J143" s="3">
        <f t="shared" ca="1" si="30"/>
        <v>0</v>
      </c>
      <c r="K143" s="3">
        <f t="shared" ca="1" si="30"/>
        <v>0</v>
      </c>
      <c r="L143" s="3">
        <f t="shared" ca="1" si="30"/>
        <v>0</v>
      </c>
      <c r="M143" s="3">
        <f t="shared" ca="1" si="30"/>
        <v>0</v>
      </c>
      <c r="N143" s="3">
        <f t="shared" ca="1" si="30"/>
        <v>0</v>
      </c>
      <c r="O143" s="3">
        <f t="shared" ca="1" si="30"/>
        <v>0</v>
      </c>
      <c r="P143" s="3">
        <f t="shared" ca="1" si="30"/>
        <v>0</v>
      </c>
      <c r="Q143" s="3">
        <f t="shared" ca="1" si="30"/>
        <v>0</v>
      </c>
      <c r="R143" s="59" t="str">
        <f t="shared" ca="1" si="26"/>
        <v/>
      </c>
      <c r="S143" s="27" t="str">
        <f t="shared" ca="1" si="27"/>
        <v/>
      </c>
      <c r="T143" s="59" t="str">
        <f t="shared" ca="1" si="28"/>
        <v/>
      </c>
      <c r="U143" s="59" t="str">
        <f t="shared" ca="1" si="29"/>
        <v/>
      </c>
    </row>
    <row r="144" spans="1:21" x14ac:dyDescent="0.25">
      <c r="A144" s="10" t="str">
        <f t="shared" ca="1" si="25"/>
        <v>delete</v>
      </c>
      <c r="B144" s="16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49" t="str" cm="1">
        <f t="array" aca="1" ref="E144" ca="1">IFERROR(IF(_xlfn.XLOOKUP($B144,INDIRECT(SUBSTITUTE("ИсходныеДанные!$где$2:$где$50000","где",$B$4)),INDIRECT(SUBSTITUTE("ИсходныеДанные!$что$2:$что$50000","что",E$4)),"",0,1),"+","-"),"")</f>
        <v/>
      </c>
      <c r="F144" s="3">
        <f t="shared" ca="1" si="30"/>
        <v>0</v>
      </c>
      <c r="G144" s="3">
        <f t="shared" ca="1" si="30"/>
        <v>0</v>
      </c>
      <c r="H144" s="3">
        <f t="shared" ca="1" si="30"/>
        <v>0</v>
      </c>
      <c r="I144" s="3">
        <f t="shared" ca="1" si="30"/>
        <v>0</v>
      </c>
      <c r="J144" s="3">
        <f t="shared" ca="1" si="30"/>
        <v>0</v>
      </c>
      <c r="K144" s="3">
        <f t="shared" ca="1" si="30"/>
        <v>0</v>
      </c>
      <c r="L144" s="3">
        <f t="shared" ca="1" si="30"/>
        <v>0</v>
      </c>
      <c r="M144" s="3">
        <f t="shared" ca="1" si="30"/>
        <v>0</v>
      </c>
      <c r="N144" s="3">
        <f t="shared" ca="1" si="30"/>
        <v>0</v>
      </c>
      <c r="O144" s="3">
        <f t="shared" ca="1" si="30"/>
        <v>0</v>
      </c>
      <c r="P144" s="3">
        <f t="shared" ca="1" si="30"/>
        <v>0</v>
      </c>
      <c r="Q144" s="3">
        <f t="shared" ca="1" si="30"/>
        <v>0</v>
      </c>
      <c r="R144" s="59" t="str">
        <f t="shared" ca="1" si="26"/>
        <v/>
      </c>
      <c r="S144" s="27" t="str">
        <f t="shared" ca="1" si="27"/>
        <v/>
      </c>
      <c r="T144" s="59" t="str">
        <f t="shared" ca="1" si="28"/>
        <v/>
      </c>
      <c r="U144" s="59" t="str">
        <f t="shared" ca="1" si="29"/>
        <v/>
      </c>
    </row>
    <row r="145" spans="1:21" x14ac:dyDescent="0.25">
      <c r="A145" s="10" t="str">
        <f t="shared" ca="1" si="25"/>
        <v>delete</v>
      </c>
      <c r="B145" s="16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49" t="str" cm="1">
        <f t="array" aca="1" ref="E145" ca="1">IFERROR(IF(_xlfn.XLOOKUP($B145,INDIRECT(SUBSTITUTE("ИсходныеДанные!$где$2:$где$50000","где",$B$4)),INDIRECT(SUBSTITUTE("ИсходныеДанные!$что$2:$что$50000","что",E$4)),"",0,1),"+","-"),"")</f>
        <v/>
      </c>
      <c r="F145" s="3">
        <f t="shared" ca="1" si="30"/>
        <v>0</v>
      </c>
      <c r="G145" s="3">
        <f t="shared" ca="1" si="30"/>
        <v>0</v>
      </c>
      <c r="H145" s="3">
        <f t="shared" ca="1" si="30"/>
        <v>0</v>
      </c>
      <c r="I145" s="3">
        <f t="shared" ca="1" si="30"/>
        <v>0</v>
      </c>
      <c r="J145" s="3">
        <f t="shared" ca="1" si="30"/>
        <v>0</v>
      </c>
      <c r="K145" s="3">
        <f t="shared" ca="1" si="30"/>
        <v>0</v>
      </c>
      <c r="L145" s="3">
        <f t="shared" ca="1" si="30"/>
        <v>0</v>
      </c>
      <c r="M145" s="3">
        <f t="shared" ca="1" si="30"/>
        <v>0</v>
      </c>
      <c r="N145" s="3">
        <f t="shared" ca="1" si="30"/>
        <v>0</v>
      </c>
      <c r="O145" s="3">
        <f t="shared" ca="1" si="30"/>
        <v>0</v>
      </c>
      <c r="P145" s="3">
        <f t="shared" ca="1" si="30"/>
        <v>0</v>
      </c>
      <c r="Q145" s="3">
        <f t="shared" ca="1" si="30"/>
        <v>0</v>
      </c>
      <c r="R145" s="59" t="str">
        <f t="shared" ca="1" si="26"/>
        <v/>
      </c>
      <c r="S145" s="27" t="str">
        <f t="shared" ca="1" si="27"/>
        <v/>
      </c>
      <c r="T145" s="59" t="str">
        <f t="shared" ca="1" si="28"/>
        <v/>
      </c>
      <c r="U145" s="59" t="str">
        <f t="shared" ca="1" si="29"/>
        <v/>
      </c>
    </row>
    <row r="146" spans="1:21" x14ac:dyDescent="0.25">
      <c r="A146" s="10" t="str">
        <f t="shared" ca="1" si="25"/>
        <v>delete</v>
      </c>
      <c r="B146" s="16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49" t="str" cm="1">
        <f t="array" aca="1" ref="E146" ca="1">IFERROR(IF(_xlfn.XLOOKUP($B146,INDIRECT(SUBSTITUTE("ИсходныеДанные!$где$2:$где$50000","где",$B$4)),INDIRECT(SUBSTITUTE("ИсходныеДанные!$что$2:$что$50000","что",E$4)),"",0,1),"+","-"),"")</f>
        <v/>
      </c>
      <c r="F146" s="3">
        <f t="shared" ca="1" si="30"/>
        <v>0</v>
      </c>
      <c r="G146" s="3">
        <f t="shared" ca="1" si="30"/>
        <v>0</v>
      </c>
      <c r="H146" s="3">
        <f t="shared" ca="1" si="30"/>
        <v>0</v>
      </c>
      <c r="I146" s="3">
        <f t="shared" ca="1" si="30"/>
        <v>0</v>
      </c>
      <c r="J146" s="3">
        <f t="shared" ca="1" si="30"/>
        <v>0</v>
      </c>
      <c r="K146" s="3">
        <f t="shared" ca="1" si="30"/>
        <v>0</v>
      </c>
      <c r="L146" s="3">
        <f t="shared" ca="1" si="30"/>
        <v>0</v>
      </c>
      <c r="M146" s="3">
        <f t="shared" ca="1" si="30"/>
        <v>0</v>
      </c>
      <c r="N146" s="3">
        <f t="shared" ca="1" si="30"/>
        <v>0</v>
      </c>
      <c r="O146" s="3">
        <f t="shared" ca="1" si="30"/>
        <v>0</v>
      </c>
      <c r="P146" s="3">
        <f t="shared" ca="1" si="30"/>
        <v>0</v>
      </c>
      <c r="Q146" s="3">
        <f t="shared" ca="1" si="30"/>
        <v>0</v>
      </c>
      <c r="R146" s="59" t="str">
        <f t="shared" ca="1" si="26"/>
        <v/>
      </c>
      <c r="S146" s="27" t="str">
        <f t="shared" ca="1" si="27"/>
        <v/>
      </c>
      <c r="T146" s="59" t="str">
        <f t="shared" ca="1" si="28"/>
        <v/>
      </c>
      <c r="U146" s="59" t="str">
        <f t="shared" ca="1" si="29"/>
        <v/>
      </c>
    </row>
    <row r="147" spans="1:21" x14ac:dyDescent="0.25">
      <c r="A147" s="10" t="str">
        <f t="shared" ca="1" si="25"/>
        <v>delete</v>
      </c>
      <c r="B147" s="16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49" t="str" cm="1">
        <f t="array" aca="1" ref="E147" ca="1">IFERROR(IF(_xlfn.XLOOKUP($B147,INDIRECT(SUBSTITUTE("ИсходныеДанные!$где$2:$где$50000","где",$B$4)),INDIRECT(SUBSTITUTE("ИсходныеДанные!$что$2:$что$50000","что",E$4)),"",0,1),"+","-"),"")</f>
        <v/>
      </c>
      <c r="F147" s="3">
        <f t="shared" ca="1" si="30"/>
        <v>0</v>
      </c>
      <c r="G147" s="3">
        <f t="shared" ca="1" si="30"/>
        <v>0</v>
      </c>
      <c r="H147" s="3">
        <f t="shared" ca="1" si="30"/>
        <v>0</v>
      </c>
      <c r="I147" s="3">
        <f t="shared" ca="1" si="30"/>
        <v>0</v>
      </c>
      <c r="J147" s="3">
        <f t="shared" ca="1" si="30"/>
        <v>0</v>
      </c>
      <c r="K147" s="3">
        <f t="shared" ca="1" si="30"/>
        <v>0</v>
      </c>
      <c r="L147" s="3">
        <f t="shared" ca="1" si="30"/>
        <v>0</v>
      </c>
      <c r="M147" s="3">
        <f t="shared" ca="1" si="30"/>
        <v>0</v>
      </c>
      <c r="N147" s="3">
        <f t="shared" ca="1" si="30"/>
        <v>0</v>
      </c>
      <c r="O147" s="3">
        <f t="shared" ca="1" si="30"/>
        <v>0</v>
      </c>
      <c r="P147" s="3">
        <f t="shared" ca="1" si="30"/>
        <v>0</v>
      </c>
      <c r="Q147" s="3">
        <f t="shared" ca="1" si="30"/>
        <v>0</v>
      </c>
      <c r="R147" s="59" t="str">
        <f t="shared" ca="1" si="26"/>
        <v/>
      </c>
      <c r="S147" s="27" t="str">
        <f t="shared" ca="1" si="27"/>
        <v/>
      </c>
      <c r="T147" s="59" t="str">
        <f t="shared" ca="1" si="28"/>
        <v/>
      </c>
      <c r="U147" s="59" t="str">
        <f t="shared" ca="1" si="29"/>
        <v/>
      </c>
    </row>
    <row r="148" spans="1:21" x14ac:dyDescent="0.25">
      <c r="A148" s="10" t="str">
        <f t="shared" ca="1" si="25"/>
        <v>delete</v>
      </c>
      <c r="B148" s="16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49" t="str" cm="1">
        <f t="array" aca="1" ref="E148" ca="1">IFERROR(IF(_xlfn.XLOOKUP($B148,INDIRECT(SUBSTITUTE("ИсходныеДанные!$где$2:$где$50000","где",$B$4)),INDIRECT(SUBSTITUTE("ИсходныеДанные!$что$2:$что$50000","что",E$4)),"",0,1),"+","-"),"")</f>
        <v/>
      </c>
      <c r="F148" s="3">
        <f t="shared" ca="1" si="30"/>
        <v>0</v>
      </c>
      <c r="G148" s="3">
        <f t="shared" ca="1" si="30"/>
        <v>0</v>
      </c>
      <c r="H148" s="3">
        <f t="shared" ca="1" si="30"/>
        <v>0</v>
      </c>
      <c r="I148" s="3">
        <f t="shared" ca="1" si="30"/>
        <v>0</v>
      </c>
      <c r="J148" s="3">
        <f t="shared" ca="1" si="30"/>
        <v>0</v>
      </c>
      <c r="K148" s="3">
        <f t="shared" ca="1" si="30"/>
        <v>0</v>
      </c>
      <c r="L148" s="3">
        <f t="shared" ca="1" si="30"/>
        <v>0</v>
      </c>
      <c r="M148" s="3">
        <f t="shared" ca="1" si="30"/>
        <v>0</v>
      </c>
      <c r="N148" s="3">
        <f t="shared" ca="1" si="30"/>
        <v>0</v>
      </c>
      <c r="O148" s="3">
        <f t="shared" ca="1" si="30"/>
        <v>0</v>
      </c>
      <c r="P148" s="3">
        <f t="shared" ca="1" si="30"/>
        <v>0</v>
      </c>
      <c r="Q148" s="3">
        <f t="shared" ca="1" si="30"/>
        <v>0</v>
      </c>
      <c r="R148" s="59" t="str">
        <f t="shared" ca="1" si="26"/>
        <v/>
      </c>
      <c r="S148" s="27" t="str">
        <f t="shared" ca="1" si="27"/>
        <v/>
      </c>
      <c r="T148" s="59" t="str">
        <f t="shared" ca="1" si="28"/>
        <v/>
      </c>
      <c r="U148" s="59" t="str">
        <f t="shared" ca="1" si="29"/>
        <v/>
      </c>
    </row>
    <row r="149" spans="1:21" x14ac:dyDescent="0.25">
      <c r="A149" s="10" t="str">
        <f t="shared" ca="1" si="25"/>
        <v>delete</v>
      </c>
      <c r="B149" s="16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49" t="str" cm="1">
        <f t="array" aca="1" ref="E149" ca="1">IFERROR(IF(_xlfn.XLOOKUP($B149,INDIRECT(SUBSTITUTE("ИсходныеДанные!$где$2:$где$50000","где",$B$4)),INDIRECT(SUBSTITUTE("ИсходныеДанные!$что$2:$что$50000","что",E$4)),"",0,1),"+","-"),"")</f>
        <v/>
      </c>
      <c r="F149" s="3">
        <f t="shared" ref="F149:Q158" ca="1" si="31">IF($B149&lt;&gt;"",SUMIF(INDIRECT("ИсходныеДанные!$"&amp;$F$4&amp;"$2:$"&amp;$F$4&amp;"$50000"),$B149&amp;"#"&amp;F$6,INDIRECT("ИсходныеДанные!$J$2:$J$50000")),0)</f>
        <v>0</v>
      </c>
      <c r="G149" s="3">
        <f t="shared" ca="1" si="31"/>
        <v>0</v>
      </c>
      <c r="H149" s="3">
        <f t="shared" ca="1" si="31"/>
        <v>0</v>
      </c>
      <c r="I149" s="3">
        <f t="shared" ca="1" si="31"/>
        <v>0</v>
      </c>
      <c r="J149" s="3">
        <f t="shared" ca="1" si="31"/>
        <v>0</v>
      </c>
      <c r="K149" s="3">
        <f t="shared" ca="1" si="31"/>
        <v>0</v>
      </c>
      <c r="L149" s="3">
        <f t="shared" ca="1" si="31"/>
        <v>0</v>
      </c>
      <c r="M149" s="3">
        <f t="shared" ca="1" si="31"/>
        <v>0</v>
      </c>
      <c r="N149" s="3">
        <f t="shared" ca="1" si="31"/>
        <v>0</v>
      </c>
      <c r="O149" s="3">
        <f t="shared" ca="1" si="31"/>
        <v>0</v>
      </c>
      <c r="P149" s="3">
        <f t="shared" ca="1" si="31"/>
        <v>0</v>
      </c>
      <c r="Q149" s="3">
        <f t="shared" ca="1" si="31"/>
        <v>0</v>
      </c>
      <c r="R149" s="59" t="str">
        <f t="shared" ca="1" si="26"/>
        <v/>
      </c>
      <c r="S149" s="27" t="str">
        <f t="shared" ca="1" si="27"/>
        <v/>
      </c>
      <c r="T149" s="59" t="str">
        <f t="shared" ca="1" si="28"/>
        <v/>
      </c>
      <c r="U149" s="59" t="str">
        <f t="shared" ca="1" si="29"/>
        <v/>
      </c>
    </row>
    <row r="150" spans="1:21" x14ac:dyDescent="0.25">
      <c r="A150" s="10" t="str">
        <f t="shared" ca="1" si="25"/>
        <v>delete</v>
      </c>
      <c r="B150" s="16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49" t="str" cm="1">
        <f t="array" aca="1" ref="E150" ca="1">IFERROR(IF(_xlfn.XLOOKUP($B150,INDIRECT(SUBSTITUTE("ИсходныеДанные!$где$2:$где$50000","где",$B$4)),INDIRECT(SUBSTITUTE("ИсходныеДанные!$что$2:$что$50000","что",E$4)),"",0,1),"+","-"),"")</f>
        <v/>
      </c>
      <c r="F150" s="3">
        <f t="shared" ca="1" si="31"/>
        <v>0</v>
      </c>
      <c r="G150" s="3">
        <f t="shared" ca="1" si="31"/>
        <v>0</v>
      </c>
      <c r="H150" s="3">
        <f t="shared" ca="1" si="31"/>
        <v>0</v>
      </c>
      <c r="I150" s="3">
        <f t="shared" ca="1" si="31"/>
        <v>0</v>
      </c>
      <c r="J150" s="3">
        <f t="shared" ca="1" si="31"/>
        <v>0</v>
      </c>
      <c r="K150" s="3">
        <f t="shared" ca="1" si="31"/>
        <v>0</v>
      </c>
      <c r="L150" s="3">
        <f t="shared" ca="1" si="31"/>
        <v>0</v>
      </c>
      <c r="M150" s="3">
        <f t="shared" ca="1" si="31"/>
        <v>0</v>
      </c>
      <c r="N150" s="3">
        <f t="shared" ca="1" si="31"/>
        <v>0</v>
      </c>
      <c r="O150" s="3">
        <f t="shared" ca="1" si="31"/>
        <v>0</v>
      </c>
      <c r="P150" s="3">
        <f t="shared" ca="1" si="31"/>
        <v>0</v>
      </c>
      <c r="Q150" s="3">
        <f t="shared" ca="1" si="31"/>
        <v>0</v>
      </c>
      <c r="R150" s="59" t="str">
        <f t="shared" ca="1" si="26"/>
        <v/>
      </c>
      <c r="S150" s="27" t="str">
        <f t="shared" ca="1" si="27"/>
        <v/>
      </c>
      <c r="T150" s="59" t="str">
        <f t="shared" ca="1" si="28"/>
        <v/>
      </c>
      <c r="U150" s="59" t="str">
        <f t="shared" ca="1" si="29"/>
        <v/>
      </c>
    </row>
    <row r="151" spans="1:21" x14ac:dyDescent="0.25">
      <c r="A151" s="10" t="str">
        <f t="shared" ca="1" si="25"/>
        <v>delete</v>
      </c>
      <c r="B151" s="16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49" t="str" cm="1">
        <f t="array" aca="1" ref="E151" ca="1">IFERROR(IF(_xlfn.XLOOKUP($B151,INDIRECT(SUBSTITUTE("ИсходныеДанные!$где$2:$где$50000","где",$B$4)),INDIRECT(SUBSTITUTE("ИсходныеДанные!$что$2:$что$50000","что",E$4)),"",0,1),"+","-"),"")</f>
        <v/>
      </c>
      <c r="F151" s="3">
        <f t="shared" ca="1" si="31"/>
        <v>0</v>
      </c>
      <c r="G151" s="3">
        <f t="shared" ca="1" si="31"/>
        <v>0</v>
      </c>
      <c r="H151" s="3">
        <f t="shared" ca="1" si="31"/>
        <v>0</v>
      </c>
      <c r="I151" s="3">
        <f t="shared" ca="1" si="31"/>
        <v>0</v>
      </c>
      <c r="J151" s="3">
        <f t="shared" ca="1" si="31"/>
        <v>0</v>
      </c>
      <c r="K151" s="3">
        <f t="shared" ca="1" si="31"/>
        <v>0</v>
      </c>
      <c r="L151" s="3">
        <f t="shared" ca="1" si="31"/>
        <v>0</v>
      </c>
      <c r="M151" s="3">
        <f t="shared" ca="1" si="31"/>
        <v>0</v>
      </c>
      <c r="N151" s="3">
        <f t="shared" ca="1" si="31"/>
        <v>0</v>
      </c>
      <c r="O151" s="3">
        <f t="shared" ca="1" si="31"/>
        <v>0</v>
      </c>
      <c r="P151" s="3">
        <f t="shared" ca="1" si="31"/>
        <v>0</v>
      </c>
      <c r="Q151" s="3">
        <f t="shared" ca="1" si="31"/>
        <v>0</v>
      </c>
      <c r="R151" s="59" t="str">
        <f t="shared" ca="1" si="26"/>
        <v/>
      </c>
      <c r="S151" s="27" t="str">
        <f t="shared" ca="1" si="27"/>
        <v/>
      </c>
      <c r="T151" s="59" t="str">
        <f t="shared" ca="1" si="28"/>
        <v/>
      </c>
      <c r="U151" s="59" t="str">
        <f t="shared" ca="1" si="29"/>
        <v/>
      </c>
    </row>
    <row r="152" spans="1:21" x14ac:dyDescent="0.25">
      <c r="A152" s="10" t="str">
        <f t="shared" ca="1" si="25"/>
        <v>delete</v>
      </c>
      <c r="B152" s="16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49" t="str" cm="1">
        <f t="array" aca="1" ref="E152" ca="1">IFERROR(IF(_xlfn.XLOOKUP($B152,INDIRECT(SUBSTITUTE("ИсходныеДанные!$где$2:$где$50000","где",$B$4)),INDIRECT(SUBSTITUTE("ИсходныеДанные!$что$2:$что$50000","что",E$4)),"",0,1),"+","-"),"")</f>
        <v/>
      </c>
      <c r="F152" s="3">
        <f t="shared" ca="1" si="31"/>
        <v>0</v>
      </c>
      <c r="G152" s="3">
        <f t="shared" ca="1" si="31"/>
        <v>0</v>
      </c>
      <c r="H152" s="3">
        <f t="shared" ca="1" si="31"/>
        <v>0</v>
      </c>
      <c r="I152" s="3">
        <f t="shared" ca="1" si="31"/>
        <v>0</v>
      </c>
      <c r="J152" s="3">
        <f t="shared" ca="1" si="31"/>
        <v>0</v>
      </c>
      <c r="K152" s="3">
        <f t="shared" ca="1" si="31"/>
        <v>0</v>
      </c>
      <c r="L152" s="3">
        <f t="shared" ca="1" si="31"/>
        <v>0</v>
      </c>
      <c r="M152" s="3">
        <f t="shared" ca="1" si="31"/>
        <v>0</v>
      </c>
      <c r="N152" s="3">
        <f t="shared" ca="1" si="31"/>
        <v>0</v>
      </c>
      <c r="O152" s="3">
        <f t="shared" ca="1" si="31"/>
        <v>0</v>
      </c>
      <c r="P152" s="3">
        <f t="shared" ca="1" si="31"/>
        <v>0</v>
      </c>
      <c r="Q152" s="3">
        <f t="shared" ca="1" si="31"/>
        <v>0</v>
      </c>
      <c r="R152" s="59" t="str">
        <f t="shared" ca="1" si="26"/>
        <v/>
      </c>
      <c r="S152" s="27" t="str">
        <f t="shared" ca="1" si="27"/>
        <v/>
      </c>
      <c r="T152" s="59" t="str">
        <f t="shared" ca="1" si="28"/>
        <v/>
      </c>
      <c r="U152" s="59" t="str">
        <f t="shared" ca="1" si="29"/>
        <v/>
      </c>
    </row>
    <row r="153" spans="1:21" x14ac:dyDescent="0.25">
      <c r="A153" s="10" t="str">
        <f t="shared" ca="1" si="25"/>
        <v>delete</v>
      </c>
      <c r="B153" s="16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49" t="str" cm="1">
        <f t="array" aca="1" ref="E153" ca="1">IFERROR(IF(_xlfn.XLOOKUP($B153,INDIRECT(SUBSTITUTE("ИсходныеДанные!$где$2:$где$50000","где",$B$4)),INDIRECT(SUBSTITUTE("ИсходныеДанные!$что$2:$что$50000","что",E$4)),"",0,1),"+","-"),"")</f>
        <v/>
      </c>
      <c r="F153" s="3">
        <f t="shared" ca="1" si="31"/>
        <v>0</v>
      </c>
      <c r="G153" s="3">
        <f t="shared" ca="1" si="31"/>
        <v>0</v>
      </c>
      <c r="H153" s="3">
        <f t="shared" ca="1" si="31"/>
        <v>0</v>
      </c>
      <c r="I153" s="3">
        <f t="shared" ca="1" si="31"/>
        <v>0</v>
      </c>
      <c r="J153" s="3">
        <f t="shared" ca="1" si="31"/>
        <v>0</v>
      </c>
      <c r="K153" s="3">
        <f t="shared" ca="1" si="31"/>
        <v>0</v>
      </c>
      <c r="L153" s="3">
        <f t="shared" ca="1" si="31"/>
        <v>0</v>
      </c>
      <c r="M153" s="3">
        <f t="shared" ca="1" si="31"/>
        <v>0</v>
      </c>
      <c r="N153" s="3">
        <f t="shared" ca="1" si="31"/>
        <v>0</v>
      </c>
      <c r="O153" s="3">
        <f t="shared" ca="1" si="31"/>
        <v>0</v>
      </c>
      <c r="P153" s="3">
        <f t="shared" ca="1" si="31"/>
        <v>0</v>
      </c>
      <c r="Q153" s="3">
        <f t="shared" ca="1" si="31"/>
        <v>0</v>
      </c>
      <c r="R153" s="59" t="str">
        <f t="shared" ca="1" si="26"/>
        <v/>
      </c>
      <c r="S153" s="27" t="str">
        <f t="shared" ca="1" si="27"/>
        <v/>
      </c>
      <c r="T153" s="59" t="str">
        <f t="shared" ca="1" si="28"/>
        <v/>
      </c>
      <c r="U153" s="59" t="str">
        <f t="shared" ca="1" si="29"/>
        <v/>
      </c>
    </row>
    <row r="154" spans="1:21" x14ac:dyDescent="0.25">
      <c r="A154" s="10" t="str">
        <f t="shared" ca="1" si="25"/>
        <v>delete</v>
      </c>
      <c r="B154" s="16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49" t="str" cm="1">
        <f t="array" aca="1" ref="E154" ca="1">IFERROR(IF(_xlfn.XLOOKUP($B154,INDIRECT(SUBSTITUTE("ИсходныеДанные!$где$2:$где$50000","где",$B$4)),INDIRECT(SUBSTITUTE("ИсходныеДанные!$что$2:$что$50000","что",E$4)),"",0,1),"+","-"),"")</f>
        <v/>
      </c>
      <c r="F154" s="3">
        <f t="shared" ca="1" si="31"/>
        <v>0</v>
      </c>
      <c r="G154" s="3">
        <f t="shared" ca="1" si="31"/>
        <v>0</v>
      </c>
      <c r="H154" s="3">
        <f t="shared" ca="1" si="31"/>
        <v>0</v>
      </c>
      <c r="I154" s="3">
        <f t="shared" ca="1" si="31"/>
        <v>0</v>
      </c>
      <c r="J154" s="3">
        <f t="shared" ca="1" si="31"/>
        <v>0</v>
      </c>
      <c r="K154" s="3">
        <f t="shared" ca="1" si="31"/>
        <v>0</v>
      </c>
      <c r="L154" s="3">
        <f t="shared" ca="1" si="31"/>
        <v>0</v>
      </c>
      <c r="M154" s="3">
        <f t="shared" ca="1" si="31"/>
        <v>0</v>
      </c>
      <c r="N154" s="3">
        <f t="shared" ca="1" si="31"/>
        <v>0</v>
      </c>
      <c r="O154" s="3">
        <f t="shared" ca="1" si="31"/>
        <v>0</v>
      </c>
      <c r="P154" s="3">
        <f t="shared" ca="1" si="31"/>
        <v>0</v>
      </c>
      <c r="Q154" s="3">
        <f t="shared" ca="1" si="31"/>
        <v>0</v>
      </c>
      <c r="R154" s="59" t="str">
        <f t="shared" ca="1" si="26"/>
        <v/>
      </c>
      <c r="S154" s="27" t="str">
        <f t="shared" ca="1" si="27"/>
        <v/>
      </c>
      <c r="T154" s="59" t="str">
        <f t="shared" ca="1" si="28"/>
        <v/>
      </c>
      <c r="U154" s="59" t="str">
        <f t="shared" ca="1" si="29"/>
        <v/>
      </c>
    </row>
    <row r="155" spans="1:21" x14ac:dyDescent="0.25">
      <c r="A155" s="10" t="str">
        <f t="shared" ca="1" si="25"/>
        <v>delete</v>
      </c>
      <c r="B155" s="16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49" t="str" cm="1">
        <f t="array" aca="1" ref="E155" ca="1">IFERROR(IF(_xlfn.XLOOKUP($B155,INDIRECT(SUBSTITUTE("ИсходныеДанные!$где$2:$где$50000","где",$B$4)),INDIRECT(SUBSTITUTE("ИсходныеДанные!$что$2:$что$50000","что",E$4)),"",0,1),"+","-"),"")</f>
        <v/>
      </c>
      <c r="F155" s="3">
        <f t="shared" ca="1" si="31"/>
        <v>0</v>
      </c>
      <c r="G155" s="3">
        <f t="shared" ca="1" si="31"/>
        <v>0</v>
      </c>
      <c r="H155" s="3">
        <f t="shared" ca="1" si="31"/>
        <v>0</v>
      </c>
      <c r="I155" s="3">
        <f t="shared" ca="1" si="31"/>
        <v>0</v>
      </c>
      <c r="J155" s="3">
        <f t="shared" ca="1" si="31"/>
        <v>0</v>
      </c>
      <c r="K155" s="3">
        <f t="shared" ca="1" si="31"/>
        <v>0</v>
      </c>
      <c r="L155" s="3">
        <f t="shared" ca="1" si="31"/>
        <v>0</v>
      </c>
      <c r="M155" s="3">
        <f t="shared" ca="1" si="31"/>
        <v>0</v>
      </c>
      <c r="N155" s="3">
        <f t="shared" ca="1" si="31"/>
        <v>0</v>
      </c>
      <c r="O155" s="3">
        <f t="shared" ca="1" si="31"/>
        <v>0</v>
      </c>
      <c r="P155" s="3">
        <f t="shared" ca="1" si="31"/>
        <v>0</v>
      </c>
      <c r="Q155" s="3">
        <f t="shared" ca="1" si="31"/>
        <v>0</v>
      </c>
      <c r="R155" s="59" t="str">
        <f t="shared" ca="1" si="26"/>
        <v/>
      </c>
      <c r="S155" s="27" t="str">
        <f t="shared" ca="1" si="27"/>
        <v/>
      </c>
      <c r="T155" s="59" t="str">
        <f t="shared" ca="1" si="28"/>
        <v/>
      </c>
      <c r="U155" s="59" t="str">
        <f t="shared" ca="1" si="29"/>
        <v/>
      </c>
    </row>
    <row r="156" spans="1:21" x14ac:dyDescent="0.25">
      <c r="A156" s="10" t="str">
        <f t="shared" ca="1" si="25"/>
        <v>delete</v>
      </c>
      <c r="B156" s="16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49" t="str" cm="1">
        <f t="array" aca="1" ref="E156" ca="1">IFERROR(IF(_xlfn.XLOOKUP($B156,INDIRECT(SUBSTITUTE("ИсходныеДанные!$где$2:$где$50000","где",$B$4)),INDIRECT(SUBSTITUTE("ИсходныеДанные!$что$2:$что$50000","что",E$4)),"",0,1),"+","-"),"")</f>
        <v/>
      </c>
      <c r="F156" s="3">
        <f t="shared" ca="1" si="31"/>
        <v>0</v>
      </c>
      <c r="G156" s="3">
        <f t="shared" ca="1" si="31"/>
        <v>0</v>
      </c>
      <c r="H156" s="3">
        <f t="shared" ca="1" si="31"/>
        <v>0</v>
      </c>
      <c r="I156" s="3">
        <f t="shared" ca="1" si="31"/>
        <v>0</v>
      </c>
      <c r="J156" s="3">
        <f t="shared" ca="1" si="31"/>
        <v>0</v>
      </c>
      <c r="K156" s="3">
        <f t="shared" ca="1" si="31"/>
        <v>0</v>
      </c>
      <c r="L156" s="3">
        <f t="shared" ca="1" si="31"/>
        <v>0</v>
      </c>
      <c r="M156" s="3">
        <f t="shared" ca="1" si="31"/>
        <v>0</v>
      </c>
      <c r="N156" s="3">
        <f t="shared" ca="1" si="31"/>
        <v>0</v>
      </c>
      <c r="O156" s="3">
        <f t="shared" ca="1" si="31"/>
        <v>0</v>
      </c>
      <c r="P156" s="3">
        <f t="shared" ca="1" si="31"/>
        <v>0</v>
      </c>
      <c r="Q156" s="3">
        <f t="shared" ca="1" si="31"/>
        <v>0</v>
      </c>
      <c r="R156" s="59" t="str">
        <f t="shared" ca="1" si="26"/>
        <v/>
      </c>
      <c r="S156" s="27" t="str">
        <f t="shared" ca="1" si="27"/>
        <v/>
      </c>
      <c r="T156" s="59" t="str">
        <f t="shared" ca="1" si="28"/>
        <v/>
      </c>
      <c r="U156" s="59" t="str">
        <f t="shared" ca="1" si="29"/>
        <v/>
      </c>
    </row>
    <row r="157" spans="1:21" x14ac:dyDescent="0.25">
      <c r="A157" s="10" t="str">
        <f t="shared" ca="1" si="25"/>
        <v>delete</v>
      </c>
      <c r="B157" s="16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49" t="str" cm="1">
        <f t="array" aca="1" ref="E157" ca="1">IFERROR(IF(_xlfn.XLOOKUP($B157,INDIRECT(SUBSTITUTE("ИсходныеДанные!$где$2:$где$50000","где",$B$4)),INDIRECT(SUBSTITUTE("ИсходныеДанные!$что$2:$что$50000","что",E$4)),"",0,1),"+","-"),"")</f>
        <v/>
      </c>
      <c r="F157" s="3">
        <f t="shared" ca="1" si="31"/>
        <v>0</v>
      </c>
      <c r="G157" s="3">
        <f t="shared" ca="1" si="31"/>
        <v>0</v>
      </c>
      <c r="H157" s="3">
        <f t="shared" ca="1" si="31"/>
        <v>0</v>
      </c>
      <c r="I157" s="3">
        <f t="shared" ca="1" si="31"/>
        <v>0</v>
      </c>
      <c r="J157" s="3">
        <f t="shared" ca="1" si="31"/>
        <v>0</v>
      </c>
      <c r="K157" s="3">
        <f t="shared" ca="1" si="31"/>
        <v>0</v>
      </c>
      <c r="L157" s="3">
        <f t="shared" ca="1" si="31"/>
        <v>0</v>
      </c>
      <c r="M157" s="3">
        <f t="shared" ca="1" si="31"/>
        <v>0</v>
      </c>
      <c r="N157" s="3">
        <f t="shared" ca="1" si="31"/>
        <v>0</v>
      </c>
      <c r="O157" s="3">
        <f t="shared" ca="1" si="31"/>
        <v>0</v>
      </c>
      <c r="P157" s="3">
        <f t="shared" ca="1" si="31"/>
        <v>0</v>
      </c>
      <c r="Q157" s="3">
        <f t="shared" ca="1" si="31"/>
        <v>0</v>
      </c>
      <c r="R157" s="59" t="str">
        <f t="shared" ca="1" si="26"/>
        <v/>
      </c>
      <c r="S157" s="27" t="str">
        <f t="shared" ca="1" si="27"/>
        <v/>
      </c>
      <c r="T157" s="59" t="str">
        <f t="shared" ca="1" si="28"/>
        <v/>
      </c>
      <c r="U157" s="59" t="str">
        <f t="shared" ca="1" si="29"/>
        <v/>
      </c>
    </row>
    <row r="158" spans="1:21" x14ac:dyDescent="0.25">
      <c r="A158" s="10" t="str">
        <f t="shared" ca="1" si="25"/>
        <v>delete</v>
      </c>
      <c r="B158" s="16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49" t="str" cm="1">
        <f t="array" aca="1" ref="E158" ca="1">IFERROR(IF(_xlfn.XLOOKUP($B158,INDIRECT(SUBSTITUTE("ИсходныеДанные!$где$2:$где$50000","где",$B$4)),INDIRECT(SUBSTITUTE("ИсходныеДанные!$что$2:$что$50000","что",E$4)),"",0,1),"+","-"),"")</f>
        <v/>
      </c>
      <c r="F158" s="3">
        <f t="shared" ca="1" si="31"/>
        <v>0</v>
      </c>
      <c r="G158" s="3">
        <f t="shared" ca="1" si="31"/>
        <v>0</v>
      </c>
      <c r="H158" s="3">
        <f t="shared" ca="1" si="31"/>
        <v>0</v>
      </c>
      <c r="I158" s="3">
        <f t="shared" ca="1" si="31"/>
        <v>0</v>
      </c>
      <c r="J158" s="3">
        <f t="shared" ca="1" si="31"/>
        <v>0</v>
      </c>
      <c r="K158" s="3">
        <f t="shared" ca="1" si="31"/>
        <v>0</v>
      </c>
      <c r="L158" s="3">
        <f t="shared" ca="1" si="31"/>
        <v>0</v>
      </c>
      <c r="M158" s="3">
        <f t="shared" ca="1" si="31"/>
        <v>0</v>
      </c>
      <c r="N158" s="3">
        <f t="shared" ca="1" si="31"/>
        <v>0</v>
      </c>
      <c r="O158" s="3">
        <f t="shared" ca="1" si="31"/>
        <v>0</v>
      </c>
      <c r="P158" s="3">
        <f t="shared" ca="1" si="31"/>
        <v>0</v>
      </c>
      <c r="Q158" s="3">
        <f t="shared" ca="1" si="31"/>
        <v>0</v>
      </c>
      <c r="R158" s="59" t="str">
        <f t="shared" ca="1" si="26"/>
        <v/>
      </c>
      <c r="S158" s="27" t="str">
        <f t="shared" ca="1" si="27"/>
        <v/>
      </c>
      <c r="T158" s="59" t="str">
        <f t="shared" ca="1" si="28"/>
        <v/>
      </c>
      <c r="U158" s="59" t="str">
        <f t="shared" ca="1" si="29"/>
        <v/>
      </c>
    </row>
    <row r="159" spans="1:21" x14ac:dyDescent="0.25">
      <c r="A159" s="10" t="str">
        <f t="shared" ca="1" si="25"/>
        <v>delete</v>
      </c>
      <c r="B159" s="16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49" t="str" cm="1">
        <f t="array" aca="1" ref="E159" ca="1">IFERROR(IF(_xlfn.XLOOKUP($B159,INDIRECT(SUBSTITUTE("ИсходныеДанные!$где$2:$где$50000","где",$B$4)),INDIRECT(SUBSTITUTE("ИсходныеДанные!$что$2:$что$50000","что",E$4)),"",0,1),"+","-"),"")</f>
        <v/>
      </c>
      <c r="F159" s="3">
        <f t="shared" ref="F159:Q168" ca="1" si="32">IF($B159&lt;&gt;"",SUMIF(INDIRECT("ИсходныеДанные!$"&amp;$F$4&amp;"$2:$"&amp;$F$4&amp;"$50000"),$B159&amp;"#"&amp;F$6,INDIRECT("ИсходныеДанные!$J$2:$J$50000")),0)</f>
        <v>0</v>
      </c>
      <c r="G159" s="3">
        <f t="shared" ca="1" si="32"/>
        <v>0</v>
      </c>
      <c r="H159" s="3">
        <f t="shared" ca="1" si="32"/>
        <v>0</v>
      </c>
      <c r="I159" s="3">
        <f t="shared" ca="1" si="32"/>
        <v>0</v>
      </c>
      <c r="J159" s="3">
        <f t="shared" ca="1" si="32"/>
        <v>0</v>
      </c>
      <c r="K159" s="3">
        <f t="shared" ca="1" si="32"/>
        <v>0</v>
      </c>
      <c r="L159" s="3">
        <f t="shared" ca="1" si="32"/>
        <v>0</v>
      </c>
      <c r="M159" s="3">
        <f t="shared" ca="1" si="32"/>
        <v>0</v>
      </c>
      <c r="N159" s="3">
        <f t="shared" ca="1" si="32"/>
        <v>0</v>
      </c>
      <c r="O159" s="3">
        <f t="shared" ca="1" si="32"/>
        <v>0</v>
      </c>
      <c r="P159" s="3">
        <f t="shared" ca="1" si="32"/>
        <v>0</v>
      </c>
      <c r="Q159" s="3">
        <f t="shared" ca="1" si="32"/>
        <v>0</v>
      </c>
      <c r="R159" s="59" t="str">
        <f t="shared" ca="1" si="26"/>
        <v/>
      </c>
      <c r="S159" s="27" t="str">
        <f t="shared" ca="1" si="27"/>
        <v/>
      </c>
      <c r="T159" s="59" t="str">
        <f t="shared" ca="1" si="28"/>
        <v/>
      </c>
      <c r="U159" s="59" t="str">
        <f t="shared" ca="1" si="29"/>
        <v/>
      </c>
    </row>
    <row r="160" spans="1:21" x14ac:dyDescent="0.25">
      <c r="A160" s="10" t="str">
        <f t="shared" ca="1" si="25"/>
        <v>delete</v>
      </c>
      <c r="B160" s="16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49" t="str" cm="1">
        <f t="array" aca="1" ref="E160" ca="1">IFERROR(IF(_xlfn.XLOOKUP($B160,INDIRECT(SUBSTITUTE("ИсходныеДанные!$где$2:$где$50000","где",$B$4)),INDIRECT(SUBSTITUTE("ИсходныеДанные!$что$2:$что$50000","что",E$4)),"",0,1),"+","-"),"")</f>
        <v/>
      </c>
      <c r="F160" s="3">
        <f t="shared" ca="1" si="32"/>
        <v>0</v>
      </c>
      <c r="G160" s="3">
        <f t="shared" ca="1" si="32"/>
        <v>0</v>
      </c>
      <c r="H160" s="3">
        <f t="shared" ca="1" si="32"/>
        <v>0</v>
      </c>
      <c r="I160" s="3">
        <f t="shared" ca="1" si="32"/>
        <v>0</v>
      </c>
      <c r="J160" s="3">
        <f t="shared" ca="1" si="32"/>
        <v>0</v>
      </c>
      <c r="K160" s="3">
        <f t="shared" ca="1" si="32"/>
        <v>0</v>
      </c>
      <c r="L160" s="3">
        <f t="shared" ca="1" si="32"/>
        <v>0</v>
      </c>
      <c r="M160" s="3">
        <f t="shared" ca="1" si="32"/>
        <v>0</v>
      </c>
      <c r="N160" s="3">
        <f t="shared" ca="1" si="32"/>
        <v>0</v>
      </c>
      <c r="O160" s="3">
        <f t="shared" ca="1" si="32"/>
        <v>0</v>
      </c>
      <c r="P160" s="3">
        <f t="shared" ca="1" si="32"/>
        <v>0</v>
      </c>
      <c r="Q160" s="3">
        <f t="shared" ca="1" si="32"/>
        <v>0</v>
      </c>
      <c r="R160" s="59" t="str">
        <f t="shared" ca="1" si="26"/>
        <v/>
      </c>
      <c r="S160" s="27" t="str">
        <f t="shared" ca="1" si="27"/>
        <v/>
      </c>
      <c r="T160" s="59" t="str">
        <f t="shared" ca="1" si="28"/>
        <v/>
      </c>
      <c r="U160" s="59" t="str">
        <f t="shared" ca="1" si="29"/>
        <v/>
      </c>
    </row>
    <row r="161" spans="1:21" x14ac:dyDescent="0.25">
      <c r="A161" s="10" t="str">
        <f t="shared" ca="1" si="25"/>
        <v>delete</v>
      </c>
      <c r="B161" s="16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49" t="str" cm="1">
        <f t="array" aca="1" ref="E161" ca="1">IFERROR(IF(_xlfn.XLOOKUP($B161,INDIRECT(SUBSTITUTE("ИсходныеДанные!$где$2:$где$50000","где",$B$4)),INDIRECT(SUBSTITUTE("ИсходныеДанные!$что$2:$что$50000","что",E$4)),"",0,1),"+","-"),"")</f>
        <v/>
      </c>
      <c r="F161" s="3">
        <f t="shared" ca="1" si="32"/>
        <v>0</v>
      </c>
      <c r="G161" s="3">
        <f t="shared" ca="1" si="32"/>
        <v>0</v>
      </c>
      <c r="H161" s="3">
        <f t="shared" ca="1" si="32"/>
        <v>0</v>
      </c>
      <c r="I161" s="3">
        <f t="shared" ca="1" si="32"/>
        <v>0</v>
      </c>
      <c r="J161" s="3">
        <f t="shared" ca="1" si="32"/>
        <v>0</v>
      </c>
      <c r="K161" s="3">
        <f t="shared" ca="1" si="32"/>
        <v>0</v>
      </c>
      <c r="L161" s="3">
        <f t="shared" ca="1" si="32"/>
        <v>0</v>
      </c>
      <c r="M161" s="3">
        <f t="shared" ca="1" si="32"/>
        <v>0</v>
      </c>
      <c r="N161" s="3">
        <f t="shared" ca="1" si="32"/>
        <v>0</v>
      </c>
      <c r="O161" s="3">
        <f t="shared" ca="1" si="32"/>
        <v>0</v>
      </c>
      <c r="P161" s="3">
        <f t="shared" ca="1" si="32"/>
        <v>0</v>
      </c>
      <c r="Q161" s="3">
        <f t="shared" ca="1" si="32"/>
        <v>0</v>
      </c>
      <c r="R161" s="59" t="str">
        <f t="shared" ca="1" si="26"/>
        <v/>
      </c>
      <c r="S161" s="27" t="str">
        <f t="shared" ca="1" si="27"/>
        <v/>
      </c>
      <c r="T161" s="59" t="str">
        <f t="shared" ca="1" si="28"/>
        <v/>
      </c>
      <c r="U161" s="59" t="str">
        <f t="shared" ca="1" si="29"/>
        <v/>
      </c>
    </row>
    <row r="162" spans="1:21" x14ac:dyDescent="0.25">
      <c r="A162" s="10" t="str">
        <f t="shared" ca="1" si="25"/>
        <v>delete</v>
      </c>
      <c r="B162" s="16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49" t="str" cm="1">
        <f t="array" aca="1" ref="E162" ca="1">IFERROR(IF(_xlfn.XLOOKUP($B162,INDIRECT(SUBSTITUTE("ИсходныеДанные!$где$2:$где$50000","где",$B$4)),INDIRECT(SUBSTITUTE("ИсходныеДанные!$что$2:$что$50000","что",E$4)),"",0,1),"+","-"),"")</f>
        <v/>
      </c>
      <c r="F162" s="3">
        <f t="shared" ca="1" si="32"/>
        <v>0</v>
      </c>
      <c r="G162" s="3">
        <f t="shared" ca="1" si="32"/>
        <v>0</v>
      </c>
      <c r="H162" s="3">
        <f t="shared" ca="1" si="32"/>
        <v>0</v>
      </c>
      <c r="I162" s="3">
        <f t="shared" ca="1" si="32"/>
        <v>0</v>
      </c>
      <c r="J162" s="3">
        <f t="shared" ca="1" si="32"/>
        <v>0</v>
      </c>
      <c r="K162" s="3">
        <f t="shared" ca="1" si="32"/>
        <v>0</v>
      </c>
      <c r="L162" s="3">
        <f t="shared" ca="1" si="32"/>
        <v>0</v>
      </c>
      <c r="M162" s="3">
        <f t="shared" ca="1" si="32"/>
        <v>0</v>
      </c>
      <c r="N162" s="3">
        <f t="shared" ca="1" si="32"/>
        <v>0</v>
      </c>
      <c r="O162" s="3">
        <f t="shared" ca="1" si="32"/>
        <v>0</v>
      </c>
      <c r="P162" s="3">
        <f t="shared" ca="1" si="32"/>
        <v>0</v>
      </c>
      <c r="Q162" s="3">
        <f t="shared" ca="1" si="32"/>
        <v>0</v>
      </c>
      <c r="R162" s="59" t="str">
        <f t="shared" ca="1" si="26"/>
        <v/>
      </c>
      <c r="S162" s="27" t="str">
        <f t="shared" ca="1" si="27"/>
        <v/>
      </c>
      <c r="T162" s="59" t="str">
        <f t="shared" ca="1" si="28"/>
        <v/>
      </c>
      <c r="U162" s="59" t="str">
        <f t="shared" ca="1" si="29"/>
        <v/>
      </c>
    </row>
    <row r="163" spans="1:21" x14ac:dyDescent="0.25">
      <c r="A163" s="10" t="str">
        <f t="shared" ca="1" si="25"/>
        <v>delete</v>
      </c>
      <c r="B163" s="16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49" t="str" cm="1">
        <f t="array" aca="1" ref="E163" ca="1">IFERROR(IF(_xlfn.XLOOKUP($B163,INDIRECT(SUBSTITUTE("ИсходныеДанные!$где$2:$где$50000","где",$B$4)),INDIRECT(SUBSTITUTE("ИсходныеДанные!$что$2:$что$50000","что",E$4)),"",0,1),"+","-"),"")</f>
        <v/>
      </c>
      <c r="F163" s="3">
        <f t="shared" ca="1" si="32"/>
        <v>0</v>
      </c>
      <c r="G163" s="3">
        <f t="shared" ca="1" si="32"/>
        <v>0</v>
      </c>
      <c r="H163" s="3">
        <f t="shared" ca="1" si="32"/>
        <v>0</v>
      </c>
      <c r="I163" s="3">
        <f t="shared" ca="1" si="32"/>
        <v>0</v>
      </c>
      <c r="J163" s="3">
        <f t="shared" ca="1" si="32"/>
        <v>0</v>
      </c>
      <c r="K163" s="3">
        <f t="shared" ca="1" si="32"/>
        <v>0</v>
      </c>
      <c r="L163" s="3">
        <f t="shared" ca="1" si="32"/>
        <v>0</v>
      </c>
      <c r="M163" s="3">
        <f t="shared" ca="1" si="32"/>
        <v>0</v>
      </c>
      <c r="N163" s="3">
        <f t="shared" ca="1" si="32"/>
        <v>0</v>
      </c>
      <c r="O163" s="3">
        <f t="shared" ca="1" si="32"/>
        <v>0</v>
      </c>
      <c r="P163" s="3">
        <f t="shared" ca="1" si="32"/>
        <v>0</v>
      </c>
      <c r="Q163" s="3">
        <f t="shared" ca="1" si="32"/>
        <v>0</v>
      </c>
      <c r="R163" s="59" t="str">
        <f t="shared" ca="1" si="26"/>
        <v/>
      </c>
      <c r="S163" s="27" t="str">
        <f t="shared" ca="1" si="27"/>
        <v/>
      </c>
      <c r="T163" s="59" t="str">
        <f t="shared" ca="1" si="28"/>
        <v/>
      </c>
      <c r="U163" s="59" t="str">
        <f t="shared" ca="1" si="29"/>
        <v/>
      </c>
    </row>
    <row r="164" spans="1:21" x14ac:dyDescent="0.25">
      <c r="A164" s="10" t="str">
        <f t="shared" ca="1" si="25"/>
        <v>delete</v>
      </c>
      <c r="B164" s="16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49" t="str" cm="1">
        <f t="array" aca="1" ref="E164" ca="1">IFERROR(IF(_xlfn.XLOOKUP($B164,INDIRECT(SUBSTITUTE("ИсходныеДанные!$где$2:$где$50000","где",$B$4)),INDIRECT(SUBSTITUTE("ИсходныеДанные!$что$2:$что$50000","что",E$4)),"",0,1),"+","-"),"")</f>
        <v/>
      </c>
      <c r="F164" s="3">
        <f t="shared" ca="1" si="32"/>
        <v>0</v>
      </c>
      <c r="G164" s="3">
        <f t="shared" ca="1" si="32"/>
        <v>0</v>
      </c>
      <c r="H164" s="3">
        <f t="shared" ca="1" si="32"/>
        <v>0</v>
      </c>
      <c r="I164" s="3">
        <f t="shared" ca="1" si="32"/>
        <v>0</v>
      </c>
      <c r="J164" s="3">
        <f t="shared" ca="1" si="32"/>
        <v>0</v>
      </c>
      <c r="K164" s="3">
        <f t="shared" ca="1" si="32"/>
        <v>0</v>
      </c>
      <c r="L164" s="3">
        <f t="shared" ca="1" si="32"/>
        <v>0</v>
      </c>
      <c r="M164" s="3">
        <f t="shared" ca="1" si="32"/>
        <v>0</v>
      </c>
      <c r="N164" s="3">
        <f t="shared" ca="1" si="32"/>
        <v>0</v>
      </c>
      <c r="O164" s="3">
        <f t="shared" ca="1" si="32"/>
        <v>0</v>
      </c>
      <c r="P164" s="3">
        <f t="shared" ca="1" si="32"/>
        <v>0</v>
      </c>
      <c r="Q164" s="3">
        <f t="shared" ca="1" si="32"/>
        <v>0</v>
      </c>
      <c r="R164" s="59" t="str">
        <f t="shared" ca="1" si="26"/>
        <v/>
      </c>
      <c r="S164" s="27" t="str">
        <f t="shared" ca="1" si="27"/>
        <v/>
      </c>
      <c r="T164" s="59" t="str">
        <f t="shared" ca="1" si="28"/>
        <v/>
      </c>
      <c r="U164" s="59" t="str">
        <f t="shared" ca="1" si="29"/>
        <v/>
      </c>
    </row>
    <row r="165" spans="1:21" x14ac:dyDescent="0.25">
      <c r="A165" s="10" t="str">
        <f t="shared" ca="1" si="25"/>
        <v>delete</v>
      </c>
      <c r="B165" s="16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49" t="str" cm="1">
        <f t="array" aca="1" ref="E165" ca="1">IFERROR(IF(_xlfn.XLOOKUP($B165,INDIRECT(SUBSTITUTE("ИсходныеДанные!$где$2:$где$50000","где",$B$4)),INDIRECT(SUBSTITUTE("ИсходныеДанные!$что$2:$что$50000","что",E$4)),"",0,1),"+","-"),"")</f>
        <v/>
      </c>
      <c r="F165" s="3">
        <f t="shared" ca="1" si="32"/>
        <v>0</v>
      </c>
      <c r="G165" s="3">
        <f t="shared" ca="1" si="32"/>
        <v>0</v>
      </c>
      <c r="H165" s="3">
        <f t="shared" ca="1" si="32"/>
        <v>0</v>
      </c>
      <c r="I165" s="3">
        <f t="shared" ca="1" si="32"/>
        <v>0</v>
      </c>
      <c r="J165" s="3">
        <f t="shared" ca="1" si="32"/>
        <v>0</v>
      </c>
      <c r="K165" s="3">
        <f t="shared" ca="1" si="32"/>
        <v>0</v>
      </c>
      <c r="L165" s="3">
        <f t="shared" ca="1" si="32"/>
        <v>0</v>
      </c>
      <c r="M165" s="3">
        <f t="shared" ca="1" si="32"/>
        <v>0</v>
      </c>
      <c r="N165" s="3">
        <f t="shared" ca="1" si="32"/>
        <v>0</v>
      </c>
      <c r="O165" s="3">
        <f t="shared" ca="1" si="32"/>
        <v>0</v>
      </c>
      <c r="P165" s="3">
        <f t="shared" ca="1" si="32"/>
        <v>0</v>
      </c>
      <c r="Q165" s="3">
        <f t="shared" ca="1" si="32"/>
        <v>0</v>
      </c>
      <c r="R165" s="59" t="str">
        <f t="shared" ca="1" si="26"/>
        <v/>
      </c>
      <c r="S165" s="27" t="str">
        <f t="shared" ca="1" si="27"/>
        <v/>
      </c>
      <c r="T165" s="59" t="str">
        <f t="shared" ca="1" si="28"/>
        <v/>
      </c>
      <c r="U165" s="59" t="str">
        <f t="shared" ca="1" si="29"/>
        <v/>
      </c>
    </row>
    <row r="166" spans="1:21" x14ac:dyDescent="0.25">
      <c r="A166" s="10" t="str">
        <f t="shared" ca="1" si="25"/>
        <v>delete</v>
      </c>
      <c r="B166" s="16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49" t="str" cm="1">
        <f t="array" aca="1" ref="E166" ca="1">IFERROR(IF(_xlfn.XLOOKUP($B166,INDIRECT(SUBSTITUTE("ИсходныеДанные!$где$2:$где$50000","где",$B$4)),INDIRECT(SUBSTITUTE("ИсходныеДанные!$что$2:$что$50000","что",E$4)),"",0,1),"+","-"),"")</f>
        <v/>
      </c>
      <c r="F166" s="3">
        <f t="shared" ca="1" si="32"/>
        <v>0</v>
      </c>
      <c r="G166" s="3">
        <f t="shared" ca="1" si="32"/>
        <v>0</v>
      </c>
      <c r="H166" s="3">
        <f t="shared" ca="1" si="32"/>
        <v>0</v>
      </c>
      <c r="I166" s="3">
        <f t="shared" ca="1" si="32"/>
        <v>0</v>
      </c>
      <c r="J166" s="3">
        <f t="shared" ca="1" si="32"/>
        <v>0</v>
      </c>
      <c r="K166" s="3">
        <f t="shared" ca="1" si="32"/>
        <v>0</v>
      </c>
      <c r="L166" s="3">
        <f t="shared" ca="1" si="32"/>
        <v>0</v>
      </c>
      <c r="M166" s="3">
        <f t="shared" ca="1" si="32"/>
        <v>0</v>
      </c>
      <c r="N166" s="3">
        <f t="shared" ca="1" si="32"/>
        <v>0</v>
      </c>
      <c r="O166" s="3">
        <f t="shared" ca="1" si="32"/>
        <v>0</v>
      </c>
      <c r="P166" s="3">
        <f t="shared" ca="1" si="32"/>
        <v>0</v>
      </c>
      <c r="Q166" s="3">
        <f t="shared" ca="1" si="32"/>
        <v>0</v>
      </c>
      <c r="R166" s="59" t="str">
        <f t="shared" ca="1" si="26"/>
        <v/>
      </c>
      <c r="S166" s="27" t="str">
        <f t="shared" ca="1" si="27"/>
        <v/>
      </c>
      <c r="T166" s="59" t="str">
        <f t="shared" ca="1" si="28"/>
        <v/>
      </c>
      <c r="U166" s="59" t="str">
        <f t="shared" ca="1" si="29"/>
        <v/>
      </c>
    </row>
    <row r="167" spans="1:21" x14ac:dyDescent="0.25">
      <c r="A167" s="10" t="str">
        <f t="shared" ca="1" si="25"/>
        <v>delete</v>
      </c>
      <c r="B167" s="16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49" t="str" cm="1">
        <f t="array" aca="1" ref="E167" ca="1">IFERROR(IF(_xlfn.XLOOKUP($B167,INDIRECT(SUBSTITUTE("ИсходныеДанные!$где$2:$где$50000","где",$B$4)),INDIRECT(SUBSTITUTE("ИсходныеДанные!$что$2:$что$50000","что",E$4)),"",0,1),"+","-"),"")</f>
        <v/>
      </c>
      <c r="F167" s="3">
        <f t="shared" ca="1" si="32"/>
        <v>0</v>
      </c>
      <c r="G167" s="3">
        <f t="shared" ca="1" si="32"/>
        <v>0</v>
      </c>
      <c r="H167" s="3">
        <f t="shared" ca="1" si="32"/>
        <v>0</v>
      </c>
      <c r="I167" s="3">
        <f t="shared" ca="1" si="32"/>
        <v>0</v>
      </c>
      <c r="J167" s="3">
        <f t="shared" ca="1" si="32"/>
        <v>0</v>
      </c>
      <c r="K167" s="3">
        <f t="shared" ca="1" si="32"/>
        <v>0</v>
      </c>
      <c r="L167" s="3">
        <f t="shared" ca="1" si="32"/>
        <v>0</v>
      </c>
      <c r="M167" s="3">
        <f t="shared" ca="1" si="32"/>
        <v>0</v>
      </c>
      <c r="N167" s="3">
        <f t="shared" ca="1" si="32"/>
        <v>0</v>
      </c>
      <c r="O167" s="3">
        <f t="shared" ca="1" si="32"/>
        <v>0</v>
      </c>
      <c r="P167" s="3">
        <f t="shared" ca="1" si="32"/>
        <v>0</v>
      </c>
      <c r="Q167" s="3">
        <f t="shared" ca="1" si="32"/>
        <v>0</v>
      </c>
      <c r="R167" s="59" t="str">
        <f t="shared" ca="1" si="26"/>
        <v/>
      </c>
      <c r="S167" s="27" t="str">
        <f t="shared" ca="1" si="27"/>
        <v/>
      </c>
      <c r="T167" s="59" t="str">
        <f t="shared" ca="1" si="28"/>
        <v/>
      </c>
      <c r="U167" s="59" t="str">
        <f t="shared" ca="1" si="29"/>
        <v/>
      </c>
    </row>
    <row r="168" spans="1:21" x14ac:dyDescent="0.25">
      <c r="A168" s="10" t="str">
        <f t="shared" ca="1" si="25"/>
        <v>delete</v>
      </c>
      <c r="B168" s="16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49" t="str" cm="1">
        <f t="array" aca="1" ref="E168" ca="1">IFERROR(IF(_xlfn.XLOOKUP($B168,INDIRECT(SUBSTITUTE("ИсходныеДанные!$где$2:$где$50000","где",$B$4)),INDIRECT(SUBSTITUTE("ИсходныеДанные!$что$2:$что$50000","что",E$4)),"",0,1),"+","-"),"")</f>
        <v/>
      </c>
      <c r="F168" s="3">
        <f t="shared" ca="1" si="32"/>
        <v>0</v>
      </c>
      <c r="G168" s="3">
        <f t="shared" ca="1" si="32"/>
        <v>0</v>
      </c>
      <c r="H168" s="3">
        <f t="shared" ca="1" si="32"/>
        <v>0</v>
      </c>
      <c r="I168" s="3">
        <f t="shared" ca="1" si="32"/>
        <v>0</v>
      </c>
      <c r="J168" s="3">
        <f t="shared" ca="1" si="32"/>
        <v>0</v>
      </c>
      <c r="K168" s="3">
        <f t="shared" ca="1" si="32"/>
        <v>0</v>
      </c>
      <c r="L168" s="3">
        <f t="shared" ca="1" si="32"/>
        <v>0</v>
      </c>
      <c r="M168" s="3">
        <f t="shared" ca="1" si="32"/>
        <v>0</v>
      </c>
      <c r="N168" s="3">
        <f t="shared" ca="1" si="32"/>
        <v>0</v>
      </c>
      <c r="O168" s="3">
        <f t="shared" ca="1" si="32"/>
        <v>0</v>
      </c>
      <c r="P168" s="3">
        <f t="shared" ca="1" si="32"/>
        <v>0</v>
      </c>
      <c r="Q168" s="3">
        <f t="shared" ca="1" si="32"/>
        <v>0</v>
      </c>
      <c r="R168" s="59" t="str">
        <f t="shared" ca="1" si="26"/>
        <v/>
      </c>
      <c r="S168" s="27" t="str">
        <f t="shared" ca="1" si="27"/>
        <v/>
      </c>
      <c r="T168" s="59" t="str">
        <f t="shared" ca="1" si="28"/>
        <v/>
      </c>
      <c r="U168" s="59" t="str">
        <f t="shared" ca="1" si="29"/>
        <v/>
      </c>
    </row>
    <row r="169" spans="1:21" x14ac:dyDescent="0.25">
      <c r="A169" s="10" t="str">
        <f t="shared" ca="1" si="25"/>
        <v>delete</v>
      </c>
      <c r="B169" s="16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49" t="str" cm="1">
        <f t="array" aca="1" ref="E169" ca="1">IFERROR(IF(_xlfn.XLOOKUP($B169,INDIRECT(SUBSTITUTE("ИсходныеДанные!$где$2:$где$50000","где",$B$4)),INDIRECT(SUBSTITUTE("ИсходныеДанные!$что$2:$что$50000","что",E$4)),"",0,1),"+","-"),"")</f>
        <v/>
      </c>
      <c r="F169" s="3">
        <f t="shared" ref="F169:Q178" ca="1" si="33">IF($B169&lt;&gt;"",SUMIF(INDIRECT("ИсходныеДанные!$"&amp;$F$4&amp;"$2:$"&amp;$F$4&amp;"$50000"),$B169&amp;"#"&amp;F$6,INDIRECT("ИсходныеДанные!$J$2:$J$50000")),0)</f>
        <v>0</v>
      </c>
      <c r="G169" s="3">
        <f t="shared" ca="1" si="33"/>
        <v>0</v>
      </c>
      <c r="H169" s="3">
        <f t="shared" ca="1" si="33"/>
        <v>0</v>
      </c>
      <c r="I169" s="3">
        <f t="shared" ca="1" si="33"/>
        <v>0</v>
      </c>
      <c r="J169" s="3">
        <f t="shared" ca="1" si="33"/>
        <v>0</v>
      </c>
      <c r="K169" s="3">
        <f t="shared" ca="1" si="33"/>
        <v>0</v>
      </c>
      <c r="L169" s="3">
        <f t="shared" ca="1" si="33"/>
        <v>0</v>
      </c>
      <c r="M169" s="3">
        <f t="shared" ca="1" si="33"/>
        <v>0</v>
      </c>
      <c r="N169" s="3">
        <f t="shared" ca="1" si="33"/>
        <v>0</v>
      </c>
      <c r="O169" s="3">
        <f t="shared" ca="1" si="33"/>
        <v>0</v>
      </c>
      <c r="P169" s="3">
        <f t="shared" ca="1" si="33"/>
        <v>0</v>
      </c>
      <c r="Q169" s="3">
        <f t="shared" ca="1" si="33"/>
        <v>0</v>
      </c>
      <c r="R169" s="59" t="str">
        <f t="shared" ca="1" si="26"/>
        <v/>
      </c>
      <c r="S169" s="27" t="str">
        <f t="shared" ca="1" si="27"/>
        <v/>
      </c>
      <c r="T169" s="59" t="str">
        <f t="shared" ca="1" si="28"/>
        <v/>
      </c>
      <c r="U169" s="59" t="str">
        <f t="shared" ca="1" si="29"/>
        <v/>
      </c>
    </row>
    <row r="170" spans="1:21" x14ac:dyDescent="0.25">
      <c r="A170" s="10" t="str">
        <f t="shared" ca="1" si="25"/>
        <v>delete</v>
      </c>
      <c r="B170" s="16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49" t="str" cm="1">
        <f t="array" aca="1" ref="E170" ca="1">IFERROR(IF(_xlfn.XLOOKUP($B170,INDIRECT(SUBSTITUTE("ИсходныеДанные!$где$2:$где$50000","где",$B$4)),INDIRECT(SUBSTITUTE("ИсходныеДанные!$что$2:$что$50000","что",E$4)),"",0,1),"+","-"),"")</f>
        <v/>
      </c>
      <c r="F170" s="3">
        <f t="shared" ca="1" si="33"/>
        <v>0</v>
      </c>
      <c r="G170" s="3">
        <f t="shared" ca="1" si="33"/>
        <v>0</v>
      </c>
      <c r="H170" s="3">
        <f t="shared" ca="1" si="33"/>
        <v>0</v>
      </c>
      <c r="I170" s="3">
        <f t="shared" ca="1" si="33"/>
        <v>0</v>
      </c>
      <c r="J170" s="3">
        <f t="shared" ca="1" si="33"/>
        <v>0</v>
      </c>
      <c r="K170" s="3">
        <f t="shared" ca="1" si="33"/>
        <v>0</v>
      </c>
      <c r="L170" s="3">
        <f t="shared" ca="1" si="33"/>
        <v>0</v>
      </c>
      <c r="M170" s="3">
        <f t="shared" ca="1" si="33"/>
        <v>0</v>
      </c>
      <c r="N170" s="3">
        <f t="shared" ca="1" si="33"/>
        <v>0</v>
      </c>
      <c r="O170" s="3">
        <f t="shared" ca="1" si="33"/>
        <v>0</v>
      </c>
      <c r="P170" s="3">
        <f t="shared" ca="1" si="33"/>
        <v>0</v>
      </c>
      <c r="Q170" s="3">
        <f t="shared" ca="1" si="33"/>
        <v>0</v>
      </c>
      <c r="R170" s="59" t="str">
        <f t="shared" ca="1" si="26"/>
        <v/>
      </c>
      <c r="S170" s="27" t="str">
        <f t="shared" ca="1" si="27"/>
        <v/>
      </c>
      <c r="T170" s="59" t="str">
        <f t="shared" ca="1" si="28"/>
        <v/>
      </c>
      <c r="U170" s="59" t="str">
        <f t="shared" ca="1" si="29"/>
        <v/>
      </c>
    </row>
    <row r="171" spans="1:21" x14ac:dyDescent="0.25">
      <c r="A171" s="10" t="str">
        <f t="shared" ca="1" si="25"/>
        <v>delete</v>
      </c>
      <c r="B171" s="16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49" t="str" cm="1">
        <f t="array" aca="1" ref="E171" ca="1">IFERROR(IF(_xlfn.XLOOKUP($B171,INDIRECT(SUBSTITUTE("ИсходныеДанные!$где$2:$где$50000","где",$B$4)),INDIRECT(SUBSTITUTE("ИсходныеДанные!$что$2:$что$50000","что",E$4)),"",0,1),"+","-"),"")</f>
        <v/>
      </c>
      <c r="F171" s="3">
        <f t="shared" ca="1" si="33"/>
        <v>0</v>
      </c>
      <c r="G171" s="3">
        <f t="shared" ca="1" si="33"/>
        <v>0</v>
      </c>
      <c r="H171" s="3">
        <f t="shared" ca="1" si="33"/>
        <v>0</v>
      </c>
      <c r="I171" s="3">
        <f t="shared" ca="1" si="33"/>
        <v>0</v>
      </c>
      <c r="J171" s="3">
        <f t="shared" ca="1" si="33"/>
        <v>0</v>
      </c>
      <c r="K171" s="3">
        <f t="shared" ca="1" si="33"/>
        <v>0</v>
      </c>
      <c r="L171" s="3">
        <f t="shared" ca="1" si="33"/>
        <v>0</v>
      </c>
      <c r="M171" s="3">
        <f t="shared" ca="1" si="33"/>
        <v>0</v>
      </c>
      <c r="N171" s="3">
        <f t="shared" ca="1" si="33"/>
        <v>0</v>
      </c>
      <c r="O171" s="3">
        <f t="shared" ca="1" si="33"/>
        <v>0</v>
      </c>
      <c r="P171" s="3">
        <f t="shared" ca="1" si="33"/>
        <v>0</v>
      </c>
      <c r="Q171" s="3">
        <f t="shared" ca="1" si="33"/>
        <v>0</v>
      </c>
      <c r="R171" s="59" t="str">
        <f t="shared" ca="1" si="26"/>
        <v/>
      </c>
      <c r="S171" s="27" t="str">
        <f t="shared" ca="1" si="27"/>
        <v/>
      </c>
      <c r="T171" s="59" t="str">
        <f t="shared" ca="1" si="28"/>
        <v/>
      </c>
      <c r="U171" s="59" t="str">
        <f t="shared" ca="1" si="29"/>
        <v/>
      </c>
    </row>
    <row r="172" spans="1:21" x14ac:dyDescent="0.25">
      <c r="A172" s="10" t="str">
        <f t="shared" ca="1" si="25"/>
        <v>delete</v>
      </c>
      <c r="B172" s="16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49" t="str" cm="1">
        <f t="array" aca="1" ref="E172" ca="1">IFERROR(IF(_xlfn.XLOOKUP($B172,INDIRECT(SUBSTITUTE("ИсходныеДанные!$где$2:$где$50000","где",$B$4)),INDIRECT(SUBSTITUTE("ИсходныеДанные!$что$2:$что$50000","что",E$4)),"",0,1),"+","-"),"")</f>
        <v/>
      </c>
      <c r="F172" s="3">
        <f t="shared" ca="1" si="33"/>
        <v>0</v>
      </c>
      <c r="G172" s="3">
        <f t="shared" ca="1" si="33"/>
        <v>0</v>
      </c>
      <c r="H172" s="3">
        <f t="shared" ca="1" si="33"/>
        <v>0</v>
      </c>
      <c r="I172" s="3">
        <f t="shared" ca="1" si="33"/>
        <v>0</v>
      </c>
      <c r="J172" s="3">
        <f t="shared" ca="1" si="33"/>
        <v>0</v>
      </c>
      <c r="K172" s="3">
        <f t="shared" ca="1" si="33"/>
        <v>0</v>
      </c>
      <c r="L172" s="3">
        <f t="shared" ca="1" si="33"/>
        <v>0</v>
      </c>
      <c r="M172" s="3">
        <f t="shared" ca="1" si="33"/>
        <v>0</v>
      </c>
      <c r="N172" s="3">
        <f t="shared" ca="1" si="33"/>
        <v>0</v>
      </c>
      <c r="O172" s="3">
        <f t="shared" ca="1" si="33"/>
        <v>0</v>
      </c>
      <c r="P172" s="3">
        <f t="shared" ca="1" si="33"/>
        <v>0</v>
      </c>
      <c r="Q172" s="3">
        <f t="shared" ca="1" si="33"/>
        <v>0</v>
      </c>
      <c r="R172" s="59" t="str">
        <f t="shared" ca="1" si="26"/>
        <v/>
      </c>
      <c r="S172" s="27" t="str">
        <f t="shared" ca="1" si="27"/>
        <v/>
      </c>
      <c r="T172" s="59" t="str">
        <f t="shared" ca="1" si="28"/>
        <v/>
      </c>
      <c r="U172" s="59" t="str">
        <f t="shared" ca="1" si="29"/>
        <v/>
      </c>
    </row>
    <row r="173" spans="1:21" x14ac:dyDescent="0.25">
      <c r="A173" s="10" t="str">
        <f t="shared" ca="1" si="25"/>
        <v>delete</v>
      </c>
      <c r="B173" s="16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49" t="str" cm="1">
        <f t="array" aca="1" ref="E173" ca="1">IFERROR(IF(_xlfn.XLOOKUP($B173,INDIRECT(SUBSTITUTE("ИсходныеДанные!$где$2:$где$50000","где",$B$4)),INDIRECT(SUBSTITUTE("ИсходныеДанные!$что$2:$что$50000","что",E$4)),"",0,1),"+","-"),"")</f>
        <v/>
      </c>
      <c r="F173" s="3">
        <f t="shared" ca="1" si="33"/>
        <v>0</v>
      </c>
      <c r="G173" s="3">
        <f t="shared" ca="1" si="33"/>
        <v>0</v>
      </c>
      <c r="H173" s="3">
        <f t="shared" ca="1" si="33"/>
        <v>0</v>
      </c>
      <c r="I173" s="3">
        <f t="shared" ca="1" si="33"/>
        <v>0</v>
      </c>
      <c r="J173" s="3">
        <f t="shared" ca="1" si="33"/>
        <v>0</v>
      </c>
      <c r="K173" s="3">
        <f t="shared" ca="1" si="33"/>
        <v>0</v>
      </c>
      <c r="L173" s="3">
        <f t="shared" ca="1" si="33"/>
        <v>0</v>
      </c>
      <c r="M173" s="3">
        <f t="shared" ca="1" si="33"/>
        <v>0</v>
      </c>
      <c r="N173" s="3">
        <f t="shared" ca="1" si="33"/>
        <v>0</v>
      </c>
      <c r="O173" s="3">
        <f t="shared" ca="1" si="33"/>
        <v>0</v>
      </c>
      <c r="P173" s="3">
        <f t="shared" ca="1" si="33"/>
        <v>0</v>
      </c>
      <c r="Q173" s="3">
        <f t="shared" ca="1" si="33"/>
        <v>0</v>
      </c>
      <c r="R173" s="59" t="str">
        <f t="shared" ca="1" si="26"/>
        <v/>
      </c>
      <c r="S173" s="27" t="str">
        <f t="shared" ca="1" si="27"/>
        <v/>
      </c>
      <c r="T173" s="59" t="str">
        <f t="shared" ca="1" si="28"/>
        <v/>
      </c>
      <c r="U173" s="59" t="str">
        <f t="shared" ca="1" si="29"/>
        <v/>
      </c>
    </row>
    <row r="174" spans="1:21" x14ac:dyDescent="0.25">
      <c r="A174" s="10" t="str">
        <f t="shared" ca="1" si="25"/>
        <v>delete</v>
      </c>
      <c r="B174" s="16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49" t="str" cm="1">
        <f t="array" aca="1" ref="E174" ca="1">IFERROR(IF(_xlfn.XLOOKUP($B174,INDIRECT(SUBSTITUTE("ИсходныеДанные!$где$2:$где$50000","где",$B$4)),INDIRECT(SUBSTITUTE("ИсходныеДанные!$что$2:$что$50000","что",E$4)),"",0,1),"+","-"),"")</f>
        <v/>
      </c>
      <c r="F174" s="3">
        <f t="shared" ca="1" si="33"/>
        <v>0</v>
      </c>
      <c r="G174" s="3">
        <f t="shared" ca="1" si="33"/>
        <v>0</v>
      </c>
      <c r="H174" s="3">
        <f t="shared" ca="1" si="33"/>
        <v>0</v>
      </c>
      <c r="I174" s="3">
        <f t="shared" ca="1" si="33"/>
        <v>0</v>
      </c>
      <c r="J174" s="3">
        <f t="shared" ca="1" si="33"/>
        <v>0</v>
      </c>
      <c r="K174" s="3">
        <f t="shared" ca="1" si="33"/>
        <v>0</v>
      </c>
      <c r="L174" s="3">
        <f t="shared" ca="1" si="33"/>
        <v>0</v>
      </c>
      <c r="M174" s="3">
        <f t="shared" ca="1" si="33"/>
        <v>0</v>
      </c>
      <c r="N174" s="3">
        <f t="shared" ca="1" si="33"/>
        <v>0</v>
      </c>
      <c r="O174" s="3">
        <f t="shared" ca="1" si="33"/>
        <v>0</v>
      </c>
      <c r="P174" s="3">
        <f t="shared" ca="1" si="33"/>
        <v>0</v>
      </c>
      <c r="Q174" s="3">
        <f t="shared" ca="1" si="33"/>
        <v>0</v>
      </c>
      <c r="R174" s="59" t="str">
        <f t="shared" ca="1" si="26"/>
        <v/>
      </c>
      <c r="S174" s="27" t="str">
        <f t="shared" ca="1" si="27"/>
        <v/>
      </c>
      <c r="T174" s="59" t="str">
        <f t="shared" ca="1" si="28"/>
        <v/>
      </c>
      <c r="U174" s="59" t="str">
        <f t="shared" ca="1" si="29"/>
        <v/>
      </c>
    </row>
    <row r="175" spans="1:21" x14ac:dyDescent="0.25">
      <c r="A175" s="10" t="str">
        <f t="shared" ca="1" si="25"/>
        <v>delete</v>
      </c>
      <c r="B175" s="16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49" t="str" cm="1">
        <f t="array" aca="1" ref="E175" ca="1">IFERROR(IF(_xlfn.XLOOKUP($B175,INDIRECT(SUBSTITUTE("ИсходныеДанные!$где$2:$где$50000","где",$B$4)),INDIRECT(SUBSTITUTE("ИсходныеДанные!$что$2:$что$50000","что",E$4)),"",0,1),"+","-"),"")</f>
        <v/>
      </c>
      <c r="F175" s="3">
        <f t="shared" ca="1" si="33"/>
        <v>0</v>
      </c>
      <c r="G175" s="3">
        <f t="shared" ca="1" si="33"/>
        <v>0</v>
      </c>
      <c r="H175" s="3">
        <f t="shared" ca="1" si="33"/>
        <v>0</v>
      </c>
      <c r="I175" s="3">
        <f t="shared" ca="1" si="33"/>
        <v>0</v>
      </c>
      <c r="J175" s="3">
        <f t="shared" ca="1" si="33"/>
        <v>0</v>
      </c>
      <c r="K175" s="3">
        <f t="shared" ca="1" si="33"/>
        <v>0</v>
      </c>
      <c r="L175" s="3">
        <f t="shared" ca="1" si="33"/>
        <v>0</v>
      </c>
      <c r="M175" s="3">
        <f t="shared" ca="1" si="33"/>
        <v>0</v>
      </c>
      <c r="N175" s="3">
        <f t="shared" ca="1" si="33"/>
        <v>0</v>
      </c>
      <c r="O175" s="3">
        <f t="shared" ca="1" si="33"/>
        <v>0</v>
      </c>
      <c r="P175" s="3">
        <f t="shared" ca="1" si="33"/>
        <v>0</v>
      </c>
      <c r="Q175" s="3">
        <f t="shared" ca="1" si="33"/>
        <v>0</v>
      </c>
      <c r="R175" s="59" t="str">
        <f t="shared" ca="1" si="26"/>
        <v/>
      </c>
      <c r="S175" s="27" t="str">
        <f t="shared" ca="1" si="27"/>
        <v/>
      </c>
      <c r="T175" s="59" t="str">
        <f t="shared" ca="1" si="28"/>
        <v/>
      </c>
      <c r="U175" s="59" t="str">
        <f t="shared" ca="1" si="29"/>
        <v/>
      </c>
    </row>
    <row r="176" spans="1:21" x14ac:dyDescent="0.25">
      <c r="A176" s="10" t="str">
        <f t="shared" ca="1" si="25"/>
        <v>delete</v>
      </c>
      <c r="B176" s="16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49" t="str" cm="1">
        <f t="array" aca="1" ref="E176" ca="1">IFERROR(IF(_xlfn.XLOOKUP($B176,INDIRECT(SUBSTITUTE("ИсходныеДанные!$где$2:$где$50000","где",$B$4)),INDIRECT(SUBSTITUTE("ИсходныеДанные!$что$2:$что$50000","что",E$4)),"",0,1),"+","-"),"")</f>
        <v/>
      </c>
      <c r="F176" s="3">
        <f t="shared" ca="1" si="33"/>
        <v>0</v>
      </c>
      <c r="G176" s="3">
        <f t="shared" ca="1" si="33"/>
        <v>0</v>
      </c>
      <c r="H176" s="3">
        <f t="shared" ca="1" si="33"/>
        <v>0</v>
      </c>
      <c r="I176" s="3">
        <f t="shared" ca="1" si="33"/>
        <v>0</v>
      </c>
      <c r="J176" s="3">
        <f t="shared" ca="1" si="33"/>
        <v>0</v>
      </c>
      <c r="K176" s="3">
        <f t="shared" ca="1" si="33"/>
        <v>0</v>
      </c>
      <c r="L176" s="3">
        <f t="shared" ca="1" si="33"/>
        <v>0</v>
      </c>
      <c r="M176" s="3">
        <f t="shared" ca="1" si="33"/>
        <v>0</v>
      </c>
      <c r="N176" s="3">
        <f t="shared" ca="1" si="33"/>
        <v>0</v>
      </c>
      <c r="O176" s="3">
        <f t="shared" ca="1" si="33"/>
        <v>0</v>
      </c>
      <c r="P176" s="3">
        <f t="shared" ca="1" si="33"/>
        <v>0</v>
      </c>
      <c r="Q176" s="3">
        <f t="shared" ca="1" si="33"/>
        <v>0</v>
      </c>
      <c r="R176" s="59" t="str">
        <f t="shared" ca="1" si="26"/>
        <v/>
      </c>
      <c r="S176" s="27" t="str">
        <f t="shared" ca="1" si="27"/>
        <v/>
      </c>
      <c r="T176" s="59" t="str">
        <f t="shared" ca="1" si="28"/>
        <v/>
      </c>
      <c r="U176" s="59" t="str">
        <f t="shared" ca="1" si="29"/>
        <v/>
      </c>
    </row>
    <row r="177" spans="1:21" x14ac:dyDescent="0.25">
      <c r="A177" s="10" t="str">
        <f t="shared" ca="1" si="25"/>
        <v>delete</v>
      </c>
      <c r="B177" s="16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49" t="str" cm="1">
        <f t="array" aca="1" ref="E177" ca="1">IFERROR(IF(_xlfn.XLOOKUP($B177,INDIRECT(SUBSTITUTE("ИсходныеДанные!$где$2:$где$50000","где",$B$4)),INDIRECT(SUBSTITUTE("ИсходныеДанные!$что$2:$что$50000","что",E$4)),"",0,1),"+","-"),"")</f>
        <v/>
      </c>
      <c r="F177" s="3">
        <f t="shared" ca="1" si="33"/>
        <v>0</v>
      </c>
      <c r="G177" s="3">
        <f t="shared" ca="1" si="33"/>
        <v>0</v>
      </c>
      <c r="H177" s="3">
        <f t="shared" ca="1" si="33"/>
        <v>0</v>
      </c>
      <c r="I177" s="3">
        <f t="shared" ca="1" si="33"/>
        <v>0</v>
      </c>
      <c r="J177" s="3">
        <f t="shared" ca="1" si="33"/>
        <v>0</v>
      </c>
      <c r="K177" s="3">
        <f t="shared" ca="1" si="33"/>
        <v>0</v>
      </c>
      <c r="L177" s="3">
        <f t="shared" ca="1" si="33"/>
        <v>0</v>
      </c>
      <c r="M177" s="3">
        <f t="shared" ca="1" si="33"/>
        <v>0</v>
      </c>
      <c r="N177" s="3">
        <f t="shared" ca="1" si="33"/>
        <v>0</v>
      </c>
      <c r="O177" s="3">
        <f t="shared" ca="1" si="33"/>
        <v>0</v>
      </c>
      <c r="P177" s="3">
        <f t="shared" ca="1" si="33"/>
        <v>0</v>
      </c>
      <c r="Q177" s="3">
        <f t="shared" ca="1" si="33"/>
        <v>0</v>
      </c>
      <c r="R177" s="59" t="str">
        <f t="shared" ca="1" si="26"/>
        <v/>
      </c>
      <c r="S177" s="27" t="str">
        <f t="shared" ca="1" si="27"/>
        <v/>
      </c>
      <c r="T177" s="59" t="str">
        <f t="shared" ca="1" si="28"/>
        <v/>
      </c>
      <c r="U177" s="59" t="str">
        <f t="shared" ca="1" si="29"/>
        <v/>
      </c>
    </row>
    <row r="178" spans="1:21" x14ac:dyDescent="0.25">
      <c r="A178" s="10" t="str">
        <f t="shared" ca="1" si="25"/>
        <v>delete</v>
      </c>
      <c r="B178" s="16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49" t="str" cm="1">
        <f t="array" aca="1" ref="E178" ca="1">IFERROR(IF(_xlfn.XLOOKUP($B178,INDIRECT(SUBSTITUTE("ИсходныеДанные!$где$2:$где$50000","где",$B$4)),INDIRECT(SUBSTITUTE("ИсходныеДанные!$что$2:$что$50000","что",E$4)),"",0,1),"+","-"),"")</f>
        <v/>
      </c>
      <c r="F178" s="3">
        <f t="shared" ca="1" si="33"/>
        <v>0</v>
      </c>
      <c r="G178" s="3">
        <f t="shared" ca="1" si="33"/>
        <v>0</v>
      </c>
      <c r="H178" s="3">
        <f t="shared" ca="1" si="33"/>
        <v>0</v>
      </c>
      <c r="I178" s="3">
        <f t="shared" ca="1" si="33"/>
        <v>0</v>
      </c>
      <c r="J178" s="3">
        <f t="shared" ca="1" si="33"/>
        <v>0</v>
      </c>
      <c r="K178" s="3">
        <f t="shared" ca="1" si="33"/>
        <v>0</v>
      </c>
      <c r="L178" s="3">
        <f t="shared" ca="1" si="33"/>
        <v>0</v>
      </c>
      <c r="M178" s="3">
        <f t="shared" ca="1" si="33"/>
        <v>0</v>
      </c>
      <c r="N178" s="3">
        <f t="shared" ca="1" si="33"/>
        <v>0</v>
      </c>
      <c r="O178" s="3">
        <f t="shared" ca="1" si="33"/>
        <v>0</v>
      </c>
      <c r="P178" s="3">
        <f t="shared" ca="1" si="33"/>
        <v>0</v>
      </c>
      <c r="Q178" s="3">
        <f t="shared" ca="1" si="33"/>
        <v>0</v>
      </c>
      <c r="R178" s="59" t="str">
        <f t="shared" ca="1" si="26"/>
        <v/>
      </c>
      <c r="S178" s="27" t="str">
        <f t="shared" ca="1" si="27"/>
        <v/>
      </c>
      <c r="T178" s="59" t="str">
        <f t="shared" ca="1" si="28"/>
        <v/>
      </c>
      <c r="U178" s="59" t="str">
        <f t="shared" ca="1" si="29"/>
        <v/>
      </c>
    </row>
    <row r="179" spans="1:21" x14ac:dyDescent="0.25">
      <c r="A179" s="10" t="str">
        <f t="shared" ca="1" si="25"/>
        <v>delete</v>
      </c>
      <c r="B179" s="16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49" t="str" cm="1">
        <f t="array" aca="1" ref="E179" ca="1">IFERROR(IF(_xlfn.XLOOKUP($B179,INDIRECT(SUBSTITUTE("ИсходныеДанные!$где$2:$где$50000","где",$B$4)),INDIRECT(SUBSTITUTE("ИсходныеДанные!$что$2:$что$50000","что",E$4)),"",0,1),"+","-"),"")</f>
        <v/>
      </c>
      <c r="F179" s="3">
        <f t="shared" ref="F179:Q188" ca="1" si="34">IF($B179&lt;&gt;"",SUMIF(INDIRECT("ИсходныеДанные!$"&amp;$F$4&amp;"$2:$"&amp;$F$4&amp;"$50000"),$B179&amp;"#"&amp;F$6,INDIRECT("ИсходныеДанные!$J$2:$J$50000")),0)</f>
        <v>0</v>
      </c>
      <c r="G179" s="3">
        <f t="shared" ca="1" si="34"/>
        <v>0</v>
      </c>
      <c r="H179" s="3">
        <f t="shared" ca="1" si="34"/>
        <v>0</v>
      </c>
      <c r="I179" s="3">
        <f t="shared" ca="1" si="34"/>
        <v>0</v>
      </c>
      <c r="J179" s="3">
        <f t="shared" ca="1" si="34"/>
        <v>0</v>
      </c>
      <c r="K179" s="3">
        <f t="shared" ca="1" si="34"/>
        <v>0</v>
      </c>
      <c r="L179" s="3">
        <f t="shared" ca="1" si="34"/>
        <v>0</v>
      </c>
      <c r="M179" s="3">
        <f t="shared" ca="1" si="34"/>
        <v>0</v>
      </c>
      <c r="N179" s="3">
        <f t="shared" ca="1" si="34"/>
        <v>0</v>
      </c>
      <c r="O179" s="3">
        <f t="shared" ca="1" si="34"/>
        <v>0</v>
      </c>
      <c r="P179" s="3">
        <f t="shared" ca="1" si="34"/>
        <v>0</v>
      </c>
      <c r="Q179" s="3">
        <f t="shared" ca="1" si="34"/>
        <v>0</v>
      </c>
      <c r="R179" s="59" t="str">
        <f t="shared" ca="1" si="26"/>
        <v/>
      </c>
      <c r="S179" s="27" t="str">
        <f t="shared" ca="1" si="27"/>
        <v/>
      </c>
      <c r="T179" s="59" t="str">
        <f t="shared" ca="1" si="28"/>
        <v/>
      </c>
      <c r="U179" s="59" t="str">
        <f t="shared" ca="1" si="29"/>
        <v/>
      </c>
    </row>
    <row r="180" spans="1:21" x14ac:dyDescent="0.25">
      <c r="A180" s="10" t="str">
        <f t="shared" ca="1" si="25"/>
        <v>delete</v>
      </c>
      <c r="B180" s="16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49" t="str" cm="1">
        <f t="array" aca="1" ref="E180" ca="1">IFERROR(IF(_xlfn.XLOOKUP($B180,INDIRECT(SUBSTITUTE("ИсходныеДанные!$где$2:$где$50000","где",$B$4)),INDIRECT(SUBSTITUTE("ИсходныеДанные!$что$2:$что$50000","что",E$4)),"",0,1),"+","-"),"")</f>
        <v/>
      </c>
      <c r="F180" s="3">
        <f t="shared" ca="1" si="34"/>
        <v>0</v>
      </c>
      <c r="G180" s="3">
        <f t="shared" ca="1" si="34"/>
        <v>0</v>
      </c>
      <c r="H180" s="3">
        <f t="shared" ca="1" si="34"/>
        <v>0</v>
      </c>
      <c r="I180" s="3">
        <f t="shared" ca="1" si="34"/>
        <v>0</v>
      </c>
      <c r="J180" s="3">
        <f t="shared" ca="1" si="34"/>
        <v>0</v>
      </c>
      <c r="K180" s="3">
        <f t="shared" ca="1" si="34"/>
        <v>0</v>
      </c>
      <c r="L180" s="3">
        <f t="shared" ca="1" si="34"/>
        <v>0</v>
      </c>
      <c r="M180" s="3">
        <f t="shared" ca="1" si="34"/>
        <v>0</v>
      </c>
      <c r="N180" s="3">
        <f t="shared" ca="1" si="34"/>
        <v>0</v>
      </c>
      <c r="O180" s="3">
        <f t="shared" ca="1" si="34"/>
        <v>0</v>
      </c>
      <c r="P180" s="3">
        <f t="shared" ca="1" si="34"/>
        <v>0</v>
      </c>
      <c r="Q180" s="3">
        <f t="shared" ca="1" si="34"/>
        <v>0</v>
      </c>
      <c r="R180" s="59" t="str">
        <f t="shared" ca="1" si="26"/>
        <v/>
      </c>
      <c r="S180" s="27" t="str">
        <f t="shared" ca="1" si="27"/>
        <v/>
      </c>
      <c r="T180" s="59" t="str">
        <f t="shared" ca="1" si="28"/>
        <v/>
      </c>
      <c r="U180" s="59" t="str">
        <f t="shared" ca="1" si="29"/>
        <v/>
      </c>
    </row>
    <row r="181" spans="1:21" x14ac:dyDescent="0.25">
      <c r="A181" s="10" t="str">
        <f t="shared" ca="1" si="25"/>
        <v>delete</v>
      </c>
      <c r="B181" s="16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49" t="str" cm="1">
        <f t="array" aca="1" ref="E181" ca="1">IFERROR(IF(_xlfn.XLOOKUP($B181,INDIRECT(SUBSTITUTE("ИсходныеДанные!$где$2:$где$50000","где",$B$4)),INDIRECT(SUBSTITUTE("ИсходныеДанные!$что$2:$что$50000","что",E$4)),"",0,1),"+","-"),"")</f>
        <v/>
      </c>
      <c r="F181" s="3">
        <f t="shared" ca="1" si="34"/>
        <v>0</v>
      </c>
      <c r="G181" s="3">
        <f t="shared" ca="1" si="34"/>
        <v>0</v>
      </c>
      <c r="H181" s="3">
        <f t="shared" ca="1" si="34"/>
        <v>0</v>
      </c>
      <c r="I181" s="3">
        <f t="shared" ca="1" si="34"/>
        <v>0</v>
      </c>
      <c r="J181" s="3">
        <f t="shared" ca="1" si="34"/>
        <v>0</v>
      </c>
      <c r="K181" s="3">
        <f t="shared" ca="1" si="34"/>
        <v>0</v>
      </c>
      <c r="L181" s="3">
        <f t="shared" ca="1" si="34"/>
        <v>0</v>
      </c>
      <c r="M181" s="3">
        <f t="shared" ca="1" si="34"/>
        <v>0</v>
      </c>
      <c r="N181" s="3">
        <f t="shared" ca="1" si="34"/>
        <v>0</v>
      </c>
      <c r="O181" s="3">
        <f t="shared" ca="1" si="34"/>
        <v>0</v>
      </c>
      <c r="P181" s="3">
        <f t="shared" ca="1" si="34"/>
        <v>0</v>
      </c>
      <c r="Q181" s="3">
        <f t="shared" ca="1" si="34"/>
        <v>0</v>
      </c>
      <c r="R181" s="59" t="str">
        <f t="shared" ca="1" si="26"/>
        <v/>
      </c>
      <c r="S181" s="27" t="str">
        <f t="shared" ca="1" si="27"/>
        <v/>
      </c>
      <c r="T181" s="59" t="str">
        <f t="shared" ca="1" si="28"/>
        <v/>
      </c>
      <c r="U181" s="59" t="str">
        <f t="shared" ca="1" si="29"/>
        <v/>
      </c>
    </row>
    <row r="182" spans="1:21" x14ac:dyDescent="0.25">
      <c r="A182" s="10" t="str">
        <f t="shared" ca="1" si="25"/>
        <v>delete</v>
      </c>
      <c r="B182" s="16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49" t="str" cm="1">
        <f t="array" aca="1" ref="E182" ca="1">IFERROR(IF(_xlfn.XLOOKUP($B182,INDIRECT(SUBSTITUTE("ИсходныеДанные!$где$2:$где$50000","где",$B$4)),INDIRECT(SUBSTITUTE("ИсходныеДанные!$что$2:$что$50000","что",E$4)),"",0,1),"+","-"),"")</f>
        <v/>
      </c>
      <c r="F182" s="3">
        <f t="shared" ca="1" si="34"/>
        <v>0</v>
      </c>
      <c r="G182" s="3">
        <f t="shared" ca="1" si="34"/>
        <v>0</v>
      </c>
      <c r="H182" s="3">
        <f t="shared" ca="1" si="34"/>
        <v>0</v>
      </c>
      <c r="I182" s="3">
        <f t="shared" ca="1" si="34"/>
        <v>0</v>
      </c>
      <c r="J182" s="3">
        <f t="shared" ca="1" si="34"/>
        <v>0</v>
      </c>
      <c r="K182" s="3">
        <f t="shared" ca="1" si="34"/>
        <v>0</v>
      </c>
      <c r="L182" s="3">
        <f t="shared" ca="1" si="34"/>
        <v>0</v>
      </c>
      <c r="M182" s="3">
        <f t="shared" ca="1" si="34"/>
        <v>0</v>
      </c>
      <c r="N182" s="3">
        <f t="shared" ca="1" si="34"/>
        <v>0</v>
      </c>
      <c r="O182" s="3">
        <f t="shared" ca="1" si="34"/>
        <v>0</v>
      </c>
      <c r="P182" s="3">
        <f t="shared" ca="1" si="34"/>
        <v>0</v>
      </c>
      <c r="Q182" s="3">
        <f t="shared" ca="1" si="34"/>
        <v>0</v>
      </c>
      <c r="R182" s="59" t="str">
        <f t="shared" ca="1" si="26"/>
        <v/>
      </c>
      <c r="S182" s="27" t="str">
        <f t="shared" ca="1" si="27"/>
        <v/>
      </c>
      <c r="T182" s="59" t="str">
        <f t="shared" ca="1" si="28"/>
        <v/>
      </c>
      <c r="U182" s="59" t="str">
        <f t="shared" ca="1" si="29"/>
        <v/>
      </c>
    </row>
    <row r="183" spans="1:21" x14ac:dyDescent="0.25">
      <c r="A183" s="10" t="str">
        <f t="shared" ca="1" si="25"/>
        <v>delete</v>
      </c>
      <c r="B183" s="16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49" t="str" cm="1">
        <f t="array" aca="1" ref="E183" ca="1">IFERROR(IF(_xlfn.XLOOKUP($B183,INDIRECT(SUBSTITUTE("ИсходныеДанные!$где$2:$где$50000","где",$B$4)),INDIRECT(SUBSTITUTE("ИсходныеДанные!$что$2:$что$50000","что",E$4)),"",0,1),"+","-"),"")</f>
        <v/>
      </c>
      <c r="F183" s="3">
        <f t="shared" ca="1" si="34"/>
        <v>0</v>
      </c>
      <c r="G183" s="3">
        <f t="shared" ca="1" si="34"/>
        <v>0</v>
      </c>
      <c r="H183" s="3">
        <f t="shared" ca="1" si="34"/>
        <v>0</v>
      </c>
      <c r="I183" s="3">
        <f t="shared" ca="1" si="34"/>
        <v>0</v>
      </c>
      <c r="J183" s="3">
        <f t="shared" ca="1" si="34"/>
        <v>0</v>
      </c>
      <c r="K183" s="3">
        <f t="shared" ca="1" si="34"/>
        <v>0</v>
      </c>
      <c r="L183" s="3">
        <f t="shared" ca="1" si="34"/>
        <v>0</v>
      </c>
      <c r="M183" s="3">
        <f t="shared" ca="1" si="34"/>
        <v>0</v>
      </c>
      <c r="N183" s="3">
        <f t="shared" ca="1" si="34"/>
        <v>0</v>
      </c>
      <c r="O183" s="3">
        <f t="shared" ca="1" si="34"/>
        <v>0</v>
      </c>
      <c r="P183" s="3">
        <f t="shared" ca="1" si="34"/>
        <v>0</v>
      </c>
      <c r="Q183" s="3">
        <f t="shared" ca="1" si="34"/>
        <v>0</v>
      </c>
      <c r="R183" s="59" t="str">
        <f t="shared" ca="1" si="26"/>
        <v/>
      </c>
      <c r="S183" s="27" t="str">
        <f t="shared" ca="1" si="27"/>
        <v/>
      </c>
      <c r="T183" s="59" t="str">
        <f t="shared" ca="1" si="28"/>
        <v/>
      </c>
      <c r="U183" s="59" t="str">
        <f t="shared" ca="1" si="29"/>
        <v/>
      </c>
    </row>
    <row r="184" spans="1:21" x14ac:dyDescent="0.25">
      <c r="A184" s="10" t="str">
        <f t="shared" ca="1" si="25"/>
        <v>delete</v>
      </c>
      <c r="B184" s="16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49" t="str" cm="1">
        <f t="array" aca="1" ref="E184" ca="1">IFERROR(IF(_xlfn.XLOOKUP($B184,INDIRECT(SUBSTITUTE("ИсходныеДанные!$где$2:$где$50000","где",$B$4)),INDIRECT(SUBSTITUTE("ИсходныеДанные!$что$2:$что$50000","что",E$4)),"",0,1),"+","-"),"")</f>
        <v/>
      </c>
      <c r="F184" s="3">
        <f t="shared" ca="1" si="34"/>
        <v>0</v>
      </c>
      <c r="G184" s="3">
        <f t="shared" ca="1" si="34"/>
        <v>0</v>
      </c>
      <c r="H184" s="3">
        <f t="shared" ca="1" si="34"/>
        <v>0</v>
      </c>
      <c r="I184" s="3">
        <f t="shared" ca="1" si="34"/>
        <v>0</v>
      </c>
      <c r="J184" s="3">
        <f t="shared" ca="1" si="34"/>
        <v>0</v>
      </c>
      <c r="K184" s="3">
        <f t="shared" ca="1" si="34"/>
        <v>0</v>
      </c>
      <c r="L184" s="3">
        <f t="shared" ca="1" si="34"/>
        <v>0</v>
      </c>
      <c r="M184" s="3">
        <f t="shared" ca="1" si="34"/>
        <v>0</v>
      </c>
      <c r="N184" s="3">
        <f t="shared" ca="1" si="34"/>
        <v>0</v>
      </c>
      <c r="O184" s="3">
        <f t="shared" ca="1" si="34"/>
        <v>0</v>
      </c>
      <c r="P184" s="3">
        <f t="shared" ca="1" si="34"/>
        <v>0</v>
      </c>
      <c r="Q184" s="3">
        <f t="shared" ca="1" si="34"/>
        <v>0</v>
      </c>
      <c r="R184" s="59" t="str">
        <f t="shared" ca="1" si="26"/>
        <v/>
      </c>
      <c r="S184" s="27" t="str">
        <f t="shared" ca="1" si="27"/>
        <v/>
      </c>
      <c r="T184" s="59" t="str">
        <f t="shared" ca="1" si="28"/>
        <v/>
      </c>
      <c r="U184" s="59" t="str">
        <f t="shared" ca="1" si="29"/>
        <v/>
      </c>
    </row>
    <row r="185" spans="1:21" x14ac:dyDescent="0.25">
      <c r="A185" s="10" t="str">
        <f t="shared" ca="1" si="25"/>
        <v>delete</v>
      </c>
      <c r="B185" s="16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49" t="str" cm="1">
        <f t="array" aca="1" ref="E185" ca="1">IFERROR(IF(_xlfn.XLOOKUP($B185,INDIRECT(SUBSTITUTE("ИсходныеДанные!$где$2:$где$50000","где",$B$4)),INDIRECT(SUBSTITUTE("ИсходныеДанные!$что$2:$что$50000","что",E$4)),"",0,1),"+","-"),"")</f>
        <v/>
      </c>
      <c r="F185" s="3">
        <f t="shared" ca="1" si="34"/>
        <v>0</v>
      </c>
      <c r="G185" s="3">
        <f t="shared" ca="1" si="34"/>
        <v>0</v>
      </c>
      <c r="H185" s="3">
        <f t="shared" ca="1" si="34"/>
        <v>0</v>
      </c>
      <c r="I185" s="3">
        <f t="shared" ca="1" si="34"/>
        <v>0</v>
      </c>
      <c r="J185" s="3">
        <f t="shared" ca="1" si="34"/>
        <v>0</v>
      </c>
      <c r="K185" s="3">
        <f t="shared" ca="1" si="34"/>
        <v>0</v>
      </c>
      <c r="L185" s="3">
        <f t="shared" ca="1" si="34"/>
        <v>0</v>
      </c>
      <c r="M185" s="3">
        <f t="shared" ca="1" si="34"/>
        <v>0</v>
      </c>
      <c r="N185" s="3">
        <f t="shared" ca="1" si="34"/>
        <v>0</v>
      </c>
      <c r="O185" s="3">
        <f t="shared" ca="1" si="34"/>
        <v>0</v>
      </c>
      <c r="P185" s="3">
        <f t="shared" ca="1" si="34"/>
        <v>0</v>
      </c>
      <c r="Q185" s="3">
        <f t="shared" ca="1" si="34"/>
        <v>0</v>
      </c>
      <c r="R185" s="59" t="str">
        <f t="shared" ca="1" si="26"/>
        <v/>
      </c>
      <c r="S185" s="27" t="str">
        <f t="shared" ca="1" si="27"/>
        <v/>
      </c>
      <c r="T185" s="59" t="str">
        <f t="shared" ca="1" si="28"/>
        <v/>
      </c>
      <c r="U185" s="59" t="str">
        <f t="shared" ca="1" si="29"/>
        <v/>
      </c>
    </row>
    <row r="186" spans="1:21" x14ac:dyDescent="0.25">
      <c r="A186" s="10" t="str">
        <f t="shared" ca="1" si="25"/>
        <v>delete</v>
      </c>
      <c r="B186" s="16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49" t="str" cm="1">
        <f t="array" aca="1" ref="E186" ca="1">IFERROR(IF(_xlfn.XLOOKUP($B186,INDIRECT(SUBSTITUTE("ИсходныеДанные!$где$2:$где$50000","где",$B$4)),INDIRECT(SUBSTITUTE("ИсходныеДанные!$что$2:$что$50000","что",E$4)),"",0,1),"+","-"),"")</f>
        <v/>
      </c>
      <c r="F186" s="3">
        <f t="shared" ca="1" si="34"/>
        <v>0</v>
      </c>
      <c r="G186" s="3">
        <f t="shared" ca="1" si="34"/>
        <v>0</v>
      </c>
      <c r="H186" s="3">
        <f t="shared" ca="1" si="34"/>
        <v>0</v>
      </c>
      <c r="I186" s="3">
        <f t="shared" ca="1" si="34"/>
        <v>0</v>
      </c>
      <c r="J186" s="3">
        <f t="shared" ca="1" si="34"/>
        <v>0</v>
      </c>
      <c r="K186" s="3">
        <f t="shared" ca="1" si="34"/>
        <v>0</v>
      </c>
      <c r="L186" s="3">
        <f t="shared" ca="1" si="34"/>
        <v>0</v>
      </c>
      <c r="M186" s="3">
        <f t="shared" ca="1" si="34"/>
        <v>0</v>
      </c>
      <c r="N186" s="3">
        <f t="shared" ca="1" si="34"/>
        <v>0</v>
      </c>
      <c r="O186" s="3">
        <f t="shared" ca="1" si="34"/>
        <v>0</v>
      </c>
      <c r="P186" s="3">
        <f t="shared" ca="1" si="34"/>
        <v>0</v>
      </c>
      <c r="Q186" s="3">
        <f t="shared" ca="1" si="34"/>
        <v>0</v>
      </c>
      <c r="R186" s="59" t="str">
        <f t="shared" ca="1" si="26"/>
        <v/>
      </c>
      <c r="S186" s="27" t="str">
        <f t="shared" ca="1" si="27"/>
        <v/>
      </c>
      <c r="T186" s="59" t="str">
        <f t="shared" ca="1" si="28"/>
        <v/>
      </c>
      <c r="U186" s="59" t="str">
        <f t="shared" ca="1" si="29"/>
        <v/>
      </c>
    </row>
    <row r="187" spans="1:21" x14ac:dyDescent="0.25">
      <c r="A187" s="10" t="str">
        <f t="shared" ca="1" si="25"/>
        <v>delete</v>
      </c>
      <c r="B187" s="16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49" t="str" cm="1">
        <f t="array" aca="1" ref="E187" ca="1">IFERROR(IF(_xlfn.XLOOKUP($B187,INDIRECT(SUBSTITUTE("ИсходныеДанные!$где$2:$где$50000","где",$B$4)),INDIRECT(SUBSTITUTE("ИсходныеДанные!$что$2:$что$50000","что",E$4)),"",0,1),"+","-"),"")</f>
        <v/>
      </c>
      <c r="F187" s="3">
        <f t="shared" ca="1" si="34"/>
        <v>0</v>
      </c>
      <c r="G187" s="3">
        <f t="shared" ca="1" si="34"/>
        <v>0</v>
      </c>
      <c r="H187" s="3">
        <f t="shared" ca="1" si="34"/>
        <v>0</v>
      </c>
      <c r="I187" s="3">
        <f t="shared" ca="1" si="34"/>
        <v>0</v>
      </c>
      <c r="J187" s="3">
        <f t="shared" ca="1" si="34"/>
        <v>0</v>
      </c>
      <c r="K187" s="3">
        <f t="shared" ca="1" si="34"/>
        <v>0</v>
      </c>
      <c r="L187" s="3">
        <f t="shared" ca="1" si="34"/>
        <v>0</v>
      </c>
      <c r="M187" s="3">
        <f t="shared" ca="1" si="34"/>
        <v>0</v>
      </c>
      <c r="N187" s="3">
        <f t="shared" ca="1" si="34"/>
        <v>0</v>
      </c>
      <c r="O187" s="3">
        <f t="shared" ca="1" si="34"/>
        <v>0</v>
      </c>
      <c r="P187" s="3">
        <f t="shared" ca="1" si="34"/>
        <v>0</v>
      </c>
      <c r="Q187" s="3">
        <f t="shared" ca="1" si="34"/>
        <v>0</v>
      </c>
      <c r="R187" s="59" t="str">
        <f t="shared" ca="1" si="26"/>
        <v/>
      </c>
      <c r="S187" s="27" t="str">
        <f t="shared" ca="1" si="27"/>
        <v/>
      </c>
      <c r="T187" s="59" t="str">
        <f t="shared" ca="1" si="28"/>
        <v/>
      </c>
      <c r="U187" s="59" t="str">
        <f t="shared" ca="1" si="29"/>
        <v/>
      </c>
    </row>
    <row r="188" spans="1:21" x14ac:dyDescent="0.25">
      <c r="A188" s="10" t="str">
        <f t="shared" ca="1" si="25"/>
        <v>delete</v>
      </c>
      <c r="B188" s="16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49" t="str" cm="1">
        <f t="array" aca="1" ref="E188" ca="1">IFERROR(IF(_xlfn.XLOOKUP($B188,INDIRECT(SUBSTITUTE("ИсходныеДанные!$где$2:$где$50000","где",$B$4)),INDIRECT(SUBSTITUTE("ИсходныеДанные!$что$2:$что$50000","что",E$4)),"",0,1),"+","-"),"")</f>
        <v/>
      </c>
      <c r="F188" s="3">
        <f t="shared" ca="1" si="34"/>
        <v>0</v>
      </c>
      <c r="G188" s="3">
        <f t="shared" ca="1" si="34"/>
        <v>0</v>
      </c>
      <c r="H188" s="3">
        <f t="shared" ca="1" si="34"/>
        <v>0</v>
      </c>
      <c r="I188" s="3">
        <f t="shared" ca="1" si="34"/>
        <v>0</v>
      </c>
      <c r="J188" s="3">
        <f t="shared" ca="1" si="34"/>
        <v>0</v>
      </c>
      <c r="K188" s="3">
        <f t="shared" ca="1" si="34"/>
        <v>0</v>
      </c>
      <c r="L188" s="3">
        <f t="shared" ca="1" si="34"/>
        <v>0</v>
      </c>
      <c r="M188" s="3">
        <f t="shared" ca="1" si="34"/>
        <v>0</v>
      </c>
      <c r="N188" s="3">
        <f t="shared" ca="1" si="34"/>
        <v>0</v>
      </c>
      <c r="O188" s="3">
        <f t="shared" ca="1" si="34"/>
        <v>0</v>
      </c>
      <c r="P188" s="3">
        <f t="shared" ca="1" si="34"/>
        <v>0</v>
      </c>
      <c r="Q188" s="3">
        <f t="shared" ca="1" si="34"/>
        <v>0</v>
      </c>
      <c r="R188" s="59" t="str">
        <f t="shared" ca="1" si="26"/>
        <v/>
      </c>
      <c r="S188" s="27" t="str">
        <f t="shared" ca="1" si="27"/>
        <v/>
      </c>
      <c r="T188" s="59" t="str">
        <f t="shared" ca="1" si="28"/>
        <v/>
      </c>
      <c r="U188" s="59" t="str">
        <f t="shared" ca="1" si="29"/>
        <v/>
      </c>
    </row>
    <row r="189" spans="1:21" x14ac:dyDescent="0.25">
      <c r="A189" s="10" t="str">
        <f t="shared" ca="1" si="25"/>
        <v>delete</v>
      </c>
      <c r="B189" s="16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49" t="str" cm="1">
        <f t="array" aca="1" ref="E189" ca="1">IFERROR(IF(_xlfn.XLOOKUP($B189,INDIRECT(SUBSTITUTE("ИсходныеДанные!$где$2:$где$50000","где",$B$4)),INDIRECT(SUBSTITUTE("ИсходныеДанные!$что$2:$что$50000","что",E$4)),"",0,1),"+","-"),"")</f>
        <v/>
      </c>
      <c r="F189" s="3">
        <f t="shared" ref="F189:Q198" ca="1" si="35">IF($B189&lt;&gt;"",SUMIF(INDIRECT("ИсходныеДанные!$"&amp;$F$4&amp;"$2:$"&amp;$F$4&amp;"$50000"),$B189&amp;"#"&amp;F$6,INDIRECT("ИсходныеДанные!$J$2:$J$50000")),0)</f>
        <v>0</v>
      </c>
      <c r="G189" s="3">
        <f t="shared" ca="1" si="35"/>
        <v>0</v>
      </c>
      <c r="H189" s="3">
        <f t="shared" ca="1" si="35"/>
        <v>0</v>
      </c>
      <c r="I189" s="3">
        <f t="shared" ca="1" si="35"/>
        <v>0</v>
      </c>
      <c r="J189" s="3">
        <f t="shared" ca="1" si="35"/>
        <v>0</v>
      </c>
      <c r="K189" s="3">
        <f t="shared" ca="1" si="35"/>
        <v>0</v>
      </c>
      <c r="L189" s="3">
        <f t="shared" ca="1" si="35"/>
        <v>0</v>
      </c>
      <c r="M189" s="3">
        <f t="shared" ca="1" si="35"/>
        <v>0</v>
      </c>
      <c r="N189" s="3">
        <f t="shared" ca="1" si="35"/>
        <v>0</v>
      </c>
      <c r="O189" s="3">
        <f t="shared" ca="1" si="35"/>
        <v>0</v>
      </c>
      <c r="P189" s="3">
        <f t="shared" ca="1" si="35"/>
        <v>0</v>
      </c>
      <c r="Q189" s="3">
        <f t="shared" ca="1" si="35"/>
        <v>0</v>
      </c>
      <c r="R189" s="59" t="str">
        <f t="shared" ca="1" si="26"/>
        <v/>
      </c>
      <c r="S189" s="27" t="str">
        <f t="shared" ca="1" si="27"/>
        <v/>
      </c>
      <c r="T189" s="59" t="str">
        <f t="shared" ca="1" si="28"/>
        <v/>
      </c>
      <c r="U189" s="59" t="str">
        <f t="shared" ca="1" si="29"/>
        <v/>
      </c>
    </row>
    <row r="190" spans="1:21" x14ac:dyDescent="0.25">
      <c r="A190" s="10" t="str">
        <f t="shared" ca="1" si="25"/>
        <v>delete</v>
      </c>
      <c r="B190" s="16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49" t="str" cm="1">
        <f t="array" aca="1" ref="E190" ca="1">IFERROR(IF(_xlfn.XLOOKUP($B190,INDIRECT(SUBSTITUTE("ИсходныеДанные!$где$2:$где$50000","где",$B$4)),INDIRECT(SUBSTITUTE("ИсходныеДанные!$что$2:$что$50000","что",E$4)),"",0,1),"+","-"),"")</f>
        <v/>
      </c>
      <c r="F190" s="3">
        <f t="shared" ca="1" si="35"/>
        <v>0</v>
      </c>
      <c r="G190" s="3">
        <f t="shared" ca="1" si="35"/>
        <v>0</v>
      </c>
      <c r="H190" s="3">
        <f t="shared" ca="1" si="35"/>
        <v>0</v>
      </c>
      <c r="I190" s="3">
        <f t="shared" ca="1" si="35"/>
        <v>0</v>
      </c>
      <c r="J190" s="3">
        <f t="shared" ca="1" si="35"/>
        <v>0</v>
      </c>
      <c r="K190" s="3">
        <f t="shared" ca="1" si="35"/>
        <v>0</v>
      </c>
      <c r="L190" s="3">
        <f t="shared" ca="1" si="35"/>
        <v>0</v>
      </c>
      <c r="M190" s="3">
        <f t="shared" ca="1" si="35"/>
        <v>0</v>
      </c>
      <c r="N190" s="3">
        <f t="shared" ca="1" si="35"/>
        <v>0</v>
      </c>
      <c r="O190" s="3">
        <f t="shared" ca="1" si="35"/>
        <v>0</v>
      </c>
      <c r="P190" s="3">
        <f t="shared" ca="1" si="35"/>
        <v>0</v>
      </c>
      <c r="Q190" s="3">
        <f t="shared" ca="1" si="35"/>
        <v>0</v>
      </c>
      <c r="R190" s="59" t="str">
        <f t="shared" ca="1" si="26"/>
        <v/>
      </c>
      <c r="S190" s="27" t="str">
        <f t="shared" ca="1" si="27"/>
        <v/>
      </c>
      <c r="T190" s="59" t="str">
        <f t="shared" ca="1" si="28"/>
        <v/>
      </c>
      <c r="U190" s="59" t="str">
        <f t="shared" ca="1" si="29"/>
        <v/>
      </c>
    </row>
    <row r="191" spans="1:21" x14ac:dyDescent="0.25">
      <c r="A191" s="10" t="str">
        <f t="shared" ca="1" si="25"/>
        <v>delete</v>
      </c>
      <c r="B191" s="16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49" t="str" cm="1">
        <f t="array" aca="1" ref="E191" ca="1">IFERROR(IF(_xlfn.XLOOKUP($B191,INDIRECT(SUBSTITUTE("ИсходныеДанные!$где$2:$где$50000","где",$B$4)),INDIRECT(SUBSTITUTE("ИсходныеДанные!$что$2:$что$50000","что",E$4)),"",0,1),"+","-"),"")</f>
        <v/>
      </c>
      <c r="F191" s="3">
        <f t="shared" ca="1" si="35"/>
        <v>0</v>
      </c>
      <c r="G191" s="3">
        <f t="shared" ca="1" si="35"/>
        <v>0</v>
      </c>
      <c r="H191" s="3">
        <f t="shared" ca="1" si="35"/>
        <v>0</v>
      </c>
      <c r="I191" s="3">
        <f t="shared" ca="1" si="35"/>
        <v>0</v>
      </c>
      <c r="J191" s="3">
        <f t="shared" ca="1" si="35"/>
        <v>0</v>
      </c>
      <c r="K191" s="3">
        <f t="shared" ca="1" si="35"/>
        <v>0</v>
      </c>
      <c r="L191" s="3">
        <f t="shared" ca="1" si="35"/>
        <v>0</v>
      </c>
      <c r="M191" s="3">
        <f t="shared" ca="1" si="35"/>
        <v>0</v>
      </c>
      <c r="N191" s="3">
        <f t="shared" ca="1" si="35"/>
        <v>0</v>
      </c>
      <c r="O191" s="3">
        <f t="shared" ca="1" si="35"/>
        <v>0</v>
      </c>
      <c r="P191" s="3">
        <f t="shared" ca="1" si="35"/>
        <v>0</v>
      </c>
      <c r="Q191" s="3">
        <f t="shared" ca="1" si="35"/>
        <v>0</v>
      </c>
      <c r="R191" s="59" t="str">
        <f t="shared" ca="1" si="26"/>
        <v/>
      </c>
      <c r="S191" s="27" t="str">
        <f t="shared" ca="1" si="27"/>
        <v/>
      </c>
      <c r="T191" s="59" t="str">
        <f t="shared" ca="1" si="28"/>
        <v/>
      </c>
      <c r="U191" s="59" t="str">
        <f t="shared" ca="1" si="29"/>
        <v/>
      </c>
    </row>
    <row r="192" spans="1:21" x14ac:dyDescent="0.25">
      <c r="A192" s="10" t="str">
        <f t="shared" ca="1" si="25"/>
        <v>delete</v>
      </c>
      <c r="B192" s="16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49" t="str" cm="1">
        <f t="array" aca="1" ref="E192" ca="1">IFERROR(IF(_xlfn.XLOOKUP($B192,INDIRECT(SUBSTITUTE("ИсходныеДанные!$где$2:$где$50000","где",$B$4)),INDIRECT(SUBSTITUTE("ИсходныеДанные!$что$2:$что$50000","что",E$4)),"",0,1),"+","-"),"")</f>
        <v/>
      </c>
      <c r="F192" s="3">
        <f t="shared" ca="1" si="35"/>
        <v>0</v>
      </c>
      <c r="G192" s="3">
        <f t="shared" ca="1" si="35"/>
        <v>0</v>
      </c>
      <c r="H192" s="3">
        <f t="shared" ca="1" si="35"/>
        <v>0</v>
      </c>
      <c r="I192" s="3">
        <f t="shared" ca="1" si="35"/>
        <v>0</v>
      </c>
      <c r="J192" s="3">
        <f t="shared" ca="1" si="35"/>
        <v>0</v>
      </c>
      <c r="K192" s="3">
        <f t="shared" ca="1" si="35"/>
        <v>0</v>
      </c>
      <c r="L192" s="3">
        <f t="shared" ca="1" si="35"/>
        <v>0</v>
      </c>
      <c r="M192" s="3">
        <f t="shared" ca="1" si="35"/>
        <v>0</v>
      </c>
      <c r="N192" s="3">
        <f t="shared" ca="1" si="35"/>
        <v>0</v>
      </c>
      <c r="O192" s="3">
        <f t="shared" ca="1" si="35"/>
        <v>0</v>
      </c>
      <c r="P192" s="3">
        <f t="shared" ca="1" si="35"/>
        <v>0</v>
      </c>
      <c r="Q192" s="3">
        <f t="shared" ca="1" si="35"/>
        <v>0</v>
      </c>
      <c r="R192" s="59" t="str">
        <f t="shared" ca="1" si="26"/>
        <v/>
      </c>
      <c r="S192" s="27" t="str">
        <f t="shared" ca="1" si="27"/>
        <v/>
      </c>
      <c r="T192" s="59" t="str">
        <f t="shared" ca="1" si="28"/>
        <v/>
      </c>
      <c r="U192" s="59" t="str">
        <f t="shared" ca="1" si="29"/>
        <v/>
      </c>
    </row>
    <row r="193" spans="1:21" x14ac:dyDescent="0.25">
      <c r="A193" s="10" t="str">
        <f t="shared" ca="1" si="25"/>
        <v>delete</v>
      </c>
      <c r="B193" s="16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49" t="str" cm="1">
        <f t="array" aca="1" ref="E193" ca="1">IFERROR(IF(_xlfn.XLOOKUP($B193,INDIRECT(SUBSTITUTE("ИсходныеДанные!$где$2:$где$50000","где",$B$4)),INDIRECT(SUBSTITUTE("ИсходныеДанные!$что$2:$что$50000","что",E$4)),"",0,1),"+","-"),"")</f>
        <v/>
      </c>
      <c r="F193" s="3">
        <f t="shared" ca="1" si="35"/>
        <v>0</v>
      </c>
      <c r="G193" s="3">
        <f t="shared" ca="1" si="35"/>
        <v>0</v>
      </c>
      <c r="H193" s="3">
        <f t="shared" ca="1" si="35"/>
        <v>0</v>
      </c>
      <c r="I193" s="3">
        <f t="shared" ca="1" si="35"/>
        <v>0</v>
      </c>
      <c r="J193" s="3">
        <f t="shared" ca="1" si="35"/>
        <v>0</v>
      </c>
      <c r="K193" s="3">
        <f t="shared" ca="1" si="35"/>
        <v>0</v>
      </c>
      <c r="L193" s="3">
        <f t="shared" ca="1" si="35"/>
        <v>0</v>
      </c>
      <c r="M193" s="3">
        <f t="shared" ca="1" si="35"/>
        <v>0</v>
      </c>
      <c r="N193" s="3">
        <f t="shared" ca="1" si="35"/>
        <v>0</v>
      </c>
      <c r="O193" s="3">
        <f t="shared" ca="1" si="35"/>
        <v>0</v>
      </c>
      <c r="P193" s="3">
        <f t="shared" ca="1" si="35"/>
        <v>0</v>
      </c>
      <c r="Q193" s="3">
        <f t="shared" ca="1" si="35"/>
        <v>0</v>
      </c>
      <c r="R193" s="59" t="str">
        <f t="shared" ca="1" si="26"/>
        <v/>
      </c>
      <c r="S193" s="27" t="str">
        <f t="shared" ca="1" si="27"/>
        <v/>
      </c>
      <c r="T193" s="59" t="str">
        <f t="shared" ca="1" si="28"/>
        <v/>
      </c>
      <c r="U193" s="59" t="str">
        <f t="shared" ca="1" si="29"/>
        <v/>
      </c>
    </row>
    <row r="194" spans="1:21" x14ac:dyDescent="0.25">
      <c r="A194" s="10" t="str">
        <f t="shared" ca="1" si="25"/>
        <v>delete</v>
      </c>
      <c r="B194" s="16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49" t="str" cm="1">
        <f t="array" aca="1" ref="E194" ca="1">IFERROR(IF(_xlfn.XLOOKUP($B194,INDIRECT(SUBSTITUTE("ИсходныеДанные!$где$2:$где$50000","где",$B$4)),INDIRECT(SUBSTITUTE("ИсходныеДанные!$что$2:$что$50000","что",E$4)),"",0,1),"+","-"),"")</f>
        <v/>
      </c>
      <c r="F194" s="3">
        <f t="shared" ca="1" si="35"/>
        <v>0</v>
      </c>
      <c r="G194" s="3">
        <f t="shared" ca="1" si="35"/>
        <v>0</v>
      </c>
      <c r="H194" s="3">
        <f t="shared" ca="1" si="35"/>
        <v>0</v>
      </c>
      <c r="I194" s="3">
        <f t="shared" ca="1" si="35"/>
        <v>0</v>
      </c>
      <c r="J194" s="3">
        <f t="shared" ca="1" si="35"/>
        <v>0</v>
      </c>
      <c r="K194" s="3">
        <f t="shared" ca="1" si="35"/>
        <v>0</v>
      </c>
      <c r="L194" s="3">
        <f t="shared" ca="1" si="35"/>
        <v>0</v>
      </c>
      <c r="M194" s="3">
        <f t="shared" ca="1" si="35"/>
        <v>0</v>
      </c>
      <c r="N194" s="3">
        <f t="shared" ca="1" si="35"/>
        <v>0</v>
      </c>
      <c r="O194" s="3">
        <f t="shared" ca="1" si="35"/>
        <v>0</v>
      </c>
      <c r="P194" s="3">
        <f t="shared" ca="1" si="35"/>
        <v>0</v>
      </c>
      <c r="Q194" s="3">
        <f t="shared" ca="1" si="35"/>
        <v>0</v>
      </c>
      <c r="R194" s="59" t="str">
        <f t="shared" ca="1" si="26"/>
        <v/>
      </c>
      <c r="S194" s="27" t="str">
        <f t="shared" ca="1" si="27"/>
        <v/>
      </c>
      <c r="T194" s="59" t="str">
        <f t="shared" ca="1" si="28"/>
        <v/>
      </c>
      <c r="U194" s="59" t="str">
        <f t="shared" ca="1" si="29"/>
        <v/>
      </c>
    </row>
    <row r="195" spans="1:21" x14ac:dyDescent="0.25">
      <c r="A195" s="10" t="str">
        <f t="shared" ca="1" si="25"/>
        <v>delete</v>
      </c>
      <c r="B195" s="16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49" t="str" cm="1">
        <f t="array" aca="1" ref="E195" ca="1">IFERROR(IF(_xlfn.XLOOKUP($B195,INDIRECT(SUBSTITUTE("ИсходныеДанные!$где$2:$где$50000","где",$B$4)),INDIRECT(SUBSTITUTE("ИсходныеДанные!$что$2:$что$50000","что",E$4)),"",0,1),"+","-"),"")</f>
        <v/>
      </c>
      <c r="F195" s="3">
        <f t="shared" ca="1" si="35"/>
        <v>0</v>
      </c>
      <c r="G195" s="3">
        <f t="shared" ca="1" si="35"/>
        <v>0</v>
      </c>
      <c r="H195" s="3">
        <f t="shared" ca="1" si="35"/>
        <v>0</v>
      </c>
      <c r="I195" s="3">
        <f t="shared" ca="1" si="35"/>
        <v>0</v>
      </c>
      <c r="J195" s="3">
        <f t="shared" ca="1" si="35"/>
        <v>0</v>
      </c>
      <c r="K195" s="3">
        <f t="shared" ca="1" si="35"/>
        <v>0</v>
      </c>
      <c r="L195" s="3">
        <f t="shared" ca="1" si="35"/>
        <v>0</v>
      </c>
      <c r="M195" s="3">
        <f t="shared" ca="1" si="35"/>
        <v>0</v>
      </c>
      <c r="N195" s="3">
        <f t="shared" ca="1" si="35"/>
        <v>0</v>
      </c>
      <c r="O195" s="3">
        <f t="shared" ca="1" si="35"/>
        <v>0</v>
      </c>
      <c r="P195" s="3">
        <f t="shared" ca="1" si="35"/>
        <v>0</v>
      </c>
      <c r="Q195" s="3">
        <f t="shared" ca="1" si="35"/>
        <v>0</v>
      </c>
      <c r="R195" s="59" t="str">
        <f t="shared" ca="1" si="26"/>
        <v/>
      </c>
      <c r="S195" s="27" t="str">
        <f t="shared" ca="1" si="27"/>
        <v/>
      </c>
      <c r="T195" s="59" t="str">
        <f t="shared" ca="1" si="28"/>
        <v/>
      </c>
      <c r="U195" s="59" t="str">
        <f t="shared" ca="1" si="29"/>
        <v/>
      </c>
    </row>
    <row r="196" spans="1:21" x14ac:dyDescent="0.25">
      <c r="A196" s="10" t="str">
        <f t="shared" ca="1" si="25"/>
        <v>delete</v>
      </c>
      <c r="B196" s="16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49" t="str" cm="1">
        <f t="array" aca="1" ref="E196" ca="1">IFERROR(IF(_xlfn.XLOOKUP($B196,INDIRECT(SUBSTITUTE("ИсходныеДанные!$где$2:$где$50000","где",$B$4)),INDIRECT(SUBSTITUTE("ИсходныеДанные!$что$2:$что$50000","что",E$4)),"",0,1),"+","-"),"")</f>
        <v/>
      </c>
      <c r="F196" s="3">
        <f t="shared" ca="1" si="35"/>
        <v>0</v>
      </c>
      <c r="G196" s="3">
        <f t="shared" ca="1" si="35"/>
        <v>0</v>
      </c>
      <c r="H196" s="3">
        <f t="shared" ca="1" si="35"/>
        <v>0</v>
      </c>
      <c r="I196" s="3">
        <f t="shared" ca="1" si="35"/>
        <v>0</v>
      </c>
      <c r="J196" s="3">
        <f t="shared" ca="1" si="35"/>
        <v>0</v>
      </c>
      <c r="K196" s="3">
        <f t="shared" ca="1" si="35"/>
        <v>0</v>
      </c>
      <c r="L196" s="3">
        <f t="shared" ca="1" si="35"/>
        <v>0</v>
      </c>
      <c r="M196" s="3">
        <f t="shared" ca="1" si="35"/>
        <v>0</v>
      </c>
      <c r="N196" s="3">
        <f t="shared" ca="1" si="35"/>
        <v>0</v>
      </c>
      <c r="O196" s="3">
        <f t="shared" ca="1" si="35"/>
        <v>0</v>
      </c>
      <c r="P196" s="3">
        <f t="shared" ca="1" si="35"/>
        <v>0</v>
      </c>
      <c r="Q196" s="3">
        <f t="shared" ca="1" si="35"/>
        <v>0</v>
      </c>
      <c r="R196" s="59" t="str">
        <f t="shared" ca="1" si="26"/>
        <v/>
      </c>
      <c r="S196" s="27" t="str">
        <f t="shared" ca="1" si="27"/>
        <v/>
      </c>
      <c r="T196" s="59" t="str">
        <f t="shared" ca="1" si="28"/>
        <v/>
      </c>
      <c r="U196" s="59" t="str">
        <f t="shared" ca="1" si="29"/>
        <v/>
      </c>
    </row>
    <row r="197" spans="1:21" x14ac:dyDescent="0.25">
      <c r="A197" s="10" t="str">
        <f t="shared" ca="1" si="25"/>
        <v>delete</v>
      </c>
      <c r="B197" s="16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49" t="str" cm="1">
        <f t="array" aca="1" ref="E197" ca="1">IFERROR(IF(_xlfn.XLOOKUP($B197,INDIRECT(SUBSTITUTE("ИсходныеДанные!$где$2:$где$50000","где",$B$4)),INDIRECT(SUBSTITUTE("ИсходныеДанные!$что$2:$что$50000","что",E$4)),"",0,1),"+","-"),"")</f>
        <v/>
      </c>
      <c r="F197" s="3">
        <f t="shared" ca="1" si="35"/>
        <v>0</v>
      </c>
      <c r="G197" s="3">
        <f t="shared" ca="1" si="35"/>
        <v>0</v>
      </c>
      <c r="H197" s="3">
        <f t="shared" ca="1" si="35"/>
        <v>0</v>
      </c>
      <c r="I197" s="3">
        <f t="shared" ca="1" si="35"/>
        <v>0</v>
      </c>
      <c r="J197" s="3">
        <f t="shared" ca="1" si="35"/>
        <v>0</v>
      </c>
      <c r="K197" s="3">
        <f t="shared" ca="1" si="35"/>
        <v>0</v>
      </c>
      <c r="L197" s="3">
        <f t="shared" ca="1" si="35"/>
        <v>0</v>
      </c>
      <c r="M197" s="3">
        <f t="shared" ca="1" si="35"/>
        <v>0</v>
      </c>
      <c r="N197" s="3">
        <f t="shared" ca="1" si="35"/>
        <v>0</v>
      </c>
      <c r="O197" s="3">
        <f t="shared" ca="1" si="35"/>
        <v>0</v>
      </c>
      <c r="P197" s="3">
        <f t="shared" ca="1" si="35"/>
        <v>0</v>
      </c>
      <c r="Q197" s="3">
        <f t="shared" ca="1" si="35"/>
        <v>0</v>
      </c>
      <c r="R197" s="59" t="str">
        <f t="shared" ca="1" si="26"/>
        <v/>
      </c>
      <c r="S197" s="27" t="str">
        <f t="shared" ca="1" si="27"/>
        <v/>
      </c>
      <c r="T197" s="59" t="str">
        <f t="shared" ca="1" si="28"/>
        <v/>
      </c>
      <c r="U197" s="59" t="str">
        <f t="shared" ca="1" si="29"/>
        <v/>
      </c>
    </row>
    <row r="198" spans="1:21" x14ac:dyDescent="0.25">
      <c r="A198" s="10" t="str">
        <f t="shared" ca="1" si="25"/>
        <v>delete</v>
      </c>
      <c r="B198" s="16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49" t="str" cm="1">
        <f t="array" aca="1" ref="E198" ca="1">IFERROR(IF(_xlfn.XLOOKUP($B198,INDIRECT(SUBSTITUTE("ИсходныеДанные!$где$2:$где$50000","где",$B$4)),INDIRECT(SUBSTITUTE("ИсходныеДанные!$что$2:$что$50000","что",E$4)),"",0,1),"+","-"),"")</f>
        <v/>
      </c>
      <c r="F198" s="3">
        <f t="shared" ca="1" si="35"/>
        <v>0</v>
      </c>
      <c r="G198" s="3">
        <f t="shared" ca="1" si="35"/>
        <v>0</v>
      </c>
      <c r="H198" s="3">
        <f t="shared" ca="1" si="35"/>
        <v>0</v>
      </c>
      <c r="I198" s="3">
        <f t="shared" ca="1" si="35"/>
        <v>0</v>
      </c>
      <c r="J198" s="3">
        <f t="shared" ca="1" si="35"/>
        <v>0</v>
      </c>
      <c r="K198" s="3">
        <f t="shared" ca="1" si="35"/>
        <v>0</v>
      </c>
      <c r="L198" s="3">
        <f t="shared" ca="1" si="35"/>
        <v>0</v>
      </c>
      <c r="M198" s="3">
        <f t="shared" ca="1" si="35"/>
        <v>0</v>
      </c>
      <c r="N198" s="3">
        <f t="shared" ca="1" si="35"/>
        <v>0</v>
      </c>
      <c r="O198" s="3">
        <f t="shared" ca="1" si="35"/>
        <v>0</v>
      </c>
      <c r="P198" s="3">
        <f t="shared" ca="1" si="35"/>
        <v>0</v>
      </c>
      <c r="Q198" s="3">
        <f t="shared" ca="1" si="35"/>
        <v>0</v>
      </c>
      <c r="R198" s="59" t="str">
        <f t="shared" ca="1" si="26"/>
        <v/>
      </c>
      <c r="S198" s="27" t="str">
        <f t="shared" ca="1" si="27"/>
        <v/>
      </c>
      <c r="T198" s="59" t="str">
        <f t="shared" ca="1" si="28"/>
        <v/>
      </c>
      <c r="U198" s="59" t="str">
        <f t="shared" ca="1" si="29"/>
        <v/>
      </c>
    </row>
    <row r="199" spans="1:21" x14ac:dyDescent="0.25">
      <c r="A199" s="10" t="str">
        <f t="shared" ca="1" si="25"/>
        <v>delete</v>
      </c>
      <c r="B199" s="16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49" t="str" cm="1">
        <f t="array" aca="1" ref="E199" ca="1">IFERROR(IF(_xlfn.XLOOKUP($B199,INDIRECT(SUBSTITUTE("ИсходныеДанные!$где$2:$где$50000","где",$B$4)),INDIRECT(SUBSTITUTE("ИсходныеДанные!$что$2:$что$50000","что",E$4)),"",0,1),"+","-"),"")</f>
        <v/>
      </c>
      <c r="F199" s="3">
        <f t="shared" ref="F199:Q208" ca="1" si="36">IF($B199&lt;&gt;"",SUMIF(INDIRECT("ИсходныеДанные!$"&amp;$F$4&amp;"$2:$"&amp;$F$4&amp;"$50000"),$B199&amp;"#"&amp;F$6,INDIRECT("ИсходныеДанные!$J$2:$J$50000")),0)</f>
        <v>0</v>
      </c>
      <c r="G199" s="3">
        <f t="shared" ca="1" si="36"/>
        <v>0</v>
      </c>
      <c r="H199" s="3">
        <f t="shared" ca="1" si="36"/>
        <v>0</v>
      </c>
      <c r="I199" s="3">
        <f t="shared" ca="1" si="36"/>
        <v>0</v>
      </c>
      <c r="J199" s="3">
        <f t="shared" ca="1" si="36"/>
        <v>0</v>
      </c>
      <c r="K199" s="3">
        <f t="shared" ca="1" si="36"/>
        <v>0</v>
      </c>
      <c r="L199" s="3">
        <f t="shared" ca="1" si="36"/>
        <v>0</v>
      </c>
      <c r="M199" s="3">
        <f t="shared" ca="1" si="36"/>
        <v>0</v>
      </c>
      <c r="N199" s="3">
        <f t="shared" ca="1" si="36"/>
        <v>0</v>
      </c>
      <c r="O199" s="3">
        <f t="shared" ca="1" si="36"/>
        <v>0</v>
      </c>
      <c r="P199" s="3">
        <f t="shared" ca="1" si="36"/>
        <v>0</v>
      </c>
      <c r="Q199" s="3">
        <f t="shared" ca="1" si="36"/>
        <v>0</v>
      </c>
      <c r="R199" s="59" t="str">
        <f t="shared" ca="1" si="26"/>
        <v/>
      </c>
      <c r="S199" s="27" t="str">
        <f t="shared" ca="1" si="27"/>
        <v/>
      </c>
      <c r="T199" s="59" t="str">
        <f t="shared" ca="1" si="28"/>
        <v/>
      </c>
      <c r="U199" s="59" t="str">
        <f t="shared" ca="1" si="29"/>
        <v/>
      </c>
    </row>
    <row r="200" spans="1:21" x14ac:dyDescent="0.25">
      <c r="A200" s="10" t="str">
        <f t="shared" ca="1" si="25"/>
        <v>delete</v>
      </c>
      <c r="B200" s="16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49" t="str" cm="1">
        <f t="array" aca="1" ref="E200" ca="1">IFERROR(IF(_xlfn.XLOOKUP($B200,INDIRECT(SUBSTITUTE("ИсходныеДанные!$где$2:$где$50000","где",$B$4)),INDIRECT(SUBSTITUTE("ИсходныеДанные!$что$2:$что$50000","что",E$4)),"",0,1),"+","-"),"")</f>
        <v/>
      </c>
      <c r="F200" s="3">
        <f t="shared" ca="1" si="36"/>
        <v>0</v>
      </c>
      <c r="G200" s="3">
        <f t="shared" ca="1" si="36"/>
        <v>0</v>
      </c>
      <c r="H200" s="3">
        <f t="shared" ca="1" si="36"/>
        <v>0</v>
      </c>
      <c r="I200" s="3">
        <f t="shared" ca="1" si="36"/>
        <v>0</v>
      </c>
      <c r="J200" s="3">
        <f t="shared" ca="1" si="36"/>
        <v>0</v>
      </c>
      <c r="K200" s="3">
        <f t="shared" ca="1" si="36"/>
        <v>0</v>
      </c>
      <c r="L200" s="3">
        <f t="shared" ca="1" si="36"/>
        <v>0</v>
      </c>
      <c r="M200" s="3">
        <f t="shared" ca="1" si="36"/>
        <v>0</v>
      </c>
      <c r="N200" s="3">
        <f t="shared" ca="1" si="36"/>
        <v>0</v>
      </c>
      <c r="O200" s="3">
        <f t="shared" ca="1" si="36"/>
        <v>0</v>
      </c>
      <c r="P200" s="3">
        <f t="shared" ca="1" si="36"/>
        <v>0</v>
      </c>
      <c r="Q200" s="3">
        <f t="shared" ca="1" si="36"/>
        <v>0</v>
      </c>
      <c r="R200" s="59" t="str">
        <f t="shared" ca="1" si="26"/>
        <v/>
      </c>
      <c r="S200" s="27" t="str">
        <f t="shared" ca="1" si="27"/>
        <v/>
      </c>
      <c r="T200" s="59" t="str">
        <f t="shared" ca="1" si="28"/>
        <v/>
      </c>
      <c r="U200" s="59" t="str">
        <f t="shared" ca="1" si="29"/>
        <v/>
      </c>
    </row>
    <row r="201" spans="1:21" x14ac:dyDescent="0.25">
      <c r="A201" s="10" t="str">
        <f t="shared" ca="1" si="25"/>
        <v>delete</v>
      </c>
      <c r="B201" s="16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49" t="str" cm="1">
        <f t="array" aca="1" ref="E201" ca="1">IFERROR(IF(_xlfn.XLOOKUP($B201,INDIRECT(SUBSTITUTE("ИсходныеДанные!$где$2:$где$50000","где",$B$4)),INDIRECT(SUBSTITUTE("ИсходныеДанные!$что$2:$что$50000","что",E$4)),"",0,1),"+","-"),"")</f>
        <v/>
      </c>
      <c r="F201" s="3">
        <f t="shared" ca="1" si="36"/>
        <v>0</v>
      </c>
      <c r="G201" s="3">
        <f t="shared" ca="1" si="36"/>
        <v>0</v>
      </c>
      <c r="H201" s="3">
        <f t="shared" ca="1" si="36"/>
        <v>0</v>
      </c>
      <c r="I201" s="3">
        <f t="shared" ca="1" si="36"/>
        <v>0</v>
      </c>
      <c r="J201" s="3">
        <f t="shared" ca="1" si="36"/>
        <v>0</v>
      </c>
      <c r="K201" s="3">
        <f t="shared" ca="1" si="36"/>
        <v>0</v>
      </c>
      <c r="L201" s="3">
        <f t="shared" ca="1" si="36"/>
        <v>0</v>
      </c>
      <c r="M201" s="3">
        <f t="shared" ca="1" si="36"/>
        <v>0</v>
      </c>
      <c r="N201" s="3">
        <f t="shared" ca="1" si="36"/>
        <v>0</v>
      </c>
      <c r="O201" s="3">
        <f t="shared" ca="1" si="36"/>
        <v>0</v>
      </c>
      <c r="P201" s="3">
        <f t="shared" ca="1" si="36"/>
        <v>0</v>
      </c>
      <c r="Q201" s="3">
        <f t="shared" ca="1" si="36"/>
        <v>0</v>
      </c>
      <c r="R201" s="59" t="str">
        <f t="shared" ca="1" si="26"/>
        <v/>
      </c>
      <c r="S201" s="27" t="str">
        <f t="shared" ca="1" si="27"/>
        <v/>
      </c>
      <c r="T201" s="59" t="str">
        <f t="shared" ca="1" si="28"/>
        <v/>
      </c>
      <c r="U201" s="59" t="str">
        <f t="shared" ca="1" si="29"/>
        <v/>
      </c>
    </row>
    <row r="202" spans="1:21" x14ac:dyDescent="0.25">
      <c r="A202" s="10" t="str">
        <f t="shared" ref="A202:A265" ca="1" si="37">IF(C202="","delete","")</f>
        <v>delete</v>
      </c>
      <c r="B202" s="16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49" t="str" cm="1">
        <f t="array" aca="1" ref="E202" ca="1">IFERROR(IF(_xlfn.XLOOKUP($B202,INDIRECT(SUBSTITUTE("ИсходныеДанные!$где$2:$где$50000","где",$B$4)),INDIRECT(SUBSTITUTE("ИсходныеДанные!$что$2:$что$50000","что",E$4)),"",0,1),"+","-"),"")</f>
        <v/>
      </c>
      <c r="F202" s="3">
        <f t="shared" ca="1" si="36"/>
        <v>0</v>
      </c>
      <c r="G202" s="3">
        <f t="shared" ca="1" si="36"/>
        <v>0</v>
      </c>
      <c r="H202" s="3">
        <f t="shared" ca="1" si="36"/>
        <v>0</v>
      </c>
      <c r="I202" s="3">
        <f t="shared" ca="1" si="36"/>
        <v>0</v>
      </c>
      <c r="J202" s="3">
        <f t="shared" ca="1" si="36"/>
        <v>0</v>
      </c>
      <c r="K202" s="3">
        <f t="shared" ca="1" si="36"/>
        <v>0</v>
      </c>
      <c r="L202" s="3">
        <f t="shared" ca="1" si="36"/>
        <v>0</v>
      </c>
      <c r="M202" s="3">
        <f t="shared" ca="1" si="36"/>
        <v>0</v>
      </c>
      <c r="N202" s="3">
        <f t="shared" ca="1" si="36"/>
        <v>0</v>
      </c>
      <c r="O202" s="3">
        <f t="shared" ca="1" si="36"/>
        <v>0</v>
      </c>
      <c r="P202" s="3">
        <f t="shared" ca="1" si="36"/>
        <v>0</v>
      </c>
      <c r="Q202" s="3">
        <f t="shared" ca="1" si="36"/>
        <v>0</v>
      </c>
      <c r="R202" s="59" t="str">
        <f t="shared" ref="R202:R265" ca="1" si="38">IF(AND(C202&lt;&gt;"",E202&lt;&gt;"+",E202&lt;&gt;"+",OR(E202=0,F202=0,G202=0,H202=0,I202=0,J202=0,K202=0,L202=0,M202=0,N202=0,O202=0,P202=0)),"(!)","")</f>
        <v/>
      </c>
      <c r="S202" s="27" t="str">
        <f t="shared" ref="S202:S265" ca="1" si="39">IF(AND(C202&lt;&gt;"",E202&lt;&gt;"+",OR(F202&lt;$S$6,G202&lt;$S$6,H202&lt;$S$6,I202&lt;$S$6,J202&lt;$S$6,K202&lt;$S$6,L202&lt;$S$6,M202&lt;$S$6,N202&lt;$S$6,O202&lt;$S$6,P202&lt;$S$6,Q202&lt;$S$6)),"(!)","")</f>
        <v/>
      </c>
      <c r="T202" s="59" t="str">
        <f t="shared" ref="T202:T265" ca="1" si="40">IF(AND(C202&lt;&gt;"",E202&lt;&gt;"+",AND(F202&gt;=$S$6,F202&lt;=$U$6),AND(G202&gt;=$S$6,G202&lt;=$U$6),AND(H202&gt;=$S$6,H202&lt;=$U$6),AND(I202&gt;=$S$6,I202&lt;=$U$6),AND(J202&gt;=$S$6,J202&lt;=$U$6),AND(K202&gt;=$S$6,K202&lt;=$U$6),AND(L202&gt;=$S$6,L202&lt;=$U$6),AND(M202&gt;=$S$6,M202&lt;=$U$6),AND(N202&gt;=$S$6,N202&lt;=$U$6),AND(O202&gt;=$S$6,O202&lt;=$U$6),AND(P202&gt;=$S$6,P202&lt;=$U$6),AND(Q202&gt;=$S$6,Q202&lt;=$U$6)),"(!)","")</f>
        <v/>
      </c>
      <c r="U202" s="59" t="str">
        <f t="shared" ref="U202:U265" ca="1" si="41">IF(AND(C202&lt;&gt;"",E202&lt;&gt;"+",OR(F202&gt;$U$6,G202&gt;$U$6,H202&gt;$U$6,I202&gt;$U$6,J202&gt;$U$6,K202&gt;$U$6,L202&gt;$U$6,M202&gt;$U$6,N202&gt;$U$6,O202&gt;$U$6,P202&gt;$U$6,Q202&gt;$U$6)),"(!)","")</f>
        <v/>
      </c>
    </row>
    <row r="203" spans="1:21" x14ac:dyDescent="0.25">
      <c r="A203" s="10" t="str">
        <f t="shared" ca="1" si="37"/>
        <v>delete</v>
      </c>
      <c r="B203" s="16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49" t="str" cm="1">
        <f t="array" aca="1" ref="E203" ca="1">IFERROR(IF(_xlfn.XLOOKUP($B203,INDIRECT(SUBSTITUTE("ИсходныеДанные!$где$2:$где$50000","где",$B$4)),INDIRECT(SUBSTITUTE("ИсходныеДанные!$что$2:$что$50000","что",E$4)),"",0,1),"+","-"),"")</f>
        <v/>
      </c>
      <c r="F203" s="3">
        <f t="shared" ca="1" si="36"/>
        <v>0</v>
      </c>
      <c r="G203" s="3">
        <f t="shared" ca="1" si="36"/>
        <v>0</v>
      </c>
      <c r="H203" s="3">
        <f t="shared" ca="1" si="36"/>
        <v>0</v>
      </c>
      <c r="I203" s="3">
        <f t="shared" ca="1" si="36"/>
        <v>0</v>
      </c>
      <c r="J203" s="3">
        <f t="shared" ca="1" si="36"/>
        <v>0</v>
      </c>
      <c r="K203" s="3">
        <f t="shared" ca="1" si="36"/>
        <v>0</v>
      </c>
      <c r="L203" s="3">
        <f t="shared" ca="1" si="36"/>
        <v>0</v>
      </c>
      <c r="M203" s="3">
        <f t="shared" ca="1" si="36"/>
        <v>0</v>
      </c>
      <c r="N203" s="3">
        <f t="shared" ca="1" si="36"/>
        <v>0</v>
      </c>
      <c r="O203" s="3">
        <f t="shared" ca="1" si="36"/>
        <v>0</v>
      </c>
      <c r="P203" s="3">
        <f t="shared" ca="1" si="36"/>
        <v>0</v>
      </c>
      <c r="Q203" s="3">
        <f t="shared" ca="1" si="36"/>
        <v>0</v>
      </c>
      <c r="R203" s="59" t="str">
        <f t="shared" ca="1" si="38"/>
        <v/>
      </c>
      <c r="S203" s="27" t="str">
        <f t="shared" ca="1" si="39"/>
        <v/>
      </c>
      <c r="T203" s="59" t="str">
        <f t="shared" ca="1" si="40"/>
        <v/>
      </c>
      <c r="U203" s="59" t="str">
        <f t="shared" ca="1" si="41"/>
        <v/>
      </c>
    </row>
    <row r="204" spans="1:21" x14ac:dyDescent="0.25">
      <c r="A204" s="10" t="str">
        <f t="shared" ca="1" si="37"/>
        <v>delete</v>
      </c>
      <c r="B204" s="16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49" t="str" cm="1">
        <f t="array" aca="1" ref="E204" ca="1">IFERROR(IF(_xlfn.XLOOKUP($B204,INDIRECT(SUBSTITUTE("ИсходныеДанные!$где$2:$где$50000","где",$B$4)),INDIRECT(SUBSTITUTE("ИсходныеДанные!$что$2:$что$50000","что",E$4)),"",0,1),"+","-"),"")</f>
        <v/>
      </c>
      <c r="F204" s="3">
        <f t="shared" ca="1" si="36"/>
        <v>0</v>
      </c>
      <c r="G204" s="3">
        <f t="shared" ca="1" si="36"/>
        <v>0</v>
      </c>
      <c r="H204" s="3">
        <f t="shared" ca="1" si="36"/>
        <v>0</v>
      </c>
      <c r="I204" s="3">
        <f t="shared" ca="1" si="36"/>
        <v>0</v>
      </c>
      <c r="J204" s="3">
        <f t="shared" ca="1" si="36"/>
        <v>0</v>
      </c>
      <c r="K204" s="3">
        <f t="shared" ca="1" si="36"/>
        <v>0</v>
      </c>
      <c r="L204" s="3">
        <f t="shared" ca="1" si="36"/>
        <v>0</v>
      </c>
      <c r="M204" s="3">
        <f t="shared" ca="1" si="36"/>
        <v>0</v>
      </c>
      <c r="N204" s="3">
        <f t="shared" ca="1" si="36"/>
        <v>0</v>
      </c>
      <c r="O204" s="3">
        <f t="shared" ca="1" si="36"/>
        <v>0</v>
      </c>
      <c r="P204" s="3">
        <f t="shared" ca="1" si="36"/>
        <v>0</v>
      </c>
      <c r="Q204" s="3">
        <f t="shared" ca="1" si="36"/>
        <v>0</v>
      </c>
      <c r="R204" s="59" t="str">
        <f t="shared" ca="1" si="38"/>
        <v/>
      </c>
      <c r="S204" s="27" t="str">
        <f t="shared" ca="1" si="39"/>
        <v/>
      </c>
      <c r="T204" s="59" t="str">
        <f t="shared" ca="1" si="40"/>
        <v/>
      </c>
      <c r="U204" s="59" t="str">
        <f t="shared" ca="1" si="41"/>
        <v/>
      </c>
    </row>
    <row r="205" spans="1:21" x14ac:dyDescent="0.25">
      <c r="A205" s="10" t="str">
        <f t="shared" ca="1" si="37"/>
        <v>delete</v>
      </c>
      <c r="B205" s="16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49" t="str" cm="1">
        <f t="array" aca="1" ref="E205" ca="1">IFERROR(IF(_xlfn.XLOOKUP($B205,INDIRECT(SUBSTITUTE("ИсходныеДанные!$где$2:$где$50000","где",$B$4)),INDIRECT(SUBSTITUTE("ИсходныеДанные!$что$2:$что$50000","что",E$4)),"",0,1),"+","-"),"")</f>
        <v/>
      </c>
      <c r="F205" s="3">
        <f t="shared" ca="1" si="36"/>
        <v>0</v>
      </c>
      <c r="G205" s="3">
        <f t="shared" ca="1" si="36"/>
        <v>0</v>
      </c>
      <c r="H205" s="3">
        <f t="shared" ca="1" si="36"/>
        <v>0</v>
      </c>
      <c r="I205" s="3">
        <f t="shared" ca="1" si="36"/>
        <v>0</v>
      </c>
      <c r="J205" s="3">
        <f t="shared" ca="1" si="36"/>
        <v>0</v>
      </c>
      <c r="K205" s="3">
        <f t="shared" ca="1" si="36"/>
        <v>0</v>
      </c>
      <c r="L205" s="3">
        <f t="shared" ca="1" si="36"/>
        <v>0</v>
      </c>
      <c r="M205" s="3">
        <f t="shared" ca="1" si="36"/>
        <v>0</v>
      </c>
      <c r="N205" s="3">
        <f t="shared" ca="1" si="36"/>
        <v>0</v>
      </c>
      <c r="O205" s="3">
        <f t="shared" ca="1" si="36"/>
        <v>0</v>
      </c>
      <c r="P205" s="3">
        <f t="shared" ca="1" si="36"/>
        <v>0</v>
      </c>
      <c r="Q205" s="3">
        <f t="shared" ca="1" si="36"/>
        <v>0</v>
      </c>
      <c r="R205" s="59" t="str">
        <f t="shared" ca="1" si="38"/>
        <v/>
      </c>
      <c r="S205" s="27" t="str">
        <f t="shared" ca="1" si="39"/>
        <v/>
      </c>
      <c r="T205" s="59" t="str">
        <f t="shared" ca="1" si="40"/>
        <v/>
      </c>
      <c r="U205" s="59" t="str">
        <f t="shared" ca="1" si="41"/>
        <v/>
      </c>
    </row>
    <row r="206" spans="1:21" x14ac:dyDescent="0.25">
      <c r="A206" s="10" t="str">
        <f t="shared" ca="1" si="37"/>
        <v>delete</v>
      </c>
      <c r="B206" s="16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49" t="str" cm="1">
        <f t="array" aca="1" ref="E206" ca="1">IFERROR(IF(_xlfn.XLOOKUP($B206,INDIRECT(SUBSTITUTE("ИсходныеДанные!$где$2:$где$50000","где",$B$4)),INDIRECT(SUBSTITUTE("ИсходныеДанные!$что$2:$что$50000","что",E$4)),"",0,1),"+","-"),"")</f>
        <v/>
      </c>
      <c r="F206" s="3">
        <f t="shared" ca="1" si="36"/>
        <v>0</v>
      </c>
      <c r="G206" s="3">
        <f t="shared" ca="1" si="36"/>
        <v>0</v>
      </c>
      <c r="H206" s="3">
        <f t="shared" ca="1" si="36"/>
        <v>0</v>
      </c>
      <c r="I206" s="3">
        <f t="shared" ca="1" si="36"/>
        <v>0</v>
      </c>
      <c r="J206" s="3">
        <f t="shared" ca="1" si="36"/>
        <v>0</v>
      </c>
      <c r="K206" s="3">
        <f t="shared" ca="1" si="36"/>
        <v>0</v>
      </c>
      <c r="L206" s="3">
        <f t="shared" ca="1" si="36"/>
        <v>0</v>
      </c>
      <c r="M206" s="3">
        <f t="shared" ca="1" si="36"/>
        <v>0</v>
      </c>
      <c r="N206" s="3">
        <f t="shared" ca="1" si="36"/>
        <v>0</v>
      </c>
      <c r="O206" s="3">
        <f t="shared" ca="1" si="36"/>
        <v>0</v>
      </c>
      <c r="P206" s="3">
        <f t="shared" ca="1" si="36"/>
        <v>0</v>
      </c>
      <c r="Q206" s="3">
        <f t="shared" ca="1" si="36"/>
        <v>0</v>
      </c>
      <c r="R206" s="59" t="str">
        <f t="shared" ca="1" si="38"/>
        <v/>
      </c>
      <c r="S206" s="27" t="str">
        <f t="shared" ca="1" si="39"/>
        <v/>
      </c>
      <c r="T206" s="59" t="str">
        <f t="shared" ca="1" si="40"/>
        <v/>
      </c>
      <c r="U206" s="59" t="str">
        <f t="shared" ca="1" si="41"/>
        <v/>
      </c>
    </row>
    <row r="207" spans="1:21" x14ac:dyDescent="0.25">
      <c r="A207" s="10" t="str">
        <f t="shared" ca="1" si="37"/>
        <v>delete</v>
      </c>
      <c r="B207" s="16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49" t="str" cm="1">
        <f t="array" aca="1" ref="E207" ca="1">IFERROR(IF(_xlfn.XLOOKUP($B207,INDIRECT(SUBSTITUTE("ИсходныеДанные!$где$2:$где$50000","где",$B$4)),INDIRECT(SUBSTITUTE("ИсходныеДанные!$что$2:$что$50000","что",E$4)),"",0,1),"+","-"),"")</f>
        <v/>
      </c>
      <c r="F207" s="3">
        <f t="shared" ca="1" si="36"/>
        <v>0</v>
      </c>
      <c r="G207" s="3">
        <f t="shared" ca="1" si="36"/>
        <v>0</v>
      </c>
      <c r="H207" s="3">
        <f t="shared" ca="1" si="36"/>
        <v>0</v>
      </c>
      <c r="I207" s="3">
        <f t="shared" ca="1" si="36"/>
        <v>0</v>
      </c>
      <c r="J207" s="3">
        <f t="shared" ca="1" si="36"/>
        <v>0</v>
      </c>
      <c r="K207" s="3">
        <f t="shared" ca="1" si="36"/>
        <v>0</v>
      </c>
      <c r="L207" s="3">
        <f t="shared" ca="1" si="36"/>
        <v>0</v>
      </c>
      <c r="M207" s="3">
        <f t="shared" ca="1" si="36"/>
        <v>0</v>
      </c>
      <c r="N207" s="3">
        <f t="shared" ca="1" si="36"/>
        <v>0</v>
      </c>
      <c r="O207" s="3">
        <f t="shared" ca="1" si="36"/>
        <v>0</v>
      </c>
      <c r="P207" s="3">
        <f t="shared" ca="1" si="36"/>
        <v>0</v>
      </c>
      <c r="Q207" s="3">
        <f t="shared" ca="1" si="36"/>
        <v>0</v>
      </c>
      <c r="R207" s="59" t="str">
        <f t="shared" ca="1" si="38"/>
        <v/>
      </c>
      <c r="S207" s="27" t="str">
        <f t="shared" ca="1" si="39"/>
        <v/>
      </c>
      <c r="T207" s="59" t="str">
        <f t="shared" ca="1" si="40"/>
        <v/>
      </c>
      <c r="U207" s="59" t="str">
        <f t="shared" ca="1" si="41"/>
        <v/>
      </c>
    </row>
    <row r="208" spans="1:21" x14ac:dyDescent="0.25">
      <c r="A208" s="10" t="str">
        <f t="shared" ca="1" si="37"/>
        <v>delete</v>
      </c>
      <c r="B208" s="16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49" t="str" cm="1">
        <f t="array" aca="1" ref="E208" ca="1">IFERROR(IF(_xlfn.XLOOKUP($B208,INDIRECT(SUBSTITUTE("ИсходныеДанные!$где$2:$где$50000","где",$B$4)),INDIRECT(SUBSTITUTE("ИсходныеДанные!$что$2:$что$50000","что",E$4)),"",0,1),"+","-"),"")</f>
        <v/>
      </c>
      <c r="F208" s="3">
        <f t="shared" ca="1" si="36"/>
        <v>0</v>
      </c>
      <c r="G208" s="3">
        <f t="shared" ca="1" si="36"/>
        <v>0</v>
      </c>
      <c r="H208" s="3">
        <f t="shared" ca="1" si="36"/>
        <v>0</v>
      </c>
      <c r="I208" s="3">
        <f t="shared" ca="1" si="36"/>
        <v>0</v>
      </c>
      <c r="J208" s="3">
        <f t="shared" ca="1" si="36"/>
        <v>0</v>
      </c>
      <c r="K208" s="3">
        <f t="shared" ca="1" si="36"/>
        <v>0</v>
      </c>
      <c r="L208" s="3">
        <f t="shared" ca="1" si="36"/>
        <v>0</v>
      </c>
      <c r="M208" s="3">
        <f t="shared" ca="1" si="36"/>
        <v>0</v>
      </c>
      <c r="N208" s="3">
        <f t="shared" ca="1" si="36"/>
        <v>0</v>
      </c>
      <c r="O208" s="3">
        <f t="shared" ca="1" si="36"/>
        <v>0</v>
      </c>
      <c r="P208" s="3">
        <f t="shared" ca="1" si="36"/>
        <v>0</v>
      </c>
      <c r="Q208" s="3">
        <f t="shared" ca="1" si="36"/>
        <v>0</v>
      </c>
      <c r="R208" s="59" t="str">
        <f t="shared" ca="1" si="38"/>
        <v/>
      </c>
      <c r="S208" s="27" t="str">
        <f t="shared" ca="1" si="39"/>
        <v/>
      </c>
      <c r="T208" s="59" t="str">
        <f t="shared" ca="1" si="40"/>
        <v/>
      </c>
      <c r="U208" s="59" t="str">
        <f t="shared" ca="1" si="41"/>
        <v/>
      </c>
    </row>
    <row r="209" spans="1:21" x14ac:dyDescent="0.25">
      <c r="A209" s="10" t="str">
        <f t="shared" ca="1" si="37"/>
        <v>delete</v>
      </c>
      <c r="B209" s="16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49" t="str" cm="1">
        <f t="array" aca="1" ref="E209" ca="1">IFERROR(IF(_xlfn.XLOOKUP($B209,INDIRECT(SUBSTITUTE("ИсходныеДанные!$где$2:$где$50000","где",$B$4)),INDIRECT(SUBSTITUTE("ИсходныеДанные!$что$2:$что$50000","что",E$4)),"",0,1),"+","-"),"")</f>
        <v/>
      </c>
      <c r="F209" s="3">
        <f t="shared" ref="F209:Q218" ca="1" si="42">IF($B209&lt;&gt;"",SUMIF(INDIRECT("ИсходныеДанные!$"&amp;$F$4&amp;"$2:$"&amp;$F$4&amp;"$50000"),$B209&amp;"#"&amp;F$6,INDIRECT("ИсходныеДанные!$J$2:$J$50000")),0)</f>
        <v>0</v>
      </c>
      <c r="G209" s="3">
        <f t="shared" ca="1" si="42"/>
        <v>0</v>
      </c>
      <c r="H209" s="3">
        <f t="shared" ca="1" si="42"/>
        <v>0</v>
      </c>
      <c r="I209" s="3">
        <f t="shared" ca="1" si="42"/>
        <v>0</v>
      </c>
      <c r="J209" s="3">
        <f t="shared" ca="1" si="42"/>
        <v>0</v>
      </c>
      <c r="K209" s="3">
        <f t="shared" ca="1" si="42"/>
        <v>0</v>
      </c>
      <c r="L209" s="3">
        <f t="shared" ca="1" si="42"/>
        <v>0</v>
      </c>
      <c r="M209" s="3">
        <f t="shared" ca="1" si="42"/>
        <v>0</v>
      </c>
      <c r="N209" s="3">
        <f t="shared" ca="1" si="42"/>
        <v>0</v>
      </c>
      <c r="O209" s="3">
        <f t="shared" ca="1" si="42"/>
        <v>0</v>
      </c>
      <c r="P209" s="3">
        <f t="shared" ca="1" si="42"/>
        <v>0</v>
      </c>
      <c r="Q209" s="3">
        <f t="shared" ca="1" si="42"/>
        <v>0</v>
      </c>
      <c r="R209" s="59" t="str">
        <f t="shared" ca="1" si="38"/>
        <v/>
      </c>
      <c r="S209" s="27" t="str">
        <f t="shared" ca="1" si="39"/>
        <v/>
      </c>
      <c r="T209" s="59" t="str">
        <f t="shared" ca="1" si="40"/>
        <v/>
      </c>
      <c r="U209" s="59" t="str">
        <f t="shared" ca="1" si="41"/>
        <v/>
      </c>
    </row>
    <row r="210" spans="1:21" x14ac:dyDescent="0.25">
      <c r="A210" s="10" t="str">
        <f t="shared" ca="1" si="37"/>
        <v>delete</v>
      </c>
      <c r="B210" s="16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49" t="str" cm="1">
        <f t="array" aca="1" ref="E210" ca="1">IFERROR(IF(_xlfn.XLOOKUP($B210,INDIRECT(SUBSTITUTE("ИсходныеДанные!$где$2:$где$50000","где",$B$4)),INDIRECT(SUBSTITUTE("ИсходныеДанные!$что$2:$что$50000","что",E$4)),"",0,1),"+","-"),"")</f>
        <v/>
      </c>
      <c r="F210" s="3">
        <f t="shared" ca="1" si="42"/>
        <v>0</v>
      </c>
      <c r="G210" s="3">
        <f t="shared" ca="1" si="42"/>
        <v>0</v>
      </c>
      <c r="H210" s="3">
        <f t="shared" ca="1" si="42"/>
        <v>0</v>
      </c>
      <c r="I210" s="3">
        <f t="shared" ca="1" si="42"/>
        <v>0</v>
      </c>
      <c r="J210" s="3">
        <f t="shared" ca="1" si="42"/>
        <v>0</v>
      </c>
      <c r="K210" s="3">
        <f t="shared" ca="1" si="42"/>
        <v>0</v>
      </c>
      <c r="L210" s="3">
        <f t="shared" ca="1" si="42"/>
        <v>0</v>
      </c>
      <c r="M210" s="3">
        <f t="shared" ca="1" si="42"/>
        <v>0</v>
      </c>
      <c r="N210" s="3">
        <f t="shared" ca="1" si="42"/>
        <v>0</v>
      </c>
      <c r="O210" s="3">
        <f t="shared" ca="1" si="42"/>
        <v>0</v>
      </c>
      <c r="P210" s="3">
        <f t="shared" ca="1" si="42"/>
        <v>0</v>
      </c>
      <c r="Q210" s="3">
        <f t="shared" ca="1" si="42"/>
        <v>0</v>
      </c>
      <c r="R210" s="59" t="str">
        <f t="shared" ca="1" si="38"/>
        <v/>
      </c>
      <c r="S210" s="27" t="str">
        <f t="shared" ca="1" si="39"/>
        <v/>
      </c>
      <c r="T210" s="59" t="str">
        <f t="shared" ca="1" si="40"/>
        <v/>
      </c>
      <c r="U210" s="59" t="str">
        <f t="shared" ca="1" si="41"/>
        <v/>
      </c>
    </row>
    <row r="211" spans="1:21" x14ac:dyDescent="0.25">
      <c r="A211" s="10" t="str">
        <f t="shared" ca="1" si="37"/>
        <v>delete</v>
      </c>
      <c r="B211" s="16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49" t="str" cm="1">
        <f t="array" aca="1" ref="E211" ca="1">IFERROR(IF(_xlfn.XLOOKUP($B211,INDIRECT(SUBSTITUTE("ИсходныеДанные!$где$2:$где$50000","где",$B$4)),INDIRECT(SUBSTITUTE("ИсходныеДанные!$что$2:$что$50000","что",E$4)),"",0,1),"+","-"),"")</f>
        <v/>
      </c>
      <c r="F211" s="3">
        <f t="shared" ca="1" si="42"/>
        <v>0</v>
      </c>
      <c r="G211" s="3">
        <f t="shared" ca="1" si="42"/>
        <v>0</v>
      </c>
      <c r="H211" s="3">
        <f t="shared" ca="1" si="42"/>
        <v>0</v>
      </c>
      <c r="I211" s="3">
        <f t="shared" ca="1" si="42"/>
        <v>0</v>
      </c>
      <c r="J211" s="3">
        <f t="shared" ca="1" si="42"/>
        <v>0</v>
      </c>
      <c r="K211" s="3">
        <f t="shared" ca="1" si="42"/>
        <v>0</v>
      </c>
      <c r="L211" s="3">
        <f t="shared" ca="1" si="42"/>
        <v>0</v>
      </c>
      <c r="M211" s="3">
        <f t="shared" ca="1" si="42"/>
        <v>0</v>
      </c>
      <c r="N211" s="3">
        <f t="shared" ca="1" si="42"/>
        <v>0</v>
      </c>
      <c r="O211" s="3">
        <f t="shared" ca="1" si="42"/>
        <v>0</v>
      </c>
      <c r="P211" s="3">
        <f t="shared" ca="1" si="42"/>
        <v>0</v>
      </c>
      <c r="Q211" s="3">
        <f t="shared" ca="1" si="42"/>
        <v>0</v>
      </c>
      <c r="R211" s="59" t="str">
        <f t="shared" ca="1" si="38"/>
        <v/>
      </c>
      <c r="S211" s="27" t="str">
        <f t="shared" ca="1" si="39"/>
        <v/>
      </c>
      <c r="T211" s="59" t="str">
        <f t="shared" ca="1" si="40"/>
        <v/>
      </c>
      <c r="U211" s="59" t="str">
        <f t="shared" ca="1" si="41"/>
        <v/>
      </c>
    </row>
    <row r="212" spans="1:21" x14ac:dyDescent="0.25">
      <c r="A212" s="10" t="str">
        <f t="shared" ca="1" si="37"/>
        <v>delete</v>
      </c>
      <c r="B212" s="16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49" t="str" cm="1">
        <f t="array" aca="1" ref="E212" ca="1">IFERROR(IF(_xlfn.XLOOKUP($B212,INDIRECT(SUBSTITUTE("ИсходныеДанные!$где$2:$где$50000","где",$B$4)),INDIRECT(SUBSTITUTE("ИсходныеДанные!$что$2:$что$50000","что",E$4)),"",0,1),"+","-"),"")</f>
        <v/>
      </c>
      <c r="F212" s="3">
        <f t="shared" ca="1" si="42"/>
        <v>0</v>
      </c>
      <c r="G212" s="3">
        <f t="shared" ca="1" si="42"/>
        <v>0</v>
      </c>
      <c r="H212" s="3">
        <f t="shared" ca="1" si="42"/>
        <v>0</v>
      </c>
      <c r="I212" s="3">
        <f t="shared" ca="1" si="42"/>
        <v>0</v>
      </c>
      <c r="J212" s="3">
        <f t="shared" ca="1" si="42"/>
        <v>0</v>
      </c>
      <c r="K212" s="3">
        <f t="shared" ca="1" si="42"/>
        <v>0</v>
      </c>
      <c r="L212" s="3">
        <f t="shared" ca="1" si="42"/>
        <v>0</v>
      </c>
      <c r="M212" s="3">
        <f t="shared" ca="1" si="42"/>
        <v>0</v>
      </c>
      <c r="N212" s="3">
        <f t="shared" ca="1" si="42"/>
        <v>0</v>
      </c>
      <c r="O212" s="3">
        <f t="shared" ca="1" si="42"/>
        <v>0</v>
      </c>
      <c r="P212" s="3">
        <f t="shared" ca="1" si="42"/>
        <v>0</v>
      </c>
      <c r="Q212" s="3">
        <f t="shared" ca="1" si="42"/>
        <v>0</v>
      </c>
      <c r="R212" s="59" t="str">
        <f t="shared" ca="1" si="38"/>
        <v/>
      </c>
      <c r="S212" s="27" t="str">
        <f t="shared" ca="1" si="39"/>
        <v/>
      </c>
      <c r="T212" s="59" t="str">
        <f t="shared" ca="1" si="40"/>
        <v/>
      </c>
      <c r="U212" s="59" t="str">
        <f t="shared" ca="1" si="41"/>
        <v/>
      </c>
    </row>
    <row r="213" spans="1:21" x14ac:dyDescent="0.25">
      <c r="A213" s="10" t="str">
        <f t="shared" ca="1" si="37"/>
        <v>delete</v>
      </c>
      <c r="B213" s="16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49" t="str" cm="1">
        <f t="array" aca="1" ref="E213" ca="1">IFERROR(IF(_xlfn.XLOOKUP($B213,INDIRECT(SUBSTITUTE("ИсходныеДанные!$где$2:$где$50000","где",$B$4)),INDIRECT(SUBSTITUTE("ИсходныеДанные!$что$2:$что$50000","что",E$4)),"",0,1),"+","-"),"")</f>
        <v/>
      </c>
      <c r="F213" s="3">
        <f t="shared" ca="1" si="42"/>
        <v>0</v>
      </c>
      <c r="G213" s="3">
        <f t="shared" ca="1" si="42"/>
        <v>0</v>
      </c>
      <c r="H213" s="3">
        <f t="shared" ca="1" si="42"/>
        <v>0</v>
      </c>
      <c r="I213" s="3">
        <f t="shared" ca="1" si="42"/>
        <v>0</v>
      </c>
      <c r="J213" s="3">
        <f t="shared" ca="1" si="42"/>
        <v>0</v>
      </c>
      <c r="K213" s="3">
        <f t="shared" ca="1" si="42"/>
        <v>0</v>
      </c>
      <c r="L213" s="3">
        <f t="shared" ca="1" si="42"/>
        <v>0</v>
      </c>
      <c r="M213" s="3">
        <f t="shared" ca="1" si="42"/>
        <v>0</v>
      </c>
      <c r="N213" s="3">
        <f t="shared" ca="1" si="42"/>
        <v>0</v>
      </c>
      <c r="O213" s="3">
        <f t="shared" ca="1" si="42"/>
        <v>0</v>
      </c>
      <c r="P213" s="3">
        <f t="shared" ca="1" si="42"/>
        <v>0</v>
      </c>
      <c r="Q213" s="3">
        <f t="shared" ca="1" si="42"/>
        <v>0</v>
      </c>
      <c r="R213" s="59" t="str">
        <f t="shared" ca="1" si="38"/>
        <v/>
      </c>
      <c r="S213" s="27" t="str">
        <f t="shared" ca="1" si="39"/>
        <v/>
      </c>
      <c r="T213" s="59" t="str">
        <f t="shared" ca="1" si="40"/>
        <v/>
      </c>
      <c r="U213" s="59" t="str">
        <f t="shared" ca="1" si="41"/>
        <v/>
      </c>
    </row>
    <row r="214" spans="1:21" x14ac:dyDescent="0.25">
      <c r="A214" s="10" t="str">
        <f t="shared" ca="1" si="37"/>
        <v>delete</v>
      </c>
      <c r="B214" s="16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49" t="str" cm="1">
        <f t="array" aca="1" ref="E214" ca="1">IFERROR(IF(_xlfn.XLOOKUP($B214,INDIRECT(SUBSTITUTE("ИсходныеДанные!$где$2:$где$50000","где",$B$4)),INDIRECT(SUBSTITUTE("ИсходныеДанные!$что$2:$что$50000","что",E$4)),"",0,1),"+","-"),"")</f>
        <v/>
      </c>
      <c r="F214" s="3">
        <f t="shared" ca="1" si="42"/>
        <v>0</v>
      </c>
      <c r="G214" s="3">
        <f t="shared" ca="1" si="42"/>
        <v>0</v>
      </c>
      <c r="H214" s="3">
        <f t="shared" ca="1" si="42"/>
        <v>0</v>
      </c>
      <c r="I214" s="3">
        <f t="shared" ca="1" si="42"/>
        <v>0</v>
      </c>
      <c r="J214" s="3">
        <f t="shared" ca="1" si="42"/>
        <v>0</v>
      </c>
      <c r="K214" s="3">
        <f t="shared" ca="1" si="42"/>
        <v>0</v>
      </c>
      <c r="L214" s="3">
        <f t="shared" ca="1" si="42"/>
        <v>0</v>
      </c>
      <c r="M214" s="3">
        <f t="shared" ca="1" si="42"/>
        <v>0</v>
      </c>
      <c r="N214" s="3">
        <f t="shared" ca="1" si="42"/>
        <v>0</v>
      </c>
      <c r="O214" s="3">
        <f t="shared" ca="1" si="42"/>
        <v>0</v>
      </c>
      <c r="P214" s="3">
        <f t="shared" ca="1" si="42"/>
        <v>0</v>
      </c>
      <c r="Q214" s="3">
        <f t="shared" ca="1" si="42"/>
        <v>0</v>
      </c>
      <c r="R214" s="59" t="str">
        <f t="shared" ca="1" si="38"/>
        <v/>
      </c>
      <c r="S214" s="27" t="str">
        <f t="shared" ca="1" si="39"/>
        <v/>
      </c>
      <c r="T214" s="59" t="str">
        <f t="shared" ca="1" si="40"/>
        <v/>
      </c>
      <c r="U214" s="59" t="str">
        <f t="shared" ca="1" si="41"/>
        <v/>
      </c>
    </row>
    <row r="215" spans="1:21" x14ac:dyDescent="0.25">
      <c r="A215" s="10" t="str">
        <f t="shared" ca="1" si="37"/>
        <v>delete</v>
      </c>
      <c r="B215" s="16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49" t="str" cm="1">
        <f t="array" aca="1" ref="E215" ca="1">IFERROR(IF(_xlfn.XLOOKUP($B215,INDIRECT(SUBSTITUTE("ИсходныеДанные!$где$2:$где$50000","где",$B$4)),INDIRECT(SUBSTITUTE("ИсходныеДанные!$что$2:$что$50000","что",E$4)),"",0,1),"+","-"),"")</f>
        <v/>
      </c>
      <c r="F215" s="3">
        <f t="shared" ca="1" si="42"/>
        <v>0</v>
      </c>
      <c r="G215" s="3">
        <f t="shared" ca="1" si="42"/>
        <v>0</v>
      </c>
      <c r="H215" s="3">
        <f t="shared" ca="1" si="42"/>
        <v>0</v>
      </c>
      <c r="I215" s="3">
        <f t="shared" ca="1" si="42"/>
        <v>0</v>
      </c>
      <c r="J215" s="3">
        <f t="shared" ca="1" si="42"/>
        <v>0</v>
      </c>
      <c r="K215" s="3">
        <f t="shared" ca="1" si="42"/>
        <v>0</v>
      </c>
      <c r="L215" s="3">
        <f t="shared" ca="1" si="42"/>
        <v>0</v>
      </c>
      <c r="M215" s="3">
        <f t="shared" ca="1" si="42"/>
        <v>0</v>
      </c>
      <c r="N215" s="3">
        <f t="shared" ca="1" si="42"/>
        <v>0</v>
      </c>
      <c r="O215" s="3">
        <f t="shared" ca="1" si="42"/>
        <v>0</v>
      </c>
      <c r="P215" s="3">
        <f t="shared" ca="1" si="42"/>
        <v>0</v>
      </c>
      <c r="Q215" s="3">
        <f t="shared" ca="1" si="42"/>
        <v>0</v>
      </c>
      <c r="R215" s="59" t="str">
        <f t="shared" ca="1" si="38"/>
        <v/>
      </c>
      <c r="S215" s="27" t="str">
        <f t="shared" ca="1" si="39"/>
        <v/>
      </c>
      <c r="T215" s="59" t="str">
        <f t="shared" ca="1" si="40"/>
        <v/>
      </c>
      <c r="U215" s="59" t="str">
        <f t="shared" ca="1" si="41"/>
        <v/>
      </c>
    </row>
    <row r="216" spans="1:21" x14ac:dyDescent="0.25">
      <c r="A216" s="10" t="str">
        <f t="shared" ca="1" si="37"/>
        <v>delete</v>
      </c>
      <c r="B216" s="16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49" t="str" cm="1">
        <f t="array" aca="1" ref="E216" ca="1">IFERROR(IF(_xlfn.XLOOKUP($B216,INDIRECT(SUBSTITUTE("ИсходныеДанные!$где$2:$где$50000","где",$B$4)),INDIRECT(SUBSTITUTE("ИсходныеДанные!$что$2:$что$50000","что",E$4)),"",0,1),"+","-"),"")</f>
        <v/>
      </c>
      <c r="F216" s="3">
        <f t="shared" ca="1" si="42"/>
        <v>0</v>
      </c>
      <c r="G216" s="3">
        <f t="shared" ca="1" si="42"/>
        <v>0</v>
      </c>
      <c r="H216" s="3">
        <f t="shared" ca="1" si="42"/>
        <v>0</v>
      </c>
      <c r="I216" s="3">
        <f t="shared" ca="1" si="42"/>
        <v>0</v>
      </c>
      <c r="J216" s="3">
        <f t="shared" ca="1" si="42"/>
        <v>0</v>
      </c>
      <c r="K216" s="3">
        <f t="shared" ca="1" si="42"/>
        <v>0</v>
      </c>
      <c r="L216" s="3">
        <f t="shared" ca="1" si="42"/>
        <v>0</v>
      </c>
      <c r="M216" s="3">
        <f t="shared" ca="1" si="42"/>
        <v>0</v>
      </c>
      <c r="N216" s="3">
        <f t="shared" ca="1" si="42"/>
        <v>0</v>
      </c>
      <c r="O216" s="3">
        <f t="shared" ca="1" si="42"/>
        <v>0</v>
      </c>
      <c r="P216" s="3">
        <f t="shared" ca="1" si="42"/>
        <v>0</v>
      </c>
      <c r="Q216" s="3">
        <f t="shared" ca="1" si="42"/>
        <v>0</v>
      </c>
      <c r="R216" s="59" t="str">
        <f t="shared" ca="1" si="38"/>
        <v/>
      </c>
      <c r="S216" s="27" t="str">
        <f t="shared" ca="1" si="39"/>
        <v/>
      </c>
      <c r="T216" s="59" t="str">
        <f t="shared" ca="1" si="40"/>
        <v/>
      </c>
      <c r="U216" s="59" t="str">
        <f t="shared" ca="1" si="41"/>
        <v/>
      </c>
    </row>
    <row r="217" spans="1:21" x14ac:dyDescent="0.25">
      <c r="A217" s="10" t="str">
        <f t="shared" ca="1" si="37"/>
        <v>delete</v>
      </c>
      <c r="B217" s="16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49" t="str" cm="1">
        <f t="array" aca="1" ref="E217" ca="1">IFERROR(IF(_xlfn.XLOOKUP($B217,INDIRECT(SUBSTITUTE("ИсходныеДанные!$где$2:$где$50000","где",$B$4)),INDIRECT(SUBSTITUTE("ИсходныеДанные!$что$2:$что$50000","что",E$4)),"",0,1),"+","-"),"")</f>
        <v/>
      </c>
      <c r="F217" s="3">
        <f t="shared" ca="1" si="42"/>
        <v>0</v>
      </c>
      <c r="G217" s="3">
        <f t="shared" ca="1" si="42"/>
        <v>0</v>
      </c>
      <c r="H217" s="3">
        <f t="shared" ca="1" si="42"/>
        <v>0</v>
      </c>
      <c r="I217" s="3">
        <f t="shared" ca="1" si="42"/>
        <v>0</v>
      </c>
      <c r="J217" s="3">
        <f t="shared" ca="1" si="42"/>
        <v>0</v>
      </c>
      <c r="K217" s="3">
        <f t="shared" ca="1" si="42"/>
        <v>0</v>
      </c>
      <c r="L217" s="3">
        <f t="shared" ca="1" si="42"/>
        <v>0</v>
      </c>
      <c r="M217" s="3">
        <f t="shared" ca="1" si="42"/>
        <v>0</v>
      </c>
      <c r="N217" s="3">
        <f t="shared" ca="1" si="42"/>
        <v>0</v>
      </c>
      <c r="O217" s="3">
        <f t="shared" ca="1" si="42"/>
        <v>0</v>
      </c>
      <c r="P217" s="3">
        <f t="shared" ca="1" si="42"/>
        <v>0</v>
      </c>
      <c r="Q217" s="3">
        <f t="shared" ca="1" si="42"/>
        <v>0</v>
      </c>
      <c r="R217" s="59" t="str">
        <f t="shared" ca="1" si="38"/>
        <v/>
      </c>
      <c r="S217" s="27" t="str">
        <f t="shared" ca="1" si="39"/>
        <v/>
      </c>
      <c r="T217" s="59" t="str">
        <f t="shared" ca="1" si="40"/>
        <v/>
      </c>
      <c r="U217" s="59" t="str">
        <f t="shared" ca="1" si="41"/>
        <v/>
      </c>
    </row>
    <row r="218" spans="1:21" x14ac:dyDescent="0.25">
      <c r="A218" s="10" t="str">
        <f t="shared" ca="1" si="37"/>
        <v>delete</v>
      </c>
      <c r="B218" s="16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49" t="str" cm="1">
        <f t="array" aca="1" ref="E218" ca="1">IFERROR(IF(_xlfn.XLOOKUP($B218,INDIRECT(SUBSTITUTE("ИсходныеДанные!$где$2:$где$50000","где",$B$4)),INDIRECT(SUBSTITUTE("ИсходныеДанные!$что$2:$что$50000","что",E$4)),"",0,1),"+","-"),"")</f>
        <v/>
      </c>
      <c r="F218" s="3">
        <f t="shared" ca="1" si="42"/>
        <v>0</v>
      </c>
      <c r="G218" s="3">
        <f t="shared" ca="1" si="42"/>
        <v>0</v>
      </c>
      <c r="H218" s="3">
        <f t="shared" ca="1" si="42"/>
        <v>0</v>
      </c>
      <c r="I218" s="3">
        <f t="shared" ca="1" si="42"/>
        <v>0</v>
      </c>
      <c r="J218" s="3">
        <f t="shared" ca="1" si="42"/>
        <v>0</v>
      </c>
      <c r="K218" s="3">
        <f t="shared" ca="1" si="42"/>
        <v>0</v>
      </c>
      <c r="L218" s="3">
        <f t="shared" ca="1" si="42"/>
        <v>0</v>
      </c>
      <c r="M218" s="3">
        <f t="shared" ca="1" si="42"/>
        <v>0</v>
      </c>
      <c r="N218" s="3">
        <f t="shared" ca="1" si="42"/>
        <v>0</v>
      </c>
      <c r="O218" s="3">
        <f t="shared" ca="1" si="42"/>
        <v>0</v>
      </c>
      <c r="P218" s="3">
        <f t="shared" ca="1" si="42"/>
        <v>0</v>
      </c>
      <c r="Q218" s="3">
        <f t="shared" ca="1" si="42"/>
        <v>0</v>
      </c>
      <c r="R218" s="59" t="str">
        <f t="shared" ca="1" si="38"/>
        <v/>
      </c>
      <c r="S218" s="27" t="str">
        <f t="shared" ca="1" si="39"/>
        <v/>
      </c>
      <c r="T218" s="59" t="str">
        <f t="shared" ca="1" si="40"/>
        <v/>
      </c>
      <c r="U218" s="59" t="str">
        <f t="shared" ca="1" si="41"/>
        <v/>
      </c>
    </row>
    <row r="219" spans="1:21" x14ac:dyDescent="0.25">
      <c r="A219" s="10" t="str">
        <f t="shared" ca="1" si="37"/>
        <v>delete</v>
      </c>
      <c r="B219" s="16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49" t="str" cm="1">
        <f t="array" aca="1" ref="E219" ca="1">IFERROR(IF(_xlfn.XLOOKUP($B219,INDIRECT(SUBSTITUTE("ИсходныеДанные!$где$2:$где$50000","где",$B$4)),INDIRECT(SUBSTITUTE("ИсходныеДанные!$что$2:$что$50000","что",E$4)),"",0,1),"+","-"),"")</f>
        <v/>
      </c>
      <c r="F219" s="3">
        <f t="shared" ref="F219:Q228" ca="1" si="43">IF($B219&lt;&gt;"",SUMIF(INDIRECT("ИсходныеДанные!$"&amp;$F$4&amp;"$2:$"&amp;$F$4&amp;"$50000"),$B219&amp;"#"&amp;F$6,INDIRECT("ИсходныеДанные!$J$2:$J$50000")),0)</f>
        <v>0</v>
      </c>
      <c r="G219" s="3">
        <f t="shared" ca="1" si="43"/>
        <v>0</v>
      </c>
      <c r="H219" s="3">
        <f t="shared" ca="1" si="43"/>
        <v>0</v>
      </c>
      <c r="I219" s="3">
        <f t="shared" ca="1" si="43"/>
        <v>0</v>
      </c>
      <c r="J219" s="3">
        <f t="shared" ca="1" si="43"/>
        <v>0</v>
      </c>
      <c r="K219" s="3">
        <f t="shared" ca="1" si="43"/>
        <v>0</v>
      </c>
      <c r="L219" s="3">
        <f t="shared" ca="1" si="43"/>
        <v>0</v>
      </c>
      <c r="M219" s="3">
        <f t="shared" ca="1" si="43"/>
        <v>0</v>
      </c>
      <c r="N219" s="3">
        <f t="shared" ca="1" si="43"/>
        <v>0</v>
      </c>
      <c r="O219" s="3">
        <f t="shared" ca="1" si="43"/>
        <v>0</v>
      </c>
      <c r="P219" s="3">
        <f t="shared" ca="1" si="43"/>
        <v>0</v>
      </c>
      <c r="Q219" s="3">
        <f t="shared" ca="1" si="43"/>
        <v>0</v>
      </c>
      <c r="R219" s="59" t="str">
        <f t="shared" ca="1" si="38"/>
        <v/>
      </c>
      <c r="S219" s="27" t="str">
        <f t="shared" ca="1" si="39"/>
        <v/>
      </c>
      <c r="T219" s="59" t="str">
        <f t="shared" ca="1" si="40"/>
        <v/>
      </c>
      <c r="U219" s="59" t="str">
        <f t="shared" ca="1" si="41"/>
        <v/>
      </c>
    </row>
    <row r="220" spans="1:21" x14ac:dyDescent="0.25">
      <c r="A220" s="10" t="str">
        <f t="shared" ca="1" si="37"/>
        <v>delete</v>
      </c>
      <c r="B220" s="16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49" t="str" cm="1">
        <f t="array" aca="1" ref="E220" ca="1">IFERROR(IF(_xlfn.XLOOKUP($B220,INDIRECT(SUBSTITUTE("ИсходныеДанные!$где$2:$где$50000","где",$B$4)),INDIRECT(SUBSTITUTE("ИсходныеДанные!$что$2:$что$50000","что",E$4)),"",0,1),"+","-"),"")</f>
        <v/>
      </c>
      <c r="F220" s="3">
        <f t="shared" ca="1" si="43"/>
        <v>0</v>
      </c>
      <c r="G220" s="3">
        <f t="shared" ca="1" si="43"/>
        <v>0</v>
      </c>
      <c r="H220" s="3">
        <f t="shared" ca="1" si="43"/>
        <v>0</v>
      </c>
      <c r="I220" s="3">
        <f t="shared" ca="1" si="43"/>
        <v>0</v>
      </c>
      <c r="J220" s="3">
        <f t="shared" ca="1" si="43"/>
        <v>0</v>
      </c>
      <c r="K220" s="3">
        <f t="shared" ca="1" si="43"/>
        <v>0</v>
      </c>
      <c r="L220" s="3">
        <f t="shared" ca="1" si="43"/>
        <v>0</v>
      </c>
      <c r="M220" s="3">
        <f t="shared" ca="1" si="43"/>
        <v>0</v>
      </c>
      <c r="N220" s="3">
        <f t="shared" ca="1" si="43"/>
        <v>0</v>
      </c>
      <c r="O220" s="3">
        <f t="shared" ca="1" si="43"/>
        <v>0</v>
      </c>
      <c r="P220" s="3">
        <f t="shared" ca="1" si="43"/>
        <v>0</v>
      </c>
      <c r="Q220" s="3">
        <f t="shared" ca="1" si="43"/>
        <v>0</v>
      </c>
      <c r="R220" s="59" t="str">
        <f t="shared" ca="1" si="38"/>
        <v/>
      </c>
      <c r="S220" s="27" t="str">
        <f t="shared" ca="1" si="39"/>
        <v/>
      </c>
      <c r="T220" s="59" t="str">
        <f t="shared" ca="1" si="40"/>
        <v/>
      </c>
      <c r="U220" s="59" t="str">
        <f t="shared" ca="1" si="41"/>
        <v/>
      </c>
    </row>
    <row r="221" spans="1:21" x14ac:dyDescent="0.25">
      <c r="A221" s="10" t="str">
        <f t="shared" ca="1" si="37"/>
        <v>delete</v>
      </c>
      <c r="B221" s="16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49" t="str" cm="1">
        <f t="array" aca="1" ref="E221" ca="1">IFERROR(IF(_xlfn.XLOOKUP($B221,INDIRECT(SUBSTITUTE("ИсходныеДанные!$где$2:$где$50000","где",$B$4)),INDIRECT(SUBSTITUTE("ИсходныеДанные!$что$2:$что$50000","что",E$4)),"",0,1),"+","-"),"")</f>
        <v/>
      </c>
      <c r="F221" s="3">
        <f t="shared" ca="1" si="43"/>
        <v>0</v>
      </c>
      <c r="G221" s="3">
        <f t="shared" ca="1" si="43"/>
        <v>0</v>
      </c>
      <c r="H221" s="3">
        <f t="shared" ca="1" si="43"/>
        <v>0</v>
      </c>
      <c r="I221" s="3">
        <f t="shared" ca="1" si="43"/>
        <v>0</v>
      </c>
      <c r="J221" s="3">
        <f t="shared" ca="1" si="43"/>
        <v>0</v>
      </c>
      <c r="K221" s="3">
        <f t="shared" ca="1" si="43"/>
        <v>0</v>
      </c>
      <c r="L221" s="3">
        <f t="shared" ca="1" si="43"/>
        <v>0</v>
      </c>
      <c r="M221" s="3">
        <f t="shared" ca="1" si="43"/>
        <v>0</v>
      </c>
      <c r="N221" s="3">
        <f t="shared" ca="1" si="43"/>
        <v>0</v>
      </c>
      <c r="O221" s="3">
        <f t="shared" ca="1" si="43"/>
        <v>0</v>
      </c>
      <c r="P221" s="3">
        <f t="shared" ca="1" si="43"/>
        <v>0</v>
      </c>
      <c r="Q221" s="3">
        <f t="shared" ca="1" si="43"/>
        <v>0</v>
      </c>
      <c r="R221" s="59" t="str">
        <f t="shared" ca="1" si="38"/>
        <v/>
      </c>
      <c r="S221" s="27" t="str">
        <f t="shared" ca="1" si="39"/>
        <v/>
      </c>
      <c r="T221" s="59" t="str">
        <f t="shared" ca="1" si="40"/>
        <v/>
      </c>
      <c r="U221" s="59" t="str">
        <f t="shared" ca="1" si="41"/>
        <v/>
      </c>
    </row>
    <row r="222" spans="1:21" x14ac:dyDescent="0.25">
      <c r="A222" s="10" t="str">
        <f t="shared" ca="1" si="37"/>
        <v>delete</v>
      </c>
      <c r="B222" s="16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49" t="str" cm="1">
        <f t="array" aca="1" ref="E222" ca="1">IFERROR(IF(_xlfn.XLOOKUP($B222,INDIRECT(SUBSTITUTE("ИсходныеДанные!$где$2:$где$50000","где",$B$4)),INDIRECT(SUBSTITUTE("ИсходныеДанные!$что$2:$что$50000","что",E$4)),"",0,1),"+","-"),"")</f>
        <v/>
      </c>
      <c r="F222" s="3">
        <f t="shared" ca="1" si="43"/>
        <v>0</v>
      </c>
      <c r="G222" s="3">
        <f t="shared" ca="1" si="43"/>
        <v>0</v>
      </c>
      <c r="H222" s="3">
        <f t="shared" ca="1" si="43"/>
        <v>0</v>
      </c>
      <c r="I222" s="3">
        <f t="shared" ca="1" si="43"/>
        <v>0</v>
      </c>
      <c r="J222" s="3">
        <f t="shared" ca="1" si="43"/>
        <v>0</v>
      </c>
      <c r="K222" s="3">
        <f t="shared" ca="1" si="43"/>
        <v>0</v>
      </c>
      <c r="L222" s="3">
        <f t="shared" ca="1" si="43"/>
        <v>0</v>
      </c>
      <c r="M222" s="3">
        <f t="shared" ca="1" si="43"/>
        <v>0</v>
      </c>
      <c r="N222" s="3">
        <f t="shared" ca="1" si="43"/>
        <v>0</v>
      </c>
      <c r="O222" s="3">
        <f t="shared" ca="1" si="43"/>
        <v>0</v>
      </c>
      <c r="P222" s="3">
        <f t="shared" ca="1" si="43"/>
        <v>0</v>
      </c>
      <c r="Q222" s="3">
        <f t="shared" ca="1" si="43"/>
        <v>0</v>
      </c>
      <c r="R222" s="59" t="str">
        <f t="shared" ca="1" si="38"/>
        <v/>
      </c>
      <c r="S222" s="27" t="str">
        <f t="shared" ca="1" si="39"/>
        <v/>
      </c>
      <c r="T222" s="59" t="str">
        <f t="shared" ca="1" si="40"/>
        <v/>
      </c>
      <c r="U222" s="59" t="str">
        <f t="shared" ca="1" si="41"/>
        <v/>
      </c>
    </row>
    <row r="223" spans="1:21" x14ac:dyDescent="0.25">
      <c r="A223" s="10" t="str">
        <f t="shared" ca="1" si="37"/>
        <v>delete</v>
      </c>
      <c r="B223" s="16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49" t="str" cm="1">
        <f t="array" aca="1" ref="E223" ca="1">IFERROR(IF(_xlfn.XLOOKUP($B223,INDIRECT(SUBSTITUTE("ИсходныеДанные!$где$2:$где$50000","где",$B$4)),INDIRECT(SUBSTITUTE("ИсходныеДанные!$что$2:$что$50000","что",E$4)),"",0,1),"+","-"),"")</f>
        <v/>
      </c>
      <c r="F223" s="3">
        <f t="shared" ca="1" si="43"/>
        <v>0</v>
      </c>
      <c r="G223" s="3">
        <f t="shared" ca="1" si="43"/>
        <v>0</v>
      </c>
      <c r="H223" s="3">
        <f t="shared" ca="1" si="43"/>
        <v>0</v>
      </c>
      <c r="I223" s="3">
        <f t="shared" ca="1" si="43"/>
        <v>0</v>
      </c>
      <c r="J223" s="3">
        <f t="shared" ca="1" si="43"/>
        <v>0</v>
      </c>
      <c r="K223" s="3">
        <f t="shared" ca="1" si="43"/>
        <v>0</v>
      </c>
      <c r="L223" s="3">
        <f t="shared" ca="1" si="43"/>
        <v>0</v>
      </c>
      <c r="M223" s="3">
        <f t="shared" ca="1" si="43"/>
        <v>0</v>
      </c>
      <c r="N223" s="3">
        <f t="shared" ca="1" si="43"/>
        <v>0</v>
      </c>
      <c r="O223" s="3">
        <f t="shared" ca="1" si="43"/>
        <v>0</v>
      </c>
      <c r="P223" s="3">
        <f t="shared" ca="1" si="43"/>
        <v>0</v>
      </c>
      <c r="Q223" s="3">
        <f t="shared" ca="1" si="43"/>
        <v>0</v>
      </c>
      <c r="R223" s="59" t="str">
        <f t="shared" ca="1" si="38"/>
        <v/>
      </c>
      <c r="S223" s="27" t="str">
        <f t="shared" ca="1" si="39"/>
        <v/>
      </c>
      <c r="T223" s="59" t="str">
        <f t="shared" ca="1" si="40"/>
        <v/>
      </c>
      <c r="U223" s="59" t="str">
        <f t="shared" ca="1" si="41"/>
        <v/>
      </c>
    </row>
    <row r="224" spans="1:21" x14ac:dyDescent="0.25">
      <c r="A224" s="10" t="str">
        <f t="shared" ca="1" si="37"/>
        <v>delete</v>
      </c>
      <c r="B224" s="16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49" t="str" cm="1">
        <f t="array" aca="1" ref="E224" ca="1">IFERROR(IF(_xlfn.XLOOKUP($B224,INDIRECT(SUBSTITUTE("ИсходныеДанные!$где$2:$где$50000","где",$B$4)),INDIRECT(SUBSTITUTE("ИсходныеДанные!$что$2:$что$50000","что",E$4)),"",0,1),"+","-"),"")</f>
        <v/>
      </c>
      <c r="F224" s="3">
        <f t="shared" ca="1" si="43"/>
        <v>0</v>
      </c>
      <c r="G224" s="3">
        <f t="shared" ca="1" si="43"/>
        <v>0</v>
      </c>
      <c r="H224" s="3">
        <f t="shared" ca="1" si="43"/>
        <v>0</v>
      </c>
      <c r="I224" s="3">
        <f t="shared" ca="1" si="43"/>
        <v>0</v>
      </c>
      <c r="J224" s="3">
        <f t="shared" ca="1" si="43"/>
        <v>0</v>
      </c>
      <c r="K224" s="3">
        <f t="shared" ca="1" si="43"/>
        <v>0</v>
      </c>
      <c r="L224" s="3">
        <f t="shared" ca="1" si="43"/>
        <v>0</v>
      </c>
      <c r="M224" s="3">
        <f t="shared" ca="1" si="43"/>
        <v>0</v>
      </c>
      <c r="N224" s="3">
        <f t="shared" ca="1" si="43"/>
        <v>0</v>
      </c>
      <c r="O224" s="3">
        <f t="shared" ca="1" si="43"/>
        <v>0</v>
      </c>
      <c r="P224" s="3">
        <f t="shared" ca="1" si="43"/>
        <v>0</v>
      </c>
      <c r="Q224" s="3">
        <f t="shared" ca="1" si="43"/>
        <v>0</v>
      </c>
      <c r="R224" s="59" t="str">
        <f t="shared" ca="1" si="38"/>
        <v/>
      </c>
      <c r="S224" s="27" t="str">
        <f t="shared" ca="1" si="39"/>
        <v/>
      </c>
      <c r="T224" s="59" t="str">
        <f t="shared" ca="1" si="40"/>
        <v/>
      </c>
      <c r="U224" s="59" t="str">
        <f t="shared" ca="1" si="41"/>
        <v/>
      </c>
    </row>
    <row r="225" spans="1:21" x14ac:dyDescent="0.25">
      <c r="A225" s="10" t="str">
        <f t="shared" ca="1" si="37"/>
        <v>delete</v>
      </c>
      <c r="B225" s="16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49" t="str" cm="1">
        <f t="array" aca="1" ref="E225" ca="1">IFERROR(IF(_xlfn.XLOOKUP($B225,INDIRECT(SUBSTITUTE("ИсходныеДанные!$где$2:$где$50000","где",$B$4)),INDIRECT(SUBSTITUTE("ИсходныеДанные!$что$2:$что$50000","что",E$4)),"",0,1),"+","-"),"")</f>
        <v/>
      </c>
      <c r="F225" s="3">
        <f t="shared" ca="1" si="43"/>
        <v>0</v>
      </c>
      <c r="G225" s="3">
        <f t="shared" ca="1" si="43"/>
        <v>0</v>
      </c>
      <c r="H225" s="3">
        <f t="shared" ca="1" si="43"/>
        <v>0</v>
      </c>
      <c r="I225" s="3">
        <f t="shared" ca="1" si="43"/>
        <v>0</v>
      </c>
      <c r="J225" s="3">
        <f t="shared" ca="1" si="43"/>
        <v>0</v>
      </c>
      <c r="K225" s="3">
        <f t="shared" ca="1" si="43"/>
        <v>0</v>
      </c>
      <c r="L225" s="3">
        <f t="shared" ca="1" si="43"/>
        <v>0</v>
      </c>
      <c r="M225" s="3">
        <f t="shared" ca="1" si="43"/>
        <v>0</v>
      </c>
      <c r="N225" s="3">
        <f t="shared" ca="1" si="43"/>
        <v>0</v>
      </c>
      <c r="O225" s="3">
        <f t="shared" ca="1" si="43"/>
        <v>0</v>
      </c>
      <c r="P225" s="3">
        <f t="shared" ca="1" si="43"/>
        <v>0</v>
      </c>
      <c r="Q225" s="3">
        <f t="shared" ca="1" si="43"/>
        <v>0</v>
      </c>
      <c r="R225" s="59" t="str">
        <f t="shared" ca="1" si="38"/>
        <v/>
      </c>
      <c r="S225" s="27" t="str">
        <f t="shared" ca="1" si="39"/>
        <v/>
      </c>
      <c r="T225" s="59" t="str">
        <f t="shared" ca="1" si="40"/>
        <v/>
      </c>
      <c r="U225" s="59" t="str">
        <f t="shared" ca="1" si="41"/>
        <v/>
      </c>
    </row>
    <row r="226" spans="1:21" x14ac:dyDescent="0.25">
      <c r="A226" s="10" t="str">
        <f t="shared" ca="1" si="37"/>
        <v>delete</v>
      </c>
      <c r="B226" s="16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49" t="str" cm="1">
        <f t="array" aca="1" ref="E226" ca="1">IFERROR(IF(_xlfn.XLOOKUP($B226,INDIRECT(SUBSTITUTE("ИсходныеДанные!$где$2:$где$50000","где",$B$4)),INDIRECT(SUBSTITUTE("ИсходныеДанные!$что$2:$что$50000","что",E$4)),"",0,1),"+","-"),"")</f>
        <v/>
      </c>
      <c r="F226" s="3">
        <f t="shared" ca="1" si="43"/>
        <v>0</v>
      </c>
      <c r="G226" s="3">
        <f t="shared" ca="1" si="43"/>
        <v>0</v>
      </c>
      <c r="H226" s="3">
        <f t="shared" ca="1" si="43"/>
        <v>0</v>
      </c>
      <c r="I226" s="3">
        <f t="shared" ca="1" si="43"/>
        <v>0</v>
      </c>
      <c r="J226" s="3">
        <f t="shared" ca="1" si="43"/>
        <v>0</v>
      </c>
      <c r="K226" s="3">
        <f t="shared" ca="1" si="43"/>
        <v>0</v>
      </c>
      <c r="L226" s="3">
        <f t="shared" ca="1" si="43"/>
        <v>0</v>
      </c>
      <c r="M226" s="3">
        <f t="shared" ca="1" si="43"/>
        <v>0</v>
      </c>
      <c r="N226" s="3">
        <f t="shared" ca="1" si="43"/>
        <v>0</v>
      </c>
      <c r="O226" s="3">
        <f t="shared" ca="1" si="43"/>
        <v>0</v>
      </c>
      <c r="P226" s="3">
        <f t="shared" ca="1" si="43"/>
        <v>0</v>
      </c>
      <c r="Q226" s="3">
        <f t="shared" ca="1" si="43"/>
        <v>0</v>
      </c>
      <c r="R226" s="59" t="str">
        <f t="shared" ca="1" si="38"/>
        <v/>
      </c>
      <c r="S226" s="27" t="str">
        <f t="shared" ca="1" si="39"/>
        <v/>
      </c>
      <c r="T226" s="59" t="str">
        <f t="shared" ca="1" si="40"/>
        <v/>
      </c>
      <c r="U226" s="59" t="str">
        <f t="shared" ca="1" si="41"/>
        <v/>
      </c>
    </row>
    <row r="227" spans="1:21" x14ac:dyDescent="0.25">
      <c r="A227" s="10" t="str">
        <f t="shared" ca="1" si="37"/>
        <v>delete</v>
      </c>
      <c r="B227" s="16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49" t="str" cm="1">
        <f t="array" aca="1" ref="E227" ca="1">IFERROR(IF(_xlfn.XLOOKUP($B227,INDIRECT(SUBSTITUTE("ИсходныеДанные!$где$2:$где$50000","где",$B$4)),INDIRECT(SUBSTITUTE("ИсходныеДанные!$что$2:$что$50000","что",E$4)),"",0,1),"+","-"),"")</f>
        <v/>
      </c>
      <c r="F227" s="3">
        <f t="shared" ca="1" si="43"/>
        <v>0</v>
      </c>
      <c r="G227" s="3">
        <f t="shared" ca="1" si="43"/>
        <v>0</v>
      </c>
      <c r="H227" s="3">
        <f t="shared" ca="1" si="43"/>
        <v>0</v>
      </c>
      <c r="I227" s="3">
        <f t="shared" ca="1" si="43"/>
        <v>0</v>
      </c>
      <c r="J227" s="3">
        <f t="shared" ca="1" si="43"/>
        <v>0</v>
      </c>
      <c r="K227" s="3">
        <f t="shared" ca="1" si="43"/>
        <v>0</v>
      </c>
      <c r="L227" s="3">
        <f t="shared" ca="1" si="43"/>
        <v>0</v>
      </c>
      <c r="M227" s="3">
        <f t="shared" ca="1" si="43"/>
        <v>0</v>
      </c>
      <c r="N227" s="3">
        <f t="shared" ca="1" si="43"/>
        <v>0</v>
      </c>
      <c r="O227" s="3">
        <f t="shared" ca="1" si="43"/>
        <v>0</v>
      </c>
      <c r="P227" s="3">
        <f t="shared" ca="1" si="43"/>
        <v>0</v>
      </c>
      <c r="Q227" s="3">
        <f t="shared" ca="1" si="43"/>
        <v>0</v>
      </c>
      <c r="R227" s="59" t="str">
        <f t="shared" ca="1" si="38"/>
        <v/>
      </c>
      <c r="S227" s="27" t="str">
        <f t="shared" ca="1" si="39"/>
        <v/>
      </c>
      <c r="T227" s="59" t="str">
        <f t="shared" ca="1" si="40"/>
        <v/>
      </c>
      <c r="U227" s="59" t="str">
        <f t="shared" ca="1" si="41"/>
        <v/>
      </c>
    </row>
    <row r="228" spans="1:21" x14ac:dyDescent="0.25">
      <c r="A228" s="10" t="str">
        <f t="shared" ca="1" si="37"/>
        <v>delete</v>
      </c>
      <c r="B228" s="16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49" t="str" cm="1">
        <f t="array" aca="1" ref="E228" ca="1">IFERROR(IF(_xlfn.XLOOKUP($B228,INDIRECT(SUBSTITUTE("ИсходныеДанные!$где$2:$где$50000","где",$B$4)),INDIRECT(SUBSTITUTE("ИсходныеДанные!$что$2:$что$50000","что",E$4)),"",0,1),"+","-"),"")</f>
        <v/>
      </c>
      <c r="F228" s="3">
        <f t="shared" ca="1" si="43"/>
        <v>0</v>
      </c>
      <c r="G228" s="3">
        <f t="shared" ca="1" si="43"/>
        <v>0</v>
      </c>
      <c r="H228" s="3">
        <f t="shared" ca="1" si="43"/>
        <v>0</v>
      </c>
      <c r="I228" s="3">
        <f t="shared" ca="1" si="43"/>
        <v>0</v>
      </c>
      <c r="J228" s="3">
        <f t="shared" ca="1" si="43"/>
        <v>0</v>
      </c>
      <c r="K228" s="3">
        <f t="shared" ca="1" si="43"/>
        <v>0</v>
      </c>
      <c r="L228" s="3">
        <f t="shared" ca="1" si="43"/>
        <v>0</v>
      </c>
      <c r="M228" s="3">
        <f t="shared" ca="1" si="43"/>
        <v>0</v>
      </c>
      <c r="N228" s="3">
        <f t="shared" ca="1" si="43"/>
        <v>0</v>
      </c>
      <c r="O228" s="3">
        <f t="shared" ca="1" si="43"/>
        <v>0</v>
      </c>
      <c r="P228" s="3">
        <f t="shared" ca="1" si="43"/>
        <v>0</v>
      </c>
      <c r="Q228" s="3">
        <f t="shared" ca="1" si="43"/>
        <v>0</v>
      </c>
      <c r="R228" s="59" t="str">
        <f t="shared" ca="1" si="38"/>
        <v/>
      </c>
      <c r="S228" s="27" t="str">
        <f t="shared" ca="1" si="39"/>
        <v/>
      </c>
      <c r="T228" s="59" t="str">
        <f t="shared" ca="1" si="40"/>
        <v/>
      </c>
      <c r="U228" s="59" t="str">
        <f t="shared" ca="1" si="41"/>
        <v/>
      </c>
    </row>
    <row r="229" spans="1:21" x14ac:dyDescent="0.25">
      <c r="A229" s="10" t="str">
        <f t="shared" ca="1" si="37"/>
        <v>delete</v>
      </c>
      <c r="B229" s="16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49" t="str" cm="1">
        <f t="array" aca="1" ref="E229" ca="1">IFERROR(IF(_xlfn.XLOOKUP($B229,INDIRECT(SUBSTITUTE("ИсходныеДанные!$где$2:$где$50000","где",$B$4)),INDIRECT(SUBSTITUTE("ИсходныеДанные!$что$2:$что$50000","что",E$4)),"",0,1),"+","-"),"")</f>
        <v/>
      </c>
      <c r="F229" s="3">
        <f t="shared" ref="F229:Q238" ca="1" si="44">IF($B229&lt;&gt;"",SUMIF(INDIRECT("ИсходныеДанные!$"&amp;$F$4&amp;"$2:$"&amp;$F$4&amp;"$50000"),$B229&amp;"#"&amp;F$6,INDIRECT("ИсходныеДанные!$J$2:$J$50000")),0)</f>
        <v>0</v>
      </c>
      <c r="G229" s="3">
        <f t="shared" ca="1" si="44"/>
        <v>0</v>
      </c>
      <c r="H229" s="3">
        <f t="shared" ca="1" si="44"/>
        <v>0</v>
      </c>
      <c r="I229" s="3">
        <f t="shared" ca="1" si="44"/>
        <v>0</v>
      </c>
      <c r="J229" s="3">
        <f t="shared" ca="1" si="44"/>
        <v>0</v>
      </c>
      <c r="K229" s="3">
        <f t="shared" ca="1" si="44"/>
        <v>0</v>
      </c>
      <c r="L229" s="3">
        <f t="shared" ca="1" si="44"/>
        <v>0</v>
      </c>
      <c r="M229" s="3">
        <f t="shared" ca="1" si="44"/>
        <v>0</v>
      </c>
      <c r="N229" s="3">
        <f t="shared" ca="1" si="44"/>
        <v>0</v>
      </c>
      <c r="O229" s="3">
        <f t="shared" ca="1" si="44"/>
        <v>0</v>
      </c>
      <c r="P229" s="3">
        <f t="shared" ca="1" si="44"/>
        <v>0</v>
      </c>
      <c r="Q229" s="3">
        <f t="shared" ca="1" si="44"/>
        <v>0</v>
      </c>
      <c r="R229" s="59" t="str">
        <f t="shared" ca="1" si="38"/>
        <v/>
      </c>
      <c r="S229" s="27" t="str">
        <f t="shared" ca="1" si="39"/>
        <v/>
      </c>
      <c r="T229" s="59" t="str">
        <f t="shared" ca="1" si="40"/>
        <v/>
      </c>
      <c r="U229" s="59" t="str">
        <f t="shared" ca="1" si="41"/>
        <v/>
      </c>
    </row>
    <row r="230" spans="1:21" x14ac:dyDescent="0.25">
      <c r="A230" s="10" t="str">
        <f t="shared" ca="1" si="37"/>
        <v>delete</v>
      </c>
      <c r="B230" s="16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49" t="str" cm="1">
        <f t="array" aca="1" ref="E230" ca="1">IFERROR(IF(_xlfn.XLOOKUP($B230,INDIRECT(SUBSTITUTE("ИсходныеДанные!$где$2:$где$50000","где",$B$4)),INDIRECT(SUBSTITUTE("ИсходныеДанные!$что$2:$что$50000","что",E$4)),"",0,1),"+","-"),"")</f>
        <v/>
      </c>
      <c r="F230" s="3">
        <f t="shared" ca="1" si="44"/>
        <v>0</v>
      </c>
      <c r="G230" s="3">
        <f t="shared" ca="1" si="44"/>
        <v>0</v>
      </c>
      <c r="H230" s="3">
        <f t="shared" ca="1" si="44"/>
        <v>0</v>
      </c>
      <c r="I230" s="3">
        <f t="shared" ca="1" si="44"/>
        <v>0</v>
      </c>
      <c r="J230" s="3">
        <f t="shared" ca="1" si="44"/>
        <v>0</v>
      </c>
      <c r="K230" s="3">
        <f t="shared" ca="1" si="44"/>
        <v>0</v>
      </c>
      <c r="L230" s="3">
        <f t="shared" ca="1" si="44"/>
        <v>0</v>
      </c>
      <c r="M230" s="3">
        <f t="shared" ca="1" si="44"/>
        <v>0</v>
      </c>
      <c r="N230" s="3">
        <f t="shared" ca="1" si="44"/>
        <v>0</v>
      </c>
      <c r="O230" s="3">
        <f t="shared" ca="1" si="44"/>
        <v>0</v>
      </c>
      <c r="P230" s="3">
        <f t="shared" ca="1" si="44"/>
        <v>0</v>
      </c>
      <c r="Q230" s="3">
        <f t="shared" ca="1" si="44"/>
        <v>0</v>
      </c>
      <c r="R230" s="59" t="str">
        <f t="shared" ca="1" si="38"/>
        <v/>
      </c>
      <c r="S230" s="27" t="str">
        <f t="shared" ca="1" si="39"/>
        <v/>
      </c>
      <c r="T230" s="59" t="str">
        <f t="shared" ca="1" si="40"/>
        <v/>
      </c>
      <c r="U230" s="59" t="str">
        <f t="shared" ca="1" si="41"/>
        <v/>
      </c>
    </row>
    <row r="231" spans="1:21" x14ac:dyDescent="0.25">
      <c r="A231" s="10" t="str">
        <f t="shared" ca="1" si="37"/>
        <v>delete</v>
      </c>
      <c r="B231" s="16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49" t="str" cm="1">
        <f t="array" aca="1" ref="E231" ca="1">IFERROR(IF(_xlfn.XLOOKUP($B231,INDIRECT(SUBSTITUTE("ИсходныеДанные!$где$2:$где$50000","где",$B$4)),INDIRECT(SUBSTITUTE("ИсходныеДанные!$что$2:$что$50000","что",E$4)),"",0,1),"+","-"),"")</f>
        <v/>
      </c>
      <c r="F231" s="3">
        <f t="shared" ca="1" si="44"/>
        <v>0</v>
      </c>
      <c r="G231" s="3">
        <f t="shared" ca="1" si="44"/>
        <v>0</v>
      </c>
      <c r="H231" s="3">
        <f t="shared" ca="1" si="44"/>
        <v>0</v>
      </c>
      <c r="I231" s="3">
        <f t="shared" ca="1" si="44"/>
        <v>0</v>
      </c>
      <c r="J231" s="3">
        <f t="shared" ca="1" si="44"/>
        <v>0</v>
      </c>
      <c r="K231" s="3">
        <f t="shared" ca="1" si="44"/>
        <v>0</v>
      </c>
      <c r="L231" s="3">
        <f t="shared" ca="1" si="44"/>
        <v>0</v>
      </c>
      <c r="M231" s="3">
        <f t="shared" ca="1" si="44"/>
        <v>0</v>
      </c>
      <c r="N231" s="3">
        <f t="shared" ca="1" si="44"/>
        <v>0</v>
      </c>
      <c r="O231" s="3">
        <f t="shared" ca="1" si="44"/>
        <v>0</v>
      </c>
      <c r="P231" s="3">
        <f t="shared" ca="1" si="44"/>
        <v>0</v>
      </c>
      <c r="Q231" s="3">
        <f t="shared" ca="1" si="44"/>
        <v>0</v>
      </c>
      <c r="R231" s="59" t="str">
        <f t="shared" ca="1" si="38"/>
        <v/>
      </c>
      <c r="S231" s="27" t="str">
        <f t="shared" ca="1" si="39"/>
        <v/>
      </c>
      <c r="T231" s="59" t="str">
        <f t="shared" ca="1" si="40"/>
        <v/>
      </c>
      <c r="U231" s="59" t="str">
        <f t="shared" ca="1" si="41"/>
        <v/>
      </c>
    </row>
    <row r="232" spans="1:21" x14ac:dyDescent="0.25">
      <c r="A232" s="10" t="str">
        <f t="shared" ca="1" si="37"/>
        <v>delete</v>
      </c>
      <c r="B232" s="16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49" t="str" cm="1">
        <f t="array" aca="1" ref="E232" ca="1">IFERROR(IF(_xlfn.XLOOKUP($B232,INDIRECT(SUBSTITUTE("ИсходныеДанные!$где$2:$где$50000","где",$B$4)),INDIRECT(SUBSTITUTE("ИсходныеДанные!$что$2:$что$50000","что",E$4)),"",0,1),"+","-"),"")</f>
        <v/>
      </c>
      <c r="F232" s="3">
        <f t="shared" ca="1" si="44"/>
        <v>0</v>
      </c>
      <c r="G232" s="3">
        <f t="shared" ca="1" si="44"/>
        <v>0</v>
      </c>
      <c r="H232" s="3">
        <f t="shared" ca="1" si="44"/>
        <v>0</v>
      </c>
      <c r="I232" s="3">
        <f t="shared" ca="1" si="44"/>
        <v>0</v>
      </c>
      <c r="J232" s="3">
        <f t="shared" ca="1" si="44"/>
        <v>0</v>
      </c>
      <c r="K232" s="3">
        <f t="shared" ca="1" si="44"/>
        <v>0</v>
      </c>
      <c r="L232" s="3">
        <f t="shared" ca="1" si="44"/>
        <v>0</v>
      </c>
      <c r="M232" s="3">
        <f t="shared" ca="1" si="44"/>
        <v>0</v>
      </c>
      <c r="N232" s="3">
        <f t="shared" ca="1" si="44"/>
        <v>0</v>
      </c>
      <c r="O232" s="3">
        <f t="shared" ca="1" si="44"/>
        <v>0</v>
      </c>
      <c r="P232" s="3">
        <f t="shared" ca="1" si="44"/>
        <v>0</v>
      </c>
      <c r="Q232" s="3">
        <f t="shared" ca="1" si="44"/>
        <v>0</v>
      </c>
      <c r="R232" s="59" t="str">
        <f t="shared" ca="1" si="38"/>
        <v/>
      </c>
      <c r="S232" s="27" t="str">
        <f t="shared" ca="1" si="39"/>
        <v/>
      </c>
      <c r="T232" s="59" t="str">
        <f t="shared" ca="1" si="40"/>
        <v/>
      </c>
      <c r="U232" s="59" t="str">
        <f t="shared" ca="1" si="41"/>
        <v/>
      </c>
    </row>
    <row r="233" spans="1:21" x14ac:dyDescent="0.25">
      <c r="A233" s="10" t="str">
        <f t="shared" ca="1" si="37"/>
        <v>delete</v>
      </c>
      <c r="B233" s="16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49" t="str" cm="1">
        <f t="array" aca="1" ref="E233" ca="1">IFERROR(IF(_xlfn.XLOOKUP($B233,INDIRECT(SUBSTITUTE("ИсходныеДанные!$где$2:$где$50000","где",$B$4)),INDIRECT(SUBSTITUTE("ИсходныеДанные!$что$2:$что$50000","что",E$4)),"",0,1),"+","-"),"")</f>
        <v/>
      </c>
      <c r="F233" s="3">
        <f t="shared" ca="1" si="44"/>
        <v>0</v>
      </c>
      <c r="G233" s="3">
        <f t="shared" ca="1" si="44"/>
        <v>0</v>
      </c>
      <c r="H233" s="3">
        <f t="shared" ca="1" si="44"/>
        <v>0</v>
      </c>
      <c r="I233" s="3">
        <f t="shared" ca="1" si="44"/>
        <v>0</v>
      </c>
      <c r="J233" s="3">
        <f t="shared" ca="1" si="44"/>
        <v>0</v>
      </c>
      <c r="K233" s="3">
        <f t="shared" ca="1" si="44"/>
        <v>0</v>
      </c>
      <c r="L233" s="3">
        <f t="shared" ca="1" si="44"/>
        <v>0</v>
      </c>
      <c r="M233" s="3">
        <f t="shared" ca="1" si="44"/>
        <v>0</v>
      </c>
      <c r="N233" s="3">
        <f t="shared" ca="1" si="44"/>
        <v>0</v>
      </c>
      <c r="O233" s="3">
        <f t="shared" ca="1" si="44"/>
        <v>0</v>
      </c>
      <c r="P233" s="3">
        <f t="shared" ca="1" si="44"/>
        <v>0</v>
      </c>
      <c r="Q233" s="3">
        <f t="shared" ca="1" si="44"/>
        <v>0</v>
      </c>
      <c r="R233" s="59" t="str">
        <f t="shared" ca="1" si="38"/>
        <v/>
      </c>
      <c r="S233" s="27" t="str">
        <f t="shared" ca="1" si="39"/>
        <v/>
      </c>
      <c r="T233" s="59" t="str">
        <f t="shared" ca="1" si="40"/>
        <v/>
      </c>
      <c r="U233" s="59" t="str">
        <f t="shared" ca="1" si="41"/>
        <v/>
      </c>
    </row>
    <row r="234" spans="1:21" x14ac:dyDescent="0.25">
      <c r="A234" s="10" t="str">
        <f t="shared" ca="1" si="37"/>
        <v>delete</v>
      </c>
      <c r="B234" s="16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49" t="str" cm="1">
        <f t="array" aca="1" ref="E234" ca="1">IFERROR(IF(_xlfn.XLOOKUP($B234,INDIRECT(SUBSTITUTE("ИсходныеДанные!$где$2:$где$50000","где",$B$4)),INDIRECT(SUBSTITUTE("ИсходныеДанные!$что$2:$что$50000","что",E$4)),"",0,1),"+","-"),"")</f>
        <v/>
      </c>
      <c r="F234" s="3">
        <f t="shared" ca="1" si="44"/>
        <v>0</v>
      </c>
      <c r="G234" s="3">
        <f t="shared" ca="1" si="44"/>
        <v>0</v>
      </c>
      <c r="H234" s="3">
        <f t="shared" ca="1" si="44"/>
        <v>0</v>
      </c>
      <c r="I234" s="3">
        <f t="shared" ca="1" si="44"/>
        <v>0</v>
      </c>
      <c r="J234" s="3">
        <f t="shared" ca="1" si="44"/>
        <v>0</v>
      </c>
      <c r="K234" s="3">
        <f t="shared" ca="1" si="44"/>
        <v>0</v>
      </c>
      <c r="L234" s="3">
        <f t="shared" ca="1" si="44"/>
        <v>0</v>
      </c>
      <c r="M234" s="3">
        <f t="shared" ca="1" si="44"/>
        <v>0</v>
      </c>
      <c r="N234" s="3">
        <f t="shared" ca="1" si="44"/>
        <v>0</v>
      </c>
      <c r="O234" s="3">
        <f t="shared" ca="1" si="44"/>
        <v>0</v>
      </c>
      <c r="P234" s="3">
        <f t="shared" ca="1" si="44"/>
        <v>0</v>
      </c>
      <c r="Q234" s="3">
        <f t="shared" ca="1" si="44"/>
        <v>0</v>
      </c>
      <c r="R234" s="59" t="str">
        <f t="shared" ca="1" si="38"/>
        <v/>
      </c>
      <c r="S234" s="27" t="str">
        <f t="shared" ca="1" si="39"/>
        <v/>
      </c>
      <c r="T234" s="59" t="str">
        <f t="shared" ca="1" si="40"/>
        <v/>
      </c>
      <c r="U234" s="59" t="str">
        <f t="shared" ca="1" si="41"/>
        <v/>
      </c>
    </row>
    <row r="235" spans="1:21" x14ac:dyDescent="0.25">
      <c r="A235" s="10" t="str">
        <f t="shared" ca="1" si="37"/>
        <v>delete</v>
      </c>
      <c r="B235" s="16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49" t="str" cm="1">
        <f t="array" aca="1" ref="E235" ca="1">IFERROR(IF(_xlfn.XLOOKUP($B235,INDIRECT(SUBSTITUTE("ИсходныеДанные!$где$2:$где$50000","где",$B$4)),INDIRECT(SUBSTITUTE("ИсходныеДанные!$что$2:$что$50000","что",E$4)),"",0,1),"+","-"),"")</f>
        <v/>
      </c>
      <c r="F235" s="3">
        <f t="shared" ca="1" si="44"/>
        <v>0</v>
      </c>
      <c r="G235" s="3">
        <f t="shared" ca="1" si="44"/>
        <v>0</v>
      </c>
      <c r="H235" s="3">
        <f t="shared" ca="1" si="44"/>
        <v>0</v>
      </c>
      <c r="I235" s="3">
        <f t="shared" ca="1" si="44"/>
        <v>0</v>
      </c>
      <c r="J235" s="3">
        <f t="shared" ca="1" si="44"/>
        <v>0</v>
      </c>
      <c r="K235" s="3">
        <f t="shared" ca="1" si="44"/>
        <v>0</v>
      </c>
      <c r="L235" s="3">
        <f t="shared" ca="1" si="44"/>
        <v>0</v>
      </c>
      <c r="M235" s="3">
        <f t="shared" ca="1" si="44"/>
        <v>0</v>
      </c>
      <c r="N235" s="3">
        <f t="shared" ca="1" si="44"/>
        <v>0</v>
      </c>
      <c r="O235" s="3">
        <f t="shared" ca="1" si="44"/>
        <v>0</v>
      </c>
      <c r="P235" s="3">
        <f t="shared" ca="1" si="44"/>
        <v>0</v>
      </c>
      <c r="Q235" s="3">
        <f t="shared" ca="1" si="44"/>
        <v>0</v>
      </c>
      <c r="R235" s="59" t="str">
        <f t="shared" ca="1" si="38"/>
        <v/>
      </c>
      <c r="S235" s="27" t="str">
        <f t="shared" ca="1" si="39"/>
        <v/>
      </c>
      <c r="T235" s="59" t="str">
        <f t="shared" ca="1" si="40"/>
        <v/>
      </c>
      <c r="U235" s="59" t="str">
        <f t="shared" ca="1" si="41"/>
        <v/>
      </c>
    </row>
    <row r="236" spans="1:21" x14ac:dyDescent="0.25">
      <c r="A236" s="10" t="str">
        <f t="shared" ca="1" si="37"/>
        <v>delete</v>
      </c>
      <c r="B236" s="16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49" t="str" cm="1">
        <f t="array" aca="1" ref="E236" ca="1">IFERROR(IF(_xlfn.XLOOKUP($B236,INDIRECT(SUBSTITUTE("ИсходныеДанные!$где$2:$где$50000","где",$B$4)),INDIRECT(SUBSTITUTE("ИсходныеДанные!$что$2:$что$50000","что",E$4)),"",0,1),"+","-"),"")</f>
        <v/>
      </c>
      <c r="F236" s="3">
        <f t="shared" ca="1" si="44"/>
        <v>0</v>
      </c>
      <c r="G236" s="3">
        <f t="shared" ca="1" si="44"/>
        <v>0</v>
      </c>
      <c r="H236" s="3">
        <f t="shared" ca="1" si="44"/>
        <v>0</v>
      </c>
      <c r="I236" s="3">
        <f t="shared" ca="1" si="44"/>
        <v>0</v>
      </c>
      <c r="J236" s="3">
        <f t="shared" ca="1" si="44"/>
        <v>0</v>
      </c>
      <c r="K236" s="3">
        <f t="shared" ca="1" si="44"/>
        <v>0</v>
      </c>
      <c r="L236" s="3">
        <f t="shared" ca="1" si="44"/>
        <v>0</v>
      </c>
      <c r="M236" s="3">
        <f t="shared" ca="1" si="44"/>
        <v>0</v>
      </c>
      <c r="N236" s="3">
        <f t="shared" ca="1" si="44"/>
        <v>0</v>
      </c>
      <c r="O236" s="3">
        <f t="shared" ca="1" si="44"/>
        <v>0</v>
      </c>
      <c r="P236" s="3">
        <f t="shared" ca="1" si="44"/>
        <v>0</v>
      </c>
      <c r="Q236" s="3">
        <f t="shared" ca="1" si="44"/>
        <v>0</v>
      </c>
      <c r="R236" s="59" t="str">
        <f t="shared" ca="1" si="38"/>
        <v/>
      </c>
      <c r="S236" s="27" t="str">
        <f t="shared" ca="1" si="39"/>
        <v/>
      </c>
      <c r="T236" s="59" t="str">
        <f t="shared" ca="1" si="40"/>
        <v/>
      </c>
      <c r="U236" s="59" t="str">
        <f t="shared" ca="1" si="41"/>
        <v/>
      </c>
    </row>
    <row r="237" spans="1:21" x14ac:dyDescent="0.25">
      <c r="A237" s="10" t="str">
        <f t="shared" ca="1" si="37"/>
        <v>delete</v>
      </c>
      <c r="B237" s="16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49" t="str" cm="1">
        <f t="array" aca="1" ref="E237" ca="1">IFERROR(IF(_xlfn.XLOOKUP($B237,INDIRECT(SUBSTITUTE("ИсходныеДанные!$где$2:$где$50000","где",$B$4)),INDIRECT(SUBSTITUTE("ИсходныеДанные!$что$2:$что$50000","что",E$4)),"",0,1),"+","-"),"")</f>
        <v/>
      </c>
      <c r="F237" s="3">
        <f t="shared" ca="1" si="44"/>
        <v>0</v>
      </c>
      <c r="G237" s="3">
        <f t="shared" ca="1" si="44"/>
        <v>0</v>
      </c>
      <c r="H237" s="3">
        <f t="shared" ca="1" si="44"/>
        <v>0</v>
      </c>
      <c r="I237" s="3">
        <f t="shared" ca="1" si="44"/>
        <v>0</v>
      </c>
      <c r="J237" s="3">
        <f t="shared" ca="1" si="44"/>
        <v>0</v>
      </c>
      <c r="K237" s="3">
        <f t="shared" ca="1" si="44"/>
        <v>0</v>
      </c>
      <c r="L237" s="3">
        <f t="shared" ca="1" si="44"/>
        <v>0</v>
      </c>
      <c r="M237" s="3">
        <f t="shared" ca="1" si="44"/>
        <v>0</v>
      </c>
      <c r="N237" s="3">
        <f t="shared" ca="1" si="44"/>
        <v>0</v>
      </c>
      <c r="O237" s="3">
        <f t="shared" ca="1" si="44"/>
        <v>0</v>
      </c>
      <c r="P237" s="3">
        <f t="shared" ca="1" si="44"/>
        <v>0</v>
      </c>
      <c r="Q237" s="3">
        <f t="shared" ca="1" si="44"/>
        <v>0</v>
      </c>
      <c r="R237" s="59" t="str">
        <f t="shared" ca="1" si="38"/>
        <v/>
      </c>
      <c r="S237" s="27" t="str">
        <f t="shared" ca="1" si="39"/>
        <v/>
      </c>
      <c r="T237" s="59" t="str">
        <f t="shared" ca="1" si="40"/>
        <v/>
      </c>
      <c r="U237" s="59" t="str">
        <f t="shared" ca="1" si="41"/>
        <v/>
      </c>
    </row>
    <row r="238" spans="1:21" x14ac:dyDescent="0.25">
      <c r="A238" s="10" t="str">
        <f t="shared" ca="1" si="37"/>
        <v>delete</v>
      </c>
      <c r="B238" s="16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49" t="str" cm="1">
        <f t="array" aca="1" ref="E238" ca="1">IFERROR(IF(_xlfn.XLOOKUP($B238,INDIRECT(SUBSTITUTE("ИсходныеДанные!$где$2:$где$50000","где",$B$4)),INDIRECT(SUBSTITUTE("ИсходныеДанные!$что$2:$что$50000","что",E$4)),"",0,1),"+","-"),"")</f>
        <v/>
      </c>
      <c r="F238" s="3">
        <f t="shared" ca="1" si="44"/>
        <v>0</v>
      </c>
      <c r="G238" s="3">
        <f t="shared" ca="1" si="44"/>
        <v>0</v>
      </c>
      <c r="H238" s="3">
        <f t="shared" ca="1" si="44"/>
        <v>0</v>
      </c>
      <c r="I238" s="3">
        <f t="shared" ca="1" si="44"/>
        <v>0</v>
      </c>
      <c r="J238" s="3">
        <f t="shared" ca="1" si="44"/>
        <v>0</v>
      </c>
      <c r="K238" s="3">
        <f t="shared" ca="1" si="44"/>
        <v>0</v>
      </c>
      <c r="L238" s="3">
        <f t="shared" ca="1" si="44"/>
        <v>0</v>
      </c>
      <c r="M238" s="3">
        <f t="shared" ca="1" si="44"/>
        <v>0</v>
      </c>
      <c r="N238" s="3">
        <f t="shared" ca="1" si="44"/>
        <v>0</v>
      </c>
      <c r="O238" s="3">
        <f t="shared" ca="1" si="44"/>
        <v>0</v>
      </c>
      <c r="P238" s="3">
        <f t="shared" ca="1" si="44"/>
        <v>0</v>
      </c>
      <c r="Q238" s="3">
        <f t="shared" ca="1" si="44"/>
        <v>0</v>
      </c>
      <c r="R238" s="59" t="str">
        <f t="shared" ca="1" si="38"/>
        <v/>
      </c>
      <c r="S238" s="27" t="str">
        <f t="shared" ca="1" si="39"/>
        <v/>
      </c>
      <c r="T238" s="59" t="str">
        <f t="shared" ca="1" si="40"/>
        <v/>
      </c>
      <c r="U238" s="59" t="str">
        <f t="shared" ca="1" si="41"/>
        <v/>
      </c>
    </row>
    <row r="239" spans="1:21" x14ac:dyDescent="0.25">
      <c r="A239" s="10" t="str">
        <f t="shared" ca="1" si="37"/>
        <v>delete</v>
      </c>
      <c r="B239" s="16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49" t="str" cm="1">
        <f t="array" aca="1" ref="E239" ca="1">IFERROR(IF(_xlfn.XLOOKUP($B239,INDIRECT(SUBSTITUTE("ИсходныеДанные!$где$2:$где$50000","где",$B$4)),INDIRECT(SUBSTITUTE("ИсходныеДанные!$что$2:$что$50000","что",E$4)),"",0,1),"+","-"),"")</f>
        <v/>
      </c>
      <c r="F239" s="3">
        <f t="shared" ref="F239:Q248" ca="1" si="45">IF($B239&lt;&gt;"",SUMIF(INDIRECT("ИсходныеДанные!$"&amp;$F$4&amp;"$2:$"&amp;$F$4&amp;"$50000"),$B239&amp;"#"&amp;F$6,INDIRECT("ИсходныеДанные!$J$2:$J$50000")),0)</f>
        <v>0</v>
      </c>
      <c r="G239" s="3">
        <f t="shared" ca="1" si="45"/>
        <v>0</v>
      </c>
      <c r="H239" s="3">
        <f t="shared" ca="1" si="45"/>
        <v>0</v>
      </c>
      <c r="I239" s="3">
        <f t="shared" ca="1" si="45"/>
        <v>0</v>
      </c>
      <c r="J239" s="3">
        <f t="shared" ca="1" si="45"/>
        <v>0</v>
      </c>
      <c r="K239" s="3">
        <f t="shared" ca="1" si="45"/>
        <v>0</v>
      </c>
      <c r="L239" s="3">
        <f t="shared" ca="1" si="45"/>
        <v>0</v>
      </c>
      <c r="M239" s="3">
        <f t="shared" ca="1" si="45"/>
        <v>0</v>
      </c>
      <c r="N239" s="3">
        <f t="shared" ca="1" si="45"/>
        <v>0</v>
      </c>
      <c r="O239" s="3">
        <f t="shared" ca="1" si="45"/>
        <v>0</v>
      </c>
      <c r="P239" s="3">
        <f t="shared" ca="1" si="45"/>
        <v>0</v>
      </c>
      <c r="Q239" s="3">
        <f t="shared" ca="1" si="45"/>
        <v>0</v>
      </c>
      <c r="R239" s="59" t="str">
        <f t="shared" ca="1" si="38"/>
        <v/>
      </c>
      <c r="S239" s="27" t="str">
        <f t="shared" ca="1" si="39"/>
        <v/>
      </c>
      <c r="T239" s="59" t="str">
        <f t="shared" ca="1" si="40"/>
        <v/>
      </c>
      <c r="U239" s="59" t="str">
        <f t="shared" ca="1" si="41"/>
        <v/>
      </c>
    </row>
    <row r="240" spans="1:21" x14ac:dyDescent="0.25">
      <c r="A240" s="10" t="str">
        <f t="shared" ca="1" si="37"/>
        <v>delete</v>
      </c>
      <c r="B240" s="16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49" t="str" cm="1">
        <f t="array" aca="1" ref="E240" ca="1">IFERROR(IF(_xlfn.XLOOKUP($B240,INDIRECT(SUBSTITUTE("ИсходныеДанные!$где$2:$где$50000","где",$B$4)),INDIRECT(SUBSTITUTE("ИсходныеДанные!$что$2:$что$50000","что",E$4)),"",0,1),"+","-"),"")</f>
        <v/>
      </c>
      <c r="F240" s="3">
        <f t="shared" ca="1" si="45"/>
        <v>0</v>
      </c>
      <c r="G240" s="3">
        <f t="shared" ca="1" si="45"/>
        <v>0</v>
      </c>
      <c r="H240" s="3">
        <f t="shared" ca="1" si="45"/>
        <v>0</v>
      </c>
      <c r="I240" s="3">
        <f t="shared" ca="1" si="45"/>
        <v>0</v>
      </c>
      <c r="J240" s="3">
        <f t="shared" ca="1" si="45"/>
        <v>0</v>
      </c>
      <c r="K240" s="3">
        <f t="shared" ca="1" si="45"/>
        <v>0</v>
      </c>
      <c r="L240" s="3">
        <f t="shared" ca="1" si="45"/>
        <v>0</v>
      </c>
      <c r="M240" s="3">
        <f t="shared" ca="1" si="45"/>
        <v>0</v>
      </c>
      <c r="N240" s="3">
        <f t="shared" ca="1" si="45"/>
        <v>0</v>
      </c>
      <c r="O240" s="3">
        <f t="shared" ca="1" si="45"/>
        <v>0</v>
      </c>
      <c r="P240" s="3">
        <f t="shared" ca="1" si="45"/>
        <v>0</v>
      </c>
      <c r="Q240" s="3">
        <f t="shared" ca="1" si="45"/>
        <v>0</v>
      </c>
      <c r="R240" s="59" t="str">
        <f t="shared" ca="1" si="38"/>
        <v/>
      </c>
      <c r="S240" s="27" t="str">
        <f t="shared" ca="1" si="39"/>
        <v/>
      </c>
      <c r="T240" s="59" t="str">
        <f t="shared" ca="1" si="40"/>
        <v/>
      </c>
      <c r="U240" s="59" t="str">
        <f t="shared" ca="1" si="41"/>
        <v/>
      </c>
    </row>
    <row r="241" spans="1:21" x14ac:dyDescent="0.25">
      <c r="A241" s="10" t="str">
        <f t="shared" ca="1" si="37"/>
        <v>delete</v>
      </c>
      <c r="B241" s="16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49" t="str" cm="1">
        <f t="array" aca="1" ref="E241" ca="1">IFERROR(IF(_xlfn.XLOOKUP($B241,INDIRECT(SUBSTITUTE("ИсходныеДанные!$где$2:$где$50000","где",$B$4)),INDIRECT(SUBSTITUTE("ИсходныеДанные!$что$2:$что$50000","что",E$4)),"",0,1),"+","-"),"")</f>
        <v/>
      </c>
      <c r="F241" s="3">
        <f t="shared" ca="1" si="45"/>
        <v>0</v>
      </c>
      <c r="G241" s="3">
        <f t="shared" ca="1" si="45"/>
        <v>0</v>
      </c>
      <c r="H241" s="3">
        <f t="shared" ca="1" si="45"/>
        <v>0</v>
      </c>
      <c r="I241" s="3">
        <f t="shared" ca="1" si="45"/>
        <v>0</v>
      </c>
      <c r="J241" s="3">
        <f t="shared" ca="1" si="45"/>
        <v>0</v>
      </c>
      <c r="K241" s="3">
        <f t="shared" ca="1" si="45"/>
        <v>0</v>
      </c>
      <c r="L241" s="3">
        <f t="shared" ca="1" si="45"/>
        <v>0</v>
      </c>
      <c r="M241" s="3">
        <f t="shared" ca="1" si="45"/>
        <v>0</v>
      </c>
      <c r="N241" s="3">
        <f t="shared" ca="1" si="45"/>
        <v>0</v>
      </c>
      <c r="O241" s="3">
        <f t="shared" ca="1" si="45"/>
        <v>0</v>
      </c>
      <c r="P241" s="3">
        <f t="shared" ca="1" si="45"/>
        <v>0</v>
      </c>
      <c r="Q241" s="3">
        <f t="shared" ca="1" si="45"/>
        <v>0</v>
      </c>
      <c r="R241" s="59" t="str">
        <f t="shared" ca="1" si="38"/>
        <v/>
      </c>
      <c r="S241" s="27" t="str">
        <f t="shared" ca="1" si="39"/>
        <v/>
      </c>
      <c r="T241" s="59" t="str">
        <f t="shared" ca="1" si="40"/>
        <v/>
      </c>
      <c r="U241" s="59" t="str">
        <f t="shared" ca="1" si="41"/>
        <v/>
      </c>
    </row>
    <row r="242" spans="1:21" x14ac:dyDescent="0.25">
      <c r="A242" s="10" t="str">
        <f t="shared" ca="1" si="37"/>
        <v>delete</v>
      </c>
      <c r="B242" s="16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49" t="str" cm="1">
        <f t="array" aca="1" ref="E242" ca="1">IFERROR(IF(_xlfn.XLOOKUP($B242,INDIRECT(SUBSTITUTE("ИсходныеДанные!$где$2:$где$50000","где",$B$4)),INDIRECT(SUBSTITUTE("ИсходныеДанные!$что$2:$что$50000","что",E$4)),"",0,1),"+","-"),"")</f>
        <v/>
      </c>
      <c r="F242" s="3">
        <f t="shared" ca="1" si="45"/>
        <v>0</v>
      </c>
      <c r="G242" s="3">
        <f t="shared" ca="1" si="45"/>
        <v>0</v>
      </c>
      <c r="H242" s="3">
        <f t="shared" ca="1" si="45"/>
        <v>0</v>
      </c>
      <c r="I242" s="3">
        <f t="shared" ca="1" si="45"/>
        <v>0</v>
      </c>
      <c r="J242" s="3">
        <f t="shared" ca="1" si="45"/>
        <v>0</v>
      </c>
      <c r="K242" s="3">
        <f t="shared" ca="1" si="45"/>
        <v>0</v>
      </c>
      <c r="L242" s="3">
        <f t="shared" ca="1" si="45"/>
        <v>0</v>
      </c>
      <c r="M242" s="3">
        <f t="shared" ca="1" si="45"/>
        <v>0</v>
      </c>
      <c r="N242" s="3">
        <f t="shared" ca="1" si="45"/>
        <v>0</v>
      </c>
      <c r="O242" s="3">
        <f t="shared" ca="1" si="45"/>
        <v>0</v>
      </c>
      <c r="P242" s="3">
        <f t="shared" ca="1" si="45"/>
        <v>0</v>
      </c>
      <c r="Q242" s="3">
        <f t="shared" ca="1" si="45"/>
        <v>0</v>
      </c>
      <c r="R242" s="59" t="str">
        <f t="shared" ca="1" si="38"/>
        <v/>
      </c>
      <c r="S242" s="27" t="str">
        <f t="shared" ca="1" si="39"/>
        <v/>
      </c>
      <c r="T242" s="59" t="str">
        <f t="shared" ca="1" si="40"/>
        <v/>
      </c>
      <c r="U242" s="59" t="str">
        <f t="shared" ca="1" si="41"/>
        <v/>
      </c>
    </row>
    <row r="243" spans="1:21" x14ac:dyDescent="0.25">
      <c r="A243" s="10" t="str">
        <f t="shared" ca="1" si="37"/>
        <v>delete</v>
      </c>
      <c r="B243" s="16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49" t="str" cm="1">
        <f t="array" aca="1" ref="E243" ca="1">IFERROR(IF(_xlfn.XLOOKUP($B243,INDIRECT(SUBSTITUTE("ИсходныеДанные!$где$2:$где$50000","где",$B$4)),INDIRECT(SUBSTITUTE("ИсходныеДанные!$что$2:$что$50000","что",E$4)),"",0,1),"+","-"),"")</f>
        <v/>
      </c>
      <c r="F243" s="3">
        <f t="shared" ca="1" si="45"/>
        <v>0</v>
      </c>
      <c r="G243" s="3">
        <f t="shared" ca="1" si="45"/>
        <v>0</v>
      </c>
      <c r="H243" s="3">
        <f t="shared" ca="1" si="45"/>
        <v>0</v>
      </c>
      <c r="I243" s="3">
        <f t="shared" ca="1" si="45"/>
        <v>0</v>
      </c>
      <c r="J243" s="3">
        <f t="shared" ca="1" si="45"/>
        <v>0</v>
      </c>
      <c r="K243" s="3">
        <f t="shared" ca="1" si="45"/>
        <v>0</v>
      </c>
      <c r="L243" s="3">
        <f t="shared" ca="1" si="45"/>
        <v>0</v>
      </c>
      <c r="M243" s="3">
        <f t="shared" ca="1" si="45"/>
        <v>0</v>
      </c>
      <c r="N243" s="3">
        <f t="shared" ca="1" si="45"/>
        <v>0</v>
      </c>
      <c r="O243" s="3">
        <f t="shared" ca="1" si="45"/>
        <v>0</v>
      </c>
      <c r="P243" s="3">
        <f t="shared" ca="1" si="45"/>
        <v>0</v>
      </c>
      <c r="Q243" s="3">
        <f t="shared" ca="1" si="45"/>
        <v>0</v>
      </c>
      <c r="R243" s="59" t="str">
        <f t="shared" ca="1" si="38"/>
        <v/>
      </c>
      <c r="S243" s="27" t="str">
        <f t="shared" ca="1" si="39"/>
        <v/>
      </c>
      <c r="T243" s="59" t="str">
        <f t="shared" ca="1" si="40"/>
        <v/>
      </c>
      <c r="U243" s="59" t="str">
        <f t="shared" ca="1" si="41"/>
        <v/>
      </c>
    </row>
    <row r="244" spans="1:21" x14ac:dyDescent="0.25">
      <c r="A244" s="10" t="str">
        <f t="shared" ca="1" si="37"/>
        <v>delete</v>
      </c>
      <c r="B244" s="16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49" t="str" cm="1">
        <f t="array" aca="1" ref="E244" ca="1">IFERROR(IF(_xlfn.XLOOKUP($B244,INDIRECT(SUBSTITUTE("ИсходныеДанные!$где$2:$где$50000","где",$B$4)),INDIRECT(SUBSTITUTE("ИсходныеДанные!$что$2:$что$50000","что",E$4)),"",0,1),"+","-"),"")</f>
        <v/>
      </c>
      <c r="F244" s="3">
        <f t="shared" ca="1" si="45"/>
        <v>0</v>
      </c>
      <c r="G244" s="3">
        <f t="shared" ca="1" si="45"/>
        <v>0</v>
      </c>
      <c r="H244" s="3">
        <f t="shared" ca="1" si="45"/>
        <v>0</v>
      </c>
      <c r="I244" s="3">
        <f t="shared" ca="1" si="45"/>
        <v>0</v>
      </c>
      <c r="J244" s="3">
        <f t="shared" ca="1" si="45"/>
        <v>0</v>
      </c>
      <c r="K244" s="3">
        <f t="shared" ca="1" si="45"/>
        <v>0</v>
      </c>
      <c r="L244" s="3">
        <f t="shared" ca="1" si="45"/>
        <v>0</v>
      </c>
      <c r="M244" s="3">
        <f t="shared" ca="1" si="45"/>
        <v>0</v>
      </c>
      <c r="N244" s="3">
        <f t="shared" ca="1" si="45"/>
        <v>0</v>
      </c>
      <c r="O244" s="3">
        <f t="shared" ca="1" si="45"/>
        <v>0</v>
      </c>
      <c r="P244" s="3">
        <f t="shared" ca="1" si="45"/>
        <v>0</v>
      </c>
      <c r="Q244" s="3">
        <f t="shared" ca="1" si="45"/>
        <v>0</v>
      </c>
      <c r="R244" s="59" t="str">
        <f t="shared" ca="1" si="38"/>
        <v/>
      </c>
      <c r="S244" s="27" t="str">
        <f t="shared" ca="1" si="39"/>
        <v/>
      </c>
      <c r="T244" s="59" t="str">
        <f t="shared" ca="1" si="40"/>
        <v/>
      </c>
      <c r="U244" s="59" t="str">
        <f t="shared" ca="1" si="41"/>
        <v/>
      </c>
    </row>
    <row r="245" spans="1:21" x14ac:dyDescent="0.25">
      <c r="A245" s="10" t="str">
        <f t="shared" ca="1" si="37"/>
        <v>delete</v>
      </c>
      <c r="B245" s="16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49" t="str" cm="1">
        <f t="array" aca="1" ref="E245" ca="1">IFERROR(IF(_xlfn.XLOOKUP($B245,INDIRECT(SUBSTITUTE("ИсходныеДанные!$где$2:$где$50000","где",$B$4)),INDIRECT(SUBSTITUTE("ИсходныеДанные!$что$2:$что$50000","что",E$4)),"",0,1),"+","-"),"")</f>
        <v/>
      </c>
      <c r="F245" s="3">
        <f t="shared" ca="1" si="45"/>
        <v>0</v>
      </c>
      <c r="G245" s="3">
        <f t="shared" ca="1" si="45"/>
        <v>0</v>
      </c>
      <c r="H245" s="3">
        <f t="shared" ca="1" si="45"/>
        <v>0</v>
      </c>
      <c r="I245" s="3">
        <f t="shared" ca="1" si="45"/>
        <v>0</v>
      </c>
      <c r="J245" s="3">
        <f t="shared" ca="1" si="45"/>
        <v>0</v>
      </c>
      <c r="K245" s="3">
        <f t="shared" ca="1" si="45"/>
        <v>0</v>
      </c>
      <c r="L245" s="3">
        <f t="shared" ca="1" si="45"/>
        <v>0</v>
      </c>
      <c r="M245" s="3">
        <f t="shared" ca="1" si="45"/>
        <v>0</v>
      </c>
      <c r="N245" s="3">
        <f t="shared" ca="1" si="45"/>
        <v>0</v>
      </c>
      <c r="O245" s="3">
        <f t="shared" ca="1" si="45"/>
        <v>0</v>
      </c>
      <c r="P245" s="3">
        <f t="shared" ca="1" si="45"/>
        <v>0</v>
      </c>
      <c r="Q245" s="3">
        <f t="shared" ca="1" si="45"/>
        <v>0</v>
      </c>
      <c r="R245" s="59" t="str">
        <f t="shared" ca="1" si="38"/>
        <v/>
      </c>
      <c r="S245" s="27" t="str">
        <f t="shared" ca="1" si="39"/>
        <v/>
      </c>
      <c r="T245" s="59" t="str">
        <f t="shared" ca="1" si="40"/>
        <v/>
      </c>
      <c r="U245" s="59" t="str">
        <f t="shared" ca="1" si="41"/>
        <v/>
      </c>
    </row>
    <row r="246" spans="1:21" x14ac:dyDescent="0.25">
      <c r="A246" s="10" t="str">
        <f t="shared" ca="1" si="37"/>
        <v>delete</v>
      </c>
      <c r="B246" s="16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49" t="str" cm="1">
        <f t="array" aca="1" ref="E246" ca="1">IFERROR(IF(_xlfn.XLOOKUP($B246,INDIRECT(SUBSTITUTE("ИсходныеДанные!$где$2:$где$50000","где",$B$4)),INDIRECT(SUBSTITUTE("ИсходныеДанные!$что$2:$что$50000","что",E$4)),"",0,1),"+","-"),"")</f>
        <v/>
      </c>
      <c r="F246" s="3">
        <f t="shared" ca="1" si="45"/>
        <v>0</v>
      </c>
      <c r="G246" s="3">
        <f t="shared" ca="1" si="45"/>
        <v>0</v>
      </c>
      <c r="H246" s="3">
        <f t="shared" ca="1" si="45"/>
        <v>0</v>
      </c>
      <c r="I246" s="3">
        <f t="shared" ca="1" si="45"/>
        <v>0</v>
      </c>
      <c r="J246" s="3">
        <f t="shared" ca="1" si="45"/>
        <v>0</v>
      </c>
      <c r="K246" s="3">
        <f t="shared" ca="1" si="45"/>
        <v>0</v>
      </c>
      <c r="L246" s="3">
        <f t="shared" ca="1" si="45"/>
        <v>0</v>
      </c>
      <c r="M246" s="3">
        <f t="shared" ca="1" si="45"/>
        <v>0</v>
      </c>
      <c r="N246" s="3">
        <f t="shared" ca="1" si="45"/>
        <v>0</v>
      </c>
      <c r="O246" s="3">
        <f t="shared" ca="1" si="45"/>
        <v>0</v>
      </c>
      <c r="P246" s="3">
        <f t="shared" ca="1" si="45"/>
        <v>0</v>
      </c>
      <c r="Q246" s="3">
        <f t="shared" ca="1" si="45"/>
        <v>0</v>
      </c>
      <c r="R246" s="59" t="str">
        <f t="shared" ca="1" si="38"/>
        <v/>
      </c>
      <c r="S246" s="27" t="str">
        <f t="shared" ca="1" si="39"/>
        <v/>
      </c>
      <c r="T246" s="59" t="str">
        <f t="shared" ca="1" si="40"/>
        <v/>
      </c>
      <c r="U246" s="59" t="str">
        <f t="shared" ca="1" si="41"/>
        <v/>
      </c>
    </row>
    <row r="247" spans="1:21" x14ac:dyDescent="0.25">
      <c r="A247" s="10" t="str">
        <f t="shared" ca="1" si="37"/>
        <v>delete</v>
      </c>
      <c r="B247" s="16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49" t="str" cm="1">
        <f t="array" aca="1" ref="E247" ca="1">IFERROR(IF(_xlfn.XLOOKUP($B247,INDIRECT(SUBSTITUTE("ИсходныеДанные!$где$2:$где$50000","где",$B$4)),INDIRECT(SUBSTITUTE("ИсходныеДанные!$что$2:$что$50000","что",E$4)),"",0,1),"+","-"),"")</f>
        <v/>
      </c>
      <c r="F247" s="3">
        <f t="shared" ca="1" si="45"/>
        <v>0</v>
      </c>
      <c r="G247" s="3">
        <f t="shared" ca="1" si="45"/>
        <v>0</v>
      </c>
      <c r="H247" s="3">
        <f t="shared" ca="1" si="45"/>
        <v>0</v>
      </c>
      <c r="I247" s="3">
        <f t="shared" ca="1" si="45"/>
        <v>0</v>
      </c>
      <c r="J247" s="3">
        <f t="shared" ca="1" si="45"/>
        <v>0</v>
      </c>
      <c r="K247" s="3">
        <f t="shared" ca="1" si="45"/>
        <v>0</v>
      </c>
      <c r="L247" s="3">
        <f t="shared" ca="1" si="45"/>
        <v>0</v>
      </c>
      <c r="M247" s="3">
        <f t="shared" ca="1" si="45"/>
        <v>0</v>
      </c>
      <c r="N247" s="3">
        <f t="shared" ca="1" si="45"/>
        <v>0</v>
      </c>
      <c r="O247" s="3">
        <f t="shared" ca="1" si="45"/>
        <v>0</v>
      </c>
      <c r="P247" s="3">
        <f t="shared" ca="1" si="45"/>
        <v>0</v>
      </c>
      <c r="Q247" s="3">
        <f t="shared" ca="1" si="45"/>
        <v>0</v>
      </c>
      <c r="R247" s="59" t="str">
        <f t="shared" ca="1" si="38"/>
        <v/>
      </c>
      <c r="S247" s="27" t="str">
        <f t="shared" ca="1" si="39"/>
        <v/>
      </c>
      <c r="T247" s="59" t="str">
        <f t="shared" ca="1" si="40"/>
        <v/>
      </c>
      <c r="U247" s="59" t="str">
        <f t="shared" ca="1" si="41"/>
        <v/>
      </c>
    </row>
    <row r="248" spans="1:21" x14ac:dyDescent="0.25">
      <c r="A248" s="10" t="str">
        <f t="shared" ca="1" si="37"/>
        <v>delete</v>
      </c>
      <c r="B248" s="16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49" t="str" cm="1">
        <f t="array" aca="1" ref="E248" ca="1">IFERROR(IF(_xlfn.XLOOKUP($B248,INDIRECT(SUBSTITUTE("ИсходныеДанные!$где$2:$где$50000","где",$B$4)),INDIRECT(SUBSTITUTE("ИсходныеДанные!$что$2:$что$50000","что",E$4)),"",0,1),"+","-"),"")</f>
        <v/>
      </c>
      <c r="F248" s="3">
        <f t="shared" ca="1" si="45"/>
        <v>0</v>
      </c>
      <c r="G248" s="3">
        <f t="shared" ca="1" si="45"/>
        <v>0</v>
      </c>
      <c r="H248" s="3">
        <f t="shared" ca="1" si="45"/>
        <v>0</v>
      </c>
      <c r="I248" s="3">
        <f t="shared" ca="1" si="45"/>
        <v>0</v>
      </c>
      <c r="J248" s="3">
        <f t="shared" ca="1" si="45"/>
        <v>0</v>
      </c>
      <c r="K248" s="3">
        <f t="shared" ca="1" si="45"/>
        <v>0</v>
      </c>
      <c r="L248" s="3">
        <f t="shared" ca="1" si="45"/>
        <v>0</v>
      </c>
      <c r="M248" s="3">
        <f t="shared" ca="1" si="45"/>
        <v>0</v>
      </c>
      <c r="N248" s="3">
        <f t="shared" ca="1" si="45"/>
        <v>0</v>
      </c>
      <c r="O248" s="3">
        <f t="shared" ca="1" si="45"/>
        <v>0</v>
      </c>
      <c r="P248" s="3">
        <f t="shared" ca="1" si="45"/>
        <v>0</v>
      </c>
      <c r="Q248" s="3">
        <f t="shared" ca="1" si="45"/>
        <v>0</v>
      </c>
      <c r="R248" s="59" t="str">
        <f t="shared" ca="1" si="38"/>
        <v/>
      </c>
      <c r="S248" s="27" t="str">
        <f t="shared" ca="1" si="39"/>
        <v/>
      </c>
      <c r="T248" s="59" t="str">
        <f t="shared" ca="1" si="40"/>
        <v/>
      </c>
      <c r="U248" s="59" t="str">
        <f t="shared" ca="1" si="41"/>
        <v/>
      </c>
    </row>
    <row r="249" spans="1:21" x14ac:dyDescent="0.25">
      <c r="A249" s="10" t="str">
        <f t="shared" ca="1" si="37"/>
        <v>delete</v>
      </c>
      <c r="B249" s="16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49" t="str" cm="1">
        <f t="array" aca="1" ref="E249" ca="1">IFERROR(IF(_xlfn.XLOOKUP($B249,INDIRECT(SUBSTITUTE("ИсходныеДанные!$где$2:$где$50000","где",$B$4)),INDIRECT(SUBSTITUTE("ИсходныеДанные!$что$2:$что$50000","что",E$4)),"",0,1),"+","-"),"")</f>
        <v/>
      </c>
      <c r="F249" s="3">
        <f t="shared" ref="F249:Q258" ca="1" si="46">IF($B249&lt;&gt;"",SUMIF(INDIRECT("ИсходныеДанные!$"&amp;$F$4&amp;"$2:$"&amp;$F$4&amp;"$50000"),$B249&amp;"#"&amp;F$6,INDIRECT("ИсходныеДанные!$J$2:$J$50000")),0)</f>
        <v>0</v>
      </c>
      <c r="G249" s="3">
        <f t="shared" ca="1" si="46"/>
        <v>0</v>
      </c>
      <c r="H249" s="3">
        <f t="shared" ca="1" si="46"/>
        <v>0</v>
      </c>
      <c r="I249" s="3">
        <f t="shared" ca="1" si="46"/>
        <v>0</v>
      </c>
      <c r="J249" s="3">
        <f t="shared" ca="1" si="46"/>
        <v>0</v>
      </c>
      <c r="K249" s="3">
        <f t="shared" ca="1" si="46"/>
        <v>0</v>
      </c>
      <c r="L249" s="3">
        <f t="shared" ca="1" si="46"/>
        <v>0</v>
      </c>
      <c r="M249" s="3">
        <f t="shared" ca="1" si="46"/>
        <v>0</v>
      </c>
      <c r="N249" s="3">
        <f t="shared" ca="1" si="46"/>
        <v>0</v>
      </c>
      <c r="O249" s="3">
        <f t="shared" ca="1" si="46"/>
        <v>0</v>
      </c>
      <c r="P249" s="3">
        <f t="shared" ca="1" si="46"/>
        <v>0</v>
      </c>
      <c r="Q249" s="3">
        <f t="shared" ca="1" si="46"/>
        <v>0</v>
      </c>
      <c r="R249" s="59" t="str">
        <f t="shared" ca="1" si="38"/>
        <v/>
      </c>
      <c r="S249" s="27" t="str">
        <f t="shared" ca="1" si="39"/>
        <v/>
      </c>
      <c r="T249" s="59" t="str">
        <f t="shared" ca="1" si="40"/>
        <v/>
      </c>
      <c r="U249" s="59" t="str">
        <f t="shared" ca="1" si="41"/>
        <v/>
      </c>
    </row>
    <row r="250" spans="1:21" x14ac:dyDescent="0.25">
      <c r="A250" s="10" t="str">
        <f t="shared" ca="1" si="37"/>
        <v>delete</v>
      </c>
      <c r="B250" s="16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49" t="str" cm="1">
        <f t="array" aca="1" ref="E250" ca="1">IFERROR(IF(_xlfn.XLOOKUP($B250,INDIRECT(SUBSTITUTE("ИсходныеДанные!$где$2:$где$50000","где",$B$4)),INDIRECT(SUBSTITUTE("ИсходныеДанные!$что$2:$что$50000","что",E$4)),"",0,1),"+","-"),"")</f>
        <v/>
      </c>
      <c r="F250" s="3">
        <f t="shared" ca="1" si="46"/>
        <v>0</v>
      </c>
      <c r="G250" s="3">
        <f t="shared" ca="1" si="46"/>
        <v>0</v>
      </c>
      <c r="H250" s="3">
        <f t="shared" ca="1" si="46"/>
        <v>0</v>
      </c>
      <c r="I250" s="3">
        <f t="shared" ca="1" si="46"/>
        <v>0</v>
      </c>
      <c r="J250" s="3">
        <f t="shared" ca="1" si="46"/>
        <v>0</v>
      </c>
      <c r="K250" s="3">
        <f t="shared" ca="1" si="46"/>
        <v>0</v>
      </c>
      <c r="L250" s="3">
        <f t="shared" ca="1" si="46"/>
        <v>0</v>
      </c>
      <c r="M250" s="3">
        <f t="shared" ca="1" si="46"/>
        <v>0</v>
      </c>
      <c r="N250" s="3">
        <f t="shared" ca="1" si="46"/>
        <v>0</v>
      </c>
      <c r="O250" s="3">
        <f t="shared" ca="1" si="46"/>
        <v>0</v>
      </c>
      <c r="P250" s="3">
        <f t="shared" ca="1" si="46"/>
        <v>0</v>
      </c>
      <c r="Q250" s="3">
        <f t="shared" ca="1" si="46"/>
        <v>0</v>
      </c>
      <c r="R250" s="59" t="str">
        <f t="shared" ca="1" si="38"/>
        <v/>
      </c>
      <c r="S250" s="27" t="str">
        <f t="shared" ca="1" si="39"/>
        <v/>
      </c>
      <c r="T250" s="59" t="str">
        <f t="shared" ca="1" si="40"/>
        <v/>
      </c>
      <c r="U250" s="59" t="str">
        <f t="shared" ca="1" si="41"/>
        <v/>
      </c>
    </row>
    <row r="251" spans="1:21" x14ac:dyDescent="0.25">
      <c r="A251" s="10" t="str">
        <f t="shared" ca="1" si="37"/>
        <v>delete</v>
      </c>
      <c r="B251" s="16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49" t="str" cm="1">
        <f t="array" aca="1" ref="E251" ca="1">IFERROR(IF(_xlfn.XLOOKUP($B251,INDIRECT(SUBSTITUTE("ИсходныеДанные!$где$2:$где$50000","где",$B$4)),INDIRECT(SUBSTITUTE("ИсходныеДанные!$что$2:$что$50000","что",E$4)),"",0,1),"+","-"),"")</f>
        <v/>
      </c>
      <c r="F251" s="3">
        <f t="shared" ca="1" si="46"/>
        <v>0</v>
      </c>
      <c r="G251" s="3">
        <f t="shared" ca="1" si="46"/>
        <v>0</v>
      </c>
      <c r="H251" s="3">
        <f t="shared" ca="1" si="46"/>
        <v>0</v>
      </c>
      <c r="I251" s="3">
        <f t="shared" ca="1" si="46"/>
        <v>0</v>
      </c>
      <c r="J251" s="3">
        <f t="shared" ca="1" si="46"/>
        <v>0</v>
      </c>
      <c r="K251" s="3">
        <f t="shared" ca="1" si="46"/>
        <v>0</v>
      </c>
      <c r="L251" s="3">
        <f t="shared" ca="1" si="46"/>
        <v>0</v>
      </c>
      <c r="M251" s="3">
        <f t="shared" ca="1" si="46"/>
        <v>0</v>
      </c>
      <c r="N251" s="3">
        <f t="shared" ca="1" si="46"/>
        <v>0</v>
      </c>
      <c r="O251" s="3">
        <f t="shared" ca="1" si="46"/>
        <v>0</v>
      </c>
      <c r="P251" s="3">
        <f t="shared" ca="1" si="46"/>
        <v>0</v>
      </c>
      <c r="Q251" s="3">
        <f t="shared" ca="1" si="46"/>
        <v>0</v>
      </c>
      <c r="R251" s="59" t="str">
        <f t="shared" ca="1" si="38"/>
        <v/>
      </c>
      <c r="S251" s="27" t="str">
        <f t="shared" ca="1" si="39"/>
        <v/>
      </c>
      <c r="T251" s="59" t="str">
        <f t="shared" ca="1" si="40"/>
        <v/>
      </c>
      <c r="U251" s="59" t="str">
        <f t="shared" ca="1" si="41"/>
        <v/>
      </c>
    </row>
    <row r="252" spans="1:21" x14ac:dyDescent="0.25">
      <c r="A252" s="10" t="str">
        <f t="shared" ca="1" si="37"/>
        <v>delete</v>
      </c>
      <c r="B252" s="16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49" t="str" cm="1">
        <f t="array" aca="1" ref="E252" ca="1">IFERROR(IF(_xlfn.XLOOKUP($B252,INDIRECT(SUBSTITUTE("ИсходныеДанные!$где$2:$где$50000","где",$B$4)),INDIRECT(SUBSTITUTE("ИсходныеДанные!$что$2:$что$50000","что",E$4)),"",0,1),"+","-"),"")</f>
        <v/>
      </c>
      <c r="F252" s="3">
        <f t="shared" ca="1" si="46"/>
        <v>0</v>
      </c>
      <c r="G252" s="3">
        <f t="shared" ca="1" si="46"/>
        <v>0</v>
      </c>
      <c r="H252" s="3">
        <f t="shared" ca="1" si="46"/>
        <v>0</v>
      </c>
      <c r="I252" s="3">
        <f t="shared" ca="1" si="46"/>
        <v>0</v>
      </c>
      <c r="J252" s="3">
        <f t="shared" ca="1" si="46"/>
        <v>0</v>
      </c>
      <c r="K252" s="3">
        <f t="shared" ca="1" si="46"/>
        <v>0</v>
      </c>
      <c r="L252" s="3">
        <f t="shared" ca="1" si="46"/>
        <v>0</v>
      </c>
      <c r="M252" s="3">
        <f t="shared" ca="1" si="46"/>
        <v>0</v>
      </c>
      <c r="N252" s="3">
        <f t="shared" ca="1" si="46"/>
        <v>0</v>
      </c>
      <c r="O252" s="3">
        <f t="shared" ca="1" si="46"/>
        <v>0</v>
      </c>
      <c r="P252" s="3">
        <f t="shared" ca="1" si="46"/>
        <v>0</v>
      </c>
      <c r="Q252" s="3">
        <f t="shared" ca="1" si="46"/>
        <v>0</v>
      </c>
      <c r="R252" s="59" t="str">
        <f t="shared" ca="1" si="38"/>
        <v/>
      </c>
      <c r="S252" s="27" t="str">
        <f t="shared" ca="1" si="39"/>
        <v/>
      </c>
      <c r="T252" s="59" t="str">
        <f t="shared" ca="1" si="40"/>
        <v/>
      </c>
      <c r="U252" s="59" t="str">
        <f t="shared" ca="1" si="41"/>
        <v/>
      </c>
    </row>
    <row r="253" spans="1:21" x14ac:dyDescent="0.25">
      <c r="A253" s="10" t="str">
        <f t="shared" ca="1" si="37"/>
        <v>delete</v>
      </c>
      <c r="B253" s="16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49" t="str" cm="1">
        <f t="array" aca="1" ref="E253" ca="1">IFERROR(IF(_xlfn.XLOOKUP($B253,INDIRECT(SUBSTITUTE("ИсходныеДанные!$где$2:$где$50000","где",$B$4)),INDIRECT(SUBSTITUTE("ИсходныеДанные!$что$2:$что$50000","что",E$4)),"",0,1),"+","-"),"")</f>
        <v/>
      </c>
      <c r="F253" s="3">
        <f t="shared" ca="1" si="46"/>
        <v>0</v>
      </c>
      <c r="G253" s="3">
        <f t="shared" ca="1" si="46"/>
        <v>0</v>
      </c>
      <c r="H253" s="3">
        <f t="shared" ca="1" si="46"/>
        <v>0</v>
      </c>
      <c r="I253" s="3">
        <f t="shared" ca="1" si="46"/>
        <v>0</v>
      </c>
      <c r="J253" s="3">
        <f t="shared" ca="1" si="46"/>
        <v>0</v>
      </c>
      <c r="K253" s="3">
        <f t="shared" ca="1" si="46"/>
        <v>0</v>
      </c>
      <c r="L253" s="3">
        <f t="shared" ca="1" si="46"/>
        <v>0</v>
      </c>
      <c r="M253" s="3">
        <f t="shared" ca="1" si="46"/>
        <v>0</v>
      </c>
      <c r="N253" s="3">
        <f t="shared" ca="1" si="46"/>
        <v>0</v>
      </c>
      <c r="O253" s="3">
        <f t="shared" ca="1" si="46"/>
        <v>0</v>
      </c>
      <c r="P253" s="3">
        <f t="shared" ca="1" si="46"/>
        <v>0</v>
      </c>
      <c r="Q253" s="3">
        <f t="shared" ca="1" si="46"/>
        <v>0</v>
      </c>
      <c r="R253" s="59" t="str">
        <f t="shared" ca="1" si="38"/>
        <v/>
      </c>
      <c r="S253" s="27" t="str">
        <f t="shared" ca="1" si="39"/>
        <v/>
      </c>
      <c r="T253" s="59" t="str">
        <f t="shared" ca="1" si="40"/>
        <v/>
      </c>
      <c r="U253" s="59" t="str">
        <f t="shared" ca="1" si="41"/>
        <v/>
      </c>
    </row>
    <row r="254" spans="1:21" x14ac:dyDescent="0.25">
      <c r="A254" s="10" t="str">
        <f t="shared" ca="1" si="37"/>
        <v>delete</v>
      </c>
      <c r="B254" s="16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49" t="str" cm="1">
        <f t="array" aca="1" ref="E254" ca="1">IFERROR(IF(_xlfn.XLOOKUP($B254,INDIRECT(SUBSTITUTE("ИсходныеДанные!$где$2:$где$50000","где",$B$4)),INDIRECT(SUBSTITUTE("ИсходныеДанные!$что$2:$что$50000","что",E$4)),"",0,1),"+","-"),"")</f>
        <v/>
      </c>
      <c r="F254" s="3">
        <f t="shared" ca="1" si="46"/>
        <v>0</v>
      </c>
      <c r="G254" s="3">
        <f t="shared" ca="1" si="46"/>
        <v>0</v>
      </c>
      <c r="H254" s="3">
        <f t="shared" ca="1" si="46"/>
        <v>0</v>
      </c>
      <c r="I254" s="3">
        <f t="shared" ca="1" si="46"/>
        <v>0</v>
      </c>
      <c r="J254" s="3">
        <f t="shared" ca="1" si="46"/>
        <v>0</v>
      </c>
      <c r="K254" s="3">
        <f t="shared" ca="1" si="46"/>
        <v>0</v>
      </c>
      <c r="L254" s="3">
        <f t="shared" ca="1" si="46"/>
        <v>0</v>
      </c>
      <c r="M254" s="3">
        <f t="shared" ca="1" si="46"/>
        <v>0</v>
      </c>
      <c r="N254" s="3">
        <f t="shared" ca="1" si="46"/>
        <v>0</v>
      </c>
      <c r="O254" s="3">
        <f t="shared" ca="1" si="46"/>
        <v>0</v>
      </c>
      <c r="P254" s="3">
        <f t="shared" ca="1" si="46"/>
        <v>0</v>
      </c>
      <c r="Q254" s="3">
        <f t="shared" ca="1" si="46"/>
        <v>0</v>
      </c>
      <c r="R254" s="59" t="str">
        <f t="shared" ca="1" si="38"/>
        <v/>
      </c>
      <c r="S254" s="27" t="str">
        <f t="shared" ca="1" si="39"/>
        <v/>
      </c>
      <c r="T254" s="59" t="str">
        <f t="shared" ca="1" si="40"/>
        <v/>
      </c>
      <c r="U254" s="59" t="str">
        <f t="shared" ca="1" si="41"/>
        <v/>
      </c>
    </row>
    <row r="255" spans="1:21" x14ac:dyDescent="0.25">
      <c r="A255" s="10" t="str">
        <f t="shared" ca="1" si="37"/>
        <v>delete</v>
      </c>
      <c r="B255" s="16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49" t="str" cm="1">
        <f t="array" aca="1" ref="E255" ca="1">IFERROR(IF(_xlfn.XLOOKUP($B255,INDIRECT(SUBSTITUTE("ИсходныеДанные!$где$2:$где$50000","где",$B$4)),INDIRECT(SUBSTITUTE("ИсходныеДанные!$что$2:$что$50000","что",E$4)),"",0,1),"+","-"),"")</f>
        <v/>
      </c>
      <c r="F255" s="3">
        <f t="shared" ca="1" si="46"/>
        <v>0</v>
      </c>
      <c r="G255" s="3">
        <f t="shared" ca="1" si="46"/>
        <v>0</v>
      </c>
      <c r="H255" s="3">
        <f t="shared" ca="1" si="46"/>
        <v>0</v>
      </c>
      <c r="I255" s="3">
        <f t="shared" ca="1" si="46"/>
        <v>0</v>
      </c>
      <c r="J255" s="3">
        <f t="shared" ca="1" si="46"/>
        <v>0</v>
      </c>
      <c r="K255" s="3">
        <f t="shared" ca="1" si="46"/>
        <v>0</v>
      </c>
      <c r="L255" s="3">
        <f t="shared" ca="1" si="46"/>
        <v>0</v>
      </c>
      <c r="M255" s="3">
        <f t="shared" ca="1" si="46"/>
        <v>0</v>
      </c>
      <c r="N255" s="3">
        <f t="shared" ca="1" si="46"/>
        <v>0</v>
      </c>
      <c r="O255" s="3">
        <f t="shared" ca="1" si="46"/>
        <v>0</v>
      </c>
      <c r="P255" s="3">
        <f t="shared" ca="1" si="46"/>
        <v>0</v>
      </c>
      <c r="Q255" s="3">
        <f t="shared" ca="1" si="46"/>
        <v>0</v>
      </c>
      <c r="R255" s="59" t="str">
        <f t="shared" ca="1" si="38"/>
        <v/>
      </c>
      <c r="S255" s="27" t="str">
        <f t="shared" ca="1" si="39"/>
        <v/>
      </c>
      <c r="T255" s="59" t="str">
        <f t="shared" ca="1" si="40"/>
        <v/>
      </c>
      <c r="U255" s="59" t="str">
        <f t="shared" ca="1" si="41"/>
        <v/>
      </c>
    </row>
    <row r="256" spans="1:21" x14ac:dyDescent="0.25">
      <c r="A256" s="10" t="str">
        <f t="shared" ca="1" si="37"/>
        <v>delete</v>
      </c>
      <c r="B256" s="16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49" t="str" cm="1">
        <f t="array" aca="1" ref="E256" ca="1">IFERROR(IF(_xlfn.XLOOKUP($B256,INDIRECT(SUBSTITUTE("ИсходныеДанные!$где$2:$где$50000","где",$B$4)),INDIRECT(SUBSTITUTE("ИсходныеДанные!$что$2:$что$50000","что",E$4)),"",0,1),"+","-"),"")</f>
        <v/>
      </c>
      <c r="F256" s="3">
        <f t="shared" ca="1" si="46"/>
        <v>0</v>
      </c>
      <c r="G256" s="3">
        <f t="shared" ca="1" si="46"/>
        <v>0</v>
      </c>
      <c r="H256" s="3">
        <f t="shared" ca="1" si="46"/>
        <v>0</v>
      </c>
      <c r="I256" s="3">
        <f t="shared" ca="1" si="46"/>
        <v>0</v>
      </c>
      <c r="J256" s="3">
        <f t="shared" ca="1" si="46"/>
        <v>0</v>
      </c>
      <c r="K256" s="3">
        <f t="shared" ca="1" si="46"/>
        <v>0</v>
      </c>
      <c r="L256" s="3">
        <f t="shared" ca="1" si="46"/>
        <v>0</v>
      </c>
      <c r="M256" s="3">
        <f t="shared" ca="1" si="46"/>
        <v>0</v>
      </c>
      <c r="N256" s="3">
        <f t="shared" ca="1" si="46"/>
        <v>0</v>
      </c>
      <c r="O256" s="3">
        <f t="shared" ca="1" si="46"/>
        <v>0</v>
      </c>
      <c r="P256" s="3">
        <f t="shared" ca="1" si="46"/>
        <v>0</v>
      </c>
      <c r="Q256" s="3">
        <f t="shared" ca="1" si="46"/>
        <v>0</v>
      </c>
      <c r="R256" s="59" t="str">
        <f t="shared" ca="1" si="38"/>
        <v/>
      </c>
      <c r="S256" s="27" t="str">
        <f t="shared" ca="1" si="39"/>
        <v/>
      </c>
      <c r="T256" s="59" t="str">
        <f t="shared" ca="1" si="40"/>
        <v/>
      </c>
      <c r="U256" s="59" t="str">
        <f t="shared" ca="1" si="41"/>
        <v/>
      </c>
    </row>
    <row r="257" spans="1:21" x14ac:dyDescent="0.25">
      <c r="A257" s="10" t="str">
        <f t="shared" ca="1" si="37"/>
        <v>delete</v>
      </c>
      <c r="B257" s="16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49" t="str" cm="1">
        <f t="array" aca="1" ref="E257" ca="1">IFERROR(IF(_xlfn.XLOOKUP($B257,INDIRECT(SUBSTITUTE("ИсходныеДанные!$где$2:$где$50000","где",$B$4)),INDIRECT(SUBSTITUTE("ИсходныеДанные!$что$2:$что$50000","что",E$4)),"",0,1),"+","-"),"")</f>
        <v/>
      </c>
      <c r="F257" s="3">
        <f t="shared" ca="1" si="46"/>
        <v>0</v>
      </c>
      <c r="G257" s="3">
        <f t="shared" ca="1" si="46"/>
        <v>0</v>
      </c>
      <c r="H257" s="3">
        <f t="shared" ca="1" si="46"/>
        <v>0</v>
      </c>
      <c r="I257" s="3">
        <f t="shared" ca="1" si="46"/>
        <v>0</v>
      </c>
      <c r="J257" s="3">
        <f t="shared" ca="1" si="46"/>
        <v>0</v>
      </c>
      <c r="K257" s="3">
        <f t="shared" ca="1" si="46"/>
        <v>0</v>
      </c>
      <c r="L257" s="3">
        <f t="shared" ca="1" si="46"/>
        <v>0</v>
      </c>
      <c r="M257" s="3">
        <f t="shared" ca="1" si="46"/>
        <v>0</v>
      </c>
      <c r="N257" s="3">
        <f t="shared" ca="1" si="46"/>
        <v>0</v>
      </c>
      <c r="O257" s="3">
        <f t="shared" ca="1" si="46"/>
        <v>0</v>
      </c>
      <c r="P257" s="3">
        <f t="shared" ca="1" si="46"/>
        <v>0</v>
      </c>
      <c r="Q257" s="3">
        <f t="shared" ca="1" si="46"/>
        <v>0</v>
      </c>
      <c r="R257" s="59" t="str">
        <f t="shared" ca="1" si="38"/>
        <v/>
      </c>
      <c r="S257" s="27" t="str">
        <f t="shared" ca="1" si="39"/>
        <v/>
      </c>
      <c r="T257" s="59" t="str">
        <f t="shared" ca="1" si="40"/>
        <v/>
      </c>
      <c r="U257" s="59" t="str">
        <f t="shared" ca="1" si="41"/>
        <v/>
      </c>
    </row>
    <row r="258" spans="1:21" x14ac:dyDescent="0.25">
      <c r="A258" s="10" t="str">
        <f t="shared" ca="1" si="37"/>
        <v>delete</v>
      </c>
      <c r="B258" s="16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49" t="str" cm="1">
        <f t="array" aca="1" ref="E258" ca="1">IFERROR(IF(_xlfn.XLOOKUP($B258,INDIRECT(SUBSTITUTE("ИсходныеДанные!$где$2:$где$50000","где",$B$4)),INDIRECT(SUBSTITUTE("ИсходныеДанные!$что$2:$что$50000","что",E$4)),"",0,1),"+","-"),"")</f>
        <v/>
      </c>
      <c r="F258" s="3">
        <f t="shared" ca="1" si="46"/>
        <v>0</v>
      </c>
      <c r="G258" s="3">
        <f t="shared" ca="1" si="46"/>
        <v>0</v>
      </c>
      <c r="H258" s="3">
        <f t="shared" ca="1" si="46"/>
        <v>0</v>
      </c>
      <c r="I258" s="3">
        <f t="shared" ca="1" si="46"/>
        <v>0</v>
      </c>
      <c r="J258" s="3">
        <f t="shared" ca="1" si="46"/>
        <v>0</v>
      </c>
      <c r="K258" s="3">
        <f t="shared" ca="1" si="46"/>
        <v>0</v>
      </c>
      <c r="L258" s="3">
        <f t="shared" ca="1" si="46"/>
        <v>0</v>
      </c>
      <c r="M258" s="3">
        <f t="shared" ca="1" si="46"/>
        <v>0</v>
      </c>
      <c r="N258" s="3">
        <f t="shared" ca="1" si="46"/>
        <v>0</v>
      </c>
      <c r="O258" s="3">
        <f t="shared" ca="1" si="46"/>
        <v>0</v>
      </c>
      <c r="P258" s="3">
        <f t="shared" ca="1" si="46"/>
        <v>0</v>
      </c>
      <c r="Q258" s="3">
        <f t="shared" ca="1" si="46"/>
        <v>0</v>
      </c>
      <c r="R258" s="59" t="str">
        <f t="shared" ca="1" si="38"/>
        <v/>
      </c>
      <c r="S258" s="27" t="str">
        <f t="shared" ca="1" si="39"/>
        <v/>
      </c>
      <c r="T258" s="59" t="str">
        <f t="shared" ca="1" si="40"/>
        <v/>
      </c>
      <c r="U258" s="59" t="str">
        <f t="shared" ca="1" si="41"/>
        <v/>
      </c>
    </row>
    <row r="259" spans="1:21" x14ac:dyDescent="0.25">
      <c r="A259" s="10" t="str">
        <f t="shared" ca="1" si="37"/>
        <v>delete</v>
      </c>
      <c r="B259" s="16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49" t="str" cm="1">
        <f t="array" aca="1" ref="E259" ca="1">IFERROR(IF(_xlfn.XLOOKUP($B259,INDIRECT(SUBSTITUTE("ИсходныеДанные!$где$2:$где$50000","где",$B$4)),INDIRECT(SUBSTITUTE("ИсходныеДанные!$что$2:$что$50000","что",E$4)),"",0,1),"+","-"),"")</f>
        <v/>
      </c>
      <c r="F259" s="3">
        <f t="shared" ref="F259:Q268" ca="1" si="47">IF($B259&lt;&gt;"",SUMIF(INDIRECT("ИсходныеДанные!$"&amp;$F$4&amp;"$2:$"&amp;$F$4&amp;"$50000"),$B259&amp;"#"&amp;F$6,INDIRECT("ИсходныеДанные!$J$2:$J$50000")),0)</f>
        <v>0</v>
      </c>
      <c r="G259" s="3">
        <f t="shared" ca="1" si="47"/>
        <v>0</v>
      </c>
      <c r="H259" s="3">
        <f t="shared" ca="1" si="47"/>
        <v>0</v>
      </c>
      <c r="I259" s="3">
        <f t="shared" ca="1" si="47"/>
        <v>0</v>
      </c>
      <c r="J259" s="3">
        <f t="shared" ca="1" si="47"/>
        <v>0</v>
      </c>
      <c r="K259" s="3">
        <f t="shared" ca="1" si="47"/>
        <v>0</v>
      </c>
      <c r="L259" s="3">
        <f t="shared" ca="1" si="47"/>
        <v>0</v>
      </c>
      <c r="M259" s="3">
        <f t="shared" ca="1" si="47"/>
        <v>0</v>
      </c>
      <c r="N259" s="3">
        <f t="shared" ca="1" si="47"/>
        <v>0</v>
      </c>
      <c r="O259" s="3">
        <f t="shared" ca="1" si="47"/>
        <v>0</v>
      </c>
      <c r="P259" s="3">
        <f t="shared" ca="1" si="47"/>
        <v>0</v>
      </c>
      <c r="Q259" s="3">
        <f t="shared" ca="1" si="47"/>
        <v>0</v>
      </c>
      <c r="R259" s="59" t="str">
        <f t="shared" ca="1" si="38"/>
        <v/>
      </c>
      <c r="S259" s="27" t="str">
        <f t="shared" ca="1" si="39"/>
        <v/>
      </c>
      <c r="T259" s="59" t="str">
        <f t="shared" ca="1" si="40"/>
        <v/>
      </c>
      <c r="U259" s="59" t="str">
        <f t="shared" ca="1" si="41"/>
        <v/>
      </c>
    </row>
    <row r="260" spans="1:21" x14ac:dyDescent="0.25">
      <c r="A260" s="10" t="str">
        <f t="shared" ca="1" si="37"/>
        <v>delete</v>
      </c>
      <c r="B260" s="16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49" t="str" cm="1">
        <f t="array" aca="1" ref="E260" ca="1">IFERROR(IF(_xlfn.XLOOKUP($B260,INDIRECT(SUBSTITUTE("ИсходныеДанные!$где$2:$где$50000","где",$B$4)),INDIRECT(SUBSTITUTE("ИсходныеДанные!$что$2:$что$50000","что",E$4)),"",0,1),"+","-"),"")</f>
        <v/>
      </c>
      <c r="F260" s="3">
        <f t="shared" ca="1" si="47"/>
        <v>0</v>
      </c>
      <c r="G260" s="3">
        <f t="shared" ca="1" si="47"/>
        <v>0</v>
      </c>
      <c r="H260" s="3">
        <f t="shared" ca="1" si="47"/>
        <v>0</v>
      </c>
      <c r="I260" s="3">
        <f t="shared" ca="1" si="47"/>
        <v>0</v>
      </c>
      <c r="J260" s="3">
        <f t="shared" ca="1" si="47"/>
        <v>0</v>
      </c>
      <c r="K260" s="3">
        <f t="shared" ca="1" si="47"/>
        <v>0</v>
      </c>
      <c r="L260" s="3">
        <f t="shared" ca="1" si="47"/>
        <v>0</v>
      </c>
      <c r="M260" s="3">
        <f t="shared" ca="1" si="47"/>
        <v>0</v>
      </c>
      <c r="N260" s="3">
        <f t="shared" ca="1" si="47"/>
        <v>0</v>
      </c>
      <c r="O260" s="3">
        <f t="shared" ca="1" si="47"/>
        <v>0</v>
      </c>
      <c r="P260" s="3">
        <f t="shared" ca="1" si="47"/>
        <v>0</v>
      </c>
      <c r="Q260" s="3">
        <f t="shared" ca="1" si="47"/>
        <v>0</v>
      </c>
      <c r="R260" s="59" t="str">
        <f t="shared" ca="1" si="38"/>
        <v/>
      </c>
      <c r="S260" s="27" t="str">
        <f t="shared" ca="1" si="39"/>
        <v/>
      </c>
      <c r="T260" s="59" t="str">
        <f t="shared" ca="1" si="40"/>
        <v/>
      </c>
      <c r="U260" s="59" t="str">
        <f t="shared" ca="1" si="41"/>
        <v/>
      </c>
    </row>
    <row r="261" spans="1:21" x14ac:dyDescent="0.25">
      <c r="A261" s="10" t="str">
        <f t="shared" ca="1" si="37"/>
        <v>delete</v>
      </c>
      <c r="B261" s="16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49" t="str" cm="1">
        <f t="array" aca="1" ref="E261" ca="1">IFERROR(IF(_xlfn.XLOOKUP($B261,INDIRECT(SUBSTITUTE("ИсходныеДанные!$где$2:$где$50000","где",$B$4)),INDIRECT(SUBSTITUTE("ИсходныеДанные!$что$2:$что$50000","что",E$4)),"",0,1),"+","-"),"")</f>
        <v/>
      </c>
      <c r="F261" s="3">
        <f t="shared" ca="1" si="47"/>
        <v>0</v>
      </c>
      <c r="G261" s="3">
        <f t="shared" ca="1" si="47"/>
        <v>0</v>
      </c>
      <c r="H261" s="3">
        <f t="shared" ca="1" si="47"/>
        <v>0</v>
      </c>
      <c r="I261" s="3">
        <f t="shared" ca="1" si="47"/>
        <v>0</v>
      </c>
      <c r="J261" s="3">
        <f t="shared" ca="1" si="47"/>
        <v>0</v>
      </c>
      <c r="K261" s="3">
        <f t="shared" ca="1" si="47"/>
        <v>0</v>
      </c>
      <c r="L261" s="3">
        <f t="shared" ca="1" si="47"/>
        <v>0</v>
      </c>
      <c r="M261" s="3">
        <f t="shared" ca="1" si="47"/>
        <v>0</v>
      </c>
      <c r="N261" s="3">
        <f t="shared" ca="1" si="47"/>
        <v>0</v>
      </c>
      <c r="O261" s="3">
        <f t="shared" ca="1" si="47"/>
        <v>0</v>
      </c>
      <c r="P261" s="3">
        <f t="shared" ca="1" si="47"/>
        <v>0</v>
      </c>
      <c r="Q261" s="3">
        <f t="shared" ca="1" si="47"/>
        <v>0</v>
      </c>
      <c r="R261" s="59" t="str">
        <f t="shared" ca="1" si="38"/>
        <v/>
      </c>
      <c r="S261" s="27" t="str">
        <f t="shared" ca="1" si="39"/>
        <v/>
      </c>
      <c r="T261" s="59" t="str">
        <f t="shared" ca="1" si="40"/>
        <v/>
      </c>
      <c r="U261" s="59" t="str">
        <f t="shared" ca="1" si="41"/>
        <v/>
      </c>
    </row>
    <row r="262" spans="1:21" x14ac:dyDescent="0.25">
      <c r="A262" s="10" t="str">
        <f t="shared" ca="1" si="37"/>
        <v>delete</v>
      </c>
      <c r="B262" s="16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49" t="str" cm="1">
        <f t="array" aca="1" ref="E262" ca="1">IFERROR(IF(_xlfn.XLOOKUP($B262,INDIRECT(SUBSTITUTE("ИсходныеДанные!$где$2:$где$50000","где",$B$4)),INDIRECT(SUBSTITUTE("ИсходныеДанные!$что$2:$что$50000","что",E$4)),"",0,1),"+","-"),"")</f>
        <v/>
      </c>
      <c r="F262" s="3">
        <f t="shared" ca="1" si="47"/>
        <v>0</v>
      </c>
      <c r="G262" s="3">
        <f t="shared" ca="1" si="47"/>
        <v>0</v>
      </c>
      <c r="H262" s="3">
        <f t="shared" ca="1" si="47"/>
        <v>0</v>
      </c>
      <c r="I262" s="3">
        <f t="shared" ca="1" si="47"/>
        <v>0</v>
      </c>
      <c r="J262" s="3">
        <f t="shared" ca="1" si="47"/>
        <v>0</v>
      </c>
      <c r="K262" s="3">
        <f t="shared" ca="1" si="47"/>
        <v>0</v>
      </c>
      <c r="L262" s="3">
        <f t="shared" ca="1" si="47"/>
        <v>0</v>
      </c>
      <c r="M262" s="3">
        <f t="shared" ca="1" si="47"/>
        <v>0</v>
      </c>
      <c r="N262" s="3">
        <f t="shared" ca="1" si="47"/>
        <v>0</v>
      </c>
      <c r="O262" s="3">
        <f t="shared" ca="1" si="47"/>
        <v>0</v>
      </c>
      <c r="P262" s="3">
        <f t="shared" ca="1" si="47"/>
        <v>0</v>
      </c>
      <c r="Q262" s="3">
        <f t="shared" ca="1" si="47"/>
        <v>0</v>
      </c>
      <c r="R262" s="59" t="str">
        <f t="shared" ca="1" si="38"/>
        <v/>
      </c>
      <c r="S262" s="27" t="str">
        <f t="shared" ca="1" si="39"/>
        <v/>
      </c>
      <c r="T262" s="59" t="str">
        <f t="shared" ca="1" si="40"/>
        <v/>
      </c>
      <c r="U262" s="59" t="str">
        <f t="shared" ca="1" si="41"/>
        <v/>
      </c>
    </row>
    <row r="263" spans="1:21" x14ac:dyDescent="0.25">
      <c r="A263" s="10" t="str">
        <f t="shared" ca="1" si="37"/>
        <v>delete</v>
      </c>
      <c r="B263" s="16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49" t="str" cm="1">
        <f t="array" aca="1" ref="E263" ca="1">IFERROR(IF(_xlfn.XLOOKUP($B263,INDIRECT(SUBSTITUTE("ИсходныеДанные!$где$2:$где$50000","где",$B$4)),INDIRECT(SUBSTITUTE("ИсходныеДанные!$что$2:$что$50000","что",E$4)),"",0,1),"+","-"),"")</f>
        <v/>
      </c>
      <c r="F263" s="3">
        <f t="shared" ca="1" si="47"/>
        <v>0</v>
      </c>
      <c r="G263" s="3">
        <f t="shared" ca="1" si="47"/>
        <v>0</v>
      </c>
      <c r="H263" s="3">
        <f t="shared" ca="1" si="47"/>
        <v>0</v>
      </c>
      <c r="I263" s="3">
        <f t="shared" ca="1" si="47"/>
        <v>0</v>
      </c>
      <c r="J263" s="3">
        <f t="shared" ca="1" si="47"/>
        <v>0</v>
      </c>
      <c r="K263" s="3">
        <f t="shared" ca="1" si="47"/>
        <v>0</v>
      </c>
      <c r="L263" s="3">
        <f t="shared" ca="1" si="47"/>
        <v>0</v>
      </c>
      <c r="M263" s="3">
        <f t="shared" ca="1" si="47"/>
        <v>0</v>
      </c>
      <c r="N263" s="3">
        <f t="shared" ca="1" si="47"/>
        <v>0</v>
      </c>
      <c r="O263" s="3">
        <f t="shared" ca="1" si="47"/>
        <v>0</v>
      </c>
      <c r="P263" s="3">
        <f t="shared" ca="1" si="47"/>
        <v>0</v>
      </c>
      <c r="Q263" s="3">
        <f t="shared" ca="1" si="47"/>
        <v>0</v>
      </c>
      <c r="R263" s="59" t="str">
        <f t="shared" ca="1" si="38"/>
        <v/>
      </c>
      <c r="S263" s="27" t="str">
        <f t="shared" ca="1" si="39"/>
        <v/>
      </c>
      <c r="T263" s="59" t="str">
        <f t="shared" ca="1" si="40"/>
        <v/>
      </c>
      <c r="U263" s="59" t="str">
        <f t="shared" ca="1" si="41"/>
        <v/>
      </c>
    </row>
    <row r="264" spans="1:21" x14ac:dyDescent="0.25">
      <c r="A264" s="10" t="str">
        <f t="shared" ca="1" si="37"/>
        <v>delete</v>
      </c>
      <c r="B264" s="16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49" t="str" cm="1">
        <f t="array" aca="1" ref="E264" ca="1">IFERROR(IF(_xlfn.XLOOKUP($B264,INDIRECT(SUBSTITUTE("ИсходныеДанные!$где$2:$где$50000","где",$B$4)),INDIRECT(SUBSTITUTE("ИсходныеДанные!$что$2:$что$50000","что",E$4)),"",0,1),"+","-"),"")</f>
        <v/>
      </c>
      <c r="F264" s="3">
        <f t="shared" ca="1" si="47"/>
        <v>0</v>
      </c>
      <c r="G264" s="3">
        <f t="shared" ca="1" si="47"/>
        <v>0</v>
      </c>
      <c r="H264" s="3">
        <f t="shared" ca="1" si="47"/>
        <v>0</v>
      </c>
      <c r="I264" s="3">
        <f t="shared" ca="1" si="47"/>
        <v>0</v>
      </c>
      <c r="J264" s="3">
        <f t="shared" ca="1" si="47"/>
        <v>0</v>
      </c>
      <c r="K264" s="3">
        <f t="shared" ca="1" si="47"/>
        <v>0</v>
      </c>
      <c r="L264" s="3">
        <f t="shared" ca="1" si="47"/>
        <v>0</v>
      </c>
      <c r="M264" s="3">
        <f t="shared" ca="1" si="47"/>
        <v>0</v>
      </c>
      <c r="N264" s="3">
        <f t="shared" ca="1" si="47"/>
        <v>0</v>
      </c>
      <c r="O264" s="3">
        <f t="shared" ca="1" si="47"/>
        <v>0</v>
      </c>
      <c r="P264" s="3">
        <f t="shared" ca="1" si="47"/>
        <v>0</v>
      </c>
      <c r="Q264" s="3">
        <f t="shared" ca="1" si="47"/>
        <v>0</v>
      </c>
      <c r="R264" s="59" t="str">
        <f t="shared" ca="1" si="38"/>
        <v/>
      </c>
      <c r="S264" s="27" t="str">
        <f t="shared" ca="1" si="39"/>
        <v/>
      </c>
      <c r="T264" s="59" t="str">
        <f t="shared" ca="1" si="40"/>
        <v/>
      </c>
      <c r="U264" s="59" t="str">
        <f t="shared" ca="1" si="41"/>
        <v/>
      </c>
    </row>
    <row r="265" spans="1:21" x14ac:dyDescent="0.25">
      <c r="A265" s="10" t="str">
        <f t="shared" ca="1" si="37"/>
        <v>delete</v>
      </c>
      <c r="B265" s="16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49" t="str" cm="1">
        <f t="array" aca="1" ref="E265" ca="1">IFERROR(IF(_xlfn.XLOOKUP($B265,INDIRECT(SUBSTITUTE("ИсходныеДанные!$где$2:$где$50000","где",$B$4)),INDIRECT(SUBSTITUTE("ИсходныеДанные!$что$2:$что$50000","что",E$4)),"",0,1),"+","-"),"")</f>
        <v/>
      </c>
      <c r="F265" s="3">
        <f t="shared" ca="1" si="47"/>
        <v>0</v>
      </c>
      <c r="G265" s="3">
        <f t="shared" ca="1" si="47"/>
        <v>0</v>
      </c>
      <c r="H265" s="3">
        <f t="shared" ca="1" si="47"/>
        <v>0</v>
      </c>
      <c r="I265" s="3">
        <f t="shared" ca="1" si="47"/>
        <v>0</v>
      </c>
      <c r="J265" s="3">
        <f t="shared" ca="1" si="47"/>
        <v>0</v>
      </c>
      <c r="K265" s="3">
        <f t="shared" ca="1" si="47"/>
        <v>0</v>
      </c>
      <c r="L265" s="3">
        <f t="shared" ca="1" si="47"/>
        <v>0</v>
      </c>
      <c r="M265" s="3">
        <f t="shared" ca="1" si="47"/>
        <v>0</v>
      </c>
      <c r="N265" s="3">
        <f t="shared" ca="1" si="47"/>
        <v>0</v>
      </c>
      <c r="O265" s="3">
        <f t="shared" ca="1" si="47"/>
        <v>0</v>
      </c>
      <c r="P265" s="3">
        <f t="shared" ca="1" si="47"/>
        <v>0</v>
      </c>
      <c r="Q265" s="3">
        <f t="shared" ca="1" si="47"/>
        <v>0</v>
      </c>
      <c r="R265" s="59" t="str">
        <f t="shared" ca="1" si="38"/>
        <v/>
      </c>
      <c r="S265" s="27" t="str">
        <f t="shared" ca="1" si="39"/>
        <v/>
      </c>
      <c r="T265" s="59" t="str">
        <f t="shared" ca="1" si="40"/>
        <v/>
      </c>
      <c r="U265" s="59" t="str">
        <f t="shared" ca="1" si="41"/>
        <v/>
      </c>
    </row>
    <row r="266" spans="1:21" x14ac:dyDescent="0.25">
      <c r="A266" s="10" t="str">
        <f t="shared" ref="A266:A329" ca="1" si="48">IF(C266="","delete","")</f>
        <v>delete</v>
      </c>
      <c r="B266" s="16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49" t="str" cm="1">
        <f t="array" aca="1" ref="E266" ca="1">IFERROR(IF(_xlfn.XLOOKUP($B266,INDIRECT(SUBSTITUTE("ИсходныеДанные!$где$2:$где$50000","где",$B$4)),INDIRECT(SUBSTITUTE("ИсходныеДанные!$что$2:$что$50000","что",E$4)),"",0,1),"+","-"),"")</f>
        <v/>
      </c>
      <c r="F266" s="3">
        <f t="shared" ca="1" si="47"/>
        <v>0</v>
      </c>
      <c r="G266" s="3">
        <f t="shared" ca="1" si="47"/>
        <v>0</v>
      </c>
      <c r="H266" s="3">
        <f t="shared" ca="1" si="47"/>
        <v>0</v>
      </c>
      <c r="I266" s="3">
        <f t="shared" ca="1" si="47"/>
        <v>0</v>
      </c>
      <c r="J266" s="3">
        <f t="shared" ca="1" si="47"/>
        <v>0</v>
      </c>
      <c r="K266" s="3">
        <f t="shared" ca="1" si="47"/>
        <v>0</v>
      </c>
      <c r="L266" s="3">
        <f t="shared" ca="1" si="47"/>
        <v>0</v>
      </c>
      <c r="M266" s="3">
        <f t="shared" ca="1" si="47"/>
        <v>0</v>
      </c>
      <c r="N266" s="3">
        <f t="shared" ca="1" si="47"/>
        <v>0</v>
      </c>
      <c r="O266" s="3">
        <f t="shared" ca="1" si="47"/>
        <v>0</v>
      </c>
      <c r="P266" s="3">
        <f t="shared" ca="1" si="47"/>
        <v>0</v>
      </c>
      <c r="Q266" s="3">
        <f t="shared" ca="1" si="47"/>
        <v>0</v>
      </c>
      <c r="R266" s="59" t="str">
        <f t="shared" ref="R266:R329" ca="1" si="49">IF(AND(C266&lt;&gt;"",E266&lt;&gt;"+",E266&lt;&gt;"+",OR(E266=0,F266=0,G266=0,H266=0,I266=0,J266=0,K266=0,L266=0,M266=0,N266=0,O266=0,P266=0)),"(!)","")</f>
        <v/>
      </c>
      <c r="S266" s="27" t="str">
        <f t="shared" ref="S266:S329" ca="1" si="50">IF(AND(C266&lt;&gt;"",E266&lt;&gt;"+",OR(F266&lt;$S$6,G266&lt;$S$6,H266&lt;$S$6,I266&lt;$S$6,J266&lt;$S$6,K266&lt;$S$6,L266&lt;$S$6,M266&lt;$S$6,N266&lt;$S$6,O266&lt;$S$6,P266&lt;$S$6,Q266&lt;$S$6)),"(!)","")</f>
        <v/>
      </c>
      <c r="T266" s="59" t="str">
        <f t="shared" ref="T266:T329" ca="1" si="51">IF(AND(C266&lt;&gt;"",E266&lt;&gt;"+",AND(F266&gt;=$S$6,F266&lt;=$U$6),AND(G266&gt;=$S$6,G266&lt;=$U$6),AND(H266&gt;=$S$6,H266&lt;=$U$6),AND(I266&gt;=$S$6,I266&lt;=$U$6),AND(J266&gt;=$S$6,J266&lt;=$U$6),AND(K266&gt;=$S$6,K266&lt;=$U$6),AND(L266&gt;=$S$6,L266&lt;=$U$6),AND(M266&gt;=$S$6,M266&lt;=$U$6),AND(N266&gt;=$S$6,N266&lt;=$U$6),AND(O266&gt;=$S$6,O266&lt;=$U$6),AND(P266&gt;=$S$6,P266&lt;=$U$6),AND(Q266&gt;=$S$6,Q266&lt;=$U$6)),"(!)","")</f>
        <v/>
      </c>
      <c r="U266" s="59" t="str">
        <f t="shared" ref="U266:U329" ca="1" si="52">IF(AND(C266&lt;&gt;"",E266&lt;&gt;"+",OR(F266&gt;$U$6,G266&gt;$U$6,H266&gt;$U$6,I266&gt;$U$6,J266&gt;$U$6,K266&gt;$U$6,L266&gt;$U$6,M266&gt;$U$6,N266&gt;$U$6,O266&gt;$U$6,P266&gt;$U$6,Q266&gt;$U$6)),"(!)","")</f>
        <v/>
      </c>
    </row>
    <row r="267" spans="1:21" x14ac:dyDescent="0.25">
      <c r="A267" s="10" t="str">
        <f t="shared" ca="1" si="48"/>
        <v>delete</v>
      </c>
      <c r="B267" s="16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49" t="str" cm="1">
        <f t="array" aca="1" ref="E267" ca="1">IFERROR(IF(_xlfn.XLOOKUP($B267,INDIRECT(SUBSTITUTE("ИсходныеДанные!$где$2:$где$50000","где",$B$4)),INDIRECT(SUBSTITUTE("ИсходныеДанные!$что$2:$что$50000","что",E$4)),"",0,1),"+","-"),"")</f>
        <v/>
      </c>
      <c r="F267" s="3">
        <f t="shared" ca="1" si="47"/>
        <v>0</v>
      </c>
      <c r="G267" s="3">
        <f t="shared" ca="1" si="47"/>
        <v>0</v>
      </c>
      <c r="H267" s="3">
        <f t="shared" ca="1" si="47"/>
        <v>0</v>
      </c>
      <c r="I267" s="3">
        <f t="shared" ca="1" si="47"/>
        <v>0</v>
      </c>
      <c r="J267" s="3">
        <f t="shared" ca="1" si="47"/>
        <v>0</v>
      </c>
      <c r="K267" s="3">
        <f t="shared" ca="1" si="47"/>
        <v>0</v>
      </c>
      <c r="L267" s="3">
        <f t="shared" ca="1" si="47"/>
        <v>0</v>
      </c>
      <c r="M267" s="3">
        <f t="shared" ca="1" si="47"/>
        <v>0</v>
      </c>
      <c r="N267" s="3">
        <f t="shared" ca="1" si="47"/>
        <v>0</v>
      </c>
      <c r="O267" s="3">
        <f t="shared" ca="1" si="47"/>
        <v>0</v>
      </c>
      <c r="P267" s="3">
        <f t="shared" ca="1" si="47"/>
        <v>0</v>
      </c>
      <c r="Q267" s="3">
        <f t="shared" ca="1" si="47"/>
        <v>0</v>
      </c>
      <c r="R267" s="59" t="str">
        <f t="shared" ca="1" si="49"/>
        <v/>
      </c>
      <c r="S267" s="27" t="str">
        <f t="shared" ca="1" si="50"/>
        <v/>
      </c>
      <c r="T267" s="59" t="str">
        <f t="shared" ca="1" si="51"/>
        <v/>
      </c>
      <c r="U267" s="59" t="str">
        <f t="shared" ca="1" si="52"/>
        <v/>
      </c>
    </row>
    <row r="268" spans="1:21" x14ac:dyDescent="0.25">
      <c r="A268" s="10" t="str">
        <f t="shared" ca="1" si="48"/>
        <v>delete</v>
      </c>
      <c r="B268" s="16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49" t="str" cm="1">
        <f t="array" aca="1" ref="E268" ca="1">IFERROR(IF(_xlfn.XLOOKUP($B268,INDIRECT(SUBSTITUTE("ИсходныеДанные!$где$2:$где$50000","где",$B$4)),INDIRECT(SUBSTITUTE("ИсходныеДанные!$что$2:$что$50000","что",E$4)),"",0,1),"+","-"),"")</f>
        <v/>
      </c>
      <c r="F268" s="3">
        <f t="shared" ca="1" si="47"/>
        <v>0</v>
      </c>
      <c r="G268" s="3">
        <f t="shared" ca="1" si="47"/>
        <v>0</v>
      </c>
      <c r="H268" s="3">
        <f t="shared" ca="1" si="47"/>
        <v>0</v>
      </c>
      <c r="I268" s="3">
        <f t="shared" ca="1" si="47"/>
        <v>0</v>
      </c>
      <c r="J268" s="3">
        <f t="shared" ca="1" si="47"/>
        <v>0</v>
      </c>
      <c r="K268" s="3">
        <f t="shared" ca="1" si="47"/>
        <v>0</v>
      </c>
      <c r="L268" s="3">
        <f t="shared" ca="1" si="47"/>
        <v>0</v>
      </c>
      <c r="M268" s="3">
        <f t="shared" ca="1" si="47"/>
        <v>0</v>
      </c>
      <c r="N268" s="3">
        <f t="shared" ca="1" si="47"/>
        <v>0</v>
      </c>
      <c r="O268" s="3">
        <f t="shared" ca="1" si="47"/>
        <v>0</v>
      </c>
      <c r="P268" s="3">
        <f t="shared" ca="1" si="47"/>
        <v>0</v>
      </c>
      <c r="Q268" s="3">
        <f t="shared" ca="1" si="47"/>
        <v>0</v>
      </c>
      <c r="R268" s="59" t="str">
        <f t="shared" ca="1" si="49"/>
        <v/>
      </c>
      <c r="S268" s="27" t="str">
        <f t="shared" ca="1" si="50"/>
        <v/>
      </c>
      <c r="T268" s="59" t="str">
        <f t="shared" ca="1" si="51"/>
        <v/>
      </c>
      <c r="U268" s="59" t="str">
        <f t="shared" ca="1" si="52"/>
        <v/>
      </c>
    </row>
    <row r="269" spans="1:21" x14ac:dyDescent="0.25">
      <c r="A269" s="10" t="str">
        <f t="shared" ca="1" si="48"/>
        <v>delete</v>
      </c>
      <c r="B269" s="16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49" t="str" cm="1">
        <f t="array" aca="1" ref="E269" ca="1">IFERROR(IF(_xlfn.XLOOKUP($B269,INDIRECT(SUBSTITUTE("ИсходныеДанные!$где$2:$где$50000","где",$B$4)),INDIRECT(SUBSTITUTE("ИсходныеДанные!$что$2:$что$50000","что",E$4)),"",0,1),"+","-"),"")</f>
        <v/>
      </c>
      <c r="F269" s="3">
        <f t="shared" ref="F269:Q278" ca="1" si="53">IF($B269&lt;&gt;"",SUMIF(INDIRECT("ИсходныеДанные!$"&amp;$F$4&amp;"$2:$"&amp;$F$4&amp;"$50000"),$B269&amp;"#"&amp;F$6,INDIRECT("ИсходныеДанные!$J$2:$J$50000")),0)</f>
        <v>0</v>
      </c>
      <c r="G269" s="3">
        <f t="shared" ca="1" si="53"/>
        <v>0</v>
      </c>
      <c r="H269" s="3">
        <f t="shared" ca="1" si="53"/>
        <v>0</v>
      </c>
      <c r="I269" s="3">
        <f t="shared" ca="1" si="53"/>
        <v>0</v>
      </c>
      <c r="J269" s="3">
        <f t="shared" ca="1" si="53"/>
        <v>0</v>
      </c>
      <c r="K269" s="3">
        <f t="shared" ca="1" si="53"/>
        <v>0</v>
      </c>
      <c r="L269" s="3">
        <f t="shared" ca="1" si="53"/>
        <v>0</v>
      </c>
      <c r="M269" s="3">
        <f t="shared" ca="1" si="53"/>
        <v>0</v>
      </c>
      <c r="N269" s="3">
        <f t="shared" ca="1" si="53"/>
        <v>0</v>
      </c>
      <c r="O269" s="3">
        <f t="shared" ca="1" si="53"/>
        <v>0</v>
      </c>
      <c r="P269" s="3">
        <f t="shared" ca="1" si="53"/>
        <v>0</v>
      </c>
      <c r="Q269" s="3">
        <f t="shared" ca="1" si="53"/>
        <v>0</v>
      </c>
      <c r="R269" s="59" t="str">
        <f t="shared" ca="1" si="49"/>
        <v/>
      </c>
      <c r="S269" s="27" t="str">
        <f t="shared" ca="1" si="50"/>
        <v/>
      </c>
      <c r="T269" s="59" t="str">
        <f t="shared" ca="1" si="51"/>
        <v/>
      </c>
      <c r="U269" s="59" t="str">
        <f t="shared" ca="1" si="52"/>
        <v/>
      </c>
    </row>
    <row r="270" spans="1:21" x14ac:dyDescent="0.25">
      <c r="A270" s="10" t="str">
        <f t="shared" ca="1" si="48"/>
        <v>delete</v>
      </c>
      <c r="B270" s="16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49" t="str" cm="1">
        <f t="array" aca="1" ref="E270" ca="1">IFERROR(IF(_xlfn.XLOOKUP($B270,INDIRECT(SUBSTITUTE("ИсходныеДанные!$где$2:$где$50000","где",$B$4)),INDIRECT(SUBSTITUTE("ИсходныеДанные!$что$2:$что$50000","что",E$4)),"",0,1),"+","-"),"")</f>
        <v/>
      </c>
      <c r="F270" s="3">
        <f t="shared" ca="1" si="53"/>
        <v>0</v>
      </c>
      <c r="G270" s="3">
        <f t="shared" ca="1" si="53"/>
        <v>0</v>
      </c>
      <c r="H270" s="3">
        <f t="shared" ca="1" si="53"/>
        <v>0</v>
      </c>
      <c r="I270" s="3">
        <f t="shared" ca="1" si="53"/>
        <v>0</v>
      </c>
      <c r="J270" s="3">
        <f t="shared" ca="1" si="53"/>
        <v>0</v>
      </c>
      <c r="K270" s="3">
        <f t="shared" ca="1" si="53"/>
        <v>0</v>
      </c>
      <c r="L270" s="3">
        <f t="shared" ca="1" si="53"/>
        <v>0</v>
      </c>
      <c r="M270" s="3">
        <f t="shared" ca="1" si="53"/>
        <v>0</v>
      </c>
      <c r="N270" s="3">
        <f t="shared" ca="1" si="53"/>
        <v>0</v>
      </c>
      <c r="O270" s="3">
        <f t="shared" ca="1" si="53"/>
        <v>0</v>
      </c>
      <c r="P270" s="3">
        <f t="shared" ca="1" si="53"/>
        <v>0</v>
      </c>
      <c r="Q270" s="3">
        <f t="shared" ca="1" si="53"/>
        <v>0</v>
      </c>
      <c r="R270" s="59" t="str">
        <f t="shared" ca="1" si="49"/>
        <v/>
      </c>
      <c r="S270" s="27" t="str">
        <f t="shared" ca="1" si="50"/>
        <v/>
      </c>
      <c r="T270" s="59" t="str">
        <f t="shared" ca="1" si="51"/>
        <v/>
      </c>
      <c r="U270" s="59" t="str">
        <f t="shared" ca="1" si="52"/>
        <v/>
      </c>
    </row>
    <row r="271" spans="1:21" x14ac:dyDescent="0.25">
      <c r="A271" s="10" t="str">
        <f t="shared" ca="1" si="48"/>
        <v>delete</v>
      </c>
      <c r="B271" s="16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49" t="str" cm="1">
        <f t="array" aca="1" ref="E271" ca="1">IFERROR(IF(_xlfn.XLOOKUP($B271,INDIRECT(SUBSTITUTE("ИсходныеДанные!$где$2:$где$50000","где",$B$4)),INDIRECT(SUBSTITUTE("ИсходныеДанные!$что$2:$что$50000","что",E$4)),"",0,1),"+","-"),"")</f>
        <v/>
      </c>
      <c r="F271" s="3">
        <f t="shared" ca="1" si="53"/>
        <v>0</v>
      </c>
      <c r="G271" s="3">
        <f t="shared" ca="1" si="53"/>
        <v>0</v>
      </c>
      <c r="H271" s="3">
        <f t="shared" ca="1" si="53"/>
        <v>0</v>
      </c>
      <c r="I271" s="3">
        <f t="shared" ca="1" si="53"/>
        <v>0</v>
      </c>
      <c r="J271" s="3">
        <f t="shared" ca="1" si="53"/>
        <v>0</v>
      </c>
      <c r="K271" s="3">
        <f t="shared" ca="1" si="53"/>
        <v>0</v>
      </c>
      <c r="L271" s="3">
        <f t="shared" ca="1" si="53"/>
        <v>0</v>
      </c>
      <c r="M271" s="3">
        <f t="shared" ca="1" si="53"/>
        <v>0</v>
      </c>
      <c r="N271" s="3">
        <f t="shared" ca="1" si="53"/>
        <v>0</v>
      </c>
      <c r="O271" s="3">
        <f t="shared" ca="1" si="53"/>
        <v>0</v>
      </c>
      <c r="P271" s="3">
        <f t="shared" ca="1" si="53"/>
        <v>0</v>
      </c>
      <c r="Q271" s="3">
        <f t="shared" ca="1" si="53"/>
        <v>0</v>
      </c>
      <c r="R271" s="59" t="str">
        <f t="shared" ca="1" si="49"/>
        <v/>
      </c>
      <c r="S271" s="27" t="str">
        <f t="shared" ca="1" si="50"/>
        <v/>
      </c>
      <c r="T271" s="59" t="str">
        <f t="shared" ca="1" si="51"/>
        <v/>
      </c>
      <c r="U271" s="59" t="str">
        <f t="shared" ca="1" si="52"/>
        <v/>
      </c>
    </row>
    <row r="272" spans="1:21" x14ac:dyDescent="0.25">
      <c r="A272" s="10" t="str">
        <f t="shared" ca="1" si="48"/>
        <v>delete</v>
      </c>
      <c r="B272" s="16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49" t="str" cm="1">
        <f t="array" aca="1" ref="E272" ca="1">IFERROR(IF(_xlfn.XLOOKUP($B272,INDIRECT(SUBSTITUTE("ИсходныеДанные!$где$2:$где$50000","где",$B$4)),INDIRECT(SUBSTITUTE("ИсходныеДанные!$что$2:$что$50000","что",E$4)),"",0,1),"+","-"),"")</f>
        <v/>
      </c>
      <c r="F272" s="3">
        <f t="shared" ca="1" si="53"/>
        <v>0</v>
      </c>
      <c r="G272" s="3">
        <f t="shared" ca="1" si="53"/>
        <v>0</v>
      </c>
      <c r="H272" s="3">
        <f t="shared" ca="1" si="53"/>
        <v>0</v>
      </c>
      <c r="I272" s="3">
        <f t="shared" ca="1" si="53"/>
        <v>0</v>
      </c>
      <c r="J272" s="3">
        <f t="shared" ca="1" si="53"/>
        <v>0</v>
      </c>
      <c r="K272" s="3">
        <f t="shared" ca="1" si="53"/>
        <v>0</v>
      </c>
      <c r="L272" s="3">
        <f t="shared" ca="1" si="53"/>
        <v>0</v>
      </c>
      <c r="M272" s="3">
        <f t="shared" ca="1" si="53"/>
        <v>0</v>
      </c>
      <c r="N272" s="3">
        <f t="shared" ca="1" si="53"/>
        <v>0</v>
      </c>
      <c r="O272" s="3">
        <f t="shared" ca="1" si="53"/>
        <v>0</v>
      </c>
      <c r="P272" s="3">
        <f t="shared" ca="1" si="53"/>
        <v>0</v>
      </c>
      <c r="Q272" s="3">
        <f t="shared" ca="1" si="53"/>
        <v>0</v>
      </c>
      <c r="R272" s="59" t="str">
        <f t="shared" ca="1" si="49"/>
        <v/>
      </c>
      <c r="S272" s="27" t="str">
        <f t="shared" ca="1" si="50"/>
        <v/>
      </c>
      <c r="T272" s="59" t="str">
        <f t="shared" ca="1" si="51"/>
        <v/>
      </c>
      <c r="U272" s="59" t="str">
        <f t="shared" ca="1" si="52"/>
        <v/>
      </c>
    </row>
    <row r="273" spans="1:21" x14ac:dyDescent="0.25">
      <c r="A273" s="10" t="str">
        <f t="shared" ca="1" si="48"/>
        <v>delete</v>
      </c>
      <c r="B273" s="16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49" t="str" cm="1">
        <f t="array" aca="1" ref="E273" ca="1">IFERROR(IF(_xlfn.XLOOKUP($B273,INDIRECT(SUBSTITUTE("ИсходныеДанные!$где$2:$где$50000","где",$B$4)),INDIRECT(SUBSTITUTE("ИсходныеДанные!$что$2:$что$50000","что",E$4)),"",0,1),"+","-"),"")</f>
        <v/>
      </c>
      <c r="F273" s="3">
        <f t="shared" ca="1" si="53"/>
        <v>0</v>
      </c>
      <c r="G273" s="3">
        <f t="shared" ca="1" si="53"/>
        <v>0</v>
      </c>
      <c r="H273" s="3">
        <f t="shared" ca="1" si="53"/>
        <v>0</v>
      </c>
      <c r="I273" s="3">
        <f t="shared" ca="1" si="53"/>
        <v>0</v>
      </c>
      <c r="J273" s="3">
        <f t="shared" ca="1" si="53"/>
        <v>0</v>
      </c>
      <c r="K273" s="3">
        <f t="shared" ca="1" si="53"/>
        <v>0</v>
      </c>
      <c r="L273" s="3">
        <f t="shared" ca="1" si="53"/>
        <v>0</v>
      </c>
      <c r="M273" s="3">
        <f t="shared" ca="1" si="53"/>
        <v>0</v>
      </c>
      <c r="N273" s="3">
        <f t="shared" ca="1" si="53"/>
        <v>0</v>
      </c>
      <c r="O273" s="3">
        <f t="shared" ca="1" si="53"/>
        <v>0</v>
      </c>
      <c r="P273" s="3">
        <f t="shared" ca="1" si="53"/>
        <v>0</v>
      </c>
      <c r="Q273" s="3">
        <f t="shared" ca="1" si="53"/>
        <v>0</v>
      </c>
      <c r="R273" s="59" t="str">
        <f t="shared" ca="1" si="49"/>
        <v/>
      </c>
      <c r="S273" s="27" t="str">
        <f t="shared" ca="1" si="50"/>
        <v/>
      </c>
      <c r="T273" s="59" t="str">
        <f t="shared" ca="1" si="51"/>
        <v/>
      </c>
      <c r="U273" s="59" t="str">
        <f t="shared" ca="1" si="52"/>
        <v/>
      </c>
    </row>
    <row r="274" spans="1:21" x14ac:dyDescent="0.25">
      <c r="A274" s="10" t="str">
        <f t="shared" ca="1" si="48"/>
        <v>delete</v>
      </c>
      <c r="B274" s="16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49" t="str" cm="1">
        <f t="array" aca="1" ref="E274" ca="1">IFERROR(IF(_xlfn.XLOOKUP($B274,INDIRECT(SUBSTITUTE("ИсходныеДанные!$где$2:$где$50000","где",$B$4)),INDIRECT(SUBSTITUTE("ИсходныеДанные!$что$2:$что$50000","что",E$4)),"",0,1),"+","-"),"")</f>
        <v/>
      </c>
      <c r="F274" s="3">
        <f t="shared" ca="1" si="53"/>
        <v>0</v>
      </c>
      <c r="G274" s="3">
        <f t="shared" ca="1" si="53"/>
        <v>0</v>
      </c>
      <c r="H274" s="3">
        <f t="shared" ca="1" si="53"/>
        <v>0</v>
      </c>
      <c r="I274" s="3">
        <f t="shared" ca="1" si="53"/>
        <v>0</v>
      </c>
      <c r="J274" s="3">
        <f t="shared" ca="1" si="53"/>
        <v>0</v>
      </c>
      <c r="K274" s="3">
        <f t="shared" ca="1" si="53"/>
        <v>0</v>
      </c>
      <c r="L274" s="3">
        <f t="shared" ca="1" si="53"/>
        <v>0</v>
      </c>
      <c r="M274" s="3">
        <f t="shared" ca="1" si="53"/>
        <v>0</v>
      </c>
      <c r="N274" s="3">
        <f t="shared" ca="1" si="53"/>
        <v>0</v>
      </c>
      <c r="O274" s="3">
        <f t="shared" ca="1" si="53"/>
        <v>0</v>
      </c>
      <c r="P274" s="3">
        <f t="shared" ca="1" si="53"/>
        <v>0</v>
      </c>
      <c r="Q274" s="3">
        <f t="shared" ca="1" si="53"/>
        <v>0</v>
      </c>
      <c r="R274" s="59" t="str">
        <f t="shared" ca="1" si="49"/>
        <v/>
      </c>
      <c r="S274" s="27" t="str">
        <f t="shared" ca="1" si="50"/>
        <v/>
      </c>
      <c r="T274" s="59" t="str">
        <f t="shared" ca="1" si="51"/>
        <v/>
      </c>
      <c r="U274" s="59" t="str">
        <f t="shared" ca="1" si="52"/>
        <v/>
      </c>
    </row>
    <row r="275" spans="1:21" x14ac:dyDescent="0.25">
      <c r="A275" s="10" t="str">
        <f t="shared" ca="1" si="48"/>
        <v>delete</v>
      </c>
      <c r="B275" s="16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49" t="str" cm="1">
        <f t="array" aca="1" ref="E275" ca="1">IFERROR(IF(_xlfn.XLOOKUP($B275,INDIRECT(SUBSTITUTE("ИсходныеДанные!$где$2:$где$50000","где",$B$4)),INDIRECT(SUBSTITUTE("ИсходныеДанные!$что$2:$что$50000","что",E$4)),"",0,1),"+","-"),"")</f>
        <v/>
      </c>
      <c r="F275" s="3">
        <f t="shared" ca="1" si="53"/>
        <v>0</v>
      </c>
      <c r="G275" s="3">
        <f t="shared" ca="1" si="53"/>
        <v>0</v>
      </c>
      <c r="H275" s="3">
        <f t="shared" ca="1" si="53"/>
        <v>0</v>
      </c>
      <c r="I275" s="3">
        <f t="shared" ca="1" si="53"/>
        <v>0</v>
      </c>
      <c r="J275" s="3">
        <f t="shared" ca="1" si="53"/>
        <v>0</v>
      </c>
      <c r="K275" s="3">
        <f t="shared" ca="1" si="53"/>
        <v>0</v>
      </c>
      <c r="L275" s="3">
        <f t="shared" ca="1" si="53"/>
        <v>0</v>
      </c>
      <c r="M275" s="3">
        <f t="shared" ca="1" si="53"/>
        <v>0</v>
      </c>
      <c r="N275" s="3">
        <f t="shared" ca="1" si="53"/>
        <v>0</v>
      </c>
      <c r="O275" s="3">
        <f t="shared" ca="1" si="53"/>
        <v>0</v>
      </c>
      <c r="P275" s="3">
        <f t="shared" ca="1" si="53"/>
        <v>0</v>
      </c>
      <c r="Q275" s="3">
        <f t="shared" ca="1" si="53"/>
        <v>0</v>
      </c>
      <c r="R275" s="59" t="str">
        <f t="shared" ca="1" si="49"/>
        <v/>
      </c>
      <c r="S275" s="27" t="str">
        <f t="shared" ca="1" si="50"/>
        <v/>
      </c>
      <c r="T275" s="59" t="str">
        <f t="shared" ca="1" si="51"/>
        <v/>
      </c>
      <c r="U275" s="59" t="str">
        <f t="shared" ca="1" si="52"/>
        <v/>
      </c>
    </row>
    <row r="276" spans="1:21" x14ac:dyDescent="0.25">
      <c r="A276" s="10" t="str">
        <f t="shared" ca="1" si="48"/>
        <v>delete</v>
      </c>
      <c r="B276" s="16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49" t="str" cm="1">
        <f t="array" aca="1" ref="E276" ca="1">IFERROR(IF(_xlfn.XLOOKUP($B276,INDIRECT(SUBSTITUTE("ИсходныеДанные!$где$2:$где$50000","где",$B$4)),INDIRECT(SUBSTITUTE("ИсходныеДанные!$что$2:$что$50000","что",E$4)),"",0,1),"+","-"),"")</f>
        <v/>
      </c>
      <c r="F276" s="3">
        <f t="shared" ca="1" si="53"/>
        <v>0</v>
      </c>
      <c r="G276" s="3">
        <f t="shared" ca="1" si="53"/>
        <v>0</v>
      </c>
      <c r="H276" s="3">
        <f t="shared" ca="1" si="53"/>
        <v>0</v>
      </c>
      <c r="I276" s="3">
        <f t="shared" ca="1" si="53"/>
        <v>0</v>
      </c>
      <c r="J276" s="3">
        <f t="shared" ca="1" si="53"/>
        <v>0</v>
      </c>
      <c r="K276" s="3">
        <f t="shared" ca="1" si="53"/>
        <v>0</v>
      </c>
      <c r="L276" s="3">
        <f t="shared" ca="1" si="53"/>
        <v>0</v>
      </c>
      <c r="M276" s="3">
        <f t="shared" ca="1" si="53"/>
        <v>0</v>
      </c>
      <c r="N276" s="3">
        <f t="shared" ca="1" si="53"/>
        <v>0</v>
      </c>
      <c r="O276" s="3">
        <f t="shared" ca="1" si="53"/>
        <v>0</v>
      </c>
      <c r="P276" s="3">
        <f t="shared" ca="1" si="53"/>
        <v>0</v>
      </c>
      <c r="Q276" s="3">
        <f t="shared" ca="1" si="53"/>
        <v>0</v>
      </c>
      <c r="R276" s="59" t="str">
        <f t="shared" ca="1" si="49"/>
        <v/>
      </c>
      <c r="S276" s="27" t="str">
        <f t="shared" ca="1" si="50"/>
        <v/>
      </c>
      <c r="T276" s="59" t="str">
        <f t="shared" ca="1" si="51"/>
        <v/>
      </c>
      <c r="U276" s="59" t="str">
        <f t="shared" ca="1" si="52"/>
        <v/>
      </c>
    </row>
    <row r="277" spans="1:21" x14ac:dyDescent="0.25">
      <c r="A277" s="10" t="str">
        <f t="shared" ca="1" si="48"/>
        <v>delete</v>
      </c>
      <c r="B277" s="16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49" t="str" cm="1">
        <f t="array" aca="1" ref="E277" ca="1">IFERROR(IF(_xlfn.XLOOKUP($B277,INDIRECT(SUBSTITUTE("ИсходныеДанные!$где$2:$где$50000","где",$B$4)),INDIRECT(SUBSTITUTE("ИсходныеДанные!$что$2:$что$50000","что",E$4)),"",0,1),"+","-"),"")</f>
        <v/>
      </c>
      <c r="F277" s="3">
        <f t="shared" ca="1" si="53"/>
        <v>0</v>
      </c>
      <c r="G277" s="3">
        <f t="shared" ca="1" si="53"/>
        <v>0</v>
      </c>
      <c r="H277" s="3">
        <f t="shared" ca="1" si="53"/>
        <v>0</v>
      </c>
      <c r="I277" s="3">
        <f t="shared" ca="1" si="53"/>
        <v>0</v>
      </c>
      <c r="J277" s="3">
        <f t="shared" ca="1" si="53"/>
        <v>0</v>
      </c>
      <c r="K277" s="3">
        <f t="shared" ca="1" si="53"/>
        <v>0</v>
      </c>
      <c r="L277" s="3">
        <f t="shared" ca="1" si="53"/>
        <v>0</v>
      </c>
      <c r="M277" s="3">
        <f t="shared" ca="1" si="53"/>
        <v>0</v>
      </c>
      <c r="N277" s="3">
        <f t="shared" ca="1" si="53"/>
        <v>0</v>
      </c>
      <c r="O277" s="3">
        <f t="shared" ca="1" si="53"/>
        <v>0</v>
      </c>
      <c r="P277" s="3">
        <f t="shared" ca="1" si="53"/>
        <v>0</v>
      </c>
      <c r="Q277" s="3">
        <f t="shared" ca="1" si="53"/>
        <v>0</v>
      </c>
      <c r="R277" s="59" t="str">
        <f t="shared" ca="1" si="49"/>
        <v/>
      </c>
      <c r="S277" s="27" t="str">
        <f t="shared" ca="1" si="50"/>
        <v/>
      </c>
      <c r="T277" s="59" t="str">
        <f t="shared" ca="1" si="51"/>
        <v/>
      </c>
      <c r="U277" s="59" t="str">
        <f t="shared" ca="1" si="52"/>
        <v/>
      </c>
    </row>
    <row r="278" spans="1:21" x14ac:dyDescent="0.25">
      <c r="A278" s="10" t="str">
        <f t="shared" ca="1" si="48"/>
        <v>delete</v>
      </c>
      <c r="B278" s="16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49" t="str" cm="1">
        <f t="array" aca="1" ref="E278" ca="1">IFERROR(IF(_xlfn.XLOOKUP($B278,INDIRECT(SUBSTITUTE("ИсходныеДанные!$где$2:$где$50000","где",$B$4)),INDIRECT(SUBSTITUTE("ИсходныеДанные!$что$2:$что$50000","что",E$4)),"",0,1),"+","-"),"")</f>
        <v/>
      </c>
      <c r="F278" s="3">
        <f t="shared" ca="1" si="53"/>
        <v>0</v>
      </c>
      <c r="G278" s="3">
        <f t="shared" ca="1" si="53"/>
        <v>0</v>
      </c>
      <c r="H278" s="3">
        <f t="shared" ca="1" si="53"/>
        <v>0</v>
      </c>
      <c r="I278" s="3">
        <f t="shared" ca="1" si="53"/>
        <v>0</v>
      </c>
      <c r="J278" s="3">
        <f t="shared" ca="1" si="53"/>
        <v>0</v>
      </c>
      <c r="K278" s="3">
        <f t="shared" ca="1" si="53"/>
        <v>0</v>
      </c>
      <c r="L278" s="3">
        <f t="shared" ca="1" si="53"/>
        <v>0</v>
      </c>
      <c r="M278" s="3">
        <f t="shared" ca="1" si="53"/>
        <v>0</v>
      </c>
      <c r="N278" s="3">
        <f t="shared" ca="1" si="53"/>
        <v>0</v>
      </c>
      <c r="O278" s="3">
        <f t="shared" ca="1" si="53"/>
        <v>0</v>
      </c>
      <c r="P278" s="3">
        <f t="shared" ca="1" si="53"/>
        <v>0</v>
      </c>
      <c r="Q278" s="3">
        <f t="shared" ca="1" si="53"/>
        <v>0</v>
      </c>
      <c r="R278" s="59" t="str">
        <f t="shared" ca="1" si="49"/>
        <v/>
      </c>
      <c r="S278" s="27" t="str">
        <f t="shared" ca="1" si="50"/>
        <v/>
      </c>
      <c r="T278" s="59" t="str">
        <f t="shared" ca="1" si="51"/>
        <v/>
      </c>
      <c r="U278" s="59" t="str">
        <f t="shared" ca="1" si="52"/>
        <v/>
      </c>
    </row>
    <row r="279" spans="1:21" x14ac:dyDescent="0.25">
      <c r="A279" s="10" t="str">
        <f t="shared" ca="1" si="48"/>
        <v>delete</v>
      </c>
      <c r="B279" s="16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49" t="str" cm="1">
        <f t="array" aca="1" ref="E279" ca="1">IFERROR(IF(_xlfn.XLOOKUP($B279,INDIRECT(SUBSTITUTE("ИсходныеДанные!$где$2:$где$50000","где",$B$4)),INDIRECT(SUBSTITUTE("ИсходныеДанные!$что$2:$что$50000","что",E$4)),"",0,1),"+","-"),"")</f>
        <v/>
      </c>
      <c r="F279" s="3">
        <f t="shared" ref="F279:Q288" ca="1" si="54">IF($B279&lt;&gt;"",SUMIF(INDIRECT("ИсходныеДанные!$"&amp;$F$4&amp;"$2:$"&amp;$F$4&amp;"$50000"),$B279&amp;"#"&amp;F$6,INDIRECT("ИсходныеДанные!$J$2:$J$50000")),0)</f>
        <v>0</v>
      </c>
      <c r="G279" s="3">
        <f t="shared" ca="1" si="54"/>
        <v>0</v>
      </c>
      <c r="H279" s="3">
        <f t="shared" ca="1" si="54"/>
        <v>0</v>
      </c>
      <c r="I279" s="3">
        <f t="shared" ca="1" si="54"/>
        <v>0</v>
      </c>
      <c r="J279" s="3">
        <f t="shared" ca="1" si="54"/>
        <v>0</v>
      </c>
      <c r="K279" s="3">
        <f t="shared" ca="1" si="54"/>
        <v>0</v>
      </c>
      <c r="L279" s="3">
        <f t="shared" ca="1" si="54"/>
        <v>0</v>
      </c>
      <c r="M279" s="3">
        <f t="shared" ca="1" si="54"/>
        <v>0</v>
      </c>
      <c r="N279" s="3">
        <f t="shared" ca="1" si="54"/>
        <v>0</v>
      </c>
      <c r="O279" s="3">
        <f t="shared" ca="1" si="54"/>
        <v>0</v>
      </c>
      <c r="P279" s="3">
        <f t="shared" ca="1" si="54"/>
        <v>0</v>
      </c>
      <c r="Q279" s="3">
        <f t="shared" ca="1" si="54"/>
        <v>0</v>
      </c>
      <c r="R279" s="59" t="str">
        <f t="shared" ca="1" si="49"/>
        <v/>
      </c>
      <c r="S279" s="27" t="str">
        <f t="shared" ca="1" si="50"/>
        <v/>
      </c>
      <c r="T279" s="59" t="str">
        <f t="shared" ca="1" si="51"/>
        <v/>
      </c>
      <c r="U279" s="59" t="str">
        <f t="shared" ca="1" si="52"/>
        <v/>
      </c>
    </row>
    <row r="280" spans="1:21" x14ac:dyDescent="0.25">
      <c r="A280" s="10" t="str">
        <f t="shared" ca="1" si="48"/>
        <v>delete</v>
      </c>
      <c r="B280" s="16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49" t="str" cm="1">
        <f t="array" aca="1" ref="E280" ca="1">IFERROR(IF(_xlfn.XLOOKUP($B280,INDIRECT(SUBSTITUTE("ИсходныеДанные!$где$2:$где$50000","где",$B$4)),INDIRECT(SUBSTITUTE("ИсходныеДанные!$что$2:$что$50000","что",E$4)),"",0,1),"+","-"),"")</f>
        <v/>
      </c>
      <c r="F280" s="3">
        <f t="shared" ca="1" si="54"/>
        <v>0</v>
      </c>
      <c r="G280" s="3">
        <f t="shared" ca="1" si="54"/>
        <v>0</v>
      </c>
      <c r="H280" s="3">
        <f t="shared" ca="1" si="54"/>
        <v>0</v>
      </c>
      <c r="I280" s="3">
        <f t="shared" ca="1" si="54"/>
        <v>0</v>
      </c>
      <c r="J280" s="3">
        <f t="shared" ca="1" si="54"/>
        <v>0</v>
      </c>
      <c r="K280" s="3">
        <f t="shared" ca="1" si="54"/>
        <v>0</v>
      </c>
      <c r="L280" s="3">
        <f t="shared" ca="1" si="54"/>
        <v>0</v>
      </c>
      <c r="M280" s="3">
        <f t="shared" ca="1" si="54"/>
        <v>0</v>
      </c>
      <c r="N280" s="3">
        <f t="shared" ca="1" si="54"/>
        <v>0</v>
      </c>
      <c r="O280" s="3">
        <f t="shared" ca="1" si="54"/>
        <v>0</v>
      </c>
      <c r="P280" s="3">
        <f t="shared" ca="1" si="54"/>
        <v>0</v>
      </c>
      <c r="Q280" s="3">
        <f t="shared" ca="1" si="54"/>
        <v>0</v>
      </c>
      <c r="R280" s="59" t="str">
        <f t="shared" ca="1" si="49"/>
        <v/>
      </c>
      <c r="S280" s="27" t="str">
        <f t="shared" ca="1" si="50"/>
        <v/>
      </c>
      <c r="T280" s="59" t="str">
        <f t="shared" ca="1" si="51"/>
        <v/>
      </c>
      <c r="U280" s="59" t="str">
        <f t="shared" ca="1" si="52"/>
        <v/>
      </c>
    </row>
    <row r="281" spans="1:21" x14ac:dyDescent="0.25">
      <c r="A281" s="10" t="str">
        <f t="shared" ca="1" si="48"/>
        <v>delete</v>
      </c>
      <c r="B281" s="16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49" t="str" cm="1">
        <f t="array" aca="1" ref="E281" ca="1">IFERROR(IF(_xlfn.XLOOKUP($B281,INDIRECT(SUBSTITUTE("ИсходныеДанные!$где$2:$где$50000","где",$B$4)),INDIRECT(SUBSTITUTE("ИсходныеДанные!$что$2:$что$50000","что",E$4)),"",0,1),"+","-"),"")</f>
        <v/>
      </c>
      <c r="F281" s="3">
        <f t="shared" ca="1" si="54"/>
        <v>0</v>
      </c>
      <c r="G281" s="3">
        <f t="shared" ca="1" si="54"/>
        <v>0</v>
      </c>
      <c r="H281" s="3">
        <f t="shared" ca="1" si="54"/>
        <v>0</v>
      </c>
      <c r="I281" s="3">
        <f t="shared" ca="1" si="54"/>
        <v>0</v>
      </c>
      <c r="J281" s="3">
        <f t="shared" ca="1" si="54"/>
        <v>0</v>
      </c>
      <c r="K281" s="3">
        <f t="shared" ca="1" si="54"/>
        <v>0</v>
      </c>
      <c r="L281" s="3">
        <f t="shared" ca="1" si="54"/>
        <v>0</v>
      </c>
      <c r="M281" s="3">
        <f t="shared" ca="1" si="54"/>
        <v>0</v>
      </c>
      <c r="N281" s="3">
        <f t="shared" ca="1" si="54"/>
        <v>0</v>
      </c>
      <c r="O281" s="3">
        <f t="shared" ca="1" si="54"/>
        <v>0</v>
      </c>
      <c r="P281" s="3">
        <f t="shared" ca="1" si="54"/>
        <v>0</v>
      </c>
      <c r="Q281" s="3">
        <f t="shared" ca="1" si="54"/>
        <v>0</v>
      </c>
      <c r="R281" s="59" t="str">
        <f t="shared" ca="1" si="49"/>
        <v/>
      </c>
      <c r="S281" s="27" t="str">
        <f t="shared" ca="1" si="50"/>
        <v/>
      </c>
      <c r="T281" s="59" t="str">
        <f t="shared" ca="1" si="51"/>
        <v/>
      </c>
      <c r="U281" s="59" t="str">
        <f t="shared" ca="1" si="52"/>
        <v/>
      </c>
    </row>
    <row r="282" spans="1:21" x14ac:dyDescent="0.25">
      <c r="A282" s="10" t="str">
        <f t="shared" ca="1" si="48"/>
        <v>delete</v>
      </c>
      <c r="B282" s="16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49" t="str" cm="1">
        <f t="array" aca="1" ref="E282" ca="1">IFERROR(IF(_xlfn.XLOOKUP($B282,INDIRECT(SUBSTITUTE("ИсходныеДанные!$где$2:$где$50000","где",$B$4)),INDIRECT(SUBSTITUTE("ИсходныеДанные!$что$2:$что$50000","что",E$4)),"",0,1),"+","-"),"")</f>
        <v/>
      </c>
      <c r="F282" s="3">
        <f t="shared" ca="1" si="54"/>
        <v>0</v>
      </c>
      <c r="G282" s="3">
        <f t="shared" ca="1" si="54"/>
        <v>0</v>
      </c>
      <c r="H282" s="3">
        <f t="shared" ca="1" si="54"/>
        <v>0</v>
      </c>
      <c r="I282" s="3">
        <f t="shared" ca="1" si="54"/>
        <v>0</v>
      </c>
      <c r="J282" s="3">
        <f t="shared" ca="1" si="54"/>
        <v>0</v>
      </c>
      <c r="K282" s="3">
        <f t="shared" ca="1" si="54"/>
        <v>0</v>
      </c>
      <c r="L282" s="3">
        <f t="shared" ca="1" si="54"/>
        <v>0</v>
      </c>
      <c r="M282" s="3">
        <f t="shared" ca="1" si="54"/>
        <v>0</v>
      </c>
      <c r="N282" s="3">
        <f t="shared" ca="1" si="54"/>
        <v>0</v>
      </c>
      <c r="O282" s="3">
        <f t="shared" ca="1" si="54"/>
        <v>0</v>
      </c>
      <c r="P282" s="3">
        <f t="shared" ca="1" si="54"/>
        <v>0</v>
      </c>
      <c r="Q282" s="3">
        <f t="shared" ca="1" si="54"/>
        <v>0</v>
      </c>
      <c r="R282" s="59" t="str">
        <f t="shared" ca="1" si="49"/>
        <v/>
      </c>
      <c r="S282" s="27" t="str">
        <f t="shared" ca="1" si="50"/>
        <v/>
      </c>
      <c r="T282" s="59" t="str">
        <f t="shared" ca="1" si="51"/>
        <v/>
      </c>
      <c r="U282" s="59" t="str">
        <f t="shared" ca="1" si="52"/>
        <v/>
      </c>
    </row>
    <row r="283" spans="1:21" x14ac:dyDescent="0.25">
      <c r="A283" s="10" t="str">
        <f t="shared" ca="1" si="48"/>
        <v>delete</v>
      </c>
      <c r="B283" s="16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49" t="str" cm="1">
        <f t="array" aca="1" ref="E283" ca="1">IFERROR(IF(_xlfn.XLOOKUP($B283,INDIRECT(SUBSTITUTE("ИсходныеДанные!$где$2:$где$50000","где",$B$4)),INDIRECT(SUBSTITUTE("ИсходныеДанные!$что$2:$что$50000","что",E$4)),"",0,1),"+","-"),"")</f>
        <v/>
      </c>
      <c r="F283" s="3">
        <f t="shared" ca="1" si="54"/>
        <v>0</v>
      </c>
      <c r="G283" s="3">
        <f t="shared" ca="1" si="54"/>
        <v>0</v>
      </c>
      <c r="H283" s="3">
        <f t="shared" ca="1" si="54"/>
        <v>0</v>
      </c>
      <c r="I283" s="3">
        <f t="shared" ca="1" si="54"/>
        <v>0</v>
      </c>
      <c r="J283" s="3">
        <f t="shared" ca="1" si="54"/>
        <v>0</v>
      </c>
      <c r="K283" s="3">
        <f t="shared" ca="1" si="54"/>
        <v>0</v>
      </c>
      <c r="L283" s="3">
        <f t="shared" ca="1" si="54"/>
        <v>0</v>
      </c>
      <c r="M283" s="3">
        <f t="shared" ca="1" si="54"/>
        <v>0</v>
      </c>
      <c r="N283" s="3">
        <f t="shared" ca="1" si="54"/>
        <v>0</v>
      </c>
      <c r="O283" s="3">
        <f t="shared" ca="1" si="54"/>
        <v>0</v>
      </c>
      <c r="P283" s="3">
        <f t="shared" ca="1" si="54"/>
        <v>0</v>
      </c>
      <c r="Q283" s="3">
        <f t="shared" ca="1" si="54"/>
        <v>0</v>
      </c>
      <c r="R283" s="59" t="str">
        <f t="shared" ca="1" si="49"/>
        <v/>
      </c>
      <c r="S283" s="27" t="str">
        <f t="shared" ca="1" si="50"/>
        <v/>
      </c>
      <c r="T283" s="59" t="str">
        <f t="shared" ca="1" si="51"/>
        <v/>
      </c>
      <c r="U283" s="59" t="str">
        <f t="shared" ca="1" si="52"/>
        <v/>
      </c>
    </row>
    <row r="284" spans="1:21" x14ac:dyDescent="0.25">
      <c r="A284" s="10" t="str">
        <f t="shared" ca="1" si="48"/>
        <v>delete</v>
      </c>
      <c r="B284" s="16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49" t="str" cm="1">
        <f t="array" aca="1" ref="E284" ca="1">IFERROR(IF(_xlfn.XLOOKUP($B284,INDIRECT(SUBSTITUTE("ИсходныеДанные!$где$2:$где$50000","где",$B$4)),INDIRECT(SUBSTITUTE("ИсходныеДанные!$что$2:$что$50000","что",E$4)),"",0,1),"+","-"),"")</f>
        <v/>
      </c>
      <c r="F284" s="3">
        <f t="shared" ca="1" si="54"/>
        <v>0</v>
      </c>
      <c r="G284" s="3">
        <f t="shared" ca="1" si="54"/>
        <v>0</v>
      </c>
      <c r="H284" s="3">
        <f t="shared" ca="1" si="54"/>
        <v>0</v>
      </c>
      <c r="I284" s="3">
        <f t="shared" ca="1" si="54"/>
        <v>0</v>
      </c>
      <c r="J284" s="3">
        <f t="shared" ca="1" si="54"/>
        <v>0</v>
      </c>
      <c r="K284" s="3">
        <f t="shared" ca="1" si="54"/>
        <v>0</v>
      </c>
      <c r="L284" s="3">
        <f t="shared" ca="1" si="54"/>
        <v>0</v>
      </c>
      <c r="M284" s="3">
        <f t="shared" ca="1" si="54"/>
        <v>0</v>
      </c>
      <c r="N284" s="3">
        <f t="shared" ca="1" si="54"/>
        <v>0</v>
      </c>
      <c r="O284" s="3">
        <f t="shared" ca="1" si="54"/>
        <v>0</v>
      </c>
      <c r="P284" s="3">
        <f t="shared" ca="1" si="54"/>
        <v>0</v>
      </c>
      <c r="Q284" s="3">
        <f t="shared" ca="1" si="54"/>
        <v>0</v>
      </c>
      <c r="R284" s="59" t="str">
        <f t="shared" ca="1" si="49"/>
        <v/>
      </c>
      <c r="S284" s="27" t="str">
        <f t="shared" ca="1" si="50"/>
        <v/>
      </c>
      <c r="T284" s="59" t="str">
        <f t="shared" ca="1" si="51"/>
        <v/>
      </c>
      <c r="U284" s="59" t="str">
        <f t="shared" ca="1" si="52"/>
        <v/>
      </c>
    </row>
    <row r="285" spans="1:21" x14ac:dyDescent="0.25">
      <c r="A285" s="10" t="str">
        <f t="shared" ca="1" si="48"/>
        <v>delete</v>
      </c>
      <c r="B285" s="16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49" t="str" cm="1">
        <f t="array" aca="1" ref="E285" ca="1">IFERROR(IF(_xlfn.XLOOKUP($B285,INDIRECT(SUBSTITUTE("ИсходныеДанные!$где$2:$где$50000","где",$B$4)),INDIRECT(SUBSTITUTE("ИсходныеДанные!$что$2:$что$50000","что",E$4)),"",0,1),"+","-"),"")</f>
        <v/>
      </c>
      <c r="F285" s="3">
        <f t="shared" ca="1" si="54"/>
        <v>0</v>
      </c>
      <c r="G285" s="3">
        <f t="shared" ca="1" si="54"/>
        <v>0</v>
      </c>
      <c r="H285" s="3">
        <f t="shared" ca="1" si="54"/>
        <v>0</v>
      </c>
      <c r="I285" s="3">
        <f t="shared" ca="1" si="54"/>
        <v>0</v>
      </c>
      <c r="J285" s="3">
        <f t="shared" ca="1" si="54"/>
        <v>0</v>
      </c>
      <c r="K285" s="3">
        <f t="shared" ca="1" si="54"/>
        <v>0</v>
      </c>
      <c r="L285" s="3">
        <f t="shared" ca="1" si="54"/>
        <v>0</v>
      </c>
      <c r="M285" s="3">
        <f t="shared" ca="1" si="54"/>
        <v>0</v>
      </c>
      <c r="N285" s="3">
        <f t="shared" ca="1" si="54"/>
        <v>0</v>
      </c>
      <c r="O285" s="3">
        <f t="shared" ca="1" si="54"/>
        <v>0</v>
      </c>
      <c r="P285" s="3">
        <f t="shared" ca="1" si="54"/>
        <v>0</v>
      </c>
      <c r="Q285" s="3">
        <f t="shared" ca="1" si="54"/>
        <v>0</v>
      </c>
      <c r="R285" s="59" t="str">
        <f t="shared" ca="1" si="49"/>
        <v/>
      </c>
      <c r="S285" s="27" t="str">
        <f t="shared" ca="1" si="50"/>
        <v/>
      </c>
      <c r="T285" s="59" t="str">
        <f t="shared" ca="1" si="51"/>
        <v/>
      </c>
      <c r="U285" s="59" t="str">
        <f t="shared" ca="1" si="52"/>
        <v/>
      </c>
    </row>
    <row r="286" spans="1:21" x14ac:dyDescent="0.25">
      <c r="A286" s="10" t="str">
        <f t="shared" ca="1" si="48"/>
        <v>delete</v>
      </c>
      <c r="B286" s="16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49" t="str" cm="1">
        <f t="array" aca="1" ref="E286" ca="1">IFERROR(IF(_xlfn.XLOOKUP($B286,INDIRECT(SUBSTITUTE("ИсходныеДанные!$где$2:$где$50000","где",$B$4)),INDIRECT(SUBSTITUTE("ИсходныеДанные!$что$2:$что$50000","что",E$4)),"",0,1),"+","-"),"")</f>
        <v/>
      </c>
      <c r="F286" s="3">
        <f t="shared" ca="1" si="54"/>
        <v>0</v>
      </c>
      <c r="G286" s="3">
        <f t="shared" ca="1" si="54"/>
        <v>0</v>
      </c>
      <c r="H286" s="3">
        <f t="shared" ca="1" si="54"/>
        <v>0</v>
      </c>
      <c r="I286" s="3">
        <f t="shared" ca="1" si="54"/>
        <v>0</v>
      </c>
      <c r="J286" s="3">
        <f t="shared" ca="1" si="54"/>
        <v>0</v>
      </c>
      <c r="K286" s="3">
        <f t="shared" ca="1" si="54"/>
        <v>0</v>
      </c>
      <c r="L286" s="3">
        <f t="shared" ca="1" si="54"/>
        <v>0</v>
      </c>
      <c r="M286" s="3">
        <f t="shared" ca="1" si="54"/>
        <v>0</v>
      </c>
      <c r="N286" s="3">
        <f t="shared" ca="1" si="54"/>
        <v>0</v>
      </c>
      <c r="O286" s="3">
        <f t="shared" ca="1" si="54"/>
        <v>0</v>
      </c>
      <c r="P286" s="3">
        <f t="shared" ca="1" si="54"/>
        <v>0</v>
      </c>
      <c r="Q286" s="3">
        <f t="shared" ca="1" si="54"/>
        <v>0</v>
      </c>
      <c r="R286" s="59" t="str">
        <f t="shared" ca="1" si="49"/>
        <v/>
      </c>
      <c r="S286" s="27" t="str">
        <f t="shared" ca="1" si="50"/>
        <v/>
      </c>
      <c r="T286" s="59" t="str">
        <f t="shared" ca="1" si="51"/>
        <v/>
      </c>
      <c r="U286" s="59" t="str">
        <f t="shared" ca="1" si="52"/>
        <v/>
      </c>
    </row>
    <row r="287" spans="1:21" x14ac:dyDescent="0.25">
      <c r="A287" s="10" t="str">
        <f t="shared" ca="1" si="48"/>
        <v>delete</v>
      </c>
      <c r="B287" s="16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49" t="str" cm="1">
        <f t="array" aca="1" ref="E287" ca="1">IFERROR(IF(_xlfn.XLOOKUP($B287,INDIRECT(SUBSTITUTE("ИсходныеДанные!$где$2:$где$50000","где",$B$4)),INDIRECT(SUBSTITUTE("ИсходныеДанные!$что$2:$что$50000","что",E$4)),"",0,1),"+","-"),"")</f>
        <v/>
      </c>
      <c r="F287" s="3">
        <f t="shared" ca="1" si="54"/>
        <v>0</v>
      </c>
      <c r="G287" s="3">
        <f t="shared" ca="1" si="54"/>
        <v>0</v>
      </c>
      <c r="H287" s="3">
        <f t="shared" ca="1" si="54"/>
        <v>0</v>
      </c>
      <c r="I287" s="3">
        <f t="shared" ca="1" si="54"/>
        <v>0</v>
      </c>
      <c r="J287" s="3">
        <f t="shared" ca="1" si="54"/>
        <v>0</v>
      </c>
      <c r="K287" s="3">
        <f t="shared" ca="1" si="54"/>
        <v>0</v>
      </c>
      <c r="L287" s="3">
        <f t="shared" ca="1" si="54"/>
        <v>0</v>
      </c>
      <c r="M287" s="3">
        <f t="shared" ca="1" si="54"/>
        <v>0</v>
      </c>
      <c r="N287" s="3">
        <f t="shared" ca="1" si="54"/>
        <v>0</v>
      </c>
      <c r="O287" s="3">
        <f t="shared" ca="1" si="54"/>
        <v>0</v>
      </c>
      <c r="P287" s="3">
        <f t="shared" ca="1" si="54"/>
        <v>0</v>
      </c>
      <c r="Q287" s="3">
        <f t="shared" ca="1" si="54"/>
        <v>0</v>
      </c>
      <c r="R287" s="59" t="str">
        <f t="shared" ca="1" si="49"/>
        <v/>
      </c>
      <c r="S287" s="27" t="str">
        <f t="shared" ca="1" si="50"/>
        <v/>
      </c>
      <c r="T287" s="59" t="str">
        <f t="shared" ca="1" si="51"/>
        <v/>
      </c>
      <c r="U287" s="59" t="str">
        <f t="shared" ca="1" si="52"/>
        <v/>
      </c>
    </row>
    <row r="288" spans="1:21" x14ac:dyDescent="0.25">
      <c r="A288" s="10" t="str">
        <f t="shared" ca="1" si="48"/>
        <v>delete</v>
      </c>
      <c r="B288" s="16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49" t="str" cm="1">
        <f t="array" aca="1" ref="E288" ca="1">IFERROR(IF(_xlfn.XLOOKUP($B288,INDIRECT(SUBSTITUTE("ИсходныеДанные!$где$2:$где$50000","где",$B$4)),INDIRECT(SUBSTITUTE("ИсходныеДанные!$что$2:$что$50000","что",E$4)),"",0,1),"+","-"),"")</f>
        <v/>
      </c>
      <c r="F288" s="3">
        <f t="shared" ca="1" si="54"/>
        <v>0</v>
      </c>
      <c r="G288" s="3">
        <f t="shared" ca="1" si="54"/>
        <v>0</v>
      </c>
      <c r="H288" s="3">
        <f t="shared" ca="1" si="54"/>
        <v>0</v>
      </c>
      <c r="I288" s="3">
        <f t="shared" ca="1" si="54"/>
        <v>0</v>
      </c>
      <c r="J288" s="3">
        <f t="shared" ca="1" si="54"/>
        <v>0</v>
      </c>
      <c r="K288" s="3">
        <f t="shared" ca="1" si="54"/>
        <v>0</v>
      </c>
      <c r="L288" s="3">
        <f t="shared" ca="1" si="54"/>
        <v>0</v>
      </c>
      <c r="M288" s="3">
        <f t="shared" ca="1" si="54"/>
        <v>0</v>
      </c>
      <c r="N288" s="3">
        <f t="shared" ca="1" si="54"/>
        <v>0</v>
      </c>
      <c r="O288" s="3">
        <f t="shared" ca="1" si="54"/>
        <v>0</v>
      </c>
      <c r="P288" s="3">
        <f t="shared" ca="1" si="54"/>
        <v>0</v>
      </c>
      <c r="Q288" s="3">
        <f t="shared" ca="1" si="54"/>
        <v>0</v>
      </c>
      <c r="R288" s="59" t="str">
        <f t="shared" ca="1" si="49"/>
        <v/>
      </c>
      <c r="S288" s="27" t="str">
        <f t="shared" ca="1" si="50"/>
        <v/>
      </c>
      <c r="T288" s="59" t="str">
        <f t="shared" ca="1" si="51"/>
        <v/>
      </c>
      <c r="U288" s="59" t="str">
        <f t="shared" ca="1" si="52"/>
        <v/>
      </c>
    </row>
    <row r="289" spans="1:21" x14ac:dyDescent="0.25">
      <c r="A289" s="10" t="str">
        <f t="shared" ca="1" si="48"/>
        <v>delete</v>
      </c>
      <c r="B289" s="16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49" t="str" cm="1">
        <f t="array" aca="1" ref="E289" ca="1">IFERROR(IF(_xlfn.XLOOKUP($B289,INDIRECT(SUBSTITUTE("ИсходныеДанные!$где$2:$где$50000","где",$B$4)),INDIRECT(SUBSTITUTE("ИсходныеДанные!$что$2:$что$50000","что",E$4)),"",0,1),"+","-"),"")</f>
        <v/>
      </c>
      <c r="F289" s="3">
        <f t="shared" ref="F289:Q298" ca="1" si="55">IF($B289&lt;&gt;"",SUMIF(INDIRECT("ИсходныеДанные!$"&amp;$F$4&amp;"$2:$"&amp;$F$4&amp;"$50000"),$B289&amp;"#"&amp;F$6,INDIRECT("ИсходныеДанные!$J$2:$J$50000")),0)</f>
        <v>0</v>
      </c>
      <c r="G289" s="3">
        <f t="shared" ca="1" si="55"/>
        <v>0</v>
      </c>
      <c r="H289" s="3">
        <f t="shared" ca="1" si="55"/>
        <v>0</v>
      </c>
      <c r="I289" s="3">
        <f t="shared" ca="1" si="55"/>
        <v>0</v>
      </c>
      <c r="J289" s="3">
        <f t="shared" ca="1" si="55"/>
        <v>0</v>
      </c>
      <c r="K289" s="3">
        <f t="shared" ca="1" si="55"/>
        <v>0</v>
      </c>
      <c r="L289" s="3">
        <f t="shared" ca="1" si="55"/>
        <v>0</v>
      </c>
      <c r="M289" s="3">
        <f t="shared" ca="1" si="55"/>
        <v>0</v>
      </c>
      <c r="N289" s="3">
        <f t="shared" ca="1" si="55"/>
        <v>0</v>
      </c>
      <c r="O289" s="3">
        <f t="shared" ca="1" si="55"/>
        <v>0</v>
      </c>
      <c r="P289" s="3">
        <f t="shared" ca="1" si="55"/>
        <v>0</v>
      </c>
      <c r="Q289" s="3">
        <f t="shared" ca="1" si="55"/>
        <v>0</v>
      </c>
      <c r="R289" s="59" t="str">
        <f t="shared" ca="1" si="49"/>
        <v/>
      </c>
      <c r="S289" s="27" t="str">
        <f t="shared" ca="1" si="50"/>
        <v/>
      </c>
      <c r="T289" s="59" t="str">
        <f t="shared" ca="1" si="51"/>
        <v/>
      </c>
      <c r="U289" s="59" t="str">
        <f t="shared" ca="1" si="52"/>
        <v/>
      </c>
    </row>
    <row r="290" spans="1:21" x14ac:dyDescent="0.25">
      <c r="A290" s="10" t="str">
        <f t="shared" ca="1" si="48"/>
        <v>delete</v>
      </c>
      <c r="B290" s="16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49" t="str" cm="1">
        <f t="array" aca="1" ref="E290" ca="1">IFERROR(IF(_xlfn.XLOOKUP($B290,INDIRECT(SUBSTITUTE("ИсходныеДанные!$где$2:$где$50000","где",$B$4)),INDIRECT(SUBSTITUTE("ИсходныеДанные!$что$2:$что$50000","что",E$4)),"",0,1),"+","-"),"")</f>
        <v/>
      </c>
      <c r="F290" s="3">
        <f t="shared" ca="1" si="55"/>
        <v>0</v>
      </c>
      <c r="G290" s="3">
        <f t="shared" ca="1" si="55"/>
        <v>0</v>
      </c>
      <c r="H290" s="3">
        <f t="shared" ca="1" si="55"/>
        <v>0</v>
      </c>
      <c r="I290" s="3">
        <f t="shared" ca="1" si="55"/>
        <v>0</v>
      </c>
      <c r="J290" s="3">
        <f t="shared" ca="1" si="55"/>
        <v>0</v>
      </c>
      <c r="K290" s="3">
        <f t="shared" ca="1" si="55"/>
        <v>0</v>
      </c>
      <c r="L290" s="3">
        <f t="shared" ca="1" si="55"/>
        <v>0</v>
      </c>
      <c r="M290" s="3">
        <f t="shared" ca="1" si="55"/>
        <v>0</v>
      </c>
      <c r="N290" s="3">
        <f t="shared" ca="1" si="55"/>
        <v>0</v>
      </c>
      <c r="O290" s="3">
        <f t="shared" ca="1" si="55"/>
        <v>0</v>
      </c>
      <c r="P290" s="3">
        <f t="shared" ca="1" si="55"/>
        <v>0</v>
      </c>
      <c r="Q290" s="3">
        <f t="shared" ca="1" si="55"/>
        <v>0</v>
      </c>
      <c r="R290" s="59" t="str">
        <f t="shared" ca="1" si="49"/>
        <v/>
      </c>
      <c r="S290" s="27" t="str">
        <f t="shared" ca="1" si="50"/>
        <v/>
      </c>
      <c r="T290" s="59" t="str">
        <f t="shared" ca="1" si="51"/>
        <v/>
      </c>
      <c r="U290" s="59" t="str">
        <f t="shared" ca="1" si="52"/>
        <v/>
      </c>
    </row>
    <row r="291" spans="1:21" x14ac:dyDescent="0.25">
      <c r="A291" s="10" t="str">
        <f t="shared" ca="1" si="48"/>
        <v>delete</v>
      </c>
      <c r="B291" s="16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49" t="str" cm="1">
        <f t="array" aca="1" ref="E291" ca="1">IFERROR(IF(_xlfn.XLOOKUP($B291,INDIRECT(SUBSTITUTE("ИсходныеДанные!$где$2:$где$50000","где",$B$4)),INDIRECT(SUBSTITUTE("ИсходныеДанные!$что$2:$что$50000","что",E$4)),"",0,1),"+","-"),"")</f>
        <v/>
      </c>
      <c r="F291" s="3">
        <f t="shared" ca="1" si="55"/>
        <v>0</v>
      </c>
      <c r="G291" s="3">
        <f t="shared" ca="1" si="55"/>
        <v>0</v>
      </c>
      <c r="H291" s="3">
        <f t="shared" ca="1" si="55"/>
        <v>0</v>
      </c>
      <c r="I291" s="3">
        <f t="shared" ca="1" si="55"/>
        <v>0</v>
      </c>
      <c r="J291" s="3">
        <f t="shared" ca="1" si="55"/>
        <v>0</v>
      </c>
      <c r="K291" s="3">
        <f t="shared" ca="1" si="55"/>
        <v>0</v>
      </c>
      <c r="L291" s="3">
        <f t="shared" ca="1" si="55"/>
        <v>0</v>
      </c>
      <c r="M291" s="3">
        <f t="shared" ca="1" si="55"/>
        <v>0</v>
      </c>
      <c r="N291" s="3">
        <f t="shared" ca="1" si="55"/>
        <v>0</v>
      </c>
      <c r="O291" s="3">
        <f t="shared" ca="1" si="55"/>
        <v>0</v>
      </c>
      <c r="P291" s="3">
        <f t="shared" ca="1" si="55"/>
        <v>0</v>
      </c>
      <c r="Q291" s="3">
        <f t="shared" ca="1" si="55"/>
        <v>0</v>
      </c>
      <c r="R291" s="59" t="str">
        <f t="shared" ca="1" si="49"/>
        <v/>
      </c>
      <c r="S291" s="27" t="str">
        <f t="shared" ca="1" si="50"/>
        <v/>
      </c>
      <c r="T291" s="59" t="str">
        <f t="shared" ca="1" si="51"/>
        <v/>
      </c>
      <c r="U291" s="59" t="str">
        <f t="shared" ca="1" si="52"/>
        <v/>
      </c>
    </row>
    <row r="292" spans="1:21" x14ac:dyDescent="0.25">
      <c r="A292" s="10" t="str">
        <f t="shared" ca="1" si="48"/>
        <v>delete</v>
      </c>
      <c r="B292" s="16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49" t="str" cm="1">
        <f t="array" aca="1" ref="E292" ca="1">IFERROR(IF(_xlfn.XLOOKUP($B292,INDIRECT(SUBSTITUTE("ИсходныеДанные!$где$2:$где$50000","где",$B$4)),INDIRECT(SUBSTITUTE("ИсходныеДанные!$что$2:$что$50000","что",E$4)),"",0,1),"+","-"),"")</f>
        <v/>
      </c>
      <c r="F292" s="3">
        <f t="shared" ca="1" si="55"/>
        <v>0</v>
      </c>
      <c r="G292" s="3">
        <f t="shared" ca="1" si="55"/>
        <v>0</v>
      </c>
      <c r="H292" s="3">
        <f t="shared" ca="1" si="55"/>
        <v>0</v>
      </c>
      <c r="I292" s="3">
        <f t="shared" ca="1" si="55"/>
        <v>0</v>
      </c>
      <c r="J292" s="3">
        <f t="shared" ca="1" si="55"/>
        <v>0</v>
      </c>
      <c r="K292" s="3">
        <f t="shared" ca="1" si="55"/>
        <v>0</v>
      </c>
      <c r="L292" s="3">
        <f t="shared" ca="1" si="55"/>
        <v>0</v>
      </c>
      <c r="M292" s="3">
        <f t="shared" ca="1" si="55"/>
        <v>0</v>
      </c>
      <c r="N292" s="3">
        <f t="shared" ca="1" si="55"/>
        <v>0</v>
      </c>
      <c r="O292" s="3">
        <f t="shared" ca="1" si="55"/>
        <v>0</v>
      </c>
      <c r="P292" s="3">
        <f t="shared" ca="1" si="55"/>
        <v>0</v>
      </c>
      <c r="Q292" s="3">
        <f t="shared" ca="1" si="55"/>
        <v>0</v>
      </c>
      <c r="R292" s="59" t="str">
        <f t="shared" ca="1" si="49"/>
        <v/>
      </c>
      <c r="S292" s="27" t="str">
        <f t="shared" ca="1" si="50"/>
        <v/>
      </c>
      <c r="T292" s="59" t="str">
        <f t="shared" ca="1" si="51"/>
        <v/>
      </c>
      <c r="U292" s="59" t="str">
        <f t="shared" ca="1" si="52"/>
        <v/>
      </c>
    </row>
    <row r="293" spans="1:21" x14ac:dyDescent="0.25">
      <c r="A293" s="10" t="str">
        <f t="shared" ca="1" si="48"/>
        <v>delete</v>
      </c>
      <c r="B293" s="16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49" t="str" cm="1">
        <f t="array" aca="1" ref="E293" ca="1">IFERROR(IF(_xlfn.XLOOKUP($B293,INDIRECT(SUBSTITUTE("ИсходныеДанные!$где$2:$где$50000","где",$B$4)),INDIRECT(SUBSTITUTE("ИсходныеДанные!$что$2:$что$50000","что",E$4)),"",0,1),"+","-"),"")</f>
        <v/>
      </c>
      <c r="F293" s="3">
        <f t="shared" ca="1" si="55"/>
        <v>0</v>
      </c>
      <c r="G293" s="3">
        <f t="shared" ca="1" si="55"/>
        <v>0</v>
      </c>
      <c r="H293" s="3">
        <f t="shared" ca="1" si="55"/>
        <v>0</v>
      </c>
      <c r="I293" s="3">
        <f t="shared" ca="1" si="55"/>
        <v>0</v>
      </c>
      <c r="J293" s="3">
        <f t="shared" ca="1" si="55"/>
        <v>0</v>
      </c>
      <c r="K293" s="3">
        <f t="shared" ca="1" si="55"/>
        <v>0</v>
      </c>
      <c r="L293" s="3">
        <f t="shared" ca="1" si="55"/>
        <v>0</v>
      </c>
      <c r="M293" s="3">
        <f t="shared" ca="1" si="55"/>
        <v>0</v>
      </c>
      <c r="N293" s="3">
        <f t="shared" ca="1" si="55"/>
        <v>0</v>
      </c>
      <c r="O293" s="3">
        <f t="shared" ca="1" si="55"/>
        <v>0</v>
      </c>
      <c r="P293" s="3">
        <f t="shared" ca="1" si="55"/>
        <v>0</v>
      </c>
      <c r="Q293" s="3">
        <f t="shared" ca="1" si="55"/>
        <v>0</v>
      </c>
      <c r="R293" s="59" t="str">
        <f t="shared" ca="1" si="49"/>
        <v/>
      </c>
      <c r="S293" s="27" t="str">
        <f t="shared" ca="1" si="50"/>
        <v/>
      </c>
      <c r="T293" s="59" t="str">
        <f t="shared" ca="1" si="51"/>
        <v/>
      </c>
      <c r="U293" s="59" t="str">
        <f t="shared" ca="1" si="52"/>
        <v/>
      </c>
    </row>
    <row r="294" spans="1:21" x14ac:dyDescent="0.25">
      <c r="A294" s="10" t="str">
        <f t="shared" ca="1" si="48"/>
        <v>delete</v>
      </c>
      <c r="B294" s="16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49" t="str" cm="1">
        <f t="array" aca="1" ref="E294" ca="1">IFERROR(IF(_xlfn.XLOOKUP($B294,INDIRECT(SUBSTITUTE("ИсходныеДанные!$где$2:$где$50000","где",$B$4)),INDIRECT(SUBSTITUTE("ИсходныеДанные!$что$2:$что$50000","что",E$4)),"",0,1),"+","-"),"")</f>
        <v/>
      </c>
      <c r="F294" s="3">
        <f t="shared" ca="1" si="55"/>
        <v>0</v>
      </c>
      <c r="G294" s="3">
        <f t="shared" ca="1" si="55"/>
        <v>0</v>
      </c>
      <c r="H294" s="3">
        <f t="shared" ca="1" si="55"/>
        <v>0</v>
      </c>
      <c r="I294" s="3">
        <f t="shared" ca="1" si="55"/>
        <v>0</v>
      </c>
      <c r="J294" s="3">
        <f t="shared" ca="1" si="55"/>
        <v>0</v>
      </c>
      <c r="K294" s="3">
        <f t="shared" ca="1" si="55"/>
        <v>0</v>
      </c>
      <c r="L294" s="3">
        <f t="shared" ca="1" si="55"/>
        <v>0</v>
      </c>
      <c r="M294" s="3">
        <f t="shared" ca="1" si="55"/>
        <v>0</v>
      </c>
      <c r="N294" s="3">
        <f t="shared" ca="1" si="55"/>
        <v>0</v>
      </c>
      <c r="O294" s="3">
        <f t="shared" ca="1" si="55"/>
        <v>0</v>
      </c>
      <c r="P294" s="3">
        <f t="shared" ca="1" si="55"/>
        <v>0</v>
      </c>
      <c r="Q294" s="3">
        <f t="shared" ca="1" si="55"/>
        <v>0</v>
      </c>
      <c r="R294" s="59" t="str">
        <f t="shared" ca="1" si="49"/>
        <v/>
      </c>
      <c r="S294" s="27" t="str">
        <f t="shared" ca="1" si="50"/>
        <v/>
      </c>
      <c r="T294" s="59" t="str">
        <f t="shared" ca="1" si="51"/>
        <v/>
      </c>
      <c r="U294" s="59" t="str">
        <f t="shared" ca="1" si="52"/>
        <v/>
      </c>
    </row>
    <row r="295" spans="1:21" x14ac:dyDescent="0.25">
      <c r="A295" s="10" t="str">
        <f t="shared" ca="1" si="48"/>
        <v>delete</v>
      </c>
      <c r="B295" s="16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49" t="str" cm="1">
        <f t="array" aca="1" ref="E295" ca="1">IFERROR(IF(_xlfn.XLOOKUP($B295,INDIRECT(SUBSTITUTE("ИсходныеДанные!$где$2:$где$50000","где",$B$4)),INDIRECT(SUBSTITUTE("ИсходныеДанные!$что$2:$что$50000","что",E$4)),"",0,1),"+","-"),"")</f>
        <v/>
      </c>
      <c r="F295" s="3">
        <f t="shared" ca="1" si="55"/>
        <v>0</v>
      </c>
      <c r="G295" s="3">
        <f t="shared" ca="1" si="55"/>
        <v>0</v>
      </c>
      <c r="H295" s="3">
        <f t="shared" ca="1" si="55"/>
        <v>0</v>
      </c>
      <c r="I295" s="3">
        <f t="shared" ca="1" si="55"/>
        <v>0</v>
      </c>
      <c r="J295" s="3">
        <f t="shared" ca="1" si="55"/>
        <v>0</v>
      </c>
      <c r="K295" s="3">
        <f t="shared" ca="1" si="55"/>
        <v>0</v>
      </c>
      <c r="L295" s="3">
        <f t="shared" ca="1" si="55"/>
        <v>0</v>
      </c>
      <c r="M295" s="3">
        <f t="shared" ca="1" si="55"/>
        <v>0</v>
      </c>
      <c r="N295" s="3">
        <f t="shared" ca="1" si="55"/>
        <v>0</v>
      </c>
      <c r="O295" s="3">
        <f t="shared" ca="1" si="55"/>
        <v>0</v>
      </c>
      <c r="P295" s="3">
        <f t="shared" ca="1" si="55"/>
        <v>0</v>
      </c>
      <c r="Q295" s="3">
        <f t="shared" ca="1" si="55"/>
        <v>0</v>
      </c>
      <c r="R295" s="59" t="str">
        <f t="shared" ca="1" si="49"/>
        <v/>
      </c>
      <c r="S295" s="27" t="str">
        <f t="shared" ca="1" si="50"/>
        <v/>
      </c>
      <c r="T295" s="59" t="str">
        <f t="shared" ca="1" si="51"/>
        <v/>
      </c>
      <c r="U295" s="59" t="str">
        <f t="shared" ca="1" si="52"/>
        <v/>
      </c>
    </row>
    <row r="296" spans="1:21" x14ac:dyDescent="0.25">
      <c r="A296" s="10" t="str">
        <f t="shared" ca="1" si="48"/>
        <v>delete</v>
      </c>
      <c r="B296" s="16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49" t="str" cm="1">
        <f t="array" aca="1" ref="E296" ca="1">IFERROR(IF(_xlfn.XLOOKUP($B296,INDIRECT(SUBSTITUTE("ИсходныеДанные!$где$2:$где$50000","где",$B$4)),INDIRECT(SUBSTITUTE("ИсходныеДанные!$что$2:$что$50000","что",E$4)),"",0,1),"+","-"),"")</f>
        <v/>
      </c>
      <c r="F296" s="3">
        <f t="shared" ca="1" si="55"/>
        <v>0</v>
      </c>
      <c r="G296" s="3">
        <f t="shared" ca="1" si="55"/>
        <v>0</v>
      </c>
      <c r="H296" s="3">
        <f t="shared" ca="1" si="55"/>
        <v>0</v>
      </c>
      <c r="I296" s="3">
        <f t="shared" ca="1" si="55"/>
        <v>0</v>
      </c>
      <c r="J296" s="3">
        <f t="shared" ca="1" si="55"/>
        <v>0</v>
      </c>
      <c r="K296" s="3">
        <f t="shared" ca="1" si="55"/>
        <v>0</v>
      </c>
      <c r="L296" s="3">
        <f t="shared" ca="1" si="55"/>
        <v>0</v>
      </c>
      <c r="M296" s="3">
        <f t="shared" ca="1" si="55"/>
        <v>0</v>
      </c>
      <c r="N296" s="3">
        <f t="shared" ca="1" si="55"/>
        <v>0</v>
      </c>
      <c r="O296" s="3">
        <f t="shared" ca="1" si="55"/>
        <v>0</v>
      </c>
      <c r="P296" s="3">
        <f t="shared" ca="1" si="55"/>
        <v>0</v>
      </c>
      <c r="Q296" s="3">
        <f t="shared" ca="1" si="55"/>
        <v>0</v>
      </c>
      <c r="R296" s="59" t="str">
        <f t="shared" ca="1" si="49"/>
        <v/>
      </c>
      <c r="S296" s="27" t="str">
        <f t="shared" ca="1" si="50"/>
        <v/>
      </c>
      <c r="T296" s="59" t="str">
        <f t="shared" ca="1" si="51"/>
        <v/>
      </c>
      <c r="U296" s="59" t="str">
        <f t="shared" ca="1" si="52"/>
        <v/>
      </c>
    </row>
    <row r="297" spans="1:21" x14ac:dyDescent="0.25">
      <c r="A297" s="10" t="str">
        <f t="shared" ca="1" si="48"/>
        <v>delete</v>
      </c>
      <c r="B297" s="16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49" t="str" cm="1">
        <f t="array" aca="1" ref="E297" ca="1">IFERROR(IF(_xlfn.XLOOKUP($B297,INDIRECT(SUBSTITUTE("ИсходныеДанные!$где$2:$где$50000","где",$B$4)),INDIRECT(SUBSTITUTE("ИсходныеДанные!$что$2:$что$50000","что",E$4)),"",0,1),"+","-"),"")</f>
        <v/>
      </c>
      <c r="F297" s="3">
        <f t="shared" ca="1" si="55"/>
        <v>0</v>
      </c>
      <c r="G297" s="3">
        <f t="shared" ca="1" si="55"/>
        <v>0</v>
      </c>
      <c r="H297" s="3">
        <f t="shared" ca="1" si="55"/>
        <v>0</v>
      </c>
      <c r="I297" s="3">
        <f t="shared" ca="1" si="55"/>
        <v>0</v>
      </c>
      <c r="J297" s="3">
        <f t="shared" ca="1" si="55"/>
        <v>0</v>
      </c>
      <c r="K297" s="3">
        <f t="shared" ca="1" si="55"/>
        <v>0</v>
      </c>
      <c r="L297" s="3">
        <f t="shared" ca="1" si="55"/>
        <v>0</v>
      </c>
      <c r="M297" s="3">
        <f t="shared" ca="1" si="55"/>
        <v>0</v>
      </c>
      <c r="N297" s="3">
        <f t="shared" ca="1" si="55"/>
        <v>0</v>
      </c>
      <c r="O297" s="3">
        <f t="shared" ca="1" si="55"/>
        <v>0</v>
      </c>
      <c r="P297" s="3">
        <f t="shared" ca="1" si="55"/>
        <v>0</v>
      </c>
      <c r="Q297" s="3">
        <f t="shared" ca="1" si="55"/>
        <v>0</v>
      </c>
      <c r="R297" s="59" t="str">
        <f t="shared" ca="1" si="49"/>
        <v/>
      </c>
      <c r="S297" s="27" t="str">
        <f t="shared" ca="1" si="50"/>
        <v/>
      </c>
      <c r="T297" s="59" t="str">
        <f t="shared" ca="1" si="51"/>
        <v/>
      </c>
      <c r="U297" s="59" t="str">
        <f t="shared" ca="1" si="52"/>
        <v/>
      </c>
    </row>
    <row r="298" spans="1:21" x14ac:dyDescent="0.25">
      <c r="A298" s="10" t="str">
        <f t="shared" ca="1" si="48"/>
        <v>delete</v>
      </c>
      <c r="B298" s="16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49" t="str" cm="1">
        <f t="array" aca="1" ref="E298" ca="1">IFERROR(IF(_xlfn.XLOOKUP($B298,INDIRECT(SUBSTITUTE("ИсходныеДанные!$где$2:$где$50000","где",$B$4)),INDIRECT(SUBSTITUTE("ИсходныеДанные!$что$2:$что$50000","что",E$4)),"",0,1),"+","-"),"")</f>
        <v/>
      </c>
      <c r="F298" s="3">
        <f t="shared" ca="1" si="55"/>
        <v>0</v>
      </c>
      <c r="G298" s="3">
        <f t="shared" ca="1" si="55"/>
        <v>0</v>
      </c>
      <c r="H298" s="3">
        <f t="shared" ca="1" si="55"/>
        <v>0</v>
      </c>
      <c r="I298" s="3">
        <f t="shared" ca="1" si="55"/>
        <v>0</v>
      </c>
      <c r="J298" s="3">
        <f t="shared" ca="1" si="55"/>
        <v>0</v>
      </c>
      <c r="K298" s="3">
        <f t="shared" ca="1" si="55"/>
        <v>0</v>
      </c>
      <c r="L298" s="3">
        <f t="shared" ca="1" si="55"/>
        <v>0</v>
      </c>
      <c r="M298" s="3">
        <f t="shared" ca="1" si="55"/>
        <v>0</v>
      </c>
      <c r="N298" s="3">
        <f t="shared" ca="1" si="55"/>
        <v>0</v>
      </c>
      <c r="O298" s="3">
        <f t="shared" ca="1" si="55"/>
        <v>0</v>
      </c>
      <c r="P298" s="3">
        <f t="shared" ca="1" si="55"/>
        <v>0</v>
      </c>
      <c r="Q298" s="3">
        <f t="shared" ca="1" si="55"/>
        <v>0</v>
      </c>
      <c r="R298" s="59" t="str">
        <f t="shared" ca="1" si="49"/>
        <v/>
      </c>
      <c r="S298" s="27" t="str">
        <f t="shared" ca="1" si="50"/>
        <v/>
      </c>
      <c r="T298" s="59" t="str">
        <f t="shared" ca="1" si="51"/>
        <v/>
      </c>
      <c r="U298" s="59" t="str">
        <f t="shared" ca="1" si="52"/>
        <v/>
      </c>
    </row>
    <row r="299" spans="1:21" x14ac:dyDescent="0.25">
      <c r="A299" s="10" t="str">
        <f t="shared" ca="1" si="48"/>
        <v>delete</v>
      </c>
      <c r="B299" s="16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49" t="str" cm="1">
        <f t="array" aca="1" ref="E299" ca="1">IFERROR(IF(_xlfn.XLOOKUP($B299,INDIRECT(SUBSTITUTE("ИсходныеДанные!$где$2:$где$50000","где",$B$4)),INDIRECT(SUBSTITUTE("ИсходныеДанные!$что$2:$что$50000","что",E$4)),"",0,1),"+","-"),"")</f>
        <v/>
      </c>
      <c r="F299" s="3">
        <f t="shared" ref="F299:Q308" ca="1" si="56">IF($B299&lt;&gt;"",SUMIF(INDIRECT("ИсходныеДанные!$"&amp;$F$4&amp;"$2:$"&amp;$F$4&amp;"$50000"),$B299&amp;"#"&amp;F$6,INDIRECT("ИсходныеДанные!$J$2:$J$50000")),0)</f>
        <v>0</v>
      </c>
      <c r="G299" s="3">
        <f t="shared" ca="1" si="56"/>
        <v>0</v>
      </c>
      <c r="H299" s="3">
        <f t="shared" ca="1" si="56"/>
        <v>0</v>
      </c>
      <c r="I299" s="3">
        <f t="shared" ca="1" si="56"/>
        <v>0</v>
      </c>
      <c r="J299" s="3">
        <f t="shared" ca="1" si="56"/>
        <v>0</v>
      </c>
      <c r="K299" s="3">
        <f t="shared" ca="1" si="56"/>
        <v>0</v>
      </c>
      <c r="L299" s="3">
        <f t="shared" ca="1" si="56"/>
        <v>0</v>
      </c>
      <c r="M299" s="3">
        <f t="shared" ca="1" si="56"/>
        <v>0</v>
      </c>
      <c r="N299" s="3">
        <f t="shared" ca="1" si="56"/>
        <v>0</v>
      </c>
      <c r="O299" s="3">
        <f t="shared" ca="1" si="56"/>
        <v>0</v>
      </c>
      <c r="P299" s="3">
        <f t="shared" ca="1" si="56"/>
        <v>0</v>
      </c>
      <c r="Q299" s="3">
        <f t="shared" ca="1" si="56"/>
        <v>0</v>
      </c>
      <c r="R299" s="59" t="str">
        <f t="shared" ca="1" si="49"/>
        <v/>
      </c>
      <c r="S299" s="27" t="str">
        <f t="shared" ca="1" si="50"/>
        <v/>
      </c>
      <c r="T299" s="59" t="str">
        <f t="shared" ca="1" si="51"/>
        <v/>
      </c>
      <c r="U299" s="59" t="str">
        <f t="shared" ca="1" si="52"/>
        <v/>
      </c>
    </row>
    <row r="300" spans="1:21" x14ac:dyDescent="0.25">
      <c r="A300" s="10" t="str">
        <f t="shared" ca="1" si="48"/>
        <v>delete</v>
      </c>
      <c r="B300" s="16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49" t="str" cm="1">
        <f t="array" aca="1" ref="E300" ca="1">IFERROR(IF(_xlfn.XLOOKUP($B300,INDIRECT(SUBSTITUTE("ИсходныеДанные!$где$2:$где$50000","где",$B$4)),INDIRECT(SUBSTITUTE("ИсходныеДанные!$что$2:$что$50000","что",E$4)),"",0,1),"+","-"),"")</f>
        <v/>
      </c>
      <c r="F300" s="3">
        <f t="shared" ca="1" si="56"/>
        <v>0</v>
      </c>
      <c r="G300" s="3">
        <f t="shared" ca="1" si="56"/>
        <v>0</v>
      </c>
      <c r="H300" s="3">
        <f t="shared" ca="1" si="56"/>
        <v>0</v>
      </c>
      <c r="I300" s="3">
        <f t="shared" ca="1" si="56"/>
        <v>0</v>
      </c>
      <c r="J300" s="3">
        <f t="shared" ca="1" si="56"/>
        <v>0</v>
      </c>
      <c r="K300" s="3">
        <f t="shared" ca="1" si="56"/>
        <v>0</v>
      </c>
      <c r="L300" s="3">
        <f t="shared" ca="1" si="56"/>
        <v>0</v>
      </c>
      <c r="M300" s="3">
        <f t="shared" ca="1" si="56"/>
        <v>0</v>
      </c>
      <c r="N300" s="3">
        <f t="shared" ca="1" si="56"/>
        <v>0</v>
      </c>
      <c r="O300" s="3">
        <f t="shared" ca="1" si="56"/>
        <v>0</v>
      </c>
      <c r="P300" s="3">
        <f t="shared" ca="1" si="56"/>
        <v>0</v>
      </c>
      <c r="Q300" s="3">
        <f t="shared" ca="1" si="56"/>
        <v>0</v>
      </c>
      <c r="R300" s="59" t="str">
        <f t="shared" ca="1" si="49"/>
        <v/>
      </c>
      <c r="S300" s="27" t="str">
        <f t="shared" ca="1" si="50"/>
        <v/>
      </c>
      <c r="T300" s="59" t="str">
        <f t="shared" ca="1" si="51"/>
        <v/>
      </c>
      <c r="U300" s="59" t="str">
        <f t="shared" ca="1" si="52"/>
        <v/>
      </c>
    </row>
    <row r="301" spans="1:21" x14ac:dyDescent="0.25">
      <c r="A301" s="10" t="str">
        <f t="shared" ca="1" si="48"/>
        <v>delete</v>
      </c>
      <c r="B301" s="16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49" t="str" cm="1">
        <f t="array" aca="1" ref="E301" ca="1">IFERROR(IF(_xlfn.XLOOKUP($B301,INDIRECT(SUBSTITUTE("ИсходныеДанные!$где$2:$где$50000","где",$B$4)),INDIRECT(SUBSTITUTE("ИсходныеДанные!$что$2:$что$50000","что",E$4)),"",0,1),"+","-"),"")</f>
        <v/>
      </c>
      <c r="F301" s="3">
        <f t="shared" ca="1" si="56"/>
        <v>0</v>
      </c>
      <c r="G301" s="3">
        <f t="shared" ca="1" si="56"/>
        <v>0</v>
      </c>
      <c r="H301" s="3">
        <f t="shared" ca="1" si="56"/>
        <v>0</v>
      </c>
      <c r="I301" s="3">
        <f t="shared" ca="1" si="56"/>
        <v>0</v>
      </c>
      <c r="J301" s="3">
        <f t="shared" ca="1" si="56"/>
        <v>0</v>
      </c>
      <c r="K301" s="3">
        <f t="shared" ca="1" si="56"/>
        <v>0</v>
      </c>
      <c r="L301" s="3">
        <f t="shared" ca="1" si="56"/>
        <v>0</v>
      </c>
      <c r="M301" s="3">
        <f t="shared" ca="1" si="56"/>
        <v>0</v>
      </c>
      <c r="N301" s="3">
        <f t="shared" ca="1" si="56"/>
        <v>0</v>
      </c>
      <c r="O301" s="3">
        <f t="shared" ca="1" si="56"/>
        <v>0</v>
      </c>
      <c r="P301" s="3">
        <f t="shared" ca="1" si="56"/>
        <v>0</v>
      </c>
      <c r="Q301" s="3">
        <f t="shared" ca="1" si="56"/>
        <v>0</v>
      </c>
      <c r="R301" s="59" t="str">
        <f t="shared" ca="1" si="49"/>
        <v/>
      </c>
      <c r="S301" s="27" t="str">
        <f t="shared" ca="1" si="50"/>
        <v/>
      </c>
      <c r="T301" s="59" t="str">
        <f t="shared" ca="1" si="51"/>
        <v/>
      </c>
      <c r="U301" s="59" t="str">
        <f t="shared" ca="1" si="52"/>
        <v/>
      </c>
    </row>
    <row r="302" spans="1:21" x14ac:dyDescent="0.25">
      <c r="A302" s="10" t="str">
        <f t="shared" ca="1" si="48"/>
        <v>delete</v>
      </c>
      <c r="B302" s="16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49" t="str" cm="1">
        <f t="array" aca="1" ref="E302" ca="1">IFERROR(IF(_xlfn.XLOOKUP($B302,INDIRECT(SUBSTITUTE("ИсходныеДанные!$где$2:$где$50000","где",$B$4)),INDIRECT(SUBSTITUTE("ИсходныеДанные!$что$2:$что$50000","что",E$4)),"",0,1),"+","-"),"")</f>
        <v/>
      </c>
      <c r="F302" s="3">
        <f t="shared" ca="1" si="56"/>
        <v>0</v>
      </c>
      <c r="G302" s="3">
        <f t="shared" ca="1" si="56"/>
        <v>0</v>
      </c>
      <c r="H302" s="3">
        <f t="shared" ca="1" si="56"/>
        <v>0</v>
      </c>
      <c r="I302" s="3">
        <f t="shared" ca="1" si="56"/>
        <v>0</v>
      </c>
      <c r="J302" s="3">
        <f t="shared" ca="1" si="56"/>
        <v>0</v>
      </c>
      <c r="K302" s="3">
        <f t="shared" ca="1" si="56"/>
        <v>0</v>
      </c>
      <c r="L302" s="3">
        <f t="shared" ca="1" si="56"/>
        <v>0</v>
      </c>
      <c r="M302" s="3">
        <f t="shared" ca="1" si="56"/>
        <v>0</v>
      </c>
      <c r="N302" s="3">
        <f t="shared" ca="1" si="56"/>
        <v>0</v>
      </c>
      <c r="O302" s="3">
        <f t="shared" ca="1" si="56"/>
        <v>0</v>
      </c>
      <c r="P302" s="3">
        <f t="shared" ca="1" si="56"/>
        <v>0</v>
      </c>
      <c r="Q302" s="3">
        <f t="shared" ca="1" si="56"/>
        <v>0</v>
      </c>
      <c r="R302" s="59" t="str">
        <f t="shared" ca="1" si="49"/>
        <v/>
      </c>
      <c r="S302" s="27" t="str">
        <f t="shared" ca="1" si="50"/>
        <v/>
      </c>
      <c r="T302" s="59" t="str">
        <f t="shared" ca="1" si="51"/>
        <v/>
      </c>
      <c r="U302" s="59" t="str">
        <f t="shared" ca="1" si="52"/>
        <v/>
      </c>
    </row>
    <row r="303" spans="1:21" x14ac:dyDescent="0.25">
      <c r="A303" s="10" t="str">
        <f t="shared" ca="1" si="48"/>
        <v>delete</v>
      </c>
      <c r="B303" s="16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49" t="str" cm="1">
        <f t="array" aca="1" ref="E303" ca="1">IFERROR(IF(_xlfn.XLOOKUP($B303,INDIRECT(SUBSTITUTE("ИсходныеДанные!$где$2:$где$50000","где",$B$4)),INDIRECT(SUBSTITUTE("ИсходныеДанные!$что$2:$что$50000","что",E$4)),"",0,1),"+","-"),"")</f>
        <v/>
      </c>
      <c r="F303" s="3">
        <f t="shared" ca="1" si="56"/>
        <v>0</v>
      </c>
      <c r="G303" s="3">
        <f t="shared" ca="1" si="56"/>
        <v>0</v>
      </c>
      <c r="H303" s="3">
        <f t="shared" ca="1" si="56"/>
        <v>0</v>
      </c>
      <c r="I303" s="3">
        <f t="shared" ca="1" si="56"/>
        <v>0</v>
      </c>
      <c r="J303" s="3">
        <f t="shared" ca="1" si="56"/>
        <v>0</v>
      </c>
      <c r="K303" s="3">
        <f t="shared" ca="1" si="56"/>
        <v>0</v>
      </c>
      <c r="L303" s="3">
        <f t="shared" ca="1" si="56"/>
        <v>0</v>
      </c>
      <c r="M303" s="3">
        <f t="shared" ca="1" si="56"/>
        <v>0</v>
      </c>
      <c r="N303" s="3">
        <f t="shared" ca="1" si="56"/>
        <v>0</v>
      </c>
      <c r="O303" s="3">
        <f t="shared" ca="1" si="56"/>
        <v>0</v>
      </c>
      <c r="P303" s="3">
        <f t="shared" ca="1" si="56"/>
        <v>0</v>
      </c>
      <c r="Q303" s="3">
        <f t="shared" ca="1" si="56"/>
        <v>0</v>
      </c>
      <c r="R303" s="59" t="str">
        <f t="shared" ca="1" si="49"/>
        <v/>
      </c>
      <c r="S303" s="27" t="str">
        <f t="shared" ca="1" si="50"/>
        <v/>
      </c>
      <c r="T303" s="59" t="str">
        <f t="shared" ca="1" si="51"/>
        <v/>
      </c>
      <c r="U303" s="59" t="str">
        <f t="shared" ca="1" si="52"/>
        <v/>
      </c>
    </row>
    <row r="304" spans="1:21" x14ac:dyDescent="0.25">
      <c r="A304" s="10" t="str">
        <f t="shared" ca="1" si="48"/>
        <v>delete</v>
      </c>
      <c r="B304" s="16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49" t="str" cm="1">
        <f t="array" aca="1" ref="E304" ca="1">IFERROR(IF(_xlfn.XLOOKUP($B304,INDIRECT(SUBSTITUTE("ИсходныеДанные!$где$2:$где$50000","где",$B$4)),INDIRECT(SUBSTITUTE("ИсходныеДанные!$что$2:$что$50000","что",E$4)),"",0,1),"+","-"),"")</f>
        <v/>
      </c>
      <c r="F304" s="3">
        <f t="shared" ca="1" si="56"/>
        <v>0</v>
      </c>
      <c r="G304" s="3">
        <f t="shared" ca="1" si="56"/>
        <v>0</v>
      </c>
      <c r="H304" s="3">
        <f t="shared" ca="1" si="56"/>
        <v>0</v>
      </c>
      <c r="I304" s="3">
        <f t="shared" ca="1" si="56"/>
        <v>0</v>
      </c>
      <c r="J304" s="3">
        <f t="shared" ca="1" si="56"/>
        <v>0</v>
      </c>
      <c r="K304" s="3">
        <f t="shared" ca="1" si="56"/>
        <v>0</v>
      </c>
      <c r="L304" s="3">
        <f t="shared" ca="1" si="56"/>
        <v>0</v>
      </c>
      <c r="M304" s="3">
        <f t="shared" ca="1" si="56"/>
        <v>0</v>
      </c>
      <c r="N304" s="3">
        <f t="shared" ca="1" si="56"/>
        <v>0</v>
      </c>
      <c r="O304" s="3">
        <f t="shared" ca="1" si="56"/>
        <v>0</v>
      </c>
      <c r="P304" s="3">
        <f t="shared" ca="1" si="56"/>
        <v>0</v>
      </c>
      <c r="Q304" s="3">
        <f t="shared" ca="1" si="56"/>
        <v>0</v>
      </c>
      <c r="R304" s="59" t="str">
        <f t="shared" ca="1" si="49"/>
        <v/>
      </c>
      <c r="S304" s="27" t="str">
        <f t="shared" ca="1" si="50"/>
        <v/>
      </c>
      <c r="T304" s="59" t="str">
        <f t="shared" ca="1" si="51"/>
        <v/>
      </c>
      <c r="U304" s="59" t="str">
        <f t="shared" ca="1" si="52"/>
        <v/>
      </c>
    </row>
    <row r="305" spans="1:21" x14ac:dyDescent="0.25">
      <c r="A305" s="10" t="str">
        <f t="shared" ca="1" si="48"/>
        <v>delete</v>
      </c>
      <c r="B305" s="16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49" t="str" cm="1">
        <f t="array" aca="1" ref="E305" ca="1">IFERROR(IF(_xlfn.XLOOKUP($B305,INDIRECT(SUBSTITUTE("ИсходныеДанные!$где$2:$где$50000","где",$B$4)),INDIRECT(SUBSTITUTE("ИсходныеДанные!$что$2:$что$50000","что",E$4)),"",0,1),"+","-"),"")</f>
        <v/>
      </c>
      <c r="F305" s="3">
        <f t="shared" ca="1" si="56"/>
        <v>0</v>
      </c>
      <c r="G305" s="3">
        <f t="shared" ca="1" si="56"/>
        <v>0</v>
      </c>
      <c r="H305" s="3">
        <f t="shared" ca="1" si="56"/>
        <v>0</v>
      </c>
      <c r="I305" s="3">
        <f t="shared" ca="1" si="56"/>
        <v>0</v>
      </c>
      <c r="J305" s="3">
        <f t="shared" ca="1" si="56"/>
        <v>0</v>
      </c>
      <c r="K305" s="3">
        <f t="shared" ca="1" si="56"/>
        <v>0</v>
      </c>
      <c r="L305" s="3">
        <f t="shared" ca="1" si="56"/>
        <v>0</v>
      </c>
      <c r="M305" s="3">
        <f t="shared" ca="1" si="56"/>
        <v>0</v>
      </c>
      <c r="N305" s="3">
        <f t="shared" ca="1" si="56"/>
        <v>0</v>
      </c>
      <c r="O305" s="3">
        <f t="shared" ca="1" si="56"/>
        <v>0</v>
      </c>
      <c r="P305" s="3">
        <f t="shared" ca="1" si="56"/>
        <v>0</v>
      </c>
      <c r="Q305" s="3">
        <f t="shared" ca="1" si="56"/>
        <v>0</v>
      </c>
      <c r="R305" s="59" t="str">
        <f t="shared" ca="1" si="49"/>
        <v/>
      </c>
      <c r="S305" s="27" t="str">
        <f t="shared" ca="1" si="50"/>
        <v/>
      </c>
      <c r="T305" s="59" t="str">
        <f t="shared" ca="1" si="51"/>
        <v/>
      </c>
      <c r="U305" s="59" t="str">
        <f t="shared" ca="1" si="52"/>
        <v/>
      </c>
    </row>
    <row r="306" spans="1:21" x14ac:dyDescent="0.25">
      <c r="A306" s="10" t="str">
        <f t="shared" ca="1" si="48"/>
        <v>delete</v>
      </c>
      <c r="B306" s="16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49" t="str" cm="1">
        <f t="array" aca="1" ref="E306" ca="1">IFERROR(IF(_xlfn.XLOOKUP($B306,INDIRECT(SUBSTITUTE("ИсходныеДанные!$где$2:$где$50000","где",$B$4)),INDIRECT(SUBSTITUTE("ИсходныеДанные!$что$2:$что$50000","что",E$4)),"",0,1),"+","-"),"")</f>
        <v/>
      </c>
      <c r="F306" s="3">
        <f t="shared" ca="1" si="56"/>
        <v>0</v>
      </c>
      <c r="G306" s="3">
        <f t="shared" ca="1" si="56"/>
        <v>0</v>
      </c>
      <c r="H306" s="3">
        <f t="shared" ca="1" si="56"/>
        <v>0</v>
      </c>
      <c r="I306" s="3">
        <f t="shared" ca="1" si="56"/>
        <v>0</v>
      </c>
      <c r="J306" s="3">
        <f t="shared" ca="1" si="56"/>
        <v>0</v>
      </c>
      <c r="K306" s="3">
        <f t="shared" ca="1" si="56"/>
        <v>0</v>
      </c>
      <c r="L306" s="3">
        <f t="shared" ca="1" si="56"/>
        <v>0</v>
      </c>
      <c r="M306" s="3">
        <f t="shared" ca="1" si="56"/>
        <v>0</v>
      </c>
      <c r="N306" s="3">
        <f t="shared" ca="1" si="56"/>
        <v>0</v>
      </c>
      <c r="O306" s="3">
        <f t="shared" ca="1" si="56"/>
        <v>0</v>
      </c>
      <c r="P306" s="3">
        <f t="shared" ca="1" si="56"/>
        <v>0</v>
      </c>
      <c r="Q306" s="3">
        <f t="shared" ca="1" si="56"/>
        <v>0</v>
      </c>
      <c r="R306" s="59" t="str">
        <f t="shared" ca="1" si="49"/>
        <v/>
      </c>
      <c r="S306" s="27" t="str">
        <f t="shared" ca="1" si="50"/>
        <v/>
      </c>
      <c r="T306" s="59" t="str">
        <f t="shared" ca="1" si="51"/>
        <v/>
      </c>
      <c r="U306" s="59" t="str">
        <f t="shared" ca="1" si="52"/>
        <v/>
      </c>
    </row>
    <row r="307" spans="1:21" x14ac:dyDescent="0.25">
      <c r="A307" s="10" t="str">
        <f t="shared" ca="1" si="48"/>
        <v>delete</v>
      </c>
      <c r="B307" s="16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49" t="str" cm="1">
        <f t="array" aca="1" ref="E307" ca="1">IFERROR(IF(_xlfn.XLOOKUP($B307,INDIRECT(SUBSTITUTE("ИсходныеДанные!$где$2:$где$50000","где",$B$4)),INDIRECT(SUBSTITUTE("ИсходныеДанные!$что$2:$что$50000","что",E$4)),"",0,1),"+","-"),"")</f>
        <v/>
      </c>
      <c r="F307" s="3">
        <f t="shared" ca="1" si="56"/>
        <v>0</v>
      </c>
      <c r="G307" s="3">
        <f t="shared" ca="1" si="56"/>
        <v>0</v>
      </c>
      <c r="H307" s="3">
        <f t="shared" ca="1" si="56"/>
        <v>0</v>
      </c>
      <c r="I307" s="3">
        <f t="shared" ca="1" si="56"/>
        <v>0</v>
      </c>
      <c r="J307" s="3">
        <f t="shared" ca="1" si="56"/>
        <v>0</v>
      </c>
      <c r="K307" s="3">
        <f t="shared" ca="1" si="56"/>
        <v>0</v>
      </c>
      <c r="L307" s="3">
        <f t="shared" ca="1" si="56"/>
        <v>0</v>
      </c>
      <c r="M307" s="3">
        <f t="shared" ca="1" si="56"/>
        <v>0</v>
      </c>
      <c r="N307" s="3">
        <f t="shared" ca="1" si="56"/>
        <v>0</v>
      </c>
      <c r="O307" s="3">
        <f t="shared" ca="1" si="56"/>
        <v>0</v>
      </c>
      <c r="P307" s="3">
        <f t="shared" ca="1" si="56"/>
        <v>0</v>
      </c>
      <c r="Q307" s="3">
        <f t="shared" ca="1" si="56"/>
        <v>0</v>
      </c>
      <c r="R307" s="59" t="str">
        <f t="shared" ca="1" si="49"/>
        <v/>
      </c>
      <c r="S307" s="27" t="str">
        <f t="shared" ca="1" si="50"/>
        <v/>
      </c>
      <c r="T307" s="59" t="str">
        <f t="shared" ca="1" si="51"/>
        <v/>
      </c>
      <c r="U307" s="59" t="str">
        <f t="shared" ca="1" si="52"/>
        <v/>
      </c>
    </row>
    <row r="308" spans="1:21" x14ac:dyDescent="0.25">
      <c r="A308" s="10" t="str">
        <f t="shared" ca="1" si="48"/>
        <v>delete</v>
      </c>
      <c r="B308" s="16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49" t="str" cm="1">
        <f t="array" aca="1" ref="E308" ca="1">IFERROR(IF(_xlfn.XLOOKUP($B308,INDIRECT(SUBSTITUTE("ИсходныеДанные!$где$2:$где$50000","где",$B$4)),INDIRECT(SUBSTITUTE("ИсходныеДанные!$что$2:$что$50000","что",E$4)),"",0,1),"+","-"),"")</f>
        <v/>
      </c>
      <c r="F308" s="3">
        <f t="shared" ca="1" si="56"/>
        <v>0</v>
      </c>
      <c r="G308" s="3">
        <f t="shared" ca="1" si="56"/>
        <v>0</v>
      </c>
      <c r="H308" s="3">
        <f t="shared" ca="1" si="56"/>
        <v>0</v>
      </c>
      <c r="I308" s="3">
        <f t="shared" ca="1" si="56"/>
        <v>0</v>
      </c>
      <c r="J308" s="3">
        <f t="shared" ca="1" si="56"/>
        <v>0</v>
      </c>
      <c r="K308" s="3">
        <f t="shared" ca="1" si="56"/>
        <v>0</v>
      </c>
      <c r="L308" s="3">
        <f t="shared" ca="1" si="56"/>
        <v>0</v>
      </c>
      <c r="M308" s="3">
        <f t="shared" ca="1" si="56"/>
        <v>0</v>
      </c>
      <c r="N308" s="3">
        <f t="shared" ca="1" si="56"/>
        <v>0</v>
      </c>
      <c r="O308" s="3">
        <f t="shared" ca="1" si="56"/>
        <v>0</v>
      </c>
      <c r="P308" s="3">
        <f t="shared" ca="1" si="56"/>
        <v>0</v>
      </c>
      <c r="Q308" s="3">
        <f t="shared" ca="1" si="56"/>
        <v>0</v>
      </c>
      <c r="R308" s="59" t="str">
        <f t="shared" ca="1" si="49"/>
        <v/>
      </c>
      <c r="S308" s="27" t="str">
        <f t="shared" ca="1" si="50"/>
        <v/>
      </c>
      <c r="T308" s="59" t="str">
        <f t="shared" ca="1" si="51"/>
        <v/>
      </c>
      <c r="U308" s="59" t="str">
        <f t="shared" ca="1" si="52"/>
        <v/>
      </c>
    </row>
    <row r="309" spans="1:21" x14ac:dyDescent="0.25">
      <c r="A309" s="10" t="str">
        <f t="shared" ca="1" si="48"/>
        <v>delete</v>
      </c>
      <c r="B309" s="16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49" t="str" cm="1">
        <f t="array" aca="1" ref="E309" ca="1">IFERROR(IF(_xlfn.XLOOKUP($B309,INDIRECT(SUBSTITUTE("ИсходныеДанные!$где$2:$где$50000","где",$B$4)),INDIRECT(SUBSTITUTE("ИсходныеДанные!$что$2:$что$50000","что",E$4)),"",0,1),"+","-"),"")</f>
        <v/>
      </c>
      <c r="F309" s="3">
        <f t="shared" ref="F309:Q318" ca="1" si="57">IF($B309&lt;&gt;"",SUMIF(INDIRECT("ИсходныеДанные!$"&amp;$F$4&amp;"$2:$"&amp;$F$4&amp;"$50000"),$B309&amp;"#"&amp;F$6,INDIRECT("ИсходныеДанные!$J$2:$J$50000")),0)</f>
        <v>0</v>
      </c>
      <c r="G309" s="3">
        <f t="shared" ca="1" si="57"/>
        <v>0</v>
      </c>
      <c r="H309" s="3">
        <f t="shared" ca="1" si="57"/>
        <v>0</v>
      </c>
      <c r="I309" s="3">
        <f t="shared" ca="1" si="57"/>
        <v>0</v>
      </c>
      <c r="J309" s="3">
        <f t="shared" ca="1" si="57"/>
        <v>0</v>
      </c>
      <c r="K309" s="3">
        <f t="shared" ca="1" si="57"/>
        <v>0</v>
      </c>
      <c r="L309" s="3">
        <f t="shared" ca="1" si="57"/>
        <v>0</v>
      </c>
      <c r="M309" s="3">
        <f t="shared" ca="1" si="57"/>
        <v>0</v>
      </c>
      <c r="N309" s="3">
        <f t="shared" ca="1" si="57"/>
        <v>0</v>
      </c>
      <c r="O309" s="3">
        <f t="shared" ca="1" si="57"/>
        <v>0</v>
      </c>
      <c r="P309" s="3">
        <f t="shared" ca="1" si="57"/>
        <v>0</v>
      </c>
      <c r="Q309" s="3">
        <f t="shared" ca="1" si="57"/>
        <v>0</v>
      </c>
      <c r="R309" s="59" t="str">
        <f t="shared" ca="1" si="49"/>
        <v/>
      </c>
      <c r="S309" s="27" t="str">
        <f t="shared" ca="1" si="50"/>
        <v/>
      </c>
      <c r="T309" s="59" t="str">
        <f t="shared" ca="1" si="51"/>
        <v/>
      </c>
      <c r="U309" s="59" t="str">
        <f t="shared" ca="1" si="52"/>
        <v/>
      </c>
    </row>
    <row r="310" spans="1:21" x14ac:dyDescent="0.25">
      <c r="A310" s="10" t="str">
        <f t="shared" ca="1" si="48"/>
        <v>delete</v>
      </c>
      <c r="B310" s="16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49" t="str" cm="1">
        <f t="array" aca="1" ref="E310" ca="1">IFERROR(IF(_xlfn.XLOOKUP($B310,INDIRECT(SUBSTITUTE("ИсходныеДанные!$где$2:$где$50000","где",$B$4)),INDIRECT(SUBSTITUTE("ИсходныеДанные!$что$2:$что$50000","что",E$4)),"",0,1),"+","-"),"")</f>
        <v/>
      </c>
      <c r="F310" s="3">
        <f t="shared" ca="1" si="57"/>
        <v>0</v>
      </c>
      <c r="G310" s="3">
        <f t="shared" ca="1" si="57"/>
        <v>0</v>
      </c>
      <c r="H310" s="3">
        <f t="shared" ca="1" si="57"/>
        <v>0</v>
      </c>
      <c r="I310" s="3">
        <f t="shared" ca="1" si="57"/>
        <v>0</v>
      </c>
      <c r="J310" s="3">
        <f t="shared" ca="1" si="57"/>
        <v>0</v>
      </c>
      <c r="K310" s="3">
        <f t="shared" ca="1" si="57"/>
        <v>0</v>
      </c>
      <c r="L310" s="3">
        <f t="shared" ca="1" si="57"/>
        <v>0</v>
      </c>
      <c r="M310" s="3">
        <f t="shared" ca="1" si="57"/>
        <v>0</v>
      </c>
      <c r="N310" s="3">
        <f t="shared" ca="1" si="57"/>
        <v>0</v>
      </c>
      <c r="O310" s="3">
        <f t="shared" ca="1" si="57"/>
        <v>0</v>
      </c>
      <c r="P310" s="3">
        <f t="shared" ca="1" si="57"/>
        <v>0</v>
      </c>
      <c r="Q310" s="3">
        <f t="shared" ca="1" si="57"/>
        <v>0</v>
      </c>
      <c r="R310" s="59" t="str">
        <f t="shared" ca="1" si="49"/>
        <v/>
      </c>
      <c r="S310" s="27" t="str">
        <f t="shared" ca="1" si="50"/>
        <v/>
      </c>
      <c r="T310" s="59" t="str">
        <f t="shared" ca="1" si="51"/>
        <v/>
      </c>
      <c r="U310" s="59" t="str">
        <f t="shared" ca="1" si="52"/>
        <v/>
      </c>
    </row>
    <row r="311" spans="1:21" x14ac:dyDescent="0.25">
      <c r="A311" s="10" t="str">
        <f t="shared" ca="1" si="48"/>
        <v>delete</v>
      </c>
      <c r="B311" s="16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49" t="str" cm="1">
        <f t="array" aca="1" ref="E311" ca="1">IFERROR(IF(_xlfn.XLOOKUP($B311,INDIRECT(SUBSTITUTE("ИсходныеДанные!$где$2:$где$50000","где",$B$4)),INDIRECT(SUBSTITUTE("ИсходныеДанные!$что$2:$что$50000","что",E$4)),"",0,1),"+","-"),"")</f>
        <v/>
      </c>
      <c r="F311" s="3">
        <f t="shared" ca="1" si="57"/>
        <v>0</v>
      </c>
      <c r="G311" s="3">
        <f t="shared" ca="1" si="57"/>
        <v>0</v>
      </c>
      <c r="H311" s="3">
        <f t="shared" ca="1" si="57"/>
        <v>0</v>
      </c>
      <c r="I311" s="3">
        <f t="shared" ca="1" si="57"/>
        <v>0</v>
      </c>
      <c r="J311" s="3">
        <f t="shared" ca="1" si="57"/>
        <v>0</v>
      </c>
      <c r="K311" s="3">
        <f t="shared" ca="1" si="57"/>
        <v>0</v>
      </c>
      <c r="L311" s="3">
        <f t="shared" ca="1" si="57"/>
        <v>0</v>
      </c>
      <c r="M311" s="3">
        <f t="shared" ca="1" si="57"/>
        <v>0</v>
      </c>
      <c r="N311" s="3">
        <f t="shared" ca="1" si="57"/>
        <v>0</v>
      </c>
      <c r="O311" s="3">
        <f t="shared" ca="1" si="57"/>
        <v>0</v>
      </c>
      <c r="P311" s="3">
        <f t="shared" ca="1" si="57"/>
        <v>0</v>
      </c>
      <c r="Q311" s="3">
        <f t="shared" ca="1" si="57"/>
        <v>0</v>
      </c>
      <c r="R311" s="59" t="str">
        <f t="shared" ca="1" si="49"/>
        <v/>
      </c>
      <c r="S311" s="27" t="str">
        <f t="shared" ca="1" si="50"/>
        <v/>
      </c>
      <c r="T311" s="59" t="str">
        <f t="shared" ca="1" si="51"/>
        <v/>
      </c>
      <c r="U311" s="59" t="str">
        <f t="shared" ca="1" si="52"/>
        <v/>
      </c>
    </row>
    <row r="312" spans="1:21" x14ac:dyDescent="0.25">
      <c r="A312" s="10" t="str">
        <f t="shared" ca="1" si="48"/>
        <v>delete</v>
      </c>
      <c r="B312" s="16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49" t="str" cm="1">
        <f t="array" aca="1" ref="E312" ca="1">IFERROR(IF(_xlfn.XLOOKUP($B312,INDIRECT(SUBSTITUTE("ИсходныеДанные!$где$2:$где$50000","где",$B$4)),INDIRECT(SUBSTITUTE("ИсходныеДанные!$что$2:$что$50000","что",E$4)),"",0,1),"+","-"),"")</f>
        <v/>
      </c>
      <c r="F312" s="3">
        <f t="shared" ca="1" si="57"/>
        <v>0</v>
      </c>
      <c r="G312" s="3">
        <f t="shared" ca="1" si="57"/>
        <v>0</v>
      </c>
      <c r="H312" s="3">
        <f t="shared" ca="1" si="57"/>
        <v>0</v>
      </c>
      <c r="I312" s="3">
        <f t="shared" ca="1" si="57"/>
        <v>0</v>
      </c>
      <c r="J312" s="3">
        <f t="shared" ca="1" si="57"/>
        <v>0</v>
      </c>
      <c r="K312" s="3">
        <f t="shared" ca="1" si="57"/>
        <v>0</v>
      </c>
      <c r="L312" s="3">
        <f t="shared" ca="1" si="57"/>
        <v>0</v>
      </c>
      <c r="M312" s="3">
        <f t="shared" ca="1" si="57"/>
        <v>0</v>
      </c>
      <c r="N312" s="3">
        <f t="shared" ca="1" si="57"/>
        <v>0</v>
      </c>
      <c r="O312" s="3">
        <f t="shared" ca="1" si="57"/>
        <v>0</v>
      </c>
      <c r="P312" s="3">
        <f t="shared" ca="1" si="57"/>
        <v>0</v>
      </c>
      <c r="Q312" s="3">
        <f t="shared" ca="1" si="57"/>
        <v>0</v>
      </c>
      <c r="R312" s="59" t="str">
        <f t="shared" ca="1" si="49"/>
        <v/>
      </c>
      <c r="S312" s="27" t="str">
        <f t="shared" ca="1" si="50"/>
        <v/>
      </c>
      <c r="T312" s="59" t="str">
        <f t="shared" ca="1" si="51"/>
        <v/>
      </c>
      <c r="U312" s="59" t="str">
        <f t="shared" ca="1" si="52"/>
        <v/>
      </c>
    </row>
    <row r="313" spans="1:21" x14ac:dyDescent="0.25">
      <c r="A313" s="10" t="str">
        <f t="shared" ca="1" si="48"/>
        <v>delete</v>
      </c>
      <c r="B313" s="16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49" t="str" cm="1">
        <f t="array" aca="1" ref="E313" ca="1">IFERROR(IF(_xlfn.XLOOKUP($B313,INDIRECT(SUBSTITUTE("ИсходныеДанные!$где$2:$где$50000","где",$B$4)),INDIRECT(SUBSTITUTE("ИсходныеДанные!$что$2:$что$50000","что",E$4)),"",0,1),"+","-"),"")</f>
        <v/>
      </c>
      <c r="F313" s="3">
        <f t="shared" ca="1" si="57"/>
        <v>0</v>
      </c>
      <c r="G313" s="3">
        <f t="shared" ca="1" si="57"/>
        <v>0</v>
      </c>
      <c r="H313" s="3">
        <f t="shared" ca="1" si="57"/>
        <v>0</v>
      </c>
      <c r="I313" s="3">
        <f t="shared" ca="1" si="57"/>
        <v>0</v>
      </c>
      <c r="J313" s="3">
        <f t="shared" ca="1" si="57"/>
        <v>0</v>
      </c>
      <c r="K313" s="3">
        <f t="shared" ca="1" si="57"/>
        <v>0</v>
      </c>
      <c r="L313" s="3">
        <f t="shared" ca="1" si="57"/>
        <v>0</v>
      </c>
      <c r="M313" s="3">
        <f t="shared" ca="1" si="57"/>
        <v>0</v>
      </c>
      <c r="N313" s="3">
        <f t="shared" ca="1" si="57"/>
        <v>0</v>
      </c>
      <c r="O313" s="3">
        <f t="shared" ca="1" si="57"/>
        <v>0</v>
      </c>
      <c r="P313" s="3">
        <f t="shared" ca="1" si="57"/>
        <v>0</v>
      </c>
      <c r="Q313" s="3">
        <f t="shared" ca="1" si="57"/>
        <v>0</v>
      </c>
      <c r="R313" s="59" t="str">
        <f t="shared" ca="1" si="49"/>
        <v/>
      </c>
      <c r="S313" s="27" t="str">
        <f t="shared" ca="1" si="50"/>
        <v/>
      </c>
      <c r="T313" s="59" t="str">
        <f t="shared" ca="1" si="51"/>
        <v/>
      </c>
      <c r="U313" s="59" t="str">
        <f t="shared" ca="1" si="52"/>
        <v/>
      </c>
    </row>
    <row r="314" spans="1:21" x14ac:dyDescent="0.25">
      <c r="A314" s="10" t="str">
        <f t="shared" ca="1" si="48"/>
        <v>delete</v>
      </c>
      <c r="B314" s="16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49" t="str" cm="1">
        <f t="array" aca="1" ref="E314" ca="1">IFERROR(IF(_xlfn.XLOOKUP($B314,INDIRECT(SUBSTITUTE("ИсходныеДанные!$где$2:$где$50000","где",$B$4)),INDIRECT(SUBSTITUTE("ИсходныеДанные!$что$2:$что$50000","что",E$4)),"",0,1),"+","-"),"")</f>
        <v/>
      </c>
      <c r="F314" s="3">
        <f t="shared" ca="1" si="57"/>
        <v>0</v>
      </c>
      <c r="G314" s="3">
        <f t="shared" ca="1" si="57"/>
        <v>0</v>
      </c>
      <c r="H314" s="3">
        <f t="shared" ca="1" si="57"/>
        <v>0</v>
      </c>
      <c r="I314" s="3">
        <f t="shared" ca="1" si="57"/>
        <v>0</v>
      </c>
      <c r="J314" s="3">
        <f t="shared" ca="1" si="57"/>
        <v>0</v>
      </c>
      <c r="K314" s="3">
        <f t="shared" ca="1" si="57"/>
        <v>0</v>
      </c>
      <c r="L314" s="3">
        <f t="shared" ca="1" si="57"/>
        <v>0</v>
      </c>
      <c r="M314" s="3">
        <f t="shared" ca="1" si="57"/>
        <v>0</v>
      </c>
      <c r="N314" s="3">
        <f t="shared" ca="1" si="57"/>
        <v>0</v>
      </c>
      <c r="O314" s="3">
        <f t="shared" ca="1" si="57"/>
        <v>0</v>
      </c>
      <c r="P314" s="3">
        <f t="shared" ca="1" si="57"/>
        <v>0</v>
      </c>
      <c r="Q314" s="3">
        <f t="shared" ca="1" si="57"/>
        <v>0</v>
      </c>
      <c r="R314" s="59" t="str">
        <f t="shared" ca="1" si="49"/>
        <v/>
      </c>
      <c r="S314" s="27" t="str">
        <f t="shared" ca="1" si="50"/>
        <v/>
      </c>
      <c r="T314" s="59" t="str">
        <f t="shared" ca="1" si="51"/>
        <v/>
      </c>
      <c r="U314" s="59" t="str">
        <f t="shared" ca="1" si="52"/>
        <v/>
      </c>
    </row>
    <row r="315" spans="1:21" x14ac:dyDescent="0.25">
      <c r="A315" s="10" t="str">
        <f t="shared" ca="1" si="48"/>
        <v>delete</v>
      </c>
      <c r="B315" s="16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49" t="str" cm="1">
        <f t="array" aca="1" ref="E315" ca="1">IFERROR(IF(_xlfn.XLOOKUP($B315,INDIRECT(SUBSTITUTE("ИсходныеДанные!$где$2:$где$50000","где",$B$4)),INDIRECT(SUBSTITUTE("ИсходныеДанные!$что$2:$что$50000","что",E$4)),"",0,1),"+","-"),"")</f>
        <v/>
      </c>
      <c r="F315" s="3">
        <f t="shared" ca="1" si="57"/>
        <v>0</v>
      </c>
      <c r="G315" s="3">
        <f t="shared" ca="1" si="57"/>
        <v>0</v>
      </c>
      <c r="H315" s="3">
        <f t="shared" ca="1" si="57"/>
        <v>0</v>
      </c>
      <c r="I315" s="3">
        <f t="shared" ca="1" si="57"/>
        <v>0</v>
      </c>
      <c r="J315" s="3">
        <f t="shared" ca="1" si="57"/>
        <v>0</v>
      </c>
      <c r="K315" s="3">
        <f t="shared" ca="1" si="57"/>
        <v>0</v>
      </c>
      <c r="L315" s="3">
        <f t="shared" ca="1" si="57"/>
        <v>0</v>
      </c>
      <c r="M315" s="3">
        <f t="shared" ca="1" si="57"/>
        <v>0</v>
      </c>
      <c r="N315" s="3">
        <f t="shared" ca="1" si="57"/>
        <v>0</v>
      </c>
      <c r="O315" s="3">
        <f t="shared" ca="1" si="57"/>
        <v>0</v>
      </c>
      <c r="P315" s="3">
        <f t="shared" ca="1" si="57"/>
        <v>0</v>
      </c>
      <c r="Q315" s="3">
        <f t="shared" ca="1" si="57"/>
        <v>0</v>
      </c>
      <c r="R315" s="59" t="str">
        <f t="shared" ca="1" si="49"/>
        <v/>
      </c>
      <c r="S315" s="27" t="str">
        <f t="shared" ca="1" si="50"/>
        <v/>
      </c>
      <c r="T315" s="59" t="str">
        <f t="shared" ca="1" si="51"/>
        <v/>
      </c>
      <c r="U315" s="59" t="str">
        <f t="shared" ca="1" si="52"/>
        <v/>
      </c>
    </row>
    <row r="316" spans="1:21" x14ac:dyDescent="0.25">
      <c r="A316" s="10" t="str">
        <f t="shared" ca="1" si="48"/>
        <v>delete</v>
      </c>
      <c r="B316" s="16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49" t="str" cm="1">
        <f t="array" aca="1" ref="E316" ca="1">IFERROR(IF(_xlfn.XLOOKUP($B316,INDIRECT(SUBSTITUTE("ИсходныеДанные!$где$2:$где$50000","где",$B$4)),INDIRECT(SUBSTITUTE("ИсходныеДанные!$что$2:$что$50000","что",E$4)),"",0,1),"+","-"),"")</f>
        <v/>
      </c>
      <c r="F316" s="3">
        <f t="shared" ca="1" si="57"/>
        <v>0</v>
      </c>
      <c r="G316" s="3">
        <f t="shared" ca="1" si="57"/>
        <v>0</v>
      </c>
      <c r="H316" s="3">
        <f t="shared" ca="1" si="57"/>
        <v>0</v>
      </c>
      <c r="I316" s="3">
        <f t="shared" ca="1" si="57"/>
        <v>0</v>
      </c>
      <c r="J316" s="3">
        <f t="shared" ca="1" si="57"/>
        <v>0</v>
      </c>
      <c r="K316" s="3">
        <f t="shared" ca="1" si="57"/>
        <v>0</v>
      </c>
      <c r="L316" s="3">
        <f t="shared" ca="1" si="57"/>
        <v>0</v>
      </c>
      <c r="M316" s="3">
        <f t="shared" ca="1" si="57"/>
        <v>0</v>
      </c>
      <c r="N316" s="3">
        <f t="shared" ca="1" si="57"/>
        <v>0</v>
      </c>
      <c r="O316" s="3">
        <f t="shared" ca="1" si="57"/>
        <v>0</v>
      </c>
      <c r="P316" s="3">
        <f t="shared" ca="1" si="57"/>
        <v>0</v>
      </c>
      <c r="Q316" s="3">
        <f t="shared" ca="1" si="57"/>
        <v>0</v>
      </c>
      <c r="R316" s="59" t="str">
        <f t="shared" ca="1" si="49"/>
        <v/>
      </c>
      <c r="S316" s="27" t="str">
        <f t="shared" ca="1" si="50"/>
        <v/>
      </c>
      <c r="T316" s="59" t="str">
        <f t="shared" ca="1" si="51"/>
        <v/>
      </c>
      <c r="U316" s="59" t="str">
        <f t="shared" ca="1" si="52"/>
        <v/>
      </c>
    </row>
    <row r="317" spans="1:21" x14ac:dyDescent="0.25">
      <c r="A317" s="10" t="str">
        <f t="shared" ca="1" si="48"/>
        <v>delete</v>
      </c>
      <c r="B317" s="16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49" t="str" cm="1">
        <f t="array" aca="1" ref="E317" ca="1">IFERROR(IF(_xlfn.XLOOKUP($B317,INDIRECT(SUBSTITUTE("ИсходныеДанные!$где$2:$где$50000","где",$B$4)),INDIRECT(SUBSTITUTE("ИсходныеДанные!$что$2:$что$50000","что",E$4)),"",0,1),"+","-"),"")</f>
        <v/>
      </c>
      <c r="F317" s="3">
        <f t="shared" ca="1" si="57"/>
        <v>0</v>
      </c>
      <c r="G317" s="3">
        <f t="shared" ca="1" si="57"/>
        <v>0</v>
      </c>
      <c r="H317" s="3">
        <f t="shared" ca="1" si="57"/>
        <v>0</v>
      </c>
      <c r="I317" s="3">
        <f t="shared" ca="1" si="57"/>
        <v>0</v>
      </c>
      <c r="J317" s="3">
        <f t="shared" ca="1" si="57"/>
        <v>0</v>
      </c>
      <c r="K317" s="3">
        <f t="shared" ca="1" si="57"/>
        <v>0</v>
      </c>
      <c r="L317" s="3">
        <f t="shared" ca="1" si="57"/>
        <v>0</v>
      </c>
      <c r="M317" s="3">
        <f t="shared" ca="1" si="57"/>
        <v>0</v>
      </c>
      <c r="N317" s="3">
        <f t="shared" ca="1" si="57"/>
        <v>0</v>
      </c>
      <c r="O317" s="3">
        <f t="shared" ca="1" si="57"/>
        <v>0</v>
      </c>
      <c r="P317" s="3">
        <f t="shared" ca="1" si="57"/>
        <v>0</v>
      </c>
      <c r="Q317" s="3">
        <f t="shared" ca="1" si="57"/>
        <v>0</v>
      </c>
      <c r="R317" s="59" t="str">
        <f t="shared" ca="1" si="49"/>
        <v/>
      </c>
      <c r="S317" s="27" t="str">
        <f t="shared" ca="1" si="50"/>
        <v/>
      </c>
      <c r="T317" s="59" t="str">
        <f t="shared" ca="1" si="51"/>
        <v/>
      </c>
      <c r="U317" s="59" t="str">
        <f t="shared" ca="1" si="52"/>
        <v/>
      </c>
    </row>
    <row r="318" spans="1:21" x14ac:dyDescent="0.25">
      <c r="A318" s="10" t="str">
        <f t="shared" ca="1" si="48"/>
        <v>delete</v>
      </c>
      <c r="B318" s="16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49" t="str" cm="1">
        <f t="array" aca="1" ref="E318" ca="1">IFERROR(IF(_xlfn.XLOOKUP($B318,INDIRECT(SUBSTITUTE("ИсходныеДанные!$где$2:$где$50000","где",$B$4)),INDIRECT(SUBSTITUTE("ИсходныеДанные!$что$2:$что$50000","что",E$4)),"",0,1),"+","-"),"")</f>
        <v/>
      </c>
      <c r="F318" s="3">
        <f t="shared" ca="1" si="57"/>
        <v>0</v>
      </c>
      <c r="G318" s="3">
        <f t="shared" ca="1" si="57"/>
        <v>0</v>
      </c>
      <c r="H318" s="3">
        <f t="shared" ca="1" si="57"/>
        <v>0</v>
      </c>
      <c r="I318" s="3">
        <f t="shared" ca="1" si="57"/>
        <v>0</v>
      </c>
      <c r="J318" s="3">
        <f t="shared" ca="1" si="57"/>
        <v>0</v>
      </c>
      <c r="K318" s="3">
        <f t="shared" ca="1" si="57"/>
        <v>0</v>
      </c>
      <c r="L318" s="3">
        <f t="shared" ca="1" si="57"/>
        <v>0</v>
      </c>
      <c r="M318" s="3">
        <f t="shared" ca="1" si="57"/>
        <v>0</v>
      </c>
      <c r="N318" s="3">
        <f t="shared" ca="1" si="57"/>
        <v>0</v>
      </c>
      <c r="O318" s="3">
        <f t="shared" ca="1" si="57"/>
        <v>0</v>
      </c>
      <c r="P318" s="3">
        <f t="shared" ca="1" si="57"/>
        <v>0</v>
      </c>
      <c r="Q318" s="3">
        <f t="shared" ca="1" si="57"/>
        <v>0</v>
      </c>
      <c r="R318" s="59" t="str">
        <f t="shared" ca="1" si="49"/>
        <v/>
      </c>
      <c r="S318" s="27" t="str">
        <f t="shared" ca="1" si="50"/>
        <v/>
      </c>
      <c r="T318" s="59" t="str">
        <f t="shared" ca="1" si="51"/>
        <v/>
      </c>
      <c r="U318" s="59" t="str">
        <f t="shared" ca="1" si="52"/>
        <v/>
      </c>
    </row>
    <row r="319" spans="1:21" x14ac:dyDescent="0.25">
      <c r="A319" s="10" t="str">
        <f t="shared" ca="1" si="48"/>
        <v>delete</v>
      </c>
      <c r="B319" s="16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49" t="str" cm="1">
        <f t="array" aca="1" ref="E319" ca="1">IFERROR(IF(_xlfn.XLOOKUP($B319,INDIRECT(SUBSTITUTE("ИсходныеДанные!$где$2:$где$50000","где",$B$4)),INDIRECT(SUBSTITUTE("ИсходныеДанные!$что$2:$что$50000","что",E$4)),"",0,1),"+","-"),"")</f>
        <v/>
      </c>
      <c r="F319" s="3">
        <f t="shared" ref="F319:Q328" ca="1" si="58">IF($B319&lt;&gt;"",SUMIF(INDIRECT("ИсходныеДанные!$"&amp;$F$4&amp;"$2:$"&amp;$F$4&amp;"$50000"),$B319&amp;"#"&amp;F$6,INDIRECT("ИсходныеДанные!$J$2:$J$50000")),0)</f>
        <v>0</v>
      </c>
      <c r="G319" s="3">
        <f t="shared" ca="1" si="58"/>
        <v>0</v>
      </c>
      <c r="H319" s="3">
        <f t="shared" ca="1" si="58"/>
        <v>0</v>
      </c>
      <c r="I319" s="3">
        <f t="shared" ca="1" si="58"/>
        <v>0</v>
      </c>
      <c r="J319" s="3">
        <f t="shared" ca="1" si="58"/>
        <v>0</v>
      </c>
      <c r="K319" s="3">
        <f t="shared" ca="1" si="58"/>
        <v>0</v>
      </c>
      <c r="L319" s="3">
        <f t="shared" ca="1" si="58"/>
        <v>0</v>
      </c>
      <c r="M319" s="3">
        <f t="shared" ca="1" si="58"/>
        <v>0</v>
      </c>
      <c r="N319" s="3">
        <f t="shared" ca="1" si="58"/>
        <v>0</v>
      </c>
      <c r="O319" s="3">
        <f t="shared" ca="1" si="58"/>
        <v>0</v>
      </c>
      <c r="P319" s="3">
        <f t="shared" ca="1" si="58"/>
        <v>0</v>
      </c>
      <c r="Q319" s="3">
        <f t="shared" ca="1" si="58"/>
        <v>0</v>
      </c>
      <c r="R319" s="59" t="str">
        <f t="shared" ca="1" si="49"/>
        <v/>
      </c>
      <c r="S319" s="27" t="str">
        <f t="shared" ca="1" si="50"/>
        <v/>
      </c>
      <c r="T319" s="59" t="str">
        <f t="shared" ca="1" si="51"/>
        <v/>
      </c>
      <c r="U319" s="59" t="str">
        <f t="shared" ca="1" si="52"/>
        <v/>
      </c>
    </row>
    <row r="320" spans="1:21" x14ac:dyDescent="0.25">
      <c r="A320" s="10" t="str">
        <f t="shared" ca="1" si="48"/>
        <v>delete</v>
      </c>
      <c r="B320" s="16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49" t="str" cm="1">
        <f t="array" aca="1" ref="E320" ca="1">IFERROR(IF(_xlfn.XLOOKUP($B320,INDIRECT(SUBSTITUTE("ИсходныеДанные!$где$2:$где$50000","где",$B$4)),INDIRECT(SUBSTITUTE("ИсходныеДанные!$что$2:$что$50000","что",E$4)),"",0,1),"+","-"),"")</f>
        <v/>
      </c>
      <c r="F320" s="3">
        <f t="shared" ca="1" si="58"/>
        <v>0</v>
      </c>
      <c r="G320" s="3">
        <f t="shared" ca="1" si="58"/>
        <v>0</v>
      </c>
      <c r="H320" s="3">
        <f t="shared" ca="1" si="58"/>
        <v>0</v>
      </c>
      <c r="I320" s="3">
        <f t="shared" ca="1" si="58"/>
        <v>0</v>
      </c>
      <c r="J320" s="3">
        <f t="shared" ca="1" si="58"/>
        <v>0</v>
      </c>
      <c r="K320" s="3">
        <f t="shared" ca="1" si="58"/>
        <v>0</v>
      </c>
      <c r="L320" s="3">
        <f t="shared" ca="1" si="58"/>
        <v>0</v>
      </c>
      <c r="M320" s="3">
        <f t="shared" ca="1" si="58"/>
        <v>0</v>
      </c>
      <c r="N320" s="3">
        <f t="shared" ca="1" si="58"/>
        <v>0</v>
      </c>
      <c r="O320" s="3">
        <f t="shared" ca="1" si="58"/>
        <v>0</v>
      </c>
      <c r="P320" s="3">
        <f t="shared" ca="1" si="58"/>
        <v>0</v>
      </c>
      <c r="Q320" s="3">
        <f t="shared" ca="1" si="58"/>
        <v>0</v>
      </c>
      <c r="R320" s="59" t="str">
        <f t="shared" ca="1" si="49"/>
        <v/>
      </c>
      <c r="S320" s="27" t="str">
        <f t="shared" ca="1" si="50"/>
        <v/>
      </c>
      <c r="T320" s="59" t="str">
        <f t="shared" ca="1" si="51"/>
        <v/>
      </c>
      <c r="U320" s="59" t="str">
        <f t="shared" ca="1" si="52"/>
        <v/>
      </c>
    </row>
    <row r="321" spans="1:21" x14ac:dyDescent="0.25">
      <c r="A321" s="10" t="str">
        <f t="shared" ca="1" si="48"/>
        <v>delete</v>
      </c>
      <c r="B321" s="16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49" t="str" cm="1">
        <f t="array" aca="1" ref="E321" ca="1">IFERROR(IF(_xlfn.XLOOKUP($B321,INDIRECT(SUBSTITUTE("ИсходныеДанные!$где$2:$где$50000","где",$B$4)),INDIRECT(SUBSTITUTE("ИсходныеДанные!$что$2:$что$50000","что",E$4)),"",0,1),"+","-"),"")</f>
        <v/>
      </c>
      <c r="F321" s="3">
        <f t="shared" ca="1" si="58"/>
        <v>0</v>
      </c>
      <c r="G321" s="3">
        <f t="shared" ca="1" si="58"/>
        <v>0</v>
      </c>
      <c r="H321" s="3">
        <f t="shared" ca="1" si="58"/>
        <v>0</v>
      </c>
      <c r="I321" s="3">
        <f t="shared" ca="1" si="58"/>
        <v>0</v>
      </c>
      <c r="J321" s="3">
        <f t="shared" ca="1" si="58"/>
        <v>0</v>
      </c>
      <c r="K321" s="3">
        <f t="shared" ca="1" si="58"/>
        <v>0</v>
      </c>
      <c r="L321" s="3">
        <f t="shared" ca="1" si="58"/>
        <v>0</v>
      </c>
      <c r="M321" s="3">
        <f t="shared" ca="1" si="58"/>
        <v>0</v>
      </c>
      <c r="N321" s="3">
        <f t="shared" ca="1" si="58"/>
        <v>0</v>
      </c>
      <c r="O321" s="3">
        <f t="shared" ca="1" si="58"/>
        <v>0</v>
      </c>
      <c r="P321" s="3">
        <f t="shared" ca="1" si="58"/>
        <v>0</v>
      </c>
      <c r="Q321" s="3">
        <f t="shared" ca="1" si="58"/>
        <v>0</v>
      </c>
      <c r="R321" s="59" t="str">
        <f t="shared" ca="1" si="49"/>
        <v/>
      </c>
      <c r="S321" s="27" t="str">
        <f t="shared" ca="1" si="50"/>
        <v/>
      </c>
      <c r="T321" s="59" t="str">
        <f t="shared" ca="1" si="51"/>
        <v/>
      </c>
      <c r="U321" s="59" t="str">
        <f t="shared" ca="1" si="52"/>
        <v/>
      </c>
    </row>
    <row r="322" spans="1:21" x14ac:dyDescent="0.25">
      <c r="A322" s="10" t="str">
        <f t="shared" ca="1" si="48"/>
        <v>delete</v>
      </c>
      <c r="B322" s="16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49" t="str" cm="1">
        <f t="array" aca="1" ref="E322" ca="1">IFERROR(IF(_xlfn.XLOOKUP($B322,INDIRECT(SUBSTITUTE("ИсходныеДанные!$где$2:$где$50000","где",$B$4)),INDIRECT(SUBSTITUTE("ИсходныеДанные!$что$2:$что$50000","что",E$4)),"",0,1),"+","-"),"")</f>
        <v/>
      </c>
      <c r="F322" s="3">
        <f t="shared" ca="1" si="58"/>
        <v>0</v>
      </c>
      <c r="G322" s="3">
        <f t="shared" ca="1" si="58"/>
        <v>0</v>
      </c>
      <c r="H322" s="3">
        <f t="shared" ca="1" si="58"/>
        <v>0</v>
      </c>
      <c r="I322" s="3">
        <f t="shared" ca="1" si="58"/>
        <v>0</v>
      </c>
      <c r="J322" s="3">
        <f t="shared" ca="1" si="58"/>
        <v>0</v>
      </c>
      <c r="K322" s="3">
        <f t="shared" ca="1" si="58"/>
        <v>0</v>
      </c>
      <c r="L322" s="3">
        <f t="shared" ca="1" si="58"/>
        <v>0</v>
      </c>
      <c r="M322" s="3">
        <f t="shared" ca="1" si="58"/>
        <v>0</v>
      </c>
      <c r="N322" s="3">
        <f t="shared" ca="1" si="58"/>
        <v>0</v>
      </c>
      <c r="O322" s="3">
        <f t="shared" ca="1" si="58"/>
        <v>0</v>
      </c>
      <c r="P322" s="3">
        <f t="shared" ca="1" si="58"/>
        <v>0</v>
      </c>
      <c r="Q322" s="3">
        <f t="shared" ca="1" si="58"/>
        <v>0</v>
      </c>
      <c r="R322" s="59" t="str">
        <f t="shared" ca="1" si="49"/>
        <v/>
      </c>
      <c r="S322" s="27" t="str">
        <f t="shared" ca="1" si="50"/>
        <v/>
      </c>
      <c r="T322" s="59" t="str">
        <f t="shared" ca="1" si="51"/>
        <v/>
      </c>
      <c r="U322" s="59" t="str">
        <f t="shared" ca="1" si="52"/>
        <v/>
      </c>
    </row>
    <row r="323" spans="1:21" x14ac:dyDescent="0.25">
      <c r="A323" s="10" t="str">
        <f t="shared" ca="1" si="48"/>
        <v>delete</v>
      </c>
      <c r="B323" s="16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49" t="str" cm="1">
        <f t="array" aca="1" ref="E323" ca="1">IFERROR(IF(_xlfn.XLOOKUP($B323,INDIRECT(SUBSTITUTE("ИсходныеДанные!$где$2:$где$50000","где",$B$4)),INDIRECT(SUBSTITUTE("ИсходныеДанные!$что$2:$что$50000","что",E$4)),"",0,1),"+","-"),"")</f>
        <v/>
      </c>
      <c r="F323" s="3">
        <f t="shared" ca="1" si="58"/>
        <v>0</v>
      </c>
      <c r="G323" s="3">
        <f t="shared" ca="1" si="58"/>
        <v>0</v>
      </c>
      <c r="H323" s="3">
        <f t="shared" ca="1" si="58"/>
        <v>0</v>
      </c>
      <c r="I323" s="3">
        <f t="shared" ca="1" si="58"/>
        <v>0</v>
      </c>
      <c r="J323" s="3">
        <f t="shared" ca="1" si="58"/>
        <v>0</v>
      </c>
      <c r="K323" s="3">
        <f t="shared" ca="1" si="58"/>
        <v>0</v>
      </c>
      <c r="L323" s="3">
        <f t="shared" ca="1" si="58"/>
        <v>0</v>
      </c>
      <c r="M323" s="3">
        <f t="shared" ca="1" si="58"/>
        <v>0</v>
      </c>
      <c r="N323" s="3">
        <f t="shared" ca="1" si="58"/>
        <v>0</v>
      </c>
      <c r="O323" s="3">
        <f t="shared" ca="1" si="58"/>
        <v>0</v>
      </c>
      <c r="P323" s="3">
        <f t="shared" ca="1" si="58"/>
        <v>0</v>
      </c>
      <c r="Q323" s="3">
        <f t="shared" ca="1" si="58"/>
        <v>0</v>
      </c>
      <c r="R323" s="59" t="str">
        <f t="shared" ca="1" si="49"/>
        <v/>
      </c>
      <c r="S323" s="27" t="str">
        <f t="shared" ca="1" si="50"/>
        <v/>
      </c>
      <c r="T323" s="59" t="str">
        <f t="shared" ca="1" si="51"/>
        <v/>
      </c>
      <c r="U323" s="59" t="str">
        <f t="shared" ca="1" si="52"/>
        <v/>
      </c>
    </row>
    <row r="324" spans="1:21" x14ac:dyDescent="0.25">
      <c r="A324" s="10" t="str">
        <f t="shared" ca="1" si="48"/>
        <v>delete</v>
      </c>
      <c r="B324" s="16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49" t="str" cm="1">
        <f t="array" aca="1" ref="E324" ca="1">IFERROR(IF(_xlfn.XLOOKUP($B324,INDIRECT(SUBSTITUTE("ИсходныеДанные!$где$2:$где$50000","где",$B$4)),INDIRECT(SUBSTITUTE("ИсходныеДанные!$что$2:$что$50000","что",E$4)),"",0,1),"+","-"),"")</f>
        <v/>
      </c>
      <c r="F324" s="3">
        <f t="shared" ca="1" si="58"/>
        <v>0</v>
      </c>
      <c r="G324" s="3">
        <f t="shared" ca="1" si="58"/>
        <v>0</v>
      </c>
      <c r="H324" s="3">
        <f t="shared" ca="1" si="58"/>
        <v>0</v>
      </c>
      <c r="I324" s="3">
        <f t="shared" ca="1" si="58"/>
        <v>0</v>
      </c>
      <c r="J324" s="3">
        <f t="shared" ca="1" si="58"/>
        <v>0</v>
      </c>
      <c r="K324" s="3">
        <f t="shared" ca="1" si="58"/>
        <v>0</v>
      </c>
      <c r="L324" s="3">
        <f t="shared" ca="1" si="58"/>
        <v>0</v>
      </c>
      <c r="M324" s="3">
        <f t="shared" ca="1" si="58"/>
        <v>0</v>
      </c>
      <c r="N324" s="3">
        <f t="shared" ca="1" si="58"/>
        <v>0</v>
      </c>
      <c r="O324" s="3">
        <f t="shared" ca="1" si="58"/>
        <v>0</v>
      </c>
      <c r="P324" s="3">
        <f t="shared" ca="1" si="58"/>
        <v>0</v>
      </c>
      <c r="Q324" s="3">
        <f t="shared" ca="1" si="58"/>
        <v>0</v>
      </c>
      <c r="R324" s="59" t="str">
        <f t="shared" ca="1" si="49"/>
        <v/>
      </c>
      <c r="S324" s="27" t="str">
        <f t="shared" ca="1" si="50"/>
        <v/>
      </c>
      <c r="T324" s="59" t="str">
        <f t="shared" ca="1" si="51"/>
        <v/>
      </c>
      <c r="U324" s="59" t="str">
        <f t="shared" ca="1" si="52"/>
        <v/>
      </c>
    </row>
    <row r="325" spans="1:21" x14ac:dyDescent="0.25">
      <c r="A325" s="10" t="str">
        <f t="shared" ca="1" si="48"/>
        <v>delete</v>
      </c>
      <c r="B325" s="16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49" t="str" cm="1">
        <f t="array" aca="1" ref="E325" ca="1">IFERROR(IF(_xlfn.XLOOKUP($B325,INDIRECT(SUBSTITUTE("ИсходныеДанные!$где$2:$где$50000","где",$B$4)),INDIRECT(SUBSTITUTE("ИсходныеДанные!$что$2:$что$50000","что",E$4)),"",0,1),"+","-"),"")</f>
        <v/>
      </c>
      <c r="F325" s="3">
        <f t="shared" ca="1" si="58"/>
        <v>0</v>
      </c>
      <c r="G325" s="3">
        <f t="shared" ca="1" si="58"/>
        <v>0</v>
      </c>
      <c r="H325" s="3">
        <f t="shared" ca="1" si="58"/>
        <v>0</v>
      </c>
      <c r="I325" s="3">
        <f t="shared" ca="1" si="58"/>
        <v>0</v>
      </c>
      <c r="J325" s="3">
        <f t="shared" ca="1" si="58"/>
        <v>0</v>
      </c>
      <c r="K325" s="3">
        <f t="shared" ca="1" si="58"/>
        <v>0</v>
      </c>
      <c r="L325" s="3">
        <f t="shared" ca="1" si="58"/>
        <v>0</v>
      </c>
      <c r="M325" s="3">
        <f t="shared" ca="1" si="58"/>
        <v>0</v>
      </c>
      <c r="N325" s="3">
        <f t="shared" ca="1" si="58"/>
        <v>0</v>
      </c>
      <c r="O325" s="3">
        <f t="shared" ca="1" si="58"/>
        <v>0</v>
      </c>
      <c r="P325" s="3">
        <f t="shared" ca="1" si="58"/>
        <v>0</v>
      </c>
      <c r="Q325" s="3">
        <f t="shared" ca="1" si="58"/>
        <v>0</v>
      </c>
      <c r="R325" s="59" t="str">
        <f t="shared" ca="1" si="49"/>
        <v/>
      </c>
      <c r="S325" s="27" t="str">
        <f t="shared" ca="1" si="50"/>
        <v/>
      </c>
      <c r="T325" s="59" t="str">
        <f t="shared" ca="1" si="51"/>
        <v/>
      </c>
      <c r="U325" s="59" t="str">
        <f t="shared" ca="1" si="52"/>
        <v/>
      </c>
    </row>
    <row r="326" spans="1:21" x14ac:dyDescent="0.25">
      <c r="A326" s="10" t="str">
        <f t="shared" ca="1" si="48"/>
        <v>delete</v>
      </c>
      <c r="B326" s="16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49" t="str" cm="1">
        <f t="array" aca="1" ref="E326" ca="1">IFERROR(IF(_xlfn.XLOOKUP($B326,INDIRECT(SUBSTITUTE("ИсходныеДанные!$где$2:$где$50000","где",$B$4)),INDIRECT(SUBSTITUTE("ИсходныеДанные!$что$2:$что$50000","что",E$4)),"",0,1),"+","-"),"")</f>
        <v/>
      </c>
      <c r="F326" s="3">
        <f t="shared" ca="1" si="58"/>
        <v>0</v>
      </c>
      <c r="G326" s="3">
        <f t="shared" ca="1" si="58"/>
        <v>0</v>
      </c>
      <c r="H326" s="3">
        <f t="shared" ca="1" si="58"/>
        <v>0</v>
      </c>
      <c r="I326" s="3">
        <f t="shared" ca="1" si="58"/>
        <v>0</v>
      </c>
      <c r="J326" s="3">
        <f t="shared" ca="1" si="58"/>
        <v>0</v>
      </c>
      <c r="K326" s="3">
        <f t="shared" ca="1" si="58"/>
        <v>0</v>
      </c>
      <c r="L326" s="3">
        <f t="shared" ca="1" si="58"/>
        <v>0</v>
      </c>
      <c r="M326" s="3">
        <f t="shared" ca="1" si="58"/>
        <v>0</v>
      </c>
      <c r="N326" s="3">
        <f t="shared" ca="1" si="58"/>
        <v>0</v>
      </c>
      <c r="O326" s="3">
        <f t="shared" ca="1" si="58"/>
        <v>0</v>
      </c>
      <c r="P326" s="3">
        <f t="shared" ca="1" si="58"/>
        <v>0</v>
      </c>
      <c r="Q326" s="3">
        <f t="shared" ca="1" si="58"/>
        <v>0</v>
      </c>
      <c r="R326" s="59" t="str">
        <f t="shared" ca="1" si="49"/>
        <v/>
      </c>
      <c r="S326" s="27" t="str">
        <f t="shared" ca="1" si="50"/>
        <v/>
      </c>
      <c r="T326" s="59" t="str">
        <f t="shared" ca="1" si="51"/>
        <v/>
      </c>
      <c r="U326" s="59" t="str">
        <f t="shared" ca="1" si="52"/>
        <v/>
      </c>
    </row>
    <row r="327" spans="1:21" x14ac:dyDescent="0.25">
      <c r="A327" s="10" t="str">
        <f t="shared" ca="1" si="48"/>
        <v>delete</v>
      </c>
      <c r="B327" s="16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49" t="str" cm="1">
        <f t="array" aca="1" ref="E327" ca="1">IFERROR(IF(_xlfn.XLOOKUP($B327,INDIRECT(SUBSTITUTE("ИсходныеДанные!$где$2:$где$50000","где",$B$4)),INDIRECT(SUBSTITUTE("ИсходныеДанные!$что$2:$что$50000","что",E$4)),"",0,1),"+","-"),"")</f>
        <v/>
      </c>
      <c r="F327" s="3">
        <f t="shared" ca="1" si="58"/>
        <v>0</v>
      </c>
      <c r="G327" s="3">
        <f t="shared" ca="1" si="58"/>
        <v>0</v>
      </c>
      <c r="H327" s="3">
        <f t="shared" ca="1" si="58"/>
        <v>0</v>
      </c>
      <c r="I327" s="3">
        <f t="shared" ca="1" si="58"/>
        <v>0</v>
      </c>
      <c r="J327" s="3">
        <f t="shared" ca="1" si="58"/>
        <v>0</v>
      </c>
      <c r="K327" s="3">
        <f t="shared" ca="1" si="58"/>
        <v>0</v>
      </c>
      <c r="L327" s="3">
        <f t="shared" ca="1" si="58"/>
        <v>0</v>
      </c>
      <c r="M327" s="3">
        <f t="shared" ca="1" si="58"/>
        <v>0</v>
      </c>
      <c r="N327" s="3">
        <f t="shared" ca="1" si="58"/>
        <v>0</v>
      </c>
      <c r="O327" s="3">
        <f t="shared" ca="1" si="58"/>
        <v>0</v>
      </c>
      <c r="P327" s="3">
        <f t="shared" ca="1" si="58"/>
        <v>0</v>
      </c>
      <c r="Q327" s="3">
        <f t="shared" ca="1" si="58"/>
        <v>0</v>
      </c>
      <c r="R327" s="59" t="str">
        <f t="shared" ca="1" si="49"/>
        <v/>
      </c>
      <c r="S327" s="27" t="str">
        <f t="shared" ca="1" si="50"/>
        <v/>
      </c>
      <c r="T327" s="59" t="str">
        <f t="shared" ca="1" si="51"/>
        <v/>
      </c>
      <c r="U327" s="59" t="str">
        <f t="shared" ca="1" si="52"/>
        <v/>
      </c>
    </row>
    <row r="328" spans="1:21" x14ac:dyDescent="0.25">
      <c r="A328" s="10" t="str">
        <f t="shared" ca="1" si="48"/>
        <v>delete</v>
      </c>
      <c r="B328" s="16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49" t="str" cm="1">
        <f t="array" aca="1" ref="E328" ca="1">IFERROR(IF(_xlfn.XLOOKUP($B328,INDIRECT(SUBSTITUTE("ИсходныеДанные!$где$2:$где$50000","где",$B$4)),INDIRECT(SUBSTITUTE("ИсходныеДанные!$что$2:$что$50000","что",E$4)),"",0,1),"+","-"),"")</f>
        <v/>
      </c>
      <c r="F328" s="3">
        <f t="shared" ca="1" si="58"/>
        <v>0</v>
      </c>
      <c r="G328" s="3">
        <f t="shared" ca="1" si="58"/>
        <v>0</v>
      </c>
      <c r="H328" s="3">
        <f t="shared" ca="1" si="58"/>
        <v>0</v>
      </c>
      <c r="I328" s="3">
        <f t="shared" ca="1" si="58"/>
        <v>0</v>
      </c>
      <c r="J328" s="3">
        <f t="shared" ca="1" si="58"/>
        <v>0</v>
      </c>
      <c r="K328" s="3">
        <f t="shared" ca="1" si="58"/>
        <v>0</v>
      </c>
      <c r="L328" s="3">
        <f t="shared" ca="1" si="58"/>
        <v>0</v>
      </c>
      <c r="M328" s="3">
        <f t="shared" ca="1" si="58"/>
        <v>0</v>
      </c>
      <c r="N328" s="3">
        <f t="shared" ca="1" si="58"/>
        <v>0</v>
      </c>
      <c r="O328" s="3">
        <f t="shared" ca="1" si="58"/>
        <v>0</v>
      </c>
      <c r="P328" s="3">
        <f t="shared" ca="1" si="58"/>
        <v>0</v>
      </c>
      <c r="Q328" s="3">
        <f t="shared" ca="1" si="58"/>
        <v>0</v>
      </c>
      <c r="R328" s="59" t="str">
        <f t="shared" ca="1" si="49"/>
        <v/>
      </c>
      <c r="S328" s="27" t="str">
        <f t="shared" ca="1" si="50"/>
        <v/>
      </c>
      <c r="T328" s="59" t="str">
        <f t="shared" ca="1" si="51"/>
        <v/>
      </c>
      <c r="U328" s="59" t="str">
        <f t="shared" ca="1" si="52"/>
        <v/>
      </c>
    </row>
    <row r="329" spans="1:21" x14ac:dyDescent="0.25">
      <c r="A329" s="10" t="str">
        <f t="shared" ca="1" si="48"/>
        <v>delete</v>
      </c>
      <c r="B329" s="16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49" t="str" cm="1">
        <f t="array" aca="1" ref="E329" ca="1">IFERROR(IF(_xlfn.XLOOKUP($B329,INDIRECT(SUBSTITUTE("ИсходныеДанные!$где$2:$где$50000","где",$B$4)),INDIRECT(SUBSTITUTE("ИсходныеДанные!$что$2:$что$50000","что",E$4)),"",0,1),"+","-"),"")</f>
        <v/>
      </c>
      <c r="F329" s="3">
        <f t="shared" ref="F329:Q338" ca="1" si="59">IF($B329&lt;&gt;"",SUMIF(INDIRECT("ИсходныеДанные!$"&amp;$F$4&amp;"$2:$"&amp;$F$4&amp;"$50000"),$B329&amp;"#"&amp;F$6,INDIRECT("ИсходныеДанные!$J$2:$J$50000")),0)</f>
        <v>0</v>
      </c>
      <c r="G329" s="3">
        <f t="shared" ca="1" si="59"/>
        <v>0</v>
      </c>
      <c r="H329" s="3">
        <f t="shared" ca="1" si="59"/>
        <v>0</v>
      </c>
      <c r="I329" s="3">
        <f t="shared" ca="1" si="59"/>
        <v>0</v>
      </c>
      <c r="J329" s="3">
        <f t="shared" ca="1" si="59"/>
        <v>0</v>
      </c>
      <c r="K329" s="3">
        <f t="shared" ca="1" si="59"/>
        <v>0</v>
      </c>
      <c r="L329" s="3">
        <f t="shared" ca="1" si="59"/>
        <v>0</v>
      </c>
      <c r="M329" s="3">
        <f t="shared" ca="1" si="59"/>
        <v>0</v>
      </c>
      <c r="N329" s="3">
        <f t="shared" ca="1" si="59"/>
        <v>0</v>
      </c>
      <c r="O329" s="3">
        <f t="shared" ca="1" si="59"/>
        <v>0</v>
      </c>
      <c r="P329" s="3">
        <f t="shared" ca="1" si="59"/>
        <v>0</v>
      </c>
      <c r="Q329" s="3">
        <f t="shared" ca="1" si="59"/>
        <v>0</v>
      </c>
      <c r="R329" s="59" t="str">
        <f t="shared" ca="1" si="49"/>
        <v/>
      </c>
      <c r="S329" s="27" t="str">
        <f t="shared" ca="1" si="50"/>
        <v/>
      </c>
      <c r="T329" s="59" t="str">
        <f t="shared" ca="1" si="51"/>
        <v/>
      </c>
      <c r="U329" s="59" t="str">
        <f t="shared" ca="1" si="52"/>
        <v/>
      </c>
    </row>
    <row r="330" spans="1:21" x14ac:dyDescent="0.25">
      <c r="A330" s="10" t="str">
        <f t="shared" ref="A330:A393" ca="1" si="60">IF(C330="","delete","")</f>
        <v>delete</v>
      </c>
      <c r="B330" s="16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49" t="str" cm="1">
        <f t="array" aca="1" ref="E330" ca="1">IFERROR(IF(_xlfn.XLOOKUP($B330,INDIRECT(SUBSTITUTE("ИсходныеДанные!$где$2:$где$50000","где",$B$4)),INDIRECT(SUBSTITUTE("ИсходныеДанные!$что$2:$что$50000","что",E$4)),"",0,1),"+","-"),"")</f>
        <v/>
      </c>
      <c r="F330" s="3">
        <f t="shared" ca="1" si="59"/>
        <v>0</v>
      </c>
      <c r="G330" s="3">
        <f t="shared" ca="1" si="59"/>
        <v>0</v>
      </c>
      <c r="H330" s="3">
        <f t="shared" ca="1" si="59"/>
        <v>0</v>
      </c>
      <c r="I330" s="3">
        <f t="shared" ca="1" si="59"/>
        <v>0</v>
      </c>
      <c r="J330" s="3">
        <f t="shared" ca="1" si="59"/>
        <v>0</v>
      </c>
      <c r="K330" s="3">
        <f t="shared" ca="1" si="59"/>
        <v>0</v>
      </c>
      <c r="L330" s="3">
        <f t="shared" ca="1" si="59"/>
        <v>0</v>
      </c>
      <c r="M330" s="3">
        <f t="shared" ca="1" si="59"/>
        <v>0</v>
      </c>
      <c r="N330" s="3">
        <f t="shared" ca="1" si="59"/>
        <v>0</v>
      </c>
      <c r="O330" s="3">
        <f t="shared" ca="1" si="59"/>
        <v>0</v>
      </c>
      <c r="P330" s="3">
        <f t="shared" ca="1" si="59"/>
        <v>0</v>
      </c>
      <c r="Q330" s="3">
        <f t="shared" ca="1" si="59"/>
        <v>0</v>
      </c>
      <c r="R330" s="59" t="str">
        <f t="shared" ref="R330:R393" ca="1" si="61">IF(AND(C330&lt;&gt;"",E330&lt;&gt;"+",E330&lt;&gt;"+",OR(E330=0,F330=0,G330=0,H330=0,I330=0,J330=0,K330=0,L330=0,M330=0,N330=0,O330=0,P330=0)),"(!)","")</f>
        <v/>
      </c>
      <c r="S330" s="27" t="str">
        <f t="shared" ref="S330:S393" ca="1" si="62">IF(AND(C330&lt;&gt;"",E330&lt;&gt;"+",OR(F330&lt;$S$6,G330&lt;$S$6,H330&lt;$S$6,I330&lt;$S$6,J330&lt;$S$6,K330&lt;$S$6,L330&lt;$S$6,M330&lt;$S$6,N330&lt;$S$6,O330&lt;$S$6,P330&lt;$S$6,Q330&lt;$S$6)),"(!)","")</f>
        <v/>
      </c>
      <c r="T330" s="59" t="str">
        <f t="shared" ref="T330:T393" ca="1" si="63">IF(AND(C330&lt;&gt;"",E330&lt;&gt;"+",AND(F330&gt;=$S$6,F330&lt;=$U$6),AND(G330&gt;=$S$6,G330&lt;=$U$6),AND(H330&gt;=$S$6,H330&lt;=$U$6),AND(I330&gt;=$S$6,I330&lt;=$U$6),AND(J330&gt;=$S$6,J330&lt;=$U$6),AND(K330&gt;=$S$6,K330&lt;=$U$6),AND(L330&gt;=$S$6,L330&lt;=$U$6),AND(M330&gt;=$S$6,M330&lt;=$U$6),AND(N330&gt;=$S$6,N330&lt;=$U$6),AND(O330&gt;=$S$6,O330&lt;=$U$6),AND(P330&gt;=$S$6,P330&lt;=$U$6),AND(Q330&gt;=$S$6,Q330&lt;=$U$6)),"(!)","")</f>
        <v/>
      </c>
      <c r="U330" s="59" t="str">
        <f t="shared" ref="U330:U393" ca="1" si="64">IF(AND(C330&lt;&gt;"",E330&lt;&gt;"+",OR(F330&gt;$U$6,G330&gt;$U$6,H330&gt;$U$6,I330&gt;$U$6,J330&gt;$U$6,K330&gt;$U$6,L330&gt;$U$6,M330&gt;$U$6,N330&gt;$U$6,O330&gt;$U$6,P330&gt;$U$6,Q330&gt;$U$6)),"(!)","")</f>
        <v/>
      </c>
    </row>
    <row r="331" spans="1:21" x14ac:dyDescent="0.25">
      <c r="A331" s="10" t="str">
        <f t="shared" ca="1" si="60"/>
        <v>delete</v>
      </c>
      <c r="B331" s="16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49" t="str" cm="1">
        <f t="array" aca="1" ref="E331" ca="1">IFERROR(IF(_xlfn.XLOOKUP($B331,INDIRECT(SUBSTITUTE("ИсходныеДанные!$где$2:$где$50000","где",$B$4)),INDIRECT(SUBSTITUTE("ИсходныеДанные!$что$2:$что$50000","что",E$4)),"",0,1),"+","-"),"")</f>
        <v/>
      </c>
      <c r="F331" s="3">
        <f t="shared" ca="1" si="59"/>
        <v>0</v>
      </c>
      <c r="G331" s="3">
        <f t="shared" ca="1" si="59"/>
        <v>0</v>
      </c>
      <c r="H331" s="3">
        <f t="shared" ca="1" si="59"/>
        <v>0</v>
      </c>
      <c r="I331" s="3">
        <f t="shared" ca="1" si="59"/>
        <v>0</v>
      </c>
      <c r="J331" s="3">
        <f t="shared" ca="1" si="59"/>
        <v>0</v>
      </c>
      <c r="K331" s="3">
        <f t="shared" ca="1" si="59"/>
        <v>0</v>
      </c>
      <c r="L331" s="3">
        <f t="shared" ca="1" si="59"/>
        <v>0</v>
      </c>
      <c r="M331" s="3">
        <f t="shared" ca="1" si="59"/>
        <v>0</v>
      </c>
      <c r="N331" s="3">
        <f t="shared" ca="1" si="59"/>
        <v>0</v>
      </c>
      <c r="O331" s="3">
        <f t="shared" ca="1" si="59"/>
        <v>0</v>
      </c>
      <c r="P331" s="3">
        <f t="shared" ca="1" si="59"/>
        <v>0</v>
      </c>
      <c r="Q331" s="3">
        <f t="shared" ca="1" si="59"/>
        <v>0</v>
      </c>
      <c r="R331" s="59" t="str">
        <f t="shared" ca="1" si="61"/>
        <v/>
      </c>
      <c r="S331" s="27" t="str">
        <f t="shared" ca="1" si="62"/>
        <v/>
      </c>
      <c r="T331" s="59" t="str">
        <f t="shared" ca="1" si="63"/>
        <v/>
      </c>
      <c r="U331" s="59" t="str">
        <f t="shared" ca="1" si="64"/>
        <v/>
      </c>
    </row>
    <row r="332" spans="1:21" x14ac:dyDescent="0.25">
      <c r="A332" s="10" t="str">
        <f t="shared" ca="1" si="60"/>
        <v>delete</v>
      </c>
      <c r="B332" s="16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49" t="str" cm="1">
        <f t="array" aca="1" ref="E332" ca="1">IFERROR(IF(_xlfn.XLOOKUP($B332,INDIRECT(SUBSTITUTE("ИсходныеДанные!$где$2:$где$50000","где",$B$4)),INDIRECT(SUBSTITUTE("ИсходныеДанные!$что$2:$что$50000","что",E$4)),"",0,1),"+","-"),"")</f>
        <v/>
      </c>
      <c r="F332" s="3">
        <f t="shared" ca="1" si="59"/>
        <v>0</v>
      </c>
      <c r="G332" s="3">
        <f t="shared" ca="1" si="59"/>
        <v>0</v>
      </c>
      <c r="H332" s="3">
        <f t="shared" ca="1" si="59"/>
        <v>0</v>
      </c>
      <c r="I332" s="3">
        <f t="shared" ca="1" si="59"/>
        <v>0</v>
      </c>
      <c r="J332" s="3">
        <f t="shared" ca="1" si="59"/>
        <v>0</v>
      </c>
      <c r="K332" s="3">
        <f t="shared" ca="1" si="59"/>
        <v>0</v>
      </c>
      <c r="L332" s="3">
        <f t="shared" ca="1" si="59"/>
        <v>0</v>
      </c>
      <c r="M332" s="3">
        <f t="shared" ca="1" si="59"/>
        <v>0</v>
      </c>
      <c r="N332" s="3">
        <f t="shared" ca="1" si="59"/>
        <v>0</v>
      </c>
      <c r="O332" s="3">
        <f t="shared" ca="1" si="59"/>
        <v>0</v>
      </c>
      <c r="P332" s="3">
        <f t="shared" ca="1" si="59"/>
        <v>0</v>
      </c>
      <c r="Q332" s="3">
        <f t="shared" ca="1" si="59"/>
        <v>0</v>
      </c>
      <c r="R332" s="59" t="str">
        <f t="shared" ca="1" si="61"/>
        <v/>
      </c>
      <c r="S332" s="27" t="str">
        <f t="shared" ca="1" si="62"/>
        <v/>
      </c>
      <c r="T332" s="59" t="str">
        <f t="shared" ca="1" si="63"/>
        <v/>
      </c>
      <c r="U332" s="59" t="str">
        <f t="shared" ca="1" si="64"/>
        <v/>
      </c>
    </row>
    <row r="333" spans="1:21" x14ac:dyDescent="0.25">
      <c r="A333" s="10" t="str">
        <f t="shared" ca="1" si="60"/>
        <v>delete</v>
      </c>
      <c r="B333" s="16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49" t="str" cm="1">
        <f t="array" aca="1" ref="E333" ca="1">IFERROR(IF(_xlfn.XLOOKUP($B333,INDIRECT(SUBSTITUTE("ИсходныеДанные!$где$2:$где$50000","где",$B$4)),INDIRECT(SUBSTITUTE("ИсходныеДанные!$что$2:$что$50000","что",E$4)),"",0,1),"+","-"),"")</f>
        <v/>
      </c>
      <c r="F333" s="3">
        <f t="shared" ca="1" si="59"/>
        <v>0</v>
      </c>
      <c r="G333" s="3">
        <f t="shared" ca="1" si="59"/>
        <v>0</v>
      </c>
      <c r="H333" s="3">
        <f t="shared" ca="1" si="59"/>
        <v>0</v>
      </c>
      <c r="I333" s="3">
        <f t="shared" ca="1" si="59"/>
        <v>0</v>
      </c>
      <c r="J333" s="3">
        <f t="shared" ca="1" si="59"/>
        <v>0</v>
      </c>
      <c r="K333" s="3">
        <f t="shared" ca="1" si="59"/>
        <v>0</v>
      </c>
      <c r="L333" s="3">
        <f t="shared" ca="1" si="59"/>
        <v>0</v>
      </c>
      <c r="M333" s="3">
        <f t="shared" ca="1" si="59"/>
        <v>0</v>
      </c>
      <c r="N333" s="3">
        <f t="shared" ca="1" si="59"/>
        <v>0</v>
      </c>
      <c r="O333" s="3">
        <f t="shared" ca="1" si="59"/>
        <v>0</v>
      </c>
      <c r="P333" s="3">
        <f t="shared" ca="1" si="59"/>
        <v>0</v>
      </c>
      <c r="Q333" s="3">
        <f t="shared" ca="1" si="59"/>
        <v>0</v>
      </c>
      <c r="R333" s="59" t="str">
        <f t="shared" ca="1" si="61"/>
        <v/>
      </c>
      <c r="S333" s="27" t="str">
        <f t="shared" ca="1" si="62"/>
        <v/>
      </c>
      <c r="T333" s="59" t="str">
        <f t="shared" ca="1" si="63"/>
        <v/>
      </c>
      <c r="U333" s="59" t="str">
        <f t="shared" ca="1" si="64"/>
        <v/>
      </c>
    </row>
    <row r="334" spans="1:21" x14ac:dyDescent="0.25">
      <c r="A334" s="10" t="str">
        <f t="shared" ca="1" si="60"/>
        <v>delete</v>
      </c>
      <c r="B334" s="16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49" t="str" cm="1">
        <f t="array" aca="1" ref="E334" ca="1">IFERROR(IF(_xlfn.XLOOKUP($B334,INDIRECT(SUBSTITUTE("ИсходныеДанные!$где$2:$где$50000","где",$B$4)),INDIRECT(SUBSTITUTE("ИсходныеДанные!$что$2:$что$50000","что",E$4)),"",0,1),"+","-"),"")</f>
        <v/>
      </c>
      <c r="F334" s="3">
        <f t="shared" ca="1" si="59"/>
        <v>0</v>
      </c>
      <c r="G334" s="3">
        <f t="shared" ca="1" si="59"/>
        <v>0</v>
      </c>
      <c r="H334" s="3">
        <f t="shared" ca="1" si="59"/>
        <v>0</v>
      </c>
      <c r="I334" s="3">
        <f t="shared" ca="1" si="59"/>
        <v>0</v>
      </c>
      <c r="J334" s="3">
        <f t="shared" ca="1" si="59"/>
        <v>0</v>
      </c>
      <c r="K334" s="3">
        <f t="shared" ca="1" si="59"/>
        <v>0</v>
      </c>
      <c r="L334" s="3">
        <f t="shared" ca="1" si="59"/>
        <v>0</v>
      </c>
      <c r="M334" s="3">
        <f t="shared" ca="1" si="59"/>
        <v>0</v>
      </c>
      <c r="N334" s="3">
        <f t="shared" ca="1" si="59"/>
        <v>0</v>
      </c>
      <c r="O334" s="3">
        <f t="shared" ca="1" si="59"/>
        <v>0</v>
      </c>
      <c r="P334" s="3">
        <f t="shared" ca="1" si="59"/>
        <v>0</v>
      </c>
      <c r="Q334" s="3">
        <f t="shared" ca="1" si="59"/>
        <v>0</v>
      </c>
      <c r="R334" s="59" t="str">
        <f t="shared" ca="1" si="61"/>
        <v/>
      </c>
      <c r="S334" s="27" t="str">
        <f t="shared" ca="1" si="62"/>
        <v/>
      </c>
      <c r="T334" s="59" t="str">
        <f t="shared" ca="1" si="63"/>
        <v/>
      </c>
      <c r="U334" s="59" t="str">
        <f t="shared" ca="1" si="64"/>
        <v/>
      </c>
    </row>
    <row r="335" spans="1:21" x14ac:dyDescent="0.25">
      <c r="A335" s="10" t="str">
        <f t="shared" ca="1" si="60"/>
        <v>delete</v>
      </c>
      <c r="B335" s="16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49" t="str" cm="1">
        <f t="array" aca="1" ref="E335" ca="1">IFERROR(IF(_xlfn.XLOOKUP($B335,INDIRECT(SUBSTITUTE("ИсходныеДанные!$где$2:$где$50000","где",$B$4)),INDIRECT(SUBSTITUTE("ИсходныеДанные!$что$2:$что$50000","что",E$4)),"",0,1),"+","-"),"")</f>
        <v/>
      </c>
      <c r="F335" s="3">
        <f t="shared" ca="1" si="59"/>
        <v>0</v>
      </c>
      <c r="G335" s="3">
        <f t="shared" ca="1" si="59"/>
        <v>0</v>
      </c>
      <c r="H335" s="3">
        <f t="shared" ca="1" si="59"/>
        <v>0</v>
      </c>
      <c r="I335" s="3">
        <f t="shared" ca="1" si="59"/>
        <v>0</v>
      </c>
      <c r="J335" s="3">
        <f t="shared" ca="1" si="59"/>
        <v>0</v>
      </c>
      <c r="K335" s="3">
        <f t="shared" ca="1" si="59"/>
        <v>0</v>
      </c>
      <c r="L335" s="3">
        <f t="shared" ca="1" si="59"/>
        <v>0</v>
      </c>
      <c r="M335" s="3">
        <f t="shared" ca="1" si="59"/>
        <v>0</v>
      </c>
      <c r="N335" s="3">
        <f t="shared" ca="1" si="59"/>
        <v>0</v>
      </c>
      <c r="O335" s="3">
        <f t="shared" ca="1" si="59"/>
        <v>0</v>
      </c>
      <c r="P335" s="3">
        <f t="shared" ca="1" si="59"/>
        <v>0</v>
      </c>
      <c r="Q335" s="3">
        <f t="shared" ca="1" si="59"/>
        <v>0</v>
      </c>
      <c r="R335" s="59" t="str">
        <f t="shared" ca="1" si="61"/>
        <v/>
      </c>
      <c r="S335" s="27" t="str">
        <f t="shared" ca="1" si="62"/>
        <v/>
      </c>
      <c r="T335" s="59" t="str">
        <f t="shared" ca="1" si="63"/>
        <v/>
      </c>
      <c r="U335" s="59" t="str">
        <f t="shared" ca="1" si="64"/>
        <v/>
      </c>
    </row>
    <row r="336" spans="1:21" x14ac:dyDescent="0.25">
      <c r="A336" s="10" t="str">
        <f t="shared" ca="1" si="60"/>
        <v>delete</v>
      </c>
      <c r="B336" s="16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49" t="str" cm="1">
        <f t="array" aca="1" ref="E336" ca="1">IFERROR(IF(_xlfn.XLOOKUP($B336,INDIRECT(SUBSTITUTE("ИсходныеДанные!$где$2:$где$50000","где",$B$4)),INDIRECT(SUBSTITUTE("ИсходныеДанные!$что$2:$что$50000","что",E$4)),"",0,1),"+","-"),"")</f>
        <v/>
      </c>
      <c r="F336" s="3">
        <f t="shared" ca="1" si="59"/>
        <v>0</v>
      </c>
      <c r="G336" s="3">
        <f t="shared" ca="1" si="59"/>
        <v>0</v>
      </c>
      <c r="H336" s="3">
        <f t="shared" ca="1" si="59"/>
        <v>0</v>
      </c>
      <c r="I336" s="3">
        <f t="shared" ca="1" si="59"/>
        <v>0</v>
      </c>
      <c r="J336" s="3">
        <f t="shared" ca="1" si="59"/>
        <v>0</v>
      </c>
      <c r="K336" s="3">
        <f t="shared" ca="1" si="59"/>
        <v>0</v>
      </c>
      <c r="L336" s="3">
        <f t="shared" ca="1" si="59"/>
        <v>0</v>
      </c>
      <c r="M336" s="3">
        <f t="shared" ca="1" si="59"/>
        <v>0</v>
      </c>
      <c r="N336" s="3">
        <f t="shared" ca="1" si="59"/>
        <v>0</v>
      </c>
      <c r="O336" s="3">
        <f t="shared" ca="1" si="59"/>
        <v>0</v>
      </c>
      <c r="P336" s="3">
        <f t="shared" ca="1" si="59"/>
        <v>0</v>
      </c>
      <c r="Q336" s="3">
        <f t="shared" ca="1" si="59"/>
        <v>0</v>
      </c>
      <c r="R336" s="59" t="str">
        <f t="shared" ca="1" si="61"/>
        <v/>
      </c>
      <c r="S336" s="27" t="str">
        <f t="shared" ca="1" si="62"/>
        <v/>
      </c>
      <c r="T336" s="59" t="str">
        <f t="shared" ca="1" si="63"/>
        <v/>
      </c>
      <c r="U336" s="59" t="str">
        <f t="shared" ca="1" si="64"/>
        <v/>
      </c>
    </row>
    <row r="337" spans="1:21" x14ac:dyDescent="0.25">
      <c r="A337" s="10" t="str">
        <f t="shared" ca="1" si="60"/>
        <v>delete</v>
      </c>
      <c r="B337" s="16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49" t="str" cm="1">
        <f t="array" aca="1" ref="E337" ca="1">IFERROR(IF(_xlfn.XLOOKUP($B337,INDIRECT(SUBSTITUTE("ИсходныеДанные!$где$2:$где$50000","где",$B$4)),INDIRECT(SUBSTITUTE("ИсходныеДанные!$что$2:$что$50000","что",E$4)),"",0,1),"+","-"),"")</f>
        <v/>
      </c>
      <c r="F337" s="3">
        <f t="shared" ca="1" si="59"/>
        <v>0</v>
      </c>
      <c r="G337" s="3">
        <f t="shared" ca="1" si="59"/>
        <v>0</v>
      </c>
      <c r="H337" s="3">
        <f t="shared" ca="1" si="59"/>
        <v>0</v>
      </c>
      <c r="I337" s="3">
        <f t="shared" ca="1" si="59"/>
        <v>0</v>
      </c>
      <c r="J337" s="3">
        <f t="shared" ca="1" si="59"/>
        <v>0</v>
      </c>
      <c r="K337" s="3">
        <f t="shared" ca="1" si="59"/>
        <v>0</v>
      </c>
      <c r="L337" s="3">
        <f t="shared" ca="1" si="59"/>
        <v>0</v>
      </c>
      <c r="M337" s="3">
        <f t="shared" ca="1" si="59"/>
        <v>0</v>
      </c>
      <c r="N337" s="3">
        <f t="shared" ca="1" si="59"/>
        <v>0</v>
      </c>
      <c r="O337" s="3">
        <f t="shared" ca="1" si="59"/>
        <v>0</v>
      </c>
      <c r="P337" s="3">
        <f t="shared" ca="1" si="59"/>
        <v>0</v>
      </c>
      <c r="Q337" s="3">
        <f t="shared" ca="1" si="59"/>
        <v>0</v>
      </c>
      <c r="R337" s="59" t="str">
        <f t="shared" ca="1" si="61"/>
        <v/>
      </c>
      <c r="S337" s="27" t="str">
        <f t="shared" ca="1" si="62"/>
        <v/>
      </c>
      <c r="T337" s="59" t="str">
        <f t="shared" ca="1" si="63"/>
        <v/>
      </c>
      <c r="U337" s="59" t="str">
        <f t="shared" ca="1" si="64"/>
        <v/>
      </c>
    </row>
    <row r="338" spans="1:21" x14ac:dyDescent="0.25">
      <c r="A338" s="10" t="str">
        <f t="shared" ca="1" si="60"/>
        <v>delete</v>
      </c>
      <c r="B338" s="16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49" t="str" cm="1">
        <f t="array" aca="1" ref="E338" ca="1">IFERROR(IF(_xlfn.XLOOKUP($B338,INDIRECT(SUBSTITUTE("ИсходныеДанные!$где$2:$где$50000","где",$B$4)),INDIRECT(SUBSTITUTE("ИсходныеДанные!$что$2:$что$50000","что",E$4)),"",0,1),"+","-"),"")</f>
        <v/>
      </c>
      <c r="F338" s="3">
        <f t="shared" ca="1" si="59"/>
        <v>0</v>
      </c>
      <c r="G338" s="3">
        <f t="shared" ca="1" si="59"/>
        <v>0</v>
      </c>
      <c r="H338" s="3">
        <f t="shared" ca="1" si="59"/>
        <v>0</v>
      </c>
      <c r="I338" s="3">
        <f t="shared" ca="1" si="59"/>
        <v>0</v>
      </c>
      <c r="J338" s="3">
        <f t="shared" ca="1" si="59"/>
        <v>0</v>
      </c>
      <c r="K338" s="3">
        <f t="shared" ca="1" si="59"/>
        <v>0</v>
      </c>
      <c r="L338" s="3">
        <f t="shared" ca="1" si="59"/>
        <v>0</v>
      </c>
      <c r="M338" s="3">
        <f t="shared" ca="1" si="59"/>
        <v>0</v>
      </c>
      <c r="N338" s="3">
        <f t="shared" ca="1" si="59"/>
        <v>0</v>
      </c>
      <c r="O338" s="3">
        <f t="shared" ca="1" si="59"/>
        <v>0</v>
      </c>
      <c r="P338" s="3">
        <f t="shared" ca="1" si="59"/>
        <v>0</v>
      </c>
      <c r="Q338" s="3">
        <f t="shared" ca="1" si="59"/>
        <v>0</v>
      </c>
      <c r="R338" s="59" t="str">
        <f t="shared" ca="1" si="61"/>
        <v/>
      </c>
      <c r="S338" s="27" t="str">
        <f t="shared" ca="1" si="62"/>
        <v/>
      </c>
      <c r="T338" s="59" t="str">
        <f t="shared" ca="1" si="63"/>
        <v/>
      </c>
      <c r="U338" s="59" t="str">
        <f t="shared" ca="1" si="64"/>
        <v/>
      </c>
    </row>
    <row r="339" spans="1:21" x14ac:dyDescent="0.25">
      <c r="A339" s="10" t="str">
        <f t="shared" ca="1" si="60"/>
        <v>delete</v>
      </c>
      <c r="B339" s="16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49" t="str" cm="1">
        <f t="array" aca="1" ref="E339" ca="1">IFERROR(IF(_xlfn.XLOOKUP($B339,INDIRECT(SUBSTITUTE("ИсходныеДанные!$где$2:$где$50000","где",$B$4)),INDIRECT(SUBSTITUTE("ИсходныеДанные!$что$2:$что$50000","что",E$4)),"",0,1),"+","-"),"")</f>
        <v/>
      </c>
      <c r="F339" s="3">
        <f t="shared" ref="F339:Q348" ca="1" si="65">IF($B339&lt;&gt;"",SUMIF(INDIRECT("ИсходныеДанные!$"&amp;$F$4&amp;"$2:$"&amp;$F$4&amp;"$50000"),$B339&amp;"#"&amp;F$6,INDIRECT("ИсходныеДанные!$J$2:$J$50000")),0)</f>
        <v>0</v>
      </c>
      <c r="G339" s="3">
        <f t="shared" ca="1" si="65"/>
        <v>0</v>
      </c>
      <c r="H339" s="3">
        <f t="shared" ca="1" si="65"/>
        <v>0</v>
      </c>
      <c r="I339" s="3">
        <f t="shared" ca="1" si="65"/>
        <v>0</v>
      </c>
      <c r="J339" s="3">
        <f t="shared" ca="1" si="65"/>
        <v>0</v>
      </c>
      <c r="K339" s="3">
        <f t="shared" ca="1" si="65"/>
        <v>0</v>
      </c>
      <c r="L339" s="3">
        <f t="shared" ca="1" si="65"/>
        <v>0</v>
      </c>
      <c r="M339" s="3">
        <f t="shared" ca="1" si="65"/>
        <v>0</v>
      </c>
      <c r="N339" s="3">
        <f t="shared" ca="1" si="65"/>
        <v>0</v>
      </c>
      <c r="O339" s="3">
        <f t="shared" ca="1" si="65"/>
        <v>0</v>
      </c>
      <c r="P339" s="3">
        <f t="shared" ca="1" si="65"/>
        <v>0</v>
      </c>
      <c r="Q339" s="3">
        <f t="shared" ca="1" si="65"/>
        <v>0</v>
      </c>
      <c r="R339" s="59" t="str">
        <f t="shared" ca="1" si="61"/>
        <v/>
      </c>
      <c r="S339" s="27" t="str">
        <f t="shared" ca="1" si="62"/>
        <v/>
      </c>
      <c r="T339" s="59" t="str">
        <f t="shared" ca="1" si="63"/>
        <v/>
      </c>
      <c r="U339" s="59" t="str">
        <f t="shared" ca="1" si="64"/>
        <v/>
      </c>
    </row>
    <row r="340" spans="1:21" x14ac:dyDescent="0.25">
      <c r="A340" s="10" t="str">
        <f t="shared" ca="1" si="60"/>
        <v>delete</v>
      </c>
      <c r="B340" s="16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49" t="str" cm="1">
        <f t="array" aca="1" ref="E340" ca="1">IFERROR(IF(_xlfn.XLOOKUP($B340,INDIRECT(SUBSTITUTE("ИсходныеДанные!$где$2:$где$50000","где",$B$4)),INDIRECT(SUBSTITUTE("ИсходныеДанные!$что$2:$что$50000","что",E$4)),"",0,1),"+","-"),"")</f>
        <v/>
      </c>
      <c r="F340" s="3">
        <f t="shared" ca="1" si="65"/>
        <v>0</v>
      </c>
      <c r="G340" s="3">
        <f t="shared" ca="1" si="65"/>
        <v>0</v>
      </c>
      <c r="H340" s="3">
        <f t="shared" ca="1" si="65"/>
        <v>0</v>
      </c>
      <c r="I340" s="3">
        <f t="shared" ca="1" si="65"/>
        <v>0</v>
      </c>
      <c r="J340" s="3">
        <f t="shared" ca="1" si="65"/>
        <v>0</v>
      </c>
      <c r="K340" s="3">
        <f t="shared" ca="1" si="65"/>
        <v>0</v>
      </c>
      <c r="L340" s="3">
        <f t="shared" ca="1" si="65"/>
        <v>0</v>
      </c>
      <c r="M340" s="3">
        <f t="shared" ca="1" si="65"/>
        <v>0</v>
      </c>
      <c r="N340" s="3">
        <f t="shared" ca="1" si="65"/>
        <v>0</v>
      </c>
      <c r="O340" s="3">
        <f t="shared" ca="1" si="65"/>
        <v>0</v>
      </c>
      <c r="P340" s="3">
        <f t="shared" ca="1" si="65"/>
        <v>0</v>
      </c>
      <c r="Q340" s="3">
        <f t="shared" ca="1" si="65"/>
        <v>0</v>
      </c>
      <c r="R340" s="59" t="str">
        <f t="shared" ca="1" si="61"/>
        <v/>
      </c>
      <c r="S340" s="27" t="str">
        <f t="shared" ca="1" si="62"/>
        <v/>
      </c>
      <c r="T340" s="59" t="str">
        <f t="shared" ca="1" si="63"/>
        <v/>
      </c>
      <c r="U340" s="59" t="str">
        <f t="shared" ca="1" si="64"/>
        <v/>
      </c>
    </row>
    <row r="341" spans="1:21" x14ac:dyDescent="0.25">
      <c r="A341" s="10" t="str">
        <f t="shared" ca="1" si="60"/>
        <v>delete</v>
      </c>
      <c r="B341" s="16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49" t="str" cm="1">
        <f t="array" aca="1" ref="E341" ca="1">IFERROR(IF(_xlfn.XLOOKUP($B341,INDIRECT(SUBSTITUTE("ИсходныеДанные!$где$2:$где$50000","где",$B$4)),INDIRECT(SUBSTITUTE("ИсходныеДанные!$что$2:$что$50000","что",E$4)),"",0,1),"+","-"),"")</f>
        <v/>
      </c>
      <c r="F341" s="3">
        <f t="shared" ca="1" si="65"/>
        <v>0</v>
      </c>
      <c r="G341" s="3">
        <f t="shared" ca="1" si="65"/>
        <v>0</v>
      </c>
      <c r="H341" s="3">
        <f t="shared" ca="1" si="65"/>
        <v>0</v>
      </c>
      <c r="I341" s="3">
        <f t="shared" ca="1" si="65"/>
        <v>0</v>
      </c>
      <c r="J341" s="3">
        <f t="shared" ca="1" si="65"/>
        <v>0</v>
      </c>
      <c r="K341" s="3">
        <f t="shared" ca="1" si="65"/>
        <v>0</v>
      </c>
      <c r="L341" s="3">
        <f t="shared" ca="1" si="65"/>
        <v>0</v>
      </c>
      <c r="M341" s="3">
        <f t="shared" ca="1" si="65"/>
        <v>0</v>
      </c>
      <c r="N341" s="3">
        <f t="shared" ca="1" si="65"/>
        <v>0</v>
      </c>
      <c r="O341" s="3">
        <f t="shared" ca="1" si="65"/>
        <v>0</v>
      </c>
      <c r="P341" s="3">
        <f t="shared" ca="1" si="65"/>
        <v>0</v>
      </c>
      <c r="Q341" s="3">
        <f t="shared" ca="1" si="65"/>
        <v>0</v>
      </c>
      <c r="R341" s="59" t="str">
        <f t="shared" ca="1" si="61"/>
        <v/>
      </c>
      <c r="S341" s="27" t="str">
        <f t="shared" ca="1" si="62"/>
        <v/>
      </c>
      <c r="T341" s="59" t="str">
        <f t="shared" ca="1" si="63"/>
        <v/>
      </c>
      <c r="U341" s="59" t="str">
        <f t="shared" ca="1" si="64"/>
        <v/>
      </c>
    </row>
    <row r="342" spans="1:21" x14ac:dyDescent="0.25">
      <c r="A342" s="10" t="str">
        <f t="shared" ca="1" si="60"/>
        <v>delete</v>
      </c>
      <c r="B342" s="16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49" t="str" cm="1">
        <f t="array" aca="1" ref="E342" ca="1">IFERROR(IF(_xlfn.XLOOKUP($B342,INDIRECT(SUBSTITUTE("ИсходныеДанные!$где$2:$где$50000","где",$B$4)),INDIRECT(SUBSTITUTE("ИсходныеДанные!$что$2:$что$50000","что",E$4)),"",0,1),"+","-"),"")</f>
        <v/>
      </c>
      <c r="F342" s="3">
        <f t="shared" ca="1" si="65"/>
        <v>0</v>
      </c>
      <c r="G342" s="3">
        <f t="shared" ca="1" si="65"/>
        <v>0</v>
      </c>
      <c r="H342" s="3">
        <f t="shared" ca="1" si="65"/>
        <v>0</v>
      </c>
      <c r="I342" s="3">
        <f t="shared" ca="1" si="65"/>
        <v>0</v>
      </c>
      <c r="J342" s="3">
        <f t="shared" ca="1" si="65"/>
        <v>0</v>
      </c>
      <c r="K342" s="3">
        <f t="shared" ca="1" si="65"/>
        <v>0</v>
      </c>
      <c r="L342" s="3">
        <f t="shared" ca="1" si="65"/>
        <v>0</v>
      </c>
      <c r="M342" s="3">
        <f t="shared" ca="1" si="65"/>
        <v>0</v>
      </c>
      <c r="N342" s="3">
        <f t="shared" ca="1" si="65"/>
        <v>0</v>
      </c>
      <c r="O342" s="3">
        <f t="shared" ca="1" si="65"/>
        <v>0</v>
      </c>
      <c r="P342" s="3">
        <f t="shared" ca="1" si="65"/>
        <v>0</v>
      </c>
      <c r="Q342" s="3">
        <f t="shared" ca="1" si="65"/>
        <v>0</v>
      </c>
      <c r="R342" s="59" t="str">
        <f t="shared" ca="1" si="61"/>
        <v/>
      </c>
      <c r="S342" s="27" t="str">
        <f t="shared" ca="1" si="62"/>
        <v/>
      </c>
      <c r="T342" s="59" t="str">
        <f t="shared" ca="1" si="63"/>
        <v/>
      </c>
      <c r="U342" s="59" t="str">
        <f t="shared" ca="1" si="64"/>
        <v/>
      </c>
    </row>
    <row r="343" spans="1:21" x14ac:dyDescent="0.25">
      <c r="A343" s="10" t="str">
        <f t="shared" ca="1" si="60"/>
        <v>delete</v>
      </c>
      <c r="B343" s="16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49" t="str" cm="1">
        <f t="array" aca="1" ref="E343" ca="1">IFERROR(IF(_xlfn.XLOOKUP($B343,INDIRECT(SUBSTITUTE("ИсходныеДанные!$где$2:$где$50000","где",$B$4)),INDIRECT(SUBSTITUTE("ИсходныеДанные!$что$2:$что$50000","что",E$4)),"",0,1),"+","-"),"")</f>
        <v/>
      </c>
      <c r="F343" s="3">
        <f t="shared" ca="1" si="65"/>
        <v>0</v>
      </c>
      <c r="G343" s="3">
        <f t="shared" ca="1" si="65"/>
        <v>0</v>
      </c>
      <c r="H343" s="3">
        <f t="shared" ca="1" si="65"/>
        <v>0</v>
      </c>
      <c r="I343" s="3">
        <f t="shared" ca="1" si="65"/>
        <v>0</v>
      </c>
      <c r="J343" s="3">
        <f t="shared" ca="1" si="65"/>
        <v>0</v>
      </c>
      <c r="K343" s="3">
        <f t="shared" ca="1" si="65"/>
        <v>0</v>
      </c>
      <c r="L343" s="3">
        <f t="shared" ca="1" si="65"/>
        <v>0</v>
      </c>
      <c r="M343" s="3">
        <f t="shared" ca="1" si="65"/>
        <v>0</v>
      </c>
      <c r="N343" s="3">
        <f t="shared" ca="1" si="65"/>
        <v>0</v>
      </c>
      <c r="O343" s="3">
        <f t="shared" ca="1" si="65"/>
        <v>0</v>
      </c>
      <c r="P343" s="3">
        <f t="shared" ca="1" si="65"/>
        <v>0</v>
      </c>
      <c r="Q343" s="3">
        <f t="shared" ca="1" si="65"/>
        <v>0</v>
      </c>
      <c r="R343" s="59" t="str">
        <f t="shared" ca="1" si="61"/>
        <v/>
      </c>
      <c r="S343" s="27" t="str">
        <f t="shared" ca="1" si="62"/>
        <v/>
      </c>
      <c r="T343" s="59" t="str">
        <f t="shared" ca="1" si="63"/>
        <v/>
      </c>
      <c r="U343" s="59" t="str">
        <f t="shared" ca="1" si="64"/>
        <v/>
      </c>
    </row>
    <row r="344" spans="1:21" x14ac:dyDescent="0.25">
      <c r="A344" s="10" t="str">
        <f t="shared" ca="1" si="60"/>
        <v>delete</v>
      </c>
      <c r="B344" s="16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49" t="str" cm="1">
        <f t="array" aca="1" ref="E344" ca="1">IFERROR(IF(_xlfn.XLOOKUP($B344,INDIRECT(SUBSTITUTE("ИсходныеДанные!$где$2:$где$50000","где",$B$4)),INDIRECT(SUBSTITUTE("ИсходныеДанные!$что$2:$что$50000","что",E$4)),"",0,1),"+","-"),"")</f>
        <v/>
      </c>
      <c r="F344" s="3">
        <f t="shared" ca="1" si="65"/>
        <v>0</v>
      </c>
      <c r="G344" s="3">
        <f t="shared" ca="1" si="65"/>
        <v>0</v>
      </c>
      <c r="H344" s="3">
        <f t="shared" ca="1" si="65"/>
        <v>0</v>
      </c>
      <c r="I344" s="3">
        <f t="shared" ca="1" si="65"/>
        <v>0</v>
      </c>
      <c r="J344" s="3">
        <f t="shared" ca="1" si="65"/>
        <v>0</v>
      </c>
      <c r="K344" s="3">
        <f t="shared" ca="1" si="65"/>
        <v>0</v>
      </c>
      <c r="L344" s="3">
        <f t="shared" ca="1" si="65"/>
        <v>0</v>
      </c>
      <c r="M344" s="3">
        <f t="shared" ca="1" si="65"/>
        <v>0</v>
      </c>
      <c r="N344" s="3">
        <f t="shared" ca="1" si="65"/>
        <v>0</v>
      </c>
      <c r="O344" s="3">
        <f t="shared" ca="1" si="65"/>
        <v>0</v>
      </c>
      <c r="P344" s="3">
        <f t="shared" ca="1" si="65"/>
        <v>0</v>
      </c>
      <c r="Q344" s="3">
        <f t="shared" ca="1" si="65"/>
        <v>0</v>
      </c>
      <c r="R344" s="59" t="str">
        <f t="shared" ca="1" si="61"/>
        <v/>
      </c>
      <c r="S344" s="27" t="str">
        <f t="shared" ca="1" si="62"/>
        <v/>
      </c>
      <c r="T344" s="59" t="str">
        <f t="shared" ca="1" si="63"/>
        <v/>
      </c>
      <c r="U344" s="59" t="str">
        <f t="shared" ca="1" si="64"/>
        <v/>
      </c>
    </row>
    <row r="345" spans="1:21" x14ac:dyDescent="0.25">
      <c r="A345" s="10" t="str">
        <f t="shared" ca="1" si="60"/>
        <v>delete</v>
      </c>
      <c r="B345" s="16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49" t="str" cm="1">
        <f t="array" aca="1" ref="E345" ca="1">IFERROR(IF(_xlfn.XLOOKUP($B345,INDIRECT(SUBSTITUTE("ИсходныеДанные!$где$2:$где$50000","где",$B$4)),INDIRECT(SUBSTITUTE("ИсходныеДанные!$что$2:$что$50000","что",E$4)),"",0,1),"+","-"),"")</f>
        <v/>
      </c>
      <c r="F345" s="3">
        <f t="shared" ca="1" si="65"/>
        <v>0</v>
      </c>
      <c r="G345" s="3">
        <f t="shared" ca="1" si="65"/>
        <v>0</v>
      </c>
      <c r="H345" s="3">
        <f t="shared" ca="1" si="65"/>
        <v>0</v>
      </c>
      <c r="I345" s="3">
        <f t="shared" ca="1" si="65"/>
        <v>0</v>
      </c>
      <c r="J345" s="3">
        <f t="shared" ca="1" si="65"/>
        <v>0</v>
      </c>
      <c r="K345" s="3">
        <f t="shared" ca="1" si="65"/>
        <v>0</v>
      </c>
      <c r="L345" s="3">
        <f t="shared" ca="1" si="65"/>
        <v>0</v>
      </c>
      <c r="M345" s="3">
        <f t="shared" ca="1" si="65"/>
        <v>0</v>
      </c>
      <c r="N345" s="3">
        <f t="shared" ca="1" si="65"/>
        <v>0</v>
      </c>
      <c r="O345" s="3">
        <f t="shared" ca="1" si="65"/>
        <v>0</v>
      </c>
      <c r="P345" s="3">
        <f t="shared" ca="1" si="65"/>
        <v>0</v>
      </c>
      <c r="Q345" s="3">
        <f t="shared" ca="1" si="65"/>
        <v>0</v>
      </c>
      <c r="R345" s="59" t="str">
        <f t="shared" ca="1" si="61"/>
        <v/>
      </c>
      <c r="S345" s="27" t="str">
        <f t="shared" ca="1" si="62"/>
        <v/>
      </c>
      <c r="T345" s="59" t="str">
        <f t="shared" ca="1" si="63"/>
        <v/>
      </c>
      <c r="U345" s="59" t="str">
        <f t="shared" ca="1" si="64"/>
        <v/>
      </c>
    </row>
    <row r="346" spans="1:21" x14ac:dyDescent="0.25">
      <c r="A346" s="10" t="str">
        <f t="shared" ca="1" si="60"/>
        <v>delete</v>
      </c>
      <c r="B346" s="16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49" t="str" cm="1">
        <f t="array" aca="1" ref="E346" ca="1">IFERROR(IF(_xlfn.XLOOKUP($B346,INDIRECT(SUBSTITUTE("ИсходныеДанные!$где$2:$где$50000","где",$B$4)),INDIRECT(SUBSTITUTE("ИсходныеДанные!$что$2:$что$50000","что",E$4)),"",0,1),"+","-"),"")</f>
        <v/>
      </c>
      <c r="F346" s="3">
        <f t="shared" ca="1" si="65"/>
        <v>0</v>
      </c>
      <c r="G346" s="3">
        <f t="shared" ca="1" si="65"/>
        <v>0</v>
      </c>
      <c r="H346" s="3">
        <f t="shared" ca="1" si="65"/>
        <v>0</v>
      </c>
      <c r="I346" s="3">
        <f t="shared" ca="1" si="65"/>
        <v>0</v>
      </c>
      <c r="J346" s="3">
        <f t="shared" ca="1" si="65"/>
        <v>0</v>
      </c>
      <c r="K346" s="3">
        <f t="shared" ca="1" si="65"/>
        <v>0</v>
      </c>
      <c r="L346" s="3">
        <f t="shared" ca="1" si="65"/>
        <v>0</v>
      </c>
      <c r="M346" s="3">
        <f t="shared" ca="1" si="65"/>
        <v>0</v>
      </c>
      <c r="N346" s="3">
        <f t="shared" ca="1" si="65"/>
        <v>0</v>
      </c>
      <c r="O346" s="3">
        <f t="shared" ca="1" si="65"/>
        <v>0</v>
      </c>
      <c r="P346" s="3">
        <f t="shared" ca="1" si="65"/>
        <v>0</v>
      </c>
      <c r="Q346" s="3">
        <f t="shared" ca="1" si="65"/>
        <v>0</v>
      </c>
      <c r="R346" s="59" t="str">
        <f t="shared" ca="1" si="61"/>
        <v/>
      </c>
      <c r="S346" s="27" t="str">
        <f t="shared" ca="1" si="62"/>
        <v/>
      </c>
      <c r="T346" s="59" t="str">
        <f t="shared" ca="1" si="63"/>
        <v/>
      </c>
      <c r="U346" s="59" t="str">
        <f t="shared" ca="1" si="64"/>
        <v/>
      </c>
    </row>
    <row r="347" spans="1:21" x14ac:dyDescent="0.25">
      <c r="A347" s="10" t="str">
        <f t="shared" ca="1" si="60"/>
        <v>delete</v>
      </c>
      <c r="B347" s="16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49" t="str" cm="1">
        <f t="array" aca="1" ref="E347" ca="1">IFERROR(IF(_xlfn.XLOOKUP($B347,INDIRECT(SUBSTITUTE("ИсходныеДанные!$где$2:$где$50000","где",$B$4)),INDIRECT(SUBSTITUTE("ИсходныеДанные!$что$2:$что$50000","что",E$4)),"",0,1),"+","-"),"")</f>
        <v/>
      </c>
      <c r="F347" s="3">
        <f t="shared" ca="1" si="65"/>
        <v>0</v>
      </c>
      <c r="G347" s="3">
        <f t="shared" ca="1" si="65"/>
        <v>0</v>
      </c>
      <c r="H347" s="3">
        <f t="shared" ca="1" si="65"/>
        <v>0</v>
      </c>
      <c r="I347" s="3">
        <f t="shared" ca="1" si="65"/>
        <v>0</v>
      </c>
      <c r="J347" s="3">
        <f t="shared" ca="1" si="65"/>
        <v>0</v>
      </c>
      <c r="K347" s="3">
        <f t="shared" ca="1" si="65"/>
        <v>0</v>
      </c>
      <c r="L347" s="3">
        <f t="shared" ca="1" si="65"/>
        <v>0</v>
      </c>
      <c r="M347" s="3">
        <f t="shared" ca="1" si="65"/>
        <v>0</v>
      </c>
      <c r="N347" s="3">
        <f t="shared" ca="1" si="65"/>
        <v>0</v>
      </c>
      <c r="O347" s="3">
        <f t="shared" ca="1" si="65"/>
        <v>0</v>
      </c>
      <c r="P347" s="3">
        <f t="shared" ca="1" si="65"/>
        <v>0</v>
      </c>
      <c r="Q347" s="3">
        <f t="shared" ca="1" si="65"/>
        <v>0</v>
      </c>
      <c r="R347" s="59" t="str">
        <f t="shared" ca="1" si="61"/>
        <v/>
      </c>
      <c r="S347" s="27" t="str">
        <f t="shared" ca="1" si="62"/>
        <v/>
      </c>
      <c r="T347" s="59" t="str">
        <f t="shared" ca="1" si="63"/>
        <v/>
      </c>
      <c r="U347" s="59" t="str">
        <f t="shared" ca="1" si="64"/>
        <v/>
      </c>
    </row>
    <row r="348" spans="1:21" x14ac:dyDescent="0.25">
      <c r="A348" s="10" t="str">
        <f t="shared" ca="1" si="60"/>
        <v>delete</v>
      </c>
      <c r="B348" s="16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49" t="str" cm="1">
        <f t="array" aca="1" ref="E348" ca="1">IFERROR(IF(_xlfn.XLOOKUP($B348,INDIRECT(SUBSTITUTE("ИсходныеДанные!$где$2:$где$50000","где",$B$4)),INDIRECT(SUBSTITUTE("ИсходныеДанные!$что$2:$что$50000","что",E$4)),"",0,1),"+","-"),"")</f>
        <v/>
      </c>
      <c r="F348" s="3">
        <f t="shared" ca="1" si="65"/>
        <v>0</v>
      </c>
      <c r="G348" s="3">
        <f t="shared" ca="1" si="65"/>
        <v>0</v>
      </c>
      <c r="H348" s="3">
        <f t="shared" ca="1" si="65"/>
        <v>0</v>
      </c>
      <c r="I348" s="3">
        <f t="shared" ca="1" si="65"/>
        <v>0</v>
      </c>
      <c r="J348" s="3">
        <f t="shared" ca="1" si="65"/>
        <v>0</v>
      </c>
      <c r="K348" s="3">
        <f t="shared" ca="1" si="65"/>
        <v>0</v>
      </c>
      <c r="L348" s="3">
        <f t="shared" ca="1" si="65"/>
        <v>0</v>
      </c>
      <c r="M348" s="3">
        <f t="shared" ca="1" si="65"/>
        <v>0</v>
      </c>
      <c r="N348" s="3">
        <f t="shared" ca="1" si="65"/>
        <v>0</v>
      </c>
      <c r="O348" s="3">
        <f t="shared" ca="1" si="65"/>
        <v>0</v>
      </c>
      <c r="P348" s="3">
        <f t="shared" ca="1" si="65"/>
        <v>0</v>
      </c>
      <c r="Q348" s="3">
        <f t="shared" ca="1" si="65"/>
        <v>0</v>
      </c>
      <c r="R348" s="59" t="str">
        <f t="shared" ca="1" si="61"/>
        <v/>
      </c>
      <c r="S348" s="27" t="str">
        <f t="shared" ca="1" si="62"/>
        <v/>
      </c>
      <c r="T348" s="59" t="str">
        <f t="shared" ca="1" si="63"/>
        <v/>
      </c>
      <c r="U348" s="59" t="str">
        <f t="shared" ca="1" si="64"/>
        <v/>
      </c>
    </row>
    <row r="349" spans="1:21" x14ac:dyDescent="0.25">
      <c r="A349" s="10" t="str">
        <f t="shared" ca="1" si="60"/>
        <v>delete</v>
      </c>
      <c r="B349" s="16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49" t="str" cm="1">
        <f t="array" aca="1" ref="E349" ca="1">IFERROR(IF(_xlfn.XLOOKUP($B349,INDIRECT(SUBSTITUTE("ИсходныеДанные!$где$2:$где$50000","где",$B$4)),INDIRECT(SUBSTITUTE("ИсходныеДанные!$что$2:$что$50000","что",E$4)),"",0,1),"+","-"),"")</f>
        <v/>
      </c>
      <c r="F349" s="3">
        <f t="shared" ref="F349:Q358" ca="1" si="66">IF($B349&lt;&gt;"",SUMIF(INDIRECT("ИсходныеДанные!$"&amp;$F$4&amp;"$2:$"&amp;$F$4&amp;"$50000"),$B349&amp;"#"&amp;F$6,INDIRECT("ИсходныеДанные!$J$2:$J$50000")),0)</f>
        <v>0</v>
      </c>
      <c r="G349" s="3">
        <f t="shared" ca="1" si="66"/>
        <v>0</v>
      </c>
      <c r="H349" s="3">
        <f t="shared" ca="1" si="66"/>
        <v>0</v>
      </c>
      <c r="I349" s="3">
        <f t="shared" ca="1" si="66"/>
        <v>0</v>
      </c>
      <c r="J349" s="3">
        <f t="shared" ca="1" si="66"/>
        <v>0</v>
      </c>
      <c r="K349" s="3">
        <f t="shared" ca="1" si="66"/>
        <v>0</v>
      </c>
      <c r="L349" s="3">
        <f t="shared" ca="1" si="66"/>
        <v>0</v>
      </c>
      <c r="M349" s="3">
        <f t="shared" ca="1" si="66"/>
        <v>0</v>
      </c>
      <c r="N349" s="3">
        <f t="shared" ca="1" si="66"/>
        <v>0</v>
      </c>
      <c r="O349" s="3">
        <f t="shared" ca="1" si="66"/>
        <v>0</v>
      </c>
      <c r="P349" s="3">
        <f t="shared" ca="1" si="66"/>
        <v>0</v>
      </c>
      <c r="Q349" s="3">
        <f t="shared" ca="1" si="66"/>
        <v>0</v>
      </c>
      <c r="R349" s="59" t="str">
        <f t="shared" ca="1" si="61"/>
        <v/>
      </c>
      <c r="S349" s="27" t="str">
        <f t="shared" ca="1" si="62"/>
        <v/>
      </c>
      <c r="T349" s="59" t="str">
        <f t="shared" ca="1" si="63"/>
        <v/>
      </c>
      <c r="U349" s="59" t="str">
        <f t="shared" ca="1" si="64"/>
        <v/>
      </c>
    </row>
    <row r="350" spans="1:21" x14ac:dyDescent="0.25">
      <c r="A350" s="10" t="str">
        <f t="shared" ca="1" si="60"/>
        <v>delete</v>
      </c>
      <c r="B350" s="16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49" t="str" cm="1">
        <f t="array" aca="1" ref="E350" ca="1">IFERROR(IF(_xlfn.XLOOKUP($B350,INDIRECT(SUBSTITUTE("ИсходныеДанные!$где$2:$где$50000","где",$B$4)),INDIRECT(SUBSTITUTE("ИсходныеДанные!$что$2:$что$50000","что",E$4)),"",0,1),"+","-"),"")</f>
        <v/>
      </c>
      <c r="F350" s="3">
        <f t="shared" ca="1" si="66"/>
        <v>0</v>
      </c>
      <c r="G350" s="3">
        <f t="shared" ca="1" si="66"/>
        <v>0</v>
      </c>
      <c r="H350" s="3">
        <f t="shared" ca="1" si="66"/>
        <v>0</v>
      </c>
      <c r="I350" s="3">
        <f t="shared" ca="1" si="66"/>
        <v>0</v>
      </c>
      <c r="J350" s="3">
        <f t="shared" ca="1" si="66"/>
        <v>0</v>
      </c>
      <c r="K350" s="3">
        <f t="shared" ca="1" si="66"/>
        <v>0</v>
      </c>
      <c r="L350" s="3">
        <f t="shared" ca="1" si="66"/>
        <v>0</v>
      </c>
      <c r="M350" s="3">
        <f t="shared" ca="1" si="66"/>
        <v>0</v>
      </c>
      <c r="N350" s="3">
        <f t="shared" ca="1" si="66"/>
        <v>0</v>
      </c>
      <c r="O350" s="3">
        <f t="shared" ca="1" si="66"/>
        <v>0</v>
      </c>
      <c r="P350" s="3">
        <f t="shared" ca="1" si="66"/>
        <v>0</v>
      </c>
      <c r="Q350" s="3">
        <f t="shared" ca="1" si="66"/>
        <v>0</v>
      </c>
      <c r="R350" s="59" t="str">
        <f t="shared" ca="1" si="61"/>
        <v/>
      </c>
      <c r="S350" s="27" t="str">
        <f t="shared" ca="1" si="62"/>
        <v/>
      </c>
      <c r="T350" s="59" t="str">
        <f t="shared" ca="1" si="63"/>
        <v/>
      </c>
      <c r="U350" s="59" t="str">
        <f t="shared" ca="1" si="64"/>
        <v/>
      </c>
    </row>
    <row r="351" spans="1:21" x14ac:dyDescent="0.25">
      <c r="A351" s="10" t="str">
        <f t="shared" ca="1" si="60"/>
        <v>delete</v>
      </c>
      <c r="B351" s="16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49" t="str" cm="1">
        <f t="array" aca="1" ref="E351" ca="1">IFERROR(IF(_xlfn.XLOOKUP($B351,INDIRECT(SUBSTITUTE("ИсходныеДанные!$где$2:$где$50000","где",$B$4)),INDIRECT(SUBSTITUTE("ИсходныеДанные!$что$2:$что$50000","что",E$4)),"",0,1),"+","-"),"")</f>
        <v/>
      </c>
      <c r="F351" s="3">
        <f t="shared" ca="1" si="66"/>
        <v>0</v>
      </c>
      <c r="G351" s="3">
        <f t="shared" ca="1" si="66"/>
        <v>0</v>
      </c>
      <c r="H351" s="3">
        <f t="shared" ca="1" si="66"/>
        <v>0</v>
      </c>
      <c r="I351" s="3">
        <f t="shared" ca="1" si="66"/>
        <v>0</v>
      </c>
      <c r="J351" s="3">
        <f t="shared" ca="1" si="66"/>
        <v>0</v>
      </c>
      <c r="K351" s="3">
        <f t="shared" ca="1" si="66"/>
        <v>0</v>
      </c>
      <c r="L351" s="3">
        <f t="shared" ca="1" si="66"/>
        <v>0</v>
      </c>
      <c r="M351" s="3">
        <f t="shared" ca="1" si="66"/>
        <v>0</v>
      </c>
      <c r="N351" s="3">
        <f t="shared" ca="1" si="66"/>
        <v>0</v>
      </c>
      <c r="O351" s="3">
        <f t="shared" ca="1" si="66"/>
        <v>0</v>
      </c>
      <c r="P351" s="3">
        <f t="shared" ca="1" si="66"/>
        <v>0</v>
      </c>
      <c r="Q351" s="3">
        <f t="shared" ca="1" si="66"/>
        <v>0</v>
      </c>
      <c r="R351" s="59" t="str">
        <f t="shared" ca="1" si="61"/>
        <v/>
      </c>
      <c r="S351" s="27" t="str">
        <f t="shared" ca="1" si="62"/>
        <v/>
      </c>
      <c r="T351" s="59" t="str">
        <f t="shared" ca="1" si="63"/>
        <v/>
      </c>
      <c r="U351" s="59" t="str">
        <f t="shared" ca="1" si="64"/>
        <v/>
      </c>
    </row>
    <row r="352" spans="1:21" x14ac:dyDescent="0.25">
      <c r="A352" s="10" t="str">
        <f t="shared" ca="1" si="60"/>
        <v>delete</v>
      </c>
      <c r="B352" s="16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49" t="str" cm="1">
        <f t="array" aca="1" ref="E352" ca="1">IFERROR(IF(_xlfn.XLOOKUP($B352,INDIRECT(SUBSTITUTE("ИсходныеДанные!$где$2:$где$50000","где",$B$4)),INDIRECT(SUBSTITUTE("ИсходныеДанные!$что$2:$что$50000","что",E$4)),"",0,1),"+","-"),"")</f>
        <v/>
      </c>
      <c r="F352" s="3">
        <f t="shared" ca="1" si="66"/>
        <v>0</v>
      </c>
      <c r="G352" s="3">
        <f t="shared" ca="1" si="66"/>
        <v>0</v>
      </c>
      <c r="H352" s="3">
        <f t="shared" ca="1" si="66"/>
        <v>0</v>
      </c>
      <c r="I352" s="3">
        <f t="shared" ca="1" si="66"/>
        <v>0</v>
      </c>
      <c r="J352" s="3">
        <f t="shared" ca="1" si="66"/>
        <v>0</v>
      </c>
      <c r="K352" s="3">
        <f t="shared" ca="1" si="66"/>
        <v>0</v>
      </c>
      <c r="L352" s="3">
        <f t="shared" ca="1" si="66"/>
        <v>0</v>
      </c>
      <c r="M352" s="3">
        <f t="shared" ca="1" si="66"/>
        <v>0</v>
      </c>
      <c r="N352" s="3">
        <f t="shared" ca="1" si="66"/>
        <v>0</v>
      </c>
      <c r="O352" s="3">
        <f t="shared" ca="1" si="66"/>
        <v>0</v>
      </c>
      <c r="P352" s="3">
        <f t="shared" ca="1" si="66"/>
        <v>0</v>
      </c>
      <c r="Q352" s="3">
        <f t="shared" ca="1" si="66"/>
        <v>0</v>
      </c>
      <c r="R352" s="59" t="str">
        <f t="shared" ca="1" si="61"/>
        <v/>
      </c>
      <c r="S352" s="27" t="str">
        <f t="shared" ca="1" si="62"/>
        <v/>
      </c>
      <c r="T352" s="59" t="str">
        <f t="shared" ca="1" si="63"/>
        <v/>
      </c>
      <c r="U352" s="59" t="str">
        <f t="shared" ca="1" si="64"/>
        <v/>
      </c>
    </row>
    <row r="353" spans="1:21" x14ac:dyDescent="0.25">
      <c r="A353" s="10" t="str">
        <f t="shared" ca="1" si="60"/>
        <v>delete</v>
      </c>
      <c r="B353" s="16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49" t="str" cm="1">
        <f t="array" aca="1" ref="E353" ca="1">IFERROR(IF(_xlfn.XLOOKUP($B353,INDIRECT(SUBSTITUTE("ИсходныеДанные!$где$2:$где$50000","где",$B$4)),INDIRECT(SUBSTITUTE("ИсходныеДанные!$что$2:$что$50000","что",E$4)),"",0,1),"+","-"),"")</f>
        <v/>
      </c>
      <c r="F353" s="3">
        <f t="shared" ca="1" si="66"/>
        <v>0</v>
      </c>
      <c r="G353" s="3">
        <f t="shared" ca="1" si="66"/>
        <v>0</v>
      </c>
      <c r="H353" s="3">
        <f t="shared" ca="1" si="66"/>
        <v>0</v>
      </c>
      <c r="I353" s="3">
        <f t="shared" ca="1" si="66"/>
        <v>0</v>
      </c>
      <c r="J353" s="3">
        <f t="shared" ca="1" si="66"/>
        <v>0</v>
      </c>
      <c r="K353" s="3">
        <f t="shared" ca="1" si="66"/>
        <v>0</v>
      </c>
      <c r="L353" s="3">
        <f t="shared" ca="1" si="66"/>
        <v>0</v>
      </c>
      <c r="M353" s="3">
        <f t="shared" ca="1" si="66"/>
        <v>0</v>
      </c>
      <c r="N353" s="3">
        <f t="shared" ca="1" si="66"/>
        <v>0</v>
      </c>
      <c r="O353" s="3">
        <f t="shared" ca="1" si="66"/>
        <v>0</v>
      </c>
      <c r="P353" s="3">
        <f t="shared" ca="1" si="66"/>
        <v>0</v>
      </c>
      <c r="Q353" s="3">
        <f t="shared" ca="1" si="66"/>
        <v>0</v>
      </c>
      <c r="R353" s="59" t="str">
        <f t="shared" ca="1" si="61"/>
        <v/>
      </c>
      <c r="S353" s="27" t="str">
        <f t="shared" ca="1" si="62"/>
        <v/>
      </c>
      <c r="T353" s="59" t="str">
        <f t="shared" ca="1" si="63"/>
        <v/>
      </c>
      <c r="U353" s="59" t="str">
        <f t="shared" ca="1" si="64"/>
        <v/>
      </c>
    </row>
    <row r="354" spans="1:21" x14ac:dyDescent="0.25">
      <c r="A354" s="10" t="str">
        <f t="shared" ca="1" si="60"/>
        <v>delete</v>
      </c>
      <c r="B354" s="16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49" t="str" cm="1">
        <f t="array" aca="1" ref="E354" ca="1">IFERROR(IF(_xlfn.XLOOKUP($B354,INDIRECT(SUBSTITUTE("ИсходныеДанные!$где$2:$где$50000","где",$B$4)),INDIRECT(SUBSTITUTE("ИсходныеДанные!$что$2:$что$50000","что",E$4)),"",0,1),"+","-"),"")</f>
        <v/>
      </c>
      <c r="F354" s="3">
        <f t="shared" ca="1" si="66"/>
        <v>0</v>
      </c>
      <c r="G354" s="3">
        <f t="shared" ca="1" si="66"/>
        <v>0</v>
      </c>
      <c r="H354" s="3">
        <f t="shared" ca="1" si="66"/>
        <v>0</v>
      </c>
      <c r="I354" s="3">
        <f t="shared" ca="1" si="66"/>
        <v>0</v>
      </c>
      <c r="J354" s="3">
        <f t="shared" ca="1" si="66"/>
        <v>0</v>
      </c>
      <c r="K354" s="3">
        <f t="shared" ca="1" si="66"/>
        <v>0</v>
      </c>
      <c r="L354" s="3">
        <f t="shared" ca="1" si="66"/>
        <v>0</v>
      </c>
      <c r="M354" s="3">
        <f t="shared" ca="1" si="66"/>
        <v>0</v>
      </c>
      <c r="N354" s="3">
        <f t="shared" ca="1" si="66"/>
        <v>0</v>
      </c>
      <c r="O354" s="3">
        <f t="shared" ca="1" si="66"/>
        <v>0</v>
      </c>
      <c r="P354" s="3">
        <f t="shared" ca="1" si="66"/>
        <v>0</v>
      </c>
      <c r="Q354" s="3">
        <f t="shared" ca="1" si="66"/>
        <v>0</v>
      </c>
      <c r="R354" s="59" t="str">
        <f t="shared" ca="1" si="61"/>
        <v/>
      </c>
      <c r="S354" s="27" t="str">
        <f t="shared" ca="1" si="62"/>
        <v/>
      </c>
      <c r="T354" s="59" t="str">
        <f t="shared" ca="1" si="63"/>
        <v/>
      </c>
      <c r="U354" s="59" t="str">
        <f t="shared" ca="1" si="64"/>
        <v/>
      </c>
    </row>
    <row r="355" spans="1:21" x14ac:dyDescent="0.25">
      <c r="A355" s="10" t="str">
        <f t="shared" ca="1" si="60"/>
        <v>delete</v>
      </c>
      <c r="B355" s="16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49" t="str" cm="1">
        <f t="array" aca="1" ref="E355" ca="1">IFERROR(IF(_xlfn.XLOOKUP($B355,INDIRECT(SUBSTITUTE("ИсходныеДанные!$где$2:$где$50000","где",$B$4)),INDIRECT(SUBSTITUTE("ИсходныеДанные!$что$2:$что$50000","что",E$4)),"",0,1),"+","-"),"")</f>
        <v/>
      </c>
      <c r="F355" s="3">
        <f t="shared" ca="1" si="66"/>
        <v>0</v>
      </c>
      <c r="G355" s="3">
        <f t="shared" ca="1" si="66"/>
        <v>0</v>
      </c>
      <c r="H355" s="3">
        <f t="shared" ca="1" si="66"/>
        <v>0</v>
      </c>
      <c r="I355" s="3">
        <f t="shared" ca="1" si="66"/>
        <v>0</v>
      </c>
      <c r="J355" s="3">
        <f t="shared" ca="1" si="66"/>
        <v>0</v>
      </c>
      <c r="K355" s="3">
        <f t="shared" ca="1" si="66"/>
        <v>0</v>
      </c>
      <c r="L355" s="3">
        <f t="shared" ca="1" si="66"/>
        <v>0</v>
      </c>
      <c r="M355" s="3">
        <f t="shared" ca="1" si="66"/>
        <v>0</v>
      </c>
      <c r="N355" s="3">
        <f t="shared" ca="1" si="66"/>
        <v>0</v>
      </c>
      <c r="O355" s="3">
        <f t="shared" ca="1" si="66"/>
        <v>0</v>
      </c>
      <c r="P355" s="3">
        <f t="shared" ca="1" si="66"/>
        <v>0</v>
      </c>
      <c r="Q355" s="3">
        <f t="shared" ca="1" si="66"/>
        <v>0</v>
      </c>
      <c r="R355" s="59" t="str">
        <f t="shared" ca="1" si="61"/>
        <v/>
      </c>
      <c r="S355" s="27" t="str">
        <f t="shared" ca="1" si="62"/>
        <v/>
      </c>
      <c r="T355" s="59" t="str">
        <f t="shared" ca="1" si="63"/>
        <v/>
      </c>
      <c r="U355" s="59" t="str">
        <f t="shared" ca="1" si="64"/>
        <v/>
      </c>
    </row>
    <row r="356" spans="1:21" x14ac:dyDescent="0.25">
      <c r="A356" s="10" t="str">
        <f t="shared" ca="1" si="60"/>
        <v>delete</v>
      </c>
      <c r="B356" s="16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49" t="str" cm="1">
        <f t="array" aca="1" ref="E356" ca="1">IFERROR(IF(_xlfn.XLOOKUP($B356,INDIRECT(SUBSTITUTE("ИсходныеДанные!$где$2:$где$50000","где",$B$4)),INDIRECT(SUBSTITUTE("ИсходныеДанные!$что$2:$что$50000","что",E$4)),"",0,1),"+","-"),"")</f>
        <v/>
      </c>
      <c r="F356" s="3">
        <f t="shared" ca="1" si="66"/>
        <v>0</v>
      </c>
      <c r="G356" s="3">
        <f t="shared" ca="1" si="66"/>
        <v>0</v>
      </c>
      <c r="H356" s="3">
        <f t="shared" ca="1" si="66"/>
        <v>0</v>
      </c>
      <c r="I356" s="3">
        <f t="shared" ca="1" si="66"/>
        <v>0</v>
      </c>
      <c r="J356" s="3">
        <f t="shared" ca="1" si="66"/>
        <v>0</v>
      </c>
      <c r="K356" s="3">
        <f t="shared" ca="1" si="66"/>
        <v>0</v>
      </c>
      <c r="L356" s="3">
        <f t="shared" ca="1" si="66"/>
        <v>0</v>
      </c>
      <c r="M356" s="3">
        <f t="shared" ca="1" si="66"/>
        <v>0</v>
      </c>
      <c r="N356" s="3">
        <f t="shared" ca="1" si="66"/>
        <v>0</v>
      </c>
      <c r="O356" s="3">
        <f t="shared" ca="1" si="66"/>
        <v>0</v>
      </c>
      <c r="P356" s="3">
        <f t="shared" ca="1" si="66"/>
        <v>0</v>
      </c>
      <c r="Q356" s="3">
        <f t="shared" ca="1" si="66"/>
        <v>0</v>
      </c>
      <c r="R356" s="59" t="str">
        <f t="shared" ca="1" si="61"/>
        <v/>
      </c>
      <c r="S356" s="27" t="str">
        <f t="shared" ca="1" si="62"/>
        <v/>
      </c>
      <c r="T356" s="59" t="str">
        <f t="shared" ca="1" si="63"/>
        <v/>
      </c>
      <c r="U356" s="59" t="str">
        <f t="shared" ca="1" si="64"/>
        <v/>
      </c>
    </row>
    <row r="357" spans="1:21" x14ac:dyDescent="0.25">
      <c r="A357" s="10" t="str">
        <f t="shared" ca="1" si="60"/>
        <v>delete</v>
      </c>
      <c r="B357" s="16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49" t="str" cm="1">
        <f t="array" aca="1" ref="E357" ca="1">IFERROR(IF(_xlfn.XLOOKUP($B357,INDIRECT(SUBSTITUTE("ИсходныеДанные!$где$2:$где$50000","где",$B$4)),INDIRECT(SUBSTITUTE("ИсходныеДанные!$что$2:$что$50000","что",E$4)),"",0,1),"+","-"),"")</f>
        <v/>
      </c>
      <c r="F357" s="3">
        <f t="shared" ca="1" si="66"/>
        <v>0</v>
      </c>
      <c r="G357" s="3">
        <f t="shared" ca="1" si="66"/>
        <v>0</v>
      </c>
      <c r="H357" s="3">
        <f t="shared" ca="1" si="66"/>
        <v>0</v>
      </c>
      <c r="I357" s="3">
        <f t="shared" ca="1" si="66"/>
        <v>0</v>
      </c>
      <c r="J357" s="3">
        <f t="shared" ca="1" si="66"/>
        <v>0</v>
      </c>
      <c r="K357" s="3">
        <f t="shared" ca="1" si="66"/>
        <v>0</v>
      </c>
      <c r="L357" s="3">
        <f t="shared" ca="1" si="66"/>
        <v>0</v>
      </c>
      <c r="M357" s="3">
        <f t="shared" ca="1" si="66"/>
        <v>0</v>
      </c>
      <c r="N357" s="3">
        <f t="shared" ca="1" si="66"/>
        <v>0</v>
      </c>
      <c r="O357" s="3">
        <f t="shared" ca="1" si="66"/>
        <v>0</v>
      </c>
      <c r="P357" s="3">
        <f t="shared" ca="1" si="66"/>
        <v>0</v>
      </c>
      <c r="Q357" s="3">
        <f t="shared" ca="1" si="66"/>
        <v>0</v>
      </c>
      <c r="R357" s="59" t="str">
        <f t="shared" ca="1" si="61"/>
        <v/>
      </c>
      <c r="S357" s="27" t="str">
        <f t="shared" ca="1" si="62"/>
        <v/>
      </c>
      <c r="T357" s="59" t="str">
        <f t="shared" ca="1" si="63"/>
        <v/>
      </c>
      <c r="U357" s="59" t="str">
        <f t="shared" ca="1" si="64"/>
        <v/>
      </c>
    </row>
    <row r="358" spans="1:21" x14ac:dyDescent="0.25">
      <c r="A358" s="10" t="str">
        <f t="shared" ca="1" si="60"/>
        <v>delete</v>
      </c>
      <c r="B358" s="16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49" t="str" cm="1">
        <f t="array" aca="1" ref="E358" ca="1">IFERROR(IF(_xlfn.XLOOKUP($B358,INDIRECT(SUBSTITUTE("ИсходныеДанные!$где$2:$где$50000","где",$B$4)),INDIRECT(SUBSTITUTE("ИсходныеДанные!$что$2:$что$50000","что",E$4)),"",0,1),"+","-"),"")</f>
        <v/>
      </c>
      <c r="F358" s="3">
        <f t="shared" ca="1" si="66"/>
        <v>0</v>
      </c>
      <c r="G358" s="3">
        <f t="shared" ca="1" si="66"/>
        <v>0</v>
      </c>
      <c r="H358" s="3">
        <f t="shared" ca="1" si="66"/>
        <v>0</v>
      </c>
      <c r="I358" s="3">
        <f t="shared" ca="1" si="66"/>
        <v>0</v>
      </c>
      <c r="J358" s="3">
        <f t="shared" ca="1" si="66"/>
        <v>0</v>
      </c>
      <c r="K358" s="3">
        <f t="shared" ca="1" si="66"/>
        <v>0</v>
      </c>
      <c r="L358" s="3">
        <f t="shared" ca="1" si="66"/>
        <v>0</v>
      </c>
      <c r="M358" s="3">
        <f t="shared" ca="1" si="66"/>
        <v>0</v>
      </c>
      <c r="N358" s="3">
        <f t="shared" ca="1" si="66"/>
        <v>0</v>
      </c>
      <c r="O358" s="3">
        <f t="shared" ca="1" si="66"/>
        <v>0</v>
      </c>
      <c r="P358" s="3">
        <f t="shared" ca="1" si="66"/>
        <v>0</v>
      </c>
      <c r="Q358" s="3">
        <f t="shared" ca="1" si="66"/>
        <v>0</v>
      </c>
      <c r="R358" s="59" t="str">
        <f t="shared" ca="1" si="61"/>
        <v/>
      </c>
      <c r="S358" s="27" t="str">
        <f t="shared" ca="1" si="62"/>
        <v/>
      </c>
      <c r="T358" s="59" t="str">
        <f t="shared" ca="1" si="63"/>
        <v/>
      </c>
      <c r="U358" s="59" t="str">
        <f t="shared" ca="1" si="64"/>
        <v/>
      </c>
    </row>
    <row r="359" spans="1:21" x14ac:dyDescent="0.25">
      <c r="A359" s="10" t="str">
        <f t="shared" ca="1" si="60"/>
        <v>delete</v>
      </c>
      <c r="B359" s="16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49" t="str" cm="1">
        <f t="array" aca="1" ref="E359" ca="1">IFERROR(IF(_xlfn.XLOOKUP($B359,INDIRECT(SUBSTITUTE("ИсходныеДанные!$где$2:$где$50000","где",$B$4)),INDIRECT(SUBSTITUTE("ИсходныеДанные!$что$2:$что$50000","что",E$4)),"",0,1),"+","-"),"")</f>
        <v/>
      </c>
      <c r="F359" s="3">
        <f t="shared" ref="F359:Q368" ca="1" si="67">IF($B359&lt;&gt;"",SUMIF(INDIRECT("ИсходныеДанные!$"&amp;$F$4&amp;"$2:$"&amp;$F$4&amp;"$50000"),$B359&amp;"#"&amp;F$6,INDIRECT("ИсходныеДанные!$J$2:$J$50000")),0)</f>
        <v>0</v>
      </c>
      <c r="G359" s="3">
        <f t="shared" ca="1" si="67"/>
        <v>0</v>
      </c>
      <c r="H359" s="3">
        <f t="shared" ca="1" si="67"/>
        <v>0</v>
      </c>
      <c r="I359" s="3">
        <f t="shared" ca="1" si="67"/>
        <v>0</v>
      </c>
      <c r="J359" s="3">
        <f t="shared" ca="1" si="67"/>
        <v>0</v>
      </c>
      <c r="K359" s="3">
        <f t="shared" ca="1" si="67"/>
        <v>0</v>
      </c>
      <c r="L359" s="3">
        <f t="shared" ca="1" si="67"/>
        <v>0</v>
      </c>
      <c r="M359" s="3">
        <f t="shared" ca="1" si="67"/>
        <v>0</v>
      </c>
      <c r="N359" s="3">
        <f t="shared" ca="1" si="67"/>
        <v>0</v>
      </c>
      <c r="O359" s="3">
        <f t="shared" ca="1" si="67"/>
        <v>0</v>
      </c>
      <c r="P359" s="3">
        <f t="shared" ca="1" si="67"/>
        <v>0</v>
      </c>
      <c r="Q359" s="3">
        <f t="shared" ca="1" si="67"/>
        <v>0</v>
      </c>
      <c r="R359" s="59" t="str">
        <f t="shared" ca="1" si="61"/>
        <v/>
      </c>
      <c r="S359" s="27" t="str">
        <f t="shared" ca="1" si="62"/>
        <v/>
      </c>
      <c r="T359" s="59" t="str">
        <f t="shared" ca="1" si="63"/>
        <v/>
      </c>
      <c r="U359" s="59" t="str">
        <f t="shared" ca="1" si="64"/>
        <v/>
      </c>
    </row>
    <row r="360" spans="1:21" x14ac:dyDescent="0.25">
      <c r="A360" s="10" t="str">
        <f t="shared" ca="1" si="60"/>
        <v>delete</v>
      </c>
      <c r="B360" s="16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49" t="str" cm="1">
        <f t="array" aca="1" ref="E360" ca="1">IFERROR(IF(_xlfn.XLOOKUP($B360,INDIRECT(SUBSTITUTE("ИсходныеДанные!$где$2:$где$50000","где",$B$4)),INDIRECT(SUBSTITUTE("ИсходныеДанные!$что$2:$что$50000","что",E$4)),"",0,1),"+","-"),"")</f>
        <v/>
      </c>
      <c r="F360" s="3">
        <f t="shared" ca="1" si="67"/>
        <v>0</v>
      </c>
      <c r="G360" s="3">
        <f t="shared" ca="1" si="67"/>
        <v>0</v>
      </c>
      <c r="H360" s="3">
        <f t="shared" ca="1" si="67"/>
        <v>0</v>
      </c>
      <c r="I360" s="3">
        <f t="shared" ca="1" si="67"/>
        <v>0</v>
      </c>
      <c r="J360" s="3">
        <f t="shared" ca="1" si="67"/>
        <v>0</v>
      </c>
      <c r="K360" s="3">
        <f t="shared" ca="1" si="67"/>
        <v>0</v>
      </c>
      <c r="L360" s="3">
        <f t="shared" ca="1" si="67"/>
        <v>0</v>
      </c>
      <c r="M360" s="3">
        <f t="shared" ca="1" si="67"/>
        <v>0</v>
      </c>
      <c r="N360" s="3">
        <f t="shared" ca="1" si="67"/>
        <v>0</v>
      </c>
      <c r="O360" s="3">
        <f t="shared" ca="1" si="67"/>
        <v>0</v>
      </c>
      <c r="P360" s="3">
        <f t="shared" ca="1" si="67"/>
        <v>0</v>
      </c>
      <c r="Q360" s="3">
        <f t="shared" ca="1" si="67"/>
        <v>0</v>
      </c>
      <c r="R360" s="59" t="str">
        <f t="shared" ca="1" si="61"/>
        <v/>
      </c>
      <c r="S360" s="27" t="str">
        <f t="shared" ca="1" si="62"/>
        <v/>
      </c>
      <c r="T360" s="59" t="str">
        <f t="shared" ca="1" si="63"/>
        <v/>
      </c>
      <c r="U360" s="59" t="str">
        <f t="shared" ca="1" si="64"/>
        <v/>
      </c>
    </row>
    <row r="361" spans="1:21" x14ac:dyDescent="0.25">
      <c r="A361" s="10" t="str">
        <f t="shared" ca="1" si="60"/>
        <v>delete</v>
      </c>
      <c r="B361" s="16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49" t="str" cm="1">
        <f t="array" aca="1" ref="E361" ca="1">IFERROR(IF(_xlfn.XLOOKUP($B361,INDIRECT(SUBSTITUTE("ИсходныеДанные!$где$2:$где$50000","где",$B$4)),INDIRECT(SUBSTITUTE("ИсходныеДанные!$что$2:$что$50000","что",E$4)),"",0,1),"+","-"),"")</f>
        <v/>
      </c>
      <c r="F361" s="3">
        <f t="shared" ca="1" si="67"/>
        <v>0</v>
      </c>
      <c r="G361" s="3">
        <f t="shared" ca="1" si="67"/>
        <v>0</v>
      </c>
      <c r="H361" s="3">
        <f t="shared" ca="1" si="67"/>
        <v>0</v>
      </c>
      <c r="I361" s="3">
        <f t="shared" ca="1" si="67"/>
        <v>0</v>
      </c>
      <c r="J361" s="3">
        <f t="shared" ca="1" si="67"/>
        <v>0</v>
      </c>
      <c r="K361" s="3">
        <f t="shared" ca="1" si="67"/>
        <v>0</v>
      </c>
      <c r="L361" s="3">
        <f t="shared" ca="1" si="67"/>
        <v>0</v>
      </c>
      <c r="M361" s="3">
        <f t="shared" ca="1" si="67"/>
        <v>0</v>
      </c>
      <c r="N361" s="3">
        <f t="shared" ca="1" si="67"/>
        <v>0</v>
      </c>
      <c r="O361" s="3">
        <f t="shared" ca="1" si="67"/>
        <v>0</v>
      </c>
      <c r="P361" s="3">
        <f t="shared" ca="1" si="67"/>
        <v>0</v>
      </c>
      <c r="Q361" s="3">
        <f t="shared" ca="1" si="67"/>
        <v>0</v>
      </c>
      <c r="R361" s="59" t="str">
        <f t="shared" ca="1" si="61"/>
        <v/>
      </c>
      <c r="S361" s="27" t="str">
        <f t="shared" ca="1" si="62"/>
        <v/>
      </c>
      <c r="T361" s="59" t="str">
        <f t="shared" ca="1" si="63"/>
        <v/>
      </c>
      <c r="U361" s="59" t="str">
        <f t="shared" ca="1" si="64"/>
        <v/>
      </c>
    </row>
    <row r="362" spans="1:21" x14ac:dyDescent="0.25">
      <c r="A362" s="10" t="str">
        <f t="shared" ca="1" si="60"/>
        <v>delete</v>
      </c>
      <c r="B362" s="16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49" t="str" cm="1">
        <f t="array" aca="1" ref="E362" ca="1">IFERROR(IF(_xlfn.XLOOKUP($B362,INDIRECT(SUBSTITUTE("ИсходныеДанные!$где$2:$где$50000","где",$B$4)),INDIRECT(SUBSTITUTE("ИсходныеДанные!$что$2:$что$50000","что",E$4)),"",0,1),"+","-"),"")</f>
        <v/>
      </c>
      <c r="F362" s="3">
        <f t="shared" ca="1" si="67"/>
        <v>0</v>
      </c>
      <c r="G362" s="3">
        <f t="shared" ca="1" si="67"/>
        <v>0</v>
      </c>
      <c r="H362" s="3">
        <f t="shared" ca="1" si="67"/>
        <v>0</v>
      </c>
      <c r="I362" s="3">
        <f t="shared" ca="1" si="67"/>
        <v>0</v>
      </c>
      <c r="J362" s="3">
        <f t="shared" ca="1" si="67"/>
        <v>0</v>
      </c>
      <c r="K362" s="3">
        <f t="shared" ca="1" si="67"/>
        <v>0</v>
      </c>
      <c r="L362" s="3">
        <f t="shared" ca="1" si="67"/>
        <v>0</v>
      </c>
      <c r="M362" s="3">
        <f t="shared" ca="1" si="67"/>
        <v>0</v>
      </c>
      <c r="N362" s="3">
        <f t="shared" ca="1" si="67"/>
        <v>0</v>
      </c>
      <c r="O362" s="3">
        <f t="shared" ca="1" si="67"/>
        <v>0</v>
      </c>
      <c r="P362" s="3">
        <f t="shared" ca="1" si="67"/>
        <v>0</v>
      </c>
      <c r="Q362" s="3">
        <f t="shared" ca="1" si="67"/>
        <v>0</v>
      </c>
      <c r="R362" s="59" t="str">
        <f t="shared" ca="1" si="61"/>
        <v/>
      </c>
      <c r="S362" s="27" t="str">
        <f t="shared" ca="1" si="62"/>
        <v/>
      </c>
      <c r="T362" s="59" t="str">
        <f t="shared" ca="1" si="63"/>
        <v/>
      </c>
      <c r="U362" s="59" t="str">
        <f t="shared" ca="1" si="64"/>
        <v/>
      </c>
    </row>
    <row r="363" spans="1:21" x14ac:dyDescent="0.25">
      <c r="A363" s="10" t="str">
        <f t="shared" ca="1" si="60"/>
        <v>delete</v>
      </c>
      <c r="B363" s="16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49" t="str" cm="1">
        <f t="array" aca="1" ref="E363" ca="1">IFERROR(IF(_xlfn.XLOOKUP($B363,INDIRECT(SUBSTITUTE("ИсходныеДанные!$где$2:$где$50000","где",$B$4)),INDIRECT(SUBSTITUTE("ИсходныеДанные!$что$2:$что$50000","что",E$4)),"",0,1),"+","-"),"")</f>
        <v/>
      </c>
      <c r="F363" s="3">
        <f t="shared" ca="1" si="67"/>
        <v>0</v>
      </c>
      <c r="G363" s="3">
        <f t="shared" ca="1" si="67"/>
        <v>0</v>
      </c>
      <c r="H363" s="3">
        <f t="shared" ca="1" si="67"/>
        <v>0</v>
      </c>
      <c r="I363" s="3">
        <f t="shared" ca="1" si="67"/>
        <v>0</v>
      </c>
      <c r="J363" s="3">
        <f t="shared" ca="1" si="67"/>
        <v>0</v>
      </c>
      <c r="K363" s="3">
        <f t="shared" ca="1" si="67"/>
        <v>0</v>
      </c>
      <c r="L363" s="3">
        <f t="shared" ca="1" si="67"/>
        <v>0</v>
      </c>
      <c r="M363" s="3">
        <f t="shared" ca="1" si="67"/>
        <v>0</v>
      </c>
      <c r="N363" s="3">
        <f t="shared" ca="1" si="67"/>
        <v>0</v>
      </c>
      <c r="O363" s="3">
        <f t="shared" ca="1" si="67"/>
        <v>0</v>
      </c>
      <c r="P363" s="3">
        <f t="shared" ca="1" si="67"/>
        <v>0</v>
      </c>
      <c r="Q363" s="3">
        <f t="shared" ca="1" si="67"/>
        <v>0</v>
      </c>
      <c r="R363" s="59" t="str">
        <f t="shared" ca="1" si="61"/>
        <v/>
      </c>
      <c r="S363" s="27" t="str">
        <f t="shared" ca="1" si="62"/>
        <v/>
      </c>
      <c r="T363" s="59" t="str">
        <f t="shared" ca="1" si="63"/>
        <v/>
      </c>
      <c r="U363" s="59" t="str">
        <f t="shared" ca="1" si="64"/>
        <v/>
      </c>
    </row>
    <row r="364" spans="1:21" x14ac:dyDescent="0.25">
      <c r="A364" s="10" t="str">
        <f t="shared" ca="1" si="60"/>
        <v>delete</v>
      </c>
      <c r="B364" s="16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49" t="str" cm="1">
        <f t="array" aca="1" ref="E364" ca="1">IFERROR(IF(_xlfn.XLOOKUP($B364,INDIRECT(SUBSTITUTE("ИсходныеДанные!$где$2:$где$50000","где",$B$4)),INDIRECT(SUBSTITUTE("ИсходныеДанные!$что$2:$что$50000","что",E$4)),"",0,1),"+","-"),"")</f>
        <v/>
      </c>
      <c r="F364" s="3">
        <f t="shared" ca="1" si="67"/>
        <v>0</v>
      </c>
      <c r="G364" s="3">
        <f t="shared" ca="1" si="67"/>
        <v>0</v>
      </c>
      <c r="H364" s="3">
        <f t="shared" ca="1" si="67"/>
        <v>0</v>
      </c>
      <c r="I364" s="3">
        <f t="shared" ca="1" si="67"/>
        <v>0</v>
      </c>
      <c r="J364" s="3">
        <f t="shared" ca="1" si="67"/>
        <v>0</v>
      </c>
      <c r="K364" s="3">
        <f t="shared" ca="1" si="67"/>
        <v>0</v>
      </c>
      <c r="L364" s="3">
        <f t="shared" ca="1" si="67"/>
        <v>0</v>
      </c>
      <c r="M364" s="3">
        <f t="shared" ca="1" si="67"/>
        <v>0</v>
      </c>
      <c r="N364" s="3">
        <f t="shared" ca="1" si="67"/>
        <v>0</v>
      </c>
      <c r="O364" s="3">
        <f t="shared" ca="1" si="67"/>
        <v>0</v>
      </c>
      <c r="P364" s="3">
        <f t="shared" ca="1" si="67"/>
        <v>0</v>
      </c>
      <c r="Q364" s="3">
        <f t="shared" ca="1" si="67"/>
        <v>0</v>
      </c>
      <c r="R364" s="59" t="str">
        <f t="shared" ca="1" si="61"/>
        <v/>
      </c>
      <c r="S364" s="27" t="str">
        <f t="shared" ca="1" si="62"/>
        <v/>
      </c>
      <c r="T364" s="59" t="str">
        <f t="shared" ca="1" si="63"/>
        <v/>
      </c>
      <c r="U364" s="59" t="str">
        <f t="shared" ca="1" si="64"/>
        <v/>
      </c>
    </row>
    <row r="365" spans="1:21" x14ac:dyDescent="0.25">
      <c r="A365" s="10" t="str">
        <f t="shared" ca="1" si="60"/>
        <v>delete</v>
      </c>
      <c r="B365" s="16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49" t="str" cm="1">
        <f t="array" aca="1" ref="E365" ca="1">IFERROR(IF(_xlfn.XLOOKUP($B365,INDIRECT(SUBSTITUTE("ИсходныеДанные!$где$2:$где$50000","где",$B$4)),INDIRECT(SUBSTITUTE("ИсходныеДанные!$что$2:$что$50000","что",E$4)),"",0,1),"+","-"),"")</f>
        <v/>
      </c>
      <c r="F365" s="3">
        <f t="shared" ca="1" si="67"/>
        <v>0</v>
      </c>
      <c r="G365" s="3">
        <f t="shared" ca="1" si="67"/>
        <v>0</v>
      </c>
      <c r="H365" s="3">
        <f t="shared" ca="1" si="67"/>
        <v>0</v>
      </c>
      <c r="I365" s="3">
        <f t="shared" ca="1" si="67"/>
        <v>0</v>
      </c>
      <c r="J365" s="3">
        <f t="shared" ca="1" si="67"/>
        <v>0</v>
      </c>
      <c r="K365" s="3">
        <f t="shared" ca="1" si="67"/>
        <v>0</v>
      </c>
      <c r="L365" s="3">
        <f t="shared" ca="1" si="67"/>
        <v>0</v>
      </c>
      <c r="M365" s="3">
        <f t="shared" ca="1" si="67"/>
        <v>0</v>
      </c>
      <c r="N365" s="3">
        <f t="shared" ca="1" si="67"/>
        <v>0</v>
      </c>
      <c r="O365" s="3">
        <f t="shared" ca="1" si="67"/>
        <v>0</v>
      </c>
      <c r="P365" s="3">
        <f t="shared" ca="1" si="67"/>
        <v>0</v>
      </c>
      <c r="Q365" s="3">
        <f t="shared" ca="1" si="67"/>
        <v>0</v>
      </c>
      <c r="R365" s="59" t="str">
        <f t="shared" ca="1" si="61"/>
        <v/>
      </c>
      <c r="S365" s="27" t="str">
        <f t="shared" ca="1" si="62"/>
        <v/>
      </c>
      <c r="T365" s="59" t="str">
        <f t="shared" ca="1" si="63"/>
        <v/>
      </c>
      <c r="U365" s="59" t="str">
        <f t="shared" ca="1" si="64"/>
        <v/>
      </c>
    </row>
    <row r="366" spans="1:21" x14ac:dyDescent="0.25">
      <c r="A366" s="10" t="str">
        <f t="shared" ca="1" si="60"/>
        <v>delete</v>
      </c>
      <c r="B366" s="16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49" t="str" cm="1">
        <f t="array" aca="1" ref="E366" ca="1">IFERROR(IF(_xlfn.XLOOKUP($B366,INDIRECT(SUBSTITUTE("ИсходныеДанные!$где$2:$где$50000","где",$B$4)),INDIRECT(SUBSTITUTE("ИсходныеДанные!$что$2:$что$50000","что",E$4)),"",0,1),"+","-"),"")</f>
        <v/>
      </c>
      <c r="F366" s="3">
        <f t="shared" ca="1" si="67"/>
        <v>0</v>
      </c>
      <c r="G366" s="3">
        <f t="shared" ca="1" si="67"/>
        <v>0</v>
      </c>
      <c r="H366" s="3">
        <f t="shared" ca="1" si="67"/>
        <v>0</v>
      </c>
      <c r="I366" s="3">
        <f t="shared" ca="1" si="67"/>
        <v>0</v>
      </c>
      <c r="J366" s="3">
        <f t="shared" ca="1" si="67"/>
        <v>0</v>
      </c>
      <c r="K366" s="3">
        <f t="shared" ca="1" si="67"/>
        <v>0</v>
      </c>
      <c r="L366" s="3">
        <f t="shared" ca="1" si="67"/>
        <v>0</v>
      </c>
      <c r="M366" s="3">
        <f t="shared" ca="1" si="67"/>
        <v>0</v>
      </c>
      <c r="N366" s="3">
        <f t="shared" ca="1" si="67"/>
        <v>0</v>
      </c>
      <c r="O366" s="3">
        <f t="shared" ca="1" si="67"/>
        <v>0</v>
      </c>
      <c r="P366" s="3">
        <f t="shared" ca="1" si="67"/>
        <v>0</v>
      </c>
      <c r="Q366" s="3">
        <f t="shared" ca="1" si="67"/>
        <v>0</v>
      </c>
      <c r="R366" s="59" t="str">
        <f t="shared" ca="1" si="61"/>
        <v/>
      </c>
      <c r="S366" s="27" t="str">
        <f t="shared" ca="1" si="62"/>
        <v/>
      </c>
      <c r="T366" s="59" t="str">
        <f t="shared" ca="1" si="63"/>
        <v/>
      </c>
      <c r="U366" s="59" t="str">
        <f t="shared" ca="1" si="64"/>
        <v/>
      </c>
    </row>
    <row r="367" spans="1:21" x14ac:dyDescent="0.25">
      <c r="A367" s="10" t="str">
        <f t="shared" ca="1" si="60"/>
        <v>delete</v>
      </c>
      <c r="B367" s="16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49" t="str" cm="1">
        <f t="array" aca="1" ref="E367" ca="1">IFERROR(IF(_xlfn.XLOOKUP($B367,INDIRECT(SUBSTITUTE("ИсходныеДанные!$где$2:$где$50000","где",$B$4)),INDIRECT(SUBSTITUTE("ИсходныеДанные!$что$2:$что$50000","что",E$4)),"",0,1),"+","-"),"")</f>
        <v/>
      </c>
      <c r="F367" s="3">
        <f t="shared" ca="1" si="67"/>
        <v>0</v>
      </c>
      <c r="G367" s="3">
        <f t="shared" ca="1" si="67"/>
        <v>0</v>
      </c>
      <c r="H367" s="3">
        <f t="shared" ca="1" si="67"/>
        <v>0</v>
      </c>
      <c r="I367" s="3">
        <f t="shared" ca="1" si="67"/>
        <v>0</v>
      </c>
      <c r="J367" s="3">
        <f t="shared" ca="1" si="67"/>
        <v>0</v>
      </c>
      <c r="K367" s="3">
        <f t="shared" ca="1" si="67"/>
        <v>0</v>
      </c>
      <c r="L367" s="3">
        <f t="shared" ca="1" si="67"/>
        <v>0</v>
      </c>
      <c r="M367" s="3">
        <f t="shared" ca="1" si="67"/>
        <v>0</v>
      </c>
      <c r="N367" s="3">
        <f t="shared" ca="1" si="67"/>
        <v>0</v>
      </c>
      <c r="O367" s="3">
        <f t="shared" ca="1" si="67"/>
        <v>0</v>
      </c>
      <c r="P367" s="3">
        <f t="shared" ca="1" si="67"/>
        <v>0</v>
      </c>
      <c r="Q367" s="3">
        <f t="shared" ca="1" si="67"/>
        <v>0</v>
      </c>
      <c r="R367" s="59" t="str">
        <f t="shared" ca="1" si="61"/>
        <v/>
      </c>
      <c r="S367" s="27" t="str">
        <f t="shared" ca="1" si="62"/>
        <v/>
      </c>
      <c r="T367" s="59" t="str">
        <f t="shared" ca="1" si="63"/>
        <v/>
      </c>
      <c r="U367" s="59" t="str">
        <f t="shared" ca="1" si="64"/>
        <v/>
      </c>
    </row>
    <row r="368" spans="1:21" x14ac:dyDescent="0.25">
      <c r="A368" s="10" t="str">
        <f t="shared" ca="1" si="60"/>
        <v>delete</v>
      </c>
      <c r="B368" s="16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49" t="str" cm="1">
        <f t="array" aca="1" ref="E368" ca="1">IFERROR(IF(_xlfn.XLOOKUP($B368,INDIRECT(SUBSTITUTE("ИсходныеДанные!$где$2:$где$50000","где",$B$4)),INDIRECT(SUBSTITUTE("ИсходныеДанные!$что$2:$что$50000","что",E$4)),"",0,1),"+","-"),"")</f>
        <v/>
      </c>
      <c r="F368" s="3">
        <f t="shared" ca="1" si="67"/>
        <v>0</v>
      </c>
      <c r="G368" s="3">
        <f t="shared" ca="1" si="67"/>
        <v>0</v>
      </c>
      <c r="H368" s="3">
        <f t="shared" ca="1" si="67"/>
        <v>0</v>
      </c>
      <c r="I368" s="3">
        <f t="shared" ca="1" si="67"/>
        <v>0</v>
      </c>
      <c r="J368" s="3">
        <f t="shared" ca="1" si="67"/>
        <v>0</v>
      </c>
      <c r="K368" s="3">
        <f t="shared" ca="1" si="67"/>
        <v>0</v>
      </c>
      <c r="L368" s="3">
        <f t="shared" ca="1" si="67"/>
        <v>0</v>
      </c>
      <c r="M368" s="3">
        <f t="shared" ca="1" si="67"/>
        <v>0</v>
      </c>
      <c r="N368" s="3">
        <f t="shared" ca="1" si="67"/>
        <v>0</v>
      </c>
      <c r="O368" s="3">
        <f t="shared" ca="1" si="67"/>
        <v>0</v>
      </c>
      <c r="P368" s="3">
        <f t="shared" ca="1" si="67"/>
        <v>0</v>
      </c>
      <c r="Q368" s="3">
        <f t="shared" ca="1" si="67"/>
        <v>0</v>
      </c>
      <c r="R368" s="59" t="str">
        <f t="shared" ca="1" si="61"/>
        <v/>
      </c>
      <c r="S368" s="27" t="str">
        <f t="shared" ca="1" si="62"/>
        <v/>
      </c>
      <c r="T368" s="59" t="str">
        <f t="shared" ca="1" si="63"/>
        <v/>
      </c>
      <c r="U368" s="59" t="str">
        <f t="shared" ca="1" si="64"/>
        <v/>
      </c>
    </row>
    <row r="369" spans="1:21" x14ac:dyDescent="0.25">
      <c r="A369" s="10" t="str">
        <f t="shared" ca="1" si="60"/>
        <v>delete</v>
      </c>
      <c r="B369" s="16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49" t="str" cm="1">
        <f t="array" aca="1" ref="E369" ca="1">IFERROR(IF(_xlfn.XLOOKUP($B369,INDIRECT(SUBSTITUTE("ИсходныеДанные!$где$2:$где$50000","где",$B$4)),INDIRECT(SUBSTITUTE("ИсходныеДанные!$что$2:$что$50000","что",E$4)),"",0,1),"+","-"),"")</f>
        <v/>
      </c>
      <c r="F369" s="3">
        <f t="shared" ref="F369:Q378" ca="1" si="68">IF($B369&lt;&gt;"",SUMIF(INDIRECT("ИсходныеДанные!$"&amp;$F$4&amp;"$2:$"&amp;$F$4&amp;"$50000"),$B369&amp;"#"&amp;F$6,INDIRECT("ИсходныеДанные!$J$2:$J$50000")),0)</f>
        <v>0</v>
      </c>
      <c r="G369" s="3">
        <f t="shared" ca="1" si="68"/>
        <v>0</v>
      </c>
      <c r="H369" s="3">
        <f t="shared" ca="1" si="68"/>
        <v>0</v>
      </c>
      <c r="I369" s="3">
        <f t="shared" ca="1" si="68"/>
        <v>0</v>
      </c>
      <c r="J369" s="3">
        <f t="shared" ca="1" si="68"/>
        <v>0</v>
      </c>
      <c r="K369" s="3">
        <f t="shared" ca="1" si="68"/>
        <v>0</v>
      </c>
      <c r="L369" s="3">
        <f t="shared" ca="1" si="68"/>
        <v>0</v>
      </c>
      <c r="M369" s="3">
        <f t="shared" ca="1" si="68"/>
        <v>0</v>
      </c>
      <c r="N369" s="3">
        <f t="shared" ca="1" si="68"/>
        <v>0</v>
      </c>
      <c r="O369" s="3">
        <f t="shared" ca="1" si="68"/>
        <v>0</v>
      </c>
      <c r="P369" s="3">
        <f t="shared" ca="1" si="68"/>
        <v>0</v>
      </c>
      <c r="Q369" s="3">
        <f t="shared" ca="1" si="68"/>
        <v>0</v>
      </c>
      <c r="R369" s="59" t="str">
        <f t="shared" ca="1" si="61"/>
        <v/>
      </c>
      <c r="S369" s="27" t="str">
        <f t="shared" ca="1" si="62"/>
        <v/>
      </c>
      <c r="T369" s="59" t="str">
        <f t="shared" ca="1" si="63"/>
        <v/>
      </c>
      <c r="U369" s="59" t="str">
        <f t="shared" ca="1" si="64"/>
        <v/>
      </c>
    </row>
    <row r="370" spans="1:21" x14ac:dyDescent="0.25">
      <c r="A370" s="10" t="str">
        <f t="shared" ca="1" si="60"/>
        <v>delete</v>
      </c>
      <c r="B370" s="16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49" t="str" cm="1">
        <f t="array" aca="1" ref="E370" ca="1">IFERROR(IF(_xlfn.XLOOKUP($B370,INDIRECT(SUBSTITUTE("ИсходныеДанные!$где$2:$где$50000","где",$B$4)),INDIRECT(SUBSTITUTE("ИсходныеДанные!$что$2:$что$50000","что",E$4)),"",0,1),"+","-"),"")</f>
        <v/>
      </c>
      <c r="F370" s="3">
        <f t="shared" ca="1" si="68"/>
        <v>0</v>
      </c>
      <c r="G370" s="3">
        <f t="shared" ca="1" si="68"/>
        <v>0</v>
      </c>
      <c r="H370" s="3">
        <f t="shared" ca="1" si="68"/>
        <v>0</v>
      </c>
      <c r="I370" s="3">
        <f t="shared" ca="1" si="68"/>
        <v>0</v>
      </c>
      <c r="J370" s="3">
        <f t="shared" ca="1" si="68"/>
        <v>0</v>
      </c>
      <c r="K370" s="3">
        <f t="shared" ca="1" si="68"/>
        <v>0</v>
      </c>
      <c r="L370" s="3">
        <f t="shared" ca="1" si="68"/>
        <v>0</v>
      </c>
      <c r="M370" s="3">
        <f t="shared" ca="1" si="68"/>
        <v>0</v>
      </c>
      <c r="N370" s="3">
        <f t="shared" ca="1" si="68"/>
        <v>0</v>
      </c>
      <c r="O370" s="3">
        <f t="shared" ca="1" si="68"/>
        <v>0</v>
      </c>
      <c r="P370" s="3">
        <f t="shared" ca="1" si="68"/>
        <v>0</v>
      </c>
      <c r="Q370" s="3">
        <f t="shared" ca="1" si="68"/>
        <v>0</v>
      </c>
      <c r="R370" s="59" t="str">
        <f t="shared" ca="1" si="61"/>
        <v/>
      </c>
      <c r="S370" s="27" t="str">
        <f t="shared" ca="1" si="62"/>
        <v/>
      </c>
      <c r="T370" s="59" t="str">
        <f t="shared" ca="1" si="63"/>
        <v/>
      </c>
      <c r="U370" s="59" t="str">
        <f t="shared" ca="1" si="64"/>
        <v/>
      </c>
    </row>
    <row r="371" spans="1:21" x14ac:dyDescent="0.25">
      <c r="A371" s="10" t="str">
        <f t="shared" ca="1" si="60"/>
        <v>delete</v>
      </c>
      <c r="B371" s="16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49" t="str" cm="1">
        <f t="array" aca="1" ref="E371" ca="1">IFERROR(IF(_xlfn.XLOOKUP($B371,INDIRECT(SUBSTITUTE("ИсходныеДанные!$где$2:$где$50000","где",$B$4)),INDIRECT(SUBSTITUTE("ИсходныеДанные!$что$2:$что$50000","что",E$4)),"",0,1),"+","-"),"")</f>
        <v/>
      </c>
      <c r="F371" s="3">
        <f t="shared" ca="1" si="68"/>
        <v>0</v>
      </c>
      <c r="G371" s="3">
        <f t="shared" ca="1" si="68"/>
        <v>0</v>
      </c>
      <c r="H371" s="3">
        <f t="shared" ca="1" si="68"/>
        <v>0</v>
      </c>
      <c r="I371" s="3">
        <f t="shared" ca="1" si="68"/>
        <v>0</v>
      </c>
      <c r="J371" s="3">
        <f t="shared" ca="1" si="68"/>
        <v>0</v>
      </c>
      <c r="K371" s="3">
        <f t="shared" ca="1" si="68"/>
        <v>0</v>
      </c>
      <c r="L371" s="3">
        <f t="shared" ca="1" si="68"/>
        <v>0</v>
      </c>
      <c r="M371" s="3">
        <f t="shared" ca="1" si="68"/>
        <v>0</v>
      </c>
      <c r="N371" s="3">
        <f t="shared" ca="1" si="68"/>
        <v>0</v>
      </c>
      <c r="O371" s="3">
        <f t="shared" ca="1" si="68"/>
        <v>0</v>
      </c>
      <c r="P371" s="3">
        <f t="shared" ca="1" si="68"/>
        <v>0</v>
      </c>
      <c r="Q371" s="3">
        <f t="shared" ca="1" si="68"/>
        <v>0</v>
      </c>
      <c r="R371" s="59" t="str">
        <f t="shared" ca="1" si="61"/>
        <v/>
      </c>
      <c r="S371" s="27" t="str">
        <f t="shared" ca="1" si="62"/>
        <v/>
      </c>
      <c r="T371" s="59" t="str">
        <f t="shared" ca="1" si="63"/>
        <v/>
      </c>
      <c r="U371" s="59" t="str">
        <f t="shared" ca="1" si="64"/>
        <v/>
      </c>
    </row>
    <row r="372" spans="1:21" x14ac:dyDescent="0.25">
      <c r="A372" s="10" t="str">
        <f t="shared" ca="1" si="60"/>
        <v>delete</v>
      </c>
      <c r="B372" s="16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49" t="str" cm="1">
        <f t="array" aca="1" ref="E372" ca="1">IFERROR(IF(_xlfn.XLOOKUP($B372,INDIRECT(SUBSTITUTE("ИсходныеДанные!$где$2:$где$50000","где",$B$4)),INDIRECT(SUBSTITUTE("ИсходныеДанные!$что$2:$что$50000","что",E$4)),"",0,1),"+","-"),"")</f>
        <v/>
      </c>
      <c r="F372" s="3">
        <f t="shared" ca="1" si="68"/>
        <v>0</v>
      </c>
      <c r="G372" s="3">
        <f t="shared" ca="1" si="68"/>
        <v>0</v>
      </c>
      <c r="H372" s="3">
        <f t="shared" ca="1" si="68"/>
        <v>0</v>
      </c>
      <c r="I372" s="3">
        <f t="shared" ca="1" si="68"/>
        <v>0</v>
      </c>
      <c r="J372" s="3">
        <f t="shared" ca="1" si="68"/>
        <v>0</v>
      </c>
      <c r="K372" s="3">
        <f t="shared" ca="1" si="68"/>
        <v>0</v>
      </c>
      <c r="L372" s="3">
        <f t="shared" ca="1" si="68"/>
        <v>0</v>
      </c>
      <c r="M372" s="3">
        <f t="shared" ca="1" si="68"/>
        <v>0</v>
      </c>
      <c r="N372" s="3">
        <f t="shared" ca="1" si="68"/>
        <v>0</v>
      </c>
      <c r="O372" s="3">
        <f t="shared" ca="1" si="68"/>
        <v>0</v>
      </c>
      <c r="P372" s="3">
        <f t="shared" ca="1" si="68"/>
        <v>0</v>
      </c>
      <c r="Q372" s="3">
        <f t="shared" ca="1" si="68"/>
        <v>0</v>
      </c>
      <c r="R372" s="59" t="str">
        <f t="shared" ca="1" si="61"/>
        <v/>
      </c>
      <c r="S372" s="27" t="str">
        <f t="shared" ca="1" si="62"/>
        <v/>
      </c>
      <c r="T372" s="59" t="str">
        <f t="shared" ca="1" si="63"/>
        <v/>
      </c>
      <c r="U372" s="59" t="str">
        <f t="shared" ca="1" si="64"/>
        <v/>
      </c>
    </row>
    <row r="373" spans="1:21" x14ac:dyDescent="0.25">
      <c r="A373" s="10" t="str">
        <f t="shared" ca="1" si="60"/>
        <v>delete</v>
      </c>
      <c r="B373" s="16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49" t="str" cm="1">
        <f t="array" aca="1" ref="E373" ca="1">IFERROR(IF(_xlfn.XLOOKUP($B373,INDIRECT(SUBSTITUTE("ИсходныеДанные!$где$2:$где$50000","где",$B$4)),INDIRECT(SUBSTITUTE("ИсходныеДанные!$что$2:$что$50000","что",E$4)),"",0,1),"+","-"),"")</f>
        <v/>
      </c>
      <c r="F373" s="3">
        <f t="shared" ca="1" si="68"/>
        <v>0</v>
      </c>
      <c r="G373" s="3">
        <f t="shared" ca="1" si="68"/>
        <v>0</v>
      </c>
      <c r="H373" s="3">
        <f t="shared" ca="1" si="68"/>
        <v>0</v>
      </c>
      <c r="I373" s="3">
        <f t="shared" ca="1" si="68"/>
        <v>0</v>
      </c>
      <c r="J373" s="3">
        <f t="shared" ca="1" si="68"/>
        <v>0</v>
      </c>
      <c r="K373" s="3">
        <f t="shared" ca="1" si="68"/>
        <v>0</v>
      </c>
      <c r="L373" s="3">
        <f t="shared" ca="1" si="68"/>
        <v>0</v>
      </c>
      <c r="M373" s="3">
        <f t="shared" ca="1" si="68"/>
        <v>0</v>
      </c>
      <c r="N373" s="3">
        <f t="shared" ca="1" si="68"/>
        <v>0</v>
      </c>
      <c r="O373" s="3">
        <f t="shared" ca="1" si="68"/>
        <v>0</v>
      </c>
      <c r="P373" s="3">
        <f t="shared" ca="1" si="68"/>
        <v>0</v>
      </c>
      <c r="Q373" s="3">
        <f t="shared" ca="1" si="68"/>
        <v>0</v>
      </c>
      <c r="R373" s="59" t="str">
        <f t="shared" ca="1" si="61"/>
        <v/>
      </c>
      <c r="S373" s="27" t="str">
        <f t="shared" ca="1" si="62"/>
        <v/>
      </c>
      <c r="T373" s="59" t="str">
        <f t="shared" ca="1" si="63"/>
        <v/>
      </c>
      <c r="U373" s="59" t="str">
        <f t="shared" ca="1" si="64"/>
        <v/>
      </c>
    </row>
    <row r="374" spans="1:21" x14ac:dyDescent="0.25">
      <c r="A374" s="10" t="str">
        <f t="shared" ca="1" si="60"/>
        <v>delete</v>
      </c>
      <c r="B374" s="16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49" t="str" cm="1">
        <f t="array" aca="1" ref="E374" ca="1">IFERROR(IF(_xlfn.XLOOKUP($B374,INDIRECT(SUBSTITUTE("ИсходныеДанные!$где$2:$где$50000","где",$B$4)),INDIRECT(SUBSTITUTE("ИсходныеДанные!$что$2:$что$50000","что",E$4)),"",0,1),"+","-"),"")</f>
        <v/>
      </c>
      <c r="F374" s="3">
        <f t="shared" ca="1" si="68"/>
        <v>0</v>
      </c>
      <c r="G374" s="3">
        <f t="shared" ca="1" si="68"/>
        <v>0</v>
      </c>
      <c r="H374" s="3">
        <f t="shared" ca="1" si="68"/>
        <v>0</v>
      </c>
      <c r="I374" s="3">
        <f t="shared" ca="1" si="68"/>
        <v>0</v>
      </c>
      <c r="J374" s="3">
        <f t="shared" ca="1" si="68"/>
        <v>0</v>
      </c>
      <c r="K374" s="3">
        <f t="shared" ca="1" si="68"/>
        <v>0</v>
      </c>
      <c r="L374" s="3">
        <f t="shared" ca="1" si="68"/>
        <v>0</v>
      </c>
      <c r="M374" s="3">
        <f t="shared" ca="1" si="68"/>
        <v>0</v>
      </c>
      <c r="N374" s="3">
        <f t="shared" ca="1" si="68"/>
        <v>0</v>
      </c>
      <c r="O374" s="3">
        <f t="shared" ca="1" si="68"/>
        <v>0</v>
      </c>
      <c r="P374" s="3">
        <f t="shared" ca="1" si="68"/>
        <v>0</v>
      </c>
      <c r="Q374" s="3">
        <f t="shared" ca="1" si="68"/>
        <v>0</v>
      </c>
      <c r="R374" s="59" t="str">
        <f t="shared" ca="1" si="61"/>
        <v/>
      </c>
      <c r="S374" s="27" t="str">
        <f t="shared" ca="1" si="62"/>
        <v/>
      </c>
      <c r="T374" s="59" t="str">
        <f t="shared" ca="1" si="63"/>
        <v/>
      </c>
      <c r="U374" s="59" t="str">
        <f t="shared" ca="1" si="64"/>
        <v/>
      </c>
    </row>
    <row r="375" spans="1:21" x14ac:dyDescent="0.25">
      <c r="A375" s="10" t="str">
        <f t="shared" ca="1" si="60"/>
        <v>delete</v>
      </c>
      <c r="B375" s="16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49" t="str" cm="1">
        <f t="array" aca="1" ref="E375" ca="1">IFERROR(IF(_xlfn.XLOOKUP($B375,INDIRECT(SUBSTITUTE("ИсходныеДанные!$где$2:$где$50000","где",$B$4)),INDIRECT(SUBSTITUTE("ИсходныеДанные!$что$2:$что$50000","что",E$4)),"",0,1),"+","-"),"")</f>
        <v/>
      </c>
      <c r="F375" s="3">
        <f t="shared" ca="1" si="68"/>
        <v>0</v>
      </c>
      <c r="G375" s="3">
        <f t="shared" ca="1" si="68"/>
        <v>0</v>
      </c>
      <c r="H375" s="3">
        <f t="shared" ca="1" si="68"/>
        <v>0</v>
      </c>
      <c r="I375" s="3">
        <f t="shared" ca="1" si="68"/>
        <v>0</v>
      </c>
      <c r="J375" s="3">
        <f t="shared" ca="1" si="68"/>
        <v>0</v>
      </c>
      <c r="K375" s="3">
        <f t="shared" ca="1" si="68"/>
        <v>0</v>
      </c>
      <c r="L375" s="3">
        <f t="shared" ca="1" si="68"/>
        <v>0</v>
      </c>
      <c r="M375" s="3">
        <f t="shared" ca="1" si="68"/>
        <v>0</v>
      </c>
      <c r="N375" s="3">
        <f t="shared" ca="1" si="68"/>
        <v>0</v>
      </c>
      <c r="O375" s="3">
        <f t="shared" ca="1" si="68"/>
        <v>0</v>
      </c>
      <c r="P375" s="3">
        <f t="shared" ca="1" si="68"/>
        <v>0</v>
      </c>
      <c r="Q375" s="3">
        <f t="shared" ca="1" si="68"/>
        <v>0</v>
      </c>
      <c r="R375" s="59" t="str">
        <f t="shared" ca="1" si="61"/>
        <v/>
      </c>
      <c r="S375" s="27" t="str">
        <f t="shared" ca="1" si="62"/>
        <v/>
      </c>
      <c r="T375" s="59" t="str">
        <f t="shared" ca="1" si="63"/>
        <v/>
      </c>
      <c r="U375" s="59" t="str">
        <f t="shared" ca="1" si="64"/>
        <v/>
      </c>
    </row>
    <row r="376" spans="1:21" x14ac:dyDescent="0.25">
      <c r="A376" s="10" t="str">
        <f t="shared" ca="1" si="60"/>
        <v>delete</v>
      </c>
      <c r="B376" s="16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49" t="str" cm="1">
        <f t="array" aca="1" ref="E376" ca="1">IFERROR(IF(_xlfn.XLOOKUP($B376,INDIRECT(SUBSTITUTE("ИсходныеДанные!$где$2:$где$50000","где",$B$4)),INDIRECT(SUBSTITUTE("ИсходныеДанные!$что$2:$что$50000","что",E$4)),"",0,1),"+","-"),"")</f>
        <v/>
      </c>
      <c r="F376" s="3">
        <f t="shared" ca="1" si="68"/>
        <v>0</v>
      </c>
      <c r="G376" s="3">
        <f t="shared" ca="1" si="68"/>
        <v>0</v>
      </c>
      <c r="H376" s="3">
        <f t="shared" ca="1" si="68"/>
        <v>0</v>
      </c>
      <c r="I376" s="3">
        <f t="shared" ca="1" si="68"/>
        <v>0</v>
      </c>
      <c r="J376" s="3">
        <f t="shared" ca="1" si="68"/>
        <v>0</v>
      </c>
      <c r="K376" s="3">
        <f t="shared" ca="1" si="68"/>
        <v>0</v>
      </c>
      <c r="L376" s="3">
        <f t="shared" ca="1" si="68"/>
        <v>0</v>
      </c>
      <c r="M376" s="3">
        <f t="shared" ca="1" si="68"/>
        <v>0</v>
      </c>
      <c r="N376" s="3">
        <f t="shared" ca="1" si="68"/>
        <v>0</v>
      </c>
      <c r="O376" s="3">
        <f t="shared" ca="1" si="68"/>
        <v>0</v>
      </c>
      <c r="P376" s="3">
        <f t="shared" ca="1" si="68"/>
        <v>0</v>
      </c>
      <c r="Q376" s="3">
        <f t="shared" ca="1" si="68"/>
        <v>0</v>
      </c>
      <c r="R376" s="59" t="str">
        <f t="shared" ca="1" si="61"/>
        <v/>
      </c>
      <c r="S376" s="27" t="str">
        <f t="shared" ca="1" si="62"/>
        <v/>
      </c>
      <c r="T376" s="59" t="str">
        <f t="shared" ca="1" si="63"/>
        <v/>
      </c>
      <c r="U376" s="59" t="str">
        <f t="shared" ca="1" si="64"/>
        <v/>
      </c>
    </row>
    <row r="377" spans="1:21" x14ac:dyDescent="0.25">
      <c r="A377" s="10" t="str">
        <f t="shared" ca="1" si="60"/>
        <v>delete</v>
      </c>
      <c r="B377" s="16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49" t="str" cm="1">
        <f t="array" aca="1" ref="E377" ca="1">IFERROR(IF(_xlfn.XLOOKUP($B377,INDIRECT(SUBSTITUTE("ИсходныеДанные!$где$2:$где$50000","где",$B$4)),INDIRECT(SUBSTITUTE("ИсходныеДанные!$что$2:$что$50000","что",E$4)),"",0,1),"+","-"),"")</f>
        <v/>
      </c>
      <c r="F377" s="3">
        <f t="shared" ca="1" si="68"/>
        <v>0</v>
      </c>
      <c r="G377" s="3">
        <f t="shared" ca="1" si="68"/>
        <v>0</v>
      </c>
      <c r="H377" s="3">
        <f t="shared" ca="1" si="68"/>
        <v>0</v>
      </c>
      <c r="I377" s="3">
        <f t="shared" ca="1" si="68"/>
        <v>0</v>
      </c>
      <c r="J377" s="3">
        <f t="shared" ca="1" si="68"/>
        <v>0</v>
      </c>
      <c r="K377" s="3">
        <f t="shared" ca="1" si="68"/>
        <v>0</v>
      </c>
      <c r="L377" s="3">
        <f t="shared" ca="1" si="68"/>
        <v>0</v>
      </c>
      <c r="M377" s="3">
        <f t="shared" ca="1" si="68"/>
        <v>0</v>
      </c>
      <c r="N377" s="3">
        <f t="shared" ca="1" si="68"/>
        <v>0</v>
      </c>
      <c r="O377" s="3">
        <f t="shared" ca="1" si="68"/>
        <v>0</v>
      </c>
      <c r="P377" s="3">
        <f t="shared" ca="1" si="68"/>
        <v>0</v>
      </c>
      <c r="Q377" s="3">
        <f t="shared" ca="1" si="68"/>
        <v>0</v>
      </c>
      <c r="R377" s="59" t="str">
        <f t="shared" ca="1" si="61"/>
        <v/>
      </c>
      <c r="S377" s="27" t="str">
        <f t="shared" ca="1" si="62"/>
        <v/>
      </c>
      <c r="T377" s="59" t="str">
        <f t="shared" ca="1" si="63"/>
        <v/>
      </c>
      <c r="U377" s="59" t="str">
        <f t="shared" ca="1" si="64"/>
        <v/>
      </c>
    </row>
    <row r="378" spans="1:21" x14ac:dyDescent="0.25">
      <c r="A378" s="10" t="str">
        <f t="shared" ca="1" si="60"/>
        <v>delete</v>
      </c>
      <c r="B378" s="16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49" t="str" cm="1">
        <f t="array" aca="1" ref="E378" ca="1">IFERROR(IF(_xlfn.XLOOKUP($B378,INDIRECT(SUBSTITUTE("ИсходныеДанные!$где$2:$где$50000","где",$B$4)),INDIRECT(SUBSTITUTE("ИсходныеДанные!$что$2:$что$50000","что",E$4)),"",0,1),"+","-"),"")</f>
        <v/>
      </c>
      <c r="F378" s="3">
        <f t="shared" ca="1" si="68"/>
        <v>0</v>
      </c>
      <c r="G378" s="3">
        <f t="shared" ca="1" si="68"/>
        <v>0</v>
      </c>
      <c r="H378" s="3">
        <f t="shared" ca="1" si="68"/>
        <v>0</v>
      </c>
      <c r="I378" s="3">
        <f t="shared" ca="1" si="68"/>
        <v>0</v>
      </c>
      <c r="J378" s="3">
        <f t="shared" ca="1" si="68"/>
        <v>0</v>
      </c>
      <c r="K378" s="3">
        <f t="shared" ca="1" si="68"/>
        <v>0</v>
      </c>
      <c r="L378" s="3">
        <f t="shared" ca="1" si="68"/>
        <v>0</v>
      </c>
      <c r="M378" s="3">
        <f t="shared" ca="1" si="68"/>
        <v>0</v>
      </c>
      <c r="N378" s="3">
        <f t="shared" ca="1" si="68"/>
        <v>0</v>
      </c>
      <c r="O378" s="3">
        <f t="shared" ca="1" si="68"/>
        <v>0</v>
      </c>
      <c r="P378" s="3">
        <f t="shared" ca="1" si="68"/>
        <v>0</v>
      </c>
      <c r="Q378" s="3">
        <f t="shared" ca="1" si="68"/>
        <v>0</v>
      </c>
      <c r="R378" s="59" t="str">
        <f t="shared" ca="1" si="61"/>
        <v/>
      </c>
      <c r="S378" s="27" t="str">
        <f t="shared" ca="1" si="62"/>
        <v/>
      </c>
      <c r="T378" s="59" t="str">
        <f t="shared" ca="1" si="63"/>
        <v/>
      </c>
      <c r="U378" s="59" t="str">
        <f t="shared" ca="1" si="64"/>
        <v/>
      </c>
    </row>
    <row r="379" spans="1:21" x14ac:dyDescent="0.25">
      <c r="A379" s="10" t="str">
        <f t="shared" ca="1" si="60"/>
        <v>delete</v>
      </c>
      <c r="B379" s="16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49" t="str" cm="1">
        <f t="array" aca="1" ref="E379" ca="1">IFERROR(IF(_xlfn.XLOOKUP($B379,INDIRECT(SUBSTITUTE("ИсходныеДанные!$где$2:$где$50000","где",$B$4)),INDIRECT(SUBSTITUTE("ИсходныеДанные!$что$2:$что$50000","что",E$4)),"",0,1),"+","-"),"")</f>
        <v/>
      </c>
      <c r="F379" s="3">
        <f t="shared" ref="F379:Q388" ca="1" si="69">IF($B379&lt;&gt;"",SUMIF(INDIRECT("ИсходныеДанные!$"&amp;$F$4&amp;"$2:$"&amp;$F$4&amp;"$50000"),$B379&amp;"#"&amp;F$6,INDIRECT("ИсходныеДанные!$J$2:$J$50000")),0)</f>
        <v>0</v>
      </c>
      <c r="G379" s="3">
        <f t="shared" ca="1" si="69"/>
        <v>0</v>
      </c>
      <c r="H379" s="3">
        <f t="shared" ca="1" si="69"/>
        <v>0</v>
      </c>
      <c r="I379" s="3">
        <f t="shared" ca="1" si="69"/>
        <v>0</v>
      </c>
      <c r="J379" s="3">
        <f t="shared" ca="1" si="69"/>
        <v>0</v>
      </c>
      <c r="K379" s="3">
        <f t="shared" ca="1" si="69"/>
        <v>0</v>
      </c>
      <c r="L379" s="3">
        <f t="shared" ca="1" si="69"/>
        <v>0</v>
      </c>
      <c r="M379" s="3">
        <f t="shared" ca="1" si="69"/>
        <v>0</v>
      </c>
      <c r="N379" s="3">
        <f t="shared" ca="1" si="69"/>
        <v>0</v>
      </c>
      <c r="O379" s="3">
        <f t="shared" ca="1" si="69"/>
        <v>0</v>
      </c>
      <c r="P379" s="3">
        <f t="shared" ca="1" si="69"/>
        <v>0</v>
      </c>
      <c r="Q379" s="3">
        <f t="shared" ca="1" si="69"/>
        <v>0</v>
      </c>
      <c r="R379" s="59" t="str">
        <f t="shared" ca="1" si="61"/>
        <v/>
      </c>
      <c r="S379" s="27" t="str">
        <f t="shared" ca="1" si="62"/>
        <v/>
      </c>
      <c r="T379" s="59" t="str">
        <f t="shared" ca="1" si="63"/>
        <v/>
      </c>
      <c r="U379" s="59" t="str">
        <f t="shared" ca="1" si="64"/>
        <v/>
      </c>
    </row>
    <row r="380" spans="1:21" x14ac:dyDescent="0.25">
      <c r="A380" s="10" t="str">
        <f t="shared" ca="1" si="60"/>
        <v>delete</v>
      </c>
      <c r="B380" s="16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49" t="str" cm="1">
        <f t="array" aca="1" ref="E380" ca="1">IFERROR(IF(_xlfn.XLOOKUP($B380,INDIRECT(SUBSTITUTE("ИсходныеДанные!$где$2:$где$50000","где",$B$4)),INDIRECT(SUBSTITUTE("ИсходныеДанные!$что$2:$что$50000","что",E$4)),"",0,1),"+","-"),"")</f>
        <v/>
      </c>
      <c r="F380" s="3">
        <f t="shared" ca="1" si="69"/>
        <v>0</v>
      </c>
      <c r="G380" s="3">
        <f t="shared" ca="1" si="69"/>
        <v>0</v>
      </c>
      <c r="H380" s="3">
        <f t="shared" ca="1" si="69"/>
        <v>0</v>
      </c>
      <c r="I380" s="3">
        <f t="shared" ca="1" si="69"/>
        <v>0</v>
      </c>
      <c r="J380" s="3">
        <f t="shared" ca="1" si="69"/>
        <v>0</v>
      </c>
      <c r="K380" s="3">
        <f t="shared" ca="1" si="69"/>
        <v>0</v>
      </c>
      <c r="L380" s="3">
        <f t="shared" ca="1" si="69"/>
        <v>0</v>
      </c>
      <c r="M380" s="3">
        <f t="shared" ca="1" si="69"/>
        <v>0</v>
      </c>
      <c r="N380" s="3">
        <f t="shared" ca="1" si="69"/>
        <v>0</v>
      </c>
      <c r="O380" s="3">
        <f t="shared" ca="1" si="69"/>
        <v>0</v>
      </c>
      <c r="P380" s="3">
        <f t="shared" ca="1" si="69"/>
        <v>0</v>
      </c>
      <c r="Q380" s="3">
        <f t="shared" ca="1" si="69"/>
        <v>0</v>
      </c>
      <c r="R380" s="59" t="str">
        <f t="shared" ca="1" si="61"/>
        <v/>
      </c>
      <c r="S380" s="27" t="str">
        <f t="shared" ca="1" si="62"/>
        <v/>
      </c>
      <c r="T380" s="59" t="str">
        <f t="shared" ca="1" si="63"/>
        <v/>
      </c>
      <c r="U380" s="59" t="str">
        <f t="shared" ca="1" si="64"/>
        <v/>
      </c>
    </row>
    <row r="381" spans="1:21" x14ac:dyDescent="0.25">
      <c r="A381" s="10" t="str">
        <f t="shared" ca="1" si="60"/>
        <v>delete</v>
      </c>
      <c r="B381" s="16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49" t="str" cm="1">
        <f t="array" aca="1" ref="E381" ca="1">IFERROR(IF(_xlfn.XLOOKUP($B381,INDIRECT(SUBSTITUTE("ИсходныеДанные!$где$2:$где$50000","где",$B$4)),INDIRECT(SUBSTITUTE("ИсходныеДанные!$что$2:$что$50000","что",E$4)),"",0,1),"+","-"),"")</f>
        <v/>
      </c>
      <c r="F381" s="3">
        <f t="shared" ca="1" si="69"/>
        <v>0</v>
      </c>
      <c r="G381" s="3">
        <f t="shared" ca="1" si="69"/>
        <v>0</v>
      </c>
      <c r="H381" s="3">
        <f t="shared" ca="1" si="69"/>
        <v>0</v>
      </c>
      <c r="I381" s="3">
        <f t="shared" ca="1" si="69"/>
        <v>0</v>
      </c>
      <c r="J381" s="3">
        <f t="shared" ca="1" si="69"/>
        <v>0</v>
      </c>
      <c r="K381" s="3">
        <f t="shared" ca="1" si="69"/>
        <v>0</v>
      </c>
      <c r="L381" s="3">
        <f t="shared" ca="1" si="69"/>
        <v>0</v>
      </c>
      <c r="M381" s="3">
        <f t="shared" ca="1" si="69"/>
        <v>0</v>
      </c>
      <c r="N381" s="3">
        <f t="shared" ca="1" si="69"/>
        <v>0</v>
      </c>
      <c r="O381" s="3">
        <f t="shared" ca="1" si="69"/>
        <v>0</v>
      </c>
      <c r="P381" s="3">
        <f t="shared" ca="1" si="69"/>
        <v>0</v>
      </c>
      <c r="Q381" s="3">
        <f t="shared" ca="1" si="69"/>
        <v>0</v>
      </c>
      <c r="R381" s="59" t="str">
        <f t="shared" ca="1" si="61"/>
        <v/>
      </c>
      <c r="S381" s="27" t="str">
        <f t="shared" ca="1" si="62"/>
        <v/>
      </c>
      <c r="T381" s="59" t="str">
        <f t="shared" ca="1" si="63"/>
        <v/>
      </c>
      <c r="U381" s="59" t="str">
        <f t="shared" ca="1" si="64"/>
        <v/>
      </c>
    </row>
    <row r="382" spans="1:21" x14ac:dyDescent="0.25">
      <c r="A382" s="10" t="str">
        <f t="shared" ca="1" si="60"/>
        <v>delete</v>
      </c>
      <c r="B382" s="16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49" t="str" cm="1">
        <f t="array" aca="1" ref="E382" ca="1">IFERROR(IF(_xlfn.XLOOKUP($B382,INDIRECT(SUBSTITUTE("ИсходныеДанные!$где$2:$где$50000","где",$B$4)),INDIRECT(SUBSTITUTE("ИсходныеДанные!$что$2:$что$50000","что",E$4)),"",0,1),"+","-"),"")</f>
        <v/>
      </c>
      <c r="F382" s="3">
        <f t="shared" ca="1" si="69"/>
        <v>0</v>
      </c>
      <c r="G382" s="3">
        <f t="shared" ca="1" si="69"/>
        <v>0</v>
      </c>
      <c r="H382" s="3">
        <f t="shared" ca="1" si="69"/>
        <v>0</v>
      </c>
      <c r="I382" s="3">
        <f t="shared" ca="1" si="69"/>
        <v>0</v>
      </c>
      <c r="J382" s="3">
        <f t="shared" ca="1" si="69"/>
        <v>0</v>
      </c>
      <c r="K382" s="3">
        <f t="shared" ca="1" si="69"/>
        <v>0</v>
      </c>
      <c r="L382" s="3">
        <f t="shared" ca="1" si="69"/>
        <v>0</v>
      </c>
      <c r="M382" s="3">
        <f t="shared" ca="1" si="69"/>
        <v>0</v>
      </c>
      <c r="N382" s="3">
        <f t="shared" ca="1" si="69"/>
        <v>0</v>
      </c>
      <c r="O382" s="3">
        <f t="shared" ca="1" si="69"/>
        <v>0</v>
      </c>
      <c r="P382" s="3">
        <f t="shared" ca="1" si="69"/>
        <v>0</v>
      </c>
      <c r="Q382" s="3">
        <f t="shared" ca="1" si="69"/>
        <v>0</v>
      </c>
      <c r="R382" s="59" t="str">
        <f t="shared" ca="1" si="61"/>
        <v/>
      </c>
      <c r="S382" s="27" t="str">
        <f t="shared" ca="1" si="62"/>
        <v/>
      </c>
      <c r="T382" s="59" t="str">
        <f t="shared" ca="1" si="63"/>
        <v/>
      </c>
      <c r="U382" s="59" t="str">
        <f t="shared" ca="1" si="64"/>
        <v/>
      </c>
    </row>
    <row r="383" spans="1:21" x14ac:dyDescent="0.25">
      <c r="A383" s="10" t="str">
        <f t="shared" ca="1" si="60"/>
        <v>delete</v>
      </c>
      <c r="B383" s="16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49" t="str" cm="1">
        <f t="array" aca="1" ref="E383" ca="1">IFERROR(IF(_xlfn.XLOOKUP($B383,INDIRECT(SUBSTITUTE("ИсходныеДанные!$где$2:$где$50000","где",$B$4)),INDIRECT(SUBSTITUTE("ИсходныеДанные!$что$2:$что$50000","что",E$4)),"",0,1),"+","-"),"")</f>
        <v/>
      </c>
      <c r="F383" s="3">
        <f t="shared" ca="1" si="69"/>
        <v>0</v>
      </c>
      <c r="G383" s="3">
        <f t="shared" ca="1" si="69"/>
        <v>0</v>
      </c>
      <c r="H383" s="3">
        <f t="shared" ca="1" si="69"/>
        <v>0</v>
      </c>
      <c r="I383" s="3">
        <f t="shared" ca="1" si="69"/>
        <v>0</v>
      </c>
      <c r="J383" s="3">
        <f t="shared" ca="1" si="69"/>
        <v>0</v>
      </c>
      <c r="K383" s="3">
        <f t="shared" ca="1" si="69"/>
        <v>0</v>
      </c>
      <c r="L383" s="3">
        <f t="shared" ca="1" si="69"/>
        <v>0</v>
      </c>
      <c r="M383" s="3">
        <f t="shared" ca="1" si="69"/>
        <v>0</v>
      </c>
      <c r="N383" s="3">
        <f t="shared" ca="1" si="69"/>
        <v>0</v>
      </c>
      <c r="O383" s="3">
        <f t="shared" ca="1" si="69"/>
        <v>0</v>
      </c>
      <c r="P383" s="3">
        <f t="shared" ca="1" si="69"/>
        <v>0</v>
      </c>
      <c r="Q383" s="3">
        <f t="shared" ca="1" si="69"/>
        <v>0</v>
      </c>
      <c r="R383" s="59" t="str">
        <f t="shared" ca="1" si="61"/>
        <v/>
      </c>
      <c r="S383" s="27" t="str">
        <f t="shared" ca="1" si="62"/>
        <v/>
      </c>
      <c r="T383" s="59" t="str">
        <f t="shared" ca="1" si="63"/>
        <v/>
      </c>
      <c r="U383" s="59" t="str">
        <f t="shared" ca="1" si="64"/>
        <v/>
      </c>
    </row>
    <row r="384" spans="1:21" x14ac:dyDescent="0.25">
      <c r="A384" s="10" t="str">
        <f t="shared" ca="1" si="60"/>
        <v>delete</v>
      </c>
      <c r="B384" s="16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49" t="str" cm="1">
        <f t="array" aca="1" ref="E384" ca="1">IFERROR(IF(_xlfn.XLOOKUP($B384,INDIRECT(SUBSTITUTE("ИсходныеДанные!$где$2:$где$50000","где",$B$4)),INDIRECT(SUBSTITUTE("ИсходныеДанные!$что$2:$что$50000","что",E$4)),"",0,1),"+","-"),"")</f>
        <v/>
      </c>
      <c r="F384" s="3">
        <f t="shared" ca="1" si="69"/>
        <v>0</v>
      </c>
      <c r="G384" s="3">
        <f t="shared" ca="1" si="69"/>
        <v>0</v>
      </c>
      <c r="H384" s="3">
        <f t="shared" ca="1" si="69"/>
        <v>0</v>
      </c>
      <c r="I384" s="3">
        <f t="shared" ca="1" si="69"/>
        <v>0</v>
      </c>
      <c r="J384" s="3">
        <f t="shared" ca="1" si="69"/>
        <v>0</v>
      </c>
      <c r="K384" s="3">
        <f t="shared" ca="1" si="69"/>
        <v>0</v>
      </c>
      <c r="L384" s="3">
        <f t="shared" ca="1" si="69"/>
        <v>0</v>
      </c>
      <c r="M384" s="3">
        <f t="shared" ca="1" si="69"/>
        <v>0</v>
      </c>
      <c r="N384" s="3">
        <f t="shared" ca="1" si="69"/>
        <v>0</v>
      </c>
      <c r="O384" s="3">
        <f t="shared" ca="1" si="69"/>
        <v>0</v>
      </c>
      <c r="P384" s="3">
        <f t="shared" ca="1" si="69"/>
        <v>0</v>
      </c>
      <c r="Q384" s="3">
        <f t="shared" ca="1" si="69"/>
        <v>0</v>
      </c>
      <c r="R384" s="59" t="str">
        <f t="shared" ca="1" si="61"/>
        <v/>
      </c>
      <c r="S384" s="27" t="str">
        <f t="shared" ca="1" si="62"/>
        <v/>
      </c>
      <c r="T384" s="59" t="str">
        <f t="shared" ca="1" si="63"/>
        <v/>
      </c>
      <c r="U384" s="59" t="str">
        <f t="shared" ca="1" si="64"/>
        <v/>
      </c>
    </row>
    <row r="385" spans="1:21" x14ac:dyDescent="0.25">
      <c r="A385" s="10" t="str">
        <f t="shared" ca="1" si="60"/>
        <v>delete</v>
      </c>
      <c r="B385" s="16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49" t="str" cm="1">
        <f t="array" aca="1" ref="E385" ca="1">IFERROR(IF(_xlfn.XLOOKUP($B385,INDIRECT(SUBSTITUTE("ИсходныеДанные!$где$2:$где$50000","где",$B$4)),INDIRECT(SUBSTITUTE("ИсходныеДанные!$что$2:$что$50000","что",E$4)),"",0,1),"+","-"),"")</f>
        <v/>
      </c>
      <c r="F385" s="3">
        <f t="shared" ca="1" si="69"/>
        <v>0</v>
      </c>
      <c r="G385" s="3">
        <f t="shared" ca="1" si="69"/>
        <v>0</v>
      </c>
      <c r="H385" s="3">
        <f t="shared" ca="1" si="69"/>
        <v>0</v>
      </c>
      <c r="I385" s="3">
        <f t="shared" ca="1" si="69"/>
        <v>0</v>
      </c>
      <c r="J385" s="3">
        <f t="shared" ca="1" si="69"/>
        <v>0</v>
      </c>
      <c r="K385" s="3">
        <f t="shared" ca="1" si="69"/>
        <v>0</v>
      </c>
      <c r="L385" s="3">
        <f t="shared" ca="1" si="69"/>
        <v>0</v>
      </c>
      <c r="M385" s="3">
        <f t="shared" ca="1" si="69"/>
        <v>0</v>
      </c>
      <c r="N385" s="3">
        <f t="shared" ca="1" si="69"/>
        <v>0</v>
      </c>
      <c r="O385" s="3">
        <f t="shared" ca="1" si="69"/>
        <v>0</v>
      </c>
      <c r="P385" s="3">
        <f t="shared" ca="1" si="69"/>
        <v>0</v>
      </c>
      <c r="Q385" s="3">
        <f t="shared" ca="1" si="69"/>
        <v>0</v>
      </c>
      <c r="R385" s="59" t="str">
        <f t="shared" ca="1" si="61"/>
        <v/>
      </c>
      <c r="S385" s="27" t="str">
        <f t="shared" ca="1" si="62"/>
        <v/>
      </c>
      <c r="T385" s="59" t="str">
        <f t="shared" ca="1" si="63"/>
        <v/>
      </c>
      <c r="U385" s="59" t="str">
        <f t="shared" ca="1" si="64"/>
        <v/>
      </c>
    </row>
    <row r="386" spans="1:21" x14ac:dyDescent="0.25">
      <c r="A386" s="10" t="str">
        <f t="shared" ca="1" si="60"/>
        <v>delete</v>
      </c>
      <c r="B386" s="16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49" t="str" cm="1">
        <f t="array" aca="1" ref="E386" ca="1">IFERROR(IF(_xlfn.XLOOKUP($B386,INDIRECT(SUBSTITUTE("ИсходныеДанные!$где$2:$где$50000","где",$B$4)),INDIRECT(SUBSTITUTE("ИсходныеДанные!$что$2:$что$50000","что",E$4)),"",0,1),"+","-"),"")</f>
        <v/>
      </c>
      <c r="F386" s="3">
        <f t="shared" ca="1" si="69"/>
        <v>0</v>
      </c>
      <c r="G386" s="3">
        <f t="shared" ca="1" si="69"/>
        <v>0</v>
      </c>
      <c r="H386" s="3">
        <f t="shared" ca="1" si="69"/>
        <v>0</v>
      </c>
      <c r="I386" s="3">
        <f t="shared" ca="1" si="69"/>
        <v>0</v>
      </c>
      <c r="J386" s="3">
        <f t="shared" ca="1" si="69"/>
        <v>0</v>
      </c>
      <c r="K386" s="3">
        <f t="shared" ca="1" si="69"/>
        <v>0</v>
      </c>
      <c r="L386" s="3">
        <f t="shared" ca="1" si="69"/>
        <v>0</v>
      </c>
      <c r="M386" s="3">
        <f t="shared" ca="1" si="69"/>
        <v>0</v>
      </c>
      <c r="N386" s="3">
        <f t="shared" ca="1" si="69"/>
        <v>0</v>
      </c>
      <c r="O386" s="3">
        <f t="shared" ca="1" si="69"/>
        <v>0</v>
      </c>
      <c r="P386" s="3">
        <f t="shared" ca="1" si="69"/>
        <v>0</v>
      </c>
      <c r="Q386" s="3">
        <f t="shared" ca="1" si="69"/>
        <v>0</v>
      </c>
      <c r="R386" s="59" t="str">
        <f t="shared" ca="1" si="61"/>
        <v/>
      </c>
      <c r="S386" s="27" t="str">
        <f t="shared" ca="1" si="62"/>
        <v/>
      </c>
      <c r="T386" s="59" t="str">
        <f t="shared" ca="1" si="63"/>
        <v/>
      </c>
      <c r="U386" s="59" t="str">
        <f t="shared" ca="1" si="64"/>
        <v/>
      </c>
    </row>
    <row r="387" spans="1:21" x14ac:dyDescent="0.25">
      <c r="A387" s="10" t="str">
        <f t="shared" ca="1" si="60"/>
        <v>delete</v>
      </c>
      <c r="B387" s="16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49" t="str" cm="1">
        <f t="array" aca="1" ref="E387" ca="1">IFERROR(IF(_xlfn.XLOOKUP($B387,INDIRECT(SUBSTITUTE("ИсходныеДанные!$где$2:$где$50000","где",$B$4)),INDIRECT(SUBSTITUTE("ИсходныеДанные!$что$2:$что$50000","что",E$4)),"",0,1),"+","-"),"")</f>
        <v/>
      </c>
      <c r="F387" s="3">
        <f t="shared" ca="1" si="69"/>
        <v>0</v>
      </c>
      <c r="G387" s="3">
        <f t="shared" ca="1" si="69"/>
        <v>0</v>
      </c>
      <c r="H387" s="3">
        <f t="shared" ca="1" si="69"/>
        <v>0</v>
      </c>
      <c r="I387" s="3">
        <f t="shared" ca="1" si="69"/>
        <v>0</v>
      </c>
      <c r="J387" s="3">
        <f t="shared" ca="1" si="69"/>
        <v>0</v>
      </c>
      <c r="K387" s="3">
        <f t="shared" ca="1" si="69"/>
        <v>0</v>
      </c>
      <c r="L387" s="3">
        <f t="shared" ca="1" si="69"/>
        <v>0</v>
      </c>
      <c r="M387" s="3">
        <f t="shared" ca="1" si="69"/>
        <v>0</v>
      </c>
      <c r="N387" s="3">
        <f t="shared" ca="1" si="69"/>
        <v>0</v>
      </c>
      <c r="O387" s="3">
        <f t="shared" ca="1" si="69"/>
        <v>0</v>
      </c>
      <c r="P387" s="3">
        <f t="shared" ca="1" si="69"/>
        <v>0</v>
      </c>
      <c r="Q387" s="3">
        <f t="shared" ca="1" si="69"/>
        <v>0</v>
      </c>
      <c r="R387" s="59" t="str">
        <f t="shared" ca="1" si="61"/>
        <v/>
      </c>
      <c r="S387" s="27" t="str">
        <f t="shared" ca="1" si="62"/>
        <v/>
      </c>
      <c r="T387" s="59" t="str">
        <f t="shared" ca="1" si="63"/>
        <v/>
      </c>
      <c r="U387" s="59" t="str">
        <f t="shared" ca="1" si="64"/>
        <v/>
      </c>
    </row>
    <row r="388" spans="1:21" x14ac:dyDescent="0.25">
      <c r="A388" s="10" t="str">
        <f t="shared" ca="1" si="60"/>
        <v>delete</v>
      </c>
      <c r="B388" s="16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49" t="str" cm="1">
        <f t="array" aca="1" ref="E388" ca="1">IFERROR(IF(_xlfn.XLOOKUP($B388,INDIRECT(SUBSTITUTE("ИсходныеДанные!$где$2:$где$50000","где",$B$4)),INDIRECT(SUBSTITUTE("ИсходныеДанные!$что$2:$что$50000","что",E$4)),"",0,1),"+","-"),"")</f>
        <v/>
      </c>
      <c r="F388" s="3">
        <f t="shared" ca="1" si="69"/>
        <v>0</v>
      </c>
      <c r="G388" s="3">
        <f t="shared" ca="1" si="69"/>
        <v>0</v>
      </c>
      <c r="H388" s="3">
        <f t="shared" ca="1" si="69"/>
        <v>0</v>
      </c>
      <c r="I388" s="3">
        <f t="shared" ca="1" si="69"/>
        <v>0</v>
      </c>
      <c r="J388" s="3">
        <f t="shared" ca="1" si="69"/>
        <v>0</v>
      </c>
      <c r="K388" s="3">
        <f t="shared" ca="1" si="69"/>
        <v>0</v>
      </c>
      <c r="L388" s="3">
        <f t="shared" ca="1" si="69"/>
        <v>0</v>
      </c>
      <c r="M388" s="3">
        <f t="shared" ca="1" si="69"/>
        <v>0</v>
      </c>
      <c r="N388" s="3">
        <f t="shared" ca="1" si="69"/>
        <v>0</v>
      </c>
      <c r="O388" s="3">
        <f t="shared" ca="1" si="69"/>
        <v>0</v>
      </c>
      <c r="P388" s="3">
        <f t="shared" ca="1" si="69"/>
        <v>0</v>
      </c>
      <c r="Q388" s="3">
        <f t="shared" ca="1" si="69"/>
        <v>0</v>
      </c>
      <c r="R388" s="59" t="str">
        <f t="shared" ca="1" si="61"/>
        <v/>
      </c>
      <c r="S388" s="27" t="str">
        <f t="shared" ca="1" si="62"/>
        <v/>
      </c>
      <c r="T388" s="59" t="str">
        <f t="shared" ca="1" si="63"/>
        <v/>
      </c>
      <c r="U388" s="59" t="str">
        <f t="shared" ca="1" si="64"/>
        <v/>
      </c>
    </row>
    <row r="389" spans="1:21" x14ac:dyDescent="0.25">
      <c r="A389" s="10" t="str">
        <f t="shared" ca="1" si="60"/>
        <v>delete</v>
      </c>
      <c r="B389" s="16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49" t="str" cm="1">
        <f t="array" aca="1" ref="E389" ca="1">IFERROR(IF(_xlfn.XLOOKUP($B389,INDIRECT(SUBSTITUTE("ИсходныеДанные!$где$2:$где$50000","где",$B$4)),INDIRECT(SUBSTITUTE("ИсходныеДанные!$что$2:$что$50000","что",E$4)),"",0,1),"+","-"),"")</f>
        <v/>
      </c>
      <c r="F389" s="3">
        <f t="shared" ref="F389:Q398" ca="1" si="70">IF($B389&lt;&gt;"",SUMIF(INDIRECT("ИсходныеДанные!$"&amp;$F$4&amp;"$2:$"&amp;$F$4&amp;"$50000"),$B389&amp;"#"&amp;F$6,INDIRECT("ИсходныеДанные!$J$2:$J$50000")),0)</f>
        <v>0</v>
      </c>
      <c r="G389" s="3">
        <f t="shared" ca="1" si="70"/>
        <v>0</v>
      </c>
      <c r="H389" s="3">
        <f t="shared" ca="1" si="70"/>
        <v>0</v>
      </c>
      <c r="I389" s="3">
        <f t="shared" ca="1" si="70"/>
        <v>0</v>
      </c>
      <c r="J389" s="3">
        <f t="shared" ca="1" si="70"/>
        <v>0</v>
      </c>
      <c r="K389" s="3">
        <f t="shared" ca="1" si="70"/>
        <v>0</v>
      </c>
      <c r="L389" s="3">
        <f t="shared" ca="1" si="70"/>
        <v>0</v>
      </c>
      <c r="M389" s="3">
        <f t="shared" ca="1" si="70"/>
        <v>0</v>
      </c>
      <c r="N389" s="3">
        <f t="shared" ca="1" si="70"/>
        <v>0</v>
      </c>
      <c r="O389" s="3">
        <f t="shared" ca="1" si="70"/>
        <v>0</v>
      </c>
      <c r="P389" s="3">
        <f t="shared" ca="1" si="70"/>
        <v>0</v>
      </c>
      <c r="Q389" s="3">
        <f t="shared" ca="1" si="70"/>
        <v>0</v>
      </c>
      <c r="R389" s="59" t="str">
        <f t="shared" ca="1" si="61"/>
        <v/>
      </c>
      <c r="S389" s="27" t="str">
        <f t="shared" ca="1" si="62"/>
        <v/>
      </c>
      <c r="T389" s="59" t="str">
        <f t="shared" ca="1" si="63"/>
        <v/>
      </c>
      <c r="U389" s="59" t="str">
        <f t="shared" ca="1" si="64"/>
        <v/>
      </c>
    </row>
    <row r="390" spans="1:21" x14ac:dyDescent="0.25">
      <c r="A390" s="10" t="str">
        <f t="shared" ca="1" si="60"/>
        <v>delete</v>
      </c>
      <c r="B390" s="16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49" t="str" cm="1">
        <f t="array" aca="1" ref="E390" ca="1">IFERROR(IF(_xlfn.XLOOKUP($B390,INDIRECT(SUBSTITUTE("ИсходныеДанные!$где$2:$где$50000","где",$B$4)),INDIRECT(SUBSTITUTE("ИсходныеДанные!$что$2:$что$50000","что",E$4)),"",0,1),"+","-"),"")</f>
        <v/>
      </c>
      <c r="F390" s="3">
        <f t="shared" ca="1" si="70"/>
        <v>0</v>
      </c>
      <c r="G390" s="3">
        <f t="shared" ca="1" si="70"/>
        <v>0</v>
      </c>
      <c r="H390" s="3">
        <f t="shared" ca="1" si="70"/>
        <v>0</v>
      </c>
      <c r="I390" s="3">
        <f t="shared" ca="1" si="70"/>
        <v>0</v>
      </c>
      <c r="J390" s="3">
        <f t="shared" ca="1" si="70"/>
        <v>0</v>
      </c>
      <c r="K390" s="3">
        <f t="shared" ca="1" si="70"/>
        <v>0</v>
      </c>
      <c r="L390" s="3">
        <f t="shared" ca="1" si="70"/>
        <v>0</v>
      </c>
      <c r="M390" s="3">
        <f t="shared" ca="1" si="70"/>
        <v>0</v>
      </c>
      <c r="N390" s="3">
        <f t="shared" ca="1" si="70"/>
        <v>0</v>
      </c>
      <c r="O390" s="3">
        <f t="shared" ca="1" si="70"/>
        <v>0</v>
      </c>
      <c r="P390" s="3">
        <f t="shared" ca="1" si="70"/>
        <v>0</v>
      </c>
      <c r="Q390" s="3">
        <f t="shared" ca="1" si="70"/>
        <v>0</v>
      </c>
      <c r="R390" s="59" t="str">
        <f t="shared" ca="1" si="61"/>
        <v/>
      </c>
      <c r="S390" s="27" t="str">
        <f t="shared" ca="1" si="62"/>
        <v/>
      </c>
      <c r="T390" s="59" t="str">
        <f t="shared" ca="1" si="63"/>
        <v/>
      </c>
      <c r="U390" s="59" t="str">
        <f t="shared" ca="1" si="64"/>
        <v/>
      </c>
    </row>
    <row r="391" spans="1:21" x14ac:dyDescent="0.25">
      <c r="A391" s="10" t="str">
        <f t="shared" ca="1" si="60"/>
        <v>delete</v>
      </c>
      <c r="B391" s="16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49" t="str" cm="1">
        <f t="array" aca="1" ref="E391" ca="1">IFERROR(IF(_xlfn.XLOOKUP($B391,INDIRECT(SUBSTITUTE("ИсходныеДанные!$где$2:$где$50000","где",$B$4)),INDIRECT(SUBSTITUTE("ИсходныеДанные!$что$2:$что$50000","что",E$4)),"",0,1),"+","-"),"")</f>
        <v/>
      </c>
      <c r="F391" s="3">
        <f t="shared" ca="1" si="70"/>
        <v>0</v>
      </c>
      <c r="G391" s="3">
        <f t="shared" ca="1" si="70"/>
        <v>0</v>
      </c>
      <c r="H391" s="3">
        <f t="shared" ca="1" si="70"/>
        <v>0</v>
      </c>
      <c r="I391" s="3">
        <f t="shared" ca="1" si="70"/>
        <v>0</v>
      </c>
      <c r="J391" s="3">
        <f t="shared" ca="1" si="70"/>
        <v>0</v>
      </c>
      <c r="K391" s="3">
        <f t="shared" ca="1" si="70"/>
        <v>0</v>
      </c>
      <c r="L391" s="3">
        <f t="shared" ca="1" si="70"/>
        <v>0</v>
      </c>
      <c r="M391" s="3">
        <f t="shared" ca="1" si="70"/>
        <v>0</v>
      </c>
      <c r="N391" s="3">
        <f t="shared" ca="1" si="70"/>
        <v>0</v>
      </c>
      <c r="O391" s="3">
        <f t="shared" ca="1" si="70"/>
        <v>0</v>
      </c>
      <c r="P391" s="3">
        <f t="shared" ca="1" si="70"/>
        <v>0</v>
      </c>
      <c r="Q391" s="3">
        <f t="shared" ca="1" si="70"/>
        <v>0</v>
      </c>
      <c r="R391" s="59" t="str">
        <f t="shared" ca="1" si="61"/>
        <v/>
      </c>
      <c r="S391" s="27" t="str">
        <f t="shared" ca="1" si="62"/>
        <v/>
      </c>
      <c r="T391" s="59" t="str">
        <f t="shared" ca="1" si="63"/>
        <v/>
      </c>
      <c r="U391" s="59" t="str">
        <f t="shared" ca="1" si="64"/>
        <v/>
      </c>
    </row>
    <row r="392" spans="1:21" x14ac:dyDescent="0.25">
      <c r="A392" s="10" t="str">
        <f t="shared" ca="1" si="60"/>
        <v>delete</v>
      </c>
      <c r="B392" s="16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49" t="str" cm="1">
        <f t="array" aca="1" ref="E392" ca="1">IFERROR(IF(_xlfn.XLOOKUP($B392,INDIRECT(SUBSTITUTE("ИсходныеДанные!$где$2:$где$50000","где",$B$4)),INDIRECT(SUBSTITUTE("ИсходныеДанные!$что$2:$что$50000","что",E$4)),"",0,1),"+","-"),"")</f>
        <v/>
      </c>
      <c r="F392" s="3">
        <f t="shared" ca="1" si="70"/>
        <v>0</v>
      </c>
      <c r="G392" s="3">
        <f t="shared" ca="1" si="70"/>
        <v>0</v>
      </c>
      <c r="H392" s="3">
        <f t="shared" ca="1" si="70"/>
        <v>0</v>
      </c>
      <c r="I392" s="3">
        <f t="shared" ca="1" si="70"/>
        <v>0</v>
      </c>
      <c r="J392" s="3">
        <f t="shared" ca="1" si="70"/>
        <v>0</v>
      </c>
      <c r="K392" s="3">
        <f t="shared" ca="1" si="70"/>
        <v>0</v>
      </c>
      <c r="L392" s="3">
        <f t="shared" ca="1" si="70"/>
        <v>0</v>
      </c>
      <c r="M392" s="3">
        <f t="shared" ca="1" si="70"/>
        <v>0</v>
      </c>
      <c r="N392" s="3">
        <f t="shared" ca="1" si="70"/>
        <v>0</v>
      </c>
      <c r="O392" s="3">
        <f t="shared" ca="1" si="70"/>
        <v>0</v>
      </c>
      <c r="P392" s="3">
        <f t="shared" ca="1" si="70"/>
        <v>0</v>
      </c>
      <c r="Q392" s="3">
        <f t="shared" ca="1" si="70"/>
        <v>0</v>
      </c>
      <c r="R392" s="59" t="str">
        <f t="shared" ca="1" si="61"/>
        <v/>
      </c>
      <c r="S392" s="27" t="str">
        <f t="shared" ca="1" si="62"/>
        <v/>
      </c>
      <c r="T392" s="59" t="str">
        <f t="shared" ca="1" si="63"/>
        <v/>
      </c>
      <c r="U392" s="59" t="str">
        <f t="shared" ca="1" si="64"/>
        <v/>
      </c>
    </row>
    <row r="393" spans="1:21" x14ac:dyDescent="0.25">
      <c r="A393" s="10" t="str">
        <f t="shared" ca="1" si="60"/>
        <v>delete</v>
      </c>
      <c r="B393" s="16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49" t="str" cm="1">
        <f t="array" aca="1" ref="E393" ca="1">IFERROR(IF(_xlfn.XLOOKUP($B393,INDIRECT(SUBSTITUTE("ИсходныеДанные!$где$2:$где$50000","где",$B$4)),INDIRECT(SUBSTITUTE("ИсходныеДанные!$что$2:$что$50000","что",E$4)),"",0,1),"+","-"),"")</f>
        <v/>
      </c>
      <c r="F393" s="3">
        <f t="shared" ca="1" si="70"/>
        <v>0</v>
      </c>
      <c r="G393" s="3">
        <f t="shared" ca="1" si="70"/>
        <v>0</v>
      </c>
      <c r="H393" s="3">
        <f t="shared" ca="1" si="70"/>
        <v>0</v>
      </c>
      <c r="I393" s="3">
        <f t="shared" ca="1" si="70"/>
        <v>0</v>
      </c>
      <c r="J393" s="3">
        <f t="shared" ca="1" si="70"/>
        <v>0</v>
      </c>
      <c r="K393" s="3">
        <f t="shared" ca="1" si="70"/>
        <v>0</v>
      </c>
      <c r="L393" s="3">
        <f t="shared" ca="1" si="70"/>
        <v>0</v>
      </c>
      <c r="M393" s="3">
        <f t="shared" ca="1" si="70"/>
        <v>0</v>
      </c>
      <c r="N393" s="3">
        <f t="shared" ca="1" si="70"/>
        <v>0</v>
      </c>
      <c r="O393" s="3">
        <f t="shared" ca="1" si="70"/>
        <v>0</v>
      </c>
      <c r="P393" s="3">
        <f t="shared" ca="1" si="70"/>
        <v>0</v>
      </c>
      <c r="Q393" s="3">
        <f t="shared" ca="1" si="70"/>
        <v>0</v>
      </c>
      <c r="R393" s="59" t="str">
        <f t="shared" ca="1" si="61"/>
        <v/>
      </c>
      <c r="S393" s="27" t="str">
        <f t="shared" ca="1" si="62"/>
        <v/>
      </c>
      <c r="T393" s="59" t="str">
        <f t="shared" ca="1" si="63"/>
        <v/>
      </c>
      <c r="U393" s="59" t="str">
        <f t="shared" ca="1" si="64"/>
        <v/>
      </c>
    </row>
    <row r="394" spans="1:21" x14ac:dyDescent="0.25">
      <c r="A394" s="10" t="str">
        <f t="shared" ref="A394:A457" ca="1" si="71">IF(C394="","delete","")</f>
        <v>delete</v>
      </c>
      <c r="B394" s="16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49" t="str" cm="1">
        <f t="array" aca="1" ref="E394" ca="1">IFERROR(IF(_xlfn.XLOOKUP($B394,INDIRECT(SUBSTITUTE("ИсходныеДанные!$где$2:$где$50000","где",$B$4)),INDIRECT(SUBSTITUTE("ИсходныеДанные!$что$2:$что$50000","что",E$4)),"",0,1),"+","-"),"")</f>
        <v/>
      </c>
      <c r="F394" s="3">
        <f t="shared" ca="1" si="70"/>
        <v>0</v>
      </c>
      <c r="G394" s="3">
        <f t="shared" ca="1" si="70"/>
        <v>0</v>
      </c>
      <c r="H394" s="3">
        <f t="shared" ca="1" si="70"/>
        <v>0</v>
      </c>
      <c r="I394" s="3">
        <f t="shared" ca="1" si="70"/>
        <v>0</v>
      </c>
      <c r="J394" s="3">
        <f t="shared" ca="1" si="70"/>
        <v>0</v>
      </c>
      <c r="K394" s="3">
        <f t="shared" ca="1" si="70"/>
        <v>0</v>
      </c>
      <c r="L394" s="3">
        <f t="shared" ca="1" si="70"/>
        <v>0</v>
      </c>
      <c r="M394" s="3">
        <f t="shared" ca="1" si="70"/>
        <v>0</v>
      </c>
      <c r="N394" s="3">
        <f t="shared" ca="1" si="70"/>
        <v>0</v>
      </c>
      <c r="O394" s="3">
        <f t="shared" ca="1" si="70"/>
        <v>0</v>
      </c>
      <c r="P394" s="3">
        <f t="shared" ca="1" si="70"/>
        <v>0</v>
      </c>
      <c r="Q394" s="3">
        <f t="shared" ca="1" si="70"/>
        <v>0</v>
      </c>
      <c r="R394" s="59" t="str">
        <f t="shared" ref="R394:R457" ca="1" si="72">IF(AND(C394&lt;&gt;"",E394&lt;&gt;"+",E394&lt;&gt;"+",OR(E394=0,F394=0,G394=0,H394=0,I394=0,J394=0,K394=0,L394=0,M394=0,N394=0,O394=0,P394=0)),"(!)","")</f>
        <v/>
      </c>
      <c r="S394" s="27" t="str">
        <f t="shared" ref="S394:S457" ca="1" si="73">IF(AND(C394&lt;&gt;"",E394&lt;&gt;"+",OR(F394&lt;$S$6,G394&lt;$S$6,H394&lt;$S$6,I394&lt;$S$6,J394&lt;$S$6,K394&lt;$S$6,L394&lt;$S$6,M394&lt;$S$6,N394&lt;$S$6,O394&lt;$S$6,P394&lt;$S$6,Q394&lt;$S$6)),"(!)","")</f>
        <v/>
      </c>
      <c r="T394" s="59" t="str">
        <f t="shared" ref="T394:T457" ca="1" si="74">IF(AND(C394&lt;&gt;"",E394&lt;&gt;"+",AND(F394&gt;=$S$6,F394&lt;=$U$6),AND(G394&gt;=$S$6,G394&lt;=$U$6),AND(H394&gt;=$S$6,H394&lt;=$U$6),AND(I394&gt;=$S$6,I394&lt;=$U$6),AND(J394&gt;=$S$6,J394&lt;=$U$6),AND(K394&gt;=$S$6,K394&lt;=$U$6),AND(L394&gt;=$S$6,L394&lt;=$U$6),AND(M394&gt;=$S$6,M394&lt;=$U$6),AND(N394&gt;=$S$6,N394&lt;=$U$6),AND(O394&gt;=$S$6,O394&lt;=$U$6),AND(P394&gt;=$S$6,P394&lt;=$U$6),AND(Q394&gt;=$S$6,Q394&lt;=$U$6)),"(!)","")</f>
        <v/>
      </c>
      <c r="U394" s="59" t="str">
        <f t="shared" ref="U394:U457" ca="1" si="75">IF(AND(C394&lt;&gt;"",E394&lt;&gt;"+",OR(F394&gt;$U$6,G394&gt;$U$6,H394&gt;$U$6,I394&gt;$U$6,J394&gt;$U$6,K394&gt;$U$6,L394&gt;$U$6,M394&gt;$U$6,N394&gt;$U$6,O394&gt;$U$6,P394&gt;$U$6,Q394&gt;$U$6)),"(!)","")</f>
        <v/>
      </c>
    </row>
    <row r="395" spans="1:21" x14ac:dyDescent="0.25">
      <c r="A395" s="10" t="str">
        <f t="shared" ca="1" si="71"/>
        <v>delete</v>
      </c>
      <c r="B395" s="16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49" t="str" cm="1">
        <f t="array" aca="1" ref="E395" ca="1">IFERROR(IF(_xlfn.XLOOKUP($B395,INDIRECT(SUBSTITUTE("ИсходныеДанные!$где$2:$где$50000","где",$B$4)),INDIRECT(SUBSTITUTE("ИсходныеДанные!$что$2:$что$50000","что",E$4)),"",0,1),"+","-"),"")</f>
        <v/>
      </c>
      <c r="F395" s="3">
        <f t="shared" ca="1" si="70"/>
        <v>0</v>
      </c>
      <c r="G395" s="3">
        <f t="shared" ca="1" si="70"/>
        <v>0</v>
      </c>
      <c r="H395" s="3">
        <f t="shared" ca="1" si="70"/>
        <v>0</v>
      </c>
      <c r="I395" s="3">
        <f t="shared" ca="1" si="70"/>
        <v>0</v>
      </c>
      <c r="J395" s="3">
        <f t="shared" ca="1" si="70"/>
        <v>0</v>
      </c>
      <c r="K395" s="3">
        <f t="shared" ca="1" si="70"/>
        <v>0</v>
      </c>
      <c r="L395" s="3">
        <f t="shared" ca="1" si="70"/>
        <v>0</v>
      </c>
      <c r="M395" s="3">
        <f t="shared" ca="1" si="70"/>
        <v>0</v>
      </c>
      <c r="N395" s="3">
        <f t="shared" ca="1" si="70"/>
        <v>0</v>
      </c>
      <c r="O395" s="3">
        <f t="shared" ca="1" si="70"/>
        <v>0</v>
      </c>
      <c r="P395" s="3">
        <f t="shared" ca="1" si="70"/>
        <v>0</v>
      </c>
      <c r="Q395" s="3">
        <f t="shared" ca="1" si="70"/>
        <v>0</v>
      </c>
      <c r="R395" s="59" t="str">
        <f t="shared" ca="1" si="72"/>
        <v/>
      </c>
      <c r="S395" s="27" t="str">
        <f t="shared" ca="1" si="73"/>
        <v/>
      </c>
      <c r="T395" s="59" t="str">
        <f t="shared" ca="1" si="74"/>
        <v/>
      </c>
      <c r="U395" s="59" t="str">
        <f t="shared" ca="1" si="75"/>
        <v/>
      </c>
    </row>
    <row r="396" spans="1:21" x14ac:dyDescent="0.25">
      <c r="A396" s="10" t="str">
        <f t="shared" ca="1" si="71"/>
        <v>delete</v>
      </c>
      <c r="B396" s="16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49" t="str" cm="1">
        <f t="array" aca="1" ref="E396" ca="1">IFERROR(IF(_xlfn.XLOOKUP($B396,INDIRECT(SUBSTITUTE("ИсходныеДанные!$где$2:$где$50000","где",$B$4)),INDIRECT(SUBSTITUTE("ИсходныеДанные!$что$2:$что$50000","что",E$4)),"",0,1),"+","-"),"")</f>
        <v/>
      </c>
      <c r="F396" s="3">
        <f t="shared" ca="1" si="70"/>
        <v>0</v>
      </c>
      <c r="G396" s="3">
        <f t="shared" ca="1" si="70"/>
        <v>0</v>
      </c>
      <c r="H396" s="3">
        <f t="shared" ca="1" si="70"/>
        <v>0</v>
      </c>
      <c r="I396" s="3">
        <f t="shared" ca="1" si="70"/>
        <v>0</v>
      </c>
      <c r="J396" s="3">
        <f t="shared" ca="1" si="70"/>
        <v>0</v>
      </c>
      <c r="K396" s="3">
        <f t="shared" ca="1" si="70"/>
        <v>0</v>
      </c>
      <c r="L396" s="3">
        <f t="shared" ca="1" si="70"/>
        <v>0</v>
      </c>
      <c r="M396" s="3">
        <f t="shared" ca="1" si="70"/>
        <v>0</v>
      </c>
      <c r="N396" s="3">
        <f t="shared" ca="1" si="70"/>
        <v>0</v>
      </c>
      <c r="O396" s="3">
        <f t="shared" ca="1" si="70"/>
        <v>0</v>
      </c>
      <c r="P396" s="3">
        <f t="shared" ca="1" si="70"/>
        <v>0</v>
      </c>
      <c r="Q396" s="3">
        <f t="shared" ca="1" si="70"/>
        <v>0</v>
      </c>
      <c r="R396" s="59" t="str">
        <f t="shared" ca="1" si="72"/>
        <v/>
      </c>
      <c r="S396" s="27" t="str">
        <f t="shared" ca="1" si="73"/>
        <v/>
      </c>
      <c r="T396" s="59" t="str">
        <f t="shared" ca="1" si="74"/>
        <v/>
      </c>
      <c r="U396" s="59" t="str">
        <f t="shared" ca="1" si="75"/>
        <v/>
      </c>
    </row>
    <row r="397" spans="1:21" x14ac:dyDescent="0.25">
      <c r="A397" s="10" t="str">
        <f t="shared" ca="1" si="71"/>
        <v>delete</v>
      </c>
      <c r="B397" s="16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49" t="str" cm="1">
        <f t="array" aca="1" ref="E397" ca="1">IFERROR(IF(_xlfn.XLOOKUP($B397,INDIRECT(SUBSTITUTE("ИсходныеДанные!$где$2:$где$50000","где",$B$4)),INDIRECT(SUBSTITUTE("ИсходныеДанные!$что$2:$что$50000","что",E$4)),"",0,1),"+","-"),"")</f>
        <v/>
      </c>
      <c r="F397" s="3">
        <f t="shared" ca="1" si="70"/>
        <v>0</v>
      </c>
      <c r="G397" s="3">
        <f t="shared" ca="1" si="70"/>
        <v>0</v>
      </c>
      <c r="H397" s="3">
        <f t="shared" ca="1" si="70"/>
        <v>0</v>
      </c>
      <c r="I397" s="3">
        <f t="shared" ca="1" si="70"/>
        <v>0</v>
      </c>
      <c r="J397" s="3">
        <f t="shared" ca="1" si="70"/>
        <v>0</v>
      </c>
      <c r="K397" s="3">
        <f t="shared" ca="1" si="70"/>
        <v>0</v>
      </c>
      <c r="L397" s="3">
        <f t="shared" ca="1" si="70"/>
        <v>0</v>
      </c>
      <c r="M397" s="3">
        <f t="shared" ca="1" si="70"/>
        <v>0</v>
      </c>
      <c r="N397" s="3">
        <f t="shared" ca="1" si="70"/>
        <v>0</v>
      </c>
      <c r="O397" s="3">
        <f t="shared" ca="1" si="70"/>
        <v>0</v>
      </c>
      <c r="P397" s="3">
        <f t="shared" ca="1" si="70"/>
        <v>0</v>
      </c>
      <c r="Q397" s="3">
        <f t="shared" ca="1" si="70"/>
        <v>0</v>
      </c>
      <c r="R397" s="59" t="str">
        <f t="shared" ca="1" si="72"/>
        <v/>
      </c>
      <c r="S397" s="27" t="str">
        <f t="shared" ca="1" si="73"/>
        <v/>
      </c>
      <c r="T397" s="59" t="str">
        <f t="shared" ca="1" si="74"/>
        <v/>
      </c>
      <c r="U397" s="59" t="str">
        <f t="shared" ca="1" si="75"/>
        <v/>
      </c>
    </row>
    <row r="398" spans="1:21" x14ac:dyDescent="0.25">
      <c r="A398" s="10" t="str">
        <f t="shared" ca="1" si="71"/>
        <v>delete</v>
      </c>
      <c r="B398" s="16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49" t="str" cm="1">
        <f t="array" aca="1" ref="E398" ca="1">IFERROR(IF(_xlfn.XLOOKUP($B398,INDIRECT(SUBSTITUTE("ИсходныеДанные!$где$2:$где$50000","где",$B$4)),INDIRECT(SUBSTITUTE("ИсходныеДанные!$что$2:$что$50000","что",E$4)),"",0,1),"+","-"),"")</f>
        <v/>
      </c>
      <c r="F398" s="3">
        <f t="shared" ca="1" si="70"/>
        <v>0</v>
      </c>
      <c r="G398" s="3">
        <f t="shared" ca="1" si="70"/>
        <v>0</v>
      </c>
      <c r="H398" s="3">
        <f t="shared" ca="1" si="70"/>
        <v>0</v>
      </c>
      <c r="I398" s="3">
        <f t="shared" ca="1" si="70"/>
        <v>0</v>
      </c>
      <c r="J398" s="3">
        <f t="shared" ca="1" si="70"/>
        <v>0</v>
      </c>
      <c r="K398" s="3">
        <f t="shared" ca="1" si="70"/>
        <v>0</v>
      </c>
      <c r="L398" s="3">
        <f t="shared" ca="1" si="70"/>
        <v>0</v>
      </c>
      <c r="M398" s="3">
        <f t="shared" ca="1" si="70"/>
        <v>0</v>
      </c>
      <c r="N398" s="3">
        <f t="shared" ca="1" si="70"/>
        <v>0</v>
      </c>
      <c r="O398" s="3">
        <f t="shared" ca="1" si="70"/>
        <v>0</v>
      </c>
      <c r="P398" s="3">
        <f t="shared" ca="1" si="70"/>
        <v>0</v>
      </c>
      <c r="Q398" s="3">
        <f t="shared" ca="1" si="70"/>
        <v>0</v>
      </c>
      <c r="R398" s="59" t="str">
        <f t="shared" ca="1" si="72"/>
        <v/>
      </c>
      <c r="S398" s="27" t="str">
        <f t="shared" ca="1" si="73"/>
        <v/>
      </c>
      <c r="T398" s="59" t="str">
        <f t="shared" ca="1" si="74"/>
        <v/>
      </c>
      <c r="U398" s="59" t="str">
        <f t="shared" ca="1" si="75"/>
        <v/>
      </c>
    </row>
    <row r="399" spans="1:21" x14ac:dyDescent="0.25">
      <c r="A399" s="10" t="str">
        <f t="shared" ca="1" si="71"/>
        <v>delete</v>
      </c>
      <c r="B399" s="16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49" t="str" cm="1">
        <f t="array" aca="1" ref="E399" ca="1">IFERROR(IF(_xlfn.XLOOKUP($B399,INDIRECT(SUBSTITUTE("ИсходныеДанные!$где$2:$где$50000","где",$B$4)),INDIRECT(SUBSTITUTE("ИсходныеДанные!$что$2:$что$50000","что",E$4)),"",0,1),"+","-"),"")</f>
        <v/>
      </c>
      <c r="F399" s="3">
        <f t="shared" ref="F399:Q408" ca="1" si="76">IF($B399&lt;&gt;"",SUMIF(INDIRECT("ИсходныеДанные!$"&amp;$F$4&amp;"$2:$"&amp;$F$4&amp;"$50000"),$B399&amp;"#"&amp;F$6,INDIRECT("ИсходныеДанные!$J$2:$J$50000")),0)</f>
        <v>0</v>
      </c>
      <c r="G399" s="3">
        <f t="shared" ca="1" si="76"/>
        <v>0</v>
      </c>
      <c r="H399" s="3">
        <f t="shared" ca="1" si="76"/>
        <v>0</v>
      </c>
      <c r="I399" s="3">
        <f t="shared" ca="1" si="76"/>
        <v>0</v>
      </c>
      <c r="J399" s="3">
        <f t="shared" ca="1" si="76"/>
        <v>0</v>
      </c>
      <c r="K399" s="3">
        <f t="shared" ca="1" si="76"/>
        <v>0</v>
      </c>
      <c r="L399" s="3">
        <f t="shared" ca="1" si="76"/>
        <v>0</v>
      </c>
      <c r="M399" s="3">
        <f t="shared" ca="1" si="76"/>
        <v>0</v>
      </c>
      <c r="N399" s="3">
        <f t="shared" ca="1" si="76"/>
        <v>0</v>
      </c>
      <c r="O399" s="3">
        <f t="shared" ca="1" si="76"/>
        <v>0</v>
      </c>
      <c r="P399" s="3">
        <f t="shared" ca="1" si="76"/>
        <v>0</v>
      </c>
      <c r="Q399" s="3">
        <f t="shared" ca="1" si="76"/>
        <v>0</v>
      </c>
      <c r="R399" s="59" t="str">
        <f t="shared" ca="1" si="72"/>
        <v/>
      </c>
      <c r="S399" s="27" t="str">
        <f t="shared" ca="1" si="73"/>
        <v/>
      </c>
      <c r="T399" s="59" t="str">
        <f t="shared" ca="1" si="74"/>
        <v/>
      </c>
      <c r="U399" s="59" t="str">
        <f t="shared" ca="1" si="75"/>
        <v/>
      </c>
    </row>
    <row r="400" spans="1:21" x14ac:dyDescent="0.25">
      <c r="A400" s="10" t="str">
        <f t="shared" ca="1" si="71"/>
        <v>delete</v>
      </c>
      <c r="B400" s="16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49" t="str" cm="1">
        <f t="array" aca="1" ref="E400" ca="1">IFERROR(IF(_xlfn.XLOOKUP($B400,INDIRECT(SUBSTITUTE("ИсходныеДанные!$где$2:$где$50000","где",$B$4)),INDIRECT(SUBSTITUTE("ИсходныеДанные!$что$2:$что$50000","что",E$4)),"",0,1),"+","-"),"")</f>
        <v/>
      </c>
      <c r="F400" s="3">
        <f t="shared" ca="1" si="76"/>
        <v>0</v>
      </c>
      <c r="G400" s="3">
        <f t="shared" ca="1" si="76"/>
        <v>0</v>
      </c>
      <c r="H400" s="3">
        <f t="shared" ca="1" si="76"/>
        <v>0</v>
      </c>
      <c r="I400" s="3">
        <f t="shared" ca="1" si="76"/>
        <v>0</v>
      </c>
      <c r="J400" s="3">
        <f t="shared" ca="1" si="76"/>
        <v>0</v>
      </c>
      <c r="K400" s="3">
        <f t="shared" ca="1" si="76"/>
        <v>0</v>
      </c>
      <c r="L400" s="3">
        <f t="shared" ca="1" si="76"/>
        <v>0</v>
      </c>
      <c r="M400" s="3">
        <f t="shared" ca="1" si="76"/>
        <v>0</v>
      </c>
      <c r="N400" s="3">
        <f t="shared" ca="1" si="76"/>
        <v>0</v>
      </c>
      <c r="O400" s="3">
        <f t="shared" ca="1" si="76"/>
        <v>0</v>
      </c>
      <c r="P400" s="3">
        <f t="shared" ca="1" si="76"/>
        <v>0</v>
      </c>
      <c r="Q400" s="3">
        <f t="shared" ca="1" si="76"/>
        <v>0</v>
      </c>
      <c r="R400" s="59" t="str">
        <f t="shared" ca="1" si="72"/>
        <v/>
      </c>
      <c r="S400" s="27" t="str">
        <f t="shared" ca="1" si="73"/>
        <v/>
      </c>
      <c r="T400" s="59" t="str">
        <f t="shared" ca="1" si="74"/>
        <v/>
      </c>
      <c r="U400" s="59" t="str">
        <f t="shared" ca="1" si="75"/>
        <v/>
      </c>
    </row>
    <row r="401" spans="1:21" x14ac:dyDescent="0.25">
      <c r="A401" s="10" t="str">
        <f t="shared" ca="1" si="71"/>
        <v>delete</v>
      </c>
      <c r="B401" s="16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49" t="str" cm="1">
        <f t="array" aca="1" ref="E401" ca="1">IFERROR(IF(_xlfn.XLOOKUP($B401,INDIRECT(SUBSTITUTE("ИсходныеДанные!$где$2:$где$50000","где",$B$4)),INDIRECT(SUBSTITUTE("ИсходныеДанные!$что$2:$что$50000","что",E$4)),"",0,1),"+","-"),"")</f>
        <v/>
      </c>
      <c r="F401" s="3">
        <f t="shared" ca="1" si="76"/>
        <v>0</v>
      </c>
      <c r="G401" s="3">
        <f t="shared" ca="1" si="76"/>
        <v>0</v>
      </c>
      <c r="H401" s="3">
        <f t="shared" ca="1" si="76"/>
        <v>0</v>
      </c>
      <c r="I401" s="3">
        <f t="shared" ca="1" si="76"/>
        <v>0</v>
      </c>
      <c r="J401" s="3">
        <f t="shared" ca="1" si="76"/>
        <v>0</v>
      </c>
      <c r="K401" s="3">
        <f t="shared" ca="1" si="76"/>
        <v>0</v>
      </c>
      <c r="L401" s="3">
        <f t="shared" ca="1" si="76"/>
        <v>0</v>
      </c>
      <c r="M401" s="3">
        <f t="shared" ca="1" si="76"/>
        <v>0</v>
      </c>
      <c r="N401" s="3">
        <f t="shared" ca="1" si="76"/>
        <v>0</v>
      </c>
      <c r="O401" s="3">
        <f t="shared" ca="1" si="76"/>
        <v>0</v>
      </c>
      <c r="P401" s="3">
        <f t="shared" ca="1" si="76"/>
        <v>0</v>
      </c>
      <c r="Q401" s="3">
        <f t="shared" ca="1" si="76"/>
        <v>0</v>
      </c>
      <c r="R401" s="59" t="str">
        <f t="shared" ca="1" si="72"/>
        <v/>
      </c>
      <c r="S401" s="27" t="str">
        <f t="shared" ca="1" si="73"/>
        <v/>
      </c>
      <c r="T401" s="59" t="str">
        <f t="shared" ca="1" si="74"/>
        <v/>
      </c>
      <c r="U401" s="59" t="str">
        <f t="shared" ca="1" si="75"/>
        <v/>
      </c>
    </row>
    <row r="402" spans="1:21" x14ac:dyDescent="0.25">
      <c r="A402" s="10" t="str">
        <f t="shared" ca="1" si="71"/>
        <v>delete</v>
      </c>
      <c r="B402" s="16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49" t="str" cm="1">
        <f t="array" aca="1" ref="E402" ca="1">IFERROR(IF(_xlfn.XLOOKUP($B402,INDIRECT(SUBSTITUTE("ИсходныеДанные!$где$2:$где$50000","где",$B$4)),INDIRECT(SUBSTITUTE("ИсходныеДанные!$что$2:$что$50000","что",E$4)),"",0,1),"+","-"),"")</f>
        <v/>
      </c>
      <c r="F402" s="3">
        <f t="shared" ca="1" si="76"/>
        <v>0</v>
      </c>
      <c r="G402" s="3">
        <f t="shared" ca="1" si="76"/>
        <v>0</v>
      </c>
      <c r="H402" s="3">
        <f t="shared" ca="1" si="76"/>
        <v>0</v>
      </c>
      <c r="I402" s="3">
        <f t="shared" ca="1" si="76"/>
        <v>0</v>
      </c>
      <c r="J402" s="3">
        <f t="shared" ca="1" si="76"/>
        <v>0</v>
      </c>
      <c r="K402" s="3">
        <f t="shared" ca="1" si="76"/>
        <v>0</v>
      </c>
      <c r="L402" s="3">
        <f t="shared" ca="1" si="76"/>
        <v>0</v>
      </c>
      <c r="M402" s="3">
        <f t="shared" ca="1" si="76"/>
        <v>0</v>
      </c>
      <c r="N402" s="3">
        <f t="shared" ca="1" si="76"/>
        <v>0</v>
      </c>
      <c r="O402" s="3">
        <f t="shared" ca="1" si="76"/>
        <v>0</v>
      </c>
      <c r="P402" s="3">
        <f t="shared" ca="1" si="76"/>
        <v>0</v>
      </c>
      <c r="Q402" s="3">
        <f t="shared" ca="1" si="76"/>
        <v>0</v>
      </c>
      <c r="R402" s="59" t="str">
        <f t="shared" ca="1" si="72"/>
        <v/>
      </c>
      <c r="S402" s="27" t="str">
        <f t="shared" ca="1" si="73"/>
        <v/>
      </c>
      <c r="T402" s="59" t="str">
        <f t="shared" ca="1" si="74"/>
        <v/>
      </c>
      <c r="U402" s="59" t="str">
        <f t="shared" ca="1" si="75"/>
        <v/>
      </c>
    </row>
    <row r="403" spans="1:21" x14ac:dyDescent="0.25">
      <c r="A403" s="10" t="str">
        <f t="shared" ca="1" si="71"/>
        <v>delete</v>
      </c>
      <c r="B403" s="16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49" t="str" cm="1">
        <f t="array" aca="1" ref="E403" ca="1">IFERROR(IF(_xlfn.XLOOKUP($B403,INDIRECT(SUBSTITUTE("ИсходныеДанные!$где$2:$где$50000","где",$B$4)),INDIRECT(SUBSTITUTE("ИсходныеДанные!$что$2:$что$50000","что",E$4)),"",0,1),"+","-"),"")</f>
        <v/>
      </c>
      <c r="F403" s="3">
        <f t="shared" ca="1" si="76"/>
        <v>0</v>
      </c>
      <c r="G403" s="3">
        <f t="shared" ca="1" si="76"/>
        <v>0</v>
      </c>
      <c r="H403" s="3">
        <f t="shared" ca="1" si="76"/>
        <v>0</v>
      </c>
      <c r="I403" s="3">
        <f t="shared" ca="1" si="76"/>
        <v>0</v>
      </c>
      <c r="J403" s="3">
        <f t="shared" ca="1" si="76"/>
        <v>0</v>
      </c>
      <c r="K403" s="3">
        <f t="shared" ca="1" si="76"/>
        <v>0</v>
      </c>
      <c r="L403" s="3">
        <f t="shared" ca="1" si="76"/>
        <v>0</v>
      </c>
      <c r="M403" s="3">
        <f t="shared" ca="1" si="76"/>
        <v>0</v>
      </c>
      <c r="N403" s="3">
        <f t="shared" ca="1" si="76"/>
        <v>0</v>
      </c>
      <c r="O403" s="3">
        <f t="shared" ca="1" si="76"/>
        <v>0</v>
      </c>
      <c r="P403" s="3">
        <f t="shared" ca="1" si="76"/>
        <v>0</v>
      </c>
      <c r="Q403" s="3">
        <f t="shared" ca="1" si="76"/>
        <v>0</v>
      </c>
      <c r="R403" s="59" t="str">
        <f t="shared" ca="1" si="72"/>
        <v/>
      </c>
      <c r="S403" s="27" t="str">
        <f t="shared" ca="1" si="73"/>
        <v/>
      </c>
      <c r="T403" s="59" t="str">
        <f t="shared" ca="1" si="74"/>
        <v/>
      </c>
      <c r="U403" s="59" t="str">
        <f t="shared" ca="1" si="75"/>
        <v/>
      </c>
    </row>
    <row r="404" spans="1:21" x14ac:dyDescent="0.25">
      <c r="A404" s="10" t="str">
        <f t="shared" ca="1" si="71"/>
        <v>delete</v>
      </c>
      <c r="B404" s="16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49" t="str" cm="1">
        <f t="array" aca="1" ref="E404" ca="1">IFERROR(IF(_xlfn.XLOOKUP($B404,INDIRECT(SUBSTITUTE("ИсходныеДанные!$где$2:$где$50000","где",$B$4)),INDIRECT(SUBSTITUTE("ИсходныеДанные!$что$2:$что$50000","что",E$4)),"",0,1),"+","-"),"")</f>
        <v/>
      </c>
      <c r="F404" s="3">
        <f t="shared" ca="1" si="76"/>
        <v>0</v>
      </c>
      <c r="G404" s="3">
        <f t="shared" ca="1" si="76"/>
        <v>0</v>
      </c>
      <c r="H404" s="3">
        <f t="shared" ca="1" si="76"/>
        <v>0</v>
      </c>
      <c r="I404" s="3">
        <f t="shared" ca="1" si="76"/>
        <v>0</v>
      </c>
      <c r="J404" s="3">
        <f t="shared" ca="1" si="76"/>
        <v>0</v>
      </c>
      <c r="K404" s="3">
        <f t="shared" ca="1" si="76"/>
        <v>0</v>
      </c>
      <c r="L404" s="3">
        <f t="shared" ca="1" si="76"/>
        <v>0</v>
      </c>
      <c r="M404" s="3">
        <f t="shared" ca="1" si="76"/>
        <v>0</v>
      </c>
      <c r="N404" s="3">
        <f t="shared" ca="1" si="76"/>
        <v>0</v>
      </c>
      <c r="O404" s="3">
        <f t="shared" ca="1" si="76"/>
        <v>0</v>
      </c>
      <c r="P404" s="3">
        <f t="shared" ca="1" si="76"/>
        <v>0</v>
      </c>
      <c r="Q404" s="3">
        <f t="shared" ca="1" si="76"/>
        <v>0</v>
      </c>
      <c r="R404" s="59" t="str">
        <f t="shared" ca="1" si="72"/>
        <v/>
      </c>
      <c r="S404" s="27" t="str">
        <f t="shared" ca="1" si="73"/>
        <v/>
      </c>
      <c r="T404" s="59" t="str">
        <f t="shared" ca="1" si="74"/>
        <v/>
      </c>
      <c r="U404" s="59" t="str">
        <f t="shared" ca="1" si="75"/>
        <v/>
      </c>
    </row>
    <row r="405" spans="1:21" x14ac:dyDescent="0.25">
      <c r="A405" s="10" t="str">
        <f t="shared" ca="1" si="71"/>
        <v>delete</v>
      </c>
      <c r="B405" s="16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49" t="str" cm="1">
        <f t="array" aca="1" ref="E405" ca="1">IFERROR(IF(_xlfn.XLOOKUP($B405,INDIRECT(SUBSTITUTE("ИсходныеДанные!$где$2:$где$50000","где",$B$4)),INDIRECT(SUBSTITUTE("ИсходныеДанные!$что$2:$что$50000","что",E$4)),"",0,1),"+","-"),"")</f>
        <v/>
      </c>
      <c r="F405" s="3">
        <f t="shared" ca="1" si="76"/>
        <v>0</v>
      </c>
      <c r="G405" s="3">
        <f t="shared" ca="1" si="76"/>
        <v>0</v>
      </c>
      <c r="H405" s="3">
        <f t="shared" ca="1" si="76"/>
        <v>0</v>
      </c>
      <c r="I405" s="3">
        <f t="shared" ca="1" si="76"/>
        <v>0</v>
      </c>
      <c r="J405" s="3">
        <f t="shared" ca="1" si="76"/>
        <v>0</v>
      </c>
      <c r="K405" s="3">
        <f t="shared" ca="1" si="76"/>
        <v>0</v>
      </c>
      <c r="L405" s="3">
        <f t="shared" ca="1" si="76"/>
        <v>0</v>
      </c>
      <c r="M405" s="3">
        <f t="shared" ca="1" si="76"/>
        <v>0</v>
      </c>
      <c r="N405" s="3">
        <f t="shared" ca="1" si="76"/>
        <v>0</v>
      </c>
      <c r="O405" s="3">
        <f t="shared" ca="1" si="76"/>
        <v>0</v>
      </c>
      <c r="P405" s="3">
        <f t="shared" ca="1" si="76"/>
        <v>0</v>
      </c>
      <c r="Q405" s="3">
        <f t="shared" ca="1" si="76"/>
        <v>0</v>
      </c>
      <c r="R405" s="59" t="str">
        <f t="shared" ca="1" si="72"/>
        <v/>
      </c>
      <c r="S405" s="27" t="str">
        <f t="shared" ca="1" si="73"/>
        <v/>
      </c>
      <c r="T405" s="59" t="str">
        <f t="shared" ca="1" si="74"/>
        <v/>
      </c>
      <c r="U405" s="59" t="str">
        <f t="shared" ca="1" si="75"/>
        <v/>
      </c>
    </row>
    <row r="406" spans="1:21" x14ac:dyDescent="0.25">
      <c r="A406" s="10" t="str">
        <f t="shared" ca="1" si="71"/>
        <v>delete</v>
      </c>
      <c r="B406" s="16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49" t="str" cm="1">
        <f t="array" aca="1" ref="E406" ca="1">IFERROR(IF(_xlfn.XLOOKUP($B406,INDIRECT(SUBSTITUTE("ИсходныеДанные!$где$2:$где$50000","где",$B$4)),INDIRECT(SUBSTITUTE("ИсходныеДанные!$что$2:$что$50000","что",E$4)),"",0,1),"+","-"),"")</f>
        <v/>
      </c>
      <c r="F406" s="3">
        <f t="shared" ca="1" si="76"/>
        <v>0</v>
      </c>
      <c r="G406" s="3">
        <f t="shared" ca="1" si="76"/>
        <v>0</v>
      </c>
      <c r="H406" s="3">
        <f t="shared" ca="1" si="76"/>
        <v>0</v>
      </c>
      <c r="I406" s="3">
        <f t="shared" ca="1" si="76"/>
        <v>0</v>
      </c>
      <c r="J406" s="3">
        <f t="shared" ca="1" si="76"/>
        <v>0</v>
      </c>
      <c r="K406" s="3">
        <f t="shared" ca="1" si="76"/>
        <v>0</v>
      </c>
      <c r="L406" s="3">
        <f t="shared" ca="1" si="76"/>
        <v>0</v>
      </c>
      <c r="M406" s="3">
        <f t="shared" ca="1" si="76"/>
        <v>0</v>
      </c>
      <c r="N406" s="3">
        <f t="shared" ca="1" si="76"/>
        <v>0</v>
      </c>
      <c r="O406" s="3">
        <f t="shared" ca="1" si="76"/>
        <v>0</v>
      </c>
      <c r="P406" s="3">
        <f t="shared" ca="1" si="76"/>
        <v>0</v>
      </c>
      <c r="Q406" s="3">
        <f t="shared" ca="1" si="76"/>
        <v>0</v>
      </c>
      <c r="R406" s="59" t="str">
        <f t="shared" ca="1" si="72"/>
        <v/>
      </c>
      <c r="S406" s="27" t="str">
        <f t="shared" ca="1" si="73"/>
        <v/>
      </c>
      <c r="T406" s="59" t="str">
        <f t="shared" ca="1" si="74"/>
        <v/>
      </c>
      <c r="U406" s="59" t="str">
        <f t="shared" ca="1" si="75"/>
        <v/>
      </c>
    </row>
    <row r="407" spans="1:21" x14ac:dyDescent="0.25">
      <c r="A407" s="10" t="str">
        <f t="shared" ca="1" si="71"/>
        <v>delete</v>
      </c>
      <c r="B407" s="16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49" t="str" cm="1">
        <f t="array" aca="1" ref="E407" ca="1">IFERROR(IF(_xlfn.XLOOKUP($B407,INDIRECT(SUBSTITUTE("ИсходныеДанные!$где$2:$где$50000","где",$B$4)),INDIRECT(SUBSTITUTE("ИсходныеДанные!$что$2:$что$50000","что",E$4)),"",0,1),"+","-"),"")</f>
        <v/>
      </c>
      <c r="F407" s="3">
        <f t="shared" ca="1" si="76"/>
        <v>0</v>
      </c>
      <c r="G407" s="3">
        <f t="shared" ca="1" si="76"/>
        <v>0</v>
      </c>
      <c r="H407" s="3">
        <f t="shared" ca="1" si="76"/>
        <v>0</v>
      </c>
      <c r="I407" s="3">
        <f t="shared" ca="1" si="76"/>
        <v>0</v>
      </c>
      <c r="J407" s="3">
        <f t="shared" ca="1" si="76"/>
        <v>0</v>
      </c>
      <c r="K407" s="3">
        <f t="shared" ca="1" si="76"/>
        <v>0</v>
      </c>
      <c r="L407" s="3">
        <f t="shared" ca="1" si="76"/>
        <v>0</v>
      </c>
      <c r="M407" s="3">
        <f t="shared" ca="1" si="76"/>
        <v>0</v>
      </c>
      <c r="N407" s="3">
        <f t="shared" ca="1" si="76"/>
        <v>0</v>
      </c>
      <c r="O407" s="3">
        <f t="shared" ca="1" si="76"/>
        <v>0</v>
      </c>
      <c r="P407" s="3">
        <f t="shared" ca="1" si="76"/>
        <v>0</v>
      </c>
      <c r="Q407" s="3">
        <f t="shared" ca="1" si="76"/>
        <v>0</v>
      </c>
      <c r="R407" s="59" t="str">
        <f t="shared" ca="1" si="72"/>
        <v/>
      </c>
      <c r="S407" s="27" t="str">
        <f t="shared" ca="1" si="73"/>
        <v/>
      </c>
      <c r="T407" s="59" t="str">
        <f t="shared" ca="1" si="74"/>
        <v/>
      </c>
      <c r="U407" s="59" t="str">
        <f t="shared" ca="1" si="75"/>
        <v/>
      </c>
    </row>
    <row r="408" spans="1:21" x14ac:dyDescent="0.25">
      <c r="A408" s="10" t="str">
        <f t="shared" ca="1" si="71"/>
        <v>delete</v>
      </c>
      <c r="B408" s="16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49" t="str" cm="1">
        <f t="array" aca="1" ref="E408" ca="1">IFERROR(IF(_xlfn.XLOOKUP($B408,INDIRECT(SUBSTITUTE("ИсходныеДанные!$где$2:$где$50000","где",$B$4)),INDIRECT(SUBSTITUTE("ИсходныеДанные!$что$2:$что$50000","что",E$4)),"",0,1),"+","-"),"")</f>
        <v/>
      </c>
      <c r="F408" s="3">
        <f t="shared" ca="1" si="76"/>
        <v>0</v>
      </c>
      <c r="G408" s="3">
        <f t="shared" ca="1" si="76"/>
        <v>0</v>
      </c>
      <c r="H408" s="3">
        <f t="shared" ca="1" si="76"/>
        <v>0</v>
      </c>
      <c r="I408" s="3">
        <f t="shared" ca="1" si="76"/>
        <v>0</v>
      </c>
      <c r="J408" s="3">
        <f t="shared" ca="1" si="76"/>
        <v>0</v>
      </c>
      <c r="K408" s="3">
        <f t="shared" ca="1" si="76"/>
        <v>0</v>
      </c>
      <c r="L408" s="3">
        <f t="shared" ca="1" si="76"/>
        <v>0</v>
      </c>
      <c r="M408" s="3">
        <f t="shared" ca="1" si="76"/>
        <v>0</v>
      </c>
      <c r="N408" s="3">
        <f t="shared" ca="1" si="76"/>
        <v>0</v>
      </c>
      <c r="O408" s="3">
        <f t="shared" ca="1" si="76"/>
        <v>0</v>
      </c>
      <c r="P408" s="3">
        <f t="shared" ca="1" si="76"/>
        <v>0</v>
      </c>
      <c r="Q408" s="3">
        <f t="shared" ca="1" si="76"/>
        <v>0</v>
      </c>
      <c r="R408" s="59" t="str">
        <f t="shared" ca="1" si="72"/>
        <v/>
      </c>
      <c r="S408" s="27" t="str">
        <f t="shared" ca="1" si="73"/>
        <v/>
      </c>
      <c r="T408" s="59" t="str">
        <f t="shared" ca="1" si="74"/>
        <v/>
      </c>
      <c r="U408" s="59" t="str">
        <f t="shared" ca="1" si="75"/>
        <v/>
      </c>
    </row>
    <row r="409" spans="1:21" x14ac:dyDescent="0.25">
      <c r="A409" s="10" t="str">
        <f t="shared" ca="1" si="71"/>
        <v>delete</v>
      </c>
      <c r="B409" s="16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49" t="str" cm="1">
        <f t="array" aca="1" ref="E409" ca="1">IFERROR(IF(_xlfn.XLOOKUP($B409,INDIRECT(SUBSTITUTE("ИсходныеДанные!$где$2:$где$50000","где",$B$4)),INDIRECT(SUBSTITUTE("ИсходныеДанные!$что$2:$что$50000","что",E$4)),"",0,1),"+","-"),"")</f>
        <v/>
      </c>
      <c r="F409" s="3">
        <f t="shared" ref="F409:Q418" ca="1" si="77">IF($B409&lt;&gt;"",SUMIF(INDIRECT("ИсходныеДанные!$"&amp;$F$4&amp;"$2:$"&amp;$F$4&amp;"$50000"),$B409&amp;"#"&amp;F$6,INDIRECT("ИсходныеДанные!$J$2:$J$50000")),0)</f>
        <v>0</v>
      </c>
      <c r="G409" s="3">
        <f t="shared" ca="1" si="77"/>
        <v>0</v>
      </c>
      <c r="H409" s="3">
        <f t="shared" ca="1" si="77"/>
        <v>0</v>
      </c>
      <c r="I409" s="3">
        <f t="shared" ca="1" si="77"/>
        <v>0</v>
      </c>
      <c r="J409" s="3">
        <f t="shared" ca="1" si="77"/>
        <v>0</v>
      </c>
      <c r="K409" s="3">
        <f t="shared" ca="1" si="77"/>
        <v>0</v>
      </c>
      <c r="L409" s="3">
        <f t="shared" ca="1" si="77"/>
        <v>0</v>
      </c>
      <c r="M409" s="3">
        <f t="shared" ca="1" si="77"/>
        <v>0</v>
      </c>
      <c r="N409" s="3">
        <f t="shared" ca="1" si="77"/>
        <v>0</v>
      </c>
      <c r="O409" s="3">
        <f t="shared" ca="1" si="77"/>
        <v>0</v>
      </c>
      <c r="P409" s="3">
        <f t="shared" ca="1" si="77"/>
        <v>0</v>
      </c>
      <c r="Q409" s="3">
        <f t="shared" ca="1" si="77"/>
        <v>0</v>
      </c>
      <c r="R409" s="59" t="str">
        <f t="shared" ca="1" si="72"/>
        <v/>
      </c>
      <c r="S409" s="27" t="str">
        <f t="shared" ca="1" si="73"/>
        <v/>
      </c>
      <c r="T409" s="59" t="str">
        <f t="shared" ca="1" si="74"/>
        <v/>
      </c>
      <c r="U409" s="59" t="str">
        <f t="shared" ca="1" si="75"/>
        <v/>
      </c>
    </row>
    <row r="410" spans="1:21" x14ac:dyDescent="0.25">
      <c r="A410" s="10" t="str">
        <f t="shared" ca="1" si="71"/>
        <v>delete</v>
      </c>
      <c r="B410" s="16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49" t="str" cm="1">
        <f t="array" aca="1" ref="E410" ca="1">IFERROR(IF(_xlfn.XLOOKUP($B410,INDIRECT(SUBSTITUTE("ИсходныеДанные!$где$2:$где$50000","где",$B$4)),INDIRECT(SUBSTITUTE("ИсходныеДанные!$что$2:$что$50000","что",E$4)),"",0,1),"+","-"),"")</f>
        <v/>
      </c>
      <c r="F410" s="3">
        <f t="shared" ca="1" si="77"/>
        <v>0</v>
      </c>
      <c r="G410" s="3">
        <f t="shared" ca="1" si="77"/>
        <v>0</v>
      </c>
      <c r="H410" s="3">
        <f t="shared" ca="1" si="77"/>
        <v>0</v>
      </c>
      <c r="I410" s="3">
        <f t="shared" ca="1" si="77"/>
        <v>0</v>
      </c>
      <c r="J410" s="3">
        <f t="shared" ca="1" si="77"/>
        <v>0</v>
      </c>
      <c r="K410" s="3">
        <f t="shared" ca="1" si="77"/>
        <v>0</v>
      </c>
      <c r="L410" s="3">
        <f t="shared" ca="1" si="77"/>
        <v>0</v>
      </c>
      <c r="M410" s="3">
        <f t="shared" ca="1" si="77"/>
        <v>0</v>
      </c>
      <c r="N410" s="3">
        <f t="shared" ca="1" si="77"/>
        <v>0</v>
      </c>
      <c r="O410" s="3">
        <f t="shared" ca="1" si="77"/>
        <v>0</v>
      </c>
      <c r="P410" s="3">
        <f t="shared" ca="1" si="77"/>
        <v>0</v>
      </c>
      <c r="Q410" s="3">
        <f t="shared" ca="1" si="77"/>
        <v>0</v>
      </c>
      <c r="R410" s="59" t="str">
        <f t="shared" ca="1" si="72"/>
        <v/>
      </c>
      <c r="S410" s="27" t="str">
        <f t="shared" ca="1" si="73"/>
        <v/>
      </c>
      <c r="T410" s="59" t="str">
        <f t="shared" ca="1" si="74"/>
        <v/>
      </c>
      <c r="U410" s="59" t="str">
        <f t="shared" ca="1" si="75"/>
        <v/>
      </c>
    </row>
    <row r="411" spans="1:21" x14ac:dyDescent="0.25">
      <c r="A411" s="10" t="str">
        <f t="shared" ca="1" si="71"/>
        <v>delete</v>
      </c>
      <c r="B411" s="16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49" t="str" cm="1">
        <f t="array" aca="1" ref="E411" ca="1">IFERROR(IF(_xlfn.XLOOKUP($B411,INDIRECT(SUBSTITUTE("ИсходныеДанные!$где$2:$где$50000","где",$B$4)),INDIRECT(SUBSTITUTE("ИсходныеДанные!$что$2:$что$50000","что",E$4)),"",0,1),"+","-"),"")</f>
        <v/>
      </c>
      <c r="F411" s="3">
        <f t="shared" ca="1" si="77"/>
        <v>0</v>
      </c>
      <c r="G411" s="3">
        <f t="shared" ca="1" si="77"/>
        <v>0</v>
      </c>
      <c r="H411" s="3">
        <f t="shared" ca="1" si="77"/>
        <v>0</v>
      </c>
      <c r="I411" s="3">
        <f t="shared" ca="1" si="77"/>
        <v>0</v>
      </c>
      <c r="J411" s="3">
        <f t="shared" ca="1" si="77"/>
        <v>0</v>
      </c>
      <c r="K411" s="3">
        <f t="shared" ca="1" si="77"/>
        <v>0</v>
      </c>
      <c r="L411" s="3">
        <f t="shared" ca="1" si="77"/>
        <v>0</v>
      </c>
      <c r="M411" s="3">
        <f t="shared" ca="1" si="77"/>
        <v>0</v>
      </c>
      <c r="N411" s="3">
        <f t="shared" ca="1" si="77"/>
        <v>0</v>
      </c>
      <c r="O411" s="3">
        <f t="shared" ca="1" si="77"/>
        <v>0</v>
      </c>
      <c r="P411" s="3">
        <f t="shared" ca="1" si="77"/>
        <v>0</v>
      </c>
      <c r="Q411" s="3">
        <f t="shared" ca="1" si="77"/>
        <v>0</v>
      </c>
      <c r="R411" s="59" t="str">
        <f t="shared" ca="1" si="72"/>
        <v/>
      </c>
      <c r="S411" s="27" t="str">
        <f t="shared" ca="1" si="73"/>
        <v/>
      </c>
      <c r="T411" s="59" t="str">
        <f t="shared" ca="1" si="74"/>
        <v/>
      </c>
      <c r="U411" s="59" t="str">
        <f t="shared" ca="1" si="75"/>
        <v/>
      </c>
    </row>
    <row r="412" spans="1:21" x14ac:dyDescent="0.25">
      <c r="A412" s="10" t="str">
        <f t="shared" ca="1" si="71"/>
        <v>delete</v>
      </c>
      <c r="B412" s="16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49" t="str" cm="1">
        <f t="array" aca="1" ref="E412" ca="1">IFERROR(IF(_xlfn.XLOOKUP($B412,INDIRECT(SUBSTITUTE("ИсходныеДанные!$где$2:$где$50000","где",$B$4)),INDIRECT(SUBSTITUTE("ИсходныеДанные!$что$2:$что$50000","что",E$4)),"",0,1),"+","-"),"")</f>
        <v/>
      </c>
      <c r="F412" s="3">
        <f t="shared" ca="1" si="77"/>
        <v>0</v>
      </c>
      <c r="G412" s="3">
        <f t="shared" ca="1" si="77"/>
        <v>0</v>
      </c>
      <c r="H412" s="3">
        <f t="shared" ca="1" si="77"/>
        <v>0</v>
      </c>
      <c r="I412" s="3">
        <f t="shared" ca="1" si="77"/>
        <v>0</v>
      </c>
      <c r="J412" s="3">
        <f t="shared" ca="1" si="77"/>
        <v>0</v>
      </c>
      <c r="K412" s="3">
        <f t="shared" ca="1" si="77"/>
        <v>0</v>
      </c>
      <c r="L412" s="3">
        <f t="shared" ca="1" si="77"/>
        <v>0</v>
      </c>
      <c r="M412" s="3">
        <f t="shared" ca="1" si="77"/>
        <v>0</v>
      </c>
      <c r="N412" s="3">
        <f t="shared" ca="1" si="77"/>
        <v>0</v>
      </c>
      <c r="O412" s="3">
        <f t="shared" ca="1" si="77"/>
        <v>0</v>
      </c>
      <c r="P412" s="3">
        <f t="shared" ca="1" si="77"/>
        <v>0</v>
      </c>
      <c r="Q412" s="3">
        <f t="shared" ca="1" si="77"/>
        <v>0</v>
      </c>
      <c r="R412" s="59" t="str">
        <f t="shared" ca="1" si="72"/>
        <v/>
      </c>
      <c r="S412" s="27" t="str">
        <f t="shared" ca="1" si="73"/>
        <v/>
      </c>
      <c r="T412" s="59" t="str">
        <f t="shared" ca="1" si="74"/>
        <v/>
      </c>
      <c r="U412" s="59" t="str">
        <f t="shared" ca="1" si="75"/>
        <v/>
      </c>
    </row>
    <row r="413" spans="1:21" x14ac:dyDescent="0.25">
      <c r="A413" s="10" t="str">
        <f t="shared" ca="1" si="71"/>
        <v>delete</v>
      </c>
      <c r="B413" s="16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49" t="str" cm="1">
        <f t="array" aca="1" ref="E413" ca="1">IFERROR(IF(_xlfn.XLOOKUP($B413,INDIRECT(SUBSTITUTE("ИсходныеДанные!$где$2:$где$50000","где",$B$4)),INDIRECT(SUBSTITUTE("ИсходныеДанные!$что$2:$что$50000","что",E$4)),"",0,1),"+","-"),"")</f>
        <v/>
      </c>
      <c r="F413" s="3">
        <f t="shared" ca="1" si="77"/>
        <v>0</v>
      </c>
      <c r="G413" s="3">
        <f t="shared" ca="1" si="77"/>
        <v>0</v>
      </c>
      <c r="H413" s="3">
        <f t="shared" ca="1" si="77"/>
        <v>0</v>
      </c>
      <c r="I413" s="3">
        <f t="shared" ca="1" si="77"/>
        <v>0</v>
      </c>
      <c r="J413" s="3">
        <f t="shared" ca="1" si="77"/>
        <v>0</v>
      </c>
      <c r="K413" s="3">
        <f t="shared" ca="1" si="77"/>
        <v>0</v>
      </c>
      <c r="L413" s="3">
        <f t="shared" ca="1" si="77"/>
        <v>0</v>
      </c>
      <c r="M413" s="3">
        <f t="shared" ca="1" si="77"/>
        <v>0</v>
      </c>
      <c r="N413" s="3">
        <f t="shared" ca="1" si="77"/>
        <v>0</v>
      </c>
      <c r="O413" s="3">
        <f t="shared" ca="1" si="77"/>
        <v>0</v>
      </c>
      <c r="P413" s="3">
        <f t="shared" ca="1" si="77"/>
        <v>0</v>
      </c>
      <c r="Q413" s="3">
        <f t="shared" ca="1" si="77"/>
        <v>0</v>
      </c>
      <c r="R413" s="59" t="str">
        <f t="shared" ca="1" si="72"/>
        <v/>
      </c>
      <c r="S413" s="27" t="str">
        <f t="shared" ca="1" si="73"/>
        <v/>
      </c>
      <c r="T413" s="59" t="str">
        <f t="shared" ca="1" si="74"/>
        <v/>
      </c>
      <c r="U413" s="59" t="str">
        <f t="shared" ca="1" si="75"/>
        <v/>
      </c>
    </row>
    <row r="414" spans="1:21" x14ac:dyDescent="0.25">
      <c r="A414" s="10" t="str">
        <f t="shared" ca="1" si="71"/>
        <v>delete</v>
      </c>
      <c r="B414" s="16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49" t="str" cm="1">
        <f t="array" aca="1" ref="E414" ca="1">IFERROR(IF(_xlfn.XLOOKUP($B414,INDIRECT(SUBSTITUTE("ИсходныеДанные!$где$2:$где$50000","где",$B$4)),INDIRECT(SUBSTITUTE("ИсходныеДанные!$что$2:$что$50000","что",E$4)),"",0,1),"+","-"),"")</f>
        <v/>
      </c>
      <c r="F414" s="3">
        <f t="shared" ca="1" si="77"/>
        <v>0</v>
      </c>
      <c r="G414" s="3">
        <f t="shared" ca="1" si="77"/>
        <v>0</v>
      </c>
      <c r="H414" s="3">
        <f t="shared" ca="1" si="77"/>
        <v>0</v>
      </c>
      <c r="I414" s="3">
        <f t="shared" ca="1" si="77"/>
        <v>0</v>
      </c>
      <c r="J414" s="3">
        <f t="shared" ca="1" si="77"/>
        <v>0</v>
      </c>
      <c r="K414" s="3">
        <f t="shared" ca="1" si="77"/>
        <v>0</v>
      </c>
      <c r="L414" s="3">
        <f t="shared" ca="1" si="77"/>
        <v>0</v>
      </c>
      <c r="M414" s="3">
        <f t="shared" ca="1" si="77"/>
        <v>0</v>
      </c>
      <c r="N414" s="3">
        <f t="shared" ca="1" si="77"/>
        <v>0</v>
      </c>
      <c r="O414" s="3">
        <f t="shared" ca="1" si="77"/>
        <v>0</v>
      </c>
      <c r="P414" s="3">
        <f t="shared" ca="1" si="77"/>
        <v>0</v>
      </c>
      <c r="Q414" s="3">
        <f t="shared" ca="1" si="77"/>
        <v>0</v>
      </c>
      <c r="R414" s="59" t="str">
        <f t="shared" ca="1" si="72"/>
        <v/>
      </c>
      <c r="S414" s="27" t="str">
        <f t="shared" ca="1" si="73"/>
        <v/>
      </c>
      <c r="T414" s="59" t="str">
        <f t="shared" ca="1" si="74"/>
        <v/>
      </c>
      <c r="U414" s="59" t="str">
        <f t="shared" ca="1" si="75"/>
        <v/>
      </c>
    </row>
    <row r="415" spans="1:21" x14ac:dyDescent="0.25">
      <c r="A415" s="10" t="str">
        <f t="shared" ca="1" si="71"/>
        <v>delete</v>
      </c>
      <c r="B415" s="16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49" t="str" cm="1">
        <f t="array" aca="1" ref="E415" ca="1">IFERROR(IF(_xlfn.XLOOKUP($B415,INDIRECT(SUBSTITUTE("ИсходныеДанные!$где$2:$где$50000","где",$B$4)),INDIRECT(SUBSTITUTE("ИсходныеДанные!$что$2:$что$50000","что",E$4)),"",0,1),"+","-"),"")</f>
        <v/>
      </c>
      <c r="F415" s="3">
        <f t="shared" ca="1" si="77"/>
        <v>0</v>
      </c>
      <c r="G415" s="3">
        <f t="shared" ca="1" si="77"/>
        <v>0</v>
      </c>
      <c r="H415" s="3">
        <f t="shared" ca="1" si="77"/>
        <v>0</v>
      </c>
      <c r="I415" s="3">
        <f t="shared" ca="1" si="77"/>
        <v>0</v>
      </c>
      <c r="J415" s="3">
        <f t="shared" ca="1" si="77"/>
        <v>0</v>
      </c>
      <c r="K415" s="3">
        <f t="shared" ca="1" si="77"/>
        <v>0</v>
      </c>
      <c r="L415" s="3">
        <f t="shared" ca="1" si="77"/>
        <v>0</v>
      </c>
      <c r="M415" s="3">
        <f t="shared" ca="1" si="77"/>
        <v>0</v>
      </c>
      <c r="N415" s="3">
        <f t="shared" ca="1" si="77"/>
        <v>0</v>
      </c>
      <c r="O415" s="3">
        <f t="shared" ca="1" si="77"/>
        <v>0</v>
      </c>
      <c r="P415" s="3">
        <f t="shared" ca="1" si="77"/>
        <v>0</v>
      </c>
      <c r="Q415" s="3">
        <f t="shared" ca="1" si="77"/>
        <v>0</v>
      </c>
      <c r="R415" s="59" t="str">
        <f t="shared" ca="1" si="72"/>
        <v/>
      </c>
      <c r="S415" s="27" t="str">
        <f t="shared" ca="1" si="73"/>
        <v/>
      </c>
      <c r="T415" s="59" t="str">
        <f t="shared" ca="1" si="74"/>
        <v/>
      </c>
      <c r="U415" s="59" t="str">
        <f t="shared" ca="1" si="75"/>
        <v/>
      </c>
    </row>
    <row r="416" spans="1:21" x14ac:dyDescent="0.25">
      <c r="A416" s="10" t="str">
        <f t="shared" ca="1" si="71"/>
        <v>delete</v>
      </c>
      <c r="B416" s="16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49" t="str" cm="1">
        <f t="array" aca="1" ref="E416" ca="1">IFERROR(IF(_xlfn.XLOOKUP($B416,INDIRECT(SUBSTITUTE("ИсходныеДанные!$где$2:$где$50000","где",$B$4)),INDIRECT(SUBSTITUTE("ИсходныеДанные!$что$2:$что$50000","что",E$4)),"",0,1),"+","-"),"")</f>
        <v/>
      </c>
      <c r="F416" s="3">
        <f t="shared" ca="1" si="77"/>
        <v>0</v>
      </c>
      <c r="G416" s="3">
        <f t="shared" ca="1" si="77"/>
        <v>0</v>
      </c>
      <c r="H416" s="3">
        <f t="shared" ca="1" si="77"/>
        <v>0</v>
      </c>
      <c r="I416" s="3">
        <f t="shared" ca="1" si="77"/>
        <v>0</v>
      </c>
      <c r="J416" s="3">
        <f t="shared" ca="1" si="77"/>
        <v>0</v>
      </c>
      <c r="K416" s="3">
        <f t="shared" ca="1" si="77"/>
        <v>0</v>
      </c>
      <c r="L416" s="3">
        <f t="shared" ca="1" si="77"/>
        <v>0</v>
      </c>
      <c r="M416" s="3">
        <f t="shared" ca="1" si="77"/>
        <v>0</v>
      </c>
      <c r="N416" s="3">
        <f t="shared" ca="1" si="77"/>
        <v>0</v>
      </c>
      <c r="O416" s="3">
        <f t="shared" ca="1" si="77"/>
        <v>0</v>
      </c>
      <c r="P416" s="3">
        <f t="shared" ca="1" si="77"/>
        <v>0</v>
      </c>
      <c r="Q416" s="3">
        <f t="shared" ca="1" si="77"/>
        <v>0</v>
      </c>
      <c r="R416" s="59" t="str">
        <f t="shared" ca="1" si="72"/>
        <v/>
      </c>
      <c r="S416" s="27" t="str">
        <f t="shared" ca="1" si="73"/>
        <v/>
      </c>
      <c r="T416" s="59" t="str">
        <f t="shared" ca="1" si="74"/>
        <v/>
      </c>
      <c r="U416" s="59" t="str">
        <f t="shared" ca="1" si="75"/>
        <v/>
      </c>
    </row>
    <row r="417" spans="1:21" x14ac:dyDescent="0.25">
      <c r="A417" s="10" t="str">
        <f t="shared" ca="1" si="71"/>
        <v>delete</v>
      </c>
      <c r="B417" s="16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49" t="str" cm="1">
        <f t="array" aca="1" ref="E417" ca="1">IFERROR(IF(_xlfn.XLOOKUP($B417,INDIRECT(SUBSTITUTE("ИсходныеДанные!$где$2:$где$50000","где",$B$4)),INDIRECT(SUBSTITUTE("ИсходныеДанные!$что$2:$что$50000","что",E$4)),"",0,1),"+","-"),"")</f>
        <v/>
      </c>
      <c r="F417" s="3">
        <f t="shared" ca="1" si="77"/>
        <v>0</v>
      </c>
      <c r="G417" s="3">
        <f t="shared" ca="1" si="77"/>
        <v>0</v>
      </c>
      <c r="H417" s="3">
        <f t="shared" ca="1" si="77"/>
        <v>0</v>
      </c>
      <c r="I417" s="3">
        <f t="shared" ca="1" si="77"/>
        <v>0</v>
      </c>
      <c r="J417" s="3">
        <f t="shared" ca="1" si="77"/>
        <v>0</v>
      </c>
      <c r="K417" s="3">
        <f t="shared" ca="1" si="77"/>
        <v>0</v>
      </c>
      <c r="L417" s="3">
        <f t="shared" ca="1" si="77"/>
        <v>0</v>
      </c>
      <c r="M417" s="3">
        <f t="shared" ca="1" si="77"/>
        <v>0</v>
      </c>
      <c r="N417" s="3">
        <f t="shared" ca="1" si="77"/>
        <v>0</v>
      </c>
      <c r="O417" s="3">
        <f t="shared" ca="1" si="77"/>
        <v>0</v>
      </c>
      <c r="P417" s="3">
        <f t="shared" ca="1" si="77"/>
        <v>0</v>
      </c>
      <c r="Q417" s="3">
        <f t="shared" ca="1" si="77"/>
        <v>0</v>
      </c>
      <c r="R417" s="59" t="str">
        <f t="shared" ca="1" si="72"/>
        <v/>
      </c>
      <c r="S417" s="27" t="str">
        <f t="shared" ca="1" si="73"/>
        <v/>
      </c>
      <c r="T417" s="59" t="str">
        <f t="shared" ca="1" si="74"/>
        <v/>
      </c>
      <c r="U417" s="59" t="str">
        <f t="shared" ca="1" si="75"/>
        <v/>
      </c>
    </row>
    <row r="418" spans="1:21" x14ac:dyDescent="0.25">
      <c r="A418" s="10" t="str">
        <f t="shared" ca="1" si="71"/>
        <v>delete</v>
      </c>
      <c r="B418" s="16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49" t="str" cm="1">
        <f t="array" aca="1" ref="E418" ca="1">IFERROR(IF(_xlfn.XLOOKUP($B418,INDIRECT(SUBSTITUTE("ИсходныеДанные!$где$2:$где$50000","где",$B$4)),INDIRECT(SUBSTITUTE("ИсходныеДанные!$что$2:$что$50000","что",E$4)),"",0,1),"+","-"),"")</f>
        <v/>
      </c>
      <c r="F418" s="3">
        <f t="shared" ca="1" si="77"/>
        <v>0</v>
      </c>
      <c r="G418" s="3">
        <f t="shared" ca="1" si="77"/>
        <v>0</v>
      </c>
      <c r="H418" s="3">
        <f t="shared" ca="1" si="77"/>
        <v>0</v>
      </c>
      <c r="I418" s="3">
        <f t="shared" ca="1" si="77"/>
        <v>0</v>
      </c>
      <c r="J418" s="3">
        <f t="shared" ca="1" si="77"/>
        <v>0</v>
      </c>
      <c r="K418" s="3">
        <f t="shared" ca="1" si="77"/>
        <v>0</v>
      </c>
      <c r="L418" s="3">
        <f t="shared" ca="1" si="77"/>
        <v>0</v>
      </c>
      <c r="M418" s="3">
        <f t="shared" ca="1" si="77"/>
        <v>0</v>
      </c>
      <c r="N418" s="3">
        <f t="shared" ca="1" si="77"/>
        <v>0</v>
      </c>
      <c r="O418" s="3">
        <f t="shared" ca="1" si="77"/>
        <v>0</v>
      </c>
      <c r="P418" s="3">
        <f t="shared" ca="1" si="77"/>
        <v>0</v>
      </c>
      <c r="Q418" s="3">
        <f t="shared" ca="1" si="77"/>
        <v>0</v>
      </c>
      <c r="R418" s="59" t="str">
        <f t="shared" ca="1" si="72"/>
        <v/>
      </c>
      <c r="S418" s="27" t="str">
        <f t="shared" ca="1" si="73"/>
        <v/>
      </c>
      <c r="T418" s="59" t="str">
        <f t="shared" ca="1" si="74"/>
        <v/>
      </c>
      <c r="U418" s="59" t="str">
        <f t="shared" ca="1" si="75"/>
        <v/>
      </c>
    </row>
    <row r="419" spans="1:21" x14ac:dyDescent="0.25">
      <c r="A419" s="10" t="str">
        <f t="shared" ca="1" si="71"/>
        <v>delete</v>
      </c>
      <c r="B419" s="16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49" t="str" cm="1">
        <f t="array" aca="1" ref="E419" ca="1">IFERROR(IF(_xlfn.XLOOKUP($B419,INDIRECT(SUBSTITUTE("ИсходныеДанные!$где$2:$где$50000","где",$B$4)),INDIRECT(SUBSTITUTE("ИсходныеДанные!$что$2:$что$50000","что",E$4)),"",0,1),"+","-"),"")</f>
        <v/>
      </c>
      <c r="F419" s="3">
        <f t="shared" ref="F419:Q428" ca="1" si="78">IF($B419&lt;&gt;"",SUMIF(INDIRECT("ИсходныеДанные!$"&amp;$F$4&amp;"$2:$"&amp;$F$4&amp;"$50000"),$B419&amp;"#"&amp;F$6,INDIRECT("ИсходныеДанные!$J$2:$J$50000")),0)</f>
        <v>0</v>
      </c>
      <c r="G419" s="3">
        <f t="shared" ca="1" si="78"/>
        <v>0</v>
      </c>
      <c r="H419" s="3">
        <f t="shared" ca="1" si="78"/>
        <v>0</v>
      </c>
      <c r="I419" s="3">
        <f t="shared" ca="1" si="78"/>
        <v>0</v>
      </c>
      <c r="J419" s="3">
        <f t="shared" ca="1" si="78"/>
        <v>0</v>
      </c>
      <c r="K419" s="3">
        <f t="shared" ca="1" si="78"/>
        <v>0</v>
      </c>
      <c r="L419" s="3">
        <f t="shared" ca="1" si="78"/>
        <v>0</v>
      </c>
      <c r="M419" s="3">
        <f t="shared" ca="1" si="78"/>
        <v>0</v>
      </c>
      <c r="N419" s="3">
        <f t="shared" ca="1" si="78"/>
        <v>0</v>
      </c>
      <c r="O419" s="3">
        <f t="shared" ca="1" si="78"/>
        <v>0</v>
      </c>
      <c r="P419" s="3">
        <f t="shared" ca="1" si="78"/>
        <v>0</v>
      </c>
      <c r="Q419" s="3">
        <f t="shared" ca="1" si="78"/>
        <v>0</v>
      </c>
      <c r="R419" s="59" t="str">
        <f t="shared" ca="1" si="72"/>
        <v/>
      </c>
      <c r="S419" s="27" t="str">
        <f t="shared" ca="1" si="73"/>
        <v/>
      </c>
      <c r="T419" s="59" t="str">
        <f t="shared" ca="1" si="74"/>
        <v/>
      </c>
      <c r="U419" s="59" t="str">
        <f t="shared" ca="1" si="75"/>
        <v/>
      </c>
    </row>
    <row r="420" spans="1:21" x14ac:dyDescent="0.25">
      <c r="A420" s="10" t="str">
        <f t="shared" ca="1" si="71"/>
        <v>delete</v>
      </c>
      <c r="B420" s="16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49" t="str" cm="1">
        <f t="array" aca="1" ref="E420" ca="1">IFERROR(IF(_xlfn.XLOOKUP($B420,INDIRECT(SUBSTITUTE("ИсходныеДанные!$где$2:$где$50000","где",$B$4)),INDIRECT(SUBSTITUTE("ИсходныеДанные!$что$2:$что$50000","что",E$4)),"",0,1),"+","-"),"")</f>
        <v/>
      </c>
      <c r="F420" s="3">
        <f t="shared" ca="1" si="78"/>
        <v>0</v>
      </c>
      <c r="G420" s="3">
        <f t="shared" ca="1" si="78"/>
        <v>0</v>
      </c>
      <c r="H420" s="3">
        <f t="shared" ca="1" si="78"/>
        <v>0</v>
      </c>
      <c r="I420" s="3">
        <f t="shared" ca="1" si="78"/>
        <v>0</v>
      </c>
      <c r="J420" s="3">
        <f t="shared" ca="1" si="78"/>
        <v>0</v>
      </c>
      <c r="K420" s="3">
        <f t="shared" ca="1" si="78"/>
        <v>0</v>
      </c>
      <c r="L420" s="3">
        <f t="shared" ca="1" si="78"/>
        <v>0</v>
      </c>
      <c r="M420" s="3">
        <f t="shared" ca="1" si="78"/>
        <v>0</v>
      </c>
      <c r="N420" s="3">
        <f t="shared" ca="1" si="78"/>
        <v>0</v>
      </c>
      <c r="O420" s="3">
        <f t="shared" ca="1" si="78"/>
        <v>0</v>
      </c>
      <c r="P420" s="3">
        <f t="shared" ca="1" si="78"/>
        <v>0</v>
      </c>
      <c r="Q420" s="3">
        <f t="shared" ca="1" si="78"/>
        <v>0</v>
      </c>
      <c r="R420" s="59" t="str">
        <f t="shared" ca="1" si="72"/>
        <v/>
      </c>
      <c r="S420" s="27" t="str">
        <f t="shared" ca="1" si="73"/>
        <v/>
      </c>
      <c r="T420" s="59" t="str">
        <f t="shared" ca="1" si="74"/>
        <v/>
      </c>
      <c r="U420" s="59" t="str">
        <f t="shared" ca="1" si="75"/>
        <v/>
      </c>
    </row>
    <row r="421" spans="1:21" x14ac:dyDescent="0.25">
      <c r="A421" s="10" t="str">
        <f t="shared" ca="1" si="71"/>
        <v>delete</v>
      </c>
      <c r="B421" s="16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49" t="str" cm="1">
        <f t="array" aca="1" ref="E421" ca="1">IFERROR(IF(_xlfn.XLOOKUP($B421,INDIRECT(SUBSTITUTE("ИсходныеДанные!$где$2:$где$50000","где",$B$4)),INDIRECT(SUBSTITUTE("ИсходныеДанные!$что$2:$что$50000","что",E$4)),"",0,1),"+","-"),"")</f>
        <v/>
      </c>
      <c r="F421" s="3">
        <f t="shared" ca="1" si="78"/>
        <v>0</v>
      </c>
      <c r="G421" s="3">
        <f t="shared" ca="1" si="78"/>
        <v>0</v>
      </c>
      <c r="H421" s="3">
        <f t="shared" ca="1" si="78"/>
        <v>0</v>
      </c>
      <c r="I421" s="3">
        <f t="shared" ca="1" si="78"/>
        <v>0</v>
      </c>
      <c r="J421" s="3">
        <f t="shared" ca="1" si="78"/>
        <v>0</v>
      </c>
      <c r="K421" s="3">
        <f t="shared" ca="1" si="78"/>
        <v>0</v>
      </c>
      <c r="L421" s="3">
        <f t="shared" ca="1" si="78"/>
        <v>0</v>
      </c>
      <c r="M421" s="3">
        <f t="shared" ca="1" si="78"/>
        <v>0</v>
      </c>
      <c r="N421" s="3">
        <f t="shared" ca="1" si="78"/>
        <v>0</v>
      </c>
      <c r="O421" s="3">
        <f t="shared" ca="1" si="78"/>
        <v>0</v>
      </c>
      <c r="P421" s="3">
        <f t="shared" ca="1" si="78"/>
        <v>0</v>
      </c>
      <c r="Q421" s="3">
        <f t="shared" ca="1" si="78"/>
        <v>0</v>
      </c>
      <c r="R421" s="59" t="str">
        <f t="shared" ca="1" si="72"/>
        <v/>
      </c>
      <c r="S421" s="27" t="str">
        <f t="shared" ca="1" si="73"/>
        <v/>
      </c>
      <c r="T421" s="59" t="str">
        <f t="shared" ca="1" si="74"/>
        <v/>
      </c>
      <c r="U421" s="59" t="str">
        <f t="shared" ca="1" si="75"/>
        <v/>
      </c>
    </row>
    <row r="422" spans="1:21" x14ac:dyDescent="0.25">
      <c r="A422" s="10" t="str">
        <f t="shared" ca="1" si="71"/>
        <v>delete</v>
      </c>
      <c r="B422" s="16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49" t="str" cm="1">
        <f t="array" aca="1" ref="E422" ca="1">IFERROR(IF(_xlfn.XLOOKUP($B422,INDIRECT(SUBSTITUTE("ИсходныеДанные!$где$2:$где$50000","где",$B$4)),INDIRECT(SUBSTITUTE("ИсходныеДанные!$что$2:$что$50000","что",E$4)),"",0,1),"+","-"),"")</f>
        <v/>
      </c>
      <c r="F422" s="3">
        <f t="shared" ca="1" si="78"/>
        <v>0</v>
      </c>
      <c r="G422" s="3">
        <f t="shared" ca="1" si="78"/>
        <v>0</v>
      </c>
      <c r="H422" s="3">
        <f t="shared" ca="1" si="78"/>
        <v>0</v>
      </c>
      <c r="I422" s="3">
        <f t="shared" ca="1" si="78"/>
        <v>0</v>
      </c>
      <c r="J422" s="3">
        <f t="shared" ca="1" si="78"/>
        <v>0</v>
      </c>
      <c r="K422" s="3">
        <f t="shared" ca="1" si="78"/>
        <v>0</v>
      </c>
      <c r="L422" s="3">
        <f t="shared" ca="1" si="78"/>
        <v>0</v>
      </c>
      <c r="M422" s="3">
        <f t="shared" ca="1" si="78"/>
        <v>0</v>
      </c>
      <c r="N422" s="3">
        <f t="shared" ca="1" si="78"/>
        <v>0</v>
      </c>
      <c r="O422" s="3">
        <f t="shared" ca="1" si="78"/>
        <v>0</v>
      </c>
      <c r="P422" s="3">
        <f t="shared" ca="1" si="78"/>
        <v>0</v>
      </c>
      <c r="Q422" s="3">
        <f t="shared" ca="1" si="78"/>
        <v>0</v>
      </c>
      <c r="R422" s="59" t="str">
        <f t="shared" ca="1" si="72"/>
        <v/>
      </c>
      <c r="S422" s="27" t="str">
        <f t="shared" ca="1" si="73"/>
        <v/>
      </c>
      <c r="T422" s="59" t="str">
        <f t="shared" ca="1" si="74"/>
        <v/>
      </c>
      <c r="U422" s="59" t="str">
        <f t="shared" ca="1" si="75"/>
        <v/>
      </c>
    </row>
    <row r="423" spans="1:21" x14ac:dyDescent="0.25">
      <c r="A423" s="10" t="str">
        <f t="shared" ca="1" si="71"/>
        <v>delete</v>
      </c>
      <c r="B423" s="16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49" t="str" cm="1">
        <f t="array" aca="1" ref="E423" ca="1">IFERROR(IF(_xlfn.XLOOKUP($B423,INDIRECT(SUBSTITUTE("ИсходныеДанные!$где$2:$где$50000","где",$B$4)),INDIRECT(SUBSTITUTE("ИсходныеДанные!$что$2:$что$50000","что",E$4)),"",0,1),"+","-"),"")</f>
        <v/>
      </c>
      <c r="F423" s="3">
        <f t="shared" ca="1" si="78"/>
        <v>0</v>
      </c>
      <c r="G423" s="3">
        <f t="shared" ca="1" si="78"/>
        <v>0</v>
      </c>
      <c r="H423" s="3">
        <f t="shared" ca="1" si="78"/>
        <v>0</v>
      </c>
      <c r="I423" s="3">
        <f t="shared" ca="1" si="78"/>
        <v>0</v>
      </c>
      <c r="J423" s="3">
        <f t="shared" ca="1" si="78"/>
        <v>0</v>
      </c>
      <c r="K423" s="3">
        <f t="shared" ca="1" si="78"/>
        <v>0</v>
      </c>
      <c r="L423" s="3">
        <f t="shared" ca="1" si="78"/>
        <v>0</v>
      </c>
      <c r="M423" s="3">
        <f t="shared" ca="1" si="78"/>
        <v>0</v>
      </c>
      <c r="N423" s="3">
        <f t="shared" ca="1" si="78"/>
        <v>0</v>
      </c>
      <c r="O423" s="3">
        <f t="shared" ca="1" si="78"/>
        <v>0</v>
      </c>
      <c r="P423" s="3">
        <f t="shared" ca="1" si="78"/>
        <v>0</v>
      </c>
      <c r="Q423" s="3">
        <f t="shared" ca="1" si="78"/>
        <v>0</v>
      </c>
      <c r="R423" s="59" t="str">
        <f t="shared" ca="1" si="72"/>
        <v/>
      </c>
      <c r="S423" s="27" t="str">
        <f t="shared" ca="1" si="73"/>
        <v/>
      </c>
      <c r="T423" s="59" t="str">
        <f t="shared" ca="1" si="74"/>
        <v/>
      </c>
      <c r="U423" s="59" t="str">
        <f t="shared" ca="1" si="75"/>
        <v/>
      </c>
    </row>
    <row r="424" spans="1:21" x14ac:dyDescent="0.25">
      <c r="A424" s="10" t="str">
        <f t="shared" ca="1" si="71"/>
        <v>delete</v>
      </c>
      <c r="B424" s="16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49" t="str" cm="1">
        <f t="array" aca="1" ref="E424" ca="1">IFERROR(IF(_xlfn.XLOOKUP($B424,INDIRECT(SUBSTITUTE("ИсходныеДанные!$где$2:$где$50000","где",$B$4)),INDIRECT(SUBSTITUTE("ИсходныеДанные!$что$2:$что$50000","что",E$4)),"",0,1),"+","-"),"")</f>
        <v/>
      </c>
      <c r="F424" s="3">
        <f t="shared" ca="1" si="78"/>
        <v>0</v>
      </c>
      <c r="G424" s="3">
        <f t="shared" ca="1" si="78"/>
        <v>0</v>
      </c>
      <c r="H424" s="3">
        <f t="shared" ca="1" si="78"/>
        <v>0</v>
      </c>
      <c r="I424" s="3">
        <f t="shared" ca="1" si="78"/>
        <v>0</v>
      </c>
      <c r="J424" s="3">
        <f t="shared" ca="1" si="78"/>
        <v>0</v>
      </c>
      <c r="K424" s="3">
        <f t="shared" ca="1" si="78"/>
        <v>0</v>
      </c>
      <c r="L424" s="3">
        <f t="shared" ca="1" si="78"/>
        <v>0</v>
      </c>
      <c r="M424" s="3">
        <f t="shared" ca="1" si="78"/>
        <v>0</v>
      </c>
      <c r="N424" s="3">
        <f t="shared" ca="1" si="78"/>
        <v>0</v>
      </c>
      <c r="O424" s="3">
        <f t="shared" ca="1" si="78"/>
        <v>0</v>
      </c>
      <c r="P424" s="3">
        <f t="shared" ca="1" si="78"/>
        <v>0</v>
      </c>
      <c r="Q424" s="3">
        <f t="shared" ca="1" si="78"/>
        <v>0</v>
      </c>
      <c r="R424" s="59" t="str">
        <f t="shared" ca="1" si="72"/>
        <v/>
      </c>
      <c r="S424" s="27" t="str">
        <f t="shared" ca="1" si="73"/>
        <v/>
      </c>
      <c r="T424" s="59" t="str">
        <f t="shared" ca="1" si="74"/>
        <v/>
      </c>
      <c r="U424" s="59" t="str">
        <f t="shared" ca="1" si="75"/>
        <v/>
      </c>
    </row>
    <row r="425" spans="1:21" x14ac:dyDescent="0.25">
      <c r="A425" s="10" t="str">
        <f t="shared" ca="1" si="71"/>
        <v>delete</v>
      </c>
      <c r="B425" s="16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49" t="str" cm="1">
        <f t="array" aca="1" ref="E425" ca="1">IFERROR(IF(_xlfn.XLOOKUP($B425,INDIRECT(SUBSTITUTE("ИсходныеДанные!$где$2:$где$50000","где",$B$4)),INDIRECT(SUBSTITUTE("ИсходныеДанные!$что$2:$что$50000","что",E$4)),"",0,1),"+","-"),"")</f>
        <v/>
      </c>
      <c r="F425" s="3">
        <f t="shared" ca="1" si="78"/>
        <v>0</v>
      </c>
      <c r="G425" s="3">
        <f t="shared" ca="1" si="78"/>
        <v>0</v>
      </c>
      <c r="H425" s="3">
        <f t="shared" ca="1" si="78"/>
        <v>0</v>
      </c>
      <c r="I425" s="3">
        <f t="shared" ca="1" si="78"/>
        <v>0</v>
      </c>
      <c r="J425" s="3">
        <f t="shared" ca="1" si="78"/>
        <v>0</v>
      </c>
      <c r="K425" s="3">
        <f t="shared" ca="1" si="78"/>
        <v>0</v>
      </c>
      <c r="L425" s="3">
        <f t="shared" ca="1" si="78"/>
        <v>0</v>
      </c>
      <c r="M425" s="3">
        <f t="shared" ca="1" si="78"/>
        <v>0</v>
      </c>
      <c r="N425" s="3">
        <f t="shared" ca="1" si="78"/>
        <v>0</v>
      </c>
      <c r="O425" s="3">
        <f t="shared" ca="1" si="78"/>
        <v>0</v>
      </c>
      <c r="P425" s="3">
        <f t="shared" ca="1" si="78"/>
        <v>0</v>
      </c>
      <c r="Q425" s="3">
        <f t="shared" ca="1" si="78"/>
        <v>0</v>
      </c>
      <c r="R425" s="59" t="str">
        <f t="shared" ca="1" si="72"/>
        <v/>
      </c>
      <c r="S425" s="27" t="str">
        <f t="shared" ca="1" si="73"/>
        <v/>
      </c>
      <c r="T425" s="59" t="str">
        <f t="shared" ca="1" si="74"/>
        <v/>
      </c>
      <c r="U425" s="59" t="str">
        <f t="shared" ca="1" si="75"/>
        <v/>
      </c>
    </row>
    <row r="426" spans="1:21" x14ac:dyDescent="0.25">
      <c r="A426" s="10" t="str">
        <f t="shared" ca="1" si="71"/>
        <v>delete</v>
      </c>
      <c r="B426" s="16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49" t="str" cm="1">
        <f t="array" aca="1" ref="E426" ca="1">IFERROR(IF(_xlfn.XLOOKUP($B426,INDIRECT(SUBSTITUTE("ИсходныеДанные!$где$2:$где$50000","где",$B$4)),INDIRECT(SUBSTITUTE("ИсходныеДанные!$что$2:$что$50000","что",E$4)),"",0,1),"+","-"),"")</f>
        <v/>
      </c>
      <c r="F426" s="3">
        <f t="shared" ca="1" si="78"/>
        <v>0</v>
      </c>
      <c r="G426" s="3">
        <f t="shared" ca="1" si="78"/>
        <v>0</v>
      </c>
      <c r="H426" s="3">
        <f t="shared" ca="1" si="78"/>
        <v>0</v>
      </c>
      <c r="I426" s="3">
        <f t="shared" ca="1" si="78"/>
        <v>0</v>
      </c>
      <c r="J426" s="3">
        <f t="shared" ca="1" si="78"/>
        <v>0</v>
      </c>
      <c r="K426" s="3">
        <f t="shared" ca="1" si="78"/>
        <v>0</v>
      </c>
      <c r="L426" s="3">
        <f t="shared" ca="1" si="78"/>
        <v>0</v>
      </c>
      <c r="M426" s="3">
        <f t="shared" ca="1" si="78"/>
        <v>0</v>
      </c>
      <c r="N426" s="3">
        <f t="shared" ca="1" si="78"/>
        <v>0</v>
      </c>
      <c r="O426" s="3">
        <f t="shared" ca="1" si="78"/>
        <v>0</v>
      </c>
      <c r="P426" s="3">
        <f t="shared" ca="1" si="78"/>
        <v>0</v>
      </c>
      <c r="Q426" s="3">
        <f t="shared" ca="1" si="78"/>
        <v>0</v>
      </c>
      <c r="R426" s="59" t="str">
        <f t="shared" ca="1" si="72"/>
        <v/>
      </c>
      <c r="S426" s="27" t="str">
        <f t="shared" ca="1" si="73"/>
        <v/>
      </c>
      <c r="T426" s="59" t="str">
        <f t="shared" ca="1" si="74"/>
        <v/>
      </c>
      <c r="U426" s="59" t="str">
        <f t="shared" ca="1" si="75"/>
        <v/>
      </c>
    </row>
    <row r="427" spans="1:21" x14ac:dyDescent="0.25">
      <c r="A427" s="10" t="str">
        <f t="shared" ca="1" si="71"/>
        <v>delete</v>
      </c>
      <c r="B427" s="16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49" t="str" cm="1">
        <f t="array" aca="1" ref="E427" ca="1">IFERROR(IF(_xlfn.XLOOKUP($B427,INDIRECT(SUBSTITUTE("ИсходныеДанные!$где$2:$где$50000","где",$B$4)),INDIRECT(SUBSTITUTE("ИсходныеДанные!$что$2:$что$50000","что",E$4)),"",0,1),"+","-"),"")</f>
        <v/>
      </c>
      <c r="F427" s="3">
        <f t="shared" ca="1" si="78"/>
        <v>0</v>
      </c>
      <c r="G427" s="3">
        <f t="shared" ca="1" si="78"/>
        <v>0</v>
      </c>
      <c r="H427" s="3">
        <f t="shared" ca="1" si="78"/>
        <v>0</v>
      </c>
      <c r="I427" s="3">
        <f t="shared" ca="1" si="78"/>
        <v>0</v>
      </c>
      <c r="J427" s="3">
        <f t="shared" ca="1" si="78"/>
        <v>0</v>
      </c>
      <c r="K427" s="3">
        <f t="shared" ca="1" si="78"/>
        <v>0</v>
      </c>
      <c r="L427" s="3">
        <f t="shared" ca="1" si="78"/>
        <v>0</v>
      </c>
      <c r="M427" s="3">
        <f t="shared" ca="1" si="78"/>
        <v>0</v>
      </c>
      <c r="N427" s="3">
        <f t="shared" ca="1" si="78"/>
        <v>0</v>
      </c>
      <c r="O427" s="3">
        <f t="shared" ca="1" si="78"/>
        <v>0</v>
      </c>
      <c r="P427" s="3">
        <f t="shared" ca="1" si="78"/>
        <v>0</v>
      </c>
      <c r="Q427" s="3">
        <f t="shared" ca="1" si="78"/>
        <v>0</v>
      </c>
      <c r="R427" s="59" t="str">
        <f t="shared" ca="1" si="72"/>
        <v/>
      </c>
      <c r="S427" s="27" t="str">
        <f t="shared" ca="1" si="73"/>
        <v/>
      </c>
      <c r="T427" s="59" t="str">
        <f t="shared" ca="1" si="74"/>
        <v/>
      </c>
      <c r="U427" s="59" t="str">
        <f t="shared" ca="1" si="75"/>
        <v/>
      </c>
    </row>
    <row r="428" spans="1:21" x14ac:dyDescent="0.25">
      <c r="A428" s="10" t="str">
        <f t="shared" ca="1" si="71"/>
        <v>delete</v>
      </c>
      <c r="B428" s="16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49" t="str" cm="1">
        <f t="array" aca="1" ref="E428" ca="1">IFERROR(IF(_xlfn.XLOOKUP($B428,INDIRECT(SUBSTITUTE("ИсходныеДанные!$где$2:$где$50000","где",$B$4)),INDIRECT(SUBSTITUTE("ИсходныеДанные!$что$2:$что$50000","что",E$4)),"",0,1),"+","-"),"")</f>
        <v/>
      </c>
      <c r="F428" s="3">
        <f t="shared" ca="1" si="78"/>
        <v>0</v>
      </c>
      <c r="G428" s="3">
        <f t="shared" ca="1" si="78"/>
        <v>0</v>
      </c>
      <c r="H428" s="3">
        <f t="shared" ca="1" si="78"/>
        <v>0</v>
      </c>
      <c r="I428" s="3">
        <f t="shared" ca="1" si="78"/>
        <v>0</v>
      </c>
      <c r="J428" s="3">
        <f t="shared" ca="1" si="78"/>
        <v>0</v>
      </c>
      <c r="K428" s="3">
        <f t="shared" ca="1" si="78"/>
        <v>0</v>
      </c>
      <c r="L428" s="3">
        <f t="shared" ca="1" si="78"/>
        <v>0</v>
      </c>
      <c r="M428" s="3">
        <f t="shared" ca="1" si="78"/>
        <v>0</v>
      </c>
      <c r="N428" s="3">
        <f t="shared" ca="1" si="78"/>
        <v>0</v>
      </c>
      <c r="O428" s="3">
        <f t="shared" ca="1" si="78"/>
        <v>0</v>
      </c>
      <c r="P428" s="3">
        <f t="shared" ca="1" si="78"/>
        <v>0</v>
      </c>
      <c r="Q428" s="3">
        <f t="shared" ca="1" si="78"/>
        <v>0</v>
      </c>
      <c r="R428" s="59" t="str">
        <f t="shared" ca="1" si="72"/>
        <v/>
      </c>
      <c r="S428" s="27" t="str">
        <f t="shared" ca="1" si="73"/>
        <v/>
      </c>
      <c r="T428" s="59" t="str">
        <f t="shared" ca="1" si="74"/>
        <v/>
      </c>
      <c r="U428" s="59" t="str">
        <f t="shared" ca="1" si="75"/>
        <v/>
      </c>
    </row>
    <row r="429" spans="1:21" x14ac:dyDescent="0.25">
      <c r="A429" s="10" t="str">
        <f t="shared" ca="1" si="71"/>
        <v>delete</v>
      </c>
      <c r="B429" s="16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49" t="str" cm="1">
        <f t="array" aca="1" ref="E429" ca="1">IFERROR(IF(_xlfn.XLOOKUP($B429,INDIRECT(SUBSTITUTE("ИсходныеДанные!$где$2:$где$50000","где",$B$4)),INDIRECT(SUBSTITUTE("ИсходныеДанные!$что$2:$что$50000","что",E$4)),"",0,1),"+","-"),"")</f>
        <v/>
      </c>
      <c r="F429" s="3">
        <f t="shared" ref="F429:Q438" ca="1" si="79">IF($B429&lt;&gt;"",SUMIF(INDIRECT("ИсходныеДанные!$"&amp;$F$4&amp;"$2:$"&amp;$F$4&amp;"$50000"),$B429&amp;"#"&amp;F$6,INDIRECT("ИсходныеДанные!$J$2:$J$50000")),0)</f>
        <v>0</v>
      </c>
      <c r="G429" s="3">
        <f t="shared" ca="1" si="79"/>
        <v>0</v>
      </c>
      <c r="H429" s="3">
        <f t="shared" ca="1" si="79"/>
        <v>0</v>
      </c>
      <c r="I429" s="3">
        <f t="shared" ca="1" si="79"/>
        <v>0</v>
      </c>
      <c r="J429" s="3">
        <f t="shared" ca="1" si="79"/>
        <v>0</v>
      </c>
      <c r="K429" s="3">
        <f t="shared" ca="1" si="79"/>
        <v>0</v>
      </c>
      <c r="L429" s="3">
        <f t="shared" ca="1" si="79"/>
        <v>0</v>
      </c>
      <c r="M429" s="3">
        <f t="shared" ca="1" si="79"/>
        <v>0</v>
      </c>
      <c r="N429" s="3">
        <f t="shared" ca="1" si="79"/>
        <v>0</v>
      </c>
      <c r="O429" s="3">
        <f t="shared" ca="1" si="79"/>
        <v>0</v>
      </c>
      <c r="P429" s="3">
        <f t="shared" ca="1" si="79"/>
        <v>0</v>
      </c>
      <c r="Q429" s="3">
        <f t="shared" ca="1" si="79"/>
        <v>0</v>
      </c>
      <c r="R429" s="59" t="str">
        <f t="shared" ca="1" si="72"/>
        <v/>
      </c>
      <c r="S429" s="27" t="str">
        <f t="shared" ca="1" si="73"/>
        <v/>
      </c>
      <c r="T429" s="59" t="str">
        <f t="shared" ca="1" si="74"/>
        <v/>
      </c>
      <c r="U429" s="59" t="str">
        <f t="shared" ca="1" si="75"/>
        <v/>
      </c>
    </row>
    <row r="430" spans="1:21" x14ac:dyDescent="0.25">
      <c r="A430" s="10" t="str">
        <f t="shared" ca="1" si="71"/>
        <v>delete</v>
      </c>
      <c r="B430" s="16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49" t="str" cm="1">
        <f t="array" aca="1" ref="E430" ca="1">IFERROR(IF(_xlfn.XLOOKUP($B430,INDIRECT(SUBSTITUTE("ИсходныеДанные!$где$2:$где$50000","где",$B$4)),INDIRECT(SUBSTITUTE("ИсходныеДанные!$что$2:$что$50000","что",E$4)),"",0,1),"+","-"),"")</f>
        <v/>
      </c>
      <c r="F430" s="3">
        <f t="shared" ca="1" si="79"/>
        <v>0</v>
      </c>
      <c r="G430" s="3">
        <f t="shared" ca="1" si="79"/>
        <v>0</v>
      </c>
      <c r="H430" s="3">
        <f t="shared" ca="1" si="79"/>
        <v>0</v>
      </c>
      <c r="I430" s="3">
        <f t="shared" ca="1" si="79"/>
        <v>0</v>
      </c>
      <c r="J430" s="3">
        <f t="shared" ca="1" si="79"/>
        <v>0</v>
      </c>
      <c r="K430" s="3">
        <f t="shared" ca="1" si="79"/>
        <v>0</v>
      </c>
      <c r="L430" s="3">
        <f t="shared" ca="1" si="79"/>
        <v>0</v>
      </c>
      <c r="M430" s="3">
        <f t="shared" ca="1" si="79"/>
        <v>0</v>
      </c>
      <c r="N430" s="3">
        <f t="shared" ca="1" si="79"/>
        <v>0</v>
      </c>
      <c r="O430" s="3">
        <f t="shared" ca="1" si="79"/>
        <v>0</v>
      </c>
      <c r="P430" s="3">
        <f t="shared" ca="1" si="79"/>
        <v>0</v>
      </c>
      <c r="Q430" s="3">
        <f t="shared" ca="1" si="79"/>
        <v>0</v>
      </c>
      <c r="R430" s="59" t="str">
        <f t="shared" ca="1" si="72"/>
        <v/>
      </c>
      <c r="S430" s="27" t="str">
        <f t="shared" ca="1" si="73"/>
        <v/>
      </c>
      <c r="T430" s="59" t="str">
        <f t="shared" ca="1" si="74"/>
        <v/>
      </c>
      <c r="U430" s="59" t="str">
        <f t="shared" ca="1" si="75"/>
        <v/>
      </c>
    </row>
    <row r="431" spans="1:21" x14ac:dyDescent="0.25">
      <c r="A431" s="10" t="str">
        <f t="shared" ca="1" si="71"/>
        <v>delete</v>
      </c>
      <c r="B431" s="16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49" t="str" cm="1">
        <f t="array" aca="1" ref="E431" ca="1">IFERROR(IF(_xlfn.XLOOKUP($B431,INDIRECT(SUBSTITUTE("ИсходныеДанные!$где$2:$где$50000","где",$B$4)),INDIRECT(SUBSTITUTE("ИсходныеДанные!$что$2:$что$50000","что",E$4)),"",0,1),"+","-"),"")</f>
        <v/>
      </c>
      <c r="F431" s="3">
        <f t="shared" ca="1" si="79"/>
        <v>0</v>
      </c>
      <c r="G431" s="3">
        <f t="shared" ca="1" si="79"/>
        <v>0</v>
      </c>
      <c r="H431" s="3">
        <f t="shared" ca="1" si="79"/>
        <v>0</v>
      </c>
      <c r="I431" s="3">
        <f t="shared" ca="1" si="79"/>
        <v>0</v>
      </c>
      <c r="J431" s="3">
        <f t="shared" ca="1" si="79"/>
        <v>0</v>
      </c>
      <c r="K431" s="3">
        <f t="shared" ca="1" si="79"/>
        <v>0</v>
      </c>
      <c r="L431" s="3">
        <f t="shared" ca="1" si="79"/>
        <v>0</v>
      </c>
      <c r="M431" s="3">
        <f t="shared" ca="1" si="79"/>
        <v>0</v>
      </c>
      <c r="N431" s="3">
        <f t="shared" ca="1" si="79"/>
        <v>0</v>
      </c>
      <c r="O431" s="3">
        <f t="shared" ca="1" si="79"/>
        <v>0</v>
      </c>
      <c r="P431" s="3">
        <f t="shared" ca="1" si="79"/>
        <v>0</v>
      </c>
      <c r="Q431" s="3">
        <f t="shared" ca="1" si="79"/>
        <v>0</v>
      </c>
      <c r="R431" s="59" t="str">
        <f t="shared" ca="1" si="72"/>
        <v/>
      </c>
      <c r="S431" s="27" t="str">
        <f t="shared" ca="1" si="73"/>
        <v/>
      </c>
      <c r="T431" s="59" t="str">
        <f t="shared" ca="1" si="74"/>
        <v/>
      </c>
      <c r="U431" s="59" t="str">
        <f t="shared" ca="1" si="75"/>
        <v/>
      </c>
    </row>
    <row r="432" spans="1:21" x14ac:dyDescent="0.25">
      <c r="A432" s="10" t="str">
        <f t="shared" ca="1" si="71"/>
        <v>delete</v>
      </c>
      <c r="B432" s="16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49" t="str" cm="1">
        <f t="array" aca="1" ref="E432" ca="1">IFERROR(IF(_xlfn.XLOOKUP($B432,INDIRECT(SUBSTITUTE("ИсходныеДанные!$где$2:$где$50000","где",$B$4)),INDIRECT(SUBSTITUTE("ИсходныеДанные!$что$2:$что$50000","что",E$4)),"",0,1),"+","-"),"")</f>
        <v/>
      </c>
      <c r="F432" s="3">
        <f t="shared" ca="1" si="79"/>
        <v>0</v>
      </c>
      <c r="G432" s="3">
        <f t="shared" ca="1" si="79"/>
        <v>0</v>
      </c>
      <c r="H432" s="3">
        <f t="shared" ca="1" si="79"/>
        <v>0</v>
      </c>
      <c r="I432" s="3">
        <f t="shared" ca="1" si="79"/>
        <v>0</v>
      </c>
      <c r="J432" s="3">
        <f t="shared" ca="1" si="79"/>
        <v>0</v>
      </c>
      <c r="K432" s="3">
        <f t="shared" ca="1" si="79"/>
        <v>0</v>
      </c>
      <c r="L432" s="3">
        <f t="shared" ca="1" si="79"/>
        <v>0</v>
      </c>
      <c r="M432" s="3">
        <f t="shared" ca="1" si="79"/>
        <v>0</v>
      </c>
      <c r="N432" s="3">
        <f t="shared" ca="1" si="79"/>
        <v>0</v>
      </c>
      <c r="O432" s="3">
        <f t="shared" ca="1" si="79"/>
        <v>0</v>
      </c>
      <c r="P432" s="3">
        <f t="shared" ca="1" si="79"/>
        <v>0</v>
      </c>
      <c r="Q432" s="3">
        <f t="shared" ca="1" si="79"/>
        <v>0</v>
      </c>
      <c r="R432" s="59" t="str">
        <f t="shared" ca="1" si="72"/>
        <v/>
      </c>
      <c r="S432" s="27" t="str">
        <f t="shared" ca="1" si="73"/>
        <v/>
      </c>
      <c r="T432" s="59" t="str">
        <f t="shared" ca="1" si="74"/>
        <v/>
      </c>
      <c r="U432" s="59" t="str">
        <f t="shared" ca="1" si="75"/>
        <v/>
      </c>
    </row>
    <row r="433" spans="1:21" x14ac:dyDescent="0.25">
      <c r="A433" s="10" t="str">
        <f t="shared" ca="1" si="71"/>
        <v>delete</v>
      </c>
      <c r="B433" s="16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49" t="str" cm="1">
        <f t="array" aca="1" ref="E433" ca="1">IFERROR(IF(_xlfn.XLOOKUP($B433,INDIRECT(SUBSTITUTE("ИсходныеДанные!$где$2:$где$50000","где",$B$4)),INDIRECT(SUBSTITUTE("ИсходныеДанные!$что$2:$что$50000","что",E$4)),"",0,1),"+","-"),"")</f>
        <v/>
      </c>
      <c r="F433" s="3">
        <f t="shared" ca="1" si="79"/>
        <v>0</v>
      </c>
      <c r="G433" s="3">
        <f t="shared" ca="1" si="79"/>
        <v>0</v>
      </c>
      <c r="H433" s="3">
        <f t="shared" ca="1" si="79"/>
        <v>0</v>
      </c>
      <c r="I433" s="3">
        <f t="shared" ca="1" si="79"/>
        <v>0</v>
      </c>
      <c r="J433" s="3">
        <f t="shared" ca="1" si="79"/>
        <v>0</v>
      </c>
      <c r="K433" s="3">
        <f t="shared" ca="1" si="79"/>
        <v>0</v>
      </c>
      <c r="L433" s="3">
        <f t="shared" ca="1" si="79"/>
        <v>0</v>
      </c>
      <c r="M433" s="3">
        <f t="shared" ca="1" si="79"/>
        <v>0</v>
      </c>
      <c r="N433" s="3">
        <f t="shared" ca="1" si="79"/>
        <v>0</v>
      </c>
      <c r="O433" s="3">
        <f t="shared" ca="1" si="79"/>
        <v>0</v>
      </c>
      <c r="P433" s="3">
        <f t="shared" ca="1" si="79"/>
        <v>0</v>
      </c>
      <c r="Q433" s="3">
        <f t="shared" ca="1" si="79"/>
        <v>0</v>
      </c>
      <c r="R433" s="59" t="str">
        <f t="shared" ca="1" si="72"/>
        <v/>
      </c>
      <c r="S433" s="27" t="str">
        <f t="shared" ca="1" si="73"/>
        <v/>
      </c>
      <c r="T433" s="59" t="str">
        <f t="shared" ca="1" si="74"/>
        <v/>
      </c>
      <c r="U433" s="59" t="str">
        <f t="shared" ca="1" si="75"/>
        <v/>
      </c>
    </row>
    <row r="434" spans="1:21" x14ac:dyDescent="0.25">
      <c r="A434" s="10" t="str">
        <f t="shared" ca="1" si="71"/>
        <v>delete</v>
      </c>
      <c r="B434" s="16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49" t="str" cm="1">
        <f t="array" aca="1" ref="E434" ca="1">IFERROR(IF(_xlfn.XLOOKUP($B434,INDIRECT(SUBSTITUTE("ИсходныеДанные!$где$2:$где$50000","где",$B$4)),INDIRECT(SUBSTITUTE("ИсходныеДанные!$что$2:$что$50000","что",E$4)),"",0,1),"+","-"),"")</f>
        <v/>
      </c>
      <c r="F434" s="3">
        <f t="shared" ca="1" si="79"/>
        <v>0</v>
      </c>
      <c r="G434" s="3">
        <f t="shared" ca="1" si="79"/>
        <v>0</v>
      </c>
      <c r="H434" s="3">
        <f t="shared" ca="1" si="79"/>
        <v>0</v>
      </c>
      <c r="I434" s="3">
        <f t="shared" ca="1" si="79"/>
        <v>0</v>
      </c>
      <c r="J434" s="3">
        <f t="shared" ca="1" si="79"/>
        <v>0</v>
      </c>
      <c r="K434" s="3">
        <f t="shared" ca="1" si="79"/>
        <v>0</v>
      </c>
      <c r="L434" s="3">
        <f t="shared" ca="1" si="79"/>
        <v>0</v>
      </c>
      <c r="M434" s="3">
        <f t="shared" ca="1" si="79"/>
        <v>0</v>
      </c>
      <c r="N434" s="3">
        <f t="shared" ca="1" si="79"/>
        <v>0</v>
      </c>
      <c r="O434" s="3">
        <f t="shared" ca="1" si="79"/>
        <v>0</v>
      </c>
      <c r="P434" s="3">
        <f t="shared" ca="1" si="79"/>
        <v>0</v>
      </c>
      <c r="Q434" s="3">
        <f t="shared" ca="1" si="79"/>
        <v>0</v>
      </c>
      <c r="R434" s="59" t="str">
        <f t="shared" ca="1" si="72"/>
        <v/>
      </c>
      <c r="S434" s="27" t="str">
        <f t="shared" ca="1" si="73"/>
        <v/>
      </c>
      <c r="T434" s="59" t="str">
        <f t="shared" ca="1" si="74"/>
        <v/>
      </c>
      <c r="U434" s="59" t="str">
        <f t="shared" ca="1" si="75"/>
        <v/>
      </c>
    </row>
    <row r="435" spans="1:21" x14ac:dyDescent="0.25">
      <c r="A435" s="10" t="str">
        <f t="shared" ca="1" si="71"/>
        <v>delete</v>
      </c>
      <c r="B435" s="16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49" t="str" cm="1">
        <f t="array" aca="1" ref="E435" ca="1">IFERROR(IF(_xlfn.XLOOKUP($B435,INDIRECT(SUBSTITUTE("ИсходныеДанные!$где$2:$где$50000","где",$B$4)),INDIRECT(SUBSTITUTE("ИсходныеДанные!$что$2:$что$50000","что",E$4)),"",0,1),"+","-"),"")</f>
        <v/>
      </c>
      <c r="F435" s="3">
        <f t="shared" ca="1" si="79"/>
        <v>0</v>
      </c>
      <c r="G435" s="3">
        <f t="shared" ca="1" si="79"/>
        <v>0</v>
      </c>
      <c r="H435" s="3">
        <f t="shared" ca="1" si="79"/>
        <v>0</v>
      </c>
      <c r="I435" s="3">
        <f t="shared" ca="1" si="79"/>
        <v>0</v>
      </c>
      <c r="J435" s="3">
        <f t="shared" ca="1" si="79"/>
        <v>0</v>
      </c>
      <c r="K435" s="3">
        <f t="shared" ca="1" si="79"/>
        <v>0</v>
      </c>
      <c r="L435" s="3">
        <f t="shared" ca="1" si="79"/>
        <v>0</v>
      </c>
      <c r="M435" s="3">
        <f t="shared" ca="1" si="79"/>
        <v>0</v>
      </c>
      <c r="N435" s="3">
        <f t="shared" ca="1" si="79"/>
        <v>0</v>
      </c>
      <c r="O435" s="3">
        <f t="shared" ca="1" si="79"/>
        <v>0</v>
      </c>
      <c r="P435" s="3">
        <f t="shared" ca="1" si="79"/>
        <v>0</v>
      </c>
      <c r="Q435" s="3">
        <f t="shared" ca="1" si="79"/>
        <v>0</v>
      </c>
      <c r="R435" s="59" t="str">
        <f t="shared" ca="1" si="72"/>
        <v/>
      </c>
      <c r="S435" s="27" t="str">
        <f t="shared" ca="1" si="73"/>
        <v/>
      </c>
      <c r="T435" s="59" t="str">
        <f t="shared" ca="1" si="74"/>
        <v/>
      </c>
      <c r="U435" s="59" t="str">
        <f t="shared" ca="1" si="75"/>
        <v/>
      </c>
    </row>
    <row r="436" spans="1:21" x14ac:dyDescent="0.25">
      <c r="A436" s="10" t="str">
        <f t="shared" ca="1" si="71"/>
        <v>delete</v>
      </c>
      <c r="B436" s="16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49" t="str" cm="1">
        <f t="array" aca="1" ref="E436" ca="1">IFERROR(IF(_xlfn.XLOOKUP($B436,INDIRECT(SUBSTITUTE("ИсходныеДанные!$где$2:$где$50000","где",$B$4)),INDIRECT(SUBSTITUTE("ИсходныеДанные!$что$2:$что$50000","что",E$4)),"",0,1),"+","-"),"")</f>
        <v/>
      </c>
      <c r="F436" s="3">
        <f t="shared" ca="1" si="79"/>
        <v>0</v>
      </c>
      <c r="G436" s="3">
        <f t="shared" ca="1" si="79"/>
        <v>0</v>
      </c>
      <c r="H436" s="3">
        <f t="shared" ca="1" si="79"/>
        <v>0</v>
      </c>
      <c r="I436" s="3">
        <f t="shared" ca="1" si="79"/>
        <v>0</v>
      </c>
      <c r="J436" s="3">
        <f t="shared" ca="1" si="79"/>
        <v>0</v>
      </c>
      <c r="K436" s="3">
        <f t="shared" ca="1" si="79"/>
        <v>0</v>
      </c>
      <c r="L436" s="3">
        <f t="shared" ca="1" si="79"/>
        <v>0</v>
      </c>
      <c r="M436" s="3">
        <f t="shared" ca="1" si="79"/>
        <v>0</v>
      </c>
      <c r="N436" s="3">
        <f t="shared" ca="1" si="79"/>
        <v>0</v>
      </c>
      <c r="O436" s="3">
        <f t="shared" ca="1" si="79"/>
        <v>0</v>
      </c>
      <c r="P436" s="3">
        <f t="shared" ca="1" si="79"/>
        <v>0</v>
      </c>
      <c r="Q436" s="3">
        <f t="shared" ca="1" si="79"/>
        <v>0</v>
      </c>
      <c r="R436" s="59" t="str">
        <f t="shared" ca="1" si="72"/>
        <v/>
      </c>
      <c r="S436" s="27" t="str">
        <f t="shared" ca="1" si="73"/>
        <v/>
      </c>
      <c r="T436" s="59" t="str">
        <f t="shared" ca="1" si="74"/>
        <v/>
      </c>
      <c r="U436" s="59" t="str">
        <f t="shared" ca="1" si="75"/>
        <v/>
      </c>
    </row>
    <row r="437" spans="1:21" x14ac:dyDescent="0.25">
      <c r="A437" s="10" t="str">
        <f t="shared" ca="1" si="71"/>
        <v>delete</v>
      </c>
      <c r="B437" s="16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49" t="str" cm="1">
        <f t="array" aca="1" ref="E437" ca="1">IFERROR(IF(_xlfn.XLOOKUP($B437,INDIRECT(SUBSTITUTE("ИсходныеДанные!$где$2:$где$50000","где",$B$4)),INDIRECT(SUBSTITUTE("ИсходныеДанные!$что$2:$что$50000","что",E$4)),"",0,1),"+","-"),"")</f>
        <v/>
      </c>
      <c r="F437" s="3">
        <f t="shared" ca="1" si="79"/>
        <v>0</v>
      </c>
      <c r="G437" s="3">
        <f t="shared" ca="1" si="79"/>
        <v>0</v>
      </c>
      <c r="H437" s="3">
        <f t="shared" ca="1" si="79"/>
        <v>0</v>
      </c>
      <c r="I437" s="3">
        <f t="shared" ca="1" si="79"/>
        <v>0</v>
      </c>
      <c r="J437" s="3">
        <f t="shared" ca="1" si="79"/>
        <v>0</v>
      </c>
      <c r="K437" s="3">
        <f t="shared" ca="1" si="79"/>
        <v>0</v>
      </c>
      <c r="L437" s="3">
        <f t="shared" ca="1" si="79"/>
        <v>0</v>
      </c>
      <c r="M437" s="3">
        <f t="shared" ca="1" si="79"/>
        <v>0</v>
      </c>
      <c r="N437" s="3">
        <f t="shared" ca="1" si="79"/>
        <v>0</v>
      </c>
      <c r="O437" s="3">
        <f t="shared" ca="1" si="79"/>
        <v>0</v>
      </c>
      <c r="P437" s="3">
        <f t="shared" ca="1" si="79"/>
        <v>0</v>
      </c>
      <c r="Q437" s="3">
        <f t="shared" ca="1" si="79"/>
        <v>0</v>
      </c>
      <c r="R437" s="59" t="str">
        <f t="shared" ca="1" si="72"/>
        <v/>
      </c>
      <c r="S437" s="27" t="str">
        <f t="shared" ca="1" si="73"/>
        <v/>
      </c>
      <c r="T437" s="59" t="str">
        <f t="shared" ca="1" si="74"/>
        <v/>
      </c>
      <c r="U437" s="59" t="str">
        <f t="shared" ca="1" si="75"/>
        <v/>
      </c>
    </row>
    <row r="438" spans="1:21" x14ac:dyDescent="0.25">
      <c r="A438" s="10" t="str">
        <f t="shared" ca="1" si="71"/>
        <v>delete</v>
      </c>
      <c r="B438" s="16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49" t="str" cm="1">
        <f t="array" aca="1" ref="E438" ca="1">IFERROR(IF(_xlfn.XLOOKUP($B438,INDIRECT(SUBSTITUTE("ИсходныеДанные!$где$2:$где$50000","где",$B$4)),INDIRECT(SUBSTITUTE("ИсходныеДанные!$что$2:$что$50000","что",E$4)),"",0,1),"+","-"),"")</f>
        <v/>
      </c>
      <c r="F438" s="3">
        <f t="shared" ca="1" si="79"/>
        <v>0</v>
      </c>
      <c r="G438" s="3">
        <f t="shared" ca="1" si="79"/>
        <v>0</v>
      </c>
      <c r="H438" s="3">
        <f t="shared" ca="1" si="79"/>
        <v>0</v>
      </c>
      <c r="I438" s="3">
        <f t="shared" ca="1" si="79"/>
        <v>0</v>
      </c>
      <c r="J438" s="3">
        <f t="shared" ca="1" si="79"/>
        <v>0</v>
      </c>
      <c r="K438" s="3">
        <f t="shared" ca="1" si="79"/>
        <v>0</v>
      </c>
      <c r="L438" s="3">
        <f t="shared" ca="1" si="79"/>
        <v>0</v>
      </c>
      <c r="M438" s="3">
        <f t="shared" ca="1" si="79"/>
        <v>0</v>
      </c>
      <c r="N438" s="3">
        <f t="shared" ca="1" si="79"/>
        <v>0</v>
      </c>
      <c r="O438" s="3">
        <f t="shared" ca="1" si="79"/>
        <v>0</v>
      </c>
      <c r="P438" s="3">
        <f t="shared" ca="1" si="79"/>
        <v>0</v>
      </c>
      <c r="Q438" s="3">
        <f t="shared" ca="1" si="79"/>
        <v>0</v>
      </c>
      <c r="R438" s="59" t="str">
        <f t="shared" ca="1" si="72"/>
        <v/>
      </c>
      <c r="S438" s="27" t="str">
        <f t="shared" ca="1" si="73"/>
        <v/>
      </c>
      <c r="T438" s="59" t="str">
        <f t="shared" ca="1" si="74"/>
        <v/>
      </c>
      <c r="U438" s="59" t="str">
        <f t="shared" ca="1" si="75"/>
        <v/>
      </c>
    </row>
    <row r="439" spans="1:21" x14ac:dyDescent="0.25">
      <c r="A439" s="10" t="str">
        <f t="shared" ca="1" si="71"/>
        <v>delete</v>
      </c>
      <c r="B439" s="16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49" t="str" cm="1">
        <f t="array" aca="1" ref="E439" ca="1">IFERROR(IF(_xlfn.XLOOKUP($B439,INDIRECT(SUBSTITUTE("ИсходныеДанные!$где$2:$где$50000","где",$B$4)),INDIRECT(SUBSTITUTE("ИсходныеДанные!$что$2:$что$50000","что",E$4)),"",0,1),"+","-"),"")</f>
        <v/>
      </c>
      <c r="F439" s="3">
        <f t="shared" ref="F439:Q448" ca="1" si="80">IF($B439&lt;&gt;"",SUMIF(INDIRECT("ИсходныеДанные!$"&amp;$F$4&amp;"$2:$"&amp;$F$4&amp;"$50000"),$B439&amp;"#"&amp;F$6,INDIRECT("ИсходныеДанные!$J$2:$J$50000")),0)</f>
        <v>0</v>
      </c>
      <c r="G439" s="3">
        <f t="shared" ca="1" si="80"/>
        <v>0</v>
      </c>
      <c r="H439" s="3">
        <f t="shared" ca="1" si="80"/>
        <v>0</v>
      </c>
      <c r="I439" s="3">
        <f t="shared" ca="1" si="80"/>
        <v>0</v>
      </c>
      <c r="J439" s="3">
        <f t="shared" ca="1" si="80"/>
        <v>0</v>
      </c>
      <c r="K439" s="3">
        <f t="shared" ca="1" si="80"/>
        <v>0</v>
      </c>
      <c r="L439" s="3">
        <f t="shared" ca="1" si="80"/>
        <v>0</v>
      </c>
      <c r="M439" s="3">
        <f t="shared" ca="1" si="80"/>
        <v>0</v>
      </c>
      <c r="N439" s="3">
        <f t="shared" ca="1" si="80"/>
        <v>0</v>
      </c>
      <c r="O439" s="3">
        <f t="shared" ca="1" si="80"/>
        <v>0</v>
      </c>
      <c r="P439" s="3">
        <f t="shared" ca="1" si="80"/>
        <v>0</v>
      </c>
      <c r="Q439" s="3">
        <f t="shared" ca="1" si="80"/>
        <v>0</v>
      </c>
      <c r="R439" s="59" t="str">
        <f t="shared" ca="1" si="72"/>
        <v/>
      </c>
      <c r="S439" s="27" t="str">
        <f t="shared" ca="1" si="73"/>
        <v/>
      </c>
      <c r="T439" s="59" t="str">
        <f t="shared" ca="1" si="74"/>
        <v/>
      </c>
      <c r="U439" s="59" t="str">
        <f t="shared" ca="1" si="75"/>
        <v/>
      </c>
    </row>
    <row r="440" spans="1:21" x14ac:dyDescent="0.25">
      <c r="A440" s="10" t="str">
        <f t="shared" ca="1" si="71"/>
        <v>delete</v>
      </c>
      <c r="B440" s="16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49" t="str" cm="1">
        <f t="array" aca="1" ref="E440" ca="1">IFERROR(IF(_xlfn.XLOOKUP($B440,INDIRECT(SUBSTITUTE("ИсходныеДанные!$где$2:$где$50000","где",$B$4)),INDIRECT(SUBSTITUTE("ИсходныеДанные!$что$2:$что$50000","что",E$4)),"",0,1),"+","-"),"")</f>
        <v/>
      </c>
      <c r="F440" s="3">
        <f t="shared" ca="1" si="80"/>
        <v>0</v>
      </c>
      <c r="G440" s="3">
        <f t="shared" ca="1" si="80"/>
        <v>0</v>
      </c>
      <c r="H440" s="3">
        <f t="shared" ca="1" si="80"/>
        <v>0</v>
      </c>
      <c r="I440" s="3">
        <f t="shared" ca="1" si="80"/>
        <v>0</v>
      </c>
      <c r="J440" s="3">
        <f t="shared" ca="1" si="80"/>
        <v>0</v>
      </c>
      <c r="K440" s="3">
        <f t="shared" ca="1" si="80"/>
        <v>0</v>
      </c>
      <c r="L440" s="3">
        <f t="shared" ca="1" si="80"/>
        <v>0</v>
      </c>
      <c r="M440" s="3">
        <f t="shared" ca="1" si="80"/>
        <v>0</v>
      </c>
      <c r="N440" s="3">
        <f t="shared" ca="1" si="80"/>
        <v>0</v>
      </c>
      <c r="O440" s="3">
        <f t="shared" ca="1" si="80"/>
        <v>0</v>
      </c>
      <c r="P440" s="3">
        <f t="shared" ca="1" si="80"/>
        <v>0</v>
      </c>
      <c r="Q440" s="3">
        <f t="shared" ca="1" si="80"/>
        <v>0</v>
      </c>
      <c r="R440" s="59" t="str">
        <f t="shared" ca="1" si="72"/>
        <v/>
      </c>
      <c r="S440" s="27" t="str">
        <f t="shared" ca="1" si="73"/>
        <v/>
      </c>
      <c r="T440" s="59" t="str">
        <f t="shared" ca="1" si="74"/>
        <v/>
      </c>
      <c r="U440" s="59" t="str">
        <f t="shared" ca="1" si="75"/>
        <v/>
      </c>
    </row>
    <row r="441" spans="1:21" x14ac:dyDescent="0.25">
      <c r="A441" s="10" t="str">
        <f t="shared" ca="1" si="71"/>
        <v>delete</v>
      </c>
      <c r="B441" s="16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49" t="str" cm="1">
        <f t="array" aca="1" ref="E441" ca="1">IFERROR(IF(_xlfn.XLOOKUP($B441,INDIRECT(SUBSTITUTE("ИсходныеДанные!$где$2:$где$50000","где",$B$4)),INDIRECT(SUBSTITUTE("ИсходныеДанные!$что$2:$что$50000","что",E$4)),"",0,1),"+","-"),"")</f>
        <v/>
      </c>
      <c r="F441" s="3">
        <f t="shared" ca="1" si="80"/>
        <v>0</v>
      </c>
      <c r="G441" s="3">
        <f t="shared" ca="1" si="80"/>
        <v>0</v>
      </c>
      <c r="H441" s="3">
        <f t="shared" ca="1" si="80"/>
        <v>0</v>
      </c>
      <c r="I441" s="3">
        <f t="shared" ca="1" si="80"/>
        <v>0</v>
      </c>
      <c r="J441" s="3">
        <f t="shared" ca="1" si="80"/>
        <v>0</v>
      </c>
      <c r="K441" s="3">
        <f t="shared" ca="1" si="80"/>
        <v>0</v>
      </c>
      <c r="L441" s="3">
        <f t="shared" ca="1" si="80"/>
        <v>0</v>
      </c>
      <c r="M441" s="3">
        <f t="shared" ca="1" si="80"/>
        <v>0</v>
      </c>
      <c r="N441" s="3">
        <f t="shared" ca="1" si="80"/>
        <v>0</v>
      </c>
      <c r="O441" s="3">
        <f t="shared" ca="1" si="80"/>
        <v>0</v>
      </c>
      <c r="P441" s="3">
        <f t="shared" ca="1" si="80"/>
        <v>0</v>
      </c>
      <c r="Q441" s="3">
        <f t="shared" ca="1" si="80"/>
        <v>0</v>
      </c>
      <c r="R441" s="59" t="str">
        <f t="shared" ca="1" si="72"/>
        <v/>
      </c>
      <c r="S441" s="27" t="str">
        <f t="shared" ca="1" si="73"/>
        <v/>
      </c>
      <c r="T441" s="59" t="str">
        <f t="shared" ca="1" si="74"/>
        <v/>
      </c>
      <c r="U441" s="59" t="str">
        <f t="shared" ca="1" si="75"/>
        <v/>
      </c>
    </row>
    <row r="442" spans="1:21" x14ac:dyDescent="0.25">
      <c r="A442" s="10" t="str">
        <f t="shared" ca="1" si="71"/>
        <v>delete</v>
      </c>
      <c r="B442" s="16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49" t="str" cm="1">
        <f t="array" aca="1" ref="E442" ca="1">IFERROR(IF(_xlfn.XLOOKUP($B442,INDIRECT(SUBSTITUTE("ИсходныеДанные!$где$2:$где$50000","где",$B$4)),INDIRECT(SUBSTITUTE("ИсходныеДанные!$что$2:$что$50000","что",E$4)),"",0,1),"+","-"),"")</f>
        <v/>
      </c>
      <c r="F442" s="3">
        <f t="shared" ca="1" si="80"/>
        <v>0</v>
      </c>
      <c r="G442" s="3">
        <f t="shared" ca="1" si="80"/>
        <v>0</v>
      </c>
      <c r="H442" s="3">
        <f t="shared" ca="1" si="80"/>
        <v>0</v>
      </c>
      <c r="I442" s="3">
        <f t="shared" ca="1" si="80"/>
        <v>0</v>
      </c>
      <c r="J442" s="3">
        <f t="shared" ca="1" si="80"/>
        <v>0</v>
      </c>
      <c r="K442" s="3">
        <f t="shared" ca="1" si="80"/>
        <v>0</v>
      </c>
      <c r="L442" s="3">
        <f t="shared" ca="1" si="80"/>
        <v>0</v>
      </c>
      <c r="M442" s="3">
        <f t="shared" ca="1" si="80"/>
        <v>0</v>
      </c>
      <c r="N442" s="3">
        <f t="shared" ca="1" si="80"/>
        <v>0</v>
      </c>
      <c r="O442" s="3">
        <f t="shared" ca="1" si="80"/>
        <v>0</v>
      </c>
      <c r="P442" s="3">
        <f t="shared" ca="1" si="80"/>
        <v>0</v>
      </c>
      <c r="Q442" s="3">
        <f t="shared" ca="1" si="80"/>
        <v>0</v>
      </c>
      <c r="R442" s="59" t="str">
        <f t="shared" ca="1" si="72"/>
        <v/>
      </c>
      <c r="S442" s="27" t="str">
        <f t="shared" ca="1" si="73"/>
        <v/>
      </c>
      <c r="T442" s="59" t="str">
        <f t="shared" ca="1" si="74"/>
        <v/>
      </c>
      <c r="U442" s="59" t="str">
        <f t="shared" ca="1" si="75"/>
        <v/>
      </c>
    </row>
    <row r="443" spans="1:21" x14ac:dyDescent="0.25">
      <c r="A443" s="10" t="str">
        <f t="shared" ca="1" si="71"/>
        <v>delete</v>
      </c>
      <c r="B443" s="16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49" t="str" cm="1">
        <f t="array" aca="1" ref="E443" ca="1">IFERROR(IF(_xlfn.XLOOKUP($B443,INDIRECT(SUBSTITUTE("ИсходныеДанные!$где$2:$где$50000","где",$B$4)),INDIRECT(SUBSTITUTE("ИсходныеДанные!$что$2:$что$50000","что",E$4)),"",0,1),"+","-"),"")</f>
        <v/>
      </c>
      <c r="F443" s="3">
        <f t="shared" ca="1" si="80"/>
        <v>0</v>
      </c>
      <c r="G443" s="3">
        <f t="shared" ca="1" si="80"/>
        <v>0</v>
      </c>
      <c r="H443" s="3">
        <f t="shared" ca="1" si="80"/>
        <v>0</v>
      </c>
      <c r="I443" s="3">
        <f t="shared" ca="1" si="80"/>
        <v>0</v>
      </c>
      <c r="J443" s="3">
        <f t="shared" ca="1" si="80"/>
        <v>0</v>
      </c>
      <c r="K443" s="3">
        <f t="shared" ca="1" si="80"/>
        <v>0</v>
      </c>
      <c r="L443" s="3">
        <f t="shared" ca="1" si="80"/>
        <v>0</v>
      </c>
      <c r="M443" s="3">
        <f t="shared" ca="1" si="80"/>
        <v>0</v>
      </c>
      <c r="N443" s="3">
        <f t="shared" ca="1" si="80"/>
        <v>0</v>
      </c>
      <c r="O443" s="3">
        <f t="shared" ca="1" si="80"/>
        <v>0</v>
      </c>
      <c r="P443" s="3">
        <f t="shared" ca="1" si="80"/>
        <v>0</v>
      </c>
      <c r="Q443" s="3">
        <f t="shared" ca="1" si="80"/>
        <v>0</v>
      </c>
      <c r="R443" s="59" t="str">
        <f t="shared" ca="1" si="72"/>
        <v/>
      </c>
      <c r="S443" s="27" t="str">
        <f t="shared" ca="1" si="73"/>
        <v/>
      </c>
      <c r="T443" s="59" t="str">
        <f t="shared" ca="1" si="74"/>
        <v/>
      </c>
      <c r="U443" s="59" t="str">
        <f t="shared" ca="1" si="75"/>
        <v/>
      </c>
    </row>
    <row r="444" spans="1:21" x14ac:dyDescent="0.25">
      <c r="A444" s="10" t="str">
        <f t="shared" ca="1" si="71"/>
        <v>delete</v>
      </c>
      <c r="B444" s="16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49" t="str" cm="1">
        <f t="array" aca="1" ref="E444" ca="1">IFERROR(IF(_xlfn.XLOOKUP($B444,INDIRECT(SUBSTITUTE("ИсходныеДанные!$где$2:$где$50000","где",$B$4)),INDIRECT(SUBSTITUTE("ИсходныеДанные!$что$2:$что$50000","что",E$4)),"",0,1),"+","-"),"")</f>
        <v/>
      </c>
      <c r="F444" s="3">
        <f t="shared" ca="1" si="80"/>
        <v>0</v>
      </c>
      <c r="G444" s="3">
        <f t="shared" ca="1" si="80"/>
        <v>0</v>
      </c>
      <c r="H444" s="3">
        <f t="shared" ca="1" si="80"/>
        <v>0</v>
      </c>
      <c r="I444" s="3">
        <f t="shared" ca="1" si="80"/>
        <v>0</v>
      </c>
      <c r="J444" s="3">
        <f t="shared" ca="1" si="80"/>
        <v>0</v>
      </c>
      <c r="K444" s="3">
        <f t="shared" ca="1" si="80"/>
        <v>0</v>
      </c>
      <c r="L444" s="3">
        <f t="shared" ca="1" si="80"/>
        <v>0</v>
      </c>
      <c r="M444" s="3">
        <f t="shared" ca="1" si="80"/>
        <v>0</v>
      </c>
      <c r="N444" s="3">
        <f t="shared" ca="1" si="80"/>
        <v>0</v>
      </c>
      <c r="O444" s="3">
        <f t="shared" ca="1" si="80"/>
        <v>0</v>
      </c>
      <c r="P444" s="3">
        <f t="shared" ca="1" si="80"/>
        <v>0</v>
      </c>
      <c r="Q444" s="3">
        <f t="shared" ca="1" si="80"/>
        <v>0</v>
      </c>
      <c r="R444" s="59" t="str">
        <f t="shared" ca="1" si="72"/>
        <v/>
      </c>
      <c r="S444" s="27" t="str">
        <f t="shared" ca="1" si="73"/>
        <v/>
      </c>
      <c r="T444" s="59" t="str">
        <f t="shared" ca="1" si="74"/>
        <v/>
      </c>
      <c r="U444" s="59" t="str">
        <f t="shared" ca="1" si="75"/>
        <v/>
      </c>
    </row>
    <row r="445" spans="1:21" x14ac:dyDescent="0.25">
      <c r="A445" s="10" t="str">
        <f t="shared" ca="1" si="71"/>
        <v>delete</v>
      </c>
      <c r="B445" s="16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49" t="str" cm="1">
        <f t="array" aca="1" ref="E445" ca="1">IFERROR(IF(_xlfn.XLOOKUP($B445,INDIRECT(SUBSTITUTE("ИсходныеДанные!$где$2:$где$50000","где",$B$4)),INDIRECT(SUBSTITUTE("ИсходныеДанные!$что$2:$что$50000","что",E$4)),"",0,1),"+","-"),"")</f>
        <v/>
      </c>
      <c r="F445" s="3">
        <f t="shared" ca="1" si="80"/>
        <v>0</v>
      </c>
      <c r="G445" s="3">
        <f t="shared" ca="1" si="80"/>
        <v>0</v>
      </c>
      <c r="H445" s="3">
        <f t="shared" ca="1" si="80"/>
        <v>0</v>
      </c>
      <c r="I445" s="3">
        <f t="shared" ca="1" si="80"/>
        <v>0</v>
      </c>
      <c r="J445" s="3">
        <f t="shared" ca="1" si="80"/>
        <v>0</v>
      </c>
      <c r="K445" s="3">
        <f t="shared" ca="1" si="80"/>
        <v>0</v>
      </c>
      <c r="L445" s="3">
        <f t="shared" ca="1" si="80"/>
        <v>0</v>
      </c>
      <c r="M445" s="3">
        <f t="shared" ca="1" si="80"/>
        <v>0</v>
      </c>
      <c r="N445" s="3">
        <f t="shared" ca="1" si="80"/>
        <v>0</v>
      </c>
      <c r="O445" s="3">
        <f t="shared" ca="1" si="80"/>
        <v>0</v>
      </c>
      <c r="P445" s="3">
        <f t="shared" ca="1" si="80"/>
        <v>0</v>
      </c>
      <c r="Q445" s="3">
        <f t="shared" ca="1" si="80"/>
        <v>0</v>
      </c>
      <c r="R445" s="59" t="str">
        <f t="shared" ca="1" si="72"/>
        <v/>
      </c>
      <c r="S445" s="27" t="str">
        <f t="shared" ca="1" si="73"/>
        <v/>
      </c>
      <c r="T445" s="59" t="str">
        <f t="shared" ca="1" si="74"/>
        <v/>
      </c>
      <c r="U445" s="59" t="str">
        <f t="shared" ca="1" si="75"/>
        <v/>
      </c>
    </row>
    <row r="446" spans="1:21" x14ac:dyDescent="0.25">
      <c r="A446" s="10" t="str">
        <f t="shared" ca="1" si="71"/>
        <v>delete</v>
      </c>
      <c r="B446" s="16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49" t="str" cm="1">
        <f t="array" aca="1" ref="E446" ca="1">IFERROR(IF(_xlfn.XLOOKUP($B446,INDIRECT(SUBSTITUTE("ИсходныеДанные!$где$2:$где$50000","где",$B$4)),INDIRECT(SUBSTITUTE("ИсходныеДанные!$что$2:$что$50000","что",E$4)),"",0,1),"+","-"),"")</f>
        <v/>
      </c>
      <c r="F446" s="3">
        <f t="shared" ca="1" si="80"/>
        <v>0</v>
      </c>
      <c r="G446" s="3">
        <f t="shared" ca="1" si="80"/>
        <v>0</v>
      </c>
      <c r="H446" s="3">
        <f t="shared" ca="1" si="80"/>
        <v>0</v>
      </c>
      <c r="I446" s="3">
        <f t="shared" ca="1" si="80"/>
        <v>0</v>
      </c>
      <c r="J446" s="3">
        <f t="shared" ca="1" si="80"/>
        <v>0</v>
      </c>
      <c r="K446" s="3">
        <f t="shared" ca="1" si="80"/>
        <v>0</v>
      </c>
      <c r="L446" s="3">
        <f t="shared" ca="1" si="80"/>
        <v>0</v>
      </c>
      <c r="M446" s="3">
        <f t="shared" ca="1" si="80"/>
        <v>0</v>
      </c>
      <c r="N446" s="3">
        <f t="shared" ca="1" si="80"/>
        <v>0</v>
      </c>
      <c r="O446" s="3">
        <f t="shared" ca="1" si="80"/>
        <v>0</v>
      </c>
      <c r="P446" s="3">
        <f t="shared" ca="1" si="80"/>
        <v>0</v>
      </c>
      <c r="Q446" s="3">
        <f t="shared" ca="1" si="80"/>
        <v>0</v>
      </c>
      <c r="R446" s="59" t="str">
        <f t="shared" ca="1" si="72"/>
        <v/>
      </c>
      <c r="S446" s="27" t="str">
        <f t="shared" ca="1" si="73"/>
        <v/>
      </c>
      <c r="T446" s="59" t="str">
        <f t="shared" ca="1" si="74"/>
        <v/>
      </c>
      <c r="U446" s="59" t="str">
        <f t="shared" ca="1" si="75"/>
        <v/>
      </c>
    </row>
    <row r="447" spans="1:21" x14ac:dyDescent="0.25">
      <c r="A447" s="10" t="str">
        <f t="shared" ca="1" si="71"/>
        <v>delete</v>
      </c>
      <c r="B447" s="16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49" t="str" cm="1">
        <f t="array" aca="1" ref="E447" ca="1">IFERROR(IF(_xlfn.XLOOKUP($B447,INDIRECT(SUBSTITUTE("ИсходныеДанные!$где$2:$где$50000","где",$B$4)),INDIRECT(SUBSTITUTE("ИсходныеДанные!$что$2:$что$50000","что",E$4)),"",0,1),"+","-"),"")</f>
        <v/>
      </c>
      <c r="F447" s="3">
        <f t="shared" ca="1" si="80"/>
        <v>0</v>
      </c>
      <c r="G447" s="3">
        <f t="shared" ca="1" si="80"/>
        <v>0</v>
      </c>
      <c r="H447" s="3">
        <f t="shared" ca="1" si="80"/>
        <v>0</v>
      </c>
      <c r="I447" s="3">
        <f t="shared" ca="1" si="80"/>
        <v>0</v>
      </c>
      <c r="J447" s="3">
        <f t="shared" ca="1" si="80"/>
        <v>0</v>
      </c>
      <c r="K447" s="3">
        <f t="shared" ca="1" si="80"/>
        <v>0</v>
      </c>
      <c r="L447" s="3">
        <f t="shared" ca="1" si="80"/>
        <v>0</v>
      </c>
      <c r="M447" s="3">
        <f t="shared" ca="1" si="80"/>
        <v>0</v>
      </c>
      <c r="N447" s="3">
        <f t="shared" ca="1" si="80"/>
        <v>0</v>
      </c>
      <c r="O447" s="3">
        <f t="shared" ca="1" si="80"/>
        <v>0</v>
      </c>
      <c r="P447" s="3">
        <f t="shared" ca="1" si="80"/>
        <v>0</v>
      </c>
      <c r="Q447" s="3">
        <f t="shared" ca="1" si="80"/>
        <v>0</v>
      </c>
      <c r="R447" s="59" t="str">
        <f t="shared" ca="1" si="72"/>
        <v/>
      </c>
      <c r="S447" s="27" t="str">
        <f t="shared" ca="1" si="73"/>
        <v/>
      </c>
      <c r="T447" s="59" t="str">
        <f t="shared" ca="1" si="74"/>
        <v/>
      </c>
      <c r="U447" s="59" t="str">
        <f t="shared" ca="1" si="75"/>
        <v/>
      </c>
    </row>
    <row r="448" spans="1:21" x14ac:dyDescent="0.25">
      <c r="A448" s="10" t="str">
        <f t="shared" ca="1" si="71"/>
        <v>delete</v>
      </c>
      <c r="B448" s="16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49" t="str" cm="1">
        <f t="array" aca="1" ref="E448" ca="1">IFERROR(IF(_xlfn.XLOOKUP($B448,INDIRECT(SUBSTITUTE("ИсходныеДанные!$где$2:$где$50000","где",$B$4)),INDIRECT(SUBSTITUTE("ИсходныеДанные!$что$2:$что$50000","что",E$4)),"",0,1),"+","-"),"")</f>
        <v/>
      </c>
      <c r="F448" s="3">
        <f t="shared" ca="1" si="80"/>
        <v>0</v>
      </c>
      <c r="G448" s="3">
        <f t="shared" ca="1" si="80"/>
        <v>0</v>
      </c>
      <c r="H448" s="3">
        <f t="shared" ca="1" si="80"/>
        <v>0</v>
      </c>
      <c r="I448" s="3">
        <f t="shared" ca="1" si="80"/>
        <v>0</v>
      </c>
      <c r="J448" s="3">
        <f t="shared" ca="1" si="80"/>
        <v>0</v>
      </c>
      <c r="K448" s="3">
        <f t="shared" ca="1" si="80"/>
        <v>0</v>
      </c>
      <c r="L448" s="3">
        <f t="shared" ca="1" si="80"/>
        <v>0</v>
      </c>
      <c r="M448" s="3">
        <f t="shared" ca="1" si="80"/>
        <v>0</v>
      </c>
      <c r="N448" s="3">
        <f t="shared" ca="1" si="80"/>
        <v>0</v>
      </c>
      <c r="O448" s="3">
        <f t="shared" ca="1" si="80"/>
        <v>0</v>
      </c>
      <c r="P448" s="3">
        <f t="shared" ca="1" si="80"/>
        <v>0</v>
      </c>
      <c r="Q448" s="3">
        <f t="shared" ca="1" si="80"/>
        <v>0</v>
      </c>
      <c r="R448" s="59" t="str">
        <f t="shared" ca="1" si="72"/>
        <v/>
      </c>
      <c r="S448" s="27" t="str">
        <f t="shared" ca="1" si="73"/>
        <v/>
      </c>
      <c r="T448" s="59" t="str">
        <f t="shared" ca="1" si="74"/>
        <v/>
      </c>
      <c r="U448" s="59" t="str">
        <f t="shared" ca="1" si="75"/>
        <v/>
      </c>
    </row>
    <row r="449" spans="1:21" x14ac:dyDescent="0.25">
      <c r="A449" s="10" t="str">
        <f t="shared" ca="1" si="71"/>
        <v>delete</v>
      </c>
      <c r="B449" s="16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49" t="str" cm="1">
        <f t="array" aca="1" ref="E449" ca="1">IFERROR(IF(_xlfn.XLOOKUP($B449,INDIRECT(SUBSTITUTE("ИсходныеДанные!$где$2:$где$50000","где",$B$4)),INDIRECT(SUBSTITUTE("ИсходныеДанные!$что$2:$что$50000","что",E$4)),"",0,1),"+","-"),"")</f>
        <v/>
      </c>
      <c r="F449" s="3">
        <f t="shared" ref="F449:Q458" ca="1" si="81">IF($B449&lt;&gt;"",SUMIF(INDIRECT("ИсходныеДанные!$"&amp;$F$4&amp;"$2:$"&amp;$F$4&amp;"$50000"),$B449&amp;"#"&amp;F$6,INDIRECT("ИсходныеДанные!$J$2:$J$50000")),0)</f>
        <v>0</v>
      </c>
      <c r="G449" s="3">
        <f t="shared" ca="1" si="81"/>
        <v>0</v>
      </c>
      <c r="H449" s="3">
        <f t="shared" ca="1" si="81"/>
        <v>0</v>
      </c>
      <c r="I449" s="3">
        <f t="shared" ca="1" si="81"/>
        <v>0</v>
      </c>
      <c r="J449" s="3">
        <f t="shared" ca="1" si="81"/>
        <v>0</v>
      </c>
      <c r="K449" s="3">
        <f t="shared" ca="1" si="81"/>
        <v>0</v>
      </c>
      <c r="L449" s="3">
        <f t="shared" ca="1" si="81"/>
        <v>0</v>
      </c>
      <c r="M449" s="3">
        <f t="shared" ca="1" si="81"/>
        <v>0</v>
      </c>
      <c r="N449" s="3">
        <f t="shared" ca="1" si="81"/>
        <v>0</v>
      </c>
      <c r="O449" s="3">
        <f t="shared" ca="1" si="81"/>
        <v>0</v>
      </c>
      <c r="P449" s="3">
        <f t="shared" ca="1" si="81"/>
        <v>0</v>
      </c>
      <c r="Q449" s="3">
        <f t="shared" ca="1" si="81"/>
        <v>0</v>
      </c>
      <c r="R449" s="59" t="str">
        <f t="shared" ca="1" si="72"/>
        <v/>
      </c>
      <c r="S449" s="27" t="str">
        <f t="shared" ca="1" si="73"/>
        <v/>
      </c>
      <c r="T449" s="59" t="str">
        <f t="shared" ca="1" si="74"/>
        <v/>
      </c>
      <c r="U449" s="59" t="str">
        <f t="shared" ca="1" si="75"/>
        <v/>
      </c>
    </row>
    <row r="450" spans="1:21" x14ac:dyDescent="0.25">
      <c r="A450" s="10" t="str">
        <f t="shared" ca="1" si="71"/>
        <v>delete</v>
      </c>
      <c r="B450" s="16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49" t="str" cm="1">
        <f t="array" aca="1" ref="E450" ca="1">IFERROR(IF(_xlfn.XLOOKUP($B450,INDIRECT(SUBSTITUTE("ИсходныеДанные!$где$2:$где$50000","где",$B$4)),INDIRECT(SUBSTITUTE("ИсходныеДанные!$что$2:$что$50000","что",E$4)),"",0,1),"+","-"),"")</f>
        <v/>
      </c>
      <c r="F450" s="3">
        <f t="shared" ca="1" si="81"/>
        <v>0</v>
      </c>
      <c r="G450" s="3">
        <f t="shared" ca="1" si="81"/>
        <v>0</v>
      </c>
      <c r="H450" s="3">
        <f t="shared" ca="1" si="81"/>
        <v>0</v>
      </c>
      <c r="I450" s="3">
        <f t="shared" ca="1" si="81"/>
        <v>0</v>
      </c>
      <c r="J450" s="3">
        <f t="shared" ca="1" si="81"/>
        <v>0</v>
      </c>
      <c r="K450" s="3">
        <f t="shared" ca="1" si="81"/>
        <v>0</v>
      </c>
      <c r="L450" s="3">
        <f t="shared" ca="1" si="81"/>
        <v>0</v>
      </c>
      <c r="M450" s="3">
        <f t="shared" ca="1" si="81"/>
        <v>0</v>
      </c>
      <c r="N450" s="3">
        <f t="shared" ca="1" si="81"/>
        <v>0</v>
      </c>
      <c r="O450" s="3">
        <f t="shared" ca="1" si="81"/>
        <v>0</v>
      </c>
      <c r="P450" s="3">
        <f t="shared" ca="1" si="81"/>
        <v>0</v>
      </c>
      <c r="Q450" s="3">
        <f t="shared" ca="1" si="81"/>
        <v>0</v>
      </c>
      <c r="R450" s="59" t="str">
        <f t="shared" ca="1" si="72"/>
        <v/>
      </c>
      <c r="S450" s="27" t="str">
        <f t="shared" ca="1" si="73"/>
        <v/>
      </c>
      <c r="T450" s="59" t="str">
        <f t="shared" ca="1" si="74"/>
        <v/>
      </c>
      <c r="U450" s="59" t="str">
        <f t="shared" ca="1" si="75"/>
        <v/>
      </c>
    </row>
    <row r="451" spans="1:21" x14ac:dyDescent="0.25">
      <c r="A451" s="10" t="str">
        <f t="shared" ca="1" si="71"/>
        <v>delete</v>
      </c>
      <c r="B451" s="16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49" t="str" cm="1">
        <f t="array" aca="1" ref="E451" ca="1">IFERROR(IF(_xlfn.XLOOKUP($B451,INDIRECT(SUBSTITUTE("ИсходныеДанные!$где$2:$где$50000","где",$B$4)),INDIRECT(SUBSTITUTE("ИсходныеДанные!$что$2:$что$50000","что",E$4)),"",0,1),"+","-"),"")</f>
        <v/>
      </c>
      <c r="F451" s="3">
        <f t="shared" ca="1" si="81"/>
        <v>0</v>
      </c>
      <c r="G451" s="3">
        <f t="shared" ca="1" si="81"/>
        <v>0</v>
      </c>
      <c r="H451" s="3">
        <f t="shared" ca="1" si="81"/>
        <v>0</v>
      </c>
      <c r="I451" s="3">
        <f t="shared" ca="1" si="81"/>
        <v>0</v>
      </c>
      <c r="J451" s="3">
        <f t="shared" ca="1" si="81"/>
        <v>0</v>
      </c>
      <c r="K451" s="3">
        <f t="shared" ca="1" si="81"/>
        <v>0</v>
      </c>
      <c r="L451" s="3">
        <f t="shared" ca="1" si="81"/>
        <v>0</v>
      </c>
      <c r="M451" s="3">
        <f t="shared" ca="1" si="81"/>
        <v>0</v>
      </c>
      <c r="N451" s="3">
        <f t="shared" ca="1" si="81"/>
        <v>0</v>
      </c>
      <c r="O451" s="3">
        <f t="shared" ca="1" si="81"/>
        <v>0</v>
      </c>
      <c r="P451" s="3">
        <f t="shared" ca="1" si="81"/>
        <v>0</v>
      </c>
      <c r="Q451" s="3">
        <f t="shared" ca="1" si="81"/>
        <v>0</v>
      </c>
      <c r="R451" s="59" t="str">
        <f t="shared" ca="1" si="72"/>
        <v/>
      </c>
      <c r="S451" s="27" t="str">
        <f t="shared" ca="1" si="73"/>
        <v/>
      </c>
      <c r="T451" s="59" t="str">
        <f t="shared" ca="1" si="74"/>
        <v/>
      </c>
      <c r="U451" s="59" t="str">
        <f t="shared" ca="1" si="75"/>
        <v/>
      </c>
    </row>
    <row r="452" spans="1:21" x14ac:dyDescent="0.25">
      <c r="A452" s="10" t="str">
        <f t="shared" ca="1" si="71"/>
        <v>delete</v>
      </c>
      <c r="B452" s="16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49" t="str" cm="1">
        <f t="array" aca="1" ref="E452" ca="1">IFERROR(IF(_xlfn.XLOOKUP($B452,INDIRECT(SUBSTITUTE("ИсходныеДанные!$где$2:$где$50000","где",$B$4)),INDIRECT(SUBSTITUTE("ИсходныеДанные!$что$2:$что$50000","что",E$4)),"",0,1),"+","-"),"")</f>
        <v/>
      </c>
      <c r="F452" s="3">
        <f t="shared" ca="1" si="81"/>
        <v>0</v>
      </c>
      <c r="G452" s="3">
        <f t="shared" ca="1" si="81"/>
        <v>0</v>
      </c>
      <c r="H452" s="3">
        <f t="shared" ca="1" si="81"/>
        <v>0</v>
      </c>
      <c r="I452" s="3">
        <f t="shared" ca="1" si="81"/>
        <v>0</v>
      </c>
      <c r="J452" s="3">
        <f t="shared" ca="1" si="81"/>
        <v>0</v>
      </c>
      <c r="K452" s="3">
        <f t="shared" ca="1" si="81"/>
        <v>0</v>
      </c>
      <c r="L452" s="3">
        <f t="shared" ca="1" si="81"/>
        <v>0</v>
      </c>
      <c r="M452" s="3">
        <f t="shared" ca="1" si="81"/>
        <v>0</v>
      </c>
      <c r="N452" s="3">
        <f t="shared" ca="1" si="81"/>
        <v>0</v>
      </c>
      <c r="O452" s="3">
        <f t="shared" ca="1" si="81"/>
        <v>0</v>
      </c>
      <c r="P452" s="3">
        <f t="shared" ca="1" si="81"/>
        <v>0</v>
      </c>
      <c r="Q452" s="3">
        <f t="shared" ca="1" si="81"/>
        <v>0</v>
      </c>
      <c r="R452" s="59" t="str">
        <f t="shared" ca="1" si="72"/>
        <v/>
      </c>
      <c r="S452" s="27" t="str">
        <f t="shared" ca="1" si="73"/>
        <v/>
      </c>
      <c r="T452" s="59" t="str">
        <f t="shared" ca="1" si="74"/>
        <v/>
      </c>
      <c r="U452" s="59" t="str">
        <f t="shared" ca="1" si="75"/>
        <v/>
      </c>
    </row>
    <row r="453" spans="1:21" x14ac:dyDescent="0.25">
      <c r="A453" s="10" t="str">
        <f t="shared" ca="1" si="71"/>
        <v>delete</v>
      </c>
      <c r="B453" s="16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49" t="str" cm="1">
        <f t="array" aca="1" ref="E453" ca="1">IFERROR(IF(_xlfn.XLOOKUP($B453,INDIRECT(SUBSTITUTE("ИсходныеДанные!$где$2:$где$50000","где",$B$4)),INDIRECT(SUBSTITUTE("ИсходныеДанные!$что$2:$что$50000","что",E$4)),"",0,1),"+","-"),"")</f>
        <v/>
      </c>
      <c r="F453" s="3">
        <f t="shared" ca="1" si="81"/>
        <v>0</v>
      </c>
      <c r="G453" s="3">
        <f t="shared" ca="1" si="81"/>
        <v>0</v>
      </c>
      <c r="H453" s="3">
        <f t="shared" ca="1" si="81"/>
        <v>0</v>
      </c>
      <c r="I453" s="3">
        <f t="shared" ca="1" si="81"/>
        <v>0</v>
      </c>
      <c r="J453" s="3">
        <f t="shared" ca="1" si="81"/>
        <v>0</v>
      </c>
      <c r="K453" s="3">
        <f t="shared" ca="1" si="81"/>
        <v>0</v>
      </c>
      <c r="L453" s="3">
        <f t="shared" ca="1" si="81"/>
        <v>0</v>
      </c>
      <c r="M453" s="3">
        <f t="shared" ca="1" si="81"/>
        <v>0</v>
      </c>
      <c r="N453" s="3">
        <f t="shared" ca="1" si="81"/>
        <v>0</v>
      </c>
      <c r="O453" s="3">
        <f t="shared" ca="1" si="81"/>
        <v>0</v>
      </c>
      <c r="P453" s="3">
        <f t="shared" ca="1" si="81"/>
        <v>0</v>
      </c>
      <c r="Q453" s="3">
        <f t="shared" ca="1" si="81"/>
        <v>0</v>
      </c>
      <c r="R453" s="59" t="str">
        <f t="shared" ca="1" si="72"/>
        <v/>
      </c>
      <c r="S453" s="27" t="str">
        <f t="shared" ca="1" si="73"/>
        <v/>
      </c>
      <c r="T453" s="59" t="str">
        <f t="shared" ca="1" si="74"/>
        <v/>
      </c>
      <c r="U453" s="59" t="str">
        <f t="shared" ca="1" si="75"/>
        <v/>
      </c>
    </row>
    <row r="454" spans="1:21" x14ac:dyDescent="0.25">
      <c r="A454" s="10" t="str">
        <f t="shared" ca="1" si="71"/>
        <v>delete</v>
      </c>
      <c r="B454" s="16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49" t="str" cm="1">
        <f t="array" aca="1" ref="E454" ca="1">IFERROR(IF(_xlfn.XLOOKUP($B454,INDIRECT(SUBSTITUTE("ИсходныеДанные!$где$2:$где$50000","где",$B$4)),INDIRECT(SUBSTITUTE("ИсходныеДанные!$что$2:$что$50000","что",E$4)),"",0,1),"+","-"),"")</f>
        <v/>
      </c>
      <c r="F454" s="3">
        <f t="shared" ca="1" si="81"/>
        <v>0</v>
      </c>
      <c r="G454" s="3">
        <f t="shared" ca="1" si="81"/>
        <v>0</v>
      </c>
      <c r="H454" s="3">
        <f t="shared" ca="1" si="81"/>
        <v>0</v>
      </c>
      <c r="I454" s="3">
        <f t="shared" ca="1" si="81"/>
        <v>0</v>
      </c>
      <c r="J454" s="3">
        <f t="shared" ca="1" si="81"/>
        <v>0</v>
      </c>
      <c r="K454" s="3">
        <f t="shared" ca="1" si="81"/>
        <v>0</v>
      </c>
      <c r="L454" s="3">
        <f t="shared" ca="1" si="81"/>
        <v>0</v>
      </c>
      <c r="M454" s="3">
        <f t="shared" ca="1" si="81"/>
        <v>0</v>
      </c>
      <c r="N454" s="3">
        <f t="shared" ca="1" si="81"/>
        <v>0</v>
      </c>
      <c r="O454" s="3">
        <f t="shared" ca="1" si="81"/>
        <v>0</v>
      </c>
      <c r="P454" s="3">
        <f t="shared" ca="1" si="81"/>
        <v>0</v>
      </c>
      <c r="Q454" s="3">
        <f t="shared" ca="1" si="81"/>
        <v>0</v>
      </c>
      <c r="R454" s="59" t="str">
        <f t="shared" ca="1" si="72"/>
        <v/>
      </c>
      <c r="S454" s="27" t="str">
        <f t="shared" ca="1" si="73"/>
        <v/>
      </c>
      <c r="T454" s="59" t="str">
        <f t="shared" ca="1" si="74"/>
        <v/>
      </c>
      <c r="U454" s="59" t="str">
        <f t="shared" ca="1" si="75"/>
        <v/>
      </c>
    </row>
    <row r="455" spans="1:21" x14ac:dyDescent="0.25">
      <c r="A455" s="10" t="str">
        <f t="shared" ca="1" si="71"/>
        <v>delete</v>
      </c>
      <c r="B455" s="16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49" t="str" cm="1">
        <f t="array" aca="1" ref="E455" ca="1">IFERROR(IF(_xlfn.XLOOKUP($B455,INDIRECT(SUBSTITUTE("ИсходныеДанные!$где$2:$где$50000","где",$B$4)),INDIRECT(SUBSTITUTE("ИсходныеДанные!$что$2:$что$50000","что",E$4)),"",0,1),"+","-"),"")</f>
        <v/>
      </c>
      <c r="F455" s="3">
        <f t="shared" ca="1" si="81"/>
        <v>0</v>
      </c>
      <c r="G455" s="3">
        <f t="shared" ca="1" si="81"/>
        <v>0</v>
      </c>
      <c r="H455" s="3">
        <f t="shared" ca="1" si="81"/>
        <v>0</v>
      </c>
      <c r="I455" s="3">
        <f t="shared" ca="1" si="81"/>
        <v>0</v>
      </c>
      <c r="J455" s="3">
        <f t="shared" ca="1" si="81"/>
        <v>0</v>
      </c>
      <c r="K455" s="3">
        <f t="shared" ca="1" si="81"/>
        <v>0</v>
      </c>
      <c r="L455" s="3">
        <f t="shared" ca="1" si="81"/>
        <v>0</v>
      </c>
      <c r="M455" s="3">
        <f t="shared" ca="1" si="81"/>
        <v>0</v>
      </c>
      <c r="N455" s="3">
        <f t="shared" ca="1" si="81"/>
        <v>0</v>
      </c>
      <c r="O455" s="3">
        <f t="shared" ca="1" si="81"/>
        <v>0</v>
      </c>
      <c r="P455" s="3">
        <f t="shared" ca="1" si="81"/>
        <v>0</v>
      </c>
      <c r="Q455" s="3">
        <f t="shared" ca="1" si="81"/>
        <v>0</v>
      </c>
      <c r="R455" s="59" t="str">
        <f t="shared" ca="1" si="72"/>
        <v/>
      </c>
      <c r="S455" s="27" t="str">
        <f t="shared" ca="1" si="73"/>
        <v/>
      </c>
      <c r="T455" s="59" t="str">
        <f t="shared" ca="1" si="74"/>
        <v/>
      </c>
      <c r="U455" s="59" t="str">
        <f t="shared" ca="1" si="75"/>
        <v/>
      </c>
    </row>
    <row r="456" spans="1:21" x14ac:dyDescent="0.25">
      <c r="A456" s="10" t="str">
        <f t="shared" ca="1" si="71"/>
        <v>delete</v>
      </c>
      <c r="B456" s="16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49" t="str" cm="1">
        <f t="array" aca="1" ref="E456" ca="1">IFERROR(IF(_xlfn.XLOOKUP($B456,INDIRECT(SUBSTITUTE("ИсходныеДанные!$где$2:$где$50000","где",$B$4)),INDIRECT(SUBSTITUTE("ИсходныеДанные!$что$2:$что$50000","что",E$4)),"",0,1),"+","-"),"")</f>
        <v/>
      </c>
      <c r="F456" s="3">
        <f t="shared" ca="1" si="81"/>
        <v>0</v>
      </c>
      <c r="G456" s="3">
        <f t="shared" ca="1" si="81"/>
        <v>0</v>
      </c>
      <c r="H456" s="3">
        <f t="shared" ca="1" si="81"/>
        <v>0</v>
      </c>
      <c r="I456" s="3">
        <f t="shared" ca="1" si="81"/>
        <v>0</v>
      </c>
      <c r="J456" s="3">
        <f t="shared" ca="1" si="81"/>
        <v>0</v>
      </c>
      <c r="K456" s="3">
        <f t="shared" ca="1" si="81"/>
        <v>0</v>
      </c>
      <c r="L456" s="3">
        <f t="shared" ca="1" si="81"/>
        <v>0</v>
      </c>
      <c r="M456" s="3">
        <f t="shared" ca="1" si="81"/>
        <v>0</v>
      </c>
      <c r="N456" s="3">
        <f t="shared" ca="1" si="81"/>
        <v>0</v>
      </c>
      <c r="O456" s="3">
        <f t="shared" ca="1" si="81"/>
        <v>0</v>
      </c>
      <c r="P456" s="3">
        <f t="shared" ca="1" si="81"/>
        <v>0</v>
      </c>
      <c r="Q456" s="3">
        <f t="shared" ca="1" si="81"/>
        <v>0</v>
      </c>
      <c r="R456" s="59" t="str">
        <f t="shared" ca="1" si="72"/>
        <v/>
      </c>
      <c r="S456" s="27" t="str">
        <f t="shared" ca="1" si="73"/>
        <v/>
      </c>
      <c r="T456" s="59" t="str">
        <f t="shared" ca="1" si="74"/>
        <v/>
      </c>
      <c r="U456" s="59" t="str">
        <f t="shared" ca="1" si="75"/>
        <v/>
      </c>
    </row>
    <row r="457" spans="1:21" x14ac:dyDescent="0.25">
      <c r="A457" s="10" t="str">
        <f t="shared" ca="1" si="71"/>
        <v>delete</v>
      </c>
      <c r="B457" s="16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49" t="str" cm="1">
        <f t="array" aca="1" ref="E457" ca="1">IFERROR(IF(_xlfn.XLOOKUP($B457,INDIRECT(SUBSTITUTE("ИсходныеДанные!$где$2:$где$50000","где",$B$4)),INDIRECT(SUBSTITUTE("ИсходныеДанные!$что$2:$что$50000","что",E$4)),"",0,1),"+","-"),"")</f>
        <v/>
      </c>
      <c r="F457" s="3">
        <f t="shared" ca="1" si="81"/>
        <v>0</v>
      </c>
      <c r="G457" s="3">
        <f t="shared" ca="1" si="81"/>
        <v>0</v>
      </c>
      <c r="H457" s="3">
        <f t="shared" ca="1" si="81"/>
        <v>0</v>
      </c>
      <c r="I457" s="3">
        <f t="shared" ca="1" si="81"/>
        <v>0</v>
      </c>
      <c r="J457" s="3">
        <f t="shared" ca="1" si="81"/>
        <v>0</v>
      </c>
      <c r="K457" s="3">
        <f t="shared" ca="1" si="81"/>
        <v>0</v>
      </c>
      <c r="L457" s="3">
        <f t="shared" ca="1" si="81"/>
        <v>0</v>
      </c>
      <c r="M457" s="3">
        <f t="shared" ca="1" si="81"/>
        <v>0</v>
      </c>
      <c r="N457" s="3">
        <f t="shared" ca="1" si="81"/>
        <v>0</v>
      </c>
      <c r="O457" s="3">
        <f t="shared" ca="1" si="81"/>
        <v>0</v>
      </c>
      <c r="P457" s="3">
        <f t="shared" ca="1" si="81"/>
        <v>0</v>
      </c>
      <c r="Q457" s="3">
        <f t="shared" ca="1" si="81"/>
        <v>0</v>
      </c>
      <c r="R457" s="59" t="str">
        <f t="shared" ca="1" si="72"/>
        <v/>
      </c>
      <c r="S457" s="27" t="str">
        <f t="shared" ca="1" si="73"/>
        <v/>
      </c>
      <c r="T457" s="59" t="str">
        <f t="shared" ca="1" si="74"/>
        <v/>
      </c>
      <c r="U457" s="59" t="str">
        <f t="shared" ca="1" si="75"/>
        <v/>
      </c>
    </row>
    <row r="458" spans="1:21" x14ac:dyDescent="0.25">
      <c r="A458" s="10" t="str">
        <f t="shared" ref="A458:A521" ca="1" si="82">IF(C458="","delete","")</f>
        <v>delete</v>
      </c>
      <c r="B458" s="16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49" t="str" cm="1">
        <f t="array" aca="1" ref="E458" ca="1">IFERROR(IF(_xlfn.XLOOKUP($B458,INDIRECT(SUBSTITUTE("ИсходныеДанные!$где$2:$где$50000","где",$B$4)),INDIRECT(SUBSTITUTE("ИсходныеДанные!$что$2:$что$50000","что",E$4)),"",0,1),"+","-"),"")</f>
        <v/>
      </c>
      <c r="F458" s="3">
        <f t="shared" ca="1" si="81"/>
        <v>0</v>
      </c>
      <c r="G458" s="3">
        <f t="shared" ca="1" si="81"/>
        <v>0</v>
      </c>
      <c r="H458" s="3">
        <f t="shared" ca="1" si="81"/>
        <v>0</v>
      </c>
      <c r="I458" s="3">
        <f t="shared" ca="1" si="81"/>
        <v>0</v>
      </c>
      <c r="J458" s="3">
        <f t="shared" ca="1" si="81"/>
        <v>0</v>
      </c>
      <c r="K458" s="3">
        <f t="shared" ca="1" si="81"/>
        <v>0</v>
      </c>
      <c r="L458" s="3">
        <f t="shared" ca="1" si="81"/>
        <v>0</v>
      </c>
      <c r="M458" s="3">
        <f t="shared" ca="1" si="81"/>
        <v>0</v>
      </c>
      <c r="N458" s="3">
        <f t="shared" ca="1" si="81"/>
        <v>0</v>
      </c>
      <c r="O458" s="3">
        <f t="shared" ca="1" si="81"/>
        <v>0</v>
      </c>
      <c r="P458" s="3">
        <f t="shared" ca="1" si="81"/>
        <v>0</v>
      </c>
      <c r="Q458" s="3">
        <f t="shared" ca="1" si="81"/>
        <v>0</v>
      </c>
      <c r="R458" s="59" t="str">
        <f t="shared" ref="R458:R521" ca="1" si="83">IF(AND(C458&lt;&gt;"",E458&lt;&gt;"+",E458&lt;&gt;"+",OR(E458=0,F458=0,G458=0,H458=0,I458=0,J458=0,K458=0,L458=0,M458=0,N458=0,O458=0,P458=0)),"(!)","")</f>
        <v/>
      </c>
      <c r="S458" s="27" t="str">
        <f t="shared" ref="S458:S521" ca="1" si="84">IF(AND(C458&lt;&gt;"",E458&lt;&gt;"+",OR(F458&lt;$S$6,G458&lt;$S$6,H458&lt;$S$6,I458&lt;$S$6,J458&lt;$S$6,K458&lt;$S$6,L458&lt;$S$6,M458&lt;$S$6,N458&lt;$S$6,O458&lt;$S$6,P458&lt;$S$6,Q458&lt;$S$6)),"(!)","")</f>
        <v/>
      </c>
      <c r="T458" s="59" t="str">
        <f t="shared" ref="T458:T521" ca="1" si="85">IF(AND(C458&lt;&gt;"",E458&lt;&gt;"+",AND(F458&gt;=$S$6,F458&lt;=$U$6),AND(G458&gt;=$S$6,G458&lt;=$U$6),AND(H458&gt;=$S$6,H458&lt;=$U$6),AND(I458&gt;=$S$6,I458&lt;=$U$6),AND(J458&gt;=$S$6,J458&lt;=$U$6),AND(K458&gt;=$S$6,K458&lt;=$U$6),AND(L458&gt;=$S$6,L458&lt;=$U$6),AND(M458&gt;=$S$6,M458&lt;=$U$6),AND(N458&gt;=$S$6,N458&lt;=$U$6),AND(O458&gt;=$S$6,O458&lt;=$U$6),AND(P458&gt;=$S$6,P458&lt;=$U$6),AND(Q458&gt;=$S$6,Q458&lt;=$U$6)),"(!)","")</f>
        <v/>
      </c>
      <c r="U458" s="59" t="str">
        <f t="shared" ref="U458:U521" ca="1" si="86">IF(AND(C458&lt;&gt;"",E458&lt;&gt;"+",OR(F458&gt;$U$6,G458&gt;$U$6,H458&gt;$U$6,I458&gt;$U$6,J458&gt;$U$6,K458&gt;$U$6,L458&gt;$U$6,M458&gt;$U$6,N458&gt;$U$6,O458&gt;$U$6,P458&gt;$U$6,Q458&gt;$U$6)),"(!)","")</f>
        <v/>
      </c>
    </row>
    <row r="459" spans="1:21" x14ac:dyDescent="0.25">
      <c r="A459" s="10" t="str">
        <f t="shared" ca="1" si="82"/>
        <v>delete</v>
      </c>
      <c r="B459" s="16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49" t="str" cm="1">
        <f t="array" aca="1" ref="E459" ca="1">IFERROR(IF(_xlfn.XLOOKUP($B459,INDIRECT(SUBSTITUTE("ИсходныеДанные!$где$2:$где$50000","где",$B$4)),INDIRECT(SUBSTITUTE("ИсходныеДанные!$что$2:$что$50000","что",E$4)),"",0,1),"+","-"),"")</f>
        <v/>
      </c>
      <c r="F459" s="3">
        <f t="shared" ref="F459:Q468" ca="1" si="87">IF($B459&lt;&gt;"",SUMIF(INDIRECT("ИсходныеДанные!$"&amp;$F$4&amp;"$2:$"&amp;$F$4&amp;"$50000"),$B459&amp;"#"&amp;F$6,INDIRECT("ИсходныеДанные!$J$2:$J$50000")),0)</f>
        <v>0</v>
      </c>
      <c r="G459" s="3">
        <f t="shared" ca="1" si="87"/>
        <v>0</v>
      </c>
      <c r="H459" s="3">
        <f t="shared" ca="1" si="87"/>
        <v>0</v>
      </c>
      <c r="I459" s="3">
        <f t="shared" ca="1" si="87"/>
        <v>0</v>
      </c>
      <c r="J459" s="3">
        <f t="shared" ca="1" si="87"/>
        <v>0</v>
      </c>
      <c r="K459" s="3">
        <f t="shared" ca="1" si="87"/>
        <v>0</v>
      </c>
      <c r="L459" s="3">
        <f t="shared" ca="1" si="87"/>
        <v>0</v>
      </c>
      <c r="M459" s="3">
        <f t="shared" ca="1" si="87"/>
        <v>0</v>
      </c>
      <c r="N459" s="3">
        <f t="shared" ca="1" si="87"/>
        <v>0</v>
      </c>
      <c r="O459" s="3">
        <f t="shared" ca="1" si="87"/>
        <v>0</v>
      </c>
      <c r="P459" s="3">
        <f t="shared" ca="1" si="87"/>
        <v>0</v>
      </c>
      <c r="Q459" s="3">
        <f t="shared" ca="1" si="87"/>
        <v>0</v>
      </c>
      <c r="R459" s="59" t="str">
        <f t="shared" ca="1" si="83"/>
        <v/>
      </c>
      <c r="S459" s="27" t="str">
        <f t="shared" ca="1" si="84"/>
        <v/>
      </c>
      <c r="T459" s="59" t="str">
        <f t="shared" ca="1" si="85"/>
        <v/>
      </c>
      <c r="U459" s="59" t="str">
        <f t="shared" ca="1" si="86"/>
        <v/>
      </c>
    </row>
    <row r="460" spans="1:21" x14ac:dyDescent="0.25">
      <c r="A460" s="10" t="str">
        <f t="shared" ca="1" si="82"/>
        <v>delete</v>
      </c>
      <c r="B460" s="16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49" t="str" cm="1">
        <f t="array" aca="1" ref="E460" ca="1">IFERROR(IF(_xlfn.XLOOKUP($B460,INDIRECT(SUBSTITUTE("ИсходныеДанные!$где$2:$где$50000","где",$B$4)),INDIRECT(SUBSTITUTE("ИсходныеДанные!$что$2:$что$50000","что",E$4)),"",0,1),"+","-"),"")</f>
        <v/>
      </c>
      <c r="F460" s="3">
        <f t="shared" ca="1" si="87"/>
        <v>0</v>
      </c>
      <c r="G460" s="3">
        <f t="shared" ca="1" si="87"/>
        <v>0</v>
      </c>
      <c r="H460" s="3">
        <f t="shared" ca="1" si="87"/>
        <v>0</v>
      </c>
      <c r="I460" s="3">
        <f t="shared" ca="1" si="87"/>
        <v>0</v>
      </c>
      <c r="J460" s="3">
        <f t="shared" ca="1" si="87"/>
        <v>0</v>
      </c>
      <c r="K460" s="3">
        <f t="shared" ca="1" si="87"/>
        <v>0</v>
      </c>
      <c r="L460" s="3">
        <f t="shared" ca="1" si="87"/>
        <v>0</v>
      </c>
      <c r="M460" s="3">
        <f t="shared" ca="1" si="87"/>
        <v>0</v>
      </c>
      <c r="N460" s="3">
        <f t="shared" ca="1" si="87"/>
        <v>0</v>
      </c>
      <c r="O460" s="3">
        <f t="shared" ca="1" si="87"/>
        <v>0</v>
      </c>
      <c r="P460" s="3">
        <f t="shared" ca="1" si="87"/>
        <v>0</v>
      </c>
      <c r="Q460" s="3">
        <f t="shared" ca="1" si="87"/>
        <v>0</v>
      </c>
      <c r="R460" s="59" t="str">
        <f t="shared" ca="1" si="83"/>
        <v/>
      </c>
      <c r="S460" s="27" t="str">
        <f t="shared" ca="1" si="84"/>
        <v/>
      </c>
      <c r="T460" s="59" t="str">
        <f t="shared" ca="1" si="85"/>
        <v/>
      </c>
      <c r="U460" s="59" t="str">
        <f t="shared" ca="1" si="86"/>
        <v/>
      </c>
    </row>
    <row r="461" spans="1:21" x14ac:dyDescent="0.25">
      <c r="A461" s="10" t="str">
        <f t="shared" ca="1" si="82"/>
        <v>delete</v>
      </c>
      <c r="B461" s="16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49" t="str" cm="1">
        <f t="array" aca="1" ref="E461" ca="1">IFERROR(IF(_xlfn.XLOOKUP($B461,INDIRECT(SUBSTITUTE("ИсходныеДанные!$где$2:$где$50000","где",$B$4)),INDIRECT(SUBSTITUTE("ИсходныеДанные!$что$2:$что$50000","что",E$4)),"",0,1),"+","-"),"")</f>
        <v/>
      </c>
      <c r="F461" s="3">
        <f t="shared" ca="1" si="87"/>
        <v>0</v>
      </c>
      <c r="G461" s="3">
        <f t="shared" ca="1" si="87"/>
        <v>0</v>
      </c>
      <c r="H461" s="3">
        <f t="shared" ca="1" si="87"/>
        <v>0</v>
      </c>
      <c r="I461" s="3">
        <f t="shared" ca="1" si="87"/>
        <v>0</v>
      </c>
      <c r="J461" s="3">
        <f t="shared" ca="1" si="87"/>
        <v>0</v>
      </c>
      <c r="K461" s="3">
        <f t="shared" ca="1" si="87"/>
        <v>0</v>
      </c>
      <c r="L461" s="3">
        <f t="shared" ca="1" si="87"/>
        <v>0</v>
      </c>
      <c r="M461" s="3">
        <f t="shared" ca="1" si="87"/>
        <v>0</v>
      </c>
      <c r="N461" s="3">
        <f t="shared" ca="1" si="87"/>
        <v>0</v>
      </c>
      <c r="O461" s="3">
        <f t="shared" ca="1" si="87"/>
        <v>0</v>
      </c>
      <c r="P461" s="3">
        <f t="shared" ca="1" si="87"/>
        <v>0</v>
      </c>
      <c r="Q461" s="3">
        <f t="shared" ca="1" si="87"/>
        <v>0</v>
      </c>
      <c r="R461" s="59" t="str">
        <f t="shared" ca="1" si="83"/>
        <v/>
      </c>
      <c r="S461" s="27" t="str">
        <f t="shared" ca="1" si="84"/>
        <v/>
      </c>
      <c r="T461" s="59" t="str">
        <f t="shared" ca="1" si="85"/>
        <v/>
      </c>
      <c r="U461" s="59" t="str">
        <f t="shared" ca="1" si="86"/>
        <v/>
      </c>
    </row>
    <row r="462" spans="1:21" x14ac:dyDescent="0.25">
      <c r="A462" s="10" t="str">
        <f t="shared" ca="1" si="82"/>
        <v>delete</v>
      </c>
      <c r="B462" s="16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49" t="str" cm="1">
        <f t="array" aca="1" ref="E462" ca="1">IFERROR(IF(_xlfn.XLOOKUP($B462,INDIRECT(SUBSTITUTE("ИсходныеДанные!$где$2:$где$50000","где",$B$4)),INDIRECT(SUBSTITUTE("ИсходныеДанные!$что$2:$что$50000","что",E$4)),"",0,1),"+","-"),"")</f>
        <v/>
      </c>
      <c r="F462" s="3">
        <f t="shared" ca="1" si="87"/>
        <v>0</v>
      </c>
      <c r="G462" s="3">
        <f t="shared" ca="1" si="87"/>
        <v>0</v>
      </c>
      <c r="H462" s="3">
        <f t="shared" ca="1" si="87"/>
        <v>0</v>
      </c>
      <c r="I462" s="3">
        <f t="shared" ca="1" si="87"/>
        <v>0</v>
      </c>
      <c r="J462" s="3">
        <f t="shared" ca="1" si="87"/>
        <v>0</v>
      </c>
      <c r="K462" s="3">
        <f t="shared" ca="1" si="87"/>
        <v>0</v>
      </c>
      <c r="L462" s="3">
        <f t="shared" ca="1" si="87"/>
        <v>0</v>
      </c>
      <c r="M462" s="3">
        <f t="shared" ca="1" si="87"/>
        <v>0</v>
      </c>
      <c r="N462" s="3">
        <f t="shared" ca="1" si="87"/>
        <v>0</v>
      </c>
      <c r="O462" s="3">
        <f t="shared" ca="1" si="87"/>
        <v>0</v>
      </c>
      <c r="P462" s="3">
        <f t="shared" ca="1" si="87"/>
        <v>0</v>
      </c>
      <c r="Q462" s="3">
        <f t="shared" ca="1" si="87"/>
        <v>0</v>
      </c>
      <c r="R462" s="59" t="str">
        <f t="shared" ca="1" si="83"/>
        <v/>
      </c>
      <c r="S462" s="27" t="str">
        <f t="shared" ca="1" si="84"/>
        <v/>
      </c>
      <c r="T462" s="59" t="str">
        <f t="shared" ca="1" si="85"/>
        <v/>
      </c>
      <c r="U462" s="59" t="str">
        <f t="shared" ca="1" si="86"/>
        <v/>
      </c>
    </row>
    <row r="463" spans="1:21" x14ac:dyDescent="0.25">
      <c r="A463" s="10" t="str">
        <f t="shared" ca="1" si="82"/>
        <v>delete</v>
      </c>
      <c r="B463" s="16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49" t="str" cm="1">
        <f t="array" aca="1" ref="E463" ca="1">IFERROR(IF(_xlfn.XLOOKUP($B463,INDIRECT(SUBSTITUTE("ИсходныеДанные!$где$2:$где$50000","где",$B$4)),INDIRECT(SUBSTITUTE("ИсходныеДанные!$что$2:$что$50000","что",E$4)),"",0,1),"+","-"),"")</f>
        <v/>
      </c>
      <c r="F463" s="3">
        <f t="shared" ca="1" si="87"/>
        <v>0</v>
      </c>
      <c r="G463" s="3">
        <f t="shared" ca="1" si="87"/>
        <v>0</v>
      </c>
      <c r="H463" s="3">
        <f t="shared" ca="1" si="87"/>
        <v>0</v>
      </c>
      <c r="I463" s="3">
        <f t="shared" ca="1" si="87"/>
        <v>0</v>
      </c>
      <c r="J463" s="3">
        <f t="shared" ca="1" si="87"/>
        <v>0</v>
      </c>
      <c r="K463" s="3">
        <f t="shared" ca="1" si="87"/>
        <v>0</v>
      </c>
      <c r="L463" s="3">
        <f t="shared" ca="1" si="87"/>
        <v>0</v>
      </c>
      <c r="M463" s="3">
        <f t="shared" ca="1" si="87"/>
        <v>0</v>
      </c>
      <c r="N463" s="3">
        <f t="shared" ca="1" si="87"/>
        <v>0</v>
      </c>
      <c r="O463" s="3">
        <f t="shared" ca="1" si="87"/>
        <v>0</v>
      </c>
      <c r="P463" s="3">
        <f t="shared" ca="1" si="87"/>
        <v>0</v>
      </c>
      <c r="Q463" s="3">
        <f t="shared" ca="1" si="87"/>
        <v>0</v>
      </c>
      <c r="R463" s="59" t="str">
        <f t="shared" ca="1" si="83"/>
        <v/>
      </c>
      <c r="S463" s="27" t="str">
        <f t="shared" ca="1" si="84"/>
        <v/>
      </c>
      <c r="T463" s="59" t="str">
        <f t="shared" ca="1" si="85"/>
        <v/>
      </c>
      <c r="U463" s="59" t="str">
        <f t="shared" ca="1" si="86"/>
        <v/>
      </c>
    </row>
    <row r="464" spans="1:21" x14ac:dyDescent="0.25">
      <c r="A464" s="10" t="str">
        <f t="shared" ca="1" si="82"/>
        <v>delete</v>
      </c>
      <c r="B464" s="16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49" t="str" cm="1">
        <f t="array" aca="1" ref="E464" ca="1">IFERROR(IF(_xlfn.XLOOKUP($B464,INDIRECT(SUBSTITUTE("ИсходныеДанные!$где$2:$где$50000","где",$B$4)),INDIRECT(SUBSTITUTE("ИсходныеДанные!$что$2:$что$50000","что",E$4)),"",0,1),"+","-"),"")</f>
        <v/>
      </c>
      <c r="F464" s="3">
        <f t="shared" ca="1" si="87"/>
        <v>0</v>
      </c>
      <c r="G464" s="3">
        <f t="shared" ca="1" si="87"/>
        <v>0</v>
      </c>
      <c r="H464" s="3">
        <f t="shared" ca="1" si="87"/>
        <v>0</v>
      </c>
      <c r="I464" s="3">
        <f t="shared" ca="1" si="87"/>
        <v>0</v>
      </c>
      <c r="J464" s="3">
        <f t="shared" ca="1" si="87"/>
        <v>0</v>
      </c>
      <c r="K464" s="3">
        <f t="shared" ca="1" si="87"/>
        <v>0</v>
      </c>
      <c r="L464" s="3">
        <f t="shared" ca="1" si="87"/>
        <v>0</v>
      </c>
      <c r="M464" s="3">
        <f t="shared" ca="1" si="87"/>
        <v>0</v>
      </c>
      <c r="N464" s="3">
        <f t="shared" ca="1" si="87"/>
        <v>0</v>
      </c>
      <c r="O464" s="3">
        <f t="shared" ca="1" si="87"/>
        <v>0</v>
      </c>
      <c r="P464" s="3">
        <f t="shared" ca="1" si="87"/>
        <v>0</v>
      </c>
      <c r="Q464" s="3">
        <f t="shared" ca="1" si="87"/>
        <v>0</v>
      </c>
      <c r="R464" s="59" t="str">
        <f t="shared" ca="1" si="83"/>
        <v/>
      </c>
      <c r="S464" s="27" t="str">
        <f t="shared" ca="1" si="84"/>
        <v/>
      </c>
      <c r="T464" s="59" t="str">
        <f t="shared" ca="1" si="85"/>
        <v/>
      </c>
      <c r="U464" s="59" t="str">
        <f t="shared" ca="1" si="86"/>
        <v/>
      </c>
    </row>
    <row r="465" spans="1:21" x14ac:dyDescent="0.25">
      <c r="A465" s="10" t="str">
        <f t="shared" ca="1" si="82"/>
        <v>delete</v>
      </c>
      <c r="B465" s="16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49" t="str" cm="1">
        <f t="array" aca="1" ref="E465" ca="1">IFERROR(IF(_xlfn.XLOOKUP($B465,INDIRECT(SUBSTITUTE("ИсходныеДанные!$где$2:$где$50000","где",$B$4)),INDIRECT(SUBSTITUTE("ИсходныеДанные!$что$2:$что$50000","что",E$4)),"",0,1),"+","-"),"")</f>
        <v/>
      </c>
      <c r="F465" s="3">
        <f t="shared" ca="1" si="87"/>
        <v>0</v>
      </c>
      <c r="G465" s="3">
        <f t="shared" ca="1" si="87"/>
        <v>0</v>
      </c>
      <c r="H465" s="3">
        <f t="shared" ca="1" si="87"/>
        <v>0</v>
      </c>
      <c r="I465" s="3">
        <f t="shared" ca="1" si="87"/>
        <v>0</v>
      </c>
      <c r="J465" s="3">
        <f t="shared" ca="1" si="87"/>
        <v>0</v>
      </c>
      <c r="K465" s="3">
        <f t="shared" ca="1" si="87"/>
        <v>0</v>
      </c>
      <c r="L465" s="3">
        <f t="shared" ca="1" si="87"/>
        <v>0</v>
      </c>
      <c r="M465" s="3">
        <f t="shared" ca="1" si="87"/>
        <v>0</v>
      </c>
      <c r="N465" s="3">
        <f t="shared" ca="1" si="87"/>
        <v>0</v>
      </c>
      <c r="O465" s="3">
        <f t="shared" ca="1" si="87"/>
        <v>0</v>
      </c>
      <c r="P465" s="3">
        <f t="shared" ca="1" si="87"/>
        <v>0</v>
      </c>
      <c r="Q465" s="3">
        <f t="shared" ca="1" si="87"/>
        <v>0</v>
      </c>
      <c r="R465" s="59" t="str">
        <f t="shared" ca="1" si="83"/>
        <v/>
      </c>
      <c r="S465" s="27" t="str">
        <f t="shared" ca="1" si="84"/>
        <v/>
      </c>
      <c r="T465" s="59" t="str">
        <f t="shared" ca="1" si="85"/>
        <v/>
      </c>
      <c r="U465" s="59" t="str">
        <f t="shared" ca="1" si="86"/>
        <v/>
      </c>
    </row>
    <row r="466" spans="1:21" x14ac:dyDescent="0.25">
      <c r="A466" s="10" t="str">
        <f t="shared" ca="1" si="82"/>
        <v>delete</v>
      </c>
      <c r="B466" s="16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49" t="str" cm="1">
        <f t="array" aca="1" ref="E466" ca="1">IFERROR(IF(_xlfn.XLOOKUP($B466,INDIRECT(SUBSTITUTE("ИсходныеДанные!$где$2:$где$50000","где",$B$4)),INDIRECT(SUBSTITUTE("ИсходныеДанные!$что$2:$что$50000","что",E$4)),"",0,1),"+","-"),"")</f>
        <v/>
      </c>
      <c r="F466" s="3">
        <f t="shared" ca="1" si="87"/>
        <v>0</v>
      </c>
      <c r="G466" s="3">
        <f t="shared" ca="1" si="87"/>
        <v>0</v>
      </c>
      <c r="H466" s="3">
        <f t="shared" ca="1" si="87"/>
        <v>0</v>
      </c>
      <c r="I466" s="3">
        <f t="shared" ca="1" si="87"/>
        <v>0</v>
      </c>
      <c r="J466" s="3">
        <f t="shared" ca="1" si="87"/>
        <v>0</v>
      </c>
      <c r="K466" s="3">
        <f t="shared" ca="1" si="87"/>
        <v>0</v>
      </c>
      <c r="L466" s="3">
        <f t="shared" ca="1" si="87"/>
        <v>0</v>
      </c>
      <c r="M466" s="3">
        <f t="shared" ca="1" si="87"/>
        <v>0</v>
      </c>
      <c r="N466" s="3">
        <f t="shared" ca="1" si="87"/>
        <v>0</v>
      </c>
      <c r="O466" s="3">
        <f t="shared" ca="1" si="87"/>
        <v>0</v>
      </c>
      <c r="P466" s="3">
        <f t="shared" ca="1" si="87"/>
        <v>0</v>
      </c>
      <c r="Q466" s="3">
        <f t="shared" ca="1" si="87"/>
        <v>0</v>
      </c>
      <c r="R466" s="59" t="str">
        <f t="shared" ca="1" si="83"/>
        <v/>
      </c>
      <c r="S466" s="27" t="str">
        <f t="shared" ca="1" si="84"/>
        <v/>
      </c>
      <c r="T466" s="59" t="str">
        <f t="shared" ca="1" si="85"/>
        <v/>
      </c>
      <c r="U466" s="59" t="str">
        <f t="shared" ca="1" si="86"/>
        <v/>
      </c>
    </row>
    <row r="467" spans="1:21" x14ac:dyDescent="0.25">
      <c r="A467" s="10" t="str">
        <f t="shared" ca="1" si="82"/>
        <v>delete</v>
      </c>
      <c r="B467" s="16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49" t="str" cm="1">
        <f t="array" aca="1" ref="E467" ca="1">IFERROR(IF(_xlfn.XLOOKUP($B467,INDIRECT(SUBSTITUTE("ИсходныеДанные!$где$2:$где$50000","где",$B$4)),INDIRECT(SUBSTITUTE("ИсходныеДанные!$что$2:$что$50000","что",E$4)),"",0,1),"+","-"),"")</f>
        <v/>
      </c>
      <c r="F467" s="3">
        <f t="shared" ca="1" si="87"/>
        <v>0</v>
      </c>
      <c r="G467" s="3">
        <f t="shared" ca="1" si="87"/>
        <v>0</v>
      </c>
      <c r="H467" s="3">
        <f t="shared" ca="1" si="87"/>
        <v>0</v>
      </c>
      <c r="I467" s="3">
        <f t="shared" ca="1" si="87"/>
        <v>0</v>
      </c>
      <c r="J467" s="3">
        <f t="shared" ca="1" si="87"/>
        <v>0</v>
      </c>
      <c r="K467" s="3">
        <f t="shared" ca="1" si="87"/>
        <v>0</v>
      </c>
      <c r="L467" s="3">
        <f t="shared" ca="1" si="87"/>
        <v>0</v>
      </c>
      <c r="M467" s="3">
        <f t="shared" ca="1" si="87"/>
        <v>0</v>
      </c>
      <c r="N467" s="3">
        <f t="shared" ca="1" si="87"/>
        <v>0</v>
      </c>
      <c r="O467" s="3">
        <f t="shared" ca="1" si="87"/>
        <v>0</v>
      </c>
      <c r="P467" s="3">
        <f t="shared" ca="1" si="87"/>
        <v>0</v>
      </c>
      <c r="Q467" s="3">
        <f t="shared" ca="1" si="87"/>
        <v>0</v>
      </c>
      <c r="R467" s="59" t="str">
        <f t="shared" ca="1" si="83"/>
        <v/>
      </c>
      <c r="S467" s="27" t="str">
        <f t="shared" ca="1" si="84"/>
        <v/>
      </c>
      <c r="T467" s="59" t="str">
        <f t="shared" ca="1" si="85"/>
        <v/>
      </c>
      <c r="U467" s="59" t="str">
        <f t="shared" ca="1" si="86"/>
        <v/>
      </c>
    </row>
    <row r="468" spans="1:21" x14ac:dyDescent="0.25">
      <c r="A468" s="10" t="str">
        <f t="shared" ca="1" si="82"/>
        <v>delete</v>
      </c>
      <c r="B468" s="16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49" t="str" cm="1">
        <f t="array" aca="1" ref="E468" ca="1">IFERROR(IF(_xlfn.XLOOKUP($B468,INDIRECT(SUBSTITUTE("ИсходныеДанные!$где$2:$где$50000","где",$B$4)),INDIRECT(SUBSTITUTE("ИсходныеДанные!$что$2:$что$50000","что",E$4)),"",0,1),"+","-"),"")</f>
        <v/>
      </c>
      <c r="F468" s="3">
        <f t="shared" ca="1" si="87"/>
        <v>0</v>
      </c>
      <c r="G468" s="3">
        <f t="shared" ca="1" si="87"/>
        <v>0</v>
      </c>
      <c r="H468" s="3">
        <f t="shared" ca="1" si="87"/>
        <v>0</v>
      </c>
      <c r="I468" s="3">
        <f t="shared" ca="1" si="87"/>
        <v>0</v>
      </c>
      <c r="J468" s="3">
        <f t="shared" ca="1" si="87"/>
        <v>0</v>
      </c>
      <c r="K468" s="3">
        <f t="shared" ca="1" si="87"/>
        <v>0</v>
      </c>
      <c r="L468" s="3">
        <f t="shared" ca="1" si="87"/>
        <v>0</v>
      </c>
      <c r="M468" s="3">
        <f t="shared" ca="1" si="87"/>
        <v>0</v>
      </c>
      <c r="N468" s="3">
        <f t="shared" ca="1" si="87"/>
        <v>0</v>
      </c>
      <c r="O468" s="3">
        <f t="shared" ca="1" si="87"/>
        <v>0</v>
      </c>
      <c r="P468" s="3">
        <f t="shared" ca="1" si="87"/>
        <v>0</v>
      </c>
      <c r="Q468" s="3">
        <f t="shared" ca="1" si="87"/>
        <v>0</v>
      </c>
      <c r="R468" s="59" t="str">
        <f t="shared" ca="1" si="83"/>
        <v/>
      </c>
      <c r="S468" s="27" t="str">
        <f t="shared" ca="1" si="84"/>
        <v/>
      </c>
      <c r="T468" s="59" t="str">
        <f t="shared" ca="1" si="85"/>
        <v/>
      </c>
      <c r="U468" s="59" t="str">
        <f t="shared" ca="1" si="86"/>
        <v/>
      </c>
    </row>
    <row r="469" spans="1:21" x14ac:dyDescent="0.25">
      <c r="A469" s="10" t="str">
        <f t="shared" ca="1" si="82"/>
        <v>delete</v>
      </c>
      <c r="B469" s="16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49" t="str" cm="1">
        <f t="array" aca="1" ref="E469" ca="1">IFERROR(IF(_xlfn.XLOOKUP($B469,INDIRECT(SUBSTITUTE("ИсходныеДанные!$где$2:$где$50000","где",$B$4)),INDIRECT(SUBSTITUTE("ИсходныеДанные!$что$2:$что$50000","что",E$4)),"",0,1),"+","-"),"")</f>
        <v/>
      </c>
      <c r="F469" s="3">
        <f t="shared" ref="F469:Q478" ca="1" si="88">IF($B469&lt;&gt;"",SUMIF(INDIRECT("ИсходныеДанные!$"&amp;$F$4&amp;"$2:$"&amp;$F$4&amp;"$50000"),$B469&amp;"#"&amp;F$6,INDIRECT("ИсходныеДанные!$J$2:$J$50000")),0)</f>
        <v>0</v>
      </c>
      <c r="G469" s="3">
        <f t="shared" ca="1" si="88"/>
        <v>0</v>
      </c>
      <c r="H469" s="3">
        <f t="shared" ca="1" si="88"/>
        <v>0</v>
      </c>
      <c r="I469" s="3">
        <f t="shared" ca="1" si="88"/>
        <v>0</v>
      </c>
      <c r="J469" s="3">
        <f t="shared" ca="1" si="88"/>
        <v>0</v>
      </c>
      <c r="K469" s="3">
        <f t="shared" ca="1" si="88"/>
        <v>0</v>
      </c>
      <c r="L469" s="3">
        <f t="shared" ca="1" si="88"/>
        <v>0</v>
      </c>
      <c r="M469" s="3">
        <f t="shared" ca="1" si="88"/>
        <v>0</v>
      </c>
      <c r="N469" s="3">
        <f t="shared" ca="1" si="88"/>
        <v>0</v>
      </c>
      <c r="O469" s="3">
        <f t="shared" ca="1" si="88"/>
        <v>0</v>
      </c>
      <c r="P469" s="3">
        <f t="shared" ca="1" si="88"/>
        <v>0</v>
      </c>
      <c r="Q469" s="3">
        <f t="shared" ca="1" si="88"/>
        <v>0</v>
      </c>
      <c r="R469" s="59" t="str">
        <f t="shared" ca="1" si="83"/>
        <v/>
      </c>
      <c r="S469" s="27" t="str">
        <f t="shared" ca="1" si="84"/>
        <v/>
      </c>
      <c r="T469" s="59" t="str">
        <f t="shared" ca="1" si="85"/>
        <v/>
      </c>
      <c r="U469" s="59" t="str">
        <f t="shared" ca="1" si="86"/>
        <v/>
      </c>
    </row>
    <row r="470" spans="1:21" x14ac:dyDescent="0.25">
      <c r="A470" s="10" t="str">
        <f t="shared" ca="1" si="82"/>
        <v>delete</v>
      </c>
      <c r="B470" s="16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49" t="str" cm="1">
        <f t="array" aca="1" ref="E470" ca="1">IFERROR(IF(_xlfn.XLOOKUP($B470,INDIRECT(SUBSTITUTE("ИсходныеДанные!$где$2:$где$50000","где",$B$4)),INDIRECT(SUBSTITUTE("ИсходныеДанные!$что$2:$что$50000","что",E$4)),"",0,1),"+","-"),"")</f>
        <v/>
      </c>
      <c r="F470" s="3">
        <f t="shared" ca="1" si="88"/>
        <v>0</v>
      </c>
      <c r="G470" s="3">
        <f t="shared" ca="1" si="88"/>
        <v>0</v>
      </c>
      <c r="H470" s="3">
        <f t="shared" ca="1" si="88"/>
        <v>0</v>
      </c>
      <c r="I470" s="3">
        <f t="shared" ca="1" si="88"/>
        <v>0</v>
      </c>
      <c r="J470" s="3">
        <f t="shared" ca="1" si="88"/>
        <v>0</v>
      </c>
      <c r="K470" s="3">
        <f t="shared" ca="1" si="88"/>
        <v>0</v>
      </c>
      <c r="L470" s="3">
        <f t="shared" ca="1" si="88"/>
        <v>0</v>
      </c>
      <c r="M470" s="3">
        <f t="shared" ca="1" si="88"/>
        <v>0</v>
      </c>
      <c r="N470" s="3">
        <f t="shared" ca="1" si="88"/>
        <v>0</v>
      </c>
      <c r="O470" s="3">
        <f t="shared" ca="1" si="88"/>
        <v>0</v>
      </c>
      <c r="P470" s="3">
        <f t="shared" ca="1" si="88"/>
        <v>0</v>
      </c>
      <c r="Q470" s="3">
        <f t="shared" ca="1" si="88"/>
        <v>0</v>
      </c>
      <c r="R470" s="59" t="str">
        <f t="shared" ca="1" si="83"/>
        <v/>
      </c>
      <c r="S470" s="27" t="str">
        <f t="shared" ca="1" si="84"/>
        <v/>
      </c>
      <c r="T470" s="59" t="str">
        <f t="shared" ca="1" si="85"/>
        <v/>
      </c>
      <c r="U470" s="59" t="str">
        <f t="shared" ca="1" si="86"/>
        <v/>
      </c>
    </row>
    <row r="471" spans="1:21" x14ac:dyDescent="0.25">
      <c r="A471" s="10" t="str">
        <f t="shared" ca="1" si="82"/>
        <v>delete</v>
      </c>
      <c r="B471" s="16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49" t="str" cm="1">
        <f t="array" aca="1" ref="E471" ca="1">IFERROR(IF(_xlfn.XLOOKUP($B471,INDIRECT(SUBSTITUTE("ИсходныеДанные!$где$2:$где$50000","где",$B$4)),INDIRECT(SUBSTITUTE("ИсходныеДанные!$что$2:$что$50000","что",E$4)),"",0,1),"+","-"),"")</f>
        <v/>
      </c>
      <c r="F471" s="3">
        <f t="shared" ca="1" si="88"/>
        <v>0</v>
      </c>
      <c r="G471" s="3">
        <f t="shared" ca="1" si="88"/>
        <v>0</v>
      </c>
      <c r="H471" s="3">
        <f t="shared" ca="1" si="88"/>
        <v>0</v>
      </c>
      <c r="I471" s="3">
        <f t="shared" ca="1" si="88"/>
        <v>0</v>
      </c>
      <c r="J471" s="3">
        <f t="shared" ca="1" si="88"/>
        <v>0</v>
      </c>
      <c r="K471" s="3">
        <f t="shared" ca="1" si="88"/>
        <v>0</v>
      </c>
      <c r="L471" s="3">
        <f t="shared" ca="1" si="88"/>
        <v>0</v>
      </c>
      <c r="M471" s="3">
        <f t="shared" ca="1" si="88"/>
        <v>0</v>
      </c>
      <c r="N471" s="3">
        <f t="shared" ca="1" si="88"/>
        <v>0</v>
      </c>
      <c r="O471" s="3">
        <f t="shared" ca="1" si="88"/>
        <v>0</v>
      </c>
      <c r="P471" s="3">
        <f t="shared" ca="1" si="88"/>
        <v>0</v>
      </c>
      <c r="Q471" s="3">
        <f t="shared" ca="1" si="88"/>
        <v>0</v>
      </c>
      <c r="R471" s="59" t="str">
        <f t="shared" ca="1" si="83"/>
        <v/>
      </c>
      <c r="S471" s="27" t="str">
        <f t="shared" ca="1" si="84"/>
        <v/>
      </c>
      <c r="T471" s="59" t="str">
        <f t="shared" ca="1" si="85"/>
        <v/>
      </c>
      <c r="U471" s="59" t="str">
        <f t="shared" ca="1" si="86"/>
        <v/>
      </c>
    </row>
    <row r="472" spans="1:21" x14ac:dyDescent="0.25">
      <c r="A472" s="10" t="str">
        <f t="shared" ca="1" si="82"/>
        <v>delete</v>
      </c>
      <c r="B472" s="16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49" t="str" cm="1">
        <f t="array" aca="1" ref="E472" ca="1">IFERROR(IF(_xlfn.XLOOKUP($B472,INDIRECT(SUBSTITUTE("ИсходныеДанные!$где$2:$где$50000","где",$B$4)),INDIRECT(SUBSTITUTE("ИсходныеДанные!$что$2:$что$50000","что",E$4)),"",0,1),"+","-"),"")</f>
        <v/>
      </c>
      <c r="F472" s="3">
        <f t="shared" ca="1" si="88"/>
        <v>0</v>
      </c>
      <c r="G472" s="3">
        <f t="shared" ca="1" si="88"/>
        <v>0</v>
      </c>
      <c r="H472" s="3">
        <f t="shared" ca="1" si="88"/>
        <v>0</v>
      </c>
      <c r="I472" s="3">
        <f t="shared" ca="1" si="88"/>
        <v>0</v>
      </c>
      <c r="J472" s="3">
        <f t="shared" ca="1" si="88"/>
        <v>0</v>
      </c>
      <c r="K472" s="3">
        <f t="shared" ca="1" si="88"/>
        <v>0</v>
      </c>
      <c r="L472" s="3">
        <f t="shared" ca="1" si="88"/>
        <v>0</v>
      </c>
      <c r="M472" s="3">
        <f t="shared" ca="1" si="88"/>
        <v>0</v>
      </c>
      <c r="N472" s="3">
        <f t="shared" ca="1" si="88"/>
        <v>0</v>
      </c>
      <c r="O472" s="3">
        <f t="shared" ca="1" si="88"/>
        <v>0</v>
      </c>
      <c r="P472" s="3">
        <f t="shared" ca="1" si="88"/>
        <v>0</v>
      </c>
      <c r="Q472" s="3">
        <f t="shared" ca="1" si="88"/>
        <v>0</v>
      </c>
      <c r="R472" s="59" t="str">
        <f t="shared" ca="1" si="83"/>
        <v/>
      </c>
      <c r="S472" s="27" t="str">
        <f t="shared" ca="1" si="84"/>
        <v/>
      </c>
      <c r="T472" s="59" t="str">
        <f t="shared" ca="1" si="85"/>
        <v/>
      </c>
      <c r="U472" s="59" t="str">
        <f t="shared" ca="1" si="86"/>
        <v/>
      </c>
    </row>
    <row r="473" spans="1:21" x14ac:dyDescent="0.25">
      <c r="A473" s="10" t="str">
        <f t="shared" ca="1" si="82"/>
        <v>delete</v>
      </c>
      <c r="B473" s="16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49" t="str" cm="1">
        <f t="array" aca="1" ref="E473" ca="1">IFERROR(IF(_xlfn.XLOOKUP($B473,INDIRECT(SUBSTITUTE("ИсходныеДанные!$где$2:$где$50000","где",$B$4)),INDIRECT(SUBSTITUTE("ИсходныеДанные!$что$2:$что$50000","что",E$4)),"",0,1),"+","-"),"")</f>
        <v/>
      </c>
      <c r="F473" s="3">
        <f t="shared" ca="1" si="88"/>
        <v>0</v>
      </c>
      <c r="G473" s="3">
        <f t="shared" ca="1" si="88"/>
        <v>0</v>
      </c>
      <c r="H473" s="3">
        <f t="shared" ca="1" si="88"/>
        <v>0</v>
      </c>
      <c r="I473" s="3">
        <f t="shared" ca="1" si="88"/>
        <v>0</v>
      </c>
      <c r="J473" s="3">
        <f t="shared" ca="1" si="88"/>
        <v>0</v>
      </c>
      <c r="K473" s="3">
        <f t="shared" ca="1" si="88"/>
        <v>0</v>
      </c>
      <c r="L473" s="3">
        <f t="shared" ca="1" si="88"/>
        <v>0</v>
      </c>
      <c r="M473" s="3">
        <f t="shared" ca="1" si="88"/>
        <v>0</v>
      </c>
      <c r="N473" s="3">
        <f t="shared" ca="1" si="88"/>
        <v>0</v>
      </c>
      <c r="O473" s="3">
        <f t="shared" ca="1" si="88"/>
        <v>0</v>
      </c>
      <c r="P473" s="3">
        <f t="shared" ca="1" si="88"/>
        <v>0</v>
      </c>
      <c r="Q473" s="3">
        <f t="shared" ca="1" si="88"/>
        <v>0</v>
      </c>
      <c r="R473" s="59" t="str">
        <f t="shared" ca="1" si="83"/>
        <v/>
      </c>
      <c r="S473" s="27" t="str">
        <f t="shared" ca="1" si="84"/>
        <v/>
      </c>
      <c r="T473" s="59" t="str">
        <f t="shared" ca="1" si="85"/>
        <v/>
      </c>
      <c r="U473" s="59" t="str">
        <f t="shared" ca="1" si="86"/>
        <v/>
      </c>
    </row>
    <row r="474" spans="1:21" x14ac:dyDescent="0.25">
      <c r="A474" s="10" t="str">
        <f t="shared" ca="1" si="82"/>
        <v>delete</v>
      </c>
      <c r="B474" s="16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49" t="str" cm="1">
        <f t="array" aca="1" ref="E474" ca="1">IFERROR(IF(_xlfn.XLOOKUP($B474,INDIRECT(SUBSTITUTE("ИсходныеДанные!$где$2:$где$50000","где",$B$4)),INDIRECT(SUBSTITUTE("ИсходныеДанные!$что$2:$что$50000","что",E$4)),"",0,1),"+","-"),"")</f>
        <v/>
      </c>
      <c r="F474" s="3">
        <f t="shared" ca="1" si="88"/>
        <v>0</v>
      </c>
      <c r="G474" s="3">
        <f t="shared" ca="1" si="88"/>
        <v>0</v>
      </c>
      <c r="H474" s="3">
        <f t="shared" ca="1" si="88"/>
        <v>0</v>
      </c>
      <c r="I474" s="3">
        <f t="shared" ca="1" si="88"/>
        <v>0</v>
      </c>
      <c r="J474" s="3">
        <f t="shared" ca="1" si="88"/>
        <v>0</v>
      </c>
      <c r="K474" s="3">
        <f t="shared" ca="1" si="88"/>
        <v>0</v>
      </c>
      <c r="L474" s="3">
        <f t="shared" ca="1" si="88"/>
        <v>0</v>
      </c>
      <c r="M474" s="3">
        <f t="shared" ca="1" si="88"/>
        <v>0</v>
      </c>
      <c r="N474" s="3">
        <f t="shared" ca="1" si="88"/>
        <v>0</v>
      </c>
      <c r="O474" s="3">
        <f t="shared" ca="1" si="88"/>
        <v>0</v>
      </c>
      <c r="P474" s="3">
        <f t="shared" ca="1" si="88"/>
        <v>0</v>
      </c>
      <c r="Q474" s="3">
        <f t="shared" ca="1" si="88"/>
        <v>0</v>
      </c>
      <c r="R474" s="59" t="str">
        <f t="shared" ca="1" si="83"/>
        <v/>
      </c>
      <c r="S474" s="27" t="str">
        <f t="shared" ca="1" si="84"/>
        <v/>
      </c>
      <c r="T474" s="59" t="str">
        <f t="shared" ca="1" si="85"/>
        <v/>
      </c>
      <c r="U474" s="59" t="str">
        <f t="shared" ca="1" si="86"/>
        <v/>
      </c>
    </row>
    <row r="475" spans="1:21" x14ac:dyDescent="0.25">
      <c r="A475" s="10" t="str">
        <f t="shared" ca="1" si="82"/>
        <v>delete</v>
      </c>
      <c r="B475" s="16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49" t="str" cm="1">
        <f t="array" aca="1" ref="E475" ca="1">IFERROR(IF(_xlfn.XLOOKUP($B475,INDIRECT(SUBSTITUTE("ИсходныеДанные!$где$2:$где$50000","где",$B$4)),INDIRECT(SUBSTITUTE("ИсходныеДанные!$что$2:$что$50000","что",E$4)),"",0,1),"+","-"),"")</f>
        <v/>
      </c>
      <c r="F475" s="3">
        <f t="shared" ca="1" si="88"/>
        <v>0</v>
      </c>
      <c r="G475" s="3">
        <f t="shared" ca="1" si="88"/>
        <v>0</v>
      </c>
      <c r="H475" s="3">
        <f t="shared" ca="1" si="88"/>
        <v>0</v>
      </c>
      <c r="I475" s="3">
        <f t="shared" ca="1" si="88"/>
        <v>0</v>
      </c>
      <c r="J475" s="3">
        <f t="shared" ca="1" si="88"/>
        <v>0</v>
      </c>
      <c r="K475" s="3">
        <f t="shared" ca="1" si="88"/>
        <v>0</v>
      </c>
      <c r="L475" s="3">
        <f t="shared" ca="1" si="88"/>
        <v>0</v>
      </c>
      <c r="M475" s="3">
        <f t="shared" ca="1" si="88"/>
        <v>0</v>
      </c>
      <c r="N475" s="3">
        <f t="shared" ca="1" si="88"/>
        <v>0</v>
      </c>
      <c r="O475" s="3">
        <f t="shared" ca="1" si="88"/>
        <v>0</v>
      </c>
      <c r="P475" s="3">
        <f t="shared" ca="1" si="88"/>
        <v>0</v>
      </c>
      <c r="Q475" s="3">
        <f t="shared" ca="1" si="88"/>
        <v>0</v>
      </c>
      <c r="R475" s="59" t="str">
        <f t="shared" ca="1" si="83"/>
        <v/>
      </c>
      <c r="S475" s="27" t="str">
        <f t="shared" ca="1" si="84"/>
        <v/>
      </c>
      <c r="T475" s="59" t="str">
        <f t="shared" ca="1" si="85"/>
        <v/>
      </c>
      <c r="U475" s="59" t="str">
        <f t="shared" ca="1" si="86"/>
        <v/>
      </c>
    </row>
    <row r="476" spans="1:21" x14ac:dyDescent="0.25">
      <c r="A476" s="10" t="str">
        <f t="shared" ca="1" si="82"/>
        <v>delete</v>
      </c>
      <c r="B476" s="16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49" t="str" cm="1">
        <f t="array" aca="1" ref="E476" ca="1">IFERROR(IF(_xlfn.XLOOKUP($B476,INDIRECT(SUBSTITUTE("ИсходныеДанные!$где$2:$где$50000","где",$B$4)),INDIRECT(SUBSTITUTE("ИсходныеДанные!$что$2:$что$50000","что",E$4)),"",0,1),"+","-"),"")</f>
        <v/>
      </c>
      <c r="F476" s="3">
        <f t="shared" ca="1" si="88"/>
        <v>0</v>
      </c>
      <c r="G476" s="3">
        <f t="shared" ca="1" si="88"/>
        <v>0</v>
      </c>
      <c r="H476" s="3">
        <f t="shared" ca="1" si="88"/>
        <v>0</v>
      </c>
      <c r="I476" s="3">
        <f t="shared" ca="1" si="88"/>
        <v>0</v>
      </c>
      <c r="J476" s="3">
        <f t="shared" ca="1" si="88"/>
        <v>0</v>
      </c>
      <c r="K476" s="3">
        <f t="shared" ca="1" si="88"/>
        <v>0</v>
      </c>
      <c r="L476" s="3">
        <f t="shared" ca="1" si="88"/>
        <v>0</v>
      </c>
      <c r="M476" s="3">
        <f t="shared" ca="1" si="88"/>
        <v>0</v>
      </c>
      <c r="N476" s="3">
        <f t="shared" ca="1" si="88"/>
        <v>0</v>
      </c>
      <c r="O476" s="3">
        <f t="shared" ca="1" si="88"/>
        <v>0</v>
      </c>
      <c r="P476" s="3">
        <f t="shared" ca="1" si="88"/>
        <v>0</v>
      </c>
      <c r="Q476" s="3">
        <f t="shared" ca="1" si="88"/>
        <v>0</v>
      </c>
      <c r="R476" s="59" t="str">
        <f t="shared" ca="1" si="83"/>
        <v/>
      </c>
      <c r="S476" s="27" t="str">
        <f t="shared" ca="1" si="84"/>
        <v/>
      </c>
      <c r="T476" s="59" t="str">
        <f t="shared" ca="1" si="85"/>
        <v/>
      </c>
      <c r="U476" s="59" t="str">
        <f t="shared" ca="1" si="86"/>
        <v/>
      </c>
    </row>
    <row r="477" spans="1:21" x14ac:dyDescent="0.25">
      <c r="A477" s="10" t="str">
        <f t="shared" ca="1" si="82"/>
        <v>delete</v>
      </c>
      <c r="B477" s="16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49" t="str" cm="1">
        <f t="array" aca="1" ref="E477" ca="1">IFERROR(IF(_xlfn.XLOOKUP($B477,INDIRECT(SUBSTITUTE("ИсходныеДанные!$где$2:$где$50000","где",$B$4)),INDIRECT(SUBSTITUTE("ИсходныеДанные!$что$2:$что$50000","что",E$4)),"",0,1),"+","-"),"")</f>
        <v/>
      </c>
      <c r="F477" s="3">
        <f t="shared" ca="1" si="88"/>
        <v>0</v>
      </c>
      <c r="G477" s="3">
        <f t="shared" ca="1" si="88"/>
        <v>0</v>
      </c>
      <c r="H477" s="3">
        <f t="shared" ca="1" si="88"/>
        <v>0</v>
      </c>
      <c r="I477" s="3">
        <f t="shared" ca="1" si="88"/>
        <v>0</v>
      </c>
      <c r="J477" s="3">
        <f t="shared" ca="1" si="88"/>
        <v>0</v>
      </c>
      <c r="K477" s="3">
        <f t="shared" ca="1" si="88"/>
        <v>0</v>
      </c>
      <c r="L477" s="3">
        <f t="shared" ca="1" si="88"/>
        <v>0</v>
      </c>
      <c r="M477" s="3">
        <f t="shared" ca="1" si="88"/>
        <v>0</v>
      </c>
      <c r="N477" s="3">
        <f t="shared" ca="1" si="88"/>
        <v>0</v>
      </c>
      <c r="O477" s="3">
        <f t="shared" ca="1" si="88"/>
        <v>0</v>
      </c>
      <c r="P477" s="3">
        <f t="shared" ca="1" si="88"/>
        <v>0</v>
      </c>
      <c r="Q477" s="3">
        <f t="shared" ca="1" si="88"/>
        <v>0</v>
      </c>
      <c r="R477" s="59" t="str">
        <f t="shared" ca="1" si="83"/>
        <v/>
      </c>
      <c r="S477" s="27" t="str">
        <f t="shared" ca="1" si="84"/>
        <v/>
      </c>
      <c r="T477" s="59" t="str">
        <f t="shared" ca="1" si="85"/>
        <v/>
      </c>
      <c r="U477" s="59" t="str">
        <f t="shared" ca="1" si="86"/>
        <v/>
      </c>
    </row>
    <row r="478" spans="1:21" x14ac:dyDescent="0.25">
      <c r="A478" s="10" t="str">
        <f t="shared" ca="1" si="82"/>
        <v>delete</v>
      </c>
      <c r="B478" s="16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49" t="str" cm="1">
        <f t="array" aca="1" ref="E478" ca="1">IFERROR(IF(_xlfn.XLOOKUP($B478,INDIRECT(SUBSTITUTE("ИсходныеДанные!$где$2:$где$50000","где",$B$4)),INDIRECT(SUBSTITUTE("ИсходныеДанные!$что$2:$что$50000","что",E$4)),"",0,1),"+","-"),"")</f>
        <v/>
      </c>
      <c r="F478" s="3">
        <f t="shared" ca="1" si="88"/>
        <v>0</v>
      </c>
      <c r="G478" s="3">
        <f t="shared" ca="1" si="88"/>
        <v>0</v>
      </c>
      <c r="H478" s="3">
        <f t="shared" ca="1" si="88"/>
        <v>0</v>
      </c>
      <c r="I478" s="3">
        <f t="shared" ca="1" si="88"/>
        <v>0</v>
      </c>
      <c r="J478" s="3">
        <f t="shared" ca="1" si="88"/>
        <v>0</v>
      </c>
      <c r="K478" s="3">
        <f t="shared" ca="1" si="88"/>
        <v>0</v>
      </c>
      <c r="L478" s="3">
        <f t="shared" ca="1" si="88"/>
        <v>0</v>
      </c>
      <c r="M478" s="3">
        <f t="shared" ca="1" si="88"/>
        <v>0</v>
      </c>
      <c r="N478" s="3">
        <f t="shared" ca="1" si="88"/>
        <v>0</v>
      </c>
      <c r="O478" s="3">
        <f t="shared" ca="1" si="88"/>
        <v>0</v>
      </c>
      <c r="P478" s="3">
        <f t="shared" ca="1" si="88"/>
        <v>0</v>
      </c>
      <c r="Q478" s="3">
        <f t="shared" ca="1" si="88"/>
        <v>0</v>
      </c>
      <c r="R478" s="59" t="str">
        <f t="shared" ca="1" si="83"/>
        <v/>
      </c>
      <c r="S478" s="27" t="str">
        <f t="shared" ca="1" si="84"/>
        <v/>
      </c>
      <c r="T478" s="59" t="str">
        <f t="shared" ca="1" si="85"/>
        <v/>
      </c>
      <c r="U478" s="59" t="str">
        <f t="shared" ca="1" si="86"/>
        <v/>
      </c>
    </row>
    <row r="479" spans="1:21" x14ac:dyDescent="0.25">
      <c r="A479" s="10" t="str">
        <f t="shared" ca="1" si="82"/>
        <v>delete</v>
      </c>
      <c r="B479" s="16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49" t="str" cm="1">
        <f t="array" aca="1" ref="E479" ca="1">IFERROR(IF(_xlfn.XLOOKUP($B479,INDIRECT(SUBSTITUTE("ИсходныеДанные!$где$2:$где$50000","где",$B$4)),INDIRECT(SUBSTITUTE("ИсходныеДанные!$что$2:$что$50000","что",E$4)),"",0,1),"+","-"),"")</f>
        <v/>
      </c>
      <c r="F479" s="3">
        <f t="shared" ref="F479:Q488" ca="1" si="89">IF($B479&lt;&gt;"",SUMIF(INDIRECT("ИсходныеДанные!$"&amp;$F$4&amp;"$2:$"&amp;$F$4&amp;"$50000"),$B479&amp;"#"&amp;F$6,INDIRECT("ИсходныеДанные!$J$2:$J$50000")),0)</f>
        <v>0</v>
      </c>
      <c r="G479" s="3">
        <f t="shared" ca="1" si="89"/>
        <v>0</v>
      </c>
      <c r="H479" s="3">
        <f t="shared" ca="1" si="89"/>
        <v>0</v>
      </c>
      <c r="I479" s="3">
        <f t="shared" ca="1" si="89"/>
        <v>0</v>
      </c>
      <c r="J479" s="3">
        <f t="shared" ca="1" si="89"/>
        <v>0</v>
      </c>
      <c r="K479" s="3">
        <f t="shared" ca="1" si="89"/>
        <v>0</v>
      </c>
      <c r="L479" s="3">
        <f t="shared" ca="1" si="89"/>
        <v>0</v>
      </c>
      <c r="M479" s="3">
        <f t="shared" ca="1" si="89"/>
        <v>0</v>
      </c>
      <c r="N479" s="3">
        <f t="shared" ca="1" si="89"/>
        <v>0</v>
      </c>
      <c r="O479" s="3">
        <f t="shared" ca="1" si="89"/>
        <v>0</v>
      </c>
      <c r="P479" s="3">
        <f t="shared" ca="1" si="89"/>
        <v>0</v>
      </c>
      <c r="Q479" s="3">
        <f t="shared" ca="1" si="89"/>
        <v>0</v>
      </c>
      <c r="R479" s="59" t="str">
        <f t="shared" ca="1" si="83"/>
        <v/>
      </c>
      <c r="S479" s="27" t="str">
        <f t="shared" ca="1" si="84"/>
        <v/>
      </c>
      <c r="T479" s="59" t="str">
        <f t="shared" ca="1" si="85"/>
        <v/>
      </c>
      <c r="U479" s="59" t="str">
        <f t="shared" ca="1" si="86"/>
        <v/>
      </c>
    </row>
    <row r="480" spans="1:21" x14ac:dyDescent="0.25">
      <c r="A480" s="10" t="str">
        <f t="shared" ca="1" si="82"/>
        <v>delete</v>
      </c>
      <c r="B480" s="16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49" t="str" cm="1">
        <f t="array" aca="1" ref="E480" ca="1">IFERROR(IF(_xlfn.XLOOKUP($B480,INDIRECT(SUBSTITUTE("ИсходныеДанные!$где$2:$где$50000","где",$B$4)),INDIRECT(SUBSTITUTE("ИсходныеДанные!$что$2:$что$50000","что",E$4)),"",0,1),"+","-"),"")</f>
        <v/>
      </c>
      <c r="F480" s="3">
        <f t="shared" ca="1" si="89"/>
        <v>0</v>
      </c>
      <c r="G480" s="3">
        <f t="shared" ca="1" si="89"/>
        <v>0</v>
      </c>
      <c r="H480" s="3">
        <f t="shared" ca="1" si="89"/>
        <v>0</v>
      </c>
      <c r="I480" s="3">
        <f t="shared" ca="1" si="89"/>
        <v>0</v>
      </c>
      <c r="J480" s="3">
        <f t="shared" ca="1" si="89"/>
        <v>0</v>
      </c>
      <c r="K480" s="3">
        <f t="shared" ca="1" si="89"/>
        <v>0</v>
      </c>
      <c r="L480" s="3">
        <f t="shared" ca="1" si="89"/>
        <v>0</v>
      </c>
      <c r="M480" s="3">
        <f t="shared" ca="1" si="89"/>
        <v>0</v>
      </c>
      <c r="N480" s="3">
        <f t="shared" ca="1" si="89"/>
        <v>0</v>
      </c>
      <c r="O480" s="3">
        <f t="shared" ca="1" si="89"/>
        <v>0</v>
      </c>
      <c r="P480" s="3">
        <f t="shared" ca="1" si="89"/>
        <v>0</v>
      </c>
      <c r="Q480" s="3">
        <f t="shared" ca="1" si="89"/>
        <v>0</v>
      </c>
      <c r="R480" s="59" t="str">
        <f t="shared" ca="1" si="83"/>
        <v/>
      </c>
      <c r="S480" s="27" t="str">
        <f t="shared" ca="1" si="84"/>
        <v/>
      </c>
      <c r="T480" s="59" t="str">
        <f t="shared" ca="1" si="85"/>
        <v/>
      </c>
      <c r="U480" s="59" t="str">
        <f t="shared" ca="1" si="86"/>
        <v/>
      </c>
    </row>
    <row r="481" spans="1:21" x14ac:dyDescent="0.25">
      <c r="A481" s="10" t="str">
        <f t="shared" ca="1" si="82"/>
        <v>delete</v>
      </c>
      <c r="B481" s="16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49" t="str" cm="1">
        <f t="array" aca="1" ref="E481" ca="1">IFERROR(IF(_xlfn.XLOOKUP($B481,INDIRECT(SUBSTITUTE("ИсходныеДанные!$где$2:$где$50000","где",$B$4)),INDIRECT(SUBSTITUTE("ИсходныеДанные!$что$2:$что$50000","что",E$4)),"",0,1),"+","-"),"")</f>
        <v/>
      </c>
      <c r="F481" s="3">
        <f t="shared" ca="1" si="89"/>
        <v>0</v>
      </c>
      <c r="G481" s="3">
        <f t="shared" ca="1" si="89"/>
        <v>0</v>
      </c>
      <c r="H481" s="3">
        <f t="shared" ca="1" si="89"/>
        <v>0</v>
      </c>
      <c r="I481" s="3">
        <f t="shared" ca="1" si="89"/>
        <v>0</v>
      </c>
      <c r="J481" s="3">
        <f t="shared" ca="1" si="89"/>
        <v>0</v>
      </c>
      <c r="K481" s="3">
        <f t="shared" ca="1" si="89"/>
        <v>0</v>
      </c>
      <c r="L481" s="3">
        <f t="shared" ca="1" si="89"/>
        <v>0</v>
      </c>
      <c r="M481" s="3">
        <f t="shared" ca="1" si="89"/>
        <v>0</v>
      </c>
      <c r="N481" s="3">
        <f t="shared" ca="1" si="89"/>
        <v>0</v>
      </c>
      <c r="O481" s="3">
        <f t="shared" ca="1" si="89"/>
        <v>0</v>
      </c>
      <c r="P481" s="3">
        <f t="shared" ca="1" si="89"/>
        <v>0</v>
      </c>
      <c r="Q481" s="3">
        <f t="shared" ca="1" si="89"/>
        <v>0</v>
      </c>
      <c r="R481" s="59" t="str">
        <f t="shared" ca="1" si="83"/>
        <v/>
      </c>
      <c r="S481" s="27" t="str">
        <f t="shared" ca="1" si="84"/>
        <v/>
      </c>
      <c r="T481" s="59" t="str">
        <f t="shared" ca="1" si="85"/>
        <v/>
      </c>
      <c r="U481" s="59" t="str">
        <f t="shared" ca="1" si="86"/>
        <v/>
      </c>
    </row>
    <row r="482" spans="1:21" x14ac:dyDescent="0.25">
      <c r="A482" s="10" t="str">
        <f t="shared" ca="1" si="82"/>
        <v>delete</v>
      </c>
      <c r="B482" s="16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49" t="str" cm="1">
        <f t="array" aca="1" ref="E482" ca="1">IFERROR(IF(_xlfn.XLOOKUP($B482,INDIRECT(SUBSTITUTE("ИсходныеДанные!$где$2:$где$50000","где",$B$4)),INDIRECT(SUBSTITUTE("ИсходныеДанные!$что$2:$что$50000","что",E$4)),"",0,1),"+","-"),"")</f>
        <v/>
      </c>
      <c r="F482" s="3">
        <f t="shared" ca="1" si="89"/>
        <v>0</v>
      </c>
      <c r="G482" s="3">
        <f t="shared" ca="1" si="89"/>
        <v>0</v>
      </c>
      <c r="H482" s="3">
        <f t="shared" ca="1" si="89"/>
        <v>0</v>
      </c>
      <c r="I482" s="3">
        <f t="shared" ca="1" si="89"/>
        <v>0</v>
      </c>
      <c r="J482" s="3">
        <f t="shared" ca="1" si="89"/>
        <v>0</v>
      </c>
      <c r="K482" s="3">
        <f t="shared" ca="1" si="89"/>
        <v>0</v>
      </c>
      <c r="L482" s="3">
        <f t="shared" ca="1" si="89"/>
        <v>0</v>
      </c>
      <c r="M482" s="3">
        <f t="shared" ca="1" si="89"/>
        <v>0</v>
      </c>
      <c r="N482" s="3">
        <f t="shared" ca="1" si="89"/>
        <v>0</v>
      </c>
      <c r="O482" s="3">
        <f t="shared" ca="1" si="89"/>
        <v>0</v>
      </c>
      <c r="P482" s="3">
        <f t="shared" ca="1" si="89"/>
        <v>0</v>
      </c>
      <c r="Q482" s="3">
        <f t="shared" ca="1" si="89"/>
        <v>0</v>
      </c>
      <c r="R482" s="59" t="str">
        <f t="shared" ca="1" si="83"/>
        <v/>
      </c>
      <c r="S482" s="27" t="str">
        <f t="shared" ca="1" si="84"/>
        <v/>
      </c>
      <c r="T482" s="59" t="str">
        <f t="shared" ca="1" si="85"/>
        <v/>
      </c>
      <c r="U482" s="59" t="str">
        <f t="shared" ca="1" si="86"/>
        <v/>
      </c>
    </row>
    <row r="483" spans="1:21" x14ac:dyDescent="0.25">
      <c r="A483" s="10" t="str">
        <f t="shared" ca="1" si="82"/>
        <v>delete</v>
      </c>
      <c r="B483" s="16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49" t="str" cm="1">
        <f t="array" aca="1" ref="E483" ca="1">IFERROR(IF(_xlfn.XLOOKUP($B483,INDIRECT(SUBSTITUTE("ИсходныеДанные!$где$2:$где$50000","где",$B$4)),INDIRECT(SUBSTITUTE("ИсходныеДанные!$что$2:$что$50000","что",E$4)),"",0,1),"+","-"),"")</f>
        <v/>
      </c>
      <c r="F483" s="3">
        <f t="shared" ca="1" si="89"/>
        <v>0</v>
      </c>
      <c r="G483" s="3">
        <f t="shared" ca="1" si="89"/>
        <v>0</v>
      </c>
      <c r="H483" s="3">
        <f t="shared" ca="1" si="89"/>
        <v>0</v>
      </c>
      <c r="I483" s="3">
        <f t="shared" ca="1" si="89"/>
        <v>0</v>
      </c>
      <c r="J483" s="3">
        <f t="shared" ca="1" si="89"/>
        <v>0</v>
      </c>
      <c r="K483" s="3">
        <f t="shared" ca="1" si="89"/>
        <v>0</v>
      </c>
      <c r="L483" s="3">
        <f t="shared" ca="1" si="89"/>
        <v>0</v>
      </c>
      <c r="M483" s="3">
        <f t="shared" ca="1" si="89"/>
        <v>0</v>
      </c>
      <c r="N483" s="3">
        <f t="shared" ca="1" si="89"/>
        <v>0</v>
      </c>
      <c r="O483" s="3">
        <f t="shared" ca="1" si="89"/>
        <v>0</v>
      </c>
      <c r="P483" s="3">
        <f t="shared" ca="1" si="89"/>
        <v>0</v>
      </c>
      <c r="Q483" s="3">
        <f t="shared" ca="1" si="89"/>
        <v>0</v>
      </c>
      <c r="R483" s="59" t="str">
        <f t="shared" ca="1" si="83"/>
        <v/>
      </c>
      <c r="S483" s="27" t="str">
        <f t="shared" ca="1" si="84"/>
        <v/>
      </c>
      <c r="T483" s="59" t="str">
        <f t="shared" ca="1" si="85"/>
        <v/>
      </c>
      <c r="U483" s="59" t="str">
        <f t="shared" ca="1" si="86"/>
        <v/>
      </c>
    </row>
    <row r="484" spans="1:21" x14ac:dyDescent="0.25">
      <c r="A484" s="10" t="str">
        <f t="shared" ca="1" si="82"/>
        <v>delete</v>
      </c>
      <c r="B484" s="16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49" t="str" cm="1">
        <f t="array" aca="1" ref="E484" ca="1">IFERROR(IF(_xlfn.XLOOKUP($B484,INDIRECT(SUBSTITUTE("ИсходныеДанные!$где$2:$где$50000","где",$B$4)),INDIRECT(SUBSTITUTE("ИсходныеДанные!$что$2:$что$50000","что",E$4)),"",0,1),"+","-"),"")</f>
        <v/>
      </c>
      <c r="F484" s="3">
        <f t="shared" ca="1" si="89"/>
        <v>0</v>
      </c>
      <c r="G484" s="3">
        <f t="shared" ca="1" si="89"/>
        <v>0</v>
      </c>
      <c r="H484" s="3">
        <f t="shared" ca="1" si="89"/>
        <v>0</v>
      </c>
      <c r="I484" s="3">
        <f t="shared" ca="1" si="89"/>
        <v>0</v>
      </c>
      <c r="J484" s="3">
        <f t="shared" ca="1" si="89"/>
        <v>0</v>
      </c>
      <c r="K484" s="3">
        <f t="shared" ca="1" si="89"/>
        <v>0</v>
      </c>
      <c r="L484" s="3">
        <f t="shared" ca="1" si="89"/>
        <v>0</v>
      </c>
      <c r="M484" s="3">
        <f t="shared" ca="1" si="89"/>
        <v>0</v>
      </c>
      <c r="N484" s="3">
        <f t="shared" ca="1" si="89"/>
        <v>0</v>
      </c>
      <c r="O484" s="3">
        <f t="shared" ca="1" si="89"/>
        <v>0</v>
      </c>
      <c r="P484" s="3">
        <f t="shared" ca="1" si="89"/>
        <v>0</v>
      </c>
      <c r="Q484" s="3">
        <f t="shared" ca="1" si="89"/>
        <v>0</v>
      </c>
      <c r="R484" s="59" t="str">
        <f t="shared" ca="1" si="83"/>
        <v/>
      </c>
      <c r="S484" s="27" t="str">
        <f t="shared" ca="1" si="84"/>
        <v/>
      </c>
      <c r="T484" s="59" t="str">
        <f t="shared" ca="1" si="85"/>
        <v/>
      </c>
      <c r="U484" s="59" t="str">
        <f t="shared" ca="1" si="86"/>
        <v/>
      </c>
    </row>
    <row r="485" spans="1:21" x14ac:dyDescent="0.25">
      <c r="A485" s="10" t="str">
        <f t="shared" ca="1" si="82"/>
        <v>delete</v>
      </c>
      <c r="B485" s="16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49" t="str" cm="1">
        <f t="array" aca="1" ref="E485" ca="1">IFERROR(IF(_xlfn.XLOOKUP($B485,INDIRECT(SUBSTITUTE("ИсходныеДанные!$где$2:$где$50000","где",$B$4)),INDIRECT(SUBSTITUTE("ИсходныеДанные!$что$2:$что$50000","что",E$4)),"",0,1),"+","-"),"")</f>
        <v/>
      </c>
      <c r="F485" s="3">
        <f t="shared" ca="1" si="89"/>
        <v>0</v>
      </c>
      <c r="G485" s="3">
        <f t="shared" ca="1" si="89"/>
        <v>0</v>
      </c>
      <c r="H485" s="3">
        <f t="shared" ca="1" si="89"/>
        <v>0</v>
      </c>
      <c r="I485" s="3">
        <f t="shared" ca="1" si="89"/>
        <v>0</v>
      </c>
      <c r="J485" s="3">
        <f t="shared" ca="1" si="89"/>
        <v>0</v>
      </c>
      <c r="K485" s="3">
        <f t="shared" ca="1" si="89"/>
        <v>0</v>
      </c>
      <c r="L485" s="3">
        <f t="shared" ca="1" si="89"/>
        <v>0</v>
      </c>
      <c r="M485" s="3">
        <f t="shared" ca="1" si="89"/>
        <v>0</v>
      </c>
      <c r="N485" s="3">
        <f t="shared" ca="1" si="89"/>
        <v>0</v>
      </c>
      <c r="O485" s="3">
        <f t="shared" ca="1" si="89"/>
        <v>0</v>
      </c>
      <c r="P485" s="3">
        <f t="shared" ca="1" si="89"/>
        <v>0</v>
      </c>
      <c r="Q485" s="3">
        <f t="shared" ca="1" si="89"/>
        <v>0</v>
      </c>
      <c r="R485" s="59" t="str">
        <f t="shared" ca="1" si="83"/>
        <v/>
      </c>
      <c r="S485" s="27" t="str">
        <f t="shared" ca="1" si="84"/>
        <v/>
      </c>
      <c r="T485" s="59" t="str">
        <f t="shared" ca="1" si="85"/>
        <v/>
      </c>
      <c r="U485" s="59" t="str">
        <f t="shared" ca="1" si="86"/>
        <v/>
      </c>
    </row>
    <row r="486" spans="1:21" x14ac:dyDescent="0.25">
      <c r="A486" s="10" t="str">
        <f t="shared" ca="1" si="82"/>
        <v>delete</v>
      </c>
      <c r="B486" s="16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49" t="str" cm="1">
        <f t="array" aca="1" ref="E486" ca="1">IFERROR(IF(_xlfn.XLOOKUP($B486,INDIRECT(SUBSTITUTE("ИсходныеДанные!$где$2:$где$50000","где",$B$4)),INDIRECT(SUBSTITUTE("ИсходныеДанные!$что$2:$что$50000","что",E$4)),"",0,1),"+","-"),"")</f>
        <v/>
      </c>
      <c r="F486" s="3">
        <f t="shared" ca="1" si="89"/>
        <v>0</v>
      </c>
      <c r="G486" s="3">
        <f t="shared" ca="1" si="89"/>
        <v>0</v>
      </c>
      <c r="H486" s="3">
        <f t="shared" ca="1" si="89"/>
        <v>0</v>
      </c>
      <c r="I486" s="3">
        <f t="shared" ca="1" si="89"/>
        <v>0</v>
      </c>
      <c r="J486" s="3">
        <f t="shared" ca="1" si="89"/>
        <v>0</v>
      </c>
      <c r="K486" s="3">
        <f t="shared" ca="1" si="89"/>
        <v>0</v>
      </c>
      <c r="L486" s="3">
        <f t="shared" ca="1" si="89"/>
        <v>0</v>
      </c>
      <c r="M486" s="3">
        <f t="shared" ca="1" si="89"/>
        <v>0</v>
      </c>
      <c r="N486" s="3">
        <f t="shared" ca="1" si="89"/>
        <v>0</v>
      </c>
      <c r="O486" s="3">
        <f t="shared" ca="1" si="89"/>
        <v>0</v>
      </c>
      <c r="P486" s="3">
        <f t="shared" ca="1" si="89"/>
        <v>0</v>
      </c>
      <c r="Q486" s="3">
        <f t="shared" ca="1" si="89"/>
        <v>0</v>
      </c>
      <c r="R486" s="59" t="str">
        <f t="shared" ca="1" si="83"/>
        <v/>
      </c>
      <c r="S486" s="27" t="str">
        <f t="shared" ca="1" si="84"/>
        <v/>
      </c>
      <c r="T486" s="59" t="str">
        <f t="shared" ca="1" si="85"/>
        <v/>
      </c>
      <c r="U486" s="59" t="str">
        <f t="shared" ca="1" si="86"/>
        <v/>
      </c>
    </row>
    <row r="487" spans="1:21" x14ac:dyDescent="0.25">
      <c r="A487" s="10" t="str">
        <f t="shared" ca="1" si="82"/>
        <v>delete</v>
      </c>
      <c r="B487" s="16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49" t="str" cm="1">
        <f t="array" aca="1" ref="E487" ca="1">IFERROR(IF(_xlfn.XLOOKUP($B487,INDIRECT(SUBSTITUTE("ИсходныеДанные!$где$2:$где$50000","где",$B$4)),INDIRECT(SUBSTITUTE("ИсходныеДанные!$что$2:$что$50000","что",E$4)),"",0,1),"+","-"),"")</f>
        <v/>
      </c>
      <c r="F487" s="3">
        <f t="shared" ca="1" si="89"/>
        <v>0</v>
      </c>
      <c r="G487" s="3">
        <f t="shared" ca="1" si="89"/>
        <v>0</v>
      </c>
      <c r="H487" s="3">
        <f t="shared" ca="1" si="89"/>
        <v>0</v>
      </c>
      <c r="I487" s="3">
        <f t="shared" ca="1" si="89"/>
        <v>0</v>
      </c>
      <c r="J487" s="3">
        <f t="shared" ca="1" si="89"/>
        <v>0</v>
      </c>
      <c r="K487" s="3">
        <f t="shared" ca="1" si="89"/>
        <v>0</v>
      </c>
      <c r="L487" s="3">
        <f t="shared" ca="1" si="89"/>
        <v>0</v>
      </c>
      <c r="M487" s="3">
        <f t="shared" ca="1" si="89"/>
        <v>0</v>
      </c>
      <c r="N487" s="3">
        <f t="shared" ca="1" si="89"/>
        <v>0</v>
      </c>
      <c r="O487" s="3">
        <f t="shared" ca="1" si="89"/>
        <v>0</v>
      </c>
      <c r="P487" s="3">
        <f t="shared" ca="1" si="89"/>
        <v>0</v>
      </c>
      <c r="Q487" s="3">
        <f t="shared" ca="1" si="89"/>
        <v>0</v>
      </c>
      <c r="R487" s="59" t="str">
        <f t="shared" ca="1" si="83"/>
        <v/>
      </c>
      <c r="S487" s="27" t="str">
        <f t="shared" ca="1" si="84"/>
        <v/>
      </c>
      <c r="T487" s="59" t="str">
        <f t="shared" ca="1" si="85"/>
        <v/>
      </c>
      <c r="U487" s="59" t="str">
        <f t="shared" ca="1" si="86"/>
        <v/>
      </c>
    </row>
    <row r="488" spans="1:21" x14ac:dyDescent="0.25">
      <c r="A488" s="10" t="str">
        <f t="shared" ca="1" si="82"/>
        <v>delete</v>
      </c>
      <c r="B488" s="16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49" t="str" cm="1">
        <f t="array" aca="1" ref="E488" ca="1">IFERROR(IF(_xlfn.XLOOKUP($B488,INDIRECT(SUBSTITUTE("ИсходныеДанные!$где$2:$где$50000","где",$B$4)),INDIRECT(SUBSTITUTE("ИсходныеДанные!$что$2:$что$50000","что",E$4)),"",0,1),"+","-"),"")</f>
        <v/>
      </c>
      <c r="F488" s="3">
        <f t="shared" ca="1" si="89"/>
        <v>0</v>
      </c>
      <c r="G488" s="3">
        <f t="shared" ca="1" si="89"/>
        <v>0</v>
      </c>
      <c r="H488" s="3">
        <f t="shared" ca="1" si="89"/>
        <v>0</v>
      </c>
      <c r="I488" s="3">
        <f t="shared" ca="1" si="89"/>
        <v>0</v>
      </c>
      <c r="J488" s="3">
        <f t="shared" ca="1" si="89"/>
        <v>0</v>
      </c>
      <c r="K488" s="3">
        <f t="shared" ca="1" si="89"/>
        <v>0</v>
      </c>
      <c r="L488" s="3">
        <f t="shared" ca="1" si="89"/>
        <v>0</v>
      </c>
      <c r="M488" s="3">
        <f t="shared" ca="1" si="89"/>
        <v>0</v>
      </c>
      <c r="N488" s="3">
        <f t="shared" ca="1" si="89"/>
        <v>0</v>
      </c>
      <c r="O488" s="3">
        <f t="shared" ca="1" si="89"/>
        <v>0</v>
      </c>
      <c r="P488" s="3">
        <f t="shared" ca="1" si="89"/>
        <v>0</v>
      </c>
      <c r="Q488" s="3">
        <f t="shared" ca="1" si="89"/>
        <v>0</v>
      </c>
      <c r="R488" s="59" t="str">
        <f t="shared" ca="1" si="83"/>
        <v/>
      </c>
      <c r="S488" s="27" t="str">
        <f t="shared" ca="1" si="84"/>
        <v/>
      </c>
      <c r="T488" s="59" t="str">
        <f t="shared" ca="1" si="85"/>
        <v/>
      </c>
      <c r="U488" s="59" t="str">
        <f t="shared" ca="1" si="86"/>
        <v/>
      </c>
    </row>
    <row r="489" spans="1:21" x14ac:dyDescent="0.25">
      <c r="A489" s="10" t="str">
        <f t="shared" ca="1" si="82"/>
        <v>delete</v>
      </c>
      <c r="B489" s="16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49" t="str" cm="1">
        <f t="array" aca="1" ref="E489" ca="1">IFERROR(IF(_xlfn.XLOOKUP($B489,INDIRECT(SUBSTITUTE("ИсходныеДанные!$где$2:$где$50000","где",$B$4)),INDIRECT(SUBSTITUTE("ИсходныеДанные!$что$2:$что$50000","что",E$4)),"",0,1),"+","-"),"")</f>
        <v/>
      </c>
      <c r="F489" s="3">
        <f t="shared" ref="F489:Q498" ca="1" si="90">IF($B489&lt;&gt;"",SUMIF(INDIRECT("ИсходныеДанные!$"&amp;$F$4&amp;"$2:$"&amp;$F$4&amp;"$50000"),$B489&amp;"#"&amp;F$6,INDIRECT("ИсходныеДанные!$J$2:$J$50000")),0)</f>
        <v>0</v>
      </c>
      <c r="G489" s="3">
        <f t="shared" ca="1" si="90"/>
        <v>0</v>
      </c>
      <c r="H489" s="3">
        <f t="shared" ca="1" si="90"/>
        <v>0</v>
      </c>
      <c r="I489" s="3">
        <f t="shared" ca="1" si="90"/>
        <v>0</v>
      </c>
      <c r="J489" s="3">
        <f t="shared" ca="1" si="90"/>
        <v>0</v>
      </c>
      <c r="K489" s="3">
        <f t="shared" ca="1" si="90"/>
        <v>0</v>
      </c>
      <c r="L489" s="3">
        <f t="shared" ca="1" si="90"/>
        <v>0</v>
      </c>
      <c r="M489" s="3">
        <f t="shared" ca="1" si="90"/>
        <v>0</v>
      </c>
      <c r="N489" s="3">
        <f t="shared" ca="1" si="90"/>
        <v>0</v>
      </c>
      <c r="O489" s="3">
        <f t="shared" ca="1" si="90"/>
        <v>0</v>
      </c>
      <c r="P489" s="3">
        <f t="shared" ca="1" si="90"/>
        <v>0</v>
      </c>
      <c r="Q489" s="3">
        <f t="shared" ca="1" si="90"/>
        <v>0</v>
      </c>
      <c r="R489" s="59" t="str">
        <f t="shared" ca="1" si="83"/>
        <v/>
      </c>
      <c r="S489" s="27" t="str">
        <f t="shared" ca="1" si="84"/>
        <v/>
      </c>
      <c r="T489" s="59" t="str">
        <f t="shared" ca="1" si="85"/>
        <v/>
      </c>
      <c r="U489" s="59" t="str">
        <f t="shared" ca="1" si="86"/>
        <v/>
      </c>
    </row>
    <row r="490" spans="1:21" x14ac:dyDescent="0.25">
      <c r="A490" s="10" t="str">
        <f t="shared" ca="1" si="82"/>
        <v>delete</v>
      </c>
      <c r="B490" s="16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49" t="str" cm="1">
        <f t="array" aca="1" ref="E490" ca="1">IFERROR(IF(_xlfn.XLOOKUP($B490,INDIRECT(SUBSTITUTE("ИсходныеДанные!$где$2:$где$50000","где",$B$4)),INDIRECT(SUBSTITUTE("ИсходныеДанные!$что$2:$что$50000","что",E$4)),"",0,1),"+","-"),"")</f>
        <v/>
      </c>
      <c r="F490" s="3">
        <f t="shared" ca="1" si="90"/>
        <v>0</v>
      </c>
      <c r="G490" s="3">
        <f t="shared" ca="1" si="90"/>
        <v>0</v>
      </c>
      <c r="H490" s="3">
        <f t="shared" ca="1" si="90"/>
        <v>0</v>
      </c>
      <c r="I490" s="3">
        <f t="shared" ca="1" si="90"/>
        <v>0</v>
      </c>
      <c r="J490" s="3">
        <f t="shared" ca="1" si="90"/>
        <v>0</v>
      </c>
      <c r="K490" s="3">
        <f t="shared" ca="1" si="90"/>
        <v>0</v>
      </c>
      <c r="L490" s="3">
        <f t="shared" ca="1" si="90"/>
        <v>0</v>
      </c>
      <c r="M490" s="3">
        <f t="shared" ca="1" si="90"/>
        <v>0</v>
      </c>
      <c r="N490" s="3">
        <f t="shared" ca="1" si="90"/>
        <v>0</v>
      </c>
      <c r="O490" s="3">
        <f t="shared" ca="1" si="90"/>
        <v>0</v>
      </c>
      <c r="P490" s="3">
        <f t="shared" ca="1" si="90"/>
        <v>0</v>
      </c>
      <c r="Q490" s="3">
        <f t="shared" ca="1" si="90"/>
        <v>0</v>
      </c>
      <c r="R490" s="59" t="str">
        <f t="shared" ca="1" si="83"/>
        <v/>
      </c>
      <c r="S490" s="27" t="str">
        <f t="shared" ca="1" si="84"/>
        <v/>
      </c>
      <c r="T490" s="59" t="str">
        <f t="shared" ca="1" si="85"/>
        <v/>
      </c>
      <c r="U490" s="59" t="str">
        <f t="shared" ca="1" si="86"/>
        <v/>
      </c>
    </row>
    <row r="491" spans="1:21" x14ac:dyDescent="0.25">
      <c r="A491" s="10" t="str">
        <f t="shared" ca="1" si="82"/>
        <v>delete</v>
      </c>
      <c r="B491" s="16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49" t="str" cm="1">
        <f t="array" aca="1" ref="E491" ca="1">IFERROR(IF(_xlfn.XLOOKUP($B491,INDIRECT(SUBSTITUTE("ИсходныеДанные!$где$2:$где$50000","где",$B$4)),INDIRECT(SUBSTITUTE("ИсходныеДанные!$что$2:$что$50000","что",E$4)),"",0,1),"+","-"),"")</f>
        <v/>
      </c>
      <c r="F491" s="3">
        <f t="shared" ca="1" si="90"/>
        <v>0</v>
      </c>
      <c r="G491" s="3">
        <f t="shared" ca="1" si="90"/>
        <v>0</v>
      </c>
      <c r="H491" s="3">
        <f t="shared" ca="1" si="90"/>
        <v>0</v>
      </c>
      <c r="I491" s="3">
        <f t="shared" ca="1" si="90"/>
        <v>0</v>
      </c>
      <c r="J491" s="3">
        <f t="shared" ca="1" si="90"/>
        <v>0</v>
      </c>
      <c r="K491" s="3">
        <f t="shared" ca="1" si="90"/>
        <v>0</v>
      </c>
      <c r="L491" s="3">
        <f t="shared" ca="1" si="90"/>
        <v>0</v>
      </c>
      <c r="M491" s="3">
        <f t="shared" ca="1" si="90"/>
        <v>0</v>
      </c>
      <c r="N491" s="3">
        <f t="shared" ca="1" si="90"/>
        <v>0</v>
      </c>
      <c r="O491" s="3">
        <f t="shared" ca="1" si="90"/>
        <v>0</v>
      </c>
      <c r="P491" s="3">
        <f t="shared" ca="1" si="90"/>
        <v>0</v>
      </c>
      <c r="Q491" s="3">
        <f t="shared" ca="1" si="90"/>
        <v>0</v>
      </c>
      <c r="R491" s="59" t="str">
        <f t="shared" ca="1" si="83"/>
        <v/>
      </c>
      <c r="S491" s="27" t="str">
        <f t="shared" ca="1" si="84"/>
        <v/>
      </c>
      <c r="T491" s="59" t="str">
        <f t="shared" ca="1" si="85"/>
        <v/>
      </c>
      <c r="U491" s="59" t="str">
        <f t="shared" ca="1" si="86"/>
        <v/>
      </c>
    </row>
    <row r="492" spans="1:21" x14ac:dyDescent="0.25">
      <c r="A492" s="10" t="str">
        <f t="shared" ca="1" si="82"/>
        <v>delete</v>
      </c>
      <c r="B492" s="16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49" t="str" cm="1">
        <f t="array" aca="1" ref="E492" ca="1">IFERROR(IF(_xlfn.XLOOKUP($B492,INDIRECT(SUBSTITUTE("ИсходныеДанные!$где$2:$где$50000","где",$B$4)),INDIRECT(SUBSTITUTE("ИсходныеДанные!$что$2:$что$50000","что",E$4)),"",0,1),"+","-"),"")</f>
        <v/>
      </c>
      <c r="F492" s="3">
        <f t="shared" ca="1" si="90"/>
        <v>0</v>
      </c>
      <c r="G492" s="3">
        <f t="shared" ca="1" si="90"/>
        <v>0</v>
      </c>
      <c r="H492" s="3">
        <f t="shared" ca="1" si="90"/>
        <v>0</v>
      </c>
      <c r="I492" s="3">
        <f t="shared" ca="1" si="90"/>
        <v>0</v>
      </c>
      <c r="J492" s="3">
        <f t="shared" ca="1" si="90"/>
        <v>0</v>
      </c>
      <c r="K492" s="3">
        <f t="shared" ca="1" si="90"/>
        <v>0</v>
      </c>
      <c r="L492" s="3">
        <f t="shared" ca="1" si="90"/>
        <v>0</v>
      </c>
      <c r="M492" s="3">
        <f t="shared" ca="1" si="90"/>
        <v>0</v>
      </c>
      <c r="N492" s="3">
        <f t="shared" ca="1" si="90"/>
        <v>0</v>
      </c>
      <c r="O492" s="3">
        <f t="shared" ca="1" si="90"/>
        <v>0</v>
      </c>
      <c r="P492" s="3">
        <f t="shared" ca="1" si="90"/>
        <v>0</v>
      </c>
      <c r="Q492" s="3">
        <f t="shared" ca="1" si="90"/>
        <v>0</v>
      </c>
      <c r="R492" s="59" t="str">
        <f t="shared" ca="1" si="83"/>
        <v/>
      </c>
      <c r="S492" s="27" t="str">
        <f t="shared" ca="1" si="84"/>
        <v/>
      </c>
      <c r="T492" s="59" t="str">
        <f t="shared" ca="1" si="85"/>
        <v/>
      </c>
      <c r="U492" s="59" t="str">
        <f t="shared" ca="1" si="86"/>
        <v/>
      </c>
    </row>
    <row r="493" spans="1:21" x14ac:dyDescent="0.25">
      <c r="A493" s="10" t="str">
        <f t="shared" ca="1" si="82"/>
        <v>delete</v>
      </c>
      <c r="B493" s="16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49" t="str" cm="1">
        <f t="array" aca="1" ref="E493" ca="1">IFERROR(IF(_xlfn.XLOOKUP($B493,INDIRECT(SUBSTITUTE("ИсходныеДанные!$где$2:$где$50000","где",$B$4)),INDIRECT(SUBSTITUTE("ИсходныеДанные!$что$2:$что$50000","что",E$4)),"",0,1),"+","-"),"")</f>
        <v/>
      </c>
      <c r="F493" s="3">
        <f t="shared" ca="1" si="90"/>
        <v>0</v>
      </c>
      <c r="G493" s="3">
        <f t="shared" ca="1" si="90"/>
        <v>0</v>
      </c>
      <c r="H493" s="3">
        <f t="shared" ca="1" si="90"/>
        <v>0</v>
      </c>
      <c r="I493" s="3">
        <f t="shared" ca="1" si="90"/>
        <v>0</v>
      </c>
      <c r="J493" s="3">
        <f t="shared" ca="1" si="90"/>
        <v>0</v>
      </c>
      <c r="K493" s="3">
        <f t="shared" ca="1" si="90"/>
        <v>0</v>
      </c>
      <c r="L493" s="3">
        <f t="shared" ca="1" si="90"/>
        <v>0</v>
      </c>
      <c r="M493" s="3">
        <f t="shared" ca="1" si="90"/>
        <v>0</v>
      </c>
      <c r="N493" s="3">
        <f t="shared" ca="1" si="90"/>
        <v>0</v>
      </c>
      <c r="O493" s="3">
        <f t="shared" ca="1" si="90"/>
        <v>0</v>
      </c>
      <c r="P493" s="3">
        <f t="shared" ca="1" si="90"/>
        <v>0</v>
      </c>
      <c r="Q493" s="3">
        <f t="shared" ca="1" si="90"/>
        <v>0</v>
      </c>
      <c r="R493" s="59" t="str">
        <f t="shared" ca="1" si="83"/>
        <v/>
      </c>
      <c r="S493" s="27" t="str">
        <f t="shared" ca="1" si="84"/>
        <v/>
      </c>
      <c r="T493" s="59" t="str">
        <f t="shared" ca="1" si="85"/>
        <v/>
      </c>
      <c r="U493" s="59" t="str">
        <f t="shared" ca="1" si="86"/>
        <v/>
      </c>
    </row>
    <row r="494" spans="1:21" x14ac:dyDescent="0.25">
      <c r="A494" s="10" t="str">
        <f t="shared" ca="1" si="82"/>
        <v>delete</v>
      </c>
      <c r="B494" s="16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49" t="str" cm="1">
        <f t="array" aca="1" ref="E494" ca="1">IFERROR(IF(_xlfn.XLOOKUP($B494,INDIRECT(SUBSTITUTE("ИсходныеДанные!$где$2:$где$50000","где",$B$4)),INDIRECT(SUBSTITUTE("ИсходныеДанные!$что$2:$что$50000","что",E$4)),"",0,1),"+","-"),"")</f>
        <v/>
      </c>
      <c r="F494" s="3">
        <f t="shared" ca="1" si="90"/>
        <v>0</v>
      </c>
      <c r="G494" s="3">
        <f t="shared" ca="1" si="90"/>
        <v>0</v>
      </c>
      <c r="H494" s="3">
        <f t="shared" ca="1" si="90"/>
        <v>0</v>
      </c>
      <c r="I494" s="3">
        <f t="shared" ca="1" si="90"/>
        <v>0</v>
      </c>
      <c r="J494" s="3">
        <f t="shared" ca="1" si="90"/>
        <v>0</v>
      </c>
      <c r="K494" s="3">
        <f t="shared" ca="1" si="90"/>
        <v>0</v>
      </c>
      <c r="L494" s="3">
        <f t="shared" ca="1" si="90"/>
        <v>0</v>
      </c>
      <c r="M494" s="3">
        <f t="shared" ca="1" si="90"/>
        <v>0</v>
      </c>
      <c r="N494" s="3">
        <f t="shared" ca="1" si="90"/>
        <v>0</v>
      </c>
      <c r="O494" s="3">
        <f t="shared" ca="1" si="90"/>
        <v>0</v>
      </c>
      <c r="P494" s="3">
        <f t="shared" ca="1" si="90"/>
        <v>0</v>
      </c>
      <c r="Q494" s="3">
        <f t="shared" ca="1" si="90"/>
        <v>0</v>
      </c>
      <c r="R494" s="59" t="str">
        <f t="shared" ca="1" si="83"/>
        <v/>
      </c>
      <c r="S494" s="27" t="str">
        <f t="shared" ca="1" si="84"/>
        <v/>
      </c>
      <c r="T494" s="59" t="str">
        <f t="shared" ca="1" si="85"/>
        <v/>
      </c>
      <c r="U494" s="59" t="str">
        <f t="shared" ca="1" si="86"/>
        <v/>
      </c>
    </row>
    <row r="495" spans="1:21" x14ac:dyDescent="0.25">
      <c r="A495" s="10" t="str">
        <f t="shared" ca="1" si="82"/>
        <v>delete</v>
      </c>
      <c r="B495" s="16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49" t="str" cm="1">
        <f t="array" aca="1" ref="E495" ca="1">IFERROR(IF(_xlfn.XLOOKUP($B495,INDIRECT(SUBSTITUTE("ИсходныеДанные!$где$2:$где$50000","где",$B$4)),INDIRECT(SUBSTITUTE("ИсходныеДанные!$что$2:$что$50000","что",E$4)),"",0,1),"+","-"),"")</f>
        <v/>
      </c>
      <c r="F495" s="3">
        <f t="shared" ca="1" si="90"/>
        <v>0</v>
      </c>
      <c r="G495" s="3">
        <f t="shared" ca="1" si="90"/>
        <v>0</v>
      </c>
      <c r="H495" s="3">
        <f t="shared" ca="1" si="90"/>
        <v>0</v>
      </c>
      <c r="I495" s="3">
        <f t="shared" ca="1" si="90"/>
        <v>0</v>
      </c>
      <c r="J495" s="3">
        <f t="shared" ca="1" si="90"/>
        <v>0</v>
      </c>
      <c r="K495" s="3">
        <f t="shared" ca="1" si="90"/>
        <v>0</v>
      </c>
      <c r="L495" s="3">
        <f t="shared" ca="1" si="90"/>
        <v>0</v>
      </c>
      <c r="M495" s="3">
        <f t="shared" ca="1" si="90"/>
        <v>0</v>
      </c>
      <c r="N495" s="3">
        <f t="shared" ca="1" si="90"/>
        <v>0</v>
      </c>
      <c r="O495" s="3">
        <f t="shared" ca="1" si="90"/>
        <v>0</v>
      </c>
      <c r="P495" s="3">
        <f t="shared" ca="1" si="90"/>
        <v>0</v>
      </c>
      <c r="Q495" s="3">
        <f t="shared" ca="1" si="90"/>
        <v>0</v>
      </c>
      <c r="R495" s="59" t="str">
        <f t="shared" ca="1" si="83"/>
        <v/>
      </c>
      <c r="S495" s="27" t="str">
        <f t="shared" ca="1" si="84"/>
        <v/>
      </c>
      <c r="T495" s="59" t="str">
        <f t="shared" ca="1" si="85"/>
        <v/>
      </c>
      <c r="U495" s="59" t="str">
        <f t="shared" ca="1" si="86"/>
        <v/>
      </c>
    </row>
    <row r="496" spans="1:21" x14ac:dyDescent="0.25">
      <c r="A496" s="10" t="str">
        <f t="shared" ca="1" si="82"/>
        <v>delete</v>
      </c>
      <c r="B496" s="16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49" t="str" cm="1">
        <f t="array" aca="1" ref="E496" ca="1">IFERROR(IF(_xlfn.XLOOKUP($B496,INDIRECT(SUBSTITUTE("ИсходныеДанные!$где$2:$где$50000","где",$B$4)),INDIRECT(SUBSTITUTE("ИсходныеДанные!$что$2:$что$50000","что",E$4)),"",0,1),"+","-"),"")</f>
        <v/>
      </c>
      <c r="F496" s="3">
        <f t="shared" ca="1" si="90"/>
        <v>0</v>
      </c>
      <c r="G496" s="3">
        <f t="shared" ca="1" si="90"/>
        <v>0</v>
      </c>
      <c r="H496" s="3">
        <f t="shared" ca="1" si="90"/>
        <v>0</v>
      </c>
      <c r="I496" s="3">
        <f t="shared" ca="1" si="90"/>
        <v>0</v>
      </c>
      <c r="J496" s="3">
        <f t="shared" ca="1" si="90"/>
        <v>0</v>
      </c>
      <c r="K496" s="3">
        <f t="shared" ca="1" si="90"/>
        <v>0</v>
      </c>
      <c r="L496" s="3">
        <f t="shared" ca="1" si="90"/>
        <v>0</v>
      </c>
      <c r="M496" s="3">
        <f t="shared" ca="1" si="90"/>
        <v>0</v>
      </c>
      <c r="N496" s="3">
        <f t="shared" ca="1" si="90"/>
        <v>0</v>
      </c>
      <c r="O496" s="3">
        <f t="shared" ca="1" si="90"/>
        <v>0</v>
      </c>
      <c r="P496" s="3">
        <f t="shared" ca="1" si="90"/>
        <v>0</v>
      </c>
      <c r="Q496" s="3">
        <f t="shared" ca="1" si="90"/>
        <v>0</v>
      </c>
      <c r="R496" s="59" t="str">
        <f t="shared" ca="1" si="83"/>
        <v/>
      </c>
      <c r="S496" s="27" t="str">
        <f t="shared" ca="1" si="84"/>
        <v/>
      </c>
      <c r="T496" s="59" t="str">
        <f t="shared" ca="1" si="85"/>
        <v/>
      </c>
      <c r="U496" s="59" t="str">
        <f t="shared" ca="1" si="86"/>
        <v/>
      </c>
    </row>
    <row r="497" spans="1:21" x14ac:dyDescent="0.25">
      <c r="A497" s="10" t="str">
        <f t="shared" ca="1" si="82"/>
        <v>delete</v>
      </c>
      <c r="B497" s="16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49" t="str" cm="1">
        <f t="array" aca="1" ref="E497" ca="1">IFERROR(IF(_xlfn.XLOOKUP($B497,INDIRECT(SUBSTITUTE("ИсходныеДанные!$где$2:$где$50000","где",$B$4)),INDIRECT(SUBSTITUTE("ИсходныеДанные!$что$2:$что$50000","что",E$4)),"",0,1),"+","-"),"")</f>
        <v/>
      </c>
      <c r="F497" s="3">
        <f t="shared" ca="1" si="90"/>
        <v>0</v>
      </c>
      <c r="G497" s="3">
        <f t="shared" ca="1" si="90"/>
        <v>0</v>
      </c>
      <c r="H497" s="3">
        <f t="shared" ca="1" si="90"/>
        <v>0</v>
      </c>
      <c r="I497" s="3">
        <f t="shared" ca="1" si="90"/>
        <v>0</v>
      </c>
      <c r="J497" s="3">
        <f t="shared" ca="1" si="90"/>
        <v>0</v>
      </c>
      <c r="K497" s="3">
        <f t="shared" ca="1" si="90"/>
        <v>0</v>
      </c>
      <c r="L497" s="3">
        <f t="shared" ca="1" si="90"/>
        <v>0</v>
      </c>
      <c r="M497" s="3">
        <f t="shared" ca="1" si="90"/>
        <v>0</v>
      </c>
      <c r="N497" s="3">
        <f t="shared" ca="1" si="90"/>
        <v>0</v>
      </c>
      <c r="O497" s="3">
        <f t="shared" ca="1" si="90"/>
        <v>0</v>
      </c>
      <c r="P497" s="3">
        <f t="shared" ca="1" si="90"/>
        <v>0</v>
      </c>
      <c r="Q497" s="3">
        <f t="shared" ca="1" si="90"/>
        <v>0</v>
      </c>
      <c r="R497" s="59" t="str">
        <f t="shared" ca="1" si="83"/>
        <v/>
      </c>
      <c r="S497" s="27" t="str">
        <f t="shared" ca="1" si="84"/>
        <v/>
      </c>
      <c r="T497" s="59" t="str">
        <f t="shared" ca="1" si="85"/>
        <v/>
      </c>
      <c r="U497" s="59" t="str">
        <f t="shared" ca="1" si="86"/>
        <v/>
      </c>
    </row>
    <row r="498" spans="1:21" x14ac:dyDescent="0.25">
      <c r="A498" s="10" t="str">
        <f t="shared" ca="1" si="82"/>
        <v>delete</v>
      </c>
      <c r="B498" s="16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49" t="str" cm="1">
        <f t="array" aca="1" ref="E498" ca="1">IFERROR(IF(_xlfn.XLOOKUP($B498,INDIRECT(SUBSTITUTE("ИсходныеДанные!$где$2:$где$50000","где",$B$4)),INDIRECT(SUBSTITUTE("ИсходныеДанные!$что$2:$что$50000","что",E$4)),"",0,1),"+","-"),"")</f>
        <v/>
      </c>
      <c r="F498" s="3">
        <f t="shared" ca="1" si="90"/>
        <v>0</v>
      </c>
      <c r="G498" s="3">
        <f t="shared" ca="1" si="90"/>
        <v>0</v>
      </c>
      <c r="H498" s="3">
        <f t="shared" ca="1" si="90"/>
        <v>0</v>
      </c>
      <c r="I498" s="3">
        <f t="shared" ca="1" si="90"/>
        <v>0</v>
      </c>
      <c r="J498" s="3">
        <f t="shared" ca="1" si="90"/>
        <v>0</v>
      </c>
      <c r="K498" s="3">
        <f t="shared" ca="1" si="90"/>
        <v>0</v>
      </c>
      <c r="L498" s="3">
        <f t="shared" ca="1" si="90"/>
        <v>0</v>
      </c>
      <c r="M498" s="3">
        <f t="shared" ca="1" si="90"/>
        <v>0</v>
      </c>
      <c r="N498" s="3">
        <f t="shared" ca="1" si="90"/>
        <v>0</v>
      </c>
      <c r="O498" s="3">
        <f t="shared" ca="1" si="90"/>
        <v>0</v>
      </c>
      <c r="P498" s="3">
        <f t="shared" ca="1" si="90"/>
        <v>0</v>
      </c>
      <c r="Q498" s="3">
        <f t="shared" ca="1" si="90"/>
        <v>0</v>
      </c>
      <c r="R498" s="59" t="str">
        <f t="shared" ca="1" si="83"/>
        <v/>
      </c>
      <c r="S498" s="27" t="str">
        <f t="shared" ca="1" si="84"/>
        <v/>
      </c>
      <c r="T498" s="59" t="str">
        <f t="shared" ca="1" si="85"/>
        <v/>
      </c>
      <c r="U498" s="59" t="str">
        <f t="shared" ca="1" si="86"/>
        <v/>
      </c>
    </row>
    <row r="499" spans="1:21" x14ac:dyDescent="0.25">
      <c r="A499" s="10" t="str">
        <f t="shared" ca="1" si="82"/>
        <v>delete</v>
      </c>
      <c r="B499" s="16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49" t="str" cm="1">
        <f t="array" aca="1" ref="E499" ca="1">IFERROR(IF(_xlfn.XLOOKUP($B499,INDIRECT(SUBSTITUTE("ИсходныеДанные!$где$2:$где$50000","где",$B$4)),INDIRECT(SUBSTITUTE("ИсходныеДанные!$что$2:$что$50000","что",E$4)),"",0,1),"+","-"),"")</f>
        <v/>
      </c>
      <c r="F499" s="3">
        <f t="shared" ref="F499:Q508" ca="1" si="91">IF($B499&lt;&gt;"",SUMIF(INDIRECT("ИсходныеДанные!$"&amp;$F$4&amp;"$2:$"&amp;$F$4&amp;"$50000"),$B499&amp;"#"&amp;F$6,INDIRECT("ИсходныеДанные!$J$2:$J$50000")),0)</f>
        <v>0</v>
      </c>
      <c r="G499" s="3">
        <f t="shared" ca="1" si="91"/>
        <v>0</v>
      </c>
      <c r="H499" s="3">
        <f t="shared" ca="1" si="91"/>
        <v>0</v>
      </c>
      <c r="I499" s="3">
        <f t="shared" ca="1" si="91"/>
        <v>0</v>
      </c>
      <c r="J499" s="3">
        <f t="shared" ca="1" si="91"/>
        <v>0</v>
      </c>
      <c r="K499" s="3">
        <f t="shared" ca="1" si="91"/>
        <v>0</v>
      </c>
      <c r="L499" s="3">
        <f t="shared" ca="1" si="91"/>
        <v>0</v>
      </c>
      <c r="M499" s="3">
        <f t="shared" ca="1" si="91"/>
        <v>0</v>
      </c>
      <c r="N499" s="3">
        <f t="shared" ca="1" si="91"/>
        <v>0</v>
      </c>
      <c r="O499" s="3">
        <f t="shared" ca="1" si="91"/>
        <v>0</v>
      </c>
      <c r="P499" s="3">
        <f t="shared" ca="1" si="91"/>
        <v>0</v>
      </c>
      <c r="Q499" s="3">
        <f t="shared" ca="1" si="91"/>
        <v>0</v>
      </c>
      <c r="R499" s="59" t="str">
        <f t="shared" ca="1" si="83"/>
        <v/>
      </c>
      <c r="S499" s="27" t="str">
        <f t="shared" ca="1" si="84"/>
        <v/>
      </c>
      <c r="T499" s="59" t="str">
        <f t="shared" ca="1" si="85"/>
        <v/>
      </c>
      <c r="U499" s="59" t="str">
        <f t="shared" ca="1" si="86"/>
        <v/>
      </c>
    </row>
    <row r="500" spans="1:21" x14ac:dyDescent="0.25">
      <c r="A500" s="10" t="str">
        <f t="shared" ca="1" si="82"/>
        <v>delete</v>
      </c>
      <c r="B500" s="16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49" t="str" cm="1">
        <f t="array" aca="1" ref="E500" ca="1">IFERROR(IF(_xlfn.XLOOKUP($B500,INDIRECT(SUBSTITUTE("ИсходныеДанные!$где$2:$где$50000","где",$B$4)),INDIRECT(SUBSTITUTE("ИсходныеДанные!$что$2:$что$50000","что",E$4)),"",0,1),"+","-"),"")</f>
        <v/>
      </c>
      <c r="F500" s="3">
        <f t="shared" ca="1" si="91"/>
        <v>0</v>
      </c>
      <c r="G500" s="3">
        <f t="shared" ca="1" si="91"/>
        <v>0</v>
      </c>
      <c r="H500" s="3">
        <f t="shared" ca="1" si="91"/>
        <v>0</v>
      </c>
      <c r="I500" s="3">
        <f t="shared" ca="1" si="91"/>
        <v>0</v>
      </c>
      <c r="J500" s="3">
        <f t="shared" ca="1" si="91"/>
        <v>0</v>
      </c>
      <c r="K500" s="3">
        <f t="shared" ca="1" si="91"/>
        <v>0</v>
      </c>
      <c r="L500" s="3">
        <f t="shared" ca="1" si="91"/>
        <v>0</v>
      </c>
      <c r="M500" s="3">
        <f t="shared" ca="1" si="91"/>
        <v>0</v>
      </c>
      <c r="N500" s="3">
        <f t="shared" ca="1" si="91"/>
        <v>0</v>
      </c>
      <c r="O500" s="3">
        <f t="shared" ca="1" si="91"/>
        <v>0</v>
      </c>
      <c r="P500" s="3">
        <f t="shared" ca="1" si="91"/>
        <v>0</v>
      </c>
      <c r="Q500" s="3">
        <f t="shared" ca="1" si="91"/>
        <v>0</v>
      </c>
      <c r="R500" s="59" t="str">
        <f t="shared" ca="1" si="83"/>
        <v/>
      </c>
      <c r="S500" s="27" t="str">
        <f t="shared" ca="1" si="84"/>
        <v/>
      </c>
      <c r="T500" s="59" t="str">
        <f t="shared" ca="1" si="85"/>
        <v/>
      </c>
      <c r="U500" s="59" t="str">
        <f t="shared" ca="1" si="86"/>
        <v/>
      </c>
    </row>
    <row r="501" spans="1:21" x14ac:dyDescent="0.25">
      <c r="A501" s="10" t="str">
        <f t="shared" ca="1" si="82"/>
        <v>delete</v>
      </c>
      <c r="B501" s="16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49" t="str" cm="1">
        <f t="array" aca="1" ref="E501" ca="1">IFERROR(IF(_xlfn.XLOOKUP($B501,INDIRECT(SUBSTITUTE("ИсходныеДанные!$где$2:$где$50000","где",$B$4)),INDIRECT(SUBSTITUTE("ИсходныеДанные!$что$2:$что$50000","что",E$4)),"",0,1),"+","-"),"")</f>
        <v/>
      </c>
      <c r="F501" s="3">
        <f t="shared" ca="1" si="91"/>
        <v>0</v>
      </c>
      <c r="G501" s="3">
        <f t="shared" ca="1" si="91"/>
        <v>0</v>
      </c>
      <c r="H501" s="3">
        <f t="shared" ca="1" si="91"/>
        <v>0</v>
      </c>
      <c r="I501" s="3">
        <f t="shared" ca="1" si="91"/>
        <v>0</v>
      </c>
      <c r="J501" s="3">
        <f t="shared" ca="1" si="91"/>
        <v>0</v>
      </c>
      <c r="K501" s="3">
        <f t="shared" ca="1" si="91"/>
        <v>0</v>
      </c>
      <c r="L501" s="3">
        <f t="shared" ca="1" si="91"/>
        <v>0</v>
      </c>
      <c r="M501" s="3">
        <f t="shared" ca="1" si="91"/>
        <v>0</v>
      </c>
      <c r="N501" s="3">
        <f t="shared" ca="1" si="91"/>
        <v>0</v>
      </c>
      <c r="O501" s="3">
        <f t="shared" ca="1" si="91"/>
        <v>0</v>
      </c>
      <c r="P501" s="3">
        <f t="shared" ca="1" si="91"/>
        <v>0</v>
      </c>
      <c r="Q501" s="3">
        <f t="shared" ca="1" si="91"/>
        <v>0</v>
      </c>
      <c r="R501" s="59" t="str">
        <f t="shared" ca="1" si="83"/>
        <v/>
      </c>
      <c r="S501" s="27" t="str">
        <f t="shared" ca="1" si="84"/>
        <v/>
      </c>
      <c r="T501" s="59" t="str">
        <f t="shared" ca="1" si="85"/>
        <v/>
      </c>
      <c r="U501" s="59" t="str">
        <f t="shared" ca="1" si="86"/>
        <v/>
      </c>
    </row>
    <row r="502" spans="1:21" x14ac:dyDescent="0.25">
      <c r="A502" s="10" t="str">
        <f t="shared" ca="1" si="82"/>
        <v>delete</v>
      </c>
      <c r="B502" s="16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49" t="str" cm="1">
        <f t="array" aca="1" ref="E502" ca="1">IFERROR(IF(_xlfn.XLOOKUP($B502,INDIRECT(SUBSTITUTE("ИсходныеДанные!$где$2:$где$50000","где",$B$4)),INDIRECT(SUBSTITUTE("ИсходныеДанные!$что$2:$что$50000","что",E$4)),"",0,1),"+","-"),"")</f>
        <v/>
      </c>
      <c r="F502" s="3">
        <f t="shared" ca="1" si="91"/>
        <v>0</v>
      </c>
      <c r="G502" s="3">
        <f t="shared" ca="1" si="91"/>
        <v>0</v>
      </c>
      <c r="H502" s="3">
        <f t="shared" ca="1" si="91"/>
        <v>0</v>
      </c>
      <c r="I502" s="3">
        <f t="shared" ca="1" si="91"/>
        <v>0</v>
      </c>
      <c r="J502" s="3">
        <f t="shared" ca="1" si="91"/>
        <v>0</v>
      </c>
      <c r="K502" s="3">
        <f t="shared" ca="1" si="91"/>
        <v>0</v>
      </c>
      <c r="L502" s="3">
        <f t="shared" ca="1" si="91"/>
        <v>0</v>
      </c>
      <c r="M502" s="3">
        <f t="shared" ca="1" si="91"/>
        <v>0</v>
      </c>
      <c r="N502" s="3">
        <f t="shared" ca="1" si="91"/>
        <v>0</v>
      </c>
      <c r="O502" s="3">
        <f t="shared" ca="1" si="91"/>
        <v>0</v>
      </c>
      <c r="P502" s="3">
        <f t="shared" ca="1" si="91"/>
        <v>0</v>
      </c>
      <c r="Q502" s="3">
        <f t="shared" ca="1" si="91"/>
        <v>0</v>
      </c>
      <c r="R502" s="59" t="str">
        <f t="shared" ca="1" si="83"/>
        <v/>
      </c>
      <c r="S502" s="27" t="str">
        <f t="shared" ca="1" si="84"/>
        <v/>
      </c>
      <c r="T502" s="59" t="str">
        <f t="shared" ca="1" si="85"/>
        <v/>
      </c>
      <c r="U502" s="59" t="str">
        <f t="shared" ca="1" si="86"/>
        <v/>
      </c>
    </row>
    <row r="503" spans="1:21" x14ac:dyDescent="0.25">
      <c r="A503" s="10" t="str">
        <f t="shared" ca="1" si="82"/>
        <v>delete</v>
      </c>
      <c r="B503" s="16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49" t="str" cm="1">
        <f t="array" aca="1" ref="E503" ca="1">IFERROR(IF(_xlfn.XLOOKUP($B503,INDIRECT(SUBSTITUTE("ИсходныеДанные!$где$2:$где$50000","где",$B$4)),INDIRECT(SUBSTITUTE("ИсходныеДанные!$что$2:$что$50000","что",E$4)),"",0,1),"+","-"),"")</f>
        <v/>
      </c>
      <c r="F503" s="3">
        <f t="shared" ca="1" si="91"/>
        <v>0</v>
      </c>
      <c r="G503" s="3">
        <f t="shared" ca="1" si="91"/>
        <v>0</v>
      </c>
      <c r="H503" s="3">
        <f t="shared" ca="1" si="91"/>
        <v>0</v>
      </c>
      <c r="I503" s="3">
        <f t="shared" ca="1" si="91"/>
        <v>0</v>
      </c>
      <c r="J503" s="3">
        <f t="shared" ca="1" si="91"/>
        <v>0</v>
      </c>
      <c r="K503" s="3">
        <f t="shared" ca="1" si="91"/>
        <v>0</v>
      </c>
      <c r="L503" s="3">
        <f t="shared" ca="1" si="91"/>
        <v>0</v>
      </c>
      <c r="M503" s="3">
        <f t="shared" ca="1" si="91"/>
        <v>0</v>
      </c>
      <c r="N503" s="3">
        <f t="shared" ca="1" si="91"/>
        <v>0</v>
      </c>
      <c r="O503" s="3">
        <f t="shared" ca="1" si="91"/>
        <v>0</v>
      </c>
      <c r="P503" s="3">
        <f t="shared" ca="1" si="91"/>
        <v>0</v>
      </c>
      <c r="Q503" s="3">
        <f t="shared" ca="1" si="91"/>
        <v>0</v>
      </c>
      <c r="R503" s="59" t="str">
        <f t="shared" ca="1" si="83"/>
        <v/>
      </c>
      <c r="S503" s="27" t="str">
        <f t="shared" ca="1" si="84"/>
        <v/>
      </c>
      <c r="T503" s="59" t="str">
        <f t="shared" ca="1" si="85"/>
        <v/>
      </c>
      <c r="U503" s="59" t="str">
        <f t="shared" ca="1" si="86"/>
        <v/>
      </c>
    </row>
    <row r="504" spans="1:21" x14ac:dyDescent="0.25">
      <c r="A504" s="10" t="str">
        <f t="shared" ca="1" si="82"/>
        <v>delete</v>
      </c>
      <c r="B504" s="16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49" t="str" cm="1">
        <f t="array" aca="1" ref="E504" ca="1">IFERROR(IF(_xlfn.XLOOKUP($B504,INDIRECT(SUBSTITUTE("ИсходныеДанные!$где$2:$где$50000","где",$B$4)),INDIRECT(SUBSTITUTE("ИсходныеДанные!$что$2:$что$50000","что",E$4)),"",0,1),"+","-"),"")</f>
        <v/>
      </c>
      <c r="F504" s="3">
        <f t="shared" ca="1" si="91"/>
        <v>0</v>
      </c>
      <c r="G504" s="3">
        <f t="shared" ca="1" si="91"/>
        <v>0</v>
      </c>
      <c r="H504" s="3">
        <f t="shared" ca="1" si="91"/>
        <v>0</v>
      </c>
      <c r="I504" s="3">
        <f t="shared" ca="1" si="91"/>
        <v>0</v>
      </c>
      <c r="J504" s="3">
        <f t="shared" ca="1" si="91"/>
        <v>0</v>
      </c>
      <c r="K504" s="3">
        <f t="shared" ca="1" si="91"/>
        <v>0</v>
      </c>
      <c r="L504" s="3">
        <f t="shared" ca="1" si="91"/>
        <v>0</v>
      </c>
      <c r="M504" s="3">
        <f t="shared" ca="1" si="91"/>
        <v>0</v>
      </c>
      <c r="N504" s="3">
        <f t="shared" ca="1" si="91"/>
        <v>0</v>
      </c>
      <c r="O504" s="3">
        <f t="shared" ca="1" si="91"/>
        <v>0</v>
      </c>
      <c r="P504" s="3">
        <f t="shared" ca="1" si="91"/>
        <v>0</v>
      </c>
      <c r="Q504" s="3">
        <f t="shared" ca="1" si="91"/>
        <v>0</v>
      </c>
      <c r="R504" s="59" t="str">
        <f t="shared" ca="1" si="83"/>
        <v/>
      </c>
      <c r="S504" s="27" t="str">
        <f t="shared" ca="1" si="84"/>
        <v/>
      </c>
      <c r="T504" s="59" t="str">
        <f t="shared" ca="1" si="85"/>
        <v/>
      </c>
      <c r="U504" s="59" t="str">
        <f t="shared" ca="1" si="86"/>
        <v/>
      </c>
    </row>
    <row r="505" spans="1:21" x14ac:dyDescent="0.25">
      <c r="A505" s="10" t="str">
        <f t="shared" ca="1" si="82"/>
        <v>delete</v>
      </c>
      <c r="B505" s="16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49" t="str" cm="1">
        <f t="array" aca="1" ref="E505" ca="1">IFERROR(IF(_xlfn.XLOOKUP($B505,INDIRECT(SUBSTITUTE("ИсходныеДанные!$где$2:$где$50000","где",$B$4)),INDIRECT(SUBSTITUTE("ИсходныеДанные!$что$2:$что$50000","что",E$4)),"",0,1),"+","-"),"")</f>
        <v/>
      </c>
      <c r="F505" s="3">
        <f t="shared" ca="1" si="91"/>
        <v>0</v>
      </c>
      <c r="G505" s="3">
        <f t="shared" ca="1" si="91"/>
        <v>0</v>
      </c>
      <c r="H505" s="3">
        <f t="shared" ca="1" si="91"/>
        <v>0</v>
      </c>
      <c r="I505" s="3">
        <f t="shared" ca="1" si="91"/>
        <v>0</v>
      </c>
      <c r="J505" s="3">
        <f t="shared" ca="1" si="91"/>
        <v>0</v>
      </c>
      <c r="K505" s="3">
        <f t="shared" ca="1" si="91"/>
        <v>0</v>
      </c>
      <c r="L505" s="3">
        <f t="shared" ca="1" si="91"/>
        <v>0</v>
      </c>
      <c r="M505" s="3">
        <f t="shared" ca="1" si="91"/>
        <v>0</v>
      </c>
      <c r="N505" s="3">
        <f t="shared" ca="1" si="91"/>
        <v>0</v>
      </c>
      <c r="O505" s="3">
        <f t="shared" ca="1" si="91"/>
        <v>0</v>
      </c>
      <c r="P505" s="3">
        <f t="shared" ca="1" si="91"/>
        <v>0</v>
      </c>
      <c r="Q505" s="3">
        <f t="shared" ca="1" si="91"/>
        <v>0</v>
      </c>
      <c r="R505" s="59" t="str">
        <f t="shared" ca="1" si="83"/>
        <v/>
      </c>
      <c r="S505" s="27" t="str">
        <f t="shared" ca="1" si="84"/>
        <v/>
      </c>
      <c r="T505" s="59" t="str">
        <f t="shared" ca="1" si="85"/>
        <v/>
      </c>
      <c r="U505" s="59" t="str">
        <f t="shared" ca="1" si="86"/>
        <v/>
      </c>
    </row>
    <row r="506" spans="1:21" x14ac:dyDescent="0.25">
      <c r="A506" s="10" t="str">
        <f t="shared" ca="1" si="82"/>
        <v>delete</v>
      </c>
      <c r="B506" s="16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49" t="str" cm="1">
        <f t="array" aca="1" ref="E506" ca="1">IFERROR(IF(_xlfn.XLOOKUP($B506,INDIRECT(SUBSTITUTE("ИсходныеДанные!$где$2:$где$50000","где",$B$4)),INDIRECT(SUBSTITUTE("ИсходныеДанные!$что$2:$что$50000","что",E$4)),"",0,1),"+","-"),"")</f>
        <v/>
      </c>
      <c r="F506" s="3">
        <f t="shared" ca="1" si="91"/>
        <v>0</v>
      </c>
      <c r="G506" s="3">
        <f t="shared" ca="1" si="91"/>
        <v>0</v>
      </c>
      <c r="H506" s="3">
        <f t="shared" ca="1" si="91"/>
        <v>0</v>
      </c>
      <c r="I506" s="3">
        <f t="shared" ca="1" si="91"/>
        <v>0</v>
      </c>
      <c r="J506" s="3">
        <f t="shared" ca="1" si="91"/>
        <v>0</v>
      </c>
      <c r="K506" s="3">
        <f t="shared" ca="1" si="91"/>
        <v>0</v>
      </c>
      <c r="L506" s="3">
        <f t="shared" ca="1" si="91"/>
        <v>0</v>
      </c>
      <c r="M506" s="3">
        <f t="shared" ca="1" si="91"/>
        <v>0</v>
      </c>
      <c r="N506" s="3">
        <f t="shared" ca="1" si="91"/>
        <v>0</v>
      </c>
      <c r="O506" s="3">
        <f t="shared" ca="1" si="91"/>
        <v>0</v>
      </c>
      <c r="P506" s="3">
        <f t="shared" ca="1" si="91"/>
        <v>0</v>
      </c>
      <c r="Q506" s="3">
        <f t="shared" ca="1" si="91"/>
        <v>0</v>
      </c>
      <c r="R506" s="59" t="str">
        <f t="shared" ca="1" si="83"/>
        <v/>
      </c>
      <c r="S506" s="27" t="str">
        <f t="shared" ca="1" si="84"/>
        <v/>
      </c>
      <c r="T506" s="59" t="str">
        <f t="shared" ca="1" si="85"/>
        <v/>
      </c>
      <c r="U506" s="59" t="str">
        <f t="shared" ca="1" si="86"/>
        <v/>
      </c>
    </row>
    <row r="507" spans="1:21" x14ac:dyDescent="0.25">
      <c r="A507" s="10" t="str">
        <f t="shared" ca="1" si="82"/>
        <v>delete</v>
      </c>
      <c r="B507" s="16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49" t="str" cm="1">
        <f t="array" aca="1" ref="E507" ca="1">IFERROR(IF(_xlfn.XLOOKUP($B507,INDIRECT(SUBSTITUTE("ИсходныеДанные!$где$2:$где$50000","где",$B$4)),INDIRECT(SUBSTITUTE("ИсходныеДанные!$что$2:$что$50000","что",E$4)),"",0,1),"+","-"),"")</f>
        <v/>
      </c>
      <c r="F507" s="3">
        <f t="shared" ca="1" si="91"/>
        <v>0</v>
      </c>
      <c r="G507" s="3">
        <f t="shared" ca="1" si="91"/>
        <v>0</v>
      </c>
      <c r="H507" s="3">
        <f t="shared" ca="1" si="91"/>
        <v>0</v>
      </c>
      <c r="I507" s="3">
        <f t="shared" ca="1" si="91"/>
        <v>0</v>
      </c>
      <c r="J507" s="3">
        <f t="shared" ca="1" si="91"/>
        <v>0</v>
      </c>
      <c r="K507" s="3">
        <f t="shared" ca="1" si="91"/>
        <v>0</v>
      </c>
      <c r="L507" s="3">
        <f t="shared" ca="1" si="91"/>
        <v>0</v>
      </c>
      <c r="M507" s="3">
        <f t="shared" ca="1" si="91"/>
        <v>0</v>
      </c>
      <c r="N507" s="3">
        <f t="shared" ca="1" si="91"/>
        <v>0</v>
      </c>
      <c r="O507" s="3">
        <f t="shared" ca="1" si="91"/>
        <v>0</v>
      </c>
      <c r="P507" s="3">
        <f t="shared" ca="1" si="91"/>
        <v>0</v>
      </c>
      <c r="Q507" s="3">
        <f t="shared" ca="1" si="91"/>
        <v>0</v>
      </c>
      <c r="R507" s="59" t="str">
        <f t="shared" ca="1" si="83"/>
        <v/>
      </c>
      <c r="S507" s="27" t="str">
        <f t="shared" ca="1" si="84"/>
        <v/>
      </c>
      <c r="T507" s="59" t="str">
        <f t="shared" ca="1" si="85"/>
        <v/>
      </c>
      <c r="U507" s="59" t="str">
        <f t="shared" ca="1" si="86"/>
        <v/>
      </c>
    </row>
    <row r="508" spans="1:21" x14ac:dyDescent="0.25">
      <c r="A508" s="10" t="str">
        <f t="shared" ca="1" si="82"/>
        <v>delete</v>
      </c>
      <c r="B508" s="16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49" t="str" cm="1">
        <f t="array" aca="1" ref="E508" ca="1">IFERROR(IF(_xlfn.XLOOKUP($B508,INDIRECT(SUBSTITUTE("ИсходныеДанные!$где$2:$где$50000","где",$B$4)),INDIRECT(SUBSTITUTE("ИсходныеДанные!$что$2:$что$50000","что",E$4)),"",0,1),"+","-"),"")</f>
        <v/>
      </c>
      <c r="F508" s="3">
        <f t="shared" ca="1" si="91"/>
        <v>0</v>
      </c>
      <c r="G508" s="3">
        <f t="shared" ca="1" si="91"/>
        <v>0</v>
      </c>
      <c r="H508" s="3">
        <f t="shared" ca="1" si="91"/>
        <v>0</v>
      </c>
      <c r="I508" s="3">
        <f t="shared" ca="1" si="91"/>
        <v>0</v>
      </c>
      <c r="J508" s="3">
        <f t="shared" ca="1" si="91"/>
        <v>0</v>
      </c>
      <c r="K508" s="3">
        <f t="shared" ca="1" si="91"/>
        <v>0</v>
      </c>
      <c r="L508" s="3">
        <f t="shared" ca="1" si="91"/>
        <v>0</v>
      </c>
      <c r="M508" s="3">
        <f t="shared" ca="1" si="91"/>
        <v>0</v>
      </c>
      <c r="N508" s="3">
        <f t="shared" ca="1" si="91"/>
        <v>0</v>
      </c>
      <c r="O508" s="3">
        <f t="shared" ca="1" si="91"/>
        <v>0</v>
      </c>
      <c r="P508" s="3">
        <f t="shared" ca="1" si="91"/>
        <v>0</v>
      </c>
      <c r="Q508" s="3">
        <f t="shared" ca="1" si="91"/>
        <v>0</v>
      </c>
      <c r="R508" s="59" t="str">
        <f t="shared" ca="1" si="83"/>
        <v/>
      </c>
      <c r="S508" s="27" t="str">
        <f t="shared" ca="1" si="84"/>
        <v/>
      </c>
      <c r="T508" s="59" t="str">
        <f t="shared" ca="1" si="85"/>
        <v/>
      </c>
      <c r="U508" s="59" t="str">
        <f t="shared" ca="1" si="86"/>
        <v/>
      </c>
    </row>
    <row r="509" spans="1:21" x14ac:dyDescent="0.25">
      <c r="A509" s="10" t="str">
        <f t="shared" ca="1" si="82"/>
        <v>delete</v>
      </c>
      <c r="B509" s="16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49" t="str" cm="1">
        <f t="array" aca="1" ref="E509" ca="1">IFERROR(IF(_xlfn.XLOOKUP($B509,INDIRECT(SUBSTITUTE("ИсходныеДанные!$где$2:$где$50000","где",$B$4)),INDIRECT(SUBSTITUTE("ИсходныеДанные!$что$2:$что$50000","что",E$4)),"",0,1),"+","-"),"")</f>
        <v/>
      </c>
      <c r="F509" s="3">
        <f t="shared" ref="F509:Q518" ca="1" si="92">IF($B509&lt;&gt;"",SUMIF(INDIRECT("ИсходныеДанные!$"&amp;$F$4&amp;"$2:$"&amp;$F$4&amp;"$50000"),$B509&amp;"#"&amp;F$6,INDIRECT("ИсходныеДанные!$J$2:$J$50000")),0)</f>
        <v>0</v>
      </c>
      <c r="G509" s="3">
        <f t="shared" ca="1" si="92"/>
        <v>0</v>
      </c>
      <c r="H509" s="3">
        <f t="shared" ca="1" si="92"/>
        <v>0</v>
      </c>
      <c r="I509" s="3">
        <f t="shared" ca="1" si="92"/>
        <v>0</v>
      </c>
      <c r="J509" s="3">
        <f t="shared" ca="1" si="92"/>
        <v>0</v>
      </c>
      <c r="K509" s="3">
        <f t="shared" ca="1" si="92"/>
        <v>0</v>
      </c>
      <c r="L509" s="3">
        <f t="shared" ca="1" si="92"/>
        <v>0</v>
      </c>
      <c r="M509" s="3">
        <f t="shared" ca="1" si="92"/>
        <v>0</v>
      </c>
      <c r="N509" s="3">
        <f t="shared" ca="1" si="92"/>
        <v>0</v>
      </c>
      <c r="O509" s="3">
        <f t="shared" ca="1" si="92"/>
        <v>0</v>
      </c>
      <c r="P509" s="3">
        <f t="shared" ca="1" si="92"/>
        <v>0</v>
      </c>
      <c r="Q509" s="3">
        <f t="shared" ca="1" si="92"/>
        <v>0</v>
      </c>
      <c r="R509" s="59" t="str">
        <f t="shared" ca="1" si="83"/>
        <v/>
      </c>
      <c r="S509" s="27" t="str">
        <f t="shared" ca="1" si="84"/>
        <v/>
      </c>
      <c r="T509" s="59" t="str">
        <f t="shared" ca="1" si="85"/>
        <v/>
      </c>
      <c r="U509" s="59" t="str">
        <f t="shared" ca="1" si="86"/>
        <v/>
      </c>
    </row>
    <row r="510" spans="1:21" x14ac:dyDescent="0.25">
      <c r="A510" s="10" t="str">
        <f t="shared" ca="1" si="82"/>
        <v>delete</v>
      </c>
      <c r="B510" s="16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49" t="str" cm="1">
        <f t="array" aca="1" ref="E510" ca="1">IFERROR(IF(_xlfn.XLOOKUP($B510,INDIRECT(SUBSTITUTE("ИсходныеДанные!$где$2:$где$50000","где",$B$4)),INDIRECT(SUBSTITUTE("ИсходныеДанные!$что$2:$что$50000","что",E$4)),"",0,1),"+","-"),"")</f>
        <v/>
      </c>
      <c r="F510" s="3">
        <f t="shared" ca="1" si="92"/>
        <v>0</v>
      </c>
      <c r="G510" s="3">
        <f t="shared" ca="1" si="92"/>
        <v>0</v>
      </c>
      <c r="H510" s="3">
        <f t="shared" ca="1" si="92"/>
        <v>0</v>
      </c>
      <c r="I510" s="3">
        <f t="shared" ca="1" si="92"/>
        <v>0</v>
      </c>
      <c r="J510" s="3">
        <f t="shared" ca="1" si="92"/>
        <v>0</v>
      </c>
      <c r="K510" s="3">
        <f t="shared" ca="1" si="92"/>
        <v>0</v>
      </c>
      <c r="L510" s="3">
        <f t="shared" ca="1" si="92"/>
        <v>0</v>
      </c>
      <c r="M510" s="3">
        <f t="shared" ca="1" si="92"/>
        <v>0</v>
      </c>
      <c r="N510" s="3">
        <f t="shared" ca="1" si="92"/>
        <v>0</v>
      </c>
      <c r="O510" s="3">
        <f t="shared" ca="1" si="92"/>
        <v>0</v>
      </c>
      <c r="P510" s="3">
        <f t="shared" ca="1" si="92"/>
        <v>0</v>
      </c>
      <c r="Q510" s="3">
        <f t="shared" ca="1" si="92"/>
        <v>0</v>
      </c>
      <c r="R510" s="59" t="str">
        <f t="shared" ca="1" si="83"/>
        <v/>
      </c>
      <c r="S510" s="27" t="str">
        <f t="shared" ca="1" si="84"/>
        <v/>
      </c>
      <c r="T510" s="59" t="str">
        <f t="shared" ca="1" si="85"/>
        <v/>
      </c>
      <c r="U510" s="59" t="str">
        <f t="shared" ca="1" si="86"/>
        <v/>
      </c>
    </row>
    <row r="511" spans="1:21" x14ac:dyDescent="0.25">
      <c r="A511" s="10" t="str">
        <f t="shared" ca="1" si="82"/>
        <v>delete</v>
      </c>
      <c r="B511" s="16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49" t="str" cm="1">
        <f t="array" aca="1" ref="E511" ca="1">IFERROR(IF(_xlfn.XLOOKUP($B511,INDIRECT(SUBSTITUTE("ИсходныеДанные!$где$2:$где$50000","где",$B$4)),INDIRECT(SUBSTITUTE("ИсходныеДанные!$что$2:$что$50000","что",E$4)),"",0,1),"+","-"),"")</f>
        <v/>
      </c>
      <c r="F511" s="3">
        <f t="shared" ca="1" si="92"/>
        <v>0</v>
      </c>
      <c r="G511" s="3">
        <f t="shared" ca="1" si="92"/>
        <v>0</v>
      </c>
      <c r="H511" s="3">
        <f t="shared" ca="1" si="92"/>
        <v>0</v>
      </c>
      <c r="I511" s="3">
        <f t="shared" ca="1" si="92"/>
        <v>0</v>
      </c>
      <c r="J511" s="3">
        <f t="shared" ca="1" si="92"/>
        <v>0</v>
      </c>
      <c r="K511" s="3">
        <f t="shared" ca="1" si="92"/>
        <v>0</v>
      </c>
      <c r="L511" s="3">
        <f t="shared" ca="1" si="92"/>
        <v>0</v>
      </c>
      <c r="M511" s="3">
        <f t="shared" ca="1" si="92"/>
        <v>0</v>
      </c>
      <c r="N511" s="3">
        <f t="shared" ca="1" si="92"/>
        <v>0</v>
      </c>
      <c r="O511" s="3">
        <f t="shared" ca="1" si="92"/>
        <v>0</v>
      </c>
      <c r="P511" s="3">
        <f t="shared" ca="1" si="92"/>
        <v>0</v>
      </c>
      <c r="Q511" s="3">
        <f t="shared" ca="1" si="92"/>
        <v>0</v>
      </c>
      <c r="R511" s="59" t="str">
        <f t="shared" ca="1" si="83"/>
        <v/>
      </c>
      <c r="S511" s="27" t="str">
        <f t="shared" ca="1" si="84"/>
        <v/>
      </c>
      <c r="T511" s="59" t="str">
        <f t="shared" ca="1" si="85"/>
        <v/>
      </c>
      <c r="U511" s="59" t="str">
        <f t="shared" ca="1" si="86"/>
        <v/>
      </c>
    </row>
    <row r="512" spans="1:21" x14ac:dyDescent="0.25">
      <c r="A512" s="10" t="str">
        <f t="shared" ca="1" si="82"/>
        <v>delete</v>
      </c>
      <c r="B512" s="16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49" t="str" cm="1">
        <f t="array" aca="1" ref="E512" ca="1">IFERROR(IF(_xlfn.XLOOKUP($B512,INDIRECT(SUBSTITUTE("ИсходныеДанные!$где$2:$где$50000","где",$B$4)),INDIRECT(SUBSTITUTE("ИсходныеДанные!$что$2:$что$50000","что",E$4)),"",0,1),"+","-"),"")</f>
        <v/>
      </c>
      <c r="F512" s="3">
        <f t="shared" ca="1" si="92"/>
        <v>0</v>
      </c>
      <c r="G512" s="3">
        <f t="shared" ca="1" si="92"/>
        <v>0</v>
      </c>
      <c r="H512" s="3">
        <f t="shared" ca="1" si="92"/>
        <v>0</v>
      </c>
      <c r="I512" s="3">
        <f t="shared" ca="1" si="92"/>
        <v>0</v>
      </c>
      <c r="J512" s="3">
        <f t="shared" ca="1" si="92"/>
        <v>0</v>
      </c>
      <c r="K512" s="3">
        <f t="shared" ca="1" si="92"/>
        <v>0</v>
      </c>
      <c r="L512" s="3">
        <f t="shared" ca="1" si="92"/>
        <v>0</v>
      </c>
      <c r="M512" s="3">
        <f t="shared" ca="1" si="92"/>
        <v>0</v>
      </c>
      <c r="N512" s="3">
        <f t="shared" ca="1" si="92"/>
        <v>0</v>
      </c>
      <c r="O512" s="3">
        <f t="shared" ca="1" si="92"/>
        <v>0</v>
      </c>
      <c r="P512" s="3">
        <f t="shared" ca="1" si="92"/>
        <v>0</v>
      </c>
      <c r="Q512" s="3">
        <f t="shared" ca="1" si="92"/>
        <v>0</v>
      </c>
      <c r="R512" s="59" t="str">
        <f t="shared" ca="1" si="83"/>
        <v/>
      </c>
      <c r="S512" s="27" t="str">
        <f t="shared" ca="1" si="84"/>
        <v/>
      </c>
      <c r="T512" s="59" t="str">
        <f t="shared" ca="1" si="85"/>
        <v/>
      </c>
      <c r="U512" s="59" t="str">
        <f t="shared" ca="1" si="86"/>
        <v/>
      </c>
    </row>
    <row r="513" spans="1:21" x14ac:dyDescent="0.25">
      <c r="A513" s="10" t="str">
        <f t="shared" ca="1" si="82"/>
        <v>delete</v>
      </c>
      <c r="B513" s="16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49" t="str" cm="1">
        <f t="array" aca="1" ref="E513" ca="1">IFERROR(IF(_xlfn.XLOOKUP($B513,INDIRECT(SUBSTITUTE("ИсходныеДанные!$где$2:$где$50000","где",$B$4)),INDIRECT(SUBSTITUTE("ИсходныеДанные!$что$2:$что$50000","что",E$4)),"",0,1),"+","-"),"")</f>
        <v/>
      </c>
      <c r="F513" s="3">
        <f t="shared" ca="1" si="92"/>
        <v>0</v>
      </c>
      <c r="G513" s="3">
        <f t="shared" ca="1" si="92"/>
        <v>0</v>
      </c>
      <c r="H513" s="3">
        <f t="shared" ca="1" si="92"/>
        <v>0</v>
      </c>
      <c r="I513" s="3">
        <f t="shared" ca="1" si="92"/>
        <v>0</v>
      </c>
      <c r="J513" s="3">
        <f t="shared" ca="1" si="92"/>
        <v>0</v>
      </c>
      <c r="K513" s="3">
        <f t="shared" ca="1" si="92"/>
        <v>0</v>
      </c>
      <c r="L513" s="3">
        <f t="shared" ca="1" si="92"/>
        <v>0</v>
      </c>
      <c r="M513" s="3">
        <f t="shared" ca="1" si="92"/>
        <v>0</v>
      </c>
      <c r="N513" s="3">
        <f t="shared" ca="1" si="92"/>
        <v>0</v>
      </c>
      <c r="O513" s="3">
        <f t="shared" ca="1" si="92"/>
        <v>0</v>
      </c>
      <c r="P513" s="3">
        <f t="shared" ca="1" si="92"/>
        <v>0</v>
      </c>
      <c r="Q513" s="3">
        <f t="shared" ca="1" si="92"/>
        <v>0</v>
      </c>
      <c r="R513" s="59" t="str">
        <f t="shared" ca="1" si="83"/>
        <v/>
      </c>
      <c r="S513" s="27" t="str">
        <f t="shared" ca="1" si="84"/>
        <v/>
      </c>
      <c r="T513" s="59" t="str">
        <f t="shared" ca="1" si="85"/>
        <v/>
      </c>
      <c r="U513" s="59" t="str">
        <f t="shared" ca="1" si="86"/>
        <v/>
      </c>
    </row>
    <row r="514" spans="1:21" x14ac:dyDescent="0.25">
      <c r="A514" s="10" t="str">
        <f t="shared" ca="1" si="82"/>
        <v>delete</v>
      </c>
      <c r="B514" s="16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49" t="str" cm="1">
        <f t="array" aca="1" ref="E514" ca="1">IFERROR(IF(_xlfn.XLOOKUP($B514,INDIRECT(SUBSTITUTE("ИсходныеДанные!$где$2:$где$50000","где",$B$4)),INDIRECT(SUBSTITUTE("ИсходныеДанные!$что$2:$что$50000","что",E$4)),"",0,1),"+","-"),"")</f>
        <v/>
      </c>
      <c r="F514" s="3">
        <f t="shared" ca="1" si="92"/>
        <v>0</v>
      </c>
      <c r="G514" s="3">
        <f t="shared" ca="1" si="92"/>
        <v>0</v>
      </c>
      <c r="H514" s="3">
        <f t="shared" ca="1" si="92"/>
        <v>0</v>
      </c>
      <c r="I514" s="3">
        <f t="shared" ca="1" si="92"/>
        <v>0</v>
      </c>
      <c r="J514" s="3">
        <f t="shared" ca="1" si="92"/>
        <v>0</v>
      </c>
      <c r="K514" s="3">
        <f t="shared" ca="1" si="92"/>
        <v>0</v>
      </c>
      <c r="L514" s="3">
        <f t="shared" ca="1" si="92"/>
        <v>0</v>
      </c>
      <c r="M514" s="3">
        <f t="shared" ca="1" si="92"/>
        <v>0</v>
      </c>
      <c r="N514" s="3">
        <f t="shared" ca="1" si="92"/>
        <v>0</v>
      </c>
      <c r="O514" s="3">
        <f t="shared" ca="1" si="92"/>
        <v>0</v>
      </c>
      <c r="P514" s="3">
        <f t="shared" ca="1" si="92"/>
        <v>0</v>
      </c>
      <c r="Q514" s="3">
        <f t="shared" ca="1" si="92"/>
        <v>0</v>
      </c>
      <c r="R514" s="59" t="str">
        <f t="shared" ca="1" si="83"/>
        <v/>
      </c>
      <c r="S514" s="27" t="str">
        <f t="shared" ca="1" si="84"/>
        <v/>
      </c>
      <c r="T514" s="59" t="str">
        <f t="shared" ca="1" si="85"/>
        <v/>
      </c>
      <c r="U514" s="59" t="str">
        <f t="shared" ca="1" si="86"/>
        <v/>
      </c>
    </row>
    <row r="515" spans="1:21" x14ac:dyDescent="0.25">
      <c r="A515" s="10" t="str">
        <f t="shared" ca="1" si="82"/>
        <v>delete</v>
      </c>
      <c r="B515" s="16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49" t="str" cm="1">
        <f t="array" aca="1" ref="E515" ca="1">IFERROR(IF(_xlfn.XLOOKUP($B515,INDIRECT(SUBSTITUTE("ИсходныеДанные!$где$2:$где$50000","где",$B$4)),INDIRECT(SUBSTITUTE("ИсходныеДанные!$что$2:$что$50000","что",E$4)),"",0,1),"+","-"),"")</f>
        <v/>
      </c>
      <c r="F515" s="3">
        <f t="shared" ca="1" si="92"/>
        <v>0</v>
      </c>
      <c r="G515" s="3">
        <f t="shared" ca="1" si="92"/>
        <v>0</v>
      </c>
      <c r="H515" s="3">
        <f t="shared" ca="1" si="92"/>
        <v>0</v>
      </c>
      <c r="I515" s="3">
        <f t="shared" ca="1" si="92"/>
        <v>0</v>
      </c>
      <c r="J515" s="3">
        <f t="shared" ca="1" si="92"/>
        <v>0</v>
      </c>
      <c r="K515" s="3">
        <f t="shared" ca="1" si="92"/>
        <v>0</v>
      </c>
      <c r="L515" s="3">
        <f t="shared" ca="1" si="92"/>
        <v>0</v>
      </c>
      <c r="M515" s="3">
        <f t="shared" ca="1" si="92"/>
        <v>0</v>
      </c>
      <c r="N515" s="3">
        <f t="shared" ca="1" si="92"/>
        <v>0</v>
      </c>
      <c r="O515" s="3">
        <f t="shared" ca="1" si="92"/>
        <v>0</v>
      </c>
      <c r="P515" s="3">
        <f t="shared" ca="1" si="92"/>
        <v>0</v>
      </c>
      <c r="Q515" s="3">
        <f t="shared" ca="1" si="92"/>
        <v>0</v>
      </c>
      <c r="R515" s="59" t="str">
        <f t="shared" ca="1" si="83"/>
        <v/>
      </c>
      <c r="S515" s="27" t="str">
        <f t="shared" ca="1" si="84"/>
        <v/>
      </c>
      <c r="T515" s="59" t="str">
        <f t="shared" ca="1" si="85"/>
        <v/>
      </c>
      <c r="U515" s="59" t="str">
        <f t="shared" ca="1" si="86"/>
        <v/>
      </c>
    </row>
    <row r="516" spans="1:21" x14ac:dyDescent="0.25">
      <c r="A516" s="10" t="str">
        <f t="shared" ca="1" si="82"/>
        <v>delete</v>
      </c>
      <c r="B516" s="16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49" t="str" cm="1">
        <f t="array" aca="1" ref="E516" ca="1">IFERROR(IF(_xlfn.XLOOKUP($B516,INDIRECT(SUBSTITUTE("ИсходныеДанные!$где$2:$где$50000","где",$B$4)),INDIRECT(SUBSTITUTE("ИсходныеДанные!$что$2:$что$50000","что",E$4)),"",0,1),"+","-"),"")</f>
        <v/>
      </c>
      <c r="F516" s="3">
        <f t="shared" ca="1" si="92"/>
        <v>0</v>
      </c>
      <c r="G516" s="3">
        <f t="shared" ca="1" si="92"/>
        <v>0</v>
      </c>
      <c r="H516" s="3">
        <f t="shared" ca="1" si="92"/>
        <v>0</v>
      </c>
      <c r="I516" s="3">
        <f t="shared" ca="1" si="92"/>
        <v>0</v>
      </c>
      <c r="J516" s="3">
        <f t="shared" ca="1" si="92"/>
        <v>0</v>
      </c>
      <c r="K516" s="3">
        <f t="shared" ca="1" si="92"/>
        <v>0</v>
      </c>
      <c r="L516" s="3">
        <f t="shared" ca="1" si="92"/>
        <v>0</v>
      </c>
      <c r="M516" s="3">
        <f t="shared" ca="1" si="92"/>
        <v>0</v>
      </c>
      <c r="N516" s="3">
        <f t="shared" ca="1" si="92"/>
        <v>0</v>
      </c>
      <c r="O516" s="3">
        <f t="shared" ca="1" si="92"/>
        <v>0</v>
      </c>
      <c r="P516" s="3">
        <f t="shared" ca="1" si="92"/>
        <v>0</v>
      </c>
      <c r="Q516" s="3">
        <f t="shared" ca="1" si="92"/>
        <v>0</v>
      </c>
      <c r="R516" s="59" t="str">
        <f t="shared" ca="1" si="83"/>
        <v/>
      </c>
      <c r="S516" s="27" t="str">
        <f t="shared" ca="1" si="84"/>
        <v/>
      </c>
      <c r="T516" s="59" t="str">
        <f t="shared" ca="1" si="85"/>
        <v/>
      </c>
      <c r="U516" s="59" t="str">
        <f t="shared" ca="1" si="86"/>
        <v/>
      </c>
    </row>
    <row r="517" spans="1:21" x14ac:dyDescent="0.25">
      <c r="A517" s="10" t="str">
        <f t="shared" ca="1" si="82"/>
        <v>delete</v>
      </c>
      <c r="B517" s="16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49" t="str" cm="1">
        <f t="array" aca="1" ref="E517" ca="1">IFERROR(IF(_xlfn.XLOOKUP($B517,INDIRECT(SUBSTITUTE("ИсходныеДанные!$где$2:$где$50000","где",$B$4)),INDIRECT(SUBSTITUTE("ИсходныеДанные!$что$2:$что$50000","что",E$4)),"",0,1),"+","-"),"")</f>
        <v/>
      </c>
      <c r="F517" s="3">
        <f t="shared" ca="1" si="92"/>
        <v>0</v>
      </c>
      <c r="G517" s="3">
        <f t="shared" ca="1" si="92"/>
        <v>0</v>
      </c>
      <c r="H517" s="3">
        <f t="shared" ca="1" si="92"/>
        <v>0</v>
      </c>
      <c r="I517" s="3">
        <f t="shared" ca="1" si="92"/>
        <v>0</v>
      </c>
      <c r="J517" s="3">
        <f t="shared" ca="1" si="92"/>
        <v>0</v>
      </c>
      <c r="K517" s="3">
        <f t="shared" ca="1" si="92"/>
        <v>0</v>
      </c>
      <c r="L517" s="3">
        <f t="shared" ca="1" si="92"/>
        <v>0</v>
      </c>
      <c r="M517" s="3">
        <f t="shared" ca="1" si="92"/>
        <v>0</v>
      </c>
      <c r="N517" s="3">
        <f t="shared" ca="1" si="92"/>
        <v>0</v>
      </c>
      <c r="O517" s="3">
        <f t="shared" ca="1" si="92"/>
        <v>0</v>
      </c>
      <c r="P517" s="3">
        <f t="shared" ca="1" si="92"/>
        <v>0</v>
      </c>
      <c r="Q517" s="3">
        <f t="shared" ca="1" si="92"/>
        <v>0</v>
      </c>
      <c r="R517" s="59" t="str">
        <f t="shared" ca="1" si="83"/>
        <v/>
      </c>
      <c r="S517" s="27" t="str">
        <f t="shared" ca="1" si="84"/>
        <v/>
      </c>
      <c r="T517" s="59" t="str">
        <f t="shared" ca="1" si="85"/>
        <v/>
      </c>
      <c r="U517" s="59" t="str">
        <f t="shared" ca="1" si="86"/>
        <v/>
      </c>
    </row>
    <row r="518" spans="1:21" x14ac:dyDescent="0.25">
      <c r="A518" s="10" t="str">
        <f t="shared" ca="1" si="82"/>
        <v>delete</v>
      </c>
      <c r="B518" s="16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49" t="str" cm="1">
        <f t="array" aca="1" ref="E518" ca="1">IFERROR(IF(_xlfn.XLOOKUP($B518,INDIRECT(SUBSTITUTE("ИсходныеДанные!$где$2:$где$50000","где",$B$4)),INDIRECT(SUBSTITUTE("ИсходныеДанные!$что$2:$что$50000","что",E$4)),"",0,1),"+","-"),"")</f>
        <v/>
      </c>
      <c r="F518" s="3">
        <f t="shared" ca="1" si="92"/>
        <v>0</v>
      </c>
      <c r="G518" s="3">
        <f t="shared" ca="1" si="92"/>
        <v>0</v>
      </c>
      <c r="H518" s="3">
        <f t="shared" ca="1" si="92"/>
        <v>0</v>
      </c>
      <c r="I518" s="3">
        <f t="shared" ca="1" si="92"/>
        <v>0</v>
      </c>
      <c r="J518" s="3">
        <f t="shared" ca="1" si="92"/>
        <v>0</v>
      </c>
      <c r="K518" s="3">
        <f t="shared" ca="1" si="92"/>
        <v>0</v>
      </c>
      <c r="L518" s="3">
        <f t="shared" ca="1" si="92"/>
        <v>0</v>
      </c>
      <c r="M518" s="3">
        <f t="shared" ca="1" si="92"/>
        <v>0</v>
      </c>
      <c r="N518" s="3">
        <f t="shared" ca="1" si="92"/>
        <v>0</v>
      </c>
      <c r="O518" s="3">
        <f t="shared" ca="1" si="92"/>
        <v>0</v>
      </c>
      <c r="P518" s="3">
        <f t="shared" ca="1" si="92"/>
        <v>0</v>
      </c>
      <c r="Q518" s="3">
        <f t="shared" ca="1" si="92"/>
        <v>0</v>
      </c>
      <c r="R518" s="59" t="str">
        <f t="shared" ca="1" si="83"/>
        <v/>
      </c>
      <c r="S518" s="27" t="str">
        <f t="shared" ca="1" si="84"/>
        <v/>
      </c>
      <c r="T518" s="59" t="str">
        <f t="shared" ca="1" si="85"/>
        <v/>
      </c>
      <c r="U518" s="59" t="str">
        <f t="shared" ca="1" si="86"/>
        <v/>
      </c>
    </row>
    <row r="519" spans="1:21" x14ac:dyDescent="0.25">
      <c r="A519" s="10" t="str">
        <f t="shared" ca="1" si="82"/>
        <v>delete</v>
      </c>
      <c r="B519" s="16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49" t="str" cm="1">
        <f t="array" aca="1" ref="E519" ca="1">IFERROR(IF(_xlfn.XLOOKUP($B519,INDIRECT(SUBSTITUTE("ИсходныеДанные!$где$2:$где$50000","где",$B$4)),INDIRECT(SUBSTITUTE("ИсходныеДанные!$что$2:$что$50000","что",E$4)),"",0,1),"+","-"),"")</f>
        <v/>
      </c>
      <c r="F519" s="3">
        <f t="shared" ref="F519:Q528" ca="1" si="93">IF($B519&lt;&gt;"",SUMIF(INDIRECT("ИсходныеДанные!$"&amp;$F$4&amp;"$2:$"&amp;$F$4&amp;"$50000"),$B519&amp;"#"&amp;F$6,INDIRECT("ИсходныеДанные!$J$2:$J$50000")),0)</f>
        <v>0</v>
      </c>
      <c r="G519" s="3">
        <f t="shared" ca="1" si="93"/>
        <v>0</v>
      </c>
      <c r="H519" s="3">
        <f t="shared" ca="1" si="93"/>
        <v>0</v>
      </c>
      <c r="I519" s="3">
        <f t="shared" ca="1" si="93"/>
        <v>0</v>
      </c>
      <c r="J519" s="3">
        <f t="shared" ca="1" si="93"/>
        <v>0</v>
      </c>
      <c r="K519" s="3">
        <f t="shared" ca="1" si="93"/>
        <v>0</v>
      </c>
      <c r="L519" s="3">
        <f t="shared" ca="1" si="93"/>
        <v>0</v>
      </c>
      <c r="M519" s="3">
        <f t="shared" ca="1" si="93"/>
        <v>0</v>
      </c>
      <c r="N519" s="3">
        <f t="shared" ca="1" si="93"/>
        <v>0</v>
      </c>
      <c r="O519" s="3">
        <f t="shared" ca="1" si="93"/>
        <v>0</v>
      </c>
      <c r="P519" s="3">
        <f t="shared" ca="1" si="93"/>
        <v>0</v>
      </c>
      <c r="Q519" s="3">
        <f t="shared" ca="1" si="93"/>
        <v>0</v>
      </c>
      <c r="R519" s="59" t="str">
        <f t="shared" ca="1" si="83"/>
        <v/>
      </c>
      <c r="S519" s="27" t="str">
        <f t="shared" ca="1" si="84"/>
        <v/>
      </c>
      <c r="T519" s="59" t="str">
        <f t="shared" ca="1" si="85"/>
        <v/>
      </c>
      <c r="U519" s="59" t="str">
        <f t="shared" ca="1" si="86"/>
        <v/>
      </c>
    </row>
    <row r="520" spans="1:21" x14ac:dyDescent="0.25">
      <c r="A520" s="10" t="str">
        <f t="shared" ca="1" si="82"/>
        <v>delete</v>
      </c>
      <c r="B520" s="16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49" t="str" cm="1">
        <f t="array" aca="1" ref="E520" ca="1">IFERROR(IF(_xlfn.XLOOKUP($B520,INDIRECT(SUBSTITUTE("ИсходныеДанные!$где$2:$где$50000","где",$B$4)),INDIRECT(SUBSTITUTE("ИсходныеДанные!$что$2:$что$50000","что",E$4)),"",0,1),"+","-"),"")</f>
        <v/>
      </c>
      <c r="F520" s="3">
        <f t="shared" ca="1" si="93"/>
        <v>0</v>
      </c>
      <c r="G520" s="3">
        <f t="shared" ca="1" si="93"/>
        <v>0</v>
      </c>
      <c r="H520" s="3">
        <f t="shared" ca="1" si="93"/>
        <v>0</v>
      </c>
      <c r="I520" s="3">
        <f t="shared" ca="1" si="93"/>
        <v>0</v>
      </c>
      <c r="J520" s="3">
        <f t="shared" ca="1" si="93"/>
        <v>0</v>
      </c>
      <c r="K520" s="3">
        <f t="shared" ca="1" si="93"/>
        <v>0</v>
      </c>
      <c r="L520" s="3">
        <f t="shared" ca="1" si="93"/>
        <v>0</v>
      </c>
      <c r="M520" s="3">
        <f t="shared" ca="1" si="93"/>
        <v>0</v>
      </c>
      <c r="N520" s="3">
        <f t="shared" ca="1" si="93"/>
        <v>0</v>
      </c>
      <c r="O520" s="3">
        <f t="shared" ca="1" si="93"/>
        <v>0</v>
      </c>
      <c r="P520" s="3">
        <f t="shared" ca="1" si="93"/>
        <v>0</v>
      </c>
      <c r="Q520" s="3">
        <f t="shared" ca="1" si="93"/>
        <v>0</v>
      </c>
      <c r="R520" s="59" t="str">
        <f t="shared" ca="1" si="83"/>
        <v/>
      </c>
      <c r="S520" s="27" t="str">
        <f t="shared" ca="1" si="84"/>
        <v/>
      </c>
      <c r="T520" s="59" t="str">
        <f t="shared" ca="1" si="85"/>
        <v/>
      </c>
      <c r="U520" s="59" t="str">
        <f t="shared" ca="1" si="86"/>
        <v/>
      </c>
    </row>
    <row r="521" spans="1:21" x14ac:dyDescent="0.25">
      <c r="A521" s="10" t="str">
        <f t="shared" ca="1" si="82"/>
        <v>delete</v>
      </c>
      <c r="B521" s="16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49" t="str" cm="1">
        <f t="array" aca="1" ref="E521" ca="1">IFERROR(IF(_xlfn.XLOOKUP($B521,INDIRECT(SUBSTITUTE("ИсходныеДанные!$где$2:$где$50000","где",$B$4)),INDIRECT(SUBSTITUTE("ИсходныеДанные!$что$2:$что$50000","что",E$4)),"",0,1),"+","-"),"")</f>
        <v/>
      </c>
      <c r="F521" s="3">
        <f t="shared" ca="1" si="93"/>
        <v>0</v>
      </c>
      <c r="G521" s="3">
        <f t="shared" ca="1" si="93"/>
        <v>0</v>
      </c>
      <c r="H521" s="3">
        <f t="shared" ca="1" si="93"/>
        <v>0</v>
      </c>
      <c r="I521" s="3">
        <f t="shared" ca="1" si="93"/>
        <v>0</v>
      </c>
      <c r="J521" s="3">
        <f t="shared" ca="1" si="93"/>
        <v>0</v>
      </c>
      <c r="K521" s="3">
        <f t="shared" ca="1" si="93"/>
        <v>0</v>
      </c>
      <c r="L521" s="3">
        <f t="shared" ca="1" si="93"/>
        <v>0</v>
      </c>
      <c r="M521" s="3">
        <f t="shared" ca="1" si="93"/>
        <v>0</v>
      </c>
      <c r="N521" s="3">
        <f t="shared" ca="1" si="93"/>
        <v>0</v>
      </c>
      <c r="O521" s="3">
        <f t="shared" ca="1" si="93"/>
        <v>0</v>
      </c>
      <c r="P521" s="3">
        <f t="shared" ca="1" si="93"/>
        <v>0</v>
      </c>
      <c r="Q521" s="3">
        <f t="shared" ca="1" si="93"/>
        <v>0</v>
      </c>
      <c r="R521" s="59" t="str">
        <f t="shared" ca="1" si="83"/>
        <v/>
      </c>
      <c r="S521" s="27" t="str">
        <f t="shared" ca="1" si="84"/>
        <v/>
      </c>
      <c r="T521" s="59" t="str">
        <f t="shared" ca="1" si="85"/>
        <v/>
      </c>
      <c r="U521" s="59" t="str">
        <f t="shared" ca="1" si="86"/>
        <v/>
      </c>
    </row>
    <row r="522" spans="1:21" x14ac:dyDescent="0.25">
      <c r="A522" s="10" t="str">
        <f t="shared" ref="A522:A585" ca="1" si="94">IF(C522="","delete","")</f>
        <v>delete</v>
      </c>
      <c r="B522" s="16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49" t="str" cm="1">
        <f t="array" aca="1" ref="E522" ca="1">IFERROR(IF(_xlfn.XLOOKUP($B522,INDIRECT(SUBSTITUTE("ИсходныеДанные!$где$2:$где$50000","где",$B$4)),INDIRECT(SUBSTITUTE("ИсходныеДанные!$что$2:$что$50000","что",E$4)),"",0,1),"+","-"),"")</f>
        <v/>
      </c>
      <c r="F522" s="3">
        <f t="shared" ca="1" si="93"/>
        <v>0</v>
      </c>
      <c r="G522" s="3">
        <f t="shared" ca="1" si="93"/>
        <v>0</v>
      </c>
      <c r="H522" s="3">
        <f t="shared" ca="1" si="93"/>
        <v>0</v>
      </c>
      <c r="I522" s="3">
        <f t="shared" ca="1" si="93"/>
        <v>0</v>
      </c>
      <c r="J522" s="3">
        <f t="shared" ca="1" si="93"/>
        <v>0</v>
      </c>
      <c r="K522" s="3">
        <f t="shared" ca="1" si="93"/>
        <v>0</v>
      </c>
      <c r="L522" s="3">
        <f t="shared" ca="1" si="93"/>
        <v>0</v>
      </c>
      <c r="M522" s="3">
        <f t="shared" ca="1" si="93"/>
        <v>0</v>
      </c>
      <c r="N522" s="3">
        <f t="shared" ca="1" si="93"/>
        <v>0</v>
      </c>
      <c r="O522" s="3">
        <f t="shared" ca="1" si="93"/>
        <v>0</v>
      </c>
      <c r="P522" s="3">
        <f t="shared" ca="1" si="93"/>
        <v>0</v>
      </c>
      <c r="Q522" s="3">
        <f t="shared" ca="1" si="93"/>
        <v>0</v>
      </c>
      <c r="R522" s="59" t="str">
        <f t="shared" ref="R522:R585" ca="1" si="95">IF(AND(C522&lt;&gt;"",E522&lt;&gt;"+",E522&lt;&gt;"+",OR(E522=0,F522=0,G522=0,H522=0,I522=0,J522=0,K522=0,L522=0,M522=0,N522=0,O522=0,P522=0)),"(!)","")</f>
        <v/>
      </c>
      <c r="S522" s="27" t="str">
        <f t="shared" ref="S522:S585" ca="1" si="96">IF(AND(C522&lt;&gt;"",E522&lt;&gt;"+",OR(F522&lt;$S$6,G522&lt;$S$6,H522&lt;$S$6,I522&lt;$S$6,J522&lt;$S$6,K522&lt;$S$6,L522&lt;$S$6,M522&lt;$S$6,N522&lt;$S$6,O522&lt;$S$6,P522&lt;$S$6,Q522&lt;$S$6)),"(!)","")</f>
        <v/>
      </c>
      <c r="T522" s="59" t="str">
        <f t="shared" ref="T522:T585" ca="1" si="97">IF(AND(C522&lt;&gt;"",E522&lt;&gt;"+",AND(F522&gt;=$S$6,F522&lt;=$U$6),AND(G522&gt;=$S$6,G522&lt;=$U$6),AND(H522&gt;=$S$6,H522&lt;=$U$6),AND(I522&gt;=$S$6,I522&lt;=$U$6),AND(J522&gt;=$S$6,J522&lt;=$U$6),AND(K522&gt;=$S$6,K522&lt;=$U$6),AND(L522&gt;=$S$6,L522&lt;=$U$6),AND(M522&gt;=$S$6,M522&lt;=$U$6),AND(N522&gt;=$S$6,N522&lt;=$U$6),AND(O522&gt;=$S$6,O522&lt;=$U$6),AND(P522&gt;=$S$6,P522&lt;=$U$6),AND(Q522&gt;=$S$6,Q522&lt;=$U$6)),"(!)","")</f>
        <v/>
      </c>
      <c r="U522" s="59" t="str">
        <f t="shared" ref="U522:U585" ca="1" si="98">IF(AND(C522&lt;&gt;"",E522&lt;&gt;"+",OR(F522&gt;$U$6,G522&gt;$U$6,H522&gt;$U$6,I522&gt;$U$6,J522&gt;$U$6,K522&gt;$U$6,L522&gt;$U$6,M522&gt;$U$6,N522&gt;$U$6,O522&gt;$U$6,P522&gt;$U$6,Q522&gt;$U$6)),"(!)","")</f>
        <v/>
      </c>
    </row>
    <row r="523" spans="1:21" x14ac:dyDescent="0.25">
      <c r="A523" s="10" t="str">
        <f t="shared" ca="1" si="94"/>
        <v>delete</v>
      </c>
      <c r="B523" s="16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49" t="str" cm="1">
        <f t="array" aca="1" ref="E523" ca="1">IFERROR(IF(_xlfn.XLOOKUP($B523,INDIRECT(SUBSTITUTE("ИсходныеДанные!$где$2:$где$50000","где",$B$4)),INDIRECT(SUBSTITUTE("ИсходныеДанные!$что$2:$что$50000","что",E$4)),"",0,1),"+","-"),"")</f>
        <v/>
      </c>
      <c r="F523" s="3">
        <f t="shared" ca="1" si="93"/>
        <v>0</v>
      </c>
      <c r="G523" s="3">
        <f t="shared" ca="1" si="93"/>
        <v>0</v>
      </c>
      <c r="H523" s="3">
        <f t="shared" ca="1" si="93"/>
        <v>0</v>
      </c>
      <c r="I523" s="3">
        <f t="shared" ca="1" si="93"/>
        <v>0</v>
      </c>
      <c r="J523" s="3">
        <f t="shared" ca="1" si="93"/>
        <v>0</v>
      </c>
      <c r="K523" s="3">
        <f t="shared" ca="1" si="93"/>
        <v>0</v>
      </c>
      <c r="L523" s="3">
        <f t="shared" ca="1" si="93"/>
        <v>0</v>
      </c>
      <c r="M523" s="3">
        <f t="shared" ca="1" si="93"/>
        <v>0</v>
      </c>
      <c r="N523" s="3">
        <f t="shared" ca="1" si="93"/>
        <v>0</v>
      </c>
      <c r="O523" s="3">
        <f t="shared" ca="1" si="93"/>
        <v>0</v>
      </c>
      <c r="P523" s="3">
        <f t="shared" ca="1" si="93"/>
        <v>0</v>
      </c>
      <c r="Q523" s="3">
        <f t="shared" ca="1" si="93"/>
        <v>0</v>
      </c>
      <c r="R523" s="59" t="str">
        <f t="shared" ca="1" si="95"/>
        <v/>
      </c>
      <c r="S523" s="27" t="str">
        <f t="shared" ca="1" si="96"/>
        <v/>
      </c>
      <c r="T523" s="59" t="str">
        <f t="shared" ca="1" si="97"/>
        <v/>
      </c>
      <c r="U523" s="59" t="str">
        <f t="shared" ca="1" si="98"/>
        <v/>
      </c>
    </row>
    <row r="524" spans="1:21" x14ac:dyDescent="0.25">
      <c r="A524" s="10" t="str">
        <f t="shared" ca="1" si="94"/>
        <v>delete</v>
      </c>
      <c r="B524" s="16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49" t="str" cm="1">
        <f t="array" aca="1" ref="E524" ca="1">IFERROR(IF(_xlfn.XLOOKUP($B524,INDIRECT(SUBSTITUTE("ИсходныеДанные!$где$2:$где$50000","где",$B$4)),INDIRECT(SUBSTITUTE("ИсходныеДанные!$что$2:$что$50000","что",E$4)),"",0,1),"+","-"),"")</f>
        <v/>
      </c>
      <c r="F524" s="3">
        <f t="shared" ca="1" si="93"/>
        <v>0</v>
      </c>
      <c r="G524" s="3">
        <f t="shared" ca="1" si="93"/>
        <v>0</v>
      </c>
      <c r="H524" s="3">
        <f t="shared" ca="1" si="93"/>
        <v>0</v>
      </c>
      <c r="I524" s="3">
        <f t="shared" ca="1" si="93"/>
        <v>0</v>
      </c>
      <c r="J524" s="3">
        <f t="shared" ca="1" si="93"/>
        <v>0</v>
      </c>
      <c r="K524" s="3">
        <f t="shared" ca="1" si="93"/>
        <v>0</v>
      </c>
      <c r="L524" s="3">
        <f t="shared" ca="1" si="93"/>
        <v>0</v>
      </c>
      <c r="M524" s="3">
        <f t="shared" ca="1" si="93"/>
        <v>0</v>
      </c>
      <c r="N524" s="3">
        <f t="shared" ca="1" si="93"/>
        <v>0</v>
      </c>
      <c r="O524" s="3">
        <f t="shared" ca="1" si="93"/>
        <v>0</v>
      </c>
      <c r="P524" s="3">
        <f t="shared" ca="1" si="93"/>
        <v>0</v>
      </c>
      <c r="Q524" s="3">
        <f t="shared" ca="1" si="93"/>
        <v>0</v>
      </c>
      <c r="R524" s="59" t="str">
        <f t="shared" ca="1" si="95"/>
        <v/>
      </c>
      <c r="S524" s="27" t="str">
        <f t="shared" ca="1" si="96"/>
        <v/>
      </c>
      <c r="T524" s="59" t="str">
        <f t="shared" ca="1" si="97"/>
        <v/>
      </c>
      <c r="U524" s="59" t="str">
        <f t="shared" ca="1" si="98"/>
        <v/>
      </c>
    </row>
    <row r="525" spans="1:21" x14ac:dyDescent="0.25">
      <c r="A525" s="10" t="str">
        <f t="shared" ca="1" si="94"/>
        <v>delete</v>
      </c>
      <c r="B525" s="16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49" t="str" cm="1">
        <f t="array" aca="1" ref="E525" ca="1">IFERROR(IF(_xlfn.XLOOKUP($B525,INDIRECT(SUBSTITUTE("ИсходныеДанные!$где$2:$где$50000","где",$B$4)),INDIRECT(SUBSTITUTE("ИсходныеДанные!$что$2:$что$50000","что",E$4)),"",0,1),"+","-"),"")</f>
        <v/>
      </c>
      <c r="F525" s="3">
        <f t="shared" ca="1" si="93"/>
        <v>0</v>
      </c>
      <c r="G525" s="3">
        <f t="shared" ca="1" si="93"/>
        <v>0</v>
      </c>
      <c r="H525" s="3">
        <f t="shared" ca="1" si="93"/>
        <v>0</v>
      </c>
      <c r="I525" s="3">
        <f t="shared" ca="1" si="93"/>
        <v>0</v>
      </c>
      <c r="J525" s="3">
        <f t="shared" ca="1" si="93"/>
        <v>0</v>
      </c>
      <c r="K525" s="3">
        <f t="shared" ca="1" si="93"/>
        <v>0</v>
      </c>
      <c r="L525" s="3">
        <f t="shared" ca="1" si="93"/>
        <v>0</v>
      </c>
      <c r="M525" s="3">
        <f t="shared" ca="1" si="93"/>
        <v>0</v>
      </c>
      <c r="N525" s="3">
        <f t="shared" ca="1" si="93"/>
        <v>0</v>
      </c>
      <c r="O525" s="3">
        <f t="shared" ca="1" si="93"/>
        <v>0</v>
      </c>
      <c r="P525" s="3">
        <f t="shared" ca="1" si="93"/>
        <v>0</v>
      </c>
      <c r="Q525" s="3">
        <f t="shared" ca="1" si="93"/>
        <v>0</v>
      </c>
      <c r="R525" s="59" t="str">
        <f t="shared" ca="1" si="95"/>
        <v/>
      </c>
      <c r="S525" s="27" t="str">
        <f t="shared" ca="1" si="96"/>
        <v/>
      </c>
      <c r="T525" s="59" t="str">
        <f t="shared" ca="1" si="97"/>
        <v/>
      </c>
      <c r="U525" s="59" t="str">
        <f t="shared" ca="1" si="98"/>
        <v/>
      </c>
    </row>
    <row r="526" spans="1:21" x14ac:dyDescent="0.25">
      <c r="A526" s="10" t="str">
        <f t="shared" ca="1" si="94"/>
        <v>delete</v>
      </c>
      <c r="B526" s="16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49" t="str" cm="1">
        <f t="array" aca="1" ref="E526" ca="1">IFERROR(IF(_xlfn.XLOOKUP($B526,INDIRECT(SUBSTITUTE("ИсходныеДанные!$где$2:$где$50000","где",$B$4)),INDIRECT(SUBSTITUTE("ИсходныеДанные!$что$2:$что$50000","что",E$4)),"",0,1),"+","-"),"")</f>
        <v/>
      </c>
      <c r="F526" s="3">
        <f t="shared" ca="1" si="93"/>
        <v>0</v>
      </c>
      <c r="G526" s="3">
        <f t="shared" ca="1" si="93"/>
        <v>0</v>
      </c>
      <c r="H526" s="3">
        <f t="shared" ca="1" si="93"/>
        <v>0</v>
      </c>
      <c r="I526" s="3">
        <f t="shared" ca="1" si="93"/>
        <v>0</v>
      </c>
      <c r="J526" s="3">
        <f t="shared" ca="1" si="93"/>
        <v>0</v>
      </c>
      <c r="K526" s="3">
        <f t="shared" ca="1" si="93"/>
        <v>0</v>
      </c>
      <c r="L526" s="3">
        <f t="shared" ca="1" si="93"/>
        <v>0</v>
      </c>
      <c r="M526" s="3">
        <f t="shared" ca="1" si="93"/>
        <v>0</v>
      </c>
      <c r="N526" s="3">
        <f t="shared" ca="1" si="93"/>
        <v>0</v>
      </c>
      <c r="O526" s="3">
        <f t="shared" ca="1" si="93"/>
        <v>0</v>
      </c>
      <c r="P526" s="3">
        <f t="shared" ca="1" si="93"/>
        <v>0</v>
      </c>
      <c r="Q526" s="3">
        <f t="shared" ca="1" si="93"/>
        <v>0</v>
      </c>
      <c r="R526" s="59" t="str">
        <f t="shared" ca="1" si="95"/>
        <v/>
      </c>
      <c r="S526" s="27" t="str">
        <f t="shared" ca="1" si="96"/>
        <v/>
      </c>
      <c r="T526" s="59" t="str">
        <f t="shared" ca="1" si="97"/>
        <v/>
      </c>
      <c r="U526" s="59" t="str">
        <f t="shared" ca="1" si="98"/>
        <v/>
      </c>
    </row>
    <row r="527" spans="1:21" x14ac:dyDescent="0.25">
      <c r="A527" s="10" t="str">
        <f t="shared" ca="1" si="94"/>
        <v>delete</v>
      </c>
      <c r="B527" s="16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49" t="str" cm="1">
        <f t="array" aca="1" ref="E527" ca="1">IFERROR(IF(_xlfn.XLOOKUP($B527,INDIRECT(SUBSTITUTE("ИсходныеДанные!$где$2:$где$50000","где",$B$4)),INDIRECT(SUBSTITUTE("ИсходныеДанные!$что$2:$что$50000","что",E$4)),"",0,1),"+","-"),"")</f>
        <v/>
      </c>
      <c r="F527" s="3">
        <f t="shared" ca="1" si="93"/>
        <v>0</v>
      </c>
      <c r="G527" s="3">
        <f t="shared" ca="1" si="93"/>
        <v>0</v>
      </c>
      <c r="H527" s="3">
        <f t="shared" ca="1" si="93"/>
        <v>0</v>
      </c>
      <c r="I527" s="3">
        <f t="shared" ca="1" si="93"/>
        <v>0</v>
      </c>
      <c r="J527" s="3">
        <f t="shared" ca="1" si="93"/>
        <v>0</v>
      </c>
      <c r="K527" s="3">
        <f t="shared" ca="1" si="93"/>
        <v>0</v>
      </c>
      <c r="L527" s="3">
        <f t="shared" ca="1" si="93"/>
        <v>0</v>
      </c>
      <c r="M527" s="3">
        <f t="shared" ca="1" si="93"/>
        <v>0</v>
      </c>
      <c r="N527" s="3">
        <f t="shared" ca="1" si="93"/>
        <v>0</v>
      </c>
      <c r="O527" s="3">
        <f t="shared" ca="1" si="93"/>
        <v>0</v>
      </c>
      <c r="P527" s="3">
        <f t="shared" ca="1" si="93"/>
        <v>0</v>
      </c>
      <c r="Q527" s="3">
        <f t="shared" ca="1" si="93"/>
        <v>0</v>
      </c>
      <c r="R527" s="59" t="str">
        <f t="shared" ca="1" si="95"/>
        <v/>
      </c>
      <c r="S527" s="27" t="str">
        <f t="shared" ca="1" si="96"/>
        <v/>
      </c>
      <c r="T527" s="59" t="str">
        <f t="shared" ca="1" si="97"/>
        <v/>
      </c>
      <c r="U527" s="59" t="str">
        <f t="shared" ca="1" si="98"/>
        <v/>
      </c>
    </row>
    <row r="528" spans="1:21" x14ac:dyDescent="0.25">
      <c r="A528" s="10" t="str">
        <f t="shared" ca="1" si="94"/>
        <v>delete</v>
      </c>
      <c r="B528" s="16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49" t="str" cm="1">
        <f t="array" aca="1" ref="E528" ca="1">IFERROR(IF(_xlfn.XLOOKUP($B528,INDIRECT(SUBSTITUTE("ИсходныеДанные!$где$2:$где$50000","где",$B$4)),INDIRECT(SUBSTITUTE("ИсходныеДанные!$что$2:$что$50000","что",E$4)),"",0,1),"+","-"),"")</f>
        <v/>
      </c>
      <c r="F528" s="3">
        <f t="shared" ca="1" si="93"/>
        <v>0</v>
      </c>
      <c r="G528" s="3">
        <f t="shared" ca="1" si="93"/>
        <v>0</v>
      </c>
      <c r="H528" s="3">
        <f t="shared" ca="1" si="93"/>
        <v>0</v>
      </c>
      <c r="I528" s="3">
        <f t="shared" ca="1" si="93"/>
        <v>0</v>
      </c>
      <c r="J528" s="3">
        <f t="shared" ca="1" si="93"/>
        <v>0</v>
      </c>
      <c r="K528" s="3">
        <f t="shared" ca="1" si="93"/>
        <v>0</v>
      </c>
      <c r="L528" s="3">
        <f t="shared" ca="1" si="93"/>
        <v>0</v>
      </c>
      <c r="M528" s="3">
        <f t="shared" ca="1" si="93"/>
        <v>0</v>
      </c>
      <c r="N528" s="3">
        <f t="shared" ca="1" si="93"/>
        <v>0</v>
      </c>
      <c r="O528" s="3">
        <f t="shared" ca="1" si="93"/>
        <v>0</v>
      </c>
      <c r="P528" s="3">
        <f t="shared" ca="1" si="93"/>
        <v>0</v>
      </c>
      <c r="Q528" s="3">
        <f t="shared" ca="1" si="93"/>
        <v>0</v>
      </c>
      <c r="R528" s="59" t="str">
        <f t="shared" ca="1" si="95"/>
        <v/>
      </c>
      <c r="S528" s="27" t="str">
        <f t="shared" ca="1" si="96"/>
        <v/>
      </c>
      <c r="T528" s="59" t="str">
        <f t="shared" ca="1" si="97"/>
        <v/>
      </c>
      <c r="U528" s="59" t="str">
        <f t="shared" ca="1" si="98"/>
        <v/>
      </c>
    </row>
    <row r="529" spans="1:21" x14ac:dyDescent="0.25">
      <c r="A529" s="10" t="str">
        <f t="shared" ca="1" si="94"/>
        <v>delete</v>
      </c>
      <c r="B529" s="16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49" t="str" cm="1">
        <f t="array" aca="1" ref="E529" ca="1">IFERROR(IF(_xlfn.XLOOKUP($B529,INDIRECT(SUBSTITUTE("ИсходныеДанные!$где$2:$где$50000","где",$B$4)),INDIRECT(SUBSTITUTE("ИсходныеДанные!$что$2:$что$50000","что",E$4)),"",0,1),"+","-"),"")</f>
        <v/>
      </c>
      <c r="F529" s="3">
        <f t="shared" ref="F529:Q538" ca="1" si="99">IF($B529&lt;&gt;"",SUMIF(INDIRECT("ИсходныеДанные!$"&amp;$F$4&amp;"$2:$"&amp;$F$4&amp;"$50000"),$B529&amp;"#"&amp;F$6,INDIRECT("ИсходныеДанные!$J$2:$J$50000")),0)</f>
        <v>0</v>
      </c>
      <c r="G529" s="3">
        <f t="shared" ca="1" si="99"/>
        <v>0</v>
      </c>
      <c r="H529" s="3">
        <f t="shared" ca="1" si="99"/>
        <v>0</v>
      </c>
      <c r="I529" s="3">
        <f t="shared" ca="1" si="99"/>
        <v>0</v>
      </c>
      <c r="J529" s="3">
        <f t="shared" ca="1" si="99"/>
        <v>0</v>
      </c>
      <c r="K529" s="3">
        <f t="shared" ca="1" si="99"/>
        <v>0</v>
      </c>
      <c r="L529" s="3">
        <f t="shared" ca="1" si="99"/>
        <v>0</v>
      </c>
      <c r="M529" s="3">
        <f t="shared" ca="1" si="99"/>
        <v>0</v>
      </c>
      <c r="N529" s="3">
        <f t="shared" ca="1" si="99"/>
        <v>0</v>
      </c>
      <c r="O529" s="3">
        <f t="shared" ca="1" si="99"/>
        <v>0</v>
      </c>
      <c r="P529" s="3">
        <f t="shared" ca="1" si="99"/>
        <v>0</v>
      </c>
      <c r="Q529" s="3">
        <f t="shared" ca="1" si="99"/>
        <v>0</v>
      </c>
      <c r="R529" s="59" t="str">
        <f t="shared" ca="1" si="95"/>
        <v/>
      </c>
      <c r="S529" s="27" t="str">
        <f t="shared" ca="1" si="96"/>
        <v/>
      </c>
      <c r="T529" s="59" t="str">
        <f t="shared" ca="1" si="97"/>
        <v/>
      </c>
      <c r="U529" s="59" t="str">
        <f t="shared" ca="1" si="98"/>
        <v/>
      </c>
    </row>
    <row r="530" spans="1:21" x14ac:dyDescent="0.25">
      <c r="A530" s="10" t="str">
        <f t="shared" ca="1" si="94"/>
        <v>delete</v>
      </c>
      <c r="B530" s="16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49" t="str" cm="1">
        <f t="array" aca="1" ref="E530" ca="1">IFERROR(IF(_xlfn.XLOOKUP($B530,INDIRECT(SUBSTITUTE("ИсходныеДанные!$где$2:$где$50000","где",$B$4)),INDIRECT(SUBSTITUTE("ИсходныеДанные!$что$2:$что$50000","что",E$4)),"",0,1),"+","-"),"")</f>
        <v/>
      </c>
      <c r="F530" s="3">
        <f t="shared" ca="1" si="99"/>
        <v>0</v>
      </c>
      <c r="G530" s="3">
        <f t="shared" ca="1" si="99"/>
        <v>0</v>
      </c>
      <c r="H530" s="3">
        <f t="shared" ca="1" si="99"/>
        <v>0</v>
      </c>
      <c r="I530" s="3">
        <f t="shared" ca="1" si="99"/>
        <v>0</v>
      </c>
      <c r="J530" s="3">
        <f t="shared" ca="1" si="99"/>
        <v>0</v>
      </c>
      <c r="K530" s="3">
        <f t="shared" ca="1" si="99"/>
        <v>0</v>
      </c>
      <c r="L530" s="3">
        <f t="shared" ca="1" si="99"/>
        <v>0</v>
      </c>
      <c r="M530" s="3">
        <f t="shared" ca="1" si="99"/>
        <v>0</v>
      </c>
      <c r="N530" s="3">
        <f t="shared" ca="1" si="99"/>
        <v>0</v>
      </c>
      <c r="O530" s="3">
        <f t="shared" ca="1" si="99"/>
        <v>0</v>
      </c>
      <c r="P530" s="3">
        <f t="shared" ca="1" si="99"/>
        <v>0</v>
      </c>
      <c r="Q530" s="3">
        <f t="shared" ca="1" si="99"/>
        <v>0</v>
      </c>
      <c r="R530" s="59" t="str">
        <f t="shared" ca="1" si="95"/>
        <v/>
      </c>
      <c r="S530" s="27" t="str">
        <f t="shared" ca="1" si="96"/>
        <v/>
      </c>
      <c r="T530" s="59" t="str">
        <f t="shared" ca="1" si="97"/>
        <v/>
      </c>
      <c r="U530" s="59" t="str">
        <f t="shared" ca="1" si="98"/>
        <v/>
      </c>
    </row>
    <row r="531" spans="1:21" x14ac:dyDescent="0.25">
      <c r="A531" s="10" t="str">
        <f t="shared" ca="1" si="94"/>
        <v>delete</v>
      </c>
      <c r="B531" s="16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49" t="str" cm="1">
        <f t="array" aca="1" ref="E531" ca="1">IFERROR(IF(_xlfn.XLOOKUP($B531,INDIRECT(SUBSTITUTE("ИсходныеДанные!$где$2:$где$50000","где",$B$4)),INDIRECT(SUBSTITUTE("ИсходныеДанные!$что$2:$что$50000","что",E$4)),"",0,1),"+","-"),"")</f>
        <v/>
      </c>
      <c r="F531" s="3">
        <f t="shared" ca="1" si="99"/>
        <v>0</v>
      </c>
      <c r="G531" s="3">
        <f t="shared" ca="1" si="99"/>
        <v>0</v>
      </c>
      <c r="H531" s="3">
        <f t="shared" ca="1" si="99"/>
        <v>0</v>
      </c>
      <c r="I531" s="3">
        <f t="shared" ca="1" si="99"/>
        <v>0</v>
      </c>
      <c r="J531" s="3">
        <f t="shared" ca="1" si="99"/>
        <v>0</v>
      </c>
      <c r="K531" s="3">
        <f t="shared" ca="1" si="99"/>
        <v>0</v>
      </c>
      <c r="L531" s="3">
        <f t="shared" ca="1" si="99"/>
        <v>0</v>
      </c>
      <c r="M531" s="3">
        <f t="shared" ca="1" si="99"/>
        <v>0</v>
      </c>
      <c r="N531" s="3">
        <f t="shared" ca="1" si="99"/>
        <v>0</v>
      </c>
      <c r="O531" s="3">
        <f t="shared" ca="1" si="99"/>
        <v>0</v>
      </c>
      <c r="P531" s="3">
        <f t="shared" ca="1" si="99"/>
        <v>0</v>
      </c>
      <c r="Q531" s="3">
        <f t="shared" ca="1" si="99"/>
        <v>0</v>
      </c>
      <c r="R531" s="59" t="str">
        <f t="shared" ca="1" si="95"/>
        <v/>
      </c>
      <c r="S531" s="27" t="str">
        <f t="shared" ca="1" si="96"/>
        <v/>
      </c>
      <c r="T531" s="59" t="str">
        <f t="shared" ca="1" si="97"/>
        <v/>
      </c>
      <c r="U531" s="59" t="str">
        <f t="shared" ca="1" si="98"/>
        <v/>
      </c>
    </row>
    <row r="532" spans="1:21" x14ac:dyDescent="0.25">
      <c r="A532" s="10" t="str">
        <f t="shared" ca="1" si="94"/>
        <v>delete</v>
      </c>
      <c r="B532" s="16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49" t="str" cm="1">
        <f t="array" aca="1" ref="E532" ca="1">IFERROR(IF(_xlfn.XLOOKUP($B532,INDIRECT(SUBSTITUTE("ИсходныеДанные!$где$2:$где$50000","где",$B$4)),INDIRECT(SUBSTITUTE("ИсходныеДанные!$что$2:$что$50000","что",E$4)),"",0,1),"+","-"),"")</f>
        <v/>
      </c>
      <c r="F532" s="3">
        <f t="shared" ca="1" si="99"/>
        <v>0</v>
      </c>
      <c r="G532" s="3">
        <f t="shared" ca="1" si="99"/>
        <v>0</v>
      </c>
      <c r="H532" s="3">
        <f t="shared" ca="1" si="99"/>
        <v>0</v>
      </c>
      <c r="I532" s="3">
        <f t="shared" ca="1" si="99"/>
        <v>0</v>
      </c>
      <c r="J532" s="3">
        <f t="shared" ca="1" si="99"/>
        <v>0</v>
      </c>
      <c r="K532" s="3">
        <f t="shared" ca="1" si="99"/>
        <v>0</v>
      </c>
      <c r="L532" s="3">
        <f t="shared" ca="1" si="99"/>
        <v>0</v>
      </c>
      <c r="M532" s="3">
        <f t="shared" ca="1" si="99"/>
        <v>0</v>
      </c>
      <c r="N532" s="3">
        <f t="shared" ca="1" si="99"/>
        <v>0</v>
      </c>
      <c r="O532" s="3">
        <f t="shared" ca="1" si="99"/>
        <v>0</v>
      </c>
      <c r="P532" s="3">
        <f t="shared" ca="1" si="99"/>
        <v>0</v>
      </c>
      <c r="Q532" s="3">
        <f t="shared" ca="1" si="99"/>
        <v>0</v>
      </c>
      <c r="R532" s="59" t="str">
        <f t="shared" ca="1" si="95"/>
        <v/>
      </c>
      <c r="S532" s="27" t="str">
        <f t="shared" ca="1" si="96"/>
        <v/>
      </c>
      <c r="T532" s="59" t="str">
        <f t="shared" ca="1" si="97"/>
        <v/>
      </c>
      <c r="U532" s="59" t="str">
        <f t="shared" ca="1" si="98"/>
        <v/>
      </c>
    </row>
    <row r="533" spans="1:21" x14ac:dyDescent="0.25">
      <c r="A533" s="10" t="str">
        <f t="shared" ca="1" si="94"/>
        <v>delete</v>
      </c>
      <c r="B533" s="16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49" t="str" cm="1">
        <f t="array" aca="1" ref="E533" ca="1">IFERROR(IF(_xlfn.XLOOKUP($B533,INDIRECT(SUBSTITUTE("ИсходныеДанные!$где$2:$где$50000","где",$B$4)),INDIRECT(SUBSTITUTE("ИсходныеДанные!$что$2:$что$50000","что",E$4)),"",0,1),"+","-"),"")</f>
        <v/>
      </c>
      <c r="F533" s="3">
        <f t="shared" ca="1" si="99"/>
        <v>0</v>
      </c>
      <c r="G533" s="3">
        <f t="shared" ca="1" si="99"/>
        <v>0</v>
      </c>
      <c r="H533" s="3">
        <f t="shared" ca="1" si="99"/>
        <v>0</v>
      </c>
      <c r="I533" s="3">
        <f t="shared" ca="1" si="99"/>
        <v>0</v>
      </c>
      <c r="J533" s="3">
        <f t="shared" ca="1" si="99"/>
        <v>0</v>
      </c>
      <c r="K533" s="3">
        <f t="shared" ca="1" si="99"/>
        <v>0</v>
      </c>
      <c r="L533" s="3">
        <f t="shared" ca="1" si="99"/>
        <v>0</v>
      </c>
      <c r="M533" s="3">
        <f t="shared" ca="1" si="99"/>
        <v>0</v>
      </c>
      <c r="N533" s="3">
        <f t="shared" ca="1" si="99"/>
        <v>0</v>
      </c>
      <c r="O533" s="3">
        <f t="shared" ca="1" si="99"/>
        <v>0</v>
      </c>
      <c r="P533" s="3">
        <f t="shared" ca="1" si="99"/>
        <v>0</v>
      </c>
      <c r="Q533" s="3">
        <f t="shared" ca="1" si="99"/>
        <v>0</v>
      </c>
      <c r="R533" s="59" t="str">
        <f t="shared" ca="1" si="95"/>
        <v/>
      </c>
      <c r="S533" s="27" t="str">
        <f t="shared" ca="1" si="96"/>
        <v/>
      </c>
      <c r="T533" s="59" t="str">
        <f t="shared" ca="1" si="97"/>
        <v/>
      </c>
      <c r="U533" s="59" t="str">
        <f t="shared" ca="1" si="98"/>
        <v/>
      </c>
    </row>
    <row r="534" spans="1:21" x14ac:dyDescent="0.25">
      <c r="A534" s="10" t="str">
        <f t="shared" ca="1" si="94"/>
        <v>delete</v>
      </c>
      <c r="B534" s="16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49" t="str" cm="1">
        <f t="array" aca="1" ref="E534" ca="1">IFERROR(IF(_xlfn.XLOOKUP($B534,INDIRECT(SUBSTITUTE("ИсходныеДанные!$где$2:$где$50000","где",$B$4)),INDIRECT(SUBSTITUTE("ИсходныеДанные!$что$2:$что$50000","что",E$4)),"",0,1),"+","-"),"")</f>
        <v/>
      </c>
      <c r="F534" s="3">
        <f t="shared" ca="1" si="99"/>
        <v>0</v>
      </c>
      <c r="G534" s="3">
        <f t="shared" ca="1" si="99"/>
        <v>0</v>
      </c>
      <c r="H534" s="3">
        <f t="shared" ca="1" si="99"/>
        <v>0</v>
      </c>
      <c r="I534" s="3">
        <f t="shared" ca="1" si="99"/>
        <v>0</v>
      </c>
      <c r="J534" s="3">
        <f t="shared" ca="1" si="99"/>
        <v>0</v>
      </c>
      <c r="K534" s="3">
        <f t="shared" ca="1" si="99"/>
        <v>0</v>
      </c>
      <c r="L534" s="3">
        <f t="shared" ca="1" si="99"/>
        <v>0</v>
      </c>
      <c r="M534" s="3">
        <f t="shared" ca="1" si="99"/>
        <v>0</v>
      </c>
      <c r="N534" s="3">
        <f t="shared" ca="1" si="99"/>
        <v>0</v>
      </c>
      <c r="O534" s="3">
        <f t="shared" ca="1" si="99"/>
        <v>0</v>
      </c>
      <c r="P534" s="3">
        <f t="shared" ca="1" si="99"/>
        <v>0</v>
      </c>
      <c r="Q534" s="3">
        <f t="shared" ca="1" si="99"/>
        <v>0</v>
      </c>
      <c r="R534" s="59" t="str">
        <f t="shared" ca="1" si="95"/>
        <v/>
      </c>
      <c r="S534" s="27" t="str">
        <f t="shared" ca="1" si="96"/>
        <v/>
      </c>
      <c r="T534" s="59" t="str">
        <f t="shared" ca="1" si="97"/>
        <v/>
      </c>
      <c r="U534" s="59" t="str">
        <f t="shared" ca="1" si="98"/>
        <v/>
      </c>
    </row>
    <row r="535" spans="1:21" x14ac:dyDescent="0.25">
      <c r="A535" s="10" t="str">
        <f t="shared" ca="1" si="94"/>
        <v>delete</v>
      </c>
      <c r="B535" s="16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49" t="str" cm="1">
        <f t="array" aca="1" ref="E535" ca="1">IFERROR(IF(_xlfn.XLOOKUP($B535,INDIRECT(SUBSTITUTE("ИсходныеДанные!$где$2:$где$50000","где",$B$4)),INDIRECT(SUBSTITUTE("ИсходныеДанные!$что$2:$что$50000","что",E$4)),"",0,1),"+","-"),"")</f>
        <v/>
      </c>
      <c r="F535" s="3">
        <f t="shared" ca="1" si="99"/>
        <v>0</v>
      </c>
      <c r="G535" s="3">
        <f t="shared" ca="1" si="99"/>
        <v>0</v>
      </c>
      <c r="H535" s="3">
        <f t="shared" ca="1" si="99"/>
        <v>0</v>
      </c>
      <c r="I535" s="3">
        <f t="shared" ca="1" si="99"/>
        <v>0</v>
      </c>
      <c r="J535" s="3">
        <f t="shared" ca="1" si="99"/>
        <v>0</v>
      </c>
      <c r="K535" s="3">
        <f t="shared" ca="1" si="99"/>
        <v>0</v>
      </c>
      <c r="L535" s="3">
        <f t="shared" ca="1" si="99"/>
        <v>0</v>
      </c>
      <c r="M535" s="3">
        <f t="shared" ca="1" si="99"/>
        <v>0</v>
      </c>
      <c r="N535" s="3">
        <f t="shared" ca="1" si="99"/>
        <v>0</v>
      </c>
      <c r="O535" s="3">
        <f t="shared" ca="1" si="99"/>
        <v>0</v>
      </c>
      <c r="P535" s="3">
        <f t="shared" ca="1" si="99"/>
        <v>0</v>
      </c>
      <c r="Q535" s="3">
        <f t="shared" ca="1" si="99"/>
        <v>0</v>
      </c>
      <c r="R535" s="59" t="str">
        <f t="shared" ca="1" si="95"/>
        <v/>
      </c>
      <c r="S535" s="27" t="str">
        <f t="shared" ca="1" si="96"/>
        <v/>
      </c>
      <c r="T535" s="59" t="str">
        <f t="shared" ca="1" si="97"/>
        <v/>
      </c>
      <c r="U535" s="59" t="str">
        <f t="shared" ca="1" si="98"/>
        <v/>
      </c>
    </row>
    <row r="536" spans="1:21" x14ac:dyDescent="0.25">
      <c r="A536" s="10" t="str">
        <f t="shared" ca="1" si="94"/>
        <v>delete</v>
      </c>
      <c r="B536" s="16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49" t="str" cm="1">
        <f t="array" aca="1" ref="E536" ca="1">IFERROR(IF(_xlfn.XLOOKUP($B536,INDIRECT(SUBSTITUTE("ИсходныеДанные!$где$2:$где$50000","где",$B$4)),INDIRECT(SUBSTITUTE("ИсходныеДанные!$что$2:$что$50000","что",E$4)),"",0,1),"+","-"),"")</f>
        <v/>
      </c>
      <c r="F536" s="3">
        <f t="shared" ca="1" si="99"/>
        <v>0</v>
      </c>
      <c r="G536" s="3">
        <f t="shared" ca="1" si="99"/>
        <v>0</v>
      </c>
      <c r="H536" s="3">
        <f t="shared" ca="1" si="99"/>
        <v>0</v>
      </c>
      <c r="I536" s="3">
        <f t="shared" ca="1" si="99"/>
        <v>0</v>
      </c>
      <c r="J536" s="3">
        <f t="shared" ca="1" si="99"/>
        <v>0</v>
      </c>
      <c r="K536" s="3">
        <f t="shared" ca="1" si="99"/>
        <v>0</v>
      </c>
      <c r="L536" s="3">
        <f t="shared" ca="1" si="99"/>
        <v>0</v>
      </c>
      <c r="M536" s="3">
        <f t="shared" ca="1" si="99"/>
        <v>0</v>
      </c>
      <c r="N536" s="3">
        <f t="shared" ca="1" si="99"/>
        <v>0</v>
      </c>
      <c r="O536" s="3">
        <f t="shared" ca="1" si="99"/>
        <v>0</v>
      </c>
      <c r="P536" s="3">
        <f t="shared" ca="1" si="99"/>
        <v>0</v>
      </c>
      <c r="Q536" s="3">
        <f t="shared" ca="1" si="99"/>
        <v>0</v>
      </c>
      <c r="R536" s="59" t="str">
        <f t="shared" ca="1" si="95"/>
        <v/>
      </c>
      <c r="S536" s="27" t="str">
        <f t="shared" ca="1" si="96"/>
        <v/>
      </c>
      <c r="T536" s="59" t="str">
        <f t="shared" ca="1" si="97"/>
        <v/>
      </c>
      <c r="U536" s="59" t="str">
        <f t="shared" ca="1" si="98"/>
        <v/>
      </c>
    </row>
    <row r="537" spans="1:21" x14ac:dyDescent="0.25">
      <c r="A537" s="10" t="str">
        <f t="shared" ca="1" si="94"/>
        <v>delete</v>
      </c>
      <c r="B537" s="16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49" t="str" cm="1">
        <f t="array" aca="1" ref="E537" ca="1">IFERROR(IF(_xlfn.XLOOKUP($B537,INDIRECT(SUBSTITUTE("ИсходныеДанные!$где$2:$где$50000","где",$B$4)),INDIRECT(SUBSTITUTE("ИсходныеДанные!$что$2:$что$50000","что",E$4)),"",0,1),"+","-"),"")</f>
        <v/>
      </c>
      <c r="F537" s="3">
        <f t="shared" ca="1" si="99"/>
        <v>0</v>
      </c>
      <c r="G537" s="3">
        <f t="shared" ca="1" si="99"/>
        <v>0</v>
      </c>
      <c r="H537" s="3">
        <f t="shared" ca="1" si="99"/>
        <v>0</v>
      </c>
      <c r="I537" s="3">
        <f t="shared" ca="1" si="99"/>
        <v>0</v>
      </c>
      <c r="J537" s="3">
        <f t="shared" ca="1" si="99"/>
        <v>0</v>
      </c>
      <c r="K537" s="3">
        <f t="shared" ca="1" si="99"/>
        <v>0</v>
      </c>
      <c r="L537" s="3">
        <f t="shared" ca="1" si="99"/>
        <v>0</v>
      </c>
      <c r="M537" s="3">
        <f t="shared" ca="1" si="99"/>
        <v>0</v>
      </c>
      <c r="N537" s="3">
        <f t="shared" ca="1" si="99"/>
        <v>0</v>
      </c>
      <c r="O537" s="3">
        <f t="shared" ca="1" si="99"/>
        <v>0</v>
      </c>
      <c r="P537" s="3">
        <f t="shared" ca="1" si="99"/>
        <v>0</v>
      </c>
      <c r="Q537" s="3">
        <f t="shared" ca="1" si="99"/>
        <v>0</v>
      </c>
      <c r="R537" s="59" t="str">
        <f t="shared" ca="1" si="95"/>
        <v/>
      </c>
      <c r="S537" s="27" t="str">
        <f t="shared" ca="1" si="96"/>
        <v/>
      </c>
      <c r="T537" s="59" t="str">
        <f t="shared" ca="1" si="97"/>
        <v/>
      </c>
      <c r="U537" s="59" t="str">
        <f t="shared" ca="1" si="98"/>
        <v/>
      </c>
    </row>
    <row r="538" spans="1:21" x14ac:dyDescent="0.25">
      <c r="A538" s="10" t="str">
        <f t="shared" ca="1" si="94"/>
        <v>delete</v>
      </c>
      <c r="B538" s="16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49" t="str" cm="1">
        <f t="array" aca="1" ref="E538" ca="1">IFERROR(IF(_xlfn.XLOOKUP($B538,INDIRECT(SUBSTITUTE("ИсходныеДанные!$где$2:$где$50000","где",$B$4)),INDIRECT(SUBSTITUTE("ИсходныеДанные!$что$2:$что$50000","что",E$4)),"",0,1),"+","-"),"")</f>
        <v/>
      </c>
      <c r="F538" s="3">
        <f t="shared" ca="1" si="99"/>
        <v>0</v>
      </c>
      <c r="G538" s="3">
        <f t="shared" ca="1" si="99"/>
        <v>0</v>
      </c>
      <c r="H538" s="3">
        <f t="shared" ca="1" si="99"/>
        <v>0</v>
      </c>
      <c r="I538" s="3">
        <f t="shared" ca="1" si="99"/>
        <v>0</v>
      </c>
      <c r="J538" s="3">
        <f t="shared" ca="1" si="99"/>
        <v>0</v>
      </c>
      <c r="K538" s="3">
        <f t="shared" ca="1" si="99"/>
        <v>0</v>
      </c>
      <c r="L538" s="3">
        <f t="shared" ca="1" si="99"/>
        <v>0</v>
      </c>
      <c r="M538" s="3">
        <f t="shared" ca="1" si="99"/>
        <v>0</v>
      </c>
      <c r="N538" s="3">
        <f t="shared" ca="1" si="99"/>
        <v>0</v>
      </c>
      <c r="O538" s="3">
        <f t="shared" ca="1" si="99"/>
        <v>0</v>
      </c>
      <c r="P538" s="3">
        <f t="shared" ca="1" si="99"/>
        <v>0</v>
      </c>
      <c r="Q538" s="3">
        <f t="shared" ca="1" si="99"/>
        <v>0</v>
      </c>
      <c r="R538" s="59" t="str">
        <f t="shared" ca="1" si="95"/>
        <v/>
      </c>
      <c r="S538" s="27" t="str">
        <f t="shared" ca="1" si="96"/>
        <v/>
      </c>
      <c r="T538" s="59" t="str">
        <f t="shared" ca="1" si="97"/>
        <v/>
      </c>
      <c r="U538" s="59" t="str">
        <f t="shared" ca="1" si="98"/>
        <v/>
      </c>
    </row>
    <row r="539" spans="1:21" x14ac:dyDescent="0.25">
      <c r="A539" s="10" t="str">
        <f t="shared" ca="1" si="94"/>
        <v>delete</v>
      </c>
      <c r="B539" s="16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49" t="str" cm="1">
        <f t="array" aca="1" ref="E539" ca="1">IFERROR(IF(_xlfn.XLOOKUP($B539,INDIRECT(SUBSTITUTE("ИсходныеДанные!$где$2:$где$50000","где",$B$4)),INDIRECT(SUBSTITUTE("ИсходныеДанные!$что$2:$что$50000","что",E$4)),"",0,1),"+","-"),"")</f>
        <v/>
      </c>
      <c r="F539" s="3">
        <f t="shared" ref="F539:Q548" ca="1" si="100">IF($B539&lt;&gt;"",SUMIF(INDIRECT("ИсходныеДанные!$"&amp;$F$4&amp;"$2:$"&amp;$F$4&amp;"$50000"),$B539&amp;"#"&amp;F$6,INDIRECT("ИсходныеДанные!$J$2:$J$50000")),0)</f>
        <v>0</v>
      </c>
      <c r="G539" s="3">
        <f t="shared" ca="1" si="100"/>
        <v>0</v>
      </c>
      <c r="H539" s="3">
        <f t="shared" ca="1" si="100"/>
        <v>0</v>
      </c>
      <c r="I539" s="3">
        <f t="shared" ca="1" si="100"/>
        <v>0</v>
      </c>
      <c r="J539" s="3">
        <f t="shared" ca="1" si="100"/>
        <v>0</v>
      </c>
      <c r="K539" s="3">
        <f t="shared" ca="1" si="100"/>
        <v>0</v>
      </c>
      <c r="L539" s="3">
        <f t="shared" ca="1" si="100"/>
        <v>0</v>
      </c>
      <c r="M539" s="3">
        <f t="shared" ca="1" si="100"/>
        <v>0</v>
      </c>
      <c r="N539" s="3">
        <f t="shared" ca="1" si="100"/>
        <v>0</v>
      </c>
      <c r="O539" s="3">
        <f t="shared" ca="1" si="100"/>
        <v>0</v>
      </c>
      <c r="P539" s="3">
        <f t="shared" ca="1" si="100"/>
        <v>0</v>
      </c>
      <c r="Q539" s="3">
        <f t="shared" ca="1" si="100"/>
        <v>0</v>
      </c>
      <c r="R539" s="59" t="str">
        <f t="shared" ca="1" si="95"/>
        <v/>
      </c>
      <c r="S539" s="27" t="str">
        <f t="shared" ca="1" si="96"/>
        <v/>
      </c>
      <c r="T539" s="59" t="str">
        <f t="shared" ca="1" si="97"/>
        <v/>
      </c>
      <c r="U539" s="59" t="str">
        <f t="shared" ca="1" si="98"/>
        <v/>
      </c>
    </row>
    <row r="540" spans="1:21" x14ac:dyDescent="0.25">
      <c r="A540" s="10" t="str">
        <f t="shared" ca="1" si="94"/>
        <v>delete</v>
      </c>
      <c r="B540" s="16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49" t="str" cm="1">
        <f t="array" aca="1" ref="E540" ca="1">IFERROR(IF(_xlfn.XLOOKUP($B540,INDIRECT(SUBSTITUTE("ИсходныеДанные!$где$2:$где$50000","где",$B$4)),INDIRECT(SUBSTITUTE("ИсходныеДанные!$что$2:$что$50000","что",E$4)),"",0,1),"+","-"),"")</f>
        <v/>
      </c>
      <c r="F540" s="3">
        <f t="shared" ca="1" si="100"/>
        <v>0</v>
      </c>
      <c r="G540" s="3">
        <f t="shared" ca="1" si="100"/>
        <v>0</v>
      </c>
      <c r="H540" s="3">
        <f t="shared" ca="1" si="100"/>
        <v>0</v>
      </c>
      <c r="I540" s="3">
        <f t="shared" ca="1" si="100"/>
        <v>0</v>
      </c>
      <c r="J540" s="3">
        <f t="shared" ca="1" si="100"/>
        <v>0</v>
      </c>
      <c r="K540" s="3">
        <f t="shared" ca="1" si="100"/>
        <v>0</v>
      </c>
      <c r="L540" s="3">
        <f t="shared" ca="1" si="100"/>
        <v>0</v>
      </c>
      <c r="M540" s="3">
        <f t="shared" ca="1" si="100"/>
        <v>0</v>
      </c>
      <c r="N540" s="3">
        <f t="shared" ca="1" si="100"/>
        <v>0</v>
      </c>
      <c r="O540" s="3">
        <f t="shared" ca="1" si="100"/>
        <v>0</v>
      </c>
      <c r="P540" s="3">
        <f t="shared" ca="1" si="100"/>
        <v>0</v>
      </c>
      <c r="Q540" s="3">
        <f t="shared" ca="1" si="100"/>
        <v>0</v>
      </c>
      <c r="R540" s="59" t="str">
        <f t="shared" ca="1" si="95"/>
        <v/>
      </c>
      <c r="S540" s="27" t="str">
        <f t="shared" ca="1" si="96"/>
        <v/>
      </c>
      <c r="T540" s="59" t="str">
        <f t="shared" ca="1" si="97"/>
        <v/>
      </c>
      <c r="U540" s="59" t="str">
        <f t="shared" ca="1" si="98"/>
        <v/>
      </c>
    </row>
    <row r="541" spans="1:21" x14ac:dyDescent="0.25">
      <c r="A541" s="10" t="str">
        <f t="shared" ca="1" si="94"/>
        <v>delete</v>
      </c>
      <c r="B541" s="16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49" t="str" cm="1">
        <f t="array" aca="1" ref="E541" ca="1">IFERROR(IF(_xlfn.XLOOKUP($B541,INDIRECT(SUBSTITUTE("ИсходныеДанные!$где$2:$где$50000","где",$B$4)),INDIRECT(SUBSTITUTE("ИсходныеДанные!$что$2:$что$50000","что",E$4)),"",0,1),"+","-"),"")</f>
        <v/>
      </c>
      <c r="F541" s="3">
        <f t="shared" ca="1" si="100"/>
        <v>0</v>
      </c>
      <c r="G541" s="3">
        <f t="shared" ca="1" si="100"/>
        <v>0</v>
      </c>
      <c r="H541" s="3">
        <f t="shared" ca="1" si="100"/>
        <v>0</v>
      </c>
      <c r="I541" s="3">
        <f t="shared" ca="1" si="100"/>
        <v>0</v>
      </c>
      <c r="J541" s="3">
        <f t="shared" ca="1" si="100"/>
        <v>0</v>
      </c>
      <c r="K541" s="3">
        <f t="shared" ca="1" si="100"/>
        <v>0</v>
      </c>
      <c r="L541" s="3">
        <f t="shared" ca="1" si="100"/>
        <v>0</v>
      </c>
      <c r="M541" s="3">
        <f t="shared" ca="1" si="100"/>
        <v>0</v>
      </c>
      <c r="N541" s="3">
        <f t="shared" ca="1" si="100"/>
        <v>0</v>
      </c>
      <c r="O541" s="3">
        <f t="shared" ca="1" si="100"/>
        <v>0</v>
      </c>
      <c r="P541" s="3">
        <f t="shared" ca="1" si="100"/>
        <v>0</v>
      </c>
      <c r="Q541" s="3">
        <f t="shared" ca="1" si="100"/>
        <v>0</v>
      </c>
      <c r="R541" s="59" t="str">
        <f t="shared" ca="1" si="95"/>
        <v/>
      </c>
      <c r="S541" s="27" t="str">
        <f t="shared" ca="1" si="96"/>
        <v/>
      </c>
      <c r="T541" s="59" t="str">
        <f t="shared" ca="1" si="97"/>
        <v/>
      </c>
      <c r="U541" s="59" t="str">
        <f t="shared" ca="1" si="98"/>
        <v/>
      </c>
    </row>
    <row r="542" spans="1:21" x14ac:dyDescent="0.25">
      <c r="A542" s="10" t="str">
        <f t="shared" ca="1" si="94"/>
        <v>delete</v>
      </c>
      <c r="B542" s="16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49" t="str" cm="1">
        <f t="array" aca="1" ref="E542" ca="1">IFERROR(IF(_xlfn.XLOOKUP($B542,INDIRECT(SUBSTITUTE("ИсходныеДанные!$где$2:$где$50000","где",$B$4)),INDIRECT(SUBSTITUTE("ИсходныеДанные!$что$2:$что$50000","что",E$4)),"",0,1),"+","-"),"")</f>
        <v/>
      </c>
      <c r="F542" s="3">
        <f t="shared" ca="1" si="100"/>
        <v>0</v>
      </c>
      <c r="G542" s="3">
        <f t="shared" ca="1" si="100"/>
        <v>0</v>
      </c>
      <c r="H542" s="3">
        <f t="shared" ca="1" si="100"/>
        <v>0</v>
      </c>
      <c r="I542" s="3">
        <f t="shared" ca="1" si="100"/>
        <v>0</v>
      </c>
      <c r="J542" s="3">
        <f t="shared" ca="1" si="100"/>
        <v>0</v>
      </c>
      <c r="K542" s="3">
        <f t="shared" ca="1" si="100"/>
        <v>0</v>
      </c>
      <c r="L542" s="3">
        <f t="shared" ca="1" si="100"/>
        <v>0</v>
      </c>
      <c r="M542" s="3">
        <f t="shared" ca="1" si="100"/>
        <v>0</v>
      </c>
      <c r="N542" s="3">
        <f t="shared" ca="1" si="100"/>
        <v>0</v>
      </c>
      <c r="O542" s="3">
        <f t="shared" ca="1" si="100"/>
        <v>0</v>
      </c>
      <c r="P542" s="3">
        <f t="shared" ca="1" si="100"/>
        <v>0</v>
      </c>
      <c r="Q542" s="3">
        <f t="shared" ca="1" si="100"/>
        <v>0</v>
      </c>
      <c r="R542" s="59" t="str">
        <f t="shared" ca="1" si="95"/>
        <v/>
      </c>
      <c r="S542" s="27" t="str">
        <f t="shared" ca="1" si="96"/>
        <v/>
      </c>
      <c r="T542" s="59" t="str">
        <f t="shared" ca="1" si="97"/>
        <v/>
      </c>
      <c r="U542" s="59" t="str">
        <f t="shared" ca="1" si="98"/>
        <v/>
      </c>
    </row>
    <row r="543" spans="1:21" x14ac:dyDescent="0.25">
      <c r="A543" s="10" t="str">
        <f t="shared" ca="1" si="94"/>
        <v>delete</v>
      </c>
      <c r="B543" s="16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49" t="str" cm="1">
        <f t="array" aca="1" ref="E543" ca="1">IFERROR(IF(_xlfn.XLOOKUP($B543,INDIRECT(SUBSTITUTE("ИсходныеДанные!$где$2:$где$50000","где",$B$4)),INDIRECT(SUBSTITUTE("ИсходныеДанные!$что$2:$что$50000","что",E$4)),"",0,1),"+","-"),"")</f>
        <v/>
      </c>
      <c r="F543" s="3">
        <f t="shared" ca="1" si="100"/>
        <v>0</v>
      </c>
      <c r="G543" s="3">
        <f t="shared" ca="1" si="100"/>
        <v>0</v>
      </c>
      <c r="H543" s="3">
        <f t="shared" ca="1" si="100"/>
        <v>0</v>
      </c>
      <c r="I543" s="3">
        <f t="shared" ca="1" si="100"/>
        <v>0</v>
      </c>
      <c r="J543" s="3">
        <f t="shared" ca="1" si="100"/>
        <v>0</v>
      </c>
      <c r="K543" s="3">
        <f t="shared" ca="1" si="100"/>
        <v>0</v>
      </c>
      <c r="L543" s="3">
        <f t="shared" ca="1" si="100"/>
        <v>0</v>
      </c>
      <c r="M543" s="3">
        <f t="shared" ca="1" si="100"/>
        <v>0</v>
      </c>
      <c r="N543" s="3">
        <f t="shared" ca="1" si="100"/>
        <v>0</v>
      </c>
      <c r="O543" s="3">
        <f t="shared" ca="1" si="100"/>
        <v>0</v>
      </c>
      <c r="P543" s="3">
        <f t="shared" ca="1" si="100"/>
        <v>0</v>
      </c>
      <c r="Q543" s="3">
        <f t="shared" ca="1" si="100"/>
        <v>0</v>
      </c>
      <c r="R543" s="59" t="str">
        <f t="shared" ca="1" si="95"/>
        <v/>
      </c>
      <c r="S543" s="27" t="str">
        <f t="shared" ca="1" si="96"/>
        <v/>
      </c>
      <c r="T543" s="59" t="str">
        <f t="shared" ca="1" si="97"/>
        <v/>
      </c>
      <c r="U543" s="59" t="str">
        <f t="shared" ca="1" si="98"/>
        <v/>
      </c>
    </row>
    <row r="544" spans="1:21" x14ac:dyDescent="0.25">
      <c r="A544" s="10" t="str">
        <f t="shared" ca="1" si="94"/>
        <v>delete</v>
      </c>
      <c r="B544" s="16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49" t="str" cm="1">
        <f t="array" aca="1" ref="E544" ca="1">IFERROR(IF(_xlfn.XLOOKUP($B544,INDIRECT(SUBSTITUTE("ИсходныеДанные!$где$2:$где$50000","где",$B$4)),INDIRECT(SUBSTITUTE("ИсходныеДанные!$что$2:$что$50000","что",E$4)),"",0,1),"+","-"),"")</f>
        <v/>
      </c>
      <c r="F544" s="3">
        <f t="shared" ca="1" si="100"/>
        <v>0</v>
      </c>
      <c r="G544" s="3">
        <f t="shared" ca="1" si="100"/>
        <v>0</v>
      </c>
      <c r="H544" s="3">
        <f t="shared" ca="1" si="100"/>
        <v>0</v>
      </c>
      <c r="I544" s="3">
        <f t="shared" ca="1" si="100"/>
        <v>0</v>
      </c>
      <c r="J544" s="3">
        <f t="shared" ca="1" si="100"/>
        <v>0</v>
      </c>
      <c r="K544" s="3">
        <f t="shared" ca="1" si="100"/>
        <v>0</v>
      </c>
      <c r="L544" s="3">
        <f t="shared" ca="1" si="100"/>
        <v>0</v>
      </c>
      <c r="M544" s="3">
        <f t="shared" ca="1" si="100"/>
        <v>0</v>
      </c>
      <c r="N544" s="3">
        <f t="shared" ca="1" si="100"/>
        <v>0</v>
      </c>
      <c r="O544" s="3">
        <f t="shared" ca="1" si="100"/>
        <v>0</v>
      </c>
      <c r="P544" s="3">
        <f t="shared" ca="1" si="100"/>
        <v>0</v>
      </c>
      <c r="Q544" s="3">
        <f t="shared" ca="1" si="100"/>
        <v>0</v>
      </c>
      <c r="R544" s="59" t="str">
        <f t="shared" ca="1" si="95"/>
        <v/>
      </c>
      <c r="S544" s="27" t="str">
        <f t="shared" ca="1" si="96"/>
        <v/>
      </c>
      <c r="T544" s="59" t="str">
        <f t="shared" ca="1" si="97"/>
        <v/>
      </c>
      <c r="U544" s="59" t="str">
        <f t="shared" ca="1" si="98"/>
        <v/>
      </c>
    </row>
    <row r="545" spans="1:21" x14ac:dyDescent="0.25">
      <c r="A545" s="10" t="str">
        <f t="shared" ca="1" si="94"/>
        <v>delete</v>
      </c>
      <c r="B545" s="16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49" t="str" cm="1">
        <f t="array" aca="1" ref="E545" ca="1">IFERROR(IF(_xlfn.XLOOKUP($B545,INDIRECT(SUBSTITUTE("ИсходныеДанные!$где$2:$где$50000","где",$B$4)),INDIRECT(SUBSTITUTE("ИсходныеДанные!$что$2:$что$50000","что",E$4)),"",0,1),"+","-"),"")</f>
        <v/>
      </c>
      <c r="F545" s="3">
        <f t="shared" ca="1" si="100"/>
        <v>0</v>
      </c>
      <c r="G545" s="3">
        <f t="shared" ca="1" si="100"/>
        <v>0</v>
      </c>
      <c r="H545" s="3">
        <f t="shared" ca="1" si="100"/>
        <v>0</v>
      </c>
      <c r="I545" s="3">
        <f t="shared" ca="1" si="100"/>
        <v>0</v>
      </c>
      <c r="J545" s="3">
        <f t="shared" ca="1" si="100"/>
        <v>0</v>
      </c>
      <c r="K545" s="3">
        <f t="shared" ca="1" si="100"/>
        <v>0</v>
      </c>
      <c r="L545" s="3">
        <f t="shared" ca="1" si="100"/>
        <v>0</v>
      </c>
      <c r="M545" s="3">
        <f t="shared" ca="1" si="100"/>
        <v>0</v>
      </c>
      <c r="N545" s="3">
        <f t="shared" ca="1" si="100"/>
        <v>0</v>
      </c>
      <c r="O545" s="3">
        <f t="shared" ca="1" si="100"/>
        <v>0</v>
      </c>
      <c r="P545" s="3">
        <f t="shared" ca="1" si="100"/>
        <v>0</v>
      </c>
      <c r="Q545" s="3">
        <f t="shared" ca="1" si="100"/>
        <v>0</v>
      </c>
      <c r="R545" s="59" t="str">
        <f t="shared" ca="1" si="95"/>
        <v/>
      </c>
      <c r="S545" s="27" t="str">
        <f t="shared" ca="1" si="96"/>
        <v/>
      </c>
      <c r="T545" s="59" t="str">
        <f t="shared" ca="1" si="97"/>
        <v/>
      </c>
      <c r="U545" s="59" t="str">
        <f t="shared" ca="1" si="98"/>
        <v/>
      </c>
    </row>
    <row r="546" spans="1:21" x14ac:dyDescent="0.25">
      <c r="A546" s="10" t="str">
        <f t="shared" ca="1" si="94"/>
        <v>delete</v>
      </c>
      <c r="B546" s="16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49" t="str" cm="1">
        <f t="array" aca="1" ref="E546" ca="1">IFERROR(IF(_xlfn.XLOOKUP($B546,INDIRECT(SUBSTITUTE("ИсходныеДанные!$где$2:$где$50000","где",$B$4)),INDIRECT(SUBSTITUTE("ИсходныеДанные!$что$2:$что$50000","что",E$4)),"",0,1),"+","-"),"")</f>
        <v/>
      </c>
      <c r="F546" s="3">
        <f t="shared" ca="1" si="100"/>
        <v>0</v>
      </c>
      <c r="G546" s="3">
        <f t="shared" ca="1" si="100"/>
        <v>0</v>
      </c>
      <c r="H546" s="3">
        <f t="shared" ca="1" si="100"/>
        <v>0</v>
      </c>
      <c r="I546" s="3">
        <f t="shared" ca="1" si="100"/>
        <v>0</v>
      </c>
      <c r="J546" s="3">
        <f t="shared" ca="1" si="100"/>
        <v>0</v>
      </c>
      <c r="K546" s="3">
        <f t="shared" ca="1" si="100"/>
        <v>0</v>
      </c>
      <c r="L546" s="3">
        <f t="shared" ca="1" si="100"/>
        <v>0</v>
      </c>
      <c r="M546" s="3">
        <f t="shared" ca="1" si="100"/>
        <v>0</v>
      </c>
      <c r="N546" s="3">
        <f t="shared" ca="1" si="100"/>
        <v>0</v>
      </c>
      <c r="O546" s="3">
        <f t="shared" ca="1" si="100"/>
        <v>0</v>
      </c>
      <c r="P546" s="3">
        <f t="shared" ca="1" si="100"/>
        <v>0</v>
      </c>
      <c r="Q546" s="3">
        <f t="shared" ca="1" si="100"/>
        <v>0</v>
      </c>
      <c r="R546" s="59" t="str">
        <f t="shared" ca="1" si="95"/>
        <v/>
      </c>
      <c r="S546" s="27" t="str">
        <f t="shared" ca="1" si="96"/>
        <v/>
      </c>
      <c r="T546" s="59" t="str">
        <f t="shared" ca="1" si="97"/>
        <v/>
      </c>
      <c r="U546" s="59" t="str">
        <f t="shared" ca="1" si="98"/>
        <v/>
      </c>
    </row>
    <row r="547" spans="1:21" x14ac:dyDescent="0.25">
      <c r="A547" s="10" t="str">
        <f t="shared" ca="1" si="94"/>
        <v>delete</v>
      </c>
      <c r="B547" s="16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49" t="str" cm="1">
        <f t="array" aca="1" ref="E547" ca="1">IFERROR(IF(_xlfn.XLOOKUP($B547,INDIRECT(SUBSTITUTE("ИсходныеДанные!$где$2:$где$50000","где",$B$4)),INDIRECT(SUBSTITUTE("ИсходныеДанные!$что$2:$что$50000","что",E$4)),"",0,1),"+","-"),"")</f>
        <v/>
      </c>
      <c r="F547" s="3">
        <f t="shared" ca="1" si="100"/>
        <v>0</v>
      </c>
      <c r="G547" s="3">
        <f t="shared" ca="1" si="100"/>
        <v>0</v>
      </c>
      <c r="H547" s="3">
        <f t="shared" ca="1" si="100"/>
        <v>0</v>
      </c>
      <c r="I547" s="3">
        <f t="shared" ca="1" si="100"/>
        <v>0</v>
      </c>
      <c r="J547" s="3">
        <f t="shared" ca="1" si="100"/>
        <v>0</v>
      </c>
      <c r="K547" s="3">
        <f t="shared" ca="1" si="100"/>
        <v>0</v>
      </c>
      <c r="L547" s="3">
        <f t="shared" ca="1" si="100"/>
        <v>0</v>
      </c>
      <c r="M547" s="3">
        <f t="shared" ca="1" si="100"/>
        <v>0</v>
      </c>
      <c r="N547" s="3">
        <f t="shared" ca="1" si="100"/>
        <v>0</v>
      </c>
      <c r="O547" s="3">
        <f t="shared" ca="1" si="100"/>
        <v>0</v>
      </c>
      <c r="P547" s="3">
        <f t="shared" ca="1" si="100"/>
        <v>0</v>
      </c>
      <c r="Q547" s="3">
        <f t="shared" ca="1" si="100"/>
        <v>0</v>
      </c>
      <c r="R547" s="59" t="str">
        <f t="shared" ca="1" si="95"/>
        <v/>
      </c>
      <c r="S547" s="27" t="str">
        <f t="shared" ca="1" si="96"/>
        <v/>
      </c>
      <c r="T547" s="59" t="str">
        <f t="shared" ca="1" si="97"/>
        <v/>
      </c>
      <c r="U547" s="59" t="str">
        <f t="shared" ca="1" si="98"/>
        <v/>
      </c>
    </row>
    <row r="548" spans="1:21" x14ac:dyDescent="0.25">
      <c r="A548" s="10" t="str">
        <f t="shared" ca="1" si="94"/>
        <v>delete</v>
      </c>
      <c r="B548" s="16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49" t="str" cm="1">
        <f t="array" aca="1" ref="E548" ca="1">IFERROR(IF(_xlfn.XLOOKUP($B548,INDIRECT(SUBSTITUTE("ИсходныеДанные!$где$2:$где$50000","где",$B$4)),INDIRECT(SUBSTITUTE("ИсходныеДанные!$что$2:$что$50000","что",E$4)),"",0,1),"+","-"),"")</f>
        <v/>
      </c>
      <c r="F548" s="3">
        <f t="shared" ca="1" si="100"/>
        <v>0</v>
      </c>
      <c r="G548" s="3">
        <f t="shared" ca="1" si="100"/>
        <v>0</v>
      </c>
      <c r="H548" s="3">
        <f t="shared" ca="1" si="100"/>
        <v>0</v>
      </c>
      <c r="I548" s="3">
        <f t="shared" ca="1" si="100"/>
        <v>0</v>
      </c>
      <c r="J548" s="3">
        <f t="shared" ca="1" si="100"/>
        <v>0</v>
      </c>
      <c r="K548" s="3">
        <f t="shared" ca="1" si="100"/>
        <v>0</v>
      </c>
      <c r="L548" s="3">
        <f t="shared" ca="1" si="100"/>
        <v>0</v>
      </c>
      <c r="M548" s="3">
        <f t="shared" ca="1" si="100"/>
        <v>0</v>
      </c>
      <c r="N548" s="3">
        <f t="shared" ca="1" si="100"/>
        <v>0</v>
      </c>
      <c r="O548" s="3">
        <f t="shared" ca="1" si="100"/>
        <v>0</v>
      </c>
      <c r="P548" s="3">
        <f t="shared" ca="1" si="100"/>
        <v>0</v>
      </c>
      <c r="Q548" s="3">
        <f t="shared" ca="1" si="100"/>
        <v>0</v>
      </c>
      <c r="R548" s="59" t="str">
        <f t="shared" ca="1" si="95"/>
        <v/>
      </c>
      <c r="S548" s="27" t="str">
        <f t="shared" ca="1" si="96"/>
        <v/>
      </c>
      <c r="T548" s="59" t="str">
        <f t="shared" ca="1" si="97"/>
        <v/>
      </c>
      <c r="U548" s="59" t="str">
        <f t="shared" ca="1" si="98"/>
        <v/>
      </c>
    </row>
    <row r="549" spans="1:21" x14ac:dyDescent="0.25">
      <c r="A549" s="10" t="str">
        <f t="shared" ca="1" si="94"/>
        <v>delete</v>
      </c>
      <c r="B549" s="16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49" t="str" cm="1">
        <f t="array" aca="1" ref="E549" ca="1">IFERROR(IF(_xlfn.XLOOKUP($B549,INDIRECT(SUBSTITUTE("ИсходныеДанные!$где$2:$где$50000","где",$B$4)),INDIRECT(SUBSTITUTE("ИсходныеДанные!$что$2:$что$50000","что",E$4)),"",0,1),"+","-"),"")</f>
        <v/>
      </c>
      <c r="F549" s="3">
        <f t="shared" ref="F549:Q558" ca="1" si="101">IF($B549&lt;&gt;"",SUMIF(INDIRECT("ИсходныеДанные!$"&amp;$F$4&amp;"$2:$"&amp;$F$4&amp;"$50000"),$B549&amp;"#"&amp;F$6,INDIRECT("ИсходныеДанные!$J$2:$J$50000")),0)</f>
        <v>0</v>
      </c>
      <c r="G549" s="3">
        <f t="shared" ca="1" si="101"/>
        <v>0</v>
      </c>
      <c r="H549" s="3">
        <f t="shared" ca="1" si="101"/>
        <v>0</v>
      </c>
      <c r="I549" s="3">
        <f t="shared" ca="1" si="101"/>
        <v>0</v>
      </c>
      <c r="J549" s="3">
        <f t="shared" ca="1" si="101"/>
        <v>0</v>
      </c>
      <c r="K549" s="3">
        <f t="shared" ca="1" si="101"/>
        <v>0</v>
      </c>
      <c r="L549" s="3">
        <f t="shared" ca="1" si="101"/>
        <v>0</v>
      </c>
      <c r="M549" s="3">
        <f t="shared" ca="1" si="101"/>
        <v>0</v>
      </c>
      <c r="N549" s="3">
        <f t="shared" ca="1" si="101"/>
        <v>0</v>
      </c>
      <c r="O549" s="3">
        <f t="shared" ca="1" si="101"/>
        <v>0</v>
      </c>
      <c r="P549" s="3">
        <f t="shared" ca="1" si="101"/>
        <v>0</v>
      </c>
      <c r="Q549" s="3">
        <f t="shared" ca="1" si="101"/>
        <v>0</v>
      </c>
      <c r="R549" s="59" t="str">
        <f t="shared" ca="1" si="95"/>
        <v/>
      </c>
      <c r="S549" s="27" t="str">
        <f t="shared" ca="1" si="96"/>
        <v/>
      </c>
      <c r="T549" s="59" t="str">
        <f t="shared" ca="1" si="97"/>
        <v/>
      </c>
      <c r="U549" s="59" t="str">
        <f t="shared" ca="1" si="98"/>
        <v/>
      </c>
    </row>
    <row r="550" spans="1:21" x14ac:dyDescent="0.25">
      <c r="A550" s="10" t="str">
        <f t="shared" ca="1" si="94"/>
        <v>delete</v>
      </c>
      <c r="B550" s="16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49" t="str" cm="1">
        <f t="array" aca="1" ref="E550" ca="1">IFERROR(IF(_xlfn.XLOOKUP($B550,INDIRECT(SUBSTITUTE("ИсходныеДанные!$где$2:$где$50000","где",$B$4)),INDIRECT(SUBSTITUTE("ИсходныеДанные!$что$2:$что$50000","что",E$4)),"",0,1),"+","-"),"")</f>
        <v/>
      </c>
      <c r="F550" s="3">
        <f t="shared" ca="1" si="101"/>
        <v>0</v>
      </c>
      <c r="G550" s="3">
        <f t="shared" ca="1" si="101"/>
        <v>0</v>
      </c>
      <c r="H550" s="3">
        <f t="shared" ca="1" si="101"/>
        <v>0</v>
      </c>
      <c r="I550" s="3">
        <f t="shared" ca="1" si="101"/>
        <v>0</v>
      </c>
      <c r="J550" s="3">
        <f t="shared" ca="1" si="101"/>
        <v>0</v>
      </c>
      <c r="K550" s="3">
        <f t="shared" ca="1" si="101"/>
        <v>0</v>
      </c>
      <c r="L550" s="3">
        <f t="shared" ca="1" si="101"/>
        <v>0</v>
      </c>
      <c r="M550" s="3">
        <f t="shared" ca="1" si="101"/>
        <v>0</v>
      </c>
      <c r="N550" s="3">
        <f t="shared" ca="1" si="101"/>
        <v>0</v>
      </c>
      <c r="O550" s="3">
        <f t="shared" ca="1" si="101"/>
        <v>0</v>
      </c>
      <c r="P550" s="3">
        <f t="shared" ca="1" si="101"/>
        <v>0</v>
      </c>
      <c r="Q550" s="3">
        <f t="shared" ca="1" si="101"/>
        <v>0</v>
      </c>
      <c r="R550" s="59" t="str">
        <f t="shared" ca="1" si="95"/>
        <v/>
      </c>
      <c r="S550" s="27" t="str">
        <f t="shared" ca="1" si="96"/>
        <v/>
      </c>
      <c r="T550" s="59" t="str">
        <f t="shared" ca="1" si="97"/>
        <v/>
      </c>
      <c r="U550" s="59" t="str">
        <f t="shared" ca="1" si="98"/>
        <v/>
      </c>
    </row>
    <row r="551" spans="1:21" x14ac:dyDescent="0.25">
      <c r="A551" s="10" t="str">
        <f t="shared" ca="1" si="94"/>
        <v>delete</v>
      </c>
      <c r="B551" s="16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49" t="str" cm="1">
        <f t="array" aca="1" ref="E551" ca="1">IFERROR(IF(_xlfn.XLOOKUP($B551,INDIRECT(SUBSTITUTE("ИсходныеДанные!$где$2:$где$50000","где",$B$4)),INDIRECT(SUBSTITUTE("ИсходныеДанные!$что$2:$что$50000","что",E$4)),"",0,1),"+","-"),"")</f>
        <v/>
      </c>
      <c r="F551" s="3">
        <f t="shared" ca="1" si="101"/>
        <v>0</v>
      </c>
      <c r="G551" s="3">
        <f t="shared" ca="1" si="101"/>
        <v>0</v>
      </c>
      <c r="H551" s="3">
        <f t="shared" ca="1" si="101"/>
        <v>0</v>
      </c>
      <c r="I551" s="3">
        <f t="shared" ca="1" si="101"/>
        <v>0</v>
      </c>
      <c r="J551" s="3">
        <f t="shared" ca="1" si="101"/>
        <v>0</v>
      </c>
      <c r="K551" s="3">
        <f t="shared" ca="1" si="101"/>
        <v>0</v>
      </c>
      <c r="L551" s="3">
        <f t="shared" ca="1" si="101"/>
        <v>0</v>
      </c>
      <c r="M551" s="3">
        <f t="shared" ca="1" si="101"/>
        <v>0</v>
      </c>
      <c r="N551" s="3">
        <f t="shared" ca="1" si="101"/>
        <v>0</v>
      </c>
      <c r="O551" s="3">
        <f t="shared" ca="1" si="101"/>
        <v>0</v>
      </c>
      <c r="P551" s="3">
        <f t="shared" ca="1" si="101"/>
        <v>0</v>
      </c>
      <c r="Q551" s="3">
        <f t="shared" ca="1" si="101"/>
        <v>0</v>
      </c>
      <c r="R551" s="59" t="str">
        <f t="shared" ca="1" si="95"/>
        <v/>
      </c>
      <c r="S551" s="27" t="str">
        <f t="shared" ca="1" si="96"/>
        <v/>
      </c>
      <c r="T551" s="59" t="str">
        <f t="shared" ca="1" si="97"/>
        <v/>
      </c>
      <c r="U551" s="59" t="str">
        <f t="shared" ca="1" si="98"/>
        <v/>
      </c>
    </row>
    <row r="552" spans="1:21" x14ac:dyDescent="0.25">
      <c r="A552" s="10" t="str">
        <f t="shared" ca="1" si="94"/>
        <v>delete</v>
      </c>
      <c r="B552" s="16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49" t="str" cm="1">
        <f t="array" aca="1" ref="E552" ca="1">IFERROR(IF(_xlfn.XLOOKUP($B552,INDIRECT(SUBSTITUTE("ИсходныеДанные!$где$2:$где$50000","где",$B$4)),INDIRECT(SUBSTITUTE("ИсходныеДанные!$что$2:$что$50000","что",E$4)),"",0,1),"+","-"),"")</f>
        <v/>
      </c>
      <c r="F552" s="3">
        <f t="shared" ca="1" si="101"/>
        <v>0</v>
      </c>
      <c r="G552" s="3">
        <f t="shared" ca="1" si="101"/>
        <v>0</v>
      </c>
      <c r="H552" s="3">
        <f t="shared" ca="1" si="101"/>
        <v>0</v>
      </c>
      <c r="I552" s="3">
        <f t="shared" ca="1" si="101"/>
        <v>0</v>
      </c>
      <c r="J552" s="3">
        <f t="shared" ca="1" si="101"/>
        <v>0</v>
      </c>
      <c r="K552" s="3">
        <f t="shared" ca="1" si="101"/>
        <v>0</v>
      </c>
      <c r="L552" s="3">
        <f t="shared" ca="1" si="101"/>
        <v>0</v>
      </c>
      <c r="M552" s="3">
        <f t="shared" ca="1" si="101"/>
        <v>0</v>
      </c>
      <c r="N552" s="3">
        <f t="shared" ca="1" si="101"/>
        <v>0</v>
      </c>
      <c r="O552" s="3">
        <f t="shared" ca="1" si="101"/>
        <v>0</v>
      </c>
      <c r="P552" s="3">
        <f t="shared" ca="1" si="101"/>
        <v>0</v>
      </c>
      <c r="Q552" s="3">
        <f t="shared" ca="1" si="101"/>
        <v>0</v>
      </c>
      <c r="R552" s="59" t="str">
        <f t="shared" ca="1" si="95"/>
        <v/>
      </c>
      <c r="S552" s="27" t="str">
        <f t="shared" ca="1" si="96"/>
        <v/>
      </c>
      <c r="T552" s="59" t="str">
        <f t="shared" ca="1" si="97"/>
        <v/>
      </c>
      <c r="U552" s="59" t="str">
        <f t="shared" ca="1" si="98"/>
        <v/>
      </c>
    </row>
    <row r="553" spans="1:21" x14ac:dyDescent="0.25">
      <c r="A553" s="10" t="str">
        <f t="shared" ca="1" si="94"/>
        <v>delete</v>
      </c>
      <c r="B553" s="16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49" t="str" cm="1">
        <f t="array" aca="1" ref="E553" ca="1">IFERROR(IF(_xlfn.XLOOKUP($B553,INDIRECT(SUBSTITUTE("ИсходныеДанные!$где$2:$где$50000","где",$B$4)),INDIRECT(SUBSTITUTE("ИсходныеДанные!$что$2:$что$50000","что",E$4)),"",0,1),"+","-"),"")</f>
        <v/>
      </c>
      <c r="F553" s="3">
        <f t="shared" ca="1" si="101"/>
        <v>0</v>
      </c>
      <c r="G553" s="3">
        <f t="shared" ca="1" si="101"/>
        <v>0</v>
      </c>
      <c r="H553" s="3">
        <f t="shared" ca="1" si="101"/>
        <v>0</v>
      </c>
      <c r="I553" s="3">
        <f t="shared" ca="1" si="101"/>
        <v>0</v>
      </c>
      <c r="J553" s="3">
        <f t="shared" ca="1" si="101"/>
        <v>0</v>
      </c>
      <c r="K553" s="3">
        <f t="shared" ca="1" si="101"/>
        <v>0</v>
      </c>
      <c r="L553" s="3">
        <f t="shared" ca="1" si="101"/>
        <v>0</v>
      </c>
      <c r="M553" s="3">
        <f t="shared" ca="1" si="101"/>
        <v>0</v>
      </c>
      <c r="N553" s="3">
        <f t="shared" ca="1" si="101"/>
        <v>0</v>
      </c>
      <c r="O553" s="3">
        <f t="shared" ca="1" si="101"/>
        <v>0</v>
      </c>
      <c r="P553" s="3">
        <f t="shared" ca="1" si="101"/>
        <v>0</v>
      </c>
      <c r="Q553" s="3">
        <f t="shared" ca="1" si="101"/>
        <v>0</v>
      </c>
      <c r="R553" s="59" t="str">
        <f t="shared" ca="1" si="95"/>
        <v/>
      </c>
      <c r="S553" s="27" t="str">
        <f t="shared" ca="1" si="96"/>
        <v/>
      </c>
      <c r="T553" s="59" t="str">
        <f t="shared" ca="1" si="97"/>
        <v/>
      </c>
      <c r="U553" s="59" t="str">
        <f t="shared" ca="1" si="98"/>
        <v/>
      </c>
    </row>
    <row r="554" spans="1:21" x14ac:dyDescent="0.25">
      <c r="A554" s="10" t="str">
        <f t="shared" ca="1" si="94"/>
        <v>delete</v>
      </c>
      <c r="B554" s="16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49" t="str" cm="1">
        <f t="array" aca="1" ref="E554" ca="1">IFERROR(IF(_xlfn.XLOOKUP($B554,INDIRECT(SUBSTITUTE("ИсходныеДанные!$где$2:$где$50000","где",$B$4)),INDIRECT(SUBSTITUTE("ИсходныеДанные!$что$2:$что$50000","что",E$4)),"",0,1),"+","-"),"")</f>
        <v/>
      </c>
      <c r="F554" s="3">
        <f t="shared" ca="1" si="101"/>
        <v>0</v>
      </c>
      <c r="G554" s="3">
        <f t="shared" ca="1" si="101"/>
        <v>0</v>
      </c>
      <c r="H554" s="3">
        <f t="shared" ca="1" si="101"/>
        <v>0</v>
      </c>
      <c r="I554" s="3">
        <f t="shared" ca="1" si="101"/>
        <v>0</v>
      </c>
      <c r="J554" s="3">
        <f t="shared" ca="1" si="101"/>
        <v>0</v>
      </c>
      <c r="K554" s="3">
        <f t="shared" ca="1" si="101"/>
        <v>0</v>
      </c>
      <c r="L554" s="3">
        <f t="shared" ca="1" si="101"/>
        <v>0</v>
      </c>
      <c r="M554" s="3">
        <f t="shared" ca="1" si="101"/>
        <v>0</v>
      </c>
      <c r="N554" s="3">
        <f t="shared" ca="1" si="101"/>
        <v>0</v>
      </c>
      <c r="O554" s="3">
        <f t="shared" ca="1" si="101"/>
        <v>0</v>
      </c>
      <c r="P554" s="3">
        <f t="shared" ca="1" si="101"/>
        <v>0</v>
      </c>
      <c r="Q554" s="3">
        <f t="shared" ca="1" si="101"/>
        <v>0</v>
      </c>
      <c r="R554" s="59" t="str">
        <f t="shared" ca="1" si="95"/>
        <v/>
      </c>
      <c r="S554" s="27" t="str">
        <f t="shared" ca="1" si="96"/>
        <v/>
      </c>
      <c r="T554" s="59" t="str">
        <f t="shared" ca="1" si="97"/>
        <v/>
      </c>
      <c r="U554" s="59" t="str">
        <f t="shared" ca="1" si="98"/>
        <v/>
      </c>
    </row>
    <row r="555" spans="1:21" x14ac:dyDescent="0.25">
      <c r="A555" s="10" t="str">
        <f t="shared" ca="1" si="94"/>
        <v>delete</v>
      </c>
      <c r="B555" s="16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49" t="str" cm="1">
        <f t="array" aca="1" ref="E555" ca="1">IFERROR(IF(_xlfn.XLOOKUP($B555,INDIRECT(SUBSTITUTE("ИсходныеДанные!$где$2:$где$50000","где",$B$4)),INDIRECT(SUBSTITUTE("ИсходныеДанные!$что$2:$что$50000","что",E$4)),"",0,1),"+","-"),"")</f>
        <v/>
      </c>
      <c r="F555" s="3">
        <f t="shared" ca="1" si="101"/>
        <v>0</v>
      </c>
      <c r="G555" s="3">
        <f t="shared" ca="1" si="101"/>
        <v>0</v>
      </c>
      <c r="H555" s="3">
        <f t="shared" ca="1" si="101"/>
        <v>0</v>
      </c>
      <c r="I555" s="3">
        <f t="shared" ca="1" si="101"/>
        <v>0</v>
      </c>
      <c r="J555" s="3">
        <f t="shared" ca="1" si="101"/>
        <v>0</v>
      </c>
      <c r="K555" s="3">
        <f t="shared" ca="1" si="101"/>
        <v>0</v>
      </c>
      <c r="L555" s="3">
        <f t="shared" ca="1" si="101"/>
        <v>0</v>
      </c>
      <c r="M555" s="3">
        <f t="shared" ca="1" si="101"/>
        <v>0</v>
      </c>
      <c r="N555" s="3">
        <f t="shared" ca="1" si="101"/>
        <v>0</v>
      </c>
      <c r="O555" s="3">
        <f t="shared" ca="1" si="101"/>
        <v>0</v>
      </c>
      <c r="P555" s="3">
        <f t="shared" ca="1" si="101"/>
        <v>0</v>
      </c>
      <c r="Q555" s="3">
        <f t="shared" ca="1" si="101"/>
        <v>0</v>
      </c>
      <c r="R555" s="59" t="str">
        <f t="shared" ca="1" si="95"/>
        <v/>
      </c>
      <c r="S555" s="27" t="str">
        <f t="shared" ca="1" si="96"/>
        <v/>
      </c>
      <c r="T555" s="59" t="str">
        <f t="shared" ca="1" si="97"/>
        <v/>
      </c>
      <c r="U555" s="59" t="str">
        <f t="shared" ca="1" si="98"/>
        <v/>
      </c>
    </row>
    <row r="556" spans="1:21" x14ac:dyDescent="0.25">
      <c r="A556" s="10" t="str">
        <f t="shared" ca="1" si="94"/>
        <v>delete</v>
      </c>
      <c r="B556" s="16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49" t="str" cm="1">
        <f t="array" aca="1" ref="E556" ca="1">IFERROR(IF(_xlfn.XLOOKUP($B556,INDIRECT(SUBSTITUTE("ИсходныеДанные!$где$2:$где$50000","где",$B$4)),INDIRECT(SUBSTITUTE("ИсходныеДанные!$что$2:$что$50000","что",E$4)),"",0,1),"+","-"),"")</f>
        <v/>
      </c>
      <c r="F556" s="3">
        <f t="shared" ca="1" si="101"/>
        <v>0</v>
      </c>
      <c r="G556" s="3">
        <f t="shared" ca="1" si="101"/>
        <v>0</v>
      </c>
      <c r="H556" s="3">
        <f t="shared" ca="1" si="101"/>
        <v>0</v>
      </c>
      <c r="I556" s="3">
        <f t="shared" ca="1" si="101"/>
        <v>0</v>
      </c>
      <c r="J556" s="3">
        <f t="shared" ca="1" si="101"/>
        <v>0</v>
      </c>
      <c r="K556" s="3">
        <f t="shared" ca="1" si="101"/>
        <v>0</v>
      </c>
      <c r="L556" s="3">
        <f t="shared" ca="1" si="101"/>
        <v>0</v>
      </c>
      <c r="M556" s="3">
        <f t="shared" ca="1" si="101"/>
        <v>0</v>
      </c>
      <c r="N556" s="3">
        <f t="shared" ca="1" si="101"/>
        <v>0</v>
      </c>
      <c r="O556" s="3">
        <f t="shared" ca="1" si="101"/>
        <v>0</v>
      </c>
      <c r="P556" s="3">
        <f t="shared" ca="1" si="101"/>
        <v>0</v>
      </c>
      <c r="Q556" s="3">
        <f t="shared" ca="1" si="101"/>
        <v>0</v>
      </c>
      <c r="R556" s="59" t="str">
        <f t="shared" ca="1" si="95"/>
        <v/>
      </c>
      <c r="S556" s="27" t="str">
        <f t="shared" ca="1" si="96"/>
        <v/>
      </c>
      <c r="T556" s="59" t="str">
        <f t="shared" ca="1" si="97"/>
        <v/>
      </c>
      <c r="U556" s="59" t="str">
        <f t="shared" ca="1" si="98"/>
        <v/>
      </c>
    </row>
    <row r="557" spans="1:21" x14ac:dyDescent="0.25">
      <c r="A557" s="10" t="str">
        <f t="shared" ca="1" si="94"/>
        <v>delete</v>
      </c>
      <c r="B557" s="16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49" t="str" cm="1">
        <f t="array" aca="1" ref="E557" ca="1">IFERROR(IF(_xlfn.XLOOKUP($B557,INDIRECT(SUBSTITUTE("ИсходныеДанные!$где$2:$где$50000","где",$B$4)),INDIRECT(SUBSTITUTE("ИсходныеДанные!$что$2:$что$50000","что",E$4)),"",0,1),"+","-"),"")</f>
        <v/>
      </c>
      <c r="F557" s="3">
        <f t="shared" ca="1" si="101"/>
        <v>0</v>
      </c>
      <c r="G557" s="3">
        <f t="shared" ca="1" si="101"/>
        <v>0</v>
      </c>
      <c r="H557" s="3">
        <f t="shared" ca="1" si="101"/>
        <v>0</v>
      </c>
      <c r="I557" s="3">
        <f t="shared" ca="1" si="101"/>
        <v>0</v>
      </c>
      <c r="J557" s="3">
        <f t="shared" ca="1" si="101"/>
        <v>0</v>
      </c>
      <c r="K557" s="3">
        <f t="shared" ca="1" si="101"/>
        <v>0</v>
      </c>
      <c r="L557" s="3">
        <f t="shared" ca="1" si="101"/>
        <v>0</v>
      </c>
      <c r="M557" s="3">
        <f t="shared" ca="1" si="101"/>
        <v>0</v>
      </c>
      <c r="N557" s="3">
        <f t="shared" ca="1" si="101"/>
        <v>0</v>
      </c>
      <c r="O557" s="3">
        <f t="shared" ca="1" si="101"/>
        <v>0</v>
      </c>
      <c r="P557" s="3">
        <f t="shared" ca="1" si="101"/>
        <v>0</v>
      </c>
      <c r="Q557" s="3">
        <f t="shared" ca="1" si="101"/>
        <v>0</v>
      </c>
      <c r="R557" s="59" t="str">
        <f t="shared" ca="1" si="95"/>
        <v/>
      </c>
      <c r="S557" s="27" t="str">
        <f t="shared" ca="1" si="96"/>
        <v/>
      </c>
      <c r="T557" s="59" t="str">
        <f t="shared" ca="1" si="97"/>
        <v/>
      </c>
      <c r="U557" s="59" t="str">
        <f t="shared" ca="1" si="98"/>
        <v/>
      </c>
    </row>
    <row r="558" spans="1:21" x14ac:dyDescent="0.25">
      <c r="A558" s="10" t="str">
        <f t="shared" ca="1" si="94"/>
        <v>delete</v>
      </c>
      <c r="B558" s="16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49" t="str" cm="1">
        <f t="array" aca="1" ref="E558" ca="1">IFERROR(IF(_xlfn.XLOOKUP($B558,INDIRECT(SUBSTITUTE("ИсходныеДанные!$где$2:$где$50000","где",$B$4)),INDIRECT(SUBSTITUTE("ИсходныеДанные!$что$2:$что$50000","что",E$4)),"",0,1),"+","-"),"")</f>
        <v/>
      </c>
      <c r="F558" s="3">
        <f t="shared" ca="1" si="101"/>
        <v>0</v>
      </c>
      <c r="G558" s="3">
        <f t="shared" ca="1" si="101"/>
        <v>0</v>
      </c>
      <c r="H558" s="3">
        <f t="shared" ca="1" si="101"/>
        <v>0</v>
      </c>
      <c r="I558" s="3">
        <f t="shared" ca="1" si="101"/>
        <v>0</v>
      </c>
      <c r="J558" s="3">
        <f t="shared" ca="1" si="101"/>
        <v>0</v>
      </c>
      <c r="K558" s="3">
        <f t="shared" ca="1" si="101"/>
        <v>0</v>
      </c>
      <c r="L558" s="3">
        <f t="shared" ca="1" si="101"/>
        <v>0</v>
      </c>
      <c r="M558" s="3">
        <f t="shared" ca="1" si="101"/>
        <v>0</v>
      </c>
      <c r="N558" s="3">
        <f t="shared" ca="1" si="101"/>
        <v>0</v>
      </c>
      <c r="O558" s="3">
        <f t="shared" ca="1" si="101"/>
        <v>0</v>
      </c>
      <c r="P558" s="3">
        <f t="shared" ca="1" si="101"/>
        <v>0</v>
      </c>
      <c r="Q558" s="3">
        <f t="shared" ca="1" si="101"/>
        <v>0</v>
      </c>
      <c r="R558" s="59" t="str">
        <f t="shared" ca="1" si="95"/>
        <v/>
      </c>
      <c r="S558" s="27" t="str">
        <f t="shared" ca="1" si="96"/>
        <v/>
      </c>
      <c r="T558" s="59" t="str">
        <f t="shared" ca="1" si="97"/>
        <v/>
      </c>
      <c r="U558" s="59" t="str">
        <f t="shared" ca="1" si="98"/>
        <v/>
      </c>
    </row>
    <row r="559" spans="1:21" x14ac:dyDescent="0.25">
      <c r="A559" s="10" t="str">
        <f t="shared" ca="1" si="94"/>
        <v>delete</v>
      </c>
      <c r="B559" s="16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49" t="str" cm="1">
        <f t="array" aca="1" ref="E559" ca="1">IFERROR(IF(_xlfn.XLOOKUP($B559,INDIRECT(SUBSTITUTE("ИсходныеДанные!$где$2:$где$50000","где",$B$4)),INDIRECT(SUBSTITUTE("ИсходныеДанные!$что$2:$что$50000","что",E$4)),"",0,1),"+","-"),"")</f>
        <v/>
      </c>
      <c r="F559" s="3">
        <f t="shared" ref="F559:Q568" ca="1" si="102">IF($B559&lt;&gt;"",SUMIF(INDIRECT("ИсходныеДанные!$"&amp;$F$4&amp;"$2:$"&amp;$F$4&amp;"$50000"),$B559&amp;"#"&amp;F$6,INDIRECT("ИсходныеДанные!$J$2:$J$50000")),0)</f>
        <v>0</v>
      </c>
      <c r="G559" s="3">
        <f t="shared" ca="1" si="102"/>
        <v>0</v>
      </c>
      <c r="H559" s="3">
        <f t="shared" ca="1" si="102"/>
        <v>0</v>
      </c>
      <c r="I559" s="3">
        <f t="shared" ca="1" si="102"/>
        <v>0</v>
      </c>
      <c r="J559" s="3">
        <f t="shared" ca="1" si="102"/>
        <v>0</v>
      </c>
      <c r="K559" s="3">
        <f t="shared" ca="1" si="102"/>
        <v>0</v>
      </c>
      <c r="L559" s="3">
        <f t="shared" ca="1" si="102"/>
        <v>0</v>
      </c>
      <c r="M559" s="3">
        <f t="shared" ca="1" si="102"/>
        <v>0</v>
      </c>
      <c r="N559" s="3">
        <f t="shared" ca="1" si="102"/>
        <v>0</v>
      </c>
      <c r="O559" s="3">
        <f t="shared" ca="1" si="102"/>
        <v>0</v>
      </c>
      <c r="P559" s="3">
        <f t="shared" ca="1" si="102"/>
        <v>0</v>
      </c>
      <c r="Q559" s="3">
        <f t="shared" ca="1" si="102"/>
        <v>0</v>
      </c>
      <c r="R559" s="59" t="str">
        <f t="shared" ca="1" si="95"/>
        <v/>
      </c>
      <c r="S559" s="27" t="str">
        <f t="shared" ca="1" si="96"/>
        <v/>
      </c>
      <c r="T559" s="59" t="str">
        <f t="shared" ca="1" si="97"/>
        <v/>
      </c>
      <c r="U559" s="59" t="str">
        <f t="shared" ca="1" si="98"/>
        <v/>
      </c>
    </row>
    <row r="560" spans="1:21" x14ac:dyDescent="0.25">
      <c r="A560" s="10" t="str">
        <f t="shared" ca="1" si="94"/>
        <v>delete</v>
      </c>
      <c r="B560" s="16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49" t="str" cm="1">
        <f t="array" aca="1" ref="E560" ca="1">IFERROR(IF(_xlfn.XLOOKUP($B560,INDIRECT(SUBSTITUTE("ИсходныеДанные!$где$2:$где$50000","где",$B$4)),INDIRECT(SUBSTITUTE("ИсходныеДанные!$что$2:$что$50000","что",E$4)),"",0,1),"+","-"),"")</f>
        <v/>
      </c>
      <c r="F560" s="3">
        <f t="shared" ca="1" si="102"/>
        <v>0</v>
      </c>
      <c r="G560" s="3">
        <f t="shared" ca="1" si="102"/>
        <v>0</v>
      </c>
      <c r="H560" s="3">
        <f t="shared" ca="1" si="102"/>
        <v>0</v>
      </c>
      <c r="I560" s="3">
        <f t="shared" ca="1" si="102"/>
        <v>0</v>
      </c>
      <c r="J560" s="3">
        <f t="shared" ca="1" si="102"/>
        <v>0</v>
      </c>
      <c r="K560" s="3">
        <f t="shared" ca="1" si="102"/>
        <v>0</v>
      </c>
      <c r="L560" s="3">
        <f t="shared" ca="1" si="102"/>
        <v>0</v>
      </c>
      <c r="M560" s="3">
        <f t="shared" ca="1" si="102"/>
        <v>0</v>
      </c>
      <c r="N560" s="3">
        <f t="shared" ca="1" si="102"/>
        <v>0</v>
      </c>
      <c r="O560" s="3">
        <f t="shared" ca="1" si="102"/>
        <v>0</v>
      </c>
      <c r="P560" s="3">
        <f t="shared" ca="1" si="102"/>
        <v>0</v>
      </c>
      <c r="Q560" s="3">
        <f t="shared" ca="1" si="102"/>
        <v>0</v>
      </c>
      <c r="R560" s="59" t="str">
        <f t="shared" ca="1" si="95"/>
        <v/>
      </c>
      <c r="S560" s="27" t="str">
        <f t="shared" ca="1" si="96"/>
        <v/>
      </c>
      <c r="T560" s="59" t="str">
        <f t="shared" ca="1" si="97"/>
        <v/>
      </c>
      <c r="U560" s="59" t="str">
        <f t="shared" ca="1" si="98"/>
        <v/>
      </c>
    </row>
    <row r="561" spans="1:21" x14ac:dyDescent="0.25">
      <c r="A561" s="10" t="str">
        <f t="shared" ca="1" si="94"/>
        <v>delete</v>
      </c>
      <c r="B561" s="16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49" t="str" cm="1">
        <f t="array" aca="1" ref="E561" ca="1">IFERROR(IF(_xlfn.XLOOKUP($B561,INDIRECT(SUBSTITUTE("ИсходныеДанные!$где$2:$где$50000","где",$B$4)),INDIRECT(SUBSTITUTE("ИсходныеДанные!$что$2:$что$50000","что",E$4)),"",0,1),"+","-"),"")</f>
        <v/>
      </c>
      <c r="F561" s="3">
        <f t="shared" ca="1" si="102"/>
        <v>0</v>
      </c>
      <c r="G561" s="3">
        <f t="shared" ca="1" si="102"/>
        <v>0</v>
      </c>
      <c r="H561" s="3">
        <f t="shared" ca="1" si="102"/>
        <v>0</v>
      </c>
      <c r="I561" s="3">
        <f t="shared" ca="1" si="102"/>
        <v>0</v>
      </c>
      <c r="J561" s="3">
        <f t="shared" ca="1" si="102"/>
        <v>0</v>
      </c>
      <c r="K561" s="3">
        <f t="shared" ca="1" si="102"/>
        <v>0</v>
      </c>
      <c r="L561" s="3">
        <f t="shared" ca="1" si="102"/>
        <v>0</v>
      </c>
      <c r="M561" s="3">
        <f t="shared" ca="1" si="102"/>
        <v>0</v>
      </c>
      <c r="N561" s="3">
        <f t="shared" ca="1" si="102"/>
        <v>0</v>
      </c>
      <c r="O561" s="3">
        <f t="shared" ca="1" si="102"/>
        <v>0</v>
      </c>
      <c r="P561" s="3">
        <f t="shared" ca="1" si="102"/>
        <v>0</v>
      </c>
      <c r="Q561" s="3">
        <f t="shared" ca="1" si="102"/>
        <v>0</v>
      </c>
      <c r="R561" s="59" t="str">
        <f t="shared" ca="1" si="95"/>
        <v/>
      </c>
      <c r="S561" s="27" t="str">
        <f t="shared" ca="1" si="96"/>
        <v/>
      </c>
      <c r="T561" s="59" t="str">
        <f t="shared" ca="1" si="97"/>
        <v/>
      </c>
      <c r="U561" s="59" t="str">
        <f t="shared" ca="1" si="98"/>
        <v/>
      </c>
    </row>
    <row r="562" spans="1:21" x14ac:dyDescent="0.25">
      <c r="A562" s="10" t="str">
        <f t="shared" ca="1" si="94"/>
        <v>delete</v>
      </c>
      <c r="B562" s="16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49" t="str" cm="1">
        <f t="array" aca="1" ref="E562" ca="1">IFERROR(IF(_xlfn.XLOOKUP($B562,INDIRECT(SUBSTITUTE("ИсходныеДанные!$где$2:$где$50000","где",$B$4)),INDIRECT(SUBSTITUTE("ИсходныеДанные!$что$2:$что$50000","что",E$4)),"",0,1),"+","-"),"")</f>
        <v/>
      </c>
      <c r="F562" s="3">
        <f t="shared" ca="1" si="102"/>
        <v>0</v>
      </c>
      <c r="G562" s="3">
        <f t="shared" ca="1" si="102"/>
        <v>0</v>
      </c>
      <c r="H562" s="3">
        <f t="shared" ca="1" si="102"/>
        <v>0</v>
      </c>
      <c r="I562" s="3">
        <f t="shared" ca="1" si="102"/>
        <v>0</v>
      </c>
      <c r="J562" s="3">
        <f t="shared" ca="1" si="102"/>
        <v>0</v>
      </c>
      <c r="K562" s="3">
        <f t="shared" ca="1" si="102"/>
        <v>0</v>
      </c>
      <c r="L562" s="3">
        <f t="shared" ca="1" si="102"/>
        <v>0</v>
      </c>
      <c r="M562" s="3">
        <f t="shared" ca="1" si="102"/>
        <v>0</v>
      </c>
      <c r="N562" s="3">
        <f t="shared" ca="1" si="102"/>
        <v>0</v>
      </c>
      <c r="O562" s="3">
        <f t="shared" ca="1" si="102"/>
        <v>0</v>
      </c>
      <c r="P562" s="3">
        <f t="shared" ca="1" si="102"/>
        <v>0</v>
      </c>
      <c r="Q562" s="3">
        <f t="shared" ca="1" si="102"/>
        <v>0</v>
      </c>
      <c r="R562" s="59" t="str">
        <f t="shared" ca="1" si="95"/>
        <v/>
      </c>
      <c r="S562" s="27" t="str">
        <f t="shared" ca="1" si="96"/>
        <v/>
      </c>
      <c r="T562" s="59" t="str">
        <f t="shared" ca="1" si="97"/>
        <v/>
      </c>
      <c r="U562" s="59" t="str">
        <f t="shared" ca="1" si="98"/>
        <v/>
      </c>
    </row>
    <row r="563" spans="1:21" x14ac:dyDescent="0.25">
      <c r="A563" s="10" t="str">
        <f t="shared" ca="1" si="94"/>
        <v>delete</v>
      </c>
      <c r="B563" s="16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49" t="str" cm="1">
        <f t="array" aca="1" ref="E563" ca="1">IFERROR(IF(_xlfn.XLOOKUP($B563,INDIRECT(SUBSTITUTE("ИсходныеДанные!$где$2:$где$50000","где",$B$4)),INDIRECT(SUBSTITUTE("ИсходныеДанные!$что$2:$что$50000","что",E$4)),"",0,1),"+","-"),"")</f>
        <v/>
      </c>
      <c r="F563" s="3">
        <f t="shared" ca="1" si="102"/>
        <v>0</v>
      </c>
      <c r="G563" s="3">
        <f t="shared" ca="1" si="102"/>
        <v>0</v>
      </c>
      <c r="H563" s="3">
        <f t="shared" ca="1" si="102"/>
        <v>0</v>
      </c>
      <c r="I563" s="3">
        <f t="shared" ca="1" si="102"/>
        <v>0</v>
      </c>
      <c r="J563" s="3">
        <f t="shared" ca="1" si="102"/>
        <v>0</v>
      </c>
      <c r="K563" s="3">
        <f t="shared" ca="1" si="102"/>
        <v>0</v>
      </c>
      <c r="L563" s="3">
        <f t="shared" ca="1" si="102"/>
        <v>0</v>
      </c>
      <c r="M563" s="3">
        <f t="shared" ca="1" si="102"/>
        <v>0</v>
      </c>
      <c r="N563" s="3">
        <f t="shared" ca="1" si="102"/>
        <v>0</v>
      </c>
      <c r="O563" s="3">
        <f t="shared" ca="1" si="102"/>
        <v>0</v>
      </c>
      <c r="P563" s="3">
        <f t="shared" ca="1" si="102"/>
        <v>0</v>
      </c>
      <c r="Q563" s="3">
        <f t="shared" ca="1" si="102"/>
        <v>0</v>
      </c>
      <c r="R563" s="59" t="str">
        <f t="shared" ca="1" si="95"/>
        <v/>
      </c>
      <c r="S563" s="27" t="str">
        <f t="shared" ca="1" si="96"/>
        <v/>
      </c>
      <c r="T563" s="59" t="str">
        <f t="shared" ca="1" si="97"/>
        <v/>
      </c>
      <c r="U563" s="59" t="str">
        <f t="shared" ca="1" si="98"/>
        <v/>
      </c>
    </row>
    <row r="564" spans="1:21" x14ac:dyDescent="0.25">
      <c r="A564" s="10" t="str">
        <f t="shared" ca="1" si="94"/>
        <v>delete</v>
      </c>
      <c r="B564" s="16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49" t="str" cm="1">
        <f t="array" aca="1" ref="E564" ca="1">IFERROR(IF(_xlfn.XLOOKUP($B564,INDIRECT(SUBSTITUTE("ИсходныеДанные!$где$2:$где$50000","где",$B$4)),INDIRECT(SUBSTITUTE("ИсходныеДанные!$что$2:$что$50000","что",E$4)),"",0,1),"+","-"),"")</f>
        <v/>
      </c>
      <c r="F564" s="3">
        <f t="shared" ca="1" si="102"/>
        <v>0</v>
      </c>
      <c r="G564" s="3">
        <f t="shared" ca="1" si="102"/>
        <v>0</v>
      </c>
      <c r="H564" s="3">
        <f t="shared" ca="1" si="102"/>
        <v>0</v>
      </c>
      <c r="I564" s="3">
        <f t="shared" ca="1" si="102"/>
        <v>0</v>
      </c>
      <c r="J564" s="3">
        <f t="shared" ca="1" si="102"/>
        <v>0</v>
      </c>
      <c r="K564" s="3">
        <f t="shared" ca="1" si="102"/>
        <v>0</v>
      </c>
      <c r="L564" s="3">
        <f t="shared" ca="1" si="102"/>
        <v>0</v>
      </c>
      <c r="M564" s="3">
        <f t="shared" ca="1" si="102"/>
        <v>0</v>
      </c>
      <c r="N564" s="3">
        <f t="shared" ca="1" si="102"/>
        <v>0</v>
      </c>
      <c r="O564" s="3">
        <f t="shared" ca="1" si="102"/>
        <v>0</v>
      </c>
      <c r="P564" s="3">
        <f t="shared" ca="1" si="102"/>
        <v>0</v>
      </c>
      <c r="Q564" s="3">
        <f t="shared" ca="1" si="102"/>
        <v>0</v>
      </c>
      <c r="R564" s="59" t="str">
        <f t="shared" ca="1" si="95"/>
        <v/>
      </c>
      <c r="S564" s="27" t="str">
        <f t="shared" ca="1" si="96"/>
        <v/>
      </c>
      <c r="T564" s="59" t="str">
        <f t="shared" ca="1" si="97"/>
        <v/>
      </c>
      <c r="U564" s="59" t="str">
        <f t="shared" ca="1" si="98"/>
        <v/>
      </c>
    </row>
    <row r="565" spans="1:21" x14ac:dyDescent="0.25">
      <c r="A565" s="10" t="str">
        <f t="shared" ca="1" si="94"/>
        <v>delete</v>
      </c>
      <c r="B565" s="16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49" t="str" cm="1">
        <f t="array" aca="1" ref="E565" ca="1">IFERROR(IF(_xlfn.XLOOKUP($B565,INDIRECT(SUBSTITUTE("ИсходныеДанные!$где$2:$где$50000","где",$B$4)),INDIRECT(SUBSTITUTE("ИсходныеДанные!$что$2:$что$50000","что",E$4)),"",0,1),"+","-"),"")</f>
        <v/>
      </c>
      <c r="F565" s="3">
        <f t="shared" ca="1" si="102"/>
        <v>0</v>
      </c>
      <c r="G565" s="3">
        <f t="shared" ca="1" si="102"/>
        <v>0</v>
      </c>
      <c r="H565" s="3">
        <f t="shared" ca="1" si="102"/>
        <v>0</v>
      </c>
      <c r="I565" s="3">
        <f t="shared" ca="1" si="102"/>
        <v>0</v>
      </c>
      <c r="J565" s="3">
        <f t="shared" ca="1" si="102"/>
        <v>0</v>
      </c>
      <c r="K565" s="3">
        <f t="shared" ca="1" si="102"/>
        <v>0</v>
      </c>
      <c r="L565" s="3">
        <f t="shared" ca="1" si="102"/>
        <v>0</v>
      </c>
      <c r="M565" s="3">
        <f t="shared" ca="1" si="102"/>
        <v>0</v>
      </c>
      <c r="N565" s="3">
        <f t="shared" ca="1" si="102"/>
        <v>0</v>
      </c>
      <c r="O565" s="3">
        <f t="shared" ca="1" si="102"/>
        <v>0</v>
      </c>
      <c r="P565" s="3">
        <f t="shared" ca="1" si="102"/>
        <v>0</v>
      </c>
      <c r="Q565" s="3">
        <f t="shared" ca="1" si="102"/>
        <v>0</v>
      </c>
      <c r="R565" s="59" t="str">
        <f t="shared" ca="1" si="95"/>
        <v/>
      </c>
      <c r="S565" s="27" t="str">
        <f t="shared" ca="1" si="96"/>
        <v/>
      </c>
      <c r="T565" s="59" t="str">
        <f t="shared" ca="1" si="97"/>
        <v/>
      </c>
      <c r="U565" s="59" t="str">
        <f t="shared" ca="1" si="98"/>
        <v/>
      </c>
    </row>
    <row r="566" spans="1:21" x14ac:dyDescent="0.25">
      <c r="A566" s="10" t="str">
        <f t="shared" ca="1" si="94"/>
        <v>delete</v>
      </c>
      <c r="B566" s="16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49" t="str" cm="1">
        <f t="array" aca="1" ref="E566" ca="1">IFERROR(IF(_xlfn.XLOOKUP($B566,INDIRECT(SUBSTITUTE("ИсходныеДанные!$где$2:$где$50000","где",$B$4)),INDIRECT(SUBSTITUTE("ИсходныеДанные!$что$2:$что$50000","что",E$4)),"",0,1),"+","-"),"")</f>
        <v/>
      </c>
      <c r="F566" s="3">
        <f t="shared" ca="1" si="102"/>
        <v>0</v>
      </c>
      <c r="G566" s="3">
        <f t="shared" ca="1" si="102"/>
        <v>0</v>
      </c>
      <c r="H566" s="3">
        <f t="shared" ca="1" si="102"/>
        <v>0</v>
      </c>
      <c r="I566" s="3">
        <f t="shared" ca="1" si="102"/>
        <v>0</v>
      </c>
      <c r="J566" s="3">
        <f t="shared" ca="1" si="102"/>
        <v>0</v>
      </c>
      <c r="K566" s="3">
        <f t="shared" ca="1" si="102"/>
        <v>0</v>
      </c>
      <c r="L566" s="3">
        <f t="shared" ca="1" si="102"/>
        <v>0</v>
      </c>
      <c r="M566" s="3">
        <f t="shared" ca="1" si="102"/>
        <v>0</v>
      </c>
      <c r="N566" s="3">
        <f t="shared" ca="1" si="102"/>
        <v>0</v>
      </c>
      <c r="O566" s="3">
        <f t="shared" ca="1" si="102"/>
        <v>0</v>
      </c>
      <c r="P566" s="3">
        <f t="shared" ca="1" si="102"/>
        <v>0</v>
      </c>
      <c r="Q566" s="3">
        <f t="shared" ca="1" si="102"/>
        <v>0</v>
      </c>
      <c r="R566" s="59" t="str">
        <f t="shared" ca="1" si="95"/>
        <v/>
      </c>
      <c r="S566" s="27" t="str">
        <f t="shared" ca="1" si="96"/>
        <v/>
      </c>
      <c r="T566" s="59" t="str">
        <f t="shared" ca="1" si="97"/>
        <v/>
      </c>
      <c r="U566" s="59" t="str">
        <f t="shared" ca="1" si="98"/>
        <v/>
      </c>
    </row>
    <row r="567" spans="1:21" x14ac:dyDescent="0.25">
      <c r="A567" s="10" t="str">
        <f t="shared" ca="1" si="94"/>
        <v>delete</v>
      </c>
      <c r="B567" s="16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49" t="str" cm="1">
        <f t="array" aca="1" ref="E567" ca="1">IFERROR(IF(_xlfn.XLOOKUP($B567,INDIRECT(SUBSTITUTE("ИсходныеДанные!$где$2:$где$50000","где",$B$4)),INDIRECT(SUBSTITUTE("ИсходныеДанные!$что$2:$что$50000","что",E$4)),"",0,1),"+","-"),"")</f>
        <v/>
      </c>
      <c r="F567" s="3">
        <f t="shared" ca="1" si="102"/>
        <v>0</v>
      </c>
      <c r="G567" s="3">
        <f t="shared" ca="1" si="102"/>
        <v>0</v>
      </c>
      <c r="H567" s="3">
        <f t="shared" ca="1" si="102"/>
        <v>0</v>
      </c>
      <c r="I567" s="3">
        <f t="shared" ca="1" si="102"/>
        <v>0</v>
      </c>
      <c r="J567" s="3">
        <f t="shared" ca="1" si="102"/>
        <v>0</v>
      </c>
      <c r="K567" s="3">
        <f t="shared" ca="1" si="102"/>
        <v>0</v>
      </c>
      <c r="L567" s="3">
        <f t="shared" ca="1" si="102"/>
        <v>0</v>
      </c>
      <c r="M567" s="3">
        <f t="shared" ca="1" si="102"/>
        <v>0</v>
      </c>
      <c r="N567" s="3">
        <f t="shared" ca="1" si="102"/>
        <v>0</v>
      </c>
      <c r="O567" s="3">
        <f t="shared" ca="1" si="102"/>
        <v>0</v>
      </c>
      <c r="P567" s="3">
        <f t="shared" ca="1" si="102"/>
        <v>0</v>
      </c>
      <c r="Q567" s="3">
        <f t="shared" ca="1" si="102"/>
        <v>0</v>
      </c>
      <c r="R567" s="59" t="str">
        <f t="shared" ca="1" si="95"/>
        <v/>
      </c>
      <c r="S567" s="27" t="str">
        <f t="shared" ca="1" si="96"/>
        <v/>
      </c>
      <c r="T567" s="59" t="str">
        <f t="shared" ca="1" si="97"/>
        <v/>
      </c>
      <c r="U567" s="59" t="str">
        <f t="shared" ca="1" si="98"/>
        <v/>
      </c>
    </row>
    <row r="568" spans="1:21" x14ac:dyDescent="0.25">
      <c r="A568" s="10" t="str">
        <f t="shared" ca="1" si="94"/>
        <v>delete</v>
      </c>
      <c r="B568" s="16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49" t="str" cm="1">
        <f t="array" aca="1" ref="E568" ca="1">IFERROR(IF(_xlfn.XLOOKUP($B568,INDIRECT(SUBSTITUTE("ИсходныеДанные!$где$2:$где$50000","где",$B$4)),INDIRECT(SUBSTITUTE("ИсходныеДанные!$что$2:$что$50000","что",E$4)),"",0,1),"+","-"),"")</f>
        <v/>
      </c>
      <c r="F568" s="3">
        <f t="shared" ca="1" si="102"/>
        <v>0</v>
      </c>
      <c r="G568" s="3">
        <f t="shared" ca="1" si="102"/>
        <v>0</v>
      </c>
      <c r="H568" s="3">
        <f t="shared" ca="1" si="102"/>
        <v>0</v>
      </c>
      <c r="I568" s="3">
        <f t="shared" ca="1" si="102"/>
        <v>0</v>
      </c>
      <c r="J568" s="3">
        <f t="shared" ca="1" si="102"/>
        <v>0</v>
      </c>
      <c r="K568" s="3">
        <f t="shared" ca="1" si="102"/>
        <v>0</v>
      </c>
      <c r="L568" s="3">
        <f t="shared" ca="1" si="102"/>
        <v>0</v>
      </c>
      <c r="M568" s="3">
        <f t="shared" ca="1" si="102"/>
        <v>0</v>
      </c>
      <c r="N568" s="3">
        <f t="shared" ca="1" si="102"/>
        <v>0</v>
      </c>
      <c r="O568" s="3">
        <f t="shared" ca="1" si="102"/>
        <v>0</v>
      </c>
      <c r="P568" s="3">
        <f t="shared" ca="1" si="102"/>
        <v>0</v>
      </c>
      <c r="Q568" s="3">
        <f t="shared" ca="1" si="102"/>
        <v>0</v>
      </c>
      <c r="R568" s="59" t="str">
        <f t="shared" ca="1" si="95"/>
        <v/>
      </c>
      <c r="S568" s="27" t="str">
        <f t="shared" ca="1" si="96"/>
        <v/>
      </c>
      <c r="T568" s="59" t="str">
        <f t="shared" ca="1" si="97"/>
        <v/>
      </c>
      <c r="U568" s="59" t="str">
        <f t="shared" ca="1" si="98"/>
        <v/>
      </c>
    </row>
    <row r="569" spans="1:21" x14ac:dyDescent="0.25">
      <c r="A569" s="10" t="str">
        <f t="shared" ca="1" si="94"/>
        <v>delete</v>
      </c>
      <c r="B569" s="16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49" t="str" cm="1">
        <f t="array" aca="1" ref="E569" ca="1">IFERROR(IF(_xlfn.XLOOKUP($B569,INDIRECT(SUBSTITUTE("ИсходныеДанные!$где$2:$где$50000","где",$B$4)),INDIRECT(SUBSTITUTE("ИсходныеДанные!$что$2:$что$50000","что",E$4)),"",0,1),"+","-"),"")</f>
        <v/>
      </c>
      <c r="F569" s="3">
        <f t="shared" ref="F569:Q578" ca="1" si="103">IF($B569&lt;&gt;"",SUMIF(INDIRECT("ИсходныеДанные!$"&amp;$F$4&amp;"$2:$"&amp;$F$4&amp;"$50000"),$B569&amp;"#"&amp;F$6,INDIRECT("ИсходныеДанные!$J$2:$J$50000")),0)</f>
        <v>0</v>
      </c>
      <c r="G569" s="3">
        <f t="shared" ca="1" si="103"/>
        <v>0</v>
      </c>
      <c r="H569" s="3">
        <f t="shared" ca="1" si="103"/>
        <v>0</v>
      </c>
      <c r="I569" s="3">
        <f t="shared" ca="1" si="103"/>
        <v>0</v>
      </c>
      <c r="J569" s="3">
        <f t="shared" ca="1" si="103"/>
        <v>0</v>
      </c>
      <c r="K569" s="3">
        <f t="shared" ca="1" si="103"/>
        <v>0</v>
      </c>
      <c r="L569" s="3">
        <f t="shared" ca="1" si="103"/>
        <v>0</v>
      </c>
      <c r="M569" s="3">
        <f t="shared" ca="1" si="103"/>
        <v>0</v>
      </c>
      <c r="N569" s="3">
        <f t="shared" ca="1" si="103"/>
        <v>0</v>
      </c>
      <c r="O569" s="3">
        <f t="shared" ca="1" si="103"/>
        <v>0</v>
      </c>
      <c r="P569" s="3">
        <f t="shared" ca="1" si="103"/>
        <v>0</v>
      </c>
      <c r="Q569" s="3">
        <f t="shared" ca="1" si="103"/>
        <v>0</v>
      </c>
      <c r="R569" s="59" t="str">
        <f t="shared" ca="1" si="95"/>
        <v/>
      </c>
      <c r="S569" s="27" t="str">
        <f t="shared" ca="1" si="96"/>
        <v/>
      </c>
      <c r="T569" s="59" t="str">
        <f t="shared" ca="1" si="97"/>
        <v/>
      </c>
      <c r="U569" s="59" t="str">
        <f t="shared" ca="1" si="98"/>
        <v/>
      </c>
    </row>
    <row r="570" spans="1:21" x14ac:dyDescent="0.25">
      <c r="A570" s="10" t="str">
        <f t="shared" ca="1" si="94"/>
        <v>delete</v>
      </c>
      <c r="B570" s="16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49" t="str" cm="1">
        <f t="array" aca="1" ref="E570" ca="1">IFERROR(IF(_xlfn.XLOOKUP($B570,INDIRECT(SUBSTITUTE("ИсходныеДанные!$где$2:$где$50000","где",$B$4)),INDIRECT(SUBSTITUTE("ИсходныеДанные!$что$2:$что$50000","что",E$4)),"",0,1),"+","-"),"")</f>
        <v/>
      </c>
      <c r="F570" s="3">
        <f t="shared" ca="1" si="103"/>
        <v>0</v>
      </c>
      <c r="G570" s="3">
        <f t="shared" ca="1" si="103"/>
        <v>0</v>
      </c>
      <c r="H570" s="3">
        <f t="shared" ca="1" si="103"/>
        <v>0</v>
      </c>
      <c r="I570" s="3">
        <f t="shared" ca="1" si="103"/>
        <v>0</v>
      </c>
      <c r="J570" s="3">
        <f t="shared" ca="1" si="103"/>
        <v>0</v>
      </c>
      <c r="K570" s="3">
        <f t="shared" ca="1" si="103"/>
        <v>0</v>
      </c>
      <c r="L570" s="3">
        <f t="shared" ca="1" si="103"/>
        <v>0</v>
      </c>
      <c r="M570" s="3">
        <f t="shared" ca="1" si="103"/>
        <v>0</v>
      </c>
      <c r="N570" s="3">
        <f t="shared" ca="1" si="103"/>
        <v>0</v>
      </c>
      <c r="O570" s="3">
        <f t="shared" ca="1" si="103"/>
        <v>0</v>
      </c>
      <c r="P570" s="3">
        <f t="shared" ca="1" si="103"/>
        <v>0</v>
      </c>
      <c r="Q570" s="3">
        <f t="shared" ca="1" si="103"/>
        <v>0</v>
      </c>
      <c r="R570" s="59" t="str">
        <f t="shared" ca="1" si="95"/>
        <v/>
      </c>
      <c r="S570" s="27" t="str">
        <f t="shared" ca="1" si="96"/>
        <v/>
      </c>
      <c r="T570" s="59" t="str">
        <f t="shared" ca="1" si="97"/>
        <v/>
      </c>
      <c r="U570" s="59" t="str">
        <f t="shared" ca="1" si="98"/>
        <v/>
      </c>
    </row>
    <row r="571" spans="1:21" x14ac:dyDescent="0.25">
      <c r="A571" s="10" t="str">
        <f t="shared" ca="1" si="94"/>
        <v>delete</v>
      </c>
      <c r="B571" s="16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49" t="str" cm="1">
        <f t="array" aca="1" ref="E571" ca="1">IFERROR(IF(_xlfn.XLOOKUP($B571,INDIRECT(SUBSTITUTE("ИсходныеДанные!$где$2:$где$50000","где",$B$4)),INDIRECT(SUBSTITUTE("ИсходныеДанные!$что$2:$что$50000","что",E$4)),"",0,1),"+","-"),"")</f>
        <v/>
      </c>
      <c r="F571" s="3">
        <f t="shared" ca="1" si="103"/>
        <v>0</v>
      </c>
      <c r="G571" s="3">
        <f t="shared" ca="1" si="103"/>
        <v>0</v>
      </c>
      <c r="H571" s="3">
        <f t="shared" ca="1" si="103"/>
        <v>0</v>
      </c>
      <c r="I571" s="3">
        <f t="shared" ca="1" si="103"/>
        <v>0</v>
      </c>
      <c r="J571" s="3">
        <f t="shared" ca="1" si="103"/>
        <v>0</v>
      </c>
      <c r="K571" s="3">
        <f t="shared" ca="1" si="103"/>
        <v>0</v>
      </c>
      <c r="L571" s="3">
        <f t="shared" ca="1" si="103"/>
        <v>0</v>
      </c>
      <c r="M571" s="3">
        <f t="shared" ca="1" si="103"/>
        <v>0</v>
      </c>
      <c r="N571" s="3">
        <f t="shared" ca="1" si="103"/>
        <v>0</v>
      </c>
      <c r="O571" s="3">
        <f t="shared" ca="1" si="103"/>
        <v>0</v>
      </c>
      <c r="P571" s="3">
        <f t="shared" ca="1" si="103"/>
        <v>0</v>
      </c>
      <c r="Q571" s="3">
        <f t="shared" ca="1" si="103"/>
        <v>0</v>
      </c>
      <c r="R571" s="59" t="str">
        <f t="shared" ca="1" si="95"/>
        <v/>
      </c>
      <c r="S571" s="27" t="str">
        <f t="shared" ca="1" si="96"/>
        <v/>
      </c>
      <c r="T571" s="59" t="str">
        <f t="shared" ca="1" si="97"/>
        <v/>
      </c>
      <c r="U571" s="59" t="str">
        <f t="shared" ca="1" si="98"/>
        <v/>
      </c>
    </row>
    <row r="572" spans="1:21" x14ac:dyDescent="0.25">
      <c r="A572" s="10" t="str">
        <f t="shared" ca="1" si="94"/>
        <v>delete</v>
      </c>
      <c r="B572" s="16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49" t="str" cm="1">
        <f t="array" aca="1" ref="E572" ca="1">IFERROR(IF(_xlfn.XLOOKUP($B572,INDIRECT(SUBSTITUTE("ИсходныеДанные!$где$2:$где$50000","где",$B$4)),INDIRECT(SUBSTITUTE("ИсходныеДанные!$что$2:$что$50000","что",E$4)),"",0,1),"+","-"),"")</f>
        <v/>
      </c>
      <c r="F572" s="3">
        <f t="shared" ca="1" si="103"/>
        <v>0</v>
      </c>
      <c r="G572" s="3">
        <f t="shared" ca="1" si="103"/>
        <v>0</v>
      </c>
      <c r="H572" s="3">
        <f t="shared" ca="1" si="103"/>
        <v>0</v>
      </c>
      <c r="I572" s="3">
        <f t="shared" ca="1" si="103"/>
        <v>0</v>
      </c>
      <c r="J572" s="3">
        <f t="shared" ca="1" si="103"/>
        <v>0</v>
      </c>
      <c r="K572" s="3">
        <f t="shared" ca="1" si="103"/>
        <v>0</v>
      </c>
      <c r="L572" s="3">
        <f t="shared" ca="1" si="103"/>
        <v>0</v>
      </c>
      <c r="M572" s="3">
        <f t="shared" ca="1" si="103"/>
        <v>0</v>
      </c>
      <c r="N572" s="3">
        <f t="shared" ca="1" si="103"/>
        <v>0</v>
      </c>
      <c r="O572" s="3">
        <f t="shared" ca="1" si="103"/>
        <v>0</v>
      </c>
      <c r="P572" s="3">
        <f t="shared" ca="1" si="103"/>
        <v>0</v>
      </c>
      <c r="Q572" s="3">
        <f t="shared" ca="1" si="103"/>
        <v>0</v>
      </c>
      <c r="R572" s="59" t="str">
        <f t="shared" ca="1" si="95"/>
        <v/>
      </c>
      <c r="S572" s="27" t="str">
        <f t="shared" ca="1" si="96"/>
        <v/>
      </c>
      <c r="T572" s="59" t="str">
        <f t="shared" ca="1" si="97"/>
        <v/>
      </c>
      <c r="U572" s="59" t="str">
        <f t="shared" ca="1" si="98"/>
        <v/>
      </c>
    </row>
    <row r="573" spans="1:21" x14ac:dyDescent="0.25">
      <c r="A573" s="10" t="str">
        <f t="shared" ca="1" si="94"/>
        <v>delete</v>
      </c>
      <c r="B573" s="16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49" t="str" cm="1">
        <f t="array" aca="1" ref="E573" ca="1">IFERROR(IF(_xlfn.XLOOKUP($B573,INDIRECT(SUBSTITUTE("ИсходныеДанные!$где$2:$где$50000","где",$B$4)),INDIRECT(SUBSTITUTE("ИсходныеДанные!$что$2:$что$50000","что",E$4)),"",0,1),"+","-"),"")</f>
        <v/>
      </c>
      <c r="F573" s="3">
        <f t="shared" ca="1" si="103"/>
        <v>0</v>
      </c>
      <c r="G573" s="3">
        <f t="shared" ca="1" si="103"/>
        <v>0</v>
      </c>
      <c r="H573" s="3">
        <f t="shared" ca="1" si="103"/>
        <v>0</v>
      </c>
      <c r="I573" s="3">
        <f t="shared" ca="1" si="103"/>
        <v>0</v>
      </c>
      <c r="J573" s="3">
        <f t="shared" ca="1" si="103"/>
        <v>0</v>
      </c>
      <c r="K573" s="3">
        <f t="shared" ca="1" si="103"/>
        <v>0</v>
      </c>
      <c r="L573" s="3">
        <f t="shared" ca="1" si="103"/>
        <v>0</v>
      </c>
      <c r="M573" s="3">
        <f t="shared" ca="1" si="103"/>
        <v>0</v>
      </c>
      <c r="N573" s="3">
        <f t="shared" ca="1" si="103"/>
        <v>0</v>
      </c>
      <c r="O573" s="3">
        <f t="shared" ca="1" si="103"/>
        <v>0</v>
      </c>
      <c r="P573" s="3">
        <f t="shared" ca="1" si="103"/>
        <v>0</v>
      </c>
      <c r="Q573" s="3">
        <f t="shared" ca="1" si="103"/>
        <v>0</v>
      </c>
      <c r="R573" s="59" t="str">
        <f t="shared" ca="1" si="95"/>
        <v/>
      </c>
      <c r="S573" s="27" t="str">
        <f t="shared" ca="1" si="96"/>
        <v/>
      </c>
      <c r="T573" s="59" t="str">
        <f t="shared" ca="1" si="97"/>
        <v/>
      </c>
      <c r="U573" s="59" t="str">
        <f t="shared" ca="1" si="98"/>
        <v/>
      </c>
    </row>
    <row r="574" spans="1:21" x14ac:dyDescent="0.25">
      <c r="A574" s="10" t="str">
        <f t="shared" ca="1" si="94"/>
        <v>delete</v>
      </c>
      <c r="B574" s="16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49" t="str" cm="1">
        <f t="array" aca="1" ref="E574" ca="1">IFERROR(IF(_xlfn.XLOOKUP($B574,INDIRECT(SUBSTITUTE("ИсходныеДанные!$где$2:$где$50000","где",$B$4)),INDIRECT(SUBSTITUTE("ИсходныеДанные!$что$2:$что$50000","что",E$4)),"",0,1),"+","-"),"")</f>
        <v/>
      </c>
      <c r="F574" s="3">
        <f t="shared" ca="1" si="103"/>
        <v>0</v>
      </c>
      <c r="G574" s="3">
        <f t="shared" ca="1" si="103"/>
        <v>0</v>
      </c>
      <c r="H574" s="3">
        <f t="shared" ca="1" si="103"/>
        <v>0</v>
      </c>
      <c r="I574" s="3">
        <f t="shared" ca="1" si="103"/>
        <v>0</v>
      </c>
      <c r="J574" s="3">
        <f t="shared" ca="1" si="103"/>
        <v>0</v>
      </c>
      <c r="K574" s="3">
        <f t="shared" ca="1" si="103"/>
        <v>0</v>
      </c>
      <c r="L574" s="3">
        <f t="shared" ca="1" si="103"/>
        <v>0</v>
      </c>
      <c r="M574" s="3">
        <f t="shared" ca="1" si="103"/>
        <v>0</v>
      </c>
      <c r="N574" s="3">
        <f t="shared" ca="1" si="103"/>
        <v>0</v>
      </c>
      <c r="O574" s="3">
        <f t="shared" ca="1" si="103"/>
        <v>0</v>
      </c>
      <c r="P574" s="3">
        <f t="shared" ca="1" si="103"/>
        <v>0</v>
      </c>
      <c r="Q574" s="3">
        <f t="shared" ca="1" si="103"/>
        <v>0</v>
      </c>
      <c r="R574" s="59" t="str">
        <f t="shared" ca="1" si="95"/>
        <v/>
      </c>
      <c r="S574" s="27" t="str">
        <f t="shared" ca="1" si="96"/>
        <v/>
      </c>
      <c r="T574" s="59" t="str">
        <f t="shared" ca="1" si="97"/>
        <v/>
      </c>
      <c r="U574" s="59" t="str">
        <f t="shared" ca="1" si="98"/>
        <v/>
      </c>
    </row>
    <row r="575" spans="1:21" x14ac:dyDescent="0.25">
      <c r="A575" s="10" t="str">
        <f t="shared" ca="1" si="94"/>
        <v>delete</v>
      </c>
      <c r="B575" s="16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49" t="str" cm="1">
        <f t="array" aca="1" ref="E575" ca="1">IFERROR(IF(_xlfn.XLOOKUP($B575,INDIRECT(SUBSTITUTE("ИсходныеДанные!$где$2:$где$50000","где",$B$4)),INDIRECT(SUBSTITUTE("ИсходныеДанные!$что$2:$что$50000","что",E$4)),"",0,1),"+","-"),"")</f>
        <v/>
      </c>
      <c r="F575" s="3">
        <f t="shared" ca="1" si="103"/>
        <v>0</v>
      </c>
      <c r="G575" s="3">
        <f t="shared" ca="1" si="103"/>
        <v>0</v>
      </c>
      <c r="H575" s="3">
        <f t="shared" ca="1" si="103"/>
        <v>0</v>
      </c>
      <c r="I575" s="3">
        <f t="shared" ca="1" si="103"/>
        <v>0</v>
      </c>
      <c r="J575" s="3">
        <f t="shared" ca="1" si="103"/>
        <v>0</v>
      </c>
      <c r="K575" s="3">
        <f t="shared" ca="1" si="103"/>
        <v>0</v>
      </c>
      <c r="L575" s="3">
        <f t="shared" ca="1" si="103"/>
        <v>0</v>
      </c>
      <c r="M575" s="3">
        <f t="shared" ca="1" si="103"/>
        <v>0</v>
      </c>
      <c r="N575" s="3">
        <f t="shared" ca="1" si="103"/>
        <v>0</v>
      </c>
      <c r="O575" s="3">
        <f t="shared" ca="1" si="103"/>
        <v>0</v>
      </c>
      <c r="P575" s="3">
        <f t="shared" ca="1" si="103"/>
        <v>0</v>
      </c>
      <c r="Q575" s="3">
        <f t="shared" ca="1" si="103"/>
        <v>0</v>
      </c>
      <c r="R575" s="59" t="str">
        <f t="shared" ca="1" si="95"/>
        <v/>
      </c>
      <c r="S575" s="27" t="str">
        <f t="shared" ca="1" si="96"/>
        <v/>
      </c>
      <c r="T575" s="59" t="str">
        <f t="shared" ca="1" si="97"/>
        <v/>
      </c>
      <c r="U575" s="59" t="str">
        <f t="shared" ca="1" si="98"/>
        <v/>
      </c>
    </row>
    <row r="576" spans="1:21" x14ac:dyDescent="0.25">
      <c r="A576" s="10" t="str">
        <f t="shared" ca="1" si="94"/>
        <v>delete</v>
      </c>
      <c r="B576" s="16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49" t="str" cm="1">
        <f t="array" aca="1" ref="E576" ca="1">IFERROR(IF(_xlfn.XLOOKUP($B576,INDIRECT(SUBSTITUTE("ИсходныеДанные!$где$2:$где$50000","где",$B$4)),INDIRECT(SUBSTITUTE("ИсходныеДанные!$что$2:$что$50000","что",E$4)),"",0,1),"+","-"),"")</f>
        <v/>
      </c>
      <c r="F576" s="3">
        <f t="shared" ca="1" si="103"/>
        <v>0</v>
      </c>
      <c r="G576" s="3">
        <f t="shared" ca="1" si="103"/>
        <v>0</v>
      </c>
      <c r="H576" s="3">
        <f t="shared" ca="1" si="103"/>
        <v>0</v>
      </c>
      <c r="I576" s="3">
        <f t="shared" ca="1" si="103"/>
        <v>0</v>
      </c>
      <c r="J576" s="3">
        <f t="shared" ca="1" si="103"/>
        <v>0</v>
      </c>
      <c r="K576" s="3">
        <f t="shared" ca="1" si="103"/>
        <v>0</v>
      </c>
      <c r="L576" s="3">
        <f t="shared" ca="1" si="103"/>
        <v>0</v>
      </c>
      <c r="M576" s="3">
        <f t="shared" ca="1" si="103"/>
        <v>0</v>
      </c>
      <c r="N576" s="3">
        <f t="shared" ca="1" si="103"/>
        <v>0</v>
      </c>
      <c r="O576" s="3">
        <f t="shared" ca="1" si="103"/>
        <v>0</v>
      </c>
      <c r="P576" s="3">
        <f t="shared" ca="1" si="103"/>
        <v>0</v>
      </c>
      <c r="Q576" s="3">
        <f t="shared" ca="1" si="103"/>
        <v>0</v>
      </c>
      <c r="R576" s="59" t="str">
        <f t="shared" ca="1" si="95"/>
        <v/>
      </c>
      <c r="S576" s="27" t="str">
        <f t="shared" ca="1" si="96"/>
        <v/>
      </c>
      <c r="T576" s="59" t="str">
        <f t="shared" ca="1" si="97"/>
        <v/>
      </c>
      <c r="U576" s="59" t="str">
        <f t="shared" ca="1" si="98"/>
        <v/>
      </c>
    </row>
    <row r="577" spans="1:21" x14ac:dyDescent="0.25">
      <c r="A577" s="10" t="str">
        <f t="shared" ca="1" si="94"/>
        <v>delete</v>
      </c>
      <c r="B577" s="16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49" t="str" cm="1">
        <f t="array" aca="1" ref="E577" ca="1">IFERROR(IF(_xlfn.XLOOKUP($B577,INDIRECT(SUBSTITUTE("ИсходныеДанные!$где$2:$где$50000","где",$B$4)),INDIRECT(SUBSTITUTE("ИсходныеДанные!$что$2:$что$50000","что",E$4)),"",0,1),"+","-"),"")</f>
        <v/>
      </c>
      <c r="F577" s="3">
        <f t="shared" ca="1" si="103"/>
        <v>0</v>
      </c>
      <c r="G577" s="3">
        <f t="shared" ca="1" si="103"/>
        <v>0</v>
      </c>
      <c r="H577" s="3">
        <f t="shared" ca="1" si="103"/>
        <v>0</v>
      </c>
      <c r="I577" s="3">
        <f t="shared" ca="1" si="103"/>
        <v>0</v>
      </c>
      <c r="J577" s="3">
        <f t="shared" ca="1" si="103"/>
        <v>0</v>
      </c>
      <c r="K577" s="3">
        <f t="shared" ca="1" si="103"/>
        <v>0</v>
      </c>
      <c r="L577" s="3">
        <f t="shared" ca="1" si="103"/>
        <v>0</v>
      </c>
      <c r="M577" s="3">
        <f t="shared" ca="1" si="103"/>
        <v>0</v>
      </c>
      <c r="N577" s="3">
        <f t="shared" ca="1" si="103"/>
        <v>0</v>
      </c>
      <c r="O577" s="3">
        <f t="shared" ca="1" si="103"/>
        <v>0</v>
      </c>
      <c r="P577" s="3">
        <f t="shared" ca="1" si="103"/>
        <v>0</v>
      </c>
      <c r="Q577" s="3">
        <f t="shared" ca="1" si="103"/>
        <v>0</v>
      </c>
      <c r="R577" s="59" t="str">
        <f t="shared" ca="1" si="95"/>
        <v/>
      </c>
      <c r="S577" s="27" t="str">
        <f t="shared" ca="1" si="96"/>
        <v/>
      </c>
      <c r="T577" s="59" t="str">
        <f t="shared" ca="1" si="97"/>
        <v/>
      </c>
      <c r="U577" s="59" t="str">
        <f t="shared" ca="1" si="98"/>
        <v/>
      </c>
    </row>
    <row r="578" spans="1:21" x14ac:dyDescent="0.25">
      <c r="A578" s="10" t="str">
        <f t="shared" ca="1" si="94"/>
        <v>delete</v>
      </c>
      <c r="B578" s="16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49" t="str" cm="1">
        <f t="array" aca="1" ref="E578" ca="1">IFERROR(IF(_xlfn.XLOOKUP($B578,INDIRECT(SUBSTITUTE("ИсходныеДанные!$где$2:$где$50000","где",$B$4)),INDIRECT(SUBSTITUTE("ИсходныеДанные!$что$2:$что$50000","что",E$4)),"",0,1),"+","-"),"")</f>
        <v/>
      </c>
      <c r="F578" s="3">
        <f t="shared" ca="1" si="103"/>
        <v>0</v>
      </c>
      <c r="G578" s="3">
        <f t="shared" ca="1" si="103"/>
        <v>0</v>
      </c>
      <c r="H578" s="3">
        <f t="shared" ca="1" si="103"/>
        <v>0</v>
      </c>
      <c r="I578" s="3">
        <f t="shared" ca="1" si="103"/>
        <v>0</v>
      </c>
      <c r="J578" s="3">
        <f t="shared" ca="1" si="103"/>
        <v>0</v>
      </c>
      <c r="K578" s="3">
        <f t="shared" ca="1" si="103"/>
        <v>0</v>
      </c>
      <c r="L578" s="3">
        <f t="shared" ca="1" si="103"/>
        <v>0</v>
      </c>
      <c r="M578" s="3">
        <f t="shared" ca="1" si="103"/>
        <v>0</v>
      </c>
      <c r="N578" s="3">
        <f t="shared" ca="1" si="103"/>
        <v>0</v>
      </c>
      <c r="O578" s="3">
        <f t="shared" ca="1" si="103"/>
        <v>0</v>
      </c>
      <c r="P578" s="3">
        <f t="shared" ca="1" si="103"/>
        <v>0</v>
      </c>
      <c r="Q578" s="3">
        <f t="shared" ca="1" si="103"/>
        <v>0</v>
      </c>
      <c r="R578" s="59" t="str">
        <f t="shared" ca="1" si="95"/>
        <v/>
      </c>
      <c r="S578" s="27" t="str">
        <f t="shared" ca="1" si="96"/>
        <v/>
      </c>
      <c r="T578" s="59" t="str">
        <f t="shared" ca="1" si="97"/>
        <v/>
      </c>
      <c r="U578" s="59" t="str">
        <f t="shared" ca="1" si="98"/>
        <v/>
      </c>
    </row>
    <row r="579" spans="1:21" x14ac:dyDescent="0.25">
      <c r="A579" s="10" t="str">
        <f t="shared" ca="1" si="94"/>
        <v>delete</v>
      </c>
      <c r="B579" s="16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49" t="str" cm="1">
        <f t="array" aca="1" ref="E579" ca="1">IFERROR(IF(_xlfn.XLOOKUP($B579,INDIRECT(SUBSTITUTE("ИсходныеДанные!$где$2:$где$50000","где",$B$4)),INDIRECT(SUBSTITUTE("ИсходныеДанные!$что$2:$что$50000","что",E$4)),"",0,1),"+","-"),"")</f>
        <v/>
      </c>
      <c r="F579" s="3">
        <f t="shared" ref="F579:Q588" ca="1" si="104">IF($B579&lt;&gt;"",SUMIF(INDIRECT("ИсходныеДанные!$"&amp;$F$4&amp;"$2:$"&amp;$F$4&amp;"$50000"),$B579&amp;"#"&amp;F$6,INDIRECT("ИсходныеДанные!$J$2:$J$50000")),0)</f>
        <v>0</v>
      </c>
      <c r="G579" s="3">
        <f t="shared" ca="1" si="104"/>
        <v>0</v>
      </c>
      <c r="H579" s="3">
        <f t="shared" ca="1" si="104"/>
        <v>0</v>
      </c>
      <c r="I579" s="3">
        <f t="shared" ca="1" si="104"/>
        <v>0</v>
      </c>
      <c r="J579" s="3">
        <f t="shared" ca="1" si="104"/>
        <v>0</v>
      </c>
      <c r="K579" s="3">
        <f t="shared" ca="1" si="104"/>
        <v>0</v>
      </c>
      <c r="L579" s="3">
        <f t="shared" ca="1" si="104"/>
        <v>0</v>
      </c>
      <c r="M579" s="3">
        <f t="shared" ca="1" si="104"/>
        <v>0</v>
      </c>
      <c r="N579" s="3">
        <f t="shared" ca="1" si="104"/>
        <v>0</v>
      </c>
      <c r="O579" s="3">
        <f t="shared" ca="1" si="104"/>
        <v>0</v>
      </c>
      <c r="P579" s="3">
        <f t="shared" ca="1" si="104"/>
        <v>0</v>
      </c>
      <c r="Q579" s="3">
        <f t="shared" ca="1" si="104"/>
        <v>0</v>
      </c>
      <c r="R579" s="59" t="str">
        <f t="shared" ca="1" si="95"/>
        <v/>
      </c>
      <c r="S579" s="27" t="str">
        <f t="shared" ca="1" si="96"/>
        <v/>
      </c>
      <c r="T579" s="59" t="str">
        <f t="shared" ca="1" si="97"/>
        <v/>
      </c>
      <c r="U579" s="59" t="str">
        <f t="shared" ca="1" si="98"/>
        <v/>
      </c>
    </row>
    <row r="580" spans="1:21" x14ac:dyDescent="0.25">
      <c r="A580" s="10" t="str">
        <f t="shared" ca="1" si="94"/>
        <v>delete</v>
      </c>
      <c r="B580" s="16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49" t="str" cm="1">
        <f t="array" aca="1" ref="E580" ca="1">IFERROR(IF(_xlfn.XLOOKUP($B580,INDIRECT(SUBSTITUTE("ИсходныеДанные!$где$2:$где$50000","где",$B$4)),INDIRECT(SUBSTITUTE("ИсходныеДанные!$что$2:$что$50000","что",E$4)),"",0,1),"+","-"),"")</f>
        <v/>
      </c>
      <c r="F580" s="3">
        <f t="shared" ca="1" si="104"/>
        <v>0</v>
      </c>
      <c r="G580" s="3">
        <f t="shared" ca="1" si="104"/>
        <v>0</v>
      </c>
      <c r="H580" s="3">
        <f t="shared" ca="1" si="104"/>
        <v>0</v>
      </c>
      <c r="I580" s="3">
        <f t="shared" ca="1" si="104"/>
        <v>0</v>
      </c>
      <c r="J580" s="3">
        <f t="shared" ca="1" si="104"/>
        <v>0</v>
      </c>
      <c r="K580" s="3">
        <f t="shared" ca="1" si="104"/>
        <v>0</v>
      </c>
      <c r="L580" s="3">
        <f t="shared" ca="1" si="104"/>
        <v>0</v>
      </c>
      <c r="M580" s="3">
        <f t="shared" ca="1" si="104"/>
        <v>0</v>
      </c>
      <c r="N580" s="3">
        <f t="shared" ca="1" si="104"/>
        <v>0</v>
      </c>
      <c r="O580" s="3">
        <f t="shared" ca="1" si="104"/>
        <v>0</v>
      </c>
      <c r="P580" s="3">
        <f t="shared" ca="1" si="104"/>
        <v>0</v>
      </c>
      <c r="Q580" s="3">
        <f t="shared" ca="1" si="104"/>
        <v>0</v>
      </c>
      <c r="R580" s="59" t="str">
        <f t="shared" ca="1" si="95"/>
        <v/>
      </c>
      <c r="S580" s="27" t="str">
        <f t="shared" ca="1" si="96"/>
        <v/>
      </c>
      <c r="T580" s="59" t="str">
        <f t="shared" ca="1" si="97"/>
        <v/>
      </c>
      <c r="U580" s="59" t="str">
        <f t="shared" ca="1" si="98"/>
        <v/>
      </c>
    </row>
    <row r="581" spans="1:21" x14ac:dyDescent="0.25">
      <c r="A581" s="10" t="str">
        <f t="shared" ca="1" si="94"/>
        <v>delete</v>
      </c>
      <c r="B581" s="16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49" t="str" cm="1">
        <f t="array" aca="1" ref="E581" ca="1">IFERROR(IF(_xlfn.XLOOKUP($B581,INDIRECT(SUBSTITUTE("ИсходныеДанные!$где$2:$где$50000","где",$B$4)),INDIRECT(SUBSTITUTE("ИсходныеДанные!$что$2:$что$50000","что",E$4)),"",0,1),"+","-"),"")</f>
        <v/>
      </c>
      <c r="F581" s="3">
        <f t="shared" ca="1" si="104"/>
        <v>0</v>
      </c>
      <c r="G581" s="3">
        <f t="shared" ca="1" si="104"/>
        <v>0</v>
      </c>
      <c r="H581" s="3">
        <f t="shared" ca="1" si="104"/>
        <v>0</v>
      </c>
      <c r="I581" s="3">
        <f t="shared" ca="1" si="104"/>
        <v>0</v>
      </c>
      <c r="J581" s="3">
        <f t="shared" ca="1" si="104"/>
        <v>0</v>
      </c>
      <c r="K581" s="3">
        <f t="shared" ca="1" si="104"/>
        <v>0</v>
      </c>
      <c r="L581" s="3">
        <f t="shared" ca="1" si="104"/>
        <v>0</v>
      </c>
      <c r="M581" s="3">
        <f t="shared" ca="1" si="104"/>
        <v>0</v>
      </c>
      <c r="N581" s="3">
        <f t="shared" ca="1" si="104"/>
        <v>0</v>
      </c>
      <c r="O581" s="3">
        <f t="shared" ca="1" si="104"/>
        <v>0</v>
      </c>
      <c r="P581" s="3">
        <f t="shared" ca="1" si="104"/>
        <v>0</v>
      </c>
      <c r="Q581" s="3">
        <f t="shared" ca="1" si="104"/>
        <v>0</v>
      </c>
      <c r="R581" s="59" t="str">
        <f t="shared" ca="1" si="95"/>
        <v/>
      </c>
      <c r="S581" s="27" t="str">
        <f t="shared" ca="1" si="96"/>
        <v/>
      </c>
      <c r="T581" s="59" t="str">
        <f t="shared" ca="1" si="97"/>
        <v/>
      </c>
      <c r="U581" s="59" t="str">
        <f t="shared" ca="1" si="98"/>
        <v/>
      </c>
    </row>
    <row r="582" spans="1:21" x14ac:dyDescent="0.25">
      <c r="A582" s="10" t="str">
        <f t="shared" ca="1" si="94"/>
        <v>delete</v>
      </c>
      <c r="B582" s="16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49" t="str" cm="1">
        <f t="array" aca="1" ref="E582" ca="1">IFERROR(IF(_xlfn.XLOOKUP($B582,INDIRECT(SUBSTITUTE("ИсходныеДанные!$где$2:$где$50000","где",$B$4)),INDIRECT(SUBSTITUTE("ИсходныеДанные!$что$2:$что$50000","что",E$4)),"",0,1),"+","-"),"")</f>
        <v/>
      </c>
      <c r="F582" s="3">
        <f t="shared" ca="1" si="104"/>
        <v>0</v>
      </c>
      <c r="G582" s="3">
        <f t="shared" ca="1" si="104"/>
        <v>0</v>
      </c>
      <c r="H582" s="3">
        <f t="shared" ca="1" si="104"/>
        <v>0</v>
      </c>
      <c r="I582" s="3">
        <f t="shared" ca="1" si="104"/>
        <v>0</v>
      </c>
      <c r="J582" s="3">
        <f t="shared" ca="1" si="104"/>
        <v>0</v>
      </c>
      <c r="K582" s="3">
        <f t="shared" ca="1" si="104"/>
        <v>0</v>
      </c>
      <c r="L582" s="3">
        <f t="shared" ca="1" si="104"/>
        <v>0</v>
      </c>
      <c r="M582" s="3">
        <f t="shared" ca="1" si="104"/>
        <v>0</v>
      </c>
      <c r="N582" s="3">
        <f t="shared" ca="1" si="104"/>
        <v>0</v>
      </c>
      <c r="O582" s="3">
        <f t="shared" ca="1" si="104"/>
        <v>0</v>
      </c>
      <c r="P582" s="3">
        <f t="shared" ca="1" si="104"/>
        <v>0</v>
      </c>
      <c r="Q582" s="3">
        <f t="shared" ca="1" si="104"/>
        <v>0</v>
      </c>
      <c r="R582" s="59" t="str">
        <f t="shared" ca="1" si="95"/>
        <v/>
      </c>
      <c r="S582" s="27" t="str">
        <f t="shared" ca="1" si="96"/>
        <v/>
      </c>
      <c r="T582" s="59" t="str">
        <f t="shared" ca="1" si="97"/>
        <v/>
      </c>
      <c r="U582" s="59" t="str">
        <f t="shared" ca="1" si="98"/>
        <v/>
      </c>
    </row>
    <row r="583" spans="1:21" x14ac:dyDescent="0.25">
      <c r="A583" s="10" t="str">
        <f t="shared" ca="1" si="94"/>
        <v>delete</v>
      </c>
      <c r="B583" s="16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49" t="str" cm="1">
        <f t="array" aca="1" ref="E583" ca="1">IFERROR(IF(_xlfn.XLOOKUP($B583,INDIRECT(SUBSTITUTE("ИсходныеДанные!$где$2:$где$50000","где",$B$4)),INDIRECT(SUBSTITUTE("ИсходныеДанные!$что$2:$что$50000","что",E$4)),"",0,1),"+","-"),"")</f>
        <v/>
      </c>
      <c r="F583" s="3">
        <f t="shared" ca="1" si="104"/>
        <v>0</v>
      </c>
      <c r="G583" s="3">
        <f t="shared" ca="1" si="104"/>
        <v>0</v>
      </c>
      <c r="H583" s="3">
        <f t="shared" ca="1" si="104"/>
        <v>0</v>
      </c>
      <c r="I583" s="3">
        <f t="shared" ca="1" si="104"/>
        <v>0</v>
      </c>
      <c r="J583" s="3">
        <f t="shared" ca="1" si="104"/>
        <v>0</v>
      </c>
      <c r="K583" s="3">
        <f t="shared" ca="1" si="104"/>
        <v>0</v>
      </c>
      <c r="L583" s="3">
        <f t="shared" ca="1" si="104"/>
        <v>0</v>
      </c>
      <c r="M583" s="3">
        <f t="shared" ca="1" si="104"/>
        <v>0</v>
      </c>
      <c r="N583" s="3">
        <f t="shared" ca="1" si="104"/>
        <v>0</v>
      </c>
      <c r="O583" s="3">
        <f t="shared" ca="1" si="104"/>
        <v>0</v>
      </c>
      <c r="P583" s="3">
        <f t="shared" ca="1" si="104"/>
        <v>0</v>
      </c>
      <c r="Q583" s="3">
        <f t="shared" ca="1" si="104"/>
        <v>0</v>
      </c>
      <c r="R583" s="59" t="str">
        <f t="shared" ca="1" si="95"/>
        <v/>
      </c>
      <c r="S583" s="27" t="str">
        <f t="shared" ca="1" si="96"/>
        <v/>
      </c>
      <c r="T583" s="59" t="str">
        <f t="shared" ca="1" si="97"/>
        <v/>
      </c>
      <c r="U583" s="59" t="str">
        <f t="shared" ca="1" si="98"/>
        <v/>
      </c>
    </row>
    <row r="584" spans="1:21" x14ac:dyDescent="0.25">
      <c r="A584" s="10" t="str">
        <f t="shared" ca="1" si="94"/>
        <v>delete</v>
      </c>
      <c r="B584" s="16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49" t="str" cm="1">
        <f t="array" aca="1" ref="E584" ca="1">IFERROR(IF(_xlfn.XLOOKUP($B584,INDIRECT(SUBSTITUTE("ИсходныеДанные!$где$2:$где$50000","где",$B$4)),INDIRECT(SUBSTITUTE("ИсходныеДанные!$что$2:$что$50000","что",E$4)),"",0,1),"+","-"),"")</f>
        <v/>
      </c>
      <c r="F584" s="3">
        <f t="shared" ca="1" si="104"/>
        <v>0</v>
      </c>
      <c r="G584" s="3">
        <f t="shared" ca="1" si="104"/>
        <v>0</v>
      </c>
      <c r="H584" s="3">
        <f t="shared" ca="1" si="104"/>
        <v>0</v>
      </c>
      <c r="I584" s="3">
        <f t="shared" ca="1" si="104"/>
        <v>0</v>
      </c>
      <c r="J584" s="3">
        <f t="shared" ca="1" si="104"/>
        <v>0</v>
      </c>
      <c r="K584" s="3">
        <f t="shared" ca="1" si="104"/>
        <v>0</v>
      </c>
      <c r="L584" s="3">
        <f t="shared" ca="1" si="104"/>
        <v>0</v>
      </c>
      <c r="M584" s="3">
        <f t="shared" ca="1" si="104"/>
        <v>0</v>
      </c>
      <c r="N584" s="3">
        <f t="shared" ca="1" si="104"/>
        <v>0</v>
      </c>
      <c r="O584" s="3">
        <f t="shared" ca="1" si="104"/>
        <v>0</v>
      </c>
      <c r="P584" s="3">
        <f t="shared" ca="1" si="104"/>
        <v>0</v>
      </c>
      <c r="Q584" s="3">
        <f t="shared" ca="1" si="104"/>
        <v>0</v>
      </c>
      <c r="R584" s="59" t="str">
        <f t="shared" ca="1" si="95"/>
        <v/>
      </c>
      <c r="S584" s="27" t="str">
        <f t="shared" ca="1" si="96"/>
        <v/>
      </c>
      <c r="T584" s="59" t="str">
        <f t="shared" ca="1" si="97"/>
        <v/>
      </c>
      <c r="U584" s="59" t="str">
        <f t="shared" ca="1" si="98"/>
        <v/>
      </c>
    </row>
    <row r="585" spans="1:21" x14ac:dyDescent="0.25">
      <c r="A585" s="10" t="str">
        <f t="shared" ca="1" si="94"/>
        <v>delete</v>
      </c>
      <c r="B585" s="16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49" t="str" cm="1">
        <f t="array" aca="1" ref="E585" ca="1">IFERROR(IF(_xlfn.XLOOKUP($B585,INDIRECT(SUBSTITUTE("ИсходныеДанные!$где$2:$где$50000","где",$B$4)),INDIRECT(SUBSTITUTE("ИсходныеДанные!$что$2:$что$50000","что",E$4)),"",0,1),"+","-"),"")</f>
        <v/>
      </c>
      <c r="F585" s="3">
        <f t="shared" ca="1" si="104"/>
        <v>0</v>
      </c>
      <c r="G585" s="3">
        <f t="shared" ca="1" si="104"/>
        <v>0</v>
      </c>
      <c r="H585" s="3">
        <f t="shared" ca="1" si="104"/>
        <v>0</v>
      </c>
      <c r="I585" s="3">
        <f t="shared" ca="1" si="104"/>
        <v>0</v>
      </c>
      <c r="J585" s="3">
        <f t="shared" ca="1" si="104"/>
        <v>0</v>
      </c>
      <c r="K585" s="3">
        <f t="shared" ca="1" si="104"/>
        <v>0</v>
      </c>
      <c r="L585" s="3">
        <f t="shared" ca="1" si="104"/>
        <v>0</v>
      </c>
      <c r="M585" s="3">
        <f t="shared" ca="1" si="104"/>
        <v>0</v>
      </c>
      <c r="N585" s="3">
        <f t="shared" ca="1" si="104"/>
        <v>0</v>
      </c>
      <c r="O585" s="3">
        <f t="shared" ca="1" si="104"/>
        <v>0</v>
      </c>
      <c r="P585" s="3">
        <f t="shared" ca="1" si="104"/>
        <v>0</v>
      </c>
      <c r="Q585" s="3">
        <f t="shared" ca="1" si="104"/>
        <v>0</v>
      </c>
      <c r="R585" s="59" t="str">
        <f t="shared" ca="1" si="95"/>
        <v/>
      </c>
      <c r="S585" s="27" t="str">
        <f t="shared" ca="1" si="96"/>
        <v/>
      </c>
      <c r="T585" s="59" t="str">
        <f t="shared" ca="1" si="97"/>
        <v/>
      </c>
      <c r="U585" s="59" t="str">
        <f t="shared" ca="1" si="98"/>
        <v/>
      </c>
    </row>
    <row r="586" spans="1:21" x14ac:dyDescent="0.25">
      <c r="A586" s="10" t="str">
        <f t="shared" ref="A586:A600" ca="1" si="105">IF(C586="","delete","")</f>
        <v>delete</v>
      </c>
      <c r="B586" s="16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49" t="str" cm="1">
        <f t="array" aca="1" ref="E586" ca="1">IFERROR(IF(_xlfn.XLOOKUP($B586,INDIRECT(SUBSTITUTE("ИсходныеДанные!$где$2:$где$50000","где",$B$4)),INDIRECT(SUBSTITUTE("ИсходныеДанные!$что$2:$что$50000","что",E$4)),"",0,1),"+","-"),"")</f>
        <v/>
      </c>
      <c r="F586" s="3">
        <f t="shared" ca="1" si="104"/>
        <v>0</v>
      </c>
      <c r="G586" s="3">
        <f t="shared" ca="1" si="104"/>
        <v>0</v>
      </c>
      <c r="H586" s="3">
        <f t="shared" ca="1" si="104"/>
        <v>0</v>
      </c>
      <c r="I586" s="3">
        <f t="shared" ca="1" si="104"/>
        <v>0</v>
      </c>
      <c r="J586" s="3">
        <f t="shared" ca="1" si="104"/>
        <v>0</v>
      </c>
      <c r="K586" s="3">
        <f t="shared" ca="1" si="104"/>
        <v>0</v>
      </c>
      <c r="L586" s="3">
        <f t="shared" ca="1" si="104"/>
        <v>0</v>
      </c>
      <c r="M586" s="3">
        <f t="shared" ca="1" si="104"/>
        <v>0</v>
      </c>
      <c r="N586" s="3">
        <f t="shared" ca="1" si="104"/>
        <v>0</v>
      </c>
      <c r="O586" s="3">
        <f t="shared" ca="1" si="104"/>
        <v>0</v>
      </c>
      <c r="P586" s="3">
        <f t="shared" ca="1" si="104"/>
        <v>0</v>
      </c>
      <c r="Q586" s="3">
        <f t="shared" ca="1" si="104"/>
        <v>0</v>
      </c>
      <c r="R586" s="59" t="str">
        <f t="shared" ref="R586:R600" ca="1" si="106">IF(AND(C586&lt;&gt;"",E586&lt;&gt;"+",E586&lt;&gt;"+",OR(E586=0,F586=0,G586=0,H586=0,I586=0,J586=0,K586=0,L586=0,M586=0,N586=0,O586=0,P586=0)),"(!)","")</f>
        <v/>
      </c>
      <c r="S586" s="27" t="str">
        <f t="shared" ref="S586:S600" ca="1" si="107">IF(AND(C586&lt;&gt;"",E586&lt;&gt;"+",OR(F586&lt;$S$6,G586&lt;$S$6,H586&lt;$S$6,I586&lt;$S$6,J586&lt;$S$6,K586&lt;$S$6,L586&lt;$S$6,M586&lt;$S$6,N586&lt;$S$6,O586&lt;$S$6,P586&lt;$S$6,Q586&lt;$S$6)),"(!)","")</f>
        <v/>
      </c>
      <c r="T586" s="59" t="str">
        <f t="shared" ref="T586:T600" ca="1" si="108">IF(AND(C586&lt;&gt;"",E586&lt;&gt;"+",AND(F586&gt;=$S$6,F586&lt;=$U$6),AND(G586&gt;=$S$6,G586&lt;=$U$6),AND(H586&gt;=$S$6,H586&lt;=$U$6),AND(I586&gt;=$S$6,I586&lt;=$U$6),AND(J586&gt;=$S$6,J586&lt;=$U$6),AND(K586&gt;=$S$6,K586&lt;=$U$6),AND(L586&gt;=$S$6,L586&lt;=$U$6),AND(M586&gt;=$S$6,M586&lt;=$U$6),AND(N586&gt;=$S$6,N586&lt;=$U$6),AND(O586&gt;=$S$6,O586&lt;=$U$6),AND(P586&gt;=$S$6,P586&lt;=$U$6),AND(Q586&gt;=$S$6,Q586&lt;=$U$6)),"(!)","")</f>
        <v/>
      </c>
      <c r="U586" s="59" t="str">
        <f t="shared" ref="U586:U600" ca="1" si="109">IF(AND(C586&lt;&gt;"",E586&lt;&gt;"+",OR(F586&gt;$U$6,G586&gt;$U$6,H586&gt;$U$6,I586&gt;$U$6,J586&gt;$U$6,K586&gt;$U$6,L586&gt;$U$6,M586&gt;$U$6,N586&gt;$U$6,O586&gt;$U$6,P586&gt;$U$6,Q586&gt;$U$6)),"(!)","")</f>
        <v/>
      </c>
    </row>
    <row r="587" spans="1:21" x14ac:dyDescent="0.25">
      <c r="A587" s="10" t="str">
        <f t="shared" ca="1" si="105"/>
        <v>delete</v>
      </c>
      <c r="B587" s="16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49" t="str" cm="1">
        <f t="array" aca="1" ref="E587" ca="1">IFERROR(IF(_xlfn.XLOOKUP($B587,INDIRECT(SUBSTITUTE("ИсходныеДанные!$где$2:$где$50000","где",$B$4)),INDIRECT(SUBSTITUTE("ИсходныеДанные!$что$2:$что$50000","что",E$4)),"",0,1),"+","-"),"")</f>
        <v/>
      </c>
      <c r="F587" s="3">
        <f t="shared" ca="1" si="104"/>
        <v>0</v>
      </c>
      <c r="G587" s="3">
        <f t="shared" ca="1" si="104"/>
        <v>0</v>
      </c>
      <c r="H587" s="3">
        <f t="shared" ca="1" si="104"/>
        <v>0</v>
      </c>
      <c r="I587" s="3">
        <f t="shared" ca="1" si="104"/>
        <v>0</v>
      </c>
      <c r="J587" s="3">
        <f t="shared" ca="1" si="104"/>
        <v>0</v>
      </c>
      <c r="K587" s="3">
        <f t="shared" ca="1" si="104"/>
        <v>0</v>
      </c>
      <c r="L587" s="3">
        <f t="shared" ca="1" si="104"/>
        <v>0</v>
      </c>
      <c r="M587" s="3">
        <f t="shared" ca="1" si="104"/>
        <v>0</v>
      </c>
      <c r="N587" s="3">
        <f t="shared" ca="1" si="104"/>
        <v>0</v>
      </c>
      <c r="O587" s="3">
        <f t="shared" ca="1" si="104"/>
        <v>0</v>
      </c>
      <c r="P587" s="3">
        <f t="shared" ca="1" si="104"/>
        <v>0</v>
      </c>
      <c r="Q587" s="3">
        <f t="shared" ca="1" si="104"/>
        <v>0</v>
      </c>
      <c r="R587" s="59" t="str">
        <f t="shared" ca="1" si="106"/>
        <v/>
      </c>
      <c r="S587" s="27" t="str">
        <f t="shared" ca="1" si="107"/>
        <v/>
      </c>
      <c r="T587" s="59" t="str">
        <f t="shared" ca="1" si="108"/>
        <v/>
      </c>
      <c r="U587" s="59" t="str">
        <f t="shared" ca="1" si="109"/>
        <v/>
      </c>
    </row>
    <row r="588" spans="1:21" x14ac:dyDescent="0.25">
      <c r="A588" s="10" t="str">
        <f t="shared" ca="1" si="105"/>
        <v>delete</v>
      </c>
      <c r="B588" s="16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49" t="str" cm="1">
        <f t="array" aca="1" ref="E588" ca="1">IFERROR(IF(_xlfn.XLOOKUP($B588,INDIRECT(SUBSTITUTE("ИсходныеДанные!$где$2:$где$50000","где",$B$4)),INDIRECT(SUBSTITUTE("ИсходныеДанные!$что$2:$что$50000","что",E$4)),"",0,1),"+","-"),"")</f>
        <v/>
      </c>
      <c r="F588" s="3">
        <f t="shared" ca="1" si="104"/>
        <v>0</v>
      </c>
      <c r="G588" s="3">
        <f t="shared" ca="1" si="104"/>
        <v>0</v>
      </c>
      <c r="H588" s="3">
        <f t="shared" ca="1" si="104"/>
        <v>0</v>
      </c>
      <c r="I588" s="3">
        <f t="shared" ca="1" si="104"/>
        <v>0</v>
      </c>
      <c r="J588" s="3">
        <f t="shared" ca="1" si="104"/>
        <v>0</v>
      </c>
      <c r="K588" s="3">
        <f t="shared" ca="1" si="104"/>
        <v>0</v>
      </c>
      <c r="L588" s="3">
        <f t="shared" ca="1" si="104"/>
        <v>0</v>
      </c>
      <c r="M588" s="3">
        <f t="shared" ca="1" si="104"/>
        <v>0</v>
      </c>
      <c r="N588" s="3">
        <f t="shared" ca="1" si="104"/>
        <v>0</v>
      </c>
      <c r="O588" s="3">
        <f t="shared" ca="1" si="104"/>
        <v>0</v>
      </c>
      <c r="P588" s="3">
        <f t="shared" ca="1" si="104"/>
        <v>0</v>
      </c>
      <c r="Q588" s="3">
        <f t="shared" ca="1" si="104"/>
        <v>0</v>
      </c>
      <c r="R588" s="59" t="str">
        <f t="shared" ca="1" si="106"/>
        <v/>
      </c>
      <c r="S588" s="27" t="str">
        <f t="shared" ca="1" si="107"/>
        <v/>
      </c>
      <c r="T588" s="59" t="str">
        <f t="shared" ca="1" si="108"/>
        <v/>
      </c>
      <c r="U588" s="59" t="str">
        <f t="shared" ca="1" si="109"/>
        <v/>
      </c>
    </row>
    <row r="589" spans="1:21" x14ac:dyDescent="0.25">
      <c r="A589" s="10" t="str">
        <f t="shared" ca="1" si="105"/>
        <v>delete</v>
      </c>
      <c r="B589" s="16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49" t="str" cm="1">
        <f t="array" aca="1" ref="E589" ca="1">IFERROR(IF(_xlfn.XLOOKUP($B589,INDIRECT(SUBSTITUTE("ИсходныеДанные!$где$2:$где$50000","где",$B$4)),INDIRECT(SUBSTITUTE("ИсходныеДанные!$что$2:$что$50000","что",E$4)),"",0,1),"+","-"),"")</f>
        <v/>
      </c>
      <c r="F589" s="3">
        <f t="shared" ref="F589:Q600" ca="1" si="110">IF($B589&lt;&gt;"",SUMIF(INDIRECT("ИсходныеДанные!$"&amp;$F$4&amp;"$2:$"&amp;$F$4&amp;"$50000"),$B589&amp;"#"&amp;F$6,INDIRECT("ИсходныеДанные!$J$2:$J$50000")),0)</f>
        <v>0</v>
      </c>
      <c r="G589" s="3">
        <f t="shared" ca="1" si="110"/>
        <v>0</v>
      </c>
      <c r="H589" s="3">
        <f t="shared" ca="1" si="110"/>
        <v>0</v>
      </c>
      <c r="I589" s="3">
        <f t="shared" ca="1" si="110"/>
        <v>0</v>
      </c>
      <c r="J589" s="3">
        <f t="shared" ca="1" si="110"/>
        <v>0</v>
      </c>
      <c r="K589" s="3">
        <f t="shared" ca="1" si="110"/>
        <v>0</v>
      </c>
      <c r="L589" s="3">
        <f t="shared" ca="1" si="110"/>
        <v>0</v>
      </c>
      <c r="M589" s="3">
        <f t="shared" ca="1" si="110"/>
        <v>0</v>
      </c>
      <c r="N589" s="3">
        <f t="shared" ca="1" si="110"/>
        <v>0</v>
      </c>
      <c r="O589" s="3">
        <f t="shared" ca="1" si="110"/>
        <v>0</v>
      </c>
      <c r="P589" s="3">
        <f t="shared" ca="1" si="110"/>
        <v>0</v>
      </c>
      <c r="Q589" s="3">
        <f t="shared" ca="1" si="110"/>
        <v>0</v>
      </c>
      <c r="R589" s="59" t="str">
        <f t="shared" ca="1" si="106"/>
        <v/>
      </c>
      <c r="S589" s="27" t="str">
        <f t="shared" ca="1" si="107"/>
        <v/>
      </c>
      <c r="T589" s="59" t="str">
        <f t="shared" ca="1" si="108"/>
        <v/>
      </c>
      <c r="U589" s="59" t="str">
        <f t="shared" ca="1" si="109"/>
        <v/>
      </c>
    </row>
    <row r="590" spans="1:21" x14ac:dyDescent="0.25">
      <c r="A590" s="10" t="str">
        <f t="shared" ca="1" si="105"/>
        <v>delete</v>
      </c>
      <c r="B590" s="16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49" t="str" cm="1">
        <f t="array" aca="1" ref="E590" ca="1">IFERROR(IF(_xlfn.XLOOKUP($B590,INDIRECT(SUBSTITUTE("ИсходныеДанные!$где$2:$где$50000","где",$B$4)),INDIRECT(SUBSTITUTE("ИсходныеДанные!$что$2:$что$50000","что",E$4)),"",0,1),"+","-"),"")</f>
        <v/>
      </c>
      <c r="F590" s="3">
        <f t="shared" ca="1" si="110"/>
        <v>0</v>
      </c>
      <c r="G590" s="3">
        <f t="shared" ca="1" si="110"/>
        <v>0</v>
      </c>
      <c r="H590" s="3">
        <f t="shared" ca="1" si="110"/>
        <v>0</v>
      </c>
      <c r="I590" s="3">
        <f t="shared" ca="1" si="110"/>
        <v>0</v>
      </c>
      <c r="J590" s="3">
        <f t="shared" ca="1" si="110"/>
        <v>0</v>
      </c>
      <c r="K590" s="3">
        <f t="shared" ca="1" si="110"/>
        <v>0</v>
      </c>
      <c r="L590" s="3">
        <f t="shared" ca="1" si="110"/>
        <v>0</v>
      </c>
      <c r="M590" s="3">
        <f t="shared" ca="1" si="110"/>
        <v>0</v>
      </c>
      <c r="N590" s="3">
        <f t="shared" ca="1" si="110"/>
        <v>0</v>
      </c>
      <c r="O590" s="3">
        <f t="shared" ca="1" si="110"/>
        <v>0</v>
      </c>
      <c r="P590" s="3">
        <f t="shared" ca="1" si="110"/>
        <v>0</v>
      </c>
      <c r="Q590" s="3">
        <f t="shared" ca="1" si="110"/>
        <v>0</v>
      </c>
      <c r="R590" s="59" t="str">
        <f t="shared" ca="1" si="106"/>
        <v/>
      </c>
      <c r="S590" s="27" t="str">
        <f t="shared" ca="1" si="107"/>
        <v/>
      </c>
      <c r="T590" s="59" t="str">
        <f t="shared" ca="1" si="108"/>
        <v/>
      </c>
      <c r="U590" s="59" t="str">
        <f t="shared" ca="1" si="109"/>
        <v/>
      </c>
    </row>
    <row r="591" spans="1:21" x14ac:dyDescent="0.25">
      <c r="A591" s="10" t="str">
        <f t="shared" ca="1" si="105"/>
        <v>delete</v>
      </c>
      <c r="B591" s="16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49" t="str" cm="1">
        <f t="array" aca="1" ref="E591" ca="1">IFERROR(IF(_xlfn.XLOOKUP($B591,INDIRECT(SUBSTITUTE("ИсходныеДанные!$где$2:$где$50000","где",$B$4)),INDIRECT(SUBSTITUTE("ИсходныеДанные!$что$2:$что$50000","что",E$4)),"",0,1),"+","-"),"")</f>
        <v/>
      </c>
      <c r="F591" s="3">
        <f t="shared" ca="1" si="110"/>
        <v>0</v>
      </c>
      <c r="G591" s="3">
        <f t="shared" ca="1" si="110"/>
        <v>0</v>
      </c>
      <c r="H591" s="3">
        <f t="shared" ca="1" si="110"/>
        <v>0</v>
      </c>
      <c r="I591" s="3">
        <f t="shared" ca="1" si="110"/>
        <v>0</v>
      </c>
      <c r="J591" s="3">
        <f t="shared" ca="1" si="110"/>
        <v>0</v>
      </c>
      <c r="K591" s="3">
        <f t="shared" ca="1" si="110"/>
        <v>0</v>
      </c>
      <c r="L591" s="3">
        <f t="shared" ca="1" si="110"/>
        <v>0</v>
      </c>
      <c r="M591" s="3">
        <f t="shared" ca="1" si="110"/>
        <v>0</v>
      </c>
      <c r="N591" s="3">
        <f t="shared" ca="1" si="110"/>
        <v>0</v>
      </c>
      <c r="O591" s="3">
        <f t="shared" ca="1" si="110"/>
        <v>0</v>
      </c>
      <c r="P591" s="3">
        <f t="shared" ca="1" si="110"/>
        <v>0</v>
      </c>
      <c r="Q591" s="3">
        <f t="shared" ca="1" si="110"/>
        <v>0</v>
      </c>
      <c r="R591" s="59" t="str">
        <f t="shared" ca="1" si="106"/>
        <v/>
      </c>
      <c r="S591" s="27" t="str">
        <f t="shared" ca="1" si="107"/>
        <v/>
      </c>
      <c r="T591" s="59" t="str">
        <f t="shared" ca="1" si="108"/>
        <v/>
      </c>
      <c r="U591" s="59" t="str">
        <f t="shared" ca="1" si="109"/>
        <v/>
      </c>
    </row>
    <row r="592" spans="1:21" x14ac:dyDescent="0.25">
      <c r="A592" s="10" t="str">
        <f t="shared" ca="1" si="105"/>
        <v>delete</v>
      </c>
      <c r="B592" s="16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49" t="str" cm="1">
        <f t="array" aca="1" ref="E592" ca="1">IFERROR(IF(_xlfn.XLOOKUP($B592,INDIRECT(SUBSTITUTE("ИсходныеДанные!$где$2:$где$50000","где",$B$4)),INDIRECT(SUBSTITUTE("ИсходныеДанные!$что$2:$что$50000","что",E$4)),"",0,1),"+","-"),"")</f>
        <v/>
      </c>
      <c r="F592" s="3">
        <f t="shared" ca="1" si="110"/>
        <v>0</v>
      </c>
      <c r="G592" s="3">
        <f t="shared" ca="1" si="110"/>
        <v>0</v>
      </c>
      <c r="H592" s="3">
        <f t="shared" ca="1" si="110"/>
        <v>0</v>
      </c>
      <c r="I592" s="3">
        <f t="shared" ca="1" si="110"/>
        <v>0</v>
      </c>
      <c r="J592" s="3">
        <f t="shared" ca="1" si="110"/>
        <v>0</v>
      </c>
      <c r="K592" s="3">
        <f t="shared" ca="1" si="110"/>
        <v>0</v>
      </c>
      <c r="L592" s="3">
        <f t="shared" ca="1" si="110"/>
        <v>0</v>
      </c>
      <c r="M592" s="3">
        <f t="shared" ca="1" si="110"/>
        <v>0</v>
      </c>
      <c r="N592" s="3">
        <f t="shared" ca="1" si="110"/>
        <v>0</v>
      </c>
      <c r="O592" s="3">
        <f t="shared" ca="1" si="110"/>
        <v>0</v>
      </c>
      <c r="P592" s="3">
        <f t="shared" ca="1" si="110"/>
        <v>0</v>
      </c>
      <c r="Q592" s="3">
        <f t="shared" ca="1" si="110"/>
        <v>0</v>
      </c>
      <c r="R592" s="59" t="str">
        <f t="shared" ca="1" si="106"/>
        <v/>
      </c>
      <c r="S592" s="27" t="str">
        <f t="shared" ca="1" si="107"/>
        <v/>
      </c>
      <c r="T592" s="59" t="str">
        <f t="shared" ca="1" si="108"/>
        <v/>
      </c>
      <c r="U592" s="59" t="str">
        <f t="shared" ca="1" si="109"/>
        <v/>
      </c>
    </row>
    <row r="593" spans="1:21" x14ac:dyDescent="0.25">
      <c r="A593" s="10" t="str">
        <f t="shared" ca="1" si="105"/>
        <v>delete</v>
      </c>
      <c r="B593" s="16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49" t="str" cm="1">
        <f t="array" aca="1" ref="E593" ca="1">IFERROR(IF(_xlfn.XLOOKUP($B593,INDIRECT(SUBSTITUTE("ИсходныеДанные!$где$2:$где$50000","где",$B$4)),INDIRECT(SUBSTITUTE("ИсходныеДанные!$что$2:$что$50000","что",E$4)),"",0,1),"+","-"),"")</f>
        <v/>
      </c>
      <c r="F593" s="3">
        <f t="shared" ca="1" si="110"/>
        <v>0</v>
      </c>
      <c r="G593" s="3">
        <f t="shared" ca="1" si="110"/>
        <v>0</v>
      </c>
      <c r="H593" s="3">
        <f t="shared" ca="1" si="110"/>
        <v>0</v>
      </c>
      <c r="I593" s="3">
        <f t="shared" ca="1" si="110"/>
        <v>0</v>
      </c>
      <c r="J593" s="3">
        <f t="shared" ca="1" si="110"/>
        <v>0</v>
      </c>
      <c r="K593" s="3">
        <f t="shared" ca="1" si="110"/>
        <v>0</v>
      </c>
      <c r="L593" s="3">
        <f t="shared" ca="1" si="110"/>
        <v>0</v>
      </c>
      <c r="M593" s="3">
        <f t="shared" ca="1" si="110"/>
        <v>0</v>
      </c>
      <c r="N593" s="3">
        <f t="shared" ca="1" si="110"/>
        <v>0</v>
      </c>
      <c r="O593" s="3">
        <f t="shared" ca="1" si="110"/>
        <v>0</v>
      </c>
      <c r="P593" s="3">
        <f t="shared" ca="1" si="110"/>
        <v>0</v>
      </c>
      <c r="Q593" s="3">
        <f t="shared" ca="1" si="110"/>
        <v>0</v>
      </c>
      <c r="R593" s="59" t="str">
        <f t="shared" ca="1" si="106"/>
        <v/>
      </c>
      <c r="S593" s="27" t="str">
        <f t="shared" ca="1" si="107"/>
        <v/>
      </c>
      <c r="T593" s="59" t="str">
        <f t="shared" ca="1" si="108"/>
        <v/>
      </c>
      <c r="U593" s="59" t="str">
        <f t="shared" ca="1" si="109"/>
        <v/>
      </c>
    </row>
    <row r="594" spans="1:21" x14ac:dyDescent="0.25">
      <c r="A594" s="10" t="str">
        <f t="shared" ca="1" si="105"/>
        <v>delete</v>
      </c>
      <c r="B594" s="16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49" t="str" cm="1">
        <f t="array" aca="1" ref="E594" ca="1">IFERROR(IF(_xlfn.XLOOKUP($B594,INDIRECT(SUBSTITUTE("ИсходныеДанные!$где$2:$где$50000","где",$B$4)),INDIRECT(SUBSTITUTE("ИсходныеДанные!$что$2:$что$50000","что",E$4)),"",0,1),"+","-"),"")</f>
        <v/>
      </c>
      <c r="F594" s="3">
        <f t="shared" ca="1" si="110"/>
        <v>0</v>
      </c>
      <c r="G594" s="3">
        <f t="shared" ca="1" si="110"/>
        <v>0</v>
      </c>
      <c r="H594" s="3">
        <f t="shared" ca="1" si="110"/>
        <v>0</v>
      </c>
      <c r="I594" s="3">
        <f t="shared" ca="1" si="110"/>
        <v>0</v>
      </c>
      <c r="J594" s="3">
        <f t="shared" ca="1" si="110"/>
        <v>0</v>
      </c>
      <c r="K594" s="3">
        <f t="shared" ca="1" si="110"/>
        <v>0</v>
      </c>
      <c r="L594" s="3">
        <f t="shared" ca="1" si="110"/>
        <v>0</v>
      </c>
      <c r="M594" s="3">
        <f t="shared" ca="1" si="110"/>
        <v>0</v>
      </c>
      <c r="N594" s="3">
        <f t="shared" ca="1" si="110"/>
        <v>0</v>
      </c>
      <c r="O594" s="3">
        <f t="shared" ca="1" si="110"/>
        <v>0</v>
      </c>
      <c r="P594" s="3">
        <f t="shared" ca="1" si="110"/>
        <v>0</v>
      </c>
      <c r="Q594" s="3">
        <f t="shared" ca="1" si="110"/>
        <v>0</v>
      </c>
      <c r="R594" s="59" t="str">
        <f t="shared" ca="1" si="106"/>
        <v/>
      </c>
      <c r="S594" s="27" t="str">
        <f t="shared" ca="1" si="107"/>
        <v/>
      </c>
      <c r="T594" s="59" t="str">
        <f t="shared" ca="1" si="108"/>
        <v/>
      </c>
      <c r="U594" s="59" t="str">
        <f t="shared" ca="1" si="109"/>
        <v/>
      </c>
    </row>
    <row r="595" spans="1:21" x14ac:dyDescent="0.25">
      <c r="A595" s="10" t="str">
        <f t="shared" ca="1" si="105"/>
        <v>delete</v>
      </c>
      <c r="B595" s="16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49" t="str" cm="1">
        <f t="array" aca="1" ref="E595" ca="1">IFERROR(IF(_xlfn.XLOOKUP($B595,INDIRECT(SUBSTITUTE("ИсходныеДанные!$где$2:$где$50000","где",$B$4)),INDIRECT(SUBSTITUTE("ИсходныеДанные!$что$2:$что$50000","что",E$4)),"",0,1),"+","-"),"")</f>
        <v/>
      </c>
      <c r="F595" s="3">
        <f t="shared" ca="1" si="110"/>
        <v>0</v>
      </c>
      <c r="G595" s="3">
        <f t="shared" ca="1" si="110"/>
        <v>0</v>
      </c>
      <c r="H595" s="3">
        <f t="shared" ca="1" si="110"/>
        <v>0</v>
      </c>
      <c r="I595" s="3">
        <f t="shared" ca="1" si="110"/>
        <v>0</v>
      </c>
      <c r="J595" s="3">
        <f t="shared" ca="1" si="110"/>
        <v>0</v>
      </c>
      <c r="K595" s="3">
        <f t="shared" ca="1" si="110"/>
        <v>0</v>
      </c>
      <c r="L595" s="3">
        <f t="shared" ca="1" si="110"/>
        <v>0</v>
      </c>
      <c r="M595" s="3">
        <f t="shared" ca="1" si="110"/>
        <v>0</v>
      </c>
      <c r="N595" s="3">
        <f t="shared" ca="1" si="110"/>
        <v>0</v>
      </c>
      <c r="O595" s="3">
        <f t="shared" ca="1" si="110"/>
        <v>0</v>
      </c>
      <c r="P595" s="3">
        <f t="shared" ca="1" si="110"/>
        <v>0</v>
      </c>
      <c r="Q595" s="3">
        <f t="shared" ca="1" si="110"/>
        <v>0</v>
      </c>
      <c r="R595" s="59" t="str">
        <f t="shared" ca="1" si="106"/>
        <v/>
      </c>
      <c r="S595" s="27" t="str">
        <f t="shared" ca="1" si="107"/>
        <v/>
      </c>
      <c r="T595" s="59" t="str">
        <f t="shared" ca="1" si="108"/>
        <v/>
      </c>
      <c r="U595" s="59" t="str">
        <f t="shared" ca="1" si="109"/>
        <v/>
      </c>
    </row>
    <row r="596" spans="1:21" x14ac:dyDescent="0.25">
      <c r="A596" s="10" t="str">
        <f t="shared" ca="1" si="105"/>
        <v>delete</v>
      </c>
      <c r="B596" s="16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49" t="str" cm="1">
        <f t="array" aca="1" ref="E596" ca="1">IFERROR(IF(_xlfn.XLOOKUP($B596,INDIRECT(SUBSTITUTE("ИсходныеДанные!$где$2:$где$50000","где",$B$4)),INDIRECT(SUBSTITUTE("ИсходныеДанные!$что$2:$что$50000","что",E$4)),"",0,1),"+","-"),"")</f>
        <v/>
      </c>
      <c r="F596" s="3">
        <f t="shared" ca="1" si="110"/>
        <v>0</v>
      </c>
      <c r="G596" s="3">
        <f t="shared" ca="1" si="110"/>
        <v>0</v>
      </c>
      <c r="H596" s="3">
        <f t="shared" ca="1" si="110"/>
        <v>0</v>
      </c>
      <c r="I596" s="3">
        <f t="shared" ca="1" si="110"/>
        <v>0</v>
      </c>
      <c r="J596" s="3">
        <f t="shared" ca="1" si="110"/>
        <v>0</v>
      </c>
      <c r="K596" s="3">
        <f t="shared" ca="1" si="110"/>
        <v>0</v>
      </c>
      <c r="L596" s="3">
        <f t="shared" ca="1" si="110"/>
        <v>0</v>
      </c>
      <c r="M596" s="3">
        <f t="shared" ca="1" si="110"/>
        <v>0</v>
      </c>
      <c r="N596" s="3">
        <f t="shared" ca="1" si="110"/>
        <v>0</v>
      </c>
      <c r="O596" s="3">
        <f t="shared" ca="1" si="110"/>
        <v>0</v>
      </c>
      <c r="P596" s="3">
        <f t="shared" ca="1" si="110"/>
        <v>0</v>
      </c>
      <c r="Q596" s="3">
        <f t="shared" ca="1" si="110"/>
        <v>0</v>
      </c>
      <c r="R596" s="59" t="str">
        <f t="shared" ca="1" si="106"/>
        <v/>
      </c>
      <c r="S596" s="27" t="str">
        <f t="shared" ca="1" si="107"/>
        <v/>
      </c>
      <c r="T596" s="59" t="str">
        <f t="shared" ca="1" si="108"/>
        <v/>
      </c>
      <c r="U596" s="59" t="str">
        <f t="shared" ca="1" si="109"/>
        <v/>
      </c>
    </row>
    <row r="597" spans="1:21" x14ac:dyDescent="0.25">
      <c r="A597" s="10" t="str">
        <f t="shared" ca="1" si="105"/>
        <v>delete</v>
      </c>
      <c r="B597" s="16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49" t="str" cm="1">
        <f t="array" aca="1" ref="E597" ca="1">IFERROR(IF(_xlfn.XLOOKUP($B597,INDIRECT(SUBSTITUTE("ИсходныеДанные!$где$2:$где$50000","где",$B$4)),INDIRECT(SUBSTITUTE("ИсходныеДанные!$что$2:$что$50000","что",E$4)),"",0,1),"+","-"),"")</f>
        <v/>
      </c>
      <c r="F597" s="3">
        <f t="shared" ca="1" si="110"/>
        <v>0</v>
      </c>
      <c r="G597" s="3">
        <f t="shared" ca="1" si="110"/>
        <v>0</v>
      </c>
      <c r="H597" s="3">
        <f t="shared" ca="1" si="110"/>
        <v>0</v>
      </c>
      <c r="I597" s="3">
        <f t="shared" ca="1" si="110"/>
        <v>0</v>
      </c>
      <c r="J597" s="3">
        <f t="shared" ca="1" si="110"/>
        <v>0</v>
      </c>
      <c r="K597" s="3">
        <f t="shared" ca="1" si="110"/>
        <v>0</v>
      </c>
      <c r="L597" s="3">
        <f t="shared" ca="1" si="110"/>
        <v>0</v>
      </c>
      <c r="M597" s="3">
        <f t="shared" ca="1" si="110"/>
        <v>0</v>
      </c>
      <c r="N597" s="3">
        <f t="shared" ca="1" si="110"/>
        <v>0</v>
      </c>
      <c r="O597" s="3">
        <f t="shared" ca="1" si="110"/>
        <v>0</v>
      </c>
      <c r="P597" s="3">
        <f t="shared" ca="1" si="110"/>
        <v>0</v>
      </c>
      <c r="Q597" s="3">
        <f t="shared" ca="1" si="110"/>
        <v>0</v>
      </c>
      <c r="R597" s="59" t="str">
        <f t="shared" ca="1" si="106"/>
        <v/>
      </c>
      <c r="S597" s="27" t="str">
        <f t="shared" ca="1" si="107"/>
        <v/>
      </c>
      <c r="T597" s="59" t="str">
        <f t="shared" ca="1" si="108"/>
        <v/>
      </c>
      <c r="U597" s="59" t="str">
        <f t="shared" ca="1" si="109"/>
        <v/>
      </c>
    </row>
    <row r="598" spans="1:21" x14ac:dyDescent="0.25">
      <c r="A598" s="10" t="str">
        <f t="shared" ca="1" si="105"/>
        <v>delete</v>
      </c>
      <c r="B598" s="16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49" t="str" cm="1">
        <f t="array" aca="1" ref="E598" ca="1">IFERROR(IF(_xlfn.XLOOKUP($B598,INDIRECT(SUBSTITUTE("ИсходныеДанные!$где$2:$где$50000","где",$B$4)),INDIRECT(SUBSTITUTE("ИсходныеДанные!$что$2:$что$50000","что",E$4)),"",0,1),"+","-"),"")</f>
        <v/>
      </c>
      <c r="F598" s="3">
        <f t="shared" ca="1" si="110"/>
        <v>0</v>
      </c>
      <c r="G598" s="3">
        <f t="shared" ca="1" si="110"/>
        <v>0</v>
      </c>
      <c r="H598" s="3">
        <f t="shared" ca="1" si="110"/>
        <v>0</v>
      </c>
      <c r="I598" s="3">
        <f t="shared" ca="1" si="110"/>
        <v>0</v>
      </c>
      <c r="J598" s="3">
        <f t="shared" ca="1" si="110"/>
        <v>0</v>
      </c>
      <c r="K598" s="3">
        <f t="shared" ca="1" si="110"/>
        <v>0</v>
      </c>
      <c r="L598" s="3">
        <f t="shared" ca="1" si="110"/>
        <v>0</v>
      </c>
      <c r="M598" s="3">
        <f t="shared" ca="1" si="110"/>
        <v>0</v>
      </c>
      <c r="N598" s="3">
        <f t="shared" ca="1" si="110"/>
        <v>0</v>
      </c>
      <c r="O598" s="3">
        <f t="shared" ca="1" si="110"/>
        <v>0</v>
      </c>
      <c r="P598" s="3">
        <f t="shared" ca="1" si="110"/>
        <v>0</v>
      </c>
      <c r="Q598" s="3">
        <f t="shared" ca="1" si="110"/>
        <v>0</v>
      </c>
      <c r="R598" s="59" t="str">
        <f t="shared" ca="1" si="106"/>
        <v/>
      </c>
      <c r="S598" s="27" t="str">
        <f t="shared" ca="1" si="107"/>
        <v/>
      </c>
      <c r="T598" s="59" t="str">
        <f t="shared" ca="1" si="108"/>
        <v/>
      </c>
      <c r="U598" s="59" t="str">
        <f t="shared" ca="1" si="109"/>
        <v/>
      </c>
    </row>
    <row r="599" spans="1:21" x14ac:dyDescent="0.25">
      <c r="A599" s="10" t="str">
        <f t="shared" ca="1" si="105"/>
        <v>delete</v>
      </c>
      <c r="B599" s="16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49" t="str" cm="1">
        <f t="array" aca="1" ref="E599" ca="1">IFERROR(IF(_xlfn.XLOOKUP($B599,INDIRECT(SUBSTITUTE("ИсходныеДанные!$где$2:$где$50000","где",$B$4)),INDIRECT(SUBSTITUTE("ИсходныеДанные!$что$2:$что$50000","что",E$4)),"",0,1),"+","-"),"")</f>
        <v/>
      </c>
      <c r="F599" s="3">
        <f t="shared" ca="1" si="110"/>
        <v>0</v>
      </c>
      <c r="G599" s="3">
        <f t="shared" ca="1" si="110"/>
        <v>0</v>
      </c>
      <c r="H599" s="3">
        <f t="shared" ca="1" si="110"/>
        <v>0</v>
      </c>
      <c r="I599" s="3">
        <f t="shared" ca="1" si="110"/>
        <v>0</v>
      </c>
      <c r="J599" s="3">
        <f t="shared" ca="1" si="110"/>
        <v>0</v>
      </c>
      <c r="K599" s="3">
        <f t="shared" ca="1" si="110"/>
        <v>0</v>
      </c>
      <c r="L599" s="3">
        <f t="shared" ca="1" si="110"/>
        <v>0</v>
      </c>
      <c r="M599" s="3">
        <f t="shared" ca="1" si="110"/>
        <v>0</v>
      </c>
      <c r="N599" s="3">
        <f t="shared" ca="1" si="110"/>
        <v>0</v>
      </c>
      <c r="O599" s="3">
        <f t="shared" ca="1" si="110"/>
        <v>0</v>
      </c>
      <c r="P599" s="3">
        <f t="shared" ca="1" si="110"/>
        <v>0</v>
      </c>
      <c r="Q599" s="3">
        <f t="shared" ca="1" si="110"/>
        <v>0</v>
      </c>
      <c r="R599" s="59" t="str">
        <f t="shared" ca="1" si="106"/>
        <v/>
      </c>
      <c r="S599" s="27" t="str">
        <f t="shared" ca="1" si="107"/>
        <v/>
      </c>
      <c r="T599" s="59" t="str">
        <f t="shared" ca="1" si="108"/>
        <v/>
      </c>
      <c r="U599" s="59" t="str">
        <f t="shared" ca="1" si="109"/>
        <v/>
      </c>
    </row>
    <row r="600" spans="1:21" ht="15.75" customHeight="1" thickBot="1" x14ac:dyDescent="0.3">
      <c r="A600" s="10" t="str">
        <f t="shared" ca="1" si="105"/>
        <v>delete</v>
      </c>
      <c r="B600" s="19">
        <f t="array" aca="1" ref="B600" ca="1">INDIRECT("УникальныеСписки!A"&amp;ROW()-$G$4)</f>
        <v>0</v>
      </c>
      <c r="C600" s="88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88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89" t="str" cm="1">
        <f t="array" aca="1" ref="E600" ca="1">IFERROR(IF(_xlfn.XLOOKUP($B600,INDIRECT(SUBSTITUTE("ИсходныеДанные!$где$2:$где$50000","где",$B$4)),INDIRECT(SUBSTITUTE("ИсходныеДанные!$что$2:$что$50000","что",E$4)),"",0,1),"+","-"),"")</f>
        <v/>
      </c>
      <c r="F600" s="90">
        <f t="shared" ca="1" si="110"/>
        <v>0</v>
      </c>
      <c r="G600" s="90">
        <f t="shared" ca="1" si="110"/>
        <v>0</v>
      </c>
      <c r="H600" s="90">
        <f t="shared" ca="1" si="110"/>
        <v>0</v>
      </c>
      <c r="I600" s="90">
        <f t="shared" ca="1" si="110"/>
        <v>0</v>
      </c>
      <c r="J600" s="90">
        <f t="shared" ca="1" si="110"/>
        <v>0</v>
      </c>
      <c r="K600" s="90">
        <f t="shared" ca="1" si="110"/>
        <v>0</v>
      </c>
      <c r="L600" s="90">
        <f t="shared" ca="1" si="110"/>
        <v>0</v>
      </c>
      <c r="M600" s="90">
        <f t="shared" ca="1" si="110"/>
        <v>0</v>
      </c>
      <c r="N600" s="90">
        <f t="shared" ca="1" si="110"/>
        <v>0</v>
      </c>
      <c r="O600" s="90">
        <f t="shared" ca="1" si="110"/>
        <v>0</v>
      </c>
      <c r="P600" s="90">
        <f t="shared" ca="1" si="110"/>
        <v>0</v>
      </c>
      <c r="Q600" s="90">
        <f t="shared" ca="1" si="110"/>
        <v>0</v>
      </c>
      <c r="R600" s="28" t="str">
        <f t="shared" ca="1" si="106"/>
        <v/>
      </c>
      <c r="S600" s="28" t="str">
        <f t="shared" ca="1" si="107"/>
        <v/>
      </c>
      <c r="T600" s="28" t="str">
        <f t="shared" ca="1" si="108"/>
        <v/>
      </c>
      <c r="U600" s="28" t="str">
        <f t="shared" ca="1" si="109"/>
        <v/>
      </c>
    </row>
    <row r="601" spans="1:21" x14ac:dyDescent="0.25">
      <c r="B601" s="52"/>
      <c r="C601" s="52"/>
      <c r="D601" s="52"/>
      <c r="E601" s="52"/>
      <c r="F601" s="91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</row>
  </sheetData>
  <autoFilter ref="C8:U600" xr:uid="{00000000-0001-0000-0000-000000000000}"/>
  <mergeCells count="10">
    <mergeCell ref="C2:U2"/>
    <mergeCell ref="U6:U7"/>
    <mergeCell ref="T5:T7"/>
    <mergeCell ref="B5:B8"/>
    <mergeCell ref="F5:Q5"/>
    <mergeCell ref="D5:D7"/>
    <mergeCell ref="C5:C7"/>
    <mergeCell ref="S6:S7"/>
    <mergeCell ref="E5:E7"/>
    <mergeCell ref="R5:R7"/>
  </mergeCells>
  <conditionalFormatting sqref="F9:Q600">
    <cfRule type="expression" dxfId="11" priority="10" stopIfTrue="1">
      <formula>IF($A$1=1,0,VLOOKUP(F9,ТаблицаГраниц,2)=8)</formula>
    </cfRule>
    <cfRule type="expression" dxfId="10" priority="11" stopIfTrue="1">
      <formula>IF($A$1=1,0,VLOOKUP(F9,ТаблицаГраниц,2)=7)</formula>
    </cfRule>
    <cfRule type="expression" dxfId="9" priority="12" stopIfTrue="1">
      <formula>IF($A$1=1,0,VLOOKUP(F9,ТаблицаГраниц,2)=6)</formula>
    </cfRule>
    <cfRule type="expression" dxfId="8" priority="13" stopIfTrue="1">
      <formula>IF($A$1=1,0,VLOOKUP(F9,ТаблицаГраниц,2)=5)</formula>
    </cfRule>
    <cfRule type="expression" dxfId="7" priority="14" stopIfTrue="1">
      <formula>IF($A$1=1,0,VLOOKUP(F9,ТаблицаГраниц,2)=4)</formula>
    </cfRule>
    <cfRule type="expression" dxfId="6" priority="15" stopIfTrue="1">
      <formula>IF($A$1=1,0,VLOOKUP(F9,ТаблицаГраниц,2)=3)</formula>
    </cfRule>
    <cfRule type="expression" dxfId="5" priority="16" stopIfTrue="1">
      <formula>IF($A$1=1,0,VLOOKUP(F9,ТаблицаГраниц,2)=2)</formula>
    </cfRule>
    <cfRule type="expression" dxfId="4" priority="17" stopIfTrue="1">
      <formula>IF($A$1=1,0,VLOOKUP(F9,ТаблицаГраниц,2)=1)</formula>
    </cfRule>
    <cfRule type="expression" dxfId="3" priority="18" stopIfTrue="1">
      <formula>IF($A$1=1,0,VLOOKUP(F9,ТаблицаГраниц,2)=0)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644C-69F7-4D7B-8CE8-E1118F757C1F}">
  <dimension ref="A1:W4002"/>
  <sheetViews>
    <sheetView showGridLines="0" showZeros="0" tabSelected="1" zoomScaleNormal="100" workbookViewId="0">
      <pane ySplit="8" topLeftCell="A9" activePane="bottomLeft" state="frozen"/>
      <selection pane="bottomLeft" activeCell="C9" sqref="C9"/>
    </sheetView>
  </sheetViews>
  <sheetFormatPr defaultRowHeight="15" x14ac:dyDescent="0.25"/>
  <cols>
    <col min="1" max="1" width="2.140625" style="51" customWidth="1"/>
    <col min="2" max="2" width="14" style="51" customWidth="1"/>
    <col min="3" max="3" width="8.42578125" style="51" customWidth="1"/>
    <col min="4" max="4" width="37.42578125" style="51" customWidth="1"/>
    <col min="5" max="6" width="44.7109375" style="51" customWidth="1"/>
    <col min="7" max="7" width="5" style="51" customWidth="1"/>
    <col min="8" max="8" width="25.5703125" style="51" customWidth="1"/>
    <col min="9" max="9" width="10.42578125" style="51" customWidth="1"/>
    <col min="10" max="10" width="16.140625" style="51" customWidth="1"/>
    <col min="11" max="11" width="6.7109375" style="51" bestFit="1" customWidth="1"/>
    <col min="12" max="22" width="6.5703125" style="51" bestFit="1" customWidth="1"/>
    <col min="23" max="23" width="8" style="51" customWidth="1"/>
    <col min="24" max="24" width="27.28515625" style="51" customWidth="1"/>
    <col min="25" max="27" width="9.140625" style="51" customWidth="1"/>
    <col min="28" max="16384" width="9.140625" style="51"/>
  </cols>
  <sheetData>
    <row r="1" spans="1:23" x14ac:dyDescent="0.25">
      <c r="A1" s="8" t="str">
        <f>""</f>
        <v/>
      </c>
      <c r="B1" s="8" t="s">
        <v>109</v>
      </c>
      <c r="C1" s="12"/>
      <c r="D1" s="12"/>
      <c r="E1" s="12"/>
      <c r="F1" s="12"/>
      <c r="G1" s="12"/>
      <c r="H1" s="12"/>
      <c r="I1" s="12"/>
      <c r="J1" s="78" t="s">
        <v>0</v>
      </c>
      <c r="K1" s="7">
        <f t="shared" ref="K1:V1" ca="1" si="0">SUM(K6:K4000)</f>
        <v>0</v>
      </c>
      <c r="L1" s="7">
        <f t="shared" ca="1" si="0"/>
        <v>0</v>
      </c>
      <c r="M1" s="7">
        <f t="shared" ca="1" si="0"/>
        <v>0</v>
      </c>
      <c r="N1" s="7">
        <f t="shared" ca="1" si="0"/>
        <v>0</v>
      </c>
      <c r="O1" s="7">
        <f t="shared" ca="1" si="0"/>
        <v>0</v>
      </c>
      <c r="P1" s="7">
        <f t="shared" ca="1" si="0"/>
        <v>0</v>
      </c>
      <c r="Q1" s="7">
        <f t="shared" ca="1" si="0"/>
        <v>0</v>
      </c>
      <c r="R1" s="7">
        <f t="shared" ca="1" si="0"/>
        <v>0</v>
      </c>
      <c r="S1" s="7">
        <f t="shared" ca="1" si="0"/>
        <v>0</v>
      </c>
      <c r="T1" s="7">
        <f t="shared" ca="1" si="0"/>
        <v>0</v>
      </c>
      <c r="U1" s="7">
        <f t="shared" ca="1" si="0"/>
        <v>0</v>
      </c>
      <c r="V1" s="7">
        <f t="shared" ca="1" si="0"/>
        <v>0</v>
      </c>
    </row>
    <row r="2" spans="1:23" ht="15.75" customHeight="1" thickBot="1" x14ac:dyDescent="0.3">
      <c r="A2" s="51" t="str">
        <f>""</f>
        <v/>
      </c>
      <c r="C2" s="13"/>
      <c r="D2" s="9"/>
      <c r="E2" s="9"/>
      <c r="F2" s="9"/>
      <c r="G2" s="79" t="s">
        <v>1</v>
      </c>
      <c r="H2" s="79" t="s">
        <v>1</v>
      </c>
      <c r="I2" s="79" t="s">
        <v>1</v>
      </c>
      <c r="J2" s="79" t="s">
        <v>1</v>
      </c>
      <c r="K2" s="6">
        <f t="shared" ref="K2:V2" ca="1" si="1">SUBTOTAL(9,K6:K4001)</f>
        <v>0</v>
      </c>
      <c r="L2" s="6">
        <f t="shared" ca="1" si="1"/>
        <v>0</v>
      </c>
      <c r="M2" s="6">
        <f t="shared" ca="1" si="1"/>
        <v>0</v>
      </c>
      <c r="N2" s="6">
        <f t="shared" ca="1" si="1"/>
        <v>0</v>
      </c>
      <c r="O2" s="6">
        <f t="shared" ca="1" si="1"/>
        <v>0</v>
      </c>
      <c r="P2" s="6">
        <f t="shared" ca="1" si="1"/>
        <v>0</v>
      </c>
      <c r="Q2" s="6">
        <f t="shared" ca="1" si="1"/>
        <v>0</v>
      </c>
      <c r="R2" s="6">
        <f t="shared" ca="1" si="1"/>
        <v>0</v>
      </c>
      <c r="S2" s="6">
        <f t="shared" ca="1" si="1"/>
        <v>0</v>
      </c>
      <c r="T2" s="6">
        <f t="shared" ca="1" si="1"/>
        <v>0</v>
      </c>
      <c r="U2" s="6">
        <f t="shared" ca="1" si="1"/>
        <v>0</v>
      </c>
      <c r="V2" s="6">
        <f t="shared" ca="1" si="1"/>
        <v>0</v>
      </c>
    </row>
    <row r="3" spans="1:23" ht="21" customHeight="1" x14ac:dyDescent="0.25">
      <c r="A3" s="51" t="str">
        <f>""</f>
        <v/>
      </c>
      <c r="C3" s="140" t="s">
        <v>142</v>
      </c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</row>
    <row r="4" spans="1:23" ht="15.75" thickBot="1" x14ac:dyDescent="0.3">
      <c r="A4" s="8" t="s">
        <v>109</v>
      </c>
      <c r="B4" s="18" t="s">
        <v>35</v>
      </c>
      <c r="C4" s="17" t="s">
        <v>2</v>
      </c>
      <c r="D4" s="17" t="s">
        <v>3</v>
      </c>
      <c r="E4" s="17" t="s">
        <v>127</v>
      </c>
      <c r="F4" s="17"/>
      <c r="G4" s="17" t="s">
        <v>51</v>
      </c>
      <c r="H4" s="17" t="s">
        <v>80</v>
      </c>
      <c r="I4" s="17" t="s">
        <v>146</v>
      </c>
      <c r="J4" s="17" t="s">
        <v>147</v>
      </c>
      <c r="K4" s="83" t="s">
        <v>41</v>
      </c>
      <c r="L4" s="18">
        <f>ROW(B9)-2</f>
        <v>7</v>
      </c>
    </row>
    <row r="5" spans="1:23" ht="15.75" customHeight="1" thickBot="1" x14ac:dyDescent="0.3">
      <c r="A5" s="10" t="str">
        <f>""</f>
        <v/>
      </c>
      <c r="B5" s="125" t="s">
        <v>4</v>
      </c>
      <c r="C5" s="142" t="s">
        <v>123</v>
      </c>
      <c r="D5" s="132" t="s">
        <v>6</v>
      </c>
      <c r="E5" s="132" t="s">
        <v>40</v>
      </c>
      <c r="F5" s="132" t="s">
        <v>152</v>
      </c>
      <c r="G5" s="145" t="s">
        <v>128</v>
      </c>
      <c r="H5" s="138" t="s">
        <v>129</v>
      </c>
      <c r="I5" s="138" t="s">
        <v>148</v>
      </c>
      <c r="J5" s="138" t="s">
        <v>149</v>
      </c>
      <c r="K5" s="128" t="s">
        <v>141</v>
      </c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38" t="s">
        <v>153</v>
      </c>
    </row>
    <row r="6" spans="1:23" ht="9.75" customHeight="1" x14ac:dyDescent="0.25">
      <c r="A6" s="10" t="str">
        <f>""</f>
        <v/>
      </c>
      <c r="B6" s="126"/>
      <c r="C6" s="143"/>
      <c r="D6" s="144"/>
      <c r="E6" s="144"/>
      <c r="F6" s="144"/>
      <c r="G6" s="146"/>
      <c r="H6" s="139"/>
      <c r="I6" s="139"/>
      <c r="J6" s="139"/>
      <c r="K6" s="82" t="s">
        <v>8</v>
      </c>
      <c r="L6" s="82" t="s">
        <v>9</v>
      </c>
      <c r="M6" s="82" t="s">
        <v>10</v>
      </c>
      <c r="N6" s="82" t="s">
        <v>11</v>
      </c>
      <c r="O6" s="82" t="s">
        <v>12</v>
      </c>
      <c r="P6" s="82" t="s">
        <v>13</v>
      </c>
      <c r="Q6" s="82" t="s">
        <v>14</v>
      </c>
      <c r="R6" s="82" t="s">
        <v>15</v>
      </c>
      <c r="S6" s="82" t="s">
        <v>16</v>
      </c>
      <c r="T6" s="82" t="s">
        <v>17</v>
      </c>
      <c r="U6" s="82" t="s">
        <v>18</v>
      </c>
      <c r="V6" s="82" t="s">
        <v>19</v>
      </c>
      <c r="W6" s="139"/>
    </row>
    <row r="7" spans="1:23" ht="9.75" hidden="1" customHeight="1" x14ac:dyDescent="0.25">
      <c r="A7" s="10" t="str">
        <f>""</f>
        <v/>
      </c>
      <c r="B7" s="126"/>
      <c r="C7" s="143"/>
      <c r="D7" s="144"/>
      <c r="E7" s="144"/>
      <c r="F7" s="144"/>
      <c r="G7" s="146"/>
      <c r="H7" s="139"/>
      <c r="I7" s="139"/>
      <c r="J7" s="139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139"/>
    </row>
    <row r="8" spans="1:23" ht="11.25" customHeight="1" thickBot="1" x14ac:dyDescent="0.3">
      <c r="A8" s="10" t="str">
        <f>""</f>
        <v/>
      </c>
      <c r="B8" s="127"/>
      <c r="C8" s="80"/>
      <c r="D8" s="43"/>
      <c r="E8" s="43"/>
      <c r="F8" s="43"/>
      <c r="G8" s="43"/>
      <c r="H8" s="43"/>
      <c r="I8" s="43"/>
      <c r="J8" s="4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98"/>
    </row>
    <row r="9" spans="1:23" x14ac:dyDescent="0.25">
      <c r="A9" s="10" t="str">
        <f>""</f>
        <v/>
      </c>
      <c r="B9" s="15" cm="1">
        <f t="array" aca="1" ref="B9" ca="1">INDIRECT("УникальныеСписки!D"&amp;ROW()-$L$4)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14"/>
      <c r="G9" s="81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84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84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84" t="str" cm="1">
        <f t="array" aca="1" ref="J9" ca="1">_xlfn.XLOOKUP($B9,INDIRECT(SUBSTITUTE("ИсходныеДанные!$где$2:$где$50000","где",$B$4)),INDIRECT(SUBSTITUTE("ИсходныеДанные!$что$2:$что$50000","что",J$4)),"",0,1)</f>
        <v/>
      </c>
      <c r="K9" s="3">
        <f ca="1">IF($B9&lt;&gt;"",SUMIF(INDIRECT("ИсходныеДанные!$"&amp;$K$4&amp;"$2:$"&amp;$K$4&amp;"$50000"),$B9&amp;"#"&amp;K$6,INDIRECT("ИсходныеДанные!$J$2:$J$50000")),0)</f>
        <v>0</v>
      </c>
      <c r="L9" s="3">
        <f ca="1">IF($B9&lt;&gt;"",SUMIF(INDIRECT("ИсходныеДанные!$"&amp;$K$4&amp;"$2:$"&amp;$K$4&amp;"$50000"),$B9&amp;"#"&amp;L$6,INDIRECT("ИсходныеДанные!$J$2:$J$50000")),0)</f>
        <v>0</v>
      </c>
      <c r="M9" s="3">
        <f ca="1">IF($B9&lt;&gt;"",SUMIF(INDIRECT("ИсходныеДанные!$"&amp;$K$4&amp;"$2:$"&amp;$K$4&amp;"$50000"),$B9&amp;"#"&amp;M$6,INDIRECT("ИсходныеДанные!$J$2:$J$50000")),0)</f>
        <v>0</v>
      </c>
      <c r="N9" s="3">
        <f ca="1">IF($B9&lt;&gt;"",SUMIF(INDIRECT("ИсходныеДанные!$"&amp;$K$4&amp;"$2:$"&amp;$K$4&amp;"$50000"),$B9&amp;"#"&amp;N$6,INDIRECT("ИсходныеДанные!$J$2:$J$50000")),0)</f>
        <v>0</v>
      </c>
      <c r="O9" s="3">
        <f ca="1">IF($B9&lt;&gt;"",SUMIF(INDIRECT("ИсходныеДанные!$"&amp;$K$4&amp;"$2:$"&amp;$K$4&amp;"$50000"),$B9&amp;"#"&amp;O$6,INDIRECT("ИсходныеДанные!$J$2:$J$50000")),0)</f>
        <v>0</v>
      </c>
      <c r="P9" s="3">
        <f ca="1">IF($B9&lt;&gt;"",SUMIF(INDIRECT("ИсходныеДанные!$"&amp;$K$4&amp;"$2:$"&amp;$K$4&amp;"$50000"),$B9&amp;"#"&amp;P$6,INDIRECT("ИсходныеДанные!$J$2:$J$50000")),0)</f>
        <v>0</v>
      </c>
      <c r="Q9" s="3">
        <f ca="1">IF($B9&lt;&gt;"",SUMIF(INDIRECT("ИсходныеДанные!$"&amp;$K$4&amp;"$2:$"&amp;$K$4&amp;"$50000"),$B9&amp;"#"&amp;Q$6,INDIRECT("ИсходныеДанные!$J$2:$J$50000")),0)</f>
        <v>0</v>
      </c>
      <c r="R9" s="3">
        <f ca="1">IF($B9&lt;&gt;"",SUMIF(INDIRECT("ИсходныеДанные!$"&amp;$K$4&amp;"$2:$"&amp;$K$4&amp;"$50000"),$B9&amp;"#"&amp;R$6,INDIRECT("ИсходныеДанные!$J$2:$J$50000")),0)</f>
        <v>0</v>
      </c>
      <c r="S9" s="3">
        <f ca="1">IF($B9&lt;&gt;"",SUMIF(INDIRECT("ИсходныеДанные!$"&amp;$K$4&amp;"$2:$"&amp;$K$4&amp;"$50000"),$B9&amp;"#"&amp;S$6,INDIRECT("ИсходныеДанные!$J$2:$J$50000")),0)</f>
        <v>0</v>
      </c>
      <c r="T9" s="3">
        <f ca="1">IF($B9&lt;&gt;"",SUMIF(INDIRECT("ИсходныеДанные!$"&amp;$K$4&amp;"$2:$"&amp;$K$4&amp;"$50000"),$B9&amp;"#"&amp;T$6,INDIRECT("ИсходныеДанные!$J$2:$J$50000")),0)</f>
        <v>0</v>
      </c>
      <c r="U9" s="3">
        <f ca="1">IF($B9&lt;&gt;"",SUMIF(INDIRECT("ИсходныеДанные!$"&amp;$K$4&amp;"$2:$"&amp;$K$4&amp;"$50000"),$B9&amp;"#"&amp;U$6,INDIRECT("ИсходныеДанные!$J$2:$J$50000")),0)</f>
        <v>0</v>
      </c>
      <c r="V9" s="3">
        <f ca="1">IF($B9&lt;&gt;"",SUMIF(INDIRECT("ИсходныеДанные!$"&amp;$K$4&amp;"$2:$"&amp;$K$4&amp;"$50000"),$B9&amp;"#"&amp;V$6,INDIRECT("ИсходныеДанные!$J$2:$J$50000")),0)</f>
        <v>0</v>
      </c>
      <c r="W9" s="15" t="e">
        <f ca="1">SUM(K9:V9)/Пофамильно!$R$1</f>
        <v>#DIV/0!</v>
      </c>
    </row>
    <row r="10" spans="1:23" ht="15" customHeight="1" x14ac:dyDescent="0.25">
      <c r="A10" s="10" t="str">
        <f ca="1">IF(C10="","delete","")</f>
        <v>delete</v>
      </c>
      <c r="B10" s="16" cm="1">
        <f t="array" aca="1" ref="B10" ca="1">INDIRECT("УникальныеСписки!D"&amp;ROW()-$L$4)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14"/>
      <c r="G10" s="81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84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84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84" t="str" cm="1">
        <f t="array" aca="1" ref="J10" ca="1">_xlfn.XLOOKUP($B10,INDIRECT(SUBSTITUTE("ИсходныеДанные!$где$2:$где$50000","где",$B$4)),INDIRECT(SUBSTITUTE("ИсходныеДанные!$что$2:$что$50000","что",J$4)),"",0,1)</f>
        <v/>
      </c>
      <c r="K10" s="3">
        <f ca="1">IF($B10&lt;&gt;"",SUMIF(INDIRECT("ИсходныеДанные!$"&amp;$K$4&amp;"$2:$"&amp;$K$4&amp;"$50000"),$B10&amp;"#"&amp;K$6,INDIRECT("ИсходныеДанные!$J$2:$J$50000")),0)</f>
        <v>0</v>
      </c>
      <c r="L10" s="3">
        <f ca="1">IF($B10&lt;&gt;"",SUMIF(INDIRECT("ИсходныеДанные!$"&amp;$K$4&amp;"$2:$"&amp;$K$4&amp;"$50000"),$B10&amp;"#"&amp;L$6,INDIRECT("ИсходныеДанные!$J$2:$J$50000")),0)</f>
        <v>0</v>
      </c>
      <c r="M10" s="3">
        <f ca="1">IF($B10&lt;&gt;"",SUMIF(INDIRECT("ИсходныеДанные!$"&amp;$K$4&amp;"$2:$"&amp;$K$4&amp;"$50000"),$B10&amp;"#"&amp;M$6,INDIRECT("ИсходныеДанные!$J$2:$J$50000")),0)</f>
        <v>0</v>
      </c>
      <c r="N10" s="3">
        <f ca="1">IF($B10&lt;&gt;"",SUMIF(INDIRECT("ИсходныеДанные!$"&amp;$K$4&amp;"$2:$"&amp;$K$4&amp;"$50000"),$B10&amp;"#"&amp;N$6,INDIRECT("ИсходныеДанные!$J$2:$J$50000")),0)</f>
        <v>0</v>
      </c>
      <c r="O10" s="3">
        <f ca="1">IF($B10&lt;&gt;"",SUMIF(INDIRECT("ИсходныеДанные!$"&amp;$K$4&amp;"$2:$"&amp;$K$4&amp;"$50000"),$B10&amp;"#"&amp;O$6,INDIRECT("ИсходныеДанные!$J$2:$J$50000")),0)</f>
        <v>0</v>
      </c>
      <c r="P10" s="3">
        <f ca="1">IF($B10&lt;&gt;"",SUMIF(INDIRECT("ИсходныеДанные!$"&amp;$K$4&amp;"$2:$"&amp;$K$4&amp;"$50000"),$B10&amp;"#"&amp;P$6,INDIRECT("ИсходныеДанные!$J$2:$J$50000")),0)</f>
        <v>0</v>
      </c>
      <c r="Q10" s="3">
        <f ca="1">IF($B10&lt;&gt;"",SUMIF(INDIRECT("ИсходныеДанные!$"&amp;$K$4&amp;"$2:$"&amp;$K$4&amp;"$50000"),$B10&amp;"#"&amp;Q$6,INDIRECT("ИсходныеДанные!$J$2:$J$50000")),0)</f>
        <v>0</v>
      </c>
      <c r="R10" s="3">
        <f ca="1">IF($B10&lt;&gt;"",SUMIF(INDIRECT("ИсходныеДанные!$"&amp;$K$4&amp;"$2:$"&amp;$K$4&amp;"$50000"),$B10&amp;"#"&amp;R$6,INDIRECT("ИсходныеДанные!$J$2:$J$50000")),0)</f>
        <v>0</v>
      </c>
      <c r="S10" s="3">
        <f ca="1">IF($B10&lt;&gt;"",SUMIF(INDIRECT("ИсходныеДанные!$"&amp;$K$4&amp;"$2:$"&amp;$K$4&amp;"$50000"),$B10&amp;"#"&amp;S$6,INDIRECT("ИсходныеДанные!$J$2:$J$50000")),0)</f>
        <v>0</v>
      </c>
      <c r="T10" s="3">
        <f ca="1">IF($B10&lt;&gt;"",SUMIF(INDIRECT("ИсходныеДанные!$"&amp;$K$4&amp;"$2:$"&amp;$K$4&amp;"$50000"),$B10&amp;"#"&amp;T$6,INDIRECT("ИсходныеДанные!$J$2:$J$50000")),0)</f>
        <v>0</v>
      </c>
      <c r="U10" s="3">
        <f ca="1">IF($B10&lt;&gt;"",SUMIF(INDIRECT("ИсходныеДанные!$"&amp;$K$4&amp;"$2:$"&amp;$K$4&amp;"$50000"),$B10&amp;"#"&amp;U$6,INDIRECT("ИсходныеДанные!$J$2:$J$50000")),0)</f>
        <v>0</v>
      </c>
      <c r="V10" s="3">
        <f ca="1">IF($B10&lt;&gt;"",SUMIF(INDIRECT("ИсходныеДанные!$"&amp;$K$4&amp;"$2:$"&amp;$K$4&amp;"$50000"),$B10&amp;"#"&amp;V$6,INDIRECT("ИсходныеДанные!$J$2:$J$50000")),0)</f>
        <v>0</v>
      </c>
      <c r="W10" s="16" t="e">
        <f ca="1">SUM(K10:V10)/Пофамильно!$R$1</f>
        <v>#DIV/0!</v>
      </c>
    </row>
    <row r="11" spans="1:23" x14ac:dyDescent="0.25">
      <c r="A11" s="10" t="str">
        <f t="shared" ref="A11:A74" ca="1" si="2">IF(C11="","delete","")</f>
        <v>delete</v>
      </c>
      <c r="B11" s="16" cm="1">
        <f t="array" aca="1" ref="B11" ca="1">INDIRECT("УникальныеСписки!D"&amp;ROW()-$L$4)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14"/>
      <c r="G11" s="81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84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84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84" t="str" cm="1">
        <f t="array" aca="1" ref="J11" ca="1">_xlfn.XLOOKUP($B11,INDIRECT(SUBSTITUTE("ИсходныеДанные!$где$2:$где$50000","где",$B$4)),INDIRECT(SUBSTITUTE("ИсходныеДанные!$что$2:$что$50000","что",J$4)),"",0,1)</f>
        <v/>
      </c>
      <c r="K11" s="3">
        <f ca="1">IF($B11&lt;&gt;"",SUMIF(INDIRECT("ИсходныеДанные!$"&amp;$K$4&amp;"$2:$"&amp;$K$4&amp;"$50000"),$B11&amp;"#"&amp;K$6,INDIRECT("ИсходныеДанные!$J$2:$J$50000")),0)</f>
        <v>0</v>
      </c>
      <c r="L11" s="3">
        <f ca="1">IF($B11&lt;&gt;"",SUMIF(INDIRECT("ИсходныеДанные!$"&amp;$K$4&amp;"$2:$"&amp;$K$4&amp;"$50000"),$B11&amp;"#"&amp;L$6,INDIRECT("ИсходныеДанные!$J$2:$J$50000")),0)</f>
        <v>0</v>
      </c>
      <c r="M11" s="3">
        <f ca="1">IF($B11&lt;&gt;"",SUMIF(INDIRECT("ИсходныеДанные!$"&amp;$K$4&amp;"$2:$"&amp;$K$4&amp;"$50000"),$B11&amp;"#"&amp;M$6,INDIRECT("ИсходныеДанные!$J$2:$J$50000")),0)</f>
        <v>0</v>
      </c>
      <c r="N11" s="3">
        <f ca="1">IF($B11&lt;&gt;"",SUMIF(INDIRECT("ИсходныеДанные!$"&amp;$K$4&amp;"$2:$"&amp;$K$4&amp;"$50000"),$B11&amp;"#"&amp;N$6,INDIRECT("ИсходныеДанные!$J$2:$J$50000")),0)</f>
        <v>0</v>
      </c>
      <c r="O11" s="3">
        <f ca="1">IF($B11&lt;&gt;"",SUMIF(INDIRECT("ИсходныеДанные!$"&amp;$K$4&amp;"$2:$"&amp;$K$4&amp;"$50000"),$B11&amp;"#"&amp;O$6,INDIRECT("ИсходныеДанные!$J$2:$J$50000")),0)</f>
        <v>0</v>
      </c>
      <c r="P11" s="3">
        <f ca="1">IF($B11&lt;&gt;"",SUMIF(INDIRECT("ИсходныеДанные!$"&amp;$K$4&amp;"$2:$"&amp;$K$4&amp;"$50000"),$B11&amp;"#"&amp;P$6,INDIRECT("ИсходныеДанные!$J$2:$J$50000")),0)</f>
        <v>0</v>
      </c>
      <c r="Q11" s="3">
        <f ca="1">IF($B11&lt;&gt;"",SUMIF(INDIRECT("ИсходныеДанные!$"&amp;$K$4&amp;"$2:$"&amp;$K$4&amp;"$50000"),$B11&amp;"#"&amp;Q$6,INDIRECT("ИсходныеДанные!$J$2:$J$50000")),0)</f>
        <v>0</v>
      </c>
      <c r="R11" s="3">
        <f ca="1">IF($B11&lt;&gt;"",SUMIF(INDIRECT("ИсходныеДанные!$"&amp;$K$4&amp;"$2:$"&amp;$K$4&amp;"$50000"),$B11&amp;"#"&amp;R$6,INDIRECT("ИсходныеДанные!$J$2:$J$50000")),0)</f>
        <v>0</v>
      </c>
      <c r="S11" s="3">
        <f ca="1">IF($B11&lt;&gt;"",SUMIF(INDIRECT("ИсходныеДанные!$"&amp;$K$4&amp;"$2:$"&amp;$K$4&amp;"$50000"),$B11&amp;"#"&amp;S$6,INDIRECT("ИсходныеДанные!$J$2:$J$50000")),0)</f>
        <v>0</v>
      </c>
      <c r="T11" s="3">
        <f ca="1">IF($B11&lt;&gt;"",SUMIF(INDIRECT("ИсходныеДанные!$"&amp;$K$4&amp;"$2:$"&amp;$K$4&amp;"$50000"),$B11&amp;"#"&amp;T$6,INDIRECT("ИсходныеДанные!$J$2:$J$50000")),0)</f>
        <v>0</v>
      </c>
      <c r="U11" s="3">
        <f ca="1">IF($B11&lt;&gt;"",SUMIF(INDIRECT("ИсходныеДанные!$"&amp;$K$4&amp;"$2:$"&amp;$K$4&amp;"$50000"),$B11&amp;"#"&amp;U$6,INDIRECT("ИсходныеДанные!$J$2:$J$50000")),0)</f>
        <v>0</v>
      </c>
      <c r="V11" s="3">
        <f ca="1">IF($B11&lt;&gt;"",SUMIF(INDIRECT("ИсходныеДанные!$"&amp;$K$4&amp;"$2:$"&amp;$K$4&amp;"$50000"),$B11&amp;"#"&amp;V$6,INDIRECT("ИсходныеДанные!$J$2:$J$50000")),0)</f>
        <v>0</v>
      </c>
      <c r="W11" s="16" t="e">
        <f ca="1">SUM(K11:V11)/Пофамильно!$R$1</f>
        <v>#DIV/0!</v>
      </c>
    </row>
    <row r="12" spans="1:23" x14ac:dyDescent="0.25">
      <c r="A12" s="10" t="str">
        <f t="shared" ca="1" si="2"/>
        <v>delete</v>
      </c>
      <c r="B12" s="16" cm="1">
        <f t="array" aca="1" ref="B12" ca="1">INDIRECT("УникальныеСписки!D"&amp;ROW()-$L$4)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14"/>
      <c r="G12" s="81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84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84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84" t="str" cm="1">
        <f t="array" aca="1" ref="J12" ca="1">_xlfn.XLOOKUP($B12,INDIRECT(SUBSTITUTE("ИсходныеДанные!$где$2:$где$50000","где",$B$4)),INDIRECT(SUBSTITUTE("ИсходныеДанные!$что$2:$что$50000","что",J$4)),"",0,1)</f>
        <v/>
      </c>
      <c r="K12" s="3">
        <f ca="1">IF($B12&lt;&gt;"",SUMIF(INDIRECT("ИсходныеДанные!$"&amp;$K$4&amp;"$2:$"&amp;$K$4&amp;"$50000"),$B12&amp;"#"&amp;K$6,INDIRECT("ИсходныеДанные!$J$2:$J$50000")),0)</f>
        <v>0</v>
      </c>
      <c r="L12" s="3">
        <f ca="1">IF($B12&lt;&gt;"",SUMIF(INDIRECT("ИсходныеДанные!$"&amp;$K$4&amp;"$2:$"&amp;$K$4&amp;"$50000"),$B12&amp;"#"&amp;L$6,INDIRECT("ИсходныеДанные!$J$2:$J$50000")),0)</f>
        <v>0</v>
      </c>
      <c r="M12" s="3">
        <f ca="1">IF($B12&lt;&gt;"",SUMIF(INDIRECT("ИсходныеДанные!$"&amp;$K$4&amp;"$2:$"&amp;$K$4&amp;"$50000"),$B12&amp;"#"&amp;M$6,INDIRECT("ИсходныеДанные!$J$2:$J$50000")),0)</f>
        <v>0</v>
      </c>
      <c r="N12" s="3">
        <f ca="1">IF($B12&lt;&gt;"",SUMIF(INDIRECT("ИсходныеДанные!$"&amp;$K$4&amp;"$2:$"&amp;$K$4&amp;"$50000"),$B12&amp;"#"&amp;N$6,INDIRECT("ИсходныеДанные!$J$2:$J$50000")),0)</f>
        <v>0</v>
      </c>
      <c r="O12" s="3">
        <f ca="1">IF($B12&lt;&gt;"",SUMIF(INDIRECT("ИсходныеДанные!$"&amp;$K$4&amp;"$2:$"&amp;$K$4&amp;"$50000"),$B12&amp;"#"&amp;O$6,INDIRECT("ИсходныеДанные!$J$2:$J$50000")),0)</f>
        <v>0</v>
      </c>
      <c r="P12" s="3">
        <f ca="1">IF($B12&lt;&gt;"",SUMIF(INDIRECT("ИсходныеДанные!$"&amp;$K$4&amp;"$2:$"&amp;$K$4&amp;"$50000"),$B12&amp;"#"&amp;P$6,INDIRECT("ИсходныеДанные!$J$2:$J$50000")),0)</f>
        <v>0</v>
      </c>
      <c r="Q12" s="3">
        <f ca="1">IF($B12&lt;&gt;"",SUMIF(INDIRECT("ИсходныеДанные!$"&amp;$K$4&amp;"$2:$"&amp;$K$4&amp;"$50000"),$B12&amp;"#"&amp;Q$6,INDIRECT("ИсходныеДанные!$J$2:$J$50000")),0)</f>
        <v>0</v>
      </c>
      <c r="R12" s="3">
        <f ca="1">IF($B12&lt;&gt;"",SUMIF(INDIRECT("ИсходныеДанные!$"&amp;$K$4&amp;"$2:$"&amp;$K$4&amp;"$50000"),$B12&amp;"#"&amp;R$6,INDIRECT("ИсходныеДанные!$J$2:$J$50000")),0)</f>
        <v>0</v>
      </c>
      <c r="S12" s="3">
        <f ca="1">IF($B12&lt;&gt;"",SUMIF(INDIRECT("ИсходныеДанные!$"&amp;$K$4&amp;"$2:$"&amp;$K$4&amp;"$50000"),$B12&amp;"#"&amp;S$6,INDIRECT("ИсходныеДанные!$J$2:$J$50000")),0)</f>
        <v>0</v>
      </c>
      <c r="T12" s="3">
        <f ca="1">IF($B12&lt;&gt;"",SUMIF(INDIRECT("ИсходныеДанные!$"&amp;$K$4&amp;"$2:$"&amp;$K$4&amp;"$50000"),$B12&amp;"#"&amp;T$6,INDIRECT("ИсходныеДанные!$J$2:$J$50000")),0)</f>
        <v>0</v>
      </c>
      <c r="U12" s="3">
        <f ca="1">IF($B12&lt;&gt;"",SUMIF(INDIRECT("ИсходныеДанные!$"&amp;$K$4&amp;"$2:$"&amp;$K$4&amp;"$50000"),$B12&amp;"#"&amp;U$6,INDIRECT("ИсходныеДанные!$J$2:$J$50000")),0)</f>
        <v>0</v>
      </c>
      <c r="V12" s="3">
        <f ca="1">IF($B12&lt;&gt;"",SUMIF(INDIRECT("ИсходныеДанные!$"&amp;$K$4&amp;"$2:$"&amp;$K$4&amp;"$50000"),$B12&amp;"#"&amp;V$6,INDIRECT("ИсходныеДанные!$J$2:$J$50000")),0)</f>
        <v>0</v>
      </c>
      <c r="W12" s="16" t="e">
        <f ca="1">SUM(K12:V12)/Пофамильно!$R$1</f>
        <v>#DIV/0!</v>
      </c>
    </row>
    <row r="13" spans="1:23" x14ac:dyDescent="0.25">
      <c r="A13" s="10" t="str">
        <f t="shared" ca="1" si="2"/>
        <v>delete</v>
      </c>
      <c r="B13" s="16" cm="1">
        <f t="array" aca="1" ref="B13" ca="1">INDIRECT("УникальныеСписки!D"&amp;ROW()-$L$4)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14"/>
      <c r="G13" s="81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84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84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84" t="str" cm="1">
        <f t="array" aca="1" ref="J13" ca="1">_xlfn.XLOOKUP($B13,INDIRECT(SUBSTITUTE("ИсходныеДанные!$где$2:$где$50000","где",$B$4)),INDIRECT(SUBSTITUTE("ИсходныеДанные!$что$2:$что$50000","что",J$4)),"",0,1)</f>
        <v/>
      </c>
      <c r="K13" s="3">
        <f ca="1">IF($B13&lt;&gt;"",SUMIF(INDIRECT("ИсходныеДанные!$"&amp;$K$4&amp;"$2:$"&amp;$K$4&amp;"$50000"),$B13&amp;"#"&amp;K$6,INDIRECT("ИсходныеДанные!$J$2:$J$50000")),0)</f>
        <v>0</v>
      </c>
      <c r="L13" s="3">
        <f ca="1">IF($B13&lt;&gt;"",SUMIF(INDIRECT("ИсходныеДанные!$"&amp;$K$4&amp;"$2:$"&amp;$K$4&amp;"$50000"),$B13&amp;"#"&amp;L$6,INDIRECT("ИсходныеДанные!$J$2:$J$50000")),0)</f>
        <v>0</v>
      </c>
      <c r="M13" s="3">
        <f ca="1">IF($B13&lt;&gt;"",SUMIF(INDIRECT("ИсходныеДанные!$"&amp;$K$4&amp;"$2:$"&amp;$K$4&amp;"$50000"),$B13&amp;"#"&amp;M$6,INDIRECT("ИсходныеДанные!$J$2:$J$50000")),0)</f>
        <v>0</v>
      </c>
      <c r="N13" s="3">
        <f ca="1">IF($B13&lt;&gt;"",SUMIF(INDIRECT("ИсходныеДанные!$"&amp;$K$4&amp;"$2:$"&amp;$K$4&amp;"$50000"),$B13&amp;"#"&amp;N$6,INDIRECT("ИсходныеДанные!$J$2:$J$50000")),0)</f>
        <v>0</v>
      </c>
      <c r="O13" s="3">
        <f ca="1">IF($B13&lt;&gt;"",SUMIF(INDIRECT("ИсходныеДанные!$"&amp;$K$4&amp;"$2:$"&amp;$K$4&amp;"$50000"),$B13&amp;"#"&amp;O$6,INDIRECT("ИсходныеДанные!$J$2:$J$50000")),0)</f>
        <v>0</v>
      </c>
      <c r="P13" s="3">
        <f ca="1">IF($B13&lt;&gt;"",SUMIF(INDIRECT("ИсходныеДанные!$"&amp;$K$4&amp;"$2:$"&amp;$K$4&amp;"$50000"),$B13&amp;"#"&amp;P$6,INDIRECT("ИсходныеДанные!$J$2:$J$50000")),0)</f>
        <v>0</v>
      </c>
      <c r="Q13" s="3">
        <f ca="1">IF($B13&lt;&gt;"",SUMIF(INDIRECT("ИсходныеДанные!$"&amp;$K$4&amp;"$2:$"&amp;$K$4&amp;"$50000"),$B13&amp;"#"&amp;Q$6,INDIRECT("ИсходныеДанные!$J$2:$J$50000")),0)</f>
        <v>0</v>
      </c>
      <c r="R13" s="3">
        <f ca="1">IF($B13&lt;&gt;"",SUMIF(INDIRECT("ИсходныеДанные!$"&amp;$K$4&amp;"$2:$"&amp;$K$4&amp;"$50000"),$B13&amp;"#"&amp;R$6,INDIRECT("ИсходныеДанные!$J$2:$J$50000")),0)</f>
        <v>0</v>
      </c>
      <c r="S13" s="3">
        <f ca="1">IF($B13&lt;&gt;"",SUMIF(INDIRECT("ИсходныеДанные!$"&amp;$K$4&amp;"$2:$"&amp;$K$4&amp;"$50000"),$B13&amp;"#"&amp;S$6,INDIRECT("ИсходныеДанные!$J$2:$J$50000")),0)</f>
        <v>0</v>
      </c>
      <c r="T13" s="3">
        <f ca="1">IF($B13&lt;&gt;"",SUMIF(INDIRECT("ИсходныеДанные!$"&amp;$K$4&amp;"$2:$"&amp;$K$4&amp;"$50000"),$B13&amp;"#"&amp;T$6,INDIRECT("ИсходныеДанные!$J$2:$J$50000")),0)</f>
        <v>0</v>
      </c>
      <c r="U13" s="3">
        <f ca="1">IF($B13&lt;&gt;"",SUMIF(INDIRECT("ИсходныеДанные!$"&amp;$K$4&amp;"$2:$"&amp;$K$4&amp;"$50000"),$B13&amp;"#"&amp;U$6,INDIRECT("ИсходныеДанные!$J$2:$J$50000")),0)</f>
        <v>0</v>
      </c>
      <c r="V13" s="3">
        <f ca="1">IF($B13&lt;&gt;"",SUMIF(INDIRECT("ИсходныеДанные!$"&amp;$K$4&amp;"$2:$"&amp;$K$4&amp;"$50000"),$B13&amp;"#"&amp;V$6,INDIRECT("ИсходныеДанные!$J$2:$J$50000")),0)</f>
        <v>0</v>
      </c>
      <c r="W13" s="16" t="e">
        <f ca="1">SUM(K13:V13)/Пофамильно!$R$1</f>
        <v>#DIV/0!</v>
      </c>
    </row>
    <row r="14" spans="1:23" x14ac:dyDescent="0.25">
      <c r="A14" s="10" t="str">
        <f t="shared" ca="1" si="2"/>
        <v>delete</v>
      </c>
      <c r="B14" s="16" cm="1">
        <f t="array" aca="1" ref="B14" ca="1">INDIRECT("УникальныеСписки!D"&amp;ROW()-$L$4)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14"/>
      <c r="G14" s="81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84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84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84" t="str" cm="1">
        <f t="array" aca="1" ref="J14" ca="1">_xlfn.XLOOKUP($B14,INDIRECT(SUBSTITUTE("ИсходныеДанные!$где$2:$где$50000","где",$B$4)),INDIRECT(SUBSTITUTE("ИсходныеДанные!$что$2:$что$50000","что",J$4)),"",0,1)</f>
        <v/>
      </c>
      <c r="K14" s="3">
        <f ca="1">IF($B14&lt;&gt;"",SUMIF(INDIRECT("ИсходныеДанные!$"&amp;$K$4&amp;"$2:$"&amp;$K$4&amp;"$50000"),$B14&amp;"#"&amp;K$6,INDIRECT("ИсходныеДанные!$J$2:$J$50000")),0)</f>
        <v>0</v>
      </c>
      <c r="L14" s="3">
        <f ca="1">IF($B14&lt;&gt;"",SUMIF(INDIRECT("ИсходныеДанные!$"&amp;$K$4&amp;"$2:$"&amp;$K$4&amp;"$50000"),$B14&amp;"#"&amp;L$6,INDIRECT("ИсходныеДанные!$J$2:$J$50000")),0)</f>
        <v>0</v>
      </c>
      <c r="M14" s="3">
        <f ca="1">IF($B14&lt;&gt;"",SUMIF(INDIRECT("ИсходныеДанные!$"&amp;$K$4&amp;"$2:$"&amp;$K$4&amp;"$50000"),$B14&amp;"#"&amp;M$6,INDIRECT("ИсходныеДанные!$J$2:$J$50000")),0)</f>
        <v>0</v>
      </c>
      <c r="N14" s="3">
        <f ca="1">IF($B14&lt;&gt;"",SUMIF(INDIRECT("ИсходныеДанные!$"&amp;$K$4&amp;"$2:$"&amp;$K$4&amp;"$50000"),$B14&amp;"#"&amp;N$6,INDIRECT("ИсходныеДанные!$J$2:$J$50000")),0)</f>
        <v>0</v>
      </c>
      <c r="O14" s="3">
        <f ca="1">IF($B14&lt;&gt;"",SUMIF(INDIRECT("ИсходныеДанные!$"&amp;$K$4&amp;"$2:$"&amp;$K$4&amp;"$50000"),$B14&amp;"#"&amp;O$6,INDIRECT("ИсходныеДанные!$J$2:$J$50000")),0)</f>
        <v>0</v>
      </c>
      <c r="P14" s="3">
        <f ca="1">IF($B14&lt;&gt;"",SUMIF(INDIRECT("ИсходныеДанные!$"&amp;$K$4&amp;"$2:$"&amp;$K$4&amp;"$50000"),$B14&amp;"#"&amp;P$6,INDIRECT("ИсходныеДанные!$J$2:$J$50000")),0)</f>
        <v>0</v>
      </c>
      <c r="Q14" s="3">
        <f ca="1">IF($B14&lt;&gt;"",SUMIF(INDIRECT("ИсходныеДанные!$"&amp;$K$4&amp;"$2:$"&amp;$K$4&amp;"$50000"),$B14&amp;"#"&amp;Q$6,INDIRECT("ИсходныеДанные!$J$2:$J$50000")),0)</f>
        <v>0</v>
      </c>
      <c r="R14" s="3">
        <f ca="1">IF($B14&lt;&gt;"",SUMIF(INDIRECT("ИсходныеДанные!$"&amp;$K$4&amp;"$2:$"&amp;$K$4&amp;"$50000"),$B14&amp;"#"&amp;R$6,INDIRECT("ИсходныеДанные!$J$2:$J$50000")),0)</f>
        <v>0</v>
      </c>
      <c r="S14" s="3">
        <f ca="1">IF($B14&lt;&gt;"",SUMIF(INDIRECT("ИсходныеДанные!$"&amp;$K$4&amp;"$2:$"&amp;$K$4&amp;"$50000"),$B14&amp;"#"&amp;S$6,INDIRECT("ИсходныеДанные!$J$2:$J$50000")),0)</f>
        <v>0</v>
      </c>
      <c r="T14" s="3">
        <f ca="1">IF($B14&lt;&gt;"",SUMIF(INDIRECT("ИсходныеДанные!$"&amp;$K$4&amp;"$2:$"&amp;$K$4&amp;"$50000"),$B14&amp;"#"&amp;T$6,INDIRECT("ИсходныеДанные!$J$2:$J$50000")),0)</f>
        <v>0</v>
      </c>
      <c r="U14" s="3">
        <f ca="1">IF($B14&lt;&gt;"",SUMIF(INDIRECT("ИсходныеДанные!$"&amp;$K$4&amp;"$2:$"&amp;$K$4&amp;"$50000"),$B14&amp;"#"&amp;U$6,INDIRECT("ИсходныеДанные!$J$2:$J$50000")),0)</f>
        <v>0</v>
      </c>
      <c r="V14" s="3">
        <f ca="1">IF($B14&lt;&gt;"",SUMIF(INDIRECT("ИсходныеДанные!$"&amp;$K$4&amp;"$2:$"&amp;$K$4&amp;"$50000"),$B14&amp;"#"&amp;V$6,INDIRECT("ИсходныеДанные!$J$2:$J$50000")),0)</f>
        <v>0</v>
      </c>
      <c r="W14" s="16" t="e">
        <f ca="1">SUM(K14:V14)/Пофамильно!$R$1</f>
        <v>#DIV/0!</v>
      </c>
    </row>
    <row r="15" spans="1:23" x14ac:dyDescent="0.25">
      <c r="A15" s="10" t="str">
        <f t="shared" ca="1" si="2"/>
        <v>delete</v>
      </c>
      <c r="B15" s="16" cm="1">
        <f t="array" aca="1" ref="B15" ca="1">INDIRECT("УникальныеСписки!D"&amp;ROW()-$L$4)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14"/>
      <c r="G15" s="81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84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84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84" t="str" cm="1">
        <f t="array" aca="1" ref="J15" ca="1">_xlfn.XLOOKUP($B15,INDIRECT(SUBSTITUTE("ИсходныеДанные!$где$2:$где$50000","где",$B$4)),INDIRECT(SUBSTITUTE("ИсходныеДанные!$что$2:$что$50000","что",J$4)),"",0,1)</f>
        <v/>
      </c>
      <c r="K15" s="3">
        <f ca="1">IF($B15&lt;&gt;"",SUMIF(INDIRECT("ИсходныеДанные!$"&amp;$K$4&amp;"$2:$"&amp;$K$4&amp;"$50000"),$B15&amp;"#"&amp;K$6,INDIRECT("ИсходныеДанные!$J$2:$J$50000")),0)</f>
        <v>0</v>
      </c>
      <c r="L15" s="3">
        <f ca="1">IF($B15&lt;&gt;"",SUMIF(INDIRECT("ИсходныеДанные!$"&amp;$K$4&amp;"$2:$"&amp;$K$4&amp;"$50000"),$B15&amp;"#"&amp;L$6,INDIRECT("ИсходныеДанные!$J$2:$J$50000")),0)</f>
        <v>0</v>
      </c>
      <c r="M15" s="3">
        <f ca="1">IF($B15&lt;&gt;"",SUMIF(INDIRECT("ИсходныеДанные!$"&amp;$K$4&amp;"$2:$"&amp;$K$4&amp;"$50000"),$B15&amp;"#"&amp;M$6,INDIRECT("ИсходныеДанные!$J$2:$J$50000")),0)</f>
        <v>0</v>
      </c>
      <c r="N15" s="3">
        <f ca="1">IF($B15&lt;&gt;"",SUMIF(INDIRECT("ИсходныеДанные!$"&amp;$K$4&amp;"$2:$"&amp;$K$4&amp;"$50000"),$B15&amp;"#"&amp;N$6,INDIRECT("ИсходныеДанные!$J$2:$J$50000")),0)</f>
        <v>0</v>
      </c>
      <c r="O15" s="3">
        <f ca="1">IF($B15&lt;&gt;"",SUMIF(INDIRECT("ИсходныеДанные!$"&amp;$K$4&amp;"$2:$"&amp;$K$4&amp;"$50000"),$B15&amp;"#"&amp;O$6,INDIRECT("ИсходныеДанные!$J$2:$J$50000")),0)</f>
        <v>0</v>
      </c>
      <c r="P15" s="3">
        <f ca="1">IF($B15&lt;&gt;"",SUMIF(INDIRECT("ИсходныеДанные!$"&amp;$K$4&amp;"$2:$"&amp;$K$4&amp;"$50000"),$B15&amp;"#"&amp;P$6,INDIRECT("ИсходныеДанные!$J$2:$J$50000")),0)</f>
        <v>0</v>
      </c>
      <c r="Q15" s="3">
        <f ca="1">IF($B15&lt;&gt;"",SUMIF(INDIRECT("ИсходныеДанные!$"&amp;$K$4&amp;"$2:$"&amp;$K$4&amp;"$50000"),$B15&amp;"#"&amp;Q$6,INDIRECT("ИсходныеДанные!$J$2:$J$50000")),0)</f>
        <v>0</v>
      </c>
      <c r="R15" s="3">
        <f ca="1">IF($B15&lt;&gt;"",SUMIF(INDIRECT("ИсходныеДанные!$"&amp;$K$4&amp;"$2:$"&amp;$K$4&amp;"$50000"),$B15&amp;"#"&amp;R$6,INDIRECT("ИсходныеДанные!$J$2:$J$50000")),0)</f>
        <v>0</v>
      </c>
      <c r="S15" s="3">
        <f ca="1">IF($B15&lt;&gt;"",SUMIF(INDIRECT("ИсходныеДанные!$"&amp;$K$4&amp;"$2:$"&amp;$K$4&amp;"$50000"),$B15&amp;"#"&amp;S$6,INDIRECT("ИсходныеДанные!$J$2:$J$50000")),0)</f>
        <v>0</v>
      </c>
      <c r="T15" s="3">
        <f ca="1">IF($B15&lt;&gt;"",SUMIF(INDIRECT("ИсходныеДанные!$"&amp;$K$4&amp;"$2:$"&amp;$K$4&amp;"$50000"),$B15&amp;"#"&amp;T$6,INDIRECT("ИсходныеДанные!$J$2:$J$50000")),0)</f>
        <v>0</v>
      </c>
      <c r="U15" s="3">
        <f ca="1">IF($B15&lt;&gt;"",SUMIF(INDIRECT("ИсходныеДанные!$"&amp;$K$4&amp;"$2:$"&amp;$K$4&amp;"$50000"),$B15&amp;"#"&amp;U$6,INDIRECT("ИсходныеДанные!$J$2:$J$50000")),0)</f>
        <v>0</v>
      </c>
      <c r="V15" s="3">
        <f ca="1">IF($B15&lt;&gt;"",SUMIF(INDIRECT("ИсходныеДанные!$"&amp;$K$4&amp;"$2:$"&amp;$K$4&amp;"$50000"),$B15&amp;"#"&amp;V$6,INDIRECT("ИсходныеДанные!$J$2:$J$50000")),0)</f>
        <v>0</v>
      </c>
      <c r="W15" s="16" t="e">
        <f ca="1">SUM(K15:V15)/Пофамильно!$R$1</f>
        <v>#DIV/0!</v>
      </c>
    </row>
    <row r="16" spans="1:23" x14ac:dyDescent="0.25">
      <c r="A16" s="10" t="str">
        <f t="shared" ca="1" si="2"/>
        <v>delete</v>
      </c>
      <c r="B16" s="16" cm="1">
        <f t="array" aca="1" ref="B16" ca="1">INDIRECT("УникальныеСписки!D"&amp;ROW()-$L$4)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14"/>
      <c r="G16" s="81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84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84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84" t="str" cm="1">
        <f t="array" aca="1" ref="J16" ca="1">_xlfn.XLOOKUP($B16,INDIRECT(SUBSTITUTE("ИсходныеДанные!$где$2:$где$50000","где",$B$4)),INDIRECT(SUBSTITUTE("ИсходныеДанные!$что$2:$что$50000","что",J$4)),"",0,1)</f>
        <v/>
      </c>
      <c r="K16" s="3">
        <f ca="1">IF($B16&lt;&gt;"",SUMIF(INDIRECT("ИсходныеДанные!$"&amp;$K$4&amp;"$2:$"&amp;$K$4&amp;"$50000"),$B16&amp;"#"&amp;K$6,INDIRECT("ИсходныеДанные!$J$2:$J$50000")),0)</f>
        <v>0</v>
      </c>
      <c r="L16" s="3">
        <f ca="1">IF($B16&lt;&gt;"",SUMIF(INDIRECT("ИсходныеДанные!$"&amp;$K$4&amp;"$2:$"&amp;$K$4&amp;"$50000"),$B16&amp;"#"&amp;L$6,INDIRECT("ИсходныеДанные!$J$2:$J$50000")),0)</f>
        <v>0</v>
      </c>
      <c r="M16" s="3">
        <f ca="1">IF($B16&lt;&gt;"",SUMIF(INDIRECT("ИсходныеДанные!$"&amp;$K$4&amp;"$2:$"&amp;$K$4&amp;"$50000"),$B16&amp;"#"&amp;M$6,INDIRECT("ИсходныеДанные!$J$2:$J$50000")),0)</f>
        <v>0</v>
      </c>
      <c r="N16" s="3">
        <f ca="1">IF($B16&lt;&gt;"",SUMIF(INDIRECT("ИсходныеДанные!$"&amp;$K$4&amp;"$2:$"&amp;$K$4&amp;"$50000"),$B16&amp;"#"&amp;N$6,INDIRECT("ИсходныеДанные!$J$2:$J$50000")),0)</f>
        <v>0</v>
      </c>
      <c r="O16" s="3">
        <f ca="1">IF($B16&lt;&gt;"",SUMIF(INDIRECT("ИсходныеДанные!$"&amp;$K$4&amp;"$2:$"&amp;$K$4&amp;"$50000"),$B16&amp;"#"&amp;O$6,INDIRECT("ИсходныеДанные!$J$2:$J$50000")),0)</f>
        <v>0</v>
      </c>
      <c r="P16" s="3">
        <f ca="1">IF($B16&lt;&gt;"",SUMIF(INDIRECT("ИсходныеДанные!$"&amp;$K$4&amp;"$2:$"&amp;$K$4&amp;"$50000"),$B16&amp;"#"&amp;P$6,INDIRECT("ИсходныеДанные!$J$2:$J$50000")),0)</f>
        <v>0</v>
      </c>
      <c r="Q16" s="3">
        <f ca="1">IF($B16&lt;&gt;"",SUMIF(INDIRECT("ИсходныеДанные!$"&amp;$K$4&amp;"$2:$"&amp;$K$4&amp;"$50000"),$B16&amp;"#"&amp;Q$6,INDIRECT("ИсходныеДанные!$J$2:$J$50000")),0)</f>
        <v>0</v>
      </c>
      <c r="R16" s="3">
        <f ca="1">IF($B16&lt;&gt;"",SUMIF(INDIRECT("ИсходныеДанные!$"&amp;$K$4&amp;"$2:$"&amp;$K$4&amp;"$50000"),$B16&amp;"#"&amp;R$6,INDIRECT("ИсходныеДанные!$J$2:$J$50000")),0)</f>
        <v>0</v>
      </c>
      <c r="S16" s="3">
        <f ca="1">IF($B16&lt;&gt;"",SUMIF(INDIRECT("ИсходныеДанные!$"&amp;$K$4&amp;"$2:$"&amp;$K$4&amp;"$50000"),$B16&amp;"#"&amp;S$6,INDIRECT("ИсходныеДанные!$J$2:$J$50000")),0)</f>
        <v>0</v>
      </c>
      <c r="T16" s="3">
        <f ca="1">IF($B16&lt;&gt;"",SUMIF(INDIRECT("ИсходныеДанные!$"&amp;$K$4&amp;"$2:$"&amp;$K$4&amp;"$50000"),$B16&amp;"#"&amp;T$6,INDIRECT("ИсходныеДанные!$J$2:$J$50000")),0)</f>
        <v>0</v>
      </c>
      <c r="U16" s="3">
        <f ca="1">IF($B16&lt;&gt;"",SUMIF(INDIRECT("ИсходныеДанные!$"&amp;$K$4&amp;"$2:$"&amp;$K$4&amp;"$50000"),$B16&amp;"#"&amp;U$6,INDIRECT("ИсходныеДанные!$J$2:$J$50000")),0)</f>
        <v>0</v>
      </c>
      <c r="V16" s="3">
        <f ca="1">IF($B16&lt;&gt;"",SUMIF(INDIRECT("ИсходныеДанные!$"&amp;$K$4&amp;"$2:$"&amp;$K$4&amp;"$50000"),$B16&amp;"#"&amp;V$6,INDIRECT("ИсходныеДанные!$J$2:$J$50000")),0)</f>
        <v>0</v>
      </c>
      <c r="W16" s="16" t="e">
        <f ca="1">SUM(K16:V16)/Пофамильно!$R$1</f>
        <v>#DIV/0!</v>
      </c>
    </row>
    <row r="17" spans="1:23" x14ac:dyDescent="0.25">
      <c r="A17" s="10" t="str">
        <f t="shared" ca="1" si="2"/>
        <v>delete</v>
      </c>
      <c r="B17" s="16" cm="1">
        <f t="array" aca="1" ref="B17" ca="1">INDIRECT("УникальныеСписки!D"&amp;ROW()-$L$4)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14"/>
      <c r="G17" s="81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84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84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84" t="str" cm="1">
        <f t="array" aca="1" ref="J17" ca="1">_xlfn.XLOOKUP($B17,INDIRECT(SUBSTITUTE("ИсходныеДанные!$где$2:$где$50000","где",$B$4)),INDIRECT(SUBSTITUTE("ИсходныеДанные!$что$2:$что$50000","что",J$4)),"",0,1)</f>
        <v/>
      </c>
      <c r="K17" s="3">
        <f ca="1">IF($B17&lt;&gt;"",SUMIF(INDIRECT("ИсходныеДанные!$"&amp;$K$4&amp;"$2:$"&amp;$K$4&amp;"$50000"),$B17&amp;"#"&amp;K$6,INDIRECT("ИсходныеДанные!$J$2:$J$50000")),0)</f>
        <v>0</v>
      </c>
      <c r="L17" s="3">
        <f ca="1">IF($B17&lt;&gt;"",SUMIF(INDIRECT("ИсходныеДанные!$"&amp;$K$4&amp;"$2:$"&amp;$K$4&amp;"$50000"),$B17&amp;"#"&amp;L$6,INDIRECT("ИсходныеДанные!$J$2:$J$50000")),0)</f>
        <v>0</v>
      </c>
      <c r="M17" s="3">
        <f ca="1">IF($B17&lt;&gt;"",SUMIF(INDIRECT("ИсходныеДанные!$"&amp;$K$4&amp;"$2:$"&amp;$K$4&amp;"$50000"),$B17&amp;"#"&amp;M$6,INDIRECT("ИсходныеДанные!$J$2:$J$50000")),0)</f>
        <v>0</v>
      </c>
      <c r="N17" s="3">
        <f ca="1">IF($B17&lt;&gt;"",SUMIF(INDIRECT("ИсходныеДанные!$"&amp;$K$4&amp;"$2:$"&amp;$K$4&amp;"$50000"),$B17&amp;"#"&amp;N$6,INDIRECT("ИсходныеДанные!$J$2:$J$50000")),0)</f>
        <v>0</v>
      </c>
      <c r="O17" s="3">
        <f ca="1">IF($B17&lt;&gt;"",SUMIF(INDIRECT("ИсходныеДанные!$"&amp;$K$4&amp;"$2:$"&amp;$K$4&amp;"$50000"),$B17&amp;"#"&amp;O$6,INDIRECT("ИсходныеДанные!$J$2:$J$50000")),0)</f>
        <v>0</v>
      </c>
      <c r="P17" s="3">
        <f ca="1">IF($B17&lt;&gt;"",SUMIF(INDIRECT("ИсходныеДанные!$"&amp;$K$4&amp;"$2:$"&amp;$K$4&amp;"$50000"),$B17&amp;"#"&amp;P$6,INDIRECT("ИсходныеДанные!$J$2:$J$50000")),0)</f>
        <v>0</v>
      </c>
      <c r="Q17" s="3">
        <f ca="1">IF($B17&lt;&gt;"",SUMIF(INDIRECT("ИсходныеДанные!$"&amp;$K$4&amp;"$2:$"&amp;$K$4&amp;"$50000"),$B17&amp;"#"&amp;Q$6,INDIRECT("ИсходныеДанные!$J$2:$J$50000")),0)</f>
        <v>0</v>
      </c>
      <c r="R17" s="3">
        <f ca="1">IF($B17&lt;&gt;"",SUMIF(INDIRECT("ИсходныеДанные!$"&amp;$K$4&amp;"$2:$"&amp;$K$4&amp;"$50000"),$B17&amp;"#"&amp;R$6,INDIRECT("ИсходныеДанные!$J$2:$J$50000")),0)</f>
        <v>0</v>
      </c>
      <c r="S17" s="3">
        <f ca="1">IF($B17&lt;&gt;"",SUMIF(INDIRECT("ИсходныеДанные!$"&amp;$K$4&amp;"$2:$"&amp;$K$4&amp;"$50000"),$B17&amp;"#"&amp;S$6,INDIRECT("ИсходныеДанные!$J$2:$J$50000")),0)</f>
        <v>0</v>
      </c>
      <c r="T17" s="3">
        <f ca="1">IF($B17&lt;&gt;"",SUMIF(INDIRECT("ИсходныеДанные!$"&amp;$K$4&amp;"$2:$"&amp;$K$4&amp;"$50000"),$B17&amp;"#"&amp;T$6,INDIRECT("ИсходныеДанные!$J$2:$J$50000")),0)</f>
        <v>0</v>
      </c>
      <c r="U17" s="3">
        <f ca="1">IF($B17&lt;&gt;"",SUMIF(INDIRECT("ИсходныеДанные!$"&amp;$K$4&amp;"$2:$"&amp;$K$4&amp;"$50000"),$B17&amp;"#"&amp;U$6,INDIRECT("ИсходныеДанные!$J$2:$J$50000")),0)</f>
        <v>0</v>
      </c>
      <c r="V17" s="3">
        <f ca="1">IF($B17&lt;&gt;"",SUMIF(INDIRECT("ИсходныеДанные!$"&amp;$K$4&amp;"$2:$"&amp;$K$4&amp;"$50000"),$B17&amp;"#"&amp;V$6,INDIRECT("ИсходныеДанные!$J$2:$J$50000")),0)</f>
        <v>0</v>
      </c>
      <c r="W17" s="16" t="e">
        <f ca="1">SUM(K17:V17)/Пофамильно!$R$1</f>
        <v>#DIV/0!</v>
      </c>
    </row>
    <row r="18" spans="1:23" x14ac:dyDescent="0.25">
      <c r="A18" s="10" t="str">
        <f t="shared" ca="1" si="2"/>
        <v>delete</v>
      </c>
      <c r="B18" s="16" cm="1">
        <f t="array" aca="1" ref="B18" ca="1">INDIRECT("УникальныеСписки!D"&amp;ROW()-$L$4)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14"/>
      <c r="G18" s="81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84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84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84" t="str" cm="1">
        <f t="array" aca="1" ref="J18" ca="1">_xlfn.XLOOKUP($B18,INDIRECT(SUBSTITUTE("ИсходныеДанные!$где$2:$где$50000","где",$B$4)),INDIRECT(SUBSTITUTE("ИсходныеДанные!$что$2:$что$50000","что",J$4)),"",0,1)</f>
        <v/>
      </c>
      <c r="K18" s="3">
        <f ca="1">IF($B18&lt;&gt;"",SUMIF(INDIRECT("ИсходныеДанные!$"&amp;$K$4&amp;"$2:$"&amp;$K$4&amp;"$50000"),$B18&amp;"#"&amp;K$6,INDIRECT("ИсходныеДанные!$J$2:$J$50000")),0)</f>
        <v>0</v>
      </c>
      <c r="L18" s="3">
        <f ca="1">IF($B18&lt;&gt;"",SUMIF(INDIRECT("ИсходныеДанные!$"&amp;$K$4&amp;"$2:$"&amp;$K$4&amp;"$50000"),$B18&amp;"#"&amp;L$6,INDIRECT("ИсходныеДанные!$J$2:$J$50000")),0)</f>
        <v>0</v>
      </c>
      <c r="M18" s="3">
        <f ca="1">IF($B18&lt;&gt;"",SUMIF(INDIRECT("ИсходныеДанные!$"&amp;$K$4&amp;"$2:$"&amp;$K$4&amp;"$50000"),$B18&amp;"#"&amp;M$6,INDIRECT("ИсходныеДанные!$J$2:$J$50000")),0)</f>
        <v>0</v>
      </c>
      <c r="N18" s="3">
        <f ca="1">IF($B18&lt;&gt;"",SUMIF(INDIRECT("ИсходныеДанные!$"&amp;$K$4&amp;"$2:$"&amp;$K$4&amp;"$50000"),$B18&amp;"#"&amp;N$6,INDIRECT("ИсходныеДанные!$J$2:$J$50000")),0)</f>
        <v>0</v>
      </c>
      <c r="O18" s="3">
        <f ca="1">IF($B18&lt;&gt;"",SUMIF(INDIRECT("ИсходныеДанные!$"&amp;$K$4&amp;"$2:$"&amp;$K$4&amp;"$50000"),$B18&amp;"#"&amp;O$6,INDIRECT("ИсходныеДанные!$J$2:$J$50000")),0)</f>
        <v>0</v>
      </c>
      <c r="P18" s="3">
        <f ca="1">IF($B18&lt;&gt;"",SUMIF(INDIRECT("ИсходныеДанные!$"&amp;$K$4&amp;"$2:$"&amp;$K$4&amp;"$50000"),$B18&amp;"#"&amp;P$6,INDIRECT("ИсходныеДанные!$J$2:$J$50000")),0)</f>
        <v>0</v>
      </c>
      <c r="Q18" s="3">
        <f ca="1">IF($B18&lt;&gt;"",SUMIF(INDIRECT("ИсходныеДанные!$"&amp;$K$4&amp;"$2:$"&amp;$K$4&amp;"$50000"),$B18&amp;"#"&amp;Q$6,INDIRECT("ИсходныеДанные!$J$2:$J$50000")),0)</f>
        <v>0</v>
      </c>
      <c r="R18" s="3">
        <f ca="1">IF($B18&lt;&gt;"",SUMIF(INDIRECT("ИсходныеДанные!$"&amp;$K$4&amp;"$2:$"&amp;$K$4&amp;"$50000"),$B18&amp;"#"&amp;R$6,INDIRECT("ИсходныеДанные!$J$2:$J$50000")),0)</f>
        <v>0</v>
      </c>
      <c r="S18" s="3">
        <f ca="1">IF($B18&lt;&gt;"",SUMIF(INDIRECT("ИсходныеДанные!$"&amp;$K$4&amp;"$2:$"&amp;$K$4&amp;"$50000"),$B18&amp;"#"&amp;S$6,INDIRECT("ИсходныеДанные!$J$2:$J$50000")),0)</f>
        <v>0</v>
      </c>
      <c r="T18" s="3">
        <f ca="1">IF($B18&lt;&gt;"",SUMIF(INDIRECT("ИсходныеДанные!$"&amp;$K$4&amp;"$2:$"&amp;$K$4&amp;"$50000"),$B18&amp;"#"&amp;T$6,INDIRECT("ИсходныеДанные!$J$2:$J$50000")),0)</f>
        <v>0</v>
      </c>
      <c r="U18" s="3">
        <f ca="1">IF($B18&lt;&gt;"",SUMIF(INDIRECT("ИсходныеДанные!$"&amp;$K$4&amp;"$2:$"&amp;$K$4&amp;"$50000"),$B18&amp;"#"&amp;U$6,INDIRECT("ИсходныеДанные!$J$2:$J$50000")),0)</f>
        <v>0</v>
      </c>
      <c r="V18" s="3">
        <f ca="1">IF($B18&lt;&gt;"",SUMIF(INDIRECT("ИсходныеДанные!$"&amp;$K$4&amp;"$2:$"&amp;$K$4&amp;"$50000"),$B18&amp;"#"&amp;V$6,INDIRECT("ИсходныеДанные!$J$2:$J$50000")),0)</f>
        <v>0</v>
      </c>
      <c r="W18" s="16" t="e">
        <f ca="1">SUM(K18:V18)/Пофамильно!$R$1</f>
        <v>#DIV/0!</v>
      </c>
    </row>
    <row r="19" spans="1:23" x14ac:dyDescent="0.25">
      <c r="A19" s="10" t="str">
        <f t="shared" ca="1" si="2"/>
        <v>delete</v>
      </c>
      <c r="B19" s="16" cm="1">
        <f t="array" aca="1" ref="B19" ca="1">INDIRECT("УникальныеСписки!D"&amp;ROW()-$L$4)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14"/>
      <c r="G19" s="81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84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84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84" t="str" cm="1">
        <f t="array" aca="1" ref="J19" ca="1">_xlfn.XLOOKUP($B19,INDIRECT(SUBSTITUTE("ИсходныеДанные!$где$2:$где$50000","где",$B$4)),INDIRECT(SUBSTITUTE("ИсходныеДанные!$что$2:$что$50000","что",J$4)),"",0,1)</f>
        <v/>
      </c>
      <c r="K19" s="3">
        <f ca="1">IF($B19&lt;&gt;"",SUMIF(INDIRECT("ИсходныеДанные!$"&amp;$K$4&amp;"$2:$"&amp;$K$4&amp;"$50000"),$B19&amp;"#"&amp;K$6,INDIRECT("ИсходныеДанные!$J$2:$J$50000")),0)</f>
        <v>0</v>
      </c>
      <c r="L19" s="3">
        <f ca="1">IF($B19&lt;&gt;"",SUMIF(INDIRECT("ИсходныеДанные!$"&amp;$K$4&amp;"$2:$"&amp;$K$4&amp;"$50000"),$B19&amp;"#"&amp;L$6,INDIRECT("ИсходныеДанные!$J$2:$J$50000")),0)</f>
        <v>0</v>
      </c>
      <c r="M19" s="3">
        <f ca="1">IF($B19&lt;&gt;"",SUMIF(INDIRECT("ИсходныеДанные!$"&amp;$K$4&amp;"$2:$"&amp;$K$4&amp;"$50000"),$B19&amp;"#"&amp;M$6,INDIRECT("ИсходныеДанные!$J$2:$J$50000")),0)</f>
        <v>0</v>
      </c>
      <c r="N19" s="3">
        <f ca="1">IF($B19&lt;&gt;"",SUMIF(INDIRECT("ИсходныеДанные!$"&amp;$K$4&amp;"$2:$"&amp;$K$4&amp;"$50000"),$B19&amp;"#"&amp;N$6,INDIRECT("ИсходныеДанные!$J$2:$J$50000")),0)</f>
        <v>0</v>
      </c>
      <c r="O19" s="3">
        <f ca="1">IF($B19&lt;&gt;"",SUMIF(INDIRECT("ИсходныеДанные!$"&amp;$K$4&amp;"$2:$"&amp;$K$4&amp;"$50000"),$B19&amp;"#"&amp;O$6,INDIRECT("ИсходныеДанные!$J$2:$J$50000")),0)</f>
        <v>0</v>
      </c>
      <c r="P19" s="3">
        <f ca="1">IF($B19&lt;&gt;"",SUMIF(INDIRECT("ИсходныеДанные!$"&amp;$K$4&amp;"$2:$"&amp;$K$4&amp;"$50000"),$B19&amp;"#"&amp;P$6,INDIRECT("ИсходныеДанные!$J$2:$J$50000")),0)</f>
        <v>0</v>
      </c>
      <c r="Q19" s="3">
        <f ca="1">IF($B19&lt;&gt;"",SUMIF(INDIRECT("ИсходныеДанные!$"&amp;$K$4&amp;"$2:$"&amp;$K$4&amp;"$50000"),$B19&amp;"#"&amp;Q$6,INDIRECT("ИсходныеДанные!$J$2:$J$50000")),0)</f>
        <v>0</v>
      </c>
      <c r="R19" s="3">
        <f ca="1">IF($B19&lt;&gt;"",SUMIF(INDIRECT("ИсходныеДанные!$"&amp;$K$4&amp;"$2:$"&amp;$K$4&amp;"$50000"),$B19&amp;"#"&amp;R$6,INDIRECT("ИсходныеДанные!$J$2:$J$50000")),0)</f>
        <v>0</v>
      </c>
      <c r="S19" s="3">
        <f ca="1">IF($B19&lt;&gt;"",SUMIF(INDIRECT("ИсходныеДанные!$"&amp;$K$4&amp;"$2:$"&amp;$K$4&amp;"$50000"),$B19&amp;"#"&amp;S$6,INDIRECT("ИсходныеДанные!$J$2:$J$50000")),0)</f>
        <v>0</v>
      </c>
      <c r="T19" s="3">
        <f ca="1">IF($B19&lt;&gt;"",SUMIF(INDIRECT("ИсходныеДанные!$"&amp;$K$4&amp;"$2:$"&amp;$K$4&amp;"$50000"),$B19&amp;"#"&amp;T$6,INDIRECT("ИсходныеДанные!$J$2:$J$50000")),0)</f>
        <v>0</v>
      </c>
      <c r="U19" s="3">
        <f ca="1">IF($B19&lt;&gt;"",SUMIF(INDIRECT("ИсходныеДанные!$"&amp;$K$4&amp;"$2:$"&amp;$K$4&amp;"$50000"),$B19&amp;"#"&amp;U$6,INDIRECT("ИсходныеДанные!$J$2:$J$50000")),0)</f>
        <v>0</v>
      </c>
      <c r="V19" s="3">
        <f ca="1">IF($B19&lt;&gt;"",SUMIF(INDIRECT("ИсходныеДанные!$"&amp;$K$4&amp;"$2:$"&amp;$K$4&amp;"$50000"),$B19&amp;"#"&amp;V$6,INDIRECT("ИсходныеДанные!$J$2:$J$50000")),0)</f>
        <v>0</v>
      </c>
      <c r="W19" s="16" t="e">
        <f ca="1">SUM(K19:V19)/Пофамильно!$R$1</f>
        <v>#DIV/0!</v>
      </c>
    </row>
    <row r="20" spans="1:23" x14ac:dyDescent="0.25">
      <c r="A20" s="10" t="str">
        <f t="shared" ca="1" si="2"/>
        <v>delete</v>
      </c>
      <c r="B20" s="16" cm="1">
        <f t="array" aca="1" ref="B20" ca="1">INDIRECT("УникальныеСписки!D"&amp;ROW()-$L$4)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14"/>
      <c r="G20" s="81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84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84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84" t="str" cm="1">
        <f t="array" aca="1" ref="J20" ca="1">_xlfn.XLOOKUP($B20,INDIRECT(SUBSTITUTE("ИсходныеДанные!$где$2:$где$50000","где",$B$4)),INDIRECT(SUBSTITUTE("ИсходныеДанные!$что$2:$что$50000","что",J$4)),"",0,1)</f>
        <v/>
      </c>
      <c r="K20" s="3">
        <f ca="1">IF($B20&lt;&gt;"",SUMIF(INDIRECT("ИсходныеДанные!$"&amp;$K$4&amp;"$2:$"&amp;$K$4&amp;"$50000"),$B20&amp;"#"&amp;K$6,INDIRECT("ИсходныеДанные!$J$2:$J$50000")),0)</f>
        <v>0</v>
      </c>
      <c r="L20" s="3">
        <f ca="1">IF($B20&lt;&gt;"",SUMIF(INDIRECT("ИсходныеДанные!$"&amp;$K$4&amp;"$2:$"&amp;$K$4&amp;"$50000"),$B20&amp;"#"&amp;L$6,INDIRECT("ИсходныеДанные!$J$2:$J$50000")),0)</f>
        <v>0</v>
      </c>
      <c r="M20" s="3">
        <f ca="1">IF($B20&lt;&gt;"",SUMIF(INDIRECT("ИсходныеДанные!$"&amp;$K$4&amp;"$2:$"&amp;$K$4&amp;"$50000"),$B20&amp;"#"&amp;M$6,INDIRECT("ИсходныеДанные!$J$2:$J$50000")),0)</f>
        <v>0</v>
      </c>
      <c r="N20" s="3">
        <f ca="1">IF($B20&lt;&gt;"",SUMIF(INDIRECT("ИсходныеДанные!$"&amp;$K$4&amp;"$2:$"&amp;$K$4&amp;"$50000"),$B20&amp;"#"&amp;N$6,INDIRECT("ИсходныеДанные!$J$2:$J$50000")),0)</f>
        <v>0</v>
      </c>
      <c r="O20" s="3">
        <f ca="1">IF($B20&lt;&gt;"",SUMIF(INDIRECT("ИсходныеДанные!$"&amp;$K$4&amp;"$2:$"&amp;$K$4&amp;"$50000"),$B20&amp;"#"&amp;O$6,INDIRECT("ИсходныеДанные!$J$2:$J$50000")),0)</f>
        <v>0</v>
      </c>
      <c r="P20" s="3">
        <f ca="1">IF($B20&lt;&gt;"",SUMIF(INDIRECT("ИсходныеДанные!$"&amp;$K$4&amp;"$2:$"&amp;$K$4&amp;"$50000"),$B20&amp;"#"&amp;P$6,INDIRECT("ИсходныеДанные!$J$2:$J$50000")),0)</f>
        <v>0</v>
      </c>
      <c r="Q20" s="3">
        <f ca="1">IF($B20&lt;&gt;"",SUMIF(INDIRECT("ИсходныеДанные!$"&amp;$K$4&amp;"$2:$"&amp;$K$4&amp;"$50000"),$B20&amp;"#"&amp;Q$6,INDIRECT("ИсходныеДанные!$J$2:$J$50000")),0)</f>
        <v>0</v>
      </c>
      <c r="R20" s="3">
        <f ca="1">IF($B20&lt;&gt;"",SUMIF(INDIRECT("ИсходныеДанные!$"&amp;$K$4&amp;"$2:$"&amp;$K$4&amp;"$50000"),$B20&amp;"#"&amp;R$6,INDIRECT("ИсходныеДанные!$J$2:$J$50000")),0)</f>
        <v>0</v>
      </c>
      <c r="S20" s="3">
        <f ca="1">IF($B20&lt;&gt;"",SUMIF(INDIRECT("ИсходныеДанные!$"&amp;$K$4&amp;"$2:$"&amp;$K$4&amp;"$50000"),$B20&amp;"#"&amp;S$6,INDIRECT("ИсходныеДанные!$J$2:$J$50000")),0)</f>
        <v>0</v>
      </c>
      <c r="T20" s="3">
        <f ca="1">IF($B20&lt;&gt;"",SUMIF(INDIRECT("ИсходныеДанные!$"&amp;$K$4&amp;"$2:$"&amp;$K$4&amp;"$50000"),$B20&amp;"#"&amp;T$6,INDIRECT("ИсходныеДанные!$J$2:$J$50000")),0)</f>
        <v>0</v>
      </c>
      <c r="U20" s="3">
        <f ca="1">IF($B20&lt;&gt;"",SUMIF(INDIRECT("ИсходныеДанные!$"&amp;$K$4&amp;"$2:$"&amp;$K$4&amp;"$50000"),$B20&amp;"#"&amp;U$6,INDIRECT("ИсходныеДанные!$J$2:$J$50000")),0)</f>
        <v>0</v>
      </c>
      <c r="V20" s="3">
        <f ca="1">IF($B20&lt;&gt;"",SUMIF(INDIRECT("ИсходныеДанные!$"&amp;$K$4&amp;"$2:$"&amp;$K$4&amp;"$50000"),$B20&amp;"#"&amp;V$6,INDIRECT("ИсходныеДанные!$J$2:$J$50000")),0)</f>
        <v>0</v>
      </c>
      <c r="W20" s="16" t="e">
        <f ca="1">SUM(K20:V20)/Пофамильно!$R$1</f>
        <v>#DIV/0!</v>
      </c>
    </row>
    <row r="21" spans="1:23" x14ac:dyDescent="0.25">
      <c r="A21" s="10" t="str">
        <f t="shared" ca="1" si="2"/>
        <v>delete</v>
      </c>
      <c r="B21" s="16" cm="1">
        <f t="array" aca="1" ref="B21" ca="1">INDIRECT("УникальныеСписки!D"&amp;ROW()-$L$4)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14"/>
      <c r="G21" s="81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84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84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84" t="str" cm="1">
        <f t="array" aca="1" ref="J21" ca="1">_xlfn.XLOOKUP($B21,INDIRECT(SUBSTITUTE("ИсходныеДанные!$где$2:$где$50000","где",$B$4)),INDIRECT(SUBSTITUTE("ИсходныеДанные!$что$2:$что$50000","что",J$4)),"",0,1)</f>
        <v/>
      </c>
      <c r="K21" s="3">
        <f ca="1">IF($B21&lt;&gt;"",SUMIF(INDIRECT("ИсходныеДанные!$"&amp;$K$4&amp;"$2:$"&amp;$K$4&amp;"$50000"),$B21&amp;"#"&amp;K$6,INDIRECT("ИсходныеДанные!$J$2:$J$50000")),0)</f>
        <v>0</v>
      </c>
      <c r="L21" s="3">
        <f ca="1">IF($B21&lt;&gt;"",SUMIF(INDIRECT("ИсходныеДанные!$"&amp;$K$4&amp;"$2:$"&amp;$K$4&amp;"$50000"),$B21&amp;"#"&amp;L$6,INDIRECT("ИсходныеДанные!$J$2:$J$50000")),0)</f>
        <v>0</v>
      </c>
      <c r="M21" s="3">
        <f ca="1">IF($B21&lt;&gt;"",SUMIF(INDIRECT("ИсходныеДанные!$"&amp;$K$4&amp;"$2:$"&amp;$K$4&amp;"$50000"),$B21&amp;"#"&amp;M$6,INDIRECT("ИсходныеДанные!$J$2:$J$50000")),0)</f>
        <v>0</v>
      </c>
      <c r="N21" s="3">
        <f ca="1">IF($B21&lt;&gt;"",SUMIF(INDIRECT("ИсходныеДанные!$"&amp;$K$4&amp;"$2:$"&amp;$K$4&amp;"$50000"),$B21&amp;"#"&amp;N$6,INDIRECT("ИсходныеДанные!$J$2:$J$50000")),0)</f>
        <v>0</v>
      </c>
      <c r="O21" s="3">
        <f ca="1">IF($B21&lt;&gt;"",SUMIF(INDIRECT("ИсходныеДанные!$"&amp;$K$4&amp;"$2:$"&amp;$K$4&amp;"$50000"),$B21&amp;"#"&amp;O$6,INDIRECT("ИсходныеДанные!$J$2:$J$50000")),0)</f>
        <v>0</v>
      </c>
      <c r="P21" s="3">
        <f ca="1">IF($B21&lt;&gt;"",SUMIF(INDIRECT("ИсходныеДанные!$"&amp;$K$4&amp;"$2:$"&amp;$K$4&amp;"$50000"),$B21&amp;"#"&amp;P$6,INDIRECT("ИсходныеДанные!$J$2:$J$50000")),0)</f>
        <v>0</v>
      </c>
      <c r="Q21" s="3">
        <f ca="1">IF($B21&lt;&gt;"",SUMIF(INDIRECT("ИсходныеДанные!$"&amp;$K$4&amp;"$2:$"&amp;$K$4&amp;"$50000"),$B21&amp;"#"&amp;Q$6,INDIRECT("ИсходныеДанные!$J$2:$J$50000")),0)</f>
        <v>0</v>
      </c>
      <c r="R21" s="3">
        <f ca="1">IF($B21&lt;&gt;"",SUMIF(INDIRECT("ИсходныеДанные!$"&amp;$K$4&amp;"$2:$"&amp;$K$4&amp;"$50000"),$B21&amp;"#"&amp;R$6,INDIRECT("ИсходныеДанные!$J$2:$J$50000")),0)</f>
        <v>0</v>
      </c>
      <c r="S21" s="3">
        <f ca="1">IF($B21&lt;&gt;"",SUMIF(INDIRECT("ИсходныеДанные!$"&amp;$K$4&amp;"$2:$"&amp;$K$4&amp;"$50000"),$B21&amp;"#"&amp;S$6,INDIRECT("ИсходныеДанные!$J$2:$J$50000")),0)</f>
        <v>0</v>
      </c>
      <c r="T21" s="3">
        <f ca="1">IF($B21&lt;&gt;"",SUMIF(INDIRECT("ИсходныеДанные!$"&amp;$K$4&amp;"$2:$"&amp;$K$4&amp;"$50000"),$B21&amp;"#"&amp;T$6,INDIRECT("ИсходныеДанные!$J$2:$J$50000")),0)</f>
        <v>0</v>
      </c>
      <c r="U21" s="3">
        <f ca="1">IF($B21&lt;&gt;"",SUMIF(INDIRECT("ИсходныеДанные!$"&amp;$K$4&amp;"$2:$"&amp;$K$4&amp;"$50000"),$B21&amp;"#"&amp;U$6,INDIRECT("ИсходныеДанные!$J$2:$J$50000")),0)</f>
        <v>0</v>
      </c>
      <c r="V21" s="3">
        <f ca="1">IF($B21&lt;&gt;"",SUMIF(INDIRECT("ИсходныеДанные!$"&amp;$K$4&amp;"$2:$"&amp;$K$4&amp;"$50000"),$B21&amp;"#"&amp;V$6,INDIRECT("ИсходныеДанные!$J$2:$J$50000")),0)</f>
        <v>0</v>
      </c>
      <c r="W21" s="16" t="e">
        <f ca="1">SUM(K21:V21)/Пофамильно!$R$1</f>
        <v>#DIV/0!</v>
      </c>
    </row>
    <row r="22" spans="1:23" x14ac:dyDescent="0.25">
      <c r="A22" s="10" t="str">
        <f t="shared" ca="1" si="2"/>
        <v>delete</v>
      </c>
      <c r="B22" s="16" cm="1">
        <f t="array" aca="1" ref="B22" ca="1">INDIRECT("УникальныеСписки!D"&amp;ROW()-$L$4)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14"/>
      <c r="G22" s="81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84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84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84" t="str" cm="1">
        <f t="array" aca="1" ref="J22" ca="1">_xlfn.XLOOKUP($B22,INDIRECT(SUBSTITUTE("ИсходныеДанные!$где$2:$где$50000","где",$B$4)),INDIRECT(SUBSTITUTE("ИсходныеДанные!$что$2:$что$50000","что",J$4)),"",0,1)</f>
        <v/>
      </c>
      <c r="K22" s="3">
        <f ca="1">IF($B22&lt;&gt;"",SUMIF(INDIRECT("ИсходныеДанные!$"&amp;$K$4&amp;"$2:$"&amp;$K$4&amp;"$50000"),$B22&amp;"#"&amp;K$6,INDIRECT("ИсходныеДанные!$J$2:$J$50000")),0)</f>
        <v>0</v>
      </c>
      <c r="L22" s="3">
        <f ca="1">IF($B22&lt;&gt;"",SUMIF(INDIRECT("ИсходныеДанные!$"&amp;$K$4&amp;"$2:$"&amp;$K$4&amp;"$50000"),$B22&amp;"#"&amp;L$6,INDIRECT("ИсходныеДанные!$J$2:$J$50000")),0)</f>
        <v>0</v>
      </c>
      <c r="M22" s="3">
        <f ca="1">IF($B22&lt;&gt;"",SUMIF(INDIRECT("ИсходныеДанные!$"&amp;$K$4&amp;"$2:$"&amp;$K$4&amp;"$50000"),$B22&amp;"#"&amp;M$6,INDIRECT("ИсходныеДанные!$J$2:$J$50000")),0)</f>
        <v>0</v>
      </c>
      <c r="N22" s="3">
        <f ca="1">IF($B22&lt;&gt;"",SUMIF(INDIRECT("ИсходныеДанные!$"&amp;$K$4&amp;"$2:$"&amp;$K$4&amp;"$50000"),$B22&amp;"#"&amp;N$6,INDIRECT("ИсходныеДанные!$J$2:$J$50000")),0)</f>
        <v>0</v>
      </c>
      <c r="O22" s="3">
        <f ca="1">IF($B22&lt;&gt;"",SUMIF(INDIRECT("ИсходныеДанные!$"&amp;$K$4&amp;"$2:$"&amp;$K$4&amp;"$50000"),$B22&amp;"#"&amp;O$6,INDIRECT("ИсходныеДанные!$J$2:$J$50000")),0)</f>
        <v>0</v>
      </c>
      <c r="P22" s="3">
        <f ca="1">IF($B22&lt;&gt;"",SUMIF(INDIRECT("ИсходныеДанные!$"&amp;$K$4&amp;"$2:$"&amp;$K$4&amp;"$50000"),$B22&amp;"#"&amp;P$6,INDIRECT("ИсходныеДанные!$J$2:$J$50000")),0)</f>
        <v>0</v>
      </c>
      <c r="Q22" s="3">
        <f ca="1">IF($B22&lt;&gt;"",SUMIF(INDIRECT("ИсходныеДанные!$"&amp;$K$4&amp;"$2:$"&amp;$K$4&amp;"$50000"),$B22&amp;"#"&amp;Q$6,INDIRECT("ИсходныеДанные!$J$2:$J$50000")),0)</f>
        <v>0</v>
      </c>
      <c r="R22" s="3">
        <f ca="1">IF($B22&lt;&gt;"",SUMIF(INDIRECT("ИсходныеДанные!$"&amp;$K$4&amp;"$2:$"&amp;$K$4&amp;"$50000"),$B22&amp;"#"&amp;R$6,INDIRECT("ИсходныеДанные!$J$2:$J$50000")),0)</f>
        <v>0</v>
      </c>
      <c r="S22" s="3">
        <f ca="1">IF($B22&lt;&gt;"",SUMIF(INDIRECT("ИсходныеДанные!$"&amp;$K$4&amp;"$2:$"&amp;$K$4&amp;"$50000"),$B22&amp;"#"&amp;S$6,INDIRECT("ИсходныеДанные!$J$2:$J$50000")),0)</f>
        <v>0</v>
      </c>
      <c r="T22" s="3">
        <f ca="1">IF($B22&lt;&gt;"",SUMIF(INDIRECT("ИсходныеДанные!$"&amp;$K$4&amp;"$2:$"&amp;$K$4&amp;"$50000"),$B22&amp;"#"&amp;T$6,INDIRECT("ИсходныеДанные!$J$2:$J$50000")),0)</f>
        <v>0</v>
      </c>
      <c r="U22" s="3">
        <f ca="1">IF($B22&lt;&gt;"",SUMIF(INDIRECT("ИсходныеДанные!$"&amp;$K$4&amp;"$2:$"&amp;$K$4&amp;"$50000"),$B22&amp;"#"&amp;U$6,INDIRECT("ИсходныеДанные!$J$2:$J$50000")),0)</f>
        <v>0</v>
      </c>
      <c r="V22" s="3">
        <f ca="1">IF($B22&lt;&gt;"",SUMIF(INDIRECT("ИсходныеДанные!$"&amp;$K$4&amp;"$2:$"&amp;$K$4&amp;"$50000"),$B22&amp;"#"&amp;V$6,INDIRECT("ИсходныеДанные!$J$2:$J$50000")),0)</f>
        <v>0</v>
      </c>
      <c r="W22" s="16" t="e">
        <f ca="1">SUM(K22:V22)/Пофамильно!$R$1</f>
        <v>#DIV/0!</v>
      </c>
    </row>
    <row r="23" spans="1:23" x14ac:dyDescent="0.25">
      <c r="A23" s="10" t="str">
        <f t="shared" ca="1" si="2"/>
        <v>delete</v>
      </c>
      <c r="B23" s="16" cm="1">
        <f t="array" aca="1" ref="B23" ca="1">INDIRECT("УникальныеСписки!D"&amp;ROW()-$L$4)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14"/>
      <c r="G23" s="81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84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84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84" t="str" cm="1">
        <f t="array" aca="1" ref="J23" ca="1">_xlfn.XLOOKUP($B23,INDIRECT(SUBSTITUTE("ИсходныеДанные!$где$2:$где$50000","где",$B$4)),INDIRECT(SUBSTITUTE("ИсходныеДанные!$что$2:$что$50000","что",J$4)),"",0,1)</f>
        <v/>
      </c>
      <c r="K23" s="3">
        <f ca="1">IF($B23&lt;&gt;"",SUMIF(INDIRECT("ИсходныеДанные!$"&amp;$K$4&amp;"$2:$"&amp;$K$4&amp;"$50000"),$B23&amp;"#"&amp;K$6,INDIRECT("ИсходныеДанные!$J$2:$J$50000")),0)</f>
        <v>0</v>
      </c>
      <c r="L23" s="3">
        <f ca="1">IF($B23&lt;&gt;"",SUMIF(INDIRECT("ИсходныеДанные!$"&amp;$K$4&amp;"$2:$"&amp;$K$4&amp;"$50000"),$B23&amp;"#"&amp;L$6,INDIRECT("ИсходныеДанные!$J$2:$J$50000")),0)</f>
        <v>0</v>
      </c>
      <c r="M23" s="3">
        <f ca="1">IF($B23&lt;&gt;"",SUMIF(INDIRECT("ИсходныеДанные!$"&amp;$K$4&amp;"$2:$"&amp;$K$4&amp;"$50000"),$B23&amp;"#"&amp;M$6,INDIRECT("ИсходныеДанные!$J$2:$J$50000")),0)</f>
        <v>0</v>
      </c>
      <c r="N23" s="3">
        <f ca="1">IF($B23&lt;&gt;"",SUMIF(INDIRECT("ИсходныеДанные!$"&amp;$K$4&amp;"$2:$"&amp;$K$4&amp;"$50000"),$B23&amp;"#"&amp;N$6,INDIRECT("ИсходныеДанные!$J$2:$J$50000")),0)</f>
        <v>0</v>
      </c>
      <c r="O23" s="3">
        <f ca="1">IF($B23&lt;&gt;"",SUMIF(INDIRECT("ИсходныеДанные!$"&amp;$K$4&amp;"$2:$"&amp;$K$4&amp;"$50000"),$B23&amp;"#"&amp;O$6,INDIRECT("ИсходныеДанные!$J$2:$J$50000")),0)</f>
        <v>0</v>
      </c>
      <c r="P23" s="3">
        <f ca="1">IF($B23&lt;&gt;"",SUMIF(INDIRECT("ИсходныеДанные!$"&amp;$K$4&amp;"$2:$"&amp;$K$4&amp;"$50000"),$B23&amp;"#"&amp;P$6,INDIRECT("ИсходныеДанные!$J$2:$J$50000")),0)</f>
        <v>0</v>
      </c>
      <c r="Q23" s="3">
        <f ca="1">IF($B23&lt;&gt;"",SUMIF(INDIRECT("ИсходныеДанные!$"&amp;$K$4&amp;"$2:$"&amp;$K$4&amp;"$50000"),$B23&amp;"#"&amp;Q$6,INDIRECT("ИсходныеДанные!$J$2:$J$50000")),0)</f>
        <v>0</v>
      </c>
      <c r="R23" s="3">
        <f ca="1">IF($B23&lt;&gt;"",SUMIF(INDIRECT("ИсходныеДанные!$"&amp;$K$4&amp;"$2:$"&amp;$K$4&amp;"$50000"),$B23&amp;"#"&amp;R$6,INDIRECT("ИсходныеДанные!$J$2:$J$50000")),0)</f>
        <v>0</v>
      </c>
      <c r="S23" s="3">
        <f ca="1">IF($B23&lt;&gt;"",SUMIF(INDIRECT("ИсходныеДанные!$"&amp;$K$4&amp;"$2:$"&amp;$K$4&amp;"$50000"),$B23&amp;"#"&amp;S$6,INDIRECT("ИсходныеДанные!$J$2:$J$50000")),0)</f>
        <v>0</v>
      </c>
      <c r="T23" s="3">
        <f ca="1">IF($B23&lt;&gt;"",SUMIF(INDIRECT("ИсходныеДанные!$"&amp;$K$4&amp;"$2:$"&amp;$K$4&amp;"$50000"),$B23&amp;"#"&amp;T$6,INDIRECT("ИсходныеДанные!$J$2:$J$50000")),0)</f>
        <v>0</v>
      </c>
      <c r="U23" s="3">
        <f ca="1">IF($B23&lt;&gt;"",SUMIF(INDIRECT("ИсходныеДанные!$"&amp;$K$4&amp;"$2:$"&amp;$K$4&amp;"$50000"),$B23&amp;"#"&amp;U$6,INDIRECT("ИсходныеДанные!$J$2:$J$50000")),0)</f>
        <v>0</v>
      </c>
      <c r="V23" s="3">
        <f ca="1">IF($B23&lt;&gt;"",SUMIF(INDIRECT("ИсходныеДанные!$"&amp;$K$4&amp;"$2:$"&amp;$K$4&amp;"$50000"),$B23&amp;"#"&amp;V$6,INDIRECT("ИсходныеДанные!$J$2:$J$50000")),0)</f>
        <v>0</v>
      </c>
      <c r="W23" s="16" t="e">
        <f ca="1">SUM(K23:V23)/Пофамильно!$R$1</f>
        <v>#DIV/0!</v>
      </c>
    </row>
    <row r="24" spans="1:23" x14ac:dyDescent="0.25">
      <c r="A24" s="10" t="str">
        <f t="shared" ca="1" si="2"/>
        <v>delete</v>
      </c>
      <c r="B24" s="16" cm="1">
        <f t="array" aca="1" ref="B24" ca="1">INDIRECT("УникальныеСписки!D"&amp;ROW()-$L$4)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14"/>
      <c r="G24" s="81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84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84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84" t="str" cm="1">
        <f t="array" aca="1" ref="J24" ca="1">_xlfn.XLOOKUP($B24,INDIRECT(SUBSTITUTE("ИсходныеДанные!$где$2:$где$50000","где",$B$4)),INDIRECT(SUBSTITUTE("ИсходныеДанные!$что$2:$что$50000","что",J$4)),"",0,1)</f>
        <v/>
      </c>
      <c r="K24" s="3">
        <f ca="1">IF($B24&lt;&gt;"",SUMIF(INDIRECT("ИсходныеДанные!$"&amp;$K$4&amp;"$2:$"&amp;$K$4&amp;"$50000"),$B24&amp;"#"&amp;K$6,INDIRECT("ИсходныеДанные!$J$2:$J$50000")),0)</f>
        <v>0</v>
      </c>
      <c r="L24" s="3">
        <f ca="1">IF($B24&lt;&gt;"",SUMIF(INDIRECT("ИсходныеДанные!$"&amp;$K$4&amp;"$2:$"&amp;$K$4&amp;"$50000"),$B24&amp;"#"&amp;L$6,INDIRECT("ИсходныеДанные!$J$2:$J$50000")),0)</f>
        <v>0</v>
      </c>
      <c r="M24" s="3">
        <f ca="1">IF($B24&lt;&gt;"",SUMIF(INDIRECT("ИсходныеДанные!$"&amp;$K$4&amp;"$2:$"&amp;$K$4&amp;"$50000"),$B24&amp;"#"&amp;M$6,INDIRECT("ИсходныеДанные!$J$2:$J$50000")),0)</f>
        <v>0</v>
      </c>
      <c r="N24" s="3">
        <f ca="1">IF($B24&lt;&gt;"",SUMIF(INDIRECT("ИсходныеДанные!$"&amp;$K$4&amp;"$2:$"&amp;$K$4&amp;"$50000"),$B24&amp;"#"&amp;N$6,INDIRECT("ИсходныеДанные!$J$2:$J$50000")),0)</f>
        <v>0</v>
      </c>
      <c r="O24" s="3">
        <f ca="1">IF($B24&lt;&gt;"",SUMIF(INDIRECT("ИсходныеДанные!$"&amp;$K$4&amp;"$2:$"&amp;$K$4&amp;"$50000"),$B24&amp;"#"&amp;O$6,INDIRECT("ИсходныеДанные!$J$2:$J$50000")),0)</f>
        <v>0</v>
      </c>
      <c r="P24" s="3">
        <f ca="1">IF($B24&lt;&gt;"",SUMIF(INDIRECT("ИсходныеДанные!$"&amp;$K$4&amp;"$2:$"&amp;$K$4&amp;"$50000"),$B24&amp;"#"&amp;P$6,INDIRECT("ИсходныеДанные!$J$2:$J$50000")),0)</f>
        <v>0</v>
      </c>
      <c r="Q24" s="3">
        <f ca="1">IF($B24&lt;&gt;"",SUMIF(INDIRECT("ИсходныеДанные!$"&amp;$K$4&amp;"$2:$"&amp;$K$4&amp;"$50000"),$B24&amp;"#"&amp;Q$6,INDIRECT("ИсходныеДанные!$J$2:$J$50000")),0)</f>
        <v>0</v>
      </c>
      <c r="R24" s="3">
        <f ca="1">IF($B24&lt;&gt;"",SUMIF(INDIRECT("ИсходныеДанные!$"&amp;$K$4&amp;"$2:$"&amp;$K$4&amp;"$50000"),$B24&amp;"#"&amp;R$6,INDIRECT("ИсходныеДанные!$J$2:$J$50000")),0)</f>
        <v>0</v>
      </c>
      <c r="S24" s="3">
        <f ca="1">IF($B24&lt;&gt;"",SUMIF(INDIRECT("ИсходныеДанные!$"&amp;$K$4&amp;"$2:$"&amp;$K$4&amp;"$50000"),$B24&amp;"#"&amp;S$6,INDIRECT("ИсходныеДанные!$J$2:$J$50000")),0)</f>
        <v>0</v>
      </c>
      <c r="T24" s="3">
        <f ca="1">IF($B24&lt;&gt;"",SUMIF(INDIRECT("ИсходныеДанные!$"&amp;$K$4&amp;"$2:$"&amp;$K$4&amp;"$50000"),$B24&amp;"#"&amp;T$6,INDIRECT("ИсходныеДанные!$J$2:$J$50000")),0)</f>
        <v>0</v>
      </c>
      <c r="U24" s="3">
        <f ca="1">IF($B24&lt;&gt;"",SUMIF(INDIRECT("ИсходныеДанные!$"&amp;$K$4&amp;"$2:$"&amp;$K$4&amp;"$50000"),$B24&amp;"#"&amp;U$6,INDIRECT("ИсходныеДанные!$J$2:$J$50000")),0)</f>
        <v>0</v>
      </c>
      <c r="V24" s="3">
        <f ca="1">IF($B24&lt;&gt;"",SUMIF(INDIRECT("ИсходныеДанные!$"&amp;$K$4&amp;"$2:$"&amp;$K$4&amp;"$50000"),$B24&amp;"#"&amp;V$6,INDIRECT("ИсходныеДанные!$J$2:$J$50000")),0)</f>
        <v>0</v>
      </c>
      <c r="W24" s="16" t="e">
        <f ca="1">SUM(K24:V24)/Пофамильно!$R$1</f>
        <v>#DIV/0!</v>
      </c>
    </row>
    <row r="25" spans="1:23" x14ac:dyDescent="0.25">
      <c r="A25" s="10" t="str">
        <f t="shared" ca="1" si="2"/>
        <v>delete</v>
      </c>
      <c r="B25" s="16" cm="1">
        <f t="array" aca="1" ref="B25" ca="1">INDIRECT("УникальныеСписки!D"&amp;ROW()-$L$4)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14"/>
      <c r="G25" s="81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84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84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84" t="str" cm="1">
        <f t="array" aca="1" ref="J25" ca="1">_xlfn.XLOOKUP($B25,INDIRECT(SUBSTITUTE("ИсходныеДанные!$где$2:$где$50000","где",$B$4)),INDIRECT(SUBSTITUTE("ИсходныеДанные!$что$2:$что$50000","что",J$4)),"",0,1)</f>
        <v/>
      </c>
      <c r="K25" s="3">
        <f ca="1">IF($B25&lt;&gt;"",SUMIF(INDIRECT("ИсходныеДанные!$"&amp;$K$4&amp;"$2:$"&amp;$K$4&amp;"$50000"),$B25&amp;"#"&amp;K$6,INDIRECT("ИсходныеДанные!$J$2:$J$50000")),0)</f>
        <v>0</v>
      </c>
      <c r="L25" s="3">
        <f ca="1">IF($B25&lt;&gt;"",SUMIF(INDIRECT("ИсходныеДанные!$"&amp;$K$4&amp;"$2:$"&amp;$K$4&amp;"$50000"),$B25&amp;"#"&amp;L$6,INDIRECT("ИсходныеДанные!$J$2:$J$50000")),0)</f>
        <v>0</v>
      </c>
      <c r="M25" s="3">
        <f ca="1">IF($B25&lt;&gt;"",SUMIF(INDIRECT("ИсходныеДанные!$"&amp;$K$4&amp;"$2:$"&amp;$K$4&amp;"$50000"),$B25&amp;"#"&amp;M$6,INDIRECT("ИсходныеДанные!$J$2:$J$50000")),0)</f>
        <v>0</v>
      </c>
      <c r="N25" s="3">
        <f ca="1">IF($B25&lt;&gt;"",SUMIF(INDIRECT("ИсходныеДанные!$"&amp;$K$4&amp;"$2:$"&amp;$K$4&amp;"$50000"),$B25&amp;"#"&amp;N$6,INDIRECT("ИсходныеДанные!$J$2:$J$50000")),0)</f>
        <v>0</v>
      </c>
      <c r="O25" s="3">
        <f ca="1">IF($B25&lt;&gt;"",SUMIF(INDIRECT("ИсходныеДанные!$"&amp;$K$4&amp;"$2:$"&amp;$K$4&amp;"$50000"),$B25&amp;"#"&amp;O$6,INDIRECT("ИсходныеДанные!$J$2:$J$50000")),0)</f>
        <v>0</v>
      </c>
      <c r="P25" s="3">
        <f ca="1">IF($B25&lt;&gt;"",SUMIF(INDIRECT("ИсходныеДанные!$"&amp;$K$4&amp;"$2:$"&amp;$K$4&amp;"$50000"),$B25&amp;"#"&amp;P$6,INDIRECT("ИсходныеДанные!$J$2:$J$50000")),0)</f>
        <v>0</v>
      </c>
      <c r="Q25" s="3">
        <f ca="1">IF($B25&lt;&gt;"",SUMIF(INDIRECT("ИсходныеДанные!$"&amp;$K$4&amp;"$2:$"&amp;$K$4&amp;"$50000"),$B25&amp;"#"&amp;Q$6,INDIRECT("ИсходныеДанные!$J$2:$J$50000")),0)</f>
        <v>0</v>
      </c>
      <c r="R25" s="3">
        <f ca="1">IF($B25&lt;&gt;"",SUMIF(INDIRECT("ИсходныеДанные!$"&amp;$K$4&amp;"$2:$"&amp;$K$4&amp;"$50000"),$B25&amp;"#"&amp;R$6,INDIRECT("ИсходныеДанные!$J$2:$J$50000")),0)</f>
        <v>0</v>
      </c>
      <c r="S25" s="3">
        <f ca="1">IF($B25&lt;&gt;"",SUMIF(INDIRECT("ИсходныеДанные!$"&amp;$K$4&amp;"$2:$"&amp;$K$4&amp;"$50000"),$B25&amp;"#"&amp;S$6,INDIRECT("ИсходныеДанные!$J$2:$J$50000")),0)</f>
        <v>0</v>
      </c>
      <c r="T25" s="3">
        <f ca="1">IF($B25&lt;&gt;"",SUMIF(INDIRECT("ИсходныеДанные!$"&amp;$K$4&amp;"$2:$"&amp;$K$4&amp;"$50000"),$B25&amp;"#"&amp;T$6,INDIRECT("ИсходныеДанные!$J$2:$J$50000")),0)</f>
        <v>0</v>
      </c>
      <c r="U25" s="3">
        <f ca="1">IF($B25&lt;&gt;"",SUMIF(INDIRECT("ИсходныеДанные!$"&amp;$K$4&amp;"$2:$"&amp;$K$4&amp;"$50000"),$B25&amp;"#"&amp;U$6,INDIRECT("ИсходныеДанные!$J$2:$J$50000")),0)</f>
        <v>0</v>
      </c>
      <c r="V25" s="3">
        <f ca="1">IF($B25&lt;&gt;"",SUMIF(INDIRECT("ИсходныеДанные!$"&amp;$K$4&amp;"$2:$"&amp;$K$4&amp;"$50000"),$B25&amp;"#"&amp;V$6,INDIRECT("ИсходныеДанные!$J$2:$J$50000")),0)</f>
        <v>0</v>
      </c>
      <c r="W25" s="16" t="e">
        <f ca="1">SUM(K25:V25)/Пофамильно!$R$1</f>
        <v>#DIV/0!</v>
      </c>
    </row>
    <row r="26" spans="1:23" x14ac:dyDescent="0.25">
      <c r="A26" s="10" t="str">
        <f t="shared" ca="1" si="2"/>
        <v>delete</v>
      </c>
      <c r="B26" s="16" cm="1">
        <f t="array" aca="1" ref="B26" ca="1">INDIRECT("УникальныеСписки!D"&amp;ROW()-$L$4)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14"/>
      <c r="G26" s="81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84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84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84" t="str" cm="1">
        <f t="array" aca="1" ref="J26" ca="1">_xlfn.XLOOKUP($B26,INDIRECT(SUBSTITUTE("ИсходныеДанные!$где$2:$где$50000","где",$B$4)),INDIRECT(SUBSTITUTE("ИсходныеДанные!$что$2:$что$50000","что",J$4)),"",0,1)</f>
        <v/>
      </c>
      <c r="K26" s="3">
        <f ca="1">IF($B26&lt;&gt;"",SUMIF(INDIRECT("ИсходныеДанные!$"&amp;$K$4&amp;"$2:$"&amp;$K$4&amp;"$50000"),$B26&amp;"#"&amp;K$6,INDIRECT("ИсходныеДанные!$J$2:$J$50000")),0)</f>
        <v>0</v>
      </c>
      <c r="L26" s="3">
        <f ca="1">IF($B26&lt;&gt;"",SUMIF(INDIRECT("ИсходныеДанные!$"&amp;$K$4&amp;"$2:$"&amp;$K$4&amp;"$50000"),$B26&amp;"#"&amp;L$6,INDIRECT("ИсходныеДанные!$J$2:$J$50000")),0)</f>
        <v>0</v>
      </c>
      <c r="M26" s="3">
        <f ca="1">IF($B26&lt;&gt;"",SUMIF(INDIRECT("ИсходныеДанные!$"&amp;$K$4&amp;"$2:$"&amp;$K$4&amp;"$50000"),$B26&amp;"#"&amp;M$6,INDIRECT("ИсходныеДанные!$J$2:$J$50000")),0)</f>
        <v>0</v>
      </c>
      <c r="N26" s="3">
        <f ca="1">IF($B26&lt;&gt;"",SUMIF(INDIRECT("ИсходныеДанные!$"&amp;$K$4&amp;"$2:$"&amp;$K$4&amp;"$50000"),$B26&amp;"#"&amp;N$6,INDIRECT("ИсходныеДанные!$J$2:$J$50000")),0)</f>
        <v>0</v>
      </c>
      <c r="O26" s="3">
        <f ca="1">IF($B26&lt;&gt;"",SUMIF(INDIRECT("ИсходныеДанные!$"&amp;$K$4&amp;"$2:$"&amp;$K$4&amp;"$50000"),$B26&amp;"#"&amp;O$6,INDIRECT("ИсходныеДанные!$J$2:$J$50000")),0)</f>
        <v>0</v>
      </c>
      <c r="P26" s="3">
        <f ca="1">IF($B26&lt;&gt;"",SUMIF(INDIRECT("ИсходныеДанные!$"&amp;$K$4&amp;"$2:$"&amp;$K$4&amp;"$50000"),$B26&amp;"#"&amp;P$6,INDIRECT("ИсходныеДанные!$J$2:$J$50000")),0)</f>
        <v>0</v>
      </c>
      <c r="Q26" s="3">
        <f ca="1">IF($B26&lt;&gt;"",SUMIF(INDIRECT("ИсходныеДанные!$"&amp;$K$4&amp;"$2:$"&amp;$K$4&amp;"$50000"),$B26&amp;"#"&amp;Q$6,INDIRECT("ИсходныеДанные!$J$2:$J$50000")),0)</f>
        <v>0</v>
      </c>
      <c r="R26" s="3">
        <f ca="1">IF($B26&lt;&gt;"",SUMIF(INDIRECT("ИсходныеДанные!$"&amp;$K$4&amp;"$2:$"&amp;$K$4&amp;"$50000"),$B26&amp;"#"&amp;R$6,INDIRECT("ИсходныеДанные!$J$2:$J$50000")),0)</f>
        <v>0</v>
      </c>
      <c r="S26" s="3">
        <f ca="1">IF($B26&lt;&gt;"",SUMIF(INDIRECT("ИсходныеДанные!$"&amp;$K$4&amp;"$2:$"&amp;$K$4&amp;"$50000"),$B26&amp;"#"&amp;S$6,INDIRECT("ИсходныеДанные!$J$2:$J$50000")),0)</f>
        <v>0</v>
      </c>
      <c r="T26" s="3">
        <f ca="1">IF($B26&lt;&gt;"",SUMIF(INDIRECT("ИсходныеДанные!$"&amp;$K$4&amp;"$2:$"&amp;$K$4&amp;"$50000"),$B26&amp;"#"&amp;T$6,INDIRECT("ИсходныеДанные!$J$2:$J$50000")),0)</f>
        <v>0</v>
      </c>
      <c r="U26" s="3">
        <f ca="1">IF($B26&lt;&gt;"",SUMIF(INDIRECT("ИсходныеДанные!$"&amp;$K$4&amp;"$2:$"&amp;$K$4&amp;"$50000"),$B26&amp;"#"&amp;U$6,INDIRECT("ИсходныеДанные!$J$2:$J$50000")),0)</f>
        <v>0</v>
      </c>
      <c r="V26" s="3">
        <f ca="1">IF($B26&lt;&gt;"",SUMIF(INDIRECT("ИсходныеДанные!$"&amp;$K$4&amp;"$2:$"&amp;$K$4&amp;"$50000"),$B26&amp;"#"&amp;V$6,INDIRECT("ИсходныеДанные!$J$2:$J$50000")),0)</f>
        <v>0</v>
      </c>
      <c r="W26" s="16" t="e">
        <f ca="1">SUM(K26:V26)/Пофамильно!$R$1</f>
        <v>#DIV/0!</v>
      </c>
    </row>
    <row r="27" spans="1:23" x14ac:dyDescent="0.25">
      <c r="A27" s="10" t="str">
        <f t="shared" ca="1" si="2"/>
        <v>delete</v>
      </c>
      <c r="B27" s="16" cm="1">
        <f t="array" aca="1" ref="B27" ca="1">INDIRECT("УникальныеСписки!D"&amp;ROW()-$L$4)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14"/>
      <c r="G27" s="81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84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84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84" t="str" cm="1">
        <f t="array" aca="1" ref="J27" ca="1">_xlfn.XLOOKUP($B27,INDIRECT(SUBSTITUTE("ИсходныеДанные!$где$2:$где$50000","где",$B$4)),INDIRECT(SUBSTITUTE("ИсходныеДанные!$что$2:$что$50000","что",J$4)),"",0,1)</f>
        <v/>
      </c>
      <c r="K27" s="3">
        <f ca="1">IF($B27&lt;&gt;"",SUMIF(INDIRECT("ИсходныеДанные!$"&amp;$K$4&amp;"$2:$"&amp;$K$4&amp;"$50000"),$B27&amp;"#"&amp;K$6,INDIRECT("ИсходныеДанные!$J$2:$J$50000")),0)</f>
        <v>0</v>
      </c>
      <c r="L27" s="3">
        <f ca="1">IF($B27&lt;&gt;"",SUMIF(INDIRECT("ИсходныеДанные!$"&amp;$K$4&amp;"$2:$"&amp;$K$4&amp;"$50000"),$B27&amp;"#"&amp;L$6,INDIRECT("ИсходныеДанные!$J$2:$J$50000")),0)</f>
        <v>0</v>
      </c>
      <c r="M27" s="3">
        <f ca="1">IF($B27&lt;&gt;"",SUMIF(INDIRECT("ИсходныеДанные!$"&amp;$K$4&amp;"$2:$"&amp;$K$4&amp;"$50000"),$B27&amp;"#"&amp;M$6,INDIRECT("ИсходныеДанные!$J$2:$J$50000")),0)</f>
        <v>0</v>
      </c>
      <c r="N27" s="3">
        <f ca="1">IF($B27&lt;&gt;"",SUMIF(INDIRECT("ИсходныеДанные!$"&amp;$K$4&amp;"$2:$"&amp;$K$4&amp;"$50000"),$B27&amp;"#"&amp;N$6,INDIRECT("ИсходныеДанные!$J$2:$J$50000")),0)</f>
        <v>0</v>
      </c>
      <c r="O27" s="3">
        <f ca="1">IF($B27&lt;&gt;"",SUMIF(INDIRECT("ИсходныеДанные!$"&amp;$K$4&amp;"$2:$"&amp;$K$4&amp;"$50000"),$B27&amp;"#"&amp;O$6,INDIRECT("ИсходныеДанные!$J$2:$J$50000")),0)</f>
        <v>0</v>
      </c>
      <c r="P27" s="3">
        <f ca="1">IF($B27&lt;&gt;"",SUMIF(INDIRECT("ИсходныеДанные!$"&amp;$K$4&amp;"$2:$"&amp;$K$4&amp;"$50000"),$B27&amp;"#"&amp;P$6,INDIRECT("ИсходныеДанные!$J$2:$J$50000")),0)</f>
        <v>0</v>
      </c>
      <c r="Q27" s="3">
        <f ca="1">IF($B27&lt;&gt;"",SUMIF(INDIRECT("ИсходныеДанные!$"&amp;$K$4&amp;"$2:$"&amp;$K$4&amp;"$50000"),$B27&amp;"#"&amp;Q$6,INDIRECT("ИсходныеДанные!$J$2:$J$50000")),0)</f>
        <v>0</v>
      </c>
      <c r="R27" s="3">
        <f ca="1">IF($B27&lt;&gt;"",SUMIF(INDIRECT("ИсходныеДанные!$"&amp;$K$4&amp;"$2:$"&amp;$K$4&amp;"$50000"),$B27&amp;"#"&amp;R$6,INDIRECT("ИсходныеДанные!$J$2:$J$50000")),0)</f>
        <v>0</v>
      </c>
      <c r="S27" s="3">
        <f ca="1">IF($B27&lt;&gt;"",SUMIF(INDIRECT("ИсходныеДанные!$"&amp;$K$4&amp;"$2:$"&amp;$K$4&amp;"$50000"),$B27&amp;"#"&amp;S$6,INDIRECT("ИсходныеДанные!$J$2:$J$50000")),0)</f>
        <v>0</v>
      </c>
      <c r="T27" s="3">
        <f ca="1">IF($B27&lt;&gt;"",SUMIF(INDIRECT("ИсходныеДанные!$"&amp;$K$4&amp;"$2:$"&amp;$K$4&amp;"$50000"),$B27&amp;"#"&amp;T$6,INDIRECT("ИсходныеДанные!$J$2:$J$50000")),0)</f>
        <v>0</v>
      </c>
      <c r="U27" s="3">
        <f ca="1">IF($B27&lt;&gt;"",SUMIF(INDIRECT("ИсходныеДанные!$"&amp;$K$4&amp;"$2:$"&amp;$K$4&amp;"$50000"),$B27&amp;"#"&amp;U$6,INDIRECT("ИсходныеДанные!$J$2:$J$50000")),0)</f>
        <v>0</v>
      </c>
      <c r="V27" s="3">
        <f ca="1">IF($B27&lt;&gt;"",SUMIF(INDIRECT("ИсходныеДанные!$"&amp;$K$4&amp;"$2:$"&amp;$K$4&amp;"$50000"),$B27&amp;"#"&amp;V$6,INDIRECT("ИсходныеДанные!$J$2:$J$50000")),0)</f>
        <v>0</v>
      </c>
      <c r="W27" s="16" t="e">
        <f ca="1">SUM(K27:V27)/Пофамильно!$R$1</f>
        <v>#DIV/0!</v>
      </c>
    </row>
    <row r="28" spans="1:23" x14ac:dyDescent="0.25">
      <c r="A28" s="10" t="str">
        <f t="shared" ca="1" si="2"/>
        <v>delete</v>
      </c>
      <c r="B28" s="16" cm="1">
        <f t="array" aca="1" ref="B28" ca="1">INDIRECT("УникальныеСписки!D"&amp;ROW()-$L$4)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14"/>
      <c r="G28" s="81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84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84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84" t="str" cm="1">
        <f t="array" aca="1" ref="J28" ca="1">_xlfn.XLOOKUP($B28,INDIRECT(SUBSTITUTE("ИсходныеДанные!$где$2:$где$50000","где",$B$4)),INDIRECT(SUBSTITUTE("ИсходныеДанные!$что$2:$что$50000","что",J$4)),"",0,1)</f>
        <v/>
      </c>
      <c r="K28" s="3">
        <f ca="1">IF($B28&lt;&gt;"",SUMIF(INDIRECT("ИсходныеДанные!$"&amp;$K$4&amp;"$2:$"&amp;$K$4&amp;"$50000"),$B28&amp;"#"&amp;K$6,INDIRECT("ИсходныеДанные!$J$2:$J$50000")),0)</f>
        <v>0</v>
      </c>
      <c r="L28" s="3">
        <f ca="1">IF($B28&lt;&gt;"",SUMIF(INDIRECT("ИсходныеДанные!$"&amp;$K$4&amp;"$2:$"&amp;$K$4&amp;"$50000"),$B28&amp;"#"&amp;L$6,INDIRECT("ИсходныеДанные!$J$2:$J$50000")),0)</f>
        <v>0</v>
      </c>
      <c r="M28" s="3">
        <f ca="1">IF($B28&lt;&gt;"",SUMIF(INDIRECT("ИсходныеДанные!$"&amp;$K$4&amp;"$2:$"&amp;$K$4&amp;"$50000"),$B28&amp;"#"&amp;M$6,INDIRECT("ИсходныеДанные!$J$2:$J$50000")),0)</f>
        <v>0</v>
      </c>
      <c r="N28" s="3">
        <f ca="1">IF($B28&lt;&gt;"",SUMIF(INDIRECT("ИсходныеДанные!$"&amp;$K$4&amp;"$2:$"&amp;$K$4&amp;"$50000"),$B28&amp;"#"&amp;N$6,INDIRECT("ИсходныеДанные!$J$2:$J$50000")),0)</f>
        <v>0</v>
      </c>
      <c r="O28" s="3">
        <f ca="1">IF($B28&lt;&gt;"",SUMIF(INDIRECT("ИсходныеДанные!$"&amp;$K$4&amp;"$2:$"&amp;$K$4&amp;"$50000"),$B28&amp;"#"&amp;O$6,INDIRECT("ИсходныеДанные!$J$2:$J$50000")),0)</f>
        <v>0</v>
      </c>
      <c r="P28" s="3">
        <f ca="1">IF($B28&lt;&gt;"",SUMIF(INDIRECT("ИсходныеДанные!$"&amp;$K$4&amp;"$2:$"&amp;$K$4&amp;"$50000"),$B28&amp;"#"&amp;P$6,INDIRECT("ИсходныеДанные!$J$2:$J$50000")),0)</f>
        <v>0</v>
      </c>
      <c r="Q28" s="3">
        <f ca="1">IF($B28&lt;&gt;"",SUMIF(INDIRECT("ИсходныеДанные!$"&amp;$K$4&amp;"$2:$"&amp;$K$4&amp;"$50000"),$B28&amp;"#"&amp;Q$6,INDIRECT("ИсходныеДанные!$J$2:$J$50000")),0)</f>
        <v>0</v>
      </c>
      <c r="R28" s="3">
        <f ca="1">IF($B28&lt;&gt;"",SUMIF(INDIRECT("ИсходныеДанные!$"&amp;$K$4&amp;"$2:$"&amp;$K$4&amp;"$50000"),$B28&amp;"#"&amp;R$6,INDIRECT("ИсходныеДанные!$J$2:$J$50000")),0)</f>
        <v>0</v>
      </c>
      <c r="S28" s="3">
        <f ca="1">IF($B28&lt;&gt;"",SUMIF(INDIRECT("ИсходныеДанные!$"&amp;$K$4&amp;"$2:$"&amp;$K$4&amp;"$50000"),$B28&amp;"#"&amp;S$6,INDIRECT("ИсходныеДанные!$J$2:$J$50000")),0)</f>
        <v>0</v>
      </c>
      <c r="T28" s="3">
        <f ca="1">IF($B28&lt;&gt;"",SUMIF(INDIRECT("ИсходныеДанные!$"&amp;$K$4&amp;"$2:$"&amp;$K$4&amp;"$50000"),$B28&amp;"#"&amp;T$6,INDIRECT("ИсходныеДанные!$J$2:$J$50000")),0)</f>
        <v>0</v>
      </c>
      <c r="U28" s="3">
        <f ca="1">IF($B28&lt;&gt;"",SUMIF(INDIRECT("ИсходныеДанные!$"&amp;$K$4&amp;"$2:$"&amp;$K$4&amp;"$50000"),$B28&amp;"#"&amp;U$6,INDIRECT("ИсходныеДанные!$J$2:$J$50000")),0)</f>
        <v>0</v>
      </c>
      <c r="V28" s="3">
        <f ca="1">IF($B28&lt;&gt;"",SUMIF(INDIRECT("ИсходныеДанные!$"&amp;$K$4&amp;"$2:$"&amp;$K$4&amp;"$50000"),$B28&amp;"#"&amp;V$6,INDIRECT("ИсходныеДанные!$J$2:$J$50000")),0)</f>
        <v>0</v>
      </c>
      <c r="W28" s="16" t="e">
        <f ca="1">SUM(K28:V28)/Пофамильно!$R$1</f>
        <v>#DIV/0!</v>
      </c>
    </row>
    <row r="29" spans="1:23" x14ac:dyDescent="0.25">
      <c r="A29" s="10" t="str">
        <f t="shared" ca="1" si="2"/>
        <v>delete</v>
      </c>
      <c r="B29" s="16" cm="1">
        <f t="array" aca="1" ref="B29" ca="1">INDIRECT("УникальныеСписки!D"&amp;ROW()-$L$4)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14"/>
      <c r="G29" s="81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84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84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84" t="str" cm="1">
        <f t="array" aca="1" ref="J29" ca="1">_xlfn.XLOOKUP($B29,INDIRECT(SUBSTITUTE("ИсходныеДанные!$где$2:$где$50000","где",$B$4)),INDIRECT(SUBSTITUTE("ИсходныеДанные!$что$2:$что$50000","что",J$4)),"",0,1)</f>
        <v/>
      </c>
      <c r="K29" s="3">
        <f ca="1">IF($B29&lt;&gt;"",SUMIF(INDIRECT("ИсходныеДанные!$"&amp;$K$4&amp;"$2:$"&amp;$K$4&amp;"$50000"),$B29&amp;"#"&amp;K$6,INDIRECT("ИсходныеДанные!$J$2:$J$50000")),0)</f>
        <v>0</v>
      </c>
      <c r="L29" s="3">
        <f ca="1">IF($B29&lt;&gt;"",SUMIF(INDIRECT("ИсходныеДанные!$"&amp;$K$4&amp;"$2:$"&amp;$K$4&amp;"$50000"),$B29&amp;"#"&amp;L$6,INDIRECT("ИсходныеДанные!$J$2:$J$50000")),0)</f>
        <v>0</v>
      </c>
      <c r="M29" s="3">
        <f ca="1">IF($B29&lt;&gt;"",SUMIF(INDIRECT("ИсходныеДанные!$"&amp;$K$4&amp;"$2:$"&amp;$K$4&amp;"$50000"),$B29&amp;"#"&amp;M$6,INDIRECT("ИсходныеДанные!$J$2:$J$50000")),0)</f>
        <v>0</v>
      </c>
      <c r="N29" s="3">
        <f ca="1">IF($B29&lt;&gt;"",SUMIF(INDIRECT("ИсходныеДанные!$"&amp;$K$4&amp;"$2:$"&amp;$K$4&amp;"$50000"),$B29&amp;"#"&amp;N$6,INDIRECT("ИсходныеДанные!$J$2:$J$50000")),0)</f>
        <v>0</v>
      </c>
      <c r="O29" s="3">
        <f ca="1">IF($B29&lt;&gt;"",SUMIF(INDIRECT("ИсходныеДанные!$"&amp;$K$4&amp;"$2:$"&amp;$K$4&amp;"$50000"),$B29&amp;"#"&amp;O$6,INDIRECT("ИсходныеДанные!$J$2:$J$50000")),0)</f>
        <v>0</v>
      </c>
      <c r="P29" s="3">
        <f ca="1">IF($B29&lt;&gt;"",SUMIF(INDIRECT("ИсходныеДанные!$"&amp;$K$4&amp;"$2:$"&amp;$K$4&amp;"$50000"),$B29&amp;"#"&amp;P$6,INDIRECT("ИсходныеДанные!$J$2:$J$50000")),0)</f>
        <v>0</v>
      </c>
      <c r="Q29" s="3">
        <f ca="1">IF($B29&lt;&gt;"",SUMIF(INDIRECT("ИсходныеДанные!$"&amp;$K$4&amp;"$2:$"&amp;$K$4&amp;"$50000"),$B29&amp;"#"&amp;Q$6,INDIRECT("ИсходныеДанные!$J$2:$J$50000")),0)</f>
        <v>0</v>
      </c>
      <c r="R29" s="3">
        <f ca="1">IF($B29&lt;&gt;"",SUMIF(INDIRECT("ИсходныеДанные!$"&amp;$K$4&amp;"$2:$"&amp;$K$4&amp;"$50000"),$B29&amp;"#"&amp;R$6,INDIRECT("ИсходныеДанные!$J$2:$J$50000")),0)</f>
        <v>0</v>
      </c>
      <c r="S29" s="3">
        <f ca="1">IF($B29&lt;&gt;"",SUMIF(INDIRECT("ИсходныеДанные!$"&amp;$K$4&amp;"$2:$"&amp;$K$4&amp;"$50000"),$B29&amp;"#"&amp;S$6,INDIRECT("ИсходныеДанные!$J$2:$J$50000")),0)</f>
        <v>0</v>
      </c>
      <c r="T29" s="3">
        <f ca="1">IF($B29&lt;&gt;"",SUMIF(INDIRECT("ИсходныеДанные!$"&amp;$K$4&amp;"$2:$"&amp;$K$4&amp;"$50000"),$B29&amp;"#"&amp;T$6,INDIRECT("ИсходныеДанные!$J$2:$J$50000")),0)</f>
        <v>0</v>
      </c>
      <c r="U29" s="3">
        <f ca="1">IF($B29&lt;&gt;"",SUMIF(INDIRECT("ИсходныеДанные!$"&amp;$K$4&amp;"$2:$"&amp;$K$4&amp;"$50000"),$B29&amp;"#"&amp;U$6,INDIRECT("ИсходныеДанные!$J$2:$J$50000")),0)</f>
        <v>0</v>
      </c>
      <c r="V29" s="3">
        <f ca="1">IF($B29&lt;&gt;"",SUMIF(INDIRECT("ИсходныеДанные!$"&amp;$K$4&amp;"$2:$"&amp;$K$4&amp;"$50000"),$B29&amp;"#"&amp;V$6,INDIRECT("ИсходныеДанные!$J$2:$J$50000")),0)</f>
        <v>0</v>
      </c>
      <c r="W29" s="16" t="e">
        <f ca="1">SUM(K29:V29)/Пофамильно!$R$1</f>
        <v>#DIV/0!</v>
      </c>
    </row>
    <row r="30" spans="1:23" x14ac:dyDescent="0.25">
      <c r="A30" s="10" t="str">
        <f t="shared" ca="1" si="2"/>
        <v>delete</v>
      </c>
      <c r="B30" s="16" cm="1">
        <f t="array" aca="1" ref="B30" ca="1">INDIRECT("УникальныеСписки!D"&amp;ROW()-$L$4)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14"/>
      <c r="G30" s="81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84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84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84" t="str" cm="1">
        <f t="array" aca="1" ref="J30" ca="1">_xlfn.XLOOKUP($B30,INDIRECT(SUBSTITUTE("ИсходныеДанные!$где$2:$где$50000","где",$B$4)),INDIRECT(SUBSTITUTE("ИсходныеДанные!$что$2:$что$50000","что",J$4)),"",0,1)</f>
        <v/>
      </c>
      <c r="K30" s="3">
        <f ca="1">IF($B30&lt;&gt;"",SUMIF(INDIRECT("ИсходныеДанные!$"&amp;$K$4&amp;"$2:$"&amp;$K$4&amp;"$50000"),$B30&amp;"#"&amp;K$6,INDIRECT("ИсходныеДанные!$J$2:$J$50000")),0)</f>
        <v>0</v>
      </c>
      <c r="L30" s="3">
        <f ca="1">IF($B30&lt;&gt;"",SUMIF(INDIRECT("ИсходныеДанные!$"&amp;$K$4&amp;"$2:$"&amp;$K$4&amp;"$50000"),$B30&amp;"#"&amp;L$6,INDIRECT("ИсходныеДанные!$J$2:$J$50000")),0)</f>
        <v>0</v>
      </c>
      <c r="M30" s="3">
        <f ca="1">IF($B30&lt;&gt;"",SUMIF(INDIRECT("ИсходныеДанные!$"&amp;$K$4&amp;"$2:$"&amp;$K$4&amp;"$50000"),$B30&amp;"#"&amp;M$6,INDIRECT("ИсходныеДанные!$J$2:$J$50000")),0)</f>
        <v>0</v>
      </c>
      <c r="N30" s="3">
        <f ca="1">IF($B30&lt;&gt;"",SUMIF(INDIRECT("ИсходныеДанные!$"&amp;$K$4&amp;"$2:$"&amp;$K$4&amp;"$50000"),$B30&amp;"#"&amp;N$6,INDIRECT("ИсходныеДанные!$J$2:$J$50000")),0)</f>
        <v>0</v>
      </c>
      <c r="O30" s="3">
        <f ca="1">IF($B30&lt;&gt;"",SUMIF(INDIRECT("ИсходныеДанные!$"&amp;$K$4&amp;"$2:$"&amp;$K$4&amp;"$50000"),$B30&amp;"#"&amp;O$6,INDIRECT("ИсходныеДанные!$J$2:$J$50000")),0)</f>
        <v>0</v>
      </c>
      <c r="P30" s="3">
        <f ca="1">IF($B30&lt;&gt;"",SUMIF(INDIRECT("ИсходныеДанные!$"&amp;$K$4&amp;"$2:$"&amp;$K$4&amp;"$50000"),$B30&amp;"#"&amp;P$6,INDIRECT("ИсходныеДанные!$J$2:$J$50000")),0)</f>
        <v>0</v>
      </c>
      <c r="Q30" s="3">
        <f ca="1">IF($B30&lt;&gt;"",SUMIF(INDIRECT("ИсходныеДанные!$"&amp;$K$4&amp;"$2:$"&amp;$K$4&amp;"$50000"),$B30&amp;"#"&amp;Q$6,INDIRECT("ИсходныеДанные!$J$2:$J$50000")),0)</f>
        <v>0</v>
      </c>
      <c r="R30" s="3">
        <f ca="1">IF($B30&lt;&gt;"",SUMIF(INDIRECT("ИсходныеДанные!$"&amp;$K$4&amp;"$2:$"&amp;$K$4&amp;"$50000"),$B30&amp;"#"&amp;R$6,INDIRECT("ИсходныеДанные!$J$2:$J$50000")),0)</f>
        <v>0</v>
      </c>
      <c r="S30" s="3">
        <f ca="1">IF($B30&lt;&gt;"",SUMIF(INDIRECT("ИсходныеДанные!$"&amp;$K$4&amp;"$2:$"&amp;$K$4&amp;"$50000"),$B30&amp;"#"&amp;S$6,INDIRECT("ИсходныеДанные!$J$2:$J$50000")),0)</f>
        <v>0</v>
      </c>
      <c r="T30" s="3">
        <f ca="1">IF($B30&lt;&gt;"",SUMIF(INDIRECT("ИсходныеДанные!$"&amp;$K$4&amp;"$2:$"&amp;$K$4&amp;"$50000"),$B30&amp;"#"&amp;T$6,INDIRECT("ИсходныеДанные!$J$2:$J$50000")),0)</f>
        <v>0</v>
      </c>
      <c r="U30" s="3">
        <f ca="1">IF($B30&lt;&gt;"",SUMIF(INDIRECT("ИсходныеДанные!$"&amp;$K$4&amp;"$2:$"&amp;$K$4&amp;"$50000"),$B30&amp;"#"&amp;U$6,INDIRECT("ИсходныеДанные!$J$2:$J$50000")),0)</f>
        <v>0</v>
      </c>
      <c r="V30" s="3">
        <f ca="1">IF($B30&lt;&gt;"",SUMIF(INDIRECT("ИсходныеДанные!$"&amp;$K$4&amp;"$2:$"&amp;$K$4&amp;"$50000"),$B30&amp;"#"&amp;V$6,INDIRECT("ИсходныеДанные!$J$2:$J$50000")),0)</f>
        <v>0</v>
      </c>
      <c r="W30" s="16" t="e">
        <f ca="1">SUM(K30:V30)/Пофамильно!$R$1</f>
        <v>#DIV/0!</v>
      </c>
    </row>
    <row r="31" spans="1:23" x14ac:dyDescent="0.25">
      <c r="A31" s="10" t="str">
        <f t="shared" ca="1" si="2"/>
        <v>delete</v>
      </c>
      <c r="B31" s="16" cm="1">
        <f t="array" aca="1" ref="B31" ca="1">INDIRECT("УникальныеСписки!D"&amp;ROW()-$L$4)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14"/>
      <c r="G31" s="81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84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84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84" t="str" cm="1">
        <f t="array" aca="1" ref="J31" ca="1">_xlfn.XLOOKUP($B31,INDIRECT(SUBSTITUTE("ИсходныеДанные!$где$2:$где$50000","где",$B$4)),INDIRECT(SUBSTITUTE("ИсходныеДанные!$что$2:$что$50000","что",J$4)),"",0,1)</f>
        <v/>
      </c>
      <c r="K31" s="3">
        <f ca="1">IF($B31&lt;&gt;"",SUMIF(INDIRECT("ИсходныеДанные!$"&amp;$K$4&amp;"$2:$"&amp;$K$4&amp;"$50000"),$B31&amp;"#"&amp;K$6,INDIRECT("ИсходныеДанные!$J$2:$J$50000")),0)</f>
        <v>0</v>
      </c>
      <c r="L31" s="3">
        <f ca="1">IF($B31&lt;&gt;"",SUMIF(INDIRECT("ИсходныеДанные!$"&amp;$K$4&amp;"$2:$"&amp;$K$4&amp;"$50000"),$B31&amp;"#"&amp;L$6,INDIRECT("ИсходныеДанные!$J$2:$J$50000")),0)</f>
        <v>0</v>
      </c>
      <c r="M31" s="3">
        <f ca="1">IF($B31&lt;&gt;"",SUMIF(INDIRECT("ИсходныеДанные!$"&amp;$K$4&amp;"$2:$"&amp;$K$4&amp;"$50000"),$B31&amp;"#"&amp;M$6,INDIRECT("ИсходныеДанные!$J$2:$J$50000")),0)</f>
        <v>0</v>
      </c>
      <c r="N31" s="3">
        <f ca="1">IF($B31&lt;&gt;"",SUMIF(INDIRECT("ИсходныеДанные!$"&amp;$K$4&amp;"$2:$"&amp;$K$4&amp;"$50000"),$B31&amp;"#"&amp;N$6,INDIRECT("ИсходныеДанные!$J$2:$J$50000")),0)</f>
        <v>0</v>
      </c>
      <c r="O31" s="3">
        <f ca="1">IF($B31&lt;&gt;"",SUMIF(INDIRECT("ИсходныеДанные!$"&amp;$K$4&amp;"$2:$"&amp;$K$4&amp;"$50000"),$B31&amp;"#"&amp;O$6,INDIRECT("ИсходныеДанные!$J$2:$J$50000")),0)</f>
        <v>0</v>
      </c>
      <c r="P31" s="3">
        <f ca="1">IF($B31&lt;&gt;"",SUMIF(INDIRECT("ИсходныеДанные!$"&amp;$K$4&amp;"$2:$"&amp;$K$4&amp;"$50000"),$B31&amp;"#"&amp;P$6,INDIRECT("ИсходныеДанные!$J$2:$J$50000")),0)</f>
        <v>0</v>
      </c>
      <c r="Q31" s="3">
        <f ca="1">IF($B31&lt;&gt;"",SUMIF(INDIRECT("ИсходныеДанные!$"&amp;$K$4&amp;"$2:$"&amp;$K$4&amp;"$50000"),$B31&amp;"#"&amp;Q$6,INDIRECT("ИсходныеДанные!$J$2:$J$50000")),0)</f>
        <v>0</v>
      </c>
      <c r="R31" s="3">
        <f ca="1">IF($B31&lt;&gt;"",SUMIF(INDIRECT("ИсходныеДанные!$"&amp;$K$4&amp;"$2:$"&amp;$K$4&amp;"$50000"),$B31&amp;"#"&amp;R$6,INDIRECT("ИсходныеДанные!$J$2:$J$50000")),0)</f>
        <v>0</v>
      </c>
      <c r="S31" s="3">
        <f ca="1">IF($B31&lt;&gt;"",SUMIF(INDIRECT("ИсходныеДанные!$"&amp;$K$4&amp;"$2:$"&amp;$K$4&amp;"$50000"),$B31&amp;"#"&amp;S$6,INDIRECT("ИсходныеДанные!$J$2:$J$50000")),0)</f>
        <v>0</v>
      </c>
      <c r="T31" s="3">
        <f ca="1">IF($B31&lt;&gt;"",SUMIF(INDIRECT("ИсходныеДанные!$"&amp;$K$4&amp;"$2:$"&amp;$K$4&amp;"$50000"),$B31&amp;"#"&amp;T$6,INDIRECT("ИсходныеДанные!$J$2:$J$50000")),0)</f>
        <v>0</v>
      </c>
      <c r="U31" s="3">
        <f ca="1">IF($B31&lt;&gt;"",SUMIF(INDIRECT("ИсходныеДанные!$"&amp;$K$4&amp;"$2:$"&amp;$K$4&amp;"$50000"),$B31&amp;"#"&amp;U$6,INDIRECT("ИсходныеДанные!$J$2:$J$50000")),0)</f>
        <v>0</v>
      </c>
      <c r="V31" s="3">
        <f ca="1">IF($B31&lt;&gt;"",SUMIF(INDIRECT("ИсходныеДанные!$"&amp;$K$4&amp;"$2:$"&amp;$K$4&amp;"$50000"),$B31&amp;"#"&amp;V$6,INDIRECT("ИсходныеДанные!$J$2:$J$50000")),0)</f>
        <v>0</v>
      </c>
      <c r="W31" s="16" t="e">
        <f ca="1">SUM(K31:V31)/Пофамильно!$R$1</f>
        <v>#DIV/0!</v>
      </c>
    </row>
    <row r="32" spans="1:23" x14ac:dyDescent="0.25">
      <c r="A32" s="10" t="str">
        <f t="shared" ca="1" si="2"/>
        <v>delete</v>
      </c>
      <c r="B32" s="16" cm="1">
        <f t="array" aca="1" ref="B32" ca="1">INDIRECT("УникальныеСписки!D"&amp;ROW()-$L$4)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14"/>
      <c r="G32" s="81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84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84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84" t="str" cm="1">
        <f t="array" aca="1" ref="J32" ca="1">_xlfn.XLOOKUP($B32,INDIRECT(SUBSTITUTE("ИсходныеДанные!$где$2:$где$50000","где",$B$4)),INDIRECT(SUBSTITUTE("ИсходныеДанные!$что$2:$что$50000","что",J$4)),"",0,1)</f>
        <v/>
      </c>
      <c r="K32" s="3">
        <f ca="1">IF($B32&lt;&gt;"",SUMIF(INDIRECT("ИсходныеДанные!$"&amp;$K$4&amp;"$2:$"&amp;$K$4&amp;"$50000"),$B32&amp;"#"&amp;K$6,INDIRECT("ИсходныеДанные!$J$2:$J$50000")),0)</f>
        <v>0</v>
      </c>
      <c r="L32" s="3">
        <f ca="1">IF($B32&lt;&gt;"",SUMIF(INDIRECT("ИсходныеДанные!$"&amp;$K$4&amp;"$2:$"&amp;$K$4&amp;"$50000"),$B32&amp;"#"&amp;L$6,INDIRECT("ИсходныеДанные!$J$2:$J$50000")),0)</f>
        <v>0</v>
      </c>
      <c r="M32" s="3">
        <f ca="1">IF($B32&lt;&gt;"",SUMIF(INDIRECT("ИсходныеДанные!$"&amp;$K$4&amp;"$2:$"&amp;$K$4&amp;"$50000"),$B32&amp;"#"&amp;M$6,INDIRECT("ИсходныеДанные!$J$2:$J$50000")),0)</f>
        <v>0</v>
      </c>
      <c r="N32" s="3">
        <f ca="1">IF($B32&lt;&gt;"",SUMIF(INDIRECT("ИсходныеДанные!$"&amp;$K$4&amp;"$2:$"&amp;$K$4&amp;"$50000"),$B32&amp;"#"&amp;N$6,INDIRECT("ИсходныеДанные!$J$2:$J$50000")),0)</f>
        <v>0</v>
      </c>
      <c r="O32" s="3">
        <f ca="1">IF($B32&lt;&gt;"",SUMIF(INDIRECT("ИсходныеДанные!$"&amp;$K$4&amp;"$2:$"&amp;$K$4&amp;"$50000"),$B32&amp;"#"&amp;O$6,INDIRECT("ИсходныеДанные!$J$2:$J$50000")),0)</f>
        <v>0</v>
      </c>
      <c r="P32" s="3">
        <f ca="1">IF($B32&lt;&gt;"",SUMIF(INDIRECT("ИсходныеДанные!$"&amp;$K$4&amp;"$2:$"&amp;$K$4&amp;"$50000"),$B32&amp;"#"&amp;P$6,INDIRECT("ИсходныеДанные!$J$2:$J$50000")),0)</f>
        <v>0</v>
      </c>
      <c r="Q32" s="3">
        <f ca="1">IF($B32&lt;&gt;"",SUMIF(INDIRECT("ИсходныеДанные!$"&amp;$K$4&amp;"$2:$"&amp;$K$4&amp;"$50000"),$B32&amp;"#"&amp;Q$6,INDIRECT("ИсходныеДанные!$J$2:$J$50000")),0)</f>
        <v>0</v>
      </c>
      <c r="R32" s="3">
        <f ca="1">IF($B32&lt;&gt;"",SUMIF(INDIRECT("ИсходныеДанные!$"&amp;$K$4&amp;"$2:$"&amp;$K$4&amp;"$50000"),$B32&amp;"#"&amp;R$6,INDIRECT("ИсходныеДанные!$J$2:$J$50000")),0)</f>
        <v>0</v>
      </c>
      <c r="S32" s="3">
        <f ca="1">IF($B32&lt;&gt;"",SUMIF(INDIRECT("ИсходныеДанные!$"&amp;$K$4&amp;"$2:$"&amp;$K$4&amp;"$50000"),$B32&amp;"#"&amp;S$6,INDIRECT("ИсходныеДанные!$J$2:$J$50000")),0)</f>
        <v>0</v>
      </c>
      <c r="T32" s="3">
        <f ca="1">IF($B32&lt;&gt;"",SUMIF(INDIRECT("ИсходныеДанные!$"&amp;$K$4&amp;"$2:$"&amp;$K$4&amp;"$50000"),$B32&amp;"#"&amp;T$6,INDIRECT("ИсходныеДанные!$J$2:$J$50000")),0)</f>
        <v>0</v>
      </c>
      <c r="U32" s="3">
        <f ca="1">IF($B32&lt;&gt;"",SUMIF(INDIRECT("ИсходныеДанные!$"&amp;$K$4&amp;"$2:$"&amp;$K$4&amp;"$50000"),$B32&amp;"#"&amp;U$6,INDIRECT("ИсходныеДанные!$J$2:$J$50000")),0)</f>
        <v>0</v>
      </c>
      <c r="V32" s="3">
        <f ca="1">IF($B32&lt;&gt;"",SUMIF(INDIRECT("ИсходныеДанные!$"&amp;$K$4&amp;"$2:$"&amp;$K$4&amp;"$50000"),$B32&amp;"#"&amp;V$6,INDIRECT("ИсходныеДанные!$J$2:$J$50000")),0)</f>
        <v>0</v>
      </c>
      <c r="W32" s="16" t="e">
        <f ca="1">SUM(K32:V32)/Пофамильно!$R$1</f>
        <v>#DIV/0!</v>
      </c>
    </row>
    <row r="33" spans="1:23" x14ac:dyDescent="0.25">
      <c r="A33" s="10" t="str">
        <f t="shared" ca="1" si="2"/>
        <v>delete</v>
      </c>
      <c r="B33" s="16" cm="1">
        <f t="array" aca="1" ref="B33" ca="1">INDIRECT("УникальныеСписки!D"&amp;ROW()-$L$4)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14"/>
      <c r="G33" s="81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84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84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84" t="str" cm="1">
        <f t="array" aca="1" ref="J33" ca="1">_xlfn.XLOOKUP($B33,INDIRECT(SUBSTITUTE("ИсходныеДанные!$где$2:$где$50000","где",$B$4)),INDIRECT(SUBSTITUTE("ИсходныеДанные!$что$2:$что$50000","что",J$4)),"",0,1)</f>
        <v/>
      </c>
      <c r="K33" s="3">
        <f ca="1">IF($B33&lt;&gt;"",SUMIF(INDIRECT("ИсходныеДанные!$"&amp;$K$4&amp;"$2:$"&amp;$K$4&amp;"$50000"),$B33&amp;"#"&amp;K$6,INDIRECT("ИсходныеДанные!$J$2:$J$50000")),0)</f>
        <v>0</v>
      </c>
      <c r="L33" s="3">
        <f ca="1">IF($B33&lt;&gt;"",SUMIF(INDIRECT("ИсходныеДанные!$"&amp;$K$4&amp;"$2:$"&amp;$K$4&amp;"$50000"),$B33&amp;"#"&amp;L$6,INDIRECT("ИсходныеДанные!$J$2:$J$50000")),0)</f>
        <v>0</v>
      </c>
      <c r="M33" s="3">
        <f ca="1">IF($B33&lt;&gt;"",SUMIF(INDIRECT("ИсходныеДанные!$"&amp;$K$4&amp;"$2:$"&amp;$K$4&amp;"$50000"),$B33&amp;"#"&amp;M$6,INDIRECT("ИсходныеДанные!$J$2:$J$50000")),0)</f>
        <v>0</v>
      </c>
      <c r="N33" s="3">
        <f ca="1">IF($B33&lt;&gt;"",SUMIF(INDIRECT("ИсходныеДанные!$"&amp;$K$4&amp;"$2:$"&amp;$K$4&amp;"$50000"),$B33&amp;"#"&amp;N$6,INDIRECT("ИсходныеДанные!$J$2:$J$50000")),0)</f>
        <v>0</v>
      </c>
      <c r="O33" s="3">
        <f ca="1">IF($B33&lt;&gt;"",SUMIF(INDIRECT("ИсходныеДанные!$"&amp;$K$4&amp;"$2:$"&amp;$K$4&amp;"$50000"),$B33&amp;"#"&amp;O$6,INDIRECT("ИсходныеДанные!$J$2:$J$50000")),0)</f>
        <v>0</v>
      </c>
      <c r="P33" s="3">
        <f ca="1">IF($B33&lt;&gt;"",SUMIF(INDIRECT("ИсходныеДанные!$"&amp;$K$4&amp;"$2:$"&amp;$K$4&amp;"$50000"),$B33&amp;"#"&amp;P$6,INDIRECT("ИсходныеДанные!$J$2:$J$50000")),0)</f>
        <v>0</v>
      </c>
      <c r="Q33" s="3">
        <f ca="1">IF($B33&lt;&gt;"",SUMIF(INDIRECT("ИсходныеДанные!$"&amp;$K$4&amp;"$2:$"&amp;$K$4&amp;"$50000"),$B33&amp;"#"&amp;Q$6,INDIRECT("ИсходныеДанные!$J$2:$J$50000")),0)</f>
        <v>0</v>
      </c>
      <c r="R33" s="3">
        <f ca="1">IF($B33&lt;&gt;"",SUMIF(INDIRECT("ИсходныеДанные!$"&amp;$K$4&amp;"$2:$"&amp;$K$4&amp;"$50000"),$B33&amp;"#"&amp;R$6,INDIRECT("ИсходныеДанные!$J$2:$J$50000")),0)</f>
        <v>0</v>
      </c>
      <c r="S33" s="3">
        <f ca="1">IF($B33&lt;&gt;"",SUMIF(INDIRECT("ИсходныеДанные!$"&amp;$K$4&amp;"$2:$"&amp;$K$4&amp;"$50000"),$B33&amp;"#"&amp;S$6,INDIRECT("ИсходныеДанные!$J$2:$J$50000")),0)</f>
        <v>0</v>
      </c>
      <c r="T33" s="3">
        <f ca="1">IF($B33&lt;&gt;"",SUMIF(INDIRECT("ИсходныеДанные!$"&amp;$K$4&amp;"$2:$"&amp;$K$4&amp;"$50000"),$B33&amp;"#"&amp;T$6,INDIRECT("ИсходныеДанные!$J$2:$J$50000")),0)</f>
        <v>0</v>
      </c>
      <c r="U33" s="3">
        <f ca="1">IF($B33&lt;&gt;"",SUMIF(INDIRECT("ИсходныеДанные!$"&amp;$K$4&amp;"$2:$"&amp;$K$4&amp;"$50000"),$B33&amp;"#"&amp;U$6,INDIRECT("ИсходныеДанные!$J$2:$J$50000")),0)</f>
        <v>0</v>
      </c>
      <c r="V33" s="3">
        <f ca="1">IF($B33&lt;&gt;"",SUMIF(INDIRECT("ИсходныеДанные!$"&amp;$K$4&amp;"$2:$"&amp;$K$4&amp;"$50000"),$B33&amp;"#"&amp;V$6,INDIRECT("ИсходныеДанные!$J$2:$J$50000")),0)</f>
        <v>0</v>
      </c>
      <c r="W33" s="16" t="e">
        <f ca="1">SUM(K33:V33)/Пофамильно!$R$1</f>
        <v>#DIV/0!</v>
      </c>
    </row>
    <row r="34" spans="1:23" x14ac:dyDescent="0.25">
      <c r="A34" s="10" t="str">
        <f t="shared" ca="1" si="2"/>
        <v>delete</v>
      </c>
      <c r="B34" s="16" cm="1">
        <f t="array" aca="1" ref="B34" ca="1">INDIRECT("УникальныеСписки!D"&amp;ROW()-$L$4)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14"/>
      <c r="G34" s="81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84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84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84" t="str" cm="1">
        <f t="array" aca="1" ref="J34" ca="1">_xlfn.XLOOKUP($B34,INDIRECT(SUBSTITUTE("ИсходныеДанные!$где$2:$где$50000","где",$B$4)),INDIRECT(SUBSTITUTE("ИсходныеДанные!$что$2:$что$50000","что",J$4)),"",0,1)</f>
        <v/>
      </c>
      <c r="K34" s="3">
        <f ca="1">IF($B34&lt;&gt;"",SUMIF(INDIRECT("ИсходныеДанные!$"&amp;$K$4&amp;"$2:$"&amp;$K$4&amp;"$50000"),$B34&amp;"#"&amp;K$6,INDIRECT("ИсходныеДанные!$J$2:$J$50000")),0)</f>
        <v>0</v>
      </c>
      <c r="L34" s="3">
        <f ca="1">IF($B34&lt;&gt;"",SUMIF(INDIRECT("ИсходныеДанные!$"&amp;$K$4&amp;"$2:$"&amp;$K$4&amp;"$50000"),$B34&amp;"#"&amp;L$6,INDIRECT("ИсходныеДанные!$J$2:$J$50000")),0)</f>
        <v>0</v>
      </c>
      <c r="M34" s="3">
        <f ca="1">IF($B34&lt;&gt;"",SUMIF(INDIRECT("ИсходныеДанные!$"&amp;$K$4&amp;"$2:$"&amp;$K$4&amp;"$50000"),$B34&amp;"#"&amp;M$6,INDIRECT("ИсходныеДанные!$J$2:$J$50000")),0)</f>
        <v>0</v>
      </c>
      <c r="N34" s="3">
        <f ca="1">IF($B34&lt;&gt;"",SUMIF(INDIRECT("ИсходныеДанные!$"&amp;$K$4&amp;"$2:$"&amp;$K$4&amp;"$50000"),$B34&amp;"#"&amp;N$6,INDIRECT("ИсходныеДанные!$J$2:$J$50000")),0)</f>
        <v>0</v>
      </c>
      <c r="O34" s="3">
        <f ca="1">IF($B34&lt;&gt;"",SUMIF(INDIRECT("ИсходныеДанные!$"&amp;$K$4&amp;"$2:$"&amp;$K$4&amp;"$50000"),$B34&amp;"#"&amp;O$6,INDIRECT("ИсходныеДанные!$J$2:$J$50000")),0)</f>
        <v>0</v>
      </c>
      <c r="P34" s="3">
        <f ca="1">IF($B34&lt;&gt;"",SUMIF(INDIRECT("ИсходныеДанные!$"&amp;$K$4&amp;"$2:$"&amp;$K$4&amp;"$50000"),$B34&amp;"#"&amp;P$6,INDIRECT("ИсходныеДанные!$J$2:$J$50000")),0)</f>
        <v>0</v>
      </c>
      <c r="Q34" s="3">
        <f ca="1">IF($B34&lt;&gt;"",SUMIF(INDIRECT("ИсходныеДанные!$"&amp;$K$4&amp;"$2:$"&amp;$K$4&amp;"$50000"),$B34&amp;"#"&amp;Q$6,INDIRECT("ИсходныеДанные!$J$2:$J$50000")),0)</f>
        <v>0</v>
      </c>
      <c r="R34" s="3">
        <f ca="1">IF($B34&lt;&gt;"",SUMIF(INDIRECT("ИсходныеДанные!$"&amp;$K$4&amp;"$2:$"&amp;$K$4&amp;"$50000"),$B34&amp;"#"&amp;R$6,INDIRECT("ИсходныеДанные!$J$2:$J$50000")),0)</f>
        <v>0</v>
      </c>
      <c r="S34" s="3">
        <f ca="1">IF($B34&lt;&gt;"",SUMIF(INDIRECT("ИсходныеДанные!$"&amp;$K$4&amp;"$2:$"&amp;$K$4&amp;"$50000"),$B34&amp;"#"&amp;S$6,INDIRECT("ИсходныеДанные!$J$2:$J$50000")),0)</f>
        <v>0</v>
      </c>
      <c r="T34" s="3">
        <f ca="1">IF($B34&lt;&gt;"",SUMIF(INDIRECT("ИсходныеДанные!$"&amp;$K$4&amp;"$2:$"&amp;$K$4&amp;"$50000"),$B34&amp;"#"&amp;T$6,INDIRECT("ИсходныеДанные!$J$2:$J$50000")),0)</f>
        <v>0</v>
      </c>
      <c r="U34" s="3">
        <f ca="1">IF($B34&lt;&gt;"",SUMIF(INDIRECT("ИсходныеДанные!$"&amp;$K$4&amp;"$2:$"&amp;$K$4&amp;"$50000"),$B34&amp;"#"&amp;U$6,INDIRECT("ИсходныеДанные!$J$2:$J$50000")),0)</f>
        <v>0</v>
      </c>
      <c r="V34" s="3">
        <f ca="1">IF($B34&lt;&gt;"",SUMIF(INDIRECT("ИсходныеДанные!$"&amp;$K$4&amp;"$2:$"&amp;$K$4&amp;"$50000"),$B34&amp;"#"&amp;V$6,INDIRECT("ИсходныеДанные!$J$2:$J$50000")),0)</f>
        <v>0</v>
      </c>
      <c r="W34" s="16" t="e">
        <f ca="1">SUM(K34:V34)/Пофамильно!$R$1</f>
        <v>#DIV/0!</v>
      </c>
    </row>
    <row r="35" spans="1:23" x14ac:dyDescent="0.25">
      <c r="A35" s="10" t="str">
        <f t="shared" ca="1" si="2"/>
        <v>delete</v>
      </c>
      <c r="B35" s="16" cm="1">
        <f t="array" aca="1" ref="B35" ca="1">INDIRECT("УникальныеСписки!D"&amp;ROW()-$L$4)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14"/>
      <c r="G35" s="81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84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84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84" t="str" cm="1">
        <f t="array" aca="1" ref="J35" ca="1">_xlfn.XLOOKUP($B35,INDIRECT(SUBSTITUTE("ИсходныеДанные!$где$2:$где$50000","где",$B$4)),INDIRECT(SUBSTITUTE("ИсходныеДанные!$что$2:$что$50000","что",J$4)),"",0,1)</f>
        <v/>
      </c>
      <c r="K35" s="3">
        <f ca="1">IF($B35&lt;&gt;"",SUMIF(INDIRECT("ИсходныеДанные!$"&amp;$K$4&amp;"$2:$"&amp;$K$4&amp;"$50000"),$B35&amp;"#"&amp;K$6,INDIRECT("ИсходныеДанные!$J$2:$J$50000")),0)</f>
        <v>0</v>
      </c>
      <c r="L35" s="3">
        <f ca="1">IF($B35&lt;&gt;"",SUMIF(INDIRECT("ИсходныеДанные!$"&amp;$K$4&amp;"$2:$"&amp;$K$4&amp;"$50000"),$B35&amp;"#"&amp;L$6,INDIRECT("ИсходныеДанные!$J$2:$J$50000")),0)</f>
        <v>0</v>
      </c>
      <c r="M35" s="3">
        <f ca="1">IF($B35&lt;&gt;"",SUMIF(INDIRECT("ИсходныеДанные!$"&amp;$K$4&amp;"$2:$"&amp;$K$4&amp;"$50000"),$B35&amp;"#"&amp;M$6,INDIRECT("ИсходныеДанные!$J$2:$J$50000")),0)</f>
        <v>0</v>
      </c>
      <c r="N35" s="3">
        <f ca="1">IF($B35&lt;&gt;"",SUMIF(INDIRECT("ИсходныеДанные!$"&amp;$K$4&amp;"$2:$"&amp;$K$4&amp;"$50000"),$B35&amp;"#"&amp;N$6,INDIRECT("ИсходныеДанные!$J$2:$J$50000")),0)</f>
        <v>0</v>
      </c>
      <c r="O35" s="3">
        <f ca="1">IF($B35&lt;&gt;"",SUMIF(INDIRECT("ИсходныеДанные!$"&amp;$K$4&amp;"$2:$"&amp;$K$4&amp;"$50000"),$B35&amp;"#"&amp;O$6,INDIRECT("ИсходныеДанные!$J$2:$J$50000")),0)</f>
        <v>0</v>
      </c>
      <c r="P35" s="3">
        <f ca="1">IF($B35&lt;&gt;"",SUMIF(INDIRECT("ИсходныеДанные!$"&amp;$K$4&amp;"$2:$"&amp;$K$4&amp;"$50000"),$B35&amp;"#"&amp;P$6,INDIRECT("ИсходныеДанные!$J$2:$J$50000")),0)</f>
        <v>0</v>
      </c>
      <c r="Q35" s="3">
        <f ca="1">IF($B35&lt;&gt;"",SUMIF(INDIRECT("ИсходныеДанные!$"&amp;$K$4&amp;"$2:$"&amp;$K$4&amp;"$50000"),$B35&amp;"#"&amp;Q$6,INDIRECT("ИсходныеДанные!$J$2:$J$50000")),0)</f>
        <v>0</v>
      </c>
      <c r="R35" s="3">
        <f ca="1">IF($B35&lt;&gt;"",SUMIF(INDIRECT("ИсходныеДанные!$"&amp;$K$4&amp;"$2:$"&amp;$K$4&amp;"$50000"),$B35&amp;"#"&amp;R$6,INDIRECT("ИсходныеДанные!$J$2:$J$50000")),0)</f>
        <v>0</v>
      </c>
      <c r="S35" s="3">
        <f ca="1">IF($B35&lt;&gt;"",SUMIF(INDIRECT("ИсходныеДанные!$"&amp;$K$4&amp;"$2:$"&amp;$K$4&amp;"$50000"),$B35&amp;"#"&amp;S$6,INDIRECT("ИсходныеДанные!$J$2:$J$50000")),0)</f>
        <v>0</v>
      </c>
      <c r="T35" s="3">
        <f ca="1">IF($B35&lt;&gt;"",SUMIF(INDIRECT("ИсходныеДанные!$"&amp;$K$4&amp;"$2:$"&amp;$K$4&amp;"$50000"),$B35&amp;"#"&amp;T$6,INDIRECT("ИсходныеДанные!$J$2:$J$50000")),0)</f>
        <v>0</v>
      </c>
      <c r="U35" s="3">
        <f ca="1">IF($B35&lt;&gt;"",SUMIF(INDIRECT("ИсходныеДанные!$"&amp;$K$4&amp;"$2:$"&amp;$K$4&amp;"$50000"),$B35&amp;"#"&amp;U$6,INDIRECT("ИсходныеДанные!$J$2:$J$50000")),0)</f>
        <v>0</v>
      </c>
      <c r="V35" s="3">
        <f ca="1">IF($B35&lt;&gt;"",SUMIF(INDIRECT("ИсходныеДанные!$"&amp;$K$4&amp;"$2:$"&amp;$K$4&amp;"$50000"),$B35&amp;"#"&amp;V$6,INDIRECT("ИсходныеДанные!$J$2:$J$50000")),0)</f>
        <v>0</v>
      </c>
      <c r="W35" s="16" t="e">
        <f ca="1">SUM(K35:V35)/Пофамильно!$R$1</f>
        <v>#DIV/0!</v>
      </c>
    </row>
    <row r="36" spans="1:23" x14ac:dyDescent="0.25">
      <c r="A36" s="10" t="str">
        <f t="shared" ca="1" si="2"/>
        <v>delete</v>
      </c>
      <c r="B36" s="16" cm="1">
        <f t="array" aca="1" ref="B36" ca="1">INDIRECT("УникальныеСписки!D"&amp;ROW()-$L$4)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14"/>
      <c r="G36" s="81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84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84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84" t="str" cm="1">
        <f t="array" aca="1" ref="J36" ca="1">_xlfn.XLOOKUP($B36,INDIRECT(SUBSTITUTE("ИсходныеДанные!$где$2:$где$50000","где",$B$4)),INDIRECT(SUBSTITUTE("ИсходныеДанные!$что$2:$что$50000","что",J$4)),"",0,1)</f>
        <v/>
      </c>
      <c r="K36" s="3">
        <f ca="1">IF($B36&lt;&gt;"",SUMIF(INDIRECT("ИсходныеДанные!$"&amp;$K$4&amp;"$2:$"&amp;$K$4&amp;"$50000"),$B36&amp;"#"&amp;K$6,INDIRECT("ИсходныеДанные!$J$2:$J$50000")),0)</f>
        <v>0</v>
      </c>
      <c r="L36" s="3">
        <f ca="1">IF($B36&lt;&gt;"",SUMIF(INDIRECT("ИсходныеДанные!$"&amp;$K$4&amp;"$2:$"&amp;$K$4&amp;"$50000"),$B36&amp;"#"&amp;L$6,INDIRECT("ИсходныеДанные!$J$2:$J$50000")),0)</f>
        <v>0</v>
      </c>
      <c r="M36" s="3">
        <f ca="1">IF($B36&lt;&gt;"",SUMIF(INDIRECT("ИсходныеДанные!$"&amp;$K$4&amp;"$2:$"&amp;$K$4&amp;"$50000"),$B36&amp;"#"&amp;M$6,INDIRECT("ИсходныеДанные!$J$2:$J$50000")),0)</f>
        <v>0</v>
      </c>
      <c r="N36" s="3">
        <f ca="1">IF($B36&lt;&gt;"",SUMIF(INDIRECT("ИсходныеДанные!$"&amp;$K$4&amp;"$2:$"&amp;$K$4&amp;"$50000"),$B36&amp;"#"&amp;N$6,INDIRECT("ИсходныеДанные!$J$2:$J$50000")),0)</f>
        <v>0</v>
      </c>
      <c r="O36" s="3">
        <f ca="1">IF($B36&lt;&gt;"",SUMIF(INDIRECT("ИсходныеДанные!$"&amp;$K$4&amp;"$2:$"&amp;$K$4&amp;"$50000"),$B36&amp;"#"&amp;O$6,INDIRECT("ИсходныеДанные!$J$2:$J$50000")),0)</f>
        <v>0</v>
      </c>
      <c r="P36" s="3">
        <f ca="1">IF($B36&lt;&gt;"",SUMIF(INDIRECT("ИсходныеДанные!$"&amp;$K$4&amp;"$2:$"&amp;$K$4&amp;"$50000"),$B36&amp;"#"&amp;P$6,INDIRECT("ИсходныеДанные!$J$2:$J$50000")),0)</f>
        <v>0</v>
      </c>
      <c r="Q36" s="3">
        <f ca="1">IF($B36&lt;&gt;"",SUMIF(INDIRECT("ИсходныеДанные!$"&amp;$K$4&amp;"$2:$"&amp;$K$4&amp;"$50000"),$B36&amp;"#"&amp;Q$6,INDIRECT("ИсходныеДанные!$J$2:$J$50000")),0)</f>
        <v>0</v>
      </c>
      <c r="R36" s="3">
        <f ca="1">IF($B36&lt;&gt;"",SUMIF(INDIRECT("ИсходныеДанные!$"&amp;$K$4&amp;"$2:$"&amp;$K$4&amp;"$50000"),$B36&amp;"#"&amp;R$6,INDIRECT("ИсходныеДанные!$J$2:$J$50000")),0)</f>
        <v>0</v>
      </c>
      <c r="S36" s="3">
        <f ca="1">IF($B36&lt;&gt;"",SUMIF(INDIRECT("ИсходныеДанные!$"&amp;$K$4&amp;"$2:$"&amp;$K$4&amp;"$50000"),$B36&amp;"#"&amp;S$6,INDIRECT("ИсходныеДанные!$J$2:$J$50000")),0)</f>
        <v>0</v>
      </c>
      <c r="T36" s="3">
        <f ca="1">IF($B36&lt;&gt;"",SUMIF(INDIRECT("ИсходныеДанные!$"&amp;$K$4&amp;"$2:$"&amp;$K$4&amp;"$50000"),$B36&amp;"#"&amp;T$6,INDIRECT("ИсходныеДанные!$J$2:$J$50000")),0)</f>
        <v>0</v>
      </c>
      <c r="U36" s="3">
        <f ca="1">IF($B36&lt;&gt;"",SUMIF(INDIRECT("ИсходныеДанные!$"&amp;$K$4&amp;"$2:$"&amp;$K$4&amp;"$50000"),$B36&amp;"#"&amp;U$6,INDIRECT("ИсходныеДанные!$J$2:$J$50000")),0)</f>
        <v>0</v>
      </c>
      <c r="V36" s="3">
        <f ca="1">IF($B36&lt;&gt;"",SUMIF(INDIRECT("ИсходныеДанные!$"&amp;$K$4&amp;"$2:$"&amp;$K$4&amp;"$50000"),$B36&amp;"#"&amp;V$6,INDIRECT("ИсходныеДанные!$J$2:$J$50000")),0)</f>
        <v>0</v>
      </c>
      <c r="W36" s="16" t="e">
        <f ca="1">SUM(K36:V36)/Пофамильно!$R$1</f>
        <v>#DIV/0!</v>
      </c>
    </row>
    <row r="37" spans="1:23" x14ac:dyDescent="0.25">
      <c r="A37" s="10" t="str">
        <f t="shared" ca="1" si="2"/>
        <v>delete</v>
      </c>
      <c r="B37" s="16" cm="1">
        <f t="array" aca="1" ref="B37" ca="1">INDIRECT("УникальныеСписки!D"&amp;ROW()-$L$4)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14"/>
      <c r="G37" s="81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84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84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84" t="str" cm="1">
        <f t="array" aca="1" ref="J37" ca="1">_xlfn.XLOOKUP($B37,INDIRECT(SUBSTITUTE("ИсходныеДанные!$где$2:$где$50000","где",$B$4)),INDIRECT(SUBSTITUTE("ИсходныеДанные!$что$2:$что$50000","что",J$4)),"",0,1)</f>
        <v/>
      </c>
      <c r="K37" s="3">
        <f ca="1">IF($B37&lt;&gt;"",SUMIF(INDIRECT("ИсходныеДанные!$"&amp;$K$4&amp;"$2:$"&amp;$K$4&amp;"$50000"),$B37&amp;"#"&amp;K$6,INDIRECT("ИсходныеДанные!$J$2:$J$50000")),0)</f>
        <v>0</v>
      </c>
      <c r="L37" s="3">
        <f ca="1">IF($B37&lt;&gt;"",SUMIF(INDIRECT("ИсходныеДанные!$"&amp;$K$4&amp;"$2:$"&amp;$K$4&amp;"$50000"),$B37&amp;"#"&amp;L$6,INDIRECT("ИсходныеДанные!$J$2:$J$50000")),0)</f>
        <v>0</v>
      </c>
      <c r="M37" s="3">
        <f ca="1">IF($B37&lt;&gt;"",SUMIF(INDIRECT("ИсходныеДанные!$"&amp;$K$4&amp;"$2:$"&amp;$K$4&amp;"$50000"),$B37&amp;"#"&amp;M$6,INDIRECT("ИсходныеДанные!$J$2:$J$50000")),0)</f>
        <v>0</v>
      </c>
      <c r="N37" s="3">
        <f ca="1">IF($B37&lt;&gt;"",SUMIF(INDIRECT("ИсходныеДанные!$"&amp;$K$4&amp;"$2:$"&amp;$K$4&amp;"$50000"),$B37&amp;"#"&amp;N$6,INDIRECT("ИсходныеДанные!$J$2:$J$50000")),0)</f>
        <v>0</v>
      </c>
      <c r="O37" s="3">
        <f ca="1">IF($B37&lt;&gt;"",SUMIF(INDIRECT("ИсходныеДанные!$"&amp;$K$4&amp;"$2:$"&amp;$K$4&amp;"$50000"),$B37&amp;"#"&amp;O$6,INDIRECT("ИсходныеДанные!$J$2:$J$50000")),0)</f>
        <v>0</v>
      </c>
      <c r="P37" s="3">
        <f ca="1">IF($B37&lt;&gt;"",SUMIF(INDIRECT("ИсходныеДанные!$"&amp;$K$4&amp;"$2:$"&amp;$K$4&amp;"$50000"),$B37&amp;"#"&amp;P$6,INDIRECT("ИсходныеДанные!$J$2:$J$50000")),0)</f>
        <v>0</v>
      </c>
      <c r="Q37" s="3">
        <f ca="1">IF($B37&lt;&gt;"",SUMIF(INDIRECT("ИсходныеДанные!$"&amp;$K$4&amp;"$2:$"&amp;$K$4&amp;"$50000"),$B37&amp;"#"&amp;Q$6,INDIRECT("ИсходныеДанные!$J$2:$J$50000")),0)</f>
        <v>0</v>
      </c>
      <c r="R37" s="3">
        <f ca="1">IF($B37&lt;&gt;"",SUMIF(INDIRECT("ИсходныеДанные!$"&amp;$K$4&amp;"$2:$"&amp;$K$4&amp;"$50000"),$B37&amp;"#"&amp;R$6,INDIRECT("ИсходныеДанные!$J$2:$J$50000")),0)</f>
        <v>0</v>
      </c>
      <c r="S37" s="3">
        <f ca="1">IF($B37&lt;&gt;"",SUMIF(INDIRECT("ИсходныеДанные!$"&amp;$K$4&amp;"$2:$"&amp;$K$4&amp;"$50000"),$B37&amp;"#"&amp;S$6,INDIRECT("ИсходныеДанные!$J$2:$J$50000")),0)</f>
        <v>0</v>
      </c>
      <c r="T37" s="3">
        <f ca="1">IF($B37&lt;&gt;"",SUMIF(INDIRECT("ИсходныеДанные!$"&amp;$K$4&amp;"$2:$"&amp;$K$4&amp;"$50000"),$B37&amp;"#"&amp;T$6,INDIRECT("ИсходныеДанные!$J$2:$J$50000")),0)</f>
        <v>0</v>
      </c>
      <c r="U37" s="3">
        <f ca="1">IF($B37&lt;&gt;"",SUMIF(INDIRECT("ИсходныеДанные!$"&amp;$K$4&amp;"$2:$"&amp;$K$4&amp;"$50000"),$B37&amp;"#"&amp;U$6,INDIRECT("ИсходныеДанные!$J$2:$J$50000")),0)</f>
        <v>0</v>
      </c>
      <c r="V37" s="3">
        <f ca="1">IF($B37&lt;&gt;"",SUMIF(INDIRECT("ИсходныеДанные!$"&amp;$K$4&amp;"$2:$"&amp;$K$4&amp;"$50000"),$B37&amp;"#"&amp;V$6,INDIRECT("ИсходныеДанные!$J$2:$J$50000")),0)</f>
        <v>0</v>
      </c>
      <c r="W37" s="16" t="e">
        <f ca="1">SUM(K37:V37)/Пофамильно!$R$1</f>
        <v>#DIV/0!</v>
      </c>
    </row>
    <row r="38" spans="1:23" x14ac:dyDescent="0.25">
      <c r="A38" s="10" t="str">
        <f t="shared" ca="1" si="2"/>
        <v>delete</v>
      </c>
      <c r="B38" s="16" cm="1">
        <f t="array" aca="1" ref="B38" ca="1">INDIRECT("УникальныеСписки!D"&amp;ROW()-$L$4)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14"/>
      <c r="G38" s="81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84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84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84" t="str" cm="1">
        <f t="array" aca="1" ref="J38" ca="1">_xlfn.XLOOKUP($B38,INDIRECT(SUBSTITUTE("ИсходныеДанные!$где$2:$где$50000","где",$B$4)),INDIRECT(SUBSTITUTE("ИсходныеДанные!$что$2:$что$50000","что",J$4)),"",0,1)</f>
        <v/>
      </c>
      <c r="K38" s="3">
        <f ca="1">IF($B38&lt;&gt;"",SUMIF(INDIRECT("ИсходныеДанные!$"&amp;$K$4&amp;"$2:$"&amp;$K$4&amp;"$50000"),$B38&amp;"#"&amp;K$6,INDIRECT("ИсходныеДанные!$J$2:$J$50000")),0)</f>
        <v>0</v>
      </c>
      <c r="L38" s="3">
        <f ca="1">IF($B38&lt;&gt;"",SUMIF(INDIRECT("ИсходныеДанные!$"&amp;$K$4&amp;"$2:$"&amp;$K$4&amp;"$50000"),$B38&amp;"#"&amp;L$6,INDIRECT("ИсходныеДанные!$J$2:$J$50000")),0)</f>
        <v>0</v>
      </c>
      <c r="M38" s="3">
        <f ca="1">IF($B38&lt;&gt;"",SUMIF(INDIRECT("ИсходныеДанные!$"&amp;$K$4&amp;"$2:$"&amp;$K$4&amp;"$50000"),$B38&amp;"#"&amp;M$6,INDIRECT("ИсходныеДанные!$J$2:$J$50000")),0)</f>
        <v>0</v>
      </c>
      <c r="N38" s="3">
        <f ca="1">IF($B38&lt;&gt;"",SUMIF(INDIRECT("ИсходныеДанные!$"&amp;$K$4&amp;"$2:$"&amp;$K$4&amp;"$50000"),$B38&amp;"#"&amp;N$6,INDIRECT("ИсходныеДанные!$J$2:$J$50000")),0)</f>
        <v>0</v>
      </c>
      <c r="O38" s="3">
        <f ca="1">IF($B38&lt;&gt;"",SUMIF(INDIRECT("ИсходныеДанные!$"&amp;$K$4&amp;"$2:$"&amp;$K$4&amp;"$50000"),$B38&amp;"#"&amp;O$6,INDIRECT("ИсходныеДанные!$J$2:$J$50000")),0)</f>
        <v>0</v>
      </c>
      <c r="P38" s="3">
        <f ca="1">IF($B38&lt;&gt;"",SUMIF(INDIRECT("ИсходныеДанные!$"&amp;$K$4&amp;"$2:$"&amp;$K$4&amp;"$50000"),$B38&amp;"#"&amp;P$6,INDIRECT("ИсходныеДанные!$J$2:$J$50000")),0)</f>
        <v>0</v>
      </c>
      <c r="Q38" s="3">
        <f ca="1">IF($B38&lt;&gt;"",SUMIF(INDIRECT("ИсходныеДанные!$"&amp;$K$4&amp;"$2:$"&amp;$K$4&amp;"$50000"),$B38&amp;"#"&amp;Q$6,INDIRECT("ИсходныеДанные!$J$2:$J$50000")),0)</f>
        <v>0</v>
      </c>
      <c r="R38" s="3">
        <f ca="1">IF($B38&lt;&gt;"",SUMIF(INDIRECT("ИсходныеДанные!$"&amp;$K$4&amp;"$2:$"&amp;$K$4&amp;"$50000"),$B38&amp;"#"&amp;R$6,INDIRECT("ИсходныеДанные!$J$2:$J$50000")),0)</f>
        <v>0</v>
      </c>
      <c r="S38" s="3">
        <f ca="1">IF($B38&lt;&gt;"",SUMIF(INDIRECT("ИсходныеДанные!$"&amp;$K$4&amp;"$2:$"&amp;$K$4&amp;"$50000"),$B38&amp;"#"&amp;S$6,INDIRECT("ИсходныеДанные!$J$2:$J$50000")),0)</f>
        <v>0</v>
      </c>
      <c r="T38" s="3">
        <f ca="1">IF($B38&lt;&gt;"",SUMIF(INDIRECT("ИсходныеДанные!$"&amp;$K$4&amp;"$2:$"&amp;$K$4&amp;"$50000"),$B38&amp;"#"&amp;T$6,INDIRECT("ИсходныеДанные!$J$2:$J$50000")),0)</f>
        <v>0</v>
      </c>
      <c r="U38" s="3">
        <f ca="1">IF($B38&lt;&gt;"",SUMIF(INDIRECT("ИсходныеДанные!$"&amp;$K$4&amp;"$2:$"&amp;$K$4&amp;"$50000"),$B38&amp;"#"&amp;U$6,INDIRECT("ИсходныеДанные!$J$2:$J$50000")),0)</f>
        <v>0</v>
      </c>
      <c r="V38" s="3">
        <f ca="1">IF($B38&lt;&gt;"",SUMIF(INDIRECT("ИсходныеДанные!$"&amp;$K$4&amp;"$2:$"&amp;$K$4&amp;"$50000"),$B38&amp;"#"&amp;V$6,INDIRECT("ИсходныеДанные!$J$2:$J$50000")),0)</f>
        <v>0</v>
      </c>
      <c r="W38" s="16" t="e">
        <f ca="1">SUM(K38:V38)/Пофамильно!$R$1</f>
        <v>#DIV/0!</v>
      </c>
    </row>
    <row r="39" spans="1:23" x14ac:dyDescent="0.25">
      <c r="A39" s="10" t="str">
        <f t="shared" ca="1" si="2"/>
        <v>delete</v>
      </c>
      <c r="B39" s="16" cm="1">
        <f t="array" aca="1" ref="B39" ca="1">INDIRECT("УникальныеСписки!D"&amp;ROW()-$L$4)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14"/>
      <c r="G39" s="81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84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84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84" t="str" cm="1">
        <f t="array" aca="1" ref="J39" ca="1">_xlfn.XLOOKUP($B39,INDIRECT(SUBSTITUTE("ИсходныеДанные!$где$2:$где$50000","где",$B$4)),INDIRECT(SUBSTITUTE("ИсходныеДанные!$что$2:$что$50000","что",J$4)),"",0,1)</f>
        <v/>
      </c>
      <c r="K39" s="3">
        <f ca="1">IF($B39&lt;&gt;"",SUMIF(INDIRECT("ИсходныеДанные!$"&amp;$K$4&amp;"$2:$"&amp;$K$4&amp;"$50000"),$B39&amp;"#"&amp;K$6,INDIRECT("ИсходныеДанные!$J$2:$J$50000")),0)</f>
        <v>0</v>
      </c>
      <c r="L39" s="3">
        <f ca="1">IF($B39&lt;&gt;"",SUMIF(INDIRECT("ИсходныеДанные!$"&amp;$K$4&amp;"$2:$"&amp;$K$4&amp;"$50000"),$B39&amp;"#"&amp;L$6,INDIRECT("ИсходныеДанные!$J$2:$J$50000")),0)</f>
        <v>0</v>
      </c>
      <c r="M39" s="3">
        <f ca="1">IF($B39&lt;&gt;"",SUMIF(INDIRECT("ИсходныеДанные!$"&amp;$K$4&amp;"$2:$"&amp;$K$4&amp;"$50000"),$B39&amp;"#"&amp;M$6,INDIRECT("ИсходныеДанные!$J$2:$J$50000")),0)</f>
        <v>0</v>
      </c>
      <c r="N39" s="3">
        <f ca="1">IF($B39&lt;&gt;"",SUMIF(INDIRECT("ИсходныеДанные!$"&amp;$K$4&amp;"$2:$"&amp;$K$4&amp;"$50000"),$B39&amp;"#"&amp;N$6,INDIRECT("ИсходныеДанные!$J$2:$J$50000")),0)</f>
        <v>0</v>
      </c>
      <c r="O39" s="3">
        <f ca="1">IF($B39&lt;&gt;"",SUMIF(INDIRECT("ИсходныеДанные!$"&amp;$K$4&amp;"$2:$"&amp;$K$4&amp;"$50000"),$B39&amp;"#"&amp;O$6,INDIRECT("ИсходныеДанные!$J$2:$J$50000")),0)</f>
        <v>0</v>
      </c>
      <c r="P39" s="3">
        <f ca="1">IF($B39&lt;&gt;"",SUMIF(INDIRECT("ИсходныеДанные!$"&amp;$K$4&amp;"$2:$"&amp;$K$4&amp;"$50000"),$B39&amp;"#"&amp;P$6,INDIRECT("ИсходныеДанные!$J$2:$J$50000")),0)</f>
        <v>0</v>
      </c>
      <c r="Q39" s="3">
        <f ca="1">IF($B39&lt;&gt;"",SUMIF(INDIRECT("ИсходныеДанные!$"&amp;$K$4&amp;"$2:$"&amp;$K$4&amp;"$50000"),$B39&amp;"#"&amp;Q$6,INDIRECT("ИсходныеДанные!$J$2:$J$50000")),0)</f>
        <v>0</v>
      </c>
      <c r="R39" s="3">
        <f ca="1">IF($B39&lt;&gt;"",SUMIF(INDIRECT("ИсходныеДанные!$"&amp;$K$4&amp;"$2:$"&amp;$K$4&amp;"$50000"),$B39&amp;"#"&amp;R$6,INDIRECT("ИсходныеДанные!$J$2:$J$50000")),0)</f>
        <v>0</v>
      </c>
      <c r="S39" s="3">
        <f ca="1">IF($B39&lt;&gt;"",SUMIF(INDIRECT("ИсходныеДанные!$"&amp;$K$4&amp;"$2:$"&amp;$K$4&amp;"$50000"),$B39&amp;"#"&amp;S$6,INDIRECT("ИсходныеДанные!$J$2:$J$50000")),0)</f>
        <v>0</v>
      </c>
      <c r="T39" s="3">
        <f ca="1">IF($B39&lt;&gt;"",SUMIF(INDIRECT("ИсходныеДанные!$"&amp;$K$4&amp;"$2:$"&amp;$K$4&amp;"$50000"),$B39&amp;"#"&amp;T$6,INDIRECT("ИсходныеДанные!$J$2:$J$50000")),0)</f>
        <v>0</v>
      </c>
      <c r="U39" s="3">
        <f ca="1">IF($B39&lt;&gt;"",SUMIF(INDIRECT("ИсходныеДанные!$"&amp;$K$4&amp;"$2:$"&amp;$K$4&amp;"$50000"),$B39&amp;"#"&amp;U$6,INDIRECT("ИсходныеДанные!$J$2:$J$50000")),0)</f>
        <v>0</v>
      </c>
      <c r="V39" s="3">
        <f ca="1">IF($B39&lt;&gt;"",SUMIF(INDIRECT("ИсходныеДанные!$"&amp;$K$4&amp;"$2:$"&amp;$K$4&amp;"$50000"),$B39&amp;"#"&amp;V$6,INDIRECT("ИсходныеДанные!$J$2:$J$50000")),0)</f>
        <v>0</v>
      </c>
      <c r="W39" s="16" t="e">
        <f ca="1">SUM(K39:V39)/Пофамильно!$R$1</f>
        <v>#DIV/0!</v>
      </c>
    </row>
    <row r="40" spans="1:23" x14ac:dyDescent="0.25">
      <c r="A40" s="10" t="str">
        <f t="shared" ca="1" si="2"/>
        <v>delete</v>
      </c>
      <c r="B40" s="16" cm="1">
        <f t="array" aca="1" ref="B40" ca="1">INDIRECT("УникальныеСписки!D"&amp;ROW()-$L$4)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14"/>
      <c r="G40" s="81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84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84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84" t="str" cm="1">
        <f t="array" aca="1" ref="J40" ca="1">_xlfn.XLOOKUP($B40,INDIRECT(SUBSTITUTE("ИсходныеДанные!$где$2:$где$50000","где",$B$4)),INDIRECT(SUBSTITUTE("ИсходныеДанные!$что$2:$что$50000","что",J$4)),"",0,1)</f>
        <v/>
      </c>
      <c r="K40" s="3">
        <f ca="1">IF($B40&lt;&gt;"",SUMIF(INDIRECT("ИсходныеДанные!$"&amp;$K$4&amp;"$2:$"&amp;$K$4&amp;"$50000"),$B40&amp;"#"&amp;K$6,INDIRECT("ИсходныеДанные!$J$2:$J$50000")),0)</f>
        <v>0</v>
      </c>
      <c r="L40" s="3">
        <f ca="1">IF($B40&lt;&gt;"",SUMIF(INDIRECT("ИсходныеДанные!$"&amp;$K$4&amp;"$2:$"&amp;$K$4&amp;"$50000"),$B40&amp;"#"&amp;L$6,INDIRECT("ИсходныеДанные!$J$2:$J$50000")),0)</f>
        <v>0</v>
      </c>
      <c r="M40" s="3">
        <f ca="1">IF($B40&lt;&gt;"",SUMIF(INDIRECT("ИсходныеДанные!$"&amp;$K$4&amp;"$2:$"&amp;$K$4&amp;"$50000"),$B40&amp;"#"&amp;M$6,INDIRECT("ИсходныеДанные!$J$2:$J$50000")),0)</f>
        <v>0</v>
      </c>
      <c r="N40" s="3">
        <f ca="1">IF($B40&lt;&gt;"",SUMIF(INDIRECT("ИсходныеДанные!$"&amp;$K$4&amp;"$2:$"&amp;$K$4&amp;"$50000"),$B40&amp;"#"&amp;N$6,INDIRECT("ИсходныеДанные!$J$2:$J$50000")),0)</f>
        <v>0</v>
      </c>
      <c r="O40" s="3">
        <f ca="1">IF($B40&lt;&gt;"",SUMIF(INDIRECT("ИсходныеДанные!$"&amp;$K$4&amp;"$2:$"&amp;$K$4&amp;"$50000"),$B40&amp;"#"&amp;O$6,INDIRECT("ИсходныеДанные!$J$2:$J$50000")),0)</f>
        <v>0</v>
      </c>
      <c r="P40" s="3">
        <f ca="1">IF($B40&lt;&gt;"",SUMIF(INDIRECT("ИсходныеДанные!$"&amp;$K$4&amp;"$2:$"&amp;$K$4&amp;"$50000"),$B40&amp;"#"&amp;P$6,INDIRECT("ИсходныеДанные!$J$2:$J$50000")),0)</f>
        <v>0</v>
      </c>
      <c r="Q40" s="3">
        <f ca="1">IF($B40&lt;&gt;"",SUMIF(INDIRECT("ИсходныеДанные!$"&amp;$K$4&amp;"$2:$"&amp;$K$4&amp;"$50000"),$B40&amp;"#"&amp;Q$6,INDIRECT("ИсходныеДанные!$J$2:$J$50000")),0)</f>
        <v>0</v>
      </c>
      <c r="R40" s="3">
        <f ca="1">IF($B40&lt;&gt;"",SUMIF(INDIRECT("ИсходныеДанные!$"&amp;$K$4&amp;"$2:$"&amp;$K$4&amp;"$50000"),$B40&amp;"#"&amp;R$6,INDIRECT("ИсходныеДанные!$J$2:$J$50000")),0)</f>
        <v>0</v>
      </c>
      <c r="S40" s="3">
        <f ca="1">IF($B40&lt;&gt;"",SUMIF(INDIRECT("ИсходныеДанные!$"&amp;$K$4&amp;"$2:$"&amp;$K$4&amp;"$50000"),$B40&amp;"#"&amp;S$6,INDIRECT("ИсходныеДанные!$J$2:$J$50000")),0)</f>
        <v>0</v>
      </c>
      <c r="T40" s="3">
        <f ca="1">IF($B40&lt;&gt;"",SUMIF(INDIRECT("ИсходныеДанные!$"&amp;$K$4&amp;"$2:$"&amp;$K$4&amp;"$50000"),$B40&amp;"#"&amp;T$6,INDIRECT("ИсходныеДанные!$J$2:$J$50000")),0)</f>
        <v>0</v>
      </c>
      <c r="U40" s="3">
        <f ca="1">IF($B40&lt;&gt;"",SUMIF(INDIRECT("ИсходныеДанные!$"&amp;$K$4&amp;"$2:$"&amp;$K$4&amp;"$50000"),$B40&amp;"#"&amp;U$6,INDIRECT("ИсходныеДанные!$J$2:$J$50000")),0)</f>
        <v>0</v>
      </c>
      <c r="V40" s="3">
        <f ca="1">IF($B40&lt;&gt;"",SUMIF(INDIRECT("ИсходныеДанные!$"&amp;$K$4&amp;"$2:$"&amp;$K$4&amp;"$50000"),$B40&amp;"#"&amp;V$6,INDIRECT("ИсходныеДанные!$J$2:$J$50000")),0)</f>
        <v>0</v>
      </c>
      <c r="W40" s="16" t="e">
        <f ca="1">SUM(K40:V40)/Пофамильно!$R$1</f>
        <v>#DIV/0!</v>
      </c>
    </row>
    <row r="41" spans="1:23" x14ac:dyDescent="0.25">
      <c r="A41" s="10" t="str">
        <f t="shared" ca="1" si="2"/>
        <v>delete</v>
      </c>
      <c r="B41" s="16" cm="1">
        <f t="array" aca="1" ref="B41" ca="1">INDIRECT("УникальныеСписки!D"&amp;ROW()-$L$4)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14"/>
      <c r="G41" s="81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84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84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84" t="str" cm="1">
        <f t="array" aca="1" ref="J41" ca="1">_xlfn.XLOOKUP($B41,INDIRECT(SUBSTITUTE("ИсходныеДанные!$где$2:$где$50000","где",$B$4)),INDIRECT(SUBSTITUTE("ИсходныеДанные!$что$2:$что$50000","что",J$4)),"",0,1)</f>
        <v/>
      </c>
      <c r="K41" s="3">
        <f ca="1">IF($B41&lt;&gt;"",SUMIF(INDIRECT("ИсходныеДанные!$"&amp;$K$4&amp;"$2:$"&amp;$K$4&amp;"$50000"),$B41&amp;"#"&amp;K$6,INDIRECT("ИсходныеДанные!$J$2:$J$50000")),0)</f>
        <v>0</v>
      </c>
      <c r="L41" s="3">
        <f ca="1">IF($B41&lt;&gt;"",SUMIF(INDIRECT("ИсходныеДанные!$"&amp;$K$4&amp;"$2:$"&amp;$K$4&amp;"$50000"),$B41&amp;"#"&amp;L$6,INDIRECT("ИсходныеДанные!$J$2:$J$50000")),0)</f>
        <v>0</v>
      </c>
      <c r="M41" s="3">
        <f ca="1">IF($B41&lt;&gt;"",SUMIF(INDIRECT("ИсходныеДанные!$"&amp;$K$4&amp;"$2:$"&amp;$K$4&amp;"$50000"),$B41&amp;"#"&amp;M$6,INDIRECT("ИсходныеДанные!$J$2:$J$50000")),0)</f>
        <v>0</v>
      </c>
      <c r="N41" s="3">
        <f ca="1">IF($B41&lt;&gt;"",SUMIF(INDIRECT("ИсходныеДанные!$"&amp;$K$4&amp;"$2:$"&amp;$K$4&amp;"$50000"),$B41&amp;"#"&amp;N$6,INDIRECT("ИсходныеДанные!$J$2:$J$50000")),0)</f>
        <v>0</v>
      </c>
      <c r="O41" s="3">
        <f ca="1">IF($B41&lt;&gt;"",SUMIF(INDIRECT("ИсходныеДанные!$"&amp;$K$4&amp;"$2:$"&amp;$K$4&amp;"$50000"),$B41&amp;"#"&amp;O$6,INDIRECT("ИсходныеДанные!$J$2:$J$50000")),0)</f>
        <v>0</v>
      </c>
      <c r="P41" s="3">
        <f ca="1">IF($B41&lt;&gt;"",SUMIF(INDIRECT("ИсходныеДанные!$"&amp;$K$4&amp;"$2:$"&amp;$K$4&amp;"$50000"),$B41&amp;"#"&amp;P$6,INDIRECT("ИсходныеДанные!$J$2:$J$50000")),0)</f>
        <v>0</v>
      </c>
      <c r="Q41" s="3">
        <f ca="1">IF($B41&lt;&gt;"",SUMIF(INDIRECT("ИсходныеДанные!$"&amp;$K$4&amp;"$2:$"&amp;$K$4&amp;"$50000"),$B41&amp;"#"&amp;Q$6,INDIRECT("ИсходныеДанные!$J$2:$J$50000")),0)</f>
        <v>0</v>
      </c>
      <c r="R41" s="3">
        <f ca="1">IF($B41&lt;&gt;"",SUMIF(INDIRECT("ИсходныеДанные!$"&amp;$K$4&amp;"$2:$"&amp;$K$4&amp;"$50000"),$B41&amp;"#"&amp;R$6,INDIRECT("ИсходныеДанные!$J$2:$J$50000")),0)</f>
        <v>0</v>
      </c>
      <c r="S41" s="3">
        <f ca="1">IF($B41&lt;&gt;"",SUMIF(INDIRECT("ИсходныеДанные!$"&amp;$K$4&amp;"$2:$"&amp;$K$4&amp;"$50000"),$B41&amp;"#"&amp;S$6,INDIRECT("ИсходныеДанные!$J$2:$J$50000")),0)</f>
        <v>0</v>
      </c>
      <c r="T41" s="3">
        <f ca="1">IF($B41&lt;&gt;"",SUMIF(INDIRECT("ИсходныеДанные!$"&amp;$K$4&amp;"$2:$"&amp;$K$4&amp;"$50000"),$B41&amp;"#"&amp;T$6,INDIRECT("ИсходныеДанные!$J$2:$J$50000")),0)</f>
        <v>0</v>
      </c>
      <c r="U41" s="3">
        <f ca="1">IF($B41&lt;&gt;"",SUMIF(INDIRECT("ИсходныеДанные!$"&amp;$K$4&amp;"$2:$"&amp;$K$4&amp;"$50000"),$B41&amp;"#"&amp;U$6,INDIRECT("ИсходныеДанные!$J$2:$J$50000")),0)</f>
        <v>0</v>
      </c>
      <c r="V41" s="3">
        <f ca="1">IF($B41&lt;&gt;"",SUMIF(INDIRECT("ИсходныеДанные!$"&amp;$K$4&amp;"$2:$"&amp;$K$4&amp;"$50000"),$B41&amp;"#"&amp;V$6,INDIRECT("ИсходныеДанные!$J$2:$J$50000")),0)</f>
        <v>0</v>
      </c>
      <c r="W41" s="16" t="e">
        <f ca="1">SUM(K41:V41)/Пофамильно!$R$1</f>
        <v>#DIV/0!</v>
      </c>
    </row>
    <row r="42" spans="1:23" x14ac:dyDescent="0.25">
      <c r="A42" s="10" t="str">
        <f t="shared" ca="1" si="2"/>
        <v>delete</v>
      </c>
      <c r="B42" s="16" cm="1">
        <f t="array" aca="1" ref="B42" ca="1">INDIRECT("УникальныеСписки!D"&amp;ROW()-$L$4)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14"/>
      <c r="G42" s="81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84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84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84" t="str" cm="1">
        <f t="array" aca="1" ref="J42" ca="1">_xlfn.XLOOKUP($B42,INDIRECT(SUBSTITUTE("ИсходныеДанные!$где$2:$где$50000","где",$B$4)),INDIRECT(SUBSTITUTE("ИсходныеДанные!$что$2:$что$50000","что",J$4)),"",0,1)</f>
        <v/>
      </c>
      <c r="K42" s="3">
        <f ca="1">IF($B42&lt;&gt;"",SUMIF(INDIRECT("ИсходныеДанные!$"&amp;$K$4&amp;"$2:$"&amp;$K$4&amp;"$50000"),$B42&amp;"#"&amp;K$6,INDIRECT("ИсходныеДанные!$J$2:$J$50000")),0)</f>
        <v>0</v>
      </c>
      <c r="L42" s="3">
        <f ca="1">IF($B42&lt;&gt;"",SUMIF(INDIRECT("ИсходныеДанные!$"&amp;$K$4&amp;"$2:$"&amp;$K$4&amp;"$50000"),$B42&amp;"#"&amp;L$6,INDIRECT("ИсходныеДанные!$J$2:$J$50000")),0)</f>
        <v>0</v>
      </c>
      <c r="M42" s="3">
        <f ca="1">IF($B42&lt;&gt;"",SUMIF(INDIRECT("ИсходныеДанные!$"&amp;$K$4&amp;"$2:$"&amp;$K$4&amp;"$50000"),$B42&amp;"#"&amp;M$6,INDIRECT("ИсходныеДанные!$J$2:$J$50000")),0)</f>
        <v>0</v>
      </c>
      <c r="N42" s="3">
        <f ca="1">IF($B42&lt;&gt;"",SUMIF(INDIRECT("ИсходныеДанные!$"&amp;$K$4&amp;"$2:$"&amp;$K$4&amp;"$50000"),$B42&amp;"#"&amp;N$6,INDIRECT("ИсходныеДанные!$J$2:$J$50000")),0)</f>
        <v>0</v>
      </c>
      <c r="O42" s="3">
        <f ca="1">IF($B42&lt;&gt;"",SUMIF(INDIRECT("ИсходныеДанные!$"&amp;$K$4&amp;"$2:$"&amp;$K$4&amp;"$50000"),$B42&amp;"#"&amp;O$6,INDIRECT("ИсходныеДанные!$J$2:$J$50000")),0)</f>
        <v>0</v>
      </c>
      <c r="P42" s="3">
        <f ca="1">IF($B42&lt;&gt;"",SUMIF(INDIRECT("ИсходныеДанные!$"&amp;$K$4&amp;"$2:$"&amp;$K$4&amp;"$50000"),$B42&amp;"#"&amp;P$6,INDIRECT("ИсходныеДанные!$J$2:$J$50000")),0)</f>
        <v>0</v>
      </c>
      <c r="Q42" s="3">
        <f ca="1">IF($B42&lt;&gt;"",SUMIF(INDIRECT("ИсходныеДанные!$"&amp;$K$4&amp;"$2:$"&amp;$K$4&amp;"$50000"),$B42&amp;"#"&amp;Q$6,INDIRECT("ИсходныеДанные!$J$2:$J$50000")),0)</f>
        <v>0</v>
      </c>
      <c r="R42" s="3">
        <f ca="1">IF($B42&lt;&gt;"",SUMIF(INDIRECT("ИсходныеДанные!$"&amp;$K$4&amp;"$2:$"&amp;$K$4&amp;"$50000"),$B42&amp;"#"&amp;R$6,INDIRECT("ИсходныеДанные!$J$2:$J$50000")),0)</f>
        <v>0</v>
      </c>
      <c r="S42" s="3">
        <f ca="1">IF($B42&lt;&gt;"",SUMIF(INDIRECT("ИсходныеДанные!$"&amp;$K$4&amp;"$2:$"&amp;$K$4&amp;"$50000"),$B42&amp;"#"&amp;S$6,INDIRECT("ИсходныеДанные!$J$2:$J$50000")),0)</f>
        <v>0</v>
      </c>
      <c r="T42" s="3">
        <f ca="1">IF($B42&lt;&gt;"",SUMIF(INDIRECT("ИсходныеДанные!$"&amp;$K$4&amp;"$2:$"&amp;$K$4&amp;"$50000"),$B42&amp;"#"&amp;T$6,INDIRECT("ИсходныеДанные!$J$2:$J$50000")),0)</f>
        <v>0</v>
      </c>
      <c r="U42" s="3">
        <f ca="1">IF($B42&lt;&gt;"",SUMIF(INDIRECT("ИсходныеДанные!$"&amp;$K$4&amp;"$2:$"&amp;$K$4&amp;"$50000"),$B42&amp;"#"&amp;U$6,INDIRECT("ИсходныеДанные!$J$2:$J$50000")),0)</f>
        <v>0</v>
      </c>
      <c r="V42" s="3">
        <f ca="1">IF($B42&lt;&gt;"",SUMIF(INDIRECT("ИсходныеДанные!$"&amp;$K$4&amp;"$2:$"&amp;$K$4&amp;"$50000"),$B42&amp;"#"&amp;V$6,INDIRECT("ИсходныеДанные!$J$2:$J$50000")),0)</f>
        <v>0</v>
      </c>
      <c r="W42" s="16" t="e">
        <f ca="1">SUM(K42:V42)/Пофамильно!$R$1</f>
        <v>#DIV/0!</v>
      </c>
    </row>
    <row r="43" spans="1:23" x14ac:dyDescent="0.25">
      <c r="A43" s="10" t="str">
        <f t="shared" ca="1" si="2"/>
        <v>delete</v>
      </c>
      <c r="B43" s="16" cm="1">
        <f t="array" aca="1" ref="B43" ca="1">INDIRECT("УникальныеСписки!D"&amp;ROW()-$L$4)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14"/>
      <c r="G43" s="81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84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84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84" t="str" cm="1">
        <f t="array" aca="1" ref="J43" ca="1">_xlfn.XLOOKUP($B43,INDIRECT(SUBSTITUTE("ИсходныеДанные!$где$2:$где$50000","где",$B$4)),INDIRECT(SUBSTITUTE("ИсходныеДанные!$что$2:$что$50000","что",J$4)),"",0,1)</f>
        <v/>
      </c>
      <c r="K43" s="3">
        <f ca="1">IF($B43&lt;&gt;"",SUMIF(INDIRECT("ИсходныеДанные!$"&amp;$K$4&amp;"$2:$"&amp;$K$4&amp;"$50000"),$B43&amp;"#"&amp;K$6,INDIRECT("ИсходныеДанные!$J$2:$J$50000")),0)</f>
        <v>0</v>
      </c>
      <c r="L43" s="3">
        <f ca="1">IF($B43&lt;&gt;"",SUMIF(INDIRECT("ИсходныеДанные!$"&amp;$K$4&amp;"$2:$"&amp;$K$4&amp;"$50000"),$B43&amp;"#"&amp;L$6,INDIRECT("ИсходныеДанные!$J$2:$J$50000")),0)</f>
        <v>0</v>
      </c>
      <c r="M43" s="3">
        <f ca="1">IF($B43&lt;&gt;"",SUMIF(INDIRECT("ИсходныеДанные!$"&amp;$K$4&amp;"$2:$"&amp;$K$4&amp;"$50000"),$B43&amp;"#"&amp;M$6,INDIRECT("ИсходныеДанные!$J$2:$J$50000")),0)</f>
        <v>0</v>
      </c>
      <c r="N43" s="3">
        <f ca="1">IF($B43&lt;&gt;"",SUMIF(INDIRECT("ИсходныеДанные!$"&amp;$K$4&amp;"$2:$"&amp;$K$4&amp;"$50000"),$B43&amp;"#"&amp;N$6,INDIRECT("ИсходныеДанные!$J$2:$J$50000")),0)</f>
        <v>0</v>
      </c>
      <c r="O43" s="3">
        <f ca="1">IF($B43&lt;&gt;"",SUMIF(INDIRECT("ИсходныеДанные!$"&amp;$K$4&amp;"$2:$"&amp;$K$4&amp;"$50000"),$B43&amp;"#"&amp;O$6,INDIRECT("ИсходныеДанные!$J$2:$J$50000")),0)</f>
        <v>0</v>
      </c>
      <c r="P43" s="3">
        <f ca="1">IF($B43&lt;&gt;"",SUMIF(INDIRECT("ИсходныеДанные!$"&amp;$K$4&amp;"$2:$"&amp;$K$4&amp;"$50000"),$B43&amp;"#"&amp;P$6,INDIRECT("ИсходныеДанные!$J$2:$J$50000")),0)</f>
        <v>0</v>
      </c>
      <c r="Q43" s="3">
        <f ca="1">IF($B43&lt;&gt;"",SUMIF(INDIRECT("ИсходныеДанные!$"&amp;$K$4&amp;"$2:$"&amp;$K$4&amp;"$50000"),$B43&amp;"#"&amp;Q$6,INDIRECT("ИсходныеДанные!$J$2:$J$50000")),0)</f>
        <v>0</v>
      </c>
      <c r="R43" s="3">
        <f ca="1">IF($B43&lt;&gt;"",SUMIF(INDIRECT("ИсходныеДанные!$"&amp;$K$4&amp;"$2:$"&amp;$K$4&amp;"$50000"),$B43&amp;"#"&amp;R$6,INDIRECT("ИсходныеДанные!$J$2:$J$50000")),0)</f>
        <v>0</v>
      </c>
      <c r="S43" s="3">
        <f ca="1">IF($B43&lt;&gt;"",SUMIF(INDIRECT("ИсходныеДанные!$"&amp;$K$4&amp;"$2:$"&amp;$K$4&amp;"$50000"),$B43&amp;"#"&amp;S$6,INDIRECT("ИсходныеДанные!$J$2:$J$50000")),0)</f>
        <v>0</v>
      </c>
      <c r="T43" s="3">
        <f ca="1">IF($B43&lt;&gt;"",SUMIF(INDIRECT("ИсходныеДанные!$"&amp;$K$4&amp;"$2:$"&amp;$K$4&amp;"$50000"),$B43&amp;"#"&amp;T$6,INDIRECT("ИсходныеДанные!$J$2:$J$50000")),0)</f>
        <v>0</v>
      </c>
      <c r="U43" s="3">
        <f ca="1">IF($B43&lt;&gt;"",SUMIF(INDIRECT("ИсходныеДанные!$"&amp;$K$4&amp;"$2:$"&amp;$K$4&amp;"$50000"),$B43&amp;"#"&amp;U$6,INDIRECT("ИсходныеДанные!$J$2:$J$50000")),0)</f>
        <v>0</v>
      </c>
      <c r="V43" s="3">
        <f ca="1">IF($B43&lt;&gt;"",SUMIF(INDIRECT("ИсходныеДанные!$"&amp;$K$4&amp;"$2:$"&amp;$K$4&amp;"$50000"),$B43&amp;"#"&amp;V$6,INDIRECT("ИсходныеДанные!$J$2:$J$50000")),0)</f>
        <v>0</v>
      </c>
      <c r="W43" s="16" t="e">
        <f ca="1">SUM(K43:V43)/Пофамильно!$R$1</f>
        <v>#DIV/0!</v>
      </c>
    </row>
    <row r="44" spans="1:23" x14ac:dyDescent="0.25">
      <c r="A44" s="10" t="str">
        <f t="shared" ca="1" si="2"/>
        <v>delete</v>
      </c>
      <c r="B44" s="16" cm="1">
        <f t="array" aca="1" ref="B44" ca="1">INDIRECT("УникальныеСписки!D"&amp;ROW()-$L$4)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14"/>
      <c r="G44" s="81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84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84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84" t="str" cm="1">
        <f t="array" aca="1" ref="J44" ca="1">_xlfn.XLOOKUP($B44,INDIRECT(SUBSTITUTE("ИсходныеДанные!$где$2:$где$50000","где",$B$4)),INDIRECT(SUBSTITUTE("ИсходныеДанные!$что$2:$что$50000","что",J$4)),"",0,1)</f>
        <v/>
      </c>
      <c r="K44" s="3">
        <f ca="1">IF($B44&lt;&gt;"",SUMIF(INDIRECT("ИсходныеДанные!$"&amp;$K$4&amp;"$2:$"&amp;$K$4&amp;"$50000"),$B44&amp;"#"&amp;K$6,INDIRECT("ИсходныеДанные!$J$2:$J$50000")),0)</f>
        <v>0</v>
      </c>
      <c r="L44" s="3">
        <f ca="1">IF($B44&lt;&gt;"",SUMIF(INDIRECT("ИсходныеДанные!$"&amp;$K$4&amp;"$2:$"&amp;$K$4&amp;"$50000"),$B44&amp;"#"&amp;L$6,INDIRECT("ИсходныеДанные!$J$2:$J$50000")),0)</f>
        <v>0</v>
      </c>
      <c r="M44" s="3">
        <f ca="1">IF($B44&lt;&gt;"",SUMIF(INDIRECT("ИсходныеДанные!$"&amp;$K$4&amp;"$2:$"&amp;$K$4&amp;"$50000"),$B44&amp;"#"&amp;M$6,INDIRECT("ИсходныеДанные!$J$2:$J$50000")),0)</f>
        <v>0</v>
      </c>
      <c r="N44" s="3">
        <f ca="1">IF($B44&lt;&gt;"",SUMIF(INDIRECT("ИсходныеДанные!$"&amp;$K$4&amp;"$2:$"&amp;$K$4&amp;"$50000"),$B44&amp;"#"&amp;N$6,INDIRECT("ИсходныеДанные!$J$2:$J$50000")),0)</f>
        <v>0</v>
      </c>
      <c r="O44" s="3">
        <f ca="1">IF($B44&lt;&gt;"",SUMIF(INDIRECT("ИсходныеДанные!$"&amp;$K$4&amp;"$2:$"&amp;$K$4&amp;"$50000"),$B44&amp;"#"&amp;O$6,INDIRECT("ИсходныеДанные!$J$2:$J$50000")),0)</f>
        <v>0</v>
      </c>
      <c r="P44" s="3">
        <f ca="1">IF($B44&lt;&gt;"",SUMIF(INDIRECT("ИсходныеДанные!$"&amp;$K$4&amp;"$2:$"&amp;$K$4&amp;"$50000"),$B44&amp;"#"&amp;P$6,INDIRECT("ИсходныеДанные!$J$2:$J$50000")),0)</f>
        <v>0</v>
      </c>
      <c r="Q44" s="3">
        <f ca="1">IF($B44&lt;&gt;"",SUMIF(INDIRECT("ИсходныеДанные!$"&amp;$K$4&amp;"$2:$"&amp;$K$4&amp;"$50000"),$B44&amp;"#"&amp;Q$6,INDIRECT("ИсходныеДанные!$J$2:$J$50000")),0)</f>
        <v>0</v>
      </c>
      <c r="R44" s="3">
        <f ca="1">IF($B44&lt;&gt;"",SUMIF(INDIRECT("ИсходныеДанные!$"&amp;$K$4&amp;"$2:$"&amp;$K$4&amp;"$50000"),$B44&amp;"#"&amp;R$6,INDIRECT("ИсходныеДанные!$J$2:$J$50000")),0)</f>
        <v>0</v>
      </c>
      <c r="S44" s="3">
        <f ca="1">IF($B44&lt;&gt;"",SUMIF(INDIRECT("ИсходныеДанные!$"&amp;$K$4&amp;"$2:$"&amp;$K$4&amp;"$50000"),$B44&amp;"#"&amp;S$6,INDIRECT("ИсходныеДанные!$J$2:$J$50000")),0)</f>
        <v>0</v>
      </c>
      <c r="T44" s="3">
        <f ca="1">IF($B44&lt;&gt;"",SUMIF(INDIRECT("ИсходныеДанные!$"&amp;$K$4&amp;"$2:$"&amp;$K$4&amp;"$50000"),$B44&amp;"#"&amp;T$6,INDIRECT("ИсходныеДанные!$J$2:$J$50000")),0)</f>
        <v>0</v>
      </c>
      <c r="U44" s="3">
        <f ca="1">IF($B44&lt;&gt;"",SUMIF(INDIRECT("ИсходныеДанные!$"&amp;$K$4&amp;"$2:$"&amp;$K$4&amp;"$50000"),$B44&amp;"#"&amp;U$6,INDIRECT("ИсходныеДанные!$J$2:$J$50000")),0)</f>
        <v>0</v>
      </c>
      <c r="V44" s="3">
        <f ca="1">IF($B44&lt;&gt;"",SUMIF(INDIRECT("ИсходныеДанные!$"&amp;$K$4&amp;"$2:$"&amp;$K$4&amp;"$50000"),$B44&amp;"#"&amp;V$6,INDIRECT("ИсходныеДанные!$J$2:$J$50000")),0)</f>
        <v>0</v>
      </c>
      <c r="W44" s="16" t="e">
        <f ca="1">SUM(K44:V44)/Пофамильно!$R$1</f>
        <v>#DIV/0!</v>
      </c>
    </row>
    <row r="45" spans="1:23" x14ac:dyDescent="0.25">
      <c r="A45" s="10" t="str">
        <f t="shared" ca="1" si="2"/>
        <v>delete</v>
      </c>
      <c r="B45" s="16" cm="1">
        <f t="array" aca="1" ref="B45" ca="1">INDIRECT("УникальныеСписки!D"&amp;ROW()-$L$4)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14"/>
      <c r="G45" s="81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84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84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84" t="str" cm="1">
        <f t="array" aca="1" ref="J45" ca="1">_xlfn.XLOOKUP($B45,INDIRECT(SUBSTITUTE("ИсходныеДанные!$где$2:$где$50000","где",$B$4)),INDIRECT(SUBSTITUTE("ИсходныеДанные!$что$2:$что$50000","что",J$4)),"",0,1)</f>
        <v/>
      </c>
      <c r="K45" s="3">
        <f ca="1">IF($B45&lt;&gt;"",SUMIF(INDIRECT("ИсходныеДанные!$"&amp;$K$4&amp;"$2:$"&amp;$K$4&amp;"$50000"),$B45&amp;"#"&amp;K$6,INDIRECT("ИсходныеДанные!$J$2:$J$50000")),0)</f>
        <v>0</v>
      </c>
      <c r="L45" s="3">
        <f ca="1">IF($B45&lt;&gt;"",SUMIF(INDIRECT("ИсходныеДанные!$"&amp;$K$4&amp;"$2:$"&amp;$K$4&amp;"$50000"),$B45&amp;"#"&amp;L$6,INDIRECT("ИсходныеДанные!$J$2:$J$50000")),0)</f>
        <v>0</v>
      </c>
      <c r="M45" s="3">
        <f ca="1">IF($B45&lt;&gt;"",SUMIF(INDIRECT("ИсходныеДанные!$"&amp;$K$4&amp;"$2:$"&amp;$K$4&amp;"$50000"),$B45&amp;"#"&amp;M$6,INDIRECT("ИсходныеДанные!$J$2:$J$50000")),0)</f>
        <v>0</v>
      </c>
      <c r="N45" s="3">
        <f ca="1">IF($B45&lt;&gt;"",SUMIF(INDIRECT("ИсходныеДанные!$"&amp;$K$4&amp;"$2:$"&amp;$K$4&amp;"$50000"),$B45&amp;"#"&amp;N$6,INDIRECT("ИсходныеДанные!$J$2:$J$50000")),0)</f>
        <v>0</v>
      </c>
      <c r="O45" s="3">
        <f ca="1">IF($B45&lt;&gt;"",SUMIF(INDIRECT("ИсходныеДанные!$"&amp;$K$4&amp;"$2:$"&amp;$K$4&amp;"$50000"),$B45&amp;"#"&amp;O$6,INDIRECT("ИсходныеДанные!$J$2:$J$50000")),0)</f>
        <v>0</v>
      </c>
      <c r="P45" s="3">
        <f ca="1">IF($B45&lt;&gt;"",SUMIF(INDIRECT("ИсходныеДанные!$"&amp;$K$4&amp;"$2:$"&amp;$K$4&amp;"$50000"),$B45&amp;"#"&amp;P$6,INDIRECT("ИсходныеДанные!$J$2:$J$50000")),0)</f>
        <v>0</v>
      </c>
      <c r="Q45" s="3">
        <f ca="1">IF($B45&lt;&gt;"",SUMIF(INDIRECT("ИсходныеДанные!$"&amp;$K$4&amp;"$2:$"&amp;$K$4&amp;"$50000"),$B45&amp;"#"&amp;Q$6,INDIRECT("ИсходныеДанные!$J$2:$J$50000")),0)</f>
        <v>0</v>
      </c>
      <c r="R45" s="3">
        <f ca="1">IF($B45&lt;&gt;"",SUMIF(INDIRECT("ИсходныеДанные!$"&amp;$K$4&amp;"$2:$"&amp;$K$4&amp;"$50000"),$B45&amp;"#"&amp;R$6,INDIRECT("ИсходныеДанные!$J$2:$J$50000")),0)</f>
        <v>0</v>
      </c>
      <c r="S45" s="3">
        <f ca="1">IF($B45&lt;&gt;"",SUMIF(INDIRECT("ИсходныеДанные!$"&amp;$K$4&amp;"$2:$"&amp;$K$4&amp;"$50000"),$B45&amp;"#"&amp;S$6,INDIRECT("ИсходныеДанные!$J$2:$J$50000")),0)</f>
        <v>0</v>
      </c>
      <c r="T45" s="3">
        <f ca="1">IF($B45&lt;&gt;"",SUMIF(INDIRECT("ИсходныеДанные!$"&amp;$K$4&amp;"$2:$"&amp;$K$4&amp;"$50000"),$B45&amp;"#"&amp;T$6,INDIRECT("ИсходныеДанные!$J$2:$J$50000")),0)</f>
        <v>0</v>
      </c>
      <c r="U45" s="3">
        <f ca="1">IF($B45&lt;&gt;"",SUMIF(INDIRECT("ИсходныеДанные!$"&amp;$K$4&amp;"$2:$"&amp;$K$4&amp;"$50000"),$B45&amp;"#"&amp;U$6,INDIRECT("ИсходныеДанные!$J$2:$J$50000")),0)</f>
        <v>0</v>
      </c>
      <c r="V45" s="3">
        <f ca="1">IF($B45&lt;&gt;"",SUMIF(INDIRECT("ИсходныеДанные!$"&amp;$K$4&amp;"$2:$"&amp;$K$4&amp;"$50000"),$B45&amp;"#"&amp;V$6,INDIRECT("ИсходныеДанные!$J$2:$J$50000")),0)</f>
        <v>0</v>
      </c>
      <c r="W45" s="16" t="e">
        <f ca="1">SUM(K45:V45)/Пофамильно!$R$1</f>
        <v>#DIV/0!</v>
      </c>
    </row>
    <row r="46" spans="1:23" x14ac:dyDescent="0.25">
      <c r="A46" s="10" t="str">
        <f t="shared" ca="1" si="2"/>
        <v>delete</v>
      </c>
      <c r="B46" s="16" cm="1">
        <f t="array" aca="1" ref="B46" ca="1">INDIRECT("УникальныеСписки!D"&amp;ROW()-$L$4)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14"/>
      <c r="G46" s="81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84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84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84" t="str" cm="1">
        <f t="array" aca="1" ref="J46" ca="1">_xlfn.XLOOKUP($B46,INDIRECT(SUBSTITUTE("ИсходныеДанные!$где$2:$где$50000","где",$B$4)),INDIRECT(SUBSTITUTE("ИсходныеДанные!$что$2:$что$50000","что",J$4)),"",0,1)</f>
        <v/>
      </c>
      <c r="K46" s="3">
        <f ca="1">IF($B46&lt;&gt;"",SUMIF(INDIRECT("ИсходныеДанные!$"&amp;$K$4&amp;"$2:$"&amp;$K$4&amp;"$50000"),$B46&amp;"#"&amp;K$6,INDIRECT("ИсходныеДанные!$J$2:$J$50000")),0)</f>
        <v>0</v>
      </c>
      <c r="L46" s="3">
        <f ca="1">IF($B46&lt;&gt;"",SUMIF(INDIRECT("ИсходныеДанные!$"&amp;$K$4&amp;"$2:$"&amp;$K$4&amp;"$50000"),$B46&amp;"#"&amp;L$6,INDIRECT("ИсходныеДанные!$J$2:$J$50000")),0)</f>
        <v>0</v>
      </c>
      <c r="M46" s="3">
        <f ca="1">IF($B46&lt;&gt;"",SUMIF(INDIRECT("ИсходныеДанные!$"&amp;$K$4&amp;"$2:$"&amp;$K$4&amp;"$50000"),$B46&amp;"#"&amp;M$6,INDIRECT("ИсходныеДанные!$J$2:$J$50000")),0)</f>
        <v>0</v>
      </c>
      <c r="N46" s="3">
        <f ca="1">IF($B46&lt;&gt;"",SUMIF(INDIRECT("ИсходныеДанные!$"&amp;$K$4&amp;"$2:$"&amp;$K$4&amp;"$50000"),$B46&amp;"#"&amp;N$6,INDIRECT("ИсходныеДанные!$J$2:$J$50000")),0)</f>
        <v>0</v>
      </c>
      <c r="O46" s="3">
        <f ca="1">IF($B46&lt;&gt;"",SUMIF(INDIRECT("ИсходныеДанные!$"&amp;$K$4&amp;"$2:$"&amp;$K$4&amp;"$50000"),$B46&amp;"#"&amp;O$6,INDIRECT("ИсходныеДанные!$J$2:$J$50000")),0)</f>
        <v>0</v>
      </c>
      <c r="P46" s="3">
        <f ca="1">IF($B46&lt;&gt;"",SUMIF(INDIRECT("ИсходныеДанные!$"&amp;$K$4&amp;"$2:$"&amp;$K$4&amp;"$50000"),$B46&amp;"#"&amp;P$6,INDIRECT("ИсходныеДанные!$J$2:$J$50000")),0)</f>
        <v>0</v>
      </c>
      <c r="Q46" s="3">
        <f ca="1">IF($B46&lt;&gt;"",SUMIF(INDIRECT("ИсходныеДанные!$"&amp;$K$4&amp;"$2:$"&amp;$K$4&amp;"$50000"),$B46&amp;"#"&amp;Q$6,INDIRECT("ИсходныеДанные!$J$2:$J$50000")),0)</f>
        <v>0</v>
      </c>
      <c r="R46" s="3">
        <f ca="1">IF($B46&lt;&gt;"",SUMIF(INDIRECT("ИсходныеДанные!$"&amp;$K$4&amp;"$2:$"&amp;$K$4&amp;"$50000"),$B46&amp;"#"&amp;R$6,INDIRECT("ИсходныеДанные!$J$2:$J$50000")),0)</f>
        <v>0</v>
      </c>
      <c r="S46" s="3">
        <f ca="1">IF($B46&lt;&gt;"",SUMIF(INDIRECT("ИсходныеДанные!$"&amp;$K$4&amp;"$2:$"&amp;$K$4&amp;"$50000"),$B46&amp;"#"&amp;S$6,INDIRECT("ИсходныеДанные!$J$2:$J$50000")),0)</f>
        <v>0</v>
      </c>
      <c r="T46" s="3">
        <f ca="1">IF($B46&lt;&gt;"",SUMIF(INDIRECT("ИсходныеДанные!$"&amp;$K$4&amp;"$2:$"&amp;$K$4&amp;"$50000"),$B46&amp;"#"&amp;T$6,INDIRECT("ИсходныеДанные!$J$2:$J$50000")),0)</f>
        <v>0</v>
      </c>
      <c r="U46" s="3">
        <f ca="1">IF($B46&lt;&gt;"",SUMIF(INDIRECT("ИсходныеДанные!$"&amp;$K$4&amp;"$2:$"&amp;$K$4&amp;"$50000"),$B46&amp;"#"&amp;U$6,INDIRECT("ИсходныеДанные!$J$2:$J$50000")),0)</f>
        <v>0</v>
      </c>
      <c r="V46" s="3">
        <f ca="1">IF($B46&lt;&gt;"",SUMIF(INDIRECT("ИсходныеДанные!$"&amp;$K$4&amp;"$2:$"&amp;$K$4&amp;"$50000"),$B46&amp;"#"&amp;V$6,INDIRECT("ИсходныеДанные!$J$2:$J$50000")),0)</f>
        <v>0</v>
      </c>
      <c r="W46" s="16" t="e">
        <f ca="1">SUM(K46:V46)/Пофамильно!$R$1</f>
        <v>#DIV/0!</v>
      </c>
    </row>
    <row r="47" spans="1:23" x14ac:dyDescent="0.25">
      <c r="A47" s="10" t="str">
        <f t="shared" ca="1" si="2"/>
        <v>delete</v>
      </c>
      <c r="B47" s="16" cm="1">
        <f t="array" aca="1" ref="B47" ca="1">INDIRECT("УникальныеСписки!D"&amp;ROW()-$L$4)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14"/>
      <c r="G47" s="81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84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84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84" t="str" cm="1">
        <f t="array" aca="1" ref="J47" ca="1">_xlfn.XLOOKUP($B47,INDIRECT(SUBSTITUTE("ИсходныеДанные!$где$2:$где$50000","где",$B$4)),INDIRECT(SUBSTITUTE("ИсходныеДанные!$что$2:$что$50000","что",J$4)),"",0,1)</f>
        <v/>
      </c>
      <c r="K47" s="3">
        <f ca="1">IF($B47&lt;&gt;"",SUMIF(INDIRECT("ИсходныеДанные!$"&amp;$K$4&amp;"$2:$"&amp;$K$4&amp;"$50000"),$B47&amp;"#"&amp;K$6,INDIRECT("ИсходныеДанные!$J$2:$J$50000")),0)</f>
        <v>0</v>
      </c>
      <c r="L47" s="3">
        <f ca="1">IF($B47&lt;&gt;"",SUMIF(INDIRECT("ИсходныеДанные!$"&amp;$K$4&amp;"$2:$"&amp;$K$4&amp;"$50000"),$B47&amp;"#"&amp;L$6,INDIRECT("ИсходныеДанные!$J$2:$J$50000")),0)</f>
        <v>0</v>
      </c>
      <c r="M47" s="3">
        <f ca="1">IF($B47&lt;&gt;"",SUMIF(INDIRECT("ИсходныеДанные!$"&amp;$K$4&amp;"$2:$"&amp;$K$4&amp;"$50000"),$B47&amp;"#"&amp;M$6,INDIRECT("ИсходныеДанные!$J$2:$J$50000")),0)</f>
        <v>0</v>
      </c>
      <c r="N47" s="3">
        <f ca="1">IF($B47&lt;&gt;"",SUMIF(INDIRECT("ИсходныеДанные!$"&amp;$K$4&amp;"$2:$"&amp;$K$4&amp;"$50000"),$B47&amp;"#"&amp;N$6,INDIRECT("ИсходныеДанные!$J$2:$J$50000")),0)</f>
        <v>0</v>
      </c>
      <c r="O47" s="3">
        <f ca="1">IF($B47&lt;&gt;"",SUMIF(INDIRECT("ИсходныеДанные!$"&amp;$K$4&amp;"$2:$"&amp;$K$4&amp;"$50000"),$B47&amp;"#"&amp;O$6,INDIRECT("ИсходныеДанные!$J$2:$J$50000")),0)</f>
        <v>0</v>
      </c>
      <c r="P47" s="3">
        <f ca="1">IF($B47&lt;&gt;"",SUMIF(INDIRECT("ИсходныеДанные!$"&amp;$K$4&amp;"$2:$"&amp;$K$4&amp;"$50000"),$B47&amp;"#"&amp;P$6,INDIRECT("ИсходныеДанные!$J$2:$J$50000")),0)</f>
        <v>0</v>
      </c>
      <c r="Q47" s="3">
        <f ca="1">IF($B47&lt;&gt;"",SUMIF(INDIRECT("ИсходныеДанные!$"&amp;$K$4&amp;"$2:$"&amp;$K$4&amp;"$50000"),$B47&amp;"#"&amp;Q$6,INDIRECT("ИсходныеДанные!$J$2:$J$50000")),0)</f>
        <v>0</v>
      </c>
      <c r="R47" s="3">
        <f ca="1">IF($B47&lt;&gt;"",SUMIF(INDIRECT("ИсходныеДанные!$"&amp;$K$4&amp;"$2:$"&amp;$K$4&amp;"$50000"),$B47&amp;"#"&amp;R$6,INDIRECT("ИсходныеДанные!$J$2:$J$50000")),0)</f>
        <v>0</v>
      </c>
      <c r="S47" s="3">
        <f ca="1">IF($B47&lt;&gt;"",SUMIF(INDIRECT("ИсходныеДанные!$"&amp;$K$4&amp;"$2:$"&amp;$K$4&amp;"$50000"),$B47&amp;"#"&amp;S$6,INDIRECT("ИсходныеДанные!$J$2:$J$50000")),0)</f>
        <v>0</v>
      </c>
      <c r="T47" s="3">
        <f ca="1">IF($B47&lt;&gt;"",SUMIF(INDIRECT("ИсходныеДанные!$"&amp;$K$4&amp;"$2:$"&amp;$K$4&amp;"$50000"),$B47&amp;"#"&amp;T$6,INDIRECT("ИсходныеДанные!$J$2:$J$50000")),0)</f>
        <v>0</v>
      </c>
      <c r="U47" s="3">
        <f ca="1">IF($B47&lt;&gt;"",SUMIF(INDIRECT("ИсходныеДанные!$"&amp;$K$4&amp;"$2:$"&amp;$K$4&amp;"$50000"),$B47&amp;"#"&amp;U$6,INDIRECT("ИсходныеДанные!$J$2:$J$50000")),0)</f>
        <v>0</v>
      </c>
      <c r="V47" s="3">
        <f ca="1">IF($B47&lt;&gt;"",SUMIF(INDIRECT("ИсходныеДанные!$"&amp;$K$4&amp;"$2:$"&amp;$K$4&amp;"$50000"),$B47&amp;"#"&amp;V$6,INDIRECT("ИсходныеДанные!$J$2:$J$50000")),0)</f>
        <v>0</v>
      </c>
      <c r="W47" s="16" t="e">
        <f ca="1">SUM(K47:V47)/Пофамильно!$R$1</f>
        <v>#DIV/0!</v>
      </c>
    </row>
    <row r="48" spans="1:23" x14ac:dyDescent="0.25">
      <c r="A48" s="10" t="str">
        <f t="shared" ca="1" si="2"/>
        <v>delete</v>
      </c>
      <c r="B48" s="16" cm="1">
        <f t="array" aca="1" ref="B48" ca="1">INDIRECT("УникальныеСписки!D"&amp;ROW()-$L$4)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14"/>
      <c r="G48" s="81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84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84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84" t="str" cm="1">
        <f t="array" aca="1" ref="J48" ca="1">_xlfn.XLOOKUP($B48,INDIRECT(SUBSTITUTE("ИсходныеДанные!$где$2:$где$50000","где",$B$4)),INDIRECT(SUBSTITUTE("ИсходныеДанные!$что$2:$что$50000","что",J$4)),"",0,1)</f>
        <v/>
      </c>
      <c r="K48" s="3">
        <f ca="1">IF($B48&lt;&gt;"",SUMIF(INDIRECT("ИсходныеДанные!$"&amp;$K$4&amp;"$2:$"&amp;$K$4&amp;"$50000"),$B48&amp;"#"&amp;K$6,INDIRECT("ИсходныеДанные!$J$2:$J$50000")),0)</f>
        <v>0</v>
      </c>
      <c r="L48" s="3">
        <f ca="1">IF($B48&lt;&gt;"",SUMIF(INDIRECT("ИсходныеДанные!$"&amp;$K$4&amp;"$2:$"&amp;$K$4&amp;"$50000"),$B48&amp;"#"&amp;L$6,INDIRECT("ИсходныеДанные!$J$2:$J$50000")),0)</f>
        <v>0</v>
      </c>
      <c r="M48" s="3">
        <f ca="1">IF($B48&lt;&gt;"",SUMIF(INDIRECT("ИсходныеДанные!$"&amp;$K$4&amp;"$2:$"&amp;$K$4&amp;"$50000"),$B48&amp;"#"&amp;M$6,INDIRECT("ИсходныеДанные!$J$2:$J$50000")),0)</f>
        <v>0</v>
      </c>
      <c r="N48" s="3">
        <f ca="1">IF($B48&lt;&gt;"",SUMIF(INDIRECT("ИсходныеДанные!$"&amp;$K$4&amp;"$2:$"&amp;$K$4&amp;"$50000"),$B48&amp;"#"&amp;N$6,INDIRECT("ИсходныеДанные!$J$2:$J$50000")),0)</f>
        <v>0</v>
      </c>
      <c r="O48" s="3">
        <f ca="1">IF($B48&lt;&gt;"",SUMIF(INDIRECT("ИсходныеДанные!$"&amp;$K$4&amp;"$2:$"&amp;$K$4&amp;"$50000"),$B48&amp;"#"&amp;O$6,INDIRECT("ИсходныеДанные!$J$2:$J$50000")),0)</f>
        <v>0</v>
      </c>
      <c r="P48" s="3">
        <f ca="1">IF($B48&lt;&gt;"",SUMIF(INDIRECT("ИсходныеДанные!$"&amp;$K$4&amp;"$2:$"&amp;$K$4&amp;"$50000"),$B48&amp;"#"&amp;P$6,INDIRECT("ИсходныеДанные!$J$2:$J$50000")),0)</f>
        <v>0</v>
      </c>
      <c r="Q48" s="3">
        <f ca="1">IF($B48&lt;&gt;"",SUMIF(INDIRECT("ИсходныеДанные!$"&amp;$K$4&amp;"$2:$"&amp;$K$4&amp;"$50000"),$B48&amp;"#"&amp;Q$6,INDIRECT("ИсходныеДанные!$J$2:$J$50000")),0)</f>
        <v>0</v>
      </c>
      <c r="R48" s="3">
        <f ca="1">IF($B48&lt;&gt;"",SUMIF(INDIRECT("ИсходныеДанные!$"&amp;$K$4&amp;"$2:$"&amp;$K$4&amp;"$50000"),$B48&amp;"#"&amp;R$6,INDIRECT("ИсходныеДанные!$J$2:$J$50000")),0)</f>
        <v>0</v>
      </c>
      <c r="S48" s="3">
        <f ca="1">IF($B48&lt;&gt;"",SUMIF(INDIRECT("ИсходныеДанные!$"&amp;$K$4&amp;"$2:$"&amp;$K$4&amp;"$50000"),$B48&amp;"#"&amp;S$6,INDIRECT("ИсходныеДанные!$J$2:$J$50000")),0)</f>
        <v>0</v>
      </c>
      <c r="T48" s="3">
        <f ca="1">IF($B48&lt;&gt;"",SUMIF(INDIRECT("ИсходныеДанные!$"&amp;$K$4&amp;"$2:$"&amp;$K$4&amp;"$50000"),$B48&amp;"#"&amp;T$6,INDIRECT("ИсходныеДанные!$J$2:$J$50000")),0)</f>
        <v>0</v>
      </c>
      <c r="U48" s="3">
        <f ca="1">IF($B48&lt;&gt;"",SUMIF(INDIRECT("ИсходныеДанные!$"&amp;$K$4&amp;"$2:$"&amp;$K$4&amp;"$50000"),$B48&amp;"#"&amp;U$6,INDIRECT("ИсходныеДанные!$J$2:$J$50000")),0)</f>
        <v>0</v>
      </c>
      <c r="V48" s="3">
        <f ca="1">IF($B48&lt;&gt;"",SUMIF(INDIRECT("ИсходныеДанные!$"&amp;$K$4&amp;"$2:$"&amp;$K$4&amp;"$50000"),$B48&amp;"#"&amp;V$6,INDIRECT("ИсходныеДанные!$J$2:$J$50000")),0)</f>
        <v>0</v>
      </c>
      <c r="W48" s="16" t="e">
        <f ca="1">SUM(K48:V48)/Пофамильно!$R$1</f>
        <v>#DIV/0!</v>
      </c>
    </row>
    <row r="49" spans="1:23" x14ac:dyDescent="0.25">
      <c r="A49" s="10" t="str">
        <f t="shared" ca="1" si="2"/>
        <v>delete</v>
      </c>
      <c r="B49" s="16" cm="1">
        <f t="array" aca="1" ref="B49" ca="1">INDIRECT("УникальныеСписки!D"&amp;ROW()-$L$4)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14"/>
      <c r="G49" s="81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84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84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84" t="str" cm="1">
        <f t="array" aca="1" ref="J49" ca="1">_xlfn.XLOOKUP($B49,INDIRECT(SUBSTITUTE("ИсходныеДанные!$где$2:$где$50000","где",$B$4)),INDIRECT(SUBSTITUTE("ИсходныеДанные!$что$2:$что$50000","что",J$4)),"",0,1)</f>
        <v/>
      </c>
      <c r="K49" s="3">
        <f ca="1">IF($B49&lt;&gt;"",SUMIF(INDIRECT("ИсходныеДанные!$"&amp;$K$4&amp;"$2:$"&amp;$K$4&amp;"$50000"),$B49&amp;"#"&amp;K$6,INDIRECT("ИсходныеДанные!$J$2:$J$50000")),0)</f>
        <v>0</v>
      </c>
      <c r="L49" s="3">
        <f ca="1">IF($B49&lt;&gt;"",SUMIF(INDIRECT("ИсходныеДанные!$"&amp;$K$4&amp;"$2:$"&amp;$K$4&amp;"$50000"),$B49&amp;"#"&amp;L$6,INDIRECT("ИсходныеДанные!$J$2:$J$50000")),0)</f>
        <v>0</v>
      </c>
      <c r="M49" s="3">
        <f ca="1">IF($B49&lt;&gt;"",SUMIF(INDIRECT("ИсходныеДанные!$"&amp;$K$4&amp;"$2:$"&amp;$K$4&amp;"$50000"),$B49&amp;"#"&amp;M$6,INDIRECT("ИсходныеДанные!$J$2:$J$50000")),0)</f>
        <v>0</v>
      </c>
      <c r="N49" s="3">
        <f ca="1">IF($B49&lt;&gt;"",SUMIF(INDIRECT("ИсходныеДанные!$"&amp;$K$4&amp;"$2:$"&amp;$K$4&amp;"$50000"),$B49&amp;"#"&amp;N$6,INDIRECT("ИсходныеДанные!$J$2:$J$50000")),0)</f>
        <v>0</v>
      </c>
      <c r="O49" s="3">
        <f ca="1">IF($B49&lt;&gt;"",SUMIF(INDIRECT("ИсходныеДанные!$"&amp;$K$4&amp;"$2:$"&amp;$K$4&amp;"$50000"),$B49&amp;"#"&amp;O$6,INDIRECT("ИсходныеДанные!$J$2:$J$50000")),0)</f>
        <v>0</v>
      </c>
      <c r="P49" s="3">
        <f ca="1">IF($B49&lt;&gt;"",SUMIF(INDIRECT("ИсходныеДанные!$"&amp;$K$4&amp;"$2:$"&amp;$K$4&amp;"$50000"),$B49&amp;"#"&amp;P$6,INDIRECT("ИсходныеДанные!$J$2:$J$50000")),0)</f>
        <v>0</v>
      </c>
      <c r="Q49" s="3">
        <f ca="1">IF($B49&lt;&gt;"",SUMIF(INDIRECT("ИсходныеДанные!$"&amp;$K$4&amp;"$2:$"&amp;$K$4&amp;"$50000"),$B49&amp;"#"&amp;Q$6,INDIRECT("ИсходныеДанные!$J$2:$J$50000")),0)</f>
        <v>0</v>
      </c>
      <c r="R49" s="3">
        <f ca="1">IF($B49&lt;&gt;"",SUMIF(INDIRECT("ИсходныеДанные!$"&amp;$K$4&amp;"$2:$"&amp;$K$4&amp;"$50000"),$B49&amp;"#"&amp;R$6,INDIRECT("ИсходныеДанные!$J$2:$J$50000")),0)</f>
        <v>0</v>
      </c>
      <c r="S49" s="3">
        <f ca="1">IF($B49&lt;&gt;"",SUMIF(INDIRECT("ИсходныеДанные!$"&amp;$K$4&amp;"$2:$"&amp;$K$4&amp;"$50000"),$B49&amp;"#"&amp;S$6,INDIRECT("ИсходныеДанные!$J$2:$J$50000")),0)</f>
        <v>0</v>
      </c>
      <c r="T49" s="3">
        <f ca="1">IF($B49&lt;&gt;"",SUMIF(INDIRECT("ИсходныеДанные!$"&amp;$K$4&amp;"$2:$"&amp;$K$4&amp;"$50000"),$B49&amp;"#"&amp;T$6,INDIRECT("ИсходныеДанные!$J$2:$J$50000")),0)</f>
        <v>0</v>
      </c>
      <c r="U49" s="3">
        <f ca="1">IF($B49&lt;&gt;"",SUMIF(INDIRECT("ИсходныеДанные!$"&amp;$K$4&amp;"$2:$"&amp;$K$4&amp;"$50000"),$B49&amp;"#"&amp;U$6,INDIRECT("ИсходныеДанные!$J$2:$J$50000")),0)</f>
        <v>0</v>
      </c>
      <c r="V49" s="3">
        <f ca="1">IF($B49&lt;&gt;"",SUMIF(INDIRECT("ИсходныеДанные!$"&amp;$K$4&amp;"$2:$"&amp;$K$4&amp;"$50000"),$B49&amp;"#"&amp;V$6,INDIRECT("ИсходныеДанные!$J$2:$J$50000")),0)</f>
        <v>0</v>
      </c>
      <c r="W49" s="16" t="e">
        <f ca="1">SUM(K49:V49)/Пофамильно!$R$1</f>
        <v>#DIV/0!</v>
      </c>
    </row>
    <row r="50" spans="1:23" x14ac:dyDescent="0.25">
      <c r="A50" s="10" t="str">
        <f t="shared" ca="1" si="2"/>
        <v>delete</v>
      </c>
      <c r="B50" s="16" cm="1">
        <f t="array" aca="1" ref="B50" ca="1">INDIRECT("УникальныеСписки!D"&amp;ROW()-$L$4)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14"/>
      <c r="G50" s="81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84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84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84" t="str" cm="1">
        <f t="array" aca="1" ref="J50" ca="1">_xlfn.XLOOKUP($B50,INDIRECT(SUBSTITUTE("ИсходныеДанные!$где$2:$где$50000","где",$B$4)),INDIRECT(SUBSTITUTE("ИсходныеДанные!$что$2:$что$50000","что",J$4)),"",0,1)</f>
        <v/>
      </c>
      <c r="K50" s="3">
        <f ca="1">IF($B50&lt;&gt;"",SUMIF(INDIRECT("ИсходныеДанные!$"&amp;$K$4&amp;"$2:$"&amp;$K$4&amp;"$50000"),$B50&amp;"#"&amp;K$6,INDIRECT("ИсходныеДанные!$J$2:$J$50000")),0)</f>
        <v>0</v>
      </c>
      <c r="L50" s="3">
        <f ca="1">IF($B50&lt;&gt;"",SUMIF(INDIRECT("ИсходныеДанные!$"&amp;$K$4&amp;"$2:$"&amp;$K$4&amp;"$50000"),$B50&amp;"#"&amp;L$6,INDIRECT("ИсходныеДанные!$J$2:$J$50000")),0)</f>
        <v>0</v>
      </c>
      <c r="M50" s="3">
        <f ca="1">IF($B50&lt;&gt;"",SUMIF(INDIRECT("ИсходныеДанные!$"&amp;$K$4&amp;"$2:$"&amp;$K$4&amp;"$50000"),$B50&amp;"#"&amp;M$6,INDIRECT("ИсходныеДанные!$J$2:$J$50000")),0)</f>
        <v>0</v>
      </c>
      <c r="N50" s="3">
        <f ca="1">IF($B50&lt;&gt;"",SUMIF(INDIRECT("ИсходныеДанные!$"&amp;$K$4&amp;"$2:$"&amp;$K$4&amp;"$50000"),$B50&amp;"#"&amp;N$6,INDIRECT("ИсходныеДанные!$J$2:$J$50000")),0)</f>
        <v>0</v>
      </c>
      <c r="O50" s="3">
        <f ca="1">IF($B50&lt;&gt;"",SUMIF(INDIRECT("ИсходныеДанные!$"&amp;$K$4&amp;"$2:$"&amp;$K$4&amp;"$50000"),$B50&amp;"#"&amp;O$6,INDIRECT("ИсходныеДанные!$J$2:$J$50000")),0)</f>
        <v>0</v>
      </c>
      <c r="P50" s="3">
        <f ca="1">IF($B50&lt;&gt;"",SUMIF(INDIRECT("ИсходныеДанные!$"&amp;$K$4&amp;"$2:$"&amp;$K$4&amp;"$50000"),$B50&amp;"#"&amp;P$6,INDIRECT("ИсходныеДанные!$J$2:$J$50000")),0)</f>
        <v>0</v>
      </c>
      <c r="Q50" s="3">
        <f ca="1">IF($B50&lt;&gt;"",SUMIF(INDIRECT("ИсходныеДанные!$"&amp;$K$4&amp;"$2:$"&amp;$K$4&amp;"$50000"),$B50&amp;"#"&amp;Q$6,INDIRECT("ИсходныеДанные!$J$2:$J$50000")),0)</f>
        <v>0</v>
      </c>
      <c r="R50" s="3">
        <f ca="1">IF($B50&lt;&gt;"",SUMIF(INDIRECT("ИсходныеДанные!$"&amp;$K$4&amp;"$2:$"&amp;$K$4&amp;"$50000"),$B50&amp;"#"&amp;R$6,INDIRECT("ИсходныеДанные!$J$2:$J$50000")),0)</f>
        <v>0</v>
      </c>
      <c r="S50" s="3">
        <f ca="1">IF($B50&lt;&gt;"",SUMIF(INDIRECT("ИсходныеДанные!$"&amp;$K$4&amp;"$2:$"&amp;$K$4&amp;"$50000"),$B50&amp;"#"&amp;S$6,INDIRECT("ИсходныеДанные!$J$2:$J$50000")),0)</f>
        <v>0</v>
      </c>
      <c r="T50" s="3">
        <f ca="1">IF($B50&lt;&gt;"",SUMIF(INDIRECT("ИсходныеДанные!$"&amp;$K$4&amp;"$2:$"&amp;$K$4&amp;"$50000"),$B50&amp;"#"&amp;T$6,INDIRECT("ИсходныеДанные!$J$2:$J$50000")),0)</f>
        <v>0</v>
      </c>
      <c r="U50" s="3">
        <f ca="1">IF($B50&lt;&gt;"",SUMIF(INDIRECT("ИсходныеДанные!$"&amp;$K$4&amp;"$2:$"&amp;$K$4&amp;"$50000"),$B50&amp;"#"&amp;U$6,INDIRECT("ИсходныеДанные!$J$2:$J$50000")),0)</f>
        <v>0</v>
      </c>
      <c r="V50" s="3">
        <f ca="1">IF($B50&lt;&gt;"",SUMIF(INDIRECT("ИсходныеДанные!$"&amp;$K$4&amp;"$2:$"&amp;$K$4&amp;"$50000"),$B50&amp;"#"&amp;V$6,INDIRECT("ИсходныеДанные!$J$2:$J$50000")),0)</f>
        <v>0</v>
      </c>
      <c r="W50" s="16" t="e">
        <f ca="1">SUM(K50:V50)/Пофамильно!$R$1</f>
        <v>#DIV/0!</v>
      </c>
    </row>
    <row r="51" spans="1:23" x14ac:dyDescent="0.25">
      <c r="A51" s="10" t="str">
        <f t="shared" ca="1" si="2"/>
        <v>delete</v>
      </c>
      <c r="B51" s="16" cm="1">
        <f t="array" aca="1" ref="B51" ca="1">INDIRECT("УникальныеСписки!D"&amp;ROW()-$L$4)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14"/>
      <c r="G51" s="81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84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84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84" t="str" cm="1">
        <f t="array" aca="1" ref="J51" ca="1">_xlfn.XLOOKUP($B51,INDIRECT(SUBSTITUTE("ИсходныеДанные!$где$2:$где$50000","где",$B$4)),INDIRECT(SUBSTITUTE("ИсходныеДанные!$что$2:$что$50000","что",J$4)),"",0,1)</f>
        <v/>
      </c>
      <c r="K51" s="3">
        <f ca="1">IF($B51&lt;&gt;"",SUMIF(INDIRECT("ИсходныеДанные!$"&amp;$K$4&amp;"$2:$"&amp;$K$4&amp;"$50000"),$B51&amp;"#"&amp;K$6,INDIRECT("ИсходныеДанные!$J$2:$J$50000")),0)</f>
        <v>0</v>
      </c>
      <c r="L51" s="3">
        <f ca="1">IF($B51&lt;&gt;"",SUMIF(INDIRECT("ИсходныеДанные!$"&amp;$K$4&amp;"$2:$"&amp;$K$4&amp;"$50000"),$B51&amp;"#"&amp;L$6,INDIRECT("ИсходныеДанные!$J$2:$J$50000")),0)</f>
        <v>0</v>
      </c>
      <c r="M51" s="3">
        <f ca="1">IF($B51&lt;&gt;"",SUMIF(INDIRECT("ИсходныеДанные!$"&amp;$K$4&amp;"$2:$"&amp;$K$4&amp;"$50000"),$B51&amp;"#"&amp;M$6,INDIRECT("ИсходныеДанные!$J$2:$J$50000")),0)</f>
        <v>0</v>
      </c>
      <c r="N51" s="3">
        <f ca="1">IF($B51&lt;&gt;"",SUMIF(INDIRECT("ИсходныеДанные!$"&amp;$K$4&amp;"$2:$"&amp;$K$4&amp;"$50000"),$B51&amp;"#"&amp;N$6,INDIRECT("ИсходныеДанные!$J$2:$J$50000")),0)</f>
        <v>0</v>
      </c>
      <c r="O51" s="3">
        <f ca="1">IF($B51&lt;&gt;"",SUMIF(INDIRECT("ИсходныеДанные!$"&amp;$K$4&amp;"$2:$"&amp;$K$4&amp;"$50000"),$B51&amp;"#"&amp;O$6,INDIRECT("ИсходныеДанные!$J$2:$J$50000")),0)</f>
        <v>0</v>
      </c>
      <c r="P51" s="3">
        <f ca="1">IF($B51&lt;&gt;"",SUMIF(INDIRECT("ИсходныеДанные!$"&amp;$K$4&amp;"$2:$"&amp;$K$4&amp;"$50000"),$B51&amp;"#"&amp;P$6,INDIRECT("ИсходныеДанные!$J$2:$J$50000")),0)</f>
        <v>0</v>
      </c>
      <c r="Q51" s="3">
        <f ca="1">IF($B51&lt;&gt;"",SUMIF(INDIRECT("ИсходныеДанные!$"&amp;$K$4&amp;"$2:$"&amp;$K$4&amp;"$50000"),$B51&amp;"#"&amp;Q$6,INDIRECT("ИсходныеДанные!$J$2:$J$50000")),0)</f>
        <v>0</v>
      </c>
      <c r="R51" s="3">
        <f ca="1">IF($B51&lt;&gt;"",SUMIF(INDIRECT("ИсходныеДанные!$"&amp;$K$4&amp;"$2:$"&amp;$K$4&amp;"$50000"),$B51&amp;"#"&amp;R$6,INDIRECT("ИсходныеДанные!$J$2:$J$50000")),0)</f>
        <v>0</v>
      </c>
      <c r="S51" s="3">
        <f ca="1">IF($B51&lt;&gt;"",SUMIF(INDIRECT("ИсходныеДанные!$"&amp;$K$4&amp;"$2:$"&amp;$K$4&amp;"$50000"),$B51&amp;"#"&amp;S$6,INDIRECT("ИсходныеДанные!$J$2:$J$50000")),0)</f>
        <v>0</v>
      </c>
      <c r="T51" s="3">
        <f ca="1">IF($B51&lt;&gt;"",SUMIF(INDIRECT("ИсходныеДанные!$"&amp;$K$4&amp;"$2:$"&amp;$K$4&amp;"$50000"),$B51&amp;"#"&amp;T$6,INDIRECT("ИсходныеДанные!$J$2:$J$50000")),0)</f>
        <v>0</v>
      </c>
      <c r="U51" s="3">
        <f ca="1">IF($B51&lt;&gt;"",SUMIF(INDIRECT("ИсходныеДанные!$"&amp;$K$4&amp;"$2:$"&amp;$K$4&amp;"$50000"),$B51&amp;"#"&amp;U$6,INDIRECT("ИсходныеДанные!$J$2:$J$50000")),0)</f>
        <v>0</v>
      </c>
      <c r="V51" s="3">
        <f ca="1">IF($B51&lt;&gt;"",SUMIF(INDIRECT("ИсходныеДанные!$"&amp;$K$4&amp;"$2:$"&amp;$K$4&amp;"$50000"),$B51&amp;"#"&amp;V$6,INDIRECT("ИсходныеДанные!$J$2:$J$50000")),0)</f>
        <v>0</v>
      </c>
      <c r="W51" s="16" t="e">
        <f ca="1">SUM(K51:V51)/Пофамильно!$R$1</f>
        <v>#DIV/0!</v>
      </c>
    </row>
    <row r="52" spans="1:23" x14ac:dyDescent="0.25">
      <c r="A52" s="10" t="str">
        <f t="shared" ca="1" si="2"/>
        <v>delete</v>
      </c>
      <c r="B52" s="16" cm="1">
        <f t="array" aca="1" ref="B52" ca="1">INDIRECT("УникальныеСписки!D"&amp;ROW()-$L$4)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14"/>
      <c r="G52" s="81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84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84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84" t="str" cm="1">
        <f t="array" aca="1" ref="J52" ca="1">_xlfn.XLOOKUP($B52,INDIRECT(SUBSTITUTE("ИсходныеДанные!$где$2:$где$50000","где",$B$4)),INDIRECT(SUBSTITUTE("ИсходныеДанные!$что$2:$что$50000","что",J$4)),"",0,1)</f>
        <v/>
      </c>
      <c r="K52" s="3">
        <f ca="1">IF($B52&lt;&gt;"",SUMIF(INDIRECT("ИсходныеДанные!$"&amp;$K$4&amp;"$2:$"&amp;$K$4&amp;"$50000"),$B52&amp;"#"&amp;K$6,INDIRECT("ИсходныеДанные!$J$2:$J$50000")),0)</f>
        <v>0</v>
      </c>
      <c r="L52" s="3">
        <f ca="1">IF($B52&lt;&gt;"",SUMIF(INDIRECT("ИсходныеДанные!$"&amp;$K$4&amp;"$2:$"&amp;$K$4&amp;"$50000"),$B52&amp;"#"&amp;L$6,INDIRECT("ИсходныеДанные!$J$2:$J$50000")),0)</f>
        <v>0</v>
      </c>
      <c r="M52" s="3">
        <f ca="1">IF($B52&lt;&gt;"",SUMIF(INDIRECT("ИсходныеДанные!$"&amp;$K$4&amp;"$2:$"&amp;$K$4&amp;"$50000"),$B52&amp;"#"&amp;M$6,INDIRECT("ИсходныеДанные!$J$2:$J$50000")),0)</f>
        <v>0</v>
      </c>
      <c r="N52" s="3">
        <f ca="1">IF($B52&lt;&gt;"",SUMIF(INDIRECT("ИсходныеДанные!$"&amp;$K$4&amp;"$2:$"&amp;$K$4&amp;"$50000"),$B52&amp;"#"&amp;N$6,INDIRECT("ИсходныеДанные!$J$2:$J$50000")),0)</f>
        <v>0</v>
      </c>
      <c r="O52" s="3">
        <f ca="1">IF($B52&lt;&gt;"",SUMIF(INDIRECT("ИсходныеДанные!$"&amp;$K$4&amp;"$2:$"&amp;$K$4&amp;"$50000"),$B52&amp;"#"&amp;O$6,INDIRECT("ИсходныеДанные!$J$2:$J$50000")),0)</f>
        <v>0</v>
      </c>
      <c r="P52" s="3">
        <f ca="1">IF($B52&lt;&gt;"",SUMIF(INDIRECT("ИсходныеДанные!$"&amp;$K$4&amp;"$2:$"&amp;$K$4&amp;"$50000"),$B52&amp;"#"&amp;P$6,INDIRECT("ИсходныеДанные!$J$2:$J$50000")),0)</f>
        <v>0</v>
      </c>
      <c r="Q52" s="3">
        <f ca="1">IF($B52&lt;&gt;"",SUMIF(INDIRECT("ИсходныеДанные!$"&amp;$K$4&amp;"$2:$"&amp;$K$4&amp;"$50000"),$B52&amp;"#"&amp;Q$6,INDIRECT("ИсходныеДанные!$J$2:$J$50000")),0)</f>
        <v>0</v>
      </c>
      <c r="R52" s="3">
        <f ca="1">IF($B52&lt;&gt;"",SUMIF(INDIRECT("ИсходныеДанные!$"&amp;$K$4&amp;"$2:$"&amp;$K$4&amp;"$50000"),$B52&amp;"#"&amp;R$6,INDIRECT("ИсходныеДанные!$J$2:$J$50000")),0)</f>
        <v>0</v>
      </c>
      <c r="S52" s="3">
        <f ca="1">IF($B52&lt;&gt;"",SUMIF(INDIRECT("ИсходныеДанные!$"&amp;$K$4&amp;"$2:$"&amp;$K$4&amp;"$50000"),$B52&amp;"#"&amp;S$6,INDIRECT("ИсходныеДанные!$J$2:$J$50000")),0)</f>
        <v>0</v>
      </c>
      <c r="T52" s="3">
        <f ca="1">IF($B52&lt;&gt;"",SUMIF(INDIRECT("ИсходныеДанные!$"&amp;$K$4&amp;"$2:$"&amp;$K$4&amp;"$50000"),$B52&amp;"#"&amp;T$6,INDIRECT("ИсходныеДанные!$J$2:$J$50000")),0)</f>
        <v>0</v>
      </c>
      <c r="U52" s="3">
        <f ca="1">IF($B52&lt;&gt;"",SUMIF(INDIRECT("ИсходныеДанные!$"&amp;$K$4&amp;"$2:$"&amp;$K$4&amp;"$50000"),$B52&amp;"#"&amp;U$6,INDIRECT("ИсходныеДанные!$J$2:$J$50000")),0)</f>
        <v>0</v>
      </c>
      <c r="V52" s="3">
        <f ca="1">IF($B52&lt;&gt;"",SUMIF(INDIRECT("ИсходныеДанные!$"&amp;$K$4&amp;"$2:$"&amp;$K$4&amp;"$50000"),$B52&amp;"#"&amp;V$6,INDIRECT("ИсходныеДанные!$J$2:$J$50000")),0)</f>
        <v>0</v>
      </c>
      <c r="W52" s="16" t="e">
        <f ca="1">SUM(K52:V52)/Пофамильно!$R$1</f>
        <v>#DIV/0!</v>
      </c>
    </row>
    <row r="53" spans="1:23" x14ac:dyDescent="0.25">
      <c r="A53" s="10" t="str">
        <f t="shared" ca="1" si="2"/>
        <v>delete</v>
      </c>
      <c r="B53" s="16" cm="1">
        <f t="array" aca="1" ref="B53" ca="1">INDIRECT("УникальныеСписки!D"&amp;ROW()-$L$4)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14"/>
      <c r="G53" s="81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84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84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84" t="str" cm="1">
        <f t="array" aca="1" ref="J53" ca="1">_xlfn.XLOOKUP($B53,INDIRECT(SUBSTITUTE("ИсходныеДанные!$где$2:$где$50000","где",$B$4)),INDIRECT(SUBSTITUTE("ИсходныеДанные!$что$2:$что$50000","что",J$4)),"",0,1)</f>
        <v/>
      </c>
      <c r="K53" s="3">
        <f ca="1">IF($B53&lt;&gt;"",SUMIF(INDIRECT("ИсходныеДанные!$"&amp;$K$4&amp;"$2:$"&amp;$K$4&amp;"$50000"),$B53&amp;"#"&amp;K$6,INDIRECT("ИсходныеДанные!$J$2:$J$50000")),0)</f>
        <v>0</v>
      </c>
      <c r="L53" s="3">
        <f ca="1">IF($B53&lt;&gt;"",SUMIF(INDIRECT("ИсходныеДанные!$"&amp;$K$4&amp;"$2:$"&amp;$K$4&amp;"$50000"),$B53&amp;"#"&amp;L$6,INDIRECT("ИсходныеДанные!$J$2:$J$50000")),0)</f>
        <v>0</v>
      </c>
      <c r="M53" s="3">
        <f ca="1">IF($B53&lt;&gt;"",SUMIF(INDIRECT("ИсходныеДанные!$"&amp;$K$4&amp;"$2:$"&amp;$K$4&amp;"$50000"),$B53&amp;"#"&amp;M$6,INDIRECT("ИсходныеДанные!$J$2:$J$50000")),0)</f>
        <v>0</v>
      </c>
      <c r="N53" s="3">
        <f ca="1">IF($B53&lt;&gt;"",SUMIF(INDIRECT("ИсходныеДанные!$"&amp;$K$4&amp;"$2:$"&amp;$K$4&amp;"$50000"),$B53&amp;"#"&amp;N$6,INDIRECT("ИсходныеДанные!$J$2:$J$50000")),0)</f>
        <v>0</v>
      </c>
      <c r="O53" s="3">
        <f ca="1">IF($B53&lt;&gt;"",SUMIF(INDIRECT("ИсходныеДанные!$"&amp;$K$4&amp;"$2:$"&amp;$K$4&amp;"$50000"),$B53&amp;"#"&amp;O$6,INDIRECT("ИсходныеДанные!$J$2:$J$50000")),0)</f>
        <v>0</v>
      </c>
      <c r="P53" s="3">
        <f ca="1">IF($B53&lt;&gt;"",SUMIF(INDIRECT("ИсходныеДанные!$"&amp;$K$4&amp;"$2:$"&amp;$K$4&amp;"$50000"),$B53&amp;"#"&amp;P$6,INDIRECT("ИсходныеДанные!$J$2:$J$50000")),0)</f>
        <v>0</v>
      </c>
      <c r="Q53" s="3">
        <f ca="1">IF($B53&lt;&gt;"",SUMIF(INDIRECT("ИсходныеДанные!$"&amp;$K$4&amp;"$2:$"&amp;$K$4&amp;"$50000"),$B53&amp;"#"&amp;Q$6,INDIRECT("ИсходныеДанные!$J$2:$J$50000")),0)</f>
        <v>0</v>
      </c>
      <c r="R53" s="3">
        <f ca="1">IF($B53&lt;&gt;"",SUMIF(INDIRECT("ИсходныеДанные!$"&amp;$K$4&amp;"$2:$"&amp;$K$4&amp;"$50000"),$B53&amp;"#"&amp;R$6,INDIRECT("ИсходныеДанные!$J$2:$J$50000")),0)</f>
        <v>0</v>
      </c>
      <c r="S53" s="3">
        <f ca="1">IF($B53&lt;&gt;"",SUMIF(INDIRECT("ИсходныеДанные!$"&amp;$K$4&amp;"$2:$"&amp;$K$4&amp;"$50000"),$B53&amp;"#"&amp;S$6,INDIRECT("ИсходныеДанные!$J$2:$J$50000")),0)</f>
        <v>0</v>
      </c>
      <c r="T53" s="3">
        <f ca="1">IF($B53&lt;&gt;"",SUMIF(INDIRECT("ИсходныеДанные!$"&amp;$K$4&amp;"$2:$"&amp;$K$4&amp;"$50000"),$B53&amp;"#"&amp;T$6,INDIRECT("ИсходныеДанные!$J$2:$J$50000")),0)</f>
        <v>0</v>
      </c>
      <c r="U53" s="3">
        <f ca="1">IF($B53&lt;&gt;"",SUMIF(INDIRECT("ИсходныеДанные!$"&amp;$K$4&amp;"$2:$"&amp;$K$4&amp;"$50000"),$B53&amp;"#"&amp;U$6,INDIRECT("ИсходныеДанные!$J$2:$J$50000")),0)</f>
        <v>0</v>
      </c>
      <c r="V53" s="3">
        <f ca="1">IF($B53&lt;&gt;"",SUMIF(INDIRECT("ИсходныеДанные!$"&amp;$K$4&amp;"$2:$"&amp;$K$4&amp;"$50000"),$B53&amp;"#"&amp;V$6,INDIRECT("ИсходныеДанные!$J$2:$J$50000")),0)</f>
        <v>0</v>
      </c>
      <c r="W53" s="16" t="e">
        <f ca="1">SUM(K53:V53)/Пофамильно!$R$1</f>
        <v>#DIV/0!</v>
      </c>
    </row>
    <row r="54" spans="1:23" x14ac:dyDescent="0.25">
      <c r="A54" s="10" t="str">
        <f t="shared" ca="1" si="2"/>
        <v>delete</v>
      </c>
      <c r="B54" s="16" cm="1">
        <f t="array" aca="1" ref="B54" ca="1">INDIRECT("УникальныеСписки!D"&amp;ROW()-$L$4)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14"/>
      <c r="G54" s="81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84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84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84" t="str" cm="1">
        <f t="array" aca="1" ref="J54" ca="1">_xlfn.XLOOKUP($B54,INDIRECT(SUBSTITUTE("ИсходныеДанные!$где$2:$где$50000","где",$B$4)),INDIRECT(SUBSTITUTE("ИсходныеДанные!$что$2:$что$50000","что",J$4)),"",0,1)</f>
        <v/>
      </c>
      <c r="K54" s="3">
        <f ca="1">IF($B54&lt;&gt;"",SUMIF(INDIRECT("ИсходныеДанные!$"&amp;$K$4&amp;"$2:$"&amp;$K$4&amp;"$50000"),$B54&amp;"#"&amp;K$6,INDIRECT("ИсходныеДанные!$J$2:$J$50000")),0)</f>
        <v>0</v>
      </c>
      <c r="L54" s="3">
        <f ca="1">IF($B54&lt;&gt;"",SUMIF(INDIRECT("ИсходныеДанные!$"&amp;$K$4&amp;"$2:$"&amp;$K$4&amp;"$50000"),$B54&amp;"#"&amp;L$6,INDIRECT("ИсходныеДанные!$J$2:$J$50000")),0)</f>
        <v>0</v>
      </c>
      <c r="M54" s="3">
        <f ca="1">IF($B54&lt;&gt;"",SUMIF(INDIRECT("ИсходныеДанные!$"&amp;$K$4&amp;"$2:$"&amp;$K$4&amp;"$50000"),$B54&amp;"#"&amp;M$6,INDIRECT("ИсходныеДанные!$J$2:$J$50000")),0)</f>
        <v>0</v>
      </c>
      <c r="N54" s="3">
        <f ca="1">IF($B54&lt;&gt;"",SUMIF(INDIRECT("ИсходныеДанные!$"&amp;$K$4&amp;"$2:$"&amp;$K$4&amp;"$50000"),$B54&amp;"#"&amp;N$6,INDIRECT("ИсходныеДанные!$J$2:$J$50000")),0)</f>
        <v>0</v>
      </c>
      <c r="O54" s="3">
        <f ca="1">IF($B54&lt;&gt;"",SUMIF(INDIRECT("ИсходныеДанные!$"&amp;$K$4&amp;"$2:$"&amp;$K$4&amp;"$50000"),$B54&amp;"#"&amp;O$6,INDIRECT("ИсходныеДанные!$J$2:$J$50000")),0)</f>
        <v>0</v>
      </c>
      <c r="P54" s="3">
        <f ca="1">IF($B54&lt;&gt;"",SUMIF(INDIRECT("ИсходныеДанные!$"&amp;$K$4&amp;"$2:$"&amp;$K$4&amp;"$50000"),$B54&amp;"#"&amp;P$6,INDIRECT("ИсходныеДанные!$J$2:$J$50000")),0)</f>
        <v>0</v>
      </c>
      <c r="Q54" s="3">
        <f ca="1">IF($B54&lt;&gt;"",SUMIF(INDIRECT("ИсходныеДанные!$"&amp;$K$4&amp;"$2:$"&amp;$K$4&amp;"$50000"),$B54&amp;"#"&amp;Q$6,INDIRECT("ИсходныеДанные!$J$2:$J$50000")),0)</f>
        <v>0</v>
      </c>
      <c r="R54" s="3">
        <f ca="1">IF($B54&lt;&gt;"",SUMIF(INDIRECT("ИсходныеДанные!$"&amp;$K$4&amp;"$2:$"&amp;$K$4&amp;"$50000"),$B54&amp;"#"&amp;R$6,INDIRECT("ИсходныеДанные!$J$2:$J$50000")),0)</f>
        <v>0</v>
      </c>
      <c r="S54" s="3">
        <f ca="1">IF($B54&lt;&gt;"",SUMIF(INDIRECT("ИсходныеДанные!$"&amp;$K$4&amp;"$2:$"&amp;$K$4&amp;"$50000"),$B54&amp;"#"&amp;S$6,INDIRECT("ИсходныеДанные!$J$2:$J$50000")),0)</f>
        <v>0</v>
      </c>
      <c r="T54" s="3">
        <f ca="1">IF($B54&lt;&gt;"",SUMIF(INDIRECT("ИсходныеДанные!$"&amp;$K$4&amp;"$2:$"&amp;$K$4&amp;"$50000"),$B54&amp;"#"&amp;T$6,INDIRECT("ИсходныеДанные!$J$2:$J$50000")),0)</f>
        <v>0</v>
      </c>
      <c r="U54" s="3">
        <f ca="1">IF($B54&lt;&gt;"",SUMIF(INDIRECT("ИсходныеДанные!$"&amp;$K$4&amp;"$2:$"&amp;$K$4&amp;"$50000"),$B54&amp;"#"&amp;U$6,INDIRECT("ИсходныеДанные!$J$2:$J$50000")),0)</f>
        <v>0</v>
      </c>
      <c r="V54" s="3">
        <f ca="1">IF($B54&lt;&gt;"",SUMIF(INDIRECT("ИсходныеДанные!$"&amp;$K$4&amp;"$2:$"&amp;$K$4&amp;"$50000"),$B54&amp;"#"&amp;V$6,INDIRECT("ИсходныеДанные!$J$2:$J$50000")),0)</f>
        <v>0</v>
      </c>
      <c r="W54" s="16" t="e">
        <f ca="1">SUM(K54:V54)/Пофамильно!$R$1</f>
        <v>#DIV/0!</v>
      </c>
    </row>
    <row r="55" spans="1:23" x14ac:dyDescent="0.25">
      <c r="A55" s="10" t="str">
        <f t="shared" ca="1" si="2"/>
        <v>delete</v>
      </c>
      <c r="B55" s="16" cm="1">
        <f t="array" aca="1" ref="B55" ca="1">INDIRECT("УникальныеСписки!D"&amp;ROW()-$L$4)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14"/>
      <c r="G55" s="81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84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84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84" t="str" cm="1">
        <f t="array" aca="1" ref="J55" ca="1">_xlfn.XLOOKUP($B55,INDIRECT(SUBSTITUTE("ИсходныеДанные!$где$2:$где$50000","где",$B$4)),INDIRECT(SUBSTITUTE("ИсходныеДанные!$что$2:$что$50000","что",J$4)),"",0,1)</f>
        <v/>
      </c>
      <c r="K55" s="3">
        <f ca="1">IF($B55&lt;&gt;"",SUMIF(INDIRECT("ИсходныеДанные!$"&amp;$K$4&amp;"$2:$"&amp;$K$4&amp;"$50000"),$B55&amp;"#"&amp;K$6,INDIRECT("ИсходныеДанные!$J$2:$J$50000")),0)</f>
        <v>0</v>
      </c>
      <c r="L55" s="3">
        <f ca="1">IF($B55&lt;&gt;"",SUMIF(INDIRECT("ИсходныеДанные!$"&amp;$K$4&amp;"$2:$"&amp;$K$4&amp;"$50000"),$B55&amp;"#"&amp;L$6,INDIRECT("ИсходныеДанные!$J$2:$J$50000")),0)</f>
        <v>0</v>
      </c>
      <c r="M55" s="3">
        <f ca="1">IF($B55&lt;&gt;"",SUMIF(INDIRECT("ИсходныеДанные!$"&amp;$K$4&amp;"$2:$"&amp;$K$4&amp;"$50000"),$B55&amp;"#"&amp;M$6,INDIRECT("ИсходныеДанные!$J$2:$J$50000")),0)</f>
        <v>0</v>
      </c>
      <c r="N55" s="3">
        <f ca="1">IF($B55&lt;&gt;"",SUMIF(INDIRECT("ИсходныеДанные!$"&amp;$K$4&amp;"$2:$"&amp;$K$4&amp;"$50000"),$B55&amp;"#"&amp;N$6,INDIRECT("ИсходныеДанные!$J$2:$J$50000")),0)</f>
        <v>0</v>
      </c>
      <c r="O55" s="3">
        <f ca="1">IF($B55&lt;&gt;"",SUMIF(INDIRECT("ИсходныеДанные!$"&amp;$K$4&amp;"$2:$"&amp;$K$4&amp;"$50000"),$B55&amp;"#"&amp;O$6,INDIRECT("ИсходныеДанные!$J$2:$J$50000")),0)</f>
        <v>0</v>
      </c>
      <c r="P55" s="3">
        <f ca="1">IF($B55&lt;&gt;"",SUMIF(INDIRECT("ИсходныеДанные!$"&amp;$K$4&amp;"$2:$"&amp;$K$4&amp;"$50000"),$B55&amp;"#"&amp;P$6,INDIRECT("ИсходныеДанные!$J$2:$J$50000")),0)</f>
        <v>0</v>
      </c>
      <c r="Q55" s="3">
        <f ca="1">IF($B55&lt;&gt;"",SUMIF(INDIRECT("ИсходныеДанные!$"&amp;$K$4&amp;"$2:$"&amp;$K$4&amp;"$50000"),$B55&amp;"#"&amp;Q$6,INDIRECT("ИсходныеДанные!$J$2:$J$50000")),0)</f>
        <v>0</v>
      </c>
      <c r="R55" s="3">
        <f ca="1">IF($B55&lt;&gt;"",SUMIF(INDIRECT("ИсходныеДанные!$"&amp;$K$4&amp;"$2:$"&amp;$K$4&amp;"$50000"),$B55&amp;"#"&amp;R$6,INDIRECT("ИсходныеДанные!$J$2:$J$50000")),0)</f>
        <v>0</v>
      </c>
      <c r="S55" s="3">
        <f ca="1">IF($B55&lt;&gt;"",SUMIF(INDIRECT("ИсходныеДанные!$"&amp;$K$4&amp;"$2:$"&amp;$K$4&amp;"$50000"),$B55&amp;"#"&amp;S$6,INDIRECT("ИсходныеДанные!$J$2:$J$50000")),0)</f>
        <v>0</v>
      </c>
      <c r="T55" s="3">
        <f ca="1">IF($B55&lt;&gt;"",SUMIF(INDIRECT("ИсходныеДанные!$"&amp;$K$4&amp;"$2:$"&amp;$K$4&amp;"$50000"),$B55&amp;"#"&amp;T$6,INDIRECT("ИсходныеДанные!$J$2:$J$50000")),0)</f>
        <v>0</v>
      </c>
      <c r="U55" s="3">
        <f ca="1">IF($B55&lt;&gt;"",SUMIF(INDIRECT("ИсходныеДанные!$"&amp;$K$4&amp;"$2:$"&amp;$K$4&amp;"$50000"),$B55&amp;"#"&amp;U$6,INDIRECT("ИсходныеДанные!$J$2:$J$50000")),0)</f>
        <v>0</v>
      </c>
      <c r="V55" s="3">
        <f ca="1">IF($B55&lt;&gt;"",SUMIF(INDIRECT("ИсходныеДанные!$"&amp;$K$4&amp;"$2:$"&amp;$K$4&amp;"$50000"),$B55&amp;"#"&amp;V$6,INDIRECT("ИсходныеДанные!$J$2:$J$50000")),0)</f>
        <v>0</v>
      </c>
      <c r="W55" s="16" t="e">
        <f ca="1">SUM(K55:V55)/Пофамильно!$R$1</f>
        <v>#DIV/0!</v>
      </c>
    </row>
    <row r="56" spans="1:23" x14ac:dyDescent="0.25">
      <c r="A56" s="10" t="str">
        <f t="shared" ca="1" si="2"/>
        <v>delete</v>
      </c>
      <c r="B56" s="16" cm="1">
        <f t="array" aca="1" ref="B56" ca="1">INDIRECT("УникальныеСписки!D"&amp;ROW()-$L$4)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14"/>
      <c r="G56" s="81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84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84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84" t="str" cm="1">
        <f t="array" aca="1" ref="J56" ca="1">_xlfn.XLOOKUP($B56,INDIRECT(SUBSTITUTE("ИсходныеДанные!$где$2:$где$50000","где",$B$4)),INDIRECT(SUBSTITUTE("ИсходныеДанные!$что$2:$что$50000","что",J$4)),"",0,1)</f>
        <v/>
      </c>
      <c r="K56" s="3">
        <f ca="1">IF($B56&lt;&gt;"",SUMIF(INDIRECT("ИсходныеДанные!$"&amp;$K$4&amp;"$2:$"&amp;$K$4&amp;"$50000"),$B56&amp;"#"&amp;K$6,INDIRECT("ИсходныеДанные!$J$2:$J$50000")),0)</f>
        <v>0</v>
      </c>
      <c r="L56" s="3">
        <f ca="1">IF($B56&lt;&gt;"",SUMIF(INDIRECT("ИсходныеДанные!$"&amp;$K$4&amp;"$2:$"&amp;$K$4&amp;"$50000"),$B56&amp;"#"&amp;L$6,INDIRECT("ИсходныеДанные!$J$2:$J$50000")),0)</f>
        <v>0</v>
      </c>
      <c r="M56" s="3">
        <f ca="1">IF($B56&lt;&gt;"",SUMIF(INDIRECT("ИсходныеДанные!$"&amp;$K$4&amp;"$2:$"&amp;$K$4&amp;"$50000"),$B56&amp;"#"&amp;M$6,INDIRECT("ИсходныеДанные!$J$2:$J$50000")),0)</f>
        <v>0</v>
      </c>
      <c r="N56" s="3">
        <f ca="1">IF($B56&lt;&gt;"",SUMIF(INDIRECT("ИсходныеДанные!$"&amp;$K$4&amp;"$2:$"&amp;$K$4&amp;"$50000"),$B56&amp;"#"&amp;N$6,INDIRECT("ИсходныеДанные!$J$2:$J$50000")),0)</f>
        <v>0</v>
      </c>
      <c r="O56" s="3">
        <f ca="1">IF($B56&lt;&gt;"",SUMIF(INDIRECT("ИсходныеДанные!$"&amp;$K$4&amp;"$2:$"&amp;$K$4&amp;"$50000"),$B56&amp;"#"&amp;O$6,INDIRECT("ИсходныеДанные!$J$2:$J$50000")),0)</f>
        <v>0</v>
      </c>
      <c r="P56" s="3">
        <f ca="1">IF($B56&lt;&gt;"",SUMIF(INDIRECT("ИсходныеДанные!$"&amp;$K$4&amp;"$2:$"&amp;$K$4&amp;"$50000"),$B56&amp;"#"&amp;P$6,INDIRECT("ИсходныеДанные!$J$2:$J$50000")),0)</f>
        <v>0</v>
      </c>
      <c r="Q56" s="3">
        <f ca="1">IF($B56&lt;&gt;"",SUMIF(INDIRECT("ИсходныеДанные!$"&amp;$K$4&amp;"$2:$"&amp;$K$4&amp;"$50000"),$B56&amp;"#"&amp;Q$6,INDIRECT("ИсходныеДанные!$J$2:$J$50000")),0)</f>
        <v>0</v>
      </c>
      <c r="R56" s="3">
        <f ca="1">IF($B56&lt;&gt;"",SUMIF(INDIRECT("ИсходныеДанные!$"&amp;$K$4&amp;"$2:$"&amp;$K$4&amp;"$50000"),$B56&amp;"#"&amp;R$6,INDIRECT("ИсходныеДанные!$J$2:$J$50000")),0)</f>
        <v>0</v>
      </c>
      <c r="S56" s="3">
        <f ca="1">IF($B56&lt;&gt;"",SUMIF(INDIRECT("ИсходныеДанные!$"&amp;$K$4&amp;"$2:$"&amp;$K$4&amp;"$50000"),$B56&amp;"#"&amp;S$6,INDIRECT("ИсходныеДанные!$J$2:$J$50000")),0)</f>
        <v>0</v>
      </c>
      <c r="T56" s="3">
        <f ca="1">IF($B56&lt;&gt;"",SUMIF(INDIRECT("ИсходныеДанные!$"&amp;$K$4&amp;"$2:$"&amp;$K$4&amp;"$50000"),$B56&amp;"#"&amp;T$6,INDIRECT("ИсходныеДанные!$J$2:$J$50000")),0)</f>
        <v>0</v>
      </c>
      <c r="U56" s="3">
        <f ca="1">IF($B56&lt;&gt;"",SUMIF(INDIRECT("ИсходныеДанные!$"&amp;$K$4&amp;"$2:$"&amp;$K$4&amp;"$50000"),$B56&amp;"#"&amp;U$6,INDIRECT("ИсходныеДанные!$J$2:$J$50000")),0)</f>
        <v>0</v>
      </c>
      <c r="V56" s="3">
        <f ca="1">IF($B56&lt;&gt;"",SUMIF(INDIRECT("ИсходныеДанные!$"&amp;$K$4&amp;"$2:$"&amp;$K$4&amp;"$50000"),$B56&amp;"#"&amp;V$6,INDIRECT("ИсходныеДанные!$J$2:$J$50000")),0)</f>
        <v>0</v>
      </c>
      <c r="W56" s="16" t="e">
        <f ca="1">SUM(K56:V56)/Пофамильно!$R$1</f>
        <v>#DIV/0!</v>
      </c>
    </row>
    <row r="57" spans="1:23" x14ac:dyDescent="0.25">
      <c r="A57" s="10" t="str">
        <f t="shared" ca="1" si="2"/>
        <v>delete</v>
      </c>
      <c r="B57" s="16" cm="1">
        <f t="array" aca="1" ref="B57" ca="1">INDIRECT("УникальныеСписки!D"&amp;ROW()-$L$4)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14"/>
      <c r="G57" s="81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84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84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84" t="str" cm="1">
        <f t="array" aca="1" ref="J57" ca="1">_xlfn.XLOOKUP($B57,INDIRECT(SUBSTITUTE("ИсходныеДанные!$где$2:$где$50000","где",$B$4)),INDIRECT(SUBSTITUTE("ИсходныеДанные!$что$2:$что$50000","что",J$4)),"",0,1)</f>
        <v/>
      </c>
      <c r="K57" s="3">
        <f ca="1">IF($B57&lt;&gt;"",SUMIF(INDIRECT("ИсходныеДанные!$"&amp;$K$4&amp;"$2:$"&amp;$K$4&amp;"$50000"),$B57&amp;"#"&amp;K$6,INDIRECT("ИсходныеДанные!$J$2:$J$50000")),0)</f>
        <v>0</v>
      </c>
      <c r="L57" s="3">
        <f ca="1">IF($B57&lt;&gt;"",SUMIF(INDIRECT("ИсходныеДанные!$"&amp;$K$4&amp;"$2:$"&amp;$K$4&amp;"$50000"),$B57&amp;"#"&amp;L$6,INDIRECT("ИсходныеДанные!$J$2:$J$50000")),0)</f>
        <v>0</v>
      </c>
      <c r="M57" s="3">
        <f ca="1">IF($B57&lt;&gt;"",SUMIF(INDIRECT("ИсходныеДанные!$"&amp;$K$4&amp;"$2:$"&amp;$K$4&amp;"$50000"),$B57&amp;"#"&amp;M$6,INDIRECT("ИсходныеДанные!$J$2:$J$50000")),0)</f>
        <v>0</v>
      </c>
      <c r="N57" s="3">
        <f ca="1">IF($B57&lt;&gt;"",SUMIF(INDIRECT("ИсходныеДанные!$"&amp;$K$4&amp;"$2:$"&amp;$K$4&amp;"$50000"),$B57&amp;"#"&amp;N$6,INDIRECT("ИсходныеДанные!$J$2:$J$50000")),0)</f>
        <v>0</v>
      </c>
      <c r="O57" s="3">
        <f ca="1">IF($B57&lt;&gt;"",SUMIF(INDIRECT("ИсходныеДанные!$"&amp;$K$4&amp;"$2:$"&amp;$K$4&amp;"$50000"),$B57&amp;"#"&amp;O$6,INDIRECT("ИсходныеДанные!$J$2:$J$50000")),0)</f>
        <v>0</v>
      </c>
      <c r="P57" s="3">
        <f ca="1">IF($B57&lt;&gt;"",SUMIF(INDIRECT("ИсходныеДанные!$"&amp;$K$4&amp;"$2:$"&amp;$K$4&amp;"$50000"),$B57&amp;"#"&amp;P$6,INDIRECT("ИсходныеДанные!$J$2:$J$50000")),0)</f>
        <v>0</v>
      </c>
      <c r="Q57" s="3">
        <f ca="1">IF($B57&lt;&gt;"",SUMIF(INDIRECT("ИсходныеДанные!$"&amp;$K$4&amp;"$2:$"&amp;$K$4&amp;"$50000"),$B57&amp;"#"&amp;Q$6,INDIRECT("ИсходныеДанные!$J$2:$J$50000")),0)</f>
        <v>0</v>
      </c>
      <c r="R57" s="3">
        <f ca="1">IF($B57&lt;&gt;"",SUMIF(INDIRECT("ИсходныеДанные!$"&amp;$K$4&amp;"$2:$"&amp;$K$4&amp;"$50000"),$B57&amp;"#"&amp;R$6,INDIRECT("ИсходныеДанные!$J$2:$J$50000")),0)</f>
        <v>0</v>
      </c>
      <c r="S57" s="3">
        <f ca="1">IF($B57&lt;&gt;"",SUMIF(INDIRECT("ИсходныеДанные!$"&amp;$K$4&amp;"$2:$"&amp;$K$4&amp;"$50000"),$B57&amp;"#"&amp;S$6,INDIRECT("ИсходныеДанные!$J$2:$J$50000")),0)</f>
        <v>0</v>
      </c>
      <c r="T57" s="3">
        <f ca="1">IF($B57&lt;&gt;"",SUMIF(INDIRECT("ИсходныеДанные!$"&amp;$K$4&amp;"$2:$"&amp;$K$4&amp;"$50000"),$B57&amp;"#"&amp;T$6,INDIRECT("ИсходныеДанные!$J$2:$J$50000")),0)</f>
        <v>0</v>
      </c>
      <c r="U57" s="3">
        <f ca="1">IF($B57&lt;&gt;"",SUMIF(INDIRECT("ИсходныеДанные!$"&amp;$K$4&amp;"$2:$"&amp;$K$4&amp;"$50000"),$B57&amp;"#"&amp;U$6,INDIRECT("ИсходныеДанные!$J$2:$J$50000")),0)</f>
        <v>0</v>
      </c>
      <c r="V57" s="3">
        <f ca="1">IF($B57&lt;&gt;"",SUMIF(INDIRECT("ИсходныеДанные!$"&amp;$K$4&amp;"$2:$"&amp;$K$4&amp;"$50000"),$B57&amp;"#"&amp;V$6,INDIRECT("ИсходныеДанные!$J$2:$J$50000")),0)</f>
        <v>0</v>
      </c>
      <c r="W57" s="16" t="e">
        <f ca="1">SUM(K57:V57)/Пофамильно!$R$1</f>
        <v>#DIV/0!</v>
      </c>
    </row>
    <row r="58" spans="1:23" x14ac:dyDescent="0.25">
      <c r="A58" s="10" t="str">
        <f t="shared" ca="1" si="2"/>
        <v>delete</v>
      </c>
      <c r="B58" s="16" cm="1">
        <f t="array" aca="1" ref="B58" ca="1">INDIRECT("УникальныеСписки!D"&amp;ROW()-$L$4)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14"/>
      <c r="G58" s="81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84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84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84" t="str" cm="1">
        <f t="array" aca="1" ref="J58" ca="1">_xlfn.XLOOKUP($B58,INDIRECT(SUBSTITUTE("ИсходныеДанные!$где$2:$где$50000","где",$B$4)),INDIRECT(SUBSTITUTE("ИсходныеДанные!$что$2:$что$50000","что",J$4)),"",0,1)</f>
        <v/>
      </c>
      <c r="K58" s="3">
        <f ca="1">IF($B58&lt;&gt;"",SUMIF(INDIRECT("ИсходныеДанные!$"&amp;$K$4&amp;"$2:$"&amp;$K$4&amp;"$50000"),$B58&amp;"#"&amp;K$6,INDIRECT("ИсходныеДанные!$J$2:$J$50000")),0)</f>
        <v>0</v>
      </c>
      <c r="L58" s="3">
        <f ca="1">IF($B58&lt;&gt;"",SUMIF(INDIRECT("ИсходныеДанные!$"&amp;$K$4&amp;"$2:$"&amp;$K$4&amp;"$50000"),$B58&amp;"#"&amp;L$6,INDIRECT("ИсходныеДанные!$J$2:$J$50000")),0)</f>
        <v>0</v>
      </c>
      <c r="M58" s="3">
        <f ca="1">IF($B58&lt;&gt;"",SUMIF(INDIRECT("ИсходныеДанные!$"&amp;$K$4&amp;"$2:$"&amp;$K$4&amp;"$50000"),$B58&amp;"#"&amp;M$6,INDIRECT("ИсходныеДанные!$J$2:$J$50000")),0)</f>
        <v>0</v>
      </c>
      <c r="N58" s="3">
        <f ca="1">IF($B58&lt;&gt;"",SUMIF(INDIRECT("ИсходныеДанные!$"&amp;$K$4&amp;"$2:$"&amp;$K$4&amp;"$50000"),$B58&amp;"#"&amp;N$6,INDIRECT("ИсходныеДанные!$J$2:$J$50000")),0)</f>
        <v>0</v>
      </c>
      <c r="O58" s="3">
        <f ca="1">IF($B58&lt;&gt;"",SUMIF(INDIRECT("ИсходныеДанные!$"&amp;$K$4&amp;"$2:$"&amp;$K$4&amp;"$50000"),$B58&amp;"#"&amp;O$6,INDIRECT("ИсходныеДанные!$J$2:$J$50000")),0)</f>
        <v>0</v>
      </c>
      <c r="P58" s="3">
        <f ca="1">IF($B58&lt;&gt;"",SUMIF(INDIRECT("ИсходныеДанные!$"&amp;$K$4&amp;"$2:$"&amp;$K$4&amp;"$50000"),$B58&amp;"#"&amp;P$6,INDIRECT("ИсходныеДанные!$J$2:$J$50000")),0)</f>
        <v>0</v>
      </c>
      <c r="Q58" s="3">
        <f ca="1">IF($B58&lt;&gt;"",SUMIF(INDIRECT("ИсходныеДанные!$"&amp;$K$4&amp;"$2:$"&amp;$K$4&amp;"$50000"),$B58&amp;"#"&amp;Q$6,INDIRECT("ИсходныеДанные!$J$2:$J$50000")),0)</f>
        <v>0</v>
      </c>
      <c r="R58" s="3">
        <f ca="1">IF($B58&lt;&gt;"",SUMIF(INDIRECT("ИсходныеДанные!$"&amp;$K$4&amp;"$2:$"&amp;$K$4&amp;"$50000"),$B58&amp;"#"&amp;R$6,INDIRECT("ИсходныеДанные!$J$2:$J$50000")),0)</f>
        <v>0</v>
      </c>
      <c r="S58" s="3">
        <f ca="1">IF($B58&lt;&gt;"",SUMIF(INDIRECT("ИсходныеДанные!$"&amp;$K$4&amp;"$2:$"&amp;$K$4&amp;"$50000"),$B58&amp;"#"&amp;S$6,INDIRECT("ИсходныеДанные!$J$2:$J$50000")),0)</f>
        <v>0</v>
      </c>
      <c r="T58" s="3">
        <f ca="1">IF($B58&lt;&gt;"",SUMIF(INDIRECT("ИсходныеДанные!$"&amp;$K$4&amp;"$2:$"&amp;$K$4&amp;"$50000"),$B58&amp;"#"&amp;T$6,INDIRECT("ИсходныеДанные!$J$2:$J$50000")),0)</f>
        <v>0</v>
      </c>
      <c r="U58" s="3">
        <f ca="1">IF($B58&lt;&gt;"",SUMIF(INDIRECT("ИсходныеДанные!$"&amp;$K$4&amp;"$2:$"&amp;$K$4&amp;"$50000"),$B58&amp;"#"&amp;U$6,INDIRECT("ИсходныеДанные!$J$2:$J$50000")),0)</f>
        <v>0</v>
      </c>
      <c r="V58" s="3">
        <f ca="1">IF($B58&lt;&gt;"",SUMIF(INDIRECT("ИсходныеДанные!$"&amp;$K$4&amp;"$2:$"&amp;$K$4&amp;"$50000"),$B58&amp;"#"&amp;V$6,INDIRECT("ИсходныеДанные!$J$2:$J$50000")),0)</f>
        <v>0</v>
      </c>
      <c r="W58" s="16" t="e">
        <f ca="1">SUM(K58:V58)/Пофамильно!$R$1</f>
        <v>#DIV/0!</v>
      </c>
    </row>
    <row r="59" spans="1:23" x14ac:dyDescent="0.25">
      <c r="A59" s="10" t="str">
        <f t="shared" ca="1" si="2"/>
        <v>delete</v>
      </c>
      <c r="B59" s="16" cm="1">
        <f t="array" aca="1" ref="B59" ca="1">INDIRECT("УникальныеСписки!D"&amp;ROW()-$L$4)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14"/>
      <c r="G59" s="81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84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84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84" t="str" cm="1">
        <f t="array" aca="1" ref="J59" ca="1">_xlfn.XLOOKUP($B59,INDIRECT(SUBSTITUTE("ИсходныеДанные!$где$2:$где$50000","где",$B$4)),INDIRECT(SUBSTITUTE("ИсходныеДанные!$что$2:$что$50000","что",J$4)),"",0,1)</f>
        <v/>
      </c>
      <c r="K59" s="3">
        <f ca="1">IF($B59&lt;&gt;"",SUMIF(INDIRECT("ИсходныеДанные!$"&amp;$K$4&amp;"$2:$"&amp;$K$4&amp;"$50000"),$B59&amp;"#"&amp;K$6,INDIRECT("ИсходныеДанные!$J$2:$J$50000")),0)</f>
        <v>0</v>
      </c>
      <c r="L59" s="3">
        <f ca="1">IF($B59&lt;&gt;"",SUMIF(INDIRECT("ИсходныеДанные!$"&amp;$K$4&amp;"$2:$"&amp;$K$4&amp;"$50000"),$B59&amp;"#"&amp;L$6,INDIRECT("ИсходныеДанные!$J$2:$J$50000")),0)</f>
        <v>0</v>
      </c>
      <c r="M59" s="3">
        <f ca="1">IF($B59&lt;&gt;"",SUMIF(INDIRECT("ИсходныеДанные!$"&amp;$K$4&amp;"$2:$"&amp;$K$4&amp;"$50000"),$B59&amp;"#"&amp;M$6,INDIRECT("ИсходныеДанные!$J$2:$J$50000")),0)</f>
        <v>0</v>
      </c>
      <c r="N59" s="3">
        <f ca="1">IF($B59&lt;&gt;"",SUMIF(INDIRECT("ИсходныеДанные!$"&amp;$K$4&amp;"$2:$"&amp;$K$4&amp;"$50000"),$B59&amp;"#"&amp;N$6,INDIRECT("ИсходныеДанные!$J$2:$J$50000")),0)</f>
        <v>0</v>
      </c>
      <c r="O59" s="3">
        <f ca="1">IF($B59&lt;&gt;"",SUMIF(INDIRECT("ИсходныеДанные!$"&amp;$K$4&amp;"$2:$"&amp;$K$4&amp;"$50000"),$B59&amp;"#"&amp;O$6,INDIRECT("ИсходныеДанные!$J$2:$J$50000")),0)</f>
        <v>0</v>
      </c>
      <c r="P59" s="3">
        <f ca="1">IF($B59&lt;&gt;"",SUMIF(INDIRECT("ИсходныеДанные!$"&amp;$K$4&amp;"$2:$"&amp;$K$4&amp;"$50000"),$B59&amp;"#"&amp;P$6,INDIRECT("ИсходныеДанные!$J$2:$J$50000")),0)</f>
        <v>0</v>
      </c>
      <c r="Q59" s="3">
        <f ca="1">IF($B59&lt;&gt;"",SUMIF(INDIRECT("ИсходныеДанные!$"&amp;$K$4&amp;"$2:$"&amp;$K$4&amp;"$50000"),$B59&amp;"#"&amp;Q$6,INDIRECT("ИсходныеДанные!$J$2:$J$50000")),0)</f>
        <v>0</v>
      </c>
      <c r="R59" s="3">
        <f ca="1">IF($B59&lt;&gt;"",SUMIF(INDIRECT("ИсходныеДанные!$"&amp;$K$4&amp;"$2:$"&amp;$K$4&amp;"$50000"),$B59&amp;"#"&amp;R$6,INDIRECT("ИсходныеДанные!$J$2:$J$50000")),0)</f>
        <v>0</v>
      </c>
      <c r="S59" s="3">
        <f ca="1">IF($B59&lt;&gt;"",SUMIF(INDIRECT("ИсходныеДанные!$"&amp;$K$4&amp;"$2:$"&amp;$K$4&amp;"$50000"),$B59&amp;"#"&amp;S$6,INDIRECT("ИсходныеДанные!$J$2:$J$50000")),0)</f>
        <v>0</v>
      </c>
      <c r="T59" s="3">
        <f ca="1">IF($B59&lt;&gt;"",SUMIF(INDIRECT("ИсходныеДанные!$"&amp;$K$4&amp;"$2:$"&amp;$K$4&amp;"$50000"),$B59&amp;"#"&amp;T$6,INDIRECT("ИсходныеДанные!$J$2:$J$50000")),0)</f>
        <v>0</v>
      </c>
      <c r="U59" s="3">
        <f ca="1">IF($B59&lt;&gt;"",SUMIF(INDIRECT("ИсходныеДанные!$"&amp;$K$4&amp;"$2:$"&amp;$K$4&amp;"$50000"),$B59&amp;"#"&amp;U$6,INDIRECT("ИсходныеДанные!$J$2:$J$50000")),0)</f>
        <v>0</v>
      </c>
      <c r="V59" s="3">
        <f ca="1">IF($B59&lt;&gt;"",SUMIF(INDIRECT("ИсходныеДанные!$"&amp;$K$4&amp;"$2:$"&amp;$K$4&amp;"$50000"),$B59&amp;"#"&amp;V$6,INDIRECT("ИсходныеДанные!$J$2:$J$50000")),0)</f>
        <v>0</v>
      </c>
      <c r="W59" s="16" t="e">
        <f ca="1">SUM(K59:V59)/Пофамильно!$R$1</f>
        <v>#DIV/0!</v>
      </c>
    </row>
    <row r="60" spans="1:23" x14ac:dyDescent="0.25">
      <c r="A60" s="10" t="str">
        <f t="shared" ca="1" si="2"/>
        <v>delete</v>
      </c>
      <c r="B60" s="16" cm="1">
        <f t="array" aca="1" ref="B60" ca="1">INDIRECT("УникальныеСписки!D"&amp;ROW()-$L$4)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14"/>
      <c r="G60" s="81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84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84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84" t="str" cm="1">
        <f t="array" aca="1" ref="J60" ca="1">_xlfn.XLOOKUP($B60,INDIRECT(SUBSTITUTE("ИсходныеДанные!$где$2:$где$50000","где",$B$4)),INDIRECT(SUBSTITUTE("ИсходныеДанные!$что$2:$что$50000","что",J$4)),"",0,1)</f>
        <v/>
      </c>
      <c r="K60" s="3">
        <f ca="1">IF($B60&lt;&gt;"",SUMIF(INDIRECT("ИсходныеДанные!$"&amp;$K$4&amp;"$2:$"&amp;$K$4&amp;"$50000"),$B60&amp;"#"&amp;K$6,INDIRECT("ИсходныеДанные!$J$2:$J$50000")),0)</f>
        <v>0</v>
      </c>
      <c r="L60" s="3">
        <f ca="1">IF($B60&lt;&gt;"",SUMIF(INDIRECT("ИсходныеДанные!$"&amp;$K$4&amp;"$2:$"&amp;$K$4&amp;"$50000"),$B60&amp;"#"&amp;L$6,INDIRECT("ИсходныеДанные!$J$2:$J$50000")),0)</f>
        <v>0</v>
      </c>
      <c r="M60" s="3">
        <f ca="1">IF($B60&lt;&gt;"",SUMIF(INDIRECT("ИсходныеДанные!$"&amp;$K$4&amp;"$2:$"&amp;$K$4&amp;"$50000"),$B60&amp;"#"&amp;M$6,INDIRECT("ИсходныеДанные!$J$2:$J$50000")),0)</f>
        <v>0</v>
      </c>
      <c r="N60" s="3">
        <f ca="1">IF($B60&lt;&gt;"",SUMIF(INDIRECT("ИсходныеДанные!$"&amp;$K$4&amp;"$2:$"&amp;$K$4&amp;"$50000"),$B60&amp;"#"&amp;N$6,INDIRECT("ИсходныеДанные!$J$2:$J$50000")),0)</f>
        <v>0</v>
      </c>
      <c r="O60" s="3">
        <f ca="1">IF($B60&lt;&gt;"",SUMIF(INDIRECT("ИсходныеДанные!$"&amp;$K$4&amp;"$2:$"&amp;$K$4&amp;"$50000"),$B60&amp;"#"&amp;O$6,INDIRECT("ИсходныеДанные!$J$2:$J$50000")),0)</f>
        <v>0</v>
      </c>
      <c r="P60" s="3">
        <f ca="1">IF($B60&lt;&gt;"",SUMIF(INDIRECT("ИсходныеДанные!$"&amp;$K$4&amp;"$2:$"&amp;$K$4&amp;"$50000"),$B60&amp;"#"&amp;P$6,INDIRECT("ИсходныеДанные!$J$2:$J$50000")),0)</f>
        <v>0</v>
      </c>
      <c r="Q60" s="3">
        <f ca="1">IF($B60&lt;&gt;"",SUMIF(INDIRECT("ИсходныеДанные!$"&amp;$K$4&amp;"$2:$"&amp;$K$4&amp;"$50000"),$B60&amp;"#"&amp;Q$6,INDIRECT("ИсходныеДанные!$J$2:$J$50000")),0)</f>
        <v>0</v>
      </c>
      <c r="R60" s="3">
        <f ca="1">IF($B60&lt;&gt;"",SUMIF(INDIRECT("ИсходныеДанные!$"&amp;$K$4&amp;"$2:$"&amp;$K$4&amp;"$50000"),$B60&amp;"#"&amp;R$6,INDIRECT("ИсходныеДанные!$J$2:$J$50000")),0)</f>
        <v>0</v>
      </c>
      <c r="S60" s="3">
        <f ca="1">IF($B60&lt;&gt;"",SUMIF(INDIRECT("ИсходныеДанные!$"&amp;$K$4&amp;"$2:$"&amp;$K$4&amp;"$50000"),$B60&amp;"#"&amp;S$6,INDIRECT("ИсходныеДанные!$J$2:$J$50000")),0)</f>
        <v>0</v>
      </c>
      <c r="T60" s="3">
        <f ca="1">IF($B60&lt;&gt;"",SUMIF(INDIRECT("ИсходныеДанные!$"&amp;$K$4&amp;"$2:$"&amp;$K$4&amp;"$50000"),$B60&amp;"#"&amp;T$6,INDIRECT("ИсходныеДанные!$J$2:$J$50000")),0)</f>
        <v>0</v>
      </c>
      <c r="U60" s="3">
        <f ca="1">IF($B60&lt;&gt;"",SUMIF(INDIRECT("ИсходныеДанные!$"&amp;$K$4&amp;"$2:$"&amp;$K$4&amp;"$50000"),$B60&amp;"#"&amp;U$6,INDIRECT("ИсходныеДанные!$J$2:$J$50000")),0)</f>
        <v>0</v>
      </c>
      <c r="V60" s="3">
        <f ca="1">IF($B60&lt;&gt;"",SUMIF(INDIRECT("ИсходныеДанные!$"&amp;$K$4&amp;"$2:$"&amp;$K$4&amp;"$50000"),$B60&amp;"#"&amp;V$6,INDIRECT("ИсходныеДанные!$J$2:$J$50000")),0)</f>
        <v>0</v>
      </c>
      <c r="W60" s="16" t="e">
        <f ca="1">SUM(K60:V60)/Пофамильно!$R$1</f>
        <v>#DIV/0!</v>
      </c>
    </row>
    <row r="61" spans="1:23" x14ac:dyDescent="0.25">
      <c r="A61" s="10" t="str">
        <f t="shared" ca="1" si="2"/>
        <v>delete</v>
      </c>
      <c r="B61" s="16" cm="1">
        <f t="array" aca="1" ref="B61" ca="1">INDIRECT("УникальныеСписки!D"&amp;ROW()-$L$4)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14"/>
      <c r="G61" s="81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84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84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84" t="str" cm="1">
        <f t="array" aca="1" ref="J61" ca="1">_xlfn.XLOOKUP($B61,INDIRECT(SUBSTITUTE("ИсходныеДанные!$где$2:$где$50000","где",$B$4)),INDIRECT(SUBSTITUTE("ИсходныеДанные!$что$2:$что$50000","что",J$4)),"",0,1)</f>
        <v/>
      </c>
      <c r="K61" s="3">
        <f ca="1">IF($B61&lt;&gt;"",SUMIF(INDIRECT("ИсходныеДанные!$"&amp;$K$4&amp;"$2:$"&amp;$K$4&amp;"$50000"),$B61&amp;"#"&amp;K$6,INDIRECT("ИсходныеДанные!$J$2:$J$50000")),0)</f>
        <v>0</v>
      </c>
      <c r="L61" s="3">
        <f ca="1">IF($B61&lt;&gt;"",SUMIF(INDIRECT("ИсходныеДанные!$"&amp;$K$4&amp;"$2:$"&amp;$K$4&amp;"$50000"),$B61&amp;"#"&amp;L$6,INDIRECT("ИсходныеДанные!$J$2:$J$50000")),0)</f>
        <v>0</v>
      </c>
      <c r="M61" s="3">
        <f ca="1">IF($B61&lt;&gt;"",SUMIF(INDIRECT("ИсходныеДанные!$"&amp;$K$4&amp;"$2:$"&amp;$K$4&amp;"$50000"),$B61&amp;"#"&amp;M$6,INDIRECT("ИсходныеДанные!$J$2:$J$50000")),0)</f>
        <v>0</v>
      </c>
      <c r="N61" s="3">
        <f ca="1">IF($B61&lt;&gt;"",SUMIF(INDIRECT("ИсходныеДанные!$"&amp;$K$4&amp;"$2:$"&amp;$K$4&amp;"$50000"),$B61&amp;"#"&amp;N$6,INDIRECT("ИсходныеДанные!$J$2:$J$50000")),0)</f>
        <v>0</v>
      </c>
      <c r="O61" s="3">
        <f ca="1">IF($B61&lt;&gt;"",SUMIF(INDIRECT("ИсходныеДанные!$"&amp;$K$4&amp;"$2:$"&amp;$K$4&amp;"$50000"),$B61&amp;"#"&amp;O$6,INDIRECT("ИсходныеДанные!$J$2:$J$50000")),0)</f>
        <v>0</v>
      </c>
      <c r="P61" s="3">
        <f ca="1">IF($B61&lt;&gt;"",SUMIF(INDIRECT("ИсходныеДанные!$"&amp;$K$4&amp;"$2:$"&amp;$K$4&amp;"$50000"),$B61&amp;"#"&amp;P$6,INDIRECT("ИсходныеДанные!$J$2:$J$50000")),0)</f>
        <v>0</v>
      </c>
      <c r="Q61" s="3">
        <f ca="1">IF($B61&lt;&gt;"",SUMIF(INDIRECT("ИсходныеДанные!$"&amp;$K$4&amp;"$2:$"&amp;$K$4&amp;"$50000"),$B61&amp;"#"&amp;Q$6,INDIRECT("ИсходныеДанные!$J$2:$J$50000")),0)</f>
        <v>0</v>
      </c>
      <c r="R61" s="3">
        <f ca="1">IF($B61&lt;&gt;"",SUMIF(INDIRECT("ИсходныеДанные!$"&amp;$K$4&amp;"$2:$"&amp;$K$4&amp;"$50000"),$B61&amp;"#"&amp;R$6,INDIRECT("ИсходныеДанные!$J$2:$J$50000")),0)</f>
        <v>0</v>
      </c>
      <c r="S61" s="3">
        <f ca="1">IF($B61&lt;&gt;"",SUMIF(INDIRECT("ИсходныеДанные!$"&amp;$K$4&amp;"$2:$"&amp;$K$4&amp;"$50000"),$B61&amp;"#"&amp;S$6,INDIRECT("ИсходныеДанные!$J$2:$J$50000")),0)</f>
        <v>0</v>
      </c>
      <c r="T61" s="3">
        <f ca="1">IF($B61&lt;&gt;"",SUMIF(INDIRECT("ИсходныеДанные!$"&amp;$K$4&amp;"$2:$"&amp;$K$4&amp;"$50000"),$B61&amp;"#"&amp;T$6,INDIRECT("ИсходныеДанные!$J$2:$J$50000")),0)</f>
        <v>0</v>
      </c>
      <c r="U61" s="3">
        <f ca="1">IF($B61&lt;&gt;"",SUMIF(INDIRECT("ИсходныеДанные!$"&amp;$K$4&amp;"$2:$"&amp;$K$4&amp;"$50000"),$B61&amp;"#"&amp;U$6,INDIRECT("ИсходныеДанные!$J$2:$J$50000")),0)</f>
        <v>0</v>
      </c>
      <c r="V61" s="3">
        <f ca="1">IF($B61&lt;&gt;"",SUMIF(INDIRECT("ИсходныеДанные!$"&amp;$K$4&amp;"$2:$"&amp;$K$4&amp;"$50000"),$B61&amp;"#"&amp;V$6,INDIRECT("ИсходныеДанные!$J$2:$J$50000")),0)</f>
        <v>0</v>
      </c>
      <c r="W61" s="16" t="e">
        <f ca="1">SUM(K61:V61)/Пофамильно!$R$1</f>
        <v>#DIV/0!</v>
      </c>
    </row>
    <row r="62" spans="1:23" x14ac:dyDescent="0.25">
      <c r="A62" s="10" t="str">
        <f t="shared" ca="1" si="2"/>
        <v>delete</v>
      </c>
      <c r="B62" s="16" cm="1">
        <f t="array" aca="1" ref="B62" ca="1">INDIRECT("УникальныеСписки!D"&amp;ROW()-$L$4)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14"/>
      <c r="G62" s="81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84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84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84" t="str" cm="1">
        <f t="array" aca="1" ref="J62" ca="1">_xlfn.XLOOKUP($B62,INDIRECT(SUBSTITUTE("ИсходныеДанные!$где$2:$где$50000","где",$B$4)),INDIRECT(SUBSTITUTE("ИсходныеДанные!$что$2:$что$50000","что",J$4)),"",0,1)</f>
        <v/>
      </c>
      <c r="K62" s="3">
        <f ca="1">IF($B62&lt;&gt;"",SUMIF(INDIRECT("ИсходныеДанные!$"&amp;$K$4&amp;"$2:$"&amp;$K$4&amp;"$50000"),$B62&amp;"#"&amp;K$6,INDIRECT("ИсходныеДанные!$J$2:$J$50000")),0)</f>
        <v>0</v>
      </c>
      <c r="L62" s="3">
        <f ca="1">IF($B62&lt;&gt;"",SUMIF(INDIRECT("ИсходныеДанные!$"&amp;$K$4&amp;"$2:$"&amp;$K$4&amp;"$50000"),$B62&amp;"#"&amp;L$6,INDIRECT("ИсходныеДанные!$J$2:$J$50000")),0)</f>
        <v>0</v>
      </c>
      <c r="M62" s="3">
        <f ca="1">IF($B62&lt;&gt;"",SUMIF(INDIRECT("ИсходныеДанные!$"&amp;$K$4&amp;"$2:$"&amp;$K$4&amp;"$50000"),$B62&amp;"#"&amp;M$6,INDIRECT("ИсходныеДанные!$J$2:$J$50000")),0)</f>
        <v>0</v>
      </c>
      <c r="N62" s="3">
        <f ca="1">IF($B62&lt;&gt;"",SUMIF(INDIRECT("ИсходныеДанные!$"&amp;$K$4&amp;"$2:$"&amp;$K$4&amp;"$50000"),$B62&amp;"#"&amp;N$6,INDIRECT("ИсходныеДанные!$J$2:$J$50000")),0)</f>
        <v>0</v>
      </c>
      <c r="O62" s="3">
        <f ca="1">IF($B62&lt;&gt;"",SUMIF(INDIRECT("ИсходныеДанные!$"&amp;$K$4&amp;"$2:$"&amp;$K$4&amp;"$50000"),$B62&amp;"#"&amp;O$6,INDIRECT("ИсходныеДанные!$J$2:$J$50000")),0)</f>
        <v>0</v>
      </c>
      <c r="P62" s="3">
        <f ca="1">IF($B62&lt;&gt;"",SUMIF(INDIRECT("ИсходныеДанные!$"&amp;$K$4&amp;"$2:$"&amp;$K$4&amp;"$50000"),$B62&amp;"#"&amp;P$6,INDIRECT("ИсходныеДанные!$J$2:$J$50000")),0)</f>
        <v>0</v>
      </c>
      <c r="Q62" s="3">
        <f ca="1">IF($B62&lt;&gt;"",SUMIF(INDIRECT("ИсходныеДанные!$"&amp;$K$4&amp;"$2:$"&amp;$K$4&amp;"$50000"),$B62&amp;"#"&amp;Q$6,INDIRECT("ИсходныеДанные!$J$2:$J$50000")),0)</f>
        <v>0</v>
      </c>
      <c r="R62" s="3">
        <f ca="1">IF($B62&lt;&gt;"",SUMIF(INDIRECT("ИсходныеДанные!$"&amp;$K$4&amp;"$2:$"&amp;$K$4&amp;"$50000"),$B62&amp;"#"&amp;R$6,INDIRECT("ИсходныеДанные!$J$2:$J$50000")),0)</f>
        <v>0</v>
      </c>
      <c r="S62" s="3">
        <f ca="1">IF($B62&lt;&gt;"",SUMIF(INDIRECT("ИсходныеДанные!$"&amp;$K$4&amp;"$2:$"&amp;$K$4&amp;"$50000"),$B62&amp;"#"&amp;S$6,INDIRECT("ИсходныеДанные!$J$2:$J$50000")),0)</f>
        <v>0</v>
      </c>
      <c r="T62" s="3">
        <f ca="1">IF($B62&lt;&gt;"",SUMIF(INDIRECT("ИсходныеДанные!$"&amp;$K$4&amp;"$2:$"&amp;$K$4&amp;"$50000"),$B62&amp;"#"&amp;T$6,INDIRECT("ИсходныеДанные!$J$2:$J$50000")),0)</f>
        <v>0</v>
      </c>
      <c r="U62" s="3">
        <f ca="1">IF($B62&lt;&gt;"",SUMIF(INDIRECT("ИсходныеДанные!$"&amp;$K$4&amp;"$2:$"&amp;$K$4&amp;"$50000"),$B62&amp;"#"&amp;U$6,INDIRECT("ИсходныеДанные!$J$2:$J$50000")),0)</f>
        <v>0</v>
      </c>
      <c r="V62" s="3">
        <f ca="1">IF($B62&lt;&gt;"",SUMIF(INDIRECT("ИсходныеДанные!$"&amp;$K$4&amp;"$2:$"&amp;$K$4&amp;"$50000"),$B62&amp;"#"&amp;V$6,INDIRECT("ИсходныеДанные!$J$2:$J$50000")),0)</f>
        <v>0</v>
      </c>
      <c r="W62" s="16" t="e">
        <f ca="1">SUM(K62:V62)/Пофамильно!$R$1</f>
        <v>#DIV/0!</v>
      </c>
    </row>
    <row r="63" spans="1:23" x14ac:dyDescent="0.25">
      <c r="A63" s="10" t="str">
        <f t="shared" ca="1" si="2"/>
        <v>delete</v>
      </c>
      <c r="B63" s="16" cm="1">
        <f t="array" aca="1" ref="B63" ca="1">INDIRECT("УникальныеСписки!D"&amp;ROW()-$L$4)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14"/>
      <c r="G63" s="81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84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84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84" t="str" cm="1">
        <f t="array" aca="1" ref="J63" ca="1">_xlfn.XLOOKUP($B63,INDIRECT(SUBSTITUTE("ИсходныеДанные!$где$2:$где$50000","где",$B$4)),INDIRECT(SUBSTITUTE("ИсходныеДанные!$что$2:$что$50000","что",J$4)),"",0,1)</f>
        <v/>
      </c>
      <c r="K63" s="3">
        <f ca="1">IF($B63&lt;&gt;"",SUMIF(INDIRECT("ИсходныеДанные!$"&amp;$K$4&amp;"$2:$"&amp;$K$4&amp;"$50000"),$B63&amp;"#"&amp;K$6,INDIRECT("ИсходныеДанные!$J$2:$J$50000")),0)</f>
        <v>0</v>
      </c>
      <c r="L63" s="3">
        <f ca="1">IF($B63&lt;&gt;"",SUMIF(INDIRECT("ИсходныеДанные!$"&amp;$K$4&amp;"$2:$"&amp;$K$4&amp;"$50000"),$B63&amp;"#"&amp;L$6,INDIRECT("ИсходныеДанные!$J$2:$J$50000")),0)</f>
        <v>0</v>
      </c>
      <c r="M63" s="3">
        <f ca="1">IF($B63&lt;&gt;"",SUMIF(INDIRECT("ИсходныеДанные!$"&amp;$K$4&amp;"$2:$"&amp;$K$4&amp;"$50000"),$B63&amp;"#"&amp;M$6,INDIRECT("ИсходныеДанные!$J$2:$J$50000")),0)</f>
        <v>0</v>
      </c>
      <c r="N63" s="3">
        <f ca="1">IF($B63&lt;&gt;"",SUMIF(INDIRECT("ИсходныеДанные!$"&amp;$K$4&amp;"$2:$"&amp;$K$4&amp;"$50000"),$B63&amp;"#"&amp;N$6,INDIRECT("ИсходныеДанные!$J$2:$J$50000")),0)</f>
        <v>0</v>
      </c>
      <c r="O63" s="3">
        <f ca="1">IF($B63&lt;&gt;"",SUMIF(INDIRECT("ИсходныеДанные!$"&amp;$K$4&amp;"$2:$"&amp;$K$4&amp;"$50000"),$B63&amp;"#"&amp;O$6,INDIRECT("ИсходныеДанные!$J$2:$J$50000")),0)</f>
        <v>0</v>
      </c>
      <c r="P63" s="3">
        <f ca="1">IF($B63&lt;&gt;"",SUMIF(INDIRECT("ИсходныеДанные!$"&amp;$K$4&amp;"$2:$"&amp;$K$4&amp;"$50000"),$B63&amp;"#"&amp;P$6,INDIRECT("ИсходныеДанные!$J$2:$J$50000")),0)</f>
        <v>0</v>
      </c>
      <c r="Q63" s="3">
        <f ca="1">IF($B63&lt;&gt;"",SUMIF(INDIRECT("ИсходныеДанные!$"&amp;$K$4&amp;"$2:$"&amp;$K$4&amp;"$50000"),$B63&amp;"#"&amp;Q$6,INDIRECT("ИсходныеДанные!$J$2:$J$50000")),0)</f>
        <v>0</v>
      </c>
      <c r="R63" s="3">
        <f ca="1">IF($B63&lt;&gt;"",SUMIF(INDIRECT("ИсходныеДанные!$"&amp;$K$4&amp;"$2:$"&amp;$K$4&amp;"$50000"),$B63&amp;"#"&amp;R$6,INDIRECT("ИсходныеДанные!$J$2:$J$50000")),0)</f>
        <v>0</v>
      </c>
      <c r="S63" s="3">
        <f ca="1">IF($B63&lt;&gt;"",SUMIF(INDIRECT("ИсходныеДанные!$"&amp;$K$4&amp;"$2:$"&amp;$K$4&amp;"$50000"),$B63&amp;"#"&amp;S$6,INDIRECT("ИсходныеДанные!$J$2:$J$50000")),0)</f>
        <v>0</v>
      </c>
      <c r="T63" s="3">
        <f ca="1">IF($B63&lt;&gt;"",SUMIF(INDIRECT("ИсходныеДанные!$"&amp;$K$4&amp;"$2:$"&amp;$K$4&amp;"$50000"),$B63&amp;"#"&amp;T$6,INDIRECT("ИсходныеДанные!$J$2:$J$50000")),0)</f>
        <v>0</v>
      </c>
      <c r="U63" s="3">
        <f ca="1">IF($B63&lt;&gt;"",SUMIF(INDIRECT("ИсходныеДанные!$"&amp;$K$4&amp;"$2:$"&amp;$K$4&amp;"$50000"),$B63&amp;"#"&amp;U$6,INDIRECT("ИсходныеДанные!$J$2:$J$50000")),0)</f>
        <v>0</v>
      </c>
      <c r="V63" s="3">
        <f ca="1">IF($B63&lt;&gt;"",SUMIF(INDIRECT("ИсходныеДанные!$"&amp;$K$4&amp;"$2:$"&amp;$K$4&amp;"$50000"),$B63&amp;"#"&amp;V$6,INDIRECT("ИсходныеДанные!$J$2:$J$50000")),0)</f>
        <v>0</v>
      </c>
      <c r="W63" s="16" t="e">
        <f ca="1">SUM(K63:V63)/Пофамильно!$R$1</f>
        <v>#DIV/0!</v>
      </c>
    </row>
    <row r="64" spans="1:23" x14ac:dyDescent="0.25">
      <c r="A64" s="10" t="str">
        <f t="shared" ca="1" si="2"/>
        <v>delete</v>
      </c>
      <c r="B64" s="16" cm="1">
        <f t="array" aca="1" ref="B64" ca="1">INDIRECT("УникальныеСписки!D"&amp;ROW()-$L$4)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14"/>
      <c r="G64" s="81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84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84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84" t="str" cm="1">
        <f t="array" aca="1" ref="J64" ca="1">_xlfn.XLOOKUP($B64,INDIRECT(SUBSTITUTE("ИсходныеДанные!$где$2:$где$50000","где",$B$4)),INDIRECT(SUBSTITUTE("ИсходныеДанные!$что$2:$что$50000","что",J$4)),"",0,1)</f>
        <v/>
      </c>
      <c r="K64" s="3">
        <f ca="1">IF($B64&lt;&gt;"",SUMIF(INDIRECT("ИсходныеДанные!$"&amp;$K$4&amp;"$2:$"&amp;$K$4&amp;"$50000"),$B64&amp;"#"&amp;K$6,INDIRECT("ИсходныеДанные!$J$2:$J$50000")),0)</f>
        <v>0</v>
      </c>
      <c r="L64" s="3">
        <f ca="1">IF($B64&lt;&gt;"",SUMIF(INDIRECT("ИсходныеДанные!$"&amp;$K$4&amp;"$2:$"&amp;$K$4&amp;"$50000"),$B64&amp;"#"&amp;L$6,INDIRECT("ИсходныеДанные!$J$2:$J$50000")),0)</f>
        <v>0</v>
      </c>
      <c r="M64" s="3">
        <f ca="1">IF($B64&lt;&gt;"",SUMIF(INDIRECT("ИсходныеДанные!$"&amp;$K$4&amp;"$2:$"&amp;$K$4&amp;"$50000"),$B64&amp;"#"&amp;M$6,INDIRECT("ИсходныеДанные!$J$2:$J$50000")),0)</f>
        <v>0</v>
      </c>
      <c r="N64" s="3">
        <f ca="1">IF($B64&lt;&gt;"",SUMIF(INDIRECT("ИсходныеДанные!$"&amp;$K$4&amp;"$2:$"&amp;$K$4&amp;"$50000"),$B64&amp;"#"&amp;N$6,INDIRECT("ИсходныеДанные!$J$2:$J$50000")),0)</f>
        <v>0</v>
      </c>
      <c r="O64" s="3">
        <f ca="1">IF($B64&lt;&gt;"",SUMIF(INDIRECT("ИсходныеДанные!$"&amp;$K$4&amp;"$2:$"&amp;$K$4&amp;"$50000"),$B64&amp;"#"&amp;O$6,INDIRECT("ИсходныеДанные!$J$2:$J$50000")),0)</f>
        <v>0</v>
      </c>
      <c r="P64" s="3">
        <f ca="1">IF($B64&lt;&gt;"",SUMIF(INDIRECT("ИсходныеДанные!$"&amp;$K$4&amp;"$2:$"&amp;$K$4&amp;"$50000"),$B64&amp;"#"&amp;P$6,INDIRECT("ИсходныеДанные!$J$2:$J$50000")),0)</f>
        <v>0</v>
      </c>
      <c r="Q64" s="3">
        <f ca="1">IF($B64&lt;&gt;"",SUMIF(INDIRECT("ИсходныеДанные!$"&amp;$K$4&amp;"$2:$"&amp;$K$4&amp;"$50000"),$B64&amp;"#"&amp;Q$6,INDIRECT("ИсходныеДанные!$J$2:$J$50000")),0)</f>
        <v>0</v>
      </c>
      <c r="R64" s="3">
        <f ca="1">IF($B64&lt;&gt;"",SUMIF(INDIRECT("ИсходныеДанные!$"&amp;$K$4&amp;"$2:$"&amp;$K$4&amp;"$50000"),$B64&amp;"#"&amp;R$6,INDIRECT("ИсходныеДанные!$J$2:$J$50000")),0)</f>
        <v>0</v>
      </c>
      <c r="S64" s="3">
        <f ca="1">IF($B64&lt;&gt;"",SUMIF(INDIRECT("ИсходныеДанные!$"&amp;$K$4&amp;"$2:$"&amp;$K$4&amp;"$50000"),$B64&amp;"#"&amp;S$6,INDIRECT("ИсходныеДанные!$J$2:$J$50000")),0)</f>
        <v>0</v>
      </c>
      <c r="T64" s="3">
        <f ca="1">IF($B64&lt;&gt;"",SUMIF(INDIRECT("ИсходныеДанные!$"&amp;$K$4&amp;"$2:$"&amp;$K$4&amp;"$50000"),$B64&amp;"#"&amp;T$6,INDIRECT("ИсходныеДанные!$J$2:$J$50000")),0)</f>
        <v>0</v>
      </c>
      <c r="U64" s="3">
        <f ca="1">IF($B64&lt;&gt;"",SUMIF(INDIRECT("ИсходныеДанные!$"&amp;$K$4&amp;"$2:$"&amp;$K$4&amp;"$50000"),$B64&amp;"#"&amp;U$6,INDIRECT("ИсходныеДанные!$J$2:$J$50000")),0)</f>
        <v>0</v>
      </c>
      <c r="V64" s="3">
        <f ca="1">IF($B64&lt;&gt;"",SUMIF(INDIRECT("ИсходныеДанные!$"&amp;$K$4&amp;"$2:$"&amp;$K$4&amp;"$50000"),$B64&amp;"#"&amp;V$6,INDIRECT("ИсходныеДанные!$J$2:$J$50000")),0)</f>
        <v>0</v>
      </c>
      <c r="W64" s="16" t="e">
        <f ca="1">SUM(K64:V64)/Пофамильно!$R$1</f>
        <v>#DIV/0!</v>
      </c>
    </row>
    <row r="65" spans="1:23" x14ac:dyDescent="0.25">
      <c r="A65" s="10" t="str">
        <f t="shared" ca="1" si="2"/>
        <v>delete</v>
      </c>
      <c r="B65" s="16" cm="1">
        <f t="array" aca="1" ref="B65" ca="1">INDIRECT("УникальныеСписки!D"&amp;ROW()-$L$4)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14"/>
      <c r="G65" s="81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84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84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84" t="str" cm="1">
        <f t="array" aca="1" ref="J65" ca="1">_xlfn.XLOOKUP($B65,INDIRECT(SUBSTITUTE("ИсходныеДанные!$где$2:$где$50000","где",$B$4)),INDIRECT(SUBSTITUTE("ИсходныеДанные!$что$2:$что$50000","что",J$4)),"",0,1)</f>
        <v/>
      </c>
      <c r="K65" s="3">
        <f ca="1">IF($B65&lt;&gt;"",SUMIF(INDIRECT("ИсходныеДанные!$"&amp;$K$4&amp;"$2:$"&amp;$K$4&amp;"$50000"),$B65&amp;"#"&amp;K$6,INDIRECT("ИсходныеДанные!$J$2:$J$50000")),0)</f>
        <v>0</v>
      </c>
      <c r="L65" s="3">
        <f ca="1">IF($B65&lt;&gt;"",SUMIF(INDIRECT("ИсходныеДанные!$"&amp;$K$4&amp;"$2:$"&amp;$K$4&amp;"$50000"),$B65&amp;"#"&amp;L$6,INDIRECT("ИсходныеДанные!$J$2:$J$50000")),0)</f>
        <v>0</v>
      </c>
      <c r="M65" s="3">
        <f ca="1">IF($B65&lt;&gt;"",SUMIF(INDIRECT("ИсходныеДанные!$"&amp;$K$4&amp;"$2:$"&amp;$K$4&amp;"$50000"),$B65&amp;"#"&amp;M$6,INDIRECT("ИсходныеДанные!$J$2:$J$50000")),0)</f>
        <v>0</v>
      </c>
      <c r="N65" s="3">
        <f ca="1">IF($B65&lt;&gt;"",SUMIF(INDIRECT("ИсходныеДанные!$"&amp;$K$4&amp;"$2:$"&amp;$K$4&amp;"$50000"),$B65&amp;"#"&amp;N$6,INDIRECT("ИсходныеДанные!$J$2:$J$50000")),0)</f>
        <v>0</v>
      </c>
      <c r="O65" s="3">
        <f ca="1">IF($B65&lt;&gt;"",SUMIF(INDIRECT("ИсходныеДанные!$"&amp;$K$4&amp;"$2:$"&amp;$K$4&amp;"$50000"),$B65&amp;"#"&amp;O$6,INDIRECT("ИсходныеДанные!$J$2:$J$50000")),0)</f>
        <v>0</v>
      </c>
      <c r="P65" s="3">
        <f ca="1">IF($B65&lt;&gt;"",SUMIF(INDIRECT("ИсходныеДанные!$"&amp;$K$4&amp;"$2:$"&amp;$K$4&amp;"$50000"),$B65&amp;"#"&amp;P$6,INDIRECT("ИсходныеДанные!$J$2:$J$50000")),0)</f>
        <v>0</v>
      </c>
      <c r="Q65" s="3">
        <f ca="1">IF($B65&lt;&gt;"",SUMIF(INDIRECT("ИсходныеДанные!$"&amp;$K$4&amp;"$2:$"&amp;$K$4&amp;"$50000"),$B65&amp;"#"&amp;Q$6,INDIRECT("ИсходныеДанные!$J$2:$J$50000")),0)</f>
        <v>0</v>
      </c>
      <c r="R65" s="3">
        <f ca="1">IF($B65&lt;&gt;"",SUMIF(INDIRECT("ИсходныеДанные!$"&amp;$K$4&amp;"$2:$"&amp;$K$4&amp;"$50000"),$B65&amp;"#"&amp;R$6,INDIRECT("ИсходныеДанные!$J$2:$J$50000")),0)</f>
        <v>0</v>
      </c>
      <c r="S65" s="3">
        <f ca="1">IF($B65&lt;&gt;"",SUMIF(INDIRECT("ИсходныеДанные!$"&amp;$K$4&amp;"$2:$"&amp;$K$4&amp;"$50000"),$B65&amp;"#"&amp;S$6,INDIRECT("ИсходныеДанные!$J$2:$J$50000")),0)</f>
        <v>0</v>
      </c>
      <c r="T65" s="3">
        <f ca="1">IF($B65&lt;&gt;"",SUMIF(INDIRECT("ИсходныеДанные!$"&amp;$K$4&amp;"$2:$"&amp;$K$4&amp;"$50000"),$B65&amp;"#"&amp;T$6,INDIRECT("ИсходныеДанные!$J$2:$J$50000")),0)</f>
        <v>0</v>
      </c>
      <c r="U65" s="3">
        <f ca="1">IF($B65&lt;&gt;"",SUMIF(INDIRECT("ИсходныеДанные!$"&amp;$K$4&amp;"$2:$"&amp;$K$4&amp;"$50000"),$B65&amp;"#"&amp;U$6,INDIRECT("ИсходныеДанные!$J$2:$J$50000")),0)</f>
        <v>0</v>
      </c>
      <c r="V65" s="3">
        <f ca="1">IF($B65&lt;&gt;"",SUMIF(INDIRECT("ИсходныеДанные!$"&amp;$K$4&amp;"$2:$"&amp;$K$4&amp;"$50000"),$B65&amp;"#"&amp;V$6,INDIRECT("ИсходныеДанные!$J$2:$J$50000")),0)</f>
        <v>0</v>
      </c>
      <c r="W65" s="16" t="e">
        <f ca="1">SUM(K65:V65)/Пофамильно!$R$1</f>
        <v>#DIV/0!</v>
      </c>
    </row>
    <row r="66" spans="1:23" x14ac:dyDescent="0.25">
      <c r="A66" s="10" t="str">
        <f t="shared" ca="1" si="2"/>
        <v>delete</v>
      </c>
      <c r="B66" s="16" cm="1">
        <f t="array" aca="1" ref="B66" ca="1">INDIRECT("УникальныеСписки!D"&amp;ROW()-$L$4)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14"/>
      <c r="G66" s="81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84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84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84" t="str" cm="1">
        <f t="array" aca="1" ref="J66" ca="1">_xlfn.XLOOKUP($B66,INDIRECT(SUBSTITUTE("ИсходныеДанные!$где$2:$где$50000","где",$B$4)),INDIRECT(SUBSTITUTE("ИсходныеДанные!$что$2:$что$50000","что",J$4)),"",0,1)</f>
        <v/>
      </c>
      <c r="K66" s="3">
        <f ca="1">IF($B66&lt;&gt;"",SUMIF(INDIRECT("ИсходныеДанные!$"&amp;$K$4&amp;"$2:$"&amp;$K$4&amp;"$50000"),$B66&amp;"#"&amp;K$6,INDIRECT("ИсходныеДанные!$J$2:$J$50000")),0)</f>
        <v>0</v>
      </c>
      <c r="L66" s="3">
        <f ca="1">IF($B66&lt;&gt;"",SUMIF(INDIRECT("ИсходныеДанные!$"&amp;$K$4&amp;"$2:$"&amp;$K$4&amp;"$50000"),$B66&amp;"#"&amp;L$6,INDIRECT("ИсходныеДанные!$J$2:$J$50000")),0)</f>
        <v>0</v>
      </c>
      <c r="M66" s="3">
        <f ca="1">IF($B66&lt;&gt;"",SUMIF(INDIRECT("ИсходныеДанные!$"&amp;$K$4&amp;"$2:$"&amp;$K$4&amp;"$50000"),$B66&amp;"#"&amp;M$6,INDIRECT("ИсходныеДанные!$J$2:$J$50000")),0)</f>
        <v>0</v>
      </c>
      <c r="N66" s="3">
        <f ca="1">IF($B66&lt;&gt;"",SUMIF(INDIRECT("ИсходныеДанные!$"&amp;$K$4&amp;"$2:$"&amp;$K$4&amp;"$50000"),$B66&amp;"#"&amp;N$6,INDIRECT("ИсходныеДанные!$J$2:$J$50000")),0)</f>
        <v>0</v>
      </c>
      <c r="O66" s="3">
        <f ca="1">IF($B66&lt;&gt;"",SUMIF(INDIRECT("ИсходныеДанные!$"&amp;$K$4&amp;"$2:$"&amp;$K$4&amp;"$50000"),$B66&amp;"#"&amp;O$6,INDIRECT("ИсходныеДанные!$J$2:$J$50000")),0)</f>
        <v>0</v>
      </c>
      <c r="P66" s="3">
        <f ca="1">IF($B66&lt;&gt;"",SUMIF(INDIRECT("ИсходныеДанные!$"&amp;$K$4&amp;"$2:$"&amp;$K$4&amp;"$50000"),$B66&amp;"#"&amp;P$6,INDIRECT("ИсходныеДанные!$J$2:$J$50000")),0)</f>
        <v>0</v>
      </c>
      <c r="Q66" s="3">
        <f ca="1">IF($B66&lt;&gt;"",SUMIF(INDIRECT("ИсходныеДанные!$"&amp;$K$4&amp;"$2:$"&amp;$K$4&amp;"$50000"),$B66&amp;"#"&amp;Q$6,INDIRECT("ИсходныеДанные!$J$2:$J$50000")),0)</f>
        <v>0</v>
      </c>
      <c r="R66" s="3">
        <f ca="1">IF($B66&lt;&gt;"",SUMIF(INDIRECT("ИсходныеДанные!$"&amp;$K$4&amp;"$2:$"&amp;$K$4&amp;"$50000"),$B66&amp;"#"&amp;R$6,INDIRECT("ИсходныеДанные!$J$2:$J$50000")),0)</f>
        <v>0</v>
      </c>
      <c r="S66" s="3">
        <f ca="1">IF($B66&lt;&gt;"",SUMIF(INDIRECT("ИсходныеДанные!$"&amp;$K$4&amp;"$2:$"&amp;$K$4&amp;"$50000"),$B66&amp;"#"&amp;S$6,INDIRECT("ИсходныеДанные!$J$2:$J$50000")),0)</f>
        <v>0</v>
      </c>
      <c r="T66" s="3">
        <f ca="1">IF($B66&lt;&gt;"",SUMIF(INDIRECT("ИсходныеДанные!$"&amp;$K$4&amp;"$2:$"&amp;$K$4&amp;"$50000"),$B66&amp;"#"&amp;T$6,INDIRECT("ИсходныеДанные!$J$2:$J$50000")),0)</f>
        <v>0</v>
      </c>
      <c r="U66" s="3">
        <f ca="1">IF($B66&lt;&gt;"",SUMIF(INDIRECT("ИсходныеДанные!$"&amp;$K$4&amp;"$2:$"&amp;$K$4&amp;"$50000"),$B66&amp;"#"&amp;U$6,INDIRECT("ИсходныеДанные!$J$2:$J$50000")),0)</f>
        <v>0</v>
      </c>
      <c r="V66" s="3">
        <f ca="1">IF($B66&lt;&gt;"",SUMIF(INDIRECT("ИсходныеДанные!$"&amp;$K$4&amp;"$2:$"&amp;$K$4&amp;"$50000"),$B66&amp;"#"&amp;V$6,INDIRECT("ИсходныеДанные!$J$2:$J$50000")),0)</f>
        <v>0</v>
      </c>
      <c r="W66" s="16" t="e">
        <f ca="1">SUM(K66:V66)/Пофамильно!$R$1</f>
        <v>#DIV/0!</v>
      </c>
    </row>
    <row r="67" spans="1:23" x14ac:dyDescent="0.25">
      <c r="A67" s="10" t="str">
        <f t="shared" ca="1" si="2"/>
        <v>delete</v>
      </c>
      <c r="B67" s="16" cm="1">
        <f t="array" aca="1" ref="B67" ca="1">INDIRECT("УникальныеСписки!D"&amp;ROW()-$L$4)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14"/>
      <c r="G67" s="81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84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84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84" t="str" cm="1">
        <f t="array" aca="1" ref="J67" ca="1">_xlfn.XLOOKUP($B67,INDIRECT(SUBSTITUTE("ИсходныеДанные!$где$2:$где$50000","где",$B$4)),INDIRECT(SUBSTITUTE("ИсходныеДанные!$что$2:$что$50000","что",J$4)),"",0,1)</f>
        <v/>
      </c>
      <c r="K67" s="3">
        <f ca="1">IF($B67&lt;&gt;"",SUMIF(INDIRECT("ИсходныеДанные!$"&amp;$K$4&amp;"$2:$"&amp;$K$4&amp;"$50000"),$B67&amp;"#"&amp;K$6,INDIRECT("ИсходныеДанные!$J$2:$J$50000")),0)</f>
        <v>0</v>
      </c>
      <c r="L67" s="3">
        <f ca="1">IF($B67&lt;&gt;"",SUMIF(INDIRECT("ИсходныеДанные!$"&amp;$K$4&amp;"$2:$"&amp;$K$4&amp;"$50000"),$B67&amp;"#"&amp;L$6,INDIRECT("ИсходныеДанные!$J$2:$J$50000")),0)</f>
        <v>0</v>
      </c>
      <c r="M67" s="3">
        <f ca="1">IF($B67&lt;&gt;"",SUMIF(INDIRECT("ИсходныеДанные!$"&amp;$K$4&amp;"$2:$"&amp;$K$4&amp;"$50000"),$B67&amp;"#"&amp;M$6,INDIRECT("ИсходныеДанные!$J$2:$J$50000")),0)</f>
        <v>0</v>
      </c>
      <c r="N67" s="3">
        <f ca="1">IF($B67&lt;&gt;"",SUMIF(INDIRECT("ИсходныеДанные!$"&amp;$K$4&amp;"$2:$"&amp;$K$4&amp;"$50000"),$B67&amp;"#"&amp;N$6,INDIRECT("ИсходныеДанные!$J$2:$J$50000")),0)</f>
        <v>0</v>
      </c>
      <c r="O67" s="3">
        <f ca="1">IF($B67&lt;&gt;"",SUMIF(INDIRECT("ИсходныеДанные!$"&amp;$K$4&amp;"$2:$"&amp;$K$4&amp;"$50000"),$B67&amp;"#"&amp;O$6,INDIRECT("ИсходныеДанные!$J$2:$J$50000")),0)</f>
        <v>0</v>
      </c>
      <c r="P67" s="3">
        <f ca="1">IF($B67&lt;&gt;"",SUMIF(INDIRECT("ИсходныеДанные!$"&amp;$K$4&amp;"$2:$"&amp;$K$4&amp;"$50000"),$B67&amp;"#"&amp;P$6,INDIRECT("ИсходныеДанные!$J$2:$J$50000")),0)</f>
        <v>0</v>
      </c>
      <c r="Q67" s="3">
        <f ca="1">IF($B67&lt;&gt;"",SUMIF(INDIRECT("ИсходныеДанные!$"&amp;$K$4&amp;"$2:$"&amp;$K$4&amp;"$50000"),$B67&amp;"#"&amp;Q$6,INDIRECT("ИсходныеДанные!$J$2:$J$50000")),0)</f>
        <v>0</v>
      </c>
      <c r="R67" s="3">
        <f ca="1">IF($B67&lt;&gt;"",SUMIF(INDIRECT("ИсходныеДанные!$"&amp;$K$4&amp;"$2:$"&amp;$K$4&amp;"$50000"),$B67&amp;"#"&amp;R$6,INDIRECT("ИсходныеДанные!$J$2:$J$50000")),0)</f>
        <v>0</v>
      </c>
      <c r="S67" s="3">
        <f ca="1">IF($B67&lt;&gt;"",SUMIF(INDIRECT("ИсходныеДанные!$"&amp;$K$4&amp;"$2:$"&amp;$K$4&amp;"$50000"),$B67&amp;"#"&amp;S$6,INDIRECT("ИсходныеДанные!$J$2:$J$50000")),0)</f>
        <v>0</v>
      </c>
      <c r="T67" s="3">
        <f ca="1">IF($B67&lt;&gt;"",SUMIF(INDIRECT("ИсходныеДанные!$"&amp;$K$4&amp;"$2:$"&amp;$K$4&amp;"$50000"),$B67&amp;"#"&amp;T$6,INDIRECT("ИсходныеДанные!$J$2:$J$50000")),0)</f>
        <v>0</v>
      </c>
      <c r="U67" s="3">
        <f ca="1">IF($B67&lt;&gt;"",SUMIF(INDIRECT("ИсходныеДанные!$"&amp;$K$4&amp;"$2:$"&amp;$K$4&amp;"$50000"),$B67&amp;"#"&amp;U$6,INDIRECT("ИсходныеДанные!$J$2:$J$50000")),0)</f>
        <v>0</v>
      </c>
      <c r="V67" s="3">
        <f ca="1">IF($B67&lt;&gt;"",SUMIF(INDIRECT("ИсходныеДанные!$"&amp;$K$4&amp;"$2:$"&amp;$K$4&amp;"$50000"),$B67&amp;"#"&amp;V$6,INDIRECT("ИсходныеДанные!$J$2:$J$50000")),0)</f>
        <v>0</v>
      </c>
      <c r="W67" s="16" t="e">
        <f ca="1">SUM(K67:V67)/Пофамильно!$R$1</f>
        <v>#DIV/0!</v>
      </c>
    </row>
    <row r="68" spans="1:23" x14ac:dyDescent="0.25">
      <c r="A68" s="10" t="str">
        <f t="shared" ca="1" si="2"/>
        <v>delete</v>
      </c>
      <c r="B68" s="16" cm="1">
        <f t="array" aca="1" ref="B68" ca="1">INDIRECT("УникальныеСписки!D"&amp;ROW()-$L$4)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14"/>
      <c r="G68" s="81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84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84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84" t="str" cm="1">
        <f t="array" aca="1" ref="J68" ca="1">_xlfn.XLOOKUP($B68,INDIRECT(SUBSTITUTE("ИсходныеДанные!$где$2:$где$50000","где",$B$4)),INDIRECT(SUBSTITUTE("ИсходныеДанные!$что$2:$что$50000","что",J$4)),"",0,1)</f>
        <v/>
      </c>
      <c r="K68" s="3">
        <f ca="1">IF($B68&lt;&gt;"",SUMIF(INDIRECT("ИсходныеДанные!$"&amp;$K$4&amp;"$2:$"&amp;$K$4&amp;"$50000"),$B68&amp;"#"&amp;K$6,INDIRECT("ИсходныеДанные!$J$2:$J$50000")),0)</f>
        <v>0</v>
      </c>
      <c r="L68" s="3">
        <f ca="1">IF($B68&lt;&gt;"",SUMIF(INDIRECT("ИсходныеДанные!$"&amp;$K$4&amp;"$2:$"&amp;$K$4&amp;"$50000"),$B68&amp;"#"&amp;L$6,INDIRECT("ИсходныеДанные!$J$2:$J$50000")),0)</f>
        <v>0</v>
      </c>
      <c r="M68" s="3">
        <f ca="1">IF($B68&lt;&gt;"",SUMIF(INDIRECT("ИсходныеДанные!$"&amp;$K$4&amp;"$2:$"&amp;$K$4&amp;"$50000"),$B68&amp;"#"&amp;M$6,INDIRECT("ИсходныеДанные!$J$2:$J$50000")),0)</f>
        <v>0</v>
      </c>
      <c r="N68" s="3">
        <f ca="1">IF($B68&lt;&gt;"",SUMIF(INDIRECT("ИсходныеДанные!$"&amp;$K$4&amp;"$2:$"&amp;$K$4&amp;"$50000"),$B68&amp;"#"&amp;N$6,INDIRECT("ИсходныеДанные!$J$2:$J$50000")),0)</f>
        <v>0</v>
      </c>
      <c r="O68" s="3">
        <f ca="1">IF($B68&lt;&gt;"",SUMIF(INDIRECT("ИсходныеДанные!$"&amp;$K$4&amp;"$2:$"&amp;$K$4&amp;"$50000"),$B68&amp;"#"&amp;O$6,INDIRECT("ИсходныеДанные!$J$2:$J$50000")),0)</f>
        <v>0</v>
      </c>
      <c r="P68" s="3">
        <f ca="1">IF($B68&lt;&gt;"",SUMIF(INDIRECT("ИсходныеДанные!$"&amp;$K$4&amp;"$2:$"&amp;$K$4&amp;"$50000"),$B68&amp;"#"&amp;P$6,INDIRECT("ИсходныеДанные!$J$2:$J$50000")),0)</f>
        <v>0</v>
      </c>
      <c r="Q68" s="3">
        <f ca="1">IF($B68&lt;&gt;"",SUMIF(INDIRECT("ИсходныеДанные!$"&amp;$K$4&amp;"$2:$"&amp;$K$4&amp;"$50000"),$B68&amp;"#"&amp;Q$6,INDIRECT("ИсходныеДанные!$J$2:$J$50000")),0)</f>
        <v>0</v>
      </c>
      <c r="R68" s="3">
        <f ca="1">IF($B68&lt;&gt;"",SUMIF(INDIRECT("ИсходныеДанные!$"&amp;$K$4&amp;"$2:$"&amp;$K$4&amp;"$50000"),$B68&amp;"#"&amp;R$6,INDIRECT("ИсходныеДанные!$J$2:$J$50000")),0)</f>
        <v>0</v>
      </c>
      <c r="S68" s="3">
        <f ca="1">IF($B68&lt;&gt;"",SUMIF(INDIRECT("ИсходныеДанные!$"&amp;$K$4&amp;"$2:$"&amp;$K$4&amp;"$50000"),$B68&amp;"#"&amp;S$6,INDIRECT("ИсходныеДанные!$J$2:$J$50000")),0)</f>
        <v>0</v>
      </c>
      <c r="T68" s="3">
        <f ca="1">IF($B68&lt;&gt;"",SUMIF(INDIRECT("ИсходныеДанные!$"&amp;$K$4&amp;"$2:$"&amp;$K$4&amp;"$50000"),$B68&amp;"#"&amp;T$6,INDIRECT("ИсходныеДанные!$J$2:$J$50000")),0)</f>
        <v>0</v>
      </c>
      <c r="U68" s="3">
        <f ca="1">IF($B68&lt;&gt;"",SUMIF(INDIRECT("ИсходныеДанные!$"&amp;$K$4&amp;"$2:$"&amp;$K$4&amp;"$50000"),$B68&amp;"#"&amp;U$6,INDIRECT("ИсходныеДанные!$J$2:$J$50000")),0)</f>
        <v>0</v>
      </c>
      <c r="V68" s="3">
        <f ca="1">IF($B68&lt;&gt;"",SUMIF(INDIRECT("ИсходныеДанные!$"&amp;$K$4&amp;"$2:$"&amp;$K$4&amp;"$50000"),$B68&amp;"#"&amp;V$6,INDIRECT("ИсходныеДанные!$J$2:$J$50000")),0)</f>
        <v>0</v>
      </c>
      <c r="W68" s="16" t="e">
        <f ca="1">SUM(K68:V68)/Пофамильно!$R$1</f>
        <v>#DIV/0!</v>
      </c>
    </row>
    <row r="69" spans="1:23" x14ac:dyDescent="0.25">
      <c r="A69" s="10" t="str">
        <f t="shared" ca="1" si="2"/>
        <v>delete</v>
      </c>
      <c r="B69" s="16" cm="1">
        <f t="array" aca="1" ref="B69" ca="1">INDIRECT("УникальныеСписки!D"&amp;ROW()-$L$4)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14"/>
      <c r="G69" s="81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84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84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84" t="str" cm="1">
        <f t="array" aca="1" ref="J69" ca="1">_xlfn.XLOOKUP($B69,INDIRECT(SUBSTITUTE("ИсходныеДанные!$где$2:$где$50000","где",$B$4)),INDIRECT(SUBSTITUTE("ИсходныеДанные!$что$2:$что$50000","что",J$4)),"",0,1)</f>
        <v/>
      </c>
      <c r="K69" s="3">
        <f ca="1">IF($B69&lt;&gt;"",SUMIF(INDIRECT("ИсходныеДанные!$"&amp;$K$4&amp;"$2:$"&amp;$K$4&amp;"$50000"),$B69&amp;"#"&amp;K$6,INDIRECT("ИсходныеДанные!$J$2:$J$50000")),0)</f>
        <v>0</v>
      </c>
      <c r="L69" s="3">
        <f ca="1">IF($B69&lt;&gt;"",SUMIF(INDIRECT("ИсходныеДанные!$"&amp;$K$4&amp;"$2:$"&amp;$K$4&amp;"$50000"),$B69&amp;"#"&amp;L$6,INDIRECT("ИсходныеДанные!$J$2:$J$50000")),0)</f>
        <v>0</v>
      </c>
      <c r="M69" s="3">
        <f ca="1">IF($B69&lt;&gt;"",SUMIF(INDIRECT("ИсходныеДанные!$"&amp;$K$4&amp;"$2:$"&amp;$K$4&amp;"$50000"),$B69&amp;"#"&amp;M$6,INDIRECT("ИсходныеДанные!$J$2:$J$50000")),0)</f>
        <v>0</v>
      </c>
      <c r="N69" s="3">
        <f ca="1">IF($B69&lt;&gt;"",SUMIF(INDIRECT("ИсходныеДанные!$"&amp;$K$4&amp;"$2:$"&amp;$K$4&amp;"$50000"),$B69&amp;"#"&amp;N$6,INDIRECT("ИсходныеДанные!$J$2:$J$50000")),0)</f>
        <v>0</v>
      </c>
      <c r="O69" s="3">
        <f ca="1">IF($B69&lt;&gt;"",SUMIF(INDIRECT("ИсходныеДанные!$"&amp;$K$4&amp;"$2:$"&amp;$K$4&amp;"$50000"),$B69&amp;"#"&amp;O$6,INDIRECT("ИсходныеДанные!$J$2:$J$50000")),0)</f>
        <v>0</v>
      </c>
      <c r="P69" s="3">
        <f ca="1">IF($B69&lt;&gt;"",SUMIF(INDIRECT("ИсходныеДанные!$"&amp;$K$4&amp;"$2:$"&amp;$K$4&amp;"$50000"),$B69&amp;"#"&amp;P$6,INDIRECT("ИсходныеДанные!$J$2:$J$50000")),0)</f>
        <v>0</v>
      </c>
      <c r="Q69" s="3">
        <f ca="1">IF($B69&lt;&gt;"",SUMIF(INDIRECT("ИсходныеДанные!$"&amp;$K$4&amp;"$2:$"&amp;$K$4&amp;"$50000"),$B69&amp;"#"&amp;Q$6,INDIRECT("ИсходныеДанные!$J$2:$J$50000")),0)</f>
        <v>0</v>
      </c>
      <c r="R69" s="3">
        <f ca="1">IF($B69&lt;&gt;"",SUMIF(INDIRECT("ИсходныеДанные!$"&amp;$K$4&amp;"$2:$"&amp;$K$4&amp;"$50000"),$B69&amp;"#"&amp;R$6,INDIRECT("ИсходныеДанные!$J$2:$J$50000")),0)</f>
        <v>0</v>
      </c>
      <c r="S69" s="3">
        <f ca="1">IF($B69&lt;&gt;"",SUMIF(INDIRECT("ИсходныеДанные!$"&amp;$K$4&amp;"$2:$"&amp;$K$4&amp;"$50000"),$B69&amp;"#"&amp;S$6,INDIRECT("ИсходныеДанные!$J$2:$J$50000")),0)</f>
        <v>0</v>
      </c>
      <c r="T69" s="3">
        <f ca="1">IF($B69&lt;&gt;"",SUMIF(INDIRECT("ИсходныеДанные!$"&amp;$K$4&amp;"$2:$"&amp;$K$4&amp;"$50000"),$B69&amp;"#"&amp;T$6,INDIRECT("ИсходныеДанные!$J$2:$J$50000")),0)</f>
        <v>0</v>
      </c>
      <c r="U69" s="3">
        <f ca="1">IF($B69&lt;&gt;"",SUMIF(INDIRECT("ИсходныеДанные!$"&amp;$K$4&amp;"$2:$"&amp;$K$4&amp;"$50000"),$B69&amp;"#"&amp;U$6,INDIRECT("ИсходныеДанные!$J$2:$J$50000")),0)</f>
        <v>0</v>
      </c>
      <c r="V69" s="3">
        <f ca="1">IF($B69&lt;&gt;"",SUMIF(INDIRECT("ИсходныеДанные!$"&amp;$K$4&amp;"$2:$"&amp;$K$4&amp;"$50000"),$B69&amp;"#"&amp;V$6,INDIRECT("ИсходныеДанные!$J$2:$J$50000")),0)</f>
        <v>0</v>
      </c>
      <c r="W69" s="16" t="e">
        <f ca="1">SUM(K69:V69)/Пофамильно!$R$1</f>
        <v>#DIV/0!</v>
      </c>
    </row>
    <row r="70" spans="1:23" x14ac:dyDescent="0.25">
      <c r="A70" s="10" t="str">
        <f t="shared" ca="1" si="2"/>
        <v>delete</v>
      </c>
      <c r="B70" s="16" cm="1">
        <f t="array" aca="1" ref="B70" ca="1">INDIRECT("УникальныеСписки!D"&amp;ROW()-$L$4)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14"/>
      <c r="G70" s="81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84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84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84" t="str" cm="1">
        <f t="array" aca="1" ref="J70" ca="1">_xlfn.XLOOKUP($B70,INDIRECT(SUBSTITUTE("ИсходныеДанные!$где$2:$где$50000","где",$B$4)),INDIRECT(SUBSTITUTE("ИсходныеДанные!$что$2:$что$50000","что",J$4)),"",0,1)</f>
        <v/>
      </c>
      <c r="K70" s="3">
        <f ca="1">IF($B70&lt;&gt;"",SUMIF(INDIRECT("ИсходныеДанные!$"&amp;$K$4&amp;"$2:$"&amp;$K$4&amp;"$50000"),$B70&amp;"#"&amp;K$6,INDIRECT("ИсходныеДанные!$J$2:$J$50000")),0)</f>
        <v>0</v>
      </c>
      <c r="L70" s="3">
        <f ca="1">IF($B70&lt;&gt;"",SUMIF(INDIRECT("ИсходныеДанные!$"&amp;$K$4&amp;"$2:$"&amp;$K$4&amp;"$50000"),$B70&amp;"#"&amp;L$6,INDIRECT("ИсходныеДанные!$J$2:$J$50000")),0)</f>
        <v>0</v>
      </c>
      <c r="M70" s="3">
        <f ca="1">IF($B70&lt;&gt;"",SUMIF(INDIRECT("ИсходныеДанные!$"&amp;$K$4&amp;"$2:$"&amp;$K$4&amp;"$50000"),$B70&amp;"#"&amp;M$6,INDIRECT("ИсходныеДанные!$J$2:$J$50000")),0)</f>
        <v>0</v>
      </c>
      <c r="N70" s="3">
        <f ca="1">IF($B70&lt;&gt;"",SUMIF(INDIRECT("ИсходныеДанные!$"&amp;$K$4&amp;"$2:$"&amp;$K$4&amp;"$50000"),$B70&amp;"#"&amp;N$6,INDIRECT("ИсходныеДанные!$J$2:$J$50000")),0)</f>
        <v>0</v>
      </c>
      <c r="O70" s="3">
        <f ca="1">IF($B70&lt;&gt;"",SUMIF(INDIRECT("ИсходныеДанные!$"&amp;$K$4&amp;"$2:$"&amp;$K$4&amp;"$50000"),$B70&amp;"#"&amp;O$6,INDIRECT("ИсходныеДанные!$J$2:$J$50000")),0)</f>
        <v>0</v>
      </c>
      <c r="P70" s="3">
        <f ca="1">IF($B70&lt;&gt;"",SUMIF(INDIRECT("ИсходныеДанные!$"&amp;$K$4&amp;"$2:$"&amp;$K$4&amp;"$50000"),$B70&amp;"#"&amp;P$6,INDIRECT("ИсходныеДанные!$J$2:$J$50000")),0)</f>
        <v>0</v>
      </c>
      <c r="Q70" s="3">
        <f ca="1">IF($B70&lt;&gt;"",SUMIF(INDIRECT("ИсходныеДанные!$"&amp;$K$4&amp;"$2:$"&amp;$K$4&amp;"$50000"),$B70&amp;"#"&amp;Q$6,INDIRECT("ИсходныеДанные!$J$2:$J$50000")),0)</f>
        <v>0</v>
      </c>
      <c r="R70" s="3">
        <f ca="1">IF($B70&lt;&gt;"",SUMIF(INDIRECT("ИсходныеДанные!$"&amp;$K$4&amp;"$2:$"&amp;$K$4&amp;"$50000"),$B70&amp;"#"&amp;R$6,INDIRECT("ИсходныеДанные!$J$2:$J$50000")),0)</f>
        <v>0</v>
      </c>
      <c r="S70" s="3">
        <f ca="1">IF($B70&lt;&gt;"",SUMIF(INDIRECT("ИсходныеДанные!$"&amp;$K$4&amp;"$2:$"&amp;$K$4&amp;"$50000"),$B70&amp;"#"&amp;S$6,INDIRECT("ИсходныеДанные!$J$2:$J$50000")),0)</f>
        <v>0</v>
      </c>
      <c r="T70" s="3">
        <f ca="1">IF($B70&lt;&gt;"",SUMIF(INDIRECT("ИсходныеДанные!$"&amp;$K$4&amp;"$2:$"&amp;$K$4&amp;"$50000"),$B70&amp;"#"&amp;T$6,INDIRECT("ИсходныеДанные!$J$2:$J$50000")),0)</f>
        <v>0</v>
      </c>
      <c r="U70" s="3">
        <f ca="1">IF($B70&lt;&gt;"",SUMIF(INDIRECT("ИсходныеДанные!$"&amp;$K$4&amp;"$2:$"&amp;$K$4&amp;"$50000"),$B70&amp;"#"&amp;U$6,INDIRECT("ИсходныеДанные!$J$2:$J$50000")),0)</f>
        <v>0</v>
      </c>
      <c r="V70" s="3">
        <f ca="1">IF($B70&lt;&gt;"",SUMIF(INDIRECT("ИсходныеДанные!$"&amp;$K$4&amp;"$2:$"&amp;$K$4&amp;"$50000"),$B70&amp;"#"&amp;V$6,INDIRECT("ИсходныеДанные!$J$2:$J$50000")),0)</f>
        <v>0</v>
      </c>
      <c r="W70" s="16" t="e">
        <f ca="1">SUM(K70:V70)/Пофамильно!$R$1</f>
        <v>#DIV/0!</v>
      </c>
    </row>
    <row r="71" spans="1:23" x14ac:dyDescent="0.25">
      <c r="A71" s="10" t="str">
        <f t="shared" ca="1" si="2"/>
        <v>delete</v>
      </c>
      <c r="B71" s="16" cm="1">
        <f t="array" aca="1" ref="B71" ca="1">INDIRECT("УникальныеСписки!D"&amp;ROW()-$L$4)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14"/>
      <c r="G71" s="81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84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84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84" t="str" cm="1">
        <f t="array" aca="1" ref="J71" ca="1">_xlfn.XLOOKUP($B71,INDIRECT(SUBSTITUTE("ИсходныеДанные!$где$2:$где$50000","где",$B$4)),INDIRECT(SUBSTITUTE("ИсходныеДанные!$что$2:$что$50000","что",J$4)),"",0,1)</f>
        <v/>
      </c>
      <c r="K71" s="3">
        <f ca="1">IF($B71&lt;&gt;"",SUMIF(INDIRECT("ИсходныеДанные!$"&amp;$K$4&amp;"$2:$"&amp;$K$4&amp;"$50000"),$B71&amp;"#"&amp;K$6,INDIRECT("ИсходныеДанные!$J$2:$J$50000")),0)</f>
        <v>0</v>
      </c>
      <c r="L71" s="3">
        <f ca="1">IF($B71&lt;&gt;"",SUMIF(INDIRECT("ИсходныеДанные!$"&amp;$K$4&amp;"$2:$"&amp;$K$4&amp;"$50000"),$B71&amp;"#"&amp;L$6,INDIRECT("ИсходныеДанные!$J$2:$J$50000")),0)</f>
        <v>0</v>
      </c>
      <c r="M71" s="3">
        <f ca="1">IF($B71&lt;&gt;"",SUMIF(INDIRECT("ИсходныеДанные!$"&amp;$K$4&amp;"$2:$"&amp;$K$4&amp;"$50000"),$B71&amp;"#"&amp;M$6,INDIRECT("ИсходныеДанные!$J$2:$J$50000")),0)</f>
        <v>0</v>
      </c>
      <c r="N71" s="3">
        <f ca="1">IF($B71&lt;&gt;"",SUMIF(INDIRECT("ИсходныеДанные!$"&amp;$K$4&amp;"$2:$"&amp;$K$4&amp;"$50000"),$B71&amp;"#"&amp;N$6,INDIRECT("ИсходныеДанные!$J$2:$J$50000")),0)</f>
        <v>0</v>
      </c>
      <c r="O71" s="3">
        <f ca="1">IF($B71&lt;&gt;"",SUMIF(INDIRECT("ИсходныеДанные!$"&amp;$K$4&amp;"$2:$"&amp;$K$4&amp;"$50000"),$B71&amp;"#"&amp;O$6,INDIRECT("ИсходныеДанные!$J$2:$J$50000")),0)</f>
        <v>0</v>
      </c>
      <c r="P71" s="3">
        <f ca="1">IF($B71&lt;&gt;"",SUMIF(INDIRECT("ИсходныеДанные!$"&amp;$K$4&amp;"$2:$"&amp;$K$4&amp;"$50000"),$B71&amp;"#"&amp;P$6,INDIRECT("ИсходныеДанные!$J$2:$J$50000")),0)</f>
        <v>0</v>
      </c>
      <c r="Q71" s="3">
        <f ca="1">IF($B71&lt;&gt;"",SUMIF(INDIRECT("ИсходныеДанные!$"&amp;$K$4&amp;"$2:$"&amp;$K$4&amp;"$50000"),$B71&amp;"#"&amp;Q$6,INDIRECT("ИсходныеДанные!$J$2:$J$50000")),0)</f>
        <v>0</v>
      </c>
      <c r="R71" s="3">
        <f ca="1">IF($B71&lt;&gt;"",SUMIF(INDIRECT("ИсходныеДанные!$"&amp;$K$4&amp;"$2:$"&amp;$K$4&amp;"$50000"),$B71&amp;"#"&amp;R$6,INDIRECT("ИсходныеДанные!$J$2:$J$50000")),0)</f>
        <v>0</v>
      </c>
      <c r="S71" s="3">
        <f ca="1">IF($B71&lt;&gt;"",SUMIF(INDIRECT("ИсходныеДанные!$"&amp;$K$4&amp;"$2:$"&amp;$K$4&amp;"$50000"),$B71&amp;"#"&amp;S$6,INDIRECT("ИсходныеДанные!$J$2:$J$50000")),0)</f>
        <v>0</v>
      </c>
      <c r="T71" s="3">
        <f ca="1">IF($B71&lt;&gt;"",SUMIF(INDIRECT("ИсходныеДанные!$"&amp;$K$4&amp;"$2:$"&amp;$K$4&amp;"$50000"),$B71&amp;"#"&amp;T$6,INDIRECT("ИсходныеДанные!$J$2:$J$50000")),0)</f>
        <v>0</v>
      </c>
      <c r="U71" s="3">
        <f ca="1">IF($B71&lt;&gt;"",SUMIF(INDIRECT("ИсходныеДанные!$"&amp;$K$4&amp;"$2:$"&amp;$K$4&amp;"$50000"),$B71&amp;"#"&amp;U$6,INDIRECT("ИсходныеДанные!$J$2:$J$50000")),0)</f>
        <v>0</v>
      </c>
      <c r="V71" s="3">
        <f ca="1">IF($B71&lt;&gt;"",SUMIF(INDIRECT("ИсходныеДанные!$"&amp;$K$4&amp;"$2:$"&amp;$K$4&amp;"$50000"),$B71&amp;"#"&amp;V$6,INDIRECT("ИсходныеДанные!$J$2:$J$50000")),0)</f>
        <v>0</v>
      </c>
      <c r="W71" s="16" t="e">
        <f ca="1">SUM(K71:V71)/Пофамильно!$R$1</f>
        <v>#DIV/0!</v>
      </c>
    </row>
    <row r="72" spans="1:23" x14ac:dyDescent="0.25">
      <c r="A72" s="10" t="str">
        <f t="shared" ca="1" si="2"/>
        <v>delete</v>
      </c>
      <c r="B72" s="16" cm="1">
        <f t="array" aca="1" ref="B72" ca="1">INDIRECT("УникальныеСписки!D"&amp;ROW()-$L$4)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14"/>
      <c r="G72" s="81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84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84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84" t="str" cm="1">
        <f t="array" aca="1" ref="J72" ca="1">_xlfn.XLOOKUP($B72,INDIRECT(SUBSTITUTE("ИсходныеДанные!$где$2:$где$50000","где",$B$4)),INDIRECT(SUBSTITUTE("ИсходныеДанные!$что$2:$что$50000","что",J$4)),"",0,1)</f>
        <v/>
      </c>
      <c r="K72" s="3">
        <f ca="1">IF($B72&lt;&gt;"",SUMIF(INDIRECT("ИсходныеДанные!$"&amp;$K$4&amp;"$2:$"&amp;$K$4&amp;"$50000"),$B72&amp;"#"&amp;K$6,INDIRECT("ИсходныеДанные!$J$2:$J$50000")),0)</f>
        <v>0</v>
      </c>
      <c r="L72" s="3">
        <f ca="1">IF($B72&lt;&gt;"",SUMIF(INDIRECT("ИсходныеДанные!$"&amp;$K$4&amp;"$2:$"&amp;$K$4&amp;"$50000"),$B72&amp;"#"&amp;L$6,INDIRECT("ИсходныеДанные!$J$2:$J$50000")),0)</f>
        <v>0</v>
      </c>
      <c r="M72" s="3">
        <f ca="1">IF($B72&lt;&gt;"",SUMIF(INDIRECT("ИсходныеДанные!$"&amp;$K$4&amp;"$2:$"&amp;$K$4&amp;"$50000"),$B72&amp;"#"&amp;M$6,INDIRECT("ИсходныеДанные!$J$2:$J$50000")),0)</f>
        <v>0</v>
      </c>
      <c r="N72" s="3">
        <f ca="1">IF($B72&lt;&gt;"",SUMIF(INDIRECT("ИсходныеДанные!$"&amp;$K$4&amp;"$2:$"&amp;$K$4&amp;"$50000"),$B72&amp;"#"&amp;N$6,INDIRECT("ИсходныеДанные!$J$2:$J$50000")),0)</f>
        <v>0</v>
      </c>
      <c r="O72" s="3">
        <f ca="1">IF($B72&lt;&gt;"",SUMIF(INDIRECT("ИсходныеДанные!$"&amp;$K$4&amp;"$2:$"&amp;$K$4&amp;"$50000"),$B72&amp;"#"&amp;O$6,INDIRECT("ИсходныеДанные!$J$2:$J$50000")),0)</f>
        <v>0</v>
      </c>
      <c r="P72" s="3">
        <f ca="1">IF($B72&lt;&gt;"",SUMIF(INDIRECT("ИсходныеДанные!$"&amp;$K$4&amp;"$2:$"&amp;$K$4&amp;"$50000"),$B72&amp;"#"&amp;P$6,INDIRECT("ИсходныеДанные!$J$2:$J$50000")),0)</f>
        <v>0</v>
      </c>
      <c r="Q72" s="3">
        <f ca="1">IF($B72&lt;&gt;"",SUMIF(INDIRECT("ИсходныеДанные!$"&amp;$K$4&amp;"$2:$"&amp;$K$4&amp;"$50000"),$B72&amp;"#"&amp;Q$6,INDIRECT("ИсходныеДанные!$J$2:$J$50000")),0)</f>
        <v>0</v>
      </c>
      <c r="R72" s="3">
        <f ca="1">IF($B72&lt;&gt;"",SUMIF(INDIRECT("ИсходныеДанные!$"&amp;$K$4&amp;"$2:$"&amp;$K$4&amp;"$50000"),$B72&amp;"#"&amp;R$6,INDIRECT("ИсходныеДанные!$J$2:$J$50000")),0)</f>
        <v>0</v>
      </c>
      <c r="S72" s="3">
        <f ca="1">IF($B72&lt;&gt;"",SUMIF(INDIRECT("ИсходныеДанные!$"&amp;$K$4&amp;"$2:$"&amp;$K$4&amp;"$50000"),$B72&amp;"#"&amp;S$6,INDIRECT("ИсходныеДанные!$J$2:$J$50000")),0)</f>
        <v>0</v>
      </c>
      <c r="T72" s="3">
        <f ca="1">IF($B72&lt;&gt;"",SUMIF(INDIRECT("ИсходныеДанные!$"&amp;$K$4&amp;"$2:$"&amp;$K$4&amp;"$50000"),$B72&amp;"#"&amp;T$6,INDIRECT("ИсходныеДанные!$J$2:$J$50000")),0)</f>
        <v>0</v>
      </c>
      <c r="U72" s="3">
        <f ca="1">IF($B72&lt;&gt;"",SUMIF(INDIRECT("ИсходныеДанные!$"&amp;$K$4&amp;"$2:$"&amp;$K$4&amp;"$50000"),$B72&amp;"#"&amp;U$6,INDIRECT("ИсходныеДанные!$J$2:$J$50000")),0)</f>
        <v>0</v>
      </c>
      <c r="V72" s="3">
        <f ca="1">IF($B72&lt;&gt;"",SUMIF(INDIRECT("ИсходныеДанные!$"&amp;$K$4&amp;"$2:$"&amp;$K$4&amp;"$50000"),$B72&amp;"#"&amp;V$6,INDIRECT("ИсходныеДанные!$J$2:$J$50000")),0)</f>
        <v>0</v>
      </c>
      <c r="W72" s="16" t="e">
        <f ca="1">SUM(K72:V72)/Пофамильно!$R$1</f>
        <v>#DIV/0!</v>
      </c>
    </row>
    <row r="73" spans="1:23" x14ac:dyDescent="0.25">
      <c r="A73" s="10" t="str">
        <f t="shared" ca="1" si="2"/>
        <v>delete</v>
      </c>
      <c r="B73" s="16" cm="1">
        <f t="array" aca="1" ref="B73" ca="1">INDIRECT("УникальныеСписки!D"&amp;ROW()-$L$4)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14"/>
      <c r="G73" s="81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84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84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84" t="str" cm="1">
        <f t="array" aca="1" ref="J73" ca="1">_xlfn.XLOOKUP($B73,INDIRECT(SUBSTITUTE("ИсходныеДанные!$где$2:$где$50000","где",$B$4)),INDIRECT(SUBSTITUTE("ИсходныеДанные!$что$2:$что$50000","что",J$4)),"",0,1)</f>
        <v/>
      </c>
      <c r="K73" s="3">
        <f ca="1">IF($B73&lt;&gt;"",SUMIF(INDIRECT("ИсходныеДанные!$"&amp;$K$4&amp;"$2:$"&amp;$K$4&amp;"$50000"),$B73&amp;"#"&amp;K$6,INDIRECT("ИсходныеДанные!$J$2:$J$50000")),0)</f>
        <v>0</v>
      </c>
      <c r="L73" s="3">
        <f ca="1">IF($B73&lt;&gt;"",SUMIF(INDIRECT("ИсходныеДанные!$"&amp;$K$4&amp;"$2:$"&amp;$K$4&amp;"$50000"),$B73&amp;"#"&amp;L$6,INDIRECT("ИсходныеДанные!$J$2:$J$50000")),0)</f>
        <v>0</v>
      </c>
      <c r="M73" s="3">
        <f ca="1">IF($B73&lt;&gt;"",SUMIF(INDIRECT("ИсходныеДанные!$"&amp;$K$4&amp;"$2:$"&amp;$K$4&amp;"$50000"),$B73&amp;"#"&amp;M$6,INDIRECT("ИсходныеДанные!$J$2:$J$50000")),0)</f>
        <v>0</v>
      </c>
      <c r="N73" s="3">
        <f ca="1">IF($B73&lt;&gt;"",SUMIF(INDIRECT("ИсходныеДанные!$"&amp;$K$4&amp;"$2:$"&amp;$K$4&amp;"$50000"),$B73&amp;"#"&amp;N$6,INDIRECT("ИсходныеДанные!$J$2:$J$50000")),0)</f>
        <v>0</v>
      </c>
      <c r="O73" s="3">
        <f ca="1">IF($B73&lt;&gt;"",SUMIF(INDIRECT("ИсходныеДанные!$"&amp;$K$4&amp;"$2:$"&amp;$K$4&amp;"$50000"),$B73&amp;"#"&amp;O$6,INDIRECT("ИсходныеДанные!$J$2:$J$50000")),0)</f>
        <v>0</v>
      </c>
      <c r="P73" s="3">
        <f ca="1">IF($B73&lt;&gt;"",SUMIF(INDIRECT("ИсходныеДанные!$"&amp;$K$4&amp;"$2:$"&amp;$K$4&amp;"$50000"),$B73&amp;"#"&amp;P$6,INDIRECT("ИсходныеДанные!$J$2:$J$50000")),0)</f>
        <v>0</v>
      </c>
      <c r="Q73" s="3">
        <f ca="1">IF($B73&lt;&gt;"",SUMIF(INDIRECT("ИсходныеДанные!$"&amp;$K$4&amp;"$2:$"&amp;$K$4&amp;"$50000"),$B73&amp;"#"&amp;Q$6,INDIRECT("ИсходныеДанные!$J$2:$J$50000")),0)</f>
        <v>0</v>
      </c>
      <c r="R73" s="3">
        <f ca="1">IF($B73&lt;&gt;"",SUMIF(INDIRECT("ИсходныеДанные!$"&amp;$K$4&amp;"$2:$"&amp;$K$4&amp;"$50000"),$B73&amp;"#"&amp;R$6,INDIRECT("ИсходныеДанные!$J$2:$J$50000")),0)</f>
        <v>0</v>
      </c>
      <c r="S73" s="3">
        <f ca="1">IF($B73&lt;&gt;"",SUMIF(INDIRECT("ИсходныеДанные!$"&amp;$K$4&amp;"$2:$"&amp;$K$4&amp;"$50000"),$B73&amp;"#"&amp;S$6,INDIRECT("ИсходныеДанные!$J$2:$J$50000")),0)</f>
        <v>0</v>
      </c>
      <c r="T73" s="3">
        <f ca="1">IF($B73&lt;&gt;"",SUMIF(INDIRECT("ИсходныеДанные!$"&amp;$K$4&amp;"$2:$"&amp;$K$4&amp;"$50000"),$B73&amp;"#"&amp;T$6,INDIRECT("ИсходныеДанные!$J$2:$J$50000")),0)</f>
        <v>0</v>
      </c>
      <c r="U73" s="3">
        <f ca="1">IF($B73&lt;&gt;"",SUMIF(INDIRECT("ИсходныеДанные!$"&amp;$K$4&amp;"$2:$"&amp;$K$4&amp;"$50000"),$B73&amp;"#"&amp;U$6,INDIRECT("ИсходныеДанные!$J$2:$J$50000")),0)</f>
        <v>0</v>
      </c>
      <c r="V73" s="3">
        <f ca="1">IF($B73&lt;&gt;"",SUMIF(INDIRECT("ИсходныеДанные!$"&amp;$K$4&amp;"$2:$"&amp;$K$4&amp;"$50000"),$B73&amp;"#"&amp;V$6,INDIRECT("ИсходныеДанные!$J$2:$J$50000")),0)</f>
        <v>0</v>
      </c>
      <c r="W73" s="16" t="e">
        <f ca="1">SUM(K73:V73)/Пофамильно!$R$1</f>
        <v>#DIV/0!</v>
      </c>
    </row>
    <row r="74" spans="1:23" x14ac:dyDescent="0.25">
      <c r="A74" s="10" t="str">
        <f t="shared" ca="1" si="2"/>
        <v>delete</v>
      </c>
      <c r="B74" s="16" cm="1">
        <f t="array" aca="1" ref="B74" ca="1">INDIRECT("УникальныеСписки!D"&amp;ROW()-$L$4)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14"/>
      <c r="G74" s="81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84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84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84" t="str" cm="1">
        <f t="array" aca="1" ref="J74" ca="1">_xlfn.XLOOKUP($B74,INDIRECT(SUBSTITUTE("ИсходныеДанные!$где$2:$где$50000","где",$B$4)),INDIRECT(SUBSTITUTE("ИсходныеДанные!$что$2:$что$50000","что",J$4)),"",0,1)</f>
        <v/>
      </c>
      <c r="K74" s="3">
        <f ca="1">IF($B74&lt;&gt;"",SUMIF(INDIRECT("ИсходныеДанные!$"&amp;$K$4&amp;"$2:$"&amp;$K$4&amp;"$50000"),$B74&amp;"#"&amp;K$6,INDIRECT("ИсходныеДанные!$J$2:$J$50000")),0)</f>
        <v>0</v>
      </c>
      <c r="L74" s="3">
        <f ca="1">IF($B74&lt;&gt;"",SUMIF(INDIRECT("ИсходныеДанные!$"&amp;$K$4&amp;"$2:$"&amp;$K$4&amp;"$50000"),$B74&amp;"#"&amp;L$6,INDIRECT("ИсходныеДанные!$J$2:$J$50000")),0)</f>
        <v>0</v>
      </c>
      <c r="M74" s="3">
        <f ca="1">IF($B74&lt;&gt;"",SUMIF(INDIRECT("ИсходныеДанные!$"&amp;$K$4&amp;"$2:$"&amp;$K$4&amp;"$50000"),$B74&amp;"#"&amp;M$6,INDIRECT("ИсходныеДанные!$J$2:$J$50000")),0)</f>
        <v>0</v>
      </c>
      <c r="N74" s="3">
        <f ca="1">IF($B74&lt;&gt;"",SUMIF(INDIRECT("ИсходныеДанные!$"&amp;$K$4&amp;"$2:$"&amp;$K$4&amp;"$50000"),$B74&amp;"#"&amp;N$6,INDIRECT("ИсходныеДанные!$J$2:$J$50000")),0)</f>
        <v>0</v>
      </c>
      <c r="O74" s="3">
        <f ca="1">IF($B74&lt;&gt;"",SUMIF(INDIRECT("ИсходныеДанные!$"&amp;$K$4&amp;"$2:$"&amp;$K$4&amp;"$50000"),$B74&amp;"#"&amp;O$6,INDIRECT("ИсходныеДанные!$J$2:$J$50000")),0)</f>
        <v>0</v>
      </c>
      <c r="P74" s="3">
        <f ca="1">IF($B74&lt;&gt;"",SUMIF(INDIRECT("ИсходныеДанные!$"&amp;$K$4&amp;"$2:$"&amp;$K$4&amp;"$50000"),$B74&amp;"#"&amp;P$6,INDIRECT("ИсходныеДанные!$J$2:$J$50000")),0)</f>
        <v>0</v>
      </c>
      <c r="Q74" s="3">
        <f ca="1">IF($B74&lt;&gt;"",SUMIF(INDIRECT("ИсходныеДанные!$"&amp;$K$4&amp;"$2:$"&amp;$K$4&amp;"$50000"),$B74&amp;"#"&amp;Q$6,INDIRECT("ИсходныеДанные!$J$2:$J$50000")),0)</f>
        <v>0</v>
      </c>
      <c r="R74" s="3">
        <f ca="1">IF($B74&lt;&gt;"",SUMIF(INDIRECT("ИсходныеДанные!$"&amp;$K$4&amp;"$2:$"&amp;$K$4&amp;"$50000"),$B74&amp;"#"&amp;R$6,INDIRECT("ИсходныеДанные!$J$2:$J$50000")),0)</f>
        <v>0</v>
      </c>
      <c r="S74" s="3">
        <f ca="1">IF($B74&lt;&gt;"",SUMIF(INDIRECT("ИсходныеДанные!$"&amp;$K$4&amp;"$2:$"&amp;$K$4&amp;"$50000"),$B74&amp;"#"&amp;S$6,INDIRECT("ИсходныеДанные!$J$2:$J$50000")),0)</f>
        <v>0</v>
      </c>
      <c r="T74" s="3">
        <f ca="1">IF($B74&lt;&gt;"",SUMIF(INDIRECT("ИсходныеДанные!$"&amp;$K$4&amp;"$2:$"&amp;$K$4&amp;"$50000"),$B74&amp;"#"&amp;T$6,INDIRECT("ИсходныеДанные!$J$2:$J$50000")),0)</f>
        <v>0</v>
      </c>
      <c r="U74" s="3">
        <f ca="1">IF($B74&lt;&gt;"",SUMIF(INDIRECT("ИсходныеДанные!$"&amp;$K$4&amp;"$2:$"&amp;$K$4&amp;"$50000"),$B74&amp;"#"&amp;U$6,INDIRECT("ИсходныеДанные!$J$2:$J$50000")),0)</f>
        <v>0</v>
      </c>
      <c r="V74" s="3">
        <f ca="1">IF($B74&lt;&gt;"",SUMIF(INDIRECT("ИсходныеДанные!$"&amp;$K$4&amp;"$2:$"&amp;$K$4&amp;"$50000"),$B74&amp;"#"&amp;V$6,INDIRECT("ИсходныеДанные!$J$2:$J$50000")),0)</f>
        <v>0</v>
      </c>
      <c r="W74" s="16" t="e">
        <f ca="1">SUM(K74:V74)/Пофамильно!$R$1</f>
        <v>#DIV/0!</v>
      </c>
    </row>
    <row r="75" spans="1:23" x14ac:dyDescent="0.25">
      <c r="A75" s="10" t="str">
        <f t="shared" ref="A75:A138" ca="1" si="3">IF(C75="","delete","")</f>
        <v>delete</v>
      </c>
      <c r="B75" s="16" cm="1">
        <f t="array" aca="1" ref="B75" ca="1">INDIRECT("УникальныеСписки!D"&amp;ROW()-$L$4)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14"/>
      <c r="G75" s="81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84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84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84" t="str" cm="1">
        <f t="array" aca="1" ref="J75" ca="1">_xlfn.XLOOKUP($B75,INDIRECT(SUBSTITUTE("ИсходныеДанные!$где$2:$где$50000","где",$B$4)),INDIRECT(SUBSTITUTE("ИсходныеДанные!$что$2:$что$50000","что",J$4)),"",0,1)</f>
        <v/>
      </c>
      <c r="K75" s="3">
        <f ca="1">IF($B75&lt;&gt;"",SUMIF(INDIRECT("ИсходныеДанные!$"&amp;$K$4&amp;"$2:$"&amp;$K$4&amp;"$50000"),$B75&amp;"#"&amp;K$6,INDIRECT("ИсходныеДанные!$J$2:$J$50000")),0)</f>
        <v>0</v>
      </c>
      <c r="L75" s="3">
        <f ca="1">IF($B75&lt;&gt;"",SUMIF(INDIRECT("ИсходныеДанные!$"&amp;$K$4&amp;"$2:$"&amp;$K$4&amp;"$50000"),$B75&amp;"#"&amp;L$6,INDIRECT("ИсходныеДанные!$J$2:$J$50000")),0)</f>
        <v>0</v>
      </c>
      <c r="M75" s="3">
        <f ca="1">IF($B75&lt;&gt;"",SUMIF(INDIRECT("ИсходныеДанные!$"&amp;$K$4&amp;"$2:$"&amp;$K$4&amp;"$50000"),$B75&amp;"#"&amp;M$6,INDIRECT("ИсходныеДанные!$J$2:$J$50000")),0)</f>
        <v>0</v>
      </c>
      <c r="N75" s="3">
        <f ca="1">IF($B75&lt;&gt;"",SUMIF(INDIRECT("ИсходныеДанные!$"&amp;$K$4&amp;"$2:$"&amp;$K$4&amp;"$50000"),$B75&amp;"#"&amp;N$6,INDIRECT("ИсходныеДанные!$J$2:$J$50000")),0)</f>
        <v>0</v>
      </c>
      <c r="O75" s="3">
        <f ca="1">IF($B75&lt;&gt;"",SUMIF(INDIRECT("ИсходныеДанные!$"&amp;$K$4&amp;"$2:$"&amp;$K$4&amp;"$50000"),$B75&amp;"#"&amp;O$6,INDIRECT("ИсходныеДанные!$J$2:$J$50000")),0)</f>
        <v>0</v>
      </c>
      <c r="P75" s="3">
        <f ca="1">IF($B75&lt;&gt;"",SUMIF(INDIRECT("ИсходныеДанные!$"&amp;$K$4&amp;"$2:$"&amp;$K$4&amp;"$50000"),$B75&amp;"#"&amp;P$6,INDIRECT("ИсходныеДанные!$J$2:$J$50000")),0)</f>
        <v>0</v>
      </c>
      <c r="Q75" s="3">
        <f ca="1">IF($B75&lt;&gt;"",SUMIF(INDIRECT("ИсходныеДанные!$"&amp;$K$4&amp;"$2:$"&amp;$K$4&amp;"$50000"),$B75&amp;"#"&amp;Q$6,INDIRECT("ИсходныеДанные!$J$2:$J$50000")),0)</f>
        <v>0</v>
      </c>
      <c r="R75" s="3">
        <f ca="1">IF($B75&lt;&gt;"",SUMIF(INDIRECT("ИсходныеДанные!$"&amp;$K$4&amp;"$2:$"&amp;$K$4&amp;"$50000"),$B75&amp;"#"&amp;R$6,INDIRECT("ИсходныеДанные!$J$2:$J$50000")),0)</f>
        <v>0</v>
      </c>
      <c r="S75" s="3">
        <f ca="1">IF($B75&lt;&gt;"",SUMIF(INDIRECT("ИсходныеДанные!$"&amp;$K$4&amp;"$2:$"&amp;$K$4&amp;"$50000"),$B75&amp;"#"&amp;S$6,INDIRECT("ИсходныеДанные!$J$2:$J$50000")),0)</f>
        <v>0</v>
      </c>
      <c r="T75" s="3">
        <f ca="1">IF($B75&lt;&gt;"",SUMIF(INDIRECT("ИсходныеДанные!$"&amp;$K$4&amp;"$2:$"&amp;$K$4&amp;"$50000"),$B75&amp;"#"&amp;T$6,INDIRECT("ИсходныеДанные!$J$2:$J$50000")),0)</f>
        <v>0</v>
      </c>
      <c r="U75" s="3">
        <f ca="1">IF($B75&lt;&gt;"",SUMIF(INDIRECT("ИсходныеДанные!$"&amp;$K$4&amp;"$2:$"&amp;$K$4&amp;"$50000"),$B75&amp;"#"&amp;U$6,INDIRECT("ИсходныеДанные!$J$2:$J$50000")),0)</f>
        <v>0</v>
      </c>
      <c r="V75" s="3">
        <f ca="1">IF($B75&lt;&gt;"",SUMIF(INDIRECT("ИсходныеДанные!$"&amp;$K$4&amp;"$2:$"&amp;$K$4&amp;"$50000"),$B75&amp;"#"&amp;V$6,INDIRECT("ИсходныеДанные!$J$2:$J$50000")),0)</f>
        <v>0</v>
      </c>
      <c r="W75" s="16" t="e">
        <f ca="1">SUM(K75:V75)/Пофамильно!$R$1</f>
        <v>#DIV/0!</v>
      </c>
    </row>
    <row r="76" spans="1:23" x14ac:dyDescent="0.25">
      <c r="A76" s="10" t="str">
        <f t="shared" ca="1" si="3"/>
        <v>delete</v>
      </c>
      <c r="B76" s="16" cm="1">
        <f t="array" aca="1" ref="B76" ca="1">INDIRECT("УникальныеСписки!D"&amp;ROW()-$L$4)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14"/>
      <c r="G76" s="81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84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84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84" t="str" cm="1">
        <f t="array" aca="1" ref="J76" ca="1">_xlfn.XLOOKUP($B76,INDIRECT(SUBSTITUTE("ИсходныеДанные!$где$2:$где$50000","где",$B$4)),INDIRECT(SUBSTITUTE("ИсходныеДанные!$что$2:$что$50000","что",J$4)),"",0,1)</f>
        <v/>
      </c>
      <c r="K76" s="3">
        <f ca="1">IF($B76&lt;&gt;"",SUMIF(INDIRECT("ИсходныеДанные!$"&amp;$K$4&amp;"$2:$"&amp;$K$4&amp;"$50000"),$B76&amp;"#"&amp;K$6,INDIRECT("ИсходныеДанные!$J$2:$J$50000")),0)</f>
        <v>0</v>
      </c>
      <c r="L76" s="3">
        <f ca="1">IF($B76&lt;&gt;"",SUMIF(INDIRECT("ИсходныеДанные!$"&amp;$K$4&amp;"$2:$"&amp;$K$4&amp;"$50000"),$B76&amp;"#"&amp;L$6,INDIRECT("ИсходныеДанные!$J$2:$J$50000")),0)</f>
        <v>0</v>
      </c>
      <c r="M76" s="3">
        <f ca="1">IF($B76&lt;&gt;"",SUMIF(INDIRECT("ИсходныеДанные!$"&amp;$K$4&amp;"$2:$"&amp;$K$4&amp;"$50000"),$B76&amp;"#"&amp;M$6,INDIRECT("ИсходныеДанные!$J$2:$J$50000")),0)</f>
        <v>0</v>
      </c>
      <c r="N76" s="3">
        <f ca="1">IF($B76&lt;&gt;"",SUMIF(INDIRECT("ИсходныеДанные!$"&amp;$K$4&amp;"$2:$"&amp;$K$4&amp;"$50000"),$B76&amp;"#"&amp;N$6,INDIRECT("ИсходныеДанные!$J$2:$J$50000")),0)</f>
        <v>0</v>
      </c>
      <c r="O76" s="3">
        <f ca="1">IF($B76&lt;&gt;"",SUMIF(INDIRECT("ИсходныеДанные!$"&amp;$K$4&amp;"$2:$"&amp;$K$4&amp;"$50000"),$B76&amp;"#"&amp;O$6,INDIRECT("ИсходныеДанные!$J$2:$J$50000")),0)</f>
        <v>0</v>
      </c>
      <c r="P76" s="3">
        <f ca="1">IF($B76&lt;&gt;"",SUMIF(INDIRECT("ИсходныеДанные!$"&amp;$K$4&amp;"$2:$"&amp;$K$4&amp;"$50000"),$B76&amp;"#"&amp;P$6,INDIRECT("ИсходныеДанные!$J$2:$J$50000")),0)</f>
        <v>0</v>
      </c>
      <c r="Q76" s="3">
        <f ca="1">IF($B76&lt;&gt;"",SUMIF(INDIRECT("ИсходныеДанные!$"&amp;$K$4&amp;"$2:$"&amp;$K$4&amp;"$50000"),$B76&amp;"#"&amp;Q$6,INDIRECT("ИсходныеДанные!$J$2:$J$50000")),0)</f>
        <v>0</v>
      </c>
      <c r="R76" s="3">
        <f ca="1">IF($B76&lt;&gt;"",SUMIF(INDIRECT("ИсходныеДанные!$"&amp;$K$4&amp;"$2:$"&amp;$K$4&amp;"$50000"),$B76&amp;"#"&amp;R$6,INDIRECT("ИсходныеДанные!$J$2:$J$50000")),0)</f>
        <v>0</v>
      </c>
      <c r="S76" s="3">
        <f ca="1">IF($B76&lt;&gt;"",SUMIF(INDIRECT("ИсходныеДанные!$"&amp;$K$4&amp;"$2:$"&amp;$K$4&amp;"$50000"),$B76&amp;"#"&amp;S$6,INDIRECT("ИсходныеДанные!$J$2:$J$50000")),0)</f>
        <v>0</v>
      </c>
      <c r="T76" s="3">
        <f ca="1">IF($B76&lt;&gt;"",SUMIF(INDIRECT("ИсходныеДанные!$"&amp;$K$4&amp;"$2:$"&amp;$K$4&amp;"$50000"),$B76&amp;"#"&amp;T$6,INDIRECT("ИсходныеДанные!$J$2:$J$50000")),0)</f>
        <v>0</v>
      </c>
      <c r="U76" s="3">
        <f ca="1">IF($B76&lt;&gt;"",SUMIF(INDIRECT("ИсходныеДанные!$"&amp;$K$4&amp;"$2:$"&amp;$K$4&amp;"$50000"),$B76&amp;"#"&amp;U$6,INDIRECT("ИсходныеДанные!$J$2:$J$50000")),0)</f>
        <v>0</v>
      </c>
      <c r="V76" s="3">
        <f ca="1">IF($B76&lt;&gt;"",SUMIF(INDIRECT("ИсходныеДанные!$"&amp;$K$4&amp;"$2:$"&amp;$K$4&amp;"$50000"),$B76&amp;"#"&amp;V$6,INDIRECT("ИсходныеДанные!$J$2:$J$50000")),0)</f>
        <v>0</v>
      </c>
      <c r="W76" s="16" t="e">
        <f ca="1">SUM(K76:V76)/Пофамильно!$R$1</f>
        <v>#DIV/0!</v>
      </c>
    </row>
    <row r="77" spans="1:23" x14ac:dyDescent="0.25">
      <c r="A77" s="10" t="str">
        <f t="shared" ca="1" si="3"/>
        <v>delete</v>
      </c>
      <c r="B77" s="16" cm="1">
        <f t="array" aca="1" ref="B77" ca="1">INDIRECT("УникальныеСписки!D"&amp;ROW()-$L$4)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14"/>
      <c r="G77" s="81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84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84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84" t="str" cm="1">
        <f t="array" aca="1" ref="J77" ca="1">_xlfn.XLOOKUP($B77,INDIRECT(SUBSTITUTE("ИсходныеДанные!$где$2:$где$50000","где",$B$4)),INDIRECT(SUBSTITUTE("ИсходныеДанные!$что$2:$что$50000","что",J$4)),"",0,1)</f>
        <v/>
      </c>
      <c r="K77" s="3">
        <f ca="1">IF($B77&lt;&gt;"",SUMIF(INDIRECT("ИсходныеДанные!$"&amp;$K$4&amp;"$2:$"&amp;$K$4&amp;"$50000"),$B77&amp;"#"&amp;K$6,INDIRECT("ИсходныеДанные!$J$2:$J$50000")),0)</f>
        <v>0</v>
      </c>
      <c r="L77" s="3">
        <f ca="1">IF($B77&lt;&gt;"",SUMIF(INDIRECT("ИсходныеДанные!$"&amp;$K$4&amp;"$2:$"&amp;$K$4&amp;"$50000"),$B77&amp;"#"&amp;L$6,INDIRECT("ИсходныеДанные!$J$2:$J$50000")),0)</f>
        <v>0</v>
      </c>
      <c r="M77" s="3">
        <f ca="1">IF($B77&lt;&gt;"",SUMIF(INDIRECT("ИсходныеДанные!$"&amp;$K$4&amp;"$2:$"&amp;$K$4&amp;"$50000"),$B77&amp;"#"&amp;M$6,INDIRECT("ИсходныеДанные!$J$2:$J$50000")),0)</f>
        <v>0</v>
      </c>
      <c r="N77" s="3">
        <f ca="1">IF($B77&lt;&gt;"",SUMIF(INDIRECT("ИсходныеДанные!$"&amp;$K$4&amp;"$2:$"&amp;$K$4&amp;"$50000"),$B77&amp;"#"&amp;N$6,INDIRECT("ИсходныеДанные!$J$2:$J$50000")),0)</f>
        <v>0</v>
      </c>
      <c r="O77" s="3">
        <f ca="1">IF($B77&lt;&gt;"",SUMIF(INDIRECT("ИсходныеДанные!$"&amp;$K$4&amp;"$2:$"&amp;$K$4&amp;"$50000"),$B77&amp;"#"&amp;O$6,INDIRECT("ИсходныеДанные!$J$2:$J$50000")),0)</f>
        <v>0</v>
      </c>
      <c r="P77" s="3">
        <f ca="1">IF($B77&lt;&gt;"",SUMIF(INDIRECT("ИсходныеДанные!$"&amp;$K$4&amp;"$2:$"&amp;$K$4&amp;"$50000"),$B77&amp;"#"&amp;P$6,INDIRECT("ИсходныеДанные!$J$2:$J$50000")),0)</f>
        <v>0</v>
      </c>
      <c r="Q77" s="3">
        <f ca="1">IF($B77&lt;&gt;"",SUMIF(INDIRECT("ИсходныеДанные!$"&amp;$K$4&amp;"$2:$"&amp;$K$4&amp;"$50000"),$B77&amp;"#"&amp;Q$6,INDIRECT("ИсходныеДанные!$J$2:$J$50000")),0)</f>
        <v>0</v>
      </c>
      <c r="R77" s="3">
        <f ca="1">IF($B77&lt;&gt;"",SUMIF(INDIRECT("ИсходныеДанные!$"&amp;$K$4&amp;"$2:$"&amp;$K$4&amp;"$50000"),$B77&amp;"#"&amp;R$6,INDIRECT("ИсходныеДанные!$J$2:$J$50000")),0)</f>
        <v>0</v>
      </c>
      <c r="S77" s="3">
        <f ca="1">IF($B77&lt;&gt;"",SUMIF(INDIRECT("ИсходныеДанные!$"&amp;$K$4&amp;"$2:$"&amp;$K$4&amp;"$50000"),$B77&amp;"#"&amp;S$6,INDIRECT("ИсходныеДанные!$J$2:$J$50000")),0)</f>
        <v>0</v>
      </c>
      <c r="T77" s="3">
        <f ca="1">IF($B77&lt;&gt;"",SUMIF(INDIRECT("ИсходныеДанные!$"&amp;$K$4&amp;"$2:$"&amp;$K$4&amp;"$50000"),$B77&amp;"#"&amp;T$6,INDIRECT("ИсходныеДанные!$J$2:$J$50000")),0)</f>
        <v>0</v>
      </c>
      <c r="U77" s="3">
        <f ca="1">IF($B77&lt;&gt;"",SUMIF(INDIRECT("ИсходныеДанные!$"&amp;$K$4&amp;"$2:$"&amp;$K$4&amp;"$50000"),$B77&amp;"#"&amp;U$6,INDIRECT("ИсходныеДанные!$J$2:$J$50000")),0)</f>
        <v>0</v>
      </c>
      <c r="V77" s="3">
        <f ca="1">IF($B77&lt;&gt;"",SUMIF(INDIRECT("ИсходныеДанные!$"&amp;$K$4&amp;"$2:$"&amp;$K$4&amp;"$50000"),$B77&amp;"#"&amp;V$6,INDIRECT("ИсходныеДанные!$J$2:$J$50000")),0)</f>
        <v>0</v>
      </c>
      <c r="W77" s="16" t="e">
        <f ca="1">SUM(K77:V77)/Пофамильно!$R$1</f>
        <v>#DIV/0!</v>
      </c>
    </row>
    <row r="78" spans="1:23" x14ac:dyDescent="0.25">
      <c r="A78" s="10" t="str">
        <f t="shared" ca="1" si="3"/>
        <v>delete</v>
      </c>
      <c r="B78" s="16" cm="1">
        <f t="array" aca="1" ref="B78" ca="1">INDIRECT("УникальныеСписки!D"&amp;ROW()-$L$4)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14"/>
      <c r="G78" s="81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84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84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84" t="str" cm="1">
        <f t="array" aca="1" ref="J78" ca="1">_xlfn.XLOOKUP($B78,INDIRECT(SUBSTITUTE("ИсходныеДанные!$где$2:$где$50000","где",$B$4)),INDIRECT(SUBSTITUTE("ИсходныеДанные!$что$2:$что$50000","что",J$4)),"",0,1)</f>
        <v/>
      </c>
      <c r="K78" s="3">
        <f ca="1">IF($B78&lt;&gt;"",SUMIF(INDIRECT("ИсходныеДанные!$"&amp;$K$4&amp;"$2:$"&amp;$K$4&amp;"$50000"),$B78&amp;"#"&amp;K$6,INDIRECT("ИсходныеДанные!$J$2:$J$50000")),0)</f>
        <v>0</v>
      </c>
      <c r="L78" s="3">
        <f ca="1">IF($B78&lt;&gt;"",SUMIF(INDIRECT("ИсходныеДанные!$"&amp;$K$4&amp;"$2:$"&amp;$K$4&amp;"$50000"),$B78&amp;"#"&amp;L$6,INDIRECT("ИсходныеДанные!$J$2:$J$50000")),0)</f>
        <v>0</v>
      </c>
      <c r="M78" s="3">
        <f ca="1">IF($B78&lt;&gt;"",SUMIF(INDIRECT("ИсходныеДанные!$"&amp;$K$4&amp;"$2:$"&amp;$K$4&amp;"$50000"),$B78&amp;"#"&amp;M$6,INDIRECT("ИсходныеДанные!$J$2:$J$50000")),0)</f>
        <v>0</v>
      </c>
      <c r="N78" s="3">
        <f ca="1">IF($B78&lt;&gt;"",SUMIF(INDIRECT("ИсходныеДанные!$"&amp;$K$4&amp;"$2:$"&amp;$K$4&amp;"$50000"),$B78&amp;"#"&amp;N$6,INDIRECT("ИсходныеДанные!$J$2:$J$50000")),0)</f>
        <v>0</v>
      </c>
      <c r="O78" s="3">
        <f ca="1">IF($B78&lt;&gt;"",SUMIF(INDIRECT("ИсходныеДанные!$"&amp;$K$4&amp;"$2:$"&amp;$K$4&amp;"$50000"),$B78&amp;"#"&amp;O$6,INDIRECT("ИсходныеДанные!$J$2:$J$50000")),0)</f>
        <v>0</v>
      </c>
      <c r="P78" s="3">
        <f ca="1">IF($B78&lt;&gt;"",SUMIF(INDIRECT("ИсходныеДанные!$"&amp;$K$4&amp;"$2:$"&amp;$K$4&amp;"$50000"),$B78&amp;"#"&amp;P$6,INDIRECT("ИсходныеДанные!$J$2:$J$50000")),0)</f>
        <v>0</v>
      </c>
      <c r="Q78" s="3">
        <f ca="1">IF($B78&lt;&gt;"",SUMIF(INDIRECT("ИсходныеДанные!$"&amp;$K$4&amp;"$2:$"&amp;$K$4&amp;"$50000"),$B78&amp;"#"&amp;Q$6,INDIRECT("ИсходныеДанные!$J$2:$J$50000")),0)</f>
        <v>0</v>
      </c>
      <c r="R78" s="3">
        <f ca="1">IF($B78&lt;&gt;"",SUMIF(INDIRECT("ИсходныеДанные!$"&amp;$K$4&amp;"$2:$"&amp;$K$4&amp;"$50000"),$B78&amp;"#"&amp;R$6,INDIRECT("ИсходныеДанные!$J$2:$J$50000")),0)</f>
        <v>0</v>
      </c>
      <c r="S78" s="3">
        <f ca="1">IF($B78&lt;&gt;"",SUMIF(INDIRECT("ИсходныеДанные!$"&amp;$K$4&amp;"$2:$"&amp;$K$4&amp;"$50000"),$B78&amp;"#"&amp;S$6,INDIRECT("ИсходныеДанные!$J$2:$J$50000")),0)</f>
        <v>0</v>
      </c>
      <c r="T78" s="3">
        <f ca="1">IF($B78&lt;&gt;"",SUMIF(INDIRECT("ИсходныеДанные!$"&amp;$K$4&amp;"$2:$"&amp;$K$4&amp;"$50000"),$B78&amp;"#"&amp;T$6,INDIRECT("ИсходныеДанные!$J$2:$J$50000")),0)</f>
        <v>0</v>
      </c>
      <c r="U78" s="3">
        <f ca="1">IF($B78&lt;&gt;"",SUMIF(INDIRECT("ИсходныеДанные!$"&amp;$K$4&amp;"$2:$"&amp;$K$4&amp;"$50000"),$B78&amp;"#"&amp;U$6,INDIRECT("ИсходныеДанные!$J$2:$J$50000")),0)</f>
        <v>0</v>
      </c>
      <c r="V78" s="3">
        <f ca="1">IF($B78&lt;&gt;"",SUMIF(INDIRECT("ИсходныеДанные!$"&amp;$K$4&amp;"$2:$"&amp;$K$4&amp;"$50000"),$B78&amp;"#"&amp;V$6,INDIRECT("ИсходныеДанные!$J$2:$J$50000")),0)</f>
        <v>0</v>
      </c>
      <c r="W78" s="16" t="e">
        <f ca="1">SUM(K78:V78)/Пофамильно!$R$1</f>
        <v>#DIV/0!</v>
      </c>
    </row>
    <row r="79" spans="1:23" x14ac:dyDescent="0.25">
      <c r="A79" s="10" t="str">
        <f t="shared" ca="1" si="3"/>
        <v>delete</v>
      </c>
      <c r="B79" s="16" cm="1">
        <f t="array" aca="1" ref="B79" ca="1">INDIRECT("УникальныеСписки!D"&amp;ROW()-$L$4)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14"/>
      <c r="G79" s="81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84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84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84" t="str" cm="1">
        <f t="array" aca="1" ref="J79" ca="1">_xlfn.XLOOKUP($B79,INDIRECT(SUBSTITUTE("ИсходныеДанные!$где$2:$где$50000","где",$B$4)),INDIRECT(SUBSTITUTE("ИсходныеДанные!$что$2:$что$50000","что",J$4)),"",0,1)</f>
        <v/>
      </c>
      <c r="K79" s="3">
        <f ca="1">IF($B79&lt;&gt;"",SUMIF(INDIRECT("ИсходныеДанные!$"&amp;$K$4&amp;"$2:$"&amp;$K$4&amp;"$50000"),$B79&amp;"#"&amp;K$6,INDIRECT("ИсходныеДанные!$J$2:$J$50000")),0)</f>
        <v>0</v>
      </c>
      <c r="L79" s="3">
        <f ca="1">IF($B79&lt;&gt;"",SUMIF(INDIRECT("ИсходныеДанные!$"&amp;$K$4&amp;"$2:$"&amp;$K$4&amp;"$50000"),$B79&amp;"#"&amp;L$6,INDIRECT("ИсходныеДанные!$J$2:$J$50000")),0)</f>
        <v>0</v>
      </c>
      <c r="M79" s="3">
        <f ca="1">IF($B79&lt;&gt;"",SUMIF(INDIRECT("ИсходныеДанные!$"&amp;$K$4&amp;"$2:$"&amp;$K$4&amp;"$50000"),$B79&amp;"#"&amp;M$6,INDIRECT("ИсходныеДанные!$J$2:$J$50000")),0)</f>
        <v>0</v>
      </c>
      <c r="N79" s="3">
        <f ca="1">IF($B79&lt;&gt;"",SUMIF(INDIRECT("ИсходныеДанные!$"&amp;$K$4&amp;"$2:$"&amp;$K$4&amp;"$50000"),$B79&amp;"#"&amp;N$6,INDIRECT("ИсходныеДанные!$J$2:$J$50000")),0)</f>
        <v>0</v>
      </c>
      <c r="O79" s="3">
        <f ca="1">IF($B79&lt;&gt;"",SUMIF(INDIRECT("ИсходныеДанные!$"&amp;$K$4&amp;"$2:$"&amp;$K$4&amp;"$50000"),$B79&amp;"#"&amp;O$6,INDIRECT("ИсходныеДанные!$J$2:$J$50000")),0)</f>
        <v>0</v>
      </c>
      <c r="P79" s="3">
        <f ca="1">IF($B79&lt;&gt;"",SUMIF(INDIRECT("ИсходныеДанные!$"&amp;$K$4&amp;"$2:$"&amp;$K$4&amp;"$50000"),$B79&amp;"#"&amp;P$6,INDIRECT("ИсходныеДанные!$J$2:$J$50000")),0)</f>
        <v>0</v>
      </c>
      <c r="Q79" s="3">
        <f ca="1">IF($B79&lt;&gt;"",SUMIF(INDIRECT("ИсходныеДанные!$"&amp;$K$4&amp;"$2:$"&amp;$K$4&amp;"$50000"),$B79&amp;"#"&amp;Q$6,INDIRECT("ИсходныеДанные!$J$2:$J$50000")),0)</f>
        <v>0</v>
      </c>
      <c r="R79" s="3">
        <f ca="1">IF($B79&lt;&gt;"",SUMIF(INDIRECT("ИсходныеДанные!$"&amp;$K$4&amp;"$2:$"&amp;$K$4&amp;"$50000"),$B79&amp;"#"&amp;R$6,INDIRECT("ИсходныеДанные!$J$2:$J$50000")),0)</f>
        <v>0</v>
      </c>
      <c r="S79" s="3">
        <f ca="1">IF($B79&lt;&gt;"",SUMIF(INDIRECT("ИсходныеДанные!$"&amp;$K$4&amp;"$2:$"&amp;$K$4&amp;"$50000"),$B79&amp;"#"&amp;S$6,INDIRECT("ИсходныеДанные!$J$2:$J$50000")),0)</f>
        <v>0</v>
      </c>
      <c r="T79" s="3">
        <f ca="1">IF($B79&lt;&gt;"",SUMIF(INDIRECT("ИсходныеДанные!$"&amp;$K$4&amp;"$2:$"&amp;$K$4&amp;"$50000"),$B79&amp;"#"&amp;T$6,INDIRECT("ИсходныеДанные!$J$2:$J$50000")),0)</f>
        <v>0</v>
      </c>
      <c r="U79" s="3">
        <f ca="1">IF($B79&lt;&gt;"",SUMIF(INDIRECT("ИсходныеДанные!$"&amp;$K$4&amp;"$2:$"&amp;$K$4&amp;"$50000"),$B79&amp;"#"&amp;U$6,INDIRECT("ИсходныеДанные!$J$2:$J$50000")),0)</f>
        <v>0</v>
      </c>
      <c r="V79" s="3">
        <f ca="1">IF($B79&lt;&gt;"",SUMIF(INDIRECT("ИсходныеДанные!$"&amp;$K$4&amp;"$2:$"&amp;$K$4&amp;"$50000"),$B79&amp;"#"&amp;V$6,INDIRECT("ИсходныеДанные!$J$2:$J$50000")),0)</f>
        <v>0</v>
      </c>
      <c r="W79" s="16" t="e">
        <f ca="1">SUM(K79:V79)/Пофамильно!$R$1</f>
        <v>#DIV/0!</v>
      </c>
    </row>
    <row r="80" spans="1:23" x14ac:dyDescent="0.25">
      <c r="A80" s="10" t="str">
        <f t="shared" ca="1" si="3"/>
        <v>delete</v>
      </c>
      <c r="B80" s="16" cm="1">
        <f t="array" aca="1" ref="B80" ca="1">INDIRECT("УникальныеСписки!D"&amp;ROW()-$L$4)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14"/>
      <c r="G80" s="81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84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84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84" t="str" cm="1">
        <f t="array" aca="1" ref="J80" ca="1">_xlfn.XLOOKUP($B80,INDIRECT(SUBSTITUTE("ИсходныеДанные!$где$2:$где$50000","где",$B$4)),INDIRECT(SUBSTITUTE("ИсходныеДанные!$что$2:$что$50000","что",J$4)),"",0,1)</f>
        <v/>
      </c>
      <c r="K80" s="3">
        <f ca="1">IF($B80&lt;&gt;"",SUMIF(INDIRECT("ИсходныеДанные!$"&amp;$K$4&amp;"$2:$"&amp;$K$4&amp;"$50000"),$B80&amp;"#"&amp;K$6,INDIRECT("ИсходныеДанные!$J$2:$J$50000")),0)</f>
        <v>0</v>
      </c>
      <c r="L80" s="3">
        <f ca="1">IF($B80&lt;&gt;"",SUMIF(INDIRECT("ИсходныеДанные!$"&amp;$K$4&amp;"$2:$"&amp;$K$4&amp;"$50000"),$B80&amp;"#"&amp;L$6,INDIRECT("ИсходныеДанные!$J$2:$J$50000")),0)</f>
        <v>0</v>
      </c>
      <c r="M80" s="3">
        <f ca="1">IF($B80&lt;&gt;"",SUMIF(INDIRECT("ИсходныеДанные!$"&amp;$K$4&amp;"$2:$"&amp;$K$4&amp;"$50000"),$B80&amp;"#"&amp;M$6,INDIRECT("ИсходныеДанные!$J$2:$J$50000")),0)</f>
        <v>0</v>
      </c>
      <c r="N80" s="3">
        <f ca="1">IF($B80&lt;&gt;"",SUMIF(INDIRECT("ИсходныеДанные!$"&amp;$K$4&amp;"$2:$"&amp;$K$4&amp;"$50000"),$B80&amp;"#"&amp;N$6,INDIRECT("ИсходныеДанные!$J$2:$J$50000")),0)</f>
        <v>0</v>
      </c>
      <c r="O80" s="3">
        <f ca="1">IF($B80&lt;&gt;"",SUMIF(INDIRECT("ИсходныеДанные!$"&amp;$K$4&amp;"$2:$"&amp;$K$4&amp;"$50000"),$B80&amp;"#"&amp;O$6,INDIRECT("ИсходныеДанные!$J$2:$J$50000")),0)</f>
        <v>0</v>
      </c>
      <c r="P80" s="3">
        <f ca="1">IF($B80&lt;&gt;"",SUMIF(INDIRECT("ИсходныеДанные!$"&amp;$K$4&amp;"$2:$"&amp;$K$4&amp;"$50000"),$B80&amp;"#"&amp;P$6,INDIRECT("ИсходныеДанные!$J$2:$J$50000")),0)</f>
        <v>0</v>
      </c>
      <c r="Q80" s="3">
        <f ca="1">IF($B80&lt;&gt;"",SUMIF(INDIRECT("ИсходныеДанные!$"&amp;$K$4&amp;"$2:$"&amp;$K$4&amp;"$50000"),$B80&amp;"#"&amp;Q$6,INDIRECT("ИсходныеДанные!$J$2:$J$50000")),0)</f>
        <v>0</v>
      </c>
      <c r="R80" s="3">
        <f ca="1">IF($B80&lt;&gt;"",SUMIF(INDIRECT("ИсходныеДанные!$"&amp;$K$4&amp;"$2:$"&amp;$K$4&amp;"$50000"),$B80&amp;"#"&amp;R$6,INDIRECT("ИсходныеДанные!$J$2:$J$50000")),0)</f>
        <v>0</v>
      </c>
      <c r="S80" s="3">
        <f ca="1">IF($B80&lt;&gt;"",SUMIF(INDIRECT("ИсходныеДанные!$"&amp;$K$4&amp;"$2:$"&amp;$K$4&amp;"$50000"),$B80&amp;"#"&amp;S$6,INDIRECT("ИсходныеДанные!$J$2:$J$50000")),0)</f>
        <v>0</v>
      </c>
      <c r="T80" s="3">
        <f ca="1">IF($B80&lt;&gt;"",SUMIF(INDIRECT("ИсходныеДанные!$"&amp;$K$4&amp;"$2:$"&amp;$K$4&amp;"$50000"),$B80&amp;"#"&amp;T$6,INDIRECT("ИсходныеДанные!$J$2:$J$50000")),0)</f>
        <v>0</v>
      </c>
      <c r="U80" s="3">
        <f ca="1">IF($B80&lt;&gt;"",SUMIF(INDIRECT("ИсходныеДанные!$"&amp;$K$4&amp;"$2:$"&amp;$K$4&amp;"$50000"),$B80&amp;"#"&amp;U$6,INDIRECT("ИсходныеДанные!$J$2:$J$50000")),0)</f>
        <v>0</v>
      </c>
      <c r="V80" s="3">
        <f ca="1">IF($B80&lt;&gt;"",SUMIF(INDIRECT("ИсходныеДанные!$"&amp;$K$4&amp;"$2:$"&amp;$K$4&amp;"$50000"),$B80&amp;"#"&amp;V$6,INDIRECT("ИсходныеДанные!$J$2:$J$50000")),0)</f>
        <v>0</v>
      </c>
      <c r="W80" s="16" t="e">
        <f ca="1">SUM(K80:V80)/Пофамильно!$R$1</f>
        <v>#DIV/0!</v>
      </c>
    </row>
    <row r="81" spans="1:23" x14ac:dyDescent="0.25">
      <c r="A81" s="10" t="str">
        <f t="shared" ca="1" si="3"/>
        <v>delete</v>
      </c>
      <c r="B81" s="16" cm="1">
        <f t="array" aca="1" ref="B81" ca="1">INDIRECT("УникальныеСписки!D"&amp;ROW()-$L$4)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14"/>
      <c r="G81" s="81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84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84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84" t="str" cm="1">
        <f t="array" aca="1" ref="J81" ca="1">_xlfn.XLOOKUP($B81,INDIRECT(SUBSTITUTE("ИсходныеДанные!$где$2:$где$50000","где",$B$4)),INDIRECT(SUBSTITUTE("ИсходныеДанные!$что$2:$что$50000","что",J$4)),"",0,1)</f>
        <v/>
      </c>
      <c r="K81" s="3">
        <f ca="1">IF($B81&lt;&gt;"",SUMIF(INDIRECT("ИсходныеДанные!$"&amp;$K$4&amp;"$2:$"&amp;$K$4&amp;"$50000"),$B81&amp;"#"&amp;K$6,INDIRECT("ИсходныеДанные!$J$2:$J$50000")),0)</f>
        <v>0</v>
      </c>
      <c r="L81" s="3">
        <f ca="1">IF($B81&lt;&gt;"",SUMIF(INDIRECT("ИсходныеДанные!$"&amp;$K$4&amp;"$2:$"&amp;$K$4&amp;"$50000"),$B81&amp;"#"&amp;L$6,INDIRECT("ИсходныеДанные!$J$2:$J$50000")),0)</f>
        <v>0</v>
      </c>
      <c r="M81" s="3">
        <f ca="1">IF($B81&lt;&gt;"",SUMIF(INDIRECT("ИсходныеДанные!$"&amp;$K$4&amp;"$2:$"&amp;$K$4&amp;"$50000"),$B81&amp;"#"&amp;M$6,INDIRECT("ИсходныеДанные!$J$2:$J$50000")),0)</f>
        <v>0</v>
      </c>
      <c r="N81" s="3">
        <f ca="1">IF($B81&lt;&gt;"",SUMIF(INDIRECT("ИсходныеДанные!$"&amp;$K$4&amp;"$2:$"&amp;$K$4&amp;"$50000"),$B81&amp;"#"&amp;N$6,INDIRECT("ИсходныеДанные!$J$2:$J$50000")),0)</f>
        <v>0</v>
      </c>
      <c r="O81" s="3">
        <f ca="1">IF($B81&lt;&gt;"",SUMIF(INDIRECT("ИсходныеДанные!$"&amp;$K$4&amp;"$2:$"&amp;$K$4&amp;"$50000"),$B81&amp;"#"&amp;O$6,INDIRECT("ИсходныеДанные!$J$2:$J$50000")),0)</f>
        <v>0</v>
      </c>
      <c r="P81" s="3">
        <f ca="1">IF($B81&lt;&gt;"",SUMIF(INDIRECT("ИсходныеДанные!$"&amp;$K$4&amp;"$2:$"&amp;$K$4&amp;"$50000"),$B81&amp;"#"&amp;P$6,INDIRECT("ИсходныеДанные!$J$2:$J$50000")),0)</f>
        <v>0</v>
      </c>
      <c r="Q81" s="3">
        <f ca="1">IF($B81&lt;&gt;"",SUMIF(INDIRECT("ИсходныеДанные!$"&amp;$K$4&amp;"$2:$"&amp;$K$4&amp;"$50000"),$B81&amp;"#"&amp;Q$6,INDIRECT("ИсходныеДанные!$J$2:$J$50000")),0)</f>
        <v>0</v>
      </c>
      <c r="R81" s="3">
        <f ca="1">IF($B81&lt;&gt;"",SUMIF(INDIRECT("ИсходныеДанные!$"&amp;$K$4&amp;"$2:$"&amp;$K$4&amp;"$50000"),$B81&amp;"#"&amp;R$6,INDIRECT("ИсходныеДанные!$J$2:$J$50000")),0)</f>
        <v>0</v>
      </c>
      <c r="S81" s="3">
        <f ca="1">IF($B81&lt;&gt;"",SUMIF(INDIRECT("ИсходныеДанные!$"&amp;$K$4&amp;"$2:$"&amp;$K$4&amp;"$50000"),$B81&amp;"#"&amp;S$6,INDIRECT("ИсходныеДанные!$J$2:$J$50000")),0)</f>
        <v>0</v>
      </c>
      <c r="T81" s="3">
        <f ca="1">IF($B81&lt;&gt;"",SUMIF(INDIRECT("ИсходныеДанные!$"&amp;$K$4&amp;"$2:$"&amp;$K$4&amp;"$50000"),$B81&amp;"#"&amp;T$6,INDIRECT("ИсходныеДанные!$J$2:$J$50000")),0)</f>
        <v>0</v>
      </c>
      <c r="U81" s="3">
        <f ca="1">IF($B81&lt;&gt;"",SUMIF(INDIRECT("ИсходныеДанные!$"&amp;$K$4&amp;"$2:$"&amp;$K$4&amp;"$50000"),$B81&amp;"#"&amp;U$6,INDIRECT("ИсходныеДанные!$J$2:$J$50000")),0)</f>
        <v>0</v>
      </c>
      <c r="V81" s="3">
        <f ca="1">IF($B81&lt;&gt;"",SUMIF(INDIRECT("ИсходныеДанные!$"&amp;$K$4&amp;"$2:$"&amp;$K$4&amp;"$50000"),$B81&amp;"#"&amp;V$6,INDIRECT("ИсходныеДанные!$J$2:$J$50000")),0)</f>
        <v>0</v>
      </c>
      <c r="W81" s="16" t="e">
        <f ca="1">SUM(K81:V81)/Пофамильно!$R$1</f>
        <v>#DIV/0!</v>
      </c>
    </row>
    <row r="82" spans="1:23" x14ac:dyDescent="0.25">
      <c r="A82" s="10" t="str">
        <f t="shared" ca="1" si="3"/>
        <v>delete</v>
      </c>
      <c r="B82" s="16" cm="1">
        <f t="array" aca="1" ref="B82" ca="1">INDIRECT("УникальныеСписки!D"&amp;ROW()-$L$4)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14"/>
      <c r="G82" s="81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84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84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84" t="str" cm="1">
        <f t="array" aca="1" ref="J82" ca="1">_xlfn.XLOOKUP($B82,INDIRECT(SUBSTITUTE("ИсходныеДанные!$где$2:$где$50000","где",$B$4)),INDIRECT(SUBSTITUTE("ИсходныеДанные!$что$2:$что$50000","что",J$4)),"",0,1)</f>
        <v/>
      </c>
      <c r="K82" s="3">
        <f ca="1">IF($B82&lt;&gt;"",SUMIF(INDIRECT("ИсходныеДанные!$"&amp;$K$4&amp;"$2:$"&amp;$K$4&amp;"$50000"),$B82&amp;"#"&amp;K$6,INDIRECT("ИсходныеДанные!$J$2:$J$50000")),0)</f>
        <v>0</v>
      </c>
      <c r="L82" s="3">
        <f ca="1">IF($B82&lt;&gt;"",SUMIF(INDIRECT("ИсходныеДанные!$"&amp;$K$4&amp;"$2:$"&amp;$K$4&amp;"$50000"),$B82&amp;"#"&amp;L$6,INDIRECT("ИсходныеДанные!$J$2:$J$50000")),0)</f>
        <v>0</v>
      </c>
      <c r="M82" s="3">
        <f ca="1">IF($B82&lt;&gt;"",SUMIF(INDIRECT("ИсходныеДанные!$"&amp;$K$4&amp;"$2:$"&amp;$K$4&amp;"$50000"),$B82&amp;"#"&amp;M$6,INDIRECT("ИсходныеДанные!$J$2:$J$50000")),0)</f>
        <v>0</v>
      </c>
      <c r="N82" s="3">
        <f ca="1">IF($B82&lt;&gt;"",SUMIF(INDIRECT("ИсходныеДанные!$"&amp;$K$4&amp;"$2:$"&amp;$K$4&amp;"$50000"),$B82&amp;"#"&amp;N$6,INDIRECT("ИсходныеДанные!$J$2:$J$50000")),0)</f>
        <v>0</v>
      </c>
      <c r="O82" s="3">
        <f ca="1">IF($B82&lt;&gt;"",SUMIF(INDIRECT("ИсходныеДанные!$"&amp;$K$4&amp;"$2:$"&amp;$K$4&amp;"$50000"),$B82&amp;"#"&amp;O$6,INDIRECT("ИсходныеДанные!$J$2:$J$50000")),0)</f>
        <v>0</v>
      </c>
      <c r="P82" s="3">
        <f ca="1">IF($B82&lt;&gt;"",SUMIF(INDIRECT("ИсходныеДанные!$"&amp;$K$4&amp;"$2:$"&amp;$K$4&amp;"$50000"),$B82&amp;"#"&amp;P$6,INDIRECT("ИсходныеДанные!$J$2:$J$50000")),0)</f>
        <v>0</v>
      </c>
      <c r="Q82" s="3">
        <f ca="1">IF($B82&lt;&gt;"",SUMIF(INDIRECT("ИсходныеДанные!$"&amp;$K$4&amp;"$2:$"&amp;$K$4&amp;"$50000"),$B82&amp;"#"&amp;Q$6,INDIRECT("ИсходныеДанные!$J$2:$J$50000")),0)</f>
        <v>0</v>
      </c>
      <c r="R82" s="3">
        <f ca="1">IF($B82&lt;&gt;"",SUMIF(INDIRECT("ИсходныеДанные!$"&amp;$K$4&amp;"$2:$"&amp;$K$4&amp;"$50000"),$B82&amp;"#"&amp;R$6,INDIRECT("ИсходныеДанные!$J$2:$J$50000")),0)</f>
        <v>0</v>
      </c>
      <c r="S82" s="3">
        <f ca="1">IF($B82&lt;&gt;"",SUMIF(INDIRECT("ИсходныеДанные!$"&amp;$K$4&amp;"$2:$"&amp;$K$4&amp;"$50000"),$B82&amp;"#"&amp;S$6,INDIRECT("ИсходныеДанные!$J$2:$J$50000")),0)</f>
        <v>0</v>
      </c>
      <c r="T82" s="3">
        <f ca="1">IF($B82&lt;&gt;"",SUMIF(INDIRECT("ИсходныеДанные!$"&amp;$K$4&amp;"$2:$"&amp;$K$4&amp;"$50000"),$B82&amp;"#"&amp;T$6,INDIRECT("ИсходныеДанные!$J$2:$J$50000")),0)</f>
        <v>0</v>
      </c>
      <c r="U82" s="3">
        <f ca="1">IF($B82&lt;&gt;"",SUMIF(INDIRECT("ИсходныеДанные!$"&amp;$K$4&amp;"$2:$"&amp;$K$4&amp;"$50000"),$B82&amp;"#"&amp;U$6,INDIRECT("ИсходныеДанные!$J$2:$J$50000")),0)</f>
        <v>0</v>
      </c>
      <c r="V82" s="3">
        <f ca="1">IF($B82&lt;&gt;"",SUMIF(INDIRECT("ИсходныеДанные!$"&amp;$K$4&amp;"$2:$"&amp;$K$4&amp;"$50000"),$B82&amp;"#"&amp;V$6,INDIRECT("ИсходныеДанные!$J$2:$J$50000")),0)</f>
        <v>0</v>
      </c>
      <c r="W82" s="16" t="e">
        <f ca="1">SUM(K82:V82)/Пофамильно!$R$1</f>
        <v>#DIV/0!</v>
      </c>
    </row>
    <row r="83" spans="1:23" x14ac:dyDescent="0.25">
      <c r="A83" s="10" t="str">
        <f t="shared" ca="1" si="3"/>
        <v>delete</v>
      </c>
      <c r="B83" s="16" cm="1">
        <f t="array" aca="1" ref="B83" ca="1">INDIRECT("УникальныеСписки!D"&amp;ROW()-$L$4)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14"/>
      <c r="G83" s="81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84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84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84" t="str" cm="1">
        <f t="array" aca="1" ref="J83" ca="1">_xlfn.XLOOKUP($B83,INDIRECT(SUBSTITUTE("ИсходныеДанные!$где$2:$где$50000","где",$B$4)),INDIRECT(SUBSTITUTE("ИсходныеДанные!$что$2:$что$50000","что",J$4)),"",0,1)</f>
        <v/>
      </c>
      <c r="K83" s="3">
        <f ca="1">IF($B83&lt;&gt;"",SUMIF(INDIRECT("ИсходныеДанные!$"&amp;$K$4&amp;"$2:$"&amp;$K$4&amp;"$50000"),$B83&amp;"#"&amp;K$6,INDIRECT("ИсходныеДанные!$J$2:$J$50000")),0)</f>
        <v>0</v>
      </c>
      <c r="L83" s="3">
        <f ca="1">IF($B83&lt;&gt;"",SUMIF(INDIRECT("ИсходныеДанные!$"&amp;$K$4&amp;"$2:$"&amp;$K$4&amp;"$50000"),$B83&amp;"#"&amp;L$6,INDIRECT("ИсходныеДанные!$J$2:$J$50000")),0)</f>
        <v>0</v>
      </c>
      <c r="M83" s="3">
        <f ca="1">IF($B83&lt;&gt;"",SUMIF(INDIRECT("ИсходныеДанные!$"&amp;$K$4&amp;"$2:$"&amp;$K$4&amp;"$50000"),$B83&amp;"#"&amp;M$6,INDIRECT("ИсходныеДанные!$J$2:$J$50000")),0)</f>
        <v>0</v>
      </c>
      <c r="N83" s="3">
        <f ca="1">IF($B83&lt;&gt;"",SUMIF(INDIRECT("ИсходныеДанные!$"&amp;$K$4&amp;"$2:$"&amp;$K$4&amp;"$50000"),$B83&amp;"#"&amp;N$6,INDIRECT("ИсходныеДанные!$J$2:$J$50000")),0)</f>
        <v>0</v>
      </c>
      <c r="O83" s="3">
        <f ca="1">IF($B83&lt;&gt;"",SUMIF(INDIRECT("ИсходныеДанные!$"&amp;$K$4&amp;"$2:$"&amp;$K$4&amp;"$50000"),$B83&amp;"#"&amp;O$6,INDIRECT("ИсходныеДанные!$J$2:$J$50000")),0)</f>
        <v>0</v>
      </c>
      <c r="P83" s="3">
        <f ca="1">IF($B83&lt;&gt;"",SUMIF(INDIRECT("ИсходныеДанные!$"&amp;$K$4&amp;"$2:$"&amp;$K$4&amp;"$50000"),$B83&amp;"#"&amp;P$6,INDIRECT("ИсходныеДанные!$J$2:$J$50000")),0)</f>
        <v>0</v>
      </c>
      <c r="Q83" s="3">
        <f ca="1">IF($B83&lt;&gt;"",SUMIF(INDIRECT("ИсходныеДанные!$"&amp;$K$4&amp;"$2:$"&amp;$K$4&amp;"$50000"),$B83&amp;"#"&amp;Q$6,INDIRECT("ИсходныеДанные!$J$2:$J$50000")),0)</f>
        <v>0</v>
      </c>
      <c r="R83" s="3">
        <f ca="1">IF($B83&lt;&gt;"",SUMIF(INDIRECT("ИсходныеДанные!$"&amp;$K$4&amp;"$2:$"&amp;$K$4&amp;"$50000"),$B83&amp;"#"&amp;R$6,INDIRECT("ИсходныеДанные!$J$2:$J$50000")),0)</f>
        <v>0</v>
      </c>
      <c r="S83" s="3">
        <f ca="1">IF($B83&lt;&gt;"",SUMIF(INDIRECT("ИсходныеДанные!$"&amp;$K$4&amp;"$2:$"&amp;$K$4&amp;"$50000"),$B83&amp;"#"&amp;S$6,INDIRECT("ИсходныеДанные!$J$2:$J$50000")),0)</f>
        <v>0</v>
      </c>
      <c r="T83" s="3">
        <f ca="1">IF($B83&lt;&gt;"",SUMIF(INDIRECT("ИсходныеДанные!$"&amp;$K$4&amp;"$2:$"&amp;$K$4&amp;"$50000"),$B83&amp;"#"&amp;T$6,INDIRECT("ИсходныеДанные!$J$2:$J$50000")),0)</f>
        <v>0</v>
      </c>
      <c r="U83" s="3">
        <f ca="1">IF($B83&lt;&gt;"",SUMIF(INDIRECT("ИсходныеДанные!$"&amp;$K$4&amp;"$2:$"&amp;$K$4&amp;"$50000"),$B83&amp;"#"&amp;U$6,INDIRECT("ИсходныеДанные!$J$2:$J$50000")),0)</f>
        <v>0</v>
      </c>
      <c r="V83" s="3">
        <f ca="1">IF($B83&lt;&gt;"",SUMIF(INDIRECT("ИсходныеДанные!$"&amp;$K$4&amp;"$2:$"&amp;$K$4&amp;"$50000"),$B83&amp;"#"&amp;V$6,INDIRECT("ИсходныеДанные!$J$2:$J$50000")),0)</f>
        <v>0</v>
      </c>
      <c r="W83" s="16" t="e">
        <f ca="1">SUM(K83:V83)/Пофамильно!$R$1</f>
        <v>#DIV/0!</v>
      </c>
    </row>
    <row r="84" spans="1:23" x14ac:dyDescent="0.25">
      <c r="A84" s="10" t="str">
        <f t="shared" ca="1" si="3"/>
        <v>delete</v>
      </c>
      <c r="B84" s="16" cm="1">
        <f t="array" aca="1" ref="B84" ca="1">INDIRECT("УникальныеСписки!D"&amp;ROW()-$L$4)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14"/>
      <c r="G84" s="81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84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84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84" t="str" cm="1">
        <f t="array" aca="1" ref="J84" ca="1">_xlfn.XLOOKUP($B84,INDIRECT(SUBSTITUTE("ИсходныеДанные!$где$2:$где$50000","где",$B$4)),INDIRECT(SUBSTITUTE("ИсходныеДанные!$что$2:$что$50000","что",J$4)),"",0,1)</f>
        <v/>
      </c>
      <c r="K84" s="3">
        <f ca="1">IF($B84&lt;&gt;"",SUMIF(INDIRECT("ИсходныеДанные!$"&amp;$K$4&amp;"$2:$"&amp;$K$4&amp;"$50000"),$B84&amp;"#"&amp;K$6,INDIRECT("ИсходныеДанные!$J$2:$J$50000")),0)</f>
        <v>0</v>
      </c>
      <c r="L84" s="3">
        <f ca="1">IF($B84&lt;&gt;"",SUMIF(INDIRECT("ИсходныеДанные!$"&amp;$K$4&amp;"$2:$"&amp;$K$4&amp;"$50000"),$B84&amp;"#"&amp;L$6,INDIRECT("ИсходныеДанные!$J$2:$J$50000")),0)</f>
        <v>0</v>
      </c>
      <c r="M84" s="3">
        <f ca="1">IF($B84&lt;&gt;"",SUMIF(INDIRECT("ИсходныеДанные!$"&amp;$K$4&amp;"$2:$"&amp;$K$4&amp;"$50000"),$B84&amp;"#"&amp;M$6,INDIRECT("ИсходныеДанные!$J$2:$J$50000")),0)</f>
        <v>0</v>
      </c>
      <c r="N84" s="3">
        <f ca="1">IF($B84&lt;&gt;"",SUMIF(INDIRECT("ИсходныеДанные!$"&amp;$K$4&amp;"$2:$"&amp;$K$4&amp;"$50000"),$B84&amp;"#"&amp;N$6,INDIRECT("ИсходныеДанные!$J$2:$J$50000")),0)</f>
        <v>0</v>
      </c>
      <c r="O84" s="3">
        <f ca="1">IF($B84&lt;&gt;"",SUMIF(INDIRECT("ИсходныеДанные!$"&amp;$K$4&amp;"$2:$"&amp;$K$4&amp;"$50000"),$B84&amp;"#"&amp;O$6,INDIRECT("ИсходныеДанные!$J$2:$J$50000")),0)</f>
        <v>0</v>
      </c>
      <c r="P84" s="3">
        <f ca="1">IF($B84&lt;&gt;"",SUMIF(INDIRECT("ИсходныеДанные!$"&amp;$K$4&amp;"$2:$"&amp;$K$4&amp;"$50000"),$B84&amp;"#"&amp;P$6,INDIRECT("ИсходныеДанные!$J$2:$J$50000")),0)</f>
        <v>0</v>
      </c>
      <c r="Q84" s="3">
        <f ca="1">IF($B84&lt;&gt;"",SUMIF(INDIRECT("ИсходныеДанные!$"&amp;$K$4&amp;"$2:$"&amp;$K$4&amp;"$50000"),$B84&amp;"#"&amp;Q$6,INDIRECT("ИсходныеДанные!$J$2:$J$50000")),0)</f>
        <v>0</v>
      </c>
      <c r="R84" s="3">
        <f ca="1">IF($B84&lt;&gt;"",SUMIF(INDIRECT("ИсходныеДанные!$"&amp;$K$4&amp;"$2:$"&amp;$K$4&amp;"$50000"),$B84&amp;"#"&amp;R$6,INDIRECT("ИсходныеДанные!$J$2:$J$50000")),0)</f>
        <v>0</v>
      </c>
      <c r="S84" s="3">
        <f ca="1">IF($B84&lt;&gt;"",SUMIF(INDIRECT("ИсходныеДанные!$"&amp;$K$4&amp;"$2:$"&amp;$K$4&amp;"$50000"),$B84&amp;"#"&amp;S$6,INDIRECT("ИсходныеДанные!$J$2:$J$50000")),0)</f>
        <v>0</v>
      </c>
      <c r="T84" s="3">
        <f ca="1">IF($B84&lt;&gt;"",SUMIF(INDIRECT("ИсходныеДанные!$"&amp;$K$4&amp;"$2:$"&amp;$K$4&amp;"$50000"),$B84&amp;"#"&amp;T$6,INDIRECT("ИсходныеДанные!$J$2:$J$50000")),0)</f>
        <v>0</v>
      </c>
      <c r="U84" s="3">
        <f ca="1">IF($B84&lt;&gt;"",SUMIF(INDIRECT("ИсходныеДанные!$"&amp;$K$4&amp;"$2:$"&amp;$K$4&amp;"$50000"),$B84&amp;"#"&amp;U$6,INDIRECT("ИсходныеДанные!$J$2:$J$50000")),0)</f>
        <v>0</v>
      </c>
      <c r="V84" s="3">
        <f ca="1">IF($B84&lt;&gt;"",SUMIF(INDIRECT("ИсходныеДанные!$"&amp;$K$4&amp;"$2:$"&amp;$K$4&amp;"$50000"),$B84&amp;"#"&amp;V$6,INDIRECT("ИсходныеДанные!$J$2:$J$50000")),0)</f>
        <v>0</v>
      </c>
      <c r="W84" s="16" t="e">
        <f ca="1">SUM(K84:V84)/Пофамильно!$R$1</f>
        <v>#DIV/0!</v>
      </c>
    </row>
    <row r="85" spans="1:23" x14ac:dyDescent="0.25">
      <c r="A85" s="10" t="str">
        <f t="shared" ca="1" si="3"/>
        <v>delete</v>
      </c>
      <c r="B85" s="16" cm="1">
        <f t="array" aca="1" ref="B85" ca="1">INDIRECT("УникальныеСписки!D"&amp;ROW()-$L$4)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14"/>
      <c r="G85" s="81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84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84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84" t="str" cm="1">
        <f t="array" aca="1" ref="J85" ca="1">_xlfn.XLOOKUP($B85,INDIRECT(SUBSTITUTE("ИсходныеДанные!$где$2:$где$50000","где",$B$4)),INDIRECT(SUBSTITUTE("ИсходныеДанные!$что$2:$что$50000","что",J$4)),"",0,1)</f>
        <v/>
      </c>
      <c r="K85" s="3">
        <f ca="1">IF($B85&lt;&gt;"",SUMIF(INDIRECT("ИсходныеДанные!$"&amp;$K$4&amp;"$2:$"&amp;$K$4&amp;"$50000"),$B85&amp;"#"&amp;K$6,INDIRECT("ИсходныеДанные!$J$2:$J$50000")),0)</f>
        <v>0</v>
      </c>
      <c r="L85" s="3">
        <f ca="1">IF($B85&lt;&gt;"",SUMIF(INDIRECT("ИсходныеДанные!$"&amp;$K$4&amp;"$2:$"&amp;$K$4&amp;"$50000"),$B85&amp;"#"&amp;L$6,INDIRECT("ИсходныеДанные!$J$2:$J$50000")),0)</f>
        <v>0</v>
      </c>
      <c r="M85" s="3">
        <f ca="1">IF($B85&lt;&gt;"",SUMIF(INDIRECT("ИсходныеДанные!$"&amp;$K$4&amp;"$2:$"&amp;$K$4&amp;"$50000"),$B85&amp;"#"&amp;M$6,INDIRECT("ИсходныеДанные!$J$2:$J$50000")),0)</f>
        <v>0</v>
      </c>
      <c r="N85" s="3">
        <f ca="1">IF($B85&lt;&gt;"",SUMIF(INDIRECT("ИсходныеДанные!$"&amp;$K$4&amp;"$2:$"&amp;$K$4&amp;"$50000"),$B85&amp;"#"&amp;N$6,INDIRECT("ИсходныеДанные!$J$2:$J$50000")),0)</f>
        <v>0</v>
      </c>
      <c r="O85" s="3">
        <f ca="1">IF($B85&lt;&gt;"",SUMIF(INDIRECT("ИсходныеДанные!$"&amp;$K$4&amp;"$2:$"&amp;$K$4&amp;"$50000"),$B85&amp;"#"&amp;O$6,INDIRECT("ИсходныеДанные!$J$2:$J$50000")),0)</f>
        <v>0</v>
      </c>
      <c r="P85" s="3">
        <f ca="1">IF($B85&lt;&gt;"",SUMIF(INDIRECT("ИсходныеДанные!$"&amp;$K$4&amp;"$2:$"&amp;$K$4&amp;"$50000"),$B85&amp;"#"&amp;P$6,INDIRECT("ИсходныеДанные!$J$2:$J$50000")),0)</f>
        <v>0</v>
      </c>
      <c r="Q85" s="3">
        <f ca="1">IF($B85&lt;&gt;"",SUMIF(INDIRECT("ИсходныеДанные!$"&amp;$K$4&amp;"$2:$"&amp;$K$4&amp;"$50000"),$B85&amp;"#"&amp;Q$6,INDIRECT("ИсходныеДанные!$J$2:$J$50000")),0)</f>
        <v>0</v>
      </c>
      <c r="R85" s="3">
        <f ca="1">IF($B85&lt;&gt;"",SUMIF(INDIRECT("ИсходныеДанные!$"&amp;$K$4&amp;"$2:$"&amp;$K$4&amp;"$50000"),$B85&amp;"#"&amp;R$6,INDIRECT("ИсходныеДанные!$J$2:$J$50000")),0)</f>
        <v>0</v>
      </c>
      <c r="S85" s="3">
        <f ca="1">IF($B85&lt;&gt;"",SUMIF(INDIRECT("ИсходныеДанные!$"&amp;$K$4&amp;"$2:$"&amp;$K$4&amp;"$50000"),$B85&amp;"#"&amp;S$6,INDIRECT("ИсходныеДанные!$J$2:$J$50000")),0)</f>
        <v>0</v>
      </c>
      <c r="T85" s="3">
        <f ca="1">IF($B85&lt;&gt;"",SUMIF(INDIRECT("ИсходныеДанные!$"&amp;$K$4&amp;"$2:$"&amp;$K$4&amp;"$50000"),$B85&amp;"#"&amp;T$6,INDIRECT("ИсходныеДанные!$J$2:$J$50000")),0)</f>
        <v>0</v>
      </c>
      <c r="U85" s="3">
        <f ca="1">IF($B85&lt;&gt;"",SUMIF(INDIRECT("ИсходныеДанные!$"&amp;$K$4&amp;"$2:$"&amp;$K$4&amp;"$50000"),$B85&amp;"#"&amp;U$6,INDIRECT("ИсходныеДанные!$J$2:$J$50000")),0)</f>
        <v>0</v>
      </c>
      <c r="V85" s="3">
        <f ca="1">IF($B85&lt;&gt;"",SUMIF(INDIRECT("ИсходныеДанные!$"&amp;$K$4&amp;"$2:$"&amp;$K$4&amp;"$50000"),$B85&amp;"#"&amp;V$6,INDIRECT("ИсходныеДанные!$J$2:$J$50000")),0)</f>
        <v>0</v>
      </c>
      <c r="W85" s="16" t="e">
        <f ca="1">SUM(K85:V85)/Пофамильно!$R$1</f>
        <v>#DIV/0!</v>
      </c>
    </row>
    <row r="86" spans="1:23" x14ac:dyDescent="0.25">
      <c r="A86" s="10" t="str">
        <f t="shared" ca="1" si="3"/>
        <v>delete</v>
      </c>
      <c r="B86" s="16" cm="1">
        <f t="array" aca="1" ref="B86" ca="1">INDIRECT("УникальныеСписки!D"&amp;ROW()-$L$4)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14"/>
      <c r="G86" s="81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84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84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84" t="str" cm="1">
        <f t="array" aca="1" ref="J86" ca="1">_xlfn.XLOOKUP($B86,INDIRECT(SUBSTITUTE("ИсходныеДанные!$где$2:$где$50000","где",$B$4)),INDIRECT(SUBSTITUTE("ИсходныеДанные!$что$2:$что$50000","что",J$4)),"",0,1)</f>
        <v/>
      </c>
      <c r="K86" s="3">
        <f ca="1">IF($B86&lt;&gt;"",SUMIF(INDIRECT("ИсходныеДанные!$"&amp;$K$4&amp;"$2:$"&amp;$K$4&amp;"$50000"),$B86&amp;"#"&amp;K$6,INDIRECT("ИсходныеДанные!$J$2:$J$50000")),0)</f>
        <v>0</v>
      </c>
      <c r="L86" s="3">
        <f ca="1">IF($B86&lt;&gt;"",SUMIF(INDIRECT("ИсходныеДанные!$"&amp;$K$4&amp;"$2:$"&amp;$K$4&amp;"$50000"),$B86&amp;"#"&amp;L$6,INDIRECT("ИсходныеДанные!$J$2:$J$50000")),0)</f>
        <v>0</v>
      </c>
      <c r="M86" s="3">
        <f ca="1">IF($B86&lt;&gt;"",SUMIF(INDIRECT("ИсходныеДанные!$"&amp;$K$4&amp;"$2:$"&amp;$K$4&amp;"$50000"),$B86&amp;"#"&amp;M$6,INDIRECT("ИсходныеДанные!$J$2:$J$50000")),0)</f>
        <v>0</v>
      </c>
      <c r="N86" s="3">
        <f ca="1">IF($B86&lt;&gt;"",SUMIF(INDIRECT("ИсходныеДанные!$"&amp;$K$4&amp;"$2:$"&amp;$K$4&amp;"$50000"),$B86&amp;"#"&amp;N$6,INDIRECT("ИсходныеДанные!$J$2:$J$50000")),0)</f>
        <v>0</v>
      </c>
      <c r="O86" s="3">
        <f ca="1">IF($B86&lt;&gt;"",SUMIF(INDIRECT("ИсходныеДанные!$"&amp;$K$4&amp;"$2:$"&amp;$K$4&amp;"$50000"),$B86&amp;"#"&amp;O$6,INDIRECT("ИсходныеДанные!$J$2:$J$50000")),0)</f>
        <v>0</v>
      </c>
      <c r="P86" s="3">
        <f ca="1">IF($B86&lt;&gt;"",SUMIF(INDIRECT("ИсходныеДанные!$"&amp;$K$4&amp;"$2:$"&amp;$K$4&amp;"$50000"),$B86&amp;"#"&amp;P$6,INDIRECT("ИсходныеДанные!$J$2:$J$50000")),0)</f>
        <v>0</v>
      </c>
      <c r="Q86" s="3">
        <f ca="1">IF($B86&lt;&gt;"",SUMIF(INDIRECT("ИсходныеДанные!$"&amp;$K$4&amp;"$2:$"&amp;$K$4&amp;"$50000"),$B86&amp;"#"&amp;Q$6,INDIRECT("ИсходныеДанные!$J$2:$J$50000")),0)</f>
        <v>0</v>
      </c>
      <c r="R86" s="3">
        <f ca="1">IF($B86&lt;&gt;"",SUMIF(INDIRECT("ИсходныеДанные!$"&amp;$K$4&amp;"$2:$"&amp;$K$4&amp;"$50000"),$B86&amp;"#"&amp;R$6,INDIRECT("ИсходныеДанные!$J$2:$J$50000")),0)</f>
        <v>0</v>
      </c>
      <c r="S86" s="3">
        <f ca="1">IF($B86&lt;&gt;"",SUMIF(INDIRECT("ИсходныеДанные!$"&amp;$K$4&amp;"$2:$"&amp;$K$4&amp;"$50000"),$B86&amp;"#"&amp;S$6,INDIRECT("ИсходныеДанные!$J$2:$J$50000")),0)</f>
        <v>0</v>
      </c>
      <c r="T86" s="3">
        <f ca="1">IF($B86&lt;&gt;"",SUMIF(INDIRECT("ИсходныеДанные!$"&amp;$K$4&amp;"$2:$"&amp;$K$4&amp;"$50000"),$B86&amp;"#"&amp;T$6,INDIRECT("ИсходныеДанные!$J$2:$J$50000")),0)</f>
        <v>0</v>
      </c>
      <c r="U86" s="3">
        <f ca="1">IF($B86&lt;&gt;"",SUMIF(INDIRECT("ИсходныеДанные!$"&amp;$K$4&amp;"$2:$"&amp;$K$4&amp;"$50000"),$B86&amp;"#"&amp;U$6,INDIRECT("ИсходныеДанные!$J$2:$J$50000")),0)</f>
        <v>0</v>
      </c>
      <c r="V86" s="3">
        <f ca="1">IF($B86&lt;&gt;"",SUMIF(INDIRECT("ИсходныеДанные!$"&amp;$K$4&amp;"$2:$"&amp;$K$4&amp;"$50000"),$B86&amp;"#"&amp;V$6,INDIRECT("ИсходныеДанные!$J$2:$J$50000")),0)</f>
        <v>0</v>
      </c>
      <c r="W86" s="16" t="e">
        <f ca="1">SUM(K86:V86)/Пофамильно!$R$1</f>
        <v>#DIV/0!</v>
      </c>
    </row>
    <row r="87" spans="1:23" x14ac:dyDescent="0.25">
      <c r="A87" s="10" t="str">
        <f t="shared" ca="1" si="3"/>
        <v>delete</v>
      </c>
      <c r="B87" s="16" cm="1">
        <f t="array" aca="1" ref="B87" ca="1">INDIRECT("УникальныеСписки!D"&amp;ROW()-$L$4)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14"/>
      <c r="G87" s="81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84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84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84" t="str" cm="1">
        <f t="array" aca="1" ref="J87" ca="1">_xlfn.XLOOKUP($B87,INDIRECT(SUBSTITUTE("ИсходныеДанные!$где$2:$где$50000","где",$B$4)),INDIRECT(SUBSTITUTE("ИсходныеДанные!$что$2:$что$50000","что",J$4)),"",0,1)</f>
        <v/>
      </c>
      <c r="K87" s="3">
        <f ca="1">IF($B87&lt;&gt;"",SUMIF(INDIRECT("ИсходныеДанные!$"&amp;$K$4&amp;"$2:$"&amp;$K$4&amp;"$50000"),$B87&amp;"#"&amp;K$6,INDIRECT("ИсходныеДанные!$J$2:$J$50000")),0)</f>
        <v>0</v>
      </c>
      <c r="L87" s="3">
        <f ca="1">IF($B87&lt;&gt;"",SUMIF(INDIRECT("ИсходныеДанные!$"&amp;$K$4&amp;"$2:$"&amp;$K$4&amp;"$50000"),$B87&amp;"#"&amp;L$6,INDIRECT("ИсходныеДанные!$J$2:$J$50000")),0)</f>
        <v>0</v>
      </c>
      <c r="M87" s="3">
        <f ca="1">IF($B87&lt;&gt;"",SUMIF(INDIRECT("ИсходныеДанные!$"&amp;$K$4&amp;"$2:$"&amp;$K$4&amp;"$50000"),$B87&amp;"#"&amp;M$6,INDIRECT("ИсходныеДанные!$J$2:$J$50000")),0)</f>
        <v>0</v>
      </c>
      <c r="N87" s="3">
        <f ca="1">IF($B87&lt;&gt;"",SUMIF(INDIRECT("ИсходныеДанные!$"&amp;$K$4&amp;"$2:$"&amp;$K$4&amp;"$50000"),$B87&amp;"#"&amp;N$6,INDIRECT("ИсходныеДанные!$J$2:$J$50000")),0)</f>
        <v>0</v>
      </c>
      <c r="O87" s="3">
        <f ca="1">IF($B87&lt;&gt;"",SUMIF(INDIRECT("ИсходныеДанные!$"&amp;$K$4&amp;"$2:$"&amp;$K$4&amp;"$50000"),$B87&amp;"#"&amp;O$6,INDIRECT("ИсходныеДанные!$J$2:$J$50000")),0)</f>
        <v>0</v>
      </c>
      <c r="P87" s="3">
        <f ca="1">IF($B87&lt;&gt;"",SUMIF(INDIRECT("ИсходныеДанные!$"&amp;$K$4&amp;"$2:$"&amp;$K$4&amp;"$50000"),$B87&amp;"#"&amp;P$6,INDIRECT("ИсходныеДанные!$J$2:$J$50000")),0)</f>
        <v>0</v>
      </c>
      <c r="Q87" s="3">
        <f ca="1">IF($B87&lt;&gt;"",SUMIF(INDIRECT("ИсходныеДанные!$"&amp;$K$4&amp;"$2:$"&amp;$K$4&amp;"$50000"),$B87&amp;"#"&amp;Q$6,INDIRECT("ИсходныеДанные!$J$2:$J$50000")),0)</f>
        <v>0</v>
      </c>
      <c r="R87" s="3">
        <f ca="1">IF($B87&lt;&gt;"",SUMIF(INDIRECT("ИсходныеДанные!$"&amp;$K$4&amp;"$2:$"&amp;$K$4&amp;"$50000"),$B87&amp;"#"&amp;R$6,INDIRECT("ИсходныеДанные!$J$2:$J$50000")),0)</f>
        <v>0</v>
      </c>
      <c r="S87" s="3">
        <f ca="1">IF($B87&lt;&gt;"",SUMIF(INDIRECT("ИсходныеДанные!$"&amp;$K$4&amp;"$2:$"&amp;$K$4&amp;"$50000"),$B87&amp;"#"&amp;S$6,INDIRECT("ИсходныеДанные!$J$2:$J$50000")),0)</f>
        <v>0</v>
      </c>
      <c r="T87" s="3">
        <f ca="1">IF($B87&lt;&gt;"",SUMIF(INDIRECT("ИсходныеДанные!$"&amp;$K$4&amp;"$2:$"&amp;$K$4&amp;"$50000"),$B87&amp;"#"&amp;T$6,INDIRECT("ИсходныеДанные!$J$2:$J$50000")),0)</f>
        <v>0</v>
      </c>
      <c r="U87" s="3">
        <f ca="1">IF($B87&lt;&gt;"",SUMIF(INDIRECT("ИсходныеДанные!$"&amp;$K$4&amp;"$2:$"&amp;$K$4&amp;"$50000"),$B87&amp;"#"&amp;U$6,INDIRECT("ИсходныеДанные!$J$2:$J$50000")),0)</f>
        <v>0</v>
      </c>
      <c r="V87" s="3">
        <f ca="1">IF($B87&lt;&gt;"",SUMIF(INDIRECT("ИсходныеДанные!$"&amp;$K$4&amp;"$2:$"&amp;$K$4&amp;"$50000"),$B87&amp;"#"&amp;V$6,INDIRECT("ИсходныеДанные!$J$2:$J$50000")),0)</f>
        <v>0</v>
      </c>
      <c r="W87" s="16" t="e">
        <f ca="1">SUM(K87:V87)/Пофамильно!$R$1</f>
        <v>#DIV/0!</v>
      </c>
    </row>
    <row r="88" spans="1:23" x14ac:dyDescent="0.25">
      <c r="A88" s="10" t="str">
        <f t="shared" ca="1" si="3"/>
        <v>delete</v>
      </c>
      <c r="B88" s="16" cm="1">
        <f t="array" aca="1" ref="B88" ca="1">INDIRECT("УникальныеСписки!D"&amp;ROW()-$L$4)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14"/>
      <c r="G88" s="81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84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84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84" t="str" cm="1">
        <f t="array" aca="1" ref="J88" ca="1">_xlfn.XLOOKUP($B88,INDIRECT(SUBSTITUTE("ИсходныеДанные!$где$2:$где$50000","где",$B$4)),INDIRECT(SUBSTITUTE("ИсходныеДанные!$что$2:$что$50000","что",J$4)),"",0,1)</f>
        <v/>
      </c>
      <c r="K88" s="3">
        <f ca="1">IF($B88&lt;&gt;"",SUMIF(INDIRECT("ИсходныеДанные!$"&amp;$K$4&amp;"$2:$"&amp;$K$4&amp;"$50000"),$B88&amp;"#"&amp;K$6,INDIRECT("ИсходныеДанные!$J$2:$J$50000")),0)</f>
        <v>0</v>
      </c>
      <c r="L88" s="3">
        <f ca="1">IF($B88&lt;&gt;"",SUMIF(INDIRECT("ИсходныеДанные!$"&amp;$K$4&amp;"$2:$"&amp;$K$4&amp;"$50000"),$B88&amp;"#"&amp;L$6,INDIRECT("ИсходныеДанные!$J$2:$J$50000")),0)</f>
        <v>0</v>
      </c>
      <c r="M88" s="3">
        <f ca="1">IF($B88&lt;&gt;"",SUMIF(INDIRECT("ИсходныеДанные!$"&amp;$K$4&amp;"$2:$"&amp;$K$4&amp;"$50000"),$B88&amp;"#"&amp;M$6,INDIRECT("ИсходныеДанные!$J$2:$J$50000")),0)</f>
        <v>0</v>
      </c>
      <c r="N88" s="3">
        <f ca="1">IF($B88&lt;&gt;"",SUMIF(INDIRECT("ИсходныеДанные!$"&amp;$K$4&amp;"$2:$"&amp;$K$4&amp;"$50000"),$B88&amp;"#"&amp;N$6,INDIRECT("ИсходныеДанные!$J$2:$J$50000")),0)</f>
        <v>0</v>
      </c>
      <c r="O88" s="3">
        <f ca="1">IF($B88&lt;&gt;"",SUMIF(INDIRECT("ИсходныеДанные!$"&amp;$K$4&amp;"$2:$"&amp;$K$4&amp;"$50000"),$B88&amp;"#"&amp;O$6,INDIRECT("ИсходныеДанные!$J$2:$J$50000")),0)</f>
        <v>0</v>
      </c>
      <c r="P88" s="3">
        <f ca="1">IF($B88&lt;&gt;"",SUMIF(INDIRECT("ИсходныеДанные!$"&amp;$K$4&amp;"$2:$"&amp;$K$4&amp;"$50000"),$B88&amp;"#"&amp;P$6,INDIRECT("ИсходныеДанные!$J$2:$J$50000")),0)</f>
        <v>0</v>
      </c>
      <c r="Q88" s="3">
        <f ca="1">IF($B88&lt;&gt;"",SUMIF(INDIRECT("ИсходныеДанные!$"&amp;$K$4&amp;"$2:$"&amp;$K$4&amp;"$50000"),$B88&amp;"#"&amp;Q$6,INDIRECT("ИсходныеДанные!$J$2:$J$50000")),0)</f>
        <v>0</v>
      </c>
      <c r="R88" s="3">
        <f ca="1">IF($B88&lt;&gt;"",SUMIF(INDIRECT("ИсходныеДанные!$"&amp;$K$4&amp;"$2:$"&amp;$K$4&amp;"$50000"),$B88&amp;"#"&amp;R$6,INDIRECT("ИсходныеДанные!$J$2:$J$50000")),0)</f>
        <v>0</v>
      </c>
      <c r="S88" s="3">
        <f ca="1">IF($B88&lt;&gt;"",SUMIF(INDIRECT("ИсходныеДанные!$"&amp;$K$4&amp;"$2:$"&amp;$K$4&amp;"$50000"),$B88&amp;"#"&amp;S$6,INDIRECT("ИсходныеДанные!$J$2:$J$50000")),0)</f>
        <v>0</v>
      </c>
      <c r="T88" s="3">
        <f ca="1">IF($B88&lt;&gt;"",SUMIF(INDIRECT("ИсходныеДанные!$"&amp;$K$4&amp;"$2:$"&amp;$K$4&amp;"$50000"),$B88&amp;"#"&amp;T$6,INDIRECT("ИсходныеДанные!$J$2:$J$50000")),0)</f>
        <v>0</v>
      </c>
      <c r="U88" s="3">
        <f ca="1">IF($B88&lt;&gt;"",SUMIF(INDIRECT("ИсходныеДанные!$"&amp;$K$4&amp;"$2:$"&amp;$K$4&amp;"$50000"),$B88&amp;"#"&amp;U$6,INDIRECT("ИсходныеДанные!$J$2:$J$50000")),0)</f>
        <v>0</v>
      </c>
      <c r="V88" s="3">
        <f ca="1">IF($B88&lt;&gt;"",SUMIF(INDIRECT("ИсходныеДанные!$"&amp;$K$4&amp;"$2:$"&amp;$K$4&amp;"$50000"),$B88&amp;"#"&amp;V$6,INDIRECT("ИсходныеДанные!$J$2:$J$50000")),0)</f>
        <v>0</v>
      </c>
      <c r="W88" s="16" t="e">
        <f ca="1">SUM(K88:V88)/Пофамильно!$R$1</f>
        <v>#DIV/0!</v>
      </c>
    </row>
    <row r="89" spans="1:23" x14ac:dyDescent="0.25">
      <c r="A89" s="10" t="str">
        <f t="shared" ca="1" si="3"/>
        <v>delete</v>
      </c>
      <c r="B89" s="16" cm="1">
        <f t="array" aca="1" ref="B89" ca="1">INDIRECT("УникальныеСписки!D"&amp;ROW()-$L$4)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14"/>
      <c r="G89" s="81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84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84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84" t="str" cm="1">
        <f t="array" aca="1" ref="J89" ca="1">_xlfn.XLOOKUP($B89,INDIRECT(SUBSTITUTE("ИсходныеДанные!$где$2:$где$50000","где",$B$4)),INDIRECT(SUBSTITUTE("ИсходныеДанные!$что$2:$что$50000","что",J$4)),"",0,1)</f>
        <v/>
      </c>
      <c r="K89" s="3">
        <f ca="1">IF($B89&lt;&gt;"",SUMIF(INDIRECT("ИсходныеДанные!$"&amp;$K$4&amp;"$2:$"&amp;$K$4&amp;"$50000"),$B89&amp;"#"&amp;K$6,INDIRECT("ИсходныеДанные!$J$2:$J$50000")),0)</f>
        <v>0</v>
      </c>
      <c r="L89" s="3">
        <f ca="1">IF($B89&lt;&gt;"",SUMIF(INDIRECT("ИсходныеДанные!$"&amp;$K$4&amp;"$2:$"&amp;$K$4&amp;"$50000"),$B89&amp;"#"&amp;L$6,INDIRECT("ИсходныеДанные!$J$2:$J$50000")),0)</f>
        <v>0</v>
      </c>
      <c r="M89" s="3">
        <f ca="1">IF($B89&lt;&gt;"",SUMIF(INDIRECT("ИсходныеДанные!$"&amp;$K$4&amp;"$2:$"&amp;$K$4&amp;"$50000"),$B89&amp;"#"&amp;M$6,INDIRECT("ИсходныеДанные!$J$2:$J$50000")),0)</f>
        <v>0</v>
      </c>
      <c r="N89" s="3">
        <f ca="1">IF($B89&lt;&gt;"",SUMIF(INDIRECT("ИсходныеДанные!$"&amp;$K$4&amp;"$2:$"&amp;$K$4&amp;"$50000"),$B89&amp;"#"&amp;N$6,INDIRECT("ИсходныеДанные!$J$2:$J$50000")),0)</f>
        <v>0</v>
      </c>
      <c r="O89" s="3">
        <f ca="1">IF($B89&lt;&gt;"",SUMIF(INDIRECT("ИсходныеДанные!$"&amp;$K$4&amp;"$2:$"&amp;$K$4&amp;"$50000"),$B89&amp;"#"&amp;O$6,INDIRECT("ИсходныеДанные!$J$2:$J$50000")),0)</f>
        <v>0</v>
      </c>
      <c r="P89" s="3">
        <f ca="1">IF($B89&lt;&gt;"",SUMIF(INDIRECT("ИсходныеДанные!$"&amp;$K$4&amp;"$2:$"&amp;$K$4&amp;"$50000"),$B89&amp;"#"&amp;P$6,INDIRECT("ИсходныеДанные!$J$2:$J$50000")),0)</f>
        <v>0</v>
      </c>
      <c r="Q89" s="3">
        <f ca="1">IF($B89&lt;&gt;"",SUMIF(INDIRECT("ИсходныеДанные!$"&amp;$K$4&amp;"$2:$"&amp;$K$4&amp;"$50000"),$B89&amp;"#"&amp;Q$6,INDIRECT("ИсходныеДанные!$J$2:$J$50000")),0)</f>
        <v>0</v>
      </c>
      <c r="R89" s="3">
        <f ca="1">IF($B89&lt;&gt;"",SUMIF(INDIRECT("ИсходныеДанные!$"&amp;$K$4&amp;"$2:$"&amp;$K$4&amp;"$50000"),$B89&amp;"#"&amp;R$6,INDIRECT("ИсходныеДанные!$J$2:$J$50000")),0)</f>
        <v>0</v>
      </c>
      <c r="S89" s="3">
        <f ca="1">IF($B89&lt;&gt;"",SUMIF(INDIRECT("ИсходныеДанные!$"&amp;$K$4&amp;"$2:$"&amp;$K$4&amp;"$50000"),$B89&amp;"#"&amp;S$6,INDIRECT("ИсходныеДанные!$J$2:$J$50000")),0)</f>
        <v>0</v>
      </c>
      <c r="T89" s="3">
        <f ca="1">IF($B89&lt;&gt;"",SUMIF(INDIRECT("ИсходныеДанные!$"&amp;$K$4&amp;"$2:$"&amp;$K$4&amp;"$50000"),$B89&amp;"#"&amp;T$6,INDIRECT("ИсходныеДанные!$J$2:$J$50000")),0)</f>
        <v>0</v>
      </c>
      <c r="U89" s="3">
        <f ca="1">IF($B89&lt;&gt;"",SUMIF(INDIRECT("ИсходныеДанные!$"&amp;$K$4&amp;"$2:$"&amp;$K$4&amp;"$50000"),$B89&amp;"#"&amp;U$6,INDIRECT("ИсходныеДанные!$J$2:$J$50000")),0)</f>
        <v>0</v>
      </c>
      <c r="V89" s="3">
        <f ca="1">IF($B89&lt;&gt;"",SUMIF(INDIRECT("ИсходныеДанные!$"&amp;$K$4&amp;"$2:$"&amp;$K$4&amp;"$50000"),$B89&amp;"#"&amp;V$6,INDIRECT("ИсходныеДанные!$J$2:$J$50000")),0)</f>
        <v>0</v>
      </c>
      <c r="W89" s="16" t="e">
        <f ca="1">SUM(K89:V89)/Пофамильно!$R$1</f>
        <v>#DIV/0!</v>
      </c>
    </row>
    <row r="90" spans="1:23" x14ac:dyDescent="0.25">
      <c r="A90" s="10" t="str">
        <f t="shared" ca="1" si="3"/>
        <v>delete</v>
      </c>
      <c r="B90" s="16" cm="1">
        <f t="array" aca="1" ref="B90" ca="1">INDIRECT("УникальныеСписки!D"&amp;ROW()-$L$4)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14"/>
      <c r="G90" s="81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84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84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84" t="str" cm="1">
        <f t="array" aca="1" ref="J90" ca="1">_xlfn.XLOOKUP($B90,INDIRECT(SUBSTITUTE("ИсходныеДанные!$где$2:$где$50000","где",$B$4)),INDIRECT(SUBSTITUTE("ИсходныеДанные!$что$2:$что$50000","что",J$4)),"",0,1)</f>
        <v/>
      </c>
      <c r="K90" s="3">
        <f ca="1">IF($B90&lt;&gt;"",SUMIF(INDIRECT("ИсходныеДанные!$"&amp;$K$4&amp;"$2:$"&amp;$K$4&amp;"$50000"),$B90&amp;"#"&amp;K$6,INDIRECT("ИсходныеДанные!$J$2:$J$50000")),0)</f>
        <v>0</v>
      </c>
      <c r="L90" s="3">
        <f ca="1">IF($B90&lt;&gt;"",SUMIF(INDIRECT("ИсходныеДанные!$"&amp;$K$4&amp;"$2:$"&amp;$K$4&amp;"$50000"),$B90&amp;"#"&amp;L$6,INDIRECT("ИсходныеДанные!$J$2:$J$50000")),0)</f>
        <v>0</v>
      </c>
      <c r="M90" s="3">
        <f ca="1">IF($B90&lt;&gt;"",SUMIF(INDIRECT("ИсходныеДанные!$"&amp;$K$4&amp;"$2:$"&amp;$K$4&amp;"$50000"),$B90&amp;"#"&amp;M$6,INDIRECT("ИсходныеДанные!$J$2:$J$50000")),0)</f>
        <v>0</v>
      </c>
      <c r="N90" s="3">
        <f ca="1">IF($B90&lt;&gt;"",SUMIF(INDIRECT("ИсходныеДанные!$"&amp;$K$4&amp;"$2:$"&amp;$K$4&amp;"$50000"),$B90&amp;"#"&amp;N$6,INDIRECT("ИсходныеДанные!$J$2:$J$50000")),0)</f>
        <v>0</v>
      </c>
      <c r="O90" s="3">
        <f ca="1">IF($B90&lt;&gt;"",SUMIF(INDIRECT("ИсходныеДанные!$"&amp;$K$4&amp;"$2:$"&amp;$K$4&amp;"$50000"),$B90&amp;"#"&amp;O$6,INDIRECT("ИсходныеДанные!$J$2:$J$50000")),0)</f>
        <v>0</v>
      </c>
      <c r="P90" s="3">
        <f ca="1">IF($B90&lt;&gt;"",SUMIF(INDIRECT("ИсходныеДанные!$"&amp;$K$4&amp;"$2:$"&amp;$K$4&amp;"$50000"),$B90&amp;"#"&amp;P$6,INDIRECT("ИсходныеДанные!$J$2:$J$50000")),0)</f>
        <v>0</v>
      </c>
      <c r="Q90" s="3">
        <f ca="1">IF($B90&lt;&gt;"",SUMIF(INDIRECT("ИсходныеДанные!$"&amp;$K$4&amp;"$2:$"&amp;$K$4&amp;"$50000"),$B90&amp;"#"&amp;Q$6,INDIRECT("ИсходныеДанные!$J$2:$J$50000")),0)</f>
        <v>0</v>
      </c>
      <c r="R90" s="3">
        <f ca="1">IF($B90&lt;&gt;"",SUMIF(INDIRECT("ИсходныеДанные!$"&amp;$K$4&amp;"$2:$"&amp;$K$4&amp;"$50000"),$B90&amp;"#"&amp;R$6,INDIRECT("ИсходныеДанные!$J$2:$J$50000")),0)</f>
        <v>0</v>
      </c>
      <c r="S90" s="3">
        <f ca="1">IF($B90&lt;&gt;"",SUMIF(INDIRECT("ИсходныеДанные!$"&amp;$K$4&amp;"$2:$"&amp;$K$4&amp;"$50000"),$B90&amp;"#"&amp;S$6,INDIRECT("ИсходныеДанные!$J$2:$J$50000")),0)</f>
        <v>0</v>
      </c>
      <c r="T90" s="3">
        <f ca="1">IF($B90&lt;&gt;"",SUMIF(INDIRECT("ИсходныеДанные!$"&amp;$K$4&amp;"$2:$"&amp;$K$4&amp;"$50000"),$B90&amp;"#"&amp;T$6,INDIRECT("ИсходныеДанные!$J$2:$J$50000")),0)</f>
        <v>0</v>
      </c>
      <c r="U90" s="3">
        <f ca="1">IF($B90&lt;&gt;"",SUMIF(INDIRECT("ИсходныеДанные!$"&amp;$K$4&amp;"$2:$"&amp;$K$4&amp;"$50000"),$B90&amp;"#"&amp;U$6,INDIRECT("ИсходныеДанные!$J$2:$J$50000")),0)</f>
        <v>0</v>
      </c>
      <c r="V90" s="3">
        <f ca="1">IF($B90&lt;&gt;"",SUMIF(INDIRECT("ИсходныеДанные!$"&amp;$K$4&amp;"$2:$"&amp;$K$4&amp;"$50000"),$B90&amp;"#"&amp;V$6,INDIRECT("ИсходныеДанные!$J$2:$J$50000")),0)</f>
        <v>0</v>
      </c>
      <c r="W90" s="16" t="e">
        <f ca="1">SUM(K90:V90)/Пофамильно!$R$1</f>
        <v>#DIV/0!</v>
      </c>
    </row>
    <row r="91" spans="1:23" x14ac:dyDescent="0.25">
      <c r="A91" s="10" t="str">
        <f t="shared" ca="1" si="3"/>
        <v>delete</v>
      </c>
      <c r="B91" s="16" cm="1">
        <f t="array" aca="1" ref="B91" ca="1">INDIRECT("УникальныеСписки!D"&amp;ROW()-$L$4)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14"/>
      <c r="G91" s="81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84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84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84" t="str" cm="1">
        <f t="array" aca="1" ref="J91" ca="1">_xlfn.XLOOKUP($B91,INDIRECT(SUBSTITUTE("ИсходныеДанные!$где$2:$где$50000","где",$B$4)),INDIRECT(SUBSTITUTE("ИсходныеДанные!$что$2:$что$50000","что",J$4)),"",0,1)</f>
        <v/>
      </c>
      <c r="K91" s="3">
        <f ca="1">IF($B91&lt;&gt;"",SUMIF(INDIRECT("ИсходныеДанные!$"&amp;$K$4&amp;"$2:$"&amp;$K$4&amp;"$50000"),$B91&amp;"#"&amp;K$6,INDIRECT("ИсходныеДанные!$J$2:$J$50000")),0)</f>
        <v>0</v>
      </c>
      <c r="L91" s="3">
        <f ca="1">IF($B91&lt;&gt;"",SUMIF(INDIRECT("ИсходныеДанные!$"&amp;$K$4&amp;"$2:$"&amp;$K$4&amp;"$50000"),$B91&amp;"#"&amp;L$6,INDIRECT("ИсходныеДанные!$J$2:$J$50000")),0)</f>
        <v>0</v>
      </c>
      <c r="M91" s="3">
        <f ca="1">IF($B91&lt;&gt;"",SUMIF(INDIRECT("ИсходныеДанные!$"&amp;$K$4&amp;"$2:$"&amp;$K$4&amp;"$50000"),$B91&amp;"#"&amp;M$6,INDIRECT("ИсходныеДанные!$J$2:$J$50000")),0)</f>
        <v>0</v>
      </c>
      <c r="N91" s="3">
        <f ca="1">IF($B91&lt;&gt;"",SUMIF(INDIRECT("ИсходныеДанные!$"&amp;$K$4&amp;"$2:$"&amp;$K$4&amp;"$50000"),$B91&amp;"#"&amp;N$6,INDIRECT("ИсходныеДанные!$J$2:$J$50000")),0)</f>
        <v>0</v>
      </c>
      <c r="O91" s="3">
        <f ca="1">IF($B91&lt;&gt;"",SUMIF(INDIRECT("ИсходныеДанные!$"&amp;$K$4&amp;"$2:$"&amp;$K$4&amp;"$50000"),$B91&amp;"#"&amp;O$6,INDIRECT("ИсходныеДанные!$J$2:$J$50000")),0)</f>
        <v>0</v>
      </c>
      <c r="P91" s="3">
        <f ca="1">IF($B91&lt;&gt;"",SUMIF(INDIRECT("ИсходныеДанные!$"&amp;$K$4&amp;"$2:$"&amp;$K$4&amp;"$50000"),$B91&amp;"#"&amp;P$6,INDIRECT("ИсходныеДанные!$J$2:$J$50000")),0)</f>
        <v>0</v>
      </c>
      <c r="Q91" s="3">
        <f ca="1">IF($B91&lt;&gt;"",SUMIF(INDIRECT("ИсходныеДанные!$"&amp;$K$4&amp;"$2:$"&amp;$K$4&amp;"$50000"),$B91&amp;"#"&amp;Q$6,INDIRECT("ИсходныеДанные!$J$2:$J$50000")),0)</f>
        <v>0</v>
      </c>
      <c r="R91" s="3">
        <f ca="1">IF($B91&lt;&gt;"",SUMIF(INDIRECT("ИсходныеДанные!$"&amp;$K$4&amp;"$2:$"&amp;$K$4&amp;"$50000"),$B91&amp;"#"&amp;R$6,INDIRECT("ИсходныеДанные!$J$2:$J$50000")),0)</f>
        <v>0</v>
      </c>
      <c r="S91" s="3">
        <f ca="1">IF($B91&lt;&gt;"",SUMIF(INDIRECT("ИсходныеДанные!$"&amp;$K$4&amp;"$2:$"&amp;$K$4&amp;"$50000"),$B91&amp;"#"&amp;S$6,INDIRECT("ИсходныеДанные!$J$2:$J$50000")),0)</f>
        <v>0</v>
      </c>
      <c r="T91" s="3">
        <f ca="1">IF($B91&lt;&gt;"",SUMIF(INDIRECT("ИсходныеДанные!$"&amp;$K$4&amp;"$2:$"&amp;$K$4&amp;"$50000"),$B91&amp;"#"&amp;T$6,INDIRECT("ИсходныеДанные!$J$2:$J$50000")),0)</f>
        <v>0</v>
      </c>
      <c r="U91" s="3">
        <f ca="1">IF($B91&lt;&gt;"",SUMIF(INDIRECT("ИсходныеДанные!$"&amp;$K$4&amp;"$2:$"&amp;$K$4&amp;"$50000"),$B91&amp;"#"&amp;U$6,INDIRECT("ИсходныеДанные!$J$2:$J$50000")),0)</f>
        <v>0</v>
      </c>
      <c r="V91" s="3">
        <f ca="1">IF($B91&lt;&gt;"",SUMIF(INDIRECT("ИсходныеДанные!$"&amp;$K$4&amp;"$2:$"&amp;$K$4&amp;"$50000"),$B91&amp;"#"&amp;V$6,INDIRECT("ИсходныеДанные!$J$2:$J$50000")),0)</f>
        <v>0</v>
      </c>
      <c r="W91" s="16" t="e">
        <f ca="1">SUM(K91:V91)/Пофамильно!$R$1</f>
        <v>#DIV/0!</v>
      </c>
    </row>
    <row r="92" spans="1:23" x14ac:dyDescent="0.25">
      <c r="A92" s="10" t="str">
        <f t="shared" ca="1" si="3"/>
        <v>delete</v>
      </c>
      <c r="B92" s="16" cm="1">
        <f t="array" aca="1" ref="B92" ca="1">INDIRECT("УникальныеСписки!D"&amp;ROW()-$L$4)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14"/>
      <c r="G92" s="81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84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84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84" t="str" cm="1">
        <f t="array" aca="1" ref="J92" ca="1">_xlfn.XLOOKUP($B92,INDIRECT(SUBSTITUTE("ИсходныеДанные!$где$2:$где$50000","где",$B$4)),INDIRECT(SUBSTITUTE("ИсходныеДанные!$что$2:$что$50000","что",J$4)),"",0,1)</f>
        <v/>
      </c>
      <c r="K92" s="3">
        <f ca="1">IF($B92&lt;&gt;"",SUMIF(INDIRECT("ИсходныеДанные!$"&amp;$K$4&amp;"$2:$"&amp;$K$4&amp;"$50000"),$B92&amp;"#"&amp;K$6,INDIRECT("ИсходныеДанные!$J$2:$J$50000")),0)</f>
        <v>0</v>
      </c>
      <c r="L92" s="3">
        <f ca="1">IF($B92&lt;&gt;"",SUMIF(INDIRECT("ИсходныеДанные!$"&amp;$K$4&amp;"$2:$"&amp;$K$4&amp;"$50000"),$B92&amp;"#"&amp;L$6,INDIRECT("ИсходныеДанные!$J$2:$J$50000")),0)</f>
        <v>0</v>
      </c>
      <c r="M92" s="3">
        <f ca="1">IF($B92&lt;&gt;"",SUMIF(INDIRECT("ИсходныеДанные!$"&amp;$K$4&amp;"$2:$"&amp;$K$4&amp;"$50000"),$B92&amp;"#"&amp;M$6,INDIRECT("ИсходныеДанные!$J$2:$J$50000")),0)</f>
        <v>0</v>
      </c>
      <c r="N92" s="3">
        <f ca="1">IF($B92&lt;&gt;"",SUMIF(INDIRECT("ИсходныеДанные!$"&amp;$K$4&amp;"$2:$"&amp;$K$4&amp;"$50000"),$B92&amp;"#"&amp;N$6,INDIRECT("ИсходныеДанные!$J$2:$J$50000")),0)</f>
        <v>0</v>
      </c>
      <c r="O92" s="3">
        <f ca="1">IF($B92&lt;&gt;"",SUMIF(INDIRECT("ИсходныеДанные!$"&amp;$K$4&amp;"$2:$"&amp;$K$4&amp;"$50000"),$B92&amp;"#"&amp;O$6,INDIRECT("ИсходныеДанные!$J$2:$J$50000")),0)</f>
        <v>0</v>
      </c>
      <c r="P92" s="3">
        <f ca="1">IF($B92&lt;&gt;"",SUMIF(INDIRECT("ИсходныеДанные!$"&amp;$K$4&amp;"$2:$"&amp;$K$4&amp;"$50000"),$B92&amp;"#"&amp;P$6,INDIRECT("ИсходныеДанные!$J$2:$J$50000")),0)</f>
        <v>0</v>
      </c>
      <c r="Q92" s="3">
        <f ca="1">IF($B92&lt;&gt;"",SUMIF(INDIRECT("ИсходныеДанные!$"&amp;$K$4&amp;"$2:$"&amp;$K$4&amp;"$50000"),$B92&amp;"#"&amp;Q$6,INDIRECT("ИсходныеДанные!$J$2:$J$50000")),0)</f>
        <v>0</v>
      </c>
      <c r="R92" s="3">
        <f ca="1">IF($B92&lt;&gt;"",SUMIF(INDIRECT("ИсходныеДанные!$"&amp;$K$4&amp;"$2:$"&amp;$K$4&amp;"$50000"),$B92&amp;"#"&amp;R$6,INDIRECT("ИсходныеДанные!$J$2:$J$50000")),0)</f>
        <v>0</v>
      </c>
      <c r="S92" s="3">
        <f ca="1">IF($B92&lt;&gt;"",SUMIF(INDIRECT("ИсходныеДанные!$"&amp;$K$4&amp;"$2:$"&amp;$K$4&amp;"$50000"),$B92&amp;"#"&amp;S$6,INDIRECT("ИсходныеДанные!$J$2:$J$50000")),0)</f>
        <v>0</v>
      </c>
      <c r="T92" s="3">
        <f ca="1">IF($B92&lt;&gt;"",SUMIF(INDIRECT("ИсходныеДанные!$"&amp;$K$4&amp;"$2:$"&amp;$K$4&amp;"$50000"),$B92&amp;"#"&amp;T$6,INDIRECT("ИсходныеДанные!$J$2:$J$50000")),0)</f>
        <v>0</v>
      </c>
      <c r="U92" s="3">
        <f ca="1">IF($B92&lt;&gt;"",SUMIF(INDIRECT("ИсходныеДанные!$"&amp;$K$4&amp;"$2:$"&amp;$K$4&amp;"$50000"),$B92&amp;"#"&amp;U$6,INDIRECT("ИсходныеДанные!$J$2:$J$50000")),0)</f>
        <v>0</v>
      </c>
      <c r="V92" s="3">
        <f ca="1">IF($B92&lt;&gt;"",SUMIF(INDIRECT("ИсходныеДанные!$"&amp;$K$4&amp;"$2:$"&amp;$K$4&amp;"$50000"),$B92&amp;"#"&amp;V$6,INDIRECT("ИсходныеДанные!$J$2:$J$50000")),0)</f>
        <v>0</v>
      </c>
      <c r="W92" s="16" t="e">
        <f ca="1">SUM(K92:V92)/Пофамильно!$R$1</f>
        <v>#DIV/0!</v>
      </c>
    </row>
    <row r="93" spans="1:23" x14ac:dyDescent="0.25">
      <c r="A93" s="10" t="str">
        <f t="shared" ca="1" si="3"/>
        <v>delete</v>
      </c>
      <c r="B93" s="16" cm="1">
        <f t="array" aca="1" ref="B93" ca="1">INDIRECT("УникальныеСписки!D"&amp;ROW()-$L$4)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14"/>
      <c r="G93" s="81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84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84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84" t="str" cm="1">
        <f t="array" aca="1" ref="J93" ca="1">_xlfn.XLOOKUP($B93,INDIRECT(SUBSTITUTE("ИсходныеДанные!$где$2:$где$50000","где",$B$4)),INDIRECT(SUBSTITUTE("ИсходныеДанные!$что$2:$что$50000","что",J$4)),"",0,1)</f>
        <v/>
      </c>
      <c r="K93" s="3">
        <f ca="1">IF($B93&lt;&gt;"",SUMIF(INDIRECT("ИсходныеДанные!$"&amp;$K$4&amp;"$2:$"&amp;$K$4&amp;"$50000"),$B93&amp;"#"&amp;K$6,INDIRECT("ИсходныеДанные!$J$2:$J$50000")),0)</f>
        <v>0</v>
      </c>
      <c r="L93" s="3">
        <f ca="1">IF($B93&lt;&gt;"",SUMIF(INDIRECT("ИсходныеДанные!$"&amp;$K$4&amp;"$2:$"&amp;$K$4&amp;"$50000"),$B93&amp;"#"&amp;L$6,INDIRECT("ИсходныеДанные!$J$2:$J$50000")),0)</f>
        <v>0</v>
      </c>
      <c r="M93" s="3">
        <f ca="1">IF($B93&lt;&gt;"",SUMIF(INDIRECT("ИсходныеДанные!$"&amp;$K$4&amp;"$2:$"&amp;$K$4&amp;"$50000"),$B93&amp;"#"&amp;M$6,INDIRECT("ИсходныеДанные!$J$2:$J$50000")),0)</f>
        <v>0</v>
      </c>
      <c r="N93" s="3">
        <f ca="1">IF($B93&lt;&gt;"",SUMIF(INDIRECT("ИсходныеДанные!$"&amp;$K$4&amp;"$2:$"&amp;$K$4&amp;"$50000"),$B93&amp;"#"&amp;N$6,INDIRECT("ИсходныеДанные!$J$2:$J$50000")),0)</f>
        <v>0</v>
      </c>
      <c r="O93" s="3">
        <f ca="1">IF($B93&lt;&gt;"",SUMIF(INDIRECT("ИсходныеДанные!$"&amp;$K$4&amp;"$2:$"&amp;$K$4&amp;"$50000"),$B93&amp;"#"&amp;O$6,INDIRECT("ИсходныеДанные!$J$2:$J$50000")),0)</f>
        <v>0</v>
      </c>
      <c r="P93" s="3">
        <f ca="1">IF($B93&lt;&gt;"",SUMIF(INDIRECT("ИсходныеДанные!$"&amp;$K$4&amp;"$2:$"&amp;$K$4&amp;"$50000"),$B93&amp;"#"&amp;P$6,INDIRECT("ИсходныеДанные!$J$2:$J$50000")),0)</f>
        <v>0</v>
      </c>
      <c r="Q93" s="3">
        <f ca="1">IF($B93&lt;&gt;"",SUMIF(INDIRECT("ИсходныеДанные!$"&amp;$K$4&amp;"$2:$"&amp;$K$4&amp;"$50000"),$B93&amp;"#"&amp;Q$6,INDIRECT("ИсходныеДанные!$J$2:$J$50000")),0)</f>
        <v>0</v>
      </c>
      <c r="R93" s="3">
        <f ca="1">IF($B93&lt;&gt;"",SUMIF(INDIRECT("ИсходныеДанные!$"&amp;$K$4&amp;"$2:$"&amp;$K$4&amp;"$50000"),$B93&amp;"#"&amp;R$6,INDIRECT("ИсходныеДанные!$J$2:$J$50000")),0)</f>
        <v>0</v>
      </c>
      <c r="S93" s="3">
        <f ca="1">IF($B93&lt;&gt;"",SUMIF(INDIRECT("ИсходныеДанные!$"&amp;$K$4&amp;"$2:$"&amp;$K$4&amp;"$50000"),$B93&amp;"#"&amp;S$6,INDIRECT("ИсходныеДанные!$J$2:$J$50000")),0)</f>
        <v>0</v>
      </c>
      <c r="T93" s="3">
        <f ca="1">IF($B93&lt;&gt;"",SUMIF(INDIRECT("ИсходныеДанные!$"&amp;$K$4&amp;"$2:$"&amp;$K$4&amp;"$50000"),$B93&amp;"#"&amp;T$6,INDIRECT("ИсходныеДанные!$J$2:$J$50000")),0)</f>
        <v>0</v>
      </c>
      <c r="U93" s="3">
        <f ca="1">IF($B93&lt;&gt;"",SUMIF(INDIRECT("ИсходныеДанные!$"&amp;$K$4&amp;"$2:$"&amp;$K$4&amp;"$50000"),$B93&amp;"#"&amp;U$6,INDIRECT("ИсходныеДанные!$J$2:$J$50000")),0)</f>
        <v>0</v>
      </c>
      <c r="V93" s="3">
        <f ca="1">IF($B93&lt;&gt;"",SUMIF(INDIRECT("ИсходныеДанные!$"&amp;$K$4&amp;"$2:$"&amp;$K$4&amp;"$50000"),$B93&amp;"#"&amp;V$6,INDIRECT("ИсходныеДанные!$J$2:$J$50000")),0)</f>
        <v>0</v>
      </c>
      <c r="W93" s="16" t="e">
        <f ca="1">SUM(K93:V93)/Пофамильно!$R$1</f>
        <v>#DIV/0!</v>
      </c>
    </row>
    <row r="94" spans="1:23" x14ac:dyDescent="0.25">
      <c r="A94" s="10" t="str">
        <f t="shared" ca="1" si="3"/>
        <v>delete</v>
      </c>
      <c r="B94" s="16" cm="1">
        <f t="array" aca="1" ref="B94" ca="1">INDIRECT("УникальныеСписки!D"&amp;ROW()-$L$4)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14"/>
      <c r="G94" s="81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84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84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84" t="str" cm="1">
        <f t="array" aca="1" ref="J94" ca="1">_xlfn.XLOOKUP($B94,INDIRECT(SUBSTITUTE("ИсходныеДанные!$где$2:$где$50000","где",$B$4)),INDIRECT(SUBSTITUTE("ИсходныеДанные!$что$2:$что$50000","что",J$4)),"",0,1)</f>
        <v/>
      </c>
      <c r="K94" s="3">
        <f ca="1">IF($B94&lt;&gt;"",SUMIF(INDIRECT("ИсходныеДанные!$"&amp;$K$4&amp;"$2:$"&amp;$K$4&amp;"$50000"),$B94&amp;"#"&amp;K$6,INDIRECT("ИсходныеДанные!$J$2:$J$50000")),0)</f>
        <v>0</v>
      </c>
      <c r="L94" s="3">
        <f ca="1">IF($B94&lt;&gt;"",SUMIF(INDIRECT("ИсходныеДанные!$"&amp;$K$4&amp;"$2:$"&amp;$K$4&amp;"$50000"),$B94&amp;"#"&amp;L$6,INDIRECT("ИсходныеДанные!$J$2:$J$50000")),0)</f>
        <v>0</v>
      </c>
      <c r="M94" s="3">
        <f ca="1">IF($B94&lt;&gt;"",SUMIF(INDIRECT("ИсходныеДанные!$"&amp;$K$4&amp;"$2:$"&amp;$K$4&amp;"$50000"),$B94&amp;"#"&amp;M$6,INDIRECT("ИсходныеДанные!$J$2:$J$50000")),0)</f>
        <v>0</v>
      </c>
      <c r="N94" s="3">
        <f ca="1">IF($B94&lt;&gt;"",SUMIF(INDIRECT("ИсходныеДанные!$"&amp;$K$4&amp;"$2:$"&amp;$K$4&amp;"$50000"),$B94&amp;"#"&amp;N$6,INDIRECT("ИсходныеДанные!$J$2:$J$50000")),0)</f>
        <v>0</v>
      </c>
      <c r="O94" s="3">
        <f ca="1">IF($B94&lt;&gt;"",SUMIF(INDIRECT("ИсходныеДанные!$"&amp;$K$4&amp;"$2:$"&amp;$K$4&amp;"$50000"),$B94&amp;"#"&amp;O$6,INDIRECT("ИсходныеДанные!$J$2:$J$50000")),0)</f>
        <v>0</v>
      </c>
      <c r="P94" s="3">
        <f ca="1">IF($B94&lt;&gt;"",SUMIF(INDIRECT("ИсходныеДанные!$"&amp;$K$4&amp;"$2:$"&amp;$K$4&amp;"$50000"),$B94&amp;"#"&amp;P$6,INDIRECT("ИсходныеДанные!$J$2:$J$50000")),0)</f>
        <v>0</v>
      </c>
      <c r="Q94" s="3">
        <f ca="1">IF($B94&lt;&gt;"",SUMIF(INDIRECT("ИсходныеДанные!$"&amp;$K$4&amp;"$2:$"&amp;$K$4&amp;"$50000"),$B94&amp;"#"&amp;Q$6,INDIRECT("ИсходныеДанные!$J$2:$J$50000")),0)</f>
        <v>0</v>
      </c>
      <c r="R94" s="3">
        <f ca="1">IF($B94&lt;&gt;"",SUMIF(INDIRECT("ИсходныеДанные!$"&amp;$K$4&amp;"$2:$"&amp;$K$4&amp;"$50000"),$B94&amp;"#"&amp;R$6,INDIRECT("ИсходныеДанные!$J$2:$J$50000")),0)</f>
        <v>0</v>
      </c>
      <c r="S94" s="3">
        <f ca="1">IF($B94&lt;&gt;"",SUMIF(INDIRECT("ИсходныеДанные!$"&amp;$K$4&amp;"$2:$"&amp;$K$4&amp;"$50000"),$B94&amp;"#"&amp;S$6,INDIRECT("ИсходныеДанные!$J$2:$J$50000")),0)</f>
        <v>0</v>
      </c>
      <c r="T94" s="3">
        <f ca="1">IF($B94&lt;&gt;"",SUMIF(INDIRECT("ИсходныеДанные!$"&amp;$K$4&amp;"$2:$"&amp;$K$4&amp;"$50000"),$B94&amp;"#"&amp;T$6,INDIRECT("ИсходныеДанные!$J$2:$J$50000")),0)</f>
        <v>0</v>
      </c>
      <c r="U94" s="3">
        <f ca="1">IF($B94&lt;&gt;"",SUMIF(INDIRECT("ИсходныеДанные!$"&amp;$K$4&amp;"$2:$"&amp;$K$4&amp;"$50000"),$B94&amp;"#"&amp;U$6,INDIRECT("ИсходныеДанные!$J$2:$J$50000")),0)</f>
        <v>0</v>
      </c>
      <c r="V94" s="3">
        <f ca="1">IF($B94&lt;&gt;"",SUMIF(INDIRECT("ИсходныеДанные!$"&amp;$K$4&amp;"$2:$"&amp;$K$4&amp;"$50000"),$B94&amp;"#"&amp;V$6,INDIRECT("ИсходныеДанные!$J$2:$J$50000")),0)</f>
        <v>0</v>
      </c>
      <c r="W94" s="16" t="e">
        <f ca="1">SUM(K94:V94)/Пофамильно!$R$1</f>
        <v>#DIV/0!</v>
      </c>
    </row>
    <row r="95" spans="1:23" x14ac:dyDescent="0.25">
      <c r="A95" s="10" t="str">
        <f t="shared" ca="1" si="3"/>
        <v>delete</v>
      </c>
      <c r="B95" s="16" cm="1">
        <f t="array" aca="1" ref="B95" ca="1">INDIRECT("УникальныеСписки!D"&amp;ROW()-$L$4)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14"/>
      <c r="G95" s="81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84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84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84" t="str" cm="1">
        <f t="array" aca="1" ref="J95" ca="1">_xlfn.XLOOKUP($B95,INDIRECT(SUBSTITUTE("ИсходныеДанные!$где$2:$где$50000","где",$B$4)),INDIRECT(SUBSTITUTE("ИсходныеДанные!$что$2:$что$50000","что",J$4)),"",0,1)</f>
        <v/>
      </c>
      <c r="K95" s="3">
        <f ca="1">IF($B95&lt;&gt;"",SUMIF(INDIRECT("ИсходныеДанные!$"&amp;$K$4&amp;"$2:$"&amp;$K$4&amp;"$50000"),$B95&amp;"#"&amp;K$6,INDIRECT("ИсходныеДанные!$J$2:$J$50000")),0)</f>
        <v>0</v>
      </c>
      <c r="L95" s="3">
        <f ca="1">IF($B95&lt;&gt;"",SUMIF(INDIRECT("ИсходныеДанные!$"&amp;$K$4&amp;"$2:$"&amp;$K$4&amp;"$50000"),$B95&amp;"#"&amp;L$6,INDIRECT("ИсходныеДанные!$J$2:$J$50000")),0)</f>
        <v>0</v>
      </c>
      <c r="M95" s="3">
        <f ca="1">IF($B95&lt;&gt;"",SUMIF(INDIRECT("ИсходныеДанные!$"&amp;$K$4&amp;"$2:$"&amp;$K$4&amp;"$50000"),$B95&amp;"#"&amp;M$6,INDIRECT("ИсходныеДанные!$J$2:$J$50000")),0)</f>
        <v>0</v>
      </c>
      <c r="N95" s="3">
        <f ca="1">IF($B95&lt;&gt;"",SUMIF(INDIRECT("ИсходныеДанные!$"&amp;$K$4&amp;"$2:$"&amp;$K$4&amp;"$50000"),$B95&amp;"#"&amp;N$6,INDIRECT("ИсходныеДанные!$J$2:$J$50000")),0)</f>
        <v>0</v>
      </c>
      <c r="O95" s="3">
        <f ca="1">IF($B95&lt;&gt;"",SUMIF(INDIRECT("ИсходныеДанные!$"&amp;$K$4&amp;"$2:$"&amp;$K$4&amp;"$50000"),$B95&amp;"#"&amp;O$6,INDIRECT("ИсходныеДанные!$J$2:$J$50000")),0)</f>
        <v>0</v>
      </c>
      <c r="P95" s="3">
        <f ca="1">IF($B95&lt;&gt;"",SUMIF(INDIRECT("ИсходныеДанные!$"&amp;$K$4&amp;"$2:$"&amp;$K$4&amp;"$50000"),$B95&amp;"#"&amp;P$6,INDIRECT("ИсходныеДанные!$J$2:$J$50000")),0)</f>
        <v>0</v>
      </c>
      <c r="Q95" s="3">
        <f ca="1">IF($B95&lt;&gt;"",SUMIF(INDIRECT("ИсходныеДанные!$"&amp;$K$4&amp;"$2:$"&amp;$K$4&amp;"$50000"),$B95&amp;"#"&amp;Q$6,INDIRECT("ИсходныеДанные!$J$2:$J$50000")),0)</f>
        <v>0</v>
      </c>
      <c r="R95" s="3">
        <f ca="1">IF($B95&lt;&gt;"",SUMIF(INDIRECT("ИсходныеДанные!$"&amp;$K$4&amp;"$2:$"&amp;$K$4&amp;"$50000"),$B95&amp;"#"&amp;R$6,INDIRECT("ИсходныеДанные!$J$2:$J$50000")),0)</f>
        <v>0</v>
      </c>
      <c r="S95" s="3">
        <f ca="1">IF($B95&lt;&gt;"",SUMIF(INDIRECT("ИсходныеДанные!$"&amp;$K$4&amp;"$2:$"&amp;$K$4&amp;"$50000"),$B95&amp;"#"&amp;S$6,INDIRECT("ИсходныеДанные!$J$2:$J$50000")),0)</f>
        <v>0</v>
      </c>
      <c r="T95" s="3">
        <f ca="1">IF($B95&lt;&gt;"",SUMIF(INDIRECT("ИсходныеДанные!$"&amp;$K$4&amp;"$2:$"&amp;$K$4&amp;"$50000"),$B95&amp;"#"&amp;T$6,INDIRECT("ИсходныеДанные!$J$2:$J$50000")),0)</f>
        <v>0</v>
      </c>
      <c r="U95" s="3">
        <f ca="1">IF($B95&lt;&gt;"",SUMIF(INDIRECT("ИсходныеДанные!$"&amp;$K$4&amp;"$2:$"&amp;$K$4&amp;"$50000"),$B95&amp;"#"&amp;U$6,INDIRECT("ИсходныеДанные!$J$2:$J$50000")),0)</f>
        <v>0</v>
      </c>
      <c r="V95" s="3">
        <f ca="1">IF($B95&lt;&gt;"",SUMIF(INDIRECT("ИсходныеДанные!$"&amp;$K$4&amp;"$2:$"&amp;$K$4&amp;"$50000"),$B95&amp;"#"&amp;V$6,INDIRECT("ИсходныеДанные!$J$2:$J$50000")),0)</f>
        <v>0</v>
      </c>
      <c r="W95" s="16" t="e">
        <f ca="1">SUM(K95:V95)/Пофамильно!$R$1</f>
        <v>#DIV/0!</v>
      </c>
    </row>
    <row r="96" spans="1:23" x14ac:dyDescent="0.25">
      <c r="A96" s="10" t="str">
        <f t="shared" ca="1" si="3"/>
        <v>delete</v>
      </c>
      <c r="B96" s="16" cm="1">
        <f t="array" aca="1" ref="B96" ca="1">INDIRECT("УникальныеСписки!D"&amp;ROW()-$L$4)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14"/>
      <c r="G96" s="81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84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84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84" t="str" cm="1">
        <f t="array" aca="1" ref="J96" ca="1">_xlfn.XLOOKUP($B96,INDIRECT(SUBSTITUTE("ИсходныеДанные!$где$2:$где$50000","где",$B$4)),INDIRECT(SUBSTITUTE("ИсходныеДанные!$что$2:$что$50000","что",J$4)),"",0,1)</f>
        <v/>
      </c>
      <c r="K96" s="3">
        <f ca="1">IF($B96&lt;&gt;"",SUMIF(INDIRECT("ИсходныеДанные!$"&amp;$K$4&amp;"$2:$"&amp;$K$4&amp;"$50000"),$B96&amp;"#"&amp;K$6,INDIRECT("ИсходныеДанные!$J$2:$J$50000")),0)</f>
        <v>0</v>
      </c>
      <c r="L96" s="3">
        <f ca="1">IF($B96&lt;&gt;"",SUMIF(INDIRECT("ИсходныеДанные!$"&amp;$K$4&amp;"$2:$"&amp;$K$4&amp;"$50000"),$B96&amp;"#"&amp;L$6,INDIRECT("ИсходныеДанные!$J$2:$J$50000")),0)</f>
        <v>0</v>
      </c>
      <c r="M96" s="3">
        <f ca="1">IF($B96&lt;&gt;"",SUMIF(INDIRECT("ИсходныеДанные!$"&amp;$K$4&amp;"$2:$"&amp;$K$4&amp;"$50000"),$B96&amp;"#"&amp;M$6,INDIRECT("ИсходныеДанные!$J$2:$J$50000")),0)</f>
        <v>0</v>
      </c>
      <c r="N96" s="3">
        <f ca="1">IF($B96&lt;&gt;"",SUMIF(INDIRECT("ИсходныеДанные!$"&amp;$K$4&amp;"$2:$"&amp;$K$4&amp;"$50000"),$B96&amp;"#"&amp;N$6,INDIRECT("ИсходныеДанные!$J$2:$J$50000")),0)</f>
        <v>0</v>
      </c>
      <c r="O96" s="3">
        <f ca="1">IF($B96&lt;&gt;"",SUMIF(INDIRECT("ИсходныеДанные!$"&amp;$K$4&amp;"$2:$"&amp;$K$4&amp;"$50000"),$B96&amp;"#"&amp;O$6,INDIRECT("ИсходныеДанные!$J$2:$J$50000")),0)</f>
        <v>0</v>
      </c>
      <c r="P96" s="3">
        <f ca="1">IF($B96&lt;&gt;"",SUMIF(INDIRECT("ИсходныеДанные!$"&amp;$K$4&amp;"$2:$"&amp;$K$4&amp;"$50000"),$B96&amp;"#"&amp;P$6,INDIRECT("ИсходныеДанные!$J$2:$J$50000")),0)</f>
        <v>0</v>
      </c>
      <c r="Q96" s="3">
        <f ca="1">IF($B96&lt;&gt;"",SUMIF(INDIRECT("ИсходныеДанные!$"&amp;$K$4&amp;"$2:$"&amp;$K$4&amp;"$50000"),$B96&amp;"#"&amp;Q$6,INDIRECT("ИсходныеДанные!$J$2:$J$50000")),0)</f>
        <v>0</v>
      </c>
      <c r="R96" s="3">
        <f ca="1">IF($B96&lt;&gt;"",SUMIF(INDIRECT("ИсходныеДанные!$"&amp;$K$4&amp;"$2:$"&amp;$K$4&amp;"$50000"),$B96&amp;"#"&amp;R$6,INDIRECT("ИсходныеДанные!$J$2:$J$50000")),0)</f>
        <v>0</v>
      </c>
      <c r="S96" s="3">
        <f ca="1">IF($B96&lt;&gt;"",SUMIF(INDIRECT("ИсходныеДанные!$"&amp;$K$4&amp;"$2:$"&amp;$K$4&amp;"$50000"),$B96&amp;"#"&amp;S$6,INDIRECT("ИсходныеДанные!$J$2:$J$50000")),0)</f>
        <v>0</v>
      </c>
      <c r="T96" s="3">
        <f ca="1">IF($B96&lt;&gt;"",SUMIF(INDIRECT("ИсходныеДанные!$"&amp;$K$4&amp;"$2:$"&amp;$K$4&amp;"$50000"),$B96&amp;"#"&amp;T$6,INDIRECT("ИсходныеДанные!$J$2:$J$50000")),0)</f>
        <v>0</v>
      </c>
      <c r="U96" s="3">
        <f ca="1">IF($B96&lt;&gt;"",SUMIF(INDIRECT("ИсходныеДанные!$"&amp;$K$4&amp;"$2:$"&amp;$K$4&amp;"$50000"),$B96&amp;"#"&amp;U$6,INDIRECT("ИсходныеДанные!$J$2:$J$50000")),0)</f>
        <v>0</v>
      </c>
      <c r="V96" s="3">
        <f ca="1">IF($B96&lt;&gt;"",SUMIF(INDIRECT("ИсходныеДанные!$"&amp;$K$4&amp;"$2:$"&amp;$K$4&amp;"$50000"),$B96&amp;"#"&amp;V$6,INDIRECT("ИсходныеДанные!$J$2:$J$50000")),0)</f>
        <v>0</v>
      </c>
      <c r="W96" s="16" t="e">
        <f ca="1">SUM(K96:V96)/Пофамильно!$R$1</f>
        <v>#DIV/0!</v>
      </c>
    </row>
    <row r="97" spans="1:23" x14ac:dyDescent="0.25">
      <c r="A97" s="10" t="str">
        <f t="shared" ca="1" si="3"/>
        <v>delete</v>
      </c>
      <c r="B97" s="16" cm="1">
        <f t="array" aca="1" ref="B97" ca="1">INDIRECT("УникальныеСписки!D"&amp;ROW()-$L$4)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14"/>
      <c r="G97" s="81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84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84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84" t="str" cm="1">
        <f t="array" aca="1" ref="J97" ca="1">_xlfn.XLOOKUP($B97,INDIRECT(SUBSTITUTE("ИсходныеДанные!$где$2:$где$50000","где",$B$4)),INDIRECT(SUBSTITUTE("ИсходныеДанные!$что$2:$что$50000","что",J$4)),"",0,1)</f>
        <v/>
      </c>
      <c r="K97" s="3">
        <f ca="1">IF($B97&lt;&gt;"",SUMIF(INDIRECT("ИсходныеДанные!$"&amp;$K$4&amp;"$2:$"&amp;$K$4&amp;"$50000"),$B97&amp;"#"&amp;K$6,INDIRECT("ИсходныеДанные!$J$2:$J$50000")),0)</f>
        <v>0</v>
      </c>
      <c r="L97" s="3">
        <f ca="1">IF($B97&lt;&gt;"",SUMIF(INDIRECT("ИсходныеДанные!$"&amp;$K$4&amp;"$2:$"&amp;$K$4&amp;"$50000"),$B97&amp;"#"&amp;L$6,INDIRECT("ИсходныеДанные!$J$2:$J$50000")),0)</f>
        <v>0</v>
      </c>
      <c r="M97" s="3">
        <f ca="1">IF($B97&lt;&gt;"",SUMIF(INDIRECT("ИсходныеДанные!$"&amp;$K$4&amp;"$2:$"&amp;$K$4&amp;"$50000"),$B97&amp;"#"&amp;M$6,INDIRECT("ИсходныеДанные!$J$2:$J$50000")),0)</f>
        <v>0</v>
      </c>
      <c r="N97" s="3">
        <f ca="1">IF($B97&lt;&gt;"",SUMIF(INDIRECT("ИсходныеДанные!$"&amp;$K$4&amp;"$2:$"&amp;$K$4&amp;"$50000"),$B97&amp;"#"&amp;N$6,INDIRECT("ИсходныеДанные!$J$2:$J$50000")),0)</f>
        <v>0</v>
      </c>
      <c r="O97" s="3">
        <f ca="1">IF($B97&lt;&gt;"",SUMIF(INDIRECT("ИсходныеДанные!$"&amp;$K$4&amp;"$2:$"&amp;$K$4&amp;"$50000"),$B97&amp;"#"&amp;O$6,INDIRECT("ИсходныеДанные!$J$2:$J$50000")),0)</f>
        <v>0</v>
      </c>
      <c r="P97" s="3">
        <f ca="1">IF($B97&lt;&gt;"",SUMIF(INDIRECT("ИсходныеДанные!$"&amp;$K$4&amp;"$2:$"&amp;$K$4&amp;"$50000"),$B97&amp;"#"&amp;P$6,INDIRECT("ИсходныеДанные!$J$2:$J$50000")),0)</f>
        <v>0</v>
      </c>
      <c r="Q97" s="3">
        <f ca="1">IF($B97&lt;&gt;"",SUMIF(INDIRECT("ИсходныеДанные!$"&amp;$K$4&amp;"$2:$"&amp;$K$4&amp;"$50000"),$B97&amp;"#"&amp;Q$6,INDIRECT("ИсходныеДанные!$J$2:$J$50000")),0)</f>
        <v>0</v>
      </c>
      <c r="R97" s="3">
        <f ca="1">IF($B97&lt;&gt;"",SUMIF(INDIRECT("ИсходныеДанные!$"&amp;$K$4&amp;"$2:$"&amp;$K$4&amp;"$50000"),$B97&amp;"#"&amp;R$6,INDIRECT("ИсходныеДанные!$J$2:$J$50000")),0)</f>
        <v>0</v>
      </c>
      <c r="S97" s="3">
        <f ca="1">IF($B97&lt;&gt;"",SUMIF(INDIRECT("ИсходныеДанные!$"&amp;$K$4&amp;"$2:$"&amp;$K$4&amp;"$50000"),$B97&amp;"#"&amp;S$6,INDIRECT("ИсходныеДанные!$J$2:$J$50000")),0)</f>
        <v>0</v>
      </c>
      <c r="T97" s="3">
        <f ca="1">IF($B97&lt;&gt;"",SUMIF(INDIRECT("ИсходныеДанные!$"&amp;$K$4&amp;"$2:$"&amp;$K$4&amp;"$50000"),$B97&amp;"#"&amp;T$6,INDIRECT("ИсходныеДанные!$J$2:$J$50000")),0)</f>
        <v>0</v>
      </c>
      <c r="U97" s="3">
        <f ca="1">IF($B97&lt;&gt;"",SUMIF(INDIRECT("ИсходныеДанные!$"&amp;$K$4&amp;"$2:$"&amp;$K$4&amp;"$50000"),$B97&amp;"#"&amp;U$6,INDIRECT("ИсходныеДанные!$J$2:$J$50000")),0)</f>
        <v>0</v>
      </c>
      <c r="V97" s="3">
        <f ca="1">IF($B97&lt;&gt;"",SUMIF(INDIRECT("ИсходныеДанные!$"&amp;$K$4&amp;"$2:$"&amp;$K$4&amp;"$50000"),$B97&amp;"#"&amp;V$6,INDIRECT("ИсходныеДанные!$J$2:$J$50000")),0)</f>
        <v>0</v>
      </c>
      <c r="W97" s="16" t="e">
        <f ca="1">SUM(K97:V97)/Пофамильно!$R$1</f>
        <v>#DIV/0!</v>
      </c>
    </row>
    <row r="98" spans="1:23" x14ac:dyDescent="0.25">
      <c r="A98" s="10" t="str">
        <f t="shared" ca="1" si="3"/>
        <v>delete</v>
      </c>
      <c r="B98" s="16" cm="1">
        <f t="array" aca="1" ref="B98" ca="1">INDIRECT("УникальныеСписки!D"&amp;ROW()-$L$4)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14"/>
      <c r="G98" s="81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84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84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84" t="str" cm="1">
        <f t="array" aca="1" ref="J98" ca="1">_xlfn.XLOOKUP($B98,INDIRECT(SUBSTITUTE("ИсходныеДанные!$где$2:$где$50000","где",$B$4)),INDIRECT(SUBSTITUTE("ИсходныеДанные!$что$2:$что$50000","что",J$4)),"",0,1)</f>
        <v/>
      </c>
      <c r="K98" s="3">
        <f ca="1">IF($B98&lt;&gt;"",SUMIF(INDIRECT("ИсходныеДанные!$"&amp;$K$4&amp;"$2:$"&amp;$K$4&amp;"$50000"),$B98&amp;"#"&amp;K$6,INDIRECT("ИсходныеДанные!$J$2:$J$50000")),0)</f>
        <v>0</v>
      </c>
      <c r="L98" s="3">
        <f ca="1">IF($B98&lt;&gt;"",SUMIF(INDIRECT("ИсходныеДанные!$"&amp;$K$4&amp;"$2:$"&amp;$K$4&amp;"$50000"),$B98&amp;"#"&amp;L$6,INDIRECT("ИсходныеДанные!$J$2:$J$50000")),0)</f>
        <v>0</v>
      </c>
      <c r="M98" s="3">
        <f ca="1">IF($B98&lt;&gt;"",SUMIF(INDIRECT("ИсходныеДанные!$"&amp;$K$4&amp;"$2:$"&amp;$K$4&amp;"$50000"),$B98&amp;"#"&amp;M$6,INDIRECT("ИсходныеДанные!$J$2:$J$50000")),0)</f>
        <v>0</v>
      </c>
      <c r="N98" s="3">
        <f ca="1">IF($B98&lt;&gt;"",SUMIF(INDIRECT("ИсходныеДанные!$"&amp;$K$4&amp;"$2:$"&amp;$K$4&amp;"$50000"),$B98&amp;"#"&amp;N$6,INDIRECT("ИсходныеДанные!$J$2:$J$50000")),0)</f>
        <v>0</v>
      </c>
      <c r="O98" s="3">
        <f ca="1">IF($B98&lt;&gt;"",SUMIF(INDIRECT("ИсходныеДанные!$"&amp;$K$4&amp;"$2:$"&amp;$K$4&amp;"$50000"),$B98&amp;"#"&amp;O$6,INDIRECT("ИсходныеДанные!$J$2:$J$50000")),0)</f>
        <v>0</v>
      </c>
      <c r="P98" s="3">
        <f ca="1">IF($B98&lt;&gt;"",SUMIF(INDIRECT("ИсходныеДанные!$"&amp;$K$4&amp;"$2:$"&amp;$K$4&amp;"$50000"),$B98&amp;"#"&amp;P$6,INDIRECT("ИсходныеДанные!$J$2:$J$50000")),0)</f>
        <v>0</v>
      </c>
      <c r="Q98" s="3">
        <f ca="1">IF($B98&lt;&gt;"",SUMIF(INDIRECT("ИсходныеДанные!$"&amp;$K$4&amp;"$2:$"&amp;$K$4&amp;"$50000"),$B98&amp;"#"&amp;Q$6,INDIRECT("ИсходныеДанные!$J$2:$J$50000")),0)</f>
        <v>0</v>
      </c>
      <c r="R98" s="3">
        <f ca="1">IF($B98&lt;&gt;"",SUMIF(INDIRECT("ИсходныеДанные!$"&amp;$K$4&amp;"$2:$"&amp;$K$4&amp;"$50000"),$B98&amp;"#"&amp;R$6,INDIRECT("ИсходныеДанные!$J$2:$J$50000")),0)</f>
        <v>0</v>
      </c>
      <c r="S98" s="3">
        <f ca="1">IF($B98&lt;&gt;"",SUMIF(INDIRECT("ИсходныеДанные!$"&amp;$K$4&amp;"$2:$"&amp;$K$4&amp;"$50000"),$B98&amp;"#"&amp;S$6,INDIRECT("ИсходныеДанные!$J$2:$J$50000")),0)</f>
        <v>0</v>
      </c>
      <c r="T98" s="3">
        <f ca="1">IF($B98&lt;&gt;"",SUMIF(INDIRECT("ИсходныеДанные!$"&amp;$K$4&amp;"$2:$"&amp;$K$4&amp;"$50000"),$B98&amp;"#"&amp;T$6,INDIRECT("ИсходныеДанные!$J$2:$J$50000")),0)</f>
        <v>0</v>
      </c>
      <c r="U98" s="3">
        <f ca="1">IF($B98&lt;&gt;"",SUMIF(INDIRECT("ИсходныеДанные!$"&amp;$K$4&amp;"$2:$"&amp;$K$4&amp;"$50000"),$B98&amp;"#"&amp;U$6,INDIRECT("ИсходныеДанные!$J$2:$J$50000")),0)</f>
        <v>0</v>
      </c>
      <c r="V98" s="3">
        <f ca="1">IF($B98&lt;&gt;"",SUMIF(INDIRECT("ИсходныеДанные!$"&amp;$K$4&amp;"$2:$"&amp;$K$4&amp;"$50000"),$B98&amp;"#"&amp;V$6,INDIRECT("ИсходныеДанные!$J$2:$J$50000")),0)</f>
        <v>0</v>
      </c>
      <c r="W98" s="16" t="e">
        <f ca="1">SUM(K98:V98)/Пофамильно!$R$1</f>
        <v>#DIV/0!</v>
      </c>
    </row>
    <row r="99" spans="1:23" x14ac:dyDescent="0.25">
      <c r="A99" s="10" t="str">
        <f t="shared" ca="1" si="3"/>
        <v>delete</v>
      </c>
      <c r="B99" s="16" cm="1">
        <f t="array" aca="1" ref="B99" ca="1">INDIRECT("УникальныеСписки!D"&amp;ROW()-$L$4)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14"/>
      <c r="G99" s="81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84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84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84" t="str" cm="1">
        <f t="array" aca="1" ref="J99" ca="1">_xlfn.XLOOKUP($B99,INDIRECT(SUBSTITUTE("ИсходныеДанные!$где$2:$где$50000","где",$B$4)),INDIRECT(SUBSTITUTE("ИсходныеДанные!$что$2:$что$50000","что",J$4)),"",0,1)</f>
        <v/>
      </c>
      <c r="K99" s="3">
        <f ca="1">IF($B99&lt;&gt;"",SUMIF(INDIRECT("ИсходныеДанные!$"&amp;$K$4&amp;"$2:$"&amp;$K$4&amp;"$50000"),$B99&amp;"#"&amp;K$6,INDIRECT("ИсходныеДанные!$J$2:$J$50000")),0)</f>
        <v>0</v>
      </c>
      <c r="L99" s="3">
        <f ca="1">IF($B99&lt;&gt;"",SUMIF(INDIRECT("ИсходныеДанные!$"&amp;$K$4&amp;"$2:$"&amp;$K$4&amp;"$50000"),$B99&amp;"#"&amp;L$6,INDIRECT("ИсходныеДанные!$J$2:$J$50000")),0)</f>
        <v>0</v>
      </c>
      <c r="M99" s="3">
        <f ca="1">IF($B99&lt;&gt;"",SUMIF(INDIRECT("ИсходныеДанные!$"&amp;$K$4&amp;"$2:$"&amp;$K$4&amp;"$50000"),$B99&amp;"#"&amp;M$6,INDIRECT("ИсходныеДанные!$J$2:$J$50000")),0)</f>
        <v>0</v>
      </c>
      <c r="N99" s="3">
        <f ca="1">IF($B99&lt;&gt;"",SUMIF(INDIRECT("ИсходныеДанные!$"&amp;$K$4&amp;"$2:$"&amp;$K$4&amp;"$50000"),$B99&amp;"#"&amp;N$6,INDIRECT("ИсходныеДанные!$J$2:$J$50000")),0)</f>
        <v>0</v>
      </c>
      <c r="O99" s="3">
        <f ca="1">IF($B99&lt;&gt;"",SUMIF(INDIRECT("ИсходныеДанные!$"&amp;$K$4&amp;"$2:$"&amp;$K$4&amp;"$50000"),$B99&amp;"#"&amp;O$6,INDIRECT("ИсходныеДанные!$J$2:$J$50000")),0)</f>
        <v>0</v>
      </c>
      <c r="P99" s="3">
        <f ca="1">IF($B99&lt;&gt;"",SUMIF(INDIRECT("ИсходныеДанные!$"&amp;$K$4&amp;"$2:$"&amp;$K$4&amp;"$50000"),$B99&amp;"#"&amp;P$6,INDIRECT("ИсходныеДанные!$J$2:$J$50000")),0)</f>
        <v>0</v>
      </c>
      <c r="Q99" s="3">
        <f ca="1">IF($B99&lt;&gt;"",SUMIF(INDIRECT("ИсходныеДанные!$"&amp;$K$4&amp;"$2:$"&amp;$K$4&amp;"$50000"),$B99&amp;"#"&amp;Q$6,INDIRECT("ИсходныеДанные!$J$2:$J$50000")),0)</f>
        <v>0</v>
      </c>
      <c r="R99" s="3">
        <f ca="1">IF($B99&lt;&gt;"",SUMIF(INDIRECT("ИсходныеДанные!$"&amp;$K$4&amp;"$2:$"&amp;$K$4&amp;"$50000"),$B99&amp;"#"&amp;R$6,INDIRECT("ИсходныеДанные!$J$2:$J$50000")),0)</f>
        <v>0</v>
      </c>
      <c r="S99" s="3">
        <f ca="1">IF($B99&lt;&gt;"",SUMIF(INDIRECT("ИсходныеДанные!$"&amp;$K$4&amp;"$2:$"&amp;$K$4&amp;"$50000"),$B99&amp;"#"&amp;S$6,INDIRECT("ИсходныеДанные!$J$2:$J$50000")),0)</f>
        <v>0</v>
      </c>
      <c r="T99" s="3">
        <f ca="1">IF($B99&lt;&gt;"",SUMIF(INDIRECT("ИсходныеДанные!$"&amp;$K$4&amp;"$2:$"&amp;$K$4&amp;"$50000"),$B99&amp;"#"&amp;T$6,INDIRECT("ИсходныеДанные!$J$2:$J$50000")),0)</f>
        <v>0</v>
      </c>
      <c r="U99" s="3">
        <f ca="1">IF($B99&lt;&gt;"",SUMIF(INDIRECT("ИсходныеДанные!$"&amp;$K$4&amp;"$2:$"&amp;$K$4&amp;"$50000"),$B99&amp;"#"&amp;U$6,INDIRECT("ИсходныеДанные!$J$2:$J$50000")),0)</f>
        <v>0</v>
      </c>
      <c r="V99" s="3">
        <f ca="1">IF($B99&lt;&gt;"",SUMIF(INDIRECT("ИсходныеДанные!$"&amp;$K$4&amp;"$2:$"&amp;$K$4&amp;"$50000"),$B99&amp;"#"&amp;V$6,INDIRECT("ИсходныеДанные!$J$2:$J$50000")),0)</f>
        <v>0</v>
      </c>
      <c r="W99" s="16" t="e">
        <f ca="1">SUM(K99:V99)/Пофамильно!$R$1</f>
        <v>#DIV/0!</v>
      </c>
    </row>
    <row r="100" spans="1:23" x14ac:dyDescent="0.25">
      <c r="A100" s="10" t="str">
        <f t="shared" ca="1" si="3"/>
        <v>delete</v>
      </c>
      <c r="B100" s="16" cm="1">
        <f t="array" aca="1" ref="B100" ca="1">INDIRECT("УникальныеСписки!D"&amp;ROW()-$L$4)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14"/>
      <c r="G100" s="81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84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84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84" t="str" cm="1">
        <f t="array" aca="1" ref="J100" ca="1">_xlfn.XLOOKUP($B100,INDIRECT(SUBSTITUTE("ИсходныеДанные!$где$2:$где$50000","где",$B$4)),INDIRECT(SUBSTITUTE("ИсходныеДанные!$что$2:$что$50000","что",J$4)),"",0,1)</f>
        <v/>
      </c>
      <c r="K100" s="3">
        <f ca="1">IF($B100&lt;&gt;"",SUMIF(INDIRECT("ИсходныеДанные!$"&amp;$K$4&amp;"$2:$"&amp;$K$4&amp;"$50000"),$B100&amp;"#"&amp;K$6,INDIRECT("ИсходныеДанные!$J$2:$J$50000")),0)</f>
        <v>0</v>
      </c>
      <c r="L100" s="3">
        <f ca="1">IF($B100&lt;&gt;"",SUMIF(INDIRECT("ИсходныеДанные!$"&amp;$K$4&amp;"$2:$"&amp;$K$4&amp;"$50000"),$B100&amp;"#"&amp;L$6,INDIRECT("ИсходныеДанные!$J$2:$J$50000")),0)</f>
        <v>0</v>
      </c>
      <c r="M100" s="3">
        <f ca="1">IF($B100&lt;&gt;"",SUMIF(INDIRECT("ИсходныеДанные!$"&amp;$K$4&amp;"$2:$"&amp;$K$4&amp;"$50000"),$B100&amp;"#"&amp;M$6,INDIRECT("ИсходныеДанные!$J$2:$J$50000")),0)</f>
        <v>0</v>
      </c>
      <c r="N100" s="3">
        <f ca="1">IF($B100&lt;&gt;"",SUMIF(INDIRECT("ИсходныеДанные!$"&amp;$K$4&amp;"$2:$"&amp;$K$4&amp;"$50000"),$B100&amp;"#"&amp;N$6,INDIRECT("ИсходныеДанные!$J$2:$J$50000")),0)</f>
        <v>0</v>
      </c>
      <c r="O100" s="3">
        <f ca="1">IF($B100&lt;&gt;"",SUMIF(INDIRECT("ИсходныеДанные!$"&amp;$K$4&amp;"$2:$"&amp;$K$4&amp;"$50000"),$B100&amp;"#"&amp;O$6,INDIRECT("ИсходныеДанные!$J$2:$J$50000")),0)</f>
        <v>0</v>
      </c>
      <c r="P100" s="3">
        <f ca="1">IF($B100&lt;&gt;"",SUMIF(INDIRECT("ИсходныеДанные!$"&amp;$K$4&amp;"$2:$"&amp;$K$4&amp;"$50000"),$B100&amp;"#"&amp;P$6,INDIRECT("ИсходныеДанные!$J$2:$J$50000")),0)</f>
        <v>0</v>
      </c>
      <c r="Q100" s="3">
        <f ca="1">IF($B100&lt;&gt;"",SUMIF(INDIRECT("ИсходныеДанные!$"&amp;$K$4&amp;"$2:$"&amp;$K$4&amp;"$50000"),$B100&amp;"#"&amp;Q$6,INDIRECT("ИсходныеДанные!$J$2:$J$50000")),0)</f>
        <v>0</v>
      </c>
      <c r="R100" s="3">
        <f ca="1">IF($B100&lt;&gt;"",SUMIF(INDIRECT("ИсходныеДанные!$"&amp;$K$4&amp;"$2:$"&amp;$K$4&amp;"$50000"),$B100&amp;"#"&amp;R$6,INDIRECT("ИсходныеДанные!$J$2:$J$50000")),0)</f>
        <v>0</v>
      </c>
      <c r="S100" s="3">
        <f ca="1">IF($B100&lt;&gt;"",SUMIF(INDIRECT("ИсходныеДанные!$"&amp;$K$4&amp;"$2:$"&amp;$K$4&amp;"$50000"),$B100&amp;"#"&amp;S$6,INDIRECT("ИсходныеДанные!$J$2:$J$50000")),0)</f>
        <v>0</v>
      </c>
      <c r="T100" s="3">
        <f ca="1">IF($B100&lt;&gt;"",SUMIF(INDIRECT("ИсходныеДанные!$"&amp;$K$4&amp;"$2:$"&amp;$K$4&amp;"$50000"),$B100&amp;"#"&amp;T$6,INDIRECT("ИсходныеДанные!$J$2:$J$50000")),0)</f>
        <v>0</v>
      </c>
      <c r="U100" s="3">
        <f ca="1">IF($B100&lt;&gt;"",SUMIF(INDIRECT("ИсходныеДанные!$"&amp;$K$4&amp;"$2:$"&amp;$K$4&amp;"$50000"),$B100&amp;"#"&amp;U$6,INDIRECT("ИсходныеДанные!$J$2:$J$50000")),0)</f>
        <v>0</v>
      </c>
      <c r="V100" s="3">
        <f ca="1">IF($B100&lt;&gt;"",SUMIF(INDIRECT("ИсходныеДанные!$"&amp;$K$4&amp;"$2:$"&amp;$K$4&amp;"$50000"),$B100&amp;"#"&amp;V$6,INDIRECT("ИсходныеДанные!$J$2:$J$50000")),0)</f>
        <v>0</v>
      </c>
      <c r="W100" s="16" t="e">
        <f ca="1">SUM(K100:V100)/Пофамильно!$R$1</f>
        <v>#DIV/0!</v>
      </c>
    </row>
    <row r="101" spans="1:23" x14ac:dyDescent="0.25">
      <c r="A101" s="10" t="str">
        <f t="shared" ca="1" si="3"/>
        <v>delete</v>
      </c>
      <c r="B101" s="16" cm="1">
        <f t="array" aca="1" ref="B101" ca="1">INDIRECT("УникальныеСписки!D"&amp;ROW()-$L$4)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14"/>
      <c r="G101" s="81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84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84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84" t="str" cm="1">
        <f t="array" aca="1" ref="J101" ca="1">_xlfn.XLOOKUP($B101,INDIRECT(SUBSTITUTE("ИсходныеДанные!$где$2:$где$50000","где",$B$4)),INDIRECT(SUBSTITUTE("ИсходныеДанные!$что$2:$что$50000","что",J$4)),"",0,1)</f>
        <v/>
      </c>
      <c r="K101" s="3">
        <f ca="1">IF($B101&lt;&gt;"",SUMIF(INDIRECT("ИсходныеДанные!$"&amp;$K$4&amp;"$2:$"&amp;$K$4&amp;"$50000"),$B101&amp;"#"&amp;K$6,INDIRECT("ИсходныеДанные!$J$2:$J$50000")),0)</f>
        <v>0</v>
      </c>
      <c r="L101" s="3">
        <f ca="1">IF($B101&lt;&gt;"",SUMIF(INDIRECT("ИсходныеДанные!$"&amp;$K$4&amp;"$2:$"&amp;$K$4&amp;"$50000"),$B101&amp;"#"&amp;L$6,INDIRECT("ИсходныеДанные!$J$2:$J$50000")),0)</f>
        <v>0</v>
      </c>
      <c r="M101" s="3">
        <f ca="1">IF($B101&lt;&gt;"",SUMIF(INDIRECT("ИсходныеДанные!$"&amp;$K$4&amp;"$2:$"&amp;$K$4&amp;"$50000"),$B101&amp;"#"&amp;M$6,INDIRECT("ИсходныеДанные!$J$2:$J$50000")),0)</f>
        <v>0</v>
      </c>
      <c r="N101" s="3">
        <f ca="1">IF($B101&lt;&gt;"",SUMIF(INDIRECT("ИсходныеДанные!$"&amp;$K$4&amp;"$2:$"&amp;$K$4&amp;"$50000"),$B101&amp;"#"&amp;N$6,INDIRECT("ИсходныеДанные!$J$2:$J$50000")),0)</f>
        <v>0</v>
      </c>
      <c r="O101" s="3">
        <f ca="1">IF($B101&lt;&gt;"",SUMIF(INDIRECT("ИсходныеДанные!$"&amp;$K$4&amp;"$2:$"&amp;$K$4&amp;"$50000"),$B101&amp;"#"&amp;O$6,INDIRECT("ИсходныеДанные!$J$2:$J$50000")),0)</f>
        <v>0</v>
      </c>
      <c r="P101" s="3">
        <f ca="1">IF($B101&lt;&gt;"",SUMIF(INDIRECT("ИсходныеДанные!$"&amp;$K$4&amp;"$2:$"&amp;$K$4&amp;"$50000"),$B101&amp;"#"&amp;P$6,INDIRECT("ИсходныеДанные!$J$2:$J$50000")),0)</f>
        <v>0</v>
      </c>
      <c r="Q101" s="3">
        <f ca="1">IF($B101&lt;&gt;"",SUMIF(INDIRECT("ИсходныеДанные!$"&amp;$K$4&amp;"$2:$"&amp;$K$4&amp;"$50000"),$B101&amp;"#"&amp;Q$6,INDIRECT("ИсходныеДанные!$J$2:$J$50000")),0)</f>
        <v>0</v>
      </c>
      <c r="R101" s="3">
        <f ca="1">IF($B101&lt;&gt;"",SUMIF(INDIRECT("ИсходныеДанные!$"&amp;$K$4&amp;"$2:$"&amp;$K$4&amp;"$50000"),$B101&amp;"#"&amp;R$6,INDIRECT("ИсходныеДанные!$J$2:$J$50000")),0)</f>
        <v>0</v>
      </c>
      <c r="S101" s="3">
        <f ca="1">IF($B101&lt;&gt;"",SUMIF(INDIRECT("ИсходныеДанные!$"&amp;$K$4&amp;"$2:$"&amp;$K$4&amp;"$50000"),$B101&amp;"#"&amp;S$6,INDIRECT("ИсходныеДанные!$J$2:$J$50000")),0)</f>
        <v>0</v>
      </c>
      <c r="T101" s="3">
        <f ca="1">IF($B101&lt;&gt;"",SUMIF(INDIRECT("ИсходныеДанные!$"&amp;$K$4&amp;"$2:$"&amp;$K$4&amp;"$50000"),$B101&amp;"#"&amp;T$6,INDIRECT("ИсходныеДанные!$J$2:$J$50000")),0)</f>
        <v>0</v>
      </c>
      <c r="U101" s="3">
        <f ca="1">IF($B101&lt;&gt;"",SUMIF(INDIRECT("ИсходныеДанные!$"&amp;$K$4&amp;"$2:$"&amp;$K$4&amp;"$50000"),$B101&amp;"#"&amp;U$6,INDIRECT("ИсходныеДанные!$J$2:$J$50000")),0)</f>
        <v>0</v>
      </c>
      <c r="V101" s="3">
        <f ca="1">IF($B101&lt;&gt;"",SUMIF(INDIRECT("ИсходныеДанные!$"&amp;$K$4&amp;"$2:$"&amp;$K$4&amp;"$50000"),$B101&amp;"#"&amp;V$6,INDIRECT("ИсходныеДанные!$J$2:$J$50000")),0)</f>
        <v>0</v>
      </c>
      <c r="W101" s="16" t="e">
        <f ca="1">SUM(K101:V101)/Пофамильно!$R$1</f>
        <v>#DIV/0!</v>
      </c>
    </row>
    <row r="102" spans="1:23" x14ac:dyDescent="0.25">
      <c r="A102" s="10" t="str">
        <f t="shared" ca="1" si="3"/>
        <v>delete</v>
      </c>
      <c r="B102" s="16" cm="1">
        <f t="array" aca="1" ref="B102" ca="1">INDIRECT("УникальныеСписки!D"&amp;ROW()-$L$4)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14"/>
      <c r="G102" s="81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84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84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84" t="str" cm="1">
        <f t="array" aca="1" ref="J102" ca="1">_xlfn.XLOOKUP($B102,INDIRECT(SUBSTITUTE("ИсходныеДанные!$где$2:$где$50000","где",$B$4)),INDIRECT(SUBSTITUTE("ИсходныеДанные!$что$2:$что$50000","что",J$4)),"",0,1)</f>
        <v/>
      </c>
      <c r="K102" s="3">
        <f ca="1">IF($B102&lt;&gt;"",SUMIF(INDIRECT("ИсходныеДанные!$"&amp;$K$4&amp;"$2:$"&amp;$K$4&amp;"$50000"),$B102&amp;"#"&amp;K$6,INDIRECT("ИсходныеДанные!$J$2:$J$50000")),0)</f>
        <v>0</v>
      </c>
      <c r="L102" s="3">
        <f ca="1">IF($B102&lt;&gt;"",SUMIF(INDIRECT("ИсходныеДанные!$"&amp;$K$4&amp;"$2:$"&amp;$K$4&amp;"$50000"),$B102&amp;"#"&amp;L$6,INDIRECT("ИсходныеДанные!$J$2:$J$50000")),0)</f>
        <v>0</v>
      </c>
      <c r="M102" s="3">
        <f ca="1">IF($B102&lt;&gt;"",SUMIF(INDIRECT("ИсходныеДанные!$"&amp;$K$4&amp;"$2:$"&amp;$K$4&amp;"$50000"),$B102&amp;"#"&amp;M$6,INDIRECT("ИсходныеДанные!$J$2:$J$50000")),0)</f>
        <v>0</v>
      </c>
      <c r="N102" s="3">
        <f ca="1">IF($B102&lt;&gt;"",SUMIF(INDIRECT("ИсходныеДанные!$"&amp;$K$4&amp;"$2:$"&amp;$K$4&amp;"$50000"),$B102&amp;"#"&amp;N$6,INDIRECT("ИсходныеДанные!$J$2:$J$50000")),0)</f>
        <v>0</v>
      </c>
      <c r="O102" s="3">
        <f ca="1">IF($B102&lt;&gt;"",SUMIF(INDIRECT("ИсходныеДанные!$"&amp;$K$4&amp;"$2:$"&amp;$K$4&amp;"$50000"),$B102&amp;"#"&amp;O$6,INDIRECT("ИсходныеДанные!$J$2:$J$50000")),0)</f>
        <v>0</v>
      </c>
      <c r="P102" s="3">
        <f ca="1">IF($B102&lt;&gt;"",SUMIF(INDIRECT("ИсходныеДанные!$"&amp;$K$4&amp;"$2:$"&amp;$K$4&amp;"$50000"),$B102&amp;"#"&amp;P$6,INDIRECT("ИсходныеДанные!$J$2:$J$50000")),0)</f>
        <v>0</v>
      </c>
      <c r="Q102" s="3">
        <f ca="1">IF($B102&lt;&gt;"",SUMIF(INDIRECT("ИсходныеДанные!$"&amp;$K$4&amp;"$2:$"&amp;$K$4&amp;"$50000"),$B102&amp;"#"&amp;Q$6,INDIRECT("ИсходныеДанные!$J$2:$J$50000")),0)</f>
        <v>0</v>
      </c>
      <c r="R102" s="3">
        <f ca="1">IF($B102&lt;&gt;"",SUMIF(INDIRECT("ИсходныеДанные!$"&amp;$K$4&amp;"$2:$"&amp;$K$4&amp;"$50000"),$B102&amp;"#"&amp;R$6,INDIRECT("ИсходныеДанные!$J$2:$J$50000")),0)</f>
        <v>0</v>
      </c>
      <c r="S102" s="3">
        <f ca="1">IF($B102&lt;&gt;"",SUMIF(INDIRECT("ИсходныеДанные!$"&amp;$K$4&amp;"$2:$"&amp;$K$4&amp;"$50000"),$B102&amp;"#"&amp;S$6,INDIRECT("ИсходныеДанные!$J$2:$J$50000")),0)</f>
        <v>0</v>
      </c>
      <c r="T102" s="3">
        <f ca="1">IF($B102&lt;&gt;"",SUMIF(INDIRECT("ИсходныеДанные!$"&amp;$K$4&amp;"$2:$"&amp;$K$4&amp;"$50000"),$B102&amp;"#"&amp;T$6,INDIRECT("ИсходныеДанные!$J$2:$J$50000")),0)</f>
        <v>0</v>
      </c>
      <c r="U102" s="3">
        <f ca="1">IF($B102&lt;&gt;"",SUMIF(INDIRECT("ИсходныеДанные!$"&amp;$K$4&amp;"$2:$"&amp;$K$4&amp;"$50000"),$B102&amp;"#"&amp;U$6,INDIRECT("ИсходныеДанные!$J$2:$J$50000")),0)</f>
        <v>0</v>
      </c>
      <c r="V102" s="3">
        <f ca="1">IF($B102&lt;&gt;"",SUMIF(INDIRECT("ИсходныеДанные!$"&amp;$K$4&amp;"$2:$"&amp;$K$4&amp;"$50000"),$B102&amp;"#"&amp;V$6,INDIRECT("ИсходныеДанные!$J$2:$J$50000")),0)</f>
        <v>0</v>
      </c>
      <c r="W102" s="16" t="e">
        <f ca="1">SUM(K102:V102)/Пофамильно!$R$1</f>
        <v>#DIV/0!</v>
      </c>
    </row>
    <row r="103" spans="1:23" x14ac:dyDescent="0.25">
      <c r="A103" s="10" t="str">
        <f t="shared" ca="1" si="3"/>
        <v>delete</v>
      </c>
      <c r="B103" s="16" cm="1">
        <f t="array" aca="1" ref="B103" ca="1">INDIRECT("УникальныеСписки!D"&amp;ROW()-$L$4)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14"/>
      <c r="G103" s="81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84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84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84" t="str" cm="1">
        <f t="array" aca="1" ref="J103" ca="1">_xlfn.XLOOKUP($B103,INDIRECT(SUBSTITUTE("ИсходныеДанные!$где$2:$где$50000","где",$B$4)),INDIRECT(SUBSTITUTE("ИсходныеДанные!$что$2:$что$50000","что",J$4)),"",0,1)</f>
        <v/>
      </c>
      <c r="K103" s="3">
        <f ca="1">IF($B103&lt;&gt;"",SUMIF(INDIRECT("ИсходныеДанные!$"&amp;$K$4&amp;"$2:$"&amp;$K$4&amp;"$50000"),$B103&amp;"#"&amp;K$6,INDIRECT("ИсходныеДанные!$J$2:$J$50000")),0)</f>
        <v>0</v>
      </c>
      <c r="L103" s="3">
        <f ca="1">IF($B103&lt;&gt;"",SUMIF(INDIRECT("ИсходныеДанные!$"&amp;$K$4&amp;"$2:$"&amp;$K$4&amp;"$50000"),$B103&amp;"#"&amp;L$6,INDIRECT("ИсходныеДанные!$J$2:$J$50000")),0)</f>
        <v>0</v>
      </c>
      <c r="M103" s="3">
        <f ca="1">IF($B103&lt;&gt;"",SUMIF(INDIRECT("ИсходныеДанные!$"&amp;$K$4&amp;"$2:$"&amp;$K$4&amp;"$50000"),$B103&amp;"#"&amp;M$6,INDIRECT("ИсходныеДанные!$J$2:$J$50000")),0)</f>
        <v>0</v>
      </c>
      <c r="N103" s="3">
        <f ca="1">IF($B103&lt;&gt;"",SUMIF(INDIRECT("ИсходныеДанные!$"&amp;$K$4&amp;"$2:$"&amp;$K$4&amp;"$50000"),$B103&amp;"#"&amp;N$6,INDIRECT("ИсходныеДанные!$J$2:$J$50000")),0)</f>
        <v>0</v>
      </c>
      <c r="O103" s="3">
        <f ca="1">IF($B103&lt;&gt;"",SUMIF(INDIRECT("ИсходныеДанные!$"&amp;$K$4&amp;"$2:$"&amp;$K$4&amp;"$50000"),$B103&amp;"#"&amp;O$6,INDIRECT("ИсходныеДанные!$J$2:$J$50000")),0)</f>
        <v>0</v>
      </c>
      <c r="P103" s="3">
        <f ca="1">IF($B103&lt;&gt;"",SUMIF(INDIRECT("ИсходныеДанные!$"&amp;$K$4&amp;"$2:$"&amp;$K$4&amp;"$50000"),$B103&amp;"#"&amp;P$6,INDIRECT("ИсходныеДанные!$J$2:$J$50000")),0)</f>
        <v>0</v>
      </c>
      <c r="Q103" s="3">
        <f ca="1">IF($B103&lt;&gt;"",SUMIF(INDIRECT("ИсходныеДанные!$"&amp;$K$4&amp;"$2:$"&amp;$K$4&amp;"$50000"),$B103&amp;"#"&amp;Q$6,INDIRECT("ИсходныеДанные!$J$2:$J$50000")),0)</f>
        <v>0</v>
      </c>
      <c r="R103" s="3">
        <f ca="1">IF($B103&lt;&gt;"",SUMIF(INDIRECT("ИсходныеДанные!$"&amp;$K$4&amp;"$2:$"&amp;$K$4&amp;"$50000"),$B103&amp;"#"&amp;R$6,INDIRECT("ИсходныеДанные!$J$2:$J$50000")),0)</f>
        <v>0</v>
      </c>
      <c r="S103" s="3">
        <f ca="1">IF($B103&lt;&gt;"",SUMIF(INDIRECT("ИсходныеДанные!$"&amp;$K$4&amp;"$2:$"&amp;$K$4&amp;"$50000"),$B103&amp;"#"&amp;S$6,INDIRECT("ИсходныеДанные!$J$2:$J$50000")),0)</f>
        <v>0</v>
      </c>
      <c r="T103" s="3">
        <f ca="1">IF($B103&lt;&gt;"",SUMIF(INDIRECT("ИсходныеДанные!$"&amp;$K$4&amp;"$2:$"&amp;$K$4&amp;"$50000"),$B103&amp;"#"&amp;T$6,INDIRECT("ИсходныеДанные!$J$2:$J$50000")),0)</f>
        <v>0</v>
      </c>
      <c r="U103" s="3">
        <f ca="1">IF($B103&lt;&gt;"",SUMIF(INDIRECT("ИсходныеДанные!$"&amp;$K$4&amp;"$2:$"&amp;$K$4&amp;"$50000"),$B103&amp;"#"&amp;U$6,INDIRECT("ИсходныеДанные!$J$2:$J$50000")),0)</f>
        <v>0</v>
      </c>
      <c r="V103" s="3">
        <f ca="1">IF($B103&lt;&gt;"",SUMIF(INDIRECT("ИсходныеДанные!$"&amp;$K$4&amp;"$2:$"&amp;$K$4&amp;"$50000"),$B103&amp;"#"&amp;V$6,INDIRECT("ИсходныеДанные!$J$2:$J$50000")),0)</f>
        <v>0</v>
      </c>
      <c r="W103" s="16" t="e">
        <f ca="1">SUM(K103:V103)/Пофамильно!$R$1</f>
        <v>#DIV/0!</v>
      </c>
    </row>
    <row r="104" spans="1:23" x14ac:dyDescent="0.25">
      <c r="A104" s="10" t="str">
        <f t="shared" ca="1" si="3"/>
        <v>delete</v>
      </c>
      <c r="B104" s="16" cm="1">
        <f t="array" aca="1" ref="B104" ca="1">INDIRECT("УникальныеСписки!D"&amp;ROW()-$L$4)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14"/>
      <c r="G104" s="81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84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84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84" t="str" cm="1">
        <f t="array" aca="1" ref="J104" ca="1">_xlfn.XLOOKUP($B104,INDIRECT(SUBSTITUTE("ИсходныеДанные!$где$2:$где$50000","где",$B$4)),INDIRECT(SUBSTITUTE("ИсходныеДанные!$что$2:$что$50000","что",J$4)),"",0,1)</f>
        <v/>
      </c>
      <c r="K104" s="3">
        <f ca="1">IF($B104&lt;&gt;"",SUMIF(INDIRECT("ИсходныеДанные!$"&amp;$K$4&amp;"$2:$"&amp;$K$4&amp;"$50000"),$B104&amp;"#"&amp;K$6,INDIRECT("ИсходныеДанные!$J$2:$J$50000")),0)</f>
        <v>0</v>
      </c>
      <c r="L104" s="3">
        <f ca="1">IF($B104&lt;&gt;"",SUMIF(INDIRECT("ИсходныеДанные!$"&amp;$K$4&amp;"$2:$"&amp;$K$4&amp;"$50000"),$B104&amp;"#"&amp;L$6,INDIRECT("ИсходныеДанные!$J$2:$J$50000")),0)</f>
        <v>0</v>
      </c>
      <c r="M104" s="3">
        <f ca="1">IF($B104&lt;&gt;"",SUMIF(INDIRECT("ИсходныеДанные!$"&amp;$K$4&amp;"$2:$"&amp;$K$4&amp;"$50000"),$B104&amp;"#"&amp;M$6,INDIRECT("ИсходныеДанные!$J$2:$J$50000")),0)</f>
        <v>0</v>
      </c>
      <c r="N104" s="3">
        <f ca="1">IF($B104&lt;&gt;"",SUMIF(INDIRECT("ИсходныеДанные!$"&amp;$K$4&amp;"$2:$"&amp;$K$4&amp;"$50000"),$B104&amp;"#"&amp;N$6,INDIRECT("ИсходныеДанные!$J$2:$J$50000")),0)</f>
        <v>0</v>
      </c>
      <c r="O104" s="3">
        <f ca="1">IF($B104&lt;&gt;"",SUMIF(INDIRECT("ИсходныеДанные!$"&amp;$K$4&amp;"$2:$"&amp;$K$4&amp;"$50000"),$B104&amp;"#"&amp;O$6,INDIRECT("ИсходныеДанные!$J$2:$J$50000")),0)</f>
        <v>0</v>
      </c>
      <c r="P104" s="3">
        <f ca="1">IF($B104&lt;&gt;"",SUMIF(INDIRECT("ИсходныеДанные!$"&amp;$K$4&amp;"$2:$"&amp;$K$4&amp;"$50000"),$B104&amp;"#"&amp;P$6,INDIRECT("ИсходныеДанные!$J$2:$J$50000")),0)</f>
        <v>0</v>
      </c>
      <c r="Q104" s="3">
        <f ca="1">IF($B104&lt;&gt;"",SUMIF(INDIRECT("ИсходныеДанные!$"&amp;$K$4&amp;"$2:$"&amp;$K$4&amp;"$50000"),$B104&amp;"#"&amp;Q$6,INDIRECT("ИсходныеДанные!$J$2:$J$50000")),0)</f>
        <v>0</v>
      </c>
      <c r="R104" s="3">
        <f ca="1">IF($B104&lt;&gt;"",SUMIF(INDIRECT("ИсходныеДанные!$"&amp;$K$4&amp;"$2:$"&amp;$K$4&amp;"$50000"),$B104&amp;"#"&amp;R$6,INDIRECT("ИсходныеДанные!$J$2:$J$50000")),0)</f>
        <v>0</v>
      </c>
      <c r="S104" s="3">
        <f ca="1">IF($B104&lt;&gt;"",SUMIF(INDIRECT("ИсходныеДанные!$"&amp;$K$4&amp;"$2:$"&amp;$K$4&amp;"$50000"),$B104&amp;"#"&amp;S$6,INDIRECT("ИсходныеДанные!$J$2:$J$50000")),0)</f>
        <v>0</v>
      </c>
      <c r="T104" s="3">
        <f ca="1">IF($B104&lt;&gt;"",SUMIF(INDIRECT("ИсходныеДанные!$"&amp;$K$4&amp;"$2:$"&amp;$K$4&amp;"$50000"),$B104&amp;"#"&amp;T$6,INDIRECT("ИсходныеДанные!$J$2:$J$50000")),0)</f>
        <v>0</v>
      </c>
      <c r="U104" s="3">
        <f ca="1">IF($B104&lt;&gt;"",SUMIF(INDIRECT("ИсходныеДанные!$"&amp;$K$4&amp;"$2:$"&amp;$K$4&amp;"$50000"),$B104&amp;"#"&amp;U$6,INDIRECT("ИсходныеДанные!$J$2:$J$50000")),0)</f>
        <v>0</v>
      </c>
      <c r="V104" s="3">
        <f ca="1">IF($B104&lt;&gt;"",SUMIF(INDIRECT("ИсходныеДанные!$"&amp;$K$4&amp;"$2:$"&amp;$K$4&amp;"$50000"),$B104&amp;"#"&amp;V$6,INDIRECT("ИсходныеДанные!$J$2:$J$50000")),0)</f>
        <v>0</v>
      </c>
      <c r="W104" s="16" t="e">
        <f ca="1">SUM(K104:V104)/Пофамильно!$R$1</f>
        <v>#DIV/0!</v>
      </c>
    </row>
    <row r="105" spans="1:23" x14ac:dyDescent="0.25">
      <c r="A105" s="10" t="str">
        <f t="shared" ca="1" si="3"/>
        <v>delete</v>
      </c>
      <c r="B105" s="16" cm="1">
        <f t="array" aca="1" ref="B105" ca="1">INDIRECT("УникальныеСписки!D"&amp;ROW()-$L$4)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14"/>
      <c r="G105" s="81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84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84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84" t="str" cm="1">
        <f t="array" aca="1" ref="J105" ca="1">_xlfn.XLOOKUP($B105,INDIRECT(SUBSTITUTE("ИсходныеДанные!$где$2:$где$50000","где",$B$4)),INDIRECT(SUBSTITUTE("ИсходныеДанные!$что$2:$что$50000","что",J$4)),"",0,1)</f>
        <v/>
      </c>
      <c r="K105" s="3">
        <f ca="1">IF($B105&lt;&gt;"",SUMIF(INDIRECT("ИсходныеДанные!$"&amp;$K$4&amp;"$2:$"&amp;$K$4&amp;"$50000"),$B105&amp;"#"&amp;K$6,INDIRECT("ИсходныеДанные!$J$2:$J$50000")),0)</f>
        <v>0</v>
      </c>
      <c r="L105" s="3">
        <f ca="1">IF($B105&lt;&gt;"",SUMIF(INDIRECT("ИсходныеДанные!$"&amp;$K$4&amp;"$2:$"&amp;$K$4&amp;"$50000"),$B105&amp;"#"&amp;L$6,INDIRECT("ИсходныеДанные!$J$2:$J$50000")),0)</f>
        <v>0</v>
      </c>
      <c r="M105" s="3">
        <f ca="1">IF($B105&lt;&gt;"",SUMIF(INDIRECT("ИсходныеДанные!$"&amp;$K$4&amp;"$2:$"&amp;$K$4&amp;"$50000"),$B105&amp;"#"&amp;M$6,INDIRECT("ИсходныеДанные!$J$2:$J$50000")),0)</f>
        <v>0</v>
      </c>
      <c r="N105" s="3">
        <f ca="1">IF($B105&lt;&gt;"",SUMIF(INDIRECT("ИсходныеДанные!$"&amp;$K$4&amp;"$2:$"&amp;$K$4&amp;"$50000"),$B105&amp;"#"&amp;N$6,INDIRECT("ИсходныеДанные!$J$2:$J$50000")),0)</f>
        <v>0</v>
      </c>
      <c r="O105" s="3">
        <f ca="1">IF($B105&lt;&gt;"",SUMIF(INDIRECT("ИсходныеДанные!$"&amp;$K$4&amp;"$2:$"&amp;$K$4&amp;"$50000"),$B105&amp;"#"&amp;O$6,INDIRECT("ИсходныеДанные!$J$2:$J$50000")),0)</f>
        <v>0</v>
      </c>
      <c r="P105" s="3">
        <f ca="1">IF($B105&lt;&gt;"",SUMIF(INDIRECT("ИсходныеДанные!$"&amp;$K$4&amp;"$2:$"&amp;$K$4&amp;"$50000"),$B105&amp;"#"&amp;P$6,INDIRECT("ИсходныеДанные!$J$2:$J$50000")),0)</f>
        <v>0</v>
      </c>
      <c r="Q105" s="3">
        <f ca="1">IF($B105&lt;&gt;"",SUMIF(INDIRECT("ИсходныеДанные!$"&amp;$K$4&amp;"$2:$"&amp;$K$4&amp;"$50000"),$B105&amp;"#"&amp;Q$6,INDIRECT("ИсходныеДанные!$J$2:$J$50000")),0)</f>
        <v>0</v>
      </c>
      <c r="R105" s="3">
        <f ca="1">IF($B105&lt;&gt;"",SUMIF(INDIRECT("ИсходныеДанные!$"&amp;$K$4&amp;"$2:$"&amp;$K$4&amp;"$50000"),$B105&amp;"#"&amp;R$6,INDIRECT("ИсходныеДанные!$J$2:$J$50000")),0)</f>
        <v>0</v>
      </c>
      <c r="S105" s="3">
        <f ca="1">IF($B105&lt;&gt;"",SUMIF(INDIRECT("ИсходныеДанные!$"&amp;$K$4&amp;"$2:$"&amp;$K$4&amp;"$50000"),$B105&amp;"#"&amp;S$6,INDIRECT("ИсходныеДанные!$J$2:$J$50000")),0)</f>
        <v>0</v>
      </c>
      <c r="T105" s="3">
        <f ca="1">IF($B105&lt;&gt;"",SUMIF(INDIRECT("ИсходныеДанные!$"&amp;$K$4&amp;"$2:$"&amp;$K$4&amp;"$50000"),$B105&amp;"#"&amp;T$6,INDIRECT("ИсходныеДанные!$J$2:$J$50000")),0)</f>
        <v>0</v>
      </c>
      <c r="U105" s="3">
        <f ca="1">IF($B105&lt;&gt;"",SUMIF(INDIRECT("ИсходныеДанные!$"&amp;$K$4&amp;"$2:$"&amp;$K$4&amp;"$50000"),$B105&amp;"#"&amp;U$6,INDIRECT("ИсходныеДанные!$J$2:$J$50000")),0)</f>
        <v>0</v>
      </c>
      <c r="V105" s="3">
        <f ca="1">IF($B105&lt;&gt;"",SUMIF(INDIRECT("ИсходныеДанные!$"&amp;$K$4&amp;"$2:$"&amp;$K$4&amp;"$50000"),$B105&amp;"#"&amp;V$6,INDIRECT("ИсходныеДанные!$J$2:$J$50000")),0)</f>
        <v>0</v>
      </c>
      <c r="W105" s="16" t="e">
        <f ca="1">SUM(K105:V105)/Пофамильно!$R$1</f>
        <v>#DIV/0!</v>
      </c>
    </row>
    <row r="106" spans="1:23" x14ac:dyDescent="0.25">
      <c r="A106" s="10" t="str">
        <f t="shared" ca="1" si="3"/>
        <v>delete</v>
      </c>
      <c r="B106" s="16" cm="1">
        <f t="array" aca="1" ref="B106" ca="1">INDIRECT("УникальныеСписки!D"&amp;ROW()-$L$4)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14"/>
      <c r="G106" s="81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84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84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84" t="str" cm="1">
        <f t="array" aca="1" ref="J106" ca="1">_xlfn.XLOOKUP($B106,INDIRECT(SUBSTITUTE("ИсходныеДанные!$где$2:$где$50000","где",$B$4)),INDIRECT(SUBSTITUTE("ИсходныеДанные!$что$2:$что$50000","что",J$4)),"",0,1)</f>
        <v/>
      </c>
      <c r="K106" s="3">
        <f ca="1">IF($B106&lt;&gt;"",SUMIF(INDIRECT("ИсходныеДанные!$"&amp;$K$4&amp;"$2:$"&amp;$K$4&amp;"$50000"),$B106&amp;"#"&amp;K$6,INDIRECT("ИсходныеДанные!$J$2:$J$50000")),0)</f>
        <v>0</v>
      </c>
      <c r="L106" s="3">
        <f ca="1">IF($B106&lt;&gt;"",SUMIF(INDIRECT("ИсходныеДанные!$"&amp;$K$4&amp;"$2:$"&amp;$K$4&amp;"$50000"),$B106&amp;"#"&amp;L$6,INDIRECT("ИсходныеДанные!$J$2:$J$50000")),0)</f>
        <v>0</v>
      </c>
      <c r="M106" s="3">
        <f ca="1">IF($B106&lt;&gt;"",SUMIF(INDIRECT("ИсходныеДанные!$"&amp;$K$4&amp;"$2:$"&amp;$K$4&amp;"$50000"),$B106&amp;"#"&amp;M$6,INDIRECT("ИсходныеДанные!$J$2:$J$50000")),0)</f>
        <v>0</v>
      </c>
      <c r="N106" s="3">
        <f ca="1">IF($B106&lt;&gt;"",SUMIF(INDIRECT("ИсходныеДанные!$"&amp;$K$4&amp;"$2:$"&amp;$K$4&amp;"$50000"),$B106&amp;"#"&amp;N$6,INDIRECT("ИсходныеДанные!$J$2:$J$50000")),0)</f>
        <v>0</v>
      </c>
      <c r="O106" s="3">
        <f ca="1">IF($B106&lt;&gt;"",SUMIF(INDIRECT("ИсходныеДанные!$"&amp;$K$4&amp;"$2:$"&amp;$K$4&amp;"$50000"),$B106&amp;"#"&amp;O$6,INDIRECT("ИсходныеДанные!$J$2:$J$50000")),0)</f>
        <v>0</v>
      </c>
      <c r="P106" s="3">
        <f ca="1">IF($B106&lt;&gt;"",SUMIF(INDIRECT("ИсходныеДанные!$"&amp;$K$4&amp;"$2:$"&amp;$K$4&amp;"$50000"),$B106&amp;"#"&amp;P$6,INDIRECT("ИсходныеДанные!$J$2:$J$50000")),0)</f>
        <v>0</v>
      </c>
      <c r="Q106" s="3">
        <f ca="1">IF($B106&lt;&gt;"",SUMIF(INDIRECT("ИсходныеДанные!$"&amp;$K$4&amp;"$2:$"&amp;$K$4&amp;"$50000"),$B106&amp;"#"&amp;Q$6,INDIRECT("ИсходныеДанные!$J$2:$J$50000")),0)</f>
        <v>0</v>
      </c>
      <c r="R106" s="3">
        <f ca="1">IF($B106&lt;&gt;"",SUMIF(INDIRECT("ИсходныеДанные!$"&amp;$K$4&amp;"$2:$"&amp;$K$4&amp;"$50000"),$B106&amp;"#"&amp;R$6,INDIRECT("ИсходныеДанные!$J$2:$J$50000")),0)</f>
        <v>0</v>
      </c>
      <c r="S106" s="3">
        <f ca="1">IF($B106&lt;&gt;"",SUMIF(INDIRECT("ИсходныеДанные!$"&amp;$K$4&amp;"$2:$"&amp;$K$4&amp;"$50000"),$B106&amp;"#"&amp;S$6,INDIRECT("ИсходныеДанные!$J$2:$J$50000")),0)</f>
        <v>0</v>
      </c>
      <c r="T106" s="3">
        <f ca="1">IF($B106&lt;&gt;"",SUMIF(INDIRECT("ИсходныеДанные!$"&amp;$K$4&amp;"$2:$"&amp;$K$4&amp;"$50000"),$B106&amp;"#"&amp;T$6,INDIRECT("ИсходныеДанные!$J$2:$J$50000")),0)</f>
        <v>0</v>
      </c>
      <c r="U106" s="3">
        <f ca="1">IF($B106&lt;&gt;"",SUMIF(INDIRECT("ИсходныеДанные!$"&amp;$K$4&amp;"$2:$"&amp;$K$4&amp;"$50000"),$B106&amp;"#"&amp;U$6,INDIRECT("ИсходныеДанные!$J$2:$J$50000")),0)</f>
        <v>0</v>
      </c>
      <c r="V106" s="3">
        <f ca="1">IF($B106&lt;&gt;"",SUMIF(INDIRECT("ИсходныеДанные!$"&amp;$K$4&amp;"$2:$"&amp;$K$4&amp;"$50000"),$B106&amp;"#"&amp;V$6,INDIRECT("ИсходныеДанные!$J$2:$J$50000")),0)</f>
        <v>0</v>
      </c>
      <c r="W106" s="16" t="e">
        <f ca="1">SUM(K106:V106)/Пофамильно!$R$1</f>
        <v>#DIV/0!</v>
      </c>
    </row>
    <row r="107" spans="1:23" x14ac:dyDescent="0.25">
      <c r="A107" s="10" t="str">
        <f t="shared" ca="1" si="3"/>
        <v>delete</v>
      </c>
      <c r="B107" s="16" cm="1">
        <f t="array" aca="1" ref="B107" ca="1">INDIRECT("УникальныеСписки!D"&amp;ROW()-$L$4)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14"/>
      <c r="G107" s="81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84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84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84" t="str" cm="1">
        <f t="array" aca="1" ref="J107" ca="1">_xlfn.XLOOKUP($B107,INDIRECT(SUBSTITUTE("ИсходныеДанные!$где$2:$где$50000","где",$B$4)),INDIRECT(SUBSTITUTE("ИсходныеДанные!$что$2:$что$50000","что",J$4)),"",0,1)</f>
        <v/>
      </c>
      <c r="K107" s="3">
        <f ca="1">IF($B107&lt;&gt;"",SUMIF(INDIRECT("ИсходныеДанные!$"&amp;$K$4&amp;"$2:$"&amp;$K$4&amp;"$50000"),$B107&amp;"#"&amp;K$6,INDIRECT("ИсходныеДанные!$J$2:$J$50000")),0)</f>
        <v>0</v>
      </c>
      <c r="L107" s="3">
        <f ca="1">IF($B107&lt;&gt;"",SUMIF(INDIRECT("ИсходныеДанные!$"&amp;$K$4&amp;"$2:$"&amp;$K$4&amp;"$50000"),$B107&amp;"#"&amp;L$6,INDIRECT("ИсходныеДанные!$J$2:$J$50000")),0)</f>
        <v>0</v>
      </c>
      <c r="M107" s="3">
        <f ca="1">IF($B107&lt;&gt;"",SUMIF(INDIRECT("ИсходныеДанные!$"&amp;$K$4&amp;"$2:$"&amp;$K$4&amp;"$50000"),$B107&amp;"#"&amp;M$6,INDIRECT("ИсходныеДанные!$J$2:$J$50000")),0)</f>
        <v>0</v>
      </c>
      <c r="N107" s="3">
        <f ca="1">IF($B107&lt;&gt;"",SUMIF(INDIRECT("ИсходныеДанные!$"&amp;$K$4&amp;"$2:$"&amp;$K$4&amp;"$50000"),$B107&amp;"#"&amp;N$6,INDIRECT("ИсходныеДанные!$J$2:$J$50000")),0)</f>
        <v>0</v>
      </c>
      <c r="O107" s="3">
        <f ca="1">IF($B107&lt;&gt;"",SUMIF(INDIRECT("ИсходныеДанные!$"&amp;$K$4&amp;"$2:$"&amp;$K$4&amp;"$50000"),$B107&amp;"#"&amp;O$6,INDIRECT("ИсходныеДанные!$J$2:$J$50000")),0)</f>
        <v>0</v>
      </c>
      <c r="P107" s="3">
        <f ca="1">IF($B107&lt;&gt;"",SUMIF(INDIRECT("ИсходныеДанные!$"&amp;$K$4&amp;"$2:$"&amp;$K$4&amp;"$50000"),$B107&amp;"#"&amp;P$6,INDIRECT("ИсходныеДанные!$J$2:$J$50000")),0)</f>
        <v>0</v>
      </c>
      <c r="Q107" s="3">
        <f ca="1">IF($B107&lt;&gt;"",SUMIF(INDIRECT("ИсходныеДанные!$"&amp;$K$4&amp;"$2:$"&amp;$K$4&amp;"$50000"),$B107&amp;"#"&amp;Q$6,INDIRECT("ИсходныеДанные!$J$2:$J$50000")),0)</f>
        <v>0</v>
      </c>
      <c r="R107" s="3">
        <f ca="1">IF($B107&lt;&gt;"",SUMIF(INDIRECT("ИсходныеДанные!$"&amp;$K$4&amp;"$2:$"&amp;$K$4&amp;"$50000"),$B107&amp;"#"&amp;R$6,INDIRECT("ИсходныеДанные!$J$2:$J$50000")),0)</f>
        <v>0</v>
      </c>
      <c r="S107" s="3">
        <f ca="1">IF($B107&lt;&gt;"",SUMIF(INDIRECT("ИсходныеДанные!$"&amp;$K$4&amp;"$2:$"&amp;$K$4&amp;"$50000"),$B107&amp;"#"&amp;S$6,INDIRECT("ИсходныеДанные!$J$2:$J$50000")),0)</f>
        <v>0</v>
      </c>
      <c r="T107" s="3">
        <f ca="1">IF($B107&lt;&gt;"",SUMIF(INDIRECT("ИсходныеДанные!$"&amp;$K$4&amp;"$2:$"&amp;$K$4&amp;"$50000"),$B107&amp;"#"&amp;T$6,INDIRECT("ИсходныеДанные!$J$2:$J$50000")),0)</f>
        <v>0</v>
      </c>
      <c r="U107" s="3">
        <f ca="1">IF($B107&lt;&gt;"",SUMIF(INDIRECT("ИсходныеДанные!$"&amp;$K$4&amp;"$2:$"&amp;$K$4&amp;"$50000"),$B107&amp;"#"&amp;U$6,INDIRECT("ИсходныеДанные!$J$2:$J$50000")),0)</f>
        <v>0</v>
      </c>
      <c r="V107" s="3">
        <f ca="1">IF($B107&lt;&gt;"",SUMIF(INDIRECT("ИсходныеДанные!$"&amp;$K$4&amp;"$2:$"&amp;$K$4&amp;"$50000"),$B107&amp;"#"&amp;V$6,INDIRECT("ИсходныеДанные!$J$2:$J$50000")),0)</f>
        <v>0</v>
      </c>
      <c r="W107" s="16" t="e">
        <f ca="1">SUM(K107:V107)/Пофамильно!$R$1</f>
        <v>#DIV/0!</v>
      </c>
    </row>
    <row r="108" spans="1:23" x14ac:dyDescent="0.25">
      <c r="A108" s="10" t="str">
        <f t="shared" ca="1" si="3"/>
        <v>delete</v>
      </c>
      <c r="B108" s="16" cm="1">
        <f t="array" aca="1" ref="B108" ca="1">INDIRECT("УникальныеСписки!D"&amp;ROW()-$L$4)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14"/>
      <c r="G108" s="81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84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84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84" t="str" cm="1">
        <f t="array" aca="1" ref="J108" ca="1">_xlfn.XLOOKUP($B108,INDIRECT(SUBSTITUTE("ИсходныеДанные!$где$2:$где$50000","где",$B$4)),INDIRECT(SUBSTITUTE("ИсходныеДанные!$что$2:$что$50000","что",J$4)),"",0,1)</f>
        <v/>
      </c>
      <c r="K108" s="3">
        <f ca="1">IF($B108&lt;&gt;"",SUMIF(INDIRECT("ИсходныеДанные!$"&amp;$K$4&amp;"$2:$"&amp;$K$4&amp;"$50000"),$B108&amp;"#"&amp;K$6,INDIRECT("ИсходныеДанные!$J$2:$J$50000")),0)</f>
        <v>0</v>
      </c>
      <c r="L108" s="3">
        <f ca="1">IF($B108&lt;&gt;"",SUMIF(INDIRECT("ИсходныеДанные!$"&amp;$K$4&amp;"$2:$"&amp;$K$4&amp;"$50000"),$B108&amp;"#"&amp;L$6,INDIRECT("ИсходныеДанные!$J$2:$J$50000")),0)</f>
        <v>0</v>
      </c>
      <c r="M108" s="3">
        <f ca="1">IF($B108&lt;&gt;"",SUMIF(INDIRECT("ИсходныеДанные!$"&amp;$K$4&amp;"$2:$"&amp;$K$4&amp;"$50000"),$B108&amp;"#"&amp;M$6,INDIRECT("ИсходныеДанные!$J$2:$J$50000")),0)</f>
        <v>0</v>
      </c>
      <c r="N108" s="3">
        <f ca="1">IF($B108&lt;&gt;"",SUMIF(INDIRECT("ИсходныеДанные!$"&amp;$K$4&amp;"$2:$"&amp;$K$4&amp;"$50000"),$B108&amp;"#"&amp;N$6,INDIRECT("ИсходныеДанные!$J$2:$J$50000")),0)</f>
        <v>0</v>
      </c>
      <c r="O108" s="3">
        <f ca="1">IF($B108&lt;&gt;"",SUMIF(INDIRECT("ИсходныеДанные!$"&amp;$K$4&amp;"$2:$"&amp;$K$4&amp;"$50000"),$B108&amp;"#"&amp;O$6,INDIRECT("ИсходныеДанные!$J$2:$J$50000")),0)</f>
        <v>0</v>
      </c>
      <c r="P108" s="3">
        <f ca="1">IF($B108&lt;&gt;"",SUMIF(INDIRECT("ИсходныеДанные!$"&amp;$K$4&amp;"$2:$"&amp;$K$4&amp;"$50000"),$B108&amp;"#"&amp;P$6,INDIRECT("ИсходныеДанные!$J$2:$J$50000")),0)</f>
        <v>0</v>
      </c>
      <c r="Q108" s="3">
        <f ca="1">IF($B108&lt;&gt;"",SUMIF(INDIRECT("ИсходныеДанные!$"&amp;$K$4&amp;"$2:$"&amp;$K$4&amp;"$50000"),$B108&amp;"#"&amp;Q$6,INDIRECT("ИсходныеДанные!$J$2:$J$50000")),0)</f>
        <v>0</v>
      </c>
      <c r="R108" s="3">
        <f ca="1">IF($B108&lt;&gt;"",SUMIF(INDIRECT("ИсходныеДанные!$"&amp;$K$4&amp;"$2:$"&amp;$K$4&amp;"$50000"),$B108&amp;"#"&amp;R$6,INDIRECT("ИсходныеДанные!$J$2:$J$50000")),0)</f>
        <v>0</v>
      </c>
      <c r="S108" s="3">
        <f ca="1">IF($B108&lt;&gt;"",SUMIF(INDIRECT("ИсходныеДанные!$"&amp;$K$4&amp;"$2:$"&amp;$K$4&amp;"$50000"),$B108&amp;"#"&amp;S$6,INDIRECT("ИсходныеДанные!$J$2:$J$50000")),0)</f>
        <v>0</v>
      </c>
      <c r="T108" s="3">
        <f ca="1">IF($B108&lt;&gt;"",SUMIF(INDIRECT("ИсходныеДанные!$"&amp;$K$4&amp;"$2:$"&amp;$K$4&amp;"$50000"),$B108&amp;"#"&amp;T$6,INDIRECT("ИсходныеДанные!$J$2:$J$50000")),0)</f>
        <v>0</v>
      </c>
      <c r="U108" s="3">
        <f ca="1">IF($B108&lt;&gt;"",SUMIF(INDIRECT("ИсходныеДанные!$"&amp;$K$4&amp;"$2:$"&amp;$K$4&amp;"$50000"),$B108&amp;"#"&amp;U$6,INDIRECT("ИсходныеДанные!$J$2:$J$50000")),0)</f>
        <v>0</v>
      </c>
      <c r="V108" s="3">
        <f ca="1">IF($B108&lt;&gt;"",SUMIF(INDIRECT("ИсходныеДанные!$"&amp;$K$4&amp;"$2:$"&amp;$K$4&amp;"$50000"),$B108&amp;"#"&amp;V$6,INDIRECT("ИсходныеДанные!$J$2:$J$50000")),0)</f>
        <v>0</v>
      </c>
      <c r="W108" s="16" t="e">
        <f ca="1">SUM(K108:V108)/Пофамильно!$R$1</f>
        <v>#DIV/0!</v>
      </c>
    </row>
    <row r="109" spans="1:23" x14ac:dyDescent="0.25">
      <c r="A109" s="10" t="str">
        <f t="shared" ca="1" si="3"/>
        <v>delete</v>
      </c>
      <c r="B109" s="16" cm="1">
        <f t="array" aca="1" ref="B109" ca="1">INDIRECT("УникальныеСписки!D"&amp;ROW()-$L$4)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14"/>
      <c r="G109" s="81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84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84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84" t="str" cm="1">
        <f t="array" aca="1" ref="J109" ca="1">_xlfn.XLOOKUP($B109,INDIRECT(SUBSTITUTE("ИсходныеДанные!$где$2:$где$50000","где",$B$4)),INDIRECT(SUBSTITUTE("ИсходныеДанные!$что$2:$что$50000","что",J$4)),"",0,1)</f>
        <v/>
      </c>
      <c r="K109" s="3">
        <f ca="1">IF($B109&lt;&gt;"",SUMIF(INDIRECT("ИсходныеДанные!$"&amp;$K$4&amp;"$2:$"&amp;$K$4&amp;"$50000"),$B109&amp;"#"&amp;K$6,INDIRECT("ИсходныеДанные!$J$2:$J$50000")),0)</f>
        <v>0</v>
      </c>
      <c r="L109" s="3">
        <f ca="1">IF($B109&lt;&gt;"",SUMIF(INDIRECT("ИсходныеДанные!$"&amp;$K$4&amp;"$2:$"&amp;$K$4&amp;"$50000"),$B109&amp;"#"&amp;L$6,INDIRECT("ИсходныеДанные!$J$2:$J$50000")),0)</f>
        <v>0</v>
      </c>
      <c r="M109" s="3">
        <f ca="1">IF($B109&lt;&gt;"",SUMIF(INDIRECT("ИсходныеДанные!$"&amp;$K$4&amp;"$2:$"&amp;$K$4&amp;"$50000"),$B109&amp;"#"&amp;M$6,INDIRECT("ИсходныеДанные!$J$2:$J$50000")),0)</f>
        <v>0</v>
      </c>
      <c r="N109" s="3">
        <f ca="1">IF($B109&lt;&gt;"",SUMIF(INDIRECT("ИсходныеДанные!$"&amp;$K$4&amp;"$2:$"&amp;$K$4&amp;"$50000"),$B109&amp;"#"&amp;N$6,INDIRECT("ИсходныеДанные!$J$2:$J$50000")),0)</f>
        <v>0</v>
      </c>
      <c r="O109" s="3">
        <f ca="1">IF($B109&lt;&gt;"",SUMIF(INDIRECT("ИсходныеДанные!$"&amp;$K$4&amp;"$2:$"&amp;$K$4&amp;"$50000"),$B109&amp;"#"&amp;O$6,INDIRECT("ИсходныеДанные!$J$2:$J$50000")),0)</f>
        <v>0</v>
      </c>
      <c r="P109" s="3">
        <f ca="1">IF($B109&lt;&gt;"",SUMIF(INDIRECT("ИсходныеДанные!$"&amp;$K$4&amp;"$2:$"&amp;$K$4&amp;"$50000"),$B109&amp;"#"&amp;P$6,INDIRECT("ИсходныеДанные!$J$2:$J$50000")),0)</f>
        <v>0</v>
      </c>
      <c r="Q109" s="3">
        <f ca="1">IF($B109&lt;&gt;"",SUMIF(INDIRECT("ИсходныеДанные!$"&amp;$K$4&amp;"$2:$"&amp;$K$4&amp;"$50000"),$B109&amp;"#"&amp;Q$6,INDIRECT("ИсходныеДанные!$J$2:$J$50000")),0)</f>
        <v>0</v>
      </c>
      <c r="R109" s="3">
        <f ca="1">IF($B109&lt;&gt;"",SUMIF(INDIRECT("ИсходныеДанные!$"&amp;$K$4&amp;"$2:$"&amp;$K$4&amp;"$50000"),$B109&amp;"#"&amp;R$6,INDIRECT("ИсходныеДанные!$J$2:$J$50000")),0)</f>
        <v>0</v>
      </c>
      <c r="S109" s="3">
        <f ca="1">IF($B109&lt;&gt;"",SUMIF(INDIRECT("ИсходныеДанные!$"&amp;$K$4&amp;"$2:$"&amp;$K$4&amp;"$50000"),$B109&amp;"#"&amp;S$6,INDIRECT("ИсходныеДанные!$J$2:$J$50000")),0)</f>
        <v>0</v>
      </c>
      <c r="T109" s="3">
        <f ca="1">IF($B109&lt;&gt;"",SUMIF(INDIRECT("ИсходныеДанные!$"&amp;$K$4&amp;"$2:$"&amp;$K$4&amp;"$50000"),$B109&amp;"#"&amp;T$6,INDIRECT("ИсходныеДанные!$J$2:$J$50000")),0)</f>
        <v>0</v>
      </c>
      <c r="U109" s="3">
        <f ca="1">IF($B109&lt;&gt;"",SUMIF(INDIRECT("ИсходныеДанные!$"&amp;$K$4&amp;"$2:$"&amp;$K$4&amp;"$50000"),$B109&amp;"#"&amp;U$6,INDIRECT("ИсходныеДанные!$J$2:$J$50000")),0)</f>
        <v>0</v>
      </c>
      <c r="V109" s="3">
        <f ca="1">IF($B109&lt;&gt;"",SUMIF(INDIRECT("ИсходныеДанные!$"&amp;$K$4&amp;"$2:$"&amp;$K$4&amp;"$50000"),$B109&amp;"#"&amp;V$6,INDIRECT("ИсходныеДанные!$J$2:$J$50000")),0)</f>
        <v>0</v>
      </c>
      <c r="W109" s="16" t="e">
        <f ca="1">SUM(K109:V109)/Пофамильно!$R$1</f>
        <v>#DIV/0!</v>
      </c>
    </row>
    <row r="110" spans="1:23" x14ac:dyDescent="0.25">
      <c r="A110" s="10" t="str">
        <f t="shared" ca="1" si="3"/>
        <v>delete</v>
      </c>
      <c r="B110" s="16" cm="1">
        <f t="array" aca="1" ref="B110" ca="1">INDIRECT("УникальныеСписки!D"&amp;ROW()-$L$4)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14"/>
      <c r="G110" s="81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84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84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84" t="str" cm="1">
        <f t="array" aca="1" ref="J110" ca="1">_xlfn.XLOOKUP($B110,INDIRECT(SUBSTITUTE("ИсходныеДанные!$где$2:$где$50000","где",$B$4)),INDIRECT(SUBSTITUTE("ИсходныеДанные!$что$2:$что$50000","что",J$4)),"",0,1)</f>
        <v/>
      </c>
      <c r="K110" s="3">
        <f ca="1">IF($B110&lt;&gt;"",SUMIF(INDIRECT("ИсходныеДанные!$"&amp;$K$4&amp;"$2:$"&amp;$K$4&amp;"$50000"),$B110&amp;"#"&amp;K$6,INDIRECT("ИсходныеДанные!$J$2:$J$50000")),0)</f>
        <v>0</v>
      </c>
      <c r="L110" s="3">
        <f ca="1">IF($B110&lt;&gt;"",SUMIF(INDIRECT("ИсходныеДанные!$"&amp;$K$4&amp;"$2:$"&amp;$K$4&amp;"$50000"),$B110&amp;"#"&amp;L$6,INDIRECT("ИсходныеДанные!$J$2:$J$50000")),0)</f>
        <v>0</v>
      </c>
      <c r="M110" s="3">
        <f ca="1">IF($B110&lt;&gt;"",SUMIF(INDIRECT("ИсходныеДанные!$"&amp;$K$4&amp;"$2:$"&amp;$K$4&amp;"$50000"),$B110&amp;"#"&amp;M$6,INDIRECT("ИсходныеДанные!$J$2:$J$50000")),0)</f>
        <v>0</v>
      </c>
      <c r="N110" s="3">
        <f ca="1">IF($B110&lt;&gt;"",SUMIF(INDIRECT("ИсходныеДанные!$"&amp;$K$4&amp;"$2:$"&amp;$K$4&amp;"$50000"),$B110&amp;"#"&amp;N$6,INDIRECT("ИсходныеДанные!$J$2:$J$50000")),0)</f>
        <v>0</v>
      </c>
      <c r="O110" s="3">
        <f ca="1">IF($B110&lt;&gt;"",SUMIF(INDIRECT("ИсходныеДанные!$"&amp;$K$4&amp;"$2:$"&amp;$K$4&amp;"$50000"),$B110&amp;"#"&amp;O$6,INDIRECT("ИсходныеДанные!$J$2:$J$50000")),0)</f>
        <v>0</v>
      </c>
      <c r="P110" s="3">
        <f ca="1">IF($B110&lt;&gt;"",SUMIF(INDIRECT("ИсходныеДанные!$"&amp;$K$4&amp;"$2:$"&amp;$K$4&amp;"$50000"),$B110&amp;"#"&amp;P$6,INDIRECT("ИсходныеДанные!$J$2:$J$50000")),0)</f>
        <v>0</v>
      </c>
      <c r="Q110" s="3">
        <f ca="1">IF($B110&lt;&gt;"",SUMIF(INDIRECT("ИсходныеДанные!$"&amp;$K$4&amp;"$2:$"&amp;$K$4&amp;"$50000"),$B110&amp;"#"&amp;Q$6,INDIRECT("ИсходныеДанные!$J$2:$J$50000")),0)</f>
        <v>0</v>
      </c>
      <c r="R110" s="3">
        <f ca="1">IF($B110&lt;&gt;"",SUMIF(INDIRECT("ИсходныеДанные!$"&amp;$K$4&amp;"$2:$"&amp;$K$4&amp;"$50000"),$B110&amp;"#"&amp;R$6,INDIRECT("ИсходныеДанные!$J$2:$J$50000")),0)</f>
        <v>0</v>
      </c>
      <c r="S110" s="3">
        <f ca="1">IF($B110&lt;&gt;"",SUMIF(INDIRECT("ИсходныеДанные!$"&amp;$K$4&amp;"$2:$"&amp;$K$4&amp;"$50000"),$B110&amp;"#"&amp;S$6,INDIRECT("ИсходныеДанные!$J$2:$J$50000")),0)</f>
        <v>0</v>
      </c>
      <c r="T110" s="3">
        <f ca="1">IF($B110&lt;&gt;"",SUMIF(INDIRECT("ИсходныеДанные!$"&amp;$K$4&amp;"$2:$"&amp;$K$4&amp;"$50000"),$B110&amp;"#"&amp;T$6,INDIRECT("ИсходныеДанные!$J$2:$J$50000")),0)</f>
        <v>0</v>
      </c>
      <c r="U110" s="3">
        <f ca="1">IF($B110&lt;&gt;"",SUMIF(INDIRECT("ИсходныеДанные!$"&amp;$K$4&amp;"$2:$"&amp;$K$4&amp;"$50000"),$B110&amp;"#"&amp;U$6,INDIRECT("ИсходныеДанные!$J$2:$J$50000")),0)</f>
        <v>0</v>
      </c>
      <c r="V110" s="3">
        <f ca="1">IF($B110&lt;&gt;"",SUMIF(INDIRECT("ИсходныеДанные!$"&amp;$K$4&amp;"$2:$"&amp;$K$4&amp;"$50000"),$B110&amp;"#"&amp;V$6,INDIRECT("ИсходныеДанные!$J$2:$J$50000")),0)</f>
        <v>0</v>
      </c>
      <c r="W110" s="16" t="e">
        <f ca="1">SUM(K110:V110)/Пофамильно!$R$1</f>
        <v>#DIV/0!</v>
      </c>
    </row>
    <row r="111" spans="1:23" x14ac:dyDescent="0.25">
      <c r="A111" s="10" t="str">
        <f t="shared" ca="1" si="3"/>
        <v>delete</v>
      </c>
      <c r="B111" s="16" cm="1">
        <f t="array" aca="1" ref="B111" ca="1">INDIRECT("УникальныеСписки!D"&amp;ROW()-$L$4)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14"/>
      <c r="G111" s="81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84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84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84" t="str" cm="1">
        <f t="array" aca="1" ref="J111" ca="1">_xlfn.XLOOKUP($B111,INDIRECT(SUBSTITUTE("ИсходныеДанные!$где$2:$где$50000","где",$B$4)),INDIRECT(SUBSTITUTE("ИсходныеДанные!$что$2:$что$50000","что",J$4)),"",0,1)</f>
        <v/>
      </c>
      <c r="K111" s="3">
        <f ca="1">IF($B111&lt;&gt;"",SUMIF(INDIRECT("ИсходныеДанные!$"&amp;$K$4&amp;"$2:$"&amp;$K$4&amp;"$50000"),$B111&amp;"#"&amp;K$6,INDIRECT("ИсходныеДанные!$J$2:$J$50000")),0)</f>
        <v>0</v>
      </c>
      <c r="L111" s="3">
        <f ca="1">IF($B111&lt;&gt;"",SUMIF(INDIRECT("ИсходныеДанные!$"&amp;$K$4&amp;"$2:$"&amp;$K$4&amp;"$50000"),$B111&amp;"#"&amp;L$6,INDIRECT("ИсходныеДанные!$J$2:$J$50000")),0)</f>
        <v>0</v>
      </c>
      <c r="M111" s="3">
        <f ca="1">IF($B111&lt;&gt;"",SUMIF(INDIRECT("ИсходныеДанные!$"&amp;$K$4&amp;"$2:$"&amp;$K$4&amp;"$50000"),$B111&amp;"#"&amp;M$6,INDIRECT("ИсходныеДанные!$J$2:$J$50000")),0)</f>
        <v>0</v>
      </c>
      <c r="N111" s="3">
        <f ca="1">IF($B111&lt;&gt;"",SUMIF(INDIRECT("ИсходныеДанные!$"&amp;$K$4&amp;"$2:$"&amp;$K$4&amp;"$50000"),$B111&amp;"#"&amp;N$6,INDIRECT("ИсходныеДанные!$J$2:$J$50000")),0)</f>
        <v>0</v>
      </c>
      <c r="O111" s="3">
        <f ca="1">IF($B111&lt;&gt;"",SUMIF(INDIRECT("ИсходныеДанные!$"&amp;$K$4&amp;"$2:$"&amp;$K$4&amp;"$50000"),$B111&amp;"#"&amp;O$6,INDIRECT("ИсходныеДанные!$J$2:$J$50000")),0)</f>
        <v>0</v>
      </c>
      <c r="P111" s="3">
        <f ca="1">IF($B111&lt;&gt;"",SUMIF(INDIRECT("ИсходныеДанные!$"&amp;$K$4&amp;"$2:$"&amp;$K$4&amp;"$50000"),$B111&amp;"#"&amp;P$6,INDIRECT("ИсходныеДанные!$J$2:$J$50000")),0)</f>
        <v>0</v>
      </c>
      <c r="Q111" s="3">
        <f ca="1">IF($B111&lt;&gt;"",SUMIF(INDIRECT("ИсходныеДанные!$"&amp;$K$4&amp;"$2:$"&amp;$K$4&amp;"$50000"),$B111&amp;"#"&amp;Q$6,INDIRECT("ИсходныеДанные!$J$2:$J$50000")),0)</f>
        <v>0</v>
      </c>
      <c r="R111" s="3">
        <f ca="1">IF($B111&lt;&gt;"",SUMIF(INDIRECT("ИсходныеДанные!$"&amp;$K$4&amp;"$2:$"&amp;$K$4&amp;"$50000"),$B111&amp;"#"&amp;R$6,INDIRECT("ИсходныеДанные!$J$2:$J$50000")),0)</f>
        <v>0</v>
      </c>
      <c r="S111" s="3">
        <f ca="1">IF($B111&lt;&gt;"",SUMIF(INDIRECT("ИсходныеДанные!$"&amp;$K$4&amp;"$2:$"&amp;$K$4&amp;"$50000"),$B111&amp;"#"&amp;S$6,INDIRECT("ИсходныеДанные!$J$2:$J$50000")),0)</f>
        <v>0</v>
      </c>
      <c r="T111" s="3">
        <f ca="1">IF($B111&lt;&gt;"",SUMIF(INDIRECT("ИсходныеДанные!$"&amp;$K$4&amp;"$2:$"&amp;$K$4&amp;"$50000"),$B111&amp;"#"&amp;T$6,INDIRECT("ИсходныеДанные!$J$2:$J$50000")),0)</f>
        <v>0</v>
      </c>
      <c r="U111" s="3">
        <f ca="1">IF($B111&lt;&gt;"",SUMIF(INDIRECT("ИсходныеДанные!$"&amp;$K$4&amp;"$2:$"&amp;$K$4&amp;"$50000"),$B111&amp;"#"&amp;U$6,INDIRECT("ИсходныеДанные!$J$2:$J$50000")),0)</f>
        <v>0</v>
      </c>
      <c r="V111" s="3">
        <f ca="1">IF($B111&lt;&gt;"",SUMIF(INDIRECT("ИсходныеДанные!$"&amp;$K$4&amp;"$2:$"&amp;$K$4&amp;"$50000"),$B111&amp;"#"&amp;V$6,INDIRECT("ИсходныеДанные!$J$2:$J$50000")),0)</f>
        <v>0</v>
      </c>
      <c r="W111" s="16" t="e">
        <f ca="1">SUM(K111:V111)/Пофамильно!$R$1</f>
        <v>#DIV/0!</v>
      </c>
    </row>
    <row r="112" spans="1:23" x14ac:dyDescent="0.25">
      <c r="A112" s="10" t="str">
        <f t="shared" ca="1" si="3"/>
        <v>delete</v>
      </c>
      <c r="B112" s="16" cm="1">
        <f t="array" aca="1" ref="B112" ca="1">INDIRECT("УникальныеСписки!D"&amp;ROW()-$L$4)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14"/>
      <c r="G112" s="81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84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84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84" t="str" cm="1">
        <f t="array" aca="1" ref="J112" ca="1">_xlfn.XLOOKUP($B112,INDIRECT(SUBSTITUTE("ИсходныеДанные!$где$2:$где$50000","где",$B$4)),INDIRECT(SUBSTITUTE("ИсходныеДанные!$что$2:$что$50000","что",J$4)),"",0,1)</f>
        <v/>
      </c>
      <c r="K112" s="3">
        <f ca="1">IF($B112&lt;&gt;"",SUMIF(INDIRECT("ИсходныеДанные!$"&amp;$K$4&amp;"$2:$"&amp;$K$4&amp;"$50000"),$B112&amp;"#"&amp;K$6,INDIRECT("ИсходныеДанные!$J$2:$J$50000")),0)</f>
        <v>0</v>
      </c>
      <c r="L112" s="3">
        <f ca="1">IF($B112&lt;&gt;"",SUMIF(INDIRECT("ИсходныеДанные!$"&amp;$K$4&amp;"$2:$"&amp;$K$4&amp;"$50000"),$B112&amp;"#"&amp;L$6,INDIRECT("ИсходныеДанные!$J$2:$J$50000")),0)</f>
        <v>0</v>
      </c>
      <c r="M112" s="3">
        <f ca="1">IF($B112&lt;&gt;"",SUMIF(INDIRECT("ИсходныеДанные!$"&amp;$K$4&amp;"$2:$"&amp;$K$4&amp;"$50000"),$B112&amp;"#"&amp;M$6,INDIRECT("ИсходныеДанные!$J$2:$J$50000")),0)</f>
        <v>0</v>
      </c>
      <c r="N112" s="3">
        <f ca="1">IF($B112&lt;&gt;"",SUMIF(INDIRECT("ИсходныеДанные!$"&amp;$K$4&amp;"$2:$"&amp;$K$4&amp;"$50000"),$B112&amp;"#"&amp;N$6,INDIRECT("ИсходныеДанные!$J$2:$J$50000")),0)</f>
        <v>0</v>
      </c>
      <c r="O112" s="3">
        <f ca="1">IF($B112&lt;&gt;"",SUMIF(INDIRECT("ИсходныеДанные!$"&amp;$K$4&amp;"$2:$"&amp;$K$4&amp;"$50000"),$B112&amp;"#"&amp;O$6,INDIRECT("ИсходныеДанные!$J$2:$J$50000")),0)</f>
        <v>0</v>
      </c>
      <c r="P112" s="3">
        <f ca="1">IF($B112&lt;&gt;"",SUMIF(INDIRECT("ИсходныеДанные!$"&amp;$K$4&amp;"$2:$"&amp;$K$4&amp;"$50000"),$B112&amp;"#"&amp;P$6,INDIRECT("ИсходныеДанные!$J$2:$J$50000")),0)</f>
        <v>0</v>
      </c>
      <c r="Q112" s="3">
        <f ca="1">IF($B112&lt;&gt;"",SUMIF(INDIRECT("ИсходныеДанные!$"&amp;$K$4&amp;"$2:$"&amp;$K$4&amp;"$50000"),$B112&amp;"#"&amp;Q$6,INDIRECT("ИсходныеДанные!$J$2:$J$50000")),0)</f>
        <v>0</v>
      </c>
      <c r="R112" s="3">
        <f ca="1">IF($B112&lt;&gt;"",SUMIF(INDIRECT("ИсходныеДанные!$"&amp;$K$4&amp;"$2:$"&amp;$K$4&amp;"$50000"),$B112&amp;"#"&amp;R$6,INDIRECT("ИсходныеДанные!$J$2:$J$50000")),0)</f>
        <v>0</v>
      </c>
      <c r="S112" s="3">
        <f ca="1">IF($B112&lt;&gt;"",SUMIF(INDIRECT("ИсходныеДанные!$"&amp;$K$4&amp;"$2:$"&amp;$K$4&amp;"$50000"),$B112&amp;"#"&amp;S$6,INDIRECT("ИсходныеДанные!$J$2:$J$50000")),0)</f>
        <v>0</v>
      </c>
      <c r="T112" s="3">
        <f ca="1">IF($B112&lt;&gt;"",SUMIF(INDIRECT("ИсходныеДанные!$"&amp;$K$4&amp;"$2:$"&amp;$K$4&amp;"$50000"),$B112&amp;"#"&amp;T$6,INDIRECT("ИсходныеДанные!$J$2:$J$50000")),0)</f>
        <v>0</v>
      </c>
      <c r="U112" s="3">
        <f ca="1">IF($B112&lt;&gt;"",SUMIF(INDIRECT("ИсходныеДанные!$"&amp;$K$4&amp;"$2:$"&amp;$K$4&amp;"$50000"),$B112&amp;"#"&amp;U$6,INDIRECT("ИсходныеДанные!$J$2:$J$50000")),0)</f>
        <v>0</v>
      </c>
      <c r="V112" s="3">
        <f ca="1">IF($B112&lt;&gt;"",SUMIF(INDIRECT("ИсходныеДанные!$"&amp;$K$4&amp;"$2:$"&amp;$K$4&amp;"$50000"),$B112&amp;"#"&amp;V$6,INDIRECT("ИсходныеДанные!$J$2:$J$50000")),0)</f>
        <v>0</v>
      </c>
      <c r="W112" s="16" t="e">
        <f ca="1">SUM(K112:V112)/Пофамильно!$R$1</f>
        <v>#DIV/0!</v>
      </c>
    </row>
    <row r="113" spans="1:23" x14ac:dyDescent="0.25">
      <c r="A113" s="10" t="str">
        <f t="shared" ca="1" si="3"/>
        <v>delete</v>
      </c>
      <c r="B113" s="16" cm="1">
        <f t="array" aca="1" ref="B113" ca="1">INDIRECT("УникальныеСписки!D"&amp;ROW()-$L$4)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14"/>
      <c r="G113" s="81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84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84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84" t="str" cm="1">
        <f t="array" aca="1" ref="J113" ca="1">_xlfn.XLOOKUP($B113,INDIRECT(SUBSTITUTE("ИсходныеДанные!$где$2:$где$50000","где",$B$4)),INDIRECT(SUBSTITUTE("ИсходныеДанные!$что$2:$что$50000","что",J$4)),"",0,1)</f>
        <v/>
      </c>
      <c r="K113" s="3">
        <f ca="1">IF($B113&lt;&gt;"",SUMIF(INDIRECT("ИсходныеДанные!$"&amp;$K$4&amp;"$2:$"&amp;$K$4&amp;"$50000"),$B113&amp;"#"&amp;K$6,INDIRECT("ИсходныеДанные!$J$2:$J$50000")),0)</f>
        <v>0</v>
      </c>
      <c r="L113" s="3">
        <f ca="1">IF($B113&lt;&gt;"",SUMIF(INDIRECT("ИсходныеДанные!$"&amp;$K$4&amp;"$2:$"&amp;$K$4&amp;"$50000"),$B113&amp;"#"&amp;L$6,INDIRECT("ИсходныеДанные!$J$2:$J$50000")),0)</f>
        <v>0</v>
      </c>
      <c r="M113" s="3">
        <f ca="1">IF($B113&lt;&gt;"",SUMIF(INDIRECT("ИсходныеДанные!$"&amp;$K$4&amp;"$2:$"&amp;$K$4&amp;"$50000"),$B113&amp;"#"&amp;M$6,INDIRECT("ИсходныеДанные!$J$2:$J$50000")),0)</f>
        <v>0</v>
      </c>
      <c r="N113" s="3">
        <f ca="1">IF($B113&lt;&gt;"",SUMIF(INDIRECT("ИсходныеДанные!$"&amp;$K$4&amp;"$2:$"&amp;$K$4&amp;"$50000"),$B113&amp;"#"&amp;N$6,INDIRECT("ИсходныеДанные!$J$2:$J$50000")),0)</f>
        <v>0</v>
      </c>
      <c r="O113" s="3">
        <f ca="1">IF($B113&lt;&gt;"",SUMIF(INDIRECT("ИсходныеДанные!$"&amp;$K$4&amp;"$2:$"&amp;$K$4&amp;"$50000"),$B113&amp;"#"&amp;O$6,INDIRECT("ИсходныеДанные!$J$2:$J$50000")),0)</f>
        <v>0</v>
      </c>
      <c r="P113" s="3">
        <f ca="1">IF($B113&lt;&gt;"",SUMIF(INDIRECT("ИсходныеДанные!$"&amp;$K$4&amp;"$2:$"&amp;$K$4&amp;"$50000"),$B113&amp;"#"&amp;P$6,INDIRECT("ИсходныеДанные!$J$2:$J$50000")),0)</f>
        <v>0</v>
      </c>
      <c r="Q113" s="3">
        <f ca="1">IF($B113&lt;&gt;"",SUMIF(INDIRECT("ИсходныеДанные!$"&amp;$K$4&amp;"$2:$"&amp;$K$4&amp;"$50000"),$B113&amp;"#"&amp;Q$6,INDIRECT("ИсходныеДанные!$J$2:$J$50000")),0)</f>
        <v>0</v>
      </c>
      <c r="R113" s="3">
        <f ca="1">IF($B113&lt;&gt;"",SUMIF(INDIRECT("ИсходныеДанные!$"&amp;$K$4&amp;"$2:$"&amp;$K$4&amp;"$50000"),$B113&amp;"#"&amp;R$6,INDIRECT("ИсходныеДанные!$J$2:$J$50000")),0)</f>
        <v>0</v>
      </c>
      <c r="S113" s="3">
        <f ca="1">IF($B113&lt;&gt;"",SUMIF(INDIRECT("ИсходныеДанные!$"&amp;$K$4&amp;"$2:$"&amp;$K$4&amp;"$50000"),$B113&amp;"#"&amp;S$6,INDIRECT("ИсходныеДанные!$J$2:$J$50000")),0)</f>
        <v>0</v>
      </c>
      <c r="T113" s="3">
        <f ca="1">IF($B113&lt;&gt;"",SUMIF(INDIRECT("ИсходныеДанные!$"&amp;$K$4&amp;"$2:$"&amp;$K$4&amp;"$50000"),$B113&amp;"#"&amp;T$6,INDIRECT("ИсходныеДанные!$J$2:$J$50000")),0)</f>
        <v>0</v>
      </c>
      <c r="U113" s="3">
        <f ca="1">IF($B113&lt;&gt;"",SUMIF(INDIRECT("ИсходныеДанные!$"&amp;$K$4&amp;"$2:$"&amp;$K$4&amp;"$50000"),$B113&amp;"#"&amp;U$6,INDIRECT("ИсходныеДанные!$J$2:$J$50000")),0)</f>
        <v>0</v>
      </c>
      <c r="V113" s="3">
        <f ca="1">IF($B113&lt;&gt;"",SUMIF(INDIRECT("ИсходныеДанные!$"&amp;$K$4&amp;"$2:$"&amp;$K$4&amp;"$50000"),$B113&amp;"#"&amp;V$6,INDIRECT("ИсходныеДанные!$J$2:$J$50000")),0)</f>
        <v>0</v>
      </c>
      <c r="W113" s="16" t="e">
        <f ca="1">SUM(K113:V113)/Пофамильно!$R$1</f>
        <v>#DIV/0!</v>
      </c>
    </row>
    <row r="114" spans="1:23" x14ac:dyDescent="0.25">
      <c r="A114" s="10" t="str">
        <f t="shared" ca="1" si="3"/>
        <v>delete</v>
      </c>
      <c r="B114" s="16" cm="1">
        <f t="array" aca="1" ref="B114" ca="1">INDIRECT("УникальныеСписки!D"&amp;ROW()-$L$4)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14"/>
      <c r="G114" s="81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84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84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84" t="str" cm="1">
        <f t="array" aca="1" ref="J114" ca="1">_xlfn.XLOOKUP($B114,INDIRECT(SUBSTITUTE("ИсходныеДанные!$где$2:$где$50000","где",$B$4)),INDIRECT(SUBSTITUTE("ИсходныеДанные!$что$2:$что$50000","что",J$4)),"",0,1)</f>
        <v/>
      </c>
      <c r="K114" s="3">
        <f ca="1">IF($B114&lt;&gt;"",SUMIF(INDIRECT("ИсходныеДанные!$"&amp;$K$4&amp;"$2:$"&amp;$K$4&amp;"$50000"),$B114&amp;"#"&amp;K$6,INDIRECT("ИсходныеДанные!$J$2:$J$50000")),0)</f>
        <v>0</v>
      </c>
      <c r="L114" s="3">
        <f ca="1">IF($B114&lt;&gt;"",SUMIF(INDIRECT("ИсходныеДанные!$"&amp;$K$4&amp;"$2:$"&amp;$K$4&amp;"$50000"),$B114&amp;"#"&amp;L$6,INDIRECT("ИсходныеДанные!$J$2:$J$50000")),0)</f>
        <v>0</v>
      </c>
      <c r="M114" s="3">
        <f ca="1">IF($B114&lt;&gt;"",SUMIF(INDIRECT("ИсходныеДанные!$"&amp;$K$4&amp;"$2:$"&amp;$K$4&amp;"$50000"),$B114&amp;"#"&amp;M$6,INDIRECT("ИсходныеДанные!$J$2:$J$50000")),0)</f>
        <v>0</v>
      </c>
      <c r="N114" s="3">
        <f ca="1">IF($B114&lt;&gt;"",SUMIF(INDIRECT("ИсходныеДанные!$"&amp;$K$4&amp;"$2:$"&amp;$K$4&amp;"$50000"),$B114&amp;"#"&amp;N$6,INDIRECT("ИсходныеДанные!$J$2:$J$50000")),0)</f>
        <v>0</v>
      </c>
      <c r="O114" s="3">
        <f ca="1">IF($B114&lt;&gt;"",SUMIF(INDIRECT("ИсходныеДанные!$"&amp;$K$4&amp;"$2:$"&amp;$K$4&amp;"$50000"),$B114&amp;"#"&amp;O$6,INDIRECT("ИсходныеДанные!$J$2:$J$50000")),0)</f>
        <v>0</v>
      </c>
      <c r="P114" s="3">
        <f ca="1">IF($B114&lt;&gt;"",SUMIF(INDIRECT("ИсходныеДанные!$"&amp;$K$4&amp;"$2:$"&amp;$K$4&amp;"$50000"),$B114&amp;"#"&amp;P$6,INDIRECT("ИсходныеДанные!$J$2:$J$50000")),0)</f>
        <v>0</v>
      </c>
      <c r="Q114" s="3">
        <f ca="1">IF($B114&lt;&gt;"",SUMIF(INDIRECT("ИсходныеДанные!$"&amp;$K$4&amp;"$2:$"&amp;$K$4&amp;"$50000"),$B114&amp;"#"&amp;Q$6,INDIRECT("ИсходныеДанные!$J$2:$J$50000")),0)</f>
        <v>0</v>
      </c>
      <c r="R114" s="3">
        <f ca="1">IF($B114&lt;&gt;"",SUMIF(INDIRECT("ИсходныеДанные!$"&amp;$K$4&amp;"$2:$"&amp;$K$4&amp;"$50000"),$B114&amp;"#"&amp;R$6,INDIRECT("ИсходныеДанные!$J$2:$J$50000")),0)</f>
        <v>0</v>
      </c>
      <c r="S114" s="3">
        <f ca="1">IF($B114&lt;&gt;"",SUMIF(INDIRECT("ИсходныеДанные!$"&amp;$K$4&amp;"$2:$"&amp;$K$4&amp;"$50000"),$B114&amp;"#"&amp;S$6,INDIRECT("ИсходныеДанные!$J$2:$J$50000")),0)</f>
        <v>0</v>
      </c>
      <c r="T114" s="3">
        <f ca="1">IF($B114&lt;&gt;"",SUMIF(INDIRECT("ИсходныеДанные!$"&amp;$K$4&amp;"$2:$"&amp;$K$4&amp;"$50000"),$B114&amp;"#"&amp;T$6,INDIRECT("ИсходныеДанные!$J$2:$J$50000")),0)</f>
        <v>0</v>
      </c>
      <c r="U114" s="3">
        <f ca="1">IF($B114&lt;&gt;"",SUMIF(INDIRECT("ИсходныеДанные!$"&amp;$K$4&amp;"$2:$"&amp;$K$4&amp;"$50000"),$B114&amp;"#"&amp;U$6,INDIRECT("ИсходныеДанные!$J$2:$J$50000")),0)</f>
        <v>0</v>
      </c>
      <c r="V114" s="3">
        <f ca="1">IF($B114&lt;&gt;"",SUMIF(INDIRECT("ИсходныеДанные!$"&amp;$K$4&amp;"$2:$"&amp;$K$4&amp;"$50000"),$B114&amp;"#"&amp;V$6,INDIRECT("ИсходныеДанные!$J$2:$J$50000")),0)</f>
        <v>0</v>
      </c>
      <c r="W114" s="16" t="e">
        <f ca="1">SUM(K114:V114)/Пофамильно!$R$1</f>
        <v>#DIV/0!</v>
      </c>
    </row>
    <row r="115" spans="1:23" x14ac:dyDescent="0.25">
      <c r="A115" s="10" t="str">
        <f t="shared" ca="1" si="3"/>
        <v>delete</v>
      </c>
      <c r="B115" s="16" cm="1">
        <f t="array" aca="1" ref="B115" ca="1">INDIRECT("УникальныеСписки!D"&amp;ROW()-$L$4)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14"/>
      <c r="G115" s="81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84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84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84" t="str" cm="1">
        <f t="array" aca="1" ref="J115" ca="1">_xlfn.XLOOKUP($B115,INDIRECT(SUBSTITUTE("ИсходныеДанные!$где$2:$где$50000","где",$B$4)),INDIRECT(SUBSTITUTE("ИсходныеДанные!$что$2:$что$50000","что",J$4)),"",0,1)</f>
        <v/>
      </c>
      <c r="K115" s="3">
        <f ca="1">IF($B115&lt;&gt;"",SUMIF(INDIRECT("ИсходныеДанные!$"&amp;$K$4&amp;"$2:$"&amp;$K$4&amp;"$50000"),$B115&amp;"#"&amp;K$6,INDIRECT("ИсходныеДанные!$J$2:$J$50000")),0)</f>
        <v>0</v>
      </c>
      <c r="L115" s="3">
        <f ca="1">IF($B115&lt;&gt;"",SUMIF(INDIRECT("ИсходныеДанные!$"&amp;$K$4&amp;"$2:$"&amp;$K$4&amp;"$50000"),$B115&amp;"#"&amp;L$6,INDIRECT("ИсходныеДанные!$J$2:$J$50000")),0)</f>
        <v>0</v>
      </c>
      <c r="M115" s="3">
        <f ca="1">IF($B115&lt;&gt;"",SUMIF(INDIRECT("ИсходныеДанные!$"&amp;$K$4&amp;"$2:$"&amp;$K$4&amp;"$50000"),$B115&amp;"#"&amp;M$6,INDIRECT("ИсходныеДанные!$J$2:$J$50000")),0)</f>
        <v>0</v>
      </c>
      <c r="N115" s="3">
        <f ca="1">IF($B115&lt;&gt;"",SUMIF(INDIRECT("ИсходныеДанные!$"&amp;$K$4&amp;"$2:$"&amp;$K$4&amp;"$50000"),$B115&amp;"#"&amp;N$6,INDIRECT("ИсходныеДанные!$J$2:$J$50000")),0)</f>
        <v>0</v>
      </c>
      <c r="O115" s="3">
        <f ca="1">IF($B115&lt;&gt;"",SUMIF(INDIRECT("ИсходныеДанные!$"&amp;$K$4&amp;"$2:$"&amp;$K$4&amp;"$50000"),$B115&amp;"#"&amp;O$6,INDIRECT("ИсходныеДанные!$J$2:$J$50000")),0)</f>
        <v>0</v>
      </c>
      <c r="P115" s="3">
        <f ca="1">IF($B115&lt;&gt;"",SUMIF(INDIRECT("ИсходныеДанные!$"&amp;$K$4&amp;"$2:$"&amp;$K$4&amp;"$50000"),$B115&amp;"#"&amp;P$6,INDIRECT("ИсходныеДанные!$J$2:$J$50000")),0)</f>
        <v>0</v>
      </c>
      <c r="Q115" s="3">
        <f ca="1">IF($B115&lt;&gt;"",SUMIF(INDIRECT("ИсходныеДанные!$"&amp;$K$4&amp;"$2:$"&amp;$K$4&amp;"$50000"),$B115&amp;"#"&amp;Q$6,INDIRECT("ИсходныеДанные!$J$2:$J$50000")),0)</f>
        <v>0</v>
      </c>
      <c r="R115" s="3">
        <f ca="1">IF($B115&lt;&gt;"",SUMIF(INDIRECT("ИсходныеДанные!$"&amp;$K$4&amp;"$2:$"&amp;$K$4&amp;"$50000"),$B115&amp;"#"&amp;R$6,INDIRECT("ИсходныеДанные!$J$2:$J$50000")),0)</f>
        <v>0</v>
      </c>
      <c r="S115" s="3">
        <f ca="1">IF($B115&lt;&gt;"",SUMIF(INDIRECT("ИсходныеДанные!$"&amp;$K$4&amp;"$2:$"&amp;$K$4&amp;"$50000"),$B115&amp;"#"&amp;S$6,INDIRECT("ИсходныеДанные!$J$2:$J$50000")),0)</f>
        <v>0</v>
      </c>
      <c r="T115" s="3">
        <f ca="1">IF($B115&lt;&gt;"",SUMIF(INDIRECT("ИсходныеДанные!$"&amp;$K$4&amp;"$2:$"&amp;$K$4&amp;"$50000"),$B115&amp;"#"&amp;T$6,INDIRECT("ИсходныеДанные!$J$2:$J$50000")),0)</f>
        <v>0</v>
      </c>
      <c r="U115" s="3">
        <f ca="1">IF($B115&lt;&gt;"",SUMIF(INDIRECT("ИсходныеДанные!$"&amp;$K$4&amp;"$2:$"&amp;$K$4&amp;"$50000"),$B115&amp;"#"&amp;U$6,INDIRECT("ИсходныеДанные!$J$2:$J$50000")),0)</f>
        <v>0</v>
      </c>
      <c r="V115" s="3">
        <f ca="1">IF($B115&lt;&gt;"",SUMIF(INDIRECT("ИсходныеДанные!$"&amp;$K$4&amp;"$2:$"&amp;$K$4&amp;"$50000"),$B115&amp;"#"&amp;V$6,INDIRECT("ИсходныеДанные!$J$2:$J$50000")),0)</f>
        <v>0</v>
      </c>
      <c r="W115" s="16" t="e">
        <f ca="1">SUM(K115:V115)/Пофамильно!$R$1</f>
        <v>#DIV/0!</v>
      </c>
    </row>
    <row r="116" spans="1:23" x14ac:dyDescent="0.25">
      <c r="A116" s="10" t="str">
        <f t="shared" ca="1" si="3"/>
        <v>delete</v>
      </c>
      <c r="B116" s="16" cm="1">
        <f t="array" aca="1" ref="B116" ca="1">INDIRECT("УникальныеСписки!D"&amp;ROW()-$L$4)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14"/>
      <c r="G116" s="81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84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84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84" t="str" cm="1">
        <f t="array" aca="1" ref="J116" ca="1">_xlfn.XLOOKUP($B116,INDIRECT(SUBSTITUTE("ИсходныеДанные!$где$2:$где$50000","где",$B$4)),INDIRECT(SUBSTITUTE("ИсходныеДанные!$что$2:$что$50000","что",J$4)),"",0,1)</f>
        <v/>
      </c>
      <c r="K116" s="3">
        <f ca="1">IF($B116&lt;&gt;"",SUMIF(INDIRECT("ИсходныеДанные!$"&amp;$K$4&amp;"$2:$"&amp;$K$4&amp;"$50000"),$B116&amp;"#"&amp;K$6,INDIRECT("ИсходныеДанные!$J$2:$J$50000")),0)</f>
        <v>0</v>
      </c>
      <c r="L116" s="3">
        <f ca="1">IF($B116&lt;&gt;"",SUMIF(INDIRECT("ИсходныеДанные!$"&amp;$K$4&amp;"$2:$"&amp;$K$4&amp;"$50000"),$B116&amp;"#"&amp;L$6,INDIRECT("ИсходныеДанные!$J$2:$J$50000")),0)</f>
        <v>0</v>
      </c>
      <c r="M116" s="3">
        <f ca="1">IF($B116&lt;&gt;"",SUMIF(INDIRECT("ИсходныеДанные!$"&amp;$K$4&amp;"$2:$"&amp;$K$4&amp;"$50000"),$B116&amp;"#"&amp;M$6,INDIRECT("ИсходныеДанные!$J$2:$J$50000")),0)</f>
        <v>0</v>
      </c>
      <c r="N116" s="3">
        <f ca="1">IF($B116&lt;&gt;"",SUMIF(INDIRECT("ИсходныеДанные!$"&amp;$K$4&amp;"$2:$"&amp;$K$4&amp;"$50000"),$B116&amp;"#"&amp;N$6,INDIRECT("ИсходныеДанные!$J$2:$J$50000")),0)</f>
        <v>0</v>
      </c>
      <c r="O116" s="3">
        <f ca="1">IF($B116&lt;&gt;"",SUMIF(INDIRECT("ИсходныеДанные!$"&amp;$K$4&amp;"$2:$"&amp;$K$4&amp;"$50000"),$B116&amp;"#"&amp;O$6,INDIRECT("ИсходныеДанные!$J$2:$J$50000")),0)</f>
        <v>0</v>
      </c>
      <c r="P116" s="3">
        <f ca="1">IF($B116&lt;&gt;"",SUMIF(INDIRECT("ИсходныеДанные!$"&amp;$K$4&amp;"$2:$"&amp;$K$4&amp;"$50000"),$B116&amp;"#"&amp;P$6,INDIRECT("ИсходныеДанные!$J$2:$J$50000")),0)</f>
        <v>0</v>
      </c>
      <c r="Q116" s="3">
        <f ca="1">IF($B116&lt;&gt;"",SUMIF(INDIRECT("ИсходныеДанные!$"&amp;$K$4&amp;"$2:$"&amp;$K$4&amp;"$50000"),$B116&amp;"#"&amp;Q$6,INDIRECT("ИсходныеДанные!$J$2:$J$50000")),0)</f>
        <v>0</v>
      </c>
      <c r="R116" s="3">
        <f ca="1">IF($B116&lt;&gt;"",SUMIF(INDIRECT("ИсходныеДанные!$"&amp;$K$4&amp;"$2:$"&amp;$K$4&amp;"$50000"),$B116&amp;"#"&amp;R$6,INDIRECT("ИсходныеДанные!$J$2:$J$50000")),0)</f>
        <v>0</v>
      </c>
      <c r="S116" s="3">
        <f ca="1">IF($B116&lt;&gt;"",SUMIF(INDIRECT("ИсходныеДанные!$"&amp;$K$4&amp;"$2:$"&amp;$K$4&amp;"$50000"),$B116&amp;"#"&amp;S$6,INDIRECT("ИсходныеДанные!$J$2:$J$50000")),0)</f>
        <v>0</v>
      </c>
      <c r="T116" s="3">
        <f ca="1">IF($B116&lt;&gt;"",SUMIF(INDIRECT("ИсходныеДанные!$"&amp;$K$4&amp;"$2:$"&amp;$K$4&amp;"$50000"),$B116&amp;"#"&amp;T$6,INDIRECT("ИсходныеДанные!$J$2:$J$50000")),0)</f>
        <v>0</v>
      </c>
      <c r="U116" s="3">
        <f ca="1">IF($B116&lt;&gt;"",SUMIF(INDIRECT("ИсходныеДанные!$"&amp;$K$4&amp;"$2:$"&amp;$K$4&amp;"$50000"),$B116&amp;"#"&amp;U$6,INDIRECT("ИсходныеДанные!$J$2:$J$50000")),0)</f>
        <v>0</v>
      </c>
      <c r="V116" s="3">
        <f ca="1">IF($B116&lt;&gt;"",SUMIF(INDIRECT("ИсходныеДанные!$"&amp;$K$4&amp;"$2:$"&amp;$K$4&amp;"$50000"),$B116&amp;"#"&amp;V$6,INDIRECT("ИсходныеДанные!$J$2:$J$50000")),0)</f>
        <v>0</v>
      </c>
      <c r="W116" s="16" t="e">
        <f ca="1">SUM(K116:V116)/Пофамильно!$R$1</f>
        <v>#DIV/0!</v>
      </c>
    </row>
    <row r="117" spans="1:23" x14ac:dyDescent="0.25">
      <c r="A117" s="10" t="str">
        <f t="shared" ca="1" si="3"/>
        <v>delete</v>
      </c>
      <c r="B117" s="16" cm="1">
        <f t="array" aca="1" ref="B117" ca="1">INDIRECT("УникальныеСписки!D"&amp;ROW()-$L$4)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14"/>
      <c r="G117" s="81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84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84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84" t="str" cm="1">
        <f t="array" aca="1" ref="J117" ca="1">_xlfn.XLOOKUP($B117,INDIRECT(SUBSTITUTE("ИсходныеДанные!$где$2:$где$50000","где",$B$4)),INDIRECT(SUBSTITUTE("ИсходныеДанные!$что$2:$что$50000","что",J$4)),"",0,1)</f>
        <v/>
      </c>
      <c r="K117" s="3">
        <f ca="1">IF($B117&lt;&gt;"",SUMIF(INDIRECT("ИсходныеДанные!$"&amp;$K$4&amp;"$2:$"&amp;$K$4&amp;"$50000"),$B117&amp;"#"&amp;K$6,INDIRECT("ИсходныеДанные!$J$2:$J$50000")),0)</f>
        <v>0</v>
      </c>
      <c r="L117" s="3">
        <f ca="1">IF($B117&lt;&gt;"",SUMIF(INDIRECT("ИсходныеДанные!$"&amp;$K$4&amp;"$2:$"&amp;$K$4&amp;"$50000"),$B117&amp;"#"&amp;L$6,INDIRECT("ИсходныеДанные!$J$2:$J$50000")),0)</f>
        <v>0</v>
      </c>
      <c r="M117" s="3">
        <f ca="1">IF($B117&lt;&gt;"",SUMIF(INDIRECT("ИсходныеДанные!$"&amp;$K$4&amp;"$2:$"&amp;$K$4&amp;"$50000"),$B117&amp;"#"&amp;M$6,INDIRECT("ИсходныеДанные!$J$2:$J$50000")),0)</f>
        <v>0</v>
      </c>
      <c r="N117" s="3">
        <f ca="1">IF($B117&lt;&gt;"",SUMIF(INDIRECT("ИсходныеДанные!$"&amp;$K$4&amp;"$2:$"&amp;$K$4&amp;"$50000"),$B117&amp;"#"&amp;N$6,INDIRECT("ИсходныеДанные!$J$2:$J$50000")),0)</f>
        <v>0</v>
      </c>
      <c r="O117" s="3">
        <f ca="1">IF($B117&lt;&gt;"",SUMIF(INDIRECT("ИсходныеДанные!$"&amp;$K$4&amp;"$2:$"&amp;$K$4&amp;"$50000"),$B117&amp;"#"&amp;O$6,INDIRECT("ИсходныеДанные!$J$2:$J$50000")),0)</f>
        <v>0</v>
      </c>
      <c r="P117" s="3">
        <f ca="1">IF($B117&lt;&gt;"",SUMIF(INDIRECT("ИсходныеДанные!$"&amp;$K$4&amp;"$2:$"&amp;$K$4&amp;"$50000"),$B117&amp;"#"&amp;P$6,INDIRECT("ИсходныеДанные!$J$2:$J$50000")),0)</f>
        <v>0</v>
      </c>
      <c r="Q117" s="3">
        <f ca="1">IF($B117&lt;&gt;"",SUMIF(INDIRECT("ИсходныеДанные!$"&amp;$K$4&amp;"$2:$"&amp;$K$4&amp;"$50000"),$B117&amp;"#"&amp;Q$6,INDIRECT("ИсходныеДанные!$J$2:$J$50000")),0)</f>
        <v>0</v>
      </c>
      <c r="R117" s="3">
        <f ca="1">IF($B117&lt;&gt;"",SUMIF(INDIRECT("ИсходныеДанные!$"&amp;$K$4&amp;"$2:$"&amp;$K$4&amp;"$50000"),$B117&amp;"#"&amp;R$6,INDIRECT("ИсходныеДанные!$J$2:$J$50000")),0)</f>
        <v>0</v>
      </c>
      <c r="S117" s="3">
        <f ca="1">IF($B117&lt;&gt;"",SUMIF(INDIRECT("ИсходныеДанные!$"&amp;$K$4&amp;"$2:$"&amp;$K$4&amp;"$50000"),$B117&amp;"#"&amp;S$6,INDIRECT("ИсходныеДанные!$J$2:$J$50000")),0)</f>
        <v>0</v>
      </c>
      <c r="T117" s="3">
        <f ca="1">IF($B117&lt;&gt;"",SUMIF(INDIRECT("ИсходныеДанные!$"&amp;$K$4&amp;"$2:$"&amp;$K$4&amp;"$50000"),$B117&amp;"#"&amp;T$6,INDIRECT("ИсходныеДанные!$J$2:$J$50000")),0)</f>
        <v>0</v>
      </c>
      <c r="U117" s="3">
        <f ca="1">IF($B117&lt;&gt;"",SUMIF(INDIRECT("ИсходныеДанные!$"&amp;$K$4&amp;"$2:$"&amp;$K$4&amp;"$50000"),$B117&amp;"#"&amp;U$6,INDIRECT("ИсходныеДанные!$J$2:$J$50000")),0)</f>
        <v>0</v>
      </c>
      <c r="V117" s="3">
        <f ca="1">IF($B117&lt;&gt;"",SUMIF(INDIRECT("ИсходныеДанные!$"&amp;$K$4&amp;"$2:$"&amp;$K$4&amp;"$50000"),$B117&amp;"#"&amp;V$6,INDIRECT("ИсходныеДанные!$J$2:$J$50000")),0)</f>
        <v>0</v>
      </c>
      <c r="W117" s="16" t="e">
        <f ca="1">SUM(K117:V117)/Пофамильно!$R$1</f>
        <v>#DIV/0!</v>
      </c>
    </row>
    <row r="118" spans="1:23" x14ac:dyDescent="0.25">
      <c r="A118" s="10" t="str">
        <f t="shared" ca="1" si="3"/>
        <v>delete</v>
      </c>
      <c r="B118" s="16" cm="1">
        <f t="array" aca="1" ref="B118" ca="1">INDIRECT("УникальныеСписки!D"&amp;ROW()-$L$4)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14"/>
      <c r="G118" s="81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84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84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84" t="str" cm="1">
        <f t="array" aca="1" ref="J118" ca="1">_xlfn.XLOOKUP($B118,INDIRECT(SUBSTITUTE("ИсходныеДанные!$где$2:$где$50000","где",$B$4)),INDIRECT(SUBSTITUTE("ИсходныеДанные!$что$2:$что$50000","что",J$4)),"",0,1)</f>
        <v/>
      </c>
      <c r="K118" s="3">
        <f ca="1">IF($B118&lt;&gt;"",SUMIF(INDIRECT("ИсходныеДанные!$"&amp;$K$4&amp;"$2:$"&amp;$K$4&amp;"$50000"),$B118&amp;"#"&amp;K$6,INDIRECT("ИсходныеДанные!$J$2:$J$50000")),0)</f>
        <v>0</v>
      </c>
      <c r="L118" s="3">
        <f ca="1">IF($B118&lt;&gt;"",SUMIF(INDIRECT("ИсходныеДанные!$"&amp;$K$4&amp;"$2:$"&amp;$K$4&amp;"$50000"),$B118&amp;"#"&amp;L$6,INDIRECT("ИсходныеДанные!$J$2:$J$50000")),0)</f>
        <v>0</v>
      </c>
      <c r="M118" s="3">
        <f ca="1">IF($B118&lt;&gt;"",SUMIF(INDIRECT("ИсходныеДанные!$"&amp;$K$4&amp;"$2:$"&amp;$K$4&amp;"$50000"),$B118&amp;"#"&amp;M$6,INDIRECT("ИсходныеДанные!$J$2:$J$50000")),0)</f>
        <v>0</v>
      </c>
      <c r="N118" s="3">
        <f ca="1">IF($B118&lt;&gt;"",SUMIF(INDIRECT("ИсходныеДанные!$"&amp;$K$4&amp;"$2:$"&amp;$K$4&amp;"$50000"),$B118&amp;"#"&amp;N$6,INDIRECT("ИсходныеДанные!$J$2:$J$50000")),0)</f>
        <v>0</v>
      </c>
      <c r="O118" s="3">
        <f ca="1">IF($B118&lt;&gt;"",SUMIF(INDIRECT("ИсходныеДанные!$"&amp;$K$4&amp;"$2:$"&amp;$K$4&amp;"$50000"),$B118&amp;"#"&amp;O$6,INDIRECT("ИсходныеДанные!$J$2:$J$50000")),0)</f>
        <v>0</v>
      </c>
      <c r="P118" s="3">
        <f ca="1">IF($B118&lt;&gt;"",SUMIF(INDIRECT("ИсходныеДанные!$"&amp;$K$4&amp;"$2:$"&amp;$K$4&amp;"$50000"),$B118&amp;"#"&amp;P$6,INDIRECT("ИсходныеДанные!$J$2:$J$50000")),0)</f>
        <v>0</v>
      </c>
      <c r="Q118" s="3">
        <f ca="1">IF($B118&lt;&gt;"",SUMIF(INDIRECT("ИсходныеДанные!$"&amp;$K$4&amp;"$2:$"&amp;$K$4&amp;"$50000"),$B118&amp;"#"&amp;Q$6,INDIRECT("ИсходныеДанные!$J$2:$J$50000")),0)</f>
        <v>0</v>
      </c>
      <c r="R118" s="3">
        <f ca="1">IF($B118&lt;&gt;"",SUMIF(INDIRECT("ИсходныеДанные!$"&amp;$K$4&amp;"$2:$"&amp;$K$4&amp;"$50000"),$B118&amp;"#"&amp;R$6,INDIRECT("ИсходныеДанные!$J$2:$J$50000")),0)</f>
        <v>0</v>
      </c>
      <c r="S118" s="3">
        <f ca="1">IF($B118&lt;&gt;"",SUMIF(INDIRECT("ИсходныеДанные!$"&amp;$K$4&amp;"$2:$"&amp;$K$4&amp;"$50000"),$B118&amp;"#"&amp;S$6,INDIRECT("ИсходныеДанные!$J$2:$J$50000")),0)</f>
        <v>0</v>
      </c>
      <c r="T118" s="3">
        <f ca="1">IF($B118&lt;&gt;"",SUMIF(INDIRECT("ИсходныеДанные!$"&amp;$K$4&amp;"$2:$"&amp;$K$4&amp;"$50000"),$B118&amp;"#"&amp;T$6,INDIRECT("ИсходныеДанные!$J$2:$J$50000")),0)</f>
        <v>0</v>
      </c>
      <c r="U118" s="3">
        <f ca="1">IF($B118&lt;&gt;"",SUMIF(INDIRECT("ИсходныеДанные!$"&amp;$K$4&amp;"$2:$"&amp;$K$4&amp;"$50000"),$B118&amp;"#"&amp;U$6,INDIRECT("ИсходныеДанные!$J$2:$J$50000")),0)</f>
        <v>0</v>
      </c>
      <c r="V118" s="3">
        <f ca="1">IF($B118&lt;&gt;"",SUMIF(INDIRECT("ИсходныеДанные!$"&amp;$K$4&amp;"$2:$"&amp;$K$4&amp;"$50000"),$B118&amp;"#"&amp;V$6,INDIRECT("ИсходныеДанные!$J$2:$J$50000")),0)</f>
        <v>0</v>
      </c>
      <c r="W118" s="16" t="e">
        <f ca="1">SUM(K118:V118)/Пофамильно!$R$1</f>
        <v>#DIV/0!</v>
      </c>
    </row>
    <row r="119" spans="1:23" x14ac:dyDescent="0.25">
      <c r="A119" s="10" t="str">
        <f t="shared" ca="1" si="3"/>
        <v>delete</v>
      </c>
      <c r="B119" s="16" cm="1">
        <f t="array" aca="1" ref="B119" ca="1">INDIRECT("УникальныеСписки!D"&amp;ROW()-$L$4)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14"/>
      <c r="G119" s="81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84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84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84" t="str" cm="1">
        <f t="array" aca="1" ref="J119" ca="1">_xlfn.XLOOKUP($B119,INDIRECT(SUBSTITUTE("ИсходныеДанные!$где$2:$где$50000","где",$B$4)),INDIRECT(SUBSTITUTE("ИсходныеДанные!$что$2:$что$50000","что",J$4)),"",0,1)</f>
        <v/>
      </c>
      <c r="K119" s="3">
        <f ca="1">IF($B119&lt;&gt;"",SUMIF(INDIRECT("ИсходныеДанные!$"&amp;$K$4&amp;"$2:$"&amp;$K$4&amp;"$50000"),$B119&amp;"#"&amp;K$6,INDIRECT("ИсходныеДанные!$J$2:$J$50000")),0)</f>
        <v>0</v>
      </c>
      <c r="L119" s="3">
        <f ca="1">IF($B119&lt;&gt;"",SUMIF(INDIRECT("ИсходныеДанные!$"&amp;$K$4&amp;"$2:$"&amp;$K$4&amp;"$50000"),$B119&amp;"#"&amp;L$6,INDIRECT("ИсходныеДанные!$J$2:$J$50000")),0)</f>
        <v>0</v>
      </c>
      <c r="M119" s="3">
        <f ca="1">IF($B119&lt;&gt;"",SUMIF(INDIRECT("ИсходныеДанные!$"&amp;$K$4&amp;"$2:$"&amp;$K$4&amp;"$50000"),$B119&amp;"#"&amp;M$6,INDIRECT("ИсходныеДанные!$J$2:$J$50000")),0)</f>
        <v>0</v>
      </c>
      <c r="N119" s="3">
        <f ca="1">IF($B119&lt;&gt;"",SUMIF(INDIRECT("ИсходныеДанные!$"&amp;$K$4&amp;"$2:$"&amp;$K$4&amp;"$50000"),$B119&amp;"#"&amp;N$6,INDIRECT("ИсходныеДанные!$J$2:$J$50000")),0)</f>
        <v>0</v>
      </c>
      <c r="O119" s="3">
        <f ca="1">IF($B119&lt;&gt;"",SUMIF(INDIRECT("ИсходныеДанные!$"&amp;$K$4&amp;"$2:$"&amp;$K$4&amp;"$50000"),$B119&amp;"#"&amp;O$6,INDIRECT("ИсходныеДанные!$J$2:$J$50000")),0)</f>
        <v>0</v>
      </c>
      <c r="P119" s="3">
        <f ca="1">IF($B119&lt;&gt;"",SUMIF(INDIRECT("ИсходныеДанные!$"&amp;$K$4&amp;"$2:$"&amp;$K$4&amp;"$50000"),$B119&amp;"#"&amp;P$6,INDIRECT("ИсходныеДанные!$J$2:$J$50000")),0)</f>
        <v>0</v>
      </c>
      <c r="Q119" s="3">
        <f ca="1">IF($B119&lt;&gt;"",SUMIF(INDIRECT("ИсходныеДанные!$"&amp;$K$4&amp;"$2:$"&amp;$K$4&amp;"$50000"),$B119&amp;"#"&amp;Q$6,INDIRECT("ИсходныеДанные!$J$2:$J$50000")),0)</f>
        <v>0</v>
      </c>
      <c r="R119" s="3">
        <f ca="1">IF($B119&lt;&gt;"",SUMIF(INDIRECT("ИсходныеДанные!$"&amp;$K$4&amp;"$2:$"&amp;$K$4&amp;"$50000"),$B119&amp;"#"&amp;R$6,INDIRECT("ИсходныеДанные!$J$2:$J$50000")),0)</f>
        <v>0</v>
      </c>
      <c r="S119" s="3">
        <f ca="1">IF($B119&lt;&gt;"",SUMIF(INDIRECT("ИсходныеДанные!$"&amp;$K$4&amp;"$2:$"&amp;$K$4&amp;"$50000"),$B119&amp;"#"&amp;S$6,INDIRECT("ИсходныеДанные!$J$2:$J$50000")),0)</f>
        <v>0</v>
      </c>
      <c r="T119" s="3">
        <f ca="1">IF($B119&lt;&gt;"",SUMIF(INDIRECT("ИсходныеДанные!$"&amp;$K$4&amp;"$2:$"&amp;$K$4&amp;"$50000"),$B119&amp;"#"&amp;T$6,INDIRECT("ИсходныеДанные!$J$2:$J$50000")),0)</f>
        <v>0</v>
      </c>
      <c r="U119" s="3">
        <f ca="1">IF($B119&lt;&gt;"",SUMIF(INDIRECT("ИсходныеДанные!$"&amp;$K$4&amp;"$2:$"&amp;$K$4&amp;"$50000"),$B119&amp;"#"&amp;U$6,INDIRECT("ИсходныеДанные!$J$2:$J$50000")),0)</f>
        <v>0</v>
      </c>
      <c r="V119" s="3">
        <f ca="1">IF($B119&lt;&gt;"",SUMIF(INDIRECT("ИсходныеДанные!$"&amp;$K$4&amp;"$2:$"&amp;$K$4&amp;"$50000"),$B119&amp;"#"&amp;V$6,INDIRECT("ИсходныеДанные!$J$2:$J$50000")),0)</f>
        <v>0</v>
      </c>
      <c r="W119" s="16" t="e">
        <f ca="1">SUM(K119:V119)/Пофамильно!$R$1</f>
        <v>#DIV/0!</v>
      </c>
    </row>
    <row r="120" spans="1:23" x14ac:dyDescent="0.25">
      <c r="A120" s="10" t="str">
        <f t="shared" ca="1" si="3"/>
        <v>delete</v>
      </c>
      <c r="B120" s="16" cm="1">
        <f t="array" aca="1" ref="B120" ca="1">INDIRECT("УникальныеСписки!D"&amp;ROW()-$L$4)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14"/>
      <c r="G120" s="81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84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84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84" t="str" cm="1">
        <f t="array" aca="1" ref="J120" ca="1">_xlfn.XLOOKUP($B120,INDIRECT(SUBSTITUTE("ИсходныеДанные!$где$2:$где$50000","где",$B$4)),INDIRECT(SUBSTITUTE("ИсходныеДанные!$что$2:$что$50000","что",J$4)),"",0,1)</f>
        <v/>
      </c>
      <c r="K120" s="3">
        <f ca="1">IF($B120&lt;&gt;"",SUMIF(INDIRECT("ИсходныеДанные!$"&amp;$K$4&amp;"$2:$"&amp;$K$4&amp;"$50000"),$B120&amp;"#"&amp;K$6,INDIRECT("ИсходныеДанные!$J$2:$J$50000")),0)</f>
        <v>0</v>
      </c>
      <c r="L120" s="3">
        <f ca="1">IF($B120&lt;&gt;"",SUMIF(INDIRECT("ИсходныеДанные!$"&amp;$K$4&amp;"$2:$"&amp;$K$4&amp;"$50000"),$B120&amp;"#"&amp;L$6,INDIRECT("ИсходныеДанные!$J$2:$J$50000")),0)</f>
        <v>0</v>
      </c>
      <c r="M120" s="3">
        <f ca="1">IF($B120&lt;&gt;"",SUMIF(INDIRECT("ИсходныеДанные!$"&amp;$K$4&amp;"$2:$"&amp;$K$4&amp;"$50000"),$B120&amp;"#"&amp;M$6,INDIRECT("ИсходныеДанные!$J$2:$J$50000")),0)</f>
        <v>0</v>
      </c>
      <c r="N120" s="3">
        <f ca="1">IF($B120&lt;&gt;"",SUMIF(INDIRECT("ИсходныеДанные!$"&amp;$K$4&amp;"$2:$"&amp;$K$4&amp;"$50000"),$B120&amp;"#"&amp;N$6,INDIRECT("ИсходныеДанные!$J$2:$J$50000")),0)</f>
        <v>0</v>
      </c>
      <c r="O120" s="3">
        <f ca="1">IF($B120&lt;&gt;"",SUMIF(INDIRECT("ИсходныеДанные!$"&amp;$K$4&amp;"$2:$"&amp;$K$4&amp;"$50000"),$B120&amp;"#"&amp;O$6,INDIRECT("ИсходныеДанные!$J$2:$J$50000")),0)</f>
        <v>0</v>
      </c>
      <c r="P120" s="3">
        <f ca="1">IF($B120&lt;&gt;"",SUMIF(INDIRECT("ИсходныеДанные!$"&amp;$K$4&amp;"$2:$"&amp;$K$4&amp;"$50000"),$B120&amp;"#"&amp;P$6,INDIRECT("ИсходныеДанные!$J$2:$J$50000")),0)</f>
        <v>0</v>
      </c>
      <c r="Q120" s="3">
        <f ca="1">IF($B120&lt;&gt;"",SUMIF(INDIRECT("ИсходныеДанные!$"&amp;$K$4&amp;"$2:$"&amp;$K$4&amp;"$50000"),$B120&amp;"#"&amp;Q$6,INDIRECT("ИсходныеДанные!$J$2:$J$50000")),0)</f>
        <v>0</v>
      </c>
      <c r="R120" s="3">
        <f ca="1">IF($B120&lt;&gt;"",SUMIF(INDIRECT("ИсходныеДанные!$"&amp;$K$4&amp;"$2:$"&amp;$K$4&amp;"$50000"),$B120&amp;"#"&amp;R$6,INDIRECT("ИсходныеДанные!$J$2:$J$50000")),0)</f>
        <v>0</v>
      </c>
      <c r="S120" s="3">
        <f ca="1">IF($B120&lt;&gt;"",SUMIF(INDIRECT("ИсходныеДанные!$"&amp;$K$4&amp;"$2:$"&amp;$K$4&amp;"$50000"),$B120&amp;"#"&amp;S$6,INDIRECT("ИсходныеДанные!$J$2:$J$50000")),0)</f>
        <v>0</v>
      </c>
      <c r="T120" s="3">
        <f ca="1">IF($B120&lt;&gt;"",SUMIF(INDIRECT("ИсходныеДанные!$"&amp;$K$4&amp;"$2:$"&amp;$K$4&amp;"$50000"),$B120&amp;"#"&amp;T$6,INDIRECT("ИсходныеДанные!$J$2:$J$50000")),0)</f>
        <v>0</v>
      </c>
      <c r="U120" s="3">
        <f ca="1">IF($B120&lt;&gt;"",SUMIF(INDIRECT("ИсходныеДанные!$"&amp;$K$4&amp;"$2:$"&amp;$K$4&amp;"$50000"),$B120&amp;"#"&amp;U$6,INDIRECT("ИсходныеДанные!$J$2:$J$50000")),0)</f>
        <v>0</v>
      </c>
      <c r="V120" s="3">
        <f ca="1">IF($B120&lt;&gt;"",SUMIF(INDIRECT("ИсходныеДанные!$"&amp;$K$4&amp;"$2:$"&amp;$K$4&amp;"$50000"),$B120&amp;"#"&amp;V$6,INDIRECT("ИсходныеДанные!$J$2:$J$50000")),0)</f>
        <v>0</v>
      </c>
      <c r="W120" s="16" t="e">
        <f ca="1">SUM(K120:V120)/Пофамильно!$R$1</f>
        <v>#DIV/0!</v>
      </c>
    </row>
    <row r="121" spans="1:23" x14ac:dyDescent="0.25">
      <c r="A121" s="10" t="str">
        <f t="shared" ca="1" si="3"/>
        <v>delete</v>
      </c>
      <c r="B121" s="16" cm="1">
        <f t="array" aca="1" ref="B121" ca="1">INDIRECT("УникальныеСписки!D"&amp;ROW()-$L$4)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14"/>
      <c r="G121" s="81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84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84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84" t="str" cm="1">
        <f t="array" aca="1" ref="J121" ca="1">_xlfn.XLOOKUP($B121,INDIRECT(SUBSTITUTE("ИсходныеДанные!$где$2:$где$50000","где",$B$4)),INDIRECT(SUBSTITUTE("ИсходныеДанные!$что$2:$что$50000","что",J$4)),"",0,1)</f>
        <v/>
      </c>
      <c r="K121" s="3">
        <f ca="1">IF($B121&lt;&gt;"",SUMIF(INDIRECT("ИсходныеДанные!$"&amp;$K$4&amp;"$2:$"&amp;$K$4&amp;"$50000"),$B121&amp;"#"&amp;K$6,INDIRECT("ИсходныеДанные!$J$2:$J$50000")),0)</f>
        <v>0</v>
      </c>
      <c r="L121" s="3">
        <f ca="1">IF($B121&lt;&gt;"",SUMIF(INDIRECT("ИсходныеДанные!$"&amp;$K$4&amp;"$2:$"&amp;$K$4&amp;"$50000"),$B121&amp;"#"&amp;L$6,INDIRECT("ИсходныеДанные!$J$2:$J$50000")),0)</f>
        <v>0</v>
      </c>
      <c r="M121" s="3">
        <f ca="1">IF($B121&lt;&gt;"",SUMIF(INDIRECT("ИсходныеДанные!$"&amp;$K$4&amp;"$2:$"&amp;$K$4&amp;"$50000"),$B121&amp;"#"&amp;M$6,INDIRECT("ИсходныеДанные!$J$2:$J$50000")),0)</f>
        <v>0</v>
      </c>
      <c r="N121" s="3">
        <f ca="1">IF($B121&lt;&gt;"",SUMIF(INDIRECT("ИсходныеДанные!$"&amp;$K$4&amp;"$2:$"&amp;$K$4&amp;"$50000"),$B121&amp;"#"&amp;N$6,INDIRECT("ИсходныеДанные!$J$2:$J$50000")),0)</f>
        <v>0</v>
      </c>
      <c r="O121" s="3">
        <f ca="1">IF($B121&lt;&gt;"",SUMIF(INDIRECT("ИсходныеДанные!$"&amp;$K$4&amp;"$2:$"&amp;$K$4&amp;"$50000"),$B121&amp;"#"&amp;O$6,INDIRECT("ИсходныеДанные!$J$2:$J$50000")),0)</f>
        <v>0</v>
      </c>
      <c r="P121" s="3">
        <f ca="1">IF($B121&lt;&gt;"",SUMIF(INDIRECT("ИсходныеДанные!$"&amp;$K$4&amp;"$2:$"&amp;$K$4&amp;"$50000"),$B121&amp;"#"&amp;P$6,INDIRECT("ИсходныеДанные!$J$2:$J$50000")),0)</f>
        <v>0</v>
      </c>
      <c r="Q121" s="3">
        <f ca="1">IF($B121&lt;&gt;"",SUMIF(INDIRECT("ИсходныеДанные!$"&amp;$K$4&amp;"$2:$"&amp;$K$4&amp;"$50000"),$B121&amp;"#"&amp;Q$6,INDIRECT("ИсходныеДанные!$J$2:$J$50000")),0)</f>
        <v>0</v>
      </c>
      <c r="R121" s="3">
        <f ca="1">IF($B121&lt;&gt;"",SUMIF(INDIRECT("ИсходныеДанные!$"&amp;$K$4&amp;"$2:$"&amp;$K$4&amp;"$50000"),$B121&amp;"#"&amp;R$6,INDIRECT("ИсходныеДанные!$J$2:$J$50000")),0)</f>
        <v>0</v>
      </c>
      <c r="S121" s="3">
        <f ca="1">IF($B121&lt;&gt;"",SUMIF(INDIRECT("ИсходныеДанные!$"&amp;$K$4&amp;"$2:$"&amp;$K$4&amp;"$50000"),$B121&amp;"#"&amp;S$6,INDIRECT("ИсходныеДанные!$J$2:$J$50000")),0)</f>
        <v>0</v>
      </c>
      <c r="T121" s="3">
        <f ca="1">IF($B121&lt;&gt;"",SUMIF(INDIRECT("ИсходныеДанные!$"&amp;$K$4&amp;"$2:$"&amp;$K$4&amp;"$50000"),$B121&amp;"#"&amp;T$6,INDIRECT("ИсходныеДанные!$J$2:$J$50000")),0)</f>
        <v>0</v>
      </c>
      <c r="U121" s="3">
        <f ca="1">IF($B121&lt;&gt;"",SUMIF(INDIRECT("ИсходныеДанные!$"&amp;$K$4&amp;"$2:$"&amp;$K$4&amp;"$50000"),$B121&amp;"#"&amp;U$6,INDIRECT("ИсходныеДанные!$J$2:$J$50000")),0)</f>
        <v>0</v>
      </c>
      <c r="V121" s="3">
        <f ca="1">IF($B121&lt;&gt;"",SUMIF(INDIRECT("ИсходныеДанные!$"&amp;$K$4&amp;"$2:$"&amp;$K$4&amp;"$50000"),$B121&amp;"#"&amp;V$6,INDIRECT("ИсходныеДанные!$J$2:$J$50000")),0)</f>
        <v>0</v>
      </c>
      <c r="W121" s="16" t="e">
        <f ca="1">SUM(K121:V121)/Пофамильно!$R$1</f>
        <v>#DIV/0!</v>
      </c>
    </row>
    <row r="122" spans="1:23" x14ac:dyDescent="0.25">
      <c r="A122" s="10" t="str">
        <f t="shared" ca="1" si="3"/>
        <v>delete</v>
      </c>
      <c r="B122" s="16" cm="1">
        <f t="array" aca="1" ref="B122" ca="1">INDIRECT("УникальныеСписки!D"&amp;ROW()-$L$4)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14"/>
      <c r="G122" s="81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84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84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84" t="str" cm="1">
        <f t="array" aca="1" ref="J122" ca="1">_xlfn.XLOOKUP($B122,INDIRECT(SUBSTITUTE("ИсходныеДанные!$где$2:$где$50000","где",$B$4)),INDIRECT(SUBSTITUTE("ИсходныеДанные!$что$2:$что$50000","что",J$4)),"",0,1)</f>
        <v/>
      </c>
      <c r="K122" s="3">
        <f ca="1">IF($B122&lt;&gt;"",SUMIF(INDIRECT("ИсходныеДанные!$"&amp;$K$4&amp;"$2:$"&amp;$K$4&amp;"$50000"),$B122&amp;"#"&amp;K$6,INDIRECT("ИсходныеДанные!$J$2:$J$50000")),0)</f>
        <v>0</v>
      </c>
      <c r="L122" s="3">
        <f ca="1">IF($B122&lt;&gt;"",SUMIF(INDIRECT("ИсходныеДанные!$"&amp;$K$4&amp;"$2:$"&amp;$K$4&amp;"$50000"),$B122&amp;"#"&amp;L$6,INDIRECT("ИсходныеДанные!$J$2:$J$50000")),0)</f>
        <v>0</v>
      </c>
      <c r="M122" s="3">
        <f ca="1">IF($B122&lt;&gt;"",SUMIF(INDIRECT("ИсходныеДанные!$"&amp;$K$4&amp;"$2:$"&amp;$K$4&amp;"$50000"),$B122&amp;"#"&amp;M$6,INDIRECT("ИсходныеДанные!$J$2:$J$50000")),0)</f>
        <v>0</v>
      </c>
      <c r="N122" s="3">
        <f ca="1">IF($B122&lt;&gt;"",SUMIF(INDIRECT("ИсходныеДанные!$"&amp;$K$4&amp;"$2:$"&amp;$K$4&amp;"$50000"),$B122&amp;"#"&amp;N$6,INDIRECT("ИсходныеДанные!$J$2:$J$50000")),0)</f>
        <v>0</v>
      </c>
      <c r="O122" s="3">
        <f ca="1">IF($B122&lt;&gt;"",SUMIF(INDIRECT("ИсходныеДанные!$"&amp;$K$4&amp;"$2:$"&amp;$K$4&amp;"$50000"),$B122&amp;"#"&amp;O$6,INDIRECT("ИсходныеДанные!$J$2:$J$50000")),0)</f>
        <v>0</v>
      </c>
      <c r="P122" s="3">
        <f ca="1">IF($B122&lt;&gt;"",SUMIF(INDIRECT("ИсходныеДанные!$"&amp;$K$4&amp;"$2:$"&amp;$K$4&amp;"$50000"),$B122&amp;"#"&amp;P$6,INDIRECT("ИсходныеДанные!$J$2:$J$50000")),0)</f>
        <v>0</v>
      </c>
      <c r="Q122" s="3">
        <f ca="1">IF($B122&lt;&gt;"",SUMIF(INDIRECT("ИсходныеДанные!$"&amp;$K$4&amp;"$2:$"&amp;$K$4&amp;"$50000"),$B122&amp;"#"&amp;Q$6,INDIRECT("ИсходныеДанные!$J$2:$J$50000")),0)</f>
        <v>0</v>
      </c>
      <c r="R122" s="3">
        <f ca="1">IF($B122&lt;&gt;"",SUMIF(INDIRECT("ИсходныеДанные!$"&amp;$K$4&amp;"$2:$"&amp;$K$4&amp;"$50000"),$B122&amp;"#"&amp;R$6,INDIRECT("ИсходныеДанные!$J$2:$J$50000")),0)</f>
        <v>0</v>
      </c>
      <c r="S122" s="3">
        <f ca="1">IF($B122&lt;&gt;"",SUMIF(INDIRECT("ИсходныеДанные!$"&amp;$K$4&amp;"$2:$"&amp;$K$4&amp;"$50000"),$B122&amp;"#"&amp;S$6,INDIRECT("ИсходныеДанные!$J$2:$J$50000")),0)</f>
        <v>0</v>
      </c>
      <c r="T122" s="3">
        <f ca="1">IF($B122&lt;&gt;"",SUMIF(INDIRECT("ИсходныеДанные!$"&amp;$K$4&amp;"$2:$"&amp;$K$4&amp;"$50000"),$B122&amp;"#"&amp;T$6,INDIRECT("ИсходныеДанные!$J$2:$J$50000")),0)</f>
        <v>0</v>
      </c>
      <c r="U122" s="3">
        <f ca="1">IF($B122&lt;&gt;"",SUMIF(INDIRECT("ИсходныеДанные!$"&amp;$K$4&amp;"$2:$"&amp;$K$4&amp;"$50000"),$B122&amp;"#"&amp;U$6,INDIRECT("ИсходныеДанные!$J$2:$J$50000")),0)</f>
        <v>0</v>
      </c>
      <c r="V122" s="3">
        <f ca="1">IF($B122&lt;&gt;"",SUMIF(INDIRECT("ИсходныеДанные!$"&amp;$K$4&amp;"$2:$"&amp;$K$4&amp;"$50000"),$B122&amp;"#"&amp;V$6,INDIRECT("ИсходныеДанные!$J$2:$J$50000")),0)</f>
        <v>0</v>
      </c>
      <c r="W122" s="16" t="e">
        <f ca="1">SUM(K122:V122)/Пофамильно!$R$1</f>
        <v>#DIV/0!</v>
      </c>
    </row>
    <row r="123" spans="1:23" x14ac:dyDescent="0.25">
      <c r="A123" s="10" t="str">
        <f t="shared" ca="1" si="3"/>
        <v>delete</v>
      </c>
      <c r="B123" s="16" cm="1">
        <f t="array" aca="1" ref="B123" ca="1">INDIRECT("УникальныеСписки!D"&amp;ROW()-$L$4)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14"/>
      <c r="G123" s="81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84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84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84" t="str" cm="1">
        <f t="array" aca="1" ref="J123" ca="1">_xlfn.XLOOKUP($B123,INDIRECT(SUBSTITUTE("ИсходныеДанные!$где$2:$где$50000","где",$B$4)),INDIRECT(SUBSTITUTE("ИсходныеДанные!$что$2:$что$50000","что",J$4)),"",0,1)</f>
        <v/>
      </c>
      <c r="K123" s="3">
        <f ca="1">IF($B123&lt;&gt;"",SUMIF(INDIRECT("ИсходныеДанные!$"&amp;$K$4&amp;"$2:$"&amp;$K$4&amp;"$50000"),$B123&amp;"#"&amp;K$6,INDIRECT("ИсходныеДанные!$J$2:$J$50000")),0)</f>
        <v>0</v>
      </c>
      <c r="L123" s="3">
        <f ca="1">IF($B123&lt;&gt;"",SUMIF(INDIRECT("ИсходныеДанные!$"&amp;$K$4&amp;"$2:$"&amp;$K$4&amp;"$50000"),$B123&amp;"#"&amp;L$6,INDIRECT("ИсходныеДанные!$J$2:$J$50000")),0)</f>
        <v>0</v>
      </c>
      <c r="M123" s="3">
        <f ca="1">IF($B123&lt;&gt;"",SUMIF(INDIRECT("ИсходныеДанные!$"&amp;$K$4&amp;"$2:$"&amp;$K$4&amp;"$50000"),$B123&amp;"#"&amp;M$6,INDIRECT("ИсходныеДанные!$J$2:$J$50000")),0)</f>
        <v>0</v>
      </c>
      <c r="N123" s="3">
        <f ca="1">IF($B123&lt;&gt;"",SUMIF(INDIRECT("ИсходныеДанные!$"&amp;$K$4&amp;"$2:$"&amp;$K$4&amp;"$50000"),$B123&amp;"#"&amp;N$6,INDIRECT("ИсходныеДанные!$J$2:$J$50000")),0)</f>
        <v>0</v>
      </c>
      <c r="O123" s="3">
        <f ca="1">IF($B123&lt;&gt;"",SUMIF(INDIRECT("ИсходныеДанные!$"&amp;$K$4&amp;"$2:$"&amp;$K$4&amp;"$50000"),$B123&amp;"#"&amp;O$6,INDIRECT("ИсходныеДанные!$J$2:$J$50000")),0)</f>
        <v>0</v>
      </c>
      <c r="P123" s="3">
        <f ca="1">IF($B123&lt;&gt;"",SUMIF(INDIRECT("ИсходныеДанные!$"&amp;$K$4&amp;"$2:$"&amp;$K$4&amp;"$50000"),$B123&amp;"#"&amp;P$6,INDIRECT("ИсходныеДанные!$J$2:$J$50000")),0)</f>
        <v>0</v>
      </c>
      <c r="Q123" s="3">
        <f ca="1">IF($B123&lt;&gt;"",SUMIF(INDIRECT("ИсходныеДанные!$"&amp;$K$4&amp;"$2:$"&amp;$K$4&amp;"$50000"),$B123&amp;"#"&amp;Q$6,INDIRECT("ИсходныеДанные!$J$2:$J$50000")),0)</f>
        <v>0</v>
      </c>
      <c r="R123" s="3">
        <f ca="1">IF($B123&lt;&gt;"",SUMIF(INDIRECT("ИсходныеДанные!$"&amp;$K$4&amp;"$2:$"&amp;$K$4&amp;"$50000"),$B123&amp;"#"&amp;R$6,INDIRECT("ИсходныеДанные!$J$2:$J$50000")),0)</f>
        <v>0</v>
      </c>
      <c r="S123" s="3">
        <f ca="1">IF($B123&lt;&gt;"",SUMIF(INDIRECT("ИсходныеДанные!$"&amp;$K$4&amp;"$2:$"&amp;$K$4&amp;"$50000"),$B123&amp;"#"&amp;S$6,INDIRECT("ИсходныеДанные!$J$2:$J$50000")),0)</f>
        <v>0</v>
      </c>
      <c r="T123" s="3">
        <f ca="1">IF($B123&lt;&gt;"",SUMIF(INDIRECT("ИсходныеДанные!$"&amp;$K$4&amp;"$2:$"&amp;$K$4&amp;"$50000"),$B123&amp;"#"&amp;T$6,INDIRECT("ИсходныеДанные!$J$2:$J$50000")),0)</f>
        <v>0</v>
      </c>
      <c r="U123" s="3">
        <f ca="1">IF($B123&lt;&gt;"",SUMIF(INDIRECT("ИсходныеДанные!$"&amp;$K$4&amp;"$2:$"&amp;$K$4&amp;"$50000"),$B123&amp;"#"&amp;U$6,INDIRECT("ИсходныеДанные!$J$2:$J$50000")),0)</f>
        <v>0</v>
      </c>
      <c r="V123" s="3">
        <f ca="1">IF($B123&lt;&gt;"",SUMIF(INDIRECT("ИсходныеДанные!$"&amp;$K$4&amp;"$2:$"&amp;$K$4&amp;"$50000"),$B123&amp;"#"&amp;V$6,INDIRECT("ИсходныеДанные!$J$2:$J$50000")),0)</f>
        <v>0</v>
      </c>
      <c r="W123" s="16" t="e">
        <f ca="1">SUM(K123:V123)/Пофамильно!$R$1</f>
        <v>#DIV/0!</v>
      </c>
    </row>
    <row r="124" spans="1:23" x14ac:dyDescent="0.25">
      <c r="A124" s="10" t="str">
        <f t="shared" ca="1" si="3"/>
        <v>delete</v>
      </c>
      <c r="B124" s="16" cm="1">
        <f t="array" aca="1" ref="B124" ca="1">INDIRECT("УникальныеСписки!D"&amp;ROW()-$L$4)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14"/>
      <c r="G124" s="81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84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84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84" t="str" cm="1">
        <f t="array" aca="1" ref="J124" ca="1">_xlfn.XLOOKUP($B124,INDIRECT(SUBSTITUTE("ИсходныеДанные!$где$2:$где$50000","где",$B$4)),INDIRECT(SUBSTITUTE("ИсходныеДанные!$что$2:$что$50000","что",J$4)),"",0,1)</f>
        <v/>
      </c>
      <c r="K124" s="3">
        <f ca="1">IF($B124&lt;&gt;"",SUMIF(INDIRECT("ИсходныеДанные!$"&amp;$K$4&amp;"$2:$"&amp;$K$4&amp;"$50000"),$B124&amp;"#"&amp;K$6,INDIRECT("ИсходныеДанные!$J$2:$J$50000")),0)</f>
        <v>0</v>
      </c>
      <c r="L124" s="3">
        <f ca="1">IF($B124&lt;&gt;"",SUMIF(INDIRECT("ИсходныеДанные!$"&amp;$K$4&amp;"$2:$"&amp;$K$4&amp;"$50000"),$B124&amp;"#"&amp;L$6,INDIRECT("ИсходныеДанные!$J$2:$J$50000")),0)</f>
        <v>0</v>
      </c>
      <c r="M124" s="3">
        <f ca="1">IF($B124&lt;&gt;"",SUMIF(INDIRECT("ИсходныеДанные!$"&amp;$K$4&amp;"$2:$"&amp;$K$4&amp;"$50000"),$B124&amp;"#"&amp;M$6,INDIRECT("ИсходныеДанные!$J$2:$J$50000")),0)</f>
        <v>0</v>
      </c>
      <c r="N124" s="3">
        <f ca="1">IF($B124&lt;&gt;"",SUMIF(INDIRECT("ИсходныеДанные!$"&amp;$K$4&amp;"$2:$"&amp;$K$4&amp;"$50000"),$B124&amp;"#"&amp;N$6,INDIRECT("ИсходныеДанные!$J$2:$J$50000")),0)</f>
        <v>0</v>
      </c>
      <c r="O124" s="3">
        <f ca="1">IF($B124&lt;&gt;"",SUMIF(INDIRECT("ИсходныеДанные!$"&amp;$K$4&amp;"$2:$"&amp;$K$4&amp;"$50000"),$B124&amp;"#"&amp;O$6,INDIRECT("ИсходныеДанные!$J$2:$J$50000")),0)</f>
        <v>0</v>
      </c>
      <c r="P124" s="3">
        <f ca="1">IF($B124&lt;&gt;"",SUMIF(INDIRECT("ИсходныеДанные!$"&amp;$K$4&amp;"$2:$"&amp;$K$4&amp;"$50000"),$B124&amp;"#"&amp;P$6,INDIRECT("ИсходныеДанные!$J$2:$J$50000")),0)</f>
        <v>0</v>
      </c>
      <c r="Q124" s="3">
        <f ca="1">IF($B124&lt;&gt;"",SUMIF(INDIRECT("ИсходныеДанные!$"&amp;$K$4&amp;"$2:$"&amp;$K$4&amp;"$50000"),$B124&amp;"#"&amp;Q$6,INDIRECT("ИсходныеДанные!$J$2:$J$50000")),0)</f>
        <v>0</v>
      </c>
      <c r="R124" s="3">
        <f ca="1">IF($B124&lt;&gt;"",SUMIF(INDIRECT("ИсходныеДанные!$"&amp;$K$4&amp;"$2:$"&amp;$K$4&amp;"$50000"),$B124&amp;"#"&amp;R$6,INDIRECT("ИсходныеДанные!$J$2:$J$50000")),0)</f>
        <v>0</v>
      </c>
      <c r="S124" s="3">
        <f ca="1">IF($B124&lt;&gt;"",SUMIF(INDIRECT("ИсходныеДанные!$"&amp;$K$4&amp;"$2:$"&amp;$K$4&amp;"$50000"),$B124&amp;"#"&amp;S$6,INDIRECT("ИсходныеДанные!$J$2:$J$50000")),0)</f>
        <v>0</v>
      </c>
      <c r="T124" s="3">
        <f ca="1">IF($B124&lt;&gt;"",SUMIF(INDIRECT("ИсходныеДанные!$"&amp;$K$4&amp;"$2:$"&amp;$K$4&amp;"$50000"),$B124&amp;"#"&amp;T$6,INDIRECT("ИсходныеДанные!$J$2:$J$50000")),0)</f>
        <v>0</v>
      </c>
      <c r="U124" s="3">
        <f ca="1">IF($B124&lt;&gt;"",SUMIF(INDIRECT("ИсходныеДанные!$"&amp;$K$4&amp;"$2:$"&amp;$K$4&amp;"$50000"),$B124&amp;"#"&amp;U$6,INDIRECT("ИсходныеДанные!$J$2:$J$50000")),0)</f>
        <v>0</v>
      </c>
      <c r="V124" s="3">
        <f ca="1">IF($B124&lt;&gt;"",SUMIF(INDIRECT("ИсходныеДанные!$"&amp;$K$4&amp;"$2:$"&amp;$K$4&amp;"$50000"),$B124&amp;"#"&amp;V$6,INDIRECT("ИсходныеДанные!$J$2:$J$50000")),0)</f>
        <v>0</v>
      </c>
      <c r="W124" s="16" t="e">
        <f ca="1">SUM(K124:V124)/Пофамильно!$R$1</f>
        <v>#DIV/0!</v>
      </c>
    </row>
    <row r="125" spans="1:23" x14ac:dyDescent="0.25">
      <c r="A125" s="10" t="str">
        <f t="shared" ca="1" si="3"/>
        <v>delete</v>
      </c>
      <c r="B125" s="16" cm="1">
        <f t="array" aca="1" ref="B125" ca="1">INDIRECT("УникальныеСписки!D"&amp;ROW()-$L$4)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14"/>
      <c r="G125" s="81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84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84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84" t="str" cm="1">
        <f t="array" aca="1" ref="J125" ca="1">_xlfn.XLOOKUP($B125,INDIRECT(SUBSTITUTE("ИсходныеДанные!$где$2:$где$50000","где",$B$4)),INDIRECT(SUBSTITUTE("ИсходныеДанные!$что$2:$что$50000","что",J$4)),"",0,1)</f>
        <v/>
      </c>
      <c r="K125" s="3">
        <f ca="1">IF($B125&lt;&gt;"",SUMIF(INDIRECT("ИсходныеДанные!$"&amp;$K$4&amp;"$2:$"&amp;$K$4&amp;"$50000"),$B125&amp;"#"&amp;K$6,INDIRECT("ИсходныеДанные!$J$2:$J$50000")),0)</f>
        <v>0</v>
      </c>
      <c r="L125" s="3">
        <f ca="1">IF($B125&lt;&gt;"",SUMIF(INDIRECT("ИсходныеДанные!$"&amp;$K$4&amp;"$2:$"&amp;$K$4&amp;"$50000"),$B125&amp;"#"&amp;L$6,INDIRECT("ИсходныеДанные!$J$2:$J$50000")),0)</f>
        <v>0</v>
      </c>
      <c r="M125" s="3">
        <f ca="1">IF($B125&lt;&gt;"",SUMIF(INDIRECT("ИсходныеДанные!$"&amp;$K$4&amp;"$2:$"&amp;$K$4&amp;"$50000"),$B125&amp;"#"&amp;M$6,INDIRECT("ИсходныеДанные!$J$2:$J$50000")),0)</f>
        <v>0</v>
      </c>
      <c r="N125" s="3">
        <f ca="1">IF($B125&lt;&gt;"",SUMIF(INDIRECT("ИсходныеДанные!$"&amp;$K$4&amp;"$2:$"&amp;$K$4&amp;"$50000"),$B125&amp;"#"&amp;N$6,INDIRECT("ИсходныеДанные!$J$2:$J$50000")),0)</f>
        <v>0</v>
      </c>
      <c r="O125" s="3">
        <f ca="1">IF($B125&lt;&gt;"",SUMIF(INDIRECT("ИсходныеДанные!$"&amp;$K$4&amp;"$2:$"&amp;$K$4&amp;"$50000"),$B125&amp;"#"&amp;O$6,INDIRECT("ИсходныеДанные!$J$2:$J$50000")),0)</f>
        <v>0</v>
      </c>
      <c r="P125" s="3">
        <f ca="1">IF($B125&lt;&gt;"",SUMIF(INDIRECT("ИсходныеДанные!$"&amp;$K$4&amp;"$2:$"&amp;$K$4&amp;"$50000"),$B125&amp;"#"&amp;P$6,INDIRECT("ИсходныеДанные!$J$2:$J$50000")),0)</f>
        <v>0</v>
      </c>
      <c r="Q125" s="3">
        <f ca="1">IF($B125&lt;&gt;"",SUMIF(INDIRECT("ИсходныеДанные!$"&amp;$K$4&amp;"$2:$"&amp;$K$4&amp;"$50000"),$B125&amp;"#"&amp;Q$6,INDIRECT("ИсходныеДанные!$J$2:$J$50000")),0)</f>
        <v>0</v>
      </c>
      <c r="R125" s="3">
        <f ca="1">IF($B125&lt;&gt;"",SUMIF(INDIRECT("ИсходныеДанные!$"&amp;$K$4&amp;"$2:$"&amp;$K$4&amp;"$50000"),$B125&amp;"#"&amp;R$6,INDIRECT("ИсходныеДанные!$J$2:$J$50000")),0)</f>
        <v>0</v>
      </c>
      <c r="S125" s="3">
        <f ca="1">IF($B125&lt;&gt;"",SUMIF(INDIRECT("ИсходныеДанные!$"&amp;$K$4&amp;"$2:$"&amp;$K$4&amp;"$50000"),$B125&amp;"#"&amp;S$6,INDIRECT("ИсходныеДанные!$J$2:$J$50000")),0)</f>
        <v>0</v>
      </c>
      <c r="T125" s="3">
        <f ca="1">IF($B125&lt;&gt;"",SUMIF(INDIRECT("ИсходныеДанные!$"&amp;$K$4&amp;"$2:$"&amp;$K$4&amp;"$50000"),$B125&amp;"#"&amp;T$6,INDIRECT("ИсходныеДанные!$J$2:$J$50000")),0)</f>
        <v>0</v>
      </c>
      <c r="U125" s="3">
        <f ca="1">IF($B125&lt;&gt;"",SUMIF(INDIRECT("ИсходныеДанные!$"&amp;$K$4&amp;"$2:$"&amp;$K$4&amp;"$50000"),$B125&amp;"#"&amp;U$6,INDIRECT("ИсходныеДанные!$J$2:$J$50000")),0)</f>
        <v>0</v>
      </c>
      <c r="V125" s="3">
        <f ca="1">IF($B125&lt;&gt;"",SUMIF(INDIRECT("ИсходныеДанные!$"&amp;$K$4&amp;"$2:$"&amp;$K$4&amp;"$50000"),$B125&amp;"#"&amp;V$6,INDIRECT("ИсходныеДанные!$J$2:$J$50000")),0)</f>
        <v>0</v>
      </c>
      <c r="W125" s="16" t="e">
        <f ca="1">SUM(K125:V125)/Пофамильно!$R$1</f>
        <v>#DIV/0!</v>
      </c>
    </row>
    <row r="126" spans="1:23" x14ac:dyDescent="0.25">
      <c r="A126" s="10" t="str">
        <f t="shared" ca="1" si="3"/>
        <v>delete</v>
      </c>
      <c r="B126" s="16" cm="1">
        <f t="array" aca="1" ref="B126" ca="1">INDIRECT("УникальныеСписки!D"&amp;ROW()-$L$4)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14"/>
      <c r="G126" s="81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84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84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84" t="str" cm="1">
        <f t="array" aca="1" ref="J126" ca="1">_xlfn.XLOOKUP($B126,INDIRECT(SUBSTITUTE("ИсходныеДанные!$где$2:$где$50000","где",$B$4)),INDIRECT(SUBSTITUTE("ИсходныеДанные!$что$2:$что$50000","что",J$4)),"",0,1)</f>
        <v/>
      </c>
      <c r="K126" s="3">
        <f ca="1">IF($B126&lt;&gt;"",SUMIF(INDIRECT("ИсходныеДанные!$"&amp;$K$4&amp;"$2:$"&amp;$K$4&amp;"$50000"),$B126&amp;"#"&amp;K$6,INDIRECT("ИсходныеДанные!$J$2:$J$50000")),0)</f>
        <v>0</v>
      </c>
      <c r="L126" s="3">
        <f ca="1">IF($B126&lt;&gt;"",SUMIF(INDIRECT("ИсходныеДанные!$"&amp;$K$4&amp;"$2:$"&amp;$K$4&amp;"$50000"),$B126&amp;"#"&amp;L$6,INDIRECT("ИсходныеДанные!$J$2:$J$50000")),0)</f>
        <v>0</v>
      </c>
      <c r="M126" s="3">
        <f ca="1">IF($B126&lt;&gt;"",SUMIF(INDIRECT("ИсходныеДанные!$"&amp;$K$4&amp;"$2:$"&amp;$K$4&amp;"$50000"),$B126&amp;"#"&amp;M$6,INDIRECT("ИсходныеДанные!$J$2:$J$50000")),0)</f>
        <v>0</v>
      </c>
      <c r="N126" s="3">
        <f ca="1">IF($B126&lt;&gt;"",SUMIF(INDIRECT("ИсходныеДанные!$"&amp;$K$4&amp;"$2:$"&amp;$K$4&amp;"$50000"),$B126&amp;"#"&amp;N$6,INDIRECT("ИсходныеДанные!$J$2:$J$50000")),0)</f>
        <v>0</v>
      </c>
      <c r="O126" s="3">
        <f ca="1">IF($B126&lt;&gt;"",SUMIF(INDIRECT("ИсходныеДанные!$"&amp;$K$4&amp;"$2:$"&amp;$K$4&amp;"$50000"),$B126&amp;"#"&amp;O$6,INDIRECT("ИсходныеДанные!$J$2:$J$50000")),0)</f>
        <v>0</v>
      </c>
      <c r="P126" s="3">
        <f ca="1">IF($B126&lt;&gt;"",SUMIF(INDIRECT("ИсходныеДанные!$"&amp;$K$4&amp;"$2:$"&amp;$K$4&amp;"$50000"),$B126&amp;"#"&amp;P$6,INDIRECT("ИсходныеДанные!$J$2:$J$50000")),0)</f>
        <v>0</v>
      </c>
      <c r="Q126" s="3">
        <f ca="1">IF($B126&lt;&gt;"",SUMIF(INDIRECT("ИсходныеДанные!$"&amp;$K$4&amp;"$2:$"&amp;$K$4&amp;"$50000"),$B126&amp;"#"&amp;Q$6,INDIRECT("ИсходныеДанные!$J$2:$J$50000")),0)</f>
        <v>0</v>
      </c>
      <c r="R126" s="3">
        <f ca="1">IF($B126&lt;&gt;"",SUMIF(INDIRECT("ИсходныеДанные!$"&amp;$K$4&amp;"$2:$"&amp;$K$4&amp;"$50000"),$B126&amp;"#"&amp;R$6,INDIRECT("ИсходныеДанные!$J$2:$J$50000")),0)</f>
        <v>0</v>
      </c>
      <c r="S126" s="3">
        <f ca="1">IF($B126&lt;&gt;"",SUMIF(INDIRECT("ИсходныеДанные!$"&amp;$K$4&amp;"$2:$"&amp;$K$4&amp;"$50000"),$B126&amp;"#"&amp;S$6,INDIRECT("ИсходныеДанные!$J$2:$J$50000")),0)</f>
        <v>0</v>
      </c>
      <c r="T126" s="3">
        <f ca="1">IF($B126&lt;&gt;"",SUMIF(INDIRECT("ИсходныеДанные!$"&amp;$K$4&amp;"$2:$"&amp;$K$4&amp;"$50000"),$B126&amp;"#"&amp;T$6,INDIRECT("ИсходныеДанные!$J$2:$J$50000")),0)</f>
        <v>0</v>
      </c>
      <c r="U126" s="3">
        <f ca="1">IF($B126&lt;&gt;"",SUMIF(INDIRECT("ИсходныеДанные!$"&amp;$K$4&amp;"$2:$"&amp;$K$4&amp;"$50000"),$B126&amp;"#"&amp;U$6,INDIRECT("ИсходныеДанные!$J$2:$J$50000")),0)</f>
        <v>0</v>
      </c>
      <c r="V126" s="3">
        <f ca="1">IF($B126&lt;&gt;"",SUMIF(INDIRECT("ИсходныеДанные!$"&amp;$K$4&amp;"$2:$"&amp;$K$4&amp;"$50000"),$B126&amp;"#"&amp;V$6,INDIRECT("ИсходныеДанные!$J$2:$J$50000")),0)</f>
        <v>0</v>
      </c>
      <c r="W126" s="16" t="e">
        <f ca="1">SUM(K126:V126)/Пофамильно!$R$1</f>
        <v>#DIV/0!</v>
      </c>
    </row>
    <row r="127" spans="1:23" x14ac:dyDescent="0.25">
      <c r="A127" s="10" t="str">
        <f t="shared" ca="1" si="3"/>
        <v>delete</v>
      </c>
      <c r="B127" s="16" cm="1">
        <f t="array" aca="1" ref="B127" ca="1">INDIRECT("УникальныеСписки!D"&amp;ROW()-$L$4)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14"/>
      <c r="G127" s="81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84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84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84" t="str" cm="1">
        <f t="array" aca="1" ref="J127" ca="1">_xlfn.XLOOKUP($B127,INDIRECT(SUBSTITUTE("ИсходныеДанные!$где$2:$где$50000","где",$B$4)),INDIRECT(SUBSTITUTE("ИсходныеДанные!$что$2:$что$50000","что",J$4)),"",0,1)</f>
        <v/>
      </c>
      <c r="K127" s="3">
        <f ca="1">IF($B127&lt;&gt;"",SUMIF(INDIRECT("ИсходныеДанные!$"&amp;$K$4&amp;"$2:$"&amp;$K$4&amp;"$50000"),$B127&amp;"#"&amp;K$6,INDIRECT("ИсходныеДанные!$J$2:$J$50000")),0)</f>
        <v>0</v>
      </c>
      <c r="L127" s="3">
        <f ca="1">IF($B127&lt;&gt;"",SUMIF(INDIRECT("ИсходныеДанные!$"&amp;$K$4&amp;"$2:$"&amp;$K$4&amp;"$50000"),$B127&amp;"#"&amp;L$6,INDIRECT("ИсходныеДанные!$J$2:$J$50000")),0)</f>
        <v>0</v>
      </c>
      <c r="M127" s="3">
        <f ca="1">IF($B127&lt;&gt;"",SUMIF(INDIRECT("ИсходныеДанные!$"&amp;$K$4&amp;"$2:$"&amp;$K$4&amp;"$50000"),$B127&amp;"#"&amp;M$6,INDIRECT("ИсходныеДанные!$J$2:$J$50000")),0)</f>
        <v>0</v>
      </c>
      <c r="N127" s="3">
        <f ca="1">IF($B127&lt;&gt;"",SUMIF(INDIRECT("ИсходныеДанные!$"&amp;$K$4&amp;"$2:$"&amp;$K$4&amp;"$50000"),$B127&amp;"#"&amp;N$6,INDIRECT("ИсходныеДанные!$J$2:$J$50000")),0)</f>
        <v>0</v>
      </c>
      <c r="O127" s="3">
        <f ca="1">IF($B127&lt;&gt;"",SUMIF(INDIRECT("ИсходныеДанные!$"&amp;$K$4&amp;"$2:$"&amp;$K$4&amp;"$50000"),$B127&amp;"#"&amp;O$6,INDIRECT("ИсходныеДанные!$J$2:$J$50000")),0)</f>
        <v>0</v>
      </c>
      <c r="P127" s="3">
        <f ca="1">IF($B127&lt;&gt;"",SUMIF(INDIRECT("ИсходныеДанные!$"&amp;$K$4&amp;"$2:$"&amp;$K$4&amp;"$50000"),$B127&amp;"#"&amp;P$6,INDIRECT("ИсходныеДанные!$J$2:$J$50000")),0)</f>
        <v>0</v>
      </c>
      <c r="Q127" s="3">
        <f ca="1">IF($B127&lt;&gt;"",SUMIF(INDIRECT("ИсходныеДанные!$"&amp;$K$4&amp;"$2:$"&amp;$K$4&amp;"$50000"),$B127&amp;"#"&amp;Q$6,INDIRECT("ИсходныеДанные!$J$2:$J$50000")),0)</f>
        <v>0</v>
      </c>
      <c r="R127" s="3">
        <f ca="1">IF($B127&lt;&gt;"",SUMIF(INDIRECT("ИсходныеДанные!$"&amp;$K$4&amp;"$2:$"&amp;$K$4&amp;"$50000"),$B127&amp;"#"&amp;R$6,INDIRECT("ИсходныеДанные!$J$2:$J$50000")),0)</f>
        <v>0</v>
      </c>
      <c r="S127" s="3">
        <f ca="1">IF($B127&lt;&gt;"",SUMIF(INDIRECT("ИсходныеДанные!$"&amp;$K$4&amp;"$2:$"&amp;$K$4&amp;"$50000"),$B127&amp;"#"&amp;S$6,INDIRECT("ИсходныеДанные!$J$2:$J$50000")),0)</f>
        <v>0</v>
      </c>
      <c r="T127" s="3">
        <f ca="1">IF($B127&lt;&gt;"",SUMIF(INDIRECT("ИсходныеДанные!$"&amp;$K$4&amp;"$2:$"&amp;$K$4&amp;"$50000"),$B127&amp;"#"&amp;T$6,INDIRECT("ИсходныеДанные!$J$2:$J$50000")),0)</f>
        <v>0</v>
      </c>
      <c r="U127" s="3">
        <f ca="1">IF($B127&lt;&gt;"",SUMIF(INDIRECT("ИсходныеДанные!$"&amp;$K$4&amp;"$2:$"&amp;$K$4&amp;"$50000"),$B127&amp;"#"&amp;U$6,INDIRECT("ИсходныеДанные!$J$2:$J$50000")),0)</f>
        <v>0</v>
      </c>
      <c r="V127" s="3">
        <f ca="1">IF($B127&lt;&gt;"",SUMIF(INDIRECT("ИсходныеДанные!$"&amp;$K$4&amp;"$2:$"&amp;$K$4&amp;"$50000"),$B127&amp;"#"&amp;V$6,INDIRECT("ИсходныеДанные!$J$2:$J$50000")),0)</f>
        <v>0</v>
      </c>
      <c r="W127" s="16" t="e">
        <f ca="1">SUM(K127:V127)/Пофамильно!$R$1</f>
        <v>#DIV/0!</v>
      </c>
    </row>
    <row r="128" spans="1:23" x14ac:dyDescent="0.25">
      <c r="A128" s="10" t="str">
        <f t="shared" ca="1" si="3"/>
        <v>delete</v>
      </c>
      <c r="B128" s="16" cm="1">
        <f t="array" aca="1" ref="B128" ca="1">INDIRECT("УникальныеСписки!D"&amp;ROW()-$L$4)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14"/>
      <c r="G128" s="81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84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84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84" t="str" cm="1">
        <f t="array" aca="1" ref="J128" ca="1">_xlfn.XLOOKUP($B128,INDIRECT(SUBSTITUTE("ИсходныеДанные!$где$2:$где$50000","где",$B$4)),INDIRECT(SUBSTITUTE("ИсходныеДанные!$что$2:$что$50000","что",J$4)),"",0,1)</f>
        <v/>
      </c>
      <c r="K128" s="3">
        <f ca="1">IF($B128&lt;&gt;"",SUMIF(INDIRECT("ИсходныеДанные!$"&amp;$K$4&amp;"$2:$"&amp;$K$4&amp;"$50000"),$B128&amp;"#"&amp;K$6,INDIRECT("ИсходныеДанные!$J$2:$J$50000")),0)</f>
        <v>0</v>
      </c>
      <c r="L128" s="3">
        <f ca="1">IF($B128&lt;&gt;"",SUMIF(INDIRECT("ИсходныеДанные!$"&amp;$K$4&amp;"$2:$"&amp;$K$4&amp;"$50000"),$B128&amp;"#"&amp;L$6,INDIRECT("ИсходныеДанные!$J$2:$J$50000")),0)</f>
        <v>0</v>
      </c>
      <c r="M128" s="3">
        <f ca="1">IF($B128&lt;&gt;"",SUMIF(INDIRECT("ИсходныеДанные!$"&amp;$K$4&amp;"$2:$"&amp;$K$4&amp;"$50000"),$B128&amp;"#"&amp;M$6,INDIRECT("ИсходныеДанные!$J$2:$J$50000")),0)</f>
        <v>0</v>
      </c>
      <c r="N128" s="3">
        <f ca="1">IF($B128&lt;&gt;"",SUMIF(INDIRECT("ИсходныеДанные!$"&amp;$K$4&amp;"$2:$"&amp;$K$4&amp;"$50000"),$B128&amp;"#"&amp;N$6,INDIRECT("ИсходныеДанные!$J$2:$J$50000")),0)</f>
        <v>0</v>
      </c>
      <c r="O128" s="3">
        <f ca="1">IF($B128&lt;&gt;"",SUMIF(INDIRECT("ИсходныеДанные!$"&amp;$K$4&amp;"$2:$"&amp;$K$4&amp;"$50000"),$B128&amp;"#"&amp;O$6,INDIRECT("ИсходныеДанные!$J$2:$J$50000")),0)</f>
        <v>0</v>
      </c>
      <c r="P128" s="3">
        <f ca="1">IF($B128&lt;&gt;"",SUMIF(INDIRECT("ИсходныеДанные!$"&amp;$K$4&amp;"$2:$"&amp;$K$4&amp;"$50000"),$B128&amp;"#"&amp;P$6,INDIRECT("ИсходныеДанные!$J$2:$J$50000")),0)</f>
        <v>0</v>
      </c>
      <c r="Q128" s="3">
        <f ca="1">IF($B128&lt;&gt;"",SUMIF(INDIRECT("ИсходныеДанные!$"&amp;$K$4&amp;"$2:$"&amp;$K$4&amp;"$50000"),$B128&amp;"#"&amp;Q$6,INDIRECT("ИсходныеДанные!$J$2:$J$50000")),0)</f>
        <v>0</v>
      </c>
      <c r="R128" s="3">
        <f ca="1">IF($B128&lt;&gt;"",SUMIF(INDIRECT("ИсходныеДанные!$"&amp;$K$4&amp;"$2:$"&amp;$K$4&amp;"$50000"),$B128&amp;"#"&amp;R$6,INDIRECT("ИсходныеДанные!$J$2:$J$50000")),0)</f>
        <v>0</v>
      </c>
      <c r="S128" s="3">
        <f ca="1">IF($B128&lt;&gt;"",SUMIF(INDIRECT("ИсходныеДанные!$"&amp;$K$4&amp;"$2:$"&amp;$K$4&amp;"$50000"),$B128&amp;"#"&amp;S$6,INDIRECT("ИсходныеДанные!$J$2:$J$50000")),0)</f>
        <v>0</v>
      </c>
      <c r="T128" s="3">
        <f ca="1">IF($B128&lt;&gt;"",SUMIF(INDIRECT("ИсходныеДанные!$"&amp;$K$4&amp;"$2:$"&amp;$K$4&amp;"$50000"),$B128&amp;"#"&amp;T$6,INDIRECT("ИсходныеДанные!$J$2:$J$50000")),0)</f>
        <v>0</v>
      </c>
      <c r="U128" s="3">
        <f ca="1">IF($B128&lt;&gt;"",SUMIF(INDIRECT("ИсходныеДанные!$"&amp;$K$4&amp;"$2:$"&amp;$K$4&amp;"$50000"),$B128&amp;"#"&amp;U$6,INDIRECT("ИсходныеДанные!$J$2:$J$50000")),0)</f>
        <v>0</v>
      </c>
      <c r="V128" s="3">
        <f ca="1">IF($B128&lt;&gt;"",SUMIF(INDIRECT("ИсходныеДанные!$"&amp;$K$4&amp;"$2:$"&amp;$K$4&amp;"$50000"),$B128&amp;"#"&amp;V$6,INDIRECT("ИсходныеДанные!$J$2:$J$50000")),0)</f>
        <v>0</v>
      </c>
      <c r="W128" s="16" t="e">
        <f ca="1">SUM(K128:V128)/Пофамильно!$R$1</f>
        <v>#DIV/0!</v>
      </c>
    </row>
    <row r="129" spans="1:23" x14ac:dyDescent="0.25">
      <c r="A129" s="10" t="str">
        <f t="shared" ca="1" si="3"/>
        <v>delete</v>
      </c>
      <c r="B129" s="16" cm="1">
        <f t="array" aca="1" ref="B129" ca="1">INDIRECT("УникальныеСписки!D"&amp;ROW()-$L$4)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14"/>
      <c r="G129" s="81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84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84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84" t="str" cm="1">
        <f t="array" aca="1" ref="J129" ca="1">_xlfn.XLOOKUP($B129,INDIRECT(SUBSTITUTE("ИсходныеДанные!$где$2:$где$50000","где",$B$4)),INDIRECT(SUBSTITUTE("ИсходныеДанные!$что$2:$что$50000","что",J$4)),"",0,1)</f>
        <v/>
      </c>
      <c r="K129" s="3">
        <f ca="1">IF($B129&lt;&gt;"",SUMIF(INDIRECT("ИсходныеДанные!$"&amp;$K$4&amp;"$2:$"&amp;$K$4&amp;"$50000"),$B129&amp;"#"&amp;K$6,INDIRECT("ИсходныеДанные!$J$2:$J$50000")),0)</f>
        <v>0</v>
      </c>
      <c r="L129" s="3">
        <f ca="1">IF($B129&lt;&gt;"",SUMIF(INDIRECT("ИсходныеДанные!$"&amp;$K$4&amp;"$2:$"&amp;$K$4&amp;"$50000"),$B129&amp;"#"&amp;L$6,INDIRECT("ИсходныеДанные!$J$2:$J$50000")),0)</f>
        <v>0</v>
      </c>
      <c r="M129" s="3">
        <f ca="1">IF($B129&lt;&gt;"",SUMIF(INDIRECT("ИсходныеДанные!$"&amp;$K$4&amp;"$2:$"&amp;$K$4&amp;"$50000"),$B129&amp;"#"&amp;M$6,INDIRECT("ИсходныеДанные!$J$2:$J$50000")),0)</f>
        <v>0</v>
      </c>
      <c r="N129" s="3">
        <f ca="1">IF($B129&lt;&gt;"",SUMIF(INDIRECT("ИсходныеДанные!$"&amp;$K$4&amp;"$2:$"&amp;$K$4&amp;"$50000"),$B129&amp;"#"&amp;N$6,INDIRECT("ИсходныеДанные!$J$2:$J$50000")),0)</f>
        <v>0</v>
      </c>
      <c r="O129" s="3">
        <f ca="1">IF($B129&lt;&gt;"",SUMIF(INDIRECT("ИсходныеДанные!$"&amp;$K$4&amp;"$2:$"&amp;$K$4&amp;"$50000"),$B129&amp;"#"&amp;O$6,INDIRECT("ИсходныеДанные!$J$2:$J$50000")),0)</f>
        <v>0</v>
      </c>
      <c r="P129" s="3">
        <f ca="1">IF($B129&lt;&gt;"",SUMIF(INDIRECT("ИсходныеДанные!$"&amp;$K$4&amp;"$2:$"&amp;$K$4&amp;"$50000"),$B129&amp;"#"&amp;P$6,INDIRECT("ИсходныеДанные!$J$2:$J$50000")),0)</f>
        <v>0</v>
      </c>
      <c r="Q129" s="3">
        <f ca="1">IF($B129&lt;&gt;"",SUMIF(INDIRECT("ИсходныеДанные!$"&amp;$K$4&amp;"$2:$"&amp;$K$4&amp;"$50000"),$B129&amp;"#"&amp;Q$6,INDIRECT("ИсходныеДанные!$J$2:$J$50000")),0)</f>
        <v>0</v>
      </c>
      <c r="R129" s="3">
        <f ca="1">IF($B129&lt;&gt;"",SUMIF(INDIRECT("ИсходныеДанные!$"&amp;$K$4&amp;"$2:$"&amp;$K$4&amp;"$50000"),$B129&amp;"#"&amp;R$6,INDIRECT("ИсходныеДанные!$J$2:$J$50000")),0)</f>
        <v>0</v>
      </c>
      <c r="S129" s="3">
        <f ca="1">IF($B129&lt;&gt;"",SUMIF(INDIRECT("ИсходныеДанные!$"&amp;$K$4&amp;"$2:$"&amp;$K$4&amp;"$50000"),$B129&amp;"#"&amp;S$6,INDIRECT("ИсходныеДанные!$J$2:$J$50000")),0)</f>
        <v>0</v>
      </c>
      <c r="T129" s="3">
        <f ca="1">IF($B129&lt;&gt;"",SUMIF(INDIRECT("ИсходныеДанные!$"&amp;$K$4&amp;"$2:$"&amp;$K$4&amp;"$50000"),$B129&amp;"#"&amp;T$6,INDIRECT("ИсходныеДанные!$J$2:$J$50000")),0)</f>
        <v>0</v>
      </c>
      <c r="U129" s="3">
        <f ca="1">IF($B129&lt;&gt;"",SUMIF(INDIRECT("ИсходныеДанные!$"&amp;$K$4&amp;"$2:$"&amp;$K$4&amp;"$50000"),$B129&amp;"#"&amp;U$6,INDIRECT("ИсходныеДанные!$J$2:$J$50000")),0)</f>
        <v>0</v>
      </c>
      <c r="V129" s="3">
        <f ca="1">IF($B129&lt;&gt;"",SUMIF(INDIRECT("ИсходныеДанные!$"&amp;$K$4&amp;"$2:$"&amp;$K$4&amp;"$50000"),$B129&amp;"#"&amp;V$6,INDIRECT("ИсходныеДанные!$J$2:$J$50000")),0)</f>
        <v>0</v>
      </c>
      <c r="W129" s="16" t="e">
        <f ca="1">SUM(K129:V129)/Пофамильно!$R$1</f>
        <v>#DIV/0!</v>
      </c>
    </row>
    <row r="130" spans="1:23" x14ac:dyDescent="0.25">
      <c r="A130" s="10" t="str">
        <f t="shared" ca="1" si="3"/>
        <v>delete</v>
      </c>
      <c r="B130" s="16" cm="1">
        <f t="array" aca="1" ref="B130" ca="1">INDIRECT("УникальныеСписки!D"&amp;ROW()-$L$4)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14"/>
      <c r="G130" s="81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84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84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84" t="str" cm="1">
        <f t="array" aca="1" ref="J130" ca="1">_xlfn.XLOOKUP($B130,INDIRECT(SUBSTITUTE("ИсходныеДанные!$где$2:$где$50000","где",$B$4)),INDIRECT(SUBSTITUTE("ИсходныеДанные!$что$2:$что$50000","что",J$4)),"",0,1)</f>
        <v/>
      </c>
      <c r="K130" s="3">
        <f ca="1">IF($B130&lt;&gt;"",SUMIF(INDIRECT("ИсходныеДанные!$"&amp;$K$4&amp;"$2:$"&amp;$K$4&amp;"$50000"),$B130&amp;"#"&amp;K$6,INDIRECT("ИсходныеДанные!$J$2:$J$50000")),0)</f>
        <v>0</v>
      </c>
      <c r="L130" s="3">
        <f ca="1">IF($B130&lt;&gt;"",SUMIF(INDIRECT("ИсходныеДанные!$"&amp;$K$4&amp;"$2:$"&amp;$K$4&amp;"$50000"),$B130&amp;"#"&amp;L$6,INDIRECT("ИсходныеДанные!$J$2:$J$50000")),0)</f>
        <v>0</v>
      </c>
      <c r="M130" s="3">
        <f ca="1">IF($B130&lt;&gt;"",SUMIF(INDIRECT("ИсходныеДанные!$"&amp;$K$4&amp;"$2:$"&amp;$K$4&amp;"$50000"),$B130&amp;"#"&amp;M$6,INDIRECT("ИсходныеДанные!$J$2:$J$50000")),0)</f>
        <v>0</v>
      </c>
      <c r="N130" s="3">
        <f ca="1">IF($B130&lt;&gt;"",SUMIF(INDIRECT("ИсходныеДанные!$"&amp;$K$4&amp;"$2:$"&amp;$K$4&amp;"$50000"),$B130&amp;"#"&amp;N$6,INDIRECT("ИсходныеДанные!$J$2:$J$50000")),0)</f>
        <v>0</v>
      </c>
      <c r="O130" s="3">
        <f ca="1">IF($B130&lt;&gt;"",SUMIF(INDIRECT("ИсходныеДанные!$"&amp;$K$4&amp;"$2:$"&amp;$K$4&amp;"$50000"),$B130&amp;"#"&amp;O$6,INDIRECT("ИсходныеДанные!$J$2:$J$50000")),0)</f>
        <v>0</v>
      </c>
      <c r="P130" s="3">
        <f ca="1">IF($B130&lt;&gt;"",SUMIF(INDIRECT("ИсходныеДанные!$"&amp;$K$4&amp;"$2:$"&amp;$K$4&amp;"$50000"),$B130&amp;"#"&amp;P$6,INDIRECT("ИсходныеДанные!$J$2:$J$50000")),0)</f>
        <v>0</v>
      </c>
      <c r="Q130" s="3">
        <f ca="1">IF($B130&lt;&gt;"",SUMIF(INDIRECT("ИсходныеДанные!$"&amp;$K$4&amp;"$2:$"&amp;$K$4&amp;"$50000"),$B130&amp;"#"&amp;Q$6,INDIRECT("ИсходныеДанные!$J$2:$J$50000")),0)</f>
        <v>0</v>
      </c>
      <c r="R130" s="3">
        <f ca="1">IF($B130&lt;&gt;"",SUMIF(INDIRECT("ИсходныеДанные!$"&amp;$K$4&amp;"$2:$"&amp;$K$4&amp;"$50000"),$B130&amp;"#"&amp;R$6,INDIRECT("ИсходныеДанные!$J$2:$J$50000")),0)</f>
        <v>0</v>
      </c>
      <c r="S130" s="3">
        <f ca="1">IF($B130&lt;&gt;"",SUMIF(INDIRECT("ИсходныеДанные!$"&amp;$K$4&amp;"$2:$"&amp;$K$4&amp;"$50000"),$B130&amp;"#"&amp;S$6,INDIRECT("ИсходныеДанные!$J$2:$J$50000")),0)</f>
        <v>0</v>
      </c>
      <c r="T130" s="3">
        <f ca="1">IF($B130&lt;&gt;"",SUMIF(INDIRECT("ИсходныеДанные!$"&amp;$K$4&amp;"$2:$"&amp;$K$4&amp;"$50000"),$B130&amp;"#"&amp;T$6,INDIRECT("ИсходныеДанные!$J$2:$J$50000")),0)</f>
        <v>0</v>
      </c>
      <c r="U130" s="3">
        <f ca="1">IF($B130&lt;&gt;"",SUMIF(INDIRECT("ИсходныеДанные!$"&amp;$K$4&amp;"$2:$"&amp;$K$4&amp;"$50000"),$B130&amp;"#"&amp;U$6,INDIRECT("ИсходныеДанные!$J$2:$J$50000")),0)</f>
        <v>0</v>
      </c>
      <c r="V130" s="3">
        <f ca="1">IF($B130&lt;&gt;"",SUMIF(INDIRECT("ИсходныеДанные!$"&amp;$K$4&amp;"$2:$"&amp;$K$4&amp;"$50000"),$B130&amp;"#"&amp;V$6,INDIRECT("ИсходныеДанные!$J$2:$J$50000")),0)</f>
        <v>0</v>
      </c>
      <c r="W130" s="16" t="e">
        <f ca="1">SUM(K130:V130)/Пофамильно!$R$1</f>
        <v>#DIV/0!</v>
      </c>
    </row>
    <row r="131" spans="1:23" x14ac:dyDescent="0.25">
      <c r="A131" s="10" t="str">
        <f t="shared" ca="1" si="3"/>
        <v>delete</v>
      </c>
      <c r="B131" s="16" cm="1">
        <f t="array" aca="1" ref="B131" ca="1">INDIRECT("УникальныеСписки!D"&amp;ROW()-$L$4)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14"/>
      <c r="G131" s="81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84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84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84" t="str" cm="1">
        <f t="array" aca="1" ref="J131" ca="1">_xlfn.XLOOKUP($B131,INDIRECT(SUBSTITUTE("ИсходныеДанные!$где$2:$где$50000","где",$B$4)),INDIRECT(SUBSTITUTE("ИсходныеДанные!$что$2:$что$50000","что",J$4)),"",0,1)</f>
        <v/>
      </c>
      <c r="K131" s="3">
        <f ca="1">IF($B131&lt;&gt;"",SUMIF(INDIRECT("ИсходныеДанные!$"&amp;$K$4&amp;"$2:$"&amp;$K$4&amp;"$50000"),$B131&amp;"#"&amp;K$6,INDIRECT("ИсходныеДанные!$J$2:$J$50000")),0)</f>
        <v>0</v>
      </c>
      <c r="L131" s="3">
        <f ca="1">IF($B131&lt;&gt;"",SUMIF(INDIRECT("ИсходныеДанные!$"&amp;$K$4&amp;"$2:$"&amp;$K$4&amp;"$50000"),$B131&amp;"#"&amp;L$6,INDIRECT("ИсходныеДанные!$J$2:$J$50000")),0)</f>
        <v>0</v>
      </c>
      <c r="M131" s="3">
        <f ca="1">IF($B131&lt;&gt;"",SUMIF(INDIRECT("ИсходныеДанные!$"&amp;$K$4&amp;"$2:$"&amp;$K$4&amp;"$50000"),$B131&amp;"#"&amp;M$6,INDIRECT("ИсходныеДанные!$J$2:$J$50000")),0)</f>
        <v>0</v>
      </c>
      <c r="N131" s="3">
        <f ca="1">IF($B131&lt;&gt;"",SUMIF(INDIRECT("ИсходныеДанные!$"&amp;$K$4&amp;"$2:$"&amp;$K$4&amp;"$50000"),$B131&amp;"#"&amp;N$6,INDIRECT("ИсходныеДанные!$J$2:$J$50000")),0)</f>
        <v>0</v>
      </c>
      <c r="O131" s="3">
        <f ca="1">IF($B131&lt;&gt;"",SUMIF(INDIRECT("ИсходныеДанные!$"&amp;$K$4&amp;"$2:$"&amp;$K$4&amp;"$50000"),$B131&amp;"#"&amp;O$6,INDIRECT("ИсходныеДанные!$J$2:$J$50000")),0)</f>
        <v>0</v>
      </c>
      <c r="P131" s="3">
        <f ca="1">IF($B131&lt;&gt;"",SUMIF(INDIRECT("ИсходныеДанные!$"&amp;$K$4&amp;"$2:$"&amp;$K$4&amp;"$50000"),$B131&amp;"#"&amp;P$6,INDIRECT("ИсходныеДанные!$J$2:$J$50000")),0)</f>
        <v>0</v>
      </c>
      <c r="Q131" s="3">
        <f ca="1">IF($B131&lt;&gt;"",SUMIF(INDIRECT("ИсходныеДанные!$"&amp;$K$4&amp;"$2:$"&amp;$K$4&amp;"$50000"),$B131&amp;"#"&amp;Q$6,INDIRECT("ИсходныеДанные!$J$2:$J$50000")),0)</f>
        <v>0</v>
      </c>
      <c r="R131" s="3">
        <f ca="1">IF($B131&lt;&gt;"",SUMIF(INDIRECT("ИсходныеДанные!$"&amp;$K$4&amp;"$2:$"&amp;$K$4&amp;"$50000"),$B131&amp;"#"&amp;R$6,INDIRECT("ИсходныеДанные!$J$2:$J$50000")),0)</f>
        <v>0</v>
      </c>
      <c r="S131" s="3">
        <f ca="1">IF($B131&lt;&gt;"",SUMIF(INDIRECT("ИсходныеДанные!$"&amp;$K$4&amp;"$2:$"&amp;$K$4&amp;"$50000"),$B131&amp;"#"&amp;S$6,INDIRECT("ИсходныеДанные!$J$2:$J$50000")),0)</f>
        <v>0</v>
      </c>
      <c r="T131" s="3">
        <f ca="1">IF($B131&lt;&gt;"",SUMIF(INDIRECT("ИсходныеДанные!$"&amp;$K$4&amp;"$2:$"&amp;$K$4&amp;"$50000"),$B131&amp;"#"&amp;T$6,INDIRECT("ИсходныеДанные!$J$2:$J$50000")),0)</f>
        <v>0</v>
      </c>
      <c r="U131" s="3">
        <f ca="1">IF($B131&lt;&gt;"",SUMIF(INDIRECT("ИсходныеДанные!$"&amp;$K$4&amp;"$2:$"&amp;$K$4&amp;"$50000"),$B131&amp;"#"&amp;U$6,INDIRECT("ИсходныеДанные!$J$2:$J$50000")),0)</f>
        <v>0</v>
      </c>
      <c r="V131" s="3">
        <f ca="1">IF($B131&lt;&gt;"",SUMIF(INDIRECT("ИсходныеДанные!$"&amp;$K$4&amp;"$2:$"&amp;$K$4&amp;"$50000"),$B131&amp;"#"&amp;V$6,INDIRECT("ИсходныеДанные!$J$2:$J$50000")),0)</f>
        <v>0</v>
      </c>
      <c r="W131" s="16" t="e">
        <f ca="1">SUM(K131:V131)/Пофамильно!$R$1</f>
        <v>#DIV/0!</v>
      </c>
    </row>
    <row r="132" spans="1:23" x14ac:dyDescent="0.25">
      <c r="A132" s="10" t="str">
        <f t="shared" ca="1" si="3"/>
        <v>delete</v>
      </c>
      <c r="B132" s="16" cm="1">
        <f t="array" aca="1" ref="B132" ca="1">INDIRECT("УникальныеСписки!D"&amp;ROW()-$L$4)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14"/>
      <c r="G132" s="81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84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84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84" t="str" cm="1">
        <f t="array" aca="1" ref="J132" ca="1">_xlfn.XLOOKUP($B132,INDIRECT(SUBSTITUTE("ИсходныеДанные!$где$2:$где$50000","где",$B$4)),INDIRECT(SUBSTITUTE("ИсходныеДанные!$что$2:$что$50000","что",J$4)),"",0,1)</f>
        <v/>
      </c>
      <c r="K132" s="3">
        <f ca="1">IF($B132&lt;&gt;"",SUMIF(INDIRECT("ИсходныеДанные!$"&amp;$K$4&amp;"$2:$"&amp;$K$4&amp;"$50000"),$B132&amp;"#"&amp;K$6,INDIRECT("ИсходныеДанные!$J$2:$J$50000")),0)</f>
        <v>0</v>
      </c>
      <c r="L132" s="3">
        <f ca="1">IF($B132&lt;&gt;"",SUMIF(INDIRECT("ИсходныеДанные!$"&amp;$K$4&amp;"$2:$"&amp;$K$4&amp;"$50000"),$B132&amp;"#"&amp;L$6,INDIRECT("ИсходныеДанные!$J$2:$J$50000")),0)</f>
        <v>0</v>
      </c>
      <c r="M132" s="3">
        <f ca="1">IF($B132&lt;&gt;"",SUMIF(INDIRECT("ИсходныеДанные!$"&amp;$K$4&amp;"$2:$"&amp;$K$4&amp;"$50000"),$B132&amp;"#"&amp;M$6,INDIRECT("ИсходныеДанные!$J$2:$J$50000")),0)</f>
        <v>0</v>
      </c>
      <c r="N132" s="3">
        <f ca="1">IF($B132&lt;&gt;"",SUMIF(INDIRECT("ИсходныеДанные!$"&amp;$K$4&amp;"$2:$"&amp;$K$4&amp;"$50000"),$B132&amp;"#"&amp;N$6,INDIRECT("ИсходныеДанные!$J$2:$J$50000")),0)</f>
        <v>0</v>
      </c>
      <c r="O132" s="3">
        <f ca="1">IF($B132&lt;&gt;"",SUMIF(INDIRECT("ИсходныеДанные!$"&amp;$K$4&amp;"$2:$"&amp;$K$4&amp;"$50000"),$B132&amp;"#"&amp;O$6,INDIRECT("ИсходныеДанные!$J$2:$J$50000")),0)</f>
        <v>0</v>
      </c>
      <c r="P132" s="3">
        <f ca="1">IF($B132&lt;&gt;"",SUMIF(INDIRECT("ИсходныеДанные!$"&amp;$K$4&amp;"$2:$"&amp;$K$4&amp;"$50000"),$B132&amp;"#"&amp;P$6,INDIRECT("ИсходныеДанные!$J$2:$J$50000")),0)</f>
        <v>0</v>
      </c>
      <c r="Q132" s="3">
        <f ca="1">IF($B132&lt;&gt;"",SUMIF(INDIRECT("ИсходныеДанные!$"&amp;$K$4&amp;"$2:$"&amp;$K$4&amp;"$50000"),$B132&amp;"#"&amp;Q$6,INDIRECT("ИсходныеДанные!$J$2:$J$50000")),0)</f>
        <v>0</v>
      </c>
      <c r="R132" s="3">
        <f ca="1">IF($B132&lt;&gt;"",SUMIF(INDIRECT("ИсходныеДанные!$"&amp;$K$4&amp;"$2:$"&amp;$K$4&amp;"$50000"),$B132&amp;"#"&amp;R$6,INDIRECT("ИсходныеДанные!$J$2:$J$50000")),0)</f>
        <v>0</v>
      </c>
      <c r="S132" s="3">
        <f ca="1">IF($B132&lt;&gt;"",SUMIF(INDIRECT("ИсходныеДанные!$"&amp;$K$4&amp;"$2:$"&amp;$K$4&amp;"$50000"),$B132&amp;"#"&amp;S$6,INDIRECT("ИсходныеДанные!$J$2:$J$50000")),0)</f>
        <v>0</v>
      </c>
      <c r="T132" s="3">
        <f ca="1">IF($B132&lt;&gt;"",SUMIF(INDIRECT("ИсходныеДанные!$"&amp;$K$4&amp;"$2:$"&amp;$K$4&amp;"$50000"),$B132&amp;"#"&amp;T$6,INDIRECT("ИсходныеДанные!$J$2:$J$50000")),0)</f>
        <v>0</v>
      </c>
      <c r="U132" s="3">
        <f ca="1">IF($B132&lt;&gt;"",SUMIF(INDIRECT("ИсходныеДанные!$"&amp;$K$4&amp;"$2:$"&amp;$K$4&amp;"$50000"),$B132&amp;"#"&amp;U$6,INDIRECT("ИсходныеДанные!$J$2:$J$50000")),0)</f>
        <v>0</v>
      </c>
      <c r="V132" s="3">
        <f ca="1">IF($B132&lt;&gt;"",SUMIF(INDIRECT("ИсходныеДанные!$"&amp;$K$4&amp;"$2:$"&amp;$K$4&amp;"$50000"),$B132&amp;"#"&amp;V$6,INDIRECT("ИсходныеДанные!$J$2:$J$50000")),0)</f>
        <v>0</v>
      </c>
      <c r="W132" s="16" t="e">
        <f ca="1">SUM(K132:V132)/Пофамильно!$R$1</f>
        <v>#DIV/0!</v>
      </c>
    </row>
    <row r="133" spans="1:23" x14ac:dyDescent="0.25">
      <c r="A133" s="10" t="str">
        <f t="shared" ca="1" si="3"/>
        <v>delete</v>
      </c>
      <c r="B133" s="16" cm="1">
        <f t="array" aca="1" ref="B133" ca="1">INDIRECT("УникальныеСписки!D"&amp;ROW()-$L$4)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14"/>
      <c r="G133" s="81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84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84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84" t="str" cm="1">
        <f t="array" aca="1" ref="J133" ca="1">_xlfn.XLOOKUP($B133,INDIRECT(SUBSTITUTE("ИсходныеДанные!$где$2:$где$50000","где",$B$4)),INDIRECT(SUBSTITUTE("ИсходныеДанные!$что$2:$что$50000","что",J$4)),"",0,1)</f>
        <v/>
      </c>
      <c r="K133" s="3">
        <f ca="1">IF($B133&lt;&gt;"",SUMIF(INDIRECT("ИсходныеДанные!$"&amp;$K$4&amp;"$2:$"&amp;$K$4&amp;"$50000"),$B133&amp;"#"&amp;K$6,INDIRECT("ИсходныеДанные!$J$2:$J$50000")),0)</f>
        <v>0</v>
      </c>
      <c r="L133" s="3">
        <f ca="1">IF($B133&lt;&gt;"",SUMIF(INDIRECT("ИсходныеДанные!$"&amp;$K$4&amp;"$2:$"&amp;$K$4&amp;"$50000"),$B133&amp;"#"&amp;L$6,INDIRECT("ИсходныеДанные!$J$2:$J$50000")),0)</f>
        <v>0</v>
      </c>
      <c r="M133" s="3">
        <f ca="1">IF($B133&lt;&gt;"",SUMIF(INDIRECT("ИсходныеДанные!$"&amp;$K$4&amp;"$2:$"&amp;$K$4&amp;"$50000"),$B133&amp;"#"&amp;M$6,INDIRECT("ИсходныеДанные!$J$2:$J$50000")),0)</f>
        <v>0</v>
      </c>
      <c r="N133" s="3">
        <f ca="1">IF($B133&lt;&gt;"",SUMIF(INDIRECT("ИсходныеДанные!$"&amp;$K$4&amp;"$2:$"&amp;$K$4&amp;"$50000"),$B133&amp;"#"&amp;N$6,INDIRECT("ИсходныеДанные!$J$2:$J$50000")),0)</f>
        <v>0</v>
      </c>
      <c r="O133" s="3">
        <f ca="1">IF($B133&lt;&gt;"",SUMIF(INDIRECT("ИсходныеДанные!$"&amp;$K$4&amp;"$2:$"&amp;$K$4&amp;"$50000"),$B133&amp;"#"&amp;O$6,INDIRECT("ИсходныеДанные!$J$2:$J$50000")),0)</f>
        <v>0</v>
      </c>
      <c r="P133" s="3">
        <f ca="1">IF($B133&lt;&gt;"",SUMIF(INDIRECT("ИсходныеДанные!$"&amp;$K$4&amp;"$2:$"&amp;$K$4&amp;"$50000"),$B133&amp;"#"&amp;P$6,INDIRECT("ИсходныеДанные!$J$2:$J$50000")),0)</f>
        <v>0</v>
      </c>
      <c r="Q133" s="3">
        <f ca="1">IF($B133&lt;&gt;"",SUMIF(INDIRECT("ИсходныеДанные!$"&amp;$K$4&amp;"$2:$"&amp;$K$4&amp;"$50000"),$B133&amp;"#"&amp;Q$6,INDIRECT("ИсходныеДанные!$J$2:$J$50000")),0)</f>
        <v>0</v>
      </c>
      <c r="R133" s="3">
        <f ca="1">IF($B133&lt;&gt;"",SUMIF(INDIRECT("ИсходныеДанные!$"&amp;$K$4&amp;"$2:$"&amp;$K$4&amp;"$50000"),$B133&amp;"#"&amp;R$6,INDIRECT("ИсходныеДанные!$J$2:$J$50000")),0)</f>
        <v>0</v>
      </c>
      <c r="S133" s="3">
        <f ca="1">IF($B133&lt;&gt;"",SUMIF(INDIRECT("ИсходныеДанные!$"&amp;$K$4&amp;"$2:$"&amp;$K$4&amp;"$50000"),$B133&amp;"#"&amp;S$6,INDIRECT("ИсходныеДанные!$J$2:$J$50000")),0)</f>
        <v>0</v>
      </c>
      <c r="T133" s="3">
        <f ca="1">IF($B133&lt;&gt;"",SUMIF(INDIRECT("ИсходныеДанные!$"&amp;$K$4&amp;"$2:$"&amp;$K$4&amp;"$50000"),$B133&amp;"#"&amp;T$6,INDIRECT("ИсходныеДанные!$J$2:$J$50000")),0)</f>
        <v>0</v>
      </c>
      <c r="U133" s="3">
        <f ca="1">IF($B133&lt;&gt;"",SUMIF(INDIRECT("ИсходныеДанные!$"&amp;$K$4&amp;"$2:$"&amp;$K$4&amp;"$50000"),$B133&amp;"#"&amp;U$6,INDIRECT("ИсходныеДанные!$J$2:$J$50000")),0)</f>
        <v>0</v>
      </c>
      <c r="V133" s="3">
        <f ca="1">IF($B133&lt;&gt;"",SUMIF(INDIRECT("ИсходныеДанные!$"&amp;$K$4&amp;"$2:$"&amp;$K$4&amp;"$50000"),$B133&amp;"#"&amp;V$6,INDIRECT("ИсходныеДанные!$J$2:$J$50000")),0)</f>
        <v>0</v>
      </c>
      <c r="W133" s="16" t="e">
        <f ca="1">SUM(K133:V133)/Пофамильно!$R$1</f>
        <v>#DIV/0!</v>
      </c>
    </row>
    <row r="134" spans="1:23" x14ac:dyDescent="0.25">
      <c r="A134" s="10" t="str">
        <f t="shared" ca="1" si="3"/>
        <v>delete</v>
      </c>
      <c r="B134" s="16" cm="1">
        <f t="array" aca="1" ref="B134" ca="1">INDIRECT("УникальныеСписки!D"&amp;ROW()-$L$4)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14"/>
      <c r="G134" s="81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84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84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84" t="str" cm="1">
        <f t="array" aca="1" ref="J134" ca="1">_xlfn.XLOOKUP($B134,INDIRECT(SUBSTITUTE("ИсходныеДанные!$где$2:$где$50000","где",$B$4)),INDIRECT(SUBSTITUTE("ИсходныеДанные!$что$2:$что$50000","что",J$4)),"",0,1)</f>
        <v/>
      </c>
      <c r="K134" s="3">
        <f ca="1">IF($B134&lt;&gt;"",SUMIF(INDIRECT("ИсходныеДанные!$"&amp;$K$4&amp;"$2:$"&amp;$K$4&amp;"$50000"),$B134&amp;"#"&amp;K$6,INDIRECT("ИсходныеДанные!$J$2:$J$50000")),0)</f>
        <v>0</v>
      </c>
      <c r="L134" s="3">
        <f ca="1">IF($B134&lt;&gt;"",SUMIF(INDIRECT("ИсходныеДанные!$"&amp;$K$4&amp;"$2:$"&amp;$K$4&amp;"$50000"),$B134&amp;"#"&amp;L$6,INDIRECT("ИсходныеДанные!$J$2:$J$50000")),0)</f>
        <v>0</v>
      </c>
      <c r="M134" s="3">
        <f ca="1">IF($B134&lt;&gt;"",SUMIF(INDIRECT("ИсходныеДанные!$"&amp;$K$4&amp;"$2:$"&amp;$K$4&amp;"$50000"),$B134&amp;"#"&amp;M$6,INDIRECT("ИсходныеДанные!$J$2:$J$50000")),0)</f>
        <v>0</v>
      </c>
      <c r="N134" s="3">
        <f ca="1">IF($B134&lt;&gt;"",SUMIF(INDIRECT("ИсходныеДанные!$"&amp;$K$4&amp;"$2:$"&amp;$K$4&amp;"$50000"),$B134&amp;"#"&amp;N$6,INDIRECT("ИсходныеДанные!$J$2:$J$50000")),0)</f>
        <v>0</v>
      </c>
      <c r="O134" s="3">
        <f ca="1">IF($B134&lt;&gt;"",SUMIF(INDIRECT("ИсходныеДанные!$"&amp;$K$4&amp;"$2:$"&amp;$K$4&amp;"$50000"),$B134&amp;"#"&amp;O$6,INDIRECT("ИсходныеДанные!$J$2:$J$50000")),0)</f>
        <v>0</v>
      </c>
      <c r="P134" s="3">
        <f ca="1">IF($B134&lt;&gt;"",SUMIF(INDIRECT("ИсходныеДанные!$"&amp;$K$4&amp;"$2:$"&amp;$K$4&amp;"$50000"),$B134&amp;"#"&amp;P$6,INDIRECT("ИсходныеДанные!$J$2:$J$50000")),0)</f>
        <v>0</v>
      </c>
      <c r="Q134" s="3">
        <f ca="1">IF($B134&lt;&gt;"",SUMIF(INDIRECT("ИсходныеДанные!$"&amp;$K$4&amp;"$2:$"&amp;$K$4&amp;"$50000"),$B134&amp;"#"&amp;Q$6,INDIRECT("ИсходныеДанные!$J$2:$J$50000")),0)</f>
        <v>0</v>
      </c>
      <c r="R134" s="3">
        <f ca="1">IF($B134&lt;&gt;"",SUMIF(INDIRECT("ИсходныеДанные!$"&amp;$K$4&amp;"$2:$"&amp;$K$4&amp;"$50000"),$B134&amp;"#"&amp;R$6,INDIRECT("ИсходныеДанные!$J$2:$J$50000")),0)</f>
        <v>0</v>
      </c>
      <c r="S134" s="3">
        <f ca="1">IF($B134&lt;&gt;"",SUMIF(INDIRECT("ИсходныеДанные!$"&amp;$K$4&amp;"$2:$"&amp;$K$4&amp;"$50000"),$B134&amp;"#"&amp;S$6,INDIRECT("ИсходныеДанные!$J$2:$J$50000")),0)</f>
        <v>0</v>
      </c>
      <c r="T134" s="3">
        <f ca="1">IF($B134&lt;&gt;"",SUMIF(INDIRECT("ИсходныеДанные!$"&amp;$K$4&amp;"$2:$"&amp;$K$4&amp;"$50000"),$B134&amp;"#"&amp;T$6,INDIRECT("ИсходныеДанные!$J$2:$J$50000")),0)</f>
        <v>0</v>
      </c>
      <c r="U134" s="3">
        <f ca="1">IF($B134&lt;&gt;"",SUMIF(INDIRECT("ИсходныеДанные!$"&amp;$K$4&amp;"$2:$"&amp;$K$4&amp;"$50000"),$B134&amp;"#"&amp;U$6,INDIRECT("ИсходныеДанные!$J$2:$J$50000")),0)</f>
        <v>0</v>
      </c>
      <c r="V134" s="3">
        <f ca="1">IF($B134&lt;&gt;"",SUMIF(INDIRECT("ИсходныеДанные!$"&amp;$K$4&amp;"$2:$"&amp;$K$4&amp;"$50000"),$B134&amp;"#"&amp;V$6,INDIRECT("ИсходныеДанные!$J$2:$J$50000")),0)</f>
        <v>0</v>
      </c>
      <c r="W134" s="16" t="e">
        <f ca="1">SUM(K134:V134)/Пофамильно!$R$1</f>
        <v>#DIV/0!</v>
      </c>
    </row>
    <row r="135" spans="1:23" x14ac:dyDescent="0.25">
      <c r="A135" s="10" t="str">
        <f t="shared" ca="1" si="3"/>
        <v>delete</v>
      </c>
      <c r="B135" s="16" cm="1">
        <f t="array" aca="1" ref="B135" ca="1">INDIRECT("УникальныеСписки!D"&amp;ROW()-$L$4)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14"/>
      <c r="G135" s="81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84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84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84" t="str" cm="1">
        <f t="array" aca="1" ref="J135" ca="1">_xlfn.XLOOKUP($B135,INDIRECT(SUBSTITUTE("ИсходныеДанные!$где$2:$где$50000","где",$B$4)),INDIRECT(SUBSTITUTE("ИсходныеДанные!$что$2:$что$50000","что",J$4)),"",0,1)</f>
        <v/>
      </c>
      <c r="K135" s="3">
        <f ca="1">IF($B135&lt;&gt;"",SUMIF(INDIRECT("ИсходныеДанные!$"&amp;$K$4&amp;"$2:$"&amp;$K$4&amp;"$50000"),$B135&amp;"#"&amp;K$6,INDIRECT("ИсходныеДанные!$J$2:$J$50000")),0)</f>
        <v>0</v>
      </c>
      <c r="L135" s="3">
        <f ca="1">IF($B135&lt;&gt;"",SUMIF(INDIRECT("ИсходныеДанные!$"&amp;$K$4&amp;"$2:$"&amp;$K$4&amp;"$50000"),$B135&amp;"#"&amp;L$6,INDIRECT("ИсходныеДанные!$J$2:$J$50000")),0)</f>
        <v>0</v>
      </c>
      <c r="M135" s="3">
        <f ca="1">IF($B135&lt;&gt;"",SUMIF(INDIRECT("ИсходныеДанные!$"&amp;$K$4&amp;"$2:$"&amp;$K$4&amp;"$50000"),$B135&amp;"#"&amp;M$6,INDIRECT("ИсходныеДанные!$J$2:$J$50000")),0)</f>
        <v>0</v>
      </c>
      <c r="N135" s="3">
        <f ca="1">IF($B135&lt;&gt;"",SUMIF(INDIRECT("ИсходныеДанные!$"&amp;$K$4&amp;"$2:$"&amp;$K$4&amp;"$50000"),$B135&amp;"#"&amp;N$6,INDIRECT("ИсходныеДанные!$J$2:$J$50000")),0)</f>
        <v>0</v>
      </c>
      <c r="O135" s="3">
        <f ca="1">IF($B135&lt;&gt;"",SUMIF(INDIRECT("ИсходныеДанные!$"&amp;$K$4&amp;"$2:$"&amp;$K$4&amp;"$50000"),$B135&amp;"#"&amp;O$6,INDIRECT("ИсходныеДанные!$J$2:$J$50000")),0)</f>
        <v>0</v>
      </c>
      <c r="P135" s="3">
        <f ca="1">IF($B135&lt;&gt;"",SUMIF(INDIRECT("ИсходныеДанные!$"&amp;$K$4&amp;"$2:$"&amp;$K$4&amp;"$50000"),$B135&amp;"#"&amp;P$6,INDIRECT("ИсходныеДанные!$J$2:$J$50000")),0)</f>
        <v>0</v>
      </c>
      <c r="Q135" s="3">
        <f ca="1">IF($B135&lt;&gt;"",SUMIF(INDIRECT("ИсходныеДанные!$"&amp;$K$4&amp;"$2:$"&amp;$K$4&amp;"$50000"),$B135&amp;"#"&amp;Q$6,INDIRECT("ИсходныеДанные!$J$2:$J$50000")),0)</f>
        <v>0</v>
      </c>
      <c r="R135" s="3">
        <f ca="1">IF($B135&lt;&gt;"",SUMIF(INDIRECT("ИсходныеДанные!$"&amp;$K$4&amp;"$2:$"&amp;$K$4&amp;"$50000"),$B135&amp;"#"&amp;R$6,INDIRECT("ИсходныеДанные!$J$2:$J$50000")),0)</f>
        <v>0</v>
      </c>
      <c r="S135" s="3">
        <f ca="1">IF($B135&lt;&gt;"",SUMIF(INDIRECT("ИсходныеДанные!$"&amp;$K$4&amp;"$2:$"&amp;$K$4&amp;"$50000"),$B135&amp;"#"&amp;S$6,INDIRECT("ИсходныеДанные!$J$2:$J$50000")),0)</f>
        <v>0</v>
      </c>
      <c r="T135" s="3">
        <f ca="1">IF($B135&lt;&gt;"",SUMIF(INDIRECT("ИсходныеДанные!$"&amp;$K$4&amp;"$2:$"&amp;$K$4&amp;"$50000"),$B135&amp;"#"&amp;T$6,INDIRECT("ИсходныеДанные!$J$2:$J$50000")),0)</f>
        <v>0</v>
      </c>
      <c r="U135" s="3">
        <f ca="1">IF($B135&lt;&gt;"",SUMIF(INDIRECT("ИсходныеДанные!$"&amp;$K$4&amp;"$2:$"&amp;$K$4&amp;"$50000"),$B135&amp;"#"&amp;U$6,INDIRECT("ИсходныеДанные!$J$2:$J$50000")),0)</f>
        <v>0</v>
      </c>
      <c r="V135" s="3">
        <f ca="1">IF($B135&lt;&gt;"",SUMIF(INDIRECT("ИсходныеДанные!$"&amp;$K$4&amp;"$2:$"&amp;$K$4&amp;"$50000"),$B135&amp;"#"&amp;V$6,INDIRECT("ИсходныеДанные!$J$2:$J$50000")),0)</f>
        <v>0</v>
      </c>
      <c r="W135" s="16" t="e">
        <f ca="1">SUM(K135:V135)/Пофамильно!$R$1</f>
        <v>#DIV/0!</v>
      </c>
    </row>
    <row r="136" spans="1:23" x14ac:dyDescent="0.25">
      <c r="A136" s="10" t="str">
        <f t="shared" ca="1" si="3"/>
        <v>delete</v>
      </c>
      <c r="B136" s="16" cm="1">
        <f t="array" aca="1" ref="B136" ca="1">INDIRECT("УникальныеСписки!D"&amp;ROW()-$L$4)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14"/>
      <c r="G136" s="81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84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84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84" t="str" cm="1">
        <f t="array" aca="1" ref="J136" ca="1">_xlfn.XLOOKUP($B136,INDIRECT(SUBSTITUTE("ИсходныеДанные!$где$2:$где$50000","где",$B$4)),INDIRECT(SUBSTITUTE("ИсходныеДанные!$что$2:$что$50000","что",J$4)),"",0,1)</f>
        <v/>
      </c>
      <c r="K136" s="3">
        <f ca="1">IF($B136&lt;&gt;"",SUMIF(INDIRECT("ИсходныеДанные!$"&amp;$K$4&amp;"$2:$"&amp;$K$4&amp;"$50000"),$B136&amp;"#"&amp;K$6,INDIRECT("ИсходныеДанные!$J$2:$J$50000")),0)</f>
        <v>0</v>
      </c>
      <c r="L136" s="3">
        <f ca="1">IF($B136&lt;&gt;"",SUMIF(INDIRECT("ИсходныеДанные!$"&amp;$K$4&amp;"$2:$"&amp;$K$4&amp;"$50000"),$B136&amp;"#"&amp;L$6,INDIRECT("ИсходныеДанные!$J$2:$J$50000")),0)</f>
        <v>0</v>
      </c>
      <c r="M136" s="3">
        <f ca="1">IF($B136&lt;&gt;"",SUMIF(INDIRECT("ИсходныеДанные!$"&amp;$K$4&amp;"$2:$"&amp;$K$4&amp;"$50000"),$B136&amp;"#"&amp;M$6,INDIRECT("ИсходныеДанные!$J$2:$J$50000")),0)</f>
        <v>0</v>
      </c>
      <c r="N136" s="3">
        <f ca="1">IF($B136&lt;&gt;"",SUMIF(INDIRECT("ИсходныеДанные!$"&amp;$K$4&amp;"$2:$"&amp;$K$4&amp;"$50000"),$B136&amp;"#"&amp;N$6,INDIRECT("ИсходныеДанные!$J$2:$J$50000")),0)</f>
        <v>0</v>
      </c>
      <c r="O136" s="3">
        <f ca="1">IF($B136&lt;&gt;"",SUMIF(INDIRECT("ИсходныеДанные!$"&amp;$K$4&amp;"$2:$"&amp;$K$4&amp;"$50000"),$B136&amp;"#"&amp;O$6,INDIRECT("ИсходныеДанные!$J$2:$J$50000")),0)</f>
        <v>0</v>
      </c>
      <c r="P136" s="3">
        <f ca="1">IF($B136&lt;&gt;"",SUMIF(INDIRECT("ИсходныеДанные!$"&amp;$K$4&amp;"$2:$"&amp;$K$4&amp;"$50000"),$B136&amp;"#"&amp;P$6,INDIRECT("ИсходныеДанные!$J$2:$J$50000")),0)</f>
        <v>0</v>
      </c>
      <c r="Q136" s="3">
        <f ca="1">IF($B136&lt;&gt;"",SUMIF(INDIRECT("ИсходныеДанные!$"&amp;$K$4&amp;"$2:$"&amp;$K$4&amp;"$50000"),$B136&amp;"#"&amp;Q$6,INDIRECT("ИсходныеДанные!$J$2:$J$50000")),0)</f>
        <v>0</v>
      </c>
      <c r="R136" s="3">
        <f ca="1">IF($B136&lt;&gt;"",SUMIF(INDIRECT("ИсходныеДанные!$"&amp;$K$4&amp;"$2:$"&amp;$K$4&amp;"$50000"),$B136&amp;"#"&amp;R$6,INDIRECT("ИсходныеДанные!$J$2:$J$50000")),0)</f>
        <v>0</v>
      </c>
      <c r="S136" s="3">
        <f ca="1">IF($B136&lt;&gt;"",SUMIF(INDIRECT("ИсходныеДанные!$"&amp;$K$4&amp;"$2:$"&amp;$K$4&amp;"$50000"),$B136&amp;"#"&amp;S$6,INDIRECT("ИсходныеДанные!$J$2:$J$50000")),0)</f>
        <v>0</v>
      </c>
      <c r="T136" s="3">
        <f ca="1">IF($B136&lt;&gt;"",SUMIF(INDIRECT("ИсходныеДанные!$"&amp;$K$4&amp;"$2:$"&amp;$K$4&amp;"$50000"),$B136&amp;"#"&amp;T$6,INDIRECT("ИсходныеДанные!$J$2:$J$50000")),0)</f>
        <v>0</v>
      </c>
      <c r="U136" s="3">
        <f ca="1">IF($B136&lt;&gt;"",SUMIF(INDIRECT("ИсходныеДанные!$"&amp;$K$4&amp;"$2:$"&amp;$K$4&amp;"$50000"),$B136&amp;"#"&amp;U$6,INDIRECT("ИсходныеДанные!$J$2:$J$50000")),0)</f>
        <v>0</v>
      </c>
      <c r="V136" s="3">
        <f ca="1">IF($B136&lt;&gt;"",SUMIF(INDIRECT("ИсходныеДанные!$"&amp;$K$4&amp;"$2:$"&amp;$K$4&amp;"$50000"),$B136&amp;"#"&amp;V$6,INDIRECT("ИсходныеДанные!$J$2:$J$50000")),0)</f>
        <v>0</v>
      </c>
      <c r="W136" s="16" t="e">
        <f ca="1">SUM(K136:V136)/Пофамильно!$R$1</f>
        <v>#DIV/0!</v>
      </c>
    </row>
    <row r="137" spans="1:23" x14ac:dyDescent="0.25">
      <c r="A137" s="10" t="str">
        <f t="shared" ca="1" si="3"/>
        <v>delete</v>
      </c>
      <c r="B137" s="16" cm="1">
        <f t="array" aca="1" ref="B137" ca="1">INDIRECT("УникальныеСписки!D"&amp;ROW()-$L$4)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14"/>
      <c r="G137" s="81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84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84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84" t="str" cm="1">
        <f t="array" aca="1" ref="J137" ca="1">_xlfn.XLOOKUP($B137,INDIRECT(SUBSTITUTE("ИсходныеДанные!$где$2:$где$50000","где",$B$4)),INDIRECT(SUBSTITUTE("ИсходныеДанные!$что$2:$что$50000","что",J$4)),"",0,1)</f>
        <v/>
      </c>
      <c r="K137" s="3">
        <f ca="1">IF($B137&lt;&gt;"",SUMIF(INDIRECT("ИсходныеДанные!$"&amp;$K$4&amp;"$2:$"&amp;$K$4&amp;"$50000"),$B137&amp;"#"&amp;K$6,INDIRECT("ИсходныеДанные!$J$2:$J$50000")),0)</f>
        <v>0</v>
      </c>
      <c r="L137" s="3">
        <f ca="1">IF($B137&lt;&gt;"",SUMIF(INDIRECT("ИсходныеДанные!$"&amp;$K$4&amp;"$2:$"&amp;$K$4&amp;"$50000"),$B137&amp;"#"&amp;L$6,INDIRECT("ИсходныеДанные!$J$2:$J$50000")),0)</f>
        <v>0</v>
      </c>
      <c r="M137" s="3">
        <f ca="1">IF($B137&lt;&gt;"",SUMIF(INDIRECT("ИсходныеДанные!$"&amp;$K$4&amp;"$2:$"&amp;$K$4&amp;"$50000"),$B137&amp;"#"&amp;M$6,INDIRECT("ИсходныеДанные!$J$2:$J$50000")),0)</f>
        <v>0</v>
      </c>
      <c r="N137" s="3">
        <f ca="1">IF($B137&lt;&gt;"",SUMIF(INDIRECT("ИсходныеДанные!$"&amp;$K$4&amp;"$2:$"&amp;$K$4&amp;"$50000"),$B137&amp;"#"&amp;N$6,INDIRECT("ИсходныеДанные!$J$2:$J$50000")),0)</f>
        <v>0</v>
      </c>
      <c r="O137" s="3">
        <f ca="1">IF($B137&lt;&gt;"",SUMIF(INDIRECT("ИсходныеДанные!$"&amp;$K$4&amp;"$2:$"&amp;$K$4&amp;"$50000"),$B137&amp;"#"&amp;O$6,INDIRECT("ИсходныеДанные!$J$2:$J$50000")),0)</f>
        <v>0</v>
      </c>
      <c r="P137" s="3">
        <f ca="1">IF($B137&lt;&gt;"",SUMIF(INDIRECT("ИсходныеДанные!$"&amp;$K$4&amp;"$2:$"&amp;$K$4&amp;"$50000"),$B137&amp;"#"&amp;P$6,INDIRECT("ИсходныеДанные!$J$2:$J$50000")),0)</f>
        <v>0</v>
      </c>
      <c r="Q137" s="3">
        <f ca="1">IF($B137&lt;&gt;"",SUMIF(INDIRECT("ИсходныеДанные!$"&amp;$K$4&amp;"$2:$"&amp;$K$4&amp;"$50000"),$B137&amp;"#"&amp;Q$6,INDIRECT("ИсходныеДанные!$J$2:$J$50000")),0)</f>
        <v>0</v>
      </c>
      <c r="R137" s="3">
        <f ca="1">IF($B137&lt;&gt;"",SUMIF(INDIRECT("ИсходныеДанные!$"&amp;$K$4&amp;"$2:$"&amp;$K$4&amp;"$50000"),$B137&amp;"#"&amp;R$6,INDIRECT("ИсходныеДанные!$J$2:$J$50000")),0)</f>
        <v>0</v>
      </c>
      <c r="S137" s="3">
        <f ca="1">IF($B137&lt;&gt;"",SUMIF(INDIRECT("ИсходныеДанные!$"&amp;$K$4&amp;"$2:$"&amp;$K$4&amp;"$50000"),$B137&amp;"#"&amp;S$6,INDIRECT("ИсходныеДанные!$J$2:$J$50000")),0)</f>
        <v>0</v>
      </c>
      <c r="T137" s="3">
        <f ca="1">IF($B137&lt;&gt;"",SUMIF(INDIRECT("ИсходныеДанные!$"&amp;$K$4&amp;"$2:$"&amp;$K$4&amp;"$50000"),$B137&amp;"#"&amp;T$6,INDIRECT("ИсходныеДанные!$J$2:$J$50000")),0)</f>
        <v>0</v>
      </c>
      <c r="U137" s="3">
        <f ca="1">IF($B137&lt;&gt;"",SUMIF(INDIRECT("ИсходныеДанные!$"&amp;$K$4&amp;"$2:$"&amp;$K$4&amp;"$50000"),$B137&amp;"#"&amp;U$6,INDIRECT("ИсходныеДанные!$J$2:$J$50000")),0)</f>
        <v>0</v>
      </c>
      <c r="V137" s="3">
        <f ca="1">IF($B137&lt;&gt;"",SUMIF(INDIRECT("ИсходныеДанные!$"&amp;$K$4&amp;"$2:$"&amp;$K$4&amp;"$50000"),$B137&amp;"#"&amp;V$6,INDIRECT("ИсходныеДанные!$J$2:$J$50000")),0)</f>
        <v>0</v>
      </c>
      <c r="W137" s="16" t="e">
        <f ca="1">SUM(K137:V137)/Пофамильно!$R$1</f>
        <v>#DIV/0!</v>
      </c>
    </row>
    <row r="138" spans="1:23" x14ac:dyDescent="0.25">
      <c r="A138" s="10" t="str">
        <f t="shared" ca="1" si="3"/>
        <v>delete</v>
      </c>
      <c r="B138" s="16" cm="1">
        <f t="array" aca="1" ref="B138" ca="1">INDIRECT("УникальныеСписки!D"&amp;ROW()-$L$4)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14"/>
      <c r="G138" s="81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84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84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84" t="str" cm="1">
        <f t="array" aca="1" ref="J138" ca="1">_xlfn.XLOOKUP($B138,INDIRECT(SUBSTITUTE("ИсходныеДанные!$где$2:$где$50000","где",$B$4)),INDIRECT(SUBSTITUTE("ИсходныеДанные!$что$2:$что$50000","что",J$4)),"",0,1)</f>
        <v/>
      </c>
      <c r="K138" s="3">
        <f ca="1">IF($B138&lt;&gt;"",SUMIF(INDIRECT("ИсходныеДанные!$"&amp;$K$4&amp;"$2:$"&amp;$K$4&amp;"$50000"),$B138&amp;"#"&amp;K$6,INDIRECT("ИсходныеДанные!$J$2:$J$50000")),0)</f>
        <v>0</v>
      </c>
      <c r="L138" s="3">
        <f ca="1">IF($B138&lt;&gt;"",SUMIF(INDIRECT("ИсходныеДанные!$"&amp;$K$4&amp;"$2:$"&amp;$K$4&amp;"$50000"),$B138&amp;"#"&amp;L$6,INDIRECT("ИсходныеДанные!$J$2:$J$50000")),0)</f>
        <v>0</v>
      </c>
      <c r="M138" s="3">
        <f ca="1">IF($B138&lt;&gt;"",SUMIF(INDIRECT("ИсходныеДанные!$"&amp;$K$4&amp;"$2:$"&amp;$K$4&amp;"$50000"),$B138&amp;"#"&amp;M$6,INDIRECT("ИсходныеДанные!$J$2:$J$50000")),0)</f>
        <v>0</v>
      </c>
      <c r="N138" s="3">
        <f ca="1">IF($B138&lt;&gt;"",SUMIF(INDIRECT("ИсходныеДанные!$"&amp;$K$4&amp;"$2:$"&amp;$K$4&amp;"$50000"),$B138&amp;"#"&amp;N$6,INDIRECT("ИсходныеДанные!$J$2:$J$50000")),0)</f>
        <v>0</v>
      </c>
      <c r="O138" s="3">
        <f ca="1">IF($B138&lt;&gt;"",SUMIF(INDIRECT("ИсходныеДанные!$"&amp;$K$4&amp;"$2:$"&amp;$K$4&amp;"$50000"),$B138&amp;"#"&amp;O$6,INDIRECT("ИсходныеДанные!$J$2:$J$50000")),0)</f>
        <v>0</v>
      </c>
      <c r="P138" s="3">
        <f ca="1">IF($B138&lt;&gt;"",SUMIF(INDIRECT("ИсходныеДанные!$"&amp;$K$4&amp;"$2:$"&amp;$K$4&amp;"$50000"),$B138&amp;"#"&amp;P$6,INDIRECT("ИсходныеДанные!$J$2:$J$50000")),0)</f>
        <v>0</v>
      </c>
      <c r="Q138" s="3">
        <f ca="1">IF($B138&lt;&gt;"",SUMIF(INDIRECT("ИсходныеДанные!$"&amp;$K$4&amp;"$2:$"&amp;$K$4&amp;"$50000"),$B138&amp;"#"&amp;Q$6,INDIRECT("ИсходныеДанные!$J$2:$J$50000")),0)</f>
        <v>0</v>
      </c>
      <c r="R138" s="3">
        <f ca="1">IF($B138&lt;&gt;"",SUMIF(INDIRECT("ИсходныеДанные!$"&amp;$K$4&amp;"$2:$"&amp;$K$4&amp;"$50000"),$B138&amp;"#"&amp;R$6,INDIRECT("ИсходныеДанные!$J$2:$J$50000")),0)</f>
        <v>0</v>
      </c>
      <c r="S138" s="3">
        <f ca="1">IF($B138&lt;&gt;"",SUMIF(INDIRECT("ИсходныеДанные!$"&amp;$K$4&amp;"$2:$"&amp;$K$4&amp;"$50000"),$B138&amp;"#"&amp;S$6,INDIRECT("ИсходныеДанные!$J$2:$J$50000")),0)</f>
        <v>0</v>
      </c>
      <c r="T138" s="3">
        <f ca="1">IF($B138&lt;&gt;"",SUMIF(INDIRECT("ИсходныеДанные!$"&amp;$K$4&amp;"$2:$"&amp;$K$4&amp;"$50000"),$B138&amp;"#"&amp;T$6,INDIRECT("ИсходныеДанные!$J$2:$J$50000")),0)</f>
        <v>0</v>
      </c>
      <c r="U138" s="3">
        <f ca="1">IF($B138&lt;&gt;"",SUMIF(INDIRECT("ИсходныеДанные!$"&amp;$K$4&amp;"$2:$"&amp;$K$4&amp;"$50000"),$B138&amp;"#"&amp;U$6,INDIRECT("ИсходныеДанные!$J$2:$J$50000")),0)</f>
        <v>0</v>
      </c>
      <c r="V138" s="3">
        <f ca="1">IF($B138&lt;&gt;"",SUMIF(INDIRECT("ИсходныеДанные!$"&amp;$K$4&amp;"$2:$"&amp;$K$4&amp;"$50000"),$B138&amp;"#"&amp;V$6,INDIRECT("ИсходныеДанные!$J$2:$J$50000")),0)</f>
        <v>0</v>
      </c>
      <c r="W138" s="16" t="e">
        <f ca="1">SUM(K138:V138)/Пофамильно!$R$1</f>
        <v>#DIV/0!</v>
      </c>
    </row>
    <row r="139" spans="1:23" x14ac:dyDescent="0.25">
      <c r="A139" s="10" t="str">
        <f t="shared" ref="A139:A202" ca="1" si="4">IF(C139="","delete","")</f>
        <v>delete</v>
      </c>
      <c r="B139" s="16" cm="1">
        <f t="array" aca="1" ref="B139" ca="1">INDIRECT("УникальныеСписки!D"&amp;ROW()-$L$4)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14"/>
      <c r="G139" s="81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84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84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84" t="str" cm="1">
        <f t="array" aca="1" ref="J139" ca="1">_xlfn.XLOOKUP($B139,INDIRECT(SUBSTITUTE("ИсходныеДанные!$где$2:$где$50000","где",$B$4)),INDIRECT(SUBSTITUTE("ИсходныеДанные!$что$2:$что$50000","что",J$4)),"",0,1)</f>
        <v/>
      </c>
      <c r="K139" s="3">
        <f ca="1">IF($B139&lt;&gt;"",SUMIF(INDIRECT("ИсходныеДанные!$"&amp;$K$4&amp;"$2:$"&amp;$K$4&amp;"$50000"),$B139&amp;"#"&amp;K$6,INDIRECT("ИсходныеДанные!$J$2:$J$50000")),0)</f>
        <v>0</v>
      </c>
      <c r="L139" s="3">
        <f ca="1">IF($B139&lt;&gt;"",SUMIF(INDIRECT("ИсходныеДанные!$"&amp;$K$4&amp;"$2:$"&amp;$K$4&amp;"$50000"),$B139&amp;"#"&amp;L$6,INDIRECT("ИсходныеДанные!$J$2:$J$50000")),0)</f>
        <v>0</v>
      </c>
      <c r="M139" s="3">
        <f ca="1">IF($B139&lt;&gt;"",SUMIF(INDIRECT("ИсходныеДанные!$"&amp;$K$4&amp;"$2:$"&amp;$K$4&amp;"$50000"),$B139&amp;"#"&amp;M$6,INDIRECT("ИсходныеДанные!$J$2:$J$50000")),0)</f>
        <v>0</v>
      </c>
      <c r="N139" s="3">
        <f ca="1">IF($B139&lt;&gt;"",SUMIF(INDIRECT("ИсходныеДанные!$"&amp;$K$4&amp;"$2:$"&amp;$K$4&amp;"$50000"),$B139&amp;"#"&amp;N$6,INDIRECT("ИсходныеДанные!$J$2:$J$50000")),0)</f>
        <v>0</v>
      </c>
      <c r="O139" s="3">
        <f ca="1">IF($B139&lt;&gt;"",SUMIF(INDIRECT("ИсходныеДанные!$"&amp;$K$4&amp;"$2:$"&amp;$K$4&amp;"$50000"),$B139&amp;"#"&amp;O$6,INDIRECT("ИсходныеДанные!$J$2:$J$50000")),0)</f>
        <v>0</v>
      </c>
      <c r="P139" s="3">
        <f ca="1">IF($B139&lt;&gt;"",SUMIF(INDIRECT("ИсходныеДанные!$"&amp;$K$4&amp;"$2:$"&amp;$K$4&amp;"$50000"),$B139&amp;"#"&amp;P$6,INDIRECT("ИсходныеДанные!$J$2:$J$50000")),0)</f>
        <v>0</v>
      </c>
      <c r="Q139" s="3">
        <f ca="1">IF($B139&lt;&gt;"",SUMIF(INDIRECT("ИсходныеДанные!$"&amp;$K$4&amp;"$2:$"&amp;$K$4&amp;"$50000"),$B139&amp;"#"&amp;Q$6,INDIRECT("ИсходныеДанные!$J$2:$J$50000")),0)</f>
        <v>0</v>
      </c>
      <c r="R139" s="3">
        <f ca="1">IF($B139&lt;&gt;"",SUMIF(INDIRECT("ИсходныеДанные!$"&amp;$K$4&amp;"$2:$"&amp;$K$4&amp;"$50000"),$B139&amp;"#"&amp;R$6,INDIRECT("ИсходныеДанные!$J$2:$J$50000")),0)</f>
        <v>0</v>
      </c>
      <c r="S139" s="3">
        <f ca="1">IF($B139&lt;&gt;"",SUMIF(INDIRECT("ИсходныеДанные!$"&amp;$K$4&amp;"$2:$"&amp;$K$4&amp;"$50000"),$B139&amp;"#"&amp;S$6,INDIRECT("ИсходныеДанные!$J$2:$J$50000")),0)</f>
        <v>0</v>
      </c>
      <c r="T139" s="3">
        <f ca="1">IF($B139&lt;&gt;"",SUMIF(INDIRECT("ИсходныеДанные!$"&amp;$K$4&amp;"$2:$"&amp;$K$4&amp;"$50000"),$B139&amp;"#"&amp;T$6,INDIRECT("ИсходныеДанные!$J$2:$J$50000")),0)</f>
        <v>0</v>
      </c>
      <c r="U139" s="3">
        <f ca="1">IF($B139&lt;&gt;"",SUMIF(INDIRECT("ИсходныеДанные!$"&amp;$K$4&amp;"$2:$"&amp;$K$4&amp;"$50000"),$B139&amp;"#"&amp;U$6,INDIRECT("ИсходныеДанные!$J$2:$J$50000")),0)</f>
        <v>0</v>
      </c>
      <c r="V139" s="3">
        <f ca="1">IF($B139&lt;&gt;"",SUMIF(INDIRECT("ИсходныеДанные!$"&amp;$K$4&amp;"$2:$"&amp;$K$4&amp;"$50000"),$B139&amp;"#"&amp;V$6,INDIRECT("ИсходныеДанные!$J$2:$J$50000")),0)</f>
        <v>0</v>
      </c>
      <c r="W139" s="16" t="e">
        <f ca="1">SUM(K139:V139)/Пофамильно!$R$1</f>
        <v>#DIV/0!</v>
      </c>
    </row>
    <row r="140" spans="1:23" x14ac:dyDescent="0.25">
      <c r="A140" s="10" t="str">
        <f t="shared" ca="1" si="4"/>
        <v>delete</v>
      </c>
      <c r="B140" s="16" cm="1">
        <f t="array" aca="1" ref="B140" ca="1">INDIRECT("УникальныеСписки!D"&amp;ROW()-$L$4)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14"/>
      <c r="G140" s="81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84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84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84" t="str" cm="1">
        <f t="array" aca="1" ref="J140" ca="1">_xlfn.XLOOKUP($B140,INDIRECT(SUBSTITUTE("ИсходныеДанные!$где$2:$где$50000","где",$B$4)),INDIRECT(SUBSTITUTE("ИсходныеДанные!$что$2:$что$50000","что",J$4)),"",0,1)</f>
        <v/>
      </c>
      <c r="K140" s="3">
        <f ca="1">IF($B140&lt;&gt;"",SUMIF(INDIRECT("ИсходныеДанные!$"&amp;$K$4&amp;"$2:$"&amp;$K$4&amp;"$50000"),$B140&amp;"#"&amp;K$6,INDIRECT("ИсходныеДанные!$J$2:$J$50000")),0)</f>
        <v>0</v>
      </c>
      <c r="L140" s="3">
        <f ca="1">IF($B140&lt;&gt;"",SUMIF(INDIRECT("ИсходныеДанные!$"&amp;$K$4&amp;"$2:$"&amp;$K$4&amp;"$50000"),$B140&amp;"#"&amp;L$6,INDIRECT("ИсходныеДанные!$J$2:$J$50000")),0)</f>
        <v>0</v>
      </c>
      <c r="M140" s="3">
        <f ca="1">IF($B140&lt;&gt;"",SUMIF(INDIRECT("ИсходныеДанные!$"&amp;$K$4&amp;"$2:$"&amp;$K$4&amp;"$50000"),$B140&amp;"#"&amp;M$6,INDIRECT("ИсходныеДанные!$J$2:$J$50000")),0)</f>
        <v>0</v>
      </c>
      <c r="N140" s="3">
        <f ca="1">IF($B140&lt;&gt;"",SUMIF(INDIRECT("ИсходныеДанные!$"&amp;$K$4&amp;"$2:$"&amp;$K$4&amp;"$50000"),$B140&amp;"#"&amp;N$6,INDIRECT("ИсходныеДанные!$J$2:$J$50000")),0)</f>
        <v>0</v>
      </c>
      <c r="O140" s="3">
        <f ca="1">IF($B140&lt;&gt;"",SUMIF(INDIRECT("ИсходныеДанные!$"&amp;$K$4&amp;"$2:$"&amp;$K$4&amp;"$50000"),$B140&amp;"#"&amp;O$6,INDIRECT("ИсходныеДанные!$J$2:$J$50000")),0)</f>
        <v>0</v>
      </c>
      <c r="P140" s="3">
        <f ca="1">IF($B140&lt;&gt;"",SUMIF(INDIRECT("ИсходныеДанные!$"&amp;$K$4&amp;"$2:$"&amp;$K$4&amp;"$50000"),$B140&amp;"#"&amp;P$6,INDIRECT("ИсходныеДанные!$J$2:$J$50000")),0)</f>
        <v>0</v>
      </c>
      <c r="Q140" s="3">
        <f ca="1">IF($B140&lt;&gt;"",SUMIF(INDIRECT("ИсходныеДанные!$"&amp;$K$4&amp;"$2:$"&amp;$K$4&amp;"$50000"),$B140&amp;"#"&amp;Q$6,INDIRECT("ИсходныеДанные!$J$2:$J$50000")),0)</f>
        <v>0</v>
      </c>
      <c r="R140" s="3">
        <f ca="1">IF($B140&lt;&gt;"",SUMIF(INDIRECT("ИсходныеДанные!$"&amp;$K$4&amp;"$2:$"&amp;$K$4&amp;"$50000"),$B140&amp;"#"&amp;R$6,INDIRECT("ИсходныеДанные!$J$2:$J$50000")),0)</f>
        <v>0</v>
      </c>
      <c r="S140" s="3">
        <f ca="1">IF($B140&lt;&gt;"",SUMIF(INDIRECT("ИсходныеДанные!$"&amp;$K$4&amp;"$2:$"&amp;$K$4&amp;"$50000"),$B140&amp;"#"&amp;S$6,INDIRECT("ИсходныеДанные!$J$2:$J$50000")),0)</f>
        <v>0</v>
      </c>
      <c r="T140" s="3">
        <f ca="1">IF($B140&lt;&gt;"",SUMIF(INDIRECT("ИсходныеДанные!$"&amp;$K$4&amp;"$2:$"&amp;$K$4&amp;"$50000"),$B140&amp;"#"&amp;T$6,INDIRECT("ИсходныеДанные!$J$2:$J$50000")),0)</f>
        <v>0</v>
      </c>
      <c r="U140" s="3">
        <f ca="1">IF($B140&lt;&gt;"",SUMIF(INDIRECT("ИсходныеДанные!$"&amp;$K$4&amp;"$2:$"&amp;$K$4&amp;"$50000"),$B140&amp;"#"&amp;U$6,INDIRECT("ИсходныеДанные!$J$2:$J$50000")),0)</f>
        <v>0</v>
      </c>
      <c r="V140" s="3">
        <f ca="1">IF($B140&lt;&gt;"",SUMIF(INDIRECT("ИсходныеДанные!$"&amp;$K$4&amp;"$2:$"&amp;$K$4&amp;"$50000"),$B140&amp;"#"&amp;V$6,INDIRECT("ИсходныеДанные!$J$2:$J$50000")),0)</f>
        <v>0</v>
      </c>
      <c r="W140" s="16" t="e">
        <f ca="1">SUM(K140:V140)/Пофамильно!$R$1</f>
        <v>#DIV/0!</v>
      </c>
    </row>
    <row r="141" spans="1:23" x14ac:dyDescent="0.25">
      <c r="A141" s="10" t="str">
        <f t="shared" ca="1" si="4"/>
        <v>delete</v>
      </c>
      <c r="B141" s="16" cm="1">
        <f t="array" aca="1" ref="B141" ca="1">INDIRECT("УникальныеСписки!D"&amp;ROW()-$L$4)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14"/>
      <c r="G141" s="81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84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84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84" t="str" cm="1">
        <f t="array" aca="1" ref="J141" ca="1">_xlfn.XLOOKUP($B141,INDIRECT(SUBSTITUTE("ИсходныеДанные!$где$2:$где$50000","где",$B$4)),INDIRECT(SUBSTITUTE("ИсходныеДанные!$что$2:$что$50000","что",J$4)),"",0,1)</f>
        <v/>
      </c>
      <c r="K141" s="3">
        <f ca="1">IF($B141&lt;&gt;"",SUMIF(INDIRECT("ИсходныеДанные!$"&amp;$K$4&amp;"$2:$"&amp;$K$4&amp;"$50000"),$B141&amp;"#"&amp;K$6,INDIRECT("ИсходныеДанные!$J$2:$J$50000")),0)</f>
        <v>0</v>
      </c>
      <c r="L141" s="3">
        <f ca="1">IF($B141&lt;&gt;"",SUMIF(INDIRECT("ИсходныеДанные!$"&amp;$K$4&amp;"$2:$"&amp;$K$4&amp;"$50000"),$B141&amp;"#"&amp;L$6,INDIRECT("ИсходныеДанные!$J$2:$J$50000")),0)</f>
        <v>0</v>
      </c>
      <c r="M141" s="3">
        <f ca="1">IF($B141&lt;&gt;"",SUMIF(INDIRECT("ИсходныеДанные!$"&amp;$K$4&amp;"$2:$"&amp;$K$4&amp;"$50000"),$B141&amp;"#"&amp;M$6,INDIRECT("ИсходныеДанные!$J$2:$J$50000")),0)</f>
        <v>0</v>
      </c>
      <c r="N141" s="3">
        <f ca="1">IF($B141&lt;&gt;"",SUMIF(INDIRECT("ИсходныеДанные!$"&amp;$K$4&amp;"$2:$"&amp;$K$4&amp;"$50000"),$B141&amp;"#"&amp;N$6,INDIRECT("ИсходныеДанные!$J$2:$J$50000")),0)</f>
        <v>0</v>
      </c>
      <c r="O141" s="3">
        <f ca="1">IF($B141&lt;&gt;"",SUMIF(INDIRECT("ИсходныеДанные!$"&amp;$K$4&amp;"$2:$"&amp;$K$4&amp;"$50000"),$B141&amp;"#"&amp;O$6,INDIRECT("ИсходныеДанные!$J$2:$J$50000")),0)</f>
        <v>0</v>
      </c>
      <c r="P141" s="3">
        <f ca="1">IF($B141&lt;&gt;"",SUMIF(INDIRECT("ИсходныеДанные!$"&amp;$K$4&amp;"$2:$"&amp;$K$4&amp;"$50000"),$B141&amp;"#"&amp;P$6,INDIRECT("ИсходныеДанные!$J$2:$J$50000")),0)</f>
        <v>0</v>
      </c>
      <c r="Q141" s="3">
        <f ca="1">IF($B141&lt;&gt;"",SUMIF(INDIRECT("ИсходныеДанные!$"&amp;$K$4&amp;"$2:$"&amp;$K$4&amp;"$50000"),$B141&amp;"#"&amp;Q$6,INDIRECT("ИсходныеДанные!$J$2:$J$50000")),0)</f>
        <v>0</v>
      </c>
      <c r="R141" s="3">
        <f ca="1">IF($B141&lt;&gt;"",SUMIF(INDIRECT("ИсходныеДанные!$"&amp;$K$4&amp;"$2:$"&amp;$K$4&amp;"$50000"),$B141&amp;"#"&amp;R$6,INDIRECT("ИсходныеДанные!$J$2:$J$50000")),0)</f>
        <v>0</v>
      </c>
      <c r="S141" s="3">
        <f ca="1">IF($B141&lt;&gt;"",SUMIF(INDIRECT("ИсходныеДанные!$"&amp;$K$4&amp;"$2:$"&amp;$K$4&amp;"$50000"),$B141&amp;"#"&amp;S$6,INDIRECT("ИсходныеДанные!$J$2:$J$50000")),0)</f>
        <v>0</v>
      </c>
      <c r="T141" s="3">
        <f ca="1">IF($B141&lt;&gt;"",SUMIF(INDIRECT("ИсходныеДанные!$"&amp;$K$4&amp;"$2:$"&amp;$K$4&amp;"$50000"),$B141&amp;"#"&amp;T$6,INDIRECT("ИсходныеДанные!$J$2:$J$50000")),0)</f>
        <v>0</v>
      </c>
      <c r="U141" s="3">
        <f ca="1">IF($B141&lt;&gt;"",SUMIF(INDIRECT("ИсходныеДанные!$"&amp;$K$4&amp;"$2:$"&amp;$K$4&amp;"$50000"),$B141&amp;"#"&amp;U$6,INDIRECT("ИсходныеДанные!$J$2:$J$50000")),0)</f>
        <v>0</v>
      </c>
      <c r="V141" s="3">
        <f ca="1">IF($B141&lt;&gt;"",SUMIF(INDIRECT("ИсходныеДанные!$"&amp;$K$4&amp;"$2:$"&amp;$K$4&amp;"$50000"),$B141&amp;"#"&amp;V$6,INDIRECT("ИсходныеДанные!$J$2:$J$50000")),0)</f>
        <v>0</v>
      </c>
      <c r="W141" s="16" t="e">
        <f ca="1">SUM(K141:V141)/Пофамильно!$R$1</f>
        <v>#DIV/0!</v>
      </c>
    </row>
    <row r="142" spans="1:23" x14ac:dyDescent="0.25">
      <c r="A142" s="10" t="str">
        <f t="shared" ca="1" si="4"/>
        <v>delete</v>
      </c>
      <c r="B142" s="16" cm="1">
        <f t="array" aca="1" ref="B142" ca="1">INDIRECT("УникальныеСписки!D"&amp;ROW()-$L$4)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14"/>
      <c r="G142" s="81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84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84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84" t="str" cm="1">
        <f t="array" aca="1" ref="J142" ca="1">_xlfn.XLOOKUP($B142,INDIRECT(SUBSTITUTE("ИсходныеДанные!$где$2:$где$50000","где",$B$4)),INDIRECT(SUBSTITUTE("ИсходныеДанные!$что$2:$что$50000","что",J$4)),"",0,1)</f>
        <v/>
      </c>
      <c r="K142" s="3">
        <f ca="1">IF($B142&lt;&gt;"",SUMIF(INDIRECT("ИсходныеДанные!$"&amp;$K$4&amp;"$2:$"&amp;$K$4&amp;"$50000"),$B142&amp;"#"&amp;K$6,INDIRECT("ИсходныеДанные!$J$2:$J$50000")),0)</f>
        <v>0</v>
      </c>
      <c r="L142" s="3">
        <f ca="1">IF($B142&lt;&gt;"",SUMIF(INDIRECT("ИсходныеДанные!$"&amp;$K$4&amp;"$2:$"&amp;$K$4&amp;"$50000"),$B142&amp;"#"&amp;L$6,INDIRECT("ИсходныеДанные!$J$2:$J$50000")),0)</f>
        <v>0</v>
      </c>
      <c r="M142" s="3">
        <f ca="1">IF($B142&lt;&gt;"",SUMIF(INDIRECT("ИсходныеДанные!$"&amp;$K$4&amp;"$2:$"&amp;$K$4&amp;"$50000"),$B142&amp;"#"&amp;M$6,INDIRECT("ИсходныеДанные!$J$2:$J$50000")),0)</f>
        <v>0</v>
      </c>
      <c r="N142" s="3">
        <f ca="1">IF($B142&lt;&gt;"",SUMIF(INDIRECT("ИсходныеДанные!$"&amp;$K$4&amp;"$2:$"&amp;$K$4&amp;"$50000"),$B142&amp;"#"&amp;N$6,INDIRECT("ИсходныеДанные!$J$2:$J$50000")),0)</f>
        <v>0</v>
      </c>
      <c r="O142" s="3">
        <f ca="1">IF($B142&lt;&gt;"",SUMIF(INDIRECT("ИсходныеДанные!$"&amp;$K$4&amp;"$2:$"&amp;$K$4&amp;"$50000"),$B142&amp;"#"&amp;O$6,INDIRECT("ИсходныеДанные!$J$2:$J$50000")),0)</f>
        <v>0</v>
      </c>
      <c r="P142" s="3">
        <f ca="1">IF($B142&lt;&gt;"",SUMIF(INDIRECT("ИсходныеДанные!$"&amp;$K$4&amp;"$2:$"&amp;$K$4&amp;"$50000"),$B142&amp;"#"&amp;P$6,INDIRECT("ИсходныеДанные!$J$2:$J$50000")),0)</f>
        <v>0</v>
      </c>
      <c r="Q142" s="3">
        <f ca="1">IF($B142&lt;&gt;"",SUMIF(INDIRECT("ИсходныеДанные!$"&amp;$K$4&amp;"$2:$"&amp;$K$4&amp;"$50000"),$B142&amp;"#"&amp;Q$6,INDIRECT("ИсходныеДанные!$J$2:$J$50000")),0)</f>
        <v>0</v>
      </c>
      <c r="R142" s="3">
        <f ca="1">IF($B142&lt;&gt;"",SUMIF(INDIRECT("ИсходныеДанные!$"&amp;$K$4&amp;"$2:$"&amp;$K$4&amp;"$50000"),$B142&amp;"#"&amp;R$6,INDIRECT("ИсходныеДанные!$J$2:$J$50000")),0)</f>
        <v>0</v>
      </c>
      <c r="S142" s="3">
        <f ca="1">IF($B142&lt;&gt;"",SUMIF(INDIRECT("ИсходныеДанные!$"&amp;$K$4&amp;"$2:$"&amp;$K$4&amp;"$50000"),$B142&amp;"#"&amp;S$6,INDIRECT("ИсходныеДанные!$J$2:$J$50000")),0)</f>
        <v>0</v>
      </c>
      <c r="T142" s="3">
        <f ca="1">IF($B142&lt;&gt;"",SUMIF(INDIRECT("ИсходныеДанные!$"&amp;$K$4&amp;"$2:$"&amp;$K$4&amp;"$50000"),$B142&amp;"#"&amp;T$6,INDIRECT("ИсходныеДанные!$J$2:$J$50000")),0)</f>
        <v>0</v>
      </c>
      <c r="U142" s="3">
        <f ca="1">IF($B142&lt;&gt;"",SUMIF(INDIRECT("ИсходныеДанные!$"&amp;$K$4&amp;"$2:$"&amp;$K$4&amp;"$50000"),$B142&amp;"#"&amp;U$6,INDIRECT("ИсходныеДанные!$J$2:$J$50000")),0)</f>
        <v>0</v>
      </c>
      <c r="V142" s="3">
        <f ca="1">IF($B142&lt;&gt;"",SUMIF(INDIRECT("ИсходныеДанные!$"&amp;$K$4&amp;"$2:$"&amp;$K$4&amp;"$50000"),$B142&amp;"#"&amp;V$6,INDIRECT("ИсходныеДанные!$J$2:$J$50000")),0)</f>
        <v>0</v>
      </c>
      <c r="W142" s="16" t="e">
        <f ca="1">SUM(K142:V142)/Пофамильно!$R$1</f>
        <v>#DIV/0!</v>
      </c>
    </row>
    <row r="143" spans="1:23" x14ac:dyDescent="0.25">
      <c r="A143" s="10" t="str">
        <f t="shared" ca="1" si="4"/>
        <v>delete</v>
      </c>
      <c r="B143" s="16" cm="1">
        <f t="array" aca="1" ref="B143" ca="1">INDIRECT("УникальныеСписки!D"&amp;ROW()-$L$4)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14"/>
      <c r="G143" s="81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84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84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84" t="str" cm="1">
        <f t="array" aca="1" ref="J143" ca="1">_xlfn.XLOOKUP($B143,INDIRECT(SUBSTITUTE("ИсходныеДанные!$где$2:$где$50000","где",$B$4)),INDIRECT(SUBSTITUTE("ИсходныеДанные!$что$2:$что$50000","что",J$4)),"",0,1)</f>
        <v/>
      </c>
      <c r="K143" s="3">
        <f ca="1">IF($B143&lt;&gt;"",SUMIF(INDIRECT("ИсходныеДанные!$"&amp;$K$4&amp;"$2:$"&amp;$K$4&amp;"$50000"),$B143&amp;"#"&amp;K$6,INDIRECT("ИсходныеДанные!$J$2:$J$50000")),0)</f>
        <v>0</v>
      </c>
      <c r="L143" s="3">
        <f ca="1">IF($B143&lt;&gt;"",SUMIF(INDIRECT("ИсходныеДанные!$"&amp;$K$4&amp;"$2:$"&amp;$K$4&amp;"$50000"),$B143&amp;"#"&amp;L$6,INDIRECT("ИсходныеДанные!$J$2:$J$50000")),0)</f>
        <v>0</v>
      </c>
      <c r="M143" s="3">
        <f ca="1">IF($B143&lt;&gt;"",SUMIF(INDIRECT("ИсходныеДанные!$"&amp;$K$4&amp;"$2:$"&amp;$K$4&amp;"$50000"),$B143&amp;"#"&amp;M$6,INDIRECT("ИсходныеДанные!$J$2:$J$50000")),0)</f>
        <v>0</v>
      </c>
      <c r="N143" s="3">
        <f ca="1">IF($B143&lt;&gt;"",SUMIF(INDIRECT("ИсходныеДанные!$"&amp;$K$4&amp;"$2:$"&amp;$K$4&amp;"$50000"),$B143&amp;"#"&amp;N$6,INDIRECT("ИсходныеДанные!$J$2:$J$50000")),0)</f>
        <v>0</v>
      </c>
      <c r="O143" s="3">
        <f ca="1">IF($B143&lt;&gt;"",SUMIF(INDIRECT("ИсходныеДанные!$"&amp;$K$4&amp;"$2:$"&amp;$K$4&amp;"$50000"),$B143&amp;"#"&amp;O$6,INDIRECT("ИсходныеДанные!$J$2:$J$50000")),0)</f>
        <v>0</v>
      </c>
      <c r="P143" s="3">
        <f ca="1">IF($B143&lt;&gt;"",SUMIF(INDIRECT("ИсходныеДанные!$"&amp;$K$4&amp;"$2:$"&amp;$K$4&amp;"$50000"),$B143&amp;"#"&amp;P$6,INDIRECT("ИсходныеДанные!$J$2:$J$50000")),0)</f>
        <v>0</v>
      </c>
      <c r="Q143" s="3">
        <f ca="1">IF($B143&lt;&gt;"",SUMIF(INDIRECT("ИсходныеДанные!$"&amp;$K$4&amp;"$2:$"&amp;$K$4&amp;"$50000"),$B143&amp;"#"&amp;Q$6,INDIRECT("ИсходныеДанные!$J$2:$J$50000")),0)</f>
        <v>0</v>
      </c>
      <c r="R143" s="3">
        <f ca="1">IF($B143&lt;&gt;"",SUMIF(INDIRECT("ИсходныеДанные!$"&amp;$K$4&amp;"$2:$"&amp;$K$4&amp;"$50000"),$B143&amp;"#"&amp;R$6,INDIRECT("ИсходныеДанные!$J$2:$J$50000")),0)</f>
        <v>0</v>
      </c>
      <c r="S143" s="3">
        <f ca="1">IF($B143&lt;&gt;"",SUMIF(INDIRECT("ИсходныеДанные!$"&amp;$K$4&amp;"$2:$"&amp;$K$4&amp;"$50000"),$B143&amp;"#"&amp;S$6,INDIRECT("ИсходныеДанные!$J$2:$J$50000")),0)</f>
        <v>0</v>
      </c>
      <c r="T143" s="3">
        <f ca="1">IF($B143&lt;&gt;"",SUMIF(INDIRECT("ИсходныеДанные!$"&amp;$K$4&amp;"$2:$"&amp;$K$4&amp;"$50000"),$B143&amp;"#"&amp;T$6,INDIRECT("ИсходныеДанные!$J$2:$J$50000")),0)</f>
        <v>0</v>
      </c>
      <c r="U143" s="3">
        <f ca="1">IF($B143&lt;&gt;"",SUMIF(INDIRECT("ИсходныеДанные!$"&amp;$K$4&amp;"$2:$"&amp;$K$4&amp;"$50000"),$B143&amp;"#"&amp;U$6,INDIRECT("ИсходныеДанные!$J$2:$J$50000")),0)</f>
        <v>0</v>
      </c>
      <c r="V143" s="3">
        <f ca="1">IF($B143&lt;&gt;"",SUMIF(INDIRECT("ИсходныеДанные!$"&amp;$K$4&amp;"$2:$"&amp;$K$4&amp;"$50000"),$B143&amp;"#"&amp;V$6,INDIRECT("ИсходныеДанные!$J$2:$J$50000")),0)</f>
        <v>0</v>
      </c>
      <c r="W143" s="16" t="e">
        <f ca="1">SUM(K143:V143)/Пофамильно!$R$1</f>
        <v>#DIV/0!</v>
      </c>
    </row>
    <row r="144" spans="1:23" x14ac:dyDescent="0.25">
      <c r="A144" s="10" t="str">
        <f t="shared" ca="1" si="4"/>
        <v>delete</v>
      </c>
      <c r="B144" s="16" cm="1">
        <f t="array" aca="1" ref="B144" ca="1">INDIRECT("УникальныеСписки!D"&amp;ROW()-$L$4)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14"/>
      <c r="G144" s="81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84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84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84" t="str" cm="1">
        <f t="array" aca="1" ref="J144" ca="1">_xlfn.XLOOKUP($B144,INDIRECT(SUBSTITUTE("ИсходныеДанные!$где$2:$где$50000","где",$B$4)),INDIRECT(SUBSTITUTE("ИсходныеДанные!$что$2:$что$50000","что",J$4)),"",0,1)</f>
        <v/>
      </c>
      <c r="K144" s="3">
        <f ca="1">IF($B144&lt;&gt;"",SUMIF(INDIRECT("ИсходныеДанные!$"&amp;$K$4&amp;"$2:$"&amp;$K$4&amp;"$50000"),$B144&amp;"#"&amp;K$6,INDIRECT("ИсходныеДанные!$J$2:$J$50000")),0)</f>
        <v>0</v>
      </c>
      <c r="L144" s="3">
        <f ca="1">IF($B144&lt;&gt;"",SUMIF(INDIRECT("ИсходныеДанные!$"&amp;$K$4&amp;"$2:$"&amp;$K$4&amp;"$50000"),$B144&amp;"#"&amp;L$6,INDIRECT("ИсходныеДанные!$J$2:$J$50000")),0)</f>
        <v>0</v>
      </c>
      <c r="M144" s="3">
        <f ca="1">IF($B144&lt;&gt;"",SUMIF(INDIRECT("ИсходныеДанные!$"&amp;$K$4&amp;"$2:$"&amp;$K$4&amp;"$50000"),$B144&amp;"#"&amp;M$6,INDIRECT("ИсходныеДанные!$J$2:$J$50000")),0)</f>
        <v>0</v>
      </c>
      <c r="N144" s="3">
        <f ca="1">IF($B144&lt;&gt;"",SUMIF(INDIRECT("ИсходныеДанные!$"&amp;$K$4&amp;"$2:$"&amp;$K$4&amp;"$50000"),$B144&amp;"#"&amp;N$6,INDIRECT("ИсходныеДанные!$J$2:$J$50000")),0)</f>
        <v>0</v>
      </c>
      <c r="O144" s="3">
        <f ca="1">IF($B144&lt;&gt;"",SUMIF(INDIRECT("ИсходныеДанные!$"&amp;$K$4&amp;"$2:$"&amp;$K$4&amp;"$50000"),$B144&amp;"#"&amp;O$6,INDIRECT("ИсходныеДанные!$J$2:$J$50000")),0)</f>
        <v>0</v>
      </c>
      <c r="P144" s="3">
        <f ca="1">IF($B144&lt;&gt;"",SUMIF(INDIRECT("ИсходныеДанные!$"&amp;$K$4&amp;"$2:$"&amp;$K$4&amp;"$50000"),$B144&amp;"#"&amp;P$6,INDIRECT("ИсходныеДанные!$J$2:$J$50000")),0)</f>
        <v>0</v>
      </c>
      <c r="Q144" s="3">
        <f ca="1">IF($B144&lt;&gt;"",SUMIF(INDIRECT("ИсходныеДанные!$"&amp;$K$4&amp;"$2:$"&amp;$K$4&amp;"$50000"),$B144&amp;"#"&amp;Q$6,INDIRECT("ИсходныеДанные!$J$2:$J$50000")),0)</f>
        <v>0</v>
      </c>
      <c r="R144" s="3">
        <f ca="1">IF($B144&lt;&gt;"",SUMIF(INDIRECT("ИсходныеДанные!$"&amp;$K$4&amp;"$2:$"&amp;$K$4&amp;"$50000"),$B144&amp;"#"&amp;R$6,INDIRECT("ИсходныеДанные!$J$2:$J$50000")),0)</f>
        <v>0</v>
      </c>
      <c r="S144" s="3">
        <f ca="1">IF($B144&lt;&gt;"",SUMIF(INDIRECT("ИсходныеДанные!$"&amp;$K$4&amp;"$2:$"&amp;$K$4&amp;"$50000"),$B144&amp;"#"&amp;S$6,INDIRECT("ИсходныеДанные!$J$2:$J$50000")),0)</f>
        <v>0</v>
      </c>
      <c r="T144" s="3">
        <f ca="1">IF($B144&lt;&gt;"",SUMIF(INDIRECT("ИсходныеДанные!$"&amp;$K$4&amp;"$2:$"&amp;$K$4&amp;"$50000"),$B144&amp;"#"&amp;T$6,INDIRECT("ИсходныеДанные!$J$2:$J$50000")),0)</f>
        <v>0</v>
      </c>
      <c r="U144" s="3">
        <f ca="1">IF($B144&lt;&gt;"",SUMIF(INDIRECT("ИсходныеДанные!$"&amp;$K$4&amp;"$2:$"&amp;$K$4&amp;"$50000"),$B144&amp;"#"&amp;U$6,INDIRECT("ИсходныеДанные!$J$2:$J$50000")),0)</f>
        <v>0</v>
      </c>
      <c r="V144" s="3">
        <f ca="1">IF($B144&lt;&gt;"",SUMIF(INDIRECT("ИсходныеДанные!$"&amp;$K$4&amp;"$2:$"&amp;$K$4&amp;"$50000"),$B144&amp;"#"&amp;V$6,INDIRECT("ИсходныеДанные!$J$2:$J$50000")),0)</f>
        <v>0</v>
      </c>
      <c r="W144" s="16" t="e">
        <f ca="1">SUM(K144:V144)/Пофамильно!$R$1</f>
        <v>#DIV/0!</v>
      </c>
    </row>
    <row r="145" spans="1:23" x14ac:dyDescent="0.25">
      <c r="A145" s="10" t="str">
        <f t="shared" ca="1" si="4"/>
        <v>delete</v>
      </c>
      <c r="B145" s="16" cm="1">
        <f t="array" aca="1" ref="B145" ca="1">INDIRECT("УникальныеСписки!D"&amp;ROW()-$L$4)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14"/>
      <c r="G145" s="81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84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84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84" t="str" cm="1">
        <f t="array" aca="1" ref="J145" ca="1">_xlfn.XLOOKUP($B145,INDIRECT(SUBSTITUTE("ИсходныеДанные!$где$2:$где$50000","где",$B$4)),INDIRECT(SUBSTITUTE("ИсходныеДанные!$что$2:$что$50000","что",J$4)),"",0,1)</f>
        <v/>
      </c>
      <c r="K145" s="3">
        <f ca="1">IF($B145&lt;&gt;"",SUMIF(INDIRECT("ИсходныеДанные!$"&amp;$K$4&amp;"$2:$"&amp;$K$4&amp;"$50000"),$B145&amp;"#"&amp;K$6,INDIRECT("ИсходныеДанные!$J$2:$J$50000")),0)</f>
        <v>0</v>
      </c>
      <c r="L145" s="3">
        <f ca="1">IF($B145&lt;&gt;"",SUMIF(INDIRECT("ИсходныеДанные!$"&amp;$K$4&amp;"$2:$"&amp;$K$4&amp;"$50000"),$B145&amp;"#"&amp;L$6,INDIRECT("ИсходныеДанные!$J$2:$J$50000")),0)</f>
        <v>0</v>
      </c>
      <c r="M145" s="3">
        <f ca="1">IF($B145&lt;&gt;"",SUMIF(INDIRECT("ИсходныеДанные!$"&amp;$K$4&amp;"$2:$"&amp;$K$4&amp;"$50000"),$B145&amp;"#"&amp;M$6,INDIRECT("ИсходныеДанные!$J$2:$J$50000")),0)</f>
        <v>0</v>
      </c>
      <c r="N145" s="3">
        <f ca="1">IF($B145&lt;&gt;"",SUMIF(INDIRECT("ИсходныеДанные!$"&amp;$K$4&amp;"$2:$"&amp;$K$4&amp;"$50000"),$B145&amp;"#"&amp;N$6,INDIRECT("ИсходныеДанные!$J$2:$J$50000")),0)</f>
        <v>0</v>
      </c>
      <c r="O145" s="3">
        <f ca="1">IF($B145&lt;&gt;"",SUMIF(INDIRECT("ИсходныеДанные!$"&amp;$K$4&amp;"$2:$"&amp;$K$4&amp;"$50000"),$B145&amp;"#"&amp;O$6,INDIRECT("ИсходныеДанные!$J$2:$J$50000")),0)</f>
        <v>0</v>
      </c>
      <c r="P145" s="3">
        <f ca="1">IF($B145&lt;&gt;"",SUMIF(INDIRECT("ИсходныеДанные!$"&amp;$K$4&amp;"$2:$"&amp;$K$4&amp;"$50000"),$B145&amp;"#"&amp;P$6,INDIRECT("ИсходныеДанные!$J$2:$J$50000")),0)</f>
        <v>0</v>
      </c>
      <c r="Q145" s="3">
        <f ca="1">IF($B145&lt;&gt;"",SUMIF(INDIRECT("ИсходныеДанные!$"&amp;$K$4&amp;"$2:$"&amp;$K$4&amp;"$50000"),$B145&amp;"#"&amp;Q$6,INDIRECT("ИсходныеДанные!$J$2:$J$50000")),0)</f>
        <v>0</v>
      </c>
      <c r="R145" s="3">
        <f ca="1">IF($B145&lt;&gt;"",SUMIF(INDIRECT("ИсходныеДанные!$"&amp;$K$4&amp;"$2:$"&amp;$K$4&amp;"$50000"),$B145&amp;"#"&amp;R$6,INDIRECT("ИсходныеДанные!$J$2:$J$50000")),0)</f>
        <v>0</v>
      </c>
      <c r="S145" s="3">
        <f ca="1">IF($B145&lt;&gt;"",SUMIF(INDIRECT("ИсходныеДанные!$"&amp;$K$4&amp;"$2:$"&amp;$K$4&amp;"$50000"),$B145&amp;"#"&amp;S$6,INDIRECT("ИсходныеДанные!$J$2:$J$50000")),0)</f>
        <v>0</v>
      </c>
      <c r="T145" s="3">
        <f ca="1">IF($B145&lt;&gt;"",SUMIF(INDIRECT("ИсходныеДанные!$"&amp;$K$4&amp;"$2:$"&amp;$K$4&amp;"$50000"),$B145&amp;"#"&amp;T$6,INDIRECT("ИсходныеДанные!$J$2:$J$50000")),0)</f>
        <v>0</v>
      </c>
      <c r="U145" s="3">
        <f ca="1">IF($B145&lt;&gt;"",SUMIF(INDIRECT("ИсходныеДанные!$"&amp;$K$4&amp;"$2:$"&amp;$K$4&amp;"$50000"),$B145&amp;"#"&amp;U$6,INDIRECT("ИсходныеДанные!$J$2:$J$50000")),0)</f>
        <v>0</v>
      </c>
      <c r="V145" s="3">
        <f ca="1">IF($B145&lt;&gt;"",SUMIF(INDIRECT("ИсходныеДанные!$"&amp;$K$4&amp;"$2:$"&amp;$K$4&amp;"$50000"),$B145&amp;"#"&amp;V$6,INDIRECT("ИсходныеДанные!$J$2:$J$50000")),0)</f>
        <v>0</v>
      </c>
      <c r="W145" s="16" t="e">
        <f ca="1">SUM(K145:V145)/Пофамильно!$R$1</f>
        <v>#DIV/0!</v>
      </c>
    </row>
    <row r="146" spans="1:23" x14ac:dyDescent="0.25">
      <c r="A146" s="10" t="str">
        <f t="shared" ca="1" si="4"/>
        <v>delete</v>
      </c>
      <c r="B146" s="16" cm="1">
        <f t="array" aca="1" ref="B146" ca="1">INDIRECT("УникальныеСписки!D"&amp;ROW()-$L$4)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14"/>
      <c r="G146" s="81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84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84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84" t="str" cm="1">
        <f t="array" aca="1" ref="J146" ca="1">_xlfn.XLOOKUP($B146,INDIRECT(SUBSTITUTE("ИсходныеДанные!$где$2:$где$50000","где",$B$4)),INDIRECT(SUBSTITUTE("ИсходныеДанные!$что$2:$что$50000","что",J$4)),"",0,1)</f>
        <v/>
      </c>
      <c r="K146" s="3">
        <f ca="1">IF($B146&lt;&gt;"",SUMIF(INDIRECT("ИсходныеДанные!$"&amp;$K$4&amp;"$2:$"&amp;$K$4&amp;"$50000"),$B146&amp;"#"&amp;K$6,INDIRECT("ИсходныеДанные!$J$2:$J$50000")),0)</f>
        <v>0</v>
      </c>
      <c r="L146" s="3">
        <f ca="1">IF($B146&lt;&gt;"",SUMIF(INDIRECT("ИсходныеДанные!$"&amp;$K$4&amp;"$2:$"&amp;$K$4&amp;"$50000"),$B146&amp;"#"&amp;L$6,INDIRECT("ИсходныеДанные!$J$2:$J$50000")),0)</f>
        <v>0</v>
      </c>
      <c r="M146" s="3">
        <f ca="1">IF($B146&lt;&gt;"",SUMIF(INDIRECT("ИсходныеДанные!$"&amp;$K$4&amp;"$2:$"&amp;$K$4&amp;"$50000"),$B146&amp;"#"&amp;M$6,INDIRECT("ИсходныеДанные!$J$2:$J$50000")),0)</f>
        <v>0</v>
      </c>
      <c r="N146" s="3">
        <f ca="1">IF($B146&lt;&gt;"",SUMIF(INDIRECT("ИсходныеДанные!$"&amp;$K$4&amp;"$2:$"&amp;$K$4&amp;"$50000"),$B146&amp;"#"&amp;N$6,INDIRECT("ИсходныеДанные!$J$2:$J$50000")),0)</f>
        <v>0</v>
      </c>
      <c r="O146" s="3">
        <f ca="1">IF($B146&lt;&gt;"",SUMIF(INDIRECT("ИсходныеДанные!$"&amp;$K$4&amp;"$2:$"&amp;$K$4&amp;"$50000"),$B146&amp;"#"&amp;O$6,INDIRECT("ИсходныеДанные!$J$2:$J$50000")),0)</f>
        <v>0</v>
      </c>
      <c r="P146" s="3">
        <f ca="1">IF($B146&lt;&gt;"",SUMIF(INDIRECT("ИсходныеДанные!$"&amp;$K$4&amp;"$2:$"&amp;$K$4&amp;"$50000"),$B146&amp;"#"&amp;P$6,INDIRECT("ИсходныеДанные!$J$2:$J$50000")),0)</f>
        <v>0</v>
      </c>
      <c r="Q146" s="3">
        <f ca="1">IF($B146&lt;&gt;"",SUMIF(INDIRECT("ИсходныеДанные!$"&amp;$K$4&amp;"$2:$"&amp;$K$4&amp;"$50000"),$B146&amp;"#"&amp;Q$6,INDIRECT("ИсходныеДанные!$J$2:$J$50000")),0)</f>
        <v>0</v>
      </c>
      <c r="R146" s="3">
        <f ca="1">IF($B146&lt;&gt;"",SUMIF(INDIRECT("ИсходныеДанные!$"&amp;$K$4&amp;"$2:$"&amp;$K$4&amp;"$50000"),$B146&amp;"#"&amp;R$6,INDIRECT("ИсходныеДанные!$J$2:$J$50000")),0)</f>
        <v>0</v>
      </c>
      <c r="S146" s="3">
        <f ca="1">IF($B146&lt;&gt;"",SUMIF(INDIRECT("ИсходныеДанные!$"&amp;$K$4&amp;"$2:$"&amp;$K$4&amp;"$50000"),$B146&amp;"#"&amp;S$6,INDIRECT("ИсходныеДанные!$J$2:$J$50000")),0)</f>
        <v>0</v>
      </c>
      <c r="T146" s="3">
        <f ca="1">IF($B146&lt;&gt;"",SUMIF(INDIRECT("ИсходныеДанные!$"&amp;$K$4&amp;"$2:$"&amp;$K$4&amp;"$50000"),$B146&amp;"#"&amp;T$6,INDIRECT("ИсходныеДанные!$J$2:$J$50000")),0)</f>
        <v>0</v>
      </c>
      <c r="U146" s="3">
        <f ca="1">IF($B146&lt;&gt;"",SUMIF(INDIRECT("ИсходныеДанные!$"&amp;$K$4&amp;"$2:$"&amp;$K$4&amp;"$50000"),$B146&amp;"#"&amp;U$6,INDIRECT("ИсходныеДанные!$J$2:$J$50000")),0)</f>
        <v>0</v>
      </c>
      <c r="V146" s="3">
        <f ca="1">IF($B146&lt;&gt;"",SUMIF(INDIRECT("ИсходныеДанные!$"&amp;$K$4&amp;"$2:$"&amp;$K$4&amp;"$50000"),$B146&amp;"#"&amp;V$6,INDIRECT("ИсходныеДанные!$J$2:$J$50000")),0)</f>
        <v>0</v>
      </c>
      <c r="W146" s="16" t="e">
        <f ca="1">SUM(K146:V146)/Пофамильно!$R$1</f>
        <v>#DIV/0!</v>
      </c>
    </row>
    <row r="147" spans="1:23" x14ac:dyDescent="0.25">
      <c r="A147" s="10" t="str">
        <f t="shared" ca="1" si="4"/>
        <v>delete</v>
      </c>
      <c r="B147" s="16" cm="1">
        <f t="array" aca="1" ref="B147" ca="1">INDIRECT("УникальныеСписки!D"&amp;ROW()-$L$4)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14"/>
      <c r="G147" s="81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84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84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84" t="str" cm="1">
        <f t="array" aca="1" ref="J147" ca="1">_xlfn.XLOOKUP($B147,INDIRECT(SUBSTITUTE("ИсходныеДанные!$где$2:$где$50000","где",$B$4)),INDIRECT(SUBSTITUTE("ИсходныеДанные!$что$2:$что$50000","что",J$4)),"",0,1)</f>
        <v/>
      </c>
      <c r="K147" s="3">
        <f ca="1">IF($B147&lt;&gt;"",SUMIF(INDIRECT("ИсходныеДанные!$"&amp;$K$4&amp;"$2:$"&amp;$K$4&amp;"$50000"),$B147&amp;"#"&amp;K$6,INDIRECT("ИсходныеДанные!$J$2:$J$50000")),0)</f>
        <v>0</v>
      </c>
      <c r="L147" s="3">
        <f ca="1">IF($B147&lt;&gt;"",SUMIF(INDIRECT("ИсходныеДанные!$"&amp;$K$4&amp;"$2:$"&amp;$K$4&amp;"$50000"),$B147&amp;"#"&amp;L$6,INDIRECT("ИсходныеДанные!$J$2:$J$50000")),0)</f>
        <v>0</v>
      </c>
      <c r="M147" s="3">
        <f ca="1">IF($B147&lt;&gt;"",SUMIF(INDIRECT("ИсходныеДанные!$"&amp;$K$4&amp;"$2:$"&amp;$K$4&amp;"$50000"),$B147&amp;"#"&amp;M$6,INDIRECT("ИсходныеДанные!$J$2:$J$50000")),0)</f>
        <v>0</v>
      </c>
      <c r="N147" s="3">
        <f ca="1">IF($B147&lt;&gt;"",SUMIF(INDIRECT("ИсходныеДанные!$"&amp;$K$4&amp;"$2:$"&amp;$K$4&amp;"$50000"),$B147&amp;"#"&amp;N$6,INDIRECT("ИсходныеДанные!$J$2:$J$50000")),0)</f>
        <v>0</v>
      </c>
      <c r="O147" s="3">
        <f ca="1">IF($B147&lt;&gt;"",SUMIF(INDIRECT("ИсходныеДанные!$"&amp;$K$4&amp;"$2:$"&amp;$K$4&amp;"$50000"),$B147&amp;"#"&amp;O$6,INDIRECT("ИсходныеДанные!$J$2:$J$50000")),0)</f>
        <v>0</v>
      </c>
      <c r="P147" s="3">
        <f ca="1">IF($B147&lt;&gt;"",SUMIF(INDIRECT("ИсходныеДанные!$"&amp;$K$4&amp;"$2:$"&amp;$K$4&amp;"$50000"),$B147&amp;"#"&amp;P$6,INDIRECT("ИсходныеДанные!$J$2:$J$50000")),0)</f>
        <v>0</v>
      </c>
      <c r="Q147" s="3">
        <f ca="1">IF($B147&lt;&gt;"",SUMIF(INDIRECT("ИсходныеДанные!$"&amp;$K$4&amp;"$2:$"&amp;$K$4&amp;"$50000"),$B147&amp;"#"&amp;Q$6,INDIRECT("ИсходныеДанные!$J$2:$J$50000")),0)</f>
        <v>0</v>
      </c>
      <c r="R147" s="3">
        <f ca="1">IF($B147&lt;&gt;"",SUMIF(INDIRECT("ИсходныеДанные!$"&amp;$K$4&amp;"$2:$"&amp;$K$4&amp;"$50000"),$B147&amp;"#"&amp;R$6,INDIRECT("ИсходныеДанные!$J$2:$J$50000")),0)</f>
        <v>0</v>
      </c>
      <c r="S147" s="3">
        <f ca="1">IF($B147&lt;&gt;"",SUMIF(INDIRECT("ИсходныеДанные!$"&amp;$K$4&amp;"$2:$"&amp;$K$4&amp;"$50000"),$B147&amp;"#"&amp;S$6,INDIRECT("ИсходныеДанные!$J$2:$J$50000")),0)</f>
        <v>0</v>
      </c>
      <c r="T147" s="3">
        <f ca="1">IF($B147&lt;&gt;"",SUMIF(INDIRECT("ИсходныеДанные!$"&amp;$K$4&amp;"$2:$"&amp;$K$4&amp;"$50000"),$B147&amp;"#"&amp;T$6,INDIRECT("ИсходныеДанные!$J$2:$J$50000")),0)</f>
        <v>0</v>
      </c>
      <c r="U147" s="3">
        <f ca="1">IF($B147&lt;&gt;"",SUMIF(INDIRECT("ИсходныеДанные!$"&amp;$K$4&amp;"$2:$"&amp;$K$4&amp;"$50000"),$B147&amp;"#"&amp;U$6,INDIRECT("ИсходныеДанные!$J$2:$J$50000")),0)</f>
        <v>0</v>
      </c>
      <c r="V147" s="3">
        <f ca="1">IF($B147&lt;&gt;"",SUMIF(INDIRECT("ИсходныеДанные!$"&amp;$K$4&amp;"$2:$"&amp;$K$4&amp;"$50000"),$B147&amp;"#"&amp;V$6,INDIRECT("ИсходныеДанные!$J$2:$J$50000")),0)</f>
        <v>0</v>
      </c>
      <c r="W147" s="16" t="e">
        <f ca="1">SUM(K147:V147)/Пофамильно!$R$1</f>
        <v>#DIV/0!</v>
      </c>
    </row>
    <row r="148" spans="1:23" x14ac:dyDescent="0.25">
      <c r="A148" s="10" t="str">
        <f t="shared" ca="1" si="4"/>
        <v>delete</v>
      </c>
      <c r="B148" s="16" cm="1">
        <f t="array" aca="1" ref="B148" ca="1">INDIRECT("УникальныеСписки!D"&amp;ROW()-$L$4)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14"/>
      <c r="G148" s="81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84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84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84" t="str" cm="1">
        <f t="array" aca="1" ref="J148" ca="1">_xlfn.XLOOKUP($B148,INDIRECT(SUBSTITUTE("ИсходныеДанные!$где$2:$где$50000","где",$B$4)),INDIRECT(SUBSTITUTE("ИсходныеДанные!$что$2:$что$50000","что",J$4)),"",0,1)</f>
        <v/>
      </c>
      <c r="K148" s="3">
        <f ca="1">IF($B148&lt;&gt;"",SUMIF(INDIRECT("ИсходныеДанные!$"&amp;$K$4&amp;"$2:$"&amp;$K$4&amp;"$50000"),$B148&amp;"#"&amp;K$6,INDIRECT("ИсходныеДанные!$J$2:$J$50000")),0)</f>
        <v>0</v>
      </c>
      <c r="L148" s="3">
        <f ca="1">IF($B148&lt;&gt;"",SUMIF(INDIRECT("ИсходныеДанные!$"&amp;$K$4&amp;"$2:$"&amp;$K$4&amp;"$50000"),$B148&amp;"#"&amp;L$6,INDIRECT("ИсходныеДанные!$J$2:$J$50000")),0)</f>
        <v>0</v>
      </c>
      <c r="M148" s="3">
        <f ca="1">IF($B148&lt;&gt;"",SUMIF(INDIRECT("ИсходныеДанные!$"&amp;$K$4&amp;"$2:$"&amp;$K$4&amp;"$50000"),$B148&amp;"#"&amp;M$6,INDIRECT("ИсходныеДанные!$J$2:$J$50000")),0)</f>
        <v>0</v>
      </c>
      <c r="N148" s="3">
        <f ca="1">IF($B148&lt;&gt;"",SUMIF(INDIRECT("ИсходныеДанные!$"&amp;$K$4&amp;"$2:$"&amp;$K$4&amp;"$50000"),$B148&amp;"#"&amp;N$6,INDIRECT("ИсходныеДанные!$J$2:$J$50000")),0)</f>
        <v>0</v>
      </c>
      <c r="O148" s="3">
        <f ca="1">IF($B148&lt;&gt;"",SUMIF(INDIRECT("ИсходныеДанные!$"&amp;$K$4&amp;"$2:$"&amp;$K$4&amp;"$50000"),$B148&amp;"#"&amp;O$6,INDIRECT("ИсходныеДанные!$J$2:$J$50000")),0)</f>
        <v>0</v>
      </c>
      <c r="P148" s="3">
        <f ca="1">IF($B148&lt;&gt;"",SUMIF(INDIRECT("ИсходныеДанные!$"&amp;$K$4&amp;"$2:$"&amp;$K$4&amp;"$50000"),$B148&amp;"#"&amp;P$6,INDIRECT("ИсходныеДанные!$J$2:$J$50000")),0)</f>
        <v>0</v>
      </c>
      <c r="Q148" s="3">
        <f ca="1">IF($B148&lt;&gt;"",SUMIF(INDIRECT("ИсходныеДанные!$"&amp;$K$4&amp;"$2:$"&amp;$K$4&amp;"$50000"),$B148&amp;"#"&amp;Q$6,INDIRECT("ИсходныеДанные!$J$2:$J$50000")),0)</f>
        <v>0</v>
      </c>
      <c r="R148" s="3">
        <f ca="1">IF($B148&lt;&gt;"",SUMIF(INDIRECT("ИсходныеДанные!$"&amp;$K$4&amp;"$2:$"&amp;$K$4&amp;"$50000"),$B148&amp;"#"&amp;R$6,INDIRECT("ИсходныеДанные!$J$2:$J$50000")),0)</f>
        <v>0</v>
      </c>
      <c r="S148" s="3">
        <f ca="1">IF($B148&lt;&gt;"",SUMIF(INDIRECT("ИсходныеДанные!$"&amp;$K$4&amp;"$2:$"&amp;$K$4&amp;"$50000"),$B148&amp;"#"&amp;S$6,INDIRECT("ИсходныеДанные!$J$2:$J$50000")),0)</f>
        <v>0</v>
      </c>
      <c r="T148" s="3">
        <f ca="1">IF($B148&lt;&gt;"",SUMIF(INDIRECT("ИсходныеДанные!$"&amp;$K$4&amp;"$2:$"&amp;$K$4&amp;"$50000"),$B148&amp;"#"&amp;T$6,INDIRECT("ИсходныеДанные!$J$2:$J$50000")),0)</f>
        <v>0</v>
      </c>
      <c r="U148" s="3">
        <f ca="1">IF($B148&lt;&gt;"",SUMIF(INDIRECT("ИсходныеДанные!$"&amp;$K$4&amp;"$2:$"&amp;$K$4&amp;"$50000"),$B148&amp;"#"&amp;U$6,INDIRECT("ИсходныеДанные!$J$2:$J$50000")),0)</f>
        <v>0</v>
      </c>
      <c r="V148" s="3">
        <f ca="1">IF($B148&lt;&gt;"",SUMIF(INDIRECT("ИсходныеДанные!$"&amp;$K$4&amp;"$2:$"&amp;$K$4&amp;"$50000"),$B148&amp;"#"&amp;V$6,INDIRECT("ИсходныеДанные!$J$2:$J$50000")),0)</f>
        <v>0</v>
      </c>
      <c r="W148" s="16" t="e">
        <f ca="1">SUM(K148:V148)/Пофамильно!$R$1</f>
        <v>#DIV/0!</v>
      </c>
    </row>
    <row r="149" spans="1:23" x14ac:dyDescent="0.25">
      <c r="A149" s="10" t="str">
        <f t="shared" ca="1" si="4"/>
        <v>delete</v>
      </c>
      <c r="B149" s="16" cm="1">
        <f t="array" aca="1" ref="B149" ca="1">INDIRECT("УникальныеСписки!D"&amp;ROW()-$L$4)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14"/>
      <c r="G149" s="81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84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84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84" t="str" cm="1">
        <f t="array" aca="1" ref="J149" ca="1">_xlfn.XLOOKUP($B149,INDIRECT(SUBSTITUTE("ИсходныеДанные!$где$2:$где$50000","где",$B$4)),INDIRECT(SUBSTITUTE("ИсходныеДанные!$что$2:$что$50000","что",J$4)),"",0,1)</f>
        <v/>
      </c>
      <c r="K149" s="3">
        <f ca="1">IF($B149&lt;&gt;"",SUMIF(INDIRECT("ИсходныеДанные!$"&amp;$K$4&amp;"$2:$"&amp;$K$4&amp;"$50000"),$B149&amp;"#"&amp;K$6,INDIRECT("ИсходныеДанные!$J$2:$J$50000")),0)</f>
        <v>0</v>
      </c>
      <c r="L149" s="3">
        <f ca="1">IF($B149&lt;&gt;"",SUMIF(INDIRECT("ИсходныеДанные!$"&amp;$K$4&amp;"$2:$"&amp;$K$4&amp;"$50000"),$B149&amp;"#"&amp;L$6,INDIRECT("ИсходныеДанные!$J$2:$J$50000")),0)</f>
        <v>0</v>
      </c>
      <c r="M149" s="3">
        <f ca="1">IF($B149&lt;&gt;"",SUMIF(INDIRECT("ИсходныеДанные!$"&amp;$K$4&amp;"$2:$"&amp;$K$4&amp;"$50000"),$B149&amp;"#"&amp;M$6,INDIRECT("ИсходныеДанные!$J$2:$J$50000")),0)</f>
        <v>0</v>
      </c>
      <c r="N149" s="3">
        <f ca="1">IF($B149&lt;&gt;"",SUMIF(INDIRECT("ИсходныеДанные!$"&amp;$K$4&amp;"$2:$"&amp;$K$4&amp;"$50000"),$B149&amp;"#"&amp;N$6,INDIRECT("ИсходныеДанные!$J$2:$J$50000")),0)</f>
        <v>0</v>
      </c>
      <c r="O149" s="3">
        <f ca="1">IF($B149&lt;&gt;"",SUMIF(INDIRECT("ИсходныеДанные!$"&amp;$K$4&amp;"$2:$"&amp;$K$4&amp;"$50000"),$B149&amp;"#"&amp;O$6,INDIRECT("ИсходныеДанные!$J$2:$J$50000")),0)</f>
        <v>0</v>
      </c>
      <c r="P149" s="3">
        <f ca="1">IF($B149&lt;&gt;"",SUMIF(INDIRECT("ИсходныеДанные!$"&amp;$K$4&amp;"$2:$"&amp;$K$4&amp;"$50000"),$B149&amp;"#"&amp;P$6,INDIRECT("ИсходныеДанные!$J$2:$J$50000")),0)</f>
        <v>0</v>
      </c>
      <c r="Q149" s="3">
        <f ca="1">IF($B149&lt;&gt;"",SUMIF(INDIRECT("ИсходныеДанные!$"&amp;$K$4&amp;"$2:$"&amp;$K$4&amp;"$50000"),$B149&amp;"#"&amp;Q$6,INDIRECT("ИсходныеДанные!$J$2:$J$50000")),0)</f>
        <v>0</v>
      </c>
      <c r="R149" s="3">
        <f ca="1">IF($B149&lt;&gt;"",SUMIF(INDIRECT("ИсходныеДанные!$"&amp;$K$4&amp;"$2:$"&amp;$K$4&amp;"$50000"),$B149&amp;"#"&amp;R$6,INDIRECT("ИсходныеДанные!$J$2:$J$50000")),0)</f>
        <v>0</v>
      </c>
      <c r="S149" s="3">
        <f ca="1">IF($B149&lt;&gt;"",SUMIF(INDIRECT("ИсходныеДанные!$"&amp;$K$4&amp;"$2:$"&amp;$K$4&amp;"$50000"),$B149&amp;"#"&amp;S$6,INDIRECT("ИсходныеДанные!$J$2:$J$50000")),0)</f>
        <v>0</v>
      </c>
      <c r="T149" s="3">
        <f ca="1">IF($B149&lt;&gt;"",SUMIF(INDIRECT("ИсходныеДанные!$"&amp;$K$4&amp;"$2:$"&amp;$K$4&amp;"$50000"),$B149&amp;"#"&amp;T$6,INDIRECT("ИсходныеДанные!$J$2:$J$50000")),0)</f>
        <v>0</v>
      </c>
      <c r="U149" s="3">
        <f ca="1">IF($B149&lt;&gt;"",SUMIF(INDIRECT("ИсходныеДанные!$"&amp;$K$4&amp;"$2:$"&amp;$K$4&amp;"$50000"),$B149&amp;"#"&amp;U$6,INDIRECT("ИсходныеДанные!$J$2:$J$50000")),0)</f>
        <v>0</v>
      </c>
      <c r="V149" s="3">
        <f ca="1">IF($B149&lt;&gt;"",SUMIF(INDIRECT("ИсходныеДанные!$"&amp;$K$4&amp;"$2:$"&amp;$K$4&amp;"$50000"),$B149&amp;"#"&amp;V$6,INDIRECT("ИсходныеДанные!$J$2:$J$50000")),0)</f>
        <v>0</v>
      </c>
      <c r="W149" s="16" t="e">
        <f ca="1">SUM(K149:V149)/Пофамильно!$R$1</f>
        <v>#DIV/0!</v>
      </c>
    </row>
    <row r="150" spans="1:23" x14ac:dyDescent="0.25">
      <c r="A150" s="10" t="str">
        <f t="shared" ca="1" si="4"/>
        <v>delete</v>
      </c>
      <c r="B150" s="16" cm="1">
        <f t="array" aca="1" ref="B150" ca="1">INDIRECT("УникальныеСписки!D"&amp;ROW()-$L$4)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14"/>
      <c r="G150" s="81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84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84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84" t="str" cm="1">
        <f t="array" aca="1" ref="J150" ca="1">_xlfn.XLOOKUP($B150,INDIRECT(SUBSTITUTE("ИсходныеДанные!$где$2:$где$50000","где",$B$4)),INDIRECT(SUBSTITUTE("ИсходныеДанные!$что$2:$что$50000","что",J$4)),"",0,1)</f>
        <v/>
      </c>
      <c r="K150" s="3">
        <f ca="1">IF($B150&lt;&gt;"",SUMIF(INDIRECT("ИсходныеДанные!$"&amp;$K$4&amp;"$2:$"&amp;$K$4&amp;"$50000"),$B150&amp;"#"&amp;K$6,INDIRECT("ИсходныеДанные!$J$2:$J$50000")),0)</f>
        <v>0</v>
      </c>
      <c r="L150" s="3">
        <f ca="1">IF($B150&lt;&gt;"",SUMIF(INDIRECT("ИсходныеДанные!$"&amp;$K$4&amp;"$2:$"&amp;$K$4&amp;"$50000"),$B150&amp;"#"&amp;L$6,INDIRECT("ИсходныеДанные!$J$2:$J$50000")),0)</f>
        <v>0</v>
      </c>
      <c r="M150" s="3">
        <f ca="1">IF($B150&lt;&gt;"",SUMIF(INDIRECT("ИсходныеДанные!$"&amp;$K$4&amp;"$2:$"&amp;$K$4&amp;"$50000"),$B150&amp;"#"&amp;M$6,INDIRECT("ИсходныеДанные!$J$2:$J$50000")),0)</f>
        <v>0</v>
      </c>
      <c r="N150" s="3">
        <f ca="1">IF($B150&lt;&gt;"",SUMIF(INDIRECT("ИсходныеДанные!$"&amp;$K$4&amp;"$2:$"&amp;$K$4&amp;"$50000"),$B150&amp;"#"&amp;N$6,INDIRECT("ИсходныеДанные!$J$2:$J$50000")),0)</f>
        <v>0</v>
      </c>
      <c r="O150" s="3">
        <f ca="1">IF($B150&lt;&gt;"",SUMIF(INDIRECT("ИсходныеДанные!$"&amp;$K$4&amp;"$2:$"&amp;$K$4&amp;"$50000"),$B150&amp;"#"&amp;O$6,INDIRECT("ИсходныеДанные!$J$2:$J$50000")),0)</f>
        <v>0</v>
      </c>
      <c r="P150" s="3">
        <f ca="1">IF($B150&lt;&gt;"",SUMIF(INDIRECT("ИсходныеДанные!$"&amp;$K$4&amp;"$2:$"&amp;$K$4&amp;"$50000"),$B150&amp;"#"&amp;P$6,INDIRECT("ИсходныеДанные!$J$2:$J$50000")),0)</f>
        <v>0</v>
      </c>
      <c r="Q150" s="3">
        <f ca="1">IF($B150&lt;&gt;"",SUMIF(INDIRECT("ИсходныеДанные!$"&amp;$K$4&amp;"$2:$"&amp;$K$4&amp;"$50000"),$B150&amp;"#"&amp;Q$6,INDIRECT("ИсходныеДанные!$J$2:$J$50000")),0)</f>
        <v>0</v>
      </c>
      <c r="R150" s="3">
        <f ca="1">IF($B150&lt;&gt;"",SUMIF(INDIRECT("ИсходныеДанные!$"&amp;$K$4&amp;"$2:$"&amp;$K$4&amp;"$50000"),$B150&amp;"#"&amp;R$6,INDIRECT("ИсходныеДанные!$J$2:$J$50000")),0)</f>
        <v>0</v>
      </c>
      <c r="S150" s="3">
        <f ca="1">IF($B150&lt;&gt;"",SUMIF(INDIRECT("ИсходныеДанные!$"&amp;$K$4&amp;"$2:$"&amp;$K$4&amp;"$50000"),$B150&amp;"#"&amp;S$6,INDIRECT("ИсходныеДанные!$J$2:$J$50000")),0)</f>
        <v>0</v>
      </c>
      <c r="T150" s="3">
        <f ca="1">IF($B150&lt;&gt;"",SUMIF(INDIRECT("ИсходныеДанные!$"&amp;$K$4&amp;"$2:$"&amp;$K$4&amp;"$50000"),$B150&amp;"#"&amp;T$6,INDIRECT("ИсходныеДанные!$J$2:$J$50000")),0)</f>
        <v>0</v>
      </c>
      <c r="U150" s="3">
        <f ca="1">IF($B150&lt;&gt;"",SUMIF(INDIRECT("ИсходныеДанные!$"&amp;$K$4&amp;"$2:$"&amp;$K$4&amp;"$50000"),$B150&amp;"#"&amp;U$6,INDIRECT("ИсходныеДанные!$J$2:$J$50000")),0)</f>
        <v>0</v>
      </c>
      <c r="V150" s="3">
        <f ca="1">IF($B150&lt;&gt;"",SUMIF(INDIRECT("ИсходныеДанные!$"&amp;$K$4&amp;"$2:$"&amp;$K$4&amp;"$50000"),$B150&amp;"#"&amp;V$6,INDIRECT("ИсходныеДанные!$J$2:$J$50000")),0)</f>
        <v>0</v>
      </c>
      <c r="W150" s="16" t="e">
        <f ca="1">SUM(K150:V150)/Пофамильно!$R$1</f>
        <v>#DIV/0!</v>
      </c>
    </row>
    <row r="151" spans="1:23" x14ac:dyDescent="0.25">
      <c r="A151" s="10" t="str">
        <f t="shared" ca="1" si="4"/>
        <v>delete</v>
      </c>
      <c r="B151" s="16" cm="1">
        <f t="array" aca="1" ref="B151" ca="1">INDIRECT("УникальныеСписки!D"&amp;ROW()-$L$4)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14"/>
      <c r="G151" s="81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84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84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84" t="str" cm="1">
        <f t="array" aca="1" ref="J151" ca="1">_xlfn.XLOOKUP($B151,INDIRECT(SUBSTITUTE("ИсходныеДанные!$где$2:$где$50000","где",$B$4)),INDIRECT(SUBSTITUTE("ИсходныеДанные!$что$2:$что$50000","что",J$4)),"",0,1)</f>
        <v/>
      </c>
      <c r="K151" s="3">
        <f ca="1">IF($B151&lt;&gt;"",SUMIF(INDIRECT("ИсходныеДанные!$"&amp;$K$4&amp;"$2:$"&amp;$K$4&amp;"$50000"),$B151&amp;"#"&amp;K$6,INDIRECT("ИсходныеДанные!$J$2:$J$50000")),0)</f>
        <v>0</v>
      </c>
      <c r="L151" s="3">
        <f ca="1">IF($B151&lt;&gt;"",SUMIF(INDIRECT("ИсходныеДанные!$"&amp;$K$4&amp;"$2:$"&amp;$K$4&amp;"$50000"),$B151&amp;"#"&amp;L$6,INDIRECT("ИсходныеДанные!$J$2:$J$50000")),0)</f>
        <v>0</v>
      </c>
      <c r="M151" s="3">
        <f ca="1">IF($B151&lt;&gt;"",SUMIF(INDIRECT("ИсходныеДанные!$"&amp;$K$4&amp;"$2:$"&amp;$K$4&amp;"$50000"),$B151&amp;"#"&amp;M$6,INDIRECT("ИсходныеДанные!$J$2:$J$50000")),0)</f>
        <v>0</v>
      </c>
      <c r="N151" s="3">
        <f ca="1">IF($B151&lt;&gt;"",SUMIF(INDIRECT("ИсходныеДанные!$"&amp;$K$4&amp;"$2:$"&amp;$K$4&amp;"$50000"),$B151&amp;"#"&amp;N$6,INDIRECT("ИсходныеДанные!$J$2:$J$50000")),0)</f>
        <v>0</v>
      </c>
      <c r="O151" s="3">
        <f ca="1">IF($B151&lt;&gt;"",SUMIF(INDIRECT("ИсходныеДанные!$"&amp;$K$4&amp;"$2:$"&amp;$K$4&amp;"$50000"),$B151&amp;"#"&amp;O$6,INDIRECT("ИсходныеДанные!$J$2:$J$50000")),0)</f>
        <v>0</v>
      </c>
      <c r="P151" s="3">
        <f ca="1">IF($B151&lt;&gt;"",SUMIF(INDIRECT("ИсходныеДанные!$"&amp;$K$4&amp;"$2:$"&amp;$K$4&amp;"$50000"),$B151&amp;"#"&amp;P$6,INDIRECT("ИсходныеДанные!$J$2:$J$50000")),0)</f>
        <v>0</v>
      </c>
      <c r="Q151" s="3">
        <f ca="1">IF($B151&lt;&gt;"",SUMIF(INDIRECT("ИсходныеДанные!$"&amp;$K$4&amp;"$2:$"&amp;$K$4&amp;"$50000"),$B151&amp;"#"&amp;Q$6,INDIRECT("ИсходныеДанные!$J$2:$J$50000")),0)</f>
        <v>0</v>
      </c>
      <c r="R151" s="3">
        <f ca="1">IF($B151&lt;&gt;"",SUMIF(INDIRECT("ИсходныеДанные!$"&amp;$K$4&amp;"$2:$"&amp;$K$4&amp;"$50000"),$B151&amp;"#"&amp;R$6,INDIRECT("ИсходныеДанные!$J$2:$J$50000")),0)</f>
        <v>0</v>
      </c>
      <c r="S151" s="3">
        <f ca="1">IF($B151&lt;&gt;"",SUMIF(INDIRECT("ИсходныеДанные!$"&amp;$K$4&amp;"$2:$"&amp;$K$4&amp;"$50000"),$B151&amp;"#"&amp;S$6,INDIRECT("ИсходныеДанные!$J$2:$J$50000")),0)</f>
        <v>0</v>
      </c>
      <c r="T151" s="3">
        <f ca="1">IF($B151&lt;&gt;"",SUMIF(INDIRECT("ИсходныеДанные!$"&amp;$K$4&amp;"$2:$"&amp;$K$4&amp;"$50000"),$B151&amp;"#"&amp;T$6,INDIRECT("ИсходныеДанные!$J$2:$J$50000")),0)</f>
        <v>0</v>
      </c>
      <c r="U151" s="3">
        <f ca="1">IF($B151&lt;&gt;"",SUMIF(INDIRECT("ИсходныеДанные!$"&amp;$K$4&amp;"$2:$"&amp;$K$4&amp;"$50000"),$B151&amp;"#"&amp;U$6,INDIRECT("ИсходныеДанные!$J$2:$J$50000")),0)</f>
        <v>0</v>
      </c>
      <c r="V151" s="3">
        <f ca="1">IF($B151&lt;&gt;"",SUMIF(INDIRECT("ИсходныеДанные!$"&amp;$K$4&amp;"$2:$"&amp;$K$4&amp;"$50000"),$B151&amp;"#"&amp;V$6,INDIRECT("ИсходныеДанные!$J$2:$J$50000")),0)</f>
        <v>0</v>
      </c>
      <c r="W151" s="16" t="e">
        <f ca="1">SUM(K151:V151)/Пофамильно!$R$1</f>
        <v>#DIV/0!</v>
      </c>
    </row>
    <row r="152" spans="1:23" x14ac:dyDescent="0.25">
      <c r="A152" s="10" t="str">
        <f t="shared" ca="1" si="4"/>
        <v>delete</v>
      </c>
      <c r="B152" s="16" cm="1">
        <f t="array" aca="1" ref="B152" ca="1">INDIRECT("УникальныеСписки!D"&amp;ROW()-$L$4)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14"/>
      <c r="G152" s="81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84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84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84" t="str" cm="1">
        <f t="array" aca="1" ref="J152" ca="1">_xlfn.XLOOKUP($B152,INDIRECT(SUBSTITUTE("ИсходныеДанные!$где$2:$где$50000","где",$B$4)),INDIRECT(SUBSTITUTE("ИсходныеДанные!$что$2:$что$50000","что",J$4)),"",0,1)</f>
        <v/>
      </c>
      <c r="K152" s="3">
        <f ca="1">IF($B152&lt;&gt;"",SUMIF(INDIRECT("ИсходныеДанные!$"&amp;$K$4&amp;"$2:$"&amp;$K$4&amp;"$50000"),$B152&amp;"#"&amp;K$6,INDIRECT("ИсходныеДанные!$J$2:$J$50000")),0)</f>
        <v>0</v>
      </c>
      <c r="L152" s="3">
        <f ca="1">IF($B152&lt;&gt;"",SUMIF(INDIRECT("ИсходныеДанные!$"&amp;$K$4&amp;"$2:$"&amp;$K$4&amp;"$50000"),$B152&amp;"#"&amp;L$6,INDIRECT("ИсходныеДанные!$J$2:$J$50000")),0)</f>
        <v>0</v>
      </c>
      <c r="M152" s="3">
        <f ca="1">IF($B152&lt;&gt;"",SUMIF(INDIRECT("ИсходныеДанные!$"&amp;$K$4&amp;"$2:$"&amp;$K$4&amp;"$50000"),$B152&amp;"#"&amp;M$6,INDIRECT("ИсходныеДанные!$J$2:$J$50000")),0)</f>
        <v>0</v>
      </c>
      <c r="N152" s="3">
        <f ca="1">IF($B152&lt;&gt;"",SUMIF(INDIRECT("ИсходныеДанные!$"&amp;$K$4&amp;"$2:$"&amp;$K$4&amp;"$50000"),$B152&amp;"#"&amp;N$6,INDIRECT("ИсходныеДанные!$J$2:$J$50000")),0)</f>
        <v>0</v>
      </c>
      <c r="O152" s="3">
        <f ca="1">IF($B152&lt;&gt;"",SUMIF(INDIRECT("ИсходныеДанные!$"&amp;$K$4&amp;"$2:$"&amp;$K$4&amp;"$50000"),$B152&amp;"#"&amp;O$6,INDIRECT("ИсходныеДанные!$J$2:$J$50000")),0)</f>
        <v>0</v>
      </c>
      <c r="P152" s="3">
        <f ca="1">IF($B152&lt;&gt;"",SUMIF(INDIRECT("ИсходныеДанные!$"&amp;$K$4&amp;"$2:$"&amp;$K$4&amp;"$50000"),$B152&amp;"#"&amp;P$6,INDIRECT("ИсходныеДанные!$J$2:$J$50000")),0)</f>
        <v>0</v>
      </c>
      <c r="Q152" s="3">
        <f ca="1">IF($B152&lt;&gt;"",SUMIF(INDIRECT("ИсходныеДанные!$"&amp;$K$4&amp;"$2:$"&amp;$K$4&amp;"$50000"),$B152&amp;"#"&amp;Q$6,INDIRECT("ИсходныеДанные!$J$2:$J$50000")),0)</f>
        <v>0</v>
      </c>
      <c r="R152" s="3">
        <f ca="1">IF($B152&lt;&gt;"",SUMIF(INDIRECT("ИсходныеДанные!$"&amp;$K$4&amp;"$2:$"&amp;$K$4&amp;"$50000"),$B152&amp;"#"&amp;R$6,INDIRECT("ИсходныеДанные!$J$2:$J$50000")),0)</f>
        <v>0</v>
      </c>
      <c r="S152" s="3">
        <f ca="1">IF($B152&lt;&gt;"",SUMIF(INDIRECT("ИсходныеДанные!$"&amp;$K$4&amp;"$2:$"&amp;$K$4&amp;"$50000"),$B152&amp;"#"&amp;S$6,INDIRECT("ИсходныеДанные!$J$2:$J$50000")),0)</f>
        <v>0</v>
      </c>
      <c r="T152" s="3">
        <f ca="1">IF($B152&lt;&gt;"",SUMIF(INDIRECT("ИсходныеДанные!$"&amp;$K$4&amp;"$2:$"&amp;$K$4&amp;"$50000"),$B152&amp;"#"&amp;T$6,INDIRECT("ИсходныеДанные!$J$2:$J$50000")),0)</f>
        <v>0</v>
      </c>
      <c r="U152" s="3">
        <f ca="1">IF($B152&lt;&gt;"",SUMIF(INDIRECT("ИсходныеДанные!$"&amp;$K$4&amp;"$2:$"&amp;$K$4&amp;"$50000"),$B152&amp;"#"&amp;U$6,INDIRECT("ИсходныеДанные!$J$2:$J$50000")),0)</f>
        <v>0</v>
      </c>
      <c r="V152" s="3">
        <f ca="1">IF($B152&lt;&gt;"",SUMIF(INDIRECT("ИсходныеДанные!$"&amp;$K$4&amp;"$2:$"&amp;$K$4&amp;"$50000"),$B152&amp;"#"&amp;V$6,INDIRECT("ИсходныеДанные!$J$2:$J$50000")),0)</f>
        <v>0</v>
      </c>
      <c r="W152" s="16" t="e">
        <f ca="1">SUM(K152:V152)/Пофамильно!$R$1</f>
        <v>#DIV/0!</v>
      </c>
    </row>
    <row r="153" spans="1:23" x14ac:dyDescent="0.25">
      <c r="A153" s="10" t="str">
        <f t="shared" ca="1" si="4"/>
        <v>delete</v>
      </c>
      <c r="B153" s="16" cm="1">
        <f t="array" aca="1" ref="B153" ca="1">INDIRECT("УникальныеСписки!D"&amp;ROW()-$L$4)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14"/>
      <c r="G153" s="81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84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84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84" t="str" cm="1">
        <f t="array" aca="1" ref="J153" ca="1">_xlfn.XLOOKUP($B153,INDIRECT(SUBSTITUTE("ИсходныеДанные!$где$2:$где$50000","где",$B$4)),INDIRECT(SUBSTITUTE("ИсходныеДанные!$что$2:$что$50000","что",J$4)),"",0,1)</f>
        <v/>
      </c>
      <c r="K153" s="3">
        <f ca="1">IF($B153&lt;&gt;"",SUMIF(INDIRECT("ИсходныеДанные!$"&amp;$K$4&amp;"$2:$"&amp;$K$4&amp;"$50000"),$B153&amp;"#"&amp;K$6,INDIRECT("ИсходныеДанные!$J$2:$J$50000")),0)</f>
        <v>0</v>
      </c>
      <c r="L153" s="3">
        <f ca="1">IF($B153&lt;&gt;"",SUMIF(INDIRECT("ИсходныеДанные!$"&amp;$K$4&amp;"$2:$"&amp;$K$4&amp;"$50000"),$B153&amp;"#"&amp;L$6,INDIRECT("ИсходныеДанные!$J$2:$J$50000")),0)</f>
        <v>0</v>
      </c>
      <c r="M153" s="3">
        <f ca="1">IF($B153&lt;&gt;"",SUMIF(INDIRECT("ИсходныеДанные!$"&amp;$K$4&amp;"$2:$"&amp;$K$4&amp;"$50000"),$B153&amp;"#"&amp;M$6,INDIRECT("ИсходныеДанные!$J$2:$J$50000")),0)</f>
        <v>0</v>
      </c>
      <c r="N153" s="3">
        <f ca="1">IF($B153&lt;&gt;"",SUMIF(INDIRECT("ИсходныеДанные!$"&amp;$K$4&amp;"$2:$"&amp;$K$4&amp;"$50000"),$B153&amp;"#"&amp;N$6,INDIRECT("ИсходныеДанные!$J$2:$J$50000")),0)</f>
        <v>0</v>
      </c>
      <c r="O153" s="3">
        <f ca="1">IF($B153&lt;&gt;"",SUMIF(INDIRECT("ИсходныеДанные!$"&amp;$K$4&amp;"$2:$"&amp;$K$4&amp;"$50000"),$B153&amp;"#"&amp;O$6,INDIRECT("ИсходныеДанные!$J$2:$J$50000")),0)</f>
        <v>0</v>
      </c>
      <c r="P153" s="3">
        <f ca="1">IF($B153&lt;&gt;"",SUMIF(INDIRECT("ИсходныеДанные!$"&amp;$K$4&amp;"$2:$"&amp;$K$4&amp;"$50000"),$B153&amp;"#"&amp;P$6,INDIRECT("ИсходныеДанные!$J$2:$J$50000")),0)</f>
        <v>0</v>
      </c>
      <c r="Q153" s="3">
        <f ca="1">IF($B153&lt;&gt;"",SUMIF(INDIRECT("ИсходныеДанные!$"&amp;$K$4&amp;"$2:$"&amp;$K$4&amp;"$50000"),$B153&amp;"#"&amp;Q$6,INDIRECT("ИсходныеДанные!$J$2:$J$50000")),0)</f>
        <v>0</v>
      </c>
      <c r="R153" s="3">
        <f ca="1">IF($B153&lt;&gt;"",SUMIF(INDIRECT("ИсходныеДанные!$"&amp;$K$4&amp;"$2:$"&amp;$K$4&amp;"$50000"),$B153&amp;"#"&amp;R$6,INDIRECT("ИсходныеДанные!$J$2:$J$50000")),0)</f>
        <v>0</v>
      </c>
      <c r="S153" s="3">
        <f ca="1">IF($B153&lt;&gt;"",SUMIF(INDIRECT("ИсходныеДанные!$"&amp;$K$4&amp;"$2:$"&amp;$K$4&amp;"$50000"),$B153&amp;"#"&amp;S$6,INDIRECT("ИсходныеДанные!$J$2:$J$50000")),0)</f>
        <v>0</v>
      </c>
      <c r="T153" s="3">
        <f ca="1">IF($B153&lt;&gt;"",SUMIF(INDIRECT("ИсходныеДанные!$"&amp;$K$4&amp;"$2:$"&amp;$K$4&amp;"$50000"),$B153&amp;"#"&amp;T$6,INDIRECT("ИсходныеДанные!$J$2:$J$50000")),0)</f>
        <v>0</v>
      </c>
      <c r="U153" s="3">
        <f ca="1">IF($B153&lt;&gt;"",SUMIF(INDIRECT("ИсходныеДанные!$"&amp;$K$4&amp;"$2:$"&amp;$K$4&amp;"$50000"),$B153&amp;"#"&amp;U$6,INDIRECT("ИсходныеДанные!$J$2:$J$50000")),0)</f>
        <v>0</v>
      </c>
      <c r="V153" s="3">
        <f ca="1">IF($B153&lt;&gt;"",SUMIF(INDIRECT("ИсходныеДанные!$"&amp;$K$4&amp;"$2:$"&amp;$K$4&amp;"$50000"),$B153&amp;"#"&amp;V$6,INDIRECT("ИсходныеДанные!$J$2:$J$50000")),0)</f>
        <v>0</v>
      </c>
      <c r="W153" s="16" t="e">
        <f ca="1">SUM(K153:V153)/Пофамильно!$R$1</f>
        <v>#DIV/0!</v>
      </c>
    </row>
    <row r="154" spans="1:23" x14ac:dyDescent="0.25">
      <c r="A154" s="10" t="str">
        <f t="shared" ca="1" si="4"/>
        <v>delete</v>
      </c>
      <c r="B154" s="16" cm="1">
        <f t="array" aca="1" ref="B154" ca="1">INDIRECT("УникальныеСписки!D"&amp;ROW()-$L$4)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14"/>
      <c r="G154" s="81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84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84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84" t="str" cm="1">
        <f t="array" aca="1" ref="J154" ca="1">_xlfn.XLOOKUP($B154,INDIRECT(SUBSTITUTE("ИсходныеДанные!$где$2:$где$50000","где",$B$4)),INDIRECT(SUBSTITUTE("ИсходныеДанные!$что$2:$что$50000","что",J$4)),"",0,1)</f>
        <v/>
      </c>
      <c r="K154" s="3">
        <f ca="1">IF($B154&lt;&gt;"",SUMIF(INDIRECT("ИсходныеДанные!$"&amp;$K$4&amp;"$2:$"&amp;$K$4&amp;"$50000"),$B154&amp;"#"&amp;K$6,INDIRECT("ИсходныеДанные!$J$2:$J$50000")),0)</f>
        <v>0</v>
      </c>
      <c r="L154" s="3">
        <f ca="1">IF($B154&lt;&gt;"",SUMIF(INDIRECT("ИсходныеДанные!$"&amp;$K$4&amp;"$2:$"&amp;$K$4&amp;"$50000"),$B154&amp;"#"&amp;L$6,INDIRECT("ИсходныеДанные!$J$2:$J$50000")),0)</f>
        <v>0</v>
      </c>
      <c r="M154" s="3">
        <f ca="1">IF($B154&lt;&gt;"",SUMIF(INDIRECT("ИсходныеДанные!$"&amp;$K$4&amp;"$2:$"&amp;$K$4&amp;"$50000"),$B154&amp;"#"&amp;M$6,INDIRECT("ИсходныеДанные!$J$2:$J$50000")),0)</f>
        <v>0</v>
      </c>
      <c r="N154" s="3">
        <f ca="1">IF($B154&lt;&gt;"",SUMIF(INDIRECT("ИсходныеДанные!$"&amp;$K$4&amp;"$2:$"&amp;$K$4&amp;"$50000"),$B154&amp;"#"&amp;N$6,INDIRECT("ИсходныеДанные!$J$2:$J$50000")),0)</f>
        <v>0</v>
      </c>
      <c r="O154" s="3">
        <f ca="1">IF($B154&lt;&gt;"",SUMIF(INDIRECT("ИсходныеДанные!$"&amp;$K$4&amp;"$2:$"&amp;$K$4&amp;"$50000"),$B154&amp;"#"&amp;O$6,INDIRECT("ИсходныеДанные!$J$2:$J$50000")),0)</f>
        <v>0</v>
      </c>
      <c r="P154" s="3">
        <f ca="1">IF($B154&lt;&gt;"",SUMIF(INDIRECT("ИсходныеДанные!$"&amp;$K$4&amp;"$2:$"&amp;$K$4&amp;"$50000"),$B154&amp;"#"&amp;P$6,INDIRECT("ИсходныеДанные!$J$2:$J$50000")),0)</f>
        <v>0</v>
      </c>
      <c r="Q154" s="3">
        <f ca="1">IF($B154&lt;&gt;"",SUMIF(INDIRECT("ИсходныеДанные!$"&amp;$K$4&amp;"$2:$"&amp;$K$4&amp;"$50000"),$B154&amp;"#"&amp;Q$6,INDIRECT("ИсходныеДанные!$J$2:$J$50000")),0)</f>
        <v>0</v>
      </c>
      <c r="R154" s="3">
        <f ca="1">IF($B154&lt;&gt;"",SUMIF(INDIRECT("ИсходныеДанные!$"&amp;$K$4&amp;"$2:$"&amp;$K$4&amp;"$50000"),$B154&amp;"#"&amp;R$6,INDIRECT("ИсходныеДанные!$J$2:$J$50000")),0)</f>
        <v>0</v>
      </c>
      <c r="S154" s="3">
        <f ca="1">IF($B154&lt;&gt;"",SUMIF(INDIRECT("ИсходныеДанные!$"&amp;$K$4&amp;"$2:$"&amp;$K$4&amp;"$50000"),$B154&amp;"#"&amp;S$6,INDIRECT("ИсходныеДанные!$J$2:$J$50000")),0)</f>
        <v>0</v>
      </c>
      <c r="T154" s="3">
        <f ca="1">IF($B154&lt;&gt;"",SUMIF(INDIRECT("ИсходныеДанные!$"&amp;$K$4&amp;"$2:$"&amp;$K$4&amp;"$50000"),$B154&amp;"#"&amp;T$6,INDIRECT("ИсходныеДанные!$J$2:$J$50000")),0)</f>
        <v>0</v>
      </c>
      <c r="U154" s="3">
        <f ca="1">IF($B154&lt;&gt;"",SUMIF(INDIRECT("ИсходныеДанные!$"&amp;$K$4&amp;"$2:$"&amp;$K$4&amp;"$50000"),$B154&amp;"#"&amp;U$6,INDIRECT("ИсходныеДанные!$J$2:$J$50000")),0)</f>
        <v>0</v>
      </c>
      <c r="V154" s="3">
        <f ca="1">IF($B154&lt;&gt;"",SUMIF(INDIRECT("ИсходныеДанные!$"&amp;$K$4&amp;"$2:$"&amp;$K$4&amp;"$50000"),$B154&amp;"#"&amp;V$6,INDIRECT("ИсходныеДанные!$J$2:$J$50000")),0)</f>
        <v>0</v>
      </c>
      <c r="W154" s="16" t="e">
        <f ca="1">SUM(K154:V154)/Пофамильно!$R$1</f>
        <v>#DIV/0!</v>
      </c>
    </row>
    <row r="155" spans="1:23" x14ac:dyDescent="0.25">
      <c r="A155" s="10" t="str">
        <f t="shared" ca="1" si="4"/>
        <v>delete</v>
      </c>
      <c r="B155" s="16" cm="1">
        <f t="array" aca="1" ref="B155" ca="1">INDIRECT("УникальныеСписки!D"&amp;ROW()-$L$4)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14"/>
      <c r="G155" s="81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84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84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84" t="str" cm="1">
        <f t="array" aca="1" ref="J155" ca="1">_xlfn.XLOOKUP($B155,INDIRECT(SUBSTITUTE("ИсходныеДанные!$где$2:$где$50000","где",$B$4)),INDIRECT(SUBSTITUTE("ИсходныеДанные!$что$2:$что$50000","что",J$4)),"",0,1)</f>
        <v/>
      </c>
      <c r="K155" s="3">
        <f ca="1">IF($B155&lt;&gt;"",SUMIF(INDIRECT("ИсходныеДанные!$"&amp;$K$4&amp;"$2:$"&amp;$K$4&amp;"$50000"),$B155&amp;"#"&amp;K$6,INDIRECT("ИсходныеДанные!$J$2:$J$50000")),0)</f>
        <v>0</v>
      </c>
      <c r="L155" s="3">
        <f ca="1">IF($B155&lt;&gt;"",SUMIF(INDIRECT("ИсходныеДанные!$"&amp;$K$4&amp;"$2:$"&amp;$K$4&amp;"$50000"),$B155&amp;"#"&amp;L$6,INDIRECT("ИсходныеДанные!$J$2:$J$50000")),0)</f>
        <v>0</v>
      </c>
      <c r="M155" s="3">
        <f ca="1">IF($B155&lt;&gt;"",SUMIF(INDIRECT("ИсходныеДанные!$"&amp;$K$4&amp;"$2:$"&amp;$K$4&amp;"$50000"),$B155&amp;"#"&amp;M$6,INDIRECT("ИсходныеДанные!$J$2:$J$50000")),0)</f>
        <v>0</v>
      </c>
      <c r="N155" s="3">
        <f ca="1">IF($B155&lt;&gt;"",SUMIF(INDIRECT("ИсходныеДанные!$"&amp;$K$4&amp;"$2:$"&amp;$K$4&amp;"$50000"),$B155&amp;"#"&amp;N$6,INDIRECT("ИсходныеДанные!$J$2:$J$50000")),0)</f>
        <v>0</v>
      </c>
      <c r="O155" s="3">
        <f ca="1">IF($B155&lt;&gt;"",SUMIF(INDIRECT("ИсходныеДанные!$"&amp;$K$4&amp;"$2:$"&amp;$K$4&amp;"$50000"),$B155&amp;"#"&amp;O$6,INDIRECT("ИсходныеДанные!$J$2:$J$50000")),0)</f>
        <v>0</v>
      </c>
      <c r="P155" s="3">
        <f ca="1">IF($B155&lt;&gt;"",SUMIF(INDIRECT("ИсходныеДанные!$"&amp;$K$4&amp;"$2:$"&amp;$K$4&amp;"$50000"),$B155&amp;"#"&amp;P$6,INDIRECT("ИсходныеДанные!$J$2:$J$50000")),0)</f>
        <v>0</v>
      </c>
      <c r="Q155" s="3">
        <f ca="1">IF($B155&lt;&gt;"",SUMIF(INDIRECT("ИсходныеДанные!$"&amp;$K$4&amp;"$2:$"&amp;$K$4&amp;"$50000"),$B155&amp;"#"&amp;Q$6,INDIRECT("ИсходныеДанные!$J$2:$J$50000")),0)</f>
        <v>0</v>
      </c>
      <c r="R155" s="3">
        <f ca="1">IF($B155&lt;&gt;"",SUMIF(INDIRECT("ИсходныеДанные!$"&amp;$K$4&amp;"$2:$"&amp;$K$4&amp;"$50000"),$B155&amp;"#"&amp;R$6,INDIRECT("ИсходныеДанные!$J$2:$J$50000")),0)</f>
        <v>0</v>
      </c>
      <c r="S155" s="3">
        <f ca="1">IF($B155&lt;&gt;"",SUMIF(INDIRECT("ИсходныеДанные!$"&amp;$K$4&amp;"$2:$"&amp;$K$4&amp;"$50000"),$B155&amp;"#"&amp;S$6,INDIRECT("ИсходныеДанные!$J$2:$J$50000")),0)</f>
        <v>0</v>
      </c>
      <c r="T155" s="3">
        <f ca="1">IF($B155&lt;&gt;"",SUMIF(INDIRECT("ИсходныеДанные!$"&amp;$K$4&amp;"$2:$"&amp;$K$4&amp;"$50000"),$B155&amp;"#"&amp;T$6,INDIRECT("ИсходныеДанные!$J$2:$J$50000")),0)</f>
        <v>0</v>
      </c>
      <c r="U155" s="3">
        <f ca="1">IF($B155&lt;&gt;"",SUMIF(INDIRECT("ИсходныеДанные!$"&amp;$K$4&amp;"$2:$"&amp;$K$4&amp;"$50000"),$B155&amp;"#"&amp;U$6,INDIRECT("ИсходныеДанные!$J$2:$J$50000")),0)</f>
        <v>0</v>
      </c>
      <c r="V155" s="3">
        <f ca="1">IF($B155&lt;&gt;"",SUMIF(INDIRECT("ИсходныеДанные!$"&amp;$K$4&amp;"$2:$"&amp;$K$4&amp;"$50000"),$B155&amp;"#"&amp;V$6,INDIRECT("ИсходныеДанные!$J$2:$J$50000")),0)</f>
        <v>0</v>
      </c>
      <c r="W155" s="16" t="e">
        <f ca="1">SUM(K155:V155)/Пофамильно!$R$1</f>
        <v>#DIV/0!</v>
      </c>
    </row>
    <row r="156" spans="1:23" x14ac:dyDescent="0.25">
      <c r="A156" s="10" t="str">
        <f t="shared" ca="1" si="4"/>
        <v>delete</v>
      </c>
      <c r="B156" s="16" cm="1">
        <f t="array" aca="1" ref="B156" ca="1">INDIRECT("УникальныеСписки!D"&amp;ROW()-$L$4)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14"/>
      <c r="G156" s="81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84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84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84" t="str" cm="1">
        <f t="array" aca="1" ref="J156" ca="1">_xlfn.XLOOKUP($B156,INDIRECT(SUBSTITUTE("ИсходныеДанные!$где$2:$где$50000","где",$B$4)),INDIRECT(SUBSTITUTE("ИсходныеДанные!$что$2:$что$50000","что",J$4)),"",0,1)</f>
        <v/>
      </c>
      <c r="K156" s="3">
        <f ca="1">IF($B156&lt;&gt;"",SUMIF(INDIRECT("ИсходныеДанные!$"&amp;$K$4&amp;"$2:$"&amp;$K$4&amp;"$50000"),$B156&amp;"#"&amp;K$6,INDIRECT("ИсходныеДанные!$J$2:$J$50000")),0)</f>
        <v>0</v>
      </c>
      <c r="L156" s="3">
        <f ca="1">IF($B156&lt;&gt;"",SUMIF(INDIRECT("ИсходныеДанные!$"&amp;$K$4&amp;"$2:$"&amp;$K$4&amp;"$50000"),$B156&amp;"#"&amp;L$6,INDIRECT("ИсходныеДанные!$J$2:$J$50000")),0)</f>
        <v>0</v>
      </c>
      <c r="M156" s="3">
        <f ca="1">IF($B156&lt;&gt;"",SUMIF(INDIRECT("ИсходныеДанные!$"&amp;$K$4&amp;"$2:$"&amp;$K$4&amp;"$50000"),$B156&amp;"#"&amp;M$6,INDIRECT("ИсходныеДанные!$J$2:$J$50000")),0)</f>
        <v>0</v>
      </c>
      <c r="N156" s="3">
        <f ca="1">IF($B156&lt;&gt;"",SUMIF(INDIRECT("ИсходныеДанные!$"&amp;$K$4&amp;"$2:$"&amp;$K$4&amp;"$50000"),$B156&amp;"#"&amp;N$6,INDIRECT("ИсходныеДанные!$J$2:$J$50000")),0)</f>
        <v>0</v>
      </c>
      <c r="O156" s="3">
        <f ca="1">IF($B156&lt;&gt;"",SUMIF(INDIRECT("ИсходныеДанные!$"&amp;$K$4&amp;"$2:$"&amp;$K$4&amp;"$50000"),$B156&amp;"#"&amp;O$6,INDIRECT("ИсходныеДанные!$J$2:$J$50000")),0)</f>
        <v>0</v>
      </c>
      <c r="P156" s="3">
        <f ca="1">IF($B156&lt;&gt;"",SUMIF(INDIRECT("ИсходныеДанные!$"&amp;$K$4&amp;"$2:$"&amp;$K$4&amp;"$50000"),$B156&amp;"#"&amp;P$6,INDIRECT("ИсходныеДанные!$J$2:$J$50000")),0)</f>
        <v>0</v>
      </c>
      <c r="Q156" s="3">
        <f ca="1">IF($B156&lt;&gt;"",SUMIF(INDIRECT("ИсходныеДанные!$"&amp;$K$4&amp;"$2:$"&amp;$K$4&amp;"$50000"),$B156&amp;"#"&amp;Q$6,INDIRECT("ИсходныеДанные!$J$2:$J$50000")),0)</f>
        <v>0</v>
      </c>
      <c r="R156" s="3">
        <f ca="1">IF($B156&lt;&gt;"",SUMIF(INDIRECT("ИсходныеДанные!$"&amp;$K$4&amp;"$2:$"&amp;$K$4&amp;"$50000"),$B156&amp;"#"&amp;R$6,INDIRECT("ИсходныеДанные!$J$2:$J$50000")),0)</f>
        <v>0</v>
      </c>
      <c r="S156" s="3">
        <f ca="1">IF($B156&lt;&gt;"",SUMIF(INDIRECT("ИсходныеДанные!$"&amp;$K$4&amp;"$2:$"&amp;$K$4&amp;"$50000"),$B156&amp;"#"&amp;S$6,INDIRECT("ИсходныеДанные!$J$2:$J$50000")),0)</f>
        <v>0</v>
      </c>
      <c r="T156" s="3">
        <f ca="1">IF($B156&lt;&gt;"",SUMIF(INDIRECT("ИсходныеДанные!$"&amp;$K$4&amp;"$2:$"&amp;$K$4&amp;"$50000"),$B156&amp;"#"&amp;T$6,INDIRECT("ИсходныеДанные!$J$2:$J$50000")),0)</f>
        <v>0</v>
      </c>
      <c r="U156" s="3">
        <f ca="1">IF($B156&lt;&gt;"",SUMIF(INDIRECT("ИсходныеДанные!$"&amp;$K$4&amp;"$2:$"&amp;$K$4&amp;"$50000"),$B156&amp;"#"&amp;U$6,INDIRECT("ИсходныеДанные!$J$2:$J$50000")),0)</f>
        <v>0</v>
      </c>
      <c r="V156" s="3">
        <f ca="1">IF($B156&lt;&gt;"",SUMIF(INDIRECT("ИсходныеДанные!$"&amp;$K$4&amp;"$2:$"&amp;$K$4&amp;"$50000"),$B156&amp;"#"&amp;V$6,INDIRECT("ИсходныеДанные!$J$2:$J$50000")),0)</f>
        <v>0</v>
      </c>
      <c r="W156" s="16" t="e">
        <f ca="1">SUM(K156:V156)/Пофамильно!$R$1</f>
        <v>#DIV/0!</v>
      </c>
    </row>
    <row r="157" spans="1:23" x14ac:dyDescent="0.25">
      <c r="A157" s="10" t="str">
        <f t="shared" ca="1" si="4"/>
        <v>delete</v>
      </c>
      <c r="B157" s="16" cm="1">
        <f t="array" aca="1" ref="B157" ca="1">INDIRECT("УникальныеСписки!D"&amp;ROW()-$L$4)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14"/>
      <c r="G157" s="81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84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84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84" t="str" cm="1">
        <f t="array" aca="1" ref="J157" ca="1">_xlfn.XLOOKUP($B157,INDIRECT(SUBSTITUTE("ИсходныеДанные!$где$2:$где$50000","где",$B$4)),INDIRECT(SUBSTITUTE("ИсходныеДанные!$что$2:$что$50000","что",J$4)),"",0,1)</f>
        <v/>
      </c>
      <c r="K157" s="3">
        <f ca="1">IF($B157&lt;&gt;"",SUMIF(INDIRECT("ИсходныеДанные!$"&amp;$K$4&amp;"$2:$"&amp;$K$4&amp;"$50000"),$B157&amp;"#"&amp;K$6,INDIRECT("ИсходныеДанные!$J$2:$J$50000")),0)</f>
        <v>0</v>
      </c>
      <c r="L157" s="3">
        <f ca="1">IF($B157&lt;&gt;"",SUMIF(INDIRECT("ИсходныеДанные!$"&amp;$K$4&amp;"$2:$"&amp;$K$4&amp;"$50000"),$B157&amp;"#"&amp;L$6,INDIRECT("ИсходныеДанные!$J$2:$J$50000")),0)</f>
        <v>0</v>
      </c>
      <c r="M157" s="3">
        <f ca="1">IF($B157&lt;&gt;"",SUMIF(INDIRECT("ИсходныеДанные!$"&amp;$K$4&amp;"$2:$"&amp;$K$4&amp;"$50000"),$B157&amp;"#"&amp;M$6,INDIRECT("ИсходныеДанные!$J$2:$J$50000")),0)</f>
        <v>0</v>
      </c>
      <c r="N157" s="3">
        <f ca="1">IF($B157&lt;&gt;"",SUMIF(INDIRECT("ИсходныеДанные!$"&amp;$K$4&amp;"$2:$"&amp;$K$4&amp;"$50000"),$B157&amp;"#"&amp;N$6,INDIRECT("ИсходныеДанные!$J$2:$J$50000")),0)</f>
        <v>0</v>
      </c>
      <c r="O157" s="3">
        <f ca="1">IF($B157&lt;&gt;"",SUMIF(INDIRECT("ИсходныеДанные!$"&amp;$K$4&amp;"$2:$"&amp;$K$4&amp;"$50000"),$B157&amp;"#"&amp;O$6,INDIRECT("ИсходныеДанные!$J$2:$J$50000")),0)</f>
        <v>0</v>
      </c>
      <c r="P157" s="3">
        <f ca="1">IF($B157&lt;&gt;"",SUMIF(INDIRECT("ИсходныеДанные!$"&amp;$K$4&amp;"$2:$"&amp;$K$4&amp;"$50000"),$B157&amp;"#"&amp;P$6,INDIRECT("ИсходныеДанные!$J$2:$J$50000")),0)</f>
        <v>0</v>
      </c>
      <c r="Q157" s="3">
        <f ca="1">IF($B157&lt;&gt;"",SUMIF(INDIRECT("ИсходныеДанные!$"&amp;$K$4&amp;"$2:$"&amp;$K$4&amp;"$50000"),$B157&amp;"#"&amp;Q$6,INDIRECT("ИсходныеДанные!$J$2:$J$50000")),0)</f>
        <v>0</v>
      </c>
      <c r="R157" s="3">
        <f ca="1">IF($B157&lt;&gt;"",SUMIF(INDIRECT("ИсходныеДанные!$"&amp;$K$4&amp;"$2:$"&amp;$K$4&amp;"$50000"),$B157&amp;"#"&amp;R$6,INDIRECT("ИсходныеДанные!$J$2:$J$50000")),0)</f>
        <v>0</v>
      </c>
      <c r="S157" s="3">
        <f ca="1">IF($B157&lt;&gt;"",SUMIF(INDIRECT("ИсходныеДанные!$"&amp;$K$4&amp;"$2:$"&amp;$K$4&amp;"$50000"),$B157&amp;"#"&amp;S$6,INDIRECT("ИсходныеДанные!$J$2:$J$50000")),0)</f>
        <v>0</v>
      </c>
      <c r="T157" s="3">
        <f ca="1">IF($B157&lt;&gt;"",SUMIF(INDIRECT("ИсходныеДанные!$"&amp;$K$4&amp;"$2:$"&amp;$K$4&amp;"$50000"),$B157&amp;"#"&amp;T$6,INDIRECT("ИсходныеДанные!$J$2:$J$50000")),0)</f>
        <v>0</v>
      </c>
      <c r="U157" s="3">
        <f ca="1">IF($B157&lt;&gt;"",SUMIF(INDIRECT("ИсходныеДанные!$"&amp;$K$4&amp;"$2:$"&amp;$K$4&amp;"$50000"),$B157&amp;"#"&amp;U$6,INDIRECT("ИсходныеДанные!$J$2:$J$50000")),0)</f>
        <v>0</v>
      </c>
      <c r="V157" s="3">
        <f ca="1">IF($B157&lt;&gt;"",SUMIF(INDIRECT("ИсходныеДанные!$"&amp;$K$4&amp;"$2:$"&amp;$K$4&amp;"$50000"),$B157&amp;"#"&amp;V$6,INDIRECT("ИсходныеДанные!$J$2:$J$50000")),0)</f>
        <v>0</v>
      </c>
      <c r="W157" s="16" t="e">
        <f ca="1">SUM(K157:V157)/Пофамильно!$R$1</f>
        <v>#DIV/0!</v>
      </c>
    </row>
    <row r="158" spans="1:23" x14ac:dyDescent="0.25">
      <c r="A158" s="10" t="str">
        <f t="shared" ca="1" si="4"/>
        <v>delete</v>
      </c>
      <c r="B158" s="16" cm="1">
        <f t="array" aca="1" ref="B158" ca="1">INDIRECT("УникальныеСписки!D"&amp;ROW()-$L$4)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14"/>
      <c r="G158" s="81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84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84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84" t="str" cm="1">
        <f t="array" aca="1" ref="J158" ca="1">_xlfn.XLOOKUP($B158,INDIRECT(SUBSTITUTE("ИсходныеДанные!$где$2:$где$50000","где",$B$4)),INDIRECT(SUBSTITUTE("ИсходныеДанные!$что$2:$что$50000","что",J$4)),"",0,1)</f>
        <v/>
      </c>
      <c r="K158" s="3">
        <f ca="1">IF($B158&lt;&gt;"",SUMIF(INDIRECT("ИсходныеДанные!$"&amp;$K$4&amp;"$2:$"&amp;$K$4&amp;"$50000"),$B158&amp;"#"&amp;K$6,INDIRECT("ИсходныеДанные!$J$2:$J$50000")),0)</f>
        <v>0</v>
      </c>
      <c r="L158" s="3">
        <f ca="1">IF($B158&lt;&gt;"",SUMIF(INDIRECT("ИсходныеДанные!$"&amp;$K$4&amp;"$2:$"&amp;$K$4&amp;"$50000"),$B158&amp;"#"&amp;L$6,INDIRECT("ИсходныеДанные!$J$2:$J$50000")),0)</f>
        <v>0</v>
      </c>
      <c r="M158" s="3">
        <f ca="1">IF($B158&lt;&gt;"",SUMIF(INDIRECT("ИсходныеДанные!$"&amp;$K$4&amp;"$2:$"&amp;$K$4&amp;"$50000"),$B158&amp;"#"&amp;M$6,INDIRECT("ИсходныеДанные!$J$2:$J$50000")),0)</f>
        <v>0</v>
      </c>
      <c r="N158" s="3">
        <f ca="1">IF($B158&lt;&gt;"",SUMIF(INDIRECT("ИсходныеДанные!$"&amp;$K$4&amp;"$2:$"&amp;$K$4&amp;"$50000"),$B158&amp;"#"&amp;N$6,INDIRECT("ИсходныеДанные!$J$2:$J$50000")),0)</f>
        <v>0</v>
      </c>
      <c r="O158" s="3">
        <f ca="1">IF($B158&lt;&gt;"",SUMIF(INDIRECT("ИсходныеДанные!$"&amp;$K$4&amp;"$2:$"&amp;$K$4&amp;"$50000"),$B158&amp;"#"&amp;O$6,INDIRECT("ИсходныеДанные!$J$2:$J$50000")),0)</f>
        <v>0</v>
      </c>
      <c r="P158" s="3">
        <f ca="1">IF($B158&lt;&gt;"",SUMIF(INDIRECT("ИсходныеДанные!$"&amp;$K$4&amp;"$2:$"&amp;$K$4&amp;"$50000"),$B158&amp;"#"&amp;P$6,INDIRECT("ИсходныеДанные!$J$2:$J$50000")),0)</f>
        <v>0</v>
      </c>
      <c r="Q158" s="3">
        <f ca="1">IF($B158&lt;&gt;"",SUMIF(INDIRECT("ИсходныеДанные!$"&amp;$K$4&amp;"$2:$"&amp;$K$4&amp;"$50000"),$B158&amp;"#"&amp;Q$6,INDIRECT("ИсходныеДанные!$J$2:$J$50000")),0)</f>
        <v>0</v>
      </c>
      <c r="R158" s="3">
        <f ca="1">IF($B158&lt;&gt;"",SUMIF(INDIRECT("ИсходныеДанные!$"&amp;$K$4&amp;"$2:$"&amp;$K$4&amp;"$50000"),$B158&amp;"#"&amp;R$6,INDIRECT("ИсходныеДанные!$J$2:$J$50000")),0)</f>
        <v>0</v>
      </c>
      <c r="S158" s="3">
        <f ca="1">IF($B158&lt;&gt;"",SUMIF(INDIRECT("ИсходныеДанные!$"&amp;$K$4&amp;"$2:$"&amp;$K$4&amp;"$50000"),$B158&amp;"#"&amp;S$6,INDIRECT("ИсходныеДанные!$J$2:$J$50000")),0)</f>
        <v>0</v>
      </c>
      <c r="T158" s="3">
        <f ca="1">IF($B158&lt;&gt;"",SUMIF(INDIRECT("ИсходныеДанные!$"&amp;$K$4&amp;"$2:$"&amp;$K$4&amp;"$50000"),$B158&amp;"#"&amp;T$6,INDIRECT("ИсходныеДанные!$J$2:$J$50000")),0)</f>
        <v>0</v>
      </c>
      <c r="U158" s="3">
        <f ca="1">IF($B158&lt;&gt;"",SUMIF(INDIRECT("ИсходныеДанные!$"&amp;$K$4&amp;"$2:$"&amp;$K$4&amp;"$50000"),$B158&amp;"#"&amp;U$6,INDIRECT("ИсходныеДанные!$J$2:$J$50000")),0)</f>
        <v>0</v>
      </c>
      <c r="V158" s="3">
        <f ca="1">IF($B158&lt;&gt;"",SUMIF(INDIRECT("ИсходныеДанные!$"&amp;$K$4&amp;"$2:$"&amp;$K$4&amp;"$50000"),$B158&amp;"#"&amp;V$6,INDIRECT("ИсходныеДанные!$J$2:$J$50000")),0)</f>
        <v>0</v>
      </c>
      <c r="W158" s="16" t="e">
        <f ca="1">SUM(K158:V158)/Пофамильно!$R$1</f>
        <v>#DIV/0!</v>
      </c>
    </row>
    <row r="159" spans="1:23" x14ac:dyDescent="0.25">
      <c r="A159" s="10" t="str">
        <f t="shared" ca="1" si="4"/>
        <v>delete</v>
      </c>
      <c r="B159" s="16" cm="1">
        <f t="array" aca="1" ref="B159" ca="1">INDIRECT("УникальныеСписки!D"&amp;ROW()-$L$4)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14"/>
      <c r="G159" s="81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84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84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84" t="str" cm="1">
        <f t="array" aca="1" ref="J159" ca="1">_xlfn.XLOOKUP($B159,INDIRECT(SUBSTITUTE("ИсходныеДанные!$где$2:$где$50000","где",$B$4)),INDIRECT(SUBSTITUTE("ИсходныеДанные!$что$2:$что$50000","что",J$4)),"",0,1)</f>
        <v/>
      </c>
      <c r="K159" s="3">
        <f ca="1">IF($B159&lt;&gt;"",SUMIF(INDIRECT("ИсходныеДанные!$"&amp;$K$4&amp;"$2:$"&amp;$K$4&amp;"$50000"),$B159&amp;"#"&amp;K$6,INDIRECT("ИсходныеДанные!$J$2:$J$50000")),0)</f>
        <v>0</v>
      </c>
      <c r="L159" s="3">
        <f ca="1">IF($B159&lt;&gt;"",SUMIF(INDIRECT("ИсходныеДанные!$"&amp;$K$4&amp;"$2:$"&amp;$K$4&amp;"$50000"),$B159&amp;"#"&amp;L$6,INDIRECT("ИсходныеДанные!$J$2:$J$50000")),0)</f>
        <v>0</v>
      </c>
      <c r="M159" s="3">
        <f ca="1">IF($B159&lt;&gt;"",SUMIF(INDIRECT("ИсходныеДанные!$"&amp;$K$4&amp;"$2:$"&amp;$K$4&amp;"$50000"),$B159&amp;"#"&amp;M$6,INDIRECT("ИсходныеДанные!$J$2:$J$50000")),0)</f>
        <v>0</v>
      </c>
      <c r="N159" s="3">
        <f ca="1">IF($B159&lt;&gt;"",SUMIF(INDIRECT("ИсходныеДанные!$"&amp;$K$4&amp;"$2:$"&amp;$K$4&amp;"$50000"),$B159&amp;"#"&amp;N$6,INDIRECT("ИсходныеДанные!$J$2:$J$50000")),0)</f>
        <v>0</v>
      </c>
      <c r="O159" s="3">
        <f ca="1">IF($B159&lt;&gt;"",SUMIF(INDIRECT("ИсходныеДанные!$"&amp;$K$4&amp;"$2:$"&amp;$K$4&amp;"$50000"),$B159&amp;"#"&amp;O$6,INDIRECT("ИсходныеДанные!$J$2:$J$50000")),0)</f>
        <v>0</v>
      </c>
      <c r="P159" s="3">
        <f ca="1">IF($B159&lt;&gt;"",SUMIF(INDIRECT("ИсходныеДанные!$"&amp;$K$4&amp;"$2:$"&amp;$K$4&amp;"$50000"),$B159&amp;"#"&amp;P$6,INDIRECT("ИсходныеДанные!$J$2:$J$50000")),0)</f>
        <v>0</v>
      </c>
      <c r="Q159" s="3">
        <f ca="1">IF($B159&lt;&gt;"",SUMIF(INDIRECT("ИсходныеДанные!$"&amp;$K$4&amp;"$2:$"&amp;$K$4&amp;"$50000"),$B159&amp;"#"&amp;Q$6,INDIRECT("ИсходныеДанные!$J$2:$J$50000")),0)</f>
        <v>0</v>
      </c>
      <c r="R159" s="3">
        <f ca="1">IF($B159&lt;&gt;"",SUMIF(INDIRECT("ИсходныеДанные!$"&amp;$K$4&amp;"$2:$"&amp;$K$4&amp;"$50000"),$B159&amp;"#"&amp;R$6,INDIRECT("ИсходныеДанные!$J$2:$J$50000")),0)</f>
        <v>0</v>
      </c>
      <c r="S159" s="3">
        <f ca="1">IF($B159&lt;&gt;"",SUMIF(INDIRECT("ИсходныеДанные!$"&amp;$K$4&amp;"$2:$"&amp;$K$4&amp;"$50000"),$B159&amp;"#"&amp;S$6,INDIRECT("ИсходныеДанные!$J$2:$J$50000")),0)</f>
        <v>0</v>
      </c>
      <c r="T159" s="3">
        <f ca="1">IF($B159&lt;&gt;"",SUMIF(INDIRECT("ИсходныеДанные!$"&amp;$K$4&amp;"$2:$"&amp;$K$4&amp;"$50000"),$B159&amp;"#"&amp;T$6,INDIRECT("ИсходныеДанные!$J$2:$J$50000")),0)</f>
        <v>0</v>
      </c>
      <c r="U159" s="3">
        <f ca="1">IF($B159&lt;&gt;"",SUMIF(INDIRECT("ИсходныеДанные!$"&amp;$K$4&amp;"$2:$"&amp;$K$4&amp;"$50000"),$B159&amp;"#"&amp;U$6,INDIRECT("ИсходныеДанные!$J$2:$J$50000")),0)</f>
        <v>0</v>
      </c>
      <c r="V159" s="3">
        <f ca="1">IF($B159&lt;&gt;"",SUMIF(INDIRECT("ИсходныеДанные!$"&amp;$K$4&amp;"$2:$"&amp;$K$4&amp;"$50000"),$B159&amp;"#"&amp;V$6,INDIRECT("ИсходныеДанные!$J$2:$J$50000")),0)</f>
        <v>0</v>
      </c>
      <c r="W159" s="16" t="e">
        <f ca="1">SUM(K159:V159)/Пофамильно!$R$1</f>
        <v>#DIV/0!</v>
      </c>
    </row>
    <row r="160" spans="1:23" x14ac:dyDescent="0.25">
      <c r="A160" s="10" t="str">
        <f t="shared" ca="1" si="4"/>
        <v>delete</v>
      </c>
      <c r="B160" s="16" cm="1">
        <f t="array" aca="1" ref="B160" ca="1">INDIRECT("УникальныеСписки!D"&amp;ROW()-$L$4)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14"/>
      <c r="G160" s="81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84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84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84" t="str" cm="1">
        <f t="array" aca="1" ref="J160" ca="1">_xlfn.XLOOKUP($B160,INDIRECT(SUBSTITUTE("ИсходныеДанные!$где$2:$где$50000","где",$B$4)),INDIRECT(SUBSTITUTE("ИсходныеДанные!$что$2:$что$50000","что",J$4)),"",0,1)</f>
        <v/>
      </c>
      <c r="K160" s="3">
        <f ca="1">IF($B160&lt;&gt;"",SUMIF(INDIRECT("ИсходныеДанные!$"&amp;$K$4&amp;"$2:$"&amp;$K$4&amp;"$50000"),$B160&amp;"#"&amp;K$6,INDIRECT("ИсходныеДанные!$J$2:$J$50000")),0)</f>
        <v>0</v>
      </c>
      <c r="L160" s="3">
        <f ca="1">IF($B160&lt;&gt;"",SUMIF(INDIRECT("ИсходныеДанные!$"&amp;$K$4&amp;"$2:$"&amp;$K$4&amp;"$50000"),$B160&amp;"#"&amp;L$6,INDIRECT("ИсходныеДанные!$J$2:$J$50000")),0)</f>
        <v>0</v>
      </c>
      <c r="M160" s="3">
        <f ca="1">IF($B160&lt;&gt;"",SUMIF(INDIRECT("ИсходныеДанные!$"&amp;$K$4&amp;"$2:$"&amp;$K$4&amp;"$50000"),$B160&amp;"#"&amp;M$6,INDIRECT("ИсходныеДанные!$J$2:$J$50000")),0)</f>
        <v>0</v>
      </c>
      <c r="N160" s="3">
        <f ca="1">IF($B160&lt;&gt;"",SUMIF(INDIRECT("ИсходныеДанные!$"&amp;$K$4&amp;"$2:$"&amp;$K$4&amp;"$50000"),$B160&amp;"#"&amp;N$6,INDIRECT("ИсходныеДанные!$J$2:$J$50000")),0)</f>
        <v>0</v>
      </c>
      <c r="O160" s="3">
        <f ca="1">IF($B160&lt;&gt;"",SUMIF(INDIRECT("ИсходныеДанные!$"&amp;$K$4&amp;"$2:$"&amp;$K$4&amp;"$50000"),$B160&amp;"#"&amp;O$6,INDIRECT("ИсходныеДанные!$J$2:$J$50000")),0)</f>
        <v>0</v>
      </c>
      <c r="P160" s="3">
        <f ca="1">IF($B160&lt;&gt;"",SUMIF(INDIRECT("ИсходныеДанные!$"&amp;$K$4&amp;"$2:$"&amp;$K$4&amp;"$50000"),$B160&amp;"#"&amp;P$6,INDIRECT("ИсходныеДанные!$J$2:$J$50000")),0)</f>
        <v>0</v>
      </c>
      <c r="Q160" s="3">
        <f ca="1">IF($B160&lt;&gt;"",SUMIF(INDIRECT("ИсходныеДанные!$"&amp;$K$4&amp;"$2:$"&amp;$K$4&amp;"$50000"),$B160&amp;"#"&amp;Q$6,INDIRECT("ИсходныеДанные!$J$2:$J$50000")),0)</f>
        <v>0</v>
      </c>
      <c r="R160" s="3">
        <f ca="1">IF($B160&lt;&gt;"",SUMIF(INDIRECT("ИсходныеДанные!$"&amp;$K$4&amp;"$2:$"&amp;$K$4&amp;"$50000"),$B160&amp;"#"&amp;R$6,INDIRECT("ИсходныеДанные!$J$2:$J$50000")),0)</f>
        <v>0</v>
      </c>
      <c r="S160" s="3">
        <f ca="1">IF($B160&lt;&gt;"",SUMIF(INDIRECT("ИсходныеДанные!$"&amp;$K$4&amp;"$2:$"&amp;$K$4&amp;"$50000"),$B160&amp;"#"&amp;S$6,INDIRECT("ИсходныеДанные!$J$2:$J$50000")),0)</f>
        <v>0</v>
      </c>
      <c r="T160" s="3">
        <f ca="1">IF($B160&lt;&gt;"",SUMIF(INDIRECT("ИсходныеДанные!$"&amp;$K$4&amp;"$2:$"&amp;$K$4&amp;"$50000"),$B160&amp;"#"&amp;T$6,INDIRECT("ИсходныеДанные!$J$2:$J$50000")),0)</f>
        <v>0</v>
      </c>
      <c r="U160" s="3">
        <f ca="1">IF($B160&lt;&gt;"",SUMIF(INDIRECT("ИсходныеДанные!$"&amp;$K$4&amp;"$2:$"&amp;$K$4&amp;"$50000"),$B160&amp;"#"&amp;U$6,INDIRECT("ИсходныеДанные!$J$2:$J$50000")),0)</f>
        <v>0</v>
      </c>
      <c r="V160" s="3">
        <f ca="1">IF($B160&lt;&gt;"",SUMIF(INDIRECT("ИсходныеДанные!$"&amp;$K$4&amp;"$2:$"&amp;$K$4&amp;"$50000"),$B160&amp;"#"&amp;V$6,INDIRECT("ИсходныеДанные!$J$2:$J$50000")),0)</f>
        <v>0</v>
      </c>
      <c r="W160" s="16" t="e">
        <f ca="1">SUM(K160:V160)/Пофамильно!$R$1</f>
        <v>#DIV/0!</v>
      </c>
    </row>
    <row r="161" spans="1:23" x14ac:dyDescent="0.25">
      <c r="A161" s="10" t="str">
        <f t="shared" ca="1" si="4"/>
        <v>delete</v>
      </c>
      <c r="B161" s="16" cm="1">
        <f t="array" aca="1" ref="B161" ca="1">INDIRECT("УникальныеСписки!D"&amp;ROW()-$L$4)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14"/>
      <c r="G161" s="81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84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84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84" t="str" cm="1">
        <f t="array" aca="1" ref="J161" ca="1">_xlfn.XLOOKUP($B161,INDIRECT(SUBSTITUTE("ИсходныеДанные!$где$2:$где$50000","где",$B$4)),INDIRECT(SUBSTITUTE("ИсходныеДанные!$что$2:$что$50000","что",J$4)),"",0,1)</f>
        <v/>
      </c>
      <c r="K161" s="3">
        <f ca="1">IF($B161&lt;&gt;"",SUMIF(INDIRECT("ИсходныеДанные!$"&amp;$K$4&amp;"$2:$"&amp;$K$4&amp;"$50000"),$B161&amp;"#"&amp;K$6,INDIRECT("ИсходныеДанные!$J$2:$J$50000")),0)</f>
        <v>0</v>
      </c>
      <c r="L161" s="3">
        <f ca="1">IF($B161&lt;&gt;"",SUMIF(INDIRECT("ИсходныеДанные!$"&amp;$K$4&amp;"$2:$"&amp;$K$4&amp;"$50000"),$B161&amp;"#"&amp;L$6,INDIRECT("ИсходныеДанные!$J$2:$J$50000")),0)</f>
        <v>0</v>
      </c>
      <c r="M161" s="3">
        <f ca="1">IF($B161&lt;&gt;"",SUMIF(INDIRECT("ИсходныеДанные!$"&amp;$K$4&amp;"$2:$"&amp;$K$4&amp;"$50000"),$B161&amp;"#"&amp;M$6,INDIRECT("ИсходныеДанные!$J$2:$J$50000")),0)</f>
        <v>0</v>
      </c>
      <c r="N161" s="3">
        <f ca="1">IF($B161&lt;&gt;"",SUMIF(INDIRECT("ИсходныеДанные!$"&amp;$K$4&amp;"$2:$"&amp;$K$4&amp;"$50000"),$B161&amp;"#"&amp;N$6,INDIRECT("ИсходныеДанные!$J$2:$J$50000")),0)</f>
        <v>0</v>
      </c>
      <c r="O161" s="3">
        <f ca="1">IF($B161&lt;&gt;"",SUMIF(INDIRECT("ИсходныеДанные!$"&amp;$K$4&amp;"$2:$"&amp;$K$4&amp;"$50000"),$B161&amp;"#"&amp;O$6,INDIRECT("ИсходныеДанные!$J$2:$J$50000")),0)</f>
        <v>0</v>
      </c>
      <c r="P161" s="3">
        <f ca="1">IF($B161&lt;&gt;"",SUMIF(INDIRECT("ИсходныеДанные!$"&amp;$K$4&amp;"$2:$"&amp;$K$4&amp;"$50000"),$B161&amp;"#"&amp;P$6,INDIRECT("ИсходныеДанные!$J$2:$J$50000")),0)</f>
        <v>0</v>
      </c>
      <c r="Q161" s="3">
        <f ca="1">IF($B161&lt;&gt;"",SUMIF(INDIRECT("ИсходныеДанные!$"&amp;$K$4&amp;"$2:$"&amp;$K$4&amp;"$50000"),$B161&amp;"#"&amp;Q$6,INDIRECT("ИсходныеДанные!$J$2:$J$50000")),0)</f>
        <v>0</v>
      </c>
      <c r="R161" s="3">
        <f ca="1">IF($B161&lt;&gt;"",SUMIF(INDIRECT("ИсходныеДанные!$"&amp;$K$4&amp;"$2:$"&amp;$K$4&amp;"$50000"),$B161&amp;"#"&amp;R$6,INDIRECT("ИсходныеДанные!$J$2:$J$50000")),0)</f>
        <v>0</v>
      </c>
      <c r="S161" s="3">
        <f ca="1">IF($B161&lt;&gt;"",SUMIF(INDIRECT("ИсходныеДанные!$"&amp;$K$4&amp;"$2:$"&amp;$K$4&amp;"$50000"),$B161&amp;"#"&amp;S$6,INDIRECT("ИсходныеДанные!$J$2:$J$50000")),0)</f>
        <v>0</v>
      </c>
      <c r="T161" s="3">
        <f ca="1">IF($B161&lt;&gt;"",SUMIF(INDIRECT("ИсходныеДанные!$"&amp;$K$4&amp;"$2:$"&amp;$K$4&amp;"$50000"),$B161&amp;"#"&amp;T$6,INDIRECT("ИсходныеДанные!$J$2:$J$50000")),0)</f>
        <v>0</v>
      </c>
      <c r="U161" s="3">
        <f ca="1">IF($B161&lt;&gt;"",SUMIF(INDIRECT("ИсходныеДанные!$"&amp;$K$4&amp;"$2:$"&amp;$K$4&amp;"$50000"),$B161&amp;"#"&amp;U$6,INDIRECT("ИсходныеДанные!$J$2:$J$50000")),0)</f>
        <v>0</v>
      </c>
      <c r="V161" s="3">
        <f ca="1">IF($B161&lt;&gt;"",SUMIF(INDIRECT("ИсходныеДанные!$"&amp;$K$4&amp;"$2:$"&amp;$K$4&amp;"$50000"),$B161&amp;"#"&amp;V$6,INDIRECT("ИсходныеДанные!$J$2:$J$50000")),0)</f>
        <v>0</v>
      </c>
      <c r="W161" s="16" t="e">
        <f ca="1">SUM(K161:V161)/Пофамильно!$R$1</f>
        <v>#DIV/0!</v>
      </c>
    </row>
    <row r="162" spans="1:23" x14ac:dyDescent="0.25">
      <c r="A162" s="10" t="str">
        <f t="shared" ca="1" si="4"/>
        <v>delete</v>
      </c>
      <c r="B162" s="16" cm="1">
        <f t="array" aca="1" ref="B162" ca="1">INDIRECT("УникальныеСписки!D"&amp;ROW()-$L$4)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14"/>
      <c r="G162" s="81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84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84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84" t="str" cm="1">
        <f t="array" aca="1" ref="J162" ca="1">_xlfn.XLOOKUP($B162,INDIRECT(SUBSTITUTE("ИсходныеДанные!$где$2:$где$50000","где",$B$4)),INDIRECT(SUBSTITUTE("ИсходныеДанные!$что$2:$что$50000","что",J$4)),"",0,1)</f>
        <v/>
      </c>
      <c r="K162" s="3">
        <f ca="1">IF($B162&lt;&gt;"",SUMIF(INDIRECT("ИсходныеДанные!$"&amp;$K$4&amp;"$2:$"&amp;$K$4&amp;"$50000"),$B162&amp;"#"&amp;K$6,INDIRECT("ИсходныеДанные!$J$2:$J$50000")),0)</f>
        <v>0</v>
      </c>
      <c r="L162" s="3">
        <f ca="1">IF($B162&lt;&gt;"",SUMIF(INDIRECT("ИсходныеДанные!$"&amp;$K$4&amp;"$2:$"&amp;$K$4&amp;"$50000"),$B162&amp;"#"&amp;L$6,INDIRECT("ИсходныеДанные!$J$2:$J$50000")),0)</f>
        <v>0</v>
      </c>
      <c r="M162" s="3">
        <f ca="1">IF($B162&lt;&gt;"",SUMIF(INDIRECT("ИсходныеДанные!$"&amp;$K$4&amp;"$2:$"&amp;$K$4&amp;"$50000"),$B162&amp;"#"&amp;M$6,INDIRECT("ИсходныеДанные!$J$2:$J$50000")),0)</f>
        <v>0</v>
      </c>
      <c r="N162" s="3">
        <f ca="1">IF($B162&lt;&gt;"",SUMIF(INDIRECT("ИсходныеДанные!$"&amp;$K$4&amp;"$2:$"&amp;$K$4&amp;"$50000"),$B162&amp;"#"&amp;N$6,INDIRECT("ИсходныеДанные!$J$2:$J$50000")),0)</f>
        <v>0</v>
      </c>
      <c r="O162" s="3">
        <f ca="1">IF($B162&lt;&gt;"",SUMIF(INDIRECT("ИсходныеДанные!$"&amp;$K$4&amp;"$2:$"&amp;$K$4&amp;"$50000"),$B162&amp;"#"&amp;O$6,INDIRECT("ИсходныеДанные!$J$2:$J$50000")),0)</f>
        <v>0</v>
      </c>
      <c r="P162" s="3">
        <f ca="1">IF($B162&lt;&gt;"",SUMIF(INDIRECT("ИсходныеДанные!$"&amp;$K$4&amp;"$2:$"&amp;$K$4&amp;"$50000"),$B162&amp;"#"&amp;P$6,INDIRECT("ИсходныеДанные!$J$2:$J$50000")),0)</f>
        <v>0</v>
      </c>
      <c r="Q162" s="3">
        <f ca="1">IF($B162&lt;&gt;"",SUMIF(INDIRECT("ИсходныеДанные!$"&amp;$K$4&amp;"$2:$"&amp;$K$4&amp;"$50000"),$B162&amp;"#"&amp;Q$6,INDIRECT("ИсходныеДанные!$J$2:$J$50000")),0)</f>
        <v>0</v>
      </c>
      <c r="R162" s="3">
        <f ca="1">IF($B162&lt;&gt;"",SUMIF(INDIRECT("ИсходныеДанные!$"&amp;$K$4&amp;"$2:$"&amp;$K$4&amp;"$50000"),$B162&amp;"#"&amp;R$6,INDIRECT("ИсходныеДанные!$J$2:$J$50000")),0)</f>
        <v>0</v>
      </c>
      <c r="S162" s="3">
        <f ca="1">IF($B162&lt;&gt;"",SUMIF(INDIRECT("ИсходныеДанные!$"&amp;$K$4&amp;"$2:$"&amp;$K$4&amp;"$50000"),$B162&amp;"#"&amp;S$6,INDIRECT("ИсходныеДанные!$J$2:$J$50000")),0)</f>
        <v>0</v>
      </c>
      <c r="T162" s="3">
        <f ca="1">IF($B162&lt;&gt;"",SUMIF(INDIRECT("ИсходныеДанные!$"&amp;$K$4&amp;"$2:$"&amp;$K$4&amp;"$50000"),$B162&amp;"#"&amp;T$6,INDIRECT("ИсходныеДанные!$J$2:$J$50000")),0)</f>
        <v>0</v>
      </c>
      <c r="U162" s="3">
        <f ca="1">IF($B162&lt;&gt;"",SUMIF(INDIRECT("ИсходныеДанные!$"&amp;$K$4&amp;"$2:$"&amp;$K$4&amp;"$50000"),$B162&amp;"#"&amp;U$6,INDIRECT("ИсходныеДанные!$J$2:$J$50000")),0)</f>
        <v>0</v>
      </c>
      <c r="V162" s="3">
        <f ca="1">IF($B162&lt;&gt;"",SUMIF(INDIRECT("ИсходныеДанные!$"&amp;$K$4&amp;"$2:$"&amp;$K$4&amp;"$50000"),$B162&amp;"#"&amp;V$6,INDIRECT("ИсходныеДанные!$J$2:$J$50000")),0)</f>
        <v>0</v>
      </c>
      <c r="W162" s="16" t="e">
        <f ca="1">SUM(K162:V162)/Пофамильно!$R$1</f>
        <v>#DIV/0!</v>
      </c>
    </row>
    <row r="163" spans="1:23" x14ac:dyDescent="0.25">
      <c r="A163" s="10" t="str">
        <f t="shared" ca="1" si="4"/>
        <v>delete</v>
      </c>
      <c r="B163" s="16" cm="1">
        <f t="array" aca="1" ref="B163" ca="1">INDIRECT("УникальныеСписки!D"&amp;ROW()-$L$4)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14"/>
      <c r="G163" s="81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84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84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84" t="str" cm="1">
        <f t="array" aca="1" ref="J163" ca="1">_xlfn.XLOOKUP($B163,INDIRECT(SUBSTITUTE("ИсходныеДанные!$где$2:$где$50000","где",$B$4)),INDIRECT(SUBSTITUTE("ИсходныеДанные!$что$2:$что$50000","что",J$4)),"",0,1)</f>
        <v/>
      </c>
      <c r="K163" s="3">
        <f ca="1">IF($B163&lt;&gt;"",SUMIF(INDIRECT("ИсходныеДанные!$"&amp;$K$4&amp;"$2:$"&amp;$K$4&amp;"$50000"),$B163&amp;"#"&amp;K$6,INDIRECT("ИсходныеДанные!$J$2:$J$50000")),0)</f>
        <v>0</v>
      </c>
      <c r="L163" s="3">
        <f ca="1">IF($B163&lt;&gt;"",SUMIF(INDIRECT("ИсходныеДанные!$"&amp;$K$4&amp;"$2:$"&amp;$K$4&amp;"$50000"),$B163&amp;"#"&amp;L$6,INDIRECT("ИсходныеДанные!$J$2:$J$50000")),0)</f>
        <v>0</v>
      </c>
      <c r="M163" s="3">
        <f ca="1">IF($B163&lt;&gt;"",SUMIF(INDIRECT("ИсходныеДанные!$"&amp;$K$4&amp;"$2:$"&amp;$K$4&amp;"$50000"),$B163&amp;"#"&amp;M$6,INDIRECT("ИсходныеДанные!$J$2:$J$50000")),0)</f>
        <v>0</v>
      </c>
      <c r="N163" s="3">
        <f ca="1">IF($B163&lt;&gt;"",SUMIF(INDIRECT("ИсходныеДанные!$"&amp;$K$4&amp;"$2:$"&amp;$K$4&amp;"$50000"),$B163&amp;"#"&amp;N$6,INDIRECT("ИсходныеДанные!$J$2:$J$50000")),0)</f>
        <v>0</v>
      </c>
      <c r="O163" s="3">
        <f ca="1">IF($B163&lt;&gt;"",SUMIF(INDIRECT("ИсходныеДанные!$"&amp;$K$4&amp;"$2:$"&amp;$K$4&amp;"$50000"),$B163&amp;"#"&amp;O$6,INDIRECT("ИсходныеДанные!$J$2:$J$50000")),0)</f>
        <v>0</v>
      </c>
      <c r="P163" s="3">
        <f ca="1">IF($B163&lt;&gt;"",SUMIF(INDIRECT("ИсходныеДанные!$"&amp;$K$4&amp;"$2:$"&amp;$K$4&amp;"$50000"),$B163&amp;"#"&amp;P$6,INDIRECT("ИсходныеДанные!$J$2:$J$50000")),0)</f>
        <v>0</v>
      </c>
      <c r="Q163" s="3">
        <f ca="1">IF($B163&lt;&gt;"",SUMIF(INDIRECT("ИсходныеДанные!$"&amp;$K$4&amp;"$2:$"&amp;$K$4&amp;"$50000"),$B163&amp;"#"&amp;Q$6,INDIRECT("ИсходныеДанные!$J$2:$J$50000")),0)</f>
        <v>0</v>
      </c>
      <c r="R163" s="3">
        <f ca="1">IF($B163&lt;&gt;"",SUMIF(INDIRECT("ИсходныеДанные!$"&amp;$K$4&amp;"$2:$"&amp;$K$4&amp;"$50000"),$B163&amp;"#"&amp;R$6,INDIRECT("ИсходныеДанные!$J$2:$J$50000")),0)</f>
        <v>0</v>
      </c>
      <c r="S163" s="3">
        <f ca="1">IF($B163&lt;&gt;"",SUMIF(INDIRECT("ИсходныеДанные!$"&amp;$K$4&amp;"$2:$"&amp;$K$4&amp;"$50000"),$B163&amp;"#"&amp;S$6,INDIRECT("ИсходныеДанные!$J$2:$J$50000")),0)</f>
        <v>0</v>
      </c>
      <c r="T163" s="3">
        <f ca="1">IF($B163&lt;&gt;"",SUMIF(INDIRECT("ИсходныеДанные!$"&amp;$K$4&amp;"$2:$"&amp;$K$4&amp;"$50000"),$B163&amp;"#"&amp;T$6,INDIRECT("ИсходныеДанные!$J$2:$J$50000")),0)</f>
        <v>0</v>
      </c>
      <c r="U163" s="3">
        <f ca="1">IF($B163&lt;&gt;"",SUMIF(INDIRECT("ИсходныеДанные!$"&amp;$K$4&amp;"$2:$"&amp;$K$4&amp;"$50000"),$B163&amp;"#"&amp;U$6,INDIRECT("ИсходныеДанные!$J$2:$J$50000")),0)</f>
        <v>0</v>
      </c>
      <c r="V163" s="3">
        <f ca="1">IF($B163&lt;&gt;"",SUMIF(INDIRECT("ИсходныеДанные!$"&amp;$K$4&amp;"$2:$"&amp;$K$4&amp;"$50000"),$B163&amp;"#"&amp;V$6,INDIRECT("ИсходныеДанные!$J$2:$J$50000")),0)</f>
        <v>0</v>
      </c>
      <c r="W163" s="16" t="e">
        <f ca="1">SUM(K163:V163)/Пофамильно!$R$1</f>
        <v>#DIV/0!</v>
      </c>
    </row>
    <row r="164" spans="1:23" x14ac:dyDescent="0.25">
      <c r="A164" s="10" t="str">
        <f t="shared" ca="1" si="4"/>
        <v>delete</v>
      </c>
      <c r="B164" s="16" cm="1">
        <f t="array" aca="1" ref="B164" ca="1">INDIRECT("УникальныеСписки!D"&amp;ROW()-$L$4)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14"/>
      <c r="G164" s="81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84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84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84" t="str" cm="1">
        <f t="array" aca="1" ref="J164" ca="1">_xlfn.XLOOKUP($B164,INDIRECT(SUBSTITUTE("ИсходныеДанные!$где$2:$где$50000","где",$B$4)),INDIRECT(SUBSTITUTE("ИсходныеДанные!$что$2:$что$50000","что",J$4)),"",0,1)</f>
        <v/>
      </c>
      <c r="K164" s="3">
        <f ca="1">IF($B164&lt;&gt;"",SUMIF(INDIRECT("ИсходныеДанные!$"&amp;$K$4&amp;"$2:$"&amp;$K$4&amp;"$50000"),$B164&amp;"#"&amp;K$6,INDIRECT("ИсходныеДанные!$J$2:$J$50000")),0)</f>
        <v>0</v>
      </c>
      <c r="L164" s="3">
        <f ca="1">IF($B164&lt;&gt;"",SUMIF(INDIRECT("ИсходныеДанные!$"&amp;$K$4&amp;"$2:$"&amp;$K$4&amp;"$50000"),$B164&amp;"#"&amp;L$6,INDIRECT("ИсходныеДанные!$J$2:$J$50000")),0)</f>
        <v>0</v>
      </c>
      <c r="M164" s="3">
        <f ca="1">IF($B164&lt;&gt;"",SUMIF(INDIRECT("ИсходныеДанные!$"&amp;$K$4&amp;"$2:$"&amp;$K$4&amp;"$50000"),$B164&amp;"#"&amp;M$6,INDIRECT("ИсходныеДанные!$J$2:$J$50000")),0)</f>
        <v>0</v>
      </c>
      <c r="N164" s="3">
        <f ca="1">IF($B164&lt;&gt;"",SUMIF(INDIRECT("ИсходныеДанные!$"&amp;$K$4&amp;"$2:$"&amp;$K$4&amp;"$50000"),$B164&amp;"#"&amp;N$6,INDIRECT("ИсходныеДанные!$J$2:$J$50000")),0)</f>
        <v>0</v>
      </c>
      <c r="O164" s="3">
        <f ca="1">IF($B164&lt;&gt;"",SUMIF(INDIRECT("ИсходныеДанные!$"&amp;$K$4&amp;"$2:$"&amp;$K$4&amp;"$50000"),$B164&amp;"#"&amp;O$6,INDIRECT("ИсходныеДанные!$J$2:$J$50000")),0)</f>
        <v>0</v>
      </c>
      <c r="P164" s="3">
        <f ca="1">IF($B164&lt;&gt;"",SUMIF(INDIRECT("ИсходныеДанные!$"&amp;$K$4&amp;"$2:$"&amp;$K$4&amp;"$50000"),$B164&amp;"#"&amp;P$6,INDIRECT("ИсходныеДанные!$J$2:$J$50000")),0)</f>
        <v>0</v>
      </c>
      <c r="Q164" s="3">
        <f ca="1">IF($B164&lt;&gt;"",SUMIF(INDIRECT("ИсходныеДанные!$"&amp;$K$4&amp;"$2:$"&amp;$K$4&amp;"$50000"),$B164&amp;"#"&amp;Q$6,INDIRECT("ИсходныеДанные!$J$2:$J$50000")),0)</f>
        <v>0</v>
      </c>
      <c r="R164" s="3">
        <f ca="1">IF($B164&lt;&gt;"",SUMIF(INDIRECT("ИсходныеДанные!$"&amp;$K$4&amp;"$2:$"&amp;$K$4&amp;"$50000"),$B164&amp;"#"&amp;R$6,INDIRECT("ИсходныеДанные!$J$2:$J$50000")),0)</f>
        <v>0</v>
      </c>
      <c r="S164" s="3">
        <f ca="1">IF($B164&lt;&gt;"",SUMIF(INDIRECT("ИсходныеДанные!$"&amp;$K$4&amp;"$2:$"&amp;$K$4&amp;"$50000"),$B164&amp;"#"&amp;S$6,INDIRECT("ИсходныеДанные!$J$2:$J$50000")),0)</f>
        <v>0</v>
      </c>
      <c r="T164" s="3">
        <f ca="1">IF($B164&lt;&gt;"",SUMIF(INDIRECT("ИсходныеДанные!$"&amp;$K$4&amp;"$2:$"&amp;$K$4&amp;"$50000"),$B164&amp;"#"&amp;T$6,INDIRECT("ИсходныеДанные!$J$2:$J$50000")),0)</f>
        <v>0</v>
      </c>
      <c r="U164" s="3">
        <f ca="1">IF($B164&lt;&gt;"",SUMIF(INDIRECT("ИсходныеДанные!$"&amp;$K$4&amp;"$2:$"&amp;$K$4&amp;"$50000"),$B164&amp;"#"&amp;U$6,INDIRECT("ИсходныеДанные!$J$2:$J$50000")),0)</f>
        <v>0</v>
      </c>
      <c r="V164" s="3">
        <f ca="1">IF($B164&lt;&gt;"",SUMIF(INDIRECT("ИсходныеДанные!$"&amp;$K$4&amp;"$2:$"&amp;$K$4&amp;"$50000"),$B164&amp;"#"&amp;V$6,INDIRECT("ИсходныеДанные!$J$2:$J$50000")),0)</f>
        <v>0</v>
      </c>
      <c r="W164" s="16" t="e">
        <f ca="1">SUM(K164:V164)/Пофамильно!$R$1</f>
        <v>#DIV/0!</v>
      </c>
    </row>
    <row r="165" spans="1:23" x14ac:dyDescent="0.25">
      <c r="A165" s="10" t="str">
        <f t="shared" ca="1" si="4"/>
        <v>delete</v>
      </c>
      <c r="B165" s="16" cm="1">
        <f t="array" aca="1" ref="B165" ca="1">INDIRECT("УникальныеСписки!D"&amp;ROW()-$L$4)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14"/>
      <c r="G165" s="81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84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84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84" t="str" cm="1">
        <f t="array" aca="1" ref="J165" ca="1">_xlfn.XLOOKUP($B165,INDIRECT(SUBSTITUTE("ИсходныеДанные!$где$2:$где$50000","где",$B$4)),INDIRECT(SUBSTITUTE("ИсходныеДанные!$что$2:$что$50000","что",J$4)),"",0,1)</f>
        <v/>
      </c>
      <c r="K165" s="3">
        <f ca="1">IF($B165&lt;&gt;"",SUMIF(INDIRECT("ИсходныеДанные!$"&amp;$K$4&amp;"$2:$"&amp;$K$4&amp;"$50000"),$B165&amp;"#"&amp;K$6,INDIRECT("ИсходныеДанные!$J$2:$J$50000")),0)</f>
        <v>0</v>
      </c>
      <c r="L165" s="3">
        <f ca="1">IF($B165&lt;&gt;"",SUMIF(INDIRECT("ИсходныеДанные!$"&amp;$K$4&amp;"$2:$"&amp;$K$4&amp;"$50000"),$B165&amp;"#"&amp;L$6,INDIRECT("ИсходныеДанные!$J$2:$J$50000")),0)</f>
        <v>0</v>
      </c>
      <c r="M165" s="3">
        <f ca="1">IF($B165&lt;&gt;"",SUMIF(INDIRECT("ИсходныеДанные!$"&amp;$K$4&amp;"$2:$"&amp;$K$4&amp;"$50000"),$B165&amp;"#"&amp;M$6,INDIRECT("ИсходныеДанные!$J$2:$J$50000")),0)</f>
        <v>0</v>
      </c>
      <c r="N165" s="3">
        <f ca="1">IF($B165&lt;&gt;"",SUMIF(INDIRECT("ИсходныеДанные!$"&amp;$K$4&amp;"$2:$"&amp;$K$4&amp;"$50000"),$B165&amp;"#"&amp;N$6,INDIRECT("ИсходныеДанные!$J$2:$J$50000")),0)</f>
        <v>0</v>
      </c>
      <c r="O165" s="3">
        <f ca="1">IF($B165&lt;&gt;"",SUMIF(INDIRECT("ИсходныеДанные!$"&amp;$K$4&amp;"$2:$"&amp;$K$4&amp;"$50000"),$B165&amp;"#"&amp;O$6,INDIRECT("ИсходныеДанные!$J$2:$J$50000")),0)</f>
        <v>0</v>
      </c>
      <c r="P165" s="3">
        <f ca="1">IF($B165&lt;&gt;"",SUMIF(INDIRECT("ИсходныеДанные!$"&amp;$K$4&amp;"$2:$"&amp;$K$4&amp;"$50000"),$B165&amp;"#"&amp;P$6,INDIRECT("ИсходныеДанные!$J$2:$J$50000")),0)</f>
        <v>0</v>
      </c>
      <c r="Q165" s="3">
        <f ca="1">IF($B165&lt;&gt;"",SUMIF(INDIRECT("ИсходныеДанные!$"&amp;$K$4&amp;"$2:$"&amp;$K$4&amp;"$50000"),$B165&amp;"#"&amp;Q$6,INDIRECT("ИсходныеДанные!$J$2:$J$50000")),0)</f>
        <v>0</v>
      </c>
      <c r="R165" s="3">
        <f ca="1">IF($B165&lt;&gt;"",SUMIF(INDIRECT("ИсходныеДанные!$"&amp;$K$4&amp;"$2:$"&amp;$K$4&amp;"$50000"),$B165&amp;"#"&amp;R$6,INDIRECT("ИсходныеДанные!$J$2:$J$50000")),0)</f>
        <v>0</v>
      </c>
      <c r="S165" s="3">
        <f ca="1">IF($B165&lt;&gt;"",SUMIF(INDIRECT("ИсходныеДанные!$"&amp;$K$4&amp;"$2:$"&amp;$K$4&amp;"$50000"),$B165&amp;"#"&amp;S$6,INDIRECT("ИсходныеДанные!$J$2:$J$50000")),0)</f>
        <v>0</v>
      </c>
      <c r="T165" s="3">
        <f ca="1">IF($B165&lt;&gt;"",SUMIF(INDIRECT("ИсходныеДанные!$"&amp;$K$4&amp;"$2:$"&amp;$K$4&amp;"$50000"),$B165&amp;"#"&amp;T$6,INDIRECT("ИсходныеДанные!$J$2:$J$50000")),0)</f>
        <v>0</v>
      </c>
      <c r="U165" s="3">
        <f ca="1">IF($B165&lt;&gt;"",SUMIF(INDIRECT("ИсходныеДанные!$"&amp;$K$4&amp;"$2:$"&amp;$K$4&amp;"$50000"),$B165&amp;"#"&amp;U$6,INDIRECT("ИсходныеДанные!$J$2:$J$50000")),0)</f>
        <v>0</v>
      </c>
      <c r="V165" s="3">
        <f ca="1">IF($B165&lt;&gt;"",SUMIF(INDIRECT("ИсходныеДанные!$"&amp;$K$4&amp;"$2:$"&amp;$K$4&amp;"$50000"),$B165&amp;"#"&amp;V$6,INDIRECT("ИсходныеДанные!$J$2:$J$50000")),0)</f>
        <v>0</v>
      </c>
      <c r="W165" s="16" t="e">
        <f ca="1">SUM(K165:V165)/Пофамильно!$R$1</f>
        <v>#DIV/0!</v>
      </c>
    </row>
    <row r="166" spans="1:23" x14ac:dyDescent="0.25">
      <c r="A166" s="10" t="str">
        <f t="shared" ca="1" si="4"/>
        <v>delete</v>
      </c>
      <c r="B166" s="16" cm="1">
        <f t="array" aca="1" ref="B166" ca="1">INDIRECT("УникальныеСписки!D"&amp;ROW()-$L$4)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14"/>
      <c r="G166" s="81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84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84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84" t="str" cm="1">
        <f t="array" aca="1" ref="J166" ca="1">_xlfn.XLOOKUP($B166,INDIRECT(SUBSTITUTE("ИсходныеДанные!$где$2:$где$50000","где",$B$4)),INDIRECT(SUBSTITUTE("ИсходныеДанные!$что$2:$что$50000","что",J$4)),"",0,1)</f>
        <v/>
      </c>
      <c r="K166" s="3">
        <f ca="1">IF($B166&lt;&gt;"",SUMIF(INDIRECT("ИсходныеДанные!$"&amp;$K$4&amp;"$2:$"&amp;$K$4&amp;"$50000"),$B166&amp;"#"&amp;K$6,INDIRECT("ИсходныеДанные!$J$2:$J$50000")),0)</f>
        <v>0</v>
      </c>
      <c r="L166" s="3">
        <f ca="1">IF($B166&lt;&gt;"",SUMIF(INDIRECT("ИсходныеДанные!$"&amp;$K$4&amp;"$2:$"&amp;$K$4&amp;"$50000"),$B166&amp;"#"&amp;L$6,INDIRECT("ИсходныеДанные!$J$2:$J$50000")),0)</f>
        <v>0</v>
      </c>
      <c r="M166" s="3">
        <f ca="1">IF($B166&lt;&gt;"",SUMIF(INDIRECT("ИсходныеДанные!$"&amp;$K$4&amp;"$2:$"&amp;$K$4&amp;"$50000"),$B166&amp;"#"&amp;M$6,INDIRECT("ИсходныеДанные!$J$2:$J$50000")),0)</f>
        <v>0</v>
      </c>
      <c r="N166" s="3">
        <f ca="1">IF($B166&lt;&gt;"",SUMIF(INDIRECT("ИсходныеДанные!$"&amp;$K$4&amp;"$2:$"&amp;$K$4&amp;"$50000"),$B166&amp;"#"&amp;N$6,INDIRECT("ИсходныеДанные!$J$2:$J$50000")),0)</f>
        <v>0</v>
      </c>
      <c r="O166" s="3">
        <f ca="1">IF($B166&lt;&gt;"",SUMIF(INDIRECT("ИсходныеДанные!$"&amp;$K$4&amp;"$2:$"&amp;$K$4&amp;"$50000"),$B166&amp;"#"&amp;O$6,INDIRECT("ИсходныеДанные!$J$2:$J$50000")),0)</f>
        <v>0</v>
      </c>
      <c r="P166" s="3">
        <f ca="1">IF($B166&lt;&gt;"",SUMIF(INDIRECT("ИсходныеДанные!$"&amp;$K$4&amp;"$2:$"&amp;$K$4&amp;"$50000"),$B166&amp;"#"&amp;P$6,INDIRECT("ИсходныеДанные!$J$2:$J$50000")),0)</f>
        <v>0</v>
      </c>
      <c r="Q166" s="3">
        <f ca="1">IF($B166&lt;&gt;"",SUMIF(INDIRECT("ИсходныеДанные!$"&amp;$K$4&amp;"$2:$"&amp;$K$4&amp;"$50000"),$B166&amp;"#"&amp;Q$6,INDIRECT("ИсходныеДанные!$J$2:$J$50000")),0)</f>
        <v>0</v>
      </c>
      <c r="R166" s="3">
        <f ca="1">IF($B166&lt;&gt;"",SUMIF(INDIRECT("ИсходныеДанные!$"&amp;$K$4&amp;"$2:$"&amp;$K$4&amp;"$50000"),$B166&amp;"#"&amp;R$6,INDIRECT("ИсходныеДанные!$J$2:$J$50000")),0)</f>
        <v>0</v>
      </c>
      <c r="S166" s="3">
        <f ca="1">IF($B166&lt;&gt;"",SUMIF(INDIRECT("ИсходныеДанные!$"&amp;$K$4&amp;"$2:$"&amp;$K$4&amp;"$50000"),$B166&amp;"#"&amp;S$6,INDIRECT("ИсходныеДанные!$J$2:$J$50000")),0)</f>
        <v>0</v>
      </c>
      <c r="T166" s="3">
        <f ca="1">IF($B166&lt;&gt;"",SUMIF(INDIRECT("ИсходныеДанные!$"&amp;$K$4&amp;"$2:$"&amp;$K$4&amp;"$50000"),$B166&amp;"#"&amp;T$6,INDIRECT("ИсходныеДанные!$J$2:$J$50000")),0)</f>
        <v>0</v>
      </c>
      <c r="U166" s="3">
        <f ca="1">IF($B166&lt;&gt;"",SUMIF(INDIRECT("ИсходныеДанные!$"&amp;$K$4&amp;"$2:$"&amp;$K$4&amp;"$50000"),$B166&amp;"#"&amp;U$6,INDIRECT("ИсходныеДанные!$J$2:$J$50000")),0)</f>
        <v>0</v>
      </c>
      <c r="V166" s="3">
        <f ca="1">IF($B166&lt;&gt;"",SUMIF(INDIRECT("ИсходныеДанные!$"&amp;$K$4&amp;"$2:$"&amp;$K$4&amp;"$50000"),$B166&amp;"#"&amp;V$6,INDIRECT("ИсходныеДанные!$J$2:$J$50000")),0)</f>
        <v>0</v>
      </c>
      <c r="W166" s="16" t="e">
        <f ca="1">SUM(K166:V166)/Пофамильно!$R$1</f>
        <v>#DIV/0!</v>
      </c>
    </row>
    <row r="167" spans="1:23" x14ac:dyDescent="0.25">
      <c r="A167" s="10" t="str">
        <f t="shared" ca="1" si="4"/>
        <v>delete</v>
      </c>
      <c r="B167" s="16" cm="1">
        <f t="array" aca="1" ref="B167" ca="1">INDIRECT("УникальныеСписки!D"&amp;ROW()-$L$4)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14"/>
      <c r="G167" s="81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84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84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84" t="str" cm="1">
        <f t="array" aca="1" ref="J167" ca="1">_xlfn.XLOOKUP($B167,INDIRECT(SUBSTITUTE("ИсходныеДанные!$где$2:$где$50000","где",$B$4)),INDIRECT(SUBSTITUTE("ИсходныеДанные!$что$2:$что$50000","что",J$4)),"",0,1)</f>
        <v/>
      </c>
      <c r="K167" s="3">
        <f ca="1">IF($B167&lt;&gt;"",SUMIF(INDIRECT("ИсходныеДанные!$"&amp;$K$4&amp;"$2:$"&amp;$K$4&amp;"$50000"),$B167&amp;"#"&amp;K$6,INDIRECT("ИсходныеДанные!$J$2:$J$50000")),0)</f>
        <v>0</v>
      </c>
      <c r="L167" s="3">
        <f ca="1">IF($B167&lt;&gt;"",SUMIF(INDIRECT("ИсходныеДанные!$"&amp;$K$4&amp;"$2:$"&amp;$K$4&amp;"$50000"),$B167&amp;"#"&amp;L$6,INDIRECT("ИсходныеДанные!$J$2:$J$50000")),0)</f>
        <v>0</v>
      </c>
      <c r="M167" s="3">
        <f ca="1">IF($B167&lt;&gt;"",SUMIF(INDIRECT("ИсходныеДанные!$"&amp;$K$4&amp;"$2:$"&amp;$K$4&amp;"$50000"),$B167&amp;"#"&amp;M$6,INDIRECT("ИсходныеДанные!$J$2:$J$50000")),0)</f>
        <v>0</v>
      </c>
      <c r="N167" s="3">
        <f ca="1">IF($B167&lt;&gt;"",SUMIF(INDIRECT("ИсходныеДанные!$"&amp;$K$4&amp;"$2:$"&amp;$K$4&amp;"$50000"),$B167&amp;"#"&amp;N$6,INDIRECT("ИсходныеДанные!$J$2:$J$50000")),0)</f>
        <v>0</v>
      </c>
      <c r="O167" s="3">
        <f ca="1">IF($B167&lt;&gt;"",SUMIF(INDIRECT("ИсходныеДанные!$"&amp;$K$4&amp;"$2:$"&amp;$K$4&amp;"$50000"),$B167&amp;"#"&amp;O$6,INDIRECT("ИсходныеДанные!$J$2:$J$50000")),0)</f>
        <v>0</v>
      </c>
      <c r="P167" s="3">
        <f ca="1">IF($B167&lt;&gt;"",SUMIF(INDIRECT("ИсходныеДанные!$"&amp;$K$4&amp;"$2:$"&amp;$K$4&amp;"$50000"),$B167&amp;"#"&amp;P$6,INDIRECT("ИсходныеДанные!$J$2:$J$50000")),0)</f>
        <v>0</v>
      </c>
      <c r="Q167" s="3">
        <f ca="1">IF($B167&lt;&gt;"",SUMIF(INDIRECT("ИсходныеДанные!$"&amp;$K$4&amp;"$2:$"&amp;$K$4&amp;"$50000"),$B167&amp;"#"&amp;Q$6,INDIRECT("ИсходныеДанные!$J$2:$J$50000")),0)</f>
        <v>0</v>
      </c>
      <c r="R167" s="3">
        <f ca="1">IF($B167&lt;&gt;"",SUMIF(INDIRECT("ИсходныеДанные!$"&amp;$K$4&amp;"$2:$"&amp;$K$4&amp;"$50000"),$B167&amp;"#"&amp;R$6,INDIRECT("ИсходныеДанные!$J$2:$J$50000")),0)</f>
        <v>0</v>
      </c>
      <c r="S167" s="3">
        <f ca="1">IF($B167&lt;&gt;"",SUMIF(INDIRECT("ИсходныеДанные!$"&amp;$K$4&amp;"$2:$"&amp;$K$4&amp;"$50000"),$B167&amp;"#"&amp;S$6,INDIRECT("ИсходныеДанные!$J$2:$J$50000")),0)</f>
        <v>0</v>
      </c>
      <c r="T167" s="3">
        <f ca="1">IF($B167&lt;&gt;"",SUMIF(INDIRECT("ИсходныеДанные!$"&amp;$K$4&amp;"$2:$"&amp;$K$4&amp;"$50000"),$B167&amp;"#"&amp;T$6,INDIRECT("ИсходныеДанные!$J$2:$J$50000")),0)</f>
        <v>0</v>
      </c>
      <c r="U167" s="3">
        <f ca="1">IF($B167&lt;&gt;"",SUMIF(INDIRECT("ИсходныеДанные!$"&amp;$K$4&amp;"$2:$"&amp;$K$4&amp;"$50000"),$B167&amp;"#"&amp;U$6,INDIRECT("ИсходныеДанные!$J$2:$J$50000")),0)</f>
        <v>0</v>
      </c>
      <c r="V167" s="3">
        <f ca="1">IF($B167&lt;&gt;"",SUMIF(INDIRECT("ИсходныеДанные!$"&amp;$K$4&amp;"$2:$"&amp;$K$4&amp;"$50000"),$B167&amp;"#"&amp;V$6,INDIRECT("ИсходныеДанные!$J$2:$J$50000")),0)</f>
        <v>0</v>
      </c>
      <c r="W167" s="16" t="e">
        <f ca="1">SUM(K167:V167)/Пофамильно!$R$1</f>
        <v>#DIV/0!</v>
      </c>
    </row>
    <row r="168" spans="1:23" x14ac:dyDescent="0.25">
      <c r="A168" s="10" t="str">
        <f t="shared" ca="1" si="4"/>
        <v>delete</v>
      </c>
      <c r="B168" s="16" cm="1">
        <f t="array" aca="1" ref="B168" ca="1">INDIRECT("УникальныеСписки!D"&amp;ROW()-$L$4)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14"/>
      <c r="G168" s="81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84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84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84" t="str" cm="1">
        <f t="array" aca="1" ref="J168" ca="1">_xlfn.XLOOKUP($B168,INDIRECT(SUBSTITUTE("ИсходныеДанные!$где$2:$где$50000","где",$B$4)),INDIRECT(SUBSTITUTE("ИсходныеДанные!$что$2:$что$50000","что",J$4)),"",0,1)</f>
        <v/>
      </c>
      <c r="K168" s="3">
        <f ca="1">IF($B168&lt;&gt;"",SUMIF(INDIRECT("ИсходныеДанные!$"&amp;$K$4&amp;"$2:$"&amp;$K$4&amp;"$50000"),$B168&amp;"#"&amp;K$6,INDIRECT("ИсходныеДанные!$J$2:$J$50000")),0)</f>
        <v>0</v>
      </c>
      <c r="L168" s="3">
        <f ca="1">IF($B168&lt;&gt;"",SUMIF(INDIRECT("ИсходныеДанные!$"&amp;$K$4&amp;"$2:$"&amp;$K$4&amp;"$50000"),$B168&amp;"#"&amp;L$6,INDIRECT("ИсходныеДанные!$J$2:$J$50000")),0)</f>
        <v>0</v>
      </c>
      <c r="M168" s="3">
        <f ca="1">IF($B168&lt;&gt;"",SUMIF(INDIRECT("ИсходныеДанные!$"&amp;$K$4&amp;"$2:$"&amp;$K$4&amp;"$50000"),$B168&amp;"#"&amp;M$6,INDIRECT("ИсходныеДанные!$J$2:$J$50000")),0)</f>
        <v>0</v>
      </c>
      <c r="N168" s="3">
        <f ca="1">IF($B168&lt;&gt;"",SUMIF(INDIRECT("ИсходныеДанные!$"&amp;$K$4&amp;"$2:$"&amp;$K$4&amp;"$50000"),$B168&amp;"#"&amp;N$6,INDIRECT("ИсходныеДанные!$J$2:$J$50000")),0)</f>
        <v>0</v>
      </c>
      <c r="O168" s="3">
        <f ca="1">IF($B168&lt;&gt;"",SUMIF(INDIRECT("ИсходныеДанные!$"&amp;$K$4&amp;"$2:$"&amp;$K$4&amp;"$50000"),$B168&amp;"#"&amp;O$6,INDIRECT("ИсходныеДанные!$J$2:$J$50000")),0)</f>
        <v>0</v>
      </c>
      <c r="P168" s="3">
        <f ca="1">IF($B168&lt;&gt;"",SUMIF(INDIRECT("ИсходныеДанные!$"&amp;$K$4&amp;"$2:$"&amp;$K$4&amp;"$50000"),$B168&amp;"#"&amp;P$6,INDIRECT("ИсходныеДанные!$J$2:$J$50000")),0)</f>
        <v>0</v>
      </c>
      <c r="Q168" s="3">
        <f ca="1">IF($B168&lt;&gt;"",SUMIF(INDIRECT("ИсходныеДанные!$"&amp;$K$4&amp;"$2:$"&amp;$K$4&amp;"$50000"),$B168&amp;"#"&amp;Q$6,INDIRECT("ИсходныеДанные!$J$2:$J$50000")),0)</f>
        <v>0</v>
      </c>
      <c r="R168" s="3">
        <f ca="1">IF($B168&lt;&gt;"",SUMIF(INDIRECT("ИсходныеДанные!$"&amp;$K$4&amp;"$2:$"&amp;$K$4&amp;"$50000"),$B168&amp;"#"&amp;R$6,INDIRECT("ИсходныеДанные!$J$2:$J$50000")),0)</f>
        <v>0</v>
      </c>
      <c r="S168" s="3">
        <f ca="1">IF($B168&lt;&gt;"",SUMIF(INDIRECT("ИсходныеДанные!$"&amp;$K$4&amp;"$2:$"&amp;$K$4&amp;"$50000"),$B168&amp;"#"&amp;S$6,INDIRECT("ИсходныеДанные!$J$2:$J$50000")),0)</f>
        <v>0</v>
      </c>
      <c r="T168" s="3">
        <f ca="1">IF($B168&lt;&gt;"",SUMIF(INDIRECT("ИсходныеДанные!$"&amp;$K$4&amp;"$2:$"&amp;$K$4&amp;"$50000"),$B168&amp;"#"&amp;T$6,INDIRECT("ИсходныеДанные!$J$2:$J$50000")),0)</f>
        <v>0</v>
      </c>
      <c r="U168" s="3">
        <f ca="1">IF($B168&lt;&gt;"",SUMIF(INDIRECT("ИсходныеДанные!$"&amp;$K$4&amp;"$2:$"&amp;$K$4&amp;"$50000"),$B168&amp;"#"&amp;U$6,INDIRECT("ИсходныеДанные!$J$2:$J$50000")),0)</f>
        <v>0</v>
      </c>
      <c r="V168" s="3">
        <f ca="1">IF($B168&lt;&gt;"",SUMIF(INDIRECT("ИсходныеДанные!$"&amp;$K$4&amp;"$2:$"&amp;$K$4&amp;"$50000"),$B168&amp;"#"&amp;V$6,INDIRECT("ИсходныеДанные!$J$2:$J$50000")),0)</f>
        <v>0</v>
      </c>
      <c r="W168" s="16" t="e">
        <f ca="1">SUM(K168:V168)/Пофамильно!$R$1</f>
        <v>#DIV/0!</v>
      </c>
    </row>
    <row r="169" spans="1:23" x14ac:dyDescent="0.25">
      <c r="A169" s="10" t="str">
        <f t="shared" ca="1" si="4"/>
        <v>delete</v>
      </c>
      <c r="B169" s="16" cm="1">
        <f t="array" aca="1" ref="B169" ca="1">INDIRECT("УникальныеСписки!D"&amp;ROW()-$L$4)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14"/>
      <c r="G169" s="81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84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84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84" t="str" cm="1">
        <f t="array" aca="1" ref="J169" ca="1">_xlfn.XLOOKUP($B169,INDIRECT(SUBSTITUTE("ИсходныеДанные!$где$2:$где$50000","где",$B$4)),INDIRECT(SUBSTITUTE("ИсходныеДанные!$что$2:$что$50000","что",J$4)),"",0,1)</f>
        <v/>
      </c>
      <c r="K169" s="3">
        <f ca="1">IF($B169&lt;&gt;"",SUMIF(INDIRECT("ИсходныеДанные!$"&amp;$K$4&amp;"$2:$"&amp;$K$4&amp;"$50000"),$B169&amp;"#"&amp;K$6,INDIRECT("ИсходныеДанные!$J$2:$J$50000")),0)</f>
        <v>0</v>
      </c>
      <c r="L169" s="3">
        <f ca="1">IF($B169&lt;&gt;"",SUMIF(INDIRECT("ИсходныеДанные!$"&amp;$K$4&amp;"$2:$"&amp;$K$4&amp;"$50000"),$B169&amp;"#"&amp;L$6,INDIRECT("ИсходныеДанные!$J$2:$J$50000")),0)</f>
        <v>0</v>
      </c>
      <c r="M169" s="3">
        <f ca="1">IF($B169&lt;&gt;"",SUMIF(INDIRECT("ИсходныеДанные!$"&amp;$K$4&amp;"$2:$"&amp;$K$4&amp;"$50000"),$B169&amp;"#"&amp;M$6,INDIRECT("ИсходныеДанные!$J$2:$J$50000")),0)</f>
        <v>0</v>
      </c>
      <c r="N169" s="3">
        <f ca="1">IF($B169&lt;&gt;"",SUMIF(INDIRECT("ИсходныеДанные!$"&amp;$K$4&amp;"$2:$"&amp;$K$4&amp;"$50000"),$B169&amp;"#"&amp;N$6,INDIRECT("ИсходныеДанные!$J$2:$J$50000")),0)</f>
        <v>0</v>
      </c>
      <c r="O169" s="3">
        <f ca="1">IF($B169&lt;&gt;"",SUMIF(INDIRECT("ИсходныеДанные!$"&amp;$K$4&amp;"$2:$"&amp;$K$4&amp;"$50000"),$B169&amp;"#"&amp;O$6,INDIRECT("ИсходныеДанные!$J$2:$J$50000")),0)</f>
        <v>0</v>
      </c>
      <c r="P169" s="3">
        <f ca="1">IF($B169&lt;&gt;"",SUMIF(INDIRECT("ИсходныеДанные!$"&amp;$K$4&amp;"$2:$"&amp;$K$4&amp;"$50000"),$B169&amp;"#"&amp;P$6,INDIRECT("ИсходныеДанные!$J$2:$J$50000")),0)</f>
        <v>0</v>
      </c>
      <c r="Q169" s="3">
        <f ca="1">IF($B169&lt;&gt;"",SUMIF(INDIRECT("ИсходныеДанные!$"&amp;$K$4&amp;"$2:$"&amp;$K$4&amp;"$50000"),$B169&amp;"#"&amp;Q$6,INDIRECT("ИсходныеДанные!$J$2:$J$50000")),0)</f>
        <v>0</v>
      </c>
      <c r="R169" s="3">
        <f ca="1">IF($B169&lt;&gt;"",SUMIF(INDIRECT("ИсходныеДанные!$"&amp;$K$4&amp;"$2:$"&amp;$K$4&amp;"$50000"),$B169&amp;"#"&amp;R$6,INDIRECT("ИсходныеДанные!$J$2:$J$50000")),0)</f>
        <v>0</v>
      </c>
      <c r="S169" s="3">
        <f ca="1">IF($B169&lt;&gt;"",SUMIF(INDIRECT("ИсходныеДанные!$"&amp;$K$4&amp;"$2:$"&amp;$K$4&amp;"$50000"),$B169&amp;"#"&amp;S$6,INDIRECT("ИсходныеДанные!$J$2:$J$50000")),0)</f>
        <v>0</v>
      </c>
      <c r="T169" s="3">
        <f ca="1">IF($B169&lt;&gt;"",SUMIF(INDIRECT("ИсходныеДанные!$"&amp;$K$4&amp;"$2:$"&amp;$K$4&amp;"$50000"),$B169&amp;"#"&amp;T$6,INDIRECT("ИсходныеДанные!$J$2:$J$50000")),0)</f>
        <v>0</v>
      </c>
      <c r="U169" s="3">
        <f ca="1">IF($B169&lt;&gt;"",SUMIF(INDIRECT("ИсходныеДанные!$"&amp;$K$4&amp;"$2:$"&amp;$K$4&amp;"$50000"),$B169&amp;"#"&amp;U$6,INDIRECT("ИсходныеДанные!$J$2:$J$50000")),0)</f>
        <v>0</v>
      </c>
      <c r="V169" s="3">
        <f ca="1">IF($B169&lt;&gt;"",SUMIF(INDIRECT("ИсходныеДанные!$"&amp;$K$4&amp;"$2:$"&amp;$K$4&amp;"$50000"),$B169&amp;"#"&amp;V$6,INDIRECT("ИсходныеДанные!$J$2:$J$50000")),0)</f>
        <v>0</v>
      </c>
      <c r="W169" s="16" t="e">
        <f ca="1">SUM(K169:V169)/Пофамильно!$R$1</f>
        <v>#DIV/0!</v>
      </c>
    </row>
    <row r="170" spans="1:23" x14ac:dyDescent="0.25">
      <c r="A170" s="10" t="str">
        <f t="shared" ca="1" si="4"/>
        <v>delete</v>
      </c>
      <c r="B170" s="16" cm="1">
        <f t="array" aca="1" ref="B170" ca="1">INDIRECT("УникальныеСписки!D"&amp;ROW()-$L$4)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14"/>
      <c r="G170" s="81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84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84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84" t="str" cm="1">
        <f t="array" aca="1" ref="J170" ca="1">_xlfn.XLOOKUP($B170,INDIRECT(SUBSTITUTE("ИсходныеДанные!$где$2:$где$50000","где",$B$4)),INDIRECT(SUBSTITUTE("ИсходныеДанные!$что$2:$что$50000","что",J$4)),"",0,1)</f>
        <v/>
      </c>
      <c r="K170" s="3">
        <f ca="1">IF($B170&lt;&gt;"",SUMIF(INDIRECT("ИсходныеДанные!$"&amp;$K$4&amp;"$2:$"&amp;$K$4&amp;"$50000"),$B170&amp;"#"&amp;K$6,INDIRECT("ИсходныеДанные!$J$2:$J$50000")),0)</f>
        <v>0</v>
      </c>
      <c r="L170" s="3">
        <f ca="1">IF($B170&lt;&gt;"",SUMIF(INDIRECT("ИсходныеДанные!$"&amp;$K$4&amp;"$2:$"&amp;$K$4&amp;"$50000"),$B170&amp;"#"&amp;L$6,INDIRECT("ИсходныеДанные!$J$2:$J$50000")),0)</f>
        <v>0</v>
      </c>
      <c r="M170" s="3">
        <f ca="1">IF($B170&lt;&gt;"",SUMIF(INDIRECT("ИсходныеДанные!$"&amp;$K$4&amp;"$2:$"&amp;$K$4&amp;"$50000"),$B170&amp;"#"&amp;M$6,INDIRECT("ИсходныеДанные!$J$2:$J$50000")),0)</f>
        <v>0</v>
      </c>
      <c r="N170" s="3">
        <f ca="1">IF($B170&lt;&gt;"",SUMIF(INDIRECT("ИсходныеДанные!$"&amp;$K$4&amp;"$2:$"&amp;$K$4&amp;"$50000"),$B170&amp;"#"&amp;N$6,INDIRECT("ИсходныеДанные!$J$2:$J$50000")),0)</f>
        <v>0</v>
      </c>
      <c r="O170" s="3">
        <f ca="1">IF($B170&lt;&gt;"",SUMIF(INDIRECT("ИсходныеДанные!$"&amp;$K$4&amp;"$2:$"&amp;$K$4&amp;"$50000"),$B170&amp;"#"&amp;O$6,INDIRECT("ИсходныеДанные!$J$2:$J$50000")),0)</f>
        <v>0</v>
      </c>
      <c r="P170" s="3">
        <f ca="1">IF($B170&lt;&gt;"",SUMIF(INDIRECT("ИсходныеДанные!$"&amp;$K$4&amp;"$2:$"&amp;$K$4&amp;"$50000"),$B170&amp;"#"&amp;P$6,INDIRECT("ИсходныеДанные!$J$2:$J$50000")),0)</f>
        <v>0</v>
      </c>
      <c r="Q170" s="3">
        <f ca="1">IF($B170&lt;&gt;"",SUMIF(INDIRECT("ИсходныеДанные!$"&amp;$K$4&amp;"$2:$"&amp;$K$4&amp;"$50000"),$B170&amp;"#"&amp;Q$6,INDIRECT("ИсходныеДанные!$J$2:$J$50000")),0)</f>
        <v>0</v>
      </c>
      <c r="R170" s="3">
        <f ca="1">IF($B170&lt;&gt;"",SUMIF(INDIRECT("ИсходныеДанные!$"&amp;$K$4&amp;"$2:$"&amp;$K$4&amp;"$50000"),$B170&amp;"#"&amp;R$6,INDIRECT("ИсходныеДанные!$J$2:$J$50000")),0)</f>
        <v>0</v>
      </c>
      <c r="S170" s="3">
        <f ca="1">IF($B170&lt;&gt;"",SUMIF(INDIRECT("ИсходныеДанные!$"&amp;$K$4&amp;"$2:$"&amp;$K$4&amp;"$50000"),$B170&amp;"#"&amp;S$6,INDIRECT("ИсходныеДанные!$J$2:$J$50000")),0)</f>
        <v>0</v>
      </c>
      <c r="T170" s="3">
        <f ca="1">IF($B170&lt;&gt;"",SUMIF(INDIRECT("ИсходныеДанные!$"&amp;$K$4&amp;"$2:$"&amp;$K$4&amp;"$50000"),$B170&amp;"#"&amp;T$6,INDIRECT("ИсходныеДанные!$J$2:$J$50000")),0)</f>
        <v>0</v>
      </c>
      <c r="U170" s="3">
        <f ca="1">IF($B170&lt;&gt;"",SUMIF(INDIRECT("ИсходныеДанные!$"&amp;$K$4&amp;"$2:$"&amp;$K$4&amp;"$50000"),$B170&amp;"#"&amp;U$6,INDIRECT("ИсходныеДанные!$J$2:$J$50000")),0)</f>
        <v>0</v>
      </c>
      <c r="V170" s="3">
        <f ca="1">IF($B170&lt;&gt;"",SUMIF(INDIRECT("ИсходныеДанные!$"&amp;$K$4&amp;"$2:$"&amp;$K$4&amp;"$50000"),$B170&amp;"#"&amp;V$6,INDIRECT("ИсходныеДанные!$J$2:$J$50000")),0)</f>
        <v>0</v>
      </c>
      <c r="W170" s="16" t="e">
        <f ca="1">SUM(K170:V170)/Пофамильно!$R$1</f>
        <v>#DIV/0!</v>
      </c>
    </row>
    <row r="171" spans="1:23" x14ac:dyDescent="0.25">
      <c r="A171" s="10" t="str">
        <f t="shared" ca="1" si="4"/>
        <v>delete</v>
      </c>
      <c r="B171" s="16" cm="1">
        <f t="array" aca="1" ref="B171" ca="1">INDIRECT("УникальныеСписки!D"&amp;ROW()-$L$4)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14"/>
      <c r="G171" s="81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84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84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84" t="str" cm="1">
        <f t="array" aca="1" ref="J171" ca="1">_xlfn.XLOOKUP($B171,INDIRECT(SUBSTITUTE("ИсходныеДанные!$где$2:$где$50000","где",$B$4)),INDIRECT(SUBSTITUTE("ИсходныеДанные!$что$2:$что$50000","что",J$4)),"",0,1)</f>
        <v/>
      </c>
      <c r="K171" s="3">
        <f ca="1">IF($B171&lt;&gt;"",SUMIF(INDIRECT("ИсходныеДанные!$"&amp;$K$4&amp;"$2:$"&amp;$K$4&amp;"$50000"),$B171&amp;"#"&amp;K$6,INDIRECT("ИсходныеДанные!$J$2:$J$50000")),0)</f>
        <v>0</v>
      </c>
      <c r="L171" s="3">
        <f ca="1">IF($B171&lt;&gt;"",SUMIF(INDIRECT("ИсходныеДанные!$"&amp;$K$4&amp;"$2:$"&amp;$K$4&amp;"$50000"),$B171&amp;"#"&amp;L$6,INDIRECT("ИсходныеДанные!$J$2:$J$50000")),0)</f>
        <v>0</v>
      </c>
      <c r="M171" s="3">
        <f ca="1">IF($B171&lt;&gt;"",SUMIF(INDIRECT("ИсходныеДанные!$"&amp;$K$4&amp;"$2:$"&amp;$K$4&amp;"$50000"),$B171&amp;"#"&amp;M$6,INDIRECT("ИсходныеДанные!$J$2:$J$50000")),0)</f>
        <v>0</v>
      </c>
      <c r="N171" s="3">
        <f ca="1">IF($B171&lt;&gt;"",SUMIF(INDIRECT("ИсходныеДанные!$"&amp;$K$4&amp;"$2:$"&amp;$K$4&amp;"$50000"),$B171&amp;"#"&amp;N$6,INDIRECT("ИсходныеДанные!$J$2:$J$50000")),0)</f>
        <v>0</v>
      </c>
      <c r="O171" s="3">
        <f ca="1">IF($B171&lt;&gt;"",SUMIF(INDIRECT("ИсходныеДанные!$"&amp;$K$4&amp;"$2:$"&amp;$K$4&amp;"$50000"),$B171&amp;"#"&amp;O$6,INDIRECT("ИсходныеДанные!$J$2:$J$50000")),0)</f>
        <v>0</v>
      </c>
      <c r="P171" s="3">
        <f ca="1">IF($B171&lt;&gt;"",SUMIF(INDIRECT("ИсходныеДанные!$"&amp;$K$4&amp;"$2:$"&amp;$K$4&amp;"$50000"),$B171&amp;"#"&amp;P$6,INDIRECT("ИсходныеДанные!$J$2:$J$50000")),0)</f>
        <v>0</v>
      </c>
      <c r="Q171" s="3">
        <f ca="1">IF($B171&lt;&gt;"",SUMIF(INDIRECT("ИсходныеДанные!$"&amp;$K$4&amp;"$2:$"&amp;$K$4&amp;"$50000"),$B171&amp;"#"&amp;Q$6,INDIRECT("ИсходныеДанные!$J$2:$J$50000")),0)</f>
        <v>0</v>
      </c>
      <c r="R171" s="3">
        <f ca="1">IF($B171&lt;&gt;"",SUMIF(INDIRECT("ИсходныеДанные!$"&amp;$K$4&amp;"$2:$"&amp;$K$4&amp;"$50000"),$B171&amp;"#"&amp;R$6,INDIRECT("ИсходныеДанные!$J$2:$J$50000")),0)</f>
        <v>0</v>
      </c>
      <c r="S171" s="3">
        <f ca="1">IF($B171&lt;&gt;"",SUMIF(INDIRECT("ИсходныеДанные!$"&amp;$K$4&amp;"$2:$"&amp;$K$4&amp;"$50000"),$B171&amp;"#"&amp;S$6,INDIRECT("ИсходныеДанные!$J$2:$J$50000")),0)</f>
        <v>0</v>
      </c>
      <c r="T171" s="3">
        <f ca="1">IF($B171&lt;&gt;"",SUMIF(INDIRECT("ИсходныеДанные!$"&amp;$K$4&amp;"$2:$"&amp;$K$4&amp;"$50000"),$B171&amp;"#"&amp;T$6,INDIRECT("ИсходныеДанные!$J$2:$J$50000")),0)</f>
        <v>0</v>
      </c>
      <c r="U171" s="3">
        <f ca="1">IF($B171&lt;&gt;"",SUMIF(INDIRECT("ИсходныеДанные!$"&amp;$K$4&amp;"$2:$"&amp;$K$4&amp;"$50000"),$B171&amp;"#"&amp;U$6,INDIRECT("ИсходныеДанные!$J$2:$J$50000")),0)</f>
        <v>0</v>
      </c>
      <c r="V171" s="3">
        <f ca="1">IF($B171&lt;&gt;"",SUMIF(INDIRECT("ИсходныеДанные!$"&amp;$K$4&amp;"$2:$"&amp;$K$4&amp;"$50000"),$B171&amp;"#"&amp;V$6,INDIRECT("ИсходныеДанные!$J$2:$J$50000")),0)</f>
        <v>0</v>
      </c>
      <c r="W171" s="16" t="e">
        <f ca="1">SUM(K171:V171)/Пофамильно!$R$1</f>
        <v>#DIV/0!</v>
      </c>
    </row>
    <row r="172" spans="1:23" x14ac:dyDescent="0.25">
      <c r="A172" s="10" t="str">
        <f t="shared" ca="1" si="4"/>
        <v>delete</v>
      </c>
      <c r="B172" s="16" cm="1">
        <f t="array" aca="1" ref="B172" ca="1">INDIRECT("УникальныеСписки!D"&amp;ROW()-$L$4)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14"/>
      <c r="G172" s="81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84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84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84" t="str" cm="1">
        <f t="array" aca="1" ref="J172" ca="1">_xlfn.XLOOKUP($B172,INDIRECT(SUBSTITUTE("ИсходныеДанные!$где$2:$где$50000","где",$B$4)),INDIRECT(SUBSTITUTE("ИсходныеДанные!$что$2:$что$50000","что",J$4)),"",0,1)</f>
        <v/>
      </c>
      <c r="K172" s="3">
        <f ca="1">IF($B172&lt;&gt;"",SUMIF(INDIRECT("ИсходныеДанные!$"&amp;$K$4&amp;"$2:$"&amp;$K$4&amp;"$50000"),$B172&amp;"#"&amp;K$6,INDIRECT("ИсходныеДанные!$J$2:$J$50000")),0)</f>
        <v>0</v>
      </c>
      <c r="L172" s="3">
        <f ca="1">IF($B172&lt;&gt;"",SUMIF(INDIRECT("ИсходныеДанные!$"&amp;$K$4&amp;"$2:$"&amp;$K$4&amp;"$50000"),$B172&amp;"#"&amp;L$6,INDIRECT("ИсходныеДанные!$J$2:$J$50000")),0)</f>
        <v>0</v>
      </c>
      <c r="M172" s="3">
        <f ca="1">IF($B172&lt;&gt;"",SUMIF(INDIRECT("ИсходныеДанные!$"&amp;$K$4&amp;"$2:$"&amp;$K$4&amp;"$50000"),$B172&amp;"#"&amp;M$6,INDIRECT("ИсходныеДанные!$J$2:$J$50000")),0)</f>
        <v>0</v>
      </c>
      <c r="N172" s="3">
        <f ca="1">IF($B172&lt;&gt;"",SUMIF(INDIRECT("ИсходныеДанные!$"&amp;$K$4&amp;"$2:$"&amp;$K$4&amp;"$50000"),$B172&amp;"#"&amp;N$6,INDIRECT("ИсходныеДанные!$J$2:$J$50000")),0)</f>
        <v>0</v>
      </c>
      <c r="O172" s="3">
        <f ca="1">IF($B172&lt;&gt;"",SUMIF(INDIRECT("ИсходныеДанные!$"&amp;$K$4&amp;"$2:$"&amp;$K$4&amp;"$50000"),$B172&amp;"#"&amp;O$6,INDIRECT("ИсходныеДанные!$J$2:$J$50000")),0)</f>
        <v>0</v>
      </c>
      <c r="P172" s="3">
        <f ca="1">IF($B172&lt;&gt;"",SUMIF(INDIRECT("ИсходныеДанные!$"&amp;$K$4&amp;"$2:$"&amp;$K$4&amp;"$50000"),$B172&amp;"#"&amp;P$6,INDIRECT("ИсходныеДанные!$J$2:$J$50000")),0)</f>
        <v>0</v>
      </c>
      <c r="Q172" s="3">
        <f ca="1">IF($B172&lt;&gt;"",SUMIF(INDIRECT("ИсходныеДанные!$"&amp;$K$4&amp;"$2:$"&amp;$K$4&amp;"$50000"),$B172&amp;"#"&amp;Q$6,INDIRECT("ИсходныеДанные!$J$2:$J$50000")),0)</f>
        <v>0</v>
      </c>
      <c r="R172" s="3">
        <f ca="1">IF($B172&lt;&gt;"",SUMIF(INDIRECT("ИсходныеДанные!$"&amp;$K$4&amp;"$2:$"&amp;$K$4&amp;"$50000"),$B172&amp;"#"&amp;R$6,INDIRECT("ИсходныеДанные!$J$2:$J$50000")),0)</f>
        <v>0</v>
      </c>
      <c r="S172" s="3">
        <f ca="1">IF($B172&lt;&gt;"",SUMIF(INDIRECT("ИсходныеДанные!$"&amp;$K$4&amp;"$2:$"&amp;$K$4&amp;"$50000"),$B172&amp;"#"&amp;S$6,INDIRECT("ИсходныеДанные!$J$2:$J$50000")),0)</f>
        <v>0</v>
      </c>
      <c r="T172" s="3">
        <f ca="1">IF($B172&lt;&gt;"",SUMIF(INDIRECT("ИсходныеДанные!$"&amp;$K$4&amp;"$2:$"&amp;$K$4&amp;"$50000"),$B172&amp;"#"&amp;T$6,INDIRECT("ИсходныеДанные!$J$2:$J$50000")),0)</f>
        <v>0</v>
      </c>
      <c r="U172" s="3">
        <f ca="1">IF($B172&lt;&gt;"",SUMIF(INDIRECT("ИсходныеДанные!$"&amp;$K$4&amp;"$2:$"&amp;$K$4&amp;"$50000"),$B172&amp;"#"&amp;U$6,INDIRECT("ИсходныеДанные!$J$2:$J$50000")),0)</f>
        <v>0</v>
      </c>
      <c r="V172" s="3">
        <f ca="1">IF($B172&lt;&gt;"",SUMIF(INDIRECT("ИсходныеДанные!$"&amp;$K$4&amp;"$2:$"&amp;$K$4&amp;"$50000"),$B172&amp;"#"&amp;V$6,INDIRECT("ИсходныеДанные!$J$2:$J$50000")),0)</f>
        <v>0</v>
      </c>
      <c r="W172" s="16" t="e">
        <f ca="1">SUM(K172:V172)/Пофамильно!$R$1</f>
        <v>#DIV/0!</v>
      </c>
    </row>
    <row r="173" spans="1:23" x14ac:dyDescent="0.25">
      <c r="A173" s="10" t="str">
        <f t="shared" ca="1" si="4"/>
        <v>delete</v>
      </c>
      <c r="B173" s="16" cm="1">
        <f t="array" aca="1" ref="B173" ca="1">INDIRECT("УникальныеСписки!D"&amp;ROW()-$L$4)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14"/>
      <c r="G173" s="81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84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84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84" t="str" cm="1">
        <f t="array" aca="1" ref="J173" ca="1">_xlfn.XLOOKUP($B173,INDIRECT(SUBSTITUTE("ИсходныеДанные!$где$2:$где$50000","где",$B$4)),INDIRECT(SUBSTITUTE("ИсходныеДанные!$что$2:$что$50000","что",J$4)),"",0,1)</f>
        <v/>
      </c>
      <c r="K173" s="3">
        <f ca="1">IF($B173&lt;&gt;"",SUMIF(INDIRECT("ИсходныеДанные!$"&amp;$K$4&amp;"$2:$"&amp;$K$4&amp;"$50000"),$B173&amp;"#"&amp;K$6,INDIRECT("ИсходныеДанные!$J$2:$J$50000")),0)</f>
        <v>0</v>
      </c>
      <c r="L173" s="3">
        <f ca="1">IF($B173&lt;&gt;"",SUMIF(INDIRECT("ИсходныеДанные!$"&amp;$K$4&amp;"$2:$"&amp;$K$4&amp;"$50000"),$B173&amp;"#"&amp;L$6,INDIRECT("ИсходныеДанные!$J$2:$J$50000")),0)</f>
        <v>0</v>
      </c>
      <c r="M173" s="3">
        <f ca="1">IF($B173&lt;&gt;"",SUMIF(INDIRECT("ИсходныеДанные!$"&amp;$K$4&amp;"$2:$"&amp;$K$4&amp;"$50000"),$B173&amp;"#"&amp;M$6,INDIRECT("ИсходныеДанные!$J$2:$J$50000")),0)</f>
        <v>0</v>
      </c>
      <c r="N173" s="3">
        <f ca="1">IF($B173&lt;&gt;"",SUMIF(INDIRECT("ИсходныеДанные!$"&amp;$K$4&amp;"$2:$"&amp;$K$4&amp;"$50000"),$B173&amp;"#"&amp;N$6,INDIRECT("ИсходныеДанные!$J$2:$J$50000")),0)</f>
        <v>0</v>
      </c>
      <c r="O173" s="3">
        <f ca="1">IF($B173&lt;&gt;"",SUMIF(INDIRECT("ИсходныеДанные!$"&amp;$K$4&amp;"$2:$"&amp;$K$4&amp;"$50000"),$B173&amp;"#"&amp;O$6,INDIRECT("ИсходныеДанные!$J$2:$J$50000")),0)</f>
        <v>0</v>
      </c>
      <c r="P173" s="3">
        <f ca="1">IF($B173&lt;&gt;"",SUMIF(INDIRECT("ИсходныеДанные!$"&amp;$K$4&amp;"$2:$"&amp;$K$4&amp;"$50000"),$B173&amp;"#"&amp;P$6,INDIRECT("ИсходныеДанные!$J$2:$J$50000")),0)</f>
        <v>0</v>
      </c>
      <c r="Q173" s="3">
        <f ca="1">IF($B173&lt;&gt;"",SUMIF(INDIRECT("ИсходныеДанные!$"&amp;$K$4&amp;"$2:$"&amp;$K$4&amp;"$50000"),$B173&amp;"#"&amp;Q$6,INDIRECT("ИсходныеДанные!$J$2:$J$50000")),0)</f>
        <v>0</v>
      </c>
      <c r="R173" s="3">
        <f ca="1">IF($B173&lt;&gt;"",SUMIF(INDIRECT("ИсходныеДанные!$"&amp;$K$4&amp;"$2:$"&amp;$K$4&amp;"$50000"),$B173&amp;"#"&amp;R$6,INDIRECT("ИсходныеДанные!$J$2:$J$50000")),0)</f>
        <v>0</v>
      </c>
      <c r="S173" s="3">
        <f ca="1">IF($B173&lt;&gt;"",SUMIF(INDIRECT("ИсходныеДанные!$"&amp;$K$4&amp;"$2:$"&amp;$K$4&amp;"$50000"),$B173&amp;"#"&amp;S$6,INDIRECT("ИсходныеДанные!$J$2:$J$50000")),0)</f>
        <v>0</v>
      </c>
      <c r="T173" s="3">
        <f ca="1">IF($B173&lt;&gt;"",SUMIF(INDIRECT("ИсходныеДанные!$"&amp;$K$4&amp;"$2:$"&amp;$K$4&amp;"$50000"),$B173&amp;"#"&amp;T$6,INDIRECT("ИсходныеДанные!$J$2:$J$50000")),0)</f>
        <v>0</v>
      </c>
      <c r="U173" s="3">
        <f ca="1">IF($B173&lt;&gt;"",SUMIF(INDIRECT("ИсходныеДанные!$"&amp;$K$4&amp;"$2:$"&amp;$K$4&amp;"$50000"),$B173&amp;"#"&amp;U$6,INDIRECT("ИсходныеДанные!$J$2:$J$50000")),0)</f>
        <v>0</v>
      </c>
      <c r="V173" s="3">
        <f ca="1">IF($B173&lt;&gt;"",SUMIF(INDIRECT("ИсходныеДанные!$"&amp;$K$4&amp;"$2:$"&amp;$K$4&amp;"$50000"),$B173&amp;"#"&amp;V$6,INDIRECT("ИсходныеДанные!$J$2:$J$50000")),0)</f>
        <v>0</v>
      </c>
      <c r="W173" s="16" t="e">
        <f ca="1">SUM(K173:V173)/Пофамильно!$R$1</f>
        <v>#DIV/0!</v>
      </c>
    </row>
    <row r="174" spans="1:23" x14ac:dyDescent="0.25">
      <c r="A174" s="10" t="str">
        <f t="shared" ca="1" si="4"/>
        <v>delete</v>
      </c>
      <c r="B174" s="16" cm="1">
        <f t="array" aca="1" ref="B174" ca="1">INDIRECT("УникальныеСписки!D"&amp;ROW()-$L$4)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14"/>
      <c r="G174" s="81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84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84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84" t="str" cm="1">
        <f t="array" aca="1" ref="J174" ca="1">_xlfn.XLOOKUP($B174,INDIRECT(SUBSTITUTE("ИсходныеДанные!$где$2:$где$50000","где",$B$4)),INDIRECT(SUBSTITUTE("ИсходныеДанные!$что$2:$что$50000","что",J$4)),"",0,1)</f>
        <v/>
      </c>
      <c r="K174" s="3">
        <f ca="1">IF($B174&lt;&gt;"",SUMIF(INDIRECT("ИсходныеДанные!$"&amp;$K$4&amp;"$2:$"&amp;$K$4&amp;"$50000"),$B174&amp;"#"&amp;K$6,INDIRECT("ИсходныеДанные!$J$2:$J$50000")),0)</f>
        <v>0</v>
      </c>
      <c r="L174" s="3">
        <f ca="1">IF($B174&lt;&gt;"",SUMIF(INDIRECT("ИсходныеДанные!$"&amp;$K$4&amp;"$2:$"&amp;$K$4&amp;"$50000"),$B174&amp;"#"&amp;L$6,INDIRECT("ИсходныеДанные!$J$2:$J$50000")),0)</f>
        <v>0</v>
      </c>
      <c r="M174" s="3">
        <f ca="1">IF($B174&lt;&gt;"",SUMIF(INDIRECT("ИсходныеДанные!$"&amp;$K$4&amp;"$2:$"&amp;$K$4&amp;"$50000"),$B174&amp;"#"&amp;M$6,INDIRECT("ИсходныеДанные!$J$2:$J$50000")),0)</f>
        <v>0</v>
      </c>
      <c r="N174" s="3">
        <f ca="1">IF($B174&lt;&gt;"",SUMIF(INDIRECT("ИсходныеДанные!$"&amp;$K$4&amp;"$2:$"&amp;$K$4&amp;"$50000"),$B174&amp;"#"&amp;N$6,INDIRECT("ИсходныеДанные!$J$2:$J$50000")),0)</f>
        <v>0</v>
      </c>
      <c r="O174" s="3">
        <f ca="1">IF($B174&lt;&gt;"",SUMIF(INDIRECT("ИсходныеДанные!$"&amp;$K$4&amp;"$2:$"&amp;$K$4&amp;"$50000"),$B174&amp;"#"&amp;O$6,INDIRECT("ИсходныеДанные!$J$2:$J$50000")),0)</f>
        <v>0</v>
      </c>
      <c r="P174" s="3">
        <f ca="1">IF($B174&lt;&gt;"",SUMIF(INDIRECT("ИсходныеДанные!$"&amp;$K$4&amp;"$2:$"&amp;$K$4&amp;"$50000"),$B174&amp;"#"&amp;P$6,INDIRECT("ИсходныеДанные!$J$2:$J$50000")),0)</f>
        <v>0</v>
      </c>
      <c r="Q174" s="3">
        <f ca="1">IF($B174&lt;&gt;"",SUMIF(INDIRECT("ИсходныеДанные!$"&amp;$K$4&amp;"$2:$"&amp;$K$4&amp;"$50000"),$B174&amp;"#"&amp;Q$6,INDIRECT("ИсходныеДанные!$J$2:$J$50000")),0)</f>
        <v>0</v>
      </c>
      <c r="R174" s="3">
        <f ca="1">IF($B174&lt;&gt;"",SUMIF(INDIRECT("ИсходныеДанные!$"&amp;$K$4&amp;"$2:$"&amp;$K$4&amp;"$50000"),$B174&amp;"#"&amp;R$6,INDIRECT("ИсходныеДанные!$J$2:$J$50000")),0)</f>
        <v>0</v>
      </c>
      <c r="S174" s="3">
        <f ca="1">IF($B174&lt;&gt;"",SUMIF(INDIRECT("ИсходныеДанные!$"&amp;$K$4&amp;"$2:$"&amp;$K$4&amp;"$50000"),$B174&amp;"#"&amp;S$6,INDIRECT("ИсходныеДанные!$J$2:$J$50000")),0)</f>
        <v>0</v>
      </c>
      <c r="T174" s="3">
        <f ca="1">IF($B174&lt;&gt;"",SUMIF(INDIRECT("ИсходныеДанные!$"&amp;$K$4&amp;"$2:$"&amp;$K$4&amp;"$50000"),$B174&amp;"#"&amp;T$6,INDIRECT("ИсходныеДанные!$J$2:$J$50000")),0)</f>
        <v>0</v>
      </c>
      <c r="U174" s="3">
        <f ca="1">IF($B174&lt;&gt;"",SUMIF(INDIRECT("ИсходныеДанные!$"&amp;$K$4&amp;"$2:$"&amp;$K$4&amp;"$50000"),$B174&amp;"#"&amp;U$6,INDIRECT("ИсходныеДанные!$J$2:$J$50000")),0)</f>
        <v>0</v>
      </c>
      <c r="V174" s="3">
        <f ca="1">IF($B174&lt;&gt;"",SUMIF(INDIRECT("ИсходныеДанные!$"&amp;$K$4&amp;"$2:$"&amp;$K$4&amp;"$50000"),$B174&amp;"#"&amp;V$6,INDIRECT("ИсходныеДанные!$J$2:$J$50000")),0)</f>
        <v>0</v>
      </c>
      <c r="W174" s="16" t="e">
        <f ca="1">SUM(K174:V174)/Пофамильно!$R$1</f>
        <v>#DIV/0!</v>
      </c>
    </row>
    <row r="175" spans="1:23" x14ac:dyDescent="0.25">
      <c r="A175" s="10" t="str">
        <f t="shared" ca="1" si="4"/>
        <v>delete</v>
      </c>
      <c r="B175" s="16" cm="1">
        <f t="array" aca="1" ref="B175" ca="1">INDIRECT("УникальныеСписки!D"&amp;ROW()-$L$4)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14"/>
      <c r="G175" s="81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84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84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84" t="str" cm="1">
        <f t="array" aca="1" ref="J175" ca="1">_xlfn.XLOOKUP($B175,INDIRECT(SUBSTITUTE("ИсходныеДанные!$где$2:$где$50000","где",$B$4)),INDIRECT(SUBSTITUTE("ИсходныеДанные!$что$2:$что$50000","что",J$4)),"",0,1)</f>
        <v/>
      </c>
      <c r="K175" s="3">
        <f ca="1">IF($B175&lt;&gt;"",SUMIF(INDIRECT("ИсходныеДанные!$"&amp;$K$4&amp;"$2:$"&amp;$K$4&amp;"$50000"),$B175&amp;"#"&amp;K$6,INDIRECT("ИсходныеДанные!$J$2:$J$50000")),0)</f>
        <v>0</v>
      </c>
      <c r="L175" s="3">
        <f ca="1">IF($B175&lt;&gt;"",SUMIF(INDIRECT("ИсходныеДанные!$"&amp;$K$4&amp;"$2:$"&amp;$K$4&amp;"$50000"),$B175&amp;"#"&amp;L$6,INDIRECT("ИсходныеДанные!$J$2:$J$50000")),0)</f>
        <v>0</v>
      </c>
      <c r="M175" s="3">
        <f ca="1">IF($B175&lt;&gt;"",SUMIF(INDIRECT("ИсходныеДанные!$"&amp;$K$4&amp;"$2:$"&amp;$K$4&amp;"$50000"),$B175&amp;"#"&amp;M$6,INDIRECT("ИсходныеДанные!$J$2:$J$50000")),0)</f>
        <v>0</v>
      </c>
      <c r="N175" s="3">
        <f ca="1">IF($B175&lt;&gt;"",SUMIF(INDIRECT("ИсходныеДанные!$"&amp;$K$4&amp;"$2:$"&amp;$K$4&amp;"$50000"),$B175&amp;"#"&amp;N$6,INDIRECT("ИсходныеДанные!$J$2:$J$50000")),0)</f>
        <v>0</v>
      </c>
      <c r="O175" s="3">
        <f ca="1">IF($B175&lt;&gt;"",SUMIF(INDIRECT("ИсходныеДанные!$"&amp;$K$4&amp;"$2:$"&amp;$K$4&amp;"$50000"),$B175&amp;"#"&amp;O$6,INDIRECT("ИсходныеДанные!$J$2:$J$50000")),0)</f>
        <v>0</v>
      </c>
      <c r="P175" s="3">
        <f ca="1">IF($B175&lt;&gt;"",SUMIF(INDIRECT("ИсходныеДанные!$"&amp;$K$4&amp;"$2:$"&amp;$K$4&amp;"$50000"),$B175&amp;"#"&amp;P$6,INDIRECT("ИсходныеДанные!$J$2:$J$50000")),0)</f>
        <v>0</v>
      </c>
      <c r="Q175" s="3">
        <f ca="1">IF($B175&lt;&gt;"",SUMIF(INDIRECT("ИсходныеДанные!$"&amp;$K$4&amp;"$2:$"&amp;$K$4&amp;"$50000"),$B175&amp;"#"&amp;Q$6,INDIRECT("ИсходныеДанные!$J$2:$J$50000")),0)</f>
        <v>0</v>
      </c>
      <c r="R175" s="3">
        <f ca="1">IF($B175&lt;&gt;"",SUMIF(INDIRECT("ИсходныеДанные!$"&amp;$K$4&amp;"$2:$"&amp;$K$4&amp;"$50000"),$B175&amp;"#"&amp;R$6,INDIRECT("ИсходныеДанные!$J$2:$J$50000")),0)</f>
        <v>0</v>
      </c>
      <c r="S175" s="3">
        <f ca="1">IF($B175&lt;&gt;"",SUMIF(INDIRECT("ИсходныеДанные!$"&amp;$K$4&amp;"$2:$"&amp;$K$4&amp;"$50000"),$B175&amp;"#"&amp;S$6,INDIRECT("ИсходныеДанные!$J$2:$J$50000")),0)</f>
        <v>0</v>
      </c>
      <c r="T175" s="3">
        <f ca="1">IF($B175&lt;&gt;"",SUMIF(INDIRECT("ИсходныеДанные!$"&amp;$K$4&amp;"$2:$"&amp;$K$4&amp;"$50000"),$B175&amp;"#"&amp;T$6,INDIRECT("ИсходныеДанные!$J$2:$J$50000")),0)</f>
        <v>0</v>
      </c>
      <c r="U175" s="3">
        <f ca="1">IF($B175&lt;&gt;"",SUMIF(INDIRECT("ИсходныеДанные!$"&amp;$K$4&amp;"$2:$"&amp;$K$4&amp;"$50000"),$B175&amp;"#"&amp;U$6,INDIRECT("ИсходныеДанные!$J$2:$J$50000")),0)</f>
        <v>0</v>
      </c>
      <c r="V175" s="3">
        <f ca="1">IF($B175&lt;&gt;"",SUMIF(INDIRECT("ИсходныеДанные!$"&amp;$K$4&amp;"$2:$"&amp;$K$4&amp;"$50000"),$B175&amp;"#"&amp;V$6,INDIRECT("ИсходныеДанные!$J$2:$J$50000")),0)</f>
        <v>0</v>
      </c>
      <c r="W175" s="16" t="e">
        <f ca="1">SUM(K175:V175)/Пофамильно!$R$1</f>
        <v>#DIV/0!</v>
      </c>
    </row>
    <row r="176" spans="1:23" x14ac:dyDescent="0.25">
      <c r="A176" s="10" t="str">
        <f t="shared" ca="1" si="4"/>
        <v>delete</v>
      </c>
      <c r="B176" s="16" cm="1">
        <f t="array" aca="1" ref="B176" ca="1">INDIRECT("УникальныеСписки!D"&amp;ROW()-$L$4)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14"/>
      <c r="G176" s="81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84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84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84" t="str" cm="1">
        <f t="array" aca="1" ref="J176" ca="1">_xlfn.XLOOKUP($B176,INDIRECT(SUBSTITUTE("ИсходныеДанные!$где$2:$где$50000","где",$B$4)),INDIRECT(SUBSTITUTE("ИсходныеДанные!$что$2:$что$50000","что",J$4)),"",0,1)</f>
        <v/>
      </c>
      <c r="K176" s="3">
        <f ca="1">IF($B176&lt;&gt;"",SUMIF(INDIRECT("ИсходныеДанные!$"&amp;$K$4&amp;"$2:$"&amp;$K$4&amp;"$50000"),$B176&amp;"#"&amp;K$6,INDIRECT("ИсходныеДанные!$J$2:$J$50000")),0)</f>
        <v>0</v>
      </c>
      <c r="L176" s="3">
        <f ca="1">IF($B176&lt;&gt;"",SUMIF(INDIRECT("ИсходныеДанные!$"&amp;$K$4&amp;"$2:$"&amp;$K$4&amp;"$50000"),$B176&amp;"#"&amp;L$6,INDIRECT("ИсходныеДанные!$J$2:$J$50000")),0)</f>
        <v>0</v>
      </c>
      <c r="M176" s="3">
        <f ca="1">IF($B176&lt;&gt;"",SUMIF(INDIRECT("ИсходныеДанные!$"&amp;$K$4&amp;"$2:$"&amp;$K$4&amp;"$50000"),$B176&amp;"#"&amp;M$6,INDIRECT("ИсходныеДанные!$J$2:$J$50000")),0)</f>
        <v>0</v>
      </c>
      <c r="N176" s="3">
        <f ca="1">IF($B176&lt;&gt;"",SUMIF(INDIRECT("ИсходныеДанные!$"&amp;$K$4&amp;"$2:$"&amp;$K$4&amp;"$50000"),$B176&amp;"#"&amp;N$6,INDIRECT("ИсходныеДанные!$J$2:$J$50000")),0)</f>
        <v>0</v>
      </c>
      <c r="O176" s="3">
        <f ca="1">IF($B176&lt;&gt;"",SUMIF(INDIRECT("ИсходныеДанные!$"&amp;$K$4&amp;"$2:$"&amp;$K$4&amp;"$50000"),$B176&amp;"#"&amp;O$6,INDIRECT("ИсходныеДанные!$J$2:$J$50000")),0)</f>
        <v>0</v>
      </c>
      <c r="P176" s="3">
        <f ca="1">IF($B176&lt;&gt;"",SUMIF(INDIRECT("ИсходныеДанные!$"&amp;$K$4&amp;"$2:$"&amp;$K$4&amp;"$50000"),$B176&amp;"#"&amp;P$6,INDIRECT("ИсходныеДанные!$J$2:$J$50000")),0)</f>
        <v>0</v>
      </c>
      <c r="Q176" s="3">
        <f ca="1">IF($B176&lt;&gt;"",SUMIF(INDIRECT("ИсходныеДанные!$"&amp;$K$4&amp;"$2:$"&amp;$K$4&amp;"$50000"),$B176&amp;"#"&amp;Q$6,INDIRECT("ИсходныеДанные!$J$2:$J$50000")),0)</f>
        <v>0</v>
      </c>
      <c r="R176" s="3">
        <f ca="1">IF($B176&lt;&gt;"",SUMIF(INDIRECT("ИсходныеДанные!$"&amp;$K$4&amp;"$2:$"&amp;$K$4&amp;"$50000"),$B176&amp;"#"&amp;R$6,INDIRECT("ИсходныеДанные!$J$2:$J$50000")),0)</f>
        <v>0</v>
      </c>
      <c r="S176" s="3">
        <f ca="1">IF($B176&lt;&gt;"",SUMIF(INDIRECT("ИсходныеДанные!$"&amp;$K$4&amp;"$2:$"&amp;$K$4&amp;"$50000"),$B176&amp;"#"&amp;S$6,INDIRECT("ИсходныеДанные!$J$2:$J$50000")),0)</f>
        <v>0</v>
      </c>
      <c r="T176" s="3">
        <f ca="1">IF($B176&lt;&gt;"",SUMIF(INDIRECT("ИсходныеДанные!$"&amp;$K$4&amp;"$2:$"&amp;$K$4&amp;"$50000"),$B176&amp;"#"&amp;T$6,INDIRECT("ИсходныеДанные!$J$2:$J$50000")),0)</f>
        <v>0</v>
      </c>
      <c r="U176" s="3">
        <f ca="1">IF($B176&lt;&gt;"",SUMIF(INDIRECT("ИсходныеДанные!$"&amp;$K$4&amp;"$2:$"&amp;$K$4&amp;"$50000"),$B176&amp;"#"&amp;U$6,INDIRECT("ИсходныеДанные!$J$2:$J$50000")),0)</f>
        <v>0</v>
      </c>
      <c r="V176" s="3">
        <f ca="1">IF($B176&lt;&gt;"",SUMIF(INDIRECT("ИсходныеДанные!$"&amp;$K$4&amp;"$2:$"&amp;$K$4&amp;"$50000"),$B176&amp;"#"&amp;V$6,INDIRECT("ИсходныеДанные!$J$2:$J$50000")),0)</f>
        <v>0</v>
      </c>
      <c r="W176" s="16" t="e">
        <f ca="1">SUM(K176:V176)/Пофамильно!$R$1</f>
        <v>#DIV/0!</v>
      </c>
    </row>
    <row r="177" spans="1:23" x14ac:dyDescent="0.25">
      <c r="A177" s="10" t="str">
        <f t="shared" ca="1" si="4"/>
        <v>delete</v>
      </c>
      <c r="B177" s="16" cm="1">
        <f t="array" aca="1" ref="B177" ca="1">INDIRECT("УникальныеСписки!D"&amp;ROW()-$L$4)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14"/>
      <c r="G177" s="81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84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84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84" t="str" cm="1">
        <f t="array" aca="1" ref="J177" ca="1">_xlfn.XLOOKUP($B177,INDIRECT(SUBSTITUTE("ИсходныеДанные!$где$2:$где$50000","где",$B$4)),INDIRECT(SUBSTITUTE("ИсходныеДанные!$что$2:$что$50000","что",J$4)),"",0,1)</f>
        <v/>
      </c>
      <c r="K177" s="3">
        <f ca="1">IF($B177&lt;&gt;"",SUMIF(INDIRECT("ИсходныеДанные!$"&amp;$K$4&amp;"$2:$"&amp;$K$4&amp;"$50000"),$B177&amp;"#"&amp;K$6,INDIRECT("ИсходныеДанные!$J$2:$J$50000")),0)</f>
        <v>0</v>
      </c>
      <c r="L177" s="3">
        <f ca="1">IF($B177&lt;&gt;"",SUMIF(INDIRECT("ИсходныеДанные!$"&amp;$K$4&amp;"$2:$"&amp;$K$4&amp;"$50000"),$B177&amp;"#"&amp;L$6,INDIRECT("ИсходныеДанные!$J$2:$J$50000")),0)</f>
        <v>0</v>
      </c>
      <c r="M177" s="3">
        <f ca="1">IF($B177&lt;&gt;"",SUMIF(INDIRECT("ИсходныеДанные!$"&amp;$K$4&amp;"$2:$"&amp;$K$4&amp;"$50000"),$B177&amp;"#"&amp;M$6,INDIRECT("ИсходныеДанные!$J$2:$J$50000")),0)</f>
        <v>0</v>
      </c>
      <c r="N177" s="3">
        <f ca="1">IF($B177&lt;&gt;"",SUMIF(INDIRECT("ИсходныеДанные!$"&amp;$K$4&amp;"$2:$"&amp;$K$4&amp;"$50000"),$B177&amp;"#"&amp;N$6,INDIRECT("ИсходныеДанные!$J$2:$J$50000")),0)</f>
        <v>0</v>
      </c>
      <c r="O177" s="3">
        <f ca="1">IF($B177&lt;&gt;"",SUMIF(INDIRECT("ИсходныеДанные!$"&amp;$K$4&amp;"$2:$"&amp;$K$4&amp;"$50000"),$B177&amp;"#"&amp;O$6,INDIRECT("ИсходныеДанные!$J$2:$J$50000")),0)</f>
        <v>0</v>
      </c>
      <c r="P177" s="3">
        <f ca="1">IF($B177&lt;&gt;"",SUMIF(INDIRECT("ИсходныеДанные!$"&amp;$K$4&amp;"$2:$"&amp;$K$4&amp;"$50000"),$B177&amp;"#"&amp;P$6,INDIRECT("ИсходныеДанные!$J$2:$J$50000")),0)</f>
        <v>0</v>
      </c>
      <c r="Q177" s="3">
        <f ca="1">IF($B177&lt;&gt;"",SUMIF(INDIRECT("ИсходныеДанные!$"&amp;$K$4&amp;"$2:$"&amp;$K$4&amp;"$50000"),$B177&amp;"#"&amp;Q$6,INDIRECT("ИсходныеДанные!$J$2:$J$50000")),0)</f>
        <v>0</v>
      </c>
      <c r="R177" s="3">
        <f ca="1">IF($B177&lt;&gt;"",SUMIF(INDIRECT("ИсходныеДанные!$"&amp;$K$4&amp;"$2:$"&amp;$K$4&amp;"$50000"),$B177&amp;"#"&amp;R$6,INDIRECT("ИсходныеДанные!$J$2:$J$50000")),0)</f>
        <v>0</v>
      </c>
      <c r="S177" s="3">
        <f ca="1">IF($B177&lt;&gt;"",SUMIF(INDIRECT("ИсходныеДанные!$"&amp;$K$4&amp;"$2:$"&amp;$K$4&amp;"$50000"),$B177&amp;"#"&amp;S$6,INDIRECT("ИсходныеДанные!$J$2:$J$50000")),0)</f>
        <v>0</v>
      </c>
      <c r="T177" s="3">
        <f ca="1">IF($B177&lt;&gt;"",SUMIF(INDIRECT("ИсходныеДанные!$"&amp;$K$4&amp;"$2:$"&amp;$K$4&amp;"$50000"),$B177&amp;"#"&amp;T$6,INDIRECT("ИсходныеДанные!$J$2:$J$50000")),0)</f>
        <v>0</v>
      </c>
      <c r="U177" s="3">
        <f ca="1">IF($B177&lt;&gt;"",SUMIF(INDIRECT("ИсходныеДанные!$"&amp;$K$4&amp;"$2:$"&amp;$K$4&amp;"$50000"),$B177&amp;"#"&amp;U$6,INDIRECT("ИсходныеДанные!$J$2:$J$50000")),0)</f>
        <v>0</v>
      </c>
      <c r="V177" s="3">
        <f ca="1">IF($B177&lt;&gt;"",SUMIF(INDIRECT("ИсходныеДанные!$"&amp;$K$4&amp;"$2:$"&amp;$K$4&amp;"$50000"),$B177&amp;"#"&amp;V$6,INDIRECT("ИсходныеДанные!$J$2:$J$50000")),0)</f>
        <v>0</v>
      </c>
      <c r="W177" s="16" t="e">
        <f ca="1">SUM(K177:V177)/Пофамильно!$R$1</f>
        <v>#DIV/0!</v>
      </c>
    </row>
    <row r="178" spans="1:23" x14ac:dyDescent="0.25">
      <c r="A178" s="10" t="str">
        <f t="shared" ca="1" si="4"/>
        <v>delete</v>
      </c>
      <c r="B178" s="16" cm="1">
        <f t="array" aca="1" ref="B178" ca="1">INDIRECT("УникальныеСписки!D"&amp;ROW()-$L$4)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14"/>
      <c r="G178" s="81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84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84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84" t="str" cm="1">
        <f t="array" aca="1" ref="J178" ca="1">_xlfn.XLOOKUP($B178,INDIRECT(SUBSTITUTE("ИсходныеДанные!$где$2:$где$50000","где",$B$4)),INDIRECT(SUBSTITUTE("ИсходныеДанные!$что$2:$что$50000","что",J$4)),"",0,1)</f>
        <v/>
      </c>
      <c r="K178" s="3">
        <f ca="1">IF($B178&lt;&gt;"",SUMIF(INDIRECT("ИсходныеДанные!$"&amp;$K$4&amp;"$2:$"&amp;$K$4&amp;"$50000"),$B178&amp;"#"&amp;K$6,INDIRECT("ИсходныеДанные!$J$2:$J$50000")),0)</f>
        <v>0</v>
      </c>
      <c r="L178" s="3">
        <f ca="1">IF($B178&lt;&gt;"",SUMIF(INDIRECT("ИсходныеДанные!$"&amp;$K$4&amp;"$2:$"&amp;$K$4&amp;"$50000"),$B178&amp;"#"&amp;L$6,INDIRECT("ИсходныеДанные!$J$2:$J$50000")),0)</f>
        <v>0</v>
      </c>
      <c r="M178" s="3">
        <f ca="1">IF($B178&lt;&gt;"",SUMIF(INDIRECT("ИсходныеДанные!$"&amp;$K$4&amp;"$2:$"&amp;$K$4&amp;"$50000"),$B178&amp;"#"&amp;M$6,INDIRECT("ИсходныеДанные!$J$2:$J$50000")),0)</f>
        <v>0</v>
      </c>
      <c r="N178" s="3">
        <f ca="1">IF($B178&lt;&gt;"",SUMIF(INDIRECT("ИсходныеДанные!$"&amp;$K$4&amp;"$2:$"&amp;$K$4&amp;"$50000"),$B178&amp;"#"&amp;N$6,INDIRECT("ИсходныеДанные!$J$2:$J$50000")),0)</f>
        <v>0</v>
      </c>
      <c r="O178" s="3">
        <f ca="1">IF($B178&lt;&gt;"",SUMIF(INDIRECT("ИсходныеДанные!$"&amp;$K$4&amp;"$2:$"&amp;$K$4&amp;"$50000"),$B178&amp;"#"&amp;O$6,INDIRECT("ИсходныеДанные!$J$2:$J$50000")),0)</f>
        <v>0</v>
      </c>
      <c r="P178" s="3">
        <f ca="1">IF($B178&lt;&gt;"",SUMIF(INDIRECT("ИсходныеДанные!$"&amp;$K$4&amp;"$2:$"&amp;$K$4&amp;"$50000"),$B178&amp;"#"&amp;P$6,INDIRECT("ИсходныеДанные!$J$2:$J$50000")),0)</f>
        <v>0</v>
      </c>
      <c r="Q178" s="3">
        <f ca="1">IF($B178&lt;&gt;"",SUMIF(INDIRECT("ИсходныеДанные!$"&amp;$K$4&amp;"$2:$"&amp;$K$4&amp;"$50000"),$B178&amp;"#"&amp;Q$6,INDIRECT("ИсходныеДанные!$J$2:$J$50000")),0)</f>
        <v>0</v>
      </c>
      <c r="R178" s="3">
        <f ca="1">IF($B178&lt;&gt;"",SUMIF(INDIRECT("ИсходныеДанные!$"&amp;$K$4&amp;"$2:$"&amp;$K$4&amp;"$50000"),$B178&amp;"#"&amp;R$6,INDIRECT("ИсходныеДанные!$J$2:$J$50000")),0)</f>
        <v>0</v>
      </c>
      <c r="S178" s="3">
        <f ca="1">IF($B178&lt;&gt;"",SUMIF(INDIRECT("ИсходныеДанные!$"&amp;$K$4&amp;"$2:$"&amp;$K$4&amp;"$50000"),$B178&amp;"#"&amp;S$6,INDIRECT("ИсходныеДанные!$J$2:$J$50000")),0)</f>
        <v>0</v>
      </c>
      <c r="T178" s="3">
        <f ca="1">IF($B178&lt;&gt;"",SUMIF(INDIRECT("ИсходныеДанные!$"&amp;$K$4&amp;"$2:$"&amp;$K$4&amp;"$50000"),$B178&amp;"#"&amp;T$6,INDIRECT("ИсходныеДанные!$J$2:$J$50000")),0)</f>
        <v>0</v>
      </c>
      <c r="U178" s="3">
        <f ca="1">IF($B178&lt;&gt;"",SUMIF(INDIRECT("ИсходныеДанные!$"&amp;$K$4&amp;"$2:$"&amp;$K$4&amp;"$50000"),$B178&amp;"#"&amp;U$6,INDIRECT("ИсходныеДанные!$J$2:$J$50000")),0)</f>
        <v>0</v>
      </c>
      <c r="V178" s="3">
        <f ca="1">IF($B178&lt;&gt;"",SUMIF(INDIRECT("ИсходныеДанные!$"&amp;$K$4&amp;"$2:$"&amp;$K$4&amp;"$50000"),$B178&amp;"#"&amp;V$6,INDIRECT("ИсходныеДанные!$J$2:$J$50000")),0)</f>
        <v>0</v>
      </c>
      <c r="W178" s="16" t="e">
        <f ca="1">SUM(K178:V178)/Пофамильно!$R$1</f>
        <v>#DIV/0!</v>
      </c>
    </row>
    <row r="179" spans="1:23" x14ac:dyDescent="0.25">
      <c r="A179" s="10" t="str">
        <f t="shared" ca="1" si="4"/>
        <v>delete</v>
      </c>
      <c r="B179" s="16" cm="1">
        <f t="array" aca="1" ref="B179" ca="1">INDIRECT("УникальныеСписки!D"&amp;ROW()-$L$4)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14"/>
      <c r="G179" s="81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84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84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84" t="str" cm="1">
        <f t="array" aca="1" ref="J179" ca="1">_xlfn.XLOOKUP($B179,INDIRECT(SUBSTITUTE("ИсходныеДанные!$где$2:$где$50000","где",$B$4)),INDIRECT(SUBSTITUTE("ИсходныеДанные!$что$2:$что$50000","что",J$4)),"",0,1)</f>
        <v/>
      </c>
      <c r="K179" s="3">
        <f ca="1">IF($B179&lt;&gt;"",SUMIF(INDIRECT("ИсходныеДанные!$"&amp;$K$4&amp;"$2:$"&amp;$K$4&amp;"$50000"),$B179&amp;"#"&amp;K$6,INDIRECT("ИсходныеДанные!$J$2:$J$50000")),0)</f>
        <v>0</v>
      </c>
      <c r="L179" s="3">
        <f ca="1">IF($B179&lt;&gt;"",SUMIF(INDIRECT("ИсходныеДанные!$"&amp;$K$4&amp;"$2:$"&amp;$K$4&amp;"$50000"),$B179&amp;"#"&amp;L$6,INDIRECT("ИсходныеДанные!$J$2:$J$50000")),0)</f>
        <v>0</v>
      </c>
      <c r="M179" s="3">
        <f ca="1">IF($B179&lt;&gt;"",SUMIF(INDIRECT("ИсходныеДанные!$"&amp;$K$4&amp;"$2:$"&amp;$K$4&amp;"$50000"),$B179&amp;"#"&amp;M$6,INDIRECT("ИсходныеДанные!$J$2:$J$50000")),0)</f>
        <v>0</v>
      </c>
      <c r="N179" s="3">
        <f ca="1">IF($B179&lt;&gt;"",SUMIF(INDIRECT("ИсходныеДанные!$"&amp;$K$4&amp;"$2:$"&amp;$K$4&amp;"$50000"),$B179&amp;"#"&amp;N$6,INDIRECT("ИсходныеДанные!$J$2:$J$50000")),0)</f>
        <v>0</v>
      </c>
      <c r="O179" s="3">
        <f ca="1">IF($B179&lt;&gt;"",SUMIF(INDIRECT("ИсходныеДанные!$"&amp;$K$4&amp;"$2:$"&amp;$K$4&amp;"$50000"),$B179&amp;"#"&amp;O$6,INDIRECT("ИсходныеДанные!$J$2:$J$50000")),0)</f>
        <v>0</v>
      </c>
      <c r="P179" s="3">
        <f ca="1">IF($B179&lt;&gt;"",SUMIF(INDIRECT("ИсходныеДанные!$"&amp;$K$4&amp;"$2:$"&amp;$K$4&amp;"$50000"),$B179&amp;"#"&amp;P$6,INDIRECT("ИсходныеДанные!$J$2:$J$50000")),0)</f>
        <v>0</v>
      </c>
      <c r="Q179" s="3">
        <f ca="1">IF($B179&lt;&gt;"",SUMIF(INDIRECT("ИсходныеДанные!$"&amp;$K$4&amp;"$2:$"&amp;$K$4&amp;"$50000"),$B179&amp;"#"&amp;Q$6,INDIRECT("ИсходныеДанные!$J$2:$J$50000")),0)</f>
        <v>0</v>
      </c>
      <c r="R179" s="3">
        <f ca="1">IF($B179&lt;&gt;"",SUMIF(INDIRECT("ИсходныеДанные!$"&amp;$K$4&amp;"$2:$"&amp;$K$4&amp;"$50000"),$B179&amp;"#"&amp;R$6,INDIRECT("ИсходныеДанные!$J$2:$J$50000")),0)</f>
        <v>0</v>
      </c>
      <c r="S179" s="3">
        <f ca="1">IF($B179&lt;&gt;"",SUMIF(INDIRECT("ИсходныеДанные!$"&amp;$K$4&amp;"$2:$"&amp;$K$4&amp;"$50000"),$B179&amp;"#"&amp;S$6,INDIRECT("ИсходныеДанные!$J$2:$J$50000")),0)</f>
        <v>0</v>
      </c>
      <c r="T179" s="3">
        <f ca="1">IF($B179&lt;&gt;"",SUMIF(INDIRECT("ИсходныеДанные!$"&amp;$K$4&amp;"$2:$"&amp;$K$4&amp;"$50000"),$B179&amp;"#"&amp;T$6,INDIRECT("ИсходныеДанные!$J$2:$J$50000")),0)</f>
        <v>0</v>
      </c>
      <c r="U179" s="3">
        <f ca="1">IF($B179&lt;&gt;"",SUMIF(INDIRECT("ИсходныеДанные!$"&amp;$K$4&amp;"$2:$"&amp;$K$4&amp;"$50000"),$B179&amp;"#"&amp;U$6,INDIRECT("ИсходныеДанные!$J$2:$J$50000")),0)</f>
        <v>0</v>
      </c>
      <c r="V179" s="3">
        <f ca="1">IF($B179&lt;&gt;"",SUMIF(INDIRECT("ИсходныеДанные!$"&amp;$K$4&amp;"$2:$"&amp;$K$4&amp;"$50000"),$B179&amp;"#"&amp;V$6,INDIRECT("ИсходныеДанные!$J$2:$J$50000")),0)</f>
        <v>0</v>
      </c>
      <c r="W179" s="16" t="e">
        <f ca="1">SUM(K179:V179)/Пофамильно!$R$1</f>
        <v>#DIV/0!</v>
      </c>
    </row>
    <row r="180" spans="1:23" x14ac:dyDescent="0.25">
      <c r="A180" s="10" t="str">
        <f t="shared" ca="1" si="4"/>
        <v>delete</v>
      </c>
      <c r="B180" s="16" cm="1">
        <f t="array" aca="1" ref="B180" ca="1">INDIRECT("УникальныеСписки!D"&amp;ROW()-$L$4)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14"/>
      <c r="G180" s="81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84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84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84" t="str" cm="1">
        <f t="array" aca="1" ref="J180" ca="1">_xlfn.XLOOKUP($B180,INDIRECT(SUBSTITUTE("ИсходныеДанные!$где$2:$где$50000","где",$B$4)),INDIRECT(SUBSTITUTE("ИсходныеДанные!$что$2:$что$50000","что",J$4)),"",0,1)</f>
        <v/>
      </c>
      <c r="K180" s="3">
        <f ca="1">IF($B180&lt;&gt;"",SUMIF(INDIRECT("ИсходныеДанные!$"&amp;$K$4&amp;"$2:$"&amp;$K$4&amp;"$50000"),$B180&amp;"#"&amp;K$6,INDIRECT("ИсходныеДанные!$J$2:$J$50000")),0)</f>
        <v>0</v>
      </c>
      <c r="L180" s="3">
        <f ca="1">IF($B180&lt;&gt;"",SUMIF(INDIRECT("ИсходныеДанные!$"&amp;$K$4&amp;"$2:$"&amp;$K$4&amp;"$50000"),$B180&amp;"#"&amp;L$6,INDIRECT("ИсходныеДанные!$J$2:$J$50000")),0)</f>
        <v>0</v>
      </c>
      <c r="M180" s="3">
        <f ca="1">IF($B180&lt;&gt;"",SUMIF(INDIRECT("ИсходныеДанные!$"&amp;$K$4&amp;"$2:$"&amp;$K$4&amp;"$50000"),$B180&amp;"#"&amp;M$6,INDIRECT("ИсходныеДанные!$J$2:$J$50000")),0)</f>
        <v>0</v>
      </c>
      <c r="N180" s="3">
        <f ca="1">IF($B180&lt;&gt;"",SUMIF(INDIRECT("ИсходныеДанные!$"&amp;$K$4&amp;"$2:$"&amp;$K$4&amp;"$50000"),$B180&amp;"#"&amp;N$6,INDIRECT("ИсходныеДанные!$J$2:$J$50000")),0)</f>
        <v>0</v>
      </c>
      <c r="O180" s="3">
        <f ca="1">IF($B180&lt;&gt;"",SUMIF(INDIRECT("ИсходныеДанные!$"&amp;$K$4&amp;"$2:$"&amp;$K$4&amp;"$50000"),$B180&amp;"#"&amp;O$6,INDIRECT("ИсходныеДанные!$J$2:$J$50000")),0)</f>
        <v>0</v>
      </c>
      <c r="P180" s="3">
        <f ca="1">IF($B180&lt;&gt;"",SUMIF(INDIRECT("ИсходныеДанные!$"&amp;$K$4&amp;"$2:$"&amp;$K$4&amp;"$50000"),$B180&amp;"#"&amp;P$6,INDIRECT("ИсходныеДанные!$J$2:$J$50000")),0)</f>
        <v>0</v>
      </c>
      <c r="Q180" s="3">
        <f ca="1">IF($B180&lt;&gt;"",SUMIF(INDIRECT("ИсходныеДанные!$"&amp;$K$4&amp;"$2:$"&amp;$K$4&amp;"$50000"),$B180&amp;"#"&amp;Q$6,INDIRECT("ИсходныеДанные!$J$2:$J$50000")),0)</f>
        <v>0</v>
      </c>
      <c r="R180" s="3">
        <f ca="1">IF($B180&lt;&gt;"",SUMIF(INDIRECT("ИсходныеДанные!$"&amp;$K$4&amp;"$2:$"&amp;$K$4&amp;"$50000"),$B180&amp;"#"&amp;R$6,INDIRECT("ИсходныеДанные!$J$2:$J$50000")),0)</f>
        <v>0</v>
      </c>
      <c r="S180" s="3">
        <f ca="1">IF($B180&lt;&gt;"",SUMIF(INDIRECT("ИсходныеДанные!$"&amp;$K$4&amp;"$2:$"&amp;$K$4&amp;"$50000"),$B180&amp;"#"&amp;S$6,INDIRECT("ИсходныеДанные!$J$2:$J$50000")),0)</f>
        <v>0</v>
      </c>
      <c r="T180" s="3">
        <f ca="1">IF($B180&lt;&gt;"",SUMIF(INDIRECT("ИсходныеДанные!$"&amp;$K$4&amp;"$2:$"&amp;$K$4&amp;"$50000"),$B180&amp;"#"&amp;T$6,INDIRECT("ИсходныеДанные!$J$2:$J$50000")),0)</f>
        <v>0</v>
      </c>
      <c r="U180" s="3">
        <f ca="1">IF($B180&lt;&gt;"",SUMIF(INDIRECT("ИсходныеДанные!$"&amp;$K$4&amp;"$2:$"&amp;$K$4&amp;"$50000"),$B180&amp;"#"&amp;U$6,INDIRECT("ИсходныеДанные!$J$2:$J$50000")),0)</f>
        <v>0</v>
      </c>
      <c r="V180" s="3">
        <f ca="1">IF($B180&lt;&gt;"",SUMIF(INDIRECT("ИсходныеДанные!$"&amp;$K$4&amp;"$2:$"&amp;$K$4&amp;"$50000"),$B180&amp;"#"&amp;V$6,INDIRECT("ИсходныеДанные!$J$2:$J$50000")),0)</f>
        <v>0</v>
      </c>
      <c r="W180" s="16" t="e">
        <f ca="1">SUM(K180:V180)/Пофамильно!$R$1</f>
        <v>#DIV/0!</v>
      </c>
    </row>
    <row r="181" spans="1:23" x14ac:dyDescent="0.25">
      <c r="A181" s="10" t="str">
        <f t="shared" ca="1" si="4"/>
        <v>delete</v>
      </c>
      <c r="B181" s="16" cm="1">
        <f t="array" aca="1" ref="B181" ca="1">INDIRECT("УникальныеСписки!D"&amp;ROW()-$L$4)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14"/>
      <c r="G181" s="81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84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84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84" t="str" cm="1">
        <f t="array" aca="1" ref="J181" ca="1">_xlfn.XLOOKUP($B181,INDIRECT(SUBSTITUTE("ИсходныеДанные!$где$2:$где$50000","где",$B$4)),INDIRECT(SUBSTITUTE("ИсходныеДанные!$что$2:$что$50000","что",J$4)),"",0,1)</f>
        <v/>
      </c>
      <c r="K181" s="3">
        <f ca="1">IF($B181&lt;&gt;"",SUMIF(INDIRECT("ИсходныеДанные!$"&amp;$K$4&amp;"$2:$"&amp;$K$4&amp;"$50000"),$B181&amp;"#"&amp;K$6,INDIRECT("ИсходныеДанные!$J$2:$J$50000")),0)</f>
        <v>0</v>
      </c>
      <c r="L181" s="3">
        <f ca="1">IF($B181&lt;&gt;"",SUMIF(INDIRECT("ИсходныеДанные!$"&amp;$K$4&amp;"$2:$"&amp;$K$4&amp;"$50000"),$B181&amp;"#"&amp;L$6,INDIRECT("ИсходныеДанные!$J$2:$J$50000")),0)</f>
        <v>0</v>
      </c>
      <c r="M181" s="3">
        <f ca="1">IF($B181&lt;&gt;"",SUMIF(INDIRECT("ИсходныеДанные!$"&amp;$K$4&amp;"$2:$"&amp;$K$4&amp;"$50000"),$B181&amp;"#"&amp;M$6,INDIRECT("ИсходныеДанные!$J$2:$J$50000")),0)</f>
        <v>0</v>
      </c>
      <c r="N181" s="3">
        <f ca="1">IF($B181&lt;&gt;"",SUMIF(INDIRECT("ИсходныеДанные!$"&amp;$K$4&amp;"$2:$"&amp;$K$4&amp;"$50000"),$B181&amp;"#"&amp;N$6,INDIRECT("ИсходныеДанные!$J$2:$J$50000")),0)</f>
        <v>0</v>
      </c>
      <c r="O181" s="3">
        <f ca="1">IF($B181&lt;&gt;"",SUMIF(INDIRECT("ИсходныеДанные!$"&amp;$K$4&amp;"$2:$"&amp;$K$4&amp;"$50000"),$B181&amp;"#"&amp;O$6,INDIRECT("ИсходныеДанные!$J$2:$J$50000")),0)</f>
        <v>0</v>
      </c>
      <c r="P181" s="3">
        <f ca="1">IF($B181&lt;&gt;"",SUMIF(INDIRECT("ИсходныеДанные!$"&amp;$K$4&amp;"$2:$"&amp;$K$4&amp;"$50000"),$B181&amp;"#"&amp;P$6,INDIRECT("ИсходныеДанные!$J$2:$J$50000")),0)</f>
        <v>0</v>
      </c>
      <c r="Q181" s="3">
        <f ca="1">IF($B181&lt;&gt;"",SUMIF(INDIRECT("ИсходныеДанные!$"&amp;$K$4&amp;"$2:$"&amp;$K$4&amp;"$50000"),$B181&amp;"#"&amp;Q$6,INDIRECT("ИсходныеДанные!$J$2:$J$50000")),0)</f>
        <v>0</v>
      </c>
      <c r="R181" s="3">
        <f ca="1">IF($B181&lt;&gt;"",SUMIF(INDIRECT("ИсходныеДанные!$"&amp;$K$4&amp;"$2:$"&amp;$K$4&amp;"$50000"),$B181&amp;"#"&amp;R$6,INDIRECT("ИсходныеДанные!$J$2:$J$50000")),0)</f>
        <v>0</v>
      </c>
      <c r="S181" s="3">
        <f ca="1">IF($B181&lt;&gt;"",SUMIF(INDIRECT("ИсходныеДанные!$"&amp;$K$4&amp;"$2:$"&amp;$K$4&amp;"$50000"),$B181&amp;"#"&amp;S$6,INDIRECT("ИсходныеДанные!$J$2:$J$50000")),0)</f>
        <v>0</v>
      </c>
      <c r="T181" s="3">
        <f ca="1">IF($B181&lt;&gt;"",SUMIF(INDIRECT("ИсходныеДанные!$"&amp;$K$4&amp;"$2:$"&amp;$K$4&amp;"$50000"),$B181&amp;"#"&amp;T$6,INDIRECT("ИсходныеДанные!$J$2:$J$50000")),0)</f>
        <v>0</v>
      </c>
      <c r="U181" s="3">
        <f ca="1">IF($B181&lt;&gt;"",SUMIF(INDIRECT("ИсходныеДанные!$"&amp;$K$4&amp;"$2:$"&amp;$K$4&amp;"$50000"),$B181&amp;"#"&amp;U$6,INDIRECT("ИсходныеДанные!$J$2:$J$50000")),0)</f>
        <v>0</v>
      </c>
      <c r="V181" s="3">
        <f ca="1">IF($B181&lt;&gt;"",SUMIF(INDIRECT("ИсходныеДанные!$"&amp;$K$4&amp;"$2:$"&amp;$K$4&amp;"$50000"),$B181&amp;"#"&amp;V$6,INDIRECT("ИсходныеДанные!$J$2:$J$50000")),0)</f>
        <v>0</v>
      </c>
      <c r="W181" s="16" t="e">
        <f ca="1">SUM(K181:V181)/Пофамильно!$R$1</f>
        <v>#DIV/0!</v>
      </c>
    </row>
    <row r="182" spans="1:23" x14ac:dyDescent="0.25">
      <c r="A182" s="10" t="str">
        <f t="shared" ca="1" si="4"/>
        <v>delete</v>
      </c>
      <c r="B182" s="16" cm="1">
        <f t="array" aca="1" ref="B182" ca="1">INDIRECT("УникальныеСписки!D"&amp;ROW()-$L$4)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14"/>
      <c r="G182" s="81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84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84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84" t="str" cm="1">
        <f t="array" aca="1" ref="J182" ca="1">_xlfn.XLOOKUP($B182,INDIRECT(SUBSTITUTE("ИсходныеДанные!$где$2:$где$50000","где",$B$4)),INDIRECT(SUBSTITUTE("ИсходныеДанные!$что$2:$что$50000","что",J$4)),"",0,1)</f>
        <v/>
      </c>
      <c r="K182" s="3">
        <f ca="1">IF($B182&lt;&gt;"",SUMIF(INDIRECT("ИсходныеДанные!$"&amp;$K$4&amp;"$2:$"&amp;$K$4&amp;"$50000"),$B182&amp;"#"&amp;K$6,INDIRECT("ИсходныеДанные!$J$2:$J$50000")),0)</f>
        <v>0</v>
      </c>
      <c r="L182" s="3">
        <f ca="1">IF($B182&lt;&gt;"",SUMIF(INDIRECT("ИсходныеДанные!$"&amp;$K$4&amp;"$2:$"&amp;$K$4&amp;"$50000"),$B182&amp;"#"&amp;L$6,INDIRECT("ИсходныеДанные!$J$2:$J$50000")),0)</f>
        <v>0</v>
      </c>
      <c r="M182" s="3">
        <f ca="1">IF($B182&lt;&gt;"",SUMIF(INDIRECT("ИсходныеДанные!$"&amp;$K$4&amp;"$2:$"&amp;$K$4&amp;"$50000"),$B182&amp;"#"&amp;M$6,INDIRECT("ИсходныеДанные!$J$2:$J$50000")),0)</f>
        <v>0</v>
      </c>
      <c r="N182" s="3">
        <f ca="1">IF($B182&lt;&gt;"",SUMIF(INDIRECT("ИсходныеДанные!$"&amp;$K$4&amp;"$2:$"&amp;$K$4&amp;"$50000"),$B182&amp;"#"&amp;N$6,INDIRECT("ИсходныеДанные!$J$2:$J$50000")),0)</f>
        <v>0</v>
      </c>
      <c r="O182" s="3">
        <f ca="1">IF($B182&lt;&gt;"",SUMIF(INDIRECT("ИсходныеДанные!$"&amp;$K$4&amp;"$2:$"&amp;$K$4&amp;"$50000"),$B182&amp;"#"&amp;O$6,INDIRECT("ИсходныеДанные!$J$2:$J$50000")),0)</f>
        <v>0</v>
      </c>
      <c r="P182" s="3">
        <f ca="1">IF($B182&lt;&gt;"",SUMIF(INDIRECT("ИсходныеДанные!$"&amp;$K$4&amp;"$2:$"&amp;$K$4&amp;"$50000"),$B182&amp;"#"&amp;P$6,INDIRECT("ИсходныеДанные!$J$2:$J$50000")),0)</f>
        <v>0</v>
      </c>
      <c r="Q182" s="3">
        <f ca="1">IF($B182&lt;&gt;"",SUMIF(INDIRECT("ИсходныеДанные!$"&amp;$K$4&amp;"$2:$"&amp;$K$4&amp;"$50000"),$B182&amp;"#"&amp;Q$6,INDIRECT("ИсходныеДанные!$J$2:$J$50000")),0)</f>
        <v>0</v>
      </c>
      <c r="R182" s="3">
        <f ca="1">IF($B182&lt;&gt;"",SUMIF(INDIRECT("ИсходныеДанные!$"&amp;$K$4&amp;"$2:$"&amp;$K$4&amp;"$50000"),$B182&amp;"#"&amp;R$6,INDIRECT("ИсходныеДанные!$J$2:$J$50000")),0)</f>
        <v>0</v>
      </c>
      <c r="S182" s="3">
        <f ca="1">IF($B182&lt;&gt;"",SUMIF(INDIRECT("ИсходныеДанные!$"&amp;$K$4&amp;"$2:$"&amp;$K$4&amp;"$50000"),$B182&amp;"#"&amp;S$6,INDIRECT("ИсходныеДанные!$J$2:$J$50000")),0)</f>
        <v>0</v>
      </c>
      <c r="T182" s="3">
        <f ca="1">IF($B182&lt;&gt;"",SUMIF(INDIRECT("ИсходныеДанные!$"&amp;$K$4&amp;"$2:$"&amp;$K$4&amp;"$50000"),$B182&amp;"#"&amp;T$6,INDIRECT("ИсходныеДанные!$J$2:$J$50000")),0)</f>
        <v>0</v>
      </c>
      <c r="U182" s="3">
        <f ca="1">IF($B182&lt;&gt;"",SUMIF(INDIRECT("ИсходныеДанные!$"&amp;$K$4&amp;"$2:$"&amp;$K$4&amp;"$50000"),$B182&amp;"#"&amp;U$6,INDIRECT("ИсходныеДанные!$J$2:$J$50000")),0)</f>
        <v>0</v>
      </c>
      <c r="V182" s="3">
        <f ca="1">IF($B182&lt;&gt;"",SUMIF(INDIRECT("ИсходныеДанные!$"&amp;$K$4&amp;"$2:$"&amp;$K$4&amp;"$50000"),$B182&amp;"#"&amp;V$6,INDIRECT("ИсходныеДанные!$J$2:$J$50000")),0)</f>
        <v>0</v>
      </c>
      <c r="W182" s="16" t="e">
        <f ca="1">SUM(K182:V182)/Пофамильно!$R$1</f>
        <v>#DIV/0!</v>
      </c>
    </row>
    <row r="183" spans="1:23" x14ac:dyDescent="0.25">
      <c r="A183" s="10" t="str">
        <f t="shared" ca="1" si="4"/>
        <v>delete</v>
      </c>
      <c r="B183" s="16" cm="1">
        <f t="array" aca="1" ref="B183" ca="1">INDIRECT("УникальныеСписки!D"&amp;ROW()-$L$4)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14"/>
      <c r="G183" s="81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84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84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84" t="str" cm="1">
        <f t="array" aca="1" ref="J183" ca="1">_xlfn.XLOOKUP($B183,INDIRECT(SUBSTITUTE("ИсходныеДанные!$где$2:$где$50000","где",$B$4)),INDIRECT(SUBSTITUTE("ИсходныеДанные!$что$2:$что$50000","что",J$4)),"",0,1)</f>
        <v/>
      </c>
      <c r="K183" s="3">
        <f ca="1">IF($B183&lt;&gt;"",SUMIF(INDIRECT("ИсходныеДанные!$"&amp;$K$4&amp;"$2:$"&amp;$K$4&amp;"$50000"),$B183&amp;"#"&amp;K$6,INDIRECT("ИсходныеДанные!$J$2:$J$50000")),0)</f>
        <v>0</v>
      </c>
      <c r="L183" s="3">
        <f ca="1">IF($B183&lt;&gt;"",SUMIF(INDIRECT("ИсходныеДанные!$"&amp;$K$4&amp;"$2:$"&amp;$K$4&amp;"$50000"),$B183&amp;"#"&amp;L$6,INDIRECT("ИсходныеДанные!$J$2:$J$50000")),0)</f>
        <v>0</v>
      </c>
      <c r="M183" s="3">
        <f ca="1">IF($B183&lt;&gt;"",SUMIF(INDIRECT("ИсходныеДанные!$"&amp;$K$4&amp;"$2:$"&amp;$K$4&amp;"$50000"),$B183&amp;"#"&amp;M$6,INDIRECT("ИсходныеДанные!$J$2:$J$50000")),0)</f>
        <v>0</v>
      </c>
      <c r="N183" s="3">
        <f ca="1">IF($B183&lt;&gt;"",SUMIF(INDIRECT("ИсходныеДанные!$"&amp;$K$4&amp;"$2:$"&amp;$K$4&amp;"$50000"),$B183&amp;"#"&amp;N$6,INDIRECT("ИсходныеДанные!$J$2:$J$50000")),0)</f>
        <v>0</v>
      </c>
      <c r="O183" s="3">
        <f ca="1">IF($B183&lt;&gt;"",SUMIF(INDIRECT("ИсходныеДанные!$"&amp;$K$4&amp;"$2:$"&amp;$K$4&amp;"$50000"),$B183&amp;"#"&amp;O$6,INDIRECT("ИсходныеДанные!$J$2:$J$50000")),0)</f>
        <v>0</v>
      </c>
      <c r="P183" s="3">
        <f ca="1">IF($B183&lt;&gt;"",SUMIF(INDIRECT("ИсходныеДанные!$"&amp;$K$4&amp;"$2:$"&amp;$K$4&amp;"$50000"),$B183&amp;"#"&amp;P$6,INDIRECT("ИсходныеДанные!$J$2:$J$50000")),0)</f>
        <v>0</v>
      </c>
      <c r="Q183" s="3">
        <f ca="1">IF($B183&lt;&gt;"",SUMIF(INDIRECT("ИсходныеДанные!$"&amp;$K$4&amp;"$2:$"&amp;$K$4&amp;"$50000"),$B183&amp;"#"&amp;Q$6,INDIRECT("ИсходныеДанные!$J$2:$J$50000")),0)</f>
        <v>0</v>
      </c>
      <c r="R183" s="3">
        <f ca="1">IF($B183&lt;&gt;"",SUMIF(INDIRECT("ИсходныеДанные!$"&amp;$K$4&amp;"$2:$"&amp;$K$4&amp;"$50000"),$B183&amp;"#"&amp;R$6,INDIRECT("ИсходныеДанные!$J$2:$J$50000")),0)</f>
        <v>0</v>
      </c>
      <c r="S183" s="3">
        <f ca="1">IF($B183&lt;&gt;"",SUMIF(INDIRECT("ИсходныеДанные!$"&amp;$K$4&amp;"$2:$"&amp;$K$4&amp;"$50000"),$B183&amp;"#"&amp;S$6,INDIRECT("ИсходныеДанные!$J$2:$J$50000")),0)</f>
        <v>0</v>
      </c>
      <c r="T183" s="3">
        <f ca="1">IF($B183&lt;&gt;"",SUMIF(INDIRECT("ИсходныеДанные!$"&amp;$K$4&amp;"$2:$"&amp;$K$4&amp;"$50000"),$B183&amp;"#"&amp;T$6,INDIRECT("ИсходныеДанные!$J$2:$J$50000")),0)</f>
        <v>0</v>
      </c>
      <c r="U183" s="3">
        <f ca="1">IF($B183&lt;&gt;"",SUMIF(INDIRECT("ИсходныеДанные!$"&amp;$K$4&amp;"$2:$"&amp;$K$4&amp;"$50000"),$B183&amp;"#"&amp;U$6,INDIRECT("ИсходныеДанные!$J$2:$J$50000")),0)</f>
        <v>0</v>
      </c>
      <c r="V183" s="3">
        <f ca="1">IF($B183&lt;&gt;"",SUMIF(INDIRECT("ИсходныеДанные!$"&amp;$K$4&amp;"$2:$"&amp;$K$4&amp;"$50000"),$B183&amp;"#"&amp;V$6,INDIRECT("ИсходныеДанные!$J$2:$J$50000")),0)</f>
        <v>0</v>
      </c>
      <c r="W183" s="16" t="e">
        <f ca="1">SUM(K183:V183)/Пофамильно!$R$1</f>
        <v>#DIV/0!</v>
      </c>
    </row>
    <row r="184" spans="1:23" x14ac:dyDescent="0.25">
      <c r="A184" s="10" t="str">
        <f t="shared" ca="1" si="4"/>
        <v>delete</v>
      </c>
      <c r="B184" s="16" cm="1">
        <f t="array" aca="1" ref="B184" ca="1">INDIRECT("УникальныеСписки!D"&amp;ROW()-$L$4)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14"/>
      <c r="G184" s="81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84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84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84" t="str" cm="1">
        <f t="array" aca="1" ref="J184" ca="1">_xlfn.XLOOKUP($B184,INDIRECT(SUBSTITUTE("ИсходныеДанные!$где$2:$где$50000","где",$B$4)),INDIRECT(SUBSTITUTE("ИсходныеДанные!$что$2:$что$50000","что",J$4)),"",0,1)</f>
        <v/>
      </c>
      <c r="K184" s="3">
        <f ca="1">IF($B184&lt;&gt;"",SUMIF(INDIRECT("ИсходныеДанные!$"&amp;$K$4&amp;"$2:$"&amp;$K$4&amp;"$50000"),$B184&amp;"#"&amp;K$6,INDIRECT("ИсходныеДанные!$J$2:$J$50000")),0)</f>
        <v>0</v>
      </c>
      <c r="L184" s="3">
        <f ca="1">IF($B184&lt;&gt;"",SUMIF(INDIRECT("ИсходныеДанные!$"&amp;$K$4&amp;"$2:$"&amp;$K$4&amp;"$50000"),$B184&amp;"#"&amp;L$6,INDIRECT("ИсходныеДанные!$J$2:$J$50000")),0)</f>
        <v>0</v>
      </c>
      <c r="M184" s="3">
        <f ca="1">IF($B184&lt;&gt;"",SUMIF(INDIRECT("ИсходныеДанные!$"&amp;$K$4&amp;"$2:$"&amp;$K$4&amp;"$50000"),$B184&amp;"#"&amp;M$6,INDIRECT("ИсходныеДанные!$J$2:$J$50000")),0)</f>
        <v>0</v>
      </c>
      <c r="N184" s="3">
        <f ca="1">IF($B184&lt;&gt;"",SUMIF(INDIRECT("ИсходныеДанные!$"&amp;$K$4&amp;"$2:$"&amp;$K$4&amp;"$50000"),$B184&amp;"#"&amp;N$6,INDIRECT("ИсходныеДанные!$J$2:$J$50000")),0)</f>
        <v>0</v>
      </c>
      <c r="O184" s="3">
        <f ca="1">IF($B184&lt;&gt;"",SUMIF(INDIRECT("ИсходныеДанные!$"&amp;$K$4&amp;"$2:$"&amp;$K$4&amp;"$50000"),$B184&amp;"#"&amp;O$6,INDIRECT("ИсходныеДанные!$J$2:$J$50000")),0)</f>
        <v>0</v>
      </c>
      <c r="P184" s="3">
        <f ca="1">IF($B184&lt;&gt;"",SUMIF(INDIRECT("ИсходныеДанные!$"&amp;$K$4&amp;"$2:$"&amp;$K$4&amp;"$50000"),$B184&amp;"#"&amp;P$6,INDIRECT("ИсходныеДанные!$J$2:$J$50000")),0)</f>
        <v>0</v>
      </c>
      <c r="Q184" s="3">
        <f ca="1">IF($B184&lt;&gt;"",SUMIF(INDIRECT("ИсходныеДанные!$"&amp;$K$4&amp;"$2:$"&amp;$K$4&amp;"$50000"),$B184&amp;"#"&amp;Q$6,INDIRECT("ИсходныеДанные!$J$2:$J$50000")),0)</f>
        <v>0</v>
      </c>
      <c r="R184" s="3">
        <f ca="1">IF($B184&lt;&gt;"",SUMIF(INDIRECT("ИсходныеДанные!$"&amp;$K$4&amp;"$2:$"&amp;$K$4&amp;"$50000"),$B184&amp;"#"&amp;R$6,INDIRECT("ИсходныеДанные!$J$2:$J$50000")),0)</f>
        <v>0</v>
      </c>
      <c r="S184" s="3">
        <f ca="1">IF($B184&lt;&gt;"",SUMIF(INDIRECT("ИсходныеДанные!$"&amp;$K$4&amp;"$2:$"&amp;$K$4&amp;"$50000"),$B184&amp;"#"&amp;S$6,INDIRECT("ИсходныеДанные!$J$2:$J$50000")),0)</f>
        <v>0</v>
      </c>
      <c r="T184" s="3">
        <f ca="1">IF($B184&lt;&gt;"",SUMIF(INDIRECT("ИсходныеДанные!$"&amp;$K$4&amp;"$2:$"&amp;$K$4&amp;"$50000"),$B184&amp;"#"&amp;T$6,INDIRECT("ИсходныеДанные!$J$2:$J$50000")),0)</f>
        <v>0</v>
      </c>
      <c r="U184" s="3">
        <f ca="1">IF($B184&lt;&gt;"",SUMIF(INDIRECT("ИсходныеДанные!$"&amp;$K$4&amp;"$2:$"&amp;$K$4&amp;"$50000"),$B184&amp;"#"&amp;U$6,INDIRECT("ИсходныеДанные!$J$2:$J$50000")),0)</f>
        <v>0</v>
      </c>
      <c r="V184" s="3">
        <f ca="1">IF($B184&lt;&gt;"",SUMIF(INDIRECT("ИсходныеДанные!$"&amp;$K$4&amp;"$2:$"&amp;$K$4&amp;"$50000"),$B184&amp;"#"&amp;V$6,INDIRECT("ИсходныеДанные!$J$2:$J$50000")),0)</f>
        <v>0</v>
      </c>
      <c r="W184" s="16" t="e">
        <f ca="1">SUM(K184:V184)/Пофамильно!$R$1</f>
        <v>#DIV/0!</v>
      </c>
    </row>
    <row r="185" spans="1:23" x14ac:dyDescent="0.25">
      <c r="A185" s="10" t="str">
        <f t="shared" ca="1" si="4"/>
        <v>delete</v>
      </c>
      <c r="B185" s="16" cm="1">
        <f t="array" aca="1" ref="B185" ca="1">INDIRECT("УникальныеСписки!D"&amp;ROW()-$L$4)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14"/>
      <c r="G185" s="81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84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84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84" t="str" cm="1">
        <f t="array" aca="1" ref="J185" ca="1">_xlfn.XLOOKUP($B185,INDIRECT(SUBSTITUTE("ИсходныеДанные!$где$2:$где$50000","где",$B$4)),INDIRECT(SUBSTITUTE("ИсходныеДанные!$что$2:$что$50000","что",J$4)),"",0,1)</f>
        <v/>
      </c>
      <c r="K185" s="3">
        <f ca="1">IF($B185&lt;&gt;"",SUMIF(INDIRECT("ИсходныеДанные!$"&amp;$K$4&amp;"$2:$"&amp;$K$4&amp;"$50000"),$B185&amp;"#"&amp;K$6,INDIRECT("ИсходныеДанные!$J$2:$J$50000")),0)</f>
        <v>0</v>
      </c>
      <c r="L185" s="3">
        <f ca="1">IF($B185&lt;&gt;"",SUMIF(INDIRECT("ИсходныеДанные!$"&amp;$K$4&amp;"$2:$"&amp;$K$4&amp;"$50000"),$B185&amp;"#"&amp;L$6,INDIRECT("ИсходныеДанные!$J$2:$J$50000")),0)</f>
        <v>0</v>
      </c>
      <c r="M185" s="3">
        <f ca="1">IF($B185&lt;&gt;"",SUMIF(INDIRECT("ИсходныеДанные!$"&amp;$K$4&amp;"$2:$"&amp;$K$4&amp;"$50000"),$B185&amp;"#"&amp;M$6,INDIRECT("ИсходныеДанные!$J$2:$J$50000")),0)</f>
        <v>0</v>
      </c>
      <c r="N185" s="3">
        <f ca="1">IF($B185&lt;&gt;"",SUMIF(INDIRECT("ИсходныеДанные!$"&amp;$K$4&amp;"$2:$"&amp;$K$4&amp;"$50000"),$B185&amp;"#"&amp;N$6,INDIRECT("ИсходныеДанные!$J$2:$J$50000")),0)</f>
        <v>0</v>
      </c>
      <c r="O185" s="3">
        <f ca="1">IF($B185&lt;&gt;"",SUMIF(INDIRECT("ИсходныеДанные!$"&amp;$K$4&amp;"$2:$"&amp;$K$4&amp;"$50000"),$B185&amp;"#"&amp;O$6,INDIRECT("ИсходныеДанные!$J$2:$J$50000")),0)</f>
        <v>0</v>
      </c>
      <c r="P185" s="3">
        <f ca="1">IF($B185&lt;&gt;"",SUMIF(INDIRECT("ИсходныеДанные!$"&amp;$K$4&amp;"$2:$"&amp;$K$4&amp;"$50000"),$B185&amp;"#"&amp;P$6,INDIRECT("ИсходныеДанные!$J$2:$J$50000")),0)</f>
        <v>0</v>
      </c>
      <c r="Q185" s="3">
        <f ca="1">IF($B185&lt;&gt;"",SUMIF(INDIRECT("ИсходныеДанные!$"&amp;$K$4&amp;"$2:$"&amp;$K$4&amp;"$50000"),$B185&amp;"#"&amp;Q$6,INDIRECT("ИсходныеДанные!$J$2:$J$50000")),0)</f>
        <v>0</v>
      </c>
      <c r="R185" s="3">
        <f ca="1">IF($B185&lt;&gt;"",SUMIF(INDIRECT("ИсходныеДанные!$"&amp;$K$4&amp;"$2:$"&amp;$K$4&amp;"$50000"),$B185&amp;"#"&amp;R$6,INDIRECT("ИсходныеДанные!$J$2:$J$50000")),0)</f>
        <v>0</v>
      </c>
      <c r="S185" s="3">
        <f ca="1">IF($B185&lt;&gt;"",SUMIF(INDIRECT("ИсходныеДанные!$"&amp;$K$4&amp;"$2:$"&amp;$K$4&amp;"$50000"),$B185&amp;"#"&amp;S$6,INDIRECT("ИсходныеДанные!$J$2:$J$50000")),0)</f>
        <v>0</v>
      </c>
      <c r="T185" s="3">
        <f ca="1">IF($B185&lt;&gt;"",SUMIF(INDIRECT("ИсходныеДанные!$"&amp;$K$4&amp;"$2:$"&amp;$K$4&amp;"$50000"),$B185&amp;"#"&amp;T$6,INDIRECT("ИсходныеДанные!$J$2:$J$50000")),0)</f>
        <v>0</v>
      </c>
      <c r="U185" s="3">
        <f ca="1">IF($B185&lt;&gt;"",SUMIF(INDIRECT("ИсходныеДанные!$"&amp;$K$4&amp;"$2:$"&amp;$K$4&amp;"$50000"),$B185&amp;"#"&amp;U$6,INDIRECT("ИсходныеДанные!$J$2:$J$50000")),0)</f>
        <v>0</v>
      </c>
      <c r="V185" s="3">
        <f ca="1">IF($B185&lt;&gt;"",SUMIF(INDIRECT("ИсходныеДанные!$"&amp;$K$4&amp;"$2:$"&amp;$K$4&amp;"$50000"),$B185&amp;"#"&amp;V$6,INDIRECT("ИсходныеДанные!$J$2:$J$50000")),0)</f>
        <v>0</v>
      </c>
      <c r="W185" s="16" t="e">
        <f ca="1">SUM(K185:V185)/Пофамильно!$R$1</f>
        <v>#DIV/0!</v>
      </c>
    </row>
    <row r="186" spans="1:23" x14ac:dyDescent="0.25">
      <c r="A186" s="10" t="str">
        <f t="shared" ca="1" si="4"/>
        <v>delete</v>
      </c>
      <c r="B186" s="16" cm="1">
        <f t="array" aca="1" ref="B186" ca="1">INDIRECT("УникальныеСписки!D"&amp;ROW()-$L$4)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14"/>
      <c r="G186" s="81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84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84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84" t="str" cm="1">
        <f t="array" aca="1" ref="J186" ca="1">_xlfn.XLOOKUP($B186,INDIRECT(SUBSTITUTE("ИсходныеДанные!$где$2:$где$50000","где",$B$4)),INDIRECT(SUBSTITUTE("ИсходныеДанные!$что$2:$что$50000","что",J$4)),"",0,1)</f>
        <v/>
      </c>
      <c r="K186" s="3">
        <f ca="1">IF($B186&lt;&gt;"",SUMIF(INDIRECT("ИсходныеДанные!$"&amp;$K$4&amp;"$2:$"&amp;$K$4&amp;"$50000"),$B186&amp;"#"&amp;K$6,INDIRECT("ИсходныеДанные!$J$2:$J$50000")),0)</f>
        <v>0</v>
      </c>
      <c r="L186" s="3">
        <f ca="1">IF($B186&lt;&gt;"",SUMIF(INDIRECT("ИсходныеДанные!$"&amp;$K$4&amp;"$2:$"&amp;$K$4&amp;"$50000"),$B186&amp;"#"&amp;L$6,INDIRECT("ИсходныеДанные!$J$2:$J$50000")),0)</f>
        <v>0</v>
      </c>
      <c r="M186" s="3">
        <f ca="1">IF($B186&lt;&gt;"",SUMIF(INDIRECT("ИсходныеДанные!$"&amp;$K$4&amp;"$2:$"&amp;$K$4&amp;"$50000"),$B186&amp;"#"&amp;M$6,INDIRECT("ИсходныеДанные!$J$2:$J$50000")),0)</f>
        <v>0</v>
      </c>
      <c r="N186" s="3">
        <f ca="1">IF($B186&lt;&gt;"",SUMIF(INDIRECT("ИсходныеДанные!$"&amp;$K$4&amp;"$2:$"&amp;$K$4&amp;"$50000"),$B186&amp;"#"&amp;N$6,INDIRECT("ИсходныеДанные!$J$2:$J$50000")),0)</f>
        <v>0</v>
      </c>
      <c r="O186" s="3">
        <f ca="1">IF($B186&lt;&gt;"",SUMIF(INDIRECT("ИсходныеДанные!$"&amp;$K$4&amp;"$2:$"&amp;$K$4&amp;"$50000"),$B186&amp;"#"&amp;O$6,INDIRECT("ИсходныеДанные!$J$2:$J$50000")),0)</f>
        <v>0</v>
      </c>
      <c r="P186" s="3">
        <f ca="1">IF($B186&lt;&gt;"",SUMIF(INDIRECT("ИсходныеДанные!$"&amp;$K$4&amp;"$2:$"&amp;$K$4&amp;"$50000"),$B186&amp;"#"&amp;P$6,INDIRECT("ИсходныеДанные!$J$2:$J$50000")),0)</f>
        <v>0</v>
      </c>
      <c r="Q186" s="3">
        <f ca="1">IF($B186&lt;&gt;"",SUMIF(INDIRECT("ИсходныеДанные!$"&amp;$K$4&amp;"$2:$"&amp;$K$4&amp;"$50000"),$B186&amp;"#"&amp;Q$6,INDIRECT("ИсходныеДанные!$J$2:$J$50000")),0)</f>
        <v>0</v>
      </c>
      <c r="R186" s="3">
        <f ca="1">IF($B186&lt;&gt;"",SUMIF(INDIRECT("ИсходныеДанные!$"&amp;$K$4&amp;"$2:$"&amp;$K$4&amp;"$50000"),$B186&amp;"#"&amp;R$6,INDIRECT("ИсходныеДанные!$J$2:$J$50000")),0)</f>
        <v>0</v>
      </c>
      <c r="S186" s="3">
        <f ca="1">IF($B186&lt;&gt;"",SUMIF(INDIRECT("ИсходныеДанные!$"&amp;$K$4&amp;"$2:$"&amp;$K$4&amp;"$50000"),$B186&amp;"#"&amp;S$6,INDIRECT("ИсходныеДанные!$J$2:$J$50000")),0)</f>
        <v>0</v>
      </c>
      <c r="T186" s="3">
        <f ca="1">IF($B186&lt;&gt;"",SUMIF(INDIRECT("ИсходныеДанные!$"&amp;$K$4&amp;"$2:$"&amp;$K$4&amp;"$50000"),$B186&amp;"#"&amp;T$6,INDIRECT("ИсходныеДанные!$J$2:$J$50000")),0)</f>
        <v>0</v>
      </c>
      <c r="U186" s="3">
        <f ca="1">IF($B186&lt;&gt;"",SUMIF(INDIRECT("ИсходныеДанные!$"&amp;$K$4&amp;"$2:$"&amp;$K$4&amp;"$50000"),$B186&amp;"#"&amp;U$6,INDIRECT("ИсходныеДанные!$J$2:$J$50000")),0)</f>
        <v>0</v>
      </c>
      <c r="V186" s="3">
        <f ca="1">IF($B186&lt;&gt;"",SUMIF(INDIRECT("ИсходныеДанные!$"&amp;$K$4&amp;"$2:$"&amp;$K$4&amp;"$50000"),$B186&amp;"#"&amp;V$6,INDIRECT("ИсходныеДанные!$J$2:$J$50000")),0)</f>
        <v>0</v>
      </c>
      <c r="W186" s="16" t="e">
        <f ca="1">SUM(K186:V186)/Пофамильно!$R$1</f>
        <v>#DIV/0!</v>
      </c>
    </row>
    <row r="187" spans="1:23" x14ac:dyDescent="0.25">
      <c r="A187" s="10" t="str">
        <f t="shared" ca="1" si="4"/>
        <v>delete</v>
      </c>
      <c r="B187" s="16" cm="1">
        <f t="array" aca="1" ref="B187" ca="1">INDIRECT("УникальныеСписки!D"&amp;ROW()-$L$4)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14"/>
      <c r="G187" s="81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84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84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84" t="str" cm="1">
        <f t="array" aca="1" ref="J187" ca="1">_xlfn.XLOOKUP($B187,INDIRECT(SUBSTITUTE("ИсходныеДанные!$где$2:$где$50000","где",$B$4)),INDIRECT(SUBSTITUTE("ИсходныеДанные!$что$2:$что$50000","что",J$4)),"",0,1)</f>
        <v/>
      </c>
      <c r="K187" s="3">
        <f ca="1">IF($B187&lt;&gt;"",SUMIF(INDIRECT("ИсходныеДанные!$"&amp;$K$4&amp;"$2:$"&amp;$K$4&amp;"$50000"),$B187&amp;"#"&amp;K$6,INDIRECT("ИсходныеДанные!$J$2:$J$50000")),0)</f>
        <v>0</v>
      </c>
      <c r="L187" s="3">
        <f ca="1">IF($B187&lt;&gt;"",SUMIF(INDIRECT("ИсходныеДанные!$"&amp;$K$4&amp;"$2:$"&amp;$K$4&amp;"$50000"),$B187&amp;"#"&amp;L$6,INDIRECT("ИсходныеДанные!$J$2:$J$50000")),0)</f>
        <v>0</v>
      </c>
      <c r="M187" s="3">
        <f ca="1">IF($B187&lt;&gt;"",SUMIF(INDIRECT("ИсходныеДанные!$"&amp;$K$4&amp;"$2:$"&amp;$K$4&amp;"$50000"),$B187&amp;"#"&amp;M$6,INDIRECT("ИсходныеДанные!$J$2:$J$50000")),0)</f>
        <v>0</v>
      </c>
      <c r="N187" s="3">
        <f ca="1">IF($B187&lt;&gt;"",SUMIF(INDIRECT("ИсходныеДанные!$"&amp;$K$4&amp;"$2:$"&amp;$K$4&amp;"$50000"),$B187&amp;"#"&amp;N$6,INDIRECT("ИсходныеДанные!$J$2:$J$50000")),0)</f>
        <v>0</v>
      </c>
      <c r="O187" s="3">
        <f ca="1">IF($B187&lt;&gt;"",SUMIF(INDIRECT("ИсходныеДанные!$"&amp;$K$4&amp;"$2:$"&amp;$K$4&amp;"$50000"),$B187&amp;"#"&amp;O$6,INDIRECT("ИсходныеДанные!$J$2:$J$50000")),0)</f>
        <v>0</v>
      </c>
      <c r="P187" s="3">
        <f ca="1">IF($B187&lt;&gt;"",SUMIF(INDIRECT("ИсходныеДанные!$"&amp;$K$4&amp;"$2:$"&amp;$K$4&amp;"$50000"),$B187&amp;"#"&amp;P$6,INDIRECT("ИсходныеДанные!$J$2:$J$50000")),0)</f>
        <v>0</v>
      </c>
      <c r="Q187" s="3">
        <f ca="1">IF($B187&lt;&gt;"",SUMIF(INDIRECT("ИсходныеДанные!$"&amp;$K$4&amp;"$2:$"&amp;$K$4&amp;"$50000"),$B187&amp;"#"&amp;Q$6,INDIRECT("ИсходныеДанные!$J$2:$J$50000")),0)</f>
        <v>0</v>
      </c>
      <c r="R187" s="3">
        <f ca="1">IF($B187&lt;&gt;"",SUMIF(INDIRECT("ИсходныеДанные!$"&amp;$K$4&amp;"$2:$"&amp;$K$4&amp;"$50000"),$B187&amp;"#"&amp;R$6,INDIRECT("ИсходныеДанные!$J$2:$J$50000")),0)</f>
        <v>0</v>
      </c>
      <c r="S187" s="3">
        <f ca="1">IF($B187&lt;&gt;"",SUMIF(INDIRECT("ИсходныеДанные!$"&amp;$K$4&amp;"$2:$"&amp;$K$4&amp;"$50000"),$B187&amp;"#"&amp;S$6,INDIRECT("ИсходныеДанные!$J$2:$J$50000")),0)</f>
        <v>0</v>
      </c>
      <c r="T187" s="3">
        <f ca="1">IF($B187&lt;&gt;"",SUMIF(INDIRECT("ИсходныеДанные!$"&amp;$K$4&amp;"$2:$"&amp;$K$4&amp;"$50000"),$B187&amp;"#"&amp;T$6,INDIRECT("ИсходныеДанные!$J$2:$J$50000")),0)</f>
        <v>0</v>
      </c>
      <c r="U187" s="3">
        <f ca="1">IF($B187&lt;&gt;"",SUMIF(INDIRECT("ИсходныеДанные!$"&amp;$K$4&amp;"$2:$"&amp;$K$4&amp;"$50000"),$B187&amp;"#"&amp;U$6,INDIRECT("ИсходныеДанные!$J$2:$J$50000")),0)</f>
        <v>0</v>
      </c>
      <c r="V187" s="3">
        <f ca="1">IF($B187&lt;&gt;"",SUMIF(INDIRECT("ИсходныеДанные!$"&amp;$K$4&amp;"$2:$"&amp;$K$4&amp;"$50000"),$B187&amp;"#"&amp;V$6,INDIRECT("ИсходныеДанные!$J$2:$J$50000")),0)</f>
        <v>0</v>
      </c>
      <c r="W187" s="16" t="e">
        <f ca="1">SUM(K187:V187)/Пофамильно!$R$1</f>
        <v>#DIV/0!</v>
      </c>
    </row>
    <row r="188" spans="1:23" x14ac:dyDescent="0.25">
      <c r="A188" s="10" t="str">
        <f t="shared" ca="1" si="4"/>
        <v>delete</v>
      </c>
      <c r="B188" s="16" cm="1">
        <f t="array" aca="1" ref="B188" ca="1">INDIRECT("УникальныеСписки!D"&amp;ROW()-$L$4)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14"/>
      <c r="G188" s="81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84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84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84" t="str" cm="1">
        <f t="array" aca="1" ref="J188" ca="1">_xlfn.XLOOKUP($B188,INDIRECT(SUBSTITUTE("ИсходныеДанные!$где$2:$где$50000","где",$B$4)),INDIRECT(SUBSTITUTE("ИсходныеДанные!$что$2:$что$50000","что",J$4)),"",0,1)</f>
        <v/>
      </c>
      <c r="K188" s="3">
        <f ca="1">IF($B188&lt;&gt;"",SUMIF(INDIRECT("ИсходныеДанные!$"&amp;$K$4&amp;"$2:$"&amp;$K$4&amp;"$50000"),$B188&amp;"#"&amp;K$6,INDIRECT("ИсходныеДанные!$J$2:$J$50000")),0)</f>
        <v>0</v>
      </c>
      <c r="L188" s="3">
        <f ca="1">IF($B188&lt;&gt;"",SUMIF(INDIRECT("ИсходныеДанные!$"&amp;$K$4&amp;"$2:$"&amp;$K$4&amp;"$50000"),$B188&amp;"#"&amp;L$6,INDIRECT("ИсходныеДанные!$J$2:$J$50000")),0)</f>
        <v>0</v>
      </c>
      <c r="M188" s="3">
        <f ca="1">IF($B188&lt;&gt;"",SUMIF(INDIRECT("ИсходныеДанные!$"&amp;$K$4&amp;"$2:$"&amp;$K$4&amp;"$50000"),$B188&amp;"#"&amp;M$6,INDIRECT("ИсходныеДанные!$J$2:$J$50000")),0)</f>
        <v>0</v>
      </c>
      <c r="N188" s="3">
        <f ca="1">IF($B188&lt;&gt;"",SUMIF(INDIRECT("ИсходныеДанные!$"&amp;$K$4&amp;"$2:$"&amp;$K$4&amp;"$50000"),$B188&amp;"#"&amp;N$6,INDIRECT("ИсходныеДанные!$J$2:$J$50000")),0)</f>
        <v>0</v>
      </c>
      <c r="O188" s="3">
        <f ca="1">IF($B188&lt;&gt;"",SUMIF(INDIRECT("ИсходныеДанные!$"&amp;$K$4&amp;"$2:$"&amp;$K$4&amp;"$50000"),$B188&amp;"#"&amp;O$6,INDIRECT("ИсходныеДанные!$J$2:$J$50000")),0)</f>
        <v>0</v>
      </c>
      <c r="P188" s="3">
        <f ca="1">IF($B188&lt;&gt;"",SUMIF(INDIRECT("ИсходныеДанные!$"&amp;$K$4&amp;"$2:$"&amp;$K$4&amp;"$50000"),$B188&amp;"#"&amp;P$6,INDIRECT("ИсходныеДанные!$J$2:$J$50000")),0)</f>
        <v>0</v>
      </c>
      <c r="Q188" s="3">
        <f ca="1">IF($B188&lt;&gt;"",SUMIF(INDIRECT("ИсходныеДанные!$"&amp;$K$4&amp;"$2:$"&amp;$K$4&amp;"$50000"),$B188&amp;"#"&amp;Q$6,INDIRECT("ИсходныеДанные!$J$2:$J$50000")),0)</f>
        <v>0</v>
      </c>
      <c r="R188" s="3">
        <f ca="1">IF($B188&lt;&gt;"",SUMIF(INDIRECT("ИсходныеДанные!$"&amp;$K$4&amp;"$2:$"&amp;$K$4&amp;"$50000"),$B188&amp;"#"&amp;R$6,INDIRECT("ИсходныеДанные!$J$2:$J$50000")),0)</f>
        <v>0</v>
      </c>
      <c r="S188" s="3">
        <f ca="1">IF($B188&lt;&gt;"",SUMIF(INDIRECT("ИсходныеДанные!$"&amp;$K$4&amp;"$2:$"&amp;$K$4&amp;"$50000"),$B188&amp;"#"&amp;S$6,INDIRECT("ИсходныеДанные!$J$2:$J$50000")),0)</f>
        <v>0</v>
      </c>
      <c r="T188" s="3">
        <f ca="1">IF($B188&lt;&gt;"",SUMIF(INDIRECT("ИсходныеДанные!$"&amp;$K$4&amp;"$2:$"&amp;$K$4&amp;"$50000"),$B188&amp;"#"&amp;T$6,INDIRECT("ИсходныеДанные!$J$2:$J$50000")),0)</f>
        <v>0</v>
      </c>
      <c r="U188" s="3">
        <f ca="1">IF($B188&lt;&gt;"",SUMIF(INDIRECT("ИсходныеДанные!$"&amp;$K$4&amp;"$2:$"&amp;$K$4&amp;"$50000"),$B188&amp;"#"&amp;U$6,INDIRECT("ИсходныеДанные!$J$2:$J$50000")),0)</f>
        <v>0</v>
      </c>
      <c r="V188" s="3">
        <f ca="1">IF($B188&lt;&gt;"",SUMIF(INDIRECT("ИсходныеДанные!$"&amp;$K$4&amp;"$2:$"&amp;$K$4&amp;"$50000"),$B188&amp;"#"&amp;V$6,INDIRECT("ИсходныеДанные!$J$2:$J$50000")),0)</f>
        <v>0</v>
      </c>
      <c r="W188" s="16" t="e">
        <f ca="1">SUM(K188:V188)/Пофамильно!$R$1</f>
        <v>#DIV/0!</v>
      </c>
    </row>
    <row r="189" spans="1:23" x14ac:dyDescent="0.25">
      <c r="A189" s="10" t="str">
        <f t="shared" ca="1" si="4"/>
        <v>delete</v>
      </c>
      <c r="B189" s="16" cm="1">
        <f t="array" aca="1" ref="B189" ca="1">INDIRECT("УникальныеСписки!D"&amp;ROW()-$L$4)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14"/>
      <c r="G189" s="81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84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84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84" t="str" cm="1">
        <f t="array" aca="1" ref="J189" ca="1">_xlfn.XLOOKUP($B189,INDIRECT(SUBSTITUTE("ИсходныеДанные!$где$2:$где$50000","где",$B$4)),INDIRECT(SUBSTITUTE("ИсходныеДанные!$что$2:$что$50000","что",J$4)),"",0,1)</f>
        <v/>
      </c>
      <c r="K189" s="3">
        <f ca="1">IF($B189&lt;&gt;"",SUMIF(INDIRECT("ИсходныеДанные!$"&amp;$K$4&amp;"$2:$"&amp;$K$4&amp;"$50000"),$B189&amp;"#"&amp;K$6,INDIRECT("ИсходныеДанные!$J$2:$J$50000")),0)</f>
        <v>0</v>
      </c>
      <c r="L189" s="3">
        <f ca="1">IF($B189&lt;&gt;"",SUMIF(INDIRECT("ИсходныеДанные!$"&amp;$K$4&amp;"$2:$"&amp;$K$4&amp;"$50000"),$B189&amp;"#"&amp;L$6,INDIRECT("ИсходныеДанные!$J$2:$J$50000")),0)</f>
        <v>0</v>
      </c>
      <c r="M189" s="3">
        <f ca="1">IF($B189&lt;&gt;"",SUMIF(INDIRECT("ИсходныеДанные!$"&amp;$K$4&amp;"$2:$"&amp;$K$4&amp;"$50000"),$B189&amp;"#"&amp;M$6,INDIRECT("ИсходныеДанные!$J$2:$J$50000")),0)</f>
        <v>0</v>
      </c>
      <c r="N189" s="3">
        <f ca="1">IF($B189&lt;&gt;"",SUMIF(INDIRECT("ИсходныеДанные!$"&amp;$K$4&amp;"$2:$"&amp;$K$4&amp;"$50000"),$B189&amp;"#"&amp;N$6,INDIRECT("ИсходныеДанные!$J$2:$J$50000")),0)</f>
        <v>0</v>
      </c>
      <c r="O189" s="3">
        <f ca="1">IF($B189&lt;&gt;"",SUMIF(INDIRECT("ИсходныеДанные!$"&amp;$K$4&amp;"$2:$"&amp;$K$4&amp;"$50000"),$B189&amp;"#"&amp;O$6,INDIRECT("ИсходныеДанные!$J$2:$J$50000")),0)</f>
        <v>0</v>
      </c>
      <c r="P189" s="3">
        <f ca="1">IF($B189&lt;&gt;"",SUMIF(INDIRECT("ИсходныеДанные!$"&amp;$K$4&amp;"$2:$"&amp;$K$4&amp;"$50000"),$B189&amp;"#"&amp;P$6,INDIRECT("ИсходныеДанные!$J$2:$J$50000")),0)</f>
        <v>0</v>
      </c>
      <c r="Q189" s="3">
        <f ca="1">IF($B189&lt;&gt;"",SUMIF(INDIRECT("ИсходныеДанные!$"&amp;$K$4&amp;"$2:$"&amp;$K$4&amp;"$50000"),$B189&amp;"#"&amp;Q$6,INDIRECT("ИсходныеДанные!$J$2:$J$50000")),0)</f>
        <v>0</v>
      </c>
      <c r="R189" s="3">
        <f ca="1">IF($B189&lt;&gt;"",SUMIF(INDIRECT("ИсходныеДанные!$"&amp;$K$4&amp;"$2:$"&amp;$K$4&amp;"$50000"),$B189&amp;"#"&amp;R$6,INDIRECT("ИсходныеДанные!$J$2:$J$50000")),0)</f>
        <v>0</v>
      </c>
      <c r="S189" s="3">
        <f ca="1">IF($B189&lt;&gt;"",SUMIF(INDIRECT("ИсходныеДанные!$"&amp;$K$4&amp;"$2:$"&amp;$K$4&amp;"$50000"),$B189&amp;"#"&amp;S$6,INDIRECT("ИсходныеДанные!$J$2:$J$50000")),0)</f>
        <v>0</v>
      </c>
      <c r="T189" s="3">
        <f ca="1">IF($B189&lt;&gt;"",SUMIF(INDIRECT("ИсходныеДанные!$"&amp;$K$4&amp;"$2:$"&amp;$K$4&amp;"$50000"),$B189&amp;"#"&amp;T$6,INDIRECT("ИсходныеДанные!$J$2:$J$50000")),0)</f>
        <v>0</v>
      </c>
      <c r="U189" s="3">
        <f ca="1">IF($B189&lt;&gt;"",SUMIF(INDIRECT("ИсходныеДанные!$"&amp;$K$4&amp;"$2:$"&amp;$K$4&amp;"$50000"),$B189&amp;"#"&amp;U$6,INDIRECT("ИсходныеДанные!$J$2:$J$50000")),0)</f>
        <v>0</v>
      </c>
      <c r="V189" s="3">
        <f ca="1">IF($B189&lt;&gt;"",SUMIF(INDIRECT("ИсходныеДанные!$"&amp;$K$4&amp;"$2:$"&amp;$K$4&amp;"$50000"),$B189&amp;"#"&amp;V$6,INDIRECT("ИсходныеДанные!$J$2:$J$50000")),0)</f>
        <v>0</v>
      </c>
      <c r="W189" s="16" t="e">
        <f ca="1">SUM(K189:V189)/Пофамильно!$R$1</f>
        <v>#DIV/0!</v>
      </c>
    </row>
    <row r="190" spans="1:23" x14ac:dyDescent="0.25">
      <c r="A190" s="10" t="str">
        <f t="shared" ca="1" si="4"/>
        <v>delete</v>
      </c>
      <c r="B190" s="16" cm="1">
        <f t="array" aca="1" ref="B190" ca="1">INDIRECT("УникальныеСписки!D"&amp;ROW()-$L$4)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14"/>
      <c r="G190" s="81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84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84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84" t="str" cm="1">
        <f t="array" aca="1" ref="J190" ca="1">_xlfn.XLOOKUP($B190,INDIRECT(SUBSTITUTE("ИсходныеДанные!$где$2:$где$50000","где",$B$4)),INDIRECT(SUBSTITUTE("ИсходныеДанные!$что$2:$что$50000","что",J$4)),"",0,1)</f>
        <v/>
      </c>
      <c r="K190" s="3">
        <f ca="1">IF($B190&lt;&gt;"",SUMIF(INDIRECT("ИсходныеДанные!$"&amp;$K$4&amp;"$2:$"&amp;$K$4&amp;"$50000"),$B190&amp;"#"&amp;K$6,INDIRECT("ИсходныеДанные!$J$2:$J$50000")),0)</f>
        <v>0</v>
      </c>
      <c r="L190" s="3">
        <f ca="1">IF($B190&lt;&gt;"",SUMIF(INDIRECT("ИсходныеДанные!$"&amp;$K$4&amp;"$2:$"&amp;$K$4&amp;"$50000"),$B190&amp;"#"&amp;L$6,INDIRECT("ИсходныеДанные!$J$2:$J$50000")),0)</f>
        <v>0</v>
      </c>
      <c r="M190" s="3">
        <f ca="1">IF($B190&lt;&gt;"",SUMIF(INDIRECT("ИсходныеДанные!$"&amp;$K$4&amp;"$2:$"&amp;$K$4&amp;"$50000"),$B190&amp;"#"&amp;M$6,INDIRECT("ИсходныеДанные!$J$2:$J$50000")),0)</f>
        <v>0</v>
      </c>
      <c r="N190" s="3">
        <f ca="1">IF($B190&lt;&gt;"",SUMIF(INDIRECT("ИсходныеДанные!$"&amp;$K$4&amp;"$2:$"&amp;$K$4&amp;"$50000"),$B190&amp;"#"&amp;N$6,INDIRECT("ИсходныеДанные!$J$2:$J$50000")),0)</f>
        <v>0</v>
      </c>
      <c r="O190" s="3">
        <f ca="1">IF($B190&lt;&gt;"",SUMIF(INDIRECT("ИсходныеДанные!$"&amp;$K$4&amp;"$2:$"&amp;$K$4&amp;"$50000"),$B190&amp;"#"&amp;O$6,INDIRECT("ИсходныеДанные!$J$2:$J$50000")),0)</f>
        <v>0</v>
      </c>
      <c r="P190" s="3">
        <f ca="1">IF($B190&lt;&gt;"",SUMIF(INDIRECT("ИсходныеДанные!$"&amp;$K$4&amp;"$2:$"&amp;$K$4&amp;"$50000"),$B190&amp;"#"&amp;P$6,INDIRECT("ИсходныеДанные!$J$2:$J$50000")),0)</f>
        <v>0</v>
      </c>
      <c r="Q190" s="3">
        <f ca="1">IF($B190&lt;&gt;"",SUMIF(INDIRECT("ИсходныеДанные!$"&amp;$K$4&amp;"$2:$"&amp;$K$4&amp;"$50000"),$B190&amp;"#"&amp;Q$6,INDIRECT("ИсходныеДанные!$J$2:$J$50000")),0)</f>
        <v>0</v>
      </c>
      <c r="R190" s="3">
        <f ca="1">IF($B190&lt;&gt;"",SUMIF(INDIRECT("ИсходныеДанные!$"&amp;$K$4&amp;"$2:$"&amp;$K$4&amp;"$50000"),$B190&amp;"#"&amp;R$6,INDIRECT("ИсходныеДанные!$J$2:$J$50000")),0)</f>
        <v>0</v>
      </c>
      <c r="S190" s="3">
        <f ca="1">IF($B190&lt;&gt;"",SUMIF(INDIRECT("ИсходныеДанные!$"&amp;$K$4&amp;"$2:$"&amp;$K$4&amp;"$50000"),$B190&amp;"#"&amp;S$6,INDIRECT("ИсходныеДанные!$J$2:$J$50000")),0)</f>
        <v>0</v>
      </c>
      <c r="T190" s="3">
        <f ca="1">IF($B190&lt;&gt;"",SUMIF(INDIRECT("ИсходныеДанные!$"&amp;$K$4&amp;"$2:$"&amp;$K$4&amp;"$50000"),$B190&amp;"#"&amp;T$6,INDIRECT("ИсходныеДанные!$J$2:$J$50000")),0)</f>
        <v>0</v>
      </c>
      <c r="U190" s="3">
        <f ca="1">IF($B190&lt;&gt;"",SUMIF(INDIRECT("ИсходныеДанные!$"&amp;$K$4&amp;"$2:$"&amp;$K$4&amp;"$50000"),$B190&amp;"#"&amp;U$6,INDIRECT("ИсходныеДанные!$J$2:$J$50000")),0)</f>
        <v>0</v>
      </c>
      <c r="V190" s="3">
        <f ca="1">IF($B190&lt;&gt;"",SUMIF(INDIRECT("ИсходныеДанные!$"&amp;$K$4&amp;"$2:$"&amp;$K$4&amp;"$50000"),$B190&amp;"#"&amp;V$6,INDIRECT("ИсходныеДанные!$J$2:$J$50000")),0)</f>
        <v>0</v>
      </c>
      <c r="W190" s="16" t="e">
        <f ca="1">SUM(K190:V190)/Пофамильно!$R$1</f>
        <v>#DIV/0!</v>
      </c>
    </row>
    <row r="191" spans="1:23" x14ac:dyDescent="0.25">
      <c r="A191" s="10" t="str">
        <f t="shared" ca="1" si="4"/>
        <v>delete</v>
      </c>
      <c r="B191" s="16" cm="1">
        <f t="array" aca="1" ref="B191" ca="1">INDIRECT("УникальныеСписки!D"&amp;ROW()-$L$4)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14"/>
      <c r="G191" s="81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84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84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84" t="str" cm="1">
        <f t="array" aca="1" ref="J191" ca="1">_xlfn.XLOOKUP($B191,INDIRECT(SUBSTITUTE("ИсходныеДанные!$где$2:$где$50000","где",$B$4)),INDIRECT(SUBSTITUTE("ИсходныеДанные!$что$2:$что$50000","что",J$4)),"",0,1)</f>
        <v/>
      </c>
      <c r="K191" s="3">
        <f ca="1">IF($B191&lt;&gt;"",SUMIF(INDIRECT("ИсходныеДанные!$"&amp;$K$4&amp;"$2:$"&amp;$K$4&amp;"$50000"),$B191&amp;"#"&amp;K$6,INDIRECT("ИсходныеДанные!$J$2:$J$50000")),0)</f>
        <v>0</v>
      </c>
      <c r="L191" s="3">
        <f ca="1">IF($B191&lt;&gt;"",SUMIF(INDIRECT("ИсходныеДанные!$"&amp;$K$4&amp;"$2:$"&amp;$K$4&amp;"$50000"),$B191&amp;"#"&amp;L$6,INDIRECT("ИсходныеДанные!$J$2:$J$50000")),0)</f>
        <v>0</v>
      </c>
      <c r="M191" s="3">
        <f ca="1">IF($B191&lt;&gt;"",SUMIF(INDIRECT("ИсходныеДанные!$"&amp;$K$4&amp;"$2:$"&amp;$K$4&amp;"$50000"),$B191&amp;"#"&amp;M$6,INDIRECT("ИсходныеДанные!$J$2:$J$50000")),0)</f>
        <v>0</v>
      </c>
      <c r="N191" s="3">
        <f ca="1">IF($B191&lt;&gt;"",SUMIF(INDIRECT("ИсходныеДанные!$"&amp;$K$4&amp;"$2:$"&amp;$K$4&amp;"$50000"),$B191&amp;"#"&amp;N$6,INDIRECT("ИсходныеДанные!$J$2:$J$50000")),0)</f>
        <v>0</v>
      </c>
      <c r="O191" s="3">
        <f ca="1">IF($B191&lt;&gt;"",SUMIF(INDIRECT("ИсходныеДанные!$"&amp;$K$4&amp;"$2:$"&amp;$K$4&amp;"$50000"),$B191&amp;"#"&amp;O$6,INDIRECT("ИсходныеДанные!$J$2:$J$50000")),0)</f>
        <v>0</v>
      </c>
      <c r="P191" s="3">
        <f ca="1">IF($B191&lt;&gt;"",SUMIF(INDIRECT("ИсходныеДанные!$"&amp;$K$4&amp;"$2:$"&amp;$K$4&amp;"$50000"),$B191&amp;"#"&amp;P$6,INDIRECT("ИсходныеДанные!$J$2:$J$50000")),0)</f>
        <v>0</v>
      </c>
      <c r="Q191" s="3">
        <f ca="1">IF($B191&lt;&gt;"",SUMIF(INDIRECT("ИсходныеДанные!$"&amp;$K$4&amp;"$2:$"&amp;$K$4&amp;"$50000"),$B191&amp;"#"&amp;Q$6,INDIRECT("ИсходныеДанные!$J$2:$J$50000")),0)</f>
        <v>0</v>
      </c>
      <c r="R191" s="3">
        <f ca="1">IF($B191&lt;&gt;"",SUMIF(INDIRECT("ИсходныеДанные!$"&amp;$K$4&amp;"$2:$"&amp;$K$4&amp;"$50000"),$B191&amp;"#"&amp;R$6,INDIRECT("ИсходныеДанные!$J$2:$J$50000")),0)</f>
        <v>0</v>
      </c>
      <c r="S191" s="3">
        <f ca="1">IF($B191&lt;&gt;"",SUMIF(INDIRECT("ИсходныеДанные!$"&amp;$K$4&amp;"$2:$"&amp;$K$4&amp;"$50000"),$B191&amp;"#"&amp;S$6,INDIRECT("ИсходныеДанные!$J$2:$J$50000")),0)</f>
        <v>0</v>
      </c>
      <c r="T191" s="3">
        <f ca="1">IF($B191&lt;&gt;"",SUMIF(INDIRECT("ИсходныеДанные!$"&amp;$K$4&amp;"$2:$"&amp;$K$4&amp;"$50000"),$B191&amp;"#"&amp;T$6,INDIRECT("ИсходныеДанные!$J$2:$J$50000")),0)</f>
        <v>0</v>
      </c>
      <c r="U191" s="3">
        <f ca="1">IF($B191&lt;&gt;"",SUMIF(INDIRECT("ИсходныеДанные!$"&amp;$K$4&amp;"$2:$"&amp;$K$4&amp;"$50000"),$B191&amp;"#"&amp;U$6,INDIRECT("ИсходныеДанные!$J$2:$J$50000")),0)</f>
        <v>0</v>
      </c>
      <c r="V191" s="3">
        <f ca="1">IF($B191&lt;&gt;"",SUMIF(INDIRECT("ИсходныеДанные!$"&amp;$K$4&amp;"$2:$"&amp;$K$4&amp;"$50000"),$B191&amp;"#"&amp;V$6,INDIRECT("ИсходныеДанные!$J$2:$J$50000")),0)</f>
        <v>0</v>
      </c>
      <c r="W191" s="16" t="e">
        <f ca="1">SUM(K191:V191)/Пофамильно!$R$1</f>
        <v>#DIV/0!</v>
      </c>
    </row>
    <row r="192" spans="1:23" x14ac:dyDescent="0.25">
      <c r="A192" s="10" t="str">
        <f t="shared" ca="1" si="4"/>
        <v>delete</v>
      </c>
      <c r="B192" s="16" cm="1">
        <f t="array" aca="1" ref="B192" ca="1">INDIRECT("УникальныеСписки!D"&amp;ROW()-$L$4)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14"/>
      <c r="G192" s="81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84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84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84" t="str" cm="1">
        <f t="array" aca="1" ref="J192" ca="1">_xlfn.XLOOKUP($B192,INDIRECT(SUBSTITUTE("ИсходныеДанные!$где$2:$где$50000","где",$B$4)),INDIRECT(SUBSTITUTE("ИсходныеДанные!$что$2:$что$50000","что",J$4)),"",0,1)</f>
        <v/>
      </c>
      <c r="K192" s="3">
        <f ca="1">IF($B192&lt;&gt;"",SUMIF(INDIRECT("ИсходныеДанные!$"&amp;$K$4&amp;"$2:$"&amp;$K$4&amp;"$50000"),$B192&amp;"#"&amp;K$6,INDIRECT("ИсходныеДанные!$J$2:$J$50000")),0)</f>
        <v>0</v>
      </c>
      <c r="L192" s="3">
        <f ca="1">IF($B192&lt;&gt;"",SUMIF(INDIRECT("ИсходныеДанные!$"&amp;$K$4&amp;"$2:$"&amp;$K$4&amp;"$50000"),$B192&amp;"#"&amp;L$6,INDIRECT("ИсходныеДанные!$J$2:$J$50000")),0)</f>
        <v>0</v>
      </c>
      <c r="M192" s="3">
        <f ca="1">IF($B192&lt;&gt;"",SUMIF(INDIRECT("ИсходныеДанные!$"&amp;$K$4&amp;"$2:$"&amp;$K$4&amp;"$50000"),$B192&amp;"#"&amp;M$6,INDIRECT("ИсходныеДанные!$J$2:$J$50000")),0)</f>
        <v>0</v>
      </c>
      <c r="N192" s="3">
        <f ca="1">IF($B192&lt;&gt;"",SUMIF(INDIRECT("ИсходныеДанные!$"&amp;$K$4&amp;"$2:$"&amp;$K$4&amp;"$50000"),$B192&amp;"#"&amp;N$6,INDIRECT("ИсходныеДанные!$J$2:$J$50000")),0)</f>
        <v>0</v>
      </c>
      <c r="O192" s="3">
        <f ca="1">IF($B192&lt;&gt;"",SUMIF(INDIRECT("ИсходныеДанные!$"&amp;$K$4&amp;"$2:$"&amp;$K$4&amp;"$50000"),$B192&amp;"#"&amp;O$6,INDIRECT("ИсходныеДанные!$J$2:$J$50000")),0)</f>
        <v>0</v>
      </c>
      <c r="P192" s="3">
        <f ca="1">IF($B192&lt;&gt;"",SUMIF(INDIRECT("ИсходныеДанные!$"&amp;$K$4&amp;"$2:$"&amp;$K$4&amp;"$50000"),$B192&amp;"#"&amp;P$6,INDIRECT("ИсходныеДанные!$J$2:$J$50000")),0)</f>
        <v>0</v>
      </c>
      <c r="Q192" s="3">
        <f ca="1">IF($B192&lt;&gt;"",SUMIF(INDIRECT("ИсходныеДанные!$"&amp;$K$4&amp;"$2:$"&amp;$K$4&amp;"$50000"),$B192&amp;"#"&amp;Q$6,INDIRECT("ИсходныеДанные!$J$2:$J$50000")),0)</f>
        <v>0</v>
      </c>
      <c r="R192" s="3">
        <f ca="1">IF($B192&lt;&gt;"",SUMIF(INDIRECT("ИсходныеДанные!$"&amp;$K$4&amp;"$2:$"&amp;$K$4&amp;"$50000"),$B192&amp;"#"&amp;R$6,INDIRECT("ИсходныеДанные!$J$2:$J$50000")),0)</f>
        <v>0</v>
      </c>
      <c r="S192" s="3">
        <f ca="1">IF($B192&lt;&gt;"",SUMIF(INDIRECT("ИсходныеДанные!$"&amp;$K$4&amp;"$2:$"&amp;$K$4&amp;"$50000"),$B192&amp;"#"&amp;S$6,INDIRECT("ИсходныеДанные!$J$2:$J$50000")),0)</f>
        <v>0</v>
      </c>
      <c r="T192" s="3">
        <f ca="1">IF($B192&lt;&gt;"",SUMIF(INDIRECT("ИсходныеДанные!$"&amp;$K$4&amp;"$2:$"&amp;$K$4&amp;"$50000"),$B192&amp;"#"&amp;T$6,INDIRECT("ИсходныеДанные!$J$2:$J$50000")),0)</f>
        <v>0</v>
      </c>
      <c r="U192" s="3">
        <f ca="1">IF($B192&lt;&gt;"",SUMIF(INDIRECT("ИсходныеДанные!$"&amp;$K$4&amp;"$2:$"&amp;$K$4&amp;"$50000"),$B192&amp;"#"&amp;U$6,INDIRECT("ИсходныеДанные!$J$2:$J$50000")),0)</f>
        <v>0</v>
      </c>
      <c r="V192" s="3">
        <f ca="1">IF($B192&lt;&gt;"",SUMIF(INDIRECT("ИсходныеДанные!$"&amp;$K$4&amp;"$2:$"&amp;$K$4&amp;"$50000"),$B192&amp;"#"&amp;V$6,INDIRECT("ИсходныеДанные!$J$2:$J$50000")),0)</f>
        <v>0</v>
      </c>
      <c r="W192" s="16" t="e">
        <f ca="1">SUM(K192:V192)/Пофамильно!$R$1</f>
        <v>#DIV/0!</v>
      </c>
    </row>
    <row r="193" spans="1:23" x14ac:dyDescent="0.25">
      <c r="A193" s="10" t="str">
        <f t="shared" ca="1" si="4"/>
        <v>delete</v>
      </c>
      <c r="B193" s="16" cm="1">
        <f t="array" aca="1" ref="B193" ca="1">INDIRECT("УникальныеСписки!D"&amp;ROW()-$L$4)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14"/>
      <c r="G193" s="81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84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84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84" t="str" cm="1">
        <f t="array" aca="1" ref="J193" ca="1">_xlfn.XLOOKUP($B193,INDIRECT(SUBSTITUTE("ИсходныеДанные!$где$2:$где$50000","где",$B$4)),INDIRECT(SUBSTITUTE("ИсходныеДанные!$что$2:$что$50000","что",J$4)),"",0,1)</f>
        <v/>
      </c>
      <c r="K193" s="3">
        <f ca="1">IF($B193&lt;&gt;"",SUMIF(INDIRECT("ИсходныеДанные!$"&amp;$K$4&amp;"$2:$"&amp;$K$4&amp;"$50000"),$B193&amp;"#"&amp;K$6,INDIRECT("ИсходныеДанные!$J$2:$J$50000")),0)</f>
        <v>0</v>
      </c>
      <c r="L193" s="3">
        <f ca="1">IF($B193&lt;&gt;"",SUMIF(INDIRECT("ИсходныеДанные!$"&amp;$K$4&amp;"$2:$"&amp;$K$4&amp;"$50000"),$B193&amp;"#"&amp;L$6,INDIRECT("ИсходныеДанные!$J$2:$J$50000")),0)</f>
        <v>0</v>
      </c>
      <c r="M193" s="3">
        <f ca="1">IF($B193&lt;&gt;"",SUMIF(INDIRECT("ИсходныеДанные!$"&amp;$K$4&amp;"$2:$"&amp;$K$4&amp;"$50000"),$B193&amp;"#"&amp;M$6,INDIRECT("ИсходныеДанные!$J$2:$J$50000")),0)</f>
        <v>0</v>
      </c>
      <c r="N193" s="3">
        <f ca="1">IF($B193&lt;&gt;"",SUMIF(INDIRECT("ИсходныеДанные!$"&amp;$K$4&amp;"$2:$"&amp;$K$4&amp;"$50000"),$B193&amp;"#"&amp;N$6,INDIRECT("ИсходныеДанные!$J$2:$J$50000")),0)</f>
        <v>0</v>
      </c>
      <c r="O193" s="3">
        <f ca="1">IF($B193&lt;&gt;"",SUMIF(INDIRECT("ИсходныеДанные!$"&amp;$K$4&amp;"$2:$"&amp;$K$4&amp;"$50000"),$B193&amp;"#"&amp;O$6,INDIRECT("ИсходныеДанные!$J$2:$J$50000")),0)</f>
        <v>0</v>
      </c>
      <c r="P193" s="3">
        <f ca="1">IF($B193&lt;&gt;"",SUMIF(INDIRECT("ИсходныеДанные!$"&amp;$K$4&amp;"$2:$"&amp;$K$4&amp;"$50000"),$B193&amp;"#"&amp;P$6,INDIRECT("ИсходныеДанные!$J$2:$J$50000")),0)</f>
        <v>0</v>
      </c>
      <c r="Q193" s="3">
        <f ca="1">IF($B193&lt;&gt;"",SUMIF(INDIRECT("ИсходныеДанные!$"&amp;$K$4&amp;"$2:$"&amp;$K$4&amp;"$50000"),$B193&amp;"#"&amp;Q$6,INDIRECT("ИсходныеДанные!$J$2:$J$50000")),0)</f>
        <v>0</v>
      </c>
      <c r="R193" s="3">
        <f ca="1">IF($B193&lt;&gt;"",SUMIF(INDIRECT("ИсходныеДанные!$"&amp;$K$4&amp;"$2:$"&amp;$K$4&amp;"$50000"),$B193&amp;"#"&amp;R$6,INDIRECT("ИсходныеДанные!$J$2:$J$50000")),0)</f>
        <v>0</v>
      </c>
      <c r="S193" s="3">
        <f ca="1">IF($B193&lt;&gt;"",SUMIF(INDIRECT("ИсходныеДанные!$"&amp;$K$4&amp;"$2:$"&amp;$K$4&amp;"$50000"),$B193&amp;"#"&amp;S$6,INDIRECT("ИсходныеДанные!$J$2:$J$50000")),0)</f>
        <v>0</v>
      </c>
      <c r="T193" s="3">
        <f ca="1">IF($B193&lt;&gt;"",SUMIF(INDIRECT("ИсходныеДанные!$"&amp;$K$4&amp;"$2:$"&amp;$K$4&amp;"$50000"),$B193&amp;"#"&amp;T$6,INDIRECT("ИсходныеДанные!$J$2:$J$50000")),0)</f>
        <v>0</v>
      </c>
      <c r="U193" s="3">
        <f ca="1">IF($B193&lt;&gt;"",SUMIF(INDIRECT("ИсходныеДанные!$"&amp;$K$4&amp;"$2:$"&amp;$K$4&amp;"$50000"),$B193&amp;"#"&amp;U$6,INDIRECT("ИсходныеДанные!$J$2:$J$50000")),0)</f>
        <v>0</v>
      </c>
      <c r="V193" s="3">
        <f ca="1">IF($B193&lt;&gt;"",SUMIF(INDIRECT("ИсходныеДанные!$"&amp;$K$4&amp;"$2:$"&amp;$K$4&amp;"$50000"),$B193&amp;"#"&amp;V$6,INDIRECT("ИсходныеДанные!$J$2:$J$50000")),0)</f>
        <v>0</v>
      </c>
      <c r="W193" s="16" t="e">
        <f ca="1">SUM(K193:V193)/Пофамильно!$R$1</f>
        <v>#DIV/0!</v>
      </c>
    </row>
    <row r="194" spans="1:23" x14ac:dyDescent="0.25">
      <c r="A194" s="10" t="str">
        <f t="shared" ca="1" si="4"/>
        <v>delete</v>
      </c>
      <c r="B194" s="16" cm="1">
        <f t="array" aca="1" ref="B194" ca="1">INDIRECT("УникальныеСписки!D"&amp;ROW()-$L$4)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14"/>
      <c r="G194" s="81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84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84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84" t="str" cm="1">
        <f t="array" aca="1" ref="J194" ca="1">_xlfn.XLOOKUP($B194,INDIRECT(SUBSTITUTE("ИсходныеДанные!$где$2:$где$50000","где",$B$4)),INDIRECT(SUBSTITUTE("ИсходныеДанные!$что$2:$что$50000","что",J$4)),"",0,1)</f>
        <v/>
      </c>
      <c r="K194" s="3">
        <f ca="1">IF($B194&lt;&gt;"",SUMIF(INDIRECT("ИсходныеДанные!$"&amp;$K$4&amp;"$2:$"&amp;$K$4&amp;"$50000"),$B194&amp;"#"&amp;K$6,INDIRECT("ИсходныеДанные!$J$2:$J$50000")),0)</f>
        <v>0</v>
      </c>
      <c r="L194" s="3">
        <f ca="1">IF($B194&lt;&gt;"",SUMIF(INDIRECT("ИсходныеДанные!$"&amp;$K$4&amp;"$2:$"&amp;$K$4&amp;"$50000"),$B194&amp;"#"&amp;L$6,INDIRECT("ИсходныеДанные!$J$2:$J$50000")),0)</f>
        <v>0</v>
      </c>
      <c r="M194" s="3">
        <f ca="1">IF($B194&lt;&gt;"",SUMIF(INDIRECT("ИсходныеДанные!$"&amp;$K$4&amp;"$2:$"&amp;$K$4&amp;"$50000"),$B194&amp;"#"&amp;M$6,INDIRECT("ИсходныеДанные!$J$2:$J$50000")),0)</f>
        <v>0</v>
      </c>
      <c r="N194" s="3">
        <f ca="1">IF($B194&lt;&gt;"",SUMIF(INDIRECT("ИсходныеДанные!$"&amp;$K$4&amp;"$2:$"&amp;$K$4&amp;"$50000"),$B194&amp;"#"&amp;N$6,INDIRECT("ИсходныеДанные!$J$2:$J$50000")),0)</f>
        <v>0</v>
      </c>
      <c r="O194" s="3">
        <f ca="1">IF($B194&lt;&gt;"",SUMIF(INDIRECT("ИсходныеДанные!$"&amp;$K$4&amp;"$2:$"&amp;$K$4&amp;"$50000"),$B194&amp;"#"&amp;O$6,INDIRECT("ИсходныеДанные!$J$2:$J$50000")),0)</f>
        <v>0</v>
      </c>
      <c r="P194" s="3">
        <f ca="1">IF($B194&lt;&gt;"",SUMIF(INDIRECT("ИсходныеДанные!$"&amp;$K$4&amp;"$2:$"&amp;$K$4&amp;"$50000"),$B194&amp;"#"&amp;P$6,INDIRECT("ИсходныеДанные!$J$2:$J$50000")),0)</f>
        <v>0</v>
      </c>
      <c r="Q194" s="3">
        <f ca="1">IF($B194&lt;&gt;"",SUMIF(INDIRECT("ИсходныеДанные!$"&amp;$K$4&amp;"$2:$"&amp;$K$4&amp;"$50000"),$B194&amp;"#"&amp;Q$6,INDIRECT("ИсходныеДанные!$J$2:$J$50000")),0)</f>
        <v>0</v>
      </c>
      <c r="R194" s="3">
        <f ca="1">IF($B194&lt;&gt;"",SUMIF(INDIRECT("ИсходныеДанные!$"&amp;$K$4&amp;"$2:$"&amp;$K$4&amp;"$50000"),$B194&amp;"#"&amp;R$6,INDIRECT("ИсходныеДанные!$J$2:$J$50000")),0)</f>
        <v>0</v>
      </c>
      <c r="S194" s="3">
        <f ca="1">IF($B194&lt;&gt;"",SUMIF(INDIRECT("ИсходныеДанные!$"&amp;$K$4&amp;"$2:$"&amp;$K$4&amp;"$50000"),$B194&amp;"#"&amp;S$6,INDIRECT("ИсходныеДанные!$J$2:$J$50000")),0)</f>
        <v>0</v>
      </c>
      <c r="T194" s="3">
        <f ca="1">IF($B194&lt;&gt;"",SUMIF(INDIRECT("ИсходныеДанные!$"&amp;$K$4&amp;"$2:$"&amp;$K$4&amp;"$50000"),$B194&amp;"#"&amp;T$6,INDIRECT("ИсходныеДанные!$J$2:$J$50000")),0)</f>
        <v>0</v>
      </c>
      <c r="U194" s="3">
        <f ca="1">IF($B194&lt;&gt;"",SUMIF(INDIRECT("ИсходныеДанные!$"&amp;$K$4&amp;"$2:$"&amp;$K$4&amp;"$50000"),$B194&amp;"#"&amp;U$6,INDIRECT("ИсходныеДанные!$J$2:$J$50000")),0)</f>
        <v>0</v>
      </c>
      <c r="V194" s="3">
        <f ca="1">IF($B194&lt;&gt;"",SUMIF(INDIRECT("ИсходныеДанные!$"&amp;$K$4&amp;"$2:$"&amp;$K$4&amp;"$50000"),$B194&amp;"#"&amp;V$6,INDIRECT("ИсходныеДанные!$J$2:$J$50000")),0)</f>
        <v>0</v>
      </c>
      <c r="W194" s="16" t="e">
        <f ca="1">SUM(K194:V194)/Пофамильно!$R$1</f>
        <v>#DIV/0!</v>
      </c>
    </row>
    <row r="195" spans="1:23" x14ac:dyDescent="0.25">
      <c r="A195" s="10" t="str">
        <f t="shared" ca="1" si="4"/>
        <v>delete</v>
      </c>
      <c r="B195" s="16" cm="1">
        <f t="array" aca="1" ref="B195" ca="1">INDIRECT("УникальныеСписки!D"&amp;ROW()-$L$4)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14"/>
      <c r="G195" s="81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84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84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84" t="str" cm="1">
        <f t="array" aca="1" ref="J195" ca="1">_xlfn.XLOOKUP($B195,INDIRECT(SUBSTITUTE("ИсходныеДанные!$где$2:$где$50000","где",$B$4)),INDIRECT(SUBSTITUTE("ИсходныеДанные!$что$2:$что$50000","что",J$4)),"",0,1)</f>
        <v/>
      </c>
      <c r="K195" s="3">
        <f ca="1">IF($B195&lt;&gt;"",SUMIF(INDIRECT("ИсходныеДанные!$"&amp;$K$4&amp;"$2:$"&amp;$K$4&amp;"$50000"),$B195&amp;"#"&amp;K$6,INDIRECT("ИсходныеДанные!$J$2:$J$50000")),0)</f>
        <v>0</v>
      </c>
      <c r="L195" s="3">
        <f ca="1">IF($B195&lt;&gt;"",SUMIF(INDIRECT("ИсходныеДанные!$"&amp;$K$4&amp;"$2:$"&amp;$K$4&amp;"$50000"),$B195&amp;"#"&amp;L$6,INDIRECT("ИсходныеДанные!$J$2:$J$50000")),0)</f>
        <v>0</v>
      </c>
      <c r="M195" s="3">
        <f ca="1">IF($B195&lt;&gt;"",SUMIF(INDIRECT("ИсходныеДанные!$"&amp;$K$4&amp;"$2:$"&amp;$K$4&amp;"$50000"),$B195&amp;"#"&amp;M$6,INDIRECT("ИсходныеДанные!$J$2:$J$50000")),0)</f>
        <v>0</v>
      </c>
      <c r="N195" s="3">
        <f ca="1">IF($B195&lt;&gt;"",SUMIF(INDIRECT("ИсходныеДанные!$"&amp;$K$4&amp;"$2:$"&amp;$K$4&amp;"$50000"),$B195&amp;"#"&amp;N$6,INDIRECT("ИсходныеДанные!$J$2:$J$50000")),0)</f>
        <v>0</v>
      </c>
      <c r="O195" s="3">
        <f ca="1">IF($B195&lt;&gt;"",SUMIF(INDIRECT("ИсходныеДанные!$"&amp;$K$4&amp;"$2:$"&amp;$K$4&amp;"$50000"),$B195&amp;"#"&amp;O$6,INDIRECT("ИсходныеДанные!$J$2:$J$50000")),0)</f>
        <v>0</v>
      </c>
      <c r="P195" s="3">
        <f ca="1">IF($B195&lt;&gt;"",SUMIF(INDIRECT("ИсходныеДанные!$"&amp;$K$4&amp;"$2:$"&amp;$K$4&amp;"$50000"),$B195&amp;"#"&amp;P$6,INDIRECT("ИсходныеДанные!$J$2:$J$50000")),0)</f>
        <v>0</v>
      </c>
      <c r="Q195" s="3">
        <f ca="1">IF($B195&lt;&gt;"",SUMIF(INDIRECT("ИсходныеДанные!$"&amp;$K$4&amp;"$2:$"&amp;$K$4&amp;"$50000"),$B195&amp;"#"&amp;Q$6,INDIRECT("ИсходныеДанные!$J$2:$J$50000")),0)</f>
        <v>0</v>
      </c>
      <c r="R195" s="3">
        <f ca="1">IF($B195&lt;&gt;"",SUMIF(INDIRECT("ИсходныеДанные!$"&amp;$K$4&amp;"$2:$"&amp;$K$4&amp;"$50000"),$B195&amp;"#"&amp;R$6,INDIRECT("ИсходныеДанные!$J$2:$J$50000")),0)</f>
        <v>0</v>
      </c>
      <c r="S195" s="3">
        <f ca="1">IF($B195&lt;&gt;"",SUMIF(INDIRECT("ИсходныеДанные!$"&amp;$K$4&amp;"$2:$"&amp;$K$4&amp;"$50000"),$B195&amp;"#"&amp;S$6,INDIRECT("ИсходныеДанные!$J$2:$J$50000")),0)</f>
        <v>0</v>
      </c>
      <c r="T195" s="3">
        <f ca="1">IF($B195&lt;&gt;"",SUMIF(INDIRECT("ИсходныеДанные!$"&amp;$K$4&amp;"$2:$"&amp;$K$4&amp;"$50000"),$B195&amp;"#"&amp;T$6,INDIRECT("ИсходныеДанные!$J$2:$J$50000")),0)</f>
        <v>0</v>
      </c>
      <c r="U195" s="3">
        <f ca="1">IF($B195&lt;&gt;"",SUMIF(INDIRECT("ИсходныеДанные!$"&amp;$K$4&amp;"$2:$"&amp;$K$4&amp;"$50000"),$B195&amp;"#"&amp;U$6,INDIRECT("ИсходныеДанные!$J$2:$J$50000")),0)</f>
        <v>0</v>
      </c>
      <c r="V195" s="3">
        <f ca="1">IF($B195&lt;&gt;"",SUMIF(INDIRECT("ИсходныеДанные!$"&amp;$K$4&amp;"$2:$"&amp;$K$4&amp;"$50000"),$B195&amp;"#"&amp;V$6,INDIRECT("ИсходныеДанные!$J$2:$J$50000")),0)</f>
        <v>0</v>
      </c>
      <c r="W195" s="16" t="e">
        <f ca="1">SUM(K195:V195)/Пофамильно!$R$1</f>
        <v>#DIV/0!</v>
      </c>
    </row>
    <row r="196" spans="1:23" x14ac:dyDescent="0.25">
      <c r="A196" s="10" t="str">
        <f t="shared" ca="1" si="4"/>
        <v>delete</v>
      </c>
      <c r="B196" s="16" cm="1">
        <f t="array" aca="1" ref="B196" ca="1">INDIRECT("УникальныеСписки!D"&amp;ROW()-$L$4)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14"/>
      <c r="G196" s="81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84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84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84" t="str" cm="1">
        <f t="array" aca="1" ref="J196" ca="1">_xlfn.XLOOKUP($B196,INDIRECT(SUBSTITUTE("ИсходныеДанные!$где$2:$где$50000","где",$B$4)),INDIRECT(SUBSTITUTE("ИсходныеДанные!$что$2:$что$50000","что",J$4)),"",0,1)</f>
        <v/>
      </c>
      <c r="K196" s="3">
        <f ca="1">IF($B196&lt;&gt;"",SUMIF(INDIRECT("ИсходныеДанные!$"&amp;$K$4&amp;"$2:$"&amp;$K$4&amp;"$50000"),$B196&amp;"#"&amp;K$6,INDIRECT("ИсходныеДанные!$J$2:$J$50000")),0)</f>
        <v>0</v>
      </c>
      <c r="L196" s="3">
        <f ca="1">IF($B196&lt;&gt;"",SUMIF(INDIRECT("ИсходныеДанные!$"&amp;$K$4&amp;"$2:$"&amp;$K$4&amp;"$50000"),$B196&amp;"#"&amp;L$6,INDIRECT("ИсходныеДанные!$J$2:$J$50000")),0)</f>
        <v>0</v>
      </c>
      <c r="M196" s="3">
        <f ca="1">IF($B196&lt;&gt;"",SUMIF(INDIRECT("ИсходныеДанные!$"&amp;$K$4&amp;"$2:$"&amp;$K$4&amp;"$50000"),$B196&amp;"#"&amp;M$6,INDIRECT("ИсходныеДанные!$J$2:$J$50000")),0)</f>
        <v>0</v>
      </c>
      <c r="N196" s="3">
        <f ca="1">IF($B196&lt;&gt;"",SUMIF(INDIRECT("ИсходныеДанные!$"&amp;$K$4&amp;"$2:$"&amp;$K$4&amp;"$50000"),$B196&amp;"#"&amp;N$6,INDIRECT("ИсходныеДанные!$J$2:$J$50000")),0)</f>
        <v>0</v>
      </c>
      <c r="O196" s="3">
        <f ca="1">IF($B196&lt;&gt;"",SUMIF(INDIRECT("ИсходныеДанные!$"&amp;$K$4&amp;"$2:$"&amp;$K$4&amp;"$50000"),$B196&amp;"#"&amp;O$6,INDIRECT("ИсходныеДанные!$J$2:$J$50000")),0)</f>
        <v>0</v>
      </c>
      <c r="P196" s="3">
        <f ca="1">IF($B196&lt;&gt;"",SUMIF(INDIRECT("ИсходныеДанные!$"&amp;$K$4&amp;"$2:$"&amp;$K$4&amp;"$50000"),$B196&amp;"#"&amp;P$6,INDIRECT("ИсходныеДанные!$J$2:$J$50000")),0)</f>
        <v>0</v>
      </c>
      <c r="Q196" s="3">
        <f ca="1">IF($B196&lt;&gt;"",SUMIF(INDIRECT("ИсходныеДанные!$"&amp;$K$4&amp;"$2:$"&amp;$K$4&amp;"$50000"),$B196&amp;"#"&amp;Q$6,INDIRECT("ИсходныеДанные!$J$2:$J$50000")),0)</f>
        <v>0</v>
      </c>
      <c r="R196" s="3">
        <f ca="1">IF($B196&lt;&gt;"",SUMIF(INDIRECT("ИсходныеДанные!$"&amp;$K$4&amp;"$2:$"&amp;$K$4&amp;"$50000"),$B196&amp;"#"&amp;R$6,INDIRECT("ИсходныеДанные!$J$2:$J$50000")),0)</f>
        <v>0</v>
      </c>
      <c r="S196" s="3">
        <f ca="1">IF($B196&lt;&gt;"",SUMIF(INDIRECT("ИсходныеДанные!$"&amp;$K$4&amp;"$2:$"&amp;$K$4&amp;"$50000"),$B196&amp;"#"&amp;S$6,INDIRECT("ИсходныеДанные!$J$2:$J$50000")),0)</f>
        <v>0</v>
      </c>
      <c r="T196" s="3">
        <f ca="1">IF($B196&lt;&gt;"",SUMIF(INDIRECT("ИсходныеДанные!$"&amp;$K$4&amp;"$2:$"&amp;$K$4&amp;"$50000"),$B196&amp;"#"&amp;T$6,INDIRECT("ИсходныеДанные!$J$2:$J$50000")),0)</f>
        <v>0</v>
      </c>
      <c r="U196" s="3">
        <f ca="1">IF($B196&lt;&gt;"",SUMIF(INDIRECT("ИсходныеДанные!$"&amp;$K$4&amp;"$2:$"&amp;$K$4&amp;"$50000"),$B196&amp;"#"&amp;U$6,INDIRECT("ИсходныеДанные!$J$2:$J$50000")),0)</f>
        <v>0</v>
      </c>
      <c r="V196" s="3">
        <f ca="1">IF($B196&lt;&gt;"",SUMIF(INDIRECT("ИсходныеДанные!$"&amp;$K$4&amp;"$2:$"&amp;$K$4&amp;"$50000"),$B196&amp;"#"&amp;V$6,INDIRECT("ИсходныеДанные!$J$2:$J$50000")),0)</f>
        <v>0</v>
      </c>
      <c r="W196" s="16" t="e">
        <f ca="1">SUM(K196:V196)/Пофамильно!$R$1</f>
        <v>#DIV/0!</v>
      </c>
    </row>
    <row r="197" spans="1:23" x14ac:dyDescent="0.25">
      <c r="A197" s="10" t="str">
        <f t="shared" ca="1" si="4"/>
        <v>delete</v>
      </c>
      <c r="B197" s="16" cm="1">
        <f t="array" aca="1" ref="B197" ca="1">INDIRECT("УникальныеСписки!D"&amp;ROW()-$L$4)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14"/>
      <c r="G197" s="81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84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84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84" t="str" cm="1">
        <f t="array" aca="1" ref="J197" ca="1">_xlfn.XLOOKUP($B197,INDIRECT(SUBSTITUTE("ИсходныеДанные!$где$2:$где$50000","где",$B$4)),INDIRECT(SUBSTITUTE("ИсходныеДанные!$что$2:$что$50000","что",J$4)),"",0,1)</f>
        <v/>
      </c>
      <c r="K197" s="3">
        <f ca="1">IF($B197&lt;&gt;"",SUMIF(INDIRECT("ИсходныеДанные!$"&amp;$K$4&amp;"$2:$"&amp;$K$4&amp;"$50000"),$B197&amp;"#"&amp;K$6,INDIRECT("ИсходныеДанные!$J$2:$J$50000")),0)</f>
        <v>0</v>
      </c>
      <c r="L197" s="3">
        <f ca="1">IF($B197&lt;&gt;"",SUMIF(INDIRECT("ИсходныеДанные!$"&amp;$K$4&amp;"$2:$"&amp;$K$4&amp;"$50000"),$B197&amp;"#"&amp;L$6,INDIRECT("ИсходныеДанные!$J$2:$J$50000")),0)</f>
        <v>0</v>
      </c>
      <c r="M197" s="3">
        <f ca="1">IF($B197&lt;&gt;"",SUMIF(INDIRECT("ИсходныеДанные!$"&amp;$K$4&amp;"$2:$"&amp;$K$4&amp;"$50000"),$B197&amp;"#"&amp;M$6,INDIRECT("ИсходныеДанные!$J$2:$J$50000")),0)</f>
        <v>0</v>
      </c>
      <c r="N197" s="3">
        <f ca="1">IF($B197&lt;&gt;"",SUMIF(INDIRECT("ИсходныеДанные!$"&amp;$K$4&amp;"$2:$"&amp;$K$4&amp;"$50000"),$B197&amp;"#"&amp;N$6,INDIRECT("ИсходныеДанные!$J$2:$J$50000")),0)</f>
        <v>0</v>
      </c>
      <c r="O197" s="3">
        <f ca="1">IF($B197&lt;&gt;"",SUMIF(INDIRECT("ИсходныеДанные!$"&amp;$K$4&amp;"$2:$"&amp;$K$4&amp;"$50000"),$B197&amp;"#"&amp;O$6,INDIRECT("ИсходныеДанные!$J$2:$J$50000")),0)</f>
        <v>0</v>
      </c>
      <c r="P197" s="3">
        <f ca="1">IF($B197&lt;&gt;"",SUMIF(INDIRECT("ИсходныеДанные!$"&amp;$K$4&amp;"$2:$"&amp;$K$4&amp;"$50000"),$B197&amp;"#"&amp;P$6,INDIRECT("ИсходныеДанные!$J$2:$J$50000")),0)</f>
        <v>0</v>
      </c>
      <c r="Q197" s="3">
        <f ca="1">IF($B197&lt;&gt;"",SUMIF(INDIRECT("ИсходныеДанные!$"&amp;$K$4&amp;"$2:$"&amp;$K$4&amp;"$50000"),$B197&amp;"#"&amp;Q$6,INDIRECT("ИсходныеДанные!$J$2:$J$50000")),0)</f>
        <v>0</v>
      </c>
      <c r="R197" s="3">
        <f ca="1">IF($B197&lt;&gt;"",SUMIF(INDIRECT("ИсходныеДанные!$"&amp;$K$4&amp;"$2:$"&amp;$K$4&amp;"$50000"),$B197&amp;"#"&amp;R$6,INDIRECT("ИсходныеДанные!$J$2:$J$50000")),0)</f>
        <v>0</v>
      </c>
      <c r="S197" s="3">
        <f ca="1">IF($B197&lt;&gt;"",SUMIF(INDIRECT("ИсходныеДанные!$"&amp;$K$4&amp;"$2:$"&amp;$K$4&amp;"$50000"),$B197&amp;"#"&amp;S$6,INDIRECT("ИсходныеДанные!$J$2:$J$50000")),0)</f>
        <v>0</v>
      </c>
      <c r="T197" s="3">
        <f ca="1">IF($B197&lt;&gt;"",SUMIF(INDIRECT("ИсходныеДанные!$"&amp;$K$4&amp;"$2:$"&amp;$K$4&amp;"$50000"),$B197&amp;"#"&amp;T$6,INDIRECT("ИсходныеДанные!$J$2:$J$50000")),0)</f>
        <v>0</v>
      </c>
      <c r="U197" s="3">
        <f ca="1">IF($B197&lt;&gt;"",SUMIF(INDIRECT("ИсходныеДанные!$"&amp;$K$4&amp;"$2:$"&amp;$K$4&amp;"$50000"),$B197&amp;"#"&amp;U$6,INDIRECT("ИсходныеДанные!$J$2:$J$50000")),0)</f>
        <v>0</v>
      </c>
      <c r="V197" s="3">
        <f ca="1">IF($B197&lt;&gt;"",SUMIF(INDIRECT("ИсходныеДанные!$"&amp;$K$4&amp;"$2:$"&amp;$K$4&amp;"$50000"),$B197&amp;"#"&amp;V$6,INDIRECT("ИсходныеДанные!$J$2:$J$50000")),0)</f>
        <v>0</v>
      </c>
      <c r="W197" s="16" t="e">
        <f ca="1">SUM(K197:V197)/Пофамильно!$R$1</f>
        <v>#DIV/0!</v>
      </c>
    </row>
    <row r="198" spans="1:23" x14ac:dyDescent="0.25">
      <c r="A198" s="10" t="str">
        <f t="shared" ca="1" si="4"/>
        <v>delete</v>
      </c>
      <c r="B198" s="16" cm="1">
        <f t="array" aca="1" ref="B198" ca="1">INDIRECT("УникальныеСписки!D"&amp;ROW()-$L$4)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14"/>
      <c r="G198" s="81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84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84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84" t="str" cm="1">
        <f t="array" aca="1" ref="J198" ca="1">_xlfn.XLOOKUP($B198,INDIRECT(SUBSTITUTE("ИсходныеДанные!$где$2:$где$50000","где",$B$4)),INDIRECT(SUBSTITUTE("ИсходныеДанные!$что$2:$что$50000","что",J$4)),"",0,1)</f>
        <v/>
      </c>
      <c r="K198" s="3">
        <f ca="1">IF($B198&lt;&gt;"",SUMIF(INDIRECT("ИсходныеДанные!$"&amp;$K$4&amp;"$2:$"&amp;$K$4&amp;"$50000"),$B198&amp;"#"&amp;K$6,INDIRECT("ИсходныеДанные!$J$2:$J$50000")),0)</f>
        <v>0</v>
      </c>
      <c r="L198" s="3">
        <f ca="1">IF($B198&lt;&gt;"",SUMIF(INDIRECT("ИсходныеДанные!$"&amp;$K$4&amp;"$2:$"&amp;$K$4&amp;"$50000"),$B198&amp;"#"&amp;L$6,INDIRECT("ИсходныеДанные!$J$2:$J$50000")),0)</f>
        <v>0</v>
      </c>
      <c r="M198" s="3">
        <f ca="1">IF($B198&lt;&gt;"",SUMIF(INDIRECT("ИсходныеДанные!$"&amp;$K$4&amp;"$2:$"&amp;$K$4&amp;"$50000"),$B198&amp;"#"&amp;M$6,INDIRECT("ИсходныеДанные!$J$2:$J$50000")),0)</f>
        <v>0</v>
      </c>
      <c r="N198" s="3">
        <f ca="1">IF($B198&lt;&gt;"",SUMIF(INDIRECT("ИсходныеДанные!$"&amp;$K$4&amp;"$2:$"&amp;$K$4&amp;"$50000"),$B198&amp;"#"&amp;N$6,INDIRECT("ИсходныеДанные!$J$2:$J$50000")),0)</f>
        <v>0</v>
      </c>
      <c r="O198" s="3">
        <f ca="1">IF($B198&lt;&gt;"",SUMIF(INDIRECT("ИсходныеДанные!$"&amp;$K$4&amp;"$2:$"&amp;$K$4&amp;"$50000"),$B198&amp;"#"&amp;O$6,INDIRECT("ИсходныеДанные!$J$2:$J$50000")),0)</f>
        <v>0</v>
      </c>
      <c r="P198" s="3">
        <f ca="1">IF($B198&lt;&gt;"",SUMIF(INDIRECT("ИсходныеДанные!$"&amp;$K$4&amp;"$2:$"&amp;$K$4&amp;"$50000"),$B198&amp;"#"&amp;P$6,INDIRECT("ИсходныеДанные!$J$2:$J$50000")),0)</f>
        <v>0</v>
      </c>
      <c r="Q198" s="3">
        <f ca="1">IF($B198&lt;&gt;"",SUMIF(INDIRECT("ИсходныеДанные!$"&amp;$K$4&amp;"$2:$"&amp;$K$4&amp;"$50000"),$B198&amp;"#"&amp;Q$6,INDIRECT("ИсходныеДанные!$J$2:$J$50000")),0)</f>
        <v>0</v>
      </c>
      <c r="R198" s="3">
        <f ca="1">IF($B198&lt;&gt;"",SUMIF(INDIRECT("ИсходныеДанные!$"&amp;$K$4&amp;"$2:$"&amp;$K$4&amp;"$50000"),$B198&amp;"#"&amp;R$6,INDIRECT("ИсходныеДанные!$J$2:$J$50000")),0)</f>
        <v>0</v>
      </c>
      <c r="S198" s="3">
        <f ca="1">IF($B198&lt;&gt;"",SUMIF(INDIRECT("ИсходныеДанные!$"&amp;$K$4&amp;"$2:$"&amp;$K$4&amp;"$50000"),$B198&amp;"#"&amp;S$6,INDIRECT("ИсходныеДанные!$J$2:$J$50000")),0)</f>
        <v>0</v>
      </c>
      <c r="T198" s="3">
        <f ca="1">IF($B198&lt;&gt;"",SUMIF(INDIRECT("ИсходныеДанные!$"&amp;$K$4&amp;"$2:$"&amp;$K$4&amp;"$50000"),$B198&amp;"#"&amp;T$6,INDIRECT("ИсходныеДанные!$J$2:$J$50000")),0)</f>
        <v>0</v>
      </c>
      <c r="U198" s="3">
        <f ca="1">IF($B198&lt;&gt;"",SUMIF(INDIRECT("ИсходныеДанные!$"&amp;$K$4&amp;"$2:$"&amp;$K$4&amp;"$50000"),$B198&amp;"#"&amp;U$6,INDIRECT("ИсходныеДанные!$J$2:$J$50000")),0)</f>
        <v>0</v>
      </c>
      <c r="V198" s="3">
        <f ca="1">IF($B198&lt;&gt;"",SUMIF(INDIRECT("ИсходныеДанные!$"&amp;$K$4&amp;"$2:$"&amp;$K$4&amp;"$50000"),$B198&amp;"#"&amp;V$6,INDIRECT("ИсходныеДанные!$J$2:$J$50000")),0)</f>
        <v>0</v>
      </c>
      <c r="W198" s="16" t="e">
        <f ca="1">SUM(K198:V198)/Пофамильно!$R$1</f>
        <v>#DIV/0!</v>
      </c>
    </row>
    <row r="199" spans="1:23" x14ac:dyDescent="0.25">
      <c r="A199" s="10" t="str">
        <f t="shared" ca="1" si="4"/>
        <v>delete</v>
      </c>
      <c r="B199" s="16" cm="1">
        <f t="array" aca="1" ref="B199" ca="1">INDIRECT("УникальныеСписки!D"&amp;ROW()-$L$4)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14"/>
      <c r="G199" s="81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84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84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84" t="str" cm="1">
        <f t="array" aca="1" ref="J199" ca="1">_xlfn.XLOOKUP($B199,INDIRECT(SUBSTITUTE("ИсходныеДанные!$где$2:$где$50000","где",$B$4)),INDIRECT(SUBSTITUTE("ИсходныеДанные!$что$2:$что$50000","что",J$4)),"",0,1)</f>
        <v/>
      </c>
      <c r="K199" s="3">
        <f ca="1">IF($B199&lt;&gt;"",SUMIF(INDIRECT("ИсходныеДанные!$"&amp;$K$4&amp;"$2:$"&amp;$K$4&amp;"$50000"),$B199&amp;"#"&amp;K$6,INDIRECT("ИсходныеДанные!$J$2:$J$50000")),0)</f>
        <v>0</v>
      </c>
      <c r="L199" s="3">
        <f ca="1">IF($B199&lt;&gt;"",SUMIF(INDIRECT("ИсходныеДанные!$"&amp;$K$4&amp;"$2:$"&amp;$K$4&amp;"$50000"),$B199&amp;"#"&amp;L$6,INDIRECT("ИсходныеДанные!$J$2:$J$50000")),0)</f>
        <v>0</v>
      </c>
      <c r="M199" s="3">
        <f ca="1">IF($B199&lt;&gt;"",SUMIF(INDIRECT("ИсходныеДанные!$"&amp;$K$4&amp;"$2:$"&amp;$K$4&amp;"$50000"),$B199&amp;"#"&amp;M$6,INDIRECT("ИсходныеДанные!$J$2:$J$50000")),0)</f>
        <v>0</v>
      </c>
      <c r="N199" s="3">
        <f ca="1">IF($B199&lt;&gt;"",SUMIF(INDIRECT("ИсходныеДанные!$"&amp;$K$4&amp;"$2:$"&amp;$K$4&amp;"$50000"),$B199&amp;"#"&amp;N$6,INDIRECT("ИсходныеДанные!$J$2:$J$50000")),0)</f>
        <v>0</v>
      </c>
      <c r="O199" s="3">
        <f ca="1">IF($B199&lt;&gt;"",SUMIF(INDIRECT("ИсходныеДанные!$"&amp;$K$4&amp;"$2:$"&amp;$K$4&amp;"$50000"),$B199&amp;"#"&amp;O$6,INDIRECT("ИсходныеДанные!$J$2:$J$50000")),0)</f>
        <v>0</v>
      </c>
      <c r="P199" s="3">
        <f ca="1">IF($B199&lt;&gt;"",SUMIF(INDIRECT("ИсходныеДанные!$"&amp;$K$4&amp;"$2:$"&amp;$K$4&amp;"$50000"),$B199&amp;"#"&amp;P$6,INDIRECT("ИсходныеДанные!$J$2:$J$50000")),0)</f>
        <v>0</v>
      </c>
      <c r="Q199" s="3">
        <f ca="1">IF($B199&lt;&gt;"",SUMIF(INDIRECT("ИсходныеДанные!$"&amp;$K$4&amp;"$2:$"&amp;$K$4&amp;"$50000"),$B199&amp;"#"&amp;Q$6,INDIRECT("ИсходныеДанные!$J$2:$J$50000")),0)</f>
        <v>0</v>
      </c>
      <c r="R199" s="3">
        <f ca="1">IF($B199&lt;&gt;"",SUMIF(INDIRECT("ИсходныеДанные!$"&amp;$K$4&amp;"$2:$"&amp;$K$4&amp;"$50000"),$B199&amp;"#"&amp;R$6,INDIRECT("ИсходныеДанные!$J$2:$J$50000")),0)</f>
        <v>0</v>
      </c>
      <c r="S199" s="3">
        <f ca="1">IF($B199&lt;&gt;"",SUMIF(INDIRECT("ИсходныеДанные!$"&amp;$K$4&amp;"$2:$"&amp;$K$4&amp;"$50000"),$B199&amp;"#"&amp;S$6,INDIRECT("ИсходныеДанные!$J$2:$J$50000")),0)</f>
        <v>0</v>
      </c>
      <c r="T199" s="3">
        <f ca="1">IF($B199&lt;&gt;"",SUMIF(INDIRECT("ИсходныеДанные!$"&amp;$K$4&amp;"$2:$"&amp;$K$4&amp;"$50000"),$B199&amp;"#"&amp;T$6,INDIRECT("ИсходныеДанные!$J$2:$J$50000")),0)</f>
        <v>0</v>
      </c>
      <c r="U199" s="3">
        <f ca="1">IF($B199&lt;&gt;"",SUMIF(INDIRECT("ИсходныеДанные!$"&amp;$K$4&amp;"$2:$"&amp;$K$4&amp;"$50000"),$B199&amp;"#"&amp;U$6,INDIRECT("ИсходныеДанные!$J$2:$J$50000")),0)</f>
        <v>0</v>
      </c>
      <c r="V199" s="3">
        <f ca="1">IF($B199&lt;&gt;"",SUMIF(INDIRECT("ИсходныеДанные!$"&amp;$K$4&amp;"$2:$"&amp;$K$4&amp;"$50000"),$B199&amp;"#"&amp;V$6,INDIRECT("ИсходныеДанные!$J$2:$J$50000")),0)</f>
        <v>0</v>
      </c>
      <c r="W199" s="16" t="e">
        <f ca="1">SUM(K199:V199)/Пофамильно!$R$1</f>
        <v>#DIV/0!</v>
      </c>
    </row>
    <row r="200" spans="1:23" x14ac:dyDescent="0.25">
      <c r="A200" s="10" t="str">
        <f t="shared" ca="1" si="4"/>
        <v>delete</v>
      </c>
      <c r="B200" s="16" cm="1">
        <f t="array" aca="1" ref="B200" ca="1">INDIRECT("УникальныеСписки!D"&amp;ROW()-$L$4)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14"/>
      <c r="G200" s="81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84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84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84" t="str" cm="1">
        <f t="array" aca="1" ref="J200" ca="1">_xlfn.XLOOKUP($B200,INDIRECT(SUBSTITUTE("ИсходныеДанные!$где$2:$где$50000","где",$B$4)),INDIRECT(SUBSTITUTE("ИсходныеДанные!$что$2:$что$50000","что",J$4)),"",0,1)</f>
        <v/>
      </c>
      <c r="K200" s="3">
        <f ca="1">IF($B200&lt;&gt;"",SUMIF(INDIRECT("ИсходныеДанные!$"&amp;$K$4&amp;"$2:$"&amp;$K$4&amp;"$50000"),$B200&amp;"#"&amp;K$6,INDIRECT("ИсходныеДанные!$J$2:$J$50000")),0)</f>
        <v>0</v>
      </c>
      <c r="L200" s="3">
        <f ca="1">IF($B200&lt;&gt;"",SUMIF(INDIRECT("ИсходныеДанные!$"&amp;$K$4&amp;"$2:$"&amp;$K$4&amp;"$50000"),$B200&amp;"#"&amp;L$6,INDIRECT("ИсходныеДанные!$J$2:$J$50000")),0)</f>
        <v>0</v>
      </c>
      <c r="M200" s="3">
        <f ca="1">IF($B200&lt;&gt;"",SUMIF(INDIRECT("ИсходныеДанные!$"&amp;$K$4&amp;"$2:$"&amp;$K$4&amp;"$50000"),$B200&amp;"#"&amp;M$6,INDIRECT("ИсходныеДанные!$J$2:$J$50000")),0)</f>
        <v>0</v>
      </c>
      <c r="N200" s="3">
        <f ca="1">IF($B200&lt;&gt;"",SUMIF(INDIRECT("ИсходныеДанные!$"&amp;$K$4&amp;"$2:$"&amp;$K$4&amp;"$50000"),$B200&amp;"#"&amp;N$6,INDIRECT("ИсходныеДанные!$J$2:$J$50000")),0)</f>
        <v>0</v>
      </c>
      <c r="O200" s="3">
        <f ca="1">IF($B200&lt;&gt;"",SUMIF(INDIRECT("ИсходныеДанные!$"&amp;$K$4&amp;"$2:$"&amp;$K$4&amp;"$50000"),$B200&amp;"#"&amp;O$6,INDIRECT("ИсходныеДанные!$J$2:$J$50000")),0)</f>
        <v>0</v>
      </c>
      <c r="P200" s="3">
        <f ca="1">IF($B200&lt;&gt;"",SUMIF(INDIRECT("ИсходныеДанные!$"&amp;$K$4&amp;"$2:$"&amp;$K$4&amp;"$50000"),$B200&amp;"#"&amp;P$6,INDIRECT("ИсходныеДанные!$J$2:$J$50000")),0)</f>
        <v>0</v>
      </c>
      <c r="Q200" s="3">
        <f ca="1">IF($B200&lt;&gt;"",SUMIF(INDIRECT("ИсходныеДанные!$"&amp;$K$4&amp;"$2:$"&amp;$K$4&amp;"$50000"),$B200&amp;"#"&amp;Q$6,INDIRECT("ИсходныеДанные!$J$2:$J$50000")),0)</f>
        <v>0</v>
      </c>
      <c r="R200" s="3">
        <f ca="1">IF($B200&lt;&gt;"",SUMIF(INDIRECT("ИсходныеДанные!$"&amp;$K$4&amp;"$2:$"&amp;$K$4&amp;"$50000"),$B200&amp;"#"&amp;R$6,INDIRECT("ИсходныеДанные!$J$2:$J$50000")),0)</f>
        <v>0</v>
      </c>
      <c r="S200" s="3">
        <f ca="1">IF($B200&lt;&gt;"",SUMIF(INDIRECT("ИсходныеДанные!$"&amp;$K$4&amp;"$2:$"&amp;$K$4&amp;"$50000"),$B200&amp;"#"&amp;S$6,INDIRECT("ИсходныеДанные!$J$2:$J$50000")),0)</f>
        <v>0</v>
      </c>
      <c r="T200" s="3">
        <f ca="1">IF($B200&lt;&gt;"",SUMIF(INDIRECT("ИсходныеДанные!$"&amp;$K$4&amp;"$2:$"&amp;$K$4&amp;"$50000"),$B200&amp;"#"&amp;T$6,INDIRECT("ИсходныеДанные!$J$2:$J$50000")),0)</f>
        <v>0</v>
      </c>
      <c r="U200" s="3">
        <f ca="1">IF($B200&lt;&gt;"",SUMIF(INDIRECT("ИсходныеДанные!$"&amp;$K$4&amp;"$2:$"&amp;$K$4&amp;"$50000"),$B200&amp;"#"&amp;U$6,INDIRECT("ИсходныеДанные!$J$2:$J$50000")),0)</f>
        <v>0</v>
      </c>
      <c r="V200" s="3">
        <f ca="1">IF($B200&lt;&gt;"",SUMIF(INDIRECT("ИсходныеДанные!$"&amp;$K$4&amp;"$2:$"&amp;$K$4&amp;"$50000"),$B200&amp;"#"&amp;V$6,INDIRECT("ИсходныеДанные!$J$2:$J$50000")),0)</f>
        <v>0</v>
      </c>
      <c r="W200" s="16" t="e">
        <f ca="1">SUM(K200:V200)/Пофамильно!$R$1</f>
        <v>#DIV/0!</v>
      </c>
    </row>
    <row r="201" spans="1:23" x14ac:dyDescent="0.25">
      <c r="A201" s="10" t="str">
        <f t="shared" ca="1" si="4"/>
        <v>delete</v>
      </c>
      <c r="B201" s="16" cm="1">
        <f t="array" aca="1" ref="B201" ca="1">INDIRECT("УникальныеСписки!D"&amp;ROW()-$L$4)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14"/>
      <c r="G201" s="81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84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84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84" t="str" cm="1">
        <f t="array" aca="1" ref="J201" ca="1">_xlfn.XLOOKUP($B201,INDIRECT(SUBSTITUTE("ИсходныеДанные!$где$2:$где$50000","где",$B$4)),INDIRECT(SUBSTITUTE("ИсходныеДанные!$что$2:$что$50000","что",J$4)),"",0,1)</f>
        <v/>
      </c>
      <c r="K201" s="3">
        <f ca="1">IF($B201&lt;&gt;"",SUMIF(INDIRECT("ИсходныеДанные!$"&amp;$K$4&amp;"$2:$"&amp;$K$4&amp;"$50000"),$B201&amp;"#"&amp;K$6,INDIRECT("ИсходныеДанные!$J$2:$J$50000")),0)</f>
        <v>0</v>
      </c>
      <c r="L201" s="3">
        <f ca="1">IF($B201&lt;&gt;"",SUMIF(INDIRECT("ИсходныеДанные!$"&amp;$K$4&amp;"$2:$"&amp;$K$4&amp;"$50000"),$B201&amp;"#"&amp;L$6,INDIRECT("ИсходныеДанные!$J$2:$J$50000")),0)</f>
        <v>0</v>
      </c>
      <c r="M201" s="3">
        <f ca="1">IF($B201&lt;&gt;"",SUMIF(INDIRECT("ИсходныеДанные!$"&amp;$K$4&amp;"$2:$"&amp;$K$4&amp;"$50000"),$B201&amp;"#"&amp;M$6,INDIRECT("ИсходныеДанные!$J$2:$J$50000")),0)</f>
        <v>0</v>
      </c>
      <c r="N201" s="3">
        <f ca="1">IF($B201&lt;&gt;"",SUMIF(INDIRECT("ИсходныеДанные!$"&amp;$K$4&amp;"$2:$"&amp;$K$4&amp;"$50000"),$B201&amp;"#"&amp;N$6,INDIRECT("ИсходныеДанные!$J$2:$J$50000")),0)</f>
        <v>0</v>
      </c>
      <c r="O201" s="3">
        <f ca="1">IF($B201&lt;&gt;"",SUMIF(INDIRECT("ИсходныеДанные!$"&amp;$K$4&amp;"$2:$"&amp;$K$4&amp;"$50000"),$B201&amp;"#"&amp;O$6,INDIRECT("ИсходныеДанные!$J$2:$J$50000")),0)</f>
        <v>0</v>
      </c>
      <c r="P201" s="3">
        <f ca="1">IF($B201&lt;&gt;"",SUMIF(INDIRECT("ИсходныеДанные!$"&amp;$K$4&amp;"$2:$"&amp;$K$4&amp;"$50000"),$B201&amp;"#"&amp;P$6,INDIRECT("ИсходныеДанные!$J$2:$J$50000")),0)</f>
        <v>0</v>
      </c>
      <c r="Q201" s="3">
        <f ca="1">IF($B201&lt;&gt;"",SUMIF(INDIRECT("ИсходныеДанные!$"&amp;$K$4&amp;"$2:$"&amp;$K$4&amp;"$50000"),$B201&amp;"#"&amp;Q$6,INDIRECT("ИсходныеДанные!$J$2:$J$50000")),0)</f>
        <v>0</v>
      </c>
      <c r="R201" s="3">
        <f ca="1">IF($B201&lt;&gt;"",SUMIF(INDIRECT("ИсходныеДанные!$"&amp;$K$4&amp;"$2:$"&amp;$K$4&amp;"$50000"),$B201&amp;"#"&amp;R$6,INDIRECT("ИсходныеДанные!$J$2:$J$50000")),0)</f>
        <v>0</v>
      </c>
      <c r="S201" s="3">
        <f ca="1">IF($B201&lt;&gt;"",SUMIF(INDIRECT("ИсходныеДанные!$"&amp;$K$4&amp;"$2:$"&amp;$K$4&amp;"$50000"),$B201&amp;"#"&amp;S$6,INDIRECT("ИсходныеДанные!$J$2:$J$50000")),0)</f>
        <v>0</v>
      </c>
      <c r="T201" s="3">
        <f ca="1">IF($B201&lt;&gt;"",SUMIF(INDIRECT("ИсходныеДанные!$"&amp;$K$4&amp;"$2:$"&amp;$K$4&amp;"$50000"),$B201&amp;"#"&amp;T$6,INDIRECT("ИсходныеДанные!$J$2:$J$50000")),0)</f>
        <v>0</v>
      </c>
      <c r="U201" s="3">
        <f ca="1">IF($B201&lt;&gt;"",SUMIF(INDIRECT("ИсходныеДанные!$"&amp;$K$4&amp;"$2:$"&amp;$K$4&amp;"$50000"),$B201&amp;"#"&amp;U$6,INDIRECT("ИсходныеДанные!$J$2:$J$50000")),0)</f>
        <v>0</v>
      </c>
      <c r="V201" s="3">
        <f ca="1">IF($B201&lt;&gt;"",SUMIF(INDIRECT("ИсходныеДанные!$"&amp;$K$4&amp;"$2:$"&amp;$K$4&amp;"$50000"),$B201&amp;"#"&amp;V$6,INDIRECT("ИсходныеДанные!$J$2:$J$50000")),0)</f>
        <v>0</v>
      </c>
      <c r="W201" s="16" t="e">
        <f ca="1">SUM(K201:V201)/Пофамильно!$R$1</f>
        <v>#DIV/0!</v>
      </c>
    </row>
    <row r="202" spans="1:23" x14ac:dyDescent="0.25">
      <c r="A202" s="10" t="str">
        <f t="shared" ca="1" si="4"/>
        <v>delete</v>
      </c>
      <c r="B202" s="16" cm="1">
        <f t="array" aca="1" ref="B202" ca="1">INDIRECT("УникальныеСписки!D"&amp;ROW()-$L$4)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14"/>
      <c r="G202" s="81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84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84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84" t="str" cm="1">
        <f t="array" aca="1" ref="J202" ca="1">_xlfn.XLOOKUP($B202,INDIRECT(SUBSTITUTE("ИсходныеДанные!$где$2:$где$50000","где",$B$4)),INDIRECT(SUBSTITUTE("ИсходныеДанные!$что$2:$что$50000","что",J$4)),"",0,1)</f>
        <v/>
      </c>
      <c r="K202" s="3">
        <f ca="1">IF($B202&lt;&gt;"",SUMIF(INDIRECT("ИсходныеДанные!$"&amp;$K$4&amp;"$2:$"&amp;$K$4&amp;"$50000"),$B202&amp;"#"&amp;K$6,INDIRECT("ИсходныеДанные!$J$2:$J$50000")),0)</f>
        <v>0</v>
      </c>
      <c r="L202" s="3">
        <f ca="1">IF($B202&lt;&gt;"",SUMIF(INDIRECT("ИсходныеДанные!$"&amp;$K$4&amp;"$2:$"&amp;$K$4&amp;"$50000"),$B202&amp;"#"&amp;L$6,INDIRECT("ИсходныеДанные!$J$2:$J$50000")),0)</f>
        <v>0</v>
      </c>
      <c r="M202" s="3">
        <f ca="1">IF($B202&lt;&gt;"",SUMIF(INDIRECT("ИсходныеДанные!$"&amp;$K$4&amp;"$2:$"&amp;$K$4&amp;"$50000"),$B202&amp;"#"&amp;M$6,INDIRECT("ИсходныеДанные!$J$2:$J$50000")),0)</f>
        <v>0</v>
      </c>
      <c r="N202" s="3">
        <f ca="1">IF($B202&lt;&gt;"",SUMIF(INDIRECT("ИсходныеДанные!$"&amp;$K$4&amp;"$2:$"&amp;$K$4&amp;"$50000"),$B202&amp;"#"&amp;N$6,INDIRECT("ИсходныеДанные!$J$2:$J$50000")),0)</f>
        <v>0</v>
      </c>
      <c r="O202" s="3">
        <f ca="1">IF($B202&lt;&gt;"",SUMIF(INDIRECT("ИсходныеДанные!$"&amp;$K$4&amp;"$2:$"&amp;$K$4&amp;"$50000"),$B202&amp;"#"&amp;O$6,INDIRECT("ИсходныеДанные!$J$2:$J$50000")),0)</f>
        <v>0</v>
      </c>
      <c r="P202" s="3">
        <f ca="1">IF($B202&lt;&gt;"",SUMIF(INDIRECT("ИсходныеДанные!$"&amp;$K$4&amp;"$2:$"&amp;$K$4&amp;"$50000"),$B202&amp;"#"&amp;P$6,INDIRECT("ИсходныеДанные!$J$2:$J$50000")),0)</f>
        <v>0</v>
      </c>
      <c r="Q202" s="3">
        <f ca="1">IF($B202&lt;&gt;"",SUMIF(INDIRECT("ИсходныеДанные!$"&amp;$K$4&amp;"$2:$"&amp;$K$4&amp;"$50000"),$B202&amp;"#"&amp;Q$6,INDIRECT("ИсходныеДанные!$J$2:$J$50000")),0)</f>
        <v>0</v>
      </c>
      <c r="R202" s="3">
        <f ca="1">IF($B202&lt;&gt;"",SUMIF(INDIRECT("ИсходныеДанные!$"&amp;$K$4&amp;"$2:$"&amp;$K$4&amp;"$50000"),$B202&amp;"#"&amp;R$6,INDIRECT("ИсходныеДанные!$J$2:$J$50000")),0)</f>
        <v>0</v>
      </c>
      <c r="S202" s="3">
        <f ca="1">IF($B202&lt;&gt;"",SUMIF(INDIRECT("ИсходныеДанные!$"&amp;$K$4&amp;"$2:$"&amp;$K$4&amp;"$50000"),$B202&amp;"#"&amp;S$6,INDIRECT("ИсходныеДанные!$J$2:$J$50000")),0)</f>
        <v>0</v>
      </c>
      <c r="T202" s="3">
        <f ca="1">IF($B202&lt;&gt;"",SUMIF(INDIRECT("ИсходныеДанные!$"&amp;$K$4&amp;"$2:$"&amp;$K$4&amp;"$50000"),$B202&amp;"#"&amp;T$6,INDIRECT("ИсходныеДанные!$J$2:$J$50000")),0)</f>
        <v>0</v>
      </c>
      <c r="U202" s="3">
        <f ca="1">IF($B202&lt;&gt;"",SUMIF(INDIRECT("ИсходныеДанные!$"&amp;$K$4&amp;"$2:$"&amp;$K$4&amp;"$50000"),$B202&amp;"#"&amp;U$6,INDIRECT("ИсходныеДанные!$J$2:$J$50000")),0)</f>
        <v>0</v>
      </c>
      <c r="V202" s="3">
        <f ca="1">IF($B202&lt;&gt;"",SUMIF(INDIRECT("ИсходныеДанные!$"&amp;$K$4&amp;"$2:$"&amp;$K$4&amp;"$50000"),$B202&amp;"#"&amp;V$6,INDIRECT("ИсходныеДанные!$J$2:$J$50000")),0)</f>
        <v>0</v>
      </c>
      <c r="W202" s="16" t="e">
        <f ca="1">SUM(K202:V202)/Пофамильно!$R$1</f>
        <v>#DIV/0!</v>
      </c>
    </row>
    <row r="203" spans="1:23" x14ac:dyDescent="0.25">
      <c r="A203" s="10" t="str">
        <f t="shared" ref="A203:A266" ca="1" si="5">IF(C203="","delete","")</f>
        <v>delete</v>
      </c>
      <c r="B203" s="16" cm="1">
        <f t="array" aca="1" ref="B203" ca="1">INDIRECT("УникальныеСписки!D"&amp;ROW()-$L$4)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14"/>
      <c r="G203" s="81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84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84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84" t="str" cm="1">
        <f t="array" aca="1" ref="J203" ca="1">_xlfn.XLOOKUP($B203,INDIRECT(SUBSTITUTE("ИсходныеДанные!$где$2:$где$50000","где",$B$4)),INDIRECT(SUBSTITUTE("ИсходныеДанные!$что$2:$что$50000","что",J$4)),"",0,1)</f>
        <v/>
      </c>
      <c r="K203" s="3">
        <f ca="1">IF($B203&lt;&gt;"",SUMIF(INDIRECT("ИсходныеДанные!$"&amp;$K$4&amp;"$2:$"&amp;$K$4&amp;"$50000"),$B203&amp;"#"&amp;K$6,INDIRECT("ИсходныеДанные!$J$2:$J$50000")),0)</f>
        <v>0</v>
      </c>
      <c r="L203" s="3">
        <f ca="1">IF($B203&lt;&gt;"",SUMIF(INDIRECT("ИсходныеДанные!$"&amp;$K$4&amp;"$2:$"&amp;$K$4&amp;"$50000"),$B203&amp;"#"&amp;L$6,INDIRECT("ИсходныеДанные!$J$2:$J$50000")),0)</f>
        <v>0</v>
      </c>
      <c r="M203" s="3">
        <f ca="1">IF($B203&lt;&gt;"",SUMIF(INDIRECT("ИсходныеДанные!$"&amp;$K$4&amp;"$2:$"&amp;$K$4&amp;"$50000"),$B203&amp;"#"&amp;M$6,INDIRECT("ИсходныеДанные!$J$2:$J$50000")),0)</f>
        <v>0</v>
      </c>
      <c r="N203" s="3">
        <f ca="1">IF($B203&lt;&gt;"",SUMIF(INDIRECT("ИсходныеДанные!$"&amp;$K$4&amp;"$2:$"&amp;$K$4&amp;"$50000"),$B203&amp;"#"&amp;N$6,INDIRECT("ИсходныеДанные!$J$2:$J$50000")),0)</f>
        <v>0</v>
      </c>
      <c r="O203" s="3">
        <f ca="1">IF($B203&lt;&gt;"",SUMIF(INDIRECT("ИсходныеДанные!$"&amp;$K$4&amp;"$2:$"&amp;$K$4&amp;"$50000"),$B203&amp;"#"&amp;O$6,INDIRECT("ИсходныеДанные!$J$2:$J$50000")),0)</f>
        <v>0</v>
      </c>
      <c r="P203" s="3">
        <f ca="1">IF($B203&lt;&gt;"",SUMIF(INDIRECT("ИсходныеДанные!$"&amp;$K$4&amp;"$2:$"&amp;$K$4&amp;"$50000"),$B203&amp;"#"&amp;P$6,INDIRECT("ИсходныеДанные!$J$2:$J$50000")),0)</f>
        <v>0</v>
      </c>
      <c r="Q203" s="3">
        <f ca="1">IF($B203&lt;&gt;"",SUMIF(INDIRECT("ИсходныеДанные!$"&amp;$K$4&amp;"$2:$"&amp;$K$4&amp;"$50000"),$B203&amp;"#"&amp;Q$6,INDIRECT("ИсходныеДанные!$J$2:$J$50000")),0)</f>
        <v>0</v>
      </c>
      <c r="R203" s="3">
        <f ca="1">IF($B203&lt;&gt;"",SUMIF(INDIRECT("ИсходныеДанные!$"&amp;$K$4&amp;"$2:$"&amp;$K$4&amp;"$50000"),$B203&amp;"#"&amp;R$6,INDIRECT("ИсходныеДанные!$J$2:$J$50000")),0)</f>
        <v>0</v>
      </c>
      <c r="S203" s="3">
        <f ca="1">IF($B203&lt;&gt;"",SUMIF(INDIRECT("ИсходныеДанные!$"&amp;$K$4&amp;"$2:$"&amp;$K$4&amp;"$50000"),$B203&amp;"#"&amp;S$6,INDIRECT("ИсходныеДанные!$J$2:$J$50000")),0)</f>
        <v>0</v>
      </c>
      <c r="T203" s="3">
        <f ca="1">IF($B203&lt;&gt;"",SUMIF(INDIRECT("ИсходныеДанные!$"&amp;$K$4&amp;"$2:$"&amp;$K$4&amp;"$50000"),$B203&amp;"#"&amp;T$6,INDIRECT("ИсходныеДанные!$J$2:$J$50000")),0)</f>
        <v>0</v>
      </c>
      <c r="U203" s="3">
        <f ca="1">IF($B203&lt;&gt;"",SUMIF(INDIRECT("ИсходныеДанные!$"&amp;$K$4&amp;"$2:$"&amp;$K$4&amp;"$50000"),$B203&amp;"#"&amp;U$6,INDIRECT("ИсходныеДанные!$J$2:$J$50000")),0)</f>
        <v>0</v>
      </c>
      <c r="V203" s="3">
        <f ca="1">IF($B203&lt;&gt;"",SUMIF(INDIRECT("ИсходныеДанные!$"&amp;$K$4&amp;"$2:$"&amp;$K$4&amp;"$50000"),$B203&amp;"#"&amp;V$6,INDIRECT("ИсходныеДанные!$J$2:$J$50000")),0)</f>
        <v>0</v>
      </c>
      <c r="W203" s="16" t="e">
        <f ca="1">SUM(K203:V203)/Пофамильно!$R$1</f>
        <v>#DIV/0!</v>
      </c>
    </row>
    <row r="204" spans="1:23" x14ac:dyDescent="0.25">
      <c r="A204" s="10" t="str">
        <f t="shared" ca="1" si="5"/>
        <v>delete</v>
      </c>
      <c r="B204" s="16" cm="1">
        <f t="array" aca="1" ref="B204" ca="1">INDIRECT("УникальныеСписки!D"&amp;ROW()-$L$4)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14"/>
      <c r="G204" s="81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84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84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84" t="str" cm="1">
        <f t="array" aca="1" ref="J204" ca="1">_xlfn.XLOOKUP($B204,INDIRECT(SUBSTITUTE("ИсходныеДанные!$где$2:$где$50000","где",$B$4)),INDIRECT(SUBSTITUTE("ИсходныеДанные!$что$2:$что$50000","что",J$4)),"",0,1)</f>
        <v/>
      </c>
      <c r="K204" s="3">
        <f ca="1">IF($B204&lt;&gt;"",SUMIF(INDIRECT("ИсходныеДанные!$"&amp;$K$4&amp;"$2:$"&amp;$K$4&amp;"$50000"),$B204&amp;"#"&amp;K$6,INDIRECT("ИсходныеДанные!$J$2:$J$50000")),0)</f>
        <v>0</v>
      </c>
      <c r="L204" s="3">
        <f ca="1">IF($B204&lt;&gt;"",SUMIF(INDIRECT("ИсходныеДанные!$"&amp;$K$4&amp;"$2:$"&amp;$K$4&amp;"$50000"),$B204&amp;"#"&amp;L$6,INDIRECT("ИсходныеДанные!$J$2:$J$50000")),0)</f>
        <v>0</v>
      </c>
      <c r="M204" s="3">
        <f ca="1">IF($B204&lt;&gt;"",SUMIF(INDIRECT("ИсходныеДанные!$"&amp;$K$4&amp;"$2:$"&amp;$K$4&amp;"$50000"),$B204&amp;"#"&amp;M$6,INDIRECT("ИсходныеДанные!$J$2:$J$50000")),0)</f>
        <v>0</v>
      </c>
      <c r="N204" s="3">
        <f ca="1">IF($B204&lt;&gt;"",SUMIF(INDIRECT("ИсходныеДанные!$"&amp;$K$4&amp;"$2:$"&amp;$K$4&amp;"$50000"),$B204&amp;"#"&amp;N$6,INDIRECT("ИсходныеДанные!$J$2:$J$50000")),0)</f>
        <v>0</v>
      </c>
      <c r="O204" s="3">
        <f ca="1">IF($B204&lt;&gt;"",SUMIF(INDIRECT("ИсходныеДанные!$"&amp;$K$4&amp;"$2:$"&amp;$K$4&amp;"$50000"),$B204&amp;"#"&amp;O$6,INDIRECT("ИсходныеДанные!$J$2:$J$50000")),0)</f>
        <v>0</v>
      </c>
      <c r="P204" s="3">
        <f ca="1">IF($B204&lt;&gt;"",SUMIF(INDIRECT("ИсходныеДанные!$"&amp;$K$4&amp;"$2:$"&amp;$K$4&amp;"$50000"),$B204&amp;"#"&amp;P$6,INDIRECT("ИсходныеДанные!$J$2:$J$50000")),0)</f>
        <v>0</v>
      </c>
      <c r="Q204" s="3">
        <f ca="1">IF($B204&lt;&gt;"",SUMIF(INDIRECT("ИсходныеДанные!$"&amp;$K$4&amp;"$2:$"&amp;$K$4&amp;"$50000"),$B204&amp;"#"&amp;Q$6,INDIRECT("ИсходныеДанные!$J$2:$J$50000")),0)</f>
        <v>0</v>
      </c>
      <c r="R204" s="3">
        <f ca="1">IF($B204&lt;&gt;"",SUMIF(INDIRECT("ИсходныеДанные!$"&amp;$K$4&amp;"$2:$"&amp;$K$4&amp;"$50000"),$B204&amp;"#"&amp;R$6,INDIRECT("ИсходныеДанные!$J$2:$J$50000")),0)</f>
        <v>0</v>
      </c>
      <c r="S204" s="3">
        <f ca="1">IF($B204&lt;&gt;"",SUMIF(INDIRECT("ИсходныеДанные!$"&amp;$K$4&amp;"$2:$"&amp;$K$4&amp;"$50000"),$B204&amp;"#"&amp;S$6,INDIRECT("ИсходныеДанные!$J$2:$J$50000")),0)</f>
        <v>0</v>
      </c>
      <c r="T204" s="3">
        <f ca="1">IF($B204&lt;&gt;"",SUMIF(INDIRECT("ИсходныеДанные!$"&amp;$K$4&amp;"$2:$"&amp;$K$4&amp;"$50000"),$B204&amp;"#"&amp;T$6,INDIRECT("ИсходныеДанные!$J$2:$J$50000")),0)</f>
        <v>0</v>
      </c>
      <c r="U204" s="3">
        <f ca="1">IF($B204&lt;&gt;"",SUMIF(INDIRECT("ИсходныеДанные!$"&amp;$K$4&amp;"$2:$"&amp;$K$4&amp;"$50000"),$B204&amp;"#"&amp;U$6,INDIRECT("ИсходныеДанные!$J$2:$J$50000")),0)</f>
        <v>0</v>
      </c>
      <c r="V204" s="3">
        <f ca="1">IF($B204&lt;&gt;"",SUMIF(INDIRECT("ИсходныеДанные!$"&amp;$K$4&amp;"$2:$"&amp;$K$4&amp;"$50000"),$B204&amp;"#"&amp;V$6,INDIRECT("ИсходныеДанные!$J$2:$J$50000")),0)</f>
        <v>0</v>
      </c>
      <c r="W204" s="16" t="e">
        <f ca="1">SUM(K204:V204)/Пофамильно!$R$1</f>
        <v>#DIV/0!</v>
      </c>
    </row>
    <row r="205" spans="1:23" x14ac:dyDescent="0.25">
      <c r="A205" s="10" t="str">
        <f t="shared" ca="1" si="5"/>
        <v>delete</v>
      </c>
      <c r="B205" s="16" cm="1">
        <f t="array" aca="1" ref="B205" ca="1">INDIRECT("УникальныеСписки!D"&amp;ROW()-$L$4)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14"/>
      <c r="G205" s="81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84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84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84" t="str" cm="1">
        <f t="array" aca="1" ref="J205" ca="1">_xlfn.XLOOKUP($B205,INDIRECT(SUBSTITUTE("ИсходныеДанные!$где$2:$где$50000","где",$B$4)),INDIRECT(SUBSTITUTE("ИсходныеДанные!$что$2:$что$50000","что",J$4)),"",0,1)</f>
        <v/>
      </c>
      <c r="K205" s="3">
        <f ca="1">IF($B205&lt;&gt;"",SUMIF(INDIRECT("ИсходныеДанные!$"&amp;$K$4&amp;"$2:$"&amp;$K$4&amp;"$50000"),$B205&amp;"#"&amp;K$6,INDIRECT("ИсходныеДанные!$J$2:$J$50000")),0)</f>
        <v>0</v>
      </c>
      <c r="L205" s="3">
        <f ca="1">IF($B205&lt;&gt;"",SUMIF(INDIRECT("ИсходныеДанные!$"&amp;$K$4&amp;"$2:$"&amp;$K$4&amp;"$50000"),$B205&amp;"#"&amp;L$6,INDIRECT("ИсходныеДанные!$J$2:$J$50000")),0)</f>
        <v>0</v>
      </c>
      <c r="M205" s="3">
        <f ca="1">IF($B205&lt;&gt;"",SUMIF(INDIRECT("ИсходныеДанные!$"&amp;$K$4&amp;"$2:$"&amp;$K$4&amp;"$50000"),$B205&amp;"#"&amp;M$6,INDIRECT("ИсходныеДанные!$J$2:$J$50000")),0)</f>
        <v>0</v>
      </c>
      <c r="N205" s="3">
        <f ca="1">IF($B205&lt;&gt;"",SUMIF(INDIRECT("ИсходныеДанные!$"&amp;$K$4&amp;"$2:$"&amp;$K$4&amp;"$50000"),$B205&amp;"#"&amp;N$6,INDIRECT("ИсходныеДанные!$J$2:$J$50000")),0)</f>
        <v>0</v>
      </c>
      <c r="O205" s="3">
        <f ca="1">IF($B205&lt;&gt;"",SUMIF(INDIRECT("ИсходныеДанные!$"&amp;$K$4&amp;"$2:$"&amp;$K$4&amp;"$50000"),$B205&amp;"#"&amp;O$6,INDIRECT("ИсходныеДанные!$J$2:$J$50000")),0)</f>
        <v>0</v>
      </c>
      <c r="P205" s="3">
        <f ca="1">IF($B205&lt;&gt;"",SUMIF(INDIRECT("ИсходныеДанные!$"&amp;$K$4&amp;"$2:$"&amp;$K$4&amp;"$50000"),$B205&amp;"#"&amp;P$6,INDIRECT("ИсходныеДанные!$J$2:$J$50000")),0)</f>
        <v>0</v>
      </c>
      <c r="Q205" s="3">
        <f ca="1">IF($B205&lt;&gt;"",SUMIF(INDIRECT("ИсходныеДанные!$"&amp;$K$4&amp;"$2:$"&amp;$K$4&amp;"$50000"),$B205&amp;"#"&amp;Q$6,INDIRECT("ИсходныеДанные!$J$2:$J$50000")),0)</f>
        <v>0</v>
      </c>
      <c r="R205" s="3">
        <f ca="1">IF($B205&lt;&gt;"",SUMIF(INDIRECT("ИсходныеДанные!$"&amp;$K$4&amp;"$2:$"&amp;$K$4&amp;"$50000"),$B205&amp;"#"&amp;R$6,INDIRECT("ИсходныеДанные!$J$2:$J$50000")),0)</f>
        <v>0</v>
      </c>
      <c r="S205" s="3">
        <f ca="1">IF($B205&lt;&gt;"",SUMIF(INDIRECT("ИсходныеДанные!$"&amp;$K$4&amp;"$2:$"&amp;$K$4&amp;"$50000"),$B205&amp;"#"&amp;S$6,INDIRECT("ИсходныеДанные!$J$2:$J$50000")),0)</f>
        <v>0</v>
      </c>
      <c r="T205" s="3">
        <f ca="1">IF($B205&lt;&gt;"",SUMIF(INDIRECT("ИсходныеДанные!$"&amp;$K$4&amp;"$2:$"&amp;$K$4&amp;"$50000"),$B205&amp;"#"&amp;T$6,INDIRECT("ИсходныеДанные!$J$2:$J$50000")),0)</f>
        <v>0</v>
      </c>
      <c r="U205" s="3">
        <f ca="1">IF($B205&lt;&gt;"",SUMIF(INDIRECT("ИсходныеДанные!$"&amp;$K$4&amp;"$2:$"&amp;$K$4&amp;"$50000"),$B205&amp;"#"&amp;U$6,INDIRECT("ИсходныеДанные!$J$2:$J$50000")),0)</f>
        <v>0</v>
      </c>
      <c r="V205" s="3">
        <f ca="1">IF($B205&lt;&gt;"",SUMIF(INDIRECT("ИсходныеДанные!$"&amp;$K$4&amp;"$2:$"&amp;$K$4&amp;"$50000"),$B205&amp;"#"&amp;V$6,INDIRECT("ИсходныеДанные!$J$2:$J$50000")),0)</f>
        <v>0</v>
      </c>
      <c r="W205" s="16" t="e">
        <f ca="1">SUM(K205:V205)/Пофамильно!$R$1</f>
        <v>#DIV/0!</v>
      </c>
    </row>
    <row r="206" spans="1:23" x14ac:dyDescent="0.25">
      <c r="A206" s="10" t="str">
        <f t="shared" ca="1" si="5"/>
        <v>delete</v>
      </c>
      <c r="B206" s="16" cm="1">
        <f t="array" aca="1" ref="B206" ca="1">INDIRECT("УникальныеСписки!D"&amp;ROW()-$L$4)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14"/>
      <c r="G206" s="81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84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84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84" t="str" cm="1">
        <f t="array" aca="1" ref="J206" ca="1">_xlfn.XLOOKUP($B206,INDIRECT(SUBSTITUTE("ИсходныеДанные!$где$2:$где$50000","где",$B$4)),INDIRECT(SUBSTITUTE("ИсходныеДанные!$что$2:$что$50000","что",J$4)),"",0,1)</f>
        <v/>
      </c>
      <c r="K206" s="3">
        <f ca="1">IF($B206&lt;&gt;"",SUMIF(INDIRECT("ИсходныеДанные!$"&amp;$K$4&amp;"$2:$"&amp;$K$4&amp;"$50000"),$B206&amp;"#"&amp;K$6,INDIRECT("ИсходныеДанные!$J$2:$J$50000")),0)</f>
        <v>0</v>
      </c>
      <c r="L206" s="3">
        <f ca="1">IF($B206&lt;&gt;"",SUMIF(INDIRECT("ИсходныеДанные!$"&amp;$K$4&amp;"$2:$"&amp;$K$4&amp;"$50000"),$B206&amp;"#"&amp;L$6,INDIRECT("ИсходныеДанные!$J$2:$J$50000")),0)</f>
        <v>0</v>
      </c>
      <c r="M206" s="3">
        <f ca="1">IF($B206&lt;&gt;"",SUMIF(INDIRECT("ИсходныеДанные!$"&amp;$K$4&amp;"$2:$"&amp;$K$4&amp;"$50000"),$B206&amp;"#"&amp;M$6,INDIRECT("ИсходныеДанные!$J$2:$J$50000")),0)</f>
        <v>0</v>
      </c>
      <c r="N206" s="3">
        <f ca="1">IF($B206&lt;&gt;"",SUMIF(INDIRECT("ИсходныеДанные!$"&amp;$K$4&amp;"$2:$"&amp;$K$4&amp;"$50000"),$B206&amp;"#"&amp;N$6,INDIRECT("ИсходныеДанные!$J$2:$J$50000")),0)</f>
        <v>0</v>
      </c>
      <c r="O206" s="3">
        <f ca="1">IF($B206&lt;&gt;"",SUMIF(INDIRECT("ИсходныеДанные!$"&amp;$K$4&amp;"$2:$"&amp;$K$4&amp;"$50000"),$B206&amp;"#"&amp;O$6,INDIRECT("ИсходныеДанные!$J$2:$J$50000")),0)</f>
        <v>0</v>
      </c>
      <c r="P206" s="3">
        <f ca="1">IF($B206&lt;&gt;"",SUMIF(INDIRECT("ИсходныеДанные!$"&amp;$K$4&amp;"$2:$"&amp;$K$4&amp;"$50000"),$B206&amp;"#"&amp;P$6,INDIRECT("ИсходныеДанные!$J$2:$J$50000")),0)</f>
        <v>0</v>
      </c>
      <c r="Q206" s="3">
        <f ca="1">IF($B206&lt;&gt;"",SUMIF(INDIRECT("ИсходныеДанные!$"&amp;$K$4&amp;"$2:$"&amp;$K$4&amp;"$50000"),$B206&amp;"#"&amp;Q$6,INDIRECT("ИсходныеДанные!$J$2:$J$50000")),0)</f>
        <v>0</v>
      </c>
      <c r="R206" s="3">
        <f ca="1">IF($B206&lt;&gt;"",SUMIF(INDIRECT("ИсходныеДанные!$"&amp;$K$4&amp;"$2:$"&amp;$K$4&amp;"$50000"),$B206&amp;"#"&amp;R$6,INDIRECT("ИсходныеДанные!$J$2:$J$50000")),0)</f>
        <v>0</v>
      </c>
      <c r="S206" s="3">
        <f ca="1">IF($B206&lt;&gt;"",SUMIF(INDIRECT("ИсходныеДанные!$"&amp;$K$4&amp;"$2:$"&amp;$K$4&amp;"$50000"),$B206&amp;"#"&amp;S$6,INDIRECT("ИсходныеДанные!$J$2:$J$50000")),0)</f>
        <v>0</v>
      </c>
      <c r="T206" s="3">
        <f ca="1">IF($B206&lt;&gt;"",SUMIF(INDIRECT("ИсходныеДанные!$"&amp;$K$4&amp;"$2:$"&amp;$K$4&amp;"$50000"),$B206&amp;"#"&amp;T$6,INDIRECT("ИсходныеДанные!$J$2:$J$50000")),0)</f>
        <v>0</v>
      </c>
      <c r="U206" s="3">
        <f ca="1">IF($B206&lt;&gt;"",SUMIF(INDIRECT("ИсходныеДанные!$"&amp;$K$4&amp;"$2:$"&amp;$K$4&amp;"$50000"),$B206&amp;"#"&amp;U$6,INDIRECT("ИсходныеДанные!$J$2:$J$50000")),0)</f>
        <v>0</v>
      </c>
      <c r="V206" s="3">
        <f ca="1">IF($B206&lt;&gt;"",SUMIF(INDIRECT("ИсходныеДанные!$"&amp;$K$4&amp;"$2:$"&amp;$K$4&amp;"$50000"),$B206&amp;"#"&amp;V$6,INDIRECT("ИсходныеДанные!$J$2:$J$50000")),0)</f>
        <v>0</v>
      </c>
      <c r="W206" s="16" t="e">
        <f ca="1">SUM(K206:V206)/Пофамильно!$R$1</f>
        <v>#DIV/0!</v>
      </c>
    </row>
    <row r="207" spans="1:23" x14ac:dyDescent="0.25">
      <c r="A207" s="10" t="str">
        <f t="shared" ca="1" si="5"/>
        <v>delete</v>
      </c>
      <c r="B207" s="16" cm="1">
        <f t="array" aca="1" ref="B207" ca="1">INDIRECT("УникальныеСписки!D"&amp;ROW()-$L$4)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14"/>
      <c r="G207" s="81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84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84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84" t="str" cm="1">
        <f t="array" aca="1" ref="J207" ca="1">_xlfn.XLOOKUP($B207,INDIRECT(SUBSTITUTE("ИсходныеДанные!$где$2:$где$50000","где",$B$4)),INDIRECT(SUBSTITUTE("ИсходныеДанные!$что$2:$что$50000","что",J$4)),"",0,1)</f>
        <v/>
      </c>
      <c r="K207" s="3">
        <f ca="1">IF($B207&lt;&gt;"",SUMIF(INDIRECT("ИсходныеДанные!$"&amp;$K$4&amp;"$2:$"&amp;$K$4&amp;"$50000"),$B207&amp;"#"&amp;K$6,INDIRECT("ИсходныеДанные!$J$2:$J$50000")),0)</f>
        <v>0</v>
      </c>
      <c r="L207" s="3">
        <f ca="1">IF($B207&lt;&gt;"",SUMIF(INDIRECT("ИсходныеДанные!$"&amp;$K$4&amp;"$2:$"&amp;$K$4&amp;"$50000"),$B207&amp;"#"&amp;L$6,INDIRECT("ИсходныеДанные!$J$2:$J$50000")),0)</f>
        <v>0</v>
      </c>
      <c r="M207" s="3">
        <f ca="1">IF($B207&lt;&gt;"",SUMIF(INDIRECT("ИсходныеДанные!$"&amp;$K$4&amp;"$2:$"&amp;$K$4&amp;"$50000"),$B207&amp;"#"&amp;M$6,INDIRECT("ИсходныеДанные!$J$2:$J$50000")),0)</f>
        <v>0</v>
      </c>
      <c r="N207" s="3">
        <f ca="1">IF($B207&lt;&gt;"",SUMIF(INDIRECT("ИсходныеДанные!$"&amp;$K$4&amp;"$2:$"&amp;$K$4&amp;"$50000"),$B207&amp;"#"&amp;N$6,INDIRECT("ИсходныеДанные!$J$2:$J$50000")),0)</f>
        <v>0</v>
      </c>
      <c r="O207" s="3">
        <f ca="1">IF($B207&lt;&gt;"",SUMIF(INDIRECT("ИсходныеДанные!$"&amp;$K$4&amp;"$2:$"&amp;$K$4&amp;"$50000"),$B207&amp;"#"&amp;O$6,INDIRECT("ИсходныеДанные!$J$2:$J$50000")),0)</f>
        <v>0</v>
      </c>
      <c r="P207" s="3">
        <f ca="1">IF($B207&lt;&gt;"",SUMIF(INDIRECT("ИсходныеДанные!$"&amp;$K$4&amp;"$2:$"&amp;$K$4&amp;"$50000"),$B207&amp;"#"&amp;P$6,INDIRECT("ИсходныеДанные!$J$2:$J$50000")),0)</f>
        <v>0</v>
      </c>
      <c r="Q207" s="3">
        <f ca="1">IF($B207&lt;&gt;"",SUMIF(INDIRECT("ИсходныеДанные!$"&amp;$K$4&amp;"$2:$"&amp;$K$4&amp;"$50000"),$B207&amp;"#"&amp;Q$6,INDIRECT("ИсходныеДанные!$J$2:$J$50000")),0)</f>
        <v>0</v>
      </c>
      <c r="R207" s="3">
        <f ca="1">IF($B207&lt;&gt;"",SUMIF(INDIRECT("ИсходныеДанные!$"&amp;$K$4&amp;"$2:$"&amp;$K$4&amp;"$50000"),$B207&amp;"#"&amp;R$6,INDIRECT("ИсходныеДанные!$J$2:$J$50000")),0)</f>
        <v>0</v>
      </c>
      <c r="S207" s="3">
        <f ca="1">IF($B207&lt;&gt;"",SUMIF(INDIRECT("ИсходныеДанные!$"&amp;$K$4&amp;"$2:$"&amp;$K$4&amp;"$50000"),$B207&amp;"#"&amp;S$6,INDIRECT("ИсходныеДанные!$J$2:$J$50000")),0)</f>
        <v>0</v>
      </c>
      <c r="T207" s="3">
        <f ca="1">IF($B207&lt;&gt;"",SUMIF(INDIRECT("ИсходныеДанные!$"&amp;$K$4&amp;"$2:$"&amp;$K$4&amp;"$50000"),$B207&amp;"#"&amp;T$6,INDIRECT("ИсходныеДанные!$J$2:$J$50000")),0)</f>
        <v>0</v>
      </c>
      <c r="U207" s="3">
        <f ca="1">IF($B207&lt;&gt;"",SUMIF(INDIRECT("ИсходныеДанные!$"&amp;$K$4&amp;"$2:$"&amp;$K$4&amp;"$50000"),$B207&amp;"#"&amp;U$6,INDIRECT("ИсходныеДанные!$J$2:$J$50000")),0)</f>
        <v>0</v>
      </c>
      <c r="V207" s="3">
        <f ca="1">IF($B207&lt;&gt;"",SUMIF(INDIRECT("ИсходныеДанные!$"&amp;$K$4&amp;"$2:$"&amp;$K$4&amp;"$50000"),$B207&amp;"#"&amp;V$6,INDIRECT("ИсходныеДанные!$J$2:$J$50000")),0)</f>
        <v>0</v>
      </c>
      <c r="W207" s="16" t="e">
        <f ca="1">SUM(K207:V207)/Пофамильно!$R$1</f>
        <v>#DIV/0!</v>
      </c>
    </row>
    <row r="208" spans="1:23" x14ac:dyDescent="0.25">
      <c r="A208" s="10" t="str">
        <f t="shared" ca="1" si="5"/>
        <v>delete</v>
      </c>
      <c r="B208" s="16" cm="1">
        <f t="array" aca="1" ref="B208" ca="1">INDIRECT("УникальныеСписки!D"&amp;ROW()-$L$4)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14"/>
      <c r="G208" s="81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84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84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84" t="str" cm="1">
        <f t="array" aca="1" ref="J208" ca="1">_xlfn.XLOOKUP($B208,INDIRECT(SUBSTITUTE("ИсходныеДанные!$где$2:$где$50000","где",$B$4)),INDIRECT(SUBSTITUTE("ИсходныеДанные!$что$2:$что$50000","что",J$4)),"",0,1)</f>
        <v/>
      </c>
      <c r="K208" s="3">
        <f ca="1">IF($B208&lt;&gt;"",SUMIF(INDIRECT("ИсходныеДанные!$"&amp;$K$4&amp;"$2:$"&amp;$K$4&amp;"$50000"),$B208&amp;"#"&amp;K$6,INDIRECT("ИсходныеДанные!$J$2:$J$50000")),0)</f>
        <v>0</v>
      </c>
      <c r="L208" s="3">
        <f ca="1">IF($B208&lt;&gt;"",SUMIF(INDIRECT("ИсходныеДанные!$"&amp;$K$4&amp;"$2:$"&amp;$K$4&amp;"$50000"),$B208&amp;"#"&amp;L$6,INDIRECT("ИсходныеДанные!$J$2:$J$50000")),0)</f>
        <v>0</v>
      </c>
      <c r="M208" s="3">
        <f ca="1">IF($B208&lt;&gt;"",SUMIF(INDIRECT("ИсходныеДанные!$"&amp;$K$4&amp;"$2:$"&amp;$K$4&amp;"$50000"),$B208&amp;"#"&amp;M$6,INDIRECT("ИсходныеДанные!$J$2:$J$50000")),0)</f>
        <v>0</v>
      </c>
      <c r="N208" s="3">
        <f ca="1">IF($B208&lt;&gt;"",SUMIF(INDIRECT("ИсходныеДанные!$"&amp;$K$4&amp;"$2:$"&amp;$K$4&amp;"$50000"),$B208&amp;"#"&amp;N$6,INDIRECT("ИсходныеДанные!$J$2:$J$50000")),0)</f>
        <v>0</v>
      </c>
      <c r="O208" s="3">
        <f ca="1">IF($B208&lt;&gt;"",SUMIF(INDIRECT("ИсходныеДанные!$"&amp;$K$4&amp;"$2:$"&amp;$K$4&amp;"$50000"),$B208&amp;"#"&amp;O$6,INDIRECT("ИсходныеДанные!$J$2:$J$50000")),0)</f>
        <v>0</v>
      </c>
      <c r="P208" s="3">
        <f ca="1">IF($B208&lt;&gt;"",SUMIF(INDIRECT("ИсходныеДанные!$"&amp;$K$4&amp;"$2:$"&amp;$K$4&amp;"$50000"),$B208&amp;"#"&amp;P$6,INDIRECT("ИсходныеДанные!$J$2:$J$50000")),0)</f>
        <v>0</v>
      </c>
      <c r="Q208" s="3">
        <f ca="1">IF($B208&lt;&gt;"",SUMIF(INDIRECT("ИсходныеДанные!$"&amp;$K$4&amp;"$2:$"&amp;$K$4&amp;"$50000"),$B208&amp;"#"&amp;Q$6,INDIRECT("ИсходныеДанные!$J$2:$J$50000")),0)</f>
        <v>0</v>
      </c>
      <c r="R208" s="3">
        <f ca="1">IF($B208&lt;&gt;"",SUMIF(INDIRECT("ИсходныеДанные!$"&amp;$K$4&amp;"$2:$"&amp;$K$4&amp;"$50000"),$B208&amp;"#"&amp;R$6,INDIRECT("ИсходныеДанные!$J$2:$J$50000")),0)</f>
        <v>0</v>
      </c>
      <c r="S208" s="3">
        <f ca="1">IF($B208&lt;&gt;"",SUMIF(INDIRECT("ИсходныеДанные!$"&amp;$K$4&amp;"$2:$"&amp;$K$4&amp;"$50000"),$B208&amp;"#"&amp;S$6,INDIRECT("ИсходныеДанные!$J$2:$J$50000")),0)</f>
        <v>0</v>
      </c>
      <c r="T208" s="3">
        <f ca="1">IF($B208&lt;&gt;"",SUMIF(INDIRECT("ИсходныеДанные!$"&amp;$K$4&amp;"$2:$"&amp;$K$4&amp;"$50000"),$B208&amp;"#"&amp;T$6,INDIRECT("ИсходныеДанные!$J$2:$J$50000")),0)</f>
        <v>0</v>
      </c>
      <c r="U208" s="3">
        <f ca="1">IF($B208&lt;&gt;"",SUMIF(INDIRECT("ИсходныеДанные!$"&amp;$K$4&amp;"$2:$"&amp;$K$4&amp;"$50000"),$B208&amp;"#"&amp;U$6,INDIRECT("ИсходныеДанные!$J$2:$J$50000")),0)</f>
        <v>0</v>
      </c>
      <c r="V208" s="3">
        <f ca="1">IF($B208&lt;&gt;"",SUMIF(INDIRECT("ИсходныеДанные!$"&amp;$K$4&amp;"$2:$"&amp;$K$4&amp;"$50000"),$B208&amp;"#"&amp;V$6,INDIRECT("ИсходныеДанные!$J$2:$J$50000")),0)</f>
        <v>0</v>
      </c>
      <c r="W208" s="16" t="e">
        <f ca="1">SUM(K208:V208)/Пофамильно!$R$1</f>
        <v>#DIV/0!</v>
      </c>
    </row>
    <row r="209" spans="1:23" x14ac:dyDescent="0.25">
      <c r="A209" s="10" t="str">
        <f t="shared" ca="1" si="5"/>
        <v>delete</v>
      </c>
      <c r="B209" s="16" cm="1">
        <f t="array" aca="1" ref="B209" ca="1">INDIRECT("УникальныеСписки!D"&amp;ROW()-$L$4)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14"/>
      <c r="G209" s="81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84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84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84" t="str" cm="1">
        <f t="array" aca="1" ref="J209" ca="1">_xlfn.XLOOKUP($B209,INDIRECT(SUBSTITUTE("ИсходныеДанные!$где$2:$где$50000","где",$B$4)),INDIRECT(SUBSTITUTE("ИсходныеДанные!$что$2:$что$50000","что",J$4)),"",0,1)</f>
        <v/>
      </c>
      <c r="K209" s="3">
        <f ca="1">IF($B209&lt;&gt;"",SUMIF(INDIRECT("ИсходныеДанные!$"&amp;$K$4&amp;"$2:$"&amp;$K$4&amp;"$50000"),$B209&amp;"#"&amp;K$6,INDIRECT("ИсходныеДанные!$J$2:$J$50000")),0)</f>
        <v>0</v>
      </c>
      <c r="L209" s="3">
        <f ca="1">IF($B209&lt;&gt;"",SUMIF(INDIRECT("ИсходныеДанные!$"&amp;$K$4&amp;"$2:$"&amp;$K$4&amp;"$50000"),$B209&amp;"#"&amp;L$6,INDIRECT("ИсходныеДанные!$J$2:$J$50000")),0)</f>
        <v>0</v>
      </c>
      <c r="M209" s="3">
        <f ca="1">IF($B209&lt;&gt;"",SUMIF(INDIRECT("ИсходныеДанные!$"&amp;$K$4&amp;"$2:$"&amp;$K$4&amp;"$50000"),$B209&amp;"#"&amp;M$6,INDIRECT("ИсходныеДанные!$J$2:$J$50000")),0)</f>
        <v>0</v>
      </c>
      <c r="N209" s="3">
        <f ca="1">IF($B209&lt;&gt;"",SUMIF(INDIRECT("ИсходныеДанные!$"&amp;$K$4&amp;"$2:$"&amp;$K$4&amp;"$50000"),$B209&amp;"#"&amp;N$6,INDIRECT("ИсходныеДанные!$J$2:$J$50000")),0)</f>
        <v>0</v>
      </c>
      <c r="O209" s="3">
        <f ca="1">IF($B209&lt;&gt;"",SUMIF(INDIRECT("ИсходныеДанные!$"&amp;$K$4&amp;"$2:$"&amp;$K$4&amp;"$50000"),$B209&amp;"#"&amp;O$6,INDIRECT("ИсходныеДанные!$J$2:$J$50000")),0)</f>
        <v>0</v>
      </c>
      <c r="P209" s="3">
        <f ca="1">IF($B209&lt;&gt;"",SUMIF(INDIRECT("ИсходныеДанные!$"&amp;$K$4&amp;"$2:$"&amp;$K$4&amp;"$50000"),$B209&amp;"#"&amp;P$6,INDIRECT("ИсходныеДанные!$J$2:$J$50000")),0)</f>
        <v>0</v>
      </c>
      <c r="Q209" s="3">
        <f ca="1">IF($B209&lt;&gt;"",SUMIF(INDIRECT("ИсходныеДанные!$"&amp;$K$4&amp;"$2:$"&amp;$K$4&amp;"$50000"),$B209&amp;"#"&amp;Q$6,INDIRECT("ИсходныеДанные!$J$2:$J$50000")),0)</f>
        <v>0</v>
      </c>
      <c r="R209" s="3">
        <f ca="1">IF($B209&lt;&gt;"",SUMIF(INDIRECT("ИсходныеДанные!$"&amp;$K$4&amp;"$2:$"&amp;$K$4&amp;"$50000"),$B209&amp;"#"&amp;R$6,INDIRECT("ИсходныеДанные!$J$2:$J$50000")),0)</f>
        <v>0</v>
      </c>
      <c r="S209" s="3">
        <f ca="1">IF($B209&lt;&gt;"",SUMIF(INDIRECT("ИсходныеДанные!$"&amp;$K$4&amp;"$2:$"&amp;$K$4&amp;"$50000"),$B209&amp;"#"&amp;S$6,INDIRECT("ИсходныеДанные!$J$2:$J$50000")),0)</f>
        <v>0</v>
      </c>
      <c r="T209" s="3">
        <f ca="1">IF($B209&lt;&gt;"",SUMIF(INDIRECT("ИсходныеДанные!$"&amp;$K$4&amp;"$2:$"&amp;$K$4&amp;"$50000"),$B209&amp;"#"&amp;T$6,INDIRECT("ИсходныеДанные!$J$2:$J$50000")),0)</f>
        <v>0</v>
      </c>
      <c r="U209" s="3">
        <f ca="1">IF($B209&lt;&gt;"",SUMIF(INDIRECT("ИсходныеДанные!$"&amp;$K$4&amp;"$2:$"&amp;$K$4&amp;"$50000"),$B209&amp;"#"&amp;U$6,INDIRECT("ИсходныеДанные!$J$2:$J$50000")),0)</f>
        <v>0</v>
      </c>
      <c r="V209" s="3">
        <f ca="1">IF($B209&lt;&gt;"",SUMIF(INDIRECT("ИсходныеДанные!$"&amp;$K$4&amp;"$2:$"&amp;$K$4&amp;"$50000"),$B209&amp;"#"&amp;V$6,INDIRECT("ИсходныеДанные!$J$2:$J$50000")),0)</f>
        <v>0</v>
      </c>
      <c r="W209" s="16" t="e">
        <f ca="1">SUM(K209:V209)/Пофамильно!$R$1</f>
        <v>#DIV/0!</v>
      </c>
    </row>
    <row r="210" spans="1:23" x14ac:dyDescent="0.25">
      <c r="A210" s="10" t="str">
        <f t="shared" ca="1" si="5"/>
        <v>delete</v>
      </c>
      <c r="B210" s="16" cm="1">
        <f t="array" aca="1" ref="B210" ca="1">INDIRECT("УникальныеСписки!D"&amp;ROW()-$L$4)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14"/>
      <c r="G210" s="81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84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84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84" t="str" cm="1">
        <f t="array" aca="1" ref="J210" ca="1">_xlfn.XLOOKUP($B210,INDIRECT(SUBSTITUTE("ИсходныеДанные!$где$2:$где$50000","где",$B$4)),INDIRECT(SUBSTITUTE("ИсходныеДанные!$что$2:$что$50000","что",J$4)),"",0,1)</f>
        <v/>
      </c>
      <c r="K210" s="3">
        <f ca="1">IF($B210&lt;&gt;"",SUMIF(INDIRECT("ИсходныеДанные!$"&amp;$K$4&amp;"$2:$"&amp;$K$4&amp;"$50000"),$B210&amp;"#"&amp;K$6,INDIRECT("ИсходныеДанные!$J$2:$J$50000")),0)</f>
        <v>0</v>
      </c>
      <c r="L210" s="3">
        <f ca="1">IF($B210&lt;&gt;"",SUMIF(INDIRECT("ИсходныеДанные!$"&amp;$K$4&amp;"$2:$"&amp;$K$4&amp;"$50000"),$B210&amp;"#"&amp;L$6,INDIRECT("ИсходныеДанные!$J$2:$J$50000")),0)</f>
        <v>0</v>
      </c>
      <c r="M210" s="3">
        <f ca="1">IF($B210&lt;&gt;"",SUMIF(INDIRECT("ИсходныеДанные!$"&amp;$K$4&amp;"$2:$"&amp;$K$4&amp;"$50000"),$B210&amp;"#"&amp;M$6,INDIRECT("ИсходныеДанные!$J$2:$J$50000")),0)</f>
        <v>0</v>
      </c>
      <c r="N210" s="3">
        <f ca="1">IF($B210&lt;&gt;"",SUMIF(INDIRECT("ИсходныеДанные!$"&amp;$K$4&amp;"$2:$"&amp;$K$4&amp;"$50000"),$B210&amp;"#"&amp;N$6,INDIRECT("ИсходныеДанные!$J$2:$J$50000")),0)</f>
        <v>0</v>
      </c>
      <c r="O210" s="3">
        <f ca="1">IF($B210&lt;&gt;"",SUMIF(INDIRECT("ИсходныеДанные!$"&amp;$K$4&amp;"$2:$"&amp;$K$4&amp;"$50000"),$B210&amp;"#"&amp;O$6,INDIRECT("ИсходныеДанные!$J$2:$J$50000")),0)</f>
        <v>0</v>
      </c>
      <c r="P210" s="3">
        <f ca="1">IF($B210&lt;&gt;"",SUMIF(INDIRECT("ИсходныеДанные!$"&amp;$K$4&amp;"$2:$"&amp;$K$4&amp;"$50000"),$B210&amp;"#"&amp;P$6,INDIRECT("ИсходныеДанные!$J$2:$J$50000")),0)</f>
        <v>0</v>
      </c>
      <c r="Q210" s="3">
        <f ca="1">IF($B210&lt;&gt;"",SUMIF(INDIRECT("ИсходныеДанные!$"&amp;$K$4&amp;"$2:$"&amp;$K$4&amp;"$50000"),$B210&amp;"#"&amp;Q$6,INDIRECT("ИсходныеДанные!$J$2:$J$50000")),0)</f>
        <v>0</v>
      </c>
      <c r="R210" s="3">
        <f ca="1">IF($B210&lt;&gt;"",SUMIF(INDIRECT("ИсходныеДанные!$"&amp;$K$4&amp;"$2:$"&amp;$K$4&amp;"$50000"),$B210&amp;"#"&amp;R$6,INDIRECT("ИсходныеДанные!$J$2:$J$50000")),0)</f>
        <v>0</v>
      </c>
      <c r="S210" s="3">
        <f ca="1">IF($B210&lt;&gt;"",SUMIF(INDIRECT("ИсходныеДанные!$"&amp;$K$4&amp;"$2:$"&amp;$K$4&amp;"$50000"),$B210&amp;"#"&amp;S$6,INDIRECT("ИсходныеДанные!$J$2:$J$50000")),0)</f>
        <v>0</v>
      </c>
      <c r="T210" s="3">
        <f ca="1">IF($B210&lt;&gt;"",SUMIF(INDIRECT("ИсходныеДанные!$"&amp;$K$4&amp;"$2:$"&amp;$K$4&amp;"$50000"),$B210&amp;"#"&amp;T$6,INDIRECT("ИсходныеДанные!$J$2:$J$50000")),0)</f>
        <v>0</v>
      </c>
      <c r="U210" s="3">
        <f ca="1">IF($B210&lt;&gt;"",SUMIF(INDIRECT("ИсходныеДанные!$"&amp;$K$4&amp;"$2:$"&amp;$K$4&amp;"$50000"),$B210&amp;"#"&amp;U$6,INDIRECT("ИсходныеДанные!$J$2:$J$50000")),0)</f>
        <v>0</v>
      </c>
      <c r="V210" s="3">
        <f ca="1">IF($B210&lt;&gt;"",SUMIF(INDIRECT("ИсходныеДанные!$"&amp;$K$4&amp;"$2:$"&amp;$K$4&amp;"$50000"),$B210&amp;"#"&amp;V$6,INDIRECT("ИсходныеДанные!$J$2:$J$50000")),0)</f>
        <v>0</v>
      </c>
      <c r="W210" s="16" t="e">
        <f ca="1">SUM(K210:V210)/Пофамильно!$R$1</f>
        <v>#DIV/0!</v>
      </c>
    </row>
    <row r="211" spans="1:23" x14ac:dyDescent="0.25">
      <c r="A211" s="10" t="str">
        <f t="shared" ca="1" si="5"/>
        <v>delete</v>
      </c>
      <c r="B211" s="16" cm="1">
        <f t="array" aca="1" ref="B211" ca="1">INDIRECT("УникальныеСписки!D"&amp;ROW()-$L$4)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14"/>
      <c r="G211" s="81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84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84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84" t="str" cm="1">
        <f t="array" aca="1" ref="J211" ca="1">_xlfn.XLOOKUP($B211,INDIRECT(SUBSTITUTE("ИсходныеДанные!$где$2:$где$50000","где",$B$4)),INDIRECT(SUBSTITUTE("ИсходныеДанные!$что$2:$что$50000","что",J$4)),"",0,1)</f>
        <v/>
      </c>
      <c r="K211" s="3">
        <f ca="1">IF($B211&lt;&gt;"",SUMIF(INDIRECT("ИсходныеДанные!$"&amp;$K$4&amp;"$2:$"&amp;$K$4&amp;"$50000"),$B211&amp;"#"&amp;K$6,INDIRECT("ИсходныеДанные!$J$2:$J$50000")),0)</f>
        <v>0</v>
      </c>
      <c r="L211" s="3">
        <f ca="1">IF($B211&lt;&gt;"",SUMIF(INDIRECT("ИсходныеДанные!$"&amp;$K$4&amp;"$2:$"&amp;$K$4&amp;"$50000"),$B211&amp;"#"&amp;L$6,INDIRECT("ИсходныеДанные!$J$2:$J$50000")),0)</f>
        <v>0</v>
      </c>
      <c r="M211" s="3">
        <f ca="1">IF($B211&lt;&gt;"",SUMIF(INDIRECT("ИсходныеДанные!$"&amp;$K$4&amp;"$2:$"&amp;$K$4&amp;"$50000"),$B211&amp;"#"&amp;M$6,INDIRECT("ИсходныеДанные!$J$2:$J$50000")),0)</f>
        <v>0</v>
      </c>
      <c r="N211" s="3">
        <f ca="1">IF($B211&lt;&gt;"",SUMIF(INDIRECT("ИсходныеДанные!$"&amp;$K$4&amp;"$2:$"&amp;$K$4&amp;"$50000"),$B211&amp;"#"&amp;N$6,INDIRECT("ИсходныеДанные!$J$2:$J$50000")),0)</f>
        <v>0</v>
      </c>
      <c r="O211" s="3">
        <f ca="1">IF($B211&lt;&gt;"",SUMIF(INDIRECT("ИсходныеДанные!$"&amp;$K$4&amp;"$2:$"&amp;$K$4&amp;"$50000"),$B211&amp;"#"&amp;O$6,INDIRECT("ИсходныеДанные!$J$2:$J$50000")),0)</f>
        <v>0</v>
      </c>
      <c r="P211" s="3">
        <f ca="1">IF($B211&lt;&gt;"",SUMIF(INDIRECT("ИсходныеДанные!$"&amp;$K$4&amp;"$2:$"&amp;$K$4&amp;"$50000"),$B211&amp;"#"&amp;P$6,INDIRECT("ИсходныеДанные!$J$2:$J$50000")),0)</f>
        <v>0</v>
      </c>
      <c r="Q211" s="3">
        <f ca="1">IF($B211&lt;&gt;"",SUMIF(INDIRECT("ИсходныеДанные!$"&amp;$K$4&amp;"$2:$"&amp;$K$4&amp;"$50000"),$B211&amp;"#"&amp;Q$6,INDIRECT("ИсходныеДанные!$J$2:$J$50000")),0)</f>
        <v>0</v>
      </c>
      <c r="R211" s="3">
        <f ca="1">IF($B211&lt;&gt;"",SUMIF(INDIRECT("ИсходныеДанные!$"&amp;$K$4&amp;"$2:$"&amp;$K$4&amp;"$50000"),$B211&amp;"#"&amp;R$6,INDIRECT("ИсходныеДанные!$J$2:$J$50000")),0)</f>
        <v>0</v>
      </c>
      <c r="S211" s="3">
        <f ca="1">IF($B211&lt;&gt;"",SUMIF(INDIRECT("ИсходныеДанные!$"&amp;$K$4&amp;"$2:$"&amp;$K$4&amp;"$50000"),$B211&amp;"#"&amp;S$6,INDIRECT("ИсходныеДанные!$J$2:$J$50000")),0)</f>
        <v>0</v>
      </c>
      <c r="T211" s="3">
        <f ca="1">IF($B211&lt;&gt;"",SUMIF(INDIRECT("ИсходныеДанные!$"&amp;$K$4&amp;"$2:$"&amp;$K$4&amp;"$50000"),$B211&amp;"#"&amp;T$6,INDIRECT("ИсходныеДанные!$J$2:$J$50000")),0)</f>
        <v>0</v>
      </c>
      <c r="U211" s="3">
        <f ca="1">IF($B211&lt;&gt;"",SUMIF(INDIRECT("ИсходныеДанные!$"&amp;$K$4&amp;"$2:$"&amp;$K$4&amp;"$50000"),$B211&amp;"#"&amp;U$6,INDIRECT("ИсходныеДанные!$J$2:$J$50000")),0)</f>
        <v>0</v>
      </c>
      <c r="V211" s="3">
        <f ca="1">IF($B211&lt;&gt;"",SUMIF(INDIRECT("ИсходныеДанные!$"&amp;$K$4&amp;"$2:$"&amp;$K$4&amp;"$50000"),$B211&amp;"#"&amp;V$6,INDIRECT("ИсходныеДанные!$J$2:$J$50000")),0)</f>
        <v>0</v>
      </c>
      <c r="W211" s="16" t="e">
        <f ca="1">SUM(K211:V211)/Пофамильно!$R$1</f>
        <v>#DIV/0!</v>
      </c>
    </row>
    <row r="212" spans="1:23" x14ac:dyDescent="0.25">
      <c r="A212" s="10" t="str">
        <f t="shared" ca="1" si="5"/>
        <v>delete</v>
      </c>
      <c r="B212" s="16" cm="1">
        <f t="array" aca="1" ref="B212" ca="1">INDIRECT("УникальныеСписки!D"&amp;ROW()-$L$4)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14"/>
      <c r="G212" s="81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84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84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84" t="str" cm="1">
        <f t="array" aca="1" ref="J212" ca="1">_xlfn.XLOOKUP($B212,INDIRECT(SUBSTITUTE("ИсходныеДанные!$где$2:$где$50000","где",$B$4)),INDIRECT(SUBSTITUTE("ИсходныеДанные!$что$2:$что$50000","что",J$4)),"",0,1)</f>
        <v/>
      </c>
      <c r="K212" s="3">
        <f ca="1">IF($B212&lt;&gt;"",SUMIF(INDIRECT("ИсходныеДанные!$"&amp;$K$4&amp;"$2:$"&amp;$K$4&amp;"$50000"),$B212&amp;"#"&amp;K$6,INDIRECT("ИсходныеДанные!$J$2:$J$50000")),0)</f>
        <v>0</v>
      </c>
      <c r="L212" s="3">
        <f ca="1">IF($B212&lt;&gt;"",SUMIF(INDIRECT("ИсходныеДанные!$"&amp;$K$4&amp;"$2:$"&amp;$K$4&amp;"$50000"),$B212&amp;"#"&amp;L$6,INDIRECT("ИсходныеДанные!$J$2:$J$50000")),0)</f>
        <v>0</v>
      </c>
      <c r="M212" s="3">
        <f ca="1">IF($B212&lt;&gt;"",SUMIF(INDIRECT("ИсходныеДанные!$"&amp;$K$4&amp;"$2:$"&amp;$K$4&amp;"$50000"),$B212&amp;"#"&amp;M$6,INDIRECT("ИсходныеДанные!$J$2:$J$50000")),0)</f>
        <v>0</v>
      </c>
      <c r="N212" s="3">
        <f ca="1">IF($B212&lt;&gt;"",SUMIF(INDIRECT("ИсходныеДанные!$"&amp;$K$4&amp;"$2:$"&amp;$K$4&amp;"$50000"),$B212&amp;"#"&amp;N$6,INDIRECT("ИсходныеДанные!$J$2:$J$50000")),0)</f>
        <v>0</v>
      </c>
      <c r="O212" s="3">
        <f ca="1">IF($B212&lt;&gt;"",SUMIF(INDIRECT("ИсходныеДанные!$"&amp;$K$4&amp;"$2:$"&amp;$K$4&amp;"$50000"),$B212&amp;"#"&amp;O$6,INDIRECT("ИсходныеДанные!$J$2:$J$50000")),0)</f>
        <v>0</v>
      </c>
      <c r="P212" s="3">
        <f ca="1">IF($B212&lt;&gt;"",SUMIF(INDIRECT("ИсходныеДанные!$"&amp;$K$4&amp;"$2:$"&amp;$K$4&amp;"$50000"),$B212&amp;"#"&amp;P$6,INDIRECT("ИсходныеДанные!$J$2:$J$50000")),0)</f>
        <v>0</v>
      </c>
      <c r="Q212" s="3">
        <f ca="1">IF($B212&lt;&gt;"",SUMIF(INDIRECT("ИсходныеДанные!$"&amp;$K$4&amp;"$2:$"&amp;$K$4&amp;"$50000"),$B212&amp;"#"&amp;Q$6,INDIRECT("ИсходныеДанные!$J$2:$J$50000")),0)</f>
        <v>0</v>
      </c>
      <c r="R212" s="3">
        <f ca="1">IF($B212&lt;&gt;"",SUMIF(INDIRECT("ИсходныеДанные!$"&amp;$K$4&amp;"$2:$"&amp;$K$4&amp;"$50000"),$B212&amp;"#"&amp;R$6,INDIRECT("ИсходныеДанные!$J$2:$J$50000")),0)</f>
        <v>0</v>
      </c>
      <c r="S212" s="3">
        <f ca="1">IF($B212&lt;&gt;"",SUMIF(INDIRECT("ИсходныеДанные!$"&amp;$K$4&amp;"$2:$"&amp;$K$4&amp;"$50000"),$B212&amp;"#"&amp;S$6,INDIRECT("ИсходныеДанные!$J$2:$J$50000")),0)</f>
        <v>0</v>
      </c>
      <c r="T212" s="3">
        <f ca="1">IF($B212&lt;&gt;"",SUMIF(INDIRECT("ИсходныеДанные!$"&amp;$K$4&amp;"$2:$"&amp;$K$4&amp;"$50000"),$B212&amp;"#"&amp;T$6,INDIRECT("ИсходныеДанные!$J$2:$J$50000")),0)</f>
        <v>0</v>
      </c>
      <c r="U212" s="3">
        <f ca="1">IF($B212&lt;&gt;"",SUMIF(INDIRECT("ИсходныеДанные!$"&amp;$K$4&amp;"$2:$"&amp;$K$4&amp;"$50000"),$B212&amp;"#"&amp;U$6,INDIRECT("ИсходныеДанные!$J$2:$J$50000")),0)</f>
        <v>0</v>
      </c>
      <c r="V212" s="3">
        <f ca="1">IF($B212&lt;&gt;"",SUMIF(INDIRECT("ИсходныеДанные!$"&amp;$K$4&amp;"$2:$"&amp;$K$4&amp;"$50000"),$B212&amp;"#"&amp;V$6,INDIRECT("ИсходныеДанные!$J$2:$J$50000")),0)</f>
        <v>0</v>
      </c>
      <c r="W212" s="16" t="e">
        <f ca="1">SUM(K212:V212)/Пофамильно!$R$1</f>
        <v>#DIV/0!</v>
      </c>
    </row>
    <row r="213" spans="1:23" x14ac:dyDescent="0.25">
      <c r="A213" s="10" t="str">
        <f t="shared" ca="1" si="5"/>
        <v>delete</v>
      </c>
      <c r="B213" s="16" cm="1">
        <f t="array" aca="1" ref="B213" ca="1">INDIRECT("УникальныеСписки!D"&amp;ROW()-$L$4)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14"/>
      <c r="G213" s="81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84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84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84" t="str" cm="1">
        <f t="array" aca="1" ref="J213" ca="1">_xlfn.XLOOKUP($B213,INDIRECT(SUBSTITUTE("ИсходныеДанные!$где$2:$где$50000","где",$B$4)),INDIRECT(SUBSTITUTE("ИсходныеДанные!$что$2:$что$50000","что",J$4)),"",0,1)</f>
        <v/>
      </c>
      <c r="K213" s="3">
        <f ca="1">IF($B213&lt;&gt;"",SUMIF(INDIRECT("ИсходныеДанные!$"&amp;$K$4&amp;"$2:$"&amp;$K$4&amp;"$50000"),$B213&amp;"#"&amp;K$6,INDIRECT("ИсходныеДанные!$J$2:$J$50000")),0)</f>
        <v>0</v>
      </c>
      <c r="L213" s="3">
        <f ca="1">IF($B213&lt;&gt;"",SUMIF(INDIRECT("ИсходныеДанные!$"&amp;$K$4&amp;"$2:$"&amp;$K$4&amp;"$50000"),$B213&amp;"#"&amp;L$6,INDIRECT("ИсходныеДанные!$J$2:$J$50000")),0)</f>
        <v>0</v>
      </c>
      <c r="M213" s="3">
        <f ca="1">IF($B213&lt;&gt;"",SUMIF(INDIRECT("ИсходныеДанные!$"&amp;$K$4&amp;"$2:$"&amp;$K$4&amp;"$50000"),$B213&amp;"#"&amp;M$6,INDIRECT("ИсходныеДанные!$J$2:$J$50000")),0)</f>
        <v>0</v>
      </c>
      <c r="N213" s="3">
        <f ca="1">IF($B213&lt;&gt;"",SUMIF(INDIRECT("ИсходныеДанные!$"&amp;$K$4&amp;"$2:$"&amp;$K$4&amp;"$50000"),$B213&amp;"#"&amp;N$6,INDIRECT("ИсходныеДанные!$J$2:$J$50000")),0)</f>
        <v>0</v>
      </c>
      <c r="O213" s="3">
        <f ca="1">IF($B213&lt;&gt;"",SUMIF(INDIRECT("ИсходныеДанные!$"&amp;$K$4&amp;"$2:$"&amp;$K$4&amp;"$50000"),$B213&amp;"#"&amp;O$6,INDIRECT("ИсходныеДанные!$J$2:$J$50000")),0)</f>
        <v>0</v>
      </c>
      <c r="P213" s="3">
        <f ca="1">IF($B213&lt;&gt;"",SUMIF(INDIRECT("ИсходныеДанные!$"&amp;$K$4&amp;"$2:$"&amp;$K$4&amp;"$50000"),$B213&amp;"#"&amp;P$6,INDIRECT("ИсходныеДанные!$J$2:$J$50000")),0)</f>
        <v>0</v>
      </c>
      <c r="Q213" s="3">
        <f ca="1">IF($B213&lt;&gt;"",SUMIF(INDIRECT("ИсходныеДанные!$"&amp;$K$4&amp;"$2:$"&amp;$K$4&amp;"$50000"),$B213&amp;"#"&amp;Q$6,INDIRECT("ИсходныеДанные!$J$2:$J$50000")),0)</f>
        <v>0</v>
      </c>
      <c r="R213" s="3">
        <f ca="1">IF($B213&lt;&gt;"",SUMIF(INDIRECT("ИсходныеДанные!$"&amp;$K$4&amp;"$2:$"&amp;$K$4&amp;"$50000"),$B213&amp;"#"&amp;R$6,INDIRECT("ИсходныеДанные!$J$2:$J$50000")),0)</f>
        <v>0</v>
      </c>
      <c r="S213" s="3">
        <f ca="1">IF($B213&lt;&gt;"",SUMIF(INDIRECT("ИсходныеДанные!$"&amp;$K$4&amp;"$2:$"&amp;$K$4&amp;"$50000"),$B213&amp;"#"&amp;S$6,INDIRECT("ИсходныеДанные!$J$2:$J$50000")),0)</f>
        <v>0</v>
      </c>
      <c r="T213" s="3">
        <f ca="1">IF($B213&lt;&gt;"",SUMIF(INDIRECT("ИсходныеДанные!$"&amp;$K$4&amp;"$2:$"&amp;$K$4&amp;"$50000"),$B213&amp;"#"&amp;T$6,INDIRECT("ИсходныеДанные!$J$2:$J$50000")),0)</f>
        <v>0</v>
      </c>
      <c r="U213" s="3">
        <f ca="1">IF($B213&lt;&gt;"",SUMIF(INDIRECT("ИсходныеДанные!$"&amp;$K$4&amp;"$2:$"&amp;$K$4&amp;"$50000"),$B213&amp;"#"&amp;U$6,INDIRECT("ИсходныеДанные!$J$2:$J$50000")),0)</f>
        <v>0</v>
      </c>
      <c r="V213" s="3">
        <f ca="1">IF($B213&lt;&gt;"",SUMIF(INDIRECT("ИсходныеДанные!$"&amp;$K$4&amp;"$2:$"&amp;$K$4&amp;"$50000"),$B213&amp;"#"&amp;V$6,INDIRECT("ИсходныеДанные!$J$2:$J$50000")),0)</f>
        <v>0</v>
      </c>
      <c r="W213" s="16" t="e">
        <f ca="1">SUM(K213:V213)/Пофамильно!$R$1</f>
        <v>#DIV/0!</v>
      </c>
    </row>
    <row r="214" spans="1:23" x14ac:dyDescent="0.25">
      <c r="A214" s="10" t="str">
        <f t="shared" ca="1" si="5"/>
        <v>delete</v>
      </c>
      <c r="B214" s="16" cm="1">
        <f t="array" aca="1" ref="B214" ca="1">INDIRECT("УникальныеСписки!D"&amp;ROW()-$L$4)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14"/>
      <c r="G214" s="81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84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84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84" t="str" cm="1">
        <f t="array" aca="1" ref="J214" ca="1">_xlfn.XLOOKUP($B214,INDIRECT(SUBSTITUTE("ИсходныеДанные!$где$2:$где$50000","где",$B$4)),INDIRECT(SUBSTITUTE("ИсходныеДанные!$что$2:$что$50000","что",J$4)),"",0,1)</f>
        <v/>
      </c>
      <c r="K214" s="3">
        <f ca="1">IF($B214&lt;&gt;"",SUMIF(INDIRECT("ИсходныеДанные!$"&amp;$K$4&amp;"$2:$"&amp;$K$4&amp;"$50000"),$B214&amp;"#"&amp;K$6,INDIRECT("ИсходныеДанные!$J$2:$J$50000")),0)</f>
        <v>0</v>
      </c>
      <c r="L214" s="3">
        <f ca="1">IF($B214&lt;&gt;"",SUMIF(INDIRECT("ИсходныеДанные!$"&amp;$K$4&amp;"$2:$"&amp;$K$4&amp;"$50000"),$B214&amp;"#"&amp;L$6,INDIRECT("ИсходныеДанные!$J$2:$J$50000")),0)</f>
        <v>0</v>
      </c>
      <c r="M214" s="3">
        <f ca="1">IF($B214&lt;&gt;"",SUMIF(INDIRECT("ИсходныеДанные!$"&amp;$K$4&amp;"$2:$"&amp;$K$4&amp;"$50000"),$B214&amp;"#"&amp;M$6,INDIRECT("ИсходныеДанные!$J$2:$J$50000")),0)</f>
        <v>0</v>
      </c>
      <c r="N214" s="3">
        <f ca="1">IF($B214&lt;&gt;"",SUMIF(INDIRECT("ИсходныеДанные!$"&amp;$K$4&amp;"$2:$"&amp;$K$4&amp;"$50000"),$B214&amp;"#"&amp;N$6,INDIRECT("ИсходныеДанные!$J$2:$J$50000")),0)</f>
        <v>0</v>
      </c>
      <c r="O214" s="3">
        <f ca="1">IF($B214&lt;&gt;"",SUMIF(INDIRECT("ИсходныеДанные!$"&amp;$K$4&amp;"$2:$"&amp;$K$4&amp;"$50000"),$B214&amp;"#"&amp;O$6,INDIRECT("ИсходныеДанные!$J$2:$J$50000")),0)</f>
        <v>0</v>
      </c>
      <c r="P214" s="3">
        <f ca="1">IF($B214&lt;&gt;"",SUMIF(INDIRECT("ИсходныеДанные!$"&amp;$K$4&amp;"$2:$"&amp;$K$4&amp;"$50000"),$B214&amp;"#"&amp;P$6,INDIRECT("ИсходныеДанные!$J$2:$J$50000")),0)</f>
        <v>0</v>
      </c>
      <c r="Q214" s="3">
        <f ca="1">IF($B214&lt;&gt;"",SUMIF(INDIRECT("ИсходныеДанные!$"&amp;$K$4&amp;"$2:$"&amp;$K$4&amp;"$50000"),$B214&amp;"#"&amp;Q$6,INDIRECT("ИсходныеДанные!$J$2:$J$50000")),0)</f>
        <v>0</v>
      </c>
      <c r="R214" s="3">
        <f ca="1">IF($B214&lt;&gt;"",SUMIF(INDIRECT("ИсходныеДанные!$"&amp;$K$4&amp;"$2:$"&amp;$K$4&amp;"$50000"),$B214&amp;"#"&amp;R$6,INDIRECT("ИсходныеДанные!$J$2:$J$50000")),0)</f>
        <v>0</v>
      </c>
      <c r="S214" s="3">
        <f ca="1">IF($B214&lt;&gt;"",SUMIF(INDIRECT("ИсходныеДанные!$"&amp;$K$4&amp;"$2:$"&amp;$K$4&amp;"$50000"),$B214&amp;"#"&amp;S$6,INDIRECT("ИсходныеДанные!$J$2:$J$50000")),0)</f>
        <v>0</v>
      </c>
      <c r="T214" s="3">
        <f ca="1">IF($B214&lt;&gt;"",SUMIF(INDIRECT("ИсходныеДанные!$"&amp;$K$4&amp;"$2:$"&amp;$K$4&amp;"$50000"),$B214&amp;"#"&amp;T$6,INDIRECT("ИсходныеДанные!$J$2:$J$50000")),0)</f>
        <v>0</v>
      </c>
      <c r="U214" s="3">
        <f ca="1">IF($B214&lt;&gt;"",SUMIF(INDIRECT("ИсходныеДанные!$"&amp;$K$4&amp;"$2:$"&amp;$K$4&amp;"$50000"),$B214&amp;"#"&amp;U$6,INDIRECT("ИсходныеДанные!$J$2:$J$50000")),0)</f>
        <v>0</v>
      </c>
      <c r="V214" s="3">
        <f ca="1">IF($B214&lt;&gt;"",SUMIF(INDIRECT("ИсходныеДанные!$"&amp;$K$4&amp;"$2:$"&amp;$K$4&amp;"$50000"),$B214&amp;"#"&amp;V$6,INDIRECT("ИсходныеДанные!$J$2:$J$50000")),0)</f>
        <v>0</v>
      </c>
      <c r="W214" s="16" t="e">
        <f ca="1">SUM(K214:V214)/Пофамильно!$R$1</f>
        <v>#DIV/0!</v>
      </c>
    </row>
    <row r="215" spans="1:23" x14ac:dyDescent="0.25">
      <c r="A215" s="10" t="str">
        <f t="shared" ca="1" si="5"/>
        <v>delete</v>
      </c>
      <c r="B215" s="16" cm="1">
        <f t="array" aca="1" ref="B215" ca="1">INDIRECT("УникальныеСписки!D"&amp;ROW()-$L$4)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14"/>
      <c r="G215" s="81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84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84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84" t="str" cm="1">
        <f t="array" aca="1" ref="J215" ca="1">_xlfn.XLOOKUP($B215,INDIRECT(SUBSTITUTE("ИсходныеДанные!$где$2:$где$50000","где",$B$4)),INDIRECT(SUBSTITUTE("ИсходныеДанные!$что$2:$что$50000","что",J$4)),"",0,1)</f>
        <v/>
      </c>
      <c r="K215" s="3">
        <f ca="1">IF($B215&lt;&gt;"",SUMIF(INDIRECT("ИсходныеДанные!$"&amp;$K$4&amp;"$2:$"&amp;$K$4&amp;"$50000"),$B215&amp;"#"&amp;K$6,INDIRECT("ИсходныеДанные!$J$2:$J$50000")),0)</f>
        <v>0</v>
      </c>
      <c r="L215" s="3">
        <f ca="1">IF($B215&lt;&gt;"",SUMIF(INDIRECT("ИсходныеДанные!$"&amp;$K$4&amp;"$2:$"&amp;$K$4&amp;"$50000"),$B215&amp;"#"&amp;L$6,INDIRECT("ИсходныеДанные!$J$2:$J$50000")),0)</f>
        <v>0</v>
      </c>
      <c r="M215" s="3">
        <f ca="1">IF($B215&lt;&gt;"",SUMIF(INDIRECT("ИсходныеДанные!$"&amp;$K$4&amp;"$2:$"&amp;$K$4&amp;"$50000"),$B215&amp;"#"&amp;M$6,INDIRECT("ИсходныеДанные!$J$2:$J$50000")),0)</f>
        <v>0</v>
      </c>
      <c r="N215" s="3">
        <f ca="1">IF($B215&lt;&gt;"",SUMIF(INDIRECT("ИсходныеДанные!$"&amp;$K$4&amp;"$2:$"&amp;$K$4&amp;"$50000"),$B215&amp;"#"&amp;N$6,INDIRECT("ИсходныеДанные!$J$2:$J$50000")),0)</f>
        <v>0</v>
      </c>
      <c r="O215" s="3">
        <f ca="1">IF($B215&lt;&gt;"",SUMIF(INDIRECT("ИсходныеДанные!$"&amp;$K$4&amp;"$2:$"&amp;$K$4&amp;"$50000"),$B215&amp;"#"&amp;O$6,INDIRECT("ИсходныеДанные!$J$2:$J$50000")),0)</f>
        <v>0</v>
      </c>
      <c r="P215" s="3">
        <f ca="1">IF($B215&lt;&gt;"",SUMIF(INDIRECT("ИсходныеДанные!$"&amp;$K$4&amp;"$2:$"&amp;$K$4&amp;"$50000"),$B215&amp;"#"&amp;P$6,INDIRECT("ИсходныеДанные!$J$2:$J$50000")),0)</f>
        <v>0</v>
      </c>
      <c r="Q215" s="3">
        <f ca="1">IF($B215&lt;&gt;"",SUMIF(INDIRECT("ИсходныеДанные!$"&amp;$K$4&amp;"$2:$"&amp;$K$4&amp;"$50000"),$B215&amp;"#"&amp;Q$6,INDIRECT("ИсходныеДанные!$J$2:$J$50000")),0)</f>
        <v>0</v>
      </c>
      <c r="R215" s="3">
        <f ca="1">IF($B215&lt;&gt;"",SUMIF(INDIRECT("ИсходныеДанные!$"&amp;$K$4&amp;"$2:$"&amp;$K$4&amp;"$50000"),$B215&amp;"#"&amp;R$6,INDIRECT("ИсходныеДанные!$J$2:$J$50000")),0)</f>
        <v>0</v>
      </c>
      <c r="S215" s="3">
        <f ca="1">IF($B215&lt;&gt;"",SUMIF(INDIRECT("ИсходныеДанные!$"&amp;$K$4&amp;"$2:$"&amp;$K$4&amp;"$50000"),$B215&amp;"#"&amp;S$6,INDIRECT("ИсходныеДанные!$J$2:$J$50000")),0)</f>
        <v>0</v>
      </c>
      <c r="T215" s="3">
        <f ca="1">IF($B215&lt;&gt;"",SUMIF(INDIRECT("ИсходныеДанные!$"&amp;$K$4&amp;"$2:$"&amp;$K$4&amp;"$50000"),$B215&amp;"#"&amp;T$6,INDIRECT("ИсходныеДанные!$J$2:$J$50000")),0)</f>
        <v>0</v>
      </c>
      <c r="U215" s="3">
        <f ca="1">IF($B215&lt;&gt;"",SUMIF(INDIRECT("ИсходныеДанные!$"&amp;$K$4&amp;"$2:$"&amp;$K$4&amp;"$50000"),$B215&amp;"#"&amp;U$6,INDIRECT("ИсходныеДанные!$J$2:$J$50000")),0)</f>
        <v>0</v>
      </c>
      <c r="V215" s="3">
        <f ca="1">IF($B215&lt;&gt;"",SUMIF(INDIRECT("ИсходныеДанные!$"&amp;$K$4&amp;"$2:$"&amp;$K$4&amp;"$50000"),$B215&amp;"#"&amp;V$6,INDIRECT("ИсходныеДанные!$J$2:$J$50000")),0)</f>
        <v>0</v>
      </c>
      <c r="W215" s="16" t="e">
        <f ca="1">SUM(K215:V215)/Пофамильно!$R$1</f>
        <v>#DIV/0!</v>
      </c>
    </row>
    <row r="216" spans="1:23" x14ac:dyDescent="0.25">
      <c r="A216" s="10" t="str">
        <f t="shared" ca="1" si="5"/>
        <v>delete</v>
      </c>
      <c r="B216" s="16" cm="1">
        <f t="array" aca="1" ref="B216" ca="1">INDIRECT("УникальныеСписки!D"&amp;ROW()-$L$4)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14"/>
      <c r="G216" s="81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84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84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84" t="str" cm="1">
        <f t="array" aca="1" ref="J216" ca="1">_xlfn.XLOOKUP($B216,INDIRECT(SUBSTITUTE("ИсходныеДанные!$где$2:$где$50000","где",$B$4)),INDIRECT(SUBSTITUTE("ИсходныеДанные!$что$2:$что$50000","что",J$4)),"",0,1)</f>
        <v/>
      </c>
      <c r="K216" s="3">
        <f ca="1">IF($B216&lt;&gt;"",SUMIF(INDIRECT("ИсходныеДанные!$"&amp;$K$4&amp;"$2:$"&amp;$K$4&amp;"$50000"),$B216&amp;"#"&amp;K$6,INDIRECT("ИсходныеДанные!$J$2:$J$50000")),0)</f>
        <v>0</v>
      </c>
      <c r="L216" s="3">
        <f ca="1">IF($B216&lt;&gt;"",SUMIF(INDIRECT("ИсходныеДанные!$"&amp;$K$4&amp;"$2:$"&amp;$K$4&amp;"$50000"),$B216&amp;"#"&amp;L$6,INDIRECT("ИсходныеДанные!$J$2:$J$50000")),0)</f>
        <v>0</v>
      </c>
      <c r="M216" s="3">
        <f ca="1">IF($B216&lt;&gt;"",SUMIF(INDIRECT("ИсходныеДанные!$"&amp;$K$4&amp;"$2:$"&amp;$K$4&amp;"$50000"),$B216&amp;"#"&amp;M$6,INDIRECT("ИсходныеДанные!$J$2:$J$50000")),0)</f>
        <v>0</v>
      </c>
      <c r="N216" s="3">
        <f ca="1">IF($B216&lt;&gt;"",SUMIF(INDIRECT("ИсходныеДанные!$"&amp;$K$4&amp;"$2:$"&amp;$K$4&amp;"$50000"),$B216&amp;"#"&amp;N$6,INDIRECT("ИсходныеДанные!$J$2:$J$50000")),0)</f>
        <v>0</v>
      </c>
      <c r="O216" s="3">
        <f ca="1">IF($B216&lt;&gt;"",SUMIF(INDIRECT("ИсходныеДанные!$"&amp;$K$4&amp;"$2:$"&amp;$K$4&amp;"$50000"),$B216&amp;"#"&amp;O$6,INDIRECT("ИсходныеДанные!$J$2:$J$50000")),0)</f>
        <v>0</v>
      </c>
      <c r="P216" s="3">
        <f ca="1">IF($B216&lt;&gt;"",SUMIF(INDIRECT("ИсходныеДанные!$"&amp;$K$4&amp;"$2:$"&amp;$K$4&amp;"$50000"),$B216&amp;"#"&amp;P$6,INDIRECT("ИсходныеДанные!$J$2:$J$50000")),0)</f>
        <v>0</v>
      </c>
      <c r="Q216" s="3">
        <f ca="1">IF($B216&lt;&gt;"",SUMIF(INDIRECT("ИсходныеДанные!$"&amp;$K$4&amp;"$2:$"&amp;$K$4&amp;"$50000"),$B216&amp;"#"&amp;Q$6,INDIRECT("ИсходныеДанные!$J$2:$J$50000")),0)</f>
        <v>0</v>
      </c>
      <c r="R216" s="3">
        <f ca="1">IF($B216&lt;&gt;"",SUMIF(INDIRECT("ИсходныеДанные!$"&amp;$K$4&amp;"$2:$"&amp;$K$4&amp;"$50000"),$B216&amp;"#"&amp;R$6,INDIRECT("ИсходныеДанные!$J$2:$J$50000")),0)</f>
        <v>0</v>
      </c>
      <c r="S216" s="3">
        <f ca="1">IF($B216&lt;&gt;"",SUMIF(INDIRECT("ИсходныеДанные!$"&amp;$K$4&amp;"$2:$"&amp;$K$4&amp;"$50000"),$B216&amp;"#"&amp;S$6,INDIRECT("ИсходныеДанные!$J$2:$J$50000")),0)</f>
        <v>0</v>
      </c>
      <c r="T216" s="3">
        <f ca="1">IF($B216&lt;&gt;"",SUMIF(INDIRECT("ИсходныеДанные!$"&amp;$K$4&amp;"$2:$"&amp;$K$4&amp;"$50000"),$B216&amp;"#"&amp;T$6,INDIRECT("ИсходныеДанные!$J$2:$J$50000")),0)</f>
        <v>0</v>
      </c>
      <c r="U216" s="3">
        <f ca="1">IF($B216&lt;&gt;"",SUMIF(INDIRECT("ИсходныеДанные!$"&amp;$K$4&amp;"$2:$"&amp;$K$4&amp;"$50000"),$B216&amp;"#"&amp;U$6,INDIRECT("ИсходныеДанные!$J$2:$J$50000")),0)</f>
        <v>0</v>
      </c>
      <c r="V216" s="3">
        <f ca="1">IF($B216&lt;&gt;"",SUMIF(INDIRECT("ИсходныеДанные!$"&amp;$K$4&amp;"$2:$"&amp;$K$4&amp;"$50000"),$B216&amp;"#"&amp;V$6,INDIRECT("ИсходныеДанные!$J$2:$J$50000")),0)</f>
        <v>0</v>
      </c>
      <c r="W216" s="16" t="e">
        <f ca="1">SUM(K216:V216)/Пофамильно!$R$1</f>
        <v>#DIV/0!</v>
      </c>
    </row>
    <row r="217" spans="1:23" x14ac:dyDescent="0.25">
      <c r="A217" s="10" t="str">
        <f t="shared" ca="1" si="5"/>
        <v>delete</v>
      </c>
      <c r="B217" s="16" cm="1">
        <f t="array" aca="1" ref="B217" ca="1">INDIRECT("УникальныеСписки!D"&amp;ROW()-$L$4)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14"/>
      <c r="G217" s="81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84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84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84" t="str" cm="1">
        <f t="array" aca="1" ref="J217" ca="1">_xlfn.XLOOKUP($B217,INDIRECT(SUBSTITUTE("ИсходныеДанные!$где$2:$где$50000","где",$B$4)),INDIRECT(SUBSTITUTE("ИсходныеДанные!$что$2:$что$50000","что",J$4)),"",0,1)</f>
        <v/>
      </c>
      <c r="K217" s="3">
        <f ca="1">IF($B217&lt;&gt;"",SUMIF(INDIRECT("ИсходныеДанные!$"&amp;$K$4&amp;"$2:$"&amp;$K$4&amp;"$50000"),$B217&amp;"#"&amp;K$6,INDIRECT("ИсходныеДанные!$J$2:$J$50000")),0)</f>
        <v>0</v>
      </c>
      <c r="L217" s="3">
        <f ca="1">IF($B217&lt;&gt;"",SUMIF(INDIRECT("ИсходныеДанные!$"&amp;$K$4&amp;"$2:$"&amp;$K$4&amp;"$50000"),$B217&amp;"#"&amp;L$6,INDIRECT("ИсходныеДанные!$J$2:$J$50000")),0)</f>
        <v>0</v>
      </c>
      <c r="M217" s="3">
        <f ca="1">IF($B217&lt;&gt;"",SUMIF(INDIRECT("ИсходныеДанные!$"&amp;$K$4&amp;"$2:$"&amp;$K$4&amp;"$50000"),$B217&amp;"#"&amp;M$6,INDIRECT("ИсходныеДанные!$J$2:$J$50000")),0)</f>
        <v>0</v>
      </c>
      <c r="N217" s="3">
        <f ca="1">IF($B217&lt;&gt;"",SUMIF(INDIRECT("ИсходныеДанные!$"&amp;$K$4&amp;"$2:$"&amp;$K$4&amp;"$50000"),$B217&amp;"#"&amp;N$6,INDIRECT("ИсходныеДанные!$J$2:$J$50000")),0)</f>
        <v>0</v>
      </c>
      <c r="O217" s="3">
        <f ca="1">IF($B217&lt;&gt;"",SUMIF(INDIRECT("ИсходныеДанные!$"&amp;$K$4&amp;"$2:$"&amp;$K$4&amp;"$50000"),$B217&amp;"#"&amp;O$6,INDIRECT("ИсходныеДанные!$J$2:$J$50000")),0)</f>
        <v>0</v>
      </c>
      <c r="P217" s="3">
        <f ca="1">IF($B217&lt;&gt;"",SUMIF(INDIRECT("ИсходныеДанные!$"&amp;$K$4&amp;"$2:$"&amp;$K$4&amp;"$50000"),$B217&amp;"#"&amp;P$6,INDIRECT("ИсходныеДанные!$J$2:$J$50000")),0)</f>
        <v>0</v>
      </c>
      <c r="Q217" s="3">
        <f ca="1">IF($B217&lt;&gt;"",SUMIF(INDIRECT("ИсходныеДанные!$"&amp;$K$4&amp;"$2:$"&amp;$K$4&amp;"$50000"),$B217&amp;"#"&amp;Q$6,INDIRECT("ИсходныеДанные!$J$2:$J$50000")),0)</f>
        <v>0</v>
      </c>
      <c r="R217" s="3">
        <f ca="1">IF($B217&lt;&gt;"",SUMIF(INDIRECT("ИсходныеДанные!$"&amp;$K$4&amp;"$2:$"&amp;$K$4&amp;"$50000"),$B217&amp;"#"&amp;R$6,INDIRECT("ИсходныеДанные!$J$2:$J$50000")),0)</f>
        <v>0</v>
      </c>
      <c r="S217" s="3">
        <f ca="1">IF($B217&lt;&gt;"",SUMIF(INDIRECT("ИсходныеДанные!$"&amp;$K$4&amp;"$2:$"&amp;$K$4&amp;"$50000"),$B217&amp;"#"&amp;S$6,INDIRECT("ИсходныеДанные!$J$2:$J$50000")),0)</f>
        <v>0</v>
      </c>
      <c r="T217" s="3">
        <f ca="1">IF($B217&lt;&gt;"",SUMIF(INDIRECT("ИсходныеДанные!$"&amp;$K$4&amp;"$2:$"&amp;$K$4&amp;"$50000"),$B217&amp;"#"&amp;T$6,INDIRECT("ИсходныеДанные!$J$2:$J$50000")),0)</f>
        <v>0</v>
      </c>
      <c r="U217" s="3">
        <f ca="1">IF($B217&lt;&gt;"",SUMIF(INDIRECT("ИсходныеДанные!$"&amp;$K$4&amp;"$2:$"&amp;$K$4&amp;"$50000"),$B217&amp;"#"&amp;U$6,INDIRECT("ИсходныеДанные!$J$2:$J$50000")),0)</f>
        <v>0</v>
      </c>
      <c r="V217" s="3">
        <f ca="1">IF($B217&lt;&gt;"",SUMIF(INDIRECT("ИсходныеДанные!$"&amp;$K$4&amp;"$2:$"&amp;$K$4&amp;"$50000"),$B217&amp;"#"&amp;V$6,INDIRECT("ИсходныеДанные!$J$2:$J$50000")),0)</f>
        <v>0</v>
      </c>
      <c r="W217" s="16" t="e">
        <f ca="1">SUM(K217:V217)/Пофамильно!$R$1</f>
        <v>#DIV/0!</v>
      </c>
    </row>
    <row r="218" spans="1:23" x14ac:dyDescent="0.25">
      <c r="A218" s="10" t="str">
        <f t="shared" ca="1" si="5"/>
        <v>delete</v>
      </c>
      <c r="B218" s="16" cm="1">
        <f t="array" aca="1" ref="B218" ca="1">INDIRECT("УникальныеСписки!D"&amp;ROW()-$L$4)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14"/>
      <c r="G218" s="81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84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84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84" t="str" cm="1">
        <f t="array" aca="1" ref="J218" ca="1">_xlfn.XLOOKUP($B218,INDIRECT(SUBSTITUTE("ИсходныеДанные!$где$2:$где$50000","где",$B$4)),INDIRECT(SUBSTITUTE("ИсходныеДанные!$что$2:$что$50000","что",J$4)),"",0,1)</f>
        <v/>
      </c>
      <c r="K218" s="3">
        <f ca="1">IF($B218&lt;&gt;"",SUMIF(INDIRECT("ИсходныеДанные!$"&amp;$K$4&amp;"$2:$"&amp;$K$4&amp;"$50000"),$B218&amp;"#"&amp;K$6,INDIRECT("ИсходныеДанные!$J$2:$J$50000")),0)</f>
        <v>0</v>
      </c>
      <c r="L218" s="3">
        <f ca="1">IF($B218&lt;&gt;"",SUMIF(INDIRECT("ИсходныеДанные!$"&amp;$K$4&amp;"$2:$"&amp;$K$4&amp;"$50000"),$B218&amp;"#"&amp;L$6,INDIRECT("ИсходныеДанные!$J$2:$J$50000")),0)</f>
        <v>0</v>
      </c>
      <c r="M218" s="3">
        <f ca="1">IF($B218&lt;&gt;"",SUMIF(INDIRECT("ИсходныеДанные!$"&amp;$K$4&amp;"$2:$"&amp;$K$4&amp;"$50000"),$B218&amp;"#"&amp;M$6,INDIRECT("ИсходныеДанные!$J$2:$J$50000")),0)</f>
        <v>0</v>
      </c>
      <c r="N218" s="3">
        <f ca="1">IF($B218&lt;&gt;"",SUMIF(INDIRECT("ИсходныеДанные!$"&amp;$K$4&amp;"$2:$"&amp;$K$4&amp;"$50000"),$B218&amp;"#"&amp;N$6,INDIRECT("ИсходныеДанные!$J$2:$J$50000")),0)</f>
        <v>0</v>
      </c>
      <c r="O218" s="3">
        <f ca="1">IF($B218&lt;&gt;"",SUMIF(INDIRECT("ИсходныеДанные!$"&amp;$K$4&amp;"$2:$"&amp;$K$4&amp;"$50000"),$B218&amp;"#"&amp;O$6,INDIRECT("ИсходныеДанные!$J$2:$J$50000")),0)</f>
        <v>0</v>
      </c>
      <c r="P218" s="3">
        <f ca="1">IF($B218&lt;&gt;"",SUMIF(INDIRECT("ИсходныеДанные!$"&amp;$K$4&amp;"$2:$"&amp;$K$4&amp;"$50000"),$B218&amp;"#"&amp;P$6,INDIRECT("ИсходныеДанные!$J$2:$J$50000")),0)</f>
        <v>0</v>
      </c>
      <c r="Q218" s="3">
        <f ca="1">IF($B218&lt;&gt;"",SUMIF(INDIRECT("ИсходныеДанные!$"&amp;$K$4&amp;"$2:$"&amp;$K$4&amp;"$50000"),$B218&amp;"#"&amp;Q$6,INDIRECT("ИсходныеДанные!$J$2:$J$50000")),0)</f>
        <v>0</v>
      </c>
      <c r="R218" s="3">
        <f ca="1">IF($B218&lt;&gt;"",SUMIF(INDIRECT("ИсходныеДанные!$"&amp;$K$4&amp;"$2:$"&amp;$K$4&amp;"$50000"),$B218&amp;"#"&amp;R$6,INDIRECT("ИсходныеДанные!$J$2:$J$50000")),0)</f>
        <v>0</v>
      </c>
      <c r="S218" s="3">
        <f ca="1">IF($B218&lt;&gt;"",SUMIF(INDIRECT("ИсходныеДанные!$"&amp;$K$4&amp;"$2:$"&amp;$K$4&amp;"$50000"),$B218&amp;"#"&amp;S$6,INDIRECT("ИсходныеДанные!$J$2:$J$50000")),0)</f>
        <v>0</v>
      </c>
      <c r="T218" s="3">
        <f ca="1">IF($B218&lt;&gt;"",SUMIF(INDIRECT("ИсходныеДанные!$"&amp;$K$4&amp;"$2:$"&amp;$K$4&amp;"$50000"),$B218&amp;"#"&amp;T$6,INDIRECT("ИсходныеДанные!$J$2:$J$50000")),0)</f>
        <v>0</v>
      </c>
      <c r="U218" s="3">
        <f ca="1">IF($B218&lt;&gt;"",SUMIF(INDIRECT("ИсходныеДанные!$"&amp;$K$4&amp;"$2:$"&amp;$K$4&amp;"$50000"),$B218&amp;"#"&amp;U$6,INDIRECT("ИсходныеДанные!$J$2:$J$50000")),0)</f>
        <v>0</v>
      </c>
      <c r="V218" s="3">
        <f ca="1">IF($B218&lt;&gt;"",SUMIF(INDIRECT("ИсходныеДанные!$"&amp;$K$4&amp;"$2:$"&amp;$K$4&amp;"$50000"),$B218&amp;"#"&amp;V$6,INDIRECT("ИсходныеДанные!$J$2:$J$50000")),0)</f>
        <v>0</v>
      </c>
      <c r="W218" s="16" t="e">
        <f ca="1">SUM(K218:V218)/Пофамильно!$R$1</f>
        <v>#DIV/0!</v>
      </c>
    </row>
    <row r="219" spans="1:23" x14ac:dyDescent="0.25">
      <c r="A219" s="10" t="str">
        <f t="shared" ca="1" si="5"/>
        <v>delete</v>
      </c>
      <c r="B219" s="16" cm="1">
        <f t="array" aca="1" ref="B219" ca="1">INDIRECT("УникальныеСписки!D"&amp;ROW()-$L$4)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14"/>
      <c r="G219" s="81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84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84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84" t="str" cm="1">
        <f t="array" aca="1" ref="J219" ca="1">_xlfn.XLOOKUP($B219,INDIRECT(SUBSTITUTE("ИсходныеДанные!$где$2:$где$50000","где",$B$4)),INDIRECT(SUBSTITUTE("ИсходныеДанные!$что$2:$что$50000","что",J$4)),"",0,1)</f>
        <v/>
      </c>
      <c r="K219" s="3">
        <f ca="1">IF($B219&lt;&gt;"",SUMIF(INDIRECT("ИсходныеДанные!$"&amp;$K$4&amp;"$2:$"&amp;$K$4&amp;"$50000"),$B219&amp;"#"&amp;K$6,INDIRECT("ИсходныеДанные!$J$2:$J$50000")),0)</f>
        <v>0</v>
      </c>
      <c r="L219" s="3">
        <f ca="1">IF($B219&lt;&gt;"",SUMIF(INDIRECT("ИсходныеДанные!$"&amp;$K$4&amp;"$2:$"&amp;$K$4&amp;"$50000"),$B219&amp;"#"&amp;L$6,INDIRECT("ИсходныеДанные!$J$2:$J$50000")),0)</f>
        <v>0</v>
      </c>
      <c r="M219" s="3">
        <f ca="1">IF($B219&lt;&gt;"",SUMIF(INDIRECT("ИсходныеДанные!$"&amp;$K$4&amp;"$2:$"&amp;$K$4&amp;"$50000"),$B219&amp;"#"&amp;M$6,INDIRECT("ИсходныеДанные!$J$2:$J$50000")),0)</f>
        <v>0</v>
      </c>
      <c r="N219" s="3">
        <f ca="1">IF($B219&lt;&gt;"",SUMIF(INDIRECT("ИсходныеДанные!$"&amp;$K$4&amp;"$2:$"&amp;$K$4&amp;"$50000"),$B219&amp;"#"&amp;N$6,INDIRECT("ИсходныеДанные!$J$2:$J$50000")),0)</f>
        <v>0</v>
      </c>
      <c r="O219" s="3">
        <f ca="1">IF($B219&lt;&gt;"",SUMIF(INDIRECT("ИсходныеДанные!$"&amp;$K$4&amp;"$2:$"&amp;$K$4&amp;"$50000"),$B219&amp;"#"&amp;O$6,INDIRECT("ИсходныеДанные!$J$2:$J$50000")),0)</f>
        <v>0</v>
      </c>
      <c r="P219" s="3">
        <f ca="1">IF($B219&lt;&gt;"",SUMIF(INDIRECT("ИсходныеДанные!$"&amp;$K$4&amp;"$2:$"&amp;$K$4&amp;"$50000"),$B219&amp;"#"&amp;P$6,INDIRECT("ИсходныеДанные!$J$2:$J$50000")),0)</f>
        <v>0</v>
      </c>
      <c r="Q219" s="3">
        <f ca="1">IF($B219&lt;&gt;"",SUMIF(INDIRECT("ИсходныеДанные!$"&amp;$K$4&amp;"$2:$"&amp;$K$4&amp;"$50000"),$B219&amp;"#"&amp;Q$6,INDIRECT("ИсходныеДанные!$J$2:$J$50000")),0)</f>
        <v>0</v>
      </c>
      <c r="R219" s="3">
        <f ca="1">IF($B219&lt;&gt;"",SUMIF(INDIRECT("ИсходныеДанные!$"&amp;$K$4&amp;"$2:$"&amp;$K$4&amp;"$50000"),$B219&amp;"#"&amp;R$6,INDIRECT("ИсходныеДанные!$J$2:$J$50000")),0)</f>
        <v>0</v>
      </c>
      <c r="S219" s="3">
        <f ca="1">IF($B219&lt;&gt;"",SUMIF(INDIRECT("ИсходныеДанные!$"&amp;$K$4&amp;"$2:$"&amp;$K$4&amp;"$50000"),$B219&amp;"#"&amp;S$6,INDIRECT("ИсходныеДанные!$J$2:$J$50000")),0)</f>
        <v>0</v>
      </c>
      <c r="T219" s="3">
        <f ca="1">IF($B219&lt;&gt;"",SUMIF(INDIRECT("ИсходныеДанные!$"&amp;$K$4&amp;"$2:$"&amp;$K$4&amp;"$50000"),$B219&amp;"#"&amp;T$6,INDIRECT("ИсходныеДанные!$J$2:$J$50000")),0)</f>
        <v>0</v>
      </c>
      <c r="U219" s="3">
        <f ca="1">IF($B219&lt;&gt;"",SUMIF(INDIRECT("ИсходныеДанные!$"&amp;$K$4&amp;"$2:$"&amp;$K$4&amp;"$50000"),$B219&amp;"#"&amp;U$6,INDIRECT("ИсходныеДанные!$J$2:$J$50000")),0)</f>
        <v>0</v>
      </c>
      <c r="V219" s="3">
        <f ca="1">IF($B219&lt;&gt;"",SUMIF(INDIRECT("ИсходныеДанные!$"&amp;$K$4&amp;"$2:$"&amp;$K$4&amp;"$50000"),$B219&amp;"#"&amp;V$6,INDIRECT("ИсходныеДанные!$J$2:$J$50000")),0)</f>
        <v>0</v>
      </c>
      <c r="W219" s="16" t="e">
        <f ca="1">SUM(K219:V219)/Пофамильно!$R$1</f>
        <v>#DIV/0!</v>
      </c>
    </row>
    <row r="220" spans="1:23" x14ac:dyDescent="0.25">
      <c r="A220" s="10" t="str">
        <f t="shared" ca="1" si="5"/>
        <v>delete</v>
      </c>
      <c r="B220" s="16" cm="1">
        <f t="array" aca="1" ref="B220" ca="1">INDIRECT("УникальныеСписки!D"&amp;ROW()-$L$4)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14"/>
      <c r="G220" s="81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84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84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84" t="str" cm="1">
        <f t="array" aca="1" ref="J220" ca="1">_xlfn.XLOOKUP($B220,INDIRECT(SUBSTITUTE("ИсходныеДанные!$где$2:$где$50000","где",$B$4)),INDIRECT(SUBSTITUTE("ИсходныеДанные!$что$2:$что$50000","что",J$4)),"",0,1)</f>
        <v/>
      </c>
      <c r="K220" s="3">
        <f ca="1">IF($B220&lt;&gt;"",SUMIF(INDIRECT("ИсходныеДанные!$"&amp;$K$4&amp;"$2:$"&amp;$K$4&amp;"$50000"),$B220&amp;"#"&amp;K$6,INDIRECT("ИсходныеДанные!$J$2:$J$50000")),0)</f>
        <v>0</v>
      </c>
      <c r="L220" s="3">
        <f ca="1">IF($B220&lt;&gt;"",SUMIF(INDIRECT("ИсходныеДанные!$"&amp;$K$4&amp;"$2:$"&amp;$K$4&amp;"$50000"),$B220&amp;"#"&amp;L$6,INDIRECT("ИсходныеДанные!$J$2:$J$50000")),0)</f>
        <v>0</v>
      </c>
      <c r="M220" s="3">
        <f ca="1">IF($B220&lt;&gt;"",SUMIF(INDIRECT("ИсходныеДанные!$"&amp;$K$4&amp;"$2:$"&amp;$K$4&amp;"$50000"),$B220&amp;"#"&amp;M$6,INDIRECT("ИсходныеДанные!$J$2:$J$50000")),0)</f>
        <v>0</v>
      </c>
      <c r="N220" s="3">
        <f ca="1">IF($B220&lt;&gt;"",SUMIF(INDIRECT("ИсходныеДанные!$"&amp;$K$4&amp;"$2:$"&amp;$K$4&amp;"$50000"),$B220&amp;"#"&amp;N$6,INDIRECT("ИсходныеДанные!$J$2:$J$50000")),0)</f>
        <v>0</v>
      </c>
      <c r="O220" s="3">
        <f ca="1">IF($B220&lt;&gt;"",SUMIF(INDIRECT("ИсходныеДанные!$"&amp;$K$4&amp;"$2:$"&amp;$K$4&amp;"$50000"),$B220&amp;"#"&amp;O$6,INDIRECT("ИсходныеДанные!$J$2:$J$50000")),0)</f>
        <v>0</v>
      </c>
      <c r="P220" s="3">
        <f ca="1">IF($B220&lt;&gt;"",SUMIF(INDIRECT("ИсходныеДанные!$"&amp;$K$4&amp;"$2:$"&amp;$K$4&amp;"$50000"),$B220&amp;"#"&amp;P$6,INDIRECT("ИсходныеДанные!$J$2:$J$50000")),0)</f>
        <v>0</v>
      </c>
      <c r="Q220" s="3">
        <f ca="1">IF($B220&lt;&gt;"",SUMIF(INDIRECT("ИсходныеДанные!$"&amp;$K$4&amp;"$2:$"&amp;$K$4&amp;"$50000"),$B220&amp;"#"&amp;Q$6,INDIRECT("ИсходныеДанные!$J$2:$J$50000")),0)</f>
        <v>0</v>
      </c>
      <c r="R220" s="3">
        <f ca="1">IF($B220&lt;&gt;"",SUMIF(INDIRECT("ИсходныеДанные!$"&amp;$K$4&amp;"$2:$"&amp;$K$4&amp;"$50000"),$B220&amp;"#"&amp;R$6,INDIRECT("ИсходныеДанные!$J$2:$J$50000")),0)</f>
        <v>0</v>
      </c>
      <c r="S220" s="3">
        <f ca="1">IF($B220&lt;&gt;"",SUMIF(INDIRECT("ИсходныеДанные!$"&amp;$K$4&amp;"$2:$"&amp;$K$4&amp;"$50000"),$B220&amp;"#"&amp;S$6,INDIRECT("ИсходныеДанные!$J$2:$J$50000")),0)</f>
        <v>0</v>
      </c>
      <c r="T220" s="3">
        <f ca="1">IF($B220&lt;&gt;"",SUMIF(INDIRECT("ИсходныеДанные!$"&amp;$K$4&amp;"$2:$"&amp;$K$4&amp;"$50000"),$B220&amp;"#"&amp;T$6,INDIRECT("ИсходныеДанные!$J$2:$J$50000")),0)</f>
        <v>0</v>
      </c>
      <c r="U220" s="3">
        <f ca="1">IF($B220&lt;&gt;"",SUMIF(INDIRECT("ИсходныеДанные!$"&amp;$K$4&amp;"$2:$"&amp;$K$4&amp;"$50000"),$B220&amp;"#"&amp;U$6,INDIRECT("ИсходныеДанные!$J$2:$J$50000")),0)</f>
        <v>0</v>
      </c>
      <c r="V220" s="3">
        <f ca="1">IF($B220&lt;&gt;"",SUMIF(INDIRECT("ИсходныеДанные!$"&amp;$K$4&amp;"$2:$"&amp;$K$4&amp;"$50000"),$B220&amp;"#"&amp;V$6,INDIRECT("ИсходныеДанные!$J$2:$J$50000")),0)</f>
        <v>0</v>
      </c>
      <c r="W220" s="16" t="e">
        <f ca="1">SUM(K220:V220)/Пофамильно!$R$1</f>
        <v>#DIV/0!</v>
      </c>
    </row>
    <row r="221" spans="1:23" x14ac:dyDescent="0.25">
      <c r="A221" s="10" t="str">
        <f t="shared" ca="1" si="5"/>
        <v>delete</v>
      </c>
      <c r="B221" s="16" cm="1">
        <f t="array" aca="1" ref="B221" ca="1">INDIRECT("УникальныеСписки!D"&amp;ROW()-$L$4)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14"/>
      <c r="G221" s="81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84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84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84" t="str" cm="1">
        <f t="array" aca="1" ref="J221" ca="1">_xlfn.XLOOKUP($B221,INDIRECT(SUBSTITUTE("ИсходныеДанные!$где$2:$где$50000","где",$B$4)),INDIRECT(SUBSTITUTE("ИсходныеДанные!$что$2:$что$50000","что",J$4)),"",0,1)</f>
        <v/>
      </c>
      <c r="K221" s="3">
        <f ca="1">IF($B221&lt;&gt;"",SUMIF(INDIRECT("ИсходныеДанные!$"&amp;$K$4&amp;"$2:$"&amp;$K$4&amp;"$50000"),$B221&amp;"#"&amp;K$6,INDIRECT("ИсходныеДанные!$J$2:$J$50000")),0)</f>
        <v>0</v>
      </c>
      <c r="L221" s="3">
        <f ca="1">IF($B221&lt;&gt;"",SUMIF(INDIRECT("ИсходныеДанные!$"&amp;$K$4&amp;"$2:$"&amp;$K$4&amp;"$50000"),$B221&amp;"#"&amp;L$6,INDIRECT("ИсходныеДанные!$J$2:$J$50000")),0)</f>
        <v>0</v>
      </c>
      <c r="M221" s="3">
        <f ca="1">IF($B221&lt;&gt;"",SUMIF(INDIRECT("ИсходныеДанные!$"&amp;$K$4&amp;"$2:$"&amp;$K$4&amp;"$50000"),$B221&amp;"#"&amp;M$6,INDIRECT("ИсходныеДанные!$J$2:$J$50000")),0)</f>
        <v>0</v>
      </c>
      <c r="N221" s="3">
        <f ca="1">IF($B221&lt;&gt;"",SUMIF(INDIRECT("ИсходныеДанные!$"&amp;$K$4&amp;"$2:$"&amp;$K$4&amp;"$50000"),$B221&amp;"#"&amp;N$6,INDIRECT("ИсходныеДанные!$J$2:$J$50000")),0)</f>
        <v>0</v>
      </c>
      <c r="O221" s="3">
        <f ca="1">IF($B221&lt;&gt;"",SUMIF(INDIRECT("ИсходныеДанные!$"&amp;$K$4&amp;"$2:$"&amp;$K$4&amp;"$50000"),$B221&amp;"#"&amp;O$6,INDIRECT("ИсходныеДанные!$J$2:$J$50000")),0)</f>
        <v>0</v>
      </c>
      <c r="P221" s="3">
        <f ca="1">IF($B221&lt;&gt;"",SUMIF(INDIRECT("ИсходныеДанные!$"&amp;$K$4&amp;"$2:$"&amp;$K$4&amp;"$50000"),$B221&amp;"#"&amp;P$6,INDIRECT("ИсходныеДанные!$J$2:$J$50000")),0)</f>
        <v>0</v>
      </c>
      <c r="Q221" s="3">
        <f ca="1">IF($B221&lt;&gt;"",SUMIF(INDIRECT("ИсходныеДанные!$"&amp;$K$4&amp;"$2:$"&amp;$K$4&amp;"$50000"),$B221&amp;"#"&amp;Q$6,INDIRECT("ИсходныеДанные!$J$2:$J$50000")),0)</f>
        <v>0</v>
      </c>
      <c r="R221" s="3">
        <f ca="1">IF($B221&lt;&gt;"",SUMIF(INDIRECT("ИсходныеДанные!$"&amp;$K$4&amp;"$2:$"&amp;$K$4&amp;"$50000"),$B221&amp;"#"&amp;R$6,INDIRECT("ИсходныеДанные!$J$2:$J$50000")),0)</f>
        <v>0</v>
      </c>
      <c r="S221" s="3">
        <f ca="1">IF($B221&lt;&gt;"",SUMIF(INDIRECT("ИсходныеДанные!$"&amp;$K$4&amp;"$2:$"&amp;$K$4&amp;"$50000"),$B221&amp;"#"&amp;S$6,INDIRECT("ИсходныеДанные!$J$2:$J$50000")),0)</f>
        <v>0</v>
      </c>
      <c r="T221" s="3">
        <f ca="1">IF($B221&lt;&gt;"",SUMIF(INDIRECT("ИсходныеДанные!$"&amp;$K$4&amp;"$2:$"&amp;$K$4&amp;"$50000"),$B221&amp;"#"&amp;T$6,INDIRECT("ИсходныеДанные!$J$2:$J$50000")),0)</f>
        <v>0</v>
      </c>
      <c r="U221" s="3">
        <f ca="1">IF($B221&lt;&gt;"",SUMIF(INDIRECT("ИсходныеДанные!$"&amp;$K$4&amp;"$2:$"&amp;$K$4&amp;"$50000"),$B221&amp;"#"&amp;U$6,INDIRECT("ИсходныеДанные!$J$2:$J$50000")),0)</f>
        <v>0</v>
      </c>
      <c r="V221" s="3">
        <f ca="1">IF($B221&lt;&gt;"",SUMIF(INDIRECT("ИсходныеДанные!$"&amp;$K$4&amp;"$2:$"&amp;$K$4&amp;"$50000"),$B221&amp;"#"&amp;V$6,INDIRECT("ИсходныеДанные!$J$2:$J$50000")),0)</f>
        <v>0</v>
      </c>
      <c r="W221" s="16" t="e">
        <f ca="1">SUM(K221:V221)/Пофамильно!$R$1</f>
        <v>#DIV/0!</v>
      </c>
    </row>
    <row r="222" spans="1:23" x14ac:dyDescent="0.25">
      <c r="A222" s="10" t="str">
        <f t="shared" ca="1" si="5"/>
        <v>delete</v>
      </c>
      <c r="B222" s="16" cm="1">
        <f t="array" aca="1" ref="B222" ca="1">INDIRECT("УникальныеСписки!D"&amp;ROW()-$L$4)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14"/>
      <c r="G222" s="81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84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84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84" t="str" cm="1">
        <f t="array" aca="1" ref="J222" ca="1">_xlfn.XLOOKUP($B222,INDIRECT(SUBSTITUTE("ИсходныеДанные!$где$2:$где$50000","где",$B$4)),INDIRECT(SUBSTITUTE("ИсходныеДанные!$что$2:$что$50000","что",J$4)),"",0,1)</f>
        <v/>
      </c>
      <c r="K222" s="3">
        <f ca="1">IF($B222&lt;&gt;"",SUMIF(INDIRECT("ИсходныеДанные!$"&amp;$K$4&amp;"$2:$"&amp;$K$4&amp;"$50000"),$B222&amp;"#"&amp;K$6,INDIRECT("ИсходныеДанные!$J$2:$J$50000")),0)</f>
        <v>0</v>
      </c>
      <c r="L222" s="3">
        <f ca="1">IF($B222&lt;&gt;"",SUMIF(INDIRECT("ИсходныеДанные!$"&amp;$K$4&amp;"$2:$"&amp;$K$4&amp;"$50000"),$B222&amp;"#"&amp;L$6,INDIRECT("ИсходныеДанные!$J$2:$J$50000")),0)</f>
        <v>0</v>
      </c>
      <c r="M222" s="3">
        <f ca="1">IF($B222&lt;&gt;"",SUMIF(INDIRECT("ИсходныеДанные!$"&amp;$K$4&amp;"$2:$"&amp;$K$4&amp;"$50000"),$B222&amp;"#"&amp;M$6,INDIRECT("ИсходныеДанные!$J$2:$J$50000")),0)</f>
        <v>0</v>
      </c>
      <c r="N222" s="3">
        <f ca="1">IF($B222&lt;&gt;"",SUMIF(INDIRECT("ИсходныеДанные!$"&amp;$K$4&amp;"$2:$"&amp;$K$4&amp;"$50000"),$B222&amp;"#"&amp;N$6,INDIRECT("ИсходныеДанные!$J$2:$J$50000")),0)</f>
        <v>0</v>
      </c>
      <c r="O222" s="3">
        <f ca="1">IF($B222&lt;&gt;"",SUMIF(INDIRECT("ИсходныеДанные!$"&amp;$K$4&amp;"$2:$"&amp;$K$4&amp;"$50000"),$B222&amp;"#"&amp;O$6,INDIRECT("ИсходныеДанные!$J$2:$J$50000")),0)</f>
        <v>0</v>
      </c>
      <c r="P222" s="3">
        <f ca="1">IF($B222&lt;&gt;"",SUMIF(INDIRECT("ИсходныеДанные!$"&amp;$K$4&amp;"$2:$"&amp;$K$4&amp;"$50000"),$B222&amp;"#"&amp;P$6,INDIRECT("ИсходныеДанные!$J$2:$J$50000")),0)</f>
        <v>0</v>
      </c>
      <c r="Q222" s="3">
        <f ca="1">IF($B222&lt;&gt;"",SUMIF(INDIRECT("ИсходныеДанные!$"&amp;$K$4&amp;"$2:$"&amp;$K$4&amp;"$50000"),$B222&amp;"#"&amp;Q$6,INDIRECT("ИсходныеДанные!$J$2:$J$50000")),0)</f>
        <v>0</v>
      </c>
      <c r="R222" s="3">
        <f ca="1">IF($B222&lt;&gt;"",SUMIF(INDIRECT("ИсходныеДанные!$"&amp;$K$4&amp;"$2:$"&amp;$K$4&amp;"$50000"),$B222&amp;"#"&amp;R$6,INDIRECT("ИсходныеДанные!$J$2:$J$50000")),0)</f>
        <v>0</v>
      </c>
      <c r="S222" s="3">
        <f ca="1">IF($B222&lt;&gt;"",SUMIF(INDIRECT("ИсходныеДанные!$"&amp;$K$4&amp;"$2:$"&amp;$K$4&amp;"$50000"),$B222&amp;"#"&amp;S$6,INDIRECT("ИсходныеДанные!$J$2:$J$50000")),0)</f>
        <v>0</v>
      </c>
      <c r="T222" s="3">
        <f ca="1">IF($B222&lt;&gt;"",SUMIF(INDIRECT("ИсходныеДанные!$"&amp;$K$4&amp;"$2:$"&amp;$K$4&amp;"$50000"),$B222&amp;"#"&amp;T$6,INDIRECT("ИсходныеДанные!$J$2:$J$50000")),0)</f>
        <v>0</v>
      </c>
      <c r="U222" s="3">
        <f ca="1">IF($B222&lt;&gt;"",SUMIF(INDIRECT("ИсходныеДанные!$"&amp;$K$4&amp;"$2:$"&amp;$K$4&amp;"$50000"),$B222&amp;"#"&amp;U$6,INDIRECT("ИсходныеДанные!$J$2:$J$50000")),0)</f>
        <v>0</v>
      </c>
      <c r="V222" s="3">
        <f ca="1">IF($B222&lt;&gt;"",SUMIF(INDIRECT("ИсходныеДанные!$"&amp;$K$4&amp;"$2:$"&amp;$K$4&amp;"$50000"),$B222&amp;"#"&amp;V$6,INDIRECT("ИсходныеДанные!$J$2:$J$50000")),0)</f>
        <v>0</v>
      </c>
      <c r="W222" s="16" t="e">
        <f ca="1">SUM(K222:V222)/Пофамильно!$R$1</f>
        <v>#DIV/0!</v>
      </c>
    </row>
    <row r="223" spans="1:23" x14ac:dyDescent="0.25">
      <c r="A223" s="10" t="str">
        <f t="shared" ca="1" si="5"/>
        <v>delete</v>
      </c>
      <c r="B223" s="16" cm="1">
        <f t="array" aca="1" ref="B223" ca="1">INDIRECT("УникальныеСписки!D"&amp;ROW()-$L$4)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14"/>
      <c r="G223" s="81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84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84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84" t="str" cm="1">
        <f t="array" aca="1" ref="J223" ca="1">_xlfn.XLOOKUP($B223,INDIRECT(SUBSTITUTE("ИсходныеДанные!$где$2:$где$50000","где",$B$4)),INDIRECT(SUBSTITUTE("ИсходныеДанные!$что$2:$что$50000","что",J$4)),"",0,1)</f>
        <v/>
      </c>
      <c r="K223" s="3">
        <f ca="1">IF($B223&lt;&gt;"",SUMIF(INDIRECT("ИсходныеДанные!$"&amp;$K$4&amp;"$2:$"&amp;$K$4&amp;"$50000"),$B223&amp;"#"&amp;K$6,INDIRECT("ИсходныеДанные!$J$2:$J$50000")),0)</f>
        <v>0</v>
      </c>
      <c r="L223" s="3">
        <f ca="1">IF($B223&lt;&gt;"",SUMIF(INDIRECT("ИсходныеДанные!$"&amp;$K$4&amp;"$2:$"&amp;$K$4&amp;"$50000"),$B223&amp;"#"&amp;L$6,INDIRECT("ИсходныеДанные!$J$2:$J$50000")),0)</f>
        <v>0</v>
      </c>
      <c r="M223" s="3">
        <f ca="1">IF($B223&lt;&gt;"",SUMIF(INDIRECT("ИсходныеДанные!$"&amp;$K$4&amp;"$2:$"&amp;$K$4&amp;"$50000"),$B223&amp;"#"&amp;M$6,INDIRECT("ИсходныеДанные!$J$2:$J$50000")),0)</f>
        <v>0</v>
      </c>
      <c r="N223" s="3">
        <f ca="1">IF($B223&lt;&gt;"",SUMIF(INDIRECT("ИсходныеДанные!$"&amp;$K$4&amp;"$2:$"&amp;$K$4&amp;"$50000"),$B223&amp;"#"&amp;N$6,INDIRECT("ИсходныеДанные!$J$2:$J$50000")),0)</f>
        <v>0</v>
      </c>
      <c r="O223" s="3">
        <f ca="1">IF($B223&lt;&gt;"",SUMIF(INDIRECT("ИсходныеДанные!$"&amp;$K$4&amp;"$2:$"&amp;$K$4&amp;"$50000"),$B223&amp;"#"&amp;O$6,INDIRECT("ИсходныеДанные!$J$2:$J$50000")),0)</f>
        <v>0</v>
      </c>
      <c r="P223" s="3">
        <f ca="1">IF($B223&lt;&gt;"",SUMIF(INDIRECT("ИсходныеДанные!$"&amp;$K$4&amp;"$2:$"&amp;$K$4&amp;"$50000"),$B223&amp;"#"&amp;P$6,INDIRECT("ИсходныеДанные!$J$2:$J$50000")),0)</f>
        <v>0</v>
      </c>
      <c r="Q223" s="3">
        <f ca="1">IF($B223&lt;&gt;"",SUMIF(INDIRECT("ИсходныеДанные!$"&amp;$K$4&amp;"$2:$"&amp;$K$4&amp;"$50000"),$B223&amp;"#"&amp;Q$6,INDIRECT("ИсходныеДанные!$J$2:$J$50000")),0)</f>
        <v>0</v>
      </c>
      <c r="R223" s="3">
        <f ca="1">IF($B223&lt;&gt;"",SUMIF(INDIRECT("ИсходныеДанные!$"&amp;$K$4&amp;"$2:$"&amp;$K$4&amp;"$50000"),$B223&amp;"#"&amp;R$6,INDIRECT("ИсходныеДанные!$J$2:$J$50000")),0)</f>
        <v>0</v>
      </c>
      <c r="S223" s="3">
        <f ca="1">IF($B223&lt;&gt;"",SUMIF(INDIRECT("ИсходныеДанные!$"&amp;$K$4&amp;"$2:$"&amp;$K$4&amp;"$50000"),$B223&amp;"#"&amp;S$6,INDIRECT("ИсходныеДанные!$J$2:$J$50000")),0)</f>
        <v>0</v>
      </c>
      <c r="T223" s="3">
        <f ca="1">IF($B223&lt;&gt;"",SUMIF(INDIRECT("ИсходныеДанные!$"&amp;$K$4&amp;"$2:$"&amp;$K$4&amp;"$50000"),$B223&amp;"#"&amp;T$6,INDIRECT("ИсходныеДанные!$J$2:$J$50000")),0)</f>
        <v>0</v>
      </c>
      <c r="U223" s="3">
        <f ca="1">IF($B223&lt;&gt;"",SUMIF(INDIRECT("ИсходныеДанные!$"&amp;$K$4&amp;"$2:$"&amp;$K$4&amp;"$50000"),$B223&amp;"#"&amp;U$6,INDIRECT("ИсходныеДанные!$J$2:$J$50000")),0)</f>
        <v>0</v>
      </c>
      <c r="V223" s="3">
        <f ca="1">IF($B223&lt;&gt;"",SUMIF(INDIRECT("ИсходныеДанные!$"&amp;$K$4&amp;"$2:$"&amp;$K$4&amp;"$50000"),$B223&amp;"#"&amp;V$6,INDIRECT("ИсходныеДанные!$J$2:$J$50000")),0)</f>
        <v>0</v>
      </c>
      <c r="W223" s="16" t="e">
        <f ca="1">SUM(K223:V223)/Пофамильно!$R$1</f>
        <v>#DIV/0!</v>
      </c>
    </row>
    <row r="224" spans="1:23" x14ac:dyDescent="0.25">
      <c r="A224" s="10" t="str">
        <f t="shared" ca="1" si="5"/>
        <v>delete</v>
      </c>
      <c r="B224" s="16" cm="1">
        <f t="array" aca="1" ref="B224" ca="1">INDIRECT("УникальныеСписки!D"&amp;ROW()-$L$4)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14"/>
      <c r="G224" s="81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84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84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84" t="str" cm="1">
        <f t="array" aca="1" ref="J224" ca="1">_xlfn.XLOOKUP($B224,INDIRECT(SUBSTITUTE("ИсходныеДанные!$где$2:$где$50000","где",$B$4)),INDIRECT(SUBSTITUTE("ИсходныеДанные!$что$2:$что$50000","что",J$4)),"",0,1)</f>
        <v/>
      </c>
      <c r="K224" s="3">
        <f ca="1">IF($B224&lt;&gt;"",SUMIF(INDIRECT("ИсходныеДанные!$"&amp;$K$4&amp;"$2:$"&amp;$K$4&amp;"$50000"),$B224&amp;"#"&amp;K$6,INDIRECT("ИсходныеДанные!$J$2:$J$50000")),0)</f>
        <v>0</v>
      </c>
      <c r="L224" s="3">
        <f ca="1">IF($B224&lt;&gt;"",SUMIF(INDIRECT("ИсходныеДанные!$"&amp;$K$4&amp;"$2:$"&amp;$K$4&amp;"$50000"),$B224&amp;"#"&amp;L$6,INDIRECT("ИсходныеДанные!$J$2:$J$50000")),0)</f>
        <v>0</v>
      </c>
      <c r="M224" s="3">
        <f ca="1">IF($B224&lt;&gt;"",SUMIF(INDIRECT("ИсходныеДанные!$"&amp;$K$4&amp;"$2:$"&amp;$K$4&amp;"$50000"),$B224&amp;"#"&amp;M$6,INDIRECT("ИсходныеДанные!$J$2:$J$50000")),0)</f>
        <v>0</v>
      </c>
      <c r="N224" s="3">
        <f ca="1">IF($B224&lt;&gt;"",SUMIF(INDIRECT("ИсходныеДанные!$"&amp;$K$4&amp;"$2:$"&amp;$K$4&amp;"$50000"),$B224&amp;"#"&amp;N$6,INDIRECT("ИсходныеДанные!$J$2:$J$50000")),0)</f>
        <v>0</v>
      </c>
      <c r="O224" s="3">
        <f ca="1">IF($B224&lt;&gt;"",SUMIF(INDIRECT("ИсходныеДанные!$"&amp;$K$4&amp;"$2:$"&amp;$K$4&amp;"$50000"),$B224&amp;"#"&amp;O$6,INDIRECT("ИсходныеДанные!$J$2:$J$50000")),0)</f>
        <v>0</v>
      </c>
      <c r="P224" s="3">
        <f ca="1">IF($B224&lt;&gt;"",SUMIF(INDIRECT("ИсходныеДанные!$"&amp;$K$4&amp;"$2:$"&amp;$K$4&amp;"$50000"),$B224&amp;"#"&amp;P$6,INDIRECT("ИсходныеДанные!$J$2:$J$50000")),0)</f>
        <v>0</v>
      </c>
      <c r="Q224" s="3">
        <f ca="1">IF($B224&lt;&gt;"",SUMIF(INDIRECT("ИсходныеДанные!$"&amp;$K$4&amp;"$2:$"&amp;$K$4&amp;"$50000"),$B224&amp;"#"&amp;Q$6,INDIRECT("ИсходныеДанные!$J$2:$J$50000")),0)</f>
        <v>0</v>
      </c>
      <c r="R224" s="3">
        <f ca="1">IF($B224&lt;&gt;"",SUMIF(INDIRECT("ИсходныеДанные!$"&amp;$K$4&amp;"$2:$"&amp;$K$4&amp;"$50000"),$B224&amp;"#"&amp;R$6,INDIRECT("ИсходныеДанные!$J$2:$J$50000")),0)</f>
        <v>0</v>
      </c>
      <c r="S224" s="3">
        <f ca="1">IF($B224&lt;&gt;"",SUMIF(INDIRECT("ИсходныеДанные!$"&amp;$K$4&amp;"$2:$"&amp;$K$4&amp;"$50000"),$B224&amp;"#"&amp;S$6,INDIRECT("ИсходныеДанные!$J$2:$J$50000")),0)</f>
        <v>0</v>
      </c>
      <c r="T224" s="3">
        <f ca="1">IF($B224&lt;&gt;"",SUMIF(INDIRECT("ИсходныеДанные!$"&amp;$K$4&amp;"$2:$"&amp;$K$4&amp;"$50000"),$B224&amp;"#"&amp;T$6,INDIRECT("ИсходныеДанные!$J$2:$J$50000")),0)</f>
        <v>0</v>
      </c>
      <c r="U224" s="3">
        <f ca="1">IF($B224&lt;&gt;"",SUMIF(INDIRECT("ИсходныеДанные!$"&amp;$K$4&amp;"$2:$"&amp;$K$4&amp;"$50000"),$B224&amp;"#"&amp;U$6,INDIRECT("ИсходныеДанные!$J$2:$J$50000")),0)</f>
        <v>0</v>
      </c>
      <c r="V224" s="3">
        <f ca="1">IF($B224&lt;&gt;"",SUMIF(INDIRECT("ИсходныеДанные!$"&amp;$K$4&amp;"$2:$"&amp;$K$4&amp;"$50000"),$B224&amp;"#"&amp;V$6,INDIRECT("ИсходныеДанные!$J$2:$J$50000")),0)</f>
        <v>0</v>
      </c>
      <c r="W224" s="16" t="e">
        <f ca="1">SUM(K224:V224)/Пофамильно!$R$1</f>
        <v>#DIV/0!</v>
      </c>
    </row>
    <row r="225" spans="1:23" x14ac:dyDescent="0.25">
      <c r="A225" s="10" t="str">
        <f t="shared" ca="1" si="5"/>
        <v>delete</v>
      </c>
      <c r="B225" s="16" cm="1">
        <f t="array" aca="1" ref="B225" ca="1">INDIRECT("УникальныеСписки!D"&amp;ROW()-$L$4)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14"/>
      <c r="G225" s="81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84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84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84" t="str" cm="1">
        <f t="array" aca="1" ref="J225" ca="1">_xlfn.XLOOKUP($B225,INDIRECT(SUBSTITUTE("ИсходныеДанные!$где$2:$где$50000","где",$B$4)),INDIRECT(SUBSTITUTE("ИсходныеДанные!$что$2:$что$50000","что",J$4)),"",0,1)</f>
        <v/>
      </c>
      <c r="K225" s="3">
        <f ca="1">IF($B225&lt;&gt;"",SUMIF(INDIRECT("ИсходныеДанные!$"&amp;$K$4&amp;"$2:$"&amp;$K$4&amp;"$50000"),$B225&amp;"#"&amp;K$6,INDIRECT("ИсходныеДанные!$J$2:$J$50000")),0)</f>
        <v>0</v>
      </c>
      <c r="L225" s="3">
        <f ca="1">IF($B225&lt;&gt;"",SUMIF(INDIRECT("ИсходныеДанные!$"&amp;$K$4&amp;"$2:$"&amp;$K$4&amp;"$50000"),$B225&amp;"#"&amp;L$6,INDIRECT("ИсходныеДанные!$J$2:$J$50000")),0)</f>
        <v>0</v>
      </c>
      <c r="M225" s="3">
        <f ca="1">IF($B225&lt;&gt;"",SUMIF(INDIRECT("ИсходныеДанные!$"&amp;$K$4&amp;"$2:$"&amp;$K$4&amp;"$50000"),$B225&amp;"#"&amp;M$6,INDIRECT("ИсходныеДанные!$J$2:$J$50000")),0)</f>
        <v>0</v>
      </c>
      <c r="N225" s="3">
        <f ca="1">IF($B225&lt;&gt;"",SUMIF(INDIRECT("ИсходныеДанные!$"&amp;$K$4&amp;"$2:$"&amp;$K$4&amp;"$50000"),$B225&amp;"#"&amp;N$6,INDIRECT("ИсходныеДанные!$J$2:$J$50000")),0)</f>
        <v>0</v>
      </c>
      <c r="O225" s="3">
        <f ca="1">IF($B225&lt;&gt;"",SUMIF(INDIRECT("ИсходныеДанные!$"&amp;$K$4&amp;"$2:$"&amp;$K$4&amp;"$50000"),$B225&amp;"#"&amp;O$6,INDIRECT("ИсходныеДанные!$J$2:$J$50000")),0)</f>
        <v>0</v>
      </c>
      <c r="P225" s="3">
        <f ca="1">IF($B225&lt;&gt;"",SUMIF(INDIRECT("ИсходныеДанные!$"&amp;$K$4&amp;"$2:$"&amp;$K$4&amp;"$50000"),$B225&amp;"#"&amp;P$6,INDIRECT("ИсходныеДанные!$J$2:$J$50000")),0)</f>
        <v>0</v>
      </c>
      <c r="Q225" s="3">
        <f ca="1">IF($B225&lt;&gt;"",SUMIF(INDIRECT("ИсходныеДанные!$"&amp;$K$4&amp;"$2:$"&amp;$K$4&amp;"$50000"),$B225&amp;"#"&amp;Q$6,INDIRECT("ИсходныеДанные!$J$2:$J$50000")),0)</f>
        <v>0</v>
      </c>
      <c r="R225" s="3">
        <f ca="1">IF($B225&lt;&gt;"",SUMIF(INDIRECT("ИсходныеДанные!$"&amp;$K$4&amp;"$2:$"&amp;$K$4&amp;"$50000"),$B225&amp;"#"&amp;R$6,INDIRECT("ИсходныеДанные!$J$2:$J$50000")),0)</f>
        <v>0</v>
      </c>
      <c r="S225" s="3">
        <f ca="1">IF($B225&lt;&gt;"",SUMIF(INDIRECT("ИсходныеДанные!$"&amp;$K$4&amp;"$2:$"&amp;$K$4&amp;"$50000"),$B225&amp;"#"&amp;S$6,INDIRECT("ИсходныеДанные!$J$2:$J$50000")),0)</f>
        <v>0</v>
      </c>
      <c r="T225" s="3">
        <f ca="1">IF($B225&lt;&gt;"",SUMIF(INDIRECT("ИсходныеДанные!$"&amp;$K$4&amp;"$2:$"&amp;$K$4&amp;"$50000"),$B225&amp;"#"&amp;T$6,INDIRECT("ИсходныеДанные!$J$2:$J$50000")),0)</f>
        <v>0</v>
      </c>
      <c r="U225" s="3">
        <f ca="1">IF($B225&lt;&gt;"",SUMIF(INDIRECT("ИсходныеДанные!$"&amp;$K$4&amp;"$2:$"&amp;$K$4&amp;"$50000"),$B225&amp;"#"&amp;U$6,INDIRECT("ИсходныеДанные!$J$2:$J$50000")),0)</f>
        <v>0</v>
      </c>
      <c r="V225" s="3">
        <f ca="1">IF($B225&lt;&gt;"",SUMIF(INDIRECT("ИсходныеДанные!$"&amp;$K$4&amp;"$2:$"&amp;$K$4&amp;"$50000"),$B225&amp;"#"&amp;V$6,INDIRECT("ИсходныеДанные!$J$2:$J$50000")),0)</f>
        <v>0</v>
      </c>
      <c r="W225" s="16" t="e">
        <f ca="1">SUM(K225:V225)/Пофамильно!$R$1</f>
        <v>#DIV/0!</v>
      </c>
    </row>
    <row r="226" spans="1:23" x14ac:dyDescent="0.25">
      <c r="A226" s="10" t="str">
        <f t="shared" ca="1" si="5"/>
        <v>delete</v>
      </c>
      <c r="B226" s="16" cm="1">
        <f t="array" aca="1" ref="B226" ca="1">INDIRECT("УникальныеСписки!D"&amp;ROW()-$L$4)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14"/>
      <c r="G226" s="81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84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84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84" t="str" cm="1">
        <f t="array" aca="1" ref="J226" ca="1">_xlfn.XLOOKUP($B226,INDIRECT(SUBSTITUTE("ИсходныеДанные!$где$2:$где$50000","где",$B$4)),INDIRECT(SUBSTITUTE("ИсходныеДанные!$что$2:$что$50000","что",J$4)),"",0,1)</f>
        <v/>
      </c>
      <c r="K226" s="3">
        <f ca="1">IF($B226&lt;&gt;"",SUMIF(INDIRECT("ИсходныеДанные!$"&amp;$K$4&amp;"$2:$"&amp;$K$4&amp;"$50000"),$B226&amp;"#"&amp;K$6,INDIRECT("ИсходныеДанные!$J$2:$J$50000")),0)</f>
        <v>0</v>
      </c>
      <c r="L226" s="3">
        <f ca="1">IF($B226&lt;&gt;"",SUMIF(INDIRECT("ИсходныеДанные!$"&amp;$K$4&amp;"$2:$"&amp;$K$4&amp;"$50000"),$B226&amp;"#"&amp;L$6,INDIRECT("ИсходныеДанные!$J$2:$J$50000")),0)</f>
        <v>0</v>
      </c>
      <c r="M226" s="3">
        <f ca="1">IF($B226&lt;&gt;"",SUMIF(INDIRECT("ИсходныеДанные!$"&amp;$K$4&amp;"$2:$"&amp;$K$4&amp;"$50000"),$B226&amp;"#"&amp;M$6,INDIRECT("ИсходныеДанные!$J$2:$J$50000")),0)</f>
        <v>0</v>
      </c>
      <c r="N226" s="3">
        <f ca="1">IF($B226&lt;&gt;"",SUMIF(INDIRECT("ИсходныеДанные!$"&amp;$K$4&amp;"$2:$"&amp;$K$4&amp;"$50000"),$B226&amp;"#"&amp;N$6,INDIRECT("ИсходныеДанные!$J$2:$J$50000")),0)</f>
        <v>0</v>
      </c>
      <c r="O226" s="3">
        <f ca="1">IF($B226&lt;&gt;"",SUMIF(INDIRECT("ИсходныеДанные!$"&amp;$K$4&amp;"$2:$"&amp;$K$4&amp;"$50000"),$B226&amp;"#"&amp;O$6,INDIRECT("ИсходныеДанные!$J$2:$J$50000")),0)</f>
        <v>0</v>
      </c>
      <c r="P226" s="3">
        <f ca="1">IF($B226&lt;&gt;"",SUMIF(INDIRECT("ИсходныеДанные!$"&amp;$K$4&amp;"$2:$"&amp;$K$4&amp;"$50000"),$B226&amp;"#"&amp;P$6,INDIRECT("ИсходныеДанные!$J$2:$J$50000")),0)</f>
        <v>0</v>
      </c>
      <c r="Q226" s="3">
        <f ca="1">IF($B226&lt;&gt;"",SUMIF(INDIRECT("ИсходныеДанные!$"&amp;$K$4&amp;"$2:$"&amp;$K$4&amp;"$50000"),$B226&amp;"#"&amp;Q$6,INDIRECT("ИсходныеДанные!$J$2:$J$50000")),0)</f>
        <v>0</v>
      </c>
      <c r="R226" s="3">
        <f ca="1">IF($B226&lt;&gt;"",SUMIF(INDIRECT("ИсходныеДанные!$"&amp;$K$4&amp;"$2:$"&amp;$K$4&amp;"$50000"),$B226&amp;"#"&amp;R$6,INDIRECT("ИсходныеДанные!$J$2:$J$50000")),0)</f>
        <v>0</v>
      </c>
      <c r="S226" s="3">
        <f ca="1">IF($B226&lt;&gt;"",SUMIF(INDIRECT("ИсходныеДанные!$"&amp;$K$4&amp;"$2:$"&amp;$K$4&amp;"$50000"),$B226&amp;"#"&amp;S$6,INDIRECT("ИсходныеДанные!$J$2:$J$50000")),0)</f>
        <v>0</v>
      </c>
      <c r="T226" s="3">
        <f ca="1">IF($B226&lt;&gt;"",SUMIF(INDIRECT("ИсходныеДанные!$"&amp;$K$4&amp;"$2:$"&amp;$K$4&amp;"$50000"),$B226&amp;"#"&amp;T$6,INDIRECT("ИсходныеДанные!$J$2:$J$50000")),0)</f>
        <v>0</v>
      </c>
      <c r="U226" s="3">
        <f ca="1">IF($B226&lt;&gt;"",SUMIF(INDIRECT("ИсходныеДанные!$"&amp;$K$4&amp;"$2:$"&amp;$K$4&amp;"$50000"),$B226&amp;"#"&amp;U$6,INDIRECT("ИсходныеДанные!$J$2:$J$50000")),0)</f>
        <v>0</v>
      </c>
      <c r="V226" s="3">
        <f ca="1">IF($B226&lt;&gt;"",SUMIF(INDIRECT("ИсходныеДанные!$"&amp;$K$4&amp;"$2:$"&amp;$K$4&amp;"$50000"),$B226&amp;"#"&amp;V$6,INDIRECT("ИсходныеДанные!$J$2:$J$50000")),0)</f>
        <v>0</v>
      </c>
      <c r="W226" s="16" t="e">
        <f ca="1">SUM(K226:V226)/Пофамильно!$R$1</f>
        <v>#DIV/0!</v>
      </c>
    </row>
    <row r="227" spans="1:23" x14ac:dyDescent="0.25">
      <c r="A227" s="10" t="str">
        <f t="shared" ca="1" si="5"/>
        <v>delete</v>
      </c>
      <c r="B227" s="16" cm="1">
        <f t="array" aca="1" ref="B227" ca="1">INDIRECT("УникальныеСписки!D"&amp;ROW()-$L$4)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14"/>
      <c r="G227" s="81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84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84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84" t="str" cm="1">
        <f t="array" aca="1" ref="J227" ca="1">_xlfn.XLOOKUP($B227,INDIRECT(SUBSTITUTE("ИсходныеДанные!$где$2:$где$50000","где",$B$4)),INDIRECT(SUBSTITUTE("ИсходныеДанные!$что$2:$что$50000","что",J$4)),"",0,1)</f>
        <v/>
      </c>
      <c r="K227" s="3">
        <f ca="1">IF($B227&lt;&gt;"",SUMIF(INDIRECT("ИсходныеДанные!$"&amp;$K$4&amp;"$2:$"&amp;$K$4&amp;"$50000"),$B227&amp;"#"&amp;K$6,INDIRECT("ИсходныеДанные!$J$2:$J$50000")),0)</f>
        <v>0</v>
      </c>
      <c r="L227" s="3">
        <f ca="1">IF($B227&lt;&gt;"",SUMIF(INDIRECT("ИсходныеДанные!$"&amp;$K$4&amp;"$2:$"&amp;$K$4&amp;"$50000"),$B227&amp;"#"&amp;L$6,INDIRECT("ИсходныеДанные!$J$2:$J$50000")),0)</f>
        <v>0</v>
      </c>
      <c r="M227" s="3">
        <f ca="1">IF($B227&lt;&gt;"",SUMIF(INDIRECT("ИсходныеДанные!$"&amp;$K$4&amp;"$2:$"&amp;$K$4&amp;"$50000"),$B227&amp;"#"&amp;M$6,INDIRECT("ИсходныеДанные!$J$2:$J$50000")),0)</f>
        <v>0</v>
      </c>
      <c r="N227" s="3">
        <f ca="1">IF($B227&lt;&gt;"",SUMIF(INDIRECT("ИсходныеДанные!$"&amp;$K$4&amp;"$2:$"&amp;$K$4&amp;"$50000"),$B227&amp;"#"&amp;N$6,INDIRECT("ИсходныеДанные!$J$2:$J$50000")),0)</f>
        <v>0</v>
      </c>
      <c r="O227" s="3">
        <f ca="1">IF($B227&lt;&gt;"",SUMIF(INDIRECT("ИсходныеДанные!$"&amp;$K$4&amp;"$2:$"&amp;$K$4&amp;"$50000"),$B227&amp;"#"&amp;O$6,INDIRECT("ИсходныеДанные!$J$2:$J$50000")),0)</f>
        <v>0</v>
      </c>
      <c r="P227" s="3">
        <f ca="1">IF($B227&lt;&gt;"",SUMIF(INDIRECT("ИсходныеДанные!$"&amp;$K$4&amp;"$2:$"&amp;$K$4&amp;"$50000"),$B227&amp;"#"&amp;P$6,INDIRECT("ИсходныеДанные!$J$2:$J$50000")),0)</f>
        <v>0</v>
      </c>
      <c r="Q227" s="3">
        <f ca="1">IF($B227&lt;&gt;"",SUMIF(INDIRECT("ИсходныеДанные!$"&amp;$K$4&amp;"$2:$"&amp;$K$4&amp;"$50000"),$B227&amp;"#"&amp;Q$6,INDIRECT("ИсходныеДанные!$J$2:$J$50000")),0)</f>
        <v>0</v>
      </c>
      <c r="R227" s="3">
        <f ca="1">IF($B227&lt;&gt;"",SUMIF(INDIRECT("ИсходныеДанные!$"&amp;$K$4&amp;"$2:$"&amp;$K$4&amp;"$50000"),$B227&amp;"#"&amp;R$6,INDIRECT("ИсходныеДанные!$J$2:$J$50000")),0)</f>
        <v>0</v>
      </c>
      <c r="S227" s="3">
        <f ca="1">IF($B227&lt;&gt;"",SUMIF(INDIRECT("ИсходныеДанные!$"&amp;$K$4&amp;"$2:$"&amp;$K$4&amp;"$50000"),$B227&amp;"#"&amp;S$6,INDIRECT("ИсходныеДанные!$J$2:$J$50000")),0)</f>
        <v>0</v>
      </c>
      <c r="T227" s="3">
        <f ca="1">IF($B227&lt;&gt;"",SUMIF(INDIRECT("ИсходныеДанные!$"&amp;$K$4&amp;"$2:$"&amp;$K$4&amp;"$50000"),$B227&amp;"#"&amp;T$6,INDIRECT("ИсходныеДанные!$J$2:$J$50000")),0)</f>
        <v>0</v>
      </c>
      <c r="U227" s="3">
        <f ca="1">IF($B227&lt;&gt;"",SUMIF(INDIRECT("ИсходныеДанные!$"&amp;$K$4&amp;"$2:$"&amp;$K$4&amp;"$50000"),$B227&amp;"#"&amp;U$6,INDIRECT("ИсходныеДанные!$J$2:$J$50000")),0)</f>
        <v>0</v>
      </c>
      <c r="V227" s="3">
        <f ca="1">IF($B227&lt;&gt;"",SUMIF(INDIRECT("ИсходныеДанные!$"&amp;$K$4&amp;"$2:$"&amp;$K$4&amp;"$50000"),$B227&amp;"#"&amp;V$6,INDIRECT("ИсходныеДанные!$J$2:$J$50000")),0)</f>
        <v>0</v>
      </c>
      <c r="W227" s="16" t="e">
        <f ca="1">SUM(K227:V227)/Пофамильно!$R$1</f>
        <v>#DIV/0!</v>
      </c>
    </row>
    <row r="228" spans="1:23" x14ac:dyDescent="0.25">
      <c r="A228" s="10" t="str">
        <f t="shared" ca="1" si="5"/>
        <v>delete</v>
      </c>
      <c r="B228" s="16" cm="1">
        <f t="array" aca="1" ref="B228" ca="1">INDIRECT("УникальныеСписки!D"&amp;ROW()-$L$4)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14"/>
      <c r="G228" s="81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84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84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84" t="str" cm="1">
        <f t="array" aca="1" ref="J228" ca="1">_xlfn.XLOOKUP($B228,INDIRECT(SUBSTITUTE("ИсходныеДанные!$где$2:$где$50000","где",$B$4)),INDIRECT(SUBSTITUTE("ИсходныеДанные!$что$2:$что$50000","что",J$4)),"",0,1)</f>
        <v/>
      </c>
      <c r="K228" s="3">
        <f ca="1">IF($B228&lt;&gt;"",SUMIF(INDIRECT("ИсходныеДанные!$"&amp;$K$4&amp;"$2:$"&amp;$K$4&amp;"$50000"),$B228&amp;"#"&amp;K$6,INDIRECT("ИсходныеДанные!$J$2:$J$50000")),0)</f>
        <v>0</v>
      </c>
      <c r="L228" s="3">
        <f ca="1">IF($B228&lt;&gt;"",SUMIF(INDIRECT("ИсходныеДанные!$"&amp;$K$4&amp;"$2:$"&amp;$K$4&amp;"$50000"),$B228&amp;"#"&amp;L$6,INDIRECT("ИсходныеДанные!$J$2:$J$50000")),0)</f>
        <v>0</v>
      </c>
      <c r="M228" s="3">
        <f ca="1">IF($B228&lt;&gt;"",SUMIF(INDIRECT("ИсходныеДанные!$"&amp;$K$4&amp;"$2:$"&amp;$K$4&amp;"$50000"),$B228&amp;"#"&amp;M$6,INDIRECT("ИсходныеДанные!$J$2:$J$50000")),0)</f>
        <v>0</v>
      </c>
      <c r="N228" s="3">
        <f ca="1">IF($B228&lt;&gt;"",SUMIF(INDIRECT("ИсходныеДанные!$"&amp;$K$4&amp;"$2:$"&amp;$K$4&amp;"$50000"),$B228&amp;"#"&amp;N$6,INDIRECT("ИсходныеДанные!$J$2:$J$50000")),0)</f>
        <v>0</v>
      </c>
      <c r="O228" s="3">
        <f ca="1">IF($B228&lt;&gt;"",SUMIF(INDIRECT("ИсходныеДанные!$"&amp;$K$4&amp;"$2:$"&amp;$K$4&amp;"$50000"),$B228&amp;"#"&amp;O$6,INDIRECT("ИсходныеДанные!$J$2:$J$50000")),0)</f>
        <v>0</v>
      </c>
      <c r="P228" s="3">
        <f ca="1">IF($B228&lt;&gt;"",SUMIF(INDIRECT("ИсходныеДанные!$"&amp;$K$4&amp;"$2:$"&amp;$K$4&amp;"$50000"),$B228&amp;"#"&amp;P$6,INDIRECT("ИсходныеДанные!$J$2:$J$50000")),0)</f>
        <v>0</v>
      </c>
      <c r="Q228" s="3">
        <f ca="1">IF($B228&lt;&gt;"",SUMIF(INDIRECT("ИсходныеДанные!$"&amp;$K$4&amp;"$2:$"&amp;$K$4&amp;"$50000"),$B228&amp;"#"&amp;Q$6,INDIRECT("ИсходныеДанные!$J$2:$J$50000")),0)</f>
        <v>0</v>
      </c>
      <c r="R228" s="3">
        <f ca="1">IF($B228&lt;&gt;"",SUMIF(INDIRECT("ИсходныеДанные!$"&amp;$K$4&amp;"$2:$"&amp;$K$4&amp;"$50000"),$B228&amp;"#"&amp;R$6,INDIRECT("ИсходныеДанные!$J$2:$J$50000")),0)</f>
        <v>0</v>
      </c>
      <c r="S228" s="3">
        <f ca="1">IF($B228&lt;&gt;"",SUMIF(INDIRECT("ИсходныеДанные!$"&amp;$K$4&amp;"$2:$"&amp;$K$4&amp;"$50000"),$B228&amp;"#"&amp;S$6,INDIRECT("ИсходныеДанные!$J$2:$J$50000")),0)</f>
        <v>0</v>
      </c>
      <c r="T228" s="3">
        <f ca="1">IF($B228&lt;&gt;"",SUMIF(INDIRECT("ИсходныеДанные!$"&amp;$K$4&amp;"$2:$"&amp;$K$4&amp;"$50000"),$B228&amp;"#"&amp;T$6,INDIRECT("ИсходныеДанные!$J$2:$J$50000")),0)</f>
        <v>0</v>
      </c>
      <c r="U228" s="3">
        <f ca="1">IF($B228&lt;&gt;"",SUMIF(INDIRECT("ИсходныеДанные!$"&amp;$K$4&amp;"$2:$"&amp;$K$4&amp;"$50000"),$B228&amp;"#"&amp;U$6,INDIRECT("ИсходныеДанные!$J$2:$J$50000")),0)</f>
        <v>0</v>
      </c>
      <c r="V228" s="3">
        <f ca="1">IF($B228&lt;&gt;"",SUMIF(INDIRECT("ИсходныеДанные!$"&amp;$K$4&amp;"$2:$"&amp;$K$4&amp;"$50000"),$B228&amp;"#"&amp;V$6,INDIRECT("ИсходныеДанные!$J$2:$J$50000")),0)</f>
        <v>0</v>
      </c>
      <c r="W228" s="16" t="e">
        <f ca="1">SUM(K228:V228)/Пофамильно!$R$1</f>
        <v>#DIV/0!</v>
      </c>
    </row>
    <row r="229" spans="1:23" x14ac:dyDescent="0.25">
      <c r="A229" s="10" t="str">
        <f t="shared" ca="1" si="5"/>
        <v>delete</v>
      </c>
      <c r="B229" s="16" cm="1">
        <f t="array" aca="1" ref="B229" ca="1">INDIRECT("УникальныеСписки!D"&amp;ROW()-$L$4)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14"/>
      <c r="G229" s="81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84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84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84" t="str" cm="1">
        <f t="array" aca="1" ref="J229" ca="1">_xlfn.XLOOKUP($B229,INDIRECT(SUBSTITUTE("ИсходныеДанные!$где$2:$где$50000","где",$B$4)),INDIRECT(SUBSTITUTE("ИсходныеДанные!$что$2:$что$50000","что",J$4)),"",0,1)</f>
        <v/>
      </c>
      <c r="K229" s="3">
        <f ca="1">IF($B229&lt;&gt;"",SUMIF(INDIRECT("ИсходныеДанные!$"&amp;$K$4&amp;"$2:$"&amp;$K$4&amp;"$50000"),$B229&amp;"#"&amp;K$6,INDIRECT("ИсходныеДанные!$J$2:$J$50000")),0)</f>
        <v>0</v>
      </c>
      <c r="L229" s="3">
        <f ca="1">IF($B229&lt;&gt;"",SUMIF(INDIRECT("ИсходныеДанные!$"&amp;$K$4&amp;"$2:$"&amp;$K$4&amp;"$50000"),$B229&amp;"#"&amp;L$6,INDIRECT("ИсходныеДанные!$J$2:$J$50000")),0)</f>
        <v>0</v>
      </c>
      <c r="M229" s="3">
        <f ca="1">IF($B229&lt;&gt;"",SUMIF(INDIRECT("ИсходныеДанные!$"&amp;$K$4&amp;"$2:$"&amp;$K$4&amp;"$50000"),$B229&amp;"#"&amp;M$6,INDIRECT("ИсходныеДанные!$J$2:$J$50000")),0)</f>
        <v>0</v>
      </c>
      <c r="N229" s="3">
        <f ca="1">IF($B229&lt;&gt;"",SUMIF(INDIRECT("ИсходныеДанные!$"&amp;$K$4&amp;"$2:$"&amp;$K$4&amp;"$50000"),$B229&amp;"#"&amp;N$6,INDIRECT("ИсходныеДанные!$J$2:$J$50000")),0)</f>
        <v>0</v>
      </c>
      <c r="O229" s="3">
        <f ca="1">IF($B229&lt;&gt;"",SUMIF(INDIRECT("ИсходныеДанные!$"&amp;$K$4&amp;"$2:$"&amp;$K$4&amp;"$50000"),$B229&amp;"#"&amp;O$6,INDIRECT("ИсходныеДанные!$J$2:$J$50000")),0)</f>
        <v>0</v>
      </c>
      <c r="P229" s="3">
        <f ca="1">IF($B229&lt;&gt;"",SUMIF(INDIRECT("ИсходныеДанные!$"&amp;$K$4&amp;"$2:$"&amp;$K$4&amp;"$50000"),$B229&amp;"#"&amp;P$6,INDIRECT("ИсходныеДанные!$J$2:$J$50000")),0)</f>
        <v>0</v>
      </c>
      <c r="Q229" s="3">
        <f ca="1">IF($B229&lt;&gt;"",SUMIF(INDIRECT("ИсходныеДанные!$"&amp;$K$4&amp;"$2:$"&amp;$K$4&amp;"$50000"),$B229&amp;"#"&amp;Q$6,INDIRECT("ИсходныеДанные!$J$2:$J$50000")),0)</f>
        <v>0</v>
      </c>
      <c r="R229" s="3">
        <f ca="1">IF($B229&lt;&gt;"",SUMIF(INDIRECT("ИсходныеДанные!$"&amp;$K$4&amp;"$2:$"&amp;$K$4&amp;"$50000"),$B229&amp;"#"&amp;R$6,INDIRECT("ИсходныеДанные!$J$2:$J$50000")),0)</f>
        <v>0</v>
      </c>
      <c r="S229" s="3">
        <f ca="1">IF($B229&lt;&gt;"",SUMIF(INDIRECT("ИсходныеДанные!$"&amp;$K$4&amp;"$2:$"&amp;$K$4&amp;"$50000"),$B229&amp;"#"&amp;S$6,INDIRECT("ИсходныеДанные!$J$2:$J$50000")),0)</f>
        <v>0</v>
      </c>
      <c r="T229" s="3">
        <f ca="1">IF($B229&lt;&gt;"",SUMIF(INDIRECT("ИсходныеДанные!$"&amp;$K$4&amp;"$2:$"&amp;$K$4&amp;"$50000"),$B229&amp;"#"&amp;T$6,INDIRECT("ИсходныеДанные!$J$2:$J$50000")),0)</f>
        <v>0</v>
      </c>
      <c r="U229" s="3">
        <f ca="1">IF($B229&lt;&gt;"",SUMIF(INDIRECT("ИсходныеДанные!$"&amp;$K$4&amp;"$2:$"&amp;$K$4&amp;"$50000"),$B229&amp;"#"&amp;U$6,INDIRECT("ИсходныеДанные!$J$2:$J$50000")),0)</f>
        <v>0</v>
      </c>
      <c r="V229" s="3">
        <f ca="1">IF($B229&lt;&gt;"",SUMIF(INDIRECT("ИсходныеДанные!$"&amp;$K$4&amp;"$2:$"&amp;$K$4&amp;"$50000"),$B229&amp;"#"&amp;V$6,INDIRECT("ИсходныеДанные!$J$2:$J$50000")),0)</f>
        <v>0</v>
      </c>
      <c r="W229" s="16" t="e">
        <f ca="1">SUM(K229:V229)/Пофамильно!$R$1</f>
        <v>#DIV/0!</v>
      </c>
    </row>
    <row r="230" spans="1:23" x14ac:dyDescent="0.25">
      <c r="A230" s="10" t="str">
        <f t="shared" ca="1" si="5"/>
        <v>delete</v>
      </c>
      <c r="B230" s="16" cm="1">
        <f t="array" aca="1" ref="B230" ca="1">INDIRECT("УникальныеСписки!D"&amp;ROW()-$L$4)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14"/>
      <c r="G230" s="81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84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84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84" t="str" cm="1">
        <f t="array" aca="1" ref="J230" ca="1">_xlfn.XLOOKUP($B230,INDIRECT(SUBSTITUTE("ИсходныеДанные!$где$2:$где$50000","где",$B$4)),INDIRECT(SUBSTITUTE("ИсходныеДанные!$что$2:$что$50000","что",J$4)),"",0,1)</f>
        <v/>
      </c>
      <c r="K230" s="3">
        <f ca="1">IF($B230&lt;&gt;"",SUMIF(INDIRECT("ИсходныеДанные!$"&amp;$K$4&amp;"$2:$"&amp;$K$4&amp;"$50000"),$B230&amp;"#"&amp;K$6,INDIRECT("ИсходныеДанные!$J$2:$J$50000")),0)</f>
        <v>0</v>
      </c>
      <c r="L230" s="3">
        <f ca="1">IF($B230&lt;&gt;"",SUMIF(INDIRECT("ИсходныеДанные!$"&amp;$K$4&amp;"$2:$"&amp;$K$4&amp;"$50000"),$B230&amp;"#"&amp;L$6,INDIRECT("ИсходныеДанные!$J$2:$J$50000")),0)</f>
        <v>0</v>
      </c>
      <c r="M230" s="3">
        <f ca="1">IF($B230&lt;&gt;"",SUMIF(INDIRECT("ИсходныеДанные!$"&amp;$K$4&amp;"$2:$"&amp;$K$4&amp;"$50000"),$B230&amp;"#"&amp;M$6,INDIRECT("ИсходныеДанные!$J$2:$J$50000")),0)</f>
        <v>0</v>
      </c>
      <c r="N230" s="3">
        <f ca="1">IF($B230&lt;&gt;"",SUMIF(INDIRECT("ИсходныеДанные!$"&amp;$K$4&amp;"$2:$"&amp;$K$4&amp;"$50000"),$B230&amp;"#"&amp;N$6,INDIRECT("ИсходныеДанные!$J$2:$J$50000")),0)</f>
        <v>0</v>
      </c>
      <c r="O230" s="3">
        <f ca="1">IF($B230&lt;&gt;"",SUMIF(INDIRECT("ИсходныеДанные!$"&amp;$K$4&amp;"$2:$"&amp;$K$4&amp;"$50000"),$B230&amp;"#"&amp;O$6,INDIRECT("ИсходныеДанные!$J$2:$J$50000")),0)</f>
        <v>0</v>
      </c>
      <c r="P230" s="3">
        <f ca="1">IF($B230&lt;&gt;"",SUMIF(INDIRECT("ИсходныеДанные!$"&amp;$K$4&amp;"$2:$"&amp;$K$4&amp;"$50000"),$B230&amp;"#"&amp;P$6,INDIRECT("ИсходныеДанные!$J$2:$J$50000")),0)</f>
        <v>0</v>
      </c>
      <c r="Q230" s="3">
        <f ca="1">IF($B230&lt;&gt;"",SUMIF(INDIRECT("ИсходныеДанные!$"&amp;$K$4&amp;"$2:$"&amp;$K$4&amp;"$50000"),$B230&amp;"#"&amp;Q$6,INDIRECT("ИсходныеДанные!$J$2:$J$50000")),0)</f>
        <v>0</v>
      </c>
      <c r="R230" s="3">
        <f ca="1">IF($B230&lt;&gt;"",SUMIF(INDIRECT("ИсходныеДанные!$"&amp;$K$4&amp;"$2:$"&amp;$K$4&amp;"$50000"),$B230&amp;"#"&amp;R$6,INDIRECT("ИсходныеДанные!$J$2:$J$50000")),0)</f>
        <v>0</v>
      </c>
      <c r="S230" s="3">
        <f ca="1">IF($B230&lt;&gt;"",SUMIF(INDIRECT("ИсходныеДанные!$"&amp;$K$4&amp;"$2:$"&amp;$K$4&amp;"$50000"),$B230&amp;"#"&amp;S$6,INDIRECT("ИсходныеДанные!$J$2:$J$50000")),0)</f>
        <v>0</v>
      </c>
      <c r="T230" s="3">
        <f ca="1">IF($B230&lt;&gt;"",SUMIF(INDIRECT("ИсходныеДанные!$"&amp;$K$4&amp;"$2:$"&amp;$K$4&amp;"$50000"),$B230&amp;"#"&amp;T$6,INDIRECT("ИсходныеДанные!$J$2:$J$50000")),0)</f>
        <v>0</v>
      </c>
      <c r="U230" s="3">
        <f ca="1">IF($B230&lt;&gt;"",SUMIF(INDIRECT("ИсходныеДанные!$"&amp;$K$4&amp;"$2:$"&amp;$K$4&amp;"$50000"),$B230&amp;"#"&amp;U$6,INDIRECT("ИсходныеДанные!$J$2:$J$50000")),0)</f>
        <v>0</v>
      </c>
      <c r="V230" s="3">
        <f ca="1">IF($B230&lt;&gt;"",SUMIF(INDIRECT("ИсходныеДанные!$"&amp;$K$4&amp;"$2:$"&amp;$K$4&amp;"$50000"),$B230&amp;"#"&amp;V$6,INDIRECT("ИсходныеДанные!$J$2:$J$50000")),0)</f>
        <v>0</v>
      </c>
      <c r="W230" s="16" t="e">
        <f ca="1">SUM(K230:V230)/Пофамильно!$R$1</f>
        <v>#DIV/0!</v>
      </c>
    </row>
    <row r="231" spans="1:23" x14ac:dyDescent="0.25">
      <c r="A231" s="10" t="str">
        <f t="shared" ca="1" si="5"/>
        <v>delete</v>
      </c>
      <c r="B231" s="16" cm="1">
        <f t="array" aca="1" ref="B231" ca="1">INDIRECT("УникальныеСписки!D"&amp;ROW()-$L$4)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14"/>
      <c r="G231" s="81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84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84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84" t="str" cm="1">
        <f t="array" aca="1" ref="J231" ca="1">_xlfn.XLOOKUP($B231,INDIRECT(SUBSTITUTE("ИсходныеДанные!$где$2:$где$50000","где",$B$4)),INDIRECT(SUBSTITUTE("ИсходныеДанные!$что$2:$что$50000","что",J$4)),"",0,1)</f>
        <v/>
      </c>
      <c r="K231" s="3">
        <f ca="1">IF($B231&lt;&gt;"",SUMIF(INDIRECT("ИсходныеДанные!$"&amp;$K$4&amp;"$2:$"&amp;$K$4&amp;"$50000"),$B231&amp;"#"&amp;K$6,INDIRECT("ИсходныеДанные!$J$2:$J$50000")),0)</f>
        <v>0</v>
      </c>
      <c r="L231" s="3">
        <f ca="1">IF($B231&lt;&gt;"",SUMIF(INDIRECT("ИсходныеДанные!$"&amp;$K$4&amp;"$2:$"&amp;$K$4&amp;"$50000"),$B231&amp;"#"&amp;L$6,INDIRECT("ИсходныеДанные!$J$2:$J$50000")),0)</f>
        <v>0</v>
      </c>
      <c r="M231" s="3">
        <f ca="1">IF($B231&lt;&gt;"",SUMIF(INDIRECT("ИсходныеДанные!$"&amp;$K$4&amp;"$2:$"&amp;$K$4&amp;"$50000"),$B231&amp;"#"&amp;M$6,INDIRECT("ИсходныеДанные!$J$2:$J$50000")),0)</f>
        <v>0</v>
      </c>
      <c r="N231" s="3">
        <f ca="1">IF($B231&lt;&gt;"",SUMIF(INDIRECT("ИсходныеДанные!$"&amp;$K$4&amp;"$2:$"&amp;$K$4&amp;"$50000"),$B231&amp;"#"&amp;N$6,INDIRECT("ИсходныеДанные!$J$2:$J$50000")),0)</f>
        <v>0</v>
      </c>
      <c r="O231" s="3">
        <f ca="1">IF($B231&lt;&gt;"",SUMIF(INDIRECT("ИсходныеДанные!$"&amp;$K$4&amp;"$2:$"&amp;$K$4&amp;"$50000"),$B231&amp;"#"&amp;O$6,INDIRECT("ИсходныеДанные!$J$2:$J$50000")),0)</f>
        <v>0</v>
      </c>
      <c r="P231" s="3">
        <f ca="1">IF($B231&lt;&gt;"",SUMIF(INDIRECT("ИсходныеДанные!$"&amp;$K$4&amp;"$2:$"&amp;$K$4&amp;"$50000"),$B231&amp;"#"&amp;P$6,INDIRECT("ИсходныеДанные!$J$2:$J$50000")),0)</f>
        <v>0</v>
      </c>
      <c r="Q231" s="3">
        <f ca="1">IF($B231&lt;&gt;"",SUMIF(INDIRECT("ИсходныеДанные!$"&amp;$K$4&amp;"$2:$"&amp;$K$4&amp;"$50000"),$B231&amp;"#"&amp;Q$6,INDIRECT("ИсходныеДанные!$J$2:$J$50000")),0)</f>
        <v>0</v>
      </c>
      <c r="R231" s="3">
        <f ca="1">IF($B231&lt;&gt;"",SUMIF(INDIRECT("ИсходныеДанные!$"&amp;$K$4&amp;"$2:$"&amp;$K$4&amp;"$50000"),$B231&amp;"#"&amp;R$6,INDIRECT("ИсходныеДанные!$J$2:$J$50000")),0)</f>
        <v>0</v>
      </c>
      <c r="S231" s="3">
        <f ca="1">IF($B231&lt;&gt;"",SUMIF(INDIRECT("ИсходныеДанные!$"&amp;$K$4&amp;"$2:$"&amp;$K$4&amp;"$50000"),$B231&amp;"#"&amp;S$6,INDIRECT("ИсходныеДанные!$J$2:$J$50000")),0)</f>
        <v>0</v>
      </c>
      <c r="T231" s="3">
        <f ca="1">IF($B231&lt;&gt;"",SUMIF(INDIRECT("ИсходныеДанные!$"&amp;$K$4&amp;"$2:$"&amp;$K$4&amp;"$50000"),$B231&amp;"#"&amp;T$6,INDIRECT("ИсходныеДанные!$J$2:$J$50000")),0)</f>
        <v>0</v>
      </c>
      <c r="U231" s="3">
        <f ca="1">IF($B231&lt;&gt;"",SUMIF(INDIRECT("ИсходныеДанные!$"&amp;$K$4&amp;"$2:$"&amp;$K$4&amp;"$50000"),$B231&amp;"#"&amp;U$6,INDIRECT("ИсходныеДанные!$J$2:$J$50000")),0)</f>
        <v>0</v>
      </c>
      <c r="V231" s="3">
        <f ca="1">IF($B231&lt;&gt;"",SUMIF(INDIRECT("ИсходныеДанные!$"&amp;$K$4&amp;"$2:$"&amp;$K$4&amp;"$50000"),$B231&amp;"#"&amp;V$6,INDIRECT("ИсходныеДанные!$J$2:$J$50000")),0)</f>
        <v>0</v>
      </c>
      <c r="W231" s="16" t="e">
        <f ca="1">SUM(K231:V231)/Пофамильно!$R$1</f>
        <v>#DIV/0!</v>
      </c>
    </row>
    <row r="232" spans="1:23" x14ac:dyDescent="0.25">
      <c r="A232" s="10" t="str">
        <f t="shared" ca="1" si="5"/>
        <v>delete</v>
      </c>
      <c r="B232" s="16" cm="1">
        <f t="array" aca="1" ref="B232" ca="1">INDIRECT("УникальныеСписки!D"&amp;ROW()-$L$4)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14"/>
      <c r="G232" s="81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84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84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84" t="str" cm="1">
        <f t="array" aca="1" ref="J232" ca="1">_xlfn.XLOOKUP($B232,INDIRECT(SUBSTITUTE("ИсходныеДанные!$где$2:$где$50000","где",$B$4)),INDIRECT(SUBSTITUTE("ИсходныеДанные!$что$2:$что$50000","что",J$4)),"",0,1)</f>
        <v/>
      </c>
      <c r="K232" s="3">
        <f ca="1">IF($B232&lt;&gt;"",SUMIF(INDIRECT("ИсходныеДанные!$"&amp;$K$4&amp;"$2:$"&amp;$K$4&amp;"$50000"),$B232&amp;"#"&amp;K$6,INDIRECT("ИсходныеДанные!$J$2:$J$50000")),0)</f>
        <v>0</v>
      </c>
      <c r="L232" s="3">
        <f ca="1">IF($B232&lt;&gt;"",SUMIF(INDIRECT("ИсходныеДанные!$"&amp;$K$4&amp;"$2:$"&amp;$K$4&amp;"$50000"),$B232&amp;"#"&amp;L$6,INDIRECT("ИсходныеДанные!$J$2:$J$50000")),0)</f>
        <v>0</v>
      </c>
      <c r="M232" s="3">
        <f ca="1">IF($B232&lt;&gt;"",SUMIF(INDIRECT("ИсходныеДанные!$"&amp;$K$4&amp;"$2:$"&amp;$K$4&amp;"$50000"),$B232&amp;"#"&amp;M$6,INDIRECT("ИсходныеДанные!$J$2:$J$50000")),0)</f>
        <v>0</v>
      </c>
      <c r="N232" s="3">
        <f ca="1">IF($B232&lt;&gt;"",SUMIF(INDIRECT("ИсходныеДанные!$"&amp;$K$4&amp;"$2:$"&amp;$K$4&amp;"$50000"),$B232&amp;"#"&amp;N$6,INDIRECT("ИсходныеДанные!$J$2:$J$50000")),0)</f>
        <v>0</v>
      </c>
      <c r="O232" s="3">
        <f ca="1">IF($B232&lt;&gt;"",SUMIF(INDIRECT("ИсходныеДанные!$"&amp;$K$4&amp;"$2:$"&amp;$K$4&amp;"$50000"),$B232&amp;"#"&amp;O$6,INDIRECT("ИсходныеДанные!$J$2:$J$50000")),0)</f>
        <v>0</v>
      </c>
      <c r="P232" s="3">
        <f ca="1">IF($B232&lt;&gt;"",SUMIF(INDIRECT("ИсходныеДанные!$"&amp;$K$4&amp;"$2:$"&amp;$K$4&amp;"$50000"),$B232&amp;"#"&amp;P$6,INDIRECT("ИсходныеДанные!$J$2:$J$50000")),0)</f>
        <v>0</v>
      </c>
      <c r="Q232" s="3">
        <f ca="1">IF($B232&lt;&gt;"",SUMIF(INDIRECT("ИсходныеДанные!$"&amp;$K$4&amp;"$2:$"&amp;$K$4&amp;"$50000"),$B232&amp;"#"&amp;Q$6,INDIRECT("ИсходныеДанные!$J$2:$J$50000")),0)</f>
        <v>0</v>
      </c>
      <c r="R232" s="3">
        <f ca="1">IF($B232&lt;&gt;"",SUMIF(INDIRECT("ИсходныеДанные!$"&amp;$K$4&amp;"$2:$"&amp;$K$4&amp;"$50000"),$B232&amp;"#"&amp;R$6,INDIRECT("ИсходныеДанные!$J$2:$J$50000")),0)</f>
        <v>0</v>
      </c>
      <c r="S232" s="3">
        <f ca="1">IF($B232&lt;&gt;"",SUMIF(INDIRECT("ИсходныеДанные!$"&amp;$K$4&amp;"$2:$"&amp;$K$4&amp;"$50000"),$B232&amp;"#"&amp;S$6,INDIRECT("ИсходныеДанные!$J$2:$J$50000")),0)</f>
        <v>0</v>
      </c>
      <c r="T232" s="3">
        <f ca="1">IF($B232&lt;&gt;"",SUMIF(INDIRECT("ИсходныеДанные!$"&amp;$K$4&amp;"$2:$"&amp;$K$4&amp;"$50000"),$B232&amp;"#"&amp;T$6,INDIRECT("ИсходныеДанные!$J$2:$J$50000")),0)</f>
        <v>0</v>
      </c>
      <c r="U232" s="3">
        <f ca="1">IF($B232&lt;&gt;"",SUMIF(INDIRECT("ИсходныеДанные!$"&amp;$K$4&amp;"$2:$"&amp;$K$4&amp;"$50000"),$B232&amp;"#"&amp;U$6,INDIRECT("ИсходныеДанные!$J$2:$J$50000")),0)</f>
        <v>0</v>
      </c>
      <c r="V232" s="3">
        <f ca="1">IF($B232&lt;&gt;"",SUMIF(INDIRECT("ИсходныеДанные!$"&amp;$K$4&amp;"$2:$"&amp;$K$4&amp;"$50000"),$B232&amp;"#"&amp;V$6,INDIRECT("ИсходныеДанные!$J$2:$J$50000")),0)</f>
        <v>0</v>
      </c>
      <c r="W232" s="16" t="e">
        <f ca="1">SUM(K232:V232)/Пофамильно!$R$1</f>
        <v>#DIV/0!</v>
      </c>
    </row>
    <row r="233" spans="1:23" x14ac:dyDescent="0.25">
      <c r="A233" s="10" t="str">
        <f t="shared" ca="1" si="5"/>
        <v>delete</v>
      </c>
      <c r="B233" s="16" cm="1">
        <f t="array" aca="1" ref="B233" ca="1">INDIRECT("УникальныеСписки!D"&amp;ROW()-$L$4)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14"/>
      <c r="G233" s="81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84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84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84" t="str" cm="1">
        <f t="array" aca="1" ref="J233" ca="1">_xlfn.XLOOKUP($B233,INDIRECT(SUBSTITUTE("ИсходныеДанные!$где$2:$где$50000","где",$B$4)),INDIRECT(SUBSTITUTE("ИсходныеДанные!$что$2:$что$50000","что",J$4)),"",0,1)</f>
        <v/>
      </c>
      <c r="K233" s="3">
        <f ca="1">IF($B233&lt;&gt;"",SUMIF(INDIRECT("ИсходныеДанные!$"&amp;$K$4&amp;"$2:$"&amp;$K$4&amp;"$50000"),$B233&amp;"#"&amp;K$6,INDIRECT("ИсходныеДанные!$J$2:$J$50000")),0)</f>
        <v>0</v>
      </c>
      <c r="L233" s="3">
        <f ca="1">IF($B233&lt;&gt;"",SUMIF(INDIRECT("ИсходныеДанные!$"&amp;$K$4&amp;"$2:$"&amp;$K$4&amp;"$50000"),$B233&amp;"#"&amp;L$6,INDIRECT("ИсходныеДанные!$J$2:$J$50000")),0)</f>
        <v>0</v>
      </c>
      <c r="M233" s="3">
        <f ca="1">IF($B233&lt;&gt;"",SUMIF(INDIRECT("ИсходныеДанные!$"&amp;$K$4&amp;"$2:$"&amp;$K$4&amp;"$50000"),$B233&amp;"#"&amp;M$6,INDIRECT("ИсходныеДанные!$J$2:$J$50000")),0)</f>
        <v>0</v>
      </c>
      <c r="N233" s="3">
        <f ca="1">IF($B233&lt;&gt;"",SUMIF(INDIRECT("ИсходныеДанные!$"&amp;$K$4&amp;"$2:$"&amp;$K$4&amp;"$50000"),$B233&amp;"#"&amp;N$6,INDIRECT("ИсходныеДанные!$J$2:$J$50000")),0)</f>
        <v>0</v>
      </c>
      <c r="O233" s="3">
        <f ca="1">IF($B233&lt;&gt;"",SUMIF(INDIRECT("ИсходныеДанные!$"&amp;$K$4&amp;"$2:$"&amp;$K$4&amp;"$50000"),$B233&amp;"#"&amp;O$6,INDIRECT("ИсходныеДанные!$J$2:$J$50000")),0)</f>
        <v>0</v>
      </c>
      <c r="P233" s="3">
        <f ca="1">IF($B233&lt;&gt;"",SUMIF(INDIRECT("ИсходныеДанные!$"&amp;$K$4&amp;"$2:$"&amp;$K$4&amp;"$50000"),$B233&amp;"#"&amp;P$6,INDIRECT("ИсходныеДанные!$J$2:$J$50000")),0)</f>
        <v>0</v>
      </c>
      <c r="Q233" s="3">
        <f ca="1">IF($B233&lt;&gt;"",SUMIF(INDIRECT("ИсходныеДанные!$"&amp;$K$4&amp;"$2:$"&amp;$K$4&amp;"$50000"),$B233&amp;"#"&amp;Q$6,INDIRECT("ИсходныеДанные!$J$2:$J$50000")),0)</f>
        <v>0</v>
      </c>
      <c r="R233" s="3">
        <f ca="1">IF($B233&lt;&gt;"",SUMIF(INDIRECT("ИсходныеДанные!$"&amp;$K$4&amp;"$2:$"&amp;$K$4&amp;"$50000"),$B233&amp;"#"&amp;R$6,INDIRECT("ИсходныеДанные!$J$2:$J$50000")),0)</f>
        <v>0</v>
      </c>
      <c r="S233" s="3">
        <f ca="1">IF($B233&lt;&gt;"",SUMIF(INDIRECT("ИсходныеДанные!$"&amp;$K$4&amp;"$2:$"&amp;$K$4&amp;"$50000"),$B233&amp;"#"&amp;S$6,INDIRECT("ИсходныеДанные!$J$2:$J$50000")),0)</f>
        <v>0</v>
      </c>
      <c r="T233" s="3">
        <f ca="1">IF($B233&lt;&gt;"",SUMIF(INDIRECT("ИсходныеДанные!$"&amp;$K$4&amp;"$2:$"&amp;$K$4&amp;"$50000"),$B233&amp;"#"&amp;T$6,INDIRECT("ИсходныеДанные!$J$2:$J$50000")),0)</f>
        <v>0</v>
      </c>
      <c r="U233" s="3">
        <f ca="1">IF($B233&lt;&gt;"",SUMIF(INDIRECT("ИсходныеДанные!$"&amp;$K$4&amp;"$2:$"&amp;$K$4&amp;"$50000"),$B233&amp;"#"&amp;U$6,INDIRECT("ИсходныеДанные!$J$2:$J$50000")),0)</f>
        <v>0</v>
      </c>
      <c r="V233" s="3">
        <f ca="1">IF($B233&lt;&gt;"",SUMIF(INDIRECT("ИсходныеДанные!$"&amp;$K$4&amp;"$2:$"&amp;$K$4&amp;"$50000"),$B233&amp;"#"&amp;V$6,INDIRECT("ИсходныеДанные!$J$2:$J$50000")),0)</f>
        <v>0</v>
      </c>
      <c r="W233" s="16" t="e">
        <f ca="1">SUM(K233:V233)/Пофамильно!$R$1</f>
        <v>#DIV/0!</v>
      </c>
    </row>
    <row r="234" spans="1:23" x14ac:dyDescent="0.25">
      <c r="A234" s="10" t="str">
        <f t="shared" ca="1" si="5"/>
        <v>delete</v>
      </c>
      <c r="B234" s="16" cm="1">
        <f t="array" aca="1" ref="B234" ca="1">INDIRECT("УникальныеСписки!D"&amp;ROW()-$L$4)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14"/>
      <c r="G234" s="81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84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84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84" t="str" cm="1">
        <f t="array" aca="1" ref="J234" ca="1">_xlfn.XLOOKUP($B234,INDIRECT(SUBSTITUTE("ИсходныеДанные!$где$2:$где$50000","где",$B$4)),INDIRECT(SUBSTITUTE("ИсходныеДанные!$что$2:$что$50000","что",J$4)),"",0,1)</f>
        <v/>
      </c>
      <c r="K234" s="3">
        <f ca="1">IF($B234&lt;&gt;"",SUMIF(INDIRECT("ИсходныеДанные!$"&amp;$K$4&amp;"$2:$"&amp;$K$4&amp;"$50000"),$B234&amp;"#"&amp;K$6,INDIRECT("ИсходныеДанные!$J$2:$J$50000")),0)</f>
        <v>0</v>
      </c>
      <c r="L234" s="3">
        <f ca="1">IF($B234&lt;&gt;"",SUMIF(INDIRECT("ИсходныеДанные!$"&amp;$K$4&amp;"$2:$"&amp;$K$4&amp;"$50000"),$B234&amp;"#"&amp;L$6,INDIRECT("ИсходныеДанные!$J$2:$J$50000")),0)</f>
        <v>0</v>
      </c>
      <c r="M234" s="3">
        <f ca="1">IF($B234&lt;&gt;"",SUMIF(INDIRECT("ИсходныеДанные!$"&amp;$K$4&amp;"$2:$"&amp;$K$4&amp;"$50000"),$B234&amp;"#"&amp;M$6,INDIRECT("ИсходныеДанные!$J$2:$J$50000")),0)</f>
        <v>0</v>
      </c>
      <c r="N234" s="3">
        <f ca="1">IF($B234&lt;&gt;"",SUMIF(INDIRECT("ИсходныеДанные!$"&amp;$K$4&amp;"$2:$"&amp;$K$4&amp;"$50000"),$B234&amp;"#"&amp;N$6,INDIRECT("ИсходныеДанные!$J$2:$J$50000")),0)</f>
        <v>0</v>
      </c>
      <c r="O234" s="3">
        <f ca="1">IF($B234&lt;&gt;"",SUMIF(INDIRECT("ИсходныеДанные!$"&amp;$K$4&amp;"$2:$"&amp;$K$4&amp;"$50000"),$B234&amp;"#"&amp;O$6,INDIRECT("ИсходныеДанные!$J$2:$J$50000")),0)</f>
        <v>0</v>
      </c>
      <c r="P234" s="3">
        <f ca="1">IF($B234&lt;&gt;"",SUMIF(INDIRECT("ИсходныеДанные!$"&amp;$K$4&amp;"$2:$"&amp;$K$4&amp;"$50000"),$B234&amp;"#"&amp;P$6,INDIRECT("ИсходныеДанные!$J$2:$J$50000")),0)</f>
        <v>0</v>
      </c>
      <c r="Q234" s="3">
        <f ca="1">IF($B234&lt;&gt;"",SUMIF(INDIRECT("ИсходныеДанные!$"&amp;$K$4&amp;"$2:$"&amp;$K$4&amp;"$50000"),$B234&amp;"#"&amp;Q$6,INDIRECT("ИсходныеДанные!$J$2:$J$50000")),0)</f>
        <v>0</v>
      </c>
      <c r="R234" s="3">
        <f ca="1">IF($B234&lt;&gt;"",SUMIF(INDIRECT("ИсходныеДанные!$"&amp;$K$4&amp;"$2:$"&amp;$K$4&amp;"$50000"),$B234&amp;"#"&amp;R$6,INDIRECT("ИсходныеДанные!$J$2:$J$50000")),0)</f>
        <v>0</v>
      </c>
      <c r="S234" s="3">
        <f ca="1">IF($B234&lt;&gt;"",SUMIF(INDIRECT("ИсходныеДанные!$"&amp;$K$4&amp;"$2:$"&amp;$K$4&amp;"$50000"),$B234&amp;"#"&amp;S$6,INDIRECT("ИсходныеДанные!$J$2:$J$50000")),0)</f>
        <v>0</v>
      </c>
      <c r="T234" s="3">
        <f ca="1">IF($B234&lt;&gt;"",SUMIF(INDIRECT("ИсходныеДанные!$"&amp;$K$4&amp;"$2:$"&amp;$K$4&amp;"$50000"),$B234&amp;"#"&amp;T$6,INDIRECT("ИсходныеДанные!$J$2:$J$50000")),0)</f>
        <v>0</v>
      </c>
      <c r="U234" s="3">
        <f ca="1">IF($B234&lt;&gt;"",SUMIF(INDIRECT("ИсходныеДанные!$"&amp;$K$4&amp;"$2:$"&amp;$K$4&amp;"$50000"),$B234&amp;"#"&amp;U$6,INDIRECT("ИсходныеДанные!$J$2:$J$50000")),0)</f>
        <v>0</v>
      </c>
      <c r="V234" s="3">
        <f ca="1">IF($B234&lt;&gt;"",SUMIF(INDIRECT("ИсходныеДанные!$"&amp;$K$4&amp;"$2:$"&amp;$K$4&amp;"$50000"),$B234&amp;"#"&amp;V$6,INDIRECT("ИсходныеДанные!$J$2:$J$50000")),0)</f>
        <v>0</v>
      </c>
      <c r="W234" s="16" t="e">
        <f ca="1">SUM(K234:V234)/Пофамильно!$R$1</f>
        <v>#DIV/0!</v>
      </c>
    </row>
    <row r="235" spans="1:23" x14ac:dyDescent="0.25">
      <c r="A235" s="10" t="str">
        <f t="shared" ca="1" si="5"/>
        <v>delete</v>
      </c>
      <c r="B235" s="16" cm="1">
        <f t="array" aca="1" ref="B235" ca="1">INDIRECT("УникальныеСписки!D"&amp;ROW()-$L$4)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14"/>
      <c r="G235" s="81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84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84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84" t="str" cm="1">
        <f t="array" aca="1" ref="J235" ca="1">_xlfn.XLOOKUP($B235,INDIRECT(SUBSTITUTE("ИсходныеДанные!$где$2:$где$50000","где",$B$4)),INDIRECT(SUBSTITUTE("ИсходныеДанные!$что$2:$что$50000","что",J$4)),"",0,1)</f>
        <v/>
      </c>
      <c r="K235" s="3">
        <f ca="1">IF($B235&lt;&gt;"",SUMIF(INDIRECT("ИсходныеДанные!$"&amp;$K$4&amp;"$2:$"&amp;$K$4&amp;"$50000"),$B235&amp;"#"&amp;K$6,INDIRECT("ИсходныеДанные!$J$2:$J$50000")),0)</f>
        <v>0</v>
      </c>
      <c r="L235" s="3">
        <f ca="1">IF($B235&lt;&gt;"",SUMIF(INDIRECT("ИсходныеДанные!$"&amp;$K$4&amp;"$2:$"&amp;$K$4&amp;"$50000"),$B235&amp;"#"&amp;L$6,INDIRECT("ИсходныеДанные!$J$2:$J$50000")),0)</f>
        <v>0</v>
      </c>
      <c r="M235" s="3">
        <f ca="1">IF($B235&lt;&gt;"",SUMIF(INDIRECT("ИсходныеДанные!$"&amp;$K$4&amp;"$2:$"&amp;$K$4&amp;"$50000"),$B235&amp;"#"&amp;M$6,INDIRECT("ИсходныеДанные!$J$2:$J$50000")),0)</f>
        <v>0</v>
      </c>
      <c r="N235" s="3">
        <f ca="1">IF($B235&lt;&gt;"",SUMIF(INDIRECT("ИсходныеДанные!$"&amp;$K$4&amp;"$2:$"&amp;$K$4&amp;"$50000"),$B235&amp;"#"&amp;N$6,INDIRECT("ИсходныеДанные!$J$2:$J$50000")),0)</f>
        <v>0</v>
      </c>
      <c r="O235" s="3">
        <f ca="1">IF($B235&lt;&gt;"",SUMIF(INDIRECT("ИсходныеДанные!$"&amp;$K$4&amp;"$2:$"&amp;$K$4&amp;"$50000"),$B235&amp;"#"&amp;O$6,INDIRECT("ИсходныеДанные!$J$2:$J$50000")),0)</f>
        <v>0</v>
      </c>
      <c r="P235" s="3">
        <f ca="1">IF($B235&lt;&gt;"",SUMIF(INDIRECT("ИсходныеДанные!$"&amp;$K$4&amp;"$2:$"&amp;$K$4&amp;"$50000"),$B235&amp;"#"&amp;P$6,INDIRECT("ИсходныеДанные!$J$2:$J$50000")),0)</f>
        <v>0</v>
      </c>
      <c r="Q235" s="3">
        <f ca="1">IF($B235&lt;&gt;"",SUMIF(INDIRECT("ИсходныеДанные!$"&amp;$K$4&amp;"$2:$"&amp;$K$4&amp;"$50000"),$B235&amp;"#"&amp;Q$6,INDIRECT("ИсходныеДанные!$J$2:$J$50000")),0)</f>
        <v>0</v>
      </c>
      <c r="R235" s="3">
        <f ca="1">IF($B235&lt;&gt;"",SUMIF(INDIRECT("ИсходныеДанные!$"&amp;$K$4&amp;"$2:$"&amp;$K$4&amp;"$50000"),$B235&amp;"#"&amp;R$6,INDIRECT("ИсходныеДанные!$J$2:$J$50000")),0)</f>
        <v>0</v>
      </c>
      <c r="S235" s="3">
        <f ca="1">IF($B235&lt;&gt;"",SUMIF(INDIRECT("ИсходныеДанные!$"&amp;$K$4&amp;"$2:$"&amp;$K$4&amp;"$50000"),$B235&amp;"#"&amp;S$6,INDIRECT("ИсходныеДанные!$J$2:$J$50000")),0)</f>
        <v>0</v>
      </c>
      <c r="T235" s="3">
        <f ca="1">IF($B235&lt;&gt;"",SUMIF(INDIRECT("ИсходныеДанные!$"&amp;$K$4&amp;"$2:$"&amp;$K$4&amp;"$50000"),$B235&amp;"#"&amp;T$6,INDIRECT("ИсходныеДанные!$J$2:$J$50000")),0)</f>
        <v>0</v>
      </c>
      <c r="U235" s="3">
        <f ca="1">IF($B235&lt;&gt;"",SUMIF(INDIRECT("ИсходныеДанные!$"&amp;$K$4&amp;"$2:$"&amp;$K$4&amp;"$50000"),$B235&amp;"#"&amp;U$6,INDIRECT("ИсходныеДанные!$J$2:$J$50000")),0)</f>
        <v>0</v>
      </c>
      <c r="V235" s="3">
        <f ca="1">IF($B235&lt;&gt;"",SUMIF(INDIRECT("ИсходныеДанные!$"&amp;$K$4&amp;"$2:$"&amp;$K$4&amp;"$50000"),$B235&amp;"#"&amp;V$6,INDIRECT("ИсходныеДанные!$J$2:$J$50000")),0)</f>
        <v>0</v>
      </c>
      <c r="W235" s="16" t="e">
        <f ca="1">SUM(K235:V235)/Пофамильно!$R$1</f>
        <v>#DIV/0!</v>
      </c>
    </row>
    <row r="236" spans="1:23" x14ac:dyDescent="0.25">
      <c r="A236" s="10" t="str">
        <f t="shared" ca="1" si="5"/>
        <v>delete</v>
      </c>
      <c r="B236" s="16" cm="1">
        <f t="array" aca="1" ref="B236" ca="1">INDIRECT("УникальныеСписки!D"&amp;ROW()-$L$4)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14"/>
      <c r="G236" s="81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84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84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84" t="str" cm="1">
        <f t="array" aca="1" ref="J236" ca="1">_xlfn.XLOOKUP($B236,INDIRECT(SUBSTITUTE("ИсходныеДанные!$где$2:$где$50000","где",$B$4)),INDIRECT(SUBSTITUTE("ИсходныеДанные!$что$2:$что$50000","что",J$4)),"",0,1)</f>
        <v/>
      </c>
      <c r="K236" s="3">
        <f ca="1">IF($B236&lt;&gt;"",SUMIF(INDIRECT("ИсходныеДанные!$"&amp;$K$4&amp;"$2:$"&amp;$K$4&amp;"$50000"),$B236&amp;"#"&amp;K$6,INDIRECT("ИсходныеДанные!$J$2:$J$50000")),0)</f>
        <v>0</v>
      </c>
      <c r="L236" s="3">
        <f ca="1">IF($B236&lt;&gt;"",SUMIF(INDIRECT("ИсходныеДанные!$"&amp;$K$4&amp;"$2:$"&amp;$K$4&amp;"$50000"),$B236&amp;"#"&amp;L$6,INDIRECT("ИсходныеДанные!$J$2:$J$50000")),0)</f>
        <v>0</v>
      </c>
      <c r="M236" s="3">
        <f ca="1">IF($B236&lt;&gt;"",SUMIF(INDIRECT("ИсходныеДанные!$"&amp;$K$4&amp;"$2:$"&amp;$K$4&amp;"$50000"),$B236&amp;"#"&amp;M$6,INDIRECT("ИсходныеДанные!$J$2:$J$50000")),0)</f>
        <v>0</v>
      </c>
      <c r="N236" s="3">
        <f ca="1">IF($B236&lt;&gt;"",SUMIF(INDIRECT("ИсходныеДанные!$"&amp;$K$4&amp;"$2:$"&amp;$K$4&amp;"$50000"),$B236&amp;"#"&amp;N$6,INDIRECT("ИсходныеДанные!$J$2:$J$50000")),0)</f>
        <v>0</v>
      </c>
      <c r="O236" s="3">
        <f ca="1">IF($B236&lt;&gt;"",SUMIF(INDIRECT("ИсходныеДанные!$"&amp;$K$4&amp;"$2:$"&amp;$K$4&amp;"$50000"),$B236&amp;"#"&amp;O$6,INDIRECT("ИсходныеДанные!$J$2:$J$50000")),0)</f>
        <v>0</v>
      </c>
      <c r="P236" s="3">
        <f ca="1">IF($B236&lt;&gt;"",SUMIF(INDIRECT("ИсходныеДанные!$"&amp;$K$4&amp;"$2:$"&amp;$K$4&amp;"$50000"),$B236&amp;"#"&amp;P$6,INDIRECT("ИсходныеДанные!$J$2:$J$50000")),0)</f>
        <v>0</v>
      </c>
      <c r="Q236" s="3">
        <f ca="1">IF($B236&lt;&gt;"",SUMIF(INDIRECT("ИсходныеДанные!$"&amp;$K$4&amp;"$2:$"&amp;$K$4&amp;"$50000"),$B236&amp;"#"&amp;Q$6,INDIRECT("ИсходныеДанные!$J$2:$J$50000")),0)</f>
        <v>0</v>
      </c>
      <c r="R236" s="3">
        <f ca="1">IF($B236&lt;&gt;"",SUMIF(INDIRECT("ИсходныеДанные!$"&amp;$K$4&amp;"$2:$"&amp;$K$4&amp;"$50000"),$B236&amp;"#"&amp;R$6,INDIRECT("ИсходныеДанные!$J$2:$J$50000")),0)</f>
        <v>0</v>
      </c>
      <c r="S236" s="3">
        <f ca="1">IF($B236&lt;&gt;"",SUMIF(INDIRECT("ИсходныеДанные!$"&amp;$K$4&amp;"$2:$"&amp;$K$4&amp;"$50000"),$B236&amp;"#"&amp;S$6,INDIRECT("ИсходныеДанные!$J$2:$J$50000")),0)</f>
        <v>0</v>
      </c>
      <c r="T236" s="3">
        <f ca="1">IF($B236&lt;&gt;"",SUMIF(INDIRECT("ИсходныеДанные!$"&amp;$K$4&amp;"$2:$"&amp;$K$4&amp;"$50000"),$B236&amp;"#"&amp;T$6,INDIRECT("ИсходныеДанные!$J$2:$J$50000")),0)</f>
        <v>0</v>
      </c>
      <c r="U236" s="3">
        <f ca="1">IF($B236&lt;&gt;"",SUMIF(INDIRECT("ИсходныеДанные!$"&amp;$K$4&amp;"$2:$"&amp;$K$4&amp;"$50000"),$B236&amp;"#"&amp;U$6,INDIRECT("ИсходныеДанные!$J$2:$J$50000")),0)</f>
        <v>0</v>
      </c>
      <c r="V236" s="3">
        <f ca="1">IF($B236&lt;&gt;"",SUMIF(INDIRECT("ИсходныеДанные!$"&amp;$K$4&amp;"$2:$"&amp;$K$4&amp;"$50000"),$B236&amp;"#"&amp;V$6,INDIRECT("ИсходныеДанные!$J$2:$J$50000")),0)</f>
        <v>0</v>
      </c>
      <c r="W236" s="16" t="e">
        <f ca="1">SUM(K236:V236)/Пофамильно!$R$1</f>
        <v>#DIV/0!</v>
      </c>
    </row>
    <row r="237" spans="1:23" x14ac:dyDescent="0.25">
      <c r="A237" s="10" t="str">
        <f t="shared" ca="1" si="5"/>
        <v>delete</v>
      </c>
      <c r="B237" s="16" cm="1">
        <f t="array" aca="1" ref="B237" ca="1">INDIRECT("УникальныеСписки!D"&amp;ROW()-$L$4)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14"/>
      <c r="G237" s="81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84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84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84" t="str" cm="1">
        <f t="array" aca="1" ref="J237" ca="1">_xlfn.XLOOKUP($B237,INDIRECT(SUBSTITUTE("ИсходныеДанные!$где$2:$где$50000","где",$B$4)),INDIRECT(SUBSTITUTE("ИсходныеДанные!$что$2:$что$50000","что",J$4)),"",0,1)</f>
        <v/>
      </c>
      <c r="K237" s="3">
        <f ca="1">IF($B237&lt;&gt;"",SUMIF(INDIRECT("ИсходныеДанные!$"&amp;$K$4&amp;"$2:$"&amp;$K$4&amp;"$50000"),$B237&amp;"#"&amp;K$6,INDIRECT("ИсходныеДанные!$J$2:$J$50000")),0)</f>
        <v>0</v>
      </c>
      <c r="L237" s="3">
        <f ca="1">IF($B237&lt;&gt;"",SUMIF(INDIRECT("ИсходныеДанные!$"&amp;$K$4&amp;"$2:$"&amp;$K$4&amp;"$50000"),$B237&amp;"#"&amp;L$6,INDIRECT("ИсходныеДанные!$J$2:$J$50000")),0)</f>
        <v>0</v>
      </c>
      <c r="M237" s="3">
        <f ca="1">IF($B237&lt;&gt;"",SUMIF(INDIRECT("ИсходныеДанные!$"&amp;$K$4&amp;"$2:$"&amp;$K$4&amp;"$50000"),$B237&amp;"#"&amp;M$6,INDIRECT("ИсходныеДанные!$J$2:$J$50000")),0)</f>
        <v>0</v>
      </c>
      <c r="N237" s="3">
        <f ca="1">IF($B237&lt;&gt;"",SUMIF(INDIRECT("ИсходныеДанные!$"&amp;$K$4&amp;"$2:$"&amp;$K$4&amp;"$50000"),$B237&amp;"#"&amp;N$6,INDIRECT("ИсходныеДанные!$J$2:$J$50000")),0)</f>
        <v>0</v>
      </c>
      <c r="O237" s="3">
        <f ca="1">IF($B237&lt;&gt;"",SUMIF(INDIRECT("ИсходныеДанные!$"&amp;$K$4&amp;"$2:$"&amp;$K$4&amp;"$50000"),$B237&amp;"#"&amp;O$6,INDIRECT("ИсходныеДанные!$J$2:$J$50000")),0)</f>
        <v>0</v>
      </c>
      <c r="P237" s="3">
        <f ca="1">IF($B237&lt;&gt;"",SUMIF(INDIRECT("ИсходныеДанные!$"&amp;$K$4&amp;"$2:$"&amp;$K$4&amp;"$50000"),$B237&amp;"#"&amp;P$6,INDIRECT("ИсходныеДанные!$J$2:$J$50000")),0)</f>
        <v>0</v>
      </c>
      <c r="Q237" s="3">
        <f ca="1">IF($B237&lt;&gt;"",SUMIF(INDIRECT("ИсходныеДанные!$"&amp;$K$4&amp;"$2:$"&amp;$K$4&amp;"$50000"),$B237&amp;"#"&amp;Q$6,INDIRECT("ИсходныеДанные!$J$2:$J$50000")),0)</f>
        <v>0</v>
      </c>
      <c r="R237" s="3">
        <f ca="1">IF($B237&lt;&gt;"",SUMIF(INDIRECT("ИсходныеДанные!$"&amp;$K$4&amp;"$2:$"&amp;$K$4&amp;"$50000"),$B237&amp;"#"&amp;R$6,INDIRECT("ИсходныеДанные!$J$2:$J$50000")),0)</f>
        <v>0</v>
      </c>
      <c r="S237" s="3">
        <f ca="1">IF($B237&lt;&gt;"",SUMIF(INDIRECT("ИсходныеДанные!$"&amp;$K$4&amp;"$2:$"&amp;$K$4&amp;"$50000"),$B237&amp;"#"&amp;S$6,INDIRECT("ИсходныеДанные!$J$2:$J$50000")),0)</f>
        <v>0</v>
      </c>
      <c r="T237" s="3">
        <f ca="1">IF($B237&lt;&gt;"",SUMIF(INDIRECT("ИсходныеДанные!$"&amp;$K$4&amp;"$2:$"&amp;$K$4&amp;"$50000"),$B237&amp;"#"&amp;T$6,INDIRECT("ИсходныеДанные!$J$2:$J$50000")),0)</f>
        <v>0</v>
      </c>
      <c r="U237" s="3">
        <f ca="1">IF($B237&lt;&gt;"",SUMIF(INDIRECT("ИсходныеДанные!$"&amp;$K$4&amp;"$2:$"&amp;$K$4&amp;"$50000"),$B237&amp;"#"&amp;U$6,INDIRECT("ИсходныеДанные!$J$2:$J$50000")),0)</f>
        <v>0</v>
      </c>
      <c r="V237" s="3">
        <f ca="1">IF($B237&lt;&gt;"",SUMIF(INDIRECT("ИсходныеДанные!$"&amp;$K$4&amp;"$2:$"&amp;$K$4&amp;"$50000"),$B237&amp;"#"&amp;V$6,INDIRECT("ИсходныеДанные!$J$2:$J$50000")),0)</f>
        <v>0</v>
      </c>
      <c r="W237" s="16" t="e">
        <f ca="1">SUM(K237:V237)/Пофамильно!$R$1</f>
        <v>#DIV/0!</v>
      </c>
    </row>
    <row r="238" spans="1:23" x14ac:dyDescent="0.25">
      <c r="A238" s="10" t="str">
        <f t="shared" ca="1" si="5"/>
        <v>delete</v>
      </c>
      <c r="B238" s="16" cm="1">
        <f t="array" aca="1" ref="B238" ca="1">INDIRECT("УникальныеСписки!D"&amp;ROW()-$L$4)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14"/>
      <c r="G238" s="81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84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84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84" t="str" cm="1">
        <f t="array" aca="1" ref="J238" ca="1">_xlfn.XLOOKUP($B238,INDIRECT(SUBSTITUTE("ИсходныеДанные!$где$2:$где$50000","где",$B$4)),INDIRECT(SUBSTITUTE("ИсходныеДанные!$что$2:$что$50000","что",J$4)),"",0,1)</f>
        <v/>
      </c>
      <c r="K238" s="3">
        <f ca="1">IF($B238&lt;&gt;"",SUMIF(INDIRECT("ИсходныеДанные!$"&amp;$K$4&amp;"$2:$"&amp;$K$4&amp;"$50000"),$B238&amp;"#"&amp;K$6,INDIRECT("ИсходныеДанные!$J$2:$J$50000")),0)</f>
        <v>0</v>
      </c>
      <c r="L238" s="3">
        <f ca="1">IF($B238&lt;&gt;"",SUMIF(INDIRECT("ИсходныеДанные!$"&amp;$K$4&amp;"$2:$"&amp;$K$4&amp;"$50000"),$B238&amp;"#"&amp;L$6,INDIRECT("ИсходныеДанные!$J$2:$J$50000")),0)</f>
        <v>0</v>
      </c>
      <c r="M238" s="3">
        <f ca="1">IF($B238&lt;&gt;"",SUMIF(INDIRECT("ИсходныеДанные!$"&amp;$K$4&amp;"$2:$"&amp;$K$4&amp;"$50000"),$B238&amp;"#"&amp;M$6,INDIRECT("ИсходныеДанные!$J$2:$J$50000")),0)</f>
        <v>0</v>
      </c>
      <c r="N238" s="3">
        <f ca="1">IF($B238&lt;&gt;"",SUMIF(INDIRECT("ИсходныеДанные!$"&amp;$K$4&amp;"$2:$"&amp;$K$4&amp;"$50000"),$B238&amp;"#"&amp;N$6,INDIRECT("ИсходныеДанные!$J$2:$J$50000")),0)</f>
        <v>0</v>
      </c>
      <c r="O238" s="3">
        <f ca="1">IF($B238&lt;&gt;"",SUMIF(INDIRECT("ИсходныеДанные!$"&amp;$K$4&amp;"$2:$"&amp;$K$4&amp;"$50000"),$B238&amp;"#"&amp;O$6,INDIRECT("ИсходныеДанные!$J$2:$J$50000")),0)</f>
        <v>0</v>
      </c>
      <c r="P238" s="3">
        <f ca="1">IF($B238&lt;&gt;"",SUMIF(INDIRECT("ИсходныеДанные!$"&amp;$K$4&amp;"$2:$"&amp;$K$4&amp;"$50000"),$B238&amp;"#"&amp;P$6,INDIRECT("ИсходныеДанные!$J$2:$J$50000")),0)</f>
        <v>0</v>
      </c>
      <c r="Q238" s="3">
        <f ca="1">IF($B238&lt;&gt;"",SUMIF(INDIRECT("ИсходныеДанные!$"&amp;$K$4&amp;"$2:$"&amp;$K$4&amp;"$50000"),$B238&amp;"#"&amp;Q$6,INDIRECT("ИсходныеДанные!$J$2:$J$50000")),0)</f>
        <v>0</v>
      </c>
      <c r="R238" s="3">
        <f ca="1">IF($B238&lt;&gt;"",SUMIF(INDIRECT("ИсходныеДанные!$"&amp;$K$4&amp;"$2:$"&amp;$K$4&amp;"$50000"),$B238&amp;"#"&amp;R$6,INDIRECT("ИсходныеДанные!$J$2:$J$50000")),0)</f>
        <v>0</v>
      </c>
      <c r="S238" s="3">
        <f ca="1">IF($B238&lt;&gt;"",SUMIF(INDIRECT("ИсходныеДанные!$"&amp;$K$4&amp;"$2:$"&amp;$K$4&amp;"$50000"),$B238&amp;"#"&amp;S$6,INDIRECT("ИсходныеДанные!$J$2:$J$50000")),0)</f>
        <v>0</v>
      </c>
      <c r="T238" s="3">
        <f ca="1">IF($B238&lt;&gt;"",SUMIF(INDIRECT("ИсходныеДанные!$"&amp;$K$4&amp;"$2:$"&amp;$K$4&amp;"$50000"),$B238&amp;"#"&amp;T$6,INDIRECT("ИсходныеДанные!$J$2:$J$50000")),0)</f>
        <v>0</v>
      </c>
      <c r="U238" s="3">
        <f ca="1">IF($B238&lt;&gt;"",SUMIF(INDIRECT("ИсходныеДанные!$"&amp;$K$4&amp;"$2:$"&amp;$K$4&amp;"$50000"),$B238&amp;"#"&amp;U$6,INDIRECT("ИсходныеДанные!$J$2:$J$50000")),0)</f>
        <v>0</v>
      </c>
      <c r="V238" s="3">
        <f ca="1">IF($B238&lt;&gt;"",SUMIF(INDIRECT("ИсходныеДанные!$"&amp;$K$4&amp;"$2:$"&amp;$K$4&amp;"$50000"),$B238&amp;"#"&amp;V$6,INDIRECT("ИсходныеДанные!$J$2:$J$50000")),0)</f>
        <v>0</v>
      </c>
      <c r="W238" s="16" t="e">
        <f ca="1">SUM(K238:V238)/Пофамильно!$R$1</f>
        <v>#DIV/0!</v>
      </c>
    </row>
    <row r="239" spans="1:23" x14ac:dyDescent="0.25">
      <c r="A239" s="10" t="str">
        <f t="shared" ca="1" si="5"/>
        <v>delete</v>
      </c>
      <c r="B239" s="16" cm="1">
        <f t="array" aca="1" ref="B239" ca="1">INDIRECT("УникальныеСписки!D"&amp;ROW()-$L$4)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14"/>
      <c r="G239" s="81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84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84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84" t="str" cm="1">
        <f t="array" aca="1" ref="J239" ca="1">_xlfn.XLOOKUP($B239,INDIRECT(SUBSTITUTE("ИсходныеДанные!$где$2:$где$50000","где",$B$4)),INDIRECT(SUBSTITUTE("ИсходныеДанные!$что$2:$что$50000","что",J$4)),"",0,1)</f>
        <v/>
      </c>
      <c r="K239" s="3">
        <f ca="1">IF($B239&lt;&gt;"",SUMIF(INDIRECT("ИсходныеДанные!$"&amp;$K$4&amp;"$2:$"&amp;$K$4&amp;"$50000"),$B239&amp;"#"&amp;K$6,INDIRECT("ИсходныеДанные!$J$2:$J$50000")),0)</f>
        <v>0</v>
      </c>
      <c r="L239" s="3">
        <f ca="1">IF($B239&lt;&gt;"",SUMIF(INDIRECT("ИсходныеДанные!$"&amp;$K$4&amp;"$2:$"&amp;$K$4&amp;"$50000"),$B239&amp;"#"&amp;L$6,INDIRECT("ИсходныеДанные!$J$2:$J$50000")),0)</f>
        <v>0</v>
      </c>
      <c r="M239" s="3">
        <f ca="1">IF($B239&lt;&gt;"",SUMIF(INDIRECT("ИсходныеДанные!$"&amp;$K$4&amp;"$2:$"&amp;$K$4&amp;"$50000"),$B239&amp;"#"&amp;M$6,INDIRECT("ИсходныеДанные!$J$2:$J$50000")),0)</f>
        <v>0</v>
      </c>
      <c r="N239" s="3">
        <f ca="1">IF($B239&lt;&gt;"",SUMIF(INDIRECT("ИсходныеДанные!$"&amp;$K$4&amp;"$2:$"&amp;$K$4&amp;"$50000"),$B239&amp;"#"&amp;N$6,INDIRECT("ИсходныеДанные!$J$2:$J$50000")),0)</f>
        <v>0</v>
      </c>
      <c r="O239" s="3">
        <f ca="1">IF($B239&lt;&gt;"",SUMIF(INDIRECT("ИсходныеДанные!$"&amp;$K$4&amp;"$2:$"&amp;$K$4&amp;"$50000"),$B239&amp;"#"&amp;O$6,INDIRECT("ИсходныеДанные!$J$2:$J$50000")),0)</f>
        <v>0</v>
      </c>
      <c r="P239" s="3">
        <f ca="1">IF($B239&lt;&gt;"",SUMIF(INDIRECT("ИсходныеДанные!$"&amp;$K$4&amp;"$2:$"&amp;$K$4&amp;"$50000"),$B239&amp;"#"&amp;P$6,INDIRECT("ИсходныеДанные!$J$2:$J$50000")),0)</f>
        <v>0</v>
      </c>
      <c r="Q239" s="3">
        <f ca="1">IF($B239&lt;&gt;"",SUMIF(INDIRECT("ИсходныеДанные!$"&amp;$K$4&amp;"$2:$"&amp;$K$4&amp;"$50000"),$B239&amp;"#"&amp;Q$6,INDIRECT("ИсходныеДанные!$J$2:$J$50000")),0)</f>
        <v>0</v>
      </c>
      <c r="R239" s="3">
        <f ca="1">IF($B239&lt;&gt;"",SUMIF(INDIRECT("ИсходныеДанные!$"&amp;$K$4&amp;"$2:$"&amp;$K$4&amp;"$50000"),$B239&amp;"#"&amp;R$6,INDIRECT("ИсходныеДанные!$J$2:$J$50000")),0)</f>
        <v>0</v>
      </c>
      <c r="S239" s="3">
        <f ca="1">IF($B239&lt;&gt;"",SUMIF(INDIRECT("ИсходныеДанные!$"&amp;$K$4&amp;"$2:$"&amp;$K$4&amp;"$50000"),$B239&amp;"#"&amp;S$6,INDIRECT("ИсходныеДанные!$J$2:$J$50000")),0)</f>
        <v>0</v>
      </c>
      <c r="T239" s="3">
        <f ca="1">IF($B239&lt;&gt;"",SUMIF(INDIRECT("ИсходныеДанные!$"&amp;$K$4&amp;"$2:$"&amp;$K$4&amp;"$50000"),$B239&amp;"#"&amp;T$6,INDIRECT("ИсходныеДанные!$J$2:$J$50000")),0)</f>
        <v>0</v>
      </c>
      <c r="U239" s="3">
        <f ca="1">IF($B239&lt;&gt;"",SUMIF(INDIRECT("ИсходныеДанные!$"&amp;$K$4&amp;"$2:$"&amp;$K$4&amp;"$50000"),$B239&amp;"#"&amp;U$6,INDIRECT("ИсходныеДанные!$J$2:$J$50000")),0)</f>
        <v>0</v>
      </c>
      <c r="V239" s="3">
        <f ca="1">IF($B239&lt;&gt;"",SUMIF(INDIRECT("ИсходныеДанные!$"&amp;$K$4&amp;"$2:$"&amp;$K$4&amp;"$50000"),$B239&amp;"#"&amp;V$6,INDIRECT("ИсходныеДанные!$J$2:$J$50000")),0)</f>
        <v>0</v>
      </c>
      <c r="W239" s="16" t="e">
        <f ca="1">SUM(K239:V239)/Пофамильно!$R$1</f>
        <v>#DIV/0!</v>
      </c>
    </row>
    <row r="240" spans="1:23" x14ac:dyDescent="0.25">
      <c r="A240" s="10" t="str">
        <f t="shared" ca="1" si="5"/>
        <v>delete</v>
      </c>
      <c r="B240" s="16" cm="1">
        <f t="array" aca="1" ref="B240" ca="1">INDIRECT("УникальныеСписки!D"&amp;ROW()-$L$4)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14"/>
      <c r="G240" s="81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84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84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84" t="str" cm="1">
        <f t="array" aca="1" ref="J240" ca="1">_xlfn.XLOOKUP($B240,INDIRECT(SUBSTITUTE("ИсходныеДанные!$где$2:$где$50000","где",$B$4)),INDIRECT(SUBSTITUTE("ИсходныеДанные!$что$2:$что$50000","что",J$4)),"",0,1)</f>
        <v/>
      </c>
      <c r="K240" s="3">
        <f ca="1">IF($B240&lt;&gt;"",SUMIF(INDIRECT("ИсходныеДанные!$"&amp;$K$4&amp;"$2:$"&amp;$K$4&amp;"$50000"),$B240&amp;"#"&amp;K$6,INDIRECT("ИсходныеДанные!$J$2:$J$50000")),0)</f>
        <v>0</v>
      </c>
      <c r="L240" s="3">
        <f ca="1">IF($B240&lt;&gt;"",SUMIF(INDIRECT("ИсходныеДанные!$"&amp;$K$4&amp;"$2:$"&amp;$K$4&amp;"$50000"),$B240&amp;"#"&amp;L$6,INDIRECT("ИсходныеДанные!$J$2:$J$50000")),0)</f>
        <v>0</v>
      </c>
      <c r="M240" s="3">
        <f ca="1">IF($B240&lt;&gt;"",SUMIF(INDIRECT("ИсходныеДанные!$"&amp;$K$4&amp;"$2:$"&amp;$K$4&amp;"$50000"),$B240&amp;"#"&amp;M$6,INDIRECT("ИсходныеДанные!$J$2:$J$50000")),0)</f>
        <v>0</v>
      </c>
      <c r="N240" s="3">
        <f ca="1">IF($B240&lt;&gt;"",SUMIF(INDIRECT("ИсходныеДанные!$"&amp;$K$4&amp;"$2:$"&amp;$K$4&amp;"$50000"),$B240&amp;"#"&amp;N$6,INDIRECT("ИсходныеДанные!$J$2:$J$50000")),0)</f>
        <v>0</v>
      </c>
      <c r="O240" s="3">
        <f ca="1">IF($B240&lt;&gt;"",SUMIF(INDIRECT("ИсходныеДанные!$"&amp;$K$4&amp;"$2:$"&amp;$K$4&amp;"$50000"),$B240&amp;"#"&amp;O$6,INDIRECT("ИсходныеДанные!$J$2:$J$50000")),0)</f>
        <v>0</v>
      </c>
      <c r="P240" s="3">
        <f ca="1">IF($B240&lt;&gt;"",SUMIF(INDIRECT("ИсходныеДанные!$"&amp;$K$4&amp;"$2:$"&amp;$K$4&amp;"$50000"),$B240&amp;"#"&amp;P$6,INDIRECT("ИсходныеДанные!$J$2:$J$50000")),0)</f>
        <v>0</v>
      </c>
      <c r="Q240" s="3">
        <f ca="1">IF($B240&lt;&gt;"",SUMIF(INDIRECT("ИсходныеДанные!$"&amp;$K$4&amp;"$2:$"&amp;$K$4&amp;"$50000"),$B240&amp;"#"&amp;Q$6,INDIRECT("ИсходныеДанные!$J$2:$J$50000")),0)</f>
        <v>0</v>
      </c>
      <c r="R240" s="3">
        <f ca="1">IF($B240&lt;&gt;"",SUMIF(INDIRECT("ИсходныеДанные!$"&amp;$K$4&amp;"$2:$"&amp;$K$4&amp;"$50000"),$B240&amp;"#"&amp;R$6,INDIRECT("ИсходныеДанные!$J$2:$J$50000")),0)</f>
        <v>0</v>
      </c>
      <c r="S240" s="3">
        <f ca="1">IF($B240&lt;&gt;"",SUMIF(INDIRECT("ИсходныеДанные!$"&amp;$K$4&amp;"$2:$"&amp;$K$4&amp;"$50000"),$B240&amp;"#"&amp;S$6,INDIRECT("ИсходныеДанные!$J$2:$J$50000")),0)</f>
        <v>0</v>
      </c>
      <c r="T240" s="3">
        <f ca="1">IF($B240&lt;&gt;"",SUMIF(INDIRECT("ИсходныеДанные!$"&amp;$K$4&amp;"$2:$"&amp;$K$4&amp;"$50000"),$B240&amp;"#"&amp;T$6,INDIRECT("ИсходныеДанные!$J$2:$J$50000")),0)</f>
        <v>0</v>
      </c>
      <c r="U240" s="3">
        <f ca="1">IF($B240&lt;&gt;"",SUMIF(INDIRECT("ИсходныеДанные!$"&amp;$K$4&amp;"$2:$"&amp;$K$4&amp;"$50000"),$B240&amp;"#"&amp;U$6,INDIRECT("ИсходныеДанные!$J$2:$J$50000")),0)</f>
        <v>0</v>
      </c>
      <c r="V240" s="3">
        <f ca="1">IF($B240&lt;&gt;"",SUMIF(INDIRECT("ИсходныеДанные!$"&amp;$K$4&amp;"$2:$"&amp;$K$4&amp;"$50000"),$B240&amp;"#"&amp;V$6,INDIRECT("ИсходныеДанные!$J$2:$J$50000")),0)</f>
        <v>0</v>
      </c>
      <c r="W240" s="16" t="e">
        <f ca="1">SUM(K240:V240)/Пофамильно!$R$1</f>
        <v>#DIV/0!</v>
      </c>
    </row>
    <row r="241" spans="1:23" x14ac:dyDescent="0.25">
      <c r="A241" s="10" t="str">
        <f t="shared" ca="1" si="5"/>
        <v>delete</v>
      </c>
      <c r="B241" s="16" cm="1">
        <f t="array" aca="1" ref="B241" ca="1">INDIRECT("УникальныеСписки!D"&amp;ROW()-$L$4)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14"/>
      <c r="G241" s="81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84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84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84" t="str" cm="1">
        <f t="array" aca="1" ref="J241" ca="1">_xlfn.XLOOKUP($B241,INDIRECT(SUBSTITUTE("ИсходныеДанные!$где$2:$где$50000","где",$B$4)),INDIRECT(SUBSTITUTE("ИсходныеДанные!$что$2:$что$50000","что",J$4)),"",0,1)</f>
        <v/>
      </c>
      <c r="K241" s="3">
        <f ca="1">IF($B241&lt;&gt;"",SUMIF(INDIRECT("ИсходныеДанные!$"&amp;$K$4&amp;"$2:$"&amp;$K$4&amp;"$50000"),$B241&amp;"#"&amp;K$6,INDIRECT("ИсходныеДанные!$J$2:$J$50000")),0)</f>
        <v>0</v>
      </c>
      <c r="L241" s="3">
        <f ca="1">IF($B241&lt;&gt;"",SUMIF(INDIRECT("ИсходныеДанные!$"&amp;$K$4&amp;"$2:$"&amp;$K$4&amp;"$50000"),$B241&amp;"#"&amp;L$6,INDIRECT("ИсходныеДанные!$J$2:$J$50000")),0)</f>
        <v>0</v>
      </c>
      <c r="M241" s="3">
        <f ca="1">IF($B241&lt;&gt;"",SUMIF(INDIRECT("ИсходныеДанные!$"&amp;$K$4&amp;"$2:$"&amp;$K$4&amp;"$50000"),$B241&amp;"#"&amp;M$6,INDIRECT("ИсходныеДанные!$J$2:$J$50000")),0)</f>
        <v>0</v>
      </c>
      <c r="N241" s="3">
        <f ca="1">IF($B241&lt;&gt;"",SUMIF(INDIRECT("ИсходныеДанные!$"&amp;$K$4&amp;"$2:$"&amp;$K$4&amp;"$50000"),$B241&amp;"#"&amp;N$6,INDIRECT("ИсходныеДанные!$J$2:$J$50000")),0)</f>
        <v>0</v>
      </c>
      <c r="O241" s="3">
        <f ca="1">IF($B241&lt;&gt;"",SUMIF(INDIRECT("ИсходныеДанные!$"&amp;$K$4&amp;"$2:$"&amp;$K$4&amp;"$50000"),$B241&amp;"#"&amp;O$6,INDIRECT("ИсходныеДанные!$J$2:$J$50000")),0)</f>
        <v>0</v>
      </c>
      <c r="P241" s="3">
        <f ca="1">IF($B241&lt;&gt;"",SUMIF(INDIRECT("ИсходныеДанные!$"&amp;$K$4&amp;"$2:$"&amp;$K$4&amp;"$50000"),$B241&amp;"#"&amp;P$6,INDIRECT("ИсходныеДанные!$J$2:$J$50000")),0)</f>
        <v>0</v>
      </c>
      <c r="Q241" s="3">
        <f ca="1">IF($B241&lt;&gt;"",SUMIF(INDIRECT("ИсходныеДанные!$"&amp;$K$4&amp;"$2:$"&amp;$K$4&amp;"$50000"),$B241&amp;"#"&amp;Q$6,INDIRECT("ИсходныеДанные!$J$2:$J$50000")),0)</f>
        <v>0</v>
      </c>
      <c r="R241" s="3">
        <f ca="1">IF($B241&lt;&gt;"",SUMIF(INDIRECT("ИсходныеДанные!$"&amp;$K$4&amp;"$2:$"&amp;$K$4&amp;"$50000"),$B241&amp;"#"&amp;R$6,INDIRECT("ИсходныеДанные!$J$2:$J$50000")),0)</f>
        <v>0</v>
      </c>
      <c r="S241" s="3">
        <f ca="1">IF($B241&lt;&gt;"",SUMIF(INDIRECT("ИсходныеДанные!$"&amp;$K$4&amp;"$2:$"&amp;$K$4&amp;"$50000"),$B241&amp;"#"&amp;S$6,INDIRECT("ИсходныеДанные!$J$2:$J$50000")),0)</f>
        <v>0</v>
      </c>
      <c r="T241" s="3">
        <f ca="1">IF($B241&lt;&gt;"",SUMIF(INDIRECT("ИсходныеДанные!$"&amp;$K$4&amp;"$2:$"&amp;$K$4&amp;"$50000"),$B241&amp;"#"&amp;T$6,INDIRECT("ИсходныеДанные!$J$2:$J$50000")),0)</f>
        <v>0</v>
      </c>
      <c r="U241" s="3">
        <f ca="1">IF($B241&lt;&gt;"",SUMIF(INDIRECT("ИсходныеДанные!$"&amp;$K$4&amp;"$2:$"&amp;$K$4&amp;"$50000"),$B241&amp;"#"&amp;U$6,INDIRECT("ИсходныеДанные!$J$2:$J$50000")),0)</f>
        <v>0</v>
      </c>
      <c r="V241" s="3">
        <f ca="1">IF($B241&lt;&gt;"",SUMIF(INDIRECT("ИсходныеДанные!$"&amp;$K$4&amp;"$2:$"&amp;$K$4&amp;"$50000"),$B241&amp;"#"&amp;V$6,INDIRECT("ИсходныеДанные!$J$2:$J$50000")),0)</f>
        <v>0</v>
      </c>
      <c r="W241" s="16" t="e">
        <f ca="1">SUM(K241:V241)/Пофамильно!$R$1</f>
        <v>#DIV/0!</v>
      </c>
    </row>
    <row r="242" spans="1:23" x14ac:dyDescent="0.25">
      <c r="A242" s="10" t="str">
        <f t="shared" ca="1" si="5"/>
        <v>delete</v>
      </c>
      <c r="B242" s="16" cm="1">
        <f t="array" aca="1" ref="B242" ca="1">INDIRECT("УникальныеСписки!D"&amp;ROW()-$L$4)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14"/>
      <c r="G242" s="81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84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84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84" t="str" cm="1">
        <f t="array" aca="1" ref="J242" ca="1">_xlfn.XLOOKUP($B242,INDIRECT(SUBSTITUTE("ИсходныеДанные!$где$2:$где$50000","где",$B$4)),INDIRECT(SUBSTITUTE("ИсходныеДанные!$что$2:$что$50000","что",J$4)),"",0,1)</f>
        <v/>
      </c>
      <c r="K242" s="3">
        <f ca="1">IF($B242&lt;&gt;"",SUMIF(INDIRECT("ИсходныеДанные!$"&amp;$K$4&amp;"$2:$"&amp;$K$4&amp;"$50000"),$B242&amp;"#"&amp;K$6,INDIRECT("ИсходныеДанные!$J$2:$J$50000")),0)</f>
        <v>0</v>
      </c>
      <c r="L242" s="3">
        <f ca="1">IF($B242&lt;&gt;"",SUMIF(INDIRECT("ИсходныеДанные!$"&amp;$K$4&amp;"$2:$"&amp;$K$4&amp;"$50000"),$B242&amp;"#"&amp;L$6,INDIRECT("ИсходныеДанные!$J$2:$J$50000")),0)</f>
        <v>0</v>
      </c>
      <c r="M242" s="3">
        <f ca="1">IF($B242&lt;&gt;"",SUMIF(INDIRECT("ИсходныеДанные!$"&amp;$K$4&amp;"$2:$"&amp;$K$4&amp;"$50000"),$B242&amp;"#"&amp;M$6,INDIRECT("ИсходныеДанные!$J$2:$J$50000")),0)</f>
        <v>0</v>
      </c>
      <c r="N242" s="3">
        <f ca="1">IF($B242&lt;&gt;"",SUMIF(INDIRECT("ИсходныеДанные!$"&amp;$K$4&amp;"$2:$"&amp;$K$4&amp;"$50000"),$B242&amp;"#"&amp;N$6,INDIRECT("ИсходныеДанные!$J$2:$J$50000")),0)</f>
        <v>0</v>
      </c>
      <c r="O242" s="3">
        <f ca="1">IF($B242&lt;&gt;"",SUMIF(INDIRECT("ИсходныеДанные!$"&amp;$K$4&amp;"$2:$"&amp;$K$4&amp;"$50000"),$B242&amp;"#"&amp;O$6,INDIRECT("ИсходныеДанные!$J$2:$J$50000")),0)</f>
        <v>0</v>
      </c>
      <c r="P242" s="3">
        <f ca="1">IF($B242&lt;&gt;"",SUMIF(INDIRECT("ИсходныеДанные!$"&amp;$K$4&amp;"$2:$"&amp;$K$4&amp;"$50000"),$B242&amp;"#"&amp;P$6,INDIRECT("ИсходныеДанные!$J$2:$J$50000")),0)</f>
        <v>0</v>
      </c>
      <c r="Q242" s="3">
        <f ca="1">IF($B242&lt;&gt;"",SUMIF(INDIRECT("ИсходныеДанные!$"&amp;$K$4&amp;"$2:$"&amp;$K$4&amp;"$50000"),$B242&amp;"#"&amp;Q$6,INDIRECT("ИсходныеДанные!$J$2:$J$50000")),0)</f>
        <v>0</v>
      </c>
      <c r="R242" s="3">
        <f ca="1">IF($B242&lt;&gt;"",SUMIF(INDIRECT("ИсходныеДанные!$"&amp;$K$4&amp;"$2:$"&amp;$K$4&amp;"$50000"),$B242&amp;"#"&amp;R$6,INDIRECT("ИсходныеДанные!$J$2:$J$50000")),0)</f>
        <v>0</v>
      </c>
      <c r="S242" s="3">
        <f ca="1">IF($B242&lt;&gt;"",SUMIF(INDIRECT("ИсходныеДанные!$"&amp;$K$4&amp;"$2:$"&amp;$K$4&amp;"$50000"),$B242&amp;"#"&amp;S$6,INDIRECT("ИсходныеДанные!$J$2:$J$50000")),0)</f>
        <v>0</v>
      </c>
      <c r="T242" s="3">
        <f ca="1">IF($B242&lt;&gt;"",SUMIF(INDIRECT("ИсходныеДанные!$"&amp;$K$4&amp;"$2:$"&amp;$K$4&amp;"$50000"),$B242&amp;"#"&amp;T$6,INDIRECT("ИсходныеДанные!$J$2:$J$50000")),0)</f>
        <v>0</v>
      </c>
      <c r="U242" s="3">
        <f ca="1">IF($B242&lt;&gt;"",SUMIF(INDIRECT("ИсходныеДанные!$"&amp;$K$4&amp;"$2:$"&amp;$K$4&amp;"$50000"),$B242&amp;"#"&amp;U$6,INDIRECT("ИсходныеДанные!$J$2:$J$50000")),0)</f>
        <v>0</v>
      </c>
      <c r="V242" s="3">
        <f ca="1">IF($B242&lt;&gt;"",SUMIF(INDIRECT("ИсходныеДанные!$"&amp;$K$4&amp;"$2:$"&amp;$K$4&amp;"$50000"),$B242&amp;"#"&amp;V$6,INDIRECT("ИсходныеДанные!$J$2:$J$50000")),0)</f>
        <v>0</v>
      </c>
      <c r="W242" s="16" t="e">
        <f ca="1">SUM(K242:V242)/Пофамильно!$R$1</f>
        <v>#DIV/0!</v>
      </c>
    </row>
    <row r="243" spans="1:23" x14ac:dyDescent="0.25">
      <c r="A243" s="10" t="str">
        <f t="shared" ca="1" si="5"/>
        <v>delete</v>
      </c>
      <c r="B243" s="16" cm="1">
        <f t="array" aca="1" ref="B243" ca="1">INDIRECT("УникальныеСписки!D"&amp;ROW()-$L$4)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14"/>
      <c r="G243" s="81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84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84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84" t="str" cm="1">
        <f t="array" aca="1" ref="J243" ca="1">_xlfn.XLOOKUP($B243,INDIRECT(SUBSTITUTE("ИсходныеДанные!$где$2:$где$50000","где",$B$4)),INDIRECT(SUBSTITUTE("ИсходныеДанные!$что$2:$что$50000","что",J$4)),"",0,1)</f>
        <v/>
      </c>
      <c r="K243" s="3">
        <f ca="1">IF($B243&lt;&gt;"",SUMIF(INDIRECT("ИсходныеДанные!$"&amp;$K$4&amp;"$2:$"&amp;$K$4&amp;"$50000"),$B243&amp;"#"&amp;K$6,INDIRECT("ИсходныеДанные!$J$2:$J$50000")),0)</f>
        <v>0</v>
      </c>
      <c r="L243" s="3">
        <f ca="1">IF($B243&lt;&gt;"",SUMIF(INDIRECT("ИсходныеДанные!$"&amp;$K$4&amp;"$2:$"&amp;$K$4&amp;"$50000"),$B243&amp;"#"&amp;L$6,INDIRECT("ИсходныеДанные!$J$2:$J$50000")),0)</f>
        <v>0</v>
      </c>
      <c r="M243" s="3">
        <f ca="1">IF($B243&lt;&gt;"",SUMIF(INDIRECT("ИсходныеДанные!$"&amp;$K$4&amp;"$2:$"&amp;$K$4&amp;"$50000"),$B243&amp;"#"&amp;M$6,INDIRECT("ИсходныеДанные!$J$2:$J$50000")),0)</f>
        <v>0</v>
      </c>
      <c r="N243" s="3">
        <f ca="1">IF($B243&lt;&gt;"",SUMIF(INDIRECT("ИсходныеДанные!$"&amp;$K$4&amp;"$2:$"&amp;$K$4&amp;"$50000"),$B243&amp;"#"&amp;N$6,INDIRECT("ИсходныеДанные!$J$2:$J$50000")),0)</f>
        <v>0</v>
      </c>
      <c r="O243" s="3">
        <f ca="1">IF($B243&lt;&gt;"",SUMIF(INDIRECT("ИсходныеДанные!$"&amp;$K$4&amp;"$2:$"&amp;$K$4&amp;"$50000"),$B243&amp;"#"&amp;O$6,INDIRECT("ИсходныеДанные!$J$2:$J$50000")),0)</f>
        <v>0</v>
      </c>
      <c r="P243" s="3">
        <f ca="1">IF($B243&lt;&gt;"",SUMIF(INDIRECT("ИсходныеДанные!$"&amp;$K$4&amp;"$2:$"&amp;$K$4&amp;"$50000"),$B243&amp;"#"&amp;P$6,INDIRECT("ИсходныеДанные!$J$2:$J$50000")),0)</f>
        <v>0</v>
      </c>
      <c r="Q243" s="3">
        <f ca="1">IF($B243&lt;&gt;"",SUMIF(INDIRECT("ИсходныеДанные!$"&amp;$K$4&amp;"$2:$"&amp;$K$4&amp;"$50000"),$B243&amp;"#"&amp;Q$6,INDIRECT("ИсходныеДанные!$J$2:$J$50000")),0)</f>
        <v>0</v>
      </c>
      <c r="R243" s="3">
        <f ca="1">IF($B243&lt;&gt;"",SUMIF(INDIRECT("ИсходныеДанные!$"&amp;$K$4&amp;"$2:$"&amp;$K$4&amp;"$50000"),$B243&amp;"#"&amp;R$6,INDIRECT("ИсходныеДанные!$J$2:$J$50000")),0)</f>
        <v>0</v>
      </c>
      <c r="S243" s="3">
        <f ca="1">IF($B243&lt;&gt;"",SUMIF(INDIRECT("ИсходныеДанные!$"&amp;$K$4&amp;"$2:$"&amp;$K$4&amp;"$50000"),$B243&amp;"#"&amp;S$6,INDIRECT("ИсходныеДанные!$J$2:$J$50000")),0)</f>
        <v>0</v>
      </c>
      <c r="T243" s="3">
        <f ca="1">IF($B243&lt;&gt;"",SUMIF(INDIRECT("ИсходныеДанные!$"&amp;$K$4&amp;"$2:$"&amp;$K$4&amp;"$50000"),$B243&amp;"#"&amp;T$6,INDIRECT("ИсходныеДанные!$J$2:$J$50000")),0)</f>
        <v>0</v>
      </c>
      <c r="U243" s="3">
        <f ca="1">IF($B243&lt;&gt;"",SUMIF(INDIRECT("ИсходныеДанные!$"&amp;$K$4&amp;"$2:$"&amp;$K$4&amp;"$50000"),$B243&amp;"#"&amp;U$6,INDIRECT("ИсходныеДанные!$J$2:$J$50000")),0)</f>
        <v>0</v>
      </c>
      <c r="V243" s="3">
        <f ca="1">IF($B243&lt;&gt;"",SUMIF(INDIRECT("ИсходныеДанные!$"&amp;$K$4&amp;"$2:$"&amp;$K$4&amp;"$50000"),$B243&amp;"#"&amp;V$6,INDIRECT("ИсходныеДанные!$J$2:$J$50000")),0)</f>
        <v>0</v>
      </c>
      <c r="W243" s="16" t="e">
        <f ca="1">SUM(K243:V243)/Пофамильно!$R$1</f>
        <v>#DIV/0!</v>
      </c>
    </row>
    <row r="244" spans="1:23" x14ac:dyDescent="0.25">
      <c r="A244" s="10" t="str">
        <f t="shared" ca="1" si="5"/>
        <v>delete</v>
      </c>
      <c r="B244" s="16" cm="1">
        <f t="array" aca="1" ref="B244" ca="1">INDIRECT("УникальныеСписки!D"&amp;ROW()-$L$4)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14"/>
      <c r="G244" s="81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84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84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84" t="str" cm="1">
        <f t="array" aca="1" ref="J244" ca="1">_xlfn.XLOOKUP($B244,INDIRECT(SUBSTITUTE("ИсходныеДанные!$где$2:$где$50000","где",$B$4)),INDIRECT(SUBSTITUTE("ИсходныеДанные!$что$2:$что$50000","что",J$4)),"",0,1)</f>
        <v/>
      </c>
      <c r="K244" s="3">
        <f ca="1">IF($B244&lt;&gt;"",SUMIF(INDIRECT("ИсходныеДанные!$"&amp;$K$4&amp;"$2:$"&amp;$K$4&amp;"$50000"),$B244&amp;"#"&amp;K$6,INDIRECT("ИсходныеДанные!$J$2:$J$50000")),0)</f>
        <v>0</v>
      </c>
      <c r="L244" s="3">
        <f ca="1">IF($B244&lt;&gt;"",SUMIF(INDIRECT("ИсходныеДанные!$"&amp;$K$4&amp;"$2:$"&amp;$K$4&amp;"$50000"),$B244&amp;"#"&amp;L$6,INDIRECT("ИсходныеДанные!$J$2:$J$50000")),0)</f>
        <v>0</v>
      </c>
      <c r="M244" s="3">
        <f ca="1">IF($B244&lt;&gt;"",SUMIF(INDIRECT("ИсходныеДанные!$"&amp;$K$4&amp;"$2:$"&amp;$K$4&amp;"$50000"),$B244&amp;"#"&amp;M$6,INDIRECT("ИсходныеДанные!$J$2:$J$50000")),0)</f>
        <v>0</v>
      </c>
      <c r="N244" s="3">
        <f ca="1">IF($B244&lt;&gt;"",SUMIF(INDIRECT("ИсходныеДанные!$"&amp;$K$4&amp;"$2:$"&amp;$K$4&amp;"$50000"),$B244&amp;"#"&amp;N$6,INDIRECT("ИсходныеДанные!$J$2:$J$50000")),0)</f>
        <v>0</v>
      </c>
      <c r="O244" s="3">
        <f ca="1">IF($B244&lt;&gt;"",SUMIF(INDIRECT("ИсходныеДанные!$"&amp;$K$4&amp;"$2:$"&amp;$K$4&amp;"$50000"),$B244&amp;"#"&amp;O$6,INDIRECT("ИсходныеДанные!$J$2:$J$50000")),0)</f>
        <v>0</v>
      </c>
      <c r="P244" s="3">
        <f ca="1">IF($B244&lt;&gt;"",SUMIF(INDIRECT("ИсходныеДанные!$"&amp;$K$4&amp;"$2:$"&amp;$K$4&amp;"$50000"),$B244&amp;"#"&amp;P$6,INDIRECT("ИсходныеДанные!$J$2:$J$50000")),0)</f>
        <v>0</v>
      </c>
      <c r="Q244" s="3">
        <f ca="1">IF($B244&lt;&gt;"",SUMIF(INDIRECT("ИсходныеДанные!$"&amp;$K$4&amp;"$2:$"&amp;$K$4&amp;"$50000"),$B244&amp;"#"&amp;Q$6,INDIRECT("ИсходныеДанные!$J$2:$J$50000")),0)</f>
        <v>0</v>
      </c>
      <c r="R244" s="3">
        <f ca="1">IF($B244&lt;&gt;"",SUMIF(INDIRECT("ИсходныеДанные!$"&amp;$K$4&amp;"$2:$"&amp;$K$4&amp;"$50000"),$B244&amp;"#"&amp;R$6,INDIRECT("ИсходныеДанные!$J$2:$J$50000")),0)</f>
        <v>0</v>
      </c>
      <c r="S244" s="3">
        <f ca="1">IF($B244&lt;&gt;"",SUMIF(INDIRECT("ИсходныеДанные!$"&amp;$K$4&amp;"$2:$"&amp;$K$4&amp;"$50000"),$B244&amp;"#"&amp;S$6,INDIRECT("ИсходныеДанные!$J$2:$J$50000")),0)</f>
        <v>0</v>
      </c>
      <c r="T244" s="3">
        <f ca="1">IF($B244&lt;&gt;"",SUMIF(INDIRECT("ИсходныеДанные!$"&amp;$K$4&amp;"$2:$"&amp;$K$4&amp;"$50000"),$B244&amp;"#"&amp;T$6,INDIRECT("ИсходныеДанные!$J$2:$J$50000")),0)</f>
        <v>0</v>
      </c>
      <c r="U244" s="3">
        <f ca="1">IF($B244&lt;&gt;"",SUMIF(INDIRECT("ИсходныеДанные!$"&amp;$K$4&amp;"$2:$"&amp;$K$4&amp;"$50000"),$B244&amp;"#"&amp;U$6,INDIRECT("ИсходныеДанные!$J$2:$J$50000")),0)</f>
        <v>0</v>
      </c>
      <c r="V244" s="3">
        <f ca="1">IF($B244&lt;&gt;"",SUMIF(INDIRECT("ИсходныеДанные!$"&amp;$K$4&amp;"$2:$"&amp;$K$4&amp;"$50000"),$B244&amp;"#"&amp;V$6,INDIRECT("ИсходныеДанные!$J$2:$J$50000")),0)</f>
        <v>0</v>
      </c>
      <c r="W244" s="16" t="e">
        <f ca="1">SUM(K244:V244)/Пофамильно!$R$1</f>
        <v>#DIV/0!</v>
      </c>
    </row>
    <row r="245" spans="1:23" x14ac:dyDescent="0.25">
      <c r="A245" s="10" t="str">
        <f t="shared" ca="1" si="5"/>
        <v>delete</v>
      </c>
      <c r="B245" s="16" cm="1">
        <f t="array" aca="1" ref="B245" ca="1">INDIRECT("УникальныеСписки!D"&amp;ROW()-$L$4)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14"/>
      <c r="G245" s="81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84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84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84" t="str" cm="1">
        <f t="array" aca="1" ref="J245" ca="1">_xlfn.XLOOKUP($B245,INDIRECT(SUBSTITUTE("ИсходныеДанные!$где$2:$где$50000","где",$B$4)),INDIRECT(SUBSTITUTE("ИсходныеДанные!$что$2:$что$50000","что",J$4)),"",0,1)</f>
        <v/>
      </c>
      <c r="K245" s="3">
        <f ca="1">IF($B245&lt;&gt;"",SUMIF(INDIRECT("ИсходныеДанные!$"&amp;$K$4&amp;"$2:$"&amp;$K$4&amp;"$50000"),$B245&amp;"#"&amp;K$6,INDIRECT("ИсходныеДанные!$J$2:$J$50000")),0)</f>
        <v>0</v>
      </c>
      <c r="L245" s="3">
        <f ca="1">IF($B245&lt;&gt;"",SUMIF(INDIRECT("ИсходныеДанные!$"&amp;$K$4&amp;"$2:$"&amp;$K$4&amp;"$50000"),$B245&amp;"#"&amp;L$6,INDIRECT("ИсходныеДанные!$J$2:$J$50000")),0)</f>
        <v>0</v>
      </c>
      <c r="M245" s="3">
        <f ca="1">IF($B245&lt;&gt;"",SUMIF(INDIRECT("ИсходныеДанные!$"&amp;$K$4&amp;"$2:$"&amp;$K$4&amp;"$50000"),$B245&amp;"#"&amp;M$6,INDIRECT("ИсходныеДанные!$J$2:$J$50000")),0)</f>
        <v>0</v>
      </c>
      <c r="N245" s="3">
        <f ca="1">IF($B245&lt;&gt;"",SUMIF(INDIRECT("ИсходныеДанные!$"&amp;$K$4&amp;"$2:$"&amp;$K$4&amp;"$50000"),$B245&amp;"#"&amp;N$6,INDIRECT("ИсходныеДанные!$J$2:$J$50000")),0)</f>
        <v>0</v>
      </c>
      <c r="O245" s="3">
        <f ca="1">IF($B245&lt;&gt;"",SUMIF(INDIRECT("ИсходныеДанные!$"&amp;$K$4&amp;"$2:$"&amp;$K$4&amp;"$50000"),$B245&amp;"#"&amp;O$6,INDIRECT("ИсходныеДанные!$J$2:$J$50000")),0)</f>
        <v>0</v>
      </c>
      <c r="P245" s="3">
        <f ca="1">IF($B245&lt;&gt;"",SUMIF(INDIRECT("ИсходныеДанные!$"&amp;$K$4&amp;"$2:$"&amp;$K$4&amp;"$50000"),$B245&amp;"#"&amp;P$6,INDIRECT("ИсходныеДанные!$J$2:$J$50000")),0)</f>
        <v>0</v>
      </c>
      <c r="Q245" s="3">
        <f ca="1">IF($B245&lt;&gt;"",SUMIF(INDIRECT("ИсходныеДанные!$"&amp;$K$4&amp;"$2:$"&amp;$K$4&amp;"$50000"),$B245&amp;"#"&amp;Q$6,INDIRECT("ИсходныеДанные!$J$2:$J$50000")),0)</f>
        <v>0</v>
      </c>
      <c r="R245" s="3">
        <f ca="1">IF($B245&lt;&gt;"",SUMIF(INDIRECT("ИсходныеДанные!$"&amp;$K$4&amp;"$2:$"&amp;$K$4&amp;"$50000"),$B245&amp;"#"&amp;R$6,INDIRECT("ИсходныеДанные!$J$2:$J$50000")),0)</f>
        <v>0</v>
      </c>
      <c r="S245" s="3">
        <f ca="1">IF($B245&lt;&gt;"",SUMIF(INDIRECT("ИсходныеДанные!$"&amp;$K$4&amp;"$2:$"&amp;$K$4&amp;"$50000"),$B245&amp;"#"&amp;S$6,INDIRECT("ИсходныеДанные!$J$2:$J$50000")),0)</f>
        <v>0</v>
      </c>
      <c r="T245" s="3">
        <f ca="1">IF($B245&lt;&gt;"",SUMIF(INDIRECT("ИсходныеДанные!$"&amp;$K$4&amp;"$2:$"&amp;$K$4&amp;"$50000"),$B245&amp;"#"&amp;T$6,INDIRECT("ИсходныеДанные!$J$2:$J$50000")),0)</f>
        <v>0</v>
      </c>
      <c r="U245" s="3">
        <f ca="1">IF($B245&lt;&gt;"",SUMIF(INDIRECT("ИсходныеДанные!$"&amp;$K$4&amp;"$2:$"&amp;$K$4&amp;"$50000"),$B245&amp;"#"&amp;U$6,INDIRECT("ИсходныеДанные!$J$2:$J$50000")),0)</f>
        <v>0</v>
      </c>
      <c r="V245" s="3">
        <f ca="1">IF($B245&lt;&gt;"",SUMIF(INDIRECT("ИсходныеДанные!$"&amp;$K$4&amp;"$2:$"&amp;$K$4&amp;"$50000"),$B245&amp;"#"&amp;V$6,INDIRECT("ИсходныеДанные!$J$2:$J$50000")),0)</f>
        <v>0</v>
      </c>
      <c r="W245" s="16" t="e">
        <f ca="1">SUM(K245:V245)/Пофамильно!$R$1</f>
        <v>#DIV/0!</v>
      </c>
    </row>
    <row r="246" spans="1:23" x14ac:dyDescent="0.25">
      <c r="A246" s="10" t="str">
        <f t="shared" ca="1" si="5"/>
        <v>delete</v>
      </c>
      <c r="B246" s="16" cm="1">
        <f t="array" aca="1" ref="B246" ca="1">INDIRECT("УникальныеСписки!D"&amp;ROW()-$L$4)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14"/>
      <c r="G246" s="81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84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84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84" t="str" cm="1">
        <f t="array" aca="1" ref="J246" ca="1">_xlfn.XLOOKUP($B246,INDIRECT(SUBSTITUTE("ИсходныеДанные!$где$2:$где$50000","где",$B$4)),INDIRECT(SUBSTITUTE("ИсходныеДанные!$что$2:$что$50000","что",J$4)),"",0,1)</f>
        <v/>
      </c>
      <c r="K246" s="3">
        <f ca="1">IF($B246&lt;&gt;"",SUMIF(INDIRECT("ИсходныеДанные!$"&amp;$K$4&amp;"$2:$"&amp;$K$4&amp;"$50000"),$B246&amp;"#"&amp;K$6,INDIRECT("ИсходныеДанные!$J$2:$J$50000")),0)</f>
        <v>0</v>
      </c>
      <c r="L246" s="3">
        <f ca="1">IF($B246&lt;&gt;"",SUMIF(INDIRECT("ИсходныеДанные!$"&amp;$K$4&amp;"$2:$"&amp;$K$4&amp;"$50000"),$B246&amp;"#"&amp;L$6,INDIRECT("ИсходныеДанные!$J$2:$J$50000")),0)</f>
        <v>0</v>
      </c>
      <c r="M246" s="3">
        <f ca="1">IF($B246&lt;&gt;"",SUMIF(INDIRECT("ИсходныеДанные!$"&amp;$K$4&amp;"$2:$"&amp;$K$4&amp;"$50000"),$B246&amp;"#"&amp;M$6,INDIRECT("ИсходныеДанные!$J$2:$J$50000")),0)</f>
        <v>0</v>
      </c>
      <c r="N246" s="3">
        <f ca="1">IF($B246&lt;&gt;"",SUMIF(INDIRECT("ИсходныеДанные!$"&amp;$K$4&amp;"$2:$"&amp;$K$4&amp;"$50000"),$B246&amp;"#"&amp;N$6,INDIRECT("ИсходныеДанные!$J$2:$J$50000")),0)</f>
        <v>0</v>
      </c>
      <c r="O246" s="3">
        <f ca="1">IF($B246&lt;&gt;"",SUMIF(INDIRECT("ИсходныеДанные!$"&amp;$K$4&amp;"$2:$"&amp;$K$4&amp;"$50000"),$B246&amp;"#"&amp;O$6,INDIRECT("ИсходныеДанные!$J$2:$J$50000")),0)</f>
        <v>0</v>
      </c>
      <c r="P246" s="3">
        <f ca="1">IF($B246&lt;&gt;"",SUMIF(INDIRECT("ИсходныеДанные!$"&amp;$K$4&amp;"$2:$"&amp;$K$4&amp;"$50000"),$B246&amp;"#"&amp;P$6,INDIRECT("ИсходныеДанные!$J$2:$J$50000")),0)</f>
        <v>0</v>
      </c>
      <c r="Q246" s="3">
        <f ca="1">IF($B246&lt;&gt;"",SUMIF(INDIRECT("ИсходныеДанные!$"&amp;$K$4&amp;"$2:$"&amp;$K$4&amp;"$50000"),$B246&amp;"#"&amp;Q$6,INDIRECT("ИсходныеДанные!$J$2:$J$50000")),0)</f>
        <v>0</v>
      </c>
      <c r="R246" s="3">
        <f ca="1">IF($B246&lt;&gt;"",SUMIF(INDIRECT("ИсходныеДанные!$"&amp;$K$4&amp;"$2:$"&amp;$K$4&amp;"$50000"),$B246&amp;"#"&amp;R$6,INDIRECT("ИсходныеДанные!$J$2:$J$50000")),0)</f>
        <v>0</v>
      </c>
      <c r="S246" s="3">
        <f ca="1">IF($B246&lt;&gt;"",SUMIF(INDIRECT("ИсходныеДанные!$"&amp;$K$4&amp;"$2:$"&amp;$K$4&amp;"$50000"),$B246&amp;"#"&amp;S$6,INDIRECT("ИсходныеДанные!$J$2:$J$50000")),0)</f>
        <v>0</v>
      </c>
      <c r="T246" s="3">
        <f ca="1">IF($B246&lt;&gt;"",SUMIF(INDIRECT("ИсходныеДанные!$"&amp;$K$4&amp;"$2:$"&amp;$K$4&amp;"$50000"),$B246&amp;"#"&amp;T$6,INDIRECT("ИсходныеДанные!$J$2:$J$50000")),0)</f>
        <v>0</v>
      </c>
      <c r="U246" s="3">
        <f ca="1">IF($B246&lt;&gt;"",SUMIF(INDIRECT("ИсходныеДанные!$"&amp;$K$4&amp;"$2:$"&amp;$K$4&amp;"$50000"),$B246&amp;"#"&amp;U$6,INDIRECT("ИсходныеДанные!$J$2:$J$50000")),0)</f>
        <v>0</v>
      </c>
      <c r="V246" s="3">
        <f ca="1">IF($B246&lt;&gt;"",SUMIF(INDIRECT("ИсходныеДанные!$"&amp;$K$4&amp;"$2:$"&amp;$K$4&amp;"$50000"),$B246&amp;"#"&amp;V$6,INDIRECT("ИсходныеДанные!$J$2:$J$50000")),0)</f>
        <v>0</v>
      </c>
      <c r="W246" s="16" t="e">
        <f ca="1">SUM(K246:V246)/Пофамильно!$R$1</f>
        <v>#DIV/0!</v>
      </c>
    </row>
    <row r="247" spans="1:23" x14ac:dyDescent="0.25">
      <c r="A247" s="10" t="str">
        <f t="shared" ca="1" si="5"/>
        <v>delete</v>
      </c>
      <c r="B247" s="16" cm="1">
        <f t="array" aca="1" ref="B247" ca="1">INDIRECT("УникальныеСписки!D"&amp;ROW()-$L$4)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14"/>
      <c r="G247" s="81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84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84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84" t="str" cm="1">
        <f t="array" aca="1" ref="J247" ca="1">_xlfn.XLOOKUP($B247,INDIRECT(SUBSTITUTE("ИсходныеДанные!$где$2:$где$50000","где",$B$4)),INDIRECT(SUBSTITUTE("ИсходныеДанные!$что$2:$что$50000","что",J$4)),"",0,1)</f>
        <v/>
      </c>
      <c r="K247" s="3">
        <f ca="1">IF($B247&lt;&gt;"",SUMIF(INDIRECT("ИсходныеДанные!$"&amp;$K$4&amp;"$2:$"&amp;$K$4&amp;"$50000"),$B247&amp;"#"&amp;K$6,INDIRECT("ИсходныеДанные!$J$2:$J$50000")),0)</f>
        <v>0</v>
      </c>
      <c r="L247" s="3">
        <f ca="1">IF($B247&lt;&gt;"",SUMIF(INDIRECT("ИсходныеДанные!$"&amp;$K$4&amp;"$2:$"&amp;$K$4&amp;"$50000"),$B247&amp;"#"&amp;L$6,INDIRECT("ИсходныеДанные!$J$2:$J$50000")),0)</f>
        <v>0</v>
      </c>
      <c r="M247" s="3">
        <f ca="1">IF($B247&lt;&gt;"",SUMIF(INDIRECT("ИсходныеДанные!$"&amp;$K$4&amp;"$2:$"&amp;$K$4&amp;"$50000"),$B247&amp;"#"&amp;M$6,INDIRECT("ИсходныеДанные!$J$2:$J$50000")),0)</f>
        <v>0</v>
      </c>
      <c r="N247" s="3">
        <f ca="1">IF($B247&lt;&gt;"",SUMIF(INDIRECT("ИсходныеДанные!$"&amp;$K$4&amp;"$2:$"&amp;$K$4&amp;"$50000"),$B247&amp;"#"&amp;N$6,INDIRECT("ИсходныеДанные!$J$2:$J$50000")),0)</f>
        <v>0</v>
      </c>
      <c r="O247" s="3">
        <f ca="1">IF($B247&lt;&gt;"",SUMIF(INDIRECT("ИсходныеДанные!$"&amp;$K$4&amp;"$2:$"&amp;$K$4&amp;"$50000"),$B247&amp;"#"&amp;O$6,INDIRECT("ИсходныеДанные!$J$2:$J$50000")),0)</f>
        <v>0</v>
      </c>
      <c r="P247" s="3">
        <f ca="1">IF($B247&lt;&gt;"",SUMIF(INDIRECT("ИсходныеДанные!$"&amp;$K$4&amp;"$2:$"&amp;$K$4&amp;"$50000"),$B247&amp;"#"&amp;P$6,INDIRECT("ИсходныеДанные!$J$2:$J$50000")),0)</f>
        <v>0</v>
      </c>
      <c r="Q247" s="3">
        <f ca="1">IF($B247&lt;&gt;"",SUMIF(INDIRECT("ИсходныеДанные!$"&amp;$K$4&amp;"$2:$"&amp;$K$4&amp;"$50000"),$B247&amp;"#"&amp;Q$6,INDIRECT("ИсходныеДанные!$J$2:$J$50000")),0)</f>
        <v>0</v>
      </c>
      <c r="R247" s="3">
        <f ca="1">IF($B247&lt;&gt;"",SUMIF(INDIRECT("ИсходныеДанные!$"&amp;$K$4&amp;"$2:$"&amp;$K$4&amp;"$50000"),$B247&amp;"#"&amp;R$6,INDIRECT("ИсходныеДанные!$J$2:$J$50000")),0)</f>
        <v>0</v>
      </c>
      <c r="S247" s="3">
        <f ca="1">IF($B247&lt;&gt;"",SUMIF(INDIRECT("ИсходныеДанные!$"&amp;$K$4&amp;"$2:$"&amp;$K$4&amp;"$50000"),$B247&amp;"#"&amp;S$6,INDIRECT("ИсходныеДанные!$J$2:$J$50000")),0)</f>
        <v>0</v>
      </c>
      <c r="T247" s="3">
        <f ca="1">IF($B247&lt;&gt;"",SUMIF(INDIRECT("ИсходныеДанные!$"&amp;$K$4&amp;"$2:$"&amp;$K$4&amp;"$50000"),$B247&amp;"#"&amp;T$6,INDIRECT("ИсходныеДанные!$J$2:$J$50000")),0)</f>
        <v>0</v>
      </c>
      <c r="U247" s="3">
        <f ca="1">IF($B247&lt;&gt;"",SUMIF(INDIRECT("ИсходныеДанные!$"&amp;$K$4&amp;"$2:$"&amp;$K$4&amp;"$50000"),$B247&amp;"#"&amp;U$6,INDIRECT("ИсходныеДанные!$J$2:$J$50000")),0)</f>
        <v>0</v>
      </c>
      <c r="V247" s="3">
        <f ca="1">IF($B247&lt;&gt;"",SUMIF(INDIRECT("ИсходныеДанные!$"&amp;$K$4&amp;"$2:$"&amp;$K$4&amp;"$50000"),$B247&amp;"#"&amp;V$6,INDIRECT("ИсходныеДанные!$J$2:$J$50000")),0)</f>
        <v>0</v>
      </c>
      <c r="W247" s="16" t="e">
        <f ca="1">SUM(K247:V247)/Пофамильно!$R$1</f>
        <v>#DIV/0!</v>
      </c>
    </row>
    <row r="248" spans="1:23" x14ac:dyDescent="0.25">
      <c r="A248" s="10" t="str">
        <f t="shared" ca="1" si="5"/>
        <v>delete</v>
      </c>
      <c r="B248" s="16" cm="1">
        <f t="array" aca="1" ref="B248" ca="1">INDIRECT("УникальныеСписки!D"&amp;ROW()-$L$4)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14"/>
      <c r="G248" s="81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84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84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84" t="str" cm="1">
        <f t="array" aca="1" ref="J248" ca="1">_xlfn.XLOOKUP($B248,INDIRECT(SUBSTITUTE("ИсходныеДанные!$где$2:$где$50000","где",$B$4)),INDIRECT(SUBSTITUTE("ИсходныеДанные!$что$2:$что$50000","что",J$4)),"",0,1)</f>
        <v/>
      </c>
      <c r="K248" s="3">
        <f ca="1">IF($B248&lt;&gt;"",SUMIF(INDIRECT("ИсходныеДанные!$"&amp;$K$4&amp;"$2:$"&amp;$K$4&amp;"$50000"),$B248&amp;"#"&amp;K$6,INDIRECT("ИсходныеДанные!$J$2:$J$50000")),0)</f>
        <v>0</v>
      </c>
      <c r="L248" s="3">
        <f ca="1">IF($B248&lt;&gt;"",SUMIF(INDIRECT("ИсходныеДанные!$"&amp;$K$4&amp;"$2:$"&amp;$K$4&amp;"$50000"),$B248&amp;"#"&amp;L$6,INDIRECT("ИсходныеДанные!$J$2:$J$50000")),0)</f>
        <v>0</v>
      </c>
      <c r="M248" s="3">
        <f ca="1">IF($B248&lt;&gt;"",SUMIF(INDIRECT("ИсходныеДанные!$"&amp;$K$4&amp;"$2:$"&amp;$K$4&amp;"$50000"),$B248&amp;"#"&amp;M$6,INDIRECT("ИсходныеДанные!$J$2:$J$50000")),0)</f>
        <v>0</v>
      </c>
      <c r="N248" s="3">
        <f ca="1">IF($B248&lt;&gt;"",SUMIF(INDIRECT("ИсходныеДанные!$"&amp;$K$4&amp;"$2:$"&amp;$K$4&amp;"$50000"),$B248&amp;"#"&amp;N$6,INDIRECT("ИсходныеДанные!$J$2:$J$50000")),0)</f>
        <v>0</v>
      </c>
      <c r="O248" s="3">
        <f ca="1">IF($B248&lt;&gt;"",SUMIF(INDIRECT("ИсходныеДанные!$"&amp;$K$4&amp;"$2:$"&amp;$K$4&amp;"$50000"),$B248&amp;"#"&amp;O$6,INDIRECT("ИсходныеДанные!$J$2:$J$50000")),0)</f>
        <v>0</v>
      </c>
      <c r="P248" s="3">
        <f ca="1">IF($B248&lt;&gt;"",SUMIF(INDIRECT("ИсходныеДанные!$"&amp;$K$4&amp;"$2:$"&amp;$K$4&amp;"$50000"),$B248&amp;"#"&amp;P$6,INDIRECT("ИсходныеДанные!$J$2:$J$50000")),0)</f>
        <v>0</v>
      </c>
      <c r="Q248" s="3">
        <f ca="1">IF($B248&lt;&gt;"",SUMIF(INDIRECT("ИсходныеДанные!$"&amp;$K$4&amp;"$2:$"&amp;$K$4&amp;"$50000"),$B248&amp;"#"&amp;Q$6,INDIRECT("ИсходныеДанные!$J$2:$J$50000")),0)</f>
        <v>0</v>
      </c>
      <c r="R248" s="3">
        <f ca="1">IF($B248&lt;&gt;"",SUMIF(INDIRECT("ИсходныеДанные!$"&amp;$K$4&amp;"$2:$"&amp;$K$4&amp;"$50000"),$B248&amp;"#"&amp;R$6,INDIRECT("ИсходныеДанные!$J$2:$J$50000")),0)</f>
        <v>0</v>
      </c>
      <c r="S248" s="3">
        <f ca="1">IF($B248&lt;&gt;"",SUMIF(INDIRECT("ИсходныеДанные!$"&amp;$K$4&amp;"$2:$"&amp;$K$4&amp;"$50000"),$B248&amp;"#"&amp;S$6,INDIRECT("ИсходныеДанные!$J$2:$J$50000")),0)</f>
        <v>0</v>
      </c>
      <c r="T248" s="3">
        <f ca="1">IF($B248&lt;&gt;"",SUMIF(INDIRECT("ИсходныеДанные!$"&amp;$K$4&amp;"$2:$"&amp;$K$4&amp;"$50000"),$B248&amp;"#"&amp;T$6,INDIRECT("ИсходныеДанные!$J$2:$J$50000")),0)</f>
        <v>0</v>
      </c>
      <c r="U248" s="3">
        <f ca="1">IF($B248&lt;&gt;"",SUMIF(INDIRECT("ИсходныеДанные!$"&amp;$K$4&amp;"$2:$"&amp;$K$4&amp;"$50000"),$B248&amp;"#"&amp;U$6,INDIRECT("ИсходныеДанные!$J$2:$J$50000")),0)</f>
        <v>0</v>
      </c>
      <c r="V248" s="3">
        <f ca="1">IF($B248&lt;&gt;"",SUMIF(INDIRECT("ИсходныеДанные!$"&amp;$K$4&amp;"$2:$"&amp;$K$4&amp;"$50000"),$B248&amp;"#"&amp;V$6,INDIRECT("ИсходныеДанные!$J$2:$J$50000")),0)</f>
        <v>0</v>
      </c>
      <c r="W248" s="16" t="e">
        <f ca="1">SUM(K248:V248)/Пофамильно!$R$1</f>
        <v>#DIV/0!</v>
      </c>
    </row>
    <row r="249" spans="1:23" x14ac:dyDescent="0.25">
      <c r="A249" s="10" t="str">
        <f t="shared" ca="1" si="5"/>
        <v>delete</v>
      </c>
      <c r="B249" s="16" cm="1">
        <f t="array" aca="1" ref="B249" ca="1">INDIRECT("УникальныеСписки!D"&amp;ROW()-$L$4)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14"/>
      <c r="G249" s="81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84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84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84" t="str" cm="1">
        <f t="array" aca="1" ref="J249" ca="1">_xlfn.XLOOKUP($B249,INDIRECT(SUBSTITUTE("ИсходныеДанные!$где$2:$где$50000","где",$B$4)),INDIRECT(SUBSTITUTE("ИсходныеДанные!$что$2:$что$50000","что",J$4)),"",0,1)</f>
        <v/>
      </c>
      <c r="K249" s="3">
        <f ca="1">IF($B249&lt;&gt;"",SUMIF(INDIRECT("ИсходныеДанные!$"&amp;$K$4&amp;"$2:$"&amp;$K$4&amp;"$50000"),$B249&amp;"#"&amp;K$6,INDIRECT("ИсходныеДанные!$J$2:$J$50000")),0)</f>
        <v>0</v>
      </c>
      <c r="L249" s="3">
        <f ca="1">IF($B249&lt;&gt;"",SUMIF(INDIRECT("ИсходныеДанные!$"&amp;$K$4&amp;"$2:$"&amp;$K$4&amp;"$50000"),$B249&amp;"#"&amp;L$6,INDIRECT("ИсходныеДанные!$J$2:$J$50000")),0)</f>
        <v>0</v>
      </c>
      <c r="M249" s="3">
        <f ca="1">IF($B249&lt;&gt;"",SUMIF(INDIRECT("ИсходныеДанные!$"&amp;$K$4&amp;"$2:$"&amp;$K$4&amp;"$50000"),$B249&amp;"#"&amp;M$6,INDIRECT("ИсходныеДанные!$J$2:$J$50000")),0)</f>
        <v>0</v>
      </c>
      <c r="N249" s="3">
        <f ca="1">IF($B249&lt;&gt;"",SUMIF(INDIRECT("ИсходныеДанные!$"&amp;$K$4&amp;"$2:$"&amp;$K$4&amp;"$50000"),$B249&amp;"#"&amp;N$6,INDIRECT("ИсходныеДанные!$J$2:$J$50000")),0)</f>
        <v>0</v>
      </c>
      <c r="O249" s="3">
        <f ca="1">IF($B249&lt;&gt;"",SUMIF(INDIRECT("ИсходныеДанные!$"&amp;$K$4&amp;"$2:$"&amp;$K$4&amp;"$50000"),$B249&amp;"#"&amp;O$6,INDIRECT("ИсходныеДанные!$J$2:$J$50000")),0)</f>
        <v>0</v>
      </c>
      <c r="P249" s="3">
        <f ca="1">IF($B249&lt;&gt;"",SUMIF(INDIRECT("ИсходныеДанные!$"&amp;$K$4&amp;"$2:$"&amp;$K$4&amp;"$50000"),$B249&amp;"#"&amp;P$6,INDIRECT("ИсходныеДанные!$J$2:$J$50000")),0)</f>
        <v>0</v>
      </c>
      <c r="Q249" s="3">
        <f ca="1">IF($B249&lt;&gt;"",SUMIF(INDIRECT("ИсходныеДанные!$"&amp;$K$4&amp;"$2:$"&amp;$K$4&amp;"$50000"),$B249&amp;"#"&amp;Q$6,INDIRECT("ИсходныеДанные!$J$2:$J$50000")),0)</f>
        <v>0</v>
      </c>
      <c r="R249" s="3">
        <f ca="1">IF($B249&lt;&gt;"",SUMIF(INDIRECT("ИсходныеДанные!$"&amp;$K$4&amp;"$2:$"&amp;$K$4&amp;"$50000"),$B249&amp;"#"&amp;R$6,INDIRECT("ИсходныеДанные!$J$2:$J$50000")),0)</f>
        <v>0</v>
      </c>
      <c r="S249" s="3">
        <f ca="1">IF($B249&lt;&gt;"",SUMIF(INDIRECT("ИсходныеДанные!$"&amp;$K$4&amp;"$2:$"&amp;$K$4&amp;"$50000"),$B249&amp;"#"&amp;S$6,INDIRECT("ИсходныеДанные!$J$2:$J$50000")),0)</f>
        <v>0</v>
      </c>
      <c r="T249" s="3">
        <f ca="1">IF($B249&lt;&gt;"",SUMIF(INDIRECT("ИсходныеДанные!$"&amp;$K$4&amp;"$2:$"&amp;$K$4&amp;"$50000"),$B249&amp;"#"&amp;T$6,INDIRECT("ИсходныеДанные!$J$2:$J$50000")),0)</f>
        <v>0</v>
      </c>
      <c r="U249" s="3">
        <f ca="1">IF($B249&lt;&gt;"",SUMIF(INDIRECT("ИсходныеДанные!$"&amp;$K$4&amp;"$2:$"&amp;$K$4&amp;"$50000"),$B249&amp;"#"&amp;U$6,INDIRECT("ИсходныеДанные!$J$2:$J$50000")),0)</f>
        <v>0</v>
      </c>
      <c r="V249" s="3">
        <f ca="1">IF($B249&lt;&gt;"",SUMIF(INDIRECT("ИсходныеДанные!$"&amp;$K$4&amp;"$2:$"&amp;$K$4&amp;"$50000"),$B249&amp;"#"&amp;V$6,INDIRECT("ИсходныеДанные!$J$2:$J$50000")),0)</f>
        <v>0</v>
      </c>
      <c r="W249" s="16" t="e">
        <f ca="1">SUM(K249:V249)/Пофамильно!$R$1</f>
        <v>#DIV/0!</v>
      </c>
    </row>
    <row r="250" spans="1:23" x14ac:dyDescent="0.25">
      <c r="A250" s="10" t="str">
        <f t="shared" ca="1" si="5"/>
        <v>delete</v>
      </c>
      <c r="B250" s="16" cm="1">
        <f t="array" aca="1" ref="B250" ca="1">INDIRECT("УникальныеСписки!D"&amp;ROW()-$L$4)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14"/>
      <c r="G250" s="81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84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84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84" t="str" cm="1">
        <f t="array" aca="1" ref="J250" ca="1">_xlfn.XLOOKUP($B250,INDIRECT(SUBSTITUTE("ИсходныеДанные!$где$2:$где$50000","где",$B$4)),INDIRECT(SUBSTITUTE("ИсходныеДанные!$что$2:$что$50000","что",J$4)),"",0,1)</f>
        <v/>
      </c>
      <c r="K250" s="3">
        <f ca="1">IF($B250&lt;&gt;"",SUMIF(INDIRECT("ИсходныеДанные!$"&amp;$K$4&amp;"$2:$"&amp;$K$4&amp;"$50000"),$B250&amp;"#"&amp;K$6,INDIRECT("ИсходныеДанные!$J$2:$J$50000")),0)</f>
        <v>0</v>
      </c>
      <c r="L250" s="3">
        <f ca="1">IF($B250&lt;&gt;"",SUMIF(INDIRECT("ИсходныеДанные!$"&amp;$K$4&amp;"$2:$"&amp;$K$4&amp;"$50000"),$B250&amp;"#"&amp;L$6,INDIRECT("ИсходныеДанные!$J$2:$J$50000")),0)</f>
        <v>0</v>
      </c>
      <c r="M250" s="3">
        <f ca="1">IF($B250&lt;&gt;"",SUMIF(INDIRECT("ИсходныеДанные!$"&amp;$K$4&amp;"$2:$"&amp;$K$4&amp;"$50000"),$B250&amp;"#"&amp;M$6,INDIRECT("ИсходныеДанные!$J$2:$J$50000")),0)</f>
        <v>0</v>
      </c>
      <c r="N250" s="3">
        <f ca="1">IF($B250&lt;&gt;"",SUMIF(INDIRECT("ИсходныеДанные!$"&amp;$K$4&amp;"$2:$"&amp;$K$4&amp;"$50000"),$B250&amp;"#"&amp;N$6,INDIRECT("ИсходныеДанные!$J$2:$J$50000")),0)</f>
        <v>0</v>
      </c>
      <c r="O250" s="3">
        <f ca="1">IF($B250&lt;&gt;"",SUMIF(INDIRECT("ИсходныеДанные!$"&amp;$K$4&amp;"$2:$"&amp;$K$4&amp;"$50000"),$B250&amp;"#"&amp;O$6,INDIRECT("ИсходныеДанные!$J$2:$J$50000")),0)</f>
        <v>0</v>
      </c>
      <c r="P250" s="3">
        <f ca="1">IF($B250&lt;&gt;"",SUMIF(INDIRECT("ИсходныеДанные!$"&amp;$K$4&amp;"$2:$"&amp;$K$4&amp;"$50000"),$B250&amp;"#"&amp;P$6,INDIRECT("ИсходныеДанные!$J$2:$J$50000")),0)</f>
        <v>0</v>
      </c>
      <c r="Q250" s="3">
        <f ca="1">IF($B250&lt;&gt;"",SUMIF(INDIRECT("ИсходныеДанные!$"&amp;$K$4&amp;"$2:$"&amp;$K$4&amp;"$50000"),$B250&amp;"#"&amp;Q$6,INDIRECT("ИсходныеДанные!$J$2:$J$50000")),0)</f>
        <v>0</v>
      </c>
      <c r="R250" s="3">
        <f ca="1">IF($B250&lt;&gt;"",SUMIF(INDIRECT("ИсходныеДанные!$"&amp;$K$4&amp;"$2:$"&amp;$K$4&amp;"$50000"),$B250&amp;"#"&amp;R$6,INDIRECT("ИсходныеДанные!$J$2:$J$50000")),0)</f>
        <v>0</v>
      </c>
      <c r="S250" s="3">
        <f ca="1">IF($B250&lt;&gt;"",SUMIF(INDIRECT("ИсходныеДанные!$"&amp;$K$4&amp;"$2:$"&amp;$K$4&amp;"$50000"),$B250&amp;"#"&amp;S$6,INDIRECT("ИсходныеДанные!$J$2:$J$50000")),0)</f>
        <v>0</v>
      </c>
      <c r="T250" s="3">
        <f ca="1">IF($B250&lt;&gt;"",SUMIF(INDIRECT("ИсходныеДанные!$"&amp;$K$4&amp;"$2:$"&amp;$K$4&amp;"$50000"),$B250&amp;"#"&amp;T$6,INDIRECT("ИсходныеДанные!$J$2:$J$50000")),0)</f>
        <v>0</v>
      </c>
      <c r="U250" s="3">
        <f ca="1">IF($B250&lt;&gt;"",SUMIF(INDIRECT("ИсходныеДанные!$"&amp;$K$4&amp;"$2:$"&amp;$K$4&amp;"$50000"),$B250&amp;"#"&amp;U$6,INDIRECT("ИсходныеДанные!$J$2:$J$50000")),0)</f>
        <v>0</v>
      </c>
      <c r="V250" s="3">
        <f ca="1">IF($B250&lt;&gt;"",SUMIF(INDIRECT("ИсходныеДанные!$"&amp;$K$4&amp;"$2:$"&amp;$K$4&amp;"$50000"),$B250&amp;"#"&amp;V$6,INDIRECT("ИсходныеДанные!$J$2:$J$50000")),0)</f>
        <v>0</v>
      </c>
      <c r="W250" s="16" t="e">
        <f ca="1">SUM(K250:V250)/Пофамильно!$R$1</f>
        <v>#DIV/0!</v>
      </c>
    </row>
    <row r="251" spans="1:23" x14ac:dyDescent="0.25">
      <c r="A251" s="10" t="str">
        <f t="shared" ca="1" si="5"/>
        <v>delete</v>
      </c>
      <c r="B251" s="16" cm="1">
        <f t="array" aca="1" ref="B251" ca="1">INDIRECT("УникальныеСписки!D"&amp;ROW()-$L$4)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14"/>
      <c r="G251" s="81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84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84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84" t="str" cm="1">
        <f t="array" aca="1" ref="J251" ca="1">_xlfn.XLOOKUP($B251,INDIRECT(SUBSTITUTE("ИсходныеДанные!$где$2:$где$50000","где",$B$4)),INDIRECT(SUBSTITUTE("ИсходныеДанные!$что$2:$что$50000","что",J$4)),"",0,1)</f>
        <v/>
      </c>
      <c r="K251" s="3">
        <f ca="1">IF($B251&lt;&gt;"",SUMIF(INDIRECT("ИсходныеДанные!$"&amp;$K$4&amp;"$2:$"&amp;$K$4&amp;"$50000"),$B251&amp;"#"&amp;K$6,INDIRECT("ИсходныеДанные!$J$2:$J$50000")),0)</f>
        <v>0</v>
      </c>
      <c r="L251" s="3">
        <f ca="1">IF($B251&lt;&gt;"",SUMIF(INDIRECT("ИсходныеДанные!$"&amp;$K$4&amp;"$2:$"&amp;$K$4&amp;"$50000"),$B251&amp;"#"&amp;L$6,INDIRECT("ИсходныеДанные!$J$2:$J$50000")),0)</f>
        <v>0</v>
      </c>
      <c r="M251" s="3">
        <f ca="1">IF($B251&lt;&gt;"",SUMIF(INDIRECT("ИсходныеДанные!$"&amp;$K$4&amp;"$2:$"&amp;$K$4&amp;"$50000"),$B251&amp;"#"&amp;M$6,INDIRECT("ИсходныеДанные!$J$2:$J$50000")),0)</f>
        <v>0</v>
      </c>
      <c r="N251" s="3">
        <f ca="1">IF($B251&lt;&gt;"",SUMIF(INDIRECT("ИсходныеДанные!$"&amp;$K$4&amp;"$2:$"&amp;$K$4&amp;"$50000"),$B251&amp;"#"&amp;N$6,INDIRECT("ИсходныеДанные!$J$2:$J$50000")),0)</f>
        <v>0</v>
      </c>
      <c r="O251" s="3">
        <f ca="1">IF($B251&lt;&gt;"",SUMIF(INDIRECT("ИсходныеДанные!$"&amp;$K$4&amp;"$2:$"&amp;$K$4&amp;"$50000"),$B251&amp;"#"&amp;O$6,INDIRECT("ИсходныеДанные!$J$2:$J$50000")),0)</f>
        <v>0</v>
      </c>
      <c r="P251" s="3">
        <f ca="1">IF($B251&lt;&gt;"",SUMIF(INDIRECT("ИсходныеДанные!$"&amp;$K$4&amp;"$2:$"&amp;$K$4&amp;"$50000"),$B251&amp;"#"&amp;P$6,INDIRECT("ИсходныеДанные!$J$2:$J$50000")),0)</f>
        <v>0</v>
      </c>
      <c r="Q251" s="3">
        <f ca="1">IF($B251&lt;&gt;"",SUMIF(INDIRECT("ИсходныеДанные!$"&amp;$K$4&amp;"$2:$"&amp;$K$4&amp;"$50000"),$B251&amp;"#"&amp;Q$6,INDIRECT("ИсходныеДанные!$J$2:$J$50000")),0)</f>
        <v>0</v>
      </c>
      <c r="R251" s="3">
        <f ca="1">IF($B251&lt;&gt;"",SUMIF(INDIRECT("ИсходныеДанные!$"&amp;$K$4&amp;"$2:$"&amp;$K$4&amp;"$50000"),$B251&amp;"#"&amp;R$6,INDIRECT("ИсходныеДанные!$J$2:$J$50000")),0)</f>
        <v>0</v>
      </c>
      <c r="S251" s="3">
        <f ca="1">IF($B251&lt;&gt;"",SUMIF(INDIRECT("ИсходныеДанные!$"&amp;$K$4&amp;"$2:$"&amp;$K$4&amp;"$50000"),$B251&amp;"#"&amp;S$6,INDIRECT("ИсходныеДанные!$J$2:$J$50000")),0)</f>
        <v>0</v>
      </c>
      <c r="T251" s="3">
        <f ca="1">IF($B251&lt;&gt;"",SUMIF(INDIRECT("ИсходныеДанные!$"&amp;$K$4&amp;"$2:$"&amp;$K$4&amp;"$50000"),$B251&amp;"#"&amp;T$6,INDIRECT("ИсходныеДанные!$J$2:$J$50000")),0)</f>
        <v>0</v>
      </c>
      <c r="U251" s="3">
        <f ca="1">IF($B251&lt;&gt;"",SUMIF(INDIRECT("ИсходныеДанные!$"&amp;$K$4&amp;"$2:$"&amp;$K$4&amp;"$50000"),$B251&amp;"#"&amp;U$6,INDIRECT("ИсходныеДанные!$J$2:$J$50000")),0)</f>
        <v>0</v>
      </c>
      <c r="V251" s="3">
        <f ca="1">IF($B251&lt;&gt;"",SUMIF(INDIRECT("ИсходныеДанные!$"&amp;$K$4&amp;"$2:$"&amp;$K$4&amp;"$50000"),$B251&amp;"#"&amp;V$6,INDIRECT("ИсходныеДанные!$J$2:$J$50000")),0)</f>
        <v>0</v>
      </c>
      <c r="W251" s="16" t="e">
        <f ca="1">SUM(K251:V251)/Пофамильно!$R$1</f>
        <v>#DIV/0!</v>
      </c>
    </row>
    <row r="252" spans="1:23" x14ac:dyDescent="0.25">
      <c r="A252" s="10" t="str">
        <f t="shared" ca="1" si="5"/>
        <v>delete</v>
      </c>
      <c r="B252" s="16" cm="1">
        <f t="array" aca="1" ref="B252" ca="1">INDIRECT("УникальныеСписки!D"&amp;ROW()-$L$4)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14"/>
      <c r="G252" s="81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84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84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84" t="str" cm="1">
        <f t="array" aca="1" ref="J252" ca="1">_xlfn.XLOOKUP($B252,INDIRECT(SUBSTITUTE("ИсходныеДанные!$где$2:$где$50000","где",$B$4)),INDIRECT(SUBSTITUTE("ИсходныеДанные!$что$2:$что$50000","что",J$4)),"",0,1)</f>
        <v/>
      </c>
      <c r="K252" s="3">
        <f ca="1">IF($B252&lt;&gt;"",SUMIF(INDIRECT("ИсходныеДанные!$"&amp;$K$4&amp;"$2:$"&amp;$K$4&amp;"$50000"),$B252&amp;"#"&amp;K$6,INDIRECT("ИсходныеДанные!$J$2:$J$50000")),0)</f>
        <v>0</v>
      </c>
      <c r="L252" s="3">
        <f ca="1">IF($B252&lt;&gt;"",SUMIF(INDIRECT("ИсходныеДанные!$"&amp;$K$4&amp;"$2:$"&amp;$K$4&amp;"$50000"),$B252&amp;"#"&amp;L$6,INDIRECT("ИсходныеДанные!$J$2:$J$50000")),0)</f>
        <v>0</v>
      </c>
      <c r="M252" s="3">
        <f ca="1">IF($B252&lt;&gt;"",SUMIF(INDIRECT("ИсходныеДанные!$"&amp;$K$4&amp;"$2:$"&amp;$K$4&amp;"$50000"),$B252&amp;"#"&amp;M$6,INDIRECT("ИсходныеДанные!$J$2:$J$50000")),0)</f>
        <v>0</v>
      </c>
      <c r="N252" s="3">
        <f ca="1">IF($B252&lt;&gt;"",SUMIF(INDIRECT("ИсходныеДанные!$"&amp;$K$4&amp;"$2:$"&amp;$K$4&amp;"$50000"),$B252&amp;"#"&amp;N$6,INDIRECT("ИсходныеДанные!$J$2:$J$50000")),0)</f>
        <v>0</v>
      </c>
      <c r="O252" s="3">
        <f ca="1">IF($B252&lt;&gt;"",SUMIF(INDIRECT("ИсходныеДанные!$"&amp;$K$4&amp;"$2:$"&amp;$K$4&amp;"$50000"),$B252&amp;"#"&amp;O$6,INDIRECT("ИсходныеДанные!$J$2:$J$50000")),0)</f>
        <v>0</v>
      </c>
      <c r="P252" s="3">
        <f ca="1">IF($B252&lt;&gt;"",SUMIF(INDIRECT("ИсходныеДанные!$"&amp;$K$4&amp;"$2:$"&amp;$K$4&amp;"$50000"),$B252&amp;"#"&amp;P$6,INDIRECT("ИсходныеДанные!$J$2:$J$50000")),0)</f>
        <v>0</v>
      </c>
      <c r="Q252" s="3">
        <f ca="1">IF($B252&lt;&gt;"",SUMIF(INDIRECT("ИсходныеДанные!$"&amp;$K$4&amp;"$2:$"&amp;$K$4&amp;"$50000"),$B252&amp;"#"&amp;Q$6,INDIRECT("ИсходныеДанные!$J$2:$J$50000")),0)</f>
        <v>0</v>
      </c>
      <c r="R252" s="3">
        <f ca="1">IF($B252&lt;&gt;"",SUMIF(INDIRECT("ИсходныеДанные!$"&amp;$K$4&amp;"$2:$"&amp;$K$4&amp;"$50000"),$B252&amp;"#"&amp;R$6,INDIRECT("ИсходныеДанные!$J$2:$J$50000")),0)</f>
        <v>0</v>
      </c>
      <c r="S252" s="3">
        <f ca="1">IF($B252&lt;&gt;"",SUMIF(INDIRECT("ИсходныеДанные!$"&amp;$K$4&amp;"$2:$"&amp;$K$4&amp;"$50000"),$B252&amp;"#"&amp;S$6,INDIRECT("ИсходныеДанные!$J$2:$J$50000")),0)</f>
        <v>0</v>
      </c>
      <c r="T252" s="3">
        <f ca="1">IF($B252&lt;&gt;"",SUMIF(INDIRECT("ИсходныеДанные!$"&amp;$K$4&amp;"$2:$"&amp;$K$4&amp;"$50000"),$B252&amp;"#"&amp;T$6,INDIRECT("ИсходныеДанные!$J$2:$J$50000")),0)</f>
        <v>0</v>
      </c>
      <c r="U252" s="3">
        <f ca="1">IF($B252&lt;&gt;"",SUMIF(INDIRECT("ИсходныеДанные!$"&amp;$K$4&amp;"$2:$"&amp;$K$4&amp;"$50000"),$B252&amp;"#"&amp;U$6,INDIRECT("ИсходныеДанные!$J$2:$J$50000")),0)</f>
        <v>0</v>
      </c>
      <c r="V252" s="3">
        <f ca="1">IF($B252&lt;&gt;"",SUMIF(INDIRECT("ИсходныеДанные!$"&amp;$K$4&amp;"$2:$"&amp;$K$4&amp;"$50000"),$B252&amp;"#"&amp;V$6,INDIRECT("ИсходныеДанные!$J$2:$J$50000")),0)</f>
        <v>0</v>
      </c>
      <c r="W252" s="16" t="e">
        <f ca="1">SUM(K252:V252)/Пофамильно!$R$1</f>
        <v>#DIV/0!</v>
      </c>
    </row>
    <row r="253" spans="1:23" x14ac:dyDescent="0.25">
      <c r="A253" s="10" t="str">
        <f t="shared" ca="1" si="5"/>
        <v>delete</v>
      </c>
      <c r="B253" s="16" cm="1">
        <f t="array" aca="1" ref="B253" ca="1">INDIRECT("УникальныеСписки!D"&amp;ROW()-$L$4)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14"/>
      <c r="G253" s="81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84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84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84" t="str" cm="1">
        <f t="array" aca="1" ref="J253" ca="1">_xlfn.XLOOKUP($B253,INDIRECT(SUBSTITUTE("ИсходныеДанные!$где$2:$где$50000","где",$B$4)),INDIRECT(SUBSTITUTE("ИсходныеДанные!$что$2:$что$50000","что",J$4)),"",0,1)</f>
        <v/>
      </c>
      <c r="K253" s="3">
        <f ca="1">IF($B253&lt;&gt;"",SUMIF(INDIRECT("ИсходныеДанные!$"&amp;$K$4&amp;"$2:$"&amp;$K$4&amp;"$50000"),$B253&amp;"#"&amp;K$6,INDIRECT("ИсходныеДанные!$J$2:$J$50000")),0)</f>
        <v>0</v>
      </c>
      <c r="L253" s="3">
        <f ca="1">IF($B253&lt;&gt;"",SUMIF(INDIRECT("ИсходныеДанные!$"&amp;$K$4&amp;"$2:$"&amp;$K$4&amp;"$50000"),$B253&amp;"#"&amp;L$6,INDIRECT("ИсходныеДанные!$J$2:$J$50000")),0)</f>
        <v>0</v>
      </c>
      <c r="M253" s="3">
        <f ca="1">IF($B253&lt;&gt;"",SUMIF(INDIRECT("ИсходныеДанные!$"&amp;$K$4&amp;"$2:$"&amp;$K$4&amp;"$50000"),$B253&amp;"#"&amp;M$6,INDIRECT("ИсходныеДанные!$J$2:$J$50000")),0)</f>
        <v>0</v>
      </c>
      <c r="N253" s="3">
        <f ca="1">IF($B253&lt;&gt;"",SUMIF(INDIRECT("ИсходныеДанные!$"&amp;$K$4&amp;"$2:$"&amp;$K$4&amp;"$50000"),$B253&amp;"#"&amp;N$6,INDIRECT("ИсходныеДанные!$J$2:$J$50000")),0)</f>
        <v>0</v>
      </c>
      <c r="O253" s="3">
        <f ca="1">IF($B253&lt;&gt;"",SUMIF(INDIRECT("ИсходныеДанные!$"&amp;$K$4&amp;"$2:$"&amp;$K$4&amp;"$50000"),$B253&amp;"#"&amp;O$6,INDIRECT("ИсходныеДанные!$J$2:$J$50000")),0)</f>
        <v>0</v>
      </c>
      <c r="P253" s="3">
        <f ca="1">IF($B253&lt;&gt;"",SUMIF(INDIRECT("ИсходныеДанные!$"&amp;$K$4&amp;"$2:$"&amp;$K$4&amp;"$50000"),$B253&amp;"#"&amp;P$6,INDIRECT("ИсходныеДанные!$J$2:$J$50000")),0)</f>
        <v>0</v>
      </c>
      <c r="Q253" s="3">
        <f ca="1">IF($B253&lt;&gt;"",SUMIF(INDIRECT("ИсходныеДанные!$"&amp;$K$4&amp;"$2:$"&amp;$K$4&amp;"$50000"),$B253&amp;"#"&amp;Q$6,INDIRECT("ИсходныеДанные!$J$2:$J$50000")),0)</f>
        <v>0</v>
      </c>
      <c r="R253" s="3">
        <f ca="1">IF($B253&lt;&gt;"",SUMIF(INDIRECT("ИсходныеДанные!$"&amp;$K$4&amp;"$2:$"&amp;$K$4&amp;"$50000"),$B253&amp;"#"&amp;R$6,INDIRECT("ИсходныеДанные!$J$2:$J$50000")),0)</f>
        <v>0</v>
      </c>
      <c r="S253" s="3">
        <f ca="1">IF($B253&lt;&gt;"",SUMIF(INDIRECT("ИсходныеДанные!$"&amp;$K$4&amp;"$2:$"&amp;$K$4&amp;"$50000"),$B253&amp;"#"&amp;S$6,INDIRECT("ИсходныеДанные!$J$2:$J$50000")),0)</f>
        <v>0</v>
      </c>
      <c r="T253" s="3">
        <f ca="1">IF($B253&lt;&gt;"",SUMIF(INDIRECT("ИсходныеДанные!$"&amp;$K$4&amp;"$2:$"&amp;$K$4&amp;"$50000"),$B253&amp;"#"&amp;T$6,INDIRECT("ИсходныеДанные!$J$2:$J$50000")),0)</f>
        <v>0</v>
      </c>
      <c r="U253" s="3">
        <f ca="1">IF($B253&lt;&gt;"",SUMIF(INDIRECT("ИсходныеДанные!$"&amp;$K$4&amp;"$2:$"&amp;$K$4&amp;"$50000"),$B253&amp;"#"&amp;U$6,INDIRECT("ИсходныеДанные!$J$2:$J$50000")),0)</f>
        <v>0</v>
      </c>
      <c r="V253" s="3">
        <f ca="1">IF($B253&lt;&gt;"",SUMIF(INDIRECT("ИсходныеДанные!$"&amp;$K$4&amp;"$2:$"&amp;$K$4&amp;"$50000"),$B253&amp;"#"&amp;V$6,INDIRECT("ИсходныеДанные!$J$2:$J$50000")),0)</f>
        <v>0</v>
      </c>
      <c r="W253" s="16" t="e">
        <f ca="1">SUM(K253:V253)/Пофамильно!$R$1</f>
        <v>#DIV/0!</v>
      </c>
    </row>
    <row r="254" spans="1:23" x14ac:dyDescent="0.25">
      <c r="A254" s="10" t="str">
        <f t="shared" ca="1" si="5"/>
        <v>delete</v>
      </c>
      <c r="B254" s="16" cm="1">
        <f t="array" aca="1" ref="B254" ca="1">INDIRECT("УникальныеСписки!D"&amp;ROW()-$L$4)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14"/>
      <c r="G254" s="81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84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84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84" t="str" cm="1">
        <f t="array" aca="1" ref="J254" ca="1">_xlfn.XLOOKUP($B254,INDIRECT(SUBSTITUTE("ИсходныеДанные!$где$2:$где$50000","где",$B$4)),INDIRECT(SUBSTITUTE("ИсходныеДанные!$что$2:$что$50000","что",J$4)),"",0,1)</f>
        <v/>
      </c>
      <c r="K254" s="3">
        <f ca="1">IF($B254&lt;&gt;"",SUMIF(INDIRECT("ИсходныеДанные!$"&amp;$K$4&amp;"$2:$"&amp;$K$4&amp;"$50000"),$B254&amp;"#"&amp;K$6,INDIRECT("ИсходныеДанные!$J$2:$J$50000")),0)</f>
        <v>0</v>
      </c>
      <c r="L254" s="3">
        <f ca="1">IF($B254&lt;&gt;"",SUMIF(INDIRECT("ИсходныеДанные!$"&amp;$K$4&amp;"$2:$"&amp;$K$4&amp;"$50000"),$B254&amp;"#"&amp;L$6,INDIRECT("ИсходныеДанные!$J$2:$J$50000")),0)</f>
        <v>0</v>
      </c>
      <c r="M254" s="3">
        <f ca="1">IF($B254&lt;&gt;"",SUMIF(INDIRECT("ИсходныеДанные!$"&amp;$K$4&amp;"$2:$"&amp;$K$4&amp;"$50000"),$B254&amp;"#"&amp;M$6,INDIRECT("ИсходныеДанные!$J$2:$J$50000")),0)</f>
        <v>0</v>
      </c>
      <c r="N254" s="3">
        <f ca="1">IF($B254&lt;&gt;"",SUMIF(INDIRECT("ИсходныеДанные!$"&amp;$K$4&amp;"$2:$"&amp;$K$4&amp;"$50000"),$B254&amp;"#"&amp;N$6,INDIRECT("ИсходныеДанные!$J$2:$J$50000")),0)</f>
        <v>0</v>
      </c>
      <c r="O254" s="3">
        <f ca="1">IF($B254&lt;&gt;"",SUMIF(INDIRECT("ИсходныеДанные!$"&amp;$K$4&amp;"$2:$"&amp;$K$4&amp;"$50000"),$B254&amp;"#"&amp;O$6,INDIRECT("ИсходныеДанные!$J$2:$J$50000")),0)</f>
        <v>0</v>
      </c>
      <c r="P254" s="3">
        <f ca="1">IF($B254&lt;&gt;"",SUMIF(INDIRECT("ИсходныеДанные!$"&amp;$K$4&amp;"$2:$"&amp;$K$4&amp;"$50000"),$B254&amp;"#"&amp;P$6,INDIRECT("ИсходныеДанные!$J$2:$J$50000")),0)</f>
        <v>0</v>
      </c>
      <c r="Q254" s="3">
        <f ca="1">IF($B254&lt;&gt;"",SUMIF(INDIRECT("ИсходныеДанные!$"&amp;$K$4&amp;"$2:$"&amp;$K$4&amp;"$50000"),$B254&amp;"#"&amp;Q$6,INDIRECT("ИсходныеДанные!$J$2:$J$50000")),0)</f>
        <v>0</v>
      </c>
      <c r="R254" s="3">
        <f ca="1">IF($B254&lt;&gt;"",SUMIF(INDIRECT("ИсходныеДанные!$"&amp;$K$4&amp;"$2:$"&amp;$K$4&amp;"$50000"),$B254&amp;"#"&amp;R$6,INDIRECT("ИсходныеДанные!$J$2:$J$50000")),0)</f>
        <v>0</v>
      </c>
      <c r="S254" s="3">
        <f ca="1">IF($B254&lt;&gt;"",SUMIF(INDIRECT("ИсходныеДанные!$"&amp;$K$4&amp;"$2:$"&amp;$K$4&amp;"$50000"),$B254&amp;"#"&amp;S$6,INDIRECT("ИсходныеДанные!$J$2:$J$50000")),0)</f>
        <v>0</v>
      </c>
      <c r="T254" s="3">
        <f ca="1">IF($B254&lt;&gt;"",SUMIF(INDIRECT("ИсходныеДанные!$"&amp;$K$4&amp;"$2:$"&amp;$K$4&amp;"$50000"),$B254&amp;"#"&amp;T$6,INDIRECT("ИсходныеДанные!$J$2:$J$50000")),0)</f>
        <v>0</v>
      </c>
      <c r="U254" s="3">
        <f ca="1">IF($B254&lt;&gt;"",SUMIF(INDIRECT("ИсходныеДанные!$"&amp;$K$4&amp;"$2:$"&amp;$K$4&amp;"$50000"),$B254&amp;"#"&amp;U$6,INDIRECT("ИсходныеДанные!$J$2:$J$50000")),0)</f>
        <v>0</v>
      </c>
      <c r="V254" s="3">
        <f ca="1">IF($B254&lt;&gt;"",SUMIF(INDIRECT("ИсходныеДанные!$"&amp;$K$4&amp;"$2:$"&amp;$K$4&amp;"$50000"),$B254&amp;"#"&amp;V$6,INDIRECT("ИсходныеДанные!$J$2:$J$50000")),0)</f>
        <v>0</v>
      </c>
      <c r="W254" s="16" t="e">
        <f ca="1">SUM(K254:V254)/Пофамильно!$R$1</f>
        <v>#DIV/0!</v>
      </c>
    </row>
    <row r="255" spans="1:23" x14ac:dyDescent="0.25">
      <c r="A255" s="10" t="str">
        <f t="shared" ca="1" si="5"/>
        <v>delete</v>
      </c>
      <c r="B255" s="16" cm="1">
        <f t="array" aca="1" ref="B255" ca="1">INDIRECT("УникальныеСписки!D"&amp;ROW()-$L$4)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14"/>
      <c r="G255" s="81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84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84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84" t="str" cm="1">
        <f t="array" aca="1" ref="J255" ca="1">_xlfn.XLOOKUP($B255,INDIRECT(SUBSTITUTE("ИсходныеДанные!$где$2:$где$50000","где",$B$4)),INDIRECT(SUBSTITUTE("ИсходныеДанные!$что$2:$что$50000","что",J$4)),"",0,1)</f>
        <v/>
      </c>
      <c r="K255" s="3">
        <f ca="1">IF($B255&lt;&gt;"",SUMIF(INDIRECT("ИсходныеДанные!$"&amp;$K$4&amp;"$2:$"&amp;$K$4&amp;"$50000"),$B255&amp;"#"&amp;K$6,INDIRECT("ИсходныеДанные!$J$2:$J$50000")),0)</f>
        <v>0</v>
      </c>
      <c r="L255" s="3">
        <f ca="1">IF($B255&lt;&gt;"",SUMIF(INDIRECT("ИсходныеДанные!$"&amp;$K$4&amp;"$2:$"&amp;$K$4&amp;"$50000"),$B255&amp;"#"&amp;L$6,INDIRECT("ИсходныеДанные!$J$2:$J$50000")),0)</f>
        <v>0</v>
      </c>
      <c r="M255" s="3">
        <f ca="1">IF($B255&lt;&gt;"",SUMIF(INDIRECT("ИсходныеДанные!$"&amp;$K$4&amp;"$2:$"&amp;$K$4&amp;"$50000"),$B255&amp;"#"&amp;M$6,INDIRECT("ИсходныеДанные!$J$2:$J$50000")),0)</f>
        <v>0</v>
      </c>
      <c r="N255" s="3">
        <f ca="1">IF($B255&lt;&gt;"",SUMIF(INDIRECT("ИсходныеДанные!$"&amp;$K$4&amp;"$2:$"&amp;$K$4&amp;"$50000"),$B255&amp;"#"&amp;N$6,INDIRECT("ИсходныеДанные!$J$2:$J$50000")),0)</f>
        <v>0</v>
      </c>
      <c r="O255" s="3">
        <f ca="1">IF($B255&lt;&gt;"",SUMIF(INDIRECT("ИсходныеДанные!$"&amp;$K$4&amp;"$2:$"&amp;$K$4&amp;"$50000"),$B255&amp;"#"&amp;O$6,INDIRECT("ИсходныеДанные!$J$2:$J$50000")),0)</f>
        <v>0</v>
      </c>
      <c r="P255" s="3">
        <f ca="1">IF($B255&lt;&gt;"",SUMIF(INDIRECT("ИсходныеДанные!$"&amp;$K$4&amp;"$2:$"&amp;$K$4&amp;"$50000"),$B255&amp;"#"&amp;P$6,INDIRECT("ИсходныеДанные!$J$2:$J$50000")),0)</f>
        <v>0</v>
      </c>
      <c r="Q255" s="3">
        <f ca="1">IF($B255&lt;&gt;"",SUMIF(INDIRECT("ИсходныеДанные!$"&amp;$K$4&amp;"$2:$"&amp;$K$4&amp;"$50000"),$B255&amp;"#"&amp;Q$6,INDIRECT("ИсходныеДанные!$J$2:$J$50000")),0)</f>
        <v>0</v>
      </c>
      <c r="R255" s="3">
        <f ca="1">IF($B255&lt;&gt;"",SUMIF(INDIRECT("ИсходныеДанные!$"&amp;$K$4&amp;"$2:$"&amp;$K$4&amp;"$50000"),$B255&amp;"#"&amp;R$6,INDIRECT("ИсходныеДанные!$J$2:$J$50000")),0)</f>
        <v>0</v>
      </c>
      <c r="S255" s="3">
        <f ca="1">IF($B255&lt;&gt;"",SUMIF(INDIRECT("ИсходныеДанные!$"&amp;$K$4&amp;"$2:$"&amp;$K$4&amp;"$50000"),$B255&amp;"#"&amp;S$6,INDIRECT("ИсходныеДанные!$J$2:$J$50000")),0)</f>
        <v>0</v>
      </c>
      <c r="T255" s="3">
        <f ca="1">IF($B255&lt;&gt;"",SUMIF(INDIRECT("ИсходныеДанные!$"&amp;$K$4&amp;"$2:$"&amp;$K$4&amp;"$50000"),$B255&amp;"#"&amp;T$6,INDIRECT("ИсходныеДанные!$J$2:$J$50000")),0)</f>
        <v>0</v>
      </c>
      <c r="U255" s="3">
        <f ca="1">IF($B255&lt;&gt;"",SUMIF(INDIRECT("ИсходныеДанные!$"&amp;$K$4&amp;"$2:$"&amp;$K$4&amp;"$50000"),$B255&amp;"#"&amp;U$6,INDIRECT("ИсходныеДанные!$J$2:$J$50000")),0)</f>
        <v>0</v>
      </c>
      <c r="V255" s="3">
        <f ca="1">IF($B255&lt;&gt;"",SUMIF(INDIRECT("ИсходныеДанные!$"&amp;$K$4&amp;"$2:$"&amp;$K$4&amp;"$50000"),$B255&amp;"#"&amp;V$6,INDIRECT("ИсходныеДанные!$J$2:$J$50000")),0)</f>
        <v>0</v>
      </c>
      <c r="W255" s="16" t="e">
        <f ca="1">SUM(K255:V255)/Пофамильно!$R$1</f>
        <v>#DIV/0!</v>
      </c>
    </row>
    <row r="256" spans="1:23" x14ac:dyDescent="0.25">
      <c r="A256" s="10" t="str">
        <f t="shared" ca="1" si="5"/>
        <v>delete</v>
      </c>
      <c r="B256" s="16" cm="1">
        <f t="array" aca="1" ref="B256" ca="1">INDIRECT("УникальныеСписки!D"&amp;ROW()-$L$4)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14"/>
      <c r="G256" s="81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84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84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84" t="str" cm="1">
        <f t="array" aca="1" ref="J256" ca="1">_xlfn.XLOOKUP($B256,INDIRECT(SUBSTITUTE("ИсходныеДанные!$где$2:$где$50000","где",$B$4)),INDIRECT(SUBSTITUTE("ИсходныеДанные!$что$2:$что$50000","что",J$4)),"",0,1)</f>
        <v/>
      </c>
      <c r="K256" s="3">
        <f ca="1">IF($B256&lt;&gt;"",SUMIF(INDIRECT("ИсходныеДанные!$"&amp;$K$4&amp;"$2:$"&amp;$K$4&amp;"$50000"),$B256&amp;"#"&amp;K$6,INDIRECT("ИсходныеДанные!$J$2:$J$50000")),0)</f>
        <v>0</v>
      </c>
      <c r="L256" s="3">
        <f ca="1">IF($B256&lt;&gt;"",SUMIF(INDIRECT("ИсходныеДанные!$"&amp;$K$4&amp;"$2:$"&amp;$K$4&amp;"$50000"),$B256&amp;"#"&amp;L$6,INDIRECT("ИсходныеДанные!$J$2:$J$50000")),0)</f>
        <v>0</v>
      </c>
      <c r="M256" s="3">
        <f ca="1">IF($B256&lt;&gt;"",SUMIF(INDIRECT("ИсходныеДанные!$"&amp;$K$4&amp;"$2:$"&amp;$K$4&amp;"$50000"),$B256&amp;"#"&amp;M$6,INDIRECT("ИсходныеДанные!$J$2:$J$50000")),0)</f>
        <v>0</v>
      </c>
      <c r="N256" s="3">
        <f ca="1">IF($B256&lt;&gt;"",SUMIF(INDIRECT("ИсходныеДанные!$"&amp;$K$4&amp;"$2:$"&amp;$K$4&amp;"$50000"),$B256&amp;"#"&amp;N$6,INDIRECT("ИсходныеДанные!$J$2:$J$50000")),0)</f>
        <v>0</v>
      </c>
      <c r="O256" s="3">
        <f ca="1">IF($B256&lt;&gt;"",SUMIF(INDIRECT("ИсходныеДанные!$"&amp;$K$4&amp;"$2:$"&amp;$K$4&amp;"$50000"),$B256&amp;"#"&amp;O$6,INDIRECT("ИсходныеДанные!$J$2:$J$50000")),0)</f>
        <v>0</v>
      </c>
      <c r="P256" s="3">
        <f ca="1">IF($B256&lt;&gt;"",SUMIF(INDIRECT("ИсходныеДанные!$"&amp;$K$4&amp;"$2:$"&amp;$K$4&amp;"$50000"),$B256&amp;"#"&amp;P$6,INDIRECT("ИсходныеДанные!$J$2:$J$50000")),0)</f>
        <v>0</v>
      </c>
      <c r="Q256" s="3">
        <f ca="1">IF($B256&lt;&gt;"",SUMIF(INDIRECT("ИсходныеДанные!$"&amp;$K$4&amp;"$2:$"&amp;$K$4&amp;"$50000"),$B256&amp;"#"&amp;Q$6,INDIRECT("ИсходныеДанные!$J$2:$J$50000")),0)</f>
        <v>0</v>
      </c>
      <c r="R256" s="3">
        <f ca="1">IF($B256&lt;&gt;"",SUMIF(INDIRECT("ИсходныеДанные!$"&amp;$K$4&amp;"$2:$"&amp;$K$4&amp;"$50000"),$B256&amp;"#"&amp;R$6,INDIRECT("ИсходныеДанные!$J$2:$J$50000")),0)</f>
        <v>0</v>
      </c>
      <c r="S256" s="3">
        <f ca="1">IF($B256&lt;&gt;"",SUMIF(INDIRECT("ИсходныеДанные!$"&amp;$K$4&amp;"$2:$"&amp;$K$4&amp;"$50000"),$B256&amp;"#"&amp;S$6,INDIRECT("ИсходныеДанные!$J$2:$J$50000")),0)</f>
        <v>0</v>
      </c>
      <c r="T256" s="3">
        <f ca="1">IF($B256&lt;&gt;"",SUMIF(INDIRECT("ИсходныеДанные!$"&amp;$K$4&amp;"$2:$"&amp;$K$4&amp;"$50000"),$B256&amp;"#"&amp;T$6,INDIRECT("ИсходныеДанные!$J$2:$J$50000")),0)</f>
        <v>0</v>
      </c>
      <c r="U256" s="3">
        <f ca="1">IF($B256&lt;&gt;"",SUMIF(INDIRECT("ИсходныеДанные!$"&amp;$K$4&amp;"$2:$"&amp;$K$4&amp;"$50000"),$B256&amp;"#"&amp;U$6,INDIRECT("ИсходныеДанные!$J$2:$J$50000")),0)</f>
        <v>0</v>
      </c>
      <c r="V256" s="3">
        <f ca="1">IF($B256&lt;&gt;"",SUMIF(INDIRECT("ИсходныеДанные!$"&amp;$K$4&amp;"$2:$"&amp;$K$4&amp;"$50000"),$B256&amp;"#"&amp;V$6,INDIRECT("ИсходныеДанные!$J$2:$J$50000")),0)</f>
        <v>0</v>
      </c>
      <c r="W256" s="16" t="e">
        <f ca="1">SUM(K256:V256)/Пофамильно!$R$1</f>
        <v>#DIV/0!</v>
      </c>
    </row>
    <row r="257" spans="1:23" x14ac:dyDescent="0.25">
      <c r="A257" s="10" t="str">
        <f t="shared" ca="1" si="5"/>
        <v>delete</v>
      </c>
      <c r="B257" s="16" cm="1">
        <f t="array" aca="1" ref="B257" ca="1">INDIRECT("УникальныеСписки!D"&amp;ROW()-$L$4)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14"/>
      <c r="G257" s="81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84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84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84" t="str" cm="1">
        <f t="array" aca="1" ref="J257" ca="1">_xlfn.XLOOKUP($B257,INDIRECT(SUBSTITUTE("ИсходныеДанные!$где$2:$где$50000","где",$B$4)),INDIRECT(SUBSTITUTE("ИсходныеДанные!$что$2:$что$50000","что",J$4)),"",0,1)</f>
        <v/>
      </c>
      <c r="K257" s="3">
        <f ca="1">IF($B257&lt;&gt;"",SUMIF(INDIRECT("ИсходныеДанные!$"&amp;$K$4&amp;"$2:$"&amp;$K$4&amp;"$50000"),$B257&amp;"#"&amp;K$6,INDIRECT("ИсходныеДанные!$J$2:$J$50000")),0)</f>
        <v>0</v>
      </c>
      <c r="L257" s="3">
        <f ca="1">IF($B257&lt;&gt;"",SUMIF(INDIRECT("ИсходныеДанные!$"&amp;$K$4&amp;"$2:$"&amp;$K$4&amp;"$50000"),$B257&amp;"#"&amp;L$6,INDIRECT("ИсходныеДанные!$J$2:$J$50000")),0)</f>
        <v>0</v>
      </c>
      <c r="M257" s="3">
        <f ca="1">IF($B257&lt;&gt;"",SUMIF(INDIRECT("ИсходныеДанные!$"&amp;$K$4&amp;"$2:$"&amp;$K$4&amp;"$50000"),$B257&amp;"#"&amp;M$6,INDIRECT("ИсходныеДанные!$J$2:$J$50000")),0)</f>
        <v>0</v>
      </c>
      <c r="N257" s="3">
        <f ca="1">IF($B257&lt;&gt;"",SUMIF(INDIRECT("ИсходныеДанные!$"&amp;$K$4&amp;"$2:$"&amp;$K$4&amp;"$50000"),$B257&amp;"#"&amp;N$6,INDIRECT("ИсходныеДанные!$J$2:$J$50000")),0)</f>
        <v>0</v>
      </c>
      <c r="O257" s="3">
        <f ca="1">IF($B257&lt;&gt;"",SUMIF(INDIRECT("ИсходныеДанные!$"&amp;$K$4&amp;"$2:$"&amp;$K$4&amp;"$50000"),$B257&amp;"#"&amp;O$6,INDIRECT("ИсходныеДанные!$J$2:$J$50000")),0)</f>
        <v>0</v>
      </c>
      <c r="P257" s="3">
        <f ca="1">IF($B257&lt;&gt;"",SUMIF(INDIRECT("ИсходныеДанные!$"&amp;$K$4&amp;"$2:$"&amp;$K$4&amp;"$50000"),$B257&amp;"#"&amp;P$6,INDIRECT("ИсходныеДанные!$J$2:$J$50000")),0)</f>
        <v>0</v>
      </c>
      <c r="Q257" s="3">
        <f ca="1">IF($B257&lt;&gt;"",SUMIF(INDIRECT("ИсходныеДанные!$"&amp;$K$4&amp;"$2:$"&amp;$K$4&amp;"$50000"),$B257&amp;"#"&amp;Q$6,INDIRECT("ИсходныеДанные!$J$2:$J$50000")),0)</f>
        <v>0</v>
      </c>
      <c r="R257" s="3">
        <f ca="1">IF($B257&lt;&gt;"",SUMIF(INDIRECT("ИсходныеДанные!$"&amp;$K$4&amp;"$2:$"&amp;$K$4&amp;"$50000"),$B257&amp;"#"&amp;R$6,INDIRECT("ИсходныеДанные!$J$2:$J$50000")),0)</f>
        <v>0</v>
      </c>
      <c r="S257" s="3">
        <f ca="1">IF($B257&lt;&gt;"",SUMIF(INDIRECT("ИсходныеДанные!$"&amp;$K$4&amp;"$2:$"&amp;$K$4&amp;"$50000"),$B257&amp;"#"&amp;S$6,INDIRECT("ИсходныеДанные!$J$2:$J$50000")),0)</f>
        <v>0</v>
      </c>
      <c r="T257" s="3">
        <f ca="1">IF($B257&lt;&gt;"",SUMIF(INDIRECT("ИсходныеДанные!$"&amp;$K$4&amp;"$2:$"&amp;$K$4&amp;"$50000"),$B257&amp;"#"&amp;T$6,INDIRECT("ИсходныеДанные!$J$2:$J$50000")),0)</f>
        <v>0</v>
      </c>
      <c r="U257" s="3">
        <f ca="1">IF($B257&lt;&gt;"",SUMIF(INDIRECT("ИсходныеДанные!$"&amp;$K$4&amp;"$2:$"&amp;$K$4&amp;"$50000"),$B257&amp;"#"&amp;U$6,INDIRECT("ИсходныеДанные!$J$2:$J$50000")),0)</f>
        <v>0</v>
      </c>
      <c r="V257" s="3">
        <f ca="1">IF($B257&lt;&gt;"",SUMIF(INDIRECT("ИсходныеДанные!$"&amp;$K$4&amp;"$2:$"&amp;$K$4&amp;"$50000"),$B257&amp;"#"&amp;V$6,INDIRECT("ИсходныеДанные!$J$2:$J$50000")),0)</f>
        <v>0</v>
      </c>
      <c r="W257" s="16" t="e">
        <f ca="1">SUM(K257:V257)/Пофамильно!$R$1</f>
        <v>#DIV/0!</v>
      </c>
    </row>
    <row r="258" spans="1:23" x14ac:dyDescent="0.25">
      <c r="A258" s="10" t="str">
        <f t="shared" ca="1" si="5"/>
        <v>delete</v>
      </c>
      <c r="B258" s="16" cm="1">
        <f t="array" aca="1" ref="B258" ca="1">INDIRECT("УникальныеСписки!D"&amp;ROW()-$L$4)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14"/>
      <c r="G258" s="81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84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84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84" t="str" cm="1">
        <f t="array" aca="1" ref="J258" ca="1">_xlfn.XLOOKUP($B258,INDIRECT(SUBSTITUTE("ИсходныеДанные!$где$2:$где$50000","где",$B$4)),INDIRECT(SUBSTITUTE("ИсходныеДанные!$что$2:$что$50000","что",J$4)),"",0,1)</f>
        <v/>
      </c>
      <c r="K258" s="3">
        <f ca="1">IF($B258&lt;&gt;"",SUMIF(INDIRECT("ИсходныеДанные!$"&amp;$K$4&amp;"$2:$"&amp;$K$4&amp;"$50000"),$B258&amp;"#"&amp;K$6,INDIRECT("ИсходныеДанные!$J$2:$J$50000")),0)</f>
        <v>0</v>
      </c>
      <c r="L258" s="3">
        <f ca="1">IF($B258&lt;&gt;"",SUMIF(INDIRECT("ИсходныеДанные!$"&amp;$K$4&amp;"$2:$"&amp;$K$4&amp;"$50000"),$B258&amp;"#"&amp;L$6,INDIRECT("ИсходныеДанные!$J$2:$J$50000")),0)</f>
        <v>0</v>
      </c>
      <c r="M258" s="3">
        <f ca="1">IF($B258&lt;&gt;"",SUMIF(INDIRECT("ИсходныеДанные!$"&amp;$K$4&amp;"$2:$"&amp;$K$4&amp;"$50000"),$B258&amp;"#"&amp;M$6,INDIRECT("ИсходныеДанные!$J$2:$J$50000")),0)</f>
        <v>0</v>
      </c>
      <c r="N258" s="3">
        <f ca="1">IF($B258&lt;&gt;"",SUMIF(INDIRECT("ИсходныеДанные!$"&amp;$K$4&amp;"$2:$"&amp;$K$4&amp;"$50000"),$B258&amp;"#"&amp;N$6,INDIRECT("ИсходныеДанные!$J$2:$J$50000")),0)</f>
        <v>0</v>
      </c>
      <c r="O258" s="3">
        <f ca="1">IF($B258&lt;&gt;"",SUMIF(INDIRECT("ИсходныеДанные!$"&amp;$K$4&amp;"$2:$"&amp;$K$4&amp;"$50000"),$B258&amp;"#"&amp;O$6,INDIRECT("ИсходныеДанные!$J$2:$J$50000")),0)</f>
        <v>0</v>
      </c>
      <c r="P258" s="3">
        <f ca="1">IF($B258&lt;&gt;"",SUMIF(INDIRECT("ИсходныеДанные!$"&amp;$K$4&amp;"$2:$"&amp;$K$4&amp;"$50000"),$B258&amp;"#"&amp;P$6,INDIRECT("ИсходныеДанные!$J$2:$J$50000")),0)</f>
        <v>0</v>
      </c>
      <c r="Q258" s="3">
        <f ca="1">IF($B258&lt;&gt;"",SUMIF(INDIRECT("ИсходныеДанные!$"&amp;$K$4&amp;"$2:$"&amp;$K$4&amp;"$50000"),$B258&amp;"#"&amp;Q$6,INDIRECT("ИсходныеДанные!$J$2:$J$50000")),0)</f>
        <v>0</v>
      </c>
      <c r="R258" s="3">
        <f ca="1">IF($B258&lt;&gt;"",SUMIF(INDIRECT("ИсходныеДанные!$"&amp;$K$4&amp;"$2:$"&amp;$K$4&amp;"$50000"),$B258&amp;"#"&amp;R$6,INDIRECT("ИсходныеДанные!$J$2:$J$50000")),0)</f>
        <v>0</v>
      </c>
      <c r="S258" s="3">
        <f ca="1">IF($B258&lt;&gt;"",SUMIF(INDIRECT("ИсходныеДанные!$"&amp;$K$4&amp;"$2:$"&amp;$K$4&amp;"$50000"),$B258&amp;"#"&amp;S$6,INDIRECT("ИсходныеДанные!$J$2:$J$50000")),0)</f>
        <v>0</v>
      </c>
      <c r="T258" s="3">
        <f ca="1">IF($B258&lt;&gt;"",SUMIF(INDIRECT("ИсходныеДанные!$"&amp;$K$4&amp;"$2:$"&amp;$K$4&amp;"$50000"),$B258&amp;"#"&amp;T$6,INDIRECT("ИсходныеДанные!$J$2:$J$50000")),0)</f>
        <v>0</v>
      </c>
      <c r="U258" s="3">
        <f ca="1">IF($B258&lt;&gt;"",SUMIF(INDIRECT("ИсходныеДанные!$"&amp;$K$4&amp;"$2:$"&amp;$K$4&amp;"$50000"),$B258&amp;"#"&amp;U$6,INDIRECT("ИсходныеДанные!$J$2:$J$50000")),0)</f>
        <v>0</v>
      </c>
      <c r="V258" s="3">
        <f ca="1">IF($B258&lt;&gt;"",SUMIF(INDIRECT("ИсходныеДанные!$"&amp;$K$4&amp;"$2:$"&amp;$K$4&amp;"$50000"),$B258&amp;"#"&amp;V$6,INDIRECT("ИсходныеДанные!$J$2:$J$50000")),0)</f>
        <v>0</v>
      </c>
      <c r="W258" s="16" t="e">
        <f ca="1">SUM(K258:V258)/Пофамильно!$R$1</f>
        <v>#DIV/0!</v>
      </c>
    </row>
    <row r="259" spans="1:23" x14ac:dyDescent="0.25">
      <c r="A259" s="10" t="str">
        <f t="shared" ca="1" si="5"/>
        <v>delete</v>
      </c>
      <c r="B259" s="16" cm="1">
        <f t="array" aca="1" ref="B259" ca="1">INDIRECT("УникальныеСписки!D"&amp;ROW()-$L$4)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14"/>
      <c r="G259" s="81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84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84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84" t="str" cm="1">
        <f t="array" aca="1" ref="J259" ca="1">_xlfn.XLOOKUP($B259,INDIRECT(SUBSTITUTE("ИсходныеДанные!$где$2:$где$50000","где",$B$4)),INDIRECT(SUBSTITUTE("ИсходныеДанные!$что$2:$что$50000","что",J$4)),"",0,1)</f>
        <v/>
      </c>
      <c r="K259" s="3">
        <f ca="1">IF($B259&lt;&gt;"",SUMIF(INDIRECT("ИсходныеДанные!$"&amp;$K$4&amp;"$2:$"&amp;$K$4&amp;"$50000"),$B259&amp;"#"&amp;K$6,INDIRECT("ИсходныеДанные!$J$2:$J$50000")),0)</f>
        <v>0</v>
      </c>
      <c r="L259" s="3">
        <f ca="1">IF($B259&lt;&gt;"",SUMIF(INDIRECT("ИсходныеДанные!$"&amp;$K$4&amp;"$2:$"&amp;$K$4&amp;"$50000"),$B259&amp;"#"&amp;L$6,INDIRECT("ИсходныеДанные!$J$2:$J$50000")),0)</f>
        <v>0</v>
      </c>
      <c r="M259" s="3">
        <f ca="1">IF($B259&lt;&gt;"",SUMIF(INDIRECT("ИсходныеДанные!$"&amp;$K$4&amp;"$2:$"&amp;$K$4&amp;"$50000"),$B259&amp;"#"&amp;M$6,INDIRECT("ИсходныеДанные!$J$2:$J$50000")),0)</f>
        <v>0</v>
      </c>
      <c r="N259" s="3">
        <f ca="1">IF($B259&lt;&gt;"",SUMIF(INDIRECT("ИсходныеДанные!$"&amp;$K$4&amp;"$2:$"&amp;$K$4&amp;"$50000"),$B259&amp;"#"&amp;N$6,INDIRECT("ИсходныеДанные!$J$2:$J$50000")),0)</f>
        <v>0</v>
      </c>
      <c r="O259" s="3">
        <f ca="1">IF($B259&lt;&gt;"",SUMIF(INDIRECT("ИсходныеДанные!$"&amp;$K$4&amp;"$2:$"&amp;$K$4&amp;"$50000"),$B259&amp;"#"&amp;O$6,INDIRECT("ИсходныеДанные!$J$2:$J$50000")),0)</f>
        <v>0</v>
      </c>
      <c r="P259" s="3">
        <f ca="1">IF($B259&lt;&gt;"",SUMIF(INDIRECT("ИсходныеДанные!$"&amp;$K$4&amp;"$2:$"&amp;$K$4&amp;"$50000"),$B259&amp;"#"&amp;P$6,INDIRECT("ИсходныеДанные!$J$2:$J$50000")),0)</f>
        <v>0</v>
      </c>
      <c r="Q259" s="3">
        <f ca="1">IF($B259&lt;&gt;"",SUMIF(INDIRECT("ИсходныеДанные!$"&amp;$K$4&amp;"$2:$"&amp;$K$4&amp;"$50000"),$B259&amp;"#"&amp;Q$6,INDIRECT("ИсходныеДанные!$J$2:$J$50000")),0)</f>
        <v>0</v>
      </c>
      <c r="R259" s="3">
        <f ca="1">IF($B259&lt;&gt;"",SUMIF(INDIRECT("ИсходныеДанные!$"&amp;$K$4&amp;"$2:$"&amp;$K$4&amp;"$50000"),$B259&amp;"#"&amp;R$6,INDIRECT("ИсходныеДанные!$J$2:$J$50000")),0)</f>
        <v>0</v>
      </c>
      <c r="S259" s="3">
        <f ca="1">IF($B259&lt;&gt;"",SUMIF(INDIRECT("ИсходныеДанные!$"&amp;$K$4&amp;"$2:$"&amp;$K$4&amp;"$50000"),$B259&amp;"#"&amp;S$6,INDIRECT("ИсходныеДанные!$J$2:$J$50000")),0)</f>
        <v>0</v>
      </c>
      <c r="T259" s="3">
        <f ca="1">IF($B259&lt;&gt;"",SUMIF(INDIRECT("ИсходныеДанные!$"&amp;$K$4&amp;"$2:$"&amp;$K$4&amp;"$50000"),$B259&amp;"#"&amp;T$6,INDIRECT("ИсходныеДанные!$J$2:$J$50000")),0)</f>
        <v>0</v>
      </c>
      <c r="U259" s="3">
        <f ca="1">IF($B259&lt;&gt;"",SUMIF(INDIRECT("ИсходныеДанные!$"&amp;$K$4&amp;"$2:$"&amp;$K$4&amp;"$50000"),$B259&amp;"#"&amp;U$6,INDIRECT("ИсходныеДанные!$J$2:$J$50000")),0)</f>
        <v>0</v>
      </c>
      <c r="V259" s="3">
        <f ca="1">IF($B259&lt;&gt;"",SUMIF(INDIRECT("ИсходныеДанные!$"&amp;$K$4&amp;"$2:$"&amp;$K$4&amp;"$50000"),$B259&amp;"#"&amp;V$6,INDIRECT("ИсходныеДанные!$J$2:$J$50000")),0)</f>
        <v>0</v>
      </c>
      <c r="W259" s="16" t="e">
        <f ca="1">SUM(K259:V259)/Пофамильно!$R$1</f>
        <v>#DIV/0!</v>
      </c>
    </row>
    <row r="260" spans="1:23" x14ac:dyDescent="0.25">
      <c r="A260" s="10" t="str">
        <f t="shared" ca="1" si="5"/>
        <v>delete</v>
      </c>
      <c r="B260" s="16" cm="1">
        <f t="array" aca="1" ref="B260" ca="1">INDIRECT("УникальныеСписки!D"&amp;ROW()-$L$4)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14"/>
      <c r="G260" s="81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84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84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84" t="str" cm="1">
        <f t="array" aca="1" ref="J260" ca="1">_xlfn.XLOOKUP($B260,INDIRECT(SUBSTITUTE("ИсходныеДанные!$где$2:$где$50000","где",$B$4)),INDIRECT(SUBSTITUTE("ИсходныеДанные!$что$2:$что$50000","что",J$4)),"",0,1)</f>
        <v/>
      </c>
      <c r="K260" s="3">
        <f ca="1">IF($B260&lt;&gt;"",SUMIF(INDIRECT("ИсходныеДанные!$"&amp;$K$4&amp;"$2:$"&amp;$K$4&amp;"$50000"),$B260&amp;"#"&amp;K$6,INDIRECT("ИсходныеДанные!$J$2:$J$50000")),0)</f>
        <v>0</v>
      </c>
      <c r="L260" s="3">
        <f ca="1">IF($B260&lt;&gt;"",SUMIF(INDIRECT("ИсходныеДанные!$"&amp;$K$4&amp;"$2:$"&amp;$K$4&amp;"$50000"),$B260&amp;"#"&amp;L$6,INDIRECT("ИсходныеДанные!$J$2:$J$50000")),0)</f>
        <v>0</v>
      </c>
      <c r="M260" s="3">
        <f ca="1">IF($B260&lt;&gt;"",SUMIF(INDIRECT("ИсходныеДанные!$"&amp;$K$4&amp;"$2:$"&amp;$K$4&amp;"$50000"),$B260&amp;"#"&amp;M$6,INDIRECT("ИсходныеДанные!$J$2:$J$50000")),0)</f>
        <v>0</v>
      </c>
      <c r="N260" s="3">
        <f ca="1">IF($B260&lt;&gt;"",SUMIF(INDIRECT("ИсходныеДанные!$"&amp;$K$4&amp;"$2:$"&amp;$K$4&amp;"$50000"),$B260&amp;"#"&amp;N$6,INDIRECT("ИсходныеДанные!$J$2:$J$50000")),0)</f>
        <v>0</v>
      </c>
      <c r="O260" s="3">
        <f ca="1">IF($B260&lt;&gt;"",SUMIF(INDIRECT("ИсходныеДанные!$"&amp;$K$4&amp;"$2:$"&amp;$K$4&amp;"$50000"),$B260&amp;"#"&amp;O$6,INDIRECT("ИсходныеДанные!$J$2:$J$50000")),0)</f>
        <v>0</v>
      </c>
      <c r="P260" s="3">
        <f ca="1">IF($B260&lt;&gt;"",SUMIF(INDIRECT("ИсходныеДанные!$"&amp;$K$4&amp;"$2:$"&amp;$K$4&amp;"$50000"),$B260&amp;"#"&amp;P$6,INDIRECT("ИсходныеДанные!$J$2:$J$50000")),0)</f>
        <v>0</v>
      </c>
      <c r="Q260" s="3">
        <f ca="1">IF($B260&lt;&gt;"",SUMIF(INDIRECT("ИсходныеДанные!$"&amp;$K$4&amp;"$2:$"&amp;$K$4&amp;"$50000"),$B260&amp;"#"&amp;Q$6,INDIRECT("ИсходныеДанные!$J$2:$J$50000")),0)</f>
        <v>0</v>
      </c>
      <c r="R260" s="3">
        <f ca="1">IF($B260&lt;&gt;"",SUMIF(INDIRECT("ИсходныеДанные!$"&amp;$K$4&amp;"$2:$"&amp;$K$4&amp;"$50000"),$B260&amp;"#"&amp;R$6,INDIRECT("ИсходныеДанные!$J$2:$J$50000")),0)</f>
        <v>0</v>
      </c>
      <c r="S260" s="3">
        <f ca="1">IF($B260&lt;&gt;"",SUMIF(INDIRECT("ИсходныеДанные!$"&amp;$K$4&amp;"$2:$"&amp;$K$4&amp;"$50000"),$B260&amp;"#"&amp;S$6,INDIRECT("ИсходныеДанные!$J$2:$J$50000")),0)</f>
        <v>0</v>
      </c>
      <c r="T260" s="3">
        <f ca="1">IF($B260&lt;&gt;"",SUMIF(INDIRECT("ИсходныеДанные!$"&amp;$K$4&amp;"$2:$"&amp;$K$4&amp;"$50000"),$B260&amp;"#"&amp;T$6,INDIRECT("ИсходныеДанные!$J$2:$J$50000")),0)</f>
        <v>0</v>
      </c>
      <c r="U260" s="3">
        <f ca="1">IF($B260&lt;&gt;"",SUMIF(INDIRECT("ИсходныеДанные!$"&amp;$K$4&amp;"$2:$"&amp;$K$4&amp;"$50000"),$B260&amp;"#"&amp;U$6,INDIRECT("ИсходныеДанные!$J$2:$J$50000")),0)</f>
        <v>0</v>
      </c>
      <c r="V260" s="3">
        <f ca="1">IF($B260&lt;&gt;"",SUMIF(INDIRECT("ИсходныеДанные!$"&amp;$K$4&amp;"$2:$"&amp;$K$4&amp;"$50000"),$B260&amp;"#"&amp;V$6,INDIRECT("ИсходныеДанные!$J$2:$J$50000")),0)</f>
        <v>0</v>
      </c>
      <c r="W260" s="16" t="e">
        <f ca="1">SUM(K260:V260)/Пофамильно!$R$1</f>
        <v>#DIV/0!</v>
      </c>
    </row>
    <row r="261" spans="1:23" x14ac:dyDescent="0.25">
      <c r="A261" s="10" t="str">
        <f t="shared" ca="1" si="5"/>
        <v>delete</v>
      </c>
      <c r="B261" s="16" cm="1">
        <f t="array" aca="1" ref="B261" ca="1">INDIRECT("УникальныеСписки!D"&amp;ROW()-$L$4)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14"/>
      <c r="G261" s="81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84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84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84" t="str" cm="1">
        <f t="array" aca="1" ref="J261" ca="1">_xlfn.XLOOKUP($B261,INDIRECT(SUBSTITUTE("ИсходныеДанные!$где$2:$где$50000","где",$B$4)),INDIRECT(SUBSTITUTE("ИсходныеДанные!$что$2:$что$50000","что",J$4)),"",0,1)</f>
        <v/>
      </c>
      <c r="K261" s="3">
        <f ca="1">IF($B261&lt;&gt;"",SUMIF(INDIRECT("ИсходныеДанные!$"&amp;$K$4&amp;"$2:$"&amp;$K$4&amp;"$50000"),$B261&amp;"#"&amp;K$6,INDIRECT("ИсходныеДанные!$J$2:$J$50000")),0)</f>
        <v>0</v>
      </c>
      <c r="L261" s="3">
        <f ca="1">IF($B261&lt;&gt;"",SUMIF(INDIRECT("ИсходныеДанные!$"&amp;$K$4&amp;"$2:$"&amp;$K$4&amp;"$50000"),$B261&amp;"#"&amp;L$6,INDIRECT("ИсходныеДанные!$J$2:$J$50000")),0)</f>
        <v>0</v>
      </c>
      <c r="M261" s="3">
        <f ca="1">IF($B261&lt;&gt;"",SUMIF(INDIRECT("ИсходныеДанные!$"&amp;$K$4&amp;"$2:$"&amp;$K$4&amp;"$50000"),$B261&amp;"#"&amp;M$6,INDIRECT("ИсходныеДанные!$J$2:$J$50000")),0)</f>
        <v>0</v>
      </c>
      <c r="N261" s="3">
        <f ca="1">IF($B261&lt;&gt;"",SUMIF(INDIRECT("ИсходныеДанные!$"&amp;$K$4&amp;"$2:$"&amp;$K$4&amp;"$50000"),$B261&amp;"#"&amp;N$6,INDIRECT("ИсходныеДанные!$J$2:$J$50000")),0)</f>
        <v>0</v>
      </c>
      <c r="O261" s="3">
        <f ca="1">IF($B261&lt;&gt;"",SUMIF(INDIRECT("ИсходныеДанные!$"&amp;$K$4&amp;"$2:$"&amp;$K$4&amp;"$50000"),$B261&amp;"#"&amp;O$6,INDIRECT("ИсходныеДанные!$J$2:$J$50000")),0)</f>
        <v>0</v>
      </c>
      <c r="P261" s="3">
        <f ca="1">IF($B261&lt;&gt;"",SUMIF(INDIRECT("ИсходныеДанные!$"&amp;$K$4&amp;"$2:$"&amp;$K$4&amp;"$50000"),$B261&amp;"#"&amp;P$6,INDIRECT("ИсходныеДанные!$J$2:$J$50000")),0)</f>
        <v>0</v>
      </c>
      <c r="Q261" s="3">
        <f ca="1">IF($B261&lt;&gt;"",SUMIF(INDIRECT("ИсходныеДанные!$"&amp;$K$4&amp;"$2:$"&amp;$K$4&amp;"$50000"),$B261&amp;"#"&amp;Q$6,INDIRECT("ИсходныеДанные!$J$2:$J$50000")),0)</f>
        <v>0</v>
      </c>
      <c r="R261" s="3">
        <f ca="1">IF($B261&lt;&gt;"",SUMIF(INDIRECT("ИсходныеДанные!$"&amp;$K$4&amp;"$2:$"&amp;$K$4&amp;"$50000"),$B261&amp;"#"&amp;R$6,INDIRECT("ИсходныеДанные!$J$2:$J$50000")),0)</f>
        <v>0</v>
      </c>
      <c r="S261" s="3">
        <f ca="1">IF($B261&lt;&gt;"",SUMIF(INDIRECT("ИсходныеДанные!$"&amp;$K$4&amp;"$2:$"&amp;$K$4&amp;"$50000"),$B261&amp;"#"&amp;S$6,INDIRECT("ИсходныеДанные!$J$2:$J$50000")),0)</f>
        <v>0</v>
      </c>
      <c r="T261" s="3">
        <f ca="1">IF($B261&lt;&gt;"",SUMIF(INDIRECT("ИсходныеДанные!$"&amp;$K$4&amp;"$2:$"&amp;$K$4&amp;"$50000"),$B261&amp;"#"&amp;T$6,INDIRECT("ИсходныеДанные!$J$2:$J$50000")),0)</f>
        <v>0</v>
      </c>
      <c r="U261" s="3">
        <f ca="1">IF($B261&lt;&gt;"",SUMIF(INDIRECT("ИсходныеДанные!$"&amp;$K$4&amp;"$2:$"&amp;$K$4&amp;"$50000"),$B261&amp;"#"&amp;U$6,INDIRECT("ИсходныеДанные!$J$2:$J$50000")),0)</f>
        <v>0</v>
      </c>
      <c r="V261" s="3">
        <f ca="1">IF($B261&lt;&gt;"",SUMIF(INDIRECT("ИсходныеДанные!$"&amp;$K$4&amp;"$2:$"&amp;$K$4&amp;"$50000"),$B261&amp;"#"&amp;V$6,INDIRECT("ИсходныеДанные!$J$2:$J$50000")),0)</f>
        <v>0</v>
      </c>
      <c r="W261" s="16" t="e">
        <f ca="1">SUM(K261:V261)/Пофамильно!$R$1</f>
        <v>#DIV/0!</v>
      </c>
    </row>
    <row r="262" spans="1:23" x14ac:dyDescent="0.25">
      <c r="A262" s="10" t="str">
        <f t="shared" ca="1" si="5"/>
        <v>delete</v>
      </c>
      <c r="B262" s="16" cm="1">
        <f t="array" aca="1" ref="B262" ca="1">INDIRECT("УникальныеСписки!D"&amp;ROW()-$L$4)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14"/>
      <c r="G262" s="81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84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84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84" t="str" cm="1">
        <f t="array" aca="1" ref="J262" ca="1">_xlfn.XLOOKUP($B262,INDIRECT(SUBSTITUTE("ИсходныеДанные!$где$2:$где$50000","где",$B$4)),INDIRECT(SUBSTITUTE("ИсходныеДанные!$что$2:$что$50000","что",J$4)),"",0,1)</f>
        <v/>
      </c>
      <c r="K262" s="3">
        <f ca="1">IF($B262&lt;&gt;"",SUMIF(INDIRECT("ИсходныеДанные!$"&amp;$K$4&amp;"$2:$"&amp;$K$4&amp;"$50000"),$B262&amp;"#"&amp;K$6,INDIRECT("ИсходныеДанные!$J$2:$J$50000")),0)</f>
        <v>0</v>
      </c>
      <c r="L262" s="3">
        <f ca="1">IF($B262&lt;&gt;"",SUMIF(INDIRECT("ИсходныеДанные!$"&amp;$K$4&amp;"$2:$"&amp;$K$4&amp;"$50000"),$B262&amp;"#"&amp;L$6,INDIRECT("ИсходныеДанные!$J$2:$J$50000")),0)</f>
        <v>0</v>
      </c>
      <c r="M262" s="3">
        <f ca="1">IF($B262&lt;&gt;"",SUMIF(INDIRECT("ИсходныеДанные!$"&amp;$K$4&amp;"$2:$"&amp;$K$4&amp;"$50000"),$B262&amp;"#"&amp;M$6,INDIRECT("ИсходныеДанные!$J$2:$J$50000")),0)</f>
        <v>0</v>
      </c>
      <c r="N262" s="3">
        <f ca="1">IF($B262&lt;&gt;"",SUMIF(INDIRECT("ИсходныеДанные!$"&amp;$K$4&amp;"$2:$"&amp;$K$4&amp;"$50000"),$B262&amp;"#"&amp;N$6,INDIRECT("ИсходныеДанные!$J$2:$J$50000")),0)</f>
        <v>0</v>
      </c>
      <c r="O262" s="3">
        <f ca="1">IF($B262&lt;&gt;"",SUMIF(INDIRECT("ИсходныеДанные!$"&amp;$K$4&amp;"$2:$"&amp;$K$4&amp;"$50000"),$B262&amp;"#"&amp;O$6,INDIRECT("ИсходныеДанные!$J$2:$J$50000")),0)</f>
        <v>0</v>
      </c>
      <c r="P262" s="3">
        <f ca="1">IF($B262&lt;&gt;"",SUMIF(INDIRECT("ИсходныеДанные!$"&amp;$K$4&amp;"$2:$"&amp;$K$4&amp;"$50000"),$B262&amp;"#"&amp;P$6,INDIRECT("ИсходныеДанные!$J$2:$J$50000")),0)</f>
        <v>0</v>
      </c>
      <c r="Q262" s="3">
        <f ca="1">IF($B262&lt;&gt;"",SUMIF(INDIRECT("ИсходныеДанные!$"&amp;$K$4&amp;"$2:$"&amp;$K$4&amp;"$50000"),$B262&amp;"#"&amp;Q$6,INDIRECT("ИсходныеДанные!$J$2:$J$50000")),0)</f>
        <v>0</v>
      </c>
      <c r="R262" s="3">
        <f ca="1">IF($B262&lt;&gt;"",SUMIF(INDIRECT("ИсходныеДанные!$"&amp;$K$4&amp;"$2:$"&amp;$K$4&amp;"$50000"),$B262&amp;"#"&amp;R$6,INDIRECT("ИсходныеДанные!$J$2:$J$50000")),0)</f>
        <v>0</v>
      </c>
      <c r="S262" s="3">
        <f ca="1">IF($B262&lt;&gt;"",SUMIF(INDIRECT("ИсходныеДанные!$"&amp;$K$4&amp;"$2:$"&amp;$K$4&amp;"$50000"),$B262&amp;"#"&amp;S$6,INDIRECT("ИсходныеДанные!$J$2:$J$50000")),0)</f>
        <v>0</v>
      </c>
      <c r="T262" s="3">
        <f ca="1">IF($B262&lt;&gt;"",SUMIF(INDIRECT("ИсходныеДанные!$"&amp;$K$4&amp;"$2:$"&amp;$K$4&amp;"$50000"),$B262&amp;"#"&amp;T$6,INDIRECT("ИсходныеДанные!$J$2:$J$50000")),0)</f>
        <v>0</v>
      </c>
      <c r="U262" s="3">
        <f ca="1">IF($B262&lt;&gt;"",SUMIF(INDIRECT("ИсходныеДанные!$"&amp;$K$4&amp;"$2:$"&amp;$K$4&amp;"$50000"),$B262&amp;"#"&amp;U$6,INDIRECT("ИсходныеДанные!$J$2:$J$50000")),0)</f>
        <v>0</v>
      </c>
      <c r="V262" s="3">
        <f ca="1">IF($B262&lt;&gt;"",SUMIF(INDIRECT("ИсходныеДанные!$"&amp;$K$4&amp;"$2:$"&amp;$K$4&amp;"$50000"),$B262&amp;"#"&amp;V$6,INDIRECT("ИсходныеДанные!$J$2:$J$50000")),0)</f>
        <v>0</v>
      </c>
      <c r="W262" s="16" t="e">
        <f ca="1">SUM(K262:V262)/Пофамильно!$R$1</f>
        <v>#DIV/0!</v>
      </c>
    </row>
    <row r="263" spans="1:23" x14ac:dyDescent="0.25">
      <c r="A263" s="10" t="str">
        <f t="shared" ca="1" si="5"/>
        <v>delete</v>
      </c>
      <c r="B263" s="16" cm="1">
        <f t="array" aca="1" ref="B263" ca="1">INDIRECT("УникальныеСписки!D"&amp;ROW()-$L$4)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14"/>
      <c r="G263" s="81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84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84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84" t="str" cm="1">
        <f t="array" aca="1" ref="J263" ca="1">_xlfn.XLOOKUP($B263,INDIRECT(SUBSTITUTE("ИсходныеДанные!$где$2:$где$50000","где",$B$4)),INDIRECT(SUBSTITUTE("ИсходныеДанные!$что$2:$что$50000","что",J$4)),"",0,1)</f>
        <v/>
      </c>
      <c r="K263" s="3">
        <f ca="1">IF($B263&lt;&gt;"",SUMIF(INDIRECT("ИсходныеДанные!$"&amp;$K$4&amp;"$2:$"&amp;$K$4&amp;"$50000"),$B263&amp;"#"&amp;K$6,INDIRECT("ИсходныеДанные!$J$2:$J$50000")),0)</f>
        <v>0</v>
      </c>
      <c r="L263" s="3">
        <f ca="1">IF($B263&lt;&gt;"",SUMIF(INDIRECT("ИсходныеДанные!$"&amp;$K$4&amp;"$2:$"&amp;$K$4&amp;"$50000"),$B263&amp;"#"&amp;L$6,INDIRECT("ИсходныеДанные!$J$2:$J$50000")),0)</f>
        <v>0</v>
      </c>
      <c r="M263" s="3">
        <f ca="1">IF($B263&lt;&gt;"",SUMIF(INDIRECT("ИсходныеДанные!$"&amp;$K$4&amp;"$2:$"&amp;$K$4&amp;"$50000"),$B263&amp;"#"&amp;M$6,INDIRECT("ИсходныеДанные!$J$2:$J$50000")),0)</f>
        <v>0</v>
      </c>
      <c r="N263" s="3">
        <f ca="1">IF($B263&lt;&gt;"",SUMIF(INDIRECT("ИсходныеДанные!$"&amp;$K$4&amp;"$2:$"&amp;$K$4&amp;"$50000"),$B263&amp;"#"&amp;N$6,INDIRECT("ИсходныеДанные!$J$2:$J$50000")),0)</f>
        <v>0</v>
      </c>
      <c r="O263" s="3">
        <f ca="1">IF($B263&lt;&gt;"",SUMIF(INDIRECT("ИсходныеДанные!$"&amp;$K$4&amp;"$2:$"&amp;$K$4&amp;"$50000"),$B263&amp;"#"&amp;O$6,INDIRECT("ИсходныеДанные!$J$2:$J$50000")),0)</f>
        <v>0</v>
      </c>
      <c r="P263" s="3">
        <f ca="1">IF($B263&lt;&gt;"",SUMIF(INDIRECT("ИсходныеДанные!$"&amp;$K$4&amp;"$2:$"&amp;$K$4&amp;"$50000"),$B263&amp;"#"&amp;P$6,INDIRECT("ИсходныеДанные!$J$2:$J$50000")),0)</f>
        <v>0</v>
      </c>
      <c r="Q263" s="3">
        <f ca="1">IF($B263&lt;&gt;"",SUMIF(INDIRECT("ИсходныеДанные!$"&amp;$K$4&amp;"$2:$"&amp;$K$4&amp;"$50000"),$B263&amp;"#"&amp;Q$6,INDIRECT("ИсходныеДанные!$J$2:$J$50000")),0)</f>
        <v>0</v>
      </c>
      <c r="R263" s="3">
        <f ca="1">IF($B263&lt;&gt;"",SUMIF(INDIRECT("ИсходныеДанные!$"&amp;$K$4&amp;"$2:$"&amp;$K$4&amp;"$50000"),$B263&amp;"#"&amp;R$6,INDIRECT("ИсходныеДанные!$J$2:$J$50000")),0)</f>
        <v>0</v>
      </c>
      <c r="S263" s="3">
        <f ca="1">IF($B263&lt;&gt;"",SUMIF(INDIRECT("ИсходныеДанные!$"&amp;$K$4&amp;"$2:$"&amp;$K$4&amp;"$50000"),$B263&amp;"#"&amp;S$6,INDIRECT("ИсходныеДанные!$J$2:$J$50000")),0)</f>
        <v>0</v>
      </c>
      <c r="T263" s="3">
        <f ca="1">IF($B263&lt;&gt;"",SUMIF(INDIRECT("ИсходныеДанные!$"&amp;$K$4&amp;"$2:$"&amp;$K$4&amp;"$50000"),$B263&amp;"#"&amp;T$6,INDIRECT("ИсходныеДанные!$J$2:$J$50000")),0)</f>
        <v>0</v>
      </c>
      <c r="U263" s="3">
        <f ca="1">IF($B263&lt;&gt;"",SUMIF(INDIRECT("ИсходныеДанные!$"&amp;$K$4&amp;"$2:$"&amp;$K$4&amp;"$50000"),$B263&amp;"#"&amp;U$6,INDIRECT("ИсходныеДанные!$J$2:$J$50000")),0)</f>
        <v>0</v>
      </c>
      <c r="V263" s="3">
        <f ca="1">IF($B263&lt;&gt;"",SUMIF(INDIRECT("ИсходныеДанные!$"&amp;$K$4&amp;"$2:$"&amp;$K$4&amp;"$50000"),$B263&amp;"#"&amp;V$6,INDIRECT("ИсходныеДанные!$J$2:$J$50000")),0)</f>
        <v>0</v>
      </c>
      <c r="W263" s="16" t="e">
        <f ca="1">SUM(K263:V263)/Пофамильно!$R$1</f>
        <v>#DIV/0!</v>
      </c>
    </row>
    <row r="264" spans="1:23" x14ac:dyDescent="0.25">
      <c r="A264" s="10" t="str">
        <f t="shared" ca="1" si="5"/>
        <v>delete</v>
      </c>
      <c r="B264" s="16" cm="1">
        <f t="array" aca="1" ref="B264" ca="1">INDIRECT("УникальныеСписки!D"&amp;ROW()-$L$4)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14"/>
      <c r="G264" s="81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84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84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84" t="str" cm="1">
        <f t="array" aca="1" ref="J264" ca="1">_xlfn.XLOOKUP($B264,INDIRECT(SUBSTITUTE("ИсходныеДанные!$где$2:$где$50000","где",$B$4)),INDIRECT(SUBSTITUTE("ИсходныеДанные!$что$2:$что$50000","что",J$4)),"",0,1)</f>
        <v/>
      </c>
      <c r="K264" s="3">
        <f ca="1">IF($B264&lt;&gt;"",SUMIF(INDIRECT("ИсходныеДанные!$"&amp;$K$4&amp;"$2:$"&amp;$K$4&amp;"$50000"),$B264&amp;"#"&amp;K$6,INDIRECT("ИсходныеДанные!$J$2:$J$50000")),0)</f>
        <v>0</v>
      </c>
      <c r="L264" s="3">
        <f ca="1">IF($B264&lt;&gt;"",SUMIF(INDIRECT("ИсходныеДанные!$"&amp;$K$4&amp;"$2:$"&amp;$K$4&amp;"$50000"),$B264&amp;"#"&amp;L$6,INDIRECT("ИсходныеДанные!$J$2:$J$50000")),0)</f>
        <v>0</v>
      </c>
      <c r="M264" s="3">
        <f ca="1">IF($B264&lt;&gt;"",SUMIF(INDIRECT("ИсходныеДанные!$"&amp;$K$4&amp;"$2:$"&amp;$K$4&amp;"$50000"),$B264&amp;"#"&amp;M$6,INDIRECT("ИсходныеДанные!$J$2:$J$50000")),0)</f>
        <v>0</v>
      </c>
      <c r="N264" s="3">
        <f ca="1">IF($B264&lt;&gt;"",SUMIF(INDIRECT("ИсходныеДанные!$"&amp;$K$4&amp;"$2:$"&amp;$K$4&amp;"$50000"),$B264&amp;"#"&amp;N$6,INDIRECT("ИсходныеДанные!$J$2:$J$50000")),0)</f>
        <v>0</v>
      </c>
      <c r="O264" s="3">
        <f ca="1">IF($B264&lt;&gt;"",SUMIF(INDIRECT("ИсходныеДанные!$"&amp;$K$4&amp;"$2:$"&amp;$K$4&amp;"$50000"),$B264&amp;"#"&amp;O$6,INDIRECT("ИсходныеДанные!$J$2:$J$50000")),0)</f>
        <v>0</v>
      </c>
      <c r="P264" s="3">
        <f ca="1">IF($B264&lt;&gt;"",SUMIF(INDIRECT("ИсходныеДанные!$"&amp;$K$4&amp;"$2:$"&amp;$K$4&amp;"$50000"),$B264&amp;"#"&amp;P$6,INDIRECT("ИсходныеДанные!$J$2:$J$50000")),0)</f>
        <v>0</v>
      </c>
      <c r="Q264" s="3">
        <f ca="1">IF($B264&lt;&gt;"",SUMIF(INDIRECT("ИсходныеДанные!$"&amp;$K$4&amp;"$2:$"&amp;$K$4&amp;"$50000"),$B264&amp;"#"&amp;Q$6,INDIRECT("ИсходныеДанные!$J$2:$J$50000")),0)</f>
        <v>0</v>
      </c>
      <c r="R264" s="3">
        <f ca="1">IF($B264&lt;&gt;"",SUMIF(INDIRECT("ИсходныеДанные!$"&amp;$K$4&amp;"$2:$"&amp;$K$4&amp;"$50000"),$B264&amp;"#"&amp;R$6,INDIRECT("ИсходныеДанные!$J$2:$J$50000")),0)</f>
        <v>0</v>
      </c>
      <c r="S264" s="3">
        <f ca="1">IF($B264&lt;&gt;"",SUMIF(INDIRECT("ИсходныеДанные!$"&amp;$K$4&amp;"$2:$"&amp;$K$4&amp;"$50000"),$B264&amp;"#"&amp;S$6,INDIRECT("ИсходныеДанные!$J$2:$J$50000")),0)</f>
        <v>0</v>
      </c>
      <c r="T264" s="3">
        <f ca="1">IF($B264&lt;&gt;"",SUMIF(INDIRECT("ИсходныеДанные!$"&amp;$K$4&amp;"$2:$"&amp;$K$4&amp;"$50000"),$B264&amp;"#"&amp;T$6,INDIRECT("ИсходныеДанные!$J$2:$J$50000")),0)</f>
        <v>0</v>
      </c>
      <c r="U264" s="3">
        <f ca="1">IF($B264&lt;&gt;"",SUMIF(INDIRECT("ИсходныеДанные!$"&amp;$K$4&amp;"$2:$"&amp;$K$4&amp;"$50000"),$B264&amp;"#"&amp;U$6,INDIRECT("ИсходныеДанные!$J$2:$J$50000")),0)</f>
        <v>0</v>
      </c>
      <c r="V264" s="3">
        <f ca="1">IF($B264&lt;&gt;"",SUMIF(INDIRECT("ИсходныеДанные!$"&amp;$K$4&amp;"$2:$"&amp;$K$4&amp;"$50000"),$B264&amp;"#"&amp;V$6,INDIRECT("ИсходныеДанные!$J$2:$J$50000")),0)</f>
        <v>0</v>
      </c>
      <c r="W264" s="16" t="e">
        <f ca="1">SUM(K264:V264)/Пофамильно!$R$1</f>
        <v>#DIV/0!</v>
      </c>
    </row>
    <row r="265" spans="1:23" x14ac:dyDescent="0.25">
      <c r="A265" s="10" t="str">
        <f t="shared" ca="1" si="5"/>
        <v>delete</v>
      </c>
      <c r="B265" s="16" cm="1">
        <f t="array" aca="1" ref="B265" ca="1">INDIRECT("УникальныеСписки!D"&amp;ROW()-$L$4)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14"/>
      <c r="G265" s="81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84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84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84" t="str" cm="1">
        <f t="array" aca="1" ref="J265" ca="1">_xlfn.XLOOKUP($B265,INDIRECT(SUBSTITUTE("ИсходныеДанные!$где$2:$где$50000","где",$B$4)),INDIRECT(SUBSTITUTE("ИсходныеДанные!$что$2:$что$50000","что",J$4)),"",0,1)</f>
        <v/>
      </c>
      <c r="K265" s="3">
        <f ca="1">IF($B265&lt;&gt;"",SUMIF(INDIRECT("ИсходныеДанные!$"&amp;$K$4&amp;"$2:$"&amp;$K$4&amp;"$50000"),$B265&amp;"#"&amp;K$6,INDIRECT("ИсходныеДанные!$J$2:$J$50000")),0)</f>
        <v>0</v>
      </c>
      <c r="L265" s="3">
        <f ca="1">IF($B265&lt;&gt;"",SUMIF(INDIRECT("ИсходныеДанные!$"&amp;$K$4&amp;"$2:$"&amp;$K$4&amp;"$50000"),$B265&amp;"#"&amp;L$6,INDIRECT("ИсходныеДанные!$J$2:$J$50000")),0)</f>
        <v>0</v>
      </c>
      <c r="M265" s="3">
        <f ca="1">IF($B265&lt;&gt;"",SUMIF(INDIRECT("ИсходныеДанные!$"&amp;$K$4&amp;"$2:$"&amp;$K$4&amp;"$50000"),$B265&amp;"#"&amp;M$6,INDIRECT("ИсходныеДанные!$J$2:$J$50000")),0)</f>
        <v>0</v>
      </c>
      <c r="N265" s="3">
        <f ca="1">IF($B265&lt;&gt;"",SUMIF(INDIRECT("ИсходныеДанные!$"&amp;$K$4&amp;"$2:$"&amp;$K$4&amp;"$50000"),$B265&amp;"#"&amp;N$6,INDIRECT("ИсходныеДанные!$J$2:$J$50000")),0)</f>
        <v>0</v>
      </c>
      <c r="O265" s="3">
        <f ca="1">IF($B265&lt;&gt;"",SUMIF(INDIRECT("ИсходныеДанные!$"&amp;$K$4&amp;"$2:$"&amp;$K$4&amp;"$50000"),$B265&amp;"#"&amp;O$6,INDIRECT("ИсходныеДанные!$J$2:$J$50000")),0)</f>
        <v>0</v>
      </c>
      <c r="P265" s="3">
        <f ca="1">IF($B265&lt;&gt;"",SUMIF(INDIRECT("ИсходныеДанные!$"&amp;$K$4&amp;"$2:$"&amp;$K$4&amp;"$50000"),$B265&amp;"#"&amp;P$6,INDIRECT("ИсходныеДанные!$J$2:$J$50000")),0)</f>
        <v>0</v>
      </c>
      <c r="Q265" s="3">
        <f ca="1">IF($B265&lt;&gt;"",SUMIF(INDIRECT("ИсходныеДанные!$"&amp;$K$4&amp;"$2:$"&amp;$K$4&amp;"$50000"),$B265&amp;"#"&amp;Q$6,INDIRECT("ИсходныеДанные!$J$2:$J$50000")),0)</f>
        <v>0</v>
      </c>
      <c r="R265" s="3">
        <f ca="1">IF($B265&lt;&gt;"",SUMIF(INDIRECT("ИсходныеДанные!$"&amp;$K$4&amp;"$2:$"&amp;$K$4&amp;"$50000"),$B265&amp;"#"&amp;R$6,INDIRECT("ИсходныеДанные!$J$2:$J$50000")),0)</f>
        <v>0</v>
      </c>
      <c r="S265" s="3">
        <f ca="1">IF($B265&lt;&gt;"",SUMIF(INDIRECT("ИсходныеДанные!$"&amp;$K$4&amp;"$2:$"&amp;$K$4&amp;"$50000"),$B265&amp;"#"&amp;S$6,INDIRECT("ИсходныеДанные!$J$2:$J$50000")),0)</f>
        <v>0</v>
      </c>
      <c r="T265" s="3">
        <f ca="1">IF($B265&lt;&gt;"",SUMIF(INDIRECT("ИсходныеДанные!$"&amp;$K$4&amp;"$2:$"&amp;$K$4&amp;"$50000"),$B265&amp;"#"&amp;T$6,INDIRECT("ИсходныеДанные!$J$2:$J$50000")),0)</f>
        <v>0</v>
      </c>
      <c r="U265" s="3">
        <f ca="1">IF($B265&lt;&gt;"",SUMIF(INDIRECT("ИсходныеДанные!$"&amp;$K$4&amp;"$2:$"&amp;$K$4&amp;"$50000"),$B265&amp;"#"&amp;U$6,INDIRECT("ИсходныеДанные!$J$2:$J$50000")),0)</f>
        <v>0</v>
      </c>
      <c r="V265" s="3">
        <f ca="1">IF($B265&lt;&gt;"",SUMIF(INDIRECT("ИсходныеДанные!$"&amp;$K$4&amp;"$2:$"&amp;$K$4&amp;"$50000"),$B265&amp;"#"&amp;V$6,INDIRECT("ИсходныеДанные!$J$2:$J$50000")),0)</f>
        <v>0</v>
      </c>
      <c r="W265" s="16" t="e">
        <f ca="1">SUM(K265:V265)/Пофамильно!$R$1</f>
        <v>#DIV/0!</v>
      </c>
    </row>
    <row r="266" spans="1:23" x14ac:dyDescent="0.25">
      <c r="A266" s="10" t="str">
        <f t="shared" ca="1" si="5"/>
        <v>delete</v>
      </c>
      <c r="B266" s="16" cm="1">
        <f t="array" aca="1" ref="B266" ca="1">INDIRECT("УникальныеСписки!D"&amp;ROW()-$L$4)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14"/>
      <c r="G266" s="81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84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84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84" t="str" cm="1">
        <f t="array" aca="1" ref="J266" ca="1">_xlfn.XLOOKUP($B266,INDIRECT(SUBSTITUTE("ИсходныеДанные!$где$2:$где$50000","где",$B$4)),INDIRECT(SUBSTITUTE("ИсходныеДанные!$что$2:$что$50000","что",J$4)),"",0,1)</f>
        <v/>
      </c>
      <c r="K266" s="3">
        <f ca="1">IF($B266&lt;&gt;"",SUMIF(INDIRECT("ИсходныеДанные!$"&amp;$K$4&amp;"$2:$"&amp;$K$4&amp;"$50000"),$B266&amp;"#"&amp;K$6,INDIRECT("ИсходныеДанные!$J$2:$J$50000")),0)</f>
        <v>0</v>
      </c>
      <c r="L266" s="3">
        <f ca="1">IF($B266&lt;&gt;"",SUMIF(INDIRECT("ИсходныеДанные!$"&amp;$K$4&amp;"$2:$"&amp;$K$4&amp;"$50000"),$B266&amp;"#"&amp;L$6,INDIRECT("ИсходныеДанные!$J$2:$J$50000")),0)</f>
        <v>0</v>
      </c>
      <c r="M266" s="3">
        <f ca="1">IF($B266&lt;&gt;"",SUMIF(INDIRECT("ИсходныеДанные!$"&amp;$K$4&amp;"$2:$"&amp;$K$4&amp;"$50000"),$B266&amp;"#"&amp;M$6,INDIRECT("ИсходныеДанные!$J$2:$J$50000")),0)</f>
        <v>0</v>
      </c>
      <c r="N266" s="3">
        <f ca="1">IF($B266&lt;&gt;"",SUMIF(INDIRECT("ИсходныеДанные!$"&amp;$K$4&amp;"$2:$"&amp;$K$4&amp;"$50000"),$B266&amp;"#"&amp;N$6,INDIRECT("ИсходныеДанные!$J$2:$J$50000")),0)</f>
        <v>0</v>
      </c>
      <c r="O266" s="3">
        <f ca="1">IF($B266&lt;&gt;"",SUMIF(INDIRECT("ИсходныеДанные!$"&amp;$K$4&amp;"$2:$"&amp;$K$4&amp;"$50000"),$B266&amp;"#"&amp;O$6,INDIRECT("ИсходныеДанные!$J$2:$J$50000")),0)</f>
        <v>0</v>
      </c>
      <c r="P266" s="3">
        <f ca="1">IF($B266&lt;&gt;"",SUMIF(INDIRECT("ИсходныеДанные!$"&amp;$K$4&amp;"$2:$"&amp;$K$4&amp;"$50000"),$B266&amp;"#"&amp;P$6,INDIRECT("ИсходныеДанные!$J$2:$J$50000")),0)</f>
        <v>0</v>
      </c>
      <c r="Q266" s="3">
        <f ca="1">IF($B266&lt;&gt;"",SUMIF(INDIRECT("ИсходныеДанные!$"&amp;$K$4&amp;"$2:$"&amp;$K$4&amp;"$50000"),$B266&amp;"#"&amp;Q$6,INDIRECT("ИсходныеДанные!$J$2:$J$50000")),0)</f>
        <v>0</v>
      </c>
      <c r="R266" s="3">
        <f ca="1">IF($B266&lt;&gt;"",SUMIF(INDIRECT("ИсходныеДанные!$"&amp;$K$4&amp;"$2:$"&amp;$K$4&amp;"$50000"),$B266&amp;"#"&amp;R$6,INDIRECT("ИсходныеДанные!$J$2:$J$50000")),0)</f>
        <v>0</v>
      </c>
      <c r="S266" s="3">
        <f ca="1">IF($B266&lt;&gt;"",SUMIF(INDIRECT("ИсходныеДанные!$"&amp;$K$4&amp;"$2:$"&amp;$K$4&amp;"$50000"),$B266&amp;"#"&amp;S$6,INDIRECT("ИсходныеДанные!$J$2:$J$50000")),0)</f>
        <v>0</v>
      </c>
      <c r="T266" s="3">
        <f ca="1">IF($B266&lt;&gt;"",SUMIF(INDIRECT("ИсходныеДанные!$"&amp;$K$4&amp;"$2:$"&amp;$K$4&amp;"$50000"),$B266&amp;"#"&amp;T$6,INDIRECT("ИсходныеДанные!$J$2:$J$50000")),0)</f>
        <v>0</v>
      </c>
      <c r="U266" s="3">
        <f ca="1">IF($B266&lt;&gt;"",SUMIF(INDIRECT("ИсходныеДанные!$"&amp;$K$4&amp;"$2:$"&amp;$K$4&amp;"$50000"),$B266&amp;"#"&amp;U$6,INDIRECT("ИсходныеДанные!$J$2:$J$50000")),0)</f>
        <v>0</v>
      </c>
      <c r="V266" s="3">
        <f ca="1">IF($B266&lt;&gt;"",SUMIF(INDIRECT("ИсходныеДанные!$"&amp;$K$4&amp;"$2:$"&amp;$K$4&amp;"$50000"),$B266&amp;"#"&amp;V$6,INDIRECT("ИсходныеДанные!$J$2:$J$50000")),0)</f>
        <v>0</v>
      </c>
      <c r="W266" s="16" t="e">
        <f ca="1">SUM(K266:V266)/Пофамильно!$R$1</f>
        <v>#DIV/0!</v>
      </c>
    </row>
    <row r="267" spans="1:23" x14ac:dyDescent="0.25">
      <c r="A267" s="10" t="str">
        <f t="shared" ref="A267:A330" ca="1" si="6">IF(C267="","delete","")</f>
        <v>delete</v>
      </c>
      <c r="B267" s="16" cm="1">
        <f t="array" aca="1" ref="B267" ca="1">INDIRECT("УникальныеСписки!D"&amp;ROW()-$L$4)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14"/>
      <c r="G267" s="81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84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84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84" t="str" cm="1">
        <f t="array" aca="1" ref="J267" ca="1">_xlfn.XLOOKUP($B267,INDIRECT(SUBSTITUTE("ИсходныеДанные!$где$2:$где$50000","где",$B$4)),INDIRECT(SUBSTITUTE("ИсходныеДанные!$что$2:$что$50000","что",J$4)),"",0,1)</f>
        <v/>
      </c>
      <c r="K267" s="3">
        <f ca="1">IF($B267&lt;&gt;"",SUMIF(INDIRECT("ИсходныеДанные!$"&amp;$K$4&amp;"$2:$"&amp;$K$4&amp;"$50000"),$B267&amp;"#"&amp;K$6,INDIRECT("ИсходныеДанные!$J$2:$J$50000")),0)</f>
        <v>0</v>
      </c>
      <c r="L267" s="3">
        <f ca="1">IF($B267&lt;&gt;"",SUMIF(INDIRECT("ИсходныеДанные!$"&amp;$K$4&amp;"$2:$"&amp;$K$4&amp;"$50000"),$B267&amp;"#"&amp;L$6,INDIRECT("ИсходныеДанные!$J$2:$J$50000")),0)</f>
        <v>0</v>
      </c>
      <c r="M267" s="3">
        <f ca="1">IF($B267&lt;&gt;"",SUMIF(INDIRECT("ИсходныеДанные!$"&amp;$K$4&amp;"$2:$"&amp;$K$4&amp;"$50000"),$B267&amp;"#"&amp;M$6,INDIRECT("ИсходныеДанные!$J$2:$J$50000")),0)</f>
        <v>0</v>
      </c>
      <c r="N267" s="3">
        <f ca="1">IF($B267&lt;&gt;"",SUMIF(INDIRECT("ИсходныеДанные!$"&amp;$K$4&amp;"$2:$"&amp;$K$4&amp;"$50000"),$B267&amp;"#"&amp;N$6,INDIRECT("ИсходныеДанные!$J$2:$J$50000")),0)</f>
        <v>0</v>
      </c>
      <c r="O267" s="3">
        <f ca="1">IF($B267&lt;&gt;"",SUMIF(INDIRECT("ИсходныеДанные!$"&amp;$K$4&amp;"$2:$"&amp;$K$4&amp;"$50000"),$B267&amp;"#"&amp;O$6,INDIRECT("ИсходныеДанные!$J$2:$J$50000")),0)</f>
        <v>0</v>
      </c>
      <c r="P267" s="3">
        <f ca="1">IF($B267&lt;&gt;"",SUMIF(INDIRECT("ИсходныеДанные!$"&amp;$K$4&amp;"$2:$"&amp;$K$4&amp;"$50000"),$B267&amp;"#"&amp;P$6,INDIRECT("ИсходныеДанные!$J$2:$J$50000")),0)</f>
        <v>0</v>
      </c>
      <c r="Q267" s="3">
        <f ca="1">IF($B267&lt;&gt;"",SUMIF(INDIRECT("ИсходныеДанные!$"&amp;$K$4&amp;"$2:$"&amp;$K$4&amp;"$50000"),$B267&amp;"#"&amp;Q$6,INDIRECT("ИсходныеДанные!$J$2:$J$50000")),0)</f>
        <v>0</v>
      </c>
      <c r="R267" s="3">
        <f ca="1">IF($B267&lt;&gt;"",SUMIF(INDIRECT("ИсходныеДанные!$"&amp;$K$4&amp;"$2:$"&amp;$K$4&amp;"$50000"),$B267&amp;"#"&amp;R$6,INDIRECT("ИсходныеДанные!$J$2:$J$50000")),0)</f>
        <v>0</v>
      </c>
      <c r="S267" s="3">
        <f ca="1">IF($B267&lt;&gt;"",SUMIF(INDIRECT("ИсходныеДанные!$"&amp;$K$4&amp;"$2:$"&amp;$K$4&amp;"$50000"),$B267&amp;"#"&amp;S$6,INDIRECT("ИсходныеДанные!$J$2:$J$50000")),0)</f>
        <v>0</v>
      </c>
      <c r="T267" s="3">
        <f ca="1">IF($B267&lt;&gt;"",SUMIF(INDIRECT("ИсходныеДанные!$"&amp;$K$4&amp;"$2:$"&amp;$K$4&amp;"$50000"),$B267&amp;"#"&amp;T$6,INDIRECT("ИсходныеДанные!$J$2:$J$50000")),0)</f>
        <v>0</v>
      </c>
      <c r="U267" s="3">
        <f ca="1">IF($B267&lt;&gt;"",SUMIF(INDIRECT("ИсходныеДанные!$"&amp;$K$4&amp;"$2:$"&amp;$K$4&amp;"$50000"),$B267&amp;"#"&amp;U$6,INDIRECT("ИсходныеДанные!$J$2:$J$50000")),0)</f>
        <v>0</v>
      </c>
      <c r="V267" s="3">
        <f ca="1">IF($B267&lt;&gt;"",SUMIF(INDIRECT("ИсходныеДанные!$"&amp;$K$4&amp;"$2:$"&amp;$K$4&amp;"$50000"),$B267&amp;"#"&amp;V$6,INDIRECT("ИсходныеДанные!$J$2:$J$50000")),0)</f>
        <v>0</v>
      </c>
      <c r="W267" s="16" t="e">
        <f ca="1">SUM(K267:V267)/Пофамильно!$R$1</f>
        <v>#DIV/0!</v>
      </c>
    </row>
    <row r="268" spans="1:23" x14ac:dyDescent="0.25">
      <c r="A268" s="10" t="str">
        <f t="shared" ca="1" si="6"/>
        <v>delete</v>
      </c>
      <c r="B268" s="16" cm="1">
        <f t="array" aca="1" ref="B268" ca="1">INDIRECT("УникальныеСписки!D"&amp;ROW()-$L$4)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14"/>
      <c r="G268" s="81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84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84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84" t="str" cm="1">
        <f t="array" aca="1" ref="J268" ca="1">_xlfn.XLOOKUP($B268,INDIRECT(SUBSTITUTE("ИсходныеДанные!$где$2:$где$50000","где",$B$4)),INDIRECT(SUBSTITUTE("ИсходныеДанные!$что$2:$что$50000","что",J$4)),"",0,1)</f>
        <v/>
      </c>
      <c r="K268" s="3">
        <f ca="1">IF($B268&lt;&gt;"",SUMIF(INDIRECT("ИсходныеДанные!$"&amp;$K$4&amp;"$2:$"&amp;$K$4&amp;"$50000"),$B268&amp;"#"&amp;K$6,INDIRECT("ИсходныеДанные!$J$2:$J$50000")),0)</f>
        <v>0</v>
      </c>
      <c r="L268" s="3">
        <f ca="1">IF($B268&lt;&gt;"",SUMIF(INDIRECT("ИсходныеДанные!$"&amp;$K$4&amp;"$2:$"&amp;$K$4&amp;"$50000"),$B268&amp;"#"&amp;L$6,INDIRECT("ИсходныеДанные!$J$2:$J$50000")),0)</f>
        <v>0</v>
      </c>
      <c r="M268" s="3">
        <f ca="1">IF($B268&lt;&gt;"",SUMIF(INDIRECT("ИсходныеДанные!$"&amp;$K$4&amp;"$2:$"&amp;$K$4&amp;"$50000"),$B268&amp;"#"&amp;M$6,INDIRECT("ИсходныеДанные!$J$2:$J$50000")),0)</f>
        <v>0</v>
      </c>
      <c r="N268" s="3">
        <f ca="1">IF($B268&lt;&gt;"",SUMIF(INDIRECT("ИсходныеДанные!$"&amp;$K$4&amp;"$2:$"&amp;$K$4&amp;"$50000"),$B268&amp;"#"&amp;N$6,INDIRECT("ИсходныеДанные!$J$2:$J$50000")),0)</f>
        <v>0</v>
      </c>
      <c r="O268" s="3">
        <f ca="1">IF($B268&lt;&gt;"",SUMIF(INDIRECT("ИсходныеДанные!$"&amp;$K$4&amp;"$2:$"&amp;$K$4&amp;"$50000"),$B268&amp;"#"&amp;O$6,INDIRECT("ИсходныеДанные!$J$2:$J$50000")),0)</f>
        <v>0</v>
      </c>
      <c r="P268" s="3">
        <f ca="1">IF($B268&lt;&gt;"",SUMIF(INDIRECT("ИсходныеДанные!$"&amp;$K$4&amp;"$2:$"&amp;$K$4&amp;"$50000"),$B268&amp;"#"&amp;P$6,INDIRECT("ИсходныеДанные!$J$2:$J$50000")),0)</f>
        <v>0</v>
      </c>
      <c r="Q268" s="3">
        <f ca="1">IF($B268&lt;&gt;"",SUMIF(INDIRECT("ИсходныеДанные!$"&amp;$K$4&amp;"$2:$"&amp;$K$4&amp;"$50000"),$B268&amp;"#"&amp;Q$6,INDIRECT("ИсходныеДанные!$J$2:$J$50000")),0)</f>
        <v>0</v>
      </c>
      <c r="R268" s="3">
        <f ca="1">IF($B268&lt;&gt;"",SUMIF(INDIRECT("ИсходныеДанные!$"&amp;$K$4&amp;"$2:$"&amp;$K$4&amp;"$50000"),$B268&amp;"#"&amp;R$6,INDIRECT("ИсходныеДанные!$J$2:$J$50000")),0)</f>
        <v>0</v>
      </c>
      <c r="S268" s="3">
        <f ca="1">IF($B268&lt;&gt;"",SUMIF(INDIRECT("ИсходныеДанные!$"&amp;$K$4&amp;"$2:$"&amp;$K$4&amp;"$50000"),$B268&amp;"#"&amp;S$6,INDIRECT("ИсходныеДанные!$J$2:$J$50000")),0)</f>
        <v>0</v>
      </c>
      <c r="T268" s="3">
        <f ca="1">IF($B268&lt;&gt;"",SUMIF(INDIRECT("ИсходныеДанные!$"&amp;$K$4&amp;"$2:$"&amp;$K$4&amp;"$50000"),$B268&amp;"#"&amp;T$6,INDIRECT("ИсходныеДанные!$J$2:$J$50000")),0)</f>
        <v>0</v>
      </c>
      <c r="U268" s="3">
        <f ca="1">IF($B268&lt;&gt;"",SUMIF(INDIRECT("ИсходныеДанные!$"&amp;$K$4&amp;"$2:$"&amp;$K$4&amp;"$50000"),$B268&amp;"#"&amp;U$6,INDIRECT("ИсходныеДанные!$J$2:$J$50000")),0)</f>
        <v>0</v>
      </c>
      <c r="V268" s="3">
        <f ca="1">IF($B268&lt;&gt;"",SUMIF(INDIRECT("ИсходныеДанные!$"&amp;$K$4&amp;"$2:$"&amp;$K$4&amp;"$50000"),$B268&amp;"#"&amp;V$6,INDIRECT("ИсходныеДанные!$J$2:$J$50000")),0)</f>
        <v>0</v>
      </c>
      <c r="W268" s="16" t="e">
        <f ca="1">SUM(K268:V268)/Пофамильно!$R$1</f>
        <v>#DIV/0!</v>
      </c>
    </row>
    <row r="269" spans="1:23" x14ac:dyDescent="0.25">
      <c r="A269" s="10" t="str">
        <f t="shared" ca="1" si="6"/>
        <v>delete</v>
      </c>
      <c r="B269" s="16" cm="1">
        <f t="array" aca="1" ref="B269" ca="1">INDIRECT("УникальныеСписки!D"&amp;ROW()-$L$4)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14"/>
      <c r="G269" s="81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84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84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84" t="str" cm="1">
        <f t="array" aca="1" ref="J269" ca="1">_xlfn.XLOOKUP($B269,INDIRECT(SUBSTITUTE("ИсходныеДанные!$где$2:$где$50000","где",$B$4)),INDIRECT(SUBSTITUTE("ИсходныеДанные!$что$2:$что$50000","что",J$4)),"",0,1)</f>
        <v/>
      </c>
      <c r="K269" s="3">
        <f ca="1">IF($B269&lt;&gt;"",SUMIF(INDIRECT("ИсходныеДанные!$"&amp;$K$4&amp;"$2:$"&amp;$K$4&amp;"$50000"),$B269&amp;"#"&amp;K$6,INDIRECT("ИсходныеДанные!$J$2:$J$50000")),0)</f>
        <v>0</v>
      </c>
      <c r="L269" s="3">
        <f ca="1">IF($B269&lt;&gt;"",SUMIF(INDIRECT("ИсходныеДанные!$"&amp;$K$4&amp;"$2:$"&amp;$K$4&amp;"$50000"),$B269&amp;"#"&amp;L$6,INDIRECT("ИсходныеДанные!$J$2:$J$50000")),0)</f>
        <v>0</v>
      </c>
      <c r="M269" s="3">
        <f ca="1">IF($B269&lt;&gt;"",SUMIF(INDIRECT("ИсходныеДанные!$"&amp;$K$4&amp;"$2:$"&amp;$K$4&amp;"$50000"),$B269&amp;"#"&amp;M$6,INDIRECT("ИсходныеДанные!$J$2:$J$50000")),0)</f>
        <v>0</v>
      </c>
      <c r="N269" s="3">
        <f ca="1">IF($B269&lt;&gt;"",SUMIF(INDIRECT("ИсходныеДанные!$"&amp;$K$4&amp;"$2:$"&amp;$K$4&amp;"$50000"),$B269&amp;"#"&amp;N$6,INDIRECT("ИсходныеДанные!$J$2:$J$50000")),0)</f>
        <v>0</v>
      </c>
      <c r="O269" s="3">
        <f ca="1">IF($B269&lt;&gt;"",SUMIF(INDIRECT("ИсходныеДанные!$"&amp;$K$4&amp;"$2:$"&amp;$K$4&amp;"$50000"),$B269&amp;"#"&amp;O$6,INDIRECT("ИсходныеДанные!$J$2:$J$50000")),0)</f>
        <v>0</v>
      </c>
      <c r="P269" s="3">
        <f ca="1">IF($B269&lt;&gt;"",SUMIF(INDIRECT("ИсходныеДанные!$"&amp;$K$4&amp;"$2:$"&amp;$K$4&amp;"$50000"),$B269&amp;"#"&amp;P$6,INDIRECT("ИсходныеДанные!$J$2:$J$50000")),0)</f>
        <v>0</v>
      </c>
      <c r="Q269" s="3">
        <f ca="1">IF($B269&lt;&gt;"",SUMIF(INDIRECT("ИсходныеДанные!$"&amp;$K$4&amp;"$2:$"&amp;$K$4&amp;"$50000"),$B269&amp;"#"&amp;Q$6,INDIRECT("ИсходныеДанные!$J$2:$J$50000")),0)</f>
        <v>0</v>
      </c>
      <c r="R269" s="3">
        <f ca="1">IF($B269&lt;&gt;"",SUMIF(INDIRECT("ИсходныеДанные!$"&amp;$K$4&amp;"$2:$"&amp;$K$4&amp;"$50000"),$B269&amp;"#"&amp;R$6,INDIRECT("ИсходныеДанные!$J$2:$J$50000")),0)</f>
        <v>0</v>
      </c>
      <c r="S269" s="3">
        <f ca="1">IF($B269&lt;&gt;"",SUMIF(INDIRECT("ИсходныеДанные!$"&amp;$K$4&amp;"$2:$"&amp;$K$4&amp;"$50000"),$B269&amp;"#"&amp;S$6,INDIRECT("ИсходныеДанные!$J$2:$J$50000")),0)</f>
        <v>0</v>
      </c>
      <c r="T269" s="3">
        <f ca="1">IF($B269&lt;&gt;"",SUMIF(INDIRECT("ИсходныеДанные!$"&amp;$K$4&amp;"$2:$"&amp;$K$4&amp;"$50000"),$B269&amp;"#"&amp;T$6,INDIRECT("ИсходныеДанные!$J$2:$J$50000")),0)</f>
        <v>0</v>
      </c>
      <c r="U269" s="3">
        <f ca="1">IF($B269&lt;&gt;"",SUMIF(INDIRECT("ИсходныеДанные!$"&amp;$K$4&amp;"$2:$"&amp;$K$4&amp;"$50000"),$B269&amp;"#"&amp;U$6,INDIRECT("ИсходныеДанные!$J$2:$J$50000")),0)</f>
        <v>0</v>
      </c>
      <c r="V269" s="3">
        <f ca="1">IF($B269&lt;&gt;"",SUMIF(INDIRECT("ИсходныеДанные!$"&amp;$K$4&amp;"$2:$"&amp;$K$4&amp;"$50000"),$B269&amp;"#"&amp;V$6,INDIRECT("ИсходныеДанные!$J$2:$J$50000")),0)</f>
        <v>0</v>
      </c>
      <c r="W269" s="16" t="e">
        <f ca="1">SUM(K269:V269)/Пофамильно!$R$1</f>
        <v>#DIV/0!</v>
      </c>
    </row>
    <row r="270" spans="1:23" x14ac:dyDescent="0.25">
      <c r="A270" s="10" t="str">
        <f t="shared" ca="1" si="6"/>
        <v>delete</v>
      </c>
      <c r="B270" s="16" cm="1">
        <f t="array" aca="1" ref="B270" ca="1">INDIRECT("УникальныеСписки!D"&amp;ROW()-$L$4)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14"/>
      <c r="G270" s="81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84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84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84" t="str" cm="1">
        <f t="array" aca="1" ref="J270" ca="1">_xlfn.XLOOKUP($B270,INDIRECT(SUBSTITUTE("ИсходныеДанные!$где$2:$где$50000","где",$B$4)),INDIRECT(SUBSTITUTE("ИсходныеДанные!$что$2:$что$50000","что",J$4)),"",0,1)</f>
        <v/>
      </c>
      <c r="K270" s="3">
        <f ca="1">IF($B270&lt;&gt;"",SUMIF(INDIRECT("ИсходныеДанные!$"&amp;$K$4&amp;"$2:$"&amp;$K$4&amp;"$50000"),$B270&amp;"#"&amp;K$6,INDIRECT("ИсходныеДанные!$J$2:$J$50000")),0)</f>
        <v>0</v>
      </c>
      <c r="L270" s="3">
        <f ca="1">IF($B270&lt;&gt;"",SUMIF(INDIRECT("ИсходныеДанные!$"&amp;$K$4&amp;"$2:$"&amp;$K$4&amp;"$50000"),$B270&amp;"#"&amp;L$6,INDIRECT("ИсходныеДанные!$J$2:$J$50000")),0)</f>
        <v>0</v>
      </c>
      <c r="M270" s="3">
        <f ca="1">IF($B270&lt;&gt;"",SUMIF(INDIRECT("ИсходныеДанные!$"&amp;$K$4&amp;"$2:$"&amp;$K$4&amp;"$50000"),$B270&amp;"#"&amp;M$6,INDIRECT("ИсходныеДанные!$J$2:$J$50000")),0)</f>
        <v>0</v>
      </c>
      <c r="N270" s="3">
        <f ca="1">IF($B270&lt;&gt;"",SUMIF(INDIRECT("ИсходныеДанные!$"&amp;$K$4&amp;"$2:$"&amp;$K$4&amp;"$50000"),$B270&amp;"#"&amp;N$6,INDIRECT("ИсходныеДанные!$J$2:$J$50000")),0)</f>
        <v>0</v>
      </c>
      <c r="O270" s="3">
        <f ca="1">IF($B270&lt;&gt;"",SUMIF(INDIRECT("ИсходныеДанные!$"&amp;$K$4&amp;"$2:$"&amp;$K$4&amp;"$50000"),$B270&amp;"#"&amp;O$6,INDIRECT("ИсходныеДанные!$J$2:$J$50000")),0)</f>
        <v>0</v>
      </c>
      <c r="P270" s="3">
        <f ca="1">IF($B270&lt;&gt;"",SUMIF(INDIRECT("ИсходныеДанные!$"&amp;$K$4&amp;"$2:$"&amp;$K$4&amp;"$50000"),$B270&amp;"#"&amp;P$6,INDIRECT("ИсходныеДанные!$J$2:$J$50000")),0)</f>
        <v>0</v>
      </c>
      <c r="Q270" s="3">
        <f ca="1">IF($B270&lt;&gt;"",SUMIF(INDIRECT("ИсходныеДанные!$"&amp;$K$4&amp;"$2:$"&amp;$K$4&amp;"$50000"),$B270&amp;"#"&amp;Q$6,INDIRECT("ИсходныеДанные!$J$2:$J$50000")),0)</f>
        <v>0</v>
      </c>
      <c r="R270" s="3">
        <f ca="1">IF($B270&lt;&gt;"",SUMIF(INDIRECT("ИсходныеДанные!$"&amp;$K$4&amp;"$2:$"&amp;$K$4&amp;"$50000"),$B270&amp;"#"&amp;R$6,INDIRECT("ИсходныеДанные!$J$2:$J$50000")),0)</f>
        <v>0</v>
      </c>
      <c r="S270" s="3">
        <f ca="1">IF($B270&lt;&gt;"",SUMIF(INDIRECT("ИсходныеДанные!$"&amp;$K$4&amp;"$2:$"&amp;$K$4&amp;"$50000"),$B270&amp;"#"&amp;S$6,INDIRECT("ИсходныеДанные!$J$2:$J$50000")),0)</f>
        <v>0</v>
      </c>
      <c r="T270" s="3">
        <f ca="1">IF($B270&lt;&gt;"",SUMIF(INDIRECT("ИсходныеДанные!$"&amp;$K$4&amp;"$2:$"&amp;$K$4&amp;"$50000"),$B270&amp;"#"&amp;T$6,INDIRECT("ИсходныеДанные!$J$2:$J$50000")),0)</f>
        <v>0</v>
      </c>
      <c r="U270" s="3">
        <f ca="1">IF($B270&lt;&gt;"",SUMIF(INDIRECT("ИсходныеДанные!$"&amp;$K$4&amp;"$2:$"&amp;$K$4&amp;"$50000"),$B270&amp;"#"&amp;U$6,INDIRECT("ИсходныеДанные!$J$2:$J$50000")),0)</f>
        <v>0</v>
      </c>
      <c r="V270" s="3">
        <f ca="1">IF($B270&lt;&gt;"",SUMIF(INDIRECT("ИсходныеДанные!$"&amp;$K$4&amp;"$2:$"&amp;$K$4&amp;"$50000"),$B270&amp;"#"&amp;V$6,INDIRECT("ИсходныеДанные!$J$2:$J$50000")),0)</f>
        <v>0</v>
      </c>
      <c r="W270" s="16" t="e">
        <f ca="1">SUM(K270:V270)/Пофамильно!$R$1</f>
        <v>#DIV/0!</v>
      </c>
    </row>
    <row r="271" spans="1:23" x14ac:dyDescent="0.25">
      <c r="A271" s="10" t="str">
        <f t="shared" ca="1" si="6"/>
        <v>delete</v>
      </c>
      <c r="B271" s="16" cm="1">
        <f t="array" aca="1" ref="B271" ca="1">INDIRECT("УникальныеСписки!D"&amp;ROW()-$L$4)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14"/>
      <c r="G271" s="81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84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84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84" t="str" cm="1">
        <f t="array" aca="1" ref="J271" ca="1">_xlfn.XLOOKUP($B271,INDIRECT(SUBSTITUTE("ИсходныеДанные!$где$2:$где$50000","где",$B$4)),INDIRECT(SUBSTITUTE("ИсходныеДанные!$что$2:$что$50000","что",J$4)),"",0,1)</f>
        <v/>
      </c>
      <c r="K271" s="3">
        <f ca="1">IF($B271&lt;&gt;"",SUMIF(INDIRECT("ИсходныеДанные!$"&amp;$K$4&amp;"$2:$"&amp;$K$4&amp;"$50000"),$B271&amp;"#"&amp;K$6,INDIRECT("ИсходныеДанные!$J$2:$J$50000")),0)</f>
        <v>0</v>
      </c>
      <c r="L271" s="3">
        <f ca="1">IF($B271&lt;&gt;"",SUMIF(INDIRECT("ИсходныеДанные!$"&amp;$K$4&amp;"$2:$"&amp;$K$4&amp;"$50000"),$B271&amp;"#"&amp;L$6,INDIRECT("ИсходныеДанные!$J$2:$J$50000")),0)</f>
        <v>0</v>
      </c>
      <c r="M271" s="3">
        <f ca="1">IF($B271&lt;&gt;"",SUMIF(INDIRECT("ИсходныеДанные!$"&amp;$K$4&amp;"$2:$"&amp;$K$4&amp;"$50000"),$B271&amp;"#"&amp;M$6,INDIRECT("ИсходныеДанные!$J$2:$J$50000")),0)</f>
        <v>0</v>
      </c>
      <c r="N271" s="3">
        <f ca="1">IF($B271&lt;&gt;"",SUMIF(INDIRECT("ИсходныеДанные!$"&amp;$K$4&amp;"$2:$"&amp;$K$4&amp;"$50000"),$B271&amp;"#"&amp;N$6,INDIRECT("ИсходныеДанные!$J$2:$J$50000")),0)</f>
        <v>0</v>
      </c>
      <c r="O271" s="3">
        <f ca="1">IF($B271&lt;&gt;"",SUMIF(INDIRECT("ИсходныеДанные!$"&amp;$K$4&amp;"$2:$"&amp;$K$4&amp;"$50000"),$B271&amp;"#"&amp;O$6,INDIRECT("ИсходныеДанные!$J$2:$J$50000")),0)</f>
        <v>0</v>
      </c>
      <c r="P271" s="3">
        <f ca="1">IF($B271&lt;&gt;"",SUMIF(INDIRECT("ИсходныеДанные!$"&amp;$K$4&amp;"$2:$"&amp;$K$4&amp;"$50000"),$B271&amp;"#"&amp;P$6,INDIRECT("ИсходныеДанные!$J$2:$J$50000")),0)</f>
        <v>0</v>
      </c>
      <c r="Q271" s="3">
        <f ca="1">IF($B271&lt;&gt;"",SUMIF(INDIRECT("ИсходныеДанные!$"&amp;$K$4&amp;"$2:$"&amp;$K$4&amp;"$50000"),$B271&amp;"#"&amp;Q$6,INDIRECT("ИсходныеДанные!$J$2:$J$50000")),0)</f>
        <v>0</v>
      </c>
      <c r="R271" s="3">
        <f ca="1">IF($B271&lt;&gt;"",SUMIF(INDIRECT("ИсходныеДанные!$"&amp;$K$4&amp;"$2:$"&amp;$K$4&amp;"$50000"),$B271&amp;"#"&amp;R$6,INDIRECT("ИсходныеДанные!$J$2:$J$50000")),0)</f>
        <v>0</v>
      </c>
      <c r="S271" s="3">
        <f ca="1">IF($B271&lt;&gt;"",SUMIF(INDIRECT("ИсходныеДанные!$"&amp;$K$4&amp;"$2:$"&amp;$K$4&amp;"$50000"),$B271&amp;"#"&amp;S$6,INDIRECT("ИсходныеДанные!$J$2:$J$50000")),0)</f>
        <v>0</v>
      </c>
      <c r="T271" s="3">
        <f ca="1">IF($B271&lt;&gt;"",SUMIF(INDIRECT("ИсходныеДанные!$"&amp;$K$4&amp;"$2:$"&amp;$K$4&amp;"$50000"),$B271&amp;"#"&amp;T$6,INDIRECT("ИсходныеДанные!$J$2:$J$50000")),0)</f>
        <v>0</v>
      </c>
      <c r="U271" s="3">
        <f ca="1">IF($B271&lt;&gt;"",SUMIF(INDIRECT("ИсходныеДанные!$"&amp;$K$4&amp;"$2:$"&amp;$K$4&amp;"$50000"),$B271&amp;"#"&amp;U$6,INDIRECT("ИсходныеДанные!$J$2:$J$50000")),0)</f>
        <v>0</v>
      </c>
      <c r="V271" s="3">
        <f ca="1">IF($B271&lt;&gt;"",SUMIF(INDIRECT("ИсходныеДанные!$"&amp;$K$4&amp;"$2:$"&amp;$K$4&amp;"$50000"),$B271&amp;"#"&amp;V$6,INDIRECT("ИсходныеДанные!$J$2:$J$50000")),0)</f>
        <v>0</v>
      </c>
      <c r="W271" s="16" t="e">
        <f ca="1">SUM(K271:V271)/Пофамильно!$R$1</f>
        <v>#DIV/0!</v>
      </c>
    </row>
    <row r="272" spans="1:23" x14ac:dyDescent="0.25">
      <c r="A272" s="10" t="str">
        <f t="shared" ca="1" si="6"/>
        <v>delete</v>
      </c>
      <c r="B272" s="16" cm="1">
        <f t="array" aca="1" ref="B272" ca="1">INDIRECT("УникальныеСписки!D"&amp;ROW()-$L$4)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14"/>
      <c r="G272" s="81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84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84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84" t="str" cm="1">
        <f t="array" aca="1" ref="J272" ca="1">_xlfn.XLOOKUP($B272,INDIRECT(SUBSTITUTE("ИсходныеДанные!$где$2:$где$50000","где",$B$4)),INDIRECT(SUBSTITUTE("ИсходныеДанные!$что$2:$что$50000","что",J$4)),"",0,1)</f>
        <v/>
      </c>
      <c r="K272" s="3">
        <f ca="1">IF($B272&lt;&gt;"",SUMIF(INDIRECT("ИсходныеДанные!$"&amp;$K$4&amp;"$2:$"&amp;$K$4&amp;"$50000"),$B272&amp;"#"&amp;K$6,INDIRECT("ИсходныеДанные!$J$2:$J$50000")),0)</f>
        <v>0</v>
      </c>
      <c r="L272" s="3">
        <f ca="1">IF($B272&lt;&gt;"",SUMIF(INDIRECT("ИсходныеДанные!$"&amp;$K$4&amp;"$2:$"&amp;$K$4&amp;"$50000"),$B272&amp;"#"&amp;L$6,INDIRECT("ИсходныеДанные!$J$2:$J$50000")),0)</f>
        <v>0</v>
      </c>
      <c r="M272" s="3">
        <f ca="1">IF($B272&lt;&gt;"",SUMIF(INDIRECT("ИсходныеДанные!$"&amp;$K$4&amp;"$2:$"&amp;$K$4&amp;"$50000"),$B272&amp;"#"&amp;M$6,INDIRECT("ИсходныеДанные!$J$2:$J$50000")),0)</f>
        <v>0</v>
      </c>
      <c r="N272" s="3">
        <f ca="1">IF($B272&lt;&gt;"",SUMIF(INDIRECT("ИсходныеДанные!$"&amp;$K$4&amp;"$2:$"&amp;$K$4&amp;"$50000"),$B272&amp;"#"&amp;N$6,INDIRECT("ИсходныеДанные!$J$2:$J$50000")),0)</f>
        <v>0</v>
      </c>
      <c r="O272" s="3">
        <f ca="1">IF($B272&lt;&gt;"",SUMIF(INDIRECT("ИсходныеДанные!$"&amp;$K$4&amp;"$2:$"&amp;$K$4&amp;"$50000"),$B272&amp;"#"&amp;O$6,INDIRECT("ИсходныеДанные!$J$2:$J$50000")),0)</f>
        <v>0</v>
      </c>
      <c r="P272" s="3">
        <f ca="1">IF($B272&lt;&gt;"",SUMIF(INDIRECT("ИсходныеДанные!$"&amp;$K$4&amp;"$2:$"&amp;$K$4&amp;"$50000"),$B272&amp;"#"&amp;P$6,INDIRECT("ИсходныеДанные!$J$2:$J$50000")),0)</f>
        <v>0</v>
      </c>
      <c r="Q272" s="3">
        <f ca="1">IF($B272&lt;&gt;"",SUMIF(INDIRECT("ИсходныеДанные!$"&amp;$K$4&amp;"$2:$"&amp;$K$4&amp;"$50000"),$B272&amp;"#"&amp;Q$6,INDIRECT("ИсходныеДанные!$J$2:$J$50000")),0)</f>
        <v>0</v>
      </c>
      <c r="R272" s="3">
        <f ca="1">IF($B272&lt;&gt;"",SUMIF(INDIRECT("ИсходныеДанные!$"&amp;$K$4&amp;"$2:$"&amp;$K$4&amp;"$50000"),$B272&amp;"#"&amp;R$6,INDIRECT("ИсходныеДанные!$J$2:$J$50000")),0)</f>
        <v>0</v>
      </c>
      <c r="S272" s="3">
        <f ca="1">IF($B272&lt;&gt;"",SUMIF(INDIRECT("ИсходныеДанные!$"&amp;$K$4&amp;"$2:$"&amp;$K$4&amp;"$50000"),$B272&amp;"#"&amp;S$6,INDIRECT("ИсходныеДанные!$J$2:$J$50000")),0)</f>
        <v>0</v>
      </c>
      <c r="T272" s="3">
        <f ca="1">IF($B272&lt;&gt;"",SUMIF(INDIRECT("ИсходныеДанные!$"&amp;$K$4&amp;"$2:$"&amp;$K$4&amp;"$50000"),$B272&amp;"#"&amp;T$6,INDIRECT("ИсходныеДанные!$J$2:$J$50000")),0)</f>
        <v>0</v>
      </c>
      <c r="U272" s="3">
        <f ca="1">IF($B272&lt;&gt;"",SUMIF(INDIRECT("ИсходныеДанные!$"&amp;$K$4&amp;"$2:$"&amp;$K$4&amp;"$50000"),$B272&amp;"#"&amp;U$6,INDIRECT("ИсходныеДанные!$J$2:$J$50000")),0)</f>
        <v>0</v>
      </c>
      <c r="V272" s="3">
        <f ca="1">IF($B272&lt;&gt;"",SUMIF(INDIRECT("ИсходныеДанные!$"&amp;$K$4&amp;"$2:$"&amp;$K$4&amp;"$50000"),$B272&amp;"#"&amp;V$6,INDIRECT("ИсходныеДанные!$J$2:$J$50000")),0)</f>
        <v>0</v>
      </c>
      <c r="W272" s="16" t="e">
        <f ca="1">SUM(K272:V272)/Пофамильно!$R$1</f>
        <v>#DIV/0!</v>
      </c>
    </row>
    <row r="273" spans="1:23" x14ac:dyDescent="0.25">
      <c r="A273" s="10" t="str">
        <f t="shared" ca="1" si="6"/>
        <v>delete</v>
      </c>
      <c r="B273" s="16" cm="1">
        <f t="array" aca="1" ref="B273" ca="1">INDIRECT("УникальныеСписки!D"&amp;ROW()-$L$4)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14"/>
      <c r="G273" s="81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84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84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84" t="str" cm="1">
        <f t="array" aca="1" ref="J273" ca="1">_xlfn.XLOOKUP($B273,INDIRECT(SUBSTITUTE("ИсходныеДанные!$где$2:$где$50000","где",$B$4)),INDIRECT(SUBSTITUTE("ИсходныеДанные!$что$2:$что$50000","что",J$4)),"",0,1)</f>
        <v/>
      </c>
      <c r="K273" s="3">
        <f ca="1">IF($B273&lt;&gt;"",SUMIF(INDIRECT("ИсходныеДанные!$"&amp;$K$4&amp;"$2:$"&amp;$K$4&amp;"$50000"),$B273&amp;"#"&amp;K$6,INDIRECT("ИсходныеДанные!$J$2:$J$50000")),0)</f>
        <v>0</v>
      </c>
      <c r="L273" s="3">
        <f ca="1">IF($B273&lt;&gt;"",SUMIF(INDIRECT("ИсходныеДанные!$"&amp;$K$4&amp;"$2:$"&amp;$K$4&amp;"$50000"),$B273&amp;"#"&amp;L$6,INDIRECT("ИсходныеДанные!$J$2:$J$50000")),0)</f>
        <v>0</v>
      </c>
      <c r="M273" s="3">
        <f ca="1">IF($B273&lt;&gt;"",SUMIF(INDIRECT("ИсходныеДанные!$"&amp;$K$4&amp;"$2:$"&amp;$K$4&amp;"$50000"),$B273&amp;"#"&amp;M$6,INDIRECT("ИсходныеДанные!$J$2:$J$50000")),0)</f>
        <v>0</v>
      </c>
      <c r="N273" s="3">
        <f ca="1">IF($B273&lt;&gt;"",SUMIF(INDIRECT("ИсходныеДанные!$"&amp;$K$4&amp;"$2:$"&amp;$K$4&amp;"$50000"),$B273&amp;"#"&amp;N$6,INDIRECT("ИсходныеДанные!$J$2:$J$50000")),0)</f>
        <v>0</v>
      </c>
      <c r="O273" s="3">
        <f ca="1">IF($B273&lt;&gt;"",SUMIF(INDIRECT("ИсходныеДанные!$"&amp;$K$4&amp;"$2:$"&amp;$K$4&amp;"$50000"),$B273&amp;"#"&amp;O$6,INDIRECT("ИсходныеДанные!$J$2:$J$50000")),0)</f>
        <v>0</v>
      </c>
      <c r="P273" s="3">
        <f ca="1">IF($B273&lt;&gt;"",SUMIF(INDIRECT("ИсходныеДанные!$"&amp;$K$4&amp;"$2:$"&amp;$K$4&amp;"$50000"),$B273&amp;"#"&amp;P$6,INDIRECT("ИсходныеДанные!$J$2:$J$50000")),0)</f>
        <v>0</v>
      </c>
      <c r="Q273" s="3">
        <f ca="1">IF($B273&lt;&gt;"",SUMIF(INDIRECT("ИсходныеДанные!$"&amp;$K$4&amp;"$2:$"&amp;$K$4&amp;"$50000"),$B273&amp;"#"&amp;Q$6,INDIRECT("ИсходныеДанные!$J$2:$J$50000")),0)</f>
        <v>0</v>
      </c>
      <c r="R273" s="3">
        <f ca="1">IF($B273&lt;&gt;"",SUMIF(INDIRECT("ИсходныеДанные!$"&amp;$K$4&amp;"$2:$"&amp;$K$4&amp;"$50000"),$B273&amp;"#"&amp;R$6,INDIRECT("ИсходныеДанные!$J$2:$J$50000")),0)</f>
        <v>0</v>
      </c>
      <c r="S273" s="3">
        <f ca="1">IF($B273&lt;&gt;"",SUMIF(INDIRECT("ИсходныеДанные!$"&amp;$K$4&amp;"$2:$"&amp;$K$4&amp;"$50000"),$B273&amp;"#"&amp;S$6,INDIRECT("ИсходныеДанные!$J$2:$J$50000")),0)</f>
        <v>0</v>
      </c>
      <c r="T273" s="3">
        <f ca="1">IF($B273&lt;&gt;"",SUMIF(INDIRECT("ИсходныеДанные!$"&amp;$K$4&amp;"$2:$"&amp;$K$4&amp;"$50000"),$B273&amp;"#"&amp;T$6,INDIRECT("ИсходныеДанные!$J$2:$J$50000")),0)</f>
        <v>0</v>
      </c>
      <c r="U273" s="3">
        <f ca="1">IF($B273&lt;&gt;"",SUMIF(INDIRECT("ИсходныеДанные!$"&amp;$K$4&amp;"$2:$"&amp;$K$4&amp;"$50000"),$B273&amp;"#"&amp;U$6,INDIRECT("ИсходныеДанные!$J$2:$J$50000")),0)</f>
        <v>0</v>
      </c>
      <c r="V273" s="3">
        <f ca="1">IF($B273&lt;&gt;"",SUMIF(INDIRECT("ИсходныеДанные!$"&amp;$K$4&amp;"$2:$"&amp;$K$4&amp;"$50000"),$B273&amp;"#"&amp;V$6,INDIRECT("ИсходныеДанные!$J$2:$J$50000")),0)</f>
        <v>0</v>
      </c>
      <c r="W273" s="16" t="e">
        <f ca="1">SUM(K273:V273)/Пофамильно!$R$1</f>
        <v>#DIV/0!</v>
      </c>
    </row>
    <row r="274" spans="1:23" x14ac:dyDescent="0.25">
      <c r="A274" s="10" t="str">
        <f t="shared" ca="1" si="6"/>
        <v>delete</v>
      </c>
      <c r="B274" s="16" cm="1">
        <f t="array" aca="1" ref="B274" ca="1">INDIRECT("УникальныеСписки!D"&amp;ROW()-$L$4)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14"/>
      <c r="G274" s="81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84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84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84" t="str" cm="1">
        <f t="array" aca="1" ref="J274" ca="1">_xlfn.XLOOKUP($B274,INDIRECT(SUBSTITUTE("ИсходныеДанные!$где$2:$где$50000","где",$B$4)),INDIRECT(SUBSTITUTE("ИсходныеДанные!$что$2:$что$50000","что",J$4)),"",0,1)</f>
        <v/>
      </c>
      <c r="K274" s="3">
        <f ca="1">IF($B274&lt;&gt;"",SUMIF(INDIRECT("ИсходныеДанные!$"&amp;$K$4&amp;"$2:$"&amp;$K$4&amp;"$50000"),$B274&amp;"#"&amp;K$6,INDIRECT("ИсходныеДанные!$J$2:$J$50000")),0)</f>
        <v>0</v>
      </c>
      <c r="L274" s="3">
        <f ca="1">IF($B274&lt;&gt;"",SUMIF(INDIRECT("ИсходныеДанные!$"&amp;$K$4&amp;"$2:$"&amp;$K$4&amp;"$50000"),$B274&amp;"#"&amp;L$6,INDIRECT("ИсходныеДанные!$J$2:$J$50000")),0)</f>
        <v>0</v>
      </c>
      <c r="M274" s="3">
        <f ca="1">IF($B274&lt;&gt;"",SUMIF(INDIRECT("ИсходныеДанные!$"&amp;$K$4&amp;"$2:$"&amp;$K$4&amp;"$50000"),$B274&amp;"#"&amp;M$6,INDIRECT("ИсходныеДанные!$J$2:$J$50000")),0)</f>
        <v>0</v>
      </c>
      <c r="N274" s="3">
        <f ca="1">IF($B274&lt;&gt;"",SUMIF(INDIRECT("ИсходныеДанные!$"&amp;$K$4&amp;"$2:$"&amp;$K$4&amp;"$50000"),$B274&amp;"#"&amp;N$6,INDIRECT("ИсходныеДанные!$J$2:$J$50000")),0)</f>
        <v>0</v>
      </c>
      <c r="O274" s="3">
        <f ca="1">IF($B274&lt;&gt;"",SUMIF(INDIRECT("ИсходныеДанные!$"&amp;$K$4&amp;"$2:$"&amp;$K$4&amp;"$50000"),$B274&amp;"#"&amp;O$6,INDIRECT("ИсходныеДанные!$J$2:$J$50000")),0)</f>
        <v>0</v>
      </c>
      <c r="P274" s="3">
        <f ca="1">IF($B274&lt;&gt;"",SUMIF(INDIRECT("ИсходныеДанные!$"&amp;$K$4&amp;"$2:$"&amp;$K$4&amp;"$50000"),$B274&amp;"#"&amp;P$6,INDIRECT("ИсходныеДанные!$J$2:$J$50000")),0)</f>
        <v>0</v>
      </c>
      <c r="Q274" s="3">
        <f ca="1">IF($B274&lt;&gt;"",SUMIF(INDIRECT("ИсходныеДанные!$"&amp;$K$4&amp;"$2:$"&amp;$K$4&amp;"$50000"),$B274&amp;"#"&amp;Q$6,INDIRECT("ИсходныеДанные!$J$2:$J$50000")),0)</f>
        <v>0</v>
      </c>
      <c r="R274" s="3">
        <f ca="1">IF($B274&lt;&gt;"",SUMIF(INDIRECT("ИсходныеДанные!$"&amp;$K$4&amp;"$2:$"&amp;$K$4&amp;"$50000"),$B274&amp;"#"&amp;R$6,INDIRECT("ИсходныеДанные!$J$2:$J$50000")),0)</f>
        <v>0</v>
      </c>
      <c r="S274" s="3">
        <f ca="1">IF($B274&lt;&gt;"",SUMIF(INDIRECT("ИсходныеДанные!$"&amp;$K$4&amp;"$2:$"&amp;$K$4&amp;"$50000"),$B274&amp;"#"&amp;S$6,INDIRECT("ИсходныеДанные!$J$2:$J$50000")),0)</f>
        <v>0</v>
      </c>
      <c r="T274" s="3">
        <f ca="1">IF($B274&lt;&gt;"",SUMIF(INDIRECT("ИсходныеДанные!$"&amp;$K$4&amp;"$2:$"&amp;$K$4&amp;"$50000"),$B274&amp;"#"&amp;T$6,INDIRECT("ИсходныеДанные!$J$2:$J$50000")),0)</f>
        <v>0</v>
      </c>
      <c r="U274" s="3">
        <f ca="1">IF($B274&lt;&gt;"",SUMIF(INDIRECT("ИсходныеДанные!$"&amp;$K$4&amp;"$2:$"&amp;$K$4&amp;"$50000"),$B274&amp;"#"&amp;U$6,INDIRECT("ИсходныеДанные!$J$2:$J$50000")),0)</f>
        <v>0</v>
      </c>
      <c r="V274" s="3">
        <f ca="1">IF($B274&lt;&gt;"",SUMIF(INDIRECT("ИсходныеДанные!$"&amp;$K$4&amp;"$2:$"&amp;$K$4&amp;"$50000"),$B274&amp;"#"&amp;V$6,INDIRECT("ИсходныеДанные!$J$2:$J$50000")),0)</f>
        <v>0</v>
      </c>
      <c r="W274" s="16" t="e">
        <f ca="1">SUM(K274:V274)/Пофамильно!$R$1</f>
        <v>#DIV/0!</v>
      </c>
    </row>
    <row r="275" spans="1:23" x14ac:dyDescent="0.25">
      <c r="A275" s="10" t="str">
        <f t="shared" ca="1" si="6"/>
        <v>delete</v>
      </c>
      <c r="B275" s="16" cm="1">
        <f t="array" aca="1" ref="B275" ca="1">INDIRECT("УникальныеСписки!D"&amp;ROW()-$L$4)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14"/>
      <c r="G275" s="81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84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84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84" t="str" cm="1">
        <f t="array" aca="1" ref="J275" ca="1">_xlfn.XLOOKUP($B275,INDIRECT(SUBSTITUTE("ИсходныеДанные!$где$2:$где$50000","где",$B$4)),INDIRECT(SUBSTITUTE("ИсходныеДанные!$что$2:$что$50000","что",J$4)),"",0,1)</f>
        <v/>
      </c>
      <c r="K275" s="3">
        <f ca="1">IF($B275&lt;&gt;"",SUMIF(INDIRECT("ИсходныеДанные!$"&amp;$K$4&amp;"$2:$"&amp;$K$4&amp;"$50000"),$B275&amp;"#"&amp;K$6,INDIRECT("ИсходныеДанные!$J$2:$J$50000")),0)</f>
        <v>0</v>
      </c>
      <c r="L275" s="3">
        <f ca="1">IF($B275&lt;&gt;"",SUMIF(INDIRECT("ИсходныеДанные!$"&amp;$K$4&amp;"$2:$"&amp;$K$4&amp;"$50000"),$B275&amp;"#"&amp;L$6,INDIRECT("ИсходныеДанные!$J$2:$J$50000")),0)</f>
        <v>0</v>
      </c>
      <c r="M275" s="3">
        <f ca="1">IF($B275&lt;&gt;"",SUMIF(INDIRECT("ИсходныеДанные!$"&amp;$K$4&amp;"$2:$"&amp;$K$4&amp;"$50000"),$B275&amp;"#"&amp;M$6,INDIRECT("ИсходныеДанные!$J$2:$J$50000")),0)</f>
        <v>0</v>
      </c>
      <c r="N275" s="3">
        <f ca="1">IF($B275&lt;&gt;"",SUMIF(INDIRECT("ИсходныеДанные!$"&amp;$K$4&amp;"$2:$"&amp;$K$4&amp;"$50000"),$B275&amp;"#"&amp;N$6,INDIRECT("ИсходныеДанные!$J$2:$J$50000")),0)</f>
        <v>0</v>
      </c>
      <c r="O275" s="3">
        <f ca="1">IF($B275&lt;&gt;"",SUMIF(INDIRECT("ИсходныеДанные!$"&amp;$K$4&amp;"$2:$"&amp;$K$4&amp;"$50000"),$B275&amp;"#"&amp;O$6,INDIRECT("ИсходныеДанные!$J$2:$J$50000")),0)</f>
        <v>0</v>
      </c>
      <c r="P275" s="3">
        <f ca="1">IF($B275&lt;&gt;"",SUMIF(INDIRECT("ИсходныеДанные!$"&amp;$K$4&amp;"$2:$"&amp;$K$4&amp;"$50000"),$B275&amp;"#"&amp;P$6,INDIRECT("ИсходныеДанные!$J$2:$J$50000")),0)</f>
        <v>0</v>
      </c>
      <c r="Q275" s="3">
        <f ca="1">IF($B275&lt;&gt;"",SUMIF(INDIRECT("ИсходныеДанные!$"&amp;$K$4&amp;"$2:$"&amp;$K$4&amp;"$50000"),$B275&amp;"#"&amp;Q$6,INDIRECT("ИсходныеДанные!$J$2:$J$50000")),0)</f>
        <v>0</v>
      </c>
      <c r="R275" s="3">
        <f ca="1">IF($B275&lt;&gt;"",SUMIF(INDIRECT("ИсходныеДанные!$"&amp;$K$4&amp;"$2:$"&amp;$K$4&amp;"$50000"),$B275&amp;"#"&amp;R$6,INDIRECT("ИсходныеДанные!$J$2:$J$50000")),0)</f>
        <v>0</v>
      </c>
      <c r="S275" s="3">
        <f ca="1">IF($B275&lt;&gt;"",SUMIF(INDIRECT("ИсходныеДанные!$"&amp;$K$4&amp;"$2:$"&amp;$K$4&amp;"$50000"),$B275&amp;"#"&amp;S$6,INDIRECT("ИсходныеДанные!$J$2:$J$50000")),0)</f>
        <v>0</v>
      </c>
      <c r="T275" s="3">
        <f ca="1">IF($B275&lt;&gt;"",SUMIF(INDIRECT("ИсходныеДанные!$"&amp;$K$4&amp;"$2:$"&amp;$K$4&amp;"$50000"),$B275&amp;"#"&amp;T$6,INDIRECT("ИсходныеДанные!$J$2:$J$50000")),0)</f>
        <v>0</v>
      </c>
      <c r="U275" s="3">
        <f ca="1">IF($B275&lt;&gt;"",SUMIF(INDIRECT("ИсходныеДанные!$"&amp;$K$4&amp;"$2:$"&amp;$K$4&amp;"$50000"),$B275&amp;"#"&amp;U$6,INDIRECT("ИсходныеДанные!$J$2:$J$50000")),0)</f>
        <v>0</v>
      </c>
      <c r="V275" s="3">
        <f ca="1">IF($B275&lt;&gt;"",SUMIF(INDIRECT("ИсходныеДанные!$"&amp;$K$4&amp;"$2:$"&amp;$K$4&amp;"$50000"),$B275&amp;"#"&amp;V$6,INDIRECT("ИсходныеДанные!$J$2:$J$50000")),0)</f>
        <v>0</v>
      </c>
      <c r="W275" s="16" t="e">
        <f ca="1">SUM(K275:V275)/Пофамильно!$R$1</f>
        <v>#DIV/0!</v>
      </c>
    </row>
    <row r="276" spans="1:23" x14ac:dyDescent="0.25">
      <c r="A276" s="10" t="str">
        <f t="shared" ca="1" si="6"/>
        <v>delete</v>
      </c>
      <c r="B276" s="16" cm="1">
        <f t="array" aca="1" ref="B276" ca="1">INDIRECT("УникальныеСписки!D"&amp;ROW()-$L$4)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14"/>
      <c r="G276" s="81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84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84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84" t="str" cm="1">
        <f t="array" aca="1" ref="J276" ca="1">_xlfn.XLOOKUP($B276,INDIRECT(SUBSTITUTE("ИсходныеДанные!$где$2:$где$50000","где",$B$4)),INDIRECT(SUBSTITUTE("ИсходныеДанные!$что$2:$что$50000","что",J$4)),"",0,1)</f>
        <v/>
      </c>
      <c r="K276" s="3">
        <f ca="1">IF($B276&lt;&gt;"",SUMIF(INDIRECT("ИсходныеДанные!$"&amp;$K$4&amp;"$2:$"&amp;$K$4&amp;"$50000"),$B276&amp;"#"&amp;K$6,INDIRECT("ИсходныеДанные!$J$2:$J$50000")),0)</f>
        <v>0</v>
      </c>
      <c r="L276" s="3">
        <f ca="1">IF($B276&lt;&gt;"",SUMIF(INDIRECT("ИсходныеДанные!$"&amp;$K$4&amp;"$2:$"&amp;$K$4&amp;"$50000"),$B276&amp;"#"&amp;L$6,INDIRECT("ИсходныеДанные!$J$2:$J$50000")),0)</f>
        <v>0</v>
      </c>
      <c r="M276" s="3">
        <f ca="1">IF($B276&lt;&gt;"",SUMIF(INDIRECT("ИсходныеДанные!$"&amp;$K$4&amp;"$2:$"&amp;$K$4&amp;"$50000"),$B276&amp;"#"&amp;M$6,INDIRECT("ИсходныеДанные!$J$2:$J$50000")),0)</f>
        <v>0</v>
      </c>
      <c r="N276" s="3">
        <f ca="1">IF($B276&lt;&gt;"",SUMIF(INDIRECT("ИсходныеДанные!$"&amp;$K$4&amp;"$2:$"&amp;$K$4&amp;"$50000"),$B276&amp;"#"&amp;N$6,INDIRECT("ИсходныеДанные!$J$2:$J$50000")),0)</f>
        <v>0</v>
      </c>
      <c r="O276" s="3">
        <f ca="1">IF($B276&lt;&gt;"",SUMIF(INDIRECT("ИсходныеДанные!$"&amp;$K$4&amp;"$2:$"&amp;$K$4&amp;"$50000"),$B276&amp;"#"&amp;O$6,INDIRECT("ИсходныеДанные!$J$2:$J$50000")),0)</f>
        <v>0</v>
      </c>
      <c r="P276" s="3">
        <f ca="1">IF($B276&lt;&gt;"",SUMIF(INDIRECT("ИсходныеДанные!$"&amp;$K$4&amp;"$2:$"&amp;$K$4&amp;"$50000"),$B276&amp;"#"&amp;P$6,INDIRECT("ИсходныеДанные!$J$2:$J$50000")),0)</f>
        <v>0</v>
      </c>
      <c r="Q276" s="3">
        <f ca="1">IF($B276&lt;&gt;"",SUMIF(INDIRECT("ИсходныеДанные!$"&amp;$K$4&amp;"$2:$"&amp;$K$4&amp;"$50000"),$B276&amp;"#"&amp;Q$6,INDIRECT("ИсходныеДанные!$J$2:$J$50000")),0)</f>
        <v>0</v>
      </c>
      <c r="R276" s="3">
        <f ca="1">IF($B276&lt;&gt;"",SUMIF(INDIRECT("ИсходныеДанные!$"&amp;$K$4&amp;"$2:$"&amp;$K$4&amp;"$50000"),$B276&amp;"#"&amp;R$6,INDIRECT("ИсходныеДанные!$J$2:$J$50000")),0)</f>
        <v>0</v>
      </c>
      <c r="S276" s="3">
        <f ca="1">IF($B276&lt;&gt;"",SUMIF(INDIRECT("ИсходныеДанные!$"&amp;$K$4&amp;"$2:$"&amp;$K$4&amp;"$50000"),$B276&amp;"#"&amp;S$6,INDIRECT("ИсходныеДанные!$J$2:$J$50000")),0)</f>
        <v>0</v>
      </c>
      <c r="T276" s="3">
        <f ca="1">IF($B276&lt;&gt;"",SUMIF(INDIRECT("ИсходныеДанные!$"&amp;$K$4&amp;"$2:$"&amp;$K$4&amp;"$50000"),$B276&amp;"#"&amp;T$6,INDIRECT("ИсходныеДанные!$J$2:$J$50000")),0)</f>
        <v>0</v>
      </c>
      <c r="U276" s="3">
        <f ca="1">IF($B276&lt;&gt;"",SUMIF(INDIRECT("ИсходныеДанные!$"&amp;$K$4&amp;"$2:$"&amp;$K$4&amp;"$50000"),$B276&amp;"#"&amp;U$6,INDIRECT("ИсходныеДанные!$J$2:$J$50000")),0)</f>
        <v>0</v>
      </c>
      <c r="V276" s="3">
        <f ca="1">IF($B276&lt;&gt;"",SUMIF(INDIRECT("ИсходныеДанные!$"&amp;$K$4&amp;"$2:$"&amp;$K$4&amp;"$50000"),$B276&amp;"#"&amp;V$6,INDIRECT("ИсходныеДанные!$J$2:$J$50000")),0)</f>
        <v>0</v>
      </c>
      <c r="W276" s="16" t="e">
        <f ca="1">SUM(K276:V276)/Пофамильно!$R$1</f>
        <v>#DIV/0!</v>
      </c>
    </row>
    <row r="277" spans="1:23" x14ac:dyDescent="0.25">
      <c r="A277" s="10" t="str">
        <f t="shared" ca="1" si="6"/>
        <v>delete</v>
      </c>
      <c r="B277" s="16" cm="1">
        <f t="array" aca="1" ref="B277" ca="1">INDIRECT("УникальныеСписки!D"&amp;ROW()-$L$4)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14"/>
      <c r="G277" s="81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84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84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84" t="str" cm="1">
        <f t="array" aca="1" ref="J277" ca="1">_xlfn.XLOOKUP($B277,INDIRECT(SUBSTITUTE("ИсходныеДанные!$где$2:$где$50000","где",$B$4)),INDIRECT(SUBSTITUTE("ИсходныеДанные!$что$2:$что$50000","что",J$4)),"",0,1)</f>
        <v/>
      </c>
      <c r="K277" s="3">
        <f ca="1">IF($B277&lt;&gt;"",SUMIF(INDIRECT("ИсходныеДанные!$"&amp;$K$4&amp;"$2:$"&amp;$K$4&amp;"$50000"),$B277&amp;"#"&amp;K$6,INDIRECT("ИсходныеДанные!$J$2:$J$50000")),0)</f>
        <v>0</v>
      </c>
      <c r="L277" s="3">
        <f ca="1">IF($B277&lt;&gt;"",SUMIF(INDIRECT("ИсходныеДанные!$"&amp;$K$4&amp;"$2:$"&amp;$K$4&amp;"$50000"),$B277&amp;"#"&amp;L$6,INDIRECT("ИсходныеДанные!$J$2:$J$50000")),0)</f>
        <v>0</v>
      </c>
      <c r="M277" s="3">
        <f ca="1">IF($B277&lt;&gt;"",SUMIF(INDIRECT("ИсходныеДанные!$"&amp;$K$4&amp;"$2:$"&amp;$K$4&amp;"$50000"),$B277&amp;"#"&amp;M$6,INDIRECT("ИсходныеДанные!$J$2:$J$50000")),0)</f>
        <v>0</v>
      </c>
      <c r="N277" s="3">
        <f ca="1">IF($B277&lt;&gt;"",SUMIF(INDIRECT("ИсходныеДанные!$"&amp;$K$4&amp;"$2:$"&amp;$K$4&amp;"$50000"),$B277&amp;"#"&amp;N$6,INDIRECT("ИсходныеДанные!$J$2:$J$50000")),0)</f>
        <v>0</v>
      </c>
      <c r="O277" s="3">
        <f ca="1">IF($B277&lt;&gt;"",SUMIF(INDIRECT("ИсходныеДанные!$"&amp;$K$4&amp;"$2:$"&amp;$K$4&amp;"$50000"),$B277&amp;"#"&amp;O$6,INDIRECT("ИсходныеДанные!$J$2:$J$50000")),0)</f>
        <v>0</v>
      </c>
      <c r="P277" s="3">
        <f ca="1">IF($B277&lt;&gt;"",SUMIF(INDIRECT("ИсходныеДанные!$"&amp;$K$4&amp;"$2:$"&amp;$K$4&amp;"$50000"),$B277&amp;"#"&amp;P$6,INDIRECT("ИсходныеДанные!$J$2:$J$50000")),0)</f>
        <v>0</v>
      </c>
      <c r="Q277" s="3">
        <f ca="1">IF($B277&lt;&gt;"",SUMIF(INDIRECT("ИсходныеДанные!$"&amp;$K$4&amp;"$2:$"&amp;$K$4&amp;"$50000"),$B277&amp;"#"&amp;Q$6,INDIRECT("ИсходныеДанные!$J$2:$J$50000")),0)</f>
        <v>0</v>
      </c>
      <c r="R277" s="3">
        <f ca="1">IF($B277&lt;&gt;"",SUMIF(INDIRECT("ИсходныеДанные!$"&amp;$K$4&amp;"$2:$"&amp;$K$4&amp;"$50000"),$B277&amp;"#"&amp;R$6,INDIRECT("ИсходныеДанные!$J$2:$J$50000")),0)</f>
        <v>0</v>
      </c>
      <c r="S277" s="3">
        <f ca="1">IF($B277&lt;&gt;"",SUMIF(INDIRECT("ИсходныеДанные!$"&amp;$K$4&amp;"$2:$"&amp;$K$4&amp;"$50000"),$B277&amp;"#"&amp;S$6,INDIRECT("ИсходныеДанные!$J$2:$J$50000")),0)</f>
        <v>0</v>
      </c>
      <c r="T277" s="3">
        <f ca="1">IF($B277&lt;&gt;"",SUMIF(INDIRECT("ИсходныеДанные!$"&amp;$K$4&amp;"$2:$"&amp;$K$4&amp;"$50000"),$B277&amp;"#"&amp;T$6,INDIRECT("ИсходныеДанные!$J$2:$J$50000")),0)</f>
        <v>0</v>
      </c>
      <c r="U277" s="3">
        <f ca="1">IF($B277&lt;&gt;"",SUMIF(INDIRECT("ИсходныеДанные!$"&amp;$K$4&amp;"$2:$"&amp;$K$4&amp;"$50000"),$B277&amp;"#"&amp;U$6,INDIRECT("ИсходныеДанные!$J$2:$J$50000")),0)</f>
        <v>0</v>
      </c>
      <c r="V277" s="3">
        <f ca="1">IF($B277&lt;&gt;"",SUMIF(INDIRECT("ИсходныеДанные!$"&amp;$K$4&amp;"$2:$"&amp;$K$4&amp;"$50000"),$B277&amp;"#"&amp;V$6,INDIRECT("ИсходныеДанные!$J$2:$J$50000")),0)</f>
        <v>0</v>
      </c>
      <c r="W277" s="16" t="e">
        <f ca="1">SUM(K277:V277)/Пофамильно!$R$1</f>
        <v>#DIV/0!</v>
      </c>
    </row>
    <row r="278" spans="1:23" x14ac:dyDescent="0.25">
      <c r="A278" s="10" t="str">
        <f t="shared" ca="1" si="6"/>
        <v>delete</v>
      </c>
      <c r="B278" s="16" cm="1">
        <f t="array" aca="1" ref="B278" ca="1">INDIRECT("УникальныеСписки!D"&amp;ROW()-$L$4)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14"/>
      <c r="G278" s="81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84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84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84" t="str" cm="1">
        <f t="array" aca="1" ref="J278" ca="1">_xlfn.XLOOKUP($B278,INDIRECT(SUBSTITUTE("ИсходныеДанные!$где$2:$где$50000","где",$B$4)),INDIRECT(SUBSTITUTE("ИсходныеДанные!$что$2:$что$50000","что",J$4)),"",0,1)</f>
        <v/>
      </c>
      <c r="K278" s="3">
        <f ca="1">IF($B278&lt;&gt;"",SUMIF(INDIRECT("ИсходныеДанные!$"&amp;$K$4&amp;"$2:$"&amp;$K$4&amp;"$50000"),$B278&amp;"#"&amp;K$6,INDIRECT("ИсходныеДанные!$J$2:$J$50000")),0)</f>
        <v>0</v>
      </c>
      <c r="L278" s="3">
        <f ca="1">IF($B278&lt;&gt;"",SUMIF(INDIRECT("ИсходныеДанные!$"&amp;$K$4&amp;"$2:$"&amp;$K$4&amp;"$50000"),$B278&amp;"#"&amp;L$6,INDIRECT("ИсходныеДанные!$J$2:$J$50000")),0)</f>
        <v>0</v>
      </c>
      <c r="M278" s="3">
        <f ca="1">IF($B278&lt;&gt;"",SUMIF(INDIRECT("ИсходныеДанные!$"&amp;$K$4&amp;"$2:$"&amp;$K$4&amp;"$50000"),$B278&amp;"#"&amp;M$6,INDIRECT("ИсходныеДанные!$J$2:$J$50000")),0)</f>
        <v>0</v>
      </c>
      <c r="N278" s="3">
        <f ca="1">IF($B278&lt;&gt;"",SUMIF(INDIRECT("ИсходныеДанные!$"&amp;$K$4&amp;"$2:$"&amp;$K$4&amp;"$50000"),$B278&amp;"#"&amp;N$6,INDIRECT("ИсходныеДанные!$J$2:$J$50000")),0)</f>
        <v>0</v>
      </c>
      <c r="O278" s="3">
        <f ca="1">IF($B278&lt;&gt;"",SUMIF(INDIRECT("ИсходныеДанные!$"&amp;$K$4&amp;"$2:$"&amp;$K$4&amp;"$50000"),$B278&amp;"#"&amp;O$6,INDIRECT("ИсходныеДанные!$J$2:$J$50000")),0)</f>
        <v>0</v>
      </c>
      <c r="P278" s="3">
        <f ca="1">IF($B278&lt;&gt;"",SUMIF(INDIRECT("ИсходныеДанные!$"&amp;$K$4&amp;"$2:$"&amp;$K$4&amp;"$50000"),$B278&amp;"#"&amp;P$6,INDIRECT("ИсходныеДанные!$J$2:$J$50000")),0)</f>
        <v>0</v>
      </c>
      <c r="Q278" s="3">
        <f ca="1">IF($B278&lt;&gt;"",SUMIF(INDIRECT("ИсходныеДанные!$"&amp;$K$4&amp;"$2:$"&amp;$K$4&amp;"$50000"),$B278&amp;"#"&amp;Q$6,INDIRECT("ИсходныеДанные!$J$2:$J$50000")),0)</f>
        <v>0</v>
      </c>
      <c r="R278" s="3">
        <f ca="1">IF($B278&lt;&gt;"",SUMIF(INDIRECT("ИсходныеДанные!$"&amp;$K$4&amp;"$2:$"&amp;$K$4&amp;"$50000"),$B278&amp;"#"&amp;R$6,INDIRECT("ИсходныеДанные!$J$2:$J$50000")),0)</f>
        <v>0</v>
      </c>
      <c r="S278" s="3">
        <f ca="1">IF($B278&lt;&gt;"",SUMIF(INDIRECT("ИсходныеДанные!$"&amp;$K$4&amp;"$2:$"&amp;$K$4&amp;"$50000"),$B278&amp;"#"&amp;S$6,INDIRECT("ИсходныеДанные!$J$2:$J$50000")),0)</f>
        <v>0</v>
      </c>
      <c r="T278" s="3">
        <f ca="1">IF($B278&lt;&gt;"",SUMIF(INDIRECT("ИсходныеДанные!$"&amp;$K$4&amp;"$2:$"&amp;$K$4&amp;"$50000"),$B278&amp;"#"&amp;T$6,INDIRECT("ИсходныеДанные!$J$2:$J$50000")),0)</f>
        <v>0</v>
      </c>
      <c r="U278" s="3">
        <f ca="1">IF($B278&lt;&gt;"",SUMIF(INDIRECT("ИсходныеДанные!$"&amp;$K$4&amp;"$2:$"&amp;$K$4&amp;"$50000"),$B278&amp;"#"&amp;U$6,INDIRECT("ИсходныеДанные!$J$2:$J$50000")),0)</f>
        <v>0</v>
      </c>
      <c r="V278" s="3">
        <f ca="1">IF($B278&lt;&gt;"",SUMIF(INDIRECT("ИсходныеДанные!$"&amp;$K$4&amp;"$2:$"&amp;$K$4&amp;"$50000"),$B278&amp;"#"&amp;V$6,INDIRECT("ИсходныеДанные!$J$2:$J$50000")),0)</f>
        <v>0</v>
      </c>
      <c r="W278" s="16" t="e">
        <f ca="1">SUM(K278:V278)/Пофамильно!$R$1</f>
        <v>#DIV/0!</v>
      </c>
    </row>
    <row r="279" spans="1:23" x14ac:dyDescent="0.25">
      <c r="A279" s="10" t="str">
        <f t="shared" ca="1" si="6"/>
        <v>delete</v>
      </c>
      <c r="B279" s="16" cm="1">
        <f t="array" aca="1" ref="B279" ca="1">INDIRECT("УникальныеСписки!D"&amp;ROW()-$L$4)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14"/>
      <c r="G279" s="81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84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84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84" t="str" cm="1">
        <f t="array" aca="1" ref="J279" ca="1">_xlfn.XLOOKUP($B279,INDIRECT(SUBSTITUTE("ИсходныеДанные!$где$2:$где$50000","где",$B$4)),INDIRECT(SUBSTITUTE("ИсходныеДанные!$что$2:$что$50000","что",J$4)),"",0,1)</f>
        <v/>
      </c>
      <c r="K279" s="3">
        <f ca="1">IF($B279&lt;&gt;"",SUMIF(INDIRECT("ИсходныеДанные!$"&amp;$K$4&amp;"$2:$"&amp;$K$4&amp;"$50000"),$B279&amp;"#"&amp;K$6,INDIRECT("ИсходныеДанные!$J$2:$J$50000")),0)</f>
        <v>0</v>
      </c>
      <c r="L279" s="3">
        <f ca="1">IF($B279&lt;&gt;"",SUMIF(INDIRECT("ИсходныеДанные!$"&amp;$K$4&amp;"$2:$"&amp;$K$4&amp;"$50000"),$B279&amp;"#"&amp;L$6,INDIRECT("ИсходныеДанные!$J$2:$J$50000")),0)</f>
        <v>0</v>
      </c>
      <c r="M279" s="3">
        <f ca="1">IF($B279&lt;&gt;"",SUMIF(INDIRECT("ИсходныеДанные!$"&amp;$K$4&amp;"$2:$"&amp;$K$4&amp;"$50000"),$B279&amp;"#"&amp;M$6,INDIRECT("ИсходныеДанные!$J$2:$J$50000")),0)</f>
        <v>0</v>
      </c>
      <c r="N279" s="3">
        <f ca="1">IF($B279&lt;&gt;"",SUMIF(INDIRECT("ИсходныеДанные!$"&amp;$K$4&amp;"$2:$"&amp;$K$4&amp;"$50000"),$B279&amp;"#"&amp;N$6,INDIRECT("ИсходныеДанные!$J$2:$J$50000")),0)</f>
        <v>0</v>
      </c>
      <c r="O279" s="3">
        <f ca="1">IF($B279&lt;&gt;"",SUMIF(INDIRECT("ИсходныеДанные!$"&amp;$K$4&amp;"$2:$"&amp;$K$4&amp;"$50000"),$B279&amp;"#"&amp;O$6,INDIRECT("ИсходныеДанные!$J$2:$J$50000")),0)</f>
        <v>0</v>
      </c>
      <c r="P279" s="3">
        <f ca="1">IF($B279&lt;&gt;"",SUMIF(INDIRECT("ИсходныеДанные!$"&amp;$K$4&amp;"$2:$"&amp;$K$4&amp;"$50000"),$B279&amp;"#"&amp;P$6,INDIRECT("ИсходныеДанные!$J$2:$J$50000")),0)</f>
        <v>0</v>
      </c>
      <c r="Q279" s="3">
        <f ca="1">IF($B279&lt;&gt;"",SUMIF(INDIRECT("ИсходныеДанные!$"&amp;$K$4&amp;"$2:$"&amp;$K$4&amp;"$50000"),$B279&amp;"#"&amp;Q$6,INDIRECT("ИсходныеДанные!$J$2:$J$50000")),0)</f>
        <v>0</v>
      </c>
      <c r="R279" s="3">
        <f ca="1">IF($B279&lt;&gt;"",SUMIF(INDIRECT("ИсходныеДанные!$"&amp;$K$4&amp;"$2:$"&amp;$K$4&amp;"$50000"),$B279&amp;"#"&amp;R$6,INDIRECT("ИсходныеДанные!$J$2:$J$50000")),0)</f>
        <v>0</v>
      </c>
      <c r="S279" s="3">
        <f ca="1">IF($B279&lt;&gt;"",SUMIF(INDIRECT("ИсходныеДанные!$"&amp;$K$4&amp;"$2:$"&amp;$K$4&amp;"$50000"),$B279&amp;"#"&amp;S$6,INDIRECT("ИсходныеДанные!$J$2:$J$50000")),0)</f>
        <v>0</v>
      </c>
      <c r="T279" s="3">
        <f ca="1">IF($B279&lt;&gt;"",SUMIF(INDIRECT("ИсходныеДанные!$"&amp;$K$4&amp;"$2:$"&amp;$K$4&amp;"$50000"),$B279&amp;"#"&amp;T$6,INDIRECT("ИсходныеДанные!$J$2:$J$50000")),0)</f>
        <v>0</v>
      </c>
      <c r="U279" s="3">
        <f ca="1">IF($B279&lt;&gt;"",SUMIF(INDIRECT("ИсходныеДанные!$"&amp;$K$4&amp;"$2:$"&amp;$K$4&amp;"$50000"),$B279&amp;"#"&amp;U$6,INDIRECT("ИсходныеДанные!$J$2:$J$50000")),0)</f>
        <v>0</v>
      </c>
      <c r="V279" s="3">
        <f ca="1">IF($B279&lt;&gt;"",SUMIF(INDIRECT("ИсходныеДанные!$"&amp;$K$4&amp;"$2:$"&amp;$K$4&amp;"$50000"),$B279&amp;"#"&amp;V$6,INDIRECT("ИсходныеДанные!$J$2:$J$50000")),0)</f>
        <v>0</v>
      </c>
      <c r="W279" s="16" t="e">
        <f ca="1">SUM(K279:V279)/Пофамильно!$R$1</f>
        <v>#DIV/0!</v>
      </c>
    </row>
    <row r="280" spans="1:23" x14ac:dyDescent="0.25">
      <c r="A280" s="10" t="str">
        <f t="shared" ca="1" si="6"/>
        <v>delete</v>
      </c>
      <c r="B280" s="16" cm="1">
        <f t="array" aca="1" ref="B280" ca="1">INDIRECT("УникальныеСписки!D"&amp;ROW()-$L$4)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14"/>
      <c r="G280" s="81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84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84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84" t="str" cm="1">
        <f t="array" aca="1" ref="J280" ca="1">_xlfn.XLOOKUP($B280,INDIRECT(SUBSTITUTE("ИсходныеДанные!$где$2:$где$50000","где",$B$4)),INDIRECT(SUBSTITUTE("ИсходныеДанные!$что$2:$что$50000","что",J$4)),"",0,1)</f>
        <v/>
      </c>
      <c r="K280" s="3">
        <f ca="1">IF($B280&lt;&gt;"",SUMIF(INDIRECT("ИсходныеДанные!$"&amp;$K$4&amp;"$2:$"&amp;$K$4&amp;"$50000"),$B280&amp;"#"&amp;K$6,INDIRECT("ИсходныеДанные!$J$2:$J$50000")),0)</f>
        <v>0</v>
      </c>
      <c r="L280" s="3">
        <f ca="1">IF($B280&lt;&gt;"",SUMIF(INDIRECT("ИсходныеДанные!$"&amp;$K$4&amp;"$2:$"&amp;$K$4&amp;"$50000"),$B280&amp;"#"&amp;L$6,INDIRECT("ИсходныеДанные!$J$2:$J$50000")),0)</f>
        <v>0</v>
      </c>
      <c r="M280" s="3">
        <f ca="1">IF($B280&lt;&gt;"",SUMIF(INDIRECT("ИсходныеДанные!$"&amp;$K$4&amp;"$2:$"&amp;$K$4&amp;"$50000"),$B280&amp;"#"&amp;M$6,INDIRECT("ИсходныеДанные!$J$2:$J$50000")),0)</f>
        <v>0</v>
      </c>
      <c r="N280" s="3">
        <f ca="1">IF($B280&lt;&gt;"",SUMIF(INDIRECT("ИсходныеДанные!$"&amp;$K$4&amp;"$2:$"&amp;$K$4&amp;"$50000"),$B280&amp;"#"&amp;N$6,INDIRECT("ИсходныеДанные!$J$2:$J$50000")),0)</f>
        <v>0</v>
      </c>
      <c r="O280" s="3">
        <f ca="1">IF($B280&lt;&gt;"",SUMIF(INDIRECT("ИсходныеДанные!$"&amp;$K$4&amp;"$2:$"&amp;$K$4&amp;"$50000"),$B280&amp;"#"&amp;O$6,INDIRECT("ИсходныеДанные!$J$2:$J$50000")),0)</f>
        <v>0</v>
      </c>
      <c r="P280" s="3">
        <f ca="1">IF($B280&lt;&gt;"",SUMIF(INDIRECT("ИсходныеДанные!$"&amp;$K$4&amp;"$2:$"&amp;$K$4&amp;"$50000"),$B280&amp;"#"&amp;P$6,INDIRECT("ИсходныеДанные!$J$2:$J$50000")),0)</f>
        <v>0</v>
      </c>
      <c r="Q280" s="3">
        <f ca="1">IF($B280&lt;&gt;"",SUMIF(INDIRECT("ИсходныеДанные!$"&amp;$K$4&amp;"$2:$"&amp;$K$4&amp;"$50000"),$B280&amp;"#"&amp;Q$6,INDIRECT("ИсходныеДанные!$J$2:$J$50000")),0)</f>
        <v>0</v>
      </c>
      <c r="R280" s="3">
        <f ca="1">IF($B280&lt;&gt;"",SUMIF(INDIRECT("ИсходныеДанные!$"&amp;$K$4&amp;"$2:$"&amp;$K$4&amp;"$50000"),$B280&amp;"#"&amp;R$6,INDIRECT("ИсходныеДанные!$J$2:$J$50000")),0)</f>
        <v>0</v>
      </c>
      <c r="S280" s="3">
        <f ca="1">IF($B280&lt;&gt;"",SUMIF(INDIRECT("ИсходныеДанные!$"&amp;$K$4&amp;"$2:$"&amp;$K$4&amp;"$50000"),$B280&amp;"#"&amp;S$6,INDIRECT("ИсходныеДанные!$J$2:$J$50000")),0)</f>
        <v>0</v>
      </c>
      <c r="T280" s="3">
        <f ca="1">IF($B280&lt;&gt;"",SUMIF(INDIRECT("ИсходныеДанные!$"&amp;$K$4&amp;"$2:$"&amp;$K$4&amp;"$50000"),$B280&amp;"#"&amp;T$6,INDIRECT("ИсходныеДанные!$J$2:$J$50000")),0)</f>
        <v>0</v>
      </c>
      <c r="U280" s="3">
        <f ca="1">IF($B280&lt;&gt;"",SUMIF(INDIRECT("ИсходныеДанные!$"&amp;$K$4&amp;"$2:$"&amp;$K$4&amp;"$50000"),$B280&amp;"#"&amp;U$6,INDIRECT("ИсходныеДанные!$J$2:$J$50000")),0)</f>
        <v>0</v>
      </c>
      <c r="V280" s="3">
        <f ca="1">IF($B280&lt;&gt;"",SUMIF(INDIRECT("ИсходныеДанные!$"&amp;$K$4&amp;"$2:$"&amp;$K$4&amp;"$50000"),$B280&amp;"#"&amp;V$6,INDIRECT("ИсходныеДанные!$J$2:$J$50000")),0)</f>
        <v>0</v>
      </c>
      <c r="W280" s="16" t="e">
        <f ca="1">SUM(K280:V280)/Пофамильно!$R$1</f>
        <v>#DIV/0!</v>
      </c>
    </row>
    <row r="281" spans="1:23" x14ac:dyDescent="0.25">
      <c r="A281" s="10" t="str">
        <f t="shared" ca="1" si="6"/>
        <v>delete</v>
      </c>
      <c r="B281" s="16" cm="1">
        <f t="array" aca="1" ref="B281" ca="1">INDIRECT("УникальныеСписки!D"&amp;ROW()-$L$4)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14"/>
      <c r="G281" s="81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84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84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84" t="str" cm="1">
        <f t="array" aca="1" ref="J281" ca="1">_xlfn.XLOOKUP($B281,INDIRECT(SUBSTITUTE("ИсходныеДанные!$где$2:$где$50000","где",$B$4)),INDIRECT(SUBSTITUTE("ИсходныеДанные!$что$2:$что$50000","что",J$4)),"",0,1)</f>
        <v/>
      </c>
      <c r="K281" s="3">
        <f ca="1">IF($B281&lt;&gt;"",SUMIF(INDIRECT("ИсходныеДанные!$"&amp;$K$4&amp;"$2:$"&amp;$K$4&amp;"$50000"),$B281&amp;"#"&amp;K$6,INDIRECT("ИсходныеДанные!$J$2:$J$50000")),0)</f>
        <v>0</v>
      </c>
      <c r="L281" s="3">
        <f ca="1">IF($B281&lt;&gt;"",SUMIF(INDIRECT("ИсходныеДанные!$"&amp;$K$4&amp;"$2:$"&amp;$K$4&amp;"$50000"),$B281&amp;"#"&amp;L$6,INDIRECT("ИсходныеДанные!$J$2:$J$50000")),0)</f>
        <v>0</v>
      </c>
      <c r="M281" s="3">
        <f ca="1">IF($B281&lt;&gt;"",SUMIF(INDIRECT("ИсходныеДанные!$"&amp;$K$4&amp;"$2:$"&amp;$K$4&amp;"$50000"),$B281&amp;"#"&amp;M$6,INDIRECT("ИсходныеДанные!$J$2:$J$50000")),0)</f>
        <v>0</v>
      </c>
      <c r="N281" s="3">
        <f ca="1">IF($B281&lt;&gt;"",SUMIF(INDIRECT("ИсходныеДанные!$"&amp;$K$4&amp;"$2:$"&amp;$K$4&amp;"$50000"),$B281&amp;"#"&amp;N$6,INDIRECT("ИсходныеДанные!$J$2:$J$50000")),0)</f>
        <v>0</v>
      </c>
      <c r="O281" s="3">
        <f ca="1">IF($B281&lt;&gt;"",SUMIF(INDIRECT("ИсходныеДанные!$"&amp;$K$4&amp;"$2:$"&amp;$K$4&amp;"$50000"),$B281&amp;"#"&amp;O$6,INDIRECT("ИсходныеДанные!$J$2:$J$50000")),0)</f>
        <v>0</v>
      </c>
      <c r="P281" s="3">
        <f ca="1">IF($B281&lt;&gt;"",SUMIF(INDIRECT("ИсходныеДанные!$"&amp;$K$4&amp;"$2:$"&amp;$K$4&amp;"$50000"),$B281&amp;"#"&amp;P$6,INDIRECT("ИсходныеДанные!$J$2:$J$50000")),0)</f>
        <v>0</v>
      </c>
      <c r="Q281" s="3">
        <f ca="1">IF($B281&lt;&gt;"",SUMIF(INDIRECT("ИсходныеДанные!$"&amp;$K$4&amp;"$2:$"&amp;$K$4&amp;"$50000"),$B281&amp;"#"&amp;Q$6,INDIRECT("ИсходныеДанные!$J$2:$J$50000")),0)</f>
        <v>0</v>
      </c>
      <c r="R281" s="3">
        <f ca="1">IF($B281&lt;&gt;"",SUMIF(INDIRECT("ИсходныеДанные!$"&amp;$K$4&amp;"$2:$"&amp;$K$4&amp;"$50000"),$B281&amp;"#"&amp;R$6,INDIRECT("ИсходныеДанные!$J$2:$J$50000")),0)</f>
        <v>0</v>
      </c>
      <c r="S281" s="3">
        <f ca="1">IF($B281&lt;&gt;"",SUMIF(INDIRECT("ИсходныеДанные!$"&amp;$K$4&amp;"$2:$"&amp;$K$4&amp;"$50000"),$B281&amp;"#"&amp;S$6,INDIRECT("ИсходныеДанные!$J$2:$J$50000")),0)</f>
        <v>0</v>
      </c>
      <c r="T281" s="3">
        <f ca="1">IF($B281&lt;&gt;"",SUMIF(INDIRECT("ИсходныеДанные!$"&amp;$K$4&amp;"$2:$"&amp;$K$4&amp;"$50000"),$B281&amp;"#"&amp;T$6,INDIRECT("ИсходныеДанные!$J$2:$J$50000")),0)</f>
        <v>0</v>
      </c>
      <c r="U281" s="3">
        <f ca="1">IF($B281&lt;&gt;"",SUMIF(INDIRECT("ИсходныеДанные!$"&amp;$K$4&amp;"$2:$"&amp;$K$4&amp;"$50000"),$B281&amp;"#"&amp;U$6,INDIRECT("ИсходныеДанные!$J$2:$J$50000")),0)</f>
        <v>0</v>
      </c>
      <c r="V281" s="3">
        <f ca="1">IF($B281&lt;&gt;"",SUMIF(INDIRECT("ИсходныеДанные!$"&amp;$K$4&amp;"$2:$"&amp;$K$4&amp;"$50000"),$B281&amp;"#"&amp;V$6,INDIRECT("ИсходныеДанные!$J$2:$J$50000")),0)</f>
        <v>0</v>
      </c>
      <c r="W281" s="16" t="e">
        <f ca="1">SUM(K281:V281)/Пофамильно!$R$1</f>
        <v>#DIV/0!</v>
      </c>
    </row>
    <row r="282" spans="1:23" x14ac:dyDescent="0.25">
      <c r="A282" s="10" t="str">
        <f t="shared" ca="1" si="6"/>
        <v>delete</v>
      </c>
      <c r="B282" s="16" cm="1">
        <f t="array" aca="1" ref="B282" ca="1">INDIRECT("УникальныеСписки!D"&amp;ROW()-$L$4)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14"/>
      <c r="G282" s="81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84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84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84" t="str" cm="1">
        <f t="array" aca="1" ref="J282" ca="1">_xlfn.XLOOKUP($B282,INDIRECT(SUBSTITUTE("ИсходныеДанные!$где$2:$где$50000","где",$B$4)),INDIRECT(SUBSTITUTE("ИсходныеДанные!$что$2:$что$50000","что",J$4)),"",0,1)</f>
        <v/>
      </c>
      <c r="K282" s="3">
        <f ca="1">IF($B282&lt;&gt;"",SUMIF(INDIRECT("ИсходныеДанные!$"&amp;$K$4&amp;"$2:$"&amp;$K$4&amp;"$50000"),$B282&amp;"#"&amp;K$6,INDIRECT("ИсходныеДанные!$J$2:$J$50000")),0)</f>
        <v>0</v>
      </c>
      <c r="L282" s="3">
        <f ca="1">IF($B282&lt;&gt;"",SUMIF(INDIRECT("ИсходныеДанные!$"&amp;$K$4&amp;"$2:$"&amp;$K$4&amp;"$50000"),$B282&amp;"#"&amp;L$6,INDIRECT("ИсходныеДанные!$J$2:$J$50000")),0)</f>
        <v>0</v>
      </c>
      <c r="M282" s="3">
        <f ca="1">IF($B282&lt;&gt;"",SUMIF(INDIRECT("ИсходныеДанные!$"&amp;$K$4&amp;"$2:$"&amp;$K$4&amp;"$50000"),$B282&amp;"#"&amp;M$6,INDIRECT("ИсходныеДанные!$J$2:$J$50000")),0)</f>
        <v>0</v>
      </c>
      <c r="N282" s="3">
        <f ca="1">IF($B282&lt;&gt;"",SUMIF(INDIRECT("ИсходныеДанные!$"&amp;$K$4&amp;"$2:$"&amp;$K$4&amp;"$50000"),$B282&amp;"#"&amp;N$6,INDIRECT("ИсходныеДанные!$J$2:$J$50000")),0)</f>
        <v>0</v>
      </c>
      <c r="O282" s="3">
        <f ca="1">IF($B282&lt;&gt;"",SUMIF(INDIRECT("ИсходныеДанные!$"&amp;$K$4&amp;"$2:$"&amp;$K$4&amp;"$50000"),$B282&amp;"#"&amp;O$6,INDIRECT("ИсходныеДанные!$J$2:$J$50000")),0)</f>
        <v>0</v>
      </c>
      <c r="P282" s="3">
        <f ca="1">IF($B282&lt;&gt;"",SUMIF(INDIRECT("ИсходныеДанные!$"&amp;$K$4&amp;"$2:$"&amp;$K$4&amp;"$50000"),$B282&amp;"#"&amp;P$6,INDIRECT("ИсходныеДанные!$J$2:$J$50000")),0)</f>
        <v>0</v>
      </c>
      <c r="Q282" s="3">
        <f ca="1">IF($B282&lt;&gt;"",SUMIF(INDIRECT("ИсходныеДанные!$"&amp;$K$4&amp;"$2:$"&amp;$K$4&amp;"$50000"),$B282&amp;"#"&amp;Q$6,INDIRECT("ИсходныеДанные!$J$2:$J$50000")),0)</f>
        <v>0</v>
      </c>
      <c r="R282" s="3">
        <f ca="1">IF($B282&lt;&gt;"",SUMIF(INDIRECT("ИсходныеДанные!$"&amp;$K$4&amp;"$2:$"&amp;$K$4&amp;"$50000"),$B282&amp;"#"&amp;R$6,INDIRECT("ИсходныеДанные!$J$2:$J$50000")),0)</f>
        <v>0</v>
      </c>
      <c r="S282" s="3">
        <f ca="1">IF($B282&lt;&gt;"",SUMIF(INDIRECT("ИсходныеДанные!$"&amp;$K$4&amp;"$2:$"&amp;$K$4&amp;"$50000"),$B282&amp;"#"&amp;S$6,INDIRECT("ИсходныеДанные!$J$2:$J$50000")),0)</f>
        <v>0</v>
      </c>
      <c r="T282" s="3">
        <f ca="1">IF($B282&lt;&gt;"",SUMIF(INDIRECT("ИсходныеДанные!$"&amp;$K$4&amp;"$2:$"&amp;$K$4&amp;"$50000"),$B282&amp;"#"&amp;T$6,INDIRECT("ИсходныеДанные!$J$2:$J$50000")),0)</f>
        <v>0</v>
      </c>
      <c r="U282" s="3">
        <f ca="1">IF($B282&lt;&gt;"",SUMIF(INDIRECT("ИсходныеДанные!$"&amp;$K$4&amp;"$2:$"&amp;$K$4&amp;"$50000"),$B282&amp;"#"&amp;U$6,INDIRECT("ИсходныеДанные!$J$2:$J$50000")),0)</f>
        <v>0</v>
      </c>
      <c r="V282" s="3">
        <f ca="1">IF($B282&lt;&gt;"",SUMIF(INDIRECT("ИсходныеДанные!$"&amp;$K$4&amp;"$2:$"&amp;$K$4&amp;"$50000"),$B282&amp;"#"&amp;V$6,INDIRECT("ИсходныеДанные!$J$2:$J$50000")),0)</f>
        <v>0</v>
      </c>
      <c r="W282" s="16" t="e">
        <f ca="1">SUM(K282:V282)/Пофамильно!$R$1</f>
        <v>#DIV/0!</v>
      </c>
    </row>
    <row r="283" spans="1:23" x14ac:dyDescent="0.25">
      <c r="A283" s="10" t="str">
        <f t="shared" ca="1" si="6"/>
        <v>delete</v>
      </c>
      <c r="B283" s="16" cm="1">
        <f t="array" aca="1" ref="B283" ca="1">INDIRECT("УникальныеСписки!D"&amp;ROW()-$L$4)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14"/>
      <c r="G283" s="81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84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84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84" t="str" cm="1">
        <f t="array" aca="1" ref="J283" ca="1">_xlfn.XLOOKUP($B283,INDIRECT(SUBSTITUTE("ИсходныеДанные!$где$2:$где$50000","где",$B$4)),INDIRECT(SUBSTITUTE("ИсходныеДанные!$что$2:$что$50000","что",J$4)),"",0,1)</f>
        <v/>
      </c>
      <c r="K283" s="3">
        <f ca="1">IF($B283&lt;&gt;"",SUMIF(INDIRECT("ИсходныеДанные!$"&amp;$K$4&amp;"$2:$"&amp;$K$4&amp;"$50000"),$B283&amp;"#"&amp;K$6,INDIRECT("ИсходныеДанные!$J$2:$J$50000")),0)</f>
        <v>0</v>
      </c>
      <c r="L283" s="3">
        <f ca="1">IF($B283&lt;&gt;"",SUMIF(INDIRECT("ИсходныеДанные!$"&amp;$K$4&amp;"$2:$"&amp;$K$4&amp;"$50000"),$B283&amp;"#"&amp;L$6,INDIRECT("ИсходныеДанные!$J$2:$J$50000")),0)</f>
        <v>0</v>
      </c>
      <c r="M283" s="3">
        <f ca="1">IF($B283&lt;&gt;"",SUMIF(INDIRECT("ИсходныеДанные!$"&amp;$K$4&amp;"$2:$"&amp;$K$4&amp;"$50000"),$B283&amp;"#"&amp;M$6,INDIRECT("ИсходныеДанные!$J$2:$J$50000")),0)</f>
        <v>0</v>
      </c>
      <c r="N283" s="3">
        <f ca="1">IF($B283&lt;&gt;"",SUMIF(INDIRECT("ИсходныеДанные!$"&amp;$K$4&amp;"$2:$"&amp;$K$4&amp;"$50000"),$B283&amp;"#"&amp;N$6,INDIRECT("ИсходныеДанные!$J$2:$J$50000")),0)</f>
        <v>0</v>
      </c>
      <c r="O283" s="3">
        <f ca="1">IF($B283&lt;&gt;"",SUMIF(INDIRECT("ИсходныеДанные!$"&amp;$K$4&amp;"$2:$"&amp;$K$4&amp;"$50000"),$B283&amp;"#"&amp;O$6,INDIRECT("ИсходныеДанные!$J$2:$J$50000")),0)</f>
        <v>0</v>
      </c>
      <c r="P283" s="3">
        <f ca="1">IF($B283&lt;&gt;"",SUMIF(INDIRECT("ИсходныеДанные!$"&amp;$K$4&amp;"$2:$"&amp;$K$4&amp;"$50000"),$B283&amp;"#"&amp;P$6,INDIRECT("ИсходныеДанные!$J$2:$J$50000")),0)</f>
        <v>0</v>
      </c>
      <c r="Q283" s="3">
        <f ca="1">IF($B283&lt;&gt;"",SUMIF(INDIRECT("ИсходныеДанные!$"&amp;$K$4&amp;"$2:$"&amp;$K$4&amp;"$50000"),$B283&amp;"#"&amp;Q$6,INDIRECT("ИсходныеДанные!$J$2:$J$50000")),0)</f>
        <v>0</v>
      </c>
      <c r="R283" s="3">
        <f ca="1">IF($B283&lt;&gt;"",SUMIF(INDIRECT("ИсходныеДанные!$"&amp;$K$4&amp;"$2:$"&amp;$K$4&amp;"$50000"),$B283&amp;"#"&amp;R$6,INDIRECT("ИсходныеДанные!$J$2:$J$50000")),0)</f>
        <v>0</v>
      </c>
      <c r="S283" s="3">
        <f ca="1">IF($B283&lt;&gt;"",SUMIF(INDIRECT("ИсходныеДанные!$"&amp;$K$4&amp;"$2:$"&amp;$K$4&amp;"$50000"),$B283&amp;"#"&amp;S$6,INDIRECT("ИсходныеДанные!$J$2:$J$50000")),0)</f>
        <v>0</v>
      </c>
      <c r="T283" s="3">
        <f ca="1">IF($B283&lt;&gt;"",SUMIF(INDIRECT("ИсходныеДанные!$"&amp;$K$4&amp;"$2:$"&amp;$K$4&amp;"$50000"),$B283&amp;"#"&amp;T$6,INDIRECT("ИсходныеДанные!$J$2:$J$50000")),0)</f>
        <v>0</v>
      </c>
      <c r="U283" s="3">
        <f ca="1">IF($B283&lt;&gt;"",SUMIF(INDIRECT("ИсходныеДанные!$"&amp;$K$4&amp;"$2:$"&amp;$K$4&amp;"$50000"),$B283&amp;"#"&amp;U$6,INDIRECT("ИсходныеДанные!$J$2:$J$50000")),0)</f>
        <v>0</v>
      </c>
      <c r="V283" s="3">
        <f ca="1">IF($B283&lt;&gt;"",SUMIF(INDIRECT("ИсходныеДанные!$"&amp;$K$4&amp;"$2:$"&amp;$K$4&amp;"$50000"),$B283&amp;"#"&amp;V$6,INDIRECT("ИсходныеДанные!$J$2:$J$50000")),0)</f>
        <v>0</v>
      </c>
      <c r="W283" s="16" t="e">
        <f ca="1">SUM(K283:V283)/Пофамильно!$R$1</f>
        <v>#DIV/0!</v>
      </c>
    </row>
    <row r="284" spans="1:23" x14ac:dyDescent="0.25">
      <c r="A284" s="10" t="str">
        <f t="shared" ca="1" si="6"/>
        <v>delete</v>
      </c>
      <c r="B284" s="16" cm="1">
        <f t="array" aca="1" ref="B284" ca="1">INDIRECT("УникальныеСписки!D"&amp;ROW()-$L$4)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14"/>
      <c r="G284" s="81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84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84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84" t="str" cm="1">
        <f t="array" aca="1" ref="J284" ca="1">_xlfn.XLOOKUP($B284,INDIRECT(SUBSTITUTE("ИсходныеДанные!$где$2:$где$50000","где",$B$4)),INDIRECT(SUBSTITUTE("ИсходныеДанные!$что$2:$что$50000","что",J$4)),"",0,1)</f>
        <v/>
      </c>
      <c r="K284" s="3">
        <f ca="1">IF($B284&lt;&gt;"",SUMIF(INDIRECT("ИсходныеДанные!$"&amp;$K$4&amp;"$2:$"&amp;$K$4&amp;"$50000"),$B284&amp;"#"&amp;K$6,INDIRECT("ИсходныеДанные!$J$2:$J$50000")),0)</f>
        <v>0</v>
      </c>
      <c r="L284" s="3">
        <f ca="1">IF($B284&lt;&gt;"",SUMIF(INDIRECT("ИсходныеДанные!$"&amp;$K$4&amp;"$2:$"&amp;$K$4&amp;"$50000"),$B284&amp;"#"&amp;L$6,INDIRECT("ИсходныеДанные!$J$2:$J$50000")),0)</f>
        <v>0</v>
      </c>
      <c r="M284" s="3">
        <f ca="1">IF($B284&lt;&gt;"",SUMIF(INDIRECT("ИсходныеДанные!$"&amp;$K$4&amp;"$2:$"&amp;$K$4&amp;"$50000"),$B284&amp;"#"&amp;M$6,INDIRECT("ИсходныеДанные!$J$2:$J$50000")),0)</f>
        <v>0</v>
      </c>
      <c r="N284" s="3">
        <f ca="1">IF($B284&lt;&gt;"",SUMIF(INDIRECT("ИсходныеДанные!$"&amp;$K$4&amp;"$2:$"&amp;$K$4&amp;"$50000"),$B284&amp;"#"&amp;N$6,INDIRECT("ИсходныеДанные!$J$2:$J$50000")),0)</f>
        <v>0</v>
      </c>
      <c r="O284" s="3">
        <f ca="1">IF($B284&lt;&gt;"",SUMIF(INDIRECT("ИсходныеДанные!$"&amp;$K$4&amp;"$2:$"&amp;$K$4&amp;"$50000"),$B284&amp;"#"&amp;O$6,INDIRECT("ИсходныеДанные!$J$2:$J$50000")),0)</f>
        <v>0</v>
      </c>
      <c r="P284" s="3">
        <f ca="1">IF($B284&lt;&gt;"",SUMIF(INDIRECT("ИсходныеДанные!$"&amp;$K$4&amp;"$2:$"&amp;$K$4&amp;"$50000"),$B284&amp;"#"&amp;P$6,INDIRECT("ИсходныеДанные!$J$2:$J$50000")),0)</f>
        <v>0</v>
      </c>
      <c r="Q284" s="3">
        <f ca="1">IF($B284&lt;&gt;"",SUMIF(INDIRECT("ИсходныеДанные!$"&amp;$K$4&amp;"$2:$"&amp;$K$4&amp;"$50000"),$B284&amp;"#"&amp;Q$6,INDIRECT("ИсходныеДанные!$J$2:$J$50000")),0)</f>
        <v>0</v>
      </c>
      <c r="R284" s="3">
        <f ca="1">IF($B284&lt;&gt;"",SUMIF(INDIRECT("ИсходныеДанные!$"&amp;$K$4&amp;"$2:$"&amp;$K$4&amp;"$50000"),$B284&amp;"#"&amp;R$6,INDIRECT("ИсходныеДанные!$J$2:$J$50000")),0)</f>
        <v>0</v>
      </c>
      <c r="S284" s="3">
        <f ca="1">IF($B284&lt;&gt;"",SUMIF(INDIRECT("ИсходныеДанные!$"&amp;$K$4&amp;"$2:$"&amp;$K$4&amp;"$50000"),$B284&amp;"#"&amp;S$6,INDIRECT("ИсходныеДанные!$J$2:$J$50000")),0)</f>
        <v>0</v>
      </c>
      <c r="T284" s="3">
        <f ca="1">IF($B284&lt;&gt;"",SUMIF(INDIRECT("ИсходныеДанные!$"&amp;$K$4&amp;"$2:$"&amp;$K$4&amp;"$50000"),$B284&amp;"#"&amp;T$6,INDIRECT("ИсходныеДанные!$J$2:$J$50000")),0)</f>
        <v>0</v>
      </c>
      <c r="U284" s="3">
        <f ca="1">IF($B284&lt;&gt;"",SUMIF(INDIRECT("ИсходныеДанные!$"&amp;$K$4&amp;"$2:$"&amp;$K$4&amp;"$50000"),$B284&amp;"#"&amp;U$6,INDIRECT("ИсходныеДанные!$J$2:$J$50000")),0)</f>
        <v>0</v>
      </c>
      <c r="V284" s="3">
        <f ca="1">IF($B284&lt;&gt;"",SUMIF(INDIRECT("ИсходныеДанные!$"&amp;$K$4&amp;"$2:$"&amp;$K$4&amp;"$50000"),$B284&amp;"#"&amp;V$6,INDIRECT("ИсходныеДанные!$J$2:$J$50000")),0)</f>
        <v>0</v>
      </c>
      <c r="W284" s="16" t="e">
        <f ca="1">SUM(K284:V284)/Пофамильно!$R$1</f>
        <v>#DIV/0!</v>
      </c>
    </row>
    <row r="285" spans="1:23" x14ac:dyDescent="0.25">
      <c r="A285" s="10" t="str">
        <f t="shared" ca="1" si="6"/>
        <v>delete</v>
      </c>
      <c r="B285" s="16" cm="1">
        <f t="array" aca="1" ref="B285" ca="1">INDIRECT("УникальныеСписки!D"&amp;ROW()-$L$4)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14"/>
      <c r="G285" s="81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84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84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84" t="str" cm="1">
        <f t="array" aca="1" ref="J285" ca="1">_xlfn.XLOOKUP($B285,INDIRECT(SUBSTITUTE("ИсходныеДанные!$где$2:$где$50000","где",$B$4)),INDIRECT(SUBSTITUTE("ИсходныеДанные!$что$2:$что$50000","что",J$4)),"",0,1)</f>
        <v/>
      </c>
      <c r="K285" s="3">
        <f ca="1">IF($B285&lt;&gt;"",SUMIF(INDIRECT("ИсходныеДанные!$"&amp;$K$4&amp;"$2:$"&amp;$K$4&amp;"$50000"),$B285&amp;"#"&amp;K$6,INDIRECT("ИсходныеДанные!$J$2:$J$50000")),0)</f>
        <v>0</v>
      </c>
      <c r="L285" s="3">
        <f ca="1">IF($B285&lt;&gt;"",SUMIF(INDIRECT("ИсходныеДанные!$"&amp;$K$4&amp;"$2:$"&amp;$K$4&amp;"$50000"),$B285&amp;"#"&amp;L$6,INDIRECT("ИсходныеДанные!$J$2:$J$50000")),0)</f>
        <v>0</v>
      </c>
      <c r="M285" s="3">
        <f ca="1">IF($B285&lt;&gt;"",SUMIF(INDIRECT("ИсходныеДанные!$"&amp;$K$4&amp;"$2:$"&amp;$K$4&amp;"$50000"),$B285&amp;"#"&amp;M$6,INDIRECT("ИсходныеДанные!$J$2:$J$50000")),0)</f>
        <v>0</v>
      </c>
      <c r="N285" s="3">
        <f ca="1">IF($B285&lt;&gt;"",SUMIF(INDIRECT("ИсходныеДанные!$"&amp;$K$4&amp;"$2:$"&amp;$K$4&amp;"$50000"),$B285&amp;"#"&amp;N$6,INDIRECT("ИсходныеДанные!$J$2:$J$50000")),0)</f>
        <v>0</v>
      </c>
      <c r="O285" s="3">
        <f ca="1">IF($B285&lt;&gt;"",SUMIF(INDIRECT("ИсходныеДанные!$"&amp;$K$4&amp;"$2:$"&amp;$K$4&amp;"$50000"),$B285&amp;"#"&amp;O$6,INDIRECT("ИсходныеДанные!$J$2:$J$50000")),0)</f>
        <v>0</v>
      </c>
      <c r="P285" s="3">
        <f ca="1">IF($B285&lt;&gt;"",SUMIF(INDIRECT("ИсходныеДанные!$"&amp;$K$4&amp;"$2:$"&amp;$K$4&amp;"$50000"),$B285&amp;"#"&amp;P$6,INDIRECT("ИсходныеДанные!$J$2:$J$50000")),0)</f>
        <v>0</v>
      </c>
      <c r="Q285" s="3">
        <f ca="1">IF($B285&lt;&gt;"",SUMIF(INDIRECT("ИсходныеДанные!$"&amp;$K$4&amp;"$2:$"&amp;$K$4&amp;"$50000"),$B285&amp;"#"&amp;Q$6,INDIRECT("ИсходныеДанные!$J$2:$J$50000")),0)</f>
        <v>0</v>
      </c>
      <c r="R285" s="3">
        <f ca="1">IF($B285&lt;&gt;"",SUMIF(INDIRECT("ИсходныеДанные!$"&amp;$K$4&amp;"$2:$"&amp;$K$4&amp;"$50000"),$B285&amp;"#"&amp;R$6,INDIRECT("ИсходныеДанные!$J$2:$J$50000")),0)</f>
        <v>0</v>
      </c>
      <c r="S285" s="3">
        <f ca="1">IF($B285&lt;&gt;"",SUMIF(INDIRECT("ИсходныеДанные!$"&amp;$K$4&amp;"$2:$"&amp;$K$4&amp;"$50000"),$B285&amp;"#"&amp;S$6,INDIRECT("ИсходныеДанные!$J$2:$J$50000")),0)</f>
        <v>0</v>
      </c>
      <c r="T285" s="3">
        <f ca="1">IF($B285&lt;&gt;"",SUMIF(INDIRECT("ИсходныеДанные!$"&amp;$K$4&amp;"$2:$"&amp;$K$4&amp;"$50000"),$B285&amp;"#"&amp;T$6,INDIRECT("ИсходныеДанные!$J$2:$J$50000")),0)</f>
        <v>0</v>
      </c>
      <c r="U285" s="3">
        <f ca="1">IF($B285&lt;&gt;"",SUMIF(INDIRECT("ИсходныеДанные!$"&amp;$K$4&amp;"$2:$"&amp;$K$4&amp;"$50000"),$B285&amp;"#"&amp;U$6,INDIRECT("ИсходныеДанные!$J$2:$J$50000")),0)</f>
        <v>0</v>
      </c>
      <c r="V285" s="3">
        <f ca="1">IF($B285&lt;&gt;"",SUMIF(INDIRECT("ИсходныеДанные!$"&amp;$K$4&amp;"$2:$"&amp;$K$4&amp;"$50000"),$B285&amp;"#"&amp;V$6,INDIRECT("ИсходныеДанные!$J$2:$J$50000")),0)</f>
        <v>0</v>
      </c>
      <c r="W285" s="16" t="e">
        <f ca="1">SUM(K285:V285)/Пофамильно!$R$1</f>
        <v>#DIV/0!</v>
      </c>
    </row>
    <row r="286" spans="1:23" x14ac:dyDescent="0.25">
      <c r="A286" s="10" t="str">
        <f t="shared" ca="1" si="6"/>
        <v>delete</v>
      </c>
      <c r="B286" s="16" cm="1">
        <f t="array" aca="1" ref="B286" ca="1">INDIRECT("УникальныеСписки!D"&amp;ROW()-$L$4)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14"/>
      <c r="G286" s="81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84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84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84" t="str" cm="1">
        <f t="array" aca="1" ref="J286" ca="1">_xlfn.XLOOKUP($B286,INDIRECT(SUBSTITUTE("ИсходныеДанные!$где$2:$где$50000","где",$B$4)),INDIRECT(SUBSTITUTE("ИсходныеДанные!$что$2:$что$50000","что",J$4)),"",0,1)</f>
        <v/>
      </c>
      <c r="K286" s="3">
        <f ca="1">IF($B286&lt;&gt;"",SUMIF(INDIRECT("ИсходныеДанные!$"&amp;$K$4&amp;"$2:$"&amp;$K$4&amp;"$50000"),$B286&amp;"#"&amp;K$6,INDIRECT("ИсходныеДанные!$J$2:$J$50000")),0)</f>
        <v>0</v>
      </c>
      <c r="L286" s="3">
        <f ca="1">IF($B286&lt;&gt;"",SUMIF(INDIRECT("ИсходныеДанные!$"&amp;$K$4&amp;"$2:$"&amp;$K$4&amp;"$50000"),$B286&amp;"#"&amp;L$6,INDIRECT("ИсходныеДанные!$J$2:$J$50000")),0)</f>
        <v>0</v>
      </c>
      <c r="M286" s="3">
        <f ca="1">IF($B286&lt;&gt;"",SUMIF(INDIRECT("ИсходныеДанные!$"&amp;$K$4&amp;"$2:$"&amp;$K$4&amp;"$50000"),$B286&amp;"#"&amp;M$6,INDIRECT("ИсходныеДанные!$J$2:$J$50000")),0)</f>
        <v>0</v>
      </c>
      <c r="N286" s="3">
        <f ca="1">IF($B286&lt;&gt;"",SUMIF(INDIRECT("ИсходныеДанные!$"&amp;$K$4&amp;"$2:$"&amp;$K$4&amp;"$50000"),$B286&amp;"#"&amp;N$6,INDIRECT("ИсходныеДанные!$J$2:$J$50000")),0)</f>
        <v>0</v>
      </c>
      <c r="O286" s="3">
        <f ca="1">IF($B286&lt;&gt;"",SUMIF(INDIRECT("ИсходныеДанные!$"&amp;$K$4&amp;"$2:$"&amp;$K$4&amp;"$50000"),$B286&amp;"#"&amp;O$6,INDIRECT("ИсходныеДанные!$J$2:$J$50000")),0)</f>
        <v>0</v>
      </c>
      <c r="P286" s="3">
        <f ca="1">IF($B286&lt;&gt;"",SUMIF(INDIRECT("ИсходныеДанные!$"&amp;$K$4&amp;"$2:$"&amp;$K$4&amp;"$50000"),$B286&amp;"#"&amp;P$6,INDIRECT("ИсходныеДанные!$J$2:$J$50000")),0)</f>
        <v>0</v>
      </c>
      <c r="Q286" s="3">
        <f ca="1">IF($B286&lt;&gt;"",SUMIF(INDIRECT("ИсходныеДанные!$"&amp;$K$4&amp;"$2:$"&amp;$K$4&amp;"$50000"),$B286&amp;"#"&amp;Q$6,INDIRECT("ИсходныеДанные!$J$2:$J$50000")),0)</f>
        <v>0</v>
      </c>
      <c r="R286" s="3">
        <f ca="1">IF($B286&lt;&gt;"",SUMIF(INDIRECT("ИсходныеДанные!$"&amp;$K$4&amp;"$2:$"&amp;$K$4&amp;"$50000"),$B286&amp;"#"&amp;R$6,INDIRECT("ИсходныеДанные!$J$2:$J$50000")),0)</f>
        <v>0</v>
      </c>
      <c r="S286" s="3">
        <f ca="1">IF($B286&lt;&gt;"",SUMIF(INDIRECT("ИсходныеДанные!$"&amp;$K$4&amp;"$2:$"&amp;$K$4&amp;"$50000"),$B286&amp;"#"&amp;S$6,INDIRECT("ИсходныеДанные!$J$2:$J$50000")),0)</f>
        <v>0</v>
      </c>
      <c r="T286" s="3">
        <f ca="1">IF($B286&lt;&gt;"",SUMIF(INDIRECT("ИсходныеДанные!$"&amp;$K$4&amp;"$2:$"&amp;$K$4&amp;"$50000"),$B286&amp;"#"&amp;T$6,INDIRECT("ИсходныеДанные!$J$2:$J$50000")),0)</f>
        <v>0</v>
      </c>
      <c r="U286" s="3">
        <f ca="1">IF($B286&lt;&gt;"",SUMIF(INDIRECT("ИсходныеДанные!$"&amp;$K$4&amp;"$2:$"&amp;$K$4&amp;"$50000"),$B286&amp;"#"&amp;U$6,INDIRECT("ИсходныеДанные!$J$2:$J$50000")),0)</f>
        <v>0</v>
      </c>
      <c r="V286" s="3">
        <f ca="1">IF($B286&lt;&gt;"",SUMIF(INDIRECT("ИсходныеДанные!$"&amp;$K$4&amp;"$2:$"&amp;$K$4&amp;"$50000"),$B286&amp;"#"&amp;V$6,INDIRECT("ИсходныеДанные!$J$2:$J$50000")),0)</f>
        <v>0</v>
      </c>
      <c r="W286" s="16" t="e">
        <f ca="1">SUM(K286:V286)/Пофамильно!$R$1</f>
        <v>#DIV/0!</v>
      </c>
    </row>
    <row r="287" spans="1:23" x14ac:dyDescent="0.25">
      <c r="A287" s="10" t="str">
        <f t="shared" ca="1" si="6"/>
        <v>delete</v>
      </c>
      <c r="B287" s="16" cm="1">
        <f t="array" aca="1" ref="B287" ca="1">INDIRECT("УникальныеСписки!D"&amp;ROW()-$L$4)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14"/>
      <c r="G287" s="81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84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84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84" t="str" cm="1">
        <f t="array" aca="1" ref="J287" ca="1">_xlfn.XLOOKUP($B287,INDIRECT(SUBSTITUTE("ИсходныеДанные!$где$2:$где$50000","где",$B$4)),INDIRECT(SUBSTITUTE("ИсходныеДанные!$что$2:$что$50000","что",J$4)),"",0,1)</f>
        <v/>
      </c>
      <c r="K287" s="3">
        <f ca="1">IF($B287&lt;&gt;"",SUMIF(INDIRECT("ИсходныеДанные!$"&amp;$K$4&amp;"$2:$"&amp;$K$4&amp;"$50000"),$B287&amp;"#"&amp;K$6,INDIRECT("ИсходныеДанные!$J$2:$J$50000")),0)</f>
        <v>0</v>
      </c>
      <c r="L287" s="3">
        <f ca="1">IF($B287&lt;&gt;"",SUMIF(INDIRECT("ИсходныеДанные!$"&amp;$K$4&amp;"$2:$"&amp;$K$4&amp;"$50000"),$B287&amp;"#"&amp;L$6,INDIRECT("ИсходныеДанные!$J$2:$J$50000")),0)</f>
        <v>0</v>
      </c>
      <c r="M287" s="3">
        <f ca="1">IF($B287&lt;&gt;"",SUMIF(INDIRECT("ИсходныеДанные!$"&amp;$K$4&amp;"$2:$"&amp;$K$4&amp;"$50000"),$B287&amp;"#"&amp;M$6,INDIRECT("ИсходныеДанные!$J$2:$J$50000")),0)</f>
        <v>0</v>
      </c>
      <c r="N287" s="3">
        <f ca="1">IF($B287&lt;&gt;"",SUMIF(INDIRECT("ИсходныеДанные!$"&amp;$K$4&amp;"$2:$"&amp;$K$4&amp;"$50000"),$B287&amp;"#"&amp;N$6,INDIRECT("ИсходныеДанные!$J$2:$J$50000")),0)</f>
        <v>0</v>
      </c>
      <c r="O287" s="3">
        <f ca="1">IF($B287&lt;&gt;"",SUMIF(INDIRECT("ИсходныеДанные!$"&amp;$K$4&amp;"$2:$"&amp;$K$4&amp;"$50000"),$B287&amp;"#"&amp;O$6,INDIRECT("ИсходныеДанные!$J$2:$J$50000")),0)</f>
        <v>0</v>
      </c>
      <c r="P287" s="3">
        <f ca="1">IF($B287&lt;&gt;"",SUMIF(INDIRECT("ИсходныеДанные!$"&amp;$K$4&amp;"$2:$"&amp;$K$4&amp;"$50000"),$B287&amp;"#"&amp;P$6,INDIRECT("ИсходныеДанные!$J$2:$J$50000")),0)</f>
        <v>0</v>
      </c>
      <c r="Q287" s="3">
        <f ca="1">IF($B287&lt;&gt;"",SUMIF(INDIRECT("ИсходныеДанные!$"&amp;$K$4&amp;"$2:$"&amp;$K$4&amp;"$50000"),$B287&amp;"#"&amp;Q$6,INDIRECT("ИсходныеДанные!$J$2:$J$50000")),0)</f>
        <v>0</v>
      </c>
      <c r="R287" s="3">
        <f ca="1">IF($B287&lt;&gt;"",SUMIF(INDIRECT("ИсходныеДанные!$"&amp;$K$4&amp;"$2:$"&amp;$K$4&amp;"$50000"),$B287&amp;"#"&amp;R$6,INDIRECT("ИсходныеДанные!$J$2:$J$50000")),0)</f>
        <v>0</v>
      </c>
      <c r="S287" s="3">
        <f ca="1">IF($B287&lt;&gt;"",SUMIF(INDIRECT("ИсходныеДанные!$"&amp;$K$4&amp;"$2:$"&amp;$K$4&amp;"$50000"),$B287&amp;"#"&amp;S$6,INDIRECT("ИсходныеДанные!$J$2:$J$50000")),0)</f>
        <v>0</v>
      </c>
      <c r="T287" s="3">
        <f ca="1">IF($B287&lt;&gt;"",SUMIF(INDIRECT("ИсходныеДанные!$"&amp;$K$4&amp;"$2:$"&amp;$K$4&amp;"$50000"),$B287&amp;"#"&amp;T$6,INDIRECT("ИсходныеДанные!$J$2:$J$50000")),0)</f>
        <v>0</v>
      </c>
      <c r="U287" s="3">
        <f ca="1">IF($B287&lt;&gt;"",SUMIF(INDIRECT("ИсходныеДанные!$"&amp;$K$4&amp;"$2:$"&amp;$K$4&amp;"$50000"),$B287&amp;"#"&amp;U$6,INDIRECT("ИсходныеДанные!$J$2:$J$50000")),0)</f>
        <v>0</v>
      </c>
      <c r="V287" s="3">
        <f ca="1">IF($B287&lt;&gt;"",SUMIF(INDIRECT("ИсходныеДанные!$"&amp;$K$4&amp;"$2:$"&amp;$K$4&amp;"$50000"),$B287&amp;"#"&amp;V$6,INDIRECT("ИсходныеДанные!$J$2:$J$50000")),0)</f>
        <v>0</v>
      </c>
      <c r="W287" s="16" t="e">
        <f ca="1">SUM(K287:V287)/Пофамильно!$R$1</f>
        <v>#DIV/0!</v>
      </c>
    </row>
    <row r="288" spans="1:23" x14ac:dyDescent="0.25">
      <c r="A288" s="10" t="str">
        <f t="shared" ca="1" si="6"/>
        <v>delete</v>
      </c>
      <c r="B288" s="16" cm="1">
        <f t="array" aca="1" ref="B288" ca="1">INDIRECT("УникальныеСписки!D"&amp;ROW()-$L$4)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14"/>
      <c r="G288" s="81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84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84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84" t="str" cm="1">
        <f t="array" aca="1" ref="J288" ca="1">_xlfn.XLOOKUP($B288,INDIRECT(SUBSTITUTE("ИсходныеДанные!$где$2:$где$50000","где",$B$4)),INDIRECT(SUBSTITUTE("ИсходныеДанные!$что$2:$что$50000","что",J$4)),"",0,1)</f>
        <v/>
      </c>
      <c r="K288" s="3">
        <f ca="1">IF($B288&lt;&gt;"",SUMIF(INDIRECT("ИсходныеДанные!$"&amp;$K$4&amp;"$2:$"&amp;$K$4&amp;"$50000"),$B288&amp;"#"&amp;K$6,INDIRECT("ИсходныеДанные!$J$2:$J$50000")),0)</f>
        <v>0</v>
      </c>
      <c r="L288" s="3">
        <f ca="1">IF($B288&lt;&gt;"",SUMIF(INDIRECT("ИсходныеДанные!$"&amp;$K$4&amp;"$2:$"&amp;$K$4&amp;"$50000"),$B288&amp;"#"&amp;L$6,INDIRECT("ИсходныеДанные!$J$2:$J$50000")),0)</f>
        <v>0</v>
      </c>
      <c r="M288" s="3">
        <f ca="1">IF($B288&lt;&gt;"",SUMIF(INDIRECT("ИсходныеДанные!$"&amp;$K$4&amp;"$2:$"&amp;$K$4&amp;"$50000"),$B288&amp;"#"&amp;M$6,INDIRECT("ИсходныеДанные!$J$2:$J$50000")),0)</f>
        <v>0</v>
      </c>
      <c r="N288" s="3">
        <f ca="1">IF($B288&lt;&gt;"",SUMIF(INDIRECT("ИсходныеДанные!$"&amp;$K$4&amp;"$2:$"&amp;$K$4&amp;"$50000"),$B288&amp;"#"&amp;N$6,INDIRECT("ИсходныеДанные!$J$2:$J$50000")),0)</f>
        <v>0</v>
      </c>
      <c r="O288" s="3">
        <f ca="1">IF($B288&lt;&gt;"",SUMIF(INDIRECT("ИсходныеДанные!$"&amp;$K$4&amp;"$2:$"&amp;$K$4&amp;"$50000"),$B288&amp;"#"&amp;O$6,INDIRECT("ИсходныеДанные!$J$2:$J$50000")),0)</f>
        <v>0</v>
      </c>
      <c r="P288" s="3">
        <f ca="1">IF($B288&lt;&gt;"",SUMIF(INDIRECT("ИсходныеДанные!$"&amp;$K$4&amp;"$2:$"&amp;$K$4&amp;"$50000"),$B288&amp;"#"&amp;P$6,INDIRECT("ИсходныеДанные!$J$2:$J$50000")),0)</f>
        <v>0</v>
      </c>
      <c r="Q288" s="3">
        <f ca="1">IF($B288&lt;&gt;"",SUMIF(INDIRECT("ИсходныеДанные!$"&amp;$K$4&amp;"$2:$"&amp;$K$4&amp;"$50000"),$B288&amp;"#"&amp;Q$6,INDIRECT("ИсходныеДанные!$J$2:$J$50000")),0)</f>
        <v>0</v>
      </c>
      <c r="R288" s="3">
        <f ca="1">IF($B288&lt;&gt;"",SUMIF(INDIRECT("ИсходныеДанные!$"&amp;$K$4&amp;"$2:$"&amp;$K$4&amp;"$50000"),$B288&amp;"#"&amp;R$6,INDIRECT("ИсходныеДанные!$J$2:$J$50000")),0)</f>
        <v>0</v>
      </c>
      <c r="S288" s="3">
        <f ca="1">IF($B288&lt;&gt;"",SUMIF(INDIRECT("ИсходныеДанные!$"&amp;$K$4&amp;"$2:$"&amp;$K$4&amp;"$50000"),$B288&amp;"#"&amp;S$6,INDIRECT("ИсходныеДанные!$J$2:$J$50000")),0)</f>
        <v>0</v>
      </c>
      <c r="T288" s="3">
        <f ca="1">IF($B288&lt;&gt;"",SUMIF(INDIRECT("ИсходныеДанные!$"&amp;$K$4&amp;"$2:$"&amp;$K$4&amp;"$50000"),$B288&amp;"#"&amp;T$6,INDIRECT("ИсходныеДанные!$J$2:$J$50000")),0)</f>
        <v>0</v>
      </c>
      <c r="U288" s="3">
        <f ca="1">IF($B288&lt;&gt;"",SUMIF(INDIRECT("ИсходныеДанные!$"&amp;$K$4&amp;"$2:$"&amp;$K$4&amp;"$50000"),$B288&amp;"#"&amp;U$6,INDIRECT("ИсходныеДанные!$J$2:$J$50000")),0)</f>
        <v>0</v>
      </c>
      <c r="V288" s="3">
        <f ca="1">IF($B288&lt;&gt;"",SUMIF(INDIRECT("ИсходныеДанные!$"&amp;$K$4&amp;"$2:$"&amp;$K$4&amp;"$50000"),$B288&amp;"#"&amp;V$6,INDIRECT("ИсходныеДанные!$J$2:$J$50000")),0)</f>
        <v>0</v>
      </c>
      <c r="W288" s="16" t="e">
        <f ca="1">SUM(K288:V288)/Пофамильно!$R$1</f>
        <v>#DIV/0!</v>
      </c>
    </row>
    <row r="289" spans="1:23" x14ac:dyDescent="0.25">
      <c r="A289" s="10" t="str">
        <f t="shared" ca="1" si="6"/>
        <v>delete</v>
      </c>
      <c r="B289" s="16" cm="1">
        <f t="array" aca="1" ref="B289" ca="1">INDIRECT("УникальныеСписки!D"&amp;ROW()-$L$4)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14"/>
      <c r="G289" s="81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84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84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84" t="str" cm="1">
        <f t="array" aca="1" ref="J289" ca="1">_xlfn.XLOOKUP($B289,INDIRECT(SUBSTITUTE("ИсходныеДанные!$где$2:$где$50000","где",$B$4)),INDIRECT(SUBSTITUTE("ИсходныеДанные!$что$2:$что$50000","что",J$4)),"",0,1)</f>
        <v/>
      </c>
      <c r="K289" s="3">
        <f ca="1">IF($B289&lt;&gt;"",SUMIF(INDIRECT("ИсходныеДанные!$"&amp;$K$4&amp;"$2:$"&amp;$K$4&amp;"$50000"),$B289&amp;"#"&amp;K$6,INDIRECT("ИсходныеДанные!$J$2:$J$50000")),0)</f>
        <v>0</v>
      </c>
      <c r="L289" s="3">
        <f ca="1">IF($B289&lt;&gt;"",SUMIF(INDIRECT("ИсходныеДанные!$"&amp;$K$4&amp;"$2:$"&amp;$K$4&amp;"$50000"),$B289&amp;"#"&amp;L$6,INDIRECT("ИсходныеДанные!$J$2:$J$50000")),0)</f>
        <v>0</v>
      </c>
      <c r="M289" s="3">
        <f ca="1">IF($B289&lt;&gt;"",SUMIF(INDIRECT("ИсходныеДанные!$"&amp;$K$4&amp;"$2:$"&amp;$K$4&amp;"$50000"),$B289&amp;"#"&amp;M$6,INDIRECT("ИсходныеДанные!$J$2:$J$50000")),0)</f>
        <v>0</v>
      </c>
      <c r="N289" s="3">
        <f ca="1">IF($B289&lt;&gt;"",SUMIF(INDIRECT("ИсходныеДанные!$"&amp;$K$4&amp;"$2:$"&amp;$K$4&amp;"$50000"),$B289&amp;"#"&amp;N$6,INDIRECT("ИсходныеДанные!$J$2:$J$50000")),0)</f>
        <v>0</v>
      </c>
      <c r="O289" s="3">
        <f ca="1">IF($B289&lt;&gt;"",SUMIF(INDIRECT("ИсходныеДанные!$"&amp;$K$4&amp;"$2:$"&amp;$K$4&amp;"$50000"),$B289&amp;"#"&amp;O$6,INDIRECT("ИсходныеДанные!$J$2:$J$50000")),0)</f>
        <v>0</v>
      </c>
      <c r="P289" s="3">
        <f ca="1">IF($B289&lt;&gt;"",SUMIF(INDIRECT("ИсходныеДанные!$"&amp;$K$4&amp;"$2:$"&amp;$K$4&amp;"$50000"),$B289&amp;"#"&amp;P$6,INDIRECT("ИсходныеДанные!$J$2:$J$50000")),0)</f>
        <v>0</v>
      </c>
      <c r="Q289" s="3">
        <f ca="1">IF($B289&lt;&gt;"",SUMIF(INDIRECT("ИсходныеДанные!$"&amp;$K$4&amp;"$2:$"&amp;$K$4&amp;"$50000"),$B289&amp;"#"&amp;Q$6,INDIRECT("ИсходныеДанные!$J$2:$J$50000")),0)</f>
        <v>0</v>
      </c>
      <c r="R289" s="3">
        <f ca="1">IF($B289&lt;&gt;"",SUMIF(INDIRECT("ИсходныеДанные!$"&amp;$K$4&amp;"$2:$"&amp;$K$4&amp;"$50000"),$B289&amp;"#"&amp;R$6,INDIRECT("ИсходныеДанные!$J$2:$J$50000")),0)</f>
        <v>0</v>
      </c>
      <c r="S289" s="3">
        <f ca="1">IF($B289&lt;&gt;"",SUMIF(INDIRECT("ИсходныеДанные!$"&amp;$K$4&amp;"$2:$"&amp;$K$4&amp;"$50000"),$B289&amp;"#"&amp;S$6,INDIRECT("ИсходныеДанные!$J$2:$J$50000")),0)</f>
        <v>0</v>
      </c>
      <c r="T289" s="3">
        <f ca="1">IF($B289&lt;&gt;"",SUMIF(INDIRECT("ИсходныеДанные!$"&amp;$K$4&amp;"$2:$"&amp;$K$4&amp;"$50000"),$B289&amp;"#"&amp;T$6,INDIRECT("ИсходныеДанные!$J$2:$J$50000")),0)</f>
        <v>0</v>
      </c>
      <c r="U289" s="3">
        <f ca="1">IF($B289&lt;&gt;"",SUMIF(INDIRECT("ИсходныеДанные!$"&amp;$K$4&amp;"$2:$"&amp;$K$4&amp;"$50000"),$B289&amp;"#"&amp;U$6,INDIRECT("ИсходныеДанные!$J$2:$J$50000")),0)</f>
        <v>0</v>
      </c>
      <c r="V289" s="3">
        <f ca="1">IF($B289&lt;&gt;"",SUMIF(INDIRECT("ИсходныеДанные!$"&amp;$K$4&amp;"$2:$"&amp;$K$4&amp;"$50000"),$B289&amp;"#"&amp;V$6,INDIRECT("ИсходныеДанные!$J$2:$J$50000")),0)</f>
        <v>0</v>
      </c>
      <c r="W289" s="16" t="e">
        <f ca="1">SUM(K289:V289)/Пофамильно!$R$1</f>
        <v>#DIV/0!</v>
      </c>
    </row>
    <row r="290" spans="1:23" x14ac:dyDescent="0.25">
      <c r="A290" s="10" t="str">
        <f t="shared" ca="1" si="6"/>
        <v>delete</v>
      </c>
      <c r="B290" s="16" cm="1">
        <f t="array" aca="1" ref="B290" ca="1">INDIRECT("УникальныеСписки!D"&amp;ROW()-$L$4)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14"/>
      <c r="G290" s="81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84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84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84" t="str" cm="1">
        <f t="array" aca="1" ref="J290" ca="1">_xlfn.XLOOKUP($B290,INDIRECT(SUBSTITUTE("ИсходныеДанные!$где$2:$где$50000","где",$B$4)),INDIRECT(SUBSTITUTE("ИсходныеДанные!$что$2:$что$50000","что",J$4)),"",0,1)</f>
        <v/>
      </c>
      <c r="K290" s="3">
        <f ca="1">IF($B290&lt;&gt;"",SUMIF(INDIRECT("ИсходныеДанные!$"&amp;$K$4&amp;"$2:$"&amp;$K$4&amp;"$50000"),$B290&amp;"#"&amp;K$6,INDIRECT("ИсходныеДанные!$J$2:$J$50000")),0)</f>
        <v>0</v>
      </c>
      <c r="L290" s="3">
        <f ca="1">IF($B290&lt;&gt;"",SUMIF(INDIRECT("ИсходныеДанные!$"&amp;$K$4&amp;"$2:$"&amp;$K$4&amp;"$50000"),$B290&amp;"#"&amp;L$6,INDIRECT("ИсходныеДанные!$J$2:$J$50000")),0)</f>
        <v>0</v>
      </c>
      <c r="M290" s="3">
        <f ca="1">IF($B290&lt;&gt;"",SUMIF(INDIRECT("ИсходныеДанные!$"&amp;$K$4&amp;"$2:$"&amp;$K$4&amp;"$50000"),$B290&amp;"#"&amp;M$6,INDIRECT("ИсходныеДанные!$J$2:$J$50000")),0)</f>
        <v>0</v>
      </c>
      <c r="N290" s="3">
        <f ca="1">IF($B290&lt;&gt;"",SUMIF(INDIRECT("ИсходныеДанные!$"&amp;$K$4&amp;"$2:$"&amp;$K$4&amp;"$50000"),$B290&amp;"#"&amp;N$6,INDIRECT("ИсходныеДанные!$J$2:$J$50000")),0)</f>
        <v>0</v>
      </c>
      <c r="O290" s="3">
        <f ca="1">IF($B290&lt;&gt;"",SUMIF(INDIRECT("ИсходныеДанные!$"&amp;$K$4&amp;"$2:$"&amp;$K$4&amp;"$50000"),$B290&amp;"#"&amp;O$6,INDIRECT("ИсходныеДанные!$J$2:$J$50000")),0)</f>
        <v>0</v>
      </c>
      <c r="P290" s="3">
        <f ca="1">IF($B290&lt;&gt;"",SUMIF(INDIRECT("ИсходныеДанные!$"&amp;$K$4&amp;"$2:$"&amp;$K$4&amp;"$50000"),$B290&amp;"#"&amp;P$6,INDIRECT("ИсходныеДанные!$J$2:$J$50000")),0)</f>
        <v>0</v>
      </c>
      <c r="Q290" s="3">
        <f ca="1">IF($B290&lt;&gt;"",SUMIF(INDIRECT("ИсходныеДанные!$"&amp;$K$4&amp;"$2:$"&amp;$K$4&amp;"$50000"),$B290&amp;"#"&amp;Q$6,INDIRECT("ИсходныеДанные!$J$2:$J$50000")),0)</f>
        <v>0</v>
      </c>
      <c r="R290" s="3">
        <f ca="1">IF($B290&lt;&gt;"",SUMIF(INDIRECT("ИсходныеДанные!$"&amp;$K$4&amp;"$2:$"&amp;$K$4&amp;"$50000"),$B290&amp;"#"&amp;R$6,INDIRECT("ИсходныеДанные!$J$2:$J$50000")),0)</f>
        <v>0</v>
      </c>
      <c r="S290" s="3">
        <f ca="1">IF($B290&lt;&gt;"",SUMIF(INDIRECT("ИсходныеДанные!$"&amp;$K$4&amp;"$2:$"&amp;$K$4&amp;"$50000"),$B290&amp;"#"&amp;S$6,INDIRECT("ИсходныеДанные!$J$2:$J$50000")),0)</f>
        <v>0</v>
      </c>
      <c r="T290" s="3">
        <f ca="1">IF($B290&lt;&gt;"",SUMIF(INDIRECT("ИсходныеДанные!$"&amp;$K$4&amp;"$2:$"&amp;$K$4&amp;"$50000"),$B290&amp;"#"&amp;T$6,INDIRECT("ИсходныеДанные!$J$2:$J$50000")),0)</f>
        <v>0</v>
      </c>
      <c r="U290" s="3">
        <f ca="1">IF($B290&lt;&gt;"",SUMIF(INDIRECT("ИсходныеДанные!$"&amp;$K$4&amp;"$2:$"&amp;$K$4&amp;"$50000"),$B290&amp;"#"&amp;U$6,INDIRECT("ИсходныеДанные!$J$2:$J$50000")),0)</f>
        <v>0</v>
      </c>
      <c r="V290" s="3">
        <f ca="1">IF($B290&lt;&gt;"",SUMIF(INDIRECT("ИсходныеДанные!$"&amp;$K$4&amp;"$2:$"&amp;$K$4&amp;"$50000"),$B290&amp;"#"&amp;V$6,INDIRECT("ИсходныеДанные!$J$2:$J$50000")),0)</f>
        <v>0</v>
      </c>
      <c r="W290" s="16" t="e">
        <f ca="1">SUM(K290:V290)/Пофамильно!$R$1</f>
        <v>#DIV/0!</v>
      </c>
    </row>
    <row r="291" spans="1:23" x14ac:dyDescent="0.25">
      <c r="A291" s="10" t="str">
        <f t="shared" ca="1" si="6"/>
        <v>delete</v>
      </c>
      <c r="B291" s="16" cm="1">
        <f t="array" aca="1" ref="B291" ca="1">INDIRECT("УникальныеСписки!D"&amp;ROW()-$L$4)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14"/>
      <c r="G291" s="81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84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84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84" t="str" cm="1">
        <f t="array" aca="1" ref="J291" ca="1">_xlfn.XLOOKUP($B291,INDIRECT(SUBSTITUTE("ИсходныеДанные!$где$2:$где$50000","где",$B$4)),INDIRECT(SUBSTITUTE("ИсходныеДанные!$что$2:$что$50000","что",J$4)),"",0,1)</f>
        <v/>
      </c>
      <c r="K291" s="3">
        <f ca="1">IF($B291&lt;&gt;"",SUMIF(INDIRECT("ИсходныеДанные!$"&amp;$K$4&amp;"$2:$"&amp;$K$4&amp;"$50000"),$B291&amp;"#"&amp;K$6,INDIRECT("ИсходныеДанные!$J$2:$J$50000")),0)</f>
        <v>0</v>
      </c>
      <c r="L291" s="3">
        <f ca="1">IF($B291&lt;&gt;"",SUMIF(INDIRECT("ИсходныеДанные!$"&amp;$K$4&amp;"$2:$"&amp;$K$4&amp;"$50000"),$B291&amp;"#"&amp;L$6,INDIRECT("ИсходныеДанные!$J$2:$J$50000")),0)</f>
        <v>0</v>
      </c>
      <c r="M291" s="3">
        <f ca="1">IF($B291&lt;&gt;"",SUMIF(INDIRECT("ИсходныеДанные!$"&amp;$K$4&amp;"$2:$"&amp;$K$4&amp;"$50000"),$B291&amp;"#"&amp;M$6,INDIRECT("ИсходныеДанные!$J$2:$J$50000")),0)</f>
        <v>0</v>
      </c>
      <c r="N291" s="3">
        <f ca="1">IF($B291&lt;&gt;"",SUMIF(INDIRECT("ИсходныеДанные!$"&amp;$K$4&amp;"$2:$"&amp;$K$4&amp;"$50000"),$B291&amp;"#"&amp;N$6,INDIRECT("ИсходныеДанные!$J$2:$J$50000")),0)</f>
        <v>0</v>
      </c>
      <c r="O291" s="3">
        <f ca="1">IF($B291&lt;&gt;"",SUMIF(INDIRECT("ИсходныеДанные!$"&amp;$K$4&amp;"$2:$"&amp;$K$4&amp;"$50000"),$B291&amp;"#"&amp;O$6,INDIRECT("ИсходныеДанные!$J$2:$J$50000")),0)</f>
        <v>0</v>
      </c>
      <c r="P291" s="3">
        <f ca="1">IF($B291&lt;&gt;"",SUMIF(INDIRECT("ИсходныеДанные!$"&amp;$K$4&amp;"$2:$"&amp;$K$4&amp;"$50000"),$B291&amp;"#"&amp;P$6,INDIRECT("ИсходныеДанные!$J$2:$J$50000")),0)</f>
        <v>0</v>
      </c>
      <c r="Q291" s="3">
        <f ca="1">IF($B291&lt;&gt;"",SUMIF(INDIRECT("ИсходныеДанные!$"&amp;$K$4&amp;"$2:$"&amp;$K$4&amp;"$50000"),$B291&amp;"#"&amp;Q$6,INDIRECT("ИсходныеДанные!$J$2:$J$50000")),0)</f>
        <v>0</v>
      </c>
      <c r="R291" s="3">
        <f ca="1">IF($B291&lt;&gt;"",SUMIF(INDIRECT("ИсходныеДанные!$"&amp;$K$4&amp;"$2:$"&amp;$K$4&amp;"$50000"),$B291&amp;"#"&amp;R$6,INDIRECT("ИсходныеДанные!$J$2:$J$50000")),0)</f>
        <v>0</v>
      </c>
      <c r="S291" s="3">
        <f ca="1">IF($B291&lt;&gt;"",SUMIF(INDIRECT("ИсходныеДанные!$"&amp;$K$4&amp;"$2:$"&amp;$K$4&amp;"$50000"),$B291&amp;"#"&amp;S$6,INDIRECT("ИсходныеДанные!$J$2:$J$50000")),0)</f>
        <v>0</v>
      </c>
      <c r="T291" s="3">
        <f ca="1">IF($B291&lt;&gt;"",SUMIF(INDIRECT("ИсходныеДанные!$"&amp;$K$4&amp;"$2:$"&amp;$K$4&amp;"$50000"),$B291&amp;"#"&amp;T$6,INDIRECT("ИсходныеДанные!$J$2:$J$50000")),0)</f>
        <v>0</v>
      </c>
      <c r="U291" s="3">
        <f ca="1">IF($B291&lt;&gt;"",SUMIF(INDIRECT("ИсходныеДанные!$"&amp;$K$4&amp;"$2:$"&amp;$K$4&amp;"$50000"),$B291&amp;"#"&amp;U$6,INDIRECT("ИсходныеДанные!$J$2:$J$50000")),0)</f>
        <v>0</v>
      </c>
      <c r="V291" s="3">
        <f ca="1">IF($B291&lt;&gt;"",SUMIF(INDIRECT("ИсходныеДанные!$"&amp;$K$4&amp;"$2:$"&amp;$K$4&amp;"$50000"),$B291&amp;"#"&amp;V$6,INDIRECT("ИсходныеДанные!$J$2:$J$50000")),0)</f>
        <v>0</v>
      </c>
      <c r="W291" s="16" t="e">
        <f ca="1">SUM(K291:V291)/Пофамильно!$R$1</f>
        <v>#DIV/0!</v>
      </c>
    </row>
    <row r="292" spans="1:23" x14ac:dyDescent="0.25">
      <c r="A292" s="10" t="str">
        <f t="shared" ca="1" si="6"/>
        <v>delete</v>
      </c>
      <c r="B292" s="16" cm="1">
        <f t="array" aca="1" ref="B292" ca="1">INDIRECT("УникальныеСписки!D"&amp;ROW()-$L$4)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14"/>
      <c r="G292" s="81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84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84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84" t="str" cm="1">
        <f t="array" aca="1" ref="J292" ca="1">_xlfn.XLOOKUP($B292,INDIRECT(SUBSTITUTE("ИсходныеДанные!$где$2:$где$50000","где",$B$4)),INDIRECT(SUBSTITUTE("ИсходныеДанные!$что$2:$что$50000","что",J$4)),"",0,1)</f>
        <v/>
      </c>
      <c r="K292" s="3">
        <f ca="1">IF($B292&lt;&gt;"",SUMIF(INDIRECT("ИсходныеДанные!$"&amp;$K$4&amp;"$2:$"&amp;$K$4&amp;"$50000"),$B292&amp;"#"&amp;K$6,INDIRECT("ИсходныеДанные!$J$2:$J$50000")),0)</f>
        <v>0</v>
      </c>
      <c r="L292" s="3">
        <f ca="1">IF($B292&lt;&gt;"",SUMIF(INDIRECT("ИсходныеДанные!$"&amp;$K$4&amp;"$2:$"&amp;$K$4&amp;"$50000"),$B292&amp;"#"&amp;L$6,INDIRECT("ИсходныеДанные!$J$2:$J$50000")),0)</f>
        <v>0</v>
      </c>
      <c r="M292" s="3">
        <f ca="1">IF($B292&lt;&gt;"",SUMIF(INDIRECT("ИсходныеДанные!$"&amp;$K$4&amp;"$2:$"&amp;$K$4&amp;"$50000"),$B292&amp;"#"&amp;M$6,INDIRECT("ИсходныеДанные!$J$2:$J$50000")),0)</f>
        <v>0</v>
      </c>
      <c r="N292" s="3">
        <f ca="1">IF($B292&lt;&gt;"",SUMIF(INDIRECT("ИсходныеДанные!$"&amp;$K$4&amp;"$2:$"&amp;$K$4&amp;"$50000"),$B292&amp;"#"&amp;N$6,INDIRECT("ИсходныеДанные!$J$2:$J$50000")),0)</f>
        <v>0</v>
      </c>
      <c r="O292" s="3">
        <f ca="1">IF($B292&lt;&gt;"",SUMIF(INDIRECT("ИсходныеДанные!$"&amp;$K$4&amp;"$2:$"&amp;$K$4&amp;"$50000"),$B292&amp;"#"&amp;O$6,INDIRECT("ИсходныеДанные!$J$2:$J$50000")),0)</f>
        <v>0</v>
      </c>
      <c r="P292" s="3">
        <f ca="1">IF($B292&lt;&gt;"",SUMIF(INDIRECT("ИсходныеДанные!$"&amp;$K$4&amp;"$2:$"&amp;$K$4&amp;"$50000"),$B292&amp;"#"&amp;P$6,INDIRECT("ИсходныеДанные!$J$2:$J$50000")),0)</f>
        <v>0</v>
      </c>
      <c r="Q292" s="3">
        <f ca="1">IF($B292&lt;&gt;"",SUMIF(INDIRECT("ИсходныеДанные!$"&amp;$K$4&amp;"$2:$"&amp;$K$4&amp;"$50000"),$B292&amp;"#"&amp;Q$6,INDIRECT("ИсходныеДанные!$J$2:$J$50000")),0)</f>
        <v>0</v>
      </c>
      <c r="R292" s="3">
        <f ca="1">IF($B292&lt;&gt;"",SUMIF(INDIRECT("ИсходныеДанные!$"&amp;$K$4&amp;"$2:$"&amp;$K$4&amp;"$50000"),$B292&amp;"#"&amp;R$6,INDIRECT("ИсходныеДанные!$J$2:$J$50000")),0)</f>
        <v>0</v>
      </c>
      <c r="S292" s="3">
        <f ca="1">IF($B292&lt;&gt;"",SUMIF(INDIRECT("ИсходныеДанные!$"&amp;$K$4&amp;"$2:$"&amp;$K$4&amp;"$50000"),$B292&amp;"#"&amp;S$6,INDIRECT("ИсходныеДанные!$J$2:$J$50000")),0)</f>
        <v>0</v>
      </c>
      <c r="T292" s="3">
        <f ca="1">IF($B292&lt;&gt;"",SUMIF(INDIRECT("ИсходныеДанные!$"&amp;$K$4&amp;"$2:$"&amp;$K$4&amp;"$50000"),$B292&amp;"#"&amp;T$6,INDIRECT("ИсходныеДанные!$J$2:$J$50000")),0)</f>
        <v>0</v>
      </c>
      <c r="U292" s="3">
        <f ca="1">IF($B292&lt;&gt;"",SUMIF(INDIRECT("ИсходныеДанные!$"&amp;$K$4&amp;"$2:$"&amp;$K$4&amp;"$50000"),$B292&amp;"#"&amp;U$6,INDIRECT("ИсходныеДанные!$J$2:$J$50000")),0)</f>
        <v>0</v>
      </c>
      <c r="V292" s="3">
        <f ca="1">IF($B292&lt;&gt;"",SUMIF(INDIRECT("ИсходныеДанные!$"&amp;$K$4&amp;"$2:$"&amp;$K$4&amp;"$50000"),$B292&amp;"#"&amp;V$6,INDIRECT("ИсходныеДанные!$J$2:$J$50000")),0)</f>
        <v>0</v>
      </c>
      <c r="W292" s="16" t="e">
        <f ca="1">SUM(K292:V292)/Пофамильно!$R$1</f>
        <v>#DIV/0!</v>
      </c>
    </row>
    <row r="293" spans="1:23" x14ac:dyDescent="0.25">
      <c r="A293" s="10" t="str">
        <f t="shared" ca="1" si="6"/>
        <v>delete</v>
      </c>
      <c r="B293" s="16" cm="1">
        <f t="array" aca="1" ref="B293" ca="1">INDIRECT("УникальныеСписки!D"&amp;ROW()-$L$4)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14"/>
      <c r="G293" s="81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84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84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84" t="str" cm="1">
        <f t="array" aca="1" ref="J293" ca="1">_xlfn.XLOOKUP($B293,INDIRECT(SUBSTITUTE("ИсходныеДанные!$где$2:$где$50000","где",$B$4)),INDIRECT(SUBSTITUTE("ИсходныеДанные!$что$2:$что$50000","что",J$4)),"",0,1)</f>
        <v/>
      </c>
      <c r="K293" s="3">
        <f ca="1">IF($B293&lt;&gt;"",SUMIF(INDIRECT("ИсходныеДанные!$"&amp;$K$4&amp;"$2:$"&amp;$K$4&amp;"$50000"),$B293&amp;"#"&amp;K$6,INDIRECT("ИсходныеДанные!$J$2:$J$50000")),0)</f>
        <v>0</v>
      </c>
      <c r="L293" s="3">
        <f ca="1">IF($B293&lt;&gt;"",SUMIF(INDIRECT("ИсходныеДанные!$"&amp;$K$4&amp;"$2:$"&amp;$K$4&amp;"$50000"),$B293&amp;"#"&amp;L$6,INDIRECT("ИсходныеДанные!$J$2:$J$50000")),0)</f>
        <v>0</v>
      </c>
      <c r="M293" s="3">
        <f ca="1">IF($B293&lt;&gt;"",SUMIF(INDIRECT("ИсходныеДанные!$"&amp;$K$4&amp;"$2:$"&amp;$K$4&amp;"$50000"),$B293&amp;"#"&amp;M$6,INDIRECT("ИсходныеДанные!$J$2:$J$50000")),0)</f>
        <v>0</v>
      </c>
      <c r="N293" s="3">
        <f ca="1">IF($B293&lt;&gt;"",SUMIF(INDIRECT("ИсходныеДанные!$"&amp;$K$4&amp;"$2:$"&amp;$K$4&amp;"$50000"),$B293&amp;"#"&amp;N$6,INDIRECT("ИсходныеДанные!$J$2:$J$50000")),0)</f>
        <v>0</v>
      </c>
      <c r="O293" s="3">
        <f ca="1">IF($B293&lt;&gt;"",SUMIF(INDIRECT("ИсходныеДанные!$"&amp;$K$4&amp;"$2:$"&amp;$K$4&amp;"$50000"),$B293&amp;"#"&amp;O$6,INDIRECT("ИсходныеДанные!$J$2:$J$50000")),0)</f>
        <v>0</v>
      </c>
      <c r="P293" s="3">
        <f ca="1">IF($B293&lt;&gt;"",SUMIF(INDIRECT("ИсходныеДанные!$"&amp;$K$4&amp;"$2:$"&amp;$K$4&amp;"$50000"),$B293&amp;"#"&amp;P$6,INDIRECT("ИсходныеДанные!$J$2:$J$50000")),0)</f>
        <v>0</v>
      </c>
      <c r="Q293" s="3">
        <f ca="1">IF($B293&lt;&gt;"",SUMIF(INDIRECT("ИсходныеДанные!$"&amp;$K$4&amp;"$2:$"&amp;$K$4&amp;"$50000"),$B293&amp;"#"&amp;Q$6,INDIRECT("ИсходныеДанные!$J$2:$J$50000")),0)</f>
        <v>0</v>
      </c>
      <c r="R293" s="3">
        <f ca="1">IF($B293&lt;&gt;"",SUMIF(INDIRECT("ИсходныеДанные!$"&amp;$K$4&amp;"$2:$"&amp;$K$4&amp;"$50000"),$B293&amp;"#"&amp;R$6,INDIRECT("ИсходныеДанные!$J$2:$J$50000")),0)</f>
        <v>0</v>
      </c>
      <c r="S293" s="3">
        <f ca="1">IF($B293&lt;&gt;"",SUMIF(INDIRECT("ИсходныеДанные!$"&amp;$K$4&amp;"$2:$"&amp;$K$4&amp;"$50000"),$B293&amp;"#"&amp;S$6,INDIRECT("ИсходныеДанные!$J$2:$J$50000")),0)</f>
        <v>0</v>
      </c>
      <c r="T293" s="3">
        <f ca="1">IF($B293&lt;&gt;"",SUMIF(INDIRECT("ИсходныеДанные!$"&amp;$K$4&amp;"$2:$"&amp;$K$4&amp;"$50000"),$B293&amp;"#"&amp;T$6,INDIRECT("ИсходныеДанные!$J$2:$J$50000")),0)</f>
        <v>0</v>
      </c>
      <c r="U293" s="3">
        <f ca="1">IF($B293&lt;&gt;"",SUMIF(INDIRECT("ИсходныеДанные!$"&amp;$K$4&amp;"$2:$"&amp;$K$4&amp;"$50000"),$B293&amp;"#"&amp;U$6,INDIRECT("ИсходныеДанные!$J$2:$J$50000")),0)</f>
        <v>0</v>
      </c>
      <c r="V293" s="3">
        <f ca="1">IF($B293&lt;&gt;"",SUMIF(INDIRECT("ИсходныеДанные!$"&amp;$K$4&amp;"$2:$"&amp;$K$4&amp;"$50000"),$B293&amp;"#"&amp;V$6,INDIRECT("ИсходныеДанные!$J$2:$J$50000")),0)</f>
        <v>0</v>
      </c>
      <c r="W293" s="16" t="e">
        <f ca="1">SUM(K293:V293)/Пофамильно!$R$1</f>
        <v>#DIV/0!</v>
      </c>
    </row>
    <row r="294" spans="1:23" x14ac:dyDescent="0.25">
      <c r="A294" s="10" t="str">
        <f t="shared" ca="1" si="6"/>
        <v>delete</v>
      </c>
      <c r="B294" s="16" cm="1">
        <f t="array" aca="1" ref="B294" ca="1">INDIRECT("УникальныеСписки!D"&amp;ROW()-$L$4)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14"/>
      <c r="G294" s="81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84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84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84" t="str" cm="1">
        <f t="array" aca="1" ref="J294" ca="1">_xlfn.XLOOKUP($B294,INDIRECT(SUBSTITUTE("ИсходныеДанные!$где$2:$где$50000","где",$B$4)),INDIRECT(SUBSTITUTE("ИсходныеДанные!$что$2:$что$50000","что",J$4)),"",0,1)</f>
        <v/>
      </c>
      <c r="K294" s="3">
        <f ca="1">IF($B294&lt;&gt;"",SUMIF(INDIRECT("ИсходныеДанные!$"&amp;$K$4&amp;"$2:$"&amp;$K$4&amp;"$50000"),$B294&amp;"#"&amp;K$6,INDIRECT("ИсходныеДанные!$J$2:$J$50000")),0)</f>
        <v>0</v>
      </c>
      <c r="L294" s="3">
        <f ca="1">IF($B294&lt;&gt;"",SUMIF(INDIRECT("ИсходныеДанные!$"&amp;$K$4&amp;"$2:$"&amp;$K$4&amp;"$50000"),$B294&amp;"#"&amp;L$6,INDIRECT("ИсходныеДанные!$J$2:$J$50000")),0)</f>
        <v>0</v>
      </c>
      <c r="M294" s="3">
        <f ca="1">IF($B294&lt;&gt;"",SUMIF(INDIRECT("ИсходныеДанные!$"&amp;$K$4&amp;"$2:$"&amp;$K$4&amp;"$50000"),$B294&amp;"#"&amp;M$6,INDIRECT("ИсходныеДанные!$J$2:$J$50000")),0)</f>
        <v>0</v>
      </c>
      <c r="N294" s="3">
        <f ca="1">IF($B294&lt;&gt;"",SUMIF(INDIRECT("ИсходныеДанные!$"&amp;$K$4&amp;"$2:$"&amp;$K$4&amp;"$50000"),$B294&amp;"#"&amp;N$6,INDIRECT("ИсходныеДанные!$J$2:$J$50000")),0)</f>
        <v>0</v>
      </c>
      <c r="O294" s="3">
        <f ca="1">IF($B294&lt;&gt;"",SUMIF(INDIRECT("ИсходныеДанные!$"&amp;$K$4&amp;"$2:$"&amp;$K$4&amp;"$50000"),$B294&amp;"#"&amp;O$6,INDIRECT("ИсходныеДанные!$J$2:$J$50000")),0)</f>
        <v>0</v>
      </c>
      <c r="P294" s="3">
        <f ca="1">IF($B294&lt;&gt;"",SUMIF(INDIRECT("ИсходныеДанные!$"&amp;$K$4&amp;"$2:$"&amp;$K$4&amp;"$50000"),$B294&amp;"#"&amp;P$6,INDIRECT("ИсходныеДанные!$J$2:$J$50000")),0)</f>
        <v>0</v>
      </c>
      <c r="Q294" s="3">
        <f ca="1">IF($B294&lt;&gt;"",SUMIF(INDIRECT("ИсходныеДанные!$"&amp;$K$4&amp;"$2:$"&amp;$K$4&amp;"$50000"),$B294&amp;"#"&amp;Q$6,INDIRECT("ИсходныеДанные!$J$2:$J$50000")),0)</f>
        <v>0</v>
      </c>
      <c r="R294" s="3">
        <f ca="1">IF($B294&lt;&gt;"",SUMIF(INDIRECT("ИсходныеДанные!$"&amp;$K$4&amp;"$2:$"&amp;$K$4&amp;"$50000"),$B294&amp;"#"&amp;R$6,INDIRECT("ИсходныеДанные!$J$2:$J$50000")),0)</f>
        <v>0</v>
      </c>
      <c r="S294" s="3">
        <f ca="1">IF($B294&lt;&gt;"",SUMIF(INDIRECT("ИсходныеДанные!$"&amp;$K$4&amp;"$2:$"&amp;$K$4&amp;"$50000"),$B294&amp;"#"&amp;S$6,INDIRECT("ИсходныеДанные!$J$2:$J$50000")),0)</f>
        <v>0</v>
      </c>
      <c r="T294" s="3">
        <f ca="1">IF($B294&lt;&gt;"",SUMIF(INDIRECT("ИсходныеДанные!$"&amp;$K$4&amp;"$2:$"&amp;$K$4&amp;"$50000"),$B294&amp;"#"&amp;T$6,INDIRECT("ИсходныеДанные!$J$2:$J$50000")),0)</f>
        <v>0</v>
      </c>
      <c r="U294" s="3">
        <f ca="1">IF($B294&lt;&gt;"",SUMIF(INDIRECT("ИсходныеДанные!$"&amp;$K$4&amp;"$2:$"&amp;$K$4&amp;"$50000"),$B294&amp;"#"&amp;U$6,INDIRECT("ИсходныеДанные!$J$2:$J$50000")),0)</f>
        <v>0</v>
      </c>
      <c r="V294" s="3">
        <f ca="1">IF($B294&lt;&gt;"",SUMIF(INDIRECT("ИсходныеДанные!$"&amp;$K$4&amp;"$2:$"&amp;$K$4&amp;"$50000"),$B294&amp;"#"&amp;V$6,INDIRECT("ИсходныеДанные!$J$2:$J$50000")),0)</f>
        <v>0</v>
      </c>
      <c r="W294" s="16" t="e">
        <f ca="1">SUM(K294:V294)/Пофамильно!$R$1</f>
        <v>#DIV/0!</v>
      </c>
    </row>
    <row r="295" spans="1:23" x14ac:dyDescent="0.25">
      <c r="A295" s="10" t="str">
        <f t="shared" ca="1" si="6"/>
        <v>delete</v>
      </c>
      <c r="B295" s="16" cm="1">
        <f t="array" aca="1" ref="B295" ca="1">INDIRECT("УникальныеСписки!D"&amp;ROW()-$L$4)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14"/>
      <c r="G295" s="81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84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84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84" t="str" cm="1">
        <f t="array" aca="1" ref="J295" ca="1">_xlfn.XLOOKUP($B295,INDIRECT(SUBSTITUTE("ИсходныеДанные!$где$2:$где$50000","где",$B$4)),INDIRECT(SUBSTITUTE("ИсходныеДанные!$что$2:$что$50000","что",J$4)),"",0,1)</f>
        <v/>
      </c>
      <c r="K295" s="3">
        <f ca="1">IF($B295&lt;&gt;"",SUMIF(INDIRECT("ИсходныеДанные!$"&amp;$K$4&amp;"$2:$"&amp;$K$4&amp;"$50000"),$B295&amp;"#"&amp;K$6,INDIRECT("ИсходныеДанные!$J$2:$J$50000")),0)</f>
        <v>0</v>
      </c>
      <c r="L295" s="3">
        <f ca="1">IF($B295&lt;&gt;"",SUMIF(INDIRECT("ИсходныеДанные!$"&amp;$K$4&amp;"$2:$"&amp;$K$4&amp;"$50000"),$B295&amp;"#"&amp;L$6,INDIRECT("ИсходныеДанные!$J$2:$J$50000")),0)</f>
        <v>0</v>
      </c>
      <c r="M295" s="3">
        <f ca="1">IF($B295&lt;&gt;"",SUMIF(INDIRECT("ИсходныеДанные!$"&amp;$K$4&amp;"$2:$"&amp;$K$4&amp;"$50000"),$B295&amp;"#"&amp;M$6,INDIRECT("ИсходныеДанные!$J$2:$J$50000")),0)</f>
        <v>0</v>
      </c>
      <c r="N295" s="3">
        <f ca="1">IF($B295&lt;&gt;"",SUMIF(INDIRECT("ИсходныеДанные!$"&amp;$K$4&amp;"$2:$"&amp;$K$4&amp;"$50000"),$B295&amp;"#"&amp;N$6,INDIRECT("ИсходныеДанные!$J$2:$J$50000")),0)</f>
        <v>0</v>
      </c>
      <c r="O295" s="3">
        <f ca="1">IF($B295&lt;&gt;"",SUMIF(INDIRECT("ИсходныеДанные!$"&amp;$K$4&amp;"$2:$"&amp;$K$4&amp;"$50000"),$B295&amp;"#"&amp;O$6,INDIRECT("ИсходныеДанные!$J$2:$J$50000")),0)</f>
        <v>0</v>
      </c>
      <c r="P295" s="3">
        <f ca="1">IF($B295&lt;&gt;"",SUMIF(INDIRECT("ИсходныеДанные!$"&amp;$K$4&amp;"$2:$"&amp;$K$4&amp;"$50000"),$B295&amp;"#"&amp;P$6,INDIRECT("ИсходныеДанные!$J$2:$J$50000")),0)</f>
        <v>0</v>
      </c>
      <c r="Q295" s="3">
        <f ca="1">IF($B295&lt;&gt;"",SUMIF(INDIRECT("ИсходныеДанные!$"&amp;$K$4&amp;"$2:$"&amp;$K$4&amp;"$50000"),$B295&amp;"#"&amp;Q$6,INDIRECT("ИсходныеДанные!$J$2:$J$50000")),0)</f>
        <v>0</v>
      </c>
      <c r="R295" s="3">
        <f ca="1">IF($B295&lt;&gt;"",SUMIF(INDIRECT("ИсходныеДанные!$"&amp;$K$4&amp;"$2:$"&amp;$K$4&amp;"$50000"),$B295&amp;"#"&amp;R$6,INDIRECT("ИсходныеДанные!$J$2:$J$50000")),0)</f>
        <v>0</v>
      </c>
      <c r="S295" s="3">
        <f ca="1">IF($B295&lt;&gt;"",SUMIF(INDIRECT("ИсходныеДанные!$"&amp;$K$4&amp;"$2:$"&amp;$K$4&amp;"$50000"),$B295&amp;"#"&amp;S$6,INDIRECT("ИсходныеДанные!$J$2:$J$50000")),0)</f>
        <v>0</v>
      </c>
      <c r="T295" s="3">
        <f ca="1">IF($B295&lt;&gt;"",SUMIF(INDIRECT("ИсходныеДанные!$"&amp;$K$4&amp;"$2:$"&amp;$K$4&amp;"$50000"),$B295&amp;"#"&amp;T$6,INDIRECT("ИсходныеДанные!$J$2:$J$50000")),0)</f>
        <v>0</v>
      </c>
      <c r="U295" s="3">
        <f ca="1">IF($B295&lt;&gt;"",SUMIF(INDIRECT("ИсходныеДанные!$"&amp;$K$4&amp;"$2:$"&amp;$K$4&amp;"$50000"),$B295&amp;"#"&amp;U$6,INDIRECT("ИсходныеДанные!$J$2:$J$50000")),0)</f>
        <v>0</v>
      </c>
      <c r="V295" s="3">
        <f ca="1">IF($B295&lt;&gt;"",SUMIF(INDIRECT("ИсходныеДанные!$"&amp;$K$4&amp;"$2:$"&amp;$K$4&amp;"$50000"),$B295&amp;"#"&amp;V$6,INDIRECT("ИсходныеДанные!$J$2:$J$50000")),0)</f>
        <v>0</v>
      </c>
      <c r="W295" s="16" t="e">
        <f ca="1">SUM(K295:V295)/Пофамильно!$R$1</f>
        <v>#DIV/0!</v>
      </c>
    </row>
    <row r="296" spans="1:23" x14ac:dyDescent="0.25">
      <c r="A296" s="10" t="str">
        <f t="shared" ca="1" si="6"/>
        <v>delete</v>
      </c>
      <c r="B296" s="16" cm="1">
        <f t="array" aca="1" ref="B296" ca="1">INDIRECT("УникальныеСписки!D"&amp;ROW()-$L$4)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14"/>
      <c r="G296" s="81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84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84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84" t="str" cm="1">
        <f t="array" aca="1" ref="J296" ca="1">_xlfn.XLOOKUP($B296,INDIRECT(SUBSTITUTE("ИсходныеДанные!$где$2:$где$50000","где",$B$4)),INDIRECT(SUBSTITUTE("ИсходныеДанные!$что$2:$что$50000","что",J$4)),"",0,1)</f>
        <v/>
      </c>
      <c r="K296" s="3">
        <f ca="1">IF($B296&lt;&gt;"",SUMIF(INDIRECT("ИсходныеДанные!$"&amp;$K$4&amp;"$2:$"&amp;$K$4&amp;"$50000"),$B296&amp;"#"&amp;K$6,INDIRECT("ИсходныеДанные!$J$2:$J$50000")),0)</f>
        <v>0</v>
      </c>
      <c r="L296" s="3">
        <f ca="1">IF($B296&lt;&gt;"",SUMIF(INDIRECT("ИсходныеДанные!$"&amp;$K$4&amp;"$2:$"&amp;$K$4&amp;"$50000"),$B296&amp;"#"&amp;L$6,INDIRECT("ИсходныеДанные!$J$2:$J$50000")),0)</f>
        <v>0</v>
      </c>
      <c r="M296" s="3">
        <f ca="1">IF($B296&lt;&gt;"",SUMIF(INDIRECT("ИсходныеДанные!$"&amp;$K$4&amp;"$2:$"&amp;$K$4&amp;"$50000"),$B296&amp;"#"&amp;M$6,INDIRECT("ИсходныеДанные!$J$2:$J$50000")),0)</f>
        <v>0</v>
      </c>
      <c r="N296" s="3">
        <f ca="1">IF($B296&lt;&gt;"",SUMIF(INDIRECT("ИсходныеДанные!$"&amp;$K$4&amp;"$2:$"&amp;$K$4&amp;"$50000"),$B296&amp;"#"&amp;N$6,INDIRECT("ИсходныеДанные!$J$2:$J$50000")),0)</f>
        <v>0</v>
      </c>
      <c r="O296" s="3">
        <f ca="1">IF($B296&lt;&gt;"",SUMIF(INDIRECT("ИсходныеДанные!$"&amp;$K$4&amp;"$2:$"&amp;$K$4&amp;"$50000"),$B296&amp;"#"&amp;O$6,INDIRECT("ИсходныеДанные!$J$2:$J$50000")),0)</f>
        <v>0</v>
      </c>
      <c r="P296" s="3">
        <f ca="1">IF($B296&lt;&gt;"",SUMIF(INDIRECT("ИсходныеДанные!$"&amp;$K$4&amp;"$2:$"&amp;$K$4&amp;"$50000"),$B296&amp;"#"&amp;P$6,INDIRECT("ИсходныеДанные!$J$2:$J$50000")),0)</f>
        <v>0</v>
      </c>
      <c r="Q296" s="3">
        <f ca="1">IF($B296&lt;&gt;"",SUMIF(INDIRECT("ИсходныеДанные!$"&amp;$K$4&amp;"$2:$"&amp;$K$4&amp;"$50000"),$B296&amp;"#"&amp;Q$6,INDIRECT("ИсходныеДанные!$J$2:$J$50000")),0)</f>
        <v>0</v>
      </c>
      <c r="R296" s="3">
        <f ca="1">IF($B296&lt;&gt;"",SUMIF(INDIRECT("ИсходныеДанные!$"&amp;$K$4&amp;"$2:$"&amp;$K$4&amp;"$50000"),$B296&amp;"#"&amp;R$6,INDIRECT("ИсходныеДанные!$J$2:$J$50000")),0)</f>
        <v>0</v>
      </c>
      <c r="S296" s="3">
        <f ca="1">IF($B296&lt;&gt;"",SUMIF(INDIRECT("ИсходныеДанные!$"&amp;$K$4&amp;"$2:$"&amp;$K$4&amp;"$50000"),$B296&amp;"#"&amp;S$6,INDIRECT("ИсходныеДанные!$J$2:$J$50000")),0)</f>
        <v>0</v>
      </c>
      <c r="T296" s="3">
        <f ca="1">IF($B296&lt;&gt;"",SUMIF(INDIRECT("ИсходныеДанные!$"&amp;$K$4&amp;"$2:$"&amp;$K$4&amp;"$50000"),$B296&amp;"#"&amp;T$6,INDIRECT("ИсходныеДанные!$J$2:$J$50000")),0)</f>
        <v>0</v>
      </c>
      <c r="U296" s="3">
        <f ca="1">IF($B296&lt;&gt;"",SUMIF(INDIRECT("ИсходныеДанные!$"&amp;$K$4&amp;"$2:$"&amp;$K$4&amp;"$50000"),$B296&amp;"#"&amp;U$6,INDIRECT("ИсходныеДанные!$J$2:$J$50000")),0)</f>
        <v>0</v>
      </c>
      <c r="V296" s="3">
        <f ca="1">IF($B296&lt;&gt;"",SUMIF(INDIRECT("ИсходныеДанные!$"&amp;$K$4&amp;"$2:$"&amp;$K$4&amp;"$50000"),$B296&amp;"#"&amp;V$6,INDIRECT("ИсходныеДанные!$J$2:$J$50000")),0)</f>
        <v>0</v>
      </c>
      <c r="W296" s="16" t="e">
        <f ca="1">SUM(K296:V296)/Пофамильно!$R$1</f>
        <v>#DIV/0!</v>
      </c>
    </row>
    <row r="297" spans="1:23" x14ac:dyDescent="0.25">
      <c r="A297" s="10" t="str">
        <f t="shared" ca="1" si="6"/>
        <v>delete</v>
      </c>
      <c r="B297" s="16" cm="1">
        <f t="array" aca="1" ref="B297" ca="1">INDIRECT("УникальныеСписки!D"&amp;ROW()-$L$4)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14"/>
      <c r="G297" s="81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84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84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84" t="str" cm="1">
        <f t="array" aca="1" ref="J297" ca="1">_xlfn.XLOOKUP($B297,INDIRECT(SUBSTITUTE("ИсходныеДанные!$где$2:$где$50000","где",$B$4)),INDIRECT(SUBSTITUTE("ИсходныеДанные!$что$2:$что$50000","что",J$4)),"",0,1)</f>
        <v/>
      </c>
      <c r="K297" s="3">
        <f ca="1">IF($B297&lt;&gt;"",SUMIF(INDIRECT("ИсходныеДанные!$"&amp;$K$4&amp;"$2:$"&amp;$K$4&amp;"$50000"),$B297&amp;"#"&amp;K$6,INDIRECT("ИсходныеДанные!$J$2:$J$50000")),0)</f>
        <v>0</v>
      </c>
      <c r="L297" s="3">
        <f ca="1">IF($B297&lt;&gt;"",SUMIF(INDIRECT("ИсходныеДанные!$"&amp;$K$4&amp;"$2:$"&amp;$K$4&amp;"$50000"),$B297&amp;"#"&amp;L$6,INDIRECT("ИсходныеДанные!$J$2:$J$50000")),0)</f>
        <v>0</v>
      </c>
      <c r="M297" s="3">
        <f ca="1">IF($B297&lt;&gt;"",SUMIF(INDIRECT("ИсходныеДанные!$"&amp;$K$4&amp;"$2:$"&amp;$K$4&amp;"$50000"),$B297&amp;"#"&amp;M$6,INDIRECT("ИсходныеДанные!$J$2:$J$50000")),0)</f>
        <v>0</v>
      </c>
      <c r="N297" s="3">
        <f ca="1">IF($B297&lt;&gt;"",SUMIF(INDIRECT("ИсходныеДанные!$"&amp;$K$4&amp;"$2:$"&amp;$K$4&amp;"$50000"),$B297&amp;"#"&amp;N$6,INDIRECT("ИсходныеДанные!$J$2:$J$50000")),0)</f>
        <v>0</v>
      </c>
      <c r="O297" s="3">
        <f ca="1">IF($B297&lt;&gt;"",SUMIF(INDIRECT("ИсходныеДанные!$"&amp;$K$4&amp;"$2:$"&amp;$K$4&amp;"$50000"),$B297&amp;"#"&amp;O$6,INDIRECT("ИсходныеДанные!$J$2:$J$50000")),0)</f>
        <v>0</v>
      </c>
      <c r="P297" s="3">
        <f ca="1">IF($B297&lt;&gt;"",SUMIF(INDIRECT("ИсходныеДанные!$"&amp;$K$4&amp;"$2:$"&amp;$K$4&amp;"$50000"),$B297&amp;"#"&amp;P$6,INDIRECT("ИсходныеДанные!$J$2:$J$50000")),0)</f>
        <v>0</v>
      </c>
      <c r="Q297" s="3">
        <f ca="1">IF($B297&lt;&gt;"",SUMIF(INDIRECT("ИсходныеДанные!$"&amp;$K$4&amp;"$2:$"&amp;$K$4&amp;"$50000"),$B297&amp;"#"&amp;Q$6,INDIRECT("ИсходныеДанные!$J$2:$J$50000")),0)</f>
        <v>0</v>
      </c>
      <c r="R297" s="3">
        <f ca="1">IF($B297&lt;&gt;"",SUMIF(INDIRECT("ИсходныеДанные!$"&amp;$K$4&amp;"$2:$"&amp;$K$4&amp;"$50000"),$B297&amp;"#"&amp;R$6,INDIRECT("ИсходныеДанные!$J$2:$J$50000")),0)</f>
        <v>0</v>
      </c>
      <c r="S297" s="3">
        <f ca="1">IF($B297&lt;&gt;"",SUMIF(INDIRECT("ИсходныеДанные!$"&amp;$K$4&amp;"$2:$"&amp;$K$4&amp;"$50000"),$B297&amp;"#"&amp;S$6,INDIRECT("ИсходныеДанные!$J$2:$J$50000")),0)</f>
        <v>0</v>
      </c>
      <c r="T297" s="3">
        <f ca="1">IF($B297&lt;&gt;"",SUMIF(INDIRECT("ИсходныеДанные!$"&amp;$K$4&amp;"$2:$"&amp;$K$4&amp;"$50000"),$B297&amp;"#"&amp;T$6,INDIRECT("ИсходныеДанные!$J$2:$J$50000")),0)</f>
        <v>0</v>
      </c>
      <c r="U297" s="3">
        <f ca="1">IF($B297&lt;&gt;"",SUMIF(INDIRECT("ИсходныеДанные!$"&amp;$K$4&amp;"$2:$"&amp;$K$4&amp;"$50000"),$B297&amp;"#"&amp;U$6,INDIRECT("ИсходныеДанные!$J$2:$J$50000")),0)</f>
        <v>0</v>
      </c>
      <c r="V297" s="3">
        <f ca="1">IF($B297&lt;&gt;"",SUMIF(INDIRECT("ИсходныеДанные!$"&amp;$K$4&amp;"$2:$"&amp;$K$4&amp;"$50000"),$B297&amp;"#"&amp;V$6,INDIRECT("ИсходныеДанные!$J$2:$J$50000")),0)</f>
        <v>0</v>
      </c>
      <c r="W297" s="16" t="e">
        <f ca="1">SUM(K297:V297)/Пофамильно!$R$1</f>
        <v>#DIV/0!</v>
      </c>
    </row>
    <row r="298" spans="1:23" x14ac:dyDescent="0.25">
      <c r="A298" s="10" t="str">
        <f t="shared" ca="1" si="6"/>
        <v>delete</v>
      </c>
      <c r="B298" s="16" cm="1">
        <f t="array" aca="1" ref="B298" ca="1">INDIRECT("УникальныеСписки!D"&amp;ROW()-$L$4)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14"/>
      <c r="G298" s="81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84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84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84" t="str" cm="1">
        <f t="array" aca="1" ref="J298" ca="1">_xlfn.XLOOKUP($B298,INDIRECT(SUBSTITUTE("ИсходныеДанные!$где$2:$где$50000","где",$B$4)),INDIRECT(SUBSTITUTE("ИсходныеДанные!$что$2:$что$50000","что",J$4)),"",0,1)</f>
        <v/>
      </c>
      <c r="K298" s="3">
        <f ca="1">IF($B298&lt;&gt;"",SUMIF(INDIRECT("ИсходныеДанные!$"&amp;$K$4&amp;"$2:$"&amp;$K$4&amp;"$50000"),$B298&amp;"#"&amp;K$6,INDIRECT("ИсходныеДанные!$J$2:$J$50000")),0)</f>
        <v>0</v>
      </c>
      <c r="L298" s="3">
        <f ca="1">IF($B298&lt;&gt;"",SUMIF(INDIRECT("ИсходныеДанные!$"&amp;$K$4&amp;"$2:$"&amp;$K$4&amp;"$50000"),$B298&amp;"#"&amp;L$6,INDIRECT("ИсходныеДанные!$J$2:$J$50000")),0)</f>
        <v>0</v>
      </c>
      <c r="M298" s="3">
        <f ca="1">IF($B298&lt;&gt;"",SUMIF(INDIRECT("ИсходныеДанные!$"&amp;$K$4&amp;"$2:$"&amp;$K$4&amp;"$50000"),$B298&amp;"#"&amp;M$6,INDIRECT("ИсходныеДанные!$J$2:$J$50000")),0)</f>
        <v>0</v>
      </c>
      <c r="N298" s="3">
        <f ca="1">IF($B298&lt;&gt;"",SUMIF(INDIRECT("ИсходныеДанные!$"&amp;$K$4&amp;"$2:$"&amp;$K$4&amp;"$50000"),$B298&amp;"#"&amp;N$6,INDIRECT("ИсходныеДанные!$J$2:$J$50000")),0)</f>
        <v>0</v>
      </c>
      <c r="O298" s="3">
        <f ca="1">IF($B298&lt;&gt;"",SUMIF(INDIRECT("ИсходныеДанные!$"&amp;$K$4&amp;"$2:$"&amp;$K$4&amp;"$50000"),$B298&amp;"#"&amp;O$6,INDIRECT("ИсходныеДанные!$J$2:$J$50000")),0)</f>
        <v>0</v>
      </c>
      <c r="P298" s="3">
        <f ca="1">IF($B298&lt;&gt;"",SUMIF(INDIRECT("ИсходныеДанные!$"&amp;$K$4&amp;"$2:$"&amp;$K$4&amp;"$50000"),$B298&amp;"#"&amp;P$6,INDIRECT("ИсходныеДанные!$J$2:$J$50000")),0)</f>
        <v>0</v>
      </c>
      <c r="Q298" s="3">
        <f ca="1">IF($B298&lt;&gt;"",SUMIF(INDIRECT("ИсходныеДанные!$"&amp;$K$4&amp;"$2:$"&amp;$K$4&amp;"$50000"),$B298&amp;"#"&amp;Q$6,INDIRECT("ИсходныеДанные!$J$2:$J$50000")),0)</f>
        <v>0</v>
      </c>
      <c r="R298" s="3">
        <f ca="1">IF($B298&lt;&gt;"",SUMIF(INDIRECT("ИсходныеДанные!$"&amp;$K$4&amp;"$2:$"&amp;$K$4&amp;"$50000"),$B298&amp;"#"&amp;R$6,INDIRECT("ИсходныеДанные!$J$2:$J$50000")),0)</f>
        <v>0</v>
      </c>
      <c r="S298" s="3">
        <f ca="1">IF($B298&lt;&gt;"",SUMIF(INDIRECT("ИсходныеДанные!$"&amp;$K$4&amp;"$2:$"&amp;$K$4&amp;"$50000"),$B298&amp;"#"&amp;S$6,INDIRECT("ИсходныеДанные!$J$2:$J$50000")),0)</f>
        <v>0</v>
      </c>
      <c r="T298" s="3">
        <f ca="1">IF($B298&lt;&gt;"",SUMIF(INDIRECT("ИсходныеДанные!$"&amp;$K$4&amp;"$2:$"&amp;$K$4&amp;"$50000"),$B298&amp;"#"&amp;T$6,INDIRECT("ИсходныеДанные!$J$2:$J$50000")),0)</f>
        <v>0</v>
      </c>
      <c r="U298" s="3">
        <f ca="1">IF($B298&lt;&gt;"",SUMIF(INDIRECT("ИсходныеДанные!$"&amp;$K$4&amp;"$2:$"&amp;$K$4&amp;"$50000"),$B298&amp;"#"&amp;U$6,INDIRECT("ИсходныеДанные!$J$2:$J$50000")),0)</f>
        <v>0</v>
      </c>
      <c r="V298" s="3">
        <f ca="1">IF($B298&lt;&gt;"",SUMIF(INDIRECT("ИсходныеДанные!$"&amp;$K$4&amp;"$2:$"&amp;$K$4&amp;"$50000"),$B298&amp;"#"&amp;V$6,INDIRECT("ИсходныеДанные!$J$2:$J$50000")),0)</f>
        <v>0</v>
      </c>
      <c r="W298" s="16" t="e">
        <f ca="1">SUM(K298:V298)/Пофамильно!$R$1</f>
        <v>#DIV/0!</v>
      </c>
    </row>
    <row r="299" spans="1:23" x14ac:dyDescent="0.25">
      <c r="A299" s="10" t="str">
        <f t="shared" ca="1" si="6"/>
        <v>delete</v>
      </c>
      <c r="B299" s="16" cm="1">
        <f t="array" aca="1" ref="B299" ca="1">INDIRECT("УникальныеСписки!D"&amp;ROW()-$L$4)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14"/>
      <c r="G299" s="81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84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84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84" t="str" cm="1">
        <f t="array" aca="1" ref="J299" ca="1">_xlfn.XLOOKUP($B299,INDIRECT(SUBSTITUTE("ИсходныеДанные!$где$2:$где$50000","где",$B$4)),INDIRECT(SUBSTITUTE("ИсходныеДанные!$что$2:$что$50000","что",J$4)),"",0,1)</f>
        <v/>
      </c>
      <c r="K299" s="3">
        <f ca="1">IF($B299&lt;&gt;"",SUMIF(INDIRECT("ИсходныеДанные!$"&amp;$K$4&amp;"$2:$"&amp;$K$4&amp;"$50000"),$B299&amp;"#"&amp;K$6,INDIRECT("ИсходныеДанные!$J$2:$J$50000")),0)</f>
        <v>0</v>
      </c>
      <c r="L299" s="3">
        <f ca="1">IF($B299&lt;&gt;"",SUMIF(INDIRECT("ИсходныеДанные!$"&amp;$K$4&amp;"$2:$"&amp;$K$4&amp;"$50000"),$B299&amp;"#"&amp;L$6,INDIRECT("ИсходныеДанные!$J$2:$J$50000")),0)</f>
        <v>0</v>
      </c>
      <c r="M299" s="3">
        <f ca="1">IF($B299&lt;&gt;"",SUMIF(INDIRECT("ИсходныеДанные!$"&amp;$K$4&amp;"$2:$"&amp;$K$4&amp;"$50000"),$B299&amp;"#"&amp;M$6,INDIRECT("ИсходныеДанные!$J$2:$J$50000")),0)</f>
        <v>0</v>
      </c>
      <c r="N299" s="3">
        <f ca="1">IF($B299&lt;&gt;"",SUMIF(INDIRECT("ИсходныеДанные!$"&amp;$K$4&amp;"$2:$"&amp;$K$4&amp;"$50000"),$B299&amp;"#"&amp;N$6,INDIRECT("ИсходныеДанные!$J$2:$J$50000")),0)</f>
        <v>0</v>
      </c>
      <c r="O299" s="3">
        <f ca="1">IF($B299&lt;&gt;"",SUMIF(INDIRECT("ИсходныеДанные!$"&amp;$K$4&amp;"$2:$"&amp;$K$4&amp;"$50000"),$B299&amp;"#"&amp;O$6,INDIRECT("ИсходныеДанные!$J$2:$J$50000")),0)</f>
        <v>0</v>
      </c>
      <c r="P299" s="3">
        <f ca="1">IF($B299&lt;&gt;"",SUMIF(INDIRECT("ИсходныеДанные!$"&amp;$K$4&amp;"$2:$"&amp;$K$4&amp;"$50000"),$B299&amp;"#"&amp;P$6,INDIRECT("ИсходныеДанные!$J$2:$J$50000")),0)</f>
        <v>0</v>
      </c>
      <c r="Q299" s="3">
        <f ca="1">IF($B299&lt;&gt;"",SUMIF(INDIRECT("ИсходныеДанные!$"&amp;$K$4&amp;"$2:$"&amp;$K$4&amp;"$50000"),$B299&amp;"#"&amp;Q$6,INDIRECT("ИсходныеДанные!$J$2:$J$50000")),0)</f>
        <v>0</v>
      </c>
      <c r="R299" s="3">
        <f ca="1">IF($B299&lt;&gt;"",SUMIF(INDIRECT("ИсходныеДанные!$"&amp;$K$4&amp;"$2:$"&amp;$K$4&amp;"$50000"),$B299&amp;"#"&amp;R$6,INDIRECT("ИсходныеДанные!$J$2:$J$50000")),0)</f>
        <v>0</v>
      </c>
      <c r="S299" s="3">
        <f ca="1">IF($B299&lt;&gt;"",SUMIF(INDIRECT("ИсходныеДанные!$"&amp;$K$4&amp;"$2:$"&amp;$K$4&amp;"$50000"),$B299&amp;"#"&amp;S$6,INDIRECT("ИсходныеДанные!$J$2:$J$50000")),0)</f>
        <v>0</v>
      </c>
      <c r="T299" s="3">
        <f ca="1">IF($B299&lt;&gt;"",SUMIF(INDIRECT("ИсходныеДанные!$"&amp;$K$4&amp;"$2:$"&amp;$K$4&amp;"$50000"),$B299&amp;"#"&amp;T$6,INDIRECT("ИсходныеДанные!$J$2:$J$50000")),0)</f>
        <v>0</v>
      </c>
      <c r="U299" s="3">
        <f ca="1">IF($B299&lt;&gt;"",SUMIF(INDIRECT("ИсходныеДанные!$"&amp;$K$4&amp;"$2:$"&amp;$K$4&amp;"$50000"),$B299&amp;"#"&amp;U$6,INDIRECT("ИсходныеДанные!$J$2:$J$50000")),0)</f>
        <v>0</v>
      </c>
      <c r="V299" s="3">
        <f ca="1">IF($B299&lt;&gt;"",SUMIF(INDIRECT("ИсходныеДанные!$"&amp;$K$4&amp;"$2:$"&amp;$K$4&amp;"$50000"),$B299&amp;"#"&amp;V$6,INDIRECT("ИсходныеДанные!$J$2:$J$50000")),0)</f>
        <v>0</v>
      </c>
      <c r="W299" s="16" t="e">
        <f ca="1">SUM(K299:V299)/Пофамильно!$R$1</f>
        <v>#DIV/0!</v>
      </c>
    </row>
    <row r="300" spans="1:23" x14ac:dyDescent="0.25">
      <c r="A300" s="10" t="str">
        <f t="shared" ca="1" si="6"/>
        <v>delete</v>
      </c>
      <c r="B300" s="16" cm="1">
        <f t="array" aca="1" ref="B300" ca="1">INDIRECT("УникальныеСписки!D"&amp;ROW()-$L$4)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14"/>
      <c r="G300" s="81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84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84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84" t="str" cm="1">
        <f t="array" aca="1" ref="J300" ca="1">_xlfn.XLOOKUP($B300,INDIRECT(SUBSTITUTE("ИсходныеДанные!$где$2:$где$50000","где",$B$4)),INDIRECT(SUBSTITUTE("ИсходныеДанные!$что$2:$что$50000","что",J$4)),"",0,1)</f>
        <v/>
      </c>
      <c r="K300" s="3">
        <f ca="1">IF($B300&lt;&gt;"",SUMIF(INDIRECT("ИсходныеДанные!$"&amp;$K$4&amp;"$2:$"&amp;$K$4&amp;"$50000"),$B300&amp;"#"&amp;K$6,INDIRECT("ИсходныеДанные!$J$2:$J$50000")),0)</f>
        <v>0</v>
      </c>
      <c r="L300" s="3">
        <f ca="1">IF($B300&lt;&gt;"",SUMIF(INDIRECT("ИсходныеДанные!$"&amp;$K$4&amp;"$2:$"&amp;$K$4&amp;"$50000"),$B300&amp;"#"&amp;L$6,INDIRECT("ИсходныеДанные!$J$2:$J$50000")),0)</f>
        <v>0</v>
      </c>
      <c r="M300" s="3">
        <f ca="1">IF($B300&lt;&gt;"",SUMIF(INDIRECT("ИсходныеДанные!$"&amp;$K$4&amp;"$2:$"&amp;$K$4&amp;"$50000"),$B300&amp;"#"&amp;M$6,INDIRECT("ИсходныеДанные!$J$2:$J$50000")),0)</f>
        <v>0</v>
      </c>
      <c r="N300" s="3">
        <f ca="1">IF($B300&lt;&gt;"",SUMIF(INDIRECT("ИсходныеДанные!$"&amp;$K$4&amp;"$2:$"&amp;$K$4&amp;"$50000"),$B300&amp;"#"&amp;N$6,INDIRECT("ИсходныеДанные!$J$2:$J$50000")),0)</f>
        <v>0</v>
      </c>
      <c r="O300" s="3">
        <f ca="1">IF($B300&lt;&gt;"",SUMIF(INDIRECT("ИсходныеДанные!$"&amp;$K$4&amp;"$2:$"&amp;$K$4&amp;"$50000"),$B300&amp;"#"&amp;O$6,INDIRECT("ИсходныеДанные!$J$2:$J$50000")),0)</f>
        <v>0</v>
      </c>
      <c r="P300" s="3">
        <f ca="1">IF($B300&lt;&gt;"",SUMIF(INDIRECT("ИсходныеДанные!$"&amp;$K$4&amp;"$2:$"&amp;$K$4&amp;"$50000"),$B300&amp;"#"&amp;P$6,INDIRECT("ИсходныеДанные!$J$2:$J$50000")),0)</f>
        <v>0</v>
      </c>
      <c r="Q300" s="3">
        <f ca="1">IF($B300&lt;&gt;"",SUMIF(INDIRECT("ИсходныеДанные!$"&amp;$K$4&amp;"$2:$"&amp;$K$4&amp;"$50000"),$B300&amp;"#"&amp;Q$6,INDIRECT("ИсходныеДанные!$J$2:$J$50000")),0)</f>
        <v>0</v>
      </c>
      <c r="R300" s="3">
        <f ca="1">IF($B300&lt;&gt;"",SUMIF(INDIRECT("ИсходныеДанные!$"&amp;$K$4&amp;"$2:$"&amp;$K$4&amp;"$50000"),$B300&amp;"#"&amp;R$6,INDIRECT("ИсходныеДанные!$J$2:$J$50000")),0)</f>
        <v>0</v>
      </c>
      <c r="S300" s="3">
        <f ca="1">IF($B300&lt;&gt;"",SUMIF(INDIRECT("ИсходныеДанные!$"&amp;$K$4&amp;"$2:$"&amp;$K$4&amp;"$50000"),$B300&amp;"#"&amp;S$6,INDIRECT("ИсходныеДанные!$J$2:$J$50000")),0)</f>
        <v>0</v>
      </c>
      <c r="T300" s="3">
        <f ca="1">IF($B300&lt;&gt;"",SUMIF(INDIRECT("ИсходныеДанные!$"&amp;$K$4&amp;"$2:$"&amp;$K$4&amp;"$50000"),$B300&amp;"#"&amp;T$6,INDIRECT("ИсходныеДанные!$J$2:$J$50000")),0)</f>
        <v>0</v>
      </c>
      <c r="U300" s="3">
        <f ca="1">IF($B300&lt;&gt;"",SUMIF(INDIRECT("ИсходныеДанные!$"&amp;$K$4&amp;"$2:$"&amp;$K$4&amp;"$50000"),$B300&amp;"#"&amp;U$6,INDIRECT("ИсходныеДанные!$J$2:$J$50000")),0)</f>
        <v>0</v>
      </c>
      <c r="V300" s="3">
        <f ca="1">IF($B300&lt;&gt;"",SUMIF(INDIRECT("ИсходныеДанные!$"&amp;$K$4&amp;"$2:$"&amp;$K$4&amp;"$50000"),$B300&amp;"#"&amp;V$6,INDIRECT("ИсходныеДанные!$J$2:$J$50000")),0)</f>
        <v>0</v>
      </c>
      <c r="W300" s="16" t="e">
        <f ca="1">SUM(K300:V300)/Пофамильно!$R$1</f>
        <v>#DIV/0!</v>
      </c>
    </row>
    <row r="301" spans="1:23" x14ac:dyDescent="0.25">
      <c r="A301" s="10" t="str">
        <f t="shared" ca="1" si="6"/>
        <v>delete</v>
      </c>
      <c r="B301" s="16" cm="1">
        <f t="array" aca="1" ref="B301" ca="1">INDIRECT("УникальныеСписки!D"&amp;ROW()-$L$4)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14"/>
      <c r="G301" s="81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84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84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84" t="str" cm="1">
        <f t="array" aca="1" ref="J301" ca="1">_xlfn.XLOOKUP($B301,INDIRECT(SUBSTITUTE("ИсходныеДанные!$где$2:$где$50000","где",$B$4)),INDIRECT(SUBSTITUTE("ИсходныеДанные!$что$2:$что$50000","что",J$4)),"",0,1)</f>
        <v/>
      </c>
      <c r="K301" s="3">
        <f ca="1">IF($B301&lt;&gt;"",SUMIF(INDIRECT("ИсходныеДанные!$"&amp;$K$4&amp;"$2:$"&amp;$K$4&amp;"$50000"),$B301&amp;"#"&amp;K$6,INDIRECT("ИсходныеДанные!$J$2:$J$50000")),0)</f>
        <v>0</v>
      </c>
      <c r="L301" s="3">
        <f ca="1">IF($B301&lt;&gt;"",SUMIF(INDIRECT("ИсходныеДанные!$"&amp;$K$4&amp;"$2:$"&amp;$K$4&amp;"$50000"),$B301&amp;"#"&amp;L$6,INDIRECT("ИсходныеДанные!$J$2:$J$50000")),0)</f>
        <v>0</v>
      </c>
      <c r="M301" s="3">
        <f ca="1">IF($B301&lt;&gt;"",SUMIF(INDIRECT("ИсходныеДанные!$"&amp;$K$4&amp;"$2:$"&amp;$K$4&amp;"$50000"),$B301&amp;"#"&amp;M$6,INDIRECT("ИсходныеДанные!$J$2:$J$50000")),0)</f>
        <v>0</v>
      </c>
      <c r="N301" s="3">
        <f ca="1">IF($B301&lt;&gt;"",SUMIF(INDIRECT("ИсходныеДанные!$"&amp;$K$4&amp;"$2:$"&amp;$K$4&amp;"$50000"),$B301&amp;"#"&amp;N$6,INDIRECT("ИсходныеДанные!$J$2:$J$50000")),0)</f>
        <v>0</v>
      </c>
      <c r="O301" s="3">
        <f ca="1">IF($B301&lt;&gt;"",SUMIF(INDIRECT("ИсходныеДанные!$"&amp;$K$4&amp;"$2:$"&amp;$K$4&amp;"$50000"),$B301&amp;"#"&amp;O$6,INDIRECT("ИсходныеДанные!$J$2:$J$50000")),0)</f>
        <v>0</v>
      </c>
      <c r="P301" s="3">
        <f ca="1">IF($B301&lt;&gt;"",SUMIF(INDIRECT("ИсходныеДанные!$"&amp;$K$4&amp;"$2:$"&amp;$K$4&amp;"$50000"),$B301&amp;"#"&amp;P$6,INDIRECT("ИсходныеДанные!$J$2:$J$50000")),0)</f>
        <v>0</v>
      </c>
      <c r="Q301" s="3">
        <f ca="1">IF($B301&lt;&gt;"",SUMIF(INDIRECT("ИсходныеДанные!$"&amp;$K$4&amp;"$2:$"&amp;$K$4&amp;"$50000"),$B301&amp;"#"&amp;Q$6,INDIRECT("ИсходныеДанные!$J$2:$J$50000")),0)</f>
        <v>0</v>
      </c>
      <c r="R301" s="3">
        <f ca="1">IF($B301&lt;&gt;"",SUMIF(INDIRECT("ИсходныеДанные!$"&amp;$K$4&amp;"$2:$"&amp;$K$4&amp;"$50000"),$B301&amp;"#"&amp;R$6,INDIRECT("ИсходныеДанные!$J$2:$J$50000")),0)</f>
        <v>0</v>
      </c>
      <c r="S301" s="3">
        <f ca="1">IF($B301&lt;&gt;"",SUMIF(INDIRECT("ИсходныеДанные!$"&amp;$K$4&amp;"$2:$"&amp;$K$4&amp;"$50000"),$B301&amp;"#"&amp;S$6,INDIRECT("ИсходныеДанные!$J$2:$J$50000")),0)</f>
        <v>0</v>
      </c>
      <c r="T301" s="3">
        <f ca="1">IF($B301&lt;&gt;"",SUMIF(INDIRECT("ИсходныеДанные!$"&amp;$K$4&amp;"$2:$"&amp;$K$4&amp;"$50000"),$B301&amp;"#"&amp;T$6,INDIRECT("ИсходныеДанные!$J$2:$J$50000")),0)</f>
        <v>0</v>
      </c>
      <c r="U301" s="3">
        <f ca="1">IF($B301&lt;&gt;"",SUMIF(INDIRECT("ИсходныеДанные!$"&amp;$K$4&amp;"$2:$"&amp;$K$4&amp;"$50000"),$B301&amp;"#"&amp;U$6,INDIRECT("ИсходныеДанные!$J$2:$J$50000")),0)</f>
        <v>0</v>
      </c>
      <c r="V301" s="3">
        <f ca="1">IF($B301&lt;&gt;"",SUMIF(INDIRECT("ИсходныеДанные!$"&amp;$K$4&amp;"$2:$"&amp;$K$4&amp;"$50000"),$B301&amp;"#"&amp;V$6,INDIRECT("ИсходныеДанные!$J$2:$J$50000")),0)</f>
        <v>0</v>
      </c>
      <c r="W301" s="16" t="e">
        <f ca="1">SUM(K301:V301)/Пофамильно!$R$1</f>
        <v>#DIV/0!</v>
      </c>
    </row>
    <row r="302" spans="1:23" x14ac:dyDescent="0.25">
      <c r="A302" s="10" t="str">
        <f t="shared" ca="1" si="6"/>
        <v>delete</v>
      </c>
      <c r="B302" s="16" cm="1">
        <f t="array" aca="1" ref="B302" ca="1">INDIRECT("УникальныеСписки!D"&amp;ROW()-$L$4)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14"/>
      <c r="G302" s="81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84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84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84" t="str" cm="1">
        <f t="array" aca="1" ref="J302" ca="1">_xlfn.XLOOKUP($B302,INDIRECT(SUBSTITUTE("ИсходныеДанные!$где$2:$где$50000","где",$B$4)),INDIRECT(SUBSTITUTE("ИсходныеДанные!$что$2:$что$50000","что",J$4)),"",0,1)</f>
        <v/>
      </c>
      <c r="K302" s="3">
        <f ca="1">IF($B302&lt;&gt;"",SUMIF(INDIRECT("ИсходныеДанные!$"&amp;$K$4&amp;"$2:$"&amp;$K$4&amp;"$50000"),$B302&amp;"#"&amp;K$6,INDIRECT("ИсходныеДанные!$J$2:$J$50000")),0)</f>
        <v>0</v>
      </c>
      <c r="L302" s="3">
        <f ca="1">IF($B302&lt;&gt;"",SUMIF(INDIRECT("ИсходныеДанные!$"&amp;$K$4&amp;"$2:$"&amp;$K$4&amp;"$50000"),$B302&amp;"#"&amp;L$6,INDIRECT("ИсходныеДанные!$J$2:$J$50000")),0)</f>
        <v>0</v>
      </c>
      <c r="M302" s="3">
        <f ca="1">IF($B302&lt;&gt;"",SUMIF(INDIRECT("ИсходныеДанные!$"&amp;$K$4&amp;"$2:$"&amp;$K$4&amp;"$50000"),$B302&amp;"#"&amp;M$6,INDIRECT("ИсходныеДанные!$J$2:$J$50000")),0)</f>
        <v>0</v>
      </c>
      <c r="N302" s="3">
        <f ca="1">IF($B302&lt;&gt;"",SUMIF(INDIRECT("ИсходныеДанные!$"&amp;$K$4&amp;"$2:$"&amp;$K$4&amp;"$50000"),$B302&amp;"#"&amp;N$6,INDIRECT("ИсходныеДанные!$J$2:$J$50000")),0)</f>
        <v>0</v>
      </c>
      <c r="O302" s="3">
        <f ca="1">IF($B302&lt;&gt;"",SUMIF(INDIRECT("ИсходныеДанные!$"&amp;$K$4&amp;"$2:$"&amp;$K$4&amp;"$50000"),$B302&amp;"#"&amp;O$6,INDIRECT("ИсходныеДанные!$J$2:$J$50000")),0)</f>
        <v>0</v>
      </c>
      <c r="P302" s="3">
        <f ca="1">IF($B302&lt;&gt;"",SUMIF(INDIRECT("ИсходныеДанные!$"&amp;$K$4&amp;"$2:$"&amp;$K$4&amp;"$50000"),$B302&amp;"#"&amp;P$6,INDIRECT("ИсходныеДанные!$J$2:$J$50000")),0)</f>
        <v>0</v>
      </c>
      <c r="Q302" s="3">
        <f ca="1">IF($B302&lt;&gt;"",SUMIF(INDIRECT("ИсходныеДанные!$"&amp;$K$4&amp;"$2:$"&amp;$K$4&amp;"$50000"),$B302&amp;"#"&amp;Q$6,INDIRECT("ИсходныеДанные!$J$2:$J$50000")),0)</f>
        <v>0</v>
      </c>
      <c r="R302" s="3">
        <f ca="1">IF($B302&lt;&gt;"",SUMIF(INDIRECT("ИсходныеДанные!$"&amp;$K$4&amp;"$2:$"&amp;$K$4&amp;"$50000"),$B302&amp;"#"&amp;R$6,INDIRECT("ИсходныеДанные!$J$2:$J$50000")),0)</f>
        <v>0</v>
      </c>
      <c r="S302" s="3">
        <f ca="1">IF($B302&lt;&gt;"",SUMIF(INDIRECT("ИсходныеДанные!$"&amp;$K$4&amp;"$2:$"&amp;$K$4&amp;"$50000"),$B302&amp;"#"&amp;S$6,INDIRECT("ИсходныеДанные!$J$2:$J$50000")),0)</f>
        <v>0</v>
      </c>
      <c r="T302" s="3">
        <f ca="1">IF($B302&lt;&gt;"",SUMIF(INDIRECT("ИсходныеДанные!$"&amp;$K$4&amp;"$2:$"&amp;$K$4&amp;"$50000"),$B302&amp;"#"&amp;T$6,INDIRECT("ИсходныеДанные!$J$2:$J$50000")),0)</f>
        <v>0</v>
      </c>
      <c r="U302" s="3">
        <f ca="1">IF($B302&lt;&gt;"",SUMIF(INDIRECT("ИсходныеДанные!$"&amp;$K$4&amp;"$2:$"&amp;$K$4&amp;"$50000"),$B302&amp;"#"&amp;U$6,INDIRECT("ИсходныеДанные!$J$2:$J$50000")),0)</f>
        <v>0</v>
      </c>
      <c r="V302" s="3">
        <f ca="1">IF($B302&lt;&gt;"",SUMIF(INDIRECT("ИсходныеДанные!$"&amp;$K$4&amp;"$2:$"&amp;$K$4&amp;"$50000"),$B302&amp;"#"&amp;V$6,INDIRECT("ИсходныеДанные!$J$2:$J$50000")),0)</f>
        <v>0</v>
      </c>
      <c r="W302" s="16" t="e">
        <f ca="1">SUM(K302:V302)/Пофамильно!$R$1</f>
        <v>#DIV/0!</v>
      </c>
    </row>
    <row r="303" spans="1:23" x14ac:dyDescent="0.25">
      <c r="A303" s="10" t="str">
        <f t="shared" ca="1" si="6"/>
        <v>delete</v>
      </c>
      <c r="B303" s="16" cm="1">
        <f t="array" aca="1" ref="B303" ca="1">INDIRECT("УникальныеСписки!D"&amp;ROW()-$L$4)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14"/>
      <c r="G303" s="81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84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84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84" t="str" cm="1">
        <f t="array" aca="1" ref="J303" ca="1">_xlfn.XLOOKUP($B303,INDIRECT(SUBSTITUTE("ИсходныеДанные!$где$2:$где$50000","где",$B$4)),INDIRECT(SUBSTITUTE("ИсходныеДанные!$что$2:$что$50000","что",J$4)),"",0,1)</f>
        <v/>
      </c>
      <c r="K303" s="3">
        <f ca="1">IF($B303&lt;&gt;"",SUMIF(INDIRECT("ИсходныеДанные!$"&amp;$K$4&amp;"$2:$"&amp;$K$4&amp;"$50000"),$B303&amp;"#"&amp;K$6,INDIRECT("ИсходныеДанные!$J$2:$J$50000")),0)</f>
        <v>0</v>
      </c>
      <c r="L303" s="3">
        <f ca="1">IF($B303&lt;&gt;"",SUMIF(INDIRECT("ИсходныеДанные!$"&amp;$K$4&amp;"$2:$"&amp;$K$4&amp;"$50000"),$B303&amp;"#"&amp;L$6,INDIRECT("ИсходныеДанные!$J$2:$J$50000")),0)</f>
        <v>0</v>
      </c>
      <c r="M303" s="3">
        <f ca="1">IF($B303&lt;&gt;"",SUMIF(INDIRECT("ИсходныеДанные!$"&amp;$K$4&amp;"$2:$"&amp;$K$4&amp;"$50000"),$B303&amp;"#"&amp;M$6,INDIRECT("ИсходныеДанные!$J$2:$J$50000")),0)</f>
        <v>0</v>
      </c>
      <c r="N303" s="3">
        <f ca="1">IF($B303&lt;&gt;"",SUMIF(INDIRECT("ИсходныеДанные!$"&amp;$K$4&amp;"$2:$"&amp;$K$4&amp;"$50000"),$B303&amp;"#"&amp;N$6,INDIRECT("ИсходныеДанные!$J$2:$J$50000")),0)</f>
        <v>0</v>
      </c>
      <c r="O303" s="3">
        <f ca="1">IF($B303&lt;&gt;"",SUMIF(INDIRECT("ИсходныеДанные!$"&amp;$K$4&amp;"$2:$"&amp;$K$4&amp;"$50000"),$B303&amp;"#"&amp;O$6,INDIRECT("ИсходныеДанные!$J$2:$J$50000")),0)</f>
        <v>0</v>
      </c>
      <c r="P303" s="3">
        <f ca="1">IF($B303&lt;&gt;"",SUMIF(INDIRECT("ИсходныеДанные!$"&amp;$K$4&amp;"$2:$"&amp;$K$4&amp;"$50000"),$B303&amp;"#"&amp;P$6,INDIRECT("ИсходныеДанные!$J$2:$J$50000")),0)</f>
        <v>0</v>
      </c>
      <c r="Q303" s="3">
        <f ca="1">IF($B303&lt;&gt;"",SUMIF(INDIRECT("ИсходныеДанные!$"&amp;$K$4&amp;"$2:$"&amp;$K$4&amp;"$50000"),$B303&amp;"#"&amp;Q$6,INDIRECT("ИсходныеДанные!$J$2:$J$50000")),0)</f>
        <v>0</v>
      </c>
      <c r="R303" s="3">
        <f ca="1">IF($B303&lt;&gt;"",SUMIF(INDIRECT("ИсходныеДанные!$"&amp;$K$4&amp;"$2:$"&amp;$K$4&amp;"$50000"),$B303&amp;"#"&amp;R$6,INDIRECT("ИсходныеДанные!$J$2:$J$50000")),0)</f>
        <v>0</v>
      </c>
      <c r="S303" s="3">
        <f ca="1">IF($B303&lt;&gt;"",SUMIF(INDIRECT("ИсходныеДанные!$"&amp;$K$4&amp;"$2:$"&amp;$K$4&amp;"$50000"),$B303&amp;"#"&amp;S$6,INDIRECT("ИсходныеДанные!$J$2:$J$50000")),0)</f>
        <v>0</v>
      </c>
      <c r="T303" s="3">
        <f ca="1">IF($B303&lt;&gt;"",SUMIF(INDIRECT("ИсходныеДанные!$"&amp;$K$4&amp;"$2:$"&amp;$K$4&amp;"$50000"),$B303&amp;"#"&amp;T$6,INDIRECT("ИсходныеДанные!$J$2:$J$50000")),0)</f>
        <v>0</v>
      </c>
      <c r="U303" s="3">
        <f ca="1">IF($B303&lt;&gt;"",SUMIF(INDIRECT("ИсходныеДанные!$"&amp;$K$4&amp;"$2:$"&amp;$K$4&amp;"$50000"),$B303&amp;"#"&amp;U$6,INDIRECT("ИсходныеДанные!$J$2:$J$50000")),0)</f>
        <v>0</v>
      </c>
      <c r="V303" s="3">
        <f ca="1">IF($B303&lt;&gt;"",SUMIF(INDIRECT("ИсходныеДанные!$"&amp;$K$4&amp;"$2:$"&amp;$K$4&amp;"$50000"),$B303&amp;"#"&amp;V$6,INDIRECT("ИсходныеДанные!$J$2:$J$50000")),0)</f>
        <v>0</v>
      </c>
      <c r="W303" s="16" t="e">
        <f ca="1">SUM(K303:V303)/Пофамильно!$R$1</f>
        <v>#DIV/0!</v>
      </c>
    </row>
    <row r="304" spans="1:23" x14ac:dyDescent="0.25">
      <c r="A304" s="10" t="str">
        <f t="shared" ca="1" si="6"/>
        <v>delete</v>
      </c>
      <c r="B304" s="16" cm="1">
        <f t="array" aca="1" ref="B304" ca="1">INDIRECT("УникальныеСписки!D"&amp;ROW()-$L$4)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14"/>
      <c r="G304" s="81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84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84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84" t="str" cm="1">
        <f t="array" aca="1" ref="J304" ca="1">_xlfn.XLOOKUP($B304,INDIRECT(SUBSTITUTE("ИсходныеДанные!$где$2:$где$50000","где",$B$4)),INDIRECT(SUBSTITUTE("ИсходныеДанные!$что$2:$что$50000","что",J$4)),"",0,1)</f>
        <v/>
      </c>
      <c r="K304" s="3">
        <f ca="1">IF($B304&lt;&gt;"",SUMIF(INDIRECT("ИсходныеДанные!$"&amp;$K$4&amp;"$2:$"&amp;$K$4&amp;"$50000"),$B304&amp;"#"&amp;K$6,INDIRECT("ИсходныеДанные!$J$2:$J$50000")),0)</f>
        <v>0</v>
      </c>
      <c r="L304" s="3">
        <f ca="1">IF($B304&lt;&gt;"",SUMIF(INDIRECT("ИсходныеДанные!$"&amp;$K$4&amp;"$2:$"&amp;$K$4&amp;"$50000"),$B304&amp;"#"&amp;L$6,INDIRECT("ИсходныеДанные!$J$2:$J$50000")),0)</f>
        <v>0</v>
      </c>
      <c r="M304" s="3">
        <f ca="1">IF($B304&lt;&gt;"",SUMIF(INDIRECT("ИсходныеДанные!$"&amp;$K$4&amp;"$2:$"&amp;$K$4&amp;"$50000"),$B304&amp;"#"&amp;M$6,INDIRECT("ИсходныеДанные!$J$2:$J$50000")),0)</f>
        <v>0</v>
      </c>
      <c r="N304" s="3">
        <f ca="1">IF($B304&lt;&gt;"",SUMIF(INDIRECT("ИсходныеДанные!$"&amp;$K$4&amp;"$2:$"&amp;$K$4&amp;"$50000"),$B304&amp;"#"&amp;N$6,INDIRECT("ИсходныеДанные!$J$2:$J$50000")),0)</f>
        <v>0</v>
      </c>
      <c r="O304" s="3">
        <f ca="1">IF($B304&lt;&gt;"",SUMIF(INDIRECT("ИсходныеДанные!$"&amp;$K$4&amp;"$2:$"&amp;$K$4&amp;"$50000"),$B304&amp;"#"&amp;O$6,INDIRECT("ИсходныеДанные!$J$2:$J$50000")),0)</f>
        <v>0</v>
      </c>
      <c r="P304" s="3">
        <f ca="1">IF($B304&lt;&gt;"",SUMIF(INDIRECT("ИсходныеДанные!$"&amp;$K$4&amp;"$2:$"&amp;$K$4&amp;"$50000"),$B304&amp;"#"&amp;P$6,INDIRECT("ИсходныеДанные!$J$2:$J$50000")),0)</f>
        <v>0</v>
      </c>
      <c r="Q304" s="3">
        <f ca="1">IF($B304&lt;&gt;"",SUMIF(INDIRECT("ИсходныеДанные!$"&amp;$K$4&amp;"$2:$"&amp;$K$4&amp;"$50000"),$B304&amp;"#"&amp;Q$6,INDIRECT("ИсходныеДанные!$J$2:$J$50000")),0)</f>
        <v>0</v>
      </c>
      <c r="R304" s="3">
        <f ca="1">IF($B304&lt;&gt;"",SUMIF(INDIRECT("ИсходныеДанные!$"&amp;$K$4&amp;"$2:$"&amp;$K$4&amp;"$50000"),$B304&amp;"#"&amp;R$6,INDIRECT("ИсходныеДанные!$J$2:$J$50000")),0)</f>
        <v>0</v>
      </c>
      <c r="S304" s="3">
        <f ca="1">IF($B304&lt;&gt;"",SUMIF(INDIRECT("ИсходныеДанные!$"&amp;$K$4&amp;"$2:$"&amp;$K$4&amp;"$50000"),$B304&amp;"#"&amp;S$6,INDIRECT("ИсходныеДанные!$J$2:$J$50000")),0)</f>
        <v>0</v>
      </c>
      <c r="T304" s="3">
        <f ca="1">IF($B304&lt;&gt;"",SUMIF(INDIRECT("ИсходныеДанные!$"&amp;$K$4&amp;"$2:$"&amp;$K$4&amp;"$50000"),$B304&amp;"#"&amp;T$6,INDIRECT("ИсходныеДанные!$J$2:$J$50000")),0)</f>
        <v>0</v>
      </c>
      <c r="U304" s="3">
        <f ca="1">IF($B304&lt;&gt;"",SUMIF(INDIRECT("ИсходныеДанные!$"&amp;$K$4&amp;"$2:$"&amp;$K$4&amp;"$50000"),$B304&amp;"#"&amp;U$6,INDIRECT("ИсходныеДанные!$J$2:$J$50000")),0)</f>
        <v>0</v>
      </c>
      <c r="V304" s="3">
        <f ca="1">IF($B304&lt;&gt;"",SUMIF(INDIRECT("ИсходныеДанные!$"&amp;$K$4&amp;"$2:$"&amp;$K$4&amp;"$50000"),$B304&amp;"#"&amp;V$6,INDIRECT("ИсходныеДанные!$J$2:$J$50000")),0)</f>
        <v>0</v>
      </c>
      <c r="W304" s="16" t="e">
        <f ca="1">SUM(K304:V304)/Пофамильно!$R$1</f>
        <v>#DIV/0!</v>
      </c>
    </row>
    <row r="305" spans="1:23" x14ac:dyDescent="0.25">
      <c r="A305" s="10" t="str">
        <f t="shared" ca="1" si="6"/>
        <v>delete</v>
      </c>
      <c r="B305" s="16" cm="1">
        <f t="array" aca="1" ref="B305" ca="1">INDIRECT("УникальныеСписки!D"&amp;ROW()-$L$4)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14"/>
      <c r="G305" s="81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84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84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84" t="str" cm="1">
        <f t="array" aca="1" ref="J305" ca="1">_xlfn.XLOOKUP($B305,INDIRECT(SUBSTITUTE("ИсходныеДанные!$где$2:$где$50000","где",$B$4)),INDIRECT(SUBSTITUTE("ИсходныеДанные!$что$2:$что$50000","что",J$4)),"",0,1)</f>
        <v/>
      </c>
      <c r="K305" s="3">
        <f ca="1">IF($B305&lt;&gt;"",SUMIF(INDIRECT("ИсходныеДанные!$"&amp;$K$4&amp;"$2:$"&amp;$K$4&amp;"$50000"),$B305&amp;"#"&amp;K$6,INDIRECT("ИсходныеДанные!$J$2:$J$50000")),0)</f>
        <v>0</v>
      </c>
      <c r="L305" s="3">
        <f ca="1">IF($B305&lt;&gt;"",SUMIF(INDIRECT("ИсходныеДанные!$"&amp;$K$4&amp;"$2:$"&amp;$K$4&amp;"$50000"),$B305&amp;"#"&amp;L$6,INDIRECT("ИсходныеДанные!$J$2:$J$50000")),0)</f>
        <v>0</v>
      </c>
      <c r="M305" s="3">
        <f ca="1">IF($B305&lt;&gt;"",SUMIF(INDIRECT("ИсходныеДанные!$"&amp;$K$4&amp;"$2:$"&amp;$K$4&amp;"$50000"),$B305&amp;"#"&amp;M$6,INDIRECT("ИсходныеДанные!$J$2:$J$50000")),0)</f>
        <v>0</v>
      </c>
      <c r="N305" s="3">
        <f ca="1">IF($B305&lt;&gt;"",SUMIF(INDIRECT("ИсходныеДанные!$"&amp;$K$4&amp;"$2:$"&amp;$K$4&amp;"$50000"),$B305&amp;"#"&amp;N$6,INDIRECT("ИсходныеДанные!$J$2:$J$50000")),0)</f>
        <v>0</v>
      </c>
      <c r="O305" s="3">
        <f ca="1">IF($B305&lt;&gt;"",SUMIF(INDIRECT("ИсходныеДанные!$"&amp;$K$4&amp;"$2:$"&amp;$K$4&amp;"$50000"),$B305&amp;"#"&amp;O$6,INDIRECT("ИсходныеДанные!$J$2:$J$50000")),0)</f>
        <v>0</v>
      </c>
      <c r="P305" s="3">
        <f ca="1">IF($B305&lt;&gt;"",SUMIF(INDIRECT("ИсходныеДанные!$"&amp;$K$4&amp;"$2:$"&amp;$K$4&amp;"$50000"),$B305&amp;"#"&amp;P$6,INDIRECT("ИсходныеДанные!$J$2:$J$50000")),0)</f>
        <v>0</v>
      </c>
      <c r="Q305" s="3">
        <f ca="1">IF($B305&lt;&gt;"",SUMIF(INDIRECT("ИсходныеДанные!$"&amp;$K$4&amp;"$2:$"&amp;$K$4&amp;"$50000"),$B305&amp;"#"&amp;Q$6,INDIRECT("ИсходныеДанные!$J$2:$J$50000")),0)</f>
        <v>0</v>
      </c>
      <c r="R305" s="3">
        <f ca="1">IF($B305&lt;&gt;"",SUMIF(INDIRECT("ИсходныеДанные!$"&amp;$K$4&amp;"$2:$"&amp;$K$4&amp;"$50000"),$B305&amp;"#"&amp;R$6,INDIRECT("ИсходныеДанные!$J$2:$J$50000")),0)</f>
        <v>0</v>
      </c>
      <c r="S305" s="3">
        <f ca="1">IF($B305&lt;&gt;"",SUMIF(INDIRECT("ИсходныеДанные!$"&amp;$K$4&amp;"$2:$"&amp;$K$4&amp;"$50000"),$B305&amp;"#"&amp;S$6,INDIRECT("ИсходныеДанные!$J$2:$J$50000")),0)</f>
        <v>0</v>
      </c>
      <c r="T305" s="3">
        <f ca="1">IF($B305&lt;&gt;"",SUMIF(INDIRECT("ИсходныеДанные!$"&amp;$K$4&amp;"$2:$"&amp;$K$4&amp;"$50000"),$B305&amp;"#"&amp;T$6,INDIRECT("ИсходныеДанные!$J$2:$J$50000")),0)</f>
        <v>0</v>
      </c>
      <c r="U305" s="3">
        <f ca="1">IF($B305&lt;&gt;"",SUMIF(INDIRECT("ИсходныеДанные!$"&amp;$K$4&amp;"$2:$"&amp;$K$4&amp;"$50000"),$B305&amp;"#"&amp;U$6,INDIRECT("ИсходныеДанные!$J$2:$J$50000")),0)</f>
        <v>0</v>
      </c>
      <c r="V305" s="3">
        <f ca="1">IF($B305&lt;&gt;"",SUMIF(INDIRECT("ИсходныеДанные!$"&amp;$K$4&amp;"$2:$"&amp;$K$4&amp;"$50000"),$B305&amp;"#"&amp;V$6,INDIRECT("ИсходныеДанные!$J$2:$J$50000")),0)</f>
        <v>0</v>
      </c>
      <c r="W305" s="16" t="e">
        <f ca="1">SUM(K305:V305)/Пофамильно!$R$1</f>
        <v>#DIV/0!</v>
      </c>
    </row>
    <row r="306" spans="1:23" x14ac:dyDescent="0.25">
      <c r="A306" s="10" t="str">
        <f t="shared" ca="1" si="6"/>
        <v>delete</v>
      </c>
      <c r="B306" s="16" cm="1">
        <f t="array" aca="1" ref="B306" ca="1">INDIRECT("УникальныеСписки!D"&amp;ROW()-$L$4)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14"/>
      <c r="G306" s="81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84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84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84" t="str" cm="1">
        <f t="array" aca="1" ref="J306" ca="1">_xlfn.XLOOKUP($B306,INDIRECT(SUBSTITUTE("ИсходныеДанные!$где$2:$где$50000","где",$B$4)),INDIRECT(SUBSTITUTE("ИсходныеДанные!$что$2:$что$50000","что",J$4)),"",0,1)</f>
        <v/>
      </c>
      <c r="K306" s="3">
        <f ca="1">IF($B306&lt;&gt;"",SUMIF(INDIRECT("ИсходныеДанные!$"&amp;$K$4&amp;"$2:$"&amp;$K$4&amp;"$50000"),$B306&amp;"#"&amp;K$6,INDIRECT("ИсходныеДанные!$J$2:$J$50000")),0)</f>
        <v>0</v>
      </c>
      <c r="L306" s="3">
        <f ca="1">IF($B306&lt;&gt;"",SUMIF(INDIRECT("ИсходныеДанные!$"&amp;$K$4&amp;"$2:$"&amp;$K$4&amp;"$50000"),$B306&amp;"#"&amp;L$6,INDIRECT("ИсходныеДанные!$J$2:$J$50000")),0)</f>
        <v>0</v>
      </c>
      <c r="M306" s="3">
        <f ca="1">IF($B306&lt;&gt;"",SUMIF(INDIRECT("ИсходныеДанные!$"&amp;$K$4&amp;"$2:$"&amp;$K$4&amp;"$50000"),$B306&amp;"#"&amp;M$6,INDIRECT("ИсходныеДанные!$J$2:$J$50000")),0)</f>
        <v>0</v>
      </c>
      <c r="N306" s="3">
        <f ca="1">IF($B306&lt;&gt;"",SUMIF(INDIRECT("ИсходныеДанные!$"&amp;$K$4&amp;"$2:$"&amp;$K$4&amp;"$50000"),$B306&amp;"#"&amp;N$6,INDIRECT("ИсходныеДанные!$J$2:$J$50000")),0)</f>
        <v>0</v>
      </c>
      <c r="O306" s="3">
        <f ca="1">IF($B306&lt;&gt;"",SUMIF(INDIRECT("ИсходныеДанные!$"&amp;$K$4&amp;"$2:$"&amp;$K$4&amp;"$50000"),$B306&amp;"#"&amp;O$6,INDIRECT("ИсходныеДанные!$J$2:$J$50000")),0)</f>
        <v>0</v>
      </c>
      <c r="P306" s="3">
        <f ca="1">IF($B306&lt;&gt;"",SUMIF(INDIRECT("ИсходныеДанные!$"&amp;$K$4&amp;"$2:$"&amp;$K$4&amp;"$50000"),$B306&amp;"#"&amp;P$6,INDIRECT("ИсходныеДанные!$J$2:$J$50000")),0)</f>
        <v>0</v>
      </c>
      <c r="Q306" s="3">
        <f ca="1">IF($B306&lt;&gt;"",SUMIF(INDIRECT("ИсходныеДанные!$"&amp;$K$4&amp;"$2:$"&amp;$K$4&amp;"$50000"),$B306&amp;"#"&amp;Q$6,INDIRECT("ИсходныеДанные!$J$2:$J$50000")),0)</f>
        <v>0</v>
      </c>
      <c r="R306" s="3">
        <f ca="1">IF($B306&lt;&gt;"",SUMIF(INDIRECT("ИсходныеДанные!$"&amp;$K$4&amp;"$2:$"&amp;$K$4&amp;"$50000"),$B306&amp;"#"&amp;R$6,INDIRECT("ИсходныеДанные!$J$2:$J$50000")),0)</f>
        <v>0</v>
      </c>
      <c r="S306" s="3">
        <f ca="1">IF($B306&lt;&gt;"",SUMIF(INDIRECT("ИсходныеДанные!$"&amp;$K$4&amp;"$2:$"&amp;$K$4&amp;"$50000"),$B306&amp;"#"&amp;S$6,INDIRECT("ИсходныеДанные!$J$2:$J$50000")),0)</f>
        <v>0</v>
      </c>
      <c r="T306" s="3">
        <f ca="1">IF($B306&lt;&gt;"",SUMIF(INDIRECT("ИсходныеДанные!$"&amp;$K$4&amp;"$2:$"&amp;$K$4&amp;"$50000"),$B306&amp;"#"&amp;T$6,INDIRECT("ИсходныеДанные!$J$2:$J$50000")),0)</f>
        <v>0</v>
      </c>
      <c r="U306" s="3">
        <f ca="1">IF($B306&lt;&gt;"",SUMIF(INDIRECT("ИсходныеДанные!$"&amp;$K$4&amp;"$2:$"&amp;$K$4&amp;"$50000"),$B306&amp;"#"&amp;U$6,INDIRECT("ИсходныеДанные!$J$2:$J$50000")),0)</f>
        <v>0</v>
      </c>
      <c r="V306" s="3">
        <f ca="1">IF($B306&lt;&gt;"",SUMIF(INDIRECT("ИсходныеДанные!$"&amp;$K$4&amp;"$2:$"&amp;$K$4&amp;"$50000"),$B306&amp;"#"&amp;V$6,INDIRECT("ИсходныеДанные!$J$2:$J$50000")),0)</f>
        <v>0</v>
      </c>
      <c r="W306" s="16" t="e">
        <f ca="1">SUM(K306:V306)/Пофамильно!$R$1</f>
        <v>#DIV/0!</v>
      </c>
    </row>
    <row r="307" spans="1:23" x14ac:dyDescent="0.25">
      <c r="A307" s="10" t="str">
        <f t="shared" ca="1" si="6"/>
        <v>delete</v>
      </c>
      <c r="B307" s="16" cm="1">
        <f t="array" aca="1" ref="B307" ca="1">INDIRECT("УникальныеСписки!D"&amp;ROW()-$L$4)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14"/>
      <c r="G307" s="81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84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84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84" t="str" cm="1">
        <f t="array" aca="1" ref="J307" ca="1">_xlfn.XLOOKUP($B307,INDIRECT(SUBSTITUTE("ИсходныеДанные!$где$2:$где$50000","где",$B$4)),INDIRECT(SUBSTITUTE("ИсходныеДанные!$что$2:$что$50000","что",J$4)),"",0,1)</f>
        <v/>
      </c>
      <c r="K307" s="3">
        <f ca="1">IF($B307&lt;&gt;"",SUMIF(INDIRECT("ИсходныеДанные!$"&amp;$K$4&amp;"$2:$"&amp;$K$4&amp;"$50000"),$B307&amp;"#"&amp;K$6,INDIRECT("ИсходныеДанные!$J$2:$J$50000")),0)</f>
        <v>0</v>
      </c>
      <c r="L307" s="3">
        <f ca="1">IF($B307&lt;&gt;"",SUMIF(INDIRECT("ИсходныеДанные!$"&amp;$K$4&amp;"$2:$"&amp;$K$4&amp;"$50000"),$B307&amp;"#"&amp;L$6,INDIRECT("ИсходныеДанные!$J$2:$J$50000")),0)</f>
        <v>0</v>
      </c>
      <c r="M307" s="3">
        <f ca="1">IF($B307&lt;&gt;"",SUMIF(INDIRECT("ИсходныеДанные!$"&amp;$K$4&amp;"$2:$"&amp;$K$4&amp;"$50000"),$B307&amp;"#"&amp;M$6,INDIRECT("ИсходныеДанные!$J$2:$J$50000")),0)</f>
        <v>0</v>
      </c>
      <c r="N307" s="3">
        <f ca="1">IF($B307&lt;&gt;"",SUMIF(INDIRECT("ИсходныеДанные!$"&amp;$K$4&amp;"$2:$"&amp;$K$4&amp;"$50000"),$B307&amp;"#"&amp;N$6,INDIRECT("ИсходныеДанные!$J$2:$J$50000")),0)</f>
        <v>0</v>
      </c>
      <c r="O307" s="3">
        <f ca="1">IF($B307&lt;&gt;"",SUMIF(INDIRECT("ИсходныеДанные!$"&amp;$K$4&amp;"$2:$"&amp;$K$4&amp;"$50000"),$B307&amp;"#"&amp;O$6,INDIRECT("ИсходныеДанные!$J$2:$J$50000")),0)</f>
        <v>0</v>
      </c>
      <c r="P307" s="3">
        <f ca="1">IF($B307&lt;&gt;"",SUMIF(INDIRECT("ИсходныеДанные!$"&amp;$K$4&amp;"$2:$"&amp;$K$4&amp;"$50000"),$B307&amp;"#"&amp;P$6,INDIRECT("ИсходныеДанные!$J$2:$J$50000")),0)</f>
        <v>0</v>
      </c>
      <c r="Q307" s="3">
        <f ca="1">IF($B307&lt;&gt;"",SUMIF(INDIRECT("ИсходныеДанные!$"&amp;$K$4&amp;"$2:$"&amp;$K$4&amp;"$50000"),$B307&amp;"#"&amp;Q$6,INDIRECT("ИсходныеДанные!$J$2:$J$50000")),0)</f>
        <v>0</v>
      </c>
      <c r="R307" s="3">
        <f ca="1">IF($B307&lt;&gt;"",SUMIF(INDIRECT("ИсходныеДанные!$"&amp;$K$4&amp;"$2:$"&amp;$K$4&amp;"$50000"),$B307&amp;"#"&amp;R$6,INDIRECT("ИсходныеДанные!$J$2:$J$50000")),0)</f>
        <v>0</v>
      </c>
      <c r="S307" s="3">
        <f ca="1">IF($B307&lt;&gt;"",SUMIF(INDIRECT("ИсходныеДанные!$"&amp;$K$4&amp;"$2:$"&amp;$K$4&amp;"$50000"),$B307&amp;"#"&amp;S$6,INDIRECT("ИсходныеДанные!$J$2:$J$50000")),0)</f>
        <v>0</v>
      </c>
      <c r="T307" s="3">
        <f ca="1">IF($B307&lt;&gt;"",SUMIF(INDIRECT("ИсходныеДанные!$"&amp;$K$4&amp;"$2:$"&amp;$K$4&amp;"$50000"),$B307&amp;"#"&amp;T$6,INDIRECT("ИсходныеДанные!$J$2:$J$50000")),0)</f>
        <v>0</v>
      </c>
      <c r="U307" s="3">
        <f ca="1">IF($B307&lt;&gt;"",SUMIF(INDIRECT("ИсходныеДанные!$"&amp;$K$4&amp;"$2:$"&amp;$K$4&amp;"$50000"),$B307&amp;"#"&amp;U$6,INDIRECT("ИсходныеДанные!$J$2:$J$50000")),0)</f>
        <v>0</v>
      </c>
      <c r="V307" s="3">
        <f ca="1">IF($B307&lt;&gt;"",SUMIF(INDIRECT("ИсходныеДанные!$"&amp;$K$4&amp;"$2:$"&amp;$K$4&amp;"$50000"),$B307&amp;"#"&amp;V$6,INDIRECT("ИсходныеДанные!$J$2:$J$50000")),0)</f>
        <v>0</v>
      </c>
      <c r="W307" s="16" t="e">
        <f ca="1">SUM(K307:V307)/Пофамильно!$R$1</f>
        <v>#DIV/0!</v>
      </c>
    </row>
    <row r="308" spans="1:23" x14ac:dyDescent="0.25">
      <c r="A308" s="10" t="str">
        <f t="shared" ca="1" si="6"/>
        <v>delete</v>
      </c>
      <c r="B308" s="16" cm="1">
        <f t="array" aca="1" ref="B308" ca="1">INDIRECT("УникальныеСписки!D"&amp;ROW()-$L$4)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14"/>
      <c r="G308" s="81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84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84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84" t="str" cm="1">
        <f t="array" aca="1" ref="J308" ca="1">_xlfn.XLOOKUP($B308,INDIRECT(SUBSTITUTE("ИсходныеДанные!$где$2:$где$50000","где",$B$4)),INDIRECT(SUBSTITUTE("ИсходныеДанные!$что$2:$что$50000","что",J$4)),"",0,1)</f>
        <v/>
      </c>
      <c r="K308" s="3">
        <f ca="1">IF($B308&lt;&gt;"",SUMIF(INDIRECT("ИсходныеДанные!$"&amp;$K$4&amp;"$2:$"&amp;$K$4&amp;"$50000"),$B308&amp;"#"&amp;K$6,INDIRECT("ИсходныеДанные!$J$2:$J$50000")),0)</f>
        <v>0</v>
      </c>
      <c r="L308" s="3">
        <f ca="1">IF($B308&lt;&gt;"",SUMIF(INDIRECT("ИсходныеДанные!$"&amp;$K$4&amp;"$2:$"&amp;$K$4&amp;"$50000"),$B308&amp;"#"&amp;L$6,INDIRECT("ИсходныеДанные!$J$2:$J$50000")),0)</f>
        <v>0</v>
      </c>
      <c r="M308" s="3">
        <f ca="1">IF($B308&lt;&gt;"",SUMIF(INDIRECT("ИсходныеДанные!$"&amp;$K$4&amp;"$2:$"&amp;$K$4&amp;"$50000"),$B308&amp;"#"&amp;M$6,INDIRECT("ИсходныеДанные!$J$2:$J$50000")),0)</f>
        <v>0</v>
      </c>
      <c r="N308" s="3">
        <f ca="1">IF($B308&lt;&gt;"",SUMIF(INDIRECT("ИсходныеДанные!$"&amp;$K$4&amp;"$2:$"&amp;$K$4&amp;"$50000"),$B308&amp;"#"&amp;N$6,INDIRECT("ИсходныеДанные!$J$2:$J$50000")),0)</f>
        <v>0</v>
      </c>
      <c r="O308" s="3">
        <f ca="1">IF($B308&lt;&gt;"",SUMIF(INDIRECT("ИсходныеДанные!$"&amp;$K$4&amp;"$2:$"&amp;$K$4&amp;"$50000"),$B308&amp;"#"&amp;O$6,INDIRECT("ИсходныеДанные!$J$2:$J$50000")),0)</f>
        <v>0</v>
      </c>
      <c r="P308" s="3">
        <f ca="1">IF($B308&lt;&gt;"",SUMIF(INDIRECT("ИсходныеДанные!$"&amp;$K$4&amp;"$2:$"&amp;$K$4&amp;"$50000"),$B308&amp;"#"&amp;P$6,INDIRECT("ИсходныеДанные!$J$2:$J$50000")),0)</f>
        <v>0</v>
      </c>
      <c r="Q308" s="3">
        <f ca="1">IF($B308&lt;&gt;"",SUMIF(INDIRECT("ИсходныеДанные!$"&amp;$K$4&amp;"$2:$"&amp;$K$4&amp;"$50000"),$B308&amp;"#"&amp;Q$6,INDIRECT("ИсходныеДанные!$J$2:$J$50000")),0)</f>
        <v>0</v>
      </c>
      <c r="R308" s="3">
        <f ca="1">IF($B308&lt;&gt;"",SUMIF(INDIRECT("ИсходныеДанные!$"&amp;$K$4&amp;"$2:$"&amp;$K$4&amp;"$50000"),$B308&amp;"#"&amp;R$6,INDIRECT("ИсходныеДанные!$J$2:$J$50000")),0)</f>
        <v>0</v>
      </c>
      <c r="S308" s="3">
        <f ca="1">IF($B308&lt;&gt;"",SUMIF(INDIRECT("ИсходныеДанные!$"&amp;$K$4&amp;"$2:$"&amp;$K$4&amp;"$50000"),$B308&amp;"#"&amp;S$6,INDIRECT("ИсходныеДанные!$J$2:$J$50000")),0)</f>
        <v>0</v>
      </c>
      <c r="T308" s="3">
        <f ca="1">IF($B308&lt;&gt;"",SUMIF(INDIRECT("ИсходныеДанные!$"&amp;$K$4&amp;"$2:$"&amp;$K$4&amp;"$50000"),$B308&amp;"#"&amp;T$6,INDIRECT("ИсходныеДанные!$J$2:$J$50000")),0)</f>
        <v>0</v>
      </c>
      <c r="U308" s="3">
        <f ca="1">IF($B308&lt;&gt;"",SUMIF(INDIRECT("ИсходныеДанные!$"&amp;$K$4&amp;"$2:$"&amp;$K$4&amp;"$50000"),$B308&amp;"#"&amp;U$6,INDIRECT("ИсходныеДанные!$J$2:$J$50000")),0)</f>
        <v>0</v>
      </c>
      <c r="V308" s="3">
        <f ca="1">IF($B308&lt;&gt;"",SUMIF(INDIRECT("ИсходныеДанные!$"&amp;$K$4&amp;"$2:$"&amp;$K$4&amp;"$50000"),$B308&amp;"#"&amp;V$6,INDIRECT("ИсходныеДанные!$J$2:$J$50000")),0)</f>
        <v>0</v>
      </c>
      <c r="W308" s="16" t="e">
        <f ca="1">SUM(K308:V308)/Пофамильно!$R$1</f>
        <v>#DIV/0!</v>
      </c>
    </row>
    <row r="309" spans="1:23" x14ac:dyDescent="0.25">
      <c r="A309" s="10" t="str">
        <f t="shared" ca="1" si="6"/>
        <v>delete</v>
      </c>
      <c r="B309" s="16" cm="1">
        <f t="array" aca="1" ref="B309" ca="1">INDIRECT("УникальныеСписки!D"&amp;ROW()-$L$4)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14"/>
      <c r="G309" s="81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84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84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84" t="str" cm="1">
        <f t="array" aca="1" ref="J309" ca="1">_xlfn.XLOOKUP($B309,INDIRECT(SUBSTITUTE("ИсходныеДанные!$где$2:$где$50000","где",$B$4)),INDIRECT(SUBSTITUTE("ИсходныеДанные!$что$2:$что$50000","что",J$4)),"",0,1)</f>
        <v/>
      </c>
      <c r="K309" s="3">
        <f ca="1">IF($B309&lt;&gt;"",SUMIF(INDIRECT("ИсходныеДанные!$"&amp;$K$4&amp;"$2:$"&amp;$K$4&amp;"$50000"),$B309&amp;"#"&amp;K$6,INDIRECT("ИсходныеДанные!$J$2:$J$50000")),0)</f>
        <v>0</v>
      </c>
      <c r="L309" s="3">
        <f ca="1">IF($B309&lt;&gt;"",SUMIF(INDIRECT("ИсходныеДанные!$"&amp;$K$4&amp;"$2:$"&amp;$K$4&amp;"$50000"),$B309&amp;"#"&amp;L$6,INDIRECT("ИсходныеДанные!$J$2:$J$50000")),0)</f>
        <v>0</v>
      </c>
      <c r="M309" s="3">
        <f ca="1">IF($B309&lt;&gt;"",SUMIF(INDIRECT("ИсходныеДанные!$"&amp;$K$4&amp;"$2:$"&amp;$K$4&amp;"$50000"),$B309&amp;"#"&amp;M$6,INDIRECT("ИсходныеДанные!$J$2:$J$50000")),0)</f>
        <v>0</v>
      </c>
      <c r="N309" s="3">
        <f ca="1">IF($B309&lt;&gt;"",SUMIF(INDIRECT("ИсходныеДанные!$"&amp;$K$4&amp;"$2:$"&amp;$K$4&amp;"$50000"),$B309&amp;"#"&amp;N$6,INDIRECT("ИсходныеДанные!$J$2:$J$50000")),0)</f>
        <v>0</v>
      </c>
      <c r="O309" s="3">
        <f ca="1">IF($B309&lt;&gt;"",SUMIF(INDIRECT("ИсходныеДанные!$"&amp;$K$4&amp;"$2:$"&amp;$K$4&amp;"$50000"),$B309&amp;"#"&amp;O$6,INDIRECT("ИсходныеДанные!$J$2:$J$50000")),0)</f>
        <v>0</v>
      </c>
      <c r="P309" s="3">
        <f ca="1">IF($B309&lt;&gt;"",SUMIF(INDIRECT("ИсходныеДанные!$"&amp;$K$4&amp;"$2:$"&amp;$K$4&amp;"$50000"),$B309&amp;"#"&amp;P$6,INDIRECT("ИсходныеДанные!$J$2:$J$50000")),0)</f>
        <v>0</v>
      </c>
      <c r="Q309" s="3">
        <f ca="1">IF($B309&lt;&gt;"",SUMIF(INDIRECT("ИсходныеДанные!$"&amp;$K$4&amp;"$2:$"&amp;$K$4&amp;"$50000"),$B309&amp;"#"&amp;Q$6,INDIRECT("ИсходныеДанные!$J$2:$J$50000")),0)</f>
        <v>0</v>
      </c>
      <c r="R309" s="3">
        <f ca="1">IF($B309&lt;&gt;"",SUMIF(INDIRECT("ИсходныеДанные!$"&amp;$K$4&amp;"$2:$"&amp;$K$4&amp;"$50000"),$B309&amp;"#"&amp;R$6,INDIRECT("ИсходныеДанные!$J$2:$J$50000")),0)</f>
        <v>0</v>
      </c>
      <c r="S309" s="3">
        <f ca="1">IF($B309&lt;&gt;"",SUMIF(INDIRECT("ИсходныеДанные!$"&amp;$K$4&amp;"$2:$"&amp;$K$4&amp;"$50000"),$B309&amp;"#"&amp;S$6,INDIRECT("ИсходныеДанные!$J$2:$J$50000")),0)</f>
        <v>0</v>
      </c>
      <c r="T309" s="3">
        <f ca="1">IF($B309&lt;&gt;"",SUMIF(INDIRECT("ИсходныеДанные!$"&amp;$K$4&amp;"$2:$"&amp;$K$4&amp;"$50000"),$B309&amp;"#"&amp;T$6,INDIRECT("ИсходныеДанные!$J$2:$J$50000")),0)</f>
        <v>0</v>
      </c>
      <c r="U309" s="3">
        <f ca="1">IF($B309&lt;&gt;"",SUMIF(INDIRECT("ИсходныеДанные!$"&amp;$K$4&amp;"$2:$"&amp;$K$4&amp;"$50000"),$B309&amp;"#"&amp;U$6,INDIRECT("ИсходныеДанные!$J$2:$J$50000")),0)</f>
        <v>0</v>
      </c>
      <c r="V309" s="3">
        <f ca="1">IF($B309&lt;&gt;"",SUMIF(INDIRECT("ИсходныеДанные!$"&amp;$K$4&amp;"$2:$"&amp;$K$4&amp;"$50000"),$B309&amp;"#"&amp;V$6,INDIRECT("ИсходныеДанные!$J$2:$J$50000")),0)</f>
        <v>0</v>
      </c>
      <c r="W309" s="16" t="e">
        <f ca="1">SUM(K309:V309)/Пофамильно!$R$1</f>
        <v>#DIV/0!</v>
      </c>
    </row>
    <row r="310" spans="1:23" x14ac:dyDescent="0.25">
      <c r="A310" s="10" t="str">
        <f t="shared" ca="1" si="6"/>
        <v>delete</v>
      </c>
      <c r="B310" s="16" cm="1">
        <f t="array" aca="1" ref="B310" ca="1">INDIRECT("УникальныеСписки!D"&amp;ROW()-$L$4)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14"/>
      <c r="G310" s="81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84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84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84" t="str" cm="1">
        <f t="array" aca="1" ref="J310" ca="1">_xlfn.XLOOKUP($B310,INDIRECT(SUBSTITUTE("ИсходныеДанные!$где$2:$где$50000","где",$B$4)),INDIRECT(SUBSTITUTE("ИсходныеДанные!$что$2:$что$50000","что",J$4)),"",0,1)</f>
        <v/>
      </c>
      <c r="K310" s="3">
        <f ca="1">IF($B310&lt;&gt;"",SUMIF(INDIRECT("ИсходныеДанные!$"&amp;$K$4&amp;"$2:$"&amp;$K$4&amp;"$50000"),$B310&amp;"#"&amp;K$6,INDIRECT("ИсходныеДанные!$J$2:$J$50000")),0)</f>
        <v>0</v>
      </c>
      <c r="L310" s="3">
        <f ca="1">IF($B310&lt;&gt;"",SUMIF(INDIRECT("ИсходныеДанные!$"&amp;$K$4&amp;"$2:$"&amp;$K$4&amp;"$50000"),$B310&amp;"#"&amp;L$6,INDIRECT("ИсходныеДанные!$J$2:$J$50000")),0)</f>
        <v>0</v>
      </c>
      <c r="M310" s="3">
        <f ca="1">IF($B310&lt;&gt;"",SUMIF(INDIRECT("ИсходныеДанные!$"&amp;$K$4&amp;"$2:$"&amp;$K$4&amp;"$50000"),$B310&amp;"#"&amp;M$6,INDIRECT("ИсходныеДанные!$J$2:$J$50000")),0)</f>
        <v>0</v>
      </c>
      <c r="N310" s="3">
        <f ca="1">IF($B310&lt;&gt;"",SUMIF(INDIRECT("ИсходныеДанные!$"&amp;$K$4&amp;"$2:$"&amp;$K$4&amp;"$50000"),$B310&amp;"#"&amp;N$6,INDIRECT("ИсходныеДанные!$J$2:$J$50000")),0)</f>
        <v>0</v>
      </c>
      <c r="O310" s="3">
        <f ca="1">IF($B310&lt;&gt;"",SUMIF(INDIRECT("ИсходныеДанные!$"&amp;$K$4&amp;"$2:$"&amp;$K$4&amp;"$50000"),$B310&amp;"#"&amp;O$6,INDIRECT("ИсходныеДанные!$J$2:$J$50000")),0)</f>
        <v>0</v>
      </c>
      <c r="P310" s="3">
        <f ca="1">IF($B310&lt;&gt;"",SUMIF(INDIRECT("ИсходныеДанные!$"&amp;$K$4&amp;"$2:$"&amp;$K$4&amp;"$50000"),$B310&amp;"#"&amp;P$6,INDIRECT("ИсходныеДанные!$J$2:$J$50000")),0)</f>
        <v>0</v>
      </c>
      <c r="Q310" s="3">
        <f ca="1">IF($B310&lt;&gt;"",SUMIF(INDIRECT("ИсходныеДанные!$"&amp;$K$4&amp;"$2:$"&amp;$K$4&amp;"$50000"),$B310&amp;"#"&amp;Q$6,INDIRECT("ИсходныеДанные!$J$2:$J$50000")),0)</f>
        <v>0</v>
      </c>
      <c r="R310" s="3">
        <f ca="1">IF($B310&lt;&gt;"",SUMIF(INDIRECT("ИсходныеДанные!$"&amp;$K$4&amp;"$2:$"&amp;$K$4&amp;"$50000"),$B310&amp;"#"&amp;R$6,INDIRECT("ИсходныеДанные!$J$2:$J$50000")),0)</f>
        <v>0</v>
      </c>
      <c r="S310" s="3">
        <f ca="1">IF($B310&lt;&gt;"",SUMIF(INDIRECT("ИсходныеДанные!$"&amp;$K$4&amp;"$2:$"&amp;$K$4&amp;"$50000"),$B310&amp;"#"&amp;S$6,INDIRECT("ИсходныеДанные!$J$2:$J$50000")),0)</f>
        <v>0</v>
      </c>
      <c r="T310" s="3">
        <f ca="1">IF($B310&lt;&gt;"",SUMIF(INDIRECT("ИсходныеДанные!$"&amp;$K$4&amp;"$2:$"&amp;$K$4&amp;"$50000"),$B310&amp;"#"&amp;T$6,INDIRECT("ИсходныеДанные!$J$2:$J$50000")),0)</f>
        <v>0</v>
      </c>
      <c r="U310" s="3">
        <f ca="1">IF($B310&lt;&gt;"",SUMIF(INDIRECT("ИсходныеДанные!$"&amp;$K$4&amp;"$2:$"&amp;$K$4&amp;"$50000"),$B310&amp;"#"&amp;U$6,INDIRECT("ИсходныеДанные!$J$2:$J$50000")),0)</f>
        <v>0</v>
      </c>
      <c r="V310" s="3">
        <f ca="1">IF($B310&lt;&gt;"",SUMIF(INDIRECT("ИсходныеДанные!$"&amp;$K$4&amp;"$2:$"&amp;$K$4&amp;"$50000"),$B310&amp;"#"&amp;V$6,INDIRECT("ИсходныеДанные!$J$2:$J$50000")),0)</f>
        <v>0</v>
      </c>
      <c r="W310" s="16" t="e">
        <f ca="1">SUM(K310:V310)/Пофамильно!$R$1</f>
        <v>#DIV/0!</v>
      </c>
    </row>
    <row r="311" spans="1:23" x14ac:dyDescent="0.25">
      <c r="A311" s="10" t="str">
        <f t="shared" ca="1" si="6"/>
        <v>delete</v>
      </c>
      <c r="B311" s="16" cm="1">
        <f t="array" aca="1" ref="B311" ca="1">INDIRECT("УникальныеСписки!D"&amp;ROW()-$L$4)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14"/>
      <c r="G311" s="81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84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84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84" t="str" cm="1">
        <f t="array" aca="1" ref="J311" ca="1">_xlfn.XLOOKUP($B311,INDIRECT(SUBSTITUTE("ИсходныеДанные!$где$2:$где$50000","где",$B$4)),INDIRECT(SUBSTITUTE("ИсходныеДанные!$что$2:$что$50000","что",J$4)),"",0,1)</f>
        <v/>
      </c>
      <c r="K311" s="3">
        <f ca="1">IF($B311&lt;&gt;"",SUMIF(INDIRECT("ИсходныеДанные!$"&amp;$K$4&amp;"$2:$"&amp;$K$4&amp;"$50000"),$B311&amp;"#"&amp;K$6,INDIRECT("ИсходныеДанные!$J$2:$J$50000")),0)</f>
        <v>0</v>
      </c>
      <c r="L311" s="3">
        <f ca="1">IF($B311&lt;&gt;"",SUMIF(INDIRECT("ИсходныеДанные!$"&amp;$K$4&amp;"$2:$"&amp;$K$4&amp;"$50000"),$B311&amp;"#"&amp;L$6,INDIRECT("ИсходныеДанные!$J$2:$J$50000")),0)</f>
        <v>0</v>
      </c>
      <c r="M311" s="3">
        <f ca="1">IF($B311&lt;&gt;"",SUMIF(INDIRECT("ИсходныеДанные!$"&amp;$K$4&amp;"$2:$"&amp;$K$4&amp;"$50000"),$B311&amp;"#"&amp;M$6,INDIRECT("ИсходныеДанные!$J$2:$J$50000")),0)</f>
        <v>0</v>
      </c>
      <c r="N311" s="3">
        <f ca="1">IF($B311&lt;&gt;"",SUMIF(INDIRECT("ИсходныеДанные!$"&amp;$K$4&amp;"$2:$"&amp;$K$4&amp;"$50000"),$B311&amp;"#"&amp;N$6,INDIRECT("ИсходныеДанные!$J$2:$J$50000")),0)</f>
        <v>0</v>
      </c>
      <c r="O311" s="3">
        <f ca="1">IF($B311&lt;&gt;"",SUMIF(INDIRECT("ИсходныеДанные!$"&amp;$K$4&amp;"$2:$"&amp;$K$4&amp;"$50000"),$B311&amp;"#"&amp;O$6,INDIRECT("ИсходныеДанные!$J$2:$J$50000")),0)</f>
        <v>0</v>
      </c>
      <c r="P311" s="3">
        <f ca="1">IF($B311&lt;&gt;"",SUMIF(INDIRECT("ИсходныеДанные!$"&amp;$K$4&amp;"$2:$"&amp;$K$4&amp;"$50000"),$B311&amp;"#"&amp;P$6,INDIRECT("ИсходныеДанные!$J$2:$J$50000")),0)</f>
        <v>0</v>
      </c>
      <c r="Q311" s="3">
        <f ca="1">IF($B311&lt;&gt;"",SUMIF(INDIRECT("ИсходныеДанные!$"&amp;$K$4&amp;"$2:$"&amp;$K$4&amp;"$50000"),$B311&amp;"#"&amp;Q$6,INDIRECT("ИсходныеДанные!$J$2:$J$50000")),0)</f>
        <v>0</v>
      </c>
      <c r="R311" s="3">
        <f ca="1">IF($B311&lt;&gt;"",SUMIF(INDIRECT("ИсходныеДанные!$"&amp;$K$4&amp;"$2:$"&amp;$K$4&amp;"$50000"),$B311&amp;"#"&amp;R$6,INDIRECT("ИсходныеДанные!$J$2:$J$50000")),0)</f>
        <v>0</v>
      </c>
      <c r="S311" s="3">
        <f ca="1">IF($B311&lt;&gt;"",SUMIF(INDIRECT("ИсходныеДанные!$"&amp;$K$4&amp;"$2:$"&amp;$K$4&amp;"$50000"),$B311&amp;"#"&amp;S$6,INDIRECT("ИсходныеДанные!$J$2:$J$50000")),0)</f>
        <v>0</v>
      </c>
      <c r="T311" s="3">
        <f ca="1">IF($B311&lt;&gt;"",SUMIF(INDIRECT("ИсходныеДанные!$"&amp;$K$4&amp;"$2:$"&amp;$K$4&amp;"$50000"),$B311&amp;"#"&amp;T$6,INDIRECT("ИсходныеДанные!$J$2:$J$50000")),0)</f>
        <v>0</v>
      </c>
      <c r="U311" s="3">
        <f ca="1">IF($B311&lt;&gt;"",SUMIF(INDIRECT("ИсходныеДанные!$"&amp;$K$4&amp;"$2:$"&amp;$K$4&amp;"$50000"),$B311&amp;"#"&amp;U$6,INDIRECT("ИсходныеДанные!$J$2:$J$50000")),0)</f>
        <v>0</v>
      </c>
      <c r="V311" s="3">
        <f ca="1">IF($B311&lt;&gt;"",SUMIF(INDIRECT("ИсходныеДанные!$"&amp;$K$4&amp;"$2:$"&amp;$K$4&amp;"$50000"),$B311&amp;"#"&amp;V$6,INDIRECT("ИсходныеДанные!$J$2:$J$50000")),0)</f>
        <v>0</v>
      </c>
      <c r="W311" s="16" t="e">
        <f ca="1">SUM(K311:V311)/Пофамильно!$R$1</f>
        <v>#DIV/0!</v>
      </c>
    </row>
    <row r="312" spans="1:23" x14ac:dyDescent="0.25">
      <c r="A312" s="10" t="str">
        <f t="shared" ca="1" si="6"/>
        <v>delete</v>
      </c>
      <c r="B312" s="16" cm="1">
        <f t="array" aca="1" ref="B312" ca="1">INDIRECT("УникальныеСписки!D"&amp;ROW()-$L$4)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14"/>
      <c r="G312" s="81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84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84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84" t="str" cm="1">
        <f t="array" aca="1" ref="J312" ca="1">_xlfn.XLOOKUP($B312,INDIRECT(SUBSTITUTE("ИсходныеДанные!$где$2:$где$50000","где",$B$4)),INDIRECT(SUBSTITUTE("ИсходныеДанные!$что$2:$что$50000","что",J$4)),"",0,1)</f>
        <v/>
      </c>
      <c r="K312" s="3">
        <f ca="1">IF($B312&lt;&gt;"",SUMIF(INDIRECT("ИсходныеДанные!$"&amp;$K$4&amp;"$2:$"&amp;$K$4&amp;"$50000"),$B312&amp;"#"&amp;K$6,INDIRECT("ИсходныеДанные!$J$2:$J$50000")),0)</f>
        <v>0</v>
      </c>
      <c r="L312" s="3">
        <f ca="1">IF($B312&lt;&gt;"",SUMIF(INDIRECT("ИсходныеДанные!$"&amp;$K$4&amp;"$2:$"&amp;$K$4&amp;"$50000"),$B312&amp;"#"&amp;L$6,INDIRECT("ИсходныеДанные!$J$2:$J$50000")),0)</f>
        <v>0</v>
      </c>
      <c r="M312" s="3">
        <f ca="1">IF($B312&lt;&gt;"",SUMIF(INDIRECT("ИсходныеДанные!$"&amp;$K$4&amp;"$2:$"&amp;$K$4&amp;"$50000"),$B312&amp;"#"&amp;M$6,INDIRECT("ИсходныеДанные!$J$2:$J$50000")),0)</f>
        <v>0</v>
      </c>
      <c r="N312" s="3">
        <f ca="1">IF($B312&lt;&gt;"",SUMIF(INDIRECT("ИсходныеДанные!$"&amp;$K$4&amp;"$2:$"&amp;$K$4&amp;"$50000"),$B312&amp;"#"&amp;N$6,INDIRECT("ИсходныеДанные!$J$2:$J$50000")),0)</f>
        <v>0</v>
      </c>
      <c r="O312" s="3">
        <f ca="1">IF($B312&lt;&gt;"",SUMIF(INDIRECT("ИсходныеДанные!$"&amp;$K$4&amp;"$2:$"&amp;$K$4&amp;"$50000"),$B312&amp;"#"&amp;O$6,INDIRECT("ИсходныеДанные!$J$2:$J$50000")),0)</f>
        <v>0</v>
      </c>
      <c r="P312" s="3">
        <f ca="1">IF($B312&lt;&gt;"",SUMIF(INDIRECT("ИсходныеДанные!$"&amp;$K$4&amp;"$2:$"&amp;$K$4&amp;"$50000"),$B312&amp;"#"&amp;P$6,INDIRECT("ИсходныеДанные!$J$2:$J$50000")),0)</f>
        <v>0</v>
      </c>
      <c r="Q312" s="3">
        <f ca="1">IF($B312&lt;&gt;"",SUMIF(INDIRECT("ИсходныеДанные!$"&amp;$K$4&amp;"$2:$"&amp;$K$4&amp;"$50000"),$B312&amp;"#"&amp;Q$6,INDIRECT("ИсходныеДанные!$J$2:$J$50000")),0)</f>
        <v>0</v>
      </c>
      <c r="R312" s="3">
        <f ca="1">IF($B312&lt;&gt;"",SUMIF(INDIRECT("ИсходныеДанные!$"&amp;$K$4&amp;"$2:$"&amp;$K$4&amp;"$50000"),$B312&amp;"#"&amp;R$6,INDIRECT("ИсходныеДанные!$J$2:$J$50000")),0)</f>
        <v>0</v>
      </c>
      <c r="S312" s="3">
        <f ca="1">IF($B312&lt;&gt;"",SUMIF(INDIRECT("ИсходныеДанные!$"&amp;$K$4&amp;"$2:$"&amp;$K$4&amp;"$50000"),$B312&amp;"#"&amp;S$6,INDIRECT("ИсходныеДанные!$J$2:$J$50000")),0)</f>
        <v>0</v>
      </c>
      <c r="T312" s="3">
        <f ca="1">IF($B312&lt;&gt;"",SUMIF(INDIRECT("ИсходныеДанные!$"&amp;$K$4&amp;"$2:$"&amp;$K$4&amp;"$50000"),$B312&amp;"#"&amp;T$6,INDIRECT("ИсходныеДанные!$J$2:$J$50000")),0)</f>
        <v>0</v>
      </c>
      <c r="U312" s="3">
        <f ca="1">IF($B312&lt;&gt;"",SUMIF(INDIRECT("ИсходныеДанные!$"&amp;$K$4&amp;"$2:$"&amp;$K$4&amp;"$50000"),$B312&amp;"#"&amp;U$6,INDIRECT("ИсходныеДанные!$J$2:$J$50000")),0)</f>
        <v>0</v>
      </c>
      <c r="V312" s="3">
        <f ca="1">IF($B312&lt;&gt;"",SUMIF(INDIRECT("ИсходныеДанные!$"&amp;$K$4&amp;"$2:$"&amp;$K$4&amp;"$50000"),$B312&amp;"#"&amp;V$6,INDIRECT("ИсходныеДанные!$J$2:$J$50000")),0)</f>
        <v>0</v>
      </c>
      <c r="W312" s="16" t="e">
        <f ca="1">SUM(K312:V312)/Пофамильно!$R$1</f>
        <v>#DIV/0!</v>
      </c>
    </row>
    <row r="313" spans="1:23" x14ac:dyDescent="0.25">
      <c r="A313" s="10" t="str">
        <f t="shared" ca="1" si="6"/>
        <v>delete</v>
      </c>
      <c r="B313" s="16" cm="1">
        <f t="array" aca="1" ref="B313" ca="1">INDIRECT("УникальныеСписки!D"&amp;ROW()-$L$4)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14"/>
      <c r="G313" s="81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84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84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84" t="str" cm="1">
        <f t="array" aca="1" ref="J313" ca="1">_xlfn.XLOOKUP($B313,INDIRECT(SUBSTITUTE("ИсходныеДанные!$где$2:$где$50000","где",$B$4)),INDIRECT(SUBSTITUTE("ИсходныеДанные!$что$2:$что$50000","что",J$4)),"",0,1)</f>
        <v/>
      </c>
      <c r="K313" s="3">
        <f ca="1">IF($B313&lt;&gt;"",SUMIF(INDIRECT("ИсходныеДанные!$"&amp;$K$4&amp;"$2:$"&amp;$K$4&amp;"$50000"),$B313&amp;"#"&amp;K$6,INDIRECT("ИсходныеДанные!$J$2:$J$50000")),0)</f>
        <v>0</v>
      </c>
      <c r="L313" s="3">
        <f ca="1">IF($B313&lt;&gt;"",SUMIF(INDIRECT("ИсходныеДанные!$"&amp;$K$4&amp;"$2:$"&amp;$K$4&amp;"$50000"),$B313&amp;"#"&amp;L$6,INDIRECT("ИсходныеДанные!$J$2:$J$50000")),0)</f>
        <v>0</v>
      </c>
      <c r="M313" s="3">
        <f ca="1">IF($B313&lt;&gt;"",SUMIF(INDIRECT("ИсходныеДанные!$"&amp;$K$4&amp;"$2:$"&amp;$K$4&amp;"$50000"),$B313&amp;"#"&amp;M$6,INDIRECT("ИсходныеДанные!$J$2:$J$50000")),0)</f>
        <v>0</v>
      </c>
      <c r="N313" s="3">
        <f ca="1">IF($B313&lt;&gt;"",SUMIF(INDIRECT("ИсходныеДанные!$"&amp;$K$4&amp;"$2:$"&amp;$K$4&amp;"$50000"),$B313&amp;"#"&amp;N$6,INDIRECT("ИсходныеДанные!$J$2:$J$50000")),0)</f>
        <v>0</v>
      </c>
      <c r="O313" s="3">
        <f ca="1">IF($B313&lt;&gt;"",SUMIF(INDIRECT("ИсходныеДанные!$"&amp;$K$4&amp;"$2:$"&amp;$K$4&amp;"$50000"),$B313&amp;"#"&amp;O$6,INDIRECT("ИсходныеДанные!$J$2:$J$50000")),0)</f>
        <v>0</v>
      </c>
      <c r="P313" s="3">
        <f ca="1">IF($B313&lt;&gt;"",SUMIF(INDIRECT("ИсходныеДанные!$"&amp;$K$4&amp;"$2:$"&amp;$K$4&amp;"$50000"),$B313&amp;"#"&amp;P$6,INDIRECT("ИсходныеДанные!$J$2:$J$50000")),0)</f>
        <v>0</v>
      </c>
      <c r="Q313" s="3">
        <f ca="1">IF($B313&lt;&gt;"",SUMIF(INDIRECT("ИсходныеДанные!$"&amp;$K$4&amp;"$2:$"&amp;$K$4&amp;"$50000"),$B313&amp;"#"&amp;Q$6,INDIRECT("ИсходныеДанные!$J$2:$J$50000")),0)</f>
        <v>0</v>
      </c>
      <c r="R313" s="3">
        <f ca="1">IF($B313&lt;&gt;"",SUMIF(INDIRECT("ИсходныеДанные!$"&amp;$K$4&amp;"$2:$"&amp;$K$4&amp;"$50000"),$B313&amp;"#"&amp;R$6,INDIRECT("ИсходныеДанные!$J$2:$J$50000")),0)</f>
        <v>0</v>
      </c>
      <c r="S313" s="3">
        <f ca="1">IF($B313&lt;&gt;"",SUMIF(INDIRECT("ИсходныеДанные!$"&amp;$K$4&amp;"$2:$"&amp;$K$4&amp;"$50000"),$B313&amp;"#"&amp;S$6,INDIRECT("ИсходныеДанные!$J$2:$J$50000")),0)</f>
        <v>0</v>
      </c>
      <c r="T313" s="3">
        <f ca="1">IF($B313&lt;&gt;"",SUMIF(INDIRECT("ИсходныеДанные!$"&amp;$K$4&amp;"$2:$"&amp;$K$4&amp;"$50000"),$B313&amp;"#"&amp;T$6,INDIRECT("ИсходныеДанные!$J$2:$J$50000")),0)</f>
        <v>0</v>
      </c>
      <c r="U313" s="3">
        <f ca="1">IF($B313&lt;&gt;"",SUMIF(INDIRECT("ИсходныеДанные!$"&amp;$K$4&amp;"$2:$"&amp;$K$4&amp;"$50000"),$B313&amp;"#"&amp;U$6,INDIRECT("ИсходныеДанные!$J$2:$J$50000")),0)</f>
        <v>0</v>
      </c>
      <c r="V313" s="3">
        <f ca="1">IF($B313&lt;&gt;"",SUMIF(INDIRECT("ИсходныеДанные!$"&amp;$K$4&amp;"$2:$"&amp;$K$4&amp;"$50000"),$B313&amp;"#"&amp;V$6,INDIRECT("ИсходныеДанные!$J$2:$J$50000")),0)</f>
        <v>0</v>
      </c>
      <c r="W313" s="16" t="e">
        <f ca="1">SUM(K313:V313)/Пофамильно!$R$1</f>
        <v>#DIV/0!</v>
      </c>
    </row>
    <row r="314" spans="1:23" x14ac:dyDescent="0.25">
      <c r="A314" s="10" t="str">
        <f t="shared" ca="1" si="6"/>
        <v>delete</v>
      </c>
      <c r="B314" s="16" cm="1">
        <f t="array" aca="1" ref="B314" ca="1">INDIRECT("УникальныеСписки!D"&amp;ROW()-$L$4)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14"/>
      <c r="G314" s="81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84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84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84" t="str" cm="1">
        <f t="array" aca="1" ref="J314" ca="1">_xlfn.XLOOKUP($B314,INDIRECT(SUBSTITUTE("ИсходныеДанные!$где$2:$где$50000","где",$B$4)),INDIRECT(SUBSTITUTE("ИсходныеДанные!$что$2:$что$50000","что",J$4)),"",0,1)</f>
        <v/>
      </c>
      <c r="K314" s="3">
        <f ca="1">IF($B314&lt;&gt;"",SUMIF(INDIRECT("ИсходныеДанные!$"&amp;$K$4&amp;"$2:$"&amp;$K$4&amp;"$50000"),$B314&amp;"#"&amp;K$6,INDIRECT("ИсходныеДанные!$J$2:$J$50000")),0)</f>
        <v>0</v>
      </c>
      <c r="L314" s="3">
        <f ca="1">IF($B314&lt;&gt;"",SUMIF(INDIRECT("ИсходныеДанные!$"&amp;$K$4&amp;"$2:$"&amp;$K$4&amp;"$50000"),$B314&amp;"#"&amp;L$6,INDIRECT("ИсходныеДанные!$J$2:$J$50000")),0)</f>
        <v>0</v>
      </c>
      <c r="M314" s="3">
        <f ca="1">IF($B314&lt;&gt;"",SUMIF(INDIRECT("ИсходныеДанные!$"&amp;$K$4&amp;"$2:$"&amp;$K$4&amp;"$50000"),$B314&amp;"#"&amp;M$6,INDIRECT("ИсходныеДанные!$J$2:$J$50000")),0)</f>
        <v>0</v>
      </c>
      <c r="N314" s="3">
        <f ca="1">IF($B314&lt;&gt;"",SUMIF(INDIRECT("ИсходныеДанные!$"&amp;$K$4&amp;"$2:$"&amp;$K$4&amp;"$50000"),$B314&amp;"#"&amp;N$6,INDIRECT("ИсходныеДанные!$J$2:$J$50000")),0)</f>
        <v>0</v>
      </c>
      <c r="O314" s="3">
        <f ca="1">IF($B314&lt;&gt;"",SUMIF(INDIRECT("ИсходныеДанные!$"&amp;$K$4&amp;"$2:$"&amp;$K$4&amp;"$50000"),$B314&amp;"#"&amp;O$6,INDIRECT("ИсходныеДанные!$J$2:$J$50000")),0)</f>
        <v>0</v>
      </c>
      <c r="P314" s="3">
        <f ca="1">IF($B314&lt;&gt;"",SUMIF(INDIRECT("ИсходныеДанные!$"&amp;$K$4&amp;"$2:$"&amp;$K$4&amp;"$50000"),$B314&amp;"#"&amp;P$6,INDIRECT("ИсходныеДанные!$J$2:$J$50000")),0)</f>
        <v>0</v>
      </c>
      <c r="Q314" s="3">
        <f ca="1">IF($B314&lt;&gt;"",SUMIF(INDIRECT("ИсходныеДанные!$"&amp;$K$4&amp;"$2:$"&amp;$K$4&amp;"$50000"),$B314&amp;"#"&amp;Q$6,INDIRECT("ИсходныеДанные!$J$2:$J$50000")),0)</f>
        <v>0</v>
      </c>
      <c r="R314" s="3">
        <f ca="1">IF($B314&lt;&gt;"",SUMIF(INDIRECT("ИсходныеДанные!$"&amp;$K$4&amp;"$2:$"&amp;$K$4&amp;"$50000"),$B314&amp;"#"&amp;R$6,INDIRECT("ИсходныеДанные!$J$2:$J$50000")),0)</f>
        <v>0</v>
      </c>
      <c r="S314" s="3">
        <f ca="1">IF($B314&lt;&gt;"",SUMIF(INDIRECT("ИсходныеДанные!$"&amp;$K$4&amp;"$2:$"&amp;$K$4&amp;"$50000"),$B314&amp;"#"&amp;S$6,INDIRECT("ИсходныеДанные!$J$2:$J$50000")),0)</f>
        <v>0</v>
      </c>
      <c r="T314" s="3">
        <f ca="1">IF($B314&lt;&gt;"",SUMIF(INDIRECT("ИсходныеДанные!$"&amp;$K$4&amp;"$2:$"&amp;$K$4&amp;"$50000"),$B314&amp;"#"&amp;T$6,INDIRECT("ИсходныеДанные!$J$2:$J$50000")),0)</f>
        <v>0</v>
      </c>
      <c r="U314" s="3">
        <f ca="1">IF($B314&lt;&gt;"",SUMIF(INDIRECT("ИсходныеДанные!$"&amp;$K$4&amp;"$2:$"&amp;$K$4&amp;"$50000"),$B314&amp;"#"&amp;U$6,INDIRECT("ИсходныеДанные!$J$2:$J$50000")),0)</f>
        <v>0</v>
      </c>
      <c r="V314" s="3">
        <f ca="1">IF($B314&lt;&gt;"",SUMIF(INDIRECT("ИсходныеДанные!$"&amp;$K$4&amp;"$2:$"&amp;$K$4&amp;"$50000"),$B314&amp;"#"&amp;V$6,INDIRECT("ИсходныеДанные!$J$2:$J$50000")),0)</f>
        <v>0</v>
      </c>
      <c r="W314" s="16" t="e">
        <f ca="1">SUM(K314:V314)/Пофамильно!$R$1</f>
        <v>#DIV/0!</v>
      </c>
    </row>
    <row r="315" spans="1:23" x14ac:dyDescent="0.25">
      <c r="A315" s="10" t="str">
        <f t="shared" ca="1" si="6"/>
        <v>delete</v>
      </c>
      <c r="B315" s="16" cm="1">
        <f t="array" aca="1" ref="B315" ca="1">INDIRECT("УникальныеСписки!D"&amp;ROW()-$L$4)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14"/>
      <c r="G315" s="81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84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84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84" t="str" cm="1">
        <f t="array" aca="1" ref="J315" ca="1">_xlfn.XLOOKUP($B315,INDIRECT(SUBSTITUTE("ИсходныеДанные!$где$2:$где$50000","где",$B$4)),INDIRECT(SUBSTITUTE("ИсходныеДанные!$что$2:$что$50000","что",J$4)),"",0,1)</f>
        <v/>
      </c>
      <c r="K315" s="3">
        <f ca="1">IF($B315&lt;&gt;"",SUMIF(INDIRECT("ИсходныеДанные!$"&amp;$K$4&amp;"$2:$"&amp;$K$4&amp;"$50000"),$B315&amp;"#"&amp;K$6,INDIRECT("ИсходныеДанные!$J$2:$J$50000")),0)</f>
        <v>0</v>
      </c>
      <c r="L315" s="3">
        <f ca="1">IF($B315&lt;&gt;"",SUMIF(INDIRECT("ИсходныеДанные!$"&amp;$K$4&amp;"$2:$"&amp;$K$4&amp;"$50000"),$B315&amp;"#"&amp;L$6,INDIRECT("ИсходныеДанные!$J$2:$J$50000")),0)</f>
        <v>0</v>
      </c>
      <c r="M315" s="3">
        <f ca="1">IF($B315&lt;&gt;"",SUMIF(INDIRECT("ИсходныеДанные!$"&amp;$K$4&amp;"$2:$"&amp;$K$4&amp;"$50000"),$B315&amp;"#"&amp;M$6,INDIRECT("ИсходныеДанные!$J$2:$J$50000")),0)</f>
        <v>0</v>
      </c>
      <c r="N315" s="3">
        <f ca="1">IF($B315&lt;&gt;"",SUMIF(INDIRECT("ИсходныеДанные!$"&amp;$K$4&amp;"$2:$"&amp;$K$4&amp;"$50000"),$B315&amp;"#"&amp;N$6,INDIRECT("ИсходныеДанные!$J$2:$J$50000")),0)</f>
        <v>0</v>
      </c>
      <c r="O315" s="3">
        <f ca="1">IF($B315&lt;&gt;"",SUMIF(INDIRECT("ИсходныеДанные!$"&amp;$K$4&amp;"$2:$"&amp;$K$4&amp;"$50000"),$B315&amp;"#"&amp;O$6,INDIRECT("ИсходныеДанные!$J$2:$J$50000")),0)</f>
        <v>0</v>
      </c>
      <c r="P315" s="3">
        <f ca="1">IF($B315&lt;&gt;"",SUMIF(INDIRECT("ИсходныеДанные!$"&amp;$K$4&amp;"$2:$"&amp;$K$4&amp;"$50000"),$B315&amp;"#"&amp;P$6,INDIRECT("ИсходныеДанные!$J$2:$J$50000")),0)</f>
        <v>0</v>
      </c>
      <c r="Q315" s="3">
        <f ca="1">IF($B315&lt;&gt;"",SUMIF(INDIRECT("ИсходныеДанные!$"&amp;$K$4&amp;"$2:$"&amp;$K$4&amp;"$50000"),$B315&amp;"#"&amp;Q$6,INDIRECT("ИсходныеДанные!$J$2:$J$50000")),0)</f>
        <v>0</v>
      </c>
      <c r="R315" s="3">
        <f ca="1">IF($B315&lt;&gt;"",SUMIF(INDIRECT("ИсходныеДанные!$"&amp;$K$4&amp;"$2:$"&amp;$K$4&amp;"$50000"),$B315&amp;"#"&amp;R$6,INDIRECT("ИсходныеДанные!$J$2:$J$50000")),0)</f>
        <v>0</v>
      </c>
      <c r="S315" s="3">
        <f ca="1">IF($B315&lt;&gt;"",SUMIF(INDIRECT("ИсходныеДанные!$"&amp;$K$4&amp;"$2:$"&amp;$K$4&amp;"$50000"),$B315&amp;"#"&amp;S$6,INDIRECT("ИсходныеДанные!$J$2:$J$50000")),0)</f>
        <v>0</v>
      </c>
      <c r="T315" s="3">
        <f ca="1">IF($B315&lt;&gt;"",SUMIF(INDIRECT("ИсходныеДанные!$"&amp;$K$4&amp;"$2:$"&amp;$K$4&amp;"$50000"),$B315&amp;"#"&amp;T$6,INDIRECT("ИсходныеДанные!$J$2:$J$50000")),0)</f>
        <v>0</v>
      </c>
      <c r="U315" s="3">
        <f ca="1">IF($B315&lt;&gt;"",SUMIF(INDIRECT("ИсходныеДанные!$"&amp;$K$4&amp;"$2:$"&amp;$K$4&amp;"$50000"),$B315&amp;"#"&amp;U$6,INDIRECT("ИсходныеДанные!$J$2:$J$50000")),0)</f>
        <v>0</v>
      </c>
      <c r="V315" s="3">
        <f ca="1">IF($B315&lt;&gt;"",SUMIF(INDIRECT("ИсходныеДанные!$"&amp;$K$4&amp;"$2:$"&amp;$K$4&amp;"$50000"),$B315&amp;"#"&amp;V$6,INDIRECT("ИсходныеДанные!$J$2:$J$50000")),0)</f>
        <v>0</v>
      </c>
      <c r="W315" s="16" t="e">
        <f ca="1">SUM(K315:V315)/Пофамильно!$R$1</f>
        <v>#DIV/0!</v>
      </c>
    </row>
    <row r="316" spans="1:23" x14ac:dyDescent="0.25">
      <c r="A316" s="10" t="str">
        <f t="shared" ca="1" si="6"/>
        <v>delete</v>
      </c>
      <c r="B316" s="16" cm="1">
        <f t="array" aca="1" ref="B316" ca="1">INDIRECT("УникальныеСписки!D"&amp;ROW()-$L$4)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14"/>
      <c r="G316" s="81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84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84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84" t="str" cm="1">
        <f t="array" aca="1" ref="J316" ca="1">_xlfn.XLOOKUP($B316,INDIRECT(SUBSTITUTE("ИсходныеДанные!$где$2:$где$50000","где",$B$4)),INDIRECT(SUBSTITUTE("ИсходныеДанные!$что$2:$что$50000","что",J$4)),"",0,1)</f>
        <v/>
      </c>
      <c r="K316" s="3">
        <f ca="1">IF($B316&lt;&gt;"",SUMIF(INDIRECT("ИсходныеДанные!$"&amp;$K$4&amp;"$2:$"&amp;$K$4&amp;"$50000"),$B316&amp;"#"&amp;K$6,INDIRECT("ИсходныеДанные!$J$2:$J$50000")),0)</f>
        <v>0</v>
      </c>
      <c r="L316" s="3">
        <f ca="1">IF($B316&lt;&gt;"",SUMIF(INDIRECT("ИсходныеДанные!$"&amp;$K$4&amp;"$2:$"&amp;$K$4&amp;"$50000"),$B316&amp;"#"&amp;L$6,INDIRECT("ИсходныеДанные!$J$2:$J$50000")),0)</f>
        <v>0</v>
      </c>
      <c r="M316" s="3">
        <f ca="1">IF($B316&lt;&gt;"",SUMIF(INDIRECT("ИсходныеДанные!$"&amp;$K$4&amp;"$2:$"&amp;$K$4&amp;"$50000"),$B316&amp;"#"&amp;M$6,INDIRECT("ИсходныеДанные!$J$2:$J$50000")),0)</f>
        <v>0</v>
      </c>
      <c r="N316" s="3">
        <f ca="1">IF($B316&lt;&gt;"",SUMIF(INDIRECT("ИсходныеДанные!$"&amp;$K$4&amp;"$2:$"&amp;$K$4&amp;"$50000"),$B316&amp;"#"&amp;N$6,INDIRECT("ИсходныеДанные!$J$2:$J$50000")),0)</f>
        <v>0</v>
      </c>
      <c r="O316" s="3">
        <f ca="1">IF($B316&lt;&gt;"",SUMIF(INDIRECT("ИсходныеДанные!$"&amp;$K$4&amp;"$2:$"&amp;$K$4&amp;"$50000"),$B316&amp;"#"&amp;O$6,INDIRECT("ИсходныеДанные!$J$2:$J$50000")),0)</f>
        <v>0</v>
      </c>
      <c r="P316" s="3">
        <f ca="1">IF($B316&lt;&gt;"",SUMIF(INDIRECT("ИсходныеДанные!$"&amp;$K$4&amp;"$2:$"&amp;$K$4&amp;"$50000"),$B316&amp;"#"&amp;P$6,INDIRECT("ИсходныеДанные!$J$2:$J$50000")),0)</f>
        <v>0</v>
      </c>
      <c r="Q316" s="3">
        <f ca="1">IF($B316&lt;&gt;"",SUMIF(INDIRECT("ИсходныеДанные!$"&amp;$K$4&amp;"$2:$"&amp;$K$4&amp;"$50000"),$B316&amp;"#"&amp;Q$6,INDIRECT("ИсходныеДанные!$J$2:$J$50000")),0)</f>
        <v>0</v>
      </c>
      <c r="R316" s="3">
        <f ca="1">IF($B316&lt;&gt;"",SUMIF(INDIRECT("ИсходныеДанные!$"&amp;$K$4&amp;"$2:$"&amp;$K$4&amp;"$50000"),$B316&amp;"#"&amp;R$6,INDIRECT("ИсходныеДанные!$J$2:$J$50000")),0)</f>
        <v>0</v>
      </c>
      <c r="S316" s="3">
        <f ca="1">IF($B316&lt;&gt;"",SUMIF(INDIRECT("ИсходныеДанные!$"&amp;$K$4&amp;"$2:$"&amp;$K$4&amp;"$50000"),$B316&amp;"#"&amp;S$6,INDIRECT("ИсходныеДанные!$J$2:$J$50000")),0)</f>
        <v>0</v>
      </c>
      <c r="T316" s="3">
        <f ca="1">IF($B316&lt;&gt;"",SUMIF(INDIRECT("ИсходныеДанные!$"&amp;$K$4&amp;"$2:$"&amp;$K$4&amp;"$50000"),$B316&amp;"#"&amp;T$6,INDIRECT("ИсходныеДанные!$J$2:$J$50000")),0)</f>
        <v>0</v>
      </c>
      <c r="U316" s="3">
        <f ca="1">IF($B316&lt;&gt;"",SUMIF(INDIRECT("ИсходныеДанные!$"&amp;$K$4&amp;"$2:$"&amp;$K$4&amp;"$50000"),$B316&amp;"#"&amp;U$6,INDIRECT("ИсходныеДанные!$J$2:$J$50000")),0)</f>
        <v>0</v>
      </c>
      <c r="V316" s="3">
        <f ca="1">IF($B316&lt;&gt;"",SUMIF(INDIRECT("ИсходныеДанные!$"&amp;$K$4&amp;"$2:$"&amp;$K$4&amp;"$50000"),$B316&amp;"#"&amp;V$6,INDIRECT("ИсходныеДанные!$J$2:$J$50000")),0)</f>
        <v>0</v>
      </c>
      <c r="W316" s="16" t="e">
        <f ca="1">SUM(K316:V316)/Пофамильно!$R$1</f>
        <v>#DIV/0!</v>
      </c>
    </row>
    <row r="317" spans="1:23" x14ac:dyDescent="0.25">
      <c r="A317" s="10" t="str">
        <f t="shared" ca="1" si="6"/>
        <v>delete</v>
      </c>
      <c r="B317" s="16" cm="1">
        <f t="array" aca="1" ref="B317" ca="1">INDIRECT("УникальныеСписки!D"&amp;ROW()-$L$4)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14"/>
      <c r="G317" s="81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84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84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84" t="str" cm="1">
        <f t="array" aca="1" ref="J317" ca="1">_xlfn.XLOOKUP($B317,INDIRECT(SUBSTITUTE("ИсходныеДанные!$где$2:$где$50000","где",$B$4)),INDIRECT(SUBSTITUTE("ИсходныеДанные!$что$2:$что$50000","что",J$4)),"",0,1)</f>
        <v/>
      </c>
      <c r="K317" s="3">
        <f ca="1">IF($B317&lt;&gt;"",SUMIF(INDIRECT("ИсходныеДанные!$"&amp;$K$4&amp;"$2:$"&amp;$K$4&amp;"$50000"),$B317&amp;"#"&amp;K$6,INDIRECT("ИсходныеДанные!$J$2:$J$50000")),0)</f>
        <v>0</v>
      </c>
      <c r="L317" s="3">
        <f ca="1">IF($B317&lt;&gt;"",SUMIF(INDIRECT("ИсходныеДанные!$"&amp;$K$4&amp;"$2:$"&amp;$K$4&amp;"$50000"),$B317&amp;"#"&amp;L$6,INDIRECT("ИсходныеДанные!$J$2:$J$50000")),0)</f>
        <v>0</v>
      </c>
      <c r="M317" s="3">
        <f ca="1">IF($B317&lt;&gt;"",SUMIF(INDIRECT("ИсходныеДанные!$"&amp;$K$4&amp;"$2:$"&amp;$K$4&amp;"$50000"),$B317&amp;"#"&amp;M$6,INDIRECT("ИсходныеДанные!$J$2:$J$50000")),0)</f>
        <v>0</v>
      </c>
      <c r="N317" s="3">
        <f ca="1">IF($B317&lt;&gt;"",SUMIF(INDIRECT("ИсходныеДанные!$"&amp;$K$4&amp;"$2:$"&amp;$K$4&amp;"$50000"),$B317&amp;"#"&amp;N$6,INDIRECT("ИсходныеДанные!$J$2:$J$50000")),0)</f>
        <v>0</v>
      </c>
      <c r="O317" s="3">
        <f ca="1">IF($B317&lt;&gt;"",SUMIF(INDIRECT("ИсходныеДанные!$"&amp;$K$4&amp;"$2:$"&amp;$K$4&amp;"$50000"),$B317&amp;"#"&amp;O$6,INDIRECT("ИсходныеДанные!$J$2:$J$50000")),0)</f>
        <v>0</v>
      </c>
      <c r="P317" s="3">
        <f ca="1">IF($B317&lt;&gt;"",SUMIF(INDIRECT("ИсходныеДанные!$"&amp;$K$4&amp;"$2:$"&amp;$K$4&amp;"$50000"),$B317&amp;"#"&amp;P$6,INDIRECT("ИсходныеДанные!$J$2:$J$50000")),0)</f>
        <v>0</v>
      </c>
      <c r="Q317" s="3">
        <f ca="1">IF($B317&lt;&gt;"",SUMIF(INDIRECT("ИсходныеДанные!$"&amp;$K$4&amp;"$2:$"&amp;$K$4&amp;"$50000"),$B317&amp;"#"&amp;Q$6,INDIRECT("ИсходныеДанные!$J$2:$J$50000")),0)</f>
        <v>0</v>
      </c>
      <c r="R317" s="3">
        <f ca="1">IF($B317&lt;&gt;"",SUMIF(INDIRECT("ИсходныеДанные!$"&amp;$K$4&amp;"$2:$"&amp;$K$4&amp;"$50000"),$B317&amp;"#"&amp;R$6,INDIRECT("ИсходныеДанные!$J$2:$J$50000")),0)</f>
        <v>0</v>
      </c>
      <c r="S317" s="3">
        <f ca="1">IF($B317&lt;&gt;"",SUMIF(INDIRECT("ИсходныеДанные!$"&amp;$K$4&amp;"$2:$"&amp;$K$4&amp;"$50000"),$B317&amp;"#"&amp;S$6,INDIRECT("ИсходныеДанные!$J$2:$J$50000")),0)</f>
        <v>0</v>
      </c>
      <c r="T317" s="3">
        <f ca="1">IF($B317&lt;&gt;"",SUMIF(INDIRECT("ИсходныеДанные!$"&amp;$K$4&amp;"$2:$"&amp;$K$4&amp;"$50000"),$B317&amp;"#"&amp;T$6,INDIRECT("ИсходныеДанные!$J$2:$J$50000")),0)</f>
        <v>0</v>
      </c>
      <c r="U317" s="3">
        <f ca="1">IF($B317&lt;&gt;"",SUMIF(INDIRECT("ИсходныеДанные!$"&amp;$K$4&amp;"$2:$"&amp;$K$4&amp;"$50000"),$B317&amp;"#"&amp;U$6,INDIRECT("ИсходныеДанные!$J$2:$J$50000")),0)</f>
        <v>0</v>
      </c>
      <c r="V317" s="3">
        <f ca="1">IF($B317&lt;&gt;"",SUMIF(INDIRECT("ИсходныеДанные!$"&amp;$K$4&amp;"$2:$"&amp;$K$4&amp;"$50000"),$B317&amp;"#"&amp;V$6,INDIRECT("ИсходныеДанные!$J$2:$J$50000")),0)</f>
        <v>0</v>
      </c>
      <c r="W317" s="16" t="e">
        <f ca="1">SUM(K317:V317)/Пофамильно!$R$1</f>
        <v>#DIV/0!</v>
      </c>
    </row>
    <row r="318" spans="1:23" x14ac:dyDescent="0.25">
      <c r="A318" s="10" t="str">
        <f t="shared" ca="1" si="6"/>
        <v>delete</v>
      </c>
      <c r="B318" s="16" cm="1">
        <f t="array" aca="1" ref="B318" ca="1">INDIRECT("УникальныеСписки!D"&amp;ROW()-$L$4)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14"/>
      <c r="G318" s="81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84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84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84" t="str" cm="1">
        <f t="array" aca="1" ref="J318" ca="1">_xlfn.XLOOKUP($B318,INDIRECT(SUBSTITUTE("ИсходныеДанные!$где$2:$где$50000","где",$B$4)),INDIRECT(SUBSTITUTE("ИсходныеДанные!$что$2:$что$50000","что",J$4)),"",0,1)</f>
        <v/>
      </c>
      <c r="K318" s="3">
        <f ca="1">IF($B318&lt;&gt;"",SUMIF(INDIRECT("ИсходныеДанные!$"&amp;$K$4&amp;"$2:$"&amp;$K$4&amp;"$50000"),$B318&amp;"#"&amp;K$6,INDIRECT("ИсходныеДанные!$J$2:$J$50000")),0)</f>
        <v>0</v>
      </c>
      <c r="L318" s="3">
        <f ca="1">IF($B318&lt;&gt;"",SUMIF(INDIRECT("ИсходныеДанные!$"&amp;$K$4&amp;"$2:$"&amp;$K$4&amp;"$50000"),$B318&amp;"#"&amp;L$6,INDIRECT("ИсходныеДанные!$J$2:$J$50000")),0)</f>
        <v>0</v>
      </c>
      <c r="M318" s="3">
        <f ca="1">IF($B318&lt;&gt;"",SUMIF(INDIRECT("ИсходныеДанные!$"&amp;$K$4&amp;"$2:$"&amp;$K$4&amp;"$50000"),$B318&amp;"#"&amp;M$6,INDIRECT("ИсходныеДанные!$J$2:$J$50000")),0)</f>
        <v>0</v>
      </c>
      <c r="N318" s="3">
        <f ca="1">IF($B318&lt;&gt;"",SUMIF(INDIRECT("ИсходныеДанные!$"&amp;$K$4&amp;"$2:$"&amp;$K$4&amp;"$50000"),$B318&amp;"#"&amp;N$6,INDIRECT("ИсходныеДанные!$J$2:$J$50000")),0)</f>
        <v>0</v>
      </c>
      <c r="O318" s="3">
        <f ca="1">IF($B318&lt;&gt;"",SUMIF(INDIRECT("ИсходныеДанные!$"&amp;$K$4&amp;"$2:$"&amp;$K$4&amp;"$50000"),$B318&amp;"#"&amp;O$6,INDIRECT("ИсходныеДанные!$J$2:$J$50000")),0)</f>
        <v>0</v>
      </c>
      <c r="P318" s="3">
        <f ca="1">IF($B318&lt;&gt;"",SUMIF(INDIRECT("ИсходныеДанные!$"&amp;$K$4&amp;"$2:$"&amp;$K$4&amp;"$50000"),$B318&amp;"#"&amp;P$6,INDIRECT("ИсходныеДанные!$J$2:$J$50000")),0)</f>
        <v>0</v>
      </c>
      <c r="Q318" s="3">
        <f ca="1">IF($B318&lt;&gt;"",SUMIF(INDIRECT("ИсходныеДанные!$"&amp;$K$4&amp;"$2:$"&amp;$K$4&amp;"$50000"),$B318&amp;"#"&amp;Q$6,INDIRECT("ИсходныеДанные!$J$2:$J$50000")),0)</f>
        <v>0</v>
      </c>
      <c r="R318" s="3">
        <f ca="1">IF($B318&lt;&gt;"",SUMIF(INDIRECT("ИсходныеДанные!$"&amp;$K$4&amp;"$2:$"&amp;$K$4&amp;"$50000"),$B318&amp;"#"&amp;R$6,INDIRECT("ИсходныеДанные!$J$2:$J$50000")),0)</f>
        <v>0</v>
      </c>
      <c r="S318" s="3">
        <f ca="1">IF($B318&lt;&gt;"",SUMIF(INDIRECT("ИсходныеДанные!$"&amp;$K$4&amp;"$2:$"&amp;$K$4&amp;"$50000"),$B318&amp;"#"&amp;S$6,INDIRECT("ИсходныеДанные!$J$2:$J$50000")),0)</f>
        <v>0</v>
      </c>
      <c r="T318" s="3">
        <f ca="1">IF($B318&lt;&gt;"",SUMIF(INDIRECT("ИсходныеДанные!$"&amp;$K$4&amp;"$2:$"&amp;$K$4&amp;"$50000"),$B318&amp;"#"&amp;T$6,INDIRECT("ИсходныеДанные!$J$2:$J$50000")),0)</f>
        <v>0</v>
      </c>
      <c r="U318" s="3">
        <f ca="1">IF($B318&lt;&gt;"",SUMIF(INDIRECT("ИсходныеДанные!$"&amp;$K$4&amp;"$2:$"&amp;$K$4&amp;"$50000"),$B318&amp;"#"&amp;U$6,INDIRECT("ИсходныеДанные!$J$2:$J$50000")),0)</f>
        <v>0</v>
      </c>
      <c r="V318" s="3">
        <f ca="1">IF($B318&lt;&gt;"",SUMIF(INDIRECT("ИсходныеДанные!$"&amp;$K$4&amp;"$2:$"&amp;$K$4&amp;"$50000"),$B318&amp;"#"&amp;V$6,INDIRECT("ИсходныеДанные!$J$2:$J$50000")),0)</f>
        <v>0</v>
      </c>
      <c r="W318" s="16" t="e">
        <f ca="1">SUM(K318:V318)/Пофамильно!$R$1</f>
        <v>#DIV/0!</v>
      </c>
    </row>
    <row r="319" spans="1:23" x14ac:dyDescent="0.25">
      <c r="A319" s="10" t="str">
        <f t="shared" ca="1" si="6"/>
        <v>delete</v>
      </c>
      <c r="B319" s="16" cm="1">
        <f t="array" aca="1" ref="B319" ca="1">INDIRECT("УникальныеСписки!D"&amp;ROW()-$L$4)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14"/>
      <c r="G319" s="81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84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84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84" t="str" cm="1">
        <f t="array" aca="1" ref="J319" ca="1">_xlfn.XLOOKUP($B319,INDIRECT(SUBSTITUTE("ИсходныеДанные!$где$2:$где$50000","где",$B$4)),INDIRECT(SUBSTITUTE("ИсходныеДанные!$что$2:$что$50000","что",J$4)),"",0,1)</f>
        <v/>
      </c>
      <c r="K319" s="3">
        <f ca="1">IF($B319&lt;&gt;"",SUMIF(INDIRECT("ИсходныеДанные!$"&amp;$K$4&amp;"$2:$"&amp;$K$4&amp;"$50000"),$B319&amp;"#"&amp;K$6,INDIRECT("ИсходныеДанные!$J$2:$J$50000")),0)</f>
        <v>0</v>
      </c>
      <c r="L319" s="3">
        <f ca="1">IF($B319&lt;&gt;"",SUMIF(INDIRECT("ИсходныеДанные!$"&amp;$K$4&amp;"$2:$"&amp;$K$4&amp;"$50000"),$B319&amp;"#"&amp;L$6,INDIRECT("ИсходныеДанные!$J$2:$J$50000")),0)</f>
        <v>0</v>
      </c>
      <c r="M319" s="3">
        <f ca="1">IF($B319&lt;&gt;"",SUMIF(INDIRECT("ИсходныеДанные!$"&amp;$K$4&amp;"$2:$"&amp;$K$4&amp;"$50000"),$B319&amp;"#"&amp;M$6,INDIRECT("ИсходныеДанные!$J$2:$J$50000")),0)</f>
        <v>0</v>
      </c>
      <c r="N319" s="3">
        <f ca="1">IF($B319&lt;&gt;"",SUMIF(INDIRECT("ИсходныеДанные!$"&amp;$K$4&amp;"$2:$"&amp;$K$4&amp;"$50000"),$B319&amp;"#"&amp;N$6,INDIRECT("ИсходныеДанные!$J$2:$J$50000")),0)</f>
        <v>0</v>
      </c>
      <c r="O319" s="3">
        <f ca="1">IF($B319&lt;&gt;"",SUMIF(INDIRECT("ИсходныеДанные!$"&amp;$K$4&amp;"$2:$"&amp;$K$4&amp;"$50000"),$B319&amp;"#"&amp;O$6,INDIRECT("ИсходныеДанные!$J$2:$J$50000")),0)</f>
        <v>0</v>
      </c>
      <c r="P319" s="3">
        <f ca="1">IF($B319&lt;&gt;"",SUMIF(INDIRECT("ИсходныеДанные!$"&amp;$K$4&amp;"$2:$"&amp;$K$4&amp;"$50000"),$B319&amp;"#"&amp;P$6,INDIRECT("ИсходныеДанные!$J$2:$J$50000")),0)</f>
        <v>0</v>
      </c>
      <c r="Q319" s="3">
        <f ca="1">IF($B319&lt;&gt;"",SUMIF(INDIRECT("ИсходныеДанные!$"&amp;$K$4&amp;"$2:$"&amp;$K$4&amp;"$50000"),$B319&amp;"#"&amp;Q$6,INDIRECT("ИсходныеДанные!$J$2:$J$50000")),0)</f>
        <v>0</v>
      </c>
      <c r="R319" s="3">
        <f ca="1">IF($B319&lt;&gt;"",SUMIF(INDIRECT("ИсходныеДанные!$"&amp;$K$4&amp;"$2:$"&amp;$K$4&amp;"$50000"),$B319&amp;"#"&amp;R$6,INDIRECT("ИсходныеДанные!$J$2:$J$50000")),0)</f>
        <v>0</v>
      </c>
      <c r="S319" s="3">
        <f ca="1">IF($B319&lt;&gt;"",SUMIF(INDIRECT("ИсходныеДанные!$"&amp;$K$4&amp;"$2:$"&amp;$K$4&amp;"$50000"),$B319&amp;"#"&amp;S$6,INDIRECT("ИсходныеДанные!$J$2:$J$50000")),0)</f>
        <v>0</v>
      </c>
      <c r="T319" s="3">
        <f ca="1">IF($B319&lt;&gt;"",SUMIF(INDIRECT("ИсходныеДанные!$"&amp;$K$4&amp;"$2:$"&amp;$K$4&amp;"$50000"),$B319&amp;"#"&amp;T$6,INDIRECT("ИсходныеДанные!$J$2:$J$50000")),0)</f>
        <v>0</v>
      </c>
      <c r="U319" s="3">
        <f ca="1">IF($B319&lt;&gt;"",SUMIF(INDIRECT("ИсходныеДанные!$"&amp;$K$4&amp;"$2:$"&amp;$K$4&amp;"$50000"),$B319&amp;"#"&amp;U$6,INDIRECT("ИсходныеДанные!$J$2:$J$50000")),0)</f>
        <v>0</v>
      </c>
      <c r="V319" s="3">
        <f ca="1">IF($B319&lt;&gt;"",SUMIF(INDIRECT("ИсходныеДанные!$"&amp;$K$4&amp;"$2:$"&amp;$K$4&amp;"$50000"),$B319&amp;"#"&amp;V$6,INDIRECT("ИсходныеДанные!$J$2:$J$50000")),0)</f>
        <v>0</v>
      </c>
      <c r="W319" s="16" t="e">
        <f ca="1">SUM(K319:V319)/Пофамильно!$R$1</f>
        <v>#DIV/0!</v>
      </c>
    </row>
    <row r="320" spans="1:23" x14ac:dyDescent="0.25">
      <c r="A320" s="10" t="str">
        <f t="shared" ca="1" si="6"/>
        <v>delete</v>
      </c>
      <c r="B320" s="16" cm="1">
        <f t="array" aca="1" ref="B320" ca="1">INDIRECT("УникальныеСписки!D"&amp;ROW()-$L$4)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14"/>
      <c r="G320" s="81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84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84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84" t="str" cm="1">
        <f t="array" aca="1" ref="J320" ca="1">_xlfn.XLOOKUP($B320,INDIRECT(SUBSTITUTE("ИсходныеДанные!$где$2:$где$50000","где",$B$4)),INDIRECT(SUBSTITUTE("ИсходныеДанные!$что$2:$что$50000","что",J$4)),"",0,1)</f>
        <v/>
      </c>
      <c r="K320" s="3">
        <f ca="1">IF($B320&lt;&gt;"",SUMIF(INDIRECT("ИсходныеДанные!$"&amp;$K$4&amp;"$2:$"&amp;$K$4&amp;"$50000"),$B320&amp;"#"&amp;K$6,INDIRECT("ИсходныеДанные!$J$2:$J$50000")),0)</f>
        <v>0</v>
      </c>
      <c r="L320" s="3">
        <f ca="1">IF($B320&lt;&gt;"",SUMIF(INDIRECT("ИсходныеДанные!$"&amp;$K$4&amp;"$2:$"&amp;$K$4&amp;"$50000"),$B320&amp;"#"&amp;L$6,INDIRECT("ИсходныеДанные!$J$2:$J$50000")),0)</f>
        <v>0</v>
      </c>
      <c r="M320" s="3">
        <f ca="1">IF($B320&lt;&gt;"",SUMIF(INDIRECT("ИсходныеДанные!$"&amp;$K$4&amp;"$2:$"&amp;$K$4&amp;"$50000"),$B320&amp;"#"&amp;M$6,INDIRECT("ИсходныеДанные!$J$2:$J$50000")),0)</f>
        <v>0</v>
      </c>
      <c r="N320" s="3">
        <f ca="1">IF($B320&lt;&gt;"",SUMIF(INDIRECT("ИсходныеДанные!$"&amp;$K$4&amp;"$2:$"&amp;$K$4&amp;"$50000"),$B320&amp;"#"&amp;N$6,INDIRECT("ИсходныеДанные!$J$2:$J$50000")),0)</f>
        <v>0</v>
      </c>
      <c r="O320" s="3">
        <f ca="1">IF($B320&lt;&gt;"",SUMIF(INDIRECT("ИсходныеДанные!$"&amp;$K$4&amp;"$2:$"&amp;$K$4&amp;"$50000"),$B320&amp;"#"&amp;O$6,INDIRECT("ИсходныеДанные!$J$2:$J$50000")),0)</f>
        <v>0</v>
      </c>
      <c r="P320" s="3">
        <f ca="1">IF($B320&lt;&gt;"",SUMIF(INDIRECT("ИсходныеДанные!$"&amp;$K$4&amp;"$2:$"&amp;$K$4&amp;"$50000"),$B320&amp;"#"&amp;P$6,INDIRECT("ИсходныеДанные!$J$2:$J$50000")),0)</f>
        <v>0</v>
      </c>
      <c r="Q320" s="3">
        <f ca="1">IF($B320&lt;&gt;"",SUMIF(INDIRECT("ИсходныеДанные!$"&amp;$K$4&amp;"$2:$"&amp;$K$4&amp;"$50000"),$B320&amp;"#"&amp;Q$6,INDIRECT("ИсходныеДанные!$J$2:$J$50000")),0)</f>
        <v>0</v>
      </c>
      <c r="R320" s="3">
        <f ca="1">IF($B320&lt;&gt;"",SUMIF(INDIRECT("ИсходныеДанные!$"&amp;$K$4&amp;"$2:$"&amp;$K$4&amp;"$50000"),$B320&amp;"#"&amp;R$6,INDIRECT("ИсходныеДанные!$J$2:$J$50000")),0)</f>
        <v>0</v>
      </c>
      <c r="S320" s="3">
        <f ca="1">IF($B320&lt;&gt;"",SUMIF(INDIRECT("ИсходныеДанные!$"&amp;$K$4&amp;"$2:$"&amp;$K$4&amp;"$50000"),$B320&amp;"#"&amp;S$6,INDIRECT("ИсходныеДанные!$J$2:$J$50000")),0)</f>
        <v>0</v>
      </c>
      <c r="T320" s="3">
        <f ca="1">IF($B320&lt;&gt;"",SUMIF(INDIRECT("ИсходныеДанные!$"&amp;$K$4&amp;"$2:$"&amp;$K$4&amp;"$50000"),$B320&amp;"#"&amp;T$6,INDIRECT("ИсходныеДанные!$J$2:$J$50000")),0)</f>
        <v>0</v>
      </c>
      <c r="U320" s="3">
        <f ca="1">IF($B320&lt;&gt;"",SUMIF(INDIRECT("ИсходныеДанные!$"&amp;$K$4&amp;"$2:$"&amp;$K$4&amp;"$50000"),$B320&amp;"#"&amp;U$6,INDIRECT("ИсходныеДанные!$J$2:$J$50000")),0)</f>
        <v>0</v>
      </c>
      <c r="V320" s="3">
        <f ca="1">IF($B320&lt;&gt;"",SUMIF(INDIRECT("ИсходныеДанные!$"&amp;$K$4&amp;"$2:$"&amp;$K$4&amp;"$50000"),$B320&amp;"#"&amp;V$6,INDIRECT("ИсходныеДанные!$J$2:$J$50000")),0)</f>
        <v>0</v>
      </c>
      <c r="W320" s="16" t="e">
        <f ca="1">SUM(K320:V320)/Пофамильно!$R$1</f>
        <v>#DIV/0!</v>
      </c>
    </row>
    <row r="321" spans="1:23" x14ac:dyDescent="0.25">
      <c r="A321" s="10" t="str">
        <f t="shared" ca="1" si="6"/>
        <v>delete</v>
      </c>
      <c r="B321" s="16" cm="1">
        <f t="array" aca="1" ref="B321" ca="1">INDIRECT("УникальныеСписки!D"&amp;ROW()-$L$4)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14"/>
      <c r="G321" s="81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84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84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84" t="str" cm="1">
        <f t="array" aca="1" ref="J321" ca="1">_xlfn.XLOOKUP($B321,INDIRECT(SUBSTITUTE("ИсходныеДанные!$где$2:$где$50000","где",$B$4)),INDIRECT(SUBSTITUTE("ИсходныеДанные!$что$2:$что$50000","что",J$4)),"",0,1)</f>
        <v/>
      </c>
      <c r="K321" s="3">
        <f ca="1">IF($B321&lt;&gt;"",SUMIF(INDIRECT("ИсходныеДанные!$"&amp;$K$4&amp;"$2:$"&amp;$K$4&amp;"$50000"),$B321&amp;"#"&amp;K$6,INDIRECT("ИсходныеДанные!$J$2:$J$50000")),0)</f>
        <v>0</v>
      </c>
      <c r="L321" s="3">
        <f ca="1">IF($B321&lt;&gt;"",SUMIF(INDIRECT("ИсходныеДанные!$"&amp;$K$4&amp;"$2:$"&amp;$K$4&amp;"$50000"),$B321&amp;"#"&amp;L$6,INDIRECT("ИсходныеДанные!$J$2:$J$50000")),0)</f>
        <v>0</v>
      </c>
      <c r="M321" s="3">
        <f ca="1">IF($B321&lt;&gt;"",SUMIF(INDIRECT("ИсходныеДанные!$"&amp;$K$4&amp;"$2:$"&amp;$K$4&amp;"$50000"),$B321&amp;"#"&amp;M$6,INDIRECT("ИсходныеДанные!$J$2:$J$50000")),0)</f>
        <v>0</v>
      </c>
      <c r="N321" s="3">
        <f ca="1">IF($B321&lt;&gt;"",SUMIF(INDIRECT("ИсходныеДанные!$"&amp;$K$4&amp;"$2:$"&amp;$K$4&amp;"$50000"),$B321&amp;"#"&amp;N$6,INDIRECT("ИсходныеДанные!$J$2:$J$50000")),0)</f>
        <v>0</v>
      </c>
      <c r="O321" s="3">
        <f ca="1">IF($B321&lt;&gt;"",SUMIF(INDIRECT("ИсходныеДанные!$"&amp;$K$4&amp;"$2:$"&amp;$K$4&amp;"$50000"),$B321&amp;"#"&amp;O$6,INDIRECT("ИсходныеДанные!$J$2:$J$50000")),0)</f>
        <v>0</v>
      </c>
      <c r="P321" s="3">
        <f ca="1">IF($B321&lt;&gt;"",SUMIF(INDIRECT("ИсходныеДанные!$"&amp;$K$4&amp;"$2:$"&amp;$K$4&amp;"$50000"),$B321&amp;"#"&amp;P$6,INDIRECT("ИсходныеДанные!$J$2:$J$50000")),0)</f>
        <v>0</v>
      </c>
      <c r="Q321" s="3">
        <f ca="1">IF($B321&lt;&gt;"",SUMIF(INDIRECT("ИсходныеДанные!$"&amp;$K$4&amp;"$2:$"&amp;$K$4&amp;"$50000"),$B321&amp;"#"&amp;Q$6,INDIRECT("ИсходныеДанные!$J$2:$J$50000")),0)</f>
        <v>0</v>
      </c>
      <c r="R321" s="3">
        <f ca="1">IF($B321&lt;&gt;"",SUMIF(INDIRECT("ИсходныеДанные!$"&amp;$K$4&amp;"$2:$"&amp;$K$4&amp;"$50000"),$B321&amp;"#"&amp;R$6,INDIRECT("ИсходныеДанные!$J$2:$J$50000")),0)</f>
        <v>0</v>
      </c>
      <c r="S321" s="3">
        <f ca="1">IF($B321&lt;&gt;"",SUMIF(INDIRECT("ИсходныеДанные!$"&amp;$K$4&amp;"$2:$"&amp;$K$4&amp;"$50000"),$B321&amp;"#"&amp;S$6,INDIRECT("ИсходныеДанные!$J$2:$J$50000")),0)</f>
        <v>0</v>
      </c>
      <c r="T321" s="3">
        <f ca="1">IF($B321&lt;&gt;"",SUMIF(INDIRECT("ИсходныеДанные!$"&amp;$K$4&amp;"$2:$"&amp;$K$4&amp;"$50000"),$B321&amp;"#"&amp;T$6,INDIRECT("ИсходныеДанные!$J$2:$J$50000")),0)</f>
        <v>0</v>
      </c>
      <c r="U321" s="3">
        <f ca="1">IF($B321&lt;&gt;"",SUMIF(INDIRECT("ИсходныеДанные!$"&amp;$K$4&amp;"$2:$"&amp;$K$4&amp;"$50000"),$B321&amp;"#"&amp;U$6,INDIRECT("ИсходныеДанные!$J$2:$J$50000")),0)</f>
        <v>0</v>
      </c>
      <c r="V321" s="3">
        <f ca="1">IF($B321&lt;&gt;"",SUMIF(INDIRECT("ИсходныеДанные!$"&amp;$K$4&amp;"$2:$"&amp;$K$4&amp;"$50000"),$B321&amp;"#"&amp;V$6,INDIRECT("ИсходныеДанные!$J$2:$J$50000")),0)</f>
        <v>0</v>
      </c>
      <c r="W321" s="16" t="e">
        <f ca="1">SUM(K321:V321)/Пофамильно!$R$1</f>
        <v>#DIV/0!</v>
      </c>
    </row>
    <row r="322" spans="1:23" x14ac:dyDescent="0.25">
      <c r="A322" s="10" t="str">
        <f t="shared" ca="1" si="6"/>
        <v>delete</v>
      </c>
      <c r="B322" s="16" cm="1">
        <f t="array" aca="1" ref="B322" ca="1">INDIRECT("УникальныеСписки!D"&amp;ROW()-$L$4)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14"/>
      <c r="G322" s="81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84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84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84" t="str" cm="1">
        <f t="array" aca="1" ref="J322" ca="1">_xlfn.XLOOKUP($B322,INDIRECT(SUBSTITUTE("ИсходныеДанные!$где$2:$где$50000","где",$B$4)),INDIRECT(SUBSTITUTE("ИсходныеДанные!$что$2:$что$50000","что",J$4)),"",0,1)</f>
        <v/>
      </c>
      <c r="K322" s="3">
        <f ca="1">IF($B322&lt;&gt;"",SUMIF(INDIRECT("ИсходныеДанные!$"&amp;$K$4&amp;"$2:$"&amp;$K$4&amp;"$50000"),$B322&amp;"#"&amp;K$6,INDIRECT("ИсходныеДанные!$J$2:$J$50000")),0)</f>
        <v>0</v>
      </c>
      <c r="L322" s="3">
        <f ca="1">IF($B322&lt;&gt;"",SUMIF(INDIRECT("ИсходныеДанные!$"&amp;$K$4&amp;"$2:$"&amp;$K$4&amp;"$50000"),$B322&amp;"#"&amp;L$6,INDIRECT("ИсходныеДанные!$J$2:$J$50000")),0)</f>
        <v>0</v>
      </c>
      <c r="M322" s="3">
        <f ca="1">IF($B322&lt;&gt;"",SUMIF(INDIRECT("ИсходныеДанные!$"&amp;$K$4&amp;"$2:$"&amp;$K$4&amp;"$50000"),$B322&amp;"#"&amp;M$6,INDIRECT("ИсходныеДанные!$J$2:$J$50000")),0)</f>
        <v>0</v>
      </c>
      <c r="N322" s="3">
        <f ca="1">IF($B322&lt;&gt;"",SUMIF(INDIRECT("ИсходныеДанные!$"&amp;$K$4&amp;"$2:$"&amp;$K$4&amp;"$50000"),$B322&amp;"#"&amp;N$6,INDIRECT("ИсходныеДанные!$J$2:$J$50000")),0)</f>
        <v>0</v>
      </c>
      <c r="O322" s="3">
        <f ca="1">IF($B322&lt;&gt;"",SUMIF(INDIRECT("ИсходныеДанные!$"&amp;$K$4&amp;"$2:$"&amp;$K$4&amp;"$50000"),$B322&amp;"#"&amp;O$6,INDIRECT("ИсходныеДанные!$J$2:$J$50000")),0)</f>
        <v>0</v>
      </c>
      <c r="P322" s="3">
        <f ca="1">IF($B322&lt;&gt;"",SUMIF(INDIRECT("ИсходныеДанные!$"&amp;$K$4&amp;"$2:$"&amp;$K$4&amp;"$50000"),$B322&amp;"#"&amp;P$6,INDIRECT("ИсходныеДанные!$J$2:$J$50000")),0)</f>
        <v>0</v>
      </c>
      <c r="Q322" s="3">
        <f ca="1">IF($B322&lt;&gt;"",SUMIF(INDIRECT("ИсходныеДанные!$"&amp;$K$4&amp;"$2:$"&amp;$K$4&amp;"$50000"),$B322&amp;"#"&amp;Q$6,INDIRECT("ИсходныеДанные!$J$2:$J$50000")),0)</f>
        <v>0</v>
      </c>
      <c r="R322" s="3">
        <f ca="1">IF($B322&lt;&gt;"",SUMIF(INDIRECT("ИсходныеДанные!$"&amp;$K$4&amp;"$2:$"&amp;$K$4&amp;"$50000"),$B322&amp;"#"&amp;R$6,INDIRECT("ИсходныеДанные!$J$2:$J$50000")),0)</f>
        <v>0</v>
      </c>
      <c r="S322" s="3">
        <f ca="1">IF($B322&lt;&gt;"",SUMIF(INDIRECT("ИсходныеДанные!$"&amp;$K$4&amp;"$2:$"&amp;$K$4&amp;"$50000"),$B322&amp;"#"&amp;S$6,INDIRECT("ИсходныеДанные!$J$2:$J$50000")),0)</f>
        <v>0</v>
      </c>
      <c r="T322" s="3">
        <f ca="1">IF($B322&lt;&gt;"",SUMIF(INDIRECT("ИсходныеДанные!$"&amp;$K$4&amp;"$2:$"&amp;$K$4&amp;"$50000"),$B322&amp;"#"&amp;T$6,INDIRECT("ИсходныеДанные!$J$2:$J$50000")),0)</f>
        <v>0</v>
      </c>
      <c r="U322" s="3">
        <f ca="1">IF($B322&lt;&gt;"",SUMIF(INDIRECT("ИсходныеДанные!$"&amp;$K$4&amp;"$2:$"&amp;$K$4&amp;"$50000"),$B322&amp;"#"&amp;U$6,INDIRECT("ИсходныеДанные!$J$2:$J$50000")),0)</f>
        <v>0</v>
      </c>
      <c r="V322" s="3">
        <f ca="1">IF($B322&lt;&gt;"",SUMIF(INDIRECT("ИсходныеДанные!$"&amp;$K$4&amp;"$2:$"&amp;$K$4&amp;"$50000"),$B322&amp;"#"&amp;V$6,INDIRECT("ИсходныеДанные!$J$2:$J$50000")),0)</f>
        <v>0</v>
      </c>
      <c r="W322" s="16" t="e">
        <f ca="1">SUM(K322:V322)/Пофамильно!$R$1</f>
        <v>#DIV/0!</v>
      </c>
    </row>
    <row r="323" spans="1:23" x14ac:dyDescent="0.25">
      <c r="A323" s="10" t="str">
        <f t="shared" ca="1" si="6"/>
        <v>delete</v>
      </c>
      <c r="B323" s="16" cm="1">
        <f t="array" aca="1" ref="B323" ca="1">INDIRECT("УникальныеСписки!D"&amp;ROW()-$L$4)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14"/>
      <c r="G323" s="81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84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84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84" t="str" cm="1">
        <f t="array" aca="1" ref="J323" ca="1">_xlfn.XLOOKUP($B323,INDIRECT(SUBSTITUTE("ИсходныеДанные!$где$2:$где$50000","где",$B$4)),INDIRECT(SUBSTITUTE("ИсходныеДанные!$что$2:$что$50000","что",J$4)),"",0,1)</f>
        <v/>
      </c>
      <c r="K323" s="3">
        <f ca="1">IF($B323&lt;&gt;"",SUMIF(INDIRECT("ИсходныеДанные!$"&amp;$K$4&amp;"$2:$"&amp;$K$4&amp;"$50000"),$B323&amp;"#"&amp;K$6,INDIRECT("ИсходныеДанные!$J$2:$J$50000")),0)</f>
        <v>0</v>
      </c>
      <c r="L323" s="3">
        <f ca="1">IF($B323&lt;&gt;"",SUMIF(INDIRECT("ИсходныеДанные!$"&amp;$K$4&amp;"$2:$"&amp;$K$4&amp;"$50000"),$B323&amp;"#"&amp;L$6,INDIRECT("ИсходныеДанные!$J$2:$J$50000")),0)</f>
        <v>0</v>
      </c>
      <c r="M323" s="3">
        <f ca="1">IF($B323&lt;&gt;"",SUMIF(INDIRECT("ИсходныеДанные!$"&amp;$K$4&amp;"$2:$"&amp;$K$4&amp;"$50000"),$B323&amp;"#"&amp;M$6,INDIRECT("ИсходныеДанные!$J$2:$J$50000")),0)</f>
        <v>0</v>
      </c>
      <c r="N323" s="3">
        <f ca="1">IF($B323&lt;&gt;"",SUMIF(INDIRECT("ИсходныеДанные!$"&amp;$K$4&amp;"$2:$"&amp;$K$4&amp;"$50000"),$B323&amp;"#"&amp;N$6,INDIRECT("ИсходныеДанные!$J$2:$J$50000")),0)</f>
        <v>0</v>
      </c>
      <c r="O323" s="3">
        <f ca="1">IF($B323&lt;&gt;"",SUMIF(INDIRECT("ИсходныеДанные!$"&amp;$K$4&amp;"$2:$"&amp;$K$4&amp;"$50000"),$B323&amp;"#"&amp;O$6,INDIRECT("ИсходныеДанные!$J$2:$J$50000")),0)</f>
        <v>0</v>
      </c>
      <c r="P323" s="3">
        <f ca="1">IF($B323&lt;&gt;"",SUMIF(INDIRECT("ИсходныеДанные!$"&amp;$K$4&amp;"$2:$"&amp;$K$4&amp;"$50000"),$B323&amp;"#"&amp;P$6,INDIRECT("ИсходныеДанные!$J$2:$J$50000")),0)</f>
        <v>0</v>
      </c>
      <c r="Q323" s="3">
        <f ca="1">IF($B323&lt;&gt;"",SUMIF(INDIRECT("ИсходныеДанные!$"&amp;$K$4&amp;"$2:$"&amp;$K$4&amp;"$50000"),$B323&amp;"#"&amp;Q$6,INDIRECT("ИсходныеДанные!$J$2:$J$50000")),0)</f>
        <v>0</v>
      </c>
      <c r="R323" s="3">
        <f ca="1">IF($B323&lt;&gt;"",SUMIF(INDIRECT("ИсходныеДанные!$"&amp;$K$4&amp;"$2:$"&amp;$K$4&amp;"$50000"),$B323&amp;"#"&amp;R$6,INDIRECT("ИсходныеДанные!$J$2:$J$50000")),0)</f>
        <v>0</v>
      </c>
      <c r="S323" s="3">
        <f ca="1">IF($B323&lt;&gt;"",SUMIF(INDIRECT("ИсходныеДанные!$"&amp;$K$4&amp;"$2:$"&amp;$K$4&amp;"$50000"),$B323&amp;"#"&amp;S$6,INDIRECT("ИсходныеДанные!$J$2:$J$50000")),0)</f>
        <v>0</v>
      </c>
      <c r="T323" s="3">
        <f ca="1">IF($B323&lt;&gt;"",SUMIF(INDIRECT("ИсходныеДанные!$"&amp;$K$4&amp;"$2:$"&amp;$K$4&amp;"$50000"),$B323&amp;"#"&amp;T$6,INDIRECT("ИсходныеДанные!$J$2:$J$50000")),0)</f>
        <v>0</v>
      </c>
      <c r="U323" s="3">
        <f ca="1">IF($B323&lt;&gt;"",SUMIF(INDIRECT("ИсходныеДанные!$"&amp;$K$4&amp;"$2:$"&amp;$K$4&amp;"$50000"),$B323&amp;"#"&amp;U$6,INDIRECT("ИсходныеДанные!$J$2:$J$50000")),0)</f>
        <v>0</v>
      </c>
      <c r="V323" s="3">
        <f ca="1">IF($B323&lt;&gt;"",SUMIF(INDIRECT("ИсходныеДанные!$"&amp;$K$4&amp;"$2:$"&amp;$K$4&amp;"$50000"),$B323&amp;"#"&amp;V$6,INDIRECT("ИсходныеДанные!$J$2:$J$50000")),0)</f>
        <v>0</v>
      </c>
      <c r="W323" s="16" t="e">
        <f ca="1">SUM(K323:V323)/Пофамильно!$R$1</f>
        <v>#DIV/0!</v>
      </c>
    </row>
    <row r="324" spans="1:23" x14ac:dyDescent="0.25">
      <c r="A324" s="10" t="str">
        <f t="shared" ca="1" si="6"/>
        <v>delete</v>
      </c>
      <c r="B324" s="16" cm="1">
        <f t="array" aca="1" ref="B324" ca="1">INDIRECT("УникальныеСписки!D"&amp;ROW()-$L$4)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14"/>
      <c r="G324" s="81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84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84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84" t="str" cm="1">
        <f t="array" aca="1" ref="J324" ca="1">_xlfn.XLOOKUP($B324,INDIRECT(SUBSTITUTE("ИсходныеДанные!$где$2:$где$50000","где",$B$4)),INDIRECT(SUBSTITUTE("ИсходныеДанные!$что$2:$что$50000","что",J$4)),"",0,1)</f>
        <v/>
      </c>
      <c r="K324" s="3">
        <f ca="1">IF($B324&lt;&gt;"",SUMIF(INDIRECT("ИсходныеДанные!$"&amp;$K$4&amp;"$2:$"&amp;$K$4&amp;"$50000"),$B324&amp;"#"&amp;K$6,INDIRECT("ИсходныеДанные!$J$2:$J$50000")),0)</f>
        <v>0</v>
      </c>
      <c r="L324" s="3">
        <f ca="1">IF($B324&lt;&gt;"",SUMIF(INDIRECT("ИсходныеДанные!$"&amp;$K$4&amp;"$2:$"&amp;$K$4&amp;"$50000"),$B324&amp;"#"&amp;L$6,INDIRECT("ИсходныеДанные!$J$2:$J$50000")),0)</f>
        <v>0</v>
      </c>
      <c r="M324" s="3">
        <f ca="1">IF($B324&lt;&gt;"",SUMIF(INDIRECT("ИсходныеДанные!$"&amp;$K$4&amp;"$2:$"&amp;$K$4&amp;"$50000"),$B324&amp;"#"&amp;M$6,INDIRECT("ИсходныеДанные!$J$2:$J$50000")),0)</f>
        <v>0</v>
      </c>
      <c r="N324" s="3">
        <f ca="1">IF($B324&lt;&gt;"",SUMIF(INDIRECT("ИсходныеДанные!$"&amp;$K$4&amp;"$2:$"&amp;$K$4&amp;"$50000"),$B324&amp;"#"&amp;N$6,INDIRECT("ИсходныеДанные!$J$2:$J$50000")),0)</f>
        <v>0</v>
      </c>
      <c r="O324" s="3">
        <f ca="1">IF($B324&lt;&gt;"",SUMIF(INDIRECT("ИсходныеДанные!$"&amp;$K$4&amp;"$2:$"&amp;$K$4&amp;"$50000"),$B324&amp;"#"&amp;O$6,INDIRECT("ИсходныеДанные!$J$2:$J$50000")),0)</f>
        <v>0</v>
      </c>
      <c r="P324" s="3">
        <f ca="1">IF($B324&lt;&gt;"",SUMIF(INDIRECT("ИсходныеДанные!$"&amp;$K$4&amp;"$2:$"&amp;$K$4&amp;"$50000"),$B324&amp;"#"&amp;P$6,INDIRECT("ИсходныеДанные!$J$2:$J$50000")),0)</f>
        <v>0</v>
      </c>
      <c r="Q324" s="3">
        <f ca="1">IF($B324&lt;&gt;"",SUMIF(INDIRECT("ИсходныеДанные!$"&amp;$K$4&amp;"$2:$"&amp;$K$4&amp;"$50000"),$B324&amp;"#"&amp;Q$6,INDIRECT("ИсходныеДанные!$J$2:$J$50000")),0)</f>
        <v>0</v>
      </c>
      <c r="R324" s="3">
        <f ca="1">IF($B324&lt;&gt;"",SUMIF(INDIRECT("ИсходныеДанные!$"&amp;$K$4&amp;"$2:$"&amp;$K$4&amp;"$50000"),$B324&amp;"#"&amp;R$6,INDIRECT("ИсходныеДанные!$J$2:$J$50000")),0)</f>
        <v>0</v>
      </c>
      <c r="S324" s="3">
        <f ca="1">IF($B324&lt;&gt;"",SUMIF(INDIRECT("ИсходныеДанные!$"&amp;$K$4&amp;"$2:$"&amp;$K$4&amp;"$50000"),$B324&amp;"#"&amp;S$6,INDIRECT("ИсходныеДанные!$J$2:$J$50000")),0)</f>
        <v>0</v>
      </c>
      <c r="T324" s="3">
        <f ca="1">IF($B324&lt;&gt;"",SUMIF(INDIRECT("ИсходныеДанные!$"&amp;$K$4&amp;"$2:$"&amp;$K$4&amp;"$50000"),$B324&amp;"#"&amp;T$6,INDIRECT("ИсходныеДанные!$J$2:$J$50000")),0)</f>
        <v>0</v>
      </c>
      <c r="U324" s="3">
        <f ca="1">IF($B324&lt;&gt;"",SUMIF(INDIRECT("ИсходныеДанные!$"&amp;$K$4&amp;"$2:$"&amp;$K$4&amp;"$50000"),$B324&amp;"#"&amp;U$6,INDIRECT("ИсходныеДанные!$J$2:$J$50000")),0)</f>
        <v>0</v>
      </c>
      <c r="V324" s="3">
        <f ca="1">IF($B324&lt;&gt;"",SUMIF(INDIRECT("ИсходныеДанные!$"&amp;$K$4&amp;"$2:$"&amp;$K$4&amp;"$50000"),$B324&amp;"#"&amp;V$6,INDIRECT("ИсходныеДанные!$J$2:$J$50000")),0)</f>
        <v>0</v>
      </c>
      <c r="W324" s="16" t="e">
        <f ca="1">SUM(K324:V324)/Пофамильно!$R$1</f>
        <v>#DIV/0!</v>
      </c>
    </row>
    <row r="325" spans="1:23" x14ac:dyDescent="0.25">
      <c r="A325" s="10" t="str">
        <f t="shared" ca="1" si="6"/>
        <v>delete</v>
      </c>
      <c r="B325" s="16" cm="1">
        <f t="array" aca="1" ref="B325" ca="1">INDIRECT("УникальныеСписки!D"&amp;ROW()-$L$4)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14"/>
      <c r="G325" s="81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84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84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84" t="str" cm="1">
        <f t="array" aca="1" ref="J325" ca="1">_xlfn.XLOOKUP($B325,INDIRECT(SUBSTITUTE("ИсходныеДанные!$где$2:$где$50000","где",$B$4)),INDIRECT(SUBSTITUTE("ИсходныеДанные!$что$2:$что$50000","что",J$4)),"",0,1)</f>
        <v/>
      </c>
      <c r="K325" s="3">
        <f ca="1">IF($B325&lt;&gt;"",SUMIF(INDIRECT("ИсходныеДанные!$"&amp;$K$4&amp;"$2:$"&amp;$K$4&amp;"$50000"),$B325&amp;"#"&amp;K$6,INDIRECT("ИсходныеДанные!$J$2:$J$50000")),0)</f>
        <v>0</v>
      </c>
      <c r="L325" s="3">
        <f ca="1">IF($B325&lt;&gt;"",SUMIF(INDIRECT("ИсходныеДанные!$"&amp;$K$4&amp;"$2:$"&amp;$K$4&amp;"$50000"),$B325&amp;"#"&amp;L$6,INDIRECT("ИсходныеДанные!$J$2:$J$50000")),0)</f>
        <v>0</v>
      </c>
      <c r="M325" s="3">
        <f ca="1">IF($B325&lt;&gt;"",SUMIF(INDIRECT("ИсходныеДанные!$"&amp;$K$4&amp;"$2:$"&amp;$K$4&amp;"$50000"),$B325&amp;"#"&amp;M$6,INDIRECT("ИсходныеДанные!$J$2:$J$50000")),0)</f>
        <v>0</v>
      </c>
      <c r="N325" s="3">
        <f ca="1">IF($B325&lt;&gt;"",SUMIF(INDIRECT("ИсходныеДанные!$"&amp;$K$4&amp;"$2:$"&amp;$K$4&amp;"$50000"),$B325&amp;"#"&amp;N$6,INDIRECT("ИсходныеДанные!$J$2:$J$50000")),0)</f>
        <v>0</v>
      </c>
      <c r="O325" s="3">
        <f ca="1">IF($B325&lt;&gt;"",SUMIF(INDIRECT("ИсходныеДанные!$"&amp;$K$4&amp;"$2:$"&amp;$K$4&amp;"$50000"),$B325&amp;"#"&amp;O$6,INDIRECT("ИсходныеДанные!$J$2:$J$50000")),0)</f>
        <v>0</v>
      </c>
      <c r="P325" s="3">
        <f ca="1">IF($B325&lt;&gt;"",SUMIF(INDIRECT("ИсходныеДанные!$"&amp;$K$4&amp;"$2:$"&amp;$K$4&amp;"$50000"),$B325&amp;"#"&amp;P$6,INDIRECT("ИсходныеДанные!$J$2:$J$50000")),0)</f>
        <v>0</v>
      </c>
      <c r="Q325" s="3">
        <f ca="1">IF($B325&lt;&gt;"",SUMIF(INDIRECT("ИсходныеДанные!$"&amp;$K$4&amp;"$2:$"&amp;$K$4&amp;"$50000"),$B325&amp;"#"&amp;Q$6,INDIRECT("ИсходныеДанные!$J$2:$J$50000")),0)</f>
        <v>0</v>
      </c>
      <c r="R325" s="3">
        <f ca="1">IF($B325&lt;&gt;"",SUMIF(INDIRECT("ИсходныеДанные!$"&amp;$K$4&amp;"$2:$"&amp;$K$4&amp;"$50000"),$B325&amp;"#"&amp;R$6,INDIRECT("ИсходныеДанные!$J$2:$J$50000")),0)</f>
        <v>0</v>
      </c>
      <c r="S325" s="3">
        <f ca="1">IF($B325&lt;&gt;"",SUMIF(INDIRECT("ИсходныеДанные!$"&amp;$K$4&amp;"$2:$"&amp;$K$4&amp;"$50000"),$B325&amp;"#"&amp;S$6,INDIRECT("ИсходныеДанные!$J$2:$J$50000")),0)</f>
        <v>0</v>
      </c>
      <c r="T325" s="3">
        <f ca="1">IF($B325&lt;&gt;"",SUMIF(INDIRECT("ИсходныеДанные!$"&amp;$K$4&amp;"$2:$"&amp;$K$4&amp;"$50000"),$B325&amp;"#"&amp;T$6,INDIRECT("ИсходныеДанные!$J$2:$J$50000")),0)</f>
        <v>0</v>
      </c>
      <c r="U325" s="3">
        <f ca="1">IF($B325&lt;&gt;"",SUMIF(INDIRECT("ИсходныеДанные!$"&amp;$K$4&amp;"$2:$"&amp;$K$4&amp;"$50000"),$B325&amp;"#"&amp;U$6,INDIRECT("ИсходныеДанные!$J$2:$J$50000")),0)</f>
        <v>0</v>
      </c>
      <c r="V325" s="3">
        <f ca="1">IF($B325&lt;&gt;"",SUMIF(INDIRECT("ИсходныеДанные!$"&amp;$K$4&amp;"$2:$"&amp;$K$4&amp;"$50000"),$B325&amp;"#"&amp;V$6,INDIRECT("ИсходныеДанные!$J$2:$J$50000")),0)</f>
        <v>0</v>
      </c>
      <c r="W325" s="16" t="e">
        <f ca="1">SUM(K325:V325)/Пофамильно!$R$1</f>
        <v>#DIV/0!</v>
      </c>
    </row>
    <row r="326" spans="1:23" x14ac:dyDescent="0.25">
      <c r="A326" s="10" t="str">
        <f t="shared" ca="1" si="6"/>
        <v>delete</v>
      </c>
      <c r="B326" s="16" cm="1">
        <f t="array" aca="1" ref="B326" ca="1">INDIRECT("УникальныеСписки!D"&amp;ROW()-$L$4)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14"/>
      <c r="G326" s="81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84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84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84" t="str" cm="1">
        <f t="array" aca="1" ref="J326" ca="1">_xlfn.XLOOKUP($B326,INDIRECT(SUBSTITUTE("ИсходныеДанные!$где$2:$где$50000","где",$B$4)),INDIRECT(SUBSTITUTE("ИсходныеДанные!$что$2:$что$50000","что",J$4)),"",0,1)</f>
        <v/>
      </c>
      <c r="K326" s="3">
        <f ca="1">IF($B326&lt;&gt;"",SUMIF(INDIRECT("ИсходныеДанные!$"&amp;$K$4&amp;"$2:$"&amp;$K$4&amp;"$50000"),$B326&amp;"#"&amp;K$6,INDIRECT("ИсходныеДанные!$J$2:$J$50000")),0)</f>
        <v>0</v>
      </c>
      <c r="L326" s="3">
        <f ca="1">IF($B326&lt;&gt;"",SUMIF(INDIRECT("ИсходныеДанные!$"&amp;$K$4&amp;"$2:$"&amp;$K$4&amp;"$50000"),$B326&amp;"#"&amp;L$6,INDIRECT("ИсходныеДанные!$J$2:$J$50000")),0)</f>
        <v>0</v>
      </c>
      <c r="M326" s="3">
        <f ca="1">IF($B326&lt;&gt;"",SUMIF(INDIRECT("ИсходныеДанные!$"&amp;$K$4&amp;"$2:$"&amp;$K$4&amp;"$50000"),$B326&amp;"#"&amp;M$6,INDIRECT("ИсходныеДанные!$J$2:$J$50000")),0)</f>
        <v>0</v>
      </c>
      <c r="N326" s="3">
        <f ca="1">IF($B326&lt;&gt;"",SUMIF(INDIRECT("ИсходныеДанные!$"&amp;$K$4&amp;"$2:$"&amp;$K$4&amp;"$50000"),$B326&amp;"#"&amp;N$6,INDIRECT("ИсходныеДанные!$J$2:$J$50000")),0)</f>
        <v>0</v>
      </c>
      <c r="O326" s="3">
        <f ca="1">IF($B326&lt;&gt;"",SUMIF(INDIRECT("ИсходныеДанные!$"&amp;$K$4&amp;"$2:$"&amp;$K$4&amp;"$50000"),$B326&amp;"#"&amp;O$6,INDIRECT("ИсходныеДанные!$J$2:$J$50000")),0)</f>
        <v>0</v>
      </c>
      <c r="P326" s="3">
        <f ca="1">IF($B326&lt;&gt;"",SUMIF(INDIRECT("ИсходныеДанные!$"&amp;$K$4&amp;"$2:$"&amp;$K$4&amp;"$50000"),$B326&amp;"#"&amp;P$6,INDIRECT("ИсходныеДанные!$J$2:$J$50000")),0)</f>
        <v>0</v>
      </c>
      <c r="Q326" s="3">
        <f ca="1">IF($B326&lt;&gt;"",SUMIF(INDIRECT("ИсходныеДанные!$"&amp;$K$4&amp;"$2:$"&amp;$K$4&amp;"$50000"),$B326&amp;"#"&amp;Q$6,INDIRECT("ИсходныеДанные!$J$2:$J$50000")),0)</f>
        <v>0</v>
      </c>
      <c r="R326" s="3">
        <f ca="1">IF($B326&lt;&gt;"",SUMIF(INDIRECT("ИсходныеДанные!$"&amp;$K$4&amp;"$2:$"&amp;$K$4&amp;"$50000"),$B326&amp;"#"&amp;R$6,INDIRECT("ИсходныеДанные!$J$2:$J$50000")),0)</f>
        <v>0</v>
      </c>
      <c r="S326" s="3">
        <f ca="1">IF($B326&lt;&gt;"",SUMIF(INDIRECT("ИсходныеДанные!$"&amp;$K$4&amp;"$2:$"&amp;$K$4&amp;"$50000"),$B326&amp;"#"&amp;S$6,INDIRECT("ИсходныеДанные!$J$2:$J$50000")),0)</f>
        <v>0</v>
      </c>
      <c r="T326" s="3">
        <f ca="1">IF($B326&lt;&gt;"",SUMIF(INDIRECT("ИсходныеДанные!$"&amp;$K$4&amp;"$2:$"&amp;$K$4&amp;"$50000"),$B326&amp;"#"&amp;T$6,INDIRECT("ИсходныеДанные!$J$2:$J$50000")),0)</f>
        <v>0</v>
      </c>
      <c r="U326" s="3">
        <f ca="1">IF($B326&lt;&gt;"",SUMIF(INDIRECT("ИсходныеДанные!$"&amp;$K$4&amp;"$2:$"&amp;$K$4&amp;"$50000"),$B326&amp;"#"&amp;U$6,INDIRECT("ИсходныеДанные!$J$2:$J$50000")),0)</f>
        <v>0</v>
      </c>
      <c r="V326" s="3">
        <f ca="1">IF($B326&lt;&gt;"",SUMIF(INDIRECT("ИсходныеДанные!$"&amp;$K$4&amp;"$2:$"&amp;$K$4&amp;"$50000"),$B326&amp;"#"&amp;V$6,INDIRECT("ИсходныеДанные!$J$2:$J$50000")),0)</f>
        <v>0</v>
      </c>
      <c r="W326" s="16" t="e">
        <f ca="1">SUM(K326:V326)/Пофамильно!$R$1</f>
        <v>#DIV/0!</v>
      </c>
    </row>
    <row r="327" spans="1:23" x14ac:dyDescent="0.25">
      <c r="A327" s="10" t="str">
        <f t="shared" ca="1" si="6"/>
        <v>delete</v>
      </c>
      <c r="B327" s="16" cm="1">
        <f t="array" aca="1" ref="B327" ca="1">INDIRECT("УникальныеСписки!D"&amp;ROW()-$L$4)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14"/>
      <c r="G327" s="81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84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84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84" t="str" cm="1">
        <f t="array" aca="1" ref="J327" ca="1">_xlfn.XLOOKUP($B327,INDIRECT(SUBSTITUTE("ИсходныеДанные!$где$2:$где$50000","где",$B$4)),INDIRECT(SUBSTITUTE("ИсходныеДанные!$что$2:$что$50000","что",J$4)),"",0,1)</f>
        <v/>
      </c>
      <c r="K327" s="3">
        <f ca="1">IF($B327&lt;&gt;"",SUMIF(INDIRECT("ИсходныеДанные!$"&amp;$K$4&amp;"$2:$"&amp;$K$4&amp;"$50000"),$B327&amp;"#"&amp;K$6,INDIRECT("ИсходныеДанные!$J$2:$J$50000")),0)</f>
        <v>0</v>
      </c>
      <c r="L327" s="3">
        <f ca="1">IF($B327&lt;&gt;"",SUMIF(INDIRECT("ИсходныеДанные!$"&amp;$K$4&amp;"$2:$"&amp;$K$4&amp;"$50000"),$B327&amp;"#"&amp;L$6,INDIRECT("ИсходныеДанные!$J$2:$J$50000")),0)</f>
        <v>0</v>
      </c>
      <c r="M327" s="3">
        <f ca="1">IF($B327&lt;&gt;"",SUMIF(INDIRECT("ИсходныеДанные!$"&amp;$K$4&amp;"$2:$"&amp;$K$4&amp;"$50000"),$B327&amp;"#"&amp;M$6,INDIRECT("ИсходныеДанные!$J$2:$J$50000")),0)</f>
        <v>0</v>
      </c>
      <c r="N327" s="3">
        <f ca="1">IF($B327&lt;&gt;"",SUMIF(INDIRECT("ИсходныеДанные!$"&amp;$K$4&amp;"$2:$"&amp;$K$4&amp;"$50000"),$B327&amp;"#"&amp;N$6,INDIRECT("ИсходныеДанные!$J$2:$J$50000")),0)</f>
        <v>0</v>
      </c>
      <c r="O327" s="3">
        <f ca="1">IF($B327&lt;&gt;"",SUMIF(INDIRECT("ИсходныеДанные!$"&amp;$K$4&amp;"$2:$"&amp;$K$4&amp;"$50000"),$B327&amp;"#"&amp;O$6,INDIRECT("ИсходныеДанные!$J$2:$J$50000")),0)</f>
        <v>0</v>
      </c>
      <c r="P327" s="3">
        <f ca="1">IF($B327&lt;&gt;"",SUMIF(INDIRECT("ИсходныеДанные!$"&amp;$K$4&amp;"$2:$"&amp;$K$4&amp;"$50000"),$B327&amp;"#"&amp;P$6,INDIRECT("ИсходныеДанные!$J$2:$J$50000")),0)</f>
        <v>0</v>
      </c>
      <c r="Q327" s="3">
        <f ca="1">IF($B327&lt;&gt;"",SUMIF(INDIRECT("ИсходныеДанные!$"&amp;$K$4&amp;"$2:$"&amp;$K$4&amp;"$50000"),$B327&amp;"#"&amp;Q$6,INDIRECT("ИсходныеДанные!$J$2:$J$50000")),0)</f>
        <v>0</v>
      </c>
      <c r="R327" s="3">
        <f ca="1">IF($B327&lt;&gt;"",SUMIF(INDIRECT("ИсходныеДанные!$"&amp;$K$4&amp;"$2:$"&amp;$K$4&amp;"$50000"),$B327&amp;"#"&amp;R$6,INDIRECT("ИсходныеДанные!$J$2:$J$50000")),0)</f>
        <v>0</v>
      </c>
      <c r="S327" s="3">
        <f ca="1">IF($B327&lt;&gt;"",SUMIF(INDIRECT("ИсходныеДанные!$"&amp;$K$4&amp;"$2:$"&amp;$K$4&amp;"$50000"),$B327&amp;"#"&amp;S$6,INDIRECT("ИсходныеДанные!$J$2:$J$50000")),0)</f>
        <v>0</v>
      </c>
      <c r="T327" s="3">
        <f ca="1">IF($B327&lt;&gt;"",SUMIF(INDIRECT("ИсходныеДанные!$"&amp;$K$4&amp;"$2:$"&amp;$K$4&amp;"$50000"),$B327&amp;"#"&amp;T$6,INDIRECT("ИсходныеДанные!$J$2:$J$50000")),0)</f>
        <v>0</v>
      </c>
      <c r="U327" s="3">
        <f ca="1">IF($B327&lt;&gt;"",SUMIF(INDIRECT("ИсходныеДанные!$"&amp;$K$4&amp;"$2:$"&amp;$K$4&amp;"$50000"),$B327&amp;"#"&amp;U$6,INDIRECT("ИсходныеДанные!$J$2:$J$50000")),0)</f>
        <v>0</v>
      </c>
      <c r="V327" s="3">
        <f ca="1">IF($B327&lt;&gt;"",SUMIF(INDIRECT("ИсходныеДанные!$"&amp;$K$4&amp;"$2:$"&amp;$K$4&amp;"$50000"),$B327&amp;"#"&amp;V$6,INDIRECT("ИсходныеДанные!$J$2:$J$50000")),0)</f>
        <v>0</v>
      </c>
      <c r="W327" s="16" t="e">
        <f ca="1">SUM(K327:V327)/Пофамильно!$R$1</f>
        <v>#DIV/0!</v>
      </c>
    </row>
    <row r="328" spans="1:23" x14ac:dyDescent="0.25">
      <c r="A328" s="10" t="str">
        <f t="shared" ca="1" si="6"/>
        <v>delete</v>
      </c>
      <c r="B328" s="16" cm="1">
        <f t="array" aca="1" ref="B328" ca="1">INDIRECT("УникальныеСписки!D"&amp;ROW()-$L$4)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14"/>
      <c r="G328" s="81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84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84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84" t="str" cm="1">
        <f t="array" aca="1" ref="J328" ca="1">_xlfn.XLOOKUP($B328,INDIRECT(SUBSTITUTE("ИсходныеДанные!$где$2:$где$50000","где",$B$4)),INDIRECT(SUBSTITUTE("ИсходныеДанные!$что$2:$что$50000","что",J$4)),"",0,1)</f>
        <v/>
      </c>
      <c r="K328" s="3">
        <f ca="1">IF($B328&lt;&gt;"",SUMIF(INDIRECT("ИсходныеДанные!$"&amp;$K$4&amp;"$2:$"&amp;$K$4&amp;"$50000"),$B328&amp;"#"&amp;K$6,INDIRECT("ИсходныеДанные!$J$2:$J$50000")),0)</f>
        <v>0</v>
      </c>
      <c r="L328" s="3">
        <f ca="1">IF($B328&lt;&gt;"",SUMIF(INDIRECT("ИсходныеДанные!$"&amp;$K$4&amp;"$2:$"&amp;$K$4&amp;"$50000"),$B328&amp;"#"&amp;L$6,INDIRECT("ИсходныеДанные!$J$2:$J$50000")),0)</f>
        <v>0</v>
      </c>
      <c r="M328" s="3">
        <f ca="1">IF($B328&lt;&gt;"",SUMIF(INDIRECT("ИсходныеДанные!$"&amp;$K$4&amp;"$2:$"&amp;$K$4&amp;"$50000"),$B328&amp;"#"&amp;M$6,INDIRECT("ИсходныеДанные!$J$2:$J$50000")),0)</f>
        <v>0</v>
      </c>
      <c r="N328" s="3">
        <f ca="1">IF($B328&lt;&gt;"",SUMIF(INDIRECT("ИсходныеДанные!$"&amp;$K$4&amp;"$2:$"&amp;$K$4&amp;"$50000"),$B328&amp;"#"&amp;N$6,INDIRECT("ИсходныеДанные!$J$2:$J$50000")),0)</f>
        <v>0</v>
      </c>
      <c r="O328" s="3">
        <f ca="1">IF($B328&lt;&gt;"",SUMIF(INDIRECT("ИсходныеДанные!$"&amp;$K$4&amp;"$2:$"&amp;$K$4&amp;"$50000"),$B328&amp;"#"&amp;O$6,INDIRECT("ИсходныеДанные!$J$2:$J$50000")),0)</f>
        <v>0</v>
      </c>
      <c r="P328" s="3">
        <f ca="1">IF($B328&lt;&gt;"",SUMIF(INDIRECT("ИсходныеДанные!$"&amp;$K$4&amp;"$2:$"&amp;$K$4&amp;"$50000"),$B328&amp;"#"&amp;P$6,INDIRECT("ИсходныеДанные!$J$2:$J$50000")),0)</f>
        <v>0</v>
      </c>
      <c r="Q328" s="3">
        <f ca="1">IF($B328&lt;&gt;"",SUMIF(INDIRECT("ИсходныеДанные!$"&amp;$K$4&amp;"$2:$"&amp;$K$4&amp;"$50000"),$B328&amp;"#"&amp;Q$6,INDIRECT("ИсходныеДанные!$J$2:$J$50000")),0)</f>
        <v>0</v>
      </c>
      <c r="R328" s="3">
        <f ca="1">IF($B328&lt;&gt;"",SUMIF(INDIRECT("ИсходныеДанные!$"&amp;$K$4&amp;"$2:$"&amp;$K$4&amp;"$50000"),$B328&amp;"#"&amp;R$6,INDIRECT("ИсходныеДанные!$J$2:$J$50000")),0)</f>
        <v>0</v>
      </c>
      <c r="S328" s="3">
        <f ca="1">IF($B328&lt;&gt;"",SUMIF(INDIRECT("ИсходныеДанные!$"&amp;$K$4&amp;"$2:$"&amp;$K$4&amp;"$50000"),$B328&amp;"#"&amp;S$6,INDIRECT("ИсходныеДанные!$J$2:$J$50000")),0)</f>
        <v>0</v>
      </c>
      <c r="T328" s="3">
        <f ca="1">IF($B328&lt;&gt;"",SUMIF(INDIRECT("ИсходныеДанные!$"&amp;$K$4&amp;"$2:$"&amp;$K$4&amp;"$50000"),$B328&amp;"#"&amp;T$6,INDIRECT("ИсходныеДанные!$J$2:$J$50000")),0)</f>
        <v>0</v>
      </c>
      <c r="U328" s="3">
        <f ca="1">IF($B328&lt;&gt;"",SUMIF(INDIRECT("ИсходныеДанные!$"&amp;$K$4&amp;"$2:$"&amp;$K$4&amp;"$50000"),$B328&amp;"#"&amp;U$6,INDIRECT("ИсходныеДанные!$J$2:$J$50000")),0)</f>
        <v>0</v>
      </c>
      <c r="V328" s="3">
        <f ca="1">IF($B328&lt;&gt;"",SUMIF(INDIRECT("ИсходныеДанные!$"&amp;$K$4&amp;"$2:$"&amp;$K$4&amp;"$50000"),$B328&amp;"#"&amp;V$6,INDIRECT("ИсходныеДанные!$J$2:$J$50000")),0)</f>
        <v>0</v>
      </c>
      <c r="W328" s="16" t="e">
        <f ca="1">SUM(K328:V328)/Пофамильно!$R$1</f>
        <v>#DIV/0!</v>
      </c>
    </row>
    <row r="329" spans="1:23" x14ac:dyDescent="0.25">
      <c r="A329" s="10" t="str">
        <f t="shared" ca="1" si="6"/>
        <v>delete</v>
      </c>
      <c r="B329" s="16" cm="1">
        <f t="array" aca="1" ref="B329" ca="1">INDIRECT("УникальныеСписки!D"&amp;ROW()-$L$4)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14"/>
      <c r="G329" s="81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84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84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84" t="str" cm="1">
        <f t="array" aca="1" ref="J329" ca="1">_xlfn.XLOOKUP($B329,INDIRECT(SUBSTITUTE("ИсходныеДанные!$где$2:$где$50000","где",$B$4)),INDIRECT(SUBSTITUTE("ИсходныеДанные!$что$2:$что$50000","что",J$4)),"",0,1)</f>
        <v/>
      </c>
      <c r="K329" s="3">
        <f ca="1">IF($B329&lt;&gt;"",SUMIF(INDIRECT("ИсходныеДанные!$"&amp;$K$4&amp;"$2:$"&amp;$K$4&amp;"$50000"),$B329&amp;"#"&amp;K$6,INDIRECT("ИсходныеДанные!$J$2:$J$50000")),0)</f>
        <v>0</v>
      </c>
      <c r="L329" s="3">
        <f ca="1">IF($B329&lt;&gt;"",SUMIF(INDIRECT("ИсходныеДанные!$"&amp;$K$4&amp;"$2:$"&amp;$K$4&amp;"$50000"),$B329&amp;"#"&amp;L$6,INDIRECT("ИсходныеДанные!$J$2:$J$50000")),0)</f>
        <v>0</v>
      </c>
      <c r="M329" s="3">
        <f ca="1">IF($B329&lt;&gt;"",SUMIF(INDIRECT("ИсходныеДанные!$"&amp;$K$4&amp;"$2:$"&amp;$K$4&amp;"$50000"),$B329&amp;"#"&amp;M$6,INDIRECT("ИсходныеДанные!$J$2:$J$50000")),0)</f>
        <v>0</v>
      </c>
      <c r="N329" s="3">
        <f ca="1">IF($B329&lt;&gt;"",SUMIF(INDIRECT("ИсходныеДанные!$"&amp;$K$4&amp;"$2:$"&amp;$K$4&amp;"$50000"),$B329&amp;"#"&amp;N$6,INDIRECT("ИсходныеДанные!$J$2:$J$50000")),0)</f>
        <v>0</v>
      </c>
      <c r="O329" s="3">
        <f ca="1">IF($B329&lt;&gt;"",SUMIF(INDIRECT("ИсходныеДанные!$"&amp;$K$4&amp;"$2:$"&amp;$K$4&amp;"$50000"),$B329&amp;"#"&amp;O$6,INDIRECT("ИсходныеДанные!$J$2:$J$50000")),0)</f>
        <v>0</v>
      </c>
      <c r="P329" s="3">
        <f ca="1">IF($B329&lt;&gt;"",SUMIF(INDIRECT("ИсходныеДанные!$"&amp;$K$4&amp;"$2:$"&amp;$K$4&amp;"$50000"),$B329&amp;"#"&amp;P$6,INDIRECT("ИсходныеДанные!$J$2:$J$50000")),0)</f>
        <v>0</v>
      </c>
      <c r="Q329" s="3">
        <f ca="1">IF($B329&lt;&gt;"",SUMIF(INDIRECT("ИсходныеДанные!$"&amp;$K$4&amp;"$2:$"&amp;$K$4&amp;"$50000"),$B329&amp;"#"&amp;Q$6,INDIRECT("ИсходныеДанные!$J$2:$J$50000")),0)</f>
        <v>0</v>
      </c>
      <c r="R329" s="3">
        <f ca="1">IF($B329&lt;&gt;"",SUMIF(INDIRECT("ИсходныеДанные!$"&amp;$K$4&amp;"$2:$"&amp;$K$4&amp;"$50000"),$B329&amp;"#"&amp;R$6,INDIRECT("ИсходныеДанные!$J$2:$J$50000")),0)</f>
        <v>0</v>
      </c>
      <c r="S329" s="3">
        <f ca="1">IF($B329&lt;&gt;"",SUMIF(INDIRECT("ИсходныеДанные!$"&amp;$K$4&amp;"$2:$"&amp;$K$4&amp;"$50000"),$B329&amp;"#"&amp;S$6,INDIRECT("ИсходныеДанные!$J$2:$J$50000")),0)</f>
        <v>0</v>
      </c>
      <c r="T329" s="3">
        <f ca="1">IF($B329&lt;&gt;"",SUMIF(INDIRECT("ИсходныеДанные!$"&amp;$K$4&amp;"$2:$"&amp;$K$4&amp;"$50000"),$B329&amp;"#"&amp;T$6,INDIRECT("ИсходныеДанные!$J$2:$J$50000")),0)</f>
        <v>0</v>
      </c>
      <c r="U329" s="3">
        <f ca="1">IF($B329&lt;&gt;"",SUMIF(INDIRECT("ИсходныеДанные!$"&amp;$K$4&amp;"$2:$"&amp;$K$4&amp;"$50000"),$B329&amp;"#"&amp;U$6,INDIRECT("ИсходныеДанные!$J$2:$J$50000")),0)</f>
        <v>0</v>
      </c>
      <c r="V329" s="3">
        <f ca="1">IF($B329&lt;&gt;"",SUMIF(INDIRECT("ИсходныеДанные!$"&amp;$K$4&amp;"$2:$"&amp;$K$4&amp;"$50000"),$B329&amp;"#"&amp;V$6,INDIRECT("ИсходныеДанные!$J$2:$J$50000")),0)</f>
        <v>0</v>
      </c>
      <c r="W329" s="16" t="e">
        <f ca="1">SUM(K329:V329)/Пофамильно!$R$1</f>
        <v>#DIV/0!</v>
      </c>
    </row>
    <row r="330" spans="1:23" x14ac:dyDescent="0.25">
      <c r="A330" s="10" t="str">
        <f t="shared" ca="1" si="6"/>
        <v>delete</v>
      </c>
      <c r="B330" s="16" cm="1">
        <f t="array" aca="1" ref="B330" ca="1">INDIRECT("УникальныеСписки!D"&amp;ROW()-$L$4)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14"/>
      <c r="G330" s="81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84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84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84" t="str" cm="1">
        <f t="array" aca="1" ref="J330" ca="1">_xlfn.XLOOKUP($B330,INDIRECT(SUBSTITUTE("ИсходныеДанные!$где$2:$где$50000","где",$B$4)),INDIRECT(SUBSTITUTE("ИсходныеДанные!$что$2:$что$50000","что",J$4)),"",0,1)</f>
        <v/>
      </c>
      <c r="K330" s="3">
        <f ca="1">IF($B330&lt;&gt;"",SUMIF(INDIRECT("ИсходныеДанные!$"&amp;$K$4&amp;"$2:$"&amp;$K$4&amp;"$50000"),$B330&amp;"#"&amp;K$6,INDIRECT("ИсходныеДанные!$J$2:$J$50000")),0)</f>
        <v>0</v>
      </c>
      <c r="L330" s="3">
        <f ca="1">IF($B330&lt;&gt;"",SUMIF(INDIRECT("ИсходныеДанные!$"&amp;$K$4&amp;"$2:$"&amp;$K$4&amp;"$50000"),$B330&amp;"#"&amp;L$6,INDIRECT("ИсходныеДанные!$J$2:$J$50000")),0)</f>
        <v>0</v>
      </c>
      <c r="M330" s="3">
        <f ca="1">IF($B330&lt;&gt;"",SUMIF(INDIRECT("ИсходныеДанные!$"&amp;$K$4&amp;"$2:$"&amp;$K$4&amp;"$50000"),$B330&amp;"#"&amp;M$6,INDIRECT("ИсходныеДанные!$J$2:$J$50000")),0)</f>
        <v>0</v>
      </c>
      <c r="N330" s="3">
        <f ca="1">IF($B330&lt;&gt;"",SUMIF(INDIRECT("ИсходныеДанные!$"&amp;$K$4&amp;"$2:$"&amp;$K$4&amp;"$50000"),$B330&amp;"#"&amp;N$6,INDIRECT("ИсходныеДанные!$J$2:$J$50000")),0)</f>
        <v>0</v>
      </c>
      <c r="O330" s="3">
        <f ca="1">IF($B330&lt;&gt;"",SUMIF(INDIRECT("ИсходныеДанные!$"&amp;$K$4&amp;"$2:$"&amp;$K$4&amp;"$50000"),$B330&amp;"#"&amp;O$6,INDIRECT("ИсходныеДанные!$J$2:$J$50000")),0)</f>
        <v>0</v>
      </c>
      <c r="P330" s="3">
        <f ca="1">IF($B330&lt;&gt;"",SUMIF(INDIRECT("ИсходныеДанные!$"&amp;$K$4&amp;"$2:$"&amp;$K$4&amp;"$50000"),$B330&amp;"#"&amp;P$6,INDIRECT("ИсходныеДанные!$J$2:$J$50000")),0)</f>
        <v>0</v>
      </c>
      <c r="Q330" s="3">
        <f ca="1">IF($B330&lt;&gt;"",SUMIF(INDIRECT("ИсходныеДанные!$"&amp;$K$4&amp;"$2:$"&amp;$K$4&amp;"$50000"),$B330&amp;"#"&amp;Q$6,INDIRECT("ИсходныеДанные!$J$2:$J$50000")),0)</f>
        <v>0</v>
      </c>
      <c r="R330" s="3">
        <f ca="1">IF($B330&lt;&gt;"",SUMIF(INDIRECT("ИсходныеДанные!$"&amp;$K$4&amp;"$2:$"&amp;$K$4&amp;"$50000"),$B330&amp;"#"&amp;R$6,INDIRECT("ИсходныеДанные!$J$2:$J$50000")),0)</f>
        <v>0</v>
      </c>
      <c r="S330" s="3">
        <f ca="1">IF($B330&lt;&gt;"",SUMIF(INDIRECT("ИсходныеДанные!$"&amp;$K$4&amp;"$2:$"&amp;$K$4&amp;"$50000"),$B330&amp;"#"&amp;S$6,INDIRECT("ИсходныеДанные!$J$2:$J$50000")),0)</f>
        <v>0</v>
      </c>
      <c r="T330" s="3">
        <f ca="1">IF($B330&lt;&gt;"",SUMIF(INDIRECT("ИсходныеДанные!$"&amp;$K$4&amp;"$2:$"&amp;$K$4&amp;"$50000"),$B330&amp;"#"&amp;T$6,INDIRECT("ИсходныеДанные!$J$2:$J$50000")),0)</f>
        <v>0</v>
      </c>
      <c r="U330" s="3">
        <f ca="1">IF($B330&lt;&gt;"",SUMIF(INDIRECT("ИсходныеДанные!$"&amp;$K$4&amp;"$2:$"&amp;$K$4&amp;"$50000"),$B330&amp;"#"&amp;U$6,INDIRECT("ИсходныеДанные!$J$2:$J$50000")),0)</f>
        <v>0</v>
      </c>
      <c r="V330" s="3">
        <f ca="1">IF($B330&lt;&gt;"",SUMIF(INDIRECT("ИсходныеДанные!$"&amp;$K$4&amp;"$2:$"&amp;$K$4&amp;"$50000"),$B330&amp;"#"&amp;V$6,INDIRECT("ИсходныеДанные!$J$2:$J$50000")),0)</f>
        <v>0</v>
      </c>
      <c r="W330" s="16" t="e">
        <f ca="1">SUM(K330:V330)/Пофамильно!$R$1</f>
        <v>#DIV/0!</v>
      </c>
    </row>
    <row r="331" spans="1:23" x14ac:dyDescent="0.25">
      <c r="A331" s="10" t="str">
        <f t="shared" ref="A331:A394" ca="1" si="7">IF(C331="","delete","")</f>
        <v>delete</v>
      </c>
      <c r="B331" s="16" cm="1">
        <f t="array" aca="1" ref="B331" ca="1">INDIRECT("УникальныеСписки!D"&amp;ROW()-$L$4)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14"/>
      <c r="G331" s="81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84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84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84" t="str" cm="1">
        <f t="array" aca="1" ref="J331" ca="1">_xlfn.XLOOKUP($B331,INDIRECT(SUBSTITUTE("ИсходныеДанные!$где$2:$где$50000","где",$B$4)),INDIRECT(SUBSTITUTE("ИсходныеДанные!$что$2:$что$50000","что",J$4)),"",0,1)</f>
        <v/>
      </c>
      <c r="K331" s="3">
        <f ca="1">IF($B331&lt;&gt;"",SUMIF(INDIRECT("ИсходныеДанные!$"&amp;$K$4&amp;"$2:$"&amp;$K$4&amp;"$50000"),$B331&amp;"#"&amp;K$6,INDIRECT("ИсходныеДанные!$J$2:$J$50000")),0)</f>
        <v>0</v>
      </c>
      <c r="L331" s="3">
        <f ca="1">IF($B331&lt;&gt;"",SUMIF(INDIRECT("ИсходныеДанные!$"&amp;$K$4&amp;"$2:$"&amp;$K$4&amp;"$50000"),$B331&amp;"#"&amp;L$6,INDIRECT("ИсходныеДанные!$J$2:$J$50000")),0)</f>
        <v>0</v>
      </c>
      <c r="M331" s="3">
        <f ca="1">IF($B331&lt;&gt;"",SUMIF(INDIRECT("ИсходныеДанные!$"&amp;$K$4&amp;"$2:$"&amp;$K$4&amp;"$50000"),$B331&amp;"#"&amp;M$6,INDIRECT("ИсходныеДанные!$J$2:$J$50000")),0)</f>
        <v>0</v>
      </c>
      <c r="N331" s="3">
        <f ca="1">IF($B331&lt;&gt;"",SUMIF(INDIRECT("ИсходныеДанные!$"&amp;$K$4&amp;"$2:$"&amp;$K$4&amp;"$50000"),$B331&amp;"#"&amp;N$6,INDIRECT("ИсходныеДанные!$J$2:$J$50000")),0)</f>
        <v>0</v>
      </c>
      <c r="O331" s="3">
        <f ca="1">IF($B331&lt;&gt;"",SUMIF(INDIRECT("ИсходныеДанные!$"&amp;$K$4&amp;"$2:$"&amp;$K$4&amp;"$50000"),$B331&amp;"#"&amp;O$6,INDIRECT("ИсходныеДанные!$J$2:$J$50000")),0)</f>
        <v>0</v>
      </c>
      <c r="P331" s="3">
        <f ca="1">IF($B331&lt;&gt;"",SUMIF(INDIRECT("ИсходныеДанные!$"&amp;$K$4&amp;"$2:$"&amp;$K$4&amp;"$50000"),$B331&amp;"#"&amp;P$6,INDIRECT("ИсходныеДанные!$J$2:$J$50000")),0)</f>
        <v>0</v>
      </c>
      <c r="Q331" s="3">
        <f ca="1">IF($B331&lt;&gt;"",SUMIF(INDIRECT("ИсходныеДанные!$"&amp;$K$4&amp;"$2:$"&amp;$K$4&amp;"$50000"),$B331&amp;"#"&amp;Q$6,INDIRECT("ИсходныеДанные!$J$2:$J$50000")),0)</f>
        <v>0</v>
      </c>
      <c r="R331" s="3">
        <f ca="1">IF($B331&lt;&gt;"",SUMIF(INDIRECT("ИсходныеДанные!$"&amp;$K$4&amp;"$2:$"&amp;$K$4&amp;"$50000"),$B331&amp;"#"&amp;R$6,INDIRECT("ИсходныеДанные!$J$2:$J$50000")),0)</f>
        <v>0</v>
      </c>
      <c r="S331" s="3">
        <f ca="1">IF($B331&lt;&gt;"",SUMIF(INDIRECT("ИсходныеДанные!$"&amp;$K$4&amp;"$2:$"&amp;$K$4&amp;"$50000"),$B331&amp;"#"&amp;S$6,INDIRECT("ИсходныеДанные!$J$2:$J$50000")),0)</f>
        <v>0</v>
      </c>
      <c r="T331" s="3">
        <f ca="1">IF($B331&lt;&gt;"",SUMIF(INDIRECT("ИсходныеДанные!$"&amp;$K$4&amp;"$2:$"&amp;$K$4&amp;"$50000"),$B331&amp;"#"&amp;T$6,INDIRECT("ИсходныеДанные!$J$2:$J$50000")),0)</f>
        <v>0</v>
      </c>
      <c r="U331" s="3">
        <f ca="1">IF($B331&lt;&gt;"",SUMIF(INDIRECT("ИсходныеДанные!$"&amp;$K$4&amp;"$2:$"&amp;$K$4&amp;"$50000"),$B331&amp;"#"&amp;U$6,INDIRECT("ИсходныеДанные!$J$2:$J$50000")),0)</f>
        <v>0</v>
      </c>
      <c r="V331" s="3">
        <f ca="1">IF($B331&lt;&gt;"",SUMIF(INDIRECT("ИсходныеДанные!$"&amp;$K$4&amp;"$2:$"&amp;$K$4&amp;"$50000"),$B331&amp;"#"&amp;V$6,INDIRECT("ИсходныеДанные!$J$2:$J$50000")),0)</f>
        <v>0</v>
      </c>
      <c r="W331" s="16" t="e">
        <f ca="1">SUM(K331:V331)/Пофамильно!$R$1</f>
        <v>#DIV/0!</v>
      </c>
    </row>
    <row r="332" spans="1:23" x14ac:dyDescent="0.25">
      <c r="A332" s="10" t="str">
        <f t="shared" ca="1" si="7"/>
        <v>delete</v>
      </c>
      <c r="B332" s="16" cm="1">
        <f t="array" aca="1" ref="B332" ca="1">INDIRECT("УникальныеСписки!D"&amp;ROW()-$L$4)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14"/>
      <c r="G332" s="81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84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84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84" t="str" cm="1">
        <f t="array" aca="1" ref="J332" ca="1">_xlfn.XLOOKUP($B332,INDIRECT(SUBSTITUTE("ИсходныеДанные!$где$2:$где$50000","где",$B$4)),INDIRECT(SUBSTITUTE("ИсходныеДанные!$что$2:$что$50000","что",J$4)),"",0,1)</f>
        <v/>
      </c>
      <c r="K332" s="3">
        <f ca="1">IF($B332&lt;&gt;"",SUMIF(INDIRECT("ИсходныеДанные!$"&amp;$K$4&amp;"$2:$"&amp;$K$4&amp;"$50000"),$B332&amp;"#"&amp;K$6,INDIRECT("ИсходныеДанные!$J$2:$J$50000")),0)</f>
        <v>0</v>
      </c>
      <c r="L332" s="3">
        <f ca="1">IF($B332&lt;&gt;"",SUMIF(INDIRECT("ИсходныеДанные!$"&amp;$K$4&amp;"$2:$"&amp;$K$4&amp;"$50000"),$B332&amp;"#"&amp;L$6,INDIRECT("ИсходныеДанные!$J$2:$J$50000")),0)</f>
        <v>0</v>
      </c>
      <c r="M332" s="3">
        <f ca="1">IF($B332&lt;&gt;"",SUMIF(INDIRECT("ИсходныеДанные!$"&amp;$K$4&amp;"$2:$"&amp;$K$4&amp;"$50000"),$B332&amp;"#"&amp;M$6,INDIRECT("ИсходныеДанные!$J$2:$J$50000")),0)</f>
        <v>0</v>
      </c>
      <c r="N332" s="3">
        <f ca="1">IF($B332&lt;&gt;"",SUMIF(INDIRECT("ИсходныеДанные!$"&amp;$K$4&amp;"$2:$"&amp;$K$4&amp;"$50000"),$B332&amp;"#"&amp;N$6,INDIRECT("ИсходныеДанные!$J$2:$J$50000")),0)</f>
        <v>0</v>
      </c>
      <c r="O332" s="3">
        <f ca="1">IF($B332&lt;&gt;"",SUMIF(INDIRECT("ИсходныеДанные!$"&amp;$K$4&amp;"$2:$"&amp;$K$4&amp;"$50000"),$B332&amp;"#"&amp;O$6,INDIRECT("ИсходныеДанные!$J$2:$J$50000")),0)</f>
        <v>0</v>
      </c>
      <c r="P332" s="3">
        <f ca="1">IF($B332&lt;&gt;"",SUMIF(INDIRECT("ИсходныеДанные!$"&amp;$K$4&amp;"$2:$"&amp;$K$4&amp;"$50000"),$B332&amp;"#"&amp;P$6,INDIRECT("ИсходныеДанные!$J$2:$J$50000")),0)</f>
        <v>0</v>
      </c>
      <c r="Q332" s="3">
        <f ca="1">IF($B332&lt;&gt;"",SUMIF(INDIRECT("ИсходныеДанные!$"&amp;$K$4&amp;"$2:$"&amp;$K$4&amp;"$50000"),$B332&amp;"#"&amp;Q$6,INDIRECT("ИсходныеДанные!$J$2:$J$50000")),0)</f>
        <v>0</v>
      </c>
      <c r="R332" s="3">
        <f ca="1">IF($B332&lt;&gt;"",SUMIF(INDIRECT("ИсходныеДанные!$"&amp;$K$4&amp;"$2:$"&amp;$K$4&amp;"$50000"),$B332&amp;"#"&amp;R$6,INDIRECT("ИсходныеДанные!$J$2:$J$50000")),0)</f>
        <v>0</v>
      </c>
      <c r="S332" s="3">
        <f ca="1">IF($B332&lt;&gt;"",SUMIF(INDIRECT("ИсходныеДанные!$"&amp;$K$4&amp;"$2:$"&amp;$K$4&amp;"$50000"),$B332&amp;"#"&amp;S$6,INDIRECT("ИсходныеДанные!$J$2:$J$50000")),0)</f>
        <v>0</v>
      </c>
      <c r="T332" s="3">
        <f ca="1">IF($B332&lt;&gt;"",SUMIF(INDIRECT("ИсходныеДанные!$"&amp;$K$4&amp;"$2:$"&amp;$K$4&amp;"$50000"),$B332&amp;"#"&amp;T$6,INDIRECT("ИсходныеДанные!$J$2:$J$50000")),0)</f>
        <v>0</v>
      </c>
      <c r="U332" s="3">
        <f ca="1">IF($B332&lt;&gt;"",SUMIF(INDIRECT("ИсходныеДанные!$"&amp;$K$4&amp;"$2:$"&amp;$K$4&amp;"$50000"),$B332&amp;"#"&amp;U$6,INDIRECT("ИсходныеДанные!$J$2:$J$50000")),0)</f>
        <v>0</v>
      </c>
      <c r="V332" s="3">
        <f ca="1">IF($B332&lt;&gt;"",SUMIF(INDIRECT("ИсходныеДанные!$"&amp;$K$4&amp;"$2:$"&amp;$K$4&amp;"$50000"),$B332&amp;"#"&amp;V$6,INDIRECT("ИсходныеДанные!$J$2:$J$50000")),0)</f>
        <v>0</v>
      </c>
      <c r="W332" s="16" t="e">
        <f ca="1">SUM(K332:V332)/Пофамильно!$R$1</f>
        <v>#DIV/0!</v>
      </c>
    </row>
    <row r="333" spans="1:23" x14ac:dyDescent="0.25">
      <c r="A333" s="10" t="str">
        <f t="shared" ca="1" si="7"/>
        <v>delete</v>
      </c>
      <c r="B333" s="16" cm="1">
        <f t="array" aca="1" ref="B333" ca="1">INDIRECT("УникальныеСписки!D"&amp;ROW()-$L$4)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14"/>
      <c r="G333" s="81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84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84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84" t="str" cm="1">
        <f t="array" aca="1" ref="J333" ca="1">_xlfn.XLOOKUP($B333,INDIRECT(SUBSTITUTE("ИсходныеДанные!$где$2:$где$50000","где",$B$4)),INDIRECT(SUBSTITUTE("ИсходныеДанные!$что$2:$что$50000","что",J$4)),"",0,1)</f>
        <v/>
      </c>
      <c r="K333" s="3">
        <f ca="1">IF($B333&lt;&gt;"",SUMIF(INDIRECT("ИсходныеДанные!$"&amp;$K$4&amp;"$2:$"&amp;$K$4&amp;"$50000"),$B333&amp;"#"&amp;K$6,INDIRECT("ИсходныеДанные!$J$2:$J$50000")),0)</f>
        <v>0</v>
      </c>
      <c r="L333" s="3">
        <f ca="1">IF($B333&lt;&gt;"",SUMIF(INDIRECT("ИсходныеДанные!$"&amp;$K$4&amp;"$2:$"&amp;$K$4&amp;"$50000"),$B333&amp;"#"&amp;L$6,INDIRECT("ИсходныеДанные!$J$2:$J$50000")),0)</f>
        <v>0</v>
      </c>
      <c r="M333" s="3">
        <f ca="1">IF($B333&lt;&gt;"",SUMIF(INDIRECT("ИсходныеДанные!$"&amp;$K$4&amp;"$2:$"&amp;$K$4&amp;"$50000"),$B333&amp;"#"&amp;M$6,INDIRECT("ИсходныеДанные!$J$2:$J$50000")),0)</f>
        <v>0</v>
      </c>
      <c r="N333" s="3">
        <f ca="1">IF($B333&lt;&gt;"",SUMIF(INDIRECT("ИсходныеДанные!$"&amp;$K$4&amp;"$2:$"&amp;$K$4&amp;"$50000"),$B333&amp;"#"&amp;N$6,INDIRECT("ИсходныеДанные!$J$2:$J$50000")),0)</f>
        <v>0</v>
      </c>
      <c r="O333" s="3">
        <f ca="1">IF($B333&lt;&gt;"",SUMIF(INDIRECT("ИсходныеДанные!$"&amp;$K$4&amp;"$2:$"&amp;$K$4&amp;"$50000"),$B333&amp;"#"&amp;O$6,INDIRECT("ИсходныеДанные!$J$2:$J$50000")),0)</f>
        <v>0</v>
      </c>
      <c r="P333" s="3">
        <f ca="1">IF($B333&lt;&gt;"",SUMIF(INDIRECT("ИсходныеДанные!$"&amp;$K$4&amp;"$2:$"&amp;$K$4&amp;"$50000"),$B333&amp;"#"&amp;P$6,INDIRECT("ИсходныеДанные!$J$2:$J$50000")),0)</f>
        <v>0</v>
      </c>
      <c r="Q333" s="3">
        <f ca="1">IF($B333&lt;&gt;"",SUMIF(INDIRECT("ИсходныеДанные!$"&amp;$K$4&amp;"$2:$"&amp;$K$4&amp;"$50000"),$B333&amp;"#"&amp;Q$6,INDIRECT("ИсходныеДанные!$J$2:$J$50000")),0)</f>
        <v>0</v>
      </c>
      <c r="R333" s="3">
        <f ca="1">IF($B333&lt;&gt;"",SUMIF(INDIRECT("ИсходныеДанные!$"&amp;$K$4&amp;"$2:$"&amp;$K$4&amp;"$50000"),$B333&amp;"#"&amp;R$6,INDIRECT("ИсходныеДанные!$J$2:$J$50000")),0)</f>
        <v>0</v>
      </c>
      <c r="S333" s="3">
        <f ca="1">IF($B333&lt;&gt;"",SUMIF(INDIRECT("ИсходныеДанные!$"&amp;$K$4&amp;"$2:$"&amp;$K$4&amp;"$50000"),$B333&amp;"#"&amp;S$6,INDIRECT("ИсходныеДанные!$J$2:$J$50000")),0)</f>
        <v>0</v>
      </c>
      <c r="T333" s="3">
        <f ca="1">IF($B333&lt;&gt;"",SUMIF(INDIRECT("ИсходныеДанные!$"&amp;$K$4&amp;"$2:$"&amp;$K$4&amp;"$50000"),$B333&amp;"#"&amp;T$6,INDIRECT("ИсходныеДанные!$J$2:$J$50000")),0)</f>
        <v>0</v>
      </c>
      <c r="U333" s="3">
        <f ca="1">IF($B333&lt;&gt;"",SUMIF(INDIRECT("ИсходныеДанные!$"&amp;$K$4&amp;"$2:$"&amp;$K$4&amp;"$50000"),$B333&amp;"#"&amp;U$6,INDIRECT("ИсходныеДанные!$J$2:$J$50000")),0)</f>
        <v>0</v>
      </c>
      <c r="V333" s="3">
        <f ca="1">IF($B333&lt;&gt;"",SUMIF(INDIRECT("ИсходныеДанные!$"&amp;$K$4&amp;"$2:$"&amp;$K$4&amp;"$50000"),$B333&amp;"#"&amp;V$6,INDIRECT("ИсходныеДанные!$J$2:$J$50000")),0)</f>
        <v>0</v>
      </c>
      <c r="W333" s="16" t="e">
        <f ca="1">SUM(K333:V333)/Пофамильно!$R$1</f>
        <v>#DIV/0!</v>
      </c>
    </row>
    <row r="334" spans="1:23" x14ac:dyDescent="0.25">
      <c r="A334" s="10" t="str">
        <f t="shared" ca="1" si="7"/>
        <v>delete</v>
      </c>
      <c r="B334" s="16" cm="1">
        <f t="array" aca="1" ref="B334" ca="1">INDIRECT("УникальныеСписки!D"&amp;ROW()-$L$4)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14"/>
      <c r="G334" s="81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84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84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84" t="str" cm="1">
        <f t="array" aca="1" ref="J334" ca="1">_xlfn.XLOOKUP($B334,INDIRECT(SUBSTITUTE("ИсходныеДанные!$где$2:$где$50000","где",$B$4)),INDIRECT(SUBSTITUTE("ИсходныеДанные!$что$2:$что$50000","что",J$4)),"",0,1)</f>
        <v/>
      </c>
      <c r="K334" s="3">
        <f ca="1">IF($B334&lt;&gt;"",SUMIF(INDIRECT("ИсходныеДанные!$"&amp;$K$4&amp;"$2:$"&amp;$K$4&amp;"$50000"),$B334&amp;"#"&amp;K$6,INDIRECT("ИсходныеДанные!$J$2:$J$50000")),0)</f>
        <v>0</v>
      </c>
      <c r="L334" s="3">
        <f ca="1">IF($B334&lt;&gt;"",SUMIF(INDIRECT("ИсходныеДанные!$"&amp;$K$4&amp;"$2:$"&amp;$K$4&amp;"$50000"),$B334&amp;"#"&amp;L$6,INDIRECT("ИсходныеДанные!$J$2:$J$50000")),0)</f>
        <v>0</v>
      </c>
      <c r="M334" s="3">
        <f ca="1">IF($B334&lt;&gt;"",SUMIF(INDIRECT("ИсходныеДанные!$"&amp;$K$4&amp;"$2:$"&amp;$K$4&amp;"$50000"),$B334&amp;"#"&amp;M$6,INDIRECT("ИсходныеДанные!$J$2:$J$50000")),0)</f>
        <v>0</v>
      </c>
      <c r="N334" s="3">
        <f ca="1">IF($B334&lt;&gt;"",SUMIF(INDIRECT("ИсходныеДанные!$"&amp;$K$4&amp;"$2:$"&amp;$K$4&amp;"$50000"),$B334&amp;"#"&amp;N$6,INDIRECT("ИсходныеДанные!$J$2:$J$50000")),0)</f>
        <v>0</v>
      </c>
      <c r="O334" s="3">
        <f ca="1">IF($B334&lt;&gt;"",SUMIF(INDIRECT("ИсходныеДанные!$"&amp;$K$4&amp;"$2:$"&amp;$K$4&amp;"$50000"),$B334&amp;"#"&amp;O$6,INDIRECT("ИсходныеДанные!$J$2:$J$50000")),0)</f>
        <v>0</v>
      </c>
      <c r="P334" s="3">
        <f ca="1">IF($B334&lt;&gt;"",SUMIF(INDIRECT("ИсходныеДанные!$"&amp;$K$4&amp;"$2:$"&amp;$K$4&amp;"$50000"),$B334&amp;"#"&amp;P$6,INDIRECT("ИсходныеДанные!$J$2:$J$50000")),0)</f>
        <v>0</v>
      </c>
      <c r="Q334" s="3">
        <f ca="1">IF($B334&lt;&gt;"",SUMIF(INDIRECT("ИсходныеДанные!$"&amp;$K$4&amp;"$2:$"&amp;$K$4&amp;"$50000"),$B334&amp;"#"&amp;Q$6,INDIRECT("ИсходныеДанные!$J$2:$J$50000")),0)</f>
        <v>0</v>
      </c>
      <c r="R334" s="3">
        <f ca="1">IF($B334&lt;&gt;"",SUMIF(INDIRECT("ИсходныеДанные!$"&amp;$K$4&amp;"$2:$"&amp;$K$4&amp;"$50000"),$B334&amp;"#"&amp;R$6,INDIRECT("ИсходныеДанные!$J$2:$J$50000")),0)</f>
        <v>0</v>
      </c>
      <c r="S334" s="3">
        <f ca="1">IF($B334&lt;&gt;"",SUMIF(INDIRECT("ИсходныеДанные!$"&amp;$K$4&amp;"$2:$"&amp;$K$4&amp;"$50000"),$B334&amp;"#"&amp;S$6,INDIRECT("ИсходныеДанные!$J$2:$J$50000")),0)</f>
        <v>0</v>
      </c>
      <c r="T334" s="3">
        <f ca="1">IF($B334&lt;&gt;"",SUMIF(INDIRECT("ИсходныеДанные!$"&amp;$K$4&amp;"$2:$"&amp;$K$4&amp;"$50000"),$B334&amp;"#"&amp;T$6,INDIRECT("ИсходныеДанные!$J$2:$J$50000")),0)</f>
        <v>0</v>
      </c>
      <c r="U334" s="3">
        <f ca="1">IF($B334&lt;&gt;"",SUMIF(INDIRECT("ИсходныеДанные!$"&amp;$K$4&amp;"$2:$"&amp;$K$4&amp;"$50000"),$B334&amp;"#"&amp;U$6,INDIRECT("ИсходныеДанные!$J$2:$J$50000")),0)</f>
        <v>0</v>
      </c>
      <c r="V334" s="3">
        <f ca="1">IF($B334&lt;&gt;"",SUMIF(INDIRECT("ИсходныеДанные!$"&amp;$K$4&amp;"$2:$"&amp;$K$4&amp;"$50000"),$B334&amp;"#"&amp;V$6,INDIRECT("ИсходныеДанные!$J$2:$J$50000")),0)</f>
        <v>0</v>
      </c>
      <c r="W334" s="16" t="e">
        <f ca="1">SUM(K334:V334)/Пофамильно!$R$1</f>
        <v>#DIV/0!</v>
      </c>
    </row>
    <row r="335" spans="1:23" x14ac:dyDescent="0.25">
      <c r="A335" s="10" t="str">
        <f t="shared" ca="1" si="7"/>
        <v>delete</v>
      </c>
      <c r="B335" s="16" cm="1">
        <f t="array" aca="1" ref="B335" ca="1">INDIRECT("УникальныеСписки!D"&amp;ROW()-$L$4)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14"/>
      <c r="G335" s="81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84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84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84" t="str" cm="1">
        <f t="array" aca="1" ref="J335" ca="1">_xlfn.XLOOKUP($B335,INDIRECT(SUBSTITUTE("ИсходныеДанные!$где$2:$где$50000","где",$B$4)),INDIRECT(SUBSTITUTE("ИсходныеДанные!$что$2:$что$50000","что",J$4)),"",0,1)</f>
        <v/>
      </c>
      <c r="K335" s="3">
        <f ca="1">IF($B335&lt;&gt;"",SUMIF(INDIRECT("ИсходныеДанные!$"&amp;$K$4&amp;"$2:$"&amp;$K$4&amp;"$50000"),$B335&amp;"#"&amp;K$6,INDIRECT("ИсходныеДанные!$J$2:$J$50000")),0)</f>
        <v>0</v>
      </c>
      <c r="L335" s="3">
        <f ca="1">IF($B335&lt;&gt;"",SUMIF(INDIRECT("ИсходныеДанные!$"&amp;$K$4&amp;"$2:$"&amp;$K$4&amp;"$50000"),$B335&amp;"#"&amp;L$6,INDIRECT("ИсходныеДанные!$J$2:$J$50000")),0)</f>
        <v>0</v>
      </c>
      <c r="M335" s="3">
        <f ca="1">IF($B335&lt;&gt;"",SUMIF(INDIRECT("ИсходныеДанные!$"&amp;$K$4&amp;"$2:$"&amp;$K$4&amp;"$50000"),$B335&amp;"#"&amp;M$6,INDIRECT("ИсходныеДанные!$J$2:$J$50000")),0)</f>
        <v>0</v>
      </c>
      <c r="N335" s="3">
        <f ca="1">IF($B335&lt;&gt;"",SUMIF(INDIRECT("ИсходныеДанные!$"&amp;$K$4&amp;"$2:$"&amp;$K$4&amp;"$50000"),$B335&amp;"#"&amp;N$6,INDIRECT("ИсходныеДанные!$J$2:$J$50000")),0)</f>
        <v>0</v>
      </c>
      <c r="O335" s="3">
        <f ca="1">IF($B335&lt;&gt;"",SUMIF(INDIRECT("ИсходныеДанные!$"&amp;$K$4&amp;"$2:$"&amp;$K$4&amp;"$50000"),$B335&amp;"#"&amp;O$6,INDIRECT("ИсходныеДанные!$J$2:$J$50000")),0)</f>
        <v>0</v>
      </c>
      <c r="P335" s="3">
        <f ca="1">IF($B335&lt;&gt;"",SUMIF(INDIRECT("ИсходныеДанные!$"&amp;$K$4&amp;"$2:$"&amp;$K$4&amp;"$50000"),$B335&amp;"#"&amp;P$6,INDIRECT("ИсходныеДанные!$J$2:$J$50000")),0)</f>
        <v>0</v>
      </c>
      <c r="Q335" s="3">
        <f ca="1">IF($B335&lt;&gt;"",SUMIF(INDIRECT("ИсходныеДанные!$"&amp;$K$4&amp;"$2:$"&amp;$K$4&amp;"$50000"),$B335&amp;"#"&amp;Q$6,INDIRECT("ИсходныеДанные!$J$2:$J$50000")),0)</f>
        <v>0</v>
      </c>
      <c r="R335" s="3">
        <f ca="1">IF($B335&lt;&gt;"",SUMIF(INDIRECT("ИсходныеДанные!$"&amp;$K$4&amp;"$2:$"&amp;$K$4&amp;"$50000"),$B335&amp;"#"&amp;R$6,INDIRECT("ИсходныеДанные!$J$2:$J$50000")),0)</f>
        <v>0</v>
      </c>
      <c r="S335" s="3">
        <f ca="1">IF($B335&lt;&gt;"",SUMIF(INDIRECT("ИсходныеДанные!$"&amp;$K$4&amp;"$2:$"&amp;$K$4&amp;"$50000"),$B335&amp;"#"&amp;S$6,INDIRECT("ИсходныеДанные!$J$2:$J$50000")),0)</f>
        <v>0</v>
      </c>
      <c r="T335" s="3">
        <f ca="1">IF($B335&lt;&gt;"",SUMIF(INDIRECT("ИсходныеДанные!$"&amp;$K$4&amp;"$2:$"&amp;$K$4&amp;"$50000"),$B335&amp;"#"&amp;T$6,INDIRECT("ИсходныеДанные!$J$2:$J$50000")),0)</f>
        <v>0</v>
      </c>
      <c r="U335" s="3">
        <f ca="1">IF($B335&lt;&gt;"",SUMIF(INDIRECT("ИсходныеДанные!$"&amp;$K$4&amp;"$2:$"&amp;$K$4&amp;"$50000"),$B335&amp;"#"&amp;U$6,INDIRECT("ИсходныеДанные!$J$2:$J$50000")),0)</f>
        <v>0</v>
      </c>
      <c r="V335" s="3">
        <f ca="1">IF($B335&lt;&gt;"",SUMIF(INDIRECT("ИсходныеДанные!$"&amp;$K$4&amp;"$2:$"&amp;$K$4&amp;"$50000"),$B335&amp;"#"&amp;V$6,INDIRECT("ИсходныеДанные!$J$2:$J$50000")),0)</f>
        <v>0</v>
      </c>
      <c r="W335" s="16" t="e">
        <f ca="1">SUM(K335:V335)/Пофамильно!$R$1</f>
        <v>#DIV/0!</v>
      </c>
    </row>
    <row r="336" spans="1:23" x14ac:dyDescent="0.25">
      <c r="A336" s="10" t="str">
        <f t="shared" ca="1" si="7"/>
        <v>delete</v>
      </c>
      <c r="B336" s="16" cm="1">
        <f t="array" aca="1" ref="B336" ca="1">INDIRECT("УникальныеСписки!D"&amp;ROW()-$L$4)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14"/>
      <c r="G336" s="81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84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84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84" t="str" cm="1">
        <f t="array" aca="1" ref="J336" ca="1">_xlfn.XLOOKUP($B336,INDIRECT(SUBSTITUTE("ИсходныеДанные!$где$2:$где$50000","где",$B$4)),INDIRECT(SUBSTITUTE("ИсходныеДанные!$что$2:$что$50000","что",J$4)),"",0,1)</f>
        <v/>
      </c>
      <c r="K336" s="3">
        <f ca="1">IF($B336&lt;&gt;"",SUMIF(INDIRECT("ИсходныеДанные!$"&amp;$K$4&amp;"$2:$"&amp;$K$4&amp;"$50000"),$B336&amp;"#"&amp;K$6,INDIRECT("ИсходныеДанные!$J$2:$J$50000")),0)</f>
        <v>0</v>
      </c>
      <c r="L336" s="3">
        <f ca="1">IF($B336&lt;&gt;"",SUMIF(INDIRECT("ИсходныеДанные!$"&amp;$K$4&amp;"$2:$"&amp;$K$4&amp;"$50000"),$B336&amp;"#"&amp;L$6,INDIRECT("ИсходныеДанные!$J$2:$J$50000")),0)</f>
        <v>0</v>
      </c>
      <c r="M336" s="3">
        <f ca="1">IF($B336&lt;&gt;"",SUMIF(INDIRECT("ИсходныеДанные!$"&amp;$K$4&amp;"$2:$"&amp;$K$4&amp;"$50000"),$B336&amp;"#"&amp;M$6,INDIRECT("ИсходныеДанные!$J$2:$J$50000")),0)</f>
        <v>0</v>
      </c>
      <c r="N336" s="3">
        <f ca="1">IF($B336&lt;&gt;"",SUMIF(INDIRECT("ИсходныеДанные!$"&amp;$K$4&amp;"$2:$"&amp;$K$4&amp;"$50000"),$B336&amp;"#"&amp;N$6,INDIRECT("ИсходныеДанные!$J$2:$J$50000")),0)</f>
        <v>0</v>
      </c>
      <c r="O336" s="3">
        <f ca="1">IF($B336&lt;&gt;"",SUMIF(INDIRECT("ИсходныеДанные!$"&amp;$K$4&amp;"$2:$"&amp;$K$4&amp;"$50000"),$B336&amp;"#"&amp;O$6,INDIRECT("ИсходныеДанные!$J$2:$J$50000")),0)</f>
        <v>0</v>
      </c>
      <c r="P336" s="3">
        <f ca="1">IF($B336&lt;&gt;"",SUMIF(INDIRECT("ИсходныеДанные!$"&amp;$K$4&amp;"$2:$"&amp;$K$4&amp;"$50000"),$B336&amp;"#"&amp;P$6,INDIRECT("ИсходныеДанные!$J$2:$J$50000")),0)</f>
        <v>0</v>
      </c>
      <c r="Q336" s="3">
        <f ca="1">IF($B336&lt;&gt;"",SUMIF(INDIRECT("ИсходныеДанные!$"&amp;$K$4&amp;"$2:$"&amp;$K$4&amp;"$50000"),$B336&amp;"#"&amp;Q$6,INDIRECT("ИсходныеДанные!$J$2:$J$50000")),0)</f>
        <v>0</v>
      </c>
      <c r="R336" s="3">
        <f ca="1">IF($B336&lt;&gt;"",SUMIF(INDIRECT("ИсходныеДанные!$"&amp;$K$4&amp;"$2:$"&amp;$K$4&amp;"$50000"),$B336&amp;"#"&amp;R$6,INDIRECT("ИсходныеДанные!$J$2:$J$50000")),0)</f>
        <v>0</v>
      </c>
      <c r="S336" s="3">
        <f ca="1">IF($B336&lt;&gt;"",SUMIF(INDIRECT("ИсходныеДанные!$"&amp;$K$4&amp;"$2:$"&amp;$K$4&amp;"$50000"),$B336&amp;"#"&amp;S$6,INDIRECT("ИсходныеДанные!$J$2:$J$50000")),0)</f>
        <v>0</v>
      </c>
      <c r="T336" s="3">
        <f ca="1">IF($B336&lt;&gt;"",SUMIF(INDIRECT("ИсходныеДанные!$"&amp;$K$4&amp;"$2:$"&amp;$K$4&amp;"$50000"),$B336&amp;"#"&amp;T$6,INDIRECT("ИсходныеДанные!$J$2:$J$50000")),0)</f>
        <v>0</v>
      </c>
      <c r="U336" s="3">
        <f ca="1">IF($B336&lt;&gt;"",SUMIF(INDIRECT("ИсходныеДанные!$"&amp;$K$4&amp;"$2:$"&amp;$K$4&amp;"$50000"),$B336&amp;"#"&amp;U$6,INDIRECT("ИсходныеДанные!$J$2:$J$50000")),0)</f>
        <v>0</v>
      </c>
      <c r="V336" s="3">
        <f ca="1">IF($B336&lt;&gt;"",SUMIF(INDIRECT("ИсходныеДанные!$"&amp;$K$4&amp;"$2:$"&amp;$K$4&amp;"$50000"),$B336&amp;"#"&amp;V$6,INDIRECT("ИсходныеДанные!$J$2:$J$50000")),0)</f>
        <v>0</v>
      </c>
      <c r="W336" s="16" t="e">
        <f ca="1">SUM(K336:V336)/Пофамильно!$R$1</f>
        <v>#DIV/0!</v>
      </c>
    </row>
    <row r="337" spans="1:23" x14ac:dyDescent="0.25">
      <c r="A337" s="10" t="str">
        <f t="shared" ca="1" si="7"/>
        <v>delete</v>
      </c>
      <c r="B337" s="16" cm="1">
        <f t="array" aca="1" ref="B337" ca="1">INDIRECT("УникальныеСписки!D"&amp;ROW()-$L$4)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14"/>
      <c r="G337" s="81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84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84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84" t="str" cm="1">
        <f t="array" aca="1" ref="J337" ca="1">_xlfn.XLOOKUP($B337,INDIRECT(SUBSTITUTE("ИсходныеДанные!$где$2:$где$50000","где",$B$4)),INDIRECT(SUBSTITUTE("ИсходныеДанные!$что$2:$что$50000","что",J$4)),"",0,1)</f>
        <v/>
      </c>
      <c r="K337" s="3">
        <f ca="1">IF($B337&lt;&gt;"",SUMIF(INDIRECT("ИсходныеДанные!$"&amp;$K$4&amp;"$2:$"&amp;$K$4&amp;"$50000"),$B337&amp;"#"&amp;K$6,INDIRECT("ИсходныеДанные!$J$2:$J$50000")),0)</f>
        <v>0</v>
      </c>
      <c r="L337" s="3">
        <f ca="1">IF($B337&lt;&gt;"",SUMIF(INDIRECT("ИсходныеДанные!$"&amp;$K$4&amp;"$2:$"&amp;$K$4&amp;"$50000"),$B337&amp;"#"&amp;L$6,INDIRECT("ИсходныеДанные!$J$2:$J$50000")),0)</f>
        <v>0</v>
      </c>
      <c r="M337" s="3">
        <f ca="1">IF($B337&lt;&gt;"",SUMIF(INDIRECT("ИсходныеДанные!$"&amp;$K$4&amp;"$2:$"&amp;$K$4&amp;"$50000"),$B337&amp;"#"&amp;M$6,INDIRECT("ИсходныеДанные!$J$2:$J$50000")),0)</f>
        <v>0</v>
      </c>
      <c r="N337" s="3">
        <f ca="1">IF($B337&lt;&gt;"",SUMIF(INDIRECT("ИсходныеДанные!$"&amp;$K$4&amp;"$2:$"&amp;$K$4&amp;"$50000"),$B337&amp;"#"&amp;N$6,INDIRECT("ИсходныеДанные!$J$2:$J$50000")),0)</f>
        <v>0</v>
      </c>
      <c r="O337" s="3">
        <f ca="1">IF($B337&lt;&gt;"",SUMIF(INDIRECT("ИсходныеДанные!$"&amp;$K$4&amp;"$2:$"&amp;$K$4&amp;"$50000"),$B337&amp;"#"&amp;O$6,INDIRECT("ИсходныеДанные!$J$2:$J$50000")),0)</f>
        <v>0</v>
      </c>
      <c r="P337" s="3">
        <f ca="1">IF($B337&lt;&gt;"",SUMIF(INDIRECT("ИсходныеДанные!$"&amp;$K$4&amp;"$2:$"&amp;$K$4&amp;"$50000"),$B337&amp;"#"&amp;P$6,INDIRECT("ИсходныеДанные!$J$2:$J$50000")),0)</f>
        <v>0</v>
      </c>
      <c r="Q337" s="3">
        <f ca="1">IF($B337&lt;&gt;"",SUMIF(INDIRECT("ИсходныеДанные!$"&amp;$K$4&amp;"$2:$"&amp;$K$4&amp;"$50000"),$B337&amp;"#"&amp;Q$6,INDIRECT("ИсходныеДанные!$J$2:$J$50000")),0)</f>
        <v>0</v>
      </c>
      <c r="R337" s="3">
        <f ca="1">IF($B337&lt;&gt;"",SUMIF(INDIRECT("ИсходныеДанные!$"&amp;$K$4&amp;"$2:$"&amp;$K$4&amp;"$50000"),$B337&amp;"#"&amp;R$6,INDIRECT("ИсходныеДанные!$J$2:$J$50000")),0)</f>
        <v>0</v>
      </c>
      <c r="S337" s="3">
        <f ca="1">IF($B337&lt;&gt;"",SUMIF(INDIRECT("ИсходныеДанные!$"&amp;$K$4&amp;"$2:$"&amp;$K$4&amp;"$50000"),$B337&amp;"#"&amp;S$6,INDIRECT("ИсходныеДанные!$J$2:$J$50000")),0)</f>
        <v>0</v>
      </c>
      <c r="T337" s="3">
        <f ca="1">IF($B337&lt;&gt;"",SUMIF(INDIRECT("ИсходныеДанные!$"&amp;$K$4&amp;"$2:$"&amp;$K$4&amp;"$50000"),$B337&amp;"#"&amp;T$6,INDIRECT("ИсходныеДанные!$J$2:$J$50000")),0)</f>
        <v>0</v>
      </c>
      <c r="U337" s="3">
        <f ca="1">IF($B337&lt;&gt;"",SUMIF(INDIRECT("ИсходныеДанные!$"&amp;$K$4&amp;"$2:$"&amp;$K$4&amp;"$50000"),$B337&amp;"#"&amp;U$6,INDIRECT("ИсходныеДанные!$J$2:$J$50000")),0)</f>
        <v>0</v>
      </c>
      <c r="V337" s="3">
        <f ca="1">IF($B337&lt;&gt;"",SUMIF(INDIRECT("ИсходныеДанные!$"&amp;$K$4&amp;"$2:$"&amp;$K$4&amp;"$50000"),$B337&amp;"#"&amp;V$6,INDIRECT("ИсходныеДанные!$J$2:$J$50000")),0)</f>
        <v>0</v>
      </c>
      <c r="W337" s="16" t="e">
        <f ca="1">SUM(K337:V337)/Пофамильно!$R$1</f>
        <v>#DIV/0!</v>
      </c>
    </row>
    <row r="338" spans="1:23" x14ac:dyDescent="0.25">
      <c r="A338" s="10" t="str">
        <f t="shared" ca="1" si="7"/>
        <v>delete</v>
      </c>
      <c r="B338" s="16" cm="1">
        <f t="array" aca="1" ref="B338" ca="1">INDIRECT("УникальныеСписки!D"&amp;ROW()-$L$4)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14"/>
      <c r="G338" s="81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84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84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84" t="str" cm="1">
        <f t="array" aca="1" ref="J338" ca="1">_xlfn.XLOOKUP($B338,INDIRECT(SUBSTITUTE("ИсходныеДанные!$где$2:$где$50000","где",$B$4)),INDIRECT(SUBSTITUTE("ИсходныеДанные!$что$2:$что$50000","что",J$4)),"",0,1)</f>
        <v/>
      </c>
      <c r="K338" s="3">
        <f ca="1">IF($B338&lt;&gt;"",SUMIF(INDIRECT("ИсходныеДанные!$"&amp;$K$4&amp;"$2:$"&amp;$K$4&amp;"$50000"),$B338&amp;"#"&amp;K$6,INDIRECT("ИсходныеДанные!$J$2:$J$50000")),0)</f>
        <v>0</v>
      </c>
      <c r="L338" s="3">
        <f ca="1">IF($B338&lt;&gt;"",SUMIF(INDIRECT("ИсходныеДанные!$"&amp;$K$4&amp;"$2:$"&amp;$K$4&amp;"$50000"),$B338&amp;"#"&amp;L$6,INDIRECT("ИсходныеДанные!$J$2:$J$50000")),0)</f>
        <v>0</v>
      </c>
      <c r="M338" s="3">
        <f ca="1">IF($B338&lt;&gt;"",SUMIF(INDIRECT("ИсходныеДанные!$"&amp;$K$4&amp;"$2:$"&amp;$K$4&amp;"$50000"),$B338&amp;"#"&amp;M$6,INDIRECT("ИсходныеДанные!$J$2:$J$50000")),0)</f>
        <v>0</v>
      </c>
      <c r="N338" s="3">
        <f ca="1">IF($B338&lt;&gt;"",SUMIF(INDIRECT("ИсходныеДанные!$"&amp;$K$4&amp;"$2:$"&amp;$K$4&amp;"$50000"),$B338&amp;"#"&amp;N$6,INDIRECT("ИсходныеДанные!$J$2:$J$50000")),0)</f>
        <v>0</v>
      </c>
      <c r="O338" s="3">
        <f ca="1">IF($B338&lt;&gt;"",SUMIF(INDIRECT("ИсходныеДанные!$"&amp;$K$4&amp;"$2:$"&amp;$K$4&amp;"$50000"),$B338&amp;"#"&amp;O$6,INDIRECT("ИсходныеДанные!$J$2:$J$50000")),0)</f>
        <v>0</v>
      </c>
      <c r="P338" s="3">
        <f ca="1">IF($B338&lt;&gt;"",SUMIF(INDIRECT("ИсходныеДанные!$"&amp;$K$4&amp;"$2:$"&amp;$K$4&amp;"$50000"),$B338&amp;"#"&amp;P$6,INDIRECT("ИсходныеДанные!$J$2:$J$50000")),0)</f>
        <v>0</v>
      </c>
      <c r="Q338" s="3">
        <f ca="1">IF($B338&lt;&gt;"",SUMIF(INDIRECT("ИсходныеДанные!$"&amp;$K$4&amp;"$2:$"&amp;$K$4&amp;"$50000"),$B338&amp;"#"&amp;Q$6,INDIRECT("ИсходныеДанные!$J$2:$J$50000")),0)</f>
        <v>0</v>
      </c>
      <c r="R338" s="3">
        <f ca="1">IF($B338&lt;&gt;"",SUMIF(INDIRECT("ИсходныеДанные!$"&amp;$K$4&amp;"$2:$"&amp;$K$4&amp;"$50000"),$B338&amp;"#"&amp;R$6,INDIRECT("ИсходныеДанные!$J$2:$J$50000")),0)</f>
        <v>0</v>
      </c>
      <c r="S338" s="3">
        <f ca="1">IF($B338&lt;&gt;"",SUMIF(INDIRECT("ИсходныеДанные!$"&amp;$K$4&amp;"$2:$"&amp;$K$4&amp;"$50000"),$B338&amp;"#"&amp;S$6,INDIRECT("ИсходныеДанные!$J$2:$J$50000")),0)</f>
        <v>0</v>
      </c>
      <c r="T338" s="3">
        <f ca="1">IF($B338&lt;&gt;"",SUMIF(INDIRECT("ИсходныеДанные!$"&amp;$K$4&amp;"$2:$"&amp;$K$4&amp;"$50000"),$B338&amp;"#"&amp;T$6,INDIRECT("ИсходныеДанные!$J$2:$J$50000")),0)</f>
        <v>0</v>
      </c>
      <c r="U338" s="3">
        <f ca="1">IF($B338&lt;&gt;"",SUMIF(INDIRECT("ИсходныеДанные!$"&amp;$K$4&amp;"$2:$"&amp;$K$4&amp;"$50000"),$B338&amp;"#"&amp;U$6,INDIRECT("ИсходныеДанные!$J$2:$J$50000")),0)</f>
        <v>0</v>
      </c>
      <c r="V338" s="3">
        <f ca="1">IF($B338&lt;&gt;"",SUMIF(INDIRECT("ИсходныеДанные!$"&amp;$K$4&amp;"$2:$"&amp;$K$4&amp;"$50000"),$B338&amp;"#"&amp;V$6,INDIRECT("ИсходныеДанные!$J$2:$J$50000")),0)</f>
        <v>0</v>
      </c>
      <c r="W338" s="16" t="e">
        <f ca="1">SUM(K338:V338)/Пофамильно!$R$1</f>
        <v>#DIV/0!</v>
      </c>
    </row>
    <row r="339" spans="1:23" x14ac:dyDescent="0.25">
      <c r="A339" s="10" t="str">
        <f t="shared" ca="1" si="7"/>
        <v>delete</v>
      </c>
      <c r="B339" s="16" cm="1">
        <f t="array" aca="1" ref="B339" ca="1">INDIRECT("УникальныеСписки!D"&amp;ROW()-$L$4)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14"/>
      <c r="G339" s="81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84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84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84" t="str" cm="1">
        <f t="array" aca="1" ref="J339" ca="1">_xlfn.XLOOKUP($B339,INDIRECT(SUBSTITUTE("ИсходныеДанные!$где$2:$где$50000","где",$B$4)),INDIRECT(SUBSTITUTE("ИсходныеДанные!$что$2:$что$50000","что",J$4)),"",0,1)</f>
        <v/>
      </c>
      <c r="K339" s="3">
        <f ca="1">IF($B339&lt;&gt;"",SUMIF(INDIRECT("ИсходныеДанные!$"&amp;$K$4&amp;"$2:$"&amp;$K$4&amp;"$50000"),$B339&amp;"#"&amp;K$6,INDIRECT("ИсходныеДанные!$J$2:$J$50000")),0)</f>
        <v>0</v>
      </c>
      <c r="L339" s="3">
        <f ca="1">IF($B339&lt;&gt;"",SUMIF(INDIRECT("ИсходныеДанные!$"&amp;$K$4&amp;"$2:$"&amp;$K$4&amp;"$50000"),$B339&amp;"#"&amp;L$6,INDIRECT("ИсходныеДанные!$J$2:$J$50000")),0)</f>
        <v>0</v>
      </c>
      <c r="M339" s="3">
        <f ca="1">IF($B339&lt;&gt;"",SUMIF(INDIRECT("ИсходныеДанные!$"&amp;$K$4&amp;"$2:$"&amp;$K$4&amp;"$50000"),$B339&amp;"#"&amp;M$6,INDIRECT("ИсходныеДанные!$J$2:$J$50000")),0)</f>
        <v>0</v>
      </c>
      <c r="N339" s="3">
        <f ca="1">IF($B339&lt;&gt;"",SUMIF(INDIRECT("ИсходныеДанные!$"&amp;$K$4&amp;"$2:$"&amp;$K$4&amp;"$50000"),$B339&amp;"#"&amp;N$6,INDIRECT("ИсходныеДанные!$J$2:$J$50000")),0)</f>
        <v>0</v>
      </c>
      <c r="O339" s="3">
        <f ca="1">IF($B339&lt;&gt;"",SUMIF(INDIRECT("ИсходныеДанные!$"&amp;$K$4&amp;"$2:$"&amp;$K$4&amp;"$50000"),$B339&amp;"#"&amp;O$6,INDIRECT("ИсходныеДанные!$J$2:$J$50000")),0)</f>
        <v>0</v>
      </c>
      <c r="P339" s="3">
        <f ca="1">IF($B339&lt;&gt;"",SUMIF(INDIRECT("ИсходныеДанные!$"&amp;$K$4&amp;"$2:$"&amp;$K$4&amp;"$50000"),$B339&amp;"#"&amp;P$6,INDIRECT("ИсходныеДанные!$J$2:$J$50000")),0)</f>
        <v>0</v>
      </c>
      <c r="Q339" s="3">
        <f ca="1">IF($B339&lt;&gt;"",SUMIF(INDIRECT("ИсходныеДанные!$"&amp;$K$4&amp;"$2:$"&amp;$K$4&amp;"$50000"),$B339&amp;"#"&amp;Q$6,INDIRECT("ИсходныеДанные!$J$2:$J$50000")),0)</f>
        <v>0</v>
      </c>
      <c r="R339" s="3">
        <f ca="1">IF($B339&lt;&gt;"",SUMIF(INDIRECT("ИсходныеДанные!$"&amp;$K$4&amp;"$2:$"&amp;$K$4&amp;"$50000"),$B339&amp;"#"&amp;R$6,INDIRECT("ИсходныеДанные!$J$2:$J$50000")),0)</f>
        <v>0</v>
      </c>
      <c r="S339" s="3">
        <f ca="1">IF($B339&lt;&gt;"",SUMIF(INDIRECT("ИсходныеДанные!$"&amp;$K$4&amp;"$2:$"&amp;$K$4&amp;"$50000"),$B339&amp;"#"&amp;S$6,INDIRECT("ИсходныеДанные!$J$2:$J$50000")),0)</f>
        <v>0</v>
      </c>
      <c r="T339" s="3">
        <f ca="1">IF($B339&lt;&gt;"",SUMIF(INDIRECT("ИсходныеДанные!$"&amp;$K$4&amp;"$2:$"&amp;$K$4&amp;"$50000"),$B339&amp;"#"&amp;T$6,INDIRECT("ИсходныеДанные!$J$2:$J$50000")),0)</f>
        <v>0</v>
      </c>
      <c r="U339" s="3">
        <f ca="1">IF($B339&lt;&gt;"",SUMIF(INDIRECT("ИсходныеДанные!$"&amp;$K$4&amp;"$2:$"&amp;$K$4&amp;"$50000"),$B339&amp;"#"&amp;U$6,INDIRECT("ИсходныеДанные!$J$2:$J$50000")),0)</f>
        <v>0</v>
      </c>
      <c r="V339" s="3">
        <f ca="1">IF($B339&lt;&gt;"",SUMIF(INDIRECT("ИсходныеДанные!$"&amp;$K$4&amp;"$2:$"&amp;$K$4&amp;"$50000"),$B339&amp;"#"&amp;V$6,INDIRECT("ИсходныеДанные!$J$2:$J$50000")),0)</f>
        <v>0</v>
      </c>
      <c r="W339" s="16" t="e">
        <f ca="1">SUM(K339:V339)/Пофамильно!$R$1</f>
        <v>#DIV/0!</v>
      </c>
    </row>
    <row r="340" spans="1:23" x14ac:dyDescent="0.25">
      <c r="A340" s="10" t="str">
        <f t="shared" ca="1" si="7"/>
        <v>delete</v>
      </c>
      <c r="B340" s="16" cm="1">
        <f t="array" aca="1" ref="B340" ca="1">INDIRECT("УникальныеСписки!D"&amp;ROW()-$L$4)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14"/>
      <c r="G340" s="81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84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84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84" t="str" cm="1">
        <f t="array" aca="1" ref="J340" ca="1">_xlfn.XLOOKUP($B340,INDIRECT(SUBSTITUTE("ИсходныеДанные!$где$2:$где$50000","где",$B$4)),INDIRECT(SUBSTITUTE("ИсходныеДанные!$что$2:$что$50000","что",J$4)),"",0,1)</f>
        <v/>
      </c>
      <c r="K340" s="3">
        <f ca="1">IF($B340&lt;&gt;"",SUMIF(INDIRECT("ИсходныеДанные!$"&amp;$K$4&amp;"$2:$"&amp;$K$4&amp;"$50000"),$B340&amp;"#"&amp;K$6,INDIRECT("ИсходныеДанные!$J$2:$J$50000")),0)</f>
        <v>0</v>
      </c>
      <c r="L340" s="3">
        <f ca="1">IF($B340&lt;&gt;"",SUMIF(INDIRECT("ИсходныеДанные!$"&amp;$K$4&amp;"$2:$"&amp;$K$4&amp;"$50000"),$B340&amp;"#"&amp;L$6,INDIRECT("ИсходныеДанные!$J$2:$J$50000")),0)</f>
        <v>0</v>
      </c>
      <c r="M340" s="3">
        <f ca="1">IF($B340&lt;&gt;"",SUMIF(INDIRECT("ИсходныеДанные!$"&amp;$K$4&amp;"$2:$"&amp;$K$4&amp;"$50000"),$B340&amp;"#"&amp;M$6,INDIRECT("ИсходныеДанные!$J$2:$J$50000")),0)</f>
        <v>0</v>
      </c>
      <c r="N340" s="3">
        <f ca="1">IF($B340&lt;&gt;"",SUMIF(INDIRECT("ИсходныеДанные!$"&amp;$K$4&amp;"$2:$"&amp;$K$4&amp;"$50000"),$B340&amp;"#"&amp;N$6,INDIRECT("ИсходныеДанные!$J$2:$J$50000")),0)</f>
        <v>0</v>
      </c>
      <c r="O340" s="3">
        <f ca="1">IF($B340&lt;&gt;"",SUMIF(INDIRECT("ИсходныеДанные!$"&amp;$K$4&amp;"$2:$"&amp;$K$4&amp;"$50000"),$B340&amp;"#"&amp;O$6,INDIRECT("ИсходныеДанные!$J$2:$J$50000")),0)</f>
        <v>0</v>
      </c>
      <c r="P340" s="3">
        <f ca="1">IF($B340&lt;&gt;"",SUMIF(INDIRECT("ИсходныеДанные!$"&amp;$K$4&amp;"$2:$"&amp;$K$4&amp;"$50000"),$B340&amp;"#"&amp;P$6,INDIRECT("ИсходныеДанные!$J$2:$J$50000")),0)</f>
        <v>0</v>
      </c>
      <c r="Q340" s="3">
        <f ca="1">IF($B340&lt;&gt;"",SUMIF(INDIRECT("ИсходныеДанные!$"&amp;$K$4&amp;"$2:$"&amp;$K$4&amp;"$50000"),$B340&amp;"#"&amp;Q$6,INDIRECT("ИсходныеДанные!$J$2:$J$50000")),0)</f>
        <v>0</v>
      </c>
      <c r="R340" s="3">
        <f ca="1">IF($B340&lt;&gt;"",SUMIF(INDIRECT("ИсходныеДанные!$"&amp;$K$4&amp;"$2:$"&amp;$K$4&amp;"$50000"),$B340&amp;"#"&amp;R$6,INDIRECT("ИсходныеДанные!$J$2:$J$50000")),0)</f>
        <v>0</v>
      </c>
      <c r="S340" s="3">
        <f ca="1">IF($B340&lt;&gt;"",SUMIF(INDIRECT("ИсходныеДанные!$"&amp;$K$4&amp;"$2:$"&amp;$K$4&amp;"$50000"),$B340&amp;"#"&amp;S$6,INDIRECT("ИсходныеДанные!$J$2:$J$50000")),0)</f>
        <v>0</v>
      </c>
      <c r="T340" s="3">
        <f ca="1">IF($B340&lt;&gt;"",SUMIF(INDIRECT("ИсходныеДанные!$"&amp;$K$4&amp;"$2:$"&amp;$K$4&amp;"$50000"),$B340&amp;"#"&amp;T$6,INDIRECT("ИсходныеДанные!$J$2:$J$50000")),0)</f>
        <v>0</v>
      </c>
      <c r="U340" s="3">
        <f ca="1">IF($B340&lt;&gt;"",SUMIF(INDIRECT("ИсходныеДанные!$"&amp;$K$4&amp;"$2:$"&amp;$K$4&amp;"$50000"),$B340&amp;"#"&amp;U$6,INDIRECT("ИсходныеДанные!$J$2:$J$50000")),0)</f>
        <v>0</v>
      </c>
      <c r="V340" s="3">
        <f ca="1">IF($B340&lt;&gt;"",SUMIF(INDIRECT("ИсходныеДанные!$"&amp;$K$4&amp;"$2:$"&amp;$K$4&amp;"$50000"),$B340&amp;"#"&amp;V$6,INDIRECT("ИсходныеДанные!$J$2:$J$50000")),0)</f>
        <v>0</v>
      </c>
      <c r="W340" s="16" t="e">
        <f ca="1">SUM(K340:V340)/Пофамильно!$R$1</f>
        <v>#DIV/0!</v>
      </c>
    </row>
    <row r="341" spans="1:23" x14ac:dyDescent="0.25">
      <c r="A341" s="10" t="str">
        <f t="shared" ca="1" si="7"/>
        <v>delete</v>
      </c>
      <c r="B341" s="16" cm="1">
        <f t="array" aca="1" ref="B341" ca="1">INDIRECT("УникальныеСписки!D"&amp;ROW()-$L$4)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14"/>
      <c r="G341" s="81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84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84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84" t="str" cm="1">
        <f t="array" aca="1" ref="J341" ca="1">_xlfn.XLOOKUP($B341,INDIRECT(SUBSTITUTE("ИсходныеДанные!$где$2:$где$50000","где",$B$4)),INDIRECT(SUBSTITUTE("ИсходныеДанные!$что$2:$что$50000","что",J$4)),"",0,1)</f>
        <v/>
      </c>
      <c r="K341" s="3">
        <f ca="1">IF($B341&lt;&gt;"",SUMIF(INDIRECT("ИсходныеДанные!$"&amp;$K$4&amp;"$2:$"&amp;$K$4&amp;"$50000"),$B341&amp;"#"&amp;K$6,INDIRECT("ИсходныеДанные!$J$2:$J$50000")),0)</f>
        <v>0</v>
      </c>
      <c r="L341" s="3">
        <f ca="1">IF($B341&lt;&gt;"",SUMIF(INDIRECT("ИсходныеДанные!$"&amp;$K$4&amp;"$2:$"&amp;$K$4&amp;"$50000"),$B341&amp;"#"&amp;L$6,INDIRECT("ИсходныеДанные!$J$2:$J$50000")),0)</f>
        <v>0</v>
      </c>
      <c r="M341" s="3">
        <f ca="1">IF($B341&lt;&gt;"",SUMIF(INDIRECT("ИсходныеДанные!$"&amp;$K$4&amp;"$2:$"&amp;$K$4&amp;"$50000"),$B341&amp;"#"&amp;M$6,INDIRECT("ИсходныеДанные!$J$2:$J$50000")),0)</f>
        <v>0</v>
      </c>
      <c r="N341" s="3">
        <f ca="1">IF($B341&lt;&gt;"",SUMIF(INDIRECT("ИсходныеДанные!$"&amp;$K$4&amp;"$2:$"&amp;$K$4&amp;"$50000"),$B341&amp;"#"&amp;N$6,INDIRECT("ИсходныеДанные!$J$2:$J$50000")),0)</f>
        <v>0</v>
      </c>
      <c r="O341" s="3">
        <f ca="1">IF($B341&lt;&gt;"",SUMIF(INDIRECT("ИсходныеДанные!$"&amp;$K$4&amp;"$2:$"&amp;$K$4&amp;"$50000"),$B341&amp;"#"&amp;O$6,INDIRECT("ИсходныеДанные!$J$2:$J$50000")),0)</f>
        <v>0</v>
      </c>
      <c r="P341" s="3">
        <f ca="1">IF($B341&lt;&gt;"",SUMIF(INDIRECT("ИсходныеДанные!$"&amp;$K$4&amp;"$2:$"&amp;$K$4&amp;"$50000"),$B341&amp;"#"&amp;P$6,INDIRECT("ИсходныеДанные!$J$2:$J$50000")),0)</f>
        <v>0</v>
      </c>
      <c r="Q341" s="3">
        <f ca="1">IF($B341&lt;&gt;"",SUMIF(INDIRECT("ИсходныеДанные!$"&amp;$K$4&amp;"$2:$"&amp;$K$4&amp;"$50000"),$B341&amp;"#"&amp;Q$6,INDIRECT("ИсходныеДанные!$J$2:$J$50000")),0)</f>
        <v>0</v>
      </c>
      <c r="R341" s="3">
        <f ca="1">IF($B341&lt;&gt;"",SUMIF(INDIRECT("ИсходныеДанные!$"&amp;$K$4&amp;"$2:$"&amp;$K$4&amp;"$50000"),$B341&amp;"#"&amp;R$6,INDIRECT("ИсходныеДанные!$J$2:$J$50000")),0)</f>
        <v>0</v>
      </c>
      <c r="S341" s="3">
        <f ca="1">IF($B341&lt;&gt;"",SUMIF(INDIRECT("ИсходныеДанные!$"&amp;$K$4&amp;"$2:$"&amp;$K$4&amp;"$50000"),$B341&amp;"#"&amp;S$6,INDIRECT("ИсходныеДанные!$J$2:$J$50000")),0)</f>
        <v>0</v>
      </c>
      <c r="T341" s="3">
        <f ca="1">IF($B341&lt;&gt;"",SUMIF(INDIRECT("ИсходныеДанные!$"&amp;$K$4&amp;"$2:$"&amp;$K$4&amp;"$50000"),$B341&amp;"#"&amp;T$6,INDIRECT("ИсходныеДанные!$J$2:$J$50000")),0)</f>
        <v>0</v>
      </c>
      <c r="U341" s="3">
        <f ca="1">IF($B341&lt;&gt;"",SUMIF(INDIRECT("ИсходныеДанные!$"&amp;$K$4&amp;"$2:$"&amp;$K$4&amp;"$50000"),$B341&amp;"#"&amp;U$6,INDIRECT("ИсходныеДанные!$J$2:$J$50000")),0)</f>
        <v>0</v>
      </c>
      <c r="V341" s="3">
        <f ca="1">IF($B341&lt;&gt;"",SUMIF(INDIRECT("ИсходныеДанные!$"&amp;$K$4&amp;"$2:$"&amp;$K$4&amp;"$50000"),$B341&amp;"#"&amp;V$6,INDIRECT("ИсходныеДанные!$J$2:$J$50000")),0)</f>
        <v>0</v>
      </c>
      <c r="W341" s="16" t="e">
        <f ca="1">SUM(K341:V341)/Пофамильно!$R$1</f>
        <v>#DIV/0!</v>
      </c>
    </row>
    <row r="342" spans="1:23" x14ac:dyDescent="0.25">
      <c r="A342" s="10" t="str">
        <f t="shared" ca="1" si="7"/>
        <v>delete</v>
      </c>
      <c r="B342" s="16" cm="1">
        <f t="array" aca="1" ref="B342" ca="1">INDIRECT("УникальныеСписки!D"&amp;ROW()-$L$4)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14"/>
      <c r="G342" s="81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84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84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84" t="str" cm="1">
        <f t="array" aca="1" ref="J342" ca="1">_xlfn.XLOOKUP($B342,INDIRECT(SUBSTITUTE("ИсходныеДанные!$где$2:$где$50000","где",$B$4)),INDIRECT(SUBSTITUTE("ИсходныеДанные!$что$2:$что$50000","что",J$4)),"",0,1)</f>
        <v/>
      </c>
      <c r="K342" s="3">
        <f ca="1">IF($B342&lt;&gt;"",SUMIF(INDIRECT("ИсходныеДанные!$"&amp;$K$4&amp;"$2:$"&amp;$K$4&amp;"$50000"),$B342&amp;"#"&amp;K$6,INDIRECT("ИсходныеДанные!$J$2:$J$50000")),0)</f>
        <v>0</v>
      </c>
      <c r="L342" s="3">
        <f ca="1">IF($B342&lt;&gt;"",SUMIF(INDIRECT("ИсходныеДанные!$"&amp;$K$4&amp;"$2:$"&amp;$K$4&amp;"$50000"),$B342&amp;"#"&amp;L$6,INDIRECT("ИсходныеДанные!$J$2:$J$50000")),0)</f>
        <v>0</v>
      </c>
      <c r="M342" s="3">
        <f ca="1">IF($B342&lt;&gt;"",SUMIF(INDIRECT("ИсходныеДанные!$"&amp;$K$4&amp;"$2:$"&amp;$K$4&amp;"$50000"),$B342&amp;"#"&amp;M$6,INDIRECT("ИсходныеДанные!$J$2:$J$50000")),0)</f>
        <v>0</v>
      </c>
      <c r="N342" s="3">
        <f ca="1">IF($B342&lt;&gt;"",SUMIF(INDIRECT("ИсходныеДанные!$"&amp;$K$4&amp;"$2:$"&amp;$K$4&amp;"$50000"),$B342&amp;"#"&amp;N$6,INDIRECT("ИсходныеДанные!$J$2:$J$50000")),0)</f>
        <v>0</v>
      </c>
      <c r="O342" s="3">
        <f ca="1">IF($B342&lt;&gt;"",SUMIF(INDIRECT("ИсходныеДанные!$"&amp;$K$4&amp;"$2:$"&amp;$K$4&amp;"$50000"),$B342&amp;"#"&amp;O$6,INDIRECT("ИсходныеДанные!$J$2:$J$50000")),0)</f>
        <v>0</v>
      </c>
      <c r="P342" s="3">
        <f ca="1">IF($B342&lt;&gt;"",SUMIF(INDIRECT("ИсходныеДанные!$"&amp;$K$4&amp;"$2:$"&amp;$K$4&amp;"$50000"),$B342&amp;"#"&amp;P$6,INDIRECT("ИсходныеДанные!$J$2:$J$50000")),0)</f>
        <v>0</v>
      </c>
      <c r="Q342" s="3">
        <f ca="1">IF($B342&lt;&gt;"",SUMIF(INDIRECT("ИсходныеДанные!$"&amp;$K$4&amp;"$2:$"&amp;$K$4&amp;"$50000"),$B342&amp;"#"&amp;Q$6,INDIRECT("ИсходныеДанные!$J$2:$J$50000")),0)</f>
        <v>0</v>
      </c>
      <c r="R342" s="3">
        <f ca="1">IF($B342&lt;&gt;"",SUMIF(INDIRECT("ИсходныеДанные!$"&amp;$K$4&amp;"$2:$"&amp;$K$4&amp;"$50000"),$B342&amp;"#"&amp;R$6,INDIRECT("ИсходныеДанные!$J$2:$J$50000")),0)</f>
        <v>0</v>
      </c>
      <c r="S342" s="3">
        <f ca="1">IF($B342&lt;&gt;"",SUMIF(INDIRECT("ИсходныеДанные!$"&amp;$K$4&amp;"$2:$"&amp;$K$4&amp;"$50000"),$B342&amp;"#"&amp;S$6,INDIRECT("ИсходныеДанные!$J$2:$J$50000")),0)</f>
        <v>0</v>
      </c>
      <c r="T342" s="3">
        <f ca="1">IF($B342&lt;&gt;"",SUMIF(INDIRECT("ИсходныеДанные!$"&amp;$K$4&amp;"$2:$"&amp;$K$4&amp;"$50000"),$B342&amp;"#"&amp;T$6,INDIRECT("ИсходныеДанные!$J$2:$J$50000")),0)</f>
        <v>0</v>
      </c>
      <c r="U342" s="3">
        <f ca="1">IF($B342&lt;&gt;"",SUMIF(INDIRECT("ИсходныеДанные!$"&amp;$K$4&amp;"$2:$"&amp;$K$4&amp;"$50000"),$B342&amp;"#"&amp;U$6,INDIRECT("ИсходныеДанные!$J$2:$J$50000")),0)</f>
        <v>0</v>
      </c>
      <c r="V342" s="3">
        <f ca="1">IF($B342&lt;&gt;"",SUMIF(INDIRECT("ИсходныеДанные!$"&amp;$K$4&amp;"$2:$"&amp;$K$4&amp;"$50000"),$B342&amp;"#"&amp;V$6,INDIRECT("ИсходныеДанные!$J$2:$J$50000")),0)</f>
        <v>0</v>
      </c>
      <c r="W342" s="16" t="e">
        <f ca="1">SUM(K342:V342)/Пофамильно!$R$1</f>
        <v>#DIV/0!</v>
      </c>
    </row>
    <row r="343" spans="1:23" x14ac:dyDescent="0.25">
      <c r="A343" s="10" t="str">
        <f t="shared" ca="1" si="7"/>
        <v>delete</v>
      </c>
      <c r="B343" s="16" cm="1">
        <f t="array" aca="1" ref="B343" ca="1">INDIRECT("УникальныеСписки!D"&amp;ROW()-$L$4)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14"/>
      <c r="G343" s="81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84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84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84" t="str" cm="1">
        <f t="array" aca="1" ref="J343" ca="1">_xlfn.XLOOKUP($B343,INDIRECT(SUBSTITUTE("ИсходныеДанные!$где$2:$где$50000","где",$B$4)),INDIRECT(SUBSTITUTE("ИсходныеДанные!$что$2:$что$50000","что",J$4)),"",0,1)</f>
        <v/>
      </c>
      <c r="K343" s="3">
        <f ca="1">IF($B343&lt;&gt;"",SUMIF(INDIRECT("ИсходныеДанные!$"&amp;$K$4&amp;"$2:$"&amp;$K$4&amp;"$50000"),$B343&amp;"#"&amp;K$6,INDIRECT("ИсходныеДанные!$J$2:$J$50000")),0)</f>
        <v>0</v>
      </c>
      <c r="L343" s="3">
        <f ca="1">IF($B343&lt;&gt;"",SUMIF(INDIRECT("ИсходныеДанные!$"&amp;$K$4&amp;"$2:$"&amp;$K$4&amp;"$50000"),$B343&amp;"#"&amp;L$6,INDIRECT("ИсходныеДанные!$J$2:$J$50000")),0)</f>
        <v>0</v>
      </c>
      <c r="M343" s="3">
        <f ca="1">IF($B343&lt;&gt;"",SUMIF(INDIRECT("ИсходныеДанные!$"&amp;$K$4&amp;"$2:$"&amp;$K$4&amp;"$50000"),$B343&amp;"#"&amp;M$6,INDIRECT("ИсходныеДанные!$J$2:$J$50000")),0)</f>
        <v>0</v>
      </c>
      <c r="N343" s="3">
        <f ca="1">IF($B343&lt;&gt;"",SUMIF(INDIRECT("ИсходныеДанные!$"&amp;$K$4&amp;"$2:$"&amp;$K$4&amp;"$50000"),$B343&amp;"#"&amp;N$6,INDIRECT("ИсходныеДанные!$J$2:$J$50000")),0)</f>
        <v>0</v>
      </c>
      <c r="O343" s="3">
        <f ca="1">IF($B343&lt;&gt;"",SUMIF(INDIRECT("ИсходныеДанные!$"&amp;$K$4&amp;"$2:$"&amp;$K$4&amp;"$50000"),$B343&amp;"#"&amp;O$6,INDIRECT("ИсходныеДанные!$J$2:$J$50000")),0)</f>
        <v>0</v>
      </c>
      <c r="P343" s="3">
        <f ca="1">IF($B343&lt;&gt;"",SUMIF(INDIRECT("ИсходныеДанные!$"&amp;$K$4&amp;"$2:$"&amp;$K$4&amp;"$50000"),$B343&amp;"#"&amp;P$6,INDIRECT("ИсходныеДанные!$J$2:$J$50000")),0)</f>
        <v>0</v>
      </c>
      <c r="Q343" s="3">
        <f ca="1">IF($B343&lt;&gt;"",SUMIF(INDIRECT("ИсходныеДанные!$"&amp;$K$4&amp;"$2:$"&amp;$K$4&amp;"$50000"),$B343&amp;"#"&amp;Q$6,INDIRECT("ИсходныеДанные!$J$2:$J$50000")),0)</f>
        <v>0</v>
      </c>
      <c r="R343" s="3">
        <f ca="1">IF($B343&lt;&gt;"",SUMIF(INDIRECT("ИсходныеДанные!$"&amp;$K$4&amp;"$2:$"&amp;$K$4&amp;"$50000"),$B343&amp;"#"&amp;R$6,INDIRECT("ИсходныеДанные!$J$2:$J$50000")),0)</f>
        <v>0</v>
      </c>
      <c r="S343" s="3">
        <f ca="1">IF($B343&lt;&gt;"",SUMIF(INDIRECT("ИсходныеДанные!$"&amp;$K$4&amp;"$2:$"&amp;$K$4&amp;"$50000"),$B343&amp;"#"&amp;S$6,INDIRECT("ИсходныеДанные!$J$2:$J$50000")),0)</f>
        <v>0</v>
      </c>
      <c r="T343" s="3">
        <f ca="1">IF($B343&lt;&gt;"",SUMIF(INDIRECT("ИсходныеДанные!$"&amp;$K$4&amp;"$2:$"&amp;$K$4&amp;"$50000"),$B343&amp;"#"&amp;T$6,INDIRECT("ИсходныеДанные!$J$2:$J$50000")),0)</f>
        <v>0</v>
      </c>
      <c r="U343" s="3">
        <f ca="1">IF($B343&lt;&gt;"",SUMIF(INDIRECT("ИсходныеДанные!$"&amp;$K$4&amp;"$2:$"&amp;$K$4&amp;"$50000"),$B343&amp;"#"&amp;U$6,INDIRECT("ИсходныеДанные!$J$2:$J$50000")),0)</f>
        <v>0</v>
      </c>
      <c r="V343" s="3">
        <f ca="1">IF($B343&lt;&gt;"",SUMIF(INDIRECT("ИсходныеДанные!$"&amp;$K$4&amp;"$2:$"&amp;$K$4&amp;"$50000"),$B343&amp;"#"&amp;V$6,INDIRECT("ИсходныеДанные!$J$2:$J$50000")),0)</f>
        <v>0</v>
      </c>
      <c r="W343" s="16" t="e">
        <f ca="1">SUM(K343:V343)/Пофамильно!$R$1</f>
        <v>#DIV/0!</v>
      </c>
    </row>
    <row r="344" spans="1:23" x14ac:dyDescent="0.25">
      <c r="A344" s="10" t="str">
        <f t="shared" ca="1" si="7"/>
        <v>delete</v>
      </c>
      <c r="B344" s="16" cm="1">
        <f t="array" aca="1" ref="B344" ca="1">INDIRECT("УникальныеСписки!D"&amp;ROW()-$L$4)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14"/>
      <c r="G344" s="81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84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84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84" t="str" cm="1">
        <f t="array" aca="1" ref="J344" ca="1">_xlfn.XLOOKUP($B344,INDIRECT(SUBSTITUTE("ИсходныеДанные!$где$2:$где$50000","где",$B$4)),INDIRECT(SUBSTITUTE("ИсходныеДанные!$что$2:$что$50000","что",J$4)),"",0,1)</f>
        <v/>
      </c>
      <c r="K344" s="3">
        <f ca="1">IF($B344&lt;&gt;"",SUMIF(INDIRECT("ИсходныеДанные!$"&amp;$K$4&amp;"$2:$"&amp;$K$4&amp;"$50000"),$B344&amp;"#"&amp;K$6,INDIRECT("ИсходныеДанные!$J$2:$J$50000")),0)</f>
        <v>0</v>
      </c>
      <c r="L344" s="3">
        <f ca="1">IF($B344&lt;&gt;"",SUMIF(INDIRECT("ИсходныеДанные!$"&amp;$K$4&amp;"$2:$"&amp;$K$4&amp;"$50000"),$B344&amp;"#"&amp;L$6,INDIRECT("ИсходныеДанные!$J$2:$J$50000")),0)</f>
        <v>0</v>
      </c>
      <c r="M344" s="3">
        <f ca="1">IF($B344&lt;&gt;"",SUMIF(INDIRECT("ИсходныеДанные!$"&amp;$K$4&amp;"$2:$"&amp;$K$4&amp;"$50000"),$B344&amp;"#"&amp;M$6,INDIRECT("ИсходныеДанные!$J$2:$J$50000")),0)</f>
        <v>0</v>
      </c>
      <c r="N344" s="3">
        <f ca="1">IF($B344&lt;&gt;"",SUMIF(INDIRECT("ИсходныеДанные!$"&amp;$K$4&amp;"$2:$"&amp;$K$4&amp;"$50000"),$B344&amp;"#"&amp;N$6,INDIRECT("ИсходныеДанные!$J$2:$J$50000")),0)</f>
        <v>0</v>
      </c>
      <c r="O344" s="3">
        <f ca="1">IF($B344&lt;&gt;"",SUMIF(INDIRECT("ИсходныеДанные!$"&amp;$K$4&amp;"$2:$"&amp;$K$4&amp;"$50000"),$B344&amp;"#"&amp;O$6,INDIRECT("ИсходныеДанные!$J$2:$J$50000")),0)</f>
        <v>0</v>
      </c>
      <c r="P344" s="3">
        <f ca="1">IF($B344&lt;&gt;"",SUMIF(INDIRECT("ИсходныеДанные!$"&amp;$K$4&amp;"$2:$"&amp;$K$4&amp;"$50000"),$B344&amp;"#"&amp;P$6,INDIRECT("ИсходныеДанные!$J$2:$J$50000")),0)</f>
        <v>0</v>
      </c>
      <c r="Q344" s="3">
        <f ca="1">IF($B344&lt;&gt;"",SUMIF(INDIRECT("ИсходныеДанные!$"&amp;$K$4&amp;"$2:$"&amp;$K$4&amp;"$50000"),$B344&amp;"#"&amp;Q$6,INDIRECT("ИсходныеДанные!$J$2:$J$50000")),0)</f>
        <v>0</v>
      </c>
      <c r="R344" s="3">
        <f ca="1">IF($B344&lt;&gt;"",SUMIF(INDIRECT("ИсходныеДанные!$"&amp;$K$4&amp;"$2:$"&amp;$K$4&amp;"$50000"),$B344&amp;"#"&amp;R$6,INDIRECT("ИсходныеДанные!$J$2:$J$50000")),0)</f>
        <v>0</v>
      </c>
      <c r="S344" s="3">
        <f ca="1">IF($B344&lt;&gt;"",SUMIF(INDIRECT("ИсходныеДанные!$"&amp;$K$4&amp;"$2:$"&amp;$K$4&amp;"$50000"),$B344&amp;"#"&amp;S$6,INDIRECT("ИсходныеДанные!$J$2:$J$50000")),0)</f>
        <v>0</v>
      </c>
      <c r="T344" s="3">
        <f ca="1">IF($B344&lt;&gt;"",SUMIF(INDIRECT("ИсходныеДанные!$"&amp;$K$4&amp;"$2:$"&amp;$K$4&amp;"$50000"),$B344&amp;"#"&amp;T$6,INDIRECT("ИсходныеДанные!$J$2:$J$50000")),0)</f>
        <v>0</v>
      </c>
      <c r="U344" s="3">
        <f ca="1">IF($B344&lt;&gt;"",SUMIF(INDIRECT("ИсходныеДанные!$"&amp;$K$4&amp;"$2:$"&amp;$K$4&amp;"$50000"),$B344&amp;"#"&amp;U$6,INDIRECT("ИсходныеДанные!$J$2:$J$50000")),0)</f>
        <v>0</v>
      </c>
      <c r="V344" s="3">
        <f ca="1">IF($B344&lt;&gt;"",SUMIF(INDIRECT("ИсходныеДанные!$"&amp;$K$4&amp;"$2:$"&amp;$K$4&amp;"$50000"),$B344&amp;"#"&amp;V$6,INDIRECT("ИсходныеДанные!$J$2:$J$50000")),0)</f>
        <v>0</v>
      </c>
      <c r="W344" s="16" t="e">
        <f ca="1">SUM(K344:V344)/Пофамильно!$R$1</f>
        <v>#DIV/0!</v>
      </c>
    </row>
    <row r="345" spans="1:23" x14ac:dyDescent="0.25">
      <c r="A345" s="10" t="str">
        <f t="shared" ca="1" si="7"/>
        <v>delete</v>
      </c>
      <c r="B345" s="16" cm="1">
        <f t="array" aca="1" ref="B345" ca="1">INDIRECT("УникальныеСписки!D"&amp;ROW()-$L$4)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14"/>
      <c r="G345" s="81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84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84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84" t="str" cm="1">
        <f t="array" aca="1" ref="J345" ca="1">_xlfn.XLOOKUP($B345,INDIRECT(SUBSTITUTE("ИсходныеДанные!$где$2:$где$50000","где",$B$4)),INDIRECT(SUBSTITUTE("ИсходныеДанные!$что$2:$что$50000","что",J$4)),"",0,1)</f>
        <v/>
      </c>
      <c r="K345" s="3">
        <f ca="1">IF($B345&lt;&gt;"",SUMIF(INDIRECT("ИсходныеДанные!$"&amp;$K$4&amp;"$2:$"&amp;$K$4&amp;"$50000"),$B345&amp;"#"&amp;K$6,INDIRECT("ИсходныеДанные!$J$2:$J$50000")),0)</f>
        <v>0</v>
      </c>
      <c r="L345" s="3">
        <f ca="1">IF($B345&lt;&gt;"",SUMIF(INDIRECT("ИсходныеДанные!$"&amp;$K$4&amp;"$2:$"&amp;$K$4&amp;"$50000"),$B345&amp;"#"&amp;L$6,INDIRECT("ИсходныеДанные!$J$2:$J$50000")),0)</f>
        <v>0</v>
      </c>
      <c r="M345" s="3">
        <f ca="1">IF($B345&lt;&gt;"",SUMIF(INDIRECT("ИсходныеДанные!$"&amp;$K$4&amp;"$2:$"&amp;$K$4&amp;"$50000"),$B345&amp;"#"&amp;M$6,INDIRECT("ИсходныеДанные!$J$2:$J$50000")),0)</f>
        <v>0</v>
      </c>
      <c r="N345" s="3">
        <f ca="1">IF($B345&lt;&gt;"",SUMIF(INDIRECT("ИсходныеДанные!$"&amp;$K$4&amp;"$2:$"&amp;$K$4&amp;"$50000"),$B345&amp;"#"&amp;N$6,INDIRECT("ИсходныеДанные!$J$2:$J$50000")),0)</f>
        <v>0</v>
      </c>
      <c r="O345" s="3">
        <f ca="1">IF($B345&lt;&gt;"",SUMIF(INDIRECT("ИсходныеДанные!$"&amp;$K$4&amp;"$2:$"&amp;$K$4&amp;"$50000"),$B345&amp;"#"&amp;O$6,INDIRECT("ИсходныеДанные!$J$2:$J$50000")),0)</f>
        <v>0</v>
      </c>
      <c r="P345" s="3">
        <f ca="1">IF($B345&lt;&gt;"",SUMIF(INDIRECT("ИсходныеДанные!$"&amp;$K$4&amp;"$2:$"&amp;$K$4&amp;"$50000"),$B345&amp;"#"&amp;P$6,INDIRECT("ИсходныеДанные!$J$2:$J$50000")),0)</f>
        <v>0</v>
      </c>
      <c r="Q345" s="3">
        <f ca="1">IF($B345&lt;&gt;"",SUMIF(INDIRECT("ИсходныеДанные!$"&amp;$K$4&amp;"$2:$"&amp;$K$4&amp;"$50000"),$B345&amp;"#"&amp;Q$6,INDIRECT("ИсходныеДанные!$J$2:$J$50000")),0)</f>
        <v>0</v>
      </c>
      <c r="R345" s="3">
        <f ca="1">IF($B345&lt;&gt;"",SUMIF(INDIRECT("ИсходныеДанные!$"&amp;$K$4&amp;"$2:$"&amp;$K$4&amp;"$50000"),$B345&amp;"#"&amp;R$6,INDIRECT("ИсходныеДанные!$J$2:$J$50000")),0)</f>
        <v>0</v>
      </c>
      <c r="S345" s="3">
        <f ca="1">IF($B345&lt;&gt;"",SUMIF(INDIRECT("ИсходныеДанные!$"&amp;$K$4&amp;"$2:$"&amp;$K$4&amp;"$50000"),$B345&amp;"#"&amp;S$6,INDIRECT("ИсходныеДанные!$J$2:$J$50000")),0)</f>
        <v>0</v>
      </c>
      <c r="T345" s="3">
        <f ca="1">IF($B345&lt;&gt;"",SUMIF(INDIRECT("ИсходныеДанные!$"&amp;$K$4&amp;"$2:$"&amp;$K$4&amp;"$50000"),$B345&amp;"#"&amp;T$6,INDIRECT("ИсходныеДанные!$J$2:$J$50000")),0)</f>
        <v>0</v>
      </c>
      <c r="U345" s="3">
        <f ca="1">IF($B345&lt;&gt;"",SUMIF(INDIRECT("ИсходныеДанные!$"&amp;$K$4&amp;"$2:$"&amp;$K$4&amp;"$50000"),$B345&amp;"#"&amp;U$6,INDIRECT("ИсходныеДанные!$J$2:$J$50000")),0)</f>
        <v>0</v>
      </c>
      <c r="V345" s="3">
        <f ca="1">IF($B345&lt;&gt;"",SUMIF(INDIRECT("ИсходныеДанные!$"&amp;$K$4&amp;"$2:$"&amp;$K$4&amp;"$50000"),$B345&amp;"#"&amp;V$6,INDIRECT("ИсходныеДанные!$J$2:$J$50000")),0)</f>
        <v>0</v>
      </c>
      <c r="W345" s="16" t="e">
        <f ca="1">SUM(K345:V345)/Пофамильно!$R$1</f>
        <v>#DIV/0!</v>
      </c>
    </row>
    <row r="346" spans="1:23" x14ac:dyDescent="0.25">
      <c r="A346" s="10" t="str">
        <f t="shared" ca="1" si="7"/>
        <v>delete</v>
      </c>
      <c r="B346" s="16" cm="1">
        <f t="array" aca="1" ref="B346" ca="1">INDIRECT("УникальныеСписки!D"&amp;ROW()-$L$4)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14"/>
      <c r="G346" s="81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84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84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84" t="str" cm="1">
        <f t="array" aca="1" ref="J346" ca="1">_xlfn.XLOOKUP($B346,INDIRECT(SUBSTITUTE("ИсходныеДанные!$где$2:$где$50000","где",$B$4)),INDIRECT(SUBSTITUTE("ИсходныеДанные!$что$2:$что$50000","что",J$4)),"",0,1)</f>
        <v/>
      </c>
      <c r="K346" s="3">
        <f ca="1">IF($B346&lt;&gt;"",SUMIF(INDIRECT("ИсходныеДанные!$"&amp;$K$4&amp;"$2:$"&amp;$K$4&amp;"$50000"),$B346&amp;"#"&amp;K$6,INDIRECT("ИсходныеДанные!$J$2:$J$50000")),0)</f>
        <v>0</v>
      </c>
      <c r="L346" s="3">
        <f ca="1">IF($B346&lt;&gt;"",SUMIF(INDIRECT("ИсходныеДанные!$"&amp;$K$4&amp;"$2:$"&amp;$K$4&amp;"$50000"),$B346&amp;"#"&amp;L$6,INDIRECT("ИсходныеДанные!$J$2:$J$50000")),0)</f>
        <v>0</v>
      </c>
      <c r="M346" s="3">
        <f ca="1">IF($B346&lt;&gt;"",SUMIF(INDIRECT("ИсходныеДанные!$"&amp;$K$4&amp;"$2:$"&amp;$K$4&amp;"$50000"),$B346&amp;"#"&amp;M$6,INDIRECT("ИсходныеДанные!$J$2:$J$50000")),0)</f>
        <v>0</v>
      </c>
      <c r="N346" s="3">
        <f ca="1">IF($B346&lt;&gt;"",SUMIF(INDIRECT("ИсходныеДанные!$"&amp;$K$4&amp;"$2:$"&amp;$K$4&amp;"$50000"),$B346&amp;"#"&amp;N$6,INDIRECT("ИсходныеДанные!$J$2:$J$50000")),0)</f>
        <v>0</v>
      </c>
      <c r="O346" s="3">
        <f ca="1">IF($B346&lt;&gt;"",SUMIF(INDIRECT("ИсходныеДанные!$"&amp;$K$4&amp;"$2:$"&amp;$K$4&amp;"$50000"),$B346&amp;"#"&amp;O$6,INDIRECT("ИсходныеДанные!$J$2:$J$50000")),0)</f>
        <v>0</v>
      </c>
      <c r="P346" s="3">
        <f ca="1">IF($B346&lt;&gt;"",SUMIF(INDIRECT("ИсходныеДанные!$"&amp;$K$4&amp;"$2:$"&amp;$K$4&amp;"$50000"),$B346&amp;"#"&amp;P$6,INDIRECT("ИсходныеДанные!$J$2:$J$50000")),0)</f>
        <v>0</v>
      </c>
      <c r="Q346" s="3">
        <f ca="1">IF($B346&lt;&gt;"",SUMIF(INDIRECT("ИсходныеДанные!$"&amp;$K$4&amp;"$2:$"&amp;$K$4&amp;"$50000"),$B346&amp;"#"&amp;Q$6,INDIRECT("ИсходныеДанные!$J$2:$J$50000")),0)</f>
        <v>0</v>
      </c>
      <c r="R346" s="3">
        <f ca="1">IF($B346&lt;&gt;"",SUMIF(INDIRECT("ИсходныеДанные!$"&amp;$K$4&amp;"$2:$"&amp;$K$4&amp;"$50000"),$B346&amp;"#"&amp;R$6,INDIRECT("ИсходныеДанные!$J$2:$J$50000")),0)</f>
        <v>0</v>
      </c>
      <c r="S346" s="3">
        <f ca="1">IF($B346&lt;&gt;"",SUMIF(INDIRECT("ИсходныеДанные!$"&amp;$K$4&amp;"$2:$"&amp;$K$4&amp;"$50000"),$B346&amp;"#"&amp;S$6,INDIRECT("ИсходныеДанные!$J$2:$J$50000")),0)</f>
        <v>0</v>
      </c>
      <c r="T346" s="3">
        <f ca="1">IF($B346&lt;&gt;"",SUMIF(INDIRECT("ИсходныеДанные!$"&amp;$K$4&amp;"$2:$"&amp;$K$4&amp;"$50000"),$B346&amp;"#"&amp;T$6,INDIRECT("ИсходныеДанные!$J$2:$J$50000")),0)</f>
        <v>0</v>
      </c>
      <c r="U346" s="3">
        <f ca="1">IF($B346&lt;&gt;"",SUMIF(INDIRECT("ИсходныеДанные!$"&amp;$K$4&amp;"$2:$"&amp;$K$4&amp;"$50000"),$B346&amp;"#"&amp;U$6,INDIRECT("ИсходныеДанные!$J$2:$J$50000")),0)</f>
        <v>0</v>
      </c>
      <c r="V346" s="3">
        <f ca="1">IF($B346&lt;&gt;"",SUMIF(INDIRECT("ИсходныеДанные!$"&amp;$K$4&amp;"$2:$"&amp;$K$4&amp;"$50000"),$B346&amp;"#"&amp;V$6,INDIRECT("ИсходныеДанные!$J$2:$J$50000")),0)</f>
        <v>0</v>
      </c>
      <c r="W346" s="16" t="e">
        <f ca="1">SUM(K346:V346)/Пофамильно!$R$1</f>
        <v>#DIV/0!</v>
      </c>
    </row>
    <row r="347" spans="1:23" x14ac:dyDescent="0.25">
      <c r="A347" s="10" t="str">
        <f t="shared" ca="1" si="7"/>
        <v>delete</v>
      </c>
      <c r="B347" s="16" cm="1">
        <f t="array" aca="1" ref="B347" ca="1">INDIRECT("УникальныеСписки!D"&amp;ROW()-$L$4)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14"/>
      <c r="G347" s="81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84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84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84" t="str" cm="1">
        <f t="array" aca="1" ref="J347" ca="1">_xlfn.XLOOKUP($B347,INDIRECT(SUBSTITUTE("ИсходныеДанные!$где$2:$где$50000","где",$B$4)),INDIRECT(SUBSTITUTE("ИсходныеДанные!$что$2:$что$50000","что",J$4)),"",0,1)</f>
        <v/>
      </c>
      <c r="K347" s="3">
        <f ca="1">IF($B347&lt;&gt;"",SUMIF(INDIRECT("ИсходныеДанные!$"&amp;$K$4&amp;"$2:$"&amp;$K$4&amp;"$50000"),$B347&amp;"#"&amp;K$6,INDIRECT("ИсходныеДанные!$J$2:$J$50000")),0)</f>
        <v>0</v>
      </c>
      <c r="L347" s="3">
        <f ca="1">IF($B347&lt;&gt;"",SUMIF(INDIRECT("ИсходныеДанные!$"&amp;$K$4&amp;"$2:$"&amp;$K$4&amp;"$50000"),$B347&amp;"#"&amp;L$6,INDIRECT("ИсходныеДанные!$J$2:$J$50000")),0)</f>
        <v>0</v>
      </c>
      <c r="M347" s="3">
        <f ca="1">IF($B347&lt;&gt;"",SUMIF(INDIRECT("ИсходныеДанные!$"&amp;$K$4&amp;"$2:$"&amp;$K$4&amp;"$50000"),$B347&amp;"#"&amp;M$6,INDIRECT("ИсходныеДанные!$J$2:$J$50000")),0)</f>
        <v>0</v>
      </c>
      <c r="N347" s="3">
        <f ca="1">IF($B347&lt;&gt;"",SUMIF(INDIRECT("ИсходныеДанные!$"&amp;$K$4&amp;"$2:$"&amp;$K$4&amp;"$50000"),$B347&amp;"#"&amp;N$6,INDIRECT("ИсходныеДанные!$J$2:$J$50000")),0)</f>
        <v>0</v>
      </c>
      <c r="O347" s="3">
        <f ca="1">IF($B347&lt;&gt;"",SUMIF(INDIRECT("ИсходныеДанные!$"&amp;$K$4&amp;"$2:$"&amp;$K$4&amp;"$50000"),$B347&amp;"#"&amp;O$6,INDIRECT("ИсходныеДанные!$J$2:$J$50000")),0)</f>
        <v>0</v>
      </c>
      <c r="P347" s="3">
        <f ca="1">IF($B347&lt;&gt;"",SUMIF(INDIRECT("ИсходныеДанные!$"&amp;$K$4&amp;"$2:$"&amp;$K$4&amp;"$50000"),$B347&amp;"#"&amp;P$6,INDIRECT("ИсходныеДанные!$J$2:$J$50000")),0)</f>
        <v>0</v>
      </c>
      <c r="Q347" s="3">
        <f ca="1">IF($B347&lt;&gt;"",SUMIF(INDIRECT("ИсходныеДанные!$"&amp;$K$4&amp;"$2:$"&amp;$K$4&amp;"$50000"),$B347&amp;"#"&amp;Q$6,INDIRECT("ИсходныеДанные!$J$2:$J$50000")),0)</f>
        <v>0</v>
      </c>
      <c r="R347" s="3">
        <f ca="1">IF($B347&lt;&gt;"",SUMIF(INDIRECT("ИсходныеДанные!$"&amp;$K$4&amp;"$2:$"&amp;$K$4&amp;"$50000"),$B347&amp;"#"&amp;R$6,INDIRECT("ИсходныеДанные!$J$2:$J$50000")),0)</f>
        <v>0</v>
      </c>
      <c r="S347" s="3">
        <f ca="1">IF($B347&lt;&gt;"",SUMIF(INDIRECT("ИсходныеДанные!$"&amp;$K$4&amp;"$2:$"&amp;$K$4&amp;"$50000"),$B347&amp;"#"&amp;S$6,INDIRECT("ИсходныеДанные!$J$2:$J$50000")),0)</f>
        <v>0</v>
      </c>
      <c r="T347" s="3">
        <f ca="1">IF($B347&lt;&gt;"",SUMIF(INDIRECT("ИсходныеДанные!$"&amp;$K$4&amp;"$2:$"&amp;$K$4&amp;"$50000"),$B347&amp;"#"&amp;T$6,INDIRECT("ИсходныеДанные!$J$2:$J$50000")),0)</f>
        <v>0</v>
      </c>
      <c r="U347" s="3">
        <f ca="1">IF($B347&lt;&gt;"",SUMIF(INDIRECT("ИсходныеДанные!$"&amp;$K$4&amp;"$2:$"&amp;$K$4&amp;"$50000"),$B347&amp;"#"&amp;U$6,INDIRECT("ИсходныеДанные!$J$2:$J$50000")),0)</f>
        <v>0</v>
      </c>
      <c r="V347" s="3">
        <f ca="1">IF($B347&lt;&gt;"",SUMIF(INDIRECT("ИсходныеДанные!$"&amp;$K$4&amp;"$2:$"&amp;$K$4&amp;"$50000"),$B347&amp;"#"&amp;V$6,INDIRECT("ИсходныеДанные!$J$2:$J$50000")),0)</f>
        <v>0</v>
      </c>
      <c r="W347" s="16" t="e">
        <f ca="1">SUM(K347:V347)/Пофамильно!$R$1</f>
        <v>#DIV/0!</v>
      </c>
    </row>
    <row r="348" spans="1:23" x14ac:dyDescent="0.25">
      <c r="A348" s="10" t="str">
        <f t="shared" ca="1" si="7"/>
        <v>delete</v>
      </c>
      <c r="B348" s="16" cm="1">
        <f t="array" aca="1" ref="B348" ca="1">INDIRECT("УникальныеСписки!D"&amp;ROW()-$L$4)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14"/>
      <c r="G348" s="81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84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84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84" t="str" cm="1">
        <f t="array" aca="1" ref="J348" ca="1">_xlfn.XLOOKUP($B348,INDIRECT(SUBSTITUTE("ИсходныеДанные!$где$2:$где$50000","где",$B$4)),INDIRECT(SUBSTITUTE("ИсходныеДанные!$что$2:$что$50000","что",J$4)),"",0,1)</f>
        <v/>
      </c>
      <c r="K348" s="3">
        <f ca="1">IF($B348&lt;&gt;"",SUMIF(INDIRECT("ИсходныеДанные!$"&amp;$K$4&amp;"$2:$"&amp;$K$4&amp;"$50000"),$B348&amp;"#"&amp;K$6,INDIRECT("ИсходныеДанные!$J$2:$J$50000")),0)</f>
        <v>0</v>
      </c>
      <c r="L348" s="3">
        <f ca="1">IF($B348&lt;&gt;"",SUMIF(INDIRECT("ИсходныеДанные!$"&amp;$K$4&amp;"$2:$"&amp;$K$4&amp;"$50000"),$B348&amp;"#"&amp;L$6,INDIRECT("ИсходныеДанные!$J$2:$J$50000")),0)</f>
        <v>0</v>
      </c>
      <c r="M348" s="3">
        <f ca="1">IF($B348&lt;&gt;"",SUMIF(INDIRECT("ИсходныеДанные!$"&amp;$K$4&amp;"$2:$"&amp;$K$4&amp;"$50000"),$B348&amp;"#"&amp;M$6,INDIRECT("ИсходныеДанные!$J$2:$J$50000")),0)</f>
        <v>0</v>
      </c>
      <c r="N348" s="3">
        <f ca="1">IF($B348&lt;&gt;"",SUMIF(INDIRECT("ИсходныеДанные!$"&amp;$K$4&amp;"$2:$"&amp;$K$4&amp;"$50000"),$B348&amp;"#"&amp;N$6,INDIRECT("ИсходныеДанные!$J$2:$J$50000")),0)</f>
        <v>0</v>
      </c>
      <c r="O348" s="3">
        <f ca="1">IF($B348&lt;&gt;"",SUMIF(INDIRECT("ИсходныеДанные!$"&amp;$K$4&amp;"$2:$"&amp;$K$4&amp;"$50000"),$B348&amp;"#"&amp;O$6,INDIRECT("ИсходныеДанные!$J$2:$J$50000")),0)</f>
        <v>0</v>
      </c>
      <c r="P348" s="3">
        <f ca="1">IF($B348&lt;&gt;"",SUMIF(INDIRECT("ИсходныеДанные!$"&amp;$K$4&amp;"$2:$"&amp;$K$4&amp;"$50000"),$B348&amp;"#"&amp;P$6,INDIRECT("ИсходныеДанные!$J$2:$J$50000")),0)</f>
        <v>0</v>
      </c>
      <c r="Q348" s="3">
        <f ca="1">IF($B348&lt;&gt;"",SUMIF(INDIRECT("ИсходныеДанные!$"&amp;$K$4&amp;"$2:$"&amp;$K$4&amp;"$50000"),$B348&amp;"#"&amp;Q$6,INDIRECT("ИсходныеДанные!$J$2:$J$50000")),0)</f>
        <v>0</v>
      </c>
      <c r="R348" s="3">
        <f ca="1">IF($B348&lt;&gt;"",SUMIF(INDIRECT("ИсходныеДанные!$"&amp;$K$4&amp;"$2:$"&amp;$K$4&amp;"$50000"),$B348&amp;"#"&amp;R$6,INDIRECT("ИсходныеДанные!$J$2:$J$50000")),0)</f>
        <v>0</v>
      </c>
      <c r="S348" s="3">
        <f ca="1">IF($B348&lt;&gt;"",SUMIF(INDIRECT("ИсходныеДанные!$"&amp;$K$4&amp;"$2:$"&amp;$K$4&amp;"$50000"),$B348&amp;"#"&amp;S$6,INDIRECT("ИсходныеДанные!$J$2:$J$50000")),0)</f>
        <v>0</v>
      </c>
      <c r="T348" s="3">
        <f ca="1">IF($B348&lt;&gt;"",SUMIF(INDIRECT("ИсходныеДанные!$"&amp;$K$4&amp;"$2:$"&amp;$K$4&amp;"$50000"),$B348&amp;"#"&amp;T$6,INDIRECT("ИсходныеДанные!$J$2:$J$50000")),0)</f>
        <v>0</v>
      </c>
      <c r="U348" s="3">
        <f ca="1">IF($B348&lt;&gt;"",SUMIF(INDIRECT("ИсходныеДанные!$"&amp;$K$4&amp;"$2:$"&amp;$K$4&amp;"$50000"),$B348&amp;"#"&amp;U$6,INDIRECT("ИсходныеДанные!$J$2:$J$50000")),0)</f>
        <v>0</v>
      </c>
      <c r="V348" s="3">
        <f ca="1">IF($B348&lt;&gt;"",SUMIF(INDIRECT("ИсходныеДанные!$"&amp;$K$4&amp;"$2:$"&amp;$K$4&amp;"$50000"),$B348&amp;"#"&amp;V$6,INDIRECT("ИсходныеДанные!$J$2:$J$50000")),0)</f>
        <v>0</v>
      </c>
      <c r="W348" s="16" t="e">
        <f ca="1">SUM(K348:V348)/Пофамильно!$R$1</f>
        <v>#DIV/0!</v>
      </c>
    </row>
    <row r="349" spans="1:23" x14ac:dyDescent="0.25">
      <c r="A349" s="10" t="str">
        <f t="shared" ca="1" si="7"/>
        <v>delete</v>
      </c>
      <c r="B349" s="16" cm="1">
        <f t="array" aca="1" ref="B349" ca="1">INDIRECT("УникальныеСписки!D"&amp;ROW()-$L$4)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14"/>
      <c r="G349" s="81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84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84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84" t="str" cm="1">
        <f t="array" aca="1" ref="J349" ca="1">_xlfn.XLOOKUP($B349,INDIRECT(SUBSTITUTE("ИсходныеДанные!$где$2:$где$50000","где",$B$4)),INDIRECT(SUBSTITUTE("ИсходныеДанные!$что$2:$что$50000","что",J$4)),"",0,1)</f>
        <v/>
      </c>
      <c r="K349" s="3">
        <f ca="1">IF($B349&lt;&gt;"",SUMIF(INDIRECT("ИсходныеДанные!$"&amp;$K$4&amp;"$2:$"&amp;$K$4&amp;"$50000"),$B349&amp;"#"&amp;K$6,INDIRECT("ИсходныеДанные!$J$2:$J$50000")),0)</f>
        <v>0</v>
      </c>
      <c r="L349" s="3">
        <f ca="1">IF($B349&lt;&gt;"",SUMIF(INDIRECT("ИсходныеДанные!$"&amp;$K$4&amp;"$2:$"&amp;$K$4&amp;"$50000"),$B349&amp;"#"&amp;L$6,INDIRECT("ИсходныеДанные!$J$2:$J$50000")),0)</f>
        <v>0</v>
      </c>
      <c r="M349" s="3">
        <f ca="1">IF($B349&lt;&gt;"",SUMIF(INDIRECT("ИсходныеДанные!$"&amp;$K$4&amp;"$2:$"&amp;$K$4&amp;"$50000"),$B349&amp;"#"&amp;M$6,INDIRECT("ИсходныеДанные!$J$2:$J$50000")),0)</f>
        <v>0</v>
      </c>
      <c r="N349" s="3">
        <f ca="1">IF($B349&lt;&gt;"",SUMIF(INDIRECT("ИсходныеДанные!$"&amp;$K$4&amp;"$2:$"&amp;$K$4&amp;"$50000"),$B349&amp;"#"&amp;N$6,INDIRECT("ИсходныеДанные!$J$2:$J$50000")),0)</f>
        <v>0</v>
      </c>
      <c r="O349" s="3">
        <f ca="1">IF($B349&lt;&gt;"",SUMIF(INDIRECT("ИсходныеДанные!$"&amp;$K$4&amp;"$2:$"&amp;$K$4&amp;"$50000"),$B349&amp;"#"&amp;O$6,INDIRECT("ИсходныеДанные!$J$2:$J$50000")),0)</f>
        <v>0</v>
      </c>
      <c r="P349" s="3">
        <f ca="1">IF($B349&lt;&gt;"",SUMIF(INDIRECT("ИсходныеДанные!$"&amp;$K$4&amp;"$2:$"&amp;$K$4&amp;"$50000"),$B349&amp;"#"&amp;P$6,INDIRECT("ИсходныеДанные!$J$2:$J$50000")),0)</f>
        <v>0</v>
      </c>
      <c r="Q349" s="3">
        <f ca="1">IF($B349&lt;&gt;"",SUMIF(INDIRECT("ИсходныеДанные!$"&amp;$K$4&amp;"$2:$"&amp;$K$4&amp;"$50000"),$B349&amp;"#"&amp;Q$6,INDIRECT("ИсходныеДанные!$J$2:$J$50000")),0)</f>
        <v>0</v>
      </c>
      <c r="R349" s="3">
        <f ca="1">IF($B349&lt;&gt;"",SUMIF(INDIRECT("ИсходныеДанные!$"&amp;$K$4&amp;"$2:$"&amp;$K$4&amp;"$50000"),$B349&amp;"#"&amp;R$6,INDIRECT("ИсходныеДанные!$J$2:$J$50000")),0)</f>
        <v>0</v>
      </c>
      <c r="S349" s="3">
        <f ca="1">IF($B349&lt;&gt;"",SUMIF(INDIRECT("ИсходныеДанные!$"&amp;$K$4&amp;"$2:$"&amp;$K$4&amp;"$50000"),$B349&amp;"#"&amp;S$6,INDIRECT("ИсходныеДанные!$J$2:$J$50000")),0)</f>
        <v>0</v>
      </c>
      <c r="T349" s="3">
        <f ca="1">IF($B349&lt;&gt;"",SUMIF(INDIRECT("ИсходныеДанные!$"&amp;$K$4&amp;"$2:$"&amp;$K$4&amp;"$50000"),$B349&amp;"#"&amp;T$6,INDIRECT("ИсходныеДанные!$J$2:$J$50000")),0)</f>
        <v>0</v>
      </c>
      <c r="U349" s="3">
        <f ca="1">IF($B349&lt;&gt;"",SUMIF(INDIRECT("ИсходныеДанные!$"&amp;$K$4&amp;"$2:$"&amp;$K$4&amp;"$50000"),$B349&amp;"#"&amp;U$6,INDIRECT("ИсходныеДанные!$J$2:$J$50000")),0)</f>
        <v>0</v>
      </c>
      <c r="V349" s="3">
        <f ca="1">IF($B349&lt;&gt;"",SUMIF(INDIRECT("ИсходныеДанные!$"&amp;$K$4&amp;"$2:$"&amp;$K$4&amp;"$50000"),$B349&amp;"#"&amp;V$6,INDIRECT("ИсходныеДанные!$J$2:$J$50000")),0)</f>
        <v>0</v>
      </c>
      <c r="W349" s="16" t="e">
        <f ca="1">SUM(K349:V349)/Пофамильно!$R$1</f>
        <v>#DIV/0!</v>
      </c>
    </row>
    <row r="350" spans="1:23" x14ac:dyDescent="0.25">
      <c r="A350" s="10" t="str">
        <f t="shared" ca="1" si="7"/>
        <v>delete</v>
      </c>
      <c r="B350" s="16" cm="1">
        <f t="array" aca="1" ref="B350" ca="1">INDIRECT("УникальныеСписки!D"&amp;ROW()-$L$4)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14"/>
      <c r="G350" s="81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84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84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84" t="str" cm="1">
        <f t="array" aca="1" ref="J350" ca="1">_xlfn.XLOOKUP($B350,INDIRECT(SUBSTITUTE("ИсходныеДанные!$где$2:$где$50000","где",$B$4)),INDIRECT(SUBSTITUTE("ИсходныеДанные!$что$2:$что$50000","что",J$4)),"",0,1)</f>
        <v/>
      </c>
      <c r="K350" s="3">
        <f ca="1">IF($B350&lt;&gt;"",SUMIF(INDIRECT("ИсходныеДанные!$"&amp;$K$4&amp;"$2:$"&amp;$K$4&amp;"$50000"),$B350&amp;"#"&amp;K$6,INDIRECT("ИсходныеДанные!$J$2:$J$50000")),0)</f>
        <v>0</v>
      </c>
      <c r="L350" s="3">
        <f ca="1">IF($B350&lt;&gt;"",SUMIF(INDIRECT("ИсходныеДанные!$"&amp;$K$4&amp;"$2:$"&amp;$K$4&amp;"$50000"),$B350&amp;"#"&amp;L$6,INDIRECT("ИсходныеДанные!$J$2:$J$50000")),0)</f>
        <v>0</v>
      </c>
      <c r="M350" s="3">
        <f ca="1">IF($B350&lt;&gt;"",SUMIF(INDIRECT("ИсходныеДанные!$"&amp;$K$4&amp;"$2:$"&amp;$K$4&amp;"$50000"),$B350&amp;"#"&amp;M$6,INDIRECT("ИсходныеДанные!$J$2:$J$50000")),0)</f>
        <v>0</v>
      </c>
      <c r="N350" s="3">
        <f ca="1">IF($B350&lt;&gt;"",SUMIF(INDIRECT("ИсходныеДанные!$"&amp;$K$4&amp;"$2:$"&amp;$K$4&amp;"$50000"),$B350&amp;"#"&amp;N$6,INDIRECT("ИсходныеДанные!$J$2:$J$50000")),0)</f>
        <v>0</v>
      </c>
      <c r="O350" s="3">
        <f ca="1">IF($B350&lt;&gt;"",SUMIF(INDIRECT("ИсходныеДанные!$"&amp;$K$4&amp;"$2:$"&amp;$K$4&amp;"$50000"),$B350&amp;"#"&amp;O$6,INDIRECT("ИсходныеДанные!$J$2:$J$50000")),0)</f>
        <v>0</v>
      </c>
      <c r="P350" s="3">
        <f ca="1">IF($B350&lt;&gt;"",SUMIF(INDIRECT("ИсходныеДанные!$"&amp;$K$4&amp;"$2:$"&amp;$K$4&amp;"$50000"),$B350&amp;"#"&amp;P$6,INDIRECT("ИсходныеДанные!$J$2:$J$50000")),0)</f>
        <v>0</v>
      </c>
      <c r="Q350" s="3">
        <f ca="1">IF($B350&lt;&gt;"",SUMIF(INDIRECT("ИсходныеДанные!$"&amp;$K$4&amp;"$2:$"&amp;$K$4&amp;"$50000"),$B350&amp;"#"&amp;Q$6,INDIRECT("ИсходныеДанные!$J$2:$J$50000")),0)</f>
        <v>0</v>
      </c>
      <c r="R350" s="3">
        <f ca="1">IF($B350&lt;&gt;"",SUMIF(INDIRECT("ИсходныеДанные!$"&amp;$K$4&amp;"$2:$"&amp;$K$4&amp;"$50000"),$B350&amp;"#"&amp;R$6,INDIRECT("ИсходныеДанные!$J$2:$J$50000")),0)</f>
        <v>0</v>
      </c>
      <c r="S350" s="3">
        <f ca="1">IF($B350&lt;&gt;"",SUMIF(INDIRECT("ИсходныеДанные!$"&amp;$K$4&amp;"$2:$"&amp;$K$4&amp;"$50000"),$B350&amp;"#"&amp;S$6,INDIRECT("ИсходныеДанные!$J$2:$J$50000")),0)</f>
        <v>0</v>
      </c>
      <c r="T350" s="3">
        <f ca="1">IF($B350&lt;&gt;"",SUMIF(INDIRECT("ИсходныеДанные!$"&amp;$K$4&amp;"$2:$"&amp;$K$4&amp;"$50000"),$B350&amp;"#"&amp;T$6,INDIRECT("ИсходныеДанные!$J$2:$J$50000")),0)</f>
        <v>0</v>
      </c>
      <c r="U350" s="3">
        <f ca="1">IF($B350&lt;&gt;"",SUMIF(INDIRECT("ИсходныеДанные!$"&amp;$K$4&amp;"$2:$"&amp;$K$4&amp;"$50000"),$B350&amp;"#"&amp;U$6,INDIRECT("ИсходныеДанные!$J$2:$J$50000")),0)</f>
        <v>0</v>
      </c>
      <c r="V350" s="3">
        <f ca="1">IF($B350&lt;&gt;"",SUMIF(INDIRECT("ИсходныеДанные!$"&amp;$K$4&amp;"$2:$"&amp;$K$4&amp;"$50000"),$B350&amp;"#"&amp;V$6,INDIRECT("ИсходныеДанные!$J$2:$J$50000")),0)</f>
        <v>0</v>
      </c>
      <c r="W350" s="16" t="e">
        <f ca="1">SUM(K350:V350)/Пофамильно!$R$1</f>
        <v>#DIV/0!</v>
      </c>
    </row>
    <row r="351" spans="1:23" x14ac:dyDescent="0.25">
      <c r="A351" s="10" t="str">
        <f t="shared" ca="1" si="7"/>
        <v>delete</v>
      </c>
      <c r="B351" s="16" cm="1">
        <f t="array" aca="1" ref="B351" ca="1">INDIRECT("УникальныеСписки!D"&amp;ROW()-$L$4)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14"/>
      <c r="G351" s="81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84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84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84" t="str" cm="1">
        <f t="array" aca="1" ref="J351" ca="1">_xlfn.XLOOKUP($B351,INDIRECT(SUBSTITUTE("ИсходныеДанные!$где$2:$где$50000","где",$B$4)),INDIRECT(SUBSTITUTE("ИсходныеДанные!$что$2:$что$50000","что",J$4)),"",0,1)</f>
        <v/>
      </c>
      <c r="K351" s="3">
        <f ca="1">IF($B351&lt;&gt;"",SUMIF(INDIRECT("ИсходныеДанные!$"&amp;$K$4&amp;"$2:$"&amp;$K$4&amp;"$50000"),$B351&amp;"#"&amp;K$6,INDIRECT("ИсходныеДанные!$J$2:$J$50000")),0)</f>
        <v>0</v>
      </c>
      <c r="L351" s="3">
        <f ca="1">IF($B351&lt;&gt;"",SUMIF(INDIRECT("ИсходныеДанные!$"&amp;$K$4&amp;"$2:$"&amp;$K$4&amp;"$50000"),$B351&amp;"#"&amp;L$6,INDIRECT("ИсходныеДанные!$J$2:$J$50000")),0)</f>
        <v>0</v>
      </c>
      <c r="M351" s="3">
        <f ca="1">IF($B351&lt;&gt;"",SUMIF(INDIRECT("ИсходныеДанные!$"&amp;$K$4&amp;"$2:$"&amp;$K$4&amp;"$50000"),$B351&amp;"#"&amp;M$6,INDIRECT("ИсходныеДанные!$J$2:$J$50000")),0)</f>
        <v>0</v>
      </c>
      <c r="N351" s="3">
        <f ca="1">IF($B351&lt;&gt;"",SUMIF(INDIRECT("ИсходныеДанные!$"&amp;$K$4&amp;"$2:$"&amp;$K$4&amp;"$50000"),$B351&amp;"#"&amp;N$6,INDIRECT("ИсходныеДанные!$J$2:$J$50000")),0)</f>
        <v>0</v>
      </c>
      <c r="O351" s="3">
        <f ca="1">IF($B351&lt;&gt;"",SUMIF(INDIRECT("ИсходныеДанные!$"&amp;$K$4&amp;"$2:$"&amp;$K$4&amp;"$50000"),$B351&amp;"#"&amp;O$6,INDIRECT("ИсходныеДанные!$J$2:$J$50000")),0)</f>
        <v>0</v>
      </c>
      <c r="P351" s="3">
        <f ca="1">IF($B351&lt;&gt;"",SUMIF(INDIRECT("ИсходныеДанные!$"&amp;$K$4&amp;"$2:$"&amp;$K$4&amp;"$50000"),$B351&amp;"#"&amp;P$6,INDIRECT("ИсходныеДанные!$J$2:$J$50000")),0)</f>
        <v>0</v>
      </c>
      <c r="Q351" s="3">
        <f ca="1">IF($B351&lt;&gt;"",SUMIF(INDIRECT("ИсходныеДанные!$"&amp;$K$4&amp;"$2:$"&amp;$K$4&amp;"$50000"),$B351&amp;"#"&amp;Q$6,INDIRECT("ИсходныеДанные!$J$2:$J$50000")),0)</f>
        <v>0</v>
      </c>
      <c r="R351" s="3">
        <f ca="1">IF($B351&lt;&gt;"",SUMIF(INDIRECT("ИсходныеДанные!$"&amp;$K$4&amp;"$2:$"&amp;$K$4&amp;"$50000"),$B351&amp;"#"&amp;R$6,INDIRECT("ИсходныеДанные!$J$2:$J$50000")),0)</f>
        <v>0</v>
      </c>
      <c r="S351" s="3">
        <f ca="1">IF($B351&lt;&gt;"",SUMIF(INDIRECT("ИсходныеДанные!$"&amp;$K$4&amp;"$2:$"&amp;$K$4&amp;"$50000"),$B351&amp;"#"&amp;S$6,INDIRECT("ИсходныеДанные!$J$2:$J$50000")),0)</f>
        <v>0</v>
      </c>
      <c r="T351" s="3">
        <f ca="1">IF($B351&lt;&gt;"",SUMIF(INDIRECT("ИсходныеДанные!$"&amp;$K$4&amp;"$2:$"&amp;$K$4&amp;"$50000"),$B351&amp;"#"&amp;T$6,INDIRECT("ИсходныеДанные!$J$2:$J$50000")),0)</f>
        <v>0</v>
      </c>
      <c r="U351" s="3">
        <f ca="1">IF($B351&lt;&gt;"",SUMIF(INDIRECT("ИсходныеДанные!$"&amp;$K$4&amp;"$2:$"&amp;$K$4&amp;"$50000"),$B351&amp;"#"&amp;U$6,INDIRECT("ИсходныеДанные!$J$2:$J$50000")),0)</f>
        <v>0</v>
      </c>
      <c r="V351" s="3">
        <f ca="1">IF($B351&lt;&gt;"",SUMIF(INDIRECT("ИсходныеДанные!$"&amp;$K$4&amp;"$2:$"&amp;$K$4&amp;"$50000"),$B351&amp;"#"&amp;V$6,INDIRECT("ИсходныеДанные!$J$2:$J$50000")),0)</f>
        <v>0</v>
      </c>
      <c r="W351" s="16" t="e">
        <f ca="1">SUM(K351:V351)/Пофамильно!$R$1</f>
        <v>#DIV/0!</v>
      </c>
    </row>
    <row r="352" spans="1:23" x14ac:dyDescent="0.25">
      <c r="A352" s="10" t="str">
        <f t="shared" ca="1" si="7"/>
        <v>delete</v>
      </c>
      <c r="B352" s="16" cm="1">
        <f t="array" aca="1" ref="B352" ca="1">INDIRECT("УникальныеСписки!D"&amp;ROW()-$L$4)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14"/>
      <c r="G352" s="81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84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84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84" t="str" cm="1">
        <f t="array" aca="1" ref="J352" ca="1">_xlfn.XLOOKUP($B352,INDIRECT(SUBSTITUTE("ИсходныеДанные!$где$2:$где$50000","где",$B$4)),INDIRECT(SUBSTITUTE("ИсходныеДанные!$что$2:$что$50000","что",J$4)),"",0,1)</f>
        <v/>
      </c>
      <c r="K352" s="3">
        <f ca="1">IF($B352&lt;&gt;"",SUMIF(INDIRECT("ИсходныеДанные!$"&amp;$K$4&amp;"$2:$"&amp;$K$4&amp;"$50000"),$B352&amp;"#"&amp;K$6,INDIRECT("ИсходныеДанные!$J$2:$J$50000")),0)</f>
        <v>0</v>
      </c>
      <c r="L352" s="3">
        <f ca="1">IF($B352&lt;&gt;"",SUMIF(INDIRECT("ИсходныеДанные!$"&amp;$K$4&amp;"$2:$"&amp;$K$4&amp;"$50000"),$B352&amp;"#"&amp;L$6,INDIRECT("ИсходныеДанные!$J$2:$J$50000")),0)</f>
        <v>0</v>
      </c>
      <c r="M352" s="3">
        <f ca="1">IF($B352&lt;&gt;"",SUMIF(INDIRECT("ИсходныеДанные!$"&amp;$K$4&amp;"$2:$"&amp;$K$4&amp;"$50000"),$B352&amp;"#"&amp;M$6,INDIRECT("ИсходныеДанные!$J$2:$J$50000")),0)</f>
        <v>0</v>
      </c>
      <c r="N352" s="3">
        <f ca="1">IF($B352&lt;&gt;"",SUMIF(INDIRECT("ИсходныеДанные!$"&amp;$K$4&amp;"$2:$"&amp;$K$4&amp;"$50000"),$B352&amp;"#"&amp;N$6,INDIRECT("ИсходныеДанные!$J$2:$J$50000")),0)</f>
        <v>0</v>
      </c>
      <c r="O352" s="3">
        <f ca="1">IF($B352&lt;&gt;"",SUMIF(INDIRECT("ИсходныеДанные!$"&amp;$K$4&amp;"$2:$"&amp;$K$4&amp;"$50000"),$B352&amp;"#"&amp;O$6,INDIRECT("ИсходныеДанные!$J$2:$J$50000")),0)</f>
        <v>0</v>
      </c>
      <c r="P352" s="3">
        <f ca="1">IF($B352&lt;&gt;"",SUMIF(INDIRECT("ИсходныеДанные!$"&amp;$K$4&amp;"$2:$"&amp;$K$4&amp;"$50000"),$B352&amp;"#"&amp;P$6,INDIRECT("ИсходныеДанные!$J$2:$J$50000")),0)</f>
        <v>0</v>
      </c>
      <c r="Q352" s="3">
        <f ca="1">IF($B352&lt;&gt;"",SUMIF(INDIRECT("ИсходныеДанные!$"&amp;$K$4&amp;"$2:$"&amp;$K$4&amp;"$50000"),$B352&amp;"#"&amp;Q$6,INDIRECT("ИсходныеДанные!$J$2:$J$50000")),0)</f>
        <v>0</v>
      </c>
      <c r="R352" s="3">
        <f ca="1">IF($B352&lt;&gt;"",SUMIF(INDIRECT("ИсходныеДанные!$"&amp;$K$4&amp;"$2:$"&amp;$K$4&amp;"$50000"),$B352&amp;"#"&amp;R$6,INDIRECT("ИсходныеДанные!$J$2:$J$50000")),0)</f>
        <v>0</v>
      </c>
      <c r="S352" s="3">
        <f ca="1">IF($B352&lt;&gt;"",SUMIF(INDIRECT("ИсходныеДанные!$"&amp;$K$4&amp;"$2:$"&amp;$K$4&amp;"$50000"),$B352&amp;"#"&amp;S$6,INDIRECT("ИсходныеДанные!$J$2:$J$50000")),0)</f>
        <v>0</v>
      </c>
      <c r="T352" s="3">
        <f ca="1">IF($B352&lt;&gt;"",SUMIF(INDIRECT("ИсходныеДанные!$"&amp;$K$4&amp;"$2:$"&amp;$K$4&amp;"$50000"),$B352&amp;"#"&amp;T$6,INDIRECT("ИсходныеДанные!$J$2:$J$50000")),0)</f>
        <v>0</v>
      </c>
      <c r="U352" s="3">
        <f ca="1">IF($B352&lt;&gt;"",SUMIF(INDIRECT("ИсходныеДанные!$"&amp;$K$4&amp;"$2:$"&amp;$K$4&amp;"$50000"),$B352&amp;"#"&amp;U$6,INDIRECT("ИсходныеДанные!$J$2:$J$50000")),0)</f>
        <v>0</v>
      </c>
      <c r="V352" s="3">
        <f ca="1">IF($B352&lt;&gt;"",SUMIF(INDIRECT("ИсходныеДанные!$"&amp;$K$4&amp;"$2:$"&amp;$K$4&amp;"$50000"),$B352&amp;"#"&amp;V$6,INDIRECT("ИсходныеДанные!$J$2:$J$50000")),0)</f>
        <v>0</v>
      </c>
      <c r="W352" s="16" t="e">
        <f ca="1">SUM(K352:V352)/Пофамильно!$R$1</f>
        <v>#DIV/0!</v>
      </c>
    </row>
    <row r="353" spans="1:23" x14ac:dyDescent="0.25">
      <c r="A353" s="10" t="str">
        <f t="shared" ca="1" si="7"/>
        <v>delete</v>
      </c>
      <c r="B353" s="16" cm="1">
        <f t="array" aca="1" ref="B353" ca="1">INDIRECT("УникальныеСписки!D"&amp;ROW()-$L$4)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14"/>
      <c r="G353" s="81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84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84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84" t="str" cm="1">
        <f t="array" aca="1" ref="J353" ca="1">_xlfn.XLOOKUP($B353,INDIRECT(SUBSTITUTE("ИсходныеДанные!$где$2:$где$50000","где",$B$4)),INDIRECT(SUBSTITUTE("ИсходныеДанные!$что$2:$что$50000","что",J$4)),"",0,1)</f>
        <v/>
      </c>
      <c r="K353" s="3">
        <f ca="1">IF($B353&lt;&gt;"",SUMIF(INDIRECT("ИсходныеДанные!$"&amp;$K$4&amp;"$2:$"&amp;$K$4&amp;"$50000"),$B353&amp;"#"&amp;K$6,INDIRECT("ИсходныеДанные!$J$2:$J$50000")),0)</f>
        <v>0</v>
      </c>
      <c r="L353" s="3">
        <f ca="1">IF($B353&lt;&gt;"",SUMIF(INDIRECT("ИсходныеДанные!$"&amp;$K$4&amp;"$2:$"&amp;$K$4&amp;"$50000"),$B353&amp;"#"&amp;L$6,INDIRECT("ИсходныеДанные!$J$2:$J$50000")),0)</f>
        <v>0</v>
      </c>
      <c r="M353" s="3">
        <f ca="1">IF($B353&lt;&gt;"",SUMIF(INDIRECT("ИсходныеДанные!$"&amp;$K$4&amp;"$2:$"&amp;$K$4&amp;"$50000"),$B353&amp;"#"&amp;M$6,INDIRECT("ИсходныеДанные!$J$2:$J$50000")),0)</f>
        <v>0</v>
      </c>
      <c r="N353" s="3">
        <f ca="1">IF($B353&lt;&gt;"",SUMIF(INDIRECT("ИсходныеДанные!$"&amp;$K$4&amp;"$2:$"&amp;$K$4&amp;"$50000"),$B353&amp;"#"&amp;N$6,INDIRECT("ИсходныеДанные!$J$2:$J$50000")),0)</f>
        <v>0</v>
      </c>
      <c r="O353" s="3">
        <f ca="1">IF($B353&lt;&gt;"",SUMIF(INDIRECT("ИсходныеДанные!$"&amp;$K$4&amp;"$2:$"&amp;$K$4&amp;"$50000"),$B353&amp;"#"&amp;O$6,INDIRECT("ИсходныеДанные!$J$2:$J$50000")),0)</f>
        <v>0</v>
      </c>
      <c r="P353" s="3">
        <f ca="1">IF($B353&lt;&gt;"",SUMIF(INDIRECT("ИсходныеДанные!$"&amp;$K$4&amp;"$2:$"&amp;$K$4&amp;"$50000"),$B353&amp;"#"&amp;P$6,INDIRECT("ИсходныеДанные!$J$2:$J$50000")),0)</f>
        <v>0</v>
      </c>
      <c r="Q353" s="3">
        <f ca="1">IF($B353&lt;&gt;"",SUMIF(INDIRECT("ИсходныеДанные!$"&amp;$K$4&amp;"$2:$"&amp;$K$4&amp;"$50000"),$B353&amp;"#"&amp;Q$6,INDIRECT("ИсходныеДанные!$J$2:$J$50000")),0)</f>
        <v>0</v>
      </c>
      <c r="R353" s="3">
        <f ca="1">IF($B353&lt;&gt;"",SUMIF(INDIRECT("ИсходныеДанные!$"&amp;$K$4&amp;"$2:$"&amp;$K$4&amp;"$50000"),$B353&amp;"#"&amp;R$6,INDIRECT("ИсходныеДанные!$J$2:$J$50000")),0)</f>
        <v>0</v>
      </c>
      <c r="S353" s="3">
        <f ca="1">IF($B353&lt;&gt;"",SUMIF(INDIRECT("ИсходныеДанные!$"&amp;$K$4&amp;"$2:$"&amp;$K$4&amp;"$50000"),$B353&amp;"#"&amp;S$6,INDIRECT("ИсходныеДанные!$J$2:$J$50000")),0)</f>
        <v>0</v>
      </c>
      <c r="T353" s="3">
        <f ca="1">IF($B353&lt;&gt;"",SUMIF(INDIRECT("ИсходныеДанные!$"&amp;$K$4&amp;"$2:$"&amp;$K$4&amp;"$50000"),$B353&amp;"#"&amp;T$6,INDIRECT("ИсходныеДанные!$J$2:$J$50000")),0)</f>
        <v>0</v>
      </c>
      <c r="U353" s="3">
        <f ca="1">IF($B353&lt;&gt;"",SUMIF(INDIRECT("ИсходныеДанные!$"&amp;$K$4&amp;"$2:$"&amp;$K$4&amp;"$50000"),$B353&amp;"#"&amp;U$6,INDIRECT("ИсходныеДанные!$J$2:$J$50000")),0)</f>
        <v>0</v>
      </c>
      <c r="V353" s="3">
        <f ca="1">IF($B353&lt;&gt;"",SUMIF(INDIRECT("ИсходныеДанные!$"&amp;$K$4&amp;"$2:$"&amp;$K$4&amp;"$50000"),$B353&amp;"#"&amp;V$6,INDIRECT("ИсходныеДанные!$J$2:$J$50000")),0)</f>
        <v>0</v>
      </c>
      <c r="W353" s="16" t="e">
        <f ca="1">SUM(K353:V353)/Пофамильно!$R$1</f>
        <v>#DIV/0!</v>
      </c>
    </row>
    <row r="354" spans="1:23" x14ac:dyDescent="0.25">
      <c r="A354" s="10" t="str">
        <f t="shared" ca="1" si="7"/>
        <v>delete</v>
      </c>
      <c r="B354" s="16" cm="1">
        <f t="array" aca="1" ref="B354" ca="1">INDIRECT("УникальныеСписки!D"&amp;ROW()-$L$4)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14"/>
      <c r="G354" s="81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84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84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84" t="str" cm="1">
        <f t="array" aca="1" ref="J354" ca="1">_xlfn.XLOOKUP($B354,INDIRECT(SUBSTITUTE("ИсходныеДанные!$где$2:$где$50000","где",$B$4)),INDIRECT(SUBSTITUTE("ИсходныеДанные!$что$2:$что$50000","что",J$4)),"",0,1)</f>
        <v/>
      </c>
      <c r="K354" s="3">
        <f ca="1">IF($B354&lt;&gt;"",SUMIF(INDIRECT("ИсходныеДанные!$"&amp;$K$4&amp;"$2:$"&amp;$K$4&amp;"$50000"),$B354&amp;"#"&amp;K$6,INDIRECT("ИсходныеДанные!$J$2:$J$50000")),0)</f>
        <v>0</v>
      </c>
      <c r="L354" s="3">
        <f ca="1">IF($B354&lt;&gt;"",SUMIF(INDIRECT("ИсходныеДанные!$"&amp;$K$4&amp;"$2:$"&amp;$K$4&amp;"$50000"),$B354&amp;"#"&amp;L$6,INDIRECT("ИсходныеДанные!$J$2:$J$50000")),0)</f>
        <v>0</v>
      </c>
      <c r="M354" s="3">
        <f ca="1">IF($B354&lt;&gt;"",SUMIF(INDIRECT("ИсходныеДанные!$"&amp;$K$4&amp;"$2:$"&amp;$K$4&amp;"$50000"),$B354&amp;"#"&amp;M$6,INDIRECT("ИсходныеДанные!$J$2:$J$50000")),0)</f>
        <v>0</v>
      </c>
      <c r="N354" s="3">
        <f ca="1">IF($B354&lt;&gt;"",SUMIF(INDIRECT("ИсходныеДанные!$"&amp;$K$4&amp;"$2:$"&amp;$K$4&amp;"$50000"),$B354&amp;"#"&amp;N$6,INDIRECT("ИсходныеДанные!$J$2:$J$50000")),0)</f>
        <v>0</v>
      </c>
      <c r="O354" s="3">
        <f ca="1">IF($B354&lt;&gt;"",SUMIF(INDIRECT("ИсходныеДанные!$"&amp;$K$4&amp;"$2:$"&amp;$K$4&amp;"$50000"),$B354&amp;"#"&amp;O$6,INDIRECT("ИсходныеДанные!$J$2:$J$50000")),0)</f>
        <v>0</v>
      </c>
      <c r="P354" s="3">
        <f ca="1">IF($B354&lt;&gt;"",SUMIF(INDIRECT("ИсходныеДанные!$"&amp;$K$4&amp;"$2:$"&amp;$K$4&amp;"$50000"),$B354&amp;"#"&amp;P$6,INDIRECT("ИсходныеДанные!$J$2:$J$50000")),0)</f>
        <v>0</v>
      </c>
      <c r="Q354" s="3">
        <f ca="1">IF($B354&lt;&gt;"",SUMIF(INDIRECT("ИсходныеДанные!$"&amp;$K$4&amp;"$2:$"&amp;$K$4&amp;"$50000"),$B354&amp;"#"&amp;Q$6,INDIRECT("ИсходныеДанные!$J$2:$J$50000")),0)</f>
        <v>0</v>
      </c>
      <c r="R354" s="3">
        <f ca="1">IF($B354&lt;&gt;"",SUMIF(INDIRECT("ИсходныеДанные!$"&amp;$K$4&amp;"$2:$"&amp;$K$4&amp;"$50000"),$B354&amp;"#"&amp;R$6,INDIRECT("ИсходныеДанные!$J$2:$J$50000")),0)</f>
        <v>0</v>
      </c>
      <c r="S354" s="3">
        <f ca="1">IF($B354&lt;&gt;"",SUMIF(INDIRECT("ИсходныеДанные!$"&amp;$K$4&amp;"$2:$"&amp;$K$4&amp;"$50000"),$B354&amp;"#"&amp;S$6,INDIRECT("ИсходныеДанные!$J$2:$J$50000")),0)</f>
        <v>0</v>
      </c>
      <c r="T354" s="3">
        <f ca="1">IF($B354&lt;&gt;"",SUMIF(INDIRECT("ИсходныеДанные!$"&amp;$K$4&amp;"$2:$"&amp;$K$4&amp;"$50000"),$B354&amp;"#"&amp;T$6,INDIRECT("ИсходныеДанные!$J$2:$J$50000")),0)</f>
        <v>0</v>
      </c>
      <c r="U354" s="3">
        <f ca="1">IF($B354&lt;&gt;"",SUMIF(INDIRECT("ИсходныеДанные!$"&amp;$K$4&amp;"$2:$"&amp;$K$4&amp;"$50000"),$B354&amp;"#"&amp;U$6,INDIRECT("ИсходныеДанные!$J$2:$J$50000")),0)</f>
        <v>0</v>
      </c>
      <c r="V354" s="3">
        <f ca="1">IF($B354&lt;&gt;"",SUMIF(INDIRECT("ИсходныеДанные!$"&amp;$K$4&amp;"$2:$"&amp;$K$4&amp;"$50000"),$B354&amp;"#"&amp;V$6,INDIRECT("ИсходныеДанные!$J$2:$J$50000")),0)</f>
        <v>0</v>
      </c>
      <c r="W354" s="16" t="e">
        <f ca="1">SUM(K354:V354)/Пофамильно!$R$1</f>
        <v>#DIV/0!</v>
      </c>
    </row>
    <row r="355" spans="1:23" x14ac:dyDescent="0.25">
      <c r="A355" s="10" t="str">
        <f t="shared" ca="1" si="7"/>
        <v>delete</v>
      </c>
      <c r="B355" s="16" cm="1">
        <f t="array" aca="1" ref="B355" ca="1">INDIRECT("УникальныеСписки!D"&amp;ROW()-$L$4)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14"/>
      <c r="G355" s="81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84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84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84" t="str" cm="1">
        <f t="array" aca="1" ref="J355" ca="1">_xlfn.XLOOKUP($B355,INDIRECT(SUBSTITUTE("ИсходныеДанные!$где$2:$где$50000","где",$B$4)),INDIRECT(SUBSTITUTE("ИсходныеДанные!$что$2:$что$50000","что",J$4)),"",0,1)</f>
        <v/>
      </c>
      <c r="K355" s="3">
        <f ca="1">IF($B355&lt;&gt;"",SUMIF(INDIRECT("ИсходныеДанные!$"&amp;$K$4&amp;"$2:$"&amp;$K$4&amp;"$50000"),$B355&amp;"#"&amp;K$6,INDIRECT("ИсходныеДанные!$J$2:$J$50000")),0)</f>
        <v>0</v>
      </c>
      <c r="L355" s="3">
        <f ca="1">IF($B355&lt;&gt;"",SUMIF(INDIRECT("ИсходныеДанные!$"&amp;$K$4&amp;"$2:$"&amp;$K$4&amp;"$50000"),$B355&amp;"#"&amp;L$6,INDIRECT("ИсходныеДанные!$J$2:$J$50000")),0)</f>
        <v>0</v>
      </c>
      <c r="M355" s="3">
        <f ca="1">IF($B355&lt;&gt;"",SUMIF(INDIRECT("ИсходныеДанные!$"&amp;$K$4&amp;"$2:$"&amp;$K$4&amp;"$50000"),$B355&amp;"#"&amp;M$6,INDIRECT("ИсходныеДанные!$J$2:$J$50000")),0)</f>
        <v>0</v>
      </c>
      <c r="N355" s="3">
        <f ca="1">IF($B355&lt;&gt;"",SUMIF(INDIRECT("ИсходныеДанные!$"&amp;$K$4&amp;"$2:$"&amp;$K$4&amp;"$50000"),$B355&amp;"#"&amp;N$6,INDIRECT("ИсходныеДанные!$J$2:$J$50000")),0)</f>
        <v>0</v>
      </c>
      <c r="O355" s="3">
        <f ca="1">IF($B355&lt;&gt;"",SUMIF(INDIRECT("ИсходныеДанные!$"&amp;$K$4&amp;"$2:$"&amp;$K$4&amp;"$50000"),$B355&amp;"#"&amp;O$6,INDIRECT("ИсходныеДанные!$J$2:$J$50000")),0)</f>
        <v>0</v>
      </c>
      <c r="P355" s="3">
        <f ca="1">IF($B355&lt;&gt;"",SUMIF(INDIRECT("ИсходныеДанные!$"&amp;$K$4&amp;"$2:$"&amp;$K$4&amp;"$50000"),$B355&amp;"#"&amp;P$6,INDIRECT("ИсходныеДанные!$J$2:$J$50000")),0)</f>
        <v>0</v>
      </c>
      <c r="Q355" s="3">
        <f ca="1">IF($B355&lt;&gt;"",SUMIF(INDIRECT("ИсходныеДанные!$"&amp;$K$4&amp;"$2:$"&amp;$K$4&amp;"$50000"),$B355&amp;"#"&amp;Q$6,INDIRECT("ИсходныеДанные!$J$2:$J$50000")),0)</f>
        <v>0</v>
      </c>
      <c r="R355" s="3">
        <f ca="1">IF($B355&lt;&gt;"",SUMIF(INDIRECT("ИсходныеДанные!$"&amp;$K$4&amp;"$2:$"&amp;$K$4&amp;"$50000"),$B355&amp;"#"&amp;R$6,INDIRECT("ИсходныеДанные!$J$2:$J$50000")),0)</f>
        <v>0</v>
      </c>
      <c r="S355" s="3">
        <f ca="1">IF($B355&lt;&gt;"",SUMIF(INDIRECT("ИсходныеДанные!$"&amp;$K$4&amp;"$2:$"&amp;$K$4&amp;"$50000"),$B355&amp;"#"&amp;S$6,INDIRECT("ИсходныеДанные!$J$2:$J$50000")),0)</f>
        <v>0</v>
      </c>
      <c r="T355" s="3">
        <f ca="1">IF($B355&lt;&gt;"",SUMIF(INDIRECT("ИсходныеДанные!$"&amp;$K$4&amp;"$2:$"&amp;$K$4&amp;"$50000"),$B355&amp;"#"&amp;T$6,INDIRECT("ИсходныеДанные!$J$2:$J$50000")),0)</f>
        <v>0</v>
      </c>
      <c r="U355" s="3">
        <f ca="1">IF($B355&lt;&gt;"",SUMIF(INDIRECT("ИсходныеДанные!$"&amp;$K$4&amp;"$2:$"&amp;$K$4&amp;"$50000"),$B355&amp;"#"&amp;U$6,INDIRECT("ИсходныеДанные!$J$2:$J$50000")),0)</f>
        <v>0</v>
      </c>
      <c r="V355" s="3">
        <f ca="1">IF($B355&lt;&gt;"",SUMIF(INDIRECT("ИсходныеДанные!$"&amp;$K$4&amp;"$2:$"&amp;$K$4&amp;"$50000"),$B355&amp;"#"&amp;V$6,INDIRECT("ИсходныеДанные!$J$2:$J$50000")),0)</f>
        <v>0</v>
      </c>
      <c r="W355" s="16" t="e">
        <f ca="1">SUM(K355:V355)/Пофамильно!$R$1</f>
        <v>#DIV/0!</v>
      </c>
    </row>
    <row r="356" spans="1:23" x14ac:dyDescent="0.25">
      <c r="A356" s="10" t="str">
        <f t="shared" ca="1" si="7"/>
        <v>delete</v>
      </c>
      <c r="B356" s="16" cm="1">
        <f t="array" aca="1" ref="B356" ca="1">INDIRECT("УникальныеСписки!D"&amp;ROW()-$L$4)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14"/>
      <c r="G356" s="81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84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84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84" t="str" cm="1">
        <f t="array" aca="1" ref="J356" ca="1">_xlfn.XLOOKUP($B356,INDIRECT(SUBSTITUTE("ИсходныеДанные!$где$2:$где$50000","где",$B$4)),INDIRECT(SUBSTITUTE("ИсходныеДанные!$что$2:$что$50000","что",J$4)),"",0,1)</f>
        <v/>
      </c>
      <c r="K356" s="3">
        <f ca="1">IF($B356&lt;&gt;"",SUMIF(INDIRECT("ИсходныеДанные!$"&amp;$K$4&amp;"$2:$"&amp;$K$4&amp;"$50000"),$B356&amp;"#"&amp;K$6,INDIRECT("ИсходныеДанные!$J$2:$J$50000")),0)</f>
        <v>0</v>
      </c>
      <c r="L356" s="3">
        <f ca="1">IF($B356&lt;&gt;"",SUMIF(INDIRECT("ИсходныеДанные!$"&amp;$K$4&amp;"$2:$"&amp;$K$4&amp;"$50000"),$B356&amp;"#"&amp;L$6,INDIRECT("ИсходныеДанные!$J$2:$J$50000")),0)</f>
        <v>0</v>
      </c>
      <c r="M356" s="3">
        <f ca="1">IF($B356&lt;&gt;"",SUMIF(INDIRECT("ИсходныеДанные!$"&amp;$K$4&amp;"$2:$"&amp;$K$4&amp;"$50000"),$B356&amp;"#"&amp;M$6,INDIRECT("ИсходныеДанные!$J$2:$J$50000")),0)</f>
        <v>0</v>
      </c>
      <c r="N356" s="3">
        <f ca="1">IF($B356&lt;&gt;"",SUMIF(INDIRECT("ИсходныеДанные!$"&amp;$K$4&amp;"$2:$"&amp;$K$4&amp;"$50000"),$B356&amp;"#"&amp;N$6,INDIRECT("ИсходныеДанные!$J$2:$J$50000")),0)</f>
        <v>0</v>
      </c>
      <c r="O356" s="3">
        <f ca="1">IF($B356&lt;&gt;"",SUMIF(INDIRECT("ИсходныеДанные!$"&amp;$K$4&amp;"$2:$"&amp;$K$4&amp;"$50000"),$B356&amp;"#"&amp;O$6,INDIRECT("ИсходныеДанные!$J$2:$J$50000")),0)</f>
        <v>0</v>
      </c>
      <c r="P356" s="3">
        <f ca="1">IF($B356&lt;&gt;"",SUMIF(INDIRECT("ИсходныеДанные!$"&amp;$K$4&amp;"$2:$"&amp;$K$4&amp;"$50000"),$B356&amp;"#"&amp;P$6,INDIRECT("ИсходныеДанные!$J$2:$J$50000")),0)</f>
        <v>0</v>
      </c>
      <c r="Q356" s="3">
        <f ca="1">IF($B356&lt;&gt;"",SUMIF(INDIRECT("ИсходныеДанные!$"&amp;$K$4&amp;"$2:$"&amp;$K$4&amp;"$50000"),$B356&amp;"#"&amp;Q$6,INDIRECT("ИсходныеДанные!$J$2:$J$50000")),0)</f>
        <v>0</v>
      </c>
      <c r="R356" s="3">
        <f ca="1">IF($B356&lt;&gt;"",SUMIF(INDIRECT("ИсходныеДанные!$"&amp;$K$4&amp;"$2:$"&amp;$K$4&amp;"$50000"),$B356&amp;"#"&amp;R$6,INDIRECT("ИсходныеДанные!$J$2:$J$50000")),0)</f>
        <v>0</v>
      </c>
      <c r="S356" s="3">
        <f ca="1">IF($B356&lt;&gt;"",SUMIF(INDIRECT("ИсходныеДанные!$"&amp;$K$4&amp;"$2:$"&amp;$K$4&amp;"$50000"),$B356&amp;"#"&amp;S$6,INDIRECT("ИсходныеДанные!$J$2:$J$50000")),0)</f>
        <v>0</v>
      </c>
      <c r="T356" s="3">
        <f ca="1">IF($B356&lt;&gt;"",SUMIF(INDIRECT("ИсходныеДанные!$"&amp;$K$4&amp;"$2:$"&amp;$K$4&amp;"$50000"),$B356&amp;"#"&amp;T$6,INDIRECT("ИсходныеДанные!$J$2:$J$50000")),0)</f>
        <v>0</v>
      </c>
      <c r="U356" s="3">
        <f ca="1">IF($B356&lt;&gt;"",SUMIF(INDIRECT("ИсходныеДанные!$"&amp;$K$4&amp;"$2:$"&amp;$K$4&amp;"$50000"),$B356&amp;"#"&amp;U$6,INDIRECT("ИсходныеДанные!$J$2:$J$50000")),0)</f>
        <v>0</v>
      </c>
      <c r="V356" s="3">
        <f ca="1">IF($B356&lt;&gt;"",SUMIF(INDIRECT("ИсходныеДанные!$"&amp;$K$4&amp;"$2:$"&amp;$K$4&amp;"$50000"),$B356&amp;"#"&amp;V$6,INDIRECT("ИсходныеДанные!$J$2:$J$50000")),0)</f>
        <v>0</v>
      </c>
      <c r="W356" s="16" t="e">
        <f ca="1">SUM(K356:V356)/Пофамильно!$R$1</f>
        <v>#DIV/0!</v>
      </c>
    </row>
    <row r="357" spans="1:23" x14ac:dyDescent="0.25">
      <c r="A357" s="10" t="str">
        <f t="shared" ca="1" si="7"/>
        <v>delete</v>
      </c>
      <c r="B357" s="16" cm="1">
        <f t="array" aca="1" ref="B357" ca="1">INDIRECT("УникальныеСписки!D"&amp;ROW()-$L$4)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14"/>
      <c r="G357" s="81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84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84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84" t="str" cm="1">
        <f t="array" aca="1" ref="J357" ca="1">_xlfn.XLOOKUP($B357,INDIRECT(SUBSTITUTE("ИсходныеДанные!$где$2:$где$50000","где",$B$4)),INDIRECT(SUBSTITUTE("ИсходныеДанные!$что$2:$что$50000","что",J$4)),"",0,1)</f>
        <v/>
      </c>
      <c r="K357" s="3">
        <f ca="1">IF($B357&lt;&gt;"",SUMIF(INDIRECT("ИсходныеДанные!$"&amp;$K$4&amp;"$2:$"&amp;$K$4&amp;"$50000"),$B357&amp;"#"&amp;K$6,INDIRECT("ИсходныеДанные!$J$2:$J$50000")),0)</f>
        <v>0</v>
      </c>
      <c r="L357" s="3">
        <f ca="1">IF($B357&lt;&gt;"",SUMIF(INDIRECT("ИсходныеДанные!$"&amp;$K$4&amp;"$2:$"&amp;$K$4&amp;"$50000"),$B357&amp;"#"&amp;L$6,INDIRECT("ИсходныеДанные!$J$2:$J$50000")),0)</f>
        <v>0</v>
      </c>
      <c r="M357" s="3">
        <f ca="1">IF($B357&lt;&gt;"",SUMIF(INDIRECT("ИсходныеДанные!$"&amp;$K$4&amp;"$2:$"&amp;$K$4&amp;"$50000"),$B357&amp;"#"&amp;M$6,INDIRECT("ИсходныеДанные!$J$2:$J$50000")),0)</f>
        <v>0</v>
      </c>
      <c r="N357" s="3">
        <f ca="1">IF($B357&lt;&gt;"",SUMIF(INDIRECT("ИсходныеДанные!$"&amp;$K$4&amp;"$2:$"&amp;$K$4&amp;"$50000"),$B357&amp;"#"&amp;N$6,INDIRECT("ИсходныеДанные!$J$2:$J$50000")),0)</f>
        <v>0</v>
      </c>
      <c r="O357" s="3">
        <f ca="1">IF($B357&lt;&gt;"",SUMIF(INDIRECT("ИсходныеДанные!$"&amp;$K$4&amp;"$2:$"&amp;$K$4&amp;"$50000"),$B357&amp;"#"&amp;O$6,INDIRECT("ИсходныеДанные!$J$2:$J$50000")),0)</f>
        <v>0</v>
      </c>
      <c r="P357" s="3">
        <f ca="1">IF($B357&lt;&gt;"",SUMIF(INDIRECT("ИсходныеДанные!$"&amp;$K$4&amp;"$2:$"&amp;$K$4&amp;"$50000"),$B357&amp;"#"&amp;P$6,INDIRECT("ИсходныеДанные!$J$2:$J$50000")),0)</f>
        <v>0</v>
      </c>
      <c r="Q357" s="3">
        <f ca="1">IF($B357&lt;&gt;"",SUMIF(INDIRECT("ИсходныеДанные!$"&amp;$K$4&amp;"$2:$"&amp;$K$4&amp;"$50000"),$B357&amp;"#"&amp;Q$6,INDIRECT("ИсходныеДанные!$J$2:$J$50000")),0)</f>
        <v>0</v>
      </c>
      <c r="R357" s="3">
        <f ca="1">IF($B357&lt;&gt;"",SUMIF(INDIRECT("ИсходныеДанные!$"&amp;$K$4&amp;"$2:$"&amp;$K$4&amp;"$50000"),$B357&amp;"#"&amp;R$6,INDIRECT("ИсходныеДанные!$J$2:$J$50000")),0)</f>
        <v>0</v>
      </c>
      <c r="S357" s="3">
        <f ca="1">IF($B357&lt;&gt;"",SUMIF(INDIRECT("ИсходныеДанные!$"&amp;$K$4&amp;"$2:$"&amp;$K$4&amp;"$50000"),$B357&amp;"#"&amp;S$6,INDIRECT("ИсходныеДанные!$J$2:$J$50000")),0)</f>
        <v>0</v>
      </c>
      <c r="T357" s="3">
        <f ca="1">IF($B357&lt;&gt;"",SUMIF(INDIRECT("ИсходныеДанные!$"&amp;$K$4&amp;"$2:$"&amp;$K$4&amp;"$50000"),$B357&amp;"#"&amp;T$6,INDIRECT("ИсходныеДанные!$J$2:$J$50000")),0)</f>
        <v>0</v>
      </c>
      <c r="U357" s="3">
        <f ca="1">IF($B357&lt;&gt;"",SUMIF(INDIRECT("ИсходныеДанные!$"&amp;$K$4&amp;"$2:$"&amp;$K$4&amp;"$50000"),$B357&amp;"#"&amp;U$6,INDIRECT("ИсходныеДанные!$J$2:$J$50000")),0)</f>
        <v>0</v>
      </c>
      <c r="V357" s="3">
        <f ca="1">IF($B357&lt;&gt;"",SUMIF(INDIRECT("ИсходныеДанные!$"&amp;$K$4&amp;"$2:$"&amp;$K$4&amp;"$50000"),$B357&amp;"#"&amp;V$6,INDIRECT("ИсходныеДанные!$J$2:$J$50000")),0)</f>
        <v>0</v>
      </c>
      <c r="W357" s="16" t="e">
        <f ca="1">SUM(K357:V357)/Пофамильно!$R$1</f>
        <v>#DIV/0!</v>
      </c>
    </row>
    <row r="358" spans="1:23" x14ac:dyDescent="0.25">
      <c r="A358" s="10" t="str">
        <f t="shared" ca="1" si="7"/>
        <v>delete</v>
      </c>
      <c r="B358" s="16" cm="1">
        <f t="array" aca="1" ref="B358" ca="1">INDIRECT("УникальныеСписки!D"&amp;ROW()-$L$4)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14"/>
      <c r="G358" s="81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84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84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84" t="str" cm="1">
        <f t="array" aca="1" ref="J358" ca="1">_xlfn.XLOOKUP($B358,INDIRECT(SUBSTITUTE("ИсходныеДанные!$где$2:$где$50000","где",$B$4)),INDIRECT(SUBSTITUTE("ИсходныеДанные!$что$2:$что$50000","что",J$4)),"",0,1)</f>
        <v/>
      </c>
      <c r="K358" s="3">
        <f ca="1">IF($B358&lt;&gt;"",SUMIF(INDIRECT("ИсходныеДанные!$"&amp;$K$4&amp;"$2:$"&amp;$K$4&amp;"$50000"),$B358&amp;"#"&amp;K$6,INDIRECT("ИсходныеДанные!$J$2:$J$50000")),0)</f>
        <v>0</v>
      </c>
      <c r="L358" s="3">
        <f ca="1">IF($B358&lt;&gt;"",SUMIF(INDIRECT("ИсходныеДанные!$"&amp;$K$4&amp;"$2:$"&amp;$K$4&amp;"$50000"),$B358&amp;"#"&amp;L$6,INDIRECT("ИсходныеДанные!$J$2:$J$50000")),0)</f>
        <v>0</v>
      </c>
      <c r="M358" s="3">
        <f ca="1">IF($B358&lt;&gt;"",SUMIF(INDIRECT("ИсходныеДанные!$"&amp;$K$4&amp;"$2:$"&amp;$K$4&amp;"$50000"),$B358&amp;"#"&amp;M$6,INDIRECT("ИсходныеДанные!$J$2:$J$50000")),0)</f>
        <v>0</v>
      </c>
      <c r="N358" s="3">
        <f ca="1">IF($B358&lt;&gt;"",SUMIF(INDIRECT("ИсходныеДанные!$"&amp;$K$4&amp;"$2:$"&amp;$K$4&amp;"$50000"),$B358&amp;"#"&amp;N$6,INDIRECT("ИсходныеДанные!$J$2:$J$50000")),0)</f>
        <v>0</v>
      </c>
      <c r="O358" s="3">
        <f ca="1">IF($B358&lt;&gt;"",SUMIF(INDIRECT("ИсходныеДанные!$"&amp;$K$4&amp;"$2:$"&amp;$K$4&amp;"$50000"),$B358&amp;"#"&amp;O$6,INDIRECT("ИсходныеДанные!$J$2:$J$50000")),0)</f>
        <v>0</v>
      </c>
      <c r="P358" s="3">
        <f ca="1">IF($B358&lt;&gt;"",SUMIF(INDIRECT("ИсходныеДанные!$"&amp;$K$4&amp;"$2:$"&amp;$K$4&amp;"$50000"),$B358&amp;"#"&amp;P$6,INDIRECT("ИсходныеДанные!$J$2:$J$50000")),0)</f>
        <v>0</v>
      </c>
      <c r="Q358" s="3">
        <f ca="1">IF($B358&lt;&gt;"",SUMIF(INDIRECT("ИсходныеДанные!$"&amp;$K$4&amp;"$2:$"&amp;$K$4&amp;"$50000"),$B358&amp;"#"&amp;Q$6,INDIRECT("ИсходныеДанные!$J$2:$J$50000")),0)</f>
        <v>0</v>
      </c>
      <c r="R358" s="3">
        <f ca="1">IF($B358&lt;&gt;"",SUMIF(INDIRECT("ИсходныеДанные!$"&amp;$K$4&amp;"$2:$"&amp;$K$4&amp;"$50000"),$B358&amp;"#"&amp;R$6,INDIRECT("ИсходныеДанные!$J$2:$J$50000")),0)</f>
        <v>0</v>
      </c>
      <c r="S358" s="3">
        <f ca="1">IF($B358&lt;&gt;"",SUMIF(INDIRECT("ИсходныеДанные!$"&amp;$K$4&amp;"$2:$"&amp;$K$4&amp;"$50000"),$B358&amp;"#"&amp;S$6,INDIRECT("ИсходныеДанные!$J$2:$J$50000")),0)</f>
        <v>0</v>
      </c>
      <c r="T358" s="3">
        <f ca="1">IF($B358&lt;&gt;"",SUMIF(INDIRECT("ИсходныеДанные!$"&amp;$K$4&amp;"$2:$"&amp;$K$4&amp;"$50000"),$B358&amp;"#"&amp;T$6,INDIRECT("ИсходныеДанные!$J$2:$J$50000")),0)</f>
        <v>0</v>
      </c>
      <c r="U358" s="3">
        <f ca="1">IF($B358&lt;&gt;"",SUMIF(INDIRECT("ИсходныеДанные!$"&amp;$K$4&amp;"$2:$"&amp;$K$4&amp;"$50000"),$B358&amp;"#"&amp;U$6,INDIRECT("ИсходныеДанные!$J$2:$J$50000")),0)</f>
        <v>0</v>
      </c>
      <c r="V358" s="3">
        <f ca="1">IF($B358&lt;&gt;"",SUMIF(INDIRECT("ИсходныеДанные!$"&amp;$K$4&amp;"$2:$"&amp;$K$4&amp;"$50000"),$B358&amp;"#"&amp;V$6,INDIRECT("ИсходныеДанные!$J$2:$J$50000")),0)</f>
        <v>0</v>
      </c>
      <c r="W358" s="16" t="e">
        <f ca="1">SUM(K358:V358)/Пофамильно!$R$1</f>
        <v>#DIV/0!</v>
      </c>
    </row>
    <row r="359" spans="1:23" x14ac:dyDescent="0.25">
      <c r="A359" s="10" t="str">
        <f t="shared" ca="1" si="7"/>
        <v>delete</v>
      </c>
      <c r="B359" s="16" cm="1">
        <f t="array" aca="1" ref="B359" ca="1">INDIRECT("УникальныеСписки!D"&amp;ROW()-$L$4)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14"/>
      <c r="G359" s="81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84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84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84" t="str" cm="1">
        <f t="array" aca="1" ref="J359" ca="1">_xlfn.XLOOKUP($B359,INDIRECT(SUBSTITUTE("ИсходныеДанные!$где$2:$где$50000","где",$B$4)),INDIRECT(SUBSTITUTE("ИсходныеДанные!$что$2:$что$50000","что",J$4)),"",0,1)</f>
        <v/>
      </c>
      <c r="K359" s="3">
        <f ca="1">IF($B359&lt;&gt;"",SUMIF(INDIRECT("ИсходныеДанные!$"&amp;$K$4&amp;"$2:$"&amp;$K$4&amp;"$50000"),$B359&amp;"#"&amp;K$6,INDIRECT("ИсходныеДанные!$J$2:$J$50000")),0)</f>
        <v>0</v>
      </c>
      <c r="L359" s="3">
        <f ca="1">IF($B359&lt;&gt;"",SUMIF(INDIRECT("ИсходныеДанные!$"&amp;$K$4&amp;"$2:$"&amp;$K$4&amp;"$50000"),$B359&amp;"#"&amp;L$6,INDIRECT("ИсходныеДанные!$J$2:$J$50000")),0)</f>
        <v>0</v>
      </c>
      <c r="M359" s="3">
        <f ca="1">IF($B359&lt;&gt;"",SUMIF(INDIRECT("ИсходныеДанные!$"&amp;$K$4&amp;"$2:$"&amp;$K$4&amp;"$50000"),$B359&amp;"#"&amp;M$6,INDIRECT("ИсходныеДанные!$J$2:$J$50000")),0)</f>
        <v>0</v>
      </c>
      <c r="N359" s="3">
        <f ca="1">IF($B359&lt;&gt;"",SUMIF(INDIRECT("ИсходныеДанные!$"&amp;$K$4&amp;"$2:$"&amp;$K$4&amp;"$50000"),$B359&amp;"#"&amp;N$6,INDIRECT("ИсходныеДанные!$J$2:$J$50000")),0)</f>
        <v>0</v>
      </c>
      <c r="O359" s="3">
        <f ca="1">IF($B359&lt;&gt;"",SUMIF(INDIRECT("ИсходныеДанные!$"&amp;$K$4&amp;"$2:$"&amp;$K$4&amp;"$50000"),$B359&amp;"#"&amp;O$6,INDIRECT("ИсходныеДанные!$J$2:$J$50000")),0)</f>
        <v>0</v>
      </c>
      <c r="P359" s="3">
        <f ca="1">IF($B359&lt;&gt;"",SUMIF(INDIRECT("ИсходныеДанные!$"&amp;$K$4&amp;"$2:$"&amp;$K$4&amp;"$50000"),$B359&amp;"#"&amp;P$6,INDIRECT("ИсходныеДанные!$J$2:$J$50000")),0)</f>
        <v>0</v>
      </c>
      <c r="Q359" s="3">
        <f ca="1">IF($B359&lt;&gt;"",SUMIF(INDIRECT("ИсходныеДанные!$"&amp;$K$4&amp;"$2:$"&amp;$K$4&amp;"$50000"),$B359&amp;"#"&amp;Q$6,INDIRECT("ИсходныеДанные!$J$2:$J$50000")),0)</f>
        <v>0</v>
      </c>
      <c r="R359" s="3">
        <f ca="1">IF($B359&lt;&gt;"",SUMIF(INDIRECT("ИсходныеДанные!$"&amp;$K$4&amp;"$2:$"&amp;$K$4&amp;"$50000"),$B359&amp;"#"&amp;R$6,INDIRECT("ИсходныеДанные!$J$2:$J$50000")),0)</f>
        <v>0</v>
      </c>
      <c r="S359" s="3">
        <f ca="1">IF($B359&lt;&gt;"",SUMIF(INDIRECT("ИсходныеДанные!$"&amp;$K$4&amp;"$2:$"&amp;$K$4&amp;"$50000"),$B359&amp;"#"&amp;S$6,INDIRECT("ИсходныеДанные!$J$2:$J$50000")),0)</f>
        <v>0</v>
      </c>
      <c r="T359" s="3">
        <f ca="1">IF($B359&lt;&gt;"",SUMIF(INDIRECT("ИсходныеДанные!$"&amp;$K$4&amp;"$2:$"&amp;$K$4&amp;"$50000"),$B359&amp;"#"&amp;T$6,INDIRECT("ИсходныеДанные!$J$2:$J$50000")),0)</f>
        <v>0</v>
      </c>
      <c r="U359" s="3">
        <f ca="1">IF($B359&lt;&gt;"",SUMIF(INDIRECT("ИсходныеДанные!$"&amp;$K$4&amp;"$2:$"&amp;$K$4&amp;"$50000"),$B359&amp;"#"&amp;U$6,INDIRECT("ИсходныеДанные!$J$2:$J$50000")),0)</f>
        <v>0</v>
      </c>
      <c r="V359" s="3">
        <f ca="1">IF($B359&lt;&gt;"",SUMIF(INDIRECT("ИсходныеДанные!$"&amp;$K$4&amp;"$2:$"&amp;$K$4&amp;"$50000"),$B359&amp;"#"&amp;V$6,INDIRECT("ИсходныеДанные!$J$2:$J$50000")),0)</f>
        <v>0</v>
      </c>
      <c r="W359" s="16" t="e">
        <f ca="1">SUM(K359:V359)/Пофамильно!$R$1</f>
        <v>#DIV/0!</v>
      </c>
    </row>
    <row r="360" spans="1:23" x14ac:dyDescent="0.25">
      <c r="A360" s="10" t="str">
        <f t="shared" ca="1" si="7"/>
        <v>delete</v>
      </c>
      <c r="B360" s="16" cm="1">
        <f t="array" aca="1" ref="B360" ca="1">INDIRECT("УникальныеСписки!D"&amp;ROW()-$L$4)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14"/>
      <c r="G360" s="81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84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84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84" t="str" cm="1">
        <f t="array" aca="1" ref="J360" ca="1">_xlfn.XLOOKUP($B360,INDIRECT(SUBSTITUTE("ИсходныеДанные!$где$2:$где$50000","где",$B$4)),INDIRECT(SUBSTITUTE("ИсходныеДанные!$что$2:$что$50000","что",J$4)),"",0,1)</f>
        <v/>
      </c>
      <c r="K360" s="3">
        <f ca="1">IF($B360&lt;&gt;"",SUMIF(INDIRECT("ИсходныеДанные!$"&amp;$K$4&amp;"$2:$"&amp;$K$4&amp;"$50000"),$B360&amp;"#"&amp;K$6,INDIRECT("ИсходныеДанные!$J$2:$J$50000")),0)</f>
        <v>0</v>
      </c>
      <c r="L360" s="3">
        <f ca="1">IF($B360&lt;&gt;"",SUMIF(INDIRECT("ИсходныеДанные!$"&amp;$K$4&amp;"$2:$"&amp;$K$4&amp;"$50000"),$B360&amp;"#"&amp;L$6,INDIRECT("ИсходныеДанные!$J$2:$J$50000")),0)</f>
        <v>0</v>
      </c>
      <c r="M360" s="3">
        <f ca="1">IF($B360&lt;&gt;"",SUMIF(INDIRECT("ИсходныеДанные!$"&amp;$K$4&amp;"$2:$"&amp;$K$4&amp;"$50000"),$B360&amp;"#"&amp;M$6,INDIRECT("ИсходныеДанные!$J$2:$J$50000")),0)</f>
        <v>0</v>
      </c>
      <c r="N360" s="3">
        <f ca="1">IF($B360&lt;&gt;"",SUMIF(INDIRECT("ИсходныеДанные!$"&amp;$K$4&amp;"$2:$"&amp;$K$4&amp;"$50000"),$B360&amp;"#"&amp;N$6,INDIRECT("ИсходныеДанные!$J$2:$J$50000")),0)</f>
        <v>0</v>
      </c>
      <c r="O360" s="3">
        <f ca="1">IF($B360&lt;&gt;"",SUMIF(INDIRECT("ИсходныеДанные!$"&amp;$K$4&amp;"$2:$"&amp;$K$4&amp;"$50000"),$B360&amp;"#"&amp;O$6,INDIRECT("ИсходныеДанные!$J$2:$J$50000")),0)</f>
        <v>0</v>
      </c>
      <c r="P360" s="3">
        <f ca="1">IF($B360&lt;&gt;"",SUMIF(INDIRECT("ИсходныеДанные!$"&amp;$K$4&amp;"$2:$"&amp;$K$4&amp;"$50000"),$B360&amp;"#"&amp;P$6,INDIRECT("ИсходныеДанные!$J$2:$J$50000")),0)</f>
        <v>0</v>
      </c>
      <c r="Q360" s="3">
        <f ca="1">IF($B360&lt;&gt;"",SUMIF(INDIRECT("ИсходныеДанные!$"&amp;$K$4&amp;"$2:$"&amp;$K$4&amp;"$50000"),$B360&amp;"#"&amp;Q$6,INDIRECT("ИсходныеДанные!$J$2:$J$50000")),0)</f>
        <v>0</v>
      </c>
      <c r="R360" s="3">
        <f ca="1">IF($B360&lt;&gt;"",SUMIF(INDIRECT("ИсходныеДанные!$"&amp;$K$4&amp;"$2:$"&amp;$K$4&amp;"$50000"),$B360&amp;"#"&amp;R$6,INDIRECT("ИсходныеДанные!$J$2:$J$50000")),0)</f>
        <v>0</v>
      </c>
      <c r="S360" s="3">
        <f ca="1">IF($B360&lt;&gt;"",SUMIF(INDIRECT("ИсходныеДанные!$"&amp;$K$4&amp;"$2:$"&amp;$K$4&amp;"$50000"),$B360&amp;"#"&amp;S$6,INDIRECT("ИсходныеДанные!$J$2:$J$50000")),0)</f>
        <v>0</v>
      </c>
      <c r="T360" s="3">
        <f ca="1">IF($B360&lt;&gt;"",SUMIF(INDIRECT("ИсходныеДанные!$"&amp;$K$4&amp;"$2:$"&amp;$K$4&amp;"$50000"),$B360&amp;"#"&amp;T$6,INDIRECT("ИсходныеДанные!$J$2:$J$50000")),0)</f>
        <v>0</v>
      </c>
      <c r="U360" s="3">
        <f ca="1">IF($B360&lt;&gt;"",SUMIF(INDIRECT("ИсходныеДанные!$"&amp;$K$4&amp;"$2:$"&amp;$K$4&amp;"$50000"),$B360&amp;"#"&amp;U$6,INDIRECT("ИсходныеДанные!$J$2:$J$50000")),0)</f>
        <v>0</v>
      </c>
      <c r="V360" s="3">
        <f ca="1">IF($B360&lt;&gt;"",SUMIF(INDIRECT("ИсходныеДанные!$"&amp;$K$4&amp;"$2:$"&amp;$K$4&amp;"$50000"),$B360&amp;"#"&amp;V$6,INDIRECT("ИсходныеДанные!$J$2:$J$50000")),0)</f>
        <v>0</v>
      </c>
      <c r="W360" s="16" t="e">
        <f ca="1">SUM(K360:V360)/Пофамильно!$R$1</f>
        <v>#DIV/0!</v>
      </c>
    </row>
    <row r="361" spans="1:23" x14ac:dyDescent="0.25">
      <c r="A361" s="10" t="str">
        <f t="shared" ca="1" si="7"/>
        <v>delete</v>
      </c>
      <c r="B361" s="16" cm="1">
        <f t="array" aca="1" ref="B361" ca="1">INDIRECT("УникальныеСписки!D"&amp;ROW()-$L$4)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14"/>
      <c r="G361" s="81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84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84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84" t="str" cm="1">
        <f t="array" aca="1" ref="J361" ca="1">_xlfn.XLOOKUP($B361,INDIRECT(SUBSTITUTE("ИсходныеДанные!$где$2:$где$50000","где",$B$4)),INDIRECT(SUBSTITUTE("ИсходныеДанные!$что$2:$что$50000","что",J$4)),"",0,1)</f>
        <v/>
      </c>
      <c r="K361" s="3">
        <f ca="1">IF($B361&lt;&gt;"",SUMIF(INDIRECT("ИсходныеДанные!$"&amp;$K$4&amp;"$2:$"&amp;$K$4&amp;"$50000"),$B361&amp;"#"&amp;K$6,INDIRECT("ИсходныеДанные!$J$2:$J$50000")),0)</f>
        <v>0</v>
      </c>
      <c r="L361" s="3">
        <f ca="1">IF($B361&lt;&gt;"",SUMIF(INDIRECT("ИсходныеДанные!$"&amp;$K$4&amp;"$2:$"&amp;$K$4&amp;"$50000"),$B361&amp;"#"&amp;L$6,INDIRECT("ИсходныеДанные!$J$2:$J$50000")),0)</f>
        <v>0</v>
      </c>
      <c r="M361" s="3">
        <f ca="1">IF($B361&lt;&gt;"",SUMIF(INDIRECT("ИсходныеДанные!$"&amp;$K$4&amp;"$2:$"&amp;$K$4&amp;"$50000"),$B361&amp;"#"&amp;M$6,INDIRECT("ИсходныеДанные!$J$2:$J$50000")),0)</f>
        <v>0</v>
      </c>
      <c r="N361" s="3">
        <f ca="1">IF($B361&lt;&gt;"",SUMIF(INDIRECT("ИсходныеДанные!$"&amp;$K$4&amp;"$2:$"&amp;$K$4&amp;"$50000"),$B361&amp;"#"&amp;N$6,INDIRECT("ИсходныеДанные!$J$2:$J$50000")),0)</f>
        <v>0</v>
      </c>
      <c r="O361" s="3">
        <f ca="1">IF($B361&lt;&gt;"",SUMIF(INDIRECT("ИсходныеДанные!$"&amp;$K$4&amp;"$2:$"&amp;$K$4&amp;"$50000"),$B361&amp;"#"&amp;O$6,INDIRECT("ИсходныеДанные!$J$2:$J$50000")),0)</f>
        <v>0</v>
      </c>
      <c r="P361" s="3">
        <f ca="1">IF($B361&lt;&gt;"",SUMIF(INDIRECT("ИсходныеДанные!$"&amp;$K$4&amp;"$2:$"&amp;$K$4&amp;"$50000"),$B361&amp;"#"&amp;P$6,INDIRECT("ИсходныеДанные!$J$2:$J$50000")),0)</f>
        <v>0</v>
      </c>
      <c r="Q361" s="3">
        <f ca="1">IF($B361&lt;&gt;"",SUMIF(INDIRECT("ИсходныеДанные!$"&amp;$K$4&amp;"$2:$"&amp;$K$4&amp;"$50000"),$B361&amp;"#"&amp;Q$6,INDIRECT("ИсходныеДанные!$J$2:$J$50000")),0)</f>
        <v>0</v>
      </c>
      <c r="R361" s="3">
        <f ca="1">IF($B361&lt;&gt;"",SUMIF(INDIRECT("ИсходныеДанные!$"&amp;$K$4&amp;"$2:$"&amp;$K$4&amp;"$50000"),$B361&amp;"#"&amp;R$6,INDIRECT("ИсходныеДанные!$J$2:$J$50000")),0)</f>
        <v>0</v>
      </c>
      <c r="S361" s="3">
        <f ca="1">IF($B361&lt;&gt;"",SUMIF(INDIRECT("ИсходныеДанные!$"&amp;$K$4&amp;"$2:$"&amp;$K$4&amp;"$50000"),$B361&amp;"#"&amp;S$6,INDIRECT("ИсходныеДанные!$J$2:$J$50000")),0)</f>
        <v>0</v>
      </c>
      <c r="T361" s="3">
        <f ca="1">IF($B361&lt;&gt;"",SUMIF(INDIRECT("ИсходныеДанные!$"&amp;$K$4&amp;"$2:$"&amp;$K$4&amp;"$50000"),$B361&amp;"#"&amp;T$6,INDIRECT("ИсходныеДанные!$J$2:$J$50000")),0)</f>
        <v>0</v>
      </c>
      <c r="U361" s="3">
        <f ca="1">IF($B361&lt;&gt;"",SUMIF(INDIRECT("ИсходныеДанные!$"&amp;$K$4&amp;"$2:$"&amp;$K$4&amp;"$50000"),$B361&amp;"#"&amp;U$6,INDIRECT("ИсходныеДанные!$J$2:$J$50000")),0)</f>
        <v>0</v>
      </c>
      <c r="V361" s="3">
        <f ca="1">IF($B361&lt;&gt;"",SUMIF(INDIRECT("ИсходныеДанные!$"&amp;$K$4&amp;"$2:$"&amp;$K$4&amp;"$50000"),$B361&amp;"#"&amp;V$6,INDIRECT("ИсходныеДанные!$J$2:$J$50000")),0)</f>
        <v>0</v>
      </c>
      <c r="W361" s="16" t="e">
        <f ca="1">SUM(K361:V361)/Пофамильно!$R$1</f>
        <v>#DIV/0!</v>
      </c>
    </row>
    <row r="362" spans="1:23" x14ac:dyDescent="0.25">
      <c r="A362" s="10" t="str">
        <f t="shared" ca="1" si="7"/>
        <v>delete</v>
      </c>
      <c r="B362" s="16" cm="1">
        <f t="array" aca="1" ref="B362" ca="1">INDIRECT("УникальныеСписки!D"&amp;ROW()-$L$4)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14"/>
      <c r="G362" s="81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84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84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84" t="str" cm="1">
        <f t="array" aca="1" ref="J362" ca="1">_xlfn.XLOOKUP($B362,INDIRECT(SUBSTITUTE("ИсходныеДанные!$где$2:$где$50000","где",$B$4)),INDIRECT(SUBSTITUTE("ИсходныеДанные!$что$2:$что$50000","что",J$4)),"",0,1)</f>
        <v/>
      </c>
      <c r="K362" s="3">
        <f ca="1">IF($B362&lt;&gt;"",SUMIF(INDIRECT("ИсходныеДанные!$"&amp;$K$4&amp;"$2:$"&amp;$K$4&amp;"$50000"),$B362&amp;"#"&amp;K$6,INDIRECT("ИсходныеДанные!$J$2:$J$50000")),0)</f>
        <v>0</v>
      </c>
      <c r="L362" s="3">
        <f ca="1">IF($B362&lt;&gt;"",SUMIF(INDIRECT("ИсходныеДанные!$"&amp;$K$4&amp;"$2:$"&amp;$K$4&amp;"$50000"),$B362&amp;"#"&amp;L$6,INDIRECT("ИсходныеДанные!$J$2:$J$50000")),0)</f>
        <v>0</v>
      </c>
      <c r="M362" s="3">
        <f ca="1">IF($B362&lt;&gt;"",SUMIF(INDIRECT("ИсходныеДанные!$"&amp;$K$4&amp;"$2:$"&amp;$K$4&amp;"$50000"),$B362&amp;"#"&amp;M$6,INDIRECT("ИсходныеДанные!$J$2:$J$50000")),0)</f>
        <v>0</v>
      </c>
      <c r="N362" s="3">
        <f ca="1">IF($B362&lt;&gt;"",SUMIF(INDIRECT("ИсходныеДанные!$"&amp;$K$4&amp;"$2:$"&amp;$K$4&amp;"$50000"),$B362&amp;"#"&amp;N$6,INDIRECT("ИсходныеДанные!$J$2:$J$50000")),0)</f>
        <v>0</v>
      </c>
      <c r="O362" s="3">
        <f ca="1">IF($B362&lt;&gt;"",SUMIF(INDIRECT("ИсходныеДанные!$"&amp;$K$4&amp;"$2:$"&amp;$K$4&amp;"$50000"),$B362&amp;"#"&amp;O$6,INDIRECT("ИсходныеДанные!$J$2:$J$50000")),0)</f>
        <v>0</v>
      </c>
      <c r="P362" s="3">
        <f ca="1">IF($B362&lt;&gt;"",SUMIF(INDIRECT("ИсходныеДанные!$"&amp;$K$4&amp;"$2:$"&amp;$K$4&amp;"$50000"),$B362&amp;"#"&amp;P$6,INDIRECT("ИсходныеДанные!$J$2:$J$50000")),0)</f>
        <v>0</v>
      </c>
      <c r="Q362" s="3">
        <f ca="1">IF($B362&lt;&gt;"",SUMIF(INDIRECT("ИсходныеДанные!$"&amp;$K$4&amp;"$2:$"&amp;$K$4&amp;"$50000"),$B362&amp;"#"&amp;Q$6,INDIRECT("ИсходныеДанные!$J$2:$J$50000")),0)</f>
        <v>0</v>
      </c>
      <c r="R362" s="3">
        <f ca="1">IF($B362&lt;&gt;"",SUMIF(INDIRECT("ИсходныеДанные!$"&amp;$K$4&amp;"$2:$"&amp;$K$4&amp;"$50000"),$B362&amp;"#"&amp;R$6,INDIRECT("ИсходныеДанные!$J$2:$J$50000")),0)</f>
        <v>0</v>
      </c>
      <c r="S362" s="3">
        <f ca="1">IF($B362&lt;&gt;"",SUMIF(INDIRECT("ИсходныеДанные!$"&amp;$K$4&amp;"$2:$"&amp;$K$4&amp;"$50000"),$B362&amp;"#"&amp;S$6,INDIRECT("ИсходныеДанные!$J$2:$J$50000")),0)</f>
        <v>0</v>
      </c>
      <c r="T362" s="3">
        <f ca="1">IF($B362&lt;&gt;"",SUMIF(INDIRECT("ИсходныеДанные!$"&amp;$K$4&amp;"$2:$"&amp;$K$4&amp;"$50000"),$B362&amp;"#"&amp;T$6,INDIRECT("ИсходныеДанные!$J$2:$J$50000")),0)</f>
        <v>0</v>
      </c>
      <c r="U362" s="3">
        <f ca="1">IF($B362&lt;&gt;"",SUMIF(INDIRECT("ИсходныеДанные!$"&amp;$K$4&amp;"$2:$"&amp;$K$4&amp;"$50000"),$B362&amp;"#"&amp;U$6,INDIRECT("ИсходныеДанные!$J$2:$J$50000")),0)</f>
        <v>0</v>
      </c>
      <c r="V362" s="3">
        <f ca="1">IF($B362&lt;&gt;"",SUMIF(INDIRECT("ИсходныеДанные!$"&amp;$K$4&amp;"$2:$"&amp;$K$4&amp;"$50000"),$B362&amp;"#"&amp;V$6,INDIRECT("ИсходныеДанные!$J$2:$J$50000")),0)</f>
        <v>0</v>
      </c>
      <c r="W362" s="16" t="e">
        <f ca="1">SUM(K362:V362)/Пофамильно!$R$1</f>
        <v>#DIV/0!</v>
      </c>
    </row>
    <row r="363" spans="1:23" x14ac:dyDescent="0.25">
      <c r="A363" s="10" t="str">
        <f t="shared" ca="1" si="7"/>
        <v>delete</v>
      </c>
      <c r="B363" s="16" cm="1">
        <f t="array" aca="1" ref="B363" ca="1">INDIRECT("УникальныеСписки!D"&amp;ROW()-$L$4)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14"/>
      <c r="G363" s="81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84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84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84" t="str" cm="1">
        <f t="array" aca="1" ref="J363" ca="1">_xlfn.XLOOKUP($B363,INDIRECT(SUBSTITUTE("ИсходныеДанные!$где$2:$где$50000","где",$B$4)),INDIRECT(SUBSTITUTE("ИсходныеДанные!$что$2:$что$50000","что",J$4)),"",0,1)</f>
        <v/>
      </c>
      <c r="K363" s="3">
        <f ca="1">IF($B363&lt;&gt;"",SUMIF(INDIRECT("ИсходныеДанные!$"&amp;$K$4&amp;"$2:$"&amp;$K$4&amp;"$50000"),$B363&amp;"#"&amp;K$6,INDIRECT("ИсходныеДанные!$J$2:$J$50000")),0)</f>
        <v>0</v>
      </c>
      <c r="L363" s="3">
        <f ca="1">IF($B363&lt;&gt;"",SUMIF(INDIRECT("ИсходныеДанные!$"&amp;$K$4&amp;"$2:$"&amp;$K$4&amp;"$50000"),$B363&amp;"#"&amp;L$6,INDIRECT("ИсходныеДанные!$J$2:$J$50000")),0)</f>
        <v>0</v>
      </c>
      <c r="M363" s="3">
        <f ca="1">IF($B363&lt;&gt;"",SUMIF(INDIRECT("ИсходныеДанные!$"&amp;$K$4&amp;"$2:$"&amp;$K$4&amp;"$50000"),$B363&amp;"#"&amp;M$6,INDIRECT("ИсходныеДанные!$J$2:$J$50000")),0)</f>
        <v>0</v>
      </c>
      <c r="N363" s="3">
        <f ca="1">IF($B363&lt;&gt;"",SUMIF(INDIRECT("ИсходныеДанные!$"&amp;$K$4&amp;"$2:$"&amp;$K$4&amp;"$50000"),$B363&amp;"#"&amp;N$6,INDIRECT("ИсходныеДанные!$J$2:$J$50000")),0)</f>
        <v>0</v>
      </c>
      <c r="O363" s="3">
        <f ca="1">IF($B363&lt;&gt;"",SUMIF(INDIRECT("ИсходныеДанные!$"&amp;$K$4&amp;"$2:$"&amp;$K$4&amp;"$50000"),$B363&amp;"#"&amp;O$6,INDIRECT("ИсходныеДанные!$J$2:$J$50000")),0)</f>
        <v>0</v>
      </c>
      <c r="P363" s="3">
        <f ca="1">IF($B363&lt;&gt;"",SUMIF(INDIRECT("ИсходныеДанные!$"&amp;$K$4&amp;"$2:$"&amp;$K$4&amp;"$50000"),$B363&amp;"#"&amp;P$6,INDIRECT("ИсходныеДанные!$J$2:$J$50000")),0)</f>
        <v>0</v>
      </c>
      <c r="Q363" s="3">
        <f ca="1">IF($B363&lt;&gt;"",SUMIF(INDIRECT("ИсходныеДанные!$"&amp;$K$4&amp;"$2:$"&amp;$K$4&amp;"$50000"),$B363&amp;"#"&amp;Q$6,INDIRECT("ИсходныеДанные!$J$2:$J$50000")),0)</f>
        <v>0</v>
      </c>
      <c r="R363" s="3">
        <f ca="1">IF($B363&lt;&gt;"",SUMIF(INDIRECT("ИсходныеДанные!$"&amp;$K$4&amp;"$2:$"&amp;$K$4&amp;"$50000"),$B363&amp;"#"&amp;R$6,INDIRECT("ИсходныеДанные!$J$2:$J$50000")),0)</f>
        <v>0</v>
      </c>
      <c r="S363" s="3">
        <f ca="1">IF($B363&lt;&gt;"",SUMIF(INDIRECT("ИсходныеДанные!$"&amp;$K$4&amp;"$2:$"&amp;$K$4&amp;"$50000"),$B363&amp;"#"&amp;S$6,INDIRECT("ИсходныеДанные!$J$2:$J$50000")),0)</f>
        <v>0</v>
      </c>
      <c r="T363" s="3">
        <f ca="1">IF($B363&lt;&gt;"",SUMIF(INDIRECT("ИсходныеДанные!$"&amp;$K$4&amp;"$2:$"&amp;$K$4&amp;"$50000"),$B363&amp;"#"&amp;T$6,INDIRECT("ИсходныеДанные!$J$2:$J$50000")),0)</f>
        <v>0</v>
      </c>
      <c r="U363" s="3">
        <f ca="1">IF($B363&lt;&gt;"",SUMIF(INDIRECT("ИсходныеДанные!$"&amp;$K$4&amp;"$2:$"&amp;$K$4&amp;"$50000"),$B363&amp;"#"&amp;U$6,INDIRECT("ИсходныеДанные!$J$2:$J$50000")),0)</f>
        <v>0</v>
      </c>
      <c r="V363" s="3">
        <f ca="1">IF($B363&lt;&gt;"",SUMIF(INDIRECT("ИсходныеДанные!$"&amp;$K$4&amp;"$2:$"&amp;$K$4&amp;"$50000"),$B363&amp;"#"&amp;V$6,INDIRECT("ИсходныеДанные!$J$2:$J$50000")),0)</f>
        <v>0</v>
      </c>
      <c r="W363" s="16" t="e">
        <f ca="1">SUM(K363:V363)/Пофамильно!$R$1</f>
        <v>#DIV/0!</v>
      </c>
    </row>
    <row r="364" spans="1:23" x14ac:dyDescent="0.25">
      <c r="A364" s="10" t="str">
        <f t="shared" ca="1" si="7"/>
        <v>delete</v>
      </c>
      <c r="B364" s="16" cm="1">
        <f t="array" aca="1" ref="B364" ca="1">INDIRECT("УникальныеСписки!D"&amp;ROW()-$L$4)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14"/>
      <c r="G364" s="81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84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84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84" t="str" cm="1">
        <f t="array" aca="1" ref="J364" ca="1">_xlfn.XLOOKUP($B364,INDIRECT(SUBSTITUTE("ИсходныеДанные!$где$2:$где$50000","где",$B$4)),INDIRECT(SUBSTITUTE("ИсходныеДанные!$что$2:$что$50000","что",J$4)),"",0,1)</f>
        <v/>
      </c>
      <c r="K364" s="3">
        <f ca="1">IF($B364&lt;&gt;"",SUMIF(INDIRECT("ИсходныеДанные!$"&amp;$K$4&amp;"$2:$"&amp;$K$4&amp;"$50000"),$B364&amp;"#"&amp;K$6,INDIRECT("ИсходныеДанные!$J$2:$J$50000")),0)</f>
        <v>0</v>
      </c>
      <c r="L364" s="3">
        <f ca="1">IF($B364&lt;&gt;"",SUMIF(INDIRECT("ИсходныеДанные!$"&amp;$K$4&amp;"$2:$"&amp;$K$4&amp;"$50000"),$B364&amp;"#"&amp;L$6,INDIRECT("ИсходныеДанные!$J$2:$J$50000")),0)</f>
        <v>0</v>
      </c>
      <c r="M364" s="3">
        <f ca="1">IF($B364&lt;&gt;"",SUMIF(INDIRECT("ИсходныеДанные!$"&amp;$K$4&amp;"$2:$"&amp;$K$4&amp;"$50000"),$B364&amp;"#"&amp;M$6,INDIRECT("ИсходныеДанные!$J$2:$J$50000")),0)</f>
        <v>0</v>
      </c>
      <c r="N364" s="3">
        <f ca="1">IF($B364&lt;&gt;"",SUMIF(INDIRECT("ИсходныеДанные!$"&amp;$K$4&amp;"$2:$"&amp;$K$4&amp;"$50000"),$B364&amp;"#"&amp;N$6,INDIRECT("ИсходныеДанные!$J$2:$J$50000")),0)</f>
        <v>0</v>
      </c>
      <c r="O364" s="3">
        <f ca="1">IF($B364&lt;&gt;"",SUMIF(INDIRECT("ИсходныеДанные!$"&amp;$K$4&amp;"$2:$"&amp;$K$4&amp;"$50000"),$B364&amp;"#"&amp;O$6,INDIRECT("ИсходныеДанные!$J$2:$J$50000")),0)</f>
        <v>0</v>
      </c>
      <c r="P364" s="3">
        <f ca="1">IF($B364&lt;&gt;"",SUMIF(INDIRECT("ИсходныеДанные!$"&amp;$K$4&amp;"$2:$"&amp;$K$4&amp;"$50000"),$B364&amp;"#"&amp;P$6,INDIRECT("ИсходныеДанные!$J$2:$J$50000")),0)</f>
        <v>0</v>
      </c>
      <c r="Q364" s="3">
        <f ca="1">IF($B364&lt;&gt;"",SUMIF(INDIRECT("ИсходныеДанные!$"&amp;$K$4&amp;"$2:$"&amp;$K$4&amp;"$50000"),$B364&amp;"#"&amp;Q$6,INDIRECT("ИсходныеДанные!$J$2:$J$50000")),0)</f>
        <v>0</v>
      </c>
      <c r="R364" s="3">
        <f ca="1">IF($B364&lt;&gt;"",SUMIF(INDIRECT("ИсходныеДанные!$"&amp;$K$4&amp;"$2:$"&amp;$K$4&amp;"$50000"),$B364&amp;"#"&amp;R$6,INDIRECT("ИсходныеДанные!$J$2:$J$50000")),0)</f>
        <v>0</v>
      </c>
      <c r="S364" s="3">
        <f ca="1">IF($B364&lt;&gt;"",SUMIF(INDIRECT("ИсходныеДанные!$"&amp;$K$4&amp;"$2:$"&amp;$K$4&amp;"$50000"),$B364&amp;"#"&amp;S$6,INDIRECT("ИсходныеДанные!$J$2:$J$50000")),0)</f>
        <v>0</v>
      </c>
      <c r="T364" s="3">
        <f ca="1">IF($B364&lt;&gt;"",SUMIF(INDIRECT("ИсходныеДанные!$"&amp;$K$4&amp;"$2:$"&amp;$K$4&amp;"$50000"),$B364&amp;"#"&amp;T$6,INDIRECT("ИсходныеДанные!$J$2:$J$50000")),0)</f>
        <v>0</v>
      </c>
      <c r="U364" s="3">
        <f ca="1">IF($B364&lt;&gt;"",SUMIF(INDIRECT("ИсходныеДанные!$"&amp;$K$4&amp;"$2:$"&amp;$K$4&amp;"$50000"),$B364&amp;"#"&amp;U$6,INDIRECT("ИсходныеДанные!$J$2:$J$50000")),0)</f>
        <v>0</v>
      </c>
      <c r="V364" s="3">
        <f ca="1">IF($B364&lt;&gt;"",SUMIF(INDIRECT("ИсходныеДанные!$"&amp;$K$4&amp;"$2:$"&amp;$K$4&amp;"$50000"),$B364&amp;"#"&amp;V$6,INDIRECT("ИсходныеДанные!$J$2:$J$50000")),0)</f>
        <v>0</v>
      </c>
      <c r="W364" s="16" t="e">
        <f ca="1">SUM(K364:V364)/Пофамильно!$R$1</f>
        <v>#DIV/0!</v>
      </c>
    </row>
    <row r="365" spans="1:23" x14ac:dyDescent="0.25">
      <c r="A365" s="10" t="str">
        <f t="shared" ca="1" si="7"/>
        <v>delete</v>
      </c>
      <c r="B365" s="16" cm="1">
        <f t="array" aca="1" ref="B365" ca="1">INDIRECT("УникальныеСписки!D"&amp;ROW()-$L$4)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14"/>
      <c r="G365" s="81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84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84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84" t="str" cm="1">
        <f t="array" aca="1" ref="J365" ca="1">_xlfn.XLOOKUP($B365,INDIRECT(SUBSTITUTE("ИсходныеДанные!$где$2:$где$50000","где",$B$4)),INDIRECT(SUBSTITUTE("ИсходныеДанные!$что$2:$что$50000","что",J$4)),"",0,1)</f>
        <v/>
      </c>
      <c r="K365" s="3">
        <f ca="1">IF($B365&lt;&gt;"",SUMIF(INDIRECT("ИсходныеДанные!$"&amp;$K$4&amp;"$2:$"&amp;$K$4&amp;"$50000"),$B365&amp;"#"&amp;K$6,INDIRECT("ИсходныеДанные!$J$2:$J$50000")),0)</f>
        <v>0</v>
      </c>
      <c r="L365" s="3">
        <f ca="1">IF($B365&lt;&gt;"",SUMIF(INDIRECT("ИсходныеДанные!$"&amp;$K$4&amp;"$2:$"&amp;$K$4&amp;"$50000"),$B365&amp;"#"&amp;L$6,INDIRECT("ИсходныеДанные!$J$2:$J$50000")),0)</f>
        <v>0</v>
      </c>
      <c r="M365" s="3">
        <f ca="1">IF($B365&lt;&gt;"",SUMIF(INDIRECT("ИсходныеДанные!$"&amp;$K$4&amp;"$2:$"&amp;$K$4&amp;"$50000"),$B365&amp;"#"&amp;M$6,INDIRECT("ИсходныеДанные!$J$2:$J$50000")),0)</f>
        <v>0</v>
      </c>
      <c r="N365" s="3">
        <f ca="1">IF($B365&lt;&gt;"",SUMIF(INDIRECT("ИсходныеДанные!$"&amp;$K$4&amp;"$2:$"&amp;$K$4&amp;"$50000"),$B365&amp;"#"&amp;N$6,INDIRECT("ИсходныеДанные!$J$2:$J$50000")),0)</f>
        <v>0</v>
      </c>
      <c r="O365" s="3">
        <f ca="1">IF($B365&lt;&gt;"",SUMIF(INDIRECT("ИсходныеДанные!$"&amp;$K$4&amp;"$2:$"&amp;$K$4&amp;"$50000"),$B365&amp;"#"&amp;O$6,INDIRECT("ИсходныеДанные!$J$2:$J$50000")),0)</f>
        <v>0</v>
      </c>
      <c r="P365" s="3">
        <f ca="1">IF($B365&lt;&gt;"",SUMIF(INDIRECT("ИсходныеДанные!$"&amp;$K$4&amp;"$2:$"&amp;$K$4&amp;"$50000"),$B365&amp;"#"&amp;P$6,INDIRECT("ИсходныеДанные!$J$2:$J$50000")),0)</f>
        <v>0</v>
      </c>
      <c r="Q365" s="3">
        <f ca="1">IF($B365&lt;&gt;"",SUMIF(INDIRECT("ИсходныеДанные!$"&amp;$K$4&amp;"$2:$"&amp;$K$4&amp;"$50000"),$B365&amp;"#"&amp;Q$6,INDIRECT("ИсходныеДанные!$J$2:$J$50000")),0)</f>
        <v>0</v>
      </c>
      <c r="R365" s="3">
        <f ca="1">IF($B365&lt;&gt;"",SUMIF(INDIRECT("ИсходныеДанные!$"&amp;$K$4&amp;"$2:$"&amp;$K$4&amp;"$50000"),$B365&amp;"#"&amp;R$6,INDIRECT("ИсходныеДанные!$J$2:$J$50000")),0)</f>
        <v>0</v>
      </c>
      <c r="S365" s="3">
        <f ca="1">IF($B365&lt;&gt;"",SUMIF(INDIRECT("ИсходныеДанные!$"&amp;$K$4&amp;"$2:$"&amp;$K$4&amp;"$50000"),$B365&amp;"#"&amp;S$6,INDIRECT("ИсходныеДанные!$J$2:$J$50000")),0)</f>
        <v>0</v>
      </c>
      <c r="T365" s="3">
        <f ca="1">IF($B365&lt;&gt;"",SUMIF(INDIRECT("ИсходныеДанные!$"&amp;$K$4&amp;"$2:$"&amp;$K$4&amp;"$50000"),$B365&amp;"#"&amp;T$6,INDIRECT("ИсходныеДанные!$J$2:$J$50000")),0)</f>
        <v>0</v>
      </c>
      <c r="U365" s="3">
        <f ca="1">IF($B365&lt;&gt;"",SUMIF(INDIRECT("ИсходныеДанные!$"&amp;$K$4&amp;"$2:$"&amp;$K$4&amp;"$50000"),$B365&amp;"#"&amp;U$6,INDIRECT("ИсходныеДанные!$J$2:$J$50000")),0)</f>
        <v>0</v>
      </c>
      <c r="V365" s="3">
        <f ca="1">IF($B365&lt;&gt;"",SUMIF(INDIRECT("ИсходныеДанные!$"&amp;$K$4&amp;"$2:$"&amp;$K$4&amp;"$50000"),$B365&amp;"#"&amp;V$6,INDIRECT("ИсходныеДанные!$J$2:$J$50000")),0)</f>
        <v>0</v>
      </c>
      <c r="W365" s="16" t="e">
        <f ca="1">SUM(K365:V365)/Пофамильно!$R$1</f>
        <v>#DIV/0!</v>
      </c>
    </row>
    <row r="366" spans="1:23" x14ac:dyDescent="0.25">
      <c r="A366" s="10" t="str">
        <f t="shared" ca="1" si="7"/>
        <v>delete</v>
      </c>
      <c r="B366" s="16" cm="1">
        <f t="array" aca="1" ref="B366" ca="1">INDIRECT("УникальныеСписки!D"&amp;ROW()-$L$4)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14"/>
      <c r="G366" s="81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84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84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84" t="str" cm="1">
        <f t="array" aca="1" ref="J366" ca="1">_xlfn.XLOOKUP($B366,INDIRECT(SUBSTITUTE("ИсходныеДанные!$где$2:$где$50000","где",$B$4)),INDIRECT(SUBSTITUTE("ИсходныеДанные!$что$2:$что$50000","что",J$4)),"",0,1)</f>
        <v/>
      </c>
      <c r="K366" s="3">
        <f ca="1">IF($B366&lt;&gt;"",SUMIF(INDIRECT("ИсходныеДанные!$"&amp;$K$4&amp;"$2:$"&amp;$K$4&amp;"$50000"),$B366&amp;"#"&amp;K$6,INDIRECT("ИсходныеДанные!$J$2:$J$50000")),0)</f>
        <v>0</v>
      </c>
      <c r="L366" s="3">
        <f ca="1">IF($B366&lt;&gt;"",SUMIF(INDIRECT("ИсходныеДанные!$"&amp;$K$4&amp;"$2:$"&amp;$K$4&amp;"$50000"),$B366&amp;"#"&amp;L$6,INDIRECT("ИсходныеДанные!$J$2:$J$50000")),0)</f>
        <v>0</v>
      </c>
      <c r="M366" s="3">
        <f ca="1">IF($B366&lt;&gt;"",SUMIF(INDIRECT("ИсходныеДанные!$"&amp;$K$4&amp;"$2:$"&amp;$K$4&amp;"$50000"),$B366&amp;"#"&amp;M$6,INDIRECT("ИсходныеДанные!$J$2:$J$50000")),0)</f>
        <v>0</v>
      </c>
      <c r="N366" s="3">
        <f ca="1">IF($B366&lt;&gt;"",SUMIF(INDIRECT("ИсходныеДанные!$"&amp;$K$4&amp;"$2:$"&amp;$K$4&amp;"$50000"),$B366&amp;"#"&amp;N$6,INDIRECT("ИсходныеДанные!$J$2:$J$50000")),0)</f>
        <v>0</v>
      </c>
      <c r="O366" s="3">
        <f ca="1">IF($B366&lt;&gt;"",SUMIF(INDIRECT("ИсходныеДанные!$"&amp;$K$4&amp;"$2:$"&amp;$K$4&amp;"$50000"),$B366&amp;"#"&amp;O$6,INDIRECT("ИсходныеДанные!$J$2:$J$50000")),0)</f>
        <v>0</v>
      </c>
      <c r="P366" s="3">
        <f ca="1">IF($B366&lt;&gt;"",SUMIF(INDIRECT("ИсходныеДанные!$"&amp;$K$4&amp;"$2:$"&amp;$K$4&amp;"$50000"),$B366&amp;"#"&amp;P$6,INDIRECT("ИсходныеДанные!$J$2:$J$50000")),0)</f>
        <v>0</v>
      </c>
      <c r="Q366" s="3">
        <f ca="1">IF($B366&lt;&gt;"",SUMIF(INDIRECT("ИсходныеДанные!$"&amp;$K$4&amp;"$2:$"&amp;$K$4&amp;"$50000"),$B366&amp;"#"&amp;Q$6,INDIRECT("ИсходныеДанные!$J$2:$J$50000")),0)</f>
        <v>0</v>
      </c>
      <c r="R366" s="3">
        <f ca="1">IF($B366&lt;&gt;"",SUMIF(INDIRECT("ИсходныеДанные!$"&amp;$K$4&amp;"$2:$"&amp;$K$4&amp;"$50000"),$B366&amp;"#"&amp;R$6,INDIRECT("ИсходныеДанные!$J$2:$J$50000")),0)</f>
        <v>0</v>
      </c>
      <c r="S366" s="3">
        <f ca="1">IF($B366&lt;&gt;"",SUMIF(INDIRECT("ИсходныеДанные!$"&amp;$K$4&amp;"$2:$"&amp;$K$4&amp;"$50000"),$B366&amp;"#"&amp;S$6,INDIRECT("ИсходныеДанные!$J$2:$J$50000")),0)</f>
        <v>0</v>
      </c>
      <c r="T366" s="3">
        <f ca="1">IF($B366&lt;&gt;"",SUMIF(INDIRECT("ИсходныеДанные!$"&amp;$K$4&amp;"$2:$"&amp;$K$4&amp;"$50000"),$B366&amp;"#"&amp;T$6,INDIRECT("ИсходныеДанные!$J$2:$J$50000")),0)</f>
        <v>0</v>
      </c>
      <c r="U366" s="3">
        <f ca="1">IF($B366&lt;&gt;"",SUMIF(INDIRECT("ИсходныеДанные!$"&amp;$K$4&amp;"$2:$"&amp;$K$4&amp;"$50000"),$B366&amp;"#"&amp;U$6,INDIRECT("ИсходныеДанные!$J$2:$J$50000")),0)</f>
        <v>0</v>
      </c>
      <c r="V366" s="3">
        <f ca="1">IF($B366&lt;&gt;"",SUMIF(INDIRECT("ИсходныеДанные!$"&amp;$K$4&amp;"$2:$"&amp;$K$4&amp;"$50000"),$B366&amp;"#"&amp;V$6,INDIRECT("ИсходныеДанные!$J$2:$J$50000")),0)</f>
        <v>0</v>
      </c>
      <c r="W366" s="16" t="e">
        <f ca="1">SUM(K366:V366)/Пофамильно!$R$1</f>
        <v>#DIV/0!</v>
      </c>
    </row>
    <row r="367" spans="1:23" x14ac:dyDescent="0.25">
      <c r="A367" s="10" t="str">
        <f t="shared" ca="1" si="7"/>
        <v>delete</v>
      </c>
      <c r="B367" s="16" cm="1">
        <f t="array" aca="1" ref="B367" ca="1">INDIRECT("УникальныеСписки!D"&amp;ROW()-$L$4)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14"/>
      <c r="G367" s="81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84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84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84" t="str" cm="1">
        <f t="array" aca="1" ref="J367" ca="1">_xlfn.XLOOKUP($B367,INDIRECT(SUBSTITUTE("ИсходныеДанные!$где$2:$где$50000","где",$B$4)),INDIRECT(SUBSTITUTE("ИсходныеДанные!$что$2:$что$50000","что",J$4)),"",0,1)</f>
        <v/>
      </c>
      <c r="K367" s="3">
        <f ca="1">IF($B367&lt;&gt;"",SUMIF(INDIRECT("ИсходныеДанные!$"&amp;$K$4&amp;"$2:$"&amp;$K$4&amp;"$50000"),$B367&amp;"#"&amp;K$6,INDIRECT("ИсходныеДанные!$J$2:$J$50000")),0)</f>
        <v>0</v>
      </c>
      <c r="L367" s="3">
        <f ca="1">IF($B367&lt;&gt;"",SUMIF(INDIRECT("ИсходныеДанные!$"&amp;$K$4&amp;"$2:$"&amp;$K$4&amp;"$50000"),$B367&amp;"#"&amp;L$6,INDIRECT("ИсходныеДанные!$J$2:$J$50000")),0)</f>
        <v>0</v>
      </c>
      <c r="M367" s="3">
        <f ca="1">IF($B367&lt;&gt;"",SUMIF(INDIRECT("ИсходныеДанные!$"&amp;$K$4&amp;"$2:$"&amp;$K$4&amp;"$50000"),$B367&amp;"#"&amp;M$6,INDIRECT("ИсходныеДанные!$J$2:$J$50000")),0)</f>
        <v>0</v>
      </c>
      <c r="N367" s="3">
        <f ca="1">IF($B367&lt;&gt;"",SUMIF(INDIRECT("ИсходныеДанные!$"&amp;$K$4&amp;"$2:$"&amp;$K$4&amp;"$50000"),$B367&amp;"#"&amp;N$6,INDIRECT("ИсходныеДанные!$J$2:$J$50000")),0)</f>
        <v>0</v>
      </c>
      <c r="O367" s="3">
        <f ca="1">IF($B367&lt;&gt;"",SUMIF(INDIRECT("ИсходныеДанные!$"&amp;$K$4&amp;"$2:$"&amp;$K$4&amp;"$50000"),$B367&amp;"#"&amp;O$6,INDIRECT("ИсходныеДанные!$J$2:$J$50000")),0)</f>
        <v>0</v>
      </c>
      <c r="P367" s="3">
        <f ca="1">IF($B367&lt;&gt;"",SUMIF(INDIRECT("ИсходныеДанные!$"&amp;$K$4&amp;"$2:$"&amp;$K$4&amp;"$50000"),$B367&amp;"#"&amp;P$6,INDIRECT("ИсходныеДанные!$J$2:$J$50000")),0)</f>
        <v>0</v>
      </c>
      <c r="Q367" s="3">
        <f ca="1">IF($B367&lt;&gt;"",SUMIF(INDIRECT("ИсходныеДанные!$"&amp;$K$4&amp;"$2:$"&amp;$K$4&amp;"$50000"),$B367&amp;"#"&amp;Q$6,INDIRECT("ИсходныеДанные!$J$2:$J$50000")),0)</f>
        <v>0</v>
      </c>
      <c r="R367" s="3">
        <f ca="1">IF($B367&lt;&gt;"",SUMIF(INDIRECT("ИсходныеДанные!$"&amp;$K$4&amp;"$2:$"&amp;$K$4&amp;"$50000"),$B367&amp;"#"&amp;R$6,INDIRECT("ИсходныеДанные!$J$2:$J$50000")),0)</f>
        <v>0</v>
      </c>
      <c r="S367" s="3">
        <f ca="1">IF($B367&lt;&gt;"",SUMIF(INDIRECT("ИсходныеДанные!$"&amp;$K$4&amp;"$2:$"&amp;$K$4&amp;"$50000"),$B367&amp;"#"&amp;S$6,INDIRECT("ИсходныеДанные!$J$2:$J$50000")),0)</f>
        <v>0</v>
      </c>
      <c r="T367" s="3">
        <f ca="1">IF($B367&lt;&gt;"",SUMIF(INDIRECT("ИсходныеДанные!$"&amp;$K$4&amp;"$2:$"&amp;$K$4&amp;"$50000"),$B367&amp;"#"&amp;T$6,INDIRECT("ИсходныеДанные!$J$2:$J$50000")),0)</f>
        <v>0</v>
      </c>
      <c r="U367" s="3">
        <f ca="1">IF($B367&lt;&gt;"",SUMIF(INDIRECT("ИсходныеДанные!$"&amp;$K$4&amp;"$2:$"&amp;$K$4&amp;"$50000"),$B367&amp;"#"&amp;U$6,INDIRECT("ИсходныеДанные!$J$2:$J$50000")),0)</f>
        <v>0</v>
      </c>
      <c r="V367" s="3">
        <f ca="1">IF($B367&lt;&gt;"",SUMIF(INDIRECT("ИсходныеДанные!$"&amp;$K$4&amp;"$2:$"&amp;$K$4&amp;"$50000"),$B367&amp;"#"&amp;V$6,INDIRECT("ИсходныеДанные!$J$2:$J$50000")),0)</f>
        <v>0</v>
      </c>
      <c r="W367" s="16" t="e">
        <f ca="1">SUM(K367:V367)/Пофамильно!$R$1</f>
        <v>#DIV/0!</v>
      </c>
    </row>
    <row r="368" spans="1:23" x14ac:dyDescent="0.25">
      <c r="A368" s="10" t="str">
        <f t="shared" ca="1" si="7"/>
        <v>delete</v>
      </c>
      <c r="B368" s="16" cm="1">
        <f t="array" aca="1" ref="B368" ca="1">INDIRECT("УникальныеСписки!D"&amp;ROW()-$L$4)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14"/>
      <c r="G368" s="81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84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84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84" t="str" cm="1">
        <f t="array" aca="1" ref="J368" ca="1">_xlfn.XLOOKUP($B368,INDIRECT(SUBSTITUTE("ИсходныеДанные!$где$2:$где$50000","где",$B$4)),INDIRECT(SUBSTITUTE("ИсходныеДанные!$что$2:$что$50000","что",J$4)),"",0,1)</f>
        <v/>
      </c>
      <c r="K368" s="3">
        <f ca="1">IF($B368&lt;&gt;"",SUMIF(INDIRECT("ИсходныеДанные!$"&amp;$K$4&amp;"$2:$"&amp;$K$4&amp;"$50000"),$B368&amp;"#"&amp;K$6,INDIRECT("ИсходныеДанные!$J$2:$J$50000")),0)</f>
        <v>0</v>
      </c>
      <c r="L368" s="3">
        <f ca="1">IF($B368&lt;&gt;"",SUMIF(INDIRECT("ИсходныеДанные!$"&amp;$K$4&amp;"$2:$"&amp;$K$4&amp;"$50000"),$B368&amp;"#"&amp;L$6,INDIRECT("ИсходныеДанные!$J$2:$J$50000")),0)</f>
        <v>0</v>
      </c>
      <c r="M368" s="3">
        <f ca="1">IF($B368&lt;&gt;"",SUMIF(INDIRECT("ИсходныеДанные!$"&amp;$K$4&amp;"$2:$"&amp;$K$4&amp;"$50000"),$B368&amp;"#"&amp;M$6,INDIRECT("ИсходныеДанные!$J$2:$J$50000")),0)</f>
        <v>0</v>
      </c>
      <c r="N368" s="3">
        <f ca="1">IF($B368&lt;&gt;"",SUMIF(INDIRECT("ИсходныеДанные!$"&amp;$K$4&amp;"$2:$"&amp;$K$4&amp;"$50000"),$B368&amp;"#"&amp;N$6,INDIRECT("ИсходныеДанные!$J$2:$J$50000")),0)</f>
        <v>0</v>
      </c>
      <c r="O368" s="3">
        <f ca="1">IF($B368&lt;&gt;"",SUMIF(INDIRECT("ИсходныеДанные!$"&amp;$K$4&amp;"$2:$"&amp;$K$4&amp;"$50000"),$B368&amp;"#"&amp;O$6,INDIRECT("ИсходныеДанные!$J$2:$J$50000")),0)</f>
        <v>0</v>
      </c>
      <c r="P368" s="3">
        <f ca="1">IF($B368&lt;&gt;"",SUMIF(INDIRECT("ИсходныеДанные!$"&amp;$K$4&amp;"$2:$"&amp;$K$4&amp;"$50000"),$B368&amp;"#"&amp;P$6,INDIRECT("ИсходныеДанные!$J$2:$J$50000")),0)</f>
        <v>0</v>
      </c>
      <c r="Q368" s="3">
        <f ca="1">IF($B368&lt;&gt;"",SUMIF(INDIRECT("ИсходныеДанные!$"&amp;$K$4&amp;"$2:$"&amp;$K$4&amp;"$50000"),$B368&amp;"#"&amp;Q$6,INDIRECT("ИсходныеДанные!$J$2:$J$50000")),0)</f>
        <v>0</v>
      </c>
      <c r="R368" s="3">
        <f ca="1">IF($B368&lt;&gt;"",SUMIF(INDIRECT("ИсходныеДанные!$"&amp;$K$4&amp;"$2:$"&amp;$K$4&amp;"$50000"),$B368&amp;"#"&amp;R$6,INDIRECT("ИсходныеДанные!$J$2:$J$50000")),0)</f>
        <v>0</v>
      </c>
      <c r="S368" s="3">
        <f ca="1">IF($B368&lt;&gt;"",SUMIF(INDIRECT("ИсходныеДанные!$"&amp;$K$4&amp;"$2:$"&amp;$K$4&amp;"$50000"),$B368&amp;"#"&amp;S$6,INDIRECT("ИсходныеДанные!$J$2:$J$50000")),0)</f>
        <v>0</v>
      </c>
      <c r="T368" s="3">
        <f ca="1">IF($B368&lt;&gt;"",SUMIF(INDIRECT("ИсходныеДанные!$"&amp;$K$4&amp;"$2:$"&amp;$K$4&amp;"$50000"),$B368&amp;"#"&amp;T$6,INDIRECT("ИсходныеДанные!$J$2:$J$50000")),0)</f>
        <v>0</v>
      </c>
      <c r="U368" s="3">
        <f ca="1">IF($B368&lt;&gt;"",SUMIF(INDIRECT("ИсходныеДанные!$"&amp;$K$4&amp;"$2:$"&amp;$K$4&amp;"$50000"),$B368&amp;"#"&amp;U$6,INDIRECT("ИсходныеДанные!$J$2:$J$50000")),0)</f>
        <v>0</v>
      </c>
      <c r="V368" s="3">
        <f ca="1">IF($B368&lt;&gt;"",SUMIF(INDIRECT("ИсходныеДанные!$"&amp;$K$4&amp;"$2:$"&amp;$K$4&amp;"$50000"),$B368&amp;"#"&amp;V$6,INDIRECT("ИсходныеДанные!$J$2:$J$50000")),0)</f>
        <v>0</v>
      </c>
      <c r="W368" s="16" t="e">
        <f ca="1">SUM(K368:V368)/Пофамильно!$R$1</f>
        <v>#DIV/0!</v>
      </c>
    </row>
    <row r="369" spans="1:23" x14ac:dyDescent="0.25">
      <c r="A369" s="10" t="str">
        <f t="shared" ca="1" si="7"/>
        <v>delete</v>
      </c>
      <c r="B369" s="16" cm="1">
        <f t="array" aca="1" ref="B369" ca="1">INDIRECT("УникальныеСписки!D"&amp;ROW()-$L$4)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14"/>
      <c r="G369" s="81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84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84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84" t="str" cm="1">
        <f t="array" aca="1" ref="J369" ca="1">_xlfn.XLOOKUP($B369,INDIRECT(SUBSTITUTE("ИсходныеДанные!$где$2:$где$50000","где",$B$4)),INDIRECT(SUBSTITUTE("ИсходныеДанные!$что$2:$что$50000","что",J$4)),"",0,1)</f>
        <v/>
      </c>
      <c r="K369" s="3">
        <f ca="1">IF($B369&lt;&gt;"",SUMIF(INDIRECT("ИсходныеДанные!$"&amp;$K$4&amp;"$2:$"&amp;$K$4&amp;"$50000"),$B369&amp;"#"&amp;K$6,INDIRECT("ИсходныеДанные!$J$2:$J$50000")),0)</f>
        <v>0</v>
      </c>
      <c r="L369" s="3">
        <f ca="1">IF($B369&lt;&gt;"",SUMIF(INDIRECT("ИсходныеДанные!$"&amp;$K$4&amp;"$2:$"&amp;$K$4&amp;"$50000"),$B369&amp;"#"&amp;L$6,INDIRECT("ИсходныеДанные!$J$2:$J$50000")),0)</f>
        <v>0</v>
      </c>
      <c r="M369" s="3">
        <f ca="1">IF($B369&lt;&gt;"",SUMIF(INDIRECT("ИсходныеДанные!$"&amp;$K$4&amp;"$2:$"&amp;$K$4&amp;"$50000"),$B369&amp;"#"&amp;M$6,INDIRECT("ИсходныеДанные!$J$2:$J$50000")),0)</f>
        <v>0</v>
      </c>
      <c r="N369" s="3">
        <f ca="1">IF($B369&lt;&gt;"",SUMIF(INDIRECT("ИсходныеДанные!$"&amp;$K$4&amp;"$2:$"&amp;$K$4&amp;"$50000"),$B369&amp;"#"&amp;N$6,INDIRECT("ИсходныеДанные!$J$2:$J$50000")),0)</f>
        <v>0</v>
      </c>
      <c r="O369" s="3">
        <f ca="1">IF($B369&lt;&gt;"",SUMIF(INDIRECT("ИсходныеДанные!$"&amp;$K$4&amp;"$2:$"&amp;$K$4&amp;"$50000"),$B369&amp;"#"&amp;O$6,INDIRECT("ИсходныеДанные!$J$2:$J$50000")),0)</f>
        <v>0</v>
      </c>
      <c r="P369" s="3">
        <f ca="1">IF($B369&lt;&gt;"",SUMIF(INDIRECT("ИсходныеДанные!$"&amp;$K$4&amp;"$2:$"&amp;$K$4&amp;"$50000"),$B369&amp;"#"&amp;P$6,INDIRECT("ИсходныеДанные!$J$2:$J$50000")),0)</f>
        <v>0</v>
      </c>
      <c r="Q369" s="3">
        <f ca="1">IF($B369&lt;&gt;"",SUMIF(INDIRECT("ИсходныеДанные!$"&amp;$K$4&amp;"$2:$"&amp;$K$4&amp;"$50000"),$B369&amp;"#"&amp;Q$6,INDIRECT("ИсходныеДанные!$J$2:$J$50000")),0)</f>
        <v>0</v>
      </c>
      <c r="R369" s="3">
        <f ca="1">IF($B369&lt;&gt;"",SUMIF(INDIRECT("ИсходныеДанные!$"&amp;$K$4&amp;"$2:$"&amp;$K$4&amp;"$50000"),$B369&amp;"#"&amp;R$6,INDIRECT("ИсходныеДанные!$J$2:$J$50000")),0)</f>
        <v>0</v>
      </c>
      <c r="S369" s="3">
        <f ca="1">IF($B369&lt;&gt;"",SUMIF(INDIRECT("ИсходныеДанные!$"&amp;$K$4&amp;"$2:$"&amp;$K$4&amp;"$50000"),$B369&amp;"#"&amp;S$6,INDIRECT("ИсходныеДанные!$J$2:$J$50000")),0)</f>
        <v>0</v>
      </c>
      <c r="T369" s="3">
        <f ca="1">IF($B369&lt;&gt;"",SUMIF(INDIRECT("ИсходныеДанные!$"&amp;$K$4&amp;"$2:$"&amp;$K$4&amp;"$50000"),$B369&amp;"#"&amp;T$6,INDIRECT("ИсходныеДанные!$J$2:$J$50000")),0)</f>
        <v>0</v>
      </c>
      <c r="U369" s="3">
        <f ca="1">IF($B369&lt;&gt;"",SUMIF(INDIRECT("ИсходныеДанные!$"&amp;$K$4&amp;"$2:$"&amp;$K$4&amp;"$50000"),$B369&amp;"#"&amp;U$6,INDIRECT("ИсходныеДанные!$J$2:$J$50000")),0)</f>
        <v>0</v>
      </c>
      <c r="V369" s="3">
        <f ca="1">IF($B369&lt;&gt;"",SUMIF(INDIRECT("ИсходныеДанные!$"&amp;$K$4&amp;"$2:$"&amp;$K$4&amp;"$50000"),$B369&amp;"#"&amp;V$6,INDIRECT("ИсходныеДанные!$J$2:$J$50000")),0)</f>
        <v>0</v>
      </c>
      <c r="W369" s="16" t="e">
        <f ca="1">SUM(K369:V369)/Пофамильно!$R$1</f>
        <v>#DIV/0!</v>
      </c>
    </row>
    <row r="370" spans="1:23" x14ac:dyDescent="0.25">
      <c r="A370" s="10" t="str">
        <f t="shared" ca="1" si="7"/>
        <v>delete</v>
      </c>
      <c r="B370" s="16" cm="1">
        <f t="array" aca="1" ref="B370" ca="1">INDIRECT("УникальныеСписки!D"&amp;ROW()-$L$4)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14"/>
      <c r="G370" s="81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84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84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84" t="str" cm="1">
        <f t="array" aca="1" ref="J370" ca="1">_xlfn.XLOOKUP($B370,INDIRECT(SUBSTITUTE("ИсходныеДанные!$где$2:$где$50000","где",$B$4)),INDIRECT(SUBSTITUTE("ИсходныеДанные!$что$2:$что$50000","что",J$4)),"",0,1)</f>
        <v/>
      </c>
      <c r="K370" s="3">
        <f ca="1">IF($B370&lt;&gt;"",SUMIF(INDIRECT("ИсходныеДанные!$"&amp;$K$4&amp;"$2:$"&amp;$K$4&amp;"$50000"),$B370&amp;"#"&amp;K$6,INDIRECT("ИсходныеДанные!$J$2:$J$50000")),0)</f>
        <v>0</v>
      </c>
      <c r="L370" s="3">
        <f ca="1">IF($B370&lt;&gt;"",SUMIF(INDIRECT("ИсходныеДанные!$"&amp;$K$4&amp;"$2:$"&amp;$K$4&amp;"$50000"),$B370&amp;"#"&amp;L$6,INDIRECT("ИсходныеДанные!$J$2:$J$50000")),0)</f>
        <v>0</v>
      </c>
      <c r="M370" s="3">
        <f ca="1">IF($B370&lt;&gt;"",SUMIF(INDIRECT("ИсходныеДанные!$"&amp;$K$4&amp;"$2:$"&amp;$K$4&amp;"$50000"),$B370&amp;"#"&amp;M$6,INDIRECT("ИсходныеДанные!$J$2:$J$50000")),0)</f>
        <v>0</v>
      </c>
      <c r="N370" s="3">
        <f ca="1">IF($B370&lt;&gt;"",SUMIF(INDIRECT("ИсходныеДанные!$"&amp;$K$4&amp;"$2:$"&amp;$K$4&amp;"$50000"),$B370&amp;"#"&amp;N$6,INDIRECT("ИсходныеДанные!$J$2:$J$50000")),0)</f>
        <v>0</v>
      </c>
      <c r="O370" s="3">
        <f ca="1">IF($B370&lt;&gt;"",SUMIF(INDIRECT("ИсходныеДанные!$"&amp;$K$4&amp;"$2:$"&amp;$K$4&amp;"$50000"),$B370&amp;"#"&amp;O$6,INDIRECT("ИсходныеДанные!$J$2:$J$50000")),0)</f>
        <v>0</v>
      </c>
      <c r="P370" s="3">
        <f ca="1">IF($B370&lt;&gt;"",SUMIF(INDIRECT("ИсходныеДанные!$"&amp;$K$4&amp;"$2:$"&amp;$K$4&amp;"$50000"),$B370&amp;"#"&amp;P$6,INDIRECT("ИсходныеДанные!$J$2:$J$50000")),0)</f>
        <v>0</v>
      </c>
      <c r="Q370" s="3">
        <f ca="1">IF($B370&lt;&gt;"",SUMIF(INDIRECT("ИсходныеДанные!$"&amp;$K$4&amp;"$2:$"&amp;$K$4&amp;"$50000"),$B370&amp;"#"&amp;Q$6,INDIRECT("ИсходныеДанные!$J$2:$J$50000")),0)</f>
        <v>0</v>
      </c>
      <c r="R370" s="3">
        <f ca="1">IF($B370&lt;&gt;"",SUMIF(INDIRECT("ИсходныеДанные!$"&amp;$K$4&amp;"$2:$"&amp;$K$4&amp;"$50000"),$B370&amp;"#"&amp;R$6,INDIRECT("ИсходныеДанные!$J$2:$J$50000")),0)</f>
        <v>0</v>
      </c>
      <c r="S370" s="3">
        <f ca="1">IF($B370&lt;&gt;"",SUMIF(INDIRECT("ИсходныеДанные!$"&amp;$K$4&amp;"$2:$"&amp;$K$4&amp;"$50000"),$B370&amp;"#"&amp;S$6,INDIRECT("ИсходныеДанные!$J$2:$J$50000")),0)</f>
        <v>0</v>
      </c>
      <c r="T370" s="3">
        <f ca="1">IF($B370&lt;&gt;"",SUMIF(INDIRECT("ИсходныеДанные!$"&amp;$K$4&amp;"$2:$"&amp;$K$4&amp;"$50000"),$B370&amp;"#"&amp;T$6,INDIRECT("ИсходныеДанные!$J$2:$J$50000")),0)</f>
        <v>0</v>
      </c>
      <c r="U370" s="3">
        <f ca="1">IF($B370&lt;&gt;"",SUMIF(INDIRECT("ИсходныеДанные!$"&amp;$K$4&amp;"$2:$"&amp;$K$4&amp;"$50000"),$B370&amp;"#"&amp;U$6,INDIRECT("ИсходныеДанные!$J$2:$J$50000")),0)</f>
        <v>0</v>
      </c>
      <c r="V370" s="3">
        <f ca="1">IF($B370&lt;&gt;"",SUMIF(INDIRECT("ИсходныеДанные!$"&amp;$K$4&amp;"$2:$"&amp;$K$4&amp;"$50000"),$B370&amp;"#"&amp;V$6,INDIRECT("ИсходныеДанные!$J$2:$J$50000")),0)</f>
        <v>0</v>
      </c>
      <c r="W370" s="16" t="e">
        <f ca="1">SUM(K370:V370)/Пофамильно!$R$1</f>
        <v>#DIV/0!</v>
      </c>
    </row>
    <row r="371" spans="1:23" x14ac:dyDescent="0.25">
      <c r="A371" s="10" t="str">
        <f t="shared" ca="1" si="7"/>
        <v>delete</v>
      </c>
      <c r="B371" s="16" cm="1">
        <f t="array" aca="1" ref="B371" ca="1">INDIRECT("УникальныеСписки!D"&amp;ROW()-$L$4)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14"/>
      <c r="G371" s="81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84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84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84" t="str" cm="1">
        <f t="array" aca="1" ref="J371" ca="1">_xlfn.XLOOKUP($B371,INDIRECT(SUBSTITUTE("ИсходныеДанные!$где$2:$где$50000","где",$B$4)),INDIRECT(SUBSTITUTE("ИсходныеДанные!$что$2:$что$50000","что",J$4)),"",0,1)</f>
        <v/>
      </c>
      <c r="K371" s="3">
        <f ca="1">IF($B371&lt;&gt;"",SUMIF(INDIRECT("ИсходныеДанные!$"&amp;$K$4&amp;"$2:$"&amp;$K$4&amp;"$50000"),$B371&amp;"#"&amp;K$6,INDIRECT("ИсходныеДанные!$J$2:$J$50000")),0)</f>
        <v>0</v>
      </c>
      <c r="L371" s="3">
        <f ca="1">IF($B371&lt;&gt;"",SUMIF(INDIRECT("ИсходныеДанные!$"&amp;$K$4&amp;"$2:$"&amp;$K$4&amp;"$50000"),$B371&amp;"#"&amp;L$6,INDIRECT("ИсходныеДанные!$J$2:$J$50000")),0)</f>
        <v>0</v>
      </c>
      <c r="M371" s="3">
        <f ca="1">IF($B371&lt;&gt;"",SUMIF(INDIRECT("ИсходныеДанные!$"&amp;$K$4&amp;"$2:$"&amp;$K$4&amp;"$50000"),$B371&amp;"#"&amp;M$6,INDIRECT("ИсходныеДанные!$J$2:$J$50000")),0)</f>
        <v>0</v>
      </c>
      <c r="N371" s="3">
        <f ca="1">IF($B371&lt;&gt;"",SUMIF(INDIRECT("ИсходныеДанные!$"&amp;$K$4&amp;"$2:$"&amp;$K$4&amp;"$50000"),$B371&amp;"#"&amp;N$6,INDIRECT("ИсходныеДанные!$J$2:$J$50000")),0)</f>
        <v>0</v>
      </c>
      <c r="O371" s="3">
        <f ca="1">IF($B371&lt;&gt;"",SUMIF(INDIRECT("ИсходныеДанные!$"&amp;$K$4&amp;"$2:$"&amp;$K$4&amp;"$50000"),$B371&amp;"#"&amp;O$6,INDIRECT("ИсходныеДанные!$J$2:$J$50000")),0)</f>
        <v>0</v>
      </c>
      <c r="P371" s="3">
        <f ca="1">IF($B371&lt;&gt;"",SUMIF(INDIRECT("ИсходныеДанные!$"&amp;$K$4&amp;"$2:$"&amp;$K$4&amp;"$50000"),$B371&amp;"#"&amp;P$6,INDIRECT("ИсходныеДанные!$J$2:$J$50000")),0)</f>
        <v>0</v>
      </c>
      <c r="Q371" s="3">
        <f ca="1">IF($B371&lt;&gt;"",SUMIF(INDIRECT("ИсходныеДанные!$"&amp;$K$4&amp;"$2:$"&amp;$K$4&amp;"$50000"),$B371&amp;"#"&amp;Q$6,INDIRECT("ИсходныеДанные!$J$2:$J$50000")),0)</f>
        <v>0</v>
      </c>
      <c r="R371" s="3">
        <f ca="1">IF($B371&lt;&gt;"",SUMIF(INDIRECT("ИсходныеДанные!$"&amp;$K$4&amp;"$2:$"&amp;$K$4&amp;"$50000"),$B371&amp;"#"&amp;R$6,INDIRECT("ИсходныеДанные!$J$2:$J$50000")),0)</f>
        <v>0</v>
      </c>
      <c r="S371" s="3">
        <f ca="1">IF($B371&lt;&gt;"",SUMIF(INDIRECT("ИсходныеДанные!$"&amp;$K$4&amp;"$2:$"&amp;$K$4&amp;"$50000"),$B371&amp;"#"&amp;S$6,INDIRECT("ИсходныеДанные!$J$2:$J$50000")),0)</f>
        <v>0</v>
      </c>
      <c r="T371" s="3">
        <f ca="1">IF($B371&lt;&gt;"",SUMIF(INDIRECT("ИсходныеДанные!$"&amp;$K$4&amp;"$2:$"&amp;$K$4&amp;"$50000"),$B371&amp;"#"&amp;T$6,INDIRECT("ИсходныеДанные!$J$2:$J$50000")),0)</f>
        <v>0</v>
      </c>
      <c r="U371" s="3">
        <f ca="1">IF($B371&lt;&gt;"",SUMIF(INDIRECT("ИсходныеДанные!$"&amp;$K$4&amp;"$2:$"&amp;$K$4&amp;"$50000"),$B371&amp;"#"&amp;U$6,INDIRECT("ИсходныеДанные!$J$2:$J$50000")),0)</f>
        <v>0</v>
      </c>
      <c r="V371" s="3">
        <f ca="1">IF($B371&lt;&gt;"",SUMIF(INDIRECT("ИсходныеДанные!$"&amp;$K$4&amp;"$2:$"&amp;$K$4&amp;"$50000"),$B371&amp;"#"&amp;V$6,INDIRECT("ИсходныеДанные!$J$2:$J$50000")),0)</f>
        <v>0</v>
      </c>
      <c r="W371" s="16" t="e">
        <f ca="1">SUM(K371:V371)/Пофамильно!$R$1</f>
        <v>#DIV/0!</v>
      </c>
    </row>
    <row r="372" spans="1:23" x14ac:dyDescent="0.25">
      <c r="A372" s="10" t="str">
        <f t="shared" ca="1" si="7"/>
        <v>delete</v>
      </c>
      <c r="B372" s="16" cm="1">
        <f t="array" aca="1" ref="B372" ca="1">INDIRECT("УникальныеСписки!D"&amp;ROW()-$L$4)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14"/>
      <c r="G372" s="81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84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84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84" t="str" cm="1">
        <f t="array" aca="1" ref="J372" ca="1">_xlfn.XLOOKUP($B372,INDIRECT(SUBSTITUTE("ИсходныеДанные!$где$2:$где$50000","где",$B$4)),INDIRECT(SUBSTITUTE("ИсходныеДанные!$что$2:$что$50000","что",J$4)),"",0,1)</f>
        <v/>
      </c>
      <c r="K372" s="3">
        <f ca="1">IF($B372&lt;&gt;"",SUMIF(INDIRECT("ИсходныеДанные!$"&amp;$K$4&amp;"$2:$"&amp;$K$4&amp;"$50000"),$B372&amp;"#"&amp;K$6,INDIRECT("ИсходныеДанные!$J$2:$J$50000")),0)</f>
        <v>0</v>
      </c>
      <c r="L372" s="3">
        <f ca="1">IF($B372&lt;&gt;"",SUMIF(INDIRECT("ИсходныеДанные!$"&amp;$K$4&amp;"$2:$"&amp;$K$4&amp;"$50000"),$B372&amp;"#"&amp;L$6,INDIRECT("ИсходныеДанные!$J$2:$J$50000")),0)</f>
        <v>0</v>
      </c>
      <c r="M372" s="3">
        <f ca="1">IF($B372&lt;&gt;"",SUMIF(INDIRECT("ИсходныеДанные!$"&amp;$K$4&amp;"$2:$"&amp;$K$4&amp;"$50000"),$B372&amp;"#"&amp;M$6,INDIRECT("ИсходныеДанные!$J$2:$J$50000")),0)</f>
        <v>0</v>
      </c>
      <c r="N372" s="3">
        <f ca="1">IF($B372&lt;&gt;"",SUMIF(INDIRECT("ИсходныеДанные!$"&amp;$K$4&amp;"$2:$"&amp;$K$4&amp;"$50000"),$B372&amp;"#"&amp;N$6,INDIRECT("ИсходныеДанные!$J$2:$J$50000")),0)</f>
        <v>0</v>
      </c>
      <c r="O372" s="3">
        <f ca="1">IF($B372&lt;&gt;"",SUMIF(INDIRECT("ИсходныеДанные!$"&amp;$K$4&amp;"$2:$"&amp;$K$4&amp;"$50000"),$B372&amp;"#"&amp;O$6,INDIRECT("ИсходныеДанные!$J$2:$J$50000")),0)</f>
        <v>0</v>
      </c>
      <c r="P372" s="3">
        <f ca="1">IF($B372&lt;&gt;"",SUMIF(INDIRECT("ИсходныеДанные!$"&amp;$K$4&amp;"$2:$"&amp;$K$4&amp;"$50000"),$B372&amp;"#"&amp;P$6,INDIRECT("ИсходныеДанные!$J$2:$J$50000")),0)</f>
        <v>0</v>
      </c>
      <c r="Q372" s="3">
        <f ca="1">IF($B372&lt;&gt;"",SUMIF(INDIRECT("ИсходныеДанные!$"&amp;$K$4&amp;"$2:$"&amp;$K$4&amp;"$50000"),$B372&amp;"#"&amp;Q$6,INDIRECT("ИсходныеДанные!$J$2:$J$50000")),0)</f>
        <v>0</v>
      </c>
      <c r="R372" s="3">
        <f ca="1">IF($B372&lt;&gt;"",SUMIF(INDIRECT("ИсходныеДанные!$"&amp;$K$4&amp;"$2:$"&amp;$K$4&amp;"$50000"),$B372&amp;"#"&amp;R$6,INDIRECT("ИсходныеДанные!$J$2:$J$50000")),0)</f>
        <v>0</v>
      </c>
      <c r="S372" s="3">
        <f ca="1">IF($B372&lt;&gt;"",SUMIF(INDIRECT("ИсходныеДанные!$"&amp;$K$4&amp;"$2:$"&amp;$K$4&amp;"$50000"),$B372&amp;"#"&amp;S$6,INDIRECT("ИсходныеДанные!$J$2:$J$50000")),0)</f>
        <v>0</v>
      </c>
      <c r="T372" s="3">
        <f ca="1">IF($B372&lt;&gt;"",SUMIF(INDIRECT("ИсходныеДанные!$"&amp;$K$4&amp;"$2:$"&amp;$K$4&amp;"$50000"),$B372&amp;"#"&amp;T$6,INDIRECT("ИсходныеДанные!$J$2:$J$50000")),0)</f>
        <v>0</v>
      </c>
      <c r="U372" s="3">
        <f ca="1">IF($B372&lt;&gt;"",SUMIF(INDIRECT("ИсходныеДанные!$"&amp;$K$4&amp;"$2:$"&amp;$K$4&amp;"$50000"),$B372&amp;"#"&amp;U$6,INDIRECT("ИсходныеДанные!$J$2:$J$50000")),0)</f>
        <v>0</v>
      </c>
      <c r="V372" s="3">
        <f ca="1">IF($B372&lt;&gt;"",SUMIF(INDIRECT("ИсходныеДанные!$"&amp;$K$4&amp;"$2:$"&amp;$K$4&amp;"$50000"),$B372&amp;"#"&amp;V$6,INDIRECT("ИсходныеДанные!$J$2:$J$50000")),0)</f>
        <v>0</v>
      </c>
      <c r="W372" s="16" t="e">
        <f ca="1">SUM(K372:V372)/Пофамильно!$R$1</f>
        <v>#DIV/0!</v>
      </c>
    </row>
    <row r="373" spans="1:23" x14ac:dyDescent="0.25">
      <c r="A373" s="10" t="str">
        <f t="shared" ca="1" si="7"/>
        <v>delete</v>
      </c>
      <c r="B373" s="16" cm="1">
        <f t="array" aca="1" ref="B373" ca="1">INDIRECT("УникальныеСписки!D"&amp;ROW()-$L$4)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14"/>
      <c r="G373" s="81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84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84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84" t="str" cm="1">
        <f t="array" aca="1" ref="J373" ca="1">_xlfn.XLOOKUP($B373,INDIRECT(SUBSTITUTE("ИсходныеДанные!$где$2:$где$50000","где",$B$4)),INDIRECT(SUBSTITUTE("ИсходныеДанные!$что$2:$что$50000","что",J$4)),"",0,1)</f>
        <v/>
      </c>
      <c r="K373" s="3">
        <f ca="1">IF($B373&lt;&gt;"",SUMIF(INDIRECT("ИсходныеДанные!$"&amp;$K$4&amp;"$2:$"&amp;$K$4&amp;"$50000"),$B373&amp;"#"&amp;K$6,INDIRECT("ИсходныеДанные!$J$2:$J$50000")),0)</f>
        <v>0</v>
      </c>
      <c r="L373" s="3">
        <f ca="1">IF($B373&lt;&gt;"",SUMIF(INDIRECT("ИсходныеДанные!$"&amp;$K$4&amp;"$2:$"&amp;$K$4&amp;"$50000"),$B373&amp;"#"&amp;L$6,INDIRECT("ИсходныеДанные!$J$2:$J$50000")),0)</f>
        <v>0</v>
      </c>
      <c r="M373" s="3">
        <f ca="1">IF($B373&lt;&gt;"",SUMIF(INDIRECT("ИсходныеДанные!$"&amp;$K$4&amp;"$2:$"&amp;$K$4&amp;"$50000"),$B373&amp;"#"&amp;M$6,INDIRECT("ИсходныеДанные!$J$2:$J$50000")),0)</f>
        <v>0</v>
      </c>
      <c r="N373" s="3">
        <f ca="1">IF($B373&lt;&gt;"",SUMIF(INDIRECT("ИсходныеДанные!$"&amp;$K$4&amp;"$2:$"&amp;$K$4&amp;"$50000"),$B373&amp;"#"&amp;N$6,INDIRECT("ИсходныеДанные!$J$2:$J$50000")),0)</f>
        <v>0</v>
      </c>
      <c r="O373" s="3">
        <f ca="1">IF($B373&lt;&gt;"",SUMIF(INDIRECT("ИсходныеДанные!$"&amp;$K$4&amp;"$2:$"&amp;$K$4&amp;"$50000"),$B373&amp;"#"&amp;O$6,INDIRECT("ИсходныеДанные!$J$2:$J$50000")),0)</f>
        <v>0</v>
      </c>
      <c r="P373" s="3">
        <f ca="1">IF($B373&lt;&gt;"",SUMIF(INDIRECT("ИсходныеДанные!$"&amp;$K$4&amp;"$2:$"&amp;$K$4&amp;"$50000"),$B373&amp;"#"&amp;P$6,INDIRECT("ИсходныеДанные!$J$2:$J$50000")),0)</f>
        <v>0</v>
      </c>
      <c r="Q373" s="3">
        <f ca="1">IF($B373&lt;&gt;"",SUMIF(INDIRECT("ИсходныеДанные!$"&amp;$K$4&amp;"$2:$"&amp;$K$4&amp;"$50000"),$B373&amp;"#"&amp;Q$6,INDIRECT("ИсходныеДанные!$J$2:$J$50000")),0)</f>
        <v>0</v>
      </c>
      <c r="R373" s="3">
        <f ca="1">IF($B373&lt;&gt;"",SUMIF(INDIRECT("ИсходныеДанные!$"&amp;$K$4&amp;"$2:$"&amp;$K$4&amp;"$50000"),$B373&amp;"#"&amp;R$6,INDIRECT("ИсходныеДанные!$J$2:$J$50000")),0)</f>
        <v>0</v>
      </c>
      <c r="S373" s="3">
        <f ca="1">IF($B373&lt;&gt;"",SUMIF(INDIRECT("ИсходныеДанные!$"&amp;$K$4&amp;"$2:$"&amp;$K$4&amp;"$50000"),$B373&amp;"#"&amp;S$6,INDIRECT("ИсходныеДанные!$J$2:$J$50000")),0)</f>
        <v>0</v>
      </c>
      <c r="T373" s="3">
        <f ca="1">IF($B373&lt;&gt;"",SUMIF(INDIRECT("ИсходныеДанные!$"&amp;$K$4&amp;"$2:$"&amp;$K$4&amp;"$50000"),$B373&amp;"#"&amp;T$6,INDIRECT("ИсходныеДанные!$J$2:$J$50000")),0)</f>
        <v>0</v>
      </c>
      <c r="U373" s="3">
        <f ca="1">IF($B373&lt;&gt;"",SUMIF(INDIRECT("ИсходныеДанные!$"&amp;$K$4&amp;"$2:$"&amp;$K$4&amp;"$50000"),$B373&amp;"#"&amp;U$6,INDIRECT("ИсходныеДанные!$J$2:$J$50000")),0)</f>
        <v>0</v>
      </c>
      <c r="V373" s="3">
        <f ca="1">IF($B373&lt;&gt;"",SUMIF(INDIRECT("ИсходныеДанные!$"&amp;$K$4&amp;"$2:$"&amp;$K$4&amp;"$50000"),$B373&amp;"#"&amp;V$6,INDIRECT("ИсходныеДанные!$J$2:$J$50000")),0)</f>
        <v>0</v>
      </c>
      <c r="W373" s="16" t="e">
        <f ca="1">SUM(K373:V373)/Пофамильно!$R$1</f>
        <v>#DIV/0!</v>
      </c>
    </row>
    <row r="374" spans="1:23" x14ac:dyDescent="0.25">
      <c r="A374" s="10" t="str">
        <f t="shared" ca="1" si="7"/>
        <v>delete</v>
      </c>
      <c r="B374" s="16" cm="1">
        <f t="array" aca="1" ref="B374" ca="1">INDIRECT("УникальныеСписки!D"&amp;ROW()-$L$4)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14"/>
      <c r="G374" s="81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84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84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84" t="str" cm="1">
        <f t="array" aca="1" ref="J374" ca="1">_xlfn.XLOOKUP($B374,INDIRECT(SUBSTITUTE("ИсходныеДанные!$где$2:$где$50000","где",$B$4)),INDIRECT(SUBSTITUTE("ИсходныеДанные!$что$2:$что$50000","что",J$4)),"",0,1)</f>
        <v/>
      </c>
      <c r="K374" s="3">
        <f ca="1">IF($B374&lt;&gt;"",SUMIF(INDIRECT("ИсходныеДанные!$"&amp;$K$4&amp;"$2:$"&amp;$K$4&amp;"$50000"),$B374&amp;"#"&amp;K$6,INDIRECT("ИсходныеДанные!$J$2:$J$50000")),0)</f>
        <v>0</v>
      </c>
      <c r="L374" s="3">
        <f ca="1">IF($B374&lt;&gt;"",SUMIF(INDIRECT("ИсходныеДанные!$"&amp;$K$4&amp;"$2:$"&amp;$K$4&amp;"$50000"),$B374&amp;"#"&amp;L$6,INDIRECT("ИсходныеДанные!$J$2:$J$50000")),0)</f>
        <v>0</v>
      </c>
      <c r="M374" s="3">
        <f ca="1">IF($B374&lt;&gt;"",SUMIF(INDIRECT("ИсходныеДанные!$"&amp;$K$4&amp;"$2:$"&amp;$K$4&amp;"$50000"),$B374&amp;"#"&amp;M$6,INDIRECT("ИсходныеДанные!$J$2:$J$50000")),0)</f>
        <v>0</v>
      </c>
      <c r="N374" s="3">
        <f ca="1">IF($B374&lt;&gt;"",SUMIF(INDIRECT("ИсходныеДанные!$"&amp;$K$4&amp;"$2:$"&amp;$K$4&amp;"$50000"),$B374&amp;"#"&amp;N$6,INDIRECT("ИсходныеДанные!$J$2:$J$50000")),0)</f>
        <v>0</v>
      </c>
      <c r="O374" s="3">
        <f ca="1">IF($B374&lt;&gt;"",SUMIF(INDIRECT("ИсходныеДанные!$"&amp;$K$4&amp;"$2:$"&amp;$K$4&amp;"$50000"),$B374&amp;"#"&amp;O$6,INDIRECT("ИсходныеДанные!$J$2:$J$50000")),0)</f>
        <v>0</v>
      </c>
      <c r="P374" s="3">
        <f ca="1">IF($B374&lt;&gt;"",SUMIF(INDIRECT("ИсходныеДанные!$"&amp;$K$4&amp;"$2:$"&amp;$K$4&amp;"$50000"),$B374&amp;"#"&amp;P$6,INDIRECT("ИсходныеДанные!$J$2:$J$50000")),0)</f>
        <v>0</v>
      </c>
      <c r="Q374" s="3">
        <f ca="1">IF($B374&lt;&gt;"",SUMIF(INDIRECT("ИсходныеДанные!$"&amp;$K$4&amp;"$2:$"&amp;$K$4&amp;"$50000"),$B374&amp;"#"&amp;Q$6,INDIRECT("ИсходныеДанные!$J$2:$J$50000")),0)</f>
        <v>0</v>
      </c>
      <c r="R374" s="3">
        <f ca="1">IF($B374&lt;&gt;"",SUMIF(INDIRECT("ИсходныеДанные!$"&amp;$K$4&amp;"$2:$"&amp;$K$4&amp;"$50000"),$B374&amp;"#"&amp;R$6,INDIRECT("ИсходныеДанные!$J$2:$J$50000")),0)</f>
        <v>0</v>
      </c>
      <c r="S374" s="3">
        <f ca="1">IF($B374&lt;&gt;"",SUMIF(INDIRECT("ИсходныеДанные!$"&amp;$K$4&amp;"$2:$"&amp;$K$4&amp;"$50000"),$B374&amp;"#"&amp;S$6,INDIRECT("ИсходныеДанные!$J$2:$J$50000")),0)</f>
        <v>0</v>
      </c>
      <c r="T374" s="3">
        <f ca="1">IF($B374&lt;&gt;"",SUMIF(INDIRECT("ИсходныеДанные!$"&amp;$K$4&amp;"$2:$"&amp;$K$4&amp;"$50000"),$B374&amp;"#"&amp;T$6,INDIRECT("ИсходныеДанные!$J$2:$J$50000")),0)</f>
        <v>0</v>
      </c>
      <c r="U374" s="3">
        <f ca="1">IF($B374&lt;&gt;"",SUMIF(INDIRECT("ИсходныеДанные!$"&amp;$K$4&amp;"$2:$"&amp;$K$4&amp;"$50000"),$B374&amp;"#"&amp;U$6,INDIRECT("ИсходныеДанные!$J$2:$J$50000")),0)</f>
        <v>0</v>
      </c>
      <c r="V374" s="3">
        <f ca="1">IF($B374&lt;&gt;"",SUMIF(INDIRECT("ИсходныеДанные!$"&amp;$K$4&amp;"$2:$"&amp;$K$4&amp;"$50000"),$B374&amp;"#"&amp;V$6,INDIRECT("ИсходныеДанные!$J$2:$J$50000")),0)</f>
        <v>0</v>
      </c>
      <c r="W374" s="16" t="e">
        <f ca="1">SUM(K374:V374)/Пофамильно!$R$1</f>
        <v>#DIV/0!</v>
      </c>
    </row>
    <row r="375" spans="1:23" x14ac:dyDescent="0.25">
      <c r="A375" s="10" t="str">
        <f t="shared" ca="1" si="7"/>
        <v>delete</v>
      </c>
      <c r="B375" s="16" cm="1">
        <f t="array" aca="1" ref="B375" ca="1">INDIRECT("УникальныеСписки!D"&amp;ROW()-$L$4)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14"/>
      <c r="G375" s="81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84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84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84" t="str" cm="1">
        <f t="array" aca="1" ref="J375" ca="1">_xlfn.XLOOKUP($B375,INDIRECT(SUBSTITUTE("ИсходныеДанные!$где$2:$где$50000","где",$B$4)),INDIRECT(SUBSTITUTE("ИсходныеДанные!$что$2:$что$50000","что",J$4)),"",0,1)</f>
        <v/>
      </c>
      <c r="K375" s="3">
        <f ca="1">IF($B375&lt;&gt;"",SUMIF(INDIRECT("ИсходныеДанные!$"&amp;$K$4&amp;"$2:$"&amp;$K$4&amp;"$50000"),$B375&amp;"#"&amp;K$6,INDIRECT("ИсходныеДанные!$J$2:$J$50000")),0)</f>
        <v>0</v>
      </c>
      <c r="L375" s="3">
        <f ca="1">IF($B375&lt;&gt;"",SUMIF(INDIRECT("ИсходныеДанные!$"&amp;$K$4&amp;"$2:$"&amp;$K$4&amp;"$50000"),$B375&amp;"#"&amp;L$6,INDIRECT("ИсходныеДанные!$J$2:$J$50000")),0)</f>
        <v>0</v>
      </c>
      <c r="M375" s="3">
        <f ca="1">IF($B375&lt;&gt;"",SUMIF(INDIRECT("ИсходныеДанные!$"&amp;$K$4&amp;"$2:$"&amp;$K$4&amp;"$50000"),$B375&amp;"#"&amp;M$6,INDIRECT("ИсходныеДанные!$J$2:$J$50000")),0)</f>
        <v>0</v>
      </c>
      <c r="N375" s="3">
        <f ca="1">IF($B375&lt;&gt;"",SUMIF(INDIRECT("ИсходныеДанные!$"&amp;$K$4&amp;"$2:$"&amp;$K$4&amp;"$50000"),$B375&amp;"#"&amp;N$6,INDIRECT("ИсходныеДанные!$J$2:$J$50000")),0)</f>
        <v>0</v>
      </c>
      <c r="O375" s="3">
        <f ca="1">IF($B375&lt;&gt;"",SUMIF(INDIRECT("ИсходныеДанные!$"&amp;$K$4&amp;"$2:$"&amp;$K$4&amp;"$50000"),$B375&amp;"#"&amp;O$6,INDIRECT("ИсходныеДанные!$J$2:$J$50000")),0)</f>
        <v>0</v>
      </c>
      <c r="P375" s="3">
        <f ca="1">IF($B375&lt;&gt;"",SUMIF(INDIRECT("ИсходныеДанные!$"&amp;$K$4&amp;"$2:$"&amp;$K$4&amp;"$50000"),$B375&amp;"#"&amp;P$6,INDIRECT("ИсходныеДанные!$J$2:$J$50000")),0)</f>
        <v>0</v>
      </c>
      <c r="Q375" s="3">
        <f ca="1">IF($B375&lt;&gt;"",SUMIF(INDIRECT("ИсходныеДанные!$"&amp;$K$4&amp;"$2:$"&amp;$K$4&amp;"$50000"),$B375&amp;"#"&amp;Q$6,INDIRECT("ИсходныеДанные!$J$2:$J$50000")),0)</f>
        <v>0</v>
      </c>
      <c r="R375" s="3">
        <f ca="1">IF($B375&lt;&gt;"",SUMIF(INDIRECT("ИсходныеДанные!$"&amp;$K$4&amp;"$2:$"&amp;$K$4&amp;"$50000"),$B375&amp;"#"&amp;R$6,INDIRECT("ИсходныеДанные!$J$2:$J$50000")),0)</f>
        <v>0</v>
      </c>
      <c r="S375" s="3">
        <f ca="1">IF($B375&lt;&gt;"",SUMIF(INDIRECT("ИсходныеДанные!$"&amp;$K$4&amp;"$2:$"&amp;$K$4&amp;"$50000"),$B375&amp;"#"&amp;S$6,INDIRECT("ИсходныеДанные!$J$2:$J$50000")),0)</f>
        <v>0</v>
      </c>
      <c r="T375" s="3">
        <f ca="1">IF($B375&lt;&gt;"",SUMIF(INDIRECT("ИсходныеДанные!$"&amp;$K$4&amp;"$2:$"&amp;$K$4&amp;"$50000"),$B375&amp;"#"&amp;T$6,INDIRECT("ИсходныеДанные!$J$2:$J$50000")),0)</f>
        <v>0</v>
      </c>
      <c r="U375" s="3">
        <f ca="1">IF($B375&lt;&gt;"",SUMIF(INDIRECT("ИсходныеДанные!$"&amp;$K$4&amp;"$2:$"&amp;$K$4&amp;"$50000"),$B375&amp;"#"&amp;U$6,INDIRECT("ИсходныеДанные!$J$2:$J$50000")),0)</f>
        <v>0</v>
      </c>
      <c r="V375" s="3">
        <f ca="1">IF($B375&lt;&gt;"",SUMIF(INDIRECT("ИсходныеДанные!$"&amp;$K$4&amp;"$2:$"&amp;$K$4&amp;"$50000"),$B375&amp;"#"&amp;V$6,INDIRECT("ИсходныеДанные!$J$2:$J$50000")),0)</f>
        <v>0</v>
      </c>
      <c r="W375" s="16" t="e">
        <f ca="1">SUM(K375:V375)/Пофамильно!$R$1</f>
        <v>#DIV/0!</v>
      </c>
    </row>
    <row r="376" spans="1:23" x14ac:dyDescent="0.25">
      <c r="A376" s="10" t="str">
        <f t="shared" ca="1" si="7"/>
        <v>delete</v>
      </c>
      <c r="B376" s="16" cm="1">
        <f t="array" aca="1" ref="B376" ca="1">INDIRECT("УникальныеСписки!D"&amp;ROW()-$L$4)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14"/>
      <c r="G376" s="81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84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84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84" t="str" cm="1">
        <f t="array" aca="1" ref="J376" ca="1">_xlfn.XLOOKUP($B376,INDIRECT(SUBSTITUTE("ИсходныеДанные!$где$2:$где$50000","где",$B$4)),INDIRECT(SUBSTITUTE("ИсходныеДанные!$что$2:$что$50000","что",J$4)),"",0,1)</f>
        <v/>
      </c>
      <c r="K376" s="3">
        <f ca="1">IF($B376&lt;&gt;"",SUMIF(INDIRECT("ИсходныеДанные!$"&amp;$K$4&amp;"$2:$"&amp;$K$4&amp;"$50000"),$B376&amp;"#"&amp;K$6,INDIRECT("ИсходныеДанные!$J$2:$J$50000")),0)</f>
        <v>0</v>
      </c>
      <c r="L376" s="3">
        <f ca="1">IF($B376&lt;&gt;"",SUMIF(INDIRECT("ИсходныеДанные!$"&amp;$K$4&amp;"$2:$"&amp;$K$4&amp;"$50000"),$B376&amp;"#"&amp;L$6,INDIRECT("ИсходныеДанные!$J$2:$J$50000")),0)</f>
        <v>0</v>
      </c>
      <c r="M376" s="3">
        <f ca="1">IF($B376&lt;&gt;"",SUMIF(INDIRECT("ИсходныеДанные!$"&amp;$K$4&amp;"$2:$"&amp;$K$4&amp;"$50000"),$B376&amp;"#"&amp;M$6,INDIRECT("ИсходныеДанные!$J$2:$J$50000")),0)</f>
        <v>0</v>
      </c>
      <c r="N376" s="3">
        <f ca="1">IF($B376&lt;&gt;"",SUMIF(INDIRECT("ИсходныеДанные!$"&amp;$K$4&amp;"$2:$"&amp;$K$4&amp;"$50000"),$B376&amp;"#"&amp;N$6,INDIRECT("ИсходныеДанные!$J$2:$J$50000")),0)</f>
        <v>0</v>
      </c>
      <c r="O376" s="3">
        <f ca="1">IF($B376&lt;&gt;"",SUMIF(INDIRECT("ИсходныеДанные!$"&amp;$K$4&amp;"$2:$"&amp;$K$4&amp;"$50000"),$B376&amp;"#"&amp;O$6,INDIRECT("ИсходныеДанные!$J$2:$J$50000")),0)</f>
        <v>0</v>
      </c>
      <c r="P376" s="3">
        <f ca="1">IF($B376&lt;&gt;"",SUMIF(INDIRECT("ИсходныеДанные!$"&amp;$K$4&amp;"$2:$"&amp;$K$4&amp;"$50000"),$B376&amp;"#"&amp;P$6,INDIRECT("ИсходныеДанные!$J$2:$J$50000")),0)</f>
        <v>0</v>
      </c>
      <c r="Q376" s="3">
        <f ca="1">IF($B376&lt;&gt;"",SUMIF(INDIRECT("ИсходныеДанные!$"&amp;$K$4&amp;"$2:$"&amp;$K$4&amp;"$50000"),$B376&amp;"#"&amp;Q$6,INDIRECT("ИсходныеДанные!$J$2:$J$50000")),0)</f>
        <v>0</v>
      </c>
      <c r="R376" s="3">
        <f ca="1">IF($B376&lt;&gt;"",SUMIF(INDIRECT("ИсходныеДанные!$"&amp;$K$4&amp;"$2:$"&amp;$K$4&amp;"$50000"),$B376&amp;"#"&amp;R$6,INDIRECT("ИсходныеДанные!$J$2:$J$50000")),0)</f>
        <v>0</v>
      </c>
      <c r="S376" s="3">
        <f ca="1">IF($B376&lt;&gt;"",SUMIF(INDIRECT("ИсходныеДанные!$"&amp;$K$4&amp;"$2:$"&amp;$K$4&amp;"$50000"),$B376&amp;"#"&amp;S$6,INDIRECT("ИсходныеДанные!$J$2:$J$50000")),0)</f>
        <v>0</v>
      </c>
      <c r="T376" s="3">
        <f ca="1">IF($B376&lt;&gt;"",SUMIF(INDIRECT("ИсходныеДанные!$"&amp;$K$4&amp;"$2:$"&amp;$K$4&amp;"$50000"),$B376&amp;"#"&amp;T$6,INDIRECT("ИсходныеДанные!$J$2:$J$50000")),0)</f>
        <v>0</v>
      </c>
      <c r="U376" s="3">
        <f ca="1">IF($B376&lt;&gt;"",SUMIF(INDIRECT("ИсходныеДанные!$"&amp;$K$4&amp;"$2:$"&amp;$K$4&amp;"$50000"),$B376&amp;"#"&amp;U$6,INDIRECT("ИсходныеДанные!$J$2:$J$50000")),0)</f>
        <v>0</v>
      </c>
      <c r="V376" s="3">
        <f ca="1">IF($B376&lt;&gt;"",SUMIF(INDIRECT("ИсходныеДанные!$"&amp;$K$4&amp;"$2:$"&amp;$K$4&amp;"$50000"),$B376&amp;"#"&amp;V$6,INDIRECT("ИсходныеДанные!$J$2:$J$50000")),0)</f>
        <v>0</v>
      </c>
      <c r="W376" s="16" t="e">
        <f ca="1">SUM(K376:V376)/Пофамильно!$R$1</f>
        <v>#DIV/0!</v>
      </c>
    </row>
    <row r="377" spans="1:23" x14ac:dyDescent="0.25">
      <c r="A377" s="10" t="str">
        <f t="shared" ca="1" si="7"/>
        <v>delete</v>
      </c>
      <c r="B377" s="16" cm="1">
        <f t="array" aca="1" ref="B377" ca="1">INDIRECT("УникальныеСписки!D"&amp;ROW()-$L$4)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14"/>
      <c r="G377" s="81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84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84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84" t="str" cm="1">
        <f t="array" aca="1" ref="J377" ca="1">_xlfn.XLOOKUP($B377,INDIRECT(SUBSTITUTE("ИсходныеДанные!$где$2:$где$50000","где",$B$4)),INDIRECT(SUBSTITUTE("ИсходныеДанные!$что$2:$что$50000","что",J$4)),"",0,1)</f>
        <v/>
      </c>
      <c r="K377" s="3">
        <f ca="1">IF($B377&lt;&gt;"",SUMIF(INDIRECT("ИсходныеДанные!$"&amp;$K$4&amp;"$2:$"&amp;$K$4&amp;"$50000"),$B377&amp;"#"&amp;K$6,INDIRECT("ИсходныеДанные!$J$2:$J$50000")),0)</f>
        <v>0</v>
      </c>
      <c r="L377" s="3">
        <f ca="1">IF($B377&lt;&gt;"",SUMIF(INDIRECT("ИсходныеДанные!$"&amp;$K$4&amp;"$2:$"&amp;$K$4&amp;"$50000"),$B377&amp;"#"&amp;L$6,INDIRECT("ИсходныеДанные!$J$2:$J$50000")),0)</f>
        <v>0</v>
      </c>
      <c r="M377" s="3">
        <f ca="1">IF($B377&lt;&gt;"",SUMIF(INDIRECT("ИсходныеДанные!$"&amp;$K$4&amp;"$2:$"&amp;$K$4&amp;"$50000"),$B377&amp;"#"&amp;M$6,INDIRECT("ИсходныеДанные!$J$2:$J$50000")),0)</f>
        <v>0</v>
      </c>
      <c r="N377" s="3">
        <f ca="1">IF($B377&lt;&gt;"",SUMIF(INDIRECT("ИсходныеДанные!$"&amp;$K$4&amp;"$2:$"&amp;$K$4&amp;"$50000"),$B377&amp;"#"&amp;N$6,INDIRECT("ИсходныеДанные!$J$2:$J$50000")),0)</f>
        <v>0</v>
      </c>
      <c r="O377" s="3">
        <f ca="1">IF($B377&lt;&gt;"",SUMIF(INDIRECT("ИсходныеДанные!$"&amp;$K$4&amp;"$2:$"&amp;$K$4&amp;"$50000"),$B377&amp;"#"&amp;O$6,INDIRECT("ИсходныеДанные!$J$2:$J$50000")),0)</f>
        <v>0</v>
      </c>
      <c r="P377" s="3">
        <f ca="1">IF($B377&lt;&gt;"",SUMIF(INDIRECT("ИсходныеДанные!$"&amp;$K$4&amp;"$2:$"&amp;$K$4&amp;"$50000"),$B377&amp;"#"&amp;P$6,INDIRECT("ИсходныеДанные!$J$2:$J$50000")),0)</f>
        <v>0</v>
      </c>
      <c r="Q377" s="3">
        <f ca="1">IF($B377&lt;&gt;"",SUMIF(INDIRECT("ИсходныеДанные!$"&amp;$K$4&amp;"$2:$"&amp;$K$4&amp;"$50000"),$B377&amp;"#"&amp;Q$6,INDIRECT("ИсходныеДанные!$J$2:$J$50000")),0)</f>
        <v>0</v>
      </c>
      <c r="R377" s="3">
        <f ca="1">IF($B377&lt;&gt;"",SUMIF(INDIRECT("ИсходныеДанные!$"&amp;$K$4&amp;"$2:$"&amp;$K$4&amp;"$50000"),$B377&amp;"#"&amp;R$6,INDIRECT("ИсходныеДанные!$J$2:$J$50000")),0)</f>
        <v>0</v>
      </c>
      <c r="S377" s="3">
        <f ca="1">IF($B377&lt;&gt;"",SUMIF(INDIRECT("ИсходныеДанные!$"&amp;$K$4&amp;"$2:$"&amp;$K$4&amp;"$50000"),$B377&amp;"#"&amp;S$6,INDIRECT("ИсходныеДанные!$J$2:$J$50000")),0)</f>
        <v>0</v>
      </c>
      <c r="T377" s="3">
        <f ca="1">IF($B377&lt;&gt;"",SUMIF(INDIRECT("ИсходныеДанные!$"&amp;$K$4&amp;"$2:$"&amp;$K$4&amp;"$50000"),$B377&amp;"#"&amp;T$6,INDIRECT("ИсходныеДанные!$J$2:$J$50000")),0)</f>
        <v>0</v>
      </c>
      <c r="U377" s="3">
        <f ca="1">IF($B377&lt;&gt;"",SUMIF(INDIRECT("ИсходныеДанные!$"&amp;$K$4&amp;"$2:$"&amp;$K$4&amp;"$50000"),$B377&amp;"#"&amp;U$6,INDIRECT("ИсходныеДанные!$J$2:$J$50000")),0)</f>
        <v>0</v>
      </c>
      <c r="V377" s="3">
        <f ca="1">IF($B377&lt;&gt;"",SUMIF(INDIRECT("ИсходныеДанные!$"&amp;$K$4&amp;"$2:$"&amp;$K$4&amp;"$50000"),$B377&amp;"#"&amp;V$6,INDIRECT("ИсходныеДанные!$J$2:$J$50000")),0)</f>
        <v>0</v>
      </c>
      <c r="W377" s="16" t="e">
        <f ca="1">SUM(K377:V377)/Пофамильно!$R$1</f>
        <v>#DIV/0!</v>
      </c>
    </row>
    <row r="378" spans="1:23" x14ac:dyDescent="0.25">
      <c r="A378" s="10" t="str">
        <f t="shared" ca="1" si="7"/>
        <v>delete</v>
      </c>
      <c r="B378" s="16" cm="1">
        <f t="array" aca="1" ref="B378" ca="1">INDIRECT("УникальныеСписки!D"&amp;ROW()-$L$4)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14"/>
      <c r="G378" s="81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84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84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84" t="str" cm="1">
        <f t="array" aca="1" ref="J378" ca="1">_xlfn.XLOOKUP($B378,INDIRECT(SUBSTITUTE("ИсходныеДанные!$где$2:$где$50000","где",$B$4)),INDIRECT(SUBSTITUTE("ИсходныеДанные!$что$2:$что$50000","что",J$4)),"",0,1)</f>
        <v/>
      </c>
      <c r="K378" s="3">
        <f ca="1">IF($B378&lt;&gt;"",SUMIF(INDIRECT("ИсходныеДанные!$"&amp;$K$4&amp;"$2:$"&amp;$K$4&amp;"$50000"),$B378&amp;"#"&amp;K$6,INDIRECT("ИсходныеДанные!$J$2:$J$50000")),0)</f>
        <v>0</v>
      </c>
      <c r="L378" s="3">
        <f ca="1">IF($B378&lt;&gt;"",SUMIF(INDIRECT("ИсходныеДанные!$"&amp;$K$4&amp;"$2:$"&amp;$K$4&amp;"$50000"),$B378&amp;"#"&amp;L$6,INDIRECT("ИсходныеДанные!$J$2:$J$50000")),0)</f>
        <v>0</v>
      </c>
      <c r="M378" s="3">
        <f ca="1">IF($B378&lt;&gt;"",SUMIF(INDIRECT("ИсходныеДанные!$"&amp;$K$4&amp;"$2:$"&amp;$K$4&amp;"$50000"),$B378&amp;"#"&amp;M$6,INDIRECT("ИсходныеДанные!$J$2:$J$50000")),0)</f>
        <v>0</v>
      </c>
      <c r="N378" s="3">
        <f ca="1">IF($B378&lt;&gt;"",SUMIF(INDIRECT("ИсходныеДанные!$"&amp;$K$4&amp;"$2:$"&amp;$K$4&amp;"$50000"),$B378&amp;"#"&amp;N$6,INDIRECT("ИсходныеДанные!$J$2:$J$50000")),0)</f>
        <v>0</v>
      </c>
      <c r="O378" s="3">
        <f ca="1">IF($B378&lt;&gt;"",SUMIF(INDIRECT("ИсходныеДанные!$"&amp;$K$4&amp;"$2:$"&amp;$K$4&amp;"$50000"),$B378&amp;"#"&amp;O$6,INDIRECT("ИсходныеДанные!$J$2:$J$50000")),0)</f>
        <v>0</v>
      </c>
      <c r="P378" s="3">
        <f ca="1">IF($B378&lt;&gt;"",SUMIF(INDIRECT("ИсходныеДанные!$"&amp;$K$4&amp;"$2:$"&amp;$K$4&amp;"$50000"),$B378&amp;"#"&amp;P$6,INDIRECT("ИсходныеДанные!$J$2:$J$50000")),0)</f>
        <v>0</v>
      </c>
      <c r="Q378" s="3">
        <f ca="1">IF($B378&lt;&gt;"",SUMIF(INDIRECT("ИсходныеДанные!$"&amp;$K$4&amp;"$2:$"&amp;$K$4&amp;"$50000"),$B378&amp;"#"&amp;Q$6,INDIRECT("ИсходныеДанные!$J$2:$J$50000")),0)</f>
        <v>0</v>
      </c>
      <c r="R378" s="3">
        <f ca="1">IF($B378&lt;&gt;"",SUMIF(INDIRECT("ИсходныеДанные!$"&amp;$K$4&amp;"$2:$"&amp;$K$4&amp;"$50000"),$B378&amp;"#"&amp;R$6,INDIRECT("ИсходныеДанные!$J$2:$J$50000")),0)</f>
        <v>0</v>
      </c>
      <c r="S378" s="3">
        <f ca="1">IF($B378&lt;&gt;"",SUMIF(INDIRECT("ИсходныеДанные!$"&amp;$K$4&amp;"$2:$"&amp;$K$4&amp;"$50000"),$B378&amp;"#"&amp;S$6,INDIRECT("ИсходныеДанные!$J$2:$J$50000")),0)</f>
        <v>0</v>
      </c>
      <c r="T378" s="3">
        <f ca="1">IF($B378&lt;&gt;"",SUMIF(INDIRECT("ИсходныеДанные!$"&amp;$K$4&amp;"$2:$"&amp;$K$4&amp;"$50000"),$B378&amp;"#"&amp;T$6,INDIRECT("ИсходныеДанные!$J$2:$J$50000")),0)</f>
        <v>0</v>
      </c>
      <c r="U378" s="3">
        <f ca="1">IF($B378&lt;&gt;"",SUMIF(INDIRECT("ИсходныеДанные!$"&amp;$K$4&amp;"$2:$"&amp;$K$4&amp;"$50000"),$B378&amp;"#"&amp;U$6,INDIRECT("ИсходныеДанные!$J$2:$J$50000")),0)</f>
        <v>0</v>
      </c>
      <c r="V378" s="3">
        <f ca="1">IF($B378&lt;&gt;"",SUMIF(INDIRECT("ИсходныеДанные!$"&amp;$K$4&amp;"$2:$"&amp;$K$4&amp;"$50000"),$B378&amp;"#"&amp;V$6,INDIRECT("ИсходныеДанные!$J$2:$J$50000")),0)</f>
        <v>0</v>
      </c>
      <c r="W378" s="16" t="e">
        <f ca="1">SUM(K378:V378)/Пофамильно!$R$1</f>
        <v>#DIV/0!</v>
      </c>
    </row>
    <row r="379" spans="1:23" x14ac:dyDescent="0.25">
      <c r="A379" s="10" t="str">
        <f t="shared" ca="1" si="7"/>
        <v>delete</v>
      </c>
      <c r="B379" s="16" cm="1">
        <f t="array" aca="1" ref="B379" ca="1">INDIRECT("УникальныеСписки!D"&amp;ROW()-$L$4)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14"/>
      <c r="G379" s="81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84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84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84" t="str" cm="1">
        <f t="array" aca="1" ref="J379" ca="1">_xlfn.XLOOKUP($B379,INDIRECT(SUBSTITUTE("ИсходныеДанные!$где$2:$где$50000","где",$B$4)),INDIRECT(SUBSTITUTE("ИсходныеДанные!$что$2:$что$50000","что",J$4)),"",0,1)</f>
        <v/>
      </c>
      <c r="K379" s="3">
        <f ca="1">IF($B379&lt;&gt;"",SUMIF(INDIRECT("ИсходныеДанные!$"&amp;$K$4&amp;"$2:$"&amp;$K$4&amp;"$50000"),$B379&amp;"#"&amp;K$6,INDIRECT("ИсходныеДанные!$J$2:$J$50000")),0)</f>
        <v>0</v>
      </c>
      <c r="L379" s="3">
        <f ca="1">IF($B379&lt;&gt;"",SUMIF(INDIRECT("ИсходныеДанные!$"&amp;$K$4&amp;"$2:$"&amp;$K$4&amp;"$50000"),$B379&amp;"#"&amp;L$6,INDIRECT("ИсходныеДанные!$J$2:$J$50000")),0)</f>
        <v>0</v>
      </c>
      <c r="M379" s="3">
        <f ca="1">IF($B379&lt;&gt;"",SUMIF(INDIRECT("ИсходныеДанные!$"&amp;$K$4&amp;"$2:$"&amp;$K$4&amp;"$50000"),$B379&amp;"#"&amp;M$6,INDIRECT("ИсходныеДанные!$J$2:$J$50000")),0)</f>
        <v>0</v>
      </c>
      <c r="N379" s="3">
        <f ca="1">IF($B379&lt;&gt;"",SUMIF(INDIRECT("ИсходныеДанные!$"&amp;$K$4&amp;"$2:$"&amp;$K$4&amp;"$50000"),$B379&amp;"#"&amp;N$6,INDIRECT("ИсходныеДанные!$J$2:$J$50000")),0)</f>
        <v>0</v>
      </c>
      <c r="O379" s="3">
        <f ca="1">IF($B379&lt;&gt;"",SUMIF(INDIRECT("ИсходныеДанные!$"&amp;$K$4&amp;"$2:$"&amp;$K$4&amp;"$50000"),$B379&amp;"#"&amp;O$6,INDIRECT("ИсходныеДанные!$J$2:$J$50000")),0)</f>
        <v>0</v>
      </c>
      <c r="P379" s="3">
        <f ca="1">IF($B379&lt;&gt;"",SUMIF(INDIRECT("ИсходныеДанные!$"&amp;$K$4&amp;"$2:$"&amp;$K$4&amp;"$50000"),$B379&amp;"#"&amp;P$6,INDIRECT("ИсходныеДанные!$J$2:$J$50000")),0)</f>
        <v>0</v>
      </c>
      <c r="Q379" s="3">
        <f ca="1">IF($B379&lt;&gt;"",SUMIF(INDIRECT("ИсходныеДанные!$"&amp;$K$4&amp;"$2:$"&amp;$K$4&amp;"$50000"),$B379&amp;"#"&amp;Q$6,INDIRECT("ИсходныеДанные!$J$2:$J$50000")),0)</f>
        <v>0</v>
      </c>
      <c r="R379" s="3">
        <f ca="1">IF($B379&lt;&gt;"",SUMIF(INDIRECT("ИсходныеДанные!$"&amp;$K$4&amp;"$2:$"&amp;$K$4&amp;"$50000"),$B379&amp;"#"&amp;R$6,INDIRECT("ИсходныеДанные!$J$2:$J$50000")),0)</f>
        <v>0</v>
      </c>
      <c r="S379" s="3">
        <f ca="1">IF($B379&lt;&gt;"",SUMIF(INDIRECT("ИсходныеДанные!$"&amp;$K$4&amp;"$2:$"&amp;$K$4&amp;"$50000"),$B379&amp;"#"&amp;S$6,INDIRECT("ИсходныеДанные!$J$2:$J$50000")),0)</f>
        <v>0</v>
      </c>
      <c r="T379" s="3">
        <f ca="1">IF($B379&lt;&gt;"",SUMIF(INDIRECT("ИсходныеДанные!$"&amp;$K$4&amp;"$2:$"&amp;$K$4&amp;"$50000"),$B379&amp;"#"&amp;T$6,INDIRECT("ИсходныеДанные!$J$2:$J$50000")),0)</f>
        <v>0</v>
      </c>
      <c r="U379" s="3">
        <f ca="1">IF($B379&lt;&gt;"",SUMIF(INDIRECT("ИсходныеДанные!$"&amp;$K$4&amp;"$2:$"&amp;$K$4&amp;"$50000"),$B379&amp;"#"&amp;U$6,INDIRECT("ИсходныеДанные!$J$2:$J$50000")),0)</f>
        <v>0</v>
      </c>
      <c r="V379" s="3">
        <f ca="1">IF($B379&lt;&gt;"",SUMIF(INDIRECT("ИсходныеДанные!$"&amp;$K$4&amp;"$2:$"&amp;$K$4&amp;"$50000"),$B379&amp;"#"&amp;V$6,INDIRECT("ИсходныеДанные!$J$2:$J$50000")),0)</f>
        <v>0</v>
      </c>
      <c r="W379" s="16" t="e">
        <f ca="1">SUM(K379:V379)/Пофамильно!$R$1</f>
        <v>#DIV/0!</v>
      </c>
    </row>
    <row r="380" spans="1:23" x14ac:dyDescent="0.25">
      <c r="A380" s="10" t="str">
        <f t="shared" ca="1" si="7"/>
        <v>delete</v>
      </c>
      <c r="B380" s="16" cm="1">
        <f t="array" aca="1" ref="B380" ca="1">INDIRECT("УникальныеСписки!D"&amp;ROW()-$L$4)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14"/>
      <c r="G380" s="81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84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84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84" t="str" cm="1">
        <f t="array" aca="1" ref="J380" ca="1">_xlfn.XLOOKUP($B380,INDIRECT(SUBSTITUTE("ИсходныеДанные!$где$2:$где$50000","где",$B$4)),INDIRECT(SUBSTITUTE("ИсходныеДанные!$что$2:$что$50000","что",J$4)),"",0,1)</f>
        <v/>
      </c>
      <c r="K380" s="3">
        <f ca="1">IF($B380&lt;&gt;"",SUMIF(INDIRECT("ИсходныеДанные!$"&amp;$K$4&amp;"$2:$"&amp;$K$4&amp;"$50000"),$B380&amp;"#"&amp;K$6,INDIRECT("ИсходныеДанные!$J$2:$J$50000")),0)</f>
        <v>0</v>
      </c>
      <c r="L380" s="3">
        <f ca="1">IF($B380&lt;&gt;"",SUMIF(INDIRECT("ИсходныеДанные!$"&amp;$K$4&amp;"$2:$"&amp;$K$4&amp;"$50000"),$B380&amp;"#"&amp;L$6,INDIRECT("ИсходныеДанные!$J$2:$J$50000")),0)</f>
        <v>0</v>
      </c>
      <c r="M380" s="3">
        <f ca="1">IF($B380&lt;&gt;"",SUMIF(INDIRECT("ИсходныеДанные!$"&amp;$K$4&amp;"$2:$"&amp;$K$4&amp;"$50000"),$B380&amp;"#"&amp;M$6,INDIRECT("ИсходныеДанные!$J$2:$J$50000")),0)</f>
        <v>0</v>
      </c>
      <c r="N380" s="3">
        <f ca="1">IF($B380&lt;&gt;"",SUMIF(INDIRECT("ИсходныеДанные!$"&amp;$K$4&amp;"$2:$"&amp;$K$4&amp;"$50000"),$B380&amp;"#"&amp;N$6,INDIRECT("ИсходныеДанные!$J$2:$J$50000")),0)</f>
        <v>0</v>
      </c>
      <c r="O380" s="3">
        <f ca="1">IF($B380&lt;&gt;"",SUMIF(INDIRECT("ИсходныеДанные!$"&amp;$K$4&amp;"$2:$"&amp;$K$4&amp;"$50000"),$B380&amp;"#"&amp;O$6,INDIRECT("ИсходныеДанные!$J$2:$J$50000")),0)</f>
        <v>0</v>
      </c>
      <c r="P380" s="3">
        <f ca="1">IF($B380&lt;&gt;"",SUMIF(INDIRECT("ИсходныеДанные!$"&amp;$K$4&amp;"$2:$"&amp;$K$4&amp;"$50000"),$B380&amp;"#"&amp;P$6,INDIRECT("ИсходныеДанные!$J$2:$J$50000")),0)</f>
        <v>0</v>
      </c>
      <c r="Q380" s="3">
        <f ca="1">IF($B380&lt;&gt;"",SUMIF(INDIRECT("ИсходныеДанные!$"&amp;$K$4&amp;"$2:$"&amp;$K$4&amp;"$50000"),$B380&amp;"#"&amp;Q$6,INDIRECT("ИсходныеДанные!$J$2:$J$50000")),0)</f>
        <v>0</v>
      </c>
      <c r="R380" s="3">
        <f ca="1">IF($B380&lt;&gt;"",SUMIF(INDIRECT("ИсходныеДанные!$"&amp;$K$4&amp;"$2:$"&amp;$K$4&amp;"$50000"),$B380&amp;"#"&amp;R$6,INDIRECT("ИсходныеДанные!$J$2:$J$50000")),0)</f>
        <v>0</v>
      </c>
      <c r="S380" s="3">
        <f ca="1">IF($B380&lt;&gt;"",SUMIF(INDIRECT("ИсходныеДанные!$"&amp;$K$4&amp;"$2:$"&amp;$K$4&amp;"$50000"),$B380&amp;"#"&amp;S$6,INDIRECT("ИсходныеДанные!$J$2:$J$50000")),0)</f>
        <v>0</v>
      </c>
      <c r="T380" s="3">
        <f ca="1">IF($B380&lt;&gt;"",SUMIF(INDIRECT("ИсходныеДанные!$"&amp;$K$4&amp;"$2:$"&amp;$K$4&amp;"$50000"),$B380&amp;"#"&amp;T$6,INDIRECT("ИсходныеДанные!$J$2:$J$50000")),0)</f>
        <v>0</v>
      </c>
      <c r="U380" s="3">
        <f ca="1">IF($B380&lt;&gt;"",SUMIF(INDIRECT("ИсходныеДанные!$"&amp;$K$4&amp;"$2:$"&amp;$K$4&amp;"$50000"),$B380&amp;"#"&amp;U$6,INDIRECT("ИсходныеДанные!$J$2:$J$50000")),0)</f>
        <v>0</v>
      </c>
      <c r="V380" s="3">
        <f ca="1">IF($B380&lt;&gt;"",SUMIF(INDIRECT("ИсходныеДанные!$"&amp;$K$4&amp;"$2:$"&amp;$K$4&amp;"$50000"),$B380&amp;"#"&amp;V$6,INDIRECT("ИсходныеДанные!$J$2:$J$50000")),0)</f>
        <v>0</v>
      </c>
      <c r="W380" s="16" t="e">
        <f ca="1">SUM(K380:V380)/Пофамильно!$R$1</f>
        <v>#DIV/0!</v>
      </c>
    </row>
    <row r="381" spans="1:23" x14ac:dyDescent="0.25">
      <c r="A381" s="10" t="str">
        <f t="shared" ca="1" si="7"/>
        <v>delete</v>
      </c>
      <c r="B381" s="16" cm="1">
        <f t="array" aca="1" ref="B381" ca="1">INDIRECT("УникальныеСписки!D"&amp;ROW()-$L$4)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14"/>
      <c r="G381" s="81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84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84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84" t="str" cm="1">
        <f t="array" aca="1" ref="J381" ca="1">_xlfn.XLOOKUP($B381,INDIRECT(SUBSTITUTE("ИсходныеДанные!$где$2:$где$50000","где",$B$4)),INDIRECT(SUBSTITUTE("ИсходныеДанные!$что$2:$что$50000","что",J$4)),"",0,1)</f>
        <v/>
      </c>
      <c r="K381" s="3">
        <f ca="1">IF($B381&lt;&gt;"",SUMIF(INDIRECT("ИсходныеДанные!$"&amp;$K$4&amp;"$2:$"&amp;$K$4&amp;"$50000"),$B381&amp;"#"&amp;K$6,INDIRECT("ИсходныеДанные!$J$2:$J$50000")),0)</f>
        <v>0</v>
      </c>
      <c r="L381" s="3">
        <f ca="1">IF($B381&lt;&gt;"",SUMIF(INDIRECT("ИсходныеДанные!$"&amp;$K$4&amp;"$2:$"&amp;$K$4&amp;"$50000"),$B381&amp;"#"&amp;L$6,INDIRECT("ИсходныеДанные!$J$2:$J$50000")),0)</f>
        <v>0</v>
      </c>
      <c r="M381" s="3">
        <f ca="1">IF($B381&lt;&gt;"",SUMIF(INDIRECT("ИсходныеДанные!$"&amp;$K$4&amp;"$2:$"&amp;$K$4&amp;"$50000"),$B381&amp;"#"&amp;M$6,INDIRECT("ИсходныеДанные!$J$2:$J$50000")),0)</f>
        <v>0</v>
      </c>
      <c r="N381" s="3">
        <f ca="1">IF($B381&lt;&gt;"",SUMIF(INDIRECT("ИсходныеДанные!$"&amp;$K$4&amp;"$2:$"&amp;$K$4&amp;"$50000"),$B381&amp;"#"&amp;N$6,INDIRECT("ИсходныеДанные!$J$2:$J$50000")),0)</f>
        <v>0</v>
      </c>
      <c r="O381" s="3">
        <f ca="1">IF($B381&lt;&gt;"",SUMIF(INDIRECT("ИсходныеДанные!$"&amp;$K$4&amp;"$2:$"&amp;$K$4&amp;"$50000"),$B381&amp;"#"&amp;O$6,INDIRECT("ИсходныеДанные!$J$2:$J$50000")),0)</f>
        <v>0</v>
      </c>
      <c r="P381" s="3">
        <f ca="1">IF($B381&lt;&gt;"",SUMIF(INDIRECT("ИсходныеДанные!$"&amp;$K$4&amp;"$2:$"&amp;$K$4&amp;"$50000"),$B381&amp;"#"&amp;P$6,INDIRECT("ИсходныеДанные!$J$2:$J$50000")),0)</f>
        <v>0</v>
      </c>
      <c r="Q381" s="3">
        <f ca="1">IF($B381&lt;&gt;"",SUMIF(INDIRECT("ИсходныеДанные!$"&amp;$K$4&amp;"$2:$"&amp;$K$4&amp;"$50000"),$B381&amp;"#"&amp;Q$6,INDIRECT("ИсходныеДанные!$J$2:$J$50000")),0)</f>
        <v>0</v>
      </c>
      <c r="R381" s="3">
        <f ca="1">IF($B381&lt;&gt;"",SUMIF(INDIRECT("ИсходныеДанные!$"&amp;$K$4&amp;"$2:$"&amp;$K$4&amp;"$50000"),$B381&amp;"#"&amp;R$6,INDIRECT("ИсходныеДанные!$J$2:$J$50000")),0)</f>
        <v>0</v>
      </c>
      <c r="S381" s="3">
        <f ca="1">IF($B381&lt;&gt;"",SUMIF(INDIRECT("ИсходныеДанные!$"&amp;$K$4&amp;"$2:$"&amp;$K$4&amp;"$50000"),$B381&amp;"#"&amp;S$6,INDIRECT("ИсходныеДанные!$J$2:$J$50000")),0)</f>
        <v>0</v>
      </c>
      <c r="T381" s="3">
        <f ca="1">IF($B381&lt;&gt;"",SUMIF(INDIRECT("ИсходныеДанные!$"&amp;$K$4&amp;"$2:$"&amp;$K$4&amp;"$50000"),$B381&amp;"#"&amp;T$6,INDIRECT("ИсходныеДанные!$J$2:$J$50000")),0)</f>
        <v>0</v>
      </c>
      <c r="U381" s="3">
        <f ca="1">IF($B381&lt;&gt;"",SUMIF(INDIRECT("ИсходныеДанные!$"&amp;$K$4&amp;"$2:$"&amp;$K$4&amp;"$50000"),$B381&amp;"#"&amp;U$6,INDIRECT("ИсходныеДанные!$J$2:$J$50000")),0)</f>
        <v>0</v>
      </c>
      <c r="V381" s="3">
        <f ca="1">IF($B381&lt;&gt;"",SUMIF(INDIRECT("ИсходныеДанные!$"&amp;$K$4&amp;"$2:$"&amp;$K$4&amp;"$50000"),$B381&amp;"#"&amp;V$6,INDIRECT("ИсходныеДанные!$J$2:$J$50000")),0)</f>
        <v>0</v>
      </c>
      <c r="W381" s="16" t="e">
        <f ca="1">SUM(K381:V381)/Пофамильно!$R$1</f>
        <v>#DIV/0!</v>
      </c>
    </row>
    <row r="382" spans="1:23" x14ac:dyDescent="0.25">
      <c r="A382" s="10" t="str">
        <f t="shared" ca="1" si="7"/>
        <v>delete</v>
      </c>
      <c r="B382" s="16" cm="1">
        <f t="array" aca="1" ref="B382" ca="1">INDIRECT("УникальныеСписки!D"&amp;ROW()-$L$4)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14"/>
      <c r="G382" s="81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84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84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84" t="str" cm="1">
        <f t="array" aca="1" ref="J382" ca="1">_xlfn.XLOOKUP($B382,INDIRECT(SUBSTITUTE("ИсходныеДанные!$где$2:$где$50000","где",$B$4)),INDIRECT(SUBSTITUTE("ИсходныеДанные!$что$2:$что$50000","что",J$4)),"",0,1)</f>
        <v/>
      </c>
      <c r="K382" s="3">
        <f ca="1">IF($B382&lt;&gt;"",SUMIF(INDIRECT("ИсходныеДанные!$"&amp;$K$4&amp;"$2:$"&amp;$K$4&amp;"$50000"),$B382&amp;"#"&amp;K$6,INDIRECT("ИсходныеДанные!$J$2:$J$50000")),0)</f>
        <v>0</v>
      </c>
      <c r="L382" s="3">
        <f ca="1">IF($B382&lt;&gt;"",SUMIF(INDIRECT("ИсходныеДанные!$"&amp;$K$4&amp;"$2:$"&amp;$K$4&amp;"$50000"),$B382&amp;"#"&amp;L$6,INDIRECT("ИсходныеДанные!$J$2:$J$50000")),0)</f>
        <v>0</v>
      </c>
      <c r="M382" s="3">
        <f ca="1">IF($B382&lt;&gt;"",SUMIF(INDIRECT("ИсходныеДанные!$"&amp;$K$4&amp;"$2:$"&amp;$K$4&amp;"$50000"),$B382&amp;"#"&amp;M$6,INDIRECT("ИсходныеДанные!$J$2:$J$50000")),0)</f>
        <v>0</v>
      </c>
      <c r="N382" s="3">
        <f ca="1">IF($B382&lt;&gt;"",SUMIF(INDIRECT("ИсходныеДанные!$"&amp;$K$4&amp;"$2:$"&amp;$K$4&amp;"$50000"),$B382&amp;"#"&amp;N$6,INDIRECT("ИсходныеДанные!$J$2:$J$50000")),0)</f>
        <v>0</v>
      </c>
      <c r="O382" s="3">
        <f ca="1">IF($B382&lt;&gt;"",SUMIF(INDIRECT("ИсходныеДанные!$"&amp;$K$4&amp;"$2:$"&amp;$K$4&amp;"$50000"),$B382&amp;"#"&amp;O$6,INDIRECT("ИсходныеДанные!$J$2:$J$50000")),0)</f>
        <v>0</v>
      </c>
      <c r="P382" s="3">
        <f ca="1">IF($B382&lt;&gt;"",SUMIF(INDIRECT("ИсходныеДанные!$"&amp;$K$4&amp;"$2:$"&amp;$K$4&amp;"$50000"),$B382&amp;"#"&amp;P$6,INDIRECT("ИсходныеДанные!$J$2:$J$50000")),0)</f>
        <v>0</v>
      </c>
      <c r="Q382" s="3">
        <f ca="1">IF($B382&lt;&gt;"",SUMIF(INDIRECT("ИсходныеДанные!$"&amp;$K$4&amp;"$2:$"&amp;$K$4&amp;"$50000"),$B382&amp;"#"&amp;Q$6,INDIRECT("ИсходныеДанные!$J$2:$J$50000")),0)</f>
        <v>0</v>
      </c>
      <c r="R382" s="3">
        <f ca="1">IF($B382&lt;&gt;"",SUMIF(INDIRECT("ИсходныеДанные!$"&amp;$K$4&amp;"$2:$"&amp;$K$4&amp;"$50000"),$B382&amp;"#"&amp;R$6,INDIRECT("ИсходныеДанные!$J$2:$J$50000")),0)</f>
        <v>0</v>
      </c>
      <c r="S382" s="3">
        <f ca="1">IF($B382&lt;&gt;"",SUMIF(INDIRECT("ИсходныеДанные!$"&amp;$K$4&amp;"$2:$"&amp;$K$4&amp;"$50000"),$B382&amp;"#"&amp;S$6,INDIRECT("ИсходныеДанные!$J$2:$J$50000")),0)</f>
        <v>0</v>
      </c>
      <c r="T382" s="3">
        <f ca="1">IF($B382&lt;&gt;"",SUMIF(INDIRECT("ИсходныеДанные!$"&amp;$K$4&amp;"$2:$"&amp;$K$4&amp;"$50000"),$B382&amp;"#"&amp;T$6,INDIRECT("ИсходныеДанные!$J$2:$J$50000")),0)</f>
        <v>0</v>
      </c>
      <c r="U382" s="3">
        <f ca="1">IF($B382&lt;&gt;"",SUMIF(INDIRECT("ИсходныеДанные!$"&amp;$K$4&amp;"$2:$"&amp;$K$4&amp;"$50000"),$B382&amp;"#"&amp;U$6,INDIRECT("ИсходныеДанные!$J$2:$J$50000")),0)</f>
        <v>0</v>
      </c>
      <c r="V382" s="3">
        <f ca="1">IF($B382&lt;&gt;"",SUMIF(INDIRECT("ИсходныеДанные!$"&amp;$K$4&amp;"$2:$"&amp;$K$4&amp;"$50000"),$B382&amp;"#"&amp;V$6,INDIRECT("ИсходныеДанные!$J$2:$J$50000")),0)</f>
        <v>0</v>
      </c>
      <c r="W382" s="16" t="e">
        <f ca="1">SUM(K382:V382)/Пофамильно!$R$1</f>
        <v>#DIV/0!</v>
      </c>
    </row>
    <row r="383" spans="1:23" x14ac:dyDescent="0.25">
      <c r="A383" s="10" t="str">
        <f t="shared" ca="1" si="7"/>
        <v>delete</v>
      </c>
      <c r="B383" s="16" cm="1">
        <f t="array" aca="1" ref="B383" ca="1">INDIRECT("УникальныеСписки!D"&amp;ROW()-$L$4)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14"/>
      <c r="G383" s="81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84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84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84" t="str" cm="1">
        <f t="array" aca="1" ref="J383" ca="1">_xlfn.XLOOKUP($B383,INDIRECT(SUBSTITUTE("ИсходныеДанные!$где$2:$где$50000","где",$B$4)),INDIRECT(SUBSTITUTE("ИсходныеДанные!$что$2:$что$50000","что",J$4)),"",0,1)</f>
        <v/>
      </c>
      <c r="K383" s="3">
        <f ca="1">IF($B383&lt;&gt;"",SUMIF(INDIRECT("ИсходныеДанные!$"&amp;$K$4&amp;"$2:$"&amp;$K$4&amp;"$50000"),$B383&amp;"#"&amp;K$6,INDIRECT("ИсходныеДанные!$J$2:$J$50000")),0)</f>
        <v>0</v>
      </c>
      <c r="L383" s="3">
        <f ca="1">IF($B383&lt;&gt;"",SUMIF(INDIRECT("ИсходныеДанные!$"&amp;$K$4&amp;"$2:$"&amp;$K$4&amp;"$50000"),$B383&amp;"#"&amp;L$6,INDIRECT("ИсходныеДанные!$J$2:$J$50000")),0)</f>
        <v>0</v>
      </c>
      <c r="M383" s="3">
        <f ca="1">IF($B383&lt;&gt;"",SUMIF(INDIRECT("ИсходныеДанные!$"&amp;$K$4&amp;"$2:$"&amp;$K$4&amp;"$50000"),$B383&amp;"#"&amp;M$6,INDIRECT("ИсходныеДанные!$J$2:$J$50000")),0)</f>
        <v>0</v>
      </c>
      <c r="N383" s="3">
        <f ca="1">IF($B383&lt;&gt;"",SUMIF(INDIRECT("ИсходныеДанные!$"&amp;$K$4&amp;"$2:$"&amp;$K$4&amp;"$50000"),$B383&amp;"#"&amp;N$6,INDIRECT("ИсходныеДанные!$J$2:$J$50000")),0)</f>
        <v>0</v>
      </c>
      <c r="O383" s="3">
        <f ca="1">IF($B383&lt;&gt;"",SUMIF(INDIRECT("ИсходныеДанные!$"&amp;$K$4&amp;"$2:$"&amp;$K$4&amp;"$50000"),$B383&amp;"#"&amp;O$6,INDIRECT("ИсходныеДанные!$J$2:$J$50000")),0)</f>
        <v>0</v>
      </c>
      <c r="P383" s="3">
        <f ca="1">IF($B383&lt;&gt;"",SUMIF(INDIRECT("ИсходныеДанные!$"&amp;$K$4&amp;"$2:$"&amp;$K$4&amp;"$50000"),$B383&amp;"#"&amp;P$6,INDIRECT("ИсходныеДанные!$J$2:$J$50000")),0)</f>
        <v>0</v>
      </c>
      <c r="Q383" s="3">
        <f ca="1">IF($B383&lt;&gt;"",SUMIF(INDIRECT("ИсходныеДанные!$"&amp;$K$4&amp;"$2:$"&amp;$K$4&amp;"$50000"),$B383&amp;"#"&amp;Q$6,INDIRECT("ИсходныеДанные!$J$2:$J$50000")),0)</f>
        <v>0</v>
      </c>
      <c r="R383" s="3">
        <f ca="1">IF($B383&lt;&gt;"",SUMIF(INDIRECT("ИсходныеДанные!$"&amp;$K$4&amp;"$2:$"&amp;$K$4&amp;"$50000"),$B383&amp;"#"&amp;R$6,INDIRECT("ИсходныеДанные!$J$2:$J$50000")),0)</f>
        <v>0</v>
      </c>
      <c r="S383" s="3">
        <f ca="1">IF($B383&lt;&gt;"",SUMIF(INDIRECT("ИсходныеДанные!$"&amp;$K$4&amp;"$2:$"&amp;$K$4&amp;"$50000"),$B383&amp;"#"&amp;S$6,INDIRECT("ИсходныеДанные!$J$2:$J$50000")),0)</f>
        <v>0</v>
      </c>
      <c r="T383" s="3">
        <f ca="1">IF($B383&lt;&gt;"",SUMIF(INDIRECT("ИсходныеДанные!$"&amp;$K$4&amp;"$2:$"&amp;$K$4&amp;"$50000"),$B383&amp;"#"&amp;T$6,INDIRECT("ИсходныеДанные!$J$2:$J$50000")),0)</f>
        <v>0</v>
      </c>
      <c r="U383" s="3">
        <f ca="1">IF($B383&lt;&gt;"",SUMIF(INDIRECT("ИсходныеДанные!$"&amp;$K$4&amp;"$2:$"&amp;$K$4&amp;"$50000"),$B383&amp;"#"&amp;U$6,INDIRECT("ИсходныеДанные!$J$2:$J$50000")),0)</f>
        <v>0</v>
      </c>
      <c r="V383" s="3">
        <f ca="1">IF($B383&lt;&gt;"",SUMIF(INDIRECT("ИсходныеДанные!$"&amp;$K$4&amp;"$2:$"&amp;$K$4&amp;"$50000"),$B383&amp;"#"&amp;V$6,INDIRECT("ИсходныеДанные!$J$2:$J$50000")),0)</f>
        <v>0</v>
      </c>
      <c r="W383" s="16" t="e">
        <f ca="1">SUM(K383:V383)/Пофамильно!$R$1</f>
        <v>#DIV/0!</v>
      </c>
    </row>
    <row r="384" spans="1:23" x14ac:dyDescent="0.25">
      <c r="A384" s="10" t="str">
        <f t="shared" ca="1" si="7"/>
        <v>delete</v>
      </c>
      <c r="B384" s="16" cm="1">
        <f t="array" aca="1" ref="B384" ca="1">INDIRECT("УникальныеСписки!D"&amp;ROW()-$L$4)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14"/>
      <c r="G384" s="81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84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84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84" t="str" cm="1">
        <f t="array" aca="1" ref="J384" ca="1">_xlfn.XLOOKUP($B384,INDIRECT(SUBSTITUTE("ИсходныеДанные!$где$2:$где$50000","где",$B$4)),INDIRECT(SUBSTITUTE("ИсходныеДанные!$что$2:$что$50000","что",J$4)),"",0,1)</f>
        <v/>
      </c>
      <c r="K384" s="3">
        <f ca="1">IF($B384&lt;&gt;"",SUMIF(INDIRECT("ИсходныеДанные!$"&amp;$K$4&amp;"$2:$"&amp;$K$4&amp;"$50000"),$B384&amp;"#"&amp;K$6,INDIRECT("ИсходныеДанные!$J$2:$J$50000")),0)</f>
        <v>0</v>
      </c>
      <c r="L384" s="3">
        <f ca="1">IF($B384&lt;&gt;"",SUMIF(INDIRECT("ИсходныеДанные!$"&amp;$K$4&amp;"$2:$"&amp;$K$4&amp;"$50000"),$B384&amp;"#"&amp;L$6,INDIRECT("ИсходныеДанные!$J$2:$J$50000")),0)</f>
        <v>0</v>
      </c>
      <c r="M384" s="3">
        <f ca="1">IF($B384&lt;&gt;"",SUMIF(INDIRECT("ИсходныеДанные!$"&amp;$K$4&amp;"$2:$"&amp;$K$4&amp;"$50000"),$B384&amp;"#"&amp;M$6,INDIRECT("ИсходныеДанные!$J$2:$J$50000")),0)</f>
        <v>0</v>
      </c>
      <c r="N384" s="3">
        <f ca="1">IF($B384&lt;&gt;"",SUMIF(INDIRECT("ИсходныеДанные!$"&amp;$K$4&amp;"$2:$"&amp;$K$4&amp;"$50000"),$B384&amp;"#"&amp;N$6,INDIRECT("ИсходныеДанные!$J$2:$J$50000")),0)</f>
        <v>0</v>
      </c>
      <c r="O384" s="3">
        <f ca="1">IF($B384&lt;&gt;"",SUMIF(INDIRECT("ИсходныеДанные!$"&amp;$K$4&amp;"$2:$"&amp;$K$4&amp;"$50000"),$B384&amp;"#"&amp;O$6,INDIRECT("ИсходныеДанные!$J$2:$J$50000")),0)</f>
        <v>0</v>
      </c>
      <c r="P384" s="3">
        <f ca="1">IF($B384&lt;&gt;"",SUMIF(INDIRECT("ИсходныеДанные!$"&amp;$K$4&amp;"$2:$"&amp;$K$4&amp;"$50000"),$B384&amp;"#"&amp;P$6,INDIRECT("ИсходныеДанные!$J$2:$J$50000")),0)</f>
        <v>0</v>
      </c>
      <c r="Q384" s="3">
        <f ca="1">IF($B384&lt;&gt;"",SUMIF(INDIRECT("ИсходныеДанные!$"&amp;$K$4&amp;"$2:$"&amp;$K$4&amp;"$50000"),$B384&amp;"#"&amp;Q$6,INDIRECT("ИсходныеДанные!$J$2:$J$50000")),0)</f>
        <v>0</v>
      </c>
      <c r="R384" s="3">
        <f ca="1">IF($B384&lt;&gt;"",SUMIF(INDIRECT("ИсходныеДанные!$"&amp;$K$4&amp;"$2:$"&amp;$K$4&amp;"$50000"),$B384&amp;"#"&amp;R$6,INDIRECT("ИсходныеДанные!$J$2:$J$50000")),0)</f>
        <v>0</v>
      </c>
      <c r="S384" s="3">
        <f ca="1">IF($B384&lt;&gt;"",SUMIF(INDIRECT("ИсходныеДанные!$"&amp;$K$4&amp;"$2:$"&amp;$K$4&amp;"$50000"),$B384&amp;"#"&amp;S$6,INDIRECT("ИсходныеДанные!$J$2:$J$50000")),0)</f>
        <v>0</v>
      </c>
      <c r="T384" s="3">
        <f ca="1">IF($B384&lt;&gt;"",SUMIF(INDIRECT("ИсходныеДанные!$"&amp;$K$4&amp;"$2:$"&amp;$K$4&amp;"$50000"),$B384&amp;"#"&amp;T$6,INDIRECT("ИсходныеДанные!$J$2:$J$50000")),0)</f>
        <v>0</v>
      </c>
      <c r="U384" s="3">
        <f ca="1">IF($B384&lt;&gt;"",SUMIF(INDIRECT("ИсходныеДанные!$"&amp;$K$4&amp;"$2:$"&amp;$K$4&amp;"$50000"),$B384&amp;"#"&amp;U$6,INDIRECT("ИсходныеДанные!$J$2:$J$50000")),0)</f>
        <v>0</v>
      </c>
      <c r="V384" s="3">
        <f ca="1">IF($B384&lt;&gt;"",SUMIF(INDIRECT("ИсходныеДанные!$"&amp;$K$4&amp;"$2:$"&amp;$K$4&amp;"$50000"),$B384&amp;"#"&amp;V$6,INDIRECT("ИсходныеДанные!$J$2:$J$50000")),0)</f>
        <v>0</v>
      </c>
      <c r="W384" s="16" t="e">
        <f ca="1">SUM(K384:V384)/Пофамильно!$R$1</f>
        <v>#DIV/0!</v>
      </c>
    </row>
    <row r="385" spans="1:23" x14ac:dyDescent="0.25">
      <c r="A385" s="10" t="str">
        <f t="shared" ca="1" si="7"/>
        <v>delete</v>
      </c>
      <c r="B385" s="16" cm="1">
        <f t="array" aca="1" ref="B385" ca="1">INDIRECT("УникальныеСписки!D"&amp;ROW()-$L$4)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14"/>
      <c r="G385" s="81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84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84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84" t="str" cm="1">
        <f t="array" aca="1" ref="J385" ca="1">_xlfn.XLOOKUP($B385,INDIRECT(SUBSTITUTE("ИсходныеДанные!$где$2:$где$50000","где",$B$4)),INDIRECT(SUBSTITUTE("ИсходныеДанные!$что$2:$что$50000","что",J$4)),"",0,1)</f>
        <v/>
      </c>
      <c r="K385" s="3">
        <f ca="1">IF($B385&lt;&gt;"",SUMIF(INDIRECT("ИсходныеДанные!$"&amp;$K$4&amp;"$2:$"&amp;$K$4&amp;"$50000"),$B385&amp;"#"&amp;K$6,INDIRECT("ИсходныеДанные!$J$2:$J$50000")),0)</f>
        <v>0</v>
      </c>
      <c r="L385" s="3">
        <f ca="1">IF($B385&lt;&gt;"",SUMIF(INDIRECT("ИсходныеДанные!$"&amp;$K$4&amp;"$2:$"&amp;$K$4&amp;"$50000"),$B385&amp;"#"&amp;L$6,INDIRECT("ИсходныеДанные!$J$2:$J$50000")),0)</f>
        <v>0</v>
      </c>
      <c r="M385" s="3">
        <f ca="1">IF($B385&lt;&gt;"",SUMIF(INDIRECT("ИсходныеДанные!$"&amp;$K$4&amp;"$2:$"&amp;$K$4&amp;"$50000"),$B385&amp;"#"&amp;M$6,INDIRECT("ИсходныеДанные!$J$2:$J$50000")),0)</f>
        <v>0</v>
      </c>
      <c r="N385" s="3">
        <f ca="1">IF($B385&lt;&gt;"",SUMIF(INDIRECT("ИсходныеДанные!$"&amp;$K$4&amp;"$2:$"&amp;$K$4&amp;"$50000"),$B385&amp;"#"&amp;N$6,INDIRECT("ИсходныеДанные!$J$2:$J$50000")),0)</f>
        <v>0</v>
      </c>
      <c r="O385" s="3">
        <f ca="1">IF($B385&lt;&gt;"",SUMIF(INDIRECT("ИсходныеДанные!$"&amp;$K$4&amp;"$2:$"&amp;$K$4&amp;"$50000"),$B385&amp;"#"&amp;O$6,INDIRECT("ИсходныеДанные!$J$2:$J$50000")),0)</f>
        <v>0</v>
      </c>
      <c r="P385" s="3">
        <f ca="1">IF($B385&lt;&gt;"",SUMIF(INDIRECT("ИсходныеДанные!$"&amp;$K$4&amp;"$2:$"&amp;$K$4&amp;"$50000"),$B385&amp;"#"&amp;P$6,INDIRECT("ИсходныеДанные!$J$2:$J$50000")),0)</f>
        <v>0</v>
      </c>
      <c r="Q385" s="3">
        <f ca="1">IF($B385&lt;&gt;"",SUMIF(INDIRECT("ИсходныеДанные!$"&amp;$K$4&amp;"$2:$"&amp;$K$4&amp;"$50000"),$B385&amp;"#"&amp;Q$6,INDIRECT("ИсходныеДанные!$J$2:$J$50000")),0)</f>
        <v>0</v>
      </c>
      <c r="R385" s="3">
        <f ca="1">IF($B385&lt;&gt;"",SUMIF(INDIRECT("ИсходныеДанные!$"&amp;$K$4&amp;"$2:$"&amp;$K$4&amp;"$50000"),$B385&amp;"#"&amp;R$6,INDIRECT("ИсходныеДанные!$J$2:$J$50000")),0)</f>
        <v>0</v>
      </c>
      <c r="S385" s="3">
        <f ca="1">IF($B385&lt;&gt;"",SUMIF(INDIRECT("ИсходныеДанные!$"&amp;$K$4&amp;"$2:$"&amp;$K$4&amp;"$50000"),$B385&amp;"#"&amp;S$6,INDIRECT("ИсходныеДанные!$J$2:$J$50000")),0)</f>
        <v>0</v>
      </c>
      <c r="T385" s="3">
        <f ca="1">IF($B385&lt;&gt;"",SUMIF(INDIRECT("ИсходныеДанные!$"&amp;$K$4&amp;"$2:$"&amp;$K$4&amp;"$50000"),$B385&amp;"#"&amp;T$6,INDIRECT("ИсходныеДанные!$J$2:$J$50000")),0)</f>
        <v>0</v>
      </c>
      <c r="U385" s="3">
        <f ca="1">IF($B385&lt;&gt;"",SUMIF(INDIRECT("ИсходныеДанные!$"&amp;$K$4&amp;"$2:$"&amp;$K$4&amp;"$50000"),$B385&amp;"#"&amp;U$6,INDIRECT("ИсходныеДанные!$J$2:$J$50000")),0)</f>
        <v>0</v>
      </c>
      <c r="V385" s="3">
        <f ca="1">IF($B385&lt;&gt;"",SUMIF(INDIRECT("ИсходныеДанные!$"&amp;$K$4&amp;"$2:$"&amp;$K$4&amp;"$50000"),$B385&amp;"#"&amp;V$6,INDIRECT("ИсходныеДанные!$J$2:$J$50000")),0)</f>
        <v>0</v>
      </c>
      <c r="W385" s="16" t="e">
        <f ca="1">SUM(K385:V385)/Пофамильно!$R$1</f>
        <v>#DIV/0!</v>
      </c>
    </row>
    <row r="386" spans="1:23" x14ac:dyDescent="0.25">
      <c r="A386" s="10" t="str">
        <f t="shared" ca="1" si="7"/>
        <v>delete</v>
      </c>
      <c r="B386" s="16" cm="1">
        <f t="array" aca="1" ref="B386" ca="1">INDIRECT("УникальныеСписки!D"&amp;ROW()-$L$4)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14"/>
      <c r="G386" s="81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84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84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84" t="str" cm="1">
        <f t="array" aca="1" ref="J386" ca="1">_xlfn.XLOOKUP($B386,INDIRECT(SUBSTITUTE("ИсходныеДанные!$где$2:$где$50000","где",$B$4)),INDIRECT(SUBSTITUTE("ИсходныеДанные!$что$2:$что$50000","что",J$4)),"",0,1)</f>
        <v/>
      </c>
      <c r="K386" s="3">
        <f ca="1">IF($B386&lt;&gt;"",SUMIF(INDIRECT("ИсходныеДанные!$"&amp;$K$4&amp;"$2:$"&amp;$K$4&amp;"$50000"),$B386&amp;"#"&amp;K$6,INDIRECT("ИсходныеДанные!$J$2:$J$50000")),0)</f>
        <v>0</v>
      </c>
      <c r="L386" s="3">
        <f ca="1">IF($B386&lt;&gt;"",SUMIF(INDIRECT("ИсходныеДанные!$"&amp;$K$4&amp;"$2:$"&amp;$K$4&amp;"$50000"),$B386&amp;"#"&amp;L$6,INDIRECT("ИсходныеДанные!$J$2:$J$50000")),0)</f>
        <v>0</v>
      </c>
      <c r="M386" s="3">
        <f ca="1">IF($B386&lt;&gt;"",SUMIF(INDIRECT("ИсходныеДанные!$"&amp;$K$4&amp;"$2:$"&amp;$K$4&amp;"$50000"),$B386&amp;"#"&amp;M$6,INDIRECT("ИсходныеДанные!$J$2:$J$50000")),0)</f>
        <v>0</v>
      </c>
      <c r="N386" s="3">
        <f ca="1">IF($B386&lt;&gt;"",SUMIF(INDIRECT("ИсходныеДанные!$"&amp;$K$4&amp;"$2:$"&amp;$K$4&amp;"$50000"),$B386&amp;"#"&amp;N$6,INDIRECT("ИсходныеДанные!$J$2:$J$50000")),0)</f>
        <v>0</v>
      </c>
      <c r="O386" s="3">
        <f ca="1">IF($B386&lt;&gt;"",SUMIF(INDIRECT("ИсходныеДанные!$"&amp;$K$4&amp;"$2:$"&amp;$K$4&amp;"$50000"),$B386&amp;"#"&amp;O$6,INDIRECT("ИсходныеДанные!$J$2:$J$50000")),0)</f>
        <v>0</v>
      </c>
      <c r="P386" s="3">
        <f ca="1">IF($B386&lt;&gt;"",SUMIF(INDIRECT("ИсходныеДанные!$"&amp;$K$4&amp;"$2:$"&amp;$K$4&amp;"$50000"),$B386&amp;"#"&amp;P$6,INDIRECT("ИсходныеДанные!$J$2:$J$50000")),0)</f>
        <v>0</v>
      </c>
      <c r="Q386" s="3">
        <f ca="1">IF($B386&lt;&gt;"",SUMIF(INDIRECT("ИсходныеДанные!$"&amp;$K$4&amp;"$2:$"&amp;$K$4&amp;"$50000"),$B386&amp;"#"&amp;Q$6,INDIRECT("ИсходныеДанные!$J$2:$J$50000")),0)</f>
        <v>0</v>
      </c>
      <c r="R386" s="3">
        <f ca="1">IF($B386&lt;&gt;"",SUMIF(INDIRECT("ИсходныеДанные!$"&amp;$K$4&amp;"$2:$"&amp;$K$4&amp;"$50000"),$B386&amp;"#"&amp;R$6,INDIRECT("ИсходныеДанные!$J$2:$J$50000")),0)</f>
        <v>0</v>
      </c>
      <c r="S386" s="3">
        <f ca="1">IF($B386&lt;&gt;"",SUMIF(INDIRECT("ИсходныеДанные!$"&amp;$K$4&amp;"$2:$"&amp;$K$4&amp;"$50000"),$B386&amp;"#"&amp;S$6,INDIRECT("ИсходныеДанные!$J$2:$J$50000")),0)</f>
        <v>0</v>
      </c>
      <c r="T386" s="3">
        <f ca="1">IF($B386&lt;&gt;"",SUMIF(INDIRECT("ИсходныеДанные!$"&amp;$K$4&amp;"$2:$"&amp;$K$4&amp;"$50000"),$B386&amp;"#"&amp;T$6,INDIRECT("ИсходныеДанные!$J$2:$J$50000")),0)</f>
        <v>0</v>
      </c>
      <c r="U386" s="3">
        <f ca="1">IF($B386&lt;&gt;"",SUMIF(INDIRECT("ИсходныеДанные!$"&amp;$K$4&amp;"$2:$"&amp;$K$4&amp;"$50000"),$B386&amp;"#"&amp;U$6,INDIRECT("ИсходныеДанные!$J$2:$J$50000")),0)</f>
        <v>0</v>
      </c>
      <c r="V386" s="3">
        <f ca="1">IF($B386&lt;&gt;"",SUMIF(INDIRECT("ИсходныеДанные!$"&amp;$K$4&amp;"$2:$"&amp;$K$4&amp;"$50000"),$B386&amp;"#"&amp;V$6,INDIRECT("ИсходныеДанные!$J$2:$J$50000")),0)</f>
        <v>0</v>
      </c>
      <c r="W386" s="16" t="e">
        <f ca="1">SUM(K386:V386)/Пофамильно!$R$1</f>
        <v>#DIV/0!</v>
      </c>
    </row>
    <row r="387" spans="1:23" x14ac:dyDescent="0.25">
      <c r="A387" s="10" t="str">
        <f t="shared" ca="1" si="7"/>
        <v>delete</v>
      </c>
      <c r="B387" s="16" cm="1">
        <f t="array" aca="1" ref="B387" ca="1">INDIRECT("УникальныеСписки!D"&amp;ROW()-$L$4)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14"/>
      <c r="G387" s="81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84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84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84" t="str" cm="1">
        <f t="array" aca="1" ref="J387" ca="1">_xlfn.XLOOKUP($B387,INDIRECT(SUBSTITUTE("ИсходныеДанные!$где$2:$где$50000","где",$B$4)),INDIRECT(SUBSTITUTE("ИсходныеДанные!$что$2:$что$50000","что",J$4)),"",0,1)</f>
        <v/>
      </c>
      <c r="K387" s="3">
        <f ca="1">IF($B387&lt;&gt;"",SUMIF(INDIRECT("ИсходныеДанные!$"&amp;$K$4&amp;"$2:$"&amp;$K$4&amp;"$50000"),$B387&amp;"#"&amp;K$6,INDIRECT("ИсходныеДанные!$J$2:$J$50000")),0)</f>
        <v>0</v>
      </c>
      <c r="L387" s="3">
        <f ca="1">IF($B387&lt;&gt;"",SUMIF(INDIRECT("ИсходныеДанные!$"&amp;$K$4&amp;"$2:$"&amp;$K$4&amp;"$50000"),$B387&amp;"#"&amp;L$6,INDIRECT("ИсходныеДанные!$J$2:$J$50000")),0)</f>
        <v>0</v>
      </c>
      <c r="M387" s="3">
        <f ca="1">IF($B387&lt;&gt;"",SUMIF(INDIRECT("ИсходныеДанные!$"&amp;$K$4&amp;"$2:$"&amp;$K$4&amp;"$50000"),$B387&amp;"#"&amp;M$6,INDIRECT("ИсходныеДанные!$J$2:$J$50000")),0)</f>
        <v>0</v>
      </c>
      <c r="N387" s="3">
        <f ca="1">IF($B387&lt;&gt;"",SUMIF(INDIRECT("ИсходныеДанные!$"&amp;$K$4&amp;"$2:$"&amp;$K$4&amp;"$50000"),$B387&amp;"#"&amp;N$6,INDIRECT("ИсходныеДанные!$J$2:$J$50000")),0)</f>
        <v>0</v>
      </c>
      <c r="O387" s="3">
        <f ca="1">IF($B387&lt;&gt;"",SUMIF(INDIRECT("ИсходныеДанные!$"&amp;$K$4&amp;"$2:$"&amp;$K$4&amp;"$50000"),$B387&amp;"#"&amp;O$6,INDIRECT("ИсходныеДанные!$J$2:$J$50000")),0)</f>
        <v>0</v>
      </c>
      <c r="P387" s="3">
        <f ca="1">IF($B387&lt;&gt;"",SUMIF(INDIRECT("ИсходныеДанные!$"&amp;$K$4&amp;"$2:$"&amp;$K$4&amp;"$50000"),$B387&amp;"#"&amp;P$6,INDIRECT("ИсходныеДанные!$J$2:$J$50000")),0)</f>
        <v>0</v>
      </c>
      <c r="Q387" s="3">
        <f ca="1">IF($B387&lt;&gt;"",SUMIF(INDIRECT("ИсходныеДанные!$"&amp;$K$4&amp;"$2:$"&amp;$K$4&amp;"$50000"),$B387&amp;"#"&amp;Q$6,INDIRECT("ИсходныеДанные!$J$2:$J$50000")),0)</f>
        <v>0</v>
      </c>
      <c r="R387" s="3">
        <f ca="1">IF($B387&lt;&gt;"",SUMIF(INDIRECT("ИсходныеДанные!$"&amp;$K$4&amp;"$2:$"&amp;$K$4&amp;"$50000"),$B387&amp;"#"&amp;R$6,INDIRECT("ИсходныеДанные!$J$2:$J$50000")),0)</f>
        <v>0</v>
      </c>
      <c r="S387" s="3">
        <f ca="1">IF($B387&lt;&gt;"",SUMIF(INDIRECT("ИсходныеДанные!$"&amp;$K$4&amp;"$2:$"&amp;$K$4&amp;"$50000"),$B387&amp;"#"&amp;S$6,INDIRECT("ИсходныеДанные!$J$2:$J$50000")),0)</f>
        <v>0</v>
      </c>
      <c r="T387" s="3">
        <f ca="1">IF($B387&lt;&gt;"",SUMIF(INDIRECT("ИсходныеДанные!$"&amp;$K$4&amp;"$2:$"&amp;$K$4&amp;"$50000"),$B387&amp;"#"&amp;T$6,INDIRECT("ИсходныеДанные!$J$2:$J$50000")),0)</f>
        <v>0</v>
      </c>
      <c r="U387" s="3">
        <f ca="1">IF($B387&lt;&gt;"",SUMIF(INDIRECT("ИсходныеДанные!$"&amp;$K$4&amp;"$2:$"&amp;$K$4&amp;"$50000"),$B387&amp;"#"&amp;U$6,INDIRECT("ИсходныеДанные!$J$2:$J$50000")),0)</f>
        <v>0</v>
      </c>
      <c r="V387" s="3">
        <f ca="1">IF($B387&lt;&gt;"",SUMIF(INDIRECT("ИсходныеДанные!$"&amp;$K$4&amp;"$2:$"&amp;$K$4&amp;"$50000"),$B387&amp;"#"&amp;V$6,INDIRECT("ИсходныеДанные!$J$2:$J$50000")),0)</f>
        <v>0</v>
      </c>
      <c r="W387" s="16" t="e">
        <f ca="1">SUM(K387:V387)/Пофамильно!$R$1</f>
        <v>#DIV/0!</v>
      </c>
    </row>
    <row r="388" spans="1:23" x14ac:dyDescent="0.25">
      <c r="A388" s="10" t="str">
        <f t="shared" ca="1" si="7"/>
        <v>delete</v>
      </c>
      <c r="B388" s="16" cm="1">
        <f t="array" aca="1" ref="B388" ca="1">INDIRECT("УникальныеСписки!D"&amp;ROW()-$L$4)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14"/>
      <c r="G388" s="81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84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84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84" t="str" cm="1">
        <f t="array" aca="1" ref="J388" ca="1">_xlfn.XLOOKUP($B388,INDIRECT(SUBSTITUTE("ИсходныеДанные!$где$2:$где$50000","где",$B$4)),INDIRECT(SUBSTITUTE("ИсходныеДанные!$что$2:$что$50000","что",J$4)),"",0,1)</f>
        <v/>
      </c>
      <c r="K388" s="3">
        <f ca="1">IF($B388&lt;&gt;"",SUMIF(INDIRECT("ИсходныеДанные!$"&amp;$K$4&amp;"$2:$"&amp;$K$4&amp;"$50000"),$B388&amp;"#"&amp;K$6,INDIRECT("ИсходныеДанные!$J$2:$J$50000")),0)</f>
        <v>0</v>
      </c>
      <c r="L388" s="3">
        <f ca="1">IF($B388&lt;&gt;"",SUMIF(INDIRECT("ИсходныеДанные!$"&amp;$K$4&amp;"$2:$"&amp;$K$4&amp;"$50000"),$B388&amp;"#"&amp;L$6,INDIRECT("ИсходныеДанные!$J$2:$J$50000")),0)</f>
        <v>0</v>
      </c>
      <c r="M388" s="3">
        <f ca="1">IF($B388&lt;&gt;"",SUMIF(INDIRECT("ИсходныеДанные!$"&amp;$K$4&amp;"$2:$"&amp;$K$4&amp;"$50000"),$B388&amp;"#"&amp;M$6,INDIRECT("ИсходныеДанные!$J$2:$J$50000")),0)</f>
        <v>0</v>
      </c>
      <c r="N388" s="3">
        <f ca="1">IF($B388&lt;&gt;"",SUMIF(INDIRECT("ИсходныеДанные!$"&amp;$K$4&amp;"$2:$"&amp;$K$4&amp;"$50000"),$B388&amp;"#"&amp;N$6,INDIRECT("ИсходныеДанные!$J$2:$J$50000")),0)</f>
        <v>0</v>
      </c>
      <c r="O388" s="3">
        <f ca="1">IF($B388&lt;&gt;"",SUMIF(INDIRECT("ИсходныеДанные!$"&amp;$K$4&amp;"$2:$"&amp;$K$4&amp;"$50000"),$B388&amp;"#"&amp;O$6,INDIRECT("ИсходныеДанные!$J$2:$J$50000")),0)</f>
        <v>0</v>
      </c>
      <c r="P388" s="3">
        <f ca="1">IF($B388&lt;&gt;"",SUMIF(INDIRECT("ИсходныеДанные!$"&amp;$K$4&amp;"$2:$"&amp;$K$4&amp;"$50000"),$B388&amp;"#"&amp;P$6,INDIRECT("ИсходныеДанные!$J$2:$J$50000")),0)</f>
        <v>0</v>
      </c>
      <c r="Q388" s="3">
        <f ca="1">IF($B388&lt;&gt;"",SUMIF(INDIRECT("ИсходныеДанные!$"&amp;$K$4&amp;"$2:$"&amp;$K$4&amp;"$50000"),$B388&amp;"#"&amp;Q$6,INDIRECT("ИсходныеДанные!$J$2:$J$50000")),0)</f>
        <v>0</v>
      </c>
      <c r="R388" s="3">
        <f ca="1">IF($B388&lt;&gt;"",SUMIF(INDIRECT("ИсходныеДанные!$"&amp;$K$4&amp;"$2:$"&amp;$K$4&amp;"$50000"),$B388&amp;"#"&amp;R$6,INDIRECT("ИсходныеДанные!$J$2:$J$50000")),0)</f>
        <v>0</v>
      </c>
      <c r="S388" s="3">
        <f ca="1">IF($B388&lt;&gt;"",SUMIF(INDIRECT("ИсходныеДанные!$"&amp;$K$4&amp;"$2:$"&amp;$K$4&amp;"$50000"),$B388&amp;"#"&amp;S$6,INDIRECT("ИсходныеДанные!$J$2:$J$50000")),0)</f>
        <v>0</v>
      </c>
      <c r="T388" s="3">
        <f ca="1">IF($B388&lt;&gt;"",SUMIF(INDIRECT("ИсходныеДанные!$"&amp;$K$4&amp;"$2:$"&amp;$K$4&amp;"$50000"),$B388&amp;"#"&amp;T$6,INDIRECT("ИсходныеДанные!$J$2:$J$50000")),0)</f>
        <v>0</v>
      </c>
      <c r="U388" s="3">
        <f ca="1">IF($B388&lt;&gt;"",SUMIF(INDIRECT("ИсходныеДанные!$"&amp;$K$4&amp;"$2:$"&amp;$K$4&amp;"$50000"),$B388&amp;"#"&amp;U$6,INDIRECT("ИсходныеДанные!$J$2:$J$50000")),0)</f>
        <v>0</v>
      </c>
      <c r="V388" s="3">
        <f ca="1">IF($B388&lt;&gt;"",SUMIF(INDIRECT("ИсходныеДанные!$"&amp;$K$4&amp;"$2:$"&amp;$K$4&amp;"$50000"),$B388&amp;"#"&amp;V$6,INDIRECT("ИсходныеДанные!$J$2:$J$50000")),0)</f>
        <v>0</v>
      </c>
      <c r="W388" s="16" t="e">
        <f ca="1">SUM(K388:V388)/Пофамильно!$R$1</f>
        <v>#DIV/0!</v>
      </c>
    </row>
    <row r="389" spans="1:23" x14ac:dyDescent="0.25">
      <c r="A389" s="10" t="str">
        <f t="shared" ca="1" si="7"/>
        <v>delete</v>
      </c>
      <c r="B389" s="16" cm="1">
        <f t="array" aca="1" ref="B389" ca="1">INDIRECT("УникальныеСписки!D"&amp;ROW()-$L$4)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14"/>
      <c r="G389" s="81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84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84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84" t="str" cm="1">
        <f t="array" aca="1" ref="J389" ca="1">_xlfn.XLOOKUP($B389,INDIRECT(SUBSTITUTE("ИсходныеДанные!$где$2:$где$50000","где",$B$4)),INDIRECT(SUBSTITUTE("ИсходныеДанные!$что$2:$что$50000","что",J$4)),"",0,1)</f>
        <v/>
      </c>
      <c r="K389" s="3">
        <f ca="1">IF($B389&lt;&gt;"",SUMIF(INDIRECT("ИсходныеДанные!$"&amp;$K$4&amp;"$2:$"&amp;$K$4&amp;"$50000"),$B389&amp;"#"&amp;K$6,INDIRECT("ИсходныеДанные!$J$2:$J$50000")),0)</f>
        <v>0</v>
      </c>
      <c r="L389" s="3">
        <f ca="1">IF($B389&lt;&gt;"",SUMIF(INDIRECT("ИсходныеДанные!$"&amp;$K$4&amp;"$2:$"&amp;$K$4&amp;"$50000"),$B389&amp;"#"&amp;L$6,INDIRECT("ИсходныеДанные!$J$2:$J$50000")),0)</f>
        <v>0</v>
      </c>
      <c r="M389" s="3">
        <f ca="1">IF($B389&lt;&gt;"",SUMIF(INDIRECT("ИсходныеДанные!$"&amp;$K$4&amp;"$2:$"&amp;$K$4&amp;"$50000"),$B389&amp;"#"&amp;M$6,INDIRECT("ИсходныеДанные!$J$2:$J$50000")),0)</f>
        <v>0</v>
      </c>
      <c r="N389" s="3">
        <f ca="1">IF($B389&lt;&gt;"",SUMIF(INDIRECT("ИсходныеДанные!$"&amp;$K$4&amp;"$2:$"&amp;$K$4&amp;"$50000"),$B389&amp;"#"&amp;N$6,INDIRECT("ИсходныеДанные!$J$2:$J$50000")),0)</f>
        <v>0</v>
      </c>
      <c r="O389" s="3">
        <f ca="1">IF($B389&lt;&gt;"",SUMIF(INDIRECT("ИсходныеДанные!$"&amp;$K$4&amp;"$2:$"&amp;$K$4&amp;"$50000"),$B389&amp;"#"&amp;O$6,INDIRECT("ИсходныеДанные!$J$2:$J$50000")),0)</f>
        <v>0</v>
      </c>
      <c r="P389" s="3">
        <f ca="1">IF($B389&lt;&gt;"",SUMIF(INDIRECT("ИсходныеДанные!$"&amp;$K$4&amp;"$2:$"&amp;$K$4&amp;"$50000"),$B389&amp;"#"&amp;P$6,INDIRECT("ИсходныеДанные!$J$2:$J$50000")),0)</f>
        <v>0</v>
      </c>
      <c r="Q389" s="3">
        <f ca="1">IF($B389&lt;&gt;"",SUMIF(INDIRECT("ИсходныеДанные!$"&amp;$K$4&amp;"$2:$"&amp;$K$4&amp;"$50000"),$B389&amp;"#"&amp;Q$6,INDIRECT("ИсходныеДанные!$J$2:$J$50000")),0)</f>
        <v>0</v>
      </c>
      <c r="R389" s="3">
        <f ca="1">IF($B389&lt;&gt;"",SUMIF(INDIRECT("ИсходныеДанные!$"&amp;$K$4&amp;"$2:$"&amp;$K$4&amp;"$50000"),$B389&amp;"#"&amp;R$6,INDIRECT("ИсходныеДанные!$J$2:$J$50000")),0)</f>
        <v>0</v>
      </c>
      <c r="S389" s="3">
        <f ca="1">IF($B389&lt;&gt;"",SUMIF(INDIRECT("ИсходныеДанные!$"&amp;$K$4&amp;"$2:$"&amp;$K$4&amp;"$50000"),$B389&amp;"#"&amp;S$6,INDIRECT("ИсходныеДанные!$J$2:$J$50000")),0)</f>
        <v>0</v>
      </c>
      <c r="T389" s="3">
        <f ca="1">IF($B389&lt;&gt;"",SUMIF(INDIRECT("ИсходныеДанные!$"&amp;$K$4&amp;"$2:$"&amp;$K$4&amp;"$50000"),$B389&amp;"#"&amp;T$6,INDIRECT("ИсходныеДанные!$J$2:$J$50000")),0)</f>
        <v>0</v>
      </c>
      <c r="U389" s="3">
        <f ca="1">IF($B389&lt;&gt;"",SUMIF(INDIRECT("ИсходныеДанные!$"&amp;$K$4&amp;"$2:$"&amp;$K$4&amp;"$50000"),$B389&amp;"#"&amp;U$6,INDIRECT("ИсходныеДанные!$J$2:$J$50000")),0)</f>
        <v>0</v>
      </c>
      <c r="V389" s="3">
        <f ca="1">IF($B389&lt;&gt;"",SUMIF(INDIRECT("ИсходныеДанные!$"&amp;$K$4&amp;"$2:$"&amp;$K$4&amp;"$50000"),$B389&amp;"#"&amp;V$6,INDIRECT("ИсходныеДанные!$J$2:$J$50000")),0)</f>
        <v>0</v>
      </c>
      <c r="W389" s="16" t="e">
        <f ca="1">SUM(K389:V389)/Пофамильно!$R$1</f>
        <v>#DIV/0!</v>
      </c>
    </row>
    <row r="390" spans="1:23" x14ac:dyDescent="0.25">
      <c r="A390" s="10" t="str">
        <f t="shared" ca="1" si="7"/>
        <v>delete</v>
      </c>
      <c r="B390" s="16" cm="1">
        <f t="array" aca="1" ref="B390" ca="1">INDIRECT("УникальныеСписки!D"&amp;ROW()-$L$4)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14"/>
      <c r="G390" s="81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84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84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84" t="str" cm="1">
        <f t="array" aca="1" ref="J390" ca="1">_xlfn.XLOOKUP($B390,INDIRECT(SUBSTITUTE("ИсходныеДанные!$где$2:$где$50000","где",$B$4)),INDIRECT(SUBSTITUTE("ИсходныеДанные!$что$2:$что$50000","что",J$4)),"",0,1)</f>
        <v/>
      </c>
      <c r="K390" s="3">
        <f ca="1">IF($B390&lt;&gt;"",SUMIF(INDIRECT("ИсходныеДанные!$"&amp;$K$4&amp;"$2:$"&amp;$K$4&amp;"$50000"),$B390&amp;"#"&amp;K$6,INDIRECT("ИсходныеДанные!$J$2:$J$50000")),0)</f>
        <v>0</v>
      </c>
      <c r="L390" s="3">
        <f ca="1">IF($B390&lt;&gt;"",SUMIF(INDIRECT("ИсходныеДанные!$"&amp;$K$4&amp;"$2:$"&amp;$K$4&amp;"$50000"),$B390&amp;"#"&amp;L$6,INDIRECT("ИсходныеДанные!$J$2:$J$50000")),0)</f>
        <v>0</v>
      </c>
      <c r="M390" s="3">
        <f ca="1">IF($B390&lt;&gt;"",SUMIF(INDIRECT("ИсходныеДанные!$"&amp;$K$4&amp;"$2:$"&amp;$K$4&amp;"$50000"),$B390&amp;"#"&amp;M$6,INDIRECT("ИсходныеДанные!$J$2:$J$50000")),0)</f>
        <v>0</v>
      </c>
      <c r="N390" s="3">
        <f ca="1">IF($B390&lt;&gt;"",SUMIF(INDIRECT("ИсходныеДанные!$"&amp;$K$4&amp;"$2:$"&amp;$K$4&amp;"$50000"),$B390&amp;"#"&amp;N$6,INDIRECT("ИсходныеДанные!$J$2:$J$50000")),0)</f>
        <v>0</v>
      </c>
      <c r="O390" s="3">
        <f ca="1">IF($B390&lt;&gt;"",SUMIF(INDIRECT("ИсходныеДанные!$"&amp;$K$4&amp;"$2:$"&amp;$K$4&amp;"$50000"),$B390&amp;"#"&amp;O$6,INDIRECT("ИсходныеДанные!$J$2:$J$50000")),0)</f>
        <v>0</v>
      </c>
      <c r="P390" s="3">
        <f ca="1">IF($B390&lt;&gt;"",SUMIF(INDIRECT("ИсходныеДанные!$"&amp;$K$4&amp;"$2:$"&amp;$K$4&amp;"$50000"),$B390&amp;"#"&amp;P$6,INDIRECT("ИсходныеДанные!$J$2:$J$50000")),0)</f>
        <v>0</v>
      </c>
      <c r="Q390" s="3">
        <f ca="1">IF($B390&lt;&gt;"",SUMIF(INDIRECT("ИсходныеДанные!$"&amp;$K$4&amp;"$2:$"&amp;$K$4&amp;"$50000"),$B390&amp;"#"&amp;Q$6,INDIRECT("ИсходныеДанные!$J$2:$J$50000")),0)</f>
        <v>0</v>
      </c>
      <c r="R390" s="3">
        <f ca="1">IF($B390&lt;&gt;"",SUMIF(INDIRECT("ИсходныеДанные!$"&amp;$K$4&amp;"$2:$"&amp;$K$4&amp;"$50000"),$B390&amp;"#"&amp;R$6,INDIRECT("ИсходныеДанные!$J$2:$J$50000")),0)</f>
        <v>0</v>
      </c>
      <c r="S390" s="3">
        <f ca="1">IF($B390&lt;&gt;"",SUMIF(INDIRECT("ИсходныеДанные!$"&amp;$K$4&amp;"$2:$"&amp;$K$4&amp;"$50000"),$B390&amp;"#"&amp;S$6,INDIRECT("ИсходныеДанные!$J$2:$J$50000")),0)</f>
        <v>0</v>
      </c>
      <c r="T390" s="3">
        <f ca="1">IF($B390&lt;&gt;"",SUMIF(INDIRECT("ИсходныеДанные!$"&amp;$K$4&amp;"$2:$"&amp;$K$4&amp;"$50000"),$B390&amp;"#"&amp;T$6,INDIRECT("ИсходныеДанные!$J$2:$J$50000")),0)</f>
        <v>0</v>
      </c>
      <c r="U390" s="3">
        <f ca="1">IF($B390&lt;&gt;"",SUMIF(INDIRECT("ИсходныеДанные!$"&amp;$K$4&amp;"$2:$"&amp;$K$4&amp;"$50000"),$B390&amp;"#"&amp;U$6,INDIRECT("ИсходныеДанные!$J$2:$J$50000")),0)</f>
        <v>0</v>
      </c>
      <c r="V390" s="3">
        <f ca="1">IF($B390&lt;&gt;"",SUMIF(INDIRECT("ИсходныеДанные!$"&amp;$K$4&amp;"$2:$"&amp;$K$4&amp;"$50000"),$B390&amp;"#"&amp;V$6,INDIRECT("ИсходныеДанные!$J$2:$J$50000")),0)</f>
        <v>0</v>
      </c>
      <c r="W390" s="16" t="e">
        <f ca="1">SUM(K390:V390)/Пофамильно!$R$1</f>
        <v>#DIV/0!</v>
      </c>
    </row>
    <row r="391" spans="1:23" x14ac:dyDescent="0.25">
      <c r="A391" s="10" t="str">
        <f t="shared" ca="1" si="7"/>
        <v>delete</v>
      </c>
      <c r="B391" s="16" cm="1">
        <f t="array" aca="1" ref="B391" ca="1">INDIRECT("УникальныеСписки!D"&amp;ROW()-$L$4)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14"/>
      <c r="G391" s="81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84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84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84" t="str" cm="1">
        <f t="array" aca="1" ref="J391" ca="1">_xlfn.XLOOKUP($B391,INDIRECT(SUBSTITUTE("ИсходныеДанные!$где$2:$где$50000","где",$B$4)),INDIRECT(SUBSTITUTE("ИсходныеДанные!$что$2:$что$50000","что",J$4)),"",0,1)</f>
        <v/>
      </c>
      <c r="K391" s="3">
        <f ca="1">IF($B391&lt;&gt;"",SUMIF(INDIRECT("ИсходныеДанные!$"&amp;$K$4&amp;"$2:$"&amp;$K$4&amp;"$50000"),$B391&amp;"#"&amp;K$6,INDIRECT("ИсходныеДанные!$J$2:$J$50000")),0)</f>
        <v>0</v>
      </c>
      <c r="L391" s="3">
        <f ca="1">IF($B391&lt;&gt;"",SUMIF(INDIRECT("ИсходныеДанные!$"&amp;$K$4&amp;"$2:$"&amp;$K$4&amp;"$50000"),$B391&amp;"#"&amp;L$6,INDIRECT("ИсходныеДанные!$J$2:$J$50000")),0)</f>
        <v>0</v>
      </c>
      <c r="M391" s="3">
        <f ca="1">IF($B391&lt;&gt;"",SUMIF(INDIRECT("ИсходныеДанные!$"&amp;$K$4&amp;"$2:$"&amp;$K$4&amp;"$50000"),$B391&amp;"#"&amp;M$6,INDIRECT("ИсходныеДанные!$J$2:$J$50000")),0)</f>
        <v>0</v>
      </c>
      <c r="N391" s="3">
        <f ca="1">IF($B391&lt;&gt;"",SUMIF(INDIRECT("ИсходныеДанные!$"&amp;$K$4&amp;"$2:$"&amp;$K$4&amp;"$50000"),$B391&amp;"#"&amp;N$6,INDIRECT("ИсходныеДанные!$J$2:$J$50000")),0)</f>
        <v>0</v>
      </c>
      <c r="O391" s="3">
        <f ca="1">IF($B391&lt;&gt;"",SUMIF(INDIRECT("ИсходныеДанные!$"&amp;$K$4&amp;"$2:$"&amp;$K$4&amp;"$50000"),$B391&amp;"#"&amp;O$6,INDIRECT("ИсходныеДанные!$J$2:$J$50000")),0)</f>
        <v>0</v>
      </c>
      <c r="P391" s="3">
        <f ca="1">IF($B391&lt;&gt;"",SUMIF(INDIRECT("ИсходныеДанные!$"&amp;$K$4&amp;"$2:$"&amp;$K$4&amp;"$50000"),$B391&amp;"#"&amp;P$6,INDIRECT("ИсходныеДанные!$J$2:$J$50000")),0)</f>
        <v>0</v>
      </c>
      <c r="Q391" s="3">
        <f ca="1">IF($B391&lt;&gt;"",SUMIF(INDIRECT("ИсходныеДанные!$"&amp;$K$4&amp;"$2:$"&amp;$K$4&amp;"$50000"),$B391&amp;"#"&amp;Q$6,INDIRECT("ИсходныеДанные!$J$2:$J$50000")),0)</f>
        <v>0</v>
      </c>
      <c r="R391" s="3">
        <f ca="1">IF($B391&lt;&gt;"",SUMIF(INDIRECT("ИсходныеДанные!$"&amp;$K$4&amp;"$2:$"&amp;$K$4&amp;"$50000"),$B391&amp;"#"&amp;R$6,INDIRECT("ИсходныеДанные!$J$2:$J$50000")),0)</f>
        <v>0</v>
      </c>
      <c r="S391" s="3">
        <f ca="1">IF($B391&lt;&gt;"",SUMIF(INDIRECT("ИсходныеДанные!$"&amp;$K$4&amp;"$2:$"&amp;$K$4&amp;"$50000"),$B391&amp;"#"&amp;S$6,INDIRECT("ИсходныеДанные!$J$2:$J$50000")),0)</f>
        <v>0</v>
      </c>
      <c r="T391" s="3">
        <f ca="1">IF($B391&lt;&gt;"",SUMIF(INDIRECT("ИсходныеДанные!$"&amp;$K$4&amp;"$2:$"&amp;$K$4&amp;"$50000"),$B391&amp;"#"&amp;T$6,INDIRECT("ИсходныеДанные!$J$2:$J$50000")),0)</f>
        <v>0</v>
      </c>
      <c r="U391" s="3">
        <f ca="1">IF($B391&lt;&gt;"",SUMIF(INDIRECT("ИсходныеДанные!$"&amp;$K$4&amp;"$2:$"&amp;$K$4&amp;"$50000"),$B391&amp;"#"&amp;U$6,INDIRECT("ИсходныеДанные!$J$2:$J$50000")),0)</f>
        <v>0</v>
      </c>
      <c r="V391" s="3">
        <f ca="1">IF($B391&lt;&gt;"",SUMIF(INDIRECT("ИсходныеДанные!$"&amp;$K$4&amp;"$2:$"&amp;$K$4&amp;"$50000"),$B391&amp;"#"&amp;V$6,INDIRECT("ИсходныеДанные!$J$2:$J$50000")),0)</f>
        <v>0</v>
      </c>
      <c r="W391" s="16" t="e">
        <f ca="1">SUM(K391:V391)/Пофамильно!$R$1</f>
        <v>#DIV/0!</v>
      </c>
    </row>
    <row r="392" spans="1:23" x14ac:dyDescent="0.25">
      <c r="A392" s="10" t="str">
        <f t="shared" ca="1" si="7"/>
        <v>delete</v>
      </c>
      <c r="B392" s="16" cm="1">
        <f t="array" aca="1" ref="B392" ca="1">INDIRECT("УникальныеСписки!D"&amp;ROW()-$L$4)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14"/>
      <c r="G392" s="81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84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84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84" t="str" cm="1">
        <f t="array" aca="1" ref="J392" ca="1">_xlfn.XLOOKUP($B392,INDIRECT(SUBSTITUTE("ИсходныеДанные!$где$2:$где$50000","где",$B$4)),INDIRECT(SUBSTITUTE("ИсходныеДанные!$что$2:$что$50000","что",J$4)),"",0,1)</f>
        <v/>
      </c>
      <c r="K392" s="3">
        <f ca="1">IF($B392&lt;&gt;"",SUMIF(INDIRECT("ИсходныеДанные!$"&amp;$K$4&amp;"$2:$"&amp;$K$4&amp;"$50000"),$B392&amp;"#"&amp;K$6,INDIRECT("ИсходныеДанные!$J$2:$J$50000")),0)</f>
        <v>0</v>
      </c>
      <c r="L392" s="3">
        <f ca="1">IF($B392&lt;&gt;"",SUMIF(INDIRECT("ИсходныеДанные!$"&amp;$K$4&amp;"$2:$"&amp;$K$4&amp;"$50000"),$B392&amp;"#"&amp;L$6,INDIRECT("ИсходныеДанные!$J$2:$J$50000")),0)</f>
        <v>0</v>
      </c>
      <c r="M392" s="3">
        <f ca="1">IF($B392&lt;&gt;"",SUMIF(INDIRECT("ИсходныеДанные!$"&amp;$K$4&amp;"$2:$"&amp;$K$4&amp;"$50000"),$B392&amp;"#"&amp;M$6,INDIRECT("ИсходныеДанные!$J$2:$J$50000")),0)</f>
        <v>0</v>
      </c>
      <c r="N392" s="3">
        <f ca="1">IF($B392&lt;&gt;"",SUMIF(INDIRECT("ИсходныеДанные!$"&amp;$K$4&amp;"$2:$"&amp;$K$4&amp;"$50000"),$B392&amp;"#"&amp;N$6,INDIRECT("ИсходныеДанные!$J$2:$J$50000")),0)</f>
        <v>0</v>
      </c>
      <c r="O392" s="3">
        <f ca="1">IF($B392&lt;&gt;"",SUMIF(INDIRECT("ИсходныеДанные!$"&amp;$K$4&amp;"$2:$"&amp;$K$4&amp;"$50000"),$B392&amp;"#"&amp;O$6,INDIRECT("ИсходныеДанные!$J$2:$J$50000")),0)</f>
        <v>0</v>
      </c>
      <c r="P392" s="3">
        <f ca="1">IF($B392&lt;&gt;"",SUMIF(INDIRECT("ИсходныеДанные!$"&amp;$K$4&amp;"$2:$"&amp;$K$4&amp;"$50000"),$B392&amp;"#"&amp;P$6,INDIRECT("ИсходныеДанные!$J$2:$J$50000")),0)</f>
        <v>0</v>
      </c>
      <c r="Q392" s="3">
        <f ca="1">IF($B392&lt;&gt;"",SUMIF(INDIRECT("ИсходныеДанные!$"&amp;$K$4&amp;"$2:$"&amp;$K$4&amp;"$50000"),$B392&amp;"#"&amp;Q$6,INDIRECT("ИсходныеДанные!$J$2:$J$50000")),0)</f>
        <v>0</v>
      </c>
      <c r="R392" s="3">
        <f ca="1">IF($B392&lt;&gt;"",SUMIF(INDIRECT("ИсходныеДанные!$"&amp;$K$4&amp;"$2:$"&amp;$K$4&amp;"$50000"),$B392&amp;"#"&amp;R$6,INDIRECT("ИсходныеДанные!$J$2:$J$50000")),0)</f>
        <v>0</v>
      </c>
      <c r="S392" s="3">
        <f ca="1">IF($B392&lt;&gt;"",SUMIF(INDIRECT("ИсходныеДанные!$"&amp;$K$4&amp;"$2:$"&amp;$K$4&amp;"$50000"),$B392&amp;"#"&amp;S$6,INDIRECT("ИсходныеДанные!$J$2:$J$50000")),0)</f>
        <v>0</v>
      </c>
      <c r="T392" s="3">
        <f ca="1">IF($B392&lt;&gt;"",SUMIF(INDIRECT("ИсходныеДанные!$"&amp;$K$4&amp;"$2:$"&amp;$K$4&amp;"$50000"),$B392&amp;"#"&amp;T$6,INDIRECT("ИсходныеДанные!$J$2:$J$50000")),0)</f>
        <v>0</v>
      </c>
      <c r="U392" s="3">
        <f ca="1">IF($B392&lt;&gt;"",SUMIF(INDIRECT("ИсходныеДанные!$"&amp;$K$4&amp;"$2:$"&amp;$K$4&amp;"$50000"),$B392&amp;"#"&amp;U$6,INDIRECT("ИсходныеДанные!$J$2:$J$50000")),0)</f>
        <v>0</v>
      </c>
      <c r="V392" s="3">
        <f ca="1">IF($B392&lt;&gt;"",SUMIF(INDIRECT("ИсходныеДанные!$"&amp;$K$4&amp;"$2:$"&amp;$K$4&amp;"$50000"),$B392&amp;"#"&amp;V$6,INDIRECT("ИсходныеДанные!$J$2:$J$50000")),0)</f>
        <v>0</v>
      </c>
      <c r="W392" s="16" t="e">
        <f ca="1">SUM(K392:V392)/Пофамильно!$R$1</f>
        <v>#DIV/0!</v>
      </c>
    </row>
    <row r="393" spans="1:23" x14ac:dyDescent="0.25">
      <c r="A393" s="10" t="str">
        <f t="shared" ca="1" si="7"/>
        <v>delete</v>
      </c>
      <c r="B393" s="16" cm="1">
        <f t="array" aca="1" ref="B393" ca="1">INDIRECT("УникальныеСписки!D"&amp;ROW()-$L$4)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14"/>
      <c r="G393" s="81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84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84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84" t="str" cm="1">
        <f t="array" aca="1" ref="J393" ca="1">_xlfn.XLOOKUP($B393,INDIRECT(SUBSTITUTE("ИсходныеДанные!$где$2:$где$50000","где",$B$4)),INDIRECT(SUBSTITUTE("ИсходныеДанные!$что$2:$что$50000","что",J$4)),"",0,1)</f>
        <v/>
      </c>
      <c r="K393" s="3">
        <f ca="1">IF($B393&lt;&gt;"",SUMIF(INDIRECT("ИсходныеДанные!$"&amp;$K$4&amp;"$2:$"&amp;$K$4&amp;"$50000"),$B393&amp;"#"&amp;K$6,INDIRECT("ИсходныеДанные!$J$2:$J$50000")),0)</f>
        <v>0</v>
      </c>
      <c r="L393" s="3">
        <f ca="1">IF($B393&lt;&gt;"",SUMIF(INDIRECT("ИсходныеДанные!$"&amp;$K$4&amp;"$2:$"&amp;$K$4&amp;"$50000"),$B393&amp;"#"&amp;L$6,INDIRECT("ИсходныеДанные!$J$2:$J$50000")),0)</f>
        <v>0</v>
      </c>
      <c r="M393" s="3">
        <f ca="1">IF($B393&lt;&gt;"",SUMIF(INDIRECT("ИсходныеДанные!$"&amp;$K$4&amp;"$2:$"&amp;$K$4&amp;"$50000"),$B393&amp;"#"&amp;M$6,INDIRECT("ИсходныеДанные!$J$2:$J$50000")),0)</f>
        <v>0</v>
      </c>
      <c r="N393" s="3">
        <f ca="1">IF($B393&lt;&gt;"",SUMIF(INDIRECT("ИсходныеДанные!$"&amp;$K$4&amp;"$2:$"&amp;$K$4&amp;"$50000"),$B393&amp;"#"&amp;N$6,INDIRECT("ИсходныеДанные!$J$2:$J$50000")),0)</f>
        <v>0</v>
      </c>
      <c r="O393" s="3">
        <f ca="1">IF($B393&lt;&gt;"",SUMIF(INDIRECT("ИсходныеДанные!$"&amp;$K$4&amp;"$2:$"&amp;$K$4&amp;"$50000"),$B393&amp;"#"&amp;O$6,INDIRECT("ИсходныеДанные!$J$2:$J$50000")),0)</f>
        <v>0</v>
      </c>
      <c r="P393" s="3">
        <f ca="1">IF($B393&lt;&gt;"",SUMIF(INDIRECT("ИсходныеДанные!$"&amp;$K$4&amp;"$2:$"&amp;$K$4&amp;"$50000"),$B393&amp;"#"&amp;P$6,INDIRECT("ИсходныеДанные!$J$2:$J$50000")),0)</f>
        <v>0</v>
      </c>
      <c r="Q393" s="3">
        <f ca="1">IF($B393&lt;&gt;"",SUMIF(INDIRECT("ИсходныеДанные!$"&amp;$K$4&amp;"$2:$"&amp;$K$4&amp;"$50000"),$B393&amp;"#"&amp;Q$6,INDIRECT("ИсходныеДанные!$J$2:$J$50000")),0)</f>
        <v>0</v>
      </c>
      <c r="R393" s="3">
        <f ca="1">IF($B393&lt;&gt;"",SUMIF(INDIRECT("ИсходныеДанные!$"&amp;$K$4&amp;"$2:$"&amp;$K$4&amp;"$50000"),$B393&amp;"#"&amp;R$6,INDIRECT("ИсходныеДанные!$J$2:$J$50000")),0)</f>
        <v>0</v>
      </c>
      <c r="S393" s="3">
        <f ca="1">IF($B393&lt;&gt;"",SUMIF(INDIRECT("ИсходныеДанные!$"&amp;$K$4&amp;"$2:$"&amp;$K$4&amp;"$50000"),$B393&amp;"#"&amp;S$6,INDIRECT("ИсходныеДанные!$J$2:$J$50000")),0)</f>
        <v>0</v>
      </c>
      <c r="T393" s="3">
        <f ca="1">IF($B393&lt;&gt;"",SUMIF(INDIRECT("ИсходныеДанные!$"&amp;$K$4&amp;"$2:$"&amp;$K$4&amp;"$50000"),$B393&amp;"#"&amp;T$6,INDIRECT("ИсходныеДанные!$J$2:$J$50000")),0)</f>
        <v>0</v>
      </c>
      <c r="U393" s="3">
        <f ca="1">IF($B393&lt;&gt;"",SUMIF(INDIRECT("ИсходныеДанные!$"&amp;$K$4&amp;"$2:$"&amp;$K$4&amp;"$50000"),$B393&amp;"#"&amp;U$6,INDIRECT("ИсходныеДанные!$J$2:$J$50000")),0)</f>
        <v>0</v>
      </c>
      <c r="V393" s="3">
        <f ca="1">IF($B393&lt;&gt;"",SUMIF(INDIRECT("ИсходныеДанные!$"&amp;$K$4&amp;"$2:$"&amp;$K$4&amp;"$50000"),$B393&amp;"#"&amp;V$6,INDIRECT("ИсходныеДанные!$J$2:$J$50000")),0)</f>
        <v>0</v>
      </c>
      <c r="W393" s="16" t="e">
        <f ca="1">SUM(K393:V393)/Пофамильно!$R$1</f>
        <v>#DIV/0!</v>
      </c>
    </row>
    <row r="394" spans="1:23" x14ac:dyDescent="0.25">
      <c r="A394" s="10" t="str">
        <f t="shared" ca="1" si="7"/>
        <v>delete</v>
      </c>
      <c r="B394" s="16" cm="1">
        <f t="array" aca="1" ref="B394" ca="1">INDIRECT("УникальныеСписки!D"&amp;ROW()-$L$4)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14"/>
      <c r="G394" s="81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84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84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84" t="str" cm="1">
        <f t="array" aca="1" ref="J394" ca="1">_xlfn.XLOOKUP($B394,INDIRECT(SUBSTITUTE("ИсходныеДанные!$где$2:$где$50000","где",$B$4)),INDIRECT(SUBSTITUTE("ИсходныеДанные!$что$2:$что$50000","что",J$4)),"",0,1)</f>
        <v/>
      </c>
      <c r="K394" s="3">
        <f ca="1">IF($B394&lt;&gt;"",SUMIF(INDIRECT("ИсходныеДанные!$"&amp;$K$4&amp;"$2:$"&amp;$K$4&amp;"$50000"),$B394&amp;"#"&amp;K$6,INDIRECT("ИсходныеДанные!$J$2:$J$50000")),0)</f>
        <v>0</v>
      </c>
      <c r="L394" s="3">
        <f ca="1">IF($B394&lt;&gt;"",SUMIF(INDIRECT("ИсходныеДанные!$"&amp;$K$4&amp;"$2:$"&amp;$K$4&amp;"$50000"),$B394&amp;"#"&amp;L$6,INDIRECT("ИсходныеДанные!$J$2:$J$50000")),0)</f>
        <v>0</v>
      </c>
      <c r="M394" s="3">
        <f ca="1">IF($B394&lt;&gt;"",SUMIF(INDIRECT("ИсходныеДанные!$"&amp;$K$4&amp;"$2:$"&amp;$K$4&amp;"$50000"),$B394&amp;"#"&amp;M$6,INDIRECT("ИсходныеДанные!$J$2:$J$50000")),0)</f>
        <v>0</v>
      </c>
      <c r="N394" s="3">
        <f ca="1">IF($B394&lt;&gt;"",SUMIF(INDIRECT("ИсходныеДанные!$"&amp;$K$4&amp;"$2:$"&amp;$K$4&amp;"$50000"),$B394&amp;"#"&amp;N$6,INDIRECT("ИсходныеДанные!$J$2:$J$50000")),0)</f>
        <v>0</v>
      </c>
      <c r="O394" s="3">
        <f ca="1">IF($B394&lt;&gt;"",SUMIF(INDIRECT("ИсходныеДанные!$"&amp;$K$4&amp;"$2:$"&amp;$K$4&amp;"$50000"),$B394&amp;"#"&amp;O$6,INDIRECT("ИсходныеДанные!$J$2:$J$50000")),0)</f>
        <v>0</v>
      </c>
      <c r="P394" s="3">
        <f ca="1">IF($B394&lt;&gt;"",SUMIF(INDIRECT("ИсходныеДанные!$"&amp;$K$4&amp;"$2:$"&amp;$K$4&amp;"$50000"),$B394&amp;"#"&amp;P$6,INDIRECT("ИсходныеДанные!$J$2:$J$50000")),0)</f>
        <v>0</v>
      </c>
      <c r="Q394" s="3">
        <f ca="1">IF($B394&lt;&gt;"",SUMIF(INDIRECT("ИсходныеДанные!$"&amp;$K$4&amp;"$2:$"&amp;$K$4&amp;"$50000"),$B394&amp;"#"&amp;Q$6,INDIRECT("ИсходныеДанные!$J$2:$J$50000")),0)</f>
        <v>0</v>
      </c>
      <c r="R394" s="3">
        <f ca="1">IF($B394&lt;&gt;"",SUMIF(INDIRECT("ИсходныеДанные!$"&amp;$K$4&amp;"$2:$"&amp;$K$4&amp;"$50000"),$B394&amp;"#"&amp;R$6,INDIRECT("ИсходныеДанные!$J$2:$J$50000")),0)</f>
        <v>0</v>
      </c>
      <c r="S394" s="3">
        <f ca="1">IF($B394&lt;&gt;"",SUMIF(INDIRECT("ИсходныеДанные!$"&amp;$K$4&amp;"$2:$"&amp;$K$4&amp;"$50000"),$B394&amp;"#"&amp;S$6,INDIRECT("ИсходныеДанные!$J$2:$J$50000")),0)</f>
        <v>0</v>
      </c>
      <c r="T394" s="3">
        <f ca="1">IF($B394&lt;&gt;"",SUMIF(INDIRECT("ИсходныеДанные!$"&amp;$K$4&amp;"$2:$"&amp;$K$4&amp;"$50000"),$B394&amp;"#"&amp;T$6,INDIRECT("ИсходныеДанные!$J$2:$J$50000")),0)</f>
        <v>0</v>
      </c>
      <c r="U394" s="3">
        <f ca="1">IF($B394&lt;&gt;"",SUMIF(INDIRECT("ИсходныеДанные!$"&amp;$K$4&amp;"$2:$"&amp;$K$4&amp;"$50000"),$B394&amp;"#"&amp;U$6,INDIRECT("ИсходныеДанные!$J$2:$J$50000")),0)</f>
        <v>0</v>
      </c>
      <c r="V394" s="3">
        <f ca="1">IF($B394&lt;&gt;"",SUMIF(INDIRECT("ИсходныеДанные!$"&amp;$K$4&amp;"$2:$"&amp;$K$4&amp;"$50000"),$B394&amp;"#"&amp;V$6,INDIRECT("ИсходныеДанные!$J$2:$J$50000")),0)</f>
        <v>0</v>
      </c>
      <c r="W394" s="16" t="e">
        <f ca="1">SUM(K394:V394)/Пофамильно!$R$1</f>
        <v>#DIV/0!</v>
      </c>
    </row>
    <row r="395" spans="1:23" x14ac:dyDescent="0.25">
      <c r="A395" s="10" t="str">
        <f t="shared" ref="A395:A458" ca="1" si="8">IF(C395="","delete","")</f>
        <v>delete</v>
      </c>
      <c r="B395" s="16" cm="1">
        <f t="array" aca="1" ref="B395" ca="1">INDIRECT("УникальныеСписки!D"&amp;ROW()-$L$4)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14"/>
      <c r="G395" s="81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84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84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84" t="str" cm="1">
        <f t="array" aca="1" ref="J395" ca="1">_xlfn.XLOOKUP($B395,INDIRECT(SUBSTITUTE("ИсходныеДанные!$где$2:$где$50000","где",$B$4)),INDIRECT(SUBSTITUTE("ИсходныеДанные!$что$2:$что$50000","что",J$4)),"",0,1)</f>
        <v/>
      </c>
      <c r="K395" s="3">
        <f ca="1">IF($B395&lt;&gt;"",SUMIF(INDIRECT("ИсходныеДанные!$"&amp;$K$4&amp;"$2:$"&amp;$K$4&amp;"$50000"),$B395&amp;"#"&amp;K$6,INDIRECT("ИсходныеДанные!$J$2:$J$50000")),0)</f>
        <v>0</v>
      </c>
      <c r="L395" s="3">
        <f ca="1">IF($B395&lt;&gt;"",SUMIF(INDIRECT("ИсходныеДанные!$"&amp;$K$4&amp;"$2:$"&amp;$K$4&amp;"$50000"),$B395&amp;"#"&amp;L$6,INDIRECT("ИсходныеДанные!$J$2:$J$50000")),0)</f>
        <v>0</v>
      </c>
      <c r="M395" s="3">
        <f ca="1">IF($B395&lt;&gt;"",SUMIF(INDIRECT("ИсходныеДанные!$"&amp;$K$4&amp;"$2:$"&amp;$K$4&amp;"$50000"),$B395&amp;"#"&amp;M$6,INDIRECT("ИсходныеДанные!$J$2:$J$50000")),0)</f>
        <v>0</v>
      </c>
      <c r="N395" s="3">
        <f ca="1">IF($B395&lt;&gt;"",SUMIF(INDIRECT("ИсходныеДанные!$"&amp;$K$4&amp;"$2:$"&amp;$K$4&amp;"$50000"),$B395&amp;"#"&amp;N$6,INDIRECT("ИсходныеДанные!$J$2:$J$50000")),0)</f>
        <v>0</v>
      </c>
      <c r="O395" s="3">
        <f ca="1">IF($B395&lt;&gt;"",SUMIF(INDIRECT("ИсходныеДанные!$"&amp;$K$4&amp;"$2:$"&amp;$K$4&amp;"$50000"),$B395&amp;"#"&amp;O$6,INDIRECT("ИсходныеДанные!$J$2:$J$50000")),0)</f>
        <v>0</v>
      </c>
      <c r="P395" s="3">
        <f ca="1">IF($B395&lt;&gt;"",SUMIF(INDIRECT("ИсходныеДанные!$"&amp;$K$4&amp;"$2:$"&amp;$K$4&amp;"$50000"),$B395&amp;"#"&amp;P$6,INDIRECT("ИсходныеДанные!$J$2:$J$50000")),0)</f>
        <v>0</v>
      </c>
      <c r="Q395" s="3">
        <f ca="1">IF($B395&lt;&gt;"",SUMIF(INDIRECT("ИсходныеДанные!$"&amp;$K$4&amp;"$2:$"&amp;$K$4&amp;"$50000"),$B395&amp;"#"&amp;Q$6,INDIRECT("ИсходныеДанные!$J$2:$J$50000")),0)</f>
        <v>0</v>
      </c>
      <c r="R395" s="3">
        <f ca="1">IF($B395&lt;&gt;"",SUMIF(INDIRECT("ИсходныеДанные!$"&amp;$K$4&amp;"$2:$"&amp;$K$4&amp;"$50000"),$B395&amp;"#"&amp;R$6,INDIRECT("ИсходныеДанные!$J$2:$J$50000")),0)</f>
        <v>0</v>
      </c>
      <c r="S395" s="3">
        <f ca="1">IF($B395&lt;&gt;"",SUMIF(INDIRECT("ИсходныеДанные!$"&amp;$K$4&amp;"$2:$"&amp;$K$4&amp;"$50000"),$B395&amp;"#"&amp;S$6,INDIRECT("ИсходныеДанные!$J$2:$J$50000")),0)</f>
        <v>0</v>
      </c>
      <c r="T395" s="3">
        <f ca="1">IF($B395&lt;&gt;"",SUMIF(INDIRECT("ИсходныеДанные!$"&amp;$K$4&amp;"$2:$"&amp;$K$4&amp;"$50000"),$B395&amp;"#"&amp;T$6,INDIRECT("ИсходныеДанные!$J$2:$J$50000")),0)</f>
        <v>0</v>
      </c>
      <c r="U395" s="3">
        <f ca="1">IF($B395&lt;&gt;"",SUMIF(INDIRECT("ИсходныеДанные!$"&amp;$K$4&amp;"$2:$"&amp;$K$4&amp;"$50000"),$B395&amp;"#"&amp;U$6,INDIRECT("ИсходныеДанные!$J$2:$J$50000")),0)</f>
        <v>0</v>
      </c>
      <c r="V395" s="3">
        <f ca="1">IF($B395&lt;&gt;"",SUMIF(INDIRECT("ИсходныеДанные!$"&amp;$K$4&amp;"$2:$"&amp;$K$4&amp;"$50000"),$B395&amp;"#"&amp;V$6,INDIRECT("ИсходныеДанные!$J$2:$J$50000")),0)</f>
        <v>0</v>
      </c>
      <c r="W395" s="16" t="e">
        <f ca="1">SUM(K395:V395)/Пофамильно!$R$1</f>
        <v>#DIV/0!</v>
      </c>
    </row>
    <row r="396" spans="1:23" x14ac:dyDescent="0.25">
      <c r="A396" s="10" t="str">
        <f t="shared" ca="1" si="8"/>
        <v>delete</v>
      </c>
      <c r="B396" s="16" cm="1">
        <f t="array" aca="1" ref="B396" ca="1">INDIRECT("УникальныеСписки!D"&amp;ROW()-$L$4)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14"/>
      <c r="G396" s="81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84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84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84" t="str" cm="1">
        <f t="array" aca="1" ref="J396" ca="1">_xlfn.XLOOKUP($B396,INDIRECT(SUBSTITUTE("ИсходныеДанные!$где$2:$где$50000","где",$B$4)),INDIRECT(SUBSTITUTE("ИсходныеДанные!$что$2:$что$50000","что",J$4)),"",0,1)</f>
        <v/>
      </c>
      <c r="K396" s="3">
        <f ca="1">IF($B396&lt;&gt;"",SUMIF(INDIRECT("ИсходныеДанные!$"&amp;$K$4&amp;"$2:$"&amp;$K$4&amp;"$50000"),$B396&amp;"#"&amp;K$6,INDIRECT("ИсходныеДанные!$J$2:$J$50000")),0)</f>
        <v>0</v>
      </c>
      <c r="L396" s="3">
        <f ca="1">IF($B396&lt;&gt;"",SUMIF(INDIRECT("ИсходныеДанные!$"&amp;$K$4&amp;"$2:$"&amp;$K$4&amp;"$50000"),$B396&amp;"#"&amp;L$6,INDIRECT("ИсходныеДанные!$J$2:$J$50000")),0)</f>
        <v>0</v>
      </c>
      <c r="M396" s="3">
        <f ca="1">IF($B396&lt;&gt;"",SUMIF(INDIRECT("ИсходныеДанные!$"&amp;$K$4&amp;"$2:$"&amp;$K$4&amp;"$50000"),$B396&amp;"#"&amp;M$6,INDIRECT("ИсходныеДанные!$J$2:$J$50000")),0)</f>
        <v>0</v>
      </c>
      <c r="N396" s="3">
        <f ca="1">IF($B396&lt;&gt;"",SUMIF(INDIRECT("ИсходныеДанные!$"&amp;$K$4&amp;"$2:$"&amp;$K$4&amp;"$50000"),$B396&amp;"#"&amp;N$6,INDIRECT("ИсходныеДанные!$J$2:$J$50000")),0)</f>
        <v>0</v>
      </c>
      <c r="O396" s="3">
        <f ca="1">IF($B396&lt;&gt;"",SUMIF(INDIRECT("ИсходныеДанные!$"&amp;$K$4&amp;"$2:$"&amp;$K$4&amp;"$50000"),$B396&amp;"#"&amp;O$6,INDIRECT("ИсходныеДанные!$J$2:$J$50000")),0)</f>
        <v>0</v>
      </c>
      <c r="P396" s="3">
        <f ca="1">IF($B396&lt;&gt;"",SUMIF(INDIRECT("ИсходныеДанные!$"&amp;$K$4&amp;"$2:$"&amp;$K$4&amp;"$50000"),$B396&amp;"#"&amp;P$6,INDIRECT("ИсходныеДанные!$J$2:$J$50000")),0)</f>
        <v>0</v>
      </c>
      <c r="Q396" s="3">
        <f ca="1">IF($B396&lt;&gt;"",SUMIF(INDIRECT("ИсходныеДанные!$"&amp;$K$4&amp;"$2:$"&amp;$K$4&amp;"$50000"),$B396&amp;"#"&amp;Q$6,INDIRECT("ИсходныеДанные!$J$2:$J$50000")),0)</f>
        <v>0</v>
      </c>
      <c r="R396" s="3">
        <f ca="1">IF($B396&lt;&gt;"",SUMIF(INDIRECT("ИсходныеДанные!$"&amp;$K$4&amp;"$2:$"&amp;$K$4&amp;"$50000"),$B396&amp;"#"&amp;R$6,INDIRECT("ИсходныеДанные!$J$2:$J$50000")),0)</f>
        <v>0</v>
      </c>
      <c r="S396" s="3">
        <f ca="1">IF($B396&lt;&gt;"",SUMIF(INDIRECT("ИсходныеДанные!$"&amp;$K$4&amp;"$2:$"&amp;$K$4&amp;"$50000"),$B396&amp;"#"&amp;S$6,INDIRECT("ИсходныеДанные!$J$2:$J$50000")),0)</f>
        <v>0</v>
      </c>
      <c r="T396" s="3">
        <f ca="1">IF($B396&lt;&gt;"",SUMIF(INDIRECT("ИсходныеДанные!$"&amp;$K$4&amp;"$2:$"&amp;$K$4&amp;"$50000"),$B396&amp;"#"&amp;T$6,INDIRECT("ИсходныеДанные!$J$2:$J$50000")),0)</f>
        <v>0</v>
      </c>
      <c r="U396" s="3">
        <f ca="1">IF($B396&lt;&gt;"",SUMIF(INDIRECT("ИсходныеДанные!$"&amp;$K$4&amp;"$2:$"&amp;$K$4&amp;"$50000"),$B396&amp;"#"&amp;U$6,INDIRECT("ИсходныеДанные!$J$2:$J$50000")),0)</f>
        <v>0</v>
      </c>
      <c r="V396" s="3">
        <f ca="1">IF($B396&lt;&gt;"",SUMIF(INDIRECT("ИсходныеДанные!$"&amp;$K$4&amp;"$2:$"&amp;$K$4&amp;"$50000"),$B396&amp;"#"&amp;V$6,INDIRECT("ИсходныеДанные!$J$2:$J$50000")),0)</f>
        <v>0</v>
      </c>
      <c r="W396" s="16" t="e">
        <f ca="1">SUM(K396:V396)/Пофамильно!$R$1</f>
        <v>#DIV/0!</v>
      </c>
    </row>
    <row r="397" spans="1:23" x14ac:dyDescent="0.25">
      <c r="A397" s="10" t="str">
        <f t="shared" ca="1" si="8"/>
        <v>delete</v>
      </c>
      <c r="B397" s="16" cm="1">
        <f t="array" aca="1" ref="B397" ca="1">INDIRECT("УникальныеСписки!D"&amp;ROW()-$L$4)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14"/>
      <c r="G397" s="81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84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84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84" t="str" cm="1">
        <f t="array" aca="1" ref="J397" ca="1">_xlfn.XLOOKUP($B397,INDIRECT(SUBSTITUTE("ИсходныеДанные!$где$2:$где$50000","где",$B$4)),INDIRECT(SUBSTITUTE("ИсходныеДанные!$что$2:$что$50000","что",J$4)),"",0,1)</f>
        <v/>
      </c>
      <c r="K397" s="3">
        <f ca="1">IF($B397&lt;&gt;"",SUMIF(INDIRECT("ИсходныеДанные!$"&amp;$K$4&amp;"$2:$"&amp;$K$4&amp;"$50000"),$B397&amp;"#"&amp;K$6,INDIRECT("ИсходныеДанные!$J$2:$J$50000")),0)</f>
        <v>0</v>
      </c>
      <c r="L397" s="3">
        <f ca="1">IF($B397&lt;&gt;"",SUMIF(INDIRECT("ИсходныеДанные!$"&amp;$K$4&amp;"$2:$"&amp;$K$4&amp;"$50000"),$B397&amp;"#"&amp;L$6,INDIRECT("ИсходныеДанные!$J$2:$J$50000")),0)</f>
        <v>0</v>
      </c>
      <c r="M397" s="3">
        <f ca="1">IF($B397&lt;&gt;"",SUMIF(INDIRECT("ИсходныеДанные!$"&amp;$K$4&amp;"$2:$"&amp;$K$4&amp;"$50000"),$B397&amp;"#"&amp;M$6,INDIRECT("ИсходныеДанные!$J$2:$J$50000")),0)</f>
        <v>0</v>
      </c>
      <c r="N397" s="3">
        <f ca="1">IF($B397&lt;&gt;"",SUMIF(INDIRECT("ИсходныеДанные!$"&amp;$K$4&amp;"$2:$"&amp;$K$4&amp;"$50000"),$B397&amp;"#"&amp;N$6,INDIRECT("ИсходныеДанные!$J$2:$J$50000")),0)</f>
        <v>0</v>
      </c>
      <c r="O397" s="3">
        <f ca="1">IF($B397&lt;&gt;"",SUMIF(INDIRECT("ИсходныеДанные!$"&amp;$K$4&amp;"$2:$"&amp;$K$4&amp;"$50000"),$B397&amp;"#"&amp;O$6,INDIRECT("ИсходныеДанные!$J$2:$J$50000")),0)</f>
        <v>0</v>
      </c>
      <c r="P397" s="3">
        <f ca="1">IF($B397&lt;&gt;"",SUMIF(INDIRECT("ИсходныеДанные!$"&amp;$K$4&amp;"$2:$"&amp;$K$4&amp;"$50000"),$B397&amp;"#"&amp;P$6,INDIRECT("ИсходныеДанные!$J$2:$J$50000")),0)</f>
        <v>0</v>
      </c>
      <c r="Q397" s="3">
        <f ca="1">IF($B397&lt;&gt;"",SUMIF(INDIRECT("ИсходныеДанные!$"&amp;$K$4&amp;"$2:$"&amp;$K$4&amp;"$50000"),$B397&amp;"#"&amp;Q$6,INDIRECT("ИсходныеДанные!$J$2:$J$50000")),0)</f>
        <v>0</v>
      </c>
      <c r="R397" s="3">
        <f ca="1">IF($B397&lt;&gt;"",SUMIF(INDIRECT("ИсходныеДанные!$"&amp;$K$4&amp;"$2:$"&amp;$K$4&amp;"$50000"),$B397&amp;"#"&amp;R$6,INDIRECT("ИсходныеДанные!$J$2:$J$50000")),0)</f>
        <v>0</v>
      </c>
      <c r="S397" s="3">
        <f ca="1">IF($B397&lt;&gt;"",SUMIF(INDIRECT("ИсходныеДанные!$"&amp;$K$4&amp;"$2:$"&amp;$K$4&amp;"$50000"),$B397&amp;"#"&amp;S$6,INDIRECT("ИсходныеДанные!$J$2:$J$50000")),0)</f>
        <v>0</v>
      </c>
      <c r="T397" s="3">
        <f ca="1">IF($B397&lt;&gt;"",SUMIF(INDIRECT("ИсходныеДанные!$"&amp;$K$4&amp;"$2:$"&amp;$K$4&amp;"$50000"),$B397&amp;"#"&amp;T$6,INDIRECT("ИсходныеДанные!$J$2:$J$50000")),0)</f>
        <v>0</v>
      </c>
      <c r="U397" s="3">
        <f ca="1">IF($B397&lt;&gt;"",SUMIF(INDIRECT("ИсходныеДанные!$"&amp;$K$4&amp;"$2:$"&amp;$K$4&amp;"$50000"),$B397&amp;"#"&amp;U$6,INDIRECT("ИсходныеДанные!$J$2:$J$50000")),0)</f>
        <v>0</v>
      </c>
      <c r="V397" s="3">
        <f ca="1">IF($B397&lt;&gt;"",SUMIF(INDIRECT("ИсходныеДанные!$"&amp;$K$4&amp;"$2:$"&amp;$K$4&amp;"$50000"),$B397&amp;"#"&amp;V$6,INDIRECT("ИсходныеДанные!$J$2:$J$50000")),0)</f>
        <v>0</v>
      </c>
      <c r="W397" s="16" t="e">
        <f ca="1">SUM(K397:V397)/Пофамильно!$R$1</f>
        <v>#DIV/0!</v>
      </c>
    </row>
    <row r="398" spans="1:23" x14ac:dyDescent="0.25">
      <c r="A398" s="10" t="str">
        <f t="shared" ca="1" si="8"/>
        <v>delete</v>
      </c>
      <c r="B398" s="16" cm="1">
        <f t="array" aca="1" ref="B398" ca="1">INDIRECT("УникальныеСписки!D"&amp;ROW()-$L$4)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14"/>
      <c r="G398" s="81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84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84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84" t="str" cm="1">
        <f t="array" aca="1" ref="J398" ca="1">_xlfn.XLOOKUP($B398,INDIRECT(SUBSTITUTE("ИсходныеДанные!$где$2:$где$50000","где",$B$4)),INDIRECT(SUBSTITUTE("ИсходныеДанные!$что$2:$что$50000","что",J$4)),"",0,1)</f>
        <v/>
      </c>
      <c r="K398" s="3">
        <f ca="1">IF($B398&lt;&gt;"",SUMIF(INDIRECT("ИсходныеДанные!$"&amp;$K$4&amp;"$2:$"&amp;$K$4&amp;"$50000"),$B398&amp;"#"&amp;K$6,INDIRECT("ИсходныеДанные!$J$2:$J$50000")),0)</f>
        <v>0</v>
      </c>
      <c r="L398" s="3">
        <f ca="1">IF($B398&lt;&gt;"",SUMIF(INDIRECT("ИсходныеДанные!$"&amp;$K$4&amp;"$2:$"&amp;$K$4&amp;"$50000"),$B398&amp;"#"&amp;L$6,INDIRECT("ИсходныеДанные!$J$2:$J$50000")),0)</f>
        <v>0</v>
      </c>
      <c r="M398" s="3">
        <f ca="1">IF($B398&lt;&gt;"",SUMIF(INDIRECT("ИсходныеДанные!$"&amp;$K$4&amp;"$2:$"&amp;$K$4&amp;"$50000"),$B398&amp;"#"&amp;M$6,INDIRECT("ИсходныеДанные!$J$2:$J$50000")),0)</f>
        <v>0</v>
      </c>
      <c r="N398" s="3">
        <f ca="1">IF($B398&lt;&gt;"",SUMIF(INDIRECT("ИсходныеДанные!$"&amp;$K$4&amp;"$2:$"&amp;$K$4&amp;"$50000"),$B398&amp;"#"&amp;N$6,INDIRECT("ИсходныеДанные!$J$2:$J$50000")),0)</f>
        <v>0</v>
      </c>
      <c r="O398" s="3">
        <f ca="1">IF($B398&lt;&gt;"",SUMIF(INDIRECT("ИсходныеДанные!$"&amp;$K$4&amp;"$2:$"&amp;$K$4&amp;"$50000"),$B398&amp;"#"&amp;O$6,INDIRECT("ИсходныеДанные!$J$2:$J$50000")),0)</f>
        <v>0</v>
      </c>
      <c r="P398" s="3">
        <f ca="1">IF($B398&lt;&gt;"",SUMIF(INDIRECT("ИсходныеДанные!$"&amp;$K$4&amp;"$2:$"&amp;$K$4&amp;"$50000"),$B398&amp;"#"&amp;P$6,INDIRECT("ИсходныеДанные!$J$2:$J$50000")),0)</f>
        <v>0</v>
      </c>
      <c r="Q398" s="3">
        <f ca="1">IF($B398&lt;&gt;"",SUMIF(INDIRECT("ИсходныеДанные!$"&amp;$K$4&amp;"$2:$"&amp;$K$4&amp;"$50000"),$B398&amp;"#"&amp;Q$6,INDIRECT("ИсходныеДанные!$J$2:$J$50000")),0)</f>
        <v>0</v>
      </c>
      <c r="R398" s="3">
        <f ca="1">IF($B398&lt;&gt;"",SUMIF(INDIRECT("ИсходныеДанные!$"&amp;$K$4&amp;"$2:$"&amp;$K$4&amp;"$50000"),$B398&amp;"#"&amp;R$6,INDIRECT("ИсходныеДанные!$J$2:$J$50000")),0)</f>
        <v>0</v>
      </c>
      <c r="S398" s="3">
        <f ca="1">IF($B398&lt;&gt;"",SUMIF(INDIRECT("ИсходныеДанные!$"&amp;$K$4&amp;"$2:$"&amp;$K$4&amp;"$50000"),$B398&amp;"#"&amp;S$6,INDIRECT("ИсходныеДанные!$J$2:$J$50000")),0)</f>
        <v>0</v>
      </c>
      <c r="T398" s="3">
        <f ca="1">IF($B398&lt;&gt;"",SUMIF(INDIRECT("ИсходныеДанные!$"&amp;$K$4&amp;"$2:$"&amp;$K$4&amp;"$50000"),$B398&amp;"#"&amp;T$6,INDIRECT("ИсходныеДанные!$J$2:$J$50000")),0)</f>
        <v>0</v>
      </c>
      <c r="U398" s="3">
        <f ca="1">IF($B398&lt;&gt;"",SUMIF(INDIRECT("ИсходныеДанные!$"&amp;$K$4&amp;"$2:$"&amp;$K$4&amp;"$50000"),$B398&amp;"#"&amp;U$6,INDIRECT("ИсходныеДанные!$J$2:$J$50000")),0)</f>
        <v>0</v>
      </c>
      <c r="V398" s="3">
        <f ca="1">IF($B398&lt;&gt;"",SUMIF(INDIRECT("ИсходныеДанные!$"&amp;$K$4&amp;"$2:$"&amp;$K$4&amp;"$50000"),$B398&amp;"#"&amp;V$6,INDIRECT("ИсходныеДанные!$J$2:$J$50000")),0)</f>
        <v>0</v>
      </c>
      <c r="W398" s="16" t="e">
        <f ca="1">SUM(K398:V398)/Пофамильно!$R$1</f>
        <v>#DIV/0!</v>
      </c>
    </row>
    <row r="399" spans="1:23" x14ac:dyDescent="0.25">
      <c r="A399" s="10" t="str">
        <f t="shared" ca="1" si="8"/>
        <v>delete</v>
      </c>
      <c r="B399" s="16" cm="1">
        <f t="array" aca="1" ref="B399" ca="1">INDIRECT("УникальныеСписки!D"&amp;ROW()-$L$4)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14"/>
      <c r="G399" s="81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84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84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84" t="str" cm="1">
        <f t="array" aca="1" ref="J399" ca="1">_xlfn.XLOOKUP($B399,INDIRECT(SUBSTITUTE("ИсходныеДанные!$где$2:$где$50000","где",$B$4)),INDIRECT(SUBSTITUTE("ИсходныеДанные!$что$2:$что$50000","что",J$4)),"",0,1)</f>
        <v/>
      </c>
      <c r="K399" s="3">
        <f ca="1">IF($B399&lt;&gt;"",SUMIF(INDIRECT("ИсходныеДанные!$"&amp;$K$4&amp;"$2:$"&amp;$K$4&amp;"$50000"),$B399&amp;"#"&amp;K$6,INDIRECT("ИсходныеДанные!$J$2:$J$50000")),0)</f>
        <v>0</v>
      </c>
      <c r="L399" s="3">
        <f ca="1">IF($B399&lt;&gt;"",SUMIF(INDIRECT("ИсходныеДанные!$"&amp;$K$4&amp;"$2:$"&amp;$K$4&amp;"$50000"),$B399&amp;"#"&amp;L$6,INDIRECT("ИсходныеДанные!$J$2:$J$50000")),0)</f>
        <v>0</v>
      </c>
      <c r="M399" s="3">
        <f ca="1">IF($B399&lt;&gt;"",SUMIF(INDIRECT("ИсходныеДанные!$"&amp;$K$4&amp;"$2:$"&amp;$K$4&amp;"$50000"),$B399&amp;"#"&amp;M$6,INDIRECT("ИсходныеДанные!$J$2:$J$50000")),0)</f>
        <v>0</v>
      </c>
      <c r="N399" s="3">
        <f ca="1">IF($B399&lt;&gt;"",SUMIF(INDIRECT("ИсходныеДанные!$"&amp;$K$4&amp;"$2:$"&amp;$K$4&amp;"$50000"),$B399&amp;"#"&amp;N$6,INDIRECT("ИсходныеДанные!$J$2:$J$50000")),0)</f>
        <v>0</v>
      </c>
      <c r="O399" s="3">
        <f ca="1">IF($B399&lt;&gt;"",SUMIF(INDIRECT("ИсходныеДанные!$"&amp;$K$4&amp;"$2:$"&amp;$K$4&amp;"$50000"),$B399&amp;"#"&amp;O$6,INDIRECT("ИсходныеДанные!$J$2:$J$50000")),0)</f>
        <v>0</v>
      </c>
      <c r="P399" s="3">
        <f ca="1">IF($B399&lt;&gt;"",SUMIF(INDIRECT("ИсходныеДанные!$"&amp;$K$4&amp;"$2:$"&amp;$K$4&amp;"$50000"),$B399&amp;"#"&amp;P$6,INDIRECT("ИсходныеДанные!$J$2:$J$50000")),0)</f>
        <v>0</v>
      </c>
      <c r="Q399" s="3">
        <f ca="1">IF($B399&lt;&gt;"",SUMIF(INDIRECT("ИсходныеДанные!$"&amp;$K$4&amp;"$2:$"&amp;$K$4&amp;"$50000"),$B399&amp;"#"&amp;Q$6,INDIRECT("ИсходныеДанные!$J$2:$J$50000")),0)</f>
        <v>0</v>
      </c>
      <c r="R399" s="3">
        <f ca="1">IF($B399&lt;&gt;"",SUMIF(INDIRECT("ИсходныеДанные!$"&amp;$K$4&amp;"$2:$"&amp;$K$4&amp;"$50000"),$B399&amp;"#"&amp;R$6,INDIRECT("ИсходныеДанные!$J$2:$J$50000")),0)</f>
        <v>0</v>
      </c>
      <c r="S399" s="3">
        <f ca="1">IF($B399&lt;&gt;"",SUMIF(INDIRECT("ИсходныеДанные!$"&amp;$K$4&amp;"$2:$"&amp;$K$4&amp;"$50000"),$B399&amp;"#"&amp;S$6,INDIRECT("ИсходныеДанные!$J$2:$J$50000")),0)</f>
        <v>0</v>
      </c>
      <c r="T399" s="3">
        <f ca="1">IF($B399&lt;&gt;"",SUMIF(INDIRECT("ИсходныеДанные!$"&amp;$K$4&amp;"$2:$"&amp;$K$4&amp;"$50000"),$B399&amp;"#"&amp;T$6,INDIRECT("ИсходныеДанные!$J$2:$J$50000")),0)</f>
        <v>0</v>
      </c>
      <c r="U399" s="3">
        <f ca="1">IF($B399&lt;&gt;"",SUMIF(INDIRECT("ИсходныеДанные!$"&amp;$K$4&amp;"$2:$"&amp;$K$4&amp;"$50000"),$B399&amp;"#"&amp;U$6,INDIRECT("ИсходныеДанные!$J$2:$J$50000")),0)</f>
        <v>0</v>
      </c>
      <c r="V399" s="3">
        <f ca="1">IF($B399&lt;&gt;"",SUMIF(INDIRECT("ИсходныеДанные!$"&amp;$K$4&amp;"$2:$"&amp;$K$4&amp;"$50000"),$B399&amp;"#"&amp;V$6,INDIRECT("ИсходныеДанные!$J$2:$J$50000")),0)</f>
        <v>0</v>
      </c>
      <c r="W399" s="16" t="e">
        <f ca="1">SUM(K399:V399)/Пофамильно!$R$1</f>
        <v>#DIV/0!</v>
      </c>
    </row>
    <row r="400" spans="1:23" x14ac:dyDescent="0.25">
      <c r="A400" s="10" t="str">
        <f t="shared" ca="1" si="8"/>
        <v>delete</v>
      </c>
      <c r="B400" s="16" cm="1">
        <f t="array" aca="1" ref="B400" ca="1">INDIRECT("УникальныеСписки!D"&amp;ROW()-$L$4)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14"/>
      <c r="G400" s="81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84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84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84" t="str" cm="1">
        <f t="array" aca="1" ref="J400" ca="1">_xlfn.XLOOKUP($B400,INDIRECT(SUBSTITUTE("ИсходныеДанные!$где$2:$где$50000","где",$B$4)),INDIRECT(SUBSTITUTE("ИсходныеДанные!$что$2:$что$50000","что",J$4)),"",0,1)</f>
        <v/>
      </c>
      <c r="K400" s="3">
        <f ca="1">IF($B400&lt;&gt;"",SUMIF(INDIRECT("ИсходныеДанные!$"&amp;$K$4&amp;"$2:$"&amp;$K$4&amp;"$50000"),$B400&amp;"#"&amp;K$6,INDIRECT("ИсходныеДанные!$J$2:$J$50000")),0)</f>
        <v>0</v>
      </c>
      <c r="L400" s="3">
        <f ca="1">IF($B400&lt;&gt;"",SUMIF(INDIRECT("ИсходныеДанные!$"&amp;$K$4&amp;"$2:$"&amp;$K$4&amp;"$50000"),$B400&amp;"#"&amp;L$6,INDIRECT("ИсходныеДанные!$J$2:$J$50000")),0)</f>
        <v>0</v>
      </c>
      <c r="M400" s="3">
        <f ca="1">IF($B400&lt;&gt;"",SUMIF(INDIRECT("ИсходныеДанные!$"&amp;$K$4&amp;"$2:$"&amp;$K$4&amp;"$50000"),$B400&amp;"#"&amp;M$6,INDIRECT("ИсходныеДанные!$J$2:$J$50000")),0)</f>
        <v>0</v>
      </c>
      <c r="N400" s="3">
        <f ca="1">IF($B400&lt;&gt;"",SUMIF(INDIRECT("ИсходныеДанные!$"&amp;$K$4&amp;"$2:$"&amp;$K$4&amp;"$50000"),$B400&amp;"#"&amp;N$6,INDIRECT("ИсходныеДанные!$J$2:$J$50000")),0)</f>
        <v>0</v>
      </c>
      <c r="O400" s="3">
        <f ca="1">IF($B400&lt;&gt;"",SUMIF(INDIRECT("ИсходныеДанные!$"&amp;$K$4&amp;"$2:$"&amp;$K$4&amp;"$50000"),$B400&amp;"#"&amp;O$6,INDIRECT("ИсходныеДанные!$J$2:$J$50000")),0)</f>
        <v>0</v>
      </c>
      <c r="P400" s="3">
        <f ca="1">IF($B400&lt;&gt;"",SUMIF(INDIRECT("ИсходныеДанные!$"&amp;$K$4&amp;"$2:$"&amp;$K$4&amp;"$50000"),$B400&amp;"#"&amp;P$6,INDIRECT("ИсходныеДанные!$J$2:$J$50000")),0)</f>
        <v>0</v>
      </c>
      <c r="Q400" s="3">
        <f ca="1">IF($B400&lt;&gt;"",SUMIF(INDIRECT("ИсходныеДанные!$"&amp;$K$4&amp;"$2:$"&amp;$K$4&amp;"$50000"),$B400&amp;"#"&amp;Q$6,INDIRECT("ИсходныеДанные!$J$2:$J$50000")),0)</f>
        <v>0</v>
      </c>
      <c r="R400" s="3">
        <f ca="1">IF($B400&lt;&gt;"",SUMIF(INDIRECT("ИсходныеДанные!$"&amp;$K$4&amp;"$2:$"&amp;$K$4&amp;"$50000"),$B400&amp;"#"&amp;R$6,INDIRECT("ИсходныеДанные!$J$2:$J$50000")),0)</f>
        <v>0</v>
      </c>
      <c r="S400" s="3">
        <f ca="1">IF($B400&lt;&gt;"",SUMIF(INDIRECT("ИсходныеДанные!$"&amp;$K$4&amp;"$2:$"&amp;$K$4&amp;"$50000"),$B400&amp;"#"&amp;S$6,INDIRECT("ИсходныеДанные!$J$2:$J$50000")),0)</f>
        <v>0</v>
      </c>
      <c r="T400" s="3">
        <f ca="1">IF($B400&lt;&gt;"",SUMIF(INDIRECT("ИсходныеДанные!$"&amp;$K$4&amp;"$2:$"&amp;$K$4&amp;"$50000"),$B400&amp;"#"&amp;T$6,INDIRECT("ИсходныеДанные!$J$2:$J$50000")),0)</f>
        <v>0</v>
      </c>
      <c r="U400" s="3">
        <f ca="1">IF($B400&lt;&gt;"",SUMIF(INDIRECT("ИсходныеДанные!$"&amp;$K$4&amp;"$2:$"&amp;$K$4&amp;"$50000"),$B400&amp;"#"&amp;U$6,INDIRECT("ИсходныеДанные!$J$2:$J$50000")),0)</f>
        <v>0</v>
      </c>
      <c r="V400" s="3">
        <f ca="1">IF($B400&lt;&gt;"",SUMIF(INDIRECT("ИсходныеДанные!$"&amp;$K$4&amp;"$2:$"&amp;$K$4&amp;"$50000"),$B400&amp;"#"&amp;V$6,INDIRECT("ИсходныеДанные!$J$2:$J$50000")),0)</f>
        <v>0</v>
      </c>
      <c r="W400" s="16" t="e">
        <f ca="1">SUM(K400:V400)/Пофамильно!$R$1</f>
        <v>#DIV/0!</v>
      </c>
    </row>
    <row r="401" spans="1:23" x14ac:dyDescent="0.25">
      <c r="A401" s="10" t="str">
        <f t="shared" ca="1" si="8"/>
        <v>delete</v>
      </c>
      <c r="B401" s="16" cm="1">
        <f t="array" aca="1" ref="B401" ca="1">INDIRECT("УникальныеСписки!D"&amp;ROW()-$L$4)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14"/>
      <c r="G401" s="81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84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84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84" t="str" cm="1">
        <f t="array" aca="1" ref="J401" ca="1">_xlfn.XLOOKUP($B401,INDIRECT(SUBSTITUTE("ИсходныеДанные!$где$2:$где$50000","где",$B$4)),INDIRECT(SUBSTITUTE("ИсходныеДанные!$что$2:$что$50000","что",J$4)),"",0,1)</f>
        <v/>
      </c>
      <c r="K401" s="3">
        <f ca="1">IF($B401&lt;&gt;"",SUMIF(INDIRECT("ИсходныеДанные!$"&amp;$K$4&amp;"$2:$"&amp;$K$4&amp;"$50000"),$B401&amp;"#"&amp;K$6,INDIRECT("ИсходныеДанные!$J$2:$J$50000")),0)</f>
        <v>0</v>
      </c>
      <c r="L401" s="3">
        <f ca="1">IF($B401&lt;&gt;"",SUMIF(INDIRECT("ИсходныеДанные!$"&amp;$K$4&amp;"$2:$"&amp;$K$4&amp;"$50000"),$B401&amp;"#"&amp;L$6,INDIRECT("ИсходныеДанные!$J$2:$J$50000")),0)</f>
        <v>0</v>
      </c>
      <c r="M401" s="3">
        <f ca="1">IF($B401&lt;&gt;"",SUMIF(INDIRECT("ИсходныеДанные!$"&amp;$K$4&amp;"$2:$"&amp;$K$4&amp;"$50000"),$B401&amp;"#"&amp;M$6,INDIRECT("ИсходныеДанные!$J$2:$J$50000")),0)</f>
        <v>0</v>
      </c>
      <c r="N401" s="3">
        <f ca="1">IF($B401&lt;&gt;"",SUMIF(INDIRECT("ИсходныеДанные!$"&amp;$K$4&amp;"$2:$"&amp;$K$4&amp;"$50000"),$B401&amp;"#"&amp;N$6,INDIRECT("ИсходныеДанные!$J$2:$J$50000")),0)</f>
        <v>0</v>
      </c>
      <c r="O401" s="3">
        <f ca="1">IF($B401&lt;&gt;"",SUMIF(INDIRECT("ИсходныеДанные!$"&amp;$K$4&amp;"$2:$"&amp;$K$4&amp;"$50000"),$B401&amp;"#"&amp;O$6,INDIRECT("ИсходныеДанные!$J$2:$J$50000")),0)</f>
        <v>0</v>
      </c>
      <c r="P401" s="3">
        <f ca="1">IF($B401&lt;&gt;"",SUMIF(INDIRECT("ИсходныеДанные!$"&amp;$K$4&amp;"$2:$"&amp;$K$4&amp;"$50000"),$B401&amp;"#"&amp;P$6,INDIRECT("ИсходныеДанные!$J$2:$J$50000")),0)</f>
        <v>0</v>
      </c>
      <c r="Q401" s="3">
        <f ca="1">IF($B401&lt;&gt;"",SUMIF(INDIRECT("ИсходныеДанные!$"&amp;$K$4&amp;"$2:$"&amp;$K$4&amp;"$50000"),$B401&amp;"#"&amp;Q$6,INDIRECT("ИсходныеДанные!$J$2:$J$50000")),0)</f>
        <v>0</v>
      </c>
      <c r="R401" s="3">
        <f ca="1">IF($B401&lt;&gt;"",SUMIF(INDIRECT("ИсходныеДанные!$"&amp;$K$4&amp;"$2:$"&amp;$K$4&amp;"$50000"),$B401&amp;"#"&amp;R$6,INDIRECT("ИсходныеДанные!$J$2:$J$50000")),0)</f>
        <v>0</v>
      </c>
      <c r="S401" s="3">
        <f ca="1">IF($B401&lt;&gt;"",SUMIF(INDIRECT("ИсходныеДанные!$"&amp;$K$4&amp;"$2:$"&amp;$K$4&amp;"$50000"),$B401&amp;"#"&amp;S$6,INDIRECT("ИсходныеДанные!$J$2:$J$50000")),0)</f>
        <v>0</v>
      </c>
      <c r="T401" s="3">
        <f ca="1">IF($B401&lt;&gt;"",SUMIF(INDIRECT("ИсходныеДанные!$"&amp;$K$4&amp;"$2:$"&amp;$K$4&amp;"$50000"),$B401&amp;"#"&amp;T$6,INDIRECT("ИсходныеДанные!$J$2:$J$50000")),0)</f>
        <v>0</v>
      </c>
      <c r="U401" s="3">
        <f ca="1">IF($B401&lt;&gt;"",SUMIF(INDIRECT("ИсходныеДанные!$"&amp;$K$4&amp;"$2:$"&amp;$K$4&amp;"$50000"),$B401&amp;"#"&amp;U$6,INDIRECT("ИсходныеДанные!$J$2:$J$50000")),0)</f>
        <v>0</v>
      </c>
      <c r="V401" s="3">
        <f ca="1">IF($B401&lt;&gt;"",SUMIF(INDIRECT("ИсходныеДанные!$"&amp;$K$4&amp;"$2:$"&amp;$K$4&amp;"$50000"),$B401&amp;"#"&amp;V$6,INDIRECT("ИсходныеДанные!$J$2:$J$50000")),0)</f>
        <v>0</v>
      </c>
      <c r="W401" s="16" t="e">
        <f ca="1">SUM(K401:V401)/Пофамильно!$R$1</f>
        <v>#DIV/0!</v>
      </c>
    </row>
    <row r="402" spans="1:23" x14ac:dyDescent="0.25">
      <c r="A402" s="10" t="str">
        <f t="shared" ca="1" si="8"/>
        <v>delete</v>
      </c>
      <c r="B402" s="16" cm="1">
        <f t="array" aca="1" ref="B402" ca="1">INDIRECT("УникальныеСписки!D"&amp;ROW()-$L$4)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14"/>
      <c r="G402" s="81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84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84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84" t="str" cm="1">
        <f t="array" aca="1" ref="J402" ca="1">_xlfn.XLOOKUP($B402,INDIRECT(SUBSTITUTE("ИсходныеДанные!$где$2:$где$50000","где",$B$4)),INDIRECT(SUBSTITUTE("ИсходныеДанные!$что$2:$что$50000","что",J$4)),"",0,1)</f>
        <v/>
      </c>
      <c r="K402" s="3">
        <f ca="1">IF($B402&lt;&gt;"",SUMIF(INDIRECT("ИсходныеДанные!$"&amp;$K$4&amp;"$2:$"&amp;$K$4&amp;"$50000"),$B402&amp;"#"&amp;K$6,INDIRECT("ИсходныеДанные!$J$2:$J$50000")),0)</f>
        <v>0</v>
      </c>
      <c r="L402" s="3">
        <f ca="1">IF($B402&lt;&gt;"",SUMIF(INDIRECT("ИсходныеДанные!$"&amp;$K$4&amp;"$2:$"&amp;$K$4&amp;"$50000"),$B402&amp;"#"&amp;L$6,INDIRECT("ИсходныеДанные!$J$2:$J$50000")),0)</f>
        <v>0</v>
      </c>
      <c r="M402" s="3">
        <f ca="1">IF($B402&lt;&gt;"",SUMIF(INDIRECT("ИсходныеДанные!$"&amp;$K$4&amp;"$2:$"&amp;$K$4&amp;"$50000"),$B402&amp;"#"&amp;M$6,INDIRECT("ИсходныеДанные!$J$2:$J$50000")),0)</f>
        <v>0</v>
      </c>
      <c r="N402" s="3">
        <f ca="1">IF($B402&lt;&gt;"",SUMIF(INDIRECT("ИсходныеДанные!$"&amp;$K$4&amp;"$2:$"&amp;$K$4&amp;"$50000"),$B402&amp;"#"&amp;N$6,INDIRECT("ИсходныеДанные!$J$2:$J$50000")),0)</f>
        <v>0</v>
      </c>
      <c r="O402" s="3">
        <f ca="1">IF($B402&lt;&gt;"",SUMIF(INDIRECT("ИсходныеДанные!$"&amp;$K$4&amp;"$2:$"&amp;$K$4&amp;"$50000"),$B402&amp;"#"&amp;O$6,INDIRECT("ИсходныеДанные!$J$2:$J$50000")),0)</f>
        <v>0</v>
      </c>
      <c r="P402" s="3">
        <f ca="1">IF($B402&lt;&gt;"",SUMIF(INDIRECT("ИсходныеДанные!$"&amp;$K$4&amp;"$2:$"&amp;$K$4&amp;"$50000"),$B402&amp;"#"&amp;P$6,INDIRECT("ИсходныеДанные!$J$2:$J$50000")),0)</f>
        <v>0</v>
      </c>
      <c r="Q402" s="3">
        <f ca="1">IF($B402&lt;&gt;"",SUMIF(INDIRECT("ИсходныеДанные!$"&amp;$K$4&amp;"$2:$"&amp;$K$4&amp;"$50000"),$B402&amp;"#"&amp;Q$6,INDIRECT("ИсходныеДанные!$J$2:$J$50000")),0)</f>
        <v>0</v>
      </c>
      <c r="R402" s="3">
        <f ca="1">IF($B402&lt;&gt;"",SUMIF(INDIRECT("ИсходныеДанные!$"&amp;$K$4&amp;"$2:$"&amp;$K$4&amp;"$50000"),$B402&amp;"#"&amp;R$6,INDIRECT("ИсходныеДанные!$J$2:$J$50000")),0)</f>
        <v>0</v>
      </c>
      <c r="S402" s="3">
        <f ca="1">IF($B402&lt;&gt;"",SUMIF(INDIRECT("ИсходныеДанные!$"&amp;$K$4&amp;"$2:$"&amp;$K$4&amp;"$50000"),$B402&amp;"#"&amp;S$6,INDIRECT("ИсходныеДанные!$J$2:$J$50000")),0)</f>
        <v>0</v>
      </c>
      <c r="T402" s="3">
        <f ca="1">IF($B402&lt;&gt;"",SUMIF(INDIRECT("ИсходныеДанные!$"&amp;$K$4&amp;"$2:$"&amp;$K$4&amp;"$50000"),$B402&amp;"#"&amp;T$6,INDIRECT("ИсходныеДанные!$J$2:$J$50000")),0)</f>
        <v>0</v>
      </c>
      <c r="U402" s="3">
        <f ca="1">IF($B402&lt;&gt;"",SUMIF(INDIRECT("ИсходныеДанные!$"&amp;$K$4&amp;"$2:$"&amp;$K$4&amp;"$50000"),$B402&amp;"#"&amp;U$6,INDIRECT("ИсходныеДанные!$J$2:$J$50000")),0)</f>
        <v>0</v>
      </c>
      <c r="V402" s="3">
        <f ca="1">IF($B402&lt;&gt;"",SUMIF(INDIRECT("ИсходныеДанные!$"&amp;$K$4&amp;"$2:$"&amp;$K$4&amp;"$50000"),$B402&amp;"#"&amp;V$6,INDIRECT("ИсходныеДанные!$J$2:$J$50000")),0)</f>
        <v>0</v>
      </c>
      <c r="W402" s="16" t="e">
        <f ca="1">SUM(K402:V402)/Пофамильно!$R$1</f>
        <v>#DIV/0!</v>
      </c>
    </row>
    <row r="403" spans="1:23" x14ac:dyDescent="0.25">
      <c r="A403" s="10" t="str">
        <f t="shared" ca="1" si="8"/>
        <v>delete</v>
      </c>
      <c r="B403" s="16" cm="1">
        <f t="array" aca="1" ref="B403" ca="1">INDIRECT("УникальныеСписки!D"&amp;ROW()-$L$4)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14"/>
      <c r="G403" s="81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84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84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84" t="str" cm="1">
        <f t="array" aca="1" ref="J403" ca="1">_xlfn.XLOOKUP($B403,INDIRECT(SUBSTITUTE("ИсходныеДанные!$где$2:$где$50000","где",$B$4)),INDIRECT(SUBSTITUTE("ИсходныеДанные!$что$2:$что$50000","что",J$4)),"",0,1)</f>
        <v/>
      </c>
      <c r="K403" s="3">
        <f ca="1">IF($B403&lt;&gt;"",SUMIF(INDIRECT("ИсходныеДанные!$"&amp;$K$4&amp;"$2:$"&amp;$K$4&amp;"$50000"),$B403&amp;"#"&amp;K$6,INDIRECT("ИсходныеДанные!$J$2:$J$50000")),0)</f>
        <v>0</v>
      </c>
      <c r="L403" s="3">
        <f ca="1">IF($B403&lt;&gt;"",SUMIF(INDIRECT("ИсходныеДанные!$"&amp;$K$4&amp;"$2:$"&amp;$K$4&amp;"$50000"),$B403&amp;"#"&amp;L$6,INDIRECT("ИсходныеДанные!$J$2:$J$50000")),0)</f>
        <v>0</v>
      </c>
      <c r="M403" s="3">
        <f ca="1">IF($B403&lt;&gt;"",SUMIF(INDIRECT("ИсходныеДанные!$"&amp;$K$4&amp;"$2:$"&amp;$K$4&amp;"$50000"),$B403&amp;"#"&amp;M$6,INDIRECT("ИсходныеДанные!$J$2:$J$50000")),0)</f>
        <v>0</v>
      </c>
      <c r="N403" s="3">
        <f ca="1">IF($B403&lt;&gt;"",SUMIF(INDIRECT("ИсходныеДанные!$"&amp;$K$4&amp;"$2:$"&amp;$K$4&amp;"$50000"),$B403&amp;"#"&amp;N$6,INDIRECT("ИсходныеДанные!$J$2:$J$50000")),0)</f>
        <v>0</v>
      </c>
      <c r="O403" s="3">
        <f ca="1">IF($B403&lt;&gt;"",SUMIF(INDIRECT("ИсходныеДанные!$"&amp;$K$4&amp;"$2:$"&amp;$K$4&amp;"$50000"),$B403&amp;"#"&amp;O$6,INDIRECT("ИсходныеДанные!$J$2:$J$50000")),0)</f>
        <v>0</v>
      </c>
      <c r="P403" s="3">
        <f ca="1">IF($B403&lt;&gt;"",SUMIF(INDIRECT("ИсходныеДанные!$"&amp;$K$4&amp;"$2:$"&amp;$K$4&amp;"$50000"),$B403&amp;"#"&amp;P$6,INDIRECT("ИсходныеДанные!$J$2:$J$50000")),0)</f>
        <v>0</v>
      </c>
      <c r="Q403" s="3">
        <f ca="1">IF($B403&lt;&gt;"",SUMIF(INDIRECT("ИсходныеДанные!$"&amp;$K$4&amp;"$2:$"&amp;$K$4&amp;"$50000"),$B403&amp;"#"&amp;Q$6,INDIRECT("ИсходныеДанные!$J$2:$J$50000")),0)</f>
        <v>0</v>
      </c>
      <c r="R403" s="3">
        <f ca="1">IF($B403&lt;&gt;"",SUMIF(INDIRECT("ИсходныеДанные!$"&amp;$K$4&amp;"$2:$"&amp;$K$4&amp;"$50000"),$B403&amp;"#"&amp;R$6,INDIRECT("ИсходныеДанные!$J$2:$J$50000")),0)</f>
        <v>0</v>
      </c>
      <c r="S403" s="3">
        <f ca="1">IF($B403&lt;&gt;"",SUMIF(INDIRECT("ИсходныеДанные!$"&amp;$K$4&amp;"$2:$"&amp;$K$4&amp;"$50000"),$B403&amp;"#"&amp;S$6,INDIRECT("ИсходныеДанные!$J$2:$J$50000")),0)</f>
        <v>0</v>
      </c>
      <c r="T403" s="3">
        <f ca="1">IF($B403&lt;&gt;"",SUMIF(INDIRECT("ИсходныеДанные!$"&amp;$K$4&amp;"$2:$"&amp;$K$4&amp;"$50000"),$B403&amp;"#"&amp;T$6,INDIRECT("ИсходныеДанные!$J$2:$J$50000")),0)</f>
        <v>0</v>
      </c>
      <c r="U403" s="3">
        <f ca="1">IF($B403&lt;&gt;"",SUMIF(INDIRECT("ИсходныеДанные!$"&amp;$K$4&amp;"$2:$"&amp;$K$4&amp;"$50000"),$B403&amp;"#"&amp;U$6,INDIRECT("ИсходныеДанные!$J$2:$J$50000")),0)</f>
        <v>0</v>
      </c>
      <c r="V403" s="3">
        <f ca="1">IF($B403&lt;&gt;"",SUMIF(INDIRECT("ИсходныеДанные!$"&amp;$K$4&amp;"$2:$"&amp;$K$4&amp;"$50000"),$B403&amp;"#"&amp;V$6,INDIRECT("ИсходныеДанные!$J$2:$J$50000")),0)</f>
        <v>0</v>
      </c>
      <c r="W403" s="16" t="e">
        <f ca="1">SUM(K403:V403)/Пофамильно!$R$1</f>
        <v>#DIV/0!</v>
      </c>
    </row>
    <row r="404" spans="1:23" x14ac:dyDescent="0.25">
      <c r="A404" s="10" t="str">
        <f t="shared" ca="1" si="8"/>
        <v>delete</v>
      </c>
      <c r="B404" s="16" cm="1">
        <f t="array" aca="1" ref="B404" ca="1">INDIRECT("УникальныеСписки!D"&amp;ROW()-$L$4)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14"/>
      <c r="G404" s="81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84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84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84" t="str" cm="1">
        <f t="array" aca="1" ref="J404" ca="1">_xlfn.XLOOKUP($B404,INDIRECT(SUBSTITUTE("ИсходныеДанные!$где$2:$где$50000","где",$B$4)),INDIRECT(SUBSTITUTE("ИсходныеДанные!$что$2:$что$50000","что",J$4)),"",0,1)</f>
        <v/>
      </c>
      <c r="K404" s="3">
        <f ca="1">IF($B404&lt;&gt;"",SUMIF(INDIRECT("ИсходныеДанные!$"&amp;$K$4&amp;"$2:$"&amp;$K$4&amp;"$50000"),$B404&amp;"#"&amp;K$6,INDIRECT("ИсходныеДанные!$J$2:$J$50000")),0)</f>
        <v>0</v>
      </c>
      <c r="L404" s="3">
        <f ca="1">IF($B404&lt;&gt;"",SUMIF(INDIRECT("ИсходныеДанные!$"&amp;$K$4&amp;"$2:$"&amp;$K$4&amp;"$50000"),$B404&amp;"#"&amp;L$6,INDIRECT("ИсходныеДанные!$J$2:$J$50000")),0)</f>
        <v>0</v>
      </c>
      <c r="M404" s="3">
        <f ca="1">IF($B404&lt;&gt;"",SUMIF(INDIRECT("ИсходныеДанные!$"&amp;$K$4&amp;"$2:$"&amp;$K$4&amp;"$50000"),$B404&amp;"#"&amp;M$6,INDIRECT("ИсходныеДанные!$J$2:$J$50000")),0)</f>
        <v>0</v>
      </c>
      <c r="N404" s="3">
        <f ca="1">IF($B404&lt;&gt;"",SUMIF(INDIRECT("ИсходныеДанные!$"&amp;$K$4&amp;"$2:$"&amp;$K$4&amp;"$50000"),$B404&amp;"#"&amp;N$6,INDIRECT("ИсходныеДанные!$J$2:$J$50000")),0)</f>
        <v>0</v>
      </c>
      <c r="O404" s="3">
        <f ca="1">IF($B404&lt;&gt;"",SUMIF(INDIRECT("ИсходныеДанные!$"&amp;$K$4&amp;"$2:$"&amp;$K$4&amp;"$50000"),$B404&amp;"#"&amp;O$6,INDIRECT("ИсходныеДанные!$J$2:$J$50000")),0)</f>
        <v>0</v>
      </c>
      <c r="P404" s="3">
        <f ca="1">IF($B404&lt;&gt;"",SUMIF(INDIRECT("ИсходныеДанные!$"&amp;$K$4&amp;"$2:$"&amp;$K$4&amp;"$50000"),$B404&amp;"#"&amp;P$6,INDIRECT("ИсходныеДанные!$J$2:$J$50000")),0)</f>
        <v>0</v>
      </c>
      <c r="Q404" s="3">
        <f ca="1">IF($B404&lt;&gt;"",SUMIF(INDIRECT("ИсходныеДанные!$"&amp;$K$4&amp;"$2:$"&amp;$K$4&amp;"$50000"),$B404&amp;"#"&amp;Q$6,INDIRECT("ИсходныеДанные!$J$2:$J$50000")),0)</f>
        <v>0</v>
      </c>
      <c r="R404" s="3">
        <f ca="1">IF($B404&lt;&gt;"",SUMIF(INDIRECT("ИсходныеДанные!$"&amp;$K$4&amp;"$2:$"&amp;$K$4&amp;"$50000"),$B404&amp;"#"&amp;R$6,INDIRECT("ИсходныеДанные!$J$2:$J$50000")),0)</f>
        <v>0</v>
      </c>
      <c r="S404" s="3">
        <f ca="1">IF($B404&lt;&gt;"",SUMIF(INDIRECT("ИсходныеДанные!$"&amp;$K$4&amp;"$2:$"&amp;$K$4&amp;"$50000"),$B404&amp;"#"&amp;S$6,INDIRECT("ИсходныеДанные!$J$2:$J$50000")),0)</f>
        <v>0</v>
      </c>
      <c r="T404" s="3">
        <f ca="1">IF($B404&lt;&gt;"",SUMIF(INDIRECT("ИсходныеДанные!$"&amp;$K$4&amp;"$2:$"&amp;$K$4&amp;"$50000"),$B404&amp;"#"&amp;T$6,INDIRECT("ИсходныеДанные!$J$2:$J$50000")),0)</f>
        <v>0</v>
      </c>
      <c r="U404" s="3">
        <f ca="1">IF($B404&lt;&gt;"",SUMIF(INDIRECT("ИсходныеДанные!$"&amp;$K$4&amp;"$2:$"&amp;$K$4&amp;"$50000"),$B404&amp;"#"&amp;U$6,INDIRECT("ИсходныеДанные!$J$2:$J$50000")),0)</f>
        <v>0</v>
      </c>
      <c r="V404" s="3">
        <f ca="1">IF($B404&lt;&gt;"",SUMIF(INDIRECT("ИсходныеДанные!$"&amp;$K$4&amp;"$2:$"&amp;$K$4&amp;"$50000"),$B404&amp;"#"&amp;V$6,INDIRECT("ИсходныеДанные!$J$2:$J$50000")),0)</f>
        <v>0</v>
      </c>
      <c r="W404" s="16" t="e">
        <f ca="1">SUM(K404:V404)/Пофамильно!$R$1</f>
        <v>#DIV/0!</v>
      </c>
    </row>
    <row r="405" spans="1:23" x14ac:dyDescent="0.25">
      <c r="A405" s="10" t="str">
        <f t="shared" ca="1" si="8"/>
        <v>delete</v>
      </c>
      <c r="B405" s="16" cm="1">
        <f t="array" aca="1" ref="B405" ca="1">INDIRECT("УникальныеСписки!D"&amp;ROW()-$L$4)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14"/>
      <c r="G405" s="81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84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84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84" t="str" cm="1">
        <f t="array" aca="1" ref="J405" ca="1">_xlfn.XLOOKUP($B405,INDIRECT(SUBSTITUTE("ИсходныеДанные!$где$2:$где$50000","где",$B$4)),INDIRECT(SUBSTITUTE("ИсходныеДанные!$что$2:$что$50000","что",J$4)),"",0,1)</f>
        <v/>
      </c>
      <c r="K405" s="3">
        <f ca="1">IF($B405&lt;&gt;"",SUMIF(INDIRECT("ИсходныеДанные!$"&amp;$K$4&amp;"$2:$"&amp;$K$4&amp;"$50000"),$B405&amp;"#"&amp;K$6,INDIRECT("ИсходныеДанные!$J$2:$J$50000")),0)</f>
        <v>0</v>
      </c>
      <c r="L405" s="3">
        <f ca="1">IF($B405&lt;&gt;"",SUMIF(INDIRECT("ИсходныеДанные!$"&amp;$K$4&amp;"$2:$"&amp;$K$4&amp;"$50000"),$B405&amp;"#"&amp;L$6,INDIRECT("ИсходныеДанные!$J$2:$J$50000")),0)</f>
        <v>0</v>
      </c>
      <c r="M405" s="3">
        <f ca="1">IF($B405&lt;&gt;"",SUMIF(INDIRECT("ИсходныеДанные!$"&amp;$K$4&amp;"$2:$"&amp;$K$4&amp;"$50000"),$B405&amp;"#"&amp;M$6,INDIRECT("ИсходныеДанные!$J$2:$J$50000")),0)</f>
        <v>0</v>
      </c>
      <c r="N405" s="3">
        <f ca="1">IF($B405&lt;&gt;"",SUMIF(INDIRECT("ИсходныеДанные!$"&amp;$K$4&amp;"$2:$"&amp;$K$4&amp;"$50000"),$B405&amp;"#"&amp;N$6,INDIRECT("ИсходныеДанные!$J$2:$J$50000")),0)</f>
        <v>0</v>
      </c>
      <c r="O405" s="3">
        <f ca="1">IF($B405&lt;&gt;"",SUMIF(INDIRECT("ИсходныеДанные!$"&amp;$K$4&amp;"$2:$"&amp;$K$4&amp;"$50000"),$B405&amp;"#"&amp;O$6,INDIRECT("ИсходныеДанные!$J$2:$J$50000")),0)</f>
        <v>0</v>
      </c>
      <c r="P405" s="3">
        <f ca="1">IF($B405&lt;&gt;"",SUMIF(INDIRECT("ИсходныеДанные!$"&amp;$K$4&amp;"$2:$"&amp;$K$4&amp;"$50000"),$B405&amp;"#"&amp;P$6,INDIRECT("ИсходныеДанные!$J$2:$J$50000")),0)</f>
        <v>0</v>
      </c>
      <c r="Q405" s="3">
        <f ca="1">IF($B405&lt;&gt;"",SUMIF(INDIRECT("ИсходныеДанные!$"&amp;$K$4&amp;"$2:$"&amp;$K$4&amp;"$50000"),$B405&amp;"#"&amp;Q$6,INDIRECT("ИсходныеДанные!$J$2:$J$50000")),0)</f>
        <v>0</v>
      </c>
      <c r="R405" s="3">
        <f ca="1">IF($B405&lt;&gt;"",SUMIF(INDIRECT("ИсходныеДанные!$"&amp;$K$4&amp;"$2:$"&amp;$K$4&amp;"$50000"),$B405&amp;"#"&amp;R$6,INDIRECT("ИсходныеДанные!$J$2:$J$50000")),0)</f>
        <v>0</v>
      </c>
      <c r="S405" s="3">
        <f ca="1">IF($B405&lt;&gt;"",SUMIF(INDIRECT("ИсходныеДанные!$"&amp;$K$4&amp;"$2:$"&amp;$K$4&amp;"$50000"),$B405&amp;"#"&amp;S$6,INDIRECT("ИсходныеДанные!$J$2:$J$50000")),0)</f>
        <v>0</v>
      </c>
      <c r="T405" s="3">
        <f ca="1">IF($B405&lt;&gt;"",SUMIF(INDIRECT("ИсходныеДанные!$"&amp;$K$4&amp;"$2:$"&amp;$K$4&amp;"$50000"),$B405&amp;"#"&amp;T$6,INDIRECT("ИсходныеДанные!$J$2:$J$50000")),0)</f>
        <v>0</v>
      </c>
      <c r="U405" s="3">
        <f ca="1">IF($B405&lt;&gt;"",SUMIF(INDIRECT("ИсходныеДанные!$"&amp;$K$4&amp;"$2:$"&amp;$K$4&amp;"$50000"),$B405&amp;"#"&amp;U$6,INDIRECT("ИсходныеДанные!$J$2:$J$50000")),0)</f>
        <v>0</v>
      </c>
      <c r="V405" s="3">
        <f ca="1">IF($B405&lt;&gt;"",SUMIF(INDIRECT("ИсходныеДанные!$"&amp;$K$4&amp;"$2:$"&amp;$K$4&amp;"$50000"),$B405&amp;"#"&amp;V$6,INDIRECT("ИсходныеДанные!$J$2:$J$50000")),0)</f>
        <v>0</v>
      </c>
      <c r="W405" s="16" t="e">
        <f ca="1">SUM(K405:V405)/Пофамильно!$R$1</f>
        <v>#DIV/0!</v>
      </c>
    </row>
    <row r="406" spans="1:23" x14ac:dyDescent="0.25">
      <c r="A406" s="10" t="str">
        <f t="shared" ca="1" si="8"/>
        <v>delete</v>
      </c>
      <c r="B406" s="16" cm="1">
        <f t="array" aca="1" ref="B406" ca="1">INDIRECT("УникальныеСписки!D"&amp;ROW()-$L$4)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14"/>
      <c r="G406" s="81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84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84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84" t="str" cm="1">
        <f t="array" aca="1" ref="J406" ca="1">_xlfn.XLOOKUP($B406,INDIRECT(SUBSTITUTE("ИсходныеДанные!$где$2:$где$50000","где",$B$4)),INDIRECT(SUBSTITUTE("ИсходныеДанные!$что$2:$что$50000","что",J$4)),"",0,1)</f>
        <v/>
      </c>
      <c r="K406" s="3">
        <f ca="1">IF($B406&lt;&gt;"",SUMIF(INDIRECT("ИсходныеДанные!$"&amp;$K$4&amp;"$2:$"&amp;$K$4&amp;"$50000"),$B406&amp;"#"&amp;K$6,INDIRECT("ИсходныеДанные!$J$2:$J$50000")),0)</f>
        <v>0</v>
      </c>
      <c r="L406" s="3">
        <f ca="1">IF($B406&lt;&gt;"",SUMIF(INDIRECT("ИсходныеДанные!$"&amp;$K$4&amp;"$2:$"&amp;$K$4&amp;"$50000"),$B406&amp;"#"&amp;L$6,INDIRECT("ИсходныеДанные!$J$2:$J$50000")),0)</f>
        <v>0</v>
      </c>
      <c r="M406" s="3">
        <f ca="1">IF($B406&lt;&gt;"",SUMIF(INDIRECT("ИсходныеДанные!$"&amp;$K$4&amp;"$2:$"&amp;$K$4&amp;"$50000"),$B406&amp;"#"&amp;M$6,INDIRECT("ИсходныеДанные!$J$2:$J$50000")),0)</f>
        <v>0</v>
      </c>
      <c r="N406" s="3">
        <f ca="1">IF($B406&lt;&gt;"",SUMIF(INDIRECT("ИсходныеДанные!$"&amp;$K$4&amp;"$2:$"&amp;$K$4&amp;"$50000"),$B406&amp;"#"&amp;N$6,INDIRECT("ИсходныеДанные!$J$2:$J$50000")),0)</f>
        <v>0</v>
      </c>
      <c r="O406" s="3">
        <f ca="1">IF($B406&lt;&gt;"",SUMIF(INDIRECT("ИсходныеДанные!$"&amp;$K$4&amp;"$2:$"&amp;$K$4&amp;"$50000"),$B406&amp;"#"&amp;O$6,INDIRECT("ИсходныеДанные!$J$2:$J$50000")),0)</f>
        <v>0</v>
      </c>
      <c r="P406" s="3">
        <f ca="1">IF($B406&lt;&gt;"",SUMIF(INDIRECT("ИсходныеДанные!$"&amp;$K$4&amp;"$2:$"&amp;$K$4&amp;"$50000"),$B406&amp;"#"&amp;P$6,INDIRECT("ИсходныеДанные!$J$2:$J$50000")),0)</f>
        <v>0</v>
      </c>
      <c r="Q406" s="3">
        <f ca="1">IF($B406&lt;&gt;"",SUMIF(INDIRECT("ИсходныеДанные!$"&amp;$K$4&amp;"$2:$"&amp;$K$4&amp;"$50000"),$B406&amp;"#"&amp;Q$6,INDIRECT("ИсходныеДанные!$J$2:$J$50000")),0)</f>
        <v>0</v>
      </c>
      <c r="R406" s="3">
        <f ca="1">IF($B406&lt;&gt;"",SUMIF(INDIRECT("ИсходныеДанные!$"&amp;$K$4&amp;"$2:$"&amp;$K$4&amp;"$50000"),$B406&amp;"#"&amp;R$6,INDIRECT("ИсходныеДанные!$J$2:$J$50000")),0)</f>
        <v>0</v>
      </c>
      <c r="S406" s="3">
        <f ca="1">IF($B406&lt;&gt;"",SUMIF(INDIRECT("ИсходныеДанные!$"&amp;$K$4&amp;"$2:$"&amp;$K$4&amp;"$50000"),$B406&amp;"#"&amp;S$6,INDIRECT("ИсходныеДанные!$J$2:$J$50000")),0)</f>
        <v>0</v>
      </c>
      <c r="T406" s="3">
        <f ca="1">IF($B406&lt;&gt;"",SUMIF(INDIRECT("ИсходныеДанные!$"&amp;$K$4&amp;"$2:$"&amp;$K$4&amp;"$50000"),$B406&amp;"#"&amp;T$6,INDIRECT("ИсходныеДанные!$J$2:$J$50000")),0)</f>
        <v>0</v>
      </c>
      <c r="U406" s="3">
        <f ca="1">IF($B406&lt;&gt;"",SUMIF(INDIRECT("ИсходныеДанные!$"&amp;$K$4&amp;"$2:$"&amp;$K$4&amp;"$50000"),$B406&amp;"#"&amp;U$6,INDIRECT("ИсходныеДанные!$J$2:$J$50000")),0)</f>
        <v>0</v>
      </c>
      <c r="V406" s="3">
        <f ca="1">IF($B406&lt;&gt;"",SUMIF(INDIRECT("ИсходныеДанные!$"&amp;$K$4&amp;"$2:$"&amp;$K$4&amp;"$50000"),$B406&amp;"#"&amp;V$6,INDIRECT("ИсходныеДанные!$J$2:$J$50000")),0)</f>
        <v>0</v>
      </c>
      <c r="W406" s="16" t="e">
        <f ca="1">SUM(K406:V406)/Пофамильно!$R$1</f>
        <v>#DIV/0!</v>
      </c>
    </row>
    <row r="407" spans="1:23" x14ac:dyDescent="0.25">
      <c r="A407" s="10" t="str">
        <f t="shared" ca="1" si="8"/>
        <v>delete</v>
      </c>
      <c r="B407" s="16" cm="1">
        <f t="array" aca="1" ref="B407" ca="1">INDIRECT("УникальныеСписки!D"&amp;ROW()-$L$4)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14"/>
      <c r="G407" s="81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84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84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84" t="str" cm="1">
        <f t="array" aca="1" ref="J407" ca="1">_xlfn.XLOOKUP($B407,INDIRECT(SUBSTITUTE("ИсходныеДанные!$где$2:$где$50000","где",$B$4)),INDIRECT(SUBSTITUTE("ИсходныеДанные!$что$2:$что$50000","что",J$4)),"",0,1)</f>
        <v/>
      </c>
      <c r="K407" s="3">
        <f ca="1">IF($B407&lt;&gt;"",SUMIF(INDIRECT("ИсходныеДанные!$"&amp;$K$4&amp;"$2:$"&amp;$K$4&amp;"$50000"),$B407&amp;"#"&amp;K$6,INDIRECT("ИсходныеДанные!$J$2:$J$50000")),0)</f>
        <v>0</v>
      </c>
      <c r="L407" s="3">
        <f ca="1">IF($B407&lt;&gt;"",SUMIF(INDIRECT("ИсходныеДанные!$"&amp;$K$4&amp;"$2:$"&amp;$K$4&amp;"$50000"),$B407&amp;"#"&amp;L$6,INDIRECT("ИсходныеДанные!$J$2:$J$50000")),0)</f>
        <v>0</v>
      </c>
      <c r="M407" s="3">
        <f ca="1">IF($B407&lt;&gt;"",SUMIF(INDIRECT("ИсходныеДанные!$"&amp;$K$4&amp;"$2:$"&amp;$K$4&amp;"$50000"),$B407&amp;"#"&amp;M$6,INDIRECT("ИсходныеДанные!$J$2:$J$50000")),0)</f>
        <v>0</v>
      </c>
      <c r="N407" s="3">
        <f ca="1">IF($B407&lt;&gt;"",SUMIF(INDIRECT("ИсходныеДанные!$"&amp;$K$4&amp;"$2:$"&amp;$K$4&amp;"$50000"),$B407&amp;"#"&amp;N$6,INDIRECT("ИсходныеДанные!$J$2:$J$50000")),0)</f>
        <v>0</v>
      </c>
      <c r="O407" s="3">
        <f ca="1">IF($B407&lt;&gt;"",SUMIF(INDIRECT("ИсходныеДанные!$"&amp;$K$4&amp;"$2:$"&amp;$K$4&amp;"$50000"),$B407&amp;"#"&amp;O$6,INDIRECT("ИсходныеДанные!$J$2:$J$50000")),0)</f>
        <v>0</v>
      </c>
      <c r="P407" s="3">
        <f ca="1">IF($B407&lt;&gt;"",SUMIF(INDIRECT("ИсходныеДанные!$"&amp;$K$4&amp;"$2:$"&amp;$K$4&amp;"$50000"),$B407&amp;"#"&amp;P$6,INDIRECT("ИсходныеДанные!$J$2:$J$50000")),0)</f>
        <v>0</v>
      </c>
      <c r="Q407" s="3">
        <f ca="1">IF($B407&lt;&gt;"",SUMIF(INDIRECT("ИсходныеДанные!$"&amp;$K$4&amp;"$2:$"&amp;$K$4&amp;"$50000"),$B407&amp;"#"&amp;Q$6,INDIRECT("ИсходныеДанные!$J$2:$J$50000")),0)</f>
        <v>0</v>
      </c>
      <c r="R407" s="3">
        <f ca="1">IF($B407&lt;&gt;"",SUMIF(INDIRECT("ИсходныеДанные!$"&amp;$K$4&amp;"$2:$"&amp;$K$4&amp;"$50000"),$B407&amp;"#"&amp;R$6,INDIRECT("ИсходныеДанные!$J$2:$J$50000")),0)</f>
        <v>0</v>
      </c>
      <c r="S407" s="3">
        <f ca="1">IF($B407&lt;&gt;"",SUMIF(INDIRECT("ИсходныеДанные!$"&amp;$K$4&amp;"$2:$"&amp;$K$4&amp;"$50000"),$B407&amp;"#"&amp;S$6,INDIRECT("ИсходныеДанные!$J$2:$J$50000")),0)</f>
        <v>0</v>
      </c>
      <c r="T407" s="3">
        <f ca="1">IF($B407&lt;&gt;"",SUMIF(INDIRECT("ИсходныеДанные!$"&amp;$K$4&amp;"$2:$"&amp;$K$4&amp;"$50000"),$B407&amp;"#"&amp;T$6,INDIRECT("ИсходныеДанные!$J$2:$J$50000")),0)</f>
        <v>0</v>
      </c>
      <c r="U407" s="3">
        <f ca="1">IF($B407&lt;&gt;"",SUMIF(INDIRECT("ИсходныеДанные!$"&amp;$K$4&amp;"$2:$"&amp;$K$4&amp;"$50000"),$B407&amp;"#"&amp;U$6,INDIRECT("ИсходныеДанные!$J$2:$J$50000")),0)</f>
        <v>0</v>
      </c>
      <c r="V407" s="3">
        <f ca="1">IF($B407&lt;&gt;"",SUMIF(INDIRECT("ИсходныеДанные!$"&amp;$K$4&amp;"$2:$"&amp;$K$4&amp;"$50000"),$B407&amp;"#"&amp;V$6,INDIRECT("ИсходныеДанные!$J$2:$J$50000")),0)</f>
        <v>0</v>
      </c>
      <c r="W407" s="16" t="e">
        <f ca="1">SUM(K407:V407)/Пофамильно!$R$1</f>
        <v>#DIV/0!</v>
      </c>
    </row>
    <row r="408" spans="1:23" x14ac:dyDescent="0.25">
      <c r="A408" s="10" t="str">
        <f t="shared" ca="1" si="8"/>
        <v>delete</v>
      </c>
      <c r="B408" s="16" cm="1">
        <f t="array" aca="1" ref="B408" ca="1">INDIRECT("УникальныеСписки!D"&amp;ROW()-$L$4)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14"/>
      <c r="G408" s="81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84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84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84" t="str" cm="1">
        <f t="array" aca="1" ref="J408" ca="1">_xlfn.XLOOKUP($B408,INDIRECT(SUBSTITUTE("ИсходныеДанные!$где$2:$где$50000","где",$B$4)),INDIRECT(SUBSTITUTE("ИсходныеДанные!$что$2:$что$50000","что",J$4)),"",0,1)</f>
        <v/>
      </c>
      <c r="K408" s="3">
        <f ca="1">IF($B408&lt;&gt;"",SUMIF(INDIRECT("ИсходныеДанные!$"&amp;$K$4&amp;"$2:$"&amp;$K$4&amp;"$50000"),$B408&amp;"#"&amp;K$6,INDIRECT("ИсходныеДанные!$J$2:$J$50000")),0)</f>
        <v>0</v>
      </c>
      <c r="L408" s="3">
        <f ca="1">IF($B408&lt;&gt;"",SUMIF(INDIRECT("ИсходныеДанные!$"&amp;$K$4&amp;"$2:$"&amp;$K$4&amp;"$50000"),$B408&amp;"#"&amp;L$6,INDIRECT("ИсходныеДанные!$J$2:$J$50000")),0)</f>
        <v>0</v>
      </c>
      <c r="M408" s="3">
        <f ca="1">IF($B408&lt;&gt;"",SUMIF(INDIRECT("ИсходныеДанные!$"&amp;$K$4&amp;"$2:$"&amp;$K$4&amp;"$50000"),$B408&amp;"#"&amp;M$6,INDIRECT("ИсходныеДанные!$J$2:$J$50000")),0)</f>
        <v>0</v>
      </c>
      <c r="N408" s="3">
        <f ca="1">IF($B408&lt;&gt;"",SUMIF(INDIRECT("ИсходныеДанные!$"&amp;$K$4&amp;"$2:$"&amp;$K$4&amp;"$50000"),$B408&amp;"#"&amp;N$6,INDIRECT("ИсходныеДанные!$J$2:$J$50000")),0)</f>
        <v>0</v>
      </c>
      <c r="O408" s="3">
        <f ca="1">IF($B408&lt;&gt;"",SUMIF(INDIRECT("ИсходныеДанные!$"&amp;$K$4&amp;"$2:$"&amp;$K$4&amp;"$50000"),$B408&amp;"#"&amp;O$6,INDIRECT("ИсходныеДанные!$J$2:$J$50000")),0)</f>
        <v>0</v>
      </c>
      <c r="P408" s="3">
        <f ca="1">IF($B408&lt;&gt;"",SUMIF(INDIRECT("ИсходныеДанные!$"&amp;$K$4&amp;"$2:$"&amp;$K$4&amp;"$50000"),$B408&amp;"#"&amp;P$6,INDIRECT("ИсходныеДанные!$J$2:$J$50000")),0)</f>
        <v>0</v>
      </c>
      <c r="Q408" s="3">
        <f ca="1">IF($B408&lt;&gt;"",SUMIF(INDIRECT("ИсходныеДанные!$"&amp;$K$4&amp;"$2:$"&amp;$K$4&amp;"$50000"),$B408&amp;"#"&amp;Q$6,INDIRECT("ИсходныеДанные!$J$2:$J$50000")),0)</f>
        <v>0</v>
      </c>
      <c r="R408" s="3">
        <f ca="1">IF($B408&lt;&gt;"",SUMIF(INDIRECT("ИсходныеДанные!$"&amp;$K$4&amp;"$2:$"&amp;$K$4&amp;"$50000"),$B408&amp;"#"&amp;R$6,INDIRECT("ИсходныеДанные!$J$2:$J$50000")),0)</f>
        <v>0</v>
      </c>
      <c r="S408" s="3">
        <f ca="1">IF($B408&lt;&gt;"",SUMIF(INDIRECT("ИсходныеДанные!$"&amp;$K$4&amp;"$2:$"&amp;$K$4&amp;"$50000"),$B408&amp;"#"&amp;S$6,INDIRECT("ИсходныеДанные!$J$2:$J$50000")),0)</f>
        <v>0</v>
      </c>
      <c r="T408" s="3">
        <f ca="1">IF($B408&lt;&gt;"",SUMIF(INDIRECT("ИсходныеДанные!$"&amp;$K$4&amp;"$2:$"&amp;$K$4&amp;"$50000"),$B408&amp;"#"&amp;T$6,INDIRECT("ИсходныеДанные!$J$2:$J$50000")),0)</f>
        <v>0</v>
      </c>
      <c r="U408" s="3">
        <f ca="1">IF($B408&lt;&gt;"",SUMIF(INDIRECT("ИсходныеДанные!$"&amp;$K$4&amp;"$2:$"&amp;$K$4&amp;"$50000"),$B408&amp;"#"&amp;U$6,INDIRECT("ИсходныеДанные!$J$2:$J$50000")),0)</f>
        <v>0</v>
      </c>
      <c r="V408" s="3">
        <f ca="1">IF($B408&lt;&gt;"",SUMIF(INDIRECT("ИсходныеДанные!$"&amp;$K$4&amp;"$2:$"&amp;$K$4&amp;"$50000"),$B408&amp;"#"&amp;V$6,INDIRECT("ИсходныеДанные!$J$2:$J$50000")),0)</f>
        <v>0</v>
      </c>
      <c r="W408" s="16" t="e">
        <f ca="1">SUM(K408:V408)/Пофамильно!$R$1</f>
        <v>#DIV/0!</v>
      </c>
    </row>
    <row r="409" spans="1:23" x14ac:dyDescent="0.25">
      <c r="A409" s="10" t="str">
        <f t="shared" ca="1" si="8"/>
        <v>delete</v>
      </c>
      <c r="B409" s="16" cm="1">
        <f t="array" aca="1" ref="B409" ca="1">INDIRECT("УникальныеСписки!D"&amp;ROW()-$L$4)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14"/>
      <c r="G409" s="81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84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84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84" t="str" cm="1">
        <f t="array" aca="1" ref="J409" ca="1">_xlfn.XLOOKUP($B409,INDIRECT(SUBSTITUTE("ИсходныеДанные!$где$2:$где$50000","где",$B$4)),INDIRECT(SUBSTITUTE("ИсходныеДанные!$что$2:$что$50000","что",J$4)),"",0,1)</f>
        <v/>
      </c>
      <c r="K409" s="3">
        <f ca="1">IF($B409&lt;&gt;"",SUMIF(INDIRECT("ИсходныеДанные!$"&amp;$K$4&amp;"$2:$"&amp;$K$4&amp;"$50000"),$B409&amp;"#"&amp;K$6,INDIRECT("ИсходныеДанные!$J$2:$J$50000")),0)</f>
        <v>0</v>
      </c>
      <c r="L409" s="3">
        <f ca="1">IF($B409&lt;&gt;"",SUMIF(INDIRECT("ИсходныеДанные!$"&amp;$K$4&amp;"$2:$"&amp;$K$4&amp;"$50000"),$B409&amp;"#"&amp;L$6,INDIRECT("ИсходныеДанные!$J$2:$J$50000")),0)</f>
        <v>0</v>
      </c>
      <c r="M409" s="3">
        <f ca="1">IF($B409&lt;&gt;"",SUMIF(INDIRECT("ИсходныеДанные!$"&amp;$K$4&amp;"$2:$"&amp;$K$4&amp;"$50000"),$B409&amp;"#"&amp;M$6,INDIRECT("ИсходныеДанные!$J$2:$J$50000")),0)</f>
        <v>0</v>
      </c>
      <c r="N409" s="3">
        <f ca="1">IF($B409&lt;&gt;"",SUMIF(INDIRECT("ИсходныеДанные!$"&amp;$K$4&amp;"$2:$"&amp;$K$4&amp;"$50000"),$B409&amp;"#"&amp;N$6,INDIRECT("ИсходныеДанные!$J$2:$J$50000")),0)</f>
        <v>0</v>
      </c>
      <c r="O409" s="3">
        <f ca="1">IF($B409&lt;&gt;"",SUMIF(INDIRECT("ИсходныеДанные!$"&amp;$K$4&amp;"$2:$"&amp;$K$4&amp;"$50000"),$B409&amp;"#"&amp;O$6,INDIRECT("ИсходныеДанные!$J$2:$J$50000")),0)</f>
        <v>0</v>
      </c>
      <c r="P409" s="3">
        <f ca="1">IF($B409&lt;&gt;"",SUMIF(INDIRECT("ИсходныеДанные!$"&amp;$K$4&amp;"$2:$"&amp;$K$4&amp;"$50000"),$B409&amp;"#"&amp;P$6,INDIRECT("ИсходныеДанные!$J$2:$J$50000")),0)</f>
        <v>0</v>
      </c>
      <c r="Q409" s="3">
        <f ca="1">IF($B409&lt;&gt;"",SUMIF(INDIRECT("ИсходныеДанные!$"&amp;$K$4&amp;"$2:$"&amp;$K$4&amp;"$50000"),$B409&amp;"#"&amp;Q$6,INDIRECT("ИсходныеДанные!$J$2:$J$50000")),0)</f>
        <v>0</v>
      </c>
      <c r="R409" s="3">
        <f ca="1">IF($B409&lt;&gt;"",SUMIF(INDIRECT("ИсходныеДанные!$"&amp;$K$4&amp;"$2:$"&amp;$K$4&amp;"$50000"),$B409&amp;"#"&amp;R$6,INDIRECT("ИсходныеДанные!$J$2:$J$50000")),0)</f>
        <v>0</v>
      </c>
      <c r="S409" s="3">
        <f ca="1">IF($B409&lt;&gt;"",SUMIF(INDIRECT("ИсходныеДанные!$"&amp;$K$4&amp;"$2:$"&amp;$K$4&amp;"$50000"),$B409&amp;"#"&amp;S$6,INDIRECT("ИсходныеДанные!$J$2:$J$50000")),0)</f>
        <v>0</v>
      </c>
      <c r="T409" s="3">
        <f ca="1">IF($B409&lt;&gt;"",SUMIF(INDIRECT("ИсходныеДанные!$"&amp;$K$4&amp;"$2:$"&amp;$K$4&amp;"$50000"),$B409&amp;"#"&amp;T$6,INDIRECT("ИсходныеДанные!$J$2:$J$50000")),0)</f>
        <v>0</v>
      </c>
      <c r="U409" s="3">
        <f ca="1">IF($B409&lt;&gt;"",SUMIF(INDIRECT("ИсходныеДанные!$"&amp;$K$4&amp;"$2:$"&amp;$K$4&amp;"$50000"),$B409&amp;"#"&amp;U$6,INDIRECT("ИсходныеДанные!$J$2:$J$50000")),0)</f>
        <v>0</v>
      </c>
      <c r="V409" s="3">
        <f ca="1">IF($B409&lt;&gt;"",SUMIF(INDIRECT("ИсходныеДанные!$"&amp;$K$4&amp;"$2:$"&amp;$K$4&amp;"$50000"),$B409&amp;"#"&amp;V$6,INDIRECT("ИсходныеДанные!$J$2:$J$50000")),0)</f>
        <v>0</v>
      </c>
      <c r="W409" s="16" t="e">
        <f ca="1">SUM(K409:V409)/Пофамильно!$R$1</f>
        <v>#DIV/0!</v>
      </c>
    </row>
    <row r="410" spans="1:23" x14ac:dyDescent="0.25">
      <c r="A410" s="10" t="str">
        <f t="shared" ca="1" si="8"/>
        <v>delete</v>
      </c>
      <c r="B410" s="16" cm="1">
        <f t="array" aca="1" ref="B410" ca="1">INDIRECT("УникальныеСписки!D"&amp;ROW()-$L$4)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14"/>
      <c r="G410" s="81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84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84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84" t="str" cm="1">
        <f t="array" aca="1" ref="J410" ca="1">_xlfn.XLOOKUP($B410,INDIRECT(SUBSTITUTE("ИсходныеДанные!$где$2:$где$50000","где",$B$4)),INDIRECT(SUBSTITUTE("ИсходныеДанные!$что$2:$что$50000","что",J$4)),"",0,1)</f>
        <v/>
      </c>
      <c r="K410" s="3">
        <f ca="1">IF($B410&lt;&gt;"",SUMIF(INDIRECT("ИсходныеДанные!$"&amp;$K$4&amp;"$2:$"&amp;$K$4&amp;"$50000"),$B410&amp;"#"&amp;K$6,INDIRECT("ИсходныеДанные!$J$2:$J$50000")),0)</f>
        <v>0</v>
      </c>
      <c r="L410" s="3">
        <f ca="1">IF($B410&lt;&gt;"",SUMIF(INDIRECT("ИсходныеДанные!$"&amp;$K$4&amp;"$2:$"&amp;$K$4&amp;"$50000"),$B410&amp;"#"&amp;L$6,INDIRECT("ИсходныеДанные!$J$2:$J$50000")),0)</f>
        <v>0</v>
      </c>
      <c r="M410" s="3">
        <f ca="1">IF($B410&lt;&gt;"",SUMIF(INDIRECT("ИсходныеДанные!$"&amp;$K$4&amp;"$2:$"&amp;$K$4&amp;"$50000"),$B410&amp;"#"&amp;M$6,INDIRECT("ИсходныеДанные!$J$2:$J$50000")),0)</f>
        <v>0</v>
      </c>
      <c r="N410" s="3">
        <f ca="1">IF($B410&lt;&gt;"",SUMIF(INDIRECT("ИсходныеДанные!$"&amp;$K$4&amp;"$2:$"&amp;$K$4&amp;"$50000"),$B410&amp;"#"&amp;N$6,INDIRECT("ИсходныеДанные!$J$2:$J$50000")),0)</f>
        <v>0</v>
      </c>
      <c r="O410" s="3">
        <f ca="1">IF($B410&lt;&gt;"",SUMIF(INDIRECT("ИсходныеДанные!$"&amp;$K$4&amp;"$2:$"&amp;$K$4&amp;"$50000"),$B410&amp;"#"&amp;O$6,INDIRECT("ИсходныеДанные!$J$2:$J$50000")),0)</f>
        <v>0</v>
      </c>
      <c r="P410" s="3">
        <f ca="1">IF($B410&lt;&gt;"",SUMIF(INDIRECT("ИсходныеДанные!$"&amp;$K$4&amp;"$2:$"&amp;$K$4&amp;"$50000"),$B410&amp;"#"&amp;P$6,INDIRECT("ИсходныеДанные!$J$2:$J$50000")),0)</f>
        <v>0</v>
      </c>
      <c r="Q410" s="3">
        <f ca="1">IF($B410&lt;&gt;"",SUMIF(INDIRECT("ИсходныеДанные!$"&amp;$K$4&amp;"$2:$"&amp;$K$4&amp;"$50000"),$B410&amp;"#"&amp;Q$6,INDIRECT("ИсходныеДанные!$J$2:$J$50000")),0)</f>
        <v>0</v>
      </c>
      <c r="R410" s="3">
        <f ca="1">IF($B410&lt;&gt;"",SUMIF(INDIRECT("ИсходныеДанные!$"&amp;$K$4&amp;"$2:$"&amp;$K$4&amp;"$50000"),$B410&amp;"#"&amp;R$6,INDIRECT("ИсходныеДанные!$J$2:$J$50000")),0)</f>
        <v>0</v>
      </c>
      <c r="S410" s="3">
        <f ca="1">IF($B410&lt;&gt;"",SUMIF(INDIRECT("ИсходныеДанные!$"&amp;$K$4&amp;"$2:$"&amp;$K$4&amp;"$50000"),$B410&amp;"#"&amp;S$6,INDIRECT("ИсходныеДанные!$J$2:$J$50000")),0)</f>
        <v>0</v>
      </c>
      <c r="T410" s="3">
        <f ca="1">IF($B410&lt;&gt;"",SUMIF(INDIRECT("ИсходныеДанные!$"&amp;$K$4&amp;"$2:$"&amp;$K$4&amp;"$50000"),$B410&amp;"#"&amp;T$6,INDIRECT("ИсходныеДанные!$J$2:$J$50000")),0)</f>
        <v>0</v>
      </c>
      <c r="U410" s="3">
        <f ca="1">IF($B410&lt;&gt;"",SUMIF(INDIRECT("ИсходныеДанные!$"&amp;$K$4&amp;"$2:$"&amp;$K$4&amp;"$50000"),$B410&amp;"#"&amp;U$6,INDIRECT("ИсходныеДанные!$J$2:$J$50000")),0)</f>
        <v>0</v>
      </c>
      <c r="V410" s="3">
        <f ca="1">IF($B410&lt;&gt;"",SUMIF(INDIRECT("ИсходныеДанные!$"&amp;$K$4&amp;"$2:$"&amp;$K$4&amp;"$50000"),$B410&amp;"#"&amp;V$6,INDIRECT("ИсходныеДанные!$J$2:$J$50000")),0)</f>
        <v>0</v>
      </c>
      <c r="W410" s="16" t="e">
        <f ca="1">SUM(K410:V410)/Пофамильно!$R$1</f>
        <v>#DIV/0!</v>
      </c>
    </row>
    <row r="411" spans="1:23" x14ac:dyDescent="0.25">
      <c r="A411" s="10" t="str">
        <f t="shared" ca="1" si="8"/>
        <v>delete</v>
      </c>
      <c r="B411" s="16" cm="1">
        <f t="array" aca="1" ref="B411" ca="1">INDIRECT("УникальныеСписки!D"&amp;ROW()-$L$4)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14"/>
      <c r="G411" s="81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84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84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84" t="str" cm="1">
        <f t="array" aca="1" ref="J411" ca="1">_xlfn.XLOOKUP($B411,INDIRECT(SUBSTITUTE("ИсходныеДанные!$где$2:$где$50000","где",$B$4)),INDIRECT(SUBSTITUTE("ИсходныеДанные!$что$2:$что$50000","что",J$4)),"",0,1)</f>
        <v/>
      </c>
      <c r="K411" s="3">
        <f ca="1">IF($B411&lt;&gt;"",SUMIF(INDIRECT("ИсходныеДанные!$"&amp;$K$4&amp;"$2:$"&amp;$K$4&amp;"$50000"),$B411&amp;"#"&amp;K$6,INDIRECT("ИсходныеДанные!$J$2:$J$50000")),0)</f>
        <v>0</v>
      </c>
      <c r="L411" s="3">
        <f ca="1">IF($B411&lt;&gt;"",SUMIF(INDIRECT("ИсходныеДанные!$"&amp;$K$4&amp;"$2:$"&amp;$K$4&amp;"$50000"),$B411&amp;"#"&amp;L$6,INDIRECT("ИсходныеДанные!$J$2:$J$50000")),0)</f>
        <v>0</v>
      </c>
      <c r="M411" s="3">
        <f ca="1">IF($B411&lt;&gt;"",SUMIF(INDIRECT("ИсходныеДанные!$"&amp;$K$4&amp;"$2:$"&amp;$K$4&amp;"$50000"),$B411&amp;"#"&amp;M$6,INDIRECT("ИсходныеДанные!$J$2:$J$50000")),0)</f>
        <v>0</v>
      </c>
      <c r="N411" s="3">
        <f ca="1">IF($B411&lt;&gt;"",SUMIF(INDIRECT("ИсходныеДанные!$"&amp;$K$4&amp;"$2:$"&amp;$K$4&amp;"$50000"),$B411&amp;"#"&amp;N$6,INDIRECT("ИсходныеДанные!$J$2:$J$50000")),0)</f>
        <v>0</v>
      </c>
      <c r="O411" s="3">
        <f ca="1">IF($B411&lt;&gt;"",SUMIF(INDIRECT("ИсходныеДанные!$"&amp;$K$4&amp;"$2:$"&amp;$K$4&amp;"$50000"),$B411&amp;"#"&amp;O$6,INDIRECT("ИсходныеДанные!$J$2:$J$50000")),0)</f>
        <v>0</v>
      </c>
      <c r="P411" s="3">
        <f ca="1">IF($B411&lt;&gt;"",SUMIF(INDIRECT("ИсходныеДанные!$"&amp;$K$4&amp;"$2:$"&amp;$K$4&amp;"$50000"),$B411&amp;"#"&amp;P$6,INDIRECT("ИсходныеДанные!$J$2:$J$50000")),0)</f>
        <v>0</v>
      </c>
      <c r="Q411" s="3">
        <f ca="1">IF($B411&lt;&gt;"",SUMIF(INDIRECT("ИсходныеДанные!$"&amp;$K$4&amp;"$2:$"&amp;$K$4&amp;"$50000"),$B411&amp;"#"&amp;Q$6,INDIRECT("ИсходныеДанные!$J$2:$J$50000")),0)</f>
        <v>0</v>
      </c>
      <c r="R411" s="3">
        <f ca="1">IF($B411&lt;&gt;"",SUMIF(INDIRECT("ИсходныеДанные!$"&amp;$K$4&amp;"$2:$"&amp;$K$4&amp;"$50000"),$B411&amp;"#"&amp;R$6,INDIRECT("ИсходныеДанные!$J$2:$J$50000")),0)</f>
        <v>0</v>
      </c>
      <c r="S411" s="3">
        <f ca="1">IF($B411&lt;&gt;"",SUMIF(INDIRECT("ИсходныеДанные!$"&amp;$K$4&amp;"$2:$"&amp;$K$4&amp;"$50000"),$B411&amp;"#"&amp;S$6,INDIRECT("ИсходныеДанные!$J$2:$J$50000")),0)</f>
        <v>0</v>
      </c>
      <c r="T411" s="3">
        <f ca="1">IF($B411&lt;&gt;"",SUMIF(INDIRECT("ИсходныеДанные!$"&amp;$K$4&amp;"$2:$"&amp;$K$4&amp;"$50000"),$B411&amp;"#"&amp;T$6,INDIRECT("ИсходныеДанные!$J$2:$J$50000")),0)</f>
        <v>0</v>
      </c>
      <c r="U411" s="3">
        <f ca="1">IF($B411&lt;&gt;"",SUMIF(INDIRECT("ИсходныеДанные!$"&amp;$K$4&amp;"$2:$"&amp;$K$4&amp;"$50000"),$B411&amp;"#"&amp;U$6,INDIRECT("ИсходныеДанные!$J$2:$J$50000")),0)</f>
        <v>0</v>
      </c>
      <c r="V411" s="3">
        <f ca="1">IF($B411&lt;&gt;"",SUMIF(INDIRECT("ИсходныеДанные!$"&amp;$K$4&amp;"$2:$"&amp;$K$4&amp;"$50000"),$B411&amp;"#"&amp;V$6,INDIRECT("ИсходныеДанные!$J$2:$J$50000")),0)</f>
        <v>0</v>
      </c>
      <c r="W411" s="16" t="e">
        <f ca="1">SUM(K411:V411)/Пофамильно!$R$1</f>
        <v>#DIV/0!</v>
      </c>
    </row>
    <row r="412" spans="1:23" x14ac:dyDescent="0.25">
      <c r="A412" s="10" t="str">
        <f t="shared" ca="1" si="8"/>
        <v>delete</v>
      </c>
      <c r="B412" s="16" cm="1">
        <f t="array" aca="1" ref="B412" ca="1">INDIRECT("УникальныеСписки!D"&amp;ROW()-$L$4)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14"/>
      <c r="G412" s="81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84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84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84" t="str" cm="1">
        <f t="array" aca="1" ref="J412" ca="1">_xlfn.XLOOKUP($B412,INDIRECT(SUBSTITUTE("ИсходныеДанные!$где$2:$где$50000","где",$B$4)),INDIRECT(SUBSTITUTE("ИсходныеДанные!$что$2:$что$50000","что",J$4)),"",0,1)</f>
        <v/>
      </c>
      <c r="K412" s="3">
        <f ca="1">IF($B412&lt;&gt;"",SUMIF(INDIRECT("ИсходныеДанные!$"&amp;$K$4&amp;"$2:$"&amp;$K$4&amp;"$50000"),$B412&amp;"#"&amp;K$6,INDIRECT("ИсходныеДанные!$J$2:$J$50000")),0)</f>
        <v>0</v>
      </c>
      <c r="L412" s="3">
        <f ca="1">IF($B412&lt;&gt;"",SUMIF(INDIRECT("ИсходныеДанные!$"&amp;$K$4&amp;"$2:$"&amp;$K$4&amp;"$50000"),$B412&amp;"#"&amp;L$6,INDIRECT("ИсходныеДанные!$J$2:$J$50000")),0)</f>
        <v>0</v>
      </c>
      <c r="M412" s="3">
        <f ca="1">IF($B412&lt;&gt;"",SUMIF(INDIRECT("ИсходныеДанные!$"&amp;$K$4&amp;"$2:$"&amp;$K$4&amp;"$50000"),$B412&amp;"#"&amp;M$6,INDIRECT("ИсходныеДанные!$J$2:$J$50000")),0)</f>
        <v>0</v>
      </c>
      <c r="N412" s="3">
        <f ca="1">IF($B412&lt;&gt;"",SUMIF(INDIRECT("ИсходныеДанные!$"&amp;$K$4&amp;"$2:$"&amp;$K$4&amp;"$50000"),$B412&amp;"#"&amp;N$6,INDIRECT("ИсходныеДанные!$J$2:$J$50000")),0)</f>
        <v>0</v>
      </c>
      <c r="O412" s="3">
        <f ca="1">IF($B412&lt;&gt;"",SUMIF(INDIRECT("ИсходныеДанные!$"&amp;$K$4&amp;"$2:$"&amp;$K$4&amp;"$50000"),$B412&amp;"#"&amp;O$6,INDIRECT("ИсходныеДанные!$J$2:$J$50000")),0)</f>
        <v>0</v>
      </c>
      <c r="P412" s="3">
        <f ca="1">IF($B412&lt;&gt;"",SUMIF(INDIRECT("ИсходныеДанные!$"&amp;$K$4&amp;"$2:$"&amp;$K$4&amp;"$50000"),$B412&amp;"#"&amp;P$6,INDIRECT("ИсходныеДанные!$J$2:$J$50000")),0)</f>
        <v>0</v>
      </c>
      <c r="Q412" s="3">
        <f ca="1">IF($B412&lt;&gt;"",SUMIF(INDIRECT("ИсходныеДанные!$"&amp;$K$4&amp;"$2:$"&amp;$K$4&amp;"$50000"),$B412&amp;"#"&amp;Q$6,INDIRECT("ИсходныеДанные!$J$2:$J$50000")),0)</f>
        <v>0</v>
      </c>
      <c r="R412" s="3">
        <f ca="1">IF($B412&lt;&gt;"",SUMIF(INDIRECT("ИсходныеДанные!$"&amp;$K$4&amp;"$2:$"&amp;$K$4&amp;"$50000"),$B412&amp;"#"&amp;R$6,INDIRECT("ИсходныеДанные!$J$2:$J$50000")),0)</f>
        <v>0</v>
      </c>
      <c r="S412" s="3">
        <f ca="1">IF($B412&lt;&gt;"",SUMIF(INDIRECT("ИсходныеДанные!$"&amp;$K$4&amp;"$2:$"&amp;$K$4&amp;"$50000"),$B412&amp;"#"&amp;S$6,INDIRECT("ИсходныеДанные!$J$2:$J$50000")),0)</f>
        <v>0</v>
      </c>
      <c r="T412" s="3">
        <f ca="1">IF($B412&lt;&gt;"",SUMIF(INDIRECT("ИсходныеДанные!$"&amp;$K$4&amp;"$2:$"&amp;$K$4&amp;"$50000"),$B412&amp;"#"&amp;T$6,INDIRECT("ИсходныеДанные!$J$2:$J$50000")),0)</f>
        <v>0</v>
      </c>
      <c r="U412" s="3">
        <f ca="1">IF($B412&lt;&gt;"",SUMIF(INDIRECT("ИсходныеДанные!$"&amp;$K$4&amp;"$2:$"&amp;$K$4&amp;"$50000"),$B412&amp;"#"&amp;U$6,INDIRECT("ИсходныеДанные!$J$2:$J$50000")),0)</f>
        <v>0</v>
      </c>
      <c r="V412" s="3">
        <f ca="1">IF($B412&lt;&gt;"",SUMIF(INDIRECT("ИсходныеДанные!$"&amp;$K$4&amp;"$2:$"&amp;$K$4&amp;"$50000"),$B412&amp;"#"&amp;V$6,INDIRECT("ИсходныеДанные!$J$2:$J$50000")),0)</f>
        <v>0</v>
      </c>
      <c r="W412" s="16" t="e">
        <f ca="1">SUM(K412:V412)/Пофамильно!$R$1</f>
        <v>#DIV/0!</v>
      </c>
    </row>
    <row r="413" spans="1:23" x14ac:dyDescent="0.25">
      <c r="A413" s="10" t="str">
        <f t="shared" ca="1" si="8"/>
        <v>delete</v>
      </c>
      <c r="B413" s="16" cm="1">
        <f t="array" aca="1" ref="B413" ca="1">INDIRECT("УникальныеСписки!D"&amp;ROW()-$L$4)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14"/>
      <c r="G413" s="81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84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84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84" t="str" cm="1">
        <f t="array" aca="1" ref="J413" ca="1">_xlfn.XLOOKUP($B413,INDIRECT(SUBSTITUTE("ИсходныеДанные!$где$2:$где$50000","где",$B$4)),INDIRECT(SUBSTITUTE("ИсходныеДанные!$что$2:$что$50000","что",J$4)),"",0,1)</f>
        <v/>
      </c>
      <c r="K413" s="3">
        <f ca="1">IF($B413&lt;&gt;"",SUMIF(INDIRECT("ИсходныеДанные!$"&amp;$K$4&amp;"$2:$"&amp;$K$4&amp;"$50000"),$B413&amp;"#"&amp;K$6,INDIRECT("ИсходныеДанные!$J$2:$J$50000")),0)</f>
        <v>0</v>
      </c>
      <c r="L413" s="3">
        <f ca="1">IF($B413&lt;&gt;"",SUMIF(INDIRECT("ИсходныеДанные!$"&amp;$K$4&amp;"$2:$"&amp;$K$4&amp;"$50000"),$B413&amp;"#"&amp;L$6,INDIRECT("ИсходныеДанные!$J$2:$J$50000")),0)</f>
        <v>0</v>
      </c>
      <c r="M413" s="3">
        <f ca="1">IF($B413&lt;&gt;"",SUMIF(INDIRECT("ИсходныеДанные!$"&amp;$K$4&amp;"$2:$"&amp;$K$4&amp;"$50000"),$B413&amp;"#"&amp;M$6,INDIRECT("ИсходныеДанные!$J$2:$J$50000")),0)</f>
        <v>0</v>
      </c>
      <c r="N413" s="3">
        <f ca="1">IF($B413&lt;&gt;"",SUMIF(INDIRECT("ИсходныеДанные!$"&amp;$K$4&amp;"$2:$"&amp;$K$4&amp;"$50000"),$B413&amp;"#"&amp;N$6,INDIRECT("ИсходныеДанные!$J$2:$J$50000")),0)</f>
        <v>0</v>
      </c>
      <c r="O413" s="3">
        <f ca="1">IF($B413&lt;&gt;"",SUMIF(INDIRECT("ИсходныеДанные!$"&amp;$K$4&amp;"$2:$"&amp;$K$4&amp;"$50000"),$B413&amp;"#"&amp;O$6,INDIRECT("ИсходныеДанные!$J$2:$J$50000")),0)</f>
        <v>0</v>
      </c>
      <c r="P413" s="3">
        <f ca="1">IF($B413&lt;&gt;"",SUMIF(INDIRECT("ИсходныеДанные!$"&amp;$K$4&amp;"$2:$"&amp;$K$4&amp;"$50000"),$B413&amp;"#"&amp;P$6,INDIRECT("ИсходныеДанные!$J$2:$J$50000")),0)</f>
        <v>0</v>
      </c>
      <c r="Q413" s="3">
        <f ca="1">IF($B413&lt;&gt;"",SUMIF(INDIRECT("ИсходныеДанные!$"&amp;$K$4&amp;"$2:$"&amp;$K$4&amp;"$50000"),$B413&amp;"#"&amp;Q$6,INDIRECT("ИсходныеДанные!$J$2:$J$50000")),0)</f>
        <v>0</v>
      </c>
      <c r="R413" s="3">
        <f ca="1">IF($B413&lt;&gt;"",SUMIF(INDIRECT("ИсходныеДанные!$"&amp;$K$4&amp;"$2:$"&amp;$K$4&amp;"$50000"),$B413&amp;"#"&amp;R$6,INDIRECT("ИсходныеДанные!$J$2:$J$50000")),0)</f>
        <v>0</v>
      </c>
      <c r="S413" s="3">
        <f ca="1">IF($B413&lt;&gt;"",SUMIF(INDIRECT("ИсходныеДанные!$"&amp;$K$4&amp;"$2:$"&amp;$K$4&amp;"$50000"),$B413&amp;"#"&amp;S$6,INDIRECT("ИсходныеДанные!$J$2:$J$50000")),0)</f>
        <v>0</v>
      </c>
      <c r="T413" s="3">
        <f ca="1">IF($B413&lt;&gt;"",SUMIF(INDIRECT("ИсходныеДанные!$"&amp;$K$4&amp;"$2:$"&amp;$K$4&amp;"$50000"),$B413&amp;"#"&amp;T$6,INDIRECT("ИсходныеДанные!$J$2:$J$50000")),0)</f>
        <v>0</v>
      </c>
      <c r="U413" s="3">
        <f ca="1">IF($B413&lt;&gt;"",SUMIF(INDIRECT("ИсходныеДанные!$"&amp;$K$4&amp;"$2:$"&amp;$K$4&amp;"$50000"),$B413&amp;"#"&amp;U$6,INDIRECT("ИсходныеДанные!$J$2:$J$50000")),0)</f>
        <v>0</v>
      </c>
      <c r="V413" s="3">
        <f ca="1">IF($B413&lt;&gt;"",SUMIF(INDIRECT("ИсходныеДанные!$"&amp;$K$4&amp;"$2:$"&amp;$K$4&amp;"$50000"),$B413&amp;"#"&amp;V$6,INDIRECT("ИсходныеДанные!$J$2:$J$50000")),0)</f>
        <v>0</v>
      </c>
      <c r="W413" s="16" t="e">
        <f ca="1">SUM(K413:V413)/Пофамильно!$R$1</f>
        <v>#DIV/0!</v>
      </c>
    </row>
    <row r="414" spans="1:23" x14ac:dyDescent="0.25">
      <c r="A414" s="10" t="str">
        <f t="shared" ca="1" si="8"/>
        <v>delete</v>
      </c>
      <c r="B414" s="16" cm="1">
        <f t="array" aca="1" ref="B414" ca="1">INDIRECT("УникальныеСписки!D"&amp;ROW()-$L$4)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14"/>
      <c r="G414" s="81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84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84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84" t="str" cm="1">
        <f t="array" aca="1" ref="J414" ca="1">_xlfn.XLOOKUP($B414,INDIRECT(SUBSTITUTE("ИсходныеДанные!$где$2:$где$50000","где",$B$4)),INDIRECT(SUBSTITUTE("ИсходныеДанные!$что$2:$что$50000","что",J$4)),"",0,1)</f>
        <v/>
      </c>
      <c r="K414" s="3">
        <f ca="1">IF($B414&lt;&gt;"",SUMIF(INDIRECT("ИсходныеДанные!$"&amp;$K$4&amp;"$2:$"&amp;$K$4&amp;"$50000"),$B414&amp;"#"&amp;K$6,INDIRECT("ИсходныеДанные!$J$2:$J$50000")),0)</f>
        <v>0</v>
      </c>
      <c r="L414" s="3">
        <f ca="1">IF($B414&lt;&gt;"",SUMIF(INDIRECT("ИсходныеДанные!$"&amp;$K$4&amp;"$2:$"&amp;$K$4&amp;"$50000"),$B414&amp;"#"&amp;L$6,INDIRECT("ИсходныеДанные!$J$2:$J$50000")),0)</f>
        <v>0</v>
      </c>
      <c r="M414" s="3">
        <f ca="1">IF($B414&lt;&gt;"",SUMIF(INDIRECT("ИсходныеДанные!$"&amp;$K$4&amp;"$2:$"&amp;$K$4&amp;"$50000"),$B414&amp;"#"&amp;M$6,INDIRECT("ИсходныеДанные!$J$2:$J$50000")),0)</f>
        <v>0</v>
      </c>
      <c r="N414" s="3">
        <f ca="1">IF($B414&lt;&gt;"",SUMIF(INDIRECT("ИсходныеДанные!$"&amp;$K$4&amp;"$2:$"&amp;$K$4&amp;"$50000"),$B414&amp;"#"&amp;N$6,INDIRECT("ИсходныеДанные!$J$2:$J$50000")),0)</f>
        <v>0</v>
      </c>
      <c r="O414" s="3">
        <f ca="1">IF($B414&lt;&gt;"",SUMIF(INDIRECT("ИсходныеДанные!$"&amp;$K$4&amp;"$2:$"&amp;$K$4&amp;"$50000"),$B414&amp;"#"&amp;O$6,INDIRECT("ИсходныеДанные!$J$2:$J$50000")),0)</f>
        <v>0</v>
      </c>
      <c r="P414" s="3">
        <f ca="1">IF($B414&lt;&gt;"",SUMIF(INDIRECT("ИсходныеДанные!$"&amp;$K$4&amp;"$2:$"&amp;$K$4&amp;"$50000"),$B414&amp;"#"&amp;P$6,INDIRECT("ИсходныеДанные!$J$2:$J$50000")),0)</f>
        <v>0</v>
      </c>
      <c r="Q414" s="3">
        <f ca="1">IF($B414&lt;&gt;"",SUMIF(INDIRECT("ИсходныеДанные!$"&amp;$K$4&amp;"$2:$"&amp;$K$4&amp;"$50000"),$B414&amp;"#"&amp;Q$6,INDIRECT("ИсходныеДанные!$J$2:$J$50000")),0)</f>
        <v>0</v>
      </c>
      <c r="R414" s="3">
        <f ca="1">IF($B414&lt;&gt;"",SUMIF(INDIRECT("ИсходныеДанные!$"&amp;$K$4&amp;"$2:$"&amp;$K$4&amp;"$50000"),$B414&amp;"#"&amp;R$6,INDIRECT("ИсходныеДанные!$J$2:$J$50000")),0)</f>
        <v>0</v>
      </c>
      <c r="S414" s="3">
        <f ca="1">IF($B414&lt;&gt;"",SUMIF(INDIRECT("ИсходныеДанные!$"&amp;$K$4&amp;"$2:$"&amp;$K$4&amp;"$50000"),$B414&amp;"#"&amp;S$6,INDIRECT("ИсходныеДанные!$J$2:$J$50000")),0)</f>
        <v>0</v>
      </c>
      <c r="T414" s="3">
        <f ca="1">IF($B414&lt;&gt;"",SUMIF(INDIRECT("ИсходныеДанные!$"&amp;$K$4&amp;"$2:$"&amp;$K$4&amp;"$50000"),$B414&amp;"#"&amp;T$6,INDIRECT("ИсходныеДанные!$J$2:$J$50000")),0)</f>
        <v>0</v>
      </c>
      <c r="U414" s="3">
        <f ca="1">IF($B414&lt;&gt;"",SUMIF(INDIRECT("ИсходныеДанные!$"&amp;$K$4&amp;"$2:$"&amp;$K$4&amp;"$50000"),$B414&amp;"#"&amp;U$6,INDIRECT("ИсходныеДанные!$J$2:$J$50000")),0)</f>
        <v>0</v>
      </c>
      <c r="V414" s="3">
        <f ca="1">IF($B414&lt;&gt;"",SUMIF(INDIRECT("ИсходныеДанные!$"&amp;$K$4&amp;"$2:$"&amp;$K$4&amp;"$50000"),$B414&amp;"#"&amp;V$6,INDIRECT("ИсходныеДанные!$J$2:$J$50000")),0)</f>
        <v>0</v>
      </c>
      <c r="W414" s="16" t="e">
        <f ca="1">SUM(K414:V414)/Пофамильно!$R$1</f>
        <v>#DIV/0!</v>
      </c>
    </row>
    <row r="415" spans="1:23" x14ac:dyDescent="0.25">
      <c r="A415" s="10" t="str">
        <f t="shared" ca="1" si="8"/>
        <v>delete</v>
      </c>
      <c r="B415" s="16" cm="1">
        <f t="array" aca="1" ref="B415" ca="1">INDIRECT("УникальныеСписки!D"&amp;ROW()-$L$4)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14"/>
      <c r="G415" s="81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84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84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84" t="str" cm="1">
        <f t="array" aca="1" ref="J415" ca="1">_xlfn.XLOOKUP($B415,INDIRECT(SUBSTITUTE("ИсходныеДанные!$где$2:$где$50000","где",$B$4)),INDIRECT(SUBSTITUTE("ИсходныеДанные!$что$2:$что$50000","что",J$4)),"",0,1)</f>
        <v/>
      </c>
      <c r="K415" s="3">
        <f ca="1">IF($B415&lt;&gt;"",SUMIF(INDIRECT("ИсходныеДанные!$"&amp;$K$4&amp;"$2:$"&amp;$K$4&amp;"$50000"),$B415&amp;"#"&amp;K$6,INDIRECT("ИсходныеДанные!$J$2:$J$50000")),0)</f>
        <v>0</v>
      </c>
      <c r="L415" s="3">
        <f ca="1">IF($B415&lt;&gt;"",SUMIF(INDIRECT("ИсходныеДанные!$"&amp;$K$4&amp;"$2:$"&amp;$K$4&amp;"$50000"),$B415&amp;"#"&amp;L$6,INDIRECT("ИсходныеДанные!$J$2:$J$50000")),0)</f>
        <v>0</v>
      </c>
      <c r="M415" s="3">
        <f ca="1">IF($B415&lt;&gt;"",SUMIF(INDIRECT("ИсходныеДанные!$"&amp;$K$4&amp;"$2:$"&amp;$K$4&amp;"$50000"),$B415&amp;"#"&amp;M$6,INDIRECT("ИсходныеДанные!$J$2:$J$50000")),0)</f>
        <v>0</v>
      </c>
      <c r="N415" s="3">
        <f ca="1">IF($B415&lt;&gt;"",SUMIF(INDIRECT("ИсходныеДанные!$"&amp;$K$4&amp;"$2:$"&amp;$K$4&amp;"$50000"),$B415&amp;"#"&amp;N$6,INDIRECT("ИсходныеДанные!$J$2:$J$50000")),0)</f>
        <v>0</v>
      </c>
      <c r="O415" s="3">
        <f ca="1">IF($B415&lt;&gt;"",SUMIF(INDIRECT("ИсходныеДанные!$"&amp;$K$4&amp;"$2:$"&amp;$K$4&amp;"$50000"),$B415&amp;"#"&amp;O$6,INDIRECT("ИсходныеДанные!$J$2:$J$50000")),0)</f>
        <v>0</v>
      </c>
      <c r="P415" s="3">
        <f ca="1">IF($B415&lt;&gt;"",SUMIF(INDIRECT("ИсходныеДанные!$"&amp;$K$4&amp;"$2:$"&amp;$K$4&amp;"$50000"),$B415&amp;"#"&amp;P$6,INDIRECT("ИсходныеДанные!$J$2:$J$50000")),0)</f>
        <v>0</v>
      </c>
      <c r="Q415" s="3">
        <f ca="1">IF($B415&lt;&gt;"",SUMIF(INDIRECT("ИсходныеДанные!$"&amp;$K$4&amp;"$2:$"&amp;$K$4&amp;"$50000"),$B415&amp;"#"&amp;Q$6,INDIRECT("ИсходныеДанные!$J$2:$J$50000")),0)</f>
        <v>0</v>
      </c>
      <c r="R415" s="3">
        <f ca="1">IF($B415&lt;&gt;"",SUMIF(INDIRECT("ИсходныеДанные!$"&amp;$K$4&amp;"$2:$"&amp;$K$4&amp;"$50000"),$B415&amp;"#"&amp;R$6,INDIRECT("ИсходныеДанные!$J$2:$J$50000")),0)</f>
        <v>0</v>
      </c>
      <c r="S415" s="3">
        <f ca="1">IF($B415&lt;&gt;"",SUMIF(INDIRECT("ИсходныеДанные!$"&amp;$K$4&amp;"$2:$"&amp;$K$4&amp;"$50000"),$B415&amp;"#"&amp;S$6,INDIRECT("ИсходныеДанные!$J$2:$J$50000")),0)</f>
        <v>0</v>
      </c>
      <c r="T415" s="3">
        <f ca="1">IF($B415&lt;&gt;"",SUMIF(INDIRECT("ИсходныеДанные!$"&amp;$K$4&amp;"$2:$"&amp;$K$4&amp;"$50000"),$B415&amp;"#"&amp;T$6,INDIRECT("ИсходныеДанные!$J$2:$J$50000")),0)</f>
        <v>0</v>
      </c>
      <c r="U415" s="3">
        <f ca="1">IF($B415&lt;&gt;"",SUMIF(INDIRECT("ИсходныеДанные!$"&amp;$K$4&amp;"$2:$"&amp;$K$4&amp;"$50000"),$B415&amp;"#"&amp;U$6,INDIRECT("ИсходныеДанные!$J$2:$J$50000")),0)</f>
        <v>0</v>
      </c>
      <c r="V415" s="3">
        <f ca="1">IF($B415&lt;&gt;"",SUMIF(INDIRECT("ИсходныеДанные!$"&amp;$K$4&amp;"$2:$"&amp;$K$4&amp;"$50000"),$B415&amp;"#"&amp;V$6,INDIRECT("ИсходныеДанные!$J$2:$J$50000")),0)</f>
        <v>0</v>
      </c>
      <c r="W415" s="16" t="e">
        <f ca="1">SUM(K415:V415)/Пофамильно!$R$1</f>
        <v>#DIV/0!</v>
      </c>
    </row>
    <row r="416" spans="1:23" x14ac:dyDescent="0.25">
      <c r="A416" s="10" t="str">
        <f t="shared" ca="1" si="8"/>
        <v>delete</v>
      </c>
      <c r="B416" s="16" cm="1">
        <f t="array" aca="1" ref="B416" ca="1">INDIRECT("УникальныеСписки!D"&amp;ROW()-$L$4)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14"/>
      <c r="G416" s="81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84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84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84" t="str" cm="1">
        <f t="array" aca="1" ref="J416" ca="1">_xlfn.XLOOKUP($B416,INDIRECT(SUBSTITUTE("ИсходныеДанные!$где$2:$где$50000","где",$B$4)),INDIRECT(SUBSTITUTE("ИсходныеДанные!$что$2:$что$50000","что",J$4)),"",0,1)</f>
        <v/>
      </c>
      <c r="K416" s="3">
        <f ca="1">IF($B416&lt;&gt;"",SUMIF(INDIRECT("ИсходныеДанные!$"&amp;$K$4&amp;"$2:$"&amp;$K$4&amp;"$50000"),$B416&amp;"#"&amp;K$6,INDIRECT("ИсходныеДанные!$J$2:$J$50000")),0)</f>
        <v>0</v>
      </c>
      <c r="L416" s="3">
        <f ca="1">IF($B416&lt;&gt;"",SUMIF(INDIRECT("ИсходныеДанные!$"&amp;$K$4&amp;"$2:$"&amp;$K$4&amp;"$50000"),$B416&amp;"#"&amp;L$6,INDIRECT("ИсходныеДанные!$J$2:$J$50000")),0)</f>
        <v>0</v>
      </c>
      <c r="M416" s="3">
        <f ca="1">IF($B416&lt;&gt;"",SUMIF(INDIRECT("ИсходныеДанные!$"&amp;$K$4&amp;"$2:$"&amp;$K$4&amp;"$50000"),$B416&amp;"#"&amp;M$6,INDIRECT("ИсходныеДанные!$J$2:$J$50000")),0)</f>
        <v>0</v>
      </c>
      <c r="N416" s="3">
        <f ca="1">IF($B416&lt;&gt;"",SUMIF(INDIRECT("ИсходныеДанные!$"&amp;$K$4&amp;"$2:$"&amp;$K$4&amp;"$50000"),$B416&amp;"#"&amp;N$6,INDIRECT("ИсходныеДанные!$J$2:$J$50000")),0)</f>
        <v>0</v>
      </c>
      <c r="O416" s="3">
        <f ca="1">IF($B416&lt;&gt;"",SUMIF(INDIRECT("ИсходныеДанные!$"&amp;$K$4&amp;"$2:$"&amp;$K$4&amp;"$50000"),$B416&amp;"#"&amp;O$6,INDIRECT("ИсходныеДанные!$J$2:$J$50000")),0)</f>
        <v>0</v>
      </c>
      <c r="P416" s="3">
        <f ca="1">IF($B416&lt;&gt;"",SUMIF(INDIRECT("ИсходныеДанные!$"&amp;$K$4&amp;"$2:$"&amp;$K$4&amp;"$50000"),$B416&amp;"#"&amp;P$6,INDIRECT("ИсходныеДанные!$J$2:$J$50000")),0)</f>
        <v>0</v>
      </c>
      <c r="Q416" s="3">
        <f ca="1">IF($B416&lt;&gt;"",SUMIF(INDIRECT("ИсходныеДанные!$"&amp;$K$4&amp;"$2:$"&amp;$K$4&amp;"$50000"),$B416&amp;"#"&amp;Q$6,INDIRECT("ИсходныеДанные!$J$2:$J$50000")),0)</f>
        <v>0</v>
      </c>
      <c r="R416" s="3">
        <f ca="1">IF($B416&lt;&gt;"",SUMIF(INDIRECT("ИсходныеДанные!$"&amp;$K$4&amp;"$2:$"&amp;$K$4&amp;"$50000"),$B416&amp;"#"&amp;R$6,INDIRECT("ИсходныеДанные!$J$2:$J$50000")),0)</f>
        <v>0</v>
      </c>
      <c r="S416" s="3">
        <f ca="1">IF($B416&lt;&gt;"",SUMIF(INDIRECT("ИсходныеДанные!$"&amp;$K$4&amp;"$2:$"&amp;$K$4&amp;"$50000"),$B416&amp;"#"&amp;S$6,INDIRECT("ИсходныеДанные!$J$2:$J$50000")),0)</f>
        <v>0</v>
      </c>
      <c r="T416" s="3">
        <f ca="1">IF($B416&lt;&gt;"",SUMIF(INDIRECT("ИсходныеДанные!$"&amp;$K$4&amp;"$2:$"&amp;$K$4&amp;"$50000"),$B416&amp;"#"&amp;T$6,INDIRECT("ИсходныеДанные!$J$2:$J$50000")),0)</f>
        <v>0</v>
      </c>
      <c r="U416" s="3">
        <f ca="1">IF($B416&lt;&gt;"",SUMIF(INDIRECT("ИсходныеДанные!$"&amp;$K$4&amp;"$2:$"&amp;$K$4&amp;"$50000"),$B416&amp;"#"&amp;U$6,INDIRECT("ИсходныеДанные!$J$2:$J$50000")),0)</f>
        <v>0</v>
      </c>
      <c r="V416" s="3">
        <f ca="1">IF($B416&lt;&gt;"",SUMIF(INDIRECT("ИсходныеДанные!$"&amp;$K$4&amp;"$2:$"&amp;$K$4&amp;"$50000"),$B416&amp;"#"&amp;V$6,INDIRECT("ИсходныеДанные!$J$2:$J$50000")),0)</f>
        <v>0</v>
      </c>
      <c r="W416" s="16" t="e">
        <f ca="1">SUM(K416:V416)/Пофамильно!$R$1</f>
        <v>#DIV/0!</v>
      </c>
    </row>
    <row r="417" spans="1:23" x14ac:dyDescent="0.25">
      <c r="A417" s="10" t="str">
        <f t="shared" ca="1" si="8"/>
        <v>delete</v>
      </c>
      <c r="B417" s="16" cm="1">
        <f t="array" aca="1" ref="B417" ca="1">INDIRECT("УникальныеСписки!D"&amp;ROW()-$L$4)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14"/>
      <c r="G417" s="81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84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84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84" t="str" cm="1">
        <f t="array" aca="1" ref="J417" ca="1">_xlfn.XLOOKUP($B417,INDIRECT(SUBSTITUTE("ИсходныеДанные!$где$2:$где$50000","где",$B$4)),INDIRECT(SUBSTITUTE("ИсходныеДанные!$что$2:$что$50000","что",J$4)),"",0,1)</f>
        <v/>
      </c>
      <c r="K417" s="3">
        <f ca="1">IF($B417&lt;&gt;"",SUMIF(INDIRECT("ИсходныеДанные!$"&amp;$K$4&amp;"$2:$"&amp;$K$4&amp;"$50000"),$B417&amp;"#"&amp;K$6,INDIRECT("ИсходныеДанные!$J$2:$J$50000")),0)</f>
        <v>0</v>
      </c>
      <c r="L417" s="3">
        <f ca="1">IF($B417&lt;&gt;"",SUMIF(INDIRECT("ИсходныеДанные!$"&amp;$K$4&amp;"$2:$"&amp;$K$4&amp;"$50000"),$B417&amp;"#"&amp;L$6,INDIRECT("ИсходныеДанные!$J$2:$J$50000")),0)</f>
        <v>0</v>
      </c>
      <c r="M417" s="3">
        <f ca="1">IF($B417&lt;&gt;"",SUMIF(INDIRECT("ИсходныеДанные!$"&amp;$K$4&amp;"$2:$"&amp;$K$4&amp;"$50000"),$B417&amp;"#"&amp;M$6,INDIRECT("ИсходныеДанные!$J$2:$J$50000")),0)</f>
        <v>0</v>
      </c>
      <c r="N417" s="3">
        <f ca="1">IF($B417&lt;&gt;"",SUMIF(INDIRECT("ИсходныеДанные!$"&amp;$K$4&amp;"$2:$"&amp;$K$4&amp;"$50000"),$B417&amp;"#"&amp;N$6,INDIRECT("ИсходныеДанные!$J$2:$J$50000")),0)</f>
        <v>0</v>
      </c>
      <c r="O417" s="3">
        <f ca="1">IF($B417&lt;&gt;"",SUMIF(INDIRECT("ИсходныеДанные!$"&amp;$K$4&amp;"$2:$"&amp;$K$4&amp;"$50000"),$B417&amp;"#"&amp;O$6,INDIRECT("ИсходныеДанные!$J$2:$J$50000")),0)</f>
        <v>0</v>
      </c>
      <c r="P417" s="3">
        <f ca="1">IF($B417&lt;&gt;"",SUMIF(INDIRECT("ИсходныеДанные!$"&amp;$K$4&amp;"$2:$"&amp;$K$4&amp;"$50000"),$B417&amp;"#"&amp;P$6,INDIRECT("ИсходныеДанные!$J$2:$J$50000")),0)</f>
        <v>0</v>
      </c>
      <c r="Q417" s="3">
        <f ca="1">IF($B417&lt;&gt;"",SUMIF(INDIRECT("ИсходныеДанные!$"&amp;$K$4&amp;"$2:$"&amp;$K$4&amp;"$50000"),$B417&amp;"#"&amp;Q$6,INDIRECT("ИсходныеДанные!$J$2:$J$50000")),0)</f>
        <v>0</v>
      </c>
      <c r="R417" s="3">
        <f ca="1">IF($B417&lt;&gt;"",SUMIF(INDIRECT("ИсходныеДанные!$"&amp;$K$4&amp;"$2:$"&amp;$K$4&amp;"$50000"),$B417&amp;"#"&amp;R$6,INDIRECT("ИсходныеДанные!$J$2:$J$50000")),0)</f>
        <v>0</v>
      </c>
      <c r="S417" s="3">
        <f ca="1">IF($B417&lt;&gt;"",SUMIF(INDIRECT("ИсходныеДанные!$"&amp;$K$4&amp;"$2:$"&amp;$K$4&amp;"$50000"),$B417&amp;"#"&amp;S$6,INDIRECT("ИсходныеДанные!$J$2:$J$50000")),0)</f>
        <v>0</v>
      </c>
      <c r="T417" s="3">
        <f ca="1">IF($B417&lt;&gt;"",SUMIF(INDIRECT("ИсходныеДанные!$"&amp;$K$4&amp;"$2:$"&amp;$K$4&amp;"$50000"),$B417&amp;"#"&amp;T$6,INDIRECT("ИсходныеДанные!$J$2:$J$50000")),0)</f>
        <v>0</v>
      </c>
      <c r="U417" s="3">
        <f ca="1">IF($B417&lt;&gt;"",SUMIF(INDIRECT("ИсходныеДанные!$"&amp;$K$4&amp;"$2:$"&amp;$K$4&amp;"$50000"),$B417&amp;"#"&amp;U$6,INDIRECT("ИсходныеДанные!$J$2:$J$50000")),0)</f>
        <v>0</v>
      </c>
      <c r="V417" s="3">
        <f ca="1">IF($B417&lt;&gt;"",SUMIF(INDIRECT("ИсходныеДанные!$"&amp;$K$4&amp;"$2:$"&amp;$K$4&amp;"$50000"),$B417&amp;"#"&amp;V$6,INDIRECT("ИсходныеДанные!$J$2:$J$50000")),0)</f>
        <v>0</v>
      </c>
      <c r="W417" s="16" t="e">
        <f ca="1">SUM(K417:V417)/Пофамильно!$R$1</f>
        <v>#DIV/0!</v>
      </c>
    </row>
    <row r="418" spans="1:23" x14ac:dyDescent="0.25">
      <c r="A418" s="10" t="str">
        <f t="shared" ca="1" si="8"/>
        <v>delete</v>
      </c>
      <c r="B418" s="16" cm="1">
        <f t="array" aca="1" ref="B418" ca="1">INDIRECT("УникальныеСписки!D"&amp;ROW()-$L$4)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14"/>
      <c r="G418" s="81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84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84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84" t="str" cm="1">
        <f t="array" aca="1" ref="J418" ca="1">_xlfn.XLOOKUP($B418,INDIRECT(SUBSTITUTE("ИсходныеДанные!$где$2:$где$50000","где",$B$4)),INDIRECT(SUBSTITUTE("ИсходныеДанные!$что$2:$что$50000","что",J$4)),"",0,1)</f>
        <v/>
      </c>
      <c r="K418" s="3">
        <f ca="1">IF($B418&lt;&gt;"",SUMIF(INDIRECT("ИсходныеДанные!$"&amp;$K$4&amp;"$2:$"&amp;$K$4&amp;"$50000"),$B418&amp;"#"&amp;K$6,INDIRECT("ИсходныеДанные!$J$2:$J$50000")),0)</f>
        <v>0</v>
      </c>
      <c r="L418" s="3">
        <f ca="1">IF($B418&lt;&gt;"",SUMIF(INDIRECT("ИсходныеДанные!$"&amp;$K$4&amp;"$2:$"&amp;$K$4&amp;"$50000"),$B418&amp;"#"&amp;L$6,INDIRECT("ИсходныеДанные!$J$2:$J$50000")),0)</f>
        <v>0</v>
      </c>
      <c r="M418" s="3">
        <f ca="1">IF($B418&lt;&gt;"",SUMIF(INDIRECT("ИсходныеДанные!$"&amp;$K$4&amp;"$2:$"&amp;$K$4&amp;"$50000"),$B418&amp;"#"&amp;M$6,INDIRECT("ИсходныеДанные!$J$2:$J$50000")),0)</f>
        <v>0</v>
      </c>
      <c r="N418" s="3">
        <f ca="1">IF($B418&lt;&gt;"",SUMIF(INDIRECT("ИсходныеДанные!$"&amp;$K$4&amp;"$2:$"&amp;$K$4&amp;"$50000"),$B418&amp;"#"&amp;N$6,INDIRECT("ИсходныеДанные!$J$2:$J$50000")),0)</f>
        <v>0</v>
      </c>
      <c r="O418" s="3">
        <f ca="1">IF($B418&lt;&gt;"",SUMIF(INDIRECT("ИсходныеДанные!$"&amp;$K$4&amp;"$2:$"&amp;$K$4&amp;"$50000"),$B418&amp;"#"&amp;O$6,INDIRECT("ИсходныеДанные!$J$2:$J$50000")),0)</f>
        <v>0</v>
      </c>
      <c r="P418" s="3">
        <f ca="1">IF($B418&lt;&gt;"",SUMIF(INDIRECT("ИсходныеДанные!$"&amp;$K$4&amp;"$2:$"&amp;$K$4&amp;"$50000"),$B418&amp;"#"&amp;P$6,INDIRECT("ИсходныеДанные!$J$2:$J$50000")),0)</f>
        <v>0</v>
      </c>
      <c r="Q418" s="3">
        <f ca="1">IF($B418&lt;&gt;"",SUMIF(INDIRECT("ИсходныеДанные!$"&amp;$K$4&amp;"$2:$"&amp;$K$4&amp;"$50000"),$B418&amp;"#"&amp;Q$6,INDIRECT("ИсходныеДанные!$J$2:$J$50000")),0)</f>
        <v>0</v>
      </c>
      <c r="R418" s="3">
        <f ca="1">IF($B418&lt;&gt;"",SUMIF(INDIRECT("ИсходныеДанные!$"&amp;$K$4&amp;"$2:$"&amp;$K$4&amp;"$50000"),$B418&amp;"#"&amp;R$6,INDIRECT("ИсходныеДанные!$J$2:$J$50000")),0)</f>
        <v>0</v>
      </c>
      <c r="S418" s="3">
        <f ca="1">IF($B418&lt;&gt;"",SUMIF(INDIRECT("ИсходныеДанные!$"&amp;$K$4&amp;"$2:$"&amp;$K$4&amp;"$50000"),$B418&amp;"#"&amp;S$6,INDIRECT("ИсходныеДанные!$J$2:$J$50000")),0)</f>
        <v>0</v>
      </c>
      <c r="T418" s="3">
        <f ca="1">IF($B418&lt;&gt;"",SUMIF(INDIRECT("ИсходныеДанные!$"&amp;$K$4&amp;"$2:$"&amp;$K$4&amp;"$50000"),$B418&amp;"#"&amp;T$6,INDIRECT("ИсходныеДанные!$J$2:$J$50000")),0)</f>
        <v>0</v>
      </c>
      <c r="U418" s="3">
        <f ca="1">IF($B418&lt;&gt;"",SUMIF(INDIRECT("ИсходныеДанные!$"&amp;$K$4&amp;"$2:$"&amp;$K$4&amp;"$50000"),$B418&amp;"#"&amp;U$6,INDIRECT("ИсходныеДанные!$J$2:$J$50000")),0)</f>
        <v>0</v>
      </c>
      <c r="V418" s="3">
        <f ca="1">IF($B418&lt;&gt;"",SUMIF(INDIRECT("ИсходныеДанные!$"&amp;$K$4&amp;"$2:$"&amp;$K$4&amp;"$50000"),$B418&amp;"#"&amp;V$6,INDIRECT("ИсходныеДанные!$J$2:$J$50000")),0)</f>
        <v>0</v>
      </c>
      <c r="W418" s="16" t="e">
        <f ca="1">SUM(K418:V418)/Пофамильно!$R$1</f>
        <v>#DIV/0!</v>
      </c>
    </row>
    <row r="419" spans="1:23" x14ac:dyDescent="0.25">
      <c r="A419" s="10" t="str">
        <f t="shared" ca="1" si="8"/>
        <v>delete</v>
      </c>
      <c r="B419" s="16" cm="1">
        <f t="array" aca="1" ref="B419" ca="1">INDIRECT("УникальныеСписки!D"&amp;ROW()-$L$4)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14"/>
      <c r="G419" s="81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84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84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84" t="str" cm="1">
        <f t="array" aca="1" ref="J419" ca="1">_xlfn.XLOOKUP($B419,INDIRECT(SUBSTITUTE("ИсходныеДанные!$где$2:$где$50000","где",$B$4)),INDIRECT(SUBSTITUTE("ИсходныеДанные!$что$2:$что$50000","что",J$4)),"",0,1)</f>
        <v/>
      </c>
      <c r="K419" s="3">
        <f ca="1">IF($B419&lt;&gt;"",SUMIF(INDIRECT("ИсходныеДанные!$"&amp;$K$4&amp;"$2:$"&amp;$K$4&amp;"$50000"),$B419&amp;"#"&amp;K$6,INDIRECT("ИсходныеДанные!$J$2:$J$50000")),0)</f>
        <v>0</v>
      </c>
      <c r="L419" s="3">
        <f ca="1">IF($B419&lt;&gt;"",SUMIF(INDIRECT("ИсходныеДанные!$"&amp;$K$4&amp;"$2:$"&amp;$K$4&amp;"$50000"),$B419&amp;"#"&amp;L$6,INDIRECT("ИсходныеДанные!$J$2:$J$50000")),0)</f>
        <v>0</v>
      </c>
      <c r="M419" s="3">
        <f ca="1">IF($B419&lt;&gt;"",SUMIF(INDIRECT("ИсходныеДанные!$"&amp;$K$4&amp;"$2:$"&amp;$K$4&amp;"$50000"),$B419&amp;"#"&amp;M$6,INDIRECT("ИсходныеДанные!$J$2:$J$50000")),0)</f>
        <v>0</v>
      </c>
      <c r="N419" s="3">
        <f ca="1">IF($B419&lt;&gt;"",SUMIF(INDIRECT("ИсходныеДанные!$"&amp;$K$4&amp;"$2:$"&amp;$K$4&amp;"$50000"),$B419&amp;"#"&amp;N$6,INDIRECT("ИсходныеДанные!$J$2:$J$50000")),0)</f>
        <v>0</v>
      </c>
      <c r="O419" s="3">
        <f ca="1">IF($B419&lt;&gt;"",SUMIF(INDIRECT("ИсходныеДанные!$"&amp;$K$4&amp;"$2:$"&amp;$K$4&amp;"$50000"),$B419&amp;"#"&amp;O$6,INDIRECT("ИсходныеДанные!$J$2:$J$50000")),0)</f>
        <v>0</v>
      </c>
      <c r="P419" s="3">
        <f ca="1">IF($B419&lt;&gt;"",SUMIF(INDIRECT("ИсходныеДанные!$"&amp;$K$4&amp;"$2:$"&amp;$K$4&amp;"$50000"),$B419&amp;"#"&amp;P$6,INDIRECT("ИсходныеДанные!$J$2:$J$50000")),0)</f>
        <v>0</v>
      </c>
      <c r="Q419" s="3">
        <f ca="1">IF($B419&lt;&gt;"",SUMIF(INDIRECT("ИсходныеДанные!$"&amp;$K$4&amp;"$2:$"&amp;$K$4&amp;"$50000"),$B419&amp;"#"&amp;Q$6,INDIRECT("ИсходныеДанные!$J$2:$J$50000")),0)</f>
        <v>0</v>
      </c>
      <c r="R419" s="3">
        <f ca="1">IF($B419&lt;&gt;"",SUMIF(INDIRECT("ИсходныеДанные!$"&amp;$K$4&amp;"$2:$"&amp;$K$4&amp;"$50000"),$B419&amp;"#"&amp;R$6,INDIRECT("ИсходныеДанные!$J$2:$J$50000")),0)</f>
        <v>0</v>
      </c>
      <c r="S419" s="3">
        <f ca="1">IF($B419&lt;&gt;"",SUMIF(INDIRECT("ИсходныеДанные!$"&amp;$K$4&amp;"$2:$"&amp;$K$4&amp;"$50000"),$B419&amp;"#"&amp;S$6,INDIRECT("ИсходныеДанные!$J$2:$J$50000")),0)</f>
        <v>0</v>
      </c>
      <c r="T419" s="3">
        <f ca="1">IF($B419&lt;&gt;"",SUMIF(INDIRECT("ИсходныеДанные!$"&amp;$K$4&amp;"$2:$"&amp;$K$4&amp;"$50000"),$B419&amp;"#"&amp;T$6,INDIRECT("ИсходныеДанные!$J$2:$J$50000")),0)</f>
        <v>0</v>
      </c>
      <c r="U419" s="3">
        <f ca="1">IF($B419&lt;&gt;"",SUMIF(INDIRECT("ИсходныеДанные!$"&amp;$K$4&amp;"$2:$"&amp;$K$4&amp;"$50000"),$B419&amp;"#"&amp;U$6,INDIRECT("ИсходныеДанные!$J$2:$J$50000")),0)</f>
        <v>0</v>
      </c>
      <c r="V419" s="3">
        <f ca="1">IF($B419&lt;&gt;"",SUMIF(INDIRECT("ИсходныеДанные!$"&amp;$K$4&amp;"$2:$"&amp;$K$4&amp;"$50000"),$B419&amp;"#"&amp;V$6,INDIRECT("ИсходныеДанные!$J$2:$J$50000")),0)</f>
        <v>0</v>
      </c>
      <c r="W419" s="16" t="e">
        <f ca="1">SUM(K419:V419)/Пофамильно!$R$1</f>
        <v>#DIV/0!</v>
      </c>
    </row>
    <row r="420" spans="1:23" x14ac:dyDescent="0.25">
      <c r="A420" s="10" t="str">
        <f t="shared" ca="1" si="8"/>
        <v>delete</v>
      </c>
      <c r="B420" s="16" cm="1">
        <f t="array" aca="1" ref="B420" ca="1">INDIRECT("УникальныеСписки!D"&amp;ROW()-$L$4)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14"/>
      <c r="G420" s="81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84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84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84" t="str" cm="1">
        <f t="array" aca="1" ref="J420" ca="1">_xlfn.XLOOKUP($B420,INDIRECT(SUBSTITUTE("ИсходныеДанные!$где$2:$где$50000","где",$B$4)),INDIRECT(SUBSTITUTE("ИсходныеДанные!$что$2:$что$50000","что",J$4)),"",0,1)</f>
        <v/>
      </c>
      <c r="K420" s="3">
        <f ca="1">IF($B420&lt;&gt;"",SUMIF(INDIRECT("ИсходныеДанные!$"&amp;$K$4&amp;"$2:$"&amp;$K$4&amp;"$50000"),$B420&amp;"#"&amp;K$6,INDIRECT("ИсходныеДанные!$J$2:$J$50000")),0)</f>
        <v>0</v>
      </c>
      <c r="L420" s="3">
        <f ca="1">IF($B420&lt;&gt;"",SUMIF(INDIRECT("ИсходныеДанные!$"&amp;$K$4&amp;"$2:$"&amp;$K$4&amp;"$50000"),$B420&amp;"#"&amp;L$6,INDIRECT("ИсходныеДанные!$J$2:$J$50000")),0)</f>
        <v>0</v>
      </c>
      <c r="M420" s="3">
        <f ca="1">IF($B420&lt;&gt;"",SUMIF(INDIRECT("ИсходныеДанные!$"&amp;$K$4&amp;"$2:$"&amp;$K$4&amp;"$50000"),$B420&amp;"#"&amp;M$6,INDIRECT("ИсходныеДанные!$J$2:$J$50000")),0)</f>
        <v>0</v>
      </c>
      <c r="N420" s="3">
        <f ca="1">IF($B420&lt;&gt;"",SUMIF(INDIRECT("ИсходныеДанные!$"&amp;$K$4&amp;"$2:$"&amp;$K$4&amp;"$50000"),$B420&amp;"#"&amp;N$6,INDIRECT("ИсходныеДанные!$J$2:$J$50000")),0)</f>
        <v>0</v>
      </c>
      <c r="O420" s="3">
        <f ca="1">IF($B420&lt;&gt;"",SUMIF(INDIRECT("ИсходныеДанные!$"&amp;$K$4&amp;"$2:$"&amp;$K$4&amp;"$50000"),$B420&amp;"#"&amp;O$6,INDIRECT("ИсходныеДанные!$J$2:$J$50000")),0)</f>
        <v>0</v>
      </c>
      <c r="P420" s="3">
        <f ca="1">IF($B420&lt;&gt;"",SUMIF(INDIRECT("ИсходныеДанные!$"&amp;$K$4&amp;"$2:$"&amp;$K$4&amp;"$50000"),$B420&amp;"#"&amp;P$6,INDIRECT("ИсходныеДанные!$J$2:$J$50000")),0)</f>
        <v>0</v>
      </c>
      <c r="Q420" s="3">
        <f ca="1">IF($B420&lt;&gt;"",SUMIF(INDIRECT("ИсходныеДанные!$"&amp;$K$4&amp;"$2:$"&amp;$K$4&amp;"$50000"),$B420&amp;"#"&amp;Q$6,INDIRECT("ИсходныеДанные!$J$2:$J$50000")),0)</f>
        <v>0</v>
      </c>
      <c r="R420" s="3">
        <f ca="1">IF($B420&lt;&gt;"",SUMIF(INDIRECT("ИсходныеДанные!$"&amp;$K$4&amp;"$2:$"&amp;$K$4&amp;"$50000"),$B420&amp;"#"&amp;R$6,INDIRECT("ИсходныеДанные!$J$2:$J$50000")),0)</f>
        <v>0</v>
      </c>
      <c r="S420" s="3">
        <f ca="1">IF($B420&lt;&gt;"",SUMIF(INDIRECT("ИсходныеДанные!$"&amp;$K$4&amp;"$2:$"&amp;$K$4&amp;"$50000"),$B420&amp;"#"&amp;S$6,INDIRECT("ИсходныеДанные!$J$2:$J$50000")),0)</f>
        <v>0</v>
      </c>
      <c r="T420" s="3">
        <f ca="1">IF($B420&lt;&gt;"",SUMIF(INDIRECT("ИсходныеДанные!$"&amp;$K$4&amp;"$2:$"&amp;$K$4&amp;"$50000"),$B420&amp;"#"&amp;T$6,INDIRECT("ИсходныеДанные!$J$2:$J$50000")),0)</f>
        <v>0</v>
      </c>
      <c r="U420" s="3">
        <f ca="1">IF($B420&lt;&gt;"",SUMIF(INDIRECT("ИсходныеДанные!$"&amp;$K$4&amp;"$2:$"&amp;$K$4&amp;"$50000"),$B420&amp;"#"&amp;U$6,INDIRECT("ИсходныеДанные!$J$2:$J$50000")),0)</f>
        <v>0</v>
      </c>
      <c r="V420" s="3">
        <f ca="1">IF($B420&lt;&gt;"",SUMIF(INDIRECT("ИсходныеДанные!$"&amp;$K$4&amp;"$2:$"&amp;$K$4&amp;"$50000"),$B420&amp;"#"&amp;V$6,INDIRECT("ИсходныеДанные!$J$2:$J$50000")),0)</f>
        <v>0</v>
      </c>
      <c r="W420" s="16" t="e">
        <f ca="1">SUM(K420:V420)/Пофамильно!$R$1</f>
        <v>#DIV/0!</v>
      </c>
    </row>
    <row r="421" spans="1:23" x14ac:dyDescent="0.25">
      <c r="A421" s="10" t="str">
        <f t="shared" ca="1" si="8"/>
        <v>delete</v>
      </c>
      <c r="B421" s="16" cm="1">
        <f t="array" aca="1" ref="B421" ca="1">INDIRECT("УникальныеСписки!D"&amp;ROW()-$L$4)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14"/>
      <c r="G421" s="81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84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84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84" t="str" cm="1">
        <f t="array" aca="1" ref="J421" ca="1">_xlfn.XLOOKUP($B421,INDIRECT(SUBSTITUTE("ИсходныеДанные!$где$2:$где$50000","где",$B$4)),INDIRECT(SUBSTITUTE("ИсходныеДанные!$что$2:$что$50000","что",J$4)),"",0,1)</f>
        <v/>
      </c>
      <c r="K421" s="3">
        <f ca="1">IF($B421&lt;&gt;"",SUMIF(INDIRECT("ИсходныеДанные!$"&amp;$K$4&amp;"$2:$"&amp;$K$4&amp;"$50000"),$B421&amp;"#"&amp;K$6,INDIRECT("ИсходныеДанные!$J$2:$J$50000")),0)</f>
        <v>0</v>
      </c>
      <c r="L421" s="3">
        <f ca="1">IF($B421&lt;&gt;"",SUMIF(INDIRECT("ИсходныеДанные!$"&amp;$K$4&amp;"$2:$"&amp;$K$4&amp;"$50000"),$B421&amp;"#"&amp;L$6,INDIRECT("ИсходныеДанные!$J$2:$J$50000")),0)</f>
        <v>0</v>
      </c>
      <c r="M421" s="3">
        <f ca="1">IF($B421&lt;&gt;"",SUMIF(INDIRECT("ИсходныеДанные!$"&amp;$K$4&amp;"$2:$"&amp;$K$4&amp;"$50000"),$B421&amp;"#"&amp;M$6,INDIRECT("ИсходныеДанные!$J$2:$J$50000")),0)</f>
        <v>0</v>
      </c>
      <c r="N421" s="3">
        <f ca="1">IF($B421&lt;&gt;"",SUMIF(INDIRECT("ИсходныеДанные!$"&amp;$K$4&amp;"$2:$"&amp;$K$4&amp;"$50000"),$B421&amp;"#"&amp;N$6,INDIRECT("ИсходныеДанные!$J$2:$J$50000")),0)</f>
        <v>0</v>
      </c>
      <c r="O421" s="3">
        <f ca="1">IF($B421&lt;&gt;"",SUMIF(INDIRECT("ИсходныеДанные!$"&amp;$K$4&amp;"$2:$"&amp;$K$4&amp;"$50000"),$B421&amp;"#"&amp;O$6,INDIRECT("ИсходныеДанные!$J$2:$J$50000")),0)</f>
        <v>0</v>
      </c>
      <c r="P421" s="3">
        <f ca="1">IF($B421&lt;&gt;"",SUMIF(INDIRECT("ИсходныеДанные!$"&amp;$K$4&amp;"$2:$"&amp;$K$4&amp;"$50000"),$B421&amp;"#"&amp;P$6,INDIRECT("ИсходныеДанные!$J$2:$J$50000")),0)</f>
        <v>0</v>
      </c>
      <c r="Q421" s="3">
        <f ca="1">IF($B421&lt;&gt;"",SUMIF(INDIRECT("ИсходныеДанные!$"&amp;$K$4&amp;"$2:$"&amp;$K$4&amp;"$50000"),$B421&amp;"#"&amp;Q$6,INDIRECT("ИсходныеДанные!$J$2:$J$50000")),0)</f>
        <v>0</v>
      </c>
      <c r="R421" s="3">
        <f ca="1">IF($B421&lt;&gt;"",SUMIF(INDIRECT("ИсходныеДанные!$"&amp;$K$4&amp;"$2:$"&amp;$K$4&amp;"$50000"),$B421&amp;"#"&amp;R$6,INDIRECT("ИсходныеДанные!$J$2:$J$50000")),0)</f>
        <v>0</v>
      </c>
      <c r="S421" s="3">
        <f ca="1">IF($B421&lt;&gt;"",SUMIF(INDIRECT("ИсходныеДанные!$"&amp;$K$4&amp;"$2:$"&amp;$K$4&amp;"$50000"),$B421&amp;"#"&amp;S$6,INDIRECT("ИсходныеДанные!$J$2:$J$50000")),0)</f>
        <v>0</v>
      </c>
      <c r="T421" s="3">
        <f ca="1">IF($B421&lt;&gt;"",SUMIF(INDIRECT("ИсходныеДанные!$"&amp;$K$4&amp;"$2:$"&amp;$K$4&amp;"$50000"),$B421&amp;"#"&amp;T$6,INDIRECT("ИсходныеДанные!$J$2:$J$50000")),0)</f>
        <v>0</v>
      </c>
      <c r="U421" s="3">
        <f ca="1">IF($B421&lt;&gt;"",SUMIF(INDIRECT("ИсходныеДанные!$"&amp;$K$4&amp;"$2:$"&amp;$K$4&amp;"$50000"),$B421&amp;"#"&amp;U$6,INDIRECT("ИсходныеДанные!$J$2:$J$50000")),0)</f>
        <v>0</v>
      </c>
      <c r="V421" s="3">
        <f ca="1">IF($B421&lt;&gt;"",SUMIF(INDIRECT("ИсходныеДанные!$"&amp;$K$4&amp;"$2:$"&amp;$K$4&amp;"$50000"),$B421&amp;"#"&amp;V$6,INDIRECT("ИсходныеДанные!$J$2:$J$50000")),0)</f>
        <v>0</v>
      </c>
      <c r="W421" s="16" t="e">
        <f ca="1">SUM(K421:V421)/Пофамильно!$R$1</f>
        <v>#DIV/0!</v>
      </c>
    </row>
    <row r="422" spans="1:23" x14ac:dyDescent="0.25">
      <c r="A422" s="10" t="str">
        <f t="shared" ca="1" si="8"/>
        <v>delete</v>
      </c>
      <c r="B422" s="16" cm="1">
        <f t="array" aca="1" ref="B422" ca="1">INDIRECT("УникальныеСписки!D"&amp;ROW()-$L$4)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14"/>
      <c r="G422" s="81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84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84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84" t="str" cm="1">
        <f t="array" aca="1" ref="J422" ca="1">_xlfn.XLOOKUP($B422,INDIRECT(SUBSTITUTE("ИсходныеДанные!$где$2:$где$50000","где",$B$4)),INDIRECT(SUBSTITUTE("ИсходныеДанные!$что$2:$что$50000","что",J$4)),"",0,1)</f>
        <v/>
      </c>
      <c r="K422" s="3">
        <f ca="1">IF($B422&lt;&gt;"",SUMIF(INDIRECT("ИсходныеДанные!$"&amp;$K$4&amp;"$2:$"&amp;$K$4&amp;"$50000"),$B422&amp;"#"&amp;K$6,INDIRECT("ИсходныеДанные!$J$2:$J$50000")),0)</f>
        <v>0</v>
      </c>
      <c r="L422" s="3">
        <f ca="1">IF($B422&lt;&gt;"",SUMIF(INDIRECT("ИсходныеДанные!$"&amp;$K$4&amp;"$2:$"&amp;$K$4&amp;"$50000"),$B422&amp;"#"&amp;L$6,INDIRECT("ИсходныеДанные!$J$2:$J$50000")),0)</f>
        <v>0</v>
      </c>
      <c r="M422" s="3">
        <f ca="1">IF($B422&lt;&gt;"",SUMIF(INDIRECT("ИсходныеДанные!$"&amp;$K$4&amp;"$2:$"&amp;$K$4&amp;"$50000"),$B422&amp;"#"&amp;M$6,INDIRECT("ИсходныеДанные!$J$2:$J$50000")),0)</f>
        <v>0</v>
      </c>
      <c r="N422" s="3">
        <f ca="1">IF($B422&lt;&gt;"",SUMIF(INDIRECT("ИсходныеДанные!$"&amp;$K$4&amp;"$2:$"&amp;$K$4&amp;"$50000"),$B422&amp;"#"&amp;N$6,INDIRECT("ИсходныеДанные!$J$2:$J$50000")),0)</f>
        <v>0</v>
      </c>
      <c r="O422" s="3">
        <f ca="1">IF($B422&lt;&gt;"",SUMIF(INDIRECT("ИсходныеДанные!$"&amp;$K$4&amp;"$2:$"&amp;$K$4&amp;"$50000"),$B422&amp;"#"&amp;O$6,INDIRECT("ИсходныеДанные!$J$2:$J$50000")),0)</f>
        <v>0</v>
      </c>
      <c r="P422" s="3">
        <f ca="1">IF($B422&lt;&gt;"",SUMIF(INDIRECT("ИсходныеДанные!$"&amp;$K$4&amp;"$2:$"&amp;$K$4&amp;"$50000"),$B422&amp;"#"&amp;P$6,INDIRECT("ИсходныеДанные!$J$2:$J$50000")),0)</f>
        <v>0</v>
      </c>
      <c r="Q422" s="3">
        <f ca="1">IF($B422&lt;&gt;"",SUMIF(INDIRECT("ИсходныеДанные!$"&amp;$K$4&amp;"$2:$"&amp;$K$4&amp;"$50000"),$B422&amp;"#"&amp;Q$6,INDIRECT("ИсходныеДанные!$J$2:$J$50000")),0)</f>
        <v>0</v>
      </c>
      <c r="R422" s="3">
        <f ca="1">IF($B422&lt;&gt;"",SUMIF(INDIRECT("ИсходныеДанные!$"&amp;$K$4&amp;"$2:$"&amp;$K$4&amp;"$50000"),$B422&amp;"#"&amp;R$6,INDIRECT("ИсходныеДанные!$J$2:$J$50000")),0)</f>
        <v>0</v>
      </c>
      <c r="S422" s="3">
        <f ca="1">IF($B422&lt;&gt;"",SUMIF(INDIRECT("ИсходныеДанные!$"&amp;$K$4&amp;"$2:$"&amp;$K$4&amp;"$50000"),$B422&amp;"#"&amp;S$6,INDIRECT("ИсходныеДанные!$J$2:$J$50000")),0)</f>
        <v>0</v>
      </c>
      <c r="T422" s="3">
        <f ca="1">IF($B422&lt;&gt;"",SUMIF(INDIRECT("ИсходныеДанные!$"&amp;$K$4&amp;"$2:$"&amp;$K$4&amp;"$50000"),$B422&amp;"#"&amp;T$6,INDIRECT("ИсходныеДанные!$J$2:$J$50000")),0)</f>
        <v>0</v>
      </c>
      <c r="U422" s="3">
        <f ca="1">IF($B422&lt;&gt;"",SUMIF(INDIRECT("ИсходныеДанные!$"&amp;$K$4&amp;"$2:$"&amp;$K$4&amp;"$50000"),$B422&amp;"#"&amp;U$6,INDIRECT("ИсходныеДанные!$J$2:$J$50000")),0)</f>
        <v>0</v>
      </c>
      <c r="V422" s="3">
        <f ca="1">IF($B422&lt;&gt;"",SUMIF(INDIRECT("ИсходныеДанные!$"&amp;$K$4&amp;"$2:$"&amp;$K$4&amp;"$50000"),$B422&amp;"#"&amp;V$6,INDIRECT("ИсходныеДанные!$J$2:$J$50000")),0)</f>
        <v>0</v>
      </c>
      <c r="W422" s="16" t="e">
        <f ca="1">SUM(K422:V422)/Пофамильно!$R$1</f>
        <v>#DIV/0!</v>
      </c>
    </row>
    <row r="423" spans="1:23" x14ac:dyDescent="0.25">
      <c r="A423" s="10" t="str">
        <f t="shared" ca="1" si="8"/>
        <v>delete</v>
      </c>
      <c r="B423" s="16" cm="1">
        <f t="array" aca="1" ref="B423" ca="1">INDIRECT("УникальныеСписки!D"&amp;ROW()-$L$4)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14"/>
      <c r="G423" s="81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84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84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84" t="str" cm="1">
        <f t="array" aca="1" ref="J423" ca="1">_xlfn.XLOOKUP($B423,INDIRECT(SUBSTITUTE("ИсходныеДанные!$где$2:$где$50000","где",$B$4)),INDIRECT(SUBSTITUTE("ИсходныеДанные!$что$2:$что$50000","что",J$4)),"",0,1)</f>
        <v/>
      </c>
      <c r="K423" s="3">
        <f ca="1">IF($B423&lt;&gt;"",SUMIF(INDIRECT("ИсходныеДанные!$"&amp;$K$4&amp;"$2:$"&amp;$K$4&amp;"$50000"),$B423&amp;"#"&amp;K$6,INDIRECT("ИсходныеДанные!$J$2:$J$50000")),0)</f>
        <v>0</v>
      </c>
      <c r="L423" s="3">
        <f ca="1">IF($B423&lt;&gt;"",SUMIF(INDIRECT("ИсходныеДанные!$"&amp;$K$4&amp;"$2:$"&amp;$K$4&amp;"$50000"),$B423&amp;"#"&amp;L$6,INDIRECT("ИсходныеДанные!$J$2:$J$50000")),0)</f>
        <v>0</v>
      </c>
      <c r="M423" s="3">
        <f ca="1">IF($B423&lt;&gt;"",SUMIF(INDIRECT("ИсходныеДанные!$"&amp;$K$4&amp;"$2:$"&amp;$K$4&amp;"$50000"),$B423&amp;"#"&amp;M$6,INDIRECT("ИсходныеДанные!$J$2:$J$50000")),0)</f>
        <v>0</v>
      </c>
      <c r="N423" s="3">
        <f ca="1">IF($B423&lt;&gt;"",SUMIF(INDIRECT("ИсходныеДанные!$"&amp;$K$4&amp;"$2:$"&amp;$K$4&amp;"$50000"),$B423&amp;"#"&amp;N$6,INDIRECT("ИсходныеДанные!$J$2:$J$50000")),0)</f>
        <v>0</v>
      </c>
      <c r="O423" s="3">
        <f ca="1">IF($B423&lt;&gt;"",SUMIF(INDIRECT("ИсходныеДанные!$"&amp;$K$4&amp;"$2:$"&amp;$K$4&amp;"$50000"),$B423&amp;"#"&amp;O$6,INDIRECT("ИсходныеДанные!$J$2:$J$50000")),0)</f>
        <v>0</v>
      </c>
      <c r="P423" s="3">
        <f ca="1">IF($B423&lt;&gt;"",SUMIF(INDIRECT("ИсходныеДанные!$"&amp;$K$4&amp;"$2:$"&amp;$K$4&amp;"$50000"),$B423&amp;"#"&amp;P$6,INDIRECT("ИсходныеДанные!$J$2:$J$50000")),0)</f>
        <v>0</v>
      </c>
      <c r="Q423" s="3">
        <f ca="1">IF($B423&lt;&gt;"",SUMIF(INDIRECT("ИсходныеДанные!$"&amp;$K$4&amp;"$2:$"&amp;$K$4&amp;"$50000"),$B423&amp;"#"&amp;Q$6,INDIRECT("ИсходныеДанные!$J$2:$J$50000")),0)</f>
        <v>0</v>
      </c>
      <c r="R423" s="3">
        <f ca="1">IF($B423&lt;&gt;"",SUMIF(INDIRECT("ИсходныеДанные!$"&amp;$K$4&amp;"$2:$"&amp;$K$4&amp;"$50000"),$B423&amp;"#"&amp;R$6,INDIRECT("ИсходныеДанные!$J$2:$J$50000")),0)</f>
        <v>0</v>
      </c>
      <c r="S423" s="3">
        <f ca="1">IF($B423&lt;&gt;"",SUMIF(INDIRECT("ИсходныеДанные!$"&amp;$K$4&amp;"$2:$"&amp;$K$4&amp;"$50000"),$B423&amp;"#"&amp;S$6,INDIRECT("ИсходныеДанные!$J$2:$J$50000")),0)</f>
        <v>0</v>
      </c>
      <c r="T423" s="3">
        <f ca="1">IF($B423&lt;&gt;"",SUMIF(INDIRECT("ИсходныеДанные!$"&amp;$K$4&amp;"$2:$"&amp;$K$4&amp;"$50000"),$B423&amp;"#"&amp;T$6,INDIRECT("ИсходныеДанные!$J$2:$J$50000")),0)</f>
        <v>0</v>
      </c>
      <c r="U423" s="3">
        <f ca="1">IF($B423&lt;&gt;"",SUMIF(INDIRECT("ИсходныеДанные!$"&amp;$K$4&amp;"$2:$"&amp;$K$4&amp;"$50000"),$B423&amp;"#"&amp;U$6,INDIRECT("ИсходныеДанные!$J$2:$J$50000")),0)</f>
        <v>0</v>
      </c>
      <c r="V423" s="3">
        <f ca="1">IF($B423&lt;&gt;"",SUMIF(INDIRECT("ИсходныеДанные!$"&amp;$K$4&amp;"$2:$"&amp;$K$4&amp;"$50000"),$B423&amp;"#"&amp;V$6,INDIRECT("ИсходныеДанные!$J$2:$J$50000")),0)</f>
        <v>0</v>
      </c>
      <c r="W423" s="16" t="e">
        <f ca="1">SUM(K423:V423)/Пофамильно!$R$1</f>
        <v>#DIV/0!</v>
      </c>
    </row>
    <row r="424" spans="1:23" x14ac:dyDescent="0.25">
      <c r="A424" s="10" t="str">
        <f t="shared" ca="1" si="8"/>
        <v>delete</v>
      </c>
      <c r="B424" s="16" cm="1">
        <f t="array" aca="1" ref="B424" ca="1">INDIRECT("УникальныеСписки!D"&amp;ROW()-$L$4)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14"/>
      <c r="G424" s="81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84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84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84" t="str" cm="1">
        <f t="array" aca="1" ref="J424" ca="1">_xlfn.XLOOKUP($B424,INDIRECT(SUBSTITUTE("ИсходныеДанные!$где$2:$где$50000","где",$B$4)),INDIRECT(SUBSTITUTE("ИсходныеДанные!$что$2:$что$50000","что",J$4)),"",0,1)</f>
        <v/>
      </c>
      <c r="K424" s="3">
        <f ca="1">IF($B424&lt;&gt;"",SUMIF(INDIRECT("ИсходныеДанные!$"&amp;$K$4&amp;"$2:$"&amp;$K$4&amp;"$50000"),$B424&amp;"#"&amp;K$6,INDIRECT("ИсходныеДанные!$J$2:$J$50000")),0)</f>
        <v>0</v>
      </c>
      <c r="L424" s="3">
        <f ca="1">IF($B424&lt;&gt;"",SUMIF(INDIRECT("ИсходныеДанные!$"&amp;$K$4&amp;"$2:$"&amp;$K$4&amp;"$50000"),$B424&amp;"#"&amp;L$6,INDIRECT("ИсходныеДанные!$J$2:$J$50000")),0)</f>
        <v>0</v>
      </c>
      <c r="M424" s="3">
        <f ca="1">IF($B424&lt;&gt;"",SUMIF(INDIRECT("ИсходныеДанные!$"&amp;$K$4&amp;"$2:$"&amp;$K$4&amp;"$50000"),$B424&amp;"#"&amp;M$6,INDIRECT("ИсходныеДанные!$J$2:$J$50000")),0)</f>
        <v>0</v>
      </c>
      <c r="N424" s="3">
        <f ca="1">IF($B424&lt;&gt;"",SUMIF(INDIRECT("ИсходныеДанные!$"&amp;$K$4&amp;"$2:$"&amp;$K$4&amp;"$50000"),$B424&amp;"#"&amp;N$6,INDIRECT("ИсходныеДанные!$J$2:$J$50000")),0)</f>
        <v>0</v>
      </c>
      <c r="O424" s="3">
        <f ca="1">IF($B424&lt;&gt;"",SUMIF(INDIRECT("ИсходныеДанные!$"&amp;$K$4&amp;"$2:$"&amp;$K$4&amp;"$50000"),$B424&amp;"#"&amp;O$6,INDIRECT("ИсходныеДанные!$J$2:$J$50000")),0)</f>
        <v>0</v>
      </c>
      <c r="P424" s="3">
        <f ca="1">IF($B424&lt;&gt;"",SUMIF(INDIRECT("ИсходныеДанные!$"&amp;$K$4&amp;"$2:$"&amp;$K$4&amp;"$50000"),$B424&amp;"#"&amp;P$6,INDIRECT("ИсходныеДанные!$J$2:$J$50000")),0)</f>
        <v>0</v>
      </c>
      <c r="Q424" s="3">
        <f ca="1">IF($B424&lt;&gt;"",SUMIF(INDIRECT("ИсходныеДанные!$"&amp;$K$4&amp;"$2:$"&amp;$K$4&amp;"$50000"),$B424&amp;"#"&amp;Q$6,INDIRECT("ИсходныеДанные!$J$2:$J$50000")),0)</f>
        <v>0</v>
      </c>
      <c r="R424" s="3">
        <f ca="1">IF($B424&lt;&gt;"",SUMIF(INDIRECT("ИсходныеДанные!$"&amp;$K$4&amp;"$2:$"&amp;$K$4&amp;"$50000"),$B424&amp;"#"&amp;R$6,INDIRECT("ИсходныеДанные!$J$2:$J$50000")),0)</f>
        <v>0</v>
      </c>
      <c r="S424" s="3">
        <f ca="1">IF($B424&lt;&gt;"",SUMIF(INDIRECT("ИсходныеДанные!$"&amp;$K$4&amp;"$2:$"&amp;$K$4&amp;"$50000"),$B424&amp;"#"&amp;S$6,INDIRECT("ИсходныеДанные!$J$2:$J$50000")),0)</f>
        <v>0</v>
      </c>
      <c r="T424" s="3">
        <f ca="1">IF($B424&lt;&gt;"",SUMIF(INDIRECT("ИсходныеДанные!$"&amp;$K$4&amp;"$2:$"&amp;$K$4&amp;"$50000"),$B424&amp;"#"&amp;T$6,INDIRECT("ИсходныеДанные!$J$2:$J$50000")),0)</f>
        <v>0</v>
      </c>
      <c r="U424" s="3">
        <f ca="1">IF($B424&lt;&gt;"",SUMIF(INDIRECT("ИсходныеДанные!$"&amp;$K$4&amp;"$2:$"&amp;$K$4&amp;"$50000"),$B424&amp;"#"&amp;U$6,INDIRECT("ИсходныеДанные!$J$2:$J$50000")),0)</f>
        <v>0</v>
      </c>
      <c r="V424" s="3">
        <f ca="1">IF($B424&lt;&gt;"",SUMIF(INDIRECT("ИсходныеДанные!$"&amp;$K$4&amp;"$2:$"&amp;$K$4&amp;"$50000"),$B424&amp;"#"&amp;V$6,INDIRECT("ИсходныеДанные!$J$2:$J$50000")),0)</f>
        <v>0</v>
      </c>
      <c r="W424" s="16" t="e">
        <f ca="1">SUM(K424:V424)/Пофамильно!$R$1</f>
        <v>#DIV/0!</v>
      </c>
    </row>
    <row r="425" spans="1:23" x14ac:dyDescent="0.25">
      <c r="A425" s="10" t="str">
        <f t="shared" ca="1" si="8"/>
        <v>delete</v>
      </c>
      <c r="B425" s="16" cm="1">
        <f t="array" aca="1" ref="B425" ca="1">INDIRECT("УникальныеСписки!D"&amp;ROW()-$L$4)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14"/>
      <c r="G425" s="81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84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84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84" t="str" cm="1">
        <f t="array" aca="1" ref="J425" ca="1">_xlfn.XLOOKUP($B425,INDIRECT(SUBSTITUTE("ИсходныеДанные!$где$2:$где$50000","где",$B$4)),INDIRECT(SUBSTITUTE("ИсходныеДанные!$что$2:$что$50000","что",J$4)),"",0,1)</f>
        <v/>
      </c>
      <c r="K425" s="3">
        <f ca="1">IF($B425&lt;&gt;"",SUMIF(INDIRECT("ИсходныеДанные!$"&amp;$K$4&amp;"$2:$"&amp;$K$4&amp;"$50000"),$B425&amp;"#"&amp;K$6,INDIRECT("ИсходныеДанные!$J$2:$J$50000")),0)</f>
        <v>0</v>
      </c>
      <c r="L425" s="3">
        <f ca="1">IF($B425&lt;&gt;"",SUMIF(INDIRECT("ИсходныеДанные!$"&amp;$K$4&amp;"$2:$"&amp;$K$4&amp;"$50000"),$B425&amp;"#"&amp;L$6,INDIRECT("ИсходныеДанные!$J$2:$J$50000")),0)</f>
        <v>0</v>
      </c>
      <c r="M425" s="3">
        <f ca="1">IF($B425&lt;&gt;"",SUMIF(INDIRECT("ИсходныеДанные!$"&amp;$K$4&amp;"$2:$"&amp;$K$4&amp;"$50000"),$B425&amp;"#"&amp;M$6,INDIRECT("ИсходныеДанные!$J$2:$J$50000")),0)</f>
        <v>0</v>
      </c>
      <c r="N425" s="3">
        <f ca="1">IF($B425&lt;&gt;"",SUMIF(INDIRECT("ИсходныеДанные!$"&amp;$K$4&amp;"$2:$"&amp;$K$4&amp;"$50000"),$B425&amp;"#"&amp;N$6,INDIRECT("ИсходныеДанные!$J$2:$J$50000")),0)</f>
        <v>0</v>
      </c>
      <c r="O425" s="3">
        <f ca="1">IF($B425&lt;&gt;"",SUMIF(INDIRECT("ИсходныеДанные!$"&amp;$K$4&amp;"$2:$"&amp;$K$4&amp;"$50000"),$B425&amp;"#"&amp;O$6,INDIRECT("ИсходныеДанные!$J$2:$J$50000")),0)</f>
        <v>0</v>
      </c>
      <c r="P425" s="3">
        <f ca="1">IF($B425&lt;&gt;"",SUMIF(INDIRECT("ИсходныеДанные!$"&amp;$K$4&amp;"$2:$"&amp;$K$4&amp;"$50000"),$B425&amp;"#"&amp;P$6,INDIRECT("ИсходныеДанные!$J$2:$J$50000")),0)</f>
        <v>0</v>
      </c>
      <c r="Q425" s="3">
        <f ca="1">IF($B425&lt;&gt;"",SUMIF(INDIRECT("ИсходныеДанные!$"&amp;$K$4&amp;"$2:$"&amp;$K$4&amp;"$50000"),$B425&amp;"#"&amp;Q$6,INDIRECT("ИсходныеДанные!$J$2:$J$50000")),0)</f>
        <v>0</v>
      </c>
      <c r="R425" s="3">
        <f ca="1">IF($B425&lt;&gt;"",SUMIF(INDIRECT("ИсходныеДанные!$"&amp;$K$4&amp;"$2:$"&amp;$K$4&amp;"$50000"),$B425&amp;"#"&amp;R$6,INDIRECT("ИсходныеДанные!$J$2:$J$50000")),0)</f>
        <v>0</v>
      </c>
      <c r="S425" s="3">
        <f ca="1">IF($B425&lt;&gt;"",SUMIF(INDIRECT("ИсходныеДанные!$"&amp;$K$4&amp;"$2:$"&amp;$K$4&amp;"$50000"),$B425&amp;"#"&amp;S$6,INDIRECT("ИсходныеДанные!$J$2:$J$50000")),0)</f>
        <v>0</v>
      </c>
      <c r="T425" s="3">
        <f ca="1">IF($B425&lt;&gt;"",SUMIF(INDIRECT("ИсходныеДанные!$"&amp;$K$4&amp;"$2:$"&amp;$K$4&amp;"$50000"),$B425&amp;"#"&amp;T$6,INDIRECT("ИсходныеДанные!$J$2:$J$50000")),0)</f>
        <v>0</v>
      </c>
      <c r="U425" s="3">
        <f ca="1">IF($B425&lt;&gt;"",SUMIF(INDIRECT("ИсходныеДанные!$"&amp;$K$4&amp;"$2:$"&amp;$K$4&amp;"$50000"),$B425&amp;"#"&amp;U$6,INDIRECT("ИсходныеДанные!$J$2:$J$50000")),0)</f>
        <v>0</v>
      </c>
      <c r="V425" s="3">
        <f ca="1">IF($B425&lt;&gt;"",SUMIF(INDIRECT("ИсходныеДанные!$"&amp;$K$4&amp;"$2:$"&amp;$K$4&amp;"$50000"),$B425&amp;"#"&amp;V$6,INDIRECT("ИсходныеДанные!$J$2:$J$50000")),0)</f>
        <v>0</v>
      </c>
      <c r="W425" s="16" t="e">
        <f ca="1">SUM(K425:V425)/Пофамильно!$R$1</f>
        <v>#DIV/0!</v>
      </c>
    </row>
    <row r="426" spans="1:23" x14ac:dyDescent="0.25">
      <c r="A426" s="10" t="str">
        <f t="shared" ca="1" si="8"/>
        <v>delete</v>
      </c>
      <c r="B426" s="16" cm="1">
        <f t="array" aca="1" ref="B426" ca="1">INDIRECT("УникальныеСписки!D"&amp;ROW()-$L$4)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14"/>
      <c r="G426" s="81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84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84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84" t="str" cm="1">
        <f t="array" aca="1" ref="J426" ca="1">_xlfn.XLOOKUP($B426,INDIRECT(SUBSTITUTE("ИсходныеДанные!$где$2:$где$50000","где",$B$4)),INDIRECT(SUBSTITUTE("ИсходныеДанные!$что$2:$что$50000","что",J$4)),"",0,1)</f>
        <v/>
      </c>
      <c r="K426" s="3">
        <f ca="1">IF($B426&lt;&gt;"",SUMIF(INDIRECT("ИсходныеДанные!$"&amp;$K$4&amp;"$2:$"&amp;$K$4&amp;"$50000"),$B426&amp;"#"&amp;K$6,INDIRECT("ИсходныеДанные!$J$2:$J$50000")),0)</f>
        <v>0</v>
      </c>
      <c r="L426" s="3">
        <f ca="1">IF($B426&lt;&gt;"",SUMIF(INDIRECT("ИсходныеДанные!$"&amp;$K$4&amp;"$2:$"&amp;$K$4&amp;"$50000"),$B426&amp;"#"&amp;L$6,INDIRECT("ИсходныеДанные!$J$2:$J$50000")),0)</f>
        <v>0</v>
      </c>
      <c r="M426" s="3">
        <f ca="1">IF($B426&lt;&gt;"",SUMIF(INDIRECT("ИсходныеДанные!$"&amp;$K$4&amp;"$2:$"&amp;$K$4&amp;"$50000"),$B426&amp;"#"&amp;M$6,INDIRECT("ИсходныеДанные!$J$2:$J$50000")),0)</f>
        <v>0</v>
      </c>
      <c r="N426" s="3">
        <f ca="1">IF($B426&lt;&gt;"",SUMIF(INDIRECT("ИсходныеДанные!$"&amp;$K$4&amp;"$2:$"&amp;$K$4&amp;"$50000"),$B426&amp;"#"&amp;N$6,INDIRECT("ИсходныеДанные!$J$2:$J$50000")),0)</f>
        <v>0</v>
      </c>
      <c r="O426" s="3">
        <f ca="1">IF($B426&lt;&gt;"",SUMIF(INDIRECT("ИсходныеДанные!$"&amp;$K$4&amp;"$2:$"&amp;$K$4&amp;"$50000"),$B426&amp;"#"&amp;O$6,INDIRECT("ИсходныеДанные!$J$2:$J$50000")),0)</f>
        <v>0</v>
      </c>
      <c r="P426" s="3">
        <f ca="1">IF($B426&lt;&gt;"",SUMIF(INDIRECT("ИсходныеДанные!$"&amp;$K$4&amp;"$2:$"&amp;$K$4&amp;"$50000"),$B426&amp;"#"&amp;P$6,INDIRECT("ИсходныеДанные!$J$2:$J$50000")),0)</f>
        <v>0</v>
      </c>
      <c r="Q426" s="3">
        <f ca="1">IF($B426&lt;&gt;"",SUMIF(INDIRECT("ИсходныеДанные!$"&amp;$K$4&amp;"$2:$"&amp;$K$4&amp;"$50000"),$B426&amp;"#"&amp;Q$6,INDIRECT("ИсходныеДанные!$J$2:$J$50000")),0)</f>
        <v>0</v>
      </c>
      <c r="R426" s="3">
        <f ca="1">IF($B426&lt;&gt;"",SUMIF(INDIRECT("ИсходныеДанные!$"&amp;$K$4&amp;"$2:$"&amp;$K$4&amp;"$50000"),$B426&amp;"#"&amp;R$6,INDIRECT("ИсходныеДанные!$J$2:$J$50000")),0)</f>
        <v>0</v>
      </c>
      <c r="S426" s="3">
        <f ca="1">IF($B426&lt;&gt;"",SUMIF(INDIRECT("ИсходныеДанные!$"&amp;$K$4&amp;"$2:$"&amp;$K$4&amp;"$50000"),$B426&amp;"#"&amp;S$6,INDIRECT("ИсходныеДанные!$J$2:$J$50000")),0)</f>
        <v>0</v>
      </c>
      <c r="T426" s="3">
        <f ca="1">IF($B426&lt;&gt;"",SUMIF(INDIRECT("ИсходныеДанные!$"&amp;$K$4&amp;"$2:$"&amp;$K$4&amp;"$50000"),$B426&amp;"#"&amp;T$6,INDIRECT("ИсходныеДанные!$J$2:$J$50000")),0)</f>
        <v>0</v>
      </c>
      <c r="U426" s="3">
        <f ca="1">IF($B426&lt;&gt;"",SUMIF(INDIRECT("ИсходныеДанные!$"&amp;$K$4&amp;"$2:$"&amp;$K$4&amp;"$50000"),$B426&amp;"#"&amp;U$6,INDIRECT("ИсходныеДанные!$J$2:$J$50000")),0)</f>
        <v>0</v>
      </c>
      <c r="V426" s="3">
        <f ca="1">IF($B426&lt;&gt;"",SUMIF(INDIRECT("ИсходныеДанные!$"&amp;$K$4&amp;"$2:$"&amp;$K$4&amp;"$50000"),$B426&amp;"#"&amp;V$6,INDIRECT("ИсходныеДанные!$J$2:$J$50000")),0)</f>
        <v>0</v>
      </c>
      <c r="W426" s="16" t="e">
        <f ca="1">SUM(K426:V426)/Пофамильно!$R$1</f>
        <v>#DIV/0!</v>
      </c>
    </row>
    <row r="427" spans="1:23" x14ac:dyDescent="0.25">
      <c r="A427" s="10" t="str">
        <f t="shared" ca="1" si="8"/>
        <v>delete</v>
      </c>
      <c r="B427" s="16" cm="1">
        <f t="array" aca="1" ref="B427" ca="1">INDIRECT("УникальныеСписки!D"&amp;ROW()-$L$4)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14"/>
      <c r="G427" s="81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84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84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84" t="str" cm="1">
        <f t="array" aca="1" ref="J427" ca="1">_xlfn.XLOOKUP($B427,INDIRECT(SUBSTITUTE("ИсходныеДанные!$где$2:$где$50000","где",$B$4)),INDIRECT(SUBSTITUTE("ИсходныеДанные!$что$2:$что$50000","что",J$4)),"",0,1)</f>
        <v/>
      </c>
      <c r="K427" s="3">
        <f ca="1">IF($B427&lt;&gt;"",SUMIF(INDIRECT("ИсходныеДанные!$"&amp;$K$4&amp;"$2:$"&amp;$K$4&amp;"$50000"),$B427&amp;"#"&amp;K$6,INDIRECT("ИсходныеДанные!$J$2:$J$50000")),0)</f>
        <v>0</v>
      </c>
      <c r="L427" s="3">
        <f ca="1">IF($B427&lt;&gt;"",SUMIF(INDIRECT("ИсходныеДанные!$"&amp;$K$4&amp;"$2:$"&amp;$K$4&amp;"$50000"),$B427&amp;"#"&amp;L$6,INDIRECT("ИсходныеДанные!$J$2:$J$50000")),0)</f>
        <v>0</v>
      </c>
      <c r="M427" s="3">
        <f ca="1">IF($B427&lt;&gt;"",SUMIF(INDIRECT("ИсходныеДанные!$"&amp;$K$4&amp;"$2:$"&amp;$K$4&amp;"$50000"),$B427&amp;"#"&amp;M$6,INDIRECT("ИсходныеДанные!$J$2:$J$50000")),0)</f>
        <v>0</v>
      </c>
      <c r="N427" s="3">
        <f ca="1">IF($B427&lt;&gt;"",SUMIF(INDIRECT("ИсходныеДанные!$"&amp;$K$4&amp;"$2:$"&amp;$K$4&amp;"$50000"),$B427&amp;"#"&amp;N$6,INDIRECT("ИсходныеДанные!$J$2:$J$50000")),0)</f>
        <v>0</v>
      </c>
      <c r="O427" s="3">
        <f ca="1">IF($B427&lt;&gt;"",SUMIF(INDIRECT("ИсходныеДанные!$"&amp;$K$4&amp;"$2:$"&amp;$K$4&amp;"$50000"),$B427&amp;"#"&amp;O$6,INDIRECT("ИсходныеДанные!$J$2:$J$50000")),0)</f>
        <v>0</v>
      </c>
      <c r="P427" s="3">
        <f ca="1">IF($B427&lt;&gt;"",SUMIF(INDIRECT("ИсходныеДанные!$"&amp;$K$4&amp;"$2:$"&amp;$K$4&amp;"$50000"),$B427&amp;"#"&amp;P$6,INDIRECT("ИсходныеДанные!$J$2:$J$50000")),0)</f>
        <v>0</v>
      </c>
      <c r="Q427" s="3">
        <f ca="1">IF($B427&lt;&gt;"",SUMIF(INDIRECT("ИсходныеДанные!$"&amp;$K$4&amp;"$2:$"&amp;$K$4&amp;"$50000"),$B427&amp;"#"&amp;Q$6,INDIRECT("ИсходныеДанные!$J$2:$J$50000")),0)</f>
        <v>0</v>
      </c>
      <c r="R427" s="3">
        <f ca="1">IF($B427&lt;&gt;"",SUMIF(INDIRECT("ИсходныеДанные!$"&amp;$K$4&amp;"$2:$"&amp;$K$4&amp;"$50000"),$B427&amp;"#"&amp;R$6,INDIRECT("ИсходныеДанные!$J$2:$J$50000")),0)</f>
        <v>0</v>
      </c>
      <c r="S427" s="3">
        <f ca="1">IF($B427&lt;&gt;"",SUMIF(INDIRECT("ИсходныеДанные!$"&amp;$K$4&amp;"$2:$"&amp;$K$4&amp;"$50000"),$B427&amp;"#"&amp;S$6,INDIRECT("ИсходныеДанные!$J$2:$J$50000")),0)</f>
        <v>0</v>
      </c>
      <c r="T427" s="3">
        <f ca="1">IF($B427&lt;&gt;"",SUMIF(INDIRECT("ИсходныеДанные!$"&amp;$K$4&amp;"$2:$"&amp;$K$4&amp;"$50000"),$B427&amp;"#"&amp;T$6,INDIRECT("ИсходныеДанные!$J$2:$J$50000")),0)</f>
        <v>0</v>
      </c>
      <c r="U427" s="3">
        <f ca="1">IF($B427&lt;&gt;"",SUMIF(INDIRECT("ИсходныеДанные!$"&amp;$K$4&amp;"$2:$"&amp;$K$4&amp;"$50000"),$B427&amp;"#"&amp;U$6,INDIRECT("ИсходныеДанные!$J$2:$J$50000")),0)</f>
        <v>0</v>
      </c>
      <c r="V427" s="3">
        <f ca="1">IF($B427&lt;&gt;"",SUMIF(INDIRECT("ИсходныеДанные!$"&amp;$K$4&amp;"$2:$"&amp;$K$4&amp;"$50000"),$B427&amp;"#"&amp;V$6,INDIRECT("ИсходныеДанные!$J$2:$J$50000")),0)</f>
        <v>0</v>
      </c>
      <c r="W427" s="16" t="e">
        <f ca="1">SUM(K427:V427)/Пофамильно!$R$1</f>
        <v>#DIV/0!</v>
      </c>
    </row>
    <row r="428" spans="1:23" x14ac:dyDescent="0.25">
      <c r="A428" s="10" t="str">
        <f t="shared" ca="1" si="8"/>
        <v>delete</v>
      </c>
      <c r="B428" s="16" cm="1">
        <f t="array" aca="1" ref="B428" ca="1">INDIRECT("УникальныеСписки!D"&amp;ROW()-$L$4)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14"/>
      <c r="G428" s="81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84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84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84" t="str" cm="1">
        <f t="array" aca="1" ref="J428" ca="1">_xlfn.XLOOKUP($B428,INDIRECT(SUBSTITUTE("ИсходныеДанные!$где$2:$где$50000","где",$B$4)),INDIRECT(SUBSTITUTE("ИсходныеДанные!$что$2:$что$50000","что",J$4)),"",0,1)</f>
        <v/>
      </c>
      <c r="K428" s="3">
        <f ca="1">IF($B428&lt;&gt;"",SUMIF(INDIRECT("ИсходныеДанные!$"&amp;$K$4&amp;"$2:$"&amp;$K$4&amp;"$50000"),$B428&amp;"#"&amp;K$6,INDIRECT("ИсходныеДанные!$J$2:$J$50000")),0)</f>
        <v>0</v>
      </c>
      <c r="L428" s="3">
        <f ca="1">IF($B428&lt;&gt;"",SUMIF(INDIRECT("ИсходныеДанные!$"&amp;$K$4&amp;"$2:$"&amp;$K$4&amp;"$50000"),$B428&amp;"#"&amp;L$6,INDIRECT("ИсходныеДанные!$J$2:$J$50000")),0)</f>
        <v>0</v>
      </c>
      <c r="M428" s="3">
        <f ca="1">IF($B428&lt;&gt;"",SUMIF(INDIRECT("ИсходныеДанные!$"&amp;$K$4&amp;"$2:$"&amp;$K$4&amp;"$50000"),$B428&amp;"#"&amp;M$6,INDIRECT("ИсходныеДанные!$J$2:$J$50000")),0)</f>
        <v>0</v>
      </c>
      <c r="N428" s="3">
        <f ca="1">IF($B428&lt;&gt;"",SUMIF(INDIRECT("ИсходныеДанные!$"&amp;$K$4&amp;"$2:$"&amp;$K$4&amp;"$50000"),$B428&amp;"#"&amp;N$6,INDIRECT("ИсходныеДанные!$J$2:$J$50000")),0)</f>
        <v>0</v>
      </c>
      <c r="O428" s="3">
        <f ca="1">IF($B428&lt;&gt;"",SUMIF(INDIRECT("ИсходныеДанные!$"&amp;$K$4&amp;"$2:$"&amp;$K$4&amp;"$50000"),$B428&amp;"#"&amp;O$6,INDIRECT("ИсходныеДанные!$J$2:$J$50000")),0)</f>
        <v>0</v>
      </c>
      <c r="P428" s="3">
        <f ca="1">IF($B428&lt;&gt;"",SUMIF(INDIRECT("ИсходныеДанные!$"&amp;$K$4&amp;"$2:$"&amp;$K$4&amp;"$50000"),$B428&amp;"#"&amp;P$6,INDIRECT("ИсходныеДанные!$J$2:$J$50000")),0)</f>
        <v>0</v>
      </c>
      <c r="Q428" s="3">
        <f ca="1">IF($B428&lt;&gt;"",SUMIF(INDIRECT("ИсходныеДанные!$"&amp;$K$4&amp;"$2:$"&amp;$K$4&amp;"$50000"),$B428&amp;"#"&amp;Q$6,INDIRECT("ИсходныеДанные!$J$2:$J$50000")),0)</f>
        <v>0</v>
      </c>
      <c r="R428" s="3">
        <f ca="1">IF($B428&lt;&gt;"",SUMIF(INDIRECT("ИсходныеДанные!$"&amp;$K$4&amp;"$2:$"&amp;$K$4&amp;"$50000"),$B428&amp;"#"&amp;R$6,INDIRECT("ИсходныеДанные!$J$2:$J$50000")),0)</f>
        <v>0</v>
      </c>
      <c r="S428" s="3">
        <f ca="1">IF($B428&lt;&gt;"",SUMIF(INDIRECT("ИсходныеДанные!$"&amp;$K$4&amp;"$2:$"&amp;$K$4&amp;"$50000"),$B428&amp;"#"&amp;S$6,INDIRECT("ИсходныеДанные!$J$2:$J$50000")),0)</f>
        <v>0</v>
      </c>
      <c r="T428" s="3">
        <f ca="1">IF($B428&lt;&gt;"",SUMIF(INDIRECT("ИсходныеДанные!$"&amp;$K$4&amp;"$2:$"&amp;$K$4&amp;"$50000"),$B428&amp;"#"&amp;T$6,INDIRECT("ИсходныеДанные!$J$2:$J$50000")),0)</f>
        <v>0</v>
      </c>
      <c r="U428" s="3">
        <f ca="1">IF($B428&lt;&gt;"",SUMIF(INDIRECT("ИсходныеДанные!$"&amp;$K$4&amp;"$2:$"&amp;$K$4&amp;"$50000"),$B428&amp;"#"&amp;U$6,INDIRECT("ИсходныеДанные!$J$2:$J$50000")),0)</f>
        <v>0</v>
      </c>
      <c r="V428" s="3">
        <f ca="1">IF($B428&lt;&gt;"",SUMIF(INDIRECT("ИсходныеДанные!$"&amp;$K$4&amp;"$2:$"&amp;$K$4&amp;"$50000"),$B428&amp;"#"&amp;V$6,INDIRECT("ИсходныеДанные!$J$2:$J$50000")),0)</f>
        <v>0</v>
      </c>
      <c r="W428" s="16" t="e">
        <f ca="1">SUM(K428:V428)/Пофамильно!$R$1</f>
        <v>#DIV/0!</v>
      </c>
    </row>
    <row r="429" spans="1:23" x14ac:dyDescent="0.25">
      <c r="A429" s="10" t="str">
        <f t="shared" ca="1" si="8"/>
        <v>delete</v>
      </c>
      <c r="B429" s="16" cm="1">
        <f t="array" aca="1" ref="B429" ca="1">INDIRECT("УникальныеСписки!D"&amp;ROW()-$L$4)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14"/>
      <c r="G429" s="81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84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84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84" t="str" cm="1">
        <f t="array" aca="1" ref="J429" ca="1">_xlfn.XLOOKUP($B429,INDIRECT(SUBSTITUTE("ИсходныеДанные!$где$2:$где$50000","где",$B$4)),INDIRECT(SUBSTITUTE("ИсходныеДанные!$что$2:$что$50000","что",J$4)),"",0,1)</f>
        <v/>
      </c>
      <c r="K429" s="3">
        <f ca="1">IF($B429&lt;&gt;"",SUMIF(INDIRECT("ИсходныеДанные!$"&amp;$K$4&amp;"$2:$"&amp;$K$4&amp;"$50000"),$B429&amp;"#"&amp;K$6,INDIRECT("ИсходныеДанные!$J$2:$J$50000")),0)</f>
        <v>0</v>
      </c>
      <c r="L429" s="3">
        <f ca="1">IF($B429&lt;&gt;"",SUMIF(INDIRECT("ИсходныеДанные!$"&amp;$K$4&amp;"$2:$"&amp;$K$4&amp;"$50000"),$B429&amp;"#"&amp;L$6,INDIRECT("ИсходныеДанные!$J$2:$J$50000")),0)</f>
        <v>0</v>
      </c>
      <c r="M429" s="3">
        <f ca="1">IF($B429&lt;&gt;"",SUMIF(INDIRECT("ИсходныеДанные!$"&amp;$K$4&amp;"$2:$"&amp;$K$4&amp;"$50000"),$B429&amp;"#"&amp;M$6,INDIRECT("ИсходныеДанные!$J$2:$J$50000")),0)</f>
        <v>0</v>
      </c>
      <c r="N429" s="3">
        <f ca="1">IF($B429&lt;&gt;"",SUMIF(INDIRECT("ИсходныеДанные!$"&amp;$K$4&amp;"$2:$"&amp;$K$4&amp;"$50000"),$B429&amp;"#"&amp;N$6,INDIRECT("ИсходныеДанные!$J$2:$J$50000")),0)</f>
        <v>0</v>
      </c>
      <c r="O429" s="3">
        <f ca="1">IF($B429&lt;&gt;"",SUMIF(INDIRECT("ИсходныеДанные!$"&amp;$K$4&amp;"$2:$"&amp;$K$4&amp;"$50000"),$B429&amp;"#"&amp;O$6,INDIRECT("ИсходныеДанные!$J$2:$J$50000")),0)</f>
        <v>0</v>
      </c>
      <c r="P429" s="3">
        <f ca="1">IF($B429&lt;&gt;"",SUMIF(INDIRECT("ИсходныеДанные!$"&amp;$K$4&amp;"$2:$"&amp;$K$4&amp;"$50000"),$B429&amp;"#"&amp;P$6,INDIRECT("ИсходныеДанные!$J$2:$J$50000")),0)</f>
        <v>0</v>
      </c>
      <c r="Q429" s="3">
        <f ca="1">IF($B429&lt;&gt;"",SUMIF(INDIRECT("ИсходныеДанные!$"&amp;$K$4&amp;"$2:$"&amp;$K$4&amp;"$50000"),$B429&amp;"#"&amp;Q$6,INDIRECT("ИсходныеДанные!$J$2:$J$50000")),0)</f>
        <v>0</v>
      </c>
      <c r="R429" s="3">
        <f ca="1">IF($B429&lt;&gt;"",SUMIF(INDIRECT("ИсходныеДанные!$"&amp;$K$4&amp;"$2:$"&amp;$K$4&amp;"$50000"),$B429&amp;"#"&amp;R$6,INDIRECT("ИсходныеДанные!$J$2:$J$50000")),0)</f>
        <v>0</v>
      </c>
      <c r="S429" s="3">
        <f ca="1">IF($B429&lt;&gt;"",SUMIF(INDIRECT("ИсходныеДанные!$"&amp;$K$4&amp;"$2:$"&amp;$K$4&amp;"$50000"),$B429&amp;"#"&amp;S$6,INDIRECT("ИсходныеДанные!$J$2:$J$50000")),0)</f>
        <v>0</v>
      </c>
      <c r="T429" s="3">
        <f ca="1">IF($B429&lt;&gt;"",SUMIF(INDIRECT("ИсходныеДанные!$"&amp;$K$4&amp;"$2:$"&amp;$K$4&amp;"$50000"),$B429&amp;"#"&amp;T$6,INDIRECT("ИсходныеДанные!$J$2:$J$50000")),0)</f>
        <v>0</v>
      </c>
      <c r="U429" s="3">
        <f ca="1">IF($B429&lt;&gt;"",SUMIF(INDIRECT("ИсходныеДанные!$"&amp;$K$4&amp;"$2:$"&amp;$K$4&amp;"$50000"),$B429&amp;"#"&amp;U$6,INDIRECT("ИсходныеДанные!$J$2:$J$50000")),0)</f>
        <v>0</v>
      </c>
      <c r="V429" s="3">
        <f ca="1">IF($B429&lt;&gt;"",SUMIF(INDIRECT("ИсходныеДанные!$"&amp;$K$4&amp;"$2:$"&amp;$K$4&amp;"$50000"),$B429&amp;"#"&amp;V$6,INDIRECT("ИсходныеДанные!$J$2:$J$50000")),0)</f>
        <v>0</v>
      </c>
      <c r="W429" s="16" t="e">
        <f ca="1">SUM(K429:V429)/Пофамильно!$R$1</f>
        <v>#DIV/0!</v>
      </c>
    </row>
    <row r="430" spans="1:23" x14ac:dyDescent="0.25">
      <c r="A430" s="10" t="str">
        <f t="shared" ca="1" si="8"/>
        <v>delete</v>
      </c>
      <c r="B430" s="16" cm="1">
        <f t="array" aca="1" ref="B430" ca="1">INDIRECT("УникальныеСписки!D"&amp;ROW()-$L$4)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14"/>
      <c r="G430" s="81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84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84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84" t="str" cm="1">
        <f t="array" aca="1" ref="J430" ca="1">_xlfn.XLOOKUP($B430,INDIRECT(SUBSTITUTE("ИсходныеДанные!$где$2:$где$50000","где",$B$4)),INDIRECT(SUBSTITUTE("ИсходныеДанные!$что$2:$что$50000","что",J$4)),"",0,1)</f>
        <v/>
      </c>
      <c r="K430" s="3">
        <f ca="1">IF($B430&lt;&gt;"",SUMIF(INDIRECT("ИсходныеДанные!$"&amp;$K$4&amp;"$2:$"&amp;$K$4&amp;"$50000"),$B430&amp;"#"&amp;K$6,INDIRECT("ИсходныеДанные!$J$2:$J$50000")),0)</f>
        <v>0</v>
      </c>
      <c r="L430" s="3">
        <f ca="1">IF($B430&lt;&gt;"",SUMIF(INDIRECT("ИсходныеДанные!$"&amp;$K$4&amp;"$2:$"&amp;$K$4&amp;"$50000"),$B430&amp;"#"&amp;L$6,INDIRECT("ИсходныеДанные!$J$2:$J$50000")),0)</f>
        <v>0</v>
      </c>
      <c r="M430" s="3">
        <f ca="1">IF($B430&lt;&gt;"",SUMIF(INDIRECT("ИсходныеДанные!$"&amp;$K$4&amp;"$2:$"&amp;$K$4&amp;"$50000"),$B430&amp;"#"&amp;M$6,INDIRECT("ИсходныеДанные!$J$2:$J$50000")),0)</f>
        <v>0</v>
      </c>
      <c r="N430" s="3">
        <f ca="1">IF($B430&lt;&gt;"",SUMIF(INDIRECT("ИсходныеДанные!$"&amp;$K$4&amp;"$2:$"&amp;$K$4&amp;"$50000"),$B430&amp;"#"&amp;N$6,INDIRECT("ИсходныеДанные!$J$2:$J$50000")),0)</f>
        <v>0</v>
      </c>
      <c r="O430" s="3">
        <f ca="1">IF($B430&lt;&gt;"",SUMIF(INDIRECT("ИсходныеДанные!$"&amp;$K$4&amp;"$2:$"&amp;$K$4&amp;"$50000"),$B430&amp;"#"&amp;O$6,INDIRECT("ИсходныеДанные!$J$2:$J$50000")),0)</f>
        <v>0</v>
      </c>
      <c r="P430" s="3">
        <f ca="1">IF($B430&lt;&gt;"",SUMIF(INDIRECT("ИсходныеДанные!$"&amp;$K$4&amp;"$2:$"&amp;$K$4&amp;"$50000"),$B430&amp;"#"&amp;P$6,INDIRECT("ИсходныеДанные!$J$2:$J$50000")),0)</f>
        <v>0</v>
      </c>
      <c r="Q430" s="3">
        <f ca="1">IF($B430&lt;&gt;"",SUMIF(INDIRECT("ИсходныеДанные!$"&amp;$K$4&amp;"$2:$"&amp;$K$4&amp;"$50000"),$B430&amp;"#"&amp;Q$6,INDIRECT("ИсходныеДанные!$J$2:$J$50000")),0)</f>
        <v>0</v>
      </c>
      <c r="R430" s="3">
        <f ca="1">IF($B430&lt;&gt;"",SUMIF(INDIRECT("ИсходныеДанные!$"&amp;$K$4&amp;"$2:$"&amp;$K$4&amp;"$50000"),$B430&amp;"#"&amp;R$6,INDIRECT("ИсходныеДанные!$J$2:$J$50000")),0)</f>
        <v>0</v>
      </c>
      <c r="S430" s="3">
        <f ca="1">IF($B430&lt;&gt;"",SUMIF(INDIRECT("ИсходныеДанные!$"&amp;$K$4&amp;"$2:$"&amp;$K$4&amp;"$50000"),$B430&amp;"#"&amp;S$6,INDIRECT("ИсходныеДанные!$J$2:$J$50000")),0)</f>
        <v>0</v>
      </c>
      <c r="T430" s="3">
        <f ca="1">IF($B430&lt;&gt;"",SUMIF(INDIRECT("ИсходныеДанные!$"&amp;$K$4&amp;"$2:$"&amp;$K$4&amp;"$50000"),$B430&amp;"#"&amp;T$6,INDIRECT("ИсходныеДанные!$J$2:$J$50000")),0)</f>
        <v>0</v>
      </c>
      <c r="U430" s="3">
        <f ca="1">IF($B430&lt;&gt;"",SUMIF(INDIRECT("ИсходныеДанные!$"&amp;$K$4&amp;"$2:$"&amp;$K$4&amp;"$50000"),$B430&amp;"#"&amp;U$6,INDIRECT("ИсходныеДанные!$J$2:$J$50000")),0)</f>
        <v>0</v>
      </c>
      <c r="V430" s="3">
        <f ca="1">IF($B430&lt;&gt;"",SUMIF(INDIRECT("ИсходныеДанные!$"&amp;$K$4&amp;"$2:$"&amp;$K$4&amp;"$50000"),$B430&amp;"#"&amp;V$6,INDIRECT("ИсходныеДанные!$J$2:$J$50000")),0)</f>
        <v>0</v>
      </c>
      <c r="W430" s="16" t="e">
        <f ca="1">SUM(K430:V430)/Пофамильно!$R$1</f>
        <v>#DIV/0!</v>
      </c>
    </row>
    <row r="431" spans="1:23" x14ac:dyDescent="0.25">
      <c r="A431" s="10" t="str">
        <f t="shared" ca="1" si="8"/>
        <v>delete</v>
      </c>
      <c r="B431" s="16" cm="1">
        <f t="array" aca="1" ref="B431" ca="1">INDIRECT("УникальныеСписки!D"&amp;ROW()-$L$4)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14"/>
      <c r="G431" s="81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84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84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84" t="str" cm="1">
        <f t="array" aca="1" ref="J431" ca="1">_xlfn.XLOOKUP($B431,INDIRECT(SUBSTITUTE("ИсходныеДанные!$где$2:$где$50000","где",$B$4)),INDIRECT(SUBSTITUTE("ИсходныеДанные!$что$2:$что$50000","что",J$4)),"",0,1)</f>
        <v/>
      </c>
      <c r="K431" s="3">
        <f ca="1">IF($B431&lt;&gt;"",SUMIF(INDIRECT("ИсходныеДанные!$"&amp;$K$4&amp;"$2:$"&amp;$K$4&amp;"$50000"),$B431&amp;"#"&amp;K$6,INDIRECT("ИсходныеДанные!$J$2:$J$50000")),0)</f>
        <v>0</v>
      </c>
      <c r="L431" s="3">
        <f ca="1">IF($B431&lt;&gt;"",SUMIF(INDIRECT("ИсходныеДанные!$"&amp;$K$4&amp;"$2:$"&amp;$K$4&amp;"$50000"),$B431&amp;"#"&amp;L$6,INDIRECT("ИсходныеДанные!$J$2:$J$50000")),0)</f>
        <v>0</v>
      </c>
      <c r="M431" s="3">
        <f ca="1">IF($B431&lt;&gt;"",SUMIF(INDIRECT("ИсходныеДанные!$"&amp;$K$4&amp;"$2:$"&amp;$K$4&amp;"$50000"),$B431&amp;"#"&amp;M$6,INDIRECT("ИсходныеДанные!$J$2:$J$50000")),0)</f>
        <v>0</v>
      </c>
      <c r="N431" s="3">
        <f ca="1">IF($B431&lt;&gt;"",SUMIF(INDIRECT("ИсходныеДанные!$"&amp;$K$4&amp;"$2:$"&amp;$K$4&amp;"$50000"),$B431&amp;"#"&amp;N$6,INDIRECT("ИсходныеДанные!$J$2:$J$50000")),0)</f>
        <v>0</v>
      </c>
      <c r="O431" s="3">
        <f ca="1">IF($B431&lt;&gt;"",SUMIF(INDIRECT("ИсходныеДанные!$"&amp;$K$4&amp;"$2:$"&amp;$K$4&amp;"$50000"),$B431&amp;"#"&amp;O$6,INDIRECT("ИсходныеДанные!$J$2:$J$50000")),0)</f>
        <v>0</v>
      </c>
      <c r="P431" s="3">
        <f ca="1">IF($B431&lt;&gt;"",SUMIF(INDIRECT("ИсходныеДанные!$"&amp;$K$4&amp;"$2:$"&amp;$K$4&amp;"$50000"),$B431&amp;"#"&amp;P$6,INDIRECT("ИсходныеДанные!$J$2:$J$50000")),0)</f>
        <v>0</v>
      </c>
      <c r="Q431" s="3">
        <f ca="1">IF($B431&lt;&gt;"",SUMIF(INDIRECT("ИсходныеДанные!$"&amp;$K$4&amp;"$2:$"&amp;$K$4&amp;"$50000"),$B431&amp;"#"&amp;Q$6,INDIRECT("ИсходныеДанные!$J$2:$J$50000")),0)</f>
        <v>0</v>
      </c>
      <c r="R431" s="3">
        <f ca="1">IF($B431&lt;&gt;"",SUMIF(INDIRECT("ИсходныеДанные!$"&amp;$K$4&amp;"$2:$"&amp;$K$4&amp;"$50000"),$B431&amp;"#"&amp;R$6,INDIRECT("ИсходныеДанные!$J$2:$J$50000")),0)</f>
        <v>0</v>
      </c>
      <c r="S431" s="3">
        <f ca="1">IF($B431&lt;&gt;"",SUMIF(INDIRECT("ИсходныеДанные!$"&amp;$K$4&amp;"$2:$"&amp;$K$4&amp;"$50000"),$B431&amp;"#"&amp;S$6,INDIRECT("ИсходныеДанные!$J$2:$J$50000")),0)</f>
        <v>0</v>
      </c>
      <c r="T431" s="3">
        <f ca="1">IF($B431&lt;&gt;"",SUMIF(INDIRECT("ИсходныеДанные!$"&amp;$K$4&amp;"$2:$"&amp;$K$4&amp;"$50000"),$B431&amp;"#"&amp;T$6,INDIRECT("ИсходныеДанные!$J$2:$J$50000")),0)</f>
        <v>0</v>
      </c>
      <c r="U431" s="3">
        <f ca="1">IF($B431&lt;&gt;"",SUMIF(INDIRECT("ИсходныеДанные!$"&amp;$K$4&amp;"$2:$"&amp;$K$4&amp;"$50000"),$B431&amp;"#"&amp;U$6,INDIRECT("ИсходныеДанные!$J$2:$J$50000")),0)</f>
        <v>0</v>
      </c>
      <c r="V431" s="3">
        <f ca="1">IF($B431&lt;&gt;"",SUMIF(INDIRECT("ИсходныеДанные!$"&amp;$K$4&amp;"$2:$"&amp;$K$4&amp;"$50000"),$B431&amp;"#"&amp;V$6,INDIRECT("ИсходныеДанные!$J$2:$J$50000")),0)</f>
        <v>0</v>
      </c>
      <c r="W431" s="16" t="e">
        <f ca="1">SUM(K431:V431)/Пофамильно!$R$1</f>
        <v>#DIV/0!</v>
      </c>
    </row>
    <row r="432" spans="1:23" x14ac:dyDescent="0.25">
      <c r="A432" s="10" t="str">
        <f t="shared" ca="1" si="8"/>
        <v>delete</v>
      </c>
      <c r="B432" s="16" cm="1">
        <f t="array" aca="1" ref="B432" ca="1">INDIRECT("УникальныеСписки!D"&amp;ROW()-$L$4)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14"/>
      <c r="G432" s="81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84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84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84" t="str" cm="1">
        <f t="array" aca="1" ref="J432" ca="1">_xlfn.XLOOKUP($B432,INDIRECT(SUBSTITUTE("ИсходныеДанные!$где$2:$где$50000","где",$B$4)),INDIRECT(SUBSTITUTE("ИсходныеДанные!$что$2:$что$50000","что",J$4)),"",0,1)</f>
        <v/>
      </c>
      <c r="K432" s="3">
        <f ca="1">IF($B432&lt;&gt;"",SUMIF(INDIRECT("ИсходныеДанные!$"&amp;$K$4&amp;"$2:$"&amp;$K$4&amp;"$50000"),$B432&amp;"#"&amp;K$6,INDIRECT("ИсходныеДанные!$J$2:$J$50000")),0)</f>
        <v>0</v>
      </c>
      <c r="L432" s="3">
        <f ca="1">IF($B432&lt;&gt;"",SUMIF(INDIRECT("ИсходныеДанные!$"&amp;$K$4&amp;"$2:$"&amp;$K$4&amp;"$50000"),$B432&amp;"#"&amp;L$6,INDIRECT("ИсходныеДанные!$J$2:$J$50000")),0)</f>
        <v>0</v>
      </c>
      <c r="M432" s="3">
        <f ca="1">IF($B432&lt;&gt;"",SUMIF(INDIRECT("ИсходныеДанные!$"&amp;$K$4&amp;"$2:$"&amp;$K$4&amp;"$50000"),$B432&amp;"#"&amp;M$6,INDIRECT("ИсходныеДанные!$J$2:$J$50000")),0)</f>
        <v>0</v>
      </c>
      <c r="N432" s="3">
        <f ca="1">IF($B432&lt;&gt;"",SUMIF(INDIRECT("ИсходныеДанные!$"&amp;$K$4&amp;"$2:$"&amp;$K$4&amp;"$50000"),$B432&amp;"#"&amp;N$6,INDIRECT("ИсходныеДанные!$J$2:$J$50000")),0)</f>
        <v>0</v>
      </c>
      <c r="O432" s="3">
        <f ca="1">IF($B432&lt;&gt;"",SUMIF(INDIRECT("ИсходныеДанные!$"&amp;$K$4&amp;"$2:$"&amp;$K$4&amp;"$50000"),$B432&amp;"#"&amp;O$6,INDIRECT("ИсходныеДанные!$J$2:$J$50000")),0)</f>
        <v>0</v>
      </c>
      <c r="P432" s="3">
        <f ca="1">IF($B432&lt;&gt;"",SUMIF(INDIRECT("ИсходныеДанные!$"&amp;$K$4&amp;"$2:$"&amp;$K$4&amp;"$50000"),$B432&amp;"#"&amp;P$6,INDIRECT("ИсходныеДанные!$J$2:$J$50000")),0)</f>
        <v>0</v>
      </c>
      <c r="Q432" s="3">
        <f ca="1">IF($B432&lt;&gt;"",SUMIF(INDIRECT("ИсходныеДанные!$"&amp;$K$4&amp;"$2:$"&amp;$K$4&amp;"$50000"),$B432&amp;"#"&amp;Q$6,INDIRECT("ИсходныеДанные!$J$2:$J$50000")),0)</f>
        <v>0</v>
      </c>
      <c r="R432" s="3">
        <f ca="1">IF($B432&lt;&gt;"",SUMIF(INDIRECT("ИсходныеДанные!$"&amp;$K$4&amp;"$2:$"&amp;$K$4&amp;"$50000"),$B432&amp;"#"&amp;R$6,INDIRECT("ИсходныеДанные!$J$2:$J$50000")),0)</f>
        <v>0</v>
      </c>
      <c r="S432" s="3">
        <f ca="1">IF($B432&lt;&gt;"",SUMIF(INDIRECT("ИсходныеДанные!$"&amp;$K$4&amp;"$2:$"&amp;$K$4&amp;"$50000"),$B432&amp;"#"&amp;S$6,INDIRECT("ИсходныеДанные!$J$2:$J$50000")),0)</f>
        <v>0</v>
      </c>
      <c r="T432" s="3">
        <f ca="1">IF($B432&lt;&gt;"",SUMIF(INDIRECT("ИсходныеДанные!$"&amp;$K$4&amp;"$2:$"&amp;$K$4&amp;"$50000"),$B432&amp;"#"&amp;T$6,INDIRECT("ИсходныеДанные!$J$2:$J$50000")),0)</f>
        <v>0</v>
      </c>
      <c r="U432" s="3">
        <f ca="1">IF($B432&lt;&gt;"",SUMIF(INDIRECT("ИсходныеДанные!$"&amp;$K$4&amp;"$2:$"&amp;$K$4&amp;"$50000"),$B432&amp;"#"&amp;U$6,INDIRECT("ИсходныеДанные!$J$2:$J$50000")),0)</f>
        <v>0</v>
      </c>
      <c r="V432" s="3">
        <f ca="1">IF($B432&lt;&gt;"",SUMIF(INDIRECT("ИсходныеДанные!$"&amp;$K$4&amp;"$2:$"&amp;$K$4&amp;"$50000"),$B432&amp;"#"&amp;V$6,INDIRECT("ИсходныеДанные!$J$2:$J$50000")),0)</f>
        <v>0</v>
      </c>
      <c r="W432" s="16" t="e">
        <f ca="1">SUM(K432:V432)/Пофамильно!$R$1</f>
        <v>#DIV/0!</v>
      </c>
    </row>
    <row r="433" spans="1:23" x14ac:dyDescent="0.25">
      <c r="A433" s="10" t="str">
        <f t="shared" ca="1" si="8"/>
        <v>delete</v>
      </c>
      <c r="B433" s="16" cm="1">
        <f t="array" aca="1" ref="B433" ca="1">INDIRECT("УникальныеСписки!D"&amp;ROW()-$L$4)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14"/>
      <c r="G433" s="81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84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84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84" t="str" cm="1">
        <f t="array" aca="1" ref="J433" ca="1">_xlfn.XLOOKUP($B433,INDIRECT(SUBSTITUTE("ИсходныеДанные!$где$2:$где$50000","где",$B$4)),INDIRECT(SUBSTITUTE("ИсходныеДанные!$что$2:$что$50000","что",J$4)),"",0,1)</f>
        <v/>
      </c>
      <c r="K433" s="3">
        <f ca="1">IF($B433&lt;&gt;"",SUMIF(INDIRECT("ИсходныеДанные!$"&amp;$K$4&amp;"$2:$"&amp;$K$4&amp;"$50000"),$B433&amp;"#"&amp;K$6,INDIRECT("ИсходныеДанные!$J$2:$J$50000")),0)</f>
        <v>0</v>
      </c>
      <c r="L433" s="3">
        <f ca="1">IF($B433&lt;&gt;"",SUMIF(INDIRECT("ИсходныеДанные!$"&amp;$K$4&amp;"$2:$"&amp;$K$4&amp;"$50000"),$B433&amp;"#"&amp;L$6,INDIRECT("ИсходныеДанные!$J$2:$J$50000")),0)</f>
        <v>0</v>
      </c>
      <c r="M433" s="3">
        <f ca="1">IF($B433&lt;&gt;"",SUMIF(INDIRECT("ИсходныеДанные!$"&amp;$K$4&amp;"$2:$"&amp;$K$4&amp;"$50000"),$B433&amp;"#"&amp;M$6,INDIRECT("ИсходныеДанные!$J$2:$J$50000")),0)</f>
        <v>0</v>
      </c>
      <c r="N433" s="3">
        <f ca="1">IF($B433&lt;&gt;"",SUMIF(INDIRECT("ИсходныеДанные!$"&amp;$K$4&amp;"$2:$"&amp;$K$4&amp;"$50000"),$B433&amp;"#"&amp;N$6,INDIRECT("ИсходныеДанные!$J$2:$J$50000")),0)</f>
        <v>0</v>
      </c>
      <c r="O433" s="3">
        <f ca="1">IF($B433&lt;&gt;"",SUMIF(INDIRECT("ИсходныеДанные!$"&amp;$K$4&amp;"$2:$"&amp;$K$4&amp;"$50000"),$B433&amp;"#"&amp;O$6,INDIRECT("ИсходныеДанные!$J$2:$J$50000")),0)</f>
        <v>0</v>
      </c>
      <c r="P433" s="3">
        <f ca="1">IF($B433&lt;&gt;"",SUMIF(INDIRECT("ИсходныеДанные!$"&amp;$K$4&amp;"$2:$"&amp;$K$4&amp;"$50000"),$B433&amp;"#"&amp;P$6,INDIRECT("ИсходныеДанные!$J$2:$J$50000")),0)</f>
        <v>0</v>
      </c>
      <c r="Q433" s="3">
        <f ca="1">IF($B433&lt;&gt;"",SUMIF(INDIRECT("ИсходныеДанные!$"&amp;$K$4&amp;"$2:$"&amp;$K$4&amp;"$50000"),$B433&amp;"#"&amp;Q$6,INDIRECT("ИсходныеДанные!$J$2:$J$50000")),0)</f>
        <v>0</v>
      </c>
      <c r="R433" s="3">
        <f ca="1">IF($B433&lt;&gt;"",SUMIF(INDIRECT("ИсходныеДанные!$"&amp;$K$4&amp;"$2:$"&amp;$K$4&amp;"$50000"),$B433&amp;"#"&amp;R$6,INDIRECT("ИсходныеДанные!$J$2:$J$50000")),0)</f>
        <v>0</v>
      </c>
      <c r="S433" s="3">
        <f ca="1">IF($B433&lt;&gt;"",SUMIF(INDIRECT("ИсходныеДанные!$"&amp;$K$4&amp;"$2:$"&amp;$K$4&amp;"$50000"),$B433&amp;"#"&amp;S$6,INDIRECT("ИсходныеДанные!$J$2:$J$50000")),0)</f>
        <v>0</v>
      </c>
      <c r="T433" s="3">
        <f ca="1">IF($B433&lt;&gt;"",SUMIF(INDIRECT("ИсходныеДанные!$"&amp;$K$4&amp;"$2:$"&amp;$K$4&amp;"$50000"),$B433&amp;"#"&amp;T$6,INDIRECT("ИсходныеДанные!$J$2:$J$50000")),0)</f>
        <v>0</v>
      </c>
      <c r="U433" s="3">
        <f ca="1">IF($B433&lt;&gt;"",SUMIF(INDIRECT("ИсходныеДанные!$"&amp;$K$4&amp;"$2:$"&amp;$K$4&amp;"$50000"),$B433&amp;"#"&amp;U$6,INDIRECT("ИсходныеДанные!$J$2:$J$50000")),0)</f>
        <v>0</v>
      </c>
      <c r="V433" s="3">
        <f ca="1">IF($B433&lt;&gt;"",SUMIF(INDIRECT("ИсходныеДанные!$"&amp;$K$4&amp;"$2:$"&amp;$K$4&amp;"$50000"),$B433&amp;"#"&amp;V$6,INDIRECT("ИсходныеДанные!$J$2:$J$50000")),0)</f>
        <v>0</v>
      </c>
      <c r="W433" s="16" t="e">
        <f ca="1">SUM(K433:V433)/Пофамильно!$R$1</f>
        <v>#DIV/0!</v>
      </c>
    </row>
    <row r="434" spans="1:23" x14ac:dyDescent="0.25">
      <c r="A434" s="10" t="str">
        <f t="shared" ca="1" si="8"/>
        <v>delete</v>
      </c>
      <c r="B434" s="16" cm="1">
        <f t="array" aca="1" ref="B434" ca="1">INDIRECT("УникальныеСписки!D"&amp;ROW()-$L$4)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14"/>
      <c r="G434" s="81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84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84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84" t="str" cm="1">
        <f t="array" aca="1" ref="J434" ca="1">_xlfn.XLOOKUP($B434,INDIRECT(SUBSTITUTE("ИсходныеДанные!$где$2:$где$50000","где",$B$4)),INDIRECT(SUBSTITUTE("ИсходныеДанные!$что$2:$что$50000","что",J$4)),"",0,1)</f>
        <v/>
      </c>
      <c r="K434" s="3">
        <f ca="1">IF($B434&lt;&gt;"",SUMIF(INDIRECT("ИсходныеДанные!$"&amp;$K$4&amp;"$2:$"&amp;$K$4&amp;"$50000"),$B434&amp;"#"&amp;K$6,INDIRECT("ИсходныеДанные!$J$2:$J$50000")),0)</f>
        <v>0</v>
      </c>
      <c r="L434" s="3">
        <f ca="1">IF($B434&lt;&gt;"",SUMIF(INDIRECT("ИсходныеДанные!$"&amp;$K$4&amp;"$2:$"&amp;$K$4&amp;"$50000"),$B434&amp;"#"&amp;L$6,INDIRECT("ИсходныеДанные!$J$2:$J$50000")),0)</f>
        <v>0</v>
      </c>
      <c r="M434" s="3">
        <f ca="1">IF($B434&lt;&gt;"",SUMIF(INDIRECT("ИсходныеДанные!$"&amp;$K$4&amp;"$2:$"&amp;$K$4&amp;"$50000"),$B434&amp;"#"&amp;M$6,INDIRECT("ИсходныеДанные!$J$2:$J$50000")),0)</f>
        <v>0</v>
      </c>
      <c r="N434" s="3">
        <f ca="1">IF($B434&lt;&gt;"",SUMIF(INDIRECT("ИсходныеДанные!$"&amp;$K$4&amp;"$2:$"&amp;$K$4&amp;"$50000"),$B434&amp;"#"&amp;N$6,INDIRECT("ИсходныеДанные!$J$2:$J$50000")),0)</f>
        <v>0</v>
      </c>
      <c r="O434" s="3">
        <f ca="1">IF($B434&lt;&gt;"",SUMIF(INDIRECT("ИсходныеДанные!$"&amp;$K$4&amp;"$2:$"&amp;$K$4&amp;"$50000"),$B434&amp;"#"&amp;O$6,INDIRECT("ИсходныеДанные!$J$2:$J$50000")),0)</f>
        <v>0</v>
      </c>
      <c r="P434" s="3">
        <f ca="1">IF($B434&lt;&gt;"",SUMIF(INDIRECT("ИсходныеДанные!$"&amp;$K$4&amp;"$2:$"&amp;$K$4&amp;"$50000"),$B434&amp;"#"&amp;P$6,INDIRECT("ИсходныеДанные!$J$2:$J$50000")),0)</f>
        <v>0</v>
      </c>
      <c r="Q434" s="3">
        <f ca="1">IF($B434&lt;&gt;"",SUMIF(INDIRECT("ИсходныеДанные!$"&amp;$K$4&amp;"$2:$"&amp;$K$4&amp;"$50000"),$B434&amp;"#"&amp;Q$6,INDIRECT("ИсходныеДанные!$J$2:$J$50000")),0)</f>
        <v>0</v>
      </c>
      <c r="R434" s="3">
        <f ca="1">IF($B434&lt;&gt;"",SUMIF(INDIRECT("ИсходныеДанные!$"&amp;$K$4&amp;"$2:$"&amp;$K$4&amp;"$50000"),$B434&amp;"#"&amp;R$6,INDIRECT("ИсходныеДанные!$J$2:$J$50000")),0)</f>
        <v>0</v>
      </c>
      <c r="S434" s="3">
        <f ca="1">IF($B434&lt;&gt;"",SUMIF(INDIRECT("ИсходныеДанные!$"&amp;$K$4&amp;"$2:$"&amp;$K$4&amp;"$50000"),$B434&amp;"#"&amp;S$6,INDIRECT("ИсходныеДанные!$J$2:$J$50000")),0)</f>
        <v>0</v>
      </c>
      <c r="T434" s="3">
        <f ca="1">IF($B434&lt;&gt;"",SUMIF(INDIRECT("ИсходныеДанные!$"&amp;$K$4&amp;"$2:$"&amp;$K$4&amp;"$50000"),$B434&amp;"#"&amp;T$6,INDIRECT("ИсходныеДанные!$J$2:$J$50000")),0)</f>
        <v>0</v>
      </c>
      <c r="U434" s="3">
        <f ca="1">IF($B434&lt;&gt;"",SUMIF(INDIRECT("ИсходныеДанные!$"&amp;$K$4&amp;"$2:$"&amp;$K$4&amp;"$50000"),$B434&amp;"#"&amp;U$6,INDIRECT("ИсходныеДанные!$J$2:$J$50000")),0)</f>
        <v>0</v>
      </c>
      <c r="V434" s="3">
        <f ca="1">IF($B434&lt;&gt;"",SUMIF(INDIRECT("ИсходныеДанные!$"&amp;$K$4&amp;"$2:$"&amp;$K$4&amp;"$50000"),$B434&amp;"#"&amp;V$6,INDIRECT("ИсходныеДанные!$J$2:$J$50000")),0)</f>
        <v>0</v>
      </c>
      <c r="W434" s="16" t="e">
        <f ca="1">SUM(K434:V434)/Пофамильно!$R$1</f>
        <v>#DIV/0!</v>
      </c>
    </row>
    <row r="435" spans="1:23" x14ac:dyDescent="0.25">
      <c r="A435" s="10" t="str">
        <f t="shared" ca="1" si="8"/>
        <v>delete</v>
      </c>
      <c r="B435" s="16" cm="1">
        <f t="array" aca="1" ref="B435" ca="1">INDIRECT("УникальныеСписки!D"&amp;ROW()-$L$4)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14"/>
      <c r="G435" s="81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84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84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84" t="str" cm="1">
        <f t="array" aca="1" ref="J435" ca="1">_xlfn.XLOOKUP($B435,INDIRECT(SUBSTITUTE("ИсходныеДанные!$где$2:$где$50000","где",$B$4)),INDIRECT(SUBSTITUTE("ИсходныеДанные!$что$2:$что$50000","что",J$4)),"",0,1)</f>
        <v/>
      </c>
      <c r="K435" s="3">
        <f ca="1">IF($B435&lt;&gt;"",SUMIF(INDIRECT("ИсходныеДанные!$"&amp;$K$4&amp;"$2:$"&amp;$K$4&amp;"$50000"),$B435&amp;"#"&amp;K$6,INDIRECT("ИсходныеДанные!$J$2:$J$50000")),0)</f>
        <v>0</v>
      </c>
      <c r="L435" s="3">
        <f ca="1">IF($B435&lt;&gt;"",SUMIF(INDIRECT("ИсходныеДанные!$"&amp;$K$4&amp;"$2:$"&amp;$K$4&amp;"$50000"),$B435&amp;"#"&amp;L$6,INDIRECT("ИсходныеДанные!$J$2:$J$50000")),0)</f>
        <v>0</v>
      </c>
      <c r="M435" s="3">
        <f ca="1">IF($B435&lt;&gt;"",SUMIF(INDIRECT("ИсходныеДанные!$"&amp;$K$4&amp;"$2:$"&amp;$K$4&amp;"$50000"),$B435&amp;"#"&amp;M$6,INDIRECT("ИсходныеДанные!$J$2:$J$50000")),0)</f>
        <v>0</v>
      </c>
      <c r="N435" s="3">
        <f ca="1">IF($B435&lt;&gt;"",SUMIF(INDIRECT("ИсходныеДанные!$"&amp;$K$4&amp;"$2:$"&amp;$K$4&amp;"$50000"),$B435&amp;"#"&amp;N$6,INDIRECT("ИсходныеДанные!$J$2:$J$50000")),0)</f>
        <v>0</v>
      </c>
      <c r="O435" s="3">
        <f ca="1">IF($B435&lt;&gt;"",SUMIF(INDIRECT("ИсходныеДанные!$"&amp;$K$4&amp;"$2:$"&amp;$K$4&amp;"$50000"),$B435&amp;"#"&amp;O$6,INDIRECT("ИсходныеДанные!$J$2:$J$50000")),0)</f>
        <v>0</v>
      </c>
      <c r="P435" s="3">
        <f ca="1">IF($B435&lt;&gt;"",SUMIF(INDIRECT("ИсходныеДанные!$"&amp;$K$4&amp;"$2:$"&amp;$K$4&amp;"$50000"),$B435&amp;"#"&amp;P$6,INDIRECT("ИсходныеДанные!$J$2:$J$50000")),0)</f>
        <v>0</v>
      </c>
      <c r="Q435" s="3">
        <f ca="1">IF($B435&lt;&gt;"",SUMIF(INDIRECT("ИсходныеДанные!$"&amp;$K$4&amp;"$2:$"&amp;$K$4&amp;"$50000"),$B435&amp;"#"&amp;Q$6,INDIRECT("ИсходныеДанные!$J$2:$J$50000")),0)</f>
        <v>0</v>
      </c>
      <c r="R435" s="3">
        <f ca="1">IF($B435&lt;&gt;"",SUMIF(INDIRECT("ИсходныеДанные!$"&amp;$K$4&amp;"$2:$"&amp;$K$4&amp;"$50000"),$B435&amp;"#"&amp;R$6,INDIRECT("ИсходныеДанные!$J$2:$J$50000")),0)</f>
        <v>0</v>
      </c>
      <c r="S435" s="3">
        <f ca="1">IF($B435&lt;&gt;"",SUMIF(INDIRECT("ИсходныеДанные!$"&amp;$K$4&amp;"$2:$"&amp;$K$4&amp;"$50000"),$B435&amp;"#"&amp;S$6,INDIRECT("ИсходныеДанные!$J$2:$J$50000")),0)</f>
        <v>0</v>
      </c>
      <c r="T435" s="3">
        <f ca="1">IF($B435&lt;&gt;"",SUMIF(INDIRECT("ИсходныеДанные!$"&amp;$K$4&amp;"$2:$"&amp;$K$4&amp;"$50000"),$B435&amp;"#"&amp;T$6,INDIRECT("ИсходныеДанные!$J$2:$J$50000")),0)</f>
        <v>0</v>
      </c>
      <c r="U435" s="3">
        <f ca="1">IF($B435&lt;&gt;"",SUMIF(INDIRECT("ИсходныеДанные!$"&amp;$K$4&amp;"$2:$"&amp;$K$4&amp;"$50000"),$B435&amp;"#"&amp;U$6,INDIRECT("ИсходныеДанные!$J$2:$J$50000")),0)</f>
        <v>0</v>
      </c>
      <c r="V435" s="3">
        <f ca="1">IF($B435&lt;&gt;"",SUMIF(INDIRECT("ИсходныеДанные!$"&amp;$K$4&amp;"$2:$"&amp;$K$4&amp;"$50000"),$B435&amp;"#"&amp;V$6,INDIRECT("ИсходныеДанные!$J$2:$J$50000")),0)</f>
        <v>0</v>
      </c>
      <c r="W435" s="16" t="e">
        <f ca="1">SUM(K435:V435)/Пофамильно!$R$1</f>
        <v>#DIV/0!</v>
      </c>
    </row>
    <row r="436" spans="1:23" x14ac:dyDescent="0.25">
      <c r="A436" s="10" t="str">
        <f t="shared" ca="1" si="8"/>
        <v>delete</v>
      </c>
      <c r="B436" s="16" cm="1">
        <f t="array" aca="1" ref="B436" ca="1">INDIRECT("УникальныеСписки!D"&amp;ROW()-$L$4)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14"/>
      <c r="G436" s="81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84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84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84" t="str" cm="1">
        <f t="array" aca="1" ref="J436" ca="1">_xlfn.XLOOKUP($B436,INDIRECT(SUBSTITUTE("ИсходныеДанные!$где$2:$где$50000","где",$B$4)),INDIRECT(SUBSTITUTE("ИсходныеДанные!$что$2:$что$50000","что",J$4)),"",0,1)</f>
        <v/>
      </c>
      <c r="K436" s="3">
        <f ca="1">IF($B436&lt;&gt;"",SUMIF(INDIRECT("ИсходныеДанные!$"&amp;$K$4&amp;"$2:$"&amp;$K$4&amp;"$50000"),$B436&amp;"#"&amp;K$6,INDIRECT("ИсходныеДанные!$J$2:$J$50000")),0)</f>
        <v>0</v>
      </c>
      <c r="L436" s="3">
        <f ca="1">IF($B436&lt;&gt;"",SUMIF(INDIRECT("ИсходныеДанные!$"&amp;$K$4&amp;"$2:$"&amp;$K$4&amp;"$50000"),$B436&amp;"#"&amp;L$6,INDIRECT("ИсходныеДанные!$J$2:$J$50000")),0)</f>
        <v>0</v>
      </c>
      <c r="M436" s="3">
        <f ca="1">IF($B436&lt;&gt;"",SUMIF(INDIRECT("ИсходныеДанные!$"&amp;$K$4&amp;"$2:$"&amp;$K$4&amp;"$50000"),$B436&amp;"#"&amp;M$6,INDIRECT("ИсходныеДанные!$J$2:$J$50000")),0)</f>
        <v>0</v>
      </c>
      <c r="N436" s="3">
        <f ca="1">IF($B436&lt;&gt;"",SUMIF(INDIRECT("ИсходныеДанные!$"&amp;$K$4&amp;"$2:$"&amp;$K$4&amp;"$50000"),$B436&amp;"#"&amp;N$6,INDIRECT("ИсходныеДанные!$J$2:$J$50000")),0)</f>
        <v>0</v>
      </c>
      <c r="O436" s="3">
        <f ca="1">IF($B436&lt;&gt;"",SUMIF(INDIRECT("ИсходныеДанные!$"&amp;$K$4&amp;"$2:$"&amp;$K$4&amp;"$50000"),$B436&amp;"#"&amp;O$6,INDIRECT("ИсходныеДанные!$J$2:$J$50000")),0)</f>
        <v>0</v>
      </c>
      <c r="P436" s="3">
        <f ca="1">IF($B436&lt;&gt;"",SUMIF(INDIRECT("ИсходныеДанные!$"&amp;$K$4&amp;"$2:$"&amp;$K$4&amp;"$50000"),$B436&amp;"#"&amp;P$6,INDIRECT("ИсходныеДанные!$J$2:$J$50000")),0)</f>
        <v>0</v>
      </c>
      <c r="Q436" s="3">
        <f ca="1">IF($B436&lt;&gt;"",SUMIF(INDIRECT("ИсходныеДанные!$"&amp;$K$4&amp;"$2:$"&amp;$K$4&amp;"$50000"),$B436&amp;"#"&amp;Q$6,INDIRECT("ИсходныеДанные!$J$2:$J$50000")),0)</f>
        <v>0</v>
      </c>
      <c r="R436" s="3">
        <f ca="1">IF($B436&lt;&gt;"",SUMIF(INDIRECT("ИсходныеДанные!$"&amp;$K$4&amp;"$2:$"&amp;$K$4&amp;"$50000"),$B436&amp;"#"&amp;R$6,INDIRECT("ИсходныеДанные!$J$2:$J$50000")),0)</f>
        <v>0</v>
      </c>
      <c r="S436" s="3">
        <f ca="1">IF($B436&lt;&gt;"",SUMIF(INDIRECT("ИсходныеДанные!$"&amp;$K$4&amp;"$2:$"&amp;$K$4&amp;"$50000"),$B436&amp;"#"&amp;S$6,INDIRECT("ИсходныеДанные!$J$2:$J$50000")),0)</f>
        <v>0</v>
      </c>
      <c r="T436" s="3">
        <f ca="1">IF($B436&lt;&gt;"",SUMIF(INDIRECT("ИсходныеДанные!$"&amp;$K$4&amp;"$2:$"&amp;$K$4&amp;"$50000"),$B436&amp;"#"&amp;T$6,INDIRECT("ИсходныеДанные!$J$2:$J$50000")),0)</f>
        <v>0</v>
      </c>
      <c r="U436" s="3">
        <f ca="1">IF($B436&lt;&gt;"",SUMIF(INDIRECT("ИсходныеДанные!$"&amp;$K$4&amp;"$2:$"&amp;$K$4&amp;"$50000"),$B436&amp;"#"&amp;U$6,INDIRECT("ИсходныеДанные!$J$2:$J$50000")),0)</f>
        <v>0</v>
      </c>
      <c r="V436" s="3">
        <f ca="1">IF($B436&lt;&gt;"",SUMIF(INDIRECT("ИсходныеДанные!$"&amp;$K$4&amp;"$2:$"&amp;$K$4&amp;"$50000"),$B436&amp;"#"&amp;V$6,INDIRECT("ИсходныеДанные!$J$2:$J$50000")),0)</f>
        <v>0</v>
      </c>
      <c r="W436" s="16" t="e">
        <f ca="1">SUM(K436:V436)/Пофамильно!$R$1</f>
        <v>#DIV/0!</v>
      </c>
    </row>
    <row r="437" spans="1:23" x14ac:dyDescent="0.25">
      <c r="A437" s="10" t="str">
        <f t="shared" ca="1" si="8"/>
        <v>delete</v>
      </c>
      <c r="B437" s="16" cm="1">
        <f t="array" aca="1" ref="B437" ca="1">INDIRECT("УникальныеСписки!D"&amp;ROW()-$L$4)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14"/>
      <c r="G437" s="81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84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84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84" t="str" cm="1">
        <f t="array" aca="1" ref="J437" ca="1">_xlfn.XLOOKUP($B437,INDIRECT(SUBSTITUTE("ИсходныеДанные!$где$2:$где$50000","где",$B$4)),INDIRECT(SUBSTITUTE("ИсходныеДанные!$что$2:$что$50000","что",J$4)),"",0,1)</f>
        <v/>
      </c>
      <c r="K437" s="3">
        <f ca="1">IF($B437&lt;&gt;"",SUMIF(INDIRECT("ИсходныеДанные!$"&amp;$K$4&amp;"$2:$"&amp;$K$4&amp;"$50000"),$B437&amp;"#"&amp;K$6,INDIRECT("ИсходныеДанные!$J$2:$J$50000")),0)</f>
        <v>0</v>
      </c>
      <c r="L437" s="3">
        <f ca="1">IF($B437&lt;&gt;"",SUMIF(INDIRECT("ИсходныеДанные!$"&amp;$K$4&amp;"$2:$"&amp;$K$4&amp;"$50000"),$B437&amp;"#"&amp;L$6,INDIRECT("ИсходныеДанные!$J$2:$J$50000")),0)</f>
        <v>0</v>
      </c>
      <c r="M437" s="3">
        <f ca="1">IF($B437&lt;&gt;"",SUMIF(INDIRECT("ИсходныеДанные!$"&amp;$K$4&amp;"$2:$"&amp;$K$4&amp;"$50000"),$B437&amp;"#"&amp;M$6,INDIRECT("ИсходныеДанные!$J$2:$J$50000")),0)</f>
        <v>0</v>
      </c>
      <c r="N437" s="3">
        <f ca="1">IF($B437&lt;&gt;"",SUMIF(INDIRECT("ИсходныеДанные!$"&amp;$K$4&amp;"$2:$"&amp;$K$4&amp;"$50000"),$B437&amp;"#"&amp;N$6,INDIRECT("ИсходныеДанные!$J$2:$J$50000")),0)</f>
        <v>0</v>
      </c>
      <c r="O437" s="3">
        <f ca="1">IF($B437&lt;&gt;"",SUMIF(INDIRECT("ИсходныеДанные!$"&amp;$K$4&amp;"$2:$"&amp;$K$4&amp;"$50000"),$B437&amp;"#"&amp;O$6,INDIRECT("ИсходныеДанные!$J$2:$J$50000")),0)</f>
        <v>0</v>
      </c>
      <c r="P437" s="3">
        <f ca="1">IF($B437&lt;&gt;"",SUMIF(INDIRECT("ИсходныеДанные!$"&amp;$K$4&amp;"$2:$"&amp;$K$4&amp;"$50000"),$B437&amp;"#"&amp;P$6,INDIRECT("ИсходныеДанные!$J$2:$J$50000")),0)</f>
        <v>0</v>
      </c>
      <c r="Q437" s="3">
        <f ca="1">IF($B437&lt;&gt;"",SUMIF(INDIRECT("ИсходныеДанные!$"&amp;$K$4&amp;"$2:$"&amp;$K$4&amp;"$50000"),$B437&amp;"#"&amp;Q$6,INDIRECT("ИсходныеДанные!$J$2:$J$50000")),0)</f>
        <v>0</v>
      </c>
      <c r="R437" s="3">
        <f ca="1">IF($B437&lt;&gt;"",SUMIF(INDIRECT("ИсходныеДанные!$"&amp;$K$4&amp;"$2:$"&amp;$K$4&amp;"$50000"),$B437&amp;"#"&amp;R$6,INDIRECT("ИсходныеДанные!$J$2:$J$50000")),0)</f>
        <v>0</v>
      </c>
      <c r="S437" s="3">
        <f ca="1">IF($B437&lt;&gt;"",SUMIF(INDIRECT("ИсходныеДанные!$"&amp;$K$4&amp;"$2:$"&amp;$K$4&amp;"$50000"),$B437&amp;"#"&amp;S$6,INDIRECT("ИсходныеДанные!$J$2:$J$50000")),0)</f>
        <v>0</v>
      </c>
      <c r="T437" s="3">
        <f ca="1">IF($B437&lt;&gt;"",SUMIF(INDIRECT("ИсходныеДанные!$"&amp;$K$4&amp;"$2:$"&amp;$K$4&amp;"$50000"),$B437&amp;"#"&amp;T$6,INDIRECT("ИсходныеДанные!$J$2:$J$50000")),0)</f>
        <v>0</v>
      </c>
      <c r="U437" s="3">
        <f ca="1">IF($B437&lt;&gt;"",SUMIF(INDIRECT("ИсходныеДанные!$"&amp;$K$4&amp;"$2:$"&amp;$K$4&amp;"$50000"),$B437&amp;"#"&amp;U$6,INDIRECT("ИсходныеДанные!$J$2:$J$50000")),0)</f>
        <v>0</v>
      </c>
      <c r="V437" s="3">
        <f ca="1">IF($B437&lt;&gt;"",SUMIF(INDIRECT("ИсходныеДанные!$"&amp;$K$4&amp;"$2:$"&amp;$K$4&amp;"$50000"),$B437&amp;"#"&amp;V$6,INDIRECT("ИсходныеДанные!$J$2:$J$50000")),0)</f>
        <v>0</v>
      </c>
      <c r="W437" s="16" t="e">
        <f ca="1">SUM(K437:V437)/Пофамильно!$R$1</f>
        <v>#DIV/0!</v>
      </c>
    </row>
    <row r="438" spans="1:23" x14ac:dyDescent="0.25">
      <c r="A438" s="10" t="str">
        <f t="shared" ca="1" si="8"/>
        <v>delete</v>
      </c>
      <c r="B438" s="16" cm="1">
        <f t="array" aca="1" ref="B438" ca="1">INDIRECT("УникальныеСписки!D"&amp;ROW()-$L$4)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14"/>
      <c r="G438" s="81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84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84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84" t="str" cm="1">
        <f t="array" aca="1" ref="J438" ca="1">_xlfn.XLOOKUP($B438,INDIRECT(SUBSTITUTE("ИсходныеДанные!$где$2:$где$50000","где",$B$4)),INDIRECT(SUBSTITUTE("ИсходныеДанные!$что$2:$что$50000","что",J$4)),"",0,1)</f>
        <v/>
      </c>
      <c r="K438" s="3">
        <f ca="1">IF($B438&lt;&gt;"",SUMIF(INDIRECT("ИсходныеДанные!$"&amp;$K$4&amp;"$2:$"&amp;$K$4&amp;"$50000"),$B438&amp;"#"&amp;K$6,INDIRECT("ИсходныеДанные!$J$2:$J$50000")),0)</f>
        <v>0</v>
      </c>
      <c r="L438" s="3">
        <f ca="1">IF($B438&lt;&gt;"",SUMIF(INDIRECT("ИсходныеДанные!$"&amp;$K$4&amp;"$2:$"&amp;$K$4&amp;"$50000"),$B438&amp;"#"&amp;L$6,INDIRECT("ИсходныеДанные!$J$2:$J$50000")),0)</f>
        <v>0</v>
      </c>
      <c r="M438" s="3">
        <f ca="1">IF($B438&lt;&gt;"",SUMIF(INDIRECT("ИсходныеДанные!$"&amp;$K$4&amp;"$2:$"&amp;$K$4&amp;"$50000"),$B438&amp;"#"&amp;M$6,INDIRECT("ИсходныеДанные!$J$2:$J$50000")),0)</f>
        <v>0</v>
      </c>
      <c r="N438" s="3">
        <f ca="1">IF($B438&lt;&gt;"",SUMIF(INDIRECT("ИсходныеДанные!$"&amp;$K$4&amp;"$2:$"&amp;$K$4&amp;"$50000"),$B438&amp;"#"&amp;N$6,INDIRECT("ИсходныеДанные!$J$2:$J$50000")),0)</f>
        <v>0</v>
      </c>
      <c r="O438" s="3">
        <f ca="1">IF($B438&lt;&gt;"",SUMIF(INDIRECT("ИсходныеДанные!$"&amp;$K$4&amp;"$2:$"&amp;$K$4&amp;"$50000"),$B438&amp;"#"&amp;O$6,INDIRECT("ИсходныеДанные!$J$2:$J$50000")),0)</f>
        <v>0</v>
      </c>
      <c r="P438" s="3">
        <f ca="1">IF($B438&lt;&gt;"",SUMIF(INDIRECT("ИсходныеДанные!$"&amp;$K$4&amp;"$2:$"&amp;$K$4&amp;"$50000"),$B438&amp;"#"&amp;P$6,INDIRECT("ИсходныеДанные!$J$2:$J$50000")),0)</f>
        <v>0</v>
      </c>
      <c r="Q438" s="3">
        <f ca="1">IF($B438&lt;&gt;"",SUMIF(INDIRECT("ИсходныеДанные!$"&amp;$K$4&amp;"$2:$"&amp;$K$4&amp;"$50000"),$B438&amp;"#"&amp;Q$6,INDIRECT("ИсходныеДанные!$J$2:$J$50000")),0)</f>
        <v>0</v>
      </c>
      <c r="R438" s="3">
        <f ca="1">IF($B438&lt;&gt;"",SUMIF(INDIRECT("ИсходныеДанные!$"&amp;$K$4&amp;"$2:$"&amp;$K$4&amp;"$50000"),$B438&amp;"#"&amp;R$6,INDIRECT("ИсходныеДанные!$J$2:$J$50000")),0)</f>
        <v>0</v>
      </c>
      <c r="S438" s="3">
        <f ca="1">IF($B438&lt;&gt;"",SUMIF(INDIRECT("ИсходныеДанные!$"&amp;$K$4&amp;"$2:$"&amp;$K$4&amp;"$50000"),$B438&amp;"#"&amp;S$6,INDIRECT("ИсходныеДанные!$J$2:$J$50000")),0)</f>
        <v>0</v>
      </c>
      <c r="T438" s="3">
        <f ca="1">IF($B438&lt;&gt;"",SUMIF(INDIRECT("ИсходныеДанные!$"&amp;$K$4&amp;"$2:$"&amp;$K$4&amp;"$50000"),$B438&amp;"#"&amp;T$6,INDIRECT("ИсходныеДанные!$J$2:$J$50000")),0)</f>
        <v>0</v>
      </c>
      <c r="U438" s="3">
        <f ca="1">IF($B438&lt;&gt;"",SUMIF(INDIRECT("ИсходныеДанные!$"&amp;$K$4&amp;"$2:$"&amp;$K$4&amp;"$50000"),$B438&amp;"#"&amp;U$6,INDIRECT("ИсходныеДанные!$J$2:$J$50000")),0)</f>
        <v>0</v>
      </c>
      <c r="V438" s="3">
        <f ca="1">IF($B438&lt;&gt;"",SUMIF(INDIRECT("ИсходныеДанные!$"&amp;$K$4&amp;"$2:$"&amp;$K$4&amp;"$50000"),$B438&amp;"#"&amp;V$6,INDIRECT("ИсходныеДанные!$J$2:$J$50000")),0)</f>
        <v>0</v>
      </c>
      <c r="W438" s="16" t="e">
        <f ca="1">SUM(K438:V438)/Пофамильно!$R$1</f>
        <v>#DIV/0!</v>
      </c>
    </row>
    <row r="439" spans="1:23" x14ac:dyDescent="0.25">
      <c r="A439" s="10" t="str">
        <f t="shared" ca="1" si="8"/>
        <v>delete</v>
      </c>
      <c r="B439" s="16" cm="1">
        <f t="array" aca="1" ref="B439" ca="1">INDIRECT("УникальныеСписки!D"&amp;ROW()-$L$4)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14"/>
      <c r="G439" s="81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84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84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84" t="str" cm="1">
        <f t="array" aca="1" ref="J439" ca="1">_xlfn.XLOOKUP($B439,INDIRECT(SUBSTITUTE("ИсходныеДанные!$где$2:$где$50000","где",$B$4)),INDIRECT(SUBSTITUTE("ИсходныеДанные!$что$2:$что$50000","что",J$4)),"",0,1)</f>
        <v/>
      </c>
      <c r="K439" s="3">
        <f ca="1">IF($B439&lt;&gt;"",SUMIF(INDIRECT("ИсходныеДанные!$"&amp;$K$4&amp;"$2:$"&amp;$K$4&amp;"$50000"),$B439&amp;"#"&amp;K$6,INDIRECT("ИсходныеДанные!$J$2:$J$50000")),0)</f>
        <v>0</v>
      </c>
      <c r="L439" s="3">
        <f ca="1">IF($B439&lt;&gt;"",SUMIF(INDIRECT("ИсходныеДанные!$"&amp;$K$4&amp;"$2:$"&amp;$K$4&amp;"$50000"),$B439&amp;"#"&amp;L$6,INDIRECT("ИсходныеДанные!$J$2:$J$50000")),0)</f>
        <v>0</v>
      </c>
      <c r="M439" s="3">
        <f ca="1">IF($B439&lt;&gt;"",SUMIF(INDIRECT("ИсходныеДанные!$"&amp;$K$4&amp;"$2:$"&amp;$K$4&amp;"$50000"),$B439&amp;"#"&amp;M$6,INDIRECT("ИсходныеДанные!$J$2:$J$50000")),0)</f>
        <v>0</v>
      </c>
      <c r="N439" s="3">
        <f ca="1">IF($B439&lt;&gt;"",SUMIF(INDIRECT("ИсходныеДанные!$"&amp;$K$4&amp;"$2:$"&amp;$K$4&amp;"$50000"),$B439&amp;"#"&amp;N$6,INDIRECT("ИсходныеДанные!$J$2:$J$50000")),0)</f>
        <v>0</v>
      </c>
      <c r="O439" s="3">
        <f ca="1">IF($B439&lt;&gt;"",SUMIF(INDIRECT("ИсходныеДанные!$"&amp;$K$4&amp;"$2:$"&amp;$K$4&amp;"$50000"),$B439&amp;"#"&amp;O$6,INDIRECT("ИсходныеДанные!$J$2:$J$50000")),0)</f>
        <v>0</v>
      </c>
      <c r="P439" s="3">
        <f ca="1">IF($B439&lt;&gt;"",SUMIF(INDIRECT("ИсходныеДанные!$"&amp;$K$4&amp;"$2:$"&amp;$K$4&amp;"$50000"),$B439&amp;"#"&amp;P$6,INDIRECT("ИсходныеДанные!$J$2:$J$50000")),0)</f>
        <v>0</v>
      </c>
      <c r="Q439" s="3">
        <f ca="1">IF($B439&lt;&gt;"",SUMIF(INDIRECT("ИсходныеДанные!$"&amp;$K$4&amp;"$2:$"&amp;$K$4&amp;"$50000"),$B439&amp;"#"&amp;Q$6,INDIRECT("ИсходныеДанные!$J$2:$J$50000")),0)</f>
        <v>0</v>
      </c>
      <c r="R439" s="3">
        <f ca="1">IF($B439&lt;&gt;"",SUMIF(INDIRECT("ИсходныеДанные!$"&amp;$K$4&amp;"$2:$"&amp;$K$4&amp;"$50000"),$B439&amp;"#"&amp;R$6,INDIRECT("ИсходныеДанные!$J$2:$J$50000")),0)</f>
        <v>0</v>
      </c>
      <c r="S439" s="3">
        <f ca="1">IF($B439&lt;&gt;"",SUMIF(INDIRECT("ИсходныеДанные!$"&amp;$K$4&amp;"$2:$"&amp;$K$4&amp;"$50000"),$B439&amp;"#"&amp;S$6,INDIRECT("ИсходныеДанные!$J$2:$J$50000")),0)</f>
        <v>0</v>
      </c>
      <c r="T439" s="3">
        <f ca="1">IF($B439&lt;&gt;"",SUMIF(INDIRECT("ИсходныеДанные!$"&amp;$K$4&amp;"$2:$"&amp;$K$4&amp;"$50000"),$B439&amp;"#"&amp;T$6,INDIRECT("ИсходныеДанные!$J$2:$J$50000")),0)</f>
        <v>0</v>
      </c>
      <c r="U439" s="3">
        <f ca="1">IF($B439&lt;&gt;"",SUMIF(INDIRECT("ИсходныеДанные!$"&amp;$K$4&amp;"$2:$"&amp;$K$4&amp;"$50000"),$B439&amp;"#"&amp;U$6,INDIRECT("ИсходныеДанные!$J$2:$J$50000")),0)</f>
        <v>0</v>
      </c>
      <c r="V439" s="3">
        <f ca="1">IF($B439&lt;&gt;"",SUMIF(INDIRECT("ИсходныеДанные!$"&amp;$K$4&amp;"$2:$"&amp;$K$4&amp;"$50000"),$B439&amp;"#"&amp;V$6,INDIRECT("ИсходныеДанные!$J$2:$J$50000")),0)</f>
        <v>0</v>
      </c>
      <c r="W439" s="16" t="e">
        <f ca="1">SUM(K439:V439)/Пофамильно!$R$1</f>
        <v>#DIV/0!</v>
      </c>
    </row>
    <row r="440" spans="1:23" x14ac:dyDescent="0.25">
      <c r="A440" s="10" t="str">
        <f t="shared" ca="1" si="8"/>
        <v>delete</v>
      </c>
      <c r="B440" s="16" cm="1">
        <f t="array" aca="1" ref="B440" ca="1">INDIRECT("УникальныеСписки!D"&amp;ROW()-$L$4)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14"/>
      <c r="G440" s="81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84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84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84" t="str" cm="1">
        <f t="array" aca="1" ref="J440" ca="1">_xlfn.XLOOKUP($B440,INDIRECT(SUBSTITUTE("ИсходныеДанные!$где$2:$где$50000","где",$B$4)),INDIRECT(SUBSTITUTE("ИсходныеДанные!$что$2:$что$50000","что",J$4)),"",0,1)</f>
        <v/>
      </c>
      <c r="K440" s="3">
        <f ca="1">IF($B440&lt;&gt;"",SUMIF(INDIRECT("ИсходныеДанные!$"&amp;$K$4&amp;"$2:$"&amp;$K$4&amp;"$50000"),$B440&amp;"#"&amp;K$6,INDIRECT("ИсходныеДанные!$J$2:$J$50000")),0)</f>
        <v>0</v>
      </c>
      <c r="L440" s="3">
        <f ca="1">IF($B440&lt;&gt;"",SUMIF(INDIRECT("ИсходныеДанные!$"&amp;$K$4&amp;"$2:$"&amp;$K$4&amp;"$50000"),$B440&amp;"#"&amp;L$6,INDIRECT("ИсходныеДанные!$J$2:$J$50000")),0)</f>
        <v>0</v>
      </c>
      <c r="M440" s="3">
        <f ca="1">IF($B440&lt;&gt;"",SUMIF(INDIRECT("ИсходныеДанные!$"&amp;$K$4&amp;"$2:$"&amp;$K$4&amp;"$50000"),$B440&amp;"#"&amp;M$6,INDIRECT("ИсходныеДанные!$J$2:$J$50000")),0)</f>
        <v>0</v>
      </c>
      <c r="N440" s="3">
        <f ca="1">IF($B440&lt;&gt;"",SUMIF(INDIRECT("ИсходныеДанные!$"&amp;$K$4&amp;"$2:$"&amp;$K$4&amp;"$50000"),$B440&amp;"#"&amp;N$6,INDIRECT("ИсходныеДанные!$J$2:$J$50000")),0)</f>
        <v>0</v>
      </c>
      <c r="O440" s="3">
        <f ca="1">IF($B440&lt;&gt;"",SUMIF(INDIRECT("ИсходныеДанные!$"&amp;$K$4&amp;"$2:$"&amp;$K$4&amp;"$50000"),$B440&amp;"#"&amp;O$6,INDIRECT("ИсходныеДанные!$J$2:$J$50000")),0)</f>
        <v>0</v>
      </c>
      <c r="P440" s="3">
        <f ca="1">IF($B440&lt;&gt;"",SUMIF(INDIRECT("ИсходныеДанные!$"&amp;$K$4&amp;"$2:$"&amp;$K$4&amp;"$50000"),$B440&amp;"#"&amp;P$6,INDIRECT("ИсходныеДанные!$J$2:$J$50000")),0)</f>
        <v>0</v>
      </c>
      <c r="Q440" s="3">
        <f ca="1">IF($B440&lt;&gt;"",SUMIF(INDIRECT("ИсходныеДанные!$"&amp;$K$4&amp;"$2:$"&amp;$K$4&amp;"$50000"),$B440&amp;"#"&amp;Q$6,INDIRECT("ИсходныеДанные!$J$2:$J$50000")),0)</f>
        <v>0</v>
      </c>
      <c r="R440" s="3">
        <f ca="1">IF($B440&lt;&gt;"",SUMIF(INDIRECT("ИсходныеДанные!$"&amp;$K$4&amp;"$2:$"&amp;$K$4&amp;"$50000"),$B440&amp;"#"&amp;R$6,INDIRECT("ИсходныеДанные!$J$2:$J$50000")),0)</f>
        <v>0</v>
      </c>
      <c r="S440" s="3">
        <f ca="1">IF($B440&lt;&gt;"",SUMIF(INDIRECT("ИсходныеДанные!$"&amp;$K$4&amp;"$2:$"&amp;$K$4&amp;"$50000"),$B440&amp;"#"&amp;S$6,INDIRECT("ИсходныеДанные!$J$2:$J$50000")),0)</f>
        <v>0</v>
      </c>
      <c r="T440" s="3">
        <f ca="1">IF($B440&lt;&gt;"",SUMIF(INDIRECT("ИсходныеДанные!$"&amp;$K$4&amp;"$2:$"&amp;$K$4&amp;"$50000"),$B440&amp;"#"&amp;T$6,INDIRECT("ИсходныеДанные!$J$2:$J$50000")),0)</f>
        <v>0</v>
      </c>
      <c r="U440" s="3">
        <f ca="1">IF($B440&lt;&gt;"",SUMIF(INDIRECT("ИсходныеДанные!$"&amp;$K$4&amp;"$2:$"&amp;$K$4&amp;"$50000"),$B440&amp;"#"&amp;U$6,INDIRECT("ИсходныеДанные!$J$2:$J$50000")),0)</f>
        <v>0</v>
      </c>
      <c r="V440" s="3">
        <f ca="1">IF($B440&lt;&gt;"",SUMIF(INDIRECT("ИсходныеДанные!$"&amp;$K$4&amp;"$2:$"&amp;$K$4&amp;"$50000"),$B440&amp;"#"&amp;V$6,INDIRECT("ИсходныеДанные!$J$2:$J$50000")),0)</f>
        <v>0</v>
      </c>
      <c r="W440" s="16" t="e">
        <f ca="1">SUM(K440:V440)/Пофамильно!$R$1</f>
        <v>#DIV/0!</v>
      </c>
    </row>
    <row r="441" spans="1:23" x14ac:dyDescent="0.25">
      <c r="A441" s="10" t="str">
        <f t="shared" ca="1" si="8"/>
        <v>delete</v>
      </c>
      <c r="B441" s="16" cm="1">
        <f t="array" aca="1" ref="B441" ca="1">INDIRECT("УникальныеСписки!D"&amp;ROW()-$L$4)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14"/>
      <c r="G441" s="81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84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84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84" t="str" cm="1">
        <f t="array" aca="1" ref="J441" ca="1">_xlfn.XLOOKUP($B441,INDIRECT(SUBSTITUTE("ИсходныеДанные!$где$2:$где$50000","где",$B$4)),INDIRECT(SUBSTITUTE("ИсходныеДанные!$что$2:$что$50000","что",J$4)),"",0,1)</f>
        <v/>
      </c>
      <c r="K441" s="3">
        <f ca="1">IF($B441&lt;&gt;"",SUMIF(INDIRECT("ИсходныеДанные!$"&amp;$K$4&amp;"$2:$"&amp;$K$4&amp;"$50000"),$B441&amp;"#"&amp;K$6,INDIRECT("ИсходныеДанные!$J$2:$J$50000")),0)</f>
        <v>0</v>
      </c>
      <c r="L441" s="3">
        <f ca="1">IF($B441&lt;&gt;"",SUMIF(INDIRECT("ИсходныеДанные!$"&amp;$K$4&amp;"$2:$"&amp;$K$4&amp;"$50000"),$B441&amp;"#"&amp;L$6,INDIRECT("ИсходныеДанные!$J$2:$J$50000")),0)</f>
        <v>0</v>
      </c>
      <c r="M441" s="3">
        <f ca="1">IF($B441&lt;&gt;"",SUMIF(INDIRECT("ИсходныеДанные!$"&amp;$K$4&amp;"$2:$"&amp;$K$4&amp;"$50000"),$B441&amp;"#"&amp;M$6,INDIRECT("ИсходныеДанные!$J$2:$J$50000")),0)</f>
        <v>0</v>
      </c>
      <c r="N441" s="3">
        <f ca="1">IF($B441&lt;&gt;"",SUMIF(INDIRECT("ИсходныеДанные!$"&amp;$K$4&amp;"$2:$"&amp;$K$4&amp;"$50000"),$B441&amp;"#"&amp;N$6,INDIRECT("ИсходныеДанные!$J$2:$J$50000")),0)</f>
        <v>0</v>
      </c>
      <c r="O441" s="3">
        <f ca="1">IF($B441&lt;&gt;"",SUMIF(INDIRECT("ИсходныеДанные!$"&amp;$K$4&amp;"$2:$"&amp;$K$4&amp;"$50000"),$B441&amp;"#"&amp;O$6,INDIRECT("ИсходныеДанные!$J$2:$J$50000")),0)</f>
        <v>0</v>
      </c>
      <c r="P441" s="3">
        <f ca="1">IF($B441&lt;&gt;"",SUMIF(INDIRECT("ИсходныеДанные!$"&amp;$K$4&amp;"$2:$"&amp;$K$4&amp;"$50000"),$B441&amp;"#"&amp;P$6,INDIRECT("ИсходныеДанные!$J$2:$J$50000")),0)</f>
        <v>0</v>
      </c>
      <c r="Q441" s="3">
        <f ca="1">IF($B441&lt;&gt;"",SUMIF(INDIRECT("ИсходныеДанные!$"&amp;$K$4&amp;"$2:$"&amp;$K$4&amp;"$50000"),$B441&amp;"#"&amp;Q$6,INDIRECT("ИсходныеДанные!$J$2:$J$50000")),0)</f>
        <v>0</v>
      </c>
      <c r="R441" s="3">
        <f ca="1">IF($B441&lt;&gt;"",SUMIF(INDIRECT("ИсходныеДанные!$"&amp;$K$4&amp;"$2:$"&amp;$K$4&amp;"$50000"),$B441&amp;"#"&amp;R$6,INDIRECT("ИсходныеДанные!$J$2:$J$50000")),0)</f>
        <v>0</v>
      </c>
      <c r="S441" s="3">
        <f ca="1">IF($B441&lt;&gt;"",SUMIF(INDIRECT("ИсходныеДанные!$"&amp;$K$4&amp;"$2:$"&amp;$K$4&amp;"$50000"),$B441&amp;"#"&amp;S$6,INDIRECT("ИсходныеДанные!$J$2:$J$50000")),0)</f>
        <v>0</v>
      </c>
      <c r="T441" s="3">
        <f ca="1">IF($B441&lt;&gt;"",SUMIF(INDIRECT("ИсходныеДанные!$"&amp;$K$4&amp;"$2:$"&amp;$K$4&amp;"$50000"),$B441&amp;"#"&amp;T$6,INDIRECT("ИсходныеДанные!$J$2:$J$50000")),0)</f>
        <v>0</v>
      </c>
      <c r="U441" s="3">
        <f ca="1">IF($B441&lt;&gt;"",SUMIF(INDIRECT("ИсходныеДанные!$"&amp;$K$4&amp;"$2:$"&amp;$K$4&amp;"$50000"),$B441&amp;"#"&amp;U$6,INDIRECT("ИсходныеДанные!$J$2:$J$50000")),0)</f>
        <v>0</v>
      </c>
      <c r="V441" s="3">
        <f ca="1">IF($B441&lt;&gt;"",SUMIF(INDIRECT("ИсходныеДанные!$"&amp;$K$4&amp;"$2:$"&amp;$K$4&amp;"$50000"),$B441&amp;"#"&amp;V$6,INDIRECT("ИсходныеДанные!$J$2:$J$50000")),0)</f>
        <v>0</v>
      </c>
      <c r="W441" s="16" t="e">
        <f ca="1">SUM(K441:V441)/Пофамильно!$R$1</f>
        <v>#DIV/0!</v>
      </c>
    </row>
    <row r="442" spans="1:23" x14ac:dyDescent="0.25">
      <c r="A442" s="10" t="str">
        <f t="shared" ca="1" si="8"/>
        <v>delete</v>
      </c>
      <c r="B442" s="16" cm="1">
        <f t="array" aca="1" ref="B442" ca="1">INDIRECT("УникальныеСписки!D"&amp;ROW()-$L$4)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14"/>
      <c r="G442" s="81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84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84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84" t="str" cm="1">
        <f t="array" aca="1" ref="J442" ca="1">_xlfn.XLOOKUP($B442,INDIRECT(SUBSTITUTE("ИсходныеДанные!$где$2:$где$50000","где",$B$4)),INDIRECT(SUBSTITUTE("ИсходныеДанные!$что$2:$что$50000","что",J$4)),"",0,1)</f>
        <v/>
      </c>
      <c r="K442" s="3">
        <f ca="1">IF($B442&lt;&gt;"",SUMIF(INDIRECT("ИсходныеДанные!$"&amp;$K$4&amp;"$2:$"&amp;$K$4&amp;"$50000"),$B442&amp;"#"&amp;K$6,INDIRECT("ИсходныеДанные!$J$2:$J$50000")),0)</f>
        <v>0</v>
      </c>
      <c r="L442" s="3">
        <f ca="1">IF($B442&lt;&gt;"",SUMIF(INDIRECT("ИсходныеДанные!$"&amp;$K$4&amp;"$2:$"&amp;$K$4&amp;"$50000"),$B442&amp;"#"&amp;L$6,INDIRECT("ИсходныеДанные!$J$2:$J$50000")),0)</f>
        <v>0</v>
      </c>
      <c r="M442" s="3">
        <f ca="1">IF($B442&lt;&gt;"",SUMIF(INDIRECT("ИсходныеДанные!$"&amp;$K$4&amp;"$2:$"&amp;$K$4&amp;"$50000"),$B442&amp;"#"&amp;M$6,INDIRECT("ИсходныеДанные!$J$2:$J$50000")),0)</f>
        <v>0</v>
      </c>
      <c r="N442" s="3">
        <f ca="1">IF($B442&lt;&gt;"",SUMIF(INDIRECT("ИсходныеДанные!$"&amp;$K$4&amp;"$2:$"&amp;$K$4&amp;"$50000"),$B442&amp;"#"&amp;N$6,INDIRECT("ИсходныеДанные!$J$2:$J$50000")),0)</f>
        <v>0</v>
      </c>
      <c r="O442" s="3">
        <f ca="1">IF($B442&lt;&gt;"",SUMIF(INDIRECT("ИсходныеДанные!$"&amp;$K$4&amp;"$2:$"&amp;$K$4&amp;"$50000"),$B442&amp;"#"&amp;O$6,INDIRECT("ИсходныеДанные!$J$2:$J$50000")),0)</f>
        <v>0</v>
      </c>
      <c r="P442" s="3">
        <f ca="1">IF($B442&lt;&gt;"",SUMIF(INDIRECT("ИсходныеДанные!$"&amp;$K$4&amp;"$2:$"&amp;$K$4&amp;"$50000"),$B442&amp;"#"&amp;P$6,INDIRECT("ИсходныеДанные!$J$2:$J$50000")),0)</f>
        <v>0</v>
      </c>
      <c r="Q442" s="3">
        <f ca="1">IF($B442&lt;&gt;"",SUMIF(INDIRECT("ИсходныеДанные!$"&amp;$K$4&amp;"$2:$"&amp;$K$4&amp;"$50000"),$B442&amp;"#"&amp;Q$6,INDIRECT("ИсходныеДанные!$J$2:$J$50000")),0)</f>
        <v>0</v>
      </c>
      <c r="R442" s="3">
        <f ca="1">IF($B442&lt;&gt;"",SUMIF(INDIRECT("ИсходныеДанные!$"&amp;$K$4&amp;"$2:$"&amp;$K$4&amp;"$50000"),$B442&amp;"#"&amp;R$6,INDIRECT("ИсходныеДанные!$J$2:$J$50000")),0)</f>
        <v>0</v>
      </c>
      <c r="S442" s="3">
        <f ca="1">IF($B442&lt;&gt;"",SUMIF(INDIRECT("ИсходныеДанные!$"&amp;$K$4&amp;"$2:$"&amp;$K$4&amp;"$50000"),$B442&amp;"#"&amp;S$6,INDIRECT("ИсходныеДанные!$J$2:$J$50000")),0)</f>
        <v>0</v>
      </c>
      <c r="T442" s="3">
        <f ca="1">IF($B442&lt;&gt;"",SUMIF(INDIRECT("ИсходныеДанные!$"&amp;$K$4&amp;"$2:$"&amp;$K$4&amp;"$50000"),$B442&amp;"#"&amp;T$6,INDIRECT("ИсходныеДанные!$J$2:$J$50000")),0)</f>
        <v>0</v>
      </c>
      <c r="U442" s="3">
        <f ca="1">IF($B442&lt;&gt;"",SUMIF(INDIRECT("ИсходныеДанные!$"&amp;$K$4&amp;"$2:$"&amp;$K$4&amp;"$50000"),$B442&amp;"#"&amp;U$6,INDIRECT("ИсходныеДанные!$J$2:$J$50000")),0)</f>
        <v>0</v>
      </c>
      <c r="V442" s="3">
        <f ca="1">IF($B442&lt;&gt;"",SUMIF(INDIRECT("ИсходныеДанные!$"&amp;$K$4&amp;"$2:$"&amp;$K$4&amp;"$50000"),$B442&amp;"#"&amp;V$6,INDIRECT("ИсходныеДанные!$J$2:$J$50000")),0)</f>
        <v>0</v>
      </c>
      <c r="W442" s="16" t="e">
        <f ca="1">SUM(K442:V442)/Пофамильно!$R$1</f>
        <v>#DIV/0!</v>
      </c>
    </row>
    <row r="443" spans="1:23" x14ac:dyDescent="0.25">
      <c r="A443" s="10" t="str">
        <f t="shared" ca="1" si="8"/>
        <v>delete</v>
      </c>
      <c r="B443" s="16" cm="1">
        <f t="array" aca="1" ref="B443" ca="1">INDIRECT("УникальныеСписки!D"&amp;ROW()-$L$4)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14"/>
      <c r="G443" s="81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84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84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84" t="str" cm="1">
        <f t="array" aca="1" ref="J443" ca="1">_xlfn.XLOOKUP($B443,INDIRECT(SUBSTITUTE("ИсходныеДанные!$где$2:$где$50000","где",$B$4)),INDIRECT(SUBSTITUTE("ИсходныеДанные!$что$2:$что$50000","что",J$4)),"",0,1)</f>
        <v/>
      </c>
      <c r="K443" s="3">
        <f ca="1">IF($B443&lt;&gt;"",SUMIF(INDIRECT("ИсходныеДанные!$"&amp;$K$4&amp;"$2:$"&amp;$K$4&amp;"$50000"),$B443&amp;"#"&amp;K$6,INDIRECT("ИсходныеДанные!$J$2:$J$50000")),0)</f>
        <v>0</v>
      </c>
      <c r="L443" s="3">
        <f ca="1">IF($B443&lt;&gt;"",SUMIF(INDIRECT("ИсходныеДанные!$"&amp;$K$4&amp;"$2:$"&amp;$K$4&amp;"$50000"),$B443&amp;"#"&amp;L$6,INDIRECT("ИсходныеДанные!$J$2:$J$50000")),0)</f>
        <v>0</v>
      </c>
      <c r="M443" s="3">
        <f ca="1">IF($B443&lt;&gt;"",SUMIF(INDIRECT("ИсходныеДанные!$"&amp;$K$4&amp;"$2:$"&amp;$K$4&amp;"$50000"),$B443&amp;"#"&amp;M$6,INDIRECT("ИсходныеДанные!$J$2:$J$50000")),0)</f>
        <v>0</v>
      </c>
      <c r="N443" s="3">
        <f ca="1">IF($B443&lt;&gt;"",SUMIF(INDIRECT("ИсходныеДанные!$"&amp;$K$4&amp;"$2:$"&amp;$K$4&amp;"$50000"),$B443&amp;"#"&amp;N$6,INDIRECT("ИсходныеДанные!$J$2:$J$50000")),0)</f>
        <v>0</v>
      </c>
      <c r="O443" s="3">
        <f ca="1">IF($B443&lt;&gt;"",SUMIF(INDIRECT("ИсходныеДанные!$"&amp;$K$4&amp;"$2:$"&amp;$K$4&amp;"$50000"),$B443&amp;"#"&amp;O$6,INDIRECT("ИсходныеДанные!$J$2:$J$50000")),0)</f>
        <v>0</v>
      </c>
      <c r="P443" s="3">
        <f ca="1">IF($B443&lt;&gt;"",SUMIF(INDIRECT("ИсходныеДанные!$"&amp;$K$4&amp;"$2:$"&amp;$K$4&amp;"$50000"),$B443&amp;"#"&amp;P$6,INDIRECT("ИсходныеДанные!$J$2:$J$50000")),0)</f>
        <v>0</v>
      </c>
      <c r="Q443" s="3">
        <f ca="1">IF($B443&lt;&gt;"",SUMIF(INDIRECT("ИсходныеДанные!$"&amp;$K$4&amp;"$2:$"&amp;$K$4&amp;"$50000"),$B443&amp;"#"&amp;Q$6,INDIRECT("ИсходныеДанные!$J$2:$J$50000")),0)</f>
        <v>0</v>
      </c>
      <c r="R443" s="3">
        <f ca="1">IF($B443&lt;&gt;"",SUMIF(INDIRECT("ИсходныеДанные!$"&amp;$K$4&amp;"$2:$"&amp;$K$4&amp;"$50000"),$B443&amp;"#"&amp;R$6,INDIRECT("ИсходныеДанные!$J$2:$J$50000")),0)</f>
        <v>0</v>
      </c>
      <c r="S443" s="3">
        <f ca="1">IF($B443&lt;&gt;"",SUMIF(INDIRECT("ИсходныеДанные!$"&amp;$K$4&amp;"$2:$"&amp;$K$4&amp;"$50000"),$B443&amp;"#"&amp;S$6,INDIRECT("ИсходныеДанные!$J$2:$J$50000")),0)</f>
        <v>0</v>
      </c>
      <c r="T443" s="3">
        <f ca="1">IF($B443&lt;&gt;"",SUMIF(INDIRECT("ИсходныеДанные!$"&amp;$K$4&amp;"$2:$"&amp;$K$4&amp;"$50000"),$B443&amp;"#"&amp;T$6,INDIRECT("ИсходныеДанные!$J$2:$J$50000")),0)</f>
        <v>0</v>
      </c>
      <c r="U443" s="3">
        <f ca="1">IF($B443&lt;&gt;"",SUMIF(INDIRECT("ИсходныеДанные!$"&amp;$K$4&amp;"$2:$"&amp;$K$4&amp;"$50000"),$B443&amp;"#"&amp;U$6,INDIRECT("ИсходныеДанные!$J$2:$J$50000")),0)</f>
        <v>0</v>
      </c>
      <c r="V443" s="3">
        <f ca="1">IF($B443&lt;&gt;"",SUMIF(INDIRECT("ИсходныеДанные!$"&amp;$K$4&amp;"$2:$"&amp;$K$4&amp;"$50000"),$B443&amp;"#"&amp;V$6,INDIRECT("ИсходныеДанные!$J$2:$J$50000")),0)</f>
        <v>0</v>
      </c>
      <c r="W443" s="16" t="e">
        <f ca="1">SUM(K443:V443)/Пофамильно!$R$1</f>
        <v>#DIV/0!</v>
      </c>
    </row>
    <row r="444" spans="1:23" x14ac:dyDescent="0.25">
      <c r="A444" s="10" t="str">
        <f t="shared" ca="1" si="8"/>
        <v>delete</v>
      </c>
      <c r="B444" s="16" cm="1">
        <f t="array" aca="1" ref="B444" ca="1">INDIRECT("УникальныеСписки!D"&amp;ROW()-$L$4)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14"/>
      <c r="G444" s="81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84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84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84" t="str" cm="1">
        <f t="array" aca="1" ref="J444" ca="1">_xlfn.XLOOKUP($B444,INDIRECT(SUBSTITUTE("ИсходныеДанные!$где$2:$где$50000","где",$B$4)),INDIRECT(SUBSTITUTE("ИсходныеДанные!$что$2:$что$50000","что",J$4)),"",0,1)</f>
        <v/>
      </c>
      <c r="K444" s="3">
        <f ca="1">IF($B444&lt;&gt;"",SUMIF(INDIRECT("ИсходныеДанные!$"&amp;$K$4&amp;"$2:$"&amp;$K$4&amp;"$50000"),$B444&amp;"#"&amp;K$6,INDIRECT("ИсходныеДанные!$J$2:$J$50000")),0)</f>
        <v>0</v>
      </c>
      <c r="L444" s="3">
        <f ca="1">IF($B444&lt;&gt;"",SUMIF(INDIRECT("ИсходныеДанные!$"&amp;$K$4&amp;"$2:$"&amp;$K$4&amp;"$50000"),$B444&amp;"#"&amp;L$6,INDIRECT("ИсходныеДанные!$J$2:$J$50000")),0)</f>
        <v>0</v>
      </c>
      <c r="M444" s="3">
        <f ca="1">IF($B444&lt;&gt;"",SUMIF(INDIRECT("ИсходныеДанные!$"&amp;$K$4&amp;"$2:$"&amp;$K$4&amp;"$50000"),$B444&amp;"#"&amp;M$6,INDIRECT("ИсходныеДанные!$J$2:$J$50000")),0)</f>
        <v>0</v>
      </c>
      <c r="N444" s="3">
        <f ca="1">IF($B444&lt;&gt;"",SUMIF(INDIRECT("ИсходныеДанные!$"&amp;$K$4&amp;"$2:$"&amp;$K$4&amp;"$50000"),$B444&amp;"#"&amp;N$6,INDIRECT("ИсходныеДанные!$J$2:$J$50000")),0)</f>
        <v>0</v>
      </c>
      <c r="O444" s="3">
        <f ca="1">IF($B444&lt;&gt;"",SUMIF(INDIRECT("ИсходныеДанные!$"&amp;$K$4&amp;"$2:$"&amp;$K$4&amp;"$50000"),$B444&amp;"#"&amp;O$6,INDIRECT("ИсходныеДанные!$J$2:$J$50000")),0)</f>
        <v>0</v>
      </c>
      <c r="P444" s="3">
        <f ca="1">IF($B444&lt;&gt;"",SUMIF(INDIRECT("ИсходныеДанные!$"&amp;$K$4&amp;"$2:$"&amp;$K$4&amp;"$50000"),$B444&amp;"#"&amp;P$6,INDIRECT("ИсходныеДанные!$J$2:$J$50000")),0)</f>
        <v>0</v>
      </c>
      <c r="Q444" s="3">
        <f ca="1">IF($B444&lt;&gt;"",SUMIF(INDIRECT("ИсходныеДанные!$"&amp;$K$4&amp;"$2:$"&amp;$K$4&amp;"$50000"),$B444&amp;"#"&amp;Q$6,INDIRECT("ИсходныеДанные!$J$2:$J$50000")),0)</f>
        <v>0</v>
      </c>
      <c r="R444" s="3">
        <f ca="1">IF($B444&lt;&gt;"",SUMIF(INDIRECT("ИсходныеДанные!$"&amp;$K$4&amp;"$2:$"&amp;$K$4&amp;"$50000"),$B444&amp;"#"&amp;R$6,INDIRECT("ИсходныеДанные!$J$2:$J$50000")),0)</f>
        <v>0</v>
      </c>
      <c r="S444" s="3">
        <f ca="1">IF($B444&lt;&gt;"",SUMIF(INDIRECT("ИсходныеДанные!$"&amp;$K$4&amp;"$2:$"&amp;$K$4&amp;"$50000"),$B444&amp;"#"&amp;S$6,INDIRECT("ИсходныеДанные!$J$2:$J$50000")),0)</f>
        <v>0</v>
      </c>
      <c r="T444" s="3">
        <f ca="1">IF($B444&lt;&gt;"",SUMIF(INDIRECT("ИсходныеДанные!$"&amp;$K$4&amp;"$2:$"&amp;$K$4&amp;"$50000"),$B444&amp;"#"&amp;T$6,INDIRECT("ИсходныеДанные!$J$2:$J$50000")),0)</f>
        <v>0</v>
      </c>
      <c r="U444" s="3">
        <f ca="1">IF($B444&lt;&gt;"",SUMIF(INDIRECT("ИсходныеДанные!$"&amp;$K$4&amp;"$2:$"&amp;$K$4&amp;"$50000"),$B444&amp;"#"&amp;U$6,INDIRECT("ИсходныеДанные!$J$2:$J$50000")),0)</f>
        <v>0</v>
      </c>
      <c r="V444" s="3">
        <f ca="1">IF($B444&lt;&gt;"",SUMIF(INDIRECT("ИсходныеДанные!$"&amp;$K$4&amp;"$2:$"&amp;$K$4&amp;"$50000"),$B444&amp;"#"&amp;V$6,INDIRECT("ИсходныеДанные!$J$2:$J$50000")),0)</f>
        <v>0</v>
      </c>
      <c r="W444" s="16" t="e">
        <f ca="1">SUM(K444:V444)/Пофамильно!$R$1</f>
        <v>#DIV/0!</v>
      </c>
    </row>
    <row r="445" spans="1:23" x14ac:dyDescent="0.25">
      <c r="A445" s="10" t="str">
        <f t="shared" ca="1" si="8"/>
        <v>delete</v>
      </c>
      <c r="B445" s="16" cm="1">
        <f t="array" aca="1" ref="B445" ca="1">INDIRECT("УникальныеСписки!D"&amp;ROW()-$L$4)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14"/>
      <c r="G445" s="81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84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84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84" t="str" cm="1">
        <f t="array" aca="1" ref="J445" ca="1">_xlfn.XLOOKUP($B445,INDIRECT(SUBSTITUTE("ИсходныеДанные!$где$2:$где$50000","где",$B$4)),INDIRECT(SUBSTITUTE("ИсходныеДанные!$что$2:$что$50000","что",J$4)),"",0,1)</f>
        <v/>
      </c>
      <c r="K445" s="3">
        <f ca="1">IF($B445&lt;&gt;"",SUMIF(INDIRECT("ИсходныеДанные!$"&amp;$K$4&amp;"$2:$"&amp;$K$4&amp;"$50000"),$B445&amp;"#"&amp;K$6,INDIRECT("ИсходныеДанные!$J$2:$J$50000")),0)</f>
        <v>0</v>
      </c>
      <c r="L445" s="3">
        <f ca="1">IF($B445&lt;&gt;"",SUMIF(INDIRECT("ИсходныеДанные!$"&amp;$K$4&amp;"$2:$"&amp;$K$4&amp;"$50000"),$B445&amp;"#"&amp;L$6,INDIRECT("ИсходныеДанные!$J$2:$J$50000")),0)</f>
        <v>0</v>
      </c>
      <c r="M445" s="3">
        <f ca="1">IF($B445&lt;&gt;"",SUMIF(INDIRECT("ИсходныеДанные!$"&amp;$K$4&amp;"$2:$"&amp;$K$4&amp;"$50000"),$B445&amp;"#"&amp;M$6,INDIRECT("ИсходныеДанные!$J$2:$J$50000")),0)</f>
        <v>0</v>
      </c>
      <c r="N445" s="3">
        <f ca="1">IF($B445&lt;&gt;"",SUMIF(INDIRECT("ИсходныеДанные!$"&amp;$K$4&amp;"$2:$"&amp;$K$4&amp;"$50000"),$B445&amp;"#"&amp;N$6,INDIRECT("ИсходныеДанные!$J$2:$J$50000")),0)</f>
        <v>0</v>
      </c>
      <c r="O445" s="3">
        <f ca="1">IF($B445&lt;&gt;"",SUMIF(INDIRECT("ИсходныеДанные!$"&amp;$K$4&amp;"$2:$"&amp;$K$4&amp;"$50000"),$B445&amp;"#"&amp;O$6,INDIRECT("ИсходныеДанные!$J$2:$J$50000")),0)</f>
        <v>0</v>
      </c>
      <c r="P445" s="3">
        <f ca="1">IF($B445&lt;&gt;"",SUMIF(INDIRECT("ИсходныеДанные!$"&amp;$K$4&amp;"$2:$"&amp;$K$4&amp;"$50000"),$B445&amp;"#"&amp;P$6,INDIRECT("ИсходныеДанные!$J$2:$J$50000")),0)</f>
        <v>0</v>
      </c>
      <c r="Q445" s="3">
        <f ca="1">IF($B445&lt;&gt;"",SUMIF(INDIRECT("ИсходныеДанные!$"&amp;$K$4&amp;"$2:$"&amp;$K$4&amp;"$50000"),$B445&amp;"#"&amp;Q$6,INDIRECT("ИсходныеДанные!$J$2:$J$50000")),0)</f>
        <v>0</v>
      </c>
      <c r="R445" s="3">
        <f ca="1">IF($B445&lt;&gt;"",SUMIF(INDIRECT("ИсходныеДанные!$"&amp;$K$4&amp;"$2:$"&amp;$K$4&amp;"$50000"),$B445&amp;"#"&amp;R$6,INDIRECT("ИсходныеДанные!$J$2:$J$50000")),0)</f>
        <v>0</v>
      </c>
      <c r="S445" s="3">
        <f ca="1">IF($B445&lt;&gt;"",SUMIF(INDIRECT("ИсходныеДанные!$"&amp;$K$4&amp;"$2:$"&amp;$K$4&amp;"$50000"),$B445&amp;"#"&amp;S$6,INDIRECT("ИсходныеДанные!$J$2:$J$50000")),0)</f>
        <v>0</v>
      </c>
      <c r="T445" s="3">
        <f ca="1">IF($B445&lt;&gt;"",SUMIF(INDIRECT("ИсходныеДанные!$"&amp;$K$4&amp;"$2:$"&amp;$K$4&amp;"$50000"),$B445&amp;"#"&amp;T$6,INDIRECT("ИсходныеДанные!$J$2:$J$50000")),0)</f>
        <v>0</v>
      </c>
      <c r="U445" s="3">
        <f ca="1">IF($B445&lt;&gt;"",SUMIF(INDIRECT("ИсходныеДанные!$"&amp;$K$4&amp;"$2:$"&amp;$K$4&amp;"$50000"),$B445&amp;"#"&amp;U$6,INDIRECT("ИсходныеДанные!$J$2:$J$50000")),0)</f>
        <v>0</v>
      </c>
      <c r="V445" s="3">
        <f ca="1">IF($B445&lt;&gt;"",SUMIF(INDIRECT("ИсходныеДанные!$"&amp;$K$4&amp;"$2:$"&amp;$K$4&amp;"$50000"),$B445&amp;"#"&amp;V$6,INDIRECT("ИсходныеДанные!$J$2:$J$50000")),0)</f>
        <v>0</v>
      </c>
      <c r="W445" s="16" t="e">
        <f ca="1">SUM(K445:V445)/Пофамильно!$R$1</f>
        <v>#DIV/0!</v>
      </c>
    </row>
    <row r="446" spans="1:23" x14ac:dyDescent="0.25">
      <c r="A446" s="10" t="str">
        <f t="shared" ca="1" si="8"/>
        <v>delete</v>
      </c>
      <c r="B446" s="16" cm="1">
        <f t="array" aca="1" ref="B446" ca="1">INDIRECT("УникальныеСписки!D"&amp;ROW()-$L$4)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14"/>
      <c r="G446" s="81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84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84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84" t="str" cm="1">
        <f t="array" aca="1" ref="J446" ca="1">_xlfn.XLOOKUP($B446,INDIRECT(SUBSTITUTE("ИсходныеДанные!$где$2:$где$50000","где",$B$4)),INDIRECT(SUBSTITUTE("ИсходныеДанные!$что$2:$что$50000","что",J$4)),"",0,1)</f>
        <v/>
      </c>
      <c r="K446" s="3">
        <f ca="1">IF($B446&lt;&gt;"",SUMIF(INDIRECT("ИсходныеДанные!$"&amp;$K$4&amp;"$2:$"&amp;$K$4&amp;"$50000"),$B446&amp;"#"&amp;K$6,INDIRECT("ИсходныеДанные!$J$2:$J$50000")),0)</f>
        <v>0</v>
      </c>
      <c r="L446" s="3">
        <f ca="1">IF($B446&lt;&gt;"",SUMIF(INDIRECT("ИсходныеДанные!$"&amp;$K$4&amp;"$2:$"&amp;$K$4&amp;"$50000"),$B446&amp;"#"&amp;L$6,INDIRECT("ИсходныеДанные!$J$2:$J$50000")),0)</f>
        <v>0</v>
      </c>
      <c r="M446" s="3">
        <f ca="1">IF($B446&lt;&gt;"",SUMIF(INDIRECT("ИсходныеДанные!$"&amp;$K$4&amp;"$2:$"&amp;$K$4&amp;"$50000"),$B446&amp;"#"&amp;M$6,INDIRECT("ИсходныеДанные!$J$2:$J$50000")),0)</f>
        <v>0</v>
      </c>
      <c r="N446" s="3">
        <f ca="1">IF($B446&lt;&gt;"",SUMIF(INDIRECT("ИсходныеДанные!$"&amp;$K$4&amp;"$2:$"&amp;$K$4&amp;"$50000"),$B446&amp;"#"&amp;N$6,INDIRECT("ИсходныеДанные!$J$2:$J$50000")),0)</f>
        <v>0</v>
      </c>
      <c r="O446" s="3">
        <f ca="1">IF($B446&lt;&gt;"",SUMIF(INDIRECT("ИсходныеДанные!$"&amp;$K$4&amp;"$2:$"&amp;$K$4&amp;"$50000"),$B446&amp;"#"&amp;O$6,INDIRECT("ИсходныеДанные!$J$2:$J$50000")),0)</f>
        <v>0</v>
      </c>
      <c r="P446" s="3">
        <f ca="1">IF($B446&lt;&gt;"",SUMIF(INDIRECT("ИсходныеДанные!$"&amp;$K$4&amp;"$2:$"&amp;$K$4&amp;"$50000"),$B446&amp;"#"&amp;P$6,INDIRECT("ИсходныеДанные!$J$2:$J$50000")),0)</f>
        <v>0</v>
      </c>
      <c r="Q446" s="3">
        <f ca="1">IF($B446&lt;&gt;"",SUMIF(INDIRECT("ИсходныеДанные!$"&amp;$K$4&amp;"$2:$"&amp;$K$4&amp;"$50000"),$B446&amp;"#"&amp;Q$6,INDIRECT("ИсходныеДанные!$J$2:$J$50000")),0)</f>
        <v>0</v>
      </c>
      <c r="R446" s="3">
        <f ca="1">IF($B446&lt;&gt;"",SUMIF(INDIRECT("ИсходныеДанные!$"&amp;$K$4&amp;"$2:$"&amp;$K$4&amp;"$50000"),$B446&amp;"#"&amp;R$6,INDIRECT("ИсходныеДанные!$J$2:$J$50000")),0)</f>
        <v>0</v>
      </c>
      <c r="S446" s="3">
        <f ca="1">IF($B446&lt;&gt;"",SUMIF(INDIRECT("ИсходныеДанные!$"&amp;$K$4&amp;"$2:$"&amp;$K$4&amp;"$50000"),$B446&amp;"#"&amp;S$6,INDIRECT("ИсходныеДанные!$J$2:$J$50000")),0)</f>
        <v>0</v>
      </c>
      <c r="T446" s="3">
        <f ca="1">IF($B446&lt;&gt;"",SUMIF(INDIRECT("ИсходныеДанные!$"&amp;$K$4&amp;"$2:$"&amp;$K$4&amp;"$50000"),$B446&amp;"#"&amp;T$6,INDIRECT("ИсходныеДанные!$J$2:$J$50000")),0)</f>
        <v>0</v>
      </c>
      <c r="U446" s="3">
        <f ca="1">IF($B446&lt;&gt;"",SUMIF(INDIRECT("ИсходныеДанные!$"&amp;$K$4&amp;"$2:$"&amp;$K$4&amp;"$50000"),$B446&amp;"#"&amp;U$6,INDIRECT("ИсходныеДанные!$J$2:$J$50000")),0)</f>
        <v>0</v>
      </c>
      <c r="V446" s="3">
        <f ca="1">IF($B446&lt;&gt;"",SUMIF(INDIRECT("ИсходныеДанные!$"&amp;$K$4&amp;"$2:$"&amp;$K$4&amp;"$50000"),$B446&amp;"#"&amp;V$6,INDIRECT("ИсходныеДанные!$J$2:$J$50000")),0)</f>
        <v>0</v>
      </c>
      <c r="W446" s="16" t="e">
        <f ca="1">SUM(K446:V446)/Пофамильно!$R$1</f>
        <v>#DIV/0!</v>
      </c>
    </row>
    <row r="447" spans="1:23" x14ac:dyDescent="0.25">
      <c r="A447" s="10" t="str">
        <f t="shared" ca="1" si="8"/>
        <v>delete</v>
      </c>
      <c r="B447" s="16" cm="1">
        <f t="array" aca="1" ref="B447" ca="1">INDIRECT("УникальныеСписки!D"&amp;ROW()-$L$4)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14"/>
      <c r="G447" s="81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84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84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84" t="str" cm="1">
        <f t="array" aca="1" ref="J447" ca="1">_xlfn.XLOOKUP($B447,INDIRECT(SUBSTITUTE("ИсходныеДанные!$где$2:$где$50000","где",$B$4)),INDIRECT(SUBSTITUTE("ИсходныеДанные!$что$2:$что$50000","что",J$4)),"",0,1)</f>
        <v/>
      </c>
      <c r="K447" s="3">
        <f ca="1">IF($B447&lt;&gt;"",SUMIF(INDIRECT("ИсходныеДанные!$"&amp;$K$4&amp;"$2:$"&amp;$K$4&amp;"$50000"),$B447&amp;"#"&amp;K$6,INDIRECT("ИсходныеДанные!$J$2:$J$50000")),0)</f>
        <v>0</v>
      </c>
      <c r="L447" s="3">
        <f ca="1">IF($B447&lt;&gt;"",SUMIF(INDIRECT("ИсходныеДанные!$"&amp;$K$4&amp;"$2:$"&amp;$K$4&amp;"$50000"),$B447&amp;"#"&amp;L$6,INDIRECT("ИсходныеДанные!$J$2:$J$50000")),0)</f>
        <v>0</v>
      </c>
      <c r="M447" s="3">
        <f ca="1">IF($B447&lt;&gt;"",SUMIF(INDIRECT("ИсходныеДанные!$"&amp;$K$4&amp;"$2:$"&amp;$K$4&amp;"$50000"),$B447&amp;"#"&amp;M$6,INDIRECT("ИсходныеДанные!$J$2:$J$50000")),0)</f>
        <v>0</v>
      </c>
      <c r="N447" s="3">
        <f ca="1">IF($B447&lt;&gt;"",SUMIF(INDIRECT("ИсходныеДанные!$"&amp;$K$4&amp;"$2:$"&amp;$K$4&amp;"$50000"),$B447&amp;"#"&amp;N$6,INDIRECT("ИсходныеДанные!$J$2:$J$50000")),0)</f>
        <v>0</v>
      </c>
      <c r="O447" s="3">
        <f ca="1">IF($B447&lt;&gt;"",SUMIF(INDIRECT("ИсходныеДанные!$"&amp;$K$4&amp;"$2:$"&amp;$K$4&amp;"$50000"),$B447&amp;"#"&amp;O$6,INDIRECT("ИсходныеДанные!$J$2:$J$50000")),0)</f>
        <v>0</v>
      </c>
      <c r="P447" s="3">
        <f ca="1">IF($B447&lt;&gt;"",SUMIF(INDIRECT("ИсходныеДанные!$"&amp;$K$4&amp;"$2:$"&amp;$K$4&amp;"$50000"),$B447&amp;"#"&amp;P$6,INDIRECT("ИсходныеДанные!$J$2:$J$50000")),0)</f>
        <v>0</v>
      </c>
      <c r="Q447" s="3">
        <f ca="1">IF($B447&lt;&gt;"",SUMIF(INDIRECT("ИсходныеДанные!$"&amp;$K$4&amp;"$2:$"&amp;$K$4&amp;"$50000"),$B447&amp;"#"&amp;Q$6,INDIRECT("ИсходныеДанные!$J$2:$J$50000")),0)</f>
        <v>0</v>
      </c>
      <c r="R447" s="3">
        <f ca="1">IF($B447&lt;&gt;"",SUMIF(INDIRECT("ИсходныеДанные!$"&amp;$K$4&amp;"$2:$"&amp;$K$4&amp;"$50000"),$B447&amp;"#"&amp;R$6,INDIRECT("ИсходныеДанные!$J$2:$J$50000")),0)</f>
        <v>0</v>
      </c>
      <c r="S447" s="3">
        <f ca="1">IF($B447&lt;&gt;"",SUMIF(INDIRECT("ИсходныеДанные!$"&amp;$K$4&amp;"$2:$"&amp;$K$4&amp;"$50000"),$B447&amp;"#"&amp;S$6,INDIRECT("ИсходныеДанные!$J$2:$J$50000")),0)</f>
        <v>0</v>
      </c>
      <c r="T447" s="3">
        <f ca="1">IF($B447&lt;&gt;"",SUMIF(INDIRECT("ИсходныеДанные!$"&amp;$K$4&amp;"$2:$"&amp;$K$4&amp;"$50000"),$B447&amp;"#"&amp;T$6,INDIRECT("ИсходныеДанные!$J$2:$J$50000")),0)</f>
        <v>0</v>
      </c>
      <c r="U447" s="3">
        <f ca="1">IF($B447&lt;&gt;"",SUMIF(INDIRECT("ИсходныеДанные!$"&amp;$K$4&amp;"$2:$"&amp;$K$4&amp;"$50000"),$B447&amp;"#"&amp;U$6,INDIRECT("ИсходныеДанные!$J$2:$J$50000")),0)</f>
        <v>0</v>
      </c>
      <c r="V447" s="3">
        <f ca="1">IF($B447&lt;&gt;"",SUMIF(INDIRECT("ИсходныеДанные!$"&amp;$K$4&amp;"$2:$"&amp;$K$4&amp;"$50000"),$B447&amp;"#"&amp;V$6,INDIRECT("ИсходныеДанные!$J$2:$J$50000")),0)</f>
        <v>0</v>
      </c>
      <c r="W447" s="16" t="e">
        <f ca="1">SUM(K447:V447)/Пофамильно!$R$1</f>
        <v>#DIV/0!</v>
      </c>
    </row>
    <row r="448" spans="1:23" x14ac:dyDescent="0.25">
      <c r="A448" s="10" t="str">
        <f t="shared" ca="1" si="8"/>
        <v>delete</v>
      </c>
      <c r="B448" s="16" cm="1">
        <f t="array" aca="1" ref="B448" ca="1">INDIRECT("УникальныеСписки!D"&amp;ROW()-$L$4)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14"/>
      <c r="G448" s="81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84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84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84" t="str" cm="1">
        <f t="array" aca="1" ref="J448" ca="1">_xlfn.XLOOKUP($B448,INDIRECT(SUBSTITUTE("ИсходныеДанные!$где$2:$где$50000","где",$B$4)),INDIRECT(SUBSTITUTE("ИсходныеДанные!$что$2:$что$50000","что",J$4)),"",0,1)</f>
        <v/>
      </c>
      <c r="K448" s="3">
        <f ca="1">IF($B448&lt;&gt;"",SUMIF(INDIRECT("ИсходныеДанные!$"&amp;$K$4&amp;"$2:$"&amp;$K$4&amp;"$50000"),$B448&amp;"#"&amp;K$6,INDIRECT("ИсходныеДанные!$J$2:$J$50000")),0)</f>
        <v>0</v>
      </c>
      <c r="L448" s="3">
        <f ca="1">IF($B448&lt;&gt;"",SUMIF(INDIRECT("ИсходныеДанные!$"&amp;$K$4&amp;"$2:$"&amp;$K$4&amp;"$50000"),$B448&amp;"#"&amp;L$6,INDIRECT("ИсходныеДанные!$J$2:$J$50000")),0)</f>
        <v>0</v>
      </c>
      <c r="M448" s="3">
        <f ca="1">IF($B448&lt;&gt;"",SUMIF(INDIRECT("ИсходныеДанные!$"&amp;$K$4&amp;"$2:$"&amp;$K$4&amp;"$50000"),$B448&amp;"#"&amp;M$6,INDIRECT("ИсходныеДанные!$J$2:$J$50000")),0)</f>
        <v>0</v>
      </c>
      <c r="N448" s="3">
        <f ca="1">IF($B448&lt;&gt;"",SUMIF(INDIRECT("ИсходныеДанные!$"&amp;$K$4&amp;"$2:$"&amp;$K$4&amp;"$50000"),$B448&amp;"#"&amp;N$6,INDIRECT("ИсходныеДанные!$J$2:$J$50000")),0)</f>
        <v>0</v>
      </c>
      <c r="O448" s="3">
        <f ca="1">IF($B448&lt;&gt;"",SUMIF(INDIRECT("ИсходныеДанные!$"&amp;$K$4&amp;"$2:$"&amp;$K$4&amp;"$50000"),$B448&amp;"#"&amp;O$6,INDIRECT("ИсходныеДанные!$J$2:$J$50000")),0)</f>
        <v>0</v>
      </c>
      <c r="P448" s="3">
        <f ca="1">IF($B448&lt;&gt;"",SUMIF(INDIRECT("ИсходныеДанные!$"&amp;$K$4&amp;"$2:$"&amp;$K$4&amp;"$50000"),$B448&amp;"#"&amp;P$6,INDIRECT("ИсходныеДанные!$J$2:$J$50000")),0)</f>
        <v>0</v>
      </c>
      <c r="Q448" s="3">
        <f ca="1">IF($B448&lt;&gt;"",SUMIF(INDIRECT("ИсходныеДанные!$"&amp;$K$4&amp;"$2:$"&amp;$K$4&amp;"$50000"),$B448&amp;"#"&amp;Q$6,INDIRECT("ИсходныеДанные!$J$2:$J$50000")),0)</f>
        <v>0</v>
      </c>
      <c r="R448" s="3">
        <f ca="1">IF($B448&lt;&gt;"",SUMIF(INDIRECT("ИсходныеДанные!$"&amp;$K$4&amp;"$2:$"&amp;$K$4&amp;"$50000"),$B448&amp;"#"&amp;R$6,INDIRECT("ИсходныеДанные!$J$2:$J$50000")),0)</f>
        <v>0</v>
      </c>
      <c r="S448" s="3">
        <f ca="1">IF($B448&lt;&gt;"",SUMIF(INDIRECT("ИсходныеДанные!$"&amp;$K$4&amp;"$2:$"&amp;$K$4&amp;"$50000"),$B448&amp;"#"&amp;S$6,INDIRECT("ИсходныеДанные!$J$2:$J$50000")),0)</f>
        <v>0</v>
      </c>
      <c r="T448" s="3">
        <f ca="1">IF($B448&lt;&gt;"",SUMIF(INDIRECT("ИсходныеДанные!$"&amp;$K$4&amp;"$2:$"&amp;$K$4&amp;"$50000"),$B448&amp;"#"&amp;T$6,INDIRECT("ИсходныеДанные!$J$2:$J$50000")),0)</f>
        <v>0</v>
      </c>
      <c r="U448" s="3">
        <f ca="1">IF($B448&lt;&gt;"",SUMIF(INDIRECT("ИсходныеДанные!$"&amp;$K$4&amp;"$2:$"&amp;$K$4&amp;"$50000"),$B448&amp;"#"&amp;U$6,INDIRECT("ИсходныеДанные!$J$2:$J$50000")),0)</f>
        <v>0</v>
      </c>
      <c r="V448" s="3">
        <f ca="1">IF($B448&lt;&gt;"",SUMIF(INDIRECT("ИсходныеДанные!$"&amp;$K$4&amp;"$2:$"&amp;$K$4&amp;"$50000"),$B448&amp;"#"&amp;V$6,INDIRECT("ИсходныеДанные!$J$2:$J$50000")),0)</f>
        <v>0</v>
      </c>
      <c r="W448" s="16" t="e">
        <f ca="1">SUM(K448:V448)/Пофамильно!$R$1</f>
        <v>#DIV/0!</v>
      </c>
    </row>
    <row r="449" spans="1:23" x14ac:dyDescent="0.25">
      <c r="A449" s="10" t="str">
        <f t="shared" ca="1" si="8"/>
        <v>delete</v>
      </c>
      <c r="B449" s="16" cm="1">
        <f t="array" aca="1" ref="B449" ca="1">INDIRECT("УникальныеСписки!D"&amp;ROW()-$L$4)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14"/>
      <c r="G449" s="81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84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84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84" t="str" cm="1">
        <f t="array" aca="1" ref="J449" ca="1">_xlfn.XLOOKUP($B449,INDIRECT(SUBSTITUTE("ИсходныеДанные!$где$2:$где$50000","где",$B$4)),INDIRECT(SUBSTITUTE("ИсходныеДанные!$что$2:$что$50000","что",J$4)),"",0,1)</f>
        <v/>
      </c>
      <c r="K449" s="3">
        <f ca="1">IF($B449&lt;&gt;"",SUMIF(INDIRECT("ИсходныеДанные!$"&amp;$K$4&amp;"$2:$"&amp;$K$4&amp;"$50000"),$B449&amp;"#"&amp;K$6,INDIRECT("ИсходныеДанные!$J$2:$J$50000")),0)</f>
        <v>0</v>
      </c>
      <c r="L449" s="3">
        <f ca="1">IF($B449&lt;&gt;"",SUMIF(INDIRECT("ИсходныеДанные!$"&amp;$K$4&amp;"$2:$"&amp;$K$4&amp;"$50000"),$B449&amp;"#"&amp;L$6,INDIRECT("ИсходныеДанные!$J$2:$J$50000")),0)</f>
        <v>0</v>
      </c>
      <c r="M449" s="3">
        <f ca="1">IF($B449&lt;&gt;"",SUMIF(INDIRECT("ИсходныеДанные!$"&amp;$K$4&amp;"$2:$"&amp;$K$4&amp;"$50000"),$B449&amp;"#"&amp;M$6,INDIRECT("ИсходныеДанные!$J$2:$J$50000")),0)</f>
        <v>0</v>
      </c>
      <c r="N449" s="3">
        <f ca="1">IF($B449&lt;&gt;"",SUMIF(INDIRECT("ИсходныеДанные!$"&amp;$K$4&amp;"$2:$"&amp;$K$4&amp;"$50000"),$B449&amp;"#"&amp;N$6,INDIRECT("ИсходныеДанные!$J$2:$J$50000")),0)</f>
        <v>0</v>
      </c>
      <c r="O449" s="3">
        <f ca="1">IF($B449&lt;&gt;"",SUMIF(INDIRECT("ИсходныеДанные!$"&amp;$K$4&amp;"$2:$"&amp;$K$4&amp;"$50000"),$B449&amp;"#"&amp;O$6,INDIRECT("ИсходныеДанные!$J$2:$J$50000")),0)</f>
        <v>0</v>
      </c>
      <c r="P449" s="3">
        <f ca="1">IF($B449&lt;&gt;"",SUMIF(INDIRECT("ИсходныеДанные!$"&amp;$K$4&amp;"$2:$"&amp;$K$4&amp;"$50000"),$B449&amp;"#"&amp;P$6,INDIRECT("ИсходныеДанные!$J$2:$J$50000")),0)</f>
        <v>0</v>
      </c>
      <c r="Q449" s="3">
        <f ca="1">IF($B449&lt;&gt;"",SUMIF(INDIRECT("ИсходныеДанные!$"&amp;$K$4&amp;"$2:$"&amp;$K$4&amp;"$50000"),$B449&amp;"#"&amp;Q$6,INDIRECT("ИсходныеДанные!$J$2:$J$50000")),0)</f>
        <v>0</v>
      </c>
      <c r="R449" s="3">
        <f ca="1">IF($B449&lt;&gt;"",SUMIF(INDIRECT("ИсходныеДанные!$"&amp;$K$4&amp;"$2:$"&amp;$K$4&amp;"$50000"),$B449&amp;"#"&amp;R$6,INDIRECT("ИсходныеДанные!$J$2:$J$50000")),0)</f>
        <v>0</v>
      </c>
      <c r="S449" s="3">
        <f ca="1">IF($B449&lt;&gt;"",SUMIF(INDIRECT("ИсходныеДанные!$"&amp;$K$4&amp;"$2:$"&amp;$K$4&amp;"$50000"),$B449&amp;"#"&amp;S$6,INDIRECT("ИсходныеДанные!$J$2:$J$50000")),0)</f>
        <v>0</v>
      </c>
      <c r="T449" s="3">
        <f ca="1">IF($B449&lt;&gt;"",SUMIF(INDIRECT("ИсходныеДанные!$"&amp;$K$4&amp;"$2:$"&amp;$K$4&amp;"$50000"),$B449&amp;"#"&amp;T$6,INDIRECT("ИсходныеДанные!$J$2:$J$50000")),0)</f>
        <v>0</v>
      </c>
      <c r="U449" s="3">
        <f ca="1">IF($B449&lt;&gt;"",SUMIF(INDIRECT("ИсходныеДанные!$"&amp;$K$4&amp;"$2:$"&amp;$K$4&amp;"$50000"),$B449&amp;"#"&amp;U$6,INDIRECT("ИсходныеДанные!$J$2:$J$50000")),0)</f>
        <v>0</v>
      </c>
      <c r="V449" s="3">
        <f ca="1">IF($B449&lt;&gt;"",SUMIF(INDIRECT("ИсходныеДанные!$"&amp;$K$4&amp;"$2:$"&amp;$K$4&amp;"$50000"),$B449&amp;"#"&amp;V$6,INDIRECT("ИсходныеДанные!$J$2:$J$50000")),0)</f>
        <v>0</v>
      </c>
      <c r="W449" s="16" t="e">
        <f ca="1">SUM(K449:V449)/Пофамильно!$R$1</f>
        <v>#DIV/0!</v>
      </c>
    </row>
    <row r="450" spans="1:23" x14ac:dyDescent="0.25">
      <c r="A450" s="10" t="str">
        <f t="shared" ca="1" si="8"/>
        <v>delete</v>
      </c>
      <c r="B450" s="16" cm="1">
        <f t="array" aca="1" ref="B450" ca="1">INDIRECT("УникальныеСписки!D"&amp;ROW()-$L$4)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14"/>
      <c r="G450" s="81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84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84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84" t="str" cm="1">
        <f t="array" aca="1" ref="J450" ca="1">_xlfn.XLOOKUP($B450,INDIRECT(SUBSTITUTE("ИсходныеДанные!$где$2:$где$50000","где",$B$4)),INDIRECT(SUBSTITUTE("ИсходныеДанные!$что$2:$что$50000","что",J$4)),"",0,1)</f>
        <v/>
      </c>
      <c r="K450" s="3">
        <f ca="1">IF($B450&lt;&gt;"",SUMIF(INDIRECT("ИсходныеДанные!$"&amp;$K$4&amp;"$2:$"&amp;$K$4&amp;"$50000"),$B450&amp;"#"&amp;K$6,INDIRECT("ИсходныеДанные!$J$2:$J$50000")),0)</f>
        <v>0</v>
      </c>
      <c r="L450" s="3">
        <f ca="1">IF($B450&lt;&gt;"",SUMIF(INDIRECT("ИсходныеДанные!$"&amp;$K$4&amp;"$2:$"&amp;$K$4&amp;"$50000"),$B450&amp;"#"&amp;L$6,INDIRECT("ИсходныеДанные!$J$2:$J$50000")),0)</f>
        <v>0</v>
      </c>
      <c r="M450" s="3">
        <f ca="1">IF($B450&lt;&gt;"",SUMIF(INDIRECT("ИсходныеДанные!$"&amp;$K$4&amp;"$2:$"&amp;$K$4&amp;"$50000"),$B450&amp;"#"&amp;M$6,INDIRECT("ИсходныеДанные!$J$2:$J$50000")),0)</f>
        <v>0</v>
      </c>
      <c r="N450" s="3">
        <f ca="1">IF($B450&lt;&gt;"",SUMIF(INDIRECT("ИсходныеДанные!$"&amp;$K$4&amp;"$2:$"&amp;$K$4&amp;"$50000"),$B450&amp;"#"&amp;N$6,INDIRECT("ИсходныеДанные!$J$2:$J$50000")),0)</f>
        <v>0</v>
      </c>
      <c r="O450" s="3">
        <f ca="1">IF($B450&lt;&gt;"",SUMIF(INDIRECT("ИсходныеДанные!$"&amp;$K$4&amp;"$2:$"&amp;$K$4&amp;"$50000"),$B450&amp;"#"&amp;O$6,INDIRECT("ИсходныеДанные!$J$2:$J$50000")),0)</f>
        <v>0</v>
      </c>
      <c r="P450" s="3">
        <f ca="1">IF($B450&lt;&gt;"",SUMIF(INDIRECT("ИсходныеДанные!$"&amp;$K$4&amp;"$2:$"&amp;$K$4&amp;"$50000"),$B450&amp;"#"&amp;P$6,INDIRECT("ИсходныеДанные!$J$2:$J$50000")),0)</f>
        <v>0</v>
      </c>
      <c r="Q450" s="3">
        <f ca="1">IF($B450&lt;&gt;"",SUMIF(INDIRECT("ИсходныеДанные!$"&amp;$K$4&amp;"$2:$"&amp;$K$4&amp;"$50000"),$B450&amp;"#"&amp;Q$6,INDIRECT("ИсходныеДанные!$J$2:$J$50000")),0)</f>
        <v>0</v>
      </c>
      <c r="R450" s="3">
        <f ca="1">IF($B450&lt;&gt;"",SUMIF(INDIRECT("ИсходныеДанные!$"&amp;$K$4&amp;"$2:$"&amp;$K$4&amp;"$50000"),$B450&amp;"#"&amp;R$6,INDIRECT("ИсходныеДанные!$J$2:$J$50000")),0)</f>
        <v>0</v>
      </c>
      <c r="S450" s="3">
        <f ca="1">IF($B450&lt;&gt;"",SUMIF(INDIRECT("ИсходныеДанные!$"&amp;$K$4&amp;"$2:$"&amp;$K$4&amp;"$50000"),$B450&amp;"#"&amp;S$6,INDIRECT("ИсходныеДанные!$J$2:$J$50000")),0)</f>
        <v>0</v>
      </c>
      <c r="T450" s="3">
        <f ca="1">IF($B450&lt;&gt;"",SUMIF(INDIRECT("ИсходныеДанные!$"&amp;$K$4&amp;"$2:$"&amp;$K$4&amp;"$50000"),$B450&amp;"#"&amp;T$6,INDIRECT("ИсходныеДанные!$J$2:$J$50000")),0)</f>
        <v>0</v>
      </c>
      <c r="U450" s="3">
        <f ca="1">IF($B450&lt;&gt;"",SUMIF(INDIRECT("ИсходныеДанные!$"&amp;$K$4&amp;"$2:$"&amp;$K$4&amp;"$50000"),$B450&amp;"#"&amp;U$6,INDIRECT("ИсходныеДанные!$J$2:$J$50000")),0)</f>
        <v>0</v>
      </c>
      <c r="V450" s="3">
        <f ca="1">IF($B450&lt;&gt;"",SUMIF(INDIRECT("ИсходныеДанные!$"&amp;$K$4&amp;"$2:$"&amp;$K$4&amp;"$50000"),$B450&amp;"#"&amp;V$6,INDIRECT("ИсходныеДанные!$J$2:$J$50000")),0)</f>
        <v>0</v>
      </c>
      <c r="W450" s="16" t="e">
        <f ca="1">SUM(K450:V450)/Пофамильно!$R$1</f>
        <v>#DIV/0!</v>
      </c>
    </row>
    <row r="451" spans="1:23" x14ac:dyDescent="0.25">
      <c r="A451" s="10" t="str">
        <f t="shared" ca="1" si="8"/>
        <v>delete</v>
      </c>
      <c r="B451" s="16" cm="1">
        <f t="array" aca="1" ref="B451" ca="1">INDIRECT("УникальныеСписки!D"&amp;ROW()-$L$4)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14"/>
      <c r="G451" s="81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84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84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84" t="str" cm="1">
        <f t="array" aca="1" ref="J451" ca="1">_xlfn.XLOOKUP($B451,INDIRECT(SUBSTITUTE("ИсходныеДанные!$где$2:$где$50000","где",$B$4)),INDIRECT(SUBSTITUTE("ИсходныеДанные!$что$2:$что$50000","что",J$4)),"",0,1)</f>
        <v/>
      </c>
      <c r="K451" s="3">
        <f ca="1">IF($B451&lt;&gt;"",SUMIF(INDIRECT("ИсходныеДанные!$"&amp;$K$4&amp;"$2:$"&amp;$K$4&amp;"$50000"),$B451&amp;"#"&amp;K$6,INDIRECT("ИсходныеДанные!$J$2:$J$50000")),0)</f>
        <v>0</v>
      </c>
      <c r="L451" s="3">
        <f ca="1">IF($B451&lt;&gt;"",SUMIF(INDIRECT("ИсходныеДанные!$"&amp;$K$4&amp;"$2:$"&amp;$K$4&amp;"$50000"),$B451&amp;"#"&amp;L$6,INDIRECT("ИсходныеДанные!$J$2:$J$50000")),0)</f>
        <v>0</v>
      </c>
      <c r="M451" s="3">
        <f ca="1">IF($B451&lt;&gt;"",SUMIF(INDIRECT("ИсходныеДанные!$"&amp;$K$4&amp;"$2:$"&amp;$K$4&amp;"$50000"),$B451&amp;"#"&amp;M$6,INDIRECT("ИсходныеДанные!$J$2:$J$50000")),0)</f>
        <v>0</v>
      </c>
      <c r="N451" s="3">
        <f ca="1">IF($B451&lt;&gt;"",SUMIF(INDIRECT("ИсходныеДанные!$"&amp;$K$4&amp;"$2:$"&amp;$K$4&amp;"$50000"),$B451&amp;"#"&amp;N$6,INDIRECT("ИсходныеДанные!$J$2:$J$50000")),0)</f>
        <v>0</v>
      </c>
      <c r="O451" s="3">
        <f ca="1">IF($B451&lt;&gt;"",SUMIF(INDIRECT("ИсходныеДанные!$"&amp;$K$4&amp;"$2:$"&amp;$K$4&amp;"$50000"),$B451&amp;"#"&amp;O$6,INDIRECT("ИсходныеДанные!$J$2:$J$50000")),0)</f>
        <v>0</v>
      </c>
      <c r="P451" s="3">
        <f ca="1">IF($B451&lt;&gt;"",SUMIF(INDIRECT("ИсходныеДанные!$"&amp;$K$4&amp;"$2:$"&amp;$K$4&amp;"$50000"),$B451&amp;"#"&amp;P$6,INDIRECT("ИсходныеДанные!$J$2:$J$50000")),0)</f>
        <v>0</v>
      </c>
      <c r="Q451" s="3">
        <f ca="1">IF($B451&lt;&gt;"",SUMIF(INDIRECT("ИсходныеДанные!$"&amp;$K$4&amp;"$2:$"&amp;$K$4&amp;"$50000"),$B451&amp;"#"&amp;Q$6,INDIRECT("ИсходныеДанные!$J$2:$J$50000")),0)</f>
        <v>0</v>
      </c>
      <c r="R451" s="3">
        <f ca="1">IF($B451&lt;&gt;"",SUMIF(INDIRECT("ИсходныеДанные!$"&amp;$K$4&amp;"$2:$"&amp;$K$4&amp;"$50000"),$B451&amp;"#"&amp;R$6,INDIRECT("ИсходныеДанные!$J$2:$J$50000")),0)</f>
        <v>0</v>
      </c>
      <c r="S451" s="3">
        <f ca="1">IF($B451&lt;&gt;"",SUMIF(INDIRECT("ИсходныеДанные!$"&amp;$K$4&amp;"$2:$"&amp;$K$4&amp;"$50000"),$B451&amp;"#"&amp;S$6,INDIRECT("ИсходныеДанные!$J$2:$J$50000")),0)</f>
        <v>0</v>
      </c>
      <c r="T451" s="3">
        <f ca="1">IF($B451&lt;&gt;"",SUMIF(INDIRECT("ИсходныеДанные!$"&amp;$K$4&amp;"$2:$"&amp;$K$4&amp;"$50000"),$B451&amp;"#"&amp;T$6,INDIRECT("ИсходныеДанные!$J$2:$J$50000")),0)</f>
        <v>0</v>
      </c>
      <c r="U451" s="3">
        <f ca="1">IF($B451&lt;&gt;"",SUMIF(INDIRECT("ИсходныеДанные!$"&amp;$K$4&amp;"$2:$"&amp;$K$4&amp;"$50000"),$B451&amp;"#"&amp;U$6,INDIRECT("ИсходныеДанные!$J$2:$J$50000")),0)</f>
        <v>0</v>
      </c>
      <c r="V451" s="3">
        <f ca="1">IF($B451&lt;&gt;"",SUMIF(INDIRECT("ИсходныеДанные!$"&amp;$K$4&amp;"$2:$"&amp;$K$4&amp;"$50000"),$B451&amp;"#"&amp;V$6,INDIRECT("ИсходныеДанные!$J$2:$J$50000")),0)</f>
        <v>0</v>
      </c>
      <c r="W451" s="16" t="e">
        <f ca="1">SUM(K451:V451)/Пофамильно!$R$1</f>
        <v>#DIV/0!</v>
      </c>
    </row>
    <row r="452" spans="1:23" x14ac:dyDescent="0.25">
      <c r="A452" s="10" t="str">
        <f t="shared" ca="1" si="8"/>
        <v>delete</v>
      </c>
      <c r="B452" s="16" cm="1">
        <f t="array" aca="1" ref="B452" ca="1">INDIRECT("УникальныеСписки!D"&amp;ROW()-$L$4)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14"/>
      <c r="G452" s="81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84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84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84" t="str" cm="1">
        <f t="array" aca="1" ref="J452" ca="1">_xlfn.XLOOKUP($B452,INDIRECT(SUBSTITUTE("ИсходныеДанные!$где$2:$где$50000","где",$B$4)),INDIRECT(SUBSTITUTE("ИсходныеДанные!$что$2:$что$50000","что",J$4)),"",0,1)</f>
        <v/>
      </c>
      <c r="K452" s="3">
        <f ca="1">IF($B452&lt;&gt;"",SUMIF(INDIRECT("ИсходныеДанные!$"&amp;$K$4&amp;"$2:$"&amp;$K$4&amp;"$50000"),$B452&amp;"#"&amp;K$6,INDIRECT("ИсходныеДанные!$J$2:$J$50000")),0)</f>
        <v>0</v>
      </c>
      <c r="L452" s="3">
        <f ca="1">IF($B452&lt;&gt;"",SUMIF(INDIRECT("ИсходныеДанные!$"&amp;$K$4&amp;"$2:$"&amp;$K$4&amp;"$50000"),$B452&amp;"#"&amp;L$6,INDIRECT("ИсходныеДанные!$J$2:$J$50000")),0)</f>
        <v>0</v>
      </c>
      <c r="M452" s="3">
        <f ca="1">IF($B452&lt;&gt;"",SUMIF(INDIRECT("ИсходныеДанные!$"&amp;$K$4&amp;"$2:$"&amp;$K$4&amp;"$50000"),$B452&amp;"#"&amp;M$6,INDIRECT("ИсходныеДанные!$J$2:$J$50000")),0)</f>
        <v>0</v>
      </c>
      <c r="N452" s="3">
        <f ca="1">IF($B452&lt;&gt;"",SUMIF(INDIRECT("ИсходныеДанные!$"&amp;$K$4&amp;"$2:$"&amp;$K$4&amp;"$50000"),$B452&amp;"#"&amp;N$6,INDIRECT("ИсходныеДанные!$J$2:$J$50000")),0)</f>
        <v>0</v>
      </c>
      <c r="O452" s="3">
        <f ca="1">IF($B452&lt;&gt;"",SUMIF(INDIRECT("ИсходныеДанные!$"&amp;$K$4&amp;"$2:$"&amp;$K$4&amp;"$50000"),$B452&amp;"#"&amp;O$6,INDIRECT("ИсходныеДанные!$J$2:$J$50000")),0)</f>
        <v>0</v>
      </c>
      <c r="P452" s="3">
        <f ca="1">IF($B452&lt;&gt;"",SUMIF(INDIRECT("ИсходныеДанные!$"&amp;$K$4&amp;"$2:$"&amp;$K$4&amp;"$50000"),$B452&amp;"#"&amp;P$6,INDIRECT("ИсходныеДанные!$J$2:$J$50000")),0)</f>
        <v>0</v>
      </c>
      <c r="Q452" s="3">
        <f ca="1">IF($B452&lt;&gt;"",SUMIF(INDIRECT("ИсходныеДанные!$"&amp;$K$4&amp;"$2:$"&amp;$K$4&amp;"$50000"),$B452&amp;"#"&amp;Q$6,INDIRECT("ИсходныеДанные!$J$2:$J$50000")),0)</f>
        <v>0</v>
      </c>
      <c r="R452" s="3">
        <f ca="1">IF($B452&lt;&gt;"",SUMIF(INDIRECT("ИсходныеДанные!$"&amp;$K$4&amp;"$2:$"&amp;$K$4&amp;"$50000"),$B452&amp;"#"&amp;R$6,INDIRECT("ИсходныеДанные!$J$2:$J$50000")),0)</f>
        <v>0</v>
      </c>
      <c r="S452" s="3">
        <f ca="1">IF($B452&lt;&gt;"",SUMIF(INDIRECT("ИсходныеДанные!$"&amp;$K$4&amp;"$2:$"&amp;$K$4&amp;"$50000"),$B452&amp;"#"&amp;S$6,INDIRECT("ИсходныеДанные!$J$2:$J$50000")),0)</f>
        <v>0</v>
      </c>
      <c r="T452" s="3">
        <f ca="1">IF($B452&lt;&gt;"",SUMIF(INDIRECT("ИсходныеДанные!$"&amp;$K$4&amp;"$2:$"&amp;$K$4&amp;"$50000"),$B452&amp;"#"&amp;T$6,INDIRECT("ИсходныеДанные!$J$2:$J$50000")),0)</f>
        <v>0</v>
      </c>
      <c r="U452" s="3">
        <f ca="1">IF($B452&lt;&gt;"",SUMIF(INDIRECT("ИсходныеДанные!$"&amp;$K$4&amp;"$2:$"&amp;$K$4&amp;"$50000"),$B452&amp;"#"&amp;U$6,INDIRECT("ИсходныеДанные!$J$2:$J$50000")),0)</f>
        <v>0</v>
      </c>
      <c r="V452" s="3">
        <f ca="1">IF($B452&lt;&gt;"",SUMIF(INDIRECT("ИсходныеДанные!$"&amp;$K$4&amp;"$2:$"&amp;$K$4&amp;"$50000"),$B452&amp;"#"&amp;V$6,INDIRECT("ИсходныеДанные!$J$2:$J$50000")),0)</f>
        <v>0</v>
      </c>
      <c r="W452" s="16" t="e">
        <f ca="1">SUM(K452:V452)/Пофамильно!$R$1</f>
        <v>#DIV/0!</v>
      </c>
    </row>
    <row r="453" spans="1:23" x14ac:dyDescent="0.25">
      <c r="A453" s="10" t="str">
        <f t="shared" ca="1" si="8"/>
        <v>delete</v>
      </c>
      <c r="B453" s="16" cm="1">
        <f t="array" aca="1" ref="B453" ca="1">INDIRECT("УникальныеСписки!D"&amp;ROW()-$L$4)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14"/>
      <c r="G453" s="81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84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84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84" t="str" cm="1">
        <f t="array" aca="1" ref="J453" ca="1">_xlfn.XLOOKUP($B453,INDIRECT(SUBSTITUTE("ИсходныеДанные!$где$2:$где$50000","где",$B$4)),INDIRECT(SUBSTITUTE("ИсходныеДанные!$что$2:$что$50000","что",J$4)),"",0,1)</f>
        <v/>
      </c>
      <c r="K453" s="3">
        <f ca="1">IF($B453&lt;&gt;"",SUMIF(INDIRECT("ИсходныеДанные!$"&amp;$K$4&amp;"$2:$"&amp;$K$4&amp;"$50000"),$B453&amp;"#"&amp;K$6,INDIRECT("ИсходныеДанные!$J$2:$J$50000")),0)</f>
        <v>0</v>
      </c>
      <c r="L453" s="3">
        <f ca="1">IF($B453&lt;&gt;"",SUMIF(INDIRECT("ИсходныеДанные!$"&amp;$K$4&amp;"$2:$"&amp;$K$4&amp;"$50000"),$B453&amp;"#"&amp;L$6,INDIRECT("ИсходныеДанные!$J$2:$J$50000")),0)</f>
        <v>0</v>
      </c>
      <c r="M453" s="3">
        <f ca="1">IF($B453&lt;&gt;"",SUMIF(INDIRECT("ИсходныеДанные!$"&amp;$K$4&amp;"$2:$"&amp;$K$4&amp;"$50000"),$B453&amp;"#"&amp;M$6,INDIRECT("ИсходныеДанные!$J$2:$J$50000")),0)</f>
        <v>0</v>
      </c>
      <c r="N453" s="3">
        <f ca="1">IF($B453&lt;&gt;"",SUMIF(INDIRECT("ИсходныеДанные!$"&amp;$K$4&amp;"$2:$"&amp;$K$4&amp;"$50000"),$B453&amp;"#"&amp;N$6,INDIRECT("ИсходныеДанные!$J$2:$J$50000")),0)</f>
        <v>0</v>
      </c>
      <c r="O453" s="3">
        <f ca="1">IF($B453&lt;&gt;"",SUMIF(INDIRECT("ИсходныеДанные!$"&amp;$K$4&amp;"$2:$"&amp;$K$4&amp;"$50000"),$B453&amp;"#"&amp;O$6,INDIRECT("ИсходныеДанные!$J$2:$J$50000")),0)</f>
        <v>0</v>
      </c>
      <c r="P453" s="3">
        <f ca="1">IF($B453&lt;&gt;"",SUMIF(INDIRECT("ИсходныеДанные!$"&amp;$K$4&amp;"$2:$"&amp;$K$4&amp;"$50000"),$B453&amp;"#"&amp;P$6,INDIRECT("ИсходныеДанные!$J$2:$J$50000")),0)</f>
        <v>0</v>
      </c>
      <c r="Q453" s="3">
        <f ca="1">IF($B453&lt;&gt;"",SUMIF(INDIRECT("ИсходныеДанные!$"&amp;$K$4&amp;"$2:$"&amp;$K$4&amp;"$50000"),$B453&amp;"#"&amp;Q$6,INDIRECT("ИсходныеДанные!$J$2:$J$50000")),0)</f>
        <v>0</v>
      </c>
      <c r="R453" s="3">
        <f ca="1">IF($B453&lt;&gt;"",SUMIF(INDIRECT("ИсходныеДанные!$"&amp;$K$4&amp;"$2:$"&amp;$K$4&amp;"$50000"),$B453&amp;"#"&amp;R$6,INDIRECT("ИсходныеДанные!$J$2:$J$50000")),0)</f>
        <v>0</v>
      </c>
      <c r="S453" s="3">
        <f ca="1">IF($B453&lt;&gt;"",SUMIF(INDIRECT("ИсходныеДанные!$"&amp;$K$4&amp;"$2:$"&amp;$K$4&amp;"$50000"),$B453&amp;"#"&amp;S$6,INDIRECT("ИсходныеДанные!$J$2:$J$50000")),0)</f>
        <v>0</v>
      </c>
      <c r="T453" s="3">
        <f ca="1">IF($B453&lt;&gt;"",SUMIF(INDIRECT("ИсходныеДанные!$"&amp;$K$4&amp;"$2:$"&amp;$K$4&amp;"$50000"),$B453&amp;"#"&amp;T$6,INDIRECT("ИсходныеДанные!$J$2:$J$50000")),0)</f>
        <v>0</v>
      </c>
      <c r="U453" s="3">
        <f ca="1">IF($B453&lt;&gt;"",SUMIF(INDIRECT("ИсходныеДанные!$"&amp;$K$4&amp;"$2:$"&amp;$K$4&amp;"$50000"),$B453&amp;"#"&amp;U$6,INDIRECT("ИсходныеДанные!$J$2:$J$50000")),0)</f>
        <v>0</v>
      </c>
      <c r="V453" s="3">
        <f ca="1">IF($B453&lt;&gt;"",SUMIF(INDIRECT("ИсходныеДанные!$"&amp;$K$4&amp;"$2:$"&amp;$K$4&amp;"$50000"),$B453&amp;"#"&amp;V$6,INDIRECT("ИсходныеДанные!$J$2:$J$50000")),0)</f>
        <v>0</v>
      </c>
      <c r="W453" s="16" t="e">
        <f ca="1">SUM(K453:V453)/Пофамильно!$R$1</f>
        <v>#DIV/0!</v>
      </c>
    </row>
    <row r="454" spans="1:23" x14ac:dyDescent="0.25">
      <c r="A454" s="10" t="str">
        <f t="shared" ca="1" si="8"/>
        <v>delete</v>
      </c>
      <c r="B454" s="16" cm="1">
        <f t="array" aca="1" ref="B454" ca="1">INDIRECT("УникальныеСписки!D"&amp;ROW()-$L$4)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14"/>
      <c r="G454" s="81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84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84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84" t="str" cm="1">
        <f t="array" aca="1" ref="J454" ca="1">_xlfn.XLOOKUP($B454,INDIRECT(SUBSTITUTE("ИсходныеДанные!$где$2:$где$50000","где",$B$4)),INDIRECT(SUBSTITUTE("ИсходныеДанные!$что$2:$что$50000","что",J$4)),"",0,1)</f>
        <v/>
      </c>
      <c r="K454" s="3">
        <f ca="1">IF($B454&lt;&gt;"",SUMIF(INDIRECT("ИсходныеДанные!$"&amp;$K$4&amp;"$2:$"&amp;$K$4&amp;"$50000"),$B454&amp;"#"&amp;K$6,INDIRECT("ИсходныеДанные!$J$2:$J$50000")),0)</f>
        <v>0</v>
      </c>
      <c r="L454" s="3">
        <f ca="1">IF($B454&lt;&gt;"",SUMIF(INDIRECT("ИсходныеДанные!$"&amp;$K$4&amp;"$2:$"&amp;$K$4&amp;"$50000"),$B454&amp;"#"&amp;L$6,INDIRECT("ИсходныеДанные!$J$2:$J$50000")),0)</f>
        <v>0</v>
      </c>
      <c r="M454" s="3">
        <f ca="1">IF($B454&lt;&gt;"",SUMIF(INDIRECT("ИсходныеДанные!$"&amp;$K$4&amp;"$2:$"&amp;$K$4&amp;"$50000"),$B454&amp;"#"&amp;M$6,INDIRECT("ИсходныеДанные!$J$2:$J$50000")),0)</f>
        <v>0</v>
      </c>
      <c r="N454" s="3">
        <f ca="1">IF($B454&lt;&gt;"",SUMIF(INDIRECT("ИсходныеДанные!$"&amp;$K$4&amp;"$2:$"&amp;$K$4&amp;"$50000"),$B454&amp;"#"&amp;N$6,INDIRECT("ИсходныеДанные!$J$2:$J$50000")),0)</f>
        <v>0</v>
      </c>
      <c r="O454" s="3">
        <f ca="1">IF($B454&lt;&gt;"",SUMIF(INDIRECT("ИсходныеДанные!$"&amp;$K$4&amp;"$2:$"&amp;$K$4&amp;"$50000"),$B454&amp;"#"&amp;O$6,INDIRECT("ИсходныеДанные!$J$2:$J$50000")),0)</f>
        <v>0</v>
      </c>
      <c r="P454" s="3">
        <f ca="1">IF($B454&lt;&gt;"",SUMIF(INDIRECT("ИсходныеДанные!$"&amp;$K$4&amp;"$2:$"&amp;$K$4&amp;"$50000"),$B454&amp;"#"&amp;P$6,INDIRECT("ИсходныеДанные!$J$2:$J$50000")),0)</f>
        <v>0</v>
      </c>
      <c r="Q454" s="3">
        <f ca="1">IF($B454&lt;&gt;"",SUMIF(INDIRECT("ИсходныеДанные!$"&amp;$K$4&amp;"$2:$"&amp;$K$4&amp;"$50000"),$B454&amp;"#"&amp;Q$6,INDIRECT("ИсходныеДанные!$J$2:$J$50000")),0)</f>
        <v>0</v>
      </c>
      <c r="R454" s="3">
        <f ca="1">IF($B454&lt;&gt;"",SUMIF(INDIRECT("ИсходныеДанные!$"&amp;$K$4&amp;"$2:$"&amp;$K$4&amp;"$50000"),$B454&amp;"#"&amp;R$6,INDIRECT("ИсходныеДанные!$J$2:$J$50000")),0)</f>
        <v>0</v>
      </c>
      <c r="S454" s="3">
        <f ca="1">IF($B454&lt;&gt;"",SUMIF(INDIRECT("ИсходныеДанные!$"&amp;$K$4&amp;"$2:$"&amp;$K$4&amp;"$50000"),$B454&amp;"#"&amp;S$6,INDIRECT("ИсходныеДанные!$J$2:$J$50000")),0)</f>
        <v>0</v>
      </c>
      <c r="T454" s="3">
        <f ca="1">IF($B454&lt;&gt;"",SUMIF(INDIRECT("ИсходныеДанные!$"&amp;$K$4&amp;"$2:$"&amp;$K$4&amp;"$50000"),$B454&amp;"#"&amp;T$6,INDIRECT("ИсходныеДанные!$J$2:$J$50000")),0)</f>
        <v>0</v>
      </c>
      <c r="U454" s="3">
        <f ca="1">IF($B454&lt;&gt;"",SUMIF(INDIRECT("ИсходныеДанные!$"&amp;$K$4&amp;"$2:$"&amp;$K$4&amp;"$50000"),$B454&amp;"#"&amp;U$6,INDIRECT("ИсходныеДанные!$J$2:$J$50000")),0)</f>
        <v>0</v>
      </c>
      <c r="V454" s="3">
        <f ca="1">IF($B454&lt;&gt;"",SUMIF(INDIRECT("ИсходныеДанные!$"&amp;$K$4&amp;"$2:$"&amp;$K$4&amp;"$50000"),$B454&amp;"#"&amp;V$6,INDIRECT("ИсходныеДанные!$J$2:$J$50000")),0)</f>
        <v>0</v>
      </c>
      <c r="W454" s="16" t="e">
        <f ca="1">SUM(K454:V454)/Пофамильно!$R$1</f>
        <v>#DIV/0!</v>
      </c>
    </row>
    <row r="455" spans="1:23" x14ac:dyDescent="0.25">
      <c r="A455" s="10" t="str">
        <f t="shared" ca="1" si="8"/>
        <v>delete</v>
      </c>
      <c r="B455" s="16" cm="1">
        <f t="array" aca="1" ref="B455" ca="1">INDIRECT("УникальныеСписки!D"&amp;ROW()-$L$4)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14"/>
      <c r="G455" s="81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84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84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84" t="str" cm="1">
        <f t="array" aca="1" ref="J455" ca="1">_xlfn.XLOOKUP($B455,INDIRECT(SUBSTITUTE("ИсходныеДанные!$где$2:$где$50000","где",$B$4)),INDIRECT(SUBSTITUTE("ИсходныеДанные!$что$2:$что$50000","что",J$4)),"",0,1)</f>
        <v/>
      </c>
      <c r="K455" s="3">
        <f ca="1">IF($B455&lt;&gt;"",SUMIF(INDIRECT("ИсходныеДанные!$"&amp;$K$4&amp;"$2:$"&amp;$K$4&amp;"$50000"),$B455&amp;"#"&amp;K$6,INDIRECT("ИсходныеДанные!$J$2:$J$50000")),0)</f>
        <v>0</v>
      </c>
      <c r="L455" s="3">
        <f ca="1">IF($B455&lt;&gt;"",SUMIF(INDIRECT("ИсходныеДанные!$"&amp;$K$4&amp;"$2:$"&amp;$K$4&amp;"$50000"),$B455&amp;"#"&amp;L$6,INDIRECT("ИсходныеДанные!$J$2:$J$50000")),0)</f>
        <v>0</v>
      </c>
      <c r="M455" s="3">
        <f ca="1">IF($B455&lt;&gt;"",SUMIF(INDIRECT("ИсходныеДанные!$"&amp;$K$4&amp;"$2:$"&amp;$K$4&amp;"$50000"),$B455&amp;"#"&amp;M$6,INDIRECT("ИсходныеДанные!$J$2:$J$50000")),0)</f>
        <v>0</v>
      </c>
      <c r="N455" s="3">
        <f ca="1">IF($B455&lt;&gt;"",SUMIF(INDIRECT("ИсходныеДанные!$"&amp;$K$4&amp;"$2:$"&amp;$K$4&amp;"$50000"),$B455&amp;"#"&amp;N$6,INDIRECT("ИсходныеДанные!$J$2:$J$50000")),0)</f>
        <v>0</v>
      </c>
      <c r="O455" s="3">
        <f ca="1">IF($B455&lt;&gt;"",SUMIF(INDIRECT("ИсходныеДанные!$"&amp;$K$4&amp;"$2:$"&amp;$K$4&amp;"$50000"),$B455&amp;"#"&amp;O$6,INDIRECT("ИсходныеДанные!$J$2:$J$50000")),0)</f>
        <v>0</v>
      </c>
      <c r="P455" s="3">
        <f ca="1">IF($B455&lt;&gt;"",SUMIF(INDIRECT("ИсходныеДанные!$"&amp;$K$4&amp;"$2:$"&amp;$K$4&amp;"$50000"),$B455&amp;"#"&amp;P$6,INDIRECT("ИсходныеДанные!$J$2:$J$50000")),0)</f>
        <v>0</v>
      </c>
      <c r="Q455" s="3">
        <f ca="1">IF($B455&lt;&gt;"",SUMIF(INDIRECT("ИсходныеДанные!$"&amp;$K$4&amp;"$2:$"&amp;$K$4&amp;"$50000"),$B455&amp;"#"&amp;Q$6,INDIRECT("ИсходныеДанные!$J$2:$J$50000")),0)</f>
        <v>0</v>
      </c>
      <c r="R455" s="3">
        <f ca="1">IF($B455&lt;&gt;"",SUMIF(INDIRECT("ИсходныеДанные!$"&amp;$K$4&amp;"$2:$"&amp;$K$4&amp;"$50000"),$B455&amp;"#"&amp;R$6,INDIRECT("ИсходныеДанные!$J$2:$J$50000")),0)</f>
        <v>0</v>
      </c>
      <c r="S455" s="3">
        <f ca="1">IF($B455&lt;&gt;"",SUMIF(INDIRECT("ИсходныеДанные!$"&amp;$K$4&amp;"$2:$"&amp;$K$4&amp;"$50000"),$B455&amp;"#"&amp;S$6,INDIRECT("ИсходныеДанные!$J$2:$J$50000")),0)</f>
        <v>0</v>
      </c>
      <c r="T455" s="3">
        <f ca="1">IF($B455&lt;&gt;"",SUMIF(INDIRECT("ИсходныеДанные!$"&amp;$K$4&amp;"$2:$"&amp;$K$4&amp;"$50000"),$B455&amp;"#"&amp;T$6,INDIRECT("ИсходныеДанные!$J$2:$J$50000")),0)</f>
        <v>0</v>
      </c>
      <c r="U455" s="3">
        <f ca="1">IF($B455&lt;&gt;"",SUMIF(INDIRECT("ИсходныеДанные!$"&amp;$K$4&amp;"$2:$"&amp;$K$4&amp;"$50000"),$B455&amp;"#"&amp;U$6,INDIRECT("ИсходныеДанные!$J$2:$J$50000")),0)</f>
        <v>0</v>
      </c>
      <c r="V455" s="3">
        <f ca="1">IF($B455&lt;&gt;"",SUMIF(INDIRECT("ИсходныеДанные!$"&amp;$K$4&amp;"$2:$"&amp;$K$4&amp;"$50000"),$B455&amp;"#"&amp;V$6,INDIRECT("ИсходныеДанные!$J$2:$J$50000")),0)</f>
        <v>0</v>
      </c>
      <c r="W455" s="16" t="e">
        <f ca="1">SUM(K455:V455)/Пофамильно!$R$1</f>
        <v>#DIV/0!</v>
      </c>
    </row>
    <row r="456" spans="1:23" x14ac:dyDescent="0.25">
      <c r="A456" s="10" t="str">
        <f t="shared" ca="1" si="8"/>
        <v>delete</v>
      </c>
      <c r="B456" s="16" cm="1">
        <f t="array" aca="1" ref="B456" ca="1">INDIRECT("УникальныеСписки!D"&amp;ROW()-$L$4)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14"/>
      <c r="G456" s="81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84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84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84" t="str" cm="1">
        <f t="array" aca="1" ref="J456" ca="1">_xlfn.XLOOKUP($B456,INDIRECT(SUBSTITUTE("ИсходныеДанные!$где$2:$где$50000","где",$B$4)),INDIRECT(SUBSTITUTE("ИсходныеДанные!$что$2:$что$50000","что",J$4)),"",0,1)</f>
        <v/>
      </c>
      <c r="K456" s="3">
        <f ca="1">IF($B456&lt;&gt;"",SUMIF(INDIRECT("ИсходныеДанные!$"&amp;$K$4&amp;"$2:$"&amp;$K$4&amp;"$50000"),$B456&amp;"#"&amp;K$6,INDIRECT("ИсходныеДанные!$J$2:$J$50000")),0)</f>
        <v>0</v>
      </c>
      <c r="L456" s="3">
        <f ca="1">IF($B456&lt;&gt;"",SUMIF(INDIRECT("ИсходныеДанные!$"&amp;$K$4&amp;"$2:$"&amp;$K$4&amp;"$50000"),$B456&amp;"#"&amp;L$6,INDIRECT("ИсходныеДанные!$J$2:$J$50000")),0)</f>
        <v>0</v>
      </c>
      <c r="M456" s="3">
        <f ca="1">IF($B456&lt;&gt;"",SUMIF(INDIRECT("ИсходныеДанные!$"&amp;$K$4&amp;"$2:$"&amp;$K$4&amp;"$50000"),$B456&amp;"#"&amp;M$6,INDIRECT("ИсходныеДанные!$J$2:$J$50000")),0)</f>
        <v>0</v>
      </c>
      <c r="N456" s="3">
        <f ca="1">IF($B456&lt;&gt;"",SUMIF(INDIRECT("ИсходныеДанные!$"&amp;$K$4&amp;"$2:$"&amp;$K$4&amp;"$50000"),$B456&amp;"#"&amp;N$6,INDIRECT("ИсходныеДанные!$J$2:$J$50000")),0)</f>
        <v>0</v>
      </c>
      <c r="O456" s="3">
        <f ca="1">IF($B456&lt;&gt;"",SUMIF(INDIRECT("ИсходныеДанные!$"&amp;$K$4&amp;"$2:$"&amp;$K$4&amp;"$50000"),$B456&amp;"#"&amp;O$6,INDIRECT("ИсходныеДанные!$J$2:$J$50000")),0)</f>
        <v>0</v>
      </c>
      <c r="P456" s="3">
        <f ca="1">IF($B456&lt;&gt;"",SUMIF(INDIRECT("ИсходныеДанные!$"&amp;$K$4&amp;"$2:$"&amp;$K$4&amp;"$50000"),$B456&amp;"#"&amp;P$6,INDIRECT("ИсходныеДанные!$J$2:$J$50000")),0)</f>
        <v>0</v>
      </c>
      <c r="Q456" s="3">
        <f ca="1">IF($B456&lt;&gt;"",SUMIF(INDIRECT("ИсходныеДанные!$"&amp;$K$4&amp;"$2:$"&amp;$K$4&amp;"$50000"),$B456&amp;"#"&amp;Q$6,INDIRECT("ИсходныеДанные!$J$2:$J$50000")),0)</f>
        <v>0</v>
      </c>
      <c r="R456" s="3">
        <f ca="1">IF($B456&lt;&gt;"",SUMIF(INDIRECT("ИсходныеДанные!$"&amp;$K$4&amp;"$2:$"&amp;$K$4&amp;"$50000"),$B456&amp;"#"&amp;R$6,INDIRECT("ИсходныеДанные!$J$2:$J$50000")),0)</f>
        <v>0</v>
      </c>
      <c r="S456" s="3">
        <f ca="1">IF($B456&lt;&gt;"",SUMIF(INDIRECT("ИсходныеДанные!$"&amp;$K$4&amp;"$2:$"&amp;$K$4&amp;"$50000"),$B456&amp;"#"&amp;S$6,INDIRECT("ИсходныеДанные!$J$2:$J$50000")),0)</f>
        <v>0</v>
      </c>
      <c r="T456" s="3">
        <f ca="1">IF($B456&lt;&gt;"",SUMIF(INDIRECT("ИсходныеДанные!$"&amp;$K$4&amp;"$2:$"&amp;$K$4&amp;"$50000"),$B456&amp;"#"&amp;T$6,INDIRECT("ИсходныеДанные!$J$2:$J$50000")),0)</f>
        <v>0</v>
      </c>
      <c r="U456" s="3">
        <f ca="1">IF($B456&lt;&gt;"",SUMIF(INDIRECT("ИсходныеДанные!$"&amp;$K$4&amp;"$2:$"&amp;$K$4&amp;"$50000"),$B456&amp;"#"&amp;U$6,INDIRECT("ИсходныеДанные!$J$2:$J$50000")),0)</f>
        <v>0</v>
      </c>
      <c r="V456" s="3">
        <f ca="1">IF($B456&lt;&gt;"",SUMIF(INDIRECT("ИсходныеДанные!$"&amp;$K$4&amp;"$2:$"&amp;$K$4&amp;"$50000"),$B456&amp;"#"&amp;V$6,INDIRECT("ИсходныеДанные!$J$2:$J$50000")),0)</f>
        <v>0</v>
      </c>
      <c r="W456" s="16" t="e">
        <f ca="1">SUM(K456:V456)/Пофамильно!$R$1</f>
        <v>#DIV/0!</v>
      </c>
    </row>
    <row r="457" spans="1:23" x14ac:dyDescent="0.25">
      <c r="A457" s="10" t="str">
        <f t="shared" ca="1" si="8"/>
        <v>delete</v>
      </c>
      <c r="B457" s="16" cm="1">
        <f t="array" aca="1" ref="B457" ca="1">INDIRECT("УникальныеСписки!D"&amp;ROW()-$L$4)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14"/>
      <c r="G457" s="81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84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84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84" t="str" cm="1">
        <f t="array" aca="1" ref="J457" ca="1">_xlfn.XLOOKUP($B457,INDIRECT(SUBSTITUTE("ИсходныеДанные!$где$2:$где$50000","где",$B$4)),INDIRECT(SUBSTITUTE("ИсходныеДанные!$что$2:$что$50000","что",J$4)),"",0,1)</f>
        <v/>
      </c>
      <c r="K457" s="3">
        <f ca="1">IF($B457&lt;&gt;"",SUMIF(INDIRECT("ИсходныеДанные!$"&amp;$K$4&amp;"$2:$"&amp;$K$4&amp;"$50000"),$B457&amp;"#"&amp;K$6,INDIRECT("ИсходныеДанные!$J$2:$J$50000")),0)</f>
        <v>0</v>
      </c>
      <c r="L457" s="3">
        <f ca="1">IF($B457&lt;&gt;"",SUMIF(INDIRECT("ИсходныеДанные!$"&amp;$K$4&amp;"$2:$"&amp;$K$4&amp;"$50000"),$B457&amp;"#"&amp;L$6,INDIRECT("ИсходныеДанные!$J$2:$J$50000")),0)</f>
        <v>0</v>
      </c>
      <c r="M457" s="3">
        <f ca="1">IF($B457&lt;&gt;"",SUMIF(INDIRECT("ИсходныеДанные!$"&amp;$K$4&amp;"$2:$"&amp;$K$4&amp;"$50000"),$B457&amp;"#"&amp;M$6,INDIRECT("ИсходныеДанные!$J$2:$J$50000")),0)</f>
        <v>0</v>
      </c>
      <c r="N457" s="3">
        <f ca="1">IF($B457&lt;&gt;"",SUMIF(INDIRECT("ИсходныеДанные!$"&amp;$K$4&amp;"$2:$"&amp;$K$4&amp;"$50000"),$B457&amp;"#"&amp;N$6,INDIRECT("ИсходныеДанные!$J$2:$J$50000")),0)</f>
        <v>0</v>
      </c>
      <c r="O457" s="3">
        <f ca="1">IF($B457&lt;&gt;"",SUMIF(INDIRECT("ИсходныеДанные!$"&amp;$K$4&amp;"$2:$"&amp;$K$4&amp;"$50000"),$B457&amp;"#"&amp;O$6,INDIRECT("ИсходныеДанные!$J$2:$J$50000")),0)</f>
        <v>0</v>
      </c>
      <c r="P457" s="3">
        <f ca="1">IF($B457&lt;&gt;"",SUMIF(INDIRECT("ИсходныеДанные!$"&amp;$K$4&amp;"$2:$"&amp;$K$4&amp;"$50000"),$B457&amp;"#"&amp;P$6,INDIRECT("ИсходныеДанные!$J$2:$J$50000")),0)</f>
        <v>0</v>
      </c>
      <c r="Q457" s="3">
        <f ca="1">IF($B457&lt;&gt;"",SUMIF(INDIRECT("ИсходныеДанные!$"&amp;$K$4&amp;"$2:$"&amp;$K$4&amp;"$50000"),$B457&amp;"#"&amp;Q$6,INDIRECT("ИсходныеДанные!$J$2:$J$50000")),0)</f>
        <v>0</v>
      </c>
      <c r="R457" s="3">
        <f ca="1">IF($B457&lt;&gt;"",SUMIF(INDIRECT("ИсходныеДанные!$"&amp;$K$4&amp;"$2:$"&amp;$K$4&amp;"$50000"),$B457&amp;"#"&amp;R$6,INDIRECT("ИсходныеДанные!$J$2:$J$50000")),0)</f>
        <v>0</v>
      </c>
      <c r="S457" s="3">
        <f ca="1">IF($B457&lt;&gt;"",SUMIF(INDIRECT("ИсходныеДанные!$"&amp;$K$4&amp;"$2:$"&amp;$K$4&amp;"$50000"),$B457&amp;"#"&amp;S$6,INDIRECT("ИсходныеДанные!$J$2:$J$50000")),0)</f>
        <v>0</v>
      </c>
      <c r="T457" s="3">
        <f ca="1">IF($B457&lt;&gt;"",SUMIF(INDIRECT("ИсходныеДанные!$"&amp;$K$4&amp;"$2:$"&amp;$K$4&amp;"$50000"),$B457&amp;"#"&amp;T$6,INDIRECT("ИсходныеДанные!$J$2:$J$50000")),0)</f>
        <v>0</v>
      </c>
      <c r="U457" s="3">
        <f ca="1">IF($B457&lt;&gt;"",SUMIF(INDIRECT("ИсходныеДанные!$"&amp;$K$4&amp;"$2:$"&amp;$K$4&amp;"$50000"),$B457&amp;"#"&amp;U$6,INDIRECT("ИсходныеДанные!$J$2:$J$50000")),0)</f>
        <v>0</v>
      </c>
      <c r="V457" s="3">
        <f ca="1">IF($B457&lt;&gt;"",SUMIF(INDIRECT("ИсходныеДанные!$"&amp;$K$4&amp;"$2:$"&amp;$K$4&amp;"$50000"),$B457&amp;"#"&amp;V$6,INDIRECT("ИсходныеДанные!$J$2:$J$50000")),0)</f>
        <v>0</v>
      </c>
      <c r="W457" s="16" t="e">
        <f ca="1">SUM(K457:V457)/Пофамильно!$R$1</f>
        <v>#DIV/0!</v>
      </c>
    </row>
    <row r="458" spans="1:23" x14ac:dyDescent="0.25">
      <c r="A458" s="10" t="str">
        <f t="shared" ca="1" si="8"/>
        <v>delete</v>
      </c>
      <c r="B458" s="16" cm="1">
        <f t="array" aca="1" ref="B458" ca="1">INDIRECT("УникальныеСписки!D"&amp;ROW()-$L$4)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14"/>
      <c r="G458" s="81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84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84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84" t="str" cm="1">
        <f t="array" aca="1" ref="J458" ca="1">_xlfn.XLOOKUP($B458,INDIRECT(SUBSTITUTE("ИсходныеДанные!$где$2:$где$50000","где",$B$4)),INDIRECT(SUBSTITUTE("ИсходныеДанные!$что$2:$что$50000","что",J$4)),"",0,1)</f>
        <v/>
      </c>
      <c r="K458" s="3">
        <f ca="1">IF($B458&lt;&gt;"",SUMIF(INDIRECT("ИсходныеДанные!$"&amp;$K$4&amp;"$2:$"&amp;$K$4&amp;"$50000"),$B458&amp;"#"&amp;K$6,INDIRECT("ИсходныеДанные!$J$2:$J$50000")),0)</f>
        <v>0</v>
      </c>
      <c r="L458" s="3">
        <f ca="1">IF($B458&lt;&gt;"",SUMIF(INDIRECT("ИсходныеДанные!$"&amp;$K$4&amp;"$2:$"&amp;$K$4&amp;"$50000"),$B458&amp;"#"&amp;L$6,INDIRECT("ИсходныеДанные!$J$2:$J$50000")),0)</f>
        <v>0</v>
      </c>
      <c r="M458" s="3">
        <f ca="1">IF($B458&lt;&gt;"",SUMIF(INDIRECT("ИсходныеДанные!$"&amp;$K$4&amp;"$2:$"&amp;$K$4&amp;"$50000"),$B458&amp;"#"&amp;M$6,INDIRECT("ИсходныеДанные!$J$2:$J$50000")),0)</f>
        <v>0</v>
      </c>
      <c r="N458" s="3">
        <f ca="1">IF($B458&lt;&gt;"",SUMIF(INDIRECT("ИсходныеДанные!$"&amp;$K$4&amp;"$2:$"&amp;$K$4&amp;"$50000"),$B458&amp;"#"&amp;N$6,INDIRECT("ИсходныеДанные!$J$2:$J$50000")),0)</f>
        <v>0</v>
      </c>
      <c r="O458" s="3">
        <f ca="1">IF($B458&lt;&gt;"",SUMIF(INDIRECT("ИсходныеДанные!$"&amp;$K$4&amp;"$2:$"&amp;$K$4&amp;"$50000"),$B458&amp;"#"&amp;O$6,INDIRECT("ИсходныеДанные!$J$2:$J$50000")),0)</f>
        <v>0</v>
      </c>
      <c r="P458" s="3">
        <f ca="1">IF($B458&lt;&gt;"",SUMIF(INDIRECT("ИсходныеДанные!$"&amp;$K$4&amp;"$2:$"&amp;$K$4&amp;"$50000"),$B458&amp;"#"&amp;P$6,INDIRECT("ИсходныеДанные!$J$2:$J$50000")),0)</f>
        <v>0</v>
      </c>
      <c r="Q458" s="3">
        <f ca="1">IF($B458&lt;&gt;"",SUMIF(INDIRECT("ИсходныеДанные!$"&amp;$K$4&amp;"$2:$"&amp;$K$4&amp;"$50000"),$B458&amp;"#"&amp;Q$6,INDIRECT("ИсходныеДанные!$J$2:$J$50000")),0)</f>
        <v>0</v>
      </c>
      <c r="R458" s="3">
        <f ca="1">IF($B458&lt;&gt;"",SUMIF(INDIRECT("ИсходныеДанные!$"&amp;$K$4&amp;"$2:$"&amp;$K$4&amp;"$50000"),$B458&amp;"#"&amp;R$6,INDIRECT("ИсходныеДанные!$J$2:$J$50000")),0)</f>
        <v>0</v>
      </c>
      <c r="S458" s="3">
        <f ca="1">IF($B458&lt;&gt;"",SUMIF(INDIRECT("ИсходныеДанные!$"&amp;$K$4&amp;"$2:$"&amp;$K$4&amp;"$50000"),$B458&amp;"#"&amp;S$6,INDIRECT("ИсходныеДанные!$J$2:$J$50000")),0)</f>
        <v>0</v>
      </c>
      <c r="T458" s="3">
        <f ca="1">IF($B458&lt;&gt;"",SUMIF(INDIRECT("ИсходныеДанные!$"&amp;$K$4&amp;"$2:$"&amp;$K$4&amp;"$50000"),$B458&amp;"#"&amp;T$6,INDIRECT("ИсходныеДанные!$J$2:$J$50000")),0)</f>
        <v>0</v>
      </c>
      <c r="U458" s="3">
        <f ca="1">IF($B458&lt;&gt;"",SUMIF(INDIRECT("ИсходныеДанные!$"&amp;$K$4&amp;"$2:$"&amp;$K$4&amp;"$50000"),$B458&amp;"#"&amp;U$6,INDIRECT("ИсходныеДанные!$J$2:$J$50000")),0)</f>
        <v>0</v>
      </c>
      <c r="V458" s="3">
        <f ca="1">IF($B458&lt;&gt;"",SUMIF(INDIRECT("ИсходныеДанные!$"&amp;$K$4&amp;"$2:$"&amp;$K$4&amp;"$50000"),$B458&amp;"#"&amp;V$6,INDIRECT("ИсходныеДанные!$J$2:$J$50000")),0)</f>
        <v>0</v>
      </c>
      <c r="W458" s="16" t="e">
        <f ca="1">SUM(K458:V458)/Пофамильно!$R$1</f>
        <v>#DIV/0!</v>
      </c>
    </row>
    <row r="459" spans="1:23" x14ac:dyDescent="0.25">
      <c r="A459" s="10" t="str">
        <f t="shared" ref="A459:A522" ca="1" si="9">IF(C459="","delete","")</f>
        <v>delete</v>
      </c>
      <c r="B459" s="16" cm="1">
        <f t="array" aca="1" ref="B459" ca="1">INDIRECT("УникальныеСписки!D"&amp;ROW()-$L$4)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14"/>
      <c r="G459" s="81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84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84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84" t="str" cm="1">
        <f t="array" aca="1" ref="J459" ca="1">_xlfn.XLOOKUP($B459,INDIRECT(SUBSTITUTE("ИсходныеДанные!$где$2:$где$50000","где",$B$4)),INDIRECT(SUBSTITUTE("ИсходныеДанные!$что$2:$что$50000","что",J$4)),"",0,1)</f>
        <v/>
      </c>
      <c r="K459" s="3">
        <f ca="1">IF($B459&lt;&gt;"",SUMIF(INDIRECT("ИсходныеДанные!$"&amp;$K$4&amp;"$2:$"&amp;$K$4&amp;"$50000"),$B459&amp;"#"&amp;K$6,INDIRECT("ИсходныеДанные!$J$2:$J$50000")),0)</f>
        <v>0</v>
      </c>
      <c r="L459" s="3">
        <f ca="1">IF($B459&lt;&gt;"",SUMIF(INDIRECT("ИсходныеДанные!$"&amp;$K$4&amp;"$2:$"&amp;$K$4&amp;"$50000"),$B459&amp;"#"&amp;L$6,INDIRECT("ИсходныеДанные!$J$2:$J$50000")),0)</f>
        <v>0</v>
      </c>
      <c r="M459" s="3">
        <f ca="1">IF($B459&lt;&gt;"",SUMIF(INDIRECT("ИсходныеДанные!$"&amp;$K$4&amp;"$2:$"&amp;$K$4&amp;"$50000"),$B459&amp;"#"&amp;M$6,INDIRECT("ИсходныеДанные!$J$2:$J$50000")),0)</f>
        <v>0</v>
      </c>
      <c r="N459" s="3">
        <f ca="1">IF($B459&lt;&gt;"",SUMIF(INDIRECT("ИсходныеДанные!$"&amp;$K$4&amp;"$2:$"&amp;$K$4&amp;"$50000"),$B459&amp;"#"&amp;N$6,INDIRECT("ИсходныеДанные!$J$2:$J$50000")),0)</f>
        <v>0</v>
      </c>
      <c r="O459" s="3">
        <f ca="1">IF($B459&lt;&gt;"",SUMIF(INDIRECT("ИсходныеДанные!$"&amp;$K$4&amp;"$2:$"&amp;$K$4&amp;"$50000"),$B459&amp;"#"&amp;O$6,INDIRECT("ИсходныеДанные!$J$2:$J$50000")),0)</f>
        <v>0</v>
      </c>
      <c r="P459" s="3">
        <f ca="1">IF($B459&lt;&gt;"",SUMIF(INDIRECT("ИсходныеДанные!$"&amp;$K$4&amp;"$2:$"&amp;$K$4&amp;"$50000"),$B459&amp;"#"&amp;P$6,INDIRECT("ИсходныеДанные!$J$2:$J$50000")),0)</f>
        <v>0</v>
      </c>
      <c r="Q459" s="3">
        <f ca="1">IF($B459&lt;&gt;"",SUMIF(INDIRECT("ИсходныеДанные!$"&amp;$K$4&amp;"$2:$"&amp;$K$4&amp;"$50000"),$B459&amp;"#"&amp;Q$6,INDIRECT("ИсходныеДанные!$J$2:$J$50000")),0)</f>
        <v>0</v>
      </c>
      <c r="R459" s="3">
        <f ca="1">IF($B459&lt;&gt;"",SUMIF(INDIRECT("ИсходныеДанные!$"&amp;$K$4&amp;"$2:$"&amp;$K$4&amp;"$50000"),$B459&amp;"#"&amp;R$6,INDIRECT("ИсходныеДанные!$J$2:$J$50000")),0)</f>
        <v>0</v>
      </c>
      <c r="S459" s="3">
        <f ca="1">IF($B459&lt;&gt;"",SUMIF(INDIRECT("ИсходныеДанные!$"&amp;$K$4&amp;"$2:$"&amp;$K$4&amp;"$50000"),$B459&amp;"#"&amp;S$6,INDIRECT("ИсходныеДанные!$J$2:$J$50000")),0)</f>
        <v>0</v>
      </c>
      <c r="T459" s="3">
        <f ca="1">IF($B459&lt;&gt;"",SUMIF(INDIRECT("ИсходныеДанные!$"&amp;$K$4&amp;"$2:$"&amp;$K$4&amp;"$50000"),$B459&amp;"#"&amp;T$6,INDIRECT("ИсходныеДанные!$J$2:$J$50000")),0)</f>
        <v>0</v>
      </c>
      <c r="U459" s="3">
        <f ca="1">IF($B459&lt;&gt;"",SUMIF(INDIRECT("ИсходныеДанные!$"&amp;$K$4&amp;"$2:$"&amp;$K$4&amp;"$50000"),$B459&amp;"#"&amp;U$6,INDIRECT("ИсходныеДанные!$J$2:$J$50000")),0)</f>
        <v>0</v>
      </c>
      <c r="V459" s="3">
        <f ca="1">IF($B459&lt;&gt;"",SUMIF(INDIRECT("ИсходныеДанные!$"&amp;$K$4&amp;"$2:$"&amp;$K$4&amp;"$50000"),$B459&amp;"#"&amp;V$6,INDIRECT("ИсходныеДанные!$J$2:$J$50000")),0)</f>
        <v>0</v>
      </c>
      <c r="W459" s="16" t="e">
        <f ca="1">SUM(K459:V459)/Пофамильно!$R$1</f>
        <v>#DIV/0!</v>
      </c>
    </row>
    <row r="460" spans="1:23" x14ac:dyDescent="0.25">
      <c r="A460" s="10" t="str">
        <f t="shared" ca="1" si="9"/>
        <v>delete</v>
      </c>
      <c r="B460" s="16" cm="1">
        <f t="array" aca="1" ref="B460" ca="1">INDIRECT("УникальныеСписки!D"&amp;ROW()-$L$4)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14"/>
      <c r="G460" s="81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84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84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84" t="str" cm="1">
        <f t="array" aca="1" ref="J460" ca="1">_xlfn.XLOOKUP($B460,INDIRECT(SUBSTITUTE("ИсходныеДанные!$где$2:$где$50000","где",$B$4)),INDIRECT(SUBSTITUTE("ИсходныеДанные!$что$2:$что$50000","что",J$4)),"",0,1)</f>
        <v/>
      </c>
      <c r="K460" s="3">
        <f ca="1">IF($B460&lt;&gt;"",SUMIF(INDIRECT("ИсходныеДанные!$"&amp;$K$4&amp;"$2:$"&amp;$K$4&amp;"$50000"),$B460&amp;"#"&amp;K$6,INDIRECT("ИсходныеДанные!$J$2:$J$50000")),0)</f>
        <v>0</v>
      </c>
      <c r="L460" s="3">
        <f ca="1">IF($B460&lt;&gt;"",SUMIF(INDIRECT("ИсходныеДанные!$"&amp;$K$4&amp;"$2:$"&amp;$K$4&amp;"$50000"),$B460&amp;"#"&amp;L$6,INDIRECT("ИсходныеДанные!$J$2:$J$50000")),0)</f>
        <v>0</v>
      </c>
      <c r="M460" s="3">
        <f ca="1">IF($B460&lt;&gt;"",SUMIF(INDIRECT("ИсходныеДанные!$"&amp;$K$4&amp;"$2:$"&amp;$K$4&amp;"$50000"),$B460&amp;"#"&amp;M$6,INDIRECT("ИсходныеДанные!$J$2:$J$50000")),0)</f>
        <v>0</v>
      </c>
      <c r="N460" s="3">
        <f ca="1">IF($B460&lt;&gt;"",SUMIF(INDIRECT("ИсходныеДанные!$"&amp;$K$4&amp;"$2:$"&amp;$K$4&amp;"$50000"),$B460&amp;"#"&amp;N$6,INDIRECT("ИсходныеДанные!$J$2:$J$50000")),0)</f>
        <v>0</v>
      </c>
      <c r="O460" s="3">
        <f ca="1">IF($B460&lt;&gt;"",SUMIF(INDIRECT("ИсходныеДанные!$"&amp;$K$4&amp;"$2:$"&amp;$K$4&amp;"$50000"),$B460&amp;"#"&amp;O$6,INDIRECT("ИсходныеДанные!$J$2:$J$50000")),0)</f>
        <v>0</v>
      </c>
      <c r="P460" s="3">
        <f ca="1">IF($B460&lt;&gt;"",SUMIF(INDIRECT("ИсходныеДанные!$"&amp;$K$4&amp;"$2:$"&amp;$K$4&amp;"$50000"),$B460&amp;"#"&amp;P$6,INDIRECT("ИсходныеДанные!$J$2:$J$50000")),0)</f>
        <v>0</v>
      </c>
      <c r="Q460" s="3">
        <f ca="1">IF($B460&lt;&gt;"",SUMIF(INDIRECT("ИсходныеДанные!$"&amp;$K$4&amp;"$2:$"&amp;$K$4&amp;"$50000"),$B460&amp;"#"&amp;Q$6,INDIRECT("ИсходныеДанные!$J$2:$J$50000")),0)</f>
        <v>0</v>
      </c>
      <c r="R460" s="3">
        <f ca="1">IF($B460&lt;&gt;"",SUMIF(INDIRECT("ИсходныеДанные!$"&amp;$K$4&amp;"$2:$"&amp;$K$4&amp;"$50000"),$B460&amp;"#"&amp;R$6,INDIRECT("ИсходныеДанные!$J$2:$J$50000")),0)</f>
        <v>0</v>
      </c>
      <c r="S460" s="3">
        <f ca="1">IF($B460&lt;&gt;"",SUMIF(INDIRECT("ИсходныеДанные!$"&amp;$K$4&amp;"$2:$"&amp;$K$4&amp;"$50000"),$B460&amp;"#"&amp;S$6,INDIRECT("ИсходныеДанные!$J$2:$J$50000")),0)</f>
        <v>0</v>
      </c>
      <c r="T460" s="3">
        <f ca="1">IF($B460&lt;&gt;"",SUMIF(INDIRECT("ИсходныеДанные!$"&amp;$K$4&amp;"$2:$"&amp;$K$4&amp;"$50000"),$B460&amp;"#"&amp;T$6,INDIRECT("ИсходныеДанные!$J$2:$J$50000")),0)</f>
        <v>0</v>
      </c>
      <c r="U460" s="3">
        <f ca="1">IF($B460&lt;&gt;"",SUMIF(INDIRECT("ИсходныеДанные!$"&amp;$K$4&amp;"$2:$"&amp;$K$4&amp;"$50000"),$B460&amp;"#"&amp;U$6,INDIRECT("ИсходныеДанные!$J$2:$J$50000")),0)</f>
        <v>0</v>
      </c>
      <c r="V460" s="3">
        <f ca="1">IF($B460&lt;&gt;"",SUMIF(INDIRECT("ИсходныеДанные!$"&amp;$K$4&amp;"$2:$"&amp;$K$4&amp;"$50000"),$B460&amp;"#"&amp;V$6,INDIRECT("ИсходныеДанные!$J$2:$J$50000")),0)</f>
        <v>0</v>
      </c>
      <c r="W460" s="16" t="e">
        <f ca="1">SUM(K460:V460)/Пофамильно!$R$1</f>
        <v>#DIV/0!</v>
      </c>
    </row>
    <row r="461" spans="1:23" x14ac:dyDescent="0.25">
      <c r="A461" s="10" t="str">
        <f t="shared" ca="1" si="9"/>
        <v>delete</v>
      </c>
      <c r="B461" s="16" cm="1">
        <f t="array" aca="1" ref="B461" ca="1">INDIRECT("УникальныеСписки!D"&amp;ROW()-$L$4)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14"/>
      <c r="G461" s="81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84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84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84" t="str" cm="1">
        <f t="array" aca="1" ref="J461" ca="1">_xlfn.XLOOKUP($B461,INDIRECT(SUBSTITUTE("ИсходныеДанные!$где$2:$где$50000","где",$B$4)),INDIRECT(SUBSTITUTE("ИсходныеДанные!$что$2:$что$50000","что",J$4)),"",0,1)</f>
        <v/>
      </c>
      <c r="K461" s="3">
        <f ca="1">IF($B461&lt;&gt;"",SUMIF(INDIRECT("ИсходныеДанные!$"&amp;$K$4&amp;"$2:$"&amp;$K$4&amp;"$50000"),$B461&amp;"#"&amp;K$6,INDIRECT("ИсходныеДанные!$J$2:$J$50000")),0)</f>
        <v>0</v>
      </c>
      <c r="L461" s="3">
        <f ca="1">IF($B461&lt;&gt;"",SUMIF(INDIRECT("ИсходныеДанные!$"&amp;$K$4&amp;"$2:$"&amp;$K$4&amp;"$50000"),$B461&amp;"#"&amp;L$6,INDIRECT("ИсходныеДанные!$J$2:$J$50000")),0)</f>
        <v>0</v>
      </c>
      <c r="M461" s="3">
        <f ca="1">IF($B461&lt;&gt;"",SUMIF(INDIRECT("ИсходныеДанные!$"&amp;$K$4&amp;"$2:$"&amp;$K$4&amp;"$50000"),$B461&amp;"#"&amp;M$6,INDIRECT("ИсходныеДанные!$J$2:$J$50000")),0)</f>
        <v>0</v>
      </c>
      <c r="N461" s="3">
        <f ca="1">IF($B461&lt;&gt;"",SUMIF(INDIRECT("ИсходныеДанные!$"&amp;$K$4&amp;"$2:$"&amp;$K$4&amp;"$50000"),$B461&amp;"#"&amp;N$6,INDIRECT("ИсходныеДанные!$J$2:$J$50000")),0)</f>
        <v>0</v>
      </c>
      <c r="O461" s="3">
        <f ca="1">IF($B461&lt;&gt;"",SUMIF(INDIRECT("ИсходныеДанные!$"&amp;$K$4&amp;"$2:$"&amp;$K$4&amp;"$50000"),$B461&amp;"#"&amp;O$6,INDIRECT("ИсходныеДанные!$J$2:$J$50000")),0)</f>
        <v>0</v>
      </c>
      <c r="P461" s="3">
        <f ca="1">IF($B461&lt;&gt;"",SUMIF(INDIRECT("ИсходныеДанные!$"&amp;$K$4&amp;"$2:$"&amp;$K$4&amp;"$50000"),$B461&amp;"#"&amp;P$6,INDIRECT("ИсходныеДанные!$J$2:$J$50000")),0)</f>
        <v>0</v>
      </c>
      <c r="Q461" s="3">
        <f ca="1">IF($B461&lt;&gt;"",SUMIF(INDIRECT("ИсходныеДанные!$"&amp;$K$4&amp;"$2:$"&amp;$K$4&amp;"$50000"),$B461&amp;"#"&amp;Q$6,INDIRECT("ИсходныеДанные!$J$2:$J$50000")),0)</f>
        <v>0</v>
      </c>
      <c r="R461" s="3">
        <f ca="1">IF($B461&lt;&gt;"",SUMIF(INDIRECT("ИсходныеДанные!$"&amp;$K$4&amp;"$2:$"&amp;$K$4&amp;"$50000"),$B461&amp;"#"&amp;R$6,INDIRECT("ИсходныеДанные!$J$2:$J$50000")),0)</f>
        <v>0</v>
      </c>
      <c r="S461" s="3">
        <f ca="1">IF($B461&lt;&gt;"",SUMIF(INDIRECT("ИсходныеДанные!$"&amp;$K$4&amp;"$2:$"&amp;$K$4&amp;"$50000"),$B461&amp;"#"&amp;S$6,INDIRECT("ИсходныеДанные!$J$2:$J$50000")),0)</f>
        <v>0</v>
      </c>
      <c r="T461" s="3">
        <f ca="1">IF($B461&lt;&gt;"",SUMIF(INDIRECT("ИсходныеДанные!$"&amp;$K$4&amp;"$2:$"&amp;$K$4&amp;"$50000"),$B461&amp;"#"&amp;T$6,INDIRECT("ИсходныеДанные!$J$2:$J$50000")),0)</f>
        <v>0</v>
      </c>
      <c r="U461" s="3">
        <f ca="1">IF($B461&lt;&gt;"",SUMIF(INDIRECT("ИсходныеДанные!$"&amp;$K$4&amp;"$2:$"&amp;$K$4&amp;"$50000"),$B461&amp;"#"&amp;U$6,INDIRECT("ИсходныеДанные!$J$2:$J$50000")),0)</f>
        <v>0</v>
      </c>
      <c r="V461" s="3">
        <f ca="1">IF($B461&lt;&gt;"",SUMIF(INDIRECT("ИсходныеДанные!$"&amp;$K$4&amp;"$2:$"&amp;$K$4&amp;"$50000"),$B461&amp;"#"&amp;V$6,INDIRECT("ИсходныеДанные!$J$2:$J$50000")),0)</f>
        <v>0</v>
      </c>
      <c r="W461" s="16" t="e">
        <f ca="1">SUM(K461:V461)/Пофамильно!$R$1</f>
        <v>#DIV/0!</v>
      </c>
    </row>
    <row r="462" spans="1:23" x14ac:dyDescent="0.25">
      <c r="A462" s="10" t="str">
        <f t="shared" ca="1" si="9"/>
        <v>delete</v>
      </c>
      <c r="B462" s="16" cm="1">
        <f t="array" aca="1" ref="B462" ca="1">INDIRECT("УникальныеСписки!D"&amp;ROW()-$L$4)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14"/>
      <c r="G462" s="81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84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84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84" t="str" cm="1">
        <f t="array" aca="1" ref="J462" ca="1">_xlfn.XLOOKUP($B462,INDIRECT(SUBSTITUTE("ИсходныеДанные!$где$2:$где$50000","где",$B$4)),INDIRECT(SUBSTITUTE("ИсходныеДанные!$что$2:$что$50000","что",J$4)),"",0,1)</f>
        <v/>
      </c>
      <c r="K462" s="3">
        <f ca="1">IF($B462&lt;&gt;"",SUMIF(INDIRECT("ИсходныеДанные!$"&amp;$K$4&amp;"$2:$"&amp;$K$4&amp;"$50000"),$B462&amp;"#"&amp;K$6,INDIRECT("ИсходныеДанные!$J$2:$J$50000")),0)</f>
        <v>0</v>
      </c>
      <c r="L462" s="3">
        <f ca="1">IF($B462&lt;&gt;"",SUMIF(INDIRECT("ИсходныеДанные!$"&amp;$K$4&amp;"$2:$"&amp;$K$4&amp;"$50000"),$B462&amp;"#"&amp;L$6,INDIRECT("ИсходныеДанные!$J$2:$J$50000")),0)</f>
        <v>0</v>
      </c>
      <c r="M462" s="3">
        <f ca="1">IF($B462&lt;&gt;"",SUMIF(INDIRECT("ИсходныеДанные!$"&amp;$K$4&amp;"$2:$"&amp;$K$4&amp;"$50000"),$B462&amp;"#"&amp;M$6,INDIRECT("ИсходныеДанные!$J$2:$J$50000")),0)</f>
        <v>0</v>
      </c>
      <c r="N462" s="3">
        <f ca="1">IF($B462&lt;&gt;"",SUMIF(INDIRECT("ИсходныеДанные!$"&amp;$K$4&amp;"$2:$"&amp;$K$4&amp;"$50000"),$B462&amp;"#"&amp;N$6,INDIRECT("ИсходныеДанные!$J$2:$J$50000")),0)</f>
        <v>0</v>
      </c>
      <c r="O462" s="3">
        <f ca="1">IF($B462&lt;&gt;"",SUMIF(INDIRECT("ИсходныеДанные!$"&amp;$K$4&amp;"$2:$"&amp;$K$4&amp;"$50000"),$B462&amp;"#"&amp;O$6,INDIRECT("ИсходныеДанные!$J$2:$J$50000")),0)</f>
        <v>0</v>
      </c>
      <c r="P462" s="3">
        <f ca="1">IF($B462&lt;&gt;"",SUMIF(INDIRECT("ИсходныеДанные!$"&amp;$K$4&amp;"$2:$"&amp;$K$4&amp;"$50000"),$B462&amp;"#"&amp;P$6,INDIRECT("ИсходныеДанные!$J$2:$J$50000")),0)</f>
        <v>0</v>
      </c>
      <c r="Q462" s="3">
        <f ca="1">IF($B462&lt;&gt;"",SUMIF(INDIRECT("ИсходныеДанные!$"&amp;$K$4&amp;"$2:$"&amp;$K$4&amp;"$50000"),$B462&amp;"#"&amp;Q$6,INDIRECT("ИсходныеДанные!$J$2:$J$50000")),0)</f>
        <v>0</v>
      </c>
      <c r="R462" s="3">
        <f ca="1">IF($B462&lt;&gt;"",SUMIF(INDIRECT("ИсходныеДанные!$"&amp;$K$4&amp;"$2:$"&amp;$K$4&amp;"$50000"),$B462&amp;"#"&amp;R$6,INDIRECT("ИсходныеДанные!$J$2:$J$50000")),0)</f>
        <v>0</v>
      </c>
      <c r="S462" s="3">
        <f ca="1">IF($B462&lt;&gt;"",SUMIF(INDIRECT("ИсходныеДанные!$"&amp;$K$4&amp;"$2:$"&amp;$K$4&amp;"$50000"),$B462&amp;"#"&amp;S$6,INDIRECT("ИсходныеДанные!$J$2:$J$50000")),0)</f>
        <v>0</v>
      </c>
      <c r="T462" s="3">
        <f ca="1">IF($B462&lt;&gt;"",SUMIF(INDIRECT("ИсходныеДанные!$"&amp;$K$4&amp;"$2:$"&amp;$K$4&amp;"$50000"),$B462&amp;"#"&amp;T$6,INDIRECT("ИсходныеДанные!$J$2:$J$50000")),0)</f>
        <v>0</v>
      </c>
      <c r="U462" s="3">
        <f ca="1">IF($B462&lt;&gt;"",SUMIF(INDIRECT("ИсходныеДанные!$"&amp;$K$4&amp;"$2:$"&amp;$K$4&amp;"$50000"),$B462&amp;"#"&amp;U$6,INDIRECT("ИсходныеДанные!$J$2:$J$50000")),0)</f>
        <v>0</v>
      </c>
      <c r="V462" s="3">
        <f ca="1">IF($B462&lt;&gt;"",SUMIF(INDIRECT("ИсходныеДанные!$"&amp;$K$4&amp;"$2:$"&amp;$K$4&amp;"$50000"),$B462&amp;"#"&amp;V$6,INDIRECT("ИсходныеДанные!$J$2:$J$50000")),0)</f>
        <v>0</v>
      </c>
      <c r="W462" s="16" t="e">
        <f ca="1">SUM(K462:V462)/Пофамильно!$R$1</f>
        <v>#DIV/0!</v>
      </c>
    </row>
    <row r="463" spans="1:23" x14ac:dyDescent="0.25">
      <c r="A463" s="10" t="str">
        <f t="shared" ca="1" si="9"/>
        <v>delete</v>
      </c>
      <c r="B463" s="16" cm="1">
        <f t="array" aca="1" ref="B463" ca="1">INDIRECT("УникальныеСписки!D"&amp;ROW()-$L$4)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14"/>
      <c r="G463" s="81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84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84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84" t="str" cm="1">
        <f t="array" aca="1" ref="J463" ca="1">_xlfn.XLOOKUP($B463,INDIRECT(SUBSTITUTE("ИсходныеДанные!$где$2:$где$50000","где",$B$4)),INDIRECT(SUBSTITUTE("ИсходныеДанные!$что$2:$что$50000","что",J$4)),"",0,1)</f>
        <v/>
      </c>
      <c r="K463" s="3">
        <f ca="1">IF($B463&lt;&gt;"",SUMIF(INDIRECT("ИсходныеДанные!$"&amp;$K$4&amp;"$2:$"&amp;$K$4&amp;"$50000"),$B463&amp;"#"&amp;K$6,INDIRECT("ИсходныеДанные!$J$2:$J$50000")),0)</f>
        <v>0</v>
      </c>
      <c r="L463" s="3">
        <f ca="1">IF($B463&lt;&gt;"",SUMIF(INDIRECT("ИсходныеДанные!$"&amp;$K$4&amp;"$2:$"&amp;$K$4&amp;"$50000"),$B463&amp;"#"&amp;L$6,INDIRECT("ИсходныеДанные!$J$2:$J$50000")),0)</f>
        <v>0</v>
      </c>
      <c r="M463" s="3">
        <f ca="1">IF($B463&lt;&gt;"",SUMIF(INDIRECT("ИсходныеДанные!$"&amp;$K$4&amp;"$2:$"&amp;$K$4&amp;"$50000"),$B463&amp;"#"&amp;M$6,INDIRECT("ИсходныеДанные!$J$2:$J$50000")),0)</f>
        <v>0</v>
      </c>
      <c r="N463" s="3">
        <f ca="1">IF($B463&lt;&gt;"",SUMIF(INDIRECT("ИсходныеДанные!$"&amp;$K$4&amp;"$2:$"&amp;$K$4&amp;"$50000"),$B463&amp;"#"&amp;N$6,INDIRECT("ИсходныеДанные!$J$2:$J$50000")),0)</f>
        <v>0</v>
      </c>
      <c r="O463" s="3">
        <f ca="1">IF($B463&lt;&gt;"",SUMIF(INDIRECT("ИсходныеДанные!$"&amp;$K$4&amp;"$2:$"&amp;$K$4&amp;"$50000"),$B463&amp;"#"&amp;O$6,INDIRECT("ИсходныеДанные!$J$2:$J$50000")),0)</f>
        <v>0</v>
      </c>
      <c r="P463" s="3">
        <f ca="1">IF($B463&lt;&gt;"",SUMIF(INDIRECT("ИсходныеДанные!$"&amp;$K$4&amp;"$2:$"&amp;$K$4&amp;"$50000"),$B463&amp;"#"&amp;P$6,INDIRECT("ИсходныеДанные!$J$2:$J$50000")),0)</f>
        <v>0</v>
      </c>
      <c r="Q463" s="3">
        <f ca="1">IF($B463&lt;&gt;"",SUMIF(INDIRECT("ИсходныеДанные!$"&amp;$K$4&amp;"$2:$"&amp;$K$4&amp;"$50000"),$B463&amp;"#"&amp;Q$6,INDIRECT("ИсходныеДанные!$J$2:$J$50000")),0)</f>
        <v>0</v>
      </c>
      <c r="R463" s="3">
        <f ca="1">IF($B463&lt;&gt;"",SUMIF(INDIRECT("ИсходныеДанные!$"&amp;$K$4&amp;"$2:$"&amp;$K$4&amp;"$50000"),$B463&amp;"#"&amp;R$6,INDIRECT("ИсходныеДанные!$J$2:$J$50000")),0)</f>
        <v>0</v>
      </c>
      <c r="S463" s="3">
        <f ca="1">IF($B463&lt;&gt;"",SUMIF(INDIRECT("ИсходныеДанные!$"&amp;$K$4&amp;"$2:$"&amp;$K$4&amp;"$50000"),$B463&amp;"#"&amp;S$6,INDIRECT("ИсходныеДанные!$J$2:$J$50000")),0)</f>
        <v>0</v>
      </c>
      <c r="T463" s="3">
        <f ca="1">IF($B463&lt;&gt;"",SUMIF(INDIRECT("ИсходныеДанные!$"&amp;$K$4&amp;"$2:$"&amp;$K$4&amp;"$50000"),$B463&amp;"#"&amp;T$6,INDIRECT("ИсходныеДанные!$J$2:$J$50000")),0)</f>
        <v>0</v>
      </c>
      <c r="U463" s="3">
        <f ca="1">IF($B463&lt;&gt;"",SUMIF(INDIRECT("ИсходныеДанные!$"&amp;$K$4&amp;"$2:$"&amp;$K$4&amp;"$50000"),$B463&amp;"#"&amp;U$6,INDIRECT("ИсходныеДанные!$J$2:$J$50000")),0)</f>
        <v>0</v>
      </c>
      <c r="V463" s="3">
        <f ca="1">IF($B463&lt;&gt;"",SUMIF(INDIRECT("ИсходныеДанные!$"&amp;$K$4&amp;"$2:$"&amp;$K$4&amp;"$50000"),$B463&amp;"#"&amp;V$6,INDIRECT("ИсходныеДанные!$J$2:$J$50000")),0)</f>
        <v>0</v>
      </c>
      <c r="W463" s="16" t="e">
        <f ca="1">SUM(K463:V463)/Пофамильно!$R$1</f>
        <v>#DIV/0!</v>
      </c>
    </row>
    <row r="464" spans="1:23" x14ac:dyDescent="0.25">
      <c r="A464" s="10" t="str">
        <f t="shared" ca="1" si="9"/>
        <v>delete</v>
      </c>
      <c r="B464" s="16" cm="1">
        <f t="array" aca="1" ref="B464" ca="1">INDIRECT("УникальныеСписки!D"&amp;ROW()-$L$4)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14"/>
      <c r="G464" s="81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84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84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84" t="str" cm="1">
        <f t="array" aca="1" ref="J464" ca="1">_xlfn.XLOOKUP($B464,INDIRECT(SUBSTITUTE("ИсходныеДанные!$где$2:$где$50000","где",$B$4)),INDIRECT(SUBSTITUTE("ИсходныеДанные!$что$2:$что$50000","что",J$4)),"",0,1)</f>
        <v/>
      </c>
      <c r="K464" s="3">
        <f ca="1">IF($B464&lt;&gt;"",SUMIF(INDIRECT("ИсходныеДанные!$"&amp;$K$4&amp;"$2:$"&amp;$K$4&amp;"$50000"),$B464&amp;"#"&amp;K$6,INDIRECT("ИсходныеДанные!$J$2:$J$50000")),0)</f>
        <v>0</v>
      </c>
      <c r="L464" s="3">
        <f ca="1">IF($B464&lt;&gt;"",SUMIF(INDIRECT("ИсходныеДанные!$"&amp;$K$4&amp;"$2:$"&amp;$K$4&amp;"$50000"),$B464&amp;"#"&amp;L$6,INDIRECT("ИсходныеДанные!$J$2:$J$50000")),0)</f>
        <v>0</v>
      </c>
      <c r="M464" s="3">
        <f ca="1">IF($B464&lt;&gt;"",SUMIF(INDIRECT("ИсходныеДанные!$"&amp;$K$4&amp;"$2:$"&amp;$K$4&amp;"$50000"),$B464&amp;"#"&amp;M$6,INDIRECT("ИсходныеДанные!$J$2:$J$50000")),0)</f>
        <v>0</v>
      </c>
      <c r="N464" s="3">
        <f ca="1">IF($B464&lt;&gt;"",SUMIF(INDIRECT("ИсходныеДанные!$"&amp;$K$4&amp;"$2:$"&amp;$K$4&amp;"$50000"),$B464&amp;"#"&amp;N$6,INDIRECT("ИсходныеДанные!$J$2:$J$50000")),0)</f>
        <v>0</v>
      </c>
      <c r="O464" s="3">
        <f ca="1">IF($B464&lt;&gt;"",SUMIF(INDIRECT("ИсходныеДанные!$"&amp;$K$4&amp;"$2:$"&amp;$K$4&amp;"$50000"),$B464&amp;"#"&amp;O$6,INDIRECT("ИсходныеДанные!$J$2:$J$50000")),0)</f>
        <v>0</v>
      </c>
      <c r="P464" s="3">
        <f ca="1">IF($B464&lt;&gt;"",SUMIF(INDIRECT("ИсходныеДанные!$"&amp;$K$4&amp;"$2:$"&amp;$K$4&amp;"$50000"),$B464&amp;"#"&amp;P$6,INDIRECT("ИсходныеДанные!$J$2:$J$50000")),0)</f>
        <v>0</v>
      </c>
      <c r="Q464" s="3">
        <f ca="1">IF($B464&lt;&gt;"",SUMIF(INDIRECT("ИсходныеДанные!$"&amp;$K$4&amp;"$2:$"&amp;$K$4&amp;"$50000"),$B464&amp;"#"&amp;Q$6,INDIRECT("ИсходныеДанные!$J$2:$J$50000")),0)</f>
        <v>0</v>
      </c>
      <c r="R464" s="3">
        <f ca="1">IF($B464&lt;&gt;"",SUMIF(INDIRECT("ИсходныеДанные!$"&amp;$K$4&amp;"$2:$"&amp;$K$4&amp;"$50000"),$B464&amp;"#"&amp;R$6,INDIRECT("ИсходныеДанные!$J$2:$J$50000")),0)</f>
        <v>0</v>
      </c>
      <c r="S464" s="3">
        <f ca="1">IF($B464&lt;&gt;"",SUMIF(INDIRECT("ИсходныеДанные!$"&amp;$K$4&amp;"$2:$"&amp;$K$4&amp;"$50000"),$B464&amp;"#"&amp;S$6,INDIRECT("ИсходныеДанные!$J$2:$J$50000")),0)</f>
        <v>0</v>
      </c>
      <c r="T464" s="3">
        <f ca="1">IF($B464&lt;&gt;"",SUMIF(INDIRECT("ИсходныеДанные!$"&amp;$K$4&amp;"$2:$"&amp;$K$4&amp;"$50000"),$B464&amp;"#"&amp;T$6,INDIRECT("ИсходныеДанные!$J$2:$J$50000")),0)</f>
        <v>0</v>
      </c>
      <c r="U464" s="3">
        <f ca="1">IF($B464&lt;&gt;"",SUMIF(INDIRECT("ИсходныеДанные!$"&amp;$K$4&amp;"$2:$"&amp;$K$4&amp;"$50000"),$B464&amp;"#"&amp;U$6,INDIRECT("ИсходныеДанные!$J$2:$J$50000")),0)</f>
        <v>0</v>
      </c>
      <c r="V464" s="3">
        <f ca="1">IF($B464&lt;&gt;"",SUMIF(INDIRECT("ИсходныеДанные!$"&amp;$K$4&amp;"$2:$"&amp;$K$4&amp;"$50000"),$B464&amp;"#"&amp;V$6,INDIRECT("ИсходныеДанные!$J$2:$J$50000")),0)</f>
        <v>0</v>
      </c>
      <c r="W464" s="16" t="e">
        <f ca="1">SUM(K464:V464)/Пофамильно!$R$1</f>
        <v>#DIV/0!</v>
      </c>
    </row>
    <row r="465" spans="1:23" x14ac:dyDescent="0.25">
      <c r="A465" s="10" t="str">
        <f t="shared" ca="1" si="9"/>
        <v>delete</v>
      </c>
      <c r="B465" s="16" cm="1">
        <f t="array" aca="1" ref="B465" ca="1">INDIRECT("УникальныеСписки!D"&amp;ROW()-$L$4)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14"/>
      <c r="G465" s="81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84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84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84" t="str" cm="1">
        <f t="array" aca="1" ref="J465" ca="1">_xlfn.XLOOKUP($B465,INDIRECT(SUBSTITUTE("ИсходныеДанные!$где$2:$где$50000","где",$B$4)),INDIRECT(SUBSTITUTE("ИсходныеДанные!$что$2:$что$50000","что",J$4)),"",0,1)</f>
        <v/>
      </c>
      <c r="K465" s="3">
        <f ca="1">IF($B465&lt;&gt;"",SUMIF(INDIRECT("ИсходныеДанные!$"&amp;$K$4&amp;"$2:$"&amp;$K$4&amp;"$50000"),$B465&amp;"#"&amp;K$6,INDIRECT("ИсходныеДанные!$J$2:$J$50000")),0)</f>
        <v>0</v>
      </c>
      <c r="L465" s="3">
        <f ca="1">IF($B465&lt;&gt;"",SUMIF(INDIRECT("ИсходныеДанные!$"&amp;$K$4&amp;"$2:$"&amp;$K$4&amp;"$50000"),$B465&amp;"#"&amp;L$6,INDIRECT("ИсходныеДанные!$J$2:$J$50000")),0)</f>
        <v>0</v>
      </c>
      <c r="M465" s="3">
        <f ca="1">IF($B465&lt;&gt;"",SUMIF(INDIRECT("ИсходныеДанные!$"&amp;$K$4&amp;"$2:$"&amp;$K$4&amp;"$50000"),$B465&amp;"#"&amp;M$6,INDIRECT("ИсходныеДанные!$J$2:$J$50000")),0)</f>
        <v>0</v>
      </c>
      <c r="N465" s="3">
        <f ca="1">IF($B465&lt;&gt;"",SUMIF(INDIRECT("ИсходныеДанные!$"&amp;$K$4&amp;"$2:$"&amp;$K$4&amp;"$50000"),$B465&amp;"#"&amp;N$6,INDIRECT("ИсходныеДанные!$J$2:$J$50000")),0)</f>
        <v>0</v>
      </c>
      <c r="O465" s="3">
        <f ca="1">IF($B465&lt;&gt;"",SUMIF(INDIRECT("ИсходныеДанные!$"&amp;$K$4&amp;"$2:$"&amp;$K$4&amp;"$50000"),$B465&amp;"#"&amp;O$6,INDIRECT("ИсходныеДанные!$J$2:$J$50000")),0)</f>
        <v>0</v>
      </c>
      <c r="P465" s="3">
        <f ca="1">IF($B465&lt;&gt;"",SUMIF(INDIRECT("ИсходныеДанные!$"&amp;$K$4&amp;"$2:$"&amp;$K$4&amp;"$50000"),$B465&amp;"#"&amp;P$6,INDIRECT("ИсходныеДанные!$J$2:$J$50000")),0)</f>
        <v>0</v>
      </c>
      <c r="Q465" s="3">
        <f ca="1">IF($B465&lt;&gt;"",SUMIF(INDIRECT("ИсходныеДанные!$"&amp;$K$4&amp;"$2:$"&amp;$K$4&amp;"$50000"),$B465&amp;"#"&amp;Q$6,INDIRECT("ИсходныеДанные!$J$2:$J$50000")),0)</f>
        <v>0</v>
      </c>
      <c r="R465" s="3">
        <f ca="1">IF($B465&lt;&gt;"",SUMIF(INDIRECT("ИсходныеДанные!$"&amp;$K$4&amp;"$2:$"&amp;$K$4&amp;"$50000"),$B465&amp;"#"&amp;R$6,INDIRECT("ИсходныеДанные!$J$2:$J$50000")),0)</f>
        <v>0</v>
      </c>
      <c r="S465" s="3">
        <f ca="1">IF($B465&lt;&gt;"",SUMIF(INDIRECT("ИсходныеДанные!$"&amp;$K$4&amp;"$2:$"&amp;$K$4&amp;"$50000"),$B465&amp;"#"&amp;S$6,INDIRECT("ИсходныеДанные!$J$2:$J$50000")),0)</f>
        <v>0</v>
      </c>
      <c r="T465" s="3">
        <f ca="1">IF($B465&lt;&gt;"",SUMIF(INDIRECT("ИсходныеДанные!$"&amp;$K$4&amp;"$2:$"&amp;$K$4&amp;"$50000"),$B465&amp;"#"&amp;T$6,INDIRECT("ИсходныеДанные!$J$2:$J$50000")),0)</f>
        <v>0</v>
      </c>
      <c r="U465" s="3">
        <f ca="1">IF($B465&lt;&gt;"",SUMIF(INDIRECT("ИсходныеДанные!$"&amp;$K$4&amp;"$2:$"&amp;$K$4&amp;"$50000"),$B465&amp;"#"&amp;U$6,INDIRECT("ИсходныеДанные!$J$2:$J$50000")),0)</f>
        <v>0</v>
      </c>
      <c r="V465" s="3">
        <f ca="1">IF($B465&lt;&gt;"",SUMIF(INDIRECT("ИсходныеДанные!$"&amp;$K$4&amp;"$2:$"&amp;$K$4&amp;"$50000"),$B465&amp;"#"&amp;V$6,INDIRECT("ИсходныеДанные!$J$2:$J$50000")),0)</f>
        <v>0</v>
      </c>
      <c r="W465" s="16" t="e">
        <f ca="1">SUM(K465:V465)/Пофамильно!$R$1</f>
        <v>#DIV/0!</v>
      </c>
    </row>
    <row r="466" spans="1:23" x14ac:dyDescent="0.25">
      <c r="A466" s="10" t="str">
        <f t="shared" ca="1" si="9"/>
        <v>delete</v>
      </c>
      <c r="B466" s="16" cm="1">
        <f t="array" aca="1" ref="B466" ca="1">INDIRECT("УникальныеСписки!D"&amp;ROW()-$L$4)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14"/>
      <c r="G466" s="81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84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84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84" t="str" cm="1">
        <f t="array" aca="1" ref="J466" ca="1">_xlfn.XLOOKUP($B466,INDIRECT(SUBSTITUTE("ИсходныеДанные!$где$2:$где$50000","где",$B$4)),INDIRECT(SUBSTITUTE("ИсходныеДанные!$что$2:$что$50000","что",J$4)),"",0,1)</f>
        <v/>
      </c>
      <c r="K466" s="3">
        <f ca="1">IF($B466&lt;&gt;"",SUMIF(INDIRECT("ИсходныеДанные!$"&amp;$K$4&amp;"$2:$"&amp;$K$4&amp;"$50000"),$B466&amp;"#"&amp;K$6,INDIRECT("ИсходныеДанные!$J$2:$J$50000")),0)</f>
        <v>0</v>
      </c>
      <c r="L466" s="3">
        <f ca="1">IF($B466&lt;&gt;"",SUMIF(INDIRECT("ИсходныеДанные!$"&amp;$K$4&amp;"$2:$"&amp;$K$4&amp;"$50000"),$B466&amp;"#"&amp;L$6,INDIRECT("ИсходныеДанные!$J$2:$J$50000")),0)</f>
        <v>0</v>
      </c>
      <c r="M466" s="3">
        <f ca="1">IF($B466&lt;&gt;"",SUMIF(INDIRECT("ИсходныеДанные!$"&amp;$K$4&amp;"$2:$"&amp;$K$4&amp;"$50000"),$B466&amp;"#"&amp;M$6,INDIRECT("ИсходныеДанные!$J$2:$J$50000")),0)</f>
        <v>0</v>
      </c>
      <c r="N466" s="3">
        <f ca="1">IF($B466&lt;&gt;"",SUMIF(INDIRECT("ИсходныеДанные!$"&amp;$K$4&amp;"$2:$"&amp;$K$4&amp;"$50000"),$B466&amp;"#"&amp;N$6,INDIRECT("ИсходныеДанные!$J$2:$J$50000")),0)</f>
        <v>0</v>
      </c>
      <c r="O466" s="3">
        <f ca="1">IF($B466&lt;&gt;"",SUMIF(INDIRECT("ИсходныеДанные!$"&amp;$K$4&amp;"$2:$"&amp;$K$4&amp;"$50000"),$B466&amp;"#"&amp;O$6,INDIRECT("ИсходныеДанные!$J$2:$J$50000")),0)</f>
        <v>0</v>
      </c>
      <c r="P466" s="3">
        <f ca="1">IF($B466&lt;&gt;"",SUMIF(INDIRECT("ИсходныеДанные!$"&amp;$K$4&amp;"$2:$"&amp;$K$4&amp;"$50000"),$B466&amp;"#"&amp;P$6,INDIRECT("ИсходныеДанные!$J$2:$J$50000")),0)</f>
        <v>0</v>
      </c>
      <c r="Q466" s="3">
        <f ca="1">IF($B466&lt;&gt;"",SUMIF(INDIRECT("ИсходныеДанные!$"&amp;$K$4&amp;"$2:$"&amp;$K$4&amp;"$50000"),$B466&amp;"#"&amp;Q$6,INDIRECT("ИсходныеДанные!$J$2:$J$50000")),0)</f>
        <v>0</v>
      </c>
      <c r="R466" s="3">
        <f ca="1">IF($B466&lt;&gt;"",SUMIF(INDIRECT("ИсходныеДанные!$"&amp;$K$4&amp;"$2:$"&amp;$K$4&amp;"$50000"),$B466&amp;"#"&amp;R$6,INDIRECT("ИсходныеДанные!$J$2:$J$50000")),0)</f>
        <v>0</v>
      </c>
      <c r="S466" s="3">
        <f ca="1">IF($B466&lt;&gt;"",SUMIF(INDIRECT("ИсходныеДанные!$"&amp;$K$4&amp;"$2:$"&amp;$K$4&amp;"$50000"),$B466&amp;"#"&amp;S$6,INDIRECT("ИсходныеДанные!$J$2:$J$50000")),0)</f>
        <v>0</v>
      </c>
      <c r="T466" s="3">
        <f ca="1">IF($B466&lt;&gt;"",SUMIF(INDIRECT("ИсходныеДанные!$"&amp;$K$4&amp;"$2:$"&amp;$K$4&amp;"$50000"),$B466&amp;"#"&amp;T$6,INDIRECT("ИсходныеДанные!$J$2:$J$50000")),0)</f>
        <v>0</v>
      </c>
      <c r="U466" s="3">
        <f ca="1">IF($B466&lt;&gt;"",SUMIF(INDIRECT("ИсходныеДанные!$"&amp;$K$4&amp;"$2:$"&amp;$K$4&amp;"$50000"),$B466&amp;"#"&amp;U$6,INDIRECT("ИсходныеДанные!$J$2:$J$50000")),0)</f>
        <v>0</v>
      </c>
      <c r="V466" s="3">
        <f ca="1">IF($B466&lt;&gt;"",SUMIF(INDIRECT("ИсходныеДанные!$"&amp;$K$4&amp;"$2:$"&amp;$K$4&amp;"$50000"),$B466&amp;"#"&amp;V$6,INDIRECT("ИсходныеДанные!$J$2:$J$50000")),0)</f>
        <v>0</v>
      </c>
      <c r="W466" s="16" t="e">
        <f ca="1">SUM(K466:V466)/Пофамильно!$R$1</f>
        <v>#DIV/0!</v>
      </c>
    </row>
    <row r="467" spans="1:23" x14ac:dyDescent="0.25">
      <c r="A467" s="10" t="str">
        <f t="shared" ca="1" si="9"/>
        <v>delete</v>
      </c>
      <c r="B467" s="16" cm="1">
        <f t="array" aca="1" ref="B467" ca="1">INDIRECT("УникальныеСписки!D"&amp;ROW()-$L$4)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14"/>
      <c r="G467" s="81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84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84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84" t="str" cm="1">
        <f t="array" aca="1" ref="J467" ca="1">_xlfn.XLOOKUP($B467,INDIRECT(SUBSTITUTE("ИсходныеДанные!$где$2:$где$50000","где",$B$4)),INDIRECT(SUBSTITUTE("ИсходныеДанные!$что$2:$что$50000","что",J$4)),"",0,1)</f>
        <v/>
      </c>
      <c r="K467" s="3">
        <f ca="1">IF($B467&lt;&gt;"",SUMIF(INDIRECT("ИсходныеДанные!$"&amp;$K$4&amp;"$2:$"&amp;$K$4&amp;"$50000"),$B467&amp;"#"&amp;K$6,INDIRECT("ИсходныеДанные!$J$2:$J$50000")),0)</f>
        <v>0</v>
      </c>
      <c r="L467" s="3">
        <f ca="1">IF($B467&lt;&gt;"",SUMIF(INDIRECT("ИсходныеДанные!$"&amp;$K$4&amp;"$2:$"&amp;$K$4&amp;"$50000"),$B467&amp;"#"&amp;L$6,INDIRECT("ИсходныеДанные!$J$2:$J$50000")),0)</f>
        <v>0</v>
      </c>
      <c r="M467" s="3">
        <f ca="1">IF($B467&lt;&gt;"",SUMIF(INDIRECT("ИсходныеДанные!$"&amp;$K$4&amp;"$2:$"&amp;$K$4&amp;"$50000"),$B467&amp;"#"&amp;M$6,INDIRECT("ИсходныеДанные!$J$2:$J$50000")),0)</f>
        <v>0</v>
      </c>
      <c r="N467" s="3">
        <f ca="1">IF($B467&lt;&gt;"",SUMIF(INDIRECT("ИсходныеДанные!$"&amp;$K$4&amp;"$2:$"&amp;$K$4&amp;"$50000"),$B467&amp;"#"&amp;N$6,INDIRECT("ИсходныеДанные!$J$2:$J$50000")),0)</f>
        <v>0</v>
      </c>
      <c r="O467" s="3">
        <f ca="1">IF($B467&lt;&gt;"",SUMIF(INDIRECT("ИсходныеДанные!$"&amp;$K$4&amp;"$2:$"&amp;$K$4&amp;"$50000"),$B467&amp;"#"&amp;O$6,INDIRECT("ИсходныеДанные!$J$2:$J$50000")),0)</f>
        <v>0</v>
      </c>
      <c r="P467" s="3">
        <f ca="1">IF($B467&lt;&gt;"",SUMIF(INDIRECT("ИсходныеДанные!$"&amp;$K$4&amp;"$2:$"&amp;$K$4&amp;"$50000"),$B467&amp;"#"&amp;P$6,INDIRECT("ИсходныеДанные!$J$2:$J$50000")),0)</f>
        <v>0</v>
      </c>
      <c r="Q467" s="3">
        <f ca="1">IF($B467&lt;&gt;"",SUMIF(INDIRECT("ИсходныеДанные!$"&amp;$K$4&amp;"$2:$"&amp;$K$4&amp;"$50000"),$B467&amp;"#"&amp;Q$6,INDIRECT("ИсходныеДанные!$J$2:$J$50000")),0)</f>
        <v>0</v>
      </c>
      <c r="R467" s="3">
        <f ca="1">IF($B467&lt;&gt;"",SUMIF(INDIRECT("ИсходныеДанные!$"&amp;$K$4&amp;"$2:$"&amp;$K$4&amp;"$50000"),$B467&amp;"#"&amp;R$6,INDIRECT("ИсходныеДанные!$J$2:$J$50000")),0)</f>
        <v>0</v>
      </c>
      <c r="S467" s="3">
        <f ca="1">IF($B467&lt;&gt;"",SUMIF(INDIRECT("ИсходныеДанные!$"&amp;$K$4&amp;"$2:$"&amp;$K$4&amp;"$50000"),$B467&amp;"#"&amp;S$6,INDIRECT("ИсходныеДанные!$J$2:$J$50000")),0)</f>
        <v>0</v>
      </c>
      <c r="T467" s="3">
        <f ca="1">IF($B467&lt;&gt;"",SUMIF(INDIRECT("ИсходныеДанные!$"&amp;$K$4&amp;"$2:$"&amp;$K$4&amp;"$50000"),$B467&amp;"#"&amp;T$6,INDIRECT("ИсходныеДанные!$J$2:$J$50000")),0)</f>
        <v>0</v>
      </c>
      <c r="U467" s="3">
        <f ca="1">IF($B467&lt;&gt;"",SUMIF(INDIRECT("ИсходныеДанные!$"&amp;$K$4&amp;"$2:$"&amp;$K$4&amp;"$50000"),$B467&amp;"#"&amp;U$6,INDIRECT("ИсходныеДанные!$J$2:$J$50000")),0)</f>
        <v>0</v>
      </c>
      <c r="V467" s="3">
        <f ca="1">IF($B467&lt;&gt;"",SUMIF(INDIRECT("ИсходныеДанные!$"&amp;$K$4&amp;"$2:$"&amp;$K$4&amp;"$50000"),$B467&amp;"#"&amp;V$6,INDIRECT("ИсходныеДанные!$J$2:$J$50000")),0)</f>
        <v>0</v>
      </c>
      <c r="W467" s="16" t="e">
        <f ca="1">SUM(K467:V467)/Пофамильно!$R$1</f>
        <v>#DIV/0!</v>
      </c>
    </row>
    <row r="468" spans="1:23" x14ac:dyDescent="0.25">
      <c r="A468" s="10" t="str">
        <f t="shared" ca="1" si="9"/>
        <v>delete</v>
      </c>
      <c r="B468" s="16" cm="1">
        <f t="array" aca="1" ref="B468" ca="1">INDIRECT("УникальныеСписки!D"&amp;ROW()-$L$4)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14"/>
      <c r="G468" s="81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84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84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84" t="str" cm="1">
        <f t="array" aca="1" ref="J468" ca="1">_xlfn.XLOOKUP($B468,INDIRECT(SUBSTITUTE("ИсходныеДанные!$где$2:$где$50000","где",$B$4)),INDIRECT(SUBSTITUTE("ИсходныеДанные!$что$2:$что$50000","что",J$4)),"",0,1)</f>
        <v/>
      </c>
      <c r="K468" s="3">
        <f ca="1">IF($B468&lt;&gt;"",SUMIF(INDIRECT("ИсходныеДанные!$"&amp;$K$4&amp;"$2:$"&amp;$K$4&amp;"$50000"),$B468&amp;"#"&amp;K$6,INDIRECT("ИсходныеДанные!$J$2:$J$50000")),0)</f>
        <v>0</v>
      </c>
      <c r="L468" s="3">
        <f ca="1">IF($B468&lt;&gt;"",SUMIF(INDIRECT("ИсходныеДанные!$"&amp;$K$4&amp;"$2:$"&amp;$K$4&amp;"$50000"),$B468&amp;"#"&amp;L$6,INDIRECT("ИсходныеДанные!$J$2:$J$50000")),0)</f>
        <v>0</v>
      </c>
      <c r="M468" s="3">
        <f ca="1">IF($B468&lt;&gt;"",SUMIF(INDIRECT("ИсходныеДанные!$"&amp;$K$4&amp;"$2:$"&amp;$K$4&amp;"$50000"),$B468&amp;"#"&amp;M$6,INDIRECT("ИсходныеДанные!$J$2:$J$50000")),0)</f>
        <v>0</v>
      </c>
      <c r="N468" s="3">
        <f ca="1">IF($B468&lt;&gt;"",SUMIF(INDIRECT("ИсходныеДанные!$"&amp;$K$4&amp;"$2:$"&amp;$K$4&amp;"$50000"),$B468&amp;"#"&amp;N$6,INDIRECT("ИсходныеДанные!$J$2:$J$50000")),0)</f>
        <v>0</v>
      </c>
      <c r="O468" s="3">
        <f ca="1">IF($B468&lt;&gt;"",SUMIF(INDIRECT("ИсходныеДанные!$"&amp;$K$4&amp;"$2:$"&amp;$K$4&amp;"$50000"),$B468&amp;"#"&amp;O$6,INDIRECT("ИсходныеДанные!$J$2:$J$50000")),0)</f>
        <v>0</v>
      </c>
      <c r="P468" s="3">
        <f ca="1">IF($B468&lt;&gt;"",SUMIF(INDIRECT("ИсходныеДанные!$"&amp;$K$4&amp;"$2:$"&amp;$K$4&amp;"$50000"),$B468&amp;"#"&amp;P$6,INDIRECT("ИсходныеДанные!$J$2:$J$50000")),0)</f>
        <v>0</v>
      </c>
      <c r="Q468" s="3">
        <f ca="1">IF($B468&lt;&gt;"",SUMIF(INDIRECT("ИсходныеДанные!$"&amp;$K$4&amp;"$2:$"&amp;$K$4&amp;"$50000"),$B468&amp;"#"&amp;Q$6,INDIRECT("ИсходныеДанные!$J$2:$J$50000")),0)</f>
        <v>0</v>
      </c>
      <c r="R468" s="3">
        <f ca="1">IF($B468&lt;&gt;"",SUMIF(INDIRECT("ИсходныеДанные!$"&amp;$K$4&amp;"$2:$"&amp;$K$4&amp;"$50000"),$B468&amp;"#"&amp;R$6,INDIRECT("ИсходныеДанные!$J$2:$J$50000")),0)</f>
        <v>0</v>
      </c>
      <c r="S468" s="3">
        <f ca="1">IF($B468&lt;&gt;"",SUMIF(INDIRECT("ИсходныеДанные!$"&amp;$K$4&amp;"$2:$"&amp;$K$4&amp;"$50000"),$B468&amp;"#"&amp;S$6,INDIRECT("ИсходныеДанные!$J$2:$J$50000")),0)</f>
        <v>0</v>
      </c>
      <c r="T468" s="3">
        <f ca="1">IF($B468&lt;&gt;"",SUMIF(INDIRECT("ИсходныеДанные!$"&amp;$K$4&amp;"$2:$"&amp;$K$4&amp;"$50000"),$B468&amp;"#"&amp;T$6,INDIRECT("ИсходныеДанные!$J$2:$J$50000")),0)</f>
        <v>0</v>
      </c>
      <c r="U468" s="3">
        <f ca="1">IF($B468&lt;&gt;"",SUMIF(INDIRECT("ИсходныеДанные!$"&amp;$K$4&amp;"$2:$"&amp;$K$4&amp;"$50000"),$B468&amp;"#"&amp;U$6,INDIRECT("ИсходныеДанные!$J$2:$J$50000")),0)</f>
        <v>0</v>
      </c>
      <c r="V468" s="3">
        <f ca="1">IF($B468&lt;&gt;"",SUMIF(INDIRECT("ИсходныеДанные!$"&amp;$K$4&amp;"$2:$"&amp;$K$4&amp;"$50000"),$B468&amp;"#"&amp;V$6,INDIRECT("ИсходныеДанные!$J$2:$J$50000")),0)</f>
        <v>0</v>
      </c>
      <c r="W468" s="16" t="e">
        <f ca="1">SUM(K468:V468)/Пофамильно!$R$1</f>
        <v>#DIV/0!</v>
      </c>
    </row>
    <row r="469" spans="1:23" x14ac:dyDescent="0.25">
      <c r="A469" s="10" t="str">
        <f t="shared" ca="1" si="9"/>
        <v>delete</v>
      </c>
      <c r="B469" s="16" cm="1">
        <f t="array" aca="1" ref="B469" ca="1">INDIRECT("УникальныеСписки!D"&amp;ROW()-$L$4)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14"/>
      <c r="G469" s="81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84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84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84" t="str" cm="1">
        <f t="array" aca="1" ref="J469" ca="1">_xlfn.XLOOKUP($B469,INDIRECT(SUBSTITUTE("ИсходныеДанные!$где$2:$где$50000","где",$B$4)),INDIRECT(SUBSTITUTE("ИсходныеДанные!$что$2:$что$50000","что",J$4)),"",0,1)</f>
        <v/>
      </c>
      <c r="K469" s="3">
        <f ca="1">IF($B469&lt;&gt;"",SUMIF(INDIRECT("ИсходныеДанные!$"&amp;$K$4&amp;"$2:$"&amp;$K$4&amp;"$50000"),$B469&amp;"#"&amp;K$6,INDIRECT("ИсходныеДанные!$J$2:$J$50000")),0)</f>
        <v>0</v>
      </c>
      <c r="L469" s="3">
        <f ca="1">IF($B469&lt;&gt;"",SUMIF(INDIRECT("ИсходныеДанные!$"&amp;$K$4&amp;"$2:$"&amp;$K$4&amp;"$50000"),$B469&amp;"#"&amp;L$6,INDIRECT("ИсходныеДанные!$J$2:$J$50000")),0)</f>
        <v>0</v>
      </c>
      <c r="M469" s="3">
        <f ca="1">IF($B469&lt;&gt;"",SUMIF(INDIRECT("ИсходныеДанные!$"&amp;$K$4&amp;"$2:$"&amp;$K$4&amp;"$50000"),$B469&amp;"#"&amp;M$6,INDIRECT("ИсходныеДанные!$J$2:$J$50000")),0)</f>
        <v>0</v>
      </c>
      <c r="N469" s="3">
        <f ca="1">IF($B469&lt;&gt;"",SUMIF(INDIRECT("ИсходныеДанные!$"&amp;$K$4&amp;"$2:$"&amp;$K$4&amp;"$50000"),$B469&amp;"#"&amp;N$6,INDIRECT("ИсходныеДанные!$J$2:$J$50000")),0)</f>
        <v>0</v>
      </c>
      <c r="O469" s="3">
        <f ca="1">IF($B469&lt;&gt;"",SUMIF(INDIRECT("ИсходныеДанные!$"&amp;$K$4&amp;"$2:$"&amp;$K$4&amp;"$50000"),$B469&amp;"#"&amp;O$6,INDIRECT("ИсходныеДанные!$J$2:$J$50000")),0)</f>
        <v>0</v>
      </c>
      <c r="P469" s="3">
        <f ca="1">IF($B469&lt;&gt;"",SUMIF(INDIRECT("ИсходныеДанные!$"&amp;$K$4&amp;"$2:$"&amp;$K$4&amp;"$50000"),$B469&amp;"#"&amp;P$6,INDIRECT("ИсходныеДанные!$J$2:$J$50000")),0)</f>
        <v>0</v>
      </c>
      <c r="Q469" s="3">
        <f ca="1">IF($B469&lt;&gt;"",SUMIF(INDIRECT("ИсходныеДанные!$"&amp;$K$4&amp;"$2:$"&amp;$K$4&amp;"$50000"),$B469&amp;"#"&amp;Q$6,INDIRECT("ИсходныеДанные!$J$2:$J$50000")),0)</f>
        <v>0</v>
      </c>
      <c r="R469" s="3">
        <f ca="1">IF($B469&lt;&gt;"",SUMIF(INDIRECT("ИсходныеДанные!$"&amp;$K$4&amp;"$2:$"&amp;$K$4&amp;"$50000"),$B469&amp;"#"&amp;R$6,INDIRECT("ИсходныеДанные!$J$2:$J$50000")),0)</f>
        <v>0</v>
      </c>
      <c r="S469" s="3">
        <f ca="1">IF($B469&lt;&gt;"",SUMIF(INDIRECT("ИсходныеДанные!$"&amp;$K$4&amp;"$2:$"&amp;$K$4&amp;"$50000"),$B469&amp;"#"&amp;S$6,INDIRECT("ИсходныеДанные!$J$2:$J$50000")),0)</f>
        <v>0</v>
      </c>
      <c r="T469" s="3">
        <f ca="1">IF($B469&lt;&gt;"",SUMIF(INDIRECT("ИсходныеДанные!$"&amp;$K$4&amp;"$2:$"&amp;$K$4&amp;"$50000"),$B469&amp;"#"&amp;T$6,INDIRECT("ИсходныеДанные!$J$2:$J$50000")),0)</f>
        <v>0</v>
      </c>
      <c r="U469" s="3">
        <f ca="1">IF($B469&lt;&gt;"",SUMIF(INDIRECT("ИсходныеДанные!$"&amp;$K$4&amp;"$2:$"&amp;$K$4&amp;"$50000"),$B469&amp;"#"&amp;U$6,INDIRECT("ИсходныеДанные!$J$2:$J$50000")),0)</f>
        <v>0</v>
      </c>
      <c r="V469" s="3">
        <f ca="1">IF($B469&lt;&gt;"",SUMIF(INDIRECT("ИсходныеДанные!$"&amp;$K$4&amp;"$2:$"&amp;$K$4&amp;"$50000"),$B469&amp;"#"&amp;V$6,INDIRECT("ИсходныеДанные!$J$2:$J$50000")),0)</f>
        <v>0</v>
      </c>
      <c r="W469" s="16" t="e">
        <f ca="1">SUM(K469:V469)/Пофамильно!$R$1</f>
        <v>#DIV/0!</v>
      </c>
    </row>
    <row r="470" spans="1:23" x14ac:dyDescent="0.25">
      <c r="A470" s="10" t="str">
        <f t="shared" ca="1" si="9"/>
        <v>delete</v>
      </c>
      <c r="B470" s="16" cm="1">
        <f t="array" aca="1" ref="B470" ca="1">INDIRECT("УникальныеСписки!D"&amp;ROW()-$L$4)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14"/>
      <c r="G470" s="81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84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84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84" t="str" cm="1">
        <f t="array" aca="1" ref="J470" ca="1">_xlfn.XLOOKUP($B470,INDIRECT(SUBSTITUTE("ИсходныеДанные!$где$2:$где$50000","где",$B$4)),INDIRECT(SUBSTITUTE("ИсходныеДанные!$что$2:$что$50000","что",J$4)),"",0,1)</f>
        <v/>
      </c>
      <c r="K470" s="3">
        <f ca="1">IF($B470&lt;&gt;"",SUMIF(INDIRECT("ИсходныеДанные!$"&amp;$K$4&amp;"$2:$"&amp;$K$4&amp;"$50000"),$B470&amp;"#"&amp;K$6,INDIRECT("ИсходныеДанные!$J$2:$J$50000")),0)</f>
        <v>0</v>
      </c>
      <c r="L470" s="3">
        <f ca="1">IF($B470&lt;&gt;"",SUMIF(INDIRECT("ИсходныеДанные!$"&amp;$K$4&amp;"$2:$"&amp;$K$4&amp;"$50000"),$B470&amp;"#"&amp;L$6,INDIRECT("ИсходныеДанные!$J$2:$J$50000")),0)</f>
        <v>0</v>
      </c>
      <c r="M470" s="3">
        <f ca="1">IF($B470&lt;&gt;"",SUMIF(INDIRECT("ИсходныеДанные!$"&amp;$K$4&amp;"$2:$"&amp;$K$4&amp;"$50000"),$B470&amp;"#"&amp;M$6,INDIRECT("ИсходныеДанные!$J$2:$J$50000")),0)</f>
        <v>0</v>
      </c>
      <c r="N470" s="3">
        <f ca="1">IF($B470&lt;&gt;"",SUMIF(INDIRECT("ИсходныеДанные!$"&amp;$K$4&amp;"$2:$"&amp;$K$4&amp;"$50000"),$B470&amp;"#"&amp;N$6,INDIRECT("ИсходныеДанные!$J$2:$J$50000")),0)</f>
        <v>0</v>
      </c>
      <c r="O470" s="3">
        <f ca="1">IF($B470&lt;&gt;"",SUMIF(INDIRECT("ИсходныеДанные!$"&amp;$K$4&amp;"$2:$"&amp;$K$4&amp;"$50000"),$B470&amp;"#"&amp;O$6,INDIRECT("ИсходныеДанные!$J$2:$J$50000")),0)</f>
        <v>0</v>
      </c>
      <c r="P470" s="3">
        <f ca="1">IF($B470&lt;&gt;"",SUMIF(INDIRECT("ИсходныеДанные!$"&amp;$K$4&amp;"$2:$"&amp;$K$4&amp;"$50000"),$B470&amp;"#"&amp;P$6,INDIRECT("ИсходныеДанные!$J$2:$J$50000")),0)</f>
        <v>0</v>
      </c>
      <c r="Q470" s="3">
        <f ca="1">IF($B470&lt;&gt;"",SUMIF(INDIRECT("ИсходныеДанные!$"&amp;$K$4&amp;"$2:$"&amp;$K$4&amp;"$50000"),$B470&amp;"#"&amp;Q$6,INDIRECT("ИсходныеДанные!$J$2:$J$50000")),0)</f>
        <v>0</v>
      </c>
      <c r="R470" s="3">
        <f ca="1">IF($B470&lt;&gt;"",SUMIF(INDIRECT("ИсходныеДанные!$"&amp;$K$4&amp;"$2:$"&amp;$K$4&amp;"$50000"),$B470&amp;"#"&amp;R$6,INDIRECT("ИсходныеДанные!$J$2:$J$50000")),0)</f>
        <v>0</v>
      </c>
      <c r="S470" s="3">
        <f ca="1">IF($B470&lt;&gt;"",SUMIF(INDIRECT("ИсходныеДанные!$"&amp;$K$4&amp;"$2:$"&amp;$K$4&amp;"$50000"),$B470&amp;"#"&amp;S$6,INDIRECT("ИсходныеДанные!$J$2:$J$50000")),0)</f>
        <v>0</v>
      </c>
      <c r="T470" s="3">
        <f ca="1">IF($B470&lt;&gt;"",SUMIF(INDIRECT("ИсходныеДанные!$"&amp;$K$4&amp;"$2:$"&amp;$K$4&amp;"$50000"),$B470&amp;"#"&amp;T$6,INDIRECT("ИсходныеДанные!$J$2:$J$50000")),0)</f>
        <v>0</v>
      </c>
      <c r="U470" s="3">
        <f ca="1">IF($B470&lt;&gt;"",SUMIF(INDIRECT("ИсходныеДанные!$"&amp;$K$4&amp;"$2:$"&amp;$K$4&amp;"$50000"),$B470&amp;"#"&amp;U$6,INDIRECT("ИсходныеДанные!$J$2:$J$50000")),0)</f>
        <v>0</v>
      </c>
      <c r="V470" s="3">
        <f ca="1">IF($B470&lt;&gt;"",SUMIF(INDIRECT("ИсходныеДанные!$"&amp;$K$4&amp;"$2:$"&amp;$K$4&amp;"$50000"),$B470&amp;"#"&amp;V$6,INDIRECT("ИсходныеДанные!$J$2:$J$50000")),0)</f>
        <v>0</v>
      </c>
      <c r="W470" s="16" t="e">
        <f ca="1">SUM(K470:V470)/Пофамильно!$R$1</f>
        <v>#DIV/0!</v>
      </c>
    </row>
    <row r="471" spans="1:23" x14ac:dyDescent="0.25">
      <c r="A471" s="10" t="str">
        <f t="shared" ca="1" si="9"/>
        <v>delete</v>
      </c>
      <c r="B471" s="16" cm="1">
        <f t="array" aca="1" ref="B471" ca="1">INDIRECT("УникальныеСписки!D"&amp;ROW()-$L$4)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14"/>
      <c r="G471" s="81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84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84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84" t="str" cm="1">
        <f t="array" aca="1" ref="J471" ca="1">_xlfn.XLOOKUP($B471,INDIRECT(SUBSTITUTE("ИсходныеДанные!$где$2:$где$50000","где",$B$4)),INDIRECT(SUBSTITUTE("ИсходныеДанные!$что$2:$что$50000","что",J$4)),"",0,1)</f>
        <v/>
      </c>
      <c r="K471" s="3">
        <f ca="1">IF($B471&lt;&gt;"",SUMIF(INDIRECT("ИсходныеДанные!$"&amp;$K$4&amp;"$2:$"&amp;$K$4&amp;"$50000"),$B471&amp;"#"&amp;K$6,INDIRECT("ИсходныеДанные!$J$2:$J$50000")),0)</f>
        <v>0</v>
      </c>
      <c r="L471" s="3">
        <f ca="1">IF($B471&lt;&gt;"",SUMIF(INDIRECT("ИсходныеДанные!$"&amp;$K$4&amp;"$2:$"&amp;$K$4&amp;"$50000"),$B471&amp;"#"&amp;L$6,INDIRECT("ИсходныеДанные!$J$2:$J$50000")),0)</f>
        <v>0</v>
      </c>
      <c r="M471" s="3">
        <f ca="1">IF($B471&lt;&gt;"",SUMIF(INDIRECT("ИсходныеДанные!$"&amp;$K$4&amp;"$2:$"&amp;$K$4&amp;"$50000"),$B471&amp;"#"&amp;M$6,INDIRECT("ИсходныеДанные!$J$2:$J$50000")),0)</f>
        <v>0</v>
      </c>
      <c r="N471" s="3">
        <f ca="1">IF($B471&lt;&gt;"",SUMIF(INDIRECT("ИсходныеДанные!$"&amp;$K$4&amp;"$2:$"&amp;$K$4&amp;"$50000"),$B471&amp;"#"&amp;N$6,INDIRECT("ИсходныеДанные!$J$2:$J$50000")),0)</f>
        <v>0</v>
      </c>
      <c r="O471" s="3">
        <f ca="1">IF($B471&lt;&gt;"",SUMIF(INDIRECT("ИсходныеДанные!$"&amp;$K$4&amp;"$2:$"&amp;$K$4&amp;"$50000"),$B471&amp;"#"&amp;O$6,INDIRECT("ИсходныеДанные!$J$2:$J$50000")),0)</f>
        <v>0</v>
      </c>
      <c r="P471" s="3">
        <f ca="1">IF($B471&lt;&gt;"",SUMIF(INDIRECT("ИсходныеДанные!$"&amp;$K$4&amp;"$2:$"&amp;$K$4&amp;"$50000"),$B471&amp;"#"&amp;P$6,INDIRECT("ИсходныеДанные!$J$2:$J$50000")),0)</f>
        <v>0</v>
      </c>
      <c r="Q471" s="3">
        <f ca="1">IF($B471&lt;&gt;"",SUMIF(INDIRECT("ИсходныеДанные!$"&amp;$K$4&amp;"$2:$"&amp;$K$4&amp;"$50000"),$B471&amp;"#"&amp;Q$6,INDIRECT("ИсходныеДанные!$J$2:$J$50000")),0)</f>
        <v>0</v>
      </c>
      <c r="R471" s="3">
        <f ca="1">IF($B471&lt;&gt;"",SUMIF(INDIRECT("ИсходныеДанные!$"&amp;$K$4&amp;"$2:$"&amp;$K$4&amp;"$50000"),$B471&amp;"#"&amp;R$6,INDIRECT("ИсходныеДанные!$J$2:$J$50000")),0)</f>
        <v>0</v>
      </c>
      <c r="S471" s="3">
        <f ca="1">IF($B471&lt;&gt;"",SUMIF(INDIRECT("ИсходныеДанные!$"&amp;$K$4&amp;"$2:$"&amp;$K$4&amp;"$50000"),$B471&amp;"#"&amp;S$6,INDIRECT("ИсходныеДанные!$J$2:$J$50000")),0)</f>
        <v>0</v>
      </c>
      <c r="T471" s="3">
        <f ca="1">IF($B471&lt;&gt;"",SUMIF(INDIRECT("ИсходныеДанные!$"&amp;$K$4&amp;"$2:$"&amp;$K$4&amp;"$50000"),$B471&amp;"#"&amp;T$6,INDIRECT("ИсходныеДанные!$J$2:$J$50000")),0)</f>
        <v>0</v>
      </c>
      <c r="U471" s="3">
        <f ca="1">IF($B471&lt;&gt;"",SUMIF(INDIRECT("ИсходныеДанные!$"&amp;$K$4&amp;"$2:$"&amp;$K$4&amp;"$50000"),$B471&amp;"#"&amp;U$6,INDIRECT("ИсходныеДанные!$J$2:$J$50000")),0)</f>
        <v>0</v>
      </c>
      <c r="V471" s="3">
        <f ca="1">IF($B471&lt;&gt;"",SUMIF(INDIRECT("ИсходныеДанные!$"&amp;$K$4&amp;"$2:$"&amp;$K$4&amp;"$50000"),$B471&amp;"#"&amp;V$6,INDIRECT("ИсходныеДанные!$J$2:$J$50000")),0)</f>
        <v>0</v>
      </c>
      <c r="W471" s="16" t="e">
        <f ca="1">SUM(K471:V471)/Пофамильно!$R$1</f>
        <v>#DIV/0!</v>
      </c>
    </row>
    <row r="472" spans="1:23" x14ac:dyDescent="0.25">
      <c r="A472" s="10" t="str">
        <f t="shared" ca="1" si="9"/>
        <v>delete</v>
      </c>
      <c r="B472" s="16" cm="1">
        <f t="array" aca="1" ref="B472" ca="1">INDIRECT("УникальныеСписки!D"&amp;ROW()-$L$4)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14"/>
      <c r="G472" s="81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84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84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84" t="str" cm="1">
        <f t="array" aca="1" ref="J472" ca="1">_xlfn.XLOOKUP($B472,INDIRECT(SUBSTITUTE("ИсходныеДанные!$где$2:$где$50000","где",$B$4)),INDIRECT(SUBSTITUTE("ИсходныеДанные!$что$2:$что$50000","что",J$4)),"",0,1)</f>
        <v/>
      </c>
      <c r="K472" s="3">
        <f ca="1">IF($B472&lt;&gt;"",SUMIF(INDIRECT("ИсходныеДанные!$"&amp;$K$4&amp;"$2:$"&amp;$K$4&amp;"$50000"),$B472&amp;"#"&amp;K$6,INDIRECT("ИсходныеДанные!$J$2:$J$50000")),0)</f>
        <v>0</v>
      </c>
      <c r="L472" s="3">
        <f ca="1">IF($B472&lt;&gt;"",SUMIF(INDIRECT("ИсходныеДанные!$"&amp;$K$4&amp;"$2:$"&amp;$K$4&amp;"$50000"),$B472&amp;"#"&amp;L$6,INDIRECT("ИсходныеДанные!$J$2:$J$50000")),0)</f>
        <v>0</v>
      </c>
      <c r="M472" s="3">
        <f ca="1">IF($B472&lt;&gt;"",SUMIF(INDIRECT("ИсходныеДанные!$"&amp;$K$4&amp;"$2:$"&amp;$K$4&amp;"$50000"),$B472&amp;"#"&amp;M$6,INDIRECT("ИсходныеДанные!$J$2:$J$50000")),0)</f>
        <v>0</v>
      </c>
      <c r="N472" s="3">
        <f ca="1">IF($B472&lt;&gt;"",SUMIF(INDIRECT("ИсходныеДанные!$"&amp;$K$4&amp;"$2:$"&amp;$K$4&amp;"$50000"),$B472&amp;"#"&amp;N$6,INDIRECT("ИсходныеДанные!$J$2:$J$50000")),0)</f>
        <v>0</v>
      </c>
      <c r="O472" s="3">
        <f ca="1">IF($B472&lt;&gt;"",SUMIF(INDIRECT("ИсходныеДанные!$"&amp;$K$4&amp;"$2:$"&amp;$K$4&amp;"$50000"),$B472&amp;"#"&amp;O$6,INDIRECT("ИсходныеДанные!$J$2:$J$50000")),0)</f>
        <v>0</v>
      </c>
      <c r="P472" s="3">
        <f ca="1">IF($B472&lt;&gt;"",SUMIF(INDIRECT("ИсходныеДанные!$"&amp;$K$4&amp;"$2:$"&amp;$K$4&amp;"$50000"),$B472&amp;"#"&amp;P$6,INDIRECT("ИсходныеДанные!$J$2:$J$50000")),0)</f>
        <v>0</v>
      </c>
      <c r="Q472" s="3">
        <f ca="1">IF($B472&lt;&gt;"",SUMIF(INDIRECT("ИсходныеДанные!$"&amp;$K$4&amp;"$2:$"&amp;$K$4&amp;"$50000"),$B472&amp;"#"&amp;Q$6,INDIRECT("ИсходныеДанные!$J$2:$J$50000")),0)</f>
        <v>0</v>
      </c>
      <c r="R472" s="3">
        <f ca="1">IF($B472&lt;&gt;"",SUMIF(INDIRECT("ИсходныеДанные!$"&amp;$K$4&amp;"$2:$"&amp;$K$4&amp;"$50000"),$B472&amp;"#"&amp;R$6,INDIRECT("ИсходныеДанные!$J$2:$J$50000")),0)</f>
        <v>0</v>
      </c>
      <c r="S472" s="3">
        <f ca="1">IF($B472&lt;&gt;"",SUMIF(INDIRECT("ИсходныеДанные!$"&amp;$K$4&amp;"$2:$"&amp;$K$4&amp;"$50000"),$B472&amp;"#"&amp;S$6,INDIRECT("ИсходныеДанные!$J$2:$J$50000")),0)</f>
        <v>0</v>
      </c>
      <c r="T472" s="3">
        <f ca="1">IF($B472&lt;&gt;"",SUMIF(INDIRECT("ИсходныеДанные!$"&amp;$K$4&amp;"$2:$"&amp;$K$4&amp;"$50000"),$B472&amp;"#"&amp;T$6,INDIRECT("ИсходныеДанные!$J$2:$J$50000")),0)</f>
        <v>0</v>
      </c>
      <c r="U472" s="3">
        <f ca="1">IF($B472&lt;&gt;"",SUMIF(INDIRECT("ИсходныеДанные!$"&amp;$K$4&amp;"$2:$"&amp;$K$4&amp;"$50000"),$B472&amp;"#"&amp;U$6,INDIRECT("ИсходныеДанные!$J$2:$J$50000")),0)</f>
        <v>0</v>
      </c>
      <c r="V472" s="3">
        <f ca="1">IF($B472&lt;&gt;"",SUMIF(INDIRECT("ИсходныеДанные!$"&amp;$K$4&amp;"$2:$"&amp;$K$4&amp;"$50000"),$B472&amp;"#"&amp;V$6,INDIRECT("ИсходныеДанные!$J$2:$J$50000")),0)</f>
        <v>0</v>
      </c>
      <c r="W472" s="16" t="e">
        <f ca="1">SUM(K472:V472)/Пофамильно!$R$1</f>
        <v>#DIV/0!</v>
      </c>
    </row>
    <row r="473" spans="1:23" x14ac:dyDescent="0.25">
      <c r="A473" s="10" t="str">
        <f t="shared" ca="1" si="9"/>
        <v>delete</v>
      </c>
      <c r="B473" s="16" cm="1">
        <f t="array" aca="1" ref="B473" ca="1">INDIRECT("УникальныеСписки!D"&amp;ROW()-$L$4)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14"/>
      <c r="G473" s="81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84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84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84" t="str" cm="1">
        <f t="array" aca="1" ref="J473" ca="1">_xlfn.XLOOKUP($B473,INDIRECT(SUBSTITUTE("ИсходныеДанные!$где$2:$где$50000","где",$B$4)),INDIRECT(SUBSTITUTE("ИсходныеДанные!$что$2:$что$50000","что",J$4)),"",0,1)</f>
        <v/>
      </c>
      <c r="K473" s="3">
        <f ca="1">IF($B473&lt;&gt;"",SUMIF(INDIRECT("ИсходныеДанные!$"&amp;$K$4&amp;"$2:$"&amp;$K$4&amp;"$50000"),$B473&amp;"#"&amp;K$6,INDIRECT("ИсходныеДанные!$J$2:$J$50000")),0)</f>
        <v>0</v>
      </c>
      <c r="L473" s="3">
        <f ca="1">IF($B473&lt;&gt;"",SUMIF(INDIRECT("ИсходныеДанные!$"&amp;$K$4&amp;"$2:$"&amp;$K$4&amp;"$50000"),$B473&amp;"#"&amp;L$6,INDIRECT("ИсходныеДанные!$J$2:$J$50000")),0)</f>
        <v>0</v>
      </c>
      <c r="M473" s="3">
        <f ca="1">IF($B473&lt;&gt;"",SUMIF(INDIRECT("ИсходныеДанные!$"&amp;$K$4&amp;"$2:$"&amp;$K$4&amp;"$50000"),$B473&amp;"#"&amp;M$6,INDIRECT("ИсходныеДанные!$J$2:$J$50000")),0)</f>
        <v>0</v>
      </c>
      <c r="N473" s="3">
        <f ca="1">IF($B473&lt;&gt;"",SUMIF(INDIRECT("ИсходныеДанные!$"&amp;$K$4&amp;"$2:$"&amp;$K$4&amp;"$50000"),$B473&amp;"#"&amp;N$6,INDIRECT("ИсходныеДанные!$J$2:$J$50000")),0)</f>
        <v>0</v>
      </c>
      <c r="O473" s="3">
        <f ca="1">IF($B473&lt;&gt;"",SUMIF(INDIRECT("ИсходныеДанные!$"&amp;$K$4&amp;"$2:$"&amp;$K$4&amp;"$50000"),$B473&amp;"#"&amp;O$6,INDIRECT("ИсходныеДанные!$J$2:$J$50000")),0)</f>
        <v>0</v>
      </c>
      <c r="P473" s="3">
        <f ca="1">IF($B473&lt;&gt;"",SUMIF(INDIRECT("ИсходныеДанные!$"&amp;$K$4&amp;"$2:$"&amp;$K$4&amp;"$50000"),$B473&amp;"#"&amp;P$6,INDIRECT("ИсходныеДанные!$J$2:$J$50000")),0)</f>
        <v>0</v>
      </c>
      <c r="Q473" s="3">
        <f ca="1">IF($B473&lt;&gt;"",SUMIF(INDIRECT("ИсходныеДанные!$"&amp;$K$4&amp;"$2:$"&amp;$K$4&amp;"$50000"),$B473&amp;"#"&amp;Q$6,INDIRECT("ИсходныеДанные!$J$2:$J$50000")),0)</f>
        <v>0</v>
      </c>
      <c r="R473" s="3">
        <f ca="1">IF($B473&lt;&gt;"",SUMIF(INDIRECT("ИсходныеДанные!$"&amp;$K$4&amp;"$2:$"&amp;$K$4&amp;"$50000"),$B473&amp;"#"&amp;R$6,INDIRECT("ИсходныеДанные!$J$2:$J$50000")),0)</f>
        <v>0</v>
      </c>
      <c r="S473" s="3">
        <f ca="1">IF($B473&lt;&gt;"",SUMIF(INDIRECT("ИсходныеДанные!$"&amp;$K$4&amp;"$2:$"&amp;$K$4&amp;"$50000"),$B473&amp;"#"&amp;S$6,INDIRECT("ИсходныеДанные!$J$2:$J$50000")),0)</f>
        <v>0</v>
      </c>
      <c r="T473" s="3">
        <f ca="1">IF($B473&lt;&gt;"",SUMIF(INDIRECT("ИсходныеДанные!$"&amp;$K$4&amp;"$2:$"&amp;$K$4&amp;"$50000"),$B473&amp;"#"&amp;T$6,INDIRECT("ИсходныеДанные!$J$2:$J$50000")),0)</f>
        <v>0</v>
      </c>
      <c r="U473" s="3">
        <f ca="1">IF($B473&lt;&gt;"",SUMIF(INDIRECT("ИсходныеДанные!$"&amp;$K$4&amp;"$2:$"&amp;$K$4&amp;"$50000"),$B473&amp;"#"&amp;U$6,INDIRECT("ИсходныеДанные!$J$2:$J$50000")),0)</f>
        <v>0</v>
      </c>
      <c r="V473" s="3">
        <f ca="1">IF($B473&lt;&gt;"",SUMIF(INDIRECT("ИсходныеДанные!$"&amp;$K$4&amp;"$2:$"&amp;$K$4&amp;"$50000"),$B473&amp;"#"&amp;V$6,INDIRECT("ИсходныеДанные!$J$2:$J$50000")),0)</f>
        <v>0</v>
      </c>
      <c r="W473" s="16" t="e">
        <f ca="1">SUM(K473:V473)/Пофамильно!$R$1</f>
        <v>#DIV/0!</v>
      </c>
    </row>
    <row r="474" spans="1:23" x14ac:dyDescent="0.25">
      <c r="A474" s="10" t="str">
        <f t="shared" ca="1" si="9"/>
        <v>delete</v>
      </c>
      <c r="B474" s="16" cm="1">
        <f t="array" aca="1" ref="B474" ca="1">INDIRECT("УникальныеСписки!D"&amp;ROW()-$L$4)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14"/>
      <c r="G474" s="81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84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84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84" t="str" cm="1">
        <f t="array" aca="1" ref="J474" ca="1">_xlfn.XLOOKUP($B474,INDIRECT(SUBSTITUTE("ИсходныеДанные!$где$2:$где$50000","где",$B$4)),INDIRECT(SUBSTITUTE("ИсходныеДанные!$что$2:$что$50000","что",J$4)),"",0,1)</f>
        <v/>
      </c>
      <c r="K474" s="3">
        <f ca="1">IF($B474&lt;&gt;"",SUMIF(INDIRECT("ИсходныеДанные!$"&amp;$K$4&amp;"$2:$"&amp;$K$4&amp;"$50000"),$B474&amp;"#"&amp;K$6,INDIRECT("ИсходныеДанные!$J$2:$J$50000")),0)</f>
        <v>0</v>
      </c>
      <c r="L474" s="3">
        <f ca="1">IF($B474&lt;&gt;"",SUMIF(INDIRECT("ИсходныеДанные!$"&amp;$K$4&amp;"$2:$"&amp;$K$4&amp;"$50000"),$B474&amp;"#"&amp;L$6,INDIRECT("ИсходныеДанные!$J$2:$J$50000")),0)</f>
        <v>0</v>
      </c>
      <c r="M474" s="3">
        <f ca="1">IF($B474&lt;&gt;"",SUMIF(INDIRECT("ИсходныеДанные!$"&amp;$K$4&amp;"$2:$"&amp;$K$4&amp;"$50000"),$B474&amp;"#"&amp;M$6,INDIRECT("ИсходныеДанные!$J$2:$J$50000")),0)</f>
        <v>0</v>
      </c>
      <c r="N474" s="3">
        <f ca="1">IF($B474&lt;&gt;"",SUMIF(INDIRECT("ИсходныеДанные!$"&amp;$K$4&amp;"$2:$"&amp;$K$4&amp;"$50000"),$B474&amp;"#"&amp;N$6,INDIRECT("ИсходныеДанные!$J$2:$J$50000")),0)</f>
        <v>0</v>
      </c>
      <c r="O474" s="3">
        <f ca="1">IF($B474&lt;&gt;"",SUMIF(INDIRECT("ИсходныеДанные!$"&amp;$K$4&amp;"$2:$"&amp;$K$4&amp;"$50000"),$B474&amp;"#"&amp;O$6,INDIRECT("ИсходныеДанные!$J$2:$J$50000")),0)</f>
        <v>0</v>
      </c>
      <c r="P474" s="3">
        <f ca="1">IF($B474&lt;&gt;"",SUMIF(INDIRECT("ИсходныеДанные!$"&amp;$K$4&amp;"$2:$"&amp;$K$4&amp;"$50000"),$B474&amp;"#"&amp;P$6,INDIRECT("ИсходныеДанные!$J$2:$J$50000")),0)</f>
        <v>0</v>
      </c>
      <c r="Q474" s="3">
        <f ca="1">IF($B474&lt;&gt;"",SUMIF(INDIRECT("ИсходныеДанные!$"&amp;$K$4&amp;"$2:$"&amp;$K$4&amp;"$50000"),$B474&amp;"#"&amp;Q$6,INDIRECT("ИсходныеДанные!$J$2:$J$50000")),0)</f>
        <v>0</v>
      </c>
      <c r="R474" s="3">
        <f ca="1">IF($B474&lt;&gt;"",SUMIF(INDIRECT("ИсходныеДанные!$"&amp;$K$4&amp;"$2:$"&amp;$K$4&amp;"$50000"),$B474&amp;"#"&amp;R$6,INDIRECT("ИсходныеДанные!$J$2:$J$50000")),0)</f>
        <v>0</v>
      </c>
      <c r="S474" s="3">
        <f ca="1">IF($B474&lt;&gt;"",SUMIF(INDIRECT("ИсходныеДанные!$"&amp;$K$4&amp;"$2:$"&amp;$K$4&amp;"$50000"),$B474&amp;"#"&amp;S$6,INDIRECT("ИсходныеДанные!$J$2:$J$50000")),0)</f>
        <v>0</v>
      </c>
      <c r="T474" s="3">
        <f ca="1">IF($B474&lt;&gt;"",SUMIF(INDIRECT("ИсходныеДанные!$"&amp;$K$4&amp;"$2:$"&amp;$K$4&amp;"$50000"),$B474&amp;"#"&amp;T$6,INDIRECT("ИсходныеДанные!$J$2:$J$50000")),0)</f>
        <v>0</v>
      </c>
      <c r="U474" s="3">
        <f ca="1">IF($B474&lt;&gt;"",SUMIF(INDIRECT("ИсходныеДанные!$"&amp;$K$4&amp;"$2:$"&amp;$K$4&amp;"$50000"),$B474&amp;"#"&amp;U$6,INDIRECT("ИсходныеДанные!$J$2:$J$50000")),0)</f>
        <v>0</v>
      </c>
      <c r="V474" s="3">
        <f ca="1">IF($B474&lt;&gt;"",SUMIF(INDIRECT("ИсходныеДанные!$"&amp;$K$4&amp;"$2:$"&amp;$K$4&amp;"$50000"),$B474&amp;"#"&amp;V$6,INDIRECT("ИсходныеДанные!$J$2:$J$50000")),0)</f>
        <v>0</v>
      </c>
      <c r="W474" s="16" t="e">
        <f ca="1">SUM(K474:V474)/Пофамильно!$R$1</f>
        <v>#DIV/0!</v>
      </c>
    </row>
    <row r="475" spans="1:23" x14ac:dyDescent="0.25">
      <c r="A475" s="10" t="str">
        <f t="shared" ca="1" si="9"/>
        <v>delete</v>
      </c>
      <c r="B475" s="16" cm="1">
        <f t="array" aca="1" ref="B475" ca="1">INDIRECT("УникальныеСписки!D"&amp;ROW()-$L$4)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14"/>
      <c r="G475" s="81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84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84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84" t="str" cm="1">
        <f t="array" aca="1" ref="J475" ca="1">_xlfn.XLOOKUP($B475,INDIRECT(SUBSTITUTE("ИсходныеДанные!$где$2:$где$50000","где",$B$4)),INDIRECT(SUBSTITUTE("ИсходныеДанные!$что$2:$что$50000","что",J$4)),"",0,1)</f>
        <v/>
      </c>
      <c r="K475" s="3">
        <f ca="1">IF($B475&lt;&gt;"",SUMIF(INDIRECT("ИсходныеДанные!$"&amp;$K$4&amp;"$2:$"&amp;$K$4&amp;"$50000"),$B475&amp;"#"&amp;K$6,INDIRECT("ИсходныеДанные!$J$2:$J$50000")),0)</f>
        <v>0</v>
      </c>
      <c r="L475" s="3">
        <f ca="1">IF($B475&lt;&gt;"",SUMIF(INDIRECT("ИсходныеДанные!$"&amp;$K$4&amp;"$2:$"&amp;$K$4&amp;"$50000"),$B475&amp;"#"&amp;L$6,INDIRECT("ИсходныеДанные!$J$2:$J$50000")),0)</f>
        <v>0</v>
      </c>
      <c r="M475" s="3">
        <f ca="1">IF($B475&lt;&gt;"",SUMIF(INDIRECT("ИсходныеДанные!$"&amp;$K$4&amp;"$2:$"&amp;$K$4&amp;"$50000"),$B475&amp;"#"&amp;M$6,INDIRECT("ИсходныеДанные!$J$2:$J$50000")),0)</f>
        <v>0</v>
      </c>
      <c r="N475" s="3">
        <f ca="1">IF($B475&lt;&gt;"",SUMIF(INDIRECT("ИсходныеДанные!$"&amp;$K$4&amp;"$2:$"&amp;$K$4&amp;"$50000"),$B475&amp;"#"&amp;N$6,INDIRECT("ИсходныеДанные!$J$2:$J$50000")),0)</f>
        <v>0</v>
      </c>
      <c r="O475" s="3">
        <f ca="1">IF($B475&lt;&gt;"",SUMIF(INDIRECT("ИсходныеДанные!$"&amp;$K$4&amp;"$2:$"&amp;$K$4&amp;"$50000"),$B475&amp;"#"&amp;O$6,INDIRECT("ИсходныеДанные!$J$2:$J$50000")),0)</f>
        <v>0</v>
      </c>
      <c r="P475" s="3">
        <f ca="1">IF($B475&lt;&gt;"",SUMIF(INDIRECT("ИсходныеДанные!$"&amp;$K$4&amp;"$2:$"&amp;$K$4&amp;"$50000"),$B475&amp;"#"&amp;P$6,INDIRECT("ИсходныеДанные!$J$2:$J$50000")),0)</f>
        <v>0</v>
      </c>
      <c r="Q475" s="3">
        <f ca="1">IF($B475&lt;&gt;"",SUMIF(INDIRECT("ИсходныеДанные!$"&amp;$K$4&amp;"$2:$"&amp;$K$4&amp;"$50000"),$B475&amp;"#"&amp;Q$6,INDIRECT("ИсходныеДанные!$J$2:$J$50000")),0)</f>
        <v>0</v>
      </c>
      <c r="R475" s="3">
        <f ca="1">IF($B475&lt;&gt;"",SUMIF(INDIRECT("ИсходныеДанные!$"&amp;$K$4&amp;"$2:$"&amp;$K$4&amp;"$50000"),$B475&amp;"#"&amp;R$6,INDIRECT("ИсходныеДанные!$J$2:$J$50000")),0)</f>
        <v>0</v>
      </c>
      <c r="S475" s="3">
        <f ca="1">IF($B475&lt;&gt;"",SUMIF(INDIRECT("ИсходныеДанные!$"&amp;$K$4&amp;"$2:$"&amp;$K$4&amp;"$50000"),$B475&amp;"#"&amp;S$6,INDIRECT("ИсходныеДанные!$J$2:$J$50000")),0)</f>
        <v>0</v>
      </c>
      <c r="T475" s="3">
        <f ca="1">IF($B475&lt;&gt;"",SUMIF(INDIRECT("ИсходныеДанные!$"&amp;$K$4&amp;"$2:$"&amp;$K$4&amp;"$50000"),$B475&amp;"#"&amp;T$6,INDIRECT("ИсходныеДанные!$J$2:$J$50000")),0)</f>
        <v>0</v>
      </c>
      <c r="U475" s="3">
        <f ca="1">IF($B475&lt;&gt;"",SUMIF(INDIRECT("ИсходныеДанные!$"&amp;$K$4&amp;"$2:$"&amp;$K$4&amp;"$50000"),$B475&amp;"#"&amp;U$6,INDIRECT("ИсходныеДанные!$J$2:$J$50000")),0)</f>
        <v>0</v>
      </c>
      <c r="V475" s="3">
        <f ca="1">IF($B475&lt;&gt;"",SUMIF(INDIRECT("ИсходныеДанные!$"&amp;$K$4&amp;"$2:$"&amp;$K$4&amp;"$50000"),$B475&amp;"#"&amp;V$6,INDIRECT("ИсходныеДанные!$J$2:$J$50000")),0)</f>
        <v>0</v>
      </c>
      <c r="W475" s="16" t="e">
        <f ca="1">SUM(K475:V475)/Пофамильно!$R$1</f>
        <v>#DIV/0!</v>
      </c>
    </row>
    <row r="476" spans="1:23" x14ac:dyDescent="0.25">
      <c r="A476" s="10" t="str">
        <f t="shared" ca="1" si="9"/>
        <v>delete</v>
      </c>
      <c r="B476" s="16" cm="1">
        <f t="array" aca="1" ref="B476" ca="1">INDIRECT("УникальныеСписки!D"&amp;ROW()-$L$4)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14"/>
      <c r="G476" s="81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84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84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84" t="str" cm="1">
        <f t="array" aca="1" ref="J476" ca="1">_xlfn.XLOOKUP($B476,INDIRECT(SUBSTITUTE("ИсходныеДанные!$где$2:$где$50000","где",$B$4)),INDIRECT(SUBSTITUTE("ИсходныеДанные!$что$2:$что$50000","что",J$4)),"",0,1)</f>
        <v/>
      </c>
      <c r="K476" s="3">
        <f ca="1">IF($B476&lt;&gt;"",SUMIF(INDIRECT("ИсходныеДанные!$"&amp;$K$4&amp;"$2:$"&amp;$K$4&amp;"$50000"),$B476&amp;"#"&amp;K$6,INDIRECT("ИсходныеДанные!$J$2:$J$50000")),0)</f>
        <v>0</v>
      </c>
      <c r="L476" s="3">
        <f ca="1">IF($B476&lt;&gt;"",SUMIF(INDIRECT("ИсходныеДанные!$"&amp;$K$4&amp;"$2:$"&amp;$K$4&amp;"$50000"),$B476&amp;"#"&amp;L$6,INDIRECT("ИсходныеДанные!$J$2:$J$50000")),0)</f>
        <v>0</v>
      </c>
      <c r="M476" s="3">
        <f ca="1">IF($B476&lt;&gt;"",SUMIF(INDIRECT("ИсходныеДанные!$"&amp;$K$4&amp;"$2:$"&amp;$K$4&amp;"$50000"),$B476&amp;"#"&amp;M$6,INDIRECT("ИсходныеДанные!$J$2:$J$50000")),0)</f>
        <v>0</v>
      </c>
      <c r="N476" s="3">
        <f ca="1">IF($B476&lt;&gt;"",SUMIF(INDIRECT("ИсходныеДанные!$"&amp;$K$4&amp;"$2:$"&amp;$K$4&amp;"$50000"),$B476&amp;"#"&amp;N$6,INDIRECT("ИсходныеДанные!$J$2:$J$50000")),0)</f>
        <v>0</v>
      </c>
      <c r="O476" s="3">
        <f ca="1">IF($B476&lt;&gt;"",SUMIF(INDIRECT("ИсходныеДанные!$"&amp;$K$4&amp;"$2:$"&amp;$K$4&amp;"$50000"),$B476&amp;"#"&amp;O$6,INDIRECT("ИсходныеДанные!$J$2:$J$50000")),0)</f>
        <v>0</v>
      </c>
      <c r="P476" s="3">
        <f ca="1">IF($B476&lt;&gt;"",SUMIF(INDIRECT("ИсходныеДанные!$"&amp;$K$4&amp;"$2:$"&amp;$K$4&amp;"$50000"),$B476&amp;"#"&amp;P$6,INDIRECT("ИсходныеДанные!$J$2:$J$50000")),0)</f>
        <v>0</v>
      </c>
      <c r="Q476" s="3">
        <f ca="1">IF($B476&lt;&gt;"",SUMIF(INDIRECT("ИсходныеДанные!$"&amp;$K$4&amp;"$2:$"&amp;$K$4&amp;"$50000"),$B476&amp;"#"&amp;Q$6,INDIRECT("ИсходныеДанные!$J$2:$J$50000")),0)</f>
        <v>0</v>
      </c>
      <c r="R476" s="3">
        <f ca="1">IF($B476&lt;&gt;"",SUMIF(INDIRECT("ИсходныеДанные!$"&amp;$K$4&amp;"$2:$"&amp;$K$4&amp;"$50000"),$B476&amp;"#"&amp;R$6,INDIRECT("ИсходныеДанные!$J$2:$J$50000")),0)</f>
        <v>0</v>
      </c>
      <c r="S476" s="3">
        <f ca="1">IF($B476&lt;&gt;"",SUMIF(INDIRECT("ИсходныеДанные!$"&amp;$K$4&amp;"$2:$"&amp;$K$4&amp;"$50000"),$B476&amp;"#"&amp;S$6,INDIRECT("ИсходныеДанные!$J$2:$J$50000")),0)</f>
        <v>0</v>
      </c>
      <c r="T476" s="3">
        <f ca="1">IF($B476&lt;&gt;"",SUMIF(INDIRECT("ИсходныеДанные!$"&amp;$K$4&amp;"$2:$"&amp;$K$4&amp;"$50000"),$B476&amp;"#"&amp;T$6,INDIRECT("ИсходныеДанные!$J$2:$J$50000")),0)</f>
        <v>0</v>
      </c>
      <c r="U476" s="3">
        <f ca="1">IF($B476&lt;&gt;"",SUMIF(INDIRECT("ИсходныеДанные!$"&amp;$K$4&amp;"$2:$"&amp;$K$4&amp;"$50000"),$B476&amp;"#"&amp;U$6,INDIRECT("ИсходныеДанные!$J$2:$J$50000")),0)</f>
        <v>0</v>
      </c>
      <c r="V476" s="3">
        <f ca="1">IF($B476&lt;&gt;"",SUMIF(INDIRECT("ИсходныеДанные!$"&amp;$K$4&amp;"$2:$"&amp;$K$4&amp;"$50000"),$B476&amp;"#"&amp;V$6,INDIRECT("ИсходныеДанные!$J$2:$J$50000")),0)</f>
        <v>0</v>
      </c>
      <c r="W476" s="16" t="e">
        <f ca="1">SUM(K476:V476)/Пофамильно!$R$1</f>
        <v>#DIV/0!</v>
      </c>
    </row>
    <row r="477" spans="1:23" x14ac:dyDescent="0.25">
      <c r="A477" s="10" t="str">
        <f t="shared" ca="1" si="9"/>
        <v>delete</v>
      </c>
      <c r="B477" s="16" cm="1">
        <f t="array" aca="1" ref="B477" ca="1">INDIRECT("УникальныеСписки!D"&amp;ROW()-$L$4)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14"/>
      <c r="G477" s="81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84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84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84" t="str" cm="1">
        <f t="array" aca="1" ref="J477" ca="1">_xlfn.XLOOKUP($B477,INDIRECT(SUBSTITUTE("ИсходныеДанные!$где$2:$где$50000","где",$B$4)),INDIRECT(SUBSTITUTE("ИсходныеДанные!$что$2:$что$50000","что",J$4)),"",0,1)</f>
        <v/>
      </c>
      <c r="K477" s="3">
        <f ca="1">IF($B477&lt;&gt;"",SUMIF(INDIRECT("ИсходныеДанные!$"&amp;$K$4&amp;"$2:$"&amp;$K$4&amp;"$50000"),$B477&amp;"#"&amp;K$6,INDIRECT("ИсходныеДанные!$J$2:$J$50000")),0)</f>
        <v>0</v>
      </c>
      <c r="L477" s="3">
        <f ca="1">IF($B477&lt;&gt;"",SUMIF(INDIRECT("ИсходныеДанные!$"&amp;$K$4&amp;"$2:$"&amp;$K$4&amp;"$50000"),$B477&amp;"#"&amp;L$6,INDIRECT("ИсходныеДанные!$J$2:$J$50000")),0)</f>
        <v>0</v>
      </c>
      <c r="M477" s="3">
        <f ca="1">IF($B477&lt;&gt;"",SUMIF(INDIRECT("ИсходныеДанные!$"&amp;$K$4&amp;"$2:$"&amp;$K$4&amp;"$50000"),$B477&amp;"#"&amp;M$6,INDIRECT("ИсходныеДанные!$J$2:$J$50000")),0)</f>
        <v>0</v>
      </c>
      <c r="N477" s="3">
        <f ca="1">IF($B477&lt;&gt;"",SUMIF(INDIRECT("ИсходныеДанные!$"&amp;$K$4&amp;"$2:$"&amp;$K$4&amp;"$50000"),$B477&amp;"#"&amp;N$6,INDIRECT("ИсходныеДанные!$J$2:$J$50000")),0)</f>
        <v>0</v>
      </c>
      <c r="O477" s="3">
        <f ca="1">IF($B477&lt;&gt;"",SUMIF(INDIRECT("ИсходныеДанные!$"&amp;$K$4&amp;"$2:$"&amp;$K$4&amp;"$50000"),$B477&amp;"#"&amp;O$6,INDIRECT("ИсходныеДанные!$J$2:$J$50000")),0)</f>
        <v>0</v>
      </c>
      <c r="P477" s="3">
        <f ca="1">IF($B477&lt;&gt;"",SUMIF(INDIRECT("ИсходныеДанные!$"&amp;$K$4&amp;"$2:$"&amp;$K$4&amp;"$50000"),$B477&amp;"#"&amp;P$6,INDIRECT("ИсходныеДанные!$J$2:$J$50000")),0)</f>
        <v>0</v>
      </c>
      <c r="Q477" s="3">
        <f ca="1">IF($B477&lt;&gt;"",SUMIF(INDIRECT("ИсходныеДанные!$"&amp;$K$4&amp;"$2:$"&amp;$K$4&amp;"$50000"),$B477&amp;"#"&amp;Q$6,INDIRECT("ИсходныеДанные!$J$2:$J$50000")),0)</f>
        <v>0</v>
      </c>
      <c r="R477" s="3">
        <f ca="1">IF($B477&lt;&gt;"",SUMIF(INDIRECT("ИсходныеДанные!$"&amp;$K$4&amp;"$2:$"&amp;$K$4&amp;"$50000"),$B477&amp;"#"&amp;R$6,INDIRECT("ИсходныеДанные!$J$2:$J$50000")),0)</f>
        <v>0</v>
      </c>
      <c r="S477" s="3">
        <f ca="1">IF($B477&lt;&gt;"",SUMIF(INDIRECT("ИсходныеДанные!$"&amp;$K$4&amp;"$2:$"&amp;$K$4&amp;"$50000"),$B477&amp;"#"&amp;S$6,INDIRECT("ИсходныеДанные!$J$2:$J$50000")),0)</f>
        <v>0</v>
      </c>
      <c r="T477" s="3">
        <f ca="1">IF($B477&lt;&gt;"",SUMIF(INDIRECT("ИсходныеДанные!$"&amp;$K$4&amp;"$2:$"&amp;$K$4&amp;"$50000"),$B477&amp;"#"&amp;T$6,INDIRECT("ИсходныеДанные!$J$2:$J$50000")),0)</f>
        <v>0</v>
      </c>
      <c r="U477" s="3">
        <f ca="1">IF($B477&lt;&gt;"",SUMIF(INDIRECT("ИсходныеДанные!$"&amp;$K$4&amp;"$2:$"&amp;$K$4&amp;"$50000"),$B477&amp;"#"&amp;U$6,INDIRECT("ИсходныеДанные!$J$2:$J$50000")),0)</f>
        <v>0</v>
      </c>
      <c r="V477" s="3">
        <f ca="1">IF($B477&lt;&gt;"",SUMIF(INDIRECT("ИсходныеДанные!$"&amp;$K$4&amp;"$2:$"&amp;$K$4&amp;"$50000"),$B477&amp;"#"&amp;V$6,INDIRECT("ИсходныеДанные!$J$2:$J$50000")),0)</f>
        <v>0</v>
      </c>
      <c r="W477" s="16" t="e">
        <f ca="1">SUM(K477:V477)/Пофамильно!$R$1</f>
        <v>#DIV/0!</v>
      </c>
    </row>
    <row r="478" spans="1:23" x14ac:dyDescent="0.25">
      <c r="A478" s="10" t="str">
        <f t="shared" ca="1" si="9"/>
        <v>delete</v>
      </c>
      <c r="B478" s="16" cm="1">
        <f t="array" aca="1" ref="B478" ca="1">INDIRECT("УникальныеСписки!D"&amp;ROW()-$L$4)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14"/>
      <c r="G478" s="81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84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84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84" t="str" cm="1">
        <f t="array" aca="1" ref="J478" ca="1">_xlfn.XLOOKUP($B478,INDIRECT(SUBSTITUTE("ИсходныеДанные!$где$2:$где$50000","где",$B$4)),INDIRECT(SUBSTITUTE("ИсходныеДанные!$что$2:$что$50000","что",J$4)),"",0,1)</f>
        <v/>
      </c>
      <c r="K478" s="3">
        <f ca="1">IF($B478&lt;&gt;"",SUMIF(INDIRECT("ИсходныеДанные!$"&amp;$K$4&amp;"$2:$"&amp;$K$4&amp;"$50000"),$B478&amp;"#"&amp;K$6,INDIRECT("ИсходныеДанные!$J$2:$J$50000")),0)</f>
        <v>0</v>
      </c>
      <c r="L478" s="3">
        <f ca="1">IF($B478&lt;&gt;"",SUMIF(INDIRECT("ИсходныеДанные!$"&amp;$K$4&amp;"$2:$"&amp;$K$4&amp;"$50000"),$B478&amp;"#"&amp;L$6,INDIRECT("ИсходныеДанные!$J$2:$J$50000")),0)</f>
        <v>0</v>
      </c>
      <c r="M478" s="3">
        <f ca="1">IF($B478&lt;&gt;"",SUMIF(INDIRECT("ИсходныеДанные!$"&amp;$K$4&amp;"$2:$"&amp;$K$4&amp;"$50000"),$B478&amp;"#"&amp;M$6,INDIRECT("ИсходныеДанные!$J$2:$J$50000")),0)</f>
        <v>0</v>
      </c>
      <c r="N478" s="3">
        <f ca="1">IF($B478&lt;&gt;"",SUMIF(INDIRECT("ИсходныеДанные!$"&amp;$K$4&amp;"$2:$"&amp;$K$4&amp;"$50000"),$B478&amp;"#"&amp;N$6,INDIRECT("ИсходныеДанные!$J$2:$J$50000")),0)</f>
        <v>0</v>
      </c>
      <c r="O478" s="3">
        <f ca="1">IF($B478&lt;&gt;"",SUMIF(INDIRECT("ИсходныеДанные!$"&amp;$K$4&amp;"$2:$"&amp;$K$4&amp;"$50000"),$B478&amp;"#"&amp;O$6,INDIRECT("ИсходныеДанные!$J$2:$J$50000")),0)</f>
        <v>0</v>
      </c>
      <c r="P478" s="3">
        <f ca="1">IF($B478&lt;&gt;"",SUMIF(INDIRECT("ИсходныеДанные!$"&amp;$K$4&amp;"$2:$"&amp;$K$4&amp;"$50000"),$B478&amp;"#"&amp;P$6,INDIRECT("ИсходныеДанные!$J$2:$J$50000")),0)</f>
        <v>0</v>
      </c>
      <c r="Q478" s="3">
        <f ca="1">IF($B478&lt;&gt;"",SUMIF(INDIRECT("ИсходныеДанные!$"&amp;$K$4&amp;"$2:$"&amp;$K$4&amp;"$50000"),$B478&amp;"#"&amp;Q$6,INDIRECT("ИсходныеДанные!$J$2:$J$50000")),0)</f>
        <v>0</v>
      </c>
      <c r="R478" s="3">
        <f ca="1">IF($B478&lt;&gt;"",SUMIF(INDIRECT("ИсходныеДанные!$"&amp;$K$4&amp;"$2:$"&amp;$K$4&amp;"$50000"),$B478&amp;"#"&amp;R$6,INDIRECT("ИсходныеДанные!$J$2:$J$50000")),0)</f>
        <v>0</v>
      </c>
      <c r="S478" s="3">
        <f ca="1">IF($B478&lt;&gt;"",SUMIF(INDIRECT("ИсходныеДанные!$"&amp;$K$4&amp;"$2:$"&amp;$K$4&amp;"$50000"),$B478&amp;"#"&amp;S$6,INDIRECT("ИсходныеДанные!$J$2:$J$50000")),0)</f>
        <v>0</v>
      </c>
      <c r="T478" s="3">
        <f ca="1">IF($B478&lt;&gt;"",SUMIF(INDIRECT("ИсходныеДанные!$"&amp;$K$4&amp;"$2:$"&amp;$K$4&amp;"$50000"),$B478&amp;"#"&amp;T$6,INDIRECT("ИсходныеДанные!$J$2:$J$50000")),0)</f>
        <v>0</v>
      </c>
      <c r="U478" s="3">
        <f ca="1">IF($B478&lt;&gt;"",SUMIF(INDIRECT("ИсходныеДанные!$"&amp;$K$4&amp;"$2:$"&amp;$K$4&amp;"$50000"),$B478&amp;"#"&amp;U$6,INDIRECT("ИсходныеДанные!$J$2:$J$50000")),0)</f>
        <v>0</v>
      </c>
      <c r="V478" s="3">
        <f ca="1">IF($B478&lt;&gt;"",SUMIF(INDIRECT("ИсходныеДанные!$"&amp;$K$4&amp;"$2:$"&amp;$K$4&amp;"$50000"),$B478&amp;"#"&amp;V$6,INDIRECT("ИсходныеДанные!$J$2:$J$50000")),0)</f>
        <v>0</v>
      </c>
      <c r="W478" s="16" t="e">
        <f ca="1">SUM(K478:V478)/Пофамильно!$R$1</f>
        <v>#DIV/0!</v>
      </c>
    </row>
    <row r="479" spans="1:23" x14ac:dyDescent="0.25">
      <c r="A479" s="10" t="str">
        <f t="shared" ca="1" si="9"/>
        <v>delete</v>
      </c>
      <c r="B479" s="16" cm="1">
        <f t="array" aca="1" ref="B479" ca="1">INDIRECT("УникальныеСписки!D"&amp;ROW()-$L$4)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14"/>
      <c r="G479" s="81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84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84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84" t="str" cm="1">
        <f t="array" aca="1" ref="J479" ca="1">_xlfn.XLOOKUP($B479,INDIRECT(SUBSTITUTE("ИсходныеДанные!$где$2:$где$50000","где",$B$4)),INDIRECT(SUBSTITUTE("ИсходныеДанные!$что$2:$что$50000","что",J$4)),"",0,1)</f>
        <v/>
      </c>
      <c r="K479" s="3">
        <f ca="1">IF($B479&lt;&gt;"",SUMIF(INDIRECT("ИсходныеДанные!$"&amp;$K$4&amp;"$2:$"&amp;$K$4&amp;"$50000"),$B479&amp;"#"&amp;K$6,INDIRECT("ИсходныеДанные!$J$2:$J$50000")),0)</f>
        <v>0</v>
      </c>
      <c r="L479" s="3">
        <f ca="1">IF($B479&lt;&gt;"",SUMIF(INDIRECT("ИсходныеДанные!$"&amp;$K$4&amp;"$2:$"&amp;$K$4&amp;"$50000"),$B479&amp;"#"&amp;L$6,INDIRECT("ИсходныеДанные!$J$2:$J$50000")),0)</f>
        <v>0</v>
      </c>
      <c r="M479" s="3">
        <f ca="1">IF($B479&lt;&gt;"",SUMIF(INDIRECT("ИсходныеДанные!$"&amp;$K$4&amp;"$2:$"&amp;$K$4&amp;"$50000"),$B479&amp;"#"&amp;M$6,INDIRECT("ИсходныеДанные!$J$2:$J$50000")),0)</f>
        <v>0</v>
      </c>
      <c r="N479" s="3">
        <f ca="1">IF($B479&lt;&gt;"",SUMIF(INDIRECT("ИсходныеДанные!$"&amp;$K$4&amp;"$2:$"&amp;$K$4&amp;"$50000"),$B479&amp;"#"&amp;N$6,INDIRECT("ИсходныеДанные!$J$2:$J$50000")),0)</f>
        <v>0</v>
      </c>
      <c r="O479" s="3">
        <f ca="1">IF($B479&lt;&gt;"",SUMIF(INDIRECT("ИсходныеДанные!$"&amp;$K$4&amp;"$2:$"&amp;$K$4&amp;"$50000"),$B479&amp;"#"&amp;O$6,INDIRECT("ИсходныеДанные!$J$2:$J$50000")),0)</f>
        <v>0</v>
      </c>
      <c r="P479" s="3">
        <f ca="1">IF($B479&lt;&gt;"",SUMIF(INDIRECT("ИсходныеДанные!$"&amp;$K$4&amp;"$2:$"&amp;$K$4&amp;"$50000"),$B479&amp;"#"&amp;P$6,INDIRECT("ИсходныеДанные!$J$2:$J$50000")),0)</f>
        <v>0</v>
      </c>
      <c r="Q479" s="3">
        <f ca="1">IF($B479&lt;&gt;"",SUMIF(INDIRECT("ИсходныеДанные!$"&amp;$K$4&amp;"$2:$"&amp;$K$4&amp;"$50000"),$B479&amp;"#"&amp;Q$6,INDIRECT("ИсходныеДанные!$J$2:$J$50000")),0)</f>
        <v>0</v>
      </c>
      <c r="R479" s="3">
        <f ca="1">IF($B479&lt;&gt;"",SUMIF(INDIRECT("ИсходныеДанные!$"&amp;$K$4&amp;"$2:$"&amp;$K$4&amp;"$50000"),$B479&amp;"#"&amp;R$6,INDIRECT("ИсходныеДанные!$J$2:$J$50000")),0)</f>
        <v>0</v>
      </c>
      <c r="S479" s="3">
        <f ca="1">IF($B479&lt;&gt;"",SUMIF(INDIRECT("ИсходныеДанные!$"&amp;$K$4&amp;"$2:$"&amp;$K$4&amp;"$50000"),$B479&amp;"#"&amp;S$6,INDIRECT("ИсходныеДанные!$J$2:$J$50000")),0)</f>
        <v>0</v>
      </c>
      <c r="T479" s="3">
        <f ca="1">IF($B479&lt;&gt;"",SUMIF(INDIRECT("ИсходныеДанные!$"&amp;$K$4&amp;"$2:$"&amp;$K$4&amp;"$50000"),$B479&amp;"#"&amp;T$6,INDIRECT("ИсходныеДанные!$J$2:$J$50000")),0)</f>
        <v>0</v>
      </c>
      <c r="U479" s="3">
        <f ca="1">IF($B479&lt;&gt;"",SUMIF(INDIRECT("ИсходныеДанные!$"&amp;$K$4&amp;"$2:$"&amp;$K$4&amp;"$50000"),$B479&amp;"#"&amp;U$6,INDIRECT("ИсходныеДанные!$J$2:$J$50000")),0)</f>
        <v>0</v>
      </c>
      <c r="V479" s="3">
        <f ca="1">IF($B479&lt;&gt;"",SUMIF(INDIRECT("ИсходныеДанные!$"&amp;$K$4&amp;"$2:$"&amp;$K$4&amp;"$50000"),$B479&amp;"#"&amp;V$6,INDIRECT("ИсходныеДанные!$J$2:$J$50000")),0)</f>
        <v>0</v>
      </c>
      <c r="W479" s="16" t="e">
        <f ca="1">SUM(K479:V479)/Пофамильно!$R$1</f>
        <v>#DIV/0!</v>
      </c>
    </row>
    <row r="480" spans="1:23" x14ac:dyDescent="0.25">
      <c r="A480" s="10" t="str">
        <f t="shared" ca="1" si="9"/>
        <v>delete</v>
      </c>
      <c r="B480" s="16" cm="1">
        <f t="array" aca="1" ref="B480" ca="1">INDIRECT("УникальныеСписки!D"&amp;ROW()-$L$4)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14"/>
      <c r="G480" s="81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84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84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84" t="str" cm="1">
        <f t="array" aca="1" ref="J480" ca="1">_xlfn.XLOOKUP($B480,INDIRECT(SUBSTITUTE("ИсходныеДанные!$где$2:$где$50000","где",$B$4)),INDIRECT(SUBSTITUTE("ИсходныеДанные!$что$2:$что$50000","что",J$4)),"",0,1)</f>
        <v/>
      </c>
      <c r="K480" s="3">
        <f ca="1">IF($B480&lt;&gt;"",SUMIF(INDIRECT("ИсходныеДанные!$"&amp;$K$4&amp;"$2:$"&amp;$K$4&amp;"$50000"),$B480&amp;"#"&amp;K$6,INDIRECT("ИсходныеДанные!$J$2:$J$50000")),0)</f>
        <v>0</v>
      </c>
      <c r="L480" s="3">
        <f ca="1">IF($B480&lt;&gt;"",SUMIF(INDIRECT("ИсходныеДанные!$"&amp;$K$4&amp;"$2:$"&amp;$K$4&amp;"$50000"),$B480&amp;"#"&amp;L$6,INDIRECT("ИсходныеДанные!$J$2:$J$50000")),0)</f>
        <v>0</v>
      </c>
      <c r="M480" s="3">
        <f ca="1">IF($B480&lt;&gt;"",SUMIF(INDIRECT("ИсходныеДанные!$"&amp;$K$4&amp;"$2:$"&amp;$K$4&amp;"$50000"),$B480&amp;"#"&amp;M$6,INDIRECT("ИсходныеДанные!$J$2:$J$50000")),0)</f>
        <v>0</v>
      </c>
      <c r="N480" s="3">
        <f ca="1">IF($B480&lt;&gt;"",SUMIF(INDIRECT("ИсходныеДанные!$"&amp;$K$4&amp;"$2:$"&amp;$K$4&amp;"$50000"),$B480&amp;"#"&amp;N$6,INDIRECT("ИсходныеДанные!$J$2:$J$50000")),0)</f>
        <v>0</v>
      </c>
      <c r="O480" s="3">
        <f ca="1">IF($B480&lt;&gt;"",SUMIF(INDIRECT("ИсходныеДанные!$"&amp;$K$4&amp;"$2:$"&amp;$K$4&amp;"$50000"),$B480&amp;"#"&amp;O$6,INDIRECT("ИсходныеДанные!$J$2:$J$50000")),0)</f>
        <v>0</v>
      </c>
      <c r="P480" s="3">
        <f ca="1">IF($B480&lt;&gt;"",SUMIF(INDIRECT("ИсходныеДанные!$"&amp;$K$4&amp;"$2:$"&amp;$K$4&amp;"$50000"),$B480&amp;"#"&amp;P$6,INDIRECT("ИсходныеДанные!$J$2:$J$50000")),0)</f>
        <v>0</v>
      </c>
      <c r="Q480" s="3">
        <f ca="1">IF($B480&lt;&gt;"",SUMIF(INDIRECT("ИсходныеДанные!$"&amp;$K$4&amp;"$2:$"&amp;$K$4&amp;"$50000"),$B480&amp;"#"&amp;Q$6,INDIRECT("ИсходныеДанные!$J$2:$J$50000")),0)</f>
        <v>0</v>
      </c>
      <c r="R480" s="3">
        <f ca="1">IF($B480&lt;&gt;"",SUMIF(INDIRECT("ИсходныеДанные!$"&amp;$K$4&amp;"$2:$"&amp;$K$4&amp;"$50000"),$B480&amp;"#"&amp;R$6,INDIRECT("ИсходныеДанные!$J$2:$J$50000")),0)</f>
        <v>0</v>
      </c>
      <c r="S480" s="3">
        <f ca="1">IF($B480&lt;&gt;"",SUMIF(INDIRECT("ИсходныеДанные!$"&amp;$K$4&amp;"$2:$"&amp;$K$4&amp;"$50000"),$B480&amp;"#"&amp;S$6,INDIRECT("ИсходныеДанные!$J$2:$J$50000")),0)</f>
        <v>0</v>
      </c>
      <c r="T480" s="3">
        <f ca="1">IF($B480&lt;&gt;"",SUMIF(INDIRECT("ИсходныеДанные!$"&amp;$K$4&amp;"$2:$"&amp;$K$4&amp;"$50000"),$B480&amp;"#"&amp;T$6,INDIRECT("ИсходныеДанные!$J$2:$J$50000")),0)</f>
        <v>0</v>
      </c>
      <c r="U480" s="3">
        <f ca="1">IF($B480&lt;&gt;"",SUMIF(INDIRECT("ИсходныеДанные!$"&amp;$K$4&amp;"$2:$"&amp;$K$4&amp;"$50000"),$B480&amp;"#"&amp;U$6,INDIRECT("ИсходныеДанные!$J$2:$J$50000")),0)</f>
        <v>0</v>
      </c>
      <c r="V480" s="3">
        <f ca="1">IF($B480&lt;&gt;"",SUMIF(INDIRECT("ИсходныеДанные!$"&amp;$K$4&amp;"$2:$"&amp;$K$4&amp;"$50000"),$B480&amp;"#"&amp;V$6,INDIRECT("ИсходныеДанные!$J$2:$J$50000")),0)</f>
        <v>0</v>
      </c>
      <c r="W480" s="16" t="e">
        <f ca="1">SUM(K480:V480)/Пофамильно!$R$1</f>
        <v>#DIV/0!</v>
      </c>
    </row>
    <row r="481" spans="1:23" x14ac:dyDescent="0.25">
      <c r="A481" s="10" t="str">
        <f t="shared" ca="1" si="9"/>
        <v>delete</v>
      </c>
      <c r="B481" s="16" cm="1">
        <f t="array" aca="1" ref="B481" ca="1">INDIRECT("УникальныеСписки!D"&amp;ROW()-$L$4)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14"/>
      <c r="G481" s="81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84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84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84" t="str" cm="1">
        <f t="array" aca="1" ref="J481" ca="1">_xlfn.XLOOKUP($B481,INDIRECT(SUBSTITUTE("ИсходныеДанные!$где$2:$где$50000","где",$B$4)),INDIRECT(SUBSTITUTE("ИсходныеДанные!$что$2:$что$50000","что",J$4)),"",0,1)</f>
        <v/>
      </c>
      <c r="K481" s="3">
        <f ca="1">IF($B481&lt;&gt;"",SUMIF(INDIRECT("ИсходныеДанные!$"&amp;$K$4&amp;"$2:$"&amp;$K$4&amp;"$50000"),$B481&amp;"#"&amp;K$6,INDIRECT("ИсходныеДанные!$J$2:$J$50000")),0)</f>
        <v>0</v>
      </c>
      <c r="L481" s="3">
        <f ca="1">IF($B481&lt;&gt;"",SUMIF(INDIRECT("ИсходныеДанные!$"&amp;$K$4&amp;"$2:$"&amp;$K$4&amp;"$50000"),$B481&amp;"#"&amp;L$6,INDIRECT("ИсходныеДанные!$J$2:$J$50000")),0)</f>
        <v>0</v>
      </c>
      <c r="M481" s="3">
        <f ca="1">IF($B481&lt;&gt;"",SUMIF(INDIRECT("ИсходныеДанные!$"&amp;$K$4&amp;"$2:$"&amp;$K$4&amp;"$50000"),$B481&amp;"#"&amp;M$6,INDIRECT("ИсходныеДанные!$J$2:$J$50000")),0)</f>
        <v>0</v>
      </c>
      <c r="N481" s="3">
        <f ca="1">IF($B481&lt;&gt;"",SUMIF(INDIRECT("ИсходныеДанные!$"&amp;$K$4&amp;"$2:$"&amp;$K$4&amp;"$50000"),$B481&amp;"#"&amp;N$6,INDIRECT("ИсходныеДанные!$J$2:$J$50000")),0)</f>
        <v>0</v>
      </c>
      <c r="O481" s="3">
        <f ca="1">IF($B481&lt;&gt;"",SUMIF(INDIRECT("ИсходныеДанные!$"&amp;$K$4&amp;"$2:$"&amp;$K$4&amp;"$50000"),$B481&amp;"#"&amp;O$6,INDIRECT("ИсходныеДанные!$J$2:$J$50000")),0)</f>
        <v>0</v>
      </c>
      <c r="P481" s="3">
        <f ca="1">IF($B481&lt;&gt;"",SUMIF(INDIRECT("ИсходныеДанные!$"&amp;$K$4&amp;"$2:$"&amp;$K$4&amp;"$50000"),$B481&amp;"#"&amp;P$6,INDIRECT("ИсходныеДанные!$J$2:$J$50000")),0)</f>
        <v>0</v>
      </c>
      <c r="Q481" s="3">
        <f ca="1">IF($B481&lt;&gt;"",SUMIF(INDIRECT("ИсходныеДанные!$"&amp;$K$4&amp;"$2:$"&amp;$K$4&amp;"$50000"),$B481&amp;"#"&amp;Q$6,INDIRECT("ИсходныеДанные!$J$2:$J$50000")),0)</f>
        <v>0</v>
      </c>
      <c r="R481" s="3">
        <f ca="1">IF($B481&lt;&gt;"",SUMIF(INDIRECT("ИсходныеДанные!$"&amp;$K$4&amp;"$2:$"&amp;$K$4&amp;"$50000"),$B481&amp;"#"&amp;R$6,INDIRECT("ИсходныеДанные!$J$2:$J$50000")),0)</f>
        <v>0</v>
      </c>
      <c r="S481" s="3">
        <f ca="1">IF($B481&lt;&gt;"",SUMIF(INDIRECT("ИсходныеДанные!$"&amp;$K$4&amp;"$2:$"&amp;$K$4&amp;"$50000"),$B481&amp;"#"&amp;S$6,INDIRECT("ИсходныеДанные!$J$2:$J$50000")),0)</f>
        <v>0</v>
      </c>
      <c r="T481" s="3">
        <f ca="1">IF($B481&lt;&gt;"",SUMIF(INDIRECT("ИсходныеДанные!$"&amp;$K$4&amp;"$2:$"&amp;$K$4&amp;"$50000"),$B481&amp;"#"&amp;T$6,INDIRECT("ИсходныеДанные!$J$2:$J$50000")),0)</f>
        <v>0</v>
      </c>
      <c r="U481" s="3">
        <f ca="1">IF($B481&lt;&gt;"",SUMIF(INDIRECT("ИсходныеДанные!$"&amp;$K$4&amp;"$2:$"&amp;$K$4&amp;"$50000"),$B481&amp;"#"&amp;U$6,INDIRECT("ИсходныеДанные!$J$2:$J$50000")),0)</f>
        <v>0</v>
      </c>
      <c r="V481" s="3">
        <f ca="1">IF($B481&lt;&gt;"",SUMIF(INDIRECT("ИсходныеДанные!$"&amp;$K$4&amp;"$2:$"&amp;$K$4&amp;"$50000"),$B481&amp;"#"&amp;V$6,INDIRECT("ИсходныеДанные!$J$2:$J$50000")),0)</f>
        <v>0</v>
      </c>
      <c r="W481" s="16" t="e">
        <f ca="1">SUM(K481:V481)/Пофамильно!$R$1</f>
        <v>#DIV/0!</v>
      </c>
    </row>
    <row r="482" spans="1:23" x14ac:dyDescent="0.25">
      <c r="A482" s="10" t="str">
        <f t="shared" ca="1" si="9"/>
        <v>delete</v>
      </c>
      <c r="B482" s="16" cm="1">
        <f t="array" aca="1" ref="B482" ca="1">INDIRECT("УникальныеСписки!D"&amp;ROW()-$L$4)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14"/>
      <c r="G482" s="81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84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84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84" t="str" cm="1">
        <f t="array" aca="1" ref="J482" ca="1">_xlfn.XLOOKUP($B482,INDIRECT(SUBSTITUTE("ИсходныеДанные!$где$2:$где$50000","где",$B$4)),INDIRECT(SUBSTITUTE("ИсходныеДанные!$что$2:$что$50000","что",J$4)),"",0,1)</f>
        <v/>
      </c>
      <c r="K482" s="3">
        <f ca="1">IF($B482&lt;&gt;"",SUMIF(INDIRECT("ИсходныеДанные!$"&amp;$K$4&amp;"$2:$"&amp;$K$4&amp;"$50000"),$B482&amp;"#"&amp;K$6,INDIRECT("ИсходныеДанные!$J$2:$J$50000")),0)</f>
        <v>0</v>
      </c>
      <c r="L482" s="3">
        <f ca="1">IF($B482&lt;&gt;"",SUMIF(INDIRECT("ИсходныеДанные!$"&amp;$K$4&amp;"$2:$"&amp;$K$4&amp;"$50000"),$B482&amp;"#"&amp;L$6,INDIRECT("ИсходныеДанные!$J$2:$J$50000")),0)</f>
        <v>0</v>
      </c>
      <c r="M482" s="3">
        <f ca="1">IF($B482&lt;&gt;"",SUMIF(INDIRECT("ИсходныеДанные!$"&amp;$K$4&amp;"$2:$"&amp;$K$4&amp;"$50000"),$B482&amp;"#"&amp;M$6,INDIRECT("ИсходныеДанные!$J$2:$J$50000")),0)</f>
        <v>0</v>
      </c>
      <c r="N482" s="3">
        <f ca="1">IF($B482&lt;&gt;"",SUMIF(INDIRECT("ИсходныеДанные!$"&amp;$K$4&amp;"$2:$"&amp;$K$4&amp;"$50000"),$B482&amp;"#"&amp;N$6,INDIRECT("ИсходныеДанные!$J$2:$J$50000")),0)</f>
        <v>0</v>
      </c>
      <c r="O482" s="3">
        <f ca="1">IF($B482&lt;&gt;"",SUMIF(INDIRECT("ИсходныеДанные!$"&amp;$K$4&amp;"$2:$"&amp;$K$4&amp;"$50000"),$B482&amp;"#"&amp;O$6,INDIRECT("ИсходныеДанные!$J$2:$J$50000")),0)</f>
        <v>0</v>
      </c>
      <c r="P482" s="3">
        <f ca="1">IF($B482&lt;&gt;"",SUMIF(INDIRECT("ИсходныеДанные!$"&amp;$K$4&amp;"$2:$"&amp;$K$4&amp;"$50000"),$B482&amp;"#"&amp;P$6,INDIRECT("ИсходныеДанные!$J$2:$J$50000")),0)</f>
        <v>0</v>
      </c>
      <c r="Q482" s="3">
        <f ca="1">IF($B482&lt;&gt;"",SUMIF(INDIRECT("ИсходныеДанные!$"&amp;$K$4&amp;"$2:$"&amp;$K$4&amp;"$50000"),$B482&amp;"#"&amp;Q$6,INDIRECT("ИсходныеДанные!$J$2:$J$50000")),0)</f>
        <v>0</v>
      </c>
      <c r="R482" s="3">
        <f ca="1">IF($B482&lt;&gt;"",SUMIF(INDIRECT("ИсходныеДанные!$"&amp;$K$4&amp;"$2:$"&amp;$K$4&amp;"$50000"),$B482&amp;"#"&amp;R$6,INDIRECT("ИсходныеДанные!$J$2:$J$50000")),0)</f>
        <v>0</v>
      </c>
      <c r="S482" s="3">
        <f ca="1">IF($B482&lt;&gt;"",SUMIF(INDIRECT("ИсходныеДанные!$"&amp;$K$4&amp;"$2:$"&amp;$K$4&amp;"$50000"),$B482&amp;"#"&amp;S$6,INDIRECT("ИсходныеДанные!$J$2:$J$50000")),0)</f>
        <v>0</v>
      </c>
      <c r="T482" s="3">
        <f ca="1">IF($B482&lt;&gt;"",SUMIF(INDIRECT("ИсходныеДанные!$"&amp;$K$4&amp;"$2:$"&amp;$K$4&amp;"$50000"),$B482&amp;"#"&amp;T$6,INDIRECT("ИсходныеДанные!$J$2:$J$50000")),0)</f>
        <v>0</v>
      </c>
      <c r="U482" s="3">
        <f ca="1">IF($B482&lt;&gt;"",SUMIF(INDIRECT("ИсходныеДанные!$"&amp;$K$4&amp;"$2:$"&amp;$K$4&amp;"$50000"),$B482&amp;"#"&amp;U$6,INDIRECT("ИсходныеДанные!$J$2:$J$50000")),0)</f>
        <v>0</v>
      </c>
      <c r="V482" s="3">
        <f ca="1">IF($B482&lt;&gt;"",SUMIF(INDIRECT("ИсходныеДанные!$"&amp;$K$4&amp;"$2:$"&amp;$K$4&amp;"$50000"),$B482&amp;"#"&amp;V$6,INDIRECT("ИсходныеДанные!$J$2:$J$50000")),0)</f>
        <v>0</v>
      </c>
      <c r="W482" s="16" t="e">
        <f ca="1">SUM(K482:V482)/Пофамильно!$R$1</f>
        <v>#DIV/0!</v>
      </c>
    </row>
    <row r="483" spans="1:23" x14ac:dyDescent="0.25">
      <c r="A483" s="10" t="str">
        <f t="shared" ca="1" si="9"/>
        <v>delete</v>
      </c>
      <c r="B483" s="16" cm="1">
        <f t="array" aca="1" ref="B483" ca="1">INDIRECT("УникальныеСписки!D"&amp;ROW()-$L$4)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14"/>
      <c r="G483" s="81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84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84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84" t="str" cm="1">
        <f t="array" aca="1" ref="J483" ca="1">_xlfn.XLOOKUP($B483,INDIRECT(SUBSTITUTE("ИсходныеДанные!$где$2:$где$50000","где",$B$4)),INDIRECT(SUBSTITUTE("ИсходныеДанные!$что$2:$что$50000","что",J$4)),"",0,1)</f>
        <v/>
      </c>
      <c r="K483" s="3">
        <f ca="1">IF($B483&lt;&gt;"",SUMIF(INDIRECT("ИсходныеДанные!$"&amp;$K$4&amp;"$2:$"&amp;$K$4&amp;"$50000"),$B483&amp;"#"&amp;K$6,INDIRECT("ИсходныеДанные!$J$2:$J$50000")),0)</f>
        <v>0</v>
      </c>
      <c r="L483" s="3">
        <f ca="1">IF($B483&lt;&gt;"",SUMIF(INDIRECT("ИсходныеДанные!$"&amp;$K$4&amp;"$2:$"&amp;$K$4&amp;"$50000"),$B483&amp;"#"&amp;L$6,INDIRECT("ИсходныеДанные!$J$2:$J$50000")),0)</f>
        <v>0</v>
      </c>
      <c r="M483" s="3">
        <f ca="1">IF($B483&lt;&gt;"",SUMIF(INDIRECT("ИсходныеДанные!$"&amp;$K$4&amp;"$2:$"&amp;$K$4&amp;"$50000"),$B483&amp;"#"&amp;M$6,INDIRECT("ИсходныеДанные!$J$2:$J$50000")),0)</f>
        <v>0</v>
      </c>
      <c r="N483" s="3">
        <f ca="1">IF($B483&lt;&gt;"",SUMIF(INDIRECT("ИсходныеДанные!$"&amp;$K$4&amp;"$2:$"&amp;$K$4&amp;"$50000"),$B483&amp;"#"&amp;N$6,INDIRECT("ИсходныеДанные!$J$2:$J$50000")),0)</f>
        <v>0</v>
      </c>
      <c r="O483" s="3">
        <f ca="1">IF($B483&lt;&gt;"",SUMIF(INDIRECT("ИсходныеДанные!$"&amp;$K$4&amp;"$2:$"&amp;$K$4&amp;"$50000"),$B483&amp;"#"&amp;O$6,INDIRECT("ИсходныеДанные!$J$2:$J$50000")),0)</f>
        <v>0</v>
      </c>
      <c r="P483" s="3">
        <f ca="1">IF($B483&lt;&gt;"",SUMIF(INDIRECT("ИсходныеДанные!$"&amp;$K$4&amp;"$2:$"&amp;$K$4&amp;"$50000"),$B483&amp;"#"&amp;P$6,INDIRECT("ИсходныеДанные!$J$2:$J$50000")),0)</f>
        <v>0</v>
      </c>
      <c r="Q483" s="3">
        <f ca="1">IF($B483&lt;&gt;"",SUMIF(INDIRECT("ИсходныеДанные!$"&amp;$K$4&amp;"$2:$"&amp;$K$4&amp;"$50000"),$B483&amp;"#"&amp;Q$6,INDIRECT("ИсходныеДанные!$J$2:$J$50000")),0)</f>
        <v>0</v>
      </c>
      <c r="R483" s="3">
        <f ca="1">IF($B483&lt;&gt;"",SUMIF(INDIRECT("ИсходныеДанные!$"&amp;$K$4&amp;"$2:$"&amp;$K$4&amp;"$50000"),$B483&amp;"#"&amp;R$6,INDIRECT("ИсходныеДанные!$J$2:$J$50000")),0)</f>
        <v>0</v>
      </c>
      <c r="S483" s="3">
        <f ca="1">IF($B483&lt;&gt;"",SUMIF(INDIRECT("ИсходныеДанные!$"&amp;$K$4&amp;"$2:$"&amp;$K$4&amp;"$50000"),$B483&amp;"#"&amp;S$6,INDIRECT("ИсходныеДанные!$J$2:$J$50000")),0)</f>
        <v>0</v>
      </c>
      <c r="T483" s="3">
        <f ca="1">IF($B483&lt;&gt;"",SUMIF(INDIRECT("ИсходныеДанные!$"&amp;$K$4&amp;"$2:$"&amp;$K$4&amp;"$50000"),$B483&amp;"#"&amp;T$6,INDIRECT("ИсходныеДанные!$J$2:$J$50000")),0)</f>
        <v>0</v>
      </c>
      <c r="U483" s="3">
        <f ca="1">IF($B483&lt;&gt;"",SUMIF(INDIRECT("ИсходныеДанные!$"&amp;$K$4&amp;"$2:$"&amp;$K$4&amp;"$50000"),$B483&amp;"#"&amp;U$6,INDIRECT("ИсходныеДанные!$J$2:$J$50000")),0)</f>
        <v>0</v>
      </c>
      <c r="V483" s="3">
        <f ca="1">IF($B483&lt;&gt;"",SUMIF(INDIRECT("ИсходныеДанные!$"&amp;$K$4&amp;"$2:$"&amp;$K$4&amp;"$50000"),$B483&amp;"#"&amp;V$6,INDIRECT("ИсходныеДанные!$J$2:$J$50000")),0)</f>
        <v>0</v>
      </c>
      <c r="W483" s="16" t="e">
        <f ca="1">SUM(K483:V483)/Пофамильно!$R$1</f>
        <v>#DIV/0!</v>
      </c>
    </row>
    <row r="484" spans="1:23" x14ac:dyDescent="0.25">
      <c r="A484" s="10" t="str">
        <f t="shared" ca="1" si="9"/>
        <v>delete</v>
      </c>
      <c r="B484" s="16" cm="1">
        <f t="array" aca="1" ref="B484" ca="1">INDIRECT("УникальныеСписки!D"&amp;ROW()-$L$4)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14"/>
      <c r="G484" s="81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84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84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84" t="str" cm="1">
        <f t="array" aca="1" ref="J484" ca="1">_xlfn.XLOOKUP($B484,INDIRECT(SUBSTITUTE("ИсходныеДанные!$где$2:$где$50000","где",$B$4)),INDIRECT(SUBSTITUTE("ИсходныеДанные!$что$2:$что$50000","что",J$4)),"",0,1)</f>
        <v/>
      </c>
      <c r="K484" s="3">
        <f ca="1">IF($B484&lt;&gt;"",SUMIF(INDIRECT("ИсходныеДанные!$"&amp;$K$4&amp;"$2:$"&amp;$K$4&amp;"$50000"),$B484&amp;"#"&amp;K$6,INDIRECT("ИсходныеДанные!$J$2:$J$50000")),0)</f>
        <v>0</v>
      </c>
      <c r="L484" s="3">
        <f ca="1">IF($B484&lt;&gt;"",SUMIF(INDIRECT("ИсходныеДанные!$"&amp;$K$4&amp;"$2:$"&amp;$K$4&amp;"$50000"),$B484&amp;"#"&amp;L$6,INDIRECT("ИсходныеДанные!$J$2:$J$50000")),0)</f>
        <v>0</v>
      </c>
      <c r="M484" s="3">
        <f ca="1">IF($B484&lt;&gt;"",SUMIF(INDIRECT("ИсходныеДанные!$"&amp;$K$4&amp;"$2:$"&amp;$K$4&amp;"$50000"),$B484&amp;"#"&amp;M$6,INDIRECT("ИсходныеДанные!$J$2:$J$50000")),0)</f>
        <v>0</v>
      </c>
      <c r="N484" s="3">
        <f ca="1">IF($B484&lt;&gt;"",SUMIF(INDIRECT("ИсходныеДанные!$"&amp;$K$4&amp;"$2:$"&amp;$K$4&amp;"$50000"),$B484&amp;"#"&amp;N$6,INDIRECT("ИсходныеДанные!$J$2:$J$50000")),0)</f>
        <v>0</v>
      </c>
      <c r="O484" s="3">
        <f ca="1">IF($B484&lt;&gt;"",SUMIF(INDIRECT("ИсходныеДанные!$"&amp;$K$4&amp;"$2:$"&amp;$K$4&amp;"$50000"),$B484&amp;"#"&amp;O$6,INDIRECT("ИсходныеДанные!$J$2:$J$50000")),0)</f>
        <v>0</v>
      </c>
      <c r="P484" s="3">
        <f ca="1">IF($B484&lt;&gt;"",SUMIF(INDIRECT("ИсходныеДанные!$"&amp;$K$4&amp;"$2:$"&amp;$K$4&amp;"$50000"),$B484&amp;"#"&amp;P$6,INDIRECT("ИсходныеДанные!$J$2:$J$50000")),0)</f>
        <v>0</v>
      </c>
      <c r="Q484" s="3">
        <f ca="1">IF($B484&lt;&gt;"",SUMIF(INDIRECT("ИсходныеДанные!$"&amp;$K$4&amp;"$2:$"&amp;$K$4&amp;"$50000"),$B484&amp;"#"&amp;Q$6,INDIRECT("ИсходныеДанные!$J$2:$J$50000")),0)</f>
        <v>0</v>
      </c>
      <c r="R484" s="3">
        <f ca="1">IF($B484&lt;&gt;"",SUMIF(INDIRECT("ИсходныеДанные!$"&amp;$K$4&amp;"$2:$"&amp;$K$4&amp;"$50000"),$B484&amp;"#"&amp;R$6,INDIRECT("ИсходныеДанные!$J$2:$J$50000")),0)</f>
        <v>0</v>
      </c>
      <c r="S484" s="3">
        <f ca="1">IF($B484&lt;&gt;"",SUMIF(INDIRECT("ИсходныеДанные!$"&amp;$K$4&amp;"$2:$"&amp;$K$4&amp;"$50000"),$B484&amp;"#"&amp;S$6,INDIRECT("ИсходныеДанные!$J$2:$J$50000")),0)</f>
        <v>0</v>
      </c>
      <c r="T484" s="3">
        <f ca="1">IF($B484&lt;&gt;"",SUMIF(INDIRECT("ИсходныеДанные!$"&amp;$K$4&amp;"$2:$"&amp;$K$4&amp;"$50000"),$B484&amp;"#"&amp;T$6,INDIRECT("ИсходныеДанные!$J$2:$J$50000")),0)</f>
        <v>0</v>
      </c>
      <c r="U484" s="3">
        <f ca="1">IF($B484&lt;&gt;"",SUMIF(INDIRECT("ИсходныеДанные!$"&amp;$K$4&amp;"$2:$"&amp;$K$4&amp;"$50000"),$B484&amp;"#"&amp;U$6,INDIRECT("ИсходныеДанные!$J$2:$J$50000")),0)</f>
        <v>0</v>
      </c>
      <c r="V484" s="3">
        <f ca="1">IF($B484&lt;&gt;"",SUMIF(INDIRECT("ИсходныеДанные!$"&amp;$K$4&amp;"$2:$"&amp;$K$4&amp;"$50000"),$B484&amp;"#"&amp;V$6,INDIRECT("ИсходныеДанные!$J$2:$J$50000")),0)</f>
        <v>0</v>
      </c>
      <c r="W484" s="16" t="e">
        <f ca="1">SUM(K484:V484)/Пофамильно!$R$1</f>
        <v>#DIV/0!</v>
      </c>
    </row>
    <row r="485" spans="1:23" x14ac:dyDescent="0.25">
      <c r="A485" s="10" t="str">
        <f t="shared" ca="1" si="9"/>
        <v>delete</v>
      </c>
      <c r="B485" s="16" cm="1">
        <f t="array" aca="1" ref="B485" ca="1">INDIRECT("УникальныеСписки!D"&amp;ROW()-$L$4)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14"/>
      <c r="G485" s="81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84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84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84" t="str" cm="1">
        <f t="array" aca="1" ref="J485" ca="1">_xlfn.XLOOKUP($B485,INDIRECT(SUBSTITUTE("ИсходныеДанные!$где$2:$где$50000","где",$B$4)),INDIRECT(SUBSTITUTE("ИсходныеДанные!$что$2:$что$50000","что",J$4)),"",0,1)</f>
        <v/>
      </c>
      <c r="K485" s="3">
        <f ca="1">IF($B485&lt;&gt;"",SUMIF(INDIRECT("ИсходныеДанные!$"&amp;$K$4&amp;"$2:$"&amp;$K$4&amp;"$50000"),$B485&amp;"#"&amp;K$6,INDIRECT("ИсходныеДанные!$J$2:$J$50000")),0)</f>
        <v>0</v>
      </c>
      <c r="L485" s="3">
        <f ca="1">IF($B485&lt;&gt;"",SUMIF(INDIRECT("ИсходныеДанные!$"&amp;$K$4&amp;"$2:$"&amp;$K$4&amp;"$50000"),$B485&amp;"#"&amp;L$6,INDIRECT("ИсходныеДанные!$J$2:$J$50000")),0)</f>
        <v>0</v>
      </c>
      <c r="M485" s="3">
        <f ca="1">IF($B485&lt;&gt;"",SUMIF(INDIRECT("ИсходныеДанные!$"&amp;$K$4&amp;"$2:$"&amp;$K$4&amp;"$50000"),$B485&amp;"#"&amp;M$6,INDIRECT("ИсходныеДанные!$J$2:$J$50000")),0)</f>
        <v>0</v>
      </c>
      <c r="N485" s="3">
        <f ca="1">IF($B485&lt;&gt;"",SUMIF(INDIRECT("ИсходныеДанные!$"&amp;$K$4&amp;"$2:$"&amp;$K$4&amp;"$50000"),$B485&amp;"#"&amp;N$6,INDIRECT("ИсходныеДанные!$J$2:$J$50000")),0)</f>
        <v>0</v>
      </c>
      <c r="O485" s="3">
        <f ca="1">IF($B485&lt;&gt;"",SUMIF(INDIRECT("ИсходныеДанные!$"&amp;$K$4&amp;"$2:$"&amp;$K$4&amp;"$50000"),$B485&amp;"#"&amp;O$6,INDIRECT("ИсходныеДанные!$J$2:$J$50000")),0)</f>
        <v>0</v>
      </c>
      <c r="P485" s="3">
        <f ca="1">IF($B485&lt;&gt;"",SUMIF(INDIRECT("ИсходныеДанные!$"&amp;$K$4&amp;"$2:$"&amp;$K$4&amp;"$50000"),$B485&amp;"#"&amp;P$6,INDIRECT("ИсходныеДанные!$J$2:$J$50000")),0)</f>
        <v>0</v>
      </c>
      <c r="Q485" s="3">
        <f ca="1">IF($B485&lt;&gt;"",SUMIF(INDIRECT("ИсходныеДанные!$"&amp;$K$4&amp;"$2:$"&amp;$K$4&amp;"$50000"),$B485&amp;"#"&amp;Q$6,INDIRECT("ИсходныеДанные!$J$2:$J$50000")),0)</f>
        <v>0</v>
      </c>
      <c r="R485" s="3">
        <f ca="1">IF($B485&lt;&gt;"",SUMIF(INDIRECT("ИсходныеДанные!$"&amp;$K$4&amp;"$2:$"&amp;$K$4&amp;"$50000"),$B485&amp;"#"&amp;R$6,INDIRECT("ИсходныеДанные!$J$2:$J$50000")),0)</f>
        <v>0</v>
      </c>
      <c r="S485" s="3">
        <f ca="1">IF($B485&lt;&gt;"",SUMIF(INDIRECT("ИсходныеДанные!$"&amp;$K$4&amp;"$2:$"&amp;$K$4&amp;"$50000"),$B485&amp;"#"&amp;S$6,INDIRECT("ИсходныеДанные!$J$2:$J$50000")),0)</f>
        <v>0</v>
      </c>
      <c r="T485" s="3">
        <f ca="1">IF($B485&lt;&gt;"",SUMIF(INDIRECT("ИсходныеДанные!$"&amp;$K$4&amp;"$2:$"&amp;$K$4&amp;"$50000"),$B485&amp;"#"&amp;T$6,INDIRECT("ИсходныеДанные!$J$2:$J$50000")),0)</f>
        <v>0</v>
      </c>
      <c r="U485" s="3">
        <f ca="1">IF($B485&lt;&gt;"",SUMIF(INDIRECT("ИсходныеДанные!$"&amp;$K$4&amp;"$2:$"&amp;$K$4&amp;"$50000"),$B485&amp;"#"&amp;U$6,INDIRECT("ИсходныеДанные!$J$2:$J$50000")),0)</f>
        <v>0</v>
      </c>
      <c r="V485" s="3">
        <f ca="1">IF($B485&lt;&gt;"",SUMIF(INDIRECT("ИсходныеДанные!$"&amp;$K$4&amp;"$2:$"&amp;$K$4&amp;"$50000"),$B485&amp;"#"&amp;V$6,INDIRECT("ИсходныеДанные!$J$2:$J$50000")),0)</f>
        <v>0</v>
      </c>
      <c r="W485" s="16" t="e">
        <f ca="1">SUM(K485:V485)/Пофамильно!$R$1</f>
        <v>#DIV/0!</v>
      </c>
    </row>
    <row r="486" spans="1:23" x14ac:dyDescent="0.25">
      <c r="A486" s="10" t="str">
        <f t="shared" ca="1" si="9"/>
        <v>delete</v>
      </c>
      <c r="B486" s="16" cm="1">
        <f t="array" aca="1" ref="B486" ca="1">INDIRECT("УникальныеСписки!D"&amp;ROW()-$L$4)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14"/>
      <c r="G486" s="81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84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84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84" t="str" cm="1">
        <f t="array" aca="1" ref="J486" ca="1">_xlfn.XLOOKUP($B486,INDIRECT(SUBSTITUTE("ИсходныеДанные!$где$2:$где$50000","где",$B$4)),INDIRECT(SUBSTITUTE("ИсходныеДанные!$что$2:$что$50000","что",J$4)),"",0,1)</f>
        <v/>
      </c>
      <c r="K486" s="3">
        <f ca="1">IF($B486&lt;&gt;"",SUMIF(INDIRECT("ИсходныеДанные!$"&amp;$K$4&amp;"$2:$"&amp;$K$4&amp;"$50000"),$B486&amp;"#"&amp;K$6,INDIRECT("ИсходныеДанные!$J$2:$J$50000")),0)</f>
        <v>0</v>
      </c>
      <c r="L486" s="3">
        <f ca="1">IF($B486&lt;&gt;"",SUMIF(INDIRECT("ИсходныеДанные!$"&amp;$K$4&amp;"$2:$"&amp;$K$4&amp;"$50000"),$B486&amp;"#"&amp;L$6,INDIRECT("ИсходныеДанные!$J$2:$J$50000")),0)</f>
        <v>0</v>
      </c>
      <c r="M486" s="3">
        <f ca="1">IF($B486&lt;&gt;"",SUMIF(INDIRECT("ИсходныеДанные!$"&amp;$K$4&amp;"$2:$"&amp;$K$4&amp;"$50000"),$B486&amp;"#"&amp;M$6,INDIRECT("ИсходныеДанные!$J$2:$J$50000")),0)</f>
        <v>0</v>
      </c>
      <c r="N486" s="3">
        <f ca="1">IF($B486&lt;&gt;"",SUMIF(INDIRECT("ИсходныеДанные!$"&amp;$K$4&amp;"$2:$"&amp;$K$4&amp;"$50000"),$B486&amp;"#"&amp;N$6,INDIRECT("ИсходныеДанные!$J$2:$J$50000")),0)</f>
        <v>0</v>
      </c>
      <c r="O486" s="3">
        <f ca="1">IF($B486&lt;&gt;"",SUMIF(INDIRECT("ИсходныеДанные!$"&amp;$K$4&amp;"$2:$"&amp;$K$4&amp;"$50000"),$B486&amp;"#"&amp;O$6,INDIRECT("ИсходныеДанные!$J$2:$J$50000")),0)</f>
        <v>0</v>
      </c>
      <c r="P486" s="3">
        <f ca="1">IF($B486&lt;&gt;"",SUMIF(INDIRECT("ИсходныеДанные!$"&amp;$K$4&amp;"$2:$"&amp;$K$4&amp;"$50000"),$B486&amp;"#"&amp;P$6,INDIRECT("ИсходныеДанные!$J$2:$J$50000")),0)</f>
        <v>0</v>
      </c>
      <c r="Q486" s="3">
        <f ca="1">IF($B486&lt;&gt;"",SUMIF(INDIRECT("ИсходныеДанные!$"&amp;$K$4&amp;"$2:$"&amp;$K$4&amp;"$50000"),$B486&amp;"#"&amp;Q$6,INDIRECT("ИсходныеДанные!$J$2:$J$50000")),0)</f>
        <v>0</v>
      </c>
      <c r="R486" s="3">
        <f ca="1">IF($B486&lt;&gt;"",SUMIF(INDIRECT("ИсходныеДанные!$"&amp;$K$4&amp;"$2:$"&amp;$K$4&amp;"$50000"),$B486&amp;"#"&amp;R$6,INDIRECT("ИсходныеДанные!$J$2:$J$50000")),0)</f>
        <v>0</v>
      </c>
      <c r="S486" s="3">
        <f ca="1">IF($B486&lt;&gt;"",SUMIF(INDIRECT("ИсходныеДанные!$"&amp;$K$4&amp;"$2:$"&amp;$K$4&amp;"$50000"),$B486&amp;"#"&amp;S$6,INDIRECT("ИсходныеДанные!$J$2:$J$50000")),0)</f>
        <v>0</v>
      </c>
      <c r="T486" s="3">
        <f ca="1">IF($B486&lt;&gt;"",SUMIF(INDIRECT("ИсходныеДанные!$"&amp;$K$4&amp;"$2:$"&amp;$K$4&amp;"$50000"),$B486&amp;"#"&amp;T$6,INDIRECT("ИсходныеДанные!$J$2:$J$50000")),0)</f>
        <v>0</v>
      </c>
      <c r="U486" s="3">
        <f ca="1">IF($B486&lt;&gt;"",SUMIF(INDIRECT("ИсходныеДанные!$"&amp;$K$4&amp;"$2:$"&amp;$K$4&amp;"$50000"),$B486&amp;"#"&amp;U$6,INDIRECT("ИсходныеДанные!$J$2:$J$50000")),0)</f>
        <v>0</v>
      </c>
      <c r="V486" s="3">
        <f ca="1">IF($B486&lt;&gt;"",SUMIF(INDIRECT("ИсходныеДанные!$"&amp;$K$4&amp;"$2:$"&amp;$K$4&amp;"$50000"),$B486&amp;"#"&amp;V$6,INDIRECT("ИсходныеДанные!$J$2:$J$50000")),0)</f>
        <v>0</v>
      </c>
      <c r="W486" s="16" t="e">
        <f ca="1">SUM(K486:V486)/Пофамильно!$R$1</f>
        <v>#DIV/0!</v>
      </c>
    </row>
    <row r="487" spans="1:23" x14ac:dyDescent="0.25">
      <c r="A487" s="10" t="str">
        <f t="shared" ca="1" si="9"/>
        <v>delete</v>
      </c>
      <c r="B487" s="16" cm="1">
        <f t="array" aca="1" ref="B487" ca="1">INDIRECT("УникальныеСписки!D"&amp;ROW()-$L$4)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14"/>
      <c r="G487" s="81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84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84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84" t="str" cm="1">
        <f t="array" aca="1" ref="J487" ca="1">_xlfn.XLOOKUP($B487,INDIRECT(SUBSTITUTE("ИсходныеДанные!$где$2:$где$50000","где",$B$4)),INDIRECT(SUBSTITUTE("ИсходныеДанные!$что$2:$что$50000","что",J$4)),"",0,1)</f>
        <v/>
      </c>
      <c r="K487" s="3">
        <f ca="1">IF($B487&lt;&gt;"",SUMIF(INDIRECT("ИсходныеДанные!$"&amp;$K$4&amp;"$2:$"&amp;$K$4&amp;"$50000"),$B487&amp;"#"&amp;K$6,INDIRECT("ИсходныеДанные!$J$2:$J$50000")),0)</f>
        <v>0</v>
      </c>
      <c r="L487" s="3">
        <f ca="1">IF($B487&lt;&gt;"",SUMIF(INDIRECT("ИсходныеДанные!$"&amp;$K$4&amp;"$2:$"&amp;$K$4&amp;"$50000"),$B487&amp;"#"&amp;L$6,INDIRECT("ИсходныеДанные!$J$2:$J$50000")),0)</f>
        <v>0</v>
      </c>
      <c r="M487" s="3">
        <f ca="1">IF($B487&lt;&gt;"",SUMIF(INDIRECT("ИсходныеДанные!$"&amp;$K$4&amp;"$2:$"&amp;$K$4&amp;"$50000"),$B487&amp;"#"&amp;M$6,INDIRECT("ИсходныеДанные!$J$2:$J$50000")),0)</f>
        <v>0</v>
      </c>
      <c r="N487" s="3">
        <f ca="1">IF($B487&lt;&gt;"",SUMIF(INDIRECT("ИсходныеДанные!$"&amp;$K$4&amp;"$2:$"&amp;$K$4&amp;"$50000"),$B487&amp;"#"&amp;N$6,INDIRECT("ИсходныеДанные!$J$2:$J$50000")),0)</f>
        <v>0</v>
      </c>
      <c r="O487" s="3">
        <f ca="1">IF($B487&lt;&gt;"",SUMIF(INDIRECT("ИсходныеДанные!$"&amp;$K$4&amp;"$2:$"&amp;$K$4&amp;"$50000"),$B487&amp;"#"&amp;O$6,INDIRECT("ИсходныеДанные!$J$2:$J$50000")),0)</f>
        <v>0</v>
      </c>
      <c r="P487" s="3">
        <f ca="1">IF($B487&lt;&gt;"",SUMIF(INDIRECT("ИсходныеДанные!$"&amp;$K$4&amp;"$2:$"&amp;$K$4&amp;"$50000"),$B487&amp;"#"&amp;P$6,INDIRECT("ИсходныеДанные!$J$2:$J$50000")),0)</f>
        <v>0</v>
      </c>
      <c r="Q487" s="3">
        <f ca="1">IF($B487&lt;&gt;"",SUMIF(INDIRECT("ИсходныеДанные!$"&amp;$K$4&amp;"$2:$"&amp;$K$4&amp;"$50000"),$B487&amp;"#"&amp;Q$6,INDIRECT("ИсходныеДанные!$J$2:$J$50000")),0)</f>
        <v>0</v>
      </c>
      <c r="R487" s="3">
        <f ca="1">IF($B487&lt;&gt;"",SUMIF(INDIRECT("ИсходныеДанные!$"&amp;$K$4&amp;"$2:$"&amp;$K$4&amp;"$50000"),$B487&amp;"#"&amp;R$6,INDIRECT("ИсходныеДанные!$J$2:$J$50000")),0)</f>
        <v>0</v>
      </c>
      <c r="S487" s="3">
        <f ca="1">IF($B487&lt;&gt;"",SUMIF(INDIRECT("ИсходныеДанные!$"&amp;$K$4&amp;"$2:$"&amp;$K$4&amp;"$50000"),$B487&amp;"#"&amp;S$6,INDIRECT("ИсходныеДанные!$J$2:$J$50000")),0)</f>
        <v>0</v>
      </c>
      <c r="T487" s="3">
        <f ca="1">IF($B487&lt;&gt;"",SUMIF(INDIRECT("ИсходныеДанные!$"&amp;$K$4&amp;"$2:$"&amp;$K$4&amp;"$50000"),$B487&amp;"#"&amp;T$6,INDIRECT("ИсходныеДанные!$J$2:$J$50000")),0)</f>
        <v>0</v>
      </c>
      <c r="U487" s="3">
        <f ca="1">IF($B487&lt;&gt;"",SUMIF(INDIRECT("ИсходныеДанные!$"&amp;$K$4&amp;"$2:$"&amp;$K$4&amp;"$50000"),$B487&amp;"#"&amp;U$6,INDIRECT("ИсходныеДанные!$J$2:$J$50000")),0)</f>
        <v>0</v>
      </c>
      <c r="V487" s="3">
        <f ca="1">IF($B487&lt;&gt;"",SUMIF(INDIRECT("ИсходныеДанные!$"&amp;$K$4&amp;"$2:$"&amp;$K$4&amp;"$50000"),$B487&amp;"#"&amp;V$6,INDIRECT("ИсходныеДанные!$J$2:$J$50000")),0)</f>
        <v>0</v>
      </c>
      <c r="W487" s="16" t="e">
        <f ca="1">SUM(K487:V487)/Пофамильно!$R$1</f>
        <v>#DIV/0!</v>
      </c>
    </row>
    <row r="488" spans="1:23" x14ac:dyDescent="0.25">
      <c r="A488" s="10" t="str">
        <f t="shared" ca="1" si="9"/>
        <v>delete</v>
      </c>
      <c r="B488" s="16" cm="1">
        <f t="array" aca="1" ref="B488" ca="1">INDIRECT("УникальныеСписки!D"&amp;ROW()-$L$4)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14"/>
      <c r="G488" s="81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84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84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84" t="str" cm="1">
        <f t="array" aca="1" ref="J488" ca="1">_xlfn.XLOOKUP($B488,INDIRECT(SUBSTITUTE("ИсходныеДанные!$где$2:$где$50000","где",$B$4)),INDIRECT(SUBSTITUTE("ИсходныеДанные!$что$2:$что$50000","что",J$4)),"",0,1)</f>
        <v/>
      </c>
      <c r="K488" s="3">
        <f ca="1">IF($B488&lt;&gt;"",SUMIF(INDIRECT("ИсходныеДанные!$"&amp;$K$4&amp;"$2:$"&amp;$K$4&amp;"$50000"),$B488&amp;"#"&amp;K$6,INDIRECT("ИсходныеДанные!$J$2:$J$50000")),0)</f>
        <v>0</v>
      </c>
      <c r="L488" s="3">
        <f ca="1">IF($B488&lt;&gt;"",SUMIF(INDIRECT("ИсходныеДанные!$"&amp;$K$4&amp;"$2:$"&amp;$K$4&amp;"$50000"),$B488&amp;"#"&amp;L$6,INDIRECT("ИсходныеДанные!$J$2:$J$50000")),0)</f>
        <v>0</v>
      </c>
      <c r="M488" s="3">
        <f ca="1">IF($B488&lt;&gt;"",SUMIF(INDIRECT("ИсходныеДанные!$"&amp;$K$4&amp;"$2:$"&amp;$K$4&amp;"$50000"),$B488&amp;"#"&amp;M$6,INDIRECT("ИсходныеДанные!$J$2:$J$50000")),0)</f>
        <v>0</v>
      </c>
      <c r="N488" s="3">
        <f ca="1">IF($B488&lt;&gt;"",SUMIF(INDIRECT("ИсходныеДанные!$"&amp;$K$4&amp;"$2:$"&amp;$K$4&amp;"$50000"),$B488&amp;"#"&amp;N$6,INDIRECT("ИсходныеДанные!$J$2:$J$50000")),0)</f>
        <v>0</v>
      </c>
      <c r="O488" s="3">
        <f ca="1">IF($B488&lt;&gt;"",SUMIF(INDIRECT("ИсходныеДанные!$"&amp;$K$4&amp;"$2:$"&amp;$K$4&amp;"$50000"),$B488&amp;"#"&amp;O$6,INDIRECT("ИсходныеДанные!$J$2:$J$50000")),0)</f>
        <v>0</v>
      </c>
      <c r="P488" s="3">
        <f ca="1">IF($B488&lt;&gt;"",SUMIF(INDIRECT("ИсходныеДанные!$"&amp;$K$4&amp;"$2:$"&amp;$K$4&amp;"$50000"),$B488&amp;"#"&amp;P$6,INDIRECT("ИсходныеДанные!$J$2:$J$50000")),0)</f>
        <v>0</v>
      </c>
      <c r="Q488" s="3">
        <f ca="1">IF($B488&lt;&gt;"",SUMIF(INDIRECT("ИсходныеДанные!$"&amp;$K$4&amp;"$2:$"&amp;$K$4&amp;"$50000"),$B488&amp;"#"&amp;Q$6,INDIRECT("ИсходныеДанные!$J$2:$J$50000")),0)</f>
        <v>0</v>
      </c>
      <c r="R488" s="3">
        <f ca="1">IF($B488&lt;&gt;"",SUMIF(INDIRECT("ИсходныеДанные!$"&amp;$K$4&amp;"$2:$"&amp;$K$4&amp;"$50000"),$B488&amp;"#"&amp;R$6,INDIRECT("ИсходныеДанные!$J$2:$J$50000")),0)</f>
        <v>0</v>
      </c>
      <c r="S488" s="3">
        <f ca="1">IF($B488&lt;&gt;"",SUMIF(INDIRECT("ИсходныеДанные!$"&amp;$K$4&amp;"$2:$"&amp;$K$4&amp;"$50000"),$B488&amp;"#"&amp;S$6,INDIRECT("ИсходныеДанные!$J$2:$J$50000")),0)</f>
        <v>0</v>
      </c>
      <c r="T488" s="3">
        <f ca="1">IF($B488&lt;&gt;"",SUMIF(INDIRECT("ИсходныеДанные!$"&amp;$K$4&amp;"$2:$"&amp;$K$4&amp;"$50000"),$B488&amp;"#"&amp;T$6,INDIRECT("ИсходныеДанные!$J$2:$J$50000")),0)</f>
        <v>0</v>
      </c>
      <c r="U488" s="3">
        <f ca="1">IF($B488&lt;&gt;"",SUMIF(INDIRECT("ИсходныеДанные!$"&amp;$K$4&amp;"$2:$"&amp;$K$4&amp;"$50000"),$B488&amp;"#"&amp;U$6,INDIRECT("ИсходныеДанные!$J$2:$J$50000")),0)</f>
        <v>0</v>
      </c>
      <c r="V488" s="3">
        <f ca="1">IF($B488&lt;&gt;"",SUMIF(INDIRECT("ИсходныеДанные!$"&amp;$K$4&amp;"$2:$"&amp;$K$4&amp;"$50000"),$B488&amp;"#"&amp;V$6,INDIRECT("ИсходныеДанные!$J$2:$J$50000")),0)</f>
        <v>0</v>
      </c>
      <c r="W488" s="16" t="e">
        <f ca="1">SUM(K488:V488)/Пофамильно!$R$1</f>
        <v>#DIV/0!</v>
      </c>
    </row>
    <row r="489" spans="1:23" x14ac:dyDescent="0.25">
      <c r="A489" s="10" t="str">
        <f t="shared" ca="1" si="9"/>
        <v>delete</v>
      </c>
      <c r="B489" s="16" cm="1">
        <f t="array" aca="1" ref="B489" ca="1">INDIRECT("УникальныеСписки!D"&amp;ROW()-$L$4)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14"/>
      <c r="G489" s="81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84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84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84" t="str" cm="1">
        <f t="array" aca="1" ref="J489" ca="1">_xlfn.XLOOKUP($B489,INDIRECT(SUBSTITUTE("ИсходныеДанные!$где$2:$где$50000","где",$B$4)),INDIRECT(SUBSTITUTE("ИсходныеДанные!$что$2:$что$50000","что",J$4)),"",0,1)</f>
        <v/>
      </c>
      <c r="K489" s="3">
        <f ca="1">IF($B489&lt;&gt;"",SUMIF(INDIRECT("ИсходныеДанные!$"&amp;$K$4&amp;"$2:$"&amp;$K$4&amp;"$50000"),$B489&amp;"#"&amp;K$6,INDIRECT("ИсходныеДанные!$J$2:$J$50000")),0)</f>
        <v>0</v>
      </c>
      <c r="L489" s="3">
        <f ca="1">IF($B489&lt;&gt;"",SUMIF(INDIRECT("ИсходныеДанные!$"&amp;$K$4&amp;"$2:$"&amp;$K$4&amp;"$50000"),$B489&amp;"#"&amp;L$6,INDIRECT("ИсходныеДанные!$J$2:$J$50000")),0)</f>
        <v>0</v>
      </c>
      <c r="M489" s="3">
        <f ca="1">IF($B489&lt;&gt;"",SUMIF(INDIRECT("ИсходныеДанные!$"&amp;$K$4&amp;"$2:$"&amp;$K$4&amp;"$50000"),$B489&amp;"#"&amp;M$6,INDIRECT("ИсходныеДанные!$J$2:$J$50000")),0)</f>
        <v>0</v>
      </c>
      <c r="N489" s="3">
        <f ca="1">IF($B489&lt;&gt;"",SUMIF(INDIRECT("ИсходныеДанные!$"&amp;$K$4&amp;"$2:$"&amp;$K$4&amp;"$50000"),$B489&amp;"#"&amp;N$6,INDIRECT("ИсходныеДанные!$J$2:$J$50000")),0)</f>
        <v>0</v>
      </c>
      <c r="O489" s="3">
        <f ca="1">IF($B489&lt;&gt;"",SUMIF(INDIRECT("ИсходныеДанные!$"&amp;$K$4&amp;"$2:$"&amp;$K$4&amp;"$50000"),$B489&amp;"#"&amp;O$6,INDIRECT("ИсходныеДанные!$J$2:$J$50000")),0)</f>
        <v>0</v>
      </c>
      <c r="P489" s="3">
        <f ca="1">IF($B489&lt;&gt;"",SUMIF(INDIRECT("ИсходныеДанные!$"&amp;$K$4&amp;"$2:$"&amp;$K$4&amp;"$50000"),$B489&amp;"#"&amp;P$6,INDIRECT("ИсходныеДанные!$J$2:$J$50000")),0)</f>
        <v>0</v>
      </c>
      <c r="Q489" s="3">
        <f ca="1">IF($B489&lt;&gt;"",SUMIF(INDIRECT("ИсходныеДанные!$"&amp;$K$4&amp;"$2:$"&amp;$K$4&amp;"$50000"),$B489&amp;"#"&amp;Q$6,INDIRECT("ИсходныеДанные!$J$2:$J$50000")),0)</f>
        <v>0</v>
      </c>
      <c r="R489" s="3">
        <f ca="1">IF($B489&lt;&gt;"",SUMIF(INDIRECT("ИсходныеДанные!$"&amp;$K$4&amp;"$2:$"&amp;$K$4&amp;"$50000"),$B489&amp;"#"&amp;R$6,INDIRECT("ИсходныеДанные!$J$2:$J$50000")),0)</f>
        <v>0</v>
      </c>
      <c r="S489" s="3">
        <f ca="1">IF($B489&lt;&gt;"",SUMIF(INDIRECT("ИсходныеДанные!$"&amp;$K$4&amp;"$2:$"&amp;$K$4&amp;"$50000"),$B489&amp;"#"&amp;S$6,INDIRECT("ИсходныеДанные!$J$2:$J$50000")),0)</f>
        <v>0</v>
      </c>
      <c r="T489" s="3">
        <f ca="1">IF($B489&lt;&gt;"",SUMIF(INDIRECT("ИсходныеДанные!$"&amp;$K$4&amp;"$2:$"&amp;$K$4&amp;"$50000"),$B489&amp;"#"&amp;T$6,INDIRECT("ИсходныеДанные!$J$2:$J$50000")),0)</f>
        <v>0</v>
      </c>
      <c r="U489" s="3">
        <f ca="1">IF($B489&lt;&gt;"",SUMIF(INDIRECT("ИсходныеДанные!$"&amp;$K$4&amp;"$2:$"&amp;$K$4&amp;"$50000"),$B489&amp;"#"&amp;U$6,INDIRECT("ИсходныеДанные!$J$2:$J$50000")),0)</f>
        <v>0</v>
      </c>
      <c r="V489" s="3">
        <f ca="1">IF($B489&lt;&gt;"",SUMIF(INDIRECT("ИсходныеДанные!$"&amp;$K$4&amp;"$2:$"&amp;$K$4&amp;"$50000"),$B489&amp;"#"&amp;V$6,INDIRECT("ИсходныеДанные!$J$2:$J$50000")),0)</f>
        <v>0</v>
      </c>
      <c r="W489" s="16" t="e">
        <f ca="1">SUM(K489:V489)/Пофамильно!$R$1</f>
        <v>#DIV/0!</v>
      </c>
    </row>
    <row r="490" spans="1:23" x14ac:dyDescent="0.25">
      <c r="A490" s="10" t="str">
        <f t="shared" ca="1" si="9"/>
        <v>delete</v>
      </c>
      <c r="B490" s="16" cm="1">
        <f t="array" aca="1" ref="B490" ca="1">INDIRECT("УникальныеСписки!D"&amp;ROW()-$L$4)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14"/>
      <c r="G490" s="81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84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84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84" t="str" cm="1">
        <f t="array" aca="1" ref="J490" ca="1">_xlfn.XLOOKUP($B490,INDIRECT(SUBSTITUTE("ИсходныеДанные!$где$2:$где$50000","где",$B$4)),INDIRECT(SUBSTITUTE("ИсходныеДанные!$что$2:$что$50000","что",J$4)),"",0,1)</f>
        <v/>
      </c>
      <c r="K490" s="3">
        <f ca="1">IF($B490&lt;&gt;"",SUMIF(INDIRECT("ИсходныеДанные!$"&amp;$K$4&amp;"$2:$"&amp;$K$4&amp;"$50000"),$B490&amp;"#"&amp;K$6,INDIRECT("ИсходныеДанные!$J$2:$J$50000")),0)</f>
        <v>0</v>
      </c>
      <c r="L490" s="3">
        <f ca="1">IF($B490&lt;&gt;"",SUMIF(INDIRECT("ИсходныеДанные!$"&amp;$K$4&amp;"$2:$"&amp;$K$4&amp;"$50000"),$B490&amp;"#"&amp;L$6,INDIRECT("ИсходныеДанные!$J$2:$J$50000")),0)</f>
        <v>0</v>
      </c>
      <c r="M490" s="3">
        <f ca="1">IF($B490&lt;&gt;"",SUMIF(INDIRECT("ИсходныеДанные!$"&amp;$K$4&amp;"$2:$"&amp;$K$4&amp;"$50000"),$B490&amp;"#"&amp;M$6,INDIRECT("ИсходныеДанные!$J$2:$J$50000")),0)</f>
        <v>0</v>
      </c>
      <c r="N490" s="3">
        <f ca="1">IF($B490&lt;&gt;"",SUMIF(INDIRECT("ИсходныеДанные!$"&amp;$K$4&amp;"$2:$"&amp;$K$4&amp;"$50000"),$B490&amp;"#"&amp;N$6,INDIRECT("ИсходныеДанные!$J$2:$J$50000")),0)</f>
        <v>0</v>
      </c>
      <c r="O490" s="3">
        <f ca="1">IF($B490&lt;&gt;"",SUMIF(INDIRECT("ИсходныеДанные!$"&amp;$K$4&amp;"$2:$"&amp;$K$4&amp;"$50000"),$B490&amp;"#"&amp;O$6,INDIRECT("ИсходныеДанные!$J$2:$J$50000")),0)</f>
        <v>0</v>
      </c>
      <c r="P490" s="3">
        <f ca="1">IF($B490&lt;&gt;"",SUMIF(INDIRECT("ИсходныеДанные!$"&amp;$K$4&amp;"$2:$"&amp;$K$4&amp;"$50000"),$B490&amp;"#"&amp;P$6,INDIRECT("ИсходныеДанные!$J$2:$J$50000")),0)</f>
        <v>0</v>
      </c>
      <c r="Q490" s="3">
        <f ca="1">IF($B490&lt;&gt;"",SUMIF(INDIRECT("ИсходныеДанные!$"&amp;$K$4&amp;"$2:$"&amp;$K$4&amp;"$50000"),$B490&amp;"#"&amp;Q$6,INDIRECT("ИсходныеДанные!$J$2:$J$50000")),0)</f>
        <v>0</v>
      </c>
      <c r="R490" s="3">
        <f ca="1">IF($B490&lt;&gt;"",SUMIF(INDIRECT("ИсходныеДанные!$"&amp;$K$4&amp;"$2:$"&amp;$K$4&amp;"$50000"),$B490&amp;"#"&amp;R$6,INDIRECT("ИсходныеДанные!$J$2:$J$50000")),0)</f>
        <v>0</v>
      </c>
      <c r="S490" s="3">
        <f ca="1">IF($B490&lt;&gt;"",SUMIF(INDIRECT("ИсходныеДанные!$"&amp;$K$4&amp;"$2:$"&amp;$K$4&amp;"$50000"),$B490&amp;"#"&amp;S$6,INDIRECT("ИсходныеДанные!$J$2:$J$50000")),0)</f>
        <v>0</v>
      </c>
      <c r="T490" s="3">
        <f ca="1">IF($B490&lt;&gt;"",SUMIF(INDIRECT("ИсходныеДанные!$"&amp;$K$4&amp;"$2:$"&amp;$K$4&amp;"$50000"),$B490&amp;"#"&amp;T$6,INDIRECT("ИсходныеДанные!$J$2:$J$50000")),0)</f>
        <v>0</v>
      </c>
      <c r="U490" s="3">
        <f ca="1">IF($B490&lt;&gt;"",SUMIF(INDIRECT("ИсходныеДанные!$"&amp;$K$4&amp;"$2:$"&amp;$K$4&amp;"$50000"),$B490&amp;"#"&amp;U$6,INDIRECT("ИсходныеДанные!$J$2:$J$50000")),0)</f>
        <v>0</v>
      </c>
      <c r="V490" s="3">
        <f ca="1">IF($B490&lt;&gt;"",SUMIF(INDIRECT("ИсходныеДанные!$"&amp;$K$4&amp;"$2:$"&amp;$K$4&amp;"$50000"),$B490&amp;"#"&amp;V$6,INDIRECT("ИсходныеДанные!$J$2:$J$50000")),0)</f>
        <v>0</v>
      </c>
      <c r="W490" s="16" t="e">
        <f ca="1">SUM(K490:V490)/Пофамильно!$R$1</f>
        <v>#DIV/0!</v>
      </c>
    </row>
    <row r="491" spans="1:23" x14ac:dyDescent="0.25">
      <c r="A491" s="10" t="str">
        <f t="shared" ca="1" si="9"/>
        <v>delete</v>
      </c>
      <c r="B491" s="16" cm="1">
        <f t="array" aca="1" ref="B491" ca="1">INDIRECT("УникальныеСписки!D"&amp;ROW()-$L$4)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14"/>
      <c r="G491" s="81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84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84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84" t="str" cm="1">
        <f t="array" aca="1" ref="J491" ca="1">_xlfn.XLOOKUP($B491,INDIRECT(SUBSTITUTE("ИсходныеДанные!$где$2:$где$50000","где",$B$4)),INDIRECT(SUBSTITUTE("ИсходныеДанные!$что$2:$что$50000","что",J$4)),"",0,1)</f>
        <v/>
      </c>
      <c r="K491" s="3">
        <f ca="1">IF($B491&lt;&gt;"",SUMIF(INDIRECT("ИсходныеДанные!$"&amp;$K$4&amp;"$2:$"&amp;$K$4&amp;"$50000"),$B491&amp;"#"&amp;K$6,INDIRECT("ИсходныеДанные!$J$2:$J$50000")),0)</f>
        <v>0</v>
      </c>
      <c r="L491" s="3">
        <f ca="1">IF($B491&lt;&gt;"",SUMIF(INDIRECT("ИсходныеДанные!$"&amp;$K$4&amp;"$2:$"&amp;$K$4&amp;"$50000"),$B491&amp;"#"&amp;L$6,INDIRECT("ИсходныеДанные!$J$2:$J$50000")),0)</f>
        <v>0</v>
      </c>
      <c r="M491" s="3">
        <f ca="1">IF($B491&lt;&gt;"",SUMIF(INDIRECT("ИсходныеДанные!$"&amp;$K$4&amp;"$2:$"&amp;$K$4&amp;"$50000"),$B491&amp;"#"&amp;M$6,INDIRECT("ИсходныеДанные!$J$2:$J$50000")),0)</f>
        <v>0</v>
      </c>
      <c r="N491" s="3">
        <f ca="1">IF($B491&lt;&gt;"",SUMIF(INDIRECT("ИсходныеДанные!$"&amp;$K$4&amp;"$2:$"&amp;$K$4&amp;"$50000"),$B491&amp;"#"&amp;N$6,INDIRECT("ИсходныеДанные!$J$2:$J$50000")),0)</f>
        <v>0</v>
      </c>
      <c r="O491" s="3">
        <f ca="1">IF($B491&lt;&gt;"",SUMIF(INDIRECT("ИсходныеДанные!$"&amp;$K$4&amp;"$2:$"&amp;$K$4&amp;"$50000"),$B491&amp;"#"&amp;O$6,INDIRECT("ИсходныеДанные!$J$2:$J$50000")),0)</f>
        <v>0</v>
      </c>
      <c r="P491" s="3">
        <f ca="1">IF($B491&lt;&gt;"",SUMIF(INDIRECT("ИсходныеДанные!$"&amp;$K$4&amp;"$2:$"&amp;$K$4&amp;"$50000"),$B491&amp;"#"&amp;P$6,INDIRECT("ИсходныеДанные!$J$2:$J$50000")),0)</f>
        <v>0</v>
      </c>
      <c r="Q491" s="3">
        <f ca="1">IF($B491&lt;&gt;"",SUMIF(INDIRECT("ИсходныеДанные!$"&amp;$K$4&amp;"$2:$"&amp;$K$4&amp;"$50000"),$B491&amp;"#"&amp;Q$6,INDIRECT("ИсходныеДанные!$J$2:$J$50000")),0)</f>
        <v>0</v>
      </c>
      <c r="R491" s="3">
        <f ca="1">IF($B491&lt;&gt;"",SUMIF(INDIRECT("ИсходныеДанные!$"&amp;$K$4&amp;"$2:$"&amp;$K$4&amp;"$50000"),$B491&amp;"#"&amp;R$6,INDIRECT("ИсходныеДанные!$J$2:$J$50000")),0)</f>
        <v>0</v>
      </c>
      <c r="S491" s="3">
        <f ca="1">IF($B491&lt;&gt;"",SUMIF(INDIRECT("ИсходныеДанные!$"&amp;$K$4&amp;"$2:$"&amp;$K$4&amp;"$50000"),$B491&amp;"#"&amp;S$6,INDIRECT("ИсходныеДанные!$J$2:$J$50000")),0)</f>
        <v>0</v>
      </c>
      <c r="T491" s="3">
        <f ca="1">IF($B491&lt;&gt;"",SUMIF(INDIRECT("ИсходныеДанные!$"&amp;$K$4&amp;"$2:$"&amp;$K$4&amp;"$50000"),$B491&amp;"#"&amp;T$6,INDIRECT("ИсходныеДанные!$J$2:$J$50000")),0)</f>
        <v>0</v>
      </c>
      <c r="U491" s="3">
        <f ca="1">IF($B491&lt;&gt;"",SUMIF(INDIRECT("ИсходныеДанные!$"&amp;$K$4&amp;"$2:$"&amp;$K$4&amp;"$50000"),$B491&amp;"#"&amp;U$6,INDIRECT("ИсходныеДанные!$J$2:$J$50000")),0)</f>
        <v>0</v>
      </c>
      <c r="V491" s="3">
        <f ca="1">IF($B491&lt;&gt;"",SUMIF(INDIRECT("ИсходныеДанные!$"&amp;$K$4&amp;"$2:$"&amp;$K$4&amp;"$50000"),$B491&amp;"#"&amp;V$6,INDIRECT("ИсходныеДанные!$J$2:$J$50000")),0)</f>
        <v>0</v>
      </c>
      <c r="W491" s="16" t="e">
        <f ca="1">SUM(K491:V491)/Пофамильно!$R$1</f>
        <v>#DIV/0!</v>
      </c>
    </row>
    <row r="492" spans="1:23" x14ac:dyDescent="0.25">
      <c r="A492" s="10" t="str">
        <f t="shared" ca="1" si="9"/>
        <v>delete</v>
      </c>
      <c r="B492" s="16" cm="1">
        <f t="array" aca="1" ref="B492" ca="1">INDIRECT("УникальныеСписки!D"&amp;ROW()-$L$4)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14"/>
      <c r="G492" s="81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84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84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84" t="str" cm="1">
        <f t="array" aca="1" ref="J492" ca="1">_xlfn.XLOOKUP($B492,INDIRECT(SUBSTITUTE("ИсходныеДанные!$где$2:$где$50000","где",$B$4)),INDIRECT(SUBSTITUTE("ИсходныеДанные!$что$2:$что$50000","что",J$4)),"",0,1)</f>
        <v/>
      </c>
      <c r="K492" s="3">
        <f ca="1">IF($B492&lt;&gt;"",SUMIF(INDIRECT("ИсходныеДанные!$"&amp;$K$4&amp;"$2:$"&amp;$K$4&amp;"$50000"),$B492&amp;"#"&amp;K$6,INDIRECT("ИсходныеДанные!$J$2:$J$50000")),0)</f>
        <v>0</v>
      </c>
      <c r="L492" s="3">
        <f ca="1">IF($B492&lt;&gt;"",SUMIF(INDIRECT("ИсходныеДанные!$"&amp;$K$4&amp;"$2:$"&amp;$K$4&amp;"$50000"),$B492&amp;"#"&amp;L$6,INDIRECT("ИсходныеДанные!$J$2:$J$50000")),0)</f>
        <v>0</v>
      </c>
      <c r="M492" s="3">
        <f ca="1">IF($B492&lt;&gt;"",SUMIF(INDIRECT("ИсходныеДанные!$"&amp;$K$4&amp;"$2:$"&amp;$K$4&amp;"$50000"),$B492&amp;"#"&amp;M$6,INDIRECT("ИсходныеДанные!$J$2:$J$50000")),0)</f>
        <v>0</v>
      </c>
      <c r="N492" s="3">
        <f ca="1">IF($B492&lt;&gt;"",SUMIF(INDIRECT("ИсходныеДанные!$"&amp;$K$4&amp;"$2:$"&amp;$K$4&amp;"$50000"),$B492&amp;"#"&amp;N$6,INDIRECT("ИсходныеДанные!$J$2:$J$50000")),0)</f>
        <v>0</v>
      </c>
      <c r="O492" s="3">
        <f ca="1">IF($B492&lt;&gt;"",SUMIF(INDIRECT("ИсходныеДанные!$"&amp;$K$4&amp;"$2:$"&amp;$K$4&amp;"$50000"),$B492&amp;"#"&amp;O$6,INDIRECT("ИсходныеДанные!$J$2:$J$50000")),0)</f>
        <v>0</v>
      </c>
      <c r="P492" s="3">
        <f ca="1">IF($B492&lt;&gt;"",SUMIF(INDIRECT("ИсходныеДанные!$"&amp;$K$4&amp;"$2:$"&amp;$K$4&amp;"$50000"),$B492&amp;"#"&amp;P$6,INDIRECT("ИсходныеДанные!$J$2:$J$50000")),0)</f>
        <v>0</v>
      </c>
      <c r="Q492" s="3">
        <f ca="1">IF($B492&lt;&gt;"",SUMIF(INDIRECT("ИсходныеДанные!$"&amp;$K$4&amp;"$2:$"&amp;$K$4&amp;"$50000"),$B492&amp;"#"&amp;Q$6,INDIRECT("ИсходныеДанные!$J$2:$J$50000")),0)</f>
        <v>0</v>
      </c>
      <c r="R492" s="3">
        <f ca="1">IF($B492&lt;&gt;"",SUMIF(INDIRECT("ИсходныеДанные!$"&amp;$K$4&amp;"$2:$"&amp;$K$4&amp;"$50000"),$B492&amp;"#"&amp;R$6,INDIRECT("ИсходныеДанные!$J$2:$J$50000")),0)</f>
        <v>0</v>
      </c>
      <c r="S492" s="3">
        <f ca="1">IF($B492&lt;&gt;"",SUMIF(INDIRECT("ИсходныеДанные!$"&amp;$K$4&amp;"$2:$"&amp;$K$4&amp;"$50000"),$B492&amp;"#"&amp;S$6,INDIRECT("ИсходныеДанные!$J$2:$J$50000")),0)</f>
        <v>0</v>
      </c>
      <c r="T492" s="3">
        <f ca="1">IF($B492&lt;&gt;"",SUMIF(INDIRECT("ИсходныеДанные!$"&amp;$K$4&amp;"$2:$"&amp;$K$4&amp;"$50000"),$B492&amp;"#"&amp;T$6,INDIRECT("ИсходныеДанные!$J$2:$J$50000")),0)</f>
        <v>0</v>
      </c>
      <c r="U492" s="3">
        <f ca="1">IF($B492&lt;&gt;"",SUMIF(INDIRECT("ИсходныеДанные!$"&amp;$K$4&amp;"$2:$"&amp;$K$4&amp;"$50000"),$B492&amp;"#"&amp;U$6,INDIRECT("ИсходныеДанные!$J$2:$J$50000")),0)</f>
        <v>0</v>
      </c>
      <c r="V492" s="3">
        <f ca="1">IF($B492&lt;&gt;"",SUMIF(INDIRECT("ИсходныеДанные!$"&amp;$K$4&amp;"$2:$"&amp;$K$4&amp;"$50000"),$B492&amp;"#"&amp;V$6,INDIRECT("ИсходныеДанные!$J$2:$J$50000")),0)</f>
        <v>0</v>
      </c>
      <c r="W492" s="16" t="e">
        <f ca="1">SUM(K492:V492)/Пофамильно!$R$1</f>
        <v>#DIV/0!</v>
      </c>
    </row>
    <row r="493" spans="1:23" x14ac:dyDescent="0.25">
      <c r="A493" s="10" t="str">
        <f t="shared" ca="1" si="9"/>
        <v>delete</v>
      </c>
      <c r="B493" s="16" cm="1">
        <f t="array" aca="1" ref="B493" ca="1">INDIRECT("УникальныеСписки!D"&amp;ROW()-$L$4)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14"/>
      <c r="G493" s="81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84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84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84" t="str" cm="1">
        <f t="array" aca="1" ref="J493" ca="1">_xlfn.XLOOKUP($B493,INDIRECT(SUBSTITUTE("ИсходныеДанные!$где$2:$где$50000","где",$B$4)),INDIRECT(SUBSTITUTE("ИсходныеДанные!$что$2:$что$50000","что",J$4)),"",0,1)</f>
        <v/>
      </c>
      <c r="K493" s="3">
        <f ca="1">IF($B493&lt;&gt;"",SUMIF(INDIRECT("ИсходныеДанные!$"&amp;$K$4&amp;"$2:$"&amp;$K$4&amp;"$50000"),$B493&amp;"#"&amp;K$6,INDIRECT("ИсходныеДанные!$J$2:$J$50000")),0)</f>
        <v>0</v>
      </c>
      <c r="L493" s="3">
        <f ca="1">IF($B493&lt;&gt;"",SUMIF(INDIRECT("ИсходныеДанные!$"&amp;$K$4&amp;"$2:$"&amp;$K$4&amp;"$50000"),$B493&amp;"#"&amp;L$6,INDIRECT("ИсходныеДанные!$J$2:$J$50000")),0)</f>
        <v>0</v>
      </c>
      <c r="M493" s="3">
        <f ca="1">IF($B493&lt;&gt;"",SUMIF(INDIRECT("ИсходныеДанные!$"&amp;$K$4&amp;"$2:$"&amp;$K$4&amp;"$50000"),$B493&amp;"#"&amp;M$6,INDIRECT("ИсходныеДанные!$J$2:$J$50000")),0)</f>
        <v>0</v>
      </c>
      <c r="N493" s="3">
        <f ca="1">IF($B493&lt;&gt;"",SUMIF(INDIRECT("ИсходныеДанные!$"&amp;$K$4&amp;"$2:$"&amp;$K$4&amp;"$50000"),$B493&amp;"#"&amp;N$6,INDIRECT("ИсходныеДанные!$J$2:$J$50000")),0)</f>
        <v>0</v>
      </c>
      <c r="O493" s="3">
        <f ca="1">IF($B493&lt;&gt;"",SUMIF(INDIRECT("ИсходныеДанные!$"&amp;$K$4&amp;"$2:$"&amp;$K$4&amp;"$50000"),$B493&amp;"#"&amp;O$6,INDIRECT("ИсходныеДанные!$J$2:$J$50000")),0)</f>
        <v>0</v>
      </c>
      <c r="P493" s="3">
        <f ca="1">IF($B493&lt;&gt;"",SUMIF(INDIRECT("ИсходныеДанные!$"&amp;$K$4&amp;"$2:$"&amp;$K$4&amp;"$50000"),$B493&amp;"#"&amp;P$6,INDIRECT("ИсходныеДанные!$J$2:$J$50000")),0)</f>
        <v>0</v>
      </c>
      <c r="Q493" s="3">
        <f ca="1">IF($B493&lt;&gt;"",SUMIF(INDIRECT("ИсходныеДанные!$"&amp;$K$4&amp;"$2:$"&amp;$K$4&amp;"$50000"),$B493&amp;"#"&amp;Q$6,INDIRECT("ИсходныеДанные!$J$2:$J$50000")),0)</f>
        <v>0</v>
      </c>
      <c r="R493" s="3">
        <f ca="1">IF($B493&lt;&gt;"",SUMIF(INDIRECT("ИсходныеДанные!$"&amp;$K$4&amp;"$2:$"&amp;$K$4&amp;"$50000"),$B493&amp;"#"&amp;R$6,INDIRECT("ИсходныеДанные!$J$2:$J$50000")),0)</f>
        <v>0</v>
      </c>
      <c r="S493" s="3">
        <f ca="1">IF($B493&lt;&gt;"",SUMIF(INDIRECT("ИсходныеДанные!$"&amp;$K$4&amp;"$2:$"&amp;$K$4&amp;"$50000"),$B493&amp;"#"&amp;S$6,INDIRECT("ИсходныеДанные!$J$2:$J$50000")),0)</f>
        <v>0</v>
      </c>
      <c r="T493" s="3">
        <f ca="1">IF($B493&lt;&gt;"",SUMIF(INDIRECT("ИсходныеДанные!$"&amp;$K$4&amp;"$2:$"&amp;$K$4&amp;"$50000"),$B493&amp;"#"&amp;T$6,INDIRECT("ИсходныеДанные!$J$2:$J$50000")),0)</f>
        <v>0</v>
      </c>
      <c r="U493" s="3">
        <f ca="1">IF($B493&lt;&gt;"",SUMIF(INDIRECT("ИсходныеДанные!$"&amp;$K$4&amp;"$2:$"&amp;$K$4&amp;"$50000"),$B493&amp;"#"&amp;U$6,INDIRECT("ИсходныеДанные!$J$2:$J$50000")),0)</f>
        <v>0</v>
      </c>
      <c r="V493" s="3">
        <f ca="1">IF($B493&lt;&gt;"",SUMIF(INDIRECT("ИсходныеДанные!$"&amp;$K$4&amp;"$2:$"&amp;$K$4&amp;"$50000"),$B493&amp;"#"&amp;V$6,INDIRECT("ИсходныеДанные!$J$2:$J$50000")),0)</f>
        <v>0</v>
      </c>
      <c r="W493" s="16" t="e">
        <f ca="1">SUM(K493:V493)/Пофамильно!$R$1</f>
        <v>#DIV/0!</v>
      </c>
    </row>
    <row r="494" spans="1:23" x14ac:dyDescent="0.25">
      <c r="A494" s="10" t="str">
        <f t="shared" ca="1" si="9"/>
        <v>delete</v>
      </c>
      <c r="B494" s="16" cm="1">
        <f t="array" aca="1" ref="B494" ca="1">INDIRECT("УникальныеСписки!D"&amp;ROW()-$L$4)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14"/>
      <c r="G494" s="81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84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84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84" t="str" cm="1">
        <f t="array" aca="1" ref="J494" ca="1">_xlfn.XLOOKUP($B494,INDIRECT(SUBSTITUTE("ИсходныеДанные!$где$2:$где$50000","где",$B$4)),INDIRECT(SUBSTITUTE("ИсходныеДанные!$что$2:$что$50000","что",J$4)),"",0,1)</f>
        <v/>
      </c>
      <c r="K494" s="3">
        <f ca="1">IF($B494&lt;&gt;"",SUMIF(INDIRECT("ИсходныеДанные!$"&amp;$K$4&amp;"$2:$"&amp;$K$4&amp;"$50000"),$B494&amp;"#"&amp;K$6,INDIRECT("ИсходныеДанные!$J$2:$J$50000")),0)</f>
        <v>0</v>
      </c>
      <c r="L494" s="3">
        <f ca="1">IF($B494&lt;&gt;"",SUMIF(INDIRECT("ИсходныеДанные!$"&amp;$K$4&amp;"$2:$"&amp;$K$4&amp;"$50000"),$B494&amp;"#"&amp;L$6,INDIRECT("ИсходныеДанные!$J$2:$J$50000")),0)</f>
        <v>0</v>
      </c>
      <c r="M494" s="3">
        <f ca="1">IF($B494&lt;&gt;"",SUMIF(INDIRECT("ИсходныеДанные!$"&amp;$K$4&amp;"$2:$"&amp;$K$4&amp;"$50000"),$B494&amp;"#"&amp;M$6,INDIRECT("ИсходныеДанные!$J$2:$J$50000")),0)</f>
        <v>0</v>
      </c>
      <c r="N494" s="3">
        <f ca="1">IF($B494&lt;&gt;"",SUMIF(INDIRECT("ИсходныеДанные!$"&amp;$K$4&amp;"$2:$"&amp;$K$4&amp;"$50000"),$B494&amp;"#"&amp;N$6,INDIRECT("ИсходныеДанные!$J$2:$J$50000")),0)</f>
        <v>0</v>
      </c>
      <c r="O494" s="3">
        <f ca="1">IF($B494&lt;&gt;"",SUMIF(INDIRECT("ИсходныеДанные!$"&amp;$K$4&amp;"$2:$"&amp;$K$4&amp;"$50000"),$B494&amp;"#"&amp;O$6,INDIRECT("ИсходныеДанные!$J$2:$J$50000")),0)</f>
        <v>0</v>
      </c>
      <c r="P494" s="3">
        <f ca="1">IF($B494&lt;&gt;"",SUMIF(INDIRECT("ИсходныеДанные!$"&amp;$K$4&amp;"$2:$"&amp;$K$4&amp;"$50000"),$B494&amp;"#"&amp;P$6,INDIRECT("ИсходныеДанные!$J$2:$J$50000")),0)</f>
        <v>0</v>
      </c>
      <c r="Q494" s="3">
        <f ca="1">IF($B494&lt;&gt;"",SUMIF(INDIRECT("ИсходныеДанные!$"&amp;$K$4&amp;"$2:$"&amp;$K$4&amp;"$50000"),$B494&amp;"#"&amp;Q$6,INDIRECT("ИсходныеДанные!$J$2:$J$50000")),0)</f>
        <v>0</v>
      </c>
      <c r="R494" s="3">
        <f ca="1">IF($B494&lt;&gt;"",SUMIF(INDIRECT("ИсходныеДанные!$"&amp;$K$4&amp;"$2:$"&amp;$K$4&amp;"$50000"),$B494&amp;"#"&amp;R$6,INDIRECT("ИсходныеДанные!$J$2:$J$50000")),0)</f>
        <v>0</v>
      </c>
      <c r="S494" s="3">
        <f ca="1">IF($B494&lt;&gt;"",SUMIF(INDIRECT("ИсходныеДанные!$"&amp;$K$4&amp;"$2:$"&amp;$K$4&amp;"$50000"),$B494&amp;"#"&amp;S$6,INDIRECT("ИсходныеДанные!$J$2:$J$50000")),0)</f>
        <v>0</v>
      </c>
      <c r="T494" s="3">
        <f ca="1">IF($B494&lt;&gt;"",SUMIF(INDIRECT("ИсходныеДанные!$"&amp;$K$4&amp;"$2:$"&amp;$K$4&amp;"$50000"),$B494&amp;"#"&amp;T$6,INDIRECT("ИсходныеДанные!$J$2:$J$50000")),0)</f>
        <v>0</v>
      </c>
      <c r="U494" s="3">
        <f ca="1">IF($B494&lt;&gt;"",SUMIF(INDIRECT("ИсходныеДанные!$"&amp;$K$4&amp;"$2:$"&amp;$K$4&amp;"$50000"),$B494&amp;"#"&amp;U$6,INDIRECT("ИсходныеДанные!$J$2:$J$50000")),0)</f>
        <v>0</v>
      </c>
      <c r="V494" s="3">
        <f ca="1">IF($B494&lt;&gt;"",SUMIF(INDIRECT("ИсходныеДанные!$"&amp;$K$4&amp;"$2:$"&amp;$K$4&amp;"$50000"),$B494&amp;"#"&amp;V$6,INDIRECT("ИсходныеДанные!$J$2:$J$50000")),0)</f>
        <v>0</v>
      </c>
      <c r="W494" s="16" t="e">
        <f ca="1">SUM(K494:V494)/Пофамильно!$R$1</f>
        <v>#DIV/0!</v>
      </c>
    </row>
    <row r="495" spans="1:23" x14ac:dyDescent="0.25">
      <c r="A495" s="10" t="str">
        <f t="shared" ca="1" si="9"/>
        <v>delete</v>
      </c>
      <c r="B495" s="16" cm="1">
        <f t="array" aca="1" ref="B495" ca="1">INDIRECT("УникальныеСписки!D"&amp;ROW()-$L$4)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14"/>
      <c r="G495" s="81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84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84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84" t="str" cm="1">
        <f t="array" aca="1" ref="J495" ca="1">_xlfn.XLOOKUP($B495,INDIRECT(SUBSTITUTE("ИсходныеДанные!$где$2:$где$50000","где",$B$4)),INDIRECT(SUBSTITUTE("ИсходныеДанные!$что$2:$что$50000","что",J$4)),"",0,1)</f>
        <v/>
      </c>
      <c r="K495" s="3">
        <f ca="1">IF($B495&lt;&gt;"",SUMIF(INDIRECT("ИсходныеДанные!$"&amp;$K$4&amp;"$2:$"&amp;$K$4&amp;"$50000"),$B495&amp;"#"&amp;K$6,INDIRECT("ИсходныеДанные!$J$2:$J$50000")),0)</f>
        <v>0</v>
      </c>
      <c r="L495" s="3">
        <f ca="1">IF($B495&lt;&gt;"",SUMIF(INDIRECT("ИсходныеДанные!$"&amp;$K$4&amp;"$2:$"&amp;$K$4&amp;"$50000"),$B495&amp;"#"&amp;L$6,INDIRECT("ИсходныеДанные!$J$2:$J$50000")),0)</f>
        <v>0</v>
      </c>
      <c r="M495" s="3">
        <f ca="1">IF($B495&lt;&gt;"",SUMIF(INDIRECT("ИсходныеДанные!$"&amp;$K$4&amp;"$2:$"&amp;$K$4&amp;"$50000"),$B495&amp;"#"&amp;M$6,INDIRECT("ИсходныеДанные!$J$2:$J$50000")),0)</f>
        <v>0</v>
      </c>
      <c r="N495" s="3">
        <f ca="1">IF($B495&lt;&gt;"",SUMIF(INDIRECT("ИсходныеДанные!$"&amp;$K$4&amp;"$2:$"&amp;$K$4&amp;"$50000"),$B495&amp;"#"&amp;N$6,INDIRECT("ИсходныеДанные!$J$2:$J$50000")),0)</f>
        <v>0</v>
      </c>
      <c r="O495" s="3">
        <f ca="1">IF($B495&lt;&gt;"",SUMIF(INDIRECT("ИсходныеДанные!$"&amp;$K$4&amp;"$2:$"&amp;$K$4&amp;"$50000"),$B495&amp;"#"&amp;O$6,INDIRECT("ИсходныеДанные!$J$2:$J$50000")),0)</f>
        <v>0</v>
      </c>
      <c r="P495" s="3">
        <f ca="1">IF($B495&lt;&gt;"",SUMIF(INDIRECT("ИсходныеДанные!$"&amp;$K$4&amp;"$2:$"&amp;$K$4&amp;"$50000"),$B495&amp;"#"&amp;P$6,INDIRECT("ИсходныеДанные!$J$2:$J$50000")),0)</f>
        <v>0</v>
      </c>
      <c r="Q495" s="3">
        <f ca="1">IF($B495&lt;&gt;"",SUMIF(INDIRECT("ИсходныеДанные!$"&amp;$K$4&amp;"$2:$"&amp;$K$4&amp;"$50000"),$B495&amp;"#"&amp;Q$6,INDIRECT("ИсходныеДанные!$J$2:$J$50000")),0)</f>
        <v>0</v>
      </c>
      <c r="R495" s="3">
        <f ca="1">IF($B495&lt;&gt;"",SUMIF(INDIRECT("ИсходныеДанные!$"&amp;$K$4&amp;"$2:$"&amp;$K$4&amp;"$50000"),$B495&amp;"#"&amp;R$6,INDIRECT("ИсходныеДанные!$J$2:$J$50000")),0)</f>
        <v>0</v>
      </c>
      <c r="S495" s="3">
        <f ca="1">IF($B495&lt;&gt;"",SUMIF(INDIRECT("ИсходныеДанные!$"&amp;$K$4&amp;"$2:$"&amp;$K$4&amp;"$50000"),$B495&amp;"#"&amp;S$6,INDIRECT("ИсходныеДанные!$J$2:$J$50000")),0)</f>
        <v>0</v>
      </c>
      <c r="T495" s="3">
        <f ca="1">IF($B495&lt;&gt;"",SUMIF(INDIRECT("ИсходныеДанные!$"&amp;$K$4&amp;"$2:$"&amp;$K$4&amp;"$50000"),$B495&amp;"#"&amp;T$6,INDIRECT("ИсходныеДанные!$J$2:$J$50000")),0)</f>
        <v>0</v>
      </c>
      <c r="U495" s="3">
        <f ca="1">IF($B495&lt;&gt;"",SUMIF(INDIRECT("ИсходныеДанные!$"&amp;$K$4&amp;"$2:$"&amp;$K$4&amp;"$50000"),$B495&amp;"#"&amp;U$6,INDIRECT("ИсходныеДанные!$J$2:$J$50000")),0)</f>
        <v>0</v>
      </c>
      <c r="V495" s="3">
        <f ca="1">IF($B495&lt;&gt;"",SUMIF(INDIRECT("ИсходныеДанные!$"&amp;$K$4&amp;"$2:$"&amp;$K$4&amp;"$50000"),$B495&amp;"#"&amp;V$6,INDIRECT("ИсходныеДанные!$J$2:$J$50000")),0)</f>
        <v>0</v>
      </c>
      <c r="W495" s="16" t="e">
        <f ca="1">SUM(K495:V495)/Пофамильно!$R$1</f>
        <v>#DIV/0!</v>
      </c>
    </row>
    <row r="496" spans="1:23" x14ac:dyDescent="0.25">
      <c r="A496" s="10" t="str">
        <f t="shared" ca="1" si="9"/>
        <v>delete</v>
      </c>
      <c r="B496" s="16" cm="1">
        <f t="array" aca="1" ref="B496" ca="1">INDIRECT("УникальныеСписки!D"&amp;ROW()-$L$4)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14"/>
      <c r="G496" s="81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84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84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84" t="str" cm="1">
        <f t="array" aca="1" ref="J496" ca="1">_xlfn.XLOOKUP($B496,INDIRECT(SUBSTITUTE("ИсходныеДанные!$где$2:$где$50000","где",$B$4)),INDIRECT(SUBSTITUTE("ИсходныеДанные!$что$2:$что$50000","что",J$4)),"",0,1)</f>
        <v/>
      </c>
      <c r="K496" s="3">
        <f ca="1">IF($B496&lt;&gt;"",SUMIF(INDIRECT("ИсходныеДанные!$"&amp;$K$4&amp;"$2:$"&amp;$K$4&amp;"$50000"),$B496&amp;"#"&amp;K$6,INDIRECT("ИсходныеДанные!$J$2:$J$50000")),0)</f>
        <v>0</v>
      </c>
      <c r="L496" s="3">
        <f ca="1">IF($B496&lt;&gt;"",SUMIF(INDIRECT("ИсходныеДанные!$"&amp;$K$4&amp;"$2:$"&amp;$K$4&amp;"$50000"),$B496&amp;"#"&amp;L$6,INDIRECT("ИсходныеДанные!$J$2:$J$50000")),0)</f>
        <v>0</v>
      </c>
      <c r="M496" s="3">
        <f ca="1">IF($B496&lt;&gt;"",SUMIF(INDIRECT("ИсходныеДанные!$"&amp;$K$4&amp;"$2:$"&amp;$K$4&amp;"$50000"),$B496&amp;"#"&amp;M$6,INDIRECT("ИсходныеДанные!$J$2:$J$50000")),0)</f>
        <v>0</v>
      </c>
      <c r="N496" s="3">
        <f ca="1">IF($B496&lt;&gt;"",SUMIF(INDIRECT("ИсходныеДанные!$"&amp;$K$4&amp;"$2:$"&amp;$K$4&amp;"$50000"),$B496&amp;"#"&amp;N$6,INDIRECT("ИсходныеДанные!$J$2:$J$50000")),0)</f>
        <v>0</v>
      </c>
      <c r="O496" s="3">
        <f ca="1">IF($B496&lt;&gt;"",SUMIF(INDIRECT("ИсходныеДанные!$"&amp;$K$4&amp;"$2:$"&amp;$K$4&amp;"$50000"),$B496&amp;"#"&amp;O$6,INDIRECT("ИсходныеДанные!$J$2:$J$50000")),0)</f>
        <v>0</v>
      </c>
      <c r="P496" s="3">
        <f ca="1">IF($B496&lt;&gt;"",SUMIF(INDIRECT("ИсходныеДанные!$"&amp;$K$4&amp;"$2:$"&amp;$K$4&amp;"$50000"),$B496&amp;"#"&amp;P$6,INDIRECT("ИсходныеДанные!$J$2:$J$50000")),0)</f>
        <v>0</v>
      </c>
      <c r="Q496" s="3">
        <f ca="1">IF($B496&lt;&gt;"",SUMIF(INDIRECT("ИсходныеДанные!$"&amp;$K$4&amp;"$2:$"&amp;$K$4&amp;"$50000"),$B496&amp;"#"&amp;Q$6,INDIRECT("ИсходныеДанные!$J$2:$J$50000")),0)</f>
        <v>0</v>
      </c>
      <c r="R496" s="3">
        <f ca="1">IF($B496&lt;&gt;"",SUMIF(INDIRECT("ИсходныеДанные!$"&amp;$K$4&amp;"$2:$"&amp;$K$4&amp;"$50000"),$B496&amp;"#"&amp;R$6,INDIRECT("ИсходныеДанные!$J$2:$J$50000")),0)</f>
        <v>0</v>
      </c>
      <c r="S496" s="3">
        <f ca="1">IF($B496&lt;&gt;"",SUMIF(INDIRECT("ИсходныеДанные!$"&amp;$K$4&amp;"$2:$"&amp;$K$4&amp;"$50000"),$B496&amp;"#"&amp;S$6,INDIRECT("ИсходныеДанные!$J$2:$J$50000")),0)</f>
        <v>0</v>
      </c>
      <c r="T496" s="3">
        <f ca="1">IF($B496&lt;&gt;"",SUMIF(INDIRECT("ИсходныеДанные!$"&amp;$K$4&amp;"$2:$"&amp;$K$4&amp;"$50000"),$B496&amp;"#"&amp;T$6,INDIRECT("ИсходныеДанные!$J$2:$J$50000")),0)</f>
        <v>0</v>
      </c>
      <c r="U496" s="3">
        <f ca="1">IF($B496&lt;&gt;"",SUMIF(INDIRECT("ИсходныеДанные!$"&amp;$K$4&amp;"$2:$"&amp;$K$4&amp;"$50000"),$B496&amp;"#"&amp;U$6,INDIRECT("ИсходныеДанные!$J$2:$J$50000")),0)</f>
        <v>0</v>
      </c>
      <c r="V496" s="3">
        <f ca="1">IF($B496&lt;&gt;"",SUMIF(INDIRECT("ИсходныеДанные!$"&amp;$K$4&amp;"$2:$"&amp;$K$4&amp;"$50000"),$B496&amp;"#"&amp;V$6,INDIRECT("ИсходныеДанные!$J$2:$J$50000")),0)</f>
        <v>0</v>
      </c>
      <c r="W496" s="16" t="e">
        <f ca="1">SUM(K496:V496)/Пофамильно!$R$1</f>
        <v>#DIV/0!</v>
      </c>
    </row>
    <row r="497" spans="1:23" x14ac:dyDescent="0.25">
      <c r="A497" s="10" t="str">
        <f t="shared" ca="1" si="9"/>
        <v>delete</v>
      </c>
      <c r="B497" s="16" cm="1">
        <f t="array" aca="1" ref="B497" ca="1">INDIRECT("УникальныеСписки!D"&amp;ROW()-$L$4)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14"/>
      <c r="G497" s="81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84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84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84" t="str" cm="1">
        <f t="array" aca="1" ref="J497" ca="1">_xlfn.XLOOKUP($B497,INDIRECT(SUBSTITUTE("ИсходныеДанные!$где$2:$где$50000","где",$B$4)),INDIRECT(SUBSTITUTE("ИсходныеДанные!$что$2:$что$50000","что",J$4)),"",0,1)</f>
        <v/>
      </c>
      <c r="K497" s="3">
        <f ca="1">IF($B497&lt;&gt;"",SUMIF(INDIRECT("ИсходныеДанные!$"&amp;$K$4&amp;"$2:$"&amp;$K$4&amp;"$50000"),$B497&amp;"#"&amp;K$6,INDIRECT("ИсходныеДанные!$J$2:$J$50000")),0)</f>
        <v>0</v>
      </c>
      <c r="L497" s="3">
        <f ca="1">IF($B497&lt;&gt;"",SUMIF(INDIRECT("ИсходныеДанные!$"&amp;$K$4&amp;"$2:$"&amp;$K$4&amp;"$50000"),$B497&amp;"#"&amp;L$6,INDIRECT("ИсходныеДанные!$J$2:$J$50000")),0)</f>
        <v>0</v>
      </c>
      <c r="M497" s="3">
        <f ca="1">IF($B497&lt;&gt;"",SUMIF(INDIRECT("ИсходныеДанные!$"&amp;$K$4&amp;"$2:$"&amp;$K$4&amp;"$50000"),$B497&amp;"#"&amp;M$6,INDIRECT("ИсходныеДанные!$J$2:$J$50000")),0)</f>
        <v>0</v>
      </c>
      <c r="N497" s="3">
        <f ca="1">IF($B497&lt;&gt;"",SUMIF(INDIRECT("ИсходныеДанные!$"&amp;$K$4&amp;"$2:$"&amp;$K$4&amp;"$50000"),$B497&amp;"#"&amp;N$6,INDIRECT("ИсходныеДанные!$J$2:$J$50000")),0)</f>
        <v>0</v>
      </c>
      <c r="O497" s="3">
        <f ca="1">IF($B497&lt;&gt;"",SUMIF(INDIRECT("ИсходныеДанные!$"&amp;$K$4&amp;"$2:$"&amp;$K$4&amp;"$50000"),$B497&amp;"#"&amp;O$6,INDIRECT("ИсходныеДанные!$J$2:$J$50000")),0)</f>
        <v>0</v>
      </c>
      <c r="P497" s="3">
        <f ca="1">IF($B497&lt;&gt;"",SUMIF(INDIRECT("ИсходныеДанные!$"&amp;$K$4&amp;"$2:$"&amp;$K$4&amp;"$50000"),$B497&amp;"#"&amp;P$6,INDIRECT("ИсходныеДанные!$J$2:$J$50000")),0)</f>
        <v>0</v>
      </c>
      <c r="Q497" s="3">
        <f ca="1">IF($B497&lt;&gt;"",SUMIF(INDIRECT("ИсходныеДанные!$"&amp;$K$4&amp;"$2:$"&amp;$K$4&amp;"$50000"),$B497&amp;"#"&amp;Q$6,INDIRECT("ИсходныеДанные!$J$2:$J$50000")),0)</f>
        <v>0</v>
      </c>
      <c r="R497" s="3">
        <f ca="1">IF($B497&lt;&gt;"",SUMIF(INDIRECT("ИсходныеДанные!$"&amp;$K$4&amp;"$2:$"&amp;$K$4&amp;"$50000"),$B497&amp;"#"&amp;R$6,INDIRECT("ИсходныеДанные!$J$2:$J$50000")),0)</f>
        <v>0</v>
      </c>
      <c r="S497" s="3">
        <f ca="1">IF($B497&lt;&gt;"",SUMIF(INDIRECT("ИсходныеДанные!$"&amp;$K$4&amp;"$2:$"&amp;$K$4&amp;"$50000"),$B497&amp;"#"&amp;S$6,INDIRECT("ИсходныеДанные!$J$2:$J$50000")),0)</f>
        <v>0</v>
      </c>
      <c r="T497" s="3">
        <f ca="1">IF($B497&lt;&gt;"",SUMIF(INDIRECT("ИсходныеДанные!$"&amp;$K$4&amp;"$2:$"&amp;$K$4&amp;"$50000"),$B497&amp;"#"&amp;T$6,INDIRECT("ИсходныеДанные!$J$2:$J$50000")),0)</f>
        <v>0</v>
      </c>
      <c r="U497" s="3">
        <f ca="1">IF($B497&lt;&gt;"",SUMIF(INDIRECT("ИсходныеДанные!$"&amp;$K$4&amp;"$2:$"&amp;$K$4&amp;"$50000"),$B497&amp;"#"&amp;U$6,INDIRECT("ИсходныеДанные!$J$2:$J$50000")),0)</f>
        <v>0</v>
      </c>
      <c r="V497" s="3">
        <f ca="1">IF($B497&lt;&gt;"",SUMIF(INDIRECT("ИсходныеДанные!$"&amp;$K$4&amp;"$2:$"&amp;$K$4&amp;"$50000"),$B497&amp;"#"&amp;V$6,INDIRECT("ИсходныеДанные!$J$2:$J$50000")),0)</f>
        <v>0</v>
      </c>
      <c r="W497" s="16" t="e">
        <f ca="1">SUM(K497:V497)/Пофамильно!$R$1</f>
        <v>#DIV/0!</v>
      </c>
    </row>
    <row r="498" spans="1:23" x14ac:dyDescent="0.25">
      <c r="A498" s="10" t="str">
        <f t="shared" ca="1" si="9"/>
        <v>delete</v>
      </c>
      <c r="B498" s="16" cm="1">
        <f t="array" aca="1" ref="B498" ca="1">INDIRECT("УникальныеСписки!D"&amp;ROW()-$L$4)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14"/>
      <c r="G498" s="81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84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84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84" t="str" cm="1">
        <f t="array" aca="1" ref="J498" ca="1">_xlfn.XLOOKUP($B498,INDIRECT(SUBSTITUTE("ИсходныеДанные!$где$2:$где$50000","где",$B$4)),INDIRECT(SUBSTITUTE("ИсходныеДанные!$что$2:$что$50000","что",J$4)),"",0,1)</f>
        <v/>
      </c>
      <c r="K498" s="3">
        <f ca="1">IF($B498&lt;&gt;"",SUMIF(INDIRECT("ИсходныеДанные!$"&amp;$K$4&amp;"$2:$"&amp;$K$4&amp;"$50000"),$B498&amp;"#"&amp;K$6,INDIRECT("ИсходныеДанные!$J$2:$J$50000")),0)</f>
        <v>0</v>
      </c>
      <c r="L498" s="3">
        <f ca="1">IF($B498&lt;&gt;"",SUMIF(INDIRECT("ИсходныеДанные!$"&amp;$K$4&amp;"$2:$"&amp;$K$4&amp;"$50000"),$B498&amp;"#"&amp;L$6,INDIRECT("ИсходныеДанные!$J$2:$J$50000")),0)</f>
        <v>0</v>
      </c>
      <c r="M498" s="3">
        <f ca="1">IF($B498&lt;&gt;"",SUMIF(INDIRECT("ИсходныеДанные!$"&amp;$K$4&amp;"$2:$"&amp;$K$4&amp;"$50000"),$B498&amp;"#"&amp;M$6,INDIRECT("ИсходныеДанные!$J$2:$J$50000")),0)</f>
        <v>0</v>
      </c>
      <c r="N498" s="3">
        <f ca="1">IF($B498&lt;&gt;"",SUMIF(INDIRECT("ИсходныеДанные!$"&amp;$K$4&amp;"$2:$"&amp;$K$4&amp;"$50000"),$B498&amp;"#"&amp;N$6,INDIRECT("ИсходныеДанные!$J$2:$J$50000")),0)</f>
        <v>0</v>
      </c>
      <c r="O498" s="3">
        <f ca="1">IF($B498&lt;&gt;"",SUMIF(INDIRECT("ИсходныеДанные!$"&amp;$K$4&amp;"$2:$"&amp;$K$4&amp;"$50000"),$B498&amp;"#"&amp;O$6,INDIRECT("ИсходныеДанные!$J$2:$J$50000")),0)</f>
        <v>0</v>
      </c>
      <c r="P498" s="3">
        <f ca="1">IF($B498&lt;&gt;"",SUMIF(INDIRECT("ИсходныеДанные!$"&amp;$K$4&amp;"$2:$"&amp;$K$4&amp;"$50000"),$B498&amp;"#"&amp;P$6,INDIRECT("ИсходныеДанные!$J$2:$J$50000")),0)</f>
        <v>0</v>
      </c>
      <c r="Q498" s="3">
        <f ca="1">IF($B498&lt;&gt;"",SUMIF(INDIRECT("ИсходныеДанные!$"&amp;$K$4&amp;"$2:$"&amp;$K$4&amp;"$50000"),$B498&amp;"#"&amp;Q$6,INDIRECT("ИсходныеДанные!$J$2:$J$50000")),0)</f>
        <v>0</v>
      </c>
      <c r="R498" s="3">
        <f ca="1">IF($B498&lt;&gt;"",SUMIF(INDIRECT("ИсходныеДанные!$"&amp;$K$4&amp;"$2:$"&amp;$K$4&amp;"$50000"),$B498&amp;"#"&amp;R$6,INDIRECT("ИсходныеДанные!$J$2:$J$50000")),0)</f>
        <v>0</v>
      </c>
      <c r="S498" s="3">
        <f ca="1">IF($B498&lt;&gt;"",SUMIF(INDIRECT("ИсходныеДанные!$"&amp;$K$4&amp;"$2:$"&amp;$K$4&amp;"$50000"),$B498&amp;"#"&amp;S$6,INDIRECT("ИсходныеДанные!$J$2:$J$50000")),0)</f>
        <v>0</v>
      </c>
      <c r="T498" s="3">
        <f ca="1">IF($B498&lt;&gt;"",SUMIF(INDIRECT("ИсходныеДанные!$"&amp;$K$4&amp;"$2:$"&amp;$K$4&amp;"$50000"),$B498&amp;"#"&amp;T$6,INDIRECT("ИсходныеДанные!$J$2:$J$50000")),0)</f>
        <v>0</v>
      </c>
      <c r="U498" s="3">
        <f ca="1">IF($B498&lt;&gt;"",SUMIF(INDIRECT("ИсходныеДанные!$"&amp;$K$4&amp;"$2:$"&amp;$K$4&amp;"$50000"),$B498&amp;"#"&amp;U$6,INDIRECT("ИсходныеДанные!$J$2:$J$50000")),0)</f>
        <v>0</v>
      </c>
      <c r="V498" s="3">
        <f ca="1">IF($B498&lt;&gt;"",SUMIF(INDIRECT("ИсходныеДанные!$"&amp;$K$4&amp;"$2:$"&amp;$K$4&amp;"$50000"),$B498&amp;"#"&amp;V$6,INDIRECT("ИсходныеДанные!$J$2:$J$50000")),0)</f>
        <v>0</v>
      </c>
      <c r="W498" s="16" t="e">
        <f ca="1">SUM(K498:V498)/Пофамильно!$R$1</f>
        <v>#DIV/0!</v>
      </c>
    </row>
    <row r="499" spans="1:23" x14ac:dyDescent="0.25">
      <c r="A499" s="10" t="str">
        <f t="shared" ca="1" si="9"/>
        <v>delete</v>
      </c>
      <c r="B499" s="16" cm="1">
        <f t="array" aca="1" ref="B499" ca="1">INDIRECT("УникальныеСписки!D"&amp;ROW()-$L$4)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14"/>
      <c r="G499" s="81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84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84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84" t="str" cm="1">
        <f t="array" aca="1" ref="J499" ca="1">_xlfn.XLOOKUP($B499,INDIRECT(SUBSTITUTE("ИсходныеДанные!$где$2:$где$50000","где",$B$4)),INDIRECT(SUBSTITUTE("ИсходныеДанные!$что$2:$что$50000","что",J$4)),"",0,1)</f>
        <v/>
      </c>
      <c r="K499" s="3">
        <f ca="1">IF($B499&lt;&gt;"",SUMIF(INDIRECT("ИсходныеДанные!$"&amp;$K$4&amp;"$2:$"&amp;$K$4&amp;"$50000"),$B499&amp;"#"&amp;K$6,INDIRECT("ИсходныеДанные!$J$2:$J$50000")),0)</f>
        <v>0</v>
      </c>
      <c r="L499" s="3">
        <f ca="1">IF($B499&lt;&gt;"",SUMIF(INDIRECT("ИсходныеДанные!$"&amp;$K$4&amp;"$2:$"&amp;$K$4&amp;"$50000"),$B499&amp;"#"&amp;L$6,INDIRECT("ИсходныеДанные!$J$2:$J$50000")),0)</f>
        <v>0</v>
      </c>
      <c r="M499" s="3">
        <f ca="1">IF($B499&lt;&gt;"",SUMIF(INDIRECT("ИсходныеДанные!$"&amp;$K$4&amp;"$2:$"&amp;$K$4&amp;"$50000"),$B499&amp;"#"&amp;M$6,INDIRECT("ИсходныеДанные!$J$2:$J$50000")),0)</f>
        <v>0</v>
      </c>
      <c r="N499" s="3">
        <f ca="1">IF($B499&lt;&gt;"",SUMIF(INDIRECT("ИсходныеДанные!$"&amp;$K$4&amp;"$2:$"&amp;$K$4&amp;"$50000"),$B499&amp;"#"&amp;N$6,INDIRECT("ИсходныеДанные!$J$2:$J$50000")),0)</f>
        <v>0</v>
      </c>
      <c r="O499" s="3">
        <f ca="1">IF($B499&lt;&gt;"",SUMIF(INDIRECT("ИсходныеДанные!$"&amp;$K$4&amp;"$2:$"&amp;$K$4&amp;"$50000"),$B499&amp;"#"&amp;O$6,INDIRECT("ИсходныеДанные!$J$2:$J$50000")),0)</f>
        <v>0</v>
      </c>
      <c r="P499" s="3">
        <f ca="1">IF($B499&lt;&gt;"",SUMIF(INDIRECT("ИсходныеДанные!$"&amp;$K$4&amp;"$2:$"&amp;$K$4&amp;"$50000"),$B499&amp;"#"&amp;P$6,INDIRECT("ИсходныеДанные!$J$2:$J$50000")),0)</f>
        <v>0</v>
      </c>
      <c r="Q499" s="3">
        <f ca="1">IF($B499&lt;&gt;"",SUMIF(INDIRECT("ИсходныеДанные!$"&amp;$K$4&amp;"$2:$"&amp;$K$4&amp;"$50000"),$B499&amp;"#"&amp;Q$6,INDIRECT("ИсходныеДанные!$J$2:$J$50000")),0)</f>
        <v>0</v>
      </c>
      <c r="R499" s="3">
        <f ca="1">IF($B499&lt;&gt;"",SUMIF(INDIRECT("ИсходныеДанные!$"&amp;$K$4&amp;"$2:$"&amp;$K$4&amp;"$50000"),$B499&amp;"#"&amp;R$6,INDIRECT("ИсходныеДанные!$J$2:$J$50000")),0)</f>
        <v>0</v>
      </c>
      <c r="S499" s="3">
        <f ca="1">IF($B499&lt;&gt;"",SUMIF(INDIRECT("ИсходныеДанные!$"&amp;$K$4&amp;"$2:$"&amp;$K$4&amp;"$50000"),$B499&amp;"#"&amp;S$6,INDIRECT("ИсходныеДанные!$J$2:$J$50000")),0)</f>
        <v>0</v>
      </c>
      <c r="T499" s="3">
        <f ca="1">IF($B499&lt;&gt;"",SUMIF(INDIRECT("ИсходныеДанные!$"&amp;$K$4&amp;"$2:$"&amp;$K$4&amp;"$50000"),$B499&amp;"#"&amp;T$6,INDIRECT("ИсходныеДанные!$J$2:$J$50000")),0)</f>
        <v>0</v>
      </c>
      <c r="U499" s="3">
        <f ca="1">IF($B499&lt;&gt;"",SUMIF(INDIRECT("ИсходныеДанные!$"&amp;$K$4&amp;"$2:$"&amp;$K$4&amp;"$50000"),$B499&amp;"#"&amp;U$6,INDIRECT("ИсходныеДанные!$J$2:$J$50000")),0)</f>
        <v>0</v>
      </c>
      <c r="V499" s="3">
        <f ca="1">IF($B499&lt;&gt;"",SUMIF(INDIRECT("ИсходныеДанные!$"&amp;$K$4&amp;"$2:$"&amp;$K$4&amp;"$50000"),$B499&amp;"#"&amp;V$6,INDIRECT("ИсходныеДанные!$J$2:$J$50000")),0)</f>
        <v>0</v>
      </c>
      <c r="W499" s="16" t="e">
        <f ca="1">SUM(K499:V499)/Пофамильно!$R$1</f>
        <v>#DIV/0!</v>
      </c>
    </row>
    <row r="500" spans="1:23" x14ac:dyDescent="0.25">
      <c r="A500" s="10" t="str">
        <f t="shared" ca="1" si="9"/>
        <v>delete</v>
      </c>
      <c r="B500" s="16" cm="1">
        <f t="array" aca="1" ref="B500" ca="1">INDIRECT("УникальныеСписки!D"&amp;ROW()-$L$4)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14"/>
      <c r="G500" s="81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84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84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84" t="str" cm="1">
        <f t="array" aca="1" ref="J500" ca="1">_xlfn.XLOOKUP($B500,INDIRECT(SUBSTITUTE("ИсходныеДанные!$где$2:$где$50000","где",$B$4)),INDIRECT(SUBSTITUTE("ИсходныеДанные!$что$2:$что$50000","что",J$4)),"",0,1)</f>
        <v/>
      </c>
      <c r="K500" s="3">
        <f ca="1">IF($B500&lt;&gt;"",SUMIF(INDIRECT("ИсходныеДанные!$"&amp;$K$4&amp;"$2:$"&amp;$K$4&amp;"$50000"),$B500&amp;"#"&amp;K$6,INDIRECT("ИсходныеДанные!$J$2:$J$50000")),0)</f>
        <v>0</v>
      </c>
      <c r="L500" s="3">
        <f ca="1">IF($B500&lt;&gt;"",SUMIF(INDIRECT("ИсходныеДанные!$"&amp;$K$4&amp;"$2:$"&amp;$K$4&amp;"$50000"),$B500&amp;"#"&amp;L$6,INDIRECT("ИсходныеДанные!$J$2:$J$50000")),0)</f>
        <v>0</v>
      </c>
      <c r="M500" s="3">
        <f ca="1">IF($B500&lt;&gt;"",SUMIF(INDIRECT("ИсходныеДанные!$"&amp;$K$4&amp;"$2:$"&amp;$K$4&amp;"$50000"),$B500&amp;"#"&amp;M$6,INDIRECT("ИсходныеДанные!$J$2:$J$50000")),0)</f>
        <v>0</v>
      </c>
      <c r="N500" s="3">
        <f ca="1">IF($B500&lt;&gt;"",SUMIF(INDIRECT("ИсходныеДанные!$"&amp;$K$4&amp;"$2:$"&amp;$K$4&amp;"$50000"),$B500&amp;"#"&amp;N$6,INDIRECT("ИсходныеДанные!$J$2:$J$50000")),0)</f>
        <v>0</v>
      </c>
      <c r="O500" s="3">
        <f ca="1">IF($B500&lt;&gt;"",SUMIF(INDIRECT("ИсходныеДанные!$"&amp;$K$4&amp;"$2:$"&amp;$K$4&amp;"$50000"),$B500&amp;"#"&amp;O$6,INDIRECT("ИсходныеДанные!$J$2:$J$50000")),0)</f>
        <v>0</v>
      </c>
      <c r="P500" s="3">
        <f ca="1">IF($B500&lt;&gt;"",SUMIF(INDIRECT("ИсходныеДанные!$"&amp;$K$4&amp;"$2:$"&amp;$K$4&amp;"$50000"),$B500&amp;"#"&amp;P$6,INDIRECT("ИсходныеДанные!$J$2:$J$50000")),0)</f>
        <v>0</v>
      </c>
      <c r="Q500" s="3">
        <f ca="1">IF($B500&lt;&gt;"",SUMIF(INDIRECT("ИсходныеДанные!$"&amp;$K$4&amp;"$2:$"&amp;$K$4&amp;"$50000"),$B500&amp;"#"&amp;Q$6,INDIRECT("ИсходныеДанные!$J$2:$J$50000")),0)</f>
        <v>0</v>
      </c>
      <c r="R500" s="3">
        <f ca="1">IF($B500&lt;&gt;"",SUMIF(INDIRECT("ИсходныеДанные!$"&amp;$K$4&amp;"$2:$"&amp;$K$4&amp;"$50000"),$B500&amp;"#"&amp;R$6,INDIRECT("ИсходныеДанные!$J$2:$J$50000")),0)</f>
        <v>0</v>
      </c>
      <c r="S500" s="3">
        <f ca="1">IF($B500&lt;&gt;"",SUMIF(INDIRECT("ИсходныеДанные!$"&amp;$K$4&amp;"$2:$"&amp;$K$4&amp;"$50000"),$B500&amp;"#"&amp;S$6,INDIRECT("ИсходныеДанные!$J$2:$J$50000")),0)</f>
        <v>0</v>
      </c>
      <c r="T500" s="3">
        <f ca="1">IF($B500&lt;&gt;"",SUMIF(INDIRECT("ИсходныеДанные!$"&amp;$K$4&amp;"$2:$"&amp;$K$4&amp;"$50000"),$B500&amp;"#"&amp;T$6,INDIRECT("ИсходныеДанные!$J$2:$J$50000")),0)</f>
        <v>0</v>
      </c>
      <c r="U500" s="3">
        <f ca="1">IF($B500&lt;&gt;"",SUMIF(INDIRECT("ИсходныеДанные!$"&amp;$K$4&amp;"$2:$"&amp;$K$4&amp;"$50000"),$B500&amp;"#"&amp;U$6,INDIRECT("ИсходныеДанные!$J$2:$J$50000")),0)</f>
        <v>0</v>
      </c>
      <c r="V500" s="3">
        <f ca="1">IF($B500&lt;&gt;"",SUMIF(INDIRECT("ИсходныеДанные!$"&amp;$K$4&amp;"$2:$"&amp;$K$4&amp;"$50000"),$B500&amp;"#"&amp;V$6,INDIRECT("ИсходныеДанные!$J$2:$J$50000")),0)</f>
        <v>0</v>
      </c>
      <c r="W500" s="16" t="e">
        <f ca="1">SUM(K500:V500)/Пофамильно!$R$1</f>
        <v>#DIV/0!</v>
      </c>
    </row>
    <row r="501" spans="1:23" x14ac:dyDescent="0.25">
      <c r="A501" s="10" t="str">
        <f t="shared" ca="1" si="9"/>
        <v>delete</v>
      </c>
      <c r="B501" s="16" cm="1">
        <f t="array" aca="1" ref="B501" ca="1">INDIRECT("УникальныеСписки!D"&amp;ROW()-$L$4)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14"/>
      <c r="G501" s="81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84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84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84" t="str" cm="1">
        <f t="array" aca="1" ref="J501" ca="1">_xlfn.XLOOKUP($B501,INDIRECT(SUBSTITUTE("ИсходныеДанные!$где$2:$где$50000","где",$B$4)),INDIRECT(SUBSTITUTE("ИсходныеДанные!$что$2:$что$50000","что",J$4)),"",0,1)</f>
        <v/>
      </c>
      <c r="K501" s="3">
        <f ca="1">IF($B501&lt;&gt;"",SUMIF(INDIRECT("ИсходныеДанные!$"&amp;$K$4&amp;"$2:$"&amp;$K$4&amp;"$50000"),$B501&amp;"#"&amp;K$6,INDIRECT("ИсходныеДанные!$J$2:$J$50000")),0)</f>
        <v>0</v>
      </c>
      <c r="L501" s="3">
        <f ca="1">IF($B501&lt;&gt;"",SUMIF(INDIRECT("ИсходныеДанные!$"&amp;$K$4&amp;"$2:$"&amp;$K$4&amp;"$50000"),$B501&amp;"#"&amp;L$6,INDIRECT("ИсходныеДанные!$J$2:$J$50000")),0)</f>
        <v>0</v>
      </c>
      <c r="M501" s="3">
        <f ca="1">IF($B501&lt;&gt;"",SUMIF(INDIRECT("ИсходныеДанные!$"&amp;$K$4&amp;"$2:$"&amp;$K$4&amp;"$50000"),$B501&amp;"#"&amp;M$6,INDIRECT("ИсходныеДанные!$J$2:$J$50000")),0)</f>
        <v>0</v>
      </c>
      <c r="N501" s="3">
        <f ca="1">IF($B501&lt;&gt;"",SUMIF(INDIRECT("ИсходныеДанные!$"&amp;$K$4&amp;"$2:$"&amp;$K$4&amp;"$50000"),$B501&amp;"#"&amp;N$6,INDIRECT("ИсходныеДанные!$J$2:$J$50000")),0)</f>
        <v>0</v>
      </c>
      <c r="O501" s="3">
        <f ca="1">IF($B501&lt;&gt;"",SUMIF(INDIRECT("ИсходныеДанные!$"&amp;$K$4&amp;"$2:$"&amp;$K$4&amp;"$50000"),$B501&amp;"#"&amp;O$6,INDIRECT("ИсходныеДанные!$J$2:$J$50000")),0)</f>
        <v>0</v>
      </c>
      <c r="P501" s="3">
        <f ca="1">IF($B501&lt;&gt;"",SUMIF(INDIRECT("ИсходныеДанные!$"&amp;$K$4&amp;"$2:$"&amp;$K$4&amp;"$50000"),$B501&amp;"#"&amp;P$6,INDIRECT("ИсходныеДанные!$J$2:$J$50000")),0)</f>
        <v>0</v>
      </c>
      <c r="Q501" s="3">
        <f ca="1">IF($B501&lt;&gt;"",SUMIF(INDIRECT("ИсходныеДанные!$"&amp;$K$4&amp;"$2:$"&amp;$K$4&amp;"$50000"),$B501&amp;"#"&amp;Q$6,INDIRECT("ИсходныеДанные!$J$2:$J$50000")),0)</f>
        <v>0</v>
      </c>
      <c r="R501" s="3">
        <f ca="1">IF($B501&lt;&gt;"",SUMIF(INDIRECT("ИсходныеДанные!$"&amp;$K$4&amp;"$2:$"&amp;$K$4&amp;"$50000"),$B501&amp;"#"&amp;R$6,INDIRECT("ИсходныеДанные!$J$2:$J$50000")),0)</f>
        <v>0</v>
      </c>
      <c r="S501" s="3">
        <f ca="1">IF($B501&lt;&gt;"",SUMIF(INDIRECT("ИсходныеДанные!$"&amp;$K$4&amp;"$2:$"&amp;$K$4&amp;"$50000"),$B501&amp;"#"&amp;S$6,INDIRECT("ИсходныеДанные!$J$2:$J$50000")),0)</f>
        <v>0</v>
      </c>
      <c r="T501" s="3">
        <f ca="1">IF($B501&lt;&gt;"",SUMIF(INDIRECT("ИсходныеДанные!$"&amp;$K$4&amp;"$2:$"&amp;$K$4&amp;"$50000"),$B501&amp;"#"&amp;T$6,INDIRECT("ИсходныеДанные!$J$2:$J$50000")),0)</f>
        <v>0</v>
      </c>
      <c r="U501" s="3">
        <f ca="1">IF($B501&lt;&gt;"",SUMIF(INDIRECT("ИсходныеДанные!$"&amp;$K$4&amp;"$2:$"&amp;$K$4&amp;"$50000"),$B501&amp;"#"&amp;U$6,INDIRECT("ИсходныеДанные!$J$2:$J$50000")),0)</f>
        <v>0</v>
      </c>
      <c r="V501" s="3">
        <f ca="1">IF($B501&lt;&gt;"",SUMIF(INDIRECT("ИсходныеДанные!$"&amp;$K$4&amp;"$2:$"&amp;$K$4&amp;"$50000"),$B501&amp;"#"&amp;V$6,INDIRECT("ИсходныеДанные!$J$2:$J$50000")),0)</f>
        <v>0</v>
      </c>
      <c r="W501" s="16" t="e">
        <f ca="1">SUM(K501:V501)/Пофамильно!$R$1</f>
        <v>#DIV/0!</v>
      </c>
    </row>
    <row r="502" spans="1:23" x14ac:dyDescent="0.25">
      <c r="A502" s="10" t="str">
        <f t="shared" ca="1" si="9"/>
        <v>delete</v>
      </c>
      <c r="B502" s="16" cm="1">
        <f t="array" aca="1" ref="B502" ca="1">INDIRECT("УникальныеСписки!D"&amp;ROW()-$L$4)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14"/>
      <c r="G502" s="81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84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84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84" t="str" cm="1">
        <f t="array" aca="1" ref="J502" ca="1">_xlfn.XLOOKUP($B502,INDIRECT(SUBSTITUTE("ИсходныеДанные!$где$2:$где$50000","где",$B$4)),INDIRECT(SUBSTITUTE("ИсходныеДанные!$что$2:$что$50000","что",J$4)),"",0,1)</f>
        <v/>
      </c>
      <c r="K502" s="3">
        <f ca="1">IF($B502&lt;&gt;"",SUMIF(INDIRECT("ИсходныеДанные!$"&amp;$K$4&amp;"$2:$"&amp;$K$4&amp;"$50000"),$B502&amp;"#"&amp;K$6,INDIRECT("ИсходныеДанные!$J$2:$J$50000")),0)</f>
        <v>0</v>
      </c>
      <c r="L502" s="3">
        <f ca="1">IF($B502&lt;&gt;"",SUMIF(INDIRECT("ИсходныеДанные!$"&amp;$K$4&amp;"$2:$"&amp;$K$4&amp;"$50000"),$B502&amp;"#"&amp;L$6,INDIRECT("ИсходныеДанные!$J$2:$J$50000")),0)</f>
        <v>0</v>
      </c>
      <c r="M502" s="3">
        <f ca="1">IF($B502&lt;&gt;"",SUMIF(INDIRECT("ИсходныеДанные!$"&amp;$K$4&amp;"$2:$"&amp;$K$4&amp;"$50000"),$B502&amp;"#"&amp;M$6,INDIRECT("ИсходныеДанные!$J$2:$J$50000")),0)</f>
        <v>0</v>
      </c>
      <c r="N502" s="3">
        <f ca="1">IF($B502&lt;&gt;"",SUMIF(INDIRECT("ИсходныеДанные!$"&amp;$K$4&amp;"$2:$"&amp;$K$4&amp;"$50000"),$B502&amp;"#"&amp;N$6,INDIRECT("ИсходныеДанные!$J$2:$J$50000")),0)</f>
        <v>0</v>
      </c>
      <c r="O502" s="3">
        <f ca="1">IF($B502&lt;&gt;"",SUMIF(INDIRECT("ИсходныеДанные!$"&amp;$K$4&amp;"$2:$"&amp;$K$4&amp;"$50000"),$B502&amp;"#"&amp;O$6,INDIRECT("ИсходныеДанные!$J$2:$J$50000")),0)</f>
        <v>0</v>
      </c>
      <c r="P502" s="3">
        <f ca="1">IF($B502&lt;&gt;"",SUMIF(INDIRECT("ИсходныеДанные!$"&amp;$K$4&amp;"$2:$"&amp;$K$4&amp;"$50000"),$B502&amp;"#"&amp;P$6,INDIRECT("ИсходныеДанные!$J$2:$J$50000")),0)</f>
        <v>0</v>
      </c>
      <c r="Q502" s="3">
        <f ca="1">IF($B502&lt;&gt;"",SUMIF(INDIRECT("ИсходныеДанные!$"&amp;$K$4&amp;"$2:$"&amp;$K$4&amp;"$50000"),$B502&amp;"#"&amp;Q$6,INDIRECT("ИсходныеДанные!$J$2:$J$50000")),0)</f>
        <v>0</v>
      </c>
      <c r="R502" s="3">
        <f ca="1">IF($B502&lt;&gt;"",SUMIF(INDIRECT("ИсходныеДанные!$"&amp;$K$4&amp;"$2:$"&amp;$K$4&amp;"$50000"),$B502&amp;"#"&amp;R$6,INDIRECT("ИсходныеДанные!$J$2:$J$50000")),0)</f>
        <v>0</v>
      </c>
      <c r="S502" s="3">
        <f ca="1">IF($B502&lt;&gt;"",SUMIF(INDIRECT("ИсходныеДанные!$"&amp;$K$4&amp;"$2:$"&amp;$K$4&amp;"$50000"),$B502&amp;"#"&amp;S$6,INDIRECT("ИсходныеДанные!$J$2:$J$50000")),0)</f>
        <v>0</v>
      </c>
      <c r="T502" s="3">
        <f ca="1">IF($B502&lt;&gt;"",SUMIF(INDIRECT("ИсходныеДанные!$"&amp;$K$4&amp;"$2:$"&amp;$K$4&amp;"$50000"),$B502&amp;"#"&amp;T$6,INDIRECT("ИсходныеДанные!$J$2:$J$50000")),0)</f>
        <v>0</v>
      </c>
      <c r="U502" s="3">
        <f ca="1">IF($B502&lt;&gt;"",SUMIF(INDIRECT("ИсходныеДанные!$"&amp;$K$4&amp;"$2:$"&amp;$K$4&amp;"$50000"),$B502&amp;"#"&amp;U$6,INDIRECT("ИсходныеДанные!$J$2:$J$50000")),0)</f>
        <v>0</v>
      </c>
      <c r="V502" s="3">
        <f ca="1">IF($B502&lt;&gt;"",SUMIF(INDIRECT("ИсходныеДанные!$"&amp;$K$4&amp;"$2:$"&amp;$K$4&amp;"$50000"),$B502&amp;"#"&amp;V$6,INDIRECT("ИсходныеДанные!$J$2:$J$50000")),0)</f>
        <v>0</v>
      </c>
      <c r="W502" s="16" t="e">
        <f ca="1">SUM(K502:V502)/Пофамильно!$R$1</f>
        <v>#DIV/0!</v>
      </c>
    </row>
    <row r="503" spans="1:23" x14ac:dyDescent="0.25">
      <c r="A503" s="10" t="str">
        <f t="shared" ca="1" si="9"/>
        <v>delete</v>
      </c>
      <c r="B503" s="16" cm="1">
        <f t="array" aca="1" ref="B503" ca="1">INDIRECT("УникальныеСписки!D"&amp;ROW()-$L$4)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14"/>
      <c r="G503" s="81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84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84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84" t="str" cm="1">
        <f t="array" aca="1" ref="J503" ca="1">_xlfn.XLOOKUP($B503,INDIRECT(SUBSTITUTE("ИсходныеДанные!$где$2:$где$50000","где",$B$4)),INDIRECT(SUBSTITUTE("ИсходныеДанные!$что$2:$что$50000","что",J$4)),"",0,1)</f>
        <v/>
      </c>
      <c r="K503" s="3">
        <f ca="1">IF($B503&lt;&gt;"",SUMIF(INDIRECT("ИсходныеДанные!$"&amp;$K$4&amp;"$2:$"&amp;$K$4&amp;"$50000"),$B503&amp;"#"&amp;K$6,INDIRECT("ИсходныеДанные!$J$2:$J$50000")),0)</f>
        <v>0</v>
      </c>
      <c r="L503" s="3">
        <f ca="1">IF($B503&lt;&gt;"",SUMIF(INDIRECT("ИсходныеДанные!$"&amp;$K$4&amp;"$2:$"&amp;$K$4&amp;"$50000"),$B503&amp;"#"&amp;L$6,INDIRECT("ИсходныеДанные!$J$2:$J$50000")),0)</f>
        <v>0</v>
      </c>
      <c r="M503" s="3">
        <f ca="1">IF($B503&lt;&gt;"",SUMIF(INDIRECT("ИсходныеДанные!$"&amp;$K$4&amp;"$2:$"&amp;$K$4&amp;"$50000"),$B503&amp;"#"&amp;M$6,INDIRECT("ИсходныеДанные!$J$2:$J$50000")),0)</f>
        <v>0</v>
      </c>
      <c r="N503" s="3">
        <f ca="1">IF($B503&lt;&gt;"",SUMIF(INDIRECT("ИсходныеДанные!$"&amp;$K$4&amp;"$2:$"&amp;$K$4&amp;"$50000"),$B503&amp;"#"&amp;N$6,INDIRECT("ИсходныеДанные!$J$2:$J$50000")),0)</f>
        <v>0</v>
      </c>
      <c r="O503" s="3">
        <f ca="1">IF($B503&lt;&gt;"",SUMIF(INDIRECT("ИсходныеДанные!$"&amp;$K$4&amp;"$2:$"&amp;$K$4&amp;"$50000"),$B503&amp;"#"&amp;O$6,INDIRECT("ИсходныеДанные!$J$2:$J$50000")),0)</f>
        <v>0</v>
      </c>
      <c r="P503" s="3">
        <f ca="1">IF($B503&lt;&gt;"",SUMIF(INDIRECT("ИсходныеДанные!$"&amp;$K$4&amp;"$2:$"&amp;$K$4&amp;"$50000"),$B503&amp;"#"&amp;P$6,INDIRECT("ИсходныеДанные!$J$2:$J$50000")),0)</f>
        <v>0</v>
      </c>
      <c r="Q503" s="3">
        <f ca="1">IF($B503&lt;&gt;"",SUMIF(INDIRECT("ИсходныеДанные!$"&amp;$K$4&amp;"$2:$"&amp;$K$4&amp;"$50000"),$B503&amp;"#"&amp;Q$6,INDIRECT("ИсходныеДанные!$J$2:$J$50000")),0)</f>
        <v>0</v>
      </c>
      <c r="R503" s="3">
        <f ca="1">IF($B503&lt;&gt;"",SUMIF(INDIRECT("ИсходныеДанные!$"&amp;$K$4&amp;"$2:$"&amp;$K$4&amp;"$50000"),$B503&amp;"#"&amp;R$6,INDIRECT("ИсходныеДанные!$J$2:$J$50000")),0)</f>
        <v>0</v>
      </c>
      <c r="S503" s="3">
        <f ca="1">IF($B503&lt;&gt;"",SUMIF(INDIRECT("ИсходныеДанные!$"&amp;$K$4&amp;"$2:$"&amp;$K$4&amp;"$50000"),$B503&amp;"#"&amp;S$6,INDIRECT("ИсходныеДанные!$J$2:$J$50000")),0)</f>
        <v>0</v>
      </c>
      <c r="T503" s="3">
        <f ca="1">IF($B503&lt;&gt;"",SUMIF(INDIRECT("ИсходныеДанные!$"&amp;$K$4&amp;"$2:$"&amp;$K$4&amp;"$50000"),$B503&amp;"#"&amp;T$6,INDIRECT("ИсходныеДанные!$J$2:$J$50000")),0)</f>
        <v>0</v>
      </c>
      <c r="U503" s="3">
        <f ca="1">IF($B503&lt;&gt;"",SUMIF(INDIRECT("ИсходныеДанные!$"&amp;$K$4&amp;"$2:$"&amp;$K$4&amp;"$50000"),$B503&amp;"#"&amp;U$6,INDIRECT("ИсходныеДанные!$J$2:$J$50000")),0)</f>
        <v>0</v>
      </c>
      <c r="V503" s="3">
        <f ca="1">IF($B503&lt;&gt;"",SUMIF(INDIRECT("ИсходныеДанные!$"&amp;$K$4&amp;"$2:$"&amp;$K$4&amp;"$50000"),$B503&amp;"#"&amp;V$6,INDIRECT("ИсходныеДанные!$J$2:$J$50000")),0)</f>
        <v>0</v>
      </c>
      <c r="W503" s="16" t="e">
        <f ca="1">SUM(K503:V503)/Пофамильно!$R$1</f>
        <v>#DIV/0!</v>
      </c>
    </row>
    <row r="504" spans="1:23" x14ac:dyDescent="0.25">
      <c r="A504" s="10" t="str">
        <f t="shared" ca="1" si="9"/>
        <v>delete</v>
      </c>
      <c r="B504" s="16" cm="1">
        <f t="array" aca="1" ref="B504" ca="1">INDIRECT("УникальныеСписки!D"&amp;ROW()-$L$4)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14"/>
      <c r="G504" s="81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84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84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84" t="str" cm="1">
        <f t="array" aca="1" ref="J504" ca="1">_xlfn.XLOOKUP($B504,INDIRECT(SUBSTITUTE("ИсходныеДанные!$где$2:$где$50000","где",$B$4)),INDIRECT(SUBSTITUTE("ИсходныеДанные!$что$2:$что$50000","что",J$4)),"",0,1)</f>
        <v/>
      </c>
      <c r="K504" s="3">
        <f ca="1">IF($B504&lt;&gt;"",SUMIF(INDIRECT("ИсходныеДанные!$"&amp;$K$4&amp;"$2:$"&amp;$K$4&amp;"$50000"),$B504&amp;"#"&amp;K$6,INDIRECT("ИсходныеДанные!$J$2:$J$50000")),0)</f>
        <v>0</v>
      </c>
      <c r="L504" s="3">
        <f ca="1">IF($B504&lt;&gt;"",SUMIF(INDIRECT("ИсходныеДанные!$"&amp;$K$4&amp;"$2:$"&amp;$K$4&amp;"$50000"),$B504&amp;"#"&amp;L$6,INDIRECT("ИсходныеДанные!$J$2:$J$50000")),0)</f>
        <v>0</v>
      </c>
      <c r="M504" s="3">
        <f ca="1">IF($B504&lt;&gt;"",SUMIF(INDIRECT("ИсходныеДанные!$"&amp;$K$4&amp;"$2:$"&amp;$K$4&amp;"$50000"),$B504&amp;"#"&amp;M$6,INDIRECT("ИсходныеДанные!$J$2:$J$50000")),0)</f>
        <v>0</v>
      </c>
      <c r="N504" s="3">
        <f ca="1">IF($B504&lt;&gt;"",SUMIF(INDIRECT("ИсходныеДанные!$"&amp;$K$4&amp;"$2:$"&amp;$K$4&amp;"$50000"),$B504&amp;"#"&amp;N$6,INDIRECT("ИсходныеДанные!$J$2:$J$50000")),0)</f>
        <v>0</v>
      </c>
      <c r="O504" s="3">
        <f ca="1">IF($B504&lt;&gt;"",SUMIF(INDIRECT("ИсходныеДанные!$"&amp;$K$4&amp;"$2:$"&amp;$K$4&amp;"$50000"),$B504&amp;"#"&amp;O$6,INDIRECT("ИсходныеДанные!$J$2:$J$50000")),0)</f>
        <v>0</v>
      </c>
      <c r="P504" s="3">
        <f ca="1">IF($B504&lt;&gt;"",SUMIF(INDIRECT("ИсходныеДанные!$"&amp;$K$4&amp;"$2:$"&amp;$K$4&amp;"$50000"),$B504&amp;"#"&amp;P$6,INDIRECT("ИсходныеДанные!$J$2:$J$50000")),0)</f>
        <v>0</v>
      </c>
      <c r="Q504" s="3">
        <f ca="1">IF($B504&lt;&gt;"",SUMIF(INDIRECT("ИсходныеДанные!$"&amp;$K$4&amp;"$2:$"&amp;$K$4&amp;"$50000"),$B504&amp;"#"&amp;Q$6,INDIRECT("ИсходныеДанные!$J$2:$J$50000")),0)</f>
        <v>0</v>
      </c>
      <c r="R504" s="3">
        <f ca="1">IF($B504&lt;&gt;"",SUMIF(INDIRECT("ИсходныеДанные!$"&amp;$K$4&amp;"$2:$"&amp;$K$4&amp;"$50000"),$B504&amp;"#"&amp;R$6,INDIRECT("ИсходныеДанные!$J$2:$J$50000")),0)</f>
        <v>0</v>
      </c>
      <c r="S504" s="3">
        <f ca="1">IF($B504&lt;&gt;"",SUMIF(INDIRECT("ИсходныеДанные!$"&amp;$K$4&amp;"$2:$"&amp;$K$4&amp;"$50000"),$B504&amp;"#"&amp;S$6,INDIRECT("ИсходныеДанные!$J$2:$J$50000")),0)</f>
        <v>0</v>
      </c>
      <c r="T504" s="3">
        <f ca="1">IF($B504&lt;&gt;"",SUMIF(INDIRECT("ИсходныеДанные!$"&amp;$K$4&amp;"$2:$"&amp;$K$4&amp;"$50000"),$B504&amp;"#"&amp;T$6,INDIRECT("ИсходныеДанные!$J$2:$J$50000")),0)</f>
        <v>0</v>
      </c>
      <c r="U504" s="3">
        <f ca="1">IF($B504&lt;&gt;"",SUMIF(INDIRECT("ИсходныеДанные!$"&amp;$K$4&amp;"$2:$"&amp;$K$4&amp;"$50000"),$B504&amp;"#"&amp;U$6,INDIRECT("ИсходныеДанные!$J$2:$J$50000")),0)</f>
        <v>0</v>
      </c>
      <c r="V504" s="3">
        <f ca="1">IF($B504&lt;&gt;"",SUMIF(INDIRECT("ИсходныеДанные!$"&amp;$K$4&amp;"$2:$"&amp;$K$4&amp;"$50000"),$B504&amp;"#"&amp;V$6,INDIRECT("ИсходныеДанные!$J$2:$J$50000")),0)</f>
        <v>0</v>
      </c>
      <c r="W504" s="16" t="e">
        <f ca="1">SUM(K504:V504)/Пофамильно!$R$1</f>
        <v>#DIV/0!</v>
      </c>
    </row>
    <row r="505" spans="1:23" x14ac:dyDescent="0.25">
      <c r="A505" s="10" t="str">
        <f t="shared" ca="1" si="9"/>
        <v>delete</v>
      </c>
      <c r="B505" s="16" cm="1">
        <f t="array" aca="1" ref="B505" ca="1">INDIRECT("УникальныеСписки!D"&amp;ROW()-$L$4)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14"/>
      <c r="G505" s="81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84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84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84" t="str" cm="1">
        <f t="array" aca="1" ref="J505" ca="1">_xlfn.XLOOKUP($B505,INDIRECT(SUBSTITUTE("ИсходныеДанные!$где$2:$где$50000","где",$B$4)),INDIRECT(SUBSTITUTE("ИсходныеДанные!$что$2:$что$50000","что",J$4)),"",0,1)</f>
        <v/>
      </c>
      <c r="K505" s="3">
        <f ca="1">IF($B505&lt;&gt;"",SUMIF(INDIRECT("ИсходныеДанные!$"&amp;$K$4&amp;"$2:$"&amp;$K$4&amp;"$50000"),$B505&amp;"#"&amp;K$6,INDIRECT("ИсходныеДанные!$J$2:$J$50000")),0)</f>
        <v>0</v>
      </c>
      <c r="L505" s="3">
        <f ca="1">IF($B505&lt;&gt;"",SUMIF(INDIRECT("ИсходныеДанные!$"&amp;$K$4&amp;"$2:$"&amp;$K$4&amp;"$50000"),$B505&amp;"#"&amp;L$6,INDIRECT("ИсходныеДанные!$J$2:$J$50000")),0)</f>
        <v>0</v>
      </c>
      <c r="M505" s="3">
        <f ca="1">IF($B505&lt;&gt;"",SUMIF(INDIRECT("ИсходныеДанные!$"&amp;$K$4&amp;"$2:$"&amp;$K$4&amp;"$50000"),$B505&amp;"#"&amp;M$6,INDIRECT("ИсходныеДанные!$J$2:$J$50000")),0)</f>
        <v>0</v>
      </c>
      <c r="N505" s="3">
        <f ca="1">IF($B505&lt;&gt;"",SUMIF(INDIRECT("ИсходныеДанные!$"&amp;$K$4&amp;"$2:$"&amp;$K$4&amp;"$50000"),$B505&amp;"#"&amp;N$6,INDIRECT("ИсходныеДанные!$J$2:$J$50000")),0)</f>
        <v>0</v>
      </c>
      <c r="O505" s="3">
        <f ca="1">IF($B505&lt;&gt;"",SUMIF(INDIRECT("ИсходныеДанные!$"&amp;$K$4&amp;"$2:$"&amp;$K$4&amp;"$50000"),$B505&amp;"#"&amp;O$6,INDIRECT("ИсходныеДанные!$J$2:$J$50000")),0)</f>
        <v>0</v>
      </c>
      <c r="P505" s="3">
        <f ca="1">IF($B505&lt;&gt;"",SUMIF(INDIRECT("ИсходныеДанные!$"&amp;$K$4&amp;"$2:$"&amp;$K$4&amp;"$50000"),$B505&amp;"#"&amp;P$6,INDIRECT("ИсходныеДанные!$J$2:$J$50000")),0)</f>
        <v>0</v>
      </c>
      <c r="Q505" s="3">
        <f ca="1">IF($B505&lt;&gt;"",SUMIF(INDIRECT("ИсходныеДанные!$"&amp;$K$4&amp;"$2:$"&amp;$K$4&amp;"$50000"),$B505&amp;"#"&amp;Q$6,INDIRECT("ИсходныеДанные!$J$2:$J$50000")),0)</f>
        <v>0</v>
      </c>
      <c r="R505" s="3">
        <f ca="1">IF($B505&lt;&gt;"",SUMIF(INDIRECT("ИсходныеДанные!$"&amp;$K$4&amp;"$2:$"&amp;$K$4&amp;"$50000"),$B505&amp;"#"&amp;R$6,INDIRECT("ИсходныеДанные!$J$2:$J$50000")),0)</f>
        <v>0</v>
      </c>
      <c r="S505" s="3">
        <f ca="1">IF($B505&lt;&gt;"",SUMIF(INDIRECT("ИсходныеДанные!$"&amp;$K$4&amp;"$2:$"&amp;$K$4&amp;"$50000"),$B505&amp;"#"&amp;S$6,INDIRECT("ИсходныеДанные!$J$2:$J$50000")),0)</f>
        <v>0</v>
      </c>
      <c r="T505" s="3">
        <f ca="1">IF($B505&lt;&gt;"",SUMIF(INDIRECT("ИсходныеДанные!$"&amp;$K$4&amp;"$2:$"&amp;$K$4&amp;"$50000"),$B505&amp;"#"&amp;T$6,INDIRECT("ИсходныеДанные!$J$2:$J$50000")),0)</f>
        <v>0</v>
      </c>
      <c r="U505" s="3">
        <f ca="1">IF($B505&lt;&gt;"",SUMIF(INDIRECT("ИсходныеДанные!$"&amp;$K$4&amp;"$2:$"&amp;$K$4&amp;"$50000"),$B505&amp;"#"&amp;U$6,INDIRECT("ИсходныеДанные!$J$2:$J$50000")),0)</f>
        <v>0</v>
      </c>
      <c r="V505" s="3">
        <f ca="1">IF($B505&lt;&gt;"",SUMIF(INDIRECT("ИсходныеДанные!$"&amp;$K$4&amp;"$2:$"&amp;$K$4&amp;"$50000"),$B505&amp;"#"&amp;V$6,INDIRECT("ИсходныеДанные!$J$2:$J$50000")),0)</f>
        <v>0</v>
      </c>
      <c r="W505" s="16" t="e">
        <f ca="1">SUM(K505:V505)/Пофамильно!$R$1</f>
        <v>#DIV/0!</v>
      </c>
    </row>
    <row r="506" spans="1:23" x14ac:dyDescent="0.25">
      <c r="A506" s="10" t="str">
        <f t="shared" ca="1" si="9"/>
        <v>delete</v>
      </c>
      <c r="B506" s="16" cm="1">
        <f t="array" aca="1" ref="B506" ca="1">INDIRECT("УникальныеСписки!D"&amp;ROW()-$L$4)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14"/>
      <c r="G506" s="81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84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84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84" t="str" cm="1">
        <f t="array" aca="1" ref="J506" ca="1">_xlfn.XLOOKUP($B506,INDIRECT(SUBSTITUTE("ИсходныеДанные!$где$2:$где$50000","где",$B$4)),INDIRECT(SUBSTITUTE("ИсходныеДанные!$что$2:$что$50000","что",J$4)),"",0,1)</f>
        <v/>
      </c>
      <c r="K506" s="3">
        <f ca="1">IF($B506&lt;&gt;"",SUMIF(INDIRECT("ИсходныеДанные!$"&amp;$K$4&amp;"$2:$"&amp;$K$4&amp;"$50000"),$B506&amp;"#"&amp;K$6,INDIRECT("ИсходныеДанные!$J$2:$J$50000")),0)</f>
        <v>0</v>
      </c>
      <c r="L506" s="3">
        <f ca="1">IF($B506&lt;&gt;"",SUMIF(INDIRECT("ИсходныеДанные!$"&amp;$K$4&amp;"$2:$"&amp;$K$4&amp;"$50000"),$B506&amp;"#"&amp;L$6,INDIRECT("ИсходныеДанные!$J$2:$J$50000")),0)</f>
        <v>0</v>
      </c>
      <c r="M506" s="3">
        <f ca="1">IF($B506&lt;&gt;"",SUMIF(INDIRECT("ИсходныеДанные!$"&amp;$K$4&amp;"$2:$"&amp;$K$4&amp;"$50000"),$B506&amp;"#"&amp;M$6,INDIRECT("ИсходныеДанные!$J$2:$J$50000")),0)</f>
        <v>0</v>
      </c>
      <c r="N506" s="3">
        <f ca="1">IF($B506&lt;&gt;"",SUMIF(INDIRECT("ИсходныеДанные!$"&amp;$K$4&amp;"$2:$"&amp;$K$4&amp;"$50000"),$B506&amp;"#"&amp;N$6,INDIRECT("ИсходныеДанные!$J$2:$J$50000")),0)</f>
        <v>0</v>
      </c>
      <c r="O506" s="3">
        <f ca="1">IF($B506&lt;&gt;"",SUMIF(INDIRECT("ИсходныеДанные!$"&amp;$K$4&amp;"$2:$"&amp;$K$4&amp;"$50000"),$B506&amp;"#"&amp;O$6,INDIRECT("ИсходныеДанные!$J$2:$J$50000")),0)</f>
        <v>0</v>
      </c>
      <c r="P506" s="3">
        <f ca="1">IF($B506&lt;&gt;"",SUMIF(INDIRECT("ИсходныеДанные!$"&amp;$K$4&amp;"$2:$"&amp;$K$4&amp;"$50000"),$B506&amp;"#"&amp;P$6,INDIRECT("ИсходныеДанные!$J$2:$J$50000")),0)</f>
        <v>0</v>
      </c>
      <c r="Q506" s="3">
        <f ca="1">IF($B506&lt;&gt;"",SUMIF(INDIRECT("ИсходныеДанные!$"&amp;$K$4&amp;"$2:$"&amp;$K$4&amp;"$50000"),$B506&amp;"#"&amp;Q$6,INDIRECT("ИсходныеДанные!$J$2:$J$50000")),0)</f>
        <v>0</v>
      </c>
      <c r="R506" s="3">
        <f ca="1">IF($B506&lt;&gt;"",SUMIF(INDIRECT("ИсходныеДанные!$"&amp;$K$4&amp;"$2:$"&amp;$K$4&amp;"$50000"),$B506&amp;"#"&amp;R$6,INDIRECT("ИсходныеДанные!$J$2:$J$50000")),0)</f>
        <v>0</v>
      </c>
      <c r="S506" s="3">
        <f ca="1">IF($B506&lt;&gt;"",SUMIF(INDIRECT("ИсходныеДанные!$"&amp;$K$4&amp;"$2:$"&amp;$K$4&amp;"$50000"),$B506&amp;"#"&amp;S$6,INDIRECT("ИсходныеДанные!$J$2:$J$50000")),0)</f>
        <v>0</v>
      </c>
      <c r="T506" s="3">
        <f ca="1">IF($B506&lt;&gt;"",SUMIF(INDIRECT("ИсходныеДанные!$"&amp;$K$4&amp;"$2:$"&amp;$K$4&amp;"$50000"),$B506&amp;"#"&amp;T$6,INDIRECT("ИсходныеДанные!$J$2:$J$50000")),0)</f>
        <v>0</v>
      </c>
      <c r="U506" s="3">
        <f ca="1">IF($B506&lt;&gt;"",SUMIF(INDIRECT("ИсходныеДанные!$"&amp;$K$4&amp;"$2:$"&amp;$K$4&amp;"$50000"),$B506&amp;"#"&amp;U$6,INDIRECT("ИсходныеДанные!$J$2:$J$50000")),0)</f>
        <v>0</v>
      </c>
      <c r="V506" s="3">
        <f ca="1">IF($B506&lt;&gt;"",SUMIF(INDIRECT("ИсходныеДанные!$"&amp;$K$4&amp;"$2:$"&amp;$K$4&amp;"$50000"),$B506&amp;"#"&amp;V$6,INDIRECT("ИсходныеДанные!$J$2:$J$50000")),0)</f>
        <v>0</v>
      </c>
      <c r="W506" s="16" t="e">
        <f ca="1">SUM(K506:V506)/Пофамильно!$R$1</f>
        <v>#DIV/0!</v>
      </c>
    </row>
    <row r="507" spans="1:23" x14ac:dyDescent="0.25">
      <c r="A507" s="10" t="str">
        <f t="shared" ca="1" si="9"/>
        <v>delete</v>
      </c>
      <c r="B507" s="16" cm="1">
        <f t="array" aca="1" ref="B507" ca="1">INDIRECT("УникальныеСписки!D"&amp;ROW()-$L$4)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14"/>
      <c r="G507" s="81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84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84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84" t="str" cm="1">
        <f t="array" aca="1" ref="J507" ca="1">_xlfn.XLOOKUP($B507,INDIRECT(SUBSTITUTE("ИсходныеДанные!$где$2:$где$50000","где",$B$4)),INDIRECT(SUBSTITUTE("ИсходныеДанные!$что$2:$что$50000","что",J$4)),"",0,1)</f>
        <v/>
      </c>
      <c r="K507" s="3">
        <f ca="1">IF($B507&lt;&gt;"",SUMIF(INDIRECT("ИсходныеДанные!$"&amp;$K$4&amp;"$2:$"&amp;$K$4&amp;"$50000"),$B507&amp;"#"&amp;K$6,INDIRECT("ИсходныеДанные!$J$2:$J$50000")),0)</f>
        <v>0</v>
      </c>
      <c r="L507" s="3">
        <f ca="1">IF($B507&lt;&gt;"",SUMIF(INDIRECT("ИсходныеДанные!$"&amp;$K$4&amp;"$2:$"&amp;$K$4&amp;"$50000"),$B507&amp;"#"&amp;L$6,INDIRECT("ИсходныеДанные!$J$2:$J$50000")),0)</f>
        <v>0</v>
      </c>
      <c r="M507" s="3">
        <f ca="1">IF($B507&lt;&gt;"",SUMIF(INDIRECT("ИсходныеДанные!$"&amp;$K$4&amp;"$2:$"&amp;$K$4&amp;"$50000"),$B507&amp;"#"&amp;M$6,INDIRECT("ИсходныеДанные!$J$2:$J$50000")),0)</f>
        <v>0</v>
      </c>
      <c r="N507" s="3">
        <f ca="1">IF($B507&lt;&gt;"",SUMIF(INDIRECT("ИсходныеДанные!$"&amp;$K$4&amp;"$2:$"&amp;$K$4&amp;"$50000"),$B507&amp;"#"&amp;N$6,INDIRECT("ИсходныеДанные!$J$2:$J$50000")),0)</f>
        <v>0</v>
      </c>
      <c r="O507" s="3">
        <f ca="1">IF($B507&lt;&gt;"",SUMIF(INDIRECT("ИсходныеДанные!$"&amp;$K$4&amp;"$2:$"&amp;$K$4&amp;"$50000"),$B507&amp;"#"&amp;O$6,INDIRECT("ИсходныеДанные!$J$2:$J$50000")),0)</f>
        <v>0</v>
      </c>
      <c r="P507" s="3">
        <f ca="1">IF($B507&lt;&gt;"",SUMIF(INDIRECT("ИсходныеДанные!$"&amp;$K$4&amp;"$2:$"&amp;$K$4&amp;"$50000"),$B507&amp;"#"&amp;P$6,INDIRECT("ИсходныеДанные!$J$2:$J$50000")),0)</f>
        <v>0</v>
      </c>
      <c r="Q507" s="3">
        <f ca="1">IF($B507&lt;&gt;"",SUMIF(INDIRECT("ИсходныеДанные!$"&amp;$K$4&amp;"$2:$"&amp;$K$4&amp;"$50000"),$B507&amp;"#"&amp;Q$6,INDIRECT("ИсходныеДанные!$J$2:$J$50000")),0)</f>
        <v>0</v>
      </c>
      <c r="R507" s="3">
        <f ca="1">IF($B507&lt;&gt;"",SUMIF(INDIRECT("ИсходныеДанные!$"&amp;$K$4&amp;"$2:$"&amp;$K$4&amp;"$50000"),$B507&amp;"#"&amp;R$6,INDIRECT("ИсходныеДанные!$J$2:$J$50000")),0)</f>
        <v>0</v>
      </c>
      <c r="S507" s="3">
        <f ca="1">IF($B507&lt;&gt;"",SUMIF(INDIRECT("ИсходныеДанные!$"&amp;$K$4&amp;"$2:$"&amp;$K$4&amp;"$50000"),$B507&amp;"#"&amp;S$6,INDIRECT("ИсходныеДанные!$J$2:$J$50000")),0)</f>
        <v>0</v>
      </c>
      <c r="T507" s="3">
        <f ca="1">IF($B507&lt;&gt;"",SUMIF(INDIRECT("ИсходныеДанные!$"&amp;$K$4&amp;"$2:$"&amp;$K$4&amp;"$50000"),$B507&amp;"#"&amp;T$6,INDIRECT("ИсходныеДанные!$J$2:$J$50000")),0)</f>
        <v>0</v>
      </c>
      <c r="U507" s="3">
        <f ca="1">IF($B507&lt;&gt;"",SUMIF(INDIRECT("ИсходныеДанные!$"&amp;$K$4&amp;"$2:$"&amp;$K$4&amp;"$50000"),$B507&amp;"#"&amp;U$6,INDIRECT("ИсходныеДанные!$J$2:$J$50000")),0)</f>
        <v>0</v>
      </c>
      <c r="V507" s="3">
        <f ca="1">IF($B507&lt;&gt;"",SUMIF(INDIRECT("ИсходныеДанные!$"&amp;$K$4&amp;"$2:$"&amp;$K$4&amp;"$50000"),$B507&amp;"#"&amp;V$6,INDIRECT("ИсходныеДанные!$J$2:$J$50000")),0)</f>
        <v>0</v>
      </c>
      <c r="W507" s="16" t="e">
        <f ca="1">SUM(K507:V507)/Пофамильно!$R$1</f>
        <v>#DIV/0!</v>
      </c>
    </row>
    <row r="508" spans="1:23" x14ac:dyDescent="0.25">
      <c r="A508" s="10" t="str">
        <f t="shared" ca="1" si="9"/>
        <v>delete</v>
      </c>
      <c r="B508" s="16" cm="1">
        <f t="array" aca="1" ref="B508" ca="1">INDIRECT("УникальныеСписки!D"&amp;ROW()-$L$4)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14"/>
      <c r="G508" s="81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84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84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84" t="str" cm="1">
        <f t="array" aca="1" ref="J508" ca="1">_xlfn.XLOOKUP($B508,INDIRECT(SUBSTITUTE("ИсходныеДанные!$где$2:$где$50000","где",$B$4)),INDIRECT(SUBSTITUTE("ИсходныеДанные!$что$2:$что$50000","что",J$4)),"",0,1)</f>
        <v/>
      </c>
      <c r="K508" s="3">
        <f ca="1">IF($B508&lt;&gt;"",SUMIF(INDIRECT("ИсходныеДанные!$"&amp;$K$4&amp;"$2:$"&amp;$K$4&amp;"$50000"),$B508&amp;"#"&amp;K$6,INDIRECT("ИсходныеДанные!$J$2:$J$50000")),0)</f>
        <v>0</v>
      </c>
      <c r="L508" s="3">
        <f ca="1">IF($B508&lt;&gt;"",SUMIF(INDIRECT("ИсходныеДанные!$"&amp;$K$4&amp;"$2:$"&amp;$K$4&amp;"$50000"),$B508&amp;"#"&amp;L$6,INDIRECT("ИсходныеДанные!$J$2:$J$50000")),0)</f>
        <v>0</v>
      </c>
      <c r="M508" s="3">
        <f ca="1">IF($B508&lt;&gt;"",SUMIF(INDIRECT("ИсходныеДанные!$"&amp;$K$4&amp;"$2:$"&amp;$K$4&amp;"$50000"),$B508&amp;"#"&amp;M$6,INDIRECT("ИсходныеДанные!$J$2:$J$50000")),0)</f>
        <v>0</v>
      </c>
      <c r="N508" s="3">
        <f ca="1">IF($B508&lt;&gt;"",SUMIF(INDIRECT("ИсходныеДанные!$"&amp;$K$4&amp;"$2:$"&amp;$K$4&amp;"$50000"),$B508&amp;"#"&amp;N$6,INDIRECT("ИсходныеДанные!$J$2:$J$50000")),0)</f>
        <v>0</v>
      </c>
      <c r="O508" s="3">
        <f ca="1">IF($B508&lt;&gt;"",SUMIF(INDIRECT("ИсходныеДанные!$"&amp;$K$4&amp;"$2:$"&amp;$K$4&amp;"$50000"),$B508&amp;"#"&amp;O$6,INDIRECT("ИсходныеДанные!$J$2:$J$50000")),0)</f>
        <v>0</v>
      </c>
      <c r="P508" s="3">
        <f ca="1">IF($B508&lt;&gt;"",SUMIF(INDIRECT("ИсходныеДанные!$"&amp;$K$4&amp;"$2:$"&amp;$K$4&amp;"$50000"),$B508&amp;"#"&amp;P$6,INDIRECT("ИсходныеДанные!$J$2:$J$50000")),0)</f>
        <v>0</v>
      </c>
      <c r="Q508" s="3">
        <f ca="1">IF($B508&lt;&gt;"",SUMIF(INDIRECT("ИсходныеДанные!$"&amp;$K$4&amp;"$2:$"&amp;$K$4&amp;"$50000"),$B508&amp;"#"&amp;Q$6,INDIRECT("ИсходныеДанные!$J$2:$J$50000")),0)</f>
        <v>0</v>
      </c>
      <c r="R508" s="3">
        <f ca="1">IF($B508&lt;&gt;"",SUMIF(INDIRECT("ИсходныеДанные!$"&amp;$K$4&amp;"$2:$"&amp;$K$4&amp;"$50000"),$B508&amp;"#"&amp;R$6,INDIRECT("ИсходныеДанные!$J$2:$J$50000")),0)</f>
        <v>0</v>
      </c>
      <c r="S508" s="3">
        <f ca="1">IF($B508&lt;&gt;"",SUMIF(INDIRECT("ИсходныеДанные!$"&amp;$K$4&amp;"$2:$"&amp;$K$4&amp;"$50000"),$B508&amp;"#"&amp;S$6,INDIRECT("ИсходныеДанные!$J$2:$J$50000")),0)</f>
        <v>0</v>
      </c>
      <c r="T508" s="3">
        <f ca="1">IF($B508&lt;&gt;"",SUMIF(INDIRECT("ИсходныеДанные!$"&amp;$K$4&amp;"$2:$"&amp;$K$4&amp;"$50000"),$B508&amp;"#"&amp;T$6,INDIRECT("ИсходныеДанные!$J$2:$J$50000")),0)</f>
        <v>0</v>
      </c>
      <c r="U508" s="3">
        <f ca="1">IF($B508&lt;&gt;"",SUMIF(INDIRECT("ИсходныеДанные!$"&amp;$K$4&amp;"$2:$"&amp;$K$4&amp;"$50000"),$B508&amp;"#"&amp;U$6,INDIRECT("ИсходныеДанные!$J$2:$J$50000")),0)</f>
        <v>0</v>
      </c>
      <c r="V508" s="3">
        <f ca="1">IF($B508&lt;&gt;"",SUMIF(INDIRECT("ИсходныеДанные!$"&amp;$K$4&amp;"$2:$"&amp;$K$4&amp;"$50000"),$B508&amp;"#"&amp;V$6,INDIRECT("ИсходныеДанные!$J$2:$J$50000")),0)</f>
        <v>0</v>
      </c>
      <c r="W508" s="16" t="e">
        <f ca="1">SUM(K508:V508)/Пофамильно!$R$1</f>
        <v>#DIV/0!</v>
      </c>
    </row>
    <row r="509" spans="1:23" x14ac:dyDescent="0.25">
      <c r="A509" s="10" t="str">
        <f t="shared" ca="1" si="9"/>
        <v>delete</v>
      </c>
      <c r="B509" s="16" cm="1">
        <f t="array" aca="1" ref="B509" ca="1">INDIRECT("УникальныеСписки!D"&amp;ROW()-$L$4)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14"/>
      <c r="G509" s="81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84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84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84" t="str" cm="1">
        <f t="array" aca="1" ref="J509" ca="1">_xlfn.XLOOKUP($B509,INDIRECT(SUBSTITUTE("ИсходныеДанные!$где$2:$где$50000","где",$B$4)),INDIRECT(SUBSTITUTE("ИсходныеДанные!$что$2:$что$50000","что",J$4)),"",0,1)</f>
        <v/>
      </c>
      <c r="K509" s="3">
        <f ca="1">IF($B509&lt;&gt;"",SUMIF(INDIRECT("ИсходныеДанные!$"&amp;$K$4&amp;"$2:$"&amp;$K$4&amp;"$50000"),$B509&amp;"#"&amp;K$6,INDIRECT("ИсходныеДанные!$J$2:$J$50000")),0)</f>
        <v>0</v>
      </c>
      <c r="L509" s="3">
        <f ca="1">IF($B509&lt;&gt;"",SUMIF(INDIRECT("ИсходныеДанные!$"&amp;$K$4&amp;"$2:$"&amp;$K$4&amp;"$50000"),$B509&amp;"#"&amp;L$6,INDIRECT("ИсходныеДанные!$J$2:$J$50000")),0)</f>
        <v>0</v>
      </c>
      <c r="M509" s="3">
        <f ca="1">IF($B509&lt;&gt;"",SUMIF(INDIRECT("ИсходныеДанные!$"&amp;$K$4&amp;"$2:$"&amp;$K$4&amp;"$50000"),$B509&amp;"#"&amp;M$6,INDIRECT("ИсходныеДанные!$J$2:$J$50000")),0)</f>
        <v>0</v>
      </c>
      <c r="N509" s="3">
        <f ca="1">IF($B509&lt;&gt;"",SUMIF(INDIRECT("ИсходныеДанные!$"&amp;$K$4&amp;"$2:$"&amp;$K$4&amp;"$50000"),$B509&amp;"#"&amp;N$6,INDIRECT("ИсходныеДанные!$J$2:$J$50000")),0)</f>
        <v>0</v>
      </c>
      <c r="O509" s="3">
        <f ca="1">IF($B509&lt;&gt;"",SUMIF(INDIRECT("ИсходныеДанные!$"&amp;$K$4&amp;"$2:$"&amp;$K$4&amp;"$50000"),$B509&amp;"#"&amp;O$6,INDIRECT("ИсходныеДанные!$J$2:$J$50000")),0)</f>
        <v>0</v>
      </c>
      <c r="P509" s="3">
        <f ca="1">IF($B509&lt;&gt;"",SUMIF(INDIRECT("ИсходныеДанные!$"&amp;$K$4&amp;"$2:$"&amp;$K$4&amp;"$50000"),$B509&amp;"#"&amp;P$6,INDIRECT("ИсходныеДанные!$J$2:$J$50000")),0)</f>
        <v>0</v>
      </c>
      <c r="Q509" s="3">
        <f ca="1">IF($B509&lt;&gt;"",SUMIF(INDIRECT("ИсходныеДанные!$"&amp;$K$4&amp;"$2:$"&amp;$K$4&amp;"$50000"),$B509&amp;"#"&amp;Q$6,INDIRECT("ИсходныеДанные!$J$2:$J$50000")),0)</f>
        <v>0</v>
      </c>
      <c r="R509" s="3">
        <f ca="1">IF($B509&lt;&gt;"",SUMIF(INDIRECT("ИсходныеДанные!$"&amp;$K$4&amp;"$2:$"&amp;$K$4&amp;"$50000"),$B509&amp;"#"&amp;R$6,INDIRECT("ИсходныеДанные!$J$2:$J$50000")),0)</f>
        <v>0</v>
      </c>
      <c r="S509" s="3">
        <f ca="1">IF($B509&lt;&gt;"",SUMIF(INDIRECT("ИсходныеДанные!$"&amp;$K$4&amp;"$2:$"&amp;$K$4&amp;"$50000"),$B509&amp;"#"&amp;S$6,INDIRECT("ИсходныеДанные!$J$2:$J$50000")),0)</f>
        <v>0</v>
      </c>
      <c r="T509" s="3">
        <f ca="1">IF($B509&lt;&gt;"",SUMIF(INDIRECT("ИсходныеДанные!$"&amp;$K$4&amp;"$2:$"&amp;$K$4&amp;"$50000"),$B509&amp;"#"&amp;T$6,INDIRECT("ИсходныеДанные!$J$2:$J$50000")),0)</f>
        <v>0</v>
      </c>
      <c r="U509" s="3">
        <f ca="1">IF($B509&lt;&gt;"",SUMIF(INDIRECT("ИсходныеДанные!$"&amp;$K$4&amp;"$2:$"&amp;$K$4&amp;"$50000"),$B509&amp;"#"&amp;U$6,INDIRECT("ИсходныеДанные!$J$2:$J$50000")),0)</f>
        <v>0</v>
      </c>
      <c r="V509" s="3">
        <f ca="1">IF($B509&lt;&gt;"",SUMIF(INDIRECT("ИсходныеДанные!$"&amp;$K$4&amp;"$2:$"&amp;$K$4&amp;"$50000"),$B509&amp;"#"&amp;V$6,INDIRECT("ИсходныеДанные!$J$2:$J$50000")),0)</f>
        <v>0</v>
      </c>
      <c r="W509" s="16" t="e">
        <f ca="1">SUM(K509:V509)/Пофамильно!$R$1</f>
        <v>#DIV/0!</v>
      </c>
    </row>
    <row r="510" spans="1:23" x14ac:dyDescent="0.25">
      <c r="A510" s="10" t="str">
        <f t="shared" ca="1" si="9"/>
        <v>delete</v>
      </c>
      <c r="B510" s="16" cm="1">
        <f t="array" aca="1" ref="B510" ca="1">INDIRECT("УникальныеСписки!D"&amp;ROW()-$L$4)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14"/>
      <c r="G510" s="81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84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84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84" t="str" cm="1">
        <f t="array" aca="1" ref="J510" ca="1">_xlfn.XLOOKUP($B510,INDIRECT(SUBSTITUTE("ИсходныеДанные!$где$2:$где$50000","где",$B$4)),INDIRECT(SUBSTITUTE("ИсходныеДанные!$что$2:$что$50000","что",J$4)),"",0,1)</f>
        <v/>
      </c>
      <c r="K510" s="3">
        <f ca="1">IF($B510&lt;&gt;"",SUMIF(INDIRECT("ИсходныеДанные!$"&amp;$K$4&amp;"$2:$"&amp;$K$4&amp;"$50000"),$B510&amp;"#"&amp;K$6,INDIRECT("ИсходныеДанные!$J$2:$J$50000")),0)</f>
        <v>0</v>
      </c>
      <c r="L510" s="3">
        <f ca="1">IF($B510&lt;&gt;"",SUMIF(INDIRECT("ИсходныеДанные!$"&amp;$K$4&amp;"$2:$"&amp;$K$4&amp;"$50000"),$B510&amp;"#"&amp;L$6,INDIRECT("ИсходныеДанные!$J$2:$J$50000")),0)</f>
        <v>0</v>
      </c>
      <c r="M510" s="3">
        <f ca="1">IF($B510&lt;&gt;"",SUMIF(INDIRECT("ИсходныеДанные!$"&amp;$K$4&amp;"$2:$"&amp;$K$4&amp;"$50000"),$B510&amp;"#"&amp;M$6,INDIRECT("ИсходныеДанные!$J$2:$J$50000")),0)</f>
        <v>0</v>
      </c>
      <c r="N510" s="3">
        <f ca="1">IF($B510&lt;&gt;"",SUMIF(INDIRECT("ИсходныеДанные!$"&amp;$K$4&amp;"$2:$"&amp;$K$4&amp;"$50000"),$B510&amp;"#"&amp;N$6,INDIRECT("ИсходныеДанные!$J$2:$J$50000")),0)</f>
        <v>0</v>
      </c>
      <c r="O510" s="3">
        <f ca="1">IF($B510&lt;&gt;"",SUMIF(INDIRECT("ИсходныеДанные!$"&amp;$K$4&amp;"$2:$"&amp;$K$4&amp;"$50000"),$B510&amp;"#"&amp;O$6,INDIRECT("ИсходныеДанные!$J$2:$J$50000")),0)</f>
        <v>0</v>
      </c>
      <c r="P510" s="3">
        <f ca="1">IF($B510&lt;&gt;"",SUMIF(INDIRECT("ИсходныеДанные!$"&amp;$K$4&amp;"$2:$"&amp;$K$4&amp;"$50000"),$B510&amp;"#"&amp;P$6,INDIRECT("ИсходныеДанные!$J$2:$J$50000")),0)</f>
        <v>0</v>
      </c>
      <c r="Q510" s="3">
        <f ca="1">IF($B510&lt;&gt;"",SUMIF(INDIRECT("ИсходныеДанные!$"&amp;$K$4&amp;"$2:$"&amp;$K$4&amp;"$50000"),$B510&amp;"#"&amp;Q$6,INDIRECT("ИсходныеДанные!$J$2:$J$50000")),0)</f>
        <v>0</v>
      </c>
      <c r="R510" s="3">
        <f ca="1">IF($B510&lt;&gt;"",SUMIF(INDIRECT("ИсходныеДанные!$"&amp;$K$4&amp;"$2:$"&amp;$K$4&amp;"$50000"),$B510&amp;"#"&amp;R$6,INDIRECT("ИсходныеДанные!$J$2:$J$50000")),0)</f>
        <v>0</v>
      </c>
      <c r="S510" s="3">
        <f ca="1">IF($B510&lt;&gt;"",SUMIF(INDIRECT("ИсходныеДанные!$"&amp;$K$4&amp;"$2:$"&amp;$K$4&amp;"$50000"),$B510&amp;"#"&amp;S$6,INDIRECT("ИсходныеДанные!$J$2:$J$50000")),0)</f>
        <v>0</v>
      </c>
      <c r="T510" s="3">
        <f ca="1">IF($B510&lt;&gt;"",SUMIF(INDIRECT("ИсходныеДанные!$"&amp;$K$4&amp;"$2:$"&amp;$K$4&amp;"$50000"),$B510&amp;"#"&amp;T$6,INDIRECT("ИсходныеДанные!$J$2:$J$50000")),0)</f>
        <v>0</v>
      </c>
      <c r="U510" s="3">
        <f ca="1">IF($B510&lt;&gt;"",SUMIF(INDIRECT("ИсходныеДанные!$"&amp;$K$4&amp;"$2:$"&amp;$K$4&amp;"$50000"),$B510&amp;"#"&amp;U$6,INDIRECT("ИсходныеДанные!$J$2:$J$50000")),0)</f>
        <v>0</v>
      </c>
      <c r="V510" s="3">
        <f ca="1">IF($B510&lt;&gt;"",SUMIF(INDIRECT("ИсходныеДанные!$"&amp;$K$4&amp;"$2:$"&amp;$K$4&amp;"$50000"),$B510&amp;"#"&amp;V$6,INDIRECT("ИсходныеДанные!$J$2:$J$50000")),0)</f>
        <v>0</v>
      </c>
      <c r="W510" s="16" t="e">
        <f ca="1">SUM(K510:V510)/Пофамильно!$R$1</f>
        <v>#DIV/0!</v>
      </c>
    </row>
    <row r="511" spans="1:23" x14ac:dyDescent="0.25">
      <c r="A511" s="10" t="str">
        <f t="shared" ca="1" si="9"/>
        <v>delete</v>
      </c>
      <c r="B511" s="16" cm="1">
        <f t="array" aca="1" ref="B511" ca="1">INDIRECT("УникальныеСписки!D"&amp;ROW()-$L$4)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14"/>
      <c r="G511" s="81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84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84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84" t="str" cm="1">
        <f t="array" aca="1" ref="J511" ca="1">_xlfn.XLOOKUP($B511,INDIRECT(SUBSTITUTE("ИсходныеДанные!$где$2:$где$50000","где",$B$4)),INDIRECT(SUBSTITUTE("ИсходныеДанные!$что$2:$что$50000","что",J$4)),"",0,1)</f>
        <v/>
      </c>
      <c r="K511" s="3">
        <f ca="1">IF($B511&lt;&gt;"",SUMIF(INDIRECT("ИсходныеДанные!$"&amp;$K$4&amp;"$2:$"&amp;$K$4&amp;"$50000"),$B511&amp;"#"&amp;K$6,INDIRECT("ИсходныеДанные!$J$2:$J$50000")),0)</f>
        <v>0</v>
      </c>
      <c r="L511" s="3">
        <f ca="1">IF($B511&lt;&gt;"",SUMIF(INDIRECT("ИсходныеДанные!$"&amp;$K$4&amp;"$2:$"&amp;$K$4&amp;"$50000"),$B511&amp;"#"&amp;L$6,INDIRECT("ИсходныеДанные!$J$2:$J$50000")),0)</f>
        <v>0</v>
      </c>
      <c r="M511" s="3">
        <f ca="1">IF($B511&lt;&gt;"",SUMIF(INDIRECT("ИсходныеДанные!$"&amp;$K$4&amp;"$2:$"&amp;$K$4&amp;"$50000"),$B511&amp;"#"&amp;M$6,INDIRECT("ИсходныеДанные!$J$2:$J$50000")),0)</f>
        <v>0</v>
      </c>
      <c r="N511" s="3">
        <f ca="1">IF($B511&lt;&gt;"",SUMIF(INDIRECT("ИсходныеДанные!$"&amp;$K$4&amp;"$2:$"&amp;$K$4&amp;"$50000"),$B511&amp;"#"&amp;N$6,INDIRECT("ИсходныеДанные!$J$2:$J$50000")),0)</f>
        <v>0</v>
      </c>
      <c r="O511" s="3">
        <f ca="1">IF($B511&lt;&gt;"",SUMIF(INDIRECT("ИсходныеДанные!$"&amp;$K$4&amp;"$2:$"&amp;$K$4&amp;"$50000"),$B511&amp;"#"&amp;O$6,INDIRECT("ИсходныеДанные!$J$2:$J$50000")),0)</f>
        <v>0</v>
      </c>
      <c r="P511" s="3">
        <f ca="1">IF($B511&lt;&gt;"",SUMIF(INDIRECT("ИсходныеДанные!$"&amp;$K$4&amp;"$2:$"&amp;$K$4&amp;"$50000"),$B511&amp;"#"&amp;P$6,INDIRECT("ИсходныеДанные!$J$2:$J$50000")),0)</f>
        <v>0</v>
      </c>
      <c r="Q511" s="3">
        <f ca="1">IF($B511&lt;&gt;"",SUMIF(INDIRECT("ИсходныеДанные!$"&amp;$K$4&amp;"$2:$"&amp;$K$4&amp;"$50000"),$B511&amp;"#"&amp;Q$6,INDIRECT("ИсходныеДанные!$J$2:$J$50000")),0)</f>
        <v>0</v>
      </c>
      <c r="R511" s="3">
        <f ca="1">IF($B511&lt;&gt;"",SUMIF(INDIRECT("ИсходныеДанные!$"&amp;$K$4&amp;"$2:$"&amp;$K$4&amp;"$50000"),$B511&amp;"#"&amp;R$6,INDIRECT("ИсходныеДанные!$J$2:$J$50000")),0)</f>
        <v>0</v>
      </c>
      <c r="S511" s="3">
        <f ca="1">IF($B511&lt;&gt;"",SUMIF(INDIRECT("ИсходныеДанные!$"&amp;$K$4&amp;"$2:$"&amp;$K$4&amp;"$50000"),$B511&amp;"#"&amp;S$6,INDIRECT("ИсходныеДанные!$J$2:$J$50000")),0)</f>
        <v>0</v>
      </c>
      <c r="T511" s="3">
        <f ca="1">IF($B511&lt;&gt;"",SUMIF(INDIRECT("ИсходныеДанные!$"&amp;$K$4&amp;"$2:$"&amp;$K$4&amp;"$50000"),$B511&amp;"#"&amp;T$6,INDIRECT("ИсходныеДанные!$J$2:$J$50000")),0)</f>
        <v>0</v>
      </c>
      <c r="U511" s="3">
        <f ca="1">IF($B511&lt;&gt;"",SUMIF(INDIRECT("ИсходныеДанные!$"&amp;$K$4&amp;"$2:$"&amp;$K$4&amp;"$50000"),$B511&amp;"#"&amp;U$6,INDIRECT("ИсходныеДанные!$J$2:$J$50000")),0)</f>
        <v>0</v>
      </c>
      <c r="V511" s="3">
        <f ca="1">IF($B511&lt;&gt;"",SUMIF(INDIRECT("ИсходныеДанные!$"&amp;$K$4&amp;"$2:$"&amp;$K$4&amp;"$50000"),$B511&amp;"#"&amp;V$6,INDIRECT("ИсходныеДанные!$J$2:$J$50000")),0)</f>
        <v>0</v>
      </c>
      <c r="W511" s="16" t="e">
        <f ca="1">SUM(K511:V511)/Пофамильно!$R$1</f>
        <v>#DIV/0!</v>
      </c>
    </row>
    <row r="512" spans="1:23" x14ac:dyDescent="0.25">
      <c r="A512" s="10" t="str">
        <f t="shared" ca="1" si="9"/>
        <v>delete</v>
      </c>
      <c r="B512" s="16" cm="1">
        <f t="array" aca="1" ref="B512" ca="1">INDIRECT("УникальныеСписки!D"&amp;ROW()-$L$4)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14"/>
      <c r="G512" s="81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84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84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84" t="str" cm="1">
        <f t="array" aca="1" ref="J512" ca="1">_xlfn.XLOOKUP($B512,INDIRECT(SUBSTITUTE("ИсходныеДанные!$где$2:$где$50000","где",$B$4)),INDIRECT(SUBSTITUTE("ИсходныеДанные!$что$2:$что$50000","что",J$4)),"",0,1)</f>
        <v/>
      </c>
      <c r="K512" s="3">
        <f ca="1">IF($B512&lt;&gt;"",SUMIF(INDIRECT("ИсходныеДанные!$"&amp;$K$4&amp;"$2:$"&amp;$K$4&amp;"$50000"),$B512&amp;"#"&amp;K$6,INDIRECT("ИсходныеДанные!$J$2:$J$50000")),0)</f>
        <v>0</v>
      </c>
      <c r="L512" s="3">
        <f ca="1">IF($B512&lt;&gt;"",SUMIF(INDIRECT("ИсходныеДанные!$"&amp;$K$4&amp;"$2:$"&amp;$K$4&amp;"$50000"),$B512&amp;"#"&amp;L$6,INDIRECT("ИсходныеДанные!$J$2:$J$50000")),0)</f>
        <v>0</v>
      </c>
      <c r="M512" s="3">
        <f ca="1">IF($B512&lt;&gt;"",SUMIF(INDIRECT("ИсходныеДанные!$"&amp;$K$4&amp;"$2:$"&amp;$K$4&amp;"$50000"),$B512&amp;"#"&amp;M$6,INDIRECT("ИсходныеДанные!$J$2:$J$50000")),0)</f>
        <v>0</v>
      </c>
      <c r="N512" s="3">
        <f ca="1">IF($B512&lt;&gt;"",SUMIF(INDIRECT("ИсходныеДанные!$"&amp;$K$4&amp;"$2:$"&amp;$K$4&amp;"$50000"),$B512&amp;"#"&amp;N$6,INDIRECT("ИсходныеДанные!$J$2:$J$50000")),0)</f>
        <v>0</v>
      </c>
      <c r="O512" s="3">
        <f ca="1">IF($B512&lt;&gt;"",SUMIF(INDIRECT("ИсходныеДанные!$"&amp;$K$4&amp;"$2:$"&amp;$K$4&amp;"$50000"),$B512&amp;"#"&amp;O$6,INDIRECT("ИсходныеДанные!$J$2:$J$50000")),0)</f>
        <v>0</v>
      </c>
      <c r="P512" s="3">
        <f ca="1">IF($B512&lt;&gt;"",SUMIF(INDIRECT("ИсходныеДанные!$"&amp;$K$4&amp;"$2:$"&amp;$K$4&amp;"$50000"),$B512&amp;"#"&amp;P$6,INDIRECT("ИсходныеДанные!$J$2:$J$50000")),0)</f>
        <v>0</v>
      </c>
      <c r="Q512" s="3">
        <f ca="1">IF($B512&lt;&gt;"",SUMIF(INDIRECT("ИсходныеДанные!$"&amp;$K$4&amp;"$2:$"&amp;$K$4&amp;"$50000"),$B512&amp;"#"&amp;Q$6,INDIRECT("ИсходныеДанные!$J$2:$J$50000")),0)</f>
        <v>0</v>
      </c>
      <c r="R512" s="3">
        <f ca="1">IF($B512&lt;&gt;"",SUMIF(INDIRECT("ИсходныеДанные!$"&amp;$K$4&amp;"$2:$"&amp;$K$4&amp;"$50000"),$B512&amp;"#"&amp;R$6,INDIRECT("ИсходныеДанные!$J$2:$J$50000")),0)</f>
        <v>0</v>
      </c>
      <c r="S512" s="3">
        <f ca="1">IF($B512&lt;&gt;"",SUMIF(INDIRECT("ИсходныеДанные!$"&amp;$K$4&amp;"$2:$"&amp;$K$4&amp;"$50000"),$B512&amp;"#"&amp;S$6,INDIRECT("ИсходныеДанные!$J$2:$J$50000")),0)</f>
        <v>0</v>
      </c>
      <c r="T512" s="3">
        <f ca="1">IF($B512&lt;&gt;"",SUMIF(INDIRECT("ИсходныеДанные!$"&amp;$K$4&amp;"$2:$"&amp;$K$4&amp;"$50000"),$B512&amp;"#"&amp;T$6,INDIRECT("ИсходныеДанные!$J$2:$J$50000")),0)</f>
        <v>0</v>
      </c>
      <c r="U512" s="3">
        <f ca="1">IF($B512&lt;&gt;"",SUMIF(INDIRECT("ИсходныеДанные!$"&amp;$K$4&amp;"$2:$"&amp;$K$4&amp;"$50000"),$B512&amp;"#"&amp;U$6,INDIRECT("ИсходныеДанные!$J$2:$J$50000")),0)</f>
        <v>0</v>
      </c>
      <c r="V512" s="3">
        <f ca="1">IF($B512&lt;&gt;"",SUMIF(INDIRECT("ИсходныеДанные!$"&amp;$K$4&amp;"$2:$"&amp;$K$4&amp;"$50000"),$B512&amp;"#"&amp;V$6,INDIRECT("ИсходныеДанные!$J$2:$J$50000")),0)</f>
        <v>0</v>
      </c>
      <c r="W512" s="16" t="e">
        <f ca="1">SUM(K512:V512)/Пофамильно!$R$1</f>
        <v>#DIV/0!</v>
      </c>
    </row>
    <row r="513" spans="1:23" x14ac:dyDescent="0.25">
      <c r="A513" s="10" t="str">
        <f t="shared" ca="1" si="9"/>
        <v>delete</v>
      </c>
      <c r="B513" s="16" cm="1">
        <f t="array" aca="1" ref="B513" ca="1">INDIRECT("УникальныеСписки!D"&amp;ROW()-$L$4)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14"/>
      <c r="G513" s="81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84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84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84" t="str" cm="1">
        <f t="array" aca="1" ref="J513" ca="1">_xlfn.XLOOKUP($B513,INDIRECT(SUBSTITUTE("ИсходныеДанные!$где$2:$где$50000","где",$B$4)),INDIRECT(SUBSTITUTE("ИсходныеДанные!$что$2:$что$50000","что",J$4)),"",0,1)</f>
        <v/>
      </c>
      <c r="K513" s="3">
        <f ca="1">IF($B513&lt;&gt;"",SUMIF(INDIRECT("ИсходныеДанные!$"&amp;$K$4&amp;"$2:$"&amp;$K$4&amp;"$50000"),$B513&amp;"#"&amp;K$6,INDIRECT("ИсходныеДанные!$J$2:$J$50000")),0)</f>
        <v>0</v>
      </c>
      <c r="L513" s="3">
        <f ca="1">IF($B513&lt;&gt;"",SUMIF(INDIRECT("ИсходныеДанные!$"&amp;$K$4&amp;"$2:$"&amp;$K$4&amp;"$50000"),$B513&amp;"#"&amp;L$6,INDIRECT("ИсходныеДанные!$J$2:$J$50000")),0)</f>
        <v>0</v>
      </c>
      <c r="M513" s="3">
        <f ca="1">IF($B513&lt;&gt;"",SUMIF(INDIRECT("ИсходныеДанные!$"&amp;$K$4&amp;"$2:$"&amp;$K$4&amp;"$50000"),$B513&amp;"#"&amp;M$6,INDIRECT("ИсходныеДанные!$J$2:$J$50000")),0)</f>
        <v>0</v>
      </c>
      <c r="N513" s="3">
        <f ca="1">IF($B513&lt;&gt;"",SUMIF(INDIRECT("ИсходныеДанные!$"&amp;$K$4&amp;"$2:$"&amp;$K$4&amp;"$50000"),$B513&amp;"#"&amp;N$6,INDIRECT("ИсходныеДанные!$J$2:$J$50000")),0)</f>
        <v>0</v>
      </c>
      <c r="O513" s="3">
        <f ca="1">IF($B513&lt;&gt;"",SUMIF(INDIRECT("ИсходныеДанные!$"&amp;$K$4&amp;"$2:$"&amp;$K$4&amp;"$50000"),$B513&amp;"#"&amp;O$6,INDIRECT("ИсходныеДанные!$J$2:$J$50000")),0)</f>
        <v>0</v>
      </c>
      <c r="P513" s="3">
        <f ca="1">IF($B513&lt;&gt;"",SUMIF(INDIRECT("ИсходныеДанные!$"&amp;$K$4&amp;"$2:$"&amp;$K$4&amp;"$50000"),$B513&amp;"#"&amp;P$6,INDIRECT("ИсходныеДанные!$J$2:$J$50000")),0)</f>
        <v>0</v>
      </c>
      <c r="Q513" s="3">
        <f ca="1">IF($B513&lt;&gt;"",SUMIF(INDIRECT("ИсходныеДанные!$"&amp;$K$4&amp;"$2:$"&amp;$K$4&amp;"$50000"),$B513&amp;"#"&amp;Q$6,INDIRECT("ИсходныеДанные!$J$2:$J$50000")),0)</f>
        <v>0</v>
      </c>
      <c r="R513" s="3">
        <f ca="1">IF($B513&lt;&gt;"",SUMIF(INDIRECT("ИсходныеДанные!$"&amp;$K$4&amp;"$2:$"&amp;$K$4&amp;"$50000"),$B513&amp;"#"&amp;R$6,INDIRECT("ИсходныеДанные!$J$2:$J$50000")),0)</f>
        <v>0</v>
      </c>
      <c r="S513" s="3">
        <f ca="1">IF($B513&lt;&gt;"",SUMIF(INDIRECT("ИсходныеДанные!$"&amp;$K$4&amp;"$2:$"&amp;$K$4&amp;"$50000"),$B513&amp;"#"&amp;S$6,INDIRECT("ИсходныеДанные!$J$2:$J$50000")),0)</f>
        <v>0</v>
      </c>
      <c r="T513" s="3">
        <f ca="1">IF($B513&lt;&gt;"",SUMIF(INDIRECT("ИсходныеДанные!$"&amp;$K$4&amp;"$2:$"&amp;$K$4&amp;"$50000"),$B513&amp;"#"&amp;T$6,INDIRECT("ИсходныеДанные!$J$2:$J$50000")),0)</f>
        <v>0</v>
      </c>
      <c r="U513" s="3">
        <f ca="1">IF($B513&lt;&gt;"",SUMIF(INDIRECT("ИсходныеДанные!$"&amp;$K$4&amp;"$2:$"&amp;$K$4&amp;"$50000"),$B513&amp;"#"&amp;U$6,INDIRECT("ИсходныеДанные!$J$2:$J$50000")),0)</f>
        <v>0</v>
      </c>
      <c r="V513" s="3">
        <f ca="1">IF($B513&lt;&gt;"",SUMIF(INDIRECT("ИсходныеДанные!$"&amp;$K$4&amp;"$2:$"&amp;$K$4&amp;"$50000"),$B513&amp;"#"&amp;V$6,INDIRECT("ИсходныеДанные!$J$2:$J$50000")),0)</f>
        <v>0</v>
      </c>
      <c r="W513" s="16" t="e">
        <f ca="1">SUM(K513:V513)/Пофамильно!$R$1</f>
        <v>#DIV/0!</v>
      </c>
    </row>
    <row r="514" spans="1:23" x14ac:dyDescent="0.25">
      <c r="A514" s="10" t="str">
        <f t="shared" ca="1" si="9"/>
        <v>delete</v>
      </c>
      <c r="B514" s="16" cm="1">
        <f t="array" aca="1" ref="B514" ca="1">INDIRECT("УникальныеСписки!D"&amp;ROW()-$L$4)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14"/>
      <c r="G514" s="81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84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84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84" t="str" cm="1">
        <f t="array" aca="1" ref="J514" ca="1">_xlfn.XLOOKUP($B514,INDIRECT(SUBSTITUTE("ИсходныеДанные!$где$2:$где$50000","где",$B$4)),INDIRECT(SUBSTITUTE("ИсходныеДанные!$что$2:$что$50000","что",J$4)),"",0,1)</f>
        <v/>
      </c>
      <c r="K514" s="3">
        <f ca="1">IF($B514&lt;&gt;"",SUMIF(INDIRECT("ИсходныеДанные!$"&amp;$K$4&amp;"$2:$"&amp;$K$4&amp;"$50000"),$B514&amp;"#"&amp;K$6,INDIRECT("ИсходныеДанные!$J$2:$J$50000")),0)</f>
        <v>0</v>
      </c>
      <c r="L514" s="3">
        <f ca="1">IF($B514&lt;&gt;"",SUMIF(INDIRECT("ИсходныеДанные!$"&amp;$K$4&amp;"$2:$"&amp;$K$4&amp;"$50000"),$B514&amp;"#"&amp;L$6,INDIRECT("ИсходныеДанные!$J$2:$J$50000")),0)</f>
        <v>0</v>
      </c>
      <c r="M514" s="3">
        <f ca="1">IF($B514&lt;&gt;"",SUMIF(INDIRECT("ИсходныеДанные!$"&amp;$K$4&amp;"$2:$"&amp;$K$4&amp;"$50000"),$B514&amp;"#"&amp;M$6,INDIRECT("ИсходныеДанные!$J$2:$J$50000")),0)</f>
        <v>0</v>
      </c>
      <c r="N514" s="3">
        <f ca="1">IF($B514&lt;&gt;"",SUMIF(INDIRECT("ИсходныеДанные!$"&amp;$K$4&amp;"$2:$"&amp;$K$4&amp;"$50000"),$B514&amp;"#"&amp;N$6,INDIRECT("ИсходныеДанные!$J$2:$J$50000")),0)</f>
        <v>0</v>
      </c>
      <c r="O514" s="3">
        <f ca="1">IF($B514&lt;&gt;"",SUMIF(INDIRECT("ИсходныеДанные!$"&amp;$K$4&amp;"$2:$"&amp;$K$4&amp;"$50000"),$B514&amp;"#"&amp;O$6,INDIRECT("ИсходныеДанные!$J$2:$J$50000")),0)</f>
        <v>0</v>
      </c>
      <c r="P514" s="3">
        <f ca="1">IF($B514&lt;&gt;"",SUMIF(INDIRECT("ИсходныеДанные!$"&amp;$K$4&amp;"$2:$"&amp;$K$4&amp;"$50000"),$B514&amp;"#"&amp;P$6,INDIRECT("ИсходныеДанные!$J$2:$J$50000")),0)</f>
        <v>0</v>
      </c>
      <c r="Q514" s="3">
        <f ca="1">IF($B514&lt;&gt;"",SUMIF(INDIRECT("ИсходныеДанные!$"&amp;$K$4&amp;"$2:$"&amp;$K$4&amp;"$50000"),$B514&amp;"#"&amp;Q$6,INDIRECT("ИсходныеДанные!$J$2:$J$50000")),0)</f>
        <v>0</v>
      </c>
      <c r="R514" s="3">
        <f ca="1">IF($B514&lt;&gt;"",SUMIF(INDIRECT("ИсходныеДанные!$"&amp;$K$4&amp;"$2:$"&amp;$K$4&amp;"$50000"),$B514&amp;"#"&amp;R$6,INDIRECT("ИсходныеДанные!$J$2:$J$50000")),0)</f>
        <v>0</v>
      </c>
      <c r="S514" s="3">
        <f ca="1">IF($B514&lt;&gt;"",SUMIF(INDIRECT("ИсходныеДанные!$"&amp;$K$4&amp;"$2:$"&amp;$K$4&amp;"$50000"),$B514&amp;"#"&amp;S$6,INDIRECT("ИсходныеДанные!$J$2:$J$50000")),0)</f>
        <v>0</v>
      </c>
      <c r="T514" s="3">
        <f ca="1">IF($B514&lt;&gt;"",SUMIF(INDIRECT("ИсходныеДанные!$"&amp;$K$4&amp;"$2:$"&amp;$K$4&amp;"$50000"),$B514&amp;"#"&amp;T$6,INDIRECT("ИсходныеДанные!$J$2:$J$50000")),0)</f>
        <v>0</v>
      </c>
      <c r="U514" s="3">
        <f ca="1">IF($B514&lt;&gt;"",SUMIF(INDIRECT("ИсходныеДанные!$"&amp;$K$4&amp;"$2:$"&amp;$K$4&amp;"$50000"),$B514&amp;"#"&amp;U$6,INDIRECT("ИсходныеДанные!$J$2:$J$50000")),0)</f>
        <v>0</v>
      </c>
      <c r="V514" s="3">
        <f ca="1">IF($B514&lt;&gt;"",SUMIF(INDIRECT("ИсходныеДанные!$"&amp;$K$4&amp;"$2:$"&amp;$K$4&amp;"$50000"),$B514&amp;"#"&amp;V$6,INDIRECT("ИсходныеДанные!$J$2:$J$50000")),0)</f>
        <v>0</v>
      </c>
      <c r="W514" s="16" t="e">
        <f ca="1">SUM(K514:V514)/Пофамильно!$R$1</f>
        <v>#DIV/0!</v>
      </c>
    </row>
    <row r="515" spans="1:23" x14ac:dyDescent="0.25">
      <c r="A515" s="10" t="str">
        <f t="shared" ca="1" si="9"/>
        <v>delete</v>
      </c>
      <c r="B515" s="16" cm="1">
        <f t="array" aca="1" ref="B515" ca="1">INDIRECT("УникальныеСписки!D"&amp;ROW()-$L$4)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14"/>
      <c r="G515" s="81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84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84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84" t="str" cm="1">
        <f t="array" aca="1" ref="J515" ca="1">_xlfn.XLOOKUP($B515,INDIRECT(SUBSTITUTE("ИсходныеДанные!$где$2:$где$50000","где",$B$4)),INDIRECT(SUBSTITUTE("ИсходныеДанные!$что$2:$что$50000","что",J$4)),"",0,1)</f>
        <v/>
      </c>
      <c r="K515" s="3">
        <f ca="1">IF($B515&lt;&gt;"",SUMIF(INDIRECT("ИсходныеДанные!$"&amp;$K$4&amp;"$2:$"&amp;$K$4&amp;"$50000"),$B515&amp;"#"&amp;K$6,INDIRECT("ИсходныеДанные!$J$2:$J$50000")),0)</f>
        <v>0</v>
      </c>
      <c r="L515" s="3">
        <f ca="1">IF($B515&lt;&gt;"",SUMIF(INDIRECT("ИсходныеДанные!$"&amp;$K$4&amp;"$2:$"&amp;$K$4&amp;"$50000"),$B515&amp;"#"&amp;L$6,INDIRECT("ИсходныеДанные!$J$2:$J$50000")),0)</f>
        <v>0</v>
      </c>
      <c r="M515" s="3">
        <f ca="1">IF($B515&lt;&gt;"",SUMIF(INDIRECT("ИсходныеДанные!$"&amp;$K$4&amp;"$2:$"&amp;$K$4&amp;"$50000"),$B515&amp;"#"&amp;M$6,INDIRECT("ИсходныеДанные!$J$2:$J$50000")),0)</f>
        <v>0</v>
      </c>
      <c r="N515" s="3">
        <f ca="1">IF($B515&lt;&gt;"",SUMIF(INDIRECT("ИсходныеДанные!$"&amp;$K$4&amp;"$2:$"&amp;$K$4&amp;"$50000"),$B515&amp;"#"&amp;N$6,INDIRECT("ИсходныеДанные!$J$2:$J$50000")),0)</f>
        <v>0</v>
      </c>
      <c r="O515" s="3">
        <f ca="1">IF($B515&lt;&gt;"",SUMIF(INDIRECT("ИсходныеДанные!$"&amp;$K$4&amp;"$2:$"&amp;$K$4&amp;"$50000"),$B515&amp;"#"&amp;O$6,INDIRECT("ИсходныеДанные!$J$2:$J$50000")),0)</f>
        <v>0</v>
      </c>
      <c r="P515" s="3">
        <f ca="1">IF($B515&lt;&gt;"",SUMIF(INDIRECT("ИсходныеДанные!$"&amp;$K$4&amp;"$2:$"&amp;$K$4&amp;"$50000"),$B515&amp;"#"&amp;P$6,INDIRECT("ИсходныеДанные!$J$2:$J$50000")),0)</f>
        <v>0</v>
      </c>
      <c r="Q515" s="3">
        <f ca="1">IF($B515&lt;&gt;"",SUMIF(INDIRECT("ИсходныеДанные!$"&amp;$K$4&amp;"$2:$"&amp;$K$4&amp;"$50000"),$B515&amp;"#"&amp;Q$6,INDIRECT("ИсходныеДанные!$J$2:$J$50000")),0)</f>
        <v>0</v>
      </c>
      <c r="R515" s="3">
        <f ca="1">IF($B515&lt;&gt;"",SUMIF(INDIRECT("ИсходныеДанные!$"&amp;$K$4&amp;"$2:$"&amp;$K$4&amp;"$50000"),$B515&amp;"#"&amp;R$6,INDIRECT("ИсходныеДанные!$J$2:$J$50000")),0)</f>
        <v>0</v>
      </c>
      <c r="S515" s="3">
        <f ca="1">IF($B515&lt;&gt;"",SUMIF(INDIRECT("ИсходныеДанные!$"&amp;$K$4&amp;"$2:$"&amp;$K$4&amp;"$50000"),$B515&amp;"#"&amp;S$6,INDIRECT("ИсходныеДанные!$J$2:$J$50000")),0)</f>
        <v>0</v>
      </c>
      <c r="T515" s="3">
        <f ca="1">IF($B515&lt;&gt;"",SUMIF(INDIRECT("ИсходныеДанные!$"&amp;$K$4&amp;"$2:$"&amp;$K$4&amp;"$50000"),$B515&amp;"#"&amp;T$6,INDIRECT("ИсходныеДанные!$J$2:$J$50000")),0)</f>
        <v>0</v>
      </c>
      <c r="U515" s="3">
        <f ca="1">IF($B515&lt;&gt;"",SUMIF(INDIRECT("ИсходныеДанные!$"&amp;$K$4&amp;"$2:$"&amp;$K$4&amp;"$50000"),$B515&amp;"#"&amp;U$6,INDIRECT("ИсходныеДанные!$J$2:$J$50000")),0)</f>
        <v>0</v>
      </c>
      <c r="V515" s="3">
        <f ca="1">IF($B515&lt;&gt;"",SUMIF(INDIRECT("ИсходныеДанные!$"&amp;$K$4&amp;"$2:$"&amp;$K$4&amp;"$50000"),$B515&amp;"#"&amp;V$6,INDIRECT("ИсходныеДанные!$J$2:$J$50000")),0)</f>
        <v>0</v>
      </c>
      <c r="W515" s="16" t="e">
        <f ca="1">SUM(K515:V515)/Пофамильно!$R$1</f>
        <v>#DIV/0!</v>
      </c>
    </row>
    <row r="516" spans="1:23" x14ac:dyDescent="0.25">
      <c r="A516" s="10" t="str">
        <f t="shared" ca="1" si="9"/>
        <v>delete</v>
      </c>
      <c r="B516" s="16" cm="1">
        <f t="array" aca="1" ref="B516" ca="1">INDIRECT("УникальныеСписки!D"&amp;ROW()-$L$4)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14"/>
      <c r="G516" s="81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84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84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84" t="str" cm="1">
        <f t="array" aca="1" ref="J516" ca="1">_xlfn.XLOOKUP($B516,INDIRECT(SUBSTITUTE("ИсходныеДанные!$где$2:$где$50000","где",$B$4)),INDIRECT(SUBSTITUTE("ИсходныеДанные!$что$2:$что$50000","что",J$4)),"",0,1)</f>
        <v/>
      </c>
      <c r="K516" s="3">
        <f ca="1">IF($B516&lt;&gt;"",SUMIF(INDIRECT("ИсходныеДанные!$"&amp;$K$4&amp;"$2:$"&amp;$K$4&amp;"$50000"),$B516&amp;"#"&amp;K$6,INDIRECT("ИсходныеДанные!$J$2:$J$50000")),0)</f>
        <v>0</v>
      </c>
      <c r="L516" s="3">
        <f ca="1">IF($B516&lt;&gt;"",SUMIF(INDIRECT("ИсходныеДанные!$"&amp;$K$4&amp;"$2:$"&amp;$K$4&amp;"$50000"),$B516&amp;"#"&amp;L$6,INDIRECT("ИсходныеДанные!$J$2:$J$50000")),0)</f>
        <v>0</v>
      </c>
      <c r="M516" s="3">
        <f ca="1">IF($B516&lt;&gt;"",SUMIF(INDIRECT("ИсходныеДанные!$"&amp;$K$4&amp;"$2:$"&amp;$K$4&amp;"$50000"),$B516&amp;"#"&amp;M$6,INDIRECT("ИсходныеДанные!$J$2:$J$50000")),0)</f>
        <v>0</v>
      </c>
      <c r="N516" s="3">
        <f ca="1">IF($B516&lt;&gt;"",SUMIF(INDIRECT("ИсходныеДанные!$"&amp;$K$4&amp;"$2:$"&amp;$K$4&amp;"$50000"),$B516&amp;"#"&amp;N$6,INDIRECT("ИсходныеДанные!$J$2:$J$50000")),0)</f>
        <v>0</v>
      </c>
      <c r="O516" s="3">
        <f ca="1">IF($B516&lt;&gt;"",SUMIF(INDIRECT("ИсходныеДанные!$"&amp;$K$4&amp;"$2:$"&amp;$K$4&amp;"$50000"),$B516&amp;"#"&amp;O$6,INDIRECT("ИсходныеДанные!$J$2:$J$50000")),0)</f>
        <v>0</v>
      </c>
      <c r="P516" s="3">
        <f ca="1">IF($B516&lt;&gt;"",SUMIF(INDIRECT("ИсходныеДанные!$"&amp;$K$4&amp;"$2:$"&amp;$K$4&amp;"$50000"),$B516&amp;"#"&amp;P$6,INDIRECT("ИсходныеДанные!$J$2:$J$50000")),0)</f>
        <v>0</v>
      </c>
      <c r="Q516" s="3">
        <f ca="1">IF($B516&lt;&gt;"",SUMIF(INDIRECT("ИсходныеДанные!$"&amp;$K$4&amp;"$2:$"&amp;$K$4&amp;"$50000"),$B516&amp;"#"&amp;Q$6,INDIRECT("ИсходныеДанные!$J$2:$J$50000")),0)</f>
        <v>0</v>
      </c>
      <c r="R516" s="3">
        <f ca="1">IF($B516&lt;&gt;"",SUMIF(INDIRECT("ИсходныеДанные!$"&amp;$K$4&amp;"$2:$"&amp;$K$4&amp;"$50000"),$B516&amp;"#"&amp;R$6,INDIRECT("ИсходныеДанные!$J$2:$J$50000")),0)</f>
        <v>0</v>
      </c>
      <c r="S516" s="3">
        <f ca="1">IF($B516&lt;&gt;"",SUMIF(INDIRECT("ИсходныеДанные!$"&amp;$K$4&amp;"$2:$"&amp;$K$4&amp;"$50000"),$B516&amp;"#"&amp;S$6,INDIRECT("ИсходныеДанные!$J$2:$J$50000")),0)</f>
        <v>0</v>
      </c>
      <c r="T516" s="3">
        <f ca="1">IF($B516&lt;&gt;"",SUMIF(INDIRECT("ИсходныеДанные!$"&amp;$K$4&amp;"$2:$"&amp;$K$4&amp;"$50000"),$B516&amp;"#"&amp;T$6,INDIRECT("ИсходныеДанные!$J$2:$J$50000")),0)</f>
        <v>0</v>
      </c>
      <c r="U516" s="3">
        <f ca="1">IF($B516&lt;&gt;"",SUMIF(INDIRECT("ИсходныеДанные!$"&amp;$K$4&amp;"$2:$"&amp;$K$4&amp;"$50000"),$B516&amp;"#"&amp;U$6,INDIRECT("ИсходныеДанные!$J$2:$J$50000")),0)</f>
        <v>0</v>
      </c>
      <c r="V516" s="3">
        <f ca="1">IF($B516&lt;&gt;"",SUMIF(INDIRECT("ИсходныеДанные!$"&amp;$K$4&amp;"$2:$"&amp;$K$4&amp;"$50000"),$B516&amp;"#"&amp;V$6,INDIRECT("ИсходныеДанные!$J$2:$J$50000")),0)</f>
        <v>0</v>
      </c>
      <c r="W516" s="16" t="e">
        <f ca="1">SUM(K516:V516)/Пофамильно!$R$1</f>
        <v>#DIV/0!</v>
      </c>
    </row>
    <row r="517" spans="1:23" x14ac:dyDescent="0.25">
      <c r="A517" s="10" t="str">
        <f t="shared" ca="1" si="9"/>
        <v>delete</v>
      </c>
      <c r="B517" s="16" cm="1">
        <f t="array" aca="1" ref="B517" ca="1">INDIRECT("УникальныеСписки!D"&amp;ROW()-$L$4)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14"/>
      <c r="G517" s="81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84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84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84" t="str" cm="1">
        <f t="array" aca="1" ref="J517" ca="1">_xlfn.XLOOKUP($B517,INDIRECT(SUBSTITUTE("ИсходныеДанные!$где$2:$где$50000","где",$B$4)),INDIRECT(SUBSTITUTE("ИсходныеДанные!$что$2:$что$50000","что",J$4)),"",0,1)</f>
        <v/>
      </c>
      <c r="K517" s="3">
        <f ca="1">IF($B517&lt;&gt;"",SUMIF(INDIRECT("ИсходныеДанные!$"&amp;$K$4&amp;"$2:$"&amp;$K$4&amp;"$50000"),$B517&amp;"#"&amp;K$6,INDIRECT("ИсходныеДанные!$J$2:$J$50000")),0)</f>
        <v>0</v>
      </c>
      <c r="L517" s="3">
        <f ca="1">IF($B517&lt;&gt;"",SUMIF(INDIRECT("ИсходныеДанные!$"&amp;$K$4&amp;"$2:$"&amp;$K$4&amp;"$50000"),$B517&amp;"#"&amp;L$6,INDIRECT("ИсходныеДанные!$J$2:$J$50000")),0)</f>
        <v>0</v>
      </c>
      <c r="M517" s="3">
        <f ca="1">IF($B517&lt;&gt;"",SUMIF(INDIRECT("ИсходныеДанные!$"&amp;$K$4&amp;"$2:$"&amp;$K$4&amp;"$50000"),$B517&amp;"#"&amp;M$6,INDIRECT("ИсходныеДанные!$J$2:$J$50000")),0)</f>
        <v>0</v>
      </c>
      <c r="N517" s="3">
        <f ca="1">IF($B517&lt;&gt;"",SUMIF(INDIRECT("ИсходныеДанные!$"&amp;$K$4&amp;"$2:$"&amp;$K$4&amp;"$50000"),$B517&amp;"#"&amp;N$6,INDIRECT("ИсходныеДанные!$J$2:$J$50000")),0)</f>
        <v>0</v>
      </c>
      <c r="O517" s="3">
        <f ca="1">IF($B517&lt;&gt;"",SUMIF(INDIRECT("ИсходныеДанные!$"&amp;$K$4&amp;"$2:$"&amp;$K$4&amp;"$50000"),$B517&amp;"#"&amp;O$6,INDIRECT("ИсходныеДанные!$J$2:$J$50000")),0)</f>
        <v>0</v>
      </c>
      <c r="P517" s="3">
        <f ca="1">IF($B517&lt;&gt;"",SUMIF(INDIRECT("ИсходныеДанные!$"&amp;$K$4&amp;"$2:$"&amp;$K$4&amp;"$50000"),$B517&amp;"#"&amp;P$6,INDIRECT("ИсходныеДанные!$J$2:$J$50000")),0)</f>
        <v>0</v>
      </c>
      <c r="Q517" s="3">
        <f ca="1">IF($B517&lt;&gt;"",SUMIF(INDIRECT("ИсходныеДанные!$"&amp;$K$4&amp;"$2:$"&amp;$K$4&amp;"$50000"),$B517&amp;"#"&amp;Q$6,INDIRECT("ИсходныеДанные!$J$2:$J$50000")),0)</f>
        <v>0</v>
      </c>
      <c r="R517" s="3">
        <f ca="1">IF($B517&lt;&gt;"",SUMIF(INDIRECT("ИсходныеДанные!$"&amp;$K$4&amp;"$2:$"&amp;$K$4&amp;"$50000"),$B517&amp;"#"&amp;R$6,INDIRECT("ИсходныеДанные!$J$2:$J$50000")),0)</f>
        <v>0</v>
      </c>
      <c r="S517" s="3">
        <f ca="1">IF($B517&lt;&gt;"",SUMIF(INDIRECT("ИсходныеДанные!$"&amp;$K$4&amp;"$2:$"&amp;$K$4&amp;"$50000"),$B517&amp;"#"&amp;S$6,INDIRECT("ИсходныеДанные!$J$2:$J$50000")),0)</f>
        <v>0</v>
      </c>
      <c r="T517" s="3">
        <f ca="1">IF($B517&lt;&gt;"",SUMIF(INDIRECT("ИсходныеДанные!$"&amp;$K$4&amp;"$2:$"&amp;$K$4&amp;"$50000"),$B517&amp;"#"&amp;T$6,INDIRECT("ИсходныеДанные!$J$2:$J$50000")),0)</f>
        <v>0</v>
      </c>
      <c r="U517" s="3">
        <f ca="1">IF($B517&lt;&gt;"",SUMIF(INDIRECT("ИсходныеДанные!$"&amp;$K$4&amp;"$2:$"&amp;$K$4&amp;"$50000"),$B517&amp;"#"&amp;U$6,INDIRECT("ИсходныеДанные!$J$2:$J$50000")),0)</f>
        <v>0</v>
      </c>
      <c r="V517" s="3">
        <f ca="1">IF($B517&lt;&gt;"",SUMIF(INDIRECT("ИсходныеДанные!$"&amp;$K$4&amp;"$2:$"&amp;$K$4&amp;"$50000"),$B517&amp;"#"&amp;V$6,INDIRECT("ИсходныеДанные!$J$2:$J$50000")),0)</f>
        <v>0</v>
      </c>
      <c r="W517" s="16" t="e">
        <f ca="1">SUM(K517:V517)/Пофамильно!$R$1</f>
        <v>#DIV/0!</v>
      </c>
    </row>
    <row r="518" spans="1:23" x14ac:dyDescent="0.25">
      <c r="A518" s="10" t="str">
        <f t="shared" ca="1" si="9"/>
        <v>delete</v>
      </c>
      <c r="B518" s="16" cm="1">
        <f t="array" aca="1" ref="B518" ca="1">INDIRECT("УникальныеСписки!D"&amp;ROW()-$L$4)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14"/>
      <c r="G518" s="81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84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84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84" t="str" cm="1">
        <f t="array" aca="1" ref="J518" ca="1">_xlfn.XLOOKUP($B518,INDIRECT(SUBSTITUTE("ИсходныеДанные!$где$2:$где$50000","где",$B$4)),INDIRECT(SUBSTITUTE("ИсходныеДанные!$что$2:$что$50000","что",J$4)),"",0,1)</f>
        <v/>
      </c>
      <c r="K518" s="3">
        <f ca="1">IF($B518&lt;&gt;"",SUMIF(INDIRECT("ИсходныеДанные!$"&amp;$K$4&amp;"$2:$"&amp;$K$4&amp;"$50000"),$B518&amp;"#"&amp;K$6,INDIRECT("ИсходныеДанные!$J$2:$J$50000")),0)</f>
        <v>0</v>
      </c>
      <c r="L518" s="3">
        <f ca="1">IF($B518&lt;&gt;"",SUMIF(INDIRECT("ИсходныеДанные!$"&amp;$K$4&amp;"$2:$"&amp;$K$4&amp;"$50000"),$B518&amp;"#"&amp;L$6,INDIRECT("ИсходныеДанные!$J$2:$J$50000")),0)</f>
        <v>0</v>
      </c>
      <c r="M518" s="3">
        <f ca="1">IF($B518&lt;&gt;"",SUMIF(INDIRECT("ИсходныеДанные!$"&amp;$K$4&amp;"$2:$"&amp;$K$4&amp;"$50000"),$B518&amp;"#"&amp;M$6,INDIRECT("ИсходныеДанные!$J$2:$J$50000")),0)</f>
        <v>0</v>
      </c>
      <c r="N518" s="3">
        <f ca="1">IF($B518&lt;&gt;"",SUMIF(INDIRECT("ИсходныеДанные!$"&amp;$K$4&amp;"$2:$"&amp;$K$4&amp;"$50000"),$B518&amp;"#"&amp;N$6,INDIRECT("ИсходныеДанные!$J$2:$J$50000")),0)</f>
        <v>0</v>
      </c>
      <c r="O518" s="3">
        <f ca="1">IF($B518&lt;&gt;"",SUMIF(INDIRECT("ИсходныеДанные!$"&amp;$K$4&amp;"$2:$"&amp;$K$4&amp;"$50000"),$B518&amp;"#"&amp;O$6,INDIRECT("ИсходныеДанные!$J$2:$J$50000")),0)</f>
        <v>0</v>
      </c>
      <c r="P518" s="3">
        <f ca="1">IF($B518&lt;&gt;"",SUMIF(INDIRECT("ИсходныеДанные!$"&amp;$K$4&amp;"$2:$"&amp;$K$4&amp;"$50000"),$B518&amp;"#"&amp;P$6,INDIRECT("ИсходныеДанные!$J$2:$J$50000")),0)</f>
        <v>0</v>
      </c>
      <c r="Q518" s="3">
        <f ca="1">IF($B518&lt;&gt;"",SUMIF(INDIRECT("ИсходныеДанные!$"&amp;$K$4&amp;"$2:$"&amp;$K$4&amp;"$50000"),$B518&amp;"#"&amp;Q$6,INDIRECT("ИсходныеДанные!$J$2:$J$50000")),0)</f>
        <v>0</v>
      </c>
      <c r="R518" s="3">
        <f ca="1">IF($B518&lt;&gt;"",SUMIF(INDIRECT("ИсходныеДанные!$"&amp;$K$4&amp;"$2:$"&amp;$K$4&amp;"$50000"),$B518&amp;"#"&amp;R$6,INDIRECT("ИсходныеДанные!$J$2:$J$50000")),0)</f>
        <v>0</v>
      </c>
      <c r="S518" s="3">
        <f ca="1">IF($B518&lt;&gt;"",SUMIF(INDIRECT("ИсходныеДанные!$"&amp;$K$4&amp;"$2:$"&amp;$K$4&amp;"$50000"),$B518&amp;"#"&amp;S$6,INDIRECT("ИсходныеДанные!$J$2:$J$50000")),0)</f>
        <v>0</v>
      </c>
      <c r="T518" s="3">
        <f ca="1">IF($B518&lt;&gt;"",SUMIF(INDIRECT("ИсходныеДанные!$"&amp;$K$4&amp;"$2:$"&amp;$K$4&amp;"$50000"),$B518&amp;"#"&amp;T$6,INDIRECT("ИсходныеДанные!$J$2:$J$50000")),0)</f>
        <v>0</v>
      </c>
      <c r="U518" s="3">
        <f ca="1">IF($B518&lt;&gt;"",SUMIF(INDIRECT("ИсходныеДанные!$"&amp;$K$4&amp;"$2:$"&amp;$K$4&amp;"$50000"),$B518&amp;"#"&amp;U$6,INDIRECT("ИсходныеДанные!$J$2:$J$50000")),0)</f>
        <v>0</v>
      </c>
      <c r="V518" s="3">
        <f ca="1">IF($B518&lt;&gt;"",SUMIF(INDIRECT("ИсходныеДанные!$"&amp;$K$4&amp;"$2:$"&amp;$K$4&amp;"$50000"),$B518&amp;"#"&amp;V$6,INDIRECT("ИсходныеДанные!$J$2:$J$50000")),0)</f>
        <v>0</v>
      </c>
      <c r="W518" s="16" t="e">
        <f ca="1">SUM(K518:V518)/Пофамильно!$R$1</f>
        <v>#DIV/0!</v>
      </c>
    </row>
    <row r="519" spans="1:23" x14ac:dyDescent="0.25">
      <c r="A519" s="10" t="str">
        <f t="shared" ca="1" si="9"/>
        <v>delete</v>
      </c>
      <c r="B519" s="16" cm="1">
        <f t="array" aca="1" ref="B519" ca="1">INDIRECT("УникальныеСписки!D"&amp;ROW()-$L$4)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14"/>
      <c r="G519" s="81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84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84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84" t="str" cm="1">
        <f t="array" aca="1" ref="J519" ca="1">_xlfn.XLOOKUP($B519,INDIRECT(SUBSTITUTE("ИсходныеДанные!$где$2:$где$50000","где",$B$4)),INDIRECT(SUBSTITUTE("ИсходныеДанные!$что$2:$что$50000","что",J$4)),"",0,1)</f>
        <v/>
      </c>
      <c r="K519" s="3">
        <f ca="1">IF($B519&lt;&gt;"",SUMIF(INDIRECT("ИсходныеДанные!$"&amp;$K$4&amp;"$2:$"&amp;$K$4&amp;"$50000"),$B519&amp;"#"&amp;K$6,INDIRECT("ИсходныеДанные!$J$2:$J$50000")),0)</f>
        <v>0</v>
      </c>
      <c r="L519" s="3">
        <f ca="1">IF($B519&lt;&gt;"",SUMIF(INDIRECT("ИсходныеДанные!$"&amp;$K$4&amp;"$2:$"&amp;$K$4&amp;"$50000"),$B519&amp;"#"&amp;L$6,INDIRECT("ИсходныеДанные!$J$2:$J$50000")),0)</f>
        <v>0</v>
      </c>
      <c r="M519" s="3">
        <f ca="1">IF($B519&lt;&gt;"",SUMIF(INDIRECT("ИсходныеДанные!$"&amp;$K$4&amp;"$2:$"&amp;$K$4&amp;"$50000"),$B519&amp;"#"&amp;M$6,INDIRECT("ИсходныеДанные!$J$2:$J$50000")),0)</f>
        <v>0</v>
      </c>
      <c r="N519" s="3">
        <f ca="1">IF($B519&lt;&gt;"",SUMIF(INDIRECT("ИсходныеДанные!$"&amp;$K$4&amp;"$2:$"&amp;$K$4&amp;"$50000"),$B519&amp;"#"&amp;N$6,INDIRECT("ИсходныеДанные!$J$2:$J$50000")),0)</f>
        <v>0</v>
      </c>
      <c r="O519" s="3">
        <f ca="1">IF($B519&lt;&gt;"",SUMIF(INDIRECT("ИсходныеДанные!$"&amp;$K$4&amp;"$2:$"&amp;$K$4&amp;"$50000"),$B519&amp;"#"&amp;O$6,INDIRECT("ИсходныеДанные!$J$2:$J$50000")),0)</f>
        <v>0</v>
      </c>
      <c r="P519" s="3">
        <f ca="1">IF($B519&lt;&gt;"",SUMIF(INDIRECT("ИсходныеДанные!$"&amp;$K$4&amp;"$2:$"&amp;$K$4&amp;"$50000"),$B519&amp;"#"&amp;P$6,INDIRECT("ИсходныеДанные!$J$2:$J$50000")),0)</f>
        <v>0</v>
      </c>
      <c r="Q519" s="3">
        <f ca="1">IF($B519&lt;&gt;"",SUMIF(INDIRECT("ИсходныеДанные!$"&amp;$K$4&amp;"$2:$"&amp;$K$4&amp;"$50000"),$B519&amp;"#"&amp;Q$6,INDIRECT("ИсходныеДанные!$J$2:$J$50000")),0)</f>
        <v>0</v>
      </c>
      <c r="R519" s="3">
        <f ca="1">IF($B519&lt;&gt;"",SUMIF(INDIRECT("ИсходныеДанные!$"&amp;$K$4&amp;"$2:$"&amp;$K$4&amp;"$50000"),$B519&amp;"#"&amp;R$6,INDIRECT("ИсходныеДанные!$J$2:$J$50000")),0)</f>
        <v>0</v>
      </c>
      <c r="S519" s="3">
        <f ca="1">IF($B519&lt;&gt;"",SUMIF(INDIRECT("ИсходныеДанные!$"&amp;$K$4&amp;"$2:$"&amp;$K$4&amp;"$50000"),$B519&amp;"#"&amp;S$6,INDIRECT("ИсходныеДанные!$J$2:$J$50000")),0)</f>
        <v>0</v>
      </c>
      <c r="T519" s="3">
        <f ca="1">IF($B519&lt;&gt;"",SUMIF(INDIRECT("ИсходныеДанные!$"&amp;$K$4&amp;"$2:$"&amp;$K$4&amp;"$50000"),$B519&amp;"#"&amp;T$6,INDIRECT("ИсходныеДанные!$J$2:$J$50000")),0)</f>
        <v>0</v>
      </c>
      <c r="U519" s="3">
        <f ca="1">IF($B519&lt;&gt;"",SUMIF(INDIRECT("ИсходныеДанные!$"&amp;$K$4&amp;"$2:$"&amp;$K$4&amp;"$50000"),$B519&amp;"#"&amp;U$6,INDIRECT("ИсходныеДанные!$J$2:$J$50000")),0)</f>
        <v>0</v>
      </c>
      <c r="V519" s="3">
        <f ca="1">IF($B519&lt;&gt;"",SUMIF(INDIRECT("ИсходныеДанные!$"&amp;$K$4&amp;"$2:$"&amp;$K$4&amp;"$50000"),$B519&amp;"#"&amp;V$6,INDIRECT("ИсходныеДанные!$J$2:$J$50000")),0)</f>
        <v>0</v>
      </c>
      <c r="W519" s="16" t="e">
        <f ca="1">SUM(K519:V519)/Пофамильно!$R$1</f>
        <v>#DIV/0!</v>
      </c>
    </row>
    <row r="520" spans="1:23" x14ac:dyDescent="0.25">
      <c r="A520" s="10" t="str">
        <f t="shared" ca="1" si="9"/>
        <v>delete</v>
      </c>
      <c r="B520" s="16" cm="1">
        <f t="array" aca="1" ref="B520" ca="1">INDIRECT("УникальныеСписки!D"&amp;ROW()-$L$4)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14"/>
      <c r="G520" s="81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84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84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84" t="str" cm="1">
        <f t="array" aca="1" ref="J520" ca="1">_xlfn.XLOOKUP($B520,INDIRECT(SUBSTITUTE("ИсходныеДанные!$где$2:$где$50000","где",$B$4)),INDIRECT(SUBSTITUTE("ИсходныеДанные!$что$2:$что$50000","что",J$4)),"",0,1)</f>
        <v/>
      </c>
      <c r="K520" s="3">
        <f ca="1">IF($B520&lt;&gt;"",SUMIF(INDIRECT("ИсходныеДанные!$"&amp;$K$4&amp;"$2:$"&amp;$K$4&amp;"$50000"),$B520&amp;"#"&amp;K$6,INDIRECT("ИсходныеДанные!$J$2:$J$50000")),0)</f>
        <v>0</v>
      </c>
      <c r="L520" s="3">
        <f ca="1">IF($B520&lt;&gt;"",SUMIF(INDIRECT("ИсходныеДанные!$"&amp;$K$4&amp;"$2:$"&amp;$K$4&amp;"$50000"),$B520&amp;"#"&amp;L$6,INDIRECT("ИсходныеДанные!$J$2:$J$50000")),0)</f>
        <v>0</v>
      </c>
      <c r="M520" s="3">
        <f ca="1">IF($B520&lt;&gt;"",SUMIF(INDIRECT("ИсходныеДанные!$"&amp;$K$4&amp;"$2:$"&amp;$K$4&amp;"$50000"),$B520&amp;"#"&amp;M$6,INDIRECT("ИсходныеДанные!$J$2:$J$50000")),0)</f>
        <v>0</v>
      </c>
      <c r="N520" s="3">
        <f ca="1">IF($B520&lt;&gt;"",SUMIF(INDIRECT("ИсходныеДанные!$"&amp;$K$4&amp;"$2:$"&amp;$K$4&amp;"$50000"),$B520&amp;"#"&amp;N$6,INDIRECT("ИсходныеДанные!$J$2:$J$50000")),0)</f>
        <v>0</v>
      </c>
      <c r="O520" s="3">
        <f ca="1">IF($B520&lt;&gt;"",SUMIF(INDIRECT("ИсходныеДанные!$"&amp;$K$4&amp;"$2:$"&amp;$K$4&amp;"$50000"),$B520&amp;"#"&amp;O$6,INDIRECT("ИсходныеДанные!$J$2:$J$50000")),0)</f>
        <v>0</v>
      </c>
      <c r="P520" s="3">
        <f ca="1">IF($B520&lt;&gt;"",SUMIF(INDIRECT("ИсходныеДанные!$"&amp;$K$4&amp;"$2:$"&amp;$K$4&amp;"$50000"),$B520&amp;"#"&amp;P$6,INDIRECT("ИсходныеДанные!$J$2:$J$50000")),0)</f>
        <v>0</v>
      </c>
      <c r="Q520" s="3">
        <f ca="1">IF($B520&lt;&gt;"",SUMIF(INDIRECT("ИсходныеДанные!$"&amp;$K$4&amp;"$2:$"&amp;$K$4&amp;"$50000"),$B520&amp;"#"&amp;Q$6,INDIRECT("ИсходныеДанные!$J$2:$J$50000")),0)</f>
        <v>0</v>
      </c>
      <c r="R520" s="3">
        <f ca="1">IF($B520&lt;&gt;"",SUMIF(INDIRECT("ИсходныеДанные!$"&amp;$K$4&amp;"$2:$"&amp;$K$4&amp;"$50000"),$B520&amp;"#"&amp;R$6,INDIRECT("ИсходныеДанные!$J$2:$J$50000")),0)</f>
        <v>0</v>
      </c>
      <c r="S520" s="3">
        <f ca="1">IF($B520&lt;&gt;"",SUMIF(INDIRECT("ИсходныеДанные!$"&amp;$K$4&amp;"$2:$"&amp;$K$4&amp;"$50000"),$B520&amp;"#"&amp;S$6,INDIRECT("ИсходныеДанные!$J$2:$J$50000")),0)</f>
        <v>0</v>
      </c>
      <c r="T520" s="3">
        <f ca="1">IF($B520&lt;&gt;"",SUMIF(INDIRECT("ИсходныеДанные!$"&amp;$K$4&amp;"$2:$"&amp;$K$4&amp;"$50000"),$B520&amp;"#"&amp;T$6,INDIRECT("ИсходныеДанные!$J$2:$J$50000")),0)</f>
        <v>0</v>
      </c>
      <c r="U520" s="3">
        <f ca="1">IF($B520&lt;&gt;"",SUMIF(INDIRECT("ИсходныеДанные!$"&amp;$K$4&amp;"$2:$"&amp;$K$4&amp;"$50000"),$B520&amp;"#"&amp;U$6,INDIRECT("ИсходныеДанные!$J$2:$J$50000")),0)</f>
        <v>0</v>
      </c>
      <c r="V520" s="3">
        <f ca="1">IF($B520&lt;&gt;"",SUMIF(INDIRECT("ИсходныеДанные!$"&amp;$K$4&amp;"$2:$"&amp;$K$4&amp;"$50000"),$B520&amp;"#"&amp;V$6,INDIRECT("ИсходныеДанные!$J$2:$J$50000")),0)</f>
        <v>0</v>
      </c>
      <c r="W520" s="16" t="e">
        <f ca="1">SUM(K520:V520)/Пофамильно!$R$1</f>
        <v>#DIV/0!</v>
      </c>
    </row>
    <row r="521" spans="1:23" x14ac:dyDescent="0.25">
      <c r="A521" s="10" t="str">
        <f t="shared" ca="1" si="9"/>
        <v>delete</v>
      </c>
      <c r="B521" s="16" cm="1">
        <f t="array" aca="1" ref="B521" ca="1">INDIRECT("УникальныеСписки!D"&amp;ROW()-$L$4)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14"/>
      <c r="G521" s="81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84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84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84" t="str" cm="1">
        <f t="array" aca="1" ref="J521" ca="1">_xlfn.XLOOKUP($B521,INDIRECT(SUBSTITUTE("ИсходныеДанные!$где$2:$где$50000","где",$B$4)),INDIRECT(SUBSTITUTE("ИсходныеДанные!$что$2:$что$50000","что",J$4)),"",0,1)</f>
        <v/>
      </c>
      <c r="K521" s="3">
        <f ca="1">IF($B521&lt;&gt;"",SUMIF(INDIRECT("ИсходныеДанные!$"&amp;$K$4&amp;"$2:$"&amp;$K$4&amp;"$50000"),$B521&amp;"#"&amp;K$6,INDIRECT("ИсходныеДанные!$J$2:$J$50000")),0)</f>
        <v>0</v>
      </c>
      <c r="L521" s="3">
        <f ca="1">IF($B521&lt;&gt;"",SUMIF(INDIRECT("ИсходныеДанные!$"&amp;$K$4&amp;"$2:$"&amp;$K$4&amp;"$50000"),$B521&amp;"#"&amp;L$6,INDIRECT("ИсходныеДанные!$J$2:$J$50000")),0)</f>
        <v>0</v>
      </c>
      <c r="M521" s="3">
        <f ca="1">IF($B521&lt;&gt;"",SUMIF(INDIRECT("ИсходныеДанные!$"&amp;$K$4&amp;"$2:$"&amp;$K$4&amp;"$50000"),$B521&amp;"#"&amp;M$6,INDIRECT("ИсходныеДанные!$J$2:$J$50000")),0)</f>
        <v>0</v>
      </c>
      <c r="N521" s="3">
        <f ca="1">IF($B521&lt;&gt;"",SUMIF(INDIRECT("ИсходныеДанные!$"&amp;$K$4&amp;"$2:$"&amp;$K$4&amp;"$50000"),$B521&amp;"#"&amp;N$6,INDIRECT("ИсходныеДанные!$J$2:$J$50000")),0)</f>
        <v>0</v>
      </c>
      <c r="O521" s="3">
        <f ca="1">IF($B521&lt;&gt;"",SUMIF(INDIRECT("ИсходныеДанные!$"&amp;$K$4&amp;"$2:$"&amp;$K$4&amp;"$50000"),$B521&amp;"#"&amp;O$6,INDIRECT("ИсходныеДанные!$J$2:$J$50000")),0)</f>
        <v>0</v>
      </c>
      <c r="P521" s="3">
        <f ca="1">IF($B521&lt;&gt;"",SUMIF(INDIRECT("ИсходныеДанные!$"&amp;$K$4&amp;"$2:$"&amp;$K$4&amp;"$50000"),$B521&amp;"#"&amp;P$6,INDIRECT("ИсходныеДанные!$J$2:$J$50000")),0)</f>
        <v>0</v>
      </c>
      <c r="Q521" s="3">
        <f ca="1">IF($B521&lt;&gt;"",SUMIF(INDIRECT("ИсходныеДанные!$"&amp;$K$4&amp;"$2:$"&amp;$K$4&amp;"$50000"),$B521&amp;"#"&amp;Q$6,INDIRECT("ИсходныеДанные!$J$2:$J$50000")),0)</f>
        <v>0</v>
      </c>
      <c r="R521" s="3">
        <f ca="1">IF($B521&lt;&gt;"",SUMIF(INDIRECT("ИсходныеДанные!$"&amp;$K$4&amp;"$2:$"&amp;$K$4&amp;"$50000"),$B521&amp;"#"&amp;R$6,INDIRECT("ИсходныеДанные!$J$2:$J$50000")),0)</f>
        <v>0</v>
      </c>
      <c r="S521" s="3">
        <f ca="1">IF($B521&lt;&gt;"",SUMIF(INDIRECT("ИсходныеДанные!$"&amp;$K$4&amp;"$2:$"&amp;$K$4&amp;"$50000"),$B521&amp;"#"&amp;S$6,INDIRECT("ИсходныеДанные!$J$2:$J$50000")),0)</f>
        <v>0</v>
      </c>
      <c r="T521" s="3">
        <f ca="1">IF($B521&lt;&gt;"",SUMIF(INDIRECT("ИсходныеДанные!$"&amp;$K$4&amp;"$2:$"&amp;$K$4&amp;"$50000"),$B521&amp;"#"&amp;T$6,INDIRECT("ИсходныеДанные!$J$2:$J$50000")),0)</f>
        <v>0</v>
      </c>
      <c r="U521" s="3">
        <f ca="1">IF($B521&lt;&gt;"",SUMIF(INDIRECT("ИсходныеДанные!$"&amp;$K$4&amp;"$2:$"&amp;$K$4&amp;"$50000"),$B521&amp;"#"&amp;U$6,INDIRECT("ИсходныеДанные!$J$2:$J$50000")),0)</f>
        <v>0</v>
      </c>
      <c r="V521" s="3">
        <f ca="1">IF($B521&lt;&gt;"",SUMIF(INDIRECT("ИсходныеДанные!$"&amp;$K$4&amp;"$2:$"&amp;$K$4&amp;"$50000"),$B521&amp;"#"&amp;V$6,INDIRECT("ИсходныеДанные!$J$2:$J$50000")),0)</f>
        <v>0</v>
      </c>
      <c r="W521" s="16" t="e">
        <f ca="1">SUM(K521:V521)/Пофамильно!$R$1</f>
        <v>#DIV/0!</v>
      </c>
    </row>
    <row r="522" spans="1:23" x14ac:dyDescent="0.25">
      <c r="A522" s="10" t="str">
        <f t="shared" ca="1" si="9"/>
        <v>delete</v>
      </c>
      <c r="B522" s="16" cm="1">
        <f t="array" aca="1" ref="B522" ca="1">INDIRECT("УникальныеСписки!D"&amp;ROW()-$L$4)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14"/>
      <c r="G522" s="81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84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84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84" t="str" cm="1">
        <f t="array" aca="1" ref="J522" ca="1">_xlfn.XLOOKUP($B522,INDIRECT(SUBSTITUTE("ИсходныеДанные!$где$2:$где$50000","где",$B$4)),INDIRECT(SUBSTITUTE("ИсходныеДанные!$что$2:$что$50000","что",J$4)),"",0,1)</f>
        <v/>
      </c>
      <c r="K522" s="3">
        <f ca="1">IF($B522&lt;&gt;"",SUMIF(INDIRECT("ИсходныеДанные!$"&amp;$K$4&amp;"$2:$"&amp;$K$4&amp;"$50000"),$B522&amp;"#"&amp;K$6,INDIRECT("ИсходныеДанные!$J$2:$J$50000")),0)</f>
        <v>0</v>
      </c>
      <c r="L522" s="3">
        <f ca="1">IF($B522&lt;&gt;"",SUMIF(INDIRECT("ИсходныеДанные!$"&amp;$K$4&amp;"$2:$"&amp;$K$4&amp;"$50000"),$B522&amp;"#"&amp;L$6,INDIRECT("ИсходныеДанные!$J$2:$J$50000")),0)</f>
        <v>0</v>
      </c>
      <c r="M522" s="3">
        <f ca="1">IF($B522&lt;&gt;"",SUMIF(INDIRECT("ИсходныеДанные!$"&amp;$K$4&amp;"$2:$"&amp;$K$4&amp;"$50000"),$B522&amp;"#"&amp;M$6,INDIRECT("ИсходныеДанные!$J$2:$J$50000")),0)</f>
        <v>0</v>
      </c>
      <c r="N522" s="3">
        <f ca="1">IF($B522&lt;&gt;"",SUMIF(INDIRECT("ИсходныеДанные!$"&amp;$K$4&amp;"$2:$"&amp;$K$4&amp;"$50000"),$B522&amp;"#"&amp;N$6,INDIRECT("ИсходныеДанные!$J$2:$J$50000")),0)</f>
        <v>0</v>
      </c>
      <c r="O522" s="3">
        <f ca="1">IF($B522&lt;&gt;"",SUMIF(INDIRECT("ИсходныеДанные!$"&amp;$K$4&amp;"$2:$"&amp;$K$4&amp;"$50000"),$B522&amp;"#"&amp;O$6,INDIRECT("ИсходныеДанные!$J$2:$J$50000")),0)</f>
        <v>0</v>
      </c>
      <c r="P522" s="3">
        <f ca="1">IF($B522&lt;&gt;"",SUMIF(INDIRECT("ИсходныеДанные!$"&amp;$K$4&amp;"$2:$"&amp;$K$4&amp;"$50000"),$B522&amp;"#"&amp;P$6,INDIRECT("ИсходныеДанные!$J$2:$J$50000")),0)</f>
        <v>0</v>
      </c>
      <c r="Q522" s="3">
        <f ca="1">IF($B522&lt;&gt;"",SUMIF(INDIRECT("ИсходныеДанные!$"&amp;$K$4&amp;"$2:$"&amp;$K$4&amp;"$50000"),$B522&amp;"#"&amp;Q$6,INDIRECT("ИсходныеДанные!$J$2:$J$50000")),0)</f>
        <v>0</v>
      </c>
      <c r="R522" s="3">
        <f ca="1">IF($B522&lt;&gt;"",SUMIF(INDIRECT("ИсходныеДанные!$"&amp;$K$4&amp;"$2:$"&amp;$K$4&amp;"$50000"),$B522&amp;"#"&amp;R$6,INDIRECT("ИсходныеДанные!$J$2:$J$50000")),0)</f>
        <v>0</v>
      </c>
      <c r="S522" s="3">
        <f ca="1">IF($B522&lt;&gt;"",SUMIF(INDIRECT("ИсходныеДанные!$"&amp;$K$4&amp;"$2:$"&amp;$K$4&amp;"$50000"),$B522&amp;"#"&amp;S$6,INDIRECT("ИсходныеДанные!$J$2:$J$50000")),0)</f>
        <v>0</v>
      </c>
      <c r="T522" s="3">
        <f ca="1">IF($B522&lt;&gt;"",SUMIF(INDIRECT("ИсходныеДанные!$"&amp;$K$4&amp;"$2:$"&amp;$K$4&amp;"$50000"),$B522&amp;"#"&amp;T$6,INDIRECT("ИсходныеДанные!$J$2:$J$50000")),0)</f>
        <v>0</v>
      </c>
      <c r="U522" s="3">
        <f ca="1">IF($B522&lt;&gt;"",SUMIF(INDIRECT("ИсходныеДанные!$"&amp;$K$4&amp;"$2:$"&amp;$K$4&amp;"$50000"),$B522&amp;"#"&amp;U$6,INDIRECT("ИсходныеДанные!$J$2:$J$50000")),0)</f>
        <v>0</v>
      </c>
      <c r="V522" s="3">
        <f ca="1">IF($B522&lt;&gt;"",SUMIF(INDIRECT("ИсходныеДанные!$"&amp;$K$4&amp;"$2:$"&amp;$K$4&amp;"$50000"),$B522&amp;"#"&amp;V$6,INDIRECT("ИсходныеДанные!$J$2:$J$50000")),0)</f>
        <v>0</v>
      </c>
      <c r="W522" s="16" t="e">
        <f ca="1">SUM(K522:V522)/Пофамильно!$R$1</f>
        <v>#DIV/0!</v>
      </c>
    </row>
    <row r="523" spans="1:23" x14ac:dyDescent="0.25">
      <c r="A523" s="10" t="str">
        <f t="shared" ref="A523:A586" ca="1" si="10">IF(C523="","delete","")</f>
        <v>delete</v>
      </c>
      <c r="B523" s="16" cm="1">
        <f t="array" aca="1" ref="B523" ca="1">INDIRECT("УникальныеСписки!D"&amp;ROW()-$L$4)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14"/>
      <c r="G523" s="81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84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84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84" t="str" cm="1">
        <f t="array" aca="1" ref="J523" ca="1">_xlfn.XLOOKUP($B523,INDIRECT(SUBSTITUTE("ИсходныеДанные!$где$2:$где$50000","где",$B$4)),INDIRECT(SUBSTITUTE("ИсходныеДанные!$что$2:$что$50000","что",J$4)),"",0,1)</f>
        <v/>
      </c>
      <c r="K523" s="3">
        <f ca="1">IF($B523&lt;&gt;"",SUMIF(INDIRECT("ИсходныеДанные!$"&amp;$K$4&amp;"$2:$"&amp;$K$4&amp;"$50000"),$B523&amp;"#"&amp;K$6,INDIRECT("ИсходныеДанные!$J$2:$J$50000")),0)</f>
        <v>0</v>
      </c>
      <c r="L523" s="3">
        <f ca="1">IF($B523&lt;&gt;"",SUMIF(INDIRECT("ИсходныеДанные!$"&amp;$K$4&amp;"$2:$"&amp;$K$4&amp;"$50000"),$B523&amp;"#"&amp;L$6,INDIRECT("ИсходныеДанные!$J$2:$J$50000")),0)</f>
        <v>0</v>
      </c>
      <c r="M523" s="3">
        <f ca="1">IF($B523&lt;&gt;"",SUMIF(INDIRECT("ИсходныеДанные!$"&amp;$K$4&amp;"$2:$"&amp;$K$4&amp;"$50000"),$B523&amp;"#"&amp;M$6,INDIRECT("ИсходныеДанные!$J$2:$J$50000")),0)</f>
        <v>0</v>
      </c>
      <c r="N523" s="3">
        <f ca="1">IF($B523&lt;&gt;"",SUMIF(INDIRECT("ИсходныеДанные!$"&amp;$K$4&amp;"$2:$"&amp;$K$4&amp;"$50000"),$B523&amp;"#"&amp;N$6,INDIRECT("ИсходныеДанные!$J$2:$J$50000")),0)</f>
        <v>0</v>
      </c>
      <c r="O523" s="3">
        <f ca="1">IF($B523&lt;&gt;"",SUMIF(INDIRECT("ИсходныеДанные!$"&amp;$K$4&amp;"$2:$"&amp;$K$4&amp;"$50000"),$B523&amp;"#"&amp;O$6,INDIRECT("ИсходныеДанные!$J$2:$J$50000")),0)</f>
        <v>0</v>
      </c>
      <c r="P523" s="3">
        <f ca="1">IF($B523&lt;&gt;"",SUMIF(INDIRECT("ИсходныеДанные!$"&amp;$K$4&amp;"$2:$"&amp;$K$4&amp;"$50000"),$B523&amp;"#"&amp;P$6,INDIRECT("ИсходныеДанные!$J$2:$J$50000")),0)</f>
        <v>0</v>
      </c>
      <c r="Q523" s="3">
        <f ca="1">IF($B523&lt;&gt;"",SUMIF(INDIRECT("ИсходныеДанные!$"&amp;$K$4&amp;"$2:$"&amp;$K$4&amp;"$50000"),$B523&amp;"#"&amp;Q$6,INDIRECT("ИсходныеДанные!$J$2:$J$50000")),0)</f>
        <v>0</v>
      </c>
      <c r="R523" s="3">
        <f ca="1">IF($B523&lt;&gt;"",SUMIF(INDIRECT("ИсходныеДанные!$"&amp;$K$4&amp;"$2:$"&amp;$K$4&amp;"$50000"),$B523&amp;"#"&amp;R$6,INDIRECT("ИсходныеДанные!$J$2:$J$50000")),0)</f>
        <v>0</v>
      </c>
      <c r="S523" s="3">
        <f ca="1">IF($B523&lt;&gt;"",SUMIF(INDIRECT("ИсходныеДанные!$"&amp;$K$4&amp;"$2:$"&amp;$K$4&amp;"$50000"),$B523&amp;"#"&amp;S$6,INDIRECT("ИсходныеДанные!$J$2:$J$50000")),0)</f>
        <v>0</v>
      </c>
      <c r="T523" s="3">
        <f ca="1">IF($B523&lt;&gt;"",SUMIF(INDIRECT("ИсходныеДанные!$"&amp;$K$4&amp;"$2:$"&amp;$K$4&amp;"$50000"),$B523&amp;"#"&amp;T$6,INDIRECT("ИсходныеДанные!$J$2:$J$50000")),0)</f>
        <v>0</v>
      </c>
      <c r="U523" s="3">
        <f ca="1">IF($B523&lt;&gt;"",SUMIF(INDIRECT("ИсходныеДанные!$"&amp;$K$4&amp;"$2:$"&amp;$K$4&amp;"$50000"),$B523&amp;"#"&amp;U$6,INDIRECT("ИсходныеДанные!$J$2:$J$50000")),0)</f>
        <v>0</v>
      </c>
      <c r="V523" s="3">
        <f ca="1">IF($B523&lt;&gt;"",SUMIF(INDIRECT("ИсходныеДанные!$"&amp;$K$4&amp;"$2:$"&amp;$K$4&amp;"$50000"),$B523&amp;"#"&amp;V$6,INDIRECT("ИсходныеДанные!$J$2:$J$50000")),0)</f>
        <v>0</v>
      </c>
      <c r="W523" s="16" t="e">
        <f ca="1">SUM(K523:V523)/Пофамильно!$R$1</f>
        <v>#DIV/0!</v>
      </c>
    </row>
    <row r="524" spans="1:23" x14ac:dyDescent="0.25">
      <c r="A524" s="10" t="str">
        <f t="shared" ca="1" si="10"/>
        <v>delete</v>
      </c>
      <c r="B524" s="16" cm="1">
        <f t="array" aca="1" ref="B524" ca="1">INDIRECT("УникальныеСписки!D"&amp;ROW()-$L$4)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14"/>
      <c r="G524" s="81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84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84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84" t="str" cm="1">
        <f t="array" aca="1" ref="J524" ca="1">_xlfn.XLOOKUP($B524,INDIRECT(SUBSTITUTE("ИсходныеДанные!$где$2:$где$50000","где",$B$4)),INDIRECT(SUBSTITUTE("ИсходныеДанные!$что$2:$что$50000","что",J$4)),"",0,1)</f>
        <v/>
      </c>
      <c r="K524" s="3">
        <f ca="1">IF($B524&lt;&gt;"",SUMIF(INDIRECT("ИсходныеДанные!$"&amp;$K$4&amp;"$2:$"&amp;$K$4&amp;"$50000"),$B524&amp;"#"&amp;K$6,INDIRECT("ИсходныеДанные!$J$2:$J$50000")),0)</f>
        <v>0</v>
      </c>
      <c r="L524" s="3">
        <f ca="1">IF($B524&lt;&gt;"",SUMIF(INDIRECT("ИсходныеДанные!$"&amp;$K$4&amp;"$2:$"&amp;$K$4&amp;"$50000"),$B524&amp;"#"&amp;L$6,INDIRECT("ИсходныеДанные!$J$2:$J$50000")),0)</f>
        <v>0</v>
      </c>
      <c r="M524" s="3">
        <f ca="1">IF($B524&lt;&gt;"",SUMIF(INDIRECT("ИсходныеДанные!$"&amp;$K$4&amp;"$2:$"&amp;$K$4&amp;"$50000"),$B524&amp;"#"&amp;M$6,INDIRECT("ИсходныеДанные!$J$2:$J$50000")),0)</f>
        <v>0</v>
      </c>
      <c r="N524" s="3">
        <f ca="1">IF($B524&lt;&gt;"",SUMIF(INDIRECT("ИсходныеДанные!$"&amp;$K$4&amp;"$2:$"&amp;$K$4&amp;"$50000"),$B524&amp;"#"&amp;N$6,INDIRECT("ИсходныеДанные!$J$2:$J$50000")),0)</f>
        <v>0</v>
      </c>
      <c r="O524" s="3">
        <f ca="1">IF($B524&lt;&gt;"",SUMIF(INDIRECT("ИсходныеДанные!$"&amp;$K$4&amp;"$2:$"&amp;$K$4&amp;"$50000"),$B524&amp;"#"&amp;O$6,INDIRECT("ИсходныеДанные!$J$2:$J$50000")),0)</f>
        <v>0</v>
      </c>
      <c r="P524" s="3">
        <f ca="1">IF($B524&lt;&gt;"",SUMIF(INDIRECT("ИсходныеДанные!$"&amp;$K$4&amp;"$2:$"&amp;$K$4&amp;"$50000"),$B524&amp;"#"&amp;P$6,INDIRECT("ИсходныеДанные!$J$2:$J$50000")),0)</f>
        <v>0</v>
      </c>
      <c r="Q524" s="3">
        <f ca="1">IF($B524&lt;&gt;"",SUMIF(INDIRECT("ИсходныеДанные!$"&amp;$K$4&amp;"$2:$"&amp;$K$4&amp;"$50000"),$B524&amp;"#"&amp;Q$6,INDIRECT("ИсходныеДанные!$J$2:$J$50000")),0)</f>
        <v>0</v>
      </c>
      <c r="R524" s="3">
        <f ca="1">IF($B524&lt;&gt;"",SUMIF(INDIRECT("ИсходныеДанные!$"&amp;$K$4&amp;"$2:$"&amp;$K$4&amp;"$50000"),$B524&amp;"#"&amp;R$6,INDIRECT("ИсходныеДанные!$J$2:$J$50000")),0)</f>
        <v>0</v>
      </c>
      <c r="S524" s="3">
        <f ca="1">IF($B524&lt;&gt;"",SUMIF(INDIRECT("ИсходныеДанные!$"&amp;$K$4&amp;"$2:$"&amp;$K$4&amp;"$50000"),$B524&amp;"#"&amp;S$6,INDIRECT("ИсходныеДанные!$J$2:$J$50000")),0)</f>
        <v>0</v>
      </c>
      <c r="T524" s="3">
        <f ca="1">IF($B524&lt;&gt;"",SUMIF(INDIRECT("ИсходныеДанные!$"&amp;$K$4&amp;"$2:$"&amp;$K$4&amp;"$50000"),$B524&amp;"#"&amp;T$6,INDIRECT("ИсходныеДанные!$J$2:$J$50000")),0)</f>
        <v>0</v>
      </c>
      <c r="U524" s="3">
        <f ca="1">IF($B524&lt;&gt;"",SUMIF(INDIRECT("ИсходныеДанные!$"&amp;$K$4&amp;"$2:$"&amp;$K$4&amp;"$50000"),$B524&amp;"#"&amp;U$6,INDIRECT("ИсходныеДанные!$J$2:$J$50000")),0)</f>
        <v>0</v>
      </c>
      <c r="V524" s="3">
        <f ca="1">IF($B524&lt;&gt;"",SUMIF(INDIRECT("ИсходныеДанные!$"&amp;$K$4&amp;"$2:$"&amp;$K$4&amp;"$50000"),$B524&amp;"#"&amp;V$6,INDIRECT("ИсходныеДанные!$J$2:$J$50000")),0)</f>
        <v>0</v>
      </c>
      <c r="W524" s="16" t="e">
        <f ca="1">SUM(K524:V524)/Пофамильно!$R$1</f>
        <v>#DIV/0!</v>
      </c>
    </row>
    <row r="525" spans="1:23" x14ac:dyDescent="0.25">
      <c r="A525" s="10" t="str">
        <f t="shared" ca="1" si="10"/>
        <v>delete</v>
      </c>
      <c r="B525" s="16" cm="1">
        <f t="array" aca="1" ref="B525" ca="1">INDIRECT("УникальныеСписки!D"&amp;ROW()-$L$4)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14"/>
      <c r="G525" s="81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84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84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84" t="str" cm="1">
        <f t="array" aca="1" ref="J525" ca="1">_xlfn.XLOOKUP($B525,INDIRECT(SUBSTITUTE("ИсходныеДанные!$где$2:$где$50000","где",$B$4)),INDIRECT(SUBSTITUTE("ИсходныеДанные!$что$2:$что$50000","что",J$4)),"",0,1)</f>
        <v/>
      </c>
      <c r="K525" s="3">
        <f ca="1">IF($B525&lt;&gt;"",SUMIF(INDIRECT("ИсходныеДанные!$"&amp;$K$4&amp;"$2:$"&amp;$K$4&amp;"$50000"),$B525&amp;"#"&amp;K$6,INDIRECT("ИсходныеДанные!$J$2:$J$50000")),0)</f>
        <v>0</v>
      </c>
      <c r="L525" s="3">
        <f ca="1">IF($B525&lt;&gt;"",SUMIF(INDIRECT("ИсходныеДанные!$"&amp;$K$4&amp;"$2:$"&amp;$K$4&amp;"$50000"),$B525&amp;"#"&amp;L$6,INDIRECT("ИсходныеДанные!$J$2:$J$50000")),0)</f>
        <v>0</v>
      </c>
      <c r="M525" s="3">
        <f ca="1">IF($B525&lt;&gt;"",SUMIF(INDIRECT("ИсходныеДанные!$"&amp;$K$4&amp;"$2:$"&amp;$K$4&amp;"$50000"),$B525&amp;"#"&amp;M$6,INDIRECT("ИсходныеДанные!$J$2:$J$50000")),0)</f>
        <v>0</v>
      </c>
      <c r="N525" s="3">
        <f ca="1">IF($B525&lt;&gt;"",SUMIF(INDIRECT("ИсходныеДанные!$"&amp;$K$4&amp;"$2:$"&amp;$K$4&amp;"$50000"),$B525&amp;"#"&amp;N$6,INDIRECT("ИсходныеДанные!$J$2:$J$50000")),0)</f>
        <v>0</v>
      </c>
      <c r="O525" s="3">
        <f ca="1">IF($B525&lt;&gt;"",SUMIF(INDIRECT("ИсходныеДанные!$"&amp;$K$4&amp;"$2:$"&amp;$K$4&amp;"$50000"),$B525&amp;"#"&amp;O$6,INDIRECT("ИсходныеДанные!$J$2:$J$50000")),0)</f>
        <v>0</v>
      </c>
      <c r="P525" s="3">
        <f ca="1">IF($B525&lt;&gt;"",SUMIF(INDIRECT("ИсходныеДанные!$"&amp;$K$4&amp;"$2:$"&amp;$K$4&amp;"$50000"),$B525&amp;"#"&amp;P$6,INDIRECT("ИсходныеДанные!$J$2:$J$50000")),0)</f>
        <v>0</v>
      </c>
      <c r="Q525" s="3">
        <f ca="1">IF($B525&lt;&gt;"",SUMIF(INDIRECT("ИсходныеДанные!$"&amp;$K$4&amp;"$2:$"&amp;$K$4&amp;"$50000"),$B525&amp;"#"&amp;Q$6,INDIRECT("ИсходныеДанные!$J$2:$J$50000")),0)</f>
        <v>0</v>
      </c>
      <c r="R525" s="3">
        <f ca="1">IF($B525&lt;&gt;"",SUMIF(INDIRECT("ИсходныеДанные!$"&amp;$K$4&amp;"$2:$"&amp;$K$4&amp;"$50000"),$B525&amp;"#"&amp;R$6,INDIRECT("ИсходныеДанные!$J$2:$J$50000")),0)</f>
        <v>0</v>
      </c>
      <c r="S525" s="3">
        <f ca="1">IF($B525&lt;&gt;"",SUMIF(INDIRECT("ИсходныеДанные!$"&amp;$K$4&amp;"$2:$"&amp;$K$4&amp;"$50000"),$B525&amp;"#"&amp;S$6,INDIRECT("ИсходныеДанные!$J$2:$J$50000")),0)</f>
        <v>0</v>
      </c>
      <c r="T525" s="3">
        <f ca="1">IF($B525&lt;&gt;"",SUMIF(INDIRECT("ИсходныеДанные!$"&amp;$K$4&amp;"$2:$"&amp;$K$4&amp;"$50000"),$B525&amp;"#"&amp;T$6,INDIRECT("ИсходныеДанные!$J$2:$J$50000")),0)</f>
        <v>0</v>
      </c>
      <c r="U525" s="3">
        <f ca="1">IF($B525&lt;&gt;"",SUMIF(INDIRECT("ИсходныеДанные!$"&amp;$K$4&amp;"$2:$"&amp;$K$4&amp;"$50000"),$B525&amp;"#"&amp;U$6,INDIRECT("ИсходныеДанные!$J$2:$J$50000")),0)</f>
        <v>0</v>
      </c>
      <c r="V525" s="3">
        <f ca="1">IF($B525&lt;&gt;"",SUMIF(INDIRECT("ИсходныеДанные!$"&amp;$K$4&amp;"$2:$"&amp;$K$4&amp;"$50000"),$B525&amp;"#"&amp;V$6,INDIRECT("ИсходныеДанные!$J$2:$J$50000")),0)</f>
        <v>0</v>
      </c>
      <c r="W525" s="16" t="e">
        <f ca="1">SUM(K525:V525)/Пофамильно!$R$1</f>
        <v>#DIV/0!</v>
      </c>
    </row>
    <row r="526" spans="1:23" x14ac:dyDescent="0.25">
      <c r="A526" s="10" t="str">
        <f t="shared" ca="1" si="10"/>
        <v>delete</v>
      </c>
      <c r="B526" s="16" cm="1">
        <f t="array" aca="1" ref="B526" ca="1">INDIRECT("УникальныеСписки!D"&amp;ROW()-$L$4)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14"/>
      <c r="G526" s="81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84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84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84" t="str" cm="1">
        <f t="array" aca="1" ref="J526" ca="1">_xlfn.XLOOKUP($B526,INDIRECT(SUBSTITUTE("ИсходныеДанные!$где$2:$где$50000","где",$B$4)),INDIRECT(SUBSTITUTE("ИсходныеДанные!$что$2:$что$50000","что",J$4)),"",0,1)</f>
        <v/>
      </c>
      <c r="K526" s="3">
        <f ca="1">IF($B526&lt;&gt;"",SUMIF(INDIRECT("ИсходныеДанные!$"&amp;$K$4&amp;"$2:$"&amp;$K$4&amp;"$50000"),$B526&amp;"#"&amp;K$6,INDIRECT("ИсходныеДанные!$J$2:$J$50000")),0)</f>
        <v>0</v>
      </c>
      <c r="L526" s="3">
        <f ca="1">IF($B526&lt;&gt;"",SUMIF(INDIRECT("ИсходныеДанные!$"&amp;$K$4&amp;"$2:$"&amp;$K$4&amp;"$50000"),$B526&amp;"#"&amp;L$6,INDIRECT("ИсходныеДанные!$J$2:$J$50000")),0)</f>
        <v>0</v>
      </c>
      <c r="M526" s="3">
        <f ca="1">IF($B526&lt;&gt;"",SUMIF(INDIRECT("ИсходныеДанные!$"&amp;$K$4&amp;"$2:$"&amp;$K$4&amp;"$50000"),$B526&amp;"#"&amp;M$6,INDIRECT("ИсходныеДанные!$J$2:$J$50000")),0)</f>
        <v>0</v>
      </c>
      <c r="N526" s="3">
        <f ca="1">IF($B526&lt;&gt;"",SUMIF(INDIRECT("ИсходныеДанные!$"&amp;$K$4&amp;"$2:$"&amp;$K$4&amp;"$50000"),$B526&amp;"#"&amp;N$6,INDIRECT("ИсходныеДанные!$J$2:$J$50000")),0)</f>
        <v>0</v>
      </c>
      <c r="O526" s="3">
        <f ca="1">IF($B526&lt;&gt;"",SUMIF(INDIRECT("ИсходныеДанные!$"&amp;$K$4&amp;"$2:$"&amp;$K$4&amp;"$50000"),$B526&amp;"#"&amp;O$6,INDIRECT("ИсходныеДанные!$J$2:$J$50000")),0)</f>
        <v>0</v>
      </c>
      <c r="P526" s="3">
        <f ca="1">IF($B526&lt;&gt;"",SUMIF(INDIRECT("ИсходныеДанные!$"&amp;$K$4&amp;"$2:$"&amp;$K$4&amp;"$50000"),$B526&amp;"#"&amp;P$6,INDIRECT("ИсходныеДанные!$J$2:$J$50000")),0)</f>
        <v>0</v>
      </c>
      <c r="Q526" s="3">
        <f ca="1">IF($B526&lt;&gt;"",SUMIF(INDIRECT("ИсходныеДанные!$"&amp;$K$4&amp;"$2:$"&amp;$K$4&amp;"$50000"),$B526&amp;"#"&amp;Q$6,INDIRECT("ИсходныеДанные!$J$2:$J$50000")),0)</f>
        <v>0</v>
      </c>
      <c r="R526" s="3">
        <f ca="1">IF($B526&lt;&gt;"",SUMIF(INDIRECT("ИсходныеДанные!$"&amp;$K$4&amp;"$2:$"&amp;$K$4&amp;"$50000"),$B526&amp;"#"&amp;R$6,INDIRECT("ИсходныеДанные!$J$2:$J$50000")),0)</f>
        <v>0</v>
      </c>
      <c r="S526" s="3">
        <f ca="1">IF($B526&lt;&gt;"",SUMIF(INDIRECT("ИсходныеДанные!$"&amp;$K$4&amp;"$2:$"&amp;$K$4&amp;"$50000"),$B526&amp;"#"&amp;S$6,INDIRECT("ИсходныеДанные!$J$2:$J$50000")),0)</f>
        <v>0</v>
      </c>
      <c r="T526" s="3">
        <f ca="1">IF($B526&lt;&gt;"",SUMIF(INDIRECT("ИсходныеДанные!$"&amp;$K$4&amp;"$2:$"&amp;$K$4&amp;"$50000"),$B526&amp;"#"&amp;T$6,INDIRECT("ИсходныеДанные!$J$2:$J$50000")),0)</f>
        <v>0</v>
      </c>
      <c r="U526" s="3">
        <f ca="1">IF($B526&lt;&gt;"",SUMIF(INDIRECT("ИсходныеДанные!$"&amp;$K$4&amp;"$2:$"&amp;$K$4&amp;"$50000"),$B526&amp;"#"&amp;U$6,INDIRECT("ИсходныеДанные!$J$2:$J$50000")),0)</f>
        <v>0</v>
      </c>
      <c r="V526" s="3">
        <f ca="1">IF($B526&lt;&gt;"",SUMIF(INDIRECT("ИсходныеДанные!$"&amp;$K$4&amp;"$2:$"&amp;$K$4&amp;"$50000"),$B526&amp;"#"&amp;V$6,INDIRECT("ИсходныеДанные!$J$2:$J$50000")),0)</f>
        <v>0</v>
      </c>
      <c r="W526" s="16" t="e">
        <f ca="1">SUM(K526:V526)/Пофамильно!$R$1</f>
        <v>#DIV/0!</v>
      </c>
    </row>
    <row r="527" spans="1:23" x14ac:dyDescent="0.25">
      <c r="A527" s="10" t="str">
        <f t="shared" ca="1" si="10"/>
        <v>delete</v>
      </c>
      <c r="B527" s="16" cm="1">
        <f t="array" aca="1" ref="B527" ca="1">INDIRECT("УникальныеСписки!D"&amp;ROW()-$L$4)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14"/>
      <c r="G527" s="81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84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84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84" t="str" cm="1">
        <f t="array" aca="1" ref="J527" ca="1">_xlfn.XLOOKUP($B527,INDIRECT(SUBSTITUTE("ИсходныеДанные!$где$2:$где$50000","где",$B$4)),INDIRECT(SUBSTITUTE("ИсходныеДанные!$что$2:$что$50000","что",J$4)),"",0,1)</f>
        <v/>
      </c>
      <c r="K527" s="3">
        <f ca="1">IF($B527&lt;&gt;"",SUMIF(INDIRECT("ИсходныеДанные!$"&amp;$K$4&amp;"$2:$"&amp;$K$4&amp;"$50000"),$B527&amp;"#"&amp;K$6,INDIRECT("ИсходныеДанные!$J$2:$J$50000")),0)</f>
        <v>0</v>
      </c>
      <c r="L527" s="3">
        <f ca="1">IF($B527&lt;&gt;"",SUMIF(INDIRECT("ИсходныеДанные!$"&amp;$K$4&amp;"$2:$"&amp;$K$4&amp;"$50000"),$B527&amp;"#"&amp;L$6,INDIRECT("ИсходныеДанные!$J$2:$J$50000")),0)</f>
        <v>0</v>
      </c>
      <c r="M527" s="3">
        <f ca="1">IF($B527&lt;&gt;"",SUMIF(INDIRECT("ИсходныеДанные!$"&amp;$K$4&amp;"$2:$"&amp;$K$4&amp;"$50000"),$B527&amp;"#"&amp;M$6,INDIRECT("ИсходныеДанные!$J$2:$J$50000")),0)</f>
        <v>0</v>
      </c>
      <c r="N527" s="3">
        <f ca="1">IF($B527&lt;&gt;"",SUMIF(INDIRECT("ИсходныеДанные!$"&amp;$K$4&amp;"$2:$"&amp;$K$4&amp;"$50000"),$B527&amp;"#"&amp;N$6,INDIRECT("ИсходныеДанные!$J$2:$J$50000")),0)</f>
        <v>0</v>
      </c>
      <c r="O527" s="3">
        <f ca="1">IF($B527&lt;&gt;"",SUMIF(INDIRECT("ИсходныеДанные!$"&amp;$K$4&amp;"$2:$"&amp;$K$4&amp;"$50000"),$B527&amp;"#"&amp;O$6,INDIRECT("ИсходныеДанные!$J$2:$J$50000")),0)</f>
        <v>0</v>
      </c>
      <c r="P527" s="3">
        <f ca="1">IF($B527&lt;&gt;"",SUMIF(INDIRECT("ИсходныеДанные!$"&amp;$K$4&amp;"$2:$"&amp;$K$4&amp;"$50000"),$B527&amp;"#"&amp;P$6,INDIRECT("ИсходныеДанные!$J$2:$J$50000")),0)</f>
        <v>0</v>
      </c>
      <c r="Q527" s="3">
        <f ca="1">IF($B527&lt;&gt;"",SUMIF(INDIRECT("ИсходныеДанные!$"&amp;$K$4&amp;"$2:$"&amp;$K$4&amp;"$50000"),$B527&amp;"#"&amp;Q$6,INDIRECT("ИсходныеДанные!$J$2:$J$50000")),0)</f>
        <v>0</v>
      </c>
      <c r="R527" s="3">
        <f ca="1">IF($B527&lt;&gt;"",SUMIF(INDIRECT("ИсходныеДанные!$"&amp;$K$4&amp;"$2:$"&amp;$K$4&amp;"$50000"),$B527&amp;"#"&amp;R$6,INDIRECT("ИсходныеДанные!$J$2:$J$50000")),0)</f>
        <v>0</v>
      </c>
      <c r="S527" s="3">
        <f ca="1">IF($B527&lt;&gt;"",SUMIF(INDIRECT("ИсходныеДанные!$"&amp;$K$4&amp;"$2:$"&amp;$K$4&amp;"$50000"),$B527&amp;"#"&amp;S$6,INDIRECT("ИсходныеДанные!$J$2:$J$50000")),0)</f>
        <v>0</v>
      </c>
      <c r="T527" s="3">
        <f ca="1">IF($B527&lt;&gt;"",SUMIF(INDIRECT("ИсходныеДанные!$"&amp;$K$4&amp;"$2:$"&amp;$K$4&amp;"$50000"),$B527&amp;"#"&amp;T$6,INDIRECT("ИсходныеДанные!$J$2:$J$50000")),0)</f>
        <v>0</v>
      </c>
      <c r="U527" s="3">
        <f ca="1">IF($B527&lt;&gt;"",SUMIF(INDIRECT("ИсходныеДанные!$"&amp;$K$4&amp;"$2:$"&amp;$K$4&amp;"$50000"),$B527&amp;"#"&amp;U$6,INDIRECT("ИсходныеДанные!$J$2:$J$50000")),0)</f>
        <v>0</v>
      </c>
      <c r="V527" s="3">
        <f ca="1">IF($B527&lt;&gt;"",SUMIF(INDIRECT("ИсходныеДанные!$"&amp;$K$4&amp;"$2:$"&amp;$K$4&amp;"$50000"),$B527&amp;"#"&amp;V$6,INDIRECT("ИсходныеДанные!$J$2:$J$50000")),0)</f>
        <v>0</v>
      </c>
      <c r="W527" s="16" t="e">
        <f ca="1">SUM(K527:V527)/Пофамильно!$R$1</f>
        <v>#DIV/0!</v>
      </c>
    </row>
    <row r="528" spans="1:23" x14ac:dyDescent="0.25">
      <c r="A528" s="10" t="str">
        <f t="shared" ca="1" si="10"/>
        <v>delete</v>
      </c>
      <c r="B528" s="16" cm="1">
        <f t="array" aca="1" ref="B528" ca="1">INDIRECT("УникальныеСписки!D"&amp;ROW()-$L$4)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14"/>
      <c r="G528" s="81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84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84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84" t="str" cm="1">
        <f t="array" aca="1" ref="J528" ca="1">_xlfn.XLOOKUP($B528,INDIRECT(SUBSTITUTE("ИсходныеДанные!$где$2:$где$50000","где",$B$4)),INDIRECT(SUBSTITUTE("ИсходныеДанные!$что$2:$что$50000","что",J$4)),"",0,1)</f>
        <v/>
      </c>
      <c r="K528" s="3">
        <f ca="1">IF($B528&lt;&gt;"",SUMIF(INDIRECT("ИсходныеДанные!$"&amp;$K$4&amp;"$2:$"&amp;$K$4&amp;"$50000"),$B528&amp;"#"&amp;K$6,INDIRECT("ИсходныеДанные!$J$2:$J$50000")),0)</f>
        <v>0</v>
      </c>
      <c r="L528" s="3">
        <f ca="1">IF($B528&lt;&gt;"",SUMIF(INDIRECT("ИсходныеДанные!$"&amp;$K$4&amp;"$2:$"&amp;$K$4&amp;"$50000"),$B528&amp;"#"&amp;L$6,INDIRECT("ИсходныеДанные!$J$2:$J$50000")),0)</f>
        <v>0</v>
      </c>
      <c r="M528" s="3">
        <f ca="1">IF($B528&lt;&gt;"",SUMIF(INDIRECT("ИсходныеДанные!$"&amp;$K$4&amp;"$2:$"&amp;$K$4&amp;"$50000"),$B528&amp;"#"&amp;M$6,INDIRECT("ИсходныеДанные!$J$2:$J$50000")),0)</f>
        <v>0</v>
      </c>
      <c r="N528" s="3">
        <f ca="1">IF($B528&lt;&gt;"",SUMIF(INDIRECT("ИсходныеДанные!$"&amp;$K$4&amp;"$2:$"&amp;$K$4&amp;"$50000"),$B528&amp;"#"&amp;N$6,INDIRECT("ИсходныеДанные!$J$2:$J$50000")),0)</f>
        <v>0</v>
      </c>
      <c r="O528" s="3">
        <f ca="1">IF($B528&lt;&gt;"",SUMIF(INDIRECT("ИсходныеДанные!$"&amp;$K$4&amp;"$2:$"&amp;$K$4&amp;"$50000"),$B528&amp;"#"&amp;O$6,INDIRECT("ИсходныеДанные!$J$2:$J$50000")),0)</f>
        <v>0</v>
      </c>
      <c r="P528" s="3">
        <f ca="1">IF($B528&lt;&gt;"",SUMIF(INDIRECT("ИсходныеДанные!$"&amp;$K$4&amp;"$2:$"&amp;$K$4&amp;"$50000"),$B528&amp;"#"&amp;P$6,INDIRECT("ИсходныеДанные!$J$2:$J$50000")),0)</f>
        <v>0</v>
      </c>
      <c r="Q528" s="3">
        <f ca="1">IF($B528&lt;&gt;"",SUMIF(INDIRECT("ИсходныеДанные!$"&amp;$K$4&amp;"$2:$"&amp;$K$4&amp;"$50000"),$B528&amp;"#"&amp;Q$6,INDIRECT("ИсходныеДанные!$J$2:$J$50000")),0)</f>
        <v>0</v>
      </c>
      <c r="R528" s="3">
        <f ca="1">IF($B528&lt;&gt;"",SUMIF(INDIRECT("ИсходныеДанные!$"&amp;$K$4&amp;"$2:$"&amp;$K$4&amp;"$50000"),$B528&amp;"#"&amp;R$6,INDIRECT("ИсходныеДанные!$J$2:$J$50000")),0)</f>
        <v>0</v>
      </c>
      <c r="S528" s="3">
        <f ca="1">IF($B528&lt;&gt;"",SUMIF(INDIRECT("ИсходныеДанные!$"&amp;$K$4&amp;"$2:$"&amp;$K$4&amp;"$50000"),$B528&amp;"#"&amp;S$6,INDIRECT("ИсходныеДанные!$J$2:$J$50000")),0)</f>
        <v>0</v>
      </c>
      <c r="T528" s="3">
        <f ca="1">IF($B528&lt;&gt;"",SUMIF(INDIRECT("ИсходныеДанные!$"&amp;$K$4&amp;"$2:$"&amp;$K$4&amp;"$50000"),$B528&amp;"#"&amp;T$6,INDIRECT("ИсходныеДанные!$J$2:$J$50000")),0)</f>
        <v>0</v>
      </c>
      <c r="U528" s="3">
        <f ca="1">IF($B528&lt;&gt;"",SUMIF(INDIRECT("ИсходныеДанные!$"&amp;$K$4&amp;"$2:$"&amp;$K$4&amp;"$50000"),$B528&amp;"#"&amp;U$6,INDIRECT("ИсходныеДанные!$J$2:$J$50000")),0)</f>
        <v>0</v>
      </c>
      <c r="V528" s="3">
        <f ca="1">IF($B528&lt;&gt;"",SUMIF(INDIRECT("ИсходныеДанные!$"&amp;$K$4&amp;"$2:$"&amp;$K$4&amp;"$50000"),$B528&amp;"#"&amp;V$6,INDIRECT("ИсходныеДанные!$J$2:$J$50000")),0)</f>
        <v>0</v>
      </c>
      <c r="W528" s="16" t="e">
        <f ca="1">SUM(K528:V528)/Пофамильно!$R$1</f>
        <v>#DIV/0!</v>
      </c>
    </row>
    <row r="529" spans="1:23" x14ac:dyDescent="0.25">
      <c r="A529" s="10" t="str">
        <f t="shared" ca="1" si="10"/>
        <v>delete</v>
      </c>
      <c r="B529" s="16" cm="1">
        <f t="array" aca="1" ref="B529" ca="1">INDIRECT("УникальныеСписки!D"&amp;ROW()-$L$4)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14"/>
      <c r="G529" s="81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84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84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84" t="str" cm="1">
        <f t="array" aca="1" ref="J529" ca="1">_xlfn.XLOOKUP($B529,INDIRECT(SUBSTITUTE("ИсходныеДанные!$где$2:$где$50000","где",$B$4)),INDIRECT(SUBSTITUTE("ИсходныеДанные!$что$2:$что$50000","что",J$4)),"",0,1)</f>
        <v/>
      </c>
      <c r="K529" s="3">
        <f ca="1">IF($B529&lt;&gt;"",SUMIF(INDIRECT("ИсходныеДанные!$"&amp;$K$4&amp;"$2:$"&amp;$K$4&amp;"$50000"),$B529&amp;"#"&amp;K$6,INDIRECT("ИсходныеДанные!$J$2:$J$50000")),0)</f>
        <v>0</v>
      </c>
      <c r="L529" s="3">
        <f ca="1">IF($B529&lt;&gt;"",SUMIF(INDIRECT("ИсходныеДанные!$"&amp;$K$4&amp;"$2:$"&amp;$K$4&amp;"$50000"),$B529&amp;"#"&amp;L$6,INDIRECT("ИсходныеДанные!$J$2:$J$50000")),0)</f>
        <v>0</v>
      </c>
      <c r="M529" s="3">
        <f ca="1">IF($B529&lt;&gt;"",SUMIF(INDIRECT("ИсходныеДанные!$"&amp;$K$4&amp;"$2:$"&amp;$K$4&amp;"$50000"),$B529&amp;"#"&amp;M$6,INDIRECT("ИсходныеДанные!$J$2:$J$50000")),0)</f>
        <v>0</v>
      </c>
      <c r="N529" s="3">
        <f ca="1">IF($B529&lt;&gt;"",SUMIF(INDIRECT("ИсходныеДанные!$"&amp;$K$4&amp;"$2:$"&amp;$K$4&amp;"$50000"),$B529&amp;"#"&amp;N$6,INDIRECT("ИсходныеДанные!$J$2:$J$50000")),0)</f>
        <v>0</v>
      </c>
      <c r="O529" s="3">
        <f ca="1">IF($B529&lt;&gt;"",SUMIF(INDIRECT("ИсходныеДанные!$"&amp;$K$4&amp;"$2:$"&amp;$K$4&amp;"$50000"),$B529&amp;"#"&amp;O$6,INDIRECT("ИсходныеДанные!$J$2:$J$50000")),0)</f>
        <v>0</v>
      </c>
      <c r="P529" s="3">
        <f ca="1">IF($B529&lt;&gt;"",SUMIF(INDIRECT("ИсходныеДанные!$"&amp;$K$4&amp;"$2:$"&amp;$K$4&amp;"$50000"),$B529&amp;"#"&amp;P$6,INDIRECT("ИсходныеДанные!$J$2:$J$50000")),0)</f>
        <v>0</v>
      </c>
      <c r="Q529" s="3">
        <f ca="1">IF($B529&lt;&gt;"",SUMIF(INDIRECT("ИсходныеДанные!$"&amp;$K$4&amp;"$2:$"&amp;$K$4&amp;"$50000"),$B529&amp;"#"&amp;Q$6,INDIRECT("ИсходныеДанные!$J$2:$J$50000")),0)</f>
        <v>0</v>
      </c>
      <c r="R529" s="3">
        <f ca="1">IF($B529&lt;&gt;"",SUMIF(INDIRECT("ИсходныеДанные!$"&amp;$K$4&amp;"$2:$"&amp;$K$4&amp;"$50000"),$B529&amp;"#"&amp;R$6,INDIRECT("ИсходныеДанные!$J$2:$J$50000")),0)</f>
        <v>0</v>
      </c>
      <c r="S529" s="3">
        <f ca="1">IF($B529&lt;&gt;"",SUMIF(INDIRECT("ИсходныеДанные!$"&amp;$K$4&amp;"$2:$"&amp;$K$4&amp;"$50000"),$B529&amp;"#"&amp;S$6,INDIRECT("ИсходныеДанные!$J$2:$J$50000")),0)</f>
        <v>0</v>
      </c>
      <c r="T529" s="3">
        <f ca="1">IF($B529&lt;&gt;"",SUMIF(INDIRECT("ИсходныеДанные!$"&amp;$K$4&amp;"$2:$"&amp;$K$4&amp;"$50000"),$B529&amp;"#"&amp;T$6,INDIRECT("ИсходныеДанные!$J$2:$J$50000")),0)</f>
        <v>0</v>
      </c>
      <c r="U529" s="3">
        <f ca="1">IF($B529&lt;&gt;"",SUMIF(INDIRECT("ИсходныеДанные!$"&amp;$K$4&amp;"$2:$"&amp;$K$4&amp;"$50000"),$B529&amp;"#"&amp;U$6,INDIRECT("ИсходныеДанные!$J$2:$J$50000")),0)</f>
        <v>0</v>
      </c>
      <c r="V529" s="3">
        <f ca="1">IF($B529&lt;&gt;"",SUMIF(INDIRECT("ИсходныеДанные!$"&amp;$K$4&amp;"$2:$"&amp;$K$4&amp;"$50000"),$B529&amp;"#"&amp;V$6,INDIRECT("ИсходныеДанные!$J$2:$J$50000")),0)</f>
        <v>0</v>
      </c>
      <c r="W529" s="16" t="e">
        <f ca="1">SUM(K529:V529)/Пофамильно!$R$1</f>
        <v>#DIV/0!</v>
      </c>
    </row>
    <row r="530" spans="1:23" x14ac:dyDescent="0.25">
      <c r="A530" s="10" t="str">
        <f t="shared" ca="1" si="10"/>
        <v>delete</v>
      </c>
      <c r="B530" s="16" cm="1">
        <f t="array" aca="1" ref="B530" ca="1">INDIRECT("УникальныеСписки!D"&amp;ROW()-$L$4)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14"/>
      <c r="G530" s="81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84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84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84" t="str" cm="1">
        <f t="array" aca="1" ref="J530" ca="1">_xlfn.XLOOKUP($B530,INDIRECT(SUBSTITUTE("ИсходныеДанные!$где$2:$где$50000","где",$B$4)),INDIRECT(SUBSTITUTE("ИсходныеДанные!$что$2:$что$50000","что",J$4)),"",0,1)</f>
        <v/>
      </c>
      <c r="K530" s="3">
        <f ca="1">IF($B530&lt;&gt;"",SUMIF(INDIRECT("ИсходныеДанные!$"&amp;$K$4&amp;"$2:$"&amp;$K$4&amp;"$50000"),$B530&amp;"#"&amp;K$6,INDIRECT("ИсходныеДанные!$J$2:$J$50000")),0)</f>
        <v>0</v>
      </c>
      <c r="L530" s="3">
        <f ca="1">IF($B530&lt;&gt;"",SUMIF(INDIRECT("ИсходныеДанные!$"&amp;$K$4&amp;"$2:$"&amp;$K$4&amp;"$50000"),$B530&amp;"#"&amp;L$6,INDIRECT("ИсходныеДанные!$J$2:$J$50000")),0)</f>
        <v>0</v>
      </c>
      <c r="M530" s="3">
        <f ca="1">IF($B530&lt;&gt;"",SUMIF(INDIRECT("ИсходныеДанные!$"&amp;$K$4&amp;"$2:$"&amp;$K$4&amp;"$50000"),$B530&amp;"#"&amp;M$6,INDIRECT("ИсходныеДанные!$J$2:$J$50000")),0)</f>
        <v>0</v>
      </c>
      <c r="N530" s="3">
        <f ca="1">IF($B530&lt;&gt;"",SUMIF(INDIRECT("ИсходныеДанные!$"&amp;$K$4&amp;"$2:$"&amp;$K$4&amp;"$50000"),$B530&amp;"#"&amp;N$6,INDIRECT("ИсходныеДанные!$J$2:$J$50000")),0)</f>
        <v>0</v>
      </c>
      <c r="O530" s="3">
        <f ca="1">IF($B530&lt;&gt;"",SUMIF(INDIRECT("ИсходныеДанные!$"&amp;$K$4&amp;"$2:$"&amp;$K$4&amp;"$50000"),$B530&amp;"#"&amp;O$6,INDIRECT("ИсходныеДанные!$J$2:$J$50000")),0)</f>
        <v>0</v>
      </c>
      <c r="P530" s="3">
        <f ca="1">IF($B530&lt;&gt;"",SUMIF(INDIRECT("ИсходныеДанные!$"&amp;$K$4&amp;"$2:$"&amp;$K$4&amp;"$50000"),$B530&amp;"#"&amp;P$6,INDIRECT("ИсходныеДанные!$J$2:$J$50000")),0)</f>
        <v>0</v>
      </c>
      <c r="Q530" s="3">
        <f ca="1">IF($B530&lt;&gt;"",SUMIF(INDIRECT("ИсходныеДанные!$"&amp;$K$4&amp;"$2:$"&amp;$K$4&amp;"$50000"),$B530&amp;"#"&amp;Q$6,INDIRECT("ИсходныеДанные!$J$2:$J$50000")),0)</f>
        <v>0</v>
      </c>
      <c r="R530" s="3">
        <f ca="1">IF($B530&lt;&gt;"",SUMIF(INDIRECT("ИсходныеДанные!$"&amp;$K$4&amp;"$2:$"&amp;$K$4&amp;"$50000"),$B530&amp;"#"&amp;R$6,INDIRECT("ИсходныеДанные!$J$2:$J$50000")),0)</f>
        <v>0</v>
      </c>
      <c r="S530" s="3">
        <f ca="1">IF($B530&lt;&gt;"",SUMIF(INDIRECT("ИсходныеДанные!$"&amp;$K$4&amp;"$2:$"&amp;$K$4&amp;"$50000"),$B530&amp;"#"&amp;S$6,INDIRECT("ИсходныеДанные!$J$2:$J$50000")),0)</f>
        <v>0</v>
      </c>
      <c r="T530" s="3">
        <f ca="1">IF($B530&lt;&gt;"",SUMIF(INDIRECT("ИсходныеДанные!$"&amp;$K$4&amp;"$2:$"&amp;$K$4&amp;"$50000"),$B530&amp;"#"&amp;T$6,INDIRECT("ИсходныеДанные!$J$2:$J$50000")),0)</f>
        <v>0</v>
      </c>
      <c r="U530" s="3">
        <f ca="1">IF($B530&lt;&gt;"",SUMIF(INDIRECT("ИсходныеДанные!$"&amp;$K$4&amp;"$2:$"&amp;$K$4&amp;"$50000"),$B530&amp;"#"&amp;U$6,INDIRECT("ИсходныеДанные!$J$2:$J$50000")),0)</f>
        <v>0</v>
      </c>
      <c r="V530" s="3">
        <f ca="1">IF($B530&lt;&gt;"",SUMIF(INDIRECT("ИсходныеДанные!$"&amp;$K$4&amp;"$2:$"&amp;$K$4&amp;"$50000"),$B530&amp;"#"&amp;V$6,INDIRECT("ИсходныеДанные!$J$2:$J$50000")),0)</f>
        <v>0</v>
      </c>
      <c r="W530" s="16" t="e">
        <f ca="1">SUM(K530:V530)/Пофамильно!$R$1</f>
        <v>#DIV/0!</v>
      </c>
    </row>
    <row r="531" spans="1:23" x14ac:dyDescent="0.25">
      <c r="A531" s="10" t="str">
        <f t="shared" ca="1" si="10"/>
        <v>delete</v>
      </c>
      <c r="B531" s="16" cm="1">
        <f t="array" aca="1" ref="B531" ca="1">INDIRECT("УникальныеСписки!D"&amp;ROW()-$L$4)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14"/>
      <c r="G531" s="81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84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84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84" t="str" cm="1">
        <f t="array" aca="1" ref="J531" ca="1">_xlfn.XLOOKUP($B531,INDIRECT(SUBSTITUTE("ИсходныеДанные!$где$2:$где$50000","где",$B$4)),INDIRECT(SUBSTITUTE("ИсходныеДанные!$что$2:$что$50000","что",J$4)),"",0,1)</f>
        <v/>
      </c>
      <c r="K531" s="3">
        <f ca="1">IF($B531&lt;&gt;"",SUMIF(INDIRECT("ИсходныеДанные!$"&amp;$K$4&amp;"$2:$"&amp;$K$4&amp;"$50000"),$B531&amp;"#"&amp;K$6,INDIRECT("ИсходныеДанные!$J$2:$J$50000")),0)</f>
        <v>0</v>
      </c>
      <c r="L531" s="3">
        <f ca="1">IF($B531&lt;&gt;"",SUMIF(INDIRECT("ИсходныеДанные!$"&amp;$K$4&amp;"$2:$"&amp;$K$4&amp;"$50000"),$B531&amp;"#"&amp;L$6,INDIRECT("ИсходныеДанные!$J$2:$J$50000")),0)</f>
        <v>0</v>
      </c>
      <c r="M531" s="3">
        <f ca="1">IF($B531&lt;&gt;"",SUMIF(INDIRECT("ИсходныеДанные!$"&amp;$K$4&amp;"$2:$"&amp;$K$4&amp;"$50000"),$B531&amp;"#"&amp;M$6,INDIRECT("ИсходныеДанные!$J$2:$J$50000")),0)</f>
        <v>0</v>
      </c>
      <c r="N531" s="3">
        <f ca="1">IF($B531&lt;&gt;"",SUMIF(INDIRECT("ИсходныеДанные!$"&amp;$K$4&amp;"$2:$"&amp;$K$4&amp;"$50000"),$B531&amp;"#"&amp;N$6,INDIRECT("ИсходныеДанные!$J$2:$J$50000")),0)</f>
        <v>0</v>
      </c>
      <c r="O531" s="3">
        <f ca="1">IF($B531&lt;&gt;"",SUMIF(INDIRECT("ИсходныеДанные!$"&amp;$K$4&amp;"$2:$"&amp;$K$4&amp;"$50000"),$B531&amp;"#"&amp;O$6,INDIRECT("ИсходныеДанные!$J$2:$J$50000")),0)</f>
        <v>0</v>
      </c>
      <c r="P531" s="3">
        <f ca="1">IF($B531&lt;&gt;"",SUMIF(INDIRECT("ИсходныеДанные!$"&amp;$K$4&amp;"$2:$"&amp;$K$4&amp;"$50000"),$B531&amp;"#"&amp;P$6,INDIRECT("ИсходныеДанные!$J$2:$J$50000")),0)</f>
        <v>0</v>
      </c>
      <c r="Q531" s="3">
        <f ca="1">IF($B531&lt;&gt;"",SUMIF(INDIRECT("ИсходныеДанные!$"&amp;$K$4&amp;"$2:$"&amp;$K$4&amp;"$50000"),$B531&amp;"#"&amp;Q$6,INDIRECT("ИсходныеДанные!$J$2:$J$50000")),0)</f>
        <v>0</v>
      </c>
      <c r="R531" s="3">
        <f ca="1">IF($B531&lt;&gt;"",SUMIF(INDIRECT("ИсходныеДанные!$"&amp;$K$4&amp;"$2:$"&amp;$K$4&amp;"$50000"),$B531&amp;"#"&amp;R$6,INDIRECT("ИсходныеДанные!$J$2:$J$50000")),0)</f>
        <v>0</v>
      </c>
      <c r="S531" s="3">
        <f ca="1">IF($B531&lt;&gt;"",SUMIF(INDIRECT("ИсходныеДанные!$"&amp;$K$4&amp;"$2:$"&amp;$K$4&amp;"$50000"),$B531&amp;"#"&amp;S$6,INDIRECT("ИсходныеДанные!$J$2:$J$50000")),0)</f>
        <v>0</v>
      </c>
      <c r="T531" s="3">
        <f ca="1">IF($B531&lt;&gt;"",SUMIF(INDIRECT("ИсходныеДанные!$"&amp;$K$4&amp;"$2:$"&amp;$K$4&amp;"$50000"),$B531&amp;"#"&amp;T$6,INDIRECT("ИсходныеДанные!$J$2:$J$50000")),0)</f>
        <v>0</v>
      </c>
      <c r="U531" s="3">
        <f ca="1">IF($B531&lt;&gt;"",SUMIF(INDIRECT("ИсходныеДанные!$"&amp;$K$4&amp;"$2:$"&amp;$K$4&amp;"$50000"),$B531&amp;"#"&amp;U$6,INDIRECT("ИсходныеДанные!$J$2:$J$50000")),0)</f>
        <v>0</v>
      </c>
      <c r="V531" s="3">
        <f ca="1">IF($B531&lt;&gt;"",SUMIF(INDIRECT("ИсходныеДанные!$"&amp;$K$4&amp;"$2:$"&amp;$K$4&amp;"$50000"),$B531&amp;"#"&amp;V$6,INDIRECT("ИсходныеДанные!$J$2:$J$50000")),0)</f>
        <v>0</v>
      </c>
      <c r="W531" s="16" t="e">
        <f ca="1">SUM(K531:V531)/Пофамильно!$R$1</f>
        <v>#DIV/0!</v>
      </c>
    </row>
    <row r="532" spans="1:23" x14ac:dyDescent="0.25">
      <c r="A532" s="10" t="str">
        <f t="shared" ca="1" si="10"/>
        <v>delete</v>
      </c>
      <c r="B532" s="16" cm="1">
        <f t="array" aca="1" ref="B532" ca="1">INDIRECT("УникальныеСписки!D"&amp;ROW()-$L$4)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14"/>
      <c r="G532" s="81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84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84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84" t="str" cm="1">
        <f t="array" aca="1" ref="J532" ca="1">_xlfn.XLOOKUP($B532,INDIRECT(SUBSTITUTE("ИсходныеДанные!$где$2:$где$50000","где",$B$4)),INDIRECT(SUBSTITUTE("ИсходныеДанные!$что$2:$что$50000","что",J$4)),"",0,1)</f>
        <v/>
      </c>
      <c r="K532" s="3">
        <f ca="1">IF($B532&lt;&gt;"",SUMIF(INDIRECT("ИсходныеДанные!$"&amp;$K$4&amp;"$2:$"&amp;$K$4&amp;"$50000"),$B532&amp;"#"&amp;K$6,INDIRECT("ИсходныеДанные!$J$2:$J$50000")),0)</f>
        <v>0</v>
      </c>
      <c r="L532" s="3">
        <f ca="1">IF($B532&lt;&gt;"",SUMIF(INDIRECT("ИсходныеДанные!$"&amp;$K$4&amp;"$2:$"&amp;$K$4&amp;"$50000"),$B532&amp;"#"&amp;L$6,INDIRECT("ИсходныеДанные!$J$2:$J$50000")),0)</f>
        <v>0</v>
      </c>
      <c r="M532" s="3">
        <f ca="1">IF($B532&lt;&gt;"",SUMIF(INDIRECT("ИсходныеДанные!$"&amp;$K$4&amp;"$2:$"&amp;$K$4&amp;"$50000"),$B532&amp;"#"&amp;M$6,INDIRECT("ИсходныеДанные!$J$2:$J$50000")),0)</f>
        <v>0</v>
      </c>
      <c r="N532" s="3">
        <f ca="1">IF($B532&lt;&gt;"",SUMIF(INDIRECT("ИсходныеДанные!$"&amp;$K$4&amp;"$2:$"&amp;$K$4&amp;"$50000"),$B532&amp;"#"&amp;N$6,INDIRECT("ИсходныеДанные!$J$2:$J$50000")),0)</f>
        <v>0</v>
      </c>
      <c r="O532" s="3">
        <f ca="1">IF($B532&lt;&gt;"",SUMIF(INDIRECT("ИсходныеДанные!$"&amp;$K$4&amp;"$2:$"&amp;$K$4&amp;"$50000"),$B532&amp;"#"&amp;O$6,INDIRECT("ИсходныеДанные!$J$2:$J$50000")),0)</f>
        <v>0</v>
      </c>
      <c r="P532" s="3">
        <f ca="1">IF($B532&lt;&gt;"",SUMIF(INDIRECT("ИсходныеДанные!$"&amp;$K$4&amp;"$2:$"&amp;$K$4&amp;"$50000"),$B532&amp;"#"&amp;P$6,INDIRECT("ИсходныеДанные!$J$2:$J$50000")),0)</f>
        <v>0</v>
      </c>
      <c r="Q532" s="3">
        <f ca="1">IF($B532&lt;&gt;"",SUMIF(INDIRECT("ИсходныеДанные!$"&amp;$K$4&amp;"$2:$"&amp;$K$4&amp;"$50000"),$B532&amp;"#"&amp;Q$6,INDIRECT("ИсходныеДанные!$J$2:$J$50000")),0)</f>
        <v>0</v>
      </c>
      <c r="R532" s="3">
        <f ca="1">IF($B532&lt;&gt;"",SUMIF(INDIRECT("ИсходныеДанные!$"&amp;$K$4&amp;"$2:$"&amp;$K$4&amp;"$50000"),$B532&amp;"#"&amp;R$6,INDIRECT("ИсходныеДанные!$J$2:$J$50000")),0)</f>
        <v>0</v>
      </c>
      <c r="S532" s="3">
        <f ca="1">IF($B532&lt;&gt;"",SUMIF(INDIRECT("ИсходныеДанные!$"&amp;$K$4&amp;"$2:$"&amp;$K$4&amp;"$50000"),$B532&amp;"#"&amp;S$6,INDIRECT("ИсходныеДанные!$J$2:$J$50000")),0)</f>
        <v>0</v>
      </c>
      <c r="T532" s="3">
        <f ca="1">IF($B532&lt;&gt;"",SUMIF(INDIRECT("ИсходныеДанные!$"&amp;$K$4&amp;"$2:$"&amp;$K$4&amp;"$50000"),$B532&amp;"#"&amp;T$6,INDIRECT("ИсходныеДанные!$J$2:$J$50000")),0)</f>
        <v>0</v>
      </c>
      <c r="U532" s="3">
        <f ca="1">IF($B532&lt;&gt;"",SUMIF(INDIRECT("ИсходныеДанные!$"&amp;$K$4&amp;"$2:$"&amp;$K$4&amp;"$50000"),$B532&amp;"#"&amp;U$6,INDIRECT("ИсходныеДанные!$J$2:$J$50000")),0)</f>
        <v>0</v>
      </c>
      <c r="V532" s="3">
        <f ca="1">IF($B532&lt;&gt;"",SUMIF(INDIRECT("ИсходныеДанные!$"&amp;$K$4&amp;"$2:$"&amp;$K$4&amp;"$50000"),$B532&amp;"#"&amp;V$6,INDIRECT("ИсходныеДанные!$J$2:$J$50000")),0)</f>
        <v>0</v>
      </c>
      <c r="W532" s="16" t="e">
        <f ca="1">SUM(K532:V532)/Пофамильно!$R$1</f>
        <v>#DIV/0!</v>
      </c>
    </row>
    <row r="533" spans="1:23" x14ac:dyDescent="0.25">
      <c r="A533" s="10" t="str">
        <f t="shared" ca="1" si="10"/>
        <v>delete</v>
      </c>
      <c r="B533" s="16" cm="1">
        <f t="array" aca="1" ref="B533" ca="1">INDIRECT("УникальныеСписки!D"&amp;ROW()-$L$4)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14"/>
      <c r="G533" s="81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84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84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84" t="str" cm="1">
        <f t="array" aca="1" ref="J533" ca="1">_xlfn.XLOOKUP($B533,INDIRECT(SUBSTITUTE("ИсходныеДанные!$где$2:$где$50000","где",$B$4)),INDIRECT(SUBSTITUTE("ИсходныеДанные!$что$2:$что$50000","что",J$4)),"",0,1)</f>
        <v/>
      </c>
      <c r="K533" s="3">
        <f ca="1">IF($B533&lt;&gt;"",SUMIF(INDIRECT("ИсходныеДанные!$"&amp;$K$4&amp;"$2:$"&amp;$K$4&amp;"$50000"),$B533&amp;"#"&amp;K$6,INDIRECT("ИсходныеДанные!$J$2:$J$50000")),0)</f>
        <v>0</v>
      </c>
      <c r="L533" s="3">
        <f ca="1">IF($B533&lt;&gt;"",SUMIF(INDIRECT("ИсходныеДанные!$"&amp;$K$4&amp;"$2:$"&amp;$K$4&amp;"$50000"),$B533&amp;"#"&amp;L$6,INDIRECT("ИсходныеДанные!$J$2:$J$50000")),0)</f>
        <v>0</v>
      </c>
      <c r="M533" s="3">
        <f ca="1">IF($B533&lt;&gt;"",SUMIF(INDIRECT("ИсходныеДанные!$"&amp;$K$4&amp;"$2:$"&amp;$K$4&amp;"$50000"),$B533&amp;"#"&amp;M$6,INDIRECT("ИсходныеДанные!$J$2:$J$50000")),0)</f>
        <v>0</v>
      </c>
      <c r="N533" s="3">
        <f ca="1">IF($B533&lt;&gt;"",SUMIF(INDIRECT("ИсходныеДанные!$"&amp;$K$4&amp;"$2:$"&amp;$K$4&amp;"$50000"),$B533&amp;"#"&amp;N$6,INDIRECT("ИсходныеДанные!$J$2:$J$50000")),0)</f>
        <v>0</v>
      </c>
      <c r="O533" s="3">
        <f ca="1">IF($B533&lt;&gt;"",SUMIF(INDIRECT("ИсходныеДанные!$"&amp;$K$4&amp;"$2:$"&amp;$K$4&amp;"$50000"),$B533&amp;"#"&amp;O$6,INDIRECT("ИсходныеДанные!$J$2:$J$50000")),0)</f>
        <v>0</v>
      </c>
      <c r="P533" s="3">
        <f ca="1">IF($B533&lt;&gt;"",SUMIF(INDIRECT("ИсходныеДанные!$"&amp;$K$4&amp;"$2:$"&amp;$K$4&amp;"$50000"),$B533&amp;"#"&amp;P$6,INDIRECT("ИсходныеДанные!$J$2:$J$50000")),0)</f>
        <v>0</v>
      </c>
      <c r="Q533" s="3">
        <f ca="1">IF($B533&lt;&gt;"",SUMIF(INDIRECT("ИсходныеДанные!$"&amp;$K$4&amp;"$2:$"&amp;$K$4&amp;"$50000"),$B533&amp;"#"&amp;Q$6,INDIRECT("ИсходныеДанные!$J$2:$J$50000")),0)</f>
        <v>0</v>
      </c>
      <c r="R533" s="3">
        <f ca="1">IF($B533&lt;&gt;"",SUMIF(INDIRECT("ИсходныеДанные!$"&amp;$K$4&amp;"$2:$"&amp;$K$4&amp;"$50000"),$B533&amp;"#"&amp;R$6,INDIRECT("ИсходныеДанные!$J$2:$J$50000")),0)</f>
        <v>0</v>
      </c>
      <c r="S533" s="3">
        <f ca="1">IF($B533&lt;&gt;"",SUMIF(INDIRECT("ИсходныеДанные!$"&amp;$K$4&amp;"$2:$"&amp;$K$4&amp;"$50000"),$B533&amp;"#"&amp;S$6,INDIRECT("ИсходныеДанные!$J$2:$J$50000")),0)</f>
        <v>0</v>
      </c>
      <c r="T533" s="3">
        <f ca="1">IF($B533&lt;&gt;"",SUMIF(INDIRECT("ИсходныеДанные!$"&amp;$K$4&amp;"$2:$"&amp;$K$4&amp;"$50000"),$B533&amp;"#"&amp;T$6,INDIRECT("ИсходныеДанные!$J$2:$J$50000")),0)</f>
        <v>0</v>
      </c>
      <c r="U533" s="3">
        <f ca="1">IF($B533&lt;&gt;"",SUMIF(INDIRECT("ИсходныеДанные!$"&amp;$K$4&amp;"$2:$"&amp;$K$4&amp;"$50000"),$B533&amp;"#"&amp;U$6,INDIRECT("ИсходныеДанные!$J$2:$J$50000")),0)</f>
        <v>0</v>
      </c>
      <c r="V533" s="3">
        <f ca="1">IF($B533&lt;&gt;"",SUMIF(INDIRECT("ИсходныеДанные!$"&amp;$K$4&amp;"$2:$"&amp;$K$4&amp;"$50000"),$B533&amp;"#"&amp;V$6,INDIRECT("ИсходныеДанные!$J$2:$J$50000")),0)</f>
        <v>0</v>
      </c>
      <c r="W533" s="16" t="e">
        <f ca="1">SUM(K533:V533)/Пофамильно!$R$1</f>
        <v>#DIV/0!</v>
      </c>
    </row>
    <row r="534" spans="1:23" x14ac:dyDescent="0.25">
      <c r="A534" s="10" t="str">
        <f t="shared" ca="1" si="10"/>
        <v>delete</v>
      </c>
      <c r="B534" s="16" cm="1">
        <f t="array" aca="1" ref="B534" ca="1">INDIRECT("УникальныеСписки!D"&amp;ROW()-$L$4)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14"/>
      <c r="G534" s="81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84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84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84" t="str" cm="1">
        <f t="array" aca="1" ref="J534" ca="1">_xlfn.XLOOKUP($B534,INDIRECT(SUBSTITUTE("ИсходныеДанные!$где$2:$где$50000","где",$B$4)),INDIRECT(SUBSTITUTE("ИсходныеДанные!$что$2:$что$50000","что",J$4)),"",0,1)</f>
        <v/>
      </c>
      <c r="K534" s="3">
        <f ca="1">IF($B534&lt;&gt;"",SUMIF(INDIRECT("ИсходныеДанные!$"&amp;$K$4&amp;"$2:$"&amp;$K$4&amp;"$50000"),$B534&amp;"#"&amp;K$6,INDIRECT("ИсходныеДанные!$J$2:$J$50000")),0)</f>
        <v>0</v>
      </c>
      <c r="L534" s="3">
        <f ca="1">IF($B534&lt;&gt;"",SUMIF(INDIRECT("ИсходныеДанные!$"&amp;$K$4&amp;"$2:$"&amp;$K$4&amp;"$50000"),$B534&amp;"#"&amp;L$6,INDIRECT("ИсходныеДанные!$J$2:$J$50000")),0)</f>
        <v>0</v>
      </c>
      <c r="M534" s="3">
        <f ca="1">IF($B534&lt;&gt;"",SUMIF(INDIRECT("ИсходныеДанные!$"&amp;$K$4&amp;"$2:$"&amp;$K$4&amp;"$50000"),$B534&amp;"#"&amp;M$6,INDIRECT("ИсходныеДанные!$J$2:$J$50000")),0)</f>
        <v>0</v>
      </c>
      <c r="N534" s="3">
        <f ca="1">IF($B534&lt;&gt;"",SUMIF(INDIRECT("ИсходныеДанные!$"&amp;$K$4&amp;"$2:$"&amp;$K$4&amp;"$50000"),$B534&amp;"#"&amp;N$6,INDIRECT("ИсходныеДанные!$J$2:$J$50000")),0)</f>
        <v>0</v>
      </c>
      <c r="O534" s="3">
        <f ca="1">IF($B534&lt;&gt;"",SUMIF(INDIRECT("ИсходныеДанные!$"&amp;$K$4&amp;"$2:$"&amp;$K$4&amp;"$50000"),$B534&amp;"#"&amp;O$6,INDIRECT("ИсходныеДанные!$J$2:$J$50000")),0)</f>
        <v>0</v>
      </c>
      <c r="P534" s="3">
        <f ca="1">IF($B534&lt;&gt;"",SUMIF(INDIRECT("ИсходныеДанные!$"&amp;$K$4&amp;"$2:$"&amp;$K$4&amp;"$50000"),$B534&amp;"#"&amp;P$6,INDIRECT("ИсходныеДанные!$J$2:$J$50000")),0)</f>
        <v>0</v>
      </c>
      <c r="Q534" s="3">
        <f ca="1">IF($B534&lt;&gt;"",SUMIF(INDIRECT("ИсходныеДанные!$"&amp;$K$4&amp;"$2:$"&amp;$K$4&amp;"$50000"),$B534&amp;"#"&amp;Q$6,INDIRECT("ИсходныеДанные!$J$2:$J$50000")),0)</f>
        <v>0</v>
      </c>
      <c r="R534" s="3">
        <f ca="1">IF($B534&lt;&gt;"",SUMIF(INDIRECT("ИсходныеДанные!$"&amp;$K$4&amp;"$2:$"&amp;$K$4&amp;"$50000"),$B534&amp;"#"&amp;R$6,INDIRECT("ИсходныеДанные!$J$2:$J$50000")),0)</f>
        <v>0</v>
      </c>
      <c r="S534" s="3">
        <f ca="1">IF($B534&lt;&gt;"",SUMIF(INDIRECT("ИсходныеДанные!$"&amp;$K$4&amp;"$2:$"&amp;$K$4&amp;"$50000"),$B534&amp;"#"&amp;S$6,INDIRECT("ИсходныеДанные!$J$2:$J$50000")),0)</f>
        <v>0</v>
      </c>
      <c r="T534" s="3">
        <f ca="1">IF($B534&lt;&gt;"",SUMIF(INDIRECT("ИсходныеДанные!$"&amp;$K$4&amp;"$2:$"&amp;$K$4&amp;"$50000"),$B534&amp;"#"&amp;T$6,INDIRECT("ИсходныеДанные!$J$2:$J$50000")),0)</f>
        <v>0</v>
      </c>
      <c r="U534" s="3">
        <f ca="1">IF($B534&lt;&gt;"",SUMIF(INDIRECT("ИсходныеДанные!$"&amp;$K$4&amp;"$2:$"&amp;$K$4&amp;"$50000"),$B534&amp;"#"&amp;U$6,INDIRECT("ИсходныеДанные!$J$2:$J$50000")),0)</f>
        <v>0</v>
      </c>
      <c r="V534" s="3">
        <f ca="1">IF($B534&lt;&gt;"",SUMIF(INDIRECT("ИсходныеДанные!$"&amp;$K$4&amp;"$2:$"&amp;$K$4&amp;"$50000"),$B534&amp;"#"&amp;V$6,INDIRECT("ИсходныеДанные!$J$2:$J$50000")),0)</f>
        <v>0</v>
      </c>
      <c r="W534" s="16" t="e">
        <f ca="1">SUM(K534:V534)/Пофамильно!$R$1</f>
        <v>#DIV/0!</v>
      </c>
    </row>
    <row r="535" spans="1:23" x14ac:dyDescent="0.25">
      <c r="A535" s="10" t="str">
        <f t="shared" ca="1" si="10"/>
        <v>delete</v>
      </c>
      <c r="B535" s="16" cm="1">
        <f t="array" aca="1" ref="B535" ca="1">INDIRECT("УникальныеСписки!D"&amp;ROW()-$L$4)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14"/>
      <c r="G535" s="81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84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84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84" t="str" cm="1">
        <f t="array" aca="1" ref="J535" ca="1">_xlfn.XLOOKUP($B535,INDIRECT(SUBSTITUTE("ИсходныеДанные!$где$2:$где$50000","где",$B$4)),INDIRECT(SUBSTITUTE("ИсходныеДанные!$что$2:$что$50000","что",J$4)),"",0,1)</f>
        <v/>
      </c>
      <c r="K535" s="3">
        <f ca="1">IF($B535&lt;&gt;"",SUMIF(INDIRECT("ИсходныеДанные!$"&amp;$K$4&amp;"$2:$"&amp;$K$4&amp;"$50000"),$B535&amp;"#"&amp;K$6,INDIRECT("ИсходныеДанные!$J$2:$J$50000")),0)</f>
        <v>0</v>
      </c>
      <c r="L535" s="3">
        <f ca="1">IF($B535&lt;&gt;"",SUMIF(INDIRECT("ИсходныеДанные!$"&amp;$K$4&amp;"$2:$"&amp;$K$4&amp;"$50000"),$B535&amp;"#"&amp;L$6,INDIRECT("ИсходныеДанные!$J$2:$J$50000")),0)</f>
        <v>0</v>
      </c>
      <c r="M535" s="3">
        <f ca="1">IF($B535&lt;&gt;"",SUMIF(INDIRECT("ИсходныеДанные!$"&amp;$K$4&amp;"$2:$"&amp;$K$4&amp;"$50000"),$B535&amp;"#"&amp;M$6,INDIRECT("ИсходныеДанные!$J$2:$J$50000")),0)</f>
        <v>0</v>
      </c>
      <c r="N535" s="3">
        <f ca="1">IF($B535&lt;&gt;"",SUMIF(INDIRECT("ИсходныеДанные!$"&amp;$K$4&amp;"$2:$"&amp;$K$4&amp;"$50000"),$B535&amp;"#"&amp;N$6,INDIRECT("ИсходныеДанные!$J$2:$J$50000")),0)</f>
        <v>0</v>
      </c>
      <c r="O535" s="3">
        <f ca="1">IF($B535&lt;&gt;"",SUMIF(INDIRECT("ИсходныеДанные!$"&amp;$K$4&amp;"$2:$"&amp;$K$4&amp;"$50000"),$B535&amp;"#"&amp;O$6,INDIRECT("ИсходныеДанные!$J$2:$J$50000")),0)</f>
        <v>0</v>
      </c>
      <c r="P535" s="3">
        <f ca="1">IF($B535&lt;&gt;"",SUMIF(INDIRECT("ИсходныеДанные!$"&amp;$K$4&amp;"$2:$"&amp;$K$4&amp;"$50000"),$B535&amp;"#"&amp;P$6,INDIRECT("ИсходныеДанные!$J$2:$J$50000")),0)</f>
        <v>0</v>
      </c>
      <c r="Q535" s="3">
        <f ca="1">IF($B535&lt;&gt;"",SUMIF(INDIRECT("ИсходныеДанные!$"&amp;$K$4&amp;"$2:$"&amp;$K$4&amp;"$50000"),$B535&amp;"#"&amp;Q$6,INDIRECT("ИсходныеДанные!$J$2:$J$50000")),0)</f>
        <v>0</v>
      </c>
      <c r="R535" s="3">
        <f ca="1">IF($B535&lt;&gt;"",SUMIF(INDIRECT("ИсходныеДанные!$"&amp;$K$4&amp;"$2:$"&amp;$K$4&amp;"$50000"),$B535&amp;"#"&amp;R$6,INDIRECT("ИсходныеДанные!$J$2:$J$50000")),0)</f>
        <v>0</v>
      </c>
      <c r="S535" s="3">
        <f ca="1">IF($B535&lt;&gt;"",SUMIF(INDIRECT("ИсходныеДанные!$"&amp;$K$4&amp;"$2:$"&amp;$K$4&amp;"$50000"),$B535&amp;"#"&amp;S$6,INDIRECT("ИсходныеДанные!$J$2:$J$50000")),0)</f>
        <v>0</v>
      </c>
      <c r="T535" s="3">
        <f ca="1">IF($B535&lt;&gt;"",SUMIF(INDIRECT("ИсходныеДанные!$"&amp;$K$4&amp;"$2:$"&amp;$K$4&amp;"$50000"),$B535&amp;"#"&amp;T$6,INDIRECT("ИсходныеДанные!$J$2:$J$50000")),0)</f>
        <v>0</v>
      </c>
      <c r="U535" s="3">
        <f ca="1">IF($B535&lt;&gt;"",SUMIF(INDIRECT("ИсходныеДанные!$"&amp;$K$4&amp;"$2:$"&amp;$K$4&amp;"$50000"),$B535&amp;"#"&amp;U$6,INDIRECT("ИсходныеДанные!$J$2:$J$50000")),0)</f>
        <v>0</v>
      </c>
      <c r="V535" s="3">
        <f ca="1">IF($B535&lt;&gt;"",SUMIF(INDIRECT("ИсходныеДанные!$"&amp;$K$4&amp;"$2:$"&amp;$K$4&amp;"$50000"),$B535&amp;"#"&amp;V$6,INDIRECT("ИсходныеДанные!$J$2:$J$50000")),0)</f>
        <v>0</v>
      </c>
      <c r="W535" s="16" t="e">
        <f ca="1">SUM(K535:V535)/Пофамильно!$R$1</f>
        <v>#DIV/0!</v>
      </c>
    </row>
    <row r="536" spans="1:23" x14ac:dyDescent="0.25">
      <c r="A536" s="10" t="str">
        <f t="shared" ca="1" si="10"/>
        <v>delete</v>
      </c>
      <c r="B536" s="16" cm="1">
        <f t="array" aca="1" ref="B536" ca="1">INDIRECT("УникальныеСписки!D"&amp;ROW()-$L$4)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14"/>
      <c r="G536" s="81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84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84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84" t="str" cm="1">
        <f t="array" aca="1" ref="J536" ca="1">_xlfn.XLOOKUP($B536,INDIRECT(SUBSTITUTE("ИсходныеДанные!$где$2:$где$50000","где",$B$4)),INDIRECT(SUBSTITUTE("ИсходныеДанные!$что$2:$что$50000","что",J$4)),"",0,1)</f>
        <v/>
      </c>
      <c r="K536" s="3">
        <f ca="1">IF($B536&lt;&gt;"",SUMIF(INDIRECT("ИсходныеДанные!$"&amp;$K$4&amp;"$2:$"&amp;$K$4&amp;"$50000"),$B536&amp;"#"&amp;K$6,INDIRECT("ИсходныеДанные!$J$2:$J$50000")),0)</f>
        <v>0</v>
      </c>
      <c r="L536" s="3">
        <f ca="1">IF($B536&lt;&gt;"",SUMIF(INDIRECT("ИсходныеДанные!$"&amp;$K$4&amp;"$2:$"&amp;$K$4&amp;"$50000"),$B536&amp;"#"&amp;L$6,INDIRECT("ИсходныеДанные!$J$2:$J$50000")),0)</f>
        <v>0</v>
      </c>
      <c r="M536" s="3">
        <f ca="1">IF($B536&lt;&gt;"",SUMIF(INDIRECT("ИсходныеДанные!$"&amp;$K$4&amp;"$2:$"&amp;$K$4&amp;"$50000"),$B536&amp;"#"&amp;M$6,INDIRECT("ИсходныеДанные!$J$2:$J$50000")),0)</f>
        <v>0</v>
      </c>
      <c r="N536" s="3">
        <f ca="1">IF($B536&lt;&gt;"",SUMIF(INDIRECT("ИсходныеДанные!$"&amp;$K$4&amp;"$2:$"&amp;$K$4&amp;"$50000"),$B536&amp;"#"&amp;N$6,INDIRECT("ИсходныеДанные!$J$2:$J$50000")),0)</f>
        <v>0</v>
      </c>
      <c r="O536" s="3">
        <f ca="1">IF($B536&lt;&gt;"",SUMIF(INDIRECT("ИсходныеДанные!$"&amp;$K$4&amp;"$2:$"&amp;$K$4&amp;"$50000"),$B536&amp;"#"&amp;O$6,INDIRECT("ИсходныеДанные!$J$2:$J$50000")),0)</f>
        <v>0</v>
      </c>
      <c r="P536" s="3">
        <f ca="1">IF($B536&lt;&gt;"",SUMIF(INDIRECT("ИсходныеДанные!$"&amp;$K$4&amp;"$2:$"&amp;$K$4&amp;"$50000"),$B536&amp;"#"&amp;P$6,INDIRECT("ИсходныеДанные!$J$2:$J$50000")),0)</f>
        <v>0</v>
      </c>
      <c r="Q536" s="3">
        <f ca="1">IF($B536&lt;&gt;"",SUMIF(INDIRECT("ИсходныеДанные!$"&amp;$K$4&amp;"$2:$"&amp;$K$4&amp;"$50000"),$B536&amp;"#"&amp;Q$6,INDIRECT("ИсходныеДанные!$J$2:$J$50000")),0)</f>
        <v>0</v>
      </c>
      <c r="R536" s="3">
        <f ca="1">IF($B536&lt;&gt;"",SUMIF(INDIRECT("ИсходныеДанные!$"&amp;$K$4&amp;"$2:$"&amp;$K$4&amp;"$50000"),$B536&amp;"#"&amp;R$6,INDIRECT("ИсходныеДанные!$J$2:$J$50000")),0)</f>
        <v>0</v>
      </c>
      <c r="S536" s="3">
        <f ca="1">IF($B536&lt;&gt;"",SUMIF(INDIRECT("ИсходныеДанные!$"&amp;$K$4&amp;"$2:$"&amp;$K$4&amp;"$50000"),$B536&amp;"#"&amp;S$6,INDIRECT("ИсходныеДанные!$J$2:$J$50000")),0)</f>
        <v>0</v>
      </c>
      <c r="T536" s="3">
        <f ca="1">IF($B536&lt;&gt;"",SUMIF(INDIRECT("ИсходныеДанные!$"&amp;$K$4&amp;"$2:$"&amp;$K$4&amp;"$50000"),$B536&amp;"#"&amp;T$6,INDIRECT("ИсходныеДанные!$J$2:$J$50000")),0)</f>
        <v>0</v>
      </c>
      <c r="U536" s="3">
        <f ca="1">IF($B536&lt;&gt;"",SUMIF(INDIRECT("ИсходныеДанные!$"&amp;$K$4&amp;"$2:$"&amp;$K$4&amp;"$50000"),$B536&amp;"#"&amp;U$6,INDIRECT("ИсходныеДанные!$J$2:$J$50000")),0)</f>
        <v>0</v>
      </c>
      <c r="V536" s="3">
        <f ca="1">IF($B536&lt;&gt;"",SUMIF(INDIRECT("ИсходныеДанные!$"&amp;$K$4&amp;"$2:$"&amp;$K$4&amp;"$50000"),$B536&amp;"#"&amp;V$6,INDIRECT("ИсходныеДанные!$J$2:$J$50000")),0)</f>
        <v>0</v>
      </c>
      <c r="W536" s="16" t="e">
        <f ca="1">SUM(K536:V536)/Пофамильно!$R$1</f>
        <v>#DIV/0!</v>
      </c>
    </row>
    <row r="537" spans="1:23" x14ac:dyDescent="0.25">
      <c r="A537" s="10" t="str">
        <f t="shared" ca="1" si="10"/>
        <v>delete</v>
      </c>
      <c r="B537" s="16" cm="1">
        <f t="array" aca="1" ref="B537" ca="1">INDIRECT("УникальныеСписки!D"&amp;ROW()-$L$4)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14"/>
      <c r="G537" s="81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84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84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84" t="str" cm="1">
        <f t="array" aca="1" ref="J537" ca="1">_xlfn.XLOOKUP($B537,INDIRECT(SUBSTITUTE("ИсходныеДанные!$где$2:$где$50000","где",$B$4)),INDIRECT(SUBSTITUTE("ИсходныеДанные!$что$2:$что$50000","что",J$4)),"",0,1)</f>
        <v/>
      </c>
      <c r="K537" s="3">
        <f ca="1">IF($B537&lt;&gt;"",SUMIF(INDIRECT("ИсходныеДанные!$"&amp;$K$4&amp;"$2:$"&amp;$K$4&amp;"$50000"),$B537&amp;"#"&amp;K$6,INDIRECT("ИсходныеДанные!$J$2:$J$50000")),0)</f>
        <v>0</v>
      </c>
      <c r="L537" s="3">
        <f ca="1">IF($B537&lt;&gt;"",SUMIF(INDIRECT("ИсходныеДанные!$"&amp;$K$4&amp;"$2:$"&amp;$K$4&amp;"$50000"),$B537&amp;"#"&amp;L$6,INDIRECT("ИсходныеДанные!$J$2:$J$50000")),0)</f>
        <v>0</v>
      </c>
      <c r="M537" s="3">
        <f ca="1">IF($B537&lt;&gt;"",SUMIF(INDIRECT("ИсходныеДанные!$"&amp;$K$4&amp;"$2:$"&amp;$K$4&amp;"$50000"),$B537&amp;"#"&amp;M$6,INDIRECT("ИсходныеДанные!$J$2:$J$50000")),0)</f>
        <v>0</v>
      </c>
      <c r="N537" s="3">
        <f ca="1">IF($B537&lt;&gt;"",SUMIF(INDIRECT("ИсходныеДанные!$"&amp;$K$4&amp;"$2:$"&amp;$K$4&amp;"$50000"),$B537&amp;"#"&amp;N$6,INDIRECT("ИсходныеДанные!$J$2:$J$50000")),0)</f>
        <v>0</v>
      </c>
      <c r="O537" s="3">
        <f ca="1">IF($B537&lt;&gt;"",SUMIF(INDIRECT("ИсходныеДанные!$"&amp;$K$4&amp;"$2:$"&amp;$K$4&amp;"$50000"),$B537&amp;"#"&amp;O$6,INDIRECT("ИсходныеДанные!$J$2:$J$50000")),0)</f>
        <v>0</v>
      </c>
      <c r="P537" s="3">
        <f ca="1">IF($B537&lt;&gt;"",SUMIF(INDIRECT("ИсходныеДанные!$"&amp;$K$4&amp;"$2:$"&amp;$K$4&amp;"$50000"),$B537&amp;"#"&amp;P$6,INDIRECT("ИсходныеДанные!$J$2:$J$50000")),0)</f>
        <v>0</v>
      </c>
      <c r="Q537" s="3">
        <f ca="1">IF($B537&lt;&gt;"",SUMIF(INDIRECT("ИсходныеДанные!$"&amp;$K$4&amp;"$2:$"&amp;$K$4&amp;"$50000"),$B537&amp;"#"&amp;Q$6,INDIRECT("ИсходныеДанные!$J$2:$J$50000")),0)</f>
        <v>0</v>
      </c>
      <c r="R537" s="3">
        <f ca="1">IF($B537&lt;&gt;"",SUMIF(INDIRECT("ИсходныеДанные!$"&amp;$K$4&amp;"$2:$"&amp;$K$4&amp;"$50000"),$B537&amp;"#"&amp;R$6,INDIRECT("ИсходныеДанные!$J$2:$J$50000")),0)</f>
        <v>0</v>
      </c>
      <c r="S537" s="3">
        <f ca="1">IF($B537&lt;&gt;"",SUMIF(INDIRECT("ИсходныеДанные!$"&amp;$K$4&amp;"$2:$"&amp;$K$4&amp;"$50000"),$B537&amp;"#"&amp;S$6,INDIRECT("ИсходныеДанные!$J$2:$J$50000")),0)</f>
        <v>0</v>
      </c>
      <c r="T537" s="3">
        <f ca="1">IF($B537&lt;&gt;"",SUMIF(INDIRECT("ИсходныеДанные!$"&amp;$K$4&amp;"$2:$"&amp;$K$4&amp;"$50000"),$B537&amp;"#"&amp;T$6,INDIRECT("ИсходныеДанные!$J$2:$J$50000")),0)</f>
        <v>0</v>
      </c>
      <c r="U537" s="3">
        <f ca="1">IF($B537&lt;&gt;"",SUMIF(INDIRECT("ИсходныеДанные!$"&amp;$K$4&amp;"$2:$"&amp;$K$4&amp;"$50000"),$B537&amp;"#"&amp;U$6,INDIRECT("ИсходныеДанные!$J$2:$J$50000")),0)</f>
        <v>0</v>
      </c>
      <c r="V537" s="3">
        <f ca="1">IF($B537&lt;&gt;"",SUMIF(INDIRECT("ИсходныеДанные!$"&amp;$K$4&amp;"$2:$"&amp;$K$4&amp;"$50000"),$B537&amp;"#"&amp;V$6,INDIRECT("ИсходныеДанные!$J$2:$J$50000")),0)</f>
        <v>0</v>
      </c>
      <c r="W537" s="16" t="e">
        <f ca="1">SUM(K537:V537)/Пофамильно!$R$1</f>
        <v>#DIV/0!</v>
      </c>
    </row>
    <row r="538" spans="1:23" x14ac:dyDescent="0.25">
      <c r="A538" s="10" t="str">
        <f t="shared" ca="1" si="10"/>
        <v>delete</v>
      </c>
      <c r="B538" s="16" cm="1">
        <f t="array" aca="1" ref="B538" ca="1">INDIRECT("УникальныеСписки!D"&amp;ROW()-$L$4)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14"/>
      <c r="G538" s="81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84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84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84" t="str" cm="1">
        <f t="array" aca="1" ref="J538" ca="1">_xlfn.XLOOKUP($B538,INDIRECT(SUBSTITUTE("ИсходныеДанные!$где$2:$где$50000","где",$B$4)),INDIRECT(SUBSTITUTE("ИсходныеДанные!$что$2:$что$50000","что",J$4)),"",0,1)</f>
        <v/>
      </c>
      <c r="K538" s="3">
        <f ca="1">IF($B538&lt;&gt;"",SUMIF(INDIRECT("ИсходныеДанные!$"&amp;$K$4&amp;"$2:$"&amp;$K$4&amp;"$50000"),$B538&amp;"#"&amp;K$6,INDIRECT("ИсходныеДанные!$J$2:$J$50000")),0)</f>
        <v>0</v>
      </c>
      <c r="L538" s="3">
        <f ca="1">IF($B538&lt;&gt;"",SUMIF(INDIRECT("ИсходныеДанные!$"&amp;$K$4&amp;"$2:$"&amp;$K$4&amp;"$50000"),$B538&amp;"#"&amp;L$6,INDIRECT("ИсходныеДанные!$J$2:$J$50000")),0)</f>
        <v>0</v>
      </c>
      <c r="M538" s="3">
        <f ca="1">IF($B538&lt;&gt;"",SUMIF(INDIRECT("ИсходныеДанные!$"&amp;$K$4&amp;"$2:$"&amp;$K$4&amp;"$50000"),$B538&amp;"#"&amp;M$6,INDIRECT("ИсходныеДанные!$J$2:$J$50000")),0)</f>
        <v>0</v>
      </c>
      <c r="N538" s="3">
        <f ca="1">IF($B538&lt;&gt;"",SUMIF(INDIRECT("ИсходныеДанные!$"&amp;$K$4&amp;"$2:$"&amp;$K$4&amp;"$50000"),$B538&amp;"#"&amp;N$6,INDIRECT("ИсходныеДанные!$J$2:$J$50000")),0)</f>
        <v>0</v>
      </c>
      <c r="O538" s="3">
        <f ca="1">IF($B538&lt;&gt;"",SUMIF(INDIRECT("ИсходныеДанные!$"&amp;$K$4&amp;"$2:$"&amp;$K$4&amp;"$50000"),$B538&amp;"#"&amp;O$6,INDIRECT("ИсходныеДанные!$J$2:$J$50000")),0)</f>
        <v>0</v>
      </c>
      <c r="P538" s="3">
        <f ca="1">IF($B538&lt;&gt;"",SUMIF(INDIRECT("ИсходныеДанные!$"&amp;$K$4&amp;"$2:$"&amp;$K$4&amp;"$50000"),$B538&amp;"#"&amp;P$6,INDIRECT("ИсходныеДанные!$J$2:$J$50000")),0)</f>
        <v>0</v>
      </c>
      <c r="Q538" s="3">
        <f ca="1">IF($B538&lt;&gt;"",SUMIF(INDIRECT("ИсходныеДанные!$"&amp;$K$4&amp;"$2:$"&amp;$K$4&amp;"$50000"),$B538&amp;"#"&amp;Q$6,INDIRECT("ИсходныеДанные!$J$2:$J$50000")),0)</f>
        <v>0</v>
      </c>
      <c r="R538" s="3">
        <f ca="1">IF($B538&lt;&gt;"",SUMIF(INDIRECT("ИсходныеДанные!$"&amp;$K$4&amp;"$2:$"&amp;$K$4&amp;"$50000"),$B538&amp;"#"&amp;R$6,INDIRECT("ИсходныеДанные!$J$2:$J$50000")),0)</f>
        <v>0</v>
      </c>
      <c r="S538" s="3">
        <f ca="1">IF($B538&lt;&gt;"",SUMIF(INDIRECT("ИсходныеДанные!$"&amp;$K$4&amp;"$2:$"&amp;$K$4&amp;"$50000"),$B538&amp;"#"&amp;S$6,INDIRECT("ИсходныеДанные!$J$2:$J$50000")),0)</f>
        <v>0</v>
      </c>
      <c r="T538" s="3">
        <f ca="1">IF($B538&lt;&gt;"",SUMIF(INDIRECT("ИсходныеДанные!$"&amp;$K$4&amp;"$2:$"&amp;$K$4&amp;"$50000"),$B538&amp;"#"&amp;T$6,INDIRECT("ИсходныеДанные!$J$2:$J$50000")),0)</f>
        <v>0</v>
      </c>
      <c r="U538" s="3">
        <f ca="1">IF($B538&lt;&gt;"",SUMIF(INDIRECT("ИсходныеДанные!$"&amp;$K$4&amp;"$2:$"&amp;$K$4&amp;"$50000"),$B538&amp;"#"&amp;U$6,INDIRECT("ИсходныеДанные!$J$2:$J$50000")),0)</f>
        <v>0</v>
      </c>
      <c r="V538" s="3">
        <f ca="1">IF($B538&lt;&gt;"",SUMIF(INDIRECT("ИсходныеДанные!$"&amp;$K$4&amp;"$2:$"&amp;$K$4&amp;"$50000"),$B538&amp;"#"&amp;V$6,INDIRECT("ИсходныеДанные!$J$2:$J$50000")),0)</f>
        <v>0</v>
      </c>
      <c r="W538" s="16" t="e">
        <f ca="1">SUM(K538:V538)/Пофамильно!$R$1</f>
        <v>#DIV/0!</v>
      </c>
    </row>
    <row r="539" spans="1:23" x14ac:dyDescent="0.25">
      <c r="A539" s="10" t="str">
        <f t="shared" ca="1" si="10"/>
        <v>delete</v>
      </c>
      <c r="B539" s="16" cm="1">
        <f t="array" aca="1" ref="B539" ca="1">INDIRECT("УникальныеСписки!D"&amp;ROW()-$L$4)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14"/>
      <c r="G539" s="81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84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84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84" t="str" cm="1">
        <f t="array" aca="1" ref="J539" ca="1">_xlfn.XLOOKUP($B539,INDIRECT(SUBSTITUTE("ИсходныеДанные!$где$2:$где$50000","где",$B$4)),INDIRECT(SUBSTITUTE("ИсходныеДанные!$что$2:$что$50000","что",J$4)),"",0,1)</f>
        <v/>
      </c>
      <c r="K539" s="3">
        <f ca="1">IF($B539&lt;&gt;"",SUMIF(INDIRECT("ИсходныеДанные!$"&amp;$K$4&amp;"$2:$"&amp;$K$4&amp;"$50000"),$B539&amp;"#"&amp;K$6,INDIRECT("ИсходныеДанные!$J$2:$J$50000")),0)</f>
        <v>0</v>
      </c>
      <c r="L539" s="3">
        <f ca="1">IF($B539&lt;&gt;"",SUMIF(INDIRECT("ИсходныеДанные!$"&amp;$K$4&amp;"$2:$"&amp;$K$4&amp;"$50000"),$B539&amp;"#"&amp;L$6,INDIRECT("ИсходныеДанные!$J$2:$J$50000")),0)</f>
        <v>0</v>
      </c>
      <c r="M539" s="3">
        <f ca="1">IF($B539&lt;&gt;"",SUMIF(INDIRECT("ИсходныеДанные!$"&amp;$K$4&amp;"$2:$"&amp;$K$4&amp;"$50000"),$B539&amp;"#"&amp;M$6,INDIRECT("ИсходныеДанные!$J$2:$J$50000")),0)</f>
        <v>0</v>
      </c>
      <c r="N539" s="3">
        <f ca="1">IF($B539&lt;&gt;"",SUMIF(INDIRECT("ИсходныеДанные!$"&amp;$K$4&amp;"$2:$"&amp;$K$4&amp;"$50000"),$B539&amp;"#"&amp;N$6,INDIRECT("ИсходныеДанные!$J$2:$J$50000")),0)</f>
        <v>0</v>
      </c>
      <c r="O539" s="3">
        <f ca="1">IF($B539&lt;&gt;"",SUMIF(INDIRECT("ИсходныеДанные!$"&amp;$K$4&amp;"$2:$"&amp;$K$4&amp;"$50000"),$B539&amp;"#"&amp;O$6,INDIRECT("ИсходныеДанные!$J$2:$J$50000")),0)</f>
        <v>0</v>
      </c>
      <c r="P539" s="3">
        <f ca="1">IF($B539&lt;&gt;"",SUMIF(INDIRECT("ИсходныеДанные!$"&amp;$K$4&amp;"$2:$"&amp;$K$4&amp;"$50000"),$B539&amp;"#"&amp;P$6,INDIRECT("ИсходныеДанные!$J$2:$J$50000")),0)</f>
        <v>0</v>
      </c>
      <c r="Q539" s="3">
        <f ca="1">IF($B539&lt;&gt;"",SUMIF(INDIRECT("ИсходныеДанные!$"&amp;$K$4&amp;"$2:$"&amp;$K$4&amp;"$50000"),$B539&amp;"#"&amp;Q$6,INDIRECT("ИсходныеДанные!$J$2:$J$50000")),0)</f>
        <v>0</v>
      </c>
      <c r="R539" s="3">
        <f ca="1">IF($B539&lt;&gt;"",SUMIF(INDIRECT("ИсходныеДанные!$"&amp;$K$4&amp;"$2:$"&amp;$K$4&amp;"$50000"),$B539&amp;"#"&amp;R$6,INDIRECT("ИсходныеДанные!$J$2:$J$50000")),0)</f>
        <v>0</v>
      </c>
      <c r="S539" s="3">
        <f ca="1">IF($B539&lt;&gt;"",SUMIF(INDIRECT("ИсходныеДанные!$"&amp;$K$4&amp;"$2:$"&amp;$K$4&amp;"$50000"),$B539&amp;"#"&amp;S$6,INDIRECT("ИсходныеДанные!$J$2:$J$50000")),0)</f>
        <v>0</v>
      </c>
      <c r="T539" s="3">
        <f ca="1">IF($B539&lt;&gt;"",SUMIF(INDIRECT("ИсходныеДанные!$"&amp;$K$4&amp;"$2:$"&amp;$K$4&amp;"$50000"),$B539&amp;"#"&amp;T$6,INDIRECT("ИсходныеДанные!$J$2:$J$50000")),0)</f>
        <v>0</v>
      </c>
      <c r="U539" s="3">
        <f ca="1">IF($B539&lt;&gt;"",SUMIF(INDIRECT("ИсходныеДанные!$"&amp;$K$4&amp;"$2:$"&amp;$K$4&amp;"$50000"),$B539&amp;"#"&amp;U$6,INDIRECT("ИсходныеДанные!$J$2:$J$50000")),0)</f>
        <v>0</v>
      </c>
      <c r="V539" s="3">
        <f ca="1">IF($B539&lt;&gt;"",SUMIF(INDIRECT("ИсходныеДанные!$"&amp;$K$4&amp;"$2:$"&amp;$K$4&amp;"$50000"),$B539&amp;"#"&amp;V$6,INDIRECT("ИсходныеДанные!$J$2:$J$50000")),0)</f>
        <v>0</v>
      </c>
      <c r="W539" s="16" t="e">
        <f ca="1">SUM(K539:V539)/Пофамильно!$R$1</f>
        <v>#DIV/0!</v>
      </c>
    </row>
    <row r="540" spans="1:23" x14ac:dyDescent="0.25">
      <c r="A540" s="10" t="str">
        <f t="shared" ca="1" si="10"/>
        <v>delete</v>
      </c>
      <c r="B540" s="16" cm="1">
        <f t="array" aca="1" ref="B540" ca="1">INDIRECT("УникальныеСписки!D"&amp;ROW()-$L$4)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14"/>
      <c r="G540" s="81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84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84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84" t="str" cm="1">
        <f t="array" aca="1" ref="J540" ca="1">_xlfn.XLOOKUP($B540,INDIRECT(SUBSTITUTE("ИсходныеДанные!$где$2:$где$50000","где",$B$4)),INDIRECT(SUBSTITUTE("ИсходныеДанные!$что$2:$что$50000","что",J$4)),"",0,1)</f>
        <v/>
      </c>
      <c r="K540" s="3">
        <f ca="1">IF($B540&lt;&gt;"",SUMIF(INDIRECT("ИсходныеДанные!$"&amp;$K$4&amp;"$2:$"&amp;$K$4&amp;"$50000"),$B540&amp;"#"&amp;K$6,INDIRECT("ИсходныеДанные!$J$2:$J$50000")),0)</f>
        <v>0</v>
      </c>
      <c r="L540" s="3">
        <f ca="1">IF($B540&lt;&gt;"",SUMIF(INDIRECT("ИсходныеДанные!$"&amp;$K$4&amp;"$2:$"&amp;$K$4&amp;"$50000"),$B540&amp;"#"&amp;L$6,INDIRECT("ИсходныеДанные!$J$2:$J$50000")),0)</f>
        <v>0</v>
      </c>
      <c r="M540" s="3">
        <f ca="1">IF($B540&lt;&gt;"",SUMIF(INDIRECT("ИсходныеДанные!$"&amp;$K$4&amp;"$2:$"&amp;$K$4&amp;"$50000"),$B540&amp;"#"&amp;M$6,INDIRECT("ИсходныеДанные!$J$2:$J$50000")),0)</f>
        <v>0</v>
      </c>
      <c r="N540" s="3">
        <f ca="1">IF($B540&lt;&gt;"",SUMIF(INDIRECT("ИсходныеДанные!$"&amp;$K$4&amp;"$2:$"&amp;$K$4&amp;"$50000"),$B540&amp;"#"&amp;N$6,INDIRECT("ИсходныеДанные!$J$2:$J$50000")),0)</f>
        <v>0</v>
      </c>
      <c r="O540" s="3">
        <f ca="1">IF($B540&lt;&gt;"",SUMIF(INDIRECT("ИсходныеДанные!$"&amp;$K$4&amp;"$2:$"&amp;$K$4&amp;"$50000"),$B540&amp;"#"&amp;O$6,INDIRECT("ИсходныеДанные!$J$2:$J$50000")),0)</f>
        <v>0</v>
      </c>
      <c r="P540" s="3">
        <f ca="1">IF($B540&lt;&gt;"",SUMIF(INDIRECT("ИсходныеДанные!$"&amp;$K$4&amp;"$2:$"&amp;$K$4&amp;"$50000"),$B540&amp;"#"&amp;P$6,INDIRECT("ИсходныеДанные!$J$2:$J$50000")),0)</f>
        <v>0</v>
      </c>
      <c r="Q540" s="3">
        <f ca="1">IF($B540&lt;&gt;"",SUMIF(INDIRECT("ИсходныеДанные!$"&amp;$K$4&amp;"$2:$"&amp;$K$4&amp;"$50000"),$B540&amp;"#"&amp;Q$6,INDIRECT("ИсходныеДанные!$J$2:$J$50000")),0)</f>
        <v>0</v>
      </c>
      <c r="R540" s="3">
        <f ca="1">IF($B540&lt;&gt;"",SUMIF(INDIRECT("ИсходныеДанные!$"&amp;$K$4&amp;"$2:$"&amp;$K$4&amp;"$50000"),$B540&amp;"#"&amp;R$6,INDIRECT("ИсходныеДанные!$J$2:$J$50000")),0)</f>
        <v>0</v>
      </c>
      <c r="S540" s="3">
        <f ca="1">IF($B540&lt;&gt;"",SUMIF(INDIRECT("ИсходныеДанные!$"&amp;$K$4&amp;"$2:$"&amp;$K$4&amp;"$50000"),$B540&amp;"#"&amp;S$6,INDIRECT("ИсходныеДанные!$J$2:$J$50000")),0)</f>
        <v>0</v>
      </c>
      <c r="T540" s="3">
        <f ca="1">IF($B540&lt;&gt;"",SUMIF(INDIRECT("ИсходныеДанные!$"&amp;$K$4&amp;"$2:$"&amp;$K$4&amp;"$50000"),$B540&amp;"#"&amp;T$6,INDIRECT("ИсходныеДанные!$J$2:$J$50000")),0)</f>
        <v>0</v>
      </c>
      <c r="U540" s="3">
        <f ca="1">IF($B540&lt;&gt;"",SUMIF(INDIRECT("ИсходныеДанные!$"&amp;$K$4&amp;"$2:$"&amp;$K$4&amp;"$50000"),$B540&amp;"#"&amp;U$6,INDIRECT("ИсходныеДанные!$J$2:$J$50000")),0)</f>
        <v>0</v>
      </c>
      <c r="V540" s="3">
        <f ca="1">IF($B540&lt;&gt;"",SUMIF(INDIRECT("ИсходныеДанные!$"&amp;$K$4&amp;"$2:$"&amp;$K$4&amp;"$50000"),$B540&amp;"#"&amp;V$6,INDIRECT("ИсходныеДанные!$J$2:$J$50000")),0)</f>
        <v>0</v>
      </c>
      <c r="W540" s="16" t="e">
        <f ca="1">SUM(K540:V540)/Пофамильно!$R$1</f>
        <v>#DIV/0!</v>
      </c>
    </row>
    <row r="541" spans="1:23" x14ac:dyDescent="0.25">
      <c r="A541" s="10" t="str">
        <f t="shared" ca="1" si="10"/>
        <v>delete</v>
      </c>
      <c r="B541" s="16" cm="1">
        <f t="array" aca="1" ref="B541" ca="1">INDIRECT("УникальныеСписки!D"&amp;ROW()-$L$4)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14"/>
      <c r="G541" s="81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84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84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84" t="str" cm="1">
        <f t="array" aca="1" ref="J541" ca="1">_xlfn.XLOOKUP($B541,INDIRECT(SUBSTITUTE("ИсходныеДанные!$где$2:$где$50000","где",$B$4)),INDIRECT(SUBSTITUTE("ИсходныеДанные!$что$2:$что$50000","что",J$4)),"",0,1)</f>
        <v/>
      </c>
      <c r="K541" s="3">
        <f ca="1">IF($B541&lt;&gt;"",SUMIF(INDIRECT("ИсходныеДанные!$"&amp;$K$4&amp;"$2:$"&amp;$K$4&amp;"$50000"),$B541&amp;"#"&amp;K$6,INDIRECT("ИсходныеДанные!$J$2:$J$50000")),0)</f>
        <v>0</v>
      </c>
      <c r="L541" s="3">
        <f ca="1">IF($B541&lt;&gt;"",SUMIF(INDIRECT("ИсходныеДанные!$"&amp;$K$4&amp;"$2:$"&amp;$K$4&amp;"$50000"),$B541&amp;"#"&amp;L$6,INDIRECT("ИсходныеДанные!$J$2:$J$50000")),0)</f>
        <v>0</v>
      </c>
      <c r="M541" s="3">
        <f ca="1">IF($B541&lt;&gt;"",SUMIF(INDIRECT("ИсходныеДанные!$"&amp;$K$4&amp;"$2:$"&amp;$K$4&amp;"$50000"),$B541&amp;"#"&amp;M$6,INDIRECT("ИсходныеДанные!$J$2:$J$50000")),0)</f>
        <v>0</v>
      </c>
      <c r="N541" s="3">
        <f ca="1">IF($B541&lt;&gt;"",SUMIF(INDIRECT("ИсходныеДанные!$"&amp;$K$4&amp;"$2:$"&amp;$K$4&amp;"$50000"),$B541&amp;"#"&amp;N$6,INDIRECT("ИсходныеДанные!$J$2:$J$50000")),0)</f>
        <v>0</v>
      </c>
      <c r="O541" s="3">
        <f ca="1">IF($B541&lt;&gt;"",SUMIF(INDIRECT("ИсходныеДанные!$"&amp;$K$4&amp;"$2:$"&amp;$K$4&amp;"$50000"),$B541&amp;"#"&amp;O$6,INDIRECT("ИсходныеДанные!$J$2:$J$50000")),0)</f>
        <v>0</v>
      </c>
      <c r="P541" s="3">
        <f ca="1">IF($B541&lt;&gt;"",SUMIF(INDIRECT("ИсходныеДанные!$"&amp;$K$4&amp;"$2:$"&amp;$K$4&amp;"$50000"),$B541&amp;"#"&amp;P$6,INDIRECT("ИсходныеДанные!$J$2:$J$50000")),0)</f>
        <v>0</v>
      </c>
      <c r="Q541" s="3">
        <f ca="1">IF($B541&lt;&gt;"",SUMIF(INDIRECT("ИсходныеДанные!$"&amp;$K$4&amp;"$2:$"&amp;$K$4&amp;"$50000"),$B541&amp;"#"&amp;Q$6,INDIRECT("ИсходныеДанные!$J$2:$J$50000")),0)</f>
        <v>0</v>
      </c>
      <c r="R541" s="3">
        <f ca="1">IF($B541&lt;&gt;"",SUMIF(INDIRECT("ИсходныеДанные!$"&amp;$K$4&amp;"$2:$"&amp;$K$4&amp;"$50000"),$B541&amp;"#"&amp;R$6,INDIRECT("ИсходныеДанные!$J$2:$J$50000")),0)</f>
        <v>0</v>
      </c>
      <c r="S541" s="3">
        <f ca="1">IF($B541&lt;&gt;"",SUMIF(INDIRECT("ИсходныеДанные!$"&amp;$K$4&amp;"$2:$"&amp;$K$4&amp;"$50000"),$B541&amp;"#"&amp;S$6,INDIRECT("ИсходныеДанные!$J$2:$J$50000")),0)</f>
        <v>0</v>
      </c>
      <c r="T541" s="3">
        <f ca="1">IF($B541&lt;&gt;"",SUMIF(INDIRECT("ИсходныеДанные!$"&amp;$K$4&amp;"$2:$"&amp;$K$4&amp;"$50000"),$B541&amp;"#"&amp;T$6,INDIRECT("ИсходныеДанные!$J$2:$J$50000")),0)</f>
        <v>0</v>
      </c>
      <c r="U541" s="3">
        <f ca="1">IF($B541&lt;&gt;"",SUMIF(INDIRECT("ИсходныеДанные!$"&amp;$K$4&amp;"$2:$"&amp;$K$4&amp;"$50000"),$B541&amp;"#"&amp;U$6,INDIRECT("ИсходныеДанные!$J$2:$J$50000")),0)</f>
        <v>0</v>
      </c>
      <c r="V541" s="3">
        <f ca="1">IF($B541&lt;&gt;"",SUMIF(INDIRECT("ИсходныеДанные!$"&amp;$K$4&amp;"$2:$"&amp;$K$4&amp;"$50000"),$B541&amp;"#"&amp;V$6,INDIRECT("ИсходныеДанные!$J$2:$J$50000")),0)</f>
        <v>0</v>
      </c>
      <c r="W541" s="16" t="e">
        <f ca="1">SUM(K541:V541)/Пофамильно!$R$1</f>
        <v>#DIV/0!</v>
      </c>
    </row>
    <row r="542" spans="1:23" x14ac:dyDescent="0.25">
      <c r="A542" s="10" t="str">
        <f t="shared" ca="1" si="10"/>
        <v>delete</v>
      </c>
      <c r="B542" s="16" cm="1">
        <f t="array" aca="1" ref="B542" ca="1">INDIRECT("УникальныеСписки!D"&amp;ROW()-$L$4)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14"/>
      <c r="G542" s="81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84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84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84" t="str" cm="1">
        <f t="array" aca="1" ref="J542" ca="1">_xlfn.XLOOKUP($B542,INDIRECT(SUBSTITUTE("ИсходныеДанные!$где$2:$где$50000","где",$B$4)),INDIRECT(SUBSTITUTE("ИсходныеДанные!$что$2:$что$50000","что",J$4)),"",0,1)</f>
        <v/>
      </c>
      <c r="K542" s="3">
        <f ca="1">IF($B542&lt;&gt;"",SUMIF(INDIRECT("ИсходныеДанные!$"&amp;$K$4&amp;"$2:$"&amp;$K$4&amp;"$50000"),$B542&amp;"#"&amp;K$6,INDIRECT("ИсходныеДанные!$J$2:$J$50000")),0)</f>
        <v>0</v>
      </c>
      <c r="L542" s="3">
        <f ca="1">IF($B542&lt;&gt;"",SUMIF(INDIRECT("ИсходныеДанные!$"&amp;$K$4&amp;"$2:$"&amp;$K$4&amp;"$50000"),$B542&amp;"#"&amp;L$6,INDIRECT("ИсходныеДанные!$J$2:$J$50000")),0)</f>
        <v>0</v>
      </c>
      <c r="M542" s="3">
        <f ca="1">IF($B542&lt;&gt;"",SUMIF(INDIRECT("ИсходныеДанные!$"&amp;$K$4&amp;"$2:$"&amp;$K$4&amp;"$50000"),$B542&amp;"#"&amp;M$6,INDIRECT("ИсходныеДанные!$J$2:$J$50000")),0)</f>
        <v>0</v>
      </c>
      <c r="N542" s="3">
        <f ca="1">IF($B542&lt;&gt;"",SUMIF(INDIRECT("ИсходныеДанные!$"&amp;$K$4&amp;"$2:$"&amp;$K$4&amp;"$50000"),$B542&amp;"#"&amp;N$6,INDIRECT("ИсходныеДанные!$J$2:$J$50000")),0)</f>
        <v>0</v>
      </c>
      <c r="O542" s="3">
        <f ca="1">IF($B542&lt;&gt;"",SUMIF(INDIRECT("ИсходныеДанные!$"&amp;$K$4&amp;"$2:$"&amp;$K$4&amp;"$50000"),$B542&amp;"#"&amp;O$6,INDIRECT("ИсходныеДанные!$J$2:$J$50000")),0)</f>
        <v>0</v>
      </c>
      <c r="P542" s="3">
        <f ca="1">IF($B542&lt;&gt;"",SUMIF(INDIRECT("ИсходныеДанные!$"&amp;$K$4&amp;"$2:$"&amp;$K$4&amp;"$50000"),$B542&amp;"#"&amp;P$6,INDIRECT("ИсходныеДанные!$J$2:$J$50000")),0)</f>
        <v>0</v>
      </c>
      <c r="Q542" s="3">
        <f ca="1">IF($B542&lt;&gt;"",SUMIF(INDIRECT("ИсходныеДанные!$"&amp;$K$4&amp;"$2:$"&amp;$K$4&amp;"$50000"),$B542&amp;"#"&amp;Q$6,INDIRECT("ИсходныеДанные!$J$2:$J$50000")),0)</f>
        <v>0</v>
      </c>
      <c r="R542" s="3">
        <f ca="1">IF($B542&lt;&gt;"",SUMIF(INDIRECT("ИсходныеДанные!$"&amp;$K$4&amp;"$2:$"&amp;$K$4&amp;"$50000"),$B542&amp;"#"&amp;R$6,INDIRECT("ИсходныеДанные!$J$2:$J$50000")),0)</f>
        <v>0</v>
      </c>
      <c r="S542" s="3">
        <f ca="1">IF($B542&lt;&gt;"",SUMIF(INDIRECT("ИсходныеДанные!$"&amp;$K$4&amp;"$2:$"&amp;$K$4&amp;"$50000"),$B542&amp;"#"&amp;S$6,INDIRECT("ИсходныеДанные!$J$2:$J$50000")),0)</f>
        <v>0</v>
      </c>
      <c r="T542" s="3">
        <f ca="1">IF($B542&lt;&gt;"",SUMIF(INDIRECT("ИсходныеДанные!$"&amp;$K$4&amp;"$2:$"&amp;$K$4&amp;"$50000"),$B542&amp;"#"&amp;T$6,INDIRECT("ИсходныеДанные!$J$2:$J$50000")),0)</f>
        <v>0</v>
      </c>
      <c r="U542" s="3">
        <f ca="1">IF($B542&lt;&gt;"",SUMIF(INDIRECT("ИсходныеДанные!$"&amp;$K$4&amp;"$2:$"&amp;$K$4&amp;"$50000"),$B542&amp;"#"&amp;U$6,INDIRECT("ИсходныеДанные!$J$2:$J$50000")),0)</f>
        <v>0</v>
      </c>
      <c r="V542" s="3">
        <f ca="1">IF($B542&lt;&gt;"",SUMIF(INDIRECT("ИсходныеДанные!$"&amp;$K$4&amp;"$2:$"&amp;$K$4&amp;"$50000"),$B542&amp;"#"&amp;V$6,INDIRECT("ИсходныеДанные!$J$2:$J$50000")),0)</f>
        <v>0</v>
      </c>
      <c r="W542" s="16" t="e">
        <f ca="1">SUM(K542:V542)/Пофамильно!$R$1</f>
        <v>#DIV/0!</v>
      </c>
    </row>
    <row r="543" spans="1:23" x14ac:dyDescent="0.25">
      <c r="A543" s="10" t="str">
        <f t="shared" ca="1" si="10"/>
        <v>delete</v>
      </c>
      <c r="B543" s="16" cm="1">
        <f t="array" aca="1" ref="B543" ca="1">INDIRECT("УникальныеСписки!D"&amp;ROW()-$L$4)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14"/>
      <c r="G543" s="81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84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84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84" t="str" cm="1">
        <f t="array" aca="1" ref="J543" ca="1">_xlfn.XLOOKUP($B543,INDIRECT(SUBSTITUTE("ИсходныеДанные!$где$2:$где$50000","где",$B$4)),INDIRECT(SUBSTITUTE("ИсходныеДанные!$что$2:$что$50000","что",J$4)),"",0,1)</f>
        <v/>
      </c>
      <c r="K543" s="3">
        <f ca="1">IF($B543&lt;&gt;"",SUMIF(INDIRECT("ИсходныеДанные!$"&amp;$K$4&amp;"$2:$"&amp;$K$4&amp;"$50000"),$B543&amp;"#"&amp;K$6,INDIRECT("ИсходныеДанные!$J$2:$J$50000")),0)</f>
        <v>0</v>
      </c>
      <c r="L543" s="3">
        <f ca="1">IF($B543&lt;&gt;"",SUMIF(INDIRECT("ИсходныеДанные!$"&amp;$K$4&amp;"$2:$"&amp;$K$4&amp;"$50000"),$B543&amp;"#"&amp;L$6,INDIRECT("ИсходныеДанные!$J$2:$J$50000")),0)</f>
        <v>0</v>
      </c>
      <c r="M543" s="3">
        <f ca="1">IF($B543&lt;&gt;"",SUMIF(INDIRECT("ИсходныеДанные!$"&amp;$K$4&amp;"$2:$"&amp;$K$4&amp;"$50000"),$B543&amp;"#"&amp;M$6,INDIRECT("ИсходныеДанные!$J$2:$J$50000")),0)</f>
        <v>0</v>
      </c>
      <c r="N543" s="3">
        <f ca="1">IF($B543&lt;&gt;"",SUMIF(INDIRECT("ИсходныеДанные!$"&amp;$K$4&amp;"$2:$"&amp;$K$4&amp;"$50000"),$B543&amp;"#"&amp;N$6,INDIRECT("ИсходныеДанные!$J$2:$J$50000")),0)</f>
        <v>0</v>
      </c>
      <c r="O543" s="3">
        <f ca="1">IF($B543&lt;&gt;"",SUMIF(INDIRECT("ИсходныеДанные!$"&amp;$K$4&amp;"$2:$"&amp;$K$4&amp;"$50000"),$B543&amp;"#"&amp;O$6,INDIRECT("ИсходныеДанные!$J$2:$J$50000")),0)</f>
        <v>0</v>
      </c>
      <c r="P543" s="3">
        <f ca="1">IF($B543&lt;&gt;"",SUMIF(INDIRECT("ИсходныеДанные!$"&amp;$K$4&amp;"$2:$"&amp;$K$4&amp;"$50000"),$B543&amp;"#"&amp;P$6,INDIRECT("ИсходныеДанные!$J$2:$J$50000")),0)</f>
        <v>0</v>
      </c>
      <c r="Q543" s="3">
        <f ca="1">IF($B543&lt;&gt;"",SUMIF(INDIRECT("ИсходныеДанные!$"&amp;$K$4&amp;"$2:$"&amp;$K$4&amp;"$50000"),$B543&amp;"#"&amp;Q$6,INDIRECT("ИсходныеДанные!$J$2:$J$50000")),0)</f>
        <v>0</v>
      </c>
      <c r="R543" s="3">
        <f ca="1">IF($B543&lt;&gt;"",SUMIF(INDIRECT("ИсходныеДанные!$"&amp;$K$4&amp;"$2:$"&amp;$K$4&amp;"$50000"),$B543&amp;"#"&amp;R$6,INDIRECT("ИсходныеДанные!$J$2:$J$50000")),0)</f>
        <v>0</v>
      </c>
      <c r="S543" s="3">
        <f ca="1">IF($B543&lt;&gt;"",SUMIF(INDIRECT("ИсходныеДанные!$"&amp;$K$4&amp;"$2:$"&amp;$K$4&amp;"$50000"),$B543&amp;"#"&amp;S$6,INDIRECT("ИсходныеДанные!$J$2:$J$50000")),0)</f>
        <v>0</v>
      </c>
      <c r="T543" s="3">
        <f ca="1">IF($B543&lt;&gt;"",SUMIF(INDIRECT("ИсходныеДанные!$"&amp;$K$4&amp;"$2:$"&amp;$K$4&amp;"$50000"),$B543&amp;"#"&amp;T$6,INDIRECT("ИсходныеДанные!$J$2:$J$50000")),0)</f>
        <v>0</v>
      </c>
      <c r="U543" s="3">
        <f ca="1">IF($B543&lt;&gt;"",SUMIF(INDIRECT("ИсходныеДанные!$"&amp;$K$4&amp;"$2:$"&amp;$K$4&amp;"$50000"),$B543&amp;"#"&amp;U$6,INDIRECT("ИсходныеДанные!$J$2:$J$50000")),0)</f>
        <v>0</v>
      </c>
      <c r="V543" s="3">
        <f ca="1">IF($B543&lt;&gt;"",SUMIF(INDIRECT("ИсходныеДанные!$"&amp;$K$4&amp;"$2:$"&amp;$K$4&amp;"$50000"),$B543&amp;"#"&amp;V$6,INDIRECT("ИсходныеДанные!$J$2:$J$50000")),0)</f>
        <v>0</v>
      </c>
      <c r="W543" s="16" t="e">
        <f ca="1">SUM(K543:V543)/Пофамильно!$R$1</f>
        <v>#DIV/0!</v>
      </c>
    </row>
    <row r="544" spans="1:23" x14ac:dyDescent="0.25">
      <c r="A544" s="10" t="str">
        <f t="shared" ca="1" si="10"/>
        <v>delete</v>
      </c>
      <c r="B544" s="16" cm="1">
        <f t="array" aca="1" ref="B544" ca="1">INDIRECT("УникальныеСписки!D"&amp;ROW()-$L$4)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14"/>
      <c r="G544" s="81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84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84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84" t="str" cm="1">
        <f t="array" aca="1" ref="J544" ca="1">_xlfn.XLOOKUP($B544,INDIRECT(SUBSTITUTE("ИсходныеДанные!$где$2:$где$50000","где",$B$4)),INDIRECT(SUBSTITUTE("ИсходныеДанные!$что$2:$что$50000","что",J$4)),"",0,1)</f>
        <v/>
      </c>
      <c r="K544" s="3">
        <f ca="1">IF($B544&lt;&gt;"",SUMIF(INDIRECT("ИсходныеДанные!$"&amp;$K$4&amp;"$2:$"&amp;$K$4&amp;"$50000"),$B544&amp;"#"&amp;K$6,INDIRECT("ИсходныеДанные!$J$2:$J$50000")),0)</f>
        <v>0</v>
      </c>
      <c r="L544" s="3">
        <f ca="1">IF($B544&lt;&gt;"",SUMIF(INDIRECT("ИсходныеДанные!$"&amp;$K$4&amp;"$2:$"&amp;$K$4&amp;"$50000"),$B544&amp;"#"&amp;L$6,INDIRECT("ИсходныеДанные!$J$2:$J$50000")),0)</f>
        <v>0</v>
      </c>
      <c r="M544" s="3">
        <f ca="1">IF($B544&lt;&gt;"",SUMIF(INDIRECT("ИсходныеДанные!$"&amp;$K$4&amp;"$2:$"&amp;$K$4&amp;"$50000"),$B544&amp;"#"&amp;M$6,INDIRECT("ИсходныеДанные!$J$2:$J$50000")),0)</f>
        <v>0</v>
      </c>
      <c r="N544" s="3">
        <f ca="1">IF($B544&lt;&gt;"",SUMIF(INDIRECT("ИсходныеДанные!$"&amp;$K$4&amp;"$2:$"&amp;$K$4&amp;"$50000"),$B544&amp;"#"&amp;N$6,INDIRECT("ИсходныеДанные!$J$2:$J$50000")),0)</f>
        <v>0</v>
      </c>
      <c r="O544" s="3">
        <f ca="1">IF($B544&lt;&gt;"",SUMIF(INDIRECT("ИсходныеДанные!$"&amp;$K$4&amp;"$2:$"&amp;$K$4&amp;"$50000"),$B544&amp;"#"&amp;O$6,INDIRECT("ИсходныеДанные!$J$2:$J$50000")),0)</f>
        <v>0</v>
      </c>
      <c r="P544" s="3">
        <f ca="1">IF($B544&lt;&gt;"",SUMIF(INDIRECT("ИсходныеДанные!$"&amp;$K$4&amp;"$2:$"&amp;$K$4&amp;"$50000"),$B544&amp;"#"&amp;P$6,INDIRECT("ИсходныеДанные!$J$2:$J$50000")),0)</f>
        <v>0</v>
      </c>
      <c r="Q544" s="3">
        <f ca="1">IF($B544&lt;&gt;"",SUMIF(INDIRECT("ИсходныеДанные!$"&amp;$K$4&amp;"$2:$"&amp;$K$4&amp;"$50000"),$B544&amp;"#"&amp;Q$6,INDIRECT("ИсходныеДанные!$J$2:$J$50000")),0)</f>
        <v>0</v>
      </c>
      <c r="R544" s="3">
        <f ca="1">IF($B544&lt;&gt;"",SUMIF(INDIRECT("ИсходныеДанные!$"&amp;$K$4&amp;"$2:$"&amp;$K$4&amp;"$50000"),$B544&amp;"#"&amp;R$6,INDIRECT("ИсходныеДанные!$J$2:$J$50000")),0)</f>
        <v>0</v>
      </c>
      <c r="S544" s="3">
        <f ca="1">IF($B544&lt;&gt;"",SUMIF(INDIRECT("ИсходныеДанные!$"&amp;$K$4&amp;"$2:$"&amp;$K$4&amp;"$50000"),$B544&amp;"#"&amp;S$6,INDIRECT("ИсходныеДанные!$J$2:$J$50000")),0)</f>
        <v>0</v>
      </c>
      <c r="T544" s="3">
        <f ca="1">IF($B544&lt;&gt;"",SUMIF(INDIRECT("ИсходныеДанные!$"&amp;$K$4&amp;"$2:$"&amp;$K$4&amp;"$50000"),$B544&amp;"#"&amp;T$6,INDIRECT("ИсходныеДанные!$J$2:$J$50000")),0)</f>
        <v>0</v>
      </c>
      <c r="U544" s="3">
        <f ca="1">IF($B544&lt;&gt;"",SUMIF(INDIRECT("ИсходныеДанные!$"&amp;$K$4&amp;"$2:$"&amp;$K$4&amp;"$50000"),$B544&amp;"#"&amp;U$6,INDIRECT("ИсходныеДанные!$J$2:$J$50000")),0)</f>
        <v>0</v>
      </c>
      <c r="V544" s="3">
        <f ca="1">IF($B544&lt;&gt;"",SUMIF(INDIRECT("ИсходныеДанные!$"&amp;$K$4&amp;"$2:$"&amp;$K$4&amp;"$50000"),$B544&amp;"#"&amp;V$6,INDIRECT("ИсходныеДанные!$J$2:$J$50000")),0)</f>
        <v>0</v>
      </c>
      <c r="W544" s="16" t="e">
        <f ca="1">SUM(K544:V544)/Пофамильно!$R$1</f>
        <v>#DIV/0!</v>
      </c>
    </row>
    <row r="545" spans="1:23" x14ac:dyDescent="0.25">
      <c r="A545" s="10" t="str">
        <f t="shared" ca="1" si="10"/>
        <v>delete</v>
      </c>
      <c r="B545" s="16" cm="1">
        <f t="array" aca="1" ref="B545" ca="1">INDIRECT("УникальныеСписки!D"&amp;ROW()-$L$4)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14"/>
      <c r="G545" s="81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84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84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84" t="str" cm="1">
        <f t="array" aca="1" ref="J545" ca="1">_xlfn.XLOOKUP($B545,INDIRECT(SUBSTITUTE("ИсходныеДанные!$где$2:$где$50000","где",$B$4)),INDIRECT(SUBSTITUTE("ИсходныеДанные!$что$2:$что$50000","что",J$4)),"",0,1)</f>
        <v/>
      </c>
      <c r="K545" s="3">
        <f ca="1">IF($B545&lt;&gt;"",SUMIF(INDIRECT("ИсходныеДанные!$"&amp;$K$4&amp;"$2:$"&amp;$K$4&amp;"$50000"),$B545&amp;"#"&amp;K$6,INDIRECT("ИсходныеДанные!$J$2:$J$50000")),0)</f>
        <v>0</v>
      </c>
      <c r="L545" s="3">
        <f ca="1">IF($B545&lt;&gt;"",SUMIF(INDIRECT("ИсходныеДанные!$"&amp;$K$4&amp;"$2:$"&amp;$K$4&amp;"$50000"),$B545&amp;"#"&amp;L$6,INDIRECT("ИсходныеДанные!$J$2:$J$50000")),0)</f>
        <v>0</v>
      </c>
      <c r="M545" s="3">
        <f ca="1">IF($B545&lt;&gt;"",SUMIF(INDIRECT("ИсходныеДанные!$"&amp;$K$4&amp;"$2:$"&amp;$K$4&amp;"$50000"),$B545&amp;"#"&amp;M$6,INDIRECT("ИсходныеДанные!$J$2:$J$50000")),0)</f>
        <v>0</v>
      </c>
      <c r="N545" s="3">
        <f ca="1">IF($B545&lt;&gt;"",SUMIF(INDIRECT("ИсходныеДанные!$"&amp;$K$4&amp;"$2:$"&amp;$K$4&amp;"$50000"),$B545&amp;"#"&amp;N$6,INDIRECT("ИсходныеДанные!$J$2:$J$50000")),0)</f>
        <v>0</v>
      </c>
      <c r="O545" s="3">
        <f ca="1">IF($B545&lt;&gt;"",SUMIF(INDIRECT("ИсходныеДанные!$"&amp;$K$4&amp;"$2:$"&amp;$K$4&amp;"$50000"),$B545&amp;"#"&amp;O$6,INDIRECT("ИсходныеДанные!$J$2:$J$50000")),0)</f>
        <v>0</v>
      </c>
      <c r="P545" s="3">
        <f ca="1">IF($B545&lt;&gt;"",SUMIF(INDIRECT("ИсходныеДанные!$"&amp;$K$4&amp;"$2:$"&amp;$K$4&amp;"$50000"),$B545&amp;"#"&amp;P$6,INDIRECT("ИсходныеДанные!$J$2:$J$50000")),0)</f>
        <v>0</v>
      </c>
      <c r="Q545" s="3">
        <f ca="1">IF($B545&lt;&gt;"",SUMIF(INDIRECT("ИсходныеДанные!$"&amp;$K$4&amp;"$2:$"&amp;$K$4&amp;"$50000"),$B545&amp;"#"&amp;Q$6,INDIRECT("ИсходныеДанные!$J$2:$J$50000")),0)</f>
        <v>0</v>
      </c>
      <c r="R545" s="3">
        <f ca="1">IF($B545&lt;&gt;"",SUMIF(INDIRECT("ИсходныеДанные!$"&amp;$K$4&amp;"$2:$"&amp;$K$4&amp;"$50000"),$B545&amp;"#"&amp;R$6,INDIRECT("ИсходныеДанные!$J$2:$J$50000")),0)</f>
        <v>0</v>
      </c>
      <c r="S545" s="3">
        <f ca="1">IF($B545&lt;&gt;"",SUMIF(INDIRECT("ИсходныеДанные!$"&amp;$K$4&amp;"$2:$"&amp;$K$4&amp;"$50000"),$B545&amp;"#"&amp;S$6,INDIRECT("ИсходныеДанные!$J$2:$J$50000")),0)</f>
        <v>0</v>
      </c>
      <c r="T545" s="3">
        <f ca="1">IF($B545&lt;&gt;"",SUMIF(INDIRECT("ИсходныеДанные!$"&amp;$K$4&amp;"$2:$"&amp;$K$4&amp;"$50000"),$B545&amp;"#"&amp;T$6,INDIRECT("ИсходныеДанные!$J$2:$J$50000")),0)</f>
        <v>0</v>
      </c>
      <c r="U545" s="3">
        <f ca="1">IF($B545&lt;&gt;"",SUMIF(INDIRECT("ИсходныеДанные!$"&amp;$K$4&amp;"$2:$"&amp;$K$4&amp;"$50000"),$B545&amp;"#"&amp;U$6,INDIRECT("ИсходныеДанные!$J$2:$J$50000")),0)</f>
        <v>0</v>
      </c>
      <c r="V545" s="3">
        <f ca="1">IF($B545&lt;&gt;"",SUMIF(INDIRECT("ИсходныеДанные!$"&amp;$K$4&amp;"$2:$"&amp;$K$4&amp;"$50000"),$B545&amp;"#"&amp;V$6,INDIRECT("ИсходныеДанные!$J$2:$J$50000")),0)</f>
        <v>0</v>
      </c>
      <c r="W545" s="16" t="e">
        <f ca="1">SUM(K545:V545)/Пофамильно!$R$1</f>
        <v>#DIV/0!</v>
      </c>
    </row>
    <row r="546" spans="1:23" x14ac:dyDescent="0.25">
      <c r="A546" s="10" t="str">
        <f t="shared" ca="1" si="10"/>
        <v>delete</v>
      </c>
      <c r="B546" s="16" cm="1">
        <f t="array" aca="1" ref="B546" ca="1">INDIRECT("УникальныеСписки!D"&amp;ROW()-$L$4)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14"/>
      <c r="G546" s="81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84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84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84" t="str" cm="1">
        <f t="array" aca="1" ref="J546" ca="1">_xlfn.XLOOKUP($B546,INDIRECT(SUBSTITUTE("ИсходныеДанные!$где$2:$где$50000","где",$B$4)),INDIRECT(SUBSTITUTE("ИсходныеДанные!$что$2:$что$50000","что",J$4)),"",0,1)</f>
        <v/>
      </c>
      <c r="K546" s="3">
        <f ca="1">IF($B546&lt;&gt;"",SUMIF(INDIRECT("ИсходныеДанные!$"&amp;$K$4&amp;"$2:$"&amp;$K$4&amp;"$50000"),$B546&amp;"#"&amp;K$6,INDIRECT("ИсходныеДанные!$J$2:$J$50000")),0)</f>
        <v>0</v>
      </c>
      <c r="L546" s="3">
        <f ca="1">IF($B546&lt;&gt;"",SUMIF(INDIRECT("ИсходныеДанные!$"&amp;$K$4&amp;"$2:$"&amp;$K$4&amp;"$50000"),$B546&amp;"#"&amp;L$6,INDIRECT("ИсходныеДанные!$J$2:$J$50000")),0)</f>
        <v>0</v>
      </c>
      <c r="M546" s="3">
        <f ca="1">IF($B546&lt;&gt;"",SUMIF(INDIRECT("ИсходныеДанные!$"&amp;$K$4&amp;"$2:$"&amp;$K$4&amp;"$50000"),$B546&amp;"#"&amp;M$6,INDIRECT("ИсходныеДанные!$J$2:$J$50000")),0)</f>
        <v>0</v>
      </c>
      <c r="N546" s="3">
        <f ca="1">IF($B546&lt;&gt;"",SUMIF(INDIRECT("ИсходныеДанные!$"&amp;$K$4&amp;"$2:$"&amp;$K$4&amp;"$50000"),$B546&amp;"#"&amp;N$6,INDIRECT("ИсходныеДанные!$J$2:$J$50000")),0)</f>
        <v>0</v>
      </c>
      <c r="O546" s="3">
        <f ca="1">IF($B546&lt;&gt;"",SUMIF(INDIRECT("ИсходныеДанные!$"&amp;$K$4&amp;"$2:$"&amp;$K$4&amp;"$50000"),$B546&amp;"#"&amp;O$6,INDIRECT("ИсходныеДанные!$J$2:$J$50000")),0)</f>
        <v>0</v>
      </c>
      <c r="P546" s="3">
        <f ca="1">IF($B546&lt;&gt;"",SUMIF(INDIRECT("ИсходныеДанные!$"&amp;$K$4&amp;"$2:$"&amp;$K$4&amp;"$50000"),$B546&amp;"#"&amp;P$6,INDIRECT("ИсходныеДанные!$J$2:$J$50000")),0)</f>
        <v>0</v>
      </c>
      <c r="Q546" s="3">
        <f ca="1">IF($B546&lt;&gt;"",SUMIF(INDIRECT("ИсходныеДанные!$"&amp;$K$4&amp;"$2:$"&amp;$K$4&amp;"$50000"),$B546&amp;"#"&amp;Q$6,INDIRECT("ИсходныеДанные!$J$2:$J$50000")),0)</f>
        <v>0</v>
      </c>
      <c r="R546" s="3">
        <f ca="1">IF($B546&lt;&gt;"",SUMIF(INDIRECT("ИсходныеДанные!$"&amp;$K$4&amp;"$2:$"&amp;$K$4&amp;"$50000"),$B546&amp;"#"&amp;R$6,INDIRECT("ИсходныеДанные!$J$2:$J$50000")),0)</f>
        <v>0</v>
      </c>
      <c r="S546" s="3">
        <f ca="1">IF($B546&lt;&gt;"",SUMIF(INDIRECT("ИсходныеДанные!$"&amp;$K$4&amp;"$2:$"&amp;$K$4&amp;"$50000"),$B546&amp;"#"&amp;S$6,INDIRECT("ИсходныеДанные!$J$2:$J$50000")),0)</f>
        <v>0</v>
      </c>
      <c r="T546" s="3">
        <f ca="1">IF($B546&lt;&gt;"",SUMIF(INDIRECT("ИсходныеДанные!$"&amp;$K$4&amp;"$2:$"&amp;$K$4&amp;"$50000"),$B546&amp;"#"&amp;T$6,INDIRECT("ИсходныеДанные!$J$2:$J$50000")),0)</f>
        <v>0</v>
      </c>
      <c r="U546" s="3">
        <f ca="1">IF($B546&lt;&gt;"",SUMIF(INDIRECT("ИсходныеДанные!$"&amp;$K$4&amp;"$2:$"&amp;$K$4&amp;"$50000"),$B546&amp;"#"&amp;U$6,INDIRECT("ИсходныеДанные!$J$2:$J$50000")),0)</f>
        <v>0</v>
      </c>
      <c r="V546" s="3">
        <f ca="1">IF($B546&lt;&gt;"",SUMIF(INDIRECT("ИсходныеДанные!$"&amp;$K$4&amp;"$2:$"&amp;$K$4&amp;"$50000"),$B546&amp;"#"&amp;V$6,INDIRECT("ИсходныеДанные!$J$2:$J$50000")),0)</f>
        <v>0</v>
      </c>
      <c r="W546" s="16" t="e">
        <f ca="1">SUM(K546:V546)/Пофамильно!$R$1</f>
        <v>#DIV/0!</v>
      </c>
    </row>
    <row r="547" spans="1:23" x14ac:dyDescent="0.25">
      <c r="A547" s="10" t="str">
        <f t="shared" ca="1" si="10"/>
        <v>delete</v>
      </c>
      <c r="B547" s="16" cm="1">
        <f t="array" aca="1" ref="B547" ca="1">INDIRECT("УникальныеСписки!D"&amp;ROW()-$L$4)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14"/>
      <c r="G547" s="81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84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84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84" t="str" cm="1">
        <f t="array" aca="1" ref="J547" ca="1">_xlfn.XLOOKUP($B547,INDIRECT(SUBSTITUTE("ИсходныеДанные!$где$2:$где$50000","где",$B$4)),INDIRECT(SUBSTITUTE("ИсходныеДанные!$что$2:$что$50000","что",J$4)),"",0,1)</f>
        <v/>
      </c>
      <c r="K547" s="3">
        <f ca="1">IF($B547&lt;&gt;"",SUMIF(INDIRECT("ИсходныеДанные!$"&amp;$K$4&amp;"$2:$"&amp;$K$4&amp;"$50000"),$B547&amp;"#"&amp;K$6,INDIRECT("ИсходныеДанные!$J$2:$J$50000")),0)</f>
        <v>0</v>
      </c>
      <c r="L547" s="3">
        <f ca="1">IF($B547&lt;&gt;"",SUMIF(INDIRECT("ИсходныеДанные!$"&amp;$K$4&amp;"$2:$"&amp;$K$4&amp;"$50000"),$B547&amp;"#"&amp;L$6,INDIRECT("ИсходныеДанные!$J$2:$J$50000")),0)</f>
        <v>0</v>
      </c>
      <c r="M547" s="3">
        <f ca="1">IF($B547&lt;&gt;"",SUMIF(INDIRECT("ИсходныеДанные!$"&amp;$K$4&amp;"$2:$"&amp;$K$4&amp;"$50000"),$B547&amp;"#"&amp;M$6,INDIRECT("ИсходныеДанные!$J$2:$J$50000")),0)</f>
        <v>0</v>
      </c>
      <c r="N547" s="3">
        <f ca="1">IF($B547&lt;&gt;"",SUMIF(INDIRECT("ИсходныеДанные!$"&amp;$K$4&amp;"$2:$"&amp;$K$4&amp;"$50000"),$B547&amp;"#"&amp;N$6,INDIRECT("ИсходныеДанные!$J$2:$J$50000")),0)</f>
        <v>0</v>
      </c>
      <c r="O547" s="3">
        <f ca="1">IF($B547&lt;&gt;"",SUMIF(INDIRECT("ИсходныеДанные!$"&amp;$K$4&amp;"$2:$"&amp;$K$4&amp;"$50000"),$B547&amp;"#"&amp;O$6,INDIRECT("ИсходныеДанные!$J$2:$J$50000")),0)</f>
        <v>0</v>
      </c>
      <c r="P547" s="3">
        <f ca="1">IF($B547&lt;&gt;"",SUMIF(INDIRECT("ИсходныеДанные!$"&amp;$K$4&amp;"$2:$"&amp;$K$4&amp;"$50000"),$B547&amp;"#"&amp;P$6,INDIRECT("ИсходныеДанные!$J$2:$J$50000")),0)</f>
        <v>0</v>
      </c>
      <c r="Q547" s="3">
        <f ca="1">IF($B547&lt;&gt;"",SUMIF(INDIRECT("ИсходныеДанные!$"&amp;$K$4&amp;"$2:$"&amp;$K$4&amp;"$50000"),$B547&amp;"#"&amp;Q$6,INDIRECT("ИсходныеДанные!$J$2:$J$50000")),0)</f>
        <v>0</v>
      </c>
      <c r="R547" s="3">
        <f ca="1">IF($B547&lt;&gt;"",SUMIF(INDIRECT("ИсходныеДанные!$"&amp;$K$4&amp;"$2:$"&amp;$K$4&amp;"$50000"),$B547&amp;"#"&amp;R$6,INDIRECT("ИсходныеДанные!$J$2:$J$50000")),0)</f>
        <v>0</v>
      </c>
      <c r="S547" s="3">
        <f ca="1">IF($B547&lt;&gt;"",SUMIF(INDIRECT("ИсходныеДанные!$"&amp;$K$4&amp;"$2:$"&amp;$K$4&amp;"$50000"),$B547&amp;"#"&amp;S$6,INDIRECT("ИсходныеДанные!$J$2:$J$50000")),0)</f>
        <v>0</v>
      </c>
      <c r="T547" s="3">
        <f ca="1">IF($B547&lt;&gt;"",SUMIF(INDIRECT("ИсходныеДанные!$"&amp;$K$4&amp;"$2:$"&amp;$K$4&amp;"$50000"),$B547&amp;"#"&amp;T$6,INDIRECT("ИсходныеДанные!$J$2:$J$50000")),0)</f>
        <v>0</v>
      </c>
      <c r="U547" s="3">
        <f ca="1">IF($B547&lt;&gt;"",SUMIF(INDIRECT("ИсходныеДанные!$"&amp;$K$4&amp;"$2:$"&amp;$K$4&amp;"$50000"),$B547&amp;"#"&amp;U$6,INDIRECT("ИсходныеДанные!$J$2:$J$50000")),0)</f>
        <v>0</v>
      </c>
      <c r="V547" s="3">
        <f ca="1">IF($B547&lt;&gt;"",SUMIF(INDIRECT("ИсходныеДанные!$"&amp;$K$4&amp;"$2:$"&amp;$K$4&amp;"$50000"),$B547&amp;"#"&amp;V$6,INDIRECT("ИсходныеДанные!$J$2:$J$50000")),0)</f>
        <v>0</v>
      </c>
      <c r="W547" s="16" t="e">
        <f ca="1">SUM(K547:V547)/Пофамильно!$R$1</f>
        <v>#DIV/0!</v>
      </c>
    </row>
    <row r="548" spans="1:23" x14ac:dyDescent="0.25">
      <c r="A548" s="10" t="str">
        <f t="shared" ca="1" si="10"/>
        <v>delete</v>
      </c>
      <c r="B548" s="16" cm="1">
        <f t="array" aca="1" ref="B548" ca="1">INDIRECT("УникальныеСписки!D"&amp;ROW()-$L$4)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14"/>
      <c r="G548" s="81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84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84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84" t="str" cm="1">
        <f t="array" aca="1" ref="J548" ca="1">_xlfn.XLOOKUP($B548,INDIRECT(SUBSTITUTE("ИсходныеДанные!$где$2:$где$50000","где",$B$4)),INDIRECT(SUBSTITUTE("ИсходныеДанные!$что$2:$что$50000","что",J$4)),"",0,1)</f>
        <v/>
      </c>
      <c r="K548" s="3">
        <f ca="1">IF($B548&lt;&gt;"",SUMIF(INDIRECT("ИсходныеДанные!$"&amp;$K$4&amp;"$2:$"&amp;$K$4&amp;"$50000"),$B548&amp;"#"&amp;K$6,INDIRECT("ИсходныеДанные!$J$2:$J$50000")),0)</f>
        <v>0</v>
      </c>
      <c r="L548" s="3">
        <f ca="1">IF($B548&lt;&gt;"",SUMIF(INDIRECT("ИсходныеДанные!$"&amp;$K$4&amp;"$2:$"&amp;$K$4&amp;"$50000"),$B548&amp;"#"&amp;L$6,INDIRECT("ИсходныеДанные!$J$2:$J$50000")),0)</f>
        <v>0</v>
      </c>
      <c r="M548" s="3">
        <f ca="1">IF($B548&lt;&gt;"",SUMIF(INDIRECT("ИсходныеДанные!$"&amp;$K$4&amp;"$2:$"&amp;$K$4&amp;"$50000"),$B548&amp;"#"&amp;M$6,INDIRECT("ИсходныеДанные!$J$2:$J$50000")),0)</f>
        <v>0</v>
      </c>
      <c r="N548" s="3">
        <f ca="1">IF($B548&lt;&gt;"",SUMIF(INDIRECT("ИсходныеДанные!$"&amp;$K$4&amp;"$2:$"&amp;$K$4&amp;"$50000"),$B548&amp;"#"&amp;N$6,INDIRECT("ИсходныеДанные!$J$2:$J$50000")),0)</f>
        <v>0</v>
      </c>
      <c r="O548" s="3">
        <f ca="1">IF($B548&lt;&gt;"",SUMIF(INDIRECT("ИсходныеДанные!$"&amp;$K$4&amp;"$2:$"&amp;$K$4&amp;"$50000"),$B548&amp;"#"&amp;O$6,INDIRECT("ИсходныеДанные!$J$2:$J$50000")),0)</f>
        <v>0</v>
      </c>
      <c r="P548" s="3">
        <f ca="1">IF($B548&lt;&gt;"",SUMIF(INDIRECT("ИсходныеДанные!$"&amp;$K$4&amp;"$2:$"&amp;$K$4&amp;"$50000"),$B548&amp;"#"&amp;P$6,INDIRECT("ИсходныеДанные!$J$2:$J$50000")),0)</f>
        <v>0</v>
      </c>
      <c r="Q548" s="3">
        <f ca="1">IF($B548&lt;&gt;"",SUMIF(INDIRECT("ИсходныеДанные!$"&amp;$K$4&amp;"$2:$"&amp;$K$4&amp;"$50000"),$B548&amp;"#"&amp;Q$6,INDIRECT("ИсходныеДанные!$J$2:$J$50000")),0)</f>
        <v>0</v>
      </c>
      <c r="R548" s="3">
        <f ca="1">IF($B548&lt;&gt;"",SUMIF(INDIRECT("ИсходныеДанные!$"&amp;$K$4&amp;"$2:$"&amp;$K$4&amp;"$50000"),$B548&amp;"#"&amp;R$6,INDIRECT("ИсходныеДанные!$J$2:$J$50000")),0)</f>
        <v>0</v>
      </c>
      <c r="S548" s="3">
        <f ca="1">IF($B548&lt;&gt;"",SUMIF(INDIRECT("ИсходныеДанные!$"&amp;$K$4&amp;"$2:$"&amp;$K$4&amp;"$50000"),$B548&amp;"#"&amp;S$6,INDIRECT("ИсходныеДанные!$J$2:$J$50000")),0)</f>
        <v>0</v>
      </c>
      <c r="T548" s="3">
        <f ca="1">IF($B548&lt;&gt;"",SUMIF(INDIRECT("ИсходныеДанные!$"&amp;$K$4&amp;"$2:$"&amp;$K$4&amp;"$50000"),$B548&amp;"#"&amp;T$6,INDIRECT("ИсходныеДанные!$J$2:$J$50000")),0)</f>
        <v>0</v>
      </c>
      <c r="U548" s="3">
        <f ca="1">IF($B548&lt;&gt;"",SUMIF(INDIRECT("ИсходныеДанные!$"&amp;$K$4&amp;"$2:$"&amp;$K$4&amp;"$50000"),$B548&amp;"#"&amp;U$6,INDIRECT("ИсходныеДанные!$J$2:$J$50000")),0)</f>
        <v>0</v>
      </c>
      <c r="V548" s="3">
        <f ca="1">IF($B548&lt;&gt;"",SUMIF(INDIRECT("ИсходныеДанные!$"&amp;$K$4&amp;"$2:$"&amp;$K$4&amp;"$50000"),$B548&amp;"#"&amp;V$6,INDIRECT("ИсходныеДанные!$J$2:$J$50000")),0)</f>
        <v>0</v>
      </c>
      <c r="W548" s="16" t="e">
        <f ca="1">SUM(K548:V548)/Пофамильно!$R$1</f>
        <v>#DIV/0!</v>
      </c>
    </row>
    <row r="549" spans="1:23" x14ac:dyDescent="0.25">
      <c r="A549" s="10" t="str">
        <f t="shared" ca="1" si="10"/>
        <v>delete</v>
      </c>
      <c r="B549" s="16" cm="1">
        <f t="array" aca="1" ref="B549" ca="1">INDIRECT("УникальныеСписки!D"&amp;ROW()-$L$4)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14"/>
      <c r="G549" s="81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84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84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84" t="str" cm="1">
        <f t="array" aca="1" ref="J549" ca="1">_xlfn.XLOOKUP($B549,INDIRECT(SUBSTITUTE("ИсходныеДанные!$где$2:$где$50000","где",$B$4)),INDIRECT(SUBSTITUTE("ИсходныеДанные!$что$2:$что$50000","что",J$4)),"",0,1)</f>
        <v/>
      </c>
      <c r="K549" s="3">
        <f ca="1">IF($B549&lt;&gt;"",SUMIF(INDIRECT("ИсходныеДанные!$"&amp;$K$4&amp;"$2:$"&amp;$K$4&amp;"$50000"),$B549&amp;"#"&amp;K$6,INDIRECT("ИсходныеДанные!$J$2:$J$50000")),0)</f>
        <v>0</v>
      </c>
      <c r="L549" s="3">
        <f ca="1">IF($B549&lt;&gt;"",SUMIF(INDIRECT("ИсходныеДанные!$"&amp;$K$4&amp;"$2:$"&amp;$K$4&amp;"$50000"),$B549&amp;"#"&amp;L$6,INDIRECT("ИсходныеДанные!$J$2:$J$50000")),0)</f>
        <v>0</v>
      </c>
      <c r="M549" s="3">
        <f ca="1">IF($B549&lt;&gt;"",SUMIF(INDIRECT("ИсходныеДанные!$"&amp;$K$4&amp;"$2:$"&amp;$K$4&amp;"$50000"),$B549&amp;"#"&amp;M$6,INDIRECT("ИсходныеДанные!$J$2:$J$50000")),0)</f>
        <v>0</v>
      </c>
      <c r="N549" s="3">
        <f ca="1">IF($B549&lt;&gt;"",SUMIF(INDIRECT("ИсходныеДанные!$"&amp;$K$4&amp;"$2:$"&amp;$K$4&amp;"$50000"),$B549&amp;"#"&amp;N$6,INDIRECT("ИсходныеДанные!$J$2:$J$50000")),0)</f>
        <v>0</v>
      </c>
      <c r="O549" s="3">
        <f ca="1">IF($B549&lt;&gt;"",SUMIF(INDIRECT("ИсходныеДанные!$"&amp;$K$4&amp;"$2:$"&amp;$K$4&amp;"$50000"),$B549&amp;"#"&amp;O$6,INDIRECT("ИсходныеДанные!$J$2:$J$50000")),0)</f>
        <v>0</v>
      </c>
      <c r="P549" s="3">
        <f ca="1">IF($B549&lt;&gt;"",SUMIF(INDIRECT("ИсходныеДанные!$"&amp;$K$4&amp;"$2:$"&amp;$K$4&amp;"$50000"),$B549&amp;"#"&amp;P$6,INDIRECT("ИсходныеДанные!$J$2:$J$50000")),0)</f>
        <v>0</v>
      </c>
      <c r="Q549" s="3">
        <f ca="1">IF($B549&lt;&gt;"",SUMIF(INDIRECT("ИсходныеДанные!$"&amp;$K$4&amp;"$2:$"&amp;$K$4&amp;"$50000"),$B549&amp;"#"&amp;Q$6,INDIRECT("ИсходныеДанные!$J$2:$J$50000")),0)</f>
        <v>0</v>
      </c>
      <c r="R549" s="3">
        <f ca="1">IF($B549&lt;&gt;"",SUMIF(INDIRECT("ИсходныеДанные!$"&amp;$K$4&amp;"$2:$"&amp;$K$4&amp;"$50000"),$B549&amp;"#"&amp;R$6,INDIRECT("ИсходныеДанные!$J$2:$J$50000")),0)</f>
        <v>0</v>
      </c>
      <c r="S549" s="3">
        <f ca="1">IF($B549&lt;&gt;"",SUMIF(INDIRECT("ИсходныеДанные!$"&amp;$K$4&amp;"$2:$"&amp;$K$4&amp;"$50000"),$B549&amp;"#"&amp;S$6,INDIRECT("ИсходныеДанные!$J$2:$J$50000")),0)</f>
        <v>0</v>
      </c>
      <c r="T549" s="3">
        <f ca="1">IF($B549&lt;&gt;"",SUMIF(INDIRECT("ИсходныеДанные!$"&amp;$K$4&amp;"$2:$"&amp;$K$4&amp;"$50000"),$B549&amp;"#"&amp;T$6,INDIRECT("ИсходныеДанные!$J$2:$J$50000")),0)</f>
        <v>0</v>
      </c>
      <c r="U549" s="3">
        <f ca="1">IF($B549&lt;&gt;"",SUMIF(INDIRECT("ИсходныеДанные!$"&amp;$K$4&amp;"$2:$"&amp;$K$4&amp;"$50000"),$B549&amp;"#"&amp;U$6,INDIRECT("ИсходныеДанные!$J$2:$J$50000")),0)</f>
        <v>0</v>
      </c>
      <c r="V549" s="3">
        <f ca="1">IF($B549&lt;&gt;"",SUMIF(INDIRECT("ИсходныеДанные!$"&amp;$K$4&amp;"$2:$"&amp;$K$4&amp;"$50000"),$B549&amp;"#"&amp;V$6,INDIRECT("ИсходныеДанные!$J$2:$J$50000")),0)</f>
        <v>0</v>
      </c>
      <c r="W549" s="16" t="e">
        <f ca="1">SUM(K549:V549)/Пофамильно!$R$1</f>
        <v>#DIV/0!</v>
      </c>
    </row>
    <row r="550" spans="1:23" x14ac:dyDescent="0.25">
      <c r="A550" s="10" t="str">
        <f t="shared" ca="1" si="10"/>
        <v>delete</v>
      </c>
      <c r="B550" s="16" cm="1">
        <f t="array" aca="1" ref="B550" ca="1">INDIRECT("УникальныеСписки!D"&amp;ROW()-$L$4)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14"/>
      <c r="G550" s="81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84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84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84" t="str" cm="1">
        <f t="array" aca="1" ref="J550" ca="1">_xlfn.XLOOKUP($B550,INDIRECT(SUBSTITUTE("ИсходныеДанные!$где$2:$где$50000","где",$B$4)),INDIRECT(SUBSTITUTE("ИсходныеДанные!$что$2:$что$50000","что",J$4)),"",0,1)</f>
        <v/>
      </c>
      <c r="K550" s="3">
        <f ca="1">IF($B550&lt;&gt;"",SUMIF(INDIRECT("ИсходныеДанные!$"&amp;$K$4&amp;"$2:$"&amp;$K$4&amp;"$50000"),$B550&amp;"#"&amp;K$6,INDIRECT("ИсходныеДанные!$J$2:$J$50000")),0)</f>
        <v>0</v>
      </c>
      <c r="L550" s="3">
        <f ca="1">IF($B550&lt;&gt;"",SUMIF(INDIRECT("ИсходныеДанные!$"&amp;$K$4&amp;"$2:$"&amp;$K$4&amp;"$50000"),$B550&amp;"#"&amp;L$6,INDIRECT("ИсходныеДанные!$J$2:$J$50000")),0)</f>
        <v>0</v>
      </c>
      <c r="M550" s="3">
        <f ca="1">IF($B550&lt;&gt;"",SUMIF(INDIRECT("ИсходныеДанные!$"&amp;$K$4&amp;"$2:$"&amp;$K$4&amp;"$50000"),$B550&amp;"#"&amp;M$6,INDIRECT("ИсходныеДанные!$J$2:$J$50000")),0)</f>
        <v>0</v>
      </c>
      <c r="N550" s="3">
        <f ca="1">IF($B550&lt;&gt;"",SUMIF(INDIRECT("ИсходныеДанные!$"&amp;$K$4&amp;"$2:$"&amp;$K$4&amp;"$50000"),$B550&amp;"#"&amp;N$6,INDIRECT("ИсходныеДанные!$J$2:$J$50000")),0)</f>
        <v>0</v>
      </c>
      <c r="O550" s="3">
        <f ca="1">IF($B550&lt;&gt;"",SUMIF(INDIRECT("ИсходныеДанные!$"&amp;$K$4&amp;"$2:$"&amp;$K$4&amp;"$50000"),$B550&amp;"#"&amp;O$6,INDIRECT("ИсходныеДанные!$J$2:$J$50000")),0)</f>
        <v>0</v>
      </c>
      <c r="P550" s="3">
        <f ca="1">IF($B550&lt;&gt;"",SUMIF(INDIRECT("ИсходныеДанные!$"&amp;$K$4&amp;"$2:$"&amp;$K$4&amp;"$50000"),$B550&amp;"#"&amp;P$6,INDIRECT("ИсходныеДанные!$J$2:$J$50000")),0)</f>
        <v>0</v>
      </c>
      <c r="Q550" s="3">
        <f ca="1">IF($B550&lt;&gt;"",SUMIF(INDIRECT("ИсходныеДанные!$"&amp;$K$4&amp;"$2:$"&amp;$K$4&amp;"$50000"),$B550&amp;"#"&amp;Q$6,INDIRECT("ИсходныеДанные!$J$2:$J$50000")),0)</f>
        <v>0</v>
      </c>
      <c r="R550" s="3">
        <f ca="1">IF($B550&lt;&gt;"",SUMIF(INDIRECT("ИсходныеДанные!$"&amp;$K$4&amp;"$2:$"&amp;$K$4&amp;"$50000"),$B550&amp;"#"&amp;R$6,INDIRECT("ИсходныеДанные!$J$2:$J$50000")),0)</f>
        <v>0</v>
      </c>
      <c r="S550" s="3">
        <f ca="1">IF($B550&lt;&gt;"",SUMIF(INDIRECT("ИсходныеДанные!$"&amp;$K$4&amp;"$2:$"&amp;$K$4&amp;"$50000"),$B550&amp;"#"&amp;S$6,INDIRECT("ИсходныеДанные!$J$2:$J$50000")),0)</f>
        <v>0</v>
      </c>
      <c r="T550" s="3">
        <f ca="1">IF($B550&lt;&gt;"",SUMIF(INDIRECT("ИсходныеДанные!$"&amp;$K$4&amp;"$2:$"&amp;$K$4&amp;"$50000"),$B550&amp;"#"&amp;T$6,INDIRECT("ИсходныеДанные!$J$2:$J$50000")),0)</f>
        <v>0</v>
      </c>
      <c r="U550" s="3">
        <f ca="1">IF($B550&lt;&gt;"",SUMIF(INDIRECT("ИсходныеДанные!$"&amp;$K$4&amp;"$2:$"&amp;$K$4&amp;"$50000"),$B550&amp;"#"&amp;U$6,INDIRECT("ИсходныеДанные!$J$2:$J$50000")),0)</f>
        <v>0</v>
      </c>
      <c r="V550" s="3">
        <f ca="1">IF($B550&lt;&gt;"",SUMIF(INDIRECT("ИсходныеДанные!$"&amp;$K$4&amp;"$2:$"&amp;$K$4&amp;"$50000"),$B550&amp;"#"&amp;V$6,INDIRECT("ИсходныеДанные!$J$2:$J$50000")),0)</f>
        <v>0</v>
      </c>
      <c r="W550" s="16" t="e">
        <f ca="1">SUM(K550:V550)/Пофамильно!$R$1</f>
        <v>#DIV/0!</v>
      </c>
    </row>
    <row r="551" spans="1:23" x14ac:dyDescent="0.25">
      <c r="A551" s="10" t="str">
        <f t="shared" ca="1" si="10"/>
        <v>delete</v>
      </c>
      <c r="B551" s="16" cm="1">
        <f t="array" aca="1" ref="B551" ca="1">INDIRECT("УникальныеСписки!D"&amp;ROW()-$L$4)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14"/>
      <c r="G551" s="81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84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84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84" t="str" cm="1">
        <f t="array" aca="1" ref="J551" ca="1">_xlfn.XLOOKUP($B551,INDIRECT(SUBSTITUTE("ИсходныеДанные!$где$2:$где$50000","где",$B$4)),INDIRECT(SUBSTITUTE("ИсходныеДанные!$что$2:$что$50000","что",J$4)),"",0,1)</f>
        <v/>
      </c>
      <c r="K551" s="3">
        <f ca="1">IF($B551&lt;&gt;"",SUMIF(INDIRECT("ИсходныеДанные!$"&amp;$K$4&amp;"$2:$"&amp;$K$4&amp;"$50000"),$B551&amp;"#"&amp;K$6,INDIRECT("ИсходныеДанные!$J$2:$J$50000")),0)</f>
        <v>0</v>
      </c>
      <c r="L551" s="3">
        <f ca="1">IF($B551&lt;&gt;"",SUMIF(INDIRECT("ИсходныеДанные!$"&amp;$K$4&amp;"$2:$"&amp;$K$4&amp;"$50000"),$B551&amp;"#"&amp;L$6,INDIRECT("ИсходныеДанные!$J$2:$J$50000")),0)</f>
        <v>0</v>
      </c>
      <c r="M551" s="3">
        <f ca="1">IF($B551&lt;&gt;"",SUMIF(INDIRECT("ИсходныеДанные!$"&amp;$K$4&amp;"$2:$"&amp;$K$4&amp;"$50000"),$B551&amp;"#"&amp;M$6,INDIRECT("ИсходныеДанные!$J$2:$J$50000")),0)</f>
        <v>0</v>
      </c>
      <c r="N551" s="3">
        <f ca="1">IF($B551&lt;&gt;"",SUMIF(INDIRECT("ИсходныеДанные!$"&amp;$K$4&amp;"$2:$"&amp;$K$4&amp;"$50000"),$B551&amp;"#"&amp;N$6,INDIRECT("ИсходныеДанные!$J$2:$J$50000")),0)</f>
        <v>0</v>
      </c>
      <c r="O551" s="3">
        <f ca="1">IF($B551&lt;&gt;"",SUMIF(INDIRECT("ИсходныеДанные!$"&amp;$K$4&amp;"$2:$"&amp;$K$4&amp;"$50000"),$B551&amp;"#"&amp;O$6,INDIRECT("ИсходныеДанные!$J$2:$J$50000")),0)</f>
        <v>0</v>
      </c>
      <c r="P551" s="3">
        <f ca="1">IF($B551&lt;&gt;"",SUMIF(INDIRECT("ИсходныеДанные!$"&amp;$K$4&amp;"$2:$"&amp;$K$4&amp;"$50000"),$B551&amp;"#"&amp;P$6,INDIRECT("ИсходныеДанные!$J$2:$J$50000")),0)</f>
        <v>0</v>
      </c>
      <c r="Q551" s="3">
        <f ca="1">IF($B551&lt;&gt;"",SUMIF(INDIRECT("ИсходныеДанные!$"&amp;$K$4&amp;"$2:$"&amp;$K$4&amp;"$50000"),$B551&amp;"#"&amp;Q$6,INDIRECT("ИсходныеДанные!$J$2:$J$50000")),0)</f>
        <v>0</v>
      </c>
      <c r="R551" s="3">
        <f ca="1">IF($B551&lt;&gt;"",SUMIF(INDIRECT("ИсходныеДанные!$"&amp;$K$4&amp;"$2:$"&amp;$K$4&amp;"$50000"),$B551&amp;"#"&amp;R$6,INDIRECT("ИсходныеДанные!$J$2:$J$50000")),0)</f>
        <v>0</v>
      </c>
      <c r="S551" s="3">
        <f ca="1">IF($B551&lt;&gt;"",SUMIF(INDIRECT("ИсходныеДанные!$"&amp;$K$4&amp;"$2:$"&amp;$K$4&amp;"$50000"),$B551&amp;"#"&amp;S$6,INDIRECT("ИсходныеДанные!$J$2:$J$50000")),0)</f>
        <v>0</v>
      </c>
      <c r="T551" s="3">
        <f ca="1">IF($B551&lt;&gt;"",SUMIF(INDIRECT("ИсходныеДанные!$"&amp;$K$4&amp;"$2:$"&amp;$K$4&amp;"$50000"),$B551&amp;"#"&amp;T$6,INDIRECT("ИсходныеДанные!$J$2:$J$50000")),0)</f>
        <v>0</v>
      </c>
      <c r="U551" s="3">
        <f ca="1">IF($B551&lt;&gt;"",SUMIF(INDIRECT("ИсходныеДанные!$"&amp;$K$4&amp;"$2:$"&amp;$K$4&amp;"$50000"),$B551&amp;"#"&amp;U$6,INDIRECT("ИсходныеДанные!$J$2:$J$50000")),0)</f>
        <v>0</v>
      </c>
      <c r="V551" s="3">
        <f ca="1">IF($B551&lt;&gt;"",SUMIF(INDIRECT("ИсходныеДанные!$"&amp;$K$4&amp;"$2:$"&amp;$K$4&amp;"$50000"),$B551&amp;"#"&amp;V$6,INDIRECT("ИсходныеДанные!$J$2:$J$50000")),0)</f>
        <v>0</v>
      </c>
      <c r="W551" s="16" t="e">
        <f ca="1">SUM(K551:V551)/Пофамильно!$R$1</f>
        <v>#DIV/0!</v>
      </c>
    </row>
    <row r="552" spans="1:23" x14ac:dyDescent="0.25">
      <c r="A552" s="10" t="str">
        <f t="shared" ca="1" si="10"/>
        <v>delete</v>
      </c>
      <c r="B552" s="16" cm="1">
        <f t="array" aca="1" ref="B552" ca="1">INDIRECT("УникальныеСписки!D"&amp;ROW()-$L$4)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14"/>
      <c r="G552" s="81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84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84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84" t="str" cm="1">
        <f t="array" aca="1" ref="J552" ca="1">_xlfn.XLOOKUP($B552,INDIRECT(SUBSTITUTE("ИсходныеДанные!$где$2:$где$50000","где",$B$4)),INDIRECT(SUBSTITUTE("ИсходныеДанные!$что$2:$что$50000","что",J$4)),"",0,1)</f>
        <v/>
      </c>
      <c r="K552" s="3">
        <f ca="1">IF($B552&lt;&gt;"",SUMIF(INDIRECT("ИсходныеДанные!$"&amp;$K$4&amp;"$2:$"&amp;$K$4&amp;"$50000"),$B552&amp;"#"&amp;K$6,INDIRECT("ИсходныеДанные!$J$2:$J$50000")),0)</f>
        <v>0</v>
      </c>
      <c r="L552" s="3">
        <f ca="1">IF($B552&lt;&gt;"",SUMIF(INDIRECT("ИсходныеДанные!$"&amp;$K$4&amp;"$2:$"&amp;$K$4&amp;"$50000"),$B552&amp;"#"&amp;L$6,INDIRECT("ИсходныеДанные!$J$2:$J$50000")),0)</f>
        <v>0</v>
      </c>
      <c r="M552" s="3">
        <f ca="1">IF($B552&lt;&gt;"",SUMIF(INDIRECT("ИсходныеДанные!$"&amp;$K$4&amp;"$2:$"&amp;$K$4&amp;"$50000"),$B552&amp;"#"&amp;M$6,INDIRECT("ИсходныеДанные!$J$2:$J$50000")),0)</f>
        <v>0</v>
      </c>
      <c r="N552" s="3">
        <f ca="1">IF($B552&lt;&gt;"",SUMIF(INDIRECT("ИсходныеДанные!$"&amp;$K$4&amp;"$2:$"&amp;$K$4&amp;"$50000"),$B552&amp;"#"&amp;N$6,INDIRECT("ИсходныеДанные!$J$2:$J$50000")),0)</f>
        <v>0</v>
      </c>
      <c r="O552" s="3">
        <f ca="1">IF($B552&lt;&gt;"",SUMIF(INDIRECT("ИсходныеДанные!$"&amp;$K$4&amp;"$2:$"&amp;$K$4&amp;"$50000"),$B552&amp;"#"&amp;O$6,INDIRECT("ИсходныеДанные!$J$2:$J$50000")),0)</f>
        <v>0</v>
      </c>
      <c r="P552" s="3">
        <f ca="1">IF($B552&lt;&gt;"",SUMIF(INDIRECT("ИсходныеДанные!$"&amp;$K$4&amp;"$2:$"&amp;$K$4&amp;"$50000"),$B552&amp;"#"&amp;P$6,INDIRECT("ИсходныеДанные!$J$2:$J$50000")),0)</f>
        <v>0</v>
      </c>
      <c r="Q552" s="3">
        <f ca="1">IF($B552&lt;&gt;"",SUMIF(INDIRECT("ИсходныеДанные!$"&amp;$K$4&amp;"$2:$"&amp;$K$4&amp;"$50000"),$B552&amp;"#"&amp;Q$6,INDIRECT("ИсходныеДанные!$J$2:$J$50000")),0)</f>
        <v>0</v>
      </c>
      <c r="R552" s="3">
        <f ca="1">IF($B552&lt;&gt;"",SUMIF(INDIRECT("ИсходныеДанные!$"&amp;$K$4&amp;"$2:$"&amp;$K$4&amp;"$50000"),$B552&amp;"#"&amp;R$6,INDIRECT("ИсходныеДанные!$J$2:$J$50000")),0)</f>
        <v>0</v>
      </c>
      <c r="S552" s="3">
        <f ca="1">IF($B552&lt;&gt;"",SUMIF(INDIRECT("ИсходныеДанные!$"&amp;$K$4&amp;"$2:$"&amp;$K$4&amp;"$50000"),$B552&amp;"#"&amp;S$6,INDIRECT("ИсходныеДанные!$J$2:$J$50000")),0)</f>
        <v>0</v>
      </c>
      <c r="T552" s="3">
        <f ca="1">IF($B552&lt;&gt;"",SUMIF(INDIRECT("ИсходныеДанные!$"&amp;$K$4&amp;"$2:$"&amp;$K$4&amp;"$50000"),$B552&amp;"#"&amp;T$6,INDIRECT("ИсходныеДанные!$J$2:$J$50000")),0)</f>
        <v>0</v>
      </c>
      <c r="U552" s="3">
        <f ca="1">IF($B552&lt;&gt;"",SUMIF(INDIRECT("ИсходныеДанные!$"&amp;$K$4&amp;"$2:$"&amp;$K$4&amp;"$50000"),$B552&amp;"#"&amp;U$6,INDIRECT("ИсходныеДанные!$J$2:$J$50000")),0)</f>
        <v>0</v>
      </c>
      <c r="V552" s="3">
        <f ca="1">IF($B552&lt;&gt;"",SUMIF(INDIRECT("ИсходныеДанные!$"&amp;$K$4&amp;"$2:$"&amp;$K$4&amp;"$50000"),$B552&amp;"#"&amp;V$6,INDIRECT("ИсходныеДанные!$J$2:$J$50000")),0)</f>
        <v>0</v>
      </c>
      <c r="W552" s="16" t="e">
        <f ca="1">SUM(K552:V552)/Пофамильно!$R$1</f>
        <v>#DIV/0!</v>
      </c>
    </row>
    <row r="553" spans="1:23" x14ac:dyDescent="0.25">
      <c r="A553" s="10" t="str">
        <f t="shared" ca="1" si="10"/>
        <v>delete</v>
      </c>
      <c r="B553" s="16" cm="1">
        <f t="array" aca="1" ref="B553" ca="1">INDIRECT("УникальныеСписки!D"&amp;ROW()-$L$4)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14"/>
      <c r="G553" s="81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84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84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84" t="str" cm="1">
        <f t="array" aca="1" ref="J553" ca="1">_xlfn.XLOOKUP($B553,INDIRECT(SUBSTITUTE("ИсходныеДанные!$где$2:$где$50000","где",$B$4)),INDIRECT(SUBSTITUTE("ИсходныеДанные!$что$2:$что$50000","что",J$4)),"",0,1)</f>
        <v/>
      </c>
      <c r="K553" s="3">
        <f ca="1">IF($B553&lt;&gt;"",SUMIF(INDIRECT("ИсходныеДанные!$"&amp;$K$4&amp;"$2:$"&amp;$K$4&amp;"$50000"),$B553&amp;"#"&amp;K$6,INDIRECT("ИсходныеДанные!$J$2:$J$50000")),0)</f>
        <v>0</v>
      </c>
      <c r="L553" s="3">
        <f ca="1">IF($B553&lt;&gt;"",SUMIF(INDIRECT("ИсходныеДанные!$"&amp;$K$4&amp;"$2:$"&amp;$K$4&amp;"$50000"),$B553&amp;"#"&amp;L$6,INDIRECT("ИсходныеДанные!$J$2:$J$50000")),0)</f>
        <v>0</v>
      </c>
      <c r="M553" s="3">
        <f ca="1">IF($B553&lt;&gt;"",SUMIF(INDIRECT("ИсходныеДанные!$"&amp;$K$4&amp;"$2:$"&amp;$K$4&amp;"$50000"),$B553&amp;"#"&amp;M$6,INDIRECT("ИсходныеДанные!$J$2:$J$50000")),0)</f>
        <v>0</v>
      </c>
      <c r="N553" s="3">
        <f ca="1">IF($B553&lt;&gt;"",SUMIF(INDIRECT("ИсходныеДанные!$"&amp;$K$4&amp;"$2:$"&amp;$K$4&amp;"$50000"),$B553&amp;"#"&amp;N$6,INDIRECT("ИсходныеДанные!$J$2:$J$50000")),0)</f>
        <v>0</v>
      </c>
      <c r="O553" s="3">
        <f ca="1">IF($B553&lt;&gt;"",SUMIF(INDIRECT("ИсходныеДанные!$"&amp;$K$4&amp;"$2:$"&amp;$K$4&amp;"$50000"),$B553&amp;"#"&amp;O$6,INDIRECT("ИсходныеДанные!$J$2:$J$50000")),0)</f>
        <v>0</v>
      </c>
      <c r="P553" s="3">
        <f ca="1">IF($B553&lt;&gt;"",SUMIF(INDIRECT("ИсходныеДанные!$"&amp;$K$4&amp;"$2:$"&amp;$K$4&amp;"$50000"),$B553&amp;"#"&amp;P$6,INDIRECT("ИсходныеДанные!$J$2:$J$50000")),0)</f>
        <v>0</v>
      </c>
      <c r="Q553" s="3">
        <f ca="1">IF($B553&lt;&gt;"",SUMIF(INDIRECT("ИсходныеДанные!$"&amp;$K$4&amp;"$2:$"&amp;$K$4&amp;"$50000"),$B553&amp;"#"&amp;Q$6,INDIRECT("ИсходныеДанные!$J$2:$J$50000")),0)</f>
        <v>0</v>
      </c>
      <c r="R553" s="3">
        <f ca="1">IF($B553&lt;&gt;"",SUMIF(INDIRECT("ИсходныеДанные!$"&amp;$K$4&amp;"$2:$"&amp;$K$4&amp;"$50000"),$B553&amp;"#"&amp;R$6,INDIRECT("ИсходныеДанные!$J$2:$J$50000")),0)</f>
        <v>0</v>
      </c>
      <c r="S553" s="3">
        <f ca="1">IF($B553&lt;&gt;"",SUMIF(INDIRECT("ИсходныеДанные!$"&amp;$K$4&amp;"$2:$"&amp;$K$4&amp;"$50000"),$B553&amp;"#"&amp;S$6,INDIRECT("ИсходныеДанные!$J$2:$J$50000")),0)</f>
        <v>0</v>
      </c>
      <c r="T553" s="3">
        <f ca="1">IF($B553&lt;&gt;"",SUMIF(INDIRECT("ИсходныеДанные!$"&amp;$K$4&amp;"$2:$"&amp;$K$4&amp;"$50000"),$B553&amp;"#"&amp;T$6,INDIRECT("ИсходныеДанные!$J$2:$J$50000")),0)</f>
        <v>0</v>
      </c>
      <c r="U553" s="3">
        <f ca="1">IF($B553&lt;&gt;"",SUMIF(INDIRECT("ИсходныеДанные!$"&amp;$K$4&amp;"$2:$"&amp;$K$4&amp;"$50000"),$B553&amp;"#"&amp;U$6,INDIRECT("ИсходныеДанные!$J$2:$J$50000")),0)</f>
        <v>0</v>
      </c>
      <c r="V553" s="3">
        <f ca="1">IF($B553&lt;&gt;"",SUMIF(INDIRECT("ИсходныеДанные!$"&amp;$K$4&amp;"$2:$"&amp;$K$4&amp;"$50000"),$B553&amp;"#"&amp;V$6,INDIRECT("ИсходныеДанные!$J$2:$J$50000")),0)</f>
        <v>0</v>
      </c>
      <c r="W553" s="16" t="e">
        <f ca="1">SUM(K553:V553)/Пофамильно!$R$1</f>
        <v>#DIV/0!</v>
      </c>
    </row>
    <row r="554" spans="1:23" x14ac:dyDescent="0.25">
      <c r="A554" s="10" t="str">
        <f t="shared" ca="1" si="10"/>
        <v>delete</v>
      </c>
      <c r="B554" s="16" cm="1">
        <f t="array" aca="1" ref="B554" ca="1">INDIRECT("УникальныеСписки!D"&amp;ROW()-$L$4)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14"/>
      <c r="G554" s="81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84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84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84" t="str" cm="1">
        <f t="array" aca="1" ref="J554" ca="1">_xlfn.XLOOKUP($B554,INDIRECT(SUBSTITUTE("ИсходныеДанные!$где$2:$где$50000","где",$B$4)),INDIRECT(SUBSTITUTE("ИсходныеДанные!$что$2:$что$50000","что",J$4)),"",0,1)</f>
        <v/>
      </c>
      <c r="K554" s="3">
        <f ca="1">IF($B554&lt;&gt;"",SUMIF(INDIRECT("ИсходныеДанные!$"&amp;$K$4&amp;"$2:$"&amp;$K$4&amp;"$50000"),$B554&amp;"#"&amp;K$6,INDIRECT("ИсходныеДанные!$J$2:$J$50000")),0)</f>
        <v>0</v>
      </c>
      <c r="L554" s="3">
        <f ca="1">IF($B554&lt;&gt;"",SUMIF(INDIRECT("ИсходныеДанные!$"&amp;$K$4&amp;"$2:$"&amp;$K$4&amp;"$50000"),$B554&amp;"#"&amp;L$6,INDIRECT("ИсходныеДанные!$J$2:$J$50000")),0)</f>
        <v>0</v>
      </c>
      <c r="M554" s="3">
        <f ca="1">IF($B554&lt;&gt;"",SUMIF(INDIRECT("ИсходныеДанные!$"&amp;$K$4&amp;"$2:$"&amp;$K$4&amp;"$50000"),$B554&amp;"#"&amp;M$6,INDIRECT("ИсходныеДанные!$J$2:$J$50000")),0)</f>
        <v>0</v>
      </c>
      <c r="N554" s="3">
        <f ca="1">IF($B554&lt;&gt;"",SUMIF(INDIRECT("ИсходныеДанные!$"&amp;$K$4&amp;"$2:$"&amp;$K$4&amp;"$50000"),$B554&amp;"#"&amp;N$6,INDIRECT("ИсходныеДанные!$J$2:$J$50000")),0)</f>
        <v>0</v>
      </c>
      <c r="O554" s="3">
        <f ca="1">IF($B554&lt;&gt;"",SUMIF(INDIRECT("ИсходныеДанные!$"&amp;$K$4&amp;"$2:$"&amp;$K$4&amp;"$50000"),$B554&amp;"#"&amp;O$6,INDIRECT("ИсходныеДанные!$J$2:$J$50000")),0)</f>
        <v>0</v>
      </c>
      <c r="P554" s="3">
        <f ca="1">IF($B554&lt;&gt;"",SUMIF(INDIRECT("ИсходныеДанные!$"&amp;$K$4&amp;"$2:$"&amp;$K$4&amp;"$50000"),$B554&amp;"#"&amp;P$6,INDIRECT("ИсходныеДанные!$J$2:$J$50000")),0)</f>
        <v>0</v>
      </c>
      <c r="Q554" s="3">
        <f ca="1">IF($B554&lt;&gt;"",SUMIF(INDIRECT("ИсходныеДанные!$"&amp;$K$4&amp;"$2:$"&amp;$K$4&amp;"$50000"),$B554&amp;"#"&amp;Q$6,INDIRECT("ИсходныеДанные!$J$2:$J$50000")),0)</f>
        <v>0</v>
      </c>
      <c r="R554" s="3">
        <f ca="1">IF($B554&lt;&gt;"",SUMIF(INDIRECT("ИсходныеДанные!$"&amp;$K$4&amp;"$2:$"&amp;$K$4&amp;"$50000"),$B554&amp;"#"&amp;R$6,INDIRECT("ИсходныеДанные!$J$2:$J$50000")),0)</f>
        <v>0</v>
      </c>
      <c r="S554" s="3">
        <f ca="1">IF($B554&lt;&gt;"",SUMIF(INDIRECT("ИсходныеДанные!$"&amp;$K$4&amp;"$2:$"&amp;$K$4&amp;"$50000"),$B554&amp;"#"&amp;S$6,INDIRECT("ИсходныеДанные!$J$2:$J$50000")),0)</f>
        <v>0</v>
      </c>
      <c r="T554" s="3">
        <f ca="1">IF($B554&lt;&gt;"",SUMIF(INDIRECT("ИсходныеДанные!$"&amp;$K$4&amp;"$2:$"&amp;$K$4&amp;"$50000"),$B554&amp;"#"&amp;T$6,INDIRECT("ИсходныеДанные!$J$2:$J$50000")),0)</f>
        <v>0</v>
      </c>
      <c r="U554" s="3">
        <f ca="1">IF($B554&lt;&gt;"",SUMIF(INDIRECT("ИсходныеДанные!$"&amp;$K$4&amp;"$2:$"&amp;$K$4&amp;"$50000"),$B554&amp;"#"&amp;U$6,INDIRECT("ИсходныеДанные!$J$2:$J$50000")),0)</f>
        <v>0</v>
      </c>
      <c r="V554" s="3">
        <f ca="1">IF($B554&lt;&gt;"",SUMIF(INDIRECT("ИсходныеДанные!$"&amp;$K$4&amp;"$2:$"&amp;$K$4&amp;"$50000"),$B554&amp;"#"&amp;V$6,INDIRECT("ИсходныеДанные!$J$2:$J$50000")),0)</f>
        <v>0</v>
      </c>
      <c r="W554" s="16" t="e">
        <f ca="1">SUM(K554:V554)/Пофамильно!$R$1</f>
        <v>#DIV/0!</v>
      </c>
    </row>
    <row r="555" spans="1:23" x14ac:dyDescent="0.25">
      <c r="A555" s="10" t="str">
        <f t="shared" ca="1" si="10"/>
        <v>delete</v>
      </c>
      <c r="B555" s="16" cm="1">
        <f t="array" aca="1" ref="B555" ca="1">INDIRECT("УникальныеСписки!D"&amp;ROW()-$L$4)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14"/>
      <c r="G555" s="81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84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84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84" t="str" cm="1">
        <f t="array" aca="1" ref="J555" ca="1">_xlfn.XLOOKUP($B555,INDIRECT(SUBSTITUTE("ИсходныеДанные!$где$2:$где$50000","где",$B$4)),INDIRECT(SUBSTITUTE("ИсходныеДанные!$что$2:$что$50000","что",J$4)),"",0,1)</f>
        <v/>
      </c>
      <c r="K555" s="3">
        <f ca="1">IF($B555&lt;&gt;"",SUMIF(INDIRECT("ИсходныеДанные!$"&amp;$K$4&amp;"$2:$"&amp;$K$4&amp;"$50000"),$B555&amp;"#"&amp;K$6,INDIRECT("ИсходныеДанные!$J$2:$J$50000")),0)</f>
        <v>0</v>
      </c>
      <c r="L555" s="3">
        <f ca="1">IF($B555&lt;&gt;"",SUMIF(INDIRECT("ИсходныеДанные!$"&amp;$K$4&amp;"$2:$"&amp;$K$4&amp;"$50000"),$B555&amp;"#"&amp;L$6,INDIRECT("ИсходныеДанные!$J$2:$J$50000")),0)</f>
        <v>0</v>
      </c>
      <c r="M555" s="3">
        <f ca="1">IF($B555&lt;&gt;"",SUMIF(INDIRECT("ИсходныеДанные!$"&amp;$K$4&amp;"$2:$"&amp;$K$4&amp;"$50000"),$B555&amp;"#"&amp;M$6,INDIRECT("ИсходныеДанные!$J$2:$J$50000")),0)</f>
        <v>0</v>
      </c>
      <c r="N555" s="3">
        <f ca="1">IF($B555&lt;&gt;"",SUMIF(INDIRECT("ИсходныеДанные!$"&amp;$K$4&amp;"$2:$"&amp;$K$4&amp;"$50000"),$B555&amp;"#"&amp;N$6,INDIRECT("ИсходныеДанные!$J$2:$J$50000")),0)</f>
        <v>0</v>
      </c>
      <c r="O555" s="3">
        <f ca="1">IF($B555&lt;&gt;"",SUMIF(INDIRECT("ИсходныеДанные!$"&amp;$K$4&amp;"$2:$"&amp;$K$4&amp;"$50000"),$B555&amp;"#"&amp;O$6,INDIRECT("ИсходныеДанные!$J$2:$J$50000")),0)</f>
        <v>0</v>
      </c>
      <c r="P555" s="3">
        <f ca="1">IF($B555&lt;&gt;"",SUMIF(INDIRECT("ИсходныеДанные!$"&amp;$K$4&amp;"$2:$"&amp;$K$4&amp;"$50000"),$B555&amp;"#"&amp;P$6,INDIRECT("ИсходныеДанные!$J$2:$J$50000")),0)</f>
        <v>0</v>
      </c>
      <c r="Q555" s="3">
        <f ca="1">IF($B555&lt;&gt;"",SUMIF(INDIRECT("ИсходныеДанные!$"&amp;$K$4&amp;"$2:$"&amp;$K$4&amp;"$50000"),$B555&amp;"#"&amp;Q$6,INDIRECT("ИсходныеДанные!$J$2:$J$50000")),0)</f>
        <v>0</v>
      </c>
      <c r="R555" s="3">
        <f ca="1">IF($B555&lt;&gt;"",SUMIF(INDIRECT("ИсходныеДанные!$"&amp;$K$4&amp;"$2:$"&amp;$K$4&amp;"$50000"),$B555&amp;"#"&amp;R$6,INDIRECT("ИсходныеДанные!$J$2:$J$50000")),0)</f>
        <v>0</v>
      </c>
      <c r="S555" s="3">
        <f ca="1">IF($B555&lt;&gt;"",SUMIF(INDIRECT("ИсходныеДанные!$"&amp;$K$4&amp;"$2:$"&amp;$K$4&amp;"$50000"),$B555&amp;"#"&amp;S$6,INDIRECT("ИсходныеДанные!$J$2:$J$50000")),0)</f>
        <v>0</v>
      </c>
      <c r="T555" s="3">
        <f ca="1">IF($B555&lt;&gt;"",SUMIF(INDIRECT("ИсходныеДанные!$"&amp;$K$4&amp;"$2:$"&amp;$K$4&amp;"$50000"),$B555&amp;"#"&amp;T$6,INDIRECT("ИсходныеДанные!$J$2:$J$50000")),0)</f>
        <v>0</v>
      </c>
      <c r="U555" s="3">
        <f ca="1">IF($B555&lt;&gt;"",SUMIF(INDIRECT("ИсходныеДанные!$"&amp;$K$4&amp;"$2:$"&amp;$K$4&amp;"$50000"),$B555&amp;"#"&amp;U$6,INDIRECT("ИсходныеДанные!$J$2:$J$50000")),0)</f>
        <v>0</v>
      </c>
      <c r="V555" s="3">
        <f ca="1">IF($B555&lt;&gt;"",SUMIF(INDIRECT("ИсходныеДанные!$"&amp;$K$4&amp;"$2:$"&amp;$K$4&amp;"$50000"),$B555&amp;"#"&amp;V$6,INDIRECT("ИсходныеДанные!$J$2:$J$50000")),0)</f>
        <v>0</v>
      </c>
      <c r="W555" s="16" t="e">
        <f ca="1">SUM(K555:V555)/Пофамильно!$R$1</f>
        <v>#DIV/0!</v>
      </c>
    </row>
    <row r="556" spans="1:23" x14ac:dyDescent="0.25">
      <c r="A556" s="10" t="str">
        <f t="shared" ca="1" si="10"/>
        <v>delete</v>
      </c>
      <c r="B556" s="16" cm="1">
        <f t="array" aca="1" ref="B556" ca="1">INDIRECT("УникальныеСписки!D"&amp;ROW()-$L$4)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14"/>
      <c r="G556" s="81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84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84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84" t="str" cm="1">
        <f t="array" aca="1" ref="J556" ca="1">_xlfn.XLOOKUP($B556,INDIRECT(SUBSTITUTE("ИсходныеДанные!$где$2:$где$50000","где",$B$4)),INDIRECT(SUBSTITUTE("ИсходныеДанные!$что$2:$что$50000","что",J$4)),"",0,1)</f>
        <v/>
      </c>
      <c r="K556" s="3">
        <f ca="1">IF($B556&lt;&gt;"",SUMIF(INDIRECT("ИсходныеДанные!$"&amp;$K$4&amp;"$2:$"&amp;$K$4&amp;"$50000"),$B556&amp;"#"&amp;K$6,INDIRECT("ИсходныеДанные!$J$2:$J$50000")),0)</f>
        <v>0</v>
      </c>
      <c r="L556" s="3">
        <f ca="1">IF($B556&lt;&gt;"",SUMIF(INDIRECT("ИсходныеДанные!$"&amp;$K$4&amp;"$2:$"&amp;$K$4&amp;"$50000"),$B556&amp;"#"&amp;L$6,INDIRECT("ИсходныеДанные!$J$2:$J$50000")),0)</f>
        <v>0</v>
      </c>
      <c r="M556" s="3">
        <f ca="1">IF($B556&lt;&gt;"",SUMIF(INDIRECT("ИсходныеДанные!$"&amp;$K$4&amp;"$2:$"&amp;$K$4&amp;"$50000"),$B556&amp;"#"&amp;M$6,INDIRECT("ИсходныеДанные!$J$2:$J$50000")),0)</f>
        <v>0</v>
      </c>
      <c r="N556" s="3">
        <f ca="1">IF($B556&lt;&gt;"",SUMIF(INDIRECT("ИсходныеДанные!$"&amp;$K$4&amp;"$2:$"&amp;$K$4&amp;"$50000"),$B556&amp;"#"&amp;N$6,INDIRECT("ИсходныеДанные!$J$2:$J$50000")),0)</f>
        <v>0</v>
      </c>
      <c r="O556" s="3">
        <f ca="1">IF($B556&lt;&gt;"",SUMIF(INDIRECT("ИсходныеДанные!$"&amp;$K$4&amp;"$2:$"&amp;$K$4&amp;"$50000"),$B556&amp;"#"&amp;O$6,INDIRECT("ИсходныеДанные!$J$2:$J$50000")),0)</f>
        <v>0</v>
      </c>
      <c r="P556" s="3">
        <f ca="1">IF($B556&lt;&gt;"",SUMIF(INDIRECT("ИсходныеДанные!$"&amp;$K$4&amp;"$2:$"&amp;$K$4&amp;"$50000"),$B556&amp;"#"&amp;P$6,INDIRECT("ИсходныеДанные!$J$2:$J$50000")),0)</f>
        <v>0</v>
      </c>
      <c r="Q556" s="3">
        <f ca="1">IF($B556&lt;&gt;"",SUMIF(INDIRECT("ИсходныеДанные!$"&amp;$K$4&amp;"$2:$"&amp;$K$4&amp;"$50000"),$B556&amp;"#"&amp;Q$6,INDIRECT("ИсходныеДанные!$J$2:$J$50000")),0)</f>
        <v>0</v>
      </c>
      <c r="R556" s="3">
        <f ca="1">IF($B556&lt;&gt;"",SUMIF(INDIRECT("ИсходныеДанные!$"&amp;$K$4&amp;"$2:$"&amp;$K$4&amp;"$50000"),$B556&amp;"#"&amp;R$6,INDIRECT("ИсходныеДанные!$J$2:$J$50000")),0)</f>
        <v>0</v>
      </c>
      <c r="S556" s="3">
        <f ca="1">IF($B556&lt;&gt;"",SUMIF(INDIRECT("ИсходныеДанные!$"&amp;$K$4&amp;"$2:$"&amp;$K$4&amp;"$50000"),$B556&amp;"#"&amp;S$6,INDIRECT("ИсходныеДанные!$J$2:$J$50000")),0)</f>
        <v>0</v>
      </c>
      <c r="T556" s="3">
        <f ca="1">IF($B556&lt;&gt;"",SUMIF(INDIRECT("ИсходныеДанные!$"&amp;$K$4&amp;"$2:$"&amp;$K$4&amp;"$50000"),$B556&amp;"#"&amp;T$6,INDIRECT("ИсходныеДанные!$J$2:$J$50000")),0)</f>
        <v>0</v>
      </c>
      <c r="U556" s="3">
        <f ca="1">IF($B556&lt;&gt;"",SUMIF(INDIRECT("ИсходныеДанные!$"&amp;$K$4&amp;"$2:$"&amp;$K$4&amp;"$50000"),$B556&amp;"#"&amp;U$6,INDIRECT("ИсходныеДанные!$J$2:$J$50000")),0)</f>
        <v>0</v>
      </c>
      <c r="V556" s="3">
        <f ca="1">IF($B556&lt;&gt;"",SUMIF(INDIRECT("ИсходныеДанные!$"&amp;$K$4&amp;"$2:$"&amp;$K$4&amp;"$50000"),$B556&amp;"#"&amp;V$6,INDIRECT("ИсходныеДанные!$J$2:$J$50000")),0)</f>
        <v>0</v>
      </c>
      <c r="W556" s="16" t="e">
        <f ca="1">SUM(K556:V556)/Пофамильно!$R$1</f>
        <v>#DIV/0!</v>
      </c>
    </row>
    <row r="557" spans="1:23" x14ac:dyDescent="0.25">
      <c r="A557" s="10" t="str">
        <f t="shared" ca="1" si="10"/>
        <v>delete</v>
      </c>
      <c r="B557" s="16" cm="1">
        <f t="array" aca="1" ref="B557" ca="1">INDIRECT("УникальныеСписки!D"&amp;ROW()-$L$4)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14"/>
      <c r="G557" s="81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84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84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84" t="str" cm="1">
        <f t="array" aca="1" ref="J557" ca="1">_xlfn.XLOOKUP($B557,INDIRECT(SUBSTITUTE("ИсходныеДанные!$где$2:$где$50000","где",$B$4)),INDIRECT(SUBSTITUTE("ИсходныеДанные!$что$2:$что$50000","что",J$4)),"",0,1)</f>
        <v/>
      </c>
      <c r="K557" s="3">
        <f ca="1">IF($B557&lt;&gt;"",SUMIF(INDIRECT("ИсходныеДанные!$"&amp;$K$4&amp;"$2:$"&amp;$K$4&amp;"$50000"),$B557&amp;"#"&amp;K$6,INDIRECT("ИсходныеДанные!$J$2:$J$50000")),0)</f>
        <v>0</v>
      </c>
      <c r="L557" s="3">
        <f ca="1">IF($B557&lt;&gt;"",SUMIF(INDIRECT("ИсходныеДанные!$"&amp;$K$4&amp;"$2:$"&amp;$K$4&amp;"$50000"),$B557&amp;"#"&amp;L$6,INDIRECT("ИсходныеДанные!$J$2:$J$50000")),0)</f>
        <v>0</v>
      </c>
      <c r="M557" s="3">
        <f ca="1">IF($B557&lt;&gt;"",SUMIF(INDIRECT("ИсходныеДанные!$"&amp;$K$4&amp;"$2:$"&amp;$K$4&amp;"$50000"),$B557&amp;"#"&amp;M$6,INDIRECT("ИсходныеДанные!$J$2:$J$50000")),0)</f>
        <v>0</v>
      </c>
      <c r="N557" s="3">
        <f ca="1">IF($B557&lt;&gt;"",SUMIF(INDIRECT("ИсходныеДанные!$"&amp;$K$4&amp;"$2:$"&amp;$K$4&amp;"$50000"),$B557&amp;"#"&amp;N$6,INDIRECT("ИсходныеДанные!$J$2:$J$50000")),0)</f>
        <v>0</v>
      </c>
      <c r="O557" s="3">
        <f ca="1">IF($B557&lt;&gt;"",SUMIF(INDIRECT("ИсходныеДанные!$"&amp;$K$4&amp;"$2:$"&amp;$K$4&amp;"$50000"),$B557&amp;"#"&amp;O$6,INDIRECT("ИсходныеДанные!$J$2:$J$50000")),0)</f>
        <v>0</v>
      </c>
      <c r="P557" s="3">
        <f ca="1">IF($B557&lt;&gt;"",SUMIF(INDIRECT("ИсходныеДанные!$"&amp;$K$4&amp;"$2:$"&amp;$K$4&amp;"$50000"),$B557&amp;"#"&amp;P$6,INDIRECT("ИсходныеДанные!$J$2:$J$50000")),0)</f>
        <v>0</v>
      </c>
      <c r="Q557" s="3">
        <f ca="1">IF($B557&lt;&gt;"",SUMIF(INDIRECT("ИсходныеДанные!$"&amp;$K$4&amp;"$2:$"&amp;$K$4&amp;"$50000"),$B557&amp;"#"&amp;Q$6,INDIRECT("ИсходныеДанные!$J$2:$J$50000")),0)</f>
        <v>0</v>
      </c>
      <c r="R557" s="3">
        <f ca="1">IF($B557&lt;&gt;"",SUMIF(INDIRECT("ИсходныеДанные!$"&amp;$K$4&amp;"$2:$"&amp;$K$4&amp;"$50000"),$B557&amp;"#"&amp;R$6,INDIRECT("ИсходныеДанные!$J$2:$J$50000")),0)</f>
        <v>0</v>
      </c>
      <c r="S557" s="3">
        <f ca="1">IF($B557&lt;&gt;"",SUMIF(INDIRECT("ИсходныеДанные!$"&amp;$K$4&amp;"$2:$"&amp;$K$4&amp;"$50000"),$B557&amp;"#"&amp;S$6,INDIRECT("ИсходныеДанные!$J$2:$J$50000")),0)</f>
        <v>0</v>
      </c>
      <c r="T557" s="3">
        <f ca="1">IF($B557&lt;&gt;"",SUMIF(INDIRECT("ИсходныеДанные!$"&amp;$K$4&amp;"$2:$"&amp;$K$4&amp;"$50000"),$B557&amp;"#"&amp;T$6,INDIRECT("ИсходныеДанные!$J$2:$J$50000")),0)</f>
        <v>0</v>
      </c>
      <c r="U557" s="3">
        <f ca="1">IF($B557&lt;&gt;"",SUMIF(INDIRECT("ИсходныеДанные!$"&amp;$K$4&amp;"$2:$"&amp;$K$4&amp;"$50000"),$B557&amp;"#"&amp;U$6,INDIRECT("ИсходныеДанные!$J$2:$J$50000")),0)</f>
        <v>0</v>
      </c>
      <c r="V557" s="3">
        <f ca="1">IF($B557&lt;&gt;"",SUMIF(INDIRECT("ИсходныеДанные!$"&amp;$K$4&amp;"$2:$"&amp;$K$4&amp;"$50000"),$B557&amp;"#"&amp;V$6,INDIRECT("ИсходныеДанные!$J$2:$J$50000")),0)</f>
        <v>0</v>
      </c>
      <c r="W557" s="16" t="e">
        <f ca="1">SUM(K557:V557)/Пофамильно!$R$1</f>
        <v>#DIV/0!</v>
      </c>
    </row>
    <row r="558" spans="1:23" x14ac:dyDescent="0.25">
      <c r="A558" s="10" t="str">
        <f t="shared" ca="1" si="10"/>
        <v>delete</v>
      </c>
      <c r="B558" s="16" cm="1">
        <f t="array" aca="1" ref="B558" ca="1">INDIRECT("УникальныеСписки!D"&amp;ROW()-$L$4)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14"/>
      <c r="G558" s="81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84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84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84" t="str" cm="1">
        <f t="array" aca="1" ref="J558" ca="1">_xlfn.XLOOKUP($B558,INDIRECT(SUBSTITUTE("ИсходныеДанные!$где$2:$где$50000","где",$B$4)),INDIRECT(SUBSTITUTE("ИсходныеДанные!$что$2:$что$50000","что",J$4)),"",0,1)</f>
        <v/>
      </c>
      <c r="K558" s="3">
        <f ca="1">IF($B558&lt;&gt;"",SUMIF(INDIRECT("ИсходныеДанные!$"&amp;$K$4&amp;"$2:$"&amp;$K$4&amp;"$50000"),$B558&amp;"#"&amp;K$6,INDIRECT("ИсходныеДанные!$J$2:$J$50000")),0)</f>
        <v>0</v>
      </c>
      <c r="L558" s="3">
        <f ca="1">IF($B558&lt;&gt;"",SUMIF(INDIRECT("ИсходныеДанные!$"&amp;$K$4&amp;"$2:$"&amp;$K$4&amp;"$50000"),$B558&amp;"#"&amp;L$6,INDIRECT("ИсходныеДанные!$J$2:$J$50000")),0)</f>
        <v>0</v>
      </c>
      <c r="M558" s="3">
        <f ca="1">IF($B558&lt;&gt;"",SUMIF(INDIRECT("ИсходныеДанные!$"&amp;$K$4&amp;"$2:$"&amp;$K$4&amp;"$50000"),$B558&amp;"#"&amp;M$6,INDIRECT("ИсходныеДанные!$J$2:$J$50000")),0)</f>
        <v>0</v>
      </c>
      <c r="N558" s="3">
        <f ca="1">IF($B558&lt;&gt;"",SUMIF(INDIRECT("ИсходныеДанные!$"&amp;$K$4&amp;"$2:$"&amp;$K$4&amp;"$50000"),$B558&amp;"#"&amp;N$6,INDIRECT("ИсходныеДанные!$J$2:$J$50000")),0)</f>
        <v>0</v>
      </c>
      <c r="O558" s="3">
        <f ca="1">IF($B558&lt;&gt;"",SUMIF(INDIRECT("ИсходныеДанные!$"&amp;$K$4&amp;"$2:$"&amp;$K$4&amp;"$50000"),$B558&amp;"#"&amp;O$6,INDIRECT("ИсходныеДанные!$J$2:$J$50000")),0)</f>
        <v>0</v>
      </c>
      <c r="P558" s="3">
        <f ca="1">IF($B558&lt;&gt;"",SUMIF(INDIRECT("ИсходныеДанные!$"&amp;$K$4&amp;"$2:$"&amp;$K$4&amp;"$50000"),$B558&amp;"#"&amp;P$6,INDIRECT("ИсходныеДанные!$J$2:$J$50000")),0)</f>
        <v>0</v>
      </c>
      <c r="Q558" s="3">
        <f ca="1">IF($B558&lt;&gt;"",SUMIF(INDIRECT("ИсходныеДанные!$"&amp;$K$4&amp;"$2:$"&amp;$K$4&amp;"$50000"),$B558&amp;"#"&amp;Q$6,INDIRECT("ИсходныеДанные!$J$2:$J$50000")),0)</f>
        <v>0</v>
      </c>
      <c r="R558" s="3">
        <f ca="1">IF($B558&lt;&gt;"",SUMIF(INDIRECT("ИсходныеДанные!$"&amp;$K$4&amp;"$2:$"&amp;$K$4&amp;"$50000"),$B558&amp;"#"&amp;R$6,INDIRECT("ИсходныеДанные!$J$2:$J$50000")),0)</f>
        <v>0</v>
      </c>
      <c r="S558" s="3">
        <f ca="1">IF($B558&lt;&gt;"",SUMIF(INDIRECT("ИсходныеДанные!$"&amp;$K$4&amp;"$2:$"&amp;$K$4&amp;"$50000"),$B558&amp;"#"&amp;S$6,INDIRECT("ИсходныеДанные!$J$2:$J$50000")),0)</f>
        <v>0</v>
      </c>
      <c r="T558" s="3">
        <f ca="1">IF($B558&lt;&gt;"",SUMIF(INDIRECT("ИсходныеДанные!$"&amp;$K$4&amp;"$2:$"&amp;$K$4&amp;"$50000"),$B558&amp;"#"&amp;T$6,INDIRECT("ИсходныеДанные!$J$2:$J$50000")),0)</f>
        <v>0</v>
      </c>
      <c r="U558" s="3">
        <f ca="1">IF($B558&lt;&gt;"",SUMIF(INDIRECT("ИсходныеДанные!$"&amp;$K$4&amp;"$2:$"&amp;$K$4&amp;"$50000"),$B558&amp;"#"&amp;U$6,INDIRECT("ИсходныеДанные!$J$2:$J$50000")),0)</f>
        <v>0</v>
      </c>
      <c r="V558" s="3">
        <f ca="1">IF($B558&lt;&gt;"",SUMIF(INDIRECT("ИсходныеДанные!$"&amp;$K$4&amp;"$2:$"&amp;$K$4&amp;"$50000"),$B558&amp;"#"&amp;V$6,INDIRECT("ИсходныеДанные!$J$2:$J$50000")),0)</f>
        <v>0</v>
      </c>
      <c r="W558" s="16" t="e">
        <f ca="1">SUM(K558:V558)/Пофамильно!$R$1</f>
        <v>#DIV/0!</v>
      </c>
    </row>
    <row r="559" spans="1:23" x14ac:dyDescent="0.25">
      <c r="A559" s="10" t="str">
        <f t="shared" ca="1" si="10"/>
        <v>delete</v>
      </c>
      <c r="B559" s="16" cm="1">
        <f t="array" aca="1" ref="B559" ca="1">INDIRECT("УникальныеСписки!D"&amp;ROW()-$L$4)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14"/>
      <c r="G559" s="81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84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84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84" t="str" cm="1">
        <f t="array" aca="1" ref="J559" ca="1">_xlfn.XLOOKUP($B559,INDIRECT(SUBSTITUTE("ИсходныеДанные!$где$2:$где$50000","где",$B$4)),INDIRECT(SUBSTITUTE("ИсходныеДанные!$что$2:$что$50000","что",J$4)),"",0,1)</f>
        <v/>
      </c>
      <c r="K559" s="3">
        <f ca="1">IF($B559&lt;&gt;"",SUMIF(INDIRECT("ИсходныеДанные!$"&amp;$K$4&amp;"$2:$"&amp;$K$4&amp;"$50000"),$B559&amp;"#"&amp;K$6,INDIRECT("ИсходныеДанные!$J$2:$J$50000")),0)</f>
        <v>0</v>
      </c>
      <c r="L559" s="3">
        <f ca="1">IF($B559&lt;&gt;"",SUMIF(INDIRECT("ИсходныеДанные!$"&amp;$K$4&amp;"$2:$"&amp;$K$4&amp;"$50000"),$B559&amp;"#"&amp;L$6,INDIRECT("ИсходныеДанные!$J$2:$J$50000")),0)</f>
        <v>0</v>
      </c>
      <c r="M559" s="3">
        <f ca="1">IF($B559&lt;&gt;"",SUMIF(INDIRECT("ИсходныеДанные!$"&amp;$K$4&amp;"$2:$"&amp;$K$4&amp;"$50000"),$B559&amp;"#"&amp;M$6,INDIRECT("ИсходныеДанные!$J$2:$J$50000")),0)</f>
        <v>0</v>
      </c>
      <c r="N559" s="3">
        <f ca="1">IF($B559&lt;&gt;"",SUMIF(INDIRECT("ИсходныеДанные!$"&amp;$K$4&amp;"$2:$"&amp;$K$4&amp;"$50000"),$B559&amp;"#"&amp;N$6,INDIRECT("ИсходныеДанные!$J$2:$J$50000")),0)</f>
        <v>0</v>
      </c>
      <c r="O559" s="3">
        <f ca="1">IF($B559&lt;&gt;"",SUMIF(INDIRECT("ИсходныеДанные!$"&amp;$K$4&amp;"$2:$"&amp;$K$4&amp;"$50000"),$B559&amp;"#"&amp;O$6,INDIRECT("ИсходныеДанные!$J$2:$J$50000")),0)</f>
        <v>0</v>
      </c>
      <c r="P559" s="3">
        <f ca="1">IF($B559&lt;&gt;"",SUMIF(INDIRECT("ИсходныеДанные!$"&amp;$K$4&amp;"$2:$"&amp;$K$4&amp;"$50000"),$B559&amp;"#"&amp;P$6,INDIRECT("ИсходныеДанные!$J$2:$J$50000")),0)</f>
        <v>0</v>
      </c>
      <c r="Q559" s="3">
        <f ca="1">IF($B559&lt;&gt;"",SUMIF(INDIRECT("ИсходныеДанные!$"&amp;$K$4&amp;"$2:$"&amp;$K$4&amp;"$50000"),$B559&amp;"#"&amp;Q$6,INDIRECT("ИсходныеДанные!$J$2:$J$50000")),0)</f>
        <v>0</v>
      </c>
      <c r="R559" s="3">
        <f ca="1">IF($B559&lt;&gt;"",SUMIF(INDIRECT("ИсходныеДанные!$"&amp;$K$4&amp;"$2:$"&amp;$K$4&amp;"$50000"),$B559&amp;"#"&amp;R$6,INDIRECT("ИсходныеДанные!$J$2:$J$50000")),0)</f>
        <v>0</v>
      </c>
      <c r="S559" s="3">
        <f ca="1">IF($B559&lt;&gt;"",SUMIF(INDIRECT("ИсходныеДанные!$"&amp;$K$4&amp;"$2:$"&amp;$K$4&amp;"$50000"),$B559&amp;"#"&amp;S$6,INDIRECT("ИсходныеДанные!$J$2:$J$50000")),0)</f>
        <v>0</v>
      </c>
      <c r="T559" s="3">
        <f ca="1">IF($B559&lt;&gt;"",SUMIF(INDIRECT("ИсходныеДанные!$"&amp;$K$4&amp;"$2:$"&amp;$K$4&amp;"$50000"),$B559&amp;"#"&amp;T$6,INDIRECT("ИсходныеДанные!$J$2:$J$50000")),0)</f>
        <v>0</v>
      </c>
      <c r="U559" s="3">
        <f ca="1">IF($B559&lt;&gt;"",SUMIF(INDIRECT("ИсходныеДанные!$"&amp;$K$4&amp;"$2:$"&amp;$K$4&amp;"$50000"),$B559&amp;"#"&amp;U$6,INDIRECT("ИсходныеДанные!$J$2:$J$50000")),0)</f>
        <v>0</v>
      </c>
      <c r="V559" s="3">
        <f ca="1">IF($B559&lt;&gt;"",SUMIF(INDIRECT("ИсходныеДанные!$"&amp;$K$4&amp;"$2:$"&amp;$K$4&amp;"$50000"),$B559&amp;"#"&amp;V$6,INDIRECT("ИсходныеДанные!$J$2:$J$50000")),0)</f>
        <v>0</v>
      </c>
      <c r="W559" s="16" t="e">
        <f ca="1">SUM(K559:V559)/Пофамильно!$R$1</f>
        <v>#DIV/0!</v>
      </c>
    </row>
    <row r="560" spans="1:23" x14ac:dyDescent="0.25">
      <c r="A560" s="10" t="str">
        <f t="shared" ca="1" si="10"/>
        <v>delete</v>
      </c>
      <c r="B560" s="16" cm="1">
        <f t="array" aca="1" ref="B560" ca="1">INDIRECT("УникальныеСписки!D"&amp;ROW()-$L$4)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14"/>
      <c r="G560" s="81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84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84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84" t="str" cm="1">
        <f t="array" aca="1" ref="J560" ca="1">_xlfn.XLOOKUP($B560,INDIRECT(SUBSTITUTE("ИсходныеДанные!$где$2:$где$50000","где",$B$4)),INDIRECT(SUBSTITUTE("ИсходныеДанные!$что$2:$что$50000","что",J$4)),"",0,1)</f>
        <v/>
      </c>
      <c r="K560" s="3">
        <f ca="1">IF($B560&lt;&gt;"",SUMIF(INDIRECT("ИсходныеДанные!$"&amp;$K$4&amp;"$2:$"&amp;$K$4&amp;"$50000"),$B560&amp;"#"&amp;K$6,INDIRECT("ИсходныеДанные!$J$2:$J$50000")),0)</f>
        <v>0</v>
      </c>
      <c r="L560" s="3">
        <f ca="1">IF($B560&lt;&gt;"",SUMIF(INDIRECT("ИсходныеДанные!$"&amp;$K$4&amp;"$2:$"&amp;$K$4&amp;"$50000"),$B560&amp;"#"&amp;L$6,INDIRECT("ИсходныеДанные!$J$2:$J$50000")),0)</f>
        <v>0</v>
      </c>
      <c r="M560" s="3">
        <f ca="1">IF($B560&lt;&gt;"",SUMIF(INDIRECT("ИсходныеДанные!$"&amp;$K$4&amp;"$2:$"&amp;$K$4&amp;"$50000"),$B560&amp;"#"&amp;M$6,INDIRECT("ИсходныеДанные!$J$2:$J$50000")),0)</f>
        <v>0</v>
      </c>
      <c r="N560" s="3">
        <f ca="1">IF($B560&lt;&gt;"",SUMIF(INDIRECT("ИсходныеДанные!$"&amp;$K$4&amp;"$2:$"&amp;$K$4&amp;"$50000"),$B560&amp;"#"&amp;N$6,INDIRECT("ИсходныеДанные!$J$2:$J$50000")),0)</f>
        <v>0</v>
      </c>
      <c r="O560" s="3">
        <f ca="1">IF($B560&lt;&gt;"",SUMIF(INDIRECT("ИсходныеДанные!$"&amp;$K$4&amp;"$2:$"&amp;$K$4&amp;"$50000"),$B560&amp;"#"&amp;O$6,INDIRECT("ИсходныеДанные!$J$2:$J$50000")),0)</f>
        <v>0</v>
      </c>
      <c r="P560" s="3">
        <f ca="1">IF($B560&lt;&gt;"",SUMIF(INDIRECT("ИсходныеДанные!$"&amp;$K$4&amp;"$2:$"&amp;$K$4&amp;"$50000"),$B560&amp;"#"&amp;P$6,INDIRECT("ИсходныеДанные!$J$2:$J$50000")),0)</f>
        <v>0</v>
      </c>
      <c r="Q560" s="3">
        <f ca="1">IF($B560&lt;&gt;"",SUMIF(INDIRECT("ИсходныеДанные!$"&amp;$K$4&amp;"$2:$"&amp;$K$4&amp;"$50000"),$B560&amp;"#"&amp;Q$6,INDIRECT("ИсходныеДанные!$J$2:$J$50000")),0)</f>
        <v>0</v>
      </c>
      <c r="R560" s="3">
        <f ca="1">IF($B560&lt;&gt;"",SUMIF(INDIRECT("ИсходныеДанные!$"&amp;$K$4&amp;"$2:$"&amp;$K$4&amp;"$50000"),$B560&amp;"#"&amp;R$6,INDIRECT("ИсходныеДанные!$J$2:$J$50000")),0)</f>
        <v>0</v>
      </c>
      <c r="S560" s="3">
        <f ca="1">IF($B560&lt;&gt;"",SUMIF(INDIRECT("ИсходныеДанные!$"&amp;$K$4&amp;"$2:$"&amp;$K$4&amp;"$50000"),$B560&amp;"#"&amp;S$6,INDIRECT("ИсходныеДанные!$J$2:$J$50000")),0)</f>
        <v>0</v>
      </c>
      <c r="T560" s="3">
        <f ca="1">IF($B560&lt;&gt;"",SUMIF(INDIRECT("ИсходныеДанные!$"&amp;$K$4&amp;"$2:$"&amp;$K$4&amp;"$50000"),$B560&amp;"#"&amp;T$6,INDIRECT("ИсходныеДанные!$J$2:$J$50000")),0)</f>
        <v>0</v>
      </c>
      <c r="U560" s="3">
        <f ca="1">IF($B560&lt;&gt;"",SUMIF(INDIRECT("ИсходныеДанные!$"&amp;$K$4&amp;"$2:$"&amp;$K$4&amp;"$50000"),$B560&amp;"#"&amp;U$6,INDIRECT("ИсходныеДанные!$J$2:$J$50000")),0)</f>
        <v>0</v>
      </c>
      <c r="V560" s="3">
        <f ca="1">IF($B560&lt;&gt;"",SUMIF(INDIRECT("ИсходныеДанные!$"&amp;$K$4&amp;"$2:$"&amp;$K$4&amp;"$50000"),$B560&amp;"#"&amp;V$6,INDIRECT("ИсходныеДанные!$J$2:$J$50000")),0)</f>
        <v>0</v>
      </c>
      <c r="W560" s="16" t="e">
        <f ca="1">SUM(K560:V560)/Пофамильно!$R$1</f>
        <v>#DIV/0!</v>
      </c>
    </row>
    <row r="561" spans="1:23" x14ac:dyDescent="0.25">
      <c r="A561" s="10" t="str">
        <f t="shared" ca="1" si="10"/>
        <v>delete</v>
      </c>
      <c r="B561" s="16" cm="1">
        <f t="array" aca="1" ref="B561" ca="1">INDIRECT("УникальныеСписки!D"&amp;ROW()-$L$4)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14"/>
      <c r="G561" s="81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84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84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84" t="str" cm="1">
        <f t="array" aca="1" ref="J561" ca="1">_xlfn.XLOOKUP($B561,INDIRECT(SUBSTITUTE("ИсходныеДанные!$где$2:$где$50000","где",$B$4)),INDIRECT(SUBSTITUTE("ИсходныеДанные!$что$2:$что$50000","что",J$4)),"",0,1)</f>
        <v/>
      </c>
      <c r="K561" s="3">
        <f ca="1">IF($B561&lt;&gt;"",SUMIF(INDIRECT("ИсходныеДанные!$"&amp;$K$4&amp;"$2:$"&amp;$K$4&amp;"$50000"),$B561&amp;"#"&amp;K$6,INDIRECT("ИсходныеДанные!$J$2:$J$50000")),0)</f>
        <v>0</v>
      </c>
      <c r="L561" s="3">
        <f ca="1">IF($B561&lt;&gt;"",SUMIF(INDIRECT("ИсходныеДанные!$"&amp;$K$4&amp;"$2:$"&amp;$K$4&amp;"$50000"),$B561&amp;"#"&amp;L$6,INDIRECT("ИсходныеДанные!$J$2:$J$50000")),0)</f>
        <v>0</v>
      </c>
      <c r="M561" s="3">
        <f ca="1">IF($B561&lt;&gt;"",SUMIF(INDIRECT("ИсходныеДанные!$"&amp;$K$4&amp;"$2:$"&amp;$K$4&amp;"$50000"),$B561&amp;"#"&amp;M$6,INDIRECT("ИсходныеДанные!$J$2:$J$50000")),0)</f>
        <v>0</v>
      </c>
      <c r="N561" s="3">
        <f ca="1">IF($B561&lt;&gt;"",SUMIF(INDIRECT("ИсходныеДанные!$"&amp;$K$4&amp;"$2:$"&amp;$K$4&amp;"$50000"),$B561&amp;"#"&amp;N$6,INDIRECT("ИсходныеДанные!$J$2:$J$50000")),0)</f>
        <v>0</v>
      </c>
      <c r="O561" s="3">
        <f ca="1">IF($B561&lt;&gt;"",SUMIF(INDIRECT("ИсходныеДанные!$"&amp;$K$4&amp;"$2:$"&amp;$K$4&amp;"$50000"),$B561&amp;"#"&amp;O$6,INDIRECT("ИсходныеДанные!$J$2:$J$50000")),0)</f>
        <v>0</v>
      </c>
      <c r="P561" s="3">
        <f ca="1">IF($B561&lt;&gt;"",SUMIF(INDIRECT("ИсходныеДанные!$"&amp;$K$4&amp;"$2:$"&amp;$K$4&amp;"$50000"),$B561&amp;"#"&amp;P$6,INDIRECT("ИсходныеДанные!$J$2:$J$50000")),0)</f>
        <v>0</v>
      </c>
      <c r="Q561" s="3">
        <f ca="1">IF($B561&lt;&gt;"",SUMIF(INDIRECT("ИсходныеДанные!$"&amp;$K$4&amp;"$2:$"&amp;$K$4&amp;"$50000"),$B561&amp;"#"&amp;Q$6,INDIRECT("ИсходныеДанные!$J$2:$J$50000")),0)</f>
        <v>0</v>
      </c>
      <c r="R561" s="3">
        <f ca="1">IF($B561&lt;&gt;"",SUMIF(INDIRECT("ИсходныеДанные!$"&amp;$K$4&amp;"$2:$"&amp;$K$4&amp;"$50000"),$B561&amp;"#"&amp;R$6,INDIRECT("ИсходныеДанные!$J$2:$J$50000")),0)</f>
        <v>0</v>
      </c>
      <c r="S561" s="3">
        <f ca="1">IF($B561&lt;&gt;"",SUMIF(INDIRECT("ИсходныеДанные!$"&amp;$K$4&amp;"$2:$"&amp;$K$4&amp;"$50000"),$B561&amp;"#"&amp;S$6,INDIRECT("ИсходныеДанные!$J$2:$J$50000")),0)</f>
        <v>0</v>
      </c>
      <c r="T561" s="3">
        <f ca="1">IF($B561&lt;&gt;"",SUMIF(INDIRECT("ИсходныеДанные!$"&amp;$K$4&amp;"$2:$"&amp;$K$4&amp;"$50000"),$B561&amp;"#"&amp;T$6,INDIRECT("ИсходныеДанные!$J$2:$J$50000")),0)</f>
        <v>0</v>
      </c>
      <c r="U561" s="3">
        <f ca="1">IF($B561&lt;&gt;"",SUMIF(INDIRECT("ИсходныеДанные!$"&amp;$K$4&amp;"$2:$"&amp;$K$4&amp;"$50000"),$B561&amp;"#"&amp;U$6,INDIRECT("ИсходныеДанные!$J$2:$J$50000")),0)</f>
        <v>0</v>
      </c>
      <c r="V561" s="3">
        <f ca="1">IF($B561&lt;&gt;"",SUMIF(INDIRECT("ИсходныеДанные!$"&amp;$K$4&amp;"$2:$"&amp;$K$4&amp;"$50000"),$B561&amp;"#"&amp;V$6,INDIRECT("ИсходныеДанные!$J$2:$J$50000")),0)</f>
        <v>0</v>
      </c>
      <c r="W561" s="16" t="e">
        <f ca="1">SUM(K561:V561)/Пофамильно!$R$1</f>
        <v>#DIV/0!</v>
      </c>
    </row>
    <row r="562" spans="1:23" x14ac:dyDescent="0.25">
      <c r="A562" s="10" t="str">
        <f t="shared" ca="1" si="10"/>
        <v>delete</v>
      </c>
      <c r="B562" s="16" cm="1">
        <f t="array" aca="1" ref="B562" ca="1">INDIRECT("УникальныеСписки!D"&amp;ROW()-$L$4)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14"/>
      <c r="G562" s="81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84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84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84" t="str" cm="1">
        <f t="array" aca="1" ref="J562" ca="1">_xlfn.XLOOKUP($B562,INDIRECT(SUBSTITUTE("ИсходныеДанные!$где$2:$где$50000","где",$B$4)),INDIRECT(SUBSTITUTE("ИсходныеДанные!$что$2:$что$50000","что",J$4)),"",0,1)</f>
        <v/>
      </c>
      <c r="K562" s="3">
        <f ca="1">IF($B562&lt;&gt;"",SUMIF(INDIRECT("ИсходныеДанные!$"&amp;$K$4&amp;"$2:$"&amp;$K$4&amp;"$50000"),$B562&amp;"#"&amp;K$6,INDIRECT("ИсходныеДанные!$J$2:$J$50000")),0)</f>
        <v>0</v>
      </c>
      <c r="L562" s="3">
        <f ca="1">IF($B562&lt;&gt;"",SUMIF(INDIRECT("ИсходныеДанные!$"&amp;$K$4&amp;"$2:$"&amp;$K$4&amp;"$50000"),$B562&amp;"#"&amp;L$6,INDIRECT("ИсходныеДанные!$J$2:$J$50000")),0)</f>
        <v>0</v>
      </c>
      <c r="M562" s="3">
        <f ca="1">IF($B562&lt;&gt;"",SUMIF(INDIRECT("ИсходныеДанные!$"&amp;$K$4&amp;"$2:$"&amp;$K$4&amp;"$50000"),$B562&amp;"#"&amp;M$6,INDIRECT("ИсходныеДанные!$J$2:$J$50000")),0)</f>
        <v>0</v>
      </c>
      <c r="N562" s="3">
        <f ca="1">IF($B562&lt;&gt;"",SUMIF(INDIRECT("ИсходныеДанные!$"&amp;$K$4&amp;"$2:$"&amp;$K$4&amp;"$50000"),$B562&amp;"#"&amp;N$6,INDIRECT("ИсходныеДанные!$J$2:$J$50000")),0)</f>
        <v>0</v>
      </c>
      <c r="O562" s="3">
        <f ca="1">IF($B562&lt;&gt;"",SUMIF(INDIRECT("ИсходныеДанные!$"&amp;$K$4&amp;"$2:$"&amp;$K$4&amp;"$50000"),$B562&amp;"#"&amp;O$6,INDIRECT("ИсходныеДанные!$J$2:$J$50000")),0)</f>
        <v>0</v>
      </c>
      <c r="P562" s="3">
        <f ca="1">IF($B562&lt;&gt;"",SUMIF(INDIRECT("ИсходныеДанные!$"&amp;$K$4&amp;"$2:$"&amp;$K$4&amp;"$50000"),$B562&amp;"#"&amp;P$6,INDIRECT("ИсходныеДанные!$J$2:$J$50000")),0)</f>
        <v>0</v>
      </c>
      <c r="Q562" s="3">
        <f ca="1">IF($B562&lt;&gt;"",SUMIF(INDIRECT("ИсходныеДанные!$"&amp;$K$4&amp;"$2:$"&amp;$K$4&amp;"$50000"),$B562&amp;"#"&amp;Q$6,INDIRECT("ИсходныеДанные!$J$2:$J$50000")),0)</f>
        <v>0</v>
      </c>
      <c r="R562" s="3">
        <f ca="1">IF($B562&lt;&gt;"",SUMIF(INDIRECT("ИсходныеДанные!$"&amp;$K$4&amp;"$2:$"&amp;$K$4&amp;"$50000"),$B562&amp;"#"&amp;R$6,INDIRECT("ИсходныеДанные!$J$2:$J$50000")),0)</f>
        <v>0</v>
      </c>
      <c r="S562" s="3">
        <f ca="1">IF($B562&lt;&gt;"",SUMIF(INDIRECT("ИсходныеДанные!$"&amp;$K$4&amp;"$2:$"&amp;$K$4&amp;"$50000"),$B562&amp;"#"&amp;S$6,INDIRECT("ИсходныеДанные!$J$2:$J$50000")),0)</f>
        <v>0</v>
      </c>
      <c r="T562" s="3">
        <f ca="1">IF($B562&lt;&gt;"",SUMIF(INDIRECT("ИсходныеДанные!$"&amp;$K$4&amp;"$2:$"&amp;$K$4&amp;"$50000"),$B562&amp;"#"&amp;T$6,INDIRECT("ИсходныеДанные!$J$2:$J$50000")),0)</f>
        <v>0</v>
      </c>
      <c r="U562" s="3">
        <f ca="1">IF($B562&lt;&gt;"",SUMIF(INDIRECT("ИсходныеДанные!$"&amp;$K$4&amp;"$2:$"&amp;$K$4&amp;"$50000"),$B562&amp;"#"&amp;U$6,INDIRECT("ИсходныеДанные!$J$2:$J$50000")),0)</f>
        <v>0</v>
      </c>
      <c r="V562" s="3">
        <f ca="1">IF($B562&lt;&gt;"",SUMIF(INDIRECT("ИсходныеДанные!$"&amp;$K$4&amp;"$2:$"&amp;$K$4&amp;"$50000"),$B562&amp;"#"&amp;V$6,INDIRECT("ИсходныеДанные!$J$2:$J$50000")),0)</f>
        <v>0</v>
      </c>
      <c r="W562" s="16" t="e">
        <f ca="1">SUM(K562:V562)/Пофамильно!$R$1</f>
        <v>#DIV/0!</v>
      </c>
    </row>
    <row r="563" spans="1:23" x14ac:dyDescent="0.25">
      <c r="A563" s="10" t="str">
        <f t="shared" ca="1" si="10"/>
        <v>delete</v>
      </c>
      <c r="B563" s="16" cm="1">
        <f t="array" aca="1" ref="B563" ca="1">INDIRECT("УникальныеСписки!D"&amp;ROW()-$L$4)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14"/>
      <c r="G563" s="81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84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84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84" t="str" cm="1">
        <f t="array" aca="1" ref="J563" ca="1">_xlfn.XLOOKUP($B563,INDIRECT(SUBSTITUTE("ИсходныеДанные!$где$2:$где$50000","где",$B$4)),INDIRECT(SUBSTITUTE("ИсходныеДанные!$что$2:$что$50000","что",J$4)),"",0,1)</f>
        <v/>
      </c>
      <c r="K563" s="3">
        <f ca="1">IF($B563&lt;&gt;"",SUMIF(INDIRECT("ИсходныеДанные!$"&amp;$K$4&amp;"$2:$"&amp;$K$4&amp;"$50000"),$B563&amp;"#"&amp;K$6,INDIRECT("ИсходныеДанные!$J$2:$J$50000")),0)</f>
        <v>0</v>
      </c>
      <c r="L563" s="3">
        <f ca="1">IF($B563&lt;&gt;"",SUMIF(INDIRECT("ИсходныеДанные!$"&amp;$K$4&amp;"$2:$"&amp;$K$4&amp;"$50000"),$B563&amp;"#"&amp;L$6,INDIRECT("ИсходныеДанные!$J$2:$J$50000")),0)</f>
        <v>0</v>
      </c>
      <c r="M563" s="3">
        <f ca="1">IF($B563&lt;&gt;"",SUMIF(INDIRECT("ИсходныеДанные!$"&amp;$K$4&amp;"$2:$"&amp;$K$4&amp;"$50000"),$B563&amp;"#"&amp;M$6,INDIRECT("ИсходныеДанные!$J$2:$J$50000")),0)</f>
        <v>0</v>
      </c>
      <c r="N563" s="3">
        <f ca="1">IF($B563&lt;&gt;"",SUMIF(INDIRECT("ИсходныеДанные!$"&amp;$K$4&amp;"$2:$"&amp;$K$4&amp;"$50000"),$B563&amp;"#"&amp;N$6,INDIRECT("ИсходныеДанные!$J$2:$J$50000")),0)</f>
        <v>0</v>
      </c>
      <c r="O563" s="3">
        <f ca="1">IF($B563&lt;&gt;"",SUMIF(INDIRECT("ИсходныеДанные!$"&amp;$K$4&amp;"$2:$"&amp;$K$4&amp;"$50000"),$B563&amp;"#"&amp;O$6,INDIRECT("ИсходныеДанные!$J$2:$J$50000")),0)</f>
        <v>0</v>
      </c>
      <c r="P563" s="3">
        <f ca="1">IF($B563&lt;&gt;"",SUMIF(INDIRECT("ИсходныеДанные!$"&amp;$K$4&amp;"$2:$"&amp;$K$4&amp;"$50000"),$B563&amp;"#"&amp;P$6,INDIRECT("ИсходныеДанные!$J$2:$J$50000")),0)</f>
        <v>0</v>
      </c>
      <c r="Q563" s="3">
        <f ca="1">IF($B563&lt;&gt;"",SUMIF(INDIRECT("ИсходныеДанные!$"&amp;$K$4&amp;"$2:$"&amp;$K$4&amp;"$50000"),$B563&amp;"#"&amp;Q$6,INDIRECT("ИсходныеДанные!$J$2:$J$50000")),0)</f>
        <v>0</v>
      </c>
      <c r="R563" s="3">
        <f ca="1">IF($B563&lt;&gt;"",SUMIF(INDIRECT("ИсходныеДанные!$"&amp;$K$4&amp;"$2:$"&amp;$K$4&amp;"$50000"),$B563&amp;"#"&amp;R$6,INDIRECT("ИсходныеДанные!$J$2:$J$50000")),0)</f>
        <v>0</v>
      </c>
      <c r="S563" s="3">
        <f ca="1">IF($B563&lt;&gt;"",SUMIF(INDIRECT("ИсходныеДанные!$"&amp;$K$4&amp;"$2:$"&amp;$K$4&amp;"$50000"),$B563&amp;"#"&amp;S$6,INDIRECT("ИсходныеДанные!$J$2:$J$50000")),0)</f>
        <v>0</v>
      </c>
      <c r="T563" s="3">
        <f ca="1">IF($B563&lt;&gt;"",SUMIF(INDIRECT("ИсходныеДанные!$"&amp;$K$4&amp;"$2:$"&amp;$K$4&amp;"$50000"),$B563&amp;"#"&amp;T$6,INDIRECT("ИсходныеДанные!$J$2:$J$50000")),0)</f>
        <v>0</v>
      </c>
      <c r="U563" s="3">
        <f ca="1">IF($B563&lt;&gt;"",SUMIF(INDIRECT("ИсходныеДанные!$"&amp;$K$4&amp;"$2:$"&amp;$K$4&amp;"$50000"),$B563&amp;"#"&amp;U$6,INDIRECT("ИсходныеДанные!$J$2:$J$50000")),0)</f>
        <v>0</v>
      </c>
      <c r="V563" s="3">
        <f ca="1">IF($B563&lt;&gt;"",SUMIF(INDIRECT("ИсходныеДанные!$"&amp;$K$4&amp;"$2:$"&amp;$K$4&amp;"$50000"),$B563&amp;"#"&amp;V$6,INDIRECT("ИсходныеДанные!$J$2:$J$50000")),0)</f>
        <v>0</v>
      </c>
      <c r="W563" s="16" t="e">
        <f ca="1">SUM(K563:V563)/Пофамильно!$R$1</f>
        <v>#DIV/0!</v>
      </c>
    </row>
    <row r="564" spans="1:23" x14ac:dyDescent="0.25">
      <c r="A564" s="10" t="str">
        <f t="shared" ca="1" si="10"/>
        <v>delete</v>
      </c>
      <c r="B564" s="16" cm="1">
        <f t="array" aca="1" ref="B564" ca="1">INDIRECT("УникальныеСписки!D"&amp;ROW()-$L$4)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14"/>
      <c r="G564" s="81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84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84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84" t="str" cm="1">
        <f t="array" aca="1" ref="J564" ca="1">_xlfn.XLOOKUP($B564,INDIRECT(SUBSTITUTE("ИсходныеДанные!$где$2:$где$50000","где",$B$4)),INDIRECT(SUBSTITUTE("ИсходныеДанные!$что$2:$что$50000","что",J$4)),"",0,1)</f>
        <v/>
      </c>
      <c r="K564" s="3">
        <f ca="1">IF($B564&lt;&gt;"",SUMIF(INDIRECT("ИсходныеДанные!$"&amp;$K$4&amp;"$2:$"&amp;$K$4&amp;"$50000"),$B564&amp;"#"&amp;K$6,INDIRECT("ИсходныеДанные!$J$2:$J$50000")),0)</f>
        <v>0</v>
      </c>
      <c r="L564" s="3">
        <f ca="1">IF($B564&lt;&gt;"",SUMIF(INDIRECT("ИсходныеДанные!$"&amp;$K$4&amp;"$2:$"&amp;$K$4&amp;"$50000"),$B564&amp;"#"&amp;L$6,INDIRECT("ИсходныеДанные!$J$2:$J$50000")),0)</f>
        <v>0</v>
      </c>
      <c r="M564" s="3">
        <f ca="1">IF($B564&lt;&gt;"",SUMIF(INDIRECT("ИсходныеДанные!$"&amp;$K$4&amp;"$2:$"&amp;$K$4&amp;"$50000"),$B564&amp;"#"&amp;M$6,INDIRECT("ИсходныеДанные!$J$2:$J$50000")),0)</f>
        <v>0</v>
      </c>
      <c r="N564" s="3">
        <f ca="1">IF($B564&lt;&gt;"",SUMIF(INDIRECT("ИсходныеДанные!$"&amp;$K$4&amp;"$2:$"&amp;$K$4&amp;"$50000"),$B564&amp;"#"&amp;N$6,INDIRECT("ИсходныеДанные!$J$2:$J$50000")),0)</f>
        <v>0</v>
      </c>
      <c r="O564" s="3">
        <f ca="1">IF($B564&lt;&gt;"",SUMIF(INDIRECT("ИсходныеДанные!$"&amp;$K$4&amp;"$2:$"&amp;$K$4&amp;"$50000"),$B564&amp;"#"&amp;O$6,INDIRECT("ИсходныеДанные!$J$2:$J$50000")),0)</f>
        <v>0</v>
      </c>
      <c r="P564" s="3">
        <f ca="1">IF($B564&lt;&gt;"",SUMIF(INDIRECT("ИсходныеДанные!$"&amp;$K$4&amp;"$2:$"&amp;$K$4&amp;"$50000"),$B564&amp;"#"&amp;P$6,INDIRECT("ИсходныеДанные!$J$2:$J$50000")),0)</f>
        <v>0</v>
      </c>
      <c r="Q564" s="3">
        <f ca="1">IF($B564&lt;&gt;"",SUMIF(INDIRECT("ИсходныеДанные!$"&amp;$K$4&amp;"$2:$"&amp;$K$4&amp;"$50000"),$B564&amp;"#"&amp;Q$6,INDIRECT("ИсходныеДанные!$J$2:$J$50000")),0)</f>
        <v>0</v>
      </c>
      <c r="R564" s="3">
        <f ca="1">IF($B564&lt;&gt;"",SUMIF(INDIRECT("ИсходныеДанные!$"&amp;$K$4&amp;"$2:$"&amp;$K$4&amp;"$50000"),$B564&amp;"#"&amp;R$6,INDIRECT("ИсходныеДанные!$J$2:$J$50000")),0)</f>
        <v>0</v>
      </c>
      <c r="S564" s="3">
        <f ca="1">IF($B564&lt;&gt;"",SUMIF(INDIRECT("ИсходныеДанные!$"&amp;$K$4&amp;"$2:$"&amp;$K$4&amp;"$50000"),$B564&amp;"#"&amp;S$6,INDIRECT("ИсходныеДанные!$J$2:$J$50000")),0)</f>
        <v>0</v>
      </c>
      <c r="T564" s="3">
        <f ca="1">IF($B564&lt;&gt;"",SUMIF(INDIRECT("ИсходныеДанные!$"&amp;$K$4&amp;"$2:$"&amp;$K$4&amp;"$50000"),$B564&amp;"#"&amp;T$6,INDIRECT("ИсходныеДанные!$J$2:$J$50000")),0)</f>
        <v>0</v>
      </c>
      <c r="U564" s="3">
        <f ca="1">IF($B564&lt;&gt;"",SUMIF(INDIRECT("ИсходныеДанные!$"&amp;$K$4&amp;"$2:$"&amp;$K$4&amp;"$50000"),$B564&amp;"#"&amp;U$6,INDIRECT("ИсходныеДанные!$J$2:$J$50000")),0)</f>
        <v>0</v>
      </c>
      <c r="V564" s="3">
        <f ca="1">IF($B564&lt;&gt;"",SUMIF(INDIRECT("ИсходныеДанные!$"&amp;$K$4&amp;"$2:$"&amp;$K$4&amp;"$50000"),$B564&amp;"#"&amp;V$6,INDIRECT("ИсходныеДанные!$J$2:$J$50000")),0)</f>
        <v>0</v>
      </c>
      <c r="W564" s="16" t="e">
        <f ca="1">SUM(K564:V564)/Пофамильно!$R$1</f>
        <v>#DIV/0!</v>
      </c>
    </row>
    <row r="565" spans="1:23" x14ac:dyDescent="0.25">
      <c r="A565" s="10" t="str">
        <f t="shared" ca="1" si="10"/>
        <v>delete</v>
      </c>
      <c r="B565" s="16" cm="1">
        <f t="array" aca="1" ref="B565" ca="1">INDIRECT("УникальныеСписки!D"&amp;ROW()-$L$4)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14"/>
      <c r="G565" s="81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84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84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84" t="str" cm="1">
        <f t="array" aca="1" ref="J565" ca="1">_xlfn.XLOOKUP($B565,INDIRECT(SUBSTITUTE("ИсходныеДанные!$где$2:$где$50000","где",$B$4)),INDIRECT(SUBSTITUTE("ИсходныеДанные!$что$2:$что$50000","что",J$4)),"",0,1)</f>
        <v/>
      </c>
      <c r="K565" s="3">
        <f ca="1">IF($B565&lt;&gt;"",SUMIF(INDIRECT("ИсходныеДанные!$"&amp;$K$4&amp;"$2:$"&amp;$K$4&amp;"$50000"),$B565&amp;"#"&amp;K$6,INDIRECT("ИсходныеДанные!$J$2:$J$50000")),0)</f>
        <v>0</v>
      </c>
      <c r="L565" s="3">
        <f ca="1">IF($B565&lt;&gt;"",SUMIF(INDIRECT("ИсходныеДанные!$"&amp;$K$4&amp;"$2:$"&amp;$K$4&amp;"$50000"),$B565&amp;"#"&amp;L$6,INDIRECT("ИсходныеДанные!$J$2:$J$50000")),0)</f>
        <v>0</v>
      </c>
      <c r="M565" s="3">
        <f ca="1">IF($B565&lt;&gt;"",SUMIF(INDIRECT("ИсходныеДанные!$"&amp;$K$4&amp;"$2:$"&amp;$K$4&amp;"$50000"),$B565&amp;"#"&amp;M$6,INDIRECT("ИсходныеДанные!$J$2:$J$50000")),0)</f>
        <v>0</v>
      </c>
      <c r="N565" s="3">
        <f ca="1">IF($B565&lt;&gt;"",SUMIF(INDIRECT("ИсходныеДанные!$"&amp;$K$4&amp;"$2:$"&amp;$K$4&amp;"$50000"),$B565&amp;"#"&amp;N$6,INDIRECT("ИсходныеДанные!$J$2:$J$50000")),0)</f>
        <v>0</v>
      </c>
      <c r="O565" s="3">
        <f ca="1">IF($B565&lt;&gt;"",SUMIF(INDIRECT("ИсходныеДанные!$"&amp;$K$4&amp;"$2:$"&amp;$K$4&amp;"$50000"),$B565&amp;"#"&amp;O$6,INDIRECT("ИсходныеДанные!$J$2:$J$50000")),0)</f>
        <v>0</v>
      </c>
      <c r="P565" s="3">
        <f ca="1">IF($B565&lt;&gt;"",SUMIF(INDIRECT("ИсходныеДанные!$"&amp;$K$4&amp;"$2:$"&amp;$K$4&amp;"$50000"),$B565&amp;"#"&amp;P$6,INDIRECT("ИсходныеДанные!$J$2:$J$50000")),0)</f>
        <v>0</v>
      </c>
      <c r="Q565" s="3">
        <f ca="1">IF($B565&lt;&gt;"",SUMIF(INDIRECT("ИсходныеДанные!$"&amp;$K$4&amp;"$2:$"&amp;$K$4&amp;"$50000"),$B565&amp;"#"&amp;Q$6,INDIRECT("ИсходныеДанные!$J$2:$J$50000")),0)</f>
        <v>0</v>
      </c>
      <c r="R565" s="3">
        <f ca="1">IF($B565&lt;&gt;"",SUMIF(INDIRECT("ИсходныеДанные!$"&amp;$K$4&amp;"$2:$"&amp;$K$4&amp;"$50000"),$B565&amp;"#"&amp;R$6,INDIRECT("ИсходныеДанные!$J$2:$J$50000")),0)</f>
        <v>0</v>
      </c>
      <c r="S565" s="3">
        <f ca="1">IF($B565&lt;&gt;"",SUMIF(INDIRECT("ИсходныеДанные!$"&amp;$K$4&amp;"$2:$"&amp;$K$4&amp;"$50000"),$B565&amp;"#"&amp;S$6,INDIRECT("ИсходныеДанные!$J$2:$J$50000")),0)</f>
        <v>0</v>
      </c>
      <c r="T565" s="3">
        <f ca="1">IF($B565&lt;&gt;"",SUMIF(INDIRECT("ИсходныеДанные!$"&amp;$K$4&amp;"$2:$"&amp;$K$4&amp;"$50000"),$B565&amp;"#"&amp;T$6,INDIRECT("ИсходныеДанные!$J$2:$J$50000")),0)</f>
        <v>0</v>
      </c>
      <c r="U565" s="3">
        <f ca="1">IF($B565&lt;&gt;"",SUMIF(INDIRECT("ИсходныеДанные!$"&amp;$K$4&amp;"$2:$"&amp;$K$4&amp;"$50000"),$B565&amp;"#"&amp;U$6,INDIRECT("ИсходныеДанные!$J$2:$J$50000")),0)</f>
        <v>0</v>
      </c>
      <c r="V565" s="3">
        <f ca="1">IF($B565&lt;&gt;"",SUMIF(INDIRECT("ИсходныеДанные!$"&amp;$K$4&amp;"$2:$"&amp;$K$4&amp;"$50000"),$B565&amp;"#"&amp;V$6,INDIRECT("ИсходныеДанные!$J$2:$J$50000")),0)</f>
        <v>0</v>
      </c>
      <c r="W565" s="16" t="e">
        <f ca="1">SUM(K565:V565)/Пофамильно!$R$1</f>
        <v>#DIV/0!</v>
      </c>
    </row>
    <row r="566" spans="1:23" x14ac:dyDescent="0.25">
      <c r="A566" s="10" t="str">
        <f t="shared" ca="1" si="10"/>
        <v>delete</v>
      </c>
      <c r="B566" s="16" cm="1">
        <f t="array" aca="1" ref="B566" ca="1">INDIRECT("УникальныеСписки!D"&amp;ROW()-$L$4)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14"/>
      <c r="G566" s="81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84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84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84" t="str" cm="1">
        <f t="array" aca="1" ref="J566" ca="1">_xlfn.XLOOKUP($B566,INDIRECT(SUBSTITUTE("ИсходныеДанные!$где$2:$где$50000","где",$B$4)),INDIRECT(SUBSTITUTE("ИсходныеДанные!$что$2:$что$50000","что",J$4)),"",0,1)</f>
        <v/>
      </c>
      <c r="K566" s="3">
        <f ca="1">IF($B566&lt;&gt;"",SUMIF(INDIRECT("ИсходныеДанные!$"&amp;$K$4&amp;"$2:$"&amp;$K$4&amp;"$50000"),$B566&amp;"#"&amp;K$6,INDIRECT("ИсходныеДанные!$J$2:$J$50000")),0)</f>
        <v>0</v>
      </c>
      <c r="L566" s="3">
        <f ca="1">IF($B566&lt;&gt;"",SUMIF(INDIRECT("ИсходныеДанные!$"&amp;$K$4&amp;"$2:$"&amp;$K$4&amp;"$50000"),$B566&amp;"#"&amp;L$6,INDIRECT("ИсходныеДанные!$J$2:$J$50000")),0)</f>
        <v>0</v>
      </c>
      <c r="M566" s="3">
        <f ca="1">IF($B566&lt;&gt;"",SUMIF(INDIRECT("ИсходныеДанные!$"&amp;$K$4&amp;"$2:$"&amp;$K$4&amp;"$50000"),$B566&amp;"#"&amp;M$6,INDIRECT("ИсходныеДанные!$J$2:$J$50000")),0)</f>
        <v>0</v>
      </c>
      <c r="N566" s="3">
        <f ca="1">IF($B566&lt;&gt;"",SUMIF(INDIRECT("ИсходныеДанные!$"&amp;$K$4&amp;"$2:$"&amp;$K$4&amp;"$50000"),$B566&amp;"#"&amp;N$6,INDIRECT("ИсходныеДанные!$J$2:$J$50000")),0)</f>
        <v>0</v>
      </c>
      <c r="O566" s="3">
        <f ca="1">IF($B566&lt;&gt;"",SUMIF(INDIRECT("ИсходныеДанные!$"&amp;$K$4&amp;"$2:$"&amp;$K$4&amp;"$50000"),$B566&amp;"#"&amp;O$6,INDIRECT("ИсходныеДанные!$J$2:$J$50000")),0)</f>
        <v>0</v>
      </c>
      <c r="P566" s="3">
        <f ca="1">IF($B566&lt;&gt;"",SUMIF(INDIRECT("ИсходныеДанные!$"&amp;$K$4&amp;"$2:$"&amp;$K$4&amp;"$50000"),$B566&amp;"#"&amp;P$6,INDIRECT("ИсходныеДанные!$J$2:$J$50000")),0)</f>
        <v>0</v>
      </c>
      <c r="Q566" s="3">
        <f ca="1">IF($B566&lt;&gt;"",SUMIF(INDIRECT("ИсходныеДанные!$"&amp;$K$4&amp;"$2:$"&amp;$K$4&amp;"$50000"),$B566&amp;"#"&amp;Q$6,INDIRECT("ИсходныеДанные!$J$2:$J$50000")),0)</f>
        <v>0</v>
      </c>
      <c r="R566" s="3">
        <f ca="1">IF($B566&lt;&gt;"",SUMIF(INDIRECT("ИсходныеДанные!$"&amp;$K$4&amp;"$2:$"&amp;$K$4&amp;"$50000"),$B566&amp;"#"&amp;R$6,INDIRECT("ИсходныеДанные!$J$2:$J$50000")),0)</f>
        <v>0</v>
      </c>
      <c r="S566" s="3">
        <f ca="1">IF($B566&lt;&gt;"",SUMIF(INDIRECT("ИсходныеДанные!$"&amp;$K$4&amp;"$2:$"&amp;$K$4&amp;"$50000"),$B566&amp;"#"&amp;S$6,INDIRECT("ИсходныеДанные!$J$2:$J$50000")),0)</f>
        <v>0</v>
      </c>
      <c r="T566" s="3">
        <f ca="1">IF($B566&lt;&gt;"",SUMIF(INDIRECT("ИсходныеДанные!$"&amp;$K$4&amp;"$2:$"&amp;$K$4&amp;"$50000"),$B566&amp;"#"&amp;T$6,INDIRECT("ИсходныеДанные!$J$2:$J$50000")),0)</f>
        <v>0</v>
      </c>
      <c r="U566" s="3">
        <f ca="1">IF($B566&lt;&gt;"",SUMIF(INDIRECT("ИсходныеДанные!$"&amp;$K$4&amp;"$2:$"&amp;$K$4&amp;"$50000"),$B566&amp;"#"&amp;U$6,INDIRECT("ИсходныеДанные!$J$2:$J$50000")),0)</f>
        <v>0</v>
      </c>
      <c r="V566" s="3">
        <f ca="1">IF($B566&lt;&gt;"",SUMIF(INDIRECT("ИсходныеДанные!$"&amp;$K$4&amp;"$2:$"&amp;$K$4&amp;"$50000"),$B566&amp;"#"&amp;V$6,INDIRECT("ИсходныеДанные!$J$2:$J$50000")),0)</f>
        <v>0</v>
      </c>
      <c r="W566" s="16" t="e">
        <f ca="1">SUM(K566:V566)/Пофамильно!$R$1</f>
        <v>#DIV/0!</v>
      </c>
    </row>
    <row r="567" spans="1:23" x14ac:dyDescent="0.25">
      <c r="A567" s="10" t="str">
        <f t="shared" ca="1" si="10"/>
        <v>delete</v>
      </c>
      <c r="B567" s="16" cm="1">
        <f t="array" aca="1" ref="B567" ca="1">INDIRECT("УникальныеСписки!D"&amp;ROW()-$L$4)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14"/>
      <c r="G567" s="81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84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84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84" t="str" cm="1">
        <f t="array" aca="1" ref="J567" ca="1">_xlfn.XLOOKUP($B567,INDIRECT(SUBSTITUTE("ИсходныеДанные!$где$2:$где$50000","где",$B$4)),INDIRECT(SUBSTITUTE("ИсходныеДанные!$что$2:$что$50000","что",J$4)),"",0,1)</f>
        <v/>
      </c>
      <c r="K567" s="3">
        <f ca="1">IF($B567&lt;&gt;"",SUMIF(INDIRECT("ИсходныеДанные!$"&amp;$K$4&amp;"$2:$"&amp;$K$4&amp;"$50000"),$B567&amp;"#"&amp;K$6,INDIRECT("ИсходныеДанные!$J$2:$J$50000")),0)</f>
        <v>0</v>
      </c>
      <c r="L567" s="3">
        <f ca="1">IF($B567&lt;&gt;"",SUMIF(INDIRECT("ИсходныеДанные!$"&amp;$K$4&amp;"$2:$"&amp;$K$4&amp;"$50000"),$B567&amp;"#"&amp;L$6,INDIRECT("ИсходныеДанные!$J$2:$J$50000")),0)</f>
        <v>0</v>
      </c>
      <c r="M567" s="3">
        <f ca="1">IF($B567&lt;&gt;"",SUMIF(INDIRECT("ИсходныеДанные!$"&amp;$K$4&amp;"$2:$"&amp;$K$4&amp;"$50000"),$B567&amp;"#"&amp;M$6,INDIRECT("ИсходныеДанные!$J$2:$J$50000")),0)</f>
        <v>0</v>
      </c>
      <c r="N567" s="3">
        <f ca="1">IF($B567&lt;&gt;"",SUMIF(INDIRECT("ИсходныеДанные!$"&amp;$K$4&amp;"$2:$"&amp;$K$4&amp;"$50000"),$B567&amp;"#"&amp;N$6,INDIRECT("ИсходныеДанные!$J$2:$J$50000")),0)</f>
        <v>0</v>
      </c>
      <c r="O567" s="3">
        <f ca="1">IF($B567&lt;&gt;"",SUMIF(INDIRECT("ИсходныеДанные!$"&amp;$K$4&amp;"$2:$"&amp;$K$4&amp;"$50000"),$B567&amp;"#"&amp;O$6,INDIRECT("ИсходныеДанные!$J$2:$J$50000")),0)</f>
        <v>0</v>
      </c>
      <c r="P567" s="3">
        <f ca="1">IF($B567&lt;&gt;"",SUMIF(INDIRECT("ИсходныеДанные!$"&amp;$K$4&amp;"$2:$"&amp;$K$4&amp;"$50000"),$B567&amp;"#"&amp;P$6,INDIRECT("ИсходныеДанные!$J$2:$J$50000")),0)</f>
        <v>0</v>
      </c>
      <c r="Q567" s="3">
        <f ca="1">IF($B567&lt;&gt;"",SUMIF(INDIRECT("ИсходныеДанные!$"&amp;$K$4&amp;"$2:$"&amp;$K$4&amp;"$50000"),$B567&amp;"#"&amp;Q$6,INDIRECT("ИсходныеДанные!$J$2:$J$50000")),0)</f>
        <v>0</v>
      </c>
      <c r="R567" s="3">
        <f ca="1">IF($B567&lt;&gt;"",SUMIF(INDIRECT("ИсходныеДанные!$"&amp;$K$4&amp;"$2:$"&amp;$K$4&amp;"$50000"),$B567&amp;"#"&amp;R$6,INDIRECT("ИсходныеДанные!$J$2:$J$50000")),0)</f>
        <v>0</v>
      </c>
      <c r="S567" s="3">
        <f ca="1">IF($B567&lt;&gt;"",SUMIF(INDIRECT("ИсходныеДанные!$"&amp;$K$4&amp;"$2:$"&amp;$K$4&amp;"$50000"),$B567&amp;"#"&amp;S$6,INDIRECT("ИсходныеДанные!$J$2:$J$50000")),0)</f>
        <v>0</v>
      </c>
      <c r="T567" s="3">
        <f ca="1">IF($B567&lt;&gt;"",SUMIF(INDIRECT("ИсходныеДанные!$"&amp;$K$4&amp;"$2:$"&amp;$K$4&amp;"$50000"),$B567&amp;"#"&amp;T$6,INDIRECT("ИсходныеДанные!$J$2:$J$50000")),0)</f>
        <v>0</v>
      </c>
      <c r="U567" s="3">
        <f ca="1">IF($B567&lt;&gt;"",SUMIF(INDIRECT("ИсходныеДанные!$"&amp;$K$4&amp;"$2:$"&amp;$K$4&amp;"$50000"),$B567&amp;"#"&amp;U$6,INDIRECT("ИсходныеДанные!$J$2:$J$50000")),0)</f>
        <v>0</v>
      </c>
      <c r="V567" s="3">
        <f ca="1">IF($B567&lt;&gt;"",SUMIF(INDIRECT("ИсходныеДанные!$"&amp;$K$4&amp;"$2:$"&amp;$K$4&amp;"$50000"),$B567&amp;"#"&amp;V$6,INDIRECT("ИсходныеДанные!$J$2:$J$50000")),0)</f>
        <v>0</v>
      </c>
      <c r="W567" s="16" t="e">
        <f ca="1">SUM(K567:V567)/Пофамильно!$R$1</f>
        <v>#DIV/0!</v>
      </c>
    </row>
    <row r="568" spans="1:23" x14ac:dyDescent="0.25">
      <c r="A568" s="10" t="str">
        <f t="shared" ca="1" si="10"/>
        <v>delete</v>
      </c>
      <c r="B568" s="16" cm="1">
        <f t="array" aca="1" ref="B568" ca="1">INDIRECT("УникальныеСписки!D"&amp;ROW()-$L$4)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14"/>
      <c r="G568" s="81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84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84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84" t="str" cm="1">
        <f t="array" aca="1" ref="J568" ca="1">_xlfn.XLOOKUP($B568,INDIRECT(SUBSTITUTE("ИсходныеДанные!$где$2:$где$50000","где",$B$4)),INDIRECT(SUBSTITUTE("ИсходныеДанные!$что$2:$что$50000","что",J$4)),"",0,1)</f>
        <v/>
      </c>
      <c r="K568" s="3">
        <f ca="1">IF($B568&lt;&gt;"",SUMIF(INDIRECT("ИсходныеДанные!$"&amp;$K$4&amp;"$2:$"&amp;$K$4&amp;"$50000"),$B568&amp;"#"&amp;K$6,INDIRECT("ИсходныеДанные!$J$2:$J$50000")),0)</f>
        <v>0</v>
      </c>
      <c r="L568" s="3">
        <f ca="1">IF($B568&lt;&gt;"",SUMIF(INDIRECT("ИсходныеДанные!$"&amp;$K$4&amp;"$2:$"&amp;$K$4&amp;"$50000"),$B568&amp;"#"&amp;L$6,INDIRECT("ИсходныеДанные!$J$2:$J$50000")),0)</f>
        <v>0</v>
      </c>
      <c r="M568" s="3">
        <f ca="1">IF($B568&lt;&gt;"",SUMIF(INDIRECT("ИсходныеДанные!$"&amp;$K$4&amp;"$2:$"&amp;$K$4&amp;"$50000"),$B568&amp;"#"&amp;M$6,INDIRECT("ИсходныеДанные!$J$2:$J$50000")),0)</f>
        <v>0</v>
      </c>
      <c r="N568" s="3">
        <f ca="1">IF($B568&lt;&gt;"",SUMIF(INDIRECT("ИсходныеДанные!$"&amp;$K$4&amp;"$2:$"&amp;$K$4&amp;"$50000"),$B568&amp;"#"&amp;N$6,INDIRECT("ИсходныеДанные!$J$2:$J$50000")),0)</f>
        <v>0</v>
      </c>
      <c r="O568" s="3">
        <f ca="1">IF($B568&lt;&gt;"",SUMIF(INDIRECT("ИсходныеДанные!$"&amp;$K$4&amp;"$2:$"&amp;$K$4&amp;"$50000"),$B568&amp;"#"&amp;O$6,INDIRECT("ИсходныеДанные!$J$2:$J$50000")),0)</f>
        <v>0</v>
      </c>
      <c r="P568" s="3">
        <f ca="1">IF($B568&lt;&gt;"",SUMIF(INDIRECT("ИсходныеДанные!$"&amp;$K$4&amp;"$2:$"&amp;$K$4&amp;"$50000"),$B568&amp;"#"&amp;P$6,INDIRECT("ИсходныеДанные!$J$2:$J$50000")),0)</f>
        <v>0</v>
      </c>
      <c r="Q568" s="3">
        <f ca="1">IF($B568&lt;&gt;"",SUMIF(INDIRECT("ИсходныеДанные!$"&amp;$K$4&amp;"$2:$"&amp;$K$4&amp;"$50000"),$B568&amp;"#"&amp;Q$6,INDIRECT("ИсходныеДанные!$J$2:$J$50000")),0)</f>
        <v>0</v>
      </c>
      <c r="R568" s="3">
        <f ca="1">IF($B568&lt;&gt;"",SUMIF(INDIRECT("ИсходныеДанные!$"&amp;$K$4&amp;"$2:$"&amp;$K$4&amp;"$50000"),$B568&amp;"#"&amp;R$6,INDIRECT("ИсходныеДанные!$J$2:$J$50000")),0)</f>
        <v>0</v>
      </c>
      <c r="S568" s="3">
        <f ca="1">IF($B568&lt;&gt;"",SUMIF(INDIRECT("ИсходныеДанные!$"&amp;$K$4&amp;"$2:$"&amp;$K$4&amp;"$50000"),$B568&amp;"#"&amp;S$6,INDIRECT("ИсходныеДанные!$J$2:$J$50000")),0)</f>
        <v>0</v>
      </c>
      <c r="T568" s="3">
        <f ca="1">IF($B568&lt;&gt;"",SUMIF(INDIRECT("ИсходныеДанные!$"&amp;$K$4&amp;"$2:$"&amp;$K$4&amp;"$50000"),$B568&amp;"#"&amp;T$6,INDIRECT("ИсходныеДанные!$J$2:$J$50000")),0)</f>
        <v>0</v>
      </c>
      <c r="U568" s="3">
        <f ca="1">IF($B568&lt;&gt;"",SUMIF(INDIRECT("ИсходныеДанные!$"&amp;$K$4&amp;"$2:$"&amp;$K$4&amp;"$50000"),$B568&amp;"#"&amp;U$6,INDIRECT("ИсходныеДанные!$J$2:$J$50000")),0)</f>
        <v>0</v>
      </c>
      <c r="V568" s="3">
        <f ca="1">IF($B568&lt;&gt;"",SUMIF(INDIRECT("ИсходныеДанные!$"&amp;$K$4&amp;"$2:$"&amp;$K$4&amp;"$50000"),$B568&amp;"#"&amp;V$6,INDIRECT("ИсходныеДанные!$J$2:$J$50000")),0)</f>
        <v>0</v>
      </c>
      <c r="W568" s="16" t="e">
        <f ca="1">SUM(K568:V568)/Пофамильно!$R$1</f>
        <v>#DIV/0!</v>
      </c>
    </row>
    <row r="569" spans="1:23" x14ac:dyDescent="0.25">
      <c r="A569" s="10" t="str">
        <f t="shared" ca="1" si="10"/>
        <v>delete</v>
      </c>
      <c r="B569" s="16" cm="1">
        <f t="array" aca="1" ref="B569" ca="1">INDIRECT("УникальныеСписки!D"&amp;ROW()-$L$4)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14"/>
      <c r="G569" s="81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84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84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84" t="str" cm="1">
        <f t="array" aca="1" ref="J569" ca="1">_xlfn.XLOOKUP($B569,INDIRECT(SUBSTITUTE("ИсходныеДанные!$где$2:$где$50000","где",$B$4)),INDIRECT(SUBSTITUTE("ИсходныеДанные!$что$2:$что$50000","что",J$4)),"",0,1)</f>
        <v/>
      </c>
      <c r="K569" s="3">
        <f ca="1">IF($B569&lt;&gt;"",SUMIF(INDIRECT("ИсходныеДанные!$"&amp;$K$4&amp;"$2:$"&amp;$K$4&amp;"$50000"),$B569&amp;"#"&amp;K$6,INDIRECT("ИсходныеДанные!$J$2:$J$50000")),0)</f>
        <v>0</v>
      </c>
      <c r="L569" s="3">
        <f ca="1">IF($B569&lt;&gt;"",SUMIF(INDIRECT("ИсходныеДанные!$"&amp;$K$4&amp;"$2:$"&amp;$K$4&amp;"$50000"),$B569&amp;"#"&amp;L$6,INDIRECT("ИсходныеДанные!$J$2:$J$50000")),0)</f>
        <v>0</v>
      </c>
      <c r="M569" s="3">
        <f ca="1">IF($B569&lt;&gt;"",SUMIF(INDIRECT("ИсходныеДанные!$"&amp;$K$4&amp;"$2:$"&amp;$K$4&amp;"$50000"),$B569&amp;"#"&amp;M$6,INDIRECT("ИсходныеДанные!$J$2:$J$50000")),0)</f>
        <v>0</v>
      </c>
      <c r="N569" s="3">
        <f ca="1">IF($B569&lt;&gt;"",SUMIF(INDIRECT("ИсходныеДанные!$"&amp;$K$4&amp;"$2:$"&amp;$K$4&amp;"$50000"),$B569&amp;"#"&amp;N$6,INDIRECT("ИсходныеДанные!$J$2:$J$50000")),0)</f>
        <v>0</v>
      </c>
      <c r="O569" s="3">
        <f ca="1">IF($B569&lt;&gt;"",SUMIF(INDIRECT("ИсходныеДанные!$"&amp;$K$4&amp;"$2:$"&amp;$K$4&amp;"$50000"),$B569&amp;"#"&amp;O$6,INDIRECT("ИсходныеДанные!$J$2:$J$50000")),0)</f>
        <v>0</v>
      </c>
      <c r="P569" s="3">
        <f ca="1">IF($B569&lt;&gt;"",SUMIF(INDIRECT("ИсходныеДанные!$"&amp;$K$4&amp;"$2:$"&amp;$K$4&amp;"$50000"),$B569&amp;"#"&amp;P$6,INDIRECT("ИсходныеДанные!$J$2:$J$50000")),0)</f>
        <v>0</v>
      </c>
      <c r="Q569" s="3">
        <f ca="1">IF($B569&lt;&gt;"",SUMIF(INDIRECT("ИсходныеДанные!$"&amp;$K$4&amp;"$2:$"&amp;$K$4&amp;"$50000"),$B569&amp;"#"&amp;Q$6,INDIRECT("ИсходныеДанные!$J$2:$J$50000")),0)</f>
        <v>0</v>
      </c>
      <c r="R569" s="3">
        <f ca="1">IF($B569&lt;&gt;"",SUMIF(INDIRECT("ИсходныеДанные!$"&amp;$K$4&amp;"$2:$"&amp;$K$4&amp;"$50000"),$B569&amp;"#"&amp;R$6,INDIRECT("ИсходныеДанные!$J$2:$J$50000")),0)</f>
        <v>0</v>
      </c>
      <c r="S569" s="3">
        <f ca="1">IF($B569&lt;&gt;"",SUMIF(INDIRECT("ИсходныеДанные!$"&amp;$K$4&amp;"$2:$"&amp;$K$4&amp;"$50000"),$B569&amp;"#"&amp;S$6,INDIRECT("ИсходныеДанные!$J$2:$J$50000")),0)</f>
        <v>0</v>
      </c>
      <c r="T569" s="3">
        <f ca="1">IF($B569&lt;&gt;"",SUMIF(INDIRECT("ИсходныеДанные!$"&amp;$K$4&amp;"$2:$"&amp;$K$4&amp;"$50000"),$B569&amp;"#"&amp;T$6,INDIRECT("ИсходныеДанные!$J$2:$J$50000")),0)</f>
        <v>0</v>
      </c>
      <c r="U569" s="3">
        <f ca="1">IF($B569&lt;&gt;"",SUMIF(INDIRECT("ИсходныеДанные!$"&amp;$K$4&amp;"$2:$"&amp;$K$4&amp;"$50000"),$B569&amp;"#"&amp;U$6,INDIRECT("ИсходныеДанные!$J$2:$J$50000")),0)</f>
        <v>0</v>
      </c>
      <c r="V569" s="3">
        <f ca="1">IF($B569&lt;&gt;"",SUMIF(INDIRECT("ИсходныеДанные!$"&amp;$K$4&amp;"$2:$"&amp;$K$4&amp;"$50000"),$B569&amp;"#"&amp;V$6,INDIRECT("ИсходныеДанные!$J$2:$J$50000")),0)</f>
        <v>0</v>
      </c>
      <c r="W569" s="16" t="e">
        <f ca="1">SUM(K569:V569)/Пофамильно!$R$1</f>
        <v>#DIV/0!</v>
      </c>
    </row>
    <row r="570" spans="1:23" x14ac:dyDescent="0.25">
      <c r="A570" s="10" t="str">
        <f t="shared" ca="1" si="10"/>
        <v>delete</v>
      </c>
      <c r="B570" s="16" cm="1">
        <f t="array" aca="1" ref="B570" ca="1">INDIRECT("УникальныеСписки!D"&amp;ROW()-$L$4)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14"/>
      <c r="G570" s="81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84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84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84" t="str" cm="1">
        <f t="array" aca="1" ref="J570" ca="1">_xlfn.XLOOKUP($B570,INDIRECT(SUBSTITUTE("ИсходныеДанные!$где$2:$где$50000","где",$B$4)),INDIRECT(SUBSTITUTE("ИсходныеДанные!$что$2:$что$50000","что",J$4)),"",0,1)</f>
        <v/>
      </c>
      <c r="K570" s="3">
        <f ca="1">IF($B570&lt;&gt;"",SUMIF(INDIRECT("ИсходныеДанные!$"&amp;$K$4&amp;"$2:$"&amp;$K$4&amp;"$50000"),$B570&amp;"#"&amp;K$6,INDIRECT("ИсходныеДанные!$J$2:$J$50000")),0)</f>
        <v>0</v>
      </c>
      <c r="L570" s="3">
        <f ca="1">IF($B570&lt;&gt;"",SUMIF(INDIRECT("ИсходныеДанные!$"&amp;$K$4&amp;"$2:$"&amp;$K$4&amp;"$50000"),$B570&amp;"#"&amp;L$6,INDIRECT("ИсходныеДанные!$J$2:$J$50000")),0)</f>
        <v>0</v>
      </c>
      <c r="M570" s="3">
        <f ca="1">IF($B570&lt;&gt;"",SUMIF(INDIRECT("ИсходныеДанные!$"&amp;$K$4&amp;"$2:$"&amp;$K$4&amp;"$50000"),$B570&amp;"#"&amp;M$6,INDIRECT("ИсходныеДанные!$J$2:$J$50000")),0)</f>
        <v>0</v>
      </c>
      <c r="N570" s="3">
        <f ca="1">IF($B570&lt;&gt;"",SUMIF(INDIRECT("ИсходныеДанные!$"&amp;$K$4&amp;"$2:$"&amp;$K$4&amp;"$50000"),$B570&amp;"#"&amp;N$6,INDIRECT("ИсходныеДанные!$J$2:$J$50000")),0)</f>
        <v>0</v>
      </c>
      <c r="O570" s="3">
        <f ca="1">IF($B570&lt;&gt;"",SUMIF(INDIRECT("ИсходныеДанные!$"&amp;$K$4&amp;"$2:$"&amp;$K$4&amp;"$50000"),$B570&amp;"#"&amp;O$6,INDIRECT("ИсходныеДанные!$J$2:$J$50000")),0)</f>
        <v>0</v>
      </c>
      <c r="P570" s="3">
        <f ca="1">IF($B570&lt;&gt;"",SUMIF(INDIRECT("ИсходныеДанные!$"&amp;$K$4&amp;"$2:$"&amp;$K$4&amp;"$50000"),$B570&amp;"#"&amp;P$6,INDIRECT("ИсходныеДанные!$J$2:$J$50000")),0)</f>
        <v>0</v>
      </c>
      <c r="Q570" s="3">
        <f ca="1">IF($B570&lt;&gt;"",SUMIF(INDIRECT("ИсходныеДанные!$"&amp;$K$4&amp;"$2:$"&amp;$K$4&amp;"$50000"),$B570&amp;"#"&amp;Q$6,INDIRECT("ИсходныеДанные!$J$2:$J$50000")),0)</f>
        <v>0</v>
      </c>
      <c r="R570" s="3">
        <f ca="1">IF($B570&lt;&gt;"",SUMIF(INDIRECT("ИсходныеДанные!$"&amp;$K$4&amp;"$2:$"&amp;$K$4&amp;"$50000"),$B570&amp;"#"&amp;R$6,INDIRECT("ИсходныеДанные!$J$2:$J$50000")),0)</f>
        <v>0</v>
      </c>
      <c r="S570" s="3">
        <f ca="1">IF($B570&lt;&gt;"",SUMIF(INDIRECT("ИсходныеДанные!$"&amp;$K$4&amp;"$2:$"&amp;$K$4&amp;"$50000"),$B570&amp;"#"&amp;S$6,INDIRECT("ИсходныеДанные!$J$2:$J$50000")),0)</f>
        <v>0</v>
      </c>
      <c r="T570" s="3">
        <f ca="1">IF($B570&lt;&gt;"",SUMIF(INDIRECT("ИсходныеДанные!$"&amp;$K$4&amp;"$2:$"&amp;$K$4&amp;"$50000"),$B570&amp;"#"&amp;T$6,INDIRECT("ИсходныеДанные!$J$2:$J$50000")),0)</f>
        <v>0</v>
      </c>
      <c r="U570" s="3">
        <f ca="1">IF($B570&lt;&gt;"",SUMIF(INDIRECT("ИсходныеДанные!$"&amp;$K$4&amp;"$2:$"&amp;$K$4&amp;"$50000"),$B570&amp;"#"&amp;U$6,INDIRECT("ИсходныеДанные!$J$2:$J$50000")),0)</f>
        <v>0</v>
      </c>
      <c r="V570" s="3">
        <f ca="1">IF($B570&lt;&gt;"",SUMIF(INDIRECT("ИсходныеДанные!$"&amp;$K$4&amp;"$2:$"&amp;$K$4&amp;"$50000"),$B570&amp;"#"&amp;V$6,INDIRECT("ИсходныеДанные!$J$2:$J$50000")),0)</f>
        <v>0</v>
      </c>
      <c r="W570" s="16" t="e">
        <f ca="1">SUM(K570:V570)/Пофамильно!$R$1</f>
        <v>#DIV/0!</v>
      </c>
    </row>
    <row r="571" spans="1:23" x14ac:dyDescent="0.25">
      <c r="A571" s="10" t="str">
        <f t="shared" ca="1" si="10"/>
        <v>delete</v>
      </c>
      <c r="B571" s="16" cm="1">
        <f t="array" aca="1" ref="B571" ca="1">INDIRECT("УникальныеСписки!D"&amp;ROW()-$L$4)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14"/>
      <c r="G571" s="81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84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84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84" t="str" cm="1">
        <f t="array" aca="1" ref="J571" ca="1">_xlfn.XLOOKUP($B571,INDIRECT(SUBSTITUTE("ИсходныеДанные!$где$2:$где$50000","где",$B$4)),INDIRECT(SUBSTITUTE("ИсходныеДанные!$что$2:$что$50000","что",J$4)),"",0,1)</f>
        <v/>
      </c>
      <c r="K571" s="3">
        <f ca="1">IF($B571&lt;&gt;"",SUMIF(INDIRECT("ИсходныеДанные!$"&amp;$K$4&amp;"$2:$"&amp;$K$4&amp;"$50000"),$B571&amp;"#"&amp;K$6,INDIRECT("ИсходныеДанные!$J$2:$J$50000")),0)</f>
        <v>0</v>
      </c>
      <c r="L571" s="3">
        <f ca="1">IF($B571&lt;&gt;"",SUMIF(INDIRECT("ИсходныеДанные!$"&amp;$K$4&amp;"$2:$"&amp;$K$4&amp;"$50000"),$B571&amp;"#"&amp;L$6,INDIRECT("ИсходныеДанные!$J$2:$J$50000")),0)</f>
        <v>0</v>
      </c>
      <c r="M571" s="3">
        <f ca="1">IF($B571&lt;&gt;"",SUMIF(INDIRECT("ИсходныеДанные!$"&amp;$K$4&amp;"$2:$"&amp;$K$4&amp;"$50000"),$B571&amp;"#"&amp;M$6,INDIRECT("ИсходныеДанные!$J$2:$J$50000")),0)</f>
        <v>0</v>
      </c>
      <c r="N571" s="3">
        <f ca="1">IF($B571&lt;&gt;"",SUMIF(INDIRECT("ИсходныеДанные!$"&amp;$K$4&amp;"$2:$"&amp;$K$4&amp;"$50000"),$B571&amp;"#"&amp;N$6,INDIRECT("ИсходныеДанные!$J$2:$J$50000")),0)</f>
        <v>0</v>
      </c>
      <c r="O571" s="3">
        <f ca="1">IF($B571&lt;&gt;"",SUMIF(INDIRECT("ИсходныеДанные!$"&amp;$K$4&amp;"$2:$"&amp;$K$4&amp;"$50000"),$B571&amp;"#"&amp;O$6,INDIRECT("ИсходныеДанные!$J$2:$J$50000")),0)</f>
        <v>0</v>
      </c>
      <c r="P571" s="3">
        <f ca="1">IF($B571&lt;&gt;"",SUMIF(INDIRECT("ИсходныеДанные!$"&amp;$K$4&amp;"$2:$"&amp;$K$4&amp;"$50000"),$B571&amp;"#"&amp;P$6,INDIRECT("ИсходныеДанные!$J$2:$J$50000")),0)</f>
        <v>0</v>
      </c>
      <c r="Q571" s="3">
        <f ca="1">IF($B571&lt;&gt;"",SUMIF(INDIRECT("ИсходныеДанные!$"&amp;$K$4&amp;"$2:$"&amp;$K$4&amp;"$50000"),$B571&amp;"#"&amp;Q$6,INDIRECT("ИсходныеДанные!$J$2:$J$50000")),0)</f>
        <v>0</v>
      </c>
      <c r="R571" s="3">
        <f ca="1">IF($B571&lt;&gt;"",SUMIF(INDIRECT("ИсходныеДанные!$"&amp;$K$4&amp;"$2:$"&amp;$K$4&amp;"$50000"),$B571&amp;"#"&amp;R$6,INDIRECT("ИсходныеДанные!$J$2:$J$50000")),0)</f>
        <v>0</v>
      </c>
      <c r="S571" s="3">
        <f ca="1">IF($B571&lt;&gt;"",SUMIF(INDIRECT("ИсходныеДанные!$"&amp;$K$4&amp;"$2:$"&amp;$K$4&amp;"$50000"),$B571&amp;"#"&amp;S$6,INDIRECT("ИсходныеДанные!$J$2:$J$50000")),0)</f>
        <v>0</v>
      </c>
      <c r="T571" s="3">
        <f ca="1">IF($B571&lt;&gt;"",SUMIF(INDIRECT("ИсходныеДанные!$"&amp;$K$4&amp;"$2:$"&amp;$K$4&amp;"$50000"),$B571&amp;"#"&amp;T$6,INDIRECT("ИсходныеДанные!$J$2:$J$50000")),0)</f>
        <v>0</v>
      </c>
      <c r="U571" s="3">
        <f ca="1">IF($B571&lt;&gt;"",SUMIF(INDIRECT("ИсходныеДанные!$"&amp;$K$4&amp;"$2:$"&amp;$K$4&amp;"$50000"),$B571&amp;"#"&amp;U$6,INDIRECT("ИсходныеДанные!$J$2:$J$50000")),0)</f>
        <v>0</v>
      </c>
      <c r="V571" s="3">
        <f ca="1">IF($B571&lt;&gt;"",SUMIF(INDIRECT("ИсходныеДанные!$"&amp;$K$4&amp;"$2:$"&amp;$K$4&amp;"$50000"),$B571&amp;"#"&amp;V$6,INDIRECT("ИсходныеДанные!$J$2:$J$50000")),0)</f>
        <v>0</v>
      </c>
      <c r="W571" s="16" t="e">
        <f ca="1">SUM(K571:V571)/Пофамильно!$R$1</f>
        <v>#DIV/0!</v>
      </c>
    </row>
    <row r="572" spans="1:23" x14ac:dyDescent="0.25">
      <c r="A572" s="10" t="str">
        <f t="shared" ca="1" si="10"/>
        <v>delete</v>
      </c>
      <c r="B572" s="16" cm="1">
        <f t="array" aca="1" ref="B572" ca="1">INDIRECT("УникальныеСписки!D"&amp;ROW()-$L$4)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14"/>
      <c r="G572" s="81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84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84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84" t="str" cm="1">
        <f t="array" aca="1" ref="J572" ca="1">_xlfn.XLOOKUP($B572,INDIRECT(SUBSTITUTE("ИсходныеДанные!$где$2:$где$50000","где",$B$4)),INDIRECT(SUBSTITUTE("ИсходныеДанные!$что$2:$что$50000","что",J$4)),"",0,1)</f>
        <v/>
      </c>
      <c r="K572" s="3">
        <f ca="1">IF($B572&lt;&gt;"",SUMIF(INDIRECT("ИсходныеДанные!$"&amp;$K$4&amp;"$2:$"&amp;$K$4&amp;"$50000"),$B572&amp;"#"&amp;K$6,INDIRECT("ИсходныеДанные!$J$2:$J$50000")),0)</f>
        <v>0</v>
      </c>
      <c r="L572" s="3">
        <f ca="1">IF($B572&lt;&gt;"",SUMIF(INDIRECT("ИсходныеДанные!$"&amp;$K$4&amp;"$2:$"&amp;$K$4&amp;"$50000"),$B572&amp;"#"&amp;L$6,INDIRECT("ИсходныеДанные!$J$2:$J$50000")),0)</f>
        <v>0</v>
      </c>
      <c r="M572" s="3">
        <f ca="1">IF($B572&lt;&gt;"",SUMIF(INDIRECT("ИсходныеДанные!$"&amp;$K$4&amp;"$2:$"&amp;$K$4&amp;"$50000"),$B572&amp;"#"&amp;M$6,INDIRECT("ИсходныеДанные!$J$2:$J$50000")),0)</f>
        <v>0</v>
      </c>
      <c r="N572" s="3">
        <f ca="1">IF($B572&lt;&gt;"",SUMIF(INDIRECT("ИсходныеДанные!$"&amp;$K$4&amp;"$2:$"&amp;$K$4&amp;"$50000"),$B572&amp;"#"&amp;N$6,INDIRECT("ИсходныеДанные!$J$2:$J$50000")),0)</f>
        <v>0</v>
      </c>
      <c r="O572" s="3">
        <f ca="1">IF($B572&lt;&gt;"",SUMIF(INDIRECT("ИсходныеДанные!$"&amp;$K$4&amp;"$2:$"&amp;$K$4&amp;"$50000"),$B572&amp;"#"&amp;O$6,INDIRECT("ИсходныеДанные!$J$2:$J$50000")),0)</f>
        <v>0</v>
      </c>
      <c r="P572" s="3">
        <f ca="1">IF($B572&lt;&gt;"",SUMIF(INDIRECT("ИсходныеДанные!$"&amp;$K$4&amp;"$2:$"&amp;$K$4&amp;"$50000"),$B572&amp;"#"&amp;P$6,INDIRECT("ИсходныеДанные!$J$2:$J$50000")),0)</f>
        <v>0</v>
      </c>
      <c r="Q572" s="3">
        <f ca="1">IF($B572&lt;&gt;"",SUMIF(INDIRECT("ИсходныеДанные!$"&amp;$K$4&amp;"$2:$"&amp;$K$4&amp;"$50000"),$B572&amp;"#"&amp;Q$6,INDIRECT("ИсходныеДанные!$J$2:$J$50000")),0)</f>
        <v>0</v>
      </c>
      <c r="R572" s="3">
        <f ca="1">IF($B572&lt;&gt;"",SUMIF(INDIRECT("ИсходныеДанные!$"&amp;$K$4&amp;"$2:$"&amp;$K$4&amp;"$50000"),$B572&amp;"#"&amp;R$6,INDIRECT("ИсходныеДанные!$J$2:$J$50000")),0)</f>
        <v>0</v>
      </c>
      <c r="S572" s="3">
        <f ca="1">IF($B572&lt;&gt;"",SUMIF(INDIRECT("ИсходныеДанные!$"&amp;$K$4&amp;"$2:$"&amp;$K$4&amp;"$50000"),$B572&amp;"#"&amp;S$6,INDIRECT("ИсходныеДанные!$J$2:$J$50000")),0)</f>
        <v>0</v>
      </c>
      <c r="T572" s="3">
        <f ca="1">IF($B572&lt;&gt;"",SUMIF(INDIRECT("ИсходныеДанные!$"&amp;$K$4&amp;"$2:$"&amp;$K$4&amp;"$50000"),$B572&amp;"#"&amp;T$6,INDIRECT("ИсходныеДанные!$J$2:$J$50000")),0)</f>
        <v>0</v>
      </c>
      <c r="U572" s="3">
        <f ca="1">IF($B572&lt;&gt;"",SUMIF(INDIRECT("ИсходныеДанные!$"&amp;$K$4&amp;"$2:$"&amp;$K$4&amp;"$50000"),$B572&amp;"#"&amp;U$6,INDIRECT("ИсходныеДанные!$J$2:$J$50000")),0)</f>
        <v>0</v>
      </c>
      <c r="V572" s="3">
        <f ca="1">IF($B572&lt;&gt;"",SUMIF(INDIRECT("ИсходныеДанные!$"&amp;$K$4&amp;"$2:$"&amp;$K$4&amp;"$50000"),$B572&amp;"#"&amp;V$6,INDIRECT("ИсходныеДанные!$J$2:$J$50000")),0)</f>
        <v>0</v>
      </c>
      <c r="W572" s="16" t="e">
        <f ca="1">SUM(K572:V572)/Пофамильно!$R$1</f>
        <v>#DIV/0!</v>
      </c>
    </row>
    <row r="573" spans="1:23" x14ac:dyDescent="0.25">
      <c r="A573" s="10" t="str">
        <f t="shared" ca="1" si="10"/>
        <v>delete</v>
      </c>
      <c r="B573" s="16" cm="1">
        <f t="array" aca="1" ref="B573" ca="1">INDIRECT("УникальныеСписки!D"&amp;ROW()-$L$4)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14"/>
      <c r="G573" s="81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84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84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84" t="str" cm="1">
        <f t="array" aca="1" ref="J573" ca="1">_xlfn.XLOOKUP($B573,INDIRECT(SUBSTITUTE("ИсходныеДанные!$где$2:$где$50000","где",$B$4)),INDIRECT(SUBSTITUTE("ИсходныеДанные!$что$2:$что$50000","что",J$4)),"",0,1)</f>
        <v/>
      </c>
      <c r="K573" s="3">
        <f ca="1">IF($B573&lt;&gt;"",SUMIF(INDIRECT("ИсходныеДанные!$"&amp;$K$4&amp;"$2:$"&amp;$K$4&amp;"$50000"),$B573&amp;"#"&amp;K$6,INDIRECT("ИсходныеДанные!$J$2:$J$50000")),0)</f>
        <v>0</v>
      </c>
      <c r="L573" s="3">
        <f ca="1">IF($B573&lt;&gt;"",SUMIF(INDIRECT("ИсходныеДанные!$"&amp;$K$4&amp;"$2:$"&amp;$K$4&amp;"$50000"),$B573&amp;"#"&amp;L$6,INDIRECT("ИсходныеДанные!$J$2:$J$50000")),0)</f>
        <v>0</v>
      </c>
      <c r="M573" s="3">
        <f ca="1">IF($B573&lt;&gt;"",SUMIF(INDIRECT("ИсходныеДанные!$"&amp;$K$4&amp;"$2:$"&amp;$K$4&amp;"$50000"),$B573&amp;"#"&amp;M$6,INDIRECT("ИсходныеДанные!$J$2:$J$50000")),0)</f>
        <v>0</v>
      </c>
      <c r="N573" s="3">
        <f ca="1">IF($B573&lt;&gt;"",SUMIF(INDIRECT("ИсходныеДанные!$"&amp;$K$4&amp;"$2:$"&amp;$K$4&amp;"$50000"),$B573&amp;"#"&amp;N$6,INDIRECT("ИсходныеДанные!$J$2:$J$50000")),0)</f>
        <v>0</v>
      </c>
      <c r="O573" s="3">
        <f ca="1">IF($B573&lt;&gt;"",SUMIF(INDIRECT("ИсходныеДанные!$"&amp;$K$4&amp;"$2:$"&amp;$K$4&amp;"$50000"),$B573&amp;"#"&amp;O$6,INDIRECT("ИсходныеДанные!$J$2:$J$50000")),0)</f>
        <v>0</v>
      </c>
      <c r="P573" s="3">
        <f ca="1">IF($B573&lt;&gt;"",SUMIF(INDIRECT("ИсходныеДанные!$"&amp;$K$4&amp;"$2:$"&amp;$K$4&amp;"$50000"),$B573&amp;"#"&amp;P$6,INDIRECT("ИсходныеДанные!$J$2:$J$50000")),0)</f>
        <v>0</v>
      </c>
      <c r="Q573" s="3">
        <f ca="1">IF($B573&lt;&gt;"",SUMIF(INDIRECT("ИсходныеДанные!$"&amp;$K$4&amp;"$2:$"&amp;$K$4&amp;"$50000"),$B573&amp;"#"&amp;Q$6,INDIRECT("ИсходныеДанные!$J$2:$J$50000")),0)</f>
        <v>0</v>
      </c>
      <c r="R573" s="3">
        <f ca="1">IF($B573&lt;&gt;"",SUMIF(INDIRECT("ИсходныеДанные!$"&amp;$K$4&amp;"$2:$"&amp;$K$4&amp;"$50000"),$B573&amp;"#"&amp;R$6,INDIRECT("ИсходныеДанные!$J$2:$J$50000")),0)</f>
        <v>0</v>
      </c>
      <c r="S573" s="3">
        <f ca="1">IF($B573&lt;&gt;"",SUMIF(INDIRECT("ИсходныеДанные!$"&amp;$K$4&amp;"$2:$"&amp;$K$4&amp;"$50000"),$B573&amp;"#"&amp;S$6,INDIRECT("ИсходныеДанные!$J$2:$J$50000")),0)</f>
        <v>0</v>
      </c>
      <c r="T573" s="3">
        <f ca="1">IF($B573&lt;&gt;"",SUMIF(INDIRECT("ИсходныеДанные!$"&amp;$K$4&amp;"$2:$"&amp;$K$4&amp;"$50000"),$B573&amp;"#"&amp;T$6,INDIRECT("ИсходныеДанные!$J$2:$J$50000")),0)</f>
        <v>0</v>
      </c>
      <c r="U573" s="3">
        <f ca="1">IF($B573&lt;&gt;"",SUMIF(INDIRECT("ИсходныеДанные!$"&amp;$K$4&amp;"$2:$"&amp;$K$4&amp;"$50000"),$B573&amp;"#"&amp;U$6,INDIRECT("ИсходныеДанные!$J$2:$J$50000")),0)</f>
        <v>0</v>
      </c>
      <c r="V573" s="3">
        <f ca="1">IF($B573&lt;&gt;"",SUMIF(INDIRECT("ИсходныеДанные!$"&amp;$K$4&amp;"$2:$"&amp;$K$4&amp;"$50000"),$B573&amp;"#"&amp;V$6,INDIRECT("ИсходныеДанные!$J$2:$J$50000")),0)</f>
        <v>0</v>
      </c>
      <c r="W573" s="16" t="e">
        <f ca="1">SUM(K573:V573)/Пофамильно!$R$1</f>
        <v>#DIV/0!</v>
      </c>
    </row>
    <row r="574" spans="1:23" x14ac:dyDescent="0.25">
      <c r="A574" s="10" t="str">
        <f t="shared" ca="1" si="10"/>
        <v>delete</v>
      </c>
      <c r="B574" s="16" cm="1">
        <f t="array" aca="1" ref="B574" ca="1">INDIRECT("УникальныеСписки!D"&amp;ROW()-$L$4)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14"/>
      <c r="G574" s="81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84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84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84" t="str" cm="1">
        <f t="array" aca="1" ref="J574" ca="1">_xlfn.XLOOKUP($B574,INDIRECT(SUBSTITUTE("ИсходныеДанные!$где$2:$где$50000","где",$B$4)),INDIRECT(SUBSTITUTE("ИсходныеДанные!$что$2:$что$50000","что",J$4)),"",0,1)</f>
        <v/>
      </c>
      <c r="K574" s="3">
        <f ca="1">IF($B574&lt;&gt;"",SUMIF(INDIRECT("ИсходныеДанные!$"&amp;$K$4&amp;"$2:$"&amp;$K$4&amp;"$50000"),$B574&amp;"#"&amp;K$6,INDIRECT("ИсходныеДанные!$J$2:$J$50000")),0)</f>
        <v>0</v>
      </c>
      <c r="L574" s="3">
        <f ca="1">IF($B574&lt;&gt;"",SUMIF(INDIRECT("ИсходныеДанные!$"&amp;$K$4&amp;"$2:$"&amp;$K$4&amp;"$50000"),$B574&amp;"#"&amp;L$6,INDIRECT("ИсходныеДанные!$J$2:$J$50000")),0)</f>
        <v>0</v>
      </c>
      <c r="M574" s="3">
        <f ca="1">IF($B574&lt;&gt;"",SUMIF(INDIRECT("ИсходныеДанные!$"&amp;$K$4&amp;"$2:$"&amp;$K$4&amp;"$50000"),$B574&amp;"#"&amp;M$6,INDIRECT("ИсходныеДанные!$J$2:$J$50000")),0)</f>
        <v>0</v>
      </c>
      <c r="N574" s="3">
        <f ca="1">IF($B574&lt;&gt;"",SUMIF(INDIRECT("ИсходныеДанные!$"&amp;$K$4&amp;"$2:$"&amp;$K$4&amp;"$50000"),$B574&amp;"#"&amp;N$6,INDIRECT("ИсходныеДанные!$J$2:$J$50000")),0)</f>
        <v>0</v>
      </c>
      <c r="O574" s="3">
        <f ca="1">IF($B574&lt;&gt;"",SUMIF(INDIRECT("ИсходныеДанные!$"&amp;$K$4&amp;"$2:$"&amp;$K$4&amp;"$50000"),$B574&amp;"#"&amp;O$6,INDIRECT("ИсходныеДанные!$J$2:$J$50000")),0)</f>
        <v>0</v>
      </c>
      <c r="P574" s="3">
        <f ca="1">IF($B574&lt;&gt;"",SUMIF(INDIRECT("ИсходныеДанные!$"&amp;$K$4&amp;"$2:$"&amp;$K$4&amp;"$50000"),$B574&amp;"#"&amp;P$6,INDIRECT("ИсходныеДанные!$J$2:$J$50000")),0)</f>
        <v>0</v>
      </c>
      <c r="Q574" s="3">
        <f ca="1">IF($B574&lt;&gt;"",SUMIF(INDIRECT("ИсходныеДанные!$"&amp;$K$4&amp;"$2:$"&amp;$K$4&amp;"$50000"),$B574&amp;"#"&amp;Q$6,INDIRECT("ИсходныеДанные!$J$2:$J$50000")),0)</f>
        <v>0</v>
      </c>
      <c r="R574" s="3">
        <f ca="1">IF($B574&lt;&gt;"",SUMIF(INDIRECT("ИсходныеДанные!$"&amp;$K$4&amp;"$2:$"&amp;$K$4&amp;"$50000"),$B574&amp;"#"&amp;R$6,INDIRECT("ИсходныеДанные!$J$2:$J$50000")),0)</f>
        <v>0</v>
      </c>
      <c r="S574" s="3">
        <f ca="1">IF($B574&lt;&gt;"",SUMIF(INDIRECT("ИсходныеДанные!$"&amp;$K$4&amp;"$2:$"&amp;$K$4&amp;"$50000"),$B574&amp;"#"&amp;S$6,INDIRECT("ИсходныеДанные!$J$2:$J$50000")),0)</f>
        <v>0</v>
      </c>
      <c r="T574" s="3">
        <f ca="1">IF($B574&lt;&gt;"",SUMIF(INDIRECT("ИсходныеДанные!$"&amp;$K$4&amp;"$2:$"&amp;$K$4&amp;"$50000"),$B574&amp;"#"&amp;T$6,INDIRECT("ИсходныеДанные!$J$2:$J$50000")),0)</f>
        <v>0</v>
      </c>
      <c r="U574" s="3">
        <f ca="1">IF($B574&lt;&gt;"",SUMIF(INDIRECT("ИсходныеДанные!$"&amp;$K$4&amp;"$2:$"&amp;$K$4&amp;"$50000"),$B574&amp;"#"&amp;U$6,INDIRECT("ИсходныеДанные!$J$2:$J$50000")),0)</f>
        <v>0</v>
      </c>
      <c r="V574" s="3">
        <f ca="1">IF($B574&lt;&gt;"",SUMIF(INDIRECT("ИсходныеДанные!$"&amp;$K$4&amp;"$2:$"&amp;$K$4&amp;"$50000"),$B574&amp;"#"&amp;V$6,INDIRECT("ИсходныеДанные!$J$2:$J$50000")),0)</f>
        <v>0</v>
      </c>
      <c r="W574" s="16" t="e">
        <f ca="1">SUM(K574:V574)/Пофамильно!$R$1</f>
        <v>#DIV/0!</v>
      </c>
    </row>
    <row r="575" spans="1:23" x14ac:dyDescent="0.25">
      <c r="A575" s="10" t="str">
        <f t="shared" ca="1" si="10"/>
        <v>delete</v>
      </c>
      <c r="B575" s="16" cm="1">
        <f t="array" aca="1" ref="B575" ca="1">INDIRECT("УникальныеСписки!D"&amp;ROW()-$L$4)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14"/>
      <c r="G575" s="81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84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84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84" t="str" cm="1">
        <f t="array" aca="1" ref="J575" ca="1">_xlfn.XLOOKUP($B575,INDIRECT(SUBSTITUTE("ИсходныеДанные!$где$2:$где$50000","где",$B$4)),INDIRECT(SUBSTITUTE("ИсходныеДанные!$что$2:$что$50000","что",J$4)),"",0,1)</f>
        <v/>
      </c>
      <c r="K575" s="3">
        <f ca="1">IF($B575&lt;&gt;"",SUMIF(INDIRECT("ИсходныеДанные!$"&amp;$K$4&amp;"$2:$"&amp;$K$4&amp;"$50000"),$B575&amp;"#"&amp;K$6,INDIRECT("ИсходныеДанные!$J$2:$J$50000")),0)</f>
        <v>0</v>
      </c>
      <c r="L575" s="3">
        <f ca="1">IF($B575&lt;&gt;"",SUMIF(INDIRECT("ИсходныеДанные!$"&amp;$K$4&amp;"$2:$"&amp;$K$4&amp;"$50000"),$B575&amp;"#"&amp;L$6,INDIRECT("ИсходныеДанные!$J$2:$J$50000")),0)</f>
        <v>0</v>
      </c>
      <c r="M575" s="3">
        <f ca="1">IF($B575&lt;&gt;"",SUMIF(INDIRECT("ИсходныеДанные!$"&amp;$K$4&amp;"$2:$"&amp;$K$4&amp;"$50000"),$B575&amp;"#"&amp;M$6,INDIRECT("ИсходныеДанные!$J$2:$J$50000")),0)</f>
        <v>0</v>
      </c>
      <c r="N575" s="3">
        <f ca="1">IF($B575&lt;&gt;"",SUMIF(INDIRECT("ИсходныеДанные!$"&amp;$K$4&amp;"$2:$"&amp;$K$4&amp;"$50000"),$B575&amp;"#"&amp;N$6,INDIRECT("ИсходныеДанные!$J$2:$J$50000")),0)</f>
        <v>0</v>
      </c>
      <c r="O575" s="3">
        <f ca="1">IF($B575&lt;&gt;"",SUMIF(INDIRECT("ИсходныеДанные!$"&amp;$K$4&amp;"$2:$"&amp;$K$4&amp;"$50000"),$B575&amp;"#"&amp;O$6,INDIRECT("ИсходныеДанные!$J$2:$J$50000")),0)</f>
        <v>0</v>
      </c>
      <c r="P575" s="3">
        <f ca="1">IF($B575&lt;&gt;"",SUMIF(INDIRECT("ИсходныеДанные!$"&amp;$K$4&amp;"$2:$"&amp;$K$4&amp;"$50000"),$B575&amp;"#"&amp;P$6,INDIRECT("ИсходныеДанные!$J$2:$J$50000")),0)</f>
        <v>0</v>
      </c>
      <c r="Q575" s="3">
        <f ca="1">IF($B575&lt;&gt;"",SUMIF(INDIRECT("ИсходныеДанные!$"&amp;$K$4&amp;"$2:$"&amp;$K$4&amp;"$50000"),$B575&amp;"#"&amp;Q$6,INDIRECT("ИсходныеДанные!$J$2:$J$50000")),0)</f>
        <v>0</v>
      </c>
      <c r="R575" s="3">
        <f ca="1">IF($B575&lt;&gt;"",SUMIF(INDIRECT("ИсходныеДанные!$"&amp;$K$4&amp;"$2:$"&amp;$K$4&amp;"$50000"),$B575&amp;"#"&amp;R$6,INDIRECT("ИсходныеДанные!$J$2:$J$50000")),0)</f>
        <v>0</v>
      </c>
      <c r="S575" s="3">
        <f ca="1">IF($B575&lt;&gt;"",SUMIF(INDIRECT("ИсходныеДанные!$"&amp;$K$4&amp;"$2:$"&amp;$K$4&amp;"$50000"),$B575&amp;"#"&amp;S$6,INDIRECT("ИсходныеДанные!$J$2:$J$50000")),0)</f>
        <v>0</v>
      </c>
      <c r="T575" s="3">
        <f ca="1">IF($B575&lt;&gt;"",SUMIF(INDIRECT("ИсходныеДанные!$"&amp;$K$4&amp;"$2:$"&amp;$K$4&amp;"$50000"),$B575&amp;"#"&amp;T$6,INDIRECT("ИсходныеДанные!$J$2:$J$50000")),0)</f>
        <v>0</v>
      </c>
      <c r="U575" s="3">
        <f ca="1">IF($B575&lt;&gt;"",SUMIF(INDIRECT("ИсходныеДанные!$"&amp;$K$4&amp;"$2:$"&amp;$K$4&amp;"$50000"),$B575&amp;"#"&amp;U$6,INDIRECT("ИсходныеДанные!$J$2:$J$50000")),0)</f>
        <v>0</v>
      </c>
      <c r="V575" s="3">
        <f ca="1">IF($B575&lt;&gt;"",SUMIF(INDIRECT("ИсходныеДанные!$"&amp;$K$4&amp;"$2:$"&amp;$K$4&amp;"$50000"),$B575&amp;"#"&amp;V$6,INDIRECT("ИсходныеДанные!$J$2:$J$50000")),0)</f>
        <v>0</v>
      </c>
      <c r="W575" s="16" t="e">
        <f ca="1">SUM(K575:V575)/Пофамильно!$R$1</f>
        <v>#DIV/0!</v>
      </c>
    </row>
    <row r="576" spans="1:23" x14ac:dyDescent="0.25">
      <c r="A576" s="10" t="str">
        <f t="shared" ca="1" si="10"/>
        <v>delete</v>
      </c>
      <c r="B576" s="16" cm="1">
        <f t="array" aca="1" ref="B576" ca="1">INDIRECT("УникальныеСписки!D"&amp;ROW()-$L$4)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14"/>
      <c r="G576" s="81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84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84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84" t="str" cm="1">
        <f t="array" aca="1" ref="J576" ca="1">_xlfn.XLOOKUP($B576,INDIRECT(SUBSTITUTE("ИсходныеДанные!$где$2:$где$50000","где",$B$4)),INDIRECT(SUBSTITUTE("ИсходныеДанные!$что$2:$что$50000","что",J$4)),"",0,1)</f>
        <v/>
      </c>
      <c r="K576" s="3">
        <f ca="1">IF($B576&lt;&gt;"",SUMIF(INDIRECT("ИсходныеДанные!$"&amp;$K$4&amp;"$2:$"&amp;$K$4&amp;"$50000"),$B576&amp;"#"&amp;K$6,INDIRECT("ИсходныеДанные!$J$2:$J$50000")),0)</f>
        <v>0</v>
      </c>
      <c r="L576" s="3">
        <f ca="1">IF($B576&lt;&gt;"",SUMIF(INDIRECT("ИсходныеДанные!$"&amp;$K$4&amp;"$2:$"&amp;$K$4&amp;"$50000"),$B576&amp;"#"&amp;L$6,INDIRECT("ИсходныеДанные!$J$2:$J$50000")),0)</f>
        <v>0</v>
      </c>
      <c r="M576" s="3">
        <f ca="1">IF($B576&lt;&gt;"",SUMIF(INDIRECT("ИсходныеДанные!$"&amp;$K$4&amp;"$2:$"&amp;$K$4&amp;"$50000"),$B576&amp;"#"&amp;M$6,INDIRECT("ИсходныеДанные!$J$2:$J$50000")),0)</f>
        <v>0</v>
      </c>
      <c r="N576" s="3">
        <f ca="1">IF($B576&lt;&gt;"",SUMIF(INDIRECT("ИсходныеДанные!$"&amp;$K$4&amp;"$2:$"&amp;$K$4&amp;"$50000"),$B576&amp;"#"&amp;N$6,INDIRECT("ИсходныеДанные!$J$2:$J$50000")),0)</f>
        <v>0</v>
      </c>
      <c r="O576" s="3">
        <f ca="1">IF($B576&lt;&gt;"",SUMIF(INDIRECT("ИсходныеДанные!$"&amp;$K$4&amp;"$2:$"&amp;$K$4&amp;"$50000"),$B576&amp;"#"&amp;O$6,INDIRECT("ИсходныеДанные!$J$2:$J$50000")),0)</f>
        <v>0</v>
      </c>
      <c r="P576" s="3">
        <f ca="1">IF($B576&lt;&gt;"",SUMIF(INDIRECT("ИсходныеДанные!$"&amp;$K$4&amp;"$2:$"&amp;$K$4&amp;"$50000"),$B576&amp;"#"&amp;P$6,INDIRECT("ИсходныеДанные!$J$2:$J$50000")),0)</f>
        <v>0</v>
      </c>
      <c r="Q576" s="3">
        <f ca="1">IF($B576&lt;&gt;"",SUMIF(INDIRECT("ИсходныеДанные!$"&amp;$K$4&amp;"$2:$"&amp;$K$4&amp;"$50000"),$B576&amp;"#"&amp;Q$6,INDIRECT("ИсходныеДанные!$J$2:$J$50000")),0)</f>
        <v>0</v>
      </c>
      <c r="R576" s="3">
        <f ca="1">IF($B576&lt;&gt;"",SUMIF(INDIRECT("ИсходныеДанные!$"&amp;$K$4&amp;"$2:$"&amp;$K$4&amp;"$50000"),$B576&amp;"#"&amp;R$6,INDIRECT("ИсходныеДанные!$J$2:$J$50000")),0)</f>
        <v>0</v>
      </c>
      <c r="S576" s="3">
        <f ca="1">IF($B576&lt;&gt;"",SUMIF(INDIRECT("ИсходныеДанные!$"&amp;$K$4&amp;"$2:$"&amp;$K$4&amp;"$50000"),$B576&amp;"#"&amp;S$6,INDIRECT("ИсходныеДанные!$J$2:$J$50000")),0)</f>
        <v>0</v>
      </c>
      <c r="T576" s="3">
        <f ca="1">IF($B576&lt;&gt;"",SUMIF(INDIRECT("ИсходныеДанные!$"&amp;$K$4&amp;"$2:$"&amp;$K$4&amp;"$50000"),$B576&amp;"#"&amp;T$6,INDIRECT("ИсходныеДанные!$J$2:$J$50000")),0)</f>
        <v>0</v>
      </c>
      <c r="U576" s="3">
        <f ca="1">IF($B576&lt;&gt;"",SUMIF(INDIRECT("ИсходныеДанные!$"&amp;$K$4&amp;"$2:$"&amp;$K$4&amp;"$50000"),$B576&amp;"#"&amp;U$6,INDIRECT("ИсходныеДанные!$J$2:$J$50000")),0)</f>
        <v>0</v>
      </c>
      <c r="V576" s="3">
        <f ca="1">IF($B576&lt;&gt;"",SUMIF(INDIRECT("ИсходныеДанные!$"&amp;$K$4&amp;"$2:$"&amp;$K$4&amp;"$50000"),$B576&amp;"#"&amp;V$6,INDIRECT("ИсходныеДанные!$J$2:$J$50000")),0)</f>
        <v>0</v>
      </c>
      <c r="W576" s="16" t="e">
        <f ca="1">SUM(K576:V576)/Пофамильно!$R$1</f>
        <v>#DIV/0!</v>
      </c>
    </row>
    <row r="577" spans="1:23" x14ac:dyDescent="0.25">
      <c r="A577" s="10" t="str">
        <f t="shared" ca="1" si="10"/>
        <v>delete</v>
      </c>
      <c r="B577" s="16" cm="1">
        <f t="array" aca="1" ref="B577" ca="1">INDIRECT("УникальныеСписки!D"&amp;ROW()-$L$4)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14"/>
      <c r="G577" s="81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84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84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84" t="str" cm="1">
        <f t="array" aca="1" ref="J577" ca="1">_xlfn.XLOOKUP($B577,INDIRECT(SUBSTITUTE("ИсходныеДанные!$где$2:$где$50000","где",$B$4)),INDIRECT(SUBSTITUTE("ИсходныеДанные!$что$2:$что$50000","что",J$4)),"",0,1)</f>
        <v/>
      </c>
      <c r="K577" s="3">
        <f ca="1">IF($B577&lt;&gt;"",SUMIF(INDIRECT("ИсходныеДанные!$"&amp;$K$4&amp;"$2:$"&amp;$K$4&amp;"$50000"),$B577&amp;"#"&amp;K$6,INDIRECT("ИсходныеДанные!$J$2:$J$50000")),0)</f>
        <v>0</v>
      </c>
      <c r="L577" s="3">
        <f ca="1">IF($B577&lt;&gt;"",SUMIF(INDIRECT("ИсходныеДанные!$"&amp;$K$4&amp;"$2:$"&amp;$K$4&amp;"$50000"),$B577&amp;"#"&amp;L$6,INDIRECT("ИсходныеДанные!$J$2:$J$50000")),0)</f>
        <v>0</v>
      </c>
      <c r="M577" s="3">
        <f ca="1">IF($B577&lt;&gt;"",SUMIF(INDIRECT("ИсходныеДанные!$"&amp;$K$4&amp;"$2:$"&amp;$K$4&amp;"$50000"),$B577&amp;"#"&amp;M$6,INDIRECT("ИсходныеДанные!$J$2:$J$50000")),0)</f>
        <v>0</v>
      </c>
      <c r="N577" s="3">
        <f ca="1">IF($B577&lt;&gt;"",SUMIF(INDIRECT("ИсходныеДанные!$"&amp;$K$4&amp;"$2:$"&amp;$K$4&amp;"$50000"),$B577&amp;"#"&amp;N$6,INDIRECT("ИсходныеДанные!$J$2:$J$50000")),0)</f>
        <v>0</v>
      </c>
      <c r="O577" s="3">
        <f ca="1">IF($B577&lt;&gt;"",SUMIF(INDIRECT("ИсходныеДанные!$"&amp;$K$4&amp;"$2:$"&amp;$K$4&amp;"$50000"),$B577&amp;"#"&amp;O$6,INDIRECT("ИсходныеДанные!$J$2:$J$50000")),0)</f>
        <v>0</v>
      </c>
      <c r="P577" s="3">
        <f ca="1">IF($B577&lt;&gt;"",SUMIF(INDIRECT("ИсходныеДанные!$"&amp;$K$4&amp;"$2:$"&amp;$K$4&amp;"$50000"),$B577&amp;"#"&amp;P$6,INDIRECT("ИсходныеДанные!$J$2:$J$50000")),0)</f>
        <v>0</v>
      </c>
      <c r="Q577" s="3">
        <f ca="1">IF($B577&lt;&gt;"",SUMIF(INDIRECT("ИсходныеДанные!$"&amp;$K$4&amp;"$2:$"&amp;$K$4&amp;"$50000"),$B577&amp;"#"&amp;Q$6,INDIRECT("ИсходныеДанные!$J$2:$J$50000")),0)</f>
        <v>0</v>
      </c>
      <c r="R577" s="3">
        <f ca="1">IF($B577&lt;&gt;"",SUMIF(INDIRECT("ИсходныеДанные!$"&amp;$K$4&amp;"$2:$"&amp;$K$4&amp;"$50000"),$B577&amp;"#"&amp;R$6,INDIRECT("ИсходныеДанные!$J$2:$J$50000")),0)</f>
        <v>0</v>
      </c>
      <c r="S577" s="3">
        <f ca="1">IF($B577&lt;&gt;"",SUMIF(INDIRECT("ИсходныеДанные!$"&amp;$K$4&amp;"$2:$"&amp;$K$4&amp;"$50000"),$B577&amp;"#"&amp;S$6,INDIRECT("ИсходныеДанные!$J$2:$J$50000")),0)</f>
        <v>0</v>
      </c>
      <c r="T577" s="3">
        <f ca="1">IF($B577&lt;&gt;"",SUMIF(INDIRECT("ИсходныеДанные!$"&amp;$K$4&amp;"$2:$"&amp;$K$4&amp;"$50000"),$B577&amp;"#"&amp;T$6,INDIRECT("ИсходныеДанные!$J$2:$J$50000")),0)</f>
        <v>0</v>
      </c>
      <c r="U577" s="3">
        <f ca="1">IF($B577&lt;&gt;"",SUMIF(INDIRECT("ИсходныеДанные!$"&amp;$K$4&amp;"$2:$"&amp;$K$4&amp;"$50000"),$B577&amp;"#"&amp;U$6,INDIRECT("ИсходныеДанные!$J$2:$J$50000")),0)</f>
        <v>0</v>
      </c>
      <c r="V577" s="3">
        <f ca="1">IF($B577&lt;&gt;"",SUMIF(INDIRECT("ИсходныеДанные!$"&amp;$K$4&amp;"$2:$"&amp;$K$4&amp;"$50000"),$B577&amp;"#"&amp;V$6,INDIRECT("ИсходныеДанные!$J$2:$J$50000")),0)</f>
        <v>0</v>
      </c>
      <c r="W577" s="16" t="e">
        <f ca="1">SUM(K577:V577)/Пофамильно!$R$1</f>
        <v>#DIV/0!</v>
      </c>
    </row>
    <row r="578" spans="1:23" x14ac:dyDescent="0.25">
      <c r="A578" s="10" t="str">
        <f t="shared" ca="1" si="10"/>
        <v>delete</v>
      </c>
      <c r="B578" s="16" cm="1">
        <f t="array" aca="1" ref="B578" ca="1">INDIRECT("УникальныеСписки!D"&amp;ROW()-$L$4)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14"/>
      <c r="G578" s="81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84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84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84" t="str" cm="1">
        <f t="array" aca="1" ref="J578" ca="1">_xlfn.XLOOKUP($B578,INDIRECT(SUBSTITUTE("ИсходныеДанные!$где$2:$где$50000","где",$B$4)),INDIRECT(SUBSTITUTE("ИсходныеДанные!$что$2:$что$50000","что",J$4)),"",0,1)</f>
        <v/>
      </c>
      <c r="K578" s="3">
        <f ca="1">IF($B578&lt;&gt;"",SUMIF(INDIRECT("ИсходныеДанные!$"&amp;$K$4&amp;"$2:$"&amp;$K$4&amp;"$50000"),$B578&amp;"#"&amp;K$6,INDIRECT("ИсходныеДанные!$J$2:$J$50000")),0)</f>
        <v>0</v>
      </c>
      <c r="L578" s="3">
        <f ca="1">IF($B578&lt;&gt;"",SUMIF(INDIRECT("ИсходныеДанные!$"&amp;$K$4&amp;"$2:$"&amp;$K$4&amp;"$50000"),$B578&amp;"#"&amp;L$6,INDIRECT("ИсходныеДанные!$J$2:$J$50000")),0)</f>
        <v>0</v>
      </c>
      <c r="M578" s="3">
        <f ca="1">IF($B578&lt;&gt;"",SUMIF(INDIRECT("ИсходныеДанные!$"&amp;$K$4&amp;"$2:$"&amp;$K$4&amp;"$50000"),$B578&amp;"#"&amp;M$6,INDIRECT("ИсходныеДанные!$J$2:$J$50000")),0)</f>
        <v>0</v>
      </c>
      <c r="N578" s="3">
        <f ca="1">IF($B578&lt;&gt;"",SUMIF(INDIRECT("ИсходныеДанные!$"&amp;$K$4&amp;"$2:$"&amp;$K$4&amp;"$50000"),$B578&amp;"#"&amp;N$6,INDIRECT("ИсходныеДанные!$J$2:$J$50000")),0)</f>
        <v>0</v>
      </c>
      <c r="O578" s="3">
        <f ca="1">IF($B578&lt;&gt;"",SUMIF(INDIRECT("ИсходныеДанные!$"&amp;$K$4&amp;"$2:$"&amp;$K$4&amp;"$50000"),$B578&amp;"#"&amp;O$6,INDIRECT("ИсходныеДанные!$J$2:$J$50000")),0)</f>
        <v>0</v>
      </c>
      <c r="P578" s="3">
        <f ca="1">IF($B578&lt;&gt;"",SUMIF(INDIRECT("ИсходныеДанные!$"&amp;$K$4&amp;"$2:$"&amp;$K$4&amp;"$50000"),$B578&amp;"#"&amp;P$6,INDIRECT("ИсходныеДанные!$J$2:$J$50000")),0)</f>
        <v>0</v>
      </c>
      <c r="Q578" s="3">
        <f ca="1">IF($B578&lt;&gt;"",SUMIF(INDIRECT("ИсходныеДанные!$"&amp;$K$4&amp;"$2:$"&amp;$K$4&amp;"$50000"),$B578&amp;"#"&amp;Q$6,INDIRECT("ИсходныеДанные!$J$2:$J$50000")),0)</f>
        <v>0</v>
      </c>
      <c r="R578" s="3">
        <f ca="1">IF($B578&lt;&gt;"",SUMIF(INDIRECT("ИсходныеДанные!$"&amp;$K$4&amp;"$2:$"&amp;$K$4&amp;"$50000"),$B578&amp;"#"&amp;R$6,INDIRECT("ИсходныеДанные!$J$2:$J$50000")),0)</f>
        <v>0</v>
      </c>
      <c r="S578" s="3">
        <f ca="1">IF($B578&lt;&gt;"",SUMIF(INDIRECT("ИсходныеДанные!$"&amp;$K$4&amp;"$2:$"&amp;$K$4&amp;"$50000"),$B578&amp;"#"&amp;S$6,INDIRECT("ИсходныеДанные!$J$2:$J$50000")),0)</f>
        <v>0</v>
      </c>
      <c r="T578" s="3">
        <f ca="1">IF($B578&lt;&gt;"",SUMIF(INDIRECT("ИсходныеДанные!$"&amp;$K$4&amp;"$2:$"&amp;$K$4&amp;"$50000"),$B578&amp;"#"&amp;T$6,INDIRECT("ИсходныеДанные!$J$2:$J$50000")),0)</f>
        <v>0</v>
      </c>
      <c r="U578" s="3">
        <f ca="1">IF($B578&lt;&gt;"",SUMIF(INDIRECT("ИсходныеДанные!$"&amp;$K$4&amp;"$2:$"&amp;$K$4&amp;"$50000"),$B578&amp;"#"&amp;U$6,INDIRECT("ИсходныеДанные!$J$2:$J$50000")),0)</f>
        <v>0</v>
      </c>
      <c r="V578" s="3">
        <f ca="1">IF($B578&lt;&gt;"",SUMIF(INDIRECT("ИсходныеДанные!$"&amp;$K$4&amp;"$2:$"&amp;$K$4&amp;"$50000"),$B578&amp;"#"&amp;V$6,INDIRECT("ИсходныеДанные!$J$2:$J$50000")),0)</f>
        <v>0</v>
      </c>
      <c r="W578" s="16" t="e">
        <f ca="1">SUM(K578:V578)/Пофамильно!$R$1</f>
        <v>#DIV/0!</v>
      </c>
    </row>
    <row r="579" spans="1:23" x14ac:dyDescent="0.25">
      <c r="A579" s="10" t="str">
        <f t="shared" ca="1" si="10"/>
        <v>delete</v>
      </c>
      <c r="B579" s="16" cm="1">
        <f t="array" aca="1" ref="B579" ca="1">INDIRECT("УникальныеСписки!D"&amp;ROW()-$L$4)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14"/>
      <c r="G579" s="81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84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84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84" t="str" cm="1">
        <f t="array" aca="1" ref="J579" ca="1">_xlfn.XLOOKUP($B579,INDIRECT(SUBSTITUTE("ИсходныеДанные!$где$2:$где$50000","где",$B$4)),INDIRECT(SUBSTITUTE("ИсходныеДанные!$что$2:$что$50000","что",J$4)),"",0,1)</f>
        <v/>
      </c>
      <c r="K579" s="3">
        <f ca="1">IF($B579&lt;&gt;"",SUMIF(INDIRECT("ИсходныеДанные!$"&amp;$K$4&amp;"$2:$"&amp;$K$4&amp;"$50000"),$B579&amp;"#"&amp;K$6,INDIRECT("ИсходныеДанные!$J$2:$J$50000")),0)</f>
        <v>0</v>
      </c>
      <c r="L579" s="3">
        <f ca="1">IF($B579&lt;&gt;"",SUMIF(INDIRECT("ИсходныеДанные!$"&amp;$K$4&amp;"$2:$"&amp;$K$4&amp;"$50000"),$B579&amp;"#"&amp;L$6,INDIRECT("ИсходныеДанные!$J$2:$J$50000")),0)</f>
        <v>0</v>
      </c>
      <c r="M579" s="3">
        <f ca="1">IF($B579&lt;&gt;"",SUMIF(INDIRECT("ИсходныеДанные!$"&amp;$K$4&amp;"$2:$"&amp;$K$4&amp;"$50000"),$B579&amp;"#"&amp;M$6,INDIRECT("ИсходныеДанные!$J$2:$J$50000")),0)</f>
        <v>0</v>
      </c>
      <c r="N579" s="3">
        <f ca="1">IF($B579&lt;&gt;"",SUMIF(INDIRECT("ИсходныеДанные!$"&amp;$K$4&amp;"$2:$"&amp;$K$4&amp;"$50000"),$B579&amp;"#"&amp;N$6,INDIRECT("ИсходныеДанные!$J$2:$J$50000")),0)</f>
        <v>0</v>
      </c>
      <c r="O579" s="3">
        <f ca="1">IF($B579&lt;&gt;"",SUMIF(INDIRECT("ИсходныеДанные!$"&amp;$K$4&amp;"$2:$"&amp;$K$4&amp;"$50000"),$B579&amp;"#"&amp;O$6,INDIRECT("ИсходныеДанные!$J$2:$J$50000")),0)</f>
        <v>0</v>
      </c>
      <c r="P579" s="3">
        <f ca="1">IF($B579&lt;&gt;"",SUMIF(INDIRECT("ИсходныеДанные!$"&amp;$K$4&amp;"$2:$"&amp;$K$4&amp;"$50000"),$B579&amp;"#"&amp;P$6,INDIRECT("ИсходныеДанные!$J$2:$J$50000")),0)</f>
        <v>0</v>
      </c>
      <c r="Q579" s="3">
        <f ca="1">IF($B579&lt;&gt;"",SUMIF(INDIRECT("ИсходныеДанные!$"&amp;$K$4&amp;"$2:$"&amp;$K$4&amp;"$50000"),$B579&amp;"#"&amp;Q$6,INDIRECT("ИсходныеДанные!$J$2:$J$50000")),0)</f>
        <v>0</v>
      </c>
      <c r="R579" s="3">
        <f ca="1">IF($B579&lt;&gt;"",SUMIF(INDIRECT("ИсходныеДанные!$"&amp;$K$4&amp;"$2:$"&amp;$K$4&amp;"$50000"),$B579&amp;"#"&amp;R$6,INDIRECT("ИсходныеДанные!$J$2:$J$50000")),0)</f>
        <v>0</v>
      </c>
      <c r="S579" s="3">
        <f ca="1">IF($B579&lt;&gt;"",SUMIF(INDIRECT("ИсходныеДанные!$"&amp;$K$4&amp;"$2:$"&amp;$K$4&amp;"$50000"),$B579&amp;"#"&amp;S$6,INDIRECT("ИсходныеДанные!$J$2:$J$50000")),0)</f>
        <v>0</v>
      </c>
      <c r="T579" s="3">
        <f ca="1">IF($B579&lt;&gt;"",SUMIF(INDIRECT("ИсходныеДанные!$"&amp;$K$4&amp;"$2:$"&amp;$K$4&amp;"$50000"),$B579&amp;"#"&amp;T$6,INDIRECT("ИсходныеДанные!$J$2:$J$50000")),0)</f>
        <v>0</v>
      </c>
      <c r="U579" s="3">
        <f ca="1">IF($B579&lt;&gt;"",SUMIF(INDIRECT("ИсходныеДанные!$"&amp;$K$4&amp;"$2:$"&amp;$K$4&amp;"$50000"),$B579&amp;"#"&amp;U$6,INDIRECT("ИсходныеДанные!$J$2:$J$50000")),0)</f>
        <v>0</v>
      </c>
      <c r="V579" s="3">
        <f ca="1">IF($B579&lt;&gt;"",SUMIF(INDIRECT("ИсходныеДанные!$"&amp;$K$4&amp;"$2:$"&amp;$K$4&amp;"$50000"),$B579&amp;"#"&amp;V$6,INDIRECT("ИсходныеДанные!$J$2:$J$50000")),0)</f>
        <v>0</v>
      </c>
      <c r="W579" s="16" t="e">
        <f ca="1">SUM(K579:V579)/Пофамильно!$R$1</f>
        <v>#DIV/0!</v>
      </c>
    </row>
    <row r="580" spans="1:23" x14ac:dyDescent="0.25">
      <c r="A580" s="10" t="str">
        <f t="shared" ca="1" si="10"/>
        <v>delete</v>
      </c>
      <c r="B580" s="16" cm="1">
        <f t="array" aca="1" ref="B580" ca="1">INDIRECT("УникальныеСписки!D"&amp;ROW()-$L$4)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14"/>
      <c r="G580" s="81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84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84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84" t="str" cm="1">
        <f t="array" aca="1" ref="J580" ca="1">_xlfn.XLOOKUP($B580,INDIRECT(SUBSTITUTE("ИсходныеДанные!$где$2:$где$50000","где",$B$4)),INDIRECT(SUBSTITUTE("ИсходныеДанные!$что$2:$что$50000","что",J$4)),"",0,1)</f>
        <v/>
      </c>
      <c r="K580" s="3">
        <f ca="1">IF($B580&lt;&gt;"",SUMIF(INDIRECT("ИсходныеДанные!$"&amp;$K$4&amp;"$2:$"&amp;$K$4&amp;"$50000"),$B580&amp;"#"&amp;K$6,INDIRECT("ИсходныеДанные!$J$2:$J$50000")),0)</f>
        <v>0</v>
      </c>
      <c r="L580" s="3">
        <f ca="1">IF($B580&lt;&gt;"",SUMIF(INDIRECT("ИсходныеДанные!$"&amp;$K$4&amp;"$2:$"&amp;$K$4&amp;"$50000"),$B580&amp;"#"&amp;L$6,INDIRECT("ИсходныеДанные!$J$2:$J$50000")),0)</f>
        <v>0</v>
      </c>
      <c r="M580" s="3">
        <f ca="1">IF($B580&lt;&gt;"",SUMIF(INDIRECT("ИсходныеДанные!$"&amp;$K$4&amp;"$2:$"&amp;$K$4&amp;"$50000"),$B580&amp;"#"&amp;M$6,INDIRECT("ИсходныеДанные!$J$2:$J$50000")),0)</f>
        <v>0</v>
      </c>
      <c r="N580" s="3">
        <f ca="1">IF($B580&lt;&gt;"",SUMIF(INDIRECT("ИсходныеДанные!$"&amp;$K$4&amp;"$2:$"&amp;$K$4&amp;"$50000"),$B580&amp;"#"&amp;N$6,INDIRECT("ИсходныеДанные!$J$2:$J$50000")),0)</f>
        <v>0</v>
      </c>
      <c r="O580" s="3">
        <f ca="1">IF($B580&lt;&gt;"",SUMIF(INDIRECT("ИсходныеДанные!$"&amp;$K$4&amp;"$2:$"&amp;$K$4&amp;"$50000"),$B580&amp;"#"&amp;O$6,INDIRECT("ИсходныеДанные!$J$2:$J$50000")),0)</f>
        <v>0</v>
      </c>
      <c r="P580" s="3">
        <f ca="1">IF($B580&lt;&gt;"",SUMIF(INDIRECT("ИсходныеДанные!$"&amp;$K$4&amp;"$2:$"&amp;$K$4&amp;"$50000"),$B580&amp;"#"&amp;P$6,INDIRECT("ИсходныеДанные!$J$2:$J$50000")),0)</f>
        <v>0</v>
      </c>
      <c r="Q580" s="3">
        <f ca="1">IF($B580&lt;&gt;"",SUMIF(INDIRECT("ИсходныеДанные!$"&amp;$K$4&amp;"$2:$"&amp;$K$4&amp;"$50000"),$B580&amp;"#"&amp;Q$6,INDIRECT("ИсходныеДанные!$J$2:$J$50000")),0)</f>
        <v>0</v>
      </c>
      <c r="R580" s="3">
        <f ca="1">IF($B580&lt;&gt;"",SUMIF(INDIRECT("ИсходныеДанные!$"&amp;$K$4&amp;"$2:$"&amp;$K$4&amp;"$50000"),$B580&amp;"#"&amp;R$6,INDIRECT("ИсходныеДанные!$J$2:$J$50000")),0)</f>
        <v>0</v>
      </c>
      <c r="S580" s="3">
        <f ca="1">IF($B580&lt;&gt;"",SUMIF(INDIRECT("ИсходныеДанные!$"&amp;$K$4&amp;"$2:$"&amp;$K$4&amp;"$50000"),$B580&amp;"#"&amp;S$6,INDIRECT("ИсходныеДанные!$J$2:$J$50000")),0)</f>
        <v>0</v>
      </c>
      <c r="T580" s="3">
        <f ca="1">IF($B580&lt;&gt;"",SUMIF(INDIRECT("ИсходныеДанные!$"&amp;$K$4&amp;"$2:$"&amp;$K$4&amp;"$50000"),$B580&amp;"#"&amp;T$6,INDIRECT("ИсходныеДанные!$J$2:$J$50000")),0)</f>
        <v>0</v>
      </c>
      <c r="U580" s="3">
        <f ca="1">IF($B580&lt;&gt;"",SUMIF(INDIRECT("ИсходныеДанные!$"&amp;$K$4&amp;"$2:$"&amp;$K$4&amp;"$50000"),$B580&amp;"#"&amp;U$6,INDIRECT("ИсходныеДанные!$J$2:$J$50000")),0)</f>
        <v>0</v>
      </c>
      <c r="V580" s="3">
        <f ca="1">IF($B580&lt;&gt;"",SUMIF(INDIRECT("ИсходныеДанные!$"&amp;$K$4&amp;"$2:$"&amp;$K$4&amp;"$50000"),$B580&amp;"#"&amp;V$6,INDIRECT("ИсходныеДанные!$J$2:$J$50000")),0)</f>
        <v>0</v>
      </c>
      <c r="W580" s="16" t="e">
        <f ca="1">SUM(K580:V580)/Пофамильно!$R$1</f>
        <v>#DIV/0!</v>
      </c>
    </row>
    <row r="581" spans="1:23" x14ac:dyDescent="0.25">
      <c r="A581" s="10" t="str">
        <f t="shared" ca="1" si="10"/>
        <v>delete</v>
      </c>
      <c r="B581" s="16" cm="1">
        <f t="array" aca="1" ref="B581" ca="1">INDIRECT("УникальныеСписки!D"&amp;ROW()-$L$4)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14"/>
      <c r="G581" s="81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84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84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84" t="str" cm="1">
        <f t="array" aca="1" ref="J581" ca="1">_xlfn.XLOOKUP($B581,INDIRECT(SUBSTITUTE("ИсходныеДанные!$где$2:$где$50000","где",$B$4)),INDIRECT(SUBSTITUTE("ИсходныеДанные!$что$2:$что$50000","что",J$4)),"",0,1)</f>
        <v/>
      </c>
      <c r="K581" s="3">
        <f ca="1">IF($B581&lt;&gt;"",SUMIF(INDIRECT("ИсходныеДанные!$"&amp;$K$4&amp;"$2:$"&amp;$K$4&amp;"$50000"),$B581&amp;"#"&amp;K$6,INDIRECT("ИсходныеДанные!$J$2:$J$50000")),0)</f>
        <v>0</v>
      </c>
      <c r="L581" s="3">
        <f ca="1">IF($B581&lt;&gt;"",SUMIF(INDIRECT("ИсходныеДанные!$"&amp;$K$4&amp;"$2:$"&amp;$K$4&amp;"$50000"),$B581&amp;"#"&amp;L$6,INDIRECT("ИсходныеДанные!$J$2:$J$50000")),0)</f>
        <v>0</v>
      </c>
      <c r="M581" s="3">
        <f ca="1">IF($B581&lt;&gt;"",SUMIF(INDIRECT("ИсходныеДанные!$"&amp;$K$4&amp;"$2:$"&amp;$K$4&amp;"$50000"),$B581&amp;"#"&amp;M$6,INDIRECT("ИсходныеДанные!$J$2:$J$50000")),0)</f>
        <v>0</v>
      </c>
      <c r="N581" s="3">
        <f ca="1">IF($B581&lt;&gt;"",SUMIF(INDIRECT("ИсходныеДанные!$"&amp;$K$4&amp;"$2:$"&amp;$K$4&amp;"$50000"),$B581&amp;"#"&amp;N$6,INDIRECT("ИсходныеДанные!$J$2:$J$50000")),0)</f>
        <v>0</v>
      </c>
      <c r="O581" s="3">
        <f ca="1">IF($B581&lt;&gt;"",SUMIF(INDIRECT("ИсходныеДанные!$"&amp;$K$4&amp;"$2:$"&amp;$K$4&amp;"$50000"),$B581&amp;"#"&amp;O$6,INDIRECT("ИсходныеДанные!$J$2:$J$50000")),0)</f>
        <v>0</v>
      </c>
      <c r="P581" s="3">
        <f ca="1">IF($B581&lt;&gt;"",SUMIF(INDIRECT("ИсходныеДанные!$"&amp;$K$4&amp;"$2:$"&amp;$K$4&amp;"$50000"),$B581&amp;"#"&amp;P$6,INDIRECT("ИсходныеДанные!$J$2:$J$50000")),0)</f>
        <v>0</v>
      </c>
      <c r="Q581" s="3">
        <f ca="1">IF($B581&lt;&gt;"",SUMIF(INDIRECT("ИсходныеДанные!$"&amp;$K$4&amp;"$2:$"&amp;$K$4&amp;"$50000"),$B581&amp;"#"&amp;Q$6,INDIRECT("ИсходныеДанные!$J$2:$J$50000")),0)</f>
        <v>0</v>
      </c>
      <c r="R581" s="3">
        <f ca="1">IF($B581&lt;&gt;"",SUMIF(INDIRECT("ИсходныеДанные!$"&amp;$K$4&amp;"$2:$"&amp;$K$4&amp;"$50000"),$B581&amp;"#"&amp;R$6,INDIRECT("ИсходныеДанные!$J$2:$J$50000")),0)</f>
        <v>0</v>
      </c>
      <c r="S581" s="3">
        <f ca="1">IF($B581&lt;&gt;"",SUMIF(INDIRECT("ИсходныеДанные!$"&amp;$K$4&amp;"$2:$"&amp;$K$4&amp;"$50000"),$B581&amp;"#"&amp;S$6,INDIRECT("ИсходныеДанные!$J$2:$J$50000")),0)</f>
        <v>0</v>
      </c>
      <c r="T581" s="3">
        <f ca="1">IF($B581&lt;&gt;"",SUMIF(INDIRECT("ИсходныеДанные!$"&amp;$K$4&amp;"$2:$"&amp;$K$4&amp;"$50000"),$B581&amp;"#"&amp;T$6,INDIRECT("ИсходныеДанные!$J$2:$J$50000")),0)</f>
        <v>0</v>
      </c>
      <c r="U581" s="3">
        <f ca="1">IF($B581&lt;&gt;"",SUMIF(INDIRECT("ИсходныеДанные!$"&amp;$K$4&amp;"$2:$"&amp;$K$4&amp;"$50000"),$B581&amp;"#"&amp;U$6,INDIRECT("ИсходныеДанные!$J$2:$J$50000")),0)</f>
        <v>0</v>
      </c>
      <c r="V581" s="3">
        <f ca="1">IF($B581&lt;&gt;"",SUMIF(INDIRECT("ИсходныеДанные!$"&amp;$K$4&amp;"$2:$"&amp;$K$4&amp;"$50000"),$B581&amp;"#"&amp;V$6,INDIRECT("ИсходныеДанные!$J$2:$J$50000")),0)</f>
        <v>0</v>
      </c>
      <c r="W581" s="16" t="e">
        <f ca="1">SUM(K581:V581)/Пофамильно!$R$1</f>
        <v>#DIV/0!</v>
      </c>
    </row>
    <row r="582" spans="1:23" x14ac:dyDescent="0.25">
      <c r="A582" s="10" t="str">
        <f t="shared" ca="1" si="10"/>
        <v>delete</v>
      </c>
      <c r="B582" s="16" cm="1">
        <f t="array" aca="1" ref="B582" ca="1">INDIRECT("УникальныеСписки!D"&amp;ROW()-$L$4)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14"/>
      <c r="G582" s="81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84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84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84" t="str" cm="1">
        <f t="array" aca="1" ref="J582" ca="1">_xlfn.XLOOKUP($B582,INDIRECT(SUBSTITUTE("ИсходныеДанные!$где$2:$где$50000","где",$B$4)),INDIRECT(SUBSTITUTE("ИсходныеДанные!$что$2:$что$50000","что",J$4)),"",0,1)</f>
        <v/>
      </c>
      <c r="K582" s="3">
        <f ca="1">IF($B582&lt;&gt;"",SUMIF(INDIRECT("ИсходныеДанные!$"&amp;$K$4&amp;"$2:$"&amp;$K$4&amp;"$50000"),$B582&amp;"#"&amp;K$6,INDIRECT("ИсходныеДанные!$J$2:$J$50000")),0)</f>
        <v>0</v>
      </c>
      <c r="L582" s="3">
        <f ca="1">IF($B582&lt;&gt;"",SUMIF(INDIRECT("ИсходныеДанные!$"&amp;$K$4&amp;"$2:$"&amp;$K$4&amp;"$50000"),$B582&amp;"#"&amp;L$6,INDIRECT("ИсходныеДанные!$J$2:$J$50000")),0)</f>
        <v>0</v>
      </c>
      <c r="M582" s="3">
        <f ca="1">IF($B582&lt;&gt;"",SUMIF(INDIRECT("ИсходныеДанные!$"&amp;$K$4&amp;"$2:$"&amp;$K$4&amp;"$50000"),$B582&amp;"#"&amp;M$6,INDIRECT("ИсходныеДанные!$J$2:$J$50000")),0)</f>
        <v>0</v>
      </c>
      <c r="N582" s="3">
        <f ca="1">IF($B582&lt;&gt;"",SUMIF(INDIRECT("ИсходныеДанные!$"&amp;$K$4&amp;"$2:$"&amp;$K$4&amp;"$50000"),$B582&amp;"#"&amp;N$6,INDIRECT("ИсходныеДанные!$J$2:$J$50000")),0)</f>
        <v>0</v>
      </c>
      <c r="O582" s="3">
        <f ca="1">IF($B582&lt;&gt;"",SUMIF(INDIRECT("ИсходныеДанные!$"&amp;$K$4&amp;"$2:$"&amp;$K$4&amp;"$50000"),$B582&amp;"#"&amp;O$6,INDIRECT("ИсходныеДанные!$J$2:$J$50000")),0)</f>
        <v>0</v>
      </c>
      <c r="P582" s="3">
        <f ca="1">IF($B582&lt;&gt;"",SUMIF(INDIRECT("ИсходныеДанные!$"&amp;$K$4&amp;"$2:$"&amp;$K$4&amp;"$50000"),$B582&amp;"#"&amp;P$6,INDIRECT("ИсходныеДанные!$J$2:$J$50000")),0)</f>
        <v>0</v>
      </c>
      <c r="Q582" s="3">
        <f ca="1">IF($B582&lt;&gt;"",SUMIF(INDIRECT("ИсходныеДанные!$"&amp;$K$4&amp;"$2:$"&amp;$K$4&amp;"$50000"),$B582&amp;"#"&amp;Q$6,INDIRECT("ИсходныеДанные!$J$2:$J$50000")),0)</f>
        <v>0</v>
      </c>
      <c r="R582" s="3">
        <f ca="1">IF($B582&lt;&gt;"",SUMIF(INDIRECT("ИсходныеДанные!$"&amp;$K$4&amp;"$2:$"&amp;$K$4&amp;"$50000"),$B582&amp;"#"&amp;R$6,INDIRECT("ИсходныеДанные!$J$2:$J$50000")),0)</f>
        <v>0</v>
      </c>
      <c r="S582" s="3">
        <f ca="1">IF($B582&lt;&gt;"",SUMIF(INDIRECT("ИсходныеДанные!$"&amp;$K$4&amp;"$2:$"&amp;$K$4&amp;"$50000"),$B582&amp;"#"&amp;S$6,INDIRECT("ИсходныеДанные!$J$2:$J$50000")),0)</f>
        <v>0</v>
      </c>
      <c r="T582" s="3">
        <f ca="1">IF($B582&lt;&gt;"",SUMIF(INDIRECT("ИсходныеДанные!$"&amp;$K$4&amp;"$2:$"&amp;$K$4&amp;"$50000"),$B582&amp;"#"&amp;T$6,INDIRECT("ИсходныеДанные!$J$2:$J$50000")),0)</f>
        <v>0</v>
      </c>
      <c r="U582" s="3">
        <f ca="1">IF($B582&lt;&gt;"",SUMIF(INDIRECT("ИсходныеДанные!$"&amp;$K$4&amp;"$2:$"&amp;$K$4&amp;"$50000"),$B582&amp;"#"&amp;U$6,INDIRECT("ИсходныеДанные!$J$2:$J$50000")),0)</f>
        <v>0</v>
      </c>
      <c r="V582" s="3">
        <f ca="1">IF($B582&lt;&gt;"",SUMIF(INDIRECT("ИсходныеДанные!$"&amp;$K$4&amp;"$2:$"&amp;$K$4&amp;"$50000"),$B582&amp;"#"&amp;V$6,INDIRECT("ИсходныеДанные!$J$2:$J$50000")),0)</f>
        <v>0</v>
      </c>
      <c r="W582" s="16" t="e">
        <f ca="1">SUM(K582:V582)/Пофамильно!$R$1</f>
        <v>#DIV/0!</v>
      </c>
    </row>
    <row r="583" spans="1:23" x14ac:dyDescent="0.25">
      <c r="A583" s="10" t="str">
        <f t="shared" ca="1" si="10"/>
        <v>delete</v>
      </c>
      <c r="B583" s="16" cm="1">
        <f t="array" aca="1" ref="B583" ca="1">INDIRECT("УникальныеСписки!D"&amp;ROW()-$L$4)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14"/>
      <c r="G583" s="81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84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84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84" t="str" cm="1">
        <f t="array" aca="1" ref="J583" ca="1">_xlfn.XLOOKUP($B583,INDIRECT(SUBSTITUTE("ИсходныеДанные!$где$2:$где$50000","где",$B$4)),INDIRECT(SUBSTITUTE("ИсходныеДанные!$что$2:$что$50000","что",J$4)),"",0,1)</f>
        <v/>
      </c>
      <c r="K583" s="3">
        <f ca="1">IF($B583&lt;&gt;"",SUMIF(INDIRECT("ИсходныеДанные!$"&amp;$K$4&amp;"$2:$"&amp;$K$4&amp;"$50000"),$B583&amp;"#"&amp;K$6,INDIRECT("ИсходныеДанные!$J$2:$J$50000")),0)</f>
        <v>0</v>
      </c>
      <c r="L583" s="3">
        <f ca="1">IF($B583&lt;&gt;"",SUMIF(INDIRECT("ИсходныеДанные!$"&amp;$K$4&amp;"$2:$"&amp;$K$4&amp;"$50000"),$B583&amp;"#"&amp;L$6,INDIRECT("ИсходныеДанные!$J$2:$J$50000")),0)</f>
        <v>0</v>
      </c>
      <c r="M583" s="3">
        <f ca="1">IF($B583&lt;&gt;"",SUMIF(INDIRECT("ИсходныеДанные!$"&amp;$K$4&amp;"$2:$"&amp;$K$4&amp;"$50000"),$B583&amp;"#"&amp;M$6,INDIRECT("ИсходныеДанные!$J$2:$J$50000")),0)</f>
        <v>0</v>
      </c>
      <c r="N583" s="3">
        <f ca="1">IF($B583&lt;&gt;"",SUMIF(INDIRECT("ИсходныеДанные!$"&amp;$K$4&amp;"$2:$"&amp;$K$4&amp;"$50000"),$B583&amp;"#"&amp;N$6,INDIRECT("ИсходныеДанные!$J$2:$J$50000")),0)</f>
        <v>0</v>
      </c>
      <c r="O583" s="3">
        <f ca="1">IF($B583&lt;&gt;"",SUMIF(INDIRECT("ИсходныеДанные!$"&amp;$K$4&amp;"$2:$"&amp;$K$4&amp;"$50000"),$B583&amp;"#"&amp;O$6,INDIRECT("ИсходныеДанные!$J$2:$J$50000")),0)</f>
        <v>0</v>
      </c>
      <c r="P583" s="3">
        <f ca="1">IF($B583&lt;&gt;"",SUMIF(INDIRECT("ИсходныеДанные!$"&amp;$K$4&amp;"$2:$"&amp;$K$4&amp;"$50000"),$B583&amp;"#"&amp;P$6,INDIRECT("ИсходныеДанные!$J$2:$J$50000")),0)</f>
        <v>0</v>
      </c>
      <c r="Q583" s="3">
        <f ca="1">IF($B583&lt;&gt;"",SUMIF(INDIRECT("ИсходныеДанные!$"&amp;$K$4&amp;"$2:$"&amp;$K$4&amp;"$50000"),$B583&amp;"#"&amp;Q$6,INDIRECT("ИсходныеДанные!$J$2:$J$50000")),0)</f>
        <v>0</v>
      </c>
      <c r="R583" s="3">
        <f ca="1">IF($B583&lt;&gt;"",SUMIF(INDIRECT("ИсходныеДанные!$"&amp;$K$4&amp;"$2:$"&amp;$K$4&amp;"$50000"),$B583&amp;"#"&amp;R$6,INDIRECT("ИсходныеДанные!$J$2:$J$50000")),0)</f>
        <v>0</v>
      </c>
      <c r="S583" s="3">
        <f ca="1">IF($B583&lt;&gt;"",SUMIF(INDIRECT("ИсходныеДанные!$"&amp;$K$4&amp;"$2:$"&amp;$K$4&amp;"$50000"),$B583&amp;"#"&amp;S$6,INDIRECT("ИсходныеДанные!$J$2:$J$50000")),0)</f>
        <v>0</v>
      </c>
      <c r="T583" s="3">
        <f ca="1">IF($B583&lt;&gt;"",SUMIF(INDIRECT("ИсходныеДанные!$"&amp;$K$4&amp;"$2:$"&amp;$K$4&amp;"$50000"),$B583&amp;"#"&amp;T$6,INDIRECT("ИсходныеДанные!$J$2:$J$50000")),0)</f>
        <v>0</v>
      </c>
      <c r="U583" s="3">
        <f ca="1">IF($B583&lt;&gt;"",SUMIF(INDIRECT("ИсходныеДанные!$"&amp;$K$4&amp;"$2:$"&amp;$K$4&amp;"$50000"),$B583&amp;"#"&amp;U$6,INDIRECT("ИсходныеДанные!$J$2:$J$50000")),0)</f>
        <v>0</v>
      </c>
      <c r="V583" s="3">
        <f ca="1">IF($B583&lt;&gt;"",SUMIF(INDIRECT("ИсходныеДанные!$"&amp;$K$4&amp;"$2:$"&amp;$K$4&amp;"$50000"),$B583&amp;"#"&amp;V$6,INDIRECT("ИсходныеДанные!$J$2:$J$50000")),0)</f>
        <v>0</v>
      </c>
      <c r="W583" s="16" t="e">
        <f ca="1">SUM(K583:V583)/Пофамильно!$R$1</f>
        <v>#DIV/0!</v>
      </c>
    </row>
    <row r="584" spans="1:23" x14ac:dyDescent="0.25">
      <c r="A584" s="10" t="str">
        <f t="shared" ca="1" si="10"/>
        <v>delete</v>
      </c>
      <c r="B584" s="16" cm="1">
        <f t="array" aca="1" ref="B584" ca="1">INDIRECT("УникальныеСписки!D"&amp;ROW()-$L$4)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14"/>
      <c r="G584" s="81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84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84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84" t="str" cm="1">
        <f t="array" aca="1" ref="J584" ca="1">_xlfn.XLOOKUP($B584,INDIRECT(SUBSTITUTE("ИсходныеДанные!$где$2:$где$50000","где",$B$4)),INDIRECT(SUBSTITUTE("ИсходныеДанные!$что$2:$что$50000","что",J$4)),"",0,1)</f>
        <v/>
      </c>
      <c r="K584" s="3">
        <f ca="1">IF($B584&lt;&gt;"",SUMIF(INDIRECT("ИсходныеДанные!$"&amp;$K$4&amp;"$2:$"&amp;$K$4&amp;"$50000"),$B584&amp;"#"&amp;K$6,INDIRECT("ИсходныеДанные!$J$2:$J$50000")),0)</f>
        <v>0</v>
      </c>
      <c r="L584" s="3">
        <f ca="1">IF($B584&lt;&gt;"",SUMIF(INDIRECT("ИсходныеДанные!$"&amp;$K$4&amp;"$2:$"&amp;$K$4&amp;"$50000"),$B584&amp;"#"&amp;L$6,INDIRECT("ИсходныеДанные!$J$2:$J$50000")),0)</f>
        <v>0</v>
      </c>
      <c r="M584" s="3">
        <f ca="1">IF($B584&lt;&gt;"",SUMIF(INDIRECT("ИсходныеДанные!$"&amp;$K$4&amp;"$2:$"&amp;$K$4&amp;"$50000"),$B584&amp;"#"&amp;M$6,INDIRECT("ИсходныеДанные!$J$2:$J$50000")),0)</f>
        <v>0</v>
      </c>
      <c r="N584" s="3">
        <f ca="1">IF($B584&lt;&gt;"",SUMIF(INDIRECT("ИсходныеДанные!$"&amp;$K$4&amp;"$2:$"&amp;$K$4&amp;"$50000"),$B584&amp;"#"&amp;N$6,INDIRECT("ИсходныеДанные!$J$2:$J$50000")),0)</f>
        <v>0</v>
      </c>
      <c r="O584" s="3">
        <f ca="1">IF($B584&lt;&gt;"",SUMIF(INDIRECT("ИсходныеДанные!$"&amp;$K$4&amp;"$2:$"&amp;$K$4&amp;"$50000"),$B584&amp;"#"&amp;O$6,INDIRECT("ИсходныеДанные!$J$2:$J$50000")),0)</f>
        <v>0</v>
      </c>
      <c r="P584" s="3">
        <f ca="1">IF($B584&lt;&gt;"",SUMIF(INDIRECT("ИсходныеДанные!$"&amp;$K$4&amp;"$2:$"&amp;$K$4&amp;"$50000"),$B584&amp;"#"&amp;P$6,INDIRECT("ИсходныеДанные!$J$2:$J$50000")),0)</f>
        <v>0</v>
      </c>
      <c r="Q584" s="3">
        <f ca="1">IF($B584&lt;&gt;"",SUMIF(INDIRECT("ИсходныеДанные!$"&amp;$K$4&amp;"$2:$"&amp;$K$4&amp;"$50000"),$B584&amp;"#"&amp;Q$6,INDIRECT("ИсходныеДанные!$J$2:$J$50000")),0)</f>
        <v>0</v>
      </c>
      <c r="R584" s="3">
        <f ca="1">IF($B584&lt;&gt;"",SUMIF(INDIRECT("ИсходныеДанные!$"&amp;$K$4&amp;"$2:$"&amp;$K$4&amp;"$50000"),$B584&amp;"#"&amp;R$6,INDIRECT("ИсходныеДанные!$J$2:$J$50000")),0)</f>
        <v>0</v>
      </c>
      <c r="S584" s="3">
        <f ca="1">IF($B584&lt;&gt;"",SUMIF(INDIRECT("ИсходныеДанные!$"&amp;$K$4&amp;"$2:$"&amp;$K$4&amp;"$50000"),$B584&amp;"#"&amp;S$6,INDIRECT("ИсходныеДанные!$J$2:$J$50000")),0)</f>
        <v>0</v>
      </c>
      <c r="T584" s="3">
        <f ca="1">IF($B584&lt;&gt;"",SUMIF(INDIRECT("ИсходныеДанные!$"&amp;$K$4&amp;"$2:$"&amp;$K$4&amp;"$50000"),$B584&amp;"#"&amp;T$6,INDIRECT("ИсходныеДанные!$J$2:$J$50000")),0)</f>
        <v>0</v>
      </c>
      <c r="U584" s="3">
        <f ca="1">IF($B584&lt;&gt;"",SUMIF(INDIRECT("ИсходныеДанные!$"&amp;$K$4&amp;"$2:$"&amp;$K$4&amp;"$50000"),$B584&amp;"#"&amp;U$6,INDIRECT("ИсходныеДанные!$J$2:$J$50000")),0)</f>
        <v>0</v>
      </c>
      <c r="V584" s="3">
        <f ca="1">IF($B584&lt;&gt;"",SUMIF(INDIRECT("ИсходныеДанные!$"&amp;$K$4&amp;"$2:$"&amp;$K$4&amp;"$50000"),$B584&amp;"#"&amp;V$6,INDIRECT("ИсходныеДанные!$J$2:$J$50000")),0)</f>
        <v>0</v>
      </c>
      <c r="W584" s="16" t="e">
        <f ca="1">SUM(K584:V584)/Пофамильно!$R$1</f>
        <v>#DIV/0!</v>
      </c>
    </row>
    <row r="585" spans="1:23" x14ac:dyDescent="0.25">
      <c r="A585" s="10" t="str">
        <f t="shared" ca="1" si="10"/>
        <v>delete</v>
      </c>
      <c r="B585" s="16" cm="1">
        <f t="array" aca="1" ref="B585" ca="1">INDIRECT("УникальныеСписки!D"&amp;ROW()-$L$4)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14"/>
      <c r="G585" s="81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84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84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84" t="str" cm="1">
        <f t="array" aca="1" ref="J585" ca="1">_xlfn.XLOOKUP($B585,INDIRECT(SUBSTITUTE("ИсходныеДанные!$где$2:$где$50000","где",$B$4)),INDIRECT(SUBSTITUTE("ИсходныеДанные!$что$2:$что$50000","что",J$4)),"",0,1)</f>
        <v/>
      </c>
      <c r="K585" s="3">
        <f ca="1">IF($B585&lt;&gt;"",SUMIF(INDIRECT("ИсходныеДанные!$"&amp;$K$4&amp;"$2:$"&amp;$K$4&amp;"$50000"),$B585&amp;"#"&amp;K$6,INDIRECT("ИсходныеДанные!$J$2:$J$50000")),0)</f>
        <v>0</v>
      </c>
      <c r="L585" s="3">
        <f ca="1">IF($B585&lt;&gt;"",SUMIF(INDIRECT("ИсходныеДанные!$"&amp;$K$4&amp;"$2:$"&amp;$K$4&amp;"$50000"),$B585&amp;"#"&amp;L$6,INDIRECT("ИсходныеДанные!$J$2:$J$50000")),0)</f>
        <v>0</v>
      </c>
      <c r="M585" s="3">
        <f ca="1">IF($B585&lt;&gt;"",SUMIF(INDIRECT("ИсходныеДанные!$"&amp;$K$4&amp;"$2:$"&amp;$K$4&amp;"$50000"),$B585&amp;"#"&amp;M$6,INDIRECT("ИсходныеДанные!$J$2:$J$50000")),0)</f>
        <v>0</v>
      </c>
      <c r="N585" s="3">
        <f ca="1">IF($B585&lt;&gt;"",SUMIF(INDIRECT("ИсходныеДанные!$"&amp;$K$4&amp;"$2:$"&amp;$K$4&amp;"$50000"),$B585&amp;"#"&amp;N$6,INDIRECT("ИсходныеДанные!$J$2:$J$50000")),0)</f>
        <v>0</v>
      </c>
      <c r="O585" s="3">
        <f ca="1">IF($B585&lt;&gt;"",SUMIF(INDIRECT("ИсходныеДанные!$"&amp;$K$4&amp;"$2:$"&amp;$K$4&amp;"$50000"),$B585&amp;"#"&amp;O$6,INDIRECT("ИсходныеДанные!$J$2:$J$50000")),0)</f>
        <v>0</v>
      </c>
      <c r="P585" s="3">
        <f ca="1">IF($B585&lt;&gt;"",SUMIF(INDIRECT("ИсходныеДанные!$"&amp;$K$4&amp;"$2:$"&amp;$K$4&amp;"$50000"),$B585&amp;"#"&amp;P$6,INDIRECT("ИсходныеДанные!$J$2:$J$50000")),0)</f>
        <v>0</v>
      </c>
      <c r="Q585" s="3">
        <f ca="1">IF($B585&lt;&gt;"",SUMIF(INDIRECT("ИсходныеДанные!$"&amp;$K$4&amp;"$2:$"&amp;$K$4&amp;"$50000"),$B585&amp;"#"&amp;Q$6,INDIRECT("ИсходныеДанные!$J$2:$J$50000")),0)</f>
        <v>0</v>
      </c>
      <c r="R585" s="3">
        <f ca="1">IF($B585&lt;&gt;"",SUMIF(INDIRECT("ИсходныеДанные!$"&amp;$K$4&amp;"$2:$"&amp;$K$4&amp;"$50000"),$B585&amp;"#"&amp;R$6,INDIRECT("ИсходныеДанные!$J$2:$J$50000")),0)</f>
        <v>0</v>
      </c>
      <c r="S585" s="3">
        <f ca="1">IF($B585&lt;&gt;"",SUMIF(INDIRECT("ИсходныеДанные!$"&amp;$K$4&amp;"$2:$"&amp;$K$4&amp;"$50000"),$B585&amp;"#"&amp;S$6,INDIRECT("ИсходныеДанные!$J$2:$J$50000")),0)</f>
        <v>0</v>
      </c>
      <c r="T585" s="3">
        <f ca="1">IF($B585&lt;&gt;"",SUMIF(INDIRECT("ИсходныеДанные!$"&amp;$K$4&amp;"$2:$"&amp;$K$4&amp;"$50000"),$B585&amp;"#"&amp;T$6,INDIRECT("ИсходныеДанные!$J$2:$J$50000")),0)</f>
        <v>0</v>
      </c>
      <c r="U585" s="3">
        <f ca="1">IF($B585&lt;&gt;"",SUMIF(INDIRECT("ИсходныеДанные!$"&amp;$K$4&amp;"$2:$"&amp;$K$4&amp;"$50000"),$B585&amp;"#"&amp;U$6,INDIRECT("ИсходныеДанные!$J$2:$J$50000")),0)</f>
        <v>0</v>
      </c>
      <c r="V585" s="3">
        <f ca="1">IF($B585&lt;&gt;"",SUMIF(INDIRECT("ИсходныеДанные!$"&amp;$K$4&amp;"$2:$"&amp;$K$4&amp;"$50000"),$B585&amp;"#"&amp;V$6,INDIRECT("ИсходныеДанные!$J$2:$J$50000")),0)</f>
        <v>0</v>
      </c>
      <c r="W585" s="16" t="e">
        <f ca="1">SUM(K585:V585)/Пофамильно!$R$1</f>
        <v>#DIV/0!</v>
      </c>
    </row>
    <row r="586" spans="1:23" x14ac:dyDescent="0.25">
      <c r="A586" s="10" t="str">
        <f t="shared" ca="1" si="10"/>
        <v>delete</v>
      </c>
      <c r="B586" s="16" cm="1">
        <f t="array" aca="1" ref="B586" ca="1">INDIRECT("УникальныеСписки!D"&amp;ROW()-$L$4)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14"/>
      <c r="G586" s="81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84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84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84" t="str" cm="1">
        <f t="array" aca="1" ref="J586" ca="1">_xlfn.XLOOKUP($B586,INDIRECT(SUBSTITUTE("ИсходныеДанные!$где$2:$где$50000","где",$B$4)),INDIRECT(SUBSTITUTE("ИсходныеДанные!$что$2:$что$50000","что",J$4)),"",0,1)</f>
        <v/>
      </c>
      <c r="K586" s="3">
        <f ca="1">IF($B586&lt;&gt;"",SUMIF(INDIRECT("ИсходныеДанные!$"&amp;$K$4&amp;"$2:$"&amp;$K$4&amp;"$50000"),$B586&amp;"#"&amp;K$6,INDIRECT("ИсходныеДанные!$J$2:$J$50000")),0)</f>
        <v>0</v>
      </c>
      <c r="L586" s="3">
        <f ca="1">IF($B586&lt;&gt;"",SUMIF(INDIRECT("ИсходныеДанные!$"&amp;$K$4&amp;"$2:$"&amp;$K$4&amp;"$50000"),$B586&amp;"#"&amp;L$6,INDIRECT("ИсходныеДанные!$J$2:$J$50000")),0)</f>
        <v>0</v>
      </c>
      <c r="M586" s="3">
        <f ca="1">IF($B586&lt;&gt;"",SUMIF(INDIRECT("ИсходныеДанные!$"&amp;$K$4&amp;"$2:$"&amp;$K$4&amp;"$50000"),$B586&amp;"#"&amp;M$6,INDIRECT("ИсходныеДанные!$J$2:$J$50000")),0)</f>
        <v>0</v>
      </c>
      <c r="N586" s="3">
        <f ca="1">IF($B586&lt;&gt;"",SUMIF(INDIRECT("ИсходныеДанные!$"&amp;$K$4&amp;"$2:$"&amp;$K$4&amp;"$50000"),$B586&amp;"#"&amp;N$6,INDIRECT("ИсходныеДанные!$J$2:$J$50000")),0)</f>
        <v>0</v>
      </c>
      <c r="O586" s="3">
        <f ca="1">IF($B586&lt;&gt;"",SUMIF(INDIRECT("ИсходныеДанные!$"&amp;$K$4&amp;"$2:$"&amp;$K$4&amp;"$50000"),$B586&amp;"#"&amp;O$6,INDIRECT("ИсходныеДанные!$J$2:$J$50000")),0)</f>
        <v>0</v>
      </c>
      <c r="P586" s="3">
        <f ca="1">IF($B586&lt;&gt;"",SUMIF(INDIRECT("ИсходныеДанные!$"&amp;$K$4&amp;"$2:$"&amp;$K$4&amp;"$50000"),$B586&amp;"#"&amp;P$6,INDIRECT("ИсходныеДанные!$J$2:$J$50000")),0)</f>
        <v>0</v>
      </c>
      <c r="Q586" s="3">
        <f ca="1">IF($B586&lt;&gt;"",SUMIF(INDIRECT("ИсходныеДанные!$"&amp;$K$4&amp;"$2:$"&amp;$K$4&amp;"$50000"),$B586&amp;"#"&amp;Q$6,INDIRECT("ИсходныеДанные!$J$2:$J$50000")),0)</f>
        <v>0</v>
      </c>
      <c r="R586" s="3">
        <f ca="1">IF($B586&lt;&gt;"",SUMIF(INDIRECT("ИсходныеДанные!$"&amp;$K$4&amp;"$2:$"&amp;$K$4&amp;"$50000"),$B586&amp;"#"&amp;R$6,INDIRECT("ИсходныеДанные!$J$2:$J$50000")),0)</f>
        <v>0</v>
      </c>
      <c r="S586" s="3">
        <f ca="1">IF($B586&lt;&gt;"",SUMIF(INDIRECT("ИсходныеДанные!$"&amp;$K$4&amp;"$2:$"&amp;$K$4&amp;"$50000"),$B586&amp;"#"&amp;S$6,INDIRECT("ИсходныеДанные!$J$2:$J$50000")),0)</f>
        <v>0</v>
      </c>
      <c r="T586" s="3">
        <f ca="1">IF($B586&lt;&gt;"",SUMIF(INDIRECT("ИсходныеДанные!$"&amp;$K$4&amp;"$2:$"&amp;$K$4&amp;"$50000"),$B586&amp;"#"&amp;T$6,INDIRECT("ИсходныеДанные!$J$2:$J$50000")),0)</f>
        <v>0</v>
      </c>
      <c r="U586" s="3">
        <f ca="1">IF($B586&lt;&gt;"",SUMIF(INDIRECT("ИсходныеДанные!$"&amp;$K$4&amp;"$2:$"&amp;$K$4&amp;"$50000"),$B586&amp;"#"&amp;U$6,INDIRECT("ИсходныеДанные!$J$2:$J$50000")),0)</f>
        <v>0</v>
      </c>
      <c r="V586" s="3">
        <f ca="1">IF($B586&lt;&gt;"",SUMIF(INDIRECT("ИсходныеДанные!$"&amp;$K$4&amp;"$2:$"&amp;$K$4&amp;"$50000"),$B586&amp;"#"&amp;V$6,INDIRECT("ИсходныеДанные!$J$2:$J$50000")),0)</f>
        <v>0</v>
      </c>
      <c r="W586" s="16" t="e">
        <f ca="1">SUM(K586:V586)/Пофамильно!$R$1</f>
        <v>#DIV/0!</v>
      </c>
    </row>
    <row r="587" spans="1:23" x14ac:dyDescent="0.25">
      <c r="A587" s="10" t="str">
        <f t="shared" ref="A587:A650" ca="1" si="11">IF(C587="","delete","")</f>
        <v>delete</v>
      </c>
      <c r="B587" s="16" cm="1">
        <f t="array" aca="1" ref="B587" ca="1">INDIRECT("УникальныеСписки!D"&amp;ROW()-$L$4)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14"/>
      <c r="G587" s="81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84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84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84" t="str" cm="1">
        <f t="array" aca="1" ref="J587" ca="1">_xlfn.XLOOKUP($B587,INDIRECT(SUBSTITUTE("ИсходныеДанные!$где$2:$где$50000","где",$B$4)),INDIRECT(SUBSTITUTE("ИсходныеДанные!$что$2:$что$50000","что",J$4)),"",0,1)</f>
        <v/>
      </c>
      <c r="K587" s="3">
        <f ca="1">IF($B587&lt;&gt;"",SUMIF(INDIRECT("ИсходныеДанные!$"&amp;$K$4&amp;"$2:$"&amp;$K$4&amp;"$50000"),$B587&amp;"#"&amp;K$6,INDIRECT("ИсходныеДанные!$J$2:$J$50000")),0)</f>
        <v>0</v>
      </c>
      <c r="L587" s="3">
        <f ca="1">IF($B587&lt;&gt;"",SUMIF(INDIRECT("ИсходныеДанные!$"&amp;$K$4&amp;"$2:$"&amp;$K$4&amp;"$50000"),$B587&amp;"#"&amp;L$6,INDIRECT("ИсходныеДанные!$J$2:$J$50000")),0)</f>
        <v>0</v>
      </c>
      <c r="M587" s="3">
        <f ca="1">IF($B587&lt;&gt;"",SUMIF(INDIRECT("ИсходныеДанные!$"&amp;$K$4&amp;"$2:$"&amp;$K$4&amp;"$50000"),$B587&amp;"#"&amp;M$6,INDIRECT("ИсходныеДанные!$J$2:$J$50000")),0)</f>
        <v>0</v>
      </c>
      <c r="N587" s="3">
        <f ca="1">IF($B587&lt;&gt;"",SUMIF(INDIRECT("ИсходныеДанные!$"&amp;$K$4&amp;"$2:$"&amp;$K$4&amp;"$50000"),$B587&amp;"#"&amp;N$6,INDIRECT("ИсходныеДанные!$J$2:$J$50000")),0)</f>
        <v>0</v>
      </c>
      <c r="O587" s="3">
        <f ca="1">IF($B587&lt;&gt;"",SUMIF(INDIRECT("ИсходныеДанные!$"&amp;$K$4&amp;"$2:$"&amp;$K$4&amp;"$50000"),$B587&amp;"#"&amp;O$6,INDIRECT("ИсходныеДанные!$J$2:$J$50000")),0)</f>
        <v>0</v>
      </c>
      <c r="P587" s="3">
        <f ca="1">IF($B587&lt;&gt;"",SUMIF(INDIRECT("ИсходныеДанные!$"&amp;$K$4&amp;"$2:$"&amp;$K$4&amp;"$50000"),$B587&amp;"#"&amp;P$6,INDIRECT("ИсходныеДанные!$J$2:$J$50000")),0)</f>
        <v>0</v>
      </c>
      <c r="Q587" s="3">
        <f ca="1">IF($B587&lt;&gt;"",SUMIF(INDIRECT("ИсходныеДанные!$"&amp;$K$4&amp;"$2:$"&amp;$K$4&amp;"$50000"),$B587&amp;"#"&amp;Q$6,INDIRECT("ИсходныеДанные!$J$2:$J$50000")),0)</f>
        <v>0</v>
      </c>
      <c r="R587" s="3">
        <f ca="1">IF($B587&lt;&gt;"",SUMIF(INDIRECT("ИсходныеДанные!$"&amp;$K$4&amp;"$2:$"&amp;$K$4&amp;"$50000"),$B587&amp;"#"&amp;R$6,INDIRECT("ИсходныеДанные!$J$2:$J$50000")),0)</f>
        <v>0</v>
      </c>
      <c r="S587" s="3">
        <f ca="1">IF($B587&lt;&gt;"",SUMIF(INDIRECT("ИсходныеДанные!$"&amp;$K$4&amp;"$2:$"&amp;$K$4&amp;"$50000"),$B587&amp;"#"&amp;S$6,INDIRECT("ИсходныеДанные!$J$2:$J$50000")),0)</f>
        <v>0</v>
      </c>
      <c r="T587" s="3">
        <f ca="1">IF($B587&lt;&gt;"",SUMIF(INDIRECT("ИсходныеДанные!$"&amp;$K$4&amp;"$2:$"&amp;$K$4&amp;"$50000"),$B587&amp;"#"&amp;T$6,INDIRECT("ИсходныеДанные!$J$2:$J$50000")),0)</f>
        <v>0</v>
      </c>
      <c r="U587" s="3">
        <f ca="1">IF($B587&lt;&gt;"",SUMIF(INDIRECT("ИсходныеДанные!$"&amp;$K$4&amp;"$2:$"&amp;$K$4&amp;"$50000"),$B587&amp;"#"&amp;U$6,INDIRECT("ИсходныеДанные!$J$2:$J$50000")),0)</f>
        <v>0</v>
      </c>
      <c r="V587" s="3">
        <f ca="1">IF($B587&lt;&gt;"",SUMIF(INDIRECT("ИсходныеДанные!$"&amp;$K$4&amp;"$2:$"&amp;$K$4&amp;"$50000"),$B587&amp;"#"&amp;V$6,INDIRECT("ИсходныеДанные!$J$2:$J$50000")),0)</f>
        <v>0</v>
      </c>
      <c r="W587" s="16" t="e">
        <f ca="1">SUM(K587:V587)/Пофамильно!$R$1</f>
        <v>#DIV/0!</v>
      </c>
    </row>
    <row r="588" spans="1:23" x14ac:dyDescent="0.25">
      <c r="A588" s="10" t="str">
        <f t="shared" ca="1" si="11"/>
        <v>delete</v>
      </c>
      <c r="B588" s="16" cm="1">
        <f t="array" aca="1" ref="B588" ca="1">INDIRECT("УникальныеСписки!D"&amp;ROW()-$L$4)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14"/>
      <c r="G588" s="81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84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84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84" t="str" cm="1">
        <f t="array" aca="1" ref="J588" ca="1">_xlfn.XLOOKUP($B588,INDIRECT(SUBSTITUTE("ИсходныеДанные!$где$2:$где$50000","где",$B$4)),INDIRECT(SUBSTITUTE("ИсходныеДанные!$что$2:$что$50000","что",J$4)),"",0,1)</f>
        <v/>
      </c>
      <c r="K588" s="3">
        <f ca="1">IF($B588&lt;&gt;"",SUMIF(INDIRECT("ИсходныеДанные!$"&amp;$K$4&amp;"$2:$"&amp;$K$4&amp;"$50000"),$B588&amp;"#"&amp;K$6,INDIRECT("ИсходныеДанные!$J$2:$J$50000")),0)</f>
        <v>0</v>
      </c>
      <c r="L588" s="3">
        <f ca="1">IF($B588&lt;&gt;"",SUMIF(INDIRECT("ИсходныеДанные!$"&amp;$K$4&amp;"$2:$"&amp;$K$4&amp;"$50000"),$B588&amp;"#"&amp;L$6,INDIRECT("ИсходныеДанные!$J$2:$J$50000")),0)</f>
        <v>0</v>
      </c>
      <c r="M588" s="3">
        <f ca="1">IF($B588&lt;&gt;"",SUMIF(INDIRECT("ИсходныеДанные!$"&amp;$K$4&amp;"$2:$"&amp;$K$4&amp;"$50000"),$B588&amp;"#"&amp;M$6,INDIRECT("ИсходныеДанные!$J$2:$J$50000")),0)</f>
        <v>0</v>
      </c>
      <c r="N588" s="3">
        <f ca="1">IF($B588&lt;&gt;"",SUMIF(INDIRECT("ИсходныеДанные!$"&amp;$K$4&amp;"$2:$"&amp;$K$4&amp;"$50000"),$B588&amp;"#"&amp;N$6,INDIRECT("ИсходныеДанные!$J$2:$J$50000")),0)</f>
        <v>0</v>
      </c>
      <c r="O588" s="3">
        <f ca="1">IF($B588&lt;&gt;"",SUMIF(INDIRECT("ИсходныеДанные!$"&amp;$K$4&amp;"$2:$"&amp;$K$4&amp;"$50000"),$B588&amp;"#"&amp;O$6,INDIRECT("ИсходныеДанные!$J$2:$J$50000")),0)</f>
        <v>0</v>
      </c>
      <c r="P588" s="3">
        <f ca="1">IF($B588&lt;&gt;"",SUMIF(INDIRECT("ИсходныеДанные!$"&amp;$K$4&amp;"$2:$"&amp;$K$4&amp;"$50000"),$B588&amp;"#"&amp;P$6,INDIRECT("ИсходныеДанные!$J$2:$J$50000")),0)</f>
        <v>0</v>
      </c>
      <c r="Q588" s="3">
        <f ca="1">IF($B588&lt;&gt;"",SUMIF(INDIRECT("ИсходныеДанные!$"&amp;$K$4&amp;"$2:$"&amp;$K$4&amp;"$50000"),$B588&amp;"#"&amp;Q$6,INDIRECT("ИсходныеДанные!$J$2:$J$50000")),0)</f>
        <v>0</v>
      </c>
      <c r="R588" s="3">
        <f ca="1">IF($B588&lt;&gt;"",SUMIF(INDIRECT("ИсходныеДанные!$"&amp;$K$4&amp;"$2:$"&amp;$K$4&amp;"$50000"),$B588&amp;"#"&amp;R$6,INDIRECT("ИсходныеДанные!$J$2:$J$50000")),0)</f>
        <v>0</v>
      </c>
      <c r="S588" s="3">
        <f ca="1">IF($B588&lt;&gt;"",SUMIF(INDIRECT("ИсходныеДанные!$"&amp;$K$4&amp;"$2:$"&amp;$K$4&amp;"$50000"),$B588&amp;"#"&amp;S$6,INDIRECT("ИсходныеДанные!$J$2:$J$50000")),0)</f>
        <v>0</v>
      </c>
      <c r="T588" s="3">
        <f ca="1">IF($B588&lt;&gt;"",SUMIF(INDIRECT("ИсходныеДанные!$"&amp;$K$4&amp;"$2:$"&amp;$K$4&amp;"$50000"),$B588&amp;"#"&amp;T$6,INDIRECT("ИсходныеДанные!$J$2:$J$50000")),0)</f>
        <v>0</v>
      </c>
      <c r="U588" s="3">
        <f ca="1">IF($B588&lt;&gt;"",SUMIF(INDIRECT("ИсходныеДанные!$"&amp;$K$4&amp;"$2:$"&amp;$K$4&amp;"$50000"),$B588&amp;"#"&amp;U$6,INDIRECT("ИсходныеДанные!$J$2:$J$50000")),0)</f>
        <v>0</v>
      </c>
      <c r="V588" s="3">
        <f ca="1">IF($B588&lt;&gt;"",SUMIF(INDIRECT("ИсходныеДанные!$"&amp;$K$4&amp;"$2:$"&amp;$K$4&amp;"$50000"),$B588&amp;"#"&amp;V$6,INDIRECT("ИсходныеДанные!$J$2:$J$50000")),0)</f>
        <v>0</v>
      </c>
      <c r="W588" s="16" t="e">
        <f ca="1">SUM(K588:V588)/Пофамильно!$R$1</f>
        <v>#DIV/0!</v>
      </c>
    </row>
    <row r="589" spans="1:23" x14ac:dyDescent="0.25">
      <c r="A589" s="10" t="str">
        <f t="shared" ca="1" si="11"/>
        <v>delete</v>
      </c>
      <c r="B589" s="16" cm="1">
        <f t="array" aca="1" ref="B589" ca="1">INDIRECT("УникальныеСписки!D"&amp;ROW()-$L$4)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14"/>
      <c r="G589" s="81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84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84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84" t="str" cm="1">
        <f t="array" aca="1" ref="J589" ca="1">_xlfn.XLOOKUP($B589,INDIRECT(SUBSTITUTE("ИсходныеДанные!$где$2:$где$50000","где",$B$4)),INDIRECT(SUBSTITUTE("ИсходныеДанные!$что$2:$что$50000","что",J$4)),"",0,1)</f>
        <v/>
      </c>
      <c r="K589" s="3">
        <f ca="1">IF($B589&lt;&gt;"",SUMIF(INDIRECT("ИсходныеДанные!$"&amp;$K$4&amp;"$2:$"&amp;$K$4&amp;"$50000"),$B589&amp;"#"&amp;K$6,INDIRECT("ИсходныеДанные!$J$2:$J$50000")),0)</f>
        <v>0</v>
      </c>
      <c r="L589" s="3">
        <f ca="1">IF($B589&lt;&gt;"",SUMIF(INDIRECT("ИсходныеДанные!$"&amp;$K$4&amp;"$2:$"&amp;$K$4&amp;"$50000"),$B589&amp;"#"&amp;L$6,INDIRECT("ИсходныеДанные!$J$2:$J$50000")),0)</f>
        <v>0</v>
      </c>
      <c r="M589" s="3">
        <f ca="1">IF($B589&lt;&gt;"",SUMIF(INDIRECT("ИсходныеДанные!$"&amp;$K$4&amp;"$2:$"&amp;$K$4&amp;"$50000"),$B589&amp;"#"&amp;M$6,INDIRECT("ИсходныеДанные!$J$2:$J$50000")),0)</f>
        <v>0</v>
      </c>
      <c r="N589" s="3">
        <f ca="1">IF($B589&lt;&gt;"",SUMIF(INDIRECT("ИсходныеДанные!$"&amp;$K$4&amp;"$2:$"&amp;$K$4&amp;"$50000"),$B589&amp;"#"&amp;N$6,INDIRECT("ИсходныеДанные!$J$2:$J$50000")),0)</f>
        <v>0</v>
      </c>
      <c r="O589" s="3">
        <f ca="1">IF($B589&lt;&gt;"",SUMIF(INDIRECT("ИсходныеДанные!$"&amp;$K$4&amp;"$2:$"&amp;$K$4&amp;"$50000"),$B589&amp;"#"&amp;O$6,INDIRECT("ИсходныеДанные!$J$2:$J$50000")),0)</f>
        <v>0</v>
      </c>
      <c r="P589" s="3">
        <f ca="1">IF($B589&lt;&gt;"",SUMIF(INDIRECT("ИсходныеДанные!$"&amp;$K$4&amp;"$2:$"&amp;$K$4&amp;"$50000"),$B589&amp;"#"&amp;P$6,INDIRECT("ИсходныеДанные!$J$2:$J$50000")),0)</f>
        <v>0</v>
      </c>
      <c r="Q589" s="3">
        <f ca="1">IF($B589&lt;&gt;"",SUMIF(INDIRECT("ИсходныеДанные!$"&amp;$K$4&amp;"$2:$"&amp;$K$4&amp;"$50000"),$B589&amp;"#"&amp;Q$6,INDIRECT("ИсходныеДанные!$J$2:$J$50000")),0)</f>
        <v>0</v>
      </c>
      <c r="R589" s="3">
        <f ca="1">IF($B589&lt;&gt;"",SUMIF(INDIRECT("ИсходныеДанные!$"&amp;$K$4&amp;"$2:$"&amp;$K$4&amp;"$50000"),$B589&amp;"#"&amp;R$6,INDIRECT("ИсходныеДанные!$J$2:$J$50000")),0)</f>
        <v>0</v>
      </c>
      <c r="S589" s="3">
        <f ca="1">IF($B589&lt;&gt;"",SUMIF(INDIRECT("ИсходныеДанные!$"&amp;$K$4&amp;"$2:$"&amp;$K$4&amp;"$50000"),$B589&amp;"#"&amp;S$6,INDIRECT("ИсходныеДанные!$J$2:$J$50000")),0)</f>
        <v>0</v>
      </c>
      <c r="T589" s="3">
        <f ca="1">IF($B589&lt;&gt;"",SUMIF(INDIRECT("ИсходныеДанные!$"&amp;$K$4&amp;"$2:$"&amp;$K$4&amp;"$50000"),$B589&amp;"#"&amp;T$6,INDIRECT("ИсходныеДанные!$J$2:$J$50000")),0)</f>
        <v>0</v>
      </c>
      <c r="U589" s="3">
        <f ca="1">IF($B589&lt;&gt;"",SUMIF(INDIRECT("ИсходныеДанные!$"&amp;$K$4&amp;"$2:$"&amp;$K$4&amp;"$50000"),$B589&amp;"#"&amp;U$6,INDIRECT("ИсходныеДанные!$J$2:$J$50000")),0)</f>
        <v>0</v>
      </c>
      <c r="V589" s="3">
        <f ca="1">IF($B589&lt;&gt;"",SUMIF(INDIRECT("ИсходныеДанные!$"&amp;$K$4&amp;"$2:$"&amp;$K$4&amp;"$50000"),$B589&amp;"#"&amp;V$6,INDIRECT("ИсходныеДанные!$J$2:$J$50000")),0)</f>
        <v>0</v>
      </c>
      <c r="W589" s="16" t="e">
        <f ca="1">SUM(K589:V589)/Пофамильно!$R$1</f>
        <v>#DIV/0!</v>
      </c>
    </row>
    <row r="590" spans="1:23" x14ac:dyDescent="0.25">
      <c r="A590" s="10" t="str">
        <f t="shared" ca="1" si="11"/>
        <v>delete</v>
      </c>
      <c r="B590" s="16" cm="1">
        <f t="array" aca="1" ref="B590" ca="1">INDIRECT("УникальныеСписки!D"&amp;ROW()-$L$4)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14"/>
      <c r="G590" s="81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84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84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84" t="str" cm="1">
        <f t="array" aca="1" ref="J590" ca="1">_xlfn.XLOOKUP($B590,INDIRECT(SUBSTITUTE("ИсходныеДанные!$где$2:$где$50000","где",$B$4)),INDIRECT(SUBSTITUTE("ИсходныеДанные!$что$2:$что$50000","что",J$4)),"",0,1)</f>
        <v/>
      </c>
      <c r="K590" s="3">
        <f ca="1">IF($B590&lt;&gt;"",SUMIF(INDIRECT("ИсходныеДанные!$"&amp;$K$4&amp;"$2:$"&amp;$K$4&amp;"$50000"),$B590&amp;"#"&amp;K$6,INDIRECT("ИсходныеДанные!$J$2:$J$50000")),0)</f>
        <v>0</v>
      </c>
      <c r="L590" s="3">
        <f ca="1">IF($B590&lt;&gt;"",SUMIF(INDIRECT("ИсходныеДанные!$"&amp;$K$4&amp;"$2:$"&amp;$K$4&amp;"$50000"),$B590&amp;"#"&amp;L$6,INDIRECT("ИсходныеДанные!$J$2:$J$50000")),0)</f>
        <v>0</v>
      </c>
      <c r="M590" s="3">
        <f ca="1">IF($B590&lt;&gt;"",SUMIF(INDIRECT("ИсходныеДанные!$"&amp;$K$4&amp;"$2:$"&amp;$K$4&amp;"$50000"),$B590&amp;"#"&amp;M$6,INDIRECT("ИсходныеДанные!$J$2:$J$50000")),0)</f>
        <v>0</v>
      </c>
      <c r="N590" s="3">
        <f ca="1">IF($B590&lt;&gt;"",SUMIF(INDIRECT("ИсходныеДанные!$"&amp;$K$4&amp;"$2:$"&amp;$K$4&amp;"$50000"),$B590&amp;"#"&amp;N$6,INDIRECT("ИсходныеДанные!$J$2:$J$50000")),0)</f>
        <v>0</v>
      </c>
      <c r="O590" s="3">
        <f ca="1">IF($B590&lt;&gt;"",SUMIF(INDIRECT("ИсходныеДанные!$"&amp;$K$4&amp;"$2:$"&amp;$K$4&amp;"$50000"),$B590&amp;"#"&amp;O$6,INDIRECT("ИсходныеДанные!$J$2:$J$50000")),0)</f>
        <v>0</v>
      </c>
      <c r="P590" s="3">
        <f ca="1">IF($B590&lt;&gt;"",SUMIF(INDIRECT("ИсходныеДанные!$"&amp;$K$4&amp;"$2:$"&amp;$K$4&amp;"$50000"),$B590&amp;"#"&amp;P$6,INDIRECT("ИсходныеДанные!$J$2:$J$50000")),0)</f>
        <v>0</v>
      </c>
      <c r="Q590" s="3">
        <f ca="1">IF($B590&lt;&gt;"",SUMIF(INDIRECT("ИсходныеДанные!$"&amp;$K$4&amp;"$2:$"&amp;$K$4&amp;"$50000"),$B590&amp;"#"&amp;Q$6,INDIRECT("ИсходныеДанные!$J$2:$J$50000")),0)</f>
        <v>0</v>
      </c>
      <c r="R590" s="3">
        <f ca="1">IF($B590&lt;&gt;"",SUMIF(INDIRECT("ИсходныеДанные!$"&amp;$K$4&amp;"$2:$"&amp;$K$4&amp;"$50000"),$B590&amp;"#"&amp;R$6,INDIRECT("ИсходныеДанные!$J$2:$J$50000")),0)</f>
        <v>0</v>
      </c>
      <c r="S590" s="3">
        <f ca="1">IF($B590&lt;&gt;"",SUMIF(INDIRECT("ИсходныеДанные!$"&amp;$K$4&amp;"$2:$"&amp;$K$4&amp;"$50000"),$B590&amp;"#"&amp;S$6,INDIRECT("ИсходныеДанные!$J$2:$J$50000")),0)</f>
        <v>0</v>
      </c>
      <c r="T590" s="3">
        <f ca="1">IF($B590&lt;&gt;"",SUMIF(INDIRECT("ИсходныеДанные!$"&amp;$K$4&amp;"$2:$"&amp;$K$4&amp;"$50000"),$B590&amp;"#"&amp;T$6,INDIRECT("ИсходныеДанные!$J$2:$J$50000")),0)</f>
        <v>0</v>
      </c>
      <c r="U590" s="3">
        <f ca="1">IF($B590&lt;&gt;"",SUMIF(INDIRECT("ИсходныеДанные!$"&amp;$K$4&amp;"$2:$"&amp;$K$4&amp;"$50000"),$B590&amp;"#"&amp;U$6,INDIRECT("ИсходныеДанные!$J$2:$J$50000")),0)</f>
        <v>0</v>
      </c>
      <c r="V590" s="3">
        <f ca="1">IF($B590&lt;&gt;"",SUMIF(INDIRECT("ИсходныеДанные!$"&amp;$K$4&amp;"$2:$"&amp;$K$4&amp;"$50000"),$B590&amp;"#"&amp;V$6,INDIRECT("ИсходныеДанные!$J$2:$J$50000")),0)</f>
        <v>0</v>
      </c>
      <c r="W590" s="16" t="e">
        <f ca="1">SUM(K590:V590)/Пофамильно!$R$1</f>
        <v>#DIV/0!</v>
      </c>
    </row>
    <row r="591" spans="1:23" x14ac:dyDescent="0.25">
      <c r="A591" s="10" t="str">
        <f t="shared" ca="1" si="11"/>
        <v>delete</v>
      </c>
      <c r="B591" s="16" cm="1">
        <f t="array" aca="1" ref="B591" ca="1">INDIRECT("УникальныеСписки!D"&amp;ROW()-$L$4)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14"/>
      <c r="G591" s="81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84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84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84" t="str" cm="1">
        <f t="array" aca="1" ref="J591" ca="1">_xlfn.XLOOKUP($B591,INDIRECT(SUBSTITUTE("ИсходныеДанные!$где$2:$где$50000","где",$B$4)),INDIRECT(SUBSTITUTE("ИсходныеДанные!$что$2:$что$50000","что",J$4)),"",0,1)</f>
        <v/>
      </c>
      <c r="K591" s="3">
        <f ca="1">IF($B591&lt;&gt;"",SUMIF(INDIRECT("ИсходныеДанные!$"&amp;$K$4&amp;"$2:$"&amp;$K$4&amp;"$50000"),$B591&amp;"#"&amp;K$6,INDIRECT("ИсходныеДанные!$J$2:$J$50000")),0)</f>
        <v>0</v>
      </c>
      <c r="L591" s="3">
        <f ca="1">IF($B591&lt;&gt;"",SUMIF(INDIRECT("ИсходныеДанные!$"&amp;$K$4&amp;"$2:$"&amp;$K$4&amp;"$50000"),$B591&amp;"#"&amp;L$6,INDIRECT("ИсходныеДанные!$J$2:$J$50000")),0)</f>
        <v>0</v>
      </c>
      <c r="M591" s="3">
        <f ca="1">IF($B591&lt;&gt;"",SUMIF(INDIRECT("ИсходныеДанные!$"&amp;$K$4&amp;"$2:$"&amp;$K$4&amp;"$50000"),$B591&amp;"#"&amp;M$6,INDIRECT("ИсходныеДанные!$J$2:$J$50000")),0)</f>
        <v>0</v>
      </c>
      <c r="N591" s="3">
        <f ca="1">IF($B591&lt;&gt;"",SUMIF(INDIRECT("ИсходныеДанные!$"&amp;$K$4&amp;"$2:$"&amp;$K$4&amp;"$50000"),$B591&amp;"#"&amp;N$6,INDIRECT("ИсходныеДанные!$J$2:$J$50000")),0)</f>
        <v>0</v>
      </c>
      <c r="O591" s="3">
        <f ca="1">IF($B591&lt;&gt;"",SUMIF(INDIRECT("ИсходныеДанные!$"&amp;$K$4&amp;"$2:$"&amp;$K$4&amp;"$50000"),$B591&amp;"#"&amp;O$6,INDIRECT("ИсходныеДанные!$J$2:$J$50000")),0)</f>
        <v>0</v>
      </c>
      <c r="P591" s="3">
        <f ca="1">IF($B591&lt;&gt;"",SUMIF(INDIRECT("ИсходныеДанные!$"&amp;$K$4&amp;"$2:$"&amp;$K$4&amp;"$50000"),$B591&amp;"#"&amp;P$6,INDIRECT("ИсходныеДанные!$J$2:$J$50000")),0)</f>
        <v>0</v>
      </c>
      <c r="Q591" s="3">
        <f ca="1">IF($B591&lt;&gt;"",SUMIF(INDIRECT("ИсходныеДанные!$"&amp;$K$4&amp;"$2:$"&amp;$K$4&amp;"$50000"),$B591&amp;"#"&amp;Q$6,INDIRECT("ИсходныеДанные!$J$2:$J$50000")),0)</f>
        <v>0</v>
      </c>
      <c r="R591" s="3">
        <f ca="1">IF($B591&lt;&gt;"",SUMIF(INDIRECT("ИсходныеДанные!$"&amp;$K$4&amp;"$2:$"&amp;$K$4&amp;"$50000"),$B591&amp;"#"&amp;R$6,INDIRECT("ИсходныеДанные!$J$2:$J$50000")),0)</f>
        <v>0</v>
      </c>
      <c r="S591" s="3">
        <f ca="1">IF($B591&lt;&gt;"",SUMIF(INDIRECT("ИсходныеДанные!$"&amp;$K$4&amp;"$2:$"&amp;$K$4&amp;"$50000"),$B591&amp;"#"&amp;S$6,INDIRECT("ИсходныеДанные!$J$2:$J$50000")),0)</f>
        <v>0</v>
      </c>
      <c r="T591" s="3">
        <f ca="1">IF($B591&lt;&gt;"",SUMIF(INDIRECT("ИсходныеДанные!$"&amp;$K$4&amp;"$2:$"&amp;$K$4&amp;"$50000"),$B591&amp;"#"&amp;T$6,INDIRECT("ИсходныеДанные!$J$2:$J$50000")),0)</f>
        <v>0</v>
      </c>
      <c r="U591" s="3">
        <f ca="1">IF($B591&lt;&gt;"",SUMIF(INDIRECT("ИсходныеДанные!$"&amp;$K$4&amp;"$2:$"&amp;$K$4&amp;"$50000"),$B591&amp;"#"&amp;U$6,INDIRECT("ИсходныеДанные!$J$2:$J$50000")),0)</f>
        <v>0</v>
      </c>
      <c r="V591" s="3">
        <f ca="1">IF($B591&lt;&gt;"",SUMIF(INDIRECT("ИсходныеДанные!$"&amp;$K$4&amp;"$2:$"&amp;$K$4&amp;"$50000"),$B591&amp;"#"&amp;V$6,INDIRECT("ИсходныеДанные!$J$2:$J$50000")),0)</f>
        <v>0</v>
      </c>
      <c r="W591" s="16" t="e">
        <f ca="1">SUM(K591:V591)/Пофамильно!$R$1</f>
        <v>#DIV/0!</v>
      </c>
    </row>
    <row r="592" spans="1:23" x14ac:dyDescent="0.25">
      <c r="A592" s="10" t="str">
        <f t="shared" ca="1" si="11"/>
        <v>delete</v>
      </c>
      <c r="B592" s="16" cm="1">
        <f t="array" aca="1" ref="B592" ca="1">INDIRECT("УникальныеСписки!D"&amp;ROW()-$L$4)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14"/>
      <c r="G592" s="81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84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84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84" t="str" cm="1">
        <f t="array" aca="1" ref="J592" ca="1">_xlfn.XLOOKUP($B592,INDIRECT(SUBSTITUTE("ИсходныеДанные!$где$2:$где$50000","где",$B$4)),INDIRECT(SUBSTITUTE("ИсходныеДанные!$что$2:$что$50000","что",J$4)),"",0,1)</f>
        <v/>
      </c>
      <c r="K592" s="3">
        <f ca="1">IF($B592&lt;&gt;"",SUMIF(INDIRECT("ИсходныеДанные!$"&amp;$K$4&amp;"$2:$"&amp;$K$4&amp;"$50000"),$B592&amp;"#"&amp;K$6,INDIRECT("ИсходныеДанные!$J$2:$J$50000")),0)</f>
        <v>0</v>
      </c>
      <c r="L592" s="3">
        <f ca="1">IF($B592&lt;&gt;"",SUMIF(INDIRECT("ИсходныеДанные!$"&amp;$K$4&amp;"$2:$"&amp;$K$4&amp;"$50000"),$B592&amp;"#"&amp;L$6,INDIRECT("ИсходныеДанные!$J$2:$J$50000")),0)</f>
        <v>0</v>
      </c>
      <c r="M592" s="3">
        <f ca="1">IF($B592&lt;&gt;"",SUMIF(INDIRECT("ИсходныеДанные!$"&amp;$K$4&amp;"$2:$"&amp;$K$4&amp;"$50000"),$B592&amp;"#"&amp;M$6,INDIRECT("ИсходныеДанные!$J$2:$J$50000")),0)</f>
        <v>0</v>
      </c>
      <c r="N592" s="3">
        <f ca="1">IF($B592&lt;&gt;"",SUMIF(INDIRECT("ИсходныеДанные!$"&amp;$K$4&amp;"$2:$"&amp;$K$4&amp;"$50000"),$B592&amp;"#"&amp;N$6,INDIRECT("ИсходныеДанные!$J$2:$J$50000")),0)</f>
        <v>0</v>
      </c>
      <c r="O592" s="3">
        <f ca="1">IF($B592&lt;&gt;"",SUMIF(INDIRECT("ИсходныеДанные!$"&amp;$K$4&amp;"$2:$"&amp;$K$4&amp;"$50000"),$B592&amp;"#"&amp;O$6,INDIRECT("ИсходныеДанные!$J$2:$J$50000")),0)</f>
        <v>0</v>
      </c>
      <c r="P592" s="3">
        <f ca="1">IF($B592&lt;&gt;"",SUMIF(INDIRECT("ИсходныеДанные!$"&amp;$K$4&amp;"$2:$"&amp;$K$4&amp;"$50000"),$B592&amp;"#"&amp;P$6,INDIRECT("ИсходныеДанные!$J$2:$J$50000")),0)</f>
        <v>0</v>
      </c>
      <c r="Q592" s="3">
        <f ca="1">IF($B592&lt;&gt;"",SUMIF(INDIRECT("ИсходныеДанные!$"&amp;$K$4&amp;"$2:$"&amp;$K$4&amp;"$50000"),$B592&amp;"#"&amp;Q$6,INDIRECT("ИсходныеДанные!$J$2:$J$50000")),0)</f>
        <v>0</v>
      </c>
      <c r="R592" s="3">
        <f ca="1">IF($B592&lt;&gt;"",SUMIF(INDIRECT("ИсходныеДанные!$"&amp;$K$4&amp;"$2:$"&amp;$K$4&amp;"$50000"),$B592&amp;"#"&amp;R$6,INDIRECT("ИсходныеДанные!$J$2:$J$50000")),0)</f>
        <v>0</v>
      </c>
      <c r="S592" s="3">
        <f ca="1">IF($B592&lt;&gt;"",SUMIF(INDIRECT("ИсходныеДанные!$"&amp;$K$4&amp;"$2:$"&amp;$K$4&amp;"$50000"),$B592&amp;"#"&amp;S$6,INDIRECT("ИсходныеДанные!$J$2:$J$50000")),0)</f>
        <v>0</v>
      </c>
      <c r="T592" s="3">
        <f ca="1">IF($B592&lt;&gt;"",SUMIF(INDIRECT("ИсходныеДанные!$"&amp;$K$4&amp;"$2:$"&amp;$K$4&amp;"$50000"),$B592&amp;"#"&amp;T$6,INDIRECT("ИсходныеДанные!$J$2:$J$50000")),0)</f>
        <v>0</v>
      </c>
      <c r="U592" s="3">
        <f ca="1">IF($B592&lt;&gt;"",SUMIF(INDIRECT("ИсходныеДанные!$"&amp;$K$4&amp;"$2:$"&amp;$K$4&amp;"$50000"),$B592&amp;"#"&amp;U$6,INDIRECT("ИсходныеДанные!$J$2:$J$50000")),0)</f>
        <v>0</v>
      </c>
      <c r="V592" s="3">
        <f ca="1">IF($B592&lt;&gt;"",SUMIF(INDIRECT("ИсходныеДанные!$"&amp;$K$4&amp;"$2:$"&amp;$K$4&amp;"$50000"),$B592&amp;"#"&amp;V$6,INDIRECT("ИсходныеДанные!$J$2:$J$50000")),0)</f>
        <v>0</v>
      </c>
      <c r="W592" s="16" t="e">
        <f ca="1">SUM(K592:V592)/Пофамильно!$R$1</f>
        <v>#DIV/0!</v>
      </c>
    </row>
    <row r="593" spans="1:23" x14ac:dyDescent="0.25">
      <c r="A593" s="10" t="str">
        <f t="shared" ca="1" si="11"/>
        <v>delete</v>
      </c>
      <c r="B593" s="16" cm="1">
        <f t="array" aca="1" ref="B593" ca="1">INDIRECT("УникальныеСписки!D"&amp;ROW()-$L$4)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14"/>
      <c r="G593" s="81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84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84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84" t="str" cm="1">
        <f t="array" aca="1" ref="J593" ca="1">_xlfn.XLOOKUP($B593,INDIRECT(SUBSTITUTE("ИсходныеДанные!$где$2:$где$50000","где",$B$4)),INDIRECT(SUBSTITUTE("ИсходныеДанные!$что$2:$что$50000","что",J$4)),"",0,1)</f>
        <v/>
      </c>
      <c r="K593" s="3">
        <f ca="1">IF($B593&lt;&gt;"",SUMIF(INDIRECT("ИсходныеДанные!$"&amp;$K$4&amp;"$2:$"&amp;$K$4&amp;"$50000"),$B593&amp;"#"&amp;K$6,INDIRECT("ИсходныеДанные!$J$2:$J$50000")),0)</f>
        <v>0</v>
      </c>
      <c r="L593" s="3">
        <f ca="1">IF($B593&lt;&gt;"",SUMIF(INDIRECT("ИсходныеДанные!$"&amp;$K$4&amp;"$2:$"&amp;$K$4&amp;"$50000"),$B593&amp;"#"&amp;L$6,INDIRECT("ИсходныеДанные!$J$2:$J$50000")),0)</f>
        <v>0</v>
      </c>
      <c r="M593" s="3">
        <f ca="1">IF($B593&lt;&gt;"",SUMIF(INDIRECT("ИсходныеДанные!$"&amp;$K$4&amp;"$2:$"&amp;$K$4&amp;"$50000"),$B593&amp;"#"&amp;M$6,INDIRECT("ИсходныеДанные!$J$2:$J$50000")),0)</f>
        <v>0</v>
      </c>
      <c r="N593" s="3">
        <f ca="1">IF($B593&lt;&gt;"",SUMIF(INDIRECT("ИсходныеДанные!$"&amp;$K$4&amp;"$2:$"&amp;$K$4&amp;"$50000"),$B593&amp;"#"&amp;N$6,INDIRECT("ИсходныеДанные!$J$2:$J$50000")),0)</f>
        <v>0</v>
      </c>
      <c r="O593" s="3">
        <f ca="1">IF($B593&lt;&gt;"",SUMIF(INDIRECT("ИсходныеДанные!$"&amp;$K$4&amp;"$2:$"&amp;$K$4&amp;"$50000"),$B593&amp;"#"&amp;O$6,INDIRECT("ИсходныеДанные!$J$2:$J$50000")),0)</f>
        <v>0</v>
      </c>
      <c r="P593" s="3">
        <f ca="1">IF($B593&lt;&gt;"",SUMIF(INDIRECT("ИсходныеДанные!$"&amp;$K$4&amp;"$2:$"&amp;$K$4&amp;"$50000"),$B593&amp;"#"&amp;P$6,INDIRECT("ИсходныеДанные!$J$2:$J$50000")),0)</f>
        <v>0</v>
      </c>
      <c r="Q593" s="3">
        <f ca="1">IF($B593&lt;&gt;"",SUMIF(INDIRECT("ИсходныеДанные!$"&amp;$K$4&amp;"$2:$"&amp;$K$4&amp;"$50000"),$B593&amp;"#"&amp;Q$6,INDIRECT("ИсходныеДанные!$J$2:$J$50000")),0)</f>
        <v>0</v>
      </c>
      <c r="R593" s="3">
        <f ca="1">IF($B593&lt;&gt;"",SUMIF(INDIRECT("ИсходныеДанные!$"&amp;$K$4&amp;"$2:$"&amp;$K$4&amp;"$50000"),$B593&amp;"#"&amp;R$6,INDIRECT("ИсходныеДанные!$J$2:$J$50000")),0)</f>
        <v>0</v>
      </c>
      <c r="S593" s="3">
        <f ca="1">IF($B593&lt;&gt;"",SUMIF(INDIRECT("ИсходныеДанные!$"&amp;$K$4&amp;"$2:$"&amp;$K$4&amp;"$50000"),$B593&amp;"#"&amp;S$6,INDIRECT("ИсходныеДанные!$J$2:$J$50000")),0)</f>
        <v>0</v>
      </c>
      <c r="T593" s="3">
        <f ca="1">IF($B593&lt;&gt;"",SUMIF(INDIRECT("ИсходныеДанные!$"&amp;$K$4&amp;"$2:$"&amp;$K$4&amp;"$50000"),$B593&amp;"#"&amp;T$6,INDIRECT("ИсходныеДанные!$J$2:$J$50000")),0)</f>
        <v>0</v>
      </c>
      <c r="U593" s="3">
        <f ca="1">IF($B593&lt;&gt;"",SUMIF(INDIRECT("ИсходныеДанные!$"&amp;$K$4&amp;"$2:$"&amp;$K$4&amp;"$50000"),$B593&amp;"#"&amp;U$6,INDIRECT("ИсходныеДанные!$J$2:$J$50000")),0)</f>
        <v>0</v>
      </c>
      <c r="V593" s="3">
        <f ca="1">IF($B593&lt;&gt;"",SUMIF(INDIRECT("ИсходныеДанные!$"&amp;$K$4&amp;"$2:$"&amp;$K$4&amp;"$50000"),$B593&amp;"#"&amp;V$6,INDIRECT("ИсходныеДанные!$J$2:$J$50000")),0)</f>
        <v>0</v>
      </c>
      <c r="W593" s="16" t="e">
        <f ca="1">SUM(K593:V593)/Пофамильно!$R$1</f>
        <v>#DIV/0!</v>
      </c>
    </row>
    <row r="594" spans="1:23" x14ac:dyDescent="0.25">
      <c r="A594" s="10" t="str">
        <f t="shared" ca="1" si="11"/>
        <v>delete</v>
      </c>
      <c r="B594" s="16" cm="1">
        <f t="array" aca="1" ref="B594" ca="1">INDIRECT("УникальныеСписки!D"&amp;ROW()-$L$4)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14"/>
      <c r="G594" s="81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84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84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84" t="str" cm="1">
        <f t="array" aca="1" ref="J594" ca="1">_xlfn.XLOOKUP($B594,INDIRECT(SUBSTITUTE("ИсходныеДанные!$где$2:$где$50000","где",$B$4)),INDIRECT(SUBSTITUTE("ИсходныеДанные!$что$2:$что$50000","что",J$4)),"",0,1)</f>
        <v/>
      </c>
      <c r="K594" s="3">
        <f ca="1">IF($B594&lt;&gt;"",SUMIF(INDIRECT("ИсходныеДанные!$"&amp;$K$4&amp;"$2:$"&amp;$K$4&amp;"$50000"),$B594&amp;"#"&amp;K$6,INDIRECT("ИсходныеДанные!$J$2:$J$50000")),0)</f>
        <v>0</v>
      </c>
      <c r="L594" s="3">
        <f ca="1">IF($B594&lt;&gt;"",SUMIF(INDIRECT("ИсходныеДанные!$"&amp;$K$4&amp;"$2:$"&amp;$K$4&amp;"$50000"),$B594&amp;"#"&amp;L$6,INDIRECT("ИсходныеДанные!$J$2:$J$50000")),0)</f>
        <v>0</v>
      </c>
      <c r="M594" s="3">
        <f ca="1">IF($B594&lt;&gt;"",SUMIF(INDIRECT("ИсходныеДанные!$"&amp;$K$4&amp;"$2:$"&amp;$K$4&amp;"$50000"),$B594&amp;"#"&amp;M$6,INDIRECT("ИсходныеДанные!$J$2:$J$50000")),0)</f>
        <v>0</v>
      </c>
      <c r="N594" s="3">
        <f ca="1">IF($B594&lt;&gt;"",SUMIF(INDIRECT("ИсходныеДанные!$"&amp;$K$4&amp;"$2:$"&amp;$K$4&amp;"$50000"),$B594&amp;"#"&amp;N$6,INDIRECT("ИсходныеДанные!$J$2:$J$50000")),0)</f>
        <v>0</v>
      </c>
      <c r="O594" s="3">
        <f ca="1">IF($B594&lt;&gt;"",SUMIF(INDIRECT("ИсходныеДанные!$"&amp;$K$4&amp;"$2:$"&amp;$K$4&amp;"$50000"),$B594&amp;"#"&amp;O$6,INDIRECT("ИсходныеДанные!$J$2:$J$50000")),0)</f>
        <v>0</v>
      </c>
      <c r="P594" s="3">
        <f ca="1">IF($B594&lt;&gt;"",SUMIF(INDIRECT("ИсходныеДанные!$"&amp;$K$4&amp;"$2:$"&amp;$K$4&amp;"$50000"),$B594&amp;"#"&amp;P$6,INDIRECT("ИсходныеДанные!$J$2:$J$50000")),0)</f>
        <v>0</v>
      </c>
      <c r="Q594" s="3">
        <f ca="1">IF($B594&lt;&gt;"",SUMIF(INDIRECT("ИсходныеДанные!$"&amp;$K$4&amp;"$2:$"&amp;$K$4&amp;"$50000"),$B594&amp;"#"&amp;Q$6,INDIRECT("ИсходныеДанные!$J$2:$J$50000")),0)</f>
        <v>0</v>
      </c>
      <c r="R594" s="3">
        <f ca="1">IF($B594&lt;&gt;"",SUMIF(INDIRECT("ИсходныеДанные!$"&amp;$K$4&amp;"$2:$"&amp;$K$4&amp;"$50000"),$B594&amp;"#"&amp;R$6,INDIRECT("ИсходныеДанные!$J$2:$J$50000")),0)</f>
        <v>0</v>
      </c>
      <c r="S594" s="3">
        <f ca="1">IF($B594&lt;&gt;"",SUMIF(INDIRECT("ИсходныеДанные!$"&amp;$K$4&amp;"$2:$"&amp;$K$4&amp;"$50000"),$B594&amp;"#"&amp;S$6,INDIRECT("ИсходныеДанные!$J$2:$J$50000")),0)</f>
        <v>0</v>
      </c>
      <c r="T594" s="3">
        <f ca="1">IF($B594&lt;&gt;"",SUMIF(INDIRECT("ИсходныеДанные!$"&amp;$K$4&amp;"$2:$"&amp;$K$4&amp;"$50000"),$B594&amp;"#"&amp;T$6,INDIRECT("ИсходныеДанные!$J$2:$J$50000")),0)</f>
        <v>0</v>
      </c>
      <c r="U594" s="3">
        <f ca="1">IF($B594&lt;&gt;"",SUMIF(INDIRECT("ИсходныеДанные!$"&amp;$K$4&amp;"$2:$"&amp;$K$4&amp;"$50000"),$B594&amp;"#"&amp;U$6,INDIRECT("ИсходныеДанные!$J$2:$J$50000")),0)</f>
        <v>0</v>
      </c>
      <c r="V594" s="3">
        <f ca="1">IF($B594&lt;&gt;"",SUMIF(INDIRECT("ИсходныеДанные!$"&amp;$K$4&amp;"$2:$"&amp;$K$4&amp;"$50000"),$B594&amp;"#"&amp;V$6,INDIRECT("ИсходныеДанные!$J$2:$J$50000")),0)</f>
        <v>0</v>
      </c>
      <c r="W594" s="16" t="e">
        <f ca="1">SUM(K594:V594)/Пофамильно!$R$1</f>
        <v>#DIV/0!</v>
      </c>
    </row>
    <row r="595" spans="1:23" x14ac:dyDescent="0.25">
      <c r="A595" s="10" t="str">
        <f t="shared" ca="1" si="11"/>
        <v>delete</v>
      </c>
      <c r="B595" s="16" cm="1">
        <f t="array" aca="1" ref="B595" ca="1">INDIRECT("УникальныеСписки!D"&amp;ROW()-$L$4)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14"/>
      <c r="G595" s="81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84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84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84" t="str" cm="1">
        <f t="array" aca="1" ref="J595" ca="1">_xlfn.XLOOKUP($B595,INDIRECT(SUBSTITUTE("ИсходныеДанные!$где$2:$где$50000","где",$B$4)),INDIRECT(SUBSTITUTE("ИсходныеДанные!$что$2:$что$50000","что",J$4)),"",0,1)</f>
        <v/>
      </c>
      <c r="K595" s="3">
        <f ca="1">IF($B595&lt;&gt;"",SUMIF(INDIRECT("ИсходныеДанные!$"&amp;$K$4&amp;"$2:$"&amp;$K$4&amp;"$50000"),$B595&amp;"#"&amp;K$6,INDIRECT("ИсходныеДанные!$J$2:$J$50000")),0)</f>
        <v>0</v>
      </c>
      <c r="L595" s="3">
        <f ca="1">IF($B595&lt;&gt;"",SUMIF(INDIRECT("ИсходныеДанные!$"&amp;$K$4&amp;"$2:$"&amp;$K$4&amp;"$50000"),$B595&amp;"#"&amp;L$6,INDIRECT("ИсходныеДанные!$J$2:$J$50000")),0)</f>
        <v>0</v>
      </c>
      <c r="M595" s="3">
        <f ca="1">IF($B595&lt;&gt;"",SUMIF(INDIRECT("ИсходныеДанные!$"&amp;$K$4&amp;"$2:$"&amp;$K$4&amp;"$50000"),$B595&amp;"#"&amp;M$6,INDIRECT("ИсходныеДанные!$J$2:$J$50000")),0)</f>
        <v>0</v>
      </c>
      <c r="N595" s="3">
        <f ca="1">IF($B595&lt;&gt;"",SUMIF(INDIRECT("ИсходныеДанные!$"&amp;$K$4&amp;"$2:$"&amp;$K$4&amp;"$50000"),$B595&amp;"#"&amp;N$6,INDIRECT("ИсходныеДанные!$J$2:$J$50000")),0)</f>
        <v>0</v>
      </c>
      <c r="O595" s="3">
        <f ca="1">IF($B595&lt;&gt;"",SUMIF(INDIRECT("ИсходныеДанные!$"&amp;$K$4&amp;"$2:$"&amp;$K$4&amp;"$50000"),$B595&amp;"#"&amp;O$6,INDIRECT("ИсходныеДанные!$J$2:$J$50000")),0)</f>
        <v>0</v>
      </c>
      <c r="P595" s="3">
        <f ca="1">IF($B595&lt;&gt;"",SUMIF(INDIRECT("ИсходныеДанные!$"&amp;$K$4&amp;"$2:$"&amp;$K$4&amp;"$50000"),$B595&amp;"#"&amp;P$6,INDIRECT("ИсходныеДанные!$J$2:$J$50000")),0)</f>
        <v>0</v>
      </c>
      <c r="Q595" s="3">
        <f ca="1">IF($B595&lt;&gt;"",SUMIF(INDIRECT("ИсходныеДанные!$"&amp;$K$4&amp;"$2:$"&amp;$K$4&amp;"$50000"),$B595&amp;"#"&amp;Q$6,INDIRECT("ИсходныеДанные!$J$2:$J$50000")),0)</f>
        <v>0</v>
      </c>
      <c r="R595" s="3">
        <f ca="1">IF($B595&lt;&gt;"",SUMIF(INDIRECT("ИсходныеДанные!$"&amp;$K$4&amp;"$2:$"&amp;$K$4&amp;"$50000"),$B595&amp;"#"&amp;R$6,INDIRECT("ИсходныеДанные!$J$2:$J$50000")),0)</f>
        <v>0</v>
      </c>
      <c r="S595" s="3">
        <f ca="1">IF($B595&lt;&gt;"",SUMIF(INDIRECT("ИсходныеДанные!$"&amp;$K$4&amp;"$2:$"&amp;$K$4&amp;"$50000"),$B595&amp;"#"&amp;S$6,INDIRECT("ИсходныеДанные!$J$2:$J$50000")),0)</f>
        <v>0</v>
      </c>
      <c r="T595" s="3">
        <f ca="1">IF($B595&lt;&gt;"",SUMIF(INDIRECT("ИсходныеДанные!$"&amp;$K$4&amp;"$2:$"&amp;$K$4&amp;"$50000"),$B595&amp;"#"&amp;T$6,INDIRECT("ИсходныеДанные!$J$2:$J$50000")),0)</f>
        <v>0</v>
      </c>
      <c r="U595" s="3">
        <f ca="1">IF($B595&lt;&gt;"",SUMIF(INDIRECT("ИсходныеДанные!$"&amp;$K$4&amp;"$2:$"&amp;$K$4&amp;"$50000"),$B595&amp;"#"&amp;U$6,INDIRECT("ИсходныеДанные!$J$2:$J$50000")),0)</f>
        <v>0</v>
      </c>
      <c r="V595" s="3">
        <f ca="1">IF($B595&lt;&gt;"",SUMIF(INDIRECT("ИсходныеДанные!$"&amp;$K$4&amp;"$2:$"&amp;$K$4&amp;"$50000"),$B595&amp;"#"&amp;V$6,INDIRECT("ИсходныеДанные!$J$2:$J$50000")),0)</f>
        <v>0</v>
      </c>
      <c r="W595" s="16" t="e">
        <f ca="1">SUM(K595:V595)/Пофамильно!$R$1</f>
        <v>#DIV/0!</v>
      </c>
    </row>
    <row r="596" spans="1:23" x14ac:dyDescent="0.25">
      <c r="A596" s="10" t="str">
        <f t="shared" ca="1" si="11"/>
        <v>delete</v>
      </c>
      <c r="B596" s="16" cm="1">
        <f t="array" aca="1" ref="B596" ca="1">INDIRECT("УникальныеСписки!D"&amp;ROW()-$L$4)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14"/>
      <c r="G596" s="81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84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84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84" t="str" cm="1">
        <f t="array" aca="1" ref="J596" ca="1">_xlfn.XLOOKUP($B596,INDIRECT(SUBSTITUTE("ИсходныеДанные!$где$2:$где$50000","где",$B$4)),INDIRECT(SUBSTITUTE("ИсходныеДанные!$что$2:$что$50000","что",J$4)),"",0,1)</f>
        <v/>
      </c>
      <c r="K596" s="3">
        <f ca="1">IF($B596&lt;&gt;"",SUMIF(INDIRECT("ИсходныеДанные!$"&amp;$K$4&amp;"$2:$"&amp;$K$4&amp;"$50000"),$B596&amp;"#"&amp;K$6,INDIRECT("ИсходныеДанные!$J$2:$J$50000")),0)</f>
        <v>0</v>
      </c>
      <c r="L596" s="3">
        <f ca="1">IF($B596&lt;&gt;"",SUMIF(INDIRECT("ИсходныеДанные!$"&amp;$K$4&amp;"$2:$"&amp;$K$4&amp;"$50000"),$B596&amp;"#"&amp;L$6,INDIRECT("ИсходныеДанные!$J$2:$J$50000")),0)</f>
        <v>0</v>
      </c>
      <c r="M596" s="3">
        <f ca="1">IF($B596&lt;&gt;"",SUMIF(INDIRECT("ИсходныеДанные!$"&amp;$K$4&amp;"$2:$"&amp;$K$4&amp;"$50000"),$B596&amp;"#"&amp;M$6,INDIRECT("ИсходныеДанные!$J$2:$J$50000")),0)</f>
        <v>0</v>
      </c>
      <c r="N596" s="3">
        <f ca="1">IF($B596&lt;&gt;"",SUMIF(INDIRECT("ИсходныеДанные!$"&amp;$K$4&amp;"$2:$"&amp;$K$4&amp;"$50000"),$B596&amp;"#"&amp;N$6,INDIRECT("ИсходныеДанные!$J$2:$J$50000")),0)</f>
        <v>0</v>
      </c>
      <c r="O596" s="3">
        <f ca="1">IF($B596&lt;&gt;"",SUMIF(INDIRECT("ИсходныеДанные!$"&amp;$K$4&amp;"$2:$"&amp;$K$4&amp;"$50000"),$B596&amp;"#"&amp;O$6,INDIRECT("ИсходныеДанные!$J$2:$J$50000")),0)</f>
        <v>0</v>
      </c>
      <c r="P596" s="3">
        <f ca="1">IF($B596&lt;&gt;"",SUMIF(INDIRECT("ИсходныеДанные!$"&amp;$K$4&amp;"$2:$"&amp;$K$4&amp;"$50000"),$B596&amp;"#"&amp;P$6,INDIRECT("ИсходныеДанные!$J$2:$J$50000")),0)</f>
        <v>0</v>
      </c>
      <c r="Q596" s="3">
        <f ca="1">IF($B596&lt;&gt;"",SUMIF(INDIRECT("ИсходныеДанные!$"&amp;$K$4&amp;"$2:$"&amp;$K$4&amp;"$50000"),$B596&amp;"#"&amp;Q$6,INDIRECT("ИсходныеДанные!$J$2:$J$50000")),0)</f>
        <v>0</v>
      </c>
      <c r="R596" s="3">
        <f ca="1">IF($B596&lt;&gt;"",SUMIF(INDIRECT("ИсходныеДанные!$"&amp;$K$4&amp;"$2:$"&amp;$K$4&amp;"$50000"),$B596&amp;"#"&amp;R$6,INDIRECT("ИсходныеДанные!$J$2:$J$50000")),0)</f>
        <v>0</v>
      </c>
      <c r="S596" s="3">
        <f ca="1">IF($B596&lt;&gt;"",SUMIF(INDIRECT("ИсходныеДанные!$"&amp;$K$4&amp;"$2:$"&amp;$K$4&amp;"$50000"),$B596&amp;"#"&amp;S$6,INDIRECT("ИсходныеДанные!$J$2:$J$50000")),0)</f>
        <v>0</v>
      </c>
      <c r="T596" s="3">
        <f ca="1">IF($B596&lt;&gt;"",SUMIF(INDIRECT("ИсходныеДанные!$"&amp;$K$4&amp;"$2:$"&amp;$K$4&amp;"$50000"),$B596&amp;"#"&amp;T$6,INDIRECT("ИсходныеДанные!$J$2:$J$50000")),0)</f>
        <v>0</v>
      </c>
      <c r="U596" s="3">
        <f ca="1">IF($B596&lt;&gt;"",SUMIF(INDIRECT("ИсходныеДанные!$"&amp;$K$4&amp;"$2:$"&amp;$K$4&amp;"$50000"),$B596&amp;"#"&amp;U$6,INDIRECT("ИсходныеДанные!$J$2:$J$50000")),0)</f>
        <v>0</v>
      </c>
      <c r="V596" s="3">
        <f ca="1">IF($B596&lt;&gt;"",SUMIF(INDIRECT("ИсходныеДанные!$"&amp;$K$4&amp;"$2:$"&amp;$K$4&amp;"$50000"),$B596&amp;"#"&amp;V$6,INDIRECT("ИсходныеДанные!$J$2:$J$50000")),0)</f>
        <v>0</v>
      </c>
      <c r="W596" s="16" t="e">
        <f ca="1">SUM(K596:V596)/Пофамильно!$R$1</f>
        <v>#DIV/0!</v>
      </c>
    </row>
    <row r="597" spans="1:23" x14ac:dyDescent="0.25">
      <c r="A597" s="10" t="str">
        <f t="shared" ca="1" si="11"/>
        <v>delete</v>
      </c>
      <c r="B597" s="16" cm="1">
        <f t="array" aca="1" ref="B597" ca="1">INDIRECT("УникальныеСписки!D"&amp;ROW()-$L$4)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14"/>
      <c r="G597" s="81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84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84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84" t="str" cm="1">
        <f t="array" aca="1" ref="J597" ca="1">_xlfn.XLOOKUP($B597,INDIRECT(SUBSTITUTE("ИсходныеДанные!$где$2:$где$50000","где",$B$4)),INDIRECT(SUBSTITUTE("ИсходныеДанные!$что$2:$что$50000","что",J$4)),"",0,1)</f>
        <v/>
      </c>
      <c r="K597" s="3">
        <f ca="1">IF($B597&lt;&gt;"",SUMIF(INDIRECT("ИсходныеДанные!$"&amp;$K$4&amp;"$2:$"&amp;$K$4&amp;"$50000"),$B597&amp;"#"&amp;K$6,INDIRECT("ИсходныеДанные!$J$2:$J$50000")),0)</f>
        <v>0</v>
      </c>
      <c r="L597" s="3">
        <f ca="1">IF($B597&lt;&gt;"",SUMIF(INDIRECT("ИсходныеДанные!$"&amp;$K$4&amp;"$2:$"&amp;$K$4&amp;"$50000"),$B597&amp;"#"&amp;L$6,INDIRECT("ИсходныеДанные!$J$2:$J$50000")),0)</f>
        <v>0</v>
      </c>
      <c r="M597" s="3">
        <f ca="1">IF($B597&lt;&gt;"",SUMIF(INDIRECT("ИсходныеДанные!$"&amp;$K$4&amp;"$2:$"&amp;$K$4&amp;"$50000"),$B597&amp;"#"&amp;M$6,INDIRECT("ИсходныеДанные!$J$2:$J$50000")),0)</f>
        <v>0</v>
      </c>
      <c r="N597" s="3">
        <f ca="1">IF($B597&lt;&gt;"",SUMIF(INDIRECT("ИсходныеДанные!$"&amp;$K$4&amp;"$2:$"&amp;$K$4&amp;"$50000"),$B597&amp;"#"&amp;N$6,INDIRECT("ИсходныеДанные!$J$2:$J$50000")),0)</f>
        <v>0</v>
      </c>
      <c r="O597" s="3">
        <f ca="1">IF($B597&lt;&gt;"",SUMIF(INDIRECT("ИсходныеДанные!$"&amp;$K$4&amp;"$2:$"&amp;$K$4&amp;"$50000"),$B597&amp;"#"&amp;O$6,INDIRECT("ИсходныеДанные!$J$2:$J$50000")),0)</f>
        <v>0</v>
      </c>
      <c r="P597" s="3">
        <f ca="1">IF($B597&lt;&gt;"",SUMIF(INDIRECT("ИсходныеДанные!$"&amp;$K$4&amp;"$2:$"&amp;$K$4&amp;"$50000"),$B597&amp;"#"&amp;P$6,INDIRECT("ИсходныеДанные!$J$2:$J$50000")),0)</f>
        <v>0</v>
      </c>
      <c r="Q597" s="3">
        <f ca="1">IF($B597&lt;&gt;"",SUMIF(INDIRECT("ИсходныеДанные!$"&amp;$K$4&amp;"$2:$"&amp;$K$4&amp;"$50000"),$B597&amp;"#"&amp;Q$6,INDIRECT("ИсходныеДанные!$J$2:$J$50000")),0)</f>
        <v>0</v>
      </c>
      <c r="R597" s="3">
        <f ca="1">IF($B597&lt;&gt;"",SUMIF(INDIRECT("ИсходныеДанные!$"&amp;$K$4&amp;"$2:$"&amp;$K$4&amp;"$50000"),$B597&amp;"#"&amp;R$6,INDIRECT("ИсходныеДанные!$J$2:$J$50000")),0)</f>
        <v>0</v>
      </c>
      <c r="S597" s="3">
        <f ca="1">IF($B597&lt;&gt;"",SUMIF(INDIRECT("ИсходныеДанные!$"&amp;$K$4&amp;"$2:$"&amp;$K$4&amp;"$50000"),$B597&amp;"#"&amp;S$6,INDIRECT("ИсходныеДанные!$J$2:$J$50000")),0)</f>
        <v>0</v>
      </c>
      <c r="T597" s="3">
        <f ca="1">IF($B597&lt;&gt;"",SUMIF(INDIRECT("ИсходныеДанные!$"&amp;$K$4&amp;"$2:$"&amp;$K$4&amp;"$50000"),$B597&amp;"#"&amp;T$6,INDIRECT("ИсходныеДанные!$J$2:$J$50000")),0)</f>
        <v>0</v>
      </c>
      <c r="U597" s="3">
        <f ca="1">IF($B597&lt;&gt;"",SUMIF(INDIRECT("ИсходныеДанные!$"&amp;$K$4&amp;"$2:$"&amp;$K$4&amp;"$50000"),$B597&amp;"#"&amp;U$6,INDIRECT("ИсходныеДанные!$J$2:$J$50000")),0)</f>
        <v>0</v>
      </c>
      <c r="V597" s="3">
        <f ca="1">IF($B597&lt;&gt;"",SUMIF(INDIRECT("ИсходныеДанные!$"&amp;$K$4&amp;"$2:$"&amp;$K$4&amp;"$50000"),$B597&amp;"#"&amp;V$6,INDIRECT("ИсходныеДанные!$J$2:$J$50000")),0)</f>
        <v>0</v>
      </c>
      <c r="W597" s="16" t="e">
        <f ca="1">SUM(K597:V597)/Пофамильно!$R$1</f>
        <v>#DIV/0!</v>
      </c>
    </row>
    <row r="598" spans="1:23" x14ac:dyDescent="0.25">
      <c r="A598" s="10" t="str">
        <f t="shared" ca="1" si="11"/>
        <v>delete</v>
      </c>
      <c r="B598" s="16" cm="1">
        <f t="array" aca="1" ref="B598" ca="1">INDIRECT("УникальныеСписки!D"&amp;ROW()-$L$4)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14"/>
      <c r="G598" s="81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84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84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84" t="str" cm="1">
        <f t="array" aca="1" ref="J598" ca="1">_xlfn.XLOOKUP($B598,INDIRECT(SUBSTITUTE("ИсходныеДанные!$где$2:$где$50000","где",$B$4)),INDIRECT(SUBSTITUTE("ИсходныеДанные!$что$2:$что$50000","что",J$4)),"",0,1)</f>
        <v/>
      </c>
      <c r="K598" s="3">
        <f ca="1">IF($B598&lt;&gt;"",SUMIF(INDIRECT("ИсходныеДанные!$"&amp;$K$4&amp;"$2:$"&amp;$K$4&amp;"$50000"),$B598&amp;"#"&amp;K$6,INDIRECT("ИсходныеДанные!$J$2:$J$50000")),0)</f>
        <v>0</v>
      </c>
      <c r="L598" s="3">
        <f ca="1">IF($B598&lt;&gt;"",SUMIF(INDIRECT("ИсходныеДанные!$"&amp;$K$4&amp;"$2:$"&amp;$K$4&amp;"$50000"),$B598&amp;"#"&amp;L$6,INDIRECT("ИсходныеДанные!$J$2:$J$50000")),0)</f>
        <v>0</v>
      </c>
      <c r="M598" s="3">
        <f ca="1">IF($B598&lt;&gt;"",SUMIF(INDIRECT("ИсходныеДанные!$"&amp;$K$4&amp;"$2:$"&amp;$K$4&amp;"$50000"),$B598&amp;"#"&amp;M$6,INDIRECT("ИсходныеДанные!$J$2:$J$50000")),0)</f>
        <v>0</v>
      </c>
      <c r="N598" s="3">
        <f ca="1">IF($B598&lt;&gt;"",SUMIF(INDIRECT("ИсходныеДанные!$"&amp;$K$4&amp;"$2:$"&amp;$K$4&amp;"$50000"),$B598&amp;"#"&amp;N$6,INDIRECT("ИсходныеДанные!$J$2:$J$50000")),0)</f>
        <v>0</v>
      </c>
      <c r="O598" s="3">
        <f ca="1">IF($B598&lt;&gt;"",SUMIF(INDIRECT("ИсходныеДанные!$"&amp;$K$4&amp;"$2:$"&amp;$K$4&amp;"$50000"),$B598&amp;"#"&amp;O$6,INDIRECT("ИсходныеДанные!$J$2:$J$50000")),0)</f>
        <v>0</v>
      </c>
      <c r="P598" s="3">
        <f ca="1">IF($B598&lt;&gt;"",SUMIF(INDIRECT("ИсходныеДанные!$"&amp;$K$4&amp;"$2:$"&amp;$K$4&amp;"$50000"),$B598&amp;"#"&amp;P$6,INDIRECT("ИсходныеДанные!$J$2:$J$50000")),0)</f>
        <v>0</v>
      </c>
      <c r="Q598" s="3">
        <f ca="1">IF($B598&lt;&gt;"",SUMIF(INDIRECT("ИсходныеДанные!$"&amp;$K$4&amp;"$2:$"&amp;$K$4&amp;"$50000"),$B598&amp;"#"&amp;Q$6,INDIRECT("ИсходныеДанные!$J$2:$J$50000")),0)</f>
        <v>0</v>
      </c>
      <c r="R598" s="3">
        <f ca="1">IF($B598&lt;&gt;"",SUMIF(INDIRECT("ИсходныеДанные!$"&amp;$K$4&amp;"$2:$"&amp;$K$4&amp;"$50000"),$B598&amp;"#"&amp;R$6,INDIRECT("ИсходныеДанные!$J$2:$J$50000")),0)</f>
        <v>0</v>
      </c>
      <c r="S598" s="3">
        <f ca="1">IF($B598&lt;&gt;"",SUMIF(INDIRECT("ИсходныеДанные!$"&amp;$K$4&amp;"$2:$"&amp;$K$4&amp;"$50000"),$B598&amp;"#"&amp;S$6,INDIRECT("ИсходныеДанные!$J$2:$J$50000")),0)</f>
        <v>0</v>
      </c>
      <c r="T598" s="3">
        <f ca="1">IF($B598&lt;&gt;"",SUMIF(INDIRECT("ИсходныеДанные!$"&amp;$K$4&amp;"$2:$"&amp;$K$4&amp;"$50000"),$B598&amp;"#"&amp;T$6,INDIRECT("ИсходныеДанные!$J$2:$J$50000")),0)</f>
        <v>0</v>
      </c>
      <c r="U598" s="3">
        <f ca="1">IF($B598&lt;&gt;"",SUMIF(INDIRECT("ИсходныеДанные!$"&amp;$K$4&amp;"$2:$"&amp;$K$4&amp;"$50000"),$B598&amp;"#"&amp;U$6,INDIRECT("ИсходныеДанные!$J$2:$J$50000")),0)</f>
        <v>0</v>
      </c>
      <c r="V598" s="3">
        <f ca="1">IF($B598&lt;&gt;"",SUMIF(INDIRECT("ИсходныеДанные!$"&amp;$K$4&amp;"$2:$"&amp;$K$4&amp;"$50000"),$B598&amp;"#"&amp;V$6,INDIRECT("ИсходныеДанные!$J$2:$J$50000")),0)</f>
        <v>0</v>
      </c>
      <c r="W598" s="16" t="e">
        <f ca="1">SUM(K598:V598)/Пофамильно!$R$1</f>
        <v>#DIV/0!</v>
      </c>
    </row>
    <row r="599" spans="1:23" x14ac:dyDescent="0.25">
      <c r="A599" s="10" t="str">
        <f t="shared" ca="1" si="11"/>
        <v>delete</v>
      </c>
      <c r="B599" s="16" cm="1">
        <f t="array" aca="1" ref="B599" ca="1">INDIRECT("УникальныеСписки!D"&amp;ROW()-$L$4)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14"/>
      <c r="G599" s="81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84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84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84" t="str" cm="1">
        <f t="array" aca="1" ref="J599" ca="1">_xlfn.XLOOKUP($B599,INDIRECT(SUBSTITUTE("ИсходныеДанные!$где$2:$где$50000","где",$B$4)),INDIRECT(SUBSTITUTE("ИсходныеДанные!$что$2:$что$50000","что",J$4)),"",0,1)</f>
        <v/>
      </c>
      <c r="K599" s="3">
        <f ca="1">IF($B599&lt;&gt;"",SUMIF(INDIRECT("ИсходныеДанные!$"&amp;$K$4&amp;"$2:$"&amp;$K$4&amp;"$50000"),$B599&amp;"#"&amp;K$6,INDIRECT("ИсходныеДанные!$J$2:$J$50000")),0)</f>
        <v>0</v>
      </c>
      <c r="L599" s="3">
        <f ca="1">IF($B599&lt;&gt;"",SUMIF(INDIRECT("ИсходныеДанные!$"&amp;$K$4&amp;"$2:$"&amp;$K$4&amp;"$50000"),$B599&amp;"#"&amp;L$6,INDIRECT("ИсходныеДанные!$J$2:$J$50000")),0)</f>
        <v>0</v>
      </c>
      <c r="M599" s="3">
        <f ca="1">IF($B599&lt;&gt;"",SUMIF(INDIRECT("ИсходныеДанные!$"&amp;$K$4&amp;"$2:$"&amp;$K$4&amp;"$50000"),$B599&amp;"#"&amp;M$6,INDIRECT("ИсходныеДанные!$J$2:$J$50000")),0)</f>
        <v>0</v>
      </c>
      <c r="N599" s="3">
        <f ca="1">IF($B599&lt;&gt;"",SUMIF(INDIRECT("ИсходныеДанные!$"&amp;$K$4&amp;"$2:$"&amp;$K$4&amp;"$50000"),$B599&amp;"#"&amp;N$6,INDIRECT("ИсходныеДанные!$J$2:$J$50000")),0)</f>
        <v>0</v>
      </c>
      <c r="O599" s="3">
        <f ca="1">IF($B599&lt;&gt;"",SUMIF(INDIRECT("ИсходныеДанные!$"&amp;$K$4&amp;"$2:$"&amp;$K$4&amp;"$50000"),$B599&amp;"#"&amp;O$6,INDIRECT("ИсходныеДанные!$J$2:$J$50000")),0)</f>
        <v>0</v>
      </c>
      <c r="P599" s="3">
        <f ca="1">IF($B599&lt;&gt;"",SUMIF(INDIRECT("ИсходныеДанные!$"&amp;$K$4&amp;"$2:$"&amp;$K$4&amp;"$50000"),$B599&amp;"#"&amp;P$6,INDIRECT("ИсходныеДанные!$J$2:$J$50000")),0)</f>
        <v>0</v>
      </c>
      <c r="Q599" s="3">
        <f ca="1">IF($B599&lt;&gt;"",SUMIF(INDIRECT("ИсходныеДанные!$"&amp;$K$4&amp;"$2:$"&amp;$K$4&amp;"$50000"),$B599&amp;"#"&amp;Q$6,INDIRECT("ИсходныеДанные!$J$2:$J$50000")),0)</f>
        <v>0</v>
      </c>
      <c r="R599" s="3">
        <f ca="1">IF($B599&lt;&gt;"",SUMIF(INDIRECT("ИсходныеДанные!$"&amp;$K$4&amp;"$2:$"&amp;$K$4&amp;"$50000"),$B599&amp;"#"&amp;R$6,INDIRECT("ИсходныеДанные!$J$2:$J$50000")),0)</f>
        <v>0</v>
      </c>
      <c r="S599" s="3">
        <f ca="1">IF($B599&lt;&gt;"",SUMIF(INDIRECT("ИсходныеДанные!$"&amp;$K$4&amp;"$2:$"&amp;$K$4&amp;"$50000"),$B599&amp;"#"&amp;S$6,INDIRECT("ИсходныеДанные!$J$2:$J$50000")),0)</f>
        <v>0</v>
      </c>
      <c r="T599" s="3">
        <f ca="1">IF($B599&lt;&gt;"",SUMIF(INDIRECT("ИсходныеДанные!$"&amp;$K$4&amp;"$2:$"&amp;$K$4&amp;"$50000"),$B599&amp;"#"&amp;T$6,INDIRECT("ИсходныеДанные!$J$2:$J$50000")),0)</f>
        <v>0</v>
      </c>
      <c r="U599" s="3">
        <f ca="1">IF($B599&lt;&gt;"",SUMIF(INDIRECT("ИсходныеДанные!$"&amp;$K$4&amp;"$2:$"&amp;$K$4&amp;"$50000"),$B599&amp;"#"&amp;U$6,INDIRECT("ИсходныеДанные!$J$2:$J$50000")),0)</f>
        <v>0</v>
      </c>
      <c r="V599" s="3">
        <f ca="1">IF($B599&lt;&gt;"",SUMIF(INDIRECT("ИсходныеДанные!$"&amp;$K$4&amp;"$2:$"&amp;$K$4&amp;"$50000"),$B599&amp;"#"&amp;V$6,INDIRECT("ИсходныеДанные!$J$2:$J$50000")),0)</f>
        <v>0</v>
      </c>
      <c r="W599" s="16" t="e">
        <f ca="1">SUM(K599:V599)/Пофамильно!$R$1</f>
        <v>#DIV/0!</v>
      </c>
    </row>
    <row r="600" spans="1:23" x14ac:dyDescent="0.25">
      <c r="A600" s="10" t="str">
        <f t="shared" ca="1" si="11"/>
        <v>delete</v>
      </c>
      <c r="B600" s="16" cm="1">
        <f t="array" aca="1" ref="B600" ca="1">INDIRECT("УникальныеСписки!D"&amp;ROW()-$L$4)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14"/>
      <c r="G600" s="81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84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84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84" t="str" cm="1">
        <f t="array" aca="1" ref="J600" ca="1">_xlfn.XLOOKUP($B600,INDIRECT(SUBSTITUTE("ИсходныеДанные!$где$2:$где$50000","где",$B$4)),INDIRECT(SUBSTITUTE("ИсходныеДанные!$что$2:$что$50000","что",J$4)),"",0,1)</f>
        <v/>
      </c>
      <c r="K600" s="3">
        <f ca="1">IF($B600&lt;&gt;"",SUMIF(INDIRECT("ИсходныеДанные!$"&amp;$K$4&amp;"$2:$"&amp;$K$4&amp;"$50000"),$B600&amp;"#"&amp;K$6,INDIRECT("ИсходныеДанные!$J$2:$J$50000")),0)</f>
        <v>0</v>
      </c>
      <c r="L600" s="3">
        <f ca="1">IF($B600&lt;&gt;"",SUMIF(INDIRECT("ИсходныеДанные!$"&amp;$K$4&amp;"$2:$"&amp;$K$4&amp;"$50000"),$B600&amp;"#"&amp;L$6,INDIRECT("ИсходныеДанные!$J$2:$J$50000")),0)</f>
        <v>0</v>
      </c>
      <c r="M600" s="3">
        <f ca="1">IF($B600&lt;&gt;"",SUMIF(INDIRECT("ИсходныеДанные!$"&amp;$K$4&amp;"$2:$"&amp;$K$4&amp;"$50000"),$B600&amp;"#"&amp;M$6,INDIRECT("ИсходныеДанные!$J$2:$J$50000")),0)</f>
        <v>0</v>
      </c>
      <c r="N600" s="3">
        <f ca="1">IF($B600&lt;&gt;"",SUMIF(INDIRECT("ИсходныеДанные!$"&amp;$K$4&amp;"$2:$"&amp;$K$4&amp;"$50000"),$B600&amp;"#"&amp;N$6,INDIRECT("ИсходныеДанные!$J$2:$J$50000")),0)</f>
        <v>0</v>
      </c>
      <c r="O600" s="3">
        <f ca="1">IF($B600&lt;&gt;"",SUMIF(INDIRECT("ИсходныеДанные!$"&amp;$K$4&amp;"$2:$"&amp;$K$4&amp;"$50000"),$B600&amp;"#"&amp;O$6,INDIRECT("ИсходныеДанные!$J$2:$J$50000")),0)</f>
        <v>0</v>
      </c>
      <c r="P600" s="3">
        <f ca="1">IF($B600&lt;&gt;"",SUMIF(INDIRECT("ИсходныеДанные!$"&amp;$K$4&amp;"$2:$"&amp;$K$4&amp;"$50000"),$B600&amp;"#"&amp;P$6,INDIRECT("ИсходныеДанные!$J$2:$J$50000")),0)</f>
        <v>0</v>
      </c>
      <c r="Q600" s="3">
        <f ca="1">IF($B600&lt;&gt;"",SUMIF(INDIRECT("ИсходныеДанные!$"&amp;$K$4&amp;"$2:$"&amp;$K$4&amp;"$50000"),$B600&amp;"#"&amp;Q$6,INDIRECT("ИсходныеДанные!$J$2:$J$50000")),0)</f>
        <v>0</v>
      </c>
      <c r="R600" s="3">
        <f ca="1">IF($B600&lt;&gt;"",SUMIF(INDIRECT("ИсходныеДанные!$"&amp;$K$4&amp;"$2:$"&amp;$K$4&amp;"$50000"),$B600&amp;"#"&amp;R$6,INDIRECT("ИсходныеДанные!$J$2:$J$50000")),0)</f>
        <v>0</v>
      </c>
      <c r="S600" s="3">
        <f ca="1">IF($B600&lt;&gt;"",SUMIF(INDIRECT("ИсходныеДанные!$"&amp;$K$4&amp;"$2:$"&amp;$K$4&amp;"$50000"),$B600&amp;"#"&amp;S$6,INDIRECT("ИсходныеДанные!$J$2:$J$50000")),0)</f>
        <v>0</v>
      </c>
      <c r="T600" s="3">
        <f ca="1">IF($B600&lt;&gt;"",SUMIF(INDIRECT("ИсходныеДанные!$"&amp;$K$4&amp;"$2:$"&amp;$K$4&amp;"$50000"),$B600&amp;"#"&amp;T$6,INDIRECT("ИсходныеДанные!$J$2:$J$50000")),0)</f>
        <v>0</v>
      </c>
      <c r="U600" s="3">
        <f ca="1">IF($B600&lt;&gt;"",SUMIF(INDIRECT("ИсходныеДанные!$"&amp;$K$4&amp;"$2:$"&amp;$K$4&amp;"$50000"),$B600&amp;"#"&amp;U$6,INDIRECT("ИсходныеДанные!$J$2:$J$50000")),0)</f>
        <v>0</v>
      </c>
      <c r="V600" s="3">
        <f ca="1">IF($B600&lt;&gt;"",SUMIF(INDIRECT("ИсходныеДанные!$"&amp;$K$4&amp;"$2:$"&amp;$K$4&amp;"$50000"),$B600&amp;"#"&amp;V$6,INDIRECT("ИсходныеДанные!$J$2:$J$50000")),0)</f>
        <v>0</v>
      </c>
      <c r="W600" s="16" t="e">
        <f ca="1">SUM(K600:V600)/Пофамильно!$R$1</f>
        <v>#DIV/0!</v>
      </c>
    </row>
    <row r="601" spans="1:23" x14ac:dyDescent="0.25">
      <c r="A601" s="10" t="str">
        <f t="shared" ca="1" si="11"/>
        <v>delete</v>
      </c>
      <c r="B601" s="16" cm="1">
        <f t="array" aca="1" ref="B601" ca="1">INDIRECT("УникальныеСписки!D"&amp;ROW()-$L$4)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14"/>
      <c r="G601" s="81" t="str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84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84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84" t="str" cm="1">
        <f t="array" aca="1" ref="J601" ca="1">_xlfn.XLOOKUP($B601,INDIRECT(SUBSTITUTE("ИсходныеДанные!$где$2:$где$50000","где",$B$4)),INDIRECT(SUBSTITUTE("ИсходныеДанные!$что$2:$что$50000","что",J$4)),"",0,1)</f>
        <v/>
      </c>
      <c r="K601" s="3">
        <f ca="1">IF($B601&lt;&gt;"",SUMIF(INDIRECT("ИсходныеДанные!$"&amp;$K$4&amp;"$2:$"&amp;$K$4&amp;"$50000"),$B601&amp;"#"&amp;K$6,INDIRECT("ИсходныеДанные!$J$2:$J$50000")),0)</f>
        <v>0</v>
      </c>
      <c r="L601" s="3">
        <f ca="1">IF($B601&lt;&gt;"",SUMIF(INDIRECT("ИсходныеДанные!$"&amp;$K$4&amp;"$2:$"&amp;$K$4&amp;"$50000"),$B601&amp;"#"&amp;L$6,INDIRECT("ИсходныеДанные!$J$2:$J$50000")),0)</f>
        <v>0</v>
      </c>
      <c r="M601" s="3">
        <f ca="1">IF($B601&lt;&gt;"",SUMIF(INDIRECT("ИсходныеДанные!$"&amp;$K$4&amp;"$2:$"&amp;$K$4&amp;"$50000"),$B601&amp;"#"&amp;M$6,INDIRECT("ИсходныеДанные!$J$2:$J$50000")),0)</f>
        <v>0</v>
      </c>
      <c r="N601" s="3">
        <f ca="1">IF($B601&lt;&gt;"",SUMIF(INDIRECT("ИсходныеДанные!$"&amp;$K$4&amp;"$2:$"&amp;$K$4&amp;"$50000"),$B601&amp;"#"&amp;N$6,INDIRECT("ИсходныеДанные!$J$2:$J$50000")),0)</f>
        <v>0</v>
      </c>
      <c r="O601" s="3">
        <f ca="1">IF($B601&lt;&gt;"",SUMIF(INDIRECT("ИсходныеДанные!$"&amp;$K$4&amp;"$2:$"&amp;$K$4&amp;"$50000"),$B601&amp;"#"&amp;O$6,INDIRECT("ИсходныеДанные!$J$2:$J$50000")),0)</f>
        <v>0</v>
      </c>
      <c r="P601" s="3">
        <f ca="1">IF($B601&lt;&gt;"",SUMIF(INDIRECT("ИсходныеДанные!$"&amp;$K$4&amp;"$2:$"&amp;$K$4&amp;"$50000"),$B601&amp;"#"&amp;P$6,INDIRECT("ИсходныеДанные!$J$2:$J$50000")),0)</f>
        <v>0</v>
      </c>
      <c r="Q601" s="3">
        <f ca="1">IF($B601&lt;&gt;"",SUMIF(INDIRECT("ИсходныеДанные!$"&amp;$K$4&amp;"$2:$"&amp;$K$4&amp;"$50000"),$B601&amp;"#"&amp;Q$6,INDIRECT("ИсходныеДанные!$J$2:$J$50000")),0)</f>
        <v>0</v>
      </c>
      <c r="R601" s="3">
        <f ca="1">IF($B601&lt;&gt;"",SUMIF(INDIRECT("ИсходныеДанные!$"&amp;$K$4&amp;"$2:$"&amp;$K$4&amp;"$50000"),$B601&amp;"#"&amp;R$6,INDIRECT("ИсходныеДанные!$J$2:$J$50000")),0)</f>
        <v>0</v>
      </c>
      <c r="S601" s="3">
        <f ca="1">IF($B601&lt;&gt;"",SUMIF(INDIRECT("ИсходныеДанные!$"&amp;$K$4&amp;"$2:$"&amp;$K$4&amp;"$50000"),$B601&amp;"#"&amp;S$6,INDIRECT("ИсходныеДанные!$J$2:$J$50000")),0)</f>
        <v>0</v>
      </c>
      <c r="T601" s="3">
        <f ca="1">IF($B601&lt;&gt;"",SUMIF(INDIRECT("ИсходныеДанные!$"&amp;$K$4&amp;"$2:$"&amp;$K$4&amp;"$50000"),$B601&amp;"#"&amp;T$6,INDIRECT("ИсходныеДанные!$J$2:$J$50000")),0)</f>
        <v>0</v>
      </c>
      <c r="U601" s="3">
        <f ca="1">IF($B601&lt;&gt;"",SUMIF(INDIRECT("ИсходныеДанные!$"&amp;$K$4&amp;"$2:$"&amp;$K$4&amp;"$50000"),$B601&amp;"#"&amp;U$6,INDIRECT("ИсходныеДанные!$J$2:$J$50000")),0)</f>
        <v>0</v>
      </c>
      <c r="V601" s="3">
        <f ca="1">IF($B601&lt;&gt;"",SUMIF(INDIRECT("ИсходныеДанные!$"&amp;$K$4&amp;"$2:$"&amp;$K$4&amp;"$50000"),$B601&amp;"#"&amp;V$6,INDIRECT("ИсходныеДанные!$J$2:$J$50000")),0)</f>
        <v>0</v>
      </c>
      <c r="W601" s="16" t="e">
        <f ca="1">SUM(K601:V601)/Пофамильно!$R$1</f>
        <v>#DIV/0!</v>
      </c>
    </row>
    <row r="602" spans="1:23" x14ac:dyDescent="0.25">
      <c r="A602" s="10" t="str">
        <f t="shared" ca="1" si="11"/>
        <v>delete</v>
      </c>
      <c r="B602" s="16" cm="1">
        <f t="array" aca="1" ref="B602" ca="1">INDIRECT("УникальныеСписки!D"&amp;ROW()-$L$4)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14"/>
      <c r="G602" s="81" t="str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84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84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84" t="str" cm="1">
        <f t="array" aca="1" ref="J602" ca="1">_xlfn.XLOOKUP($B602,INDIRECT(SUBSTITUTE("ИсходныеДанные!$где$2:$где$50000","где",$B$4)),INDIRECT(SUBSTITUTE("ИсходныеДанные!$что$2:$что$50000","что",J$4)),"",0,1)</f>
        <v/>
      </c>
      <c r="K602" s="3">
        <f ca="1">IF($B602&lt;&gt;"",SUMIF(INDIRECT("ИсходныеДанные!$"&amp;$K$4&amp;"$2:$"&amp;$K$4&amp;"$50000"),$B602&amp;"#"&amp;K$6,INDIRECT("ИсходныеДанные!$J$2:$J$50000")),0)</f>
        <v>0</v>
      </c>
      <c r="L602" s="3">
        <f ca="1">IF($B602&lt;&gt;"",SUMIF(INDIRECT("ИсходныеДанные!$"&amp;$K$4&amp;"$2:$"&amp;$K$4&amp;"$50000"),$B602&amp;"#"&amp;L$6,INDIRECT("ИсходныеДанные!$J$2:$J$50000")),0)</f>
        <v>0</v>
      </c>
      <c r="M602" s="3">
        <f ca="1">IF($B602&lt;&gt;"",SUMIF(INDIRECT("ИсходныеДанные!$"&amp;$K$4&amp;"$2:$"&amp;$K$4&amp;"$50000"),$B602&amp;"#"&amp;M$6,INDIRECT("ИсходныеДанные!$J$2:$J$50000")),0)</f>
        <v>0</v>
      </c>
      <c r="N602" s="3">
        <f ca="1">IF($B602&lt;&gt;"",SUMIF(INDIRECT("ИсходныеДанные!$"&amp;$K$4&amp;"$2:$"&amp;$K$4&amp;"$50000"),$B602&amp;"#"&amp;N$6,INDIRECT("ИсходныеДанные!$J$2:$J$50000")),0)</f>
        <v>0</v>
      </c>
      <c r="O602" s="3">
        <f ca="1">IF($B602&lt;&gt;"",SUMIF(INDIRECT("ИсходныеДанные!$"&amp;$K$4&amp;"$2:$"&amp;$K$4&amp;"$50000"),$B602&amp;"#"&amp;O$6,INDIRECT("ИсходныеДанные!$J$2:$J$50000")),0)</f>
        <v>0</v>
      </c>
      <c r="P602" s="3">
        <f ca="1">IF($B602&lt;&gt;"",SUMIF(INDIRECT("ИсходныеДанные!$"&amp;$K$4&amp;"$2:$"&amp;$K$4&amp;"$50000"),$B602&amp;"#"&amp;P$6,INDIRECT("ИсходныеДанные!$J$2:$J$50000")),0)</f>
        <v>0</v>
      </c>
      <c r="Q602" s="3">
        <f ca="1">IF($B602&lt;&gt;"",SUMIF(INDIRECT("ИсходныеДанные!$"&amp;$K$4&amp;"$2:$"&amp;$K$4&amp;"$50000"),$B602&amp;"#"&amp;Q$6,INDIRECT("ИсходныеДанные!$J$2:$J$50000")),0)</f>
        <v>0</v>
      </c>
      <c r="R602" s="3">
        <f ca="1">IF($B602&lt;&gt;"",SUMIF(INDIRECT("ИсходныеДанные!$"&amp;$K$4&amp;"$2:$"&amp;$K$4&amp;"$50000"),$B602&amp;"#"&amp;R$6,INDIRECT("ИсходныеДанные!$J$2:$J$50000")),0)</f>
        <v>0</v>
      </c>
      <c r="S602" s="3">
        <f ca="1">IF($B602&lt;&gt;"",SUMIF(INDIRECT("ИсходныеДанные!$"&amp;$K$4&amp;"$2:$"&amp;$K$4&amp;"$50000"),$B602&amp;"#"&amp;S$6,INDIRECT("ИсходныеДанные!$J$2:$J$50000")),0)</f>
        <v>0</v>
      </c>
      <c r="T602" s="3">
        <f ca="1">IF($B602&lt;&gt;"",SUMIF(INDIRECT("ИсходныеДанные!$"&amp;$K$4&amp;"$2:$"&amp;$K$4&amp;"$50000"),$B602&amp;"#"&amp;T$6,INDIRECT("ИсходныеДанные!$J$2:$J$50000")),0)</f>
        <v>0</v>
      </c>
      <c r="U602" s="3">
        <f ca="1">IF($B602&lt;&gt;"",SUMIF(INDIRECT("ИсходныеДанные!$"&amp;$K$4&amp;"$2:$"&amp;$K$4&amp;"$50000"),$B602&amp;"#"&amp;U$6,INDIRECT("ИсходныеДанные!$J$2:$J$50000")),0)</f>
        <v>0</v>
      </c>
      <c r="V602" s="3">
        <f ca="1">IF($B602&lt;&gt;"",SUMIF(INDIRECT("ИсходныеДанные!$"&amp;$K$4&amp;"$2:$"&amp;$K$4&amp;"$50000"),$B602&amp;"#"&amp;V$6,INDIRECT("ИсходныеДанные!$J$2:$J$50000")),0)</f>
        <v>0</v>
      </c>
      <c r="W602" s="16" t="e">
        <f ca="1">SUM(K602:V602)/Пофамильно!$R$1</f>
        <v>#DIV/0!</v>
      </c>
    </row>
    <row r="603" spans="1:23" x14ac:dyDescent="0.25">
      <c r="A603" s="10" t="str">
        <f t="shared" ca="1" si="11"/>
        <v>delete</v>
      </c>
      <c r="B603" s="16" cm="1">
        <f t="array" aca="1" ref="B603" ca="1">INDIRECT("УникальныеСписки!D"&amp;ROW()-$L$4)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14"/>
      <c r="G603" s="81" t="str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84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84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84" t="str" cm="1">
        <f t="array" aca="1" ref="J603" ca="1">_xlfn.XLOOKUP($B603,INDIRECT(SUBSTITUTE("ИсходныеДанные!$где$2:$где$50000","где",$B$4)),INDIRECT(SUBSTITUTE("ИсходныеДанные!$что$2:$что$50000","что",J$4)),"",0,1)</f>
        <v/>
      </c>
      <c r="K603" s="3">
        <f ca="1">IF($B603&lt;&gt;"",SUMIF(INDIRECT("ИсходныеДанные!$"&amp;$K$4&amp;"$2:$"&amp;$K$4&amp;"$50000"),$B603&amp;"#"&amp;K$6,INDIRECT("ИсходныеДанные!$J$2:$J$50000")),0)</f>
        <v>0</v>
      </c>
      <c r="L603" s="3">
        <f ca="1">IF($B603&lt;&gt;"",SUMIF(INDIRECT("ИсходныеДанные!$"&amp;$K$4&amp;"$2:$"&amp;$K$4&amp;"$50000"),$B603&amp;"#"&amp;L$6,INDIRECT("ИсходныеДанные!$J$2:$J$50000")),0)</f>
        <v>0</v>
      </c>
      <c r="M603" s="3">
        <f ca="1">IF($B603&lt;&gt;"",SUMIF(INDIRECT("ИсходныеДанные!$"&amp;$K$4&amp;"$2:$"&amp;$K$4&amp;"$50000"),$B603&amp;"#"&amp;M$6,INDIRECT("ИсходныеДанные!$J$2:$J$50000")),0)</f>
        <v>0</v>
      </c>
      <c r="N603" s="3">
        <f ca="1">IF($B603&lt;&gt;"",SUMIF(INDIRECT("ИсходныеДанные!$"&amp;$K$4&amp;"$2:$"&amp;$K$4&amp;"$50000"),$B603&amp;"#"&amp;N$6,INDIRECT("ИсходныеДанные!$J$2:$J$50000")),0)</f>
        <v>0</v>
      </c>
      <c r="O603" s="3">
        <f ca="1">IF($B603&lt;&gt;"",SUMIF(INDIRECT("ИсходныеДанные!$"&amp;$K$4&amp;"$2:$"&amp;$K$4&amp;"$50000"),$B603&amp;"#"&amp;O$6,INDIRECT("ИсходныеДанные!$J$2:$J$50000")),0)</f>
        <v>0</v>
      </c>
      <c r="P603" s="3">
        <f ca="1">IF($B603&lt;&gt;"",SUMIF(INDIRECT("ИсходныеДанные!$"&amp;$K$4&amp;"$2:$"&amp;$K$4&amp;"$50000"),$B603&amp;"#"&amp;P$6,INDIRECT("ИсходныеДанные!$J$2:$J$50000")),0)</f>
        <v>0</v>
      </c>
      <c r="Q603" s="3">
        <f ca="1">IF($B603&lt;&gt;"",SUMIF(INDIRECT("ИсходныеДанные!$"&amp;$K$4&amp;"$2:$"&amp;$K$4&amp;"$50000"),$B603&amp;"#"&amp;Q$6,INDIRECT("ИсходныеДанные!$J$2:$J$50000")),0)</f>
        <v>0</v>
      </c>
      <c r="R603" s="3">
        <f ca="1">IF($B603&lt;&gt;"",SUMIF(INDIRECT("ИсходныеДанные!$"&amp;$K$4&amp;"$2:$"&amp;$K$4&amp;"$50000"),$B603&amp;"#"&amp;R$6,INDIRECT("ИсходныеДанные!$J$2:$J$50000")),0)</f>
        <v>0</v>
      </c>
      <c r="S603" s="3">
        <f ca="1">IF($B603&lt;&gt;"",SUMIF(INDIRECT("ИсходныеДанные!$"&amp;$K$4&amp;"$2:$"&amp;$K$4&amp;"$50000"),$B603&amp;"#"&amp;S$6,INDIRECT("ИсходныеДанные!$J$2:$J$50000")),0)</f>
        <v>0</v>
      </c>
      <c r="T603" s="3">
        <f ca="1">IF($B603&lt;&gt;"",SUMIF(INDIRECT("ИсходныеДанные!$"&amp;$K$4&amp;"$2:$"&amp;$K$4&amp;"$50000"),$B603&amp;"#"&amp;T$6,INDIRECT("ИсходныеДанные!$J$2:$J$50000")),0)</f>
        <v>0</v>
      </c>
      <c r="U603" s="3">
        <f ca="1">IF($B603&lt;&gt;"",SUMIF(INDIRECT("ИсходныеДанные!$"&amp;$K$4&amp;"$2:$"&amp;$K$4&amp;"$50000"),$B603&amp;"#"&amp;U$6,INDIRECT("ИсходныеДанные!$J$2:$J$50000")),0)</f>
        <v>0</v>
      </c>
      <c r="V603" s="3">
        <f ca="1">IF($B603&lt;&gt;"",SUMIF(INDIRECT("ИсходныеДанные!$"&amp;$K$4&amp;"$2:$"&amp;$K$4&amp;"$50000"),$B603&amp;"#"&amp;V$6,INDIRECT("ИсходныеДанные!$J$2:$J$50000")),0)</f>
        <v>0</v>
      </c>
      <c r="W603" s="16" t="e">
        <f ca="1">SUM(K603:V603)/Пофамильно!$R$1</f>
        <v>#DIV/0!</v>
      </c>
    </row>
    <row r="604" spans="1:23" x14ac:dyDescent="0.25">
      <c r="A604" s="10" t="str">
        <f t="shared" ca="1" si="11"/>
        <v>delete</v>
      </c>
      <c r="B604" s="16" cm="1">
        <f t="array" aca="1" ref="B604" ca="1">INDIRECT("УникальныеСписки!D"&amp;ROW()-$L$4)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14"/>
      <c r="G604" s="81" t="str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84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84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84" t="str" cm="1">
        <f t="array" aca="1" ref="J604" ca="1">_xlfn.XLOOKUP($B604,INDIRECT(SUBSTITUTE("ИсходныеДанные!$где$2:$где$50000","где",$B$4)),INDIRECT(SUBSTITUTE("ИсходныеДанные!$что$2:$что$50000","что",J$4)),"",0,1)</f>
        <v/>
      </c>
      <c r="K604" s="3">
        <f ca="1">IF($B604&lt;&gt;"",SUMIF(INDIRECT("ИсходныеДанные!$"&amp;$K$4&amp;"$2:$"&amp;$K$4&amp;"$50000"),$B604&amp;"#"&amp;K$6,INDIRECT("ИсходныеДанные!$J$2:$J$50000")),0)</f>
        <v>0</v>
      </c>
      <c r="L604" s="3">
        <f ca="1">IF($B604&lt;&gt;"",SUMIF(INDIRECT("ИсходныеДанные!$"&amp;$K$4&amp;"$2:$"&amp;$K$4&amp;"$50000"),$B604&amp;"#"&amp;L$6,INDIRECT("ИсходныеДанные!$J$2:$J$50000")),0)</f>
        <v>0</v>
      </c>
      <c r="M604" s="3">
        <f ca="1">IF($B604&lt;&gt;"",SUMIF(INDIRECT("ИсходныеДанные!$"&amp;$K$4&amp;"$2:$"&amp;$K$4&amp;"$50000"),$B604&amp;"#"&amp;M$6,INDIRECT("ИсходныеДанные!$J$2:$J$50000")),0)</f>
        <v>0</v>
      </c>
      <c r="N604" s="3">
        <f ca="1">IF($B604&lt;&gt;"",SUMIF(INDIRECT("ИсходныеДанные!$"&amp;$K$4&amp;"$2:$"&amp;$K$4&amp;"$50000"),$B604&amp;"#"&amp;N$6,INDIRECT("ИсходныеДанные!$J$2:$J$50000")),0)</f>
        <v>0</v>
      </c>
      <c r="O604" s="3">
        <f ca="1">IF($B604&lt;&gt;"",SUMIF(INDIRECT("ИсходныеДанные!$"&amp;$K$4&amp;"$2:$"&amp;$K$4&amp;"$50000"),$B604&amp;"#"&amp;O$6,INDIRECT("ИсходныеДанные!$J$2:$J$50000")),0)</f>
        <v>0</v>
      </c>
      <c r="P604" s="3">
        <f ca="1">IF($B604&lt;&gt;"",SUMIF(INDIRECT("ИсходныеДанные!$"&amp;$K$4&amp;"$2:$"&amp;$K$4&amp;"$50000"),$B604&amp;"#"&amp;P$6,INDIRECT("ИсходныеДанные!$J$2:$J$50000")),0)</f>
        <v>0</v>
      </c>
      <c r="Q604" s="3">
        <f ca="1">IF($B604&lt;&gt;"",SUMIF(INDIRECT("ИсходныеДанные!$"&amp;$K$4&amp;"$2:$"&amp;$K$4&amp;"$50000"),$B604&amp;"#"&amp;Q$6,INDIRECT("ИсходныеДанные!$J$2:$J$50000")),0)</f>
        <v>0</v>
      </c>
      <c r="R604" s="3">
        <f ca="1">IF($B604&lt;&gt;"",SUMIF(INDIRECT("ИсходныеДанные!$"&amp;$K$4&amp;"$2:$"&amp;$K$4&amp;"$50000"),$B604&amp;"#"&amp;R$6,INDIRECT("ИсходныеДанные!$J$2:$J$50000")),0)</f>
        <v>0</v>
      </c>
      <c r="S604" s="3">
        <f ca="1">IF($B604&lt;&gt;"",SUMIF(INDIRECT("ИсходныеДанные!$"&amp;$K$4&amp;"$2:$"&amp;$K$4&amp;"$50000"),$B604&amp;"#"&amp;S$6,INDIRECT("ИсходныеДанные!$J$2:$J$50000")),0)</f>
        <v>0</v>
      </c>
      <c r="T604" s="3">
        <f ca="1">IF($B604&lt;&gt;"",SUMIF(INDIRECT("ИсходныеДанные!$"&amp;$K$4&amp;"$2:$"&amp;$K$4&amp;"$50000"),$B604&amp;"#"&amp;T$6,INDIRECT("ИсходныеДанные!$J$2:$J$50000")),0)</f>
        <v>0</v>
      </c>
      <c r="U604" s="3">
        <f ca="1">IF($B604&lt;&gt;"",SUMIF(INDIRECT("ИсходныеДанные!$"&amp;$K$4&amp;"$2:$"&amp;$K$4&amp;"$50000"),$B604&amp;"#"&amp;U$6,INDIRECT("ИсходныеДанные!$J$2:$J$50000")),0)</f>
        <v>0</v>
      </c>
      <c r="V604" s="3">
        <f ca="1">IF($B604&lt;&gt;"",SUMIF(INDIRECT("ИсходныеДанные!$"&amp;$K$4&amp;"$2:$"&amp;$K$4&amp;"$50000"),$B604&amp;"#"&amp;V$6,INDIRECT("ИсходныеДанные!$J$2:$J$50000")),0)</f>
        <v>0</v>
      </c>
      <c r="W604" s="16" t="e">
        <f ca="1">SUM(K604:V604)/Пофамильно!$R$1</f>
        <v>#DIV/0!</v>
      </c>
    </row>
    <row r="605" spans="1:23" x14ac:dyDescent="0.25">
      <c r="A605" s="10" t="str">
        <f t="shared" ca="1" si="11"/>
        <v>delete</v>
      </c>
      <c r="B605" s="16" cm="1">
        <f t="array" aca="1" ref="B605" ca="1">INDIRECT("УникальныеСписки!D"&amp;ROW()-$L$4)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14"/>
      <c r="G605" s="81" t="str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84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84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84" t="str" cm="1">
        <f t="array" aca="1" ref="J605" ca="1">_xlfn.XLOOKUP($B605,INDIRECT(SUBSTITUTE("ИсходныеДанные!$где$2:$где$50000","где",$B$4)),INDIRECT(SUBSTITUTE("ИсходныеДанные!$что$2:$что$50000","что",J$4)),"",0,1)</f>
        <v/>
      </c>
      <c r="K605" s="3">
        <f ca="1">IF($B605&lt;&gt;"",SUMIF(INDIRECT("ИсходныеДанные!$"&amp;$K$4&amp;"$2:$"&amp;$K$4&amp;"$50000"),$B605&amp;"#"&amp;K$6,INDIRECT("ИсходныеДанные!$J$2:$J$50000")),0)</f>
        <v>0</v>
      </c>
      <c r="L605" s="3">
        <f ca="1">IF($B605&lt;&gt;"",SUMIF(INDIRECT("ИсходныеДанные!$"&amp;$K$4&amp;"$2:$"&amp;$K$4&amp;"$50000"),$B605&amp;"#"&amp;L$6,INDIRECT("ИсходныеДанные!$J$2:$J$50000")),0)</f>
        <v>0</v>
      </c>
      <c r="M605" s="3">
        <f ca="1">IF($B605&lt;&gt;"",SUMIF(INDIRECT("ИсходныеДанные!$"&amp;$K$4&amp;"$2:$"&amp;$K$4&amp;"$50000"),$B605&amp;"#"&amp;M$6,INDIRECT("ИсходныеДанные!$J$2:$J$50000")),0)</f>
        <v>0</v>
      </c>
      <c r="N605" s="3">
        <f ca="1">IF($B605&lt;&gt;"",SUMIF(INDIRECT("ИсходныеДанные!$"&amp;$K$4&amp;"$2:$"&amp;$K$4&amp;"$50000"),$B605&amp;"#"&amp;N$6,INDIRECT("ИсходныеДанные!$J$2:$J$50000")),0)</f>
        <v>0</v>
      </c>
      <c r="O605" s="3">
        <f ca="1">IF($B605&lt;&gt;"",SUMIF(INDIRECT("ИсходныеДанные!$"&amp;$K$4&amp;"$2:$"&amp;$K$4&amp;"$50000"),$B605&amp;"#"&amp;O$6,INDIRECT("ИсходныеДанные!$J$2:$J$50000")),0)</f>
        <v>0</v>
      </c>
      <c r="P605" s="3">
        <f ca="1">IF($B605&lt;&gt;"",SUMIF(INDIRECT("ИсходныеДанные!$"&amp;$K$4&amp;"$2:$"&amp;$K$4&amp;"$50000"),$B605&amp;"#"&amp;P$6,INDIRECT("ИсходныеДанные!$J$2:$J$50000")),0)</f>
        <v>0</v>
      </c>
      <c r="Q605" s="3">
        <f ca="1">IF($B605&lt;&gt;"",SUMIF(INDIRECT("ИсходныеДанные!$"&amp;$K$4&amp;"$2:$"&amp;$K$4&amp;"$50000"),$B605&amp;"#"&amp;Q$6,INDIRECT("ИсходныеДанные!$J$2:$J$50000")),0)</f>
        <v>0</v>
      </c>
      <c r="R605" s="3">
        <f ca="1">IF($B605&lt;&gt;"",SUMIF(INDIRECT("ИсходныеДанные!$"&amp;$K$4&amp;"$2:$"&amp;$K$4&amp;"$50000"),$B605&amp;"#"&amp;R$6,INDIRECT("ИсходныеДанные!$J$2:$J$50000")),0)</f>
        <v>0</v>
      </c>
      <c r="S605" s="3">
        <f ca="1">IF($B605&lt;&gt;"",SUMIF(INDIRECT("ИсходныеДанные!$"&amp;$K$4&amp;"$2:$"&amp;$K$4&amp;"$50000"),$B605&amp;"#"&amp;S$6,INDIRECT("ИсходныеДанные!$J$2:$J$50000")),0)</f>
        <v>0</v>
      </c>
      <c r="T605" s="3">
        <f ca="1">IF($B605&lt;&gt;"",SUMIF(INDIRECT("ИсходныеДанные!$"&amp;$K$4&amp;"$2:$"&amp;$K$4&amp;"$50000"),$B605&amp;"#"&amp;T$6,INDIRECT("ИсходныеДанные!$J$2:$J$50000")),0)</f>
        <v>0</v>
      </c>
      <c r="U605" s="3">
        <f ca="1">IF($B605&lt;&gt;"",SUMIF(INDIRECT("ИсходныеДанные!$"&amp;$K$4&amp;"$2:$"&amp;$K$4&amp;"$50000"),$B605&amp;"#"&amp;U$6,INDIRECT("ИсходныеДанные!$J$2:$J$50000")),0)</f>
        <v>0</v>
      </c>
      <c r="V605" s="3">
        <f ca="1">IF($B605&lt;&gt;"",SUMIF(INDIRECT("ИсходныеДанные!$"&amp;$K$4&amp;"$2:$"&amp;$K$4&amp;"$50000"),$B605&amp;"#"&amp;V$6,INDIRECT("ИсходныеДанные!$J$2:$J$50000")),0)</f>
        <v>0</v>
      </c>
      <c r="W605" s="16" t="e">
        <f ca="1">SUM(K605:V605)/Пофамильно!$R$1</f>
        <v>#DIV/0!</v>
      </c>
    </row>
    <row r="606" spans="1:23" x14ac:dyDescent="0.25">
      <c r="A606" s="10" t="str">
        <f t="shared" ca="1" si="11"/>
        <v>delete</v>
      </c>
      <c r="B606" s="16" cm="1">
        <f t="array" aca="1" ref="B606" ca="1">INDIRECT("УникальныеСписки!D"&amp;ROW()-$L$4)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14"/>
      <c r="G606" s="81" t="str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84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84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84" t="str" cm="1">
        <f t="array" aca="1" ref="J606" ca="1">_xlfn.XLOOKUP($B606,INDIRECT(SUBSTITUTE("ИсходныеДанные!$где$2:$где$50000","где",$B$4)),INDIRECT(SUBSTITUTE("ИсходныеДанные!$что$2:$что$50000","что",J$4)),"",0,1)</f>
        <v/>
      </c>
      <c r="K606" s="3">
        <f ca="1">IF($B606&lt;&gt;"",SUMIF(INDIRECT("ИсходныеДанные!$"&amp;$K$4&amp;"$2:$"&amp;$K$4&amp;"$50000"),$B606&amp;"#"&amp;K$6,INDIRECT("ИсходныеДанные!$J$2:$J$50000")),0)</f>
        <v>0</v>
      </c>
      <c r="L606" s="3">
        <f ca="1">IF($B606&lt;&gt;"",SUMIF(INDIRECT("ИсходныеДанные!$"&amp;$K$4&amp;"$2:$"&amp;$K$4&amp;"$50000"),$B606&amp;"#"&amp;L$6,INDIRECT("ИсходныеДанные!$J$2:$J$50000")),0)</f>
        <v>0</v>
      </c>
      <c r="M606" s="3">
        <f ca="1">IF($B606&lt;&gt;"",SUMIF(INDIRECT("ИсходныеДанные!$"&amp;$K$4&amp;"$2:$"&amp;$K$4&amp;"$50000"),$B606&amp;"#"&amp;M$6,INDIRECT("ИсходныеДанные!$J$2:$J$50000")),0)</f>
        <v>0</v>
      </c>
      <c r="N606" s="3">
        <f ca="1">IF($B606&lt;&gt;"",SUMIF(INDIRECT("ИсходныеДанные!$"&amp;$K$4&amp;"$2:$"&amp;$K$4&amp;"$50000"),$B606&amp;"#"&amp;N$6,INDIRECT("ИсходныеДанные!$J$2:$J$50000")),0)</f>
        <v>0</v>
      </c>
      <c r="O606" s="3">
        <f ca="1">IF($B606&lt;&gt;"",SUMIF(INDIRECT("ИсходныеДанные!$"&amp;$K$4&amp;"$2:$"&amp;$K$4&amp;"$50000"),$B606&amp;"#"&amp;O$6,INDIRECT("ИсходныеДанные!$J$2:$J$50000")),0)</f>
        <v>0</v>
      </c>
      <c r="P606" s="3">
        <f ca="1">IF($B606&lt;&gt;"",SUMIF(INDIRECT("ИсходныеДанные!$"&amp;$K$4&amp;"$2:$"&amp;$K$4&amp;"$50000"),$B606&amp;"#"&amp;P$6,INDIRECT("ИсходныеДанные!$J$2:$J$50000")),0)</f>
        <v>0</v>
      </c>
      <c r="Q606" s="3">
        <f ca="1">IF($B606&lt;&gt;"",SUMIF(INDIRECT("ИсходныеДанные!$"&amp;$K$4&amp;"$2:$"&amp;$K$4&amp;"$50000"),$B606&amp;"#"&amp;Q$6,INDIRECT("ИсходныеДанные!$J$2:$J$50000")),0)</f>
        <v>0</v>
      </c>
      <c r="R606" s="3">
        <f ca="1">IF($B606&lt;&gt;"",SUMIF(INDIRECT("ИсходныеДанные!$"&amp;$K$4&amp;"$2:$"&amp;$K$4&amp;"$50000"),$B606&amp;"#"&amp;R$6,INDIRECT("ИсходныеДанные!$J$2:$J$50000")),0)</f>
        <v>0</v>
      </c>
      <c r="S606" s="3">
        <f ca="1">IF($B606&lt;&gt;"",SUMIF(INDIRECT("ИсходныеДанные!$"&amp;$K$4&amp;"$2:$"&amp;$K$4&amp;"$50000"),$B606&amp;"#"&amp;S$6,INDIRECT("ИсходныеДанные!$J$2:$J$50000")),0)</f>
        <v>0</v>
      </c>
      <c r="T606" s="3">
        <f ca="1">IF($B606&lt;&gt;"",SUMIF(INDIRECT("ИсходныеДанные!$"&amp;$K$4&amp;"$2:$"&amp;$K$4&amp;"$50000"),$B606&amp;"#"&amp;T$6,INDIRECT("ИсходныеДанные!$J$2:$J$50000")),0)</f>
        <v>0</v>
      </c>
      <c r="U606" s="3">
        <f ca="1">IF($B606&lt;&gt;"",SUMIF(INDIRECT("ИсходныеДанные!$"&amp;$K$4&amp;"$2:$"&amp;$K$4&amp;"$50000"),$B606&amp;"#"&amp;U$6,INDIRECT("ИсходныеДанные!$J$2:$J$50000")),0)</f>
        <v>0</v>
      </c>
      <c r="V606" s="3">
        <f ca="1">IF($B606&lt;&gt;"",SUMIF(INDIRECT("ИсходныеДанные!$"&amp;$K$4&amp;"$2:$"&amp;$K$4&amp;"$50000"),$B606&amp;"#"&amp;V$6,INDIRECT("ИсходныеДанные!$J$2:$J$50000")),0)</f>
        <v>0</v>
      </c>
      <c r="W606" s="16" t="e">
        <f ca="1">SUM(K606:V606)/Пофамильно!$R$1</f>
        <v>#DIV/0!</v>
      </c>
    </row>
    <row r="607" spans="1:23" x14ac:dyDescent="0.25">
      <c r="A607" s="10" t="str">
        <f t="shared" ca="1" si="11"/>
        <v>delete</v>
      </c>
      <c r="B607" s="16" cm="1">
        <f t="array" aca="1" ref="B607" ca="1">INDIRECT("УникальныеСписки!D"&amp;ROW()-$L$4)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14"/>
      <c r="G607" s="81" t="str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84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84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84" t="str" cm="1">
        <f t="array" aca="1" ref="J607" ca="1">_xlfn.XLOOKUP($B607,INDIRECT(SUBSTITUTE("ИсходныеДанные!$где$2:$где$50000","где",$B$4)),INDIRECT(SUBSTITUTE("ИсходныеДанные!$что$2:$что$50000","что",J$4)),"",0,1)</f>
        <v/>
      </c>
      <c r="K607" s="3">
        <f ca="1">IF($B607&lt;&gt;"",SUMIF(INDIRECT("ИсходныеДанные!$"&amp;$K$4&amp;"$2:$"&amp;$K$4&amp;"$50000"),$B607&amp;"#"&amp;K$6,INDIRECT("ИсходныеДанные!$J$2:$J$50000")),0)</f>
        <v>0</v>
      </c>
      <c r="L607" s="3">
        <f ca="1">IF($B607&lt;&gt;"",SUMIF(INDIRECT("ИсходныеДанные!$"&amp;$K$4&amp;"$2:$"&amp;$K$4&amp;"$50000"),$B607&amp;"#"&amp;L$6,INDIRECT("ИсходныеДанные!$J$2:$J$50000")),0)</f>
        <v>0</v>
      </c>
      <c r="M607" s="3">
        <f ca="1">IF($B607&lt;&gt;"",SUMIF(INDIRECT("ИсходныеДанные!$"&amp;$K$4&amp;"$2:$"&amp;$K$4&amp;"$50000"),$B607&amp;"#"&amp;M$6,INDIRECT("ИсходныеДанные!$J$2:$J$50000")),0)</f>
        <v>0</v>
      </c>
      <c r="N607" s="3">
        <f ca="1">IF($B607&lt;&gt;"",SUMIF(INDIRECT("ИсходныеДанные!$"&amp;$K$4&amp;"$2:$"&amp;$K$4&amp;"$50000"),$B607&amp;"#"&amp;N$6,INDIRECT("ИсходныеДанные!$J$2:$J$50000")),0)</f>
        <v>0</v>
      </c>
      <c r="O607" s="3">
        <f ca="1">IF($B607&lt;&gt;"",SUMIF(INDIRECT("ИсходныеДанные!$"&amp;$K$4&amp;"$2:$"&amp;$K$4&amp;"$50000"),$B607&amp;"#"&amp;O$6,INDIRECT("ИсходныеДанные!$J$2:$J$50000")),0)</f>
        <v>0</v>
      </c>
      <c r="P607" s="3">
        <f ca="1">IF($B607&lt;&gt;"",SUMIF(INDIRECT("ИсходныеДанные!$"&amp;$K$4&amp;"$2:$"&amp;$K$4&amp;"$50000"),$B607&amp;"#"&amp;P$6,INDIRECT("ИсходныеДанные!$J$2:$J$50000")),0)</f>
        <v>0</v>
      </c>
      <c r="Q607" s="3">
        <f ca="1">IF($B607&lt;&gt;"",SUMIF(INDIRECT("ИсходныеДанные!$"&amp;$K$4&amp;"$2:$"&amp;$K$4&amp;"$50000"),$B607&amp;"#"&amp;Q$6,INDIRECT("ИсходныеДанные!$J$2:$J$50000")),0)</f>
        <v>0</v>
      </c>
      <c r="R607" s="3">
        <f ca="1">IF($B607&lt;&gt;"",SUMIF(INDIRECT("ИсходныеДанные!$"&amp;$K$4&amp;"$2:$"&amp;$K$4&amp;"$50000"),$B607&amp;"#"&amp;R$6,INDIRECT("ИсходныеДанные!$J$2:$J$50000")),0)</f>
        <v>0</v>
      </c>
      <c r="S607" s="3">
        <f ca="1">IF($B607&lt;&gt;"",SUMIF(INDIRECT("ИсходныеДанные!$"&amp;$K$4&amp;"$2:$"&amp;$K$4&amp;"$50000"),$B607&amp;"#"&amp;S$6,INDIRECT("ИсходныеДанные!$J$2:$J$50000")),0)</f>
        <v>0</v>
      </c>
      <c r="T607" s="3">
        <f ca="1">IF($B607&lt;&gt;"",SUMIF(INDIRECT("ИсходныеДанные!$"&amp;$K$4&amp;"$2:$"&amp;$K$4&amp;"$50000"),$B607&amp;"#"&amp;T$6,INDIRECT("ИсходныеДанные!$J$2:$J$50000")),0)</f>
        <v>0</v>
      </c>
      <c r="U607" s="3">
        <f ca="1">IF($B607&lt;&gt;"",SUMIF(INDIRECT("ИсходныеДанные!$"&amp;$K$4&amp;"$2:$"&amp;$K$4&amp;"$50000"),$B607&amp;"#"&amp;U$6,INDIRECT("ИсходныеДанные!$J$2:$J$50000")),0)</f>
        <v>0</v>
      </c>
      <c r="V607" s="3">
        <f ca="1">IF($B607&lt;&gt;"",SUMIF(INDIRECT("ИсходныеДанные!$"&amp;$K$4&amp;"$2:$"&amp;$K$4&amp;"$50000"),$B607&amp;"#"&amp;V$6,INDIRECT("ИсходныеДанные!$J$2:$J$50000")),0)</f>
        <v>0</v>
      </c>
      <c r="W607" s="16" t="e">
        <f ca="1">SUM(K607:V607)/Пофамильно!$R$1</f>
        <v>#DIV/0!</v>
      </c>
    </row>
    <row r="608" spans="1:23" x14ac:dyDescent="0.25">
      <c r="A608" s="10" t="str">
        <f t="shared" ca="1" si="11"/>
        <v>delete</v>
      </c>
      <c r="B608" s="16" cm="1">
        <f t="array" aca="1" ref="B608" ca="1">INDIRECT("УникальныеСписки!D"&amp;ROW()-$L$4)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14"/>
      <c r="G608" s="81" t="str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84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84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84" t="str" cm="1">
        <f t="array" aca="1" ref="J608" ca="1">_xlfn.XLOOKUP($B608,INDIRECT(SUBSTITUTE("ИсходныеДанные!$где$2:$где$50000","где",$B$4)),INDIRECT(SUBSTITUTE("ИсходныеДанные!$что$2:$что$50000","что",J$4)),"",0,1)</f>
        <v/>
      </c>
      <c r="K608" s="3">
        <f ca="1">IF($B608&lt;&gt;"",SUMIF(INDIRECT("ИсходныеДанные!$"&amp;$K$4&amp;"$2:$"&amp;$K$4&amp;"$50000"),$B608&amp;"#"&amp;K$6,INDIRECT("ИсходныеДанные!$J$2:$J$50000")),0)</f>
        <v>0</v>
      </c>
      <c r="L608" s="3">
        <f ca="1">IF($B608&lt;&gt;"",SUMIF(INDIRECT("ИсходныеДанные!$"&amp;$K$4&amp;"$2:$"&amp;$K$4&amp;"$50000"),$B608&amp;"#"&amp;L$6,INDIRECT("ИсходныеДанные!$J$2:$J$50000")),0)</f>
        <v>0</v>
      </c>
      <c r="M608" s="3">
        <f ca="1">IF($B608&lt;&gt;"",SUMIF(INDIRECT("ИсходныеДанные!$"&amp;$K$4&amp;"$2:$"&amp;$K$4&amp;"$50000"),$B608&amp;"#"&amp;M$6,INDIRECT("ИсходныеДанные!$J$2:$J$50000")),0)</f>
        <v>0</v>
      </c>
      <c r="N608" s="3">
        <f ca="1">IF($B608&lt;&gt;"",SUMIF(INDIRECT("ИсходныеДанные!$"&amp;$K$4&amp;"$2:$"&amp;$K$4&amp;"$50000"),$B608&amp;"#"&amp;N$6,INDIRECT("ИсходныеДанные!$J$2:$J$50000")),0)</f>
        <v>0</v>
      </c>
      <c r="O608" s="3">
        <f ca="1">IF($B608&lt;&gt;"",SUMIF(INDIRECT("ИсходныеДанные!$"&amp;$K$4&amp;"$2:$"&amp;$K$4&amp;"$50000"),$B608&amp;"#"&amp;O$6,INDIRECT("ИсходныеДанные!$J$2:$J$50000")),0)</f>
        <v>0</v>
      </c>
      <c r="P608" s="3">
        <f ca="1">IF($B608&lt;&gt;"",SUMIF(INDIRECT("ИсходныеДанные!$"&amp;$K$4&amp;"$2:$"&amp;$K$4&amp;"$50000"),$B608&amp;"#"&amp;P$6,INDIRECT("ИсходныеДанные!$J$2:$J$50000")),0)</f>
        <v>0</v>
      </c>
      <c r="Q608" s="3">
        <f ca="1">IF($B608&lt;&gt;"",SUMIF(INDIRECT("ИсходныеДанные!$"&amp;$K$4&amp;"$2:$"&amp;$K$4&amp;"$50000"),$B608&amp;"#"&amp;Q$6,INDIRECT("ИсходныеДанные!$J$2:$J$50000")),0)</f>
        <v>0</v>
      </c>
      <c r="R608" s="3">
        <f ca="1">IF($B608&lt;&gt;"",SUMIF(INDIRECT("ИсходныеДанные!$"&amp;$K$4&amp;"$2:$"&amp;$K$4&amp;"$50000"),$B608&amp;"#"&amp;R$6,INDIRECT("ИсходныеДанные!$J$2:$J$50000")),0)</f>
        <v>0</v>
      </c>
      <c r="S608" s="3">
        <f ca="1">IF($B608&lt;&gt;"",SUMIF(INDIRECT("ИсходныеДанные!$"&amp;$K$4&amp;"$2:$"&amp;$K$4&amp;"$50000"),$B608&amp;"#"&amp;S$6,INDIRECT("ИсходныеДанные!$J$2:$J$50000")),0)</f>
        <v>0</v>
      </c>
      <c r="T608" s="3">
        <f ca="1">IF($B608&lt;&gt;"",SUMIF(INDIRECT("ИсходныеДанные!$"&amp;$K$4&amp;"$2:$"&amp;$K$4&amp;"$50000"),$B608&amp;"#"&amp;T$6,INDIRECT("ИсходныеДанные!$J$2:$J$50000")),0)</f>
        <v>0</v>
      </c>
      <c r="U608" s="3">
        <f ca="1">IF($B608&lt;&gt;"",SUMIF(INDIRECT("ИсходныеДанные!$"&amp;$K$4&amp;"$2:$"&amp;$K$4&amp;"$50000"),$B608&amp;"#"&amp;U$6,INDIRECT("ИсходныеДанные!$J$2:$J$50000")),0)</f>
        <v>0</v>
      </c>
      <c r="V608" s="3">
        <f ca="1">IF($B608&lt;&gt;"",SUMIF(INDIRECT("ИсходныеДанные!$"&amp;$K$4&amp;"$2:$"&amp;$K$4&amp;"$50000"),$B608&amp;"#"&amp;V$6,INDIRECT("ИсходныеДанные!$J$2:$J$50000")),0)</f>
        <v>0</v>
      </c>
      <c r="W608" s="16" t="e">
        <f ca="1">SUM(K608:V608)/Пофамильно!$R$1</f>
        <v>#DIV/0!</v>
      </c>
    </row>
    <row r="609" spans="1:23" x14ac:dyDescent="0.25">
      <c r="A609" s="10" t="str">
        <f t="shared" ca="1" si="11"/>
        <v>delete</v>
      </c>
      <c r="B609" s="16" cm="1">
        <f t="array" aca="1" ref="B609" ca="1">INDIRECT("УникальныеСписки!D"&amp;ROW()-$L$4)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14"/>
      <c r="G609" s="81" t="str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84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84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84" t="str" cm="1">
        <f t="array" aca="1" ref="J609" ca="1">_xlfn.XLOOKUP($B609,INDIRECT(SUBSTITUTE("ИсходныеДанные!$где$2:$где$50000","где",$B$4)),INDIRECT(SUBSTITUTE("ИсходныеДанные!$что$2:$что$50000","что",J$4)),"",0,1)</f>
        <v/>
      </c>
      <c r="K609" s="3">
        <f ca="1">IF($B609&lt;&gt;"",SUMIF(INDIRECT("ИсходныеДанные!$"&amp;$K$4&amp;"$2:$"&amp;$K$4&amp;"$50000"),$B609&amp;"#"&amp;K$6,INDIRECT("ИсходныеДанные!$J$2:$J$50000")),0)</f>
        <v>0</v>
      </c>
      <c r="L609" s="3">
        <f ca="1">IF($B609&lt;&gt;"",SUMIF(INDIRECT("ИсходныеДанные!$"&amp;$K$4&amp;"$2:$"&amp;$K$4&amp;"$50000"),$B609&amp;"#"&amp;L$6,INDIRECT("ИсходныеДанные!$J$2:$J$50000")),0)</f>
        <v>0</v>
      </c>
      <c r="M609" s="3">
        <f ca="1">IF($B609&lt;&gt;"",SUMIF(INDIRECT("ИсходныеДанные!$"&amp;$K$4&amp;"$2:$"&amp;$K$4&amp;"$50000"),$B609&amp;"#"&amp;M$6,INDIRECT("ИсходныеДанные!$J$2:$J$50000")),0)</f>
        <v>0</v>
      </c>
      <c r="N609" s="3">
        <f ca="1">IF($B609&lt;&gt;"",SUMIF(INDIRECT("ИсходныеДанные!$"&amp;$K$4&amp;"$2:$"&amp;$K$4&amp;"$50000"),$B609&amp;"#"&amp;N$6,INDIRECT("ИсходныеДанные!$J$2:$J$50000")),0)</f>
        <v>0</v>
      </c>
      <c r="O609" s="3">
        <f ca="1">IF($B609&lt;&gt;"",SUMIF(INDIRECT("ИсходныеДанные!$"&amp;$K$4&amp;"$2:$"&amp;$K$4&amp;"$50000"),$B609&amp;"#"&amp;O$6,INDIRECT("ИсходныеДанные!$J$2:$J$50000")),0)</f>
        <v>0</v>
      </c>
      <c r="P609" s="3">
        <f ca="1">IF($B609&lt;&gt;"",SUMIF(INDIRECT("ИсходныеДанные!$"&amp;$K$4&amp;"$2:$"&amp;$K$4&amp;"$50000"),$B609&amp;"#"&amp;P$6,INDIRECT("ИсходныеДанные!$J$2:$J$50000")),0)</f>
        <v>0</v>
      </c>
      <c r="Q609" s="3">
        <f ca="1">IF($B609&lt;&gt;"",SUMIF(INDIRECT("ИсходныеДанные!$"&amp;$K$4&amp;"$2:$"&amp;$K$4&amp;"$50000"),$B609&amp;"#"&amp;Q$6,INDIRECT("ИсходныеДанные!$J$2:$J$50000")),0)</f>
        <v>0</v>
      </c>
      <c r="R609" s="3">
        <f ca="1">IF($B609&lt;&gt;"",SUMIF(INDIRECT("ИсходныеДанные!$"&amp;$K$4&amp;"$2:$"&amp;$K$4&amp;"$50000"),$B609&amp;"#"&amp;R$6,INDIRECT("ИсходныеДанные!$J$2:$J$50000")),0)</f>
        <v>0</v>
      </c>
      <c r="S609" s="3">
        <f ca="1">IF($B609&lt;&gt;"",SUMIF(INDIRECT("ИсходныеДанные!$"&amp;$K$4&amp;"$2:$"&amp;$K$4&amp;"$50000"),$B609&amp;"#"&amp;S$6,INDIRECT("ИсходныеДанные!$J$2:$J$50000")),0)</f>
        <v>0</v>
      </c>
      <c r="T609" s="3">
        <f ca="1">IF($B609&lt;&gt;"",SUMIF(INDIRECT("ИсходныеДанные!$"&amp;$K$4&amp;"$2:$"&amp;$K$4&amp;"$50000"),$B609&amp;"#"&amp;T$6,INDIRECT("ИсходныеДанные!$J$2:$J$50000")),0)</f>
        <v>0</v>
      </c>
      <c r="U609" s="3">
        <f ca="1">IF($B609&lt;&gt;"",SUMIF(INDIRECT("ИсходныеДанные!$"&amp;$K$4&amp;"$2:$"&amp;$K$4&amp;"$50000"),$B609&amp;"#"&amp;U$6,INDIRECT("ИсходныеДанные!$J$2:$J$50000")),0)</f>
        <v>0</v>
      </c>
      <c r="V609" s="3">
        <f ca="1">IF($B609&lt;&gt;"",SUMIF(INDIRECT("ИсходныеДанные!$"&amp;$K$4&amp;"$2:$"&amp;$K$4&amp;"$50000"),$B609&amp;"#"&amp;V$6,INDIRECT("ИсходныеДанные!$J$2:$J$50000")),0)</f>
        <v>0</v>
      </c>
      <c r="W609" s="16" t="e">
        <f ca="1">SUM(K609:V609)/Пофамильно!$R$1</f>
        <v>#DIV/0!</v>
      </c>
    </row>
    <row r="610" spans="1:23" x14ac:dyDescent="0.25">
      <c r="A610" s="10" t="str">
        <f t="shared" ca="1" si="11"/>
        <v>delete</v>
      </c>
      <c r="B610" s="16" cm="1">
        <f t="array" aca="1" ref="B610" ca="1">INDIRECT("УникальныеСписки!D"&amp;ROW()-$L$4)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14"/>
      <c r="G610" s="81" t="str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84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84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84" t="str" cm="1">
        <f t="array" aca="1" ref="J610" ca="1">_xlfn.XLOOKUP($B610,INDIRECT(SUBSTITUTE("ИсходныеДанные!$где$2:$где$50000","где",$B$4)),INDIRECT(SUBSTITUTE("ИсходныеДанные!$что$2:$что$50000","что",J$4)),"",0,1)</f>
        <v/>
      </c>
      <c r="K610" s="3">
        <f ca="1">IF($B610&lt;&gt;"",SUMIF(INDIRECT("ИсходныеДанные!$"&amp;$K$4&amp;"$2:$"&amp;$K$4&amp;"$50000"),$B610&amp;"#"&amp;K$6,INDIRECT("ИсходныеДанные!$J$2:$J$50000")),0)</f>
        <v>0</v>
      </c>
      <c r="L610" s="3">
        <f ca="1">IF($B610&lt;&gt;"",SUMIF(INDIRECT("ИсходныеДанные!$"&amp;$K$4&amp;"$2:$"&amp;$K$4&amp;"$50000"),$B610&amp;"#"&amp;L$6,INDIRECT("ИсходныеДанные!$J$2:$J$50000")),0)</f>
        <v>0</v>
      </c>
      <c r="M610" s="3">
        <f ca="1">IF($B610&lt;&gt;"",SUMIF(INDIRECT("ИсходныеДанные!$"&amp;$K$4&amp;"$2:$"&amp;$K$4&amp;"$50000"),$B610&amp;"#"&amp;M$6,INDIRECT("ИсходныеДанные!$J$2:$J$50000")),0)</f>
        <v>0</v>
      </c>
      <c r="N610" s="3">
        <f ca="1">IF($B610&lt;&gt;"",SUMIF(INDIRECT("ИсходныеДанные!$"&amp;$K$4&amp;"$2:$"&amp;$K$4&amp;"$50000"),$B610&amp;"#"&amp;N$6,INDIRECT("ИсходныеДанные!$J$2:$J$50000")),0)</f>
        <v>0</v>
      </c>
      <c r="O610" s="3">
        <f ca="1">IF($B610&lt;&gt;"",SUMIF(INDIRECT("ИсходныеДанные!$"&amp;$K$4&amp;"$2:$"&amp;$K$4&amp;"$50000"),$B610&amp;"#"&amp;O$6,INDIRECT("ИсходныеДанные!$J$2:$J$50000")),0)</f>
        <v>0</v>
      </c>
      <c r="P610" s="3">
        <f ca="1">IF($B610&lt;&gt;"",SUMIF(INDIRECT("ИсходныеДанные!$"&amp;$K$4&amp;"$2:$"&amp;$K$4&amp;"$50000"),$B610&amp;"#"&amp;P$6,INDIRECT("ИсходныеДанные!$J$2:$J$50000")),0)</f>
        <v>0</v>
      </c>
      <c r="Q610" s="3">
        <f ca="1">IF($B610&lt;&gt;"",SUMIF(INDIRECT("ИсходныеДанные!$"&amp;$K$4&amp;"$2:$"&amp;$K$4&amp;"$50000"),$B610&amp;"#"&amp;Q$6,INDIRECT("ИсходныеДанные!$J$2:$J$50000")),0)</f>
        <v>0</v>
      </c>
      <c r="R610" s="3">
        <f ca="1">IF($B610&lt;&gt;"",SUMIF(INDIRECT("ИсходныеДанные!$"&amp;$K$4&amp;"$2:$"&amp;$K$4&amp;"$50000"),$B610&amp;"#"&amp;R$6,INDIRECT("ИсходныеДанные!$J$2:$J$50000")),0)</f>
        <v>0</v>
      </c>
      <c r="S610" s="3">
        <f ca="1">IF($B610&lt;&gt;"",SUMIF(INDIRECT("ИсходныеДанные!$"&amp;$K$4&amp;"$2:$"&amp;$K$4&amp;"$50000"),$B610&amp;"#"&amp;S$6,INDIRECT("ИсходныеДанные!$J$2:$J$50000")),0)</f>
        <v>0</v>
      </c>
      <c r="T610" s="3">
        <f ca="1">IF($B610&lt;&gt;"",SUMIF(INDIRECT("ИсходныеДанные!$"&amp;$K$4&amp;"$2:$"&amp;$K$4&amp;"$50000"),$B610&amp;"#"&amp;T$6,INDIRECT("ИсходныеДанные!$J$2:$J$50000")),0)</f>
        <v>0</v>
      </c>
      <c r="U610" s="3">
        <f ca="1">IF($B610&lt;&gt;"",SUMIF(INDIRECT("ИсходныеДанные!$"&amp;$K$4&amp;"$2:$"&amp;$K$4&amp;"$50000"),$B610&amp;"#"&amp;U$6,INDIRECT("ИсходныеДанные!$J$2:$J$50000")),0)</f>
        <v>0</v>
      </c>
      <c r="V610" s="3">
        <f ca="1">IF($B610&lt;&gt;"",SUMIF(INDIRECT("ИсходныеДанные!$"&amp;$K$4&amp;"$2:$"&amp;$K$4&amp;"$50000"),$B610&amp;"#"&amp;V$6,INDIRECT("ИсходныеДанные!$J$2:$J$50000")),0)</f>
        <v>0</v>
      </c>
      <c r="W610" s="16" t="e">
        <f ca="1">SUM(K610:V610)/Пофамильно!$R$1</f>
        <v>#DIV/0!</v>
      </c>
    </row>
    <row r="611" spans="1:23" x14ac:dyDescent="0.25">
      <c r="A611" s="10" t="str">
        <f t="shared" ca="1" si="11"/>
        <v>delete</v>
      </c>
      <c r="B611" s="16" cm="1">
        <f t="array" aca="1" ref="B611" ca="1">INDIRECT("УникальныеСписки!D"&amp;ROW()-$L$4)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14"/>
      <c r="G611" s="81" t="str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84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84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84" t="str" cm="1">
        <f t="array" aca="1" ref="J611" ca="1">_xlfn.XLOOKUP($B611,INDIRECT(SUBSTITUTE("ИсходныеДанные!$где$2:$где$50000","где",$B$4)),INDIRECT(SUBSTITUTE("ИсходныеДанные!$что$2:$что$50000","что",J$4)),"",0,1)</f>
        <v/>
      </c>
      <c r="K611" s="3">
        <f ca="1">IF($B611&lt;&gt;"",SUMIF(INDIRECT("ИсходныеДанные!$"&amp;$K$4&amp;"$2:$"&amp;$K$4&amp;"$50000"),$B611&amp;"#"&amp;K$6,INDIRECT("ИсходныеДанные!$J$2:$J$50000")),0)</f>
        <v>0</v>
      </c>
      <c r="L611" s="3">
        <f ca="1">IF($B611&lt;&gt;"",SUMIF(INDIRECT("ИсходныеДанные!$"&amp;$K$4&amp;"$2:$"&amp;$K$4&amp;"$50000"),$B611&amp;"#"&amp;L$6,INDIRECT("ИсходныеДанные!$J$2:$J$50000")),0)</f>
        <v>0</v>
      </c>
      <c r="M611" s="3">
        <f ca="1">IF($B611&lt;&gt;"",SUMIF(INDIRECT("ИсходныеДанные!$"&amp;$K$4&amp;"$2:$"&amp;$K$4&amp;"$50000"),$B611&amp;"#"&amp;M$6,INDIRECT("ИсходныеДанные!$J$2:$J$50000")),0)</f>
        <v>0</v>
      </c>
      <c r="N611" s="3">
        <f ca="1">IF($B611&lt;&gt;"",SUMIF(INDIRECT("ИсходныеДанные!$"&amp;$K$4&amp;"$2:$"&amp;$K$4&amp;"$50000"),$B611&amp;"#"&amp;N$6,INDIRECT("ИсходныеДанные!$J$2:$J$50000")),0)</f>
        <v>0</v>
      </c>
      <c r="O611" s="3">
        <f ca="1">IF($B611&lt;&gt;"",SUMIF(INDIRECT("ИсходныеДанные!$"&amp;$K$4&amp;"$2:$"&amp;$K$4&amp;"$50000"),$B611&amp;"#"&amp;O$6,INDIRECT("ИсходныеДанные!$J$2:$J$50000")),0)</f>
        <v>0</v>
      </c>
      <c r="P611" s="3">
        <f ca="1">IF($B611&lt;&gt;"",SUMIF(INDIRECT("ИсходныеДанные!$"&amp;$K$4&amp;"$2:$"&amp;$K$4&amp;"$50000"),$B611&amp;"#"&amp;P$6,INDIRECT("ИсходныеДанные!$J$2:$J$50000")),0)</f>
        <v>0</v>
      </c>
      <c r="Q611" s="3">
        <f ca="1">IF($B611&lt;&gt;"",SUMIF(INDIRECT("ИсходныеДанные!$"&amp;$K$4&amp;"$2:$"&amp;$K$4&amp;"$50000"),$B611&amp;"#"&amp;Q$6,INDIRECT("ИсходныеДанные!$J$2:$J$50000")),0)</f>
        <v>0</v>
      </c>
      <c r="R611" s="3">
        <f ca="1">IF($B611&lt;&gt;"",SUMIF(INDIRECT("ИсходныеДанные!$"&amp;$K$4&amp;"$2:$"&amp;$K$4&amp;"$50000"),$B611&amp;"#"&amp;R$6,INDIRECT("ИсходныеДанные!$J$2:$J$50000")),0)</f>
        <v>0</v>
      </c>
      <c r="S611" s="3">
        <f ca="1">IF($B611&lt;&gt;"",SUMIF(INDIRECT("ИсходныеДанные!$"&amp;$K$4&amp;"$2:$"&amp;$K$4&amp;"$50000"),$B611&amp;"#"&amp;S$6,INDIRECT("ИсходныеДанные!$J$2:$J$50000")),0)</f>
        <v>0</v>
      </c>
      <c r="T611" s="3">
        <f ca="1">IF($B611&lt;&gt;"",SUMIF(INDIRECT("ИсходныеДанные!$"&amp;$K$4&amp;"$2:$"&amp;$K$4&amp;"$50000"),$B611&amp;"#"&amp;T$6,INDIRECT("ИсходныеДанные!$J$2:$J$50000")),0)</f>
        <v>0</v>
      </c>
      <c r="U611" s="3">
        <f ca="1">IF($B611&lt;&gt;"",SUMIF(INDIRECT("ИсходныеДанные!$"&amp;$K$4&amp;"$2:$"&amp;$K$4&amp;"$50000"),$B611&amp;"#"&amp;U$6,INDIRECT("ИсходныеДанные!$J$2:$J$50000")),0)</f>
        <v>0</v>
      </c>
      <c r="V611" s="3">
        <f ca="1">IF($B611&lt;&gt;"",SUMIF(INDIRECT("ИсходныеДанные!$"&amp;$K$4&amp;"$2:$"&amp;$K$4&amp;"$50000"),$B611&amp;"#"&amp;V$6,INDIRECT("ИсходныеДанные!$J$2:$J$50000")),0)</f>
        <v>0</v>
      </c>
      <c r="W611" s="16" t="e">
        <f ca="1">SUM(K611:V611)/Пофамильно!$R$1</f>
        <v>#DIV/0!</v>
      </c>
    </row>
    <row r="612" spans="1:23" x14ac:dyDescent="0.25">
      <c r="A612" s="10" t="str">
        <f t="shared" ca="1" si="11"/>
        <v>delete</v>
      </c>
      <c r="B612" s="16" cm="1">
        <f t="array" aca="1" ref="B612" ca="1">INDIRECT("УникальныеСписки!D"&amp;ROW()-$L$4)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14"/>
      <c r="G612" s="81" t="str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84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84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84" t="str" cm="1">
        <f t="array" aca="1" ref="J612" ca="1">_xlfn.XLOOKUP($B612,INDIRECT(SUBSTITUTE("ИсходныеДанные!$где$2:$где$50000","где",$B$4)),INDIRECT(SUBSTITUTE("ИсходныеДанные!$что$2:$что$50000","что",J$4)),"",0,1)</f>
        <v/>
      </c>
      <c r="K612" s="3">
        <f ca="1">IF($B612&lt;&gt;"",SUMIF(INDIRECT("ИсходныеДанные!$"&amp;$K$4&amp;"$2:$"&amp;$K$4&amp;"$50000"),$B612&amp;"#"&amp;K$6,INDIRECT("ИсходныеДанные!$J$2:$J$50000")),0)</f>
        <v>0</v>
      </c>
      <c r="L612" s="3">
        <f ca="1">IF($B612&lt;&gt;"",SUMIF(INDIRECT("ИсходныеДанные!$"&amp;$K$4&amp;"$2:$"&amp;$K$4&amp;"$50000"),$B612&amp;"#"&amp;L$6,INDIRECT("ИсходныеДанные!$J$2:$J$50000")),0)</f>
        <v>0</v>
      </c>
      <c r="M612" s="3">
        <f ca="1">IF($B612&lt;&gt;"",SUMIF(INDIRECT("ИсходныеДанные!$"&amp;$K$4&amp;"$2:$"&amp;$K$4&amp;"$50000"),$B612&amp;"#"&amp;M$6,INDIRECT("ИсходныеДанные!$J$2:$J$50000")),0)</f>
        <v>0</v>
      </c>
      <c r="N612" s="3">
        <f ca="1">IF($B612&lt;&gt;"",SUMIF(INDIRECT("ИсходныеДанные!$"&amp;$K$4&amp;"$2:$"&amp;$K$4&amp;"$50000"),$B612&amp;"#"&amp;N$6,INDIRECT("ИсходныеДанные!$J$2:$J$50000")),0)</f>
        <v>0</v>
      </c>
      <c r="O612" s="3">
        <f ca="1">IF($B612&lt;&gt;"",SUMIF(INDIRECT("ИсходныеДанные!$"&amp;$K$4&amp;"$2:$"&amp;$K$4&amp;"$50000"),$B612&amp;"#"&amp;O$6,INDIRECT("ИсходныеДанные!$J$2:$J$50000")),0)</f>
        <v>0</v>
      </c>
      <c r="P612" s="3">
        <f ca="1">IF($B612&lt;&gt;"",SUMIF(INDIRECT("ИсходныеДанные!$"&amp;$K$4&amp;"$2:$"&amp;$K$4&amp;"$50000"),$B612&amp;"#"&amp;P$6,INDIRECT("ИсходныеДанные!$J$2:$J$50000")),0)</f>
        <v>0</v>
      </c>
      <c r="Q612" s="3">
        <f ca="1">IF($B612&lt;&gt;"",SUMIF(INDIRECT("ИсходныеДанные!$"&amp;$K$4&amp;"$2:$"&amp;$K$4&amp;"$50000"),$B612&amp;"#"&amp;Q$6,INDIRECT("ИсходныеДанные!$J$2:$J$50000")),0)</f>
        <v>0</v>
      </c>
      <c r="R612" s="3">
        <f ca="1">IF($B612&lt;&gt;"",SUMIF(INDIRECT("ИсходныеДанные!$"&amp;$K$4&amp;"$2:$"&amp;$K$4&amp;"$50000"),$B612&amp;"#"&amp;R$6,INDIRECT("ИсходныеДанные!$J$2:$J$50000")),0)</f>
        <v>0</v>
      </c>
      <c r="S612" s="3">
        <f ca="1">IF($B612&lt;&gt;"",SUMIF(INDIRECT("ИсходныеДанные!$"&amp;$K$4&amp;"$2:$"&amp;$K$4&amp;"$50000"),$B612&amp;"#"&amp;S$6,INDIRECT("ИсходныеДанные!$J$2:$J$50000")),0)</f>
        <v>0</v>
      </c>
      <c r="T612" s="3">
        <f ca="1">IF($B612&lt;&gt;"",SUMIF(INDIRECT("ИсходныеДанные!$"&amp;$K$4&amp;"$2:$"&amp;$K$4&amp;"$50000"),$B612&amp;"#"&amp;T$6,INDIRECT("ИсходныеДанные!$J$2:$J$50000")),0)</f>
        <v>0</v>
      </c>
      <c r="U612" s="3">
        <f ca="1">IF($B612&lt;&gt;"",SUMIF(INDIRECT("ИсходныеДанные!$"&amp;$K$4&amp;"$2:$"&amp;$K$4&amp;"$50000"),$B612&amp;"#"&amp;U$6,INDIRECT("ИсходныеДанные!$J$2:$J$50000")),0)</f>
        <v>0</v>
      </c>
      <c r="V612" s="3">
        <f ca="1">IF($B612&lt;&gt;"",SUMIF(INDIRECT("ИсходныеДанные!$"&amp;$K$4&amp;"$2:$"&amp;$K$4&amp;"$50000"),$B612&amp;"#"&amp;V$6,INDIRECT("ИсходныеДанные!$J$2:$J$50000")),0)</f>
        <v>0</v>
      </c>
      <c r="W612" s="16" t="e">
        <f ca="1">SUM(K612:V612)/Пофамильно!$R$1</f>
        <v>#DIV/0!</v>
      </c>
    </row>
    <row r="613" spans="1:23" x14ac:dyDescent="0.25">
      <c r="A613" s="10" t="str">
        <f t="shared" ca="1" si="11"/>
        <v>delete</v>
      </c>
      <c r="B613" s="16" cm="1">
        <f t="array" aca="1" ref="B613" ca="1">INDIRECT("УникальныеСписки!D"&amp;ROW()-$L$4)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14"/>
      <c r="G613" s="81" t="str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84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84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84" t="str" cm="1">
        <f t="array" aca="1" ref="J613" ca="1">_xlfn.XLOOKUP($B613,INDIRECT(SUBSTITUTE("ИсходныеДанные!$где$2:$где$50000","где",$B$4)),INDIRECT(SUBSTITUTE("ИсходныеДанные!$что$2:$что$50000","что",J$4)),"",0,1)</f>
        <v/>
      </c>
      <c r="K613" s="3">
        <f ca="1">IF($B613&lt;&gt;"",SUMIF(INDIRECT("ИсходныеДанные!$"&amp;$K$4&amp;"$2:$"&amp;$K$4&amp;"$50000"),$B613&amp;"#"&amp;K$6,INDIRECT("ИсходныеДанные!$J$2:$J$50000")),0)</f>
        <v>0</v>
      </c>
      <c r="L613" s="3">
        <f ca="1">IF($B613&lt;&gt;"",SUMIF(INDIRECT("ИсходныеДанные!$"&amp;$K$4&amp;"$2:$"&amp;$K$4&amp;"$50000"),$B613&amp;"#"&amp;L$6,INDIRECT("ИсходныеДанные!$J$2:$J$50000")),0)</f>
        <v>0</v>
      </c>
      <c r="M613" s="3">
        <f ca="1">IF($B613&lt;&gt;"",SUMIF(INDIRECT("ИсходныеДанные!$"&amp;$K$4&amp;"$2:$"&amp;$K$4&amp;"$50000"),$B613&amp;"#"&amp;M$6,INDIRECT("ИсходныеДанные!$J$2:$J$50000")),0)</f>
        <v>0</v>
      </c>
      <c r="N613" s="3">
        <f ca="1">IF($B613&lt;&gt;"",SUMIF(INDIRECT("ИсходныеДанные!$"&amp;$K$4&amp;"$2:$"&amp;$K$4&amp;"$50000"),$B613&amp;"#"&amp;N$6,INDIRECT("ИсходныеДанные!$J$2:$J$50000")),0)</f>
        <v>0</v>
      </c>
      <c r="O613" s="3">
        <f ca="1">IF($B613&lt;&gt;"",SUMIF(INDIRECT("ИсходныеДанные!$"&amp;$K$4&amp;"$2:$"&amp;$K$4&amp;"$50000"),$B613&amp;"#"&amp;O$6,INDIRECT("ИсходныеДанные!$J$2:$J$50000")),0)</f>
        <v>0</v>
      </c>
      <c r="P613" s="3">
        <f ca="1">IF($B613&lt;&gt;"",SUMIF(INDIRECT("ИсходныеДанные!$"&amp;$K$4&amp;"$2:$"&amp;$K$4&amp;"$50000"),$B613&amp;"#"&amp;P$6,INDIRECT("ИсходныеДанные!$J$2:$J$50000")),0)</f>
        <v>0</v>
      </c>
      <c r="Q613" s="3">
        <f ca="1">IF($B613&lt;&gt;"",SUMIF(INDIRECT("ИсходныеДанные!$"&amp;$K$4&amp;"$2:$"&amp;$K$4&amp;"$50000"),$B613&amp;"#"&amp;Q$6,INDIRECT("ИсходныеДанные!$J$2:$J$50000")),0)</f>
        <v>0</v>
      </c>
      <c r="R613" s="3">
        <f ca="1">IF($B613&lt;&gt;"",SUMIF(INDIRECT("ИсходныеДанные!$"&amp;$K$4&amp;"$2:$"&amp;$K$4&amp;"$50000"),$B613&amp;"#"&amp;R$6,INDIRECT("ИсходныеДанные!$J$2:$J$50000")),0)</f>
        <v>0</v>
      </c>
      <c r="S613" s="3">
        <f ca="1">IF($B613&lt;&gt;"",SUMIF(INDIRECT("ИсходныеДанные!$"&amp;$K$4&amp;"$2:$"&amp;$K$4&amp;"$50000"),$B613&amp;"#"&amp;S$6,INDIRECT("ИсходныеДанные!$J$2:$J$50000")),0)</f>
        <v>0</v>
      </c>
      <c r="T613" s="3">
        <f ca="1">IF($B613&lt;&gt;"",SUMIF(INDIRECT("ИсходныеДанные!$"&amp;$K$4&amp;"$2:$"&amp;$K$4&amp;"$50000"),$B613&amp;"#"&amp;T$6,INDIRECT("ИсходныеДанные!$J$2:$J$50000")),0)</f>
        <v>0</v>
      </c>
      <c r="U613" s="3">
        <f ca="1">IF($B613&lt;&gt;"",SUMIF(INDIRECT("ИсходныеДанные!$"&amp;$K$4&amp;"$2:$"&amp;$K$4&amp;"$50000"),$B613&amp;"#"&amp;U$6,INDIRECT("ИсходныеДанные!$J$2:$J$50000")),0)</f>
        <v>0</v>
      </c>
      <c r="V613" s="3">
        <f ca="1">IF($B613&lt;&gt;"",SUMIF(INDIRECT("ИсходныеДанные!$"&amp;$K$4&amp;"$2:$"&amp;$K$4&amp;"$50000"),$B613&amp;"#"&amp;V$6,INDIRECT("ИсходныеДанные!$J$2:$J$50000")),0)</f>
        <v>0</v>
      </c>
      <c r="W613" s="16" t="e">
        <f ca="1">SUM(K613:V613)/Пофамильно!$R$1</f>
        <v>#DIV/0!</v>
      </c>
    </row>
    <row r="614" spans="1:23" x14ac:dyDescent="0.25">
      <c r="A614" s="10" t="str">
        <f t="shared" ca="1" si="11"/>
        <v>delete</v>
      </c>
      <c r="B614" s="16" cm="1">
        <f t="array" aca="1" ref="B614" ca="1">INDIRECT("УникальныеСписки!D"&amp;ROW()-$L$4)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14"/>
      <c r="G614" s="81" t="str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84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84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84" t="str" cm="1">
        <f t="array" aca="1" ref="J614" ca="1">_xlfn.XLOOKUP($B614,INDIRECT(SUBSTITUTE("ИсходныеДанные!$где$2:$где$50000","где",$B$4)),INDIRECT(SUBSTITUTE("ИсходныеДанные!$что$2:$что$50000","что",J$4)),"",0,1)</f>
        <v/>
      </c>
      <c r="K614" s="3">
        <f ca="1">IF($B614&lt;&gt;"",SUMIF(INDIRECT("ИсходныеДанные!$"&amp;$K$4&amp;"$2:$"&amp;$K$4&amp;"$50000"),$B614&amp;"#"&amp;K$6,INDIRECT("ИсходныеДанные!$J$2:$J$50000")),0)</f>
        <v>0</v>
      </c>
      <c r="L614" s="3">
        <f ca="1">IF($B614&lt;&gt;"",SUMIF(INDIRECT("ИсходныеДанные!$"&amp;$K$4&amp;"$2:$"&amp;$K$4&amp;"$50000"),$B614&amp;"#"&amp;L$6,INDIRECT("ИсходныеДанные!$J$2:$J$50000")),0)</f>
        <v>0</v>
      </c>
      <c r="M614" s="3">
        <f ca="1">IF($B614&lt;&gt;"",SUMIF(INDIRECT("ИсходныеДанные!$"&amp;$K$4&amp;"$2:$"&amp;$K$4&amp;"$50000"),$B614&amp;"#"&amp;M$6,INDIRECT("ИсходныеДанные!$J$2:$J$50000")),0)</f>
        <v>0</v>
      </c>
      <c r="N614" s="3">
        <f ca="1">IF($B614&lt;&gt;"",SUMIF(INDIRECT("ИсходныеДанные!$"&amp;$K$4&amp;"$2:$"&amp;$K$4&amp;"$50000"),$B614&amp;"#"&amp;N$6,INDIRECT("ИсходныеДанные!$J$2:$J$50000")),0)</f>
        <v>0</v>
      </c>
      <c r="O614" s="3">
        <f ca="1">IF($B614&lt;&gt;"",SUMIF(INDIRECT("ИсходныеДанные!$"&amp;$K$4&amp;"$2:$"&amp;$K$4&amp;"$50000"),$B614&amp;"#"&amp;O$6,INDIRECT("ИсходныеДанные!$J$2:$J$50000")),0)</f>
        <v>0</v>
      </c>
      <c r="P614" s="3">
        <f ca="1">IF($B614&lt;&gt;"",SUMIF(INDIRECT("ИсходныеДанные!$"&amp;$K$4&amp;"$2:$"&amp;$K$4&amp;"$50000"),$B614&amp;"#"&amp;P$6,INDIRECT("ИсходныеДанные!$J$2:$J$50000")),0)</f>
        <v>0</v>
      </c>
      <c r="Q614" s="3">
        <f ca="1">IF($B614&lt;&gt;"",SUMIF(INDIRECT("ИсходныеДанные!$"&amp;$K$4&amp;"$2:$"&amp;$K$4&amp;"$50000"),$B614&amp;"#"&amp;Q$6,INDIRECT("ИсходныеДанные!$J$2:$J$50000")),0)</f>
        <v>0</v>
      </c>
      <c r="R614" s="3">
        <f ca="1">IF($B614&lt;&gt;"",SUMIF(INDIRECT("ИсходныеДанные!$"&amp;$K$4&amp;"$2:$"&amp;$K$4&amp;"$50000"),$B614&amp;"#"&amp;R$6,INDIRECT("ИсходныеДанные!$J$2:$J$50000")),0)</f>
        <v>0</v>
      </c>
      <c r="S614" s="3">
        <f ca="1">IF($B614&lt;&gt;"",SUMIF(INDIRECT("ИсходныеДанные!$"&amp;$K$4&amp;"$2:$"&amp;$K$4&amp;"$50000"),$B614&amp;"#"&amp;S$6,INDIRECT("ИсходныеДанные!$J$2:$J$50000")),0)</f>
        <v>0</v>
      </c>
      <c r="T614" s="3">
        <f ca="1">IF($B614&lt;&gt;"",SUMIF(INDIRECT("ИсходныеДанные!$"&amp;$K$4&amp;"$2:$"&amp;$K$4&amp;"$50000"),$B614&amp;"#"&amp;T$6,INDIRECT("ИсходныеДанные!$J$2:$J$50000")),0)</f>
        <v>0</v>
      </c>
      <c r="U614" s="3">
        <f ca="1">IF($B614&lt;&gt;"",SUMIF(INDIRECT("ИсходныеДанные!$"&amp;$K$4&amp;"$2:$"&amp;$K$4&amp;"$50000"),$B614&amp;"#"&amp;U$6,INDIRECT("ИсходныеДанные!$J$2:$J$50000")),0)</f>
        <v>0</v>
      </c>
      <c r="V614" s="3">
        <f ca="1">IF($B614&lt;&gt;"",SUMIF(INDIRECT("ИсходныеДанные!$"&amp;$K$4&amp;"$2:$"&amp;$K$4&amp;"$50000"),$B614&amp;"#"&amp;V$6,INDIRECT("ИсходныеДанные!$J$2:$J$50000")),0)</f>
        <v>0</v>
      </c>
      <c r="W614" s="16" t="e">
        <f ca="1">SUM(K614:V614)/Пофамильно!$R$1</f>
        <v>#DIV/0!</v>
      </c>
    </row>
    <row r="615" spans="1:23" x14ac:dyDescent="0.25">
      <c r="A615" s="10" t="str">
        <f t="shared" ca="1" si="11"/>
        <v>delete</v>
      </c>
      <c r="B615" s="16" cm="1">
        <f t="array" aca="1" ref="B615" ca="1">INDIRECT("УникальныеСписки!D"&amp;ROW()-$L$4)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14"/>
      <c r="G615" s="81" t="str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84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84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84" t="str" cm="1">
        <f t="array" aca="1" ref="J615" ca="1">_xlfn.XLOOKUP($B615,INDIRECT(SUBSTITUTE("ИсходныеДанные!$где$2:$где$50000","где",$B$4)),INDIRECT(SUBSTITUTE("ИсходныеДанные!$что$2:$что$50000","что",J$4)),"",0,1)</f>
        <v/>
      </c>
      <c r="K615" s="3">
        <f ca="1">IF($B615&lt;&gt;"",SUMIF(INDIRECT("ИсходныеДанные!$"&amp;$K$4&amp;"$2:$"&amp;$K$4&amp;"$50000"),$B615&amp;"#"&amp;K$6,INDIRECT("ИсходныеДанные!$J$2:$J$50000")),0)</f>
        <v>0</v>
      </c>
      <c r="L615" s="3">
        <f ca="1">IF($B615&lt;&gt;"",SUMIF(INDIRECT("ИсходныеДанные!$"&amp;$K$4&amp;"$2:$"&amp;$K$4&amp;"$50000"),$B615&amp;"#"&amp;L$6,INDIRECT("ИсходныеДанные!$J$2:$J$50000")),0)</f>
        <v>0</v>
      </c>
      <c r="M615" s="3">
        <f ca="1">IF($B615&lt;&gt;"",SUMIF(INDIRECT("ИсходныеДанные!$"&amp;$K$4&amp;"$2:$"&amp;$K$4&amp;"$50000"),$B615&amp;"#"&amp;M$6,INDIRECT("ИсходныеДанные!$J$2:$J$50000")),0)</f>
        <v>0</v>
      </c>
      <c r="N615" s="3">
        <f ca="1">IF($B615&lt;&gt;"",SUMIF(INDIRECT("ИсходныеДанные!$"&amp;$K$4&amp;"$2:$"&amp;$K$4&amp;"$50000"),$B615&amp;"#"&amp;N$6,INDIRECT("ИсходныеДанные!$J$2:$J$50000")),0)</f>
        <v>0</v>
      </c>
      <c r="O615" s="3">
        <f ca="1">IF($B615&lt;&gt;"",SUMIF(INDIRECT("ИсходныеДанные!$"&amp;$K$4&amp;"$2:$"&amp;$K$4&amp;"$50000"),$B615&amp;"#"&amp;O$6,INDIRECT("ИсходныеДанные!$J$2:$J$50000")),0)</f>
        <v>0</v>
      </c>
      <c r="P615" s="3">
        <f ca="1">IF($B615&lt;&gt;"",SUMIF(INDIRECT("ИсходныеДанные!$"&amp;$K$4&amp;"$2:$"&amp;$K$4&amp;"$50000"),$B615&amp;"#"&amp;P$6,INDIRECT("ИсходныеДанные!$J$2:$J$50000")),0)</f>
        <v>0</v>
      </c>
      <c r="Q615" s="3">
        <f ca="1">IF($B615&lt;&gt;"",SUMIF(INDIRECT("ИсходныеДанные!$"&amp;$K$4&amp;"$2:$"&amp;$K$4&amp;"$50000"),$B615&amp;"#"&amp;Q$6,INDIRECT("ИсходныеДанные!$J$2:$J$50000")),0)</f>
        <v>0</v>
      </c>
      <c r="R615" s="3">
        <f ca="1">IF($B615&lt;&gt;"",SUMIF(INDIRECT("ИсходныеДанные!$"&amp;$K$4&amp;"$2:$"&amp;$K$4&amp;"$50000"),$B615&amp;"#"&amp;R$6,INDIRECT("ИсходныеДанные!$J$2:$J$50000")),0)</f>
        <v>0</v>
      </c>
      <c r="S615" s="3">
        <f ca="1">IF($B615&lt;&gt;"",SUMIF(INDIRECT("ИсходныеДанные!$"&amp;$K$4&amp;"$2:$"&amp;$K$4&amp;"$50000"),$B615&amp;"#"&amp;S$6,INDIRECT("ИсходныеДанные!$J$2:$J$50000")),0)</f>
        <v>0</v>
      </c>
      <c r="T615" s="3">
        <f ca="1">IF($B615&lt;&gt;"",SUMIF(INDIRECT("ИсходныеДанные!$"&amp;$K$4&amp;"$2:$"&amp;$K$4&amp;"$50000"),$B615&amp;"#"&amp;T$6,INDIRECT("ИсходныеДанные!$J$2:$J$50000")),0)</f>
        <v>0</v>
      </c>
      <c r="U615" s="3">
        <f ca="1">IF($B615&lt;&gt;"",SUMIF(INDIRECT("ИсходныеДанные!$"&amp;$K$4&amp;"$2:$"&amp;$K$4&amp;"$50000"),$B615&amp;"#"&amp;U$6,INDIRECT("ИсходныеДанные!$J$2:$J$50000")),0)</f>
        <v>0</v>
      </c>
      <c r="V615" s="3">
        <f ca="1">IF($B615&lt;&gt;"",SUMIF(INDIRECT("ИсходныеДанные!$"&amp;$K$4&amp;"$2:$"&amp;$K$4&amp;"$50000"),$B615&amp;"#"&amp;V$6,INDIRECT("ИсходныеДанные!$J$2:$J$50000")),0)</f>
        <v>0</v>
      </c>
      <c r="W615" s="16" t="e">
        <f ca="1">SUM(K615:V615)/Пофамильно!$R$1</f>
        <v>#DIV/0!</v>
      </c>
    </row>
    <row r="616" spans="1:23" x14ac:dyDescent="0.25">
      <c r="A616" s="10" t="str">
        <f t="shared" ca="1" si="11"/>
        <v>delete</v>
      </c>
      <c r="B616" s="16" cm="1">
        <f t="array" aca="1" ref="B616" ca="1">INDIRECT("УникальныеСписки!D"&amp;ROW()-$L$4)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14"/>
      <c r="G616" s="81" t="str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84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84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84" t="str" cm="1">
        <f t="array" aca="1" ref="J616" ca="1">_xlfn.XLOOKUP($B616,INDIRECT(SUBSTITUTE("ИсходныеДанные!$где$2:$где$50000","где",$B$4)),INDIRECT(SUBSTITUTE("ИсходныеДанные!$что$2:$что$50000","что",J$4)),"",0,1)</f>
        <v/>
      </c>
      <c r="K616" s="3">
        <f ca="1">IF($B616&lt;&gt;"",SUMIF(INDIRECT("ИсходныеДанные!$"&amp;$K$4&amp;"$2:$"&amp;$K$4&amp;"$50000"),$B616&amp;"#"&amp;K$6,INDIRECT("ИсходныеДанные!$J$2:$J$50000")),0)</f>
        <v>0</v>
      </c>
      <c r="L616" s="3">
        <f ca="1">IF($B616&lt;&gt;"",SUMIF(INDIRECT("ИсходныеДанные!$"&amp;$K$4&amp;"$2:$"&amp;$K$4&amp;"$50000"),$B616&amp;"#"&amp;L$6,INDIRECT("ИсходныеДанные!$J$2:$J$50000")),0)</f>
        <v>0</v>
      </c>
      <c r="M616" s="3">
        <f ca="1">IF($B616&lt;&gt;"",SUMIF(INDIRECT("ИсходныеДанные!$"&amp;$K$4&amp;"$2:$"&amp;$K$4&amp;"$50000"),$B616&amp;"#"&amp;M$6,INDIRECT("ИсходныеДанные!$J$2:$J$50000")),0)</f>
        <v>0</v>
      </c>
      <c r="N616" s="3">
        <f ca="1">IF($B616&lt;&gt;"",SUMIF(INDIRECT("ИсходныеДанные!$"&amp;$K$4&amp;"$2:$"&amp;$K$4&amp;"$50000"),$B616&amp;"#"&amp;N$6,INDIRECT("ИсходныеДанные!$J$2:$J$50000")),0)</f>
        <v>0</v>
      </c>
      <c r="O616" s="3">
        <f ca="1">IF($B616&lt;&gt;"",SUMIF(INDIRECT("ИсходныеДанные!$"&amp;$K$4&amp;"$2:$"&amp;$K$4&amp;"$50000"),$B616&amp;"#"&amp;O$6,INDIRECT("ИсходныеДанные!$J$2:$J$50000")),0)</f>
        <v>0</v>
      </c>
      <c r="P616" s="3">
        <f ca="1">IF($B616&lt;&gt;"",SUMIF(INDIRECT("ИсходныеДанные!$"&amp;$K$4&amp;"$2:$"&amp;$K$4&amp;"$50000"),$B616&amp;"#"&amp;P$6,INDIRECT("ИсходныеДанные!$J$2:$J$50000")),0)</f>
        <v>0</v>
      </c>
      <c r="Q616" s="3">
        <f ca="1">IF($B616&lt;&gt;"",SUMIF(INDIRECT("ИсходныеДанные!$"&amp;$K$4&amp;"$2:$"&amp;$K$4&amp;"$50000"),$B616&amp;"#"&amp;Q$6,INDIRECT("ИсходныеДанные!$J$2:$J$50000")),0)</f>
        <v>0</v>
      </c>
      <c r="R616" s="3">
        <f ca="1">IF($B616&lt;&gt;"",SUMIF(INDIRECT("ИсходныеДанные!$"&amp;$K$4&amp;"$2:$"&amp;$K$4&amp;"$50000"),$B616&amp;"#"&amp;R$6,INDIRECT("ИсходныеДанные!$J$2:$J$50000")),0)</f>
        <v>0</v>
      </c>
      <c r="S616" s="3">
        <f ca="1">IF($B616&lt;&gt;"",SUMIF(INDIRECT("ИсходныеДанные!$"&amp;$K$4&amp;"$2:$"&amp;$K$4&amp;"$50000"),$B616&amp;"#"&amp;S$6,INDIRECT("ИсходныеДанные!$J$2:$J$50000")),0)</f>
        <v>0</v>
      </c>
      <c r="T616" s="3">
        <f ca="1">IF($B616&lt;&gt;"",SUMIF(INDIRECT("ИсходныеДанные!$"&amp;$K$4&amp;"$2:$"&amp;$K$4&amp;"$50000"),$B616&amp;"#"&amp;T$6,INDIRECT("ИсходныеДанные!$J$2:$J$50000")),0)</f>
        <v>0</v>
      </c>
      <c r="U616" s="3">
        <f ca="1">IF($B616&lt;&gt;"",SUMIF(INDIRECT("ИсходныеДанные!$"&amp;$K$4&amp;"$2:$"&amp;$K$4&amp;"$50000"),$B616&amp;"#"&amp;U$6,INDIRECT("ИсходныеДанные!$J$2:$J$50000")),0)</f>
        <v>0</v>
      </c>
      <c r="V616" s="3">
        <f ca="1">IF($B616&lt;&gt;"",SUMIF(INDIRECT("ИсходныеДанные!$"&amp;$K$4&amp;"$2:$"&amp;$K$4&amp;"$50000"),$B616&amp;"#"&amp;V$6,INDIRECT("ИсходныеДанные!$J$2:$J$50000")),0)</f>
        <v>0</v>
      </c>
      <c r="W616" s="16" t="e">
        <f ca="1">SUM(K616:V616)/Пофамильно!$R$1</f>
        <v>#DIV/0!</v>
      </c>
    </row>
    <row r="617" spans="1:23" x14ac:dyDescent="0.25">
      <c r="A617" s="10" t="str">
        <f t="shared" ca="1" si="11"/>
        <v>delete</v>
      </c>
      <c r="B617" s="16" cm="1">
        <f t="array" aca="1" ref="B617" ca="1">INDIRECT("УникальныеСписки!D"&amp;ROW()-$L$4)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14"/>
      <c r="G617" s="81" t="str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84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84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84" t="str" cm="1">
        <f t="array" aca="1" ref="J617" ca="1">_xlfn.XLOOKUP($B617,INDIRECT(SUBSTITUTE("ИсходныеДанные!$где$2:$где$50000","где",$B$4)),INDIRECT(SUBSTITUTE("ИсходныеДанные!$что$2:$что$50000","что",J$4)),"",0,1)</f>
        <v/>
      </c>
      <c r="K617" s="3">
        <f ca="1">IF($B617&lt;&gt;"",SUMIF(INDIRECT("ИсходныеДанные!$"&amp;$K$4&amp;"$2:$"&amp;$K$4&amp;"$50000"),$B617&amp;"#"&amp;K$6,INDIRECT("ИсходныеДанные!$J$2:$J$50000")),0)</f>
        <v>0</v>
      </c>
      <c r="L617" s="3">
        <f ca="1">IF($B617&lt;&gt;"",SUMIF(INDIRECT("ИсходныеДанные!$"&amp;$K$4&amp;"$2:$"&amp;$K$4&amp;"$50000"),$B617&amp;"#"&amp;L$6,INDIRECT("ИсходныеДанные!$J$2:$J$50000")),0)</f>
        <v>0</v>
      </c>
      <c r="M617" s="3">
        <f ca="1">IF($B617&lt;&gt;"",SUMIF(INDIRECT("ИсходныеДанные!$"&amp;$K$4&amp;"$2:$"&amp;$K$4&amp;"$50000"),$B617&amp;"#"&amp;M$6,INDIRECT("ИсходныеДанные!$J$2:$J$50000")),0)</f>
        <v>0</v>
      </c>
      <c r="N617" s="3">
        <f ca="1">IF($B617&lt;&gt;"",SUMIF(INDIRECT("ИсходныеДанные!$"&amp;$K$4&amp;"$2:$"&amp;$K$4&amp;"$50000"),$B617&amp;"#"&amp;N$6,INDIRECT("ИсходныеДанные!$J$2:$J$50000")),0)</f>
        <v>0</v>
      </c>
      <c r="O617" s="3">
        <f ca="1">IF($B617&lt;&gt;"",SUMIF(INDIRECT("ИсходныеДанные!$"&amp;$K$4&amp;"$2:$"&amp;$K$4&amp;"$50000"),$B617&amp;"#"&amp;O$6,INDIRECT("ИсходныеДанные!$J$2:$J$50000")),0)</f>
        <v>0</v>
      </c>
      <c r="P617" s="3">
        <f ca="1">IF($B617&lt;&gt;"",SUMIF(INDIRECT("ИсходныеДанные!$"&amp;$K$4&amp;"$2:$"&amp;$K$4&amp;"$50000"),$B617&amp;"#"&amp;P$6,INDIRECT("ИсходныеДанные!$J$2:$J$50000")),0)</f>
        <v>0</v>
      </c>
      <c r="Q617" s="3">
        <f ca="1">IF($B617&lt;&gt;"",SUMIF(INDIRECT("ИсходныеДанные!$"&amp;$K$4&amp;"$2:$"&amp;$K$4&amp;"$50000"),$B617&amp;"#"&amp;Q$6,INDIRECT("ИсходныеДанные!$J$2:$J$50000")),0)</f>
        <v>0</v>
      </c>
      <c r="R617" s="3">
        <f ca="1">IF($B617&lt;&gt;"",SUMIF(INDIRECT("ИсходныеДанные!$"&amp;$K$4&amp;"$2:$"&amp;$K$4&amp;"$50000"),$B617&amp;"#"&amp;R$6,INDIRECT("ИсходныеДанные!$J$2:$J$50000")),0)</f>
        <v>0</v>
      </c>
      <c r="S617" s="3">
        <f ca="1">IF($B617&lt;&gt;"",SUMIF(INDIRECT("ИсходныеДанные!$"&amp;$K$4&amp;"$2:$"&amp;$K$4&amp;"$50000"),$B617&amp;"#"&amp;S$6,INDIRECT("ИсходныеДанные!$J$2:$J$50000")),0)</f>
        <v>0</v>
      </c>
      <c r="T617" s="3">
        <f ca="1">IF($B617&lt;&gt;"",SUMIF(INDIRECT("ИсходныеДанные!$"&amp;$K$4&amp;"$2:$"&amp;$K$4&amp;"$50000"),$B617&amp;"#"&amp;T$6,INDIRECT("ИсходныеДанные!$J$2:$J$50000")),0)</f>
        <v>0</v>
      </c>
      <c r="U617" s="3">
        <f ca="1">IF($B617&lt;&gt;"",SUMIF(INDIRECT("ИсходныеДанные!$"&amp;$K$4&amp;"$2:$"&amp;$K$4&amp;"$50000"),$B617&amp;"#"&amp;U$6,INDIRECT("ИсходныеДанные!$J$2:$J$50000")),0)</f>
        <v>0</v>
      </c>
      <c r="V617" s="3">
        <f ca="1">IF($B617&lt;&gt;"",SUMIF(INDIRECT("ИсходныеДанные!$"&amp;$K$4&amp;"$2:$"&amp;$K$4&amp;"$50000"),$B617&amp;"#"&amp;V$6,INDIRECT("ИсходныеДанные!$J$2:$J$50000")),0)</f>
        <v>0</v>
      </c>
      <c r="W617" s="16" t="e">
        <f ca="1">SUM(K617:V617)/Пофамильно!$R$1</f>
        <v>#DIV/0!</v>
      </c>
    </row>
    <row r="618" spans="1:23" x14ac:dyDescent="0.25">
      <c r="A618" s="10" t="str">
        <f t="shared" ca="1" si="11"/>
        <v>delete</v>
      </c>
      <c r="B618" s="16" cm="1">
        <f t="array" aca="1" ref="B618" ca="1">INDIRECT("УникальныеСписки!D"&amp;ROW()-$L$4)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14"/>
      <c r="G618" s="81" t="str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84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84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84" t="str" cm="1">
        <f t="array" aca="1" ref="J618" ca="1">_xlfn.XLOOKUP($B618,INDIRECT(SUBSTITUTE("ИсходныеДанные!$где$2:$где$50000","где",$B$4)),INDIRECT(SUBSTITUTE("ИсходныеДанные!$что$2:$что$50000","что",J$4)),"",0,1)</f>
        <v/>
      </c>
      <c r="K618" s="3">
        <f ca="1">IF($B618&lt;&gt;"",SUMIF(INDIRECT("ИсходныеДанные!$"&amp;$K$4&amp;"$2:$"&amp;$K$4&amp;"$50000"),$B618&amp;"#"&amp;K$6,INDIRECT("ИсходныеДанные!$J$2:$J$50000")),0)</f>
        <v>0</v>
      </c>
      <c r="L618" s="3">
        <f ca="1">IF($B618&lt;&gt;"",SUMIF(INDIRECT("ИсходныеДанные!$"&amp;$K$4&amp;"$2:$"&amp;$K$4&amp;"$50000"),$B618&amp;"#"&amp;L$6,INDIRECT("ИсходныеДанные!$J$2:$J$50000")),0)</f>
        <v>0</v>
      </c>
      <c r="M618" s="3">
        <f ca="1">IF($B618&lt;&gt;"",SUMIF(INDIRECT("ИсходныеДанные!$"&amp;$K$4&amp;"$2:$"&amp;$K$4&amp;"$50000"),$B618&amp;"#"&amp;M$6,INDIRECT("ИсходныеДанные!$J$2:$J$50000")),0)</f>
        <v>0</v>
      </c>
      <c r="N618" s="3">
        <f ca="1">IF($B618&lt;&gt;"",SUMIF(INDIRECT("ИсходныеДанные!$"&amp;$K$4&amp;"$2:$"&amp;$K$4&amp;"$50000"),$B618&amp;"#"&amp;N$6,INDIRECT("ИсходныеДанные!$J$2:$J$50000")),0)</f>
        <v>0</v>
      </c>
      <c r="O618" s="3">
        <f ca="1">IF($B618&lt;&gt;"",SUMIF(INDIRECT("ИсходныеДанные!$"&amp;$K$4&amp;"$2:$"&amp;$K$4&amp;"$50000"),$B618&amp;"#"&amp;O$6,INDIRECT("ИсходныеДанные!$J$2:$J$50000")),0)</f>
        <v>0</v>
      </c>
      <c r="P618" s="3">
        <f ca="1">IF($B618&lt;&gt;"",SUMIF(INDIRECT("ИсходныеДанные!$"&amp;$K$4&amp;"$2:$"&amp;$K$4&amp;"$50000"),$B618&amp;"#"&amp;P$6,INDIRECT("ИсходныеДанные!$J$2:$J$50000")),0)</f>
        <v>0</v>
      </c>
      <c r="Q618" s="3">
        <f ca="1">IF($B618&lt;&gt;"",SUMIF(INDIRECT("ИсходныеДанные!$"&amp;$K$4&amp;"$2:$"&amp;$K$4&amp;"$50000"),$B618&amp;"#"&amp;Q$6,INDIRECT("ИсходныеДанные!$J$2:$J$50000")),0)</f>
        <v>0</v>
      </c>
      <c r="R618" s="3">
        <f ca="1">IF($B618&lt;&gt;"",SUMIF(INDIRECT("ИсходныеДанные!$"&amp;$K$4&amp;"$2:$"&amp;$K$4&amp;"$50000"),$B618&amp;"#"&amp;R$6,INDIRECT("ИсходныеДанные!$J$2:$J$50000")),0)</f>
        <v>0</v>
      </c>
      <c r="S618" s="3">
        <f ca="1">IF($B618&lt;&gt;"",SUMIF(INDIRECT("ИсходныеДанные!$"&amp;$K$4&amp;"$2:$"&amp;$K$4&amp;"$50000"),$B618&amp;"#"&amp;S$6,INDIRECT("ИсходныеДанные!$J$2:$J$50000")),0)</f>
        <v>0</v>
      </c>
      <c r="T618" s="3">
        <f ca="1">IF($B618&lt;&gt;"",SUMIF(INDIRECT("ИсходныеДанные!$"&amp;$K$4&amp;"$2:$"&amp;$K$4&amp;"$50000"),$B618&amp;"#"&amp;T$6,INDIRECT("ИсходныеДанные!$J$2:$J$50000")),0)</f>
        <v>0</v>
      </c>
      <c r="U618" s="3">
        <f ca="1">IF($B618&lt;&gt;"",SUMIF(INDIRECT("ИсходныеДанные!$"&amp;$K$4&amp;"$2:$"&amp;$K$4&amp;"$50000"),$B618&amp;"#"&amp;U$6,INDIRECT("ИсходныеДанные!$J$2:$J$50000")),0)</f>
        <v>0</v>
      </c>
      <c r="V618" s="3">
        <f ca="1">IF($B618&lt;&gt;"",SUMIF(INDIRECT("ИсходныеДанные!$"&amp;$K$4&amp;"$2:$"&amp;$K$4&amp;"$50000"),$B618&amp;"#"&amp;V$6,INDIRECT("ИсходныеДанные!$J$2:$J$50000")),0)</f>
        <v>0</v>
      </c>
      <c r="W618" s="16" t="e">
        <f ca="1">SUM(K618:V618)/Пофамильно!$R$1</f>
        <v>#DIV/0!</v>
      </c>
    </row>
    <row r="619" spans="1:23" x14ac:dyDescent="0.25">
      <c r="A619" s="10" t="str">
        <f t="shared" ca="1" si="11"/>
        <v>delete</v>
      </c>
      <c r="B619" s="16" cm="1">
        <f t="array" aca="1" ref="B619" ca="1">INDIRECT("УникальныеСписки!D"&amp;ROW()-$L$4)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14"/>
      <c r="G619" s="81" t="str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84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84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84" t="str" cm="1">
        <f t="array" aca="1" ref="J619" ca="1">_xlfn.XLOOKUP($B619,INDIRECT(SUBSTITUTE("ИсходныеДанные!$где$2:$где$50000","где",$B$4)),INDIRECT(SUBSTITUTE("ИсходныеДанные!$что$2:$что$50000","что",J$4)),"",0,1)</f>
        <v/>
      </c>
      <c r="K619" s="3">
        <f ca="1">IF($B619&lt;&gt;"",SUMIF(INDIRECT("ИсходныеДанные!$"&amp;$K$4&amp;"$2:$"&amp;$K$4&amp;"$50000"),$B619&amp;"#"&amp;K$6,INDIRECT("ИсходныеДанные!$J$2:$J$50000")),0)</f>
        <v>0</v>
      </c>
      <c r="L619" s="3">
        <f ca="1">IF($B619&lt;&gt;"",SUMIF(INDIRECT("ИсходныеДанные!$"&amp;$K$4&amp;"$2:$"&amp;$K$4&amp;"$50000"),$B619&amp;"#"&amp;L$6,INDIRECT("ИсходныеДанные!$J$2:$J$50000")),0)</f>
        <v>0</v>
      </c>
      <c r="M619" s="3">
        <f ca="1">IF($B619&lt;&gt;"",SUMIF(INDIRECT("ИсходныеДанные!$"&amp;$K$4&amp;"$2:$"&amp;$K$4&amp;"$50000"),$B619&amp;"#"&amp;M$6,INDIRECT("ИсходныеДанные!$J$2:$J$50000")),0)</f>
        <v>0</v>
      </c>
      <c r="N619" s="3">
        <f ca="1">IF($B619&lt;&gt;"",SUMIF(INDIRECT("ИсходныеДанные!$"&amp;$K$4&amp;"$2:$"&amp;$K$4&amp;"$50000"),$B619&amp;"#"&amp;N$6,INDIRECT("ИсходныеДанные!$J$2:$J$50000")),0)</f>
        <v>0</v>
      </c>
      <c r="O619" s="3">
        <f ca="1">IF($B619&lt;&gt;"",SUMIF(INDIRECT("ИсходныеДанные!$"&amp;$K$4&amp;"$2:$"&amp;$K$4&amp;"$50000"),$B619&amp;"#"&amp;O$6,INDIRECT("ИсходныеДанные!$J$2:$J$50000")),0)</f>
        <v>0</v>
      </c>
      <c r="P619" s="3">
        <f ca="1">IF($B619&lt;&gt;"",SUMIF(INDIRECT("ИсходныеДанные!$"&amp;$K$4&amp;"$2:$"&amp;$K$4&amp;"$50000"),$B619&amp;"#"&amp;P$6,INDIRECT("ИсходныеДанные!$J$2:$J$50000")),0)</f>
        <v>0</v>
      </c>
      <c r="Q619" s="3">
        <f ca="1">IF($B619&lt;&gt;"",SUMIF(INDIRECT("ИсходныеДанные!$"&amp;$K$4&amp;"$2:$"&amp;$K$4&amp;"$50000"),$B619&amp;"#"&amp;Q$6,INDIRECT("ИсходныеДанные!$J$2:$J$50000")),0)</f>
        <v>0</v>
      </c>
      <c r="R619" s="3">
        <f ca="1">IF($B619&lt;&gt;"",SUMIF(INDIRECT("ИсходныеДанные!$"&amp;$K$4&amp;"$2:$"&amp;$K$4&amp;"$50000"),$B619&amp;"#"&amp;R$6,INDIRECT("ИсходныеДанные!$J$2:$J$50000")),0)</f>
        <v>0</v>
      </c>
      <c r="S619" s="3">
        <f ca="1">IF($B619&lt;&gt;"",SUMIF(INDIRECT("ИсходныеДанные!$"&amp;$K$4&amp;"$2:$"&amp;$K$4&amp;"$50000"),$B619&amp;"#"&amp;S$6,INDIRECT("ИсходныеДанные!$J$2:$J$50000")),0)</f>
        <v>0</v>
      </c>
      <c r="T619" s="3">
        <f ca="1">IF($B619&lt;&gt;"",SUMIF(INDIRECT("ИсходныеДанные!$"&amp;$K$4&amp;"$2:$"&amp;$K$4&amp;"$50000"),$B619&amp;"#"&amp;T$6,INDIRECT("ИсходныеДанные!$J$2:$J$50000")),0)</f>
        <v>0</v>
      </c>
      <c r="U619" s="3">
        <f ca="1">IF($B619&lt;&gt;"",SUMIF(INDIRECT("ИсходныеДанные!$"&amp;$K$4&amp;"$2:$"&amp;$K$4&amp;"$50000"),$B619&amp;"#"&amp;U$6,INDIRECT("ИсходныеДанные!$J$2:$J$50000")),0)</f>
        <v>0</v>
      </c>
      <c r="V619" s="3">
        <f ca="1">IF($B619&lt;&gt;"",SUMIF(INDIRECT("ИсходныеДанные!$"&amp;$K$4&amp;"$2:$"&amp;$K$4&amp;"$50000"),$B619&amp;"#"&amp;V$6,INDIRECT("ИсходныеДанные!$J$2:$J$50000")),0)</f>
        <v>0</v>
      </c>
      <c r="W619" s="16" t="e">
        <f ca="1">SUM(K619:V619)/Пофамильно!$R$1</f>
        <v>#DIV/0!</v>
      </c>
    </row>
    <row r="620" spans="1:23" x14ac:dyDescent="0.25">
      <c r="A620" s="10" t="str">
        <f t="shared" ca="1" si="11"/>
        <v>delete</v>
      </c>
      <c r="B620" s="16" cm="1">
        <f t="array" aca="1" ref="B620" ca="1">INDIRECT("УникальныеСписки!D"&amp;ROW()-$L$4)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14"/>
      <c r="G620" s="81" t="str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84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84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84" t="str" cm="1">
        <f t="array" aca="1" ref="J620" ca="1">_xlfn.XLOOKUP($B620,INDIRECT(SUBSTITUTE("ИсходныеДанные!$где$2:$где$50000","где",$B$4)),INDIRECT(SUBSTITUTE("ИсходныеДанные!$что$2:$что$50000","что",J$4)),"",0,1)</f>
        <v/>
      </c>
      <c r="K620" s="3">
        <f ca="1">IF($B620&lt;&gt;"",SUMIF(INDIRECT("ИсходныеДанные!$"&amp;$K$4&amp;"$2:$"&amp;$K$4&amp;"$50000"),$B620&amp;"#"&amp;K$6,INDIRECT("ИсходныеДанные!$J$2:$J$50000")),0)</f>
        <v>0</v>
      </c>
      <c r="L620" s="3">
        <f ca="1">IF($B620&lt;&gt;"",SUMIF(INDIRECT("ИсходныеДанные!$"&amp;$K$4&amp;"$2:$"&amp;$K$4&amp;"$50000"),$B620&amp;"#"&amp;L$6,INDIRECT("ИсходныеДанные!$J$2:$J$50000")),0)</f>
        <v>0</v>
      </c>
      <c r="M620" s="3">
        <f ca="1">IF($B620&lt;&gt;"",SUMIF(INDIRECT("ИсходныеДанные!$"&amp;$K$4&amp;"$2:$"&amp;$K$4&amp;"$50000"),$B620&amp;"#"&amp;M$6,INDIRECT("ИсходныеДанные!$J$2:$J$50000")),0)</f>
        <v>0</v>
      </c>
      <c r="N620" s="3">
        <f ca="1">IF($B620&lt;&gt;"",SUMIF(INDIRECT("ИсходныеДанные!$"&amp;$K$4&amp;"$2:$"&amp;$K$4&amp;"$50000"),$B620&amp;"#"&amp;N$6,INDIRECT("ИсходныеДанные!$J$2:$J$50000")),0)</f>
        <v>0</v>
      </c>
      <c r="O620" s="3">
        <f ca="1">IF($B620&lt;&gt;"",SUMIF(INDIRECT("ИсходныеДанные!$"&amp;$K$4&amp;"$2:$"&amp;$K$4&amp;"$50000"),$B620&amp;"#"&amp;O$6,INDIRECT("ИсходныеДанные!$J$2:$J$50000")),0)</f>
        <v>0</v>
      </c>
      <c r="P620" s="3">
        <f ca="1">IF($B620&lt;&gt;"",SUMIF(INDIRECT("ИсходныеДанные!$"&amp;$K$4&amp;"$2:$"&amp;$K$4&amp;"$50000"),$B620&amp;"#"&amp;P$6,INDIRECT("ИсходныеДанные!$J$2:$J$50000")),0)</f>
        <v>0</v>
      </c>
      <c r="Q620" s="3">
        <f ca="1">IF($B620&lt;&gt;"",SUMIF(INDIRECT("ИсходныеДанные!$"&amp;$K$4&amp;"$2:$"&amp;$K$4&amp;"$50000"),$B620&amp;"#"&amp;Q$6,INDIRECT("ИсходныеДанные!$J$2:$J$50000")),0)</f>
        <v>0</v>
      </c>
      <c r="R620" s="3">
        <f ca="1">IF($B620&lt;&gt;"",SUMIF(INDIRECT("ИсходныеДанные!$"&amp;$K$4&amp;"$2:$"&amp;$K$4&amp;"$50000"),$B620&amp;"#"&amp;R$6,INDIRECT("ИсходныеДанные!$J$2:$J$50000")),0)</f>
        <v>0</v>
      </c>
      <c r="S620" s="3">
        <f ca="1">IF($B620&lt;&gt;"",SUMIF(INDIRECT("ИсходныеДанные!$"&amp;$K$4&amp;"$2:$"&amp;$K$4&amp;"$50000"),$B620&amp;"#"&amp;S$6,INDIRECT("ИсходныеДанные!$J$2:$J$50000")),0)</f>
        <v>0</v>
      </c>
      <c r="T620" s="3">
        <f ca="1">IF($B620&lt;&gt;"",SUMIF(INDIRECT("ИсходныеДанные!$"&amp;$K$4&amp;"$2:$"&amp;$K$4&amp;"$50000"),$B620&amp;"#"&amp;T$6,INDIRECT("ИсходныеДанные!$J$2:$J$50000")),0)</f>
        <v>0</v>
      </c>
      <c r="U620" s="3">
        <f ca="1">IF($B620&lt;&gt;"",SUMIF(INDIRECT("ИсходныеДанные!$"&amp;$K$4&amp;"$2:$"&amp;$K$4&amp;"$50000"),$B620&amp;"#"&amp;U$6,INDIRECT("ИсходныеДанные!$J$2:$J$50000")),0)</f>
        <v>0</v>
      </c>
      <c r="V620" s="3">
        <f ca="1">IF($B620&lt;&gt;"",SUMIF(INDIRECT("ИсходныеДанные!$"&amp;$K$4&amp;"$2:$"&amp;$K$4&amp;"$50000"),$B620&amp;"#"&amp;V$6,INDIRECT("ИсходныеДанные!$J$2:$J$50000")),0)</f>
        <v>0</v>
      </c>
      <c r="W620" s="16" t="e">
        <f ca="1">SUM(K620:V620)/Пофамильно!$R$1</f>
        <v>#DIV/0!</v>
      </c>
    </row>
    <row r="621" spans="1:23" x14ac:dyDescent="0.25">
      <c r="A621" s="10" t="str">
        <f t="shared" ca="1" si="11"/>
        <v>delete</v>
      </c>
      <c r="B621" s="16" cm="1">
        <f t="array" aca="1" ref="B621" ca="1">INDIRECT("УникальныеСписки!D"&amp;ROW()-$L$4)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14"/>
      <c r="G621" s="81" t="str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84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84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84" t="str" cm="1">
        <f t="array" aca="1" ref="J621" ca="1">_xlfn.XLOOKUP($B621,INDIRECT(SUBSTITUTE("ИсходныеДанные!$где$2:$где$50000","где",$B$4)),INDIRECT(SUBSTITUTE("ИсходныеДанные!$что$2:$что$50000","что",J$4)),"",0,1)</f>
        <v/>
      </c>
      <c r="K621" s="3">
        <f ca="1">IF($B621&lt;&gt;"",SUMIF(INDIRECT("ИсходныеДанные!$"&amp;$K$4&amp;"$2:$"&amp;$K$4&amp;"$50000"),$B621&amp;"#"&amp;K$6,INDIRECT("ИсходныеДанные!$J$2:$J$50000")),0)</f>
        <v>0</v>
      </c>
      <c r="L621" s="3">
        <f ca="1">IF($B621&lt;&gt;"",SUMIF(INDIRECT("ИсходныеДанные!$"&amp;$K$4&amp;"$2:$"&amp;$K$4&amp;"$50000"),$B621&amp;"#"&amp;L$6,INDIRECT("ИсходныеДанные!$J$2:$J$50000")),0)</f>
        <v>0</v>
      </c>
      <c r="M621" s="3">
        <f ca="1">IF($B621&lt;&gt;"",SUMIF(INDIRECT("ИсходныеДанные!$"&amp;$K$4&amp;"$2:$"&amp;$K$4&amp;"$50000"),$B621&amp;"#"&amp;M$6,INDIRECT("ИсходныеДанные!$J$2:$J$50000")),0)</f>
        <v>0</v>
      </c>
      <c r="N621" s="3">
        <f ca="1">IF($B621&lt;&gt;"",SUMIF(INDIRECT("ИсходныеДанные!$"&amp;$K$4&amp;"$2:$"&amp;$K$4&amp;"$50000"),$B621&amp;"#"&amp;N$6,INDIRECT("ИсходныеДанные!$J$2:$J$50000")),0)</f>
        <v>0</v>
      </c>
      <c r="O621" s="3">
        <f ca="1">IF($B621&lt;&gt;"",SUMIF(INDIRECT("ИсходныеДанные!$"&amp;$K$4&amp;"$2:$"&amp;$K$4&amp;"$50000"),$B621&amp;"#"&amp;O$6,INDIRECT("ИсходныеДанные!$J$2:$J$50000")),0)</f>
        <v>0</v>
      </c>
      <c r="P621" s="3">
        <f ca="1">IF($B621&lt;&gt;"",SUMIF(INDIRECT("ИсходныеДанные!$"&amp;$K$4&amp;"$2:$"&amp;$K$4&amp;"$50000"),$B621&amp;"#"&amp;P$6,INDIRECT("ИсходныеДанные!$J$2:$J$50000")),0)</f>
        <v>0</v>
      </c>
      <c r="Q621" s="3">
        <f ca="1">IF($B621&lt;&gt;"",SUMIF(INDIRECT("ИсходныеДанные!$"&amp;$K$4&amp;"$2:$"&amp;$K$4&amp;"$50000"),$B621&amp;"#"&amp;Q$6,INDIRECT("ИсходныеДанные!$J$2:$J$50000")),0)</f>
        <v>0</v>
      </c>
      <c r="R621" s="3">
        <f ca="1">IF($B621&lt;&gt;"",SUMIF(INDIRECT("ИсходныеДанные!$"&amp;$K$4&amp;"$2:$"&amp;$K$4&amp;"$50000"),$B621&amp;"#"&amp;R$6,INDIRECT("ИсходныеДанные!$J$2:$J$50000")),0)</f>
        <v>0</v>
      </c>
      <c r="S621" s="3">
        <f ca="1">IF($B621&lt;&gt;"",SUMIF(INDIRECT("ИсходныеДанные!$"&amp;$K$4&amp;"$2:$"&amp;$K$4&amp;"$50000"),$B621&amp;"#"&amp;S$6,INDIRECT("ИсходныеДанные!$J$2:$J$50000")),0)</f>
        <v>0</v>
      </c>
      <c r="T621" s="3">
        <f ca="1">IF($B621&lt;&gt;"",SUMIF(INDIRECT("ИсходныеДанные!$"&amp;$K$4&amp;"$2:$"&amp;$K$4&amp;"$50000"),$B621&amp;"#"&amp;T$6,INDIRECT("ИсходныеДанные!$J$2:$J$50000")),0)</f>
        <v>0</v>
      </c>
      <c r="U621" s="3">
        <f ca="1">IF($B621&lt;&gt;"",SUMIF(INDIRECT("ИсходныеДанные!$"&amp;$K$4&amp;"$2:$"&amp;$K$4&amp;"$50000"),$B621&amp;"#"&amp;U$6,INDIRECT("ИсходныеДанные!$J$2:$J$50000")),0)</f>
        <v>0</v>
      </c>
      <c r="V621" s="3">
        <f ca="1">IF($B621&lt;&gt;"",SUMIF(INDIRECT("ИсходныеДанные!$"&amp;$K$4&amp;"$2:$"&amp;$K$4&amp;"$50000"),$B621&amp;"#"&amp;V$6,INDIRECT("ИсходныеДанные!$J$2:$J$50000")),0)</f>
        <v>0</v>
      </c>
      <c r="W621" s="16" t="e">
        <f ca="1">SUM(K621:V621)/Пофамильно!$R$1</f>
        <v>#DIV/0!</v>
      </c>
    </row>
    <row r="622" spans="1:23" x14ac:dyDescent="0.25">
      <c r="A622" s="10" t="str">
        <f t="shared" ca="1" si="11"/>
        <v>delete</v>
      </c>
      <c r="B622" s="16" cm="1">
        <f t="array" aca="1" ref="B622" ca="1">INDIRECT("УникальныеСписки!D"&amp;ROW()-$L$4)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14"/>
      <c r="G622" s="81" t="str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84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84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84" t="str" cm="1">
        <f t="array" aca="1" ref="J622" ca="1">_xlfn.XLOOKUP($B622,INDIRECT(SUBSTITUTE("ИсходныеДанные!$где$2:$где$50000","где",$B$4)),INDIRECT(SUBSTITUTE("ИсходныеДанные!$что$2:$что$50000","что",J$4)),"",0,1)</f>
        <v/>
      </c>
      <c r="K622" s="3">
        <f ca="1">IF($B622&lt;&gt;"",SUMIF(INDIRECT("ИсходныеДанные!$"&amp;$K$4&amp;"$2:$"&amp;$K$4&amp;"$50000"),$B622&amp;"#"&amp;K$6,INDIRECT("ИсходныеДанные!$J$2:$J$50000")),0)</f>
        <v>0</v>
      </c>
      <c r="L622" s="3">
        <f ca="1">IF($B622&lt;&gt;"",SUMIF(INDIRECT("ИсходныеДанные!$"&amp;$K$4&amp;"$2:$"&amp;$K$4&amp;"$50000"),$B622&amp;"#"&amp;L$6,INDIRECT("ИсходныеДанные!$J$2:$J$50000")),0)</f>
        <v>0</v>
      </c>
      <c r="M622" s="3">
        <f ca="1">IF($B622&lt;&gt;"",SUMIF(INDIRECT("ИсходныеДанные!$"&amp;$K$4&amp;"$2:$"&amp;$K$4&amp;"$50000"),$B622&amp;"#"&amp;M$6,INDIRECT("ИсходныеДанные!$J$2:$J$50000")),0)</f>
        <v>0</v>
      </c>
      <c r="N622" s="3">
        <f ca="1">IF($B622&lt;&gt;"",SUMIF(INDIRECT("ИсходныеДанные!$"&amp;$K$4&amp;"$2:$"&amp;$K$4&amp;"$50000"),$B622&amp;"#"&amp;N$6,INDIRECT("ИсходныеДанные!$J$2:$J$50000")),0)</f>
        <v>0</v>
      </c>
      <c r="O622" s="3">
        <f ca="1">IF($B622&lt;&gt;"",SUMIF(INDIRECT("ИсходныеДанные!$"&amp;$K$4&amp;"$2:$"&amp;$K$4&amp;"$50000"),$B622&amp;"#"&amp;O$6,INDIRECT("ИсходныеДанные!$J$2:$J$50000")),0)</f>
        <v>0</v>
      </c>
      <c r="P622" s="3">
        <f ca="1">IF($B622&lt;&gt;"",SUMIF(INDIRECT("ИсходныеДанные!$"&amp;$K$4&amp;"$2:$"&amp;$K$4&amp;"$50000"),$B622&amp;"#"&amp;P$6,INDIRECT("ИсходныеДанные!$J$2:$J$50000")),0)</f>
        <v>0</v>
      </c>
      <c r="Q622" s="3">
        <f ca="1">IF($B622&lt;&gt;"",SUMIF(INDIRECT("ИсходныеДанные!$"&amp;$K$4&amp;"$2:$"&amp;$K$4&amp;"$50000"),$B622&amp;"#"&amp;Q$6,INDIRECT("ИсходныеДанные!$J$2:$J$50000")),0)</f>
        <v>0</v>
      </c>
      <c r="R622" s="3">
        <f ca="1">IF($B622&lt;&gt;"",SUMIF(INDIRECT("ИсходныеДанные!$"&amp;$K$4&amp;"$2:$"&amp;$K$4&amp;"$50000"),$B622&amp;"#"&amp;R$6,INDIRECT("ИсходныеДанные!$J$2:$J$50000")),0)</f>
        <v>0</v>
      </c>
      <c r="S622" s="3">
        <f ca="1">IF($B622&lt;&gt;"",SUMIF(INDIRECT("ИсходныеДанные!$"&amp;$K$4&amp;"$2:$"&amp;$K$4&amp;"$50000"),$B622&amp;"#"&amp;S$6,INDIRECT("ИсходныеДанные!$J$2:$J$50000")),0)</f>
        <v>0</v>
      </c>
      <c r="T622" s="3">
        <f ca="1">IF($B622&lt;&gt;"",SUMIF(INDIRECT("ИсходныеДанные!$"&amp;$K$4&amp;"$2:$"&amp;$K$4&amp;"$50000"),$B622&amp;"#"&amp;T$6,INDIRECT("ИсходныеДанные!$J$2:$J$50000")),0)</f>
        <v>0</v>
      </c>
      <c r="U622" s="3">
        <f ca="1">IF($B622&lt;&gt;"",SUMIF(INDIRECT("ИсходныеДанные!$"&amp;$K$4&amp;"$2:$"&amp;$K$4&amp;"$50000"),$B622&amp;"#"&amp;U$6,INDIRECT("ИсходныеДанные!$J$2:$J$50000")),0)</f>
        <v>0</v>
      </c>
      <c r="V622" s="3">
        <f ca="1">IF($B622&lt;&gt;"",SUMIF(INDIRECT("ИсходныеДанные!$"&amp;$K$4&amp;"$2:$"&amp;$K$4&amp;"$50000"),$B622&amp;"#"&amp;V$6,INDIRECT("ИсходныеДанные!$J$2:$J$50000")),0)</f>
        <v>0</v>
      </c>
      <c r="W622" s="16" t="e">
        <f ca="1">SUM(K622:V622)/Пофамильно!$R$1</f>
        <v>#DIV/0!</v>
      </c>
    </row>
    <row r="623" spans="1:23" x14ac:dyDescent="0.25">
      <c r="A623" s="10" t="str">
        <f t="shared" ca="1" si="11"/>
        <v>delete</v>
      </c>
      <c r="B623" s="16" cm="1">
        <f t="array" aca="1" ref="B623" ca="1">INDIRECT("УникальныеСписки!D"&amp;ROW()-$L$4)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14"/>
      <c r="G623" s="81" t="str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84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84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84" t="str" cm="1">
        <f t="array" aca="1" ref="J623" ca="1">_xlfn.XLOOKUP($B623,INDIRECT(SUBSTITUTE("ИсходныеДанные!$где$2:$где$50000","где",$B$4)),INDIRECT(SUBSTITUTE("ИсходныеДанные!$что$2:$что$50000","что",J$4)),"",0,1)</f>
        <v/>
      </c>
      <c r="K623" s="3">
        <f ca="1">IF($B623&lt;&gt;"",SUMIF(INDIRECT("ИсходныеДанные!$"&amp;$K$4&amp;"$2:$"&amp;$K$4&amp;"$50000"),$B623&amp;"#"&amp;K$6,INDIRECT("ИсходныеДанные!$J$2:$J$50000")),0)</f>
        <v>0</v>
      </c>
      <c r="L623" s="3">
        <f ca="1">IF($B623&lt;&gt;"",SUMIF(INDIRECT("ИсходныеДанные!$"&amp;$K$4&amp;"$2:$"&amp;$K$4&amp;"$50000"),$B623&amp;"#"&amp;L$6,INDIRECT("ИсходныеДанные!$J$2:$J$50000")),0)</f>
        <v>0</v>
      </c>
      <c r="M623" s="3">
        <f ca="1">IF($B623&lt;&gt;"",SUMIF(INDIRECT("ИсходныеДанные!$"&amp;$K$4&amp;"$2:$"&amp;$K$4&amp;"$50000"),$B623&amp;"#"&amp;M$6,INDIRECT("ИсходныеДанные!$J$2:$J$50000")),0)</f>
        <v>0</v>
      </c>
      <c r="N623" s="3">
        <f ca="1">IF($B623&lt;&gt;"",SUMIF(INDIRECT("ИсходныеДанные!$"&amp;$K$4&amp;"$2:$"&amp;$K$4&amp;"$50000"),$B623&amp;"#"&amp;N$6,INDIRECT("ИсходныеДанные!$J$2:$J$50000")),0)</f>
        <v>0</v>
      </c>
      <c r="O623" s="3">
        <f ca="1">IF($B623&lt;&gt;"",SUMIF(INDIRECT("ИсходныеДанные!$"&amp;$K$4&amp;"$2:$"&amp;$K$4&amp;"$50000"),$B623&amp;"#"&amp;O$6,INDIRECT("ИсходныеДанные!$J$2:$J$50000")),0)</f>
        <v>0</v>
      </c>
      <c r="P623" s="3">
        <f ca="1">IF($B623&lt;&gt;"",SUMIF(INDIRECT("ИсходныеДанные!$"&amp;$K$4&amp;"$2:$"&amp;$K$4&amp;"$50000"),$B623&amp;"#"&amp;P$6,INDIRECT("ИсходныеДанные!$J$2:$J$50000")),0)</f>
        <v>0</v>
      </c>
      <c r="Q623" s="3">
        <f ca="1">IF($B623&lt;&gt;"",SUMIF(INDIRECT("ИсходныеДанные!$"&amp;$K$4&amp;"$2:$"&amp;$K$4&amp;"$50000"),$B623&amp;"#"&amp;Q$6,INDIRECT("ИсходныеДанные!$J$2:$J$50000")),0)</f>
        <v>0</v>
      </c>
      <c r="R623" s="3">
        <f ca="1">IF($B623&lt;&gt;"",SUMIF(INDIRECT("ИсходныеДанные!$"&amp;$K$4&amp;"$2:$"&amp;$K$4&amp;"$50000"),$B623&amp;"#"&amp;R$6,INDIRECT("ИсходныеДанные!$J$2:$J$50000")),0)</f>
        <v>0</v>
      </c>
      <c r="S623" s="3">
        <f ca="1">IF($B623&lt;&gt;"",SUMIF(INDIRECT("ИсходныеДанные!$"&amp;$K$4&amp;"$2:$"&amp;$K$4&amp;"$50000"),$B623&amp;"#"&amp;S$6,INDIRECT("ИсходныеДанные!$J$2:$J$50000")),0)</f>
        <v>0</v>
      </c>
      <c r="T623" s="3">
        <f ca="1">IF($B623&lt;&gt;"",SUMIF(INDIRECT("ИсходныеДанные!$"&amp;$K$4&amp;"$2:$"&amp;$K$4&amp;"$50000"),$B623&amp;"#"&amp;T$6,INDIRECT("ИсходныеДанные!$J$2:$J$50000")),0)</f>
        <v>0</v>
      </c>
      <c r="U623" s="3">
        <f ca="1">IF($B623&lt;&gt;"",SUMIF(INDIRECT("ИсходныеДанные!$"&amp;$K$4&amp;"$2:$"&amp;$K$4&amp;"$50000"),$B623&amp;"#"&amp;U$6,INDIRECT("ИсходныеДанные!$J$2:$J$50000")),0)</f>
        <v>0</v>
      </c>
      <c r="V623" s="3">
        <f ca="1">IF($B623&lt;&gt;"",SUMIF(INDIRECT("ИсходныеДанные!$"&amp;$K$4&amp;"$2:$"&amp;$K$4&amp;"$50000"),$B623&amp;"#"&amp;V$6,INDIRECT("ИсходныеДанные!$J$2:$J$50000")),0)</f>
        <v>0</v>
      </c>
      <c r="W623" s="16" t="e">
        <f ca="1">SUM(K623:V623)/Пофамильно!$R$1</f>
        <v>#DIV/0!</v>
      </c>
    </row>
    <row r="624" spans="1:23" x14ac:dyDescent="0.25">
      <c r="A624" s="10" t="str">
        <f t="shared" ca="1" si="11"/>
        <v>delete</v>
      </c>
      <c r="B624" s="16" cm="1">
        <f t="array" aca="1" ref="B624" ca="1">INDIRECT("УникальныеСписки!D"&amp;ROW()-$L$4)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14"/>
      <c r="G624" s="81" t="str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84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84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84" t="str" cm="1">
        <f t="array" aca="1" ref="J624" ca="1">_xlfn.XLOOKUP($B624,INDIRECT(SUBSTITUTE("ИсходныеДанные!$где$2:$где$50000","где",$B$4)),INDIRECT(SUBSTITUTE("ИсходныеДанные!$что$2:$что$50000","что",J$4)),"",0,1)</f>
        <v/>
      </c>
      <c r="K624" s="3">
        <f ca="1">IF($B624&lt;&gt;"",SUMIF(INDIRECT("ИсходныеДанные!$"&amp;$K$4&amp;"$2:$"&amp;$K$4&amp;"$50000"),$B624&amp;"#"&amp;K$6,INDIRECT("ИсходныеДанные!$J$2:$J$50000")),0)</f>
        <v>0</v>
      </c>
      <c r="L624" s="3">
        <f ca="1">IF($B624&lt;&gt;"",SUMIF(INDIRECT("ИсходныеДанные!$"&amp;$K$4&amp;"$2:$"&amp;$K$4&amp;"$50000"),$B624&amp;"#"&amp;L$6,INDIRECT("ИсходныеДанные!$J$2:$J$50000")),0)</f>
        <v>0</v>
      </c>
      <c r="M624" s="3">
        <f ca="1">IF($B624&lt;&gt;"",SUMIF(INDIRECT("ИсходныеДанные!$"&amp;$K$4&amp;"$2:$"&amp;$K$4&amp;"$50000"),$B624&amp;"#"&amp;M$6,INDIRECT("ИсходныеДанные!$J$2:$J$50000")),0)</f>
        <v>0</v>
      </c>
      <c r="N624" s="3">
        <f ca="1">IF($B624&lt;&gt;"",SUMIF(INDIRECT("ИсходныеДанные!$"&amp;$K$4&amp;"$2:$"&amp;$K$4&amp;"$50000"),$B624&amp;"#"&amp;N$6,INDIRECT("ИсходныеДанные!$J$2:$J$50000")),0)</f>
        <v>0</v>
      </c>
      <c r="O624" s="3">
        <f ca="1">IF($B624&lt;&gt;"",SUMIF(INDIRECT("ИсходныеДанные!$"&amp;$K$4&amp;"$2:$"&amp;$K$4&amp;"$50000"),$B624&amp;"#"&amp;O$6,INDIRECT("ИсходныеДанные!$J$2:$J$50000")),0)</f>
        <v>0</v>
      </c>
      <c r="P624" s="3">
        <f ca="1">IF($B624&lt;&gt;"",SUMIF(INDIRECT("ИсходныеДанные!$"&amp;$K$4&amp;"$2:$"&amp;$K$4&amp;"$50000"),$B624&amp;"#"&amp;P$6,INDIRECT("ИсходныеДанные!$J$2:$J$50000")),0)</f>
        <v>0</v>
      </c>
      <c r="Q624" s="3">
        <f ca="1">IF($B624&lt;&gt;"",SUMIF(INDIRECT("ИсходныеДанные!$"&amp;$K$4&amp;"$2:$"&amp;$K$4&amp;"$50000"),$B624&amp;"#"&amp;Q$6,INDIRECT("ИсходныеДанные!$J$2:$J$50000")),0)</f>
        <v>0</v>
      </c>
      <c r="R624" s="3">
        <f ca="1">IF($B624&lt;&gt;"",SUMIF(INDIRECT("ИсходныеДанные!$"&amp;$K$4&amp;"$2:$"&amp;$K$4&amp;"$50000"),$B624&amp;"#"&amp;R$6,INDIRECT("ИсходныеДанные!$J$2:$J$50000")),0)</f>
        <v>0</v>
      </c>
      <c r="S624" s="3">
        <f ca="1">IF($B624&lt;&gt;"",SUMIF(INDIRECT("ИсходныеДанные!$"&amp;$K$4&amp;"$2:$"&amp;$K$4&amp;"$50000"),$B624&amp;"#"&amp;S$6,INDIRECT("ИсходныеДанные!$J$2:$J$50000")),0)</f>
        <v>0</v>
      </c>
      <c r="T624" s="3">
        <f ca="1">IF($B624&lt;&gt;"",SUMIF(INDIRECT("ИсходныеДанные!$"&amp;$K$4&amp;"$2:$"&amp;$K$4&amp;"$50000"),$B624&amp;"#"&amp;T$6,INDIRECT("ИсходныеДанные!$J$2:$J$50000")),0)</f>
        <v>0</v>
      </c>
      <c r="U624" s="3">
        <f ca="1">IF($B624&lt;&gt;"",SUMIF(INDIRECT("ИсходныеДанные!$"&amp;$K$4&amp;"$2:$"&amp;$K$4&amp;"$50000"),$B624&amp;"#"&amp;U$6,INDIRECT("ИсходныеДанные!$J$2:$J$50000")),0)</f>
        <v>0</v>
      </c>
      <c r="V624" s="3">
        <f ca="1">IF($B624&lt;&gt;"",SUMIF(INDIRECT("ИсходныеДанные!$"&amp;$K$4&amp;"$2:$"&amp;$K$4&amp;"$50000"),$B624&amp;"#"&amp;V$6,INDIRECT("ИсходныеДанные!$J$2:$J$50000")),0)</f>
        <v>0</v>
      </c>
      <c r="W624" s="16" t="e">
        <f ca="1">SUM(K624:V624)/Пофамильно!$R$1</f>
        <v>#DIV/0!</v>
      </c>
    </row>
    <row r="625" spans="1:23" x14ac:dyDescent="0.25">
      <c r="A625" s="10" t="str">
        <f t="shared" ca="1" si="11"/>
        <v>delete</v>
      </c>
      <c r="B625" s="16" cm="1">
        <f t="array" aca="1" ref="B625" ca="1">INDIRECT("УникальныеСписки!D"&amp;ROW()-$L$4)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14"/>
      <c r="G625" s="81" t="str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84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84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84" t="str" cm="1">
        <f t="array" aca="1" ref="J625" ca="1">_xlfn.XLOOKUP($B625,INDIRECT(SUBSTITUTE("ИсходныеДанные!$где$2:$где$50000","где",$B$4)),INDIRECT(SUBSTITUTE("ИсходныеДанные!$что$2:$что$50000","что",J$4)),"",0,1)</f>
        <v/>
      </c>
      <c r="K625" s="3">
        <f ca="1">IF($B625&lt;&gt;"",SUMIF(INDIRECT("ИсходныеДанные!$"&amp;$K$4&amp;"$2:$"&amp;$K$4&amp;"$50000"),$B625&amp;"#"&amp;K$6,INDIRECT("ИсходныеДанные!$J$2:$J$50000")),0)</f>
        <v>0</v>
      </c>
      <c r="L625" s="3">
        <f ca="1">IF($B625&lt;&gt;"",SUMIF(INDIRECT("ИсходныеДанные!$"&amp;$K$4&amp;"$2:$"&amp;$K$4&amp;"$50000"),$B625&amp;"#"&amp;L$6,INDIRECT("ИсходныеДанные!$J$2:$J$50000")),0)</f>
        <v>0</v>
      </c>
      <c r="M625" s="3">
        <f ca="1">IF($B625&lt;&gt;"",SUMIF(INDIRECT("ИсходныеДанные!$"&amp;$K$4&amp;"$2:$"&amp;$K$4&amp;"$50000"),$B625&amp;"#"&amp;M$6,INDIRECT("ИсходныеДанные!$J$2:$J$50000")),0)</f>
        <v>0</v>
      </c>
      <c r="N625" s="3">
        <f ca="1">IF($B625&lt;&gt;"",SUMIF(INDIRECT("ИсходныеДанные!$"&amp;$K$4&amp;"$2:$"&amp;$K$4&amp;"$50000"),$B625&amp;"#"&amp;N$6,INDIRECT("ИсходныеДанные!$J$2:$J$50000")),0)</f>
        <v>0</v>
      </c>
      <c r="O625" s="3">
        <f ca="1">IF($B625&lt;&gt;"",SUMIF(INDIRECT("ИсходныеДанные!$"&amp;$K$4&amp;"$2:$"&amp;$K$4&amp;"$50000"),$B625&amp;"#"&amp;O$6,INDIRECT("ИсходныеДанные!$J$2:$J$50000")),0)</f>
        <v>0</v>
      </c>
      <c r="P625" s="3">
        <f ca="1">IF($B625&lt;&gt;"",SUMIF(INDIRECT("ИсходныеДанные!$"&amp;$K$4&amp;"$2:$"&amp;$K$4&amp;"$50000"),$B625&amp;"#"&amp;P$6,INDIRECT("ИсходныеДанные!$J$2:$J$50000")),0)</f>
        <v>0</v>
      </c>
      <c r="Q625" s="3">
        <f ca="1">IF($B625&lt;&gt;"",SUMIF(INDIRECT("ИсходныеДанные!$"&amp;$K$4&amp;"$2:$"&amp;$K$4&amp;"$50000"),$B625&amp;"#"&amp;Q$6,INDIRECT("ИсходныеДанные!$J$2:$J$50000")),0)</f>
        <v>0</v>
      </c>
      <c r="R625" s="3">
        <f ca="1">IF($B625&lt;&gt;"",SUMIF(INDIRECT("ИсходныеДанные!$"&amp;$K$4&amp;"$2:$"&amp;$K$4&amp;"$50000"),$B625&amp;"#"&amp;R$6,INDIRECT("ИсходныеДанные!$J$2:$J$50000")),0)</f>
        <v>0</v>
      </c>
      <c r="S625" s="3">
        <f ca="1">IF($B625&lt;&gt;"",SUMIF(INDIRECT("ИсходныеДанные!$"&amp;$K$4&amp;"$2:$"&amp;$K$4&amp;"$50000"),$B625&amp;"#"&amp;S$6,INDIRECT("ИсходныеДанные!$J$2:$J$50000")),0)</f>
        <v>0</v>
      </c>
      <c r="T625" s="3">
        <f ca="1">IF($B625&lt;&gt;"",SUMIF(INDIRECT("ИсходныеДанные!$"&amp;$K$4&amp;"$2:$"&amp;$K$4&amp;"$50000"),$B625&amp;"#"&amp;T$6,INDIRECT("ИсходныеДанные!$J$2:$J$50000")),0)</f>
        <v>0</v>
      </c>
      <c r="U625" s="3">
        <f ca="1">IF($B625&lt;&gt;"",SUMIF(INDIRECT("ИсходныеДанные!$"&amp;$K$4&amp;"$2:$"&amp;$K$4&amp;"$50000"),$B625&amp;"#"&amp;U$6,INDIRECT("ИсходныеДанные!$J$2:$J$50000")),0)</f>
        <v>0</v>
      </c>
      <c r="V625" s="3">
        <f ca="1">IF($B625&lt;&gt;"",SUMIF(INDIRECT("ИсходныеДанные!$"&amp;$K$4&amp;"$2:$"&amp;$K$4&amp;"$50000"),$B625&amp;"#"&amp;V$6,INDIRECT("ИсходныеДанные!$J$2:$J$50000")),0)</f>
        <v>0</v>
      </c>
      <c r="W625" s="16" t="e">
        <f ca="1">SUM(K625:V625)/Пофамильно!$R$1</f>
        <v>#DIV/0!</v>
      </c>
    </row>
    <row r="626" spans="1:23" x14ac:dyDescent="0.25">
      <c r="A626" s="10" t="str">
        <f t="shared" ca="1" si="11"/>
        <v>delete</v>
      </c>
      <c r="B626" s="16" cm="1">
        <f t="array" aca="1" ref="B626" ca="1">INDIRECT("УникальныеСписки!D"&amp;ROW()-$L$4)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14"/>
      <c r="G626" s="81" t="str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84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84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84" t="str" cm="1">
        <f t="array" aca="1" ref="J626" ca="1">_xlfn.XLOOKUP($B626,INDIRECT(SUBSTITUTE("ИсходныеДанные!$где$2:$где$50000","где",$B$4)),INDIRECT(SUBSTITUTE("ИсходныеДанные!$что$2:$что$50000","что",J$4)),"",0,1)</f>
        <v/>
      </c>
      <c r="K626" s="3">
        <f ca="1">IF($B626&lt;&gt;"",SUMIF(INDIRECT("ИсходныеДанные!$"&amp;$K$4&amp;"$2:$"&amp;$K$4&amp;"$50000"),$B626&amp;"#"&amp;K$6,INDIRECT("ИсходныеДанные!$J$2:$J$50000")),0)</f>
        <v>0</v>
      </c>
      <c r="L626" s="3">
        <f ca="1">IF($B626&lt;&gt;"",SUMIF(INDIRECT("ИсходныеДанные!$"&amp;$K$4&amp;"$2:$"&amp;$K$4&amp;"$50000"),$B626&amp;"#"&amp;L$6,INDIRECT("ИсходныеДанные!$J$2:$J$50000")),0)</f>
        <v>0</v>
      </c>
      <c r="M626" s="3">
        <f ca="1">IF($B626&lt;&gt;"",SUMIF(INDIRECT("ИсходныеДанные!$"&amp;$K$4&amp;"$2:$"&amp;$K$4&amp;"$50000"),$B626&amp;"#"&amp;M$6,INDIRECT("ИсходныеДанные!$J$2:$J$50000")),0)</f>
        <v>0</v>
      </c>
      <c r="N626" s="3">
        <f ca="1">IF($B626&lt;&gt;"",SUMIF(INDIRECT("ИсходныеДанные!$"&amp;$K$4&amp;"$2:$"&amp;$K$4&amp;"$50000"),$B626&amp;"#"&amp;N$6,INDIRECT("ИсходныеДанные!$J$2:$J$50000")),0)</f>
        <v>0</v>
      </c>
      <c r="O626" s="3">
        <f ca="1">IF($B626&lt;&gt;"",SUMIF(INDIRECT("ИсходныеДанные!$"&amp;$K$4&amp;"$2:$"&amp;$K$4&amp;"$50000"),$B626&amp;"#"&amp;O$6,INDIRECT("ИсходныеДанные!$J$2:$J$50000")),0)</f>
        <v>0</v>
      </c>
      <c r="P626" s="3">
        <f ca="1">IF($B626&lt;&gt;"",SUMIF(INDIRECT("ИсходныеДанные!$"&amp;$K$4&amp;"$2:$"&amp;$K$4&amp;"$50000"),$B626&amp;"#"&amp;P$6,INDIRECT("ИсходныеДанные!$J$2:$J$50000")),0)</f>
        <v>0</v>
      </c>
      <c r="Q626" s="3">
        <f ca="1">IF($B626&lt;&gt;"",SUMIF(INDIRECT("ИсходныеДанные!$"&amp;$K$4&amp;"$2:$"&amp;$K$4&amp;"$50000"),$B626&amp;"#"&amp;Q$6,INDIRECT("ИсходныеДанные!$J$2:$J$50000")),0)</f>
        <v>0</v>
      </c>
      <c r="R626" s="3">
        <f ca="1">IF($B626&lt;&gt;"",SUMIF(INDIRECT("ИсходныеДанные!$"&amp;$K$4&amp;"$2:$"&amp;$K$4&amp;"$50000"),$B626&amp;"#"&amp;R$6,INDIRECT("ИсходныеДанные!$J$2:$J$50000")),0)</f>
        <v>0</v>
      </c>
      <c r="S626" s="3">
        <f ca="1">IF($B626&lt;&gt;"",SUMIF(INDIRECT("ИсходныеДанные!$"&amp;$K$4&amp;"$2:$"&amp;$K$4&amp;"$50000"),$B626&amp;"#"&amp;S$6,INDIRECT("ИсходныеДанные!$J$2:$J$50000")),0)</f>
        <v>0</v>
      </c>
      <c r="T626" s="3">
        <f ca="1">IF($B626&lt;&gt;"",SUMIF(INDIRECT("ИсходныеДанные!$"&amp;$K$4&amp;"$2:$"&amp;$K$4&amp;"$50000"),$B626&amp;"#"&amp;T$6,INDIRECT("ИсходныеДанные!$J$2:$J$50000")),0)</f>
        <v>0</v>
      </c>
      <c r="U626" s="3">
        <f ca="1">IF($B626&lt;&gt;"",SUMIF(INDIRECT("ИсходныеДанные!$"&amp;$K$4&amp;"$2:$"&amp;$K$4&amp;"$50000"),$B626&amp;"#"&amp;U$6,INDIRECT("ИсходныеДанные!$J$2:$J$50000")),0)</f>
        <v>0</v>
      </c>
      <c r="V626" s="3">
        <f ca="1">IF($B626&lt;&gt;"",SUMIF(INDIRECT("ИсходныеДанные!$"&amp;$K$4&amp;"$2:$"&amp;$K$4&amp;"$50000"),$B626&amp;"#"&amp;V$6,INDIRECT("ИсходныеДанные!$J$2:$J$50000")),0)</f>
        <v>0</v>
      </c>
      <c r="W626" s="16" t="e">
        <f ca="1">SUM(K626:V626)/Пофамильно!$R$1</f>
        <v>#DIV/0!</v>
      </c>
    </row>
    <row r="627" spans="1:23" x14ac:dyDescent="0.25">
      <c r="A627" s="10" t="str">
        <f t="shared" ca="1" si="11"/>
        <v>delete</v>
      </c>
      <c r="B627" s="16" cm="1">
        <f t="array" aca="1" ref="B627" ca="1">INDIRECT("УникальныеСписки!D"&amp;ROW()-$L$4)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14"/>
      <c r="G627" s="81" t="str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84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84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84" t="str" cm="1">
        <f t="array" aca="1" ref="J627" ca="1">_xlfn.XLOOKUP($B627,INDIRECT(SUBSTITUTE("ИсходныеДанные!$где$2:$где$50000","где",$B$4)),INDIRECT(SUBSTITUTE("ИсходныеДанные!$что$2:$что$50000","что",J$4)),"",0,1)</f>
        <v/>
      </c>
      <c r="K627" s="3">
        <f ca="1">IF($B627&lt;&gt;"",SUMIF(INDIRECT("ИсходныеДанные!$"&amp;$K$4&amp;"$2:$"&amp;$K$4&amp;"$50000"),$B627&amp;"#"&amp;K$6,INDIRECT("ИсходныеДанные!$J$2:$J$50000")),0)</f>
        <v>0</v>
      </c>
      <c r="L627" s="3">
        <f ca="1">IF($B627&lt;&gt;"",SUMIF(INDIRECT("ИсходныеДанные!$"&amp;$K$4&amp;"$2:$"&amp;$K$4&amp;"$50000"),$B627&amp;"#"&amp;L$6,INDIRECT("ИсходныеДанные!$J$2:$J$50000")),0)</f>
        <v>0</v>
      </c>
      <c r="M627" s="3">
        <f ca="1">IF($B627&lt;&gt;"",SUMIF(INDIRECT("ИсходныеДанные!$"&amp;$K$4&amp;"$2:$"&amp;$K$4&amp;"$50000"),$B627&amp;"#"&amp;M$6,INDIRECT("ИсходныеДанные!$J$2:$J$50000")),0)</f>
        <v>0</v>
      </c>
      <c r="N627" s="3">
        <f ca="1">IF($B627&lt;&gt;"",SUMIF(INDIRECT("ИсходныеДанные!$"&amp;$K$4&amp;"$2:$"&amp;$K$4&amp;"$50000"),$B627&amp;"#"&amp;N$6,INDIRECT("ИсходныеДанные!$J$2:$J$50000")),0)</f>
        <v>0</v>
      </c>
      <c r="O627" s="3">
        <f ca="1">IF($B627&lt;&gt;"",SUMIF(INDIRECT("ИсходныеДанные!$"&amp;$K$4&amp;"$2:$"&amp;$K$4&amp;"$50000"),$B627&amp;"#"&amp;O$6,INDIRECT("ИсходныеДанные!$J$2:$J$50000")),0)</f>
        <v>0</v>
      </c>
      <c r="P627" s="3">
        <f ca="1">IF($B627&lt;&gt;"",SUMIF(INDIRECT("ИсходныеДанные!$"&amp;$K$4&amp;"$2:$"&amp;$K$4&amp;"$50000"),$B627&amp;"#"&amp;P$6,INDIRECT("ИсходныеДанные!$J$2:$J$50000")),0)</f>
        <v>0</v>
      </c>
      <c r="Q627" s="3">
        <f ca="1">IF($B627&lt;&gt;"",SUMIF(INDIRECT("ИсходныеДанные!$"&amp;$K$4&amp;"$2:$"&amp;$K$4&amp;"$50000"),$B627&amp;"#"&amp;Q$6,INDIRECT("ИсходныеДанные!$J$2:$J$50000")),0)</f>
        <v>0</v>
      </c>
      <c r="R627" s="3">
        <f ca="1">IF($B627&lt;&gt;"",SUMIF(INDIRECT("ИсходныеДанные!$"&amp;$K$4&amp;"$2:$"&amp;$K$4&amp;"$50000"),$B627&amp;"#"&amp;R$6,INDIRECT("ИсходныеДанные!$J$2:$J$50000")),0)</f>
        <v>0</v>
      </c>
      <c r="S627" s="3">
        <f ca="1">IF($B627&lt;&gt;"",SUMIF(INDIRECT("ИсходныеДанные!$"&amp;$K$4&amp;"$2:$"&amp;$K$4&amp;"$50000"),$B627&amp;"#"&amp;S$6,INDIRECT("ИсходныеДанные!$J$2:$J$50000")),0)</f>
        <v>0</v>
      </c>
      <c r="T627" s="3">
        <f ca="1">IF($B627&lt;&gt;"",SUMIF(INDIRECT("ИсходныеДанные!$"&amp;$K$4&amp;"$2:$"&amp;$K$4&amp;"$50000"),$B627&amp;"#"&amp;T$6,INDIRECT("ИсходныеДанные!$J$2:$J$50000")),0)</f>
        <v>0</v>
      </c>
      <c r="U627" s="3">
        <f ca="1">IF($B627&lt;&gt;"",SUMIF(INDIRECT("ИсходныеДанные!$"&amp;$K$4&amp;"$2:$"&amp;$K$4&amp;"$50000"),$B627&amp;"#"&amp;U$6,INDIRECT("ИсходныеДанные!$J$2:$J$50000")),0)</f>
        <v>0</v>
      </c>
      <c r="V627" s="3">
        <f ca="1">IF($B627&lt;&gt;"",SUMIF(INDIRECT("ИсходныеДанные!$"&amp;$K$4&amp;"$2:$"&amp;$K$4&amp;"$50000"),$B627&amp;"#"&amp;V$6,INDIRECT("ИсходныеДанные!$J$2:$J$50000")),0)</f>
        <v>0</v>
      </c>
      <c r="W627" s="16" t="e">
        <f ca="1">SUM(K627:V627)/Пофамильно!$R$1</f>
        <v>#DIV/0!</v>
      </c>
    </row>
    <row r="628" spans="1:23" x14ac:dyDescent="0.25">
      <c r="A628" s="10" t="str">
        <f t="shared" ca="1" si="11"/>
        <v>delete</v>
      </c>
      <c r="B628" s="16" cm="1">
        <f t="array" aca="1" ref="B628" ca="1">INDIRECT("УникальныеСписки!D"&amp;ROW()-$L$4)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14"/>
      <c r="G628" s="81" t="str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84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84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84" t="str" cm="1">
        <f t="array" aca="1" ref="J628" ca="1">_xlfn.XLOOKUP($B628,INDIRECT(SUBSTITUTE("ИсходныеДанные!$где$2:$где$50000","где",$B$4)),INDIRECT(SUBSTITUTE("ИсходныеДанные!$что$2:$что$50000","что",J$4)),"",0,1)</f>
        <v/>
      </c>
      <c r="K628" s="3">
        <f ca="1">IF($B628&lt;&gt;"",SUMIF(INDIRECT("ИсходныеДанные!$"&amp;$K$4&amp;"$2:$"&amp;$K$4&amp;"$50000"),$B628&amp;"#"&amp;K$6,INDIRECT("ИсходныеДанные!$J$2:$J$50000")),0)</f>
        <v>0</v>
      </c>
      <c r="L628" s="3">
        <f ca="1">IF($B628&lt;&gt;"",SUMIF(INDIRECT("ИсходныеДанные!$"&amp;$K$4&amp;"$2:$"&amp;$K$4&amp;"$50000"),$B628&amp;"#"&amp;L$6,INDIRECT("ИсходныеДанные!$J$2:$J$50000")),0)</f>
        <v>0</v>
      </c>
      <c r="M628" s="3">
        <f ca="1">IF($B628&lt;&gt;"",SUMIF(INDIRECT("ИсходныеДанные!$"&amp;$K$4&amp;"$2:$"&amp;$K$4&amp;"$50000"),$B628&amp;"#"&amp;M$6,INDIRECT("ИсходныеДанные!$J$2:$J$50000")),0)</f>
        <v>0</v>
      </c>
      <c r="N628" s="3">
        <f ca="1">IF($B628&lt;&gt;"",SUMIF(INDIRECT("ИсходныеДанные!$"&amp;$K$4&amp;"$2:$"&amp;$K$4&amp;"$50000"),$B628&amp;"#"&amp;N$6,INDIRECT("ИсходныеДанные!$J$2:$J$50000")),0)</f>
        <v>0</v>
      </c>
      <c r="O628" s="3">
        <f ca="1">IF($B628&lt;&gt;"",SUMIF(INDIRECT("ИсходныеДанные!$"&amp;$K$4&amp;"$2:$"&amp;$K$4&amp;"$50000"),$B628&amp;"#"&amp;O$6,INDIRECT("ИсходныеДанные!$J$2:$J$50000")),0)</f>
        <v>0</v>
      </c>
      <c r="P628" s="3">
        <f ca="1">IF($B628&lt;&gt;"",SUMIF(INDIRECT("ИсходныеДанные!$"&amp;$K$4&amp;"$2:$"&amp;$K$4&amp;"$50000"),$B628&amp;"#"&amp;P$6,INDIRECT("ИсходныеДанные!$J$2:$J$50000")),0)</f>
        <v>0</v>
      </c>
      <c r="Q628" s="3">
        <f ca="1">IF($B628&lt;&gt;"",SUMIF(INDIRECT("ИсходныеДанные!$"&amp;$K$4&amp;"$2:$"&amp;$K$4&amp;"$50000"),$B628&amp;"#"&amp;Q$6,INDIRECT("ИсходныеДанные!$J$2:$J$50000")),0)</f>
        <v>0</v>
      </c>
      <c r="R628" s="3">
        <f ca="1">IF($B628&lt;&gt;"",SUMIF(INDIRECT("ИсходныеДанные!$"&amp;$K$4&amp;"$2:$"&amp;$K$4&amp;"$50000"),$B628&amp;"#"&amp;R$6,INDIRECT("ИсходныеДанные!$J$2:$J$50000")),0)</f>
        <v>0</v>
      </c>
      <c r="S628" s="3">
        <f ca="1">IF($B628&lt;&gt;"",SUMIF(INDIRECT("ИсходныеДанные!$"&amp;$K$4&amp;"$2:$"&amp;$K$4&amp;"$50000"),$B628&amp;"#"&amp;S$6,INDIRECT("ИсходныеДанные!$J$2:$J$50000")),0)</f>
        <v>0</v>
      </c>
      <c r="T628" s="3">
        <f ca="1">IF($B628&lt;&gt;"",SUMIF(INDIRECT("ИсходныеДанные!$"&amp;$K$4&amp;"$2:$"&amp;$K$4&amp;"$50000"),$B628&amp;"#"&amp;T$6,INDIRECT("ИсходныеДанные!$J$2:$J$50000")),0)</f>
        <v>0</v>
      </c>
      <c r="U628" s="3">
        <f ca="1">IF($B628&lt;&gt;"",SUMIF(INDIRECT("ИсходныеДанные!$"&amp;$K$4&amp;"$2:$"&amp;$K$4&amp;"$50000"),$B628&amp;"#"&amp;U$6,INDIRECT("ИсходныеДанные!$J$2:$J$50000")),0)</f>
        <v>0</v>
      </c>
      <c r="V628" s="3">
        <f ca="1">IF($B628&lt;&gt;"",SUMIF(INDIRECT("ИсходныеДанные!$"&amp;$K$4&amp;"$2:$"&amp;$K$4&amp;"$50000"),$B628&amp;"#"&amp;V$6,INDIRECT("ИсходныеДанные!$J$2:$J$50000")),0)</f>
        <v>0</v>
      </c>
      <c r="W628" s="16" t="e">
        <f ca="1">SUM(K628:V628)/Пофамильно!$R$1</f>
        <v>#DIV/0!</v>
      </c>
    </row>
    <row r="629" spans="1:23" x14ac:dyDescent="0.25">
      <c r="A629" s="10" t="str">
        <f t="shared" ca="1" si="11"/>
        <v>delete</v>
      </c>
      <c r="B629" s="16" cm="1">
        <f t="array" aca="1" ref="B629" ca="1">INDIRECT("УникальныеСписки!D"&amp;ROW()-$L$4)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14"/>
      <c r="G629" s="81" t="str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84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84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84" t="str" cm="1">
        <f t="array" aca="1" ref="J629" ca="1">_xlfn.XLOOKUP($B629,INDIRECT(SUBSTITUTE("ИсходныеДанные!$где$2:$где$50000","где",$B$4)),INDIRECT(SUBSTITUTE("ИсходныеДанные!$что$2:$что$50000","что",J$4)),"",0,1)</f>
        <v/>
      </c>
      <c r="K629" s="3">
        <f ca="1">IF($B629&lt;&gt;"",SUMIF(INDIRECT("ИсходныеДанные!$"&amp;$K$4&amp;"$2:$"&amp;$K$4&amp;"$50000"),$B629&amp;"#"&amp;K$6,INDIRECT("ИсходныеДанные!$J$2:$J$50000")),0)</f>
        <v>0</v>
      </c>
      <c r="L629" s="3">
        <f ca="1">IF($B629&lt;&gt;"",SUMIF(INDIRECT("ИсходныеДанные!$"&amp;$K$4&amp;"$2:$"&amp;$K$4&amp;"$50000"),$B629&amp;"#"&amp;L$6,INDIRECT("ИсходныеДанные!$J$2:$J$50000")),0)</f>
        <v>0</v>
      </c>
      <c r="M629" s="3">
        <f ca="1">IF($B629&lt;&gt;"",SUMIF(INDIRECT("ИсходныеДанные!$"&amp;$K$4&amp;"$2:$"&amp;$K$4&amp;"$50000"),$B629&amp;"#"&amp;M$6,INDIRECT("ИсходныеДанные!$J$2:$J$50000")),0)</f>
        <v>0</v>
      </c>
      <c r="N629" s="3">
        <f ca="1">IF($B629&lt;&gt;"",SUMIF(INDIRECT("ИсходныеДанные!$"&amp;$K$4&amp;"$2:$"&amp;$K$4&amp;"$50000"),$B629&amp;"#"&amp;N$6,INDIRECT("ИсходныеДанные!$J$2:$J$50000")),0)</f>
        <v>0</v>
      </c>
      <c r="O629" s="3">
        <f ca="1">IF($B629&lt;&gt;"",SUMIF(INDIRECT("ИсходныеДанные!$"&amp;$K$4&amp;"$2:$"&amp;$K$4&amp;"$50000"),$B629&amp;"#"&amp;O$6,INDIRECT("ИсходныеДанные!$J$2:$J$50000")),0)</f>
        <v>0</v>
      </c>
      <c r="P629" s="3">
        <f ca="1">IF($B629&lt;&gt;"",SUMIF(INDIRECT("ИсходныеДанные!$"&amp;$K$4&amp;"$2:$"&amp;$K$4&amp;"$50000"),$B629&amp;"#"&amp;P$6,INDIRECT("ИсходныеДанные!$J$2:$J$50000")),0)</f>
        <v>0</v>
      </c>
      <c r="Q629" s="3">
        <f ca="1">IF($B629&lt;&gt;"",SUMIF(INDIRECT("ИсходныеДанные!$"&amp;$K$4&amp;"$2:$"&amp;$K$4&amp;"$50000"),$B629&amp;"#"&amp;Q$6,INDIRECT("ИсходныеДанные!$J$2:$J$50000")),0)</f>
        <v>0</v>
      </c>
      <c r="R629" s="3">
        <f ca="1">IF($B629&lt;&gt;"",SUMIF(INDIRECT("ИсходныеДанные!$"&amp;$K$4&amp;"$2:$"&amp;$K$4&amp;"$50000"),$B629&amp;"#"&amp;R$6,INDIRECT("ИсходныеДанные!$J$2:$J$50000")),0)</f>
        <v>0</v>
      </c>
      <c r="S629" s="3">
        <f ca="1">IF($B629&lt;&gt;"",SUMIF(INDIRECT("ИсходныеДанные!$"&amp;$K$4&amp;"$2:$"&amp;$K$4&amp;"$50000"),$B629&amp;"#"&amp;S$6,INDIRECT("ИсходныеДанные!$J$2:$J$50000")),0)</f>
        <v>0</v>
      </c>
      <c r="T629" s="3">
        <f ca="1">IF($B629&lt;&gt;"",SUMIF(INDIRECT("ИсходныеДанные!$"&amp;$K$4&amp;"$2:$"&amp;$K$4&amp;"$50000"),$B629&amp;"#"&amp;T$6,INDIRECT("ИсходныеДанные!$J$2:$J$50000")),0)</f>
        <v>0</v>
      </c>
      <c r="U629" s="3">
        <f ca="1">IF($B629&lt;&gt;"",SUMIF(INDIRECT("ИсходныеДанные!$"&amp;$K$4&amp;"$2:$"&amp;$K$4&amp;"$50000"),$B629&amp;"#"&amp;U$6,INDIRECT("ИсходныеДанные!$J$2:$J$50000")),0)</f>
        <v>0</v>
      </c>
      <c r="V629" s="3">
        <f ca="1">IF($B629&lt;&gt;"",SUMIF(INDIRECT("ИсходныеДанные!$"&amp;$K$4&amp;"$2:$"&amp;$K$4&amp;"$50000"),$B629&amp;"#"&amp;V$6,INDIRECT("ИсходныеДанные!$J$2:$J$50000")),0)</f>
        <v>0</v>
      </c>
      <c r="W629" s="16" t="e">
        <f ca="1">SUM(K629:V629)/Пофамильно!$R$1</f>
        <v>#DIV/0!</v>
      </c>
    </row>
    <row r="630" spans="1:23" x14ac:dyDescent="0.25">
      <c r="A630" s="10" t="str">
        <f t="shared" ca="1" si="11"/>
        <v>delete</v>
      </c>
      <c r="B630" s="16" cm="1">
        <f t="array" aca="1" ref="B630" ca="1">INDIRECT("УникальныеСписки!D"&amp;ROW()-$L$4)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14"/>
      <c r="G630" s="81" t="str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84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84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84" t="str" cm="1">
        <f t="array" aca="1" ref="J630" ca="1">_xlfn.XLOOKUP($B630,INDIRECT(SUBSTITUTE("ИсходныеДанные!$где$2:$где$50000","где",$B$4)),INDIRECT(SUBSTITUTE("ИсходныеДанные!$что$2:$что$50000","что",J$4)),"",0,1)</f>
        <v/>
      </c>
      <c r="K630" s="3">
        <f ca="1">IF($B630&lt;&gt;"",SUMIF(INDIRECT("ИсходныеДанные!$"&amp;$K$4&amp;"$2:$"&amp;$K$4&amp;"$50000"),$B630&amp;"#"&amp;K$6,INDIRECT("ИсходныеДанные!$J$2:$J$50000")),0)</f>
        <v>0</v>
      </c>
      <c r="L630" s="3">
        <f ca="1">IF($B630&lt;&gt;"",SUMIF(INDIRECT("ИсходныеДанные!$"&amp;$K$4&amp;"$2:$"&amp;$K$4&amp;"$50000"),$B630&amp;"#"&amp;L$6,INDIRECT("ИсходныеДанные!$J$2:$J$50000")),0)</f>
        <v>0</v>
      </c>
      <c r="M630" s="3">
        <f ca="1">IF($B630&lt;&gt;"",SUMIF(INDIRECT("ИсходныеДанные!$"&amp;$K$4&amp;"$2:$"&amp;$K$4&amp;"$50000"),$B630&amp;"#"&amp;M$6,INDIRECT("ИсходныеДанные!$J$2:$J$50000")),0)</f>
        <v>0</v>
      </c>
      <c r="N630" s="3">
        <f ca="1">IF($B630&lt;&gt;"",SUMIF(INDIRECT("ИсходныеДанные!$"&amp;$K$4&amp;"$2:$"&amp;$K$4&amp;"$50000"),$B630&amp;"#"&amp;N$6,INDIRECT("ИсходныеДанные!$J$2:$J$50000")),0)</f>
        <v>0</v>
      </c>
      <c r="O630" s="3">
        <f ca="1">IF($B630&lt;&gt;"",SUMIF(INDIRECT("ИсходныеДанные!$"&amp;$K$4&amp;"$2:$"&amp;$K$4&amp;"$50000"),$B630&amp;"#"&amp;O$6,INDIRECT("ИсходныеДанные!$J$2:$J$50000")),0)</f>
        <v>0</v>
      </c>
      <c r="P630" s="3">
        <f ca="1">IF($B630&lt;&gt;"",SUMIF(INDIRECT("ИсходныеДанные!$"&amp;$K$4&amp;"$2:$"&amp;$K$4&amp;"$50000"),$B630&amp;"#"&amp;P$6,INDIRECT("ИсходныеДанные!$J$2:$J$50000")),0)</f>
        <v>0</v>
      </c>
      <c r="Q630" s="3">
        <f ca="1">IF($B630&lt;&gt;"",SUMIF(INDIRECT("ИсходныеДанные!$"&amp;$K$4&amp;"$2:$"&amp;$K$4&amp;"$50000"),$B630&amp;"#"&amp;Q$6,INDIRECT("ИсходныеДанные!$J$2:$J$50000")),0)</f>
        <v>0</v>
      </c>
      <c r="R630" s="3">
        <f ca="1">IF($B630&lt;&gt;"",SUMIF(INDIRECT("ИсходныеДанные!$"&amp;$K$4&amp;"$2:$"&amp;$K$4&amp;"$50000"),$B630&amp;"#"&amp;R$6,INDIRECT("ИсходныеДанные!$J$2:$J$50000")),0)</f>
        <v>0</v>
      </c>
      <c r="S630" s="3">
        <f ca="1">IF($B630&lt;&gt;"",SUMIF(INDIRECT("ИсходныеДанные!$"&amp;$K$4&amp;"$2:$"&amp;$K$4&amp;"$50000"),$B630&amp;"#"&amp;S$6,INDIRECT("ИсходныеДанные!$J$2:$J$50000")),0)</f>
        <v>0</v>
      </c>
      <c r="T630" s="3">
        <f ca="1">IF($B630&lt;&gt;"",SUMIF(INDIRECT("ИсходныеДанные!$"&amp;$K$4&amp;"$2:$"&amp;$K$4&amp;"$50000"),$B630&amp;"#"&amp;T$6,INDIRECT("ИсходныеДанные!$J$2:$J$50000")),0)</f>
        <v>0</v>
      </c>
      <c r="U630" s="3">
        <f ca="1">IF($B630&lt;&gt;"",SUMIF(INDIRECT("ИсходныеДанные!$"&amp;$K$4&amp;"$2:$"&amp;$K$4&amp;"$50000"),$B630&amp;"#"&amp;U$6,INDIRECT("ИсходныеДанные!$J$2:$J$50000")),0)</f>
        <v>0</v>
      </c>
      <c r="V630" s="3">
        <f ca="1">IF($B630&lt;&gt;"",SUMIF(INDIRECT("ИсходныеДанные!$"&amp;$K$4&amp;"$2:$"&amp;$K$4&amp;"$50000"),$B630&amp;"#"&amp;V$6,INDIRECT("ИсходныеДанные!$J$2:$J$50000")),0)</f>
        <v>0</v>
      </c>
      <c r="W630" s="16" t="e">
        <f ca="1">SUM(K630:V630)/Пофамильно!$R$1</f>
        <v>#DIV/0!</v>
      </c>
    </row>
    <row r="631" spans="1:23" x14ac:dyDescent="0.25">
      <c r="A631" s="10" t="str">
        <f t="shared" ca="1" si="11"/>
        <v>delete</v>
      </c>
      <c r="B631" s="16" cm="1">
        <f t="array" aca="1" ref="B631" ca="1">INDIRECT("УникальныеСписки!D"&amp;ROW()-$L$4)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14"/>
      <c r="G631" s="81" t="str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84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84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84" t="str" cm="1">
        <f t="array" aca="1" ref="J631" ca="1">_xlfn.XLOOKUP($B631,INDIRECT(SUBSTITUTE("ИсходныеДанные!$где$2:$где$50000","где",$B$4)),INDIRECT(SUBSTITUTE("ИсходныеДанные!$что$2:$что$50000","что",J$4)),"",0,1)</f>
        <v/>
      </c>
      <c r="K631" s="3">
        <f ca="1">IF($B631&lt;&gt;"",SUMIF(INDIRECT("ИсходныеДанные!$"&amp;$K$4&amp;"$2:$"&amp;$K$4&amp;"$50000"),$B631&amp;"#"&amp;K$6,INDIRECT("ИсходныеДанные!$J$2:$J$50000")),0)</f>
        <v>0</v>
      </c>
      <c r="L631" s="3">
        <f ca="1">IF($B631&lt;&gt;"",SUMIF(INDIRECT("ИсходныеДанные!$"&amp;$K$4&amp;"$2:$"&amp;$K$4&amp;"$50000"),$B631&amp;"#"&amp;L$6,INDIRECT("ИсходныеДанные!$J$2:$J$50000")),0)</f>
        <v>0</v>
      </c>
      <c r="M631" s="3">
        <f ca="1">IF($B631&lt;&gt;"",SUMIF(INDIRECT("ИсходныеДанные!$"&amp;$K$4&amp;"$2:$"&amp;$K$4&amp;"$50000"),$B631&amp;"#"&amp;M$6,INDIRECT("ИсходныеДанные!$J$2:$J$50000")),0)</f>
        <v>0</v>
      </c>
      <c r="N631" s="3">
        <f ca="1">IF($B631&lt;&gt;"",SUMIF(INDIRECT("ИсходныеДанные!$"&amp;$K$4&amp;"$2:$"&amp;$K$4&amp;"$50000"),$B631&amp;"#"&amp;N$6,INDIRECT("ИсходныеДанные!$J$2:$J$50000")),0)</f>
        <v>0</v>
      </c>
      <c r="O631" s="3">
        <f ca="1">IF($B631&lt;&gt;"",SUMIF(INDIRECT("ИсходныеДанные!$"&amp;$K$4&amp;"$2:$"&amp;$K$4&amp;"$50000"),$B631&amp;"#"&amp;O$6,INDIRECT("ИсходныеДанные!$J$2:$J$50000")),0)</f>
        <v>0</v>
      </c>
      <c r="P631" s="3">
        <f ca="1">IF($B631&lt;&gt;"",SUMIF(INDIRECT("ИсходныеДанные!$"&amp;$K$4&amp;"$2:$"&amp;$K$4&amp;"$50000"),$B631&amp;"#"&amp;P$6,INDIRECT("ИсходныеДанные!$J$2:$J$50000")),0)</f>
        <v>0</v>
      </c>
      <c r="Q631" s="3">
        <f ca="1">IF($B631&lt;&gt;"",SUMIF(INDIRECT("ИсходныеДанные!$"&amp;$K$4&amp;"$2:$"&amp;$K$4&amp;"$50000"),$B631&amp;"#"&amp;Q$6,INDIRECT("ИсходныеДанные!$J$2:$J$50000")),0)</f>
        <v>0</v>
      </c>
      <c r="R631" s="3">
        <f ca="1">IF($B631&lt;&gt;"",SUMIF(INDIRECT("ИсходныеДанные!$"&amp;$K$4&amp;"$2:$"&amp;$K$4&amp;"$50000"),$B631&amp;"#"&amp;R$6,INDIRECT("ИсходныеДанные!$J$2:$J$50000")),0)</f>
        <v>0</v>
      </c>
      <c r="S631" s="3">
        <f ca="1">IF($B631&lt;&gt;"",SUMIF(INDIRECT("ИсходныеДанные!$"&amp;$K$4&amp;"$2:$"&amp;$K$4&amp;"$50000"),$B631&amp;"#"&amp;S$6,INDIRECT("ИсходныеДанные!$J$2:$J$50000")),0)</f>
        <v>0</v>
      </c>
      <c r="T631" s="3">
        <f ca="1">IF($B631&lt;&gt;"",SUMIF(INDIRECT("ИсходныеДанные!$"&amp;$K$4&amp;"$2:$"&amp;$K$4&amp;"$50000"),$B631&amp;"#"&amp;T$6,INDIRECT("ИсходныеДанные!$J$2:$J$50000")),0)</f>
        <v>0</v>
      </c>
      <c r="U631" s="3">
        <f ca="1">IF($B631&lt;&gt;"",SUMIF(INDIRECT("ИсходныеДанные!$"&amp;$K$4&amp;"$2:$"&amp;$K$4&amp;"$50000"),$B631&amp;"#"&amp;U$6,INDIRECT("ИсходныеДанные!$J$2:$J$50000")),0)</f>
        <v>0</v>
      </c>
      <c r="V631" s="3">
        <f ca="1">IF($B631&lt;&gt;"",SUMIF(INDIRECT("ИсходныеДанные!$"&amp;$K$4&amp;"$2:$"&amp;$K$4&amp;"$50000"),$B631&amp;"#"&amp;V$6,INDIRECT("ИсходныеДанные!$J$2:$J$50000")),0)</f>
        <v>0</v>
      </c>
      <c r="W631" s="16" t="e">
        <f ca="1">SUM(K631:V631)/Пофамильно!$R$1</f>
        <v>#DIV/0!</v>
      </c>
    </row>
    <row r="632" spans="1:23" x14ac:dyDescent="0.25">
      <c r="A632" s="10" t="str">
        <f t="shared" ca="1" si="11"/>
        <v>delete</v>
      </c>
      <c r="B632" s="16" cm="1">
        <f t="array" aca="1" ref="B632" ca="1">INDIRECT("УникальныеСписки!D"&amp;ROW()-$L$4)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14"/>
      <c r="G632" s="81" t="str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84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84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84" t="str" cm="1">
        <f t="array" aca="1" ref="J632" ca="1">_xlfn.XLOOKUP($B632,INDIRECT(SUBSTITUTE("ИсходныеДанные!$где$2:$где$50000","где",$B$4)),INDIRECT(SUBSTITUTE("ИсходныеДанные!$что$2:$что$50000","что",J$4)),"",0,1)</f>
        <v/>
      </c>
      <c r="K632" s="3">
        <f ca="1">IF($B632&lt;&gt;"",SUMIF(INDIRECT("ИсходныеДанные!$"&amp;$K$4&amp;"$2:$"&amp;$K$4&amp;"$50000"),$B632&amp;"#"&amp;K$6,INDIRECT("ИсходныеДанные!$J$2:$J$50000")),0)</f>
        <v>0</v>
      </c>
      <c r="L632" s="3">
        <f ca="1">IF($B632&lt;&gt;"",SUMIF(INDIRECT("ИсходныеДанные!$"&amp;$K$4&amp;"$2:$"&amp;$K$4&amp;"$50000"),$B632&amp;"#"&amp;L$6,INDIRECT("ИсходныеДанные!$J$2:$J$50000")),0)</f>
        <v>0</v>
      </c>
      <c r="M632" s="3">
        <f ca="1">IF($B632&lt;&gt;"",SUMIF(INDIRECT("ИсходныеДанные!$"&amp;$K$4&amp;"$2:$"&amp;$K$4&amp;"$50000"),$B632&amp;"#"&amp;M$6,INDIRECT("ИсходныеДанные!$J$2:$J$50000")),0)</f>
        <v>0</v>
      </c>
      <c r="N632" s="3">
        <f ca="1">IF($B632&lt;&gt;"",SUMIF(INDIRECT("ИсходныеДанные!$"&amp;$K$4&amp;"$2:$"&amp;$K$4&amp;"$50000"),$B632&amp;"#"&amp;N$6,INDIRECT("ИсходныеДанные!$J$2:$J$50000")),0)</f>
        <v>0</v>
      </c>
      <c r="O632" s="3">
        <f ca="1">IF($B632&lt;&gt;"",SUMIF(INDIRECT("ИсходныеДанные!$"&amp;$K$4&amp;"$2:$"&amp;$K$4&amp;"$50000"),$B632&amp;"#"&amp;O$6,INDIRECT("ИсходныеДанные!$J$2:$J$50000")),0)</f>
        <v>0</v>
      </c>
      <c r="P632" s="3">
        <f ca="1">IF($B632&lt;&gt;"",SUMIF(INDIRECT("ИсходныеДанные!$"&amp;$K$4&amp;"$2:$"&amp;$K$4&amp;"$50000"),$B632&amp;"#"&amp;P$6,INDIRECT("ИсходныеДанные!$J$2:$J$50000")),0)</f>
        <v>0</v>
      </c>
      <c r="Q632" s="3">
        <f ca="1">IF($B632&lt;&gt;"",SUMIF(INDIRECT("ИсходныеДанные!$"&amp;$K$4&amp;"$2:$"&amp;$K$4&amp;"$50000"),$B632&amp;"#"&amp;Q$6,INDIRECT("ИсходныеДанные!$J$2:$J$50000")),0)</f>
        <v>0</v>
      </c>
      <c r="R632" s="3">
        <f ca="1">IF($B632&lt;&gt;"",SUMIF(INDIRECT("ИсходныеДанные!$"&amp;$K$4&amp;"$2:$"&amp;$K$4&amp;"$50000"),$B632&amp;"#"&amp;R$6,INDIRECT("ИсходныеДанные!$J$2:$J$50000")),0)</f>
        <v>0</v>
      </c>
      <c r="S632" s="3">
        <f ca="1">IF($B632&lt;&gt;"",SUMIF(INDIRECT("ИсходныеДанные!$"&amp;$K$4&amp;"$2:$"&amp;$K$4&amp;"$50000"),$B632&amp;"#"&amp;S$6,INDIRECT("ИсходныеДанные!$J$2:$J$50000")),0)</f>
        <v>0</v>
      </c>
      <c r="T632" s="3">
        <f ca="1">IF($B632&lt;&gt;"",SUMIF(INDIRECT("ИсходныеДанные!$"&amp;$K$4&amp;"$2:$"&amp;$K$4&amp;"$50000"),$B632&amp;"#"&amp;T$6,INDIRECT("ИсходныеДанные!$J$2:$J$50000")),0)</f>
        <v>0</v>
      </c>
      <c r="U632" s="3">
        <f ca="1">IF($B632&lt;&gt;"",SUMIF(INDIRECT("ИсходныеДанные!$"&amp;$K$4&amp;"$2:$"&amp;$K$4&amp;"$50000"),$B632&amp;"#"&amp;U$6,INDIRECT("ИсходныеДанные!$J$2:$J$50000")),0)</f>
        <v>0</v>
      </c>
      <c r="V632" s="3">
        <f ca="1">IF($B632&lt;&gt;"",SUMIF(INDIRECT("ИсходныеДанные!$"&amp;$K$4&amp;"$2:$"&amp;$K$4&amp;"$50000"),$B632&amp;"#"&amp;V$6,INDIRECT("ИсходныеДанные!$J$2:$J$50000")),0)</f>
        <v>0</v>
      </c>
      <c r="W632" s="16" t="e">
        <f ca="1">SUM(K632:V632)/Пофамильно!$R$1</f>
        <v>#DIV/0!</v>
      </c>
    </row>
    <row r="633" spans="1:23" x14ac:dyDescent="0.25">
      <c r="A633" s="10" t="str">
        <f t="shared" ca="1" si="11"/>
        <v>delete</v>
      </c>
      <c r="B633" s="16" cm="1">
        <f t="array" aca="1" ref="B633" ca="1">INDIRECT("УникальныеСписки!D"&amp;ROW()-$L$4)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14"/>
      <c r="G633" s="81" t="str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84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84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84" t="str" cm="1">
        <f t="array" aca="1" ref="J633" ca="1">_xlfn.XLOOKUP($B633,INDIRECT(SUBSTITUTE("ИсходныеДанные!$где$2:$где$50000","где",$B$4)),INDIRECT(SUBSTITUTE("ИсходныеДанные!$что$2:$что$50000","что",J$4)),"",0,1)</f>
        <v/>
      </c>
      <c r="K633" s="3">
        <f ca="1">IF($B633&lt;&gt;"",SUMIF(INDIRECT("ИсходныеДанные!$"&amp;$K$4&amp;"$2:$"&amp;$K$4&amp;"$50000"),$B633&amp;"#"&amp;K$6,INDIRECT("ИсходныеДанные!$J$2:$J$50000")),0)</f>
        <v>0</v>
      </c>
      <c r="L633" s="3">
        <f ca="1">IF($B633&lt;&gt;"",SUMIF(INDIRECT("ИсходныеДанные!$"&amp;$K$4&amp;"$2:$"&amp;$K$4&amp;"$50000"),$B633&amp;"#"&amp;L$6,INDIRECT("ИсходныеДанные!$J$2:$J$50000")),0)</f>
        <v>0</v>
      </c>
      <c r="M633" s="3">
        <f ca="1">IF($B633&lt;&gt;"",SUMIF(INDIRECT("ИсходныеДанные!$"&amp;$K$4&amp;"$2:$"&amp;$K$4&amp;"$50000"),$B633&amp;"#"&amp;M$6,INDIRECT("ИсходныеДанные!$J$2:$J$50000")),0)</f>
        <v>0</v>
      </c>
      <c r="N633" s="3">
        <f ca="1">IF($B633&lt;&gt;"",SUMIF(INDIRECT("ИсходныеДанные!$"&amp;$K$4&amp;"$2:$"&amp;$K$4&amp;"$50000"),$B633&amp;"#"&amp;N$6,INDIRECT("ИсходныеДанные!$J$2:$J$50000")),0)</f>
        <v>0</v>
      </c>
      <c r="O633" s="3">
        <f ca="1">IF($B633&lt;&gt;"",SUMIF(INDIRECT("ИсходныеДанные!$"&amp;$K$4&amp;"$2:$"&amp;$K$4&amp;"$50000"),$B633&amp;"#"&amp;O$6,INDIRECT("ИсходныеДанные!$J$2:$J$50000")),0)</f>
        <v>0</v>
      </c>
      <c r="P633" s="3">
        <f ca="1">IF($B633&lt;&gt;"",SUMIF(INDIRECT("ИсходныеДанные!$"&amp;$K$4&amp;"$2:$"&amp;$K$4&amp;"$50000"),$B633&amp;"#"&amp;P$6,INDIRECT("ИсходныеДанные!$J$2:$J$50000")),0)</f>
        <v>0</v>
      </c>
      <c r="Q633" s="3">
        <f ca="1">IF($B633&lt;&gt;"",SUMIF(INDIRECT("ИсходныеДанные!$"&amp;$K$4&amp;"$2:$"&amp;$K$4&amp;"$50000"),$B633&amp;"#"&amp;Q$6,INDIRECT("ИсходныеДанные!$J$2:$J$50000")),0)</f>
        <v>0</v>
      </c>
      <c r="R633" s="3">
        <f ca="1">IF($B633&lt;&gt;"",SUMIF(INDIRECT("ИсходныеДанные!$"&amp;$K$4&amp;"$2:$"&amp;$K$4&amp;"$50000"),$B633&amp;"#"&amp;R$6,INDIRECT("ИсходныеДанные!$J$2:$J$50000")),0)</f>
        <v>0</v>
      </c>
      <c r="S633" s="3">
        <f ca="1">IF($B633&lt;&gt;"",SUMIF(INDIRECT("ИсходныеДанные!$"&amp;$K$4&amp;"$2:$"&amp;$K$4&amp;"$50000"),$B633&amp;"#"&amp;S$6,INDIRECT("ИсходныеДанные!$J$2:$J$50000")),0)</f>
        <v>0</v>
      </c>
      <c r="T633" s="3">
        <f ca="1">IF($B633&lt;&gt;"",SUMIF(INDIRECT("ИсходныеДанные!$"&amp;$K$4&amp;"$2:$"&amp;$K$4&amp;"$50000"),$B633&amp;"#"&amp;T$6,INDIRECT("ИсходныеДанные!$J$2:$J$50000")),0)</f>
        <v>0</v>
      </c>
      <c r="U633" s="3">
        <f ca="1">IF($B633&lt;&gt;"",SUMIF(INDIRECT("ИсходныеДанные!$"&amp;$K$4&amp;"$2:$"&amp;$K$4&amp;"$50000"),$B633&amp;"#"&amp;U$6,INDIRECT("ИсходныеДанные!$J$2:$J$50000")),0)</f>
        <v>0</v>
      </c>
      <c r="V633" s="3">
        <f ca="1">IF($B633&lt;&gt;"",SUMIF(INDIRECT("ИсходныеДанные!$"&amp;$K$4&amp;"$2:$"&amp;$K$4&amp;"$50000"),$B633&amp;"#"&amp;V$6,INDIRECT("ИсходныеДанные!$J$2:$J$50000")),0)</f>
        <v>0</v>
      </c>
      <c r="W633" s="16" t="e">
        <f ca="1">SUM(K633:V633)/Пофамильно!$R$1</f>
        <v>#DIV/0!</v>
      </c>
    </row>
    <row r="634" spans="1:23" x14ac:dyDescent="0.25">
      <c r="A634" s="10" t="str">
        <f t="shared" ca="1" si="11"/>
        <v>delete</v>
      </c>
      <c r="B634" s="16" cm="1">
        <f t="array" aca="1" ref="B634" ca="1">INDIRECT("УникальныеСписки!D"&amp;ROW()-$L$4)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14"/>
      <c r="G634" s="81" t="str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84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84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84" t="str" cm="1">
        <f t="array" aca="1" ref="J634" ca="1">_xlfn.XLOOKUP($B634,INDIRECT(SUBSTITUTE("ИсходныеДанные!$где$2:$где$50000","где",$B$4)),INDIRECT(SUBSTITUTE("ИсходныеДанные!$что$2:$что$50000","что",J$4)),"",0,1)</f>
        <v/>
      </c>
      <c r="K634" s="3">
        <f ca="1">IF($B634&lt;&gt;"",SUMIF(INDIRECT("ИсходныеДанные!$"&amp;$K$4&amp;"$2:$"&amp;$K$4&amp;"$50000"),$B634&amp;"#"&amp;K$6,INDIRECT("ИсходныеДанные!$J$2:$J$50000")),0)</f>
        <v>0</v>
      </c>
      <c r="L634" s="3">
        <f ca="1">IF($B634&lt;&gt;"",SUMIF(INDIRECT("ИсходныеДанные!$"&amp;$K$4&amp;"$2:$"&amp;$K$4&amp;"$50000"),$B634&amp;"#"&amp;L$6,INDIRECT("ИсходныеДанные!$J$2:$J$50000")),0)</f>
        <v>0</v>
      </c>
      <c r="M634" s="3">
        <f ca="1">IF($B634&lt;&gt;"",SUMIF(INDIRECT("ИсходныеДанные!$"&amp;$K$4&amp;"$2:$"&amp;$K$4&amp;"$50000"),$B634&amp;"#"&amp;M$6,INDIRECT("ИсходныеДанные!$J$2:$J$50000")),0)</f>
        <v>0</v>
      </c>
      <c r="N634" s="3">
        <f ca="1">IF($B634&lt;&gt;"",SUMIF(INDIRECT("ИсходныеДанные!$"&amp;$K$4&amp;"$2:$"&amp;$K$4&amp;"$50000"),$B634&amp;"#"&amp;N$6,INDIRECT("ИсходныеДанные!$J$2:$J$50000")),0)</f>
        <v>0</v>
      </c>
      <c r="O634" s="3">
        <f ca="1">IF($B634&lt;&gt;"",SUMIF(INDIRECT("ИсходныеДанные!$"&amp;$K$4&amp;"$2:$"&amp;$K$4&amp;"$50000"),$B634&amp;"#"&amp;O$6,INDIRECT("ИсходныеДанные!$J$2:$J$50000")),0)</f>
        <v>0</v>
      </c>
      <c r="P634" s="3">
        <f ca="1">IF($B634&lt;&gt;"",SUMIF(INDIRECT("ИсходныеДанные!$"&amp;$K$4&amp;"$2:$"&amp;$K$4&amp;"$50000"),$B634&amp;"#"&amp;P$6,INDIRECT("ИсходныеДанные!$J$2:$J$50000")),0)</f>
        <v>0</v>
      </c>
      <c r="Q634" s="3">
        <f ca="1">IF($B634&lt;&gt;"",SUMIF(INDIRECT("ИсходныеДанные!$"&amp;$K$4&amp;"$2:$"&amp;$K$4&amp;"$50000"),$B634&amp;"#"&amp;Q$6,INDIRECT("ИсходныеДанные!$J$2:$J$50000")),0)</f>
        <v>0</v>
      </c>
      <c r="R634" s="3">
        <f ca="1">IF($B634&lt;&gt;"",SUMIF(INDIRECT("ИсходныеДанные!$"&amp;$K$4&amp;"$2:$"&amp;$K$4&amp;"$50000"),$B634&amp;"#"&amp;R$6,INDIRECT("ИсходныеДанные!$J$2:$J$50000")),0)</f>
        <v>0</v>
      </c>
      <c r="S634" s="3">
        <f ca="1">IF($B634&lt;&gt;"",SUMIF(INDIRECT("ИсходныеДанные!$"&amp;$K$4&amp;"$2:$"&amp;$K$4&amp;"$50000"),$B634&amp;"#"&amp;S$6,INDIRECT("ИсходныеДанные!$J$2:$J$50000")),0)</f>
        <v>0</v>
      </c>
      <c r="T634" s="3">
        <f ca="1">IF($B634&lt;&gt;"",SUMIF(INDIRECT("ИсходныеДанные!$"&amp;$K$4&amp;"$2:$"&amp;$K$4&amp;"$50000"),$B634&amp;"#"&amp;T$6,INDIRECT("ИсходныеДанные!$J$2:$J$50000")),0)</f>
        <v>0</v>
      </c>
      <c r="U634" s="3">
        <f ca="1">IF($B634&lt;&gt;"",SUMIF(INDIRECT("ИсходныеДанные!$"&amp;$K$4&amp;"$2:$"&amp;$K$4&amp;"$50000"),$B634&amp;"#"&amp;U$6,INDIRECT("ИсходныеДанные!$J$2:$J$50000")),0)</f>
        <v>0</v>
      </c>
      <c r="V634" s="3">
        <f ca="1">IF($B634&lt;&gt;"",SUMIF(INDIRECT("ИсходныеДанные!$"&amp;$K$4&amp;"$2:$"&amp;$K$4&amp;"$50000"),$B634&amp;"#"&amp;V$6,INDIRECT("ИсходныеДанные!$J$2:$J$50000")),0)</f>
        <v>0</v>
      </c>
      <c r="W634" s="16" t="e">
        <f ca="1">SUM(K634:V634)/Пофамильно!$R$1</f>
        <v>#DIV/0!</v>
      </c>
    </row>
    <row r="635" spans="1:23" x14ac:dyDescent="0.25">
      <c r="A635" s="10" t="str">
        <f t="shared" ca="1" si="11"/>
        <v>delete</v>
      </c>
      <c r="B635" s="16" cm="1">
        <f t="array" aca="1" ref="B635" ca="1">INDIRECT("УникальныеСписки!D"&amp;ROW()-$L$4)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14"/>
      <c r="G635" s="81" t="str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84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84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84" t="str" cm="1">
        <f t="array" aca="1" ref="J635" ca="1">_xlfn.XLOOKUP($B635,INDIRECT(SUBSTITUTE("ИсходныеДанные!$где$2:$где$50000","где",$B$4)),INDIRECT(SUBSTITUTE("ИсходныеДанные!$что$2:$что$50000","что",J$4)),"",0,1)</f>
        <v/>
      </c>
      <c r="K635" s="3">
        <f ca="1">IF($B635&lt;&gt;"",SUMIF(INDIRECT("ИсходныеДанные!$"&amp;$K$4&amp;"$2:$"&amp;$K$4&amp;"$50000"),$B635&amp;"#"&amp;K$6,INDIRECT("ИсходныеДанные!$J$2:$J$50000")),0)</f>
        <v>0</v>
      </c>
      <c r="L635" s="3">
        <f ca="1">IF($B635&lt;&gt;"",SUMIF(INDIRECT("ИсходныеДанные!$"&amp;$K$4&amp;"$2:$"&amp;$K$4&amp;"$50000"),$B635&amp;"#"&amp;L$6,INDIRECT("ИсходныеДанные!$J$2:$J$50000")),0)</f>
        <v>0</v>
      </c>
      <c r="M635" s="3">
        <f ca="1">IF($B635&lt;&gt;"",SUMIF(INDIRECT("ИсходныеДанные!$"&amp;$K$4&amp;"$2:$"&amp;$K$4&amp;"$50000"),$B635&amp;"#"&amp;M$6,INDIRECT("ИсходныеДанные!$J$2:$J$50000")),0)</f>
        <v>0</v>
      </c>
      <c r="N635" s="3">
        <f ca="1">IF($B635&lt;&gt;"",SUMIF(INDIRECT("ИсходныеДанные!$"&amp;$K$4&amp;"$2:$"&amp;$K$4&amp;"$50000"),$B635&amp;"#"&amp;N$6,INDIRECT("ИсходныеДанные!$J$2:$J$50000")),0)</f>
        <v>0</v>
      </c>
      <c r="O635" s="3">
        <f ca="1">IF($B635&lt;&gt;"",SUMIF(INDIRECT("ИсходныеДанные!$"&amp;$K$4&amp;"$2:$"&amp;$K$4&amp;"$50000"),$B635&amp;"#"&amp;O$6,INDIRECT("ИсходныеДанные!$J$2:$J$50000")),0)</f>
        <v>0</v>
      </c>
      <c r="P635" s="3">
        <f ca="1">IF($B635&lt;&gt;"",SUMIF(INDIRECT("ИсходныеДанные!$"&amp;$K$4&amp;"$2:$"&amp;$K$4&amp;"$50000"),$B635&amp;"#"&amp;P$6,INDIRECT("ИсходныеДанные!$J$2:$J$50000")),0)</f>
        <v>0</v>
      </c>
      <c r="Q635" s="3">
        <f ca="1">IF($B635&lt;&gt;"",SUMIF(INDIRECT("ИсходныеДанные!$"&amp;$K$4&amp;"$2:$"&amp;$K$4&amp;"$50000"),$B635&amp;"#"&amp;Q$6,INDIRECT("ИсходныеДанные!$J$2:$J$50000")),0)</f>
        <v>0</v>
      </c>
      <c r="R635" s="3">
        <f ca="1">IF($B635&lt;&gt;"",SUMIF(INDIRECT("ИсходныеДанные!$"&amp;$K$4&amp;"$2:$"&amp;$K$4&amp;"$50000"),$B635&amp;"#"&amp;R$6,INDIRECT("ИсходныеДанные!$J$2:$J$50000")),0)</f>
        <v>0</v>
      </c>
      <c r="S635" s="3">
        <f ca="1">IF($B635&lt;&gt;"",SUMIF(INDIRECT("ИсходныеДанные!$"&amp;$K$4&amp;"$2:$"&amp;$K$4&amp;"$50000"),$B635&amp;"#"&amp;S$6,INDIRECT("ИсходныеДанные!$J$2:$J$50000")),0)</f>
        <v>0</v>
      </c>
      <c r="T635" s="3">
        <f ca="1">IF($B635&lt;&gt;"",SUMIF(INDIRECT("ИсходныеДанные!$"&amp;$K$4&amp;"$2:$"&amp;$K$4&amp;"$50000"),$B635&amp;"#"&amp;T$6,INDIRECT("ИсходныеДанные!$J$2:$J$50000")),0)</f>
        <v>0</v>
      </c>
      <c r="U635" s="3">
        <f ca="1">IF($B635&lt;&gt;"",SUMIF(INDIRECT("ИсходныеДанные!$"&amp;$K$4&amp;"$2:$"&amp;$K$4&amp;"$50000"),$B635&amp;"#"&amp;U$6,INDIRECT("ИсходныеДанные!$J$2:$J$50000")),0)</f>
        <v>0</v>
      </c>
      <c r="V635" s="3">
        <f ca="1">IF($B635&lt;&gt;"",SUMIF(INDIRECT("ИсходныеДанные!$"&amp;$K$4&amp;"$2:$"&amp;$K$4&amp;"$50000"),$B635&amp;"#"&amp;V$6,INDIRECT("ИсходныеДанные!$J$2:$J$50000")),0)</f>
        <v>0</v>
      </c>
      <c r="W635" s="16" t="e">
        <f ca="1">SUM(K635:V635)/Пофамильно!$R$1</f>
        <v>#DIV/0!</v>
      </c>
    </row>
    <row r="636" spans="1:23" x14ac:dyDescent="0.25">
      <c r="A636" s="10" t="str">
        <f t="shared" ca="1" si="11"/>
        <v>delete</v>
      </c>
      <c r="B636" s="16" cm="1">
        <f t="array" aca="1" ref="B636" ca="1">INDIRECT("УникальныеСписки!D"&amp;ROW()-$L$4)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14"/>
      <c r="G636" s="81" t="str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84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84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84" t="str" cm="1">
        <f t="array" aca="1" ref="J636" ca="1">_xlfn.XLOOKUP($B636,INDIRECT(SUBSTITUTE("ИсходныеДанные!$где$2:$где$50000","где",$B$4)),INDIRECT(SUBSTITUTE("ИсходныеДанные!$что$2:$что$50000","что",J$4)),"",0,1)</f>
        <v/>
      </c>
      <c r="K636" s="3">
        <f ca="1">IF($B636&lt;&gt;"",SUMIF(INDIRECT("ИсходныеДанные!$"&amp;$K$4&amp;"$2:$"&amp;$K$4&amp;"$50000"),$B636&amp;"#"&amp;K$6,INDIRECT("ИсходныеДанные!$J$2:$J$50000")),0)</f>
        <v>0</v>
      </c>
      <c r="L636" s="3">
        <f ca="1">IF($B636&lt;&gt;"",SUMIF(INDIRECT("ИсходныеДанные!$"&amp;$K$4&amp;"$2:$"&amp;$K$4&amp;"$50000"),$B636&amp;"#"&amp;L$6,INDIRECT("ИсходныеДанные!$J$2:$J$50000")),0)</f>
        <v>0</v>
      </c>
      <c r="M636" s="3">
        <f ca="1">IF($B636&lt;&gt;"",SUMIF(INDIRECT("ИсходныеДанные!$"&amp;$K$4&amp;"$2:$"&amp;$K$4&amp;"$50000"),$B636&amp;"#"&amp;M$6,INDIRECT("ИсходныеДанные!$J$2:$J$50000")),0)</f>
        <v>0</v>
      </c>
      <c r="N636" s="3">
        <f ca="1">IF($B636&lt;&gt;"",SUMIF(INDIRECT("ИсходныеДанные!$"&amp;$K$4&amp;"$2:$"&amp;$K$4&amp;"$50000"),$B636&amp;"#"&amp;N$6,INDIRECT("ИсходныеДанные!$J$2:$J$50000")),0)</f>
        <v>0</v>
      </c>
      <c r="O636" s="3">
        <f ca="1">IF($B636&lt;&gt;"",SUMIF(INDIRECT("ИсходныеДанные!$"&amp;$K$4&amp;"$2:$"&amp;$K$4&amp;"$50000"),$B636&amp;"#"&amp;O$6,INDIRECT("ИсходныеДанные!$J$2:$J$50000")),0)</f>
        <v>0</v>
      </c>
      <c r="P636" s="3">
        <f ca="1">IF($B636&lt;&gt;"",SUMIF(INDIRECT("ИсходныеДанные!$"&amp;$K$4&amp;"$2:$"&amp;$K$4&amp;"$50000"),$B636&amp;"#"&amp;P$6,INDIRECT("ИсходныеДанные!$J$2:$J$50000")),0)</f>
        <v>0</v>
      </c>
      <c r="Q636" s="3">
        <f ca="1">IF($B636&lt;&gt;"",SUMIF(INDIRECT("ИсходныеДанные!$"&amp;$K$4&amp;"$2:$"&amp;$K$4&amp;"$50000"),$B636&amp;"#"&amp;Q$6,INDIRECT("ИсходныеДанные!$J$2:$J$50000")),0)</f>
        <v>0</v>
      </c>
      <c r="R636" s="3">
        <f ca="1">IF($B636&lt;&gt;"",SUMIF(INDIRECT("ИсходныеДанные!$"&amp;$K$4&amp;"$2:$"&amp;$K$4&amp;"$50000"),$B636&amp;"#"&amp;R$6,INDIRECT("ИсходныеДанные!$J$2:$J$50000")),0)</f>
        <v>0</v>
      </c>
      <c r="S636" s="3">
        <f ca="1">IF($B636&lt;&gt;"",SUMIF(INDIRECT("ИсходныеДанные!$"&amp;$K$4&amp;"$2:$"&amp;$K$4&amp;"$50000"),$B636&amp;"#"&amp;S$6,INDIRECT("ИсходныеДанные!$J$2:$J$50000")),0)</f>
        <v>0</v>
      </c>
      <c r="T636" s="3">
        <f ca="1">IF($B636&lt;&gt;"",SUMIF(INDIRECT("ИсходныеДанные!$"&amp;$K$4&amp;"$2:$"&amp;$K$4&amp;"$50000"),$B636&amp;"#"&amp;T$6,INDIRECT("ИсходныеДанные!$J$2:$J$50000")),0)</f>
        <v>0</v>
      </c>
      <c r="U636" s="3">
        <f ca="1">IF($B636&lt;&gt;"",SUMIF(INDIRECT("ИсходныеДанные!$"&amp;$K$4&amp;"$2:$"&amp;$K$4&amp;"$50000"),$B636&amp;"#"&amp;U$6,INDIRECT("ИсходныеДанные!$J$2:$J$50000")),0)</f>
        <v>0</v>
      </c>
      <c r="V636" s="3">
        <f ca="1">IF($B636&lt;&gt;"",SUMIF(INDIRECT("ИсходныеДанные!$"&amp;$K$4&amp;"$2:$"&amp;$K$4&amp;"$50000"),$B636&amp;"#"&amp;V$6,INDIRECT("ИсходныеДанные!$J$2:$J$50000")),0)</f>
        <v>0</v>
      </c>
      <c r="W636" s="16" t="e">
        <f ca="1">SUM(K636:V636)/Пофамильно!$R$1</f>
        <v>#DIV/0!</v>
      </c>
    </row>
    <row r="637" spans="1:23" x14ac:dyDescent="0.25">
      <c r="A637" s="10" t="str">
        <f t="shared" ca="1" si="11"/>
        <v>delete</v>
      </c>
      <c r="B637" s="16" cm="1">
        <f t="array" aca="1" ref="B637" ca="1">INDIRECT("УникальныеСписки!D"&amp;ROW()-$L$4)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14"/>
      <c r="G637" s="81" t="str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84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84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84" t="str" cm="1">
        <f t="array" aca="1" ref="J637" ca="1">_xlfn.XLOOKUP($B637,INDIRECT(SUBSTITUTE("ИсходныеДанные!$где$2:$где$50000","где",$B$4)),INDIRECT(SUBSTITUTE("ИсходныеДанные!$что$2:$что$50000","что",J$4)),"",0,1)</f>
        <v/>
      </c>
      <c r="K637" s="3">
        <f ca="1">IF($B637&lt;&gt;"",SUMIF(INDIRECT("ИсходныеДанные!$"&amp;$K$4&amp;"$2:$"&amp;$K$4&amp;"$50000"),$B637&amp;"#"&amp;K$6,INDIRECT("ИсходныеДанные!$J$2:$J$50000")),0)</f>
        <v>0</v>
      </c>
      <c r="L637" s="3">
        <f ca="1">IF($B637&lt;&gt;"",SUMIF(INDIRECT("ИсходныеДанные!$"&amp;$K$4&amp;"$2:$"&amp;$K$4&amp;"$50000"),$B637&amp;"#"&amp;L$6,INDIRECT("ИсходныеДанные!$J$2:$J$50000")),0)</f>
        <v>0</v>
      </c>
      <c r="M637" s="3">
        <f ca="1">IF($B637&lt;&gt;"",SUMIF(INDIRECT("ИсходныеДанные!$"&amp;$K$4&amp;"$2:$"&amp;$K$4&amp;"$50000"),$B637&amp;"#"&amp;M$6,INDIRECT("ИсходныеДанные!$J$2:$J$50000")),0)</f>
        <v>0</v>
      </c>
      <c r="N637" s="3">
        <f ca="1">IF($B637&lt;&gt;"",SUMIF(INDIRECT("ИсходныеДанные!$"&amp;$K$4&amp;"$2:$"&amp;$K$4&amp;"$50000"),$B637&amp;"#"&amp;N$6,INDIRECT("ИсходныеДанные!$J$2:$J$50000")),0)</f>
        <v>0</v>
      </c>
      <c r="O637" s="3">
        <f ca="1">IF($B637&lt;&gt;"",SUMIF(INDIRECT("ИсходныеДанные!$"&amp;$K$4&amp;"$2:$"&amp;$K$4&amp;"$50000"),$B637&amp;"#"&amp;O$6,INDIRECT("ИсходныеДанные!$J$2:$J$50000")),0)</f>
        <v>0</v>
      </c>
      <c r="P637" s="3">
        <f ca="1">IF($B637&lt;&gt;"",SUMIF(INDIRECT("ИсходныеДанные!$"&amp;$K$4&amp;"$2:$"&amp;$K$4&amp;"$50000"),$B637&amp;"#"&amp;P$6,INDIRECT("ИсходныеДанные!$J$2:$J$50000")),0)</f>
        <v>0</v>
      </c>
      <c r="Q637" s="3">
        <f ca="1">IF($B637&lt;&gt;"",SUMIF(INDIRECT("ИсходныеДанные!$"&amp;$K$4&amp;"$2:$"&amp;$K$4&amp;"$50000"),$B637&amp;"#"&amp;Q$6,INDIRECT("ИсходныеДанные!$J$2:$J$50000")),0)</f>
        <v>0</v>
      </c>
      <c r="R637" s="3">
        <f ca="1">IF($B637&lt;&gt;"",SUMIF(INDIRECT("ИсходныеДанные!$"&amp;$K$4&amp;"$2:$"&amp;$K$4&amp;"$50000"),$B637&amp;"#"&amp;R$6,INDIRECT("ИсходныеДанные!$J$2:$J$50000")),0)</f>
        <v>0</v>
      </c>
      <c r="S637" s="3">
        <f ca="1">IF($B637&lt;&gt;"",SUMIF(INDIRECT("ИсходныеДанные!$"&amp;$K$4&amp;"$2:$"&amp;$K$4&amp;"$50000"),$B637&amp;"#"&amp;S$6,INDIRECT("ИсходныеДанные!$J$2:$J$50000")),0)</f>
        <v>0</v>
      </c>
      <c r="T637" s="3">
        <f ca="1">IF($B637&lt;&gt;"",SUMIF(INDIRECT("ИсходныеДанные!$"&amp;$K$4&amp;"$2:$"&amp;$K$4&amp;"$50000"),$B637&amp;"#"&amp;T$6,INDIRECT("ИсходныеДанные!$J$2:$J$50000")),0)</f>
        <v>0</v>
      </c>
      <c r="U637" s="3">
        <f ca="1">IF($B637&lt;&gt;"",SUMIF(INDIRECT("ИсходныеДанные!$"&amp;$K$4&amp;"$2:$"&amp;$K$4&amp;"$50000"),$B637&amp;"#"&amp;U$6,INDIRECT("ИсходныеДанные!$J$2:$J$50000")),0)</f>
        <v>0</v>
      </c>
      <c r="V637" s="3">
        <f ca="1">IF($B637&lt;&gt;"",SUMIF(INDIRECT("ИсходныеДанные!$"&amp;$K$4&amp;"$2:$"&amp;$K$4&amp;"$50000"),$B637&amp;"#"&amp;V$6,INDIRECT("ИсходныеДанные!$J$2:$J$50000")),0)</f>
        <v>0</v>
      </c>
      <c r="W637" s="16" t="e">
        <f ca="1">SUM(K637:V637)/Пофамильно!$R$1</f>
        <v>#DIV/0!</v>
      </c>
    </row>
    <row r="638" spans="1:23" x14ac:dyDescent="0.25">
      <c r="A638" s="10" t="str">
        <f t="shared" ca="1" si="11"/>
        <v>delete</v>
      </c>
      <c r="B638" s="16" cm="1">
        <f t="array" aca="1" ref="B638" ca="1">INDIRECT("УникальныеСписки!D"&amp;ROW()-$L$4)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14"/>
      <c r="G638" s="81" t="str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84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84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84" t="str" cm="1">
        <f t="array" aca="1" ref="J638" ca="1">_xlfn.XLOOKUP($B638,INDIRECT(SUBSTITUTE("ИсходныеДанные!$где$2:$где$50000","где",$B$4)),INDIRECT(SUBSTITUTE("ИсходныеДанные!$что$2:$что$50000","что",J$4)),"",0,1)</f>
        <v/>
      </c>
      <c r="K638" s="3">
        <f ca="1">IF($B638&lt;&gt;"",SUMIF(INDIRECT("ИсходныеДанные!$"&amp;$K$4&amp;"$2:$"&amp;$K$4&amp;"$50000"),$B638&amp;"#"&amp;K$6,INDIRECT("ИсходныеДанные!$J$2:$J$50000")),0)</f>
        <v>0</v>
      </c>
      <c r="L638" s="3">
        <f ca="1">IF($B638&lt;&gt;"",SUMIF(INDIRECT("ИсходныеДанные!$"&amp;$K$4&amp;"$2:$"&amp;$K$4&amp;"$50000"),$B638&amp;"#"&amp;L$6,INDIRECT("ИсходныеДанные!$J$2:$J$50000")),0)</f>
        <v>0</v>
      </c>
      <c r="M638" s="3">
        <f ca="1">IF($B638&lt;&gt;"",SUMIF(INDIRECT("ИсходныеДанные!$"&amp;$K$4&amp;"$2:$"&amp;$K$4&amp;"$50000"),$B638&amp;"#"&amp;M$6,INDIRECT("ИсходныеДанные!$J$2:$J$50000")),0)</f>
        <v>0</v>
      </c>
      <c r="N638" s="3">
        <f ca="1">IF($B638&lt;&gt;"",SUMIF(INDIRECT("ИсходныеДанные!$"&amp;$K$4&amp;"$2:$"&amp;$K$4&amp;"$50000"),$B638&amp;"#"&amp;N$6,INDIRECT("ИсходныеДанные!$J$2:$J$50000")),0)</f>
        <v>0</v>
      </c>
      <c r="O638" s="3">
        <f ca="1">IF($B638&lt;&gt;"",SUMIF(INDIRECT("ИсходныеДанные!$"&amp;$K$4&amp;"$2:$"&amp;$K$4&amp;"$50000"),$B638&amp;"#"&amp;O$6,INDIRECT("ИсходныеДанные!$J$2:$J$50000")),0)</f>
        <v>0</v>
      </c>
      <c r="P638" s="3">
        <f ca="1">IF($B638&lt;&gt;"",SUMIF(INDIRECT("ИсходныеДанные!$"&amp;$K$4&amp;"$2:$"&amp;$K$4&amp;"$50000"),$B638&amp;"#"&amp;P$6,INDIRECT("ИсходныеДанные!$J$2:$J$50000")),0)</f>
        <v>0</v>
      </c>
      <c r="Q638" s="3">
        <f ca="1">IF($B638&lt;&gt;"",SUMIF(INDIRECT("ИсходныеДанные!$"&amp;$K$4&amp;"$2:$"&amp;$K$4&amp;"$50000"),$B638&amp;"#"&amp;Q$6,INDIRECT("ИсходныеДанные!$J$2:$J$50000")),0)</f>
        <v>0</v>
      </c>
      <c r="R638" s="3">
        <f ca="1">IF($B638&lt;&gt;"",SUMIF(INDIRECT("ИсходныеДанные!$"&amp;$K$4&amp;"$2:$"&amp;$K$4&amp;"$50000"),$B638&amp;"#"&amp;R$6,INDIRECT("ИсходныеДанные!$J$2:$J$50000")),0)</f>
        <v>0</v>
      </c>
      <c r="S638" s="3">
        <f ca="1">IF($B638&lt;&gt;"",SUMIF(INDIRECT("ИсходныеДанные!$"&amp;$K$4&amp;"$2:$"&amp;$K$4&amp;"$50000"),$B638&amp;"#"&amp;S$6,INDIRECT("ИсходныеДанные!$J$2:$J$50000")),0)</f>
        <v>0</v>
      </c>
      <c r="T638" s="3">
        <f ca="1">IF($B638&lt;&gt;"",SUMIF(INDIRECT("ИсходныеДанные!$"&amp;$K$4&amp;"$2:$"&amp;$K$4&amp;"$50000"),$B638&amp;"#"&amp;T$6,INDIRECT("ИсходныеДанные!$J$2:$J$50000")),0)</f>
        <v>0</v>
      </c>
      <c r="U638" s="3">
        <f ca="1">IF($B638&lt;&gt;"",SUMIF(INDIRECT("ИсходныеДанные!$"&amp;$K$4&amp;"$2:$"&amp;$K$4&amp;"$50000"),$B638&amp;"#"&amp;U$6,INDIRECT("ИсходныеДанные!$J$2:$J$50000")),0)</f>
        <v>0</v>
      </c>
      <c r="V638" s="3">
        <f ca="1">IF($B638&lt;&gt;"",SUMIF(INDIRECT("ИсходныеДанные!$"&amp;$K$4&amp;"$2:$"&amp;$K$4&amp;"$50000"),$B638&amp;"#"&amp;V$6,INDIRECT("ИсходныеДанные!$J$2:$J$50000")),0)</f>
        <v>0</v>
      </c>
      <c r="W638" s="16" t="e">
        <f ca="1">SUM(K638:V638)/Пофамильно!$R$1</f>
        <v>#DIV/0!</v>
      </c>
    </row>
    <row r="639" spans="1:23" x14ac:dyDescent="0.25">
      <c r="A639" s="10" t="str">
        <f t="shared" ca="1" si="11"/>
        <v>delete</v>
      </c>
      <c r="B639" s="16" cm="1">
        <f t="array" aca="1" ref="B639" ca="1">INDIRECT("УникальныеСписки!D"&amp;ROW()-$L$4)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14"/>
      <c r="G639" s="81" t="str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84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84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84" t="str" cm="1">
        <f t="array" aca="1" ref="J639" ca="1">_xlfn.XLOOKUP($B639,INDIRECT(SUBSTITUTE("ИсходныеДанные!$где$2:$где$50000","где",$B$4)),INDIRECT(SUBSTITUTE("ИсходныеДанные!$что$2:$что$50000","что",J$4)),"",0,1)</f>
        <v/>
      </c>
      <c r="K639" s="3">
        <f ca="1">IF($B639&lt;&gt;"",SUMIF(INDIRECT("ИсходныеДанные!$"&amp;$K$4&amp;"$2:$"&amp;$K$4&amp;"$50000"),$B639&amp;"#"&amp;K$6,INDIRECT("ИсходныеДанные!$J$2:$J$50000")),0)</f>
        <v>0</v>
      </c>
      <c r="L639" s="3">
        <f ca="1">IF($B639&lt;&gt;"",SUMIF(INDIRECT("ИсходныеДанные!$"&amp;$K$4&amp;"$2:$"&amp;$K$4&amp;"$50000"),$B639&amp;"#"&amp;L$6,INDIRECT("ИсходныеДанные!$J$2:$J$50000")),0)</f>
        <v>0</v>
      </c>
      <c r="M639" s="3">
        <f ca="1">IF($B639&lt;&gt;"",SUMIF(INDIRECT("ИсходныеДанные!$"&amp;$K$4&amp;"$2:$"&amp;$K$4&amp;"$50000"),$B639&amp;"#"&amp;M$6,INDIRECT("ИсходныеДанные!$J$2:$J$50000")),0)</f>
        <v>0</v>
      </c>
      <c r="N639" s="3">
        <f ca="1">IF($B639&lt;&gt;"",SUMIF(INDIRECT("ИсходныеДанные!$"&amp;$K$4&amp;"$2:$"&amp;$K$4&amp;"$50000"),$B639&amp;"#"&amp;N$6,INDIRECT("ИсходныеДанные!$J$2:$J$50000")),0)</f>
        <v>0</v>
      </c>
      <c r="O639" s="3">
        <f ca="1">IF($B639&lt;&gt;"",SUMIF(INDIRECT("ИсходныеДанные!$"&amp;$K$4&amp;"$2:$"&amp;$K$4&amp;"$50000"),$B639&amp;"#"&amp;O$6,INDIRECT("ИсходныеДанные!$J$2:$J$50000")),0)</f>
        <v>0</v>
      </c>
      <c r="P639" s="3">
        <f ca="1">IF($B639&lt;&gt;"",SUMIF(INDIRECT("ИсходныеДанные!$"&amp;$K$4&amp;"$2:$"&amp;$K$4&amp;"$50000"),$B639&amp;"#"&amp;P$6,INDIRECT("ИсходныеДанные!$J$2:$J$50000")),0)</f>
        <v>0</v>
      </c>
      <c r="Q639" s="3">
        <f ca="1">IF($B639&lt;&gt;"",SUMIF(INDIRECT("ИсходныеДанные!$"&amp;$K$4&amp;"$2:$"&amp;$K$4&amp;"$50000"),$B639&amp;"#"&amp;Q$6,INDIRECT("ИсходныеДанные!$J$2:$J$50000")),0)</f>
        <v>0</v>
      </c>
      <c r="R639" s="3">
        <f ca="1">IF($B639&lt;&gt;"",SUMIF(INDIRECT("ИсходныеДанные!$"&amp;$K$4&amp;"$2:$"&amp;$K$4&amp;"$50000"),$B639&amp;"#"&amp;R$6,INDIRECT("ИсходныеДанные!$J$2:$J$50000")),0)</f>
        <v>0</v>
      </c>
      <c r="S639" s="3">
        <f ca="1">IF($B639&lt;&gt;"",SUMIF(INDIRECT("ИсходныеДанные!$"&amp;$K$4&amp;"$2:$"&amp;$K$4&amp;"$50000"),$B639&amp;"#"&amp;S$6,INDIRECT("ИсходныеДанные!$J$2:$J$50000")),0)</f>
        <v>0</v>
      </c>
      <c r="T639" s="3">
        <f ca="1">IF($B639&lt;&gt;"",SUMIF(INDIRECT("ИсходныеДанные!$"&amp;$K$4&amp;"$2:$"&amp;$K$4&amp;"$50000"),$B639&amp;"#"&amp;T$6,INDIRECT("ИсходныеДанные!$J$2:$J$50000")),0)</f>
        <v>0</v>
      </c>
      <c r="U639" s="3">
        <f ca="1">IF($B639&lt;&gt;"",SUMIF(INDIRECT("ИсходныеДанные!$"&amp;$K$4&amp;"$2:$"&amp;$K$4&amp;"$50000"),$B639&amp;"#"&amp;U$6,INDIRECT("ИсходныеДанные!$J$2:$J$50000")),0)</f>
        <v>0</v>
      </c>
      <c r="V639" s="3">
        <f ca="1">IF($B639&lt;&gt;"",SUMIF(INDIRECT("ИсходныеДанные!$"&amp;$K$4&amp;"$2:$"&amp;$K$4&amp;"$50000"),$B639&amp;"#"&amp;V$6,INDIRECT("ИсходныеДанные!$J$2:$J$50000")),0)</f>
        <v>0</v>
      </c>
      <c r="W639" s="16" t="e">
        <f ca="1">SUM(K639:V639)/Пофамильно!$R$1</f>
        <v>#DIV/0!</v>
      </c>
    </row>
    <row r="640" spans="1:23" x14ac:dyDescent="0.25">
      <c r="A640" s="10" t="str">
        <f t="shared" ca="1" si="11"/>
        <v>delete</v>
      </c>
      <c r="B640" s="16" cm="1">
        <f t="array" aca="1" ref="B640" ca="1">INDIRECT("УникальныеСписки!D"&amp;ROW()-$L$4)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14"/>
      <c r="G640" s="81" t="str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84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84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84" t="str" cm="1">
        <f t="array" aca="1" ref="J640" ca="1">_xlfn.XLOOKUP($B640,INDIRECT(SUBSTITUTE("ИсходныеДанные!$где$2:$где$50000","где",$B$4)),INDIRECT(SUBSTITUTE("ИсходныеДанные!$что$2:$что$50000","что",J$4)),"",0,1)</f>
        <v/>
      </c>
      <c r="K640" s="3">
        <f ca="1">IF($B640&lt;&gt;"",SUMIF(INDIRECT("ИсходныеДанные!$"&amp;$K$4&amp;"$2:$"&amp;$K$4&amp;"$50000"),$B640&amp;"#"&amp;K$6,INDIRECT("ИсходныеДанные!$J$2:$J$50000")),0)</f>
        <v>0</v>
      </c>
      <c r="L640" s="3">
        <f ca="1">IF($B640&lt;&gt;"",SUMIF(INDIRECT("ИсходныеДанные!$"&amp;$K$4&amp;"$2:$"&amp;$K$4&amp;"$50000"),$B640&amp;"#"&amp;L$6,INDIRECT("ИсходныеДанные!$J$2:$J$50000")),0)</f>
        <v>0</v>
      </c>
      <c r="M640" s="3">
        <f ca="1">IF($B640&lt;&gt;"",SUMIF(INDIRECT("ИсходныеДанные!$"&amp;$K$4&amp;"$2:$"&amp;$K$4&amp;"$50000"),$B640&amp;"#"&amp;M$6,INDIRECT("ИсходныеДанные!$J$2:$J$50000")),0)</f>
        <v>0</v>
      </c>
      <c r="N640" s="3">
        <f ca="1">IF($B640&lt;&gt;"",SUMIF(INDIRECT("ИсходныеДанные!$"&amp;$K$4&amp;"$2:$"&amp;$K$4&amp;"$50000"),$B640&amp;"#"&amp;N$6,INDIRECT("ИсходныеДанные!$J$2:$J$50000")),0)</f>
        <v>0</v>
      </c>
      <c r="O640" s="3">
        <f ca="1">IF($B640&lt;&gt;"",SUMIF(INDIRECT("ИсходныеДанные!$"&amp;$K$4&amp;"$2:$"&amp;$K$4&amp;"$50000"),$B640&amp;"#"&amp;O$6,INDIRECT("ИсходныеДанные!$J$2:$J$50000")),0)</f>
        <v>0</v>
      </c>
      <c r="P640" s="3">
        <f ca="1">IF($B640&lt;&gt;"",SUMIF(INDIRECT("ИсходныеДанные!$"&amp;$K$4&amp;"$2:$"&amp;$K$4&amp;"$50000"),$B640&amp;"#"&amp;P$6,INDIRECT("ИсходныеДанные!$J$2:$J$50000")),0)</f>
        <v>0</v>
      </c>
      <c r="Q640" s="3">
        <f ca="1">IF($B640&lt;&gt;"",SUMIF(INDIRECT("ИсходныеДанные!$"&amp;$K$4&amp;"$2:$"&amp;$K$4&amp;"$50000"),$B640&amp;"#"&amp;Q$6,INDIRECT("ИсходныеДанные!$J$2:$J$50000")),0)</f>
        <v>0</v>
      </c>
      <c r="R640" s="3">
        <f ca="1">IF($B640&lt;&gt;"",SUMIF(INDIRECT("ИсходныеДанные!$"&amp;$K$4&amp;"$2:$"&amp;$K$4&amp;"$50000"),$B640&amp;"#"&amp;R$6,INDIRECT("ИсходныеДанные!$J$2:$J$50000")),0)</f>
        <v>0</v>
      </c>
      <c r="S640" s="3">
        <f ca="1">IF($B640&lt;&gt;"",SUMIF(INDIRECT("ИсходныеДанные!$"&amp;$K$4&amp;"$2:$"&amp;$K$4&amp;"$50000"),$B640&amp;"#"&amp;S$6,INDIRECT("ИсходныеДанные!$J$2:$J$50000")),0)</f>
        <v>0</v>
      </c>
      <c r="T640" s="3">
        <f ca="1">IF($B640&lt;&gt;"",SUMIF(INDIRECT("ИсходныеДанные!$"&amp;$K$4&amp;"$2:$"&amp;$K$4&amp;"$50000"),$B640&amp;"#"&amp;T$6,INDIRECT("ИсходныеДанные!$J$2:$J$50000")),0)</f>
        <v>0</v>
      </c>
      <c r="U640" s="3">
        <f ca="1">IF($B640&lt;&gt;"",SUMIF(INDIRECT("ИсходныеДанные!$"&amp;$K$4&amp;"$2:$"&amp;$K$4&amp;"$50000"),$B640&amp;"#"&amp;U$6,INDIRECT("ИсходныеДанные!$J$2:$J$50000")),0)</f>
        <v>0</v>
      </c>
      <c r="V640" s="3">
        <f ca="1">IF($B640&lt;&gt;"",SUMIF(INDIRECT("ИсходныеДанные!$"&amp;$K$4&amp;"$2:$"&amp;$K$4&amp;"$50000"),$B640&amp;"#"&amp;V$6,INDIRECT("ИсходныеДанные!$J$2:$J$50000")),0)</f>
        <v>0</v>
      </c>
      <c r="W640" s="16" t="e">
        <f ca="1">SUM(K640:V640)/Пофамильно!$R$1</f>
        <v>#DIV/0!</v>
      </c>
    </row>
    <row r="641" spans="1:23" x14ac:dyDescent="0.25">
      <c r="A641" s="10" t="str">
        <f t="shared" ca="1" si="11"/>
        <v>delete</v>
      </c>
      <c r="B641" s="16" cm="1">
        <f t="array" aca="1" ref="B641" ca="1">INDIRECT("УникальныеСписки!D"&amp;ROW()-$L$4)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14"/>
      <c r="G641" s="81" t="str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84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84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84" t="str" cm="1">
        <f t="array" aca="1" ref="J641" ca="1">_xlfn.XLOOKUP($B641,INDIRECT(SUBSTITUTE("ИсходныеДанные!$где$2:$где$50000","где",$B$4)),INDIRECT(SUBSTITUTE("ИсходныеДанные!$что$2:$что$50000","что",J$4)),"",0,1)</f>
        <v/>
      </c>
      <c r="K641" s="3">
        <f ca="1">IF($B641&lt;&gt;"",SUMIF(INDIRECT("ИсходныеДанные!$"&amp;$K$4&amp;"$2:$"&amp;$K$4&amp;"$50000"),$B641&amp;"#"&amp;K$6,INDIRECT("ИсходныеДанные!$J$2:$J$50000")),0)</f>
        <v>0</v>
      </c>
      <c r="L641" s="3">
        <f ca="1">IF($B641&lt;&gt;"",SUMIF(INDIRECT("ИсходныеДанные!$"&amp;$K$4&amp;"$2:$"&amp;$K$4&amp;"$50000"),$B641&amp;"#"&amp;L$6,INDIRECT("ИсходныеДанные!$J$2:$J$50000")),0)</f>
        <v>0</v>
      </c>
      <c r="M641" s="3">
        <f ca="1">IF($B641&lt;&gt;"",SUMIF(INDIRECT("ИсходныеДанные!$"&amp;$K$4&amp;"$2:$"&amp;$K$4&amp;"$50000"),$B641&amp;"#"&amp;M$6,INDIRECT("ИсходныеДанные!$J$2:$J$50000")),0)</f>
        <v>0</v>
      </c>
      <c r="N641" s="3">
        <f ca="1">IF($B641&lt;&gt;"",SUMIF(INDIRECT("ИсходныеДанные!$"&amp;$K$4&amp;"$2:$"&amp;$K$4&amp;"$50000"),$B641&amp;"#"&amp;N$6,INDIRECT("ИсходныеДанные!$J$2:$J$50000")),0)</f>
        <v>0</v>
      </c>
      <c r="O641" s="3">
        <f ca="1">IF($B641&lt;&gt;"",SUMIF(INDIRECT("ИсходныеДанные!$"&amp;$K$4&amp;"$2:$"&amp;$K$4&amp;"$50000"),$B641&amp;"#"&amp;O$6,INDIRECT("ИсходныеДанные!$J$2:$J$50000")),0)</f>
        <v>0</v>
      </c>
      <c r="P641" s="3">
        <f ca="1">IF($B641&lt;&gt;"",SUMIF(INDIRECT("ИсходныеДанные!$"&amp;$K$4&amp;"$2:$"&amp;$K$4&amp;"$50000"),$B641&amp;"#"&amp;P$6,INDIRECT("ИсходныеДанные!$J$2:$J$50000")),0)</f>
        <v>0</v>
      </c>
      <c r="Q641" s="3">
        <f ca="1">IF($B641&lt;&gt;"",SUMIF(INDIRECT("ИсходныеДанные!$"&amp;$K$4&amp;"$2:$"&amp;$K$4&amp;"$50000"),$B641&amp;"#"&amp;Q$6,INDIRECT("ИсходныеДанные!$J$2:$J$50000")),0)</f>
        <v>0</v>
      </c>
      <c r="R641" s="3">
        <f ca="1">IF($B641&lt;&gt;"",SUMIF(INDIRECT("ИсходныеДанные!$"&amp;$K$4&amp;"$2:$"&amp;$K$4&amp;"$50000"),$B641&amp;"#"&amp;R$6,INDIRECT("ИсходныеДанные!$J$2:$J$50000")),0)</f>
        <v>0</v>
      </c>
      <c r="S641" s="3">
        <f ca="1">IF($B641&lt;&gt;"",SUMIF(INDIRECT("ИсходныеДанные!$"&amp;$K$4&amp;"$2:$"&amp;$K$4&amp;"$50000"),$B641&amp;"#"&amp;S$6,INDIRECT("ИсходныеДанные!$J$2:$J$50000")),0)</f>
        <v>0</v>
      </c>
      <c r="T641" s="3">
        <f ca="1">IF($B641&lt;&gt;"",SUMIF(INDIRECT("ИсходныеДанные!$"&amp;$K$4&amp;"$2:$"&amp;$K$4&amp;"$50000"),$B641&amp;"#"&amp;T$6,INDIRECT("ИсходныеДанные!$J$2:$J$50000")),0)</f>
        <v>0</v>
      </c>
      <c r="U641" s="3">
        <f ca="1">IF($B641&lt;&gt;"",SUMIF(INDIRECT("ИсходныеДанные!$"&amp;$K$4&amp;"$2:$"&amp;$K$4&amp;"$50000"),$B641&amp;"#"&amp;U$6,INDIRECT("ИсходныеДанные!$J$2:$J$50000")),0)</f>
        <v>0</v>
      </c>
      <c r="V641" s="3">
        <f ca="1">IF($B641&lt;&gt;"",SUMIF(INDIRECT("ИсходныеДанные!$"&amp;$K$4&amp;"$2:$"&amp;$K$4&amp;"$50000"),$B641&amp;"#"&amp;V$6,INDIRECT("ИсходныеДанные!$J$2:$J$50000")),0)</f>
        <v>0</v>
      </c>
      <c r="W641" s="16" t="e">
        <f ca="1">SUM(K641:V641)/Пофамильно!$R$1</f>
        <v>#DIV/0!</v>
      </c>
    </row>
    <row r="642" spans="1:23" x14ac:dyDescent="0.25">
      <c r="A642" s="10" t="str">
        <f t="shared" ca="1" si="11"/>
        <v>delete</v>
      </c>
      <c r="B642" s="16" cm="1">
        <f t="array" aca="1" ref="B642" ca="1">INDIRECT("УникальныеСписки!D"&amp;ROW()-$L$4)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14"/>
      <c r="G642" s="81" t="str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84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84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84" t="str" cm="1">
        <f t="array" aca="1" ref="J642" ca="1">_xlfn.XLOOKUP($B642,INDIRECT(SUBSTITUTE("ИсходныеДанные!$где$2:$где$50000","где",$B$4)),INDIRECT(SUBSTITUTE("ИсходныеДанные!$что$2:$что$50000","что",J$4)),"",0,1)</f>
        <v/>
      </c>
      <c r="K642" s="3">
        <f ca="1">IF($B642&lt;&gt;"",SUMIF(INDIRECT("ИсходныеДанные!$"&amp;$K$4&amp;"$2:$"&amp;$K$4&amp;"$50000"),$B642&amp;"#"&amp;K$6,INDIRECT("ИсходныеДанные!$J$2:$J$50000")),0)</f>
        <v>0</v>
      </c>
      <c r="L642" s="3">
        <f ca="1">IF($B642&lt;&gt;"",SUMIF(INDIRECT("ИсходныеДанные!$"&amp;$K$4&amp;"$2:$"&amp;$K$4&amp;"$50000"),$B642&amp;"#"&amp;L$6,INDIRECT("ИсходныеДанные!$J$2:$J$50000")),0)</f>
        <v>0</v>
      </c>
      <c r="M642" s="3">
        <f ca="1">IF($B642&lt;&gt;"",SUMIF(INDIRECT("ИсходныеДанные!$"&amp;$K$4&amp;"$2:$"&amp;$K$4&amp;"$50000"),$B642&amp;"#"&amp;M$6,INDIRECT("ИсходныеДанные!$J$2:$J$50000")),0)</f>
        <v>0</v>
      </c>
      <c r="N642" s="3">
        <f ca="1">IF($B642&lt;&gt;"",SUMIF(INDIRECT("ИсходныеДанные!$"&amp;$K$4&amp;"$2:$"&amp;$K$4&amp;"$50000"),$B642&amp;"#"&amp;N$6,INDIRECT("ИсходныеДанные!$J$2:$J$50000")),0)</f>
        <v>0</v>
      </c>
      <c r="O642" s="3">
        <f ca="1">IF($B642&lt;&gt;"",SUMIF(INDIRECT("ИсходныеДанные!$"&amp;$K$4&amp;"$2:$"&amp;$K$4&amp;"$50000"),$B642&amp;"#"&amp;O$6,INDIRECT("ИсходныеДанные!$J$2:$J$50000")),0)</f>
        <v>0</v>
      </c>
      <c r="P642" s="3">
        <f ca="1">IF($B642&lt;&gt;"",SUMIF(INDIRECT("ИсходныеДанные!$"&amp;$K$4&amp;"$2:$"&amp;$K$4&amp;"$50000"),$B642&amp;"#"&amp;P$6,INDIRECT("ИсходныеДанные!$J$2:$J$50000")),0)</f>
        <v>0</v>
      </c>
      <c r="Q642" s="3">
        <f ca="1">IF($B642&lt;&gt;"",SUMIF(INDIRECT("ИсходныеДанные!$"&amp;$K$4&amp;"$2:$"&amp;$K$4&amp;"$50000"),$B642&amp;"#"&amp;Q$6,INDIRECT("ИсходныеДанные!$J$2:$J$50000")),0)</f>
        <v>0</v>
      </c>
      <c r="R642" s="3">
        <f ca="1">IF($B642&lt;&gt;"",SUMIF(INDIRECT("ИсходныеДанные!$"&amp;$K$4&amp;"$2:$"&amp;$K$4&amp;"$50000"),$B642&amp;"#"&amp;R$6,INDIRECT("ИсходныеДанные!$J$2:$J$50000")),0)</f>
        <v>0</v>
      </c>
      <c r="S642" s="3">
        <f ca="1">IF($B642&lt;&gt;"",SUMIF(INDIRECT("ИсходныеДанные!$"&amp;$K$4&amp;"$2:$"&amp;$K$4&amp;"$50000"),$B642&amp;"#"&amp;S$6,INDIRECT("ИсходныеДанные!$J$2:$J$50000")),0)</f>
        <v>0</v>
      </c>
      <c r="T642" s="3">
        <f ca="1">IF($B642&lt;&gt;"",SUMIF(INDIRECT("ИсходныеДанные!$"&amp;$K$4&amp;"$2:$"&amp;$K$4&amp;"$50000"),$B642&amp;"#"&amp;T$6,INDIRECT("ИсходныеДанные!$J$2:$J$50000")),0)</f>
        <v>0</v>
      </c>
      <c r="U642" s="3">
        <f ca="1">IF($B642&lt;&gt;"",SUMIF(INDIRECT("ИсходныеДанные!$"&amp;$K$4&amp;"$2:$"&amp;$K$4&amp;"$50000"),$B642&amp;"#"&amp;U$6,INDIRECT("ИсходныеДанные!$J$2:$J$50000")),0)</f>
        <v>0</v>
      </c>
      <c r="V642" s="3">
        <f ca="1">IF($B642&lt;&gt;"",SUMIF(INDIRECT("ИсходныеДанные!$"&amp;$K$4&amp;"$2:$"&amp;$K$4&amp;"$50000"),$B642&amp;"#"&amp;V$6,INDIRECT("ИсходныеДанные!$J$2:$J$50000")),0)</f>
        <v>0</v>
      </c>
      <c r="W642" s="16" t="e">
        <f ca="1">SUM(K642:V642)/Пофамильно!$R$1</f>
        <v>#DIV/0!</v>
      </c>
    </row>
    <row r="643" spans="1:23" x14ac:dyDescent="0.25">
      <c r="A643" s="10" t="str">
        <f t="shared" ca="1" si="11"/>
        <v>delete</v>
      </c>
      <c r="B643" s="16" cm="1">
        <f t="array" aca="1" ref="B643" ca="1">INDIRECT("УникальныеСписки!D"&amp;ROW()-$L$4)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14"/>
      <c r="G643" s="81" t="str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84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84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84" t="str" cm="1">
        <f t="array" aca="1" ref="J643" ca="1">_xlfn.XLOOKUP($B643,INDIRECT(SUBSTITUTE("ИсходныеДанные!$где$2:$где$50000","где",$B$4)),INDIRECT(SUBSTITUTE("ИсходныеДанные!$что$2:$что$50000","что",J$4)),"",0,1)</f>
        <v/>
      </c>
      <c r="K643" s="3">
        <f ca="1">IF($B643&lt;&gt;"",SUMIF(INDIRECT("ИсходныеДанные!$"&amp;$K$4&amp;"$2:$"&amp;$K$4&amp;"$50000"),$B643&amp;"#"&amp;K$6,INDIRECT("ИсходныеДанные!$J$2:$J$50000")),0)</f>
        <v>0</v>
      </c>
      <c r="L643" s="3">
        <f ca="1">IF($B643&lt;&gt;"",SUMIF(INDIRECT("ИсходныеДанные!$"&amp;$K$4&amp;"$2:$"&amp;$K$4&amp;"$50000"),$B643&amp;"#"&amp;L$6,INDIRECT("ИсходныеДанные!$J$2:$J$50000")),0)</f>
        <v>0</v>
      </c>
      <c r="M643" s="3">
        <f ca="1">IF($B643&lt;&gt;"",SUMIF(INDIRECT("ИсходныеДанные!$"&amp;$K$4&amp;"$2:$"&amp;$K$4&amp;"$50000"),$B643&amp;"#"&amp;M$6,INDIRECT("ИсходныеДанные!$J$2:$J$50000")),0)</f>
        <v>0</v>
      </c>
      <c r="N643" s="3">
        <f ca="1">IF($B643&lt;&gt;"",SUMIF(INDIRECT("ИсходныеДанные!$"&amp;$K$4&amp;"$2:$"&amp;$K$4&amp;"$50000"),$B643&amp;"#"&amp;N$6,INDIRECT("ИсходныеДанные!$J$2:$J$50000")),0)</f>
        <v>0</v>
      </c>
      <c r="O643" s="3">
        <f ca="1">IF($B643&lt;&gt;"",SUMIF(INDIRECT("ИсходныеДанные!$"&amp;$K$4&amp;"$2:$"&amp;$K$4&amp;"$50000"),$B643&amp;"#"&amp;O$6,INDIRECT("ИсходныеДанные!$J$2:$J$50000")),0)</f>
        <v>0</v>
      </c>
      <c r="P643" s="3">
        <f ca="1">IF($B643&lt;&gt;"",SUMIF(INDIRECT("ИсходныеДанные!$"&amp;$K$4&amp;"$2:$"&amp;$K$4&amp;"$50000"),$B643&amp;"#"&amp;P$6,INDIRECT("ИсходныеДанные!$J$2:$J$50000")),0)</f>
        <v>0</v>
      </c>
      <c r="Q643" s="3">
        <f ca="1">IF($B643&lt;&gt;"",SUMIF(INDIRECT("ИсходныеДанные!$"&amp;$K$4&amp;"$2:$"&amp;$K$4&amp;"$50000"),$B643&amp;"#"&amp;Q$6,INDIRECT("ИсходныеДанные!$J$2:$J$50000")),0)</f>
        <v>0</v>
      </c>
      <c r="R643" s="3">
        <f ca="1">IF($B643&lt;&gt;"",SUMIF(INDIRECT("ИсходныеДанные!$"&amp;$K$4&amp;"$2:$"&amp;$K$4&amp;"$50000"),$B643&amp;"#"&amp;R$6,INDIRECT("ИсходныеДанные!$J$2:$J$50000")),0)</f>
        <v>0</v>
      </c>
      <c r="S643" s="3">
        <f ca="1">IF($B643&lt;&gt;"",SUMIF(INDIRECT("ИсходныеДанные!$"&amp;$K$4&amp;"$2:$"&amp;$K$4&amp;"$50000"),$B643&amp;"#"&amp;S$6,INDIRECT("ИсходныеДанные!$J$2:$J$50000")),0)</f>
        <v>0</v>
      </c>
      <c r="T643" s="3">
        <f ca="1">IF($B643&lt;&gt;"",SUMIF(INDIRECT("ИсходныеДанные!$"&amp;$K$4&amp;"$2:$"&amp;$K$4&amp;"$50000"),$B643&amp;"#"&amp;T$6,INDIRECT("ИсходныеДанные!$J$2:$J$50000")),0)</f>
        <v>0</v>
      </c>
      <c r="U643" s="3">
        <f ca="1">IF($B643&lt;&gt;"",SUMIF(INDIRECT("ИсходныеДанные!$"&amp;$K$4&amp;"$2:$"&amp;$K$4&amp;"$50000"),$B643&amp;"#"&amp;U$6,INDIRECT("ИсходныеДанные!$J$2:$J$50000")),0)</f>
        <v>0</v>
      </c>
      <c r="V643" s="3">
        <f ca="1">IF($B643&lt;&gt;"",SUMIF(INDIRECT("ИсходныеДанные!$"&amp;$K$4&amp;"$2:$"&amp;$K$4&amp;"$50000"),$B643&amp;"#"&amp;V$6,INDIRECT("ИсходныеДанные!$J$2:$J$50000")),0)</f>
        <v>0</v>
      </c>
      <c r="W643" s="16" t="e">
        <f ca="1">SUM(K643:V643)/Пофамильно!$R$1</f>
        <v>#DIV/0!</v>
      </c>
    </row>
    <row r="644" spans="1:23" x14ac:dyDescent="0.25">
      <c r="A644" s="10" t="str">
        <f t="shared" ca="1" si="11"/>
        <v>delete</v>
      </c>
      <c r="B644" s="16" cm="1">
        <f t="array" aca="1" ref="B644" ca="1">INDIRECT("УникальныеСписки!D"&amp;ROW()-$L$4)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14"/>
      <c r="G644" s="81" t="str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84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84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84" t="str" cm="1">
        <f t="array" aca="1" ref="J644" ca="1">_xlfn.XLOOKUP($B644,INDIRECT(SUBSTITUTE("ИсходныеДанные!$где$2:$где$50000","где",$B$4)),INDIRECT(SUBSTITUTE("ИсходныеДанные!$что$2:$что$50000","что",J$4)),"",0,1)</f>
        <v/>
      </c>
      <c r="K644" s="3">
        <f ca="1">IF($B644&lt;&gt;"",SUMIF(INDIRECT("ИсходныеДанные!$"&amp;$K$4&amp;"$2:$"&amp;$K$4&amp;"$50000"),$B644&amp;"#"&amp;K$6,INDIRECT("ИсходныеДанные!$J$2:$J$50000")),0)</f>
        <v>0</v>
      </c>
      <c r="L644" s="3">
        <f ca="1">IF($B644&lt;&gt;"",SUMIF(INDIRECT("ИсходныеДанные!$"&amp;$K$4&amp;"$2:$"&amp;$K$4&amp;"$50000"),$B644&amp;"#"&amp;L$6,INDIRECT("ИсходныеДанные!$J$2:$J$50000")),0)</f>
        <v>0</v>
      </c>
      <c r="M644" s="3">
        <f ca="1">IF($B644&lt;&gt;"",SUMIF(INDIRECT("ИсходныеДанные!$"&amp;$K$4&amp;"$2:$"&amp;$K$4&amp;"$50000"),$B644&amp;"#"&amp;M$6,INDIRECT("ИсходныеДанные!$J$2:$J$50000")),0)</f>
        <v>0</v>
      </c>
      <c r="N644" s="3">
        <f ca="1">IF($B644&lt;&gt;"",SUMIF(INDIRECT("ИсходныеДанные!$"&amp;$K$4&amp;"$2:$"&amp;$K$4&amp;"$50000"),$B644&amp;"#"&amp;N$6,INDIRECT("ИсходныеДанные!$J$2:$J$50000")),0)</f>
        <v>0</v>
      </c>
      <c r="O644" s="3">
        <f ca="1">IF($B644&lt;&gt;"",SUMIF(INDIRECT("ИсходныеДанные!$"&amp;$K$4&amp;"$2:$"&amp;$K$4&amp;"$50000"),$B644&amp;"#"&amp;O$6,INDIRECT("ИсходныеДанные!$J$2:$J$50000")),0)</f>
        <v>0</v>
      </c>
      <c r="P644" s="3">
        <f ca="1">IF($B644&lt;&gt;"",SUMIF(INDIRECT("ИсходныеДанные!$"&amp;$K$4&amp;"$2:$"&amp;$K$4&amp;"$50000"),$B644&amp;"#"&amp;P$6,INDIRECT("ИсходныеДанные!$J$2:$J$50000")),0)</f>
        <v>0</v>
      </c>
      <c r="Q644" s="3">
        <f ca="1">IF($B644&lt;&gt;"",SUMIF(INDIRECT("ИсходныеДанные!$"&amp;$K$4&amp;"$2:$"&amp;$K$4&amp;"$50000"),$B644&amp;"#"&amp;Q$6,INDIRECT("ИсходныеДанные!$J$2:$J$50000")),0)</f>
        <v>0</v>
      </c>
      <c r="R644" s="3">
        <f ca="1">IF($B644&lt;&gt;"",SUMIF(INDIRECT("ИсходныеДанные!$"&amp;$K$4&amp;"$2:$"&amp;$K$4&amp;"$50000"),$B644&amp;"#"&amp;R$6,INDIRECT("ИсходныеДанные!$J$2:$J$50000")),0)</f>
        <v>0</v>
      </c>
      <c r="S644" s="3">
        <f ca="1">IF($B644&lt;&gt;"",SUMIF(INDIRECT("ИсходныеДанные!$"&amp;$K$4&amp;"$2:$"&amp;$K$4&amp;"$50000"),$B644&amp;"#"&amp;S$6,INDIRECT("ИсходныеДанные!$J$2:$J$50000")),0)</f>
        <v>0</v>
      </c>
      <c r="T644" s="3">
        <f ca="1">IF($B644&lt;&gt;"",SUMIF(INDIRECT("ИсходныеДанные!$"&amp;$K$4&amp;"$2:$"&amp;$K$4&amp;"$50000"),$B644&amp;"#"&amp;T$6,INDIRECT("ИсходныеДанные!$J$2:$J$50000")),0)</f>
        <v>0</v>
      </c>
      <c r="U644" s="3">
        <f ca="1">IF($B644&lt;&gt;"",SUMIF(INDIRECT("ИсходныеДанные!$"&amp;$K$4&amp;"$2:$"&amp;$K$4&amp;"$50000"),$B644&amp;"#"&amp;U$6,INDIRECT("ИсходныеДанные!$J$2:$J$50000")),0)</f>
        <v>0</v>
      </c>
      <c r="V644" s="3">
        <f ca="1">IF($B644&lt;&gt;"",SUMIF(INDIRECT("ИсходныеДанные!$"&amp;$K$4&amp;"$2:$"&amp;$K$4&amp;"$50000"),$B644&amp;"#"&amp;V$6,INDIRECT("ИсходныеДанные!$J$2:$J$50000")),0)</f>
        <v>0</v>
      </c>
      <c r="W644" s="16" t="e">
        <f ca="1">SUM(K644:V644)/Пофамильно!$R$1</f>
        <v>#DIV/0!</v>
      </c>
    </row>
    <row r="645" spans="1:23" x14ac:dyDescent="0.25">
      <c r="A645" s="10" t="str">
        <f t="shared" ca="1" si="11"/>
        <v>delete</v>
      </c>
      <c r="B645" s="16" cm="1">
        <f t="array" aca="1" ref="B645" ca="1">INDIRECT("УникальныеСписки!D"&amp;ROW()-$L$4)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14"/>
      <c r="G645" s="81" t="str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84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84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84" t="str" cm="1">
        <f t="array" aca="1" ref="J645" ca="1">_xlfn.XLOOKUP($B645,INDIRECT(SUBSTITUTE("ИсходныеДанные!$где$2:$где$50000","где",$B$4)),INDIRECT(SUBSTITUTE("ИсходныеДанные!$что$2:$что$50000","что",J$4)),"",0,1)</f>
        <v/>
      </c>
      <c r="K645" s="3">
        <f ca="1">IF($B645&lt;&gt;"",SUMIF(INDIRECT("ИсходныеДанные!$"&amp;$K$4&amp;"$2:$"&amp;$K$4&amp;"$50000"),$B645&amp;"#"&amp;K$6,INDIRECT("ИсходныеДанные!$J$2:$J$50000")),0)</f>
        <v>0</v>
      </c>
      <c r="L645" s="3">
        <f ca="1">IF($B645&lt;&gt;"",SUMIF(INDIRECT("ИсходныеДанные!$"&amp;$K$4&amp;"$2:$"&amp;$K$4&amp;"$50000"),$B645&amp;"#"&amp;L$6,INDIRECT("ИсходныеДанные!$J$2:$J$50000")),0)</f>
        <v>0</v>
      </c>
      <c r="M645" s="3">
        <f ca="1">IF($B645&lt;&gt;"",SUMIF(INDIRECT("ИсходныеДанные!$"&amp;$K$4&amp;"$2:$"&amp;$K$4&amp;"$50000"),$B645&amp;"#"&amp;M$6,INDIRECT("ИсходныеДанные!$J$2:$J$50000")),0)</f>
        <v>0</v>
      </c>
      <c r="N645" s="3">
        <f ca="1">IF($B645&lt;&gt;"",SUMIF(INDIRECT("ИсходныеДанные!$"&amp;$K$4&amp;"$2:$"&amp;$K$4&amp;"$50000"),$B645&amp;"#"&amp;N$6,INDIRECT("ИсходныеДанные!$J$2:$J$50000")),0)</f>
        <v>0</v>
      </c>
      <c r="O645" s="3">
        <f ca="1">IF($B645&lt;&gt;"",SUMIF(INDIRECT("ИсходныеДанные!$"&amp;$K$4&amp;"$2:$"&amp;$K$4&amp;"$50000"),$B645&amp;"#"&amp;O$6,INDIRECT("ИсходныеДанные!$J$2:$J$50000")),0)</f>
        <v>0</v>
      </c>
      <c r="P645" s="3">
        <f ca="1">IF($B645&lt;&gt;"",SUMIF(INDIRECT("ИсходныеДанные!$"&amp;$K$4&amp;"$2:$"&amp;$K$4&amp;"$50000"),$B645&amp;"#"&amp;P$6,INDIRECT("ИсходныеДанные!$J$2:$J$50000")),0)</f>
        <v>0</v>
      </c>
      <c r="Q645" s="3">
        <f ca="1">IF($B645&lt;&gt;"",SUMIF(INDIRECT("ИсходныеДанные!$"&amp;$K$4&amp;"$2:$"&amp;$K$4&amp;"$50000"),$B645&amp;"#"&amp;Q$6,INDIRECT("ИсходныеДанные!$J$2:$J$50000")),0)</f>
        <v>0</v>
      </c>
      <c r="R645" s="3">
        <f ca="1">IF($B645&lt;&gt;"",SUMIF(INDIRECT("ИсходныеДанные!$"&amp;$K$4&amp;"$2:$"&amp;$K$4&amp;"$50000"),$B645&amp;"#"&amp;R$6,INDIRECT("ИсходныеДанные!$J$2:$J$50000")),0)</f>
        <v>0</v>
      </c>
      <c r="S645" s="3">
        <f ca="1">IF($B645&lt;&gt;"",SUMIF(INDIRECT("ИсходныеДанные!$"&amp;$K$4&amp;"$2:$"&amp;$K$4&amp;"$50000"),$B645&amp;"#"&amp;S$6,INDIRECT("ИсходныеДанные!$J$2:$J$50000")),0)</f>
        <v>0</v>
      </c>
      <c r="T645" s="3">
        <f ca="1">IF($B645&lt;&gt;"",SUMIF(INDIRECT("ИсходныеДанные!$"&amp;$K$4&amp;"$2:$"&amp;$K$4&amp;"$50000"),$B645&amp;"#"&amp;T$6,INDIRECT("ИсходныеДанные!$J$2:$J$50000")),0)</f>
        <v>0</v>
      </c>
      <c r="U645" s="3">
        <f ca="1">IF($B645&lt;&gt;"",SUMIF(INDIRECT("ИсходныеДанные!$"&amp;$K$4&amp;"$2:$"&amp;$K$4&amp;"$50000"),$B645&amp;"#"&amp;U$6,INDIRECT("ИсходныеДанные!$J$2:$J$50000")),0)</f>
        <v>0</v>
      </c>
      <c r="V645" s="3">
        <f ca="1">IF($B645&lt;&gt;"",SUMIF(INDIRECT("ИсходныеДанные!$"&amp;$K$4&amp;"$2:$"&amp;$K$4&amp;"$50000"),$B645&amp;"#"&amp;V$6,INDIRECT("ИсходныеДанные!$J$2:$J$50000")),0)</f>
        <v>0</v>
      </c>
      <c r="W645" s="16" t="e">
        <f ca="1">SUM(K645:V645)/Пофамильно!$R$1</f>
        <v>#DIV/0!</v>
      </c>
    </row>
    <row r="646" spans="1:23" x14ac:dyDescent="0.25">
      <c r="A646" s="10" t="str">
        <f t="shared" ca="1" si="11"/>
        <v>delete</v>
      </c>
      <c r="B646" s="16" cm="1">
        <f t="array" aca="1" ref="B646" ca="1">INDIRECT("УникальныеСписки!D"&amp;ROW()-$L$4)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14"/>
      <c r="G646" s="81" t="str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84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84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84" t="str" cm="1">
        <f t="array" aca="1" ref="J646" ca="1">_xlfn.XLOOKUP($B646,INDIRECT(SUBSTITUTE("ИсходныеДанные!$где$2:$где$50000","где",$B$4)),INDIRECT(SUBSTITUTE("ИсходныеДанные!$что$2:$что$50000","что",J$4)),"",0,1)</f>
        <v/>
      </c>
      <c r="K646" s="3">
        <f ca="1">IF($B646&lt;&gt;"",SUMIF(INDIRECT("ИсходныеДанные!$"&amp;$K$4&amp;"$2:$"&amp;$K$4&amp;"$50000"),$B646&amp;"#"&amp;K$6,INDIRECT("ИсходныеДанные!$J$2:$J$50000")),0)</f>
        <v>0</v>
      </c>
      <c r="L646" s="3">
        <f ca="1">IF($B646&lt;&gt;"",SUMIF(INDIRECT("ИсходныеДанные!$"&amp;$K$4&amp;"$2:$"&amp;$K$4&amp;"$50000"),$B646&amp;"#"&amp;L$6,INDIRECT("ИсходныеДанные!$J$2:$J$50000")),0)</f>
        <v>0</v>
      </c>
      <c r="M646" s="3">
        <f ca="1">IF($B646&lt;&gt;"",SUMIF(INDIRECT("ИсходныеДанные!$"&amp;$K$4&amp;"$2:$"&amp;$K$4&amp;"$50000"),$B646&amp;"#"&amp;M$6,INDIRECT("ИсходныеДанные!$J$2:$J$50000")),0)</f>
        <v>0</v>
      </c>
      <c r="N646" s="3">
        <f ca="1">IF($B646&lt;&gt;"",SUMIF(INDIRECT("ИсходныеДанные!$"&amp;$K$4&amp;"$2:$"&amp;$K$4&amp;"$50000"),$B646&amp;"#"&amp;N$6,INDIRECT("ИсходныеДанные!$J$2:$J$50000")),0)</f>
        <v>0</v>
      </c>
      <c r="O646" s="3">
        <f ca="1">IF($B646&lt;&gt;"",SUMIF(INDIRECT("ИсходныеДанные!$"&amp;$K$4&amp;"$2:$"&amp;$K$4&amp;"$50000"),$B646&amp;"#"&amp;O$6,INDIRECT("ИсходныеДанные!$J$2:$J$50000")),0)</f>
        <v>0</v>
      </c>
      <c r="P646" s="3">
        <f ca="1">IF($B646&lt;&gt;"",SUMIF(INDIRECT("ИсходныеДанные!$"&amp;$K$4&amp;"$2:$"&amp;$K$4&amp;"$50000"),$B646&amp;"#"&amp;P$6,INDIRECT("ИсходныеДанные!$J$2:$J$50000")),0)</f>
        <v>0</v>
      </c>
      <c r="Q646" s="3">
        <f ca="1">IF($B646&lt;&gt;"",SUMIF(INDIRECT("ИсходныеДанные!$"&amp;$K$4&amp;"$2:$"&amp;$K$4&amp;"$50000"),$B646&amp;"#"&amp;Q$6,INDIRECT("ИсходныеДанные!$J$2:$J$50000")),0)</f>
        <v>0</v>
      </c>
      <c r="R646" s="3">
        <f ca="1">IF($B646&lt;&gt;"",SUMIF(INDIRECT("ИсходныеДанные!$"&amp;$K$4&amp;"$2:$"&amp;$K$4&amp;"$50000"),$B646&amp;"#"&amp;R$6,INDIRECT("ИсходныеДанные!$J$2:$J$50000")),0)</f>
        <v>0</v>
      </c>
      <c r="S646" s="3">
        <f ca="1">IF($B646&lt;&gt;"",SUMIF(INDIRECT("ИсходныеДанные!$"&amp;$K$4&amp;"$2:$"&amp;$K$4&amp;"$50000"),$B646&amp;"#"&amp;S$6,INDIRECT("ИсходныеДанные!$J$2:$J$50000")),0)</f>
        <v>0</v>
      </c>
      <c r="T646" s="3">
        <f ca="1">IF($B646&lt;&gt;"",SUMIF(INDIRECT("ИсходныеДанные!$"&amp;$K$4&amp;"$2:$"&amp;$K$4&amp;"$50000"),$B646&amp;"#"&amp;T$6,INDIRECT("ИсходныеДанные!$J$2:$J$50000")),0)</f>
        <v>0</v>
      </c>
      <c r="U646" s="3">
        <f ca="1">IF($B646&lt;&gt;"",SUMIF(INDIRECT("ИсходныеДанные!$"&amp;$K$4&amp;"$2:$"&amp;$K$4&amp;"$50000"),$B646&amp;"#"&amp;U$6,INDIRECT("ИсходныеДанные!$J$2:$J$50000")),0)</f>
        <v>0</v>
      </c>
      <c r="V646" s="3">
        <f ca="1">IF($B646&lt;&gt;"",SUMIF(INDIRECT("ИсходныеДанные!$"&amp;$K$4&amp;"$2:$"&amp;$K$4&amp;"$50000"),$B646&amp;"#"&amp;V$6,INDIRECT("ИсходныеДанные!$J$2:$J$50000")),0)</f>
        <v>0</v>
      </c>
      <c r="W646" s="16" t="e">
        <f ca="1">SUM(K646:V646)/Пофамильно!$R$1</f>
        <v>#DIV/0!</v>
      </c>
    </row>
    <row r="647" spans="1:23" x14ac:dyDescent="0.25">
      <c r="A647" s="10" t="str">
        <f t="shared" ca="1" si="11"/>
        <v>delete</v>
      </c>
      <c r="B647" s="16" cm="1">
        <f t="array" aca="1" ref="B647" ca="1">INDIRECT("УникальныеСписки!D"&amp;ROW()-$L$4)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14"/>
      <c r="G647" s="81" t="str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84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84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84" t="str" cm="1">
        <f t="array" aca="1" ref="J647" ca="1">_xlfn.XLOOKUP($B647,INDIRECT(SUBSTITUTE("ИсходныеДанные!$где$2:$где$50000","где",$B$4)),INDIRECT(SUBSTITUTE("ИсходныеДанные!$что$2:$что$50000","что",J$4)),"",0,1)</f>
        <v/>
      </c>
      <c r="K647" s="3">
        <f ca="1">IF($B647&lt;&gt;"",SUMIF(INDIRECT("ИсходныеДанные!$"&amp;$K$4&amp;"$2:$"&amp;$K$4&amp;"$50000"),$B647&amp;"#"&amp;K$6,INDIRECT("ИсходныеДанные!$J$2:$J$50000")),0)</f>
        <v>0</v>
      </c>
      <c r="L647" s="3">
        <f ca="1">IF($B647&lt;&gt;"",SUMIF(INDIRECT("ИсходныеДанные!$"&amp;$K$4&amp;"$2:$"&amp;$K$4&amp;"$50000"),$B647&amp;"#"&amp;L$6,INDIRECT("ИсходныеДанные!$J$2:$J$50000")),0)</f>
        <v>0</v>
      </c>
      <c r="M647" s="3">
        <f ca="1">IF($B647&lt;&gt;"",SUMIF(INDIRECT("ИсходныеДанные!$"&amp;$K$4&amp;"$2:$"&amp;$K$4&amp;"$50000"),$B647&amp;"#"&amp;M$6,INDIRECT("ИсходныеДанные!$J$2:$J$50000")),0)</f>
        <v>0</v>
      </c>
      <c r="N647" s="3">
        <f ca="1">IF($B647&lt;&gt;"",SUMIF(INDIRECT("ИсходныеДанные!$"&amp;$K$4&amp;"$2:$"&amp;$K$4&amp;"$50000"),$B647&amp;"#"&amp;N$6,INDIRECT("ИсходныеДанные!$J$2:$J$50000")),0)</f>
        <v>0</v>
      </c>
      <c r="O647" s="3">
        <f ca="1">IF($B647&lt;&gt;"",SUMIF(INDIRECT("ИсходныеДанные!$"&amp;$K$4&amp;"$2:$"&amp;$K$4&amp;"$50000"),$B647&amp;"#"&amp;O$6,INDIRECT("ИсходныеДанные!$J$2:$J$50000")),0)</f>
        <v>0</v>
      </c>
      <c r="P647" s="3">
        <f ca="1">IF($B647&lt;&gt;"",SUMIF(INDIRECT("ИсходныеДанные!$"&amp;$K$4&amp;"$2:$"&amp;$K$4&amp;"$50000"),$B647&amp;"#"&amp;P$6,INDIRECT("ИсходныеДанные!$J$2:$J$50000")),0)</f>
        <v>0</v>
      </c>
      <c r="Q647" s="3">
        <f ca="1">IF($B647&lt;&gt;"",SUMIF(INDIRECT("ИсходныеДанные!$"&amp;$K$4&amp;"$2:$"&amp;$K$4&amp;"$50000"),$B647&amp;"#"&amp;Q$6,INDIRECT("ИсходныеДанные!$J$2:$J$50000")),0)</f>
        <v>0</v>
      </c>
      <c r="R647" s="3">
        <f ca="1">IF($B647&lt;&gt;"",SUMIF(INDIRECT("ИсходныеДанные!$"&amp;$K$4&amp;"$2:$"&amp;$K$4&amp;"$50000"),$B647&amp;"#"&amp;R$6,INDIRECT("ИсходныеДанные!$J$2:$J$50000")),0)</f>
        <v>0</v>
      </c>
      <c r="S647" s="3">
        <f ca="1">IF($B647&lt;&gt;"",SUMIF(INDIRECT("ИсходныеДанные!$"&amp;$K$4&amp;"$2:$"&amp;$K$4&amp;"$50000"),$B647&amp;"#"&amp;S$6,INDIRECT("ИсходныеДанные!$J$2:$J$50000")),0)</f>
        <v>0</v>
      </c>
      <c r="T647" s="3">
        <f ca="1">IF($B647&lt;&gt;"",SUMIF(INDIRECT("ИсходныеДанные!$"&amp;$K$4&amp;"$2:$"&amp;$K$4&amp;"$50000"),$B647&amp;"#"&amp;T$6,INDIRECT("ИсходныеДанные!$J$2:$J$50000")),0)</f>
        <v>0</v>
      </c>
      <c r="U647" s="3">
        <f ca="1">IF($B647&lt;&gt;"",SUMIF(INDIRECT("ИсходныеДанные!$"&amp;$K$4&amp;"$2:$"&amp;$K$4&amp;"$50000"),$B647&amp;"#"&amp;U$6,INDIRECT("ИсходныеДанные!$J$2:$J$50000")),0)</f>
        <v>0</v>
      </c>
      <c r="V647" s="3">
        <f ca="1">IF($B647&lt;&gt;"",SUMIF(INDIRECT("ИсходныеДанные!$"&amp;$K$4&amp;"$2:$"&amp;$K$4&amp;"$50000"),$B647&amp;"#"&amp;V$6,INDIRECT("ИсходныеДанные!$J$2:$J$50000")),0)</f>
        <v>0</v>
      </c>
      <c r="W647" s="16" t="e">
        <f ca="1">SUM(K647:V647)/Пофамильно!$R$1</f>
        <v>#DIV/0!</v>
      </c>
    </row>
    <row r="648" spans="1:23" x14ac:dyDescent="0.25">
      <c r="A648" s="10" t="str">
        <f t="shared" ca="1" si="11"/>
        <v>delete</v>
      </c>
      <c r="B648" s="16" cm="1">
        <f t="array" aca="1" ref="B648" ca="1">INDIRECT("УникальныеСписки!D"&amp;ROW()-$L$4)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14"/>
      <c r="G648" s="81" t="str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84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84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84" t="str" cm="1">
        <f t="array" aca="1" ref="J648" ca="1">_xlfn.XLOOKUP($B648,INDIRECT(SUBSTITUTE("ИсходныеДанные!$где$2:$где$50000","где",$B$4)),INDIRECT(SUBSTITUTE("ИсходныеДанные!$что$2:$что$50000","что",J$4)),"",0,1)</f>
        <v/>
      </c>
      <c r="K648" s="3">
        <f ca="1">IF($B648&lt;&gt;"",SUMIF(INDIRECT("ИсходныеДанные!$"&amp;$K$4&amp;"$2:$"&amp;$K$4&amp;"$50000"),$B648&amp;"#"&amp;K$6,INDIRECT("ИсходныеДанные!$J$2:$J$50000")),0)</f>
        <v>0</v>
      </c>
      <c r="L648" s="3">
        <f ca="1">IF($B648&lt;&gt;"",SUMIF(INDIRECT("ИсходныеДанные!$"&amp;$K$4&amp;"$2:$"&amp;$K$4&amp;"$50000"),$B648&amp;"#"&amp;L$6,INDIRECT("ИсходныеДанные!$J$2:$J$50000")),0)</f>
        <v>0</v>
      </c>
      <c r="M648" s="3">
        <f ca="1">IF($B648&lt;&gt;"",SUMIF(INDIRECT("ИсходныеДанные!$"&amp;$K$4&amp;"$2:$"&amp;$K$4&amp;"$50000"),$B648&amp;"#"&amp;M$6,INDIRECT("ИсходныеДанные!$J$2:$J$50000")),0)</f>
        <v>0</v>
      </c>
      <c r="N648" s="3">
        <f ca="1">IF($B648&lt;&gt;"",SUMIF(INDIRECT("ИсходныеДанные!$"&amp;$K$4&amp;"$2:$"&amp;$K$4&amp;"$50000"),$B648&amp;"#"&amp;N$6,INDIRECT("ИсходныеДанные!$J$2:$J$50000")),0)</f>
        <v>0</v>
      </c>
      <c r="O648" s="3">
        <f ca="1">IF($B648&lt;&gt;"",SUMIF(INDIRECT("ИсходныеДанные!$"&amp;$K$4&amp;"$2:$"&amp;$K$4&amp;"$50000"),$B648&amp;"#"&amp;O$6,INDIRECT("ИсходныеДанные!$J$2:$J$50000")),0)</f>
        <v>0</v>
      </c>
      <c r="P648" s="3">
        <f ca="1">IF($B648&lt;&gt;"",SUMIF(INDIRECT("ИсходныеДанные!$"&amp;$K$4&amp;"$2:$"&amp;$K$4&amp;"$50000"),$B648&amp;"#"&amp;P$6,INDIRECT("ИсходныеДанные!$J$2:$J$50000")),0)</f>
        <v>0</v>
      </c>
      <c r="Q648" s="3">
        <f ca="1">IF($B648&lt;&gt;"",SUMIF(INDIRECT("ИсходныеДанные!$"&amp;$K$4&amp;"$2:$"&amp;$K$4&amp;"$50000"),$B648&amp;"#"&amp;Q$6,INDIRECT("ИсходныеДанные!$J$2:$J$50000")),0)</f>
        <v>0</v>
      </c>
      <c r="R648" s="3">
        <f ca="1">IF($B648&lt;&gt;"",SUMIF(INDIRECT("ИсходныеДанные!$"&amp;$K$4&amp;"$2:$"&amp;$K$4&amp;"$50000"),$B648&amp;"#"&amp;R$6,INDIRECT("ИсходныеДанные!$J$2:$J$50000")),0)</f>
        <v>0</v>
      </c>
      <c r="S648" s="3">
        <f ca="1">IF($B648&lt;&gt;"",SUMIF(INDIRECT("ИсходныеДанные!$"&amp;$K$4&amp;"$2:$"&amp;$K$4&amp;"$50000"),$B648&amp;"#"&amp;S$6,INDIRECT("ИсходныеДанные!$J$2:$J$50000")),0)</f>
        <v>0</v>
      </c>
      <c r="T648" s="3">
        <f ca="1">IF($B648&lt;&gt;"",SUMIF(INDIRECT("ИсходныеДанные!$"&amp;$K$4&amp;"$2:$"&amp;$K$4&amp;"$50000"),$B648&amp;"#"&amp;T$6,INDIRECT("ИсходныеДанные!$J$2:$J$50000")),0)</f>
        <v>0</v>
      </c>
      <c r="U648" s="3">
        <f ca="1">IF($B648&lt;&gt;"",SUMIF(INDIRECT("ИсходныеДанные!$"&amp;$K$4&amp;"$2:$"&amp;$K$4&amp;"$50000"),$B648&amp;"#"&amp;U$6,INDIRECT("ИсходныеДанные!$J$2:$J$50000")),0)</f>
        <v>0</v>
      </c>
      <c r="V648" s="3">
        <f ca="1">IF($B648&lt;&gt;"",SUMIF(INDIRECT("ИсходныеДанные!$"&amp;$K$4&amp;"$2:$"&amp;$K$4&amp;"$50000"),$B648&amp;"#"&amp;V$6,INDIRECT("ИсходныеДанные!$J$2:$J$50000")),0)</f>
        <v>0</v>
      </c>
      <c r="W648" s="16" t="e">
        <f ca="1">SUM(K648:V648)/Пофамильно!$R$1</f>
        <v>#DIV/0!</v>
      </c>
    </row>
    <row r="649" spans="1:23" x14ac:dyDescent="0.25">
      <c r="A649" s="10" t="str">
        <f t="shared" ca="1" si="11"/>
        <v>delete</v>
      </c>
      <c r="B649" s="16" cm="1">
        <f t="array" aca="1" ref="B649" ca="1">INDIRECT("УникальныеСписки!D"&amp;ROW()-$L$4)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14"/>
      <c r="G649" s="81" t="str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84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84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84" t="str" cm="1">
        <f t="array" aca="1" ref="J649" ca="1">_xlfn.XLOOKUP($B649,INDIRECT(SUBSTITUTE("ИсходныеДанные!$где$2:$где$50000","где",$B$4)),INDIRECT(SUBSTITUTE("ИсходныеДанные!$что$2:$что$50000","что",J$4)),"",0,1)</f>
        <v/>
      </c>
      <c r="K649" s="3">
        <f ca="1">IF($B649&lt;&gt;"",SUMIF(INDIRECT("ИсходныеДанные!$"&amp;$K$4&amp;"$2:$"&amp;$K$4&amp;"$50000"),$B649&amp;"#"&amp;K$6,INDIRECT("ИсходныеДанные!$J$2:$J$50000")),0)</f>
        <v>0</v>
      </c>
      <c r="L649" s="3">
        <f ca="1">IF($B649&lt;&gt;"",SUMIF(INDIRECT("ИсходныеДанные!$"&amp;$K$4&amp;"$2:$"&amp;$K$4&amp;"$50000"),$B649&amp;"#"&amp;L$6,INDIRECT("ИсходныеДанные!$J$2:$J$50000")),0)</f>
        <v>0</v>
      </c>
      <c r="M649" s="3">
        <f ca="1">IF($B649&lt;&gt;"",SUMIF(INDIRECT("ИсходныеДанные!$"&amp;$K$4&amp;"$2:$"&amp;$K$4&amp;"$50000"),$B649&amp;"#"&amp;M$6,INDIRECT("ИсходныеДанные!$J$2:$J$50000")),0)</f>
        <v>0</v>
      </c>
      <c r="N649" s="3">
        <f ca="1">IF($B649&lt;&gt;"",SUMIF(INDIRECT("ИсходныеДанные!$"&amp;$K$4&amp;"$2:$"&amp;$K$4&amp;"$50000"),$B649&amp;"#"&amp;N$6,INDIRECT("ИсходныеДанные!$J$2:$J$50000")),0)</f>
        <v>0</v>
      </c>
      <c r="O649" s="3">
        <f ca="1">IF($B649&lt;&gt;"",SUMIF(INDIRECT("ИсходныеДанные!$"&amp;$K$4&amp;"$2:$"&amp;$K$4&amp;"$50000"),$B649&amp;"#"&amp;O$6,INDIRECT("ИсходныеДанные!$J$2:$J$50000")),0)</f>
        <v>0</v>
      </c>
      <c r="P649" s="3">
        <f ca="1">IF($B649&lt;&gt;"",SUMIF(INDIRECT("ИсходныеДанные!$"&amp;$K$4&amp;"$2:$"&amp;$K$4&amp;"$50000"),$B649&amp;"#"&amp;P$6,INDIRECT("ИсходныеДанные!$J$2:$J$50000")),0)</f>
        <v>0</v>
      </c>
      <c r="Q649" s="3">
        <f ca="1">IF($B649&lt;&gt;"",SUMIF(INDIRECT("ИсходныеДанные!$"&amp;$K$4&amp;"$2:$"&amp;$K$4&amp;"$50000"),$B649&amp;"#"&amp;Q$6,INDIRECT("ИсходныеДанные!$J$2:$J$50000")),0)</f>
        <v>0</v>
      </c>
      <c r="R649" s="3">
        <f ca="1">IF($B649&lt;&gt;"",SUMIF(INDIRECT("ИсходныеДанные!$"&amp;$K$4&amp;"$2:$"&amp;$K$4&amp;"$50000"),$B649&amp;"#"&amp;R$6,INDIRECT("ИсходныеДанные!$J$2:$J$50000")),0)</f>
        <v>0</v>
      </c>
      <c r="S649" s="3">
        <f ca="1">IF($B649&lt;&gt;"",SUMIF(INDIRECT("ИсходныеДанные!$"&amp;$K$4&amp;"$2:$"&amp;$K$4&amp;"$50000"),$B649&amp;"#"&amp;S$6,INDIRECT("ИсходныеДанные!$J$2:$J$50000")),0)</f>
        <v>0</v>
      </c>
      <c r="T649" s="3">
        <f ca="1">IF($B649&lt;&gt;"",SUMIF(INDIRECT("ИсходныеДанные!$"&amp;$K$4&amp;"$2:$"&amp;$K$4&amp;"$50000"),$B649&amp;"#"&amp;T$6,INDIRECT("ИсходныеДанные!$J$2:$J$50000")),0)</f>
        <v>0</v>
      </c>
      <c r="U649" s="3">
        <f ca="1">IF($B649&lt;&gt;"",SUMIF(INDIRECT("ИсходныеДанные!$"&amp;$K$4&amp;"$2:$"&amp;$K$4&amp;"$50000"),$B649&amp;"#"&amp;U$6,INDIRECT("ИсходныеДанные!$J$2:$J$50000")),0)</f>
        <v>0</v>
      </c>
      <c r="V649" s="3">
        <f ca="1">IF($B649&lt;&gt;"",SUMIF(INDIRECT("ИсходныеДанные!$"&amp;$K$4&amp;"$2:$"&amp;$K$4&amp;"$50000"),$B649&amp;"#"&amp;V$6,INDIRECT("ИсходныеДанные!$J$2:$J$50000")),0)</f>
        <v>0</v>
      </c>
      <c r="W649" s="16" t="e">
        <f ca="1">SUM(K649:V649)/Пофамильно!$R$1</f>
        <v>#DIV/0!</v>
      </c>
    </row>
    <row r="650" spans="1:23" x14ac:dyDescent="0.25">
      <c r="A650" s="10" t="str">
        <f t="shared" ca="1" si="11"/>
        <v>delete</v>
      </c>
      <c r="B650" s="16" cm="1">
        <f t="array" aca="1" ref="B650" ca="1">INDIRECT("УникальныеСписки!D"&amp;ROW()-$L$4)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14"/>
      <c r="G650" s="81" t="str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84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84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84" t="str" cm="1">
        <f t="array" aca="1" ref="J650" ca="1">_xlfn.XLOOKUP($B650,INDIRECT(SUBSTITUTE("ИсходныеДанные!$где$2:$где$50000","где",$B$4)),INDIRECT(SUBSTITUTE("ИсходныеДанные!$что$2:$что$50000","что",J$4)),"",0,1)</f>
        <v/>
      </c>
      <c r="K650" s="3">
        <f ca="1">IF($B650&lt;&gt;"",SUMIF(INDIRECT("ИсходныеДанные!$"&amp;$K$4&amp;"$2:$"&amp;$K$4&amp;"$50000"),$B650&amp;"#"&amp;K$6,INDIRECT("ИсходныеДанные!$J$2:$J$50000")),0)</f>
        <v>0</v>
      </c>
      <c r="L650" s="3">
        <f ca="1">IF($B650&lt;&gt;"",SUMIF(INDIRECT("ИсходныеДанные!$"&amp;$K$4&amp;"$2:$"&amp;$K$4&amp;"$50000"),$B650&amp;"#"&amp;L$6,INDIRECT("ИсходныеДанные!$J$2:$J$50000")),0)</f>
        <v>0</v>
      </c>
      <c r="M650" s="3">
        <f ca="1">IF($B650&lt;&gt;"",SUMIF(INDIRECT("ИсходныеДанные!$"&amp;$K$4&amp;"$2:$"&amp;$K$4&amp;"$50000"),$B650&amp;"#"&amp;M$6,INDIRECT("ИсходныеДанные!$J$2:$J$50000")),0)</f>
        <v>0</v>
      </c>
      <c r="N650" s="3">
        <f ca="1">IF($B650&lt;&gt;"",SUMIF(INDIRECT("ИсходныеДанные!$"&amp;$K$4&amp;"$2:$"&amp;$K$4&amp;"$50000"),$B650&amp;"#"&amp;N$6,INDIRECT("ИсходныеДанные!$J$2:$J$50000")),0)</f>
        <v>0</v>
      </c>
      <c r="O650" s="3">
        <f ca="1">IF($B650&lt;&gt;"",SUMIF(INDIRECT("ИсходныеДанные!$"&amp;$K$4&amp;"$2:$"&amp;$K$4&amp;"$50000"),$B650&amp;"#"&amp;O$6,INDIRECT("ИсходныеДанные!$J$2:$J$50000")),0)</f>
        <v>0</v>
      </c>
      <c r="P650" s="3">
        <f ca="1">IF($B650&lt;&gt;"",SUMIF(INDIRECT("ИсходныеДанные!$"&amp;$K$4&amp;"$2:$"&amp;$K$4&amp;"$50000"),$B650&amp;"#"&amp;P$6,INDIRECT("ИсходныеДанные!$J$2:$J$50000")),0)</f>
        <v>0</v>
      </c>
      <c r="Q650" s="3">
        <f ca="1">IF($B650&lt;&gt;"",SUMIF(INDIRECT("ИсходныеДанные!$"&amp;$K$4&amp;"$2:$"&amp;$K$4&amp;"$50000"),$B650&amp;"#"&amp;Q$6,INDIRECT("ИсходныеДанные!$J$2:$J$50000")),0)</f>
        <v>0</v>
      </c>
      <c r="R650" s="3">
        <f ca="1">IF($B650&lt;&gt;"",SUMIF(INDIRECT("ИсходныеДанные!$"&amp;$K$4&amp;"$2:$"&amp;$K$4&amp;"$50000"),$B650&amp;"#"&amp;R$6,INDIRECT("ИсходныеДанные!$J$2:$J$50000")),0)</f>
        <v>0</v>
      </c>
      <c r="S650" s="3">
        <f ca="1">IF($B650&lt;&gt;"",SUMIF(INDIRECT("ИсходныеДанные!$"&amp;$K$4&amp;"$2:$"&amp;$K$4&amp;"$50000"),$B650&amp;"#"&amp;S$6,INDIRECT("ИсходныеДанные!$J$2:$J$50000")),0)</f>
        <v>0</v>
      </c>
      <c r="T650" s="3">
        <f ca="1">IF($B650&lt;&gt;"",SUMIF(INDIRECT("ИсходныеДанные!$"&amp;$K$4&amp;"$2:$"&amp;$K$4&amp;"$50000"),$B650&amp;"#"&amp;T$6,INDIRECT("ИсходныеДанные!$J$2:$J$50000")),0)</f>
        <v>0</v>
      </c>
      <c r="U650" s="3">
        <f ca="1">IF($B650&lt;&gt;"",SUMIF(INDIRECT("ИсходныеДанные!$"&amp;$K$4&amp;"$2:$"&amp;$K$4&amp;"$50000"),$B650&amp;"#"&amp;U$6,INDIRECT("ИсходныеДанные!$J$2:$J$50000")),0)</f>
        <v>0</v>
      </c>
      <c r="V650" s="3">
        <f ca="1">IF($B650&lt;&gt;"",SUMIF(INDIRECT("ИсходныеДанные!$"&amp;$K$4&amp;"$2:$"&amp;$K$4&amp;"$50000"),$B650&amp;"#"&amp;V$6,INDIRECT("ИсходныеДанные!$J$2:$J$50000")),0)</f>
        <v>0</v>
      </c>
      <c r="W650" s="16" t="e">
        <f ca="1">SUM(K650:V650)/Пофамильно!$R$1</f>
        <v>#DIV/0!</v>
      </c>
    </row>
    <row r="651" spans="1:23" x14ac:dyDescent="0.25">
      <c r="A651" s="10" t="str">
        <f t="shared" ref="A651:A714" ca="1" si="12">IF(C651="","delete","")</f>
        <v>delete</v>
      </c>
      <c r="B651" s="16" cm="1">
        <f t="array" aca="1" ref="B651" ca="1">INDIRECT("УникальныеСписки!D"&amp;ROW()-$L$4)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14"/>
      <c r="G651" s="81" t="str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84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84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84" t="str" cm="1">
        <f t="array" aca="1" ref="J651" ca="1">_xlfn.XLOOKUP($B651,INDIRECT(SUBSTITUTE("ИсходныеДанные!$где$2:$где$50000","где",$B$4)),INDIRECT(SUBSTITUTE("ИсходныеДанные!$что$2:$что$50000","что",J$4)),"",0,1)</f>
        <v/>
      </c>
      <c r="K651" s="3">
        <f ca="1">IF($B651&lt;&gt;"",SUMIF(INDIRECT("ИсходныеДанные!$"&amp;$K$4&amp;"$2:$"&amp;$K$4&amp;"$50000"),$B651&amp;"#"&amp;K$6,INDIRECT("ИсходныеДанные!$J$2:$J$50000")),0)</f>
        <v>0</v>
      </c>
      <c r="L651" s="3">
        <f ca="1">IF($B651&lt;&gt;"",SUMIF(INDIRECT("ИсходныеДанные!$"&amp;$K$4&amp;"$2:$"&amp;$K$4&amp;"$50000"),$B651&amp;"#"&amp;L$6,INDIRECT("ИсходныеДанные!$J$2:$J$50000")),0)</f>
        <v>0</v>
      </c>
      <c r="M651" s="3">
        <f ca="1">IF($B651&lt;&gt;"",SUMIF(INDIRECT("ИсходныеДанные!$"&amp;$K$4&amp;"$2:$"&amp;$K$4&amp;"$50000"),$B651&amp;"#"&amp;M$6,INDIRECT("ИсходныеДанные!$J$2:$J$50000")),0)</f>
        <v>0</v>
      </c>
      <c r="N651" s="3">
        <f ca="1">IF($B651&lt;&gt;"",SUMIF(INDIRECT("ИсходныеДанные!$"&amp;$K$4&amp;"$2:$"&amp;$K$4&amp;"$50000"),$B651&amp;"#"&amp;N$6,INDIRECT("ИсходныеДанные!$J$2:$J$50000")),0)</f>
        <v>0</v>
      </c>
      <c r="O651" s="3">
        <f ca="1">IF($B651&lt;&gt;"",SUMIF(INDIRECT("ИсходныеДанные!$"&amp;$K$4&amp;"$2:$"&amp;$K$4&amp;"$50000"),$B651&amp;"#"&amp;O$6,INDIRECT("ИсходныеДанные!$J$2:$J$50000")),0)</f>
        <v>0</v>
      </c>
      <c r="P651" s="3">
        <f ca="1">IF($B651&lt;&gt;"",SUMIF(INDIRECT("ИсходныеДанные!$"&amp;$K$4&amp;"$2:$"&amp;$K$4&amp;"$50000"),$B651&amp;"#"&amp;P$6,INDIRECT("ИсходныеДанные!$J$2:$J$50000")),0)</f>
        <v>0</v>
      </c>
      <c r="Q651" s="3">
        <f ca="1">IF($B651&lt;&gt;"",SUMIF(INDIRECT("ИсходныеДанные!$"&amp;$K$4&amp;"$2:$"&amp;$K$4&amp;"$50000"),$B651&amp;"#"&amp;Q$6,INDIRECT("ИсходныеДанные!$J$2:$J$50000")),0)</f>
        <v>0</v>
      </c>
      <c r="R651" s="3">
        <f ca="1">IF($B651&lt;&gt;"",SUMIF(INDIRECT("ИсходныеДанные!$"&amp;$K$4&amp;"$2:$"&amp;$K$4&amp;"$50000"),$B651&amp;"#"&amp;R$6,INDIRECT("ИсходныеДанные!$J$2:$J$50000")),0)</f>
        <v>0</v>
      </c>
      <c r="S651" s="3">
        <f ca="1">IF($B651&lt;&gt;"",SUMIF(INDIRECT("ИсходныеДанные!$"&amp;$K$4&amp;"$2:$"&amp;$K$4&amp;"$50000"),$B651&amp;"#"&amp;S$6,INDIRECT("ИсходныеДанные!$J$2:$J$50000")),0)</f>
        <v>0</v>
      </c>
      <c r="T651" s="3">
        <f ca="1">IF($B651&lt;&gt;"",SUMIF(INDIRECT("ИсходныеДанные!$"&amp;$K$4&amp;"$2:$"&amp;$K$4&amp;"$50000"),$B651&amp;"#"&amp;T$6,INDIRECT("ИсходныеДанные!$J$2:$J$50000")),0)</f>
        <v>0</v>
      </c>
      <c r="U651" s="3">
        <f ca="1">IF($B651&lt;&gt;"",SUMIF(INDIRECT("ИсходныеДанные!$"&amp;$K$4&amp;"$2:$"&amp;$K$4&amp;"$50000"),$B651&amp;"#"&amp;U$6,INDIRECT("ИсходныеДанные!$J$2:$J$50000")),0)</f>
        <v>0</v>
      </c>
      <c r="V651" s="3">
        <f ca="1">IF($B651&lt;&gt;"",SUMIF(INDIRECT("ИсходныеДанные!$"&amp;$K$4&amp;"$2:$"&amp;$K$4&amp;"$50000"),$B651&amp;"#"&amp;V$6,INDIRECT("ИсходныеДанные!$J$2:$J$50000")),0)</f>
        <v>0</v>
      </c>
      <c r="W651" s="16" t="e">
        <f ca="1">SUM(K651:V651)/Пофамильно!$R$1</f>
        <v>#DIV/0!</v>
      </c>
    </row>
    <row r="652" spans="1:23" x14ac:dyDescent="0.25">
      <c r="A652" s="10" t="str">
        <f t="shared" ca="1" si="12"/>
        <v>delete</v>
      </c>
      <c r="B652" s="16" cm="1">
        <f t="array" aca="1" ref="B652" ca="1">INDIRECT("УникальныеСписки!D"&amp;ROW()-$L$4)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14"/>
      <c r="G652" s="81" t="str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84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84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84" t="str" cm="1">
        <f t="array" aca="1" ref="J652" ca="1">_xlfn.XLOOKUP($B652,INDIRECT(SUBSTITUTE("ИсходныеДанные!$где$2:$где$50000","где",$B$4)),INDIRECT(SUBSTITUTE("ИсходныеДанные!$что$2:$что$50000","что",J$4)),"",0,1)</f>
        <v/>
      </c>
      <c r="K652" s="3">
        <f ca="1">IF($B652&lt;&gt;"",SUMIF(INDIRECT("ИсходныеДанные!$"&amp;$K$4&amp;"$2:$"&amp;$K$4&amp;"$50000"),$B652&amp;"#"&amp;K$6,INDIRECT("ИсходныеДанные!$J$2:$J$50000")),0)</f>
        <v>0</v>
      </c>
      <c r="L652" s="3">
        <f ca="1">IF($B652&lt;&gt;"",SUMIF(INDIRECT("ИсходныеДанные!$"&amp;$K$4&amp;"$2:$"&amp;$K$4&amp;"$50000"),$B652&amp;"#"&amp;L$6,INDIRECT("ИсходныеДанные!$J$2:$J$50000")),0)</f>
        <v>0</v>
      </c>
      <c r="M652" s="3">
        <f ca="1">IF($B652&lt;&gt;"",SUMIF(INDIRECT("ИсходныеДанные!$"&amp;$K$4&amp;"$2:$"&amp;$K$4&amp;"$50000"),$B652&amp;"#"&amp;M$6,INDIRECT("ИсходныеДанные!$J$2:$J$50000")),0)</f>
        <v>0</v>
      </c>
      <c r="N652" s="3">
        <f ca="1">IF($B652&lt;&gt;"",SUMIF(INDIRECT("ИсходныеДанные!$"&amp;$K$4&amp;"$2:$"&amp;$K$4&amp;"$50000"),$B652&amp;"#"&amp;N$6,INDIRECT("ИсходныеДанные!$J$2:$J$50000")),0)</f>
        <v>0</v>
      </c>
      <c r="O652" s="3">
        <f ca="1">IF($B652&lt;&gt;"",SUMIF(INDIRECT("ИсходныеДанные!$"&amp;$K$4&amp;"$2:$"&amp;$K$4&amp;"$50000"),$B652&amp;"#"&amp;O$6,INDIRECT("ИсходныеДанные!$J$2:$J$50000")),0)</f>
        <v>0</v>
      </c>
      <c r="P652" s="3">
        <f ca="1">IF($B652&lt;&gt;"",SUMIF(INDIRECT("ИсходныеДанные!$"&amp;$K$4&amp;"$2:$"&amp;$K$4&amp;"$50000"),$B652&amp;"#"&amp;P$6,INDIRECT("ИсходныеДанные!$J$2:$J$50000")),0)</f>
        <v>0</v>
      </c>
      <c r="Q652" s="3">
        <f ca="1">IF($B652&lt;&gt;"",SUMIF(INDIRECT("ИсходныеДанные!$"&amp;$K$4&amp;"$2:$"&amp;$K$4&amp;"$50000"),$B652&amp;"#"&amp;Q$6,INDIRECT("ИсходныеДанные!$J$2:$J$50000")),0)</f>
        <v>0</v>
      </c>
      <c r="R652" s="3">
        <f ca="1">IF($B652&lt;&gt;"",SUMIF(INDIRECT("ИсходныеДанные!$"&amp;$K$4&amp;"$2:$"&amp;$K$4&amp;"$50000"),$B652&amp;"#"&amp;R$6,INDIRECT("ИсходныеДанные!$J$2:$J$50000")),0)</f>
        <v>0</v>
      </c>
      <c r="S652" s="3">
        <f ca="1">IF($B652&lt;&gt;"",SUMIF(INDIRECT("ИсходныеДанные!$"&amp;$K$4&amp;"$2:$"&amp;$K$4&amp;"$50000"),$B652&amp;"#"&amp;S$6,INDIRECT("ИсходныеДанные!$J$2:$J$50000")),0)</f>
        <v>0</v>
      </c>
      <c r="T652" s="3">
        <f ca="1">IF($B652&lt;&gt;"",SUMIF(INDIRECT("ИсходныеДанные!$"&amp;$K$4&amp;"$2:$"&amp;$K$4&amp;"$50000"),$B652&amp;"#"&amp;T$6,INDIRECT("ИсходныеДанные!$J$2:$J$50000")),0)</f>
        <v>0</v>
      </c>
      <c r="U652" s="3">
        <f ca="1">IF($B652&lt;&gt;"",SUMIF(INDIRECT("ИсходныеДанные!$"&amp;$K$4&amp;"$2:$"&amp;$K$4&amp;"$50000"),$B652&amp;"#"&amp;U$6,INDIRECT("ИсходныеДанные!$J$2:$J$50000")),0)</f>
        <v>0</v>
      </c>
      <c r="V652" s="3">
        <f ca="1">IF($B652&lt;&gt;"",SUMIF(INDIRECT("ИсходныеДанные!$"&amp;$K$4&amp;"$2:$"&amp;$K$4&amp;"$50000"),$B652&amp;"#"&amp;V$6,INDIRECT("ИсходныеДанные!$J$2:$J$50000")),0)</f>
        <v>0</v>
      </c>
      <c r="W652" s="16" t="e">
        <f ca="1">SUM(K652:V652)/Пофамильно!$R$1</f>
        <v>#DIV/0!</v>
      </c>
    </row>
    <row r="653" spans="1:23" x14ac:dyDescent="0.25">
      <c r="A653" s="10" t="str">
        <f t="shared" ca="1" si="12"/>
        <v>delete</v>
      </c>
      <c r="B653" s="16" cm="1">
        <f t="array" aca="1" ref="B653" ca="1">INDIRECT("УникальныеСписки!D"&amp;ROW()-$L$4)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14"/>
      <c r="G653" s="81" t="str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84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84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84" t="str" cm="1">
        <f t="array" aca="1" ref="J653" ca="1">_xlfn.XLOOKUP($B653,INDIRECT(SUBSTITUTE("ИсходныеДанные!$где$2:$где$50000","где",$B$4)),INDIRECT(SUBSTITUTE("ИсходныеДанные!$что$2:$что$50000","что",J$4)),"",0,1)</f>
        <v/>
      </c>
      <c r="K653" s="3">
        <f ca="1">IF($B653&lt;&gt;"",SUMIF(INDIRECT("ИсходныеДанные!$"&amp;$K$4&amp;"$2:$"&amp;$K$4&amp;"$50000"),$B653&amp;"#"&amp;K$6,INDIRECT("ИсходныеДанные!$J$2:$J$50000")),0)</f>
        <v>0</v>
      </c>
      <c r="L653" s="3">
        <f ca="1">IF($B653&lt;&gt;"",SUMIF(INDIRECT("ИсходныеДанные!$"&amp;$K$4&amp;"$2:$"&amp;$K$4&amp;"$50000"),$B653&amp;"#"&amp;L$6,INDIRECT("ИсходныеДанные!$J$2:$J$50000")),0)</f>
        <v>0</v>
      </c>
      <c r="M653" s="3">
        <f ca="1">IF($B653&lt;&gt;"",SUMIF(INDIRECT("ИсходныеДанные!$"&amp;$K$4&amp;"$2:$"&amp;$K$4&amp;"$50000"),$B653&amp;"#"&amp;M$6,INDIRECT("ИсходныеДанные!$J$2:$J$50000")),0)</f>
        <v>0</v>
      </c>
      <c r="N653" s="3">
        <f ca="1">IF($B653&lt;&gt;"",SUMIF(INDIRECT("ИсходныеДанные!$"&amp;$K$4&amp;"$2:$"&amp;$K$4&amp;"$50000"),$B653&amp;"#"&amp;N$6,INDIRECT("ИсходныеДанные!$J$2:$J$50000")),0)</f>
        <v>0</v>
      </c>
      <c r="O653" s="3">
        <f ca="1">IF($B653&lt;&gt;"",SUMIF(INDIRECT("ИсходныеДанные!$"&amp;$K$4&amp;"$2:$"&amp;$K$4&amp;"$50000"),$B653&amp;"#"&amp;O$6,INDIRECT("ИсходныеДанные!$J$2:$J$50000")),0)</f>
        <v>0</v>
      </c>
      <c r="P653" s="3">
        <f ca="1">IF($B653&lt;&gt;"",SUMIF(INDIRECT("ИсходныеДанные!$"&amp;$K$4&amp;"$2:$"&amp;$K$4&amp;"$50000"),$B653&amp;"#"&amp;P$6,INDIRECT("ИсходныеДанные!$J$2:$J$50000")),0)</f>
        <v>0</v>
      </c>
      <c r="Q653" s="3">
        <f ca="1">IF($B653&lt;&gt;"",SUMIF(INDIRECT("ИсходныеДанные!$"&amp;$K$4&amp;"$2:$"&amp;$K$4&amp;"$50000"),$B653&amp;"#"&amp;Q$6,INDIRECT("ИсходныеДанные!$J$2:$J$50000")),0)</f>
        <v>0</v>
      </c>
      <c r="R653" s="3">
        <f ca="1">IF($B653&lt;&gt;"",SUMIF(INDIRECT("ИсходныеДанные!$"&amp;$K$4&amp;"$2:$"&amp;$K$4&amp;"$50000"),$B653&amp;"#"&amp;R$6,INDIRECT("ИсходныеДанные!$J$2:$J$50000")),0)</f>
        <v>0</v>
      </c>
      <c r="S653" s="3">
        <f ca="1">IF($B653&lt;&gt;"",SUMIF(INDIRECT("ИсходныеДанные!$"&amp;$K$4&amp;"$2:$"&amp;$K$4&amp;"$50000"),$B653&amp;"#"&amp;S$6,INDIRECT("ИсходныеДанные!$J$2:$J$50000")),0)</f>
        <v>0</v>
      </c>
      <c r="T653" s="3">
        <f ca="1">IF($B653&lt;&gt;"",SUMIF(INDIRECT("ИсходныеДанные!$"&amp;$K$4&amp;"$2:$"&amp;$K$4&amp;"$50000"),$B653&amp;"#"&amp;T$6,INDIRECT("ИсходныеДанные!$J$2:$J$50000")),0)</f>
        <v>0</v>
      </c>
      <c r="U653" s="3">
        <f ca="1">IF($B653&lt;&gt;"",SUMIF(INDIRECT("ИсходныеДанные!$"&amp;$K$4&amp;"$2:$"&amp;$K$4&amp;"$50000"),$B653&amp;"#"&amp;U$6,INDIRECT("ИсходныеДанные!$J$2:$J$50000")),0)</f>
        <v>0</v>
      </c>
      <c r="V653" s="3">
        <f ca="1">IF($B653&lt;&gt;"",SUMIF(INDIRECT("ИсходныеДанные!$"&amp;$K$4&amp;"$2:$"&amp;$K$4&amp;"$50000"),$B653&amp;"#"&amp;V$6,INDIRECT("ИсходныеДанные!$J$2:$J$50000")),0)</f>
        <v>0</v>
      </c>
      <c r="W653" s="16" t="e">
        <f ca="1">SUM(K653:V653)/Пофамильно!$R$1</f>
        <v>#DIV/0!</v>
      </c>
    </row>
    <row r="654" spans="1:23" x14ac:dyDescent="0.25">
      <c r="A654" s="10" t="str">
        <f t="shared" ca="1" si="12"/>
        <v>delete</v>
      </c>
      <c r="B654" s="16" cm="1">
        <f t="array" aca="1" ref="B654" ca="1">INDIRECT("УникальныеСписки!D"&amp;ROW()-$L$4)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14"/>
      <c r="G654" s="81" t="str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84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84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84" t="str" cm="1">
        <f t="array" aca="1" ref="J654" ca="1">_xlfn.XLOOKUP($B654,INDIRECT(SUBSTITUTE("ИсходныеДанные!$где$2:$где$50000","где",$B$4)),INDIRECT(SUBSTITUTE("ИсходныеДанные!$что$2:$что$50000","что",J$4)),"",0,1)</f>
        <v/>
      </c>
      <c r="K654" s="3">
        <f ca="1">IF($B654&lt;&gt;"",SUMIF(INDIRECT("ИсходныеДанные!$"&amp;$K$4&amp;"$2:$"&amp;$K$4&amp;"$50000"),$B654&amp;"#"&amp;K$6,INDIRECT("ИсходныеДанные!$J$2:$J$50000")),0)</f>
        <v>0</v>
      </c>
      <c r="L654" s="3">
        <f ca="1">IF($B654&lt;&gt;"",SUMIF(INDIRECT("ИсходныеДанные!$"&amp;$K$4&amp;"$2:$"&amp;$K$4&amp;"$50000"),$B654&amp;"#"&amp;L$6,INDIRECT("ИсходныеДанные!$J$2:$J$50000")),0)</f>
        <v>0</v>
      </c>
      <c r="M654" s="3">
        <f ca="1">IF($B654&lt;&gt;"",SUMIF(INDIRECT("ИсходныеДанные!$"&amp;$K$4&amp;"$2:$"&amp;$K$4&amp;"$50000"),$B654&amp;"#"&amp;M$6,INDIRECT("ИсходныеДанные!$J$2:$J$50000")),0)</f>
        <v>0</v>
      </c>
      <c r="N654" s="3">
        <f ca="1">IF($B654&lt;&gt;"",SUMIF(INDIRECT("ИсходныеДанные!$"&amp;$K$4&amp;"$2:$"&amp;$K$4&amp;"$50000"),$B654&amp;"#"&amp;N$6,INDIRECT("ИсходныеДанные!$J$2:$J$50000")),0)</f>
        <v>0</v>
      </c>
      <c r="O654" s="3">
        <f ca="1">IF($B654&lt;&gt;"",SUMIF(INDIRECT("ИсходныеДанные!$"&amp;$K$4&amp;"$2:$"&amp;$K$4&amp;"$50000"),$B654&amp;"#"&amp;O$6,INDIRECT("ИсходныеДанные!$J$2:$J$50000")),0)</f>
        <v>0</v>
      </c>
      <c r="P654" s="3">
        <f ca="1">IF($B654&lt;&gt;"",SUMIF(INDIRECT("ИсходныеДанные!$"&amp;$K$4&amp;"$2:$"&amp;$K$4&amp;"$50000"),$B654&amp;"#"&amp;P$6,INDIRECT("ИсходныеДанные!$J$2:$J$50000")),0)</f>
        <v>0</v>
      </c>
      <c r="Q654" s="3">
        <f ca="1">IF($B654&lt;&gt;"",SUMIF(INDIRECT("ИсходныеДанные!$"&amp;$K$4&amp;"$2:$"&amp;$K$4&amp;"$50000"),$B654&amp;"#"&amp;Q$6,INDIRECT("ИсходныеДанные!$J$2:$J$50000")),0)</f>
        <v>0</v>
      </c>
      <c r="R654" s="3">
        <f ca="1">IF($B654&lt;&gt;"",SUMIF(INDIRECT("ИсходныеДанные!$"&amp;$K$4&amp;"$2:$"&amp;$K$4&amp;"$50000"),$B654&amp;"#"&amp;R$6,INDIRECT("ИсходныеДанные!$J$2:$J$50000")),0)</f>
        <v>0</v>
      </c>
      <c r="S654" s="3">
        <f ca="1">IF($B654&lt;&gt;"",SUMIF(INDIRECT("ИсходныеДанные!$"&amp;$K$4&amp;"$2:$"&amp;$K$4&amp;"$50000"),$B654&amp;"#"&amp;S$6,INDIRECT("ИсходныеДанные!$J$2:$J$50000")),0)</f>
        <v>0</v>
      </c>
      <c r="T654" s="3">
        <f ca="1">IF($B654&lt;&gt;"",SUMIF(INDIRECT("ИсходныеДанные!$"&amp;$K$4&amp;"$2:$"&amp;$K$4&amp;"$50000"),$B654&amp;"#"&amp;T$6,INDIRECT("ИсходныеДанные!$J$2:$J$50000")),0)</f>
        <v>0</v>
      </c>
      <c r="U654" s="3">
        <f ca="1">IF($B654&lt;&gt;"",SUMIF(INDIRECT("ИсходныеДанные!$"&amp;$K$4&amp;"$2:$"&amp;$K$4&amp;"$50000"),$B654&amp;"#"&amp;U$6,INDIRECT("ИсходныеДанные!$J$2:$J$50000")),0)</f>
        <v>0</v>
      </c>
      <c r="V654" s="3">
        <f ca="1">IF($B654&lt;&gt;"",SUMIF(INDIRECT("ИсходныеДанные!$"&amp;$K$4&amp;"$2:$"&amp;$K$4&amp;"$50000"),$B654&amp;"#"&amp;V$6,INDIRECT("ИсходныеДанные!$J$2:$J$50000")),0)</f>
        <v>0</v>
      </c>
      <c r="W654" s="16" t="e">
        <f ca="1">SUM(K654:V654)/Пофамильно!$R$1</f>
        <v>#DIV/0!</v>
      </c>
    </row>
    <row r="655" spans="1:23" x14ac:dyDescent="0.25">
      <c r="A655" s="10" t="str">
        <f t="shared" ca="1" si="12"/>
        <v>delete</v>
      </c>
      <c r="B655" s="16" cm="1">
        <f t="array" aca="1" ref="B655" ca="1">INDIRECT("УникальныеСписки!D"&amp;ROW()-$L$4)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14"/>
      <c r="G655" s="81" t="str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84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84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84" t="str" cm="1">
        <f t="array" aca="1" ref="J655" ca="1">_xlfn.XLOOKUP($B655,INDIRECT(SUBSTITUTE("ИсходныеДанные!$где$2:$где$50000","где",$B$4)),INDIRECT(SUBSTITUTE("ИсходныеДанные!$что$2:$что$50000","что",J$4)),"",0,1)</f>
        <v/>
      </c>
      <c r="K655" s="3">
        <f ca="1">IF($B655&lt;&gt;"",SUMIF(INDIRECT("ИсходныеДанные!$"&amp;$K$4&amp;"$2:$"&amp;$K$4&amp;"$50000"),$B655&amp;"#"&amp;K$6,INDIRECT("ИсходныеДанные!$J$2:$J$50000")),0)</f>
        <v>0</v>
      </c>
      <c r="L655" s="3">
        <f ca="1">IF($B655&lt;&gt;"",SUMIF(INDIRECT("ИсходныеДанные!$"&amp;$K$4&amp;"$2:$"&amp;$K$4&amp;"$50000"),$B655&amp;"#"&amp;L$6,INDIRECT("ИсходныеДанные!$J$2:$J$50000")),0)</f>
        <v>0</v>
      </c>
      <c r="M655" s="3">
        <f ca="1">IF($B655&lt;&gt;"",SUMIF(INDIRECT("ИсходныеДанные!$"&amp;$K$4&amp;"$2:$"&amp;$K$4&amp;"$50000"),$B655&amp;"#"&amp;M$6,INDIRECT("ИсходныеДанные!$J$2:$J$50000")),0)</f>
        <v>0</v>
      </c>
      <c r="N655" s="3">
        <f ca="1">IF($B655&lt;&gt;"",SUMIF(INDIRECT("ИсходныеДанные!$"&amp;$K$4&amp;"$2:$"&amp;$K$4&amp;"$50000"),$B655&amp;"#"&amp;N$6,INDIRECT("ИсходныеДанные!$J$2:$J$50000")),0)</f>
        <v>0</v>
      </c>
      <c r="O655" s="3">
        <f ca="1">IF($B655&lt;&gt;"",SUMIF(INDIRECT("ИсходныеДанные!$"&amp;$K$4&amp;"$2:$"&amp;$K$4&amp;"$50000"),$B655&amp;"#"&amp;O$6,INDIRECT("ИсходныеДанные!$J$2:$J$50000")),0)</f>
        <v>0</v>
      </c>
      <c r="P655" s="3">
        <f ca="1">IF($B655&lt;&gt;"",SUMIF(INDIRECT("ИсходныеДанные!$"&amp;$K$4&amp;"$2:$"&amp;$K$4&amp;"$50000"),$B655&amp;"#"&amp;P$6,INDIRECT("ИсходныеДанные!$J$2:$J$50000")),0)</f>
        <v>0</v>
      </c>
      <c r="Q655" s="3">
        <f ca="1">IF($B655&lt;&gt;"",SUMIF(INDIRECT("ИсходныеДанные!$"&amp;$K$4&amp;"$2:$"&amp;$K$4&amp;"$50000"),$B655&amp;"#"&amp;Q$6,INDIRECT("ИсходныеДанные!$J$2:$J$50000")),0)</f>
        <v>0</v>
      </c>
      <c r="R655" s="3">
        <f ca="1">IF($B655&lt;&gt;"",SUMIF(INDIRECT("ИсходныеДанные!$"&amp;$K$4&amp;"$2:$"&amp;$K$4&amp;"$50000"),$B655&amp;"#"&amp;R$6,INDIRECT("ИсходныеДанные!$J$2:$J$50000")),0)</f>
        <v>0</v>
      </c>
      <c r="S655" s="3">
        <f ca="1">IF($B655&lt;&gt;"",SUMIF(INDIRECT("ИсходныеДанные!$"&amp;$K$4&amp;"$2:$"&amp;$K$4&amp;"$50000"),$B655&amp;"#"&amp;S$6,INDIRECT("ИсходныеДанные!$J$2:$J$50000")),0)</f>
        <v>0</v>
      </c>
      <c r="T655" s="3">
        <f ca="1">IF($B655&lt;&gt;"",SUMIF(INDIRECT("ИсходныеДанные!$"&amp;$K$4&amp;"$2:$"&amp;$K$4&amp;"$50000"),$B655&amp;"#"&amp;T$6,INDIRECT("ИсходныеДанные!$J$2:$J$50000")),0)</f>
        <v>0</v>
      </c>
      <c r="U655" s="3">
        <f ca="1">IF($B655&lt;&gt;"",SUMIF(INDIRECT("ИсходныеДанные!$"&amp;$K$4&amp;"$2:$"&amp;$K$4&amp;"$50000"),$B655&amp;"#"&amp;U$6,INDIRECT("ИсходныеДанные!$J$2:$J$50000")),0)</f>
        <v>0</v>
      </c>
      <c r="V655" s="3">
        <f ca="1">IF($B655&lt;&gt;"",SUMIF(INDIRECT("ИсходныеДанные!$"&amp;$K$4&amp;"$2:$"&amp;$K$4&amp;"$50000"),$B655&amp;"#"&amp;V$6,INDIRECT("ИсходныеДанные!$J$2:$J$50000")),0)</f>
        <v>0</v>
      </c>
      <c r="W655" s="16" t="e">
        <f ca="1">SUM(K655:V655)/Пофамильно!$R$1</f>
        <v>#DIV/0!</v>
      </c>
    </row>
    <row r="656" spans="1:23" x14ac:dyDescent="0.25">
      <c r="A656" s="10" t="str">
        <f t="shared" ca="1" si="12"/>
        <v>delete</v>
      </c>
      <c r="B656" s="16" cm="1">
        <f t="array" aca="1" ref="B656" ca="1">INDIRECT("УникальныеСписки!D"&amp;ROW()-$L$4)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14"/>
      <c r="G656" s="81" t="str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84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84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84" t="str" cm="1">
        <f t="array" aca="1" ref="J656" ca="1">_xlfn.XLOOKUP($B656,INDIRECT(SUBSTITUTE("ИсходныеДанные!$где$2:$где$50000","где",$B$4)),INDIRECT(SUBSTITUTE("ИсходныеДанные!$что$2:$что$50000","что",J$4)),"",0,1)</f>
        <v/>
      </c>
      <c r="K656" s="3">
        <f ca="1">IF($B656&lt;&gt;"",SUMIF(INDIRECT("ИсходныеДанные!$"&amp;$K$4&amp;"$2:$"&amp;$K$4&amp;"$50000"),$B656&amp;"#"&amp;K$6,INDIRECT("ИсходныеДанные!$J$2:$J$50000")),0)</f>
        <v>0</v>
      </c>
      <c r="L656" s="3">
        <f ca="1">IF($B656&lt;&gt;"",SUMIF(INDIRECT("ИсходныеДанные!$"&amp;$K$4&amp;"$2:$"&amp;$K$4&amp;"$50000"),$B656&amp;"#"&amp;L$6,INDIRECT("ИсходныеДанные!$J$2:$J$50000")),0)</f>
        <v>0</v>
      </c>
      <c r="M656" s="3">
        <f ca="1">IF($B656&lt;&gt;"",SUMIF(INDIRECT("ИсходныеДанные!$"&amp;$K$4&amp;"$2:$"&amp;$K$4&amp;"$50000"),$B656&amp;"#"&amp;M$6,INDIRECT("ИсходныеДанные!$J$2:$J$50000")),0)</f>
        <v>0</v>
      </c>
      <c r="N656" s="3">
        <f ca="1">IF($B656&lt;&gt;"",SUMIF(INDIRECT("ИсходныеДанные!$"&amp;$K$4&amp;"$2:$"&amp;$K$4&amp;"$50000"),$B656&amp;"#"&amp;N$6,INDIRECT("ИсходныеДанные!$J$2:$J$50000")),0)</f>
        <v>0</v>
      </c>
      <c r="O656" s="3">
        <f ca="1">IF($B656&lt;&gt;"",SUMIF(INDIRECT("ИсходныеДанные!$"&amp;$K$4&amp;"$2:$"&amp;$K$4&amp;"$50000"),$B656&amp;"#"&amp;O$6,INDIRECT("ИсходныеДанные!$J$2:$J$50000")),0)</f>
        <v>0</v>
      </c>
      <c r="P656" s="3">
        <f ca="1">IF($B656&lt;&gt;"",SUMIF(INDIRECT("ИсходныеДанные!$"&amp;$K$4&amp;"$2:$"&amp;$K$4&amp;"$50000"),$B656&amp;"#"&amp;P$6,INDIRECT("ИсходныеДанные!$J$2:$J$50000")),0)</f>
        <v>0</v>
      </c>
      <c r="Q656" s="3">
        <f ca="1">IF($B656&lt;&gt;"",SUMIF(INDIRECT("ИсходныеДанные!$"&amp;$K$4&amp;"$2:$"&amp;$K$4&amp;"$50000"),$B656&amp;"#"&amp;Q$6,INDIRECT("ИсходныеДанные!$J$2:$J$50000")),0)</f>
        <v>0</v>
      </c>
      <c r="R656" s="3">
        <f ca="1">IF($B656&lt;&gt;"",SUMIF(INDIRECT("ИсходныеДанные!$"&amp;$K$4&amp;"$2:$"&amp;$K$4&amp;"$50000"),$B656&amp;"#"&amp;R$6,INDIRECT("ИсходныеДанные!$J$2:$J$50000")),0)</f>
        <v>0</v>
      </c>
      <c r="S656" s="3">
        <f ca="1">IF($B656&lt;&gt;"",SUMIF(INDIRECT("ИсходныеДанные!$"&amp;$K$4&amp;"$2:$"&amp;$K$4&amp;"$50000"),$B656&amp;"#"&amp;S$6,INDIRECT("ИсходныеДанные!$J$2:$J$50000")),0)</f>
        <v>0</v>
      </c>
      <c r="T656" s="3">
        <f ca="1">IF($B656&lt;&gt;"",SUMIF(INDIRECT("ИсходныеДанные!$"&amp;$K$4&amp;"$2:$"&amp;$K$4&amp;"$50000"),$B656&amp;"#"&amp;T$6,INDIRECT("ИсходныеДанные!$J$2:$J$50000")),0)</f>
        <v>0</v>
      </c>
      <c r="U656" s="3">
        <f ca="1">IF($B656&lt;&gt;"",SUMIF(INDIRECT("ИсходныеДанные!$"&amp;$K$4&amp;"$2:$"&amp;$K$4&amp;"$50000"),$B656&amp;"#"&amp;U$6,INDIRECT("ИсходныеДанные!$J$2:$J$50000")),0)</f>
        <v>0</v>
      </c>
      <c r="V656" s="3">
        <f ca="1">IF($B656&lt;&gt;"",SUMIF(INDIRECT("ИсходныеДанные!$"&amp;$K$4&amp;"$2:$"&amp;$K$4&amp;"$50000"),$B656&amp;"#"&amp;V$6,INDIRECT("ИсходныеДанные!$J$2:$J$50000")),0)</f>
        <v>0</v>
      </c>
      <c r="W656" s="16" t="e">
        <f ca="1">SUM(K656:V656)/Пофамильно!$R$1</f>
        <v>#DIV/0!</v>
      </c>
    </row>
    <row r="657" spans="1:23" x14ac:dyDescent="0.25">
      <c r="A657" s="10" t="str">
        <f t="shared" ca="1" si="12"/>
        <v>delete</v>
      </c>
      <c r="B657" s="16" cm="1">
        <f t="array" aca="1" ref="B657" ca="1">INDIRECT("УникальныеСписки!D"&amp;ROW()-$L$4)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14"/>
      <c r="G657" s="81" t="str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84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84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84" t="str" cm="1">
        <f t="array" aca="1" ref="J657" ca="1">_xlfn.XLOOKUP($B657,INDIRECT(SUBSTITUTE("ИсходныеДанные!$где$2:$где$50000","где",$B$4)),INDIRECT(SUBSTITUTE("ИсходныеДанные!$что$2:$что$50000","что",J$4)),"",0,1)</f>
        <v/>
      </c>
      <c r="K657" s="3">
        <f ca="1">IF($B657&lt;&gt;"",SUMIF(INDIRECT("ИсходныеДанные!$"&amp;$K$4&amp;"$2:$"&amp;$K$4&amp;"$50000"),$B657&amp;"#"&amp;K$6,INDIRECT("ИсходныеДанные!$J$2:$J$50000")),0)</f>
        <v>0</v>
      </c>
      <c r="L657" s="3">
        <f ca="1">IF($B657&lt;&gt;"",SUMIF(INDIRECT("ИсходныеДанные!$"&amp;$K$4&amp;"$2:$"&amp;$K$4&amp;"$50000"),$B657&amp;"#"&amp;L$6,INDIRECT("ИсходныеДанные!$J$2:$J$50000")),0)</f>
        <v>0</v>
      </c>
      <c r="M657" s="3">
        <f ca="1">IF($B657&lt;&gt;"",SUMIF(INDIRECT("ИсходныеДанные!$"&amp;$K$4&amp;"$2:$"&amp;$K$4&amp;"$50000"),$B657&amp;"#"&amp;M$6,INDIRECT("ИсходныеДанные!$J$2:$J$50000")),0)</f>
        <v>0</v>
      </c>
      <c r="N657" s="3">
        <f ca="1">IF($B657&lt;&gt;"",SUMIF(INDIRECT("ИсходныеДанные!$"&amp;$K$4&amp;"$2:$"&amp;$K$4&amp;"$50000"),$B657&amp;"#"&amp;N$6,INDIRECT("ИсходныеДанные!$J$2:$J$50000")),0)</f>
        <v>0</v>
      </c>
      <c r="O657" s="3">
        <f ca="1">IF($B657&lt;&gt;"",SUMIF(INDIRECT("ИсходныеДанные!$"&amp;$K$4&amp;"$2:$"&amp;$K$4&amp;"$50000"),$B657&amp;"#"&amp;O$6,INDIRECT("ИсходныеДанные!$J$2:$J$50000")),0)</f>
        <v>0</v>
      </c>
      <c r="P657" s="3">
        <f ca="1">IF($B657&lt;&gt;"",SUMIF(INDIRECT("ИсходныеДанные!$"&amp;$K$4&amp;"$2:$"&amp;$K$4&amp;"$50000"),$B657&amp;"#"&amp;P$6,INDIRECT("ИсходныеДанные!$J$2:$J$50000")),0)</f>
        <v>0</v>
      </c>
      <c r="Q657" s="3">
        <f ca="1">IF($B657&lt;&gt;"",SUMIF(INDIRECT("ИсходныеДанные!$"&amp;$K$4&amp;"$2:$"&amp;$K$4&amp;"$50000"),$B657&amp;"#"&amp;Q$6,INDIRECT("ИсходныеДанные!$J$2:$J$50000")),0)</f>
        <v>0</v>
      </c>
      <c r="R657" s="3">
        <f ca="1">IF($B657&lt;&gt;"",SUMIF(INDIRECT("ИсходныеДанные!$"&amp;$K$4&amp;"$2:$"&amp;$K$4&amp;"$50000"),$B657&amp;"#"&amp;R$6,INDIRECT("ИсходныеДанные!$J$2:$J$50000")),0)</f>
        <v>0</v>
      </c>
      <c r="S657" s="3">
        <f ca="1">IF($B657&lt;&gt;"",SUMIF(INDIRECT("ИсходныеДанные!$"&amp;$K$4&amp;"$2:$"&amp;$K$4&amp;"$50000"),$B657&amp;"#"&amp;S$6,INDIRECT("ИсходныеДанные!$J$2:$J$50000")),0)</f>
        <v>0</v>
      </c>
      <c r="T657" s="3">
        <f ca="1">IF($B657&lt;&gt;"",SUMIF(INDIRECT("ИсходныеДанные!$"&amp;$K$4&amp;"$2:$"&amp;$K$4&amp;"$50000"),$B657&amp;"#"&amp;T$6,INDIRECT("ИсходныеДанные!$J$2:$J$50000")),0)</f>
        <v>0</v>
      </c>
      <c r="U657" s="3">
        <f ca="1">IF($B657&lt;&gt;"",SUMIF(INDIRECT("ИсходныеДанные!$"&amp;$K$4&amp;"$2:$"&amp;$K$4&amp;"$50000"),$B657&amp;"#"&amp;U$6,INDIRECT("ИсходныеДанные!$J$2:$J$50000")),0)</f>
        <v>0</v>
      </c>
      <c r="V657" s="3">
        <f ca="1">IF($B657&lt;&gt;"",SUMIF(INDIRECT("ИсходныеДанные!$"&amp;$K$4&amp;"$2:$"&amp;$K$4&amp;"$50000"),$B657&amp;"#"&amp;V$6,INDIRECT("ИсходныеДанные!$J$2:$J$50000")),0)</f>
        <v>0</v>
      </c>
      <c r="W657" s="16" t="e">
        <f ca="1">SUM(K657:V657)/Пофамильно!$R$1</f>
        <v>#DIV/0!</v>
      </c>
    </row>
    <row r="658" spans="1:23" x14ac:dyDescent="0.25">
      <c r="A658" s="10" t="str">
        <f t="shared" ca="1" si="12"/>
        <v>delete</v>
      </c>
      <c r="B658" s="16" cm="1">
        <f t="array" aca="1" ref="B658" ca="1">INDIRECT("УникальныеСписки!D"&amp;ROW()-$L$4)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14"/>
      <c r="G658" s="81" t="str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84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84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84" t="str" cm="1">
        <f t="array" aca="1" ref="J658" ca="1">_xlfn.XLOOKUP($B658,INDIRECT(SUBSTITUTE("ИсходныеДанные!$где$2:$где$50000","где",$B$4)),INDIRECT(SUBSTITUTE("ИсходныеДанные!$что$2:$что$50000","что",J$4)),"",0,1)</f>
        <v/>
      </c>
      <c r="K658" s="3">
        <f ca="1">IF($B658&lt;&gt;"",SUMIF(INDIRECT("ИсходныеДанные!$"&amp;$K$4&amp;"$2:$"&amp;$K$4&amp;"$50000"),$B658&amp;"#"&amp;K$6,INDIRECT("ИсходныеДанные!$J$2:$J$50000")),0)</f>
        <v>0</v>
      </c>
      <c r="L658" s="3">
        <f ca="1">IF($B658&lt;&gt;"",SUMIF(INDIRECT("ИсходныеДанные!$"&amp;$K$4&amp;"$2:$"&amp;$K$4&amp;"$50000"),$B658&amp;"#"&amp;L$6,INDIRECT("ИсходныеДанные!$J$2:$J$50000")),0)</f>
        <v>0</v>
      </c>
      <c r="M658" s="3">
        <f ca="1">IF($B658&lt;&gt;"",SUMIF(INDIRECT("ИсходныеДанные!$"&amp;$K$4&amp;"$2:$"&amp;$K$4&amp;"$50000"),$B658&amp;"#"&amp;M$6,INDIRECT("ИсходныеДанные!$J$2:$J$50000")),0)</f>
        <v>0</v>
      </c>
      <c r="N658" s="3">
        <f ca="1">IF($B658&lt;&gt;"",SUMIF(INDIRECT("ИсходныеДанные!$"&amp;$K$4&amp;"$2:$"&amp;$K$4&amp;"$50000"),$B658&amp;"#"&amp;N$6,INDIRECT("ИсходныеДанные!$J$2:$J$50000")),0)</f>
        <v>0</v>
      </c>
      <c r="O658" s="3">
        <f ca="1">IF($B658&lt;&gt;"",SUMIF(INDIRECT("ИсходныеДанные!$"&amp;$K$4&amp;"$2:$"&amp;$K$4&amp;"$50000"),$B658&amp;"#"&amp;O$6,INDIRECT("ИсходныеДанные!$J$2:$J$50000")),0)</f>
        <v>0</v>
      </c>
      <c r="P658" s="3">
        <f ca="1">IF($B658&lt;&gt;"",SUMIF(INDIRECT("ИсходныеДанные!$"&amp;$K$4&amp;"$2:$"&amp;$K$4&amp;"$50000"),$B658&amp;"#"&amp;P$6,INDIRECT("ИсходныеДанные!$J$2:$J$50000")),0)</f>
        <v>0</v>
      </c>
      <c r="Q658" s="3">
        <f ca="1">IF($B658&lt;&gt;"",SUMIF(INDIRECT("ИсходныеДанные!$"&amp;$K$4&amp;"$2:$"&amp;$K$4&amp;"$50000"),$B658&amp;"#"&amp;Q$6,INDIRECT("ИсходныеДанные!$J$2:$J$50000")),0)</f>
        <v>0</v>
      </c>
      <c r="R658" s="3">
        <f ca="1">IF($B658&lt;&gt;"",SUMIF(INDIRECT("ИсходныеДанные!$"&amp;$K$4&amp;"$2:$"&amp;$K$4&amp;"$50000"),$B658&amp;"#"&amp;R$6,INDIRECT("ИсходныеДанные!$J$2:$J$50000")),0)</f>
        <v>0</v>
      </c>
      <c r="S658" s="3">
        <f ca="1">IF($B658&lt;&gt;"",SUMIF(INDIRECT("ИсходныеДанные!$"&amp;$K$4&amp;"$2:$"&amp;$K$4&amp;"$50000"),$B658&amp;"#"&amp;S$6,INDIRECT("ИсходныеДанные!$J$2:$J$50000")),0)</f>
        <v>0</v>
      </c>
      <c r="T658" s="3">
        <f ca="1">IF($B658&lt;&gt;"",SUMIF(INDIRECT("ИсходныеДанные!$"&amp;$K$4&amp;"$2:$"&amp;$K$4&amp;"$50000"),$B658&amp;"#"&amp;T$6,INDIRECT("ИсходныеДанные!$J$2:$J$50000")),0)</f>
        <v>0</v>
      </c>
      <c r="U658" s="3">
        <f ca="1">IF($B658&lt;&gt;"",SUMIF(INDIRECT("ИсходныеДанные!$"&amp;$K$4&amp;"$2:$"&amp;$K$4&amp;"$50000"),$B658&amp;"#"&amp;U$6,INDIRECT("ИсходныеДанные!$J$2:$J$50000")),0)</f>
        <v>0</v>
      </c>
      <c r="V658" s="3">
        <f ca="1">IF($B658&lt;&gt;"",SUMIF(INDIRECT("ИсходныеДанные!$"&amp;$K$4&amp;"$2:$"&amp;$K$4&amp;"$50000"),$B658&amp;"#"&amp;V$6,INDIRECT("ИсходныеДанные!$J$2:$J$50000")),0)</f>
        <v>0</v>
      </c>
      <c r="W658" s="16" t="e">
        <f ca="1">SUM(K658:V658)/Пофамильно!$R$1</f>
        <v>#DIV/0!</v>
      </c>
    </row>
    <row r="659" spans="1:23" x14ac:dyDescent="0.25">
      <c r="A659" s="10" t="str">
        <f t="shared" ca="1" si="12"/>
        <v>delete</v>
      </c>
      <c r="B659" s="16" cm="1">
        <f t="array" aca="1" ref="B659" ca="1">INDIRECT("УникальныеСписки!D"&amp;ROW()-$L$4)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14"/>
      <c r="G659" s="81" t="str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84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84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84" t="str" cm="1">
        <f t="array" aca="1" ref="J659" ca="1">_xlfn.XLOOKUP($B659,INDIRECT(SUBSTITUTE("ИсходныеДанные!$где$2:$где$50000","где",$B$4)),INDIRECT(SUBSTITUTE("ИсходныеДанные!$что$2:$что$50000","что",J$4)),"",0,1)</f>
        <v/>
      </c>
      <c r="K659" s="3">
        <f ca="1">IF($B659&lt;&gt;"",SUMIF(INDIRECT("ИсходныеДанные!$"&amp;$K$4&amp;"$2:$"&amp;$K$4&amp;"$50000"),$B659&amp;"#"&amp;K$6,INDIRECT("ИсходныеДанные!$J$2:$J$50000")),0)</f>
        <v>0</v>
      </c>
      <c r="L659" s="3">
        <f ca="1">IF($B659&lt;&gt;"",SUMIF(INDIRECT("ИсходныеДанные!$"&amp;$K$4&amp;"$2:$"&amp;$K$4&amp;"$50000"),$B659&amp;"#"&amp;L$6,INDIRECT("ИсходныеДанные!$J$2:$J$50000")),0)</f>
        <v>0</v>
      </c>
      <c r="M659" s="3">
        <f ca="1">IF($B659&lt;&gt;"",SUMIF(INDIRECT("ИсходныеДанные!$"&amp;$K$4&amp;"$2:$"&amp;$K$4&amp;"$50000"),$B659&amp;"#"&amp;M$6,INDIRECT("ИсходныеДанные!$J$2:$J$50000")),0)</f>
        <v>0</v>
      </c>
      <c r="N659" s="3">
        <f ca="1">IF($B659&lt;&gt;"",SUMIF(INDIRECT("ИсходныеДанные!$"&amp;$K$4&amp;"$2:$"&amp;$K$4&amp;"$50000"),$B659&amp;"#"&amp;N$6,INDIRECT("ИсходныеДанные!$J$2:$J$50000")),0)</f>
        <v>0</v>
      </c>
      <c r="O659" s="3">
        <f ca="1">IF($B659&lt;&gt;"",SUMIF(INDIRECT("ИсходныеДанные!$"&amp;$K$4&amp;"$2:$"&amp;$K$4&amp;"$50000"),$B659&amp;"#"&amp;O$6,INDIRECT("ИсходныеДанные!$J$2:$J$50000")),0)</f>
        <v>0</v>
      </c>
      <c r="P659" s="3">
        <f ca="1">IF($B659&lt;&gt;"",SUMIF(INDIRECT("ИсходныеДанные!$"&amp;$K$4&amp;"$2:$"&amp;$K$4&amp;"$50000"),$B659&amp;"#"&amp;P$6,INDIRECT("ИсходныеДанные!$J$2:$J$50000")),0)</f>
        <v>0</v>
      </c>
      <c r="Q659" s="3">
        <f ca="1">IF($B659&lt;&gt;"",SUMIF(INDIRECT("ИсходныеДанные!$"&amp;$K$4&amp;"$2:$"&amp;$K$4&amp;"$50000"),$B659&amp;"#"&amp;Q$6,INDIRECT("ИсходныеДанные!$J$2:$J$50000")),0)</f>
        <v>0</v>
      </c>
      <c r="R659" s="3">
        <f ca="1">IF($B659&lt;&gt;"",SUMIF(INDIRECT("ИсходныеДанные!$"&amp;$K$4&amp;"$2:$"&amp;$K$4&amp;"$50000"),$B659&amp;"#"&amp;R$6,INDIRECT("ИсходныеДанные!$J$2:$J$50000")),0)</f>
        <v>0</v>
      </c>
      <c r="S659" s="3">
        <f ca="1">IF($B659&lt;&gt;"",SUMIF(INDIRECT("ИсходныеДанные!$"&amp;$K$4&amp;"$2:$"&amp;$K$4&amp;"$50000"),$B659&amp;"#"&amp;S$6,INDIRECT("ИсходныеДанные!$J$2:$J$50000")),0)</f>
        <v>0</v>
      </c>
      <c r="T659" s="3">
        <f ca="1">IF($B659&lt;&gt;"",SUMIF(INDIRECT("ИсходныеДанные!$"&amp;$K$4&amp;"$2:$"&amp;$K$4&amp;"$50000"),$B659&amp;"#"&amp;T$6,INDIRECT("ИсходныеДанные!$J$2:$J$50000")),0)</f>
        <v>0</v>
      </c>
      <c r="U659" s="3">
        <f ca="1">IF($B659&lt;&gt;"",SUMIF(INDIRECT("ИсходныеДанные!$"&amp;$K$4&amp;"$2:$"&amp;$K$4&amp;"$50000"),$B659&amp;"#"&amp;U$6,INDIRECT("ИсходныеДанные!$J$2:$J$50000")),0)</f>
        <v>0</v>
      </c>
      <c r="V659" s="3">
        <f ca="1">IF($B659&lt;&gt;"",SUMIF(INDIRECT("ИсходныеДанные!$"&amp;$K$4&amp;"$2:$"&amp;$K$4&amp;"$50000"),$B659&amp;"#"&amp;V$6,INDIRECT("ИсходныеДанные!$J$2:$J$50000")),0)</f>
        <v>0</v>
      </c>
      <c r="W659" s="16" t="e">
        <f ca="1">SUM(K659:V659)/Пофамильно!$R$1</f>
        <v>#DIV/0!</v>
      </c>
    </row>
    <row r="660" spans="1:23" x14ac:dyDescent="0.25">
      <c r="A660" s="10" t="str">
        <f t="shared" ca="1" si="12"/>
        <v>delete</v>
      </c>
      <c r="B660" s="16" cm="1">
        <f t="array" aca="1" ref="B660" ca="1">INDIRECT("УникальныеСписки!D"&amp;ROW()-$L$4)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14"/>
      <c r="G660" s="81" t="str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84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84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84" t="str" cm="1">
        <f t="array" aca="1" ref="J660" ca="1">_xlfn.XLOOKUP($B660,INDIRECT(SUBSTITUTE("ИсходныеДанные!$где$2:$где$50000","где",$B$4)),INDIRECT(SUBSTITUTE("ИсходныеДанные!$что$2:$что$50000","что",J$4)),"",0,1)</f>
        <v/>
      </c>
      <c r="K660" s="3">
        <f ca="1">IF($B660&lt;&gt;"",SUMIF(INDIRECT("ИсходныеДанные!$"&amp;$K$4&amp;"$2:$"&amp;$K$4&amp;"$50000"),$B660&amp;"#"&amp;K$6,INDIRECT("ИсходныеДанные!$J$2:$J$50000")),0)</f>
        <v>0</v>
      </c>
      <c r="L660" s="3">
        <f ca="1">IF($B660&lt;&gt;"",SUMIF(INDIRECT("ИсходныеДанные!$"&amp;$K$4&amp;"$2:$"&amp;$K$4&amp;"$50000"),$B660&amp;"#"&amp;L$6,INDIRECT("ИсходныеДанные!$J$2:$J$50000")),0)</f>
        <v>0</v>
      </c>
      <c r="M660" s="3">
        <f ca="1">IF($B660&lt;&gt;"",SUMIF(INDIRECT("ИсходныеДанные!$"&amp;$K$4&amp;"$2:$"&amp;$K$4&amp;"$50000"),$B660&amp;"#"&amp;M$6,INDIRECT("ИсходныеДанные!$J$2:$J$50000")),0)</f>
        <v>0</v>
      </c>
      <c r="N660" s="3">
        <f ca="1">IF($B660&lt;&gt;"",SUMIF(INDIRECT("ИсходныеДанные!$"&amp;$K$4&amp;"$2:$"&amp;$K$4&amp;"$50000"),$B660&amp;"#"&amp;N$6,INDIRECT("ИсходныеДанные!$J$2:$J$50000")),0)</f>
        <v>0</v>
      </c>
      <c r="O660" s="3">
        <f ca="1">IF($B660&lt;&gt;"",SUMIF(INDIRECT("ИсходныеДанные!$"&amp;$K$4&amp;"$2:$"&amp;$K$4&amp;"$50000"),$B660&amp;"#"&amp;O$6,INDIRECT("ИсходныеДанные!$J$2:$J$50000")),0)</f>
        <v>0</v>
      </c>
      <c r="P660" s="3">
        <f ca="1">IF($B660&lt;&gt;"",SUMIF(INDIRECT("ИсходныеДанные!$"&amp;$K$4&amp;"$2:$"&amp;$K$4&amp;"$50000"),$B660&amp;"#"&amp;P$6,INDIRECT("ИсходныеДанные!$J$2:$J$50000")),0)</f>
        <v>0</v>
      </c>
      <c r="Q660" s="3">
        <f ca="1">IF($B660&lt;&gt;"",SUMIF(INDIRECT("ИсходныеДанные!$"&amp;$K$4&amp;"$2:$"&amp;$K$4&amp;"$50000"),$B660&amp;"#"&amp;Q$6,INDIRECT("ИсходныеДанные!$J$2:$J$50000")),0)</f>
        <v>0</v>
      </c>
      <c r="R660" s="3">
        <f ca="1">IF($B660&lt;&gt;"",SUMIF(INDIRECT("ИсходныеДанные!$"&amp;$K$4&amp;"$2:$"&amp;$K$4&amp;"$50000"),$B660&amp;"#"&amp;R$6,INDIRECT("ИсходныеДанные!$J$2:$J$50000")),0)</f>
        <v>0</v>
      </c>
      <c r="S660" s="3">
        <f ca="1">IF($B660&lt;&gt;"",SUMIF(INDIRECT("ИсходныеДанные!$"&amp;$K$4&amp;"$2:$"&amp;$K$4&amp;"$50000"),$B660&amp;"#"&amp;S$6,INDIRECT("ИсходныеДанные!$J$2:$J$50000")),0)</f>
        <v>0</v>
      </c>
      <c r="T660" s="3">
        <f ca="1">IF($B660&lt;&gt;"",SUMIF(INDIRECT("ИсходныеДанные!$"&amp;$K$4&amp;"$2:$"&amp;$K$4&amp;"$50000"),$B660&amp;"#"&amp;T$6,INDIRECT("ИсходныеДанные!$J$2:$J$50000")),0)</f>
        <v>0</v>
      </c>
      <c r="U660" s="3">
        <f ca="1">IF($B660&lt;&gt;"",SUMIF(INDIRECT("ИсходныеДанные!$"&amp;$K$4&amp;"$2:$"&amp;$K$4&amp;"$50000"),$B660&amp;"#"&amp;U$6,INDIRECT("ИсходныеДанные!$J$2:$J$50000")),0)</f>
        <v>0</v>
      </c>
      <c r="V660" s="3">
        <f ca="1">IF($B660&lt;&gt;"",SUMIF(INDIRECT("ИсходныеДанные!$"&amp;$K$4&amp;"$2:$"&amp;$K$4&amp;"$50000"),$B660&amp;"#"&amp;V$6,INDIRECT("ИсходныеДанные!$J$2:$J$50000")),0)</f>
        <v>0</v>
      </c>
      <c r="W660" s="16" t="e">
        <f ca="1">SUM(K660:V660)/Пофамильно!$R$1</f>
        <v>#DIV/0!</v>
      </c>
    </row>
    <row r="661" spans="1:23" x14ac:dyDescent="0.25">
      <c r="A661" s="10" t="str">
        <f t="shared" ca="1" si="12"/>
        <v>delete</v>
      </c>
      <c r="B661" s="16" cm="1">
        <f t="array" aca="1" ref="B661" ca="1">INDIRECT("УникальныеСписки!D"&amp;ROW()-$L$4)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14"/>
      <c r="G661" s="81" t="str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84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84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84" t="str" cm="1">
        <f t="array" aca="1" ref="J661" ca="1">_xlfn.XLOOKUP($B661,INDIRECT(SUBSTITUTE("ИсходныеДанные!$где$2:$где$50000","где",$B$4)),INDIRECT(SUBSTITUTE("ИсходныеДанные!$что$2:$что$50000","что",J$4)),"",0,1)</f>
        <v/>
      </c>
      <c r="K661" s="3">
        <f ca="1">IF($B661&lt;&gt;"",SUMIF(INDIRECT("ИсходныеДанные!$"&amp;$K$4&amp;"$2:$"&amp;$K$4&amp;"$50000"),$B661&amp;"#"&amp;K$6,INDIRECT("ИсходныеДанные!$J$2:$J$50000")),0)</f>
        <v>0</v>
      </c>
      <c r="L661" s="3">
        <f ca="1">IF($B661&lt;&gt;"",SUMIF(INDIRECT("ИсходныеДанные!$"&amp;$K$4&amp;"$2:$"&amp;$K$4&amp;"$50000"),$B661&amp;"#"&amp;L$6,INDIRECT("ИсходныеДанные!$J$2:$J$50000")),0)</f>
        <v>0</v>
      </c>
      <c r="M661" s="3">
        <f ca="1">IF($B661&lt;&gt;"",SUMIF(INDIRECT("ИсходныеДанные!$"&amp;$K$4&amp;"$2:$"&amp;$K$4&amp;"$50000"),$B661&amp;"#"&amp;M$6,INDIRECT("ИсходныеДанные!$J$2:$J$50000")),0)</f>
        <v>0</v>
      </c>
      <c r="N661" s="3">
        <f ca="1">IF($B661&lt;&gt;"",SUMIF(INDIRECT("ИсходныеДанные!$"&amp;$K$4&amp;"$2:$"&amp;$K$4&amp;"$50000"),$B661&amp;"#"&amp;N$6,INDIRECT("ИсходныеДанные!$J$2:$J$50000")),0)</f>
        <v>0</v>
      </c>
      <c r="O661" s="3">
        <f ca="1">IF($B661&lt;&gt;"",SUMIF(INDIRECT("ИсходныеДанные!$"&amp;$K$4&amp;"$2:$"&amp;$K$4&amp;"$50000"),$B661&amp;"#"&amp;O$6,INDIRECT("ИсходныеДанные!$J$2:$J$50000")),0)</f>
        <v>0</v>
      </c>
      <c r="P661" s="3">
        <f ca="1">IF($B661&lt;&gt;"",SUMIF(INDIRECT("ИсходныеДанные!$"&amp;$K$4&amp;"$2:$"&amp;$K$4&amp;"$50000"),$B661&amp;"#"&amp;P$6,INDIRECT("ИсходныеДанные!$J$2:$J$50000")),0)</f>
        <v>0</v>
      </c>
      <c r="Q661" s="3">
        <f ca="1">IF($B661&lt;&gt;"",SUMIF(INDIRECT("ИсходныеДанные!$"&amp;$K$4&amp;"$2:$"&amp;$K$4&amp;"$50000"),$B661&amp;"#"&amp;Q$6,INDIRECT("ИсходныеДанные!$J$2:$J$50000")),0)</f>
        <v>0</v>
      </c>
      <c r="R661" s="3">
        <f ca="1">IF($B661&lt;&gt;"",SUMIF(INDIRECT("ИсходныеДанные!$"&amp;$K$4&amp;"$2:$"&amp;$K$4&amp;"$50000"),$B661&amp;"#"&amp;R$6,INDIRECT("ИсходныеДанные!$J$2:$J$50000")),0)</f>
        <v>0</v>
      </c>
      <c r="S661" s="3">
        <f ca="1">IF($B661&lt;&gt;"",SUMIF(INDIRECT("ИсходныеДанные!$"&amp;$K$4&amp;"$2:$"&amp;$K$4&amp;"$50000"),$B661&amp;"#"&amp;S$6,INDIRECT("ИсходныеДанные!$J$2:$J$50000")),0)</f>
        <v>0</v>
      </c>
      <c r="T661" s="3">
        <f ca="1">IF($B661&lt;&gt;"",SUMIF(INDIRECT("ИсходныеДанные!$"&amp;$K$4&amp;"$2:$"&amp;$K$4&amp;"$50000"),$B661&amp;"#"&amp;T$6,INDIRECT("ИсходныеДанные!$J$2:$J$50000")),0)</f>
        <v>0</v>
      </c>
      <c r="U661" s="3">
        <f ca="1">IF($B661&lt;&gt;"",SUMIF(INDIRECT("ИсходныеДанные!$"&amp;$K$4&amp;"$2:$"&amp;$K$4&amp;"$50000"),$B661&amp;"#"&amp;U$6,INDIRECT("ИсходныеДанные!$J$2:$J$50000")),0)</f>
        <v>0</v>
      </c>
      <c r="V661" s="3">
        <f ca="1">IF($B661&lt;&gt;"",SUMIF(INDIRECT("ИсходныеДанные!$"&amp;$K$4&amp;"$2:$"&amp;$K$4&amp;"$50000"),$B661&amp;"#"&amp;V$6,INDIRECT("ИсходныеДанные!$J$2:$J$50000")),0)</f>
        <v>0</v>
      </c>
      <c r="W661" s="16" t="e">
        <f ca="1">SUM(K661:V661)/Пофамильно!$R$1</f>
        <v>#DIV/0!</v>
      </c>
    </row>
    <row r="662" spans="1:23" x14ac:dyDescent="0.25">
      <c r="A662" s="10" t="str">
        <f t="shared" ca="1" si="12"/>
        <v>delete</v>
      </c>
      <c r="B662" s="16" cm="1">
        <f t="array" aca="1" ref="B662" ca="1">INDIRECT("УникальныеСписки!D"&amp;ROW()-$L$4)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14"/>
      <c r="G662" s="81" t="str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84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84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84" t="str" cm="1">
        <f t="array" aca="1" ref="J662" ca="1">_xlfn.XLOOKUP($B662,INDIRECT(SUBSTITUTE("ИсходныеДанные!$где$2:$где$50000","где",$B$4)),INDIRECT(SUBSTITUTE("ИсходныеДанные!$что$2:$что$50000","что",J$4)),"",0,1)</f>
        <v/>
      </c>
      <c r="K662" s="3">
        <f ca="1">IF($B662&lt;&gt;"",SUMIF(INDIRECT("ИсходныеДанные!$"&amp;$K$4&amp;"$2:$"&amp;$K$4&amp;"$50000"),$B662&amp;"#"&amp;K$6,INDIRECT("ИсходныеДанные!$J$2:$J$50000")),0)</f>
        <v>0</v>
      </c>
      <c r="L662" s="3">
        <f ca="1">IF($B662&lt;&gt;"",SUMIF(INDIRECT("ИсходныеДанные!$"&amp;$K$4&amp;"$2:$"&amp;$K$4&amp;"$50000"),$B662&amp;"#"&amp;L$6,INDIRECT("ИсходныеДанные!$J$2:$J$50000")),0)</f>
        <v>0</v>
      </c>
      <c r="M662" s="3">
        <f ca="1">IF($B662&lt;&gt;"",SUMIF(INDIRECT("ИсходныеДанные!$"&amp;$K$4&amp;"$2:$"&amp;$K$4&amp;"$50000"),$B662&amp;"#"&amp;M$6,INDIRECT("ИсходныеДанные!$J$2:$J$50000")),0)</f>
        <v>0</v>
      </c>
      <c r="N662" s="3">
        <f ca="1">IF($B662&lt;&gt;"",SUMIF(INDIRECT("ИсходныеДанные!$"&amp;$K$4&amp;"$2:$"&amp;$K$4&amp;"$50000"),$B662&amp;"#"&amp;N$6,INDIRECT("ИсходныеДанные!$J$2:$J$50000")),0)</f>
        <v>0</v>
      </c>
      <c r="O662" s="3">
        <f ca="1">IF($B662&lt;&gt;"",SUMIF(INDIRECT("ИсходныеДанные!$"&amp;$K$4&amp;"$2:$"&amp;$K$4&amp;"$50000"),$B662&amp;"#"&amp;O$6,INDIRECT("ИсходныеДанные!$J$2:$J$50000")),0)</f>
        <v>0</v>
      </c>
      <c r="P662" s="3">
        <f ca="1">IF($B662&lt;&gt;"",SUMIF(INDIRECT("ИсходныеДанные!$"&amp;$K$4&amp;"$2:$"&amp;$K$4&amp;"$50000"),$B662&amp;"#"&amp;P$6,INDIRECT("ИсходныеДанные!$J$2:$J$50000")),0)</f>
        <v>0</v>
      </c>
      <c r="Q662" s="3">
        <f ca="1">IF($B662&lt;&gt;"",SUMIF(INDIRECT("ИсходныеДанные!$"&amp;$K$4&amp;"$2:$"&amp;$K$4&amp;"$50000"),$B662&amp;"#"&amp;Q$6,INDIRECT("ИсходныеДанные!$J$2:$J$50000")),0)</f>
        <v>0</v>
      </c>
      <c r="R662" s="3">
        <f ca="1">IF($B662&lt;&gt;"",SUMIF(INDIRECT("ИсходныеДанные!$"&amp;$K$4&amp;"$2:$"&amp;$K$4&amp;"$50000"),$B662&amp;"#"&amp;R$6,INDIRECT("ИсходныеДанные!$J$2:$J$50000")),0)</f>
        <v>0</v>
      </c>
      <c r="S662" s="3">
        <f ca="1">IF($B662&lt;&gt;"",SUMIF(INDIRECT("ИсходныеДанные!$"&amp;$K$4&amp;"$2:$"&amp;$K$4&amp;"$50000"),$B662&amp;"#"&amp;S$6,INDIRECT("ИсходныеДанные!$J$2:$J$50000")),0)</f>
        <v>0</v>
      </c>
      <c r="T662" s="3">
        <f ca="1">IF($B662&lt;&gt;"",SUMIF(INDIRECT("ИсходныеДанные!$"&amp;$K$4&amp;"$2:$"&amp;$K$4&amp;"$50000"),$B662&amp;"#"&amp;T$6,INDIRECT("ИсходныеДанные!$J$2:$J$50000")),0)</f>
        <v>0</v>
      </c>
      <c r="U662" s="3">
        <f ca="1">IF($B662&lt;&gt;"",SUMIF(INDIRECT("ИсходныеДанные!$"&amp;$K$4&amp;"$2:$"&amp;$K$4&amp;"$50000"),$B662&amp;"#"&amp;U$6,INDIRECT("ИсходныеДанные!$J$2:$J$50000")),0)</f>
        <v>0</v>
      </c>
      <c r="V662" s="3">
        <f ca="1">IF($B662&lt;&gt;"",SUMIF(INDIRECT("ИсходныеДанные!$"&amp;$K$4&amp;"$2:$"&amp;$K$4&amp;"$50000"),$B662&amp;"#"&amp;V$6,INDIRECT("ИсходныеДанные!$J$2:$J$50000")),0)</f>
        <v>0</v>
      </c>
      <c r="W662" s="16" t="e">
        <f ca="1">SUM(K662:V662)/Пофамильно!$R$1</f>
        <v>#DIV/0!</v>
      </c>
    </row>
    <row r="663" spans="1:23" x14ac:dyDescent="0.25">
      <c r="A663" s="10" t="str">
        <f t="shared" ca="1" si="12"/>
        <v>delete</v>
      </c>
      <c r="B663" s="16" cm="1">
        <f t="array" aca="1" ref="B663" ca="1">INDIRECT("УникальныеСписки!D"&amp;ROW()-$L$4)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14"/>
      <c r="G663" s="81" t="str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84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84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84" t="str" cm="1">
        <f t="array" aca="1" ref="J663" ca="1">_xlfn.XLOOKUP($B663,INDIRECT(SUBSTITUTE("ИсходныеДанные!$где$2:$где$50000","где",$B$4)),INDIRECT(SUBSTITUTE("ИсходныеДанные!$что$2:$что$50000","что",J$4)),"",0,1)</f>
        <v/>
      </c>
      <c r="K663" s="3">
        <f ca="1">IF($B663&lt;&gt;"",SUMIF(INDIRECT("ИсходныеДанные!$"&amp;$K$4&amp;"$2:$"&amp;$K$4&amp;"$50000"),$B663&amp;"#"&amp;K$6,INDIRECT("ИсходныеДанные!$J$2:$J$50000")),0)</f>
        <v>0</v>
      </c>
      <c r="L663" s="3">
        <f ca="1">IF($B663&lt;&gt;"",SUMIF(INDIRECT("ИсходныеДанные!$"&amp;$K$4&amp;"$2:$"&amp;$K$4&amp;"$50000"),$B663&amp;"#"&amp;L$6,INDIRECT("ИсходныеДанные!$J$2:$J$50000")),0)</f>
        <v>0</v>
      </c>
      <c r="M663" s="3">
        <f ca="1">IF($B663&lt;&gt;"",SUMIF(INDIRECT("ИсходныеДанные!$"&amp;$K$4&amp;"$2:$"&amp;$K$4&amp;"$50000"),$B663&amp;"#"&amp;M$6,INDIRECT("ИсходныеДанные!$J$2:$J$50000")),0)</f>
        <v>0</v>
      </c>
      <c r="N663" s="3">
        <f ca="1">IF($B663&lt;&gt;"",SUMIF(INDIRECT("ИсходныеДанные!$"&amp;$K$4&amp;"$2:$"&amp;$K$4&amp;"$50000"),$B663&amp;"#"&amp;N$6,INDIRECT("ИсходныеДанные!$J$2:$J$50000")),0)</f>
        <v>0</v>
      </c>
      <c r="O663" s="3">
        <f ca="1">IF($B663&lt;&gt;"",SUMIF(INDIRECT("ИсходныеДанные!$"&amp;$K$4&amp;"$2:$"&amp;$K$4&amp;"$50000"),$B663&amp;"#"&amp;O$6,INDIRECT("ИсходныеДанные!$J$2:$J$50000")),0)</f>
        <v>0</v>
      </c>
      <c r="P663" s="3">
        <f ca="1">IF($B663&lt;&gt;"",SUMIF(INDIRECT("ИсходныеДанные!$"&amp;$K$4&amp;"$2:$"&amp;$K$4&amp;"$50000"),$B663&amp;"#"&amp;P$6,INDIRECT("ИсходныеДанные!$J$2:$J$50000")),0)</f>
        <v>0</v>
      </c>
      <c r="Q663" s="3">
        <f ca="1">IF($B663&lt;&gt;"",SUMIF(INDIRECT("ИсходныеДанные!$"&amp;$K$4&amp;"$2:$"&amp;$K$4&amp;"$50000"),$B663&amp;"#"&amp;Q$6,INDIRECT("ИсходныеДанные!$J$2:$J$50000")),0)</f>
        <v>0</v>
      </c>
      <c r="R663" s="3">
        <f ca="1">IF($B663&lt;&gt;"",SUMIF(INDIRECT("ИсходныеДанные!$"&amp;$K$4&amp;"$2:$"&amp;$K$4&amp;"$50000"),$B663&amp;"#"&amp;R$6,INDIRECT("ИсходныеДанные!$J$2:$J$50000")),0)</f>
        <v>0</v>
      </c>
      <c r="S663" s="3">
        <f ca="1">IF($B663&lt;&gt;"",SUMIF(INDIRECT("ИсходныеДанные!$"&amp;$K$4&amp;"$2:$"&amp;$K$4&amp;"$50000"),$B663&amp;"#"&amp;S$6,INDIRECT("ИсходныеДанные!$J$2:$J$50000")),0)</f>
        <v>0</v>
      </c>
      <c r="T663" s="3">
        <f ca="1">IF($B663&lt;&gt;"",SUMIF(INDIRECT("ИсходныеДанные!$"&amp;$K$4&amp;"$2:$"&amp;$K$4&amp;"$50000"),$B663&amp;"#"&amp;T$6,INDIRECT("ИсходныеДанные!$J$2:$J$50000")),0)</f>
        <v>0</v>
      </c>
      <c r="U663" s="3">
        <f ca="1">IF($B663&lt;&gt;"",SUMIF(INDIRECT("ИсходныеДанные!$"&amp;$K$4&amp;"$2:$"&amp;$K$4&amp;"$50000"),$B663&amp;"#"&amp;U$6,INDIRECT("ИсходныеДанные!$J$2:$J$50000")),0)</f>
        <v>0</v>
      </c>
      <c r="V663" s="3">
        <f ca="1">IF($B663&lt;&gt;"",SUMIF(INDIRECT("ИсходныеДанные!$"&amp;$K$4&amp;"$2:$"&amp;$K$4&amp;"$50000"),$B663&amp;"#"&amp;V$6,INDIRECT("ИсходныеДанные!$J$2:$J$50000")),0)</f>
        <v>0</v>
      </c>
      <c r="W663" s="16" t="e">
        <f ca="1">SUM(K663:V663)/Пофамильно!$R$1</f>
        <v>#DIV/0!</v>
      </c>
    </row>
    <row r="664" spans="1:23" x14ac:dyDescent="0.25">
      <c r="A664" s="10" t="str">
        <f t="shared" ca="1" si="12"/>
        <v>delete</v>
      </c>
      <c r="B664" s="16" cm="1">
        <f t="array" aca="1" ref="B664" ca="1">INDIRECT("УникальныеСписки!D"&amp;ROW()-$L$4)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14"/>
      <c r="G664" s="81" t="str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84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84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84" t="str" cm="1">
        <f t="array" aca="1" ref="J664" ca="1">_xlfn.XLOOKUP($B664,INDIRECT(SUBSTITUTE("ИсходныеДанные!$где$2:$где$50000","где",$B$4)),INDIRECT(SUBSTITUTE("ИсходныеДанные!$что$2:$что$50000","что",J$4)),"",0,1)</f>
        <v/>
      </c>
      <c r="K664" s="3">
        <f ca="1">IF($B664&lt;&gt;"",SUMIF(INDIRECT("ИсходныеДанные!$"&amp;$K$4&amp;"$2:$"&amp;$K$4&amp;"$50000"),$B664&amp;"#"&amp;K$6,INDIRECT("ИсходныеДанные!$J$2:$J$50000")),0)</f>
        <v>0</v>
      </c>
      <c r="L664" s="3">
        <f ca="1">IF($B664&lt;&gt;"",SUMIF(INDIRECT("ИсходныеДанные!$"&amp;$K$4&amp;"$2:$"&amp;$K$4&amp;"$50000"),$B664&amp;"#"&amp;L$6,INDIRECT("ИсходныеДанные!$J$2:$J$50000")),0)</f>
        <v>0</v>
      </c>
      <c r="M664" s="3">
        <f ca="1">IF($B664&lt;&gt;"",SUMIF(INDIRECT("ИсходныеДанные!$"&amp;$K$4&amp;"$2:$"&amp;$K$4&amp;"$50000"),$B664&amp;"#"&amp;M$6,INDIRECT("ИсходныеДанные!$J$2:$J$50000")),0)</f>
        <v>0</v>
      </c>
      <c r="N664" s="3">
        <f ca="1">IF($B664&lt;&gt;"",SUMIF(INDIRECT("ИсходныеДанные!$"&amp;$K$4&amp;"$2:$"&amp;$K$4&amp;"$50000"),$B664&amp;"#"&amp;N$6,INDIRECT("ИсходныеДанные!$J$2:$J$50000")),0)</f>
        <v>0</v>
      </c>
      <c r="O664" s="3">
        <f ca="1">IF($B664&lt;&gt;"",SUMIF(INDIRECT("ИсходныеДанные!$"&amp;$K$4&amp;"$2:$"&amp;$K$4&amp;"$50000"),$B664&amp;"#"&amp;O$6,INDIRECT("ИсходныеДанные!$J$2:$J$50000")),0)</f>
        <v>0</v>
      </c>
      <c r="P664" s="3">
        <f ca="1">IF($B664&lt;&gt;"",SUMIF(INDIRECT("ИсходныеДанные!$"&amp;$K$4&amp;"$2:$"&amp;$K$4&amp;"$50000"),$B664&amp;"#"&amp;P$6,INDIRECT("ИсходныеДанные!$J$2:$J$50000")),0)</f>
        <v>0</v>
      </c>
      <c r="Q664" s="3">
        <f ca="1">IF($B664&lt;&gt;"",SUMIF(INDIRECT("ИсходныеДанные!$"&amp;$K$4&amp;"$2:$"&amp;$K$4&amp;"$50000"),$B664&amp;"#"&amp;Q$6,INDIRECT("ИсходныеДанные!$J$2:$J$50000")),0)</f>
        <v>0</v>
      </c>
      <c r="R664" s="3">
        <f ca="1">IF($B664&lt;&gt;"",SUMIF(INDIRECT("ИсходныеДанные!$"&amp;$K$4&amp;"$2:$"&amp;$K$4&amp;"$50000"),$B664&amp;"#"&amp;R$6,INDIRECT("ИсходныеДанные!$J$2:$J$50000")),0)</f>
        <v>0</v>
      </c>
      <c r="S664" s="3">
        <f ca="1">IF($B664&lt;&gt;"",SUMIF(INDIRECT("ИсходныеДанные!$"&amp;$K$4&amp;"$2:$"&amp;$K$4&amp;"$50000"),$B664&amp;"#"&amp;S$6,INDIRECT("ИсходныеДанные!$J$2:$J$50000")),0)</f>
        <v>0</v>
      </c>
      <c r="T664" s="3">
        <f ca="1">IF($B664&lt;&gt;"",SUMIF(INDIRECT("ИсходныеДанные!$"&amp;$K$4&amp;"$2:$"&amp;$K$4&amp;"$50000"),$B664&amp;"#"&amp;T$6,INDIRECT("ИсходныеДанные!$J$2:$J$50000")),0)</f>
        <v>0</v>
      </c>
      <c r="U664" s="3">
        <f ca="1">IF($B664&lt;&gt;"",SUMIF(INDIRECT("ИсходныеДанные!$"&amp;$K$4&amp;"$2:$"&amp;$K$4&amp;"$50000"),$B664&amp;"#"&amp;U$6,INDIRECT("ИсходныеДанные!$J$2:$J$50000")),0)</f>
        <v>0</v>
      </c>
      <c r="V664" s="3">
        <f ca="1">IF($B664&lt;&gt;"",SUMIF(INDIRECT("ИсходныеДанные!$"&amp;$K$4&amp;"$2:$"&amp;$K$4&amp;"$50000"),$B664&amp;"#"&amp;V$6,INDIRECT("ИсходныеДанные!$J$2:$J$50000")),0)</f>
        <v>0</v>
      </c>
      <c r="W664" s="16" t="e">
        <f ca="1">SUM(K664:V664)/Пофамильно!$R$1</f>
        <v>#DIV/0!</v>
      </c>
    </row>
    <row r="665" spans="1:23" x14ac:dyDescent="0.25">
      <c r="A665" s="10" t="str">
        <f t="shared" ca="1" si="12"/>
        <v>delete</v>
      </c>
      <c r="B665" s="16" cm="1">
        <f t="array" aca="1" ref="B665" ca="1">INDIRECT("УникальныеСписки!D"&amp;ROW()-$L$4)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14"/>
      <c r="G665" s="81" t="str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84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84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84" t="str" cm="1">
        <f t="array" aca="1" ref="J665" ca="1">_xlfn.XLOOKUP($B665,INDIRECT(SUBSTITUTE("ИсходныеДанные!$где$2:$где$50000","где",$B$4)),INDIRECT(SUBSTITUTE("ИсходныеДанные!$что$2:$что$50000","что",J$4)),"",0,1)</f>
        <v/>
      </c>
      <c r="K665" s="3">
        <f ca="1">IF($B665&lt;&gt;"",SUMIF(INDIRECT("ИсходныеДанные!$"&amp;$K$4&amp;"$2:$"&amp;$K$4&amp;"$50000"),$B665&amp;"#"&amp;K$6,INDIRECT("ИсходныеДанные!$J$2:$J$50000")),0)</f>
        <v>0</v>
      </c>
      <c r="L665" s="3">
        <f ca="1">IF($B665&lt;&gt;"",SUMIF(INDIRECT("ИсходныеДанные!$"&amp;$K$4&amp;"$2:$"&amp;$K$4&amp;"$50000"),$B665&amp;"#"&amp;L$6,INDIRECT("ИсходныеДанные!$J$2:$J$50000")),0)</f>
        <v>0</v>
      </c>
      <c r="M665" s="3">
        <f ca="1">IF($B665&lt;&gt;"",SUMIF(INDIRECT("ИсходныеДанные!$"&amp;$K$4&amp;"$2:$"&amp;$K$4&amp;"$50000"),$B665&amp;"#"&amp;M$6,INDIRECT("ИсходныеДанные!$J$2:$J$50000")),0)</f>
        <v>0</v>
      </c>
      <c r="N665" s="3">
        <f ca="1">IF($B665&lt;&gt;"",SUMIF(INDIRECT("ИсходныеДанные!$"&amp;$K$4&amp;"$2:$"&amp;$K$4&amp;"$50000"),$B665&amp;"#"&amp;N$6,INDIRECT("ИсходныеДанные!$J$2:$J$50000")),0)</f>
        <v>0</v>
      </c>
      <c r="O665" s="3">
        <f ca="1">IF($B665&lt;&gt;"",SUMIF(INDIRECT("ИсходныеДанные!$"&amp;$K$4&amp;"$2:$"&amp;$K$4&amp;"$50000"),$B665&amp;"#"&amp;O$6,INDIRECT("ИсходныеДанные!$J$2:$J$50000")),0)</f>
        <v>0</v>
      </c>
      <c r="P665" s="3">
        <f ca="1">IF($B665&lt;&gt;"",SUMIF(INDIRECT("ИсходныеДанные!$"&amp;$K$4&amp;"$2:$"&amp;$K$4&amp;"$50000"),$B665&amp;"#"&amp;P$6,INDIRECT("ИсходныеДанные!$J$2:$J$50000")),0)</f>
        <v>0</v>
      </c>
      <c r="Q665" s="3">
        <f ca="1">IF($B665&lt;&gt;"",SUMIF(INDIRECT("ИсходныеДанные!$"&amp;$K$4&amp;"$2:$"&amp;$K$4&amp;"$50000"),$B665&amp;"#"&amp;Q$6,INDIRECT("ИсходныеДанные!$J$2:$J$50000")),0)</f>
        <v>0</v>
      </c>
      <c r="R665" s="3">
        <f ca="1">IF($B665&lt;&gt;"",SUMIF(INDIRECT("ИсходныеДанные!$"&amp;$K$4&amp;"$2:$"&amp;$K$4&amp;"$50000"),$B665&amp;"#"&amp;R$6,INDIRECT("ИсходныеДанные!$J$2:$J$50000")),0)</f>
        <v>0</v>
      </c>
      <c r="S665" s="3">
        <f ca="1">IF($B665&lt;&gt;"",SUMIF(INDIRECT("ИсходныеДанные!$"&amp;$K$4&amp;"$2:$"&amp;$K$4&amp;"$50000"),$B665&amp;"#"&amp;S$6,INDIRECT("ИсходныеДанные!$J$2:$J$50000")),0)</f>
        <v>0</v>
      </c>
      <c r="T665" s="3">
        <f ca="1">IF($B665&lt;&gt;"",SUMIF(INDIRECT("ИсходныеДанные!$"&amp;$K$4&amp;"$2:$"&amp;$K$4&amp;"$50000"),$B665&amp;"#"&amp;T$6,INDIRECT("ИсходныеДанные!$J$2:$J$50000")),0)</f>
        <v>0</v>
      </c>
      <c r="U665" s="3">
        <f ca="1">IF($B665&lt;&gt;"",SUMIF(INDIRECT("ИсходныеДанные!$"&amp;$K$4&amp;"$2:$"&amp;$K$4&amp;"$50000"),$B665&amp;"#"&amp;U$6,INDIRECT("ИсходныеДанные!$J$2:$J$50000")),0)</f>
        <v>0</v>
      </c>
      <c r="V665" s="3">
        <f ca="1">IF($B665&lt;&gt;"",SUMIF(INDIRECT("ИсходныеДанные!$"&amp;$K$4&amp;"$2:$"&amp;$K$4&amp;"$50000"),$B665&amp;"#"&amp;V$6,INDIRECT("ИсходныеДанные!$J$2:$J$50000")),0)</f>
        <v>0</v>
      </c>
      <c r="W665" s="16" t="e">
        <f ca="1">SUM(K665:V665)/Пофамильно!$R$1</f>
        <v>#DIV/0!</v>
      </c>
    </row>
    <row r="666" spans="1:23" x14ac:dyDescent="0.25">
      <c r="A666" s="10" t="str">
        <f t="shared" ca="1" si="12"/>
        <v>delete</v>
      </c>
      <c r="B666" s="16" cm="1">
        <f t="array" aca="1" ref="B666" ca="1">INDIRECT("УникальныеСписки!D"&amp;ROW()-$L$4)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14"/>
      <c r="G666" s="81" t="str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84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84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84" t="str" cm="1">
        <f t="array" aca="1" ref="J666" ca="1">_xlfn.XLOOKUP($B666,INDIRECT(SUBSTITUTE("ИсходныеДанные!$где$2:$где$50000","где",$B$4)),INDIRECT(SUBSTITUTE("ИсходныеДанные!$что$2:$что$50000","что",J$4)),"",0,1)</f>
        <v/>
      </c>
      <c r="K666" s="3">
        <f ca="1">IF($B666&lt;&gt;"",SUMIF(INDIRECT("ИсходныеДанные!$"&amp;$K$4&amp;"$2:$"&amp;$K$4&amp;"$50000"),$B666&amp;"#"&amp;K$6,INDIRECT("ИсходныеДанные!$J$2:$J$50000")),0)</f>
        <v>0</v>
      </c>
      <c r="L666" s="3">
        <f ca="1">IF($B666&lt;&gt;"",SUMIF(INDIRECT("ИсходныеДанные!$"&amp;$K$4&amp;"$2:$"&amp;$K$4&amp;"$50000"),$B666&amp;"#"&amp;L$6,INDIRECT("ИсходныеДанные!$J$2:$J$50000")),0)</f>
        <v>0</v>
      </c>
      <c r="M666" s="3">
        <f ca="1">IF($B666&lt;&gt;"",SUMIF(INDIRECT("ИсходныеДанные!$"&amp;$K$4&amp;"$2:$"&amp;$K$4&amp;"$50000"),$B666&amp;"#"&amp;M$6,INDIRECT("ИсходныеДанные!$J$2:$J$50000")),0)</f>
        <v>0</v>
      </c>
      <c r="N666" s="3">
        <f ca="1">IF($B666&lt;&gt;"",SUMIF(INDIRECT("ИсходныеДанные!$"&amp;$K$4&amp;"$2:$"&amp;$K$4&amp;"$50000"),$B666&amp;"#"&amp;N$6,INDIRECT("ИсходныеДанные!$J$2:$J$50000")),0)</f>
        <v>0</v>
      </c>
      <c r="O666" s="3">
        <f ca="1">IF($B666&lt;&gt;"",SUMIF(INDIRECT("ИсходныеДанные!$"&amp;$K$4&amp;"$2:$"&amp;$K$4&amp;"$50000"),$B666&amp;"#"&amp;O$6,INDIRECT("ИсходныеДанные!$J$2:$J$50000")),0)</f>
        <v>0</v>
      </c>
      <c r="P666" s="3">
        <f ca="1">IF($B666&lt;&gt;"",SUMIF(INDIRECT("ИсходныеДанные!$"&amp;$K$4&amp;"$2:$"&amp;$K$4&amp;"$50000"),$B666&amp;"#"&amp;P$6,INDIRECT("ИсходныеДанные!$J$2:$J$50000")),0)</f>
        <v>0</v>
      </c>
      <c r="Q666" s="3">
        <f ca="1">IF($B666&lt;&gt;"",SUMIF(INDIRECT("ИсходныеДанные!$"&amp;$K$4&amp;"$2:$"&amp;$K$4&amp;"$50000"),$B666&amp;"#"&amp;Q$6,INDIRECT("ИсходныеДанные!$J$2:$J$50000")),0)</f>
        <v>0</v>
      </c>
      <c r="R666" s="3">
        <f ca="1">IF($B666&lt;&gt;"",SUMIF(INDIRECT("ИсходныеДанные!$"&amp;$K$4&amp;"$2:$"&amp;$K$4&amp;"$50000"),$B666&amp;"#"&amp;R$6,INDIRECT("ИсходныеДанные!$J$2:$J$50000")),0)</f>
        <v>0</v>
      </c>
      <c r="S666" s="3">
        <f ca="1">IF($B666&lt;&gt;"",SUMIF(INDIRECT("ИсходныеДанные!$"&amp;$K$4&amp;"$2:$"&amp;$K$4&amp;"$50000"),$B666&amp;"#"&amp;S$6,INDIRECT("ИсходныеДанные!$J$2:$J$50000")),0)</f>
        <v>0</v>
      </c>
      <c r="T666" s="3">
        <f ca="1">IF($B666&lt;&gt;"",SUMIF(INDIRECT("ИсходныеДанные!$"&amp;$K$4&amp;"$2:$"&amp;$K$4&amp;"$50000"),$B666&amp;"#"&amp;T$6,INDIRECT("ИсходныеДанные!$J$2:$J$50000")),0)</f>
        <v>0</v>
      </c>
      <c r="U666" s="3">
        <f ca="1">IF($B666&lt;&gt;"",SUMIF(INDIRECT("ИсходныеДанные!$"&amp;$K$4&amp;"$2:$"&amp;$K$4&amp;"$50000"),$B666&amp;"#"&amp;U$6,INDIRECT("ИсходныеДанные!$J$2:$J$50000")),0)</f>
        <v>0</v>
      </c>
      <c r="V666" s="3">
        <f ca="1">IF($B666&lt;&gt;"",SUMIF(INDIRECT("ИсходныеДанные!$"&amp;$K$4&amp;"$2:$"&amp;$K$4&amp;"$50000"),$B666&amp;"#"&amp;V$6,INDIRECT("ИсходныеДанные!$J$2:$J$50000")),0)</f>
        <v>0</v>
      </c>
      <c r="W666" s="16" t="e">
        <f ca="1">SUM(K666:V666)/Пофамильно!$R$1</f>
        <v>#DIV/0!</v>
      </c>
    </row>
    <row r="667" spans="1:23" x14ac:dyDescent="0.25">
      <c r="A667" s="10" t="str">
        <f t="shared" ca="1" si="12"/>
        <v>delete</v>
      </c>
      <c r="B667" s="16" cm="1">
        <f t="array" aca="1" ref="B667" ca="1">INDIRECT("УникальныеСписки!D"&amp;ROW()-$L$4)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14"/>
      <c r="G667" s="81" t="str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84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84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84" t="str" cm="1">
        <f t="array" aca="1" ref="J667" ca="1">_xlfn.XLOOKUP($B667,INDIRECT(SUBSTITUTE("ИсходныеДанные!$где$2:$где$50000","где",$B$4)),INDIRECT(SUBSTITUTE("ИсходныеДанные!$что$2:$что$50000","что",J$4)),"",0,1)</f>
        <v/>
      </c>
      <c r="K667" s="3">
        <f ca="1">IF($B667&lt;&gt;"",SUMIF(INDIRECT("ИсходныеДанные!$"&amp;$K$4&amp;"$2:$"&amp;$K$4&amp;"$50000"),$B667&amp;"#"&amp;K$6,INDIRECT("ИсходныеДанные!$J$2:$J$50000")),0)</f>
        <v>0</v>
      </c>
      <c r="L667" s="3">
        <f ca="1">IF($B667&lt;&gt;"",SUMIF(INDIRECT("ИсходныеДанные!$"&amp;$K$4&amp;"$2:$"&amp;$K$4&amp;"$50000"),$B667&amp;"#"&amp;L$6,INDIRECT("ИсходныеДанные!$J$2:$J$50000")),0)</f>
        <v>0</v>
      </c>
      <c r="M667" s="3">
        <f ca="1">IF($B667&lt;&gt;"",SUMIF(INDIRECT("ИсходныеДанные!$"&amp;$K$4&amp;"$2:$"&amp;$K$4&amp;"$50000"),$B667&amp;"#"&amp;M$6,INDIRECT("ИсходныеДанные!$J$2:$J$50000")),0)</f>
        <v>0</v>
      </c>
      <c r="N667" s="3">
        <f ca="1">IF($B667&lt;&gt;"",SUMIF(INDIRECT("ИсходныеДанные!$"&amp;$K$4&amp;"$2:$"&amp;$K$4&amp;"$50000"),$B667&amp;"#"&amp;N$6,INDIRECT("ИсходныеДанные!$J$2:$J$50000")),0)</f>
        <v>0</v>
      </c>
      <c r="O667" s="3">
        <f ca="1">IF($B667&lt;&gt;"",SUMIF(INDIRECT("ИсходныеДанные!$"&amp;$K$4&amp;"$2:$"&amp;$K$4&amp;"$50000"),$B667&amp;"#"&amp;O$6,INDIRECT("ИсходныеДанные!$J$2:$J$50000")),0)</f>
        <v>0</v>
      </c>
      <c r="P667" s="3">
        <f ca="1">IF($B667&lt;&gt;"",SUMIF(INDIRECT("ИсходныеДанные!$"&amp;$K$4&amp;"$2:$"&amp;$K$4&amp;"$50000"),$B667&amp;"#"&amp;P$6,INDIRECT("ИсходныеДанные!$J$2:$J$50000")),0)</f>
        <v>0</v>
      </c>
      <c r="Q667" s="3">
        <f ca="1">IF($B667&lt;&gt;"",SUMIF(INDIRECT("ИсходныеДанные!$"&amp;$K$4&amp;"$2:$"&amp;$K$4&amp;"$50000"),$B667&amp;"#"&amp;Q$6,INDIRECT("ИсходныеДанные!$J$2:$J$50000")),0)</f>
        <v>0</v>
      </c>
      <c r="R667" s="3">
        <f ca="1">IF($B667&lt;&gt;"",SUMIF(INDIRECT("ИсходныеДанные!$"&amp;$K$4&amp;"$2:$"&amp;$K$4&amp;"$50000"),$B667&amp;"#"&amp;R$6,INDIRECT("ИсходныеДанные!$J$2:$J$50000")),0)</f>
        <v>0</v>
      </c>
      <c r="S667" s="3">
        <f ca="1">IF($B667&lt;&gt;"",SUMIF(INDIRECT("ИсходныеДанные!$"&amp;$K$4&amp;"$2:$"&amp;$K$4&amp;"$50000"),$B667&amp;"#"&amp;S$6,INDIRECT("ИсходныеДанные!$J$2:$J$50000")),0)</f>
        <v>0</v>
      </c>
      <c r="T667" s="3">
        <f ca="1">IF($B667&lt;&gt;"",SUMIF(INDIRECT("ИсходныеДанные!$"&amp;$K$4&amp;"$2:$"&amp;$K$4&amp;"$50000"),$B667&amp;"#"&amp;T$6,INDIRECT("ИсходныеДанные!$J$2:$J$50000")),0)</f>
        <v>0</v>
      </c>
      <c r="U667" s="3">
        <f ca="1">IF($B667&lt;&gt;"",SUMIF(INDIRECT("ИсходныеДанные!$"&amp;$K$4&amp;"$2:$"&amp;$K$4&amp;"$50000"),$B667&amp;"#"&amp;U$6,INDIRECT("ИсходныеДанные!$J$2:$J$50000")),0)</f>
        <v>0</v>
      </c>
      <c r="V667" s="3">
        <f ca="1">IF($B667&lt;&gt;"",SUMIF(INDIRECT("ИсходныеДанные!$"&amp;$K$4&amp;"$2:$"&amp;$K$4&amp;"$50000"),$B667&amp;"#"&amp;V$6,INDIRECT("ИсходныеДанные!$J$2:$J$50000")),0)</f>
        <v>0</v>
      </c>
      <c r="W667" s="16" t="e">
        <f ca="1">SUM(K667:V667)/Пофамильно!$R$1</f>
        <v>#DIV/0!</v>
      </c>
    </row>
    <row r="668" spans="1:23" x14ac:dyDescent="0.25">
      <c r="A668" s="10" t="str">
        <f t="shared" ca="1" si="12"/>
        <v>delete</v>
      </c>
      <c r="B668" s="16" cm="1">
        <f t="array" aca="1" ref="B668" ca="1">INDIRECT("УникальныеСписки!D"&amp;ROW()-$L$4)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14"/>
      <c r="G668" s="81" t="str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84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84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84" t="str" cm="1">
        <f t="array" aca="1" ref="J668" ca="1">_xlfn.XLOOKUP($B668,INDIRECT(SUBSTITUTE("ИсходныеДанные!$где$2:$где$50000","где",$B$4)),INDIRECT(SUBSTITUTE("ИсходныеДанные!$что$2:$что$50000","что",J$4)),"",0,1)</f>
        <v/>
      </c>
      <c r="K668" s="3">
        <f ca="1">IF($B668&lt;&gt;"",SUMIF(INDIRECT("ИсходныеДанные!$"&amp;$K$4&amp;"$2:$"&amp;$K$4&amp;"$50000"),$B668&amp;"#"&amp;K$6,INDIRECT("ИсходныеДанные!$J$2:$J$50000")),0)</f>
        <v>0</v>
      </c>
      <c r="L668" s="3">
        <f ca="1">IF($B668&lt;&gt;"",SUMIF(INDIRECT("ИсходныеДанные!$"&amp;$K$4&amp;"$2:$"&amp;$K$4&amp;"$50000"),$B668&amp;"#"&amp;L$6,INDIRECT("ИсходныеДанные!$J$2:$J$50000")),0)</f>
        <v>0</v>
      </c>
      <c r="M668" s="3">
        <f ca="1">IF($B668&lt;&gt;"",SUMIF(INDIRECT("ИсходныеДанные!$"&amp;$K$4&amp;"$2:$"&amp;$K$4&amp;"$50000"),$B668&amp;"#"&amp;M$6,INDIRECT("ИсходныеДанные!$J$2:$J$50000")),0)</f>
        <v>0</v>
      </c>
      <c r="N668" s="3">
        <f ca="1">IF($B668&lt;&gt;"",SUMIF(INDIRECT("ИсходныеДанные!$"&amp;$K$4&amp;"$2:$"&amp;$K$4&amp;"$50000"),$B668&amp;"#"&amp;N$6,INDIRECT("ИсходныеДанные!$J$2:$J$50000")),0)</f>
        <v>0</v>
      </c>
      <c r="O668" s="3">
        <f ca="1">IF($B668&lt;&gt;"",SUMIF(INDIRECT("ИсходныеДанные!$"&amp;$K$4&amp;"$2:$"&amp;$K$4&amp;"$50000"),$B668&amp;"#"&amp;O$6,INDIRECT("ИсходныеДанные!$J$2:$J$50000")),0)</f>
        <v>0</v>
      </c>
      <c r="P668" s="3">
        <f ca="1">IF($B668&lt;&gt;"",SUMIF(INDIRECT("ИсходныеДанные!$"&amp;$K$4&amp;"$2:$"&amp;$K$4&amp;"$50000"),$B668&amp;"#"&amp;P$6,INDIRECT("ИсходныеДанные!$J$2:$J$50000")),0)</f>
        <v>0</v>
      </c>
      <c r="Q668" s="3">
        <f ca="1">IF($B668&lt;&gt;"",SUMIF(INDIRECT("ИсходныеДанные!$"&amp;$K$4&amp;"$2:$"&amp;$K$4&amp;"$50000"),$B668&amp;"#"&amp;Q$6,INDIRECT("ИсходныеДанные!$J$2:$J$50000")),0)</f>
        <v>0</v>
      </c>
      <c r="R668" s="3">
        <f ca="1">IF($B668&lt;&gt;"",SUMIF(INDIRECT("ИсходныеДанные!$"&amp;$K$4&amp;"$2:$"&amp;$K$4&amp;"$50000"),$B668&amp;"#"&amp;R$6,INDIRECT("ИсходныеДанные!$J$2:$J$50000")),0)</f>
        <v>0</v>
      </c>
      <c r="S668" s="3">
        <f ca="1">IF($B668&lt;&gt;"",SUMIF(INDIRECT("ИсходныеДанные!$"&amp;$K$4&amp;"$2:$"&amp;$K$4&amp;"$50000"),$B668&amp;"#"&amp;S$6,INDIRECT("ИсходныеДанные!$J$2:$J$50000")),0)</f>
        <v>0</v>
      </c>
      <c r="T668" s="3">
        <f ca="1">IF($B668&lt;&gt;"",SUMIF(INDIRECT("ИсходныеДанные!$"&amp;$K$4&amp;"$2:$"&amp;$K$4&amp;"$50000"),$B668&amp;"#"&amp;T$6,INDIRECT("ИсходныеДанные!$J$2:$J$50000")),0)</f>
        <v>0</v>
      </c>
      <c r="U668" s="3">
        <f ca="1">IF($B668&lt;&gt;"",SUMIF(INDIRECT("ИсходныеДанные!$"&amp;$K$4&amp;"$2:$"&amp;$K$4&amp;"$50000"),$B668&amp;"#"&amp;U$6,INDIRECT("ИсходныеДанные!$J$2:$J$50000")),0)</f>
        <v>0</v>
      </c>
      <c r="V668" s="3">
        <f ca="1">IF($B668&lt;&gt;"",SUMIF(INDIRECT("ИсходныеДанные!$"&amp;$K$4&amp;"$2:$"&amp;$K$4&amp;"$50000"),$B668&amp;"#"&amp;V$6,INDIRECT("ИсходныеДанные!$J$2:$J$50000")),0)</f>
        <v>0</v>
      </c>
      <c r="W668" s="16" t="e">
        <f ca="1">SUM(K668:V668)/Пофамильно!$R$1</f>
        <v>#DIV/0!</v>
      </c>
    </row>
    <row r="669" spans="1:23" x14ac:dyDescent="0.25">
      <c r="A669" s="10" t="str">
        <f t="shared" ca="1" si="12"/>
        <v>delete</v>
      </c>
      <c r="B669" s="16" cm="1">
        <f t="array" aca="1" ref="B669" ca="1">INDIRECT("УникальныеСписки!D"&amp;ROW()-$L$4)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14"/>
      <c r="G669" s="81" t="str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84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84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84" t="str" cm="1">
        <f t="array" aca="1" ref="J669" ca="1">_xlfn.XLOOKUP($B669,INDIRECT(SUBSTITUTE("ИсходныеДанные!$где$2:$где$50000","где",$B$4)),INDIRECT(SUBSTITUTE("ИсходныеДанные!$что$2:$что$50000","что",J$4)),"",0,1)</f>
        <v/>
      </c>
      <c r="K669" s="3">
        <f ca="1">IF($B669&lt;&gt;"",SUMIF(INDIRECT("ИсходныеДанные!$"&amp;$K$4&amp;"$2:$"&amp;$K$4&amp;"$50000"),$B669&amp;"#"&amp;K$6,INDIRECT("ИсходныеДанные!$J$2:$J$50000")),0)</f>
        <v>0</v>
      </c>
      <c r="L669" s="3">
        <f ca="1">IF($B669&lt;&gt;"",SUMIF(INDIRECT("ИсходныеДанные!$"&amp;$K$4&amp;"$2:$"&amp;$K$4&amp;"$50000"),$B669&amp;"#"&amp;L$6,INDIRECT("ИсходныеДанные!$J$2:$J$50000")),0)</f>
        <v>0</v>
      </c>
      <c r="M669" s="3">
        <f ca="1">IF($B669&lt;&gt;"",SUMIF(INDIRECT("ИсходныеДанные!$"&amp;$K$4&amp;"$2:$"&amp;$K$4&amp;"$50000"),$B669&amp;"#"&amp;M$6,INDIRECT("ИсходныеДанные!$J$2:$J$50000")),0)</f>
        <v>0</v>
      </c>
      <c r="N669" s="3">
        <f ca="1">IF($B669&lt;&gt;"",SUMIF(INDIRECT("ИсходныеДанные!$"&amp;$K$4&amp;"$2:$"&amp;$K$4&amp;"$50000"),$B669&amp;"#"&amp;N$6,INDIRECT("ИсходныеДанные!$J$2:$J$50000")),0)</f>
        <v>0</v>
      </c>
      <c r="O669" s="3">
        <f ca="1">IF($B669&lt;&gt;"",SUMIF(INDIRECT("ИсходныеДанные!$"&amp;$K$4&amp;"$2:$"&amp;$K$4&amp;"$50000"),$B669&amp;"#"&amp;O$6,INDIRECT("ИсходныеДанные!$J$2:$J$50000")),0)</f>
        <v>0</v>
      </c>
      <c r="P669" s="3">
        <f ca="1">IF($B669&lt;&gt;"",SUMIF(INDIRECT("ИсходныеДанные!$"&amp;$K$4&amp;"$2:$"&amp;$K$4&amp;"$50000"),$B669&amp;"#"&amp;P$6,INDIRECT("ИсходныеДанные!$J$2:$J$50000")),0)</f>
        <v>0</v>
      </c>
      <c r="Q669" s="3">
        <f ca="1">IF($B669&lt;&gt;"",SUMIF(INDIRECT("ИсходныеДанные!$"&amp;$K$4&amp;"$2:$"&amp;$K$4&amp;"$50000"),$B669&amp;"#"&amp;Q$6,INDIRECT("ИсходныеДанные!$J$2:$J$50000")),0)</f>
        <v>0</v>
      </c>
      <c r="R669" s="3">
        <f ca="1">IF($B669&lt;&gt;"",SUMIF(INDIRECT("ИсходныеДанные!$"&amp;$K$4&amp;"$2:$"&amp;$K$4&amp;"$50000"),$B669&amp;"#"&amp;R$6,INDIRECT("ИсходныеДанные!$J$2:$J$50000")),0)</f>
        <v>0</v>
      </c>
      <c r="S669" s="3">
        <f ca="1">IF($B669&lt;&gt;"",SUMIF(INDIRECT("ИсходныеДанные!$"&amp;$K$4&amp;"$2:$"&amp;$K$4&amp;"$50000"),$B669&amp;"#"&amp;S$6,INDIRECT("ИсходныеДанные!$J$2:$J$50000")),0)</f>
        <v>0</v>
      </c>
      <c r="T669" s="3">
        <f ca="1">IF($B669&lt;&gt;"",SUMIF(INDIRECT("ИсходныеДанные!$"&amp;$K$4&amp;"$2:$"&amp;$K$4&amp;"$50000"),$B669&amp;"#"&amp;T$6,INDIRECT("ИсходныеДанные!$J$2:$J$50000")),0)</f>
        <v>0</v>
      </c>
      <c r="U669" s="3">
        <f ca="1">IF($B669&lt;&gt;"",SUMIF(INDIRECT("ИсходныеДанные!$"&amp;$K$4&amp;"$2:$"&amp;$K$4&amp;"$50000"),$B669&amp;"#"&amp;U$6,INDIRECT("ИсходныеДанные!$J$2:$J$50000")),0)</f>
        <v>0</v>
      </c>
      <c r="V669" s="3">
        <f ca="1">IF($B669&lt;&gt;"",SUMIF(INDIRECT("ИсходныеДанные!$"&amp;$K$4&amp;"$2:$"&amp;$K$4&amp;"$50000"),$B669&amp;"#"&amp;V$6,INDIRECT("ИсходныеДанные!$J$2:$J$50000")),0)</f>
        <v>0</v>
      </c>
      <c r="W669" s="16" t="e">
        <f ca="1">SUM(K669:V669)/Пофамильно!$R$1</f>
        <v>#DIV/0!</v>
      </c>
    </row>
    <row r="670" spans="1:23" x14ac:dyDescent="0.25">
      <c r="A670" s="10" t="str">
        <f t="shared" ca="1" si="12"/>
        <v>delete</v>
      </c>
      <c r="B670" s="16" cm="1">
        <f t="array" aca="1" ref="B670" ca="1">INDIRECT("УникальныеСписки!D"&amp;ROW()-$L$4)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14"/>
      <c r="G670" s="81" t="str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84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84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84" t="str" cm="1">
        <f t="array" aca="1" ref="J670" ca="1">_xlfn.XLOOKUP($B670,INDIRECT(SUBSTITUTE("ИсходныеДанные!$где$2:$где$50000","где",$B$4)),INDIRECT(SUBSTITUTE("ИсходныеДанные!$что$2:$что$50000","что",J$4)),"",0,1)</f>
        <v/>
      </c>
      <c r="K670" s="3">
        <f ca="1">IF($B670&lt;&gt;"",SUMIF(INDIRECT("ИсходныеДанные!$"&amp;$K$4&amp;"$2:$"&amp;$K$4&amp;"$50000"),$B670&amp;"#"&amp;K$6,INDIRECT("ИсходныеДанные!$J$2:$J$50000")),0)</f>
        <v>0</v>
      </c>
      <c r="L670" s="3">
        <f ca="1">IF($B670&lt;&gt;"",SUMIF(INDIRECT("ИсходныеДанные!$"&amp;$K$4&amp;"$2:$"&amp;$K$4&amp;"$50000"),$B670&amp;"#"&amp;L$6,INDIRECT("ИсходныеДанные!$J$2:$J$50000")),0)</f>
        <v>0</v>
      </c>
      <c r="M670" s="3">
        <f ca="1">IF($B670&lt;&gt;"",SUMIF(INDIRECT("ИсходныеДанные!$"&amp;$K$4&amp;"$2:$"&amp;$K$4&amp;"$50000"),$B670&amp;"#"&amp;M$6,INDIRECT("ИсходныеДанные!$J$2:$J$50000")),0)</f>
        <v>0</v>
      </c>
      <c r="N670" s="3">
        <f ca="1">IF($B670&lt;&gt;"",SUMIF(INDIRECT("ИсходныеДанные!$"&amp;$K$4&amp;"$2:$"&amp;$K$4&amp;"$50000"),$B670&amp;"#"&amp;N$6,INDIRECT("ИсходныеДанные!$J$2:$J$50000")),0)</f>
        <v>0</v>
      </c>
      <c r="O670" s="3">
        <f ca="1">IF($B670&lt;&gt;"",SUMIF(INDIRECT("ИсходныеДанные!$"&amp;$K$4&amp;"$2:$"&amp;$K$4&amp;"$50000"),$B670&amp;"#"&amp;O$6,INDIRECT("ИсходныеДанные!$J$2:$J$50000")),0)</f>
        <v>0</v>
      </c>
      <c r="P670" s="3">
        <f ca="1">IF($B670&lt;&gt;"",SUMIF(INDIRECT("ИсходныеДанные!$"&amp;$K$4&amp;"$2:$"&amp;$K$4&amp;"$50000"),$B670&amp;"#"&amp;P$6,INDIRECT("ИсходныеДанные!$J$2:$J$50000")),0)</f>
        <v>0</v>
      </c>
      <c r="Q670" s="3">
        <f ca="1">IF($B670&lt;&gt;"",SUMIF(INDIRECT("ИсходныеДанные!$"&amp;$K$4&amp;"$2:$"&amp;$K$4&amp;"$50000"),$B670&amp;"#"&amp;Q$6,INDIRECT("ИсходныеДанные!$J$2:$J$50000")),0)</f>
        <v>0</v>
      </c>
      <c r="R670" s="3">
        <f ca="1">IF($B670&lt;&gt;"",SUMIF(INDIRECT("ИсходныеДанные!$"&amp;$K$4&amp;"$2:$"&amp;$K$4&amp;"$50000"),$B670&amp;"#"&amp;R$6,INDIRECT("ИсходныеДанные!$J$2:$J$50000")),0)</f>
        <v>0</v>
      </c>
      <c r="S670" s="3">
        <f ca="1">IF($B670&lt;&gt;"",SUMIF(INDIRECT("ИсходныеДанные!$"&amp;$K$4&amp;"$2:$"&amp;$K$4&amp;"$50000"),$B670&amp;"#"&amp;S$6,INDIRECT("ИсходныеДанные!$J$2:$J$50000")),0)</f>
        <v>0</v>
      </c>
      <c r="T670" s="3">
        <f ca="1">IF($B670&lt;&gt;"",SUMIF(INDIRECT("ИсходныеДанные!$"&amp;$K$4&amp;"$2:$"&amp;$K$4&amp;"$50000"),$B670&amp;"#"&amp;T$6,INDIRECT("ИсходныеДанные!$J$2:$J$50000")),0)</f>
        <v>0</v>
      </c>
      <c r="U670" s="3">
        <f ca="1">IF($B670&lt;&gt;"",SUMIF(INDIRECT("ИсходныеДанные!$"&amp;$K$4&amp;"$2:$"&amp;$K$4&amp;"$50000"),$B670&amp;"#"&amp;U$6,INDIRECT("ИсходныеДанные!$J$2:$J$50000")),0)</f>
        <v>0</v>
      </c>
      <c r="V670" s="3">
        <f ca="1">IF($B670&lt;&gt;"",SUMIF(INDIRECT("ИсходныеДанные!$"&amp;$K$4&amp;"$2:$"&amp;$K$4&amp;"$50000"),$B670&amp;"#"&amp;V$6,INDIRECT("ИсходныеДанные!$J$2:$J$50000")),0)</f>
        <v>0</v>
      </c>
      <c r="W670" s="16" t="e">
        <f ca="1">SUM(K670:V670)/Пофамильно!$R$1</f>
        <v>#DIV/0!</v>
      </c>
    </row>
    <row r="671" spans="1:23" x14ac:dyDescent="0.25">
      <c r="A671" s="10" t="str">
        <f t="shared" ca="1" si="12"/>
        <v>delete</v>
      </c>
      <c r="B671" s="16" cm="1">
        <f t="array" aca="1" ref="B671" ca="1">INDIRECT("УникальныеСписки!D"&amp;ROW()-$L$4)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14"/>
      <c r="G671" s="81" t="str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84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84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84" t="str" cm="1">
        <f t="array" aca="1" ref="J671" ca="1">_xlfn.XLOOKUP($B671,INDIRECT(SUBSTITUTE("ИсходныеДанные!$где$2:$где$50000","где",$B$4)),INDIRECT(SUBSTITUTE("ИсходныеДанные!$что$2:$что$50000","что",J$4)),"",0,1)</f>
        <v/>
      </c>
      <c r="K671" s="3">
        <f ca="1">IF($B671&lt;&gt;"",SUMIF(INDIRECT("ИсходныеДанные!$"&amp;$K$4&amp;"$2:$"&amp;$K$4&amp;"$50000"),$B671&amp;"#"&amp;K$6,INDIRECT("ИсходныеДанные!$J$2:$J$50000")),0)</f>
        <v>0</v>
      </c>
      <c r="L671" s="3">
        <f ca="1">IF($B671&lt;&gt;"",SUMIF(INDIRECT("ИсходныеДанные!$"&amp;$K$4&amp;"$2:$"&amp;$K$4&amp;"$50000"),$B671&amp;"#"&amp;L$6,INDIRECT("ИсходныеДанные!$J$2:$J$50000")),0)</f>
        <v>0</v>
      </c>
      <c r="M671" s="3">
        <f ca="1">IF($B671&lt;&gt;"",SUMIF(INDIRECT("ИсходныеДанные!$"&amp;$K$4&amp;"$2:$"&amp;$K$4&amp;"$50000"),$B671&amp;"#"&amp;M$6,INDIRECT("ИсходныеДанные!$J$2:$J$50000")),0)</f>
        <v>0</v>
      </c>
      <c r="N671" s="3">
        <f ca="1">IF($B671&lt;&gt;"",SUMIF(INDIRECT("ИсходныеДанные!$"&amp;$K$4&amp;"$2:$"&amp;$K$4&amp;"$50000"),$B671&amp;"#"&amp;N$6,INDIRECT("ИсходныеДанные!$J$2:$J$50000")),0)</f>
        <v>0</v>
      </c>
      <c r="O671" s="3">
        <f ca="1">IF($B671&lt;&gt;"",SUMIF(INDIRECT("ИсходныеДанные!$"&amp;$K$4&amp;"$2:$"&amp;$K$4&amp;"$50000"),$B671&amp;"#"&amp;O$6,INDIRECT("ИсходныеДанные!$J$2:$J$50000")),0)</f>
        <v>0</v>
      </c>
      <c r="P671" s="3">
        <f ca="1">IF($B671&lt;&gt;"",SUMIF(INDIRECT("ИсходныеДанные!$"&amp;$K$4&amp;"$2:$"&amp;$K$4&amp;"$50000"),$B671&amp;"#"&amp;P$6,INDIRECT("ИсходныеДанные!$J$2:$J$50000")),0)</f>
        <v>0</v>
      </c>
      <c r="Q671" s="3">
        <f ca="1">IF($B671&lt;&gt;"",SUMIF(INDIRECT("ИсходныеДанные!$"&amp;$K$4&amp;"$2:$"&amp;$K$4&amp;"$50000"),$B671&amp;"#"&amp;Q$6,INDIRECT("ИсходныеДанные!$J$2:$J$50000")),0)</f>
        <v>0</v>
      </c>
      <c r="R671" s="3">
        <f ca="1">IF($B671&lt;&gt;"",SUMIF(INDIRECT("ИсходныеДанные!$"&amp;$K$4&amp;"$2:$"&amp;$K$4&amp;"$50000"),$B671&amp;"#"&amp;R$6,INDIRECT("ИсходныеДанные!$J$2:$J$50000")),0)</f>
        <v>0</v>
      </c>
      <c r="S671" s="3">
        <f ca="1">IF($B671&lt;&gt;"",SUMIF(INDIRECT("ИсходныеДанные!$"&amp;$K$4&amp;"$2:$"&amp;$K$4&amp;"$50000"),$B671&amp;"#"&amp;S$6,INDIRECT("ИсходныеДанные!$J$2:$J$50000")),0)</f>
        <v>0</v>
      </c>
      <c r="T671" s="3">
        <f ca="1">IF($B671&lt;&gt;"",SUMIF(INDIRECT("ИсходныеДанные!$"&amp;$K$4&amp;"$2:$"&amp;$K$4&amp;"$50000"),$B671&amp;"#"&amp;T$6,INDIRECT("ИсходныеДанные!$J$2:$J$50000")),0)</f>
        <v>0</v>
      </c>
      <c r="U671" s="3">
        <f ca="1">IF($B671&lt;&gt;"",SUMIF(INDIRECT("ИсходныеДанные!$"&amp;$K$4&amp;"$2:$"&amp;$K$4&amp;"$50000"),$B671&amp;"#"&amp;U$6,INDIRECT("ИсходныеДанные!$J$2:$J$50000")),0)</f>
        <v>0</v>
      </c>
      <c r="V671" s="3">
        <f ca="1">IF($B671&lt;&gt;"",SUMIF(INDIRECT("ИсходныеДанные!$"&amp;$K$4&amp;"$2:$"&amp;$K$4&amp;"$50000"),$B671&amp;"#"&amp;V$6,INDIRECT("ИсходныеДанные!$J$2:$J$50000")),0)</f>
        <v>0</v>
      </c>
      <c r="W671" s="16" t="e">
        <f ca="1">SUM(K671:V671)/Пофамильно!$R$1</f>
        <v>#DIV/0!</v>
      </c>
    </row>
    <row r="672" spans="1:23" x14ac:dyDescent="0.25">
      <c r="A672" s="10" t="str">
        <f t="shared" ca="1" si="12"/>
        <v>delete</v>
      </c>
      <c r="B672" s="16" cm="1">
        <f t="array" aca="1" ref="B672" ca="1">INDIRECT("УникальныеСписки!D"&amp;ROW()-$L$4)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14"/>
      <c r="G672" s="81" t="str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84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84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84" t="str" cm="1">
        <f t="array" aca="1" ref="J672" ca="1">_xlfn.XLOOKUP($B672,INDIRECT(SUBSTITUTE("ИсходныеДанные!$где$2:$где$50000","где",$B$4)),INDIRECT(SUBSTITUTE("ИсходныеДанные!$что$2:$что$50000","что",J$4)),"",0,1)</f>
        <v/>
      </c>
      <c r="K672" s="3">
        <f ca="1">IF($B672&lt;&gt;"",SUMIF(INDIRECT("ИсходныеДанные!$"&amp;$K$4&amp;"$2:$"&amp;$K$4&amp;"$50000"),$B672&amp;"#"&amp;K$6,INDIRECT("ИсходныеДанные!$J$2:$J$50000")),0)</f>
        <v>0</v>
      </c>
      <c r="L672" s="3">
        <f ca="1">IF($B672&lt;&gt;"",SUMIF(INDIRECT("ИсходныеДанные!$"&amp;$K$4&amp;"$2:$"&amp;$K$4&amp;"$50000"),$B672&amp;"#"&amp;L$6,INDIRECT("ИсходныеДанные!$J$2:$J$50000")),0)</f>
        <v>0</v>
      </c>
      <c r="M672" s="3">
        <f ca="1">IF($B672&lt;&gt;"",SUMIF(INDIRECT("ИсходныеДанные!$"&amp;$K$4&amp;"$2:$"&amp;$K$4&amp;"$50000"),$B672&amp;"#"&amp;M$6,INDIRECT("ИсходныеДанные!$J$2:$J$50000")),0)</f>
        <v>0</v>
      </c>
      <c r="N672" s="3">
        <f ca="1">IF($B672&lt;&gt;"",SUMIF(INDIRECT("ИсходныеДанные!$"&amp;$K$4&amp;"$2:$"&amp;$K$4&amp;"$50000"),$B672&amp;"#"&amp;N$6,INDIRECT("ИсходныеДанные!$J$2:$J$50000")),0)</f>
        <v>0</v>
      </c>
      <c r="O672" s="3">
        <f ca="1">IF($B672&lt;&gt;"",SUMIF(INDIRECT("ИсходныеДанные!$"&amp;$K$4&amp;"$2:$"&amp;$K$4&amp;"$50000"),$B672&amp;"#"&amp;O$6,INDIRECT("ИсходныеДанные!$J$2:$J$50000")),0)</f>
        <v>0</v>
      </c>
      <c r="P672" s="3">
        <f ca="1">IF($B672&lt;&gt;"",SUMIF(INDIRECT("ИсходныеДанные!$"&amp;$K$4&amp;"$2:$"&amp;$K$4&amp;"$50000"),$B672&amp;"#"&amp;P$6,INDIRECT("ИсходныеДанные!$J$2:$J$50000")),0)</f>
        <v>0</v>
      </c>
      <c r="Q672" s="3">
        <f ca="1">IF($B672&lt;&gt;"",SUMIF(INDIRECT("ИсходныеДанные!$"&amp;$K$4&amp;"$2:$"&amp;$K$4&amp;"$50000"),$B672&amp;"#"&amp;Q$6,INDIRECT("ИсходныеДанные!$J$2:$J$50000")),0)</f>
        <v>0</v>
      </c>
      <c r="R672" s="3">
        <f ca="1">IF($B672&lt;&gt;"",SUMIF(INDIRECT("ИсходныеДанные!$"&amp;$K$4&amp;"$2:$"&amp;$K$4&amp;"$50000"),$B672&amp;"#"&amp;R$6,INDIRECT("ИсходныеДанные!$J$2:$J$50000")),0)</f>
        <v>0</v>
      </c>
      <c r="S672" s="3">
        <f ca="1">IF($B672&lt;&gt;"",SUMIF(INDIRECT("ИсходныеДанные!$"&amp;$K$4&amp;"$2:$"&amp;$K$4&amp;"$50000"),$B672&amp;"#"&amp;S$6,INDIRECT("ИсходныеДанные!$J$2:$J$50000")),0)</f>
        <v>0</v>
      </c>
      <c r="T672" s="3">
        <f ca="1">IF($B672&lt;&gt;"",SUMIF(INDIRECT("ИсходныеДанные!$"&amp;$K$4&amp;"$2:$"&amp;$K$4&amp;"$50000"),$B672&amp;"#"&amp;T$6,INDIRECT("ИсходныеДанные!$J$2:$J$50000")),0)</f>
        <v>0</v>
      </c>
      <c r="U672" s="3">
        <f ca="1">IF($B672&lt;&gt;"",SUMIF(INDIRECT("ИсходныеДанные!$"&amp;$K$4&amp;"$2:$"&amp;$K$4&amp;"$50000"),$B672&amp;"#"&amp;U$6,INDIRECT("ИсходныеДанные!$J$2:$J$50000")),0)</f>
        <v>0</v>
      </c>
      <c r="V672" s="3">
        <f ca="1">IF($B672&lt;&gt;"",SUMIF(INDIRECT("ИсходныеДанные!$"&amp;$K$4&amp;"$2:$"&amp;$K$4&amp;"$50000"),$B672&amp;"#"&amp;V$6,INDIRECT("ИсходныеДанные!$J$2:$J$50000")),0)</f>
        <v>0</v>
      </c>
      <c r="W672" s="16" t="e">
        <f ca="1">SUM(K672:V672)/Пофамильно!$R$1</f>
        <v>#DIV/0!</v>
      </c>
    </row>
    <row r="673" spans="1:23" x14ac:dyDescent="0.25">
      <c r="A673" s="10" t="str">
        <f t="shared" ca="1" si="12"/>
        <v>delete</v>
      </c>
      <c r="B673" s="16" cm="1">
        <f t="array" aca="1" ref="B673" ca="1">INDIRECT("УникальныеСписки!D"&amp;ROW()-$L$4)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14"/>
      <c r="G673" s="81" t="str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84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84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84" t="str" cm="1">
        <f t="array" aca="1" ref="J673" ca="1">_xlfn.XLOOKUP($B673,INDIRECT(SUBSTITUTE("ИсходныеДанные!$где$2:$где$50000","где",$B$4)),INDIRECT(SUBSTITUTE("ИсходныеДанные!$что$2:$что$50000","что",J$4)),"",0,1)</f>
        <v/>
      </c>
      <c r="K673" s="3">
        <f ca="1">IF($B673&lt;&gt;"",SUMIF(INDIRECT("ИсходныеДанные!$"&amp;$K$4&amp;"$2:$"&amp;$K$4&amp;"$50000"),$B673&amp;"#"&amp;K$6,INDIRECT("ИсходныеДанные!$J$2:$J$50000")),0)</f>
        <v>0</v>
      </c>
      <c r="L673" s="3">
        <f ca="1">IF($B673&lt;&gt;"",SUMIF(INDIRECT("ИсходныеДанные!$"&amp;$K$4&amp;"$2:$"&amp;$K$4&amp;"$50000"),$B673&amp;"#"&amp;L$6,INDIRECT("ИсходныеДанные!$J$2:$J$50000")),0)</f>
        <v>0</v>
      </c>
      <c r="M673" s="3">
        <f ca="1">IF($B673&lt;&gt;"",SUMIF(INDIRECT("ИсходныеДанные!$"&amp;$K$4&amp;"$2:$"&amp;$K$4&amp;"$50000"),$B673&amp;"#"&amp;M$6,INDIRECT("ИсходныеДанные!$J$2:$J$50000")),0)</f>
        <v>0</v>
      </c>
      <c r="N673" s="3">
        <f ca="1">IF($B673&lt;&gt;"",SUMIF(INDIRECT("ИсходныеДанные!$"&amp;$K$4&amp;"$2:$"&amp;$K$4&amp;"$50000"),$B673&amp;"#"&amp;N$6,INDIRECT("ИсходныеДанные!$J$2:$J$50000")),0)</f>
        <v>0</v>
      </c>
      <c r="O673" s="3">
        <f ca="1">IF($B673&lt;&gt;"",SUMIF(INDIRECT("ИсходныеДанные!$"&amp;$K$4&amp;"$2:$"&amp;$K$4&amp;"$50000"),$B673&amp;"#"&amp;O$6,INDIRECT("ИсходныеДанные!$J$2:$J$50000")),0)</f>
        <v>0</v>
      </c>
      <c r="P673" s="3">
        <f ca="1">IF($B673&lt;&gt;"",SUMIF(INDIRECT("ИсходныеДанные!$"&amp;$K$4&amp;"$2:$"&amp;$K$4&amp;"$50000"),$B673&amp;"#"&amp;P$6,INDIRECT("ИсходныеДанные!$J$2:$J$50000")),0)</f>
        <v>0</v>
      </c>
      <c r="Q673" s="3">
        <f ca="1">IF($B673&lt;&gt;"",SUMIF(INDIRECT("ИсходныеДанные!$"&amp;$K$4&amp;"$2:$"&amp;$K$4&amp;"$50000"),$B673&amp;"#"&amp;Q$6,INDIRECT("ИсходныеДанные!$J$2:$J$50000")),0)</f>
        <v>0</v>
      </c>
      <c r="R673" s="3">
        <f ca="1">IF($B673&lt;&gt;"",SUMIF(INDIRECT("ИсходныеДанные!$"&amp;$K$4&amp;"$2:$"&amp;$K$4&amp;"$50000"),$B673&amp;"#"&amp;R$6,INDIRECT("ИсходныеДанные!$J$2:$J$50000")),0)</f>
        <v>0</v>
      </c>
      <c r="S673" s="3">
        <f ca="1">IF($B673&lt;&gt;"",SUMIF(INDIRECT("ИсходныеДанные!$"&amp;$K$4&amp;"$2:$"&amp;$K$4&amp;"$50000"),$B673&amp;"#"&amp;S$6,INDIRECT("ИсходныеДанные!$J$2:$J$50000")),0)</f>
        <v>0</v>
      </c>
      <c r="T673" s="3">
        <f ca="1">IF($B673&lt;&gt;"",SUMIF(INDIRECT("ИсходныеДанные!$"&amp;$K$4&amp;"$2:$"&amp;$K$4&amp;"$50000"),$B673&amp;"#"&amp;T$6,INDIRECT("ИсходныеДанные!$J$2:$J$50000")),0)</f>
        <v>0</v>
      </c>
      <c r="U673" s="3">
        <f ca="1">IF($B673&lt;&gt;"",SUMIF(INDIRECT("ИсходныеДанные!$"&amp;$K$4&amp;"$2:$"&amp;$K$4&amp;"$50000"),$B673&amp;"#"&amp;U$6,INDIRECT("ИсходныеДанные!$J$2:$J$50000")),0)</f>
        <v>0</v>
      </c>
      <c r="V673" s="3">
        <f ca="1">IF($B673&lt;&gt;"",SUMIF(INDIRECT("ИсходныеДанные!$"&amp;$K$4&amp;"$2:$"&amp;$K$4&amp;"$50000"),$B673&amp;"#"&amp;V$6,INDIRECT("ИсходныеДанные!$J$2:$J$50000")),0)</f>
        <v>0</v>
      </c>
      <c r="W673" s="16" t="e">
        <f ca="1">SUM(K673:V673)/Пофамильно!$R$1</f>
        <v>#DIV/0!</v>
      </c>
    </row>
    <row r="674" spans="1:23" x14ac:dyDescent="0.25">
      <c r="A674" s="10" t="str">
        <f t="shared" ca="1" si="12"/>
        <v>delete</v>
      </c>
      <c r="B674" s="16" cm="1">
        <f t="array" aca="1" ref="B674" ca="1">INDIRECT("УникальныеСписки!D"&amp;ROW()-$L$4)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14"/>
      <c r="G674" s="81" t="str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84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84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84" t="str" cm="1">
        <f t="array" aca="1" ref="J674" ca="1">_xlfn.XLOOKUP($B674,INDIRECT(SUBSTITUTE("ИсходныеДанные!$где$2:$где$50000","где",$B$4)),INDIRECT(SUBSTITUTE("ИсходныеДанные!$что$2:$что$50000","что",J$4)),"",0,1)</f>
        <v/>
      </c>
      <c r="K674" s="3">
        <f ca="1">IF($B674&lt;&gt;"",SUMIF(INDIRECT("ИсходныеДанные!$"&amp;$K$4&amp;"$2:$"&amp;$K$4&amp;"$50000"),$B674&amp;"#"&amp;K$6,INDIRECT("ИсходныеДанные!$J$2:$J$50000")),0)</f>
        <v>0</v>
      </c>
      <c r="L674" s="3">
        <f ca="1">IF($B674&lt;&gt;"",SUMIF(INDIRECT("ИсходныеДанные!$"&amp;$K$4&amp;"$2:$"&amp;$K$4&amp;"$50000"),$B674&amp;"#"&amp;L$6,INDIRECT("ИсходныеДанные!$J$2:$J$50000")),0)</f>
        <v>0</v>
      </c>
      <c r="M674" s="3">
        <f ca="1">IF($B674&lt;&gt;"",SUMIF(INDIRECT("ИсходныеДанные!$"&amp;$K$4&amp;"$2:$"&amp;$K$4&amp;"$50000"),$B674&amp;"#"&amp;M$6,INDIRECT("ИсходныеДанные!$J$2:$J$50000")),0)</f>
        <v>0</v>
      </c>
      <c r="N674" s="3">
        <f ca="1">IF($B674&lt;&gt;"",SUMIF(INDIRECT("ИсходныеДанные!$"&amp;$K$4&amp;"$2:$"&amp;$K$4&amp;"$50000"),$B674&amp;"#"&amp;N$6,INDIRECT("ИсходныеДанные!$J$2:$J$50000")),0)</f>
        <v>0</v>
      </c>
      <c r="O674" s="3">
        <f ca="1">IF($B674&lt;&gt;"",SUMIF(INDIRECT("ИсходныеДанные!$"&amp;$K$4&amp;"$2:$"&amp;$K$4&amp;"$50000"),$B674&amp;"#"&amp;O$6,INDIRECT("ИсходныеДанные!$J$2:$J$50000")),0)</f>
        <v>0</v>
      </c>
      <c r="P674" s="3">
        <f ca="1">IF($B674&lt;&gt;"",SUMIF(INDIRECT("ИсходныеДанные!$"&amp;$K$4&amp;"$2:$"&amp;$K$4&amp;"$50000"),$B674&amp;"#"&amp;P$6,INDIRECT("ИсходныеДанные!$J$2:$J$50000")),0)</f>
        <v>0</v>
      </c>
      <c r="Q674" s="3">
        <f ca="1">IF($B674&lt;&gt;"",SUMIF(INDIRECT("ИсходныеДанные!$"&amp;$K$4&amp;"$2:$"&amp;$K$4&amp;"$50000"),$B674&amp;"#"&amp;Q$6,INDIRECT("ИсходныеДанные!$J$2:$J$50000")),0)</f>
        <v>0</v>
      </c>
      <c r="R674" s="3">
        <f ca="1">IF($B674&lt;&gt;"",SUMIF(INDIRECT("ИсходныеДанные!$"&amp;$K$4&amp;"$2:$"&amp;$K$4&amp;"$50000"),$B674&amp;"#"&amp;R$6,INDIRECT("ИсходныеДанные!$J$2:$J$50000")),0)</f>
        <v>0</v>
      </c>
      <c r="S674" s="3">
        <f ca="1">IF($B674&lt;&gt;"",SUMIF(INDIRECT("ИсходныеДанные!$"&amp;$K$4&amp;"$2:$"&amp;$K$4&amp;"$50000"),$B674&amp;"#"&amp;S$6,INDIRECT("ИсходныеДанные!$J$2:$J$50000")),0)</f>
        <v>0</v>
      </c>
      <c r="T674" s="3">
        <f ca="1">IF($B674&lt;&gt;"",SUMIF(INDIRECT("ИсходныеДанные!$"&amp;$K$4&amp;"$2:$"&amp;$K$4&amp;"$50000"),$B674&amp;"#"&amp;T$6,INDIRECT("ИсходныеДанные!$J$2:$J$50000")),0)</f>
        <v>0</v>
      </c>
      <c r="U674" s="3">
        <f ca="1">IF($B674&lt;&gt;"",SUMIF(INDIRECT("ИсходныеДанные!$"&amp;$K$4&amp;"$2:$"&amp;$K$4&amp;"$50000"),$B674&amp;"#"&amp;U$6,INDIRECT("ИсходныеДанные!$J$2:$J$50000")),0)</f>
        <v>0</v>
      </c>
      <c r="V674" s="3">
        <f ca="1">IF($B674&lt;&gt;"",SUMIF(INDIRECT("ИсходныеДанные!$"&amp;$K$4&amp;"$2:$"&amp;$K$4&amp;"$50000"),$B674&amp;"#"&amp;V$6,INDIRECT("ИсходныеДанные!$J$2:$J$50000")),0)</f>
        <v>0</v>
      </c>
      <c r="W674" s="16" t="e">
        <f ca="1">SUM(K674:V674)/Пофамильно!$R$1</f>
        <v>#DIV/0!</v>
      </c>
    </row>
    <row r="675" spans="1:23" x14ac:dyDescent="0.25">
      <c r="A675" s="10" t="str">
        <f t="shared" ca="1" si="12"/>
        <v>delete</v>
      </c>
      <c r="B675" s="16" cm="1">
        <f t="array" aca="1" ref="B675" ca="1">INDIRECT("УникальныеСписки!D"&amp;ROW()-$L$4)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14"/>
      <c r="G675" s="81" t="str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84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84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84" t="str" cm="1">
        <f t="array" aca="1" ref="J675" ca="1">_xlfn.XLOOKUP($B675,INDIRECT(SUBSTITUTE("ИсходныеДанные!$где$2:$где$50000","где",$B$4)),INDIRECT(SUBSTITUTE("ИсходныеДанные!$что$2:$что$50000","что",J$4)),"",0,1)</f>
        <v/>
      </c>
      <c r="K675" s="3">
        <f ca="1">IF($B675&lt;&gt;"",SUMIF(INDIRECT("ИсходныеДанные!$"&amp;$K$4&amp;"$2:$"&amp;$K$4&amp;"$50000"),$B675&amp;"#"&amp;K$6,INDIRECT("ИсходныеДанные!$J$2:$J$50000")),0)</f>
        <v>0</v>
      </c>
      <c r="L675" s="3">
        <f ca="1">IF($B675&lt;&gt;"",SUMIF(INDIRECT("ИсходныеДанные!$"&amp;$K$4&amp;"$2:$"&amp;$K$4&amp;"$50000"),$B675&amp;"#"&amp;L$6,INDIRECT("ИсходныеДанные!$J$2:$J$50000")),0)</f>
        <v>0</v>
      </c>
      <c r="M675" s="3">
        <f ca="1">IF($B675&lt;&gt;"",SUMIF(INDIRECT("ИсходныеДанные!$"&amp;$K$4&amp;"$2:$"&amp;$K$4&amp;"$50000"),$B675&amp;"#"&amp;M$6,INDIRECT("ИсходныеДанные!$J$2:$J$50000")),0)</f>
        <v>0</v>
      </c>
      <c r="N675" s="3">
        <f ca="1">IF($B675&lt;&gt;"",SUMIF(INDIRECT("ИсходныеДанные!$"&amp;$K$4&amp;"$2:$"&amp;$K$4&amp;"$50000"),$B675&amp;"#"&amp;N$6,INDIRECT("ИсходныеДанные!$J$2:$J$50000")),0)</f>
        <v>0</v>
      </c>
      <c r="O675" s="3">
        <f ca="1">IF($B675&lt;&gt;"",SUMIF(INDIRECT("ИсходныеДанные!$"&amp;$K$4&amp;"$2:$"&amp;$K$4&amp;"$50000"),$B675&amp;"#"&amp;O$6,INDIRECT("ИсходныеДанные!$J$2:$J$50000")),0)</f>
        <v>0</v>
      </c>
      <c r="P675" s="3">
        <f ca="1">IF($B675&lt;&gt;"",SUMIF(INDIRECT("ИсходныеДанные!$"&amp;$K$4&amp;"$2:$"&amp;$K$4&amp;"$50000"),$B675&amp;"#"&amp;P$6,INDIRECT("ИсходныеДанные!$J$2:$J$50000")),0)</f>
        <v>0</v>
      </c>
      <c r="Q675" s="3">
        <f ca="1">IF($B675&lt;&gt;"",SUMIF(INDIRECT("ИсходныеДанные!$"&amp;$K$4&amp;"$2:$"&amp;$K$4&amp;"$50000"),$B675&amp;"#"&amp;Q$6,INDIRECT("ИсходныеДанные!$J$2:$J$50000")),0)</f>
        <v>0</v>
      </c>
      <c r="R675" s="3">
        <f ca="1">IF($B675&lt;&gt;"",SUMIF(INDIRECT("ИсходныеДанные!$"&amp;$K$4&amp;"$2:$"&amp;$K$4&amp;"$50000"),$B675&amp;"#"&amp;R$6,INDIRECT("ИсходныеДанные!$J$2:$J$50000")),0)</f>
        <v>0</v>
      </c>
      <c r="S675" s="3">
        <f ca="1">IF($B675&lt;&gt;"",SUMIF(INDIRECT("ИсходныеДанные!$"&amp;$K$4&amp;"$2:$"&amp;$K$4&amp;"$50000"),$B675&amp;"#"&amp;S$6,INDIRECT("ИсходныеДанные!$J$2:$J$50000")),0)</f>
        <v>0</v>
      </c>
      <c r="T675" s="3">
        <f ca="1">IF($B675&lt;&gt;"",SUMIF(INDIRECT("ИсходныеДанные!$"&amp;$K$4&amp;"$2:$"&amp;$K$4&amp;"$50000"),$B675&amp;"#"&amp;T$6,INDIRECT("ИсходныеДанные!$J$2:$J$50000")),0)</f>
        <v>0</v>
      </c>
      <c r="U675" s="3">
        <f ca="1">IF($B675&lt;&gt;"",SUMIF(INDIRECT("ИсходныеДанные!$"&amp;$K$4&amp;"$2:$"&amp;$K$4&amp;"$50000"),$B675&amp;"#"&amp;U$6,INDIRECT("ИсходныеДанные!$J$2:$J$50000")),0)</f>
        <v>0</v>
      </c>
      <c r="V675" s="3">
        <f ca="1">IF($B675&lt;&gt;"",SUMIF(INDIRECT("ИсходныеДанные!$"&amp;$K$4&amp;"$2:$"&amp;$K$4&amp;"$50000"),$B675&amp;"#"&amp;V$6,INDIRECT("ИсходныеДанные!$J$2:$J$50000")),0)</f>
        <v>0</v>
      </c>
      <c r="W675" s="16" t="e">
        <f ca="1">SUM(K675:V675)/Пофамильно!$R$1</f>
        <v>#DIV/0!</v>
      </c>
    </row>
    <row r="676" spans="1:23" x14ac:dyDescent="0.25">
      <c r="A676" s="10" t="str">
        <f t="shared" ca="1" si="12"/>
        <v>delete</v>
      </c>
      <c r="B676" s="16" cm="1">
        <f t="array" aca="1" ref="B676" ca="1">INDIRECT("УникальныеСписки!D"&amp;ROW()-$L$4)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14"/>
      <c r="G676" s="81" t="str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84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84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84" t="str" cm="1">
        <f t="array" aca="1" ref="J676" ca="1">_xlfn.XLOOKUP($B676,INDIRECT(SUBSTITUTE("ИсходныеДанные!$где$2:$где$50000","где",$B$4)),INDIRECT(SUBSTITUTE("ИсходныеДанные!$что$2:$что$50000","что",J$4)),"",0,1)</f>
        <v/>
      </c>
      <c r="K676" s="3">
        <f ca="1">IF($B676&lt;&gt;"",SUMIF(INDIRECT("ИсходныеДанные!$"&amp;$K$4&amp;"$2:$"&amp;$K$4&amp;"$50000"),$B676&amp;"#"&amp;K$6,INDIRECT("ИсходныеДанные!$J$2:$J$50000")),0)</f>
        <v>0</v>
      </c>
      <c r="L676" s="3">
        <f ca="1">IF($B676&lt;&gt;"",SUMIF(INDIRECT("ИсходныеДанные!$"&amp;$K$4&amp;"$2:$"&amp;$K$4&amp;"$50000"),$B676&amp;"#"&amp;L$6,INDIRECT("ИсходныеДанные!$J$2:$J$50000")),0)</f>
        <v>0</v>
      </c>
      <c r="M676" s="3">
        <f ca="1">IF($B676&lt;&gt;"",SUMIF(INDIRECT("ИсходныеДанные!$"&amp;$K$4&amp;"$2:$"&amp;$K$4&amp;"$50000"),$B676&amp;"#"&amp;M$6,INDIRECT("ИсходныеДанные!$J$2:$J$50000")),0)</f>
        <v>0</v>
      </c>
      <c r="N676" s="3">
        <f ca="1">IF($B676&lt;&gt;"",SUMIF(INDIRECT("ИсходныеДанные!$"&amp;$K$4&amp;"$2:$"&amp;$K$4&amp;"$50000"),$B676&amp;"#"&amp;N$6,INDIRECT("ИсходныеДанные!$J$2:$J$50000")),0)</f>
        <v>0</v>
      </c>
      <c r="O676" s="3">
        <f ca="1">IF($B676&lt;&gt;"",SUMIF(INDIRECT("ИсходныеДанные!$"&amp;$K$4&amp;"$2:$"&amp;$K$4&amp;"$50000"),$B676&amp;"#"&amp;O$6,INDIRECT("ИсходныеДанные!$J$2:$J$50000")),0)</f>
        <v>0</v>
      </c>
      <c r="P676" s="3">
        <f ca="1">IF($B676&lt;&gt;"",SUMIF(INDIRECT("ИсходныеДанные!$"&amp;$K$4&amp;"$2:$"&amp;$K$4&amp;"$50000"),$B676&amp;"#"&amp;P$6,INDIRECT("ИсходныеДанные!$J$2:$J$50000")),0)</f>
        <v>0</v>
      </c>
      <c r="Q676" s="3">
        <f ca="1">IF($B676&lt;&gt;"",SUMIF(INDIRECT("ИсходныеДанные!$"&amp;$K$4&amp;"$2:$"&amp;$K$4&amp;"$50000"),$B676&amp;"#"&amp;Q$6,INDIRECT("ИсходныеДанные!$J$2:$J$50000")),0)</f>
        <v>0</v>
      </c>
      <c r="R676" s="3">
        <f ca="1">IF($B676&lt;&gt;"",SUMIF(INDIRECT("ИсходныеДанные!$"&amp;$K$4&amp;"$2:$"&amp;$K$4&amp;"$50000"),$B676&amp;"#"&amp;R$6,INDIRECT("ИсходныеДанные!$J$2:$J$50000")),0)</f>
        <v>0</v>
      </c>
      <c r="S676" s="3">
        <f ca="1">IF($B676&lt;&gt;"",SUMIF(INDIRECT("ИсходныеДанные!$"&amp;$K$4&amp;"$2:$"&amp;$K$4&amp;"$50000"),$B676&amp;"#"&amp;S$6,INDIRECT("ИсходныеДанные!$J$2:$J$50000")),0)</f>
        <v>0</v>
      </c>
      <c r="T676" s="3">
        <f ca="1">IF($B676&lt;&gt;"",SUMIF(INDIRECT("ИсходныеДанные!$"&amp;$K$4&amp;"$2:$"&amp;$K$4&amp;"$50000"),$B676&amp;"#"&amp;T$6,INDIRECT("ИсходныеДанные!$J$2:$J$50000")),0)</f>
        <v>0</v>
      </c>
      <c r="U676" s="3">
        <f ca="1">IF($B676&lt;&gt;"",SUMIF(INDIRECT("ИсходныеДанные!$"&amp;$K$4&amp;"$2:$"&amp;$K$4&amp;"$50000"),$B676&amp;"#"&amp;U$6,INDIRECT("ИсходныеДанные!$J$2:$J$50000")),0)</f>
        <v>0</v>
      </c>
      <c r="V676" s="3">
        <f ca="1">IF($B676&lt;&gt;"",SUMIF(INDIRECT("ИсходныеДанные!$"&amp;$K$4&amp;"$2:$"&amp;$K$4&amp;"$50000"),$B676&amp;"#"&amp;V$6,INDIRECT("ИсходныеДанные!$J$2:$J$50000")),0)</f>
        <v>0</v>
      </c>
      <c r="W676" s="16" t="e">
        <f ca="1">SUM(K676:V676)/Пофамильно!$R$1</f>
        <v>#DIV/0!</v>
      </c>
    </row>
    <row r="677" spans="1:23" x14ac:dyDescent="0.25">
      <c r="A677" s="10" t="str">
        <f t="shared" ca="1" si="12"/>
        <v>delete</v>
      </c>
      <c r="B677" s="16" cm="1">
        <f t="array" aca="1" ref="B677" ca="1">INDIRECT("УникальныеСписки!D"&amp;ROW()-$L$4)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14"/>
      <c r="G677" s="81" t="str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84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84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84" t="str" cm="1">
        <f t="array" aca="1" ref="J677" ca="1">_xlfn.XLOOKUP($B677,INDIRECT(SUBSTITUTE("ИсходныеДанные!$где$2:$где$50000","где",$B$4)),INDIRECT(SUBSTITUTE("ИсходныеДанные!$что$2:$что$50000","что",J$4)),"",0,1)</f>
        <v/>
      </c>
      <c r="K677" s="3">
        <f ca="1">IF($B677&lt;&gt;"",SUMIF(INDIRECT("ИсходныеДанные!$"&amp;$K$4&amp;"$2:$"&amp;$K$4&amp;"$50000"),$B677&amp;"#"&amp;K$6,INDIRECT("ИсходныеДанные!$J$2:$J$50000")),0)</f>
        <v>0</v>
      </c>
      <c r="L677" s="3">
        <f ca="1">IF($B677&lt;&gt;"",SUMIF(INDIRECT("ИсходныеДанные!$"&amp;$K$4&amp;"$2:$"&amp;$K$4&amp;"$50000"),$B677&amp;"#"&amp;L$6,INDIRECT("ИсходныеДанные!$J$2:$J$50000")),0)</f>
        <v>0</v>
      </c>
      <c r="M677" s="3">
        <f ca="1">IF($B677&lt;&gt;"",SUMIF(INDIRECT("ИсходныеДанные!$"&amp;$K$4&amp;"$2:$"&amp;$K$4&amp;"$50000"),$B677&amp;"#"&amp;M$6,INDIRECT("ИсходныеДанные!$J$2:$J$50000")),0)</f>
        <v>0</v>
      </c>
      <c r="N677" s="3">
        <f ca="1">IF($B677&lt;&gt;"",SUMIF(INDIRECT("ИсходныеДанные!$"&amp;$K$4&amp;"$2:$"&amp;$K$4&amp;"$50000"),$B677&amp;"#"&amp;N$6,INDIRECT("ИсходныеДанные!$J$2:$J$50000")),0)</f>
        <v>0</v>
      </c>
      <c r="O677" s="3">
        <f ca="1">IF($B677&lt;&gt;"",SUMIF(INDIRECT("ИсходныеДанные!$"&amp;$K$4&amp;"$2:$"&amp;$K$4&amp;"$50000"),$B677&amp;"#"&amp;O$6,INDIRECT("ИсходныеДанные!$J$2:$J$50000")),0)</f>
        <v>0</v>
      </c>
      <c r="P677" s="3">
        <f ca="1">IF($B677&lt;&gt;"",SUMIF(INDIRECT("ИсходныеДанные!$"&amp;$K$4&amp;"$2:$"&amp;$K$4&amp;"$50000"),$B677&amp;"#"&amp;P$6,INDIRECT("ИсходныеДанные!$J$2:$J$50000")),0)</f>
        <v>0</v>
      </c>
      <c r="Q677" s="3">
        <f ca="1">IF($B677&lt;&gt;"",SUMIF(INDIRECT("ИсходныеДанные!$"&amp;$K$4&amp;"$2:$"&amp;$K$4&amp;"$50000"),$B677&amp;"#"&amp;Q$6,INDIRECT("ИсходныеДанные!$J$2:$J$50000")),0)</f>
        <v>0</v>
      </c>
      <c r="R677" s="3">
        <f ca="1">IF($B677&lt;&gt;"",SUMIF(INDIRECT("ИсходныеДанные!$"&amp;$K$4&amp;"$2:$"&amp;$K$4&amp;"$50000"),$B677&amp;"#"&amp;R$6,INDIRECT("ИсходныеДанные!$J$2:$J$50000")),0)</f>
        <v>0</v>
      </c>
      <c r="S677" s="3">
        <f ca="1">IF($B677&lt;&gt;"",SUMIF(INDIRECT("ИсходныеДанные!$"&amp;$K$4&amp;"$2:$"&amp;$K$4&amp;"$50000"),$B677&amp;"#"&amp;S$6,INDIRECT("ИсходныеДанные!$J$2:$J$50000")),0)</f>
        <v>0</v>
      </c>
      <c r="T677" s="3">
        <f ca="1">IF($B677&lt;&gt;"",SUMIF(INDIRECT("ИсходныеДанные!$"&amp;$K$4&amp;"$2:$"&amp;$K$4&amp;"$50000"),$B677&amp;"#"&amp;T$6,INDIRECT("ИсходныеДанные!$J$2:$J$50000")),0)</f>
        <v>0</v>
      </c>
      <c r="U677" s="3">
        <f ca="1">IF($B677&lt;&gt;"",SUMIF(INDIRECT("ИсходныеДанные!$"&amp;$K$4&amp;"$2:$"&amp;$K$4&amp;"$50000"),$B677&amp;"#"&amp;U$6,INDIRECT("ИсходныеДанные!$J$2:$J$50000")),0)</f>
        <v>0</v>
      </c>
      <c r="V677" s="3">
        <f ca="1">IF($B677&lt;&gt;"",SUMIF(INDIRECT("ИсходныеДанные!$"&amp;$K$4&amp;"$2:$"&amp;$K$4&amp;"$50000"),$B677&amp;"#"&amp;V$6,INDIRECT("ИсходныеДанные!$J$2:$J$50000")),0)</f>
        <v>0</v>
      </c>
      <c r="W677" s="16" t="e">
        <f ca="1">SUM(K677:V677)/Пофамильно!$R$1</f>
        <v>#DIV/0!</v>
      </c>
    </row>
    <row r="678" spans="1:23" x14ac:dyDescent="0.25">
      <c r="A678" s="10" t="str">
        <f t="shared" ca="1" si="12"/>
        <v>delete</v>
      </c>
      <c r="B678" s="16" cm="1">
        <f t="array" aca="1" ref="B678" ca="1">INDIRECT("УникальныеСписки!D"&amp;ROW()-$L$4)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14"/>
      <c r="G678" s="81" t="str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84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84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84" t="str" cm="1">
        <f t="array" aca="1" ref="J678" ca="1">_xlfn.XLOOKUP($B678,INDIRECT(SUBSTITUTE("ИсходныеДанные!$где$2:$где$50000","где",$B$4)),INDIRECT(SUBSTITUTE("ИсходныеДанные!$что$2:$что$50000","что",J$4)),"",0,1)</f>
        <v/>
      </c>
      <c r="K678" s="3">
        <f ca="1">IF($B678&lt;&gt;"",SUMIF(INDIRECT("ИсходныеДанные!$"&amp;$K$4&amp;"$2:$"&amp;$K$4&amp;"$50000"),$B678&amp;"#"&amp;K$6,INDIRECT("ИсходныеДанные!$J$2:$J$50000")),0)</f>
        <v>0</v>
      </c>
      <c r="L678" s="3">
        <f ca="1">IF($B678&lt;&gt;"",SUMIF(INDIRECT("ИсходныеДанные!$"&amp;$K$4&amp;"$2:$"&amp;$K$4&amp;"$50000"),$B678&amp;"#"&amp;L$6,INDIRECT("ИсходныеДанные!$J$2:$J$50000")),0)</f>
        <v>0</v>
      </c>
      <c r="M678" s="3">
        <f ca="1">IF($B678&lt;&gt;"",SUMIF(INDIRECT("ИсходныеДанные!$"&amp;$K$4&amp;"$2:$"&amp;$K$4&amp;"$50000"),$B678&amp;"#"&amp;M$6,INDIRECT("ИсходныеДанные!$J$2:$J$50000")),0)</f>
        <v>0</v>
      </c>
      <c r="N678" s="3">
        <f ca="1">IF($B678&lt;&gt;"",SUMIF(INDIRECT("ИсходныеДанные!$"&amp;$K$4&amp;"$2:$"&amp;$K$4&amp;"$50000"),$B678&amp;"#"&amp;N$6,INDIRECT("ИсходныеДанные!$J$2:$J$50000")),0)</f>
        <v>0</v>
      </c>
      <c r="O678" s="3">
        <f ca="1">IF($B678&lt;&gt;"",SUMIF(INDIRECT("ИсходныеДанные!$"&amp;$K$4&amp;"$2:$"&amp;$K$4&amp;"$50000"),$B678&amp;"#"&amp;O$6,INDIRECT("ИсходныеДанные!$J$2:$J$50000")),0)</f>
        <v>0</v>
      </c>
      <c r="P678" s="3">
        <f ca="1">IF($B678&lt;&gt;"",SUMIF(INDIRECT("ИсходныеДанные!$"&amp;$K$4&amp;"$2:$"&amp;$K$4&amp;"$50000"),$B678&amp;"#"&amp;P$6,INDIRECT("ИсходныеДанные!$J$2:$J$50000")),0)</f>
        <v>0</v>
      </c>
      <c r="Q678" s="3">
        <f ca="1">IF($B678&lt;&gt;"",SUMIF(INDIRECT("ИсходныеДанные!$"&amp;$K$4&amp;"$2:$"&amp;$K$4&amp;"$50000"),$B678&amp;"#"&amp;Q$6,INDIRECT("ИсходныеДанные!$J$2:$J$50000")),0)</f>
        <v>0</v>
      </c>
      <c r="R678" s="3">
        <f ca="1">IF($B678&lt;&gt;"",SUMIF(INDIRECT("ИсходныеДанные!$"&amp;$K$4&amp;"$2:$"&amp;$K$4&amp;"$50000"),$B678&amp;"#"&amp;R$6,INDIRECT("ИсходныеДанные!$J$2:$J$50000")),0)</f>
        <v>0</v>
      </c>
      <c r="S678" s="3">
        <f ca="1">IF($B678&lt;&gt;"",SUMIF(INDIRECT("ИсходныеДанные!$"&amp;$K$4&amp;"$2:$"&amp;$K$4&amp;"$50000"),$B678&amp;"#"&amp;S$6,INDIRECT("ИсходныеДанные!$J$2:$J$50000")),0)</f>
        <v>0</v>
      </c>
      <c r="T678" s="3">
        <f ca="1">IF($B678&lt;&gt;"",SUMIF(INDIRECT("ИсходныеДанные!$"&amp;$K$4&amp;"$2:$"&amp;$K$4&amp;"$50000"),$B678&amp;"#"&amp;T$6,INDIRECT("ИсходныеДанные!$J$2:$J$50000")),0)</f>
        <v>0</v>
      </c>
      <c r="U678" s="3">
        <f ca="1">IF($B678&lt;&gt;"",SUMIF(INDIRECT("ИсходныеДанные!$"&amp;$K$4&amp;"$2:$"&amp;$K$4&amp;"$50000"),$B678&amp;"#"&amp;U$6,INDIRECT("ИсходныеДанные!$J$2:$J$50000")),0)</f>
        <v>0</v>
      </c>
      <c r="V678" s="3">
        <f ca="1">IF($B678&lt;&gt;"",SUMIF(INDIRECT("ИсходныеДанные!$"&amp;$K$4&amp;"$2:$"&amp;$K$4&amp;"$50000"),$B678&amp;"#"&amp;V$6,INDIRECT("ИсходныеДанные!$J$2:$J$50000")),0)</f>
        <v>0</v>
      </c>
      <c r="W678" s="16" t="e">
        <f ca="1">SUM(K678:V678)/Пофамильно!$R$1</f>
        <v>#DIV/0!</v>
      </c>
    </row>
    <row r="679" spans="1:23" x14ac:dyDescent="0.25">
      <c r="A679" s="10" t="str">
        <f t="shared" ca="1" si="12"/>
        <v>delete</v>
      </c>
      <c r="B679" s="16" cm="1">
        <f t="array" aca="1" ref="B679" ca="1">INDIRECT("УникальныеСписки!D"&amp;ROW()-$L$4)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14"/>
      <c r="G679" s="81" t="str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84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84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84" t="str" cm="1">
        <f t="array" aca="1" ref="J679" ca="1">_xlfn.XLOOKUP($B679,INDIRECT(SUBSTITUTE("ИсходныеДанные!$где$2:$где$50000","где",$B$4)),INDIRECT(SUBSTITUTE("ИсходныеДанные!$что$2:$что$50000","что",J$4)),"",0,1)</f>
        <v/>
      </c>
      <c r="K679" s="3">
        <f ca="1">IF($B679&lt;&gt;"",SUMIF(INDIRECT("ИсходныеДанные!$"&amp;$K$4&amp;"$2:$"&amp;$K$4&amp;"$50000"),$B679&amp;"#"&amp;K$6,INDIRECT("ИсходныеДанные!$J$2:$J$50000")),0)</f>
        <v>0</v>
      </c>
      <c r="L679" s="3">
        <f ca="1">IF($B679&lt;&gt;"",SUMIF(INDIRECT("ИсходныеДанные!$"&amp;$K$4&amp;"$2:$"&amp;$K$4&amp;"$50000"),$B679&amp;"#"&amp;L$6,INDIRECT("ИсходныеДанные!$J$2:$J$50000")),0)</f>
        <v>0</v>
      </c>
      <c r="M679" s="3">
        <f ca="1">IF($B679&lt;&gt;"",SUMIF(INDIRECT("ИсходныеДанные!$"&amp;$K$4&amp;"$2:$"&amp;$K$4&amp;"$50000"),$B679&amp;"#"&amp;M$6,INDIRECT("ИсходныеДанные!$J$2:$J$50000")),0)</f>
        <v>0</v>
      </c>
      <c r="N679" s="3">
        <f ca="1">IF($B679&lt;&gt;"",SUMIF(INDIRECT("ИсходныеДанные!$"&amp;$K$4&amp;"$2:$"&amp;$K$4&amp;"$50000"),$B679&amp;"#"&amp;N$6,INDIRECT("ИсходныеДанные!$J$2:$J$50000")),0)</f>
        <v>0</v>
      </c>
      <c r="O679" s="3">
        <f ca="1">IF($B679&lt;&gt;"",SUMIF(INDIRECT("ИсходныеДанные!$"&amp;$K$4&amp;"$2:$"&amp;$K$4&amp;"$50000"),$B679&amp;"#"&amp;O$6,INDIRECT("ИсходныеДанные!$J$2:$J$50000")),0)</f>
        <v>0</v>
      </c>
      <c r="P679" s="3">
        <f ca="1">IF($B679&lt;&gt;"",SUMIF(INDIRECT("ИсходныеДанные!$"&amp;$K$4&amp;"$2:$"&amp;$K$4&amp;"$50000"),$B679&amp;"#"&amp;P$6,INDIRECT("ИсходныеДанные!$J$2:$J$50000")),0)</f>
        <v>0</v>
      </c>
      <c r="Q679" s="3">
        <f ca="1">IF($B679&lt;&gt;"",SUMIF(INDIRECT("ИсходныеДанные!$"&amp;$K$4&amp;"$2:$"&amp;$K$4&amp;"$50000"),$B679&amp;"#"&amp;Q$6,INDIRECT("ИсходныеДанные!$J$2:$J$50000")),0)</f>
        <v>0</v>
      </c>
      <c r="R679" s="3">
        <f ca="1">IF($B679&lt;&gt;"",SUMIF(INDIRECT("ИсходныеДанные!$"&amp;$K$4&amp;"$2:$"&amp;$K$4&amp;"$50000"),$B679&amp;"#"&amp;R$6,INDIRECT("ИсходныеДанные!$J$2:$J$50000")),0)</f>
        <v>0</v>
      </c>
      <c r="S679" s="3">
        <f ca="1">IF($B679&lt;&gt;"",SUMIF(INDIRECT("ИсходныеДанные!$"&amp;$K$4&amp;"$2:$"&amp;$K$4&amp;"$50000"),$B679&amp;"#"&amp;S$6,INDIRECT("ИсходныеДанные!$J$2:$J$50000")),0)</f>
        <v>0</v>
      </c>
      <c r="T679" s="3">
        <f ca="1">IF($B679&lt;&gt;"",SUMIF(INDIRECT("ИсходныеДанные!$"&amp;$K$4&amp;"$2:$"&amp;$K$4&amp;"$50000"),$B679&amp;"#"&amp;T$6,INDIRECT("ИсходныеДанные!$J$2:$J$50000")),0)</f>
        <v>0</v>
      </c>
      <c r="U679" s="3">
        <f ca="1">IF($B679&lt;&gt;"",SUMIF(INDIRECT("ИсходныеДанные!$"&amp;$K$4&amp;"$2:$"&amp;$K$4&amp;"$50000"),$B679&amp;"#"&amp;U$6,INDIRECT("ИсходныеДанные!$J$2:$J$50000")),0)</f>
        <v>0</v>
      </c>
      <c r="V679" s="3">
        <f ca="1">IF($B679&lt;&gt;"",SUMIF(INDIRECT("ИсходныеДанные!$"&amp;$K$4&amp;"$2:$"&amp;$K$4&amp;"$50000"),$B679&amp;"#"&amp;V$6,INDIRECT("ИсходныеДанные!$J$2:$J$50000")),0)</f>
        <v>0</v>
      </c>
      <c r="W679" s="16" t="e">
        <f ca="1">SUM(K679:V679)/Пофамильно!$R$1</f>
        <v>#DIV/0!</v>
      </c>
    </row>
    <row r="680" spans="1:23" x14ac:dyDescent="0.25">
      <c r="A680" s="10" t="str">
        <f t="shared" ca="1" si="12"/>
        <v>delete</v>
      </c>
      <c r="B680" s="16" cm="1">
        <f t="array" aca="1" ref="B680" ca="1">INDIRECT("УникальныеСписки!D"&amp;ROW()-$L$4)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14"/>
      <c r="G680" s="81" t="str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84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84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84" t="str" cm="1">
        <f t="array" aca="1" ref="J680" ca="1">_xlfn.XLOOKUP($B680,INDIRECT(SUBSTITUTE("ИсходныеДанные!$где$2:$где$50000","где",$B$4)),INDIRECT(SUBSTITUTE("ИсходныеДанные!$что$2:$что$50000","что",J$4)),"",0,1)</f>
        <v/>
      </c>
      <c r="K680" s="3">
        <f ca="1">IF($B680&lt;&gt;"",SUMIF(INDIRECT("ИсходныеДанные!$"&amp;$K$4&amp;"$2:$"&amp;$K$4&amp;"$50000"),$B680&amp;"#"&amp;K$6,INDIRECT("ИсходныеДанные!$J$2:$J$50000")),0)</f>
        <v>0</v>
      </c>
      <c r="L680" s="3">
        <f ca="1">IF($B680&lt;&gt;"",SUMIF(INDIRECT("ИсходныеДанные!$"&amp;$K$4&amp;"$2:$"&amp;$K$4&amp;"$50000"),$B680&amp;"#"&amp;L$6,INDIRECT("ИсходныеДанные!$J$2:$J$50000")),0)</f>
        <v>0</v>
      </c>
      <c r="M680" s="3">
        <f ca="1">IF($B680&lt;&gt;"",SUMIF(INDIRECT("ИсходныеДанные!$"&amp;$K$4&amp;"$2:$"&amp;$K$4&amp;"$50000"),$B680&amp;"#"&amp;M$6,INDIRECT("ИсходныеДанные!$J$2:$J$50000")),0)</f>
        <v>0</v>
      </c>
      <c r="N680" s="3">
        <f ca="1">IF($B680&lt;&gt;"",SUMIF(INDIRECT("ИсходныеДанные!$"&amp;$K$4&amp;"$2:$"&amp;$K$4&amp;"$50000"),$B680&amp;"#"&amp;N$6,INDIRECT("ИсходныеДанные!$J$2:$J$50000")),0)</f>
        <v>0</v>
      </c>
      <c r="O680" s="3">
        <f ca="1">IF($B680&lt;&gt;"",SUMIF(INDIRECT("ИсходныеДанные!$"&amp;$K$4&amp;"$2:$"&amp;$K$4&amp;"$50000"),$B680&amp;"#"&amp;O$6,INDIRECT("ИсходныеДанные!$J$2:$J$50000")),0)</f>
        <v>0</v>
      </c>
      <c r="P680" s="3">
        <f ca="1">IF($B680&lt;&gt;"",SUMIF(INDIRECT("ИсходныеДанные!$"&amp;$K$4&amp;"$2:$"&amp;$K$4&amp;"$50000"),$B680&amp;"#"&amp;P$6,INDIRECT("ИсходныеДанные!$J$2:$J$50000")),0)</f>
        <v>0</v>
      </c>
      <c r="Q680" s="3">
        <f ca="1">IF($B680&lt;&gt;"",SUMIF(INDIRECT("ИсходныеДанные!$"&amp;$K$4&amp;"$2:$"&amp;$K$4&amp;"$50000"),$B680&amp;"#"&amp;Q$6,INDIRECT("ИсходныеДанные!$J$2:$J$50000")),0)</f>
        <v>0</v>
      </c>
      <c r="R680" s="3">
        <f ca="1">IF($B680&lt;&gt;"",SUMIF(INDIRECT("ИсходныеДанные!$"&amp;$K$4&amp;"$2:$"&amp;$K$4&amp;"$50000"),$B680&amp;"#"&amp;R$6,INDIRECT("ИсходныеДанные!$J$2:$J$50000")),0)</f>
        <v>0</v>
      </c>
      <c r="S680" s="3">
        <f ca="1">IF($B680&lt;&gt;"",SUMIF(INDIRECT("ИсходныеДанные!$"&amp;$K$4&amp;"$2:$"&amp;$K$4&amp;"$50000"),$B680&amp;"#"&amp;S$6,INDIRECT("ИсходныеДанные!$J$2:$J$50000")),0)</f>
        <v>0</v>
      </c>
      <c r="T680" s="3">
        <f ca="1">IF($B680&lt;&gt;"",SUMIF(INDIRECT("ИсходныеДанные!$"&amp;$K$4&amp;"$2:$"&amp;$K$4&amp;"$50000"),$B680&amp;"#"&amp;T$6,INDIRECT("ИсходныеДанные!$J$2:$J$50000")),0)</f>
        <v>0</v>
      </c>
      <c r="U680" s="3">
        <f ca="1">IF($B680&lt;&gt;"",SUMIF(INDIRECT("ИсходныеДанные!$"&amp;$K$4&amp;"$2:$"&amp;$K$4&amp;"$50000"),$B680&amp;"#"&amp;U$6,INDIRECT("ИсходныеДанные!$J$2:$J$50000")),0)</f>
        <v>0</v>
      </c>
      <c r="V680" s="3">
        <f ca="1">IF($B680&lt;&gt;"",SUMIF(INDIRECT("ИсходныеДанные!$"&amp;$K$4&amp;"$2:$"&amp;$K$4&amp;"$50000"),$B680&amp;"#"&amp;V$6,INDIRECT("ИсходныеДанные!$J$2:$J$50000")),0)</f>
        <v>0</v>
      </c>
      <c r="W680" s="16" t="e">
        <f ca="1">SUM(K680:V680)/Пофамильно!$R$1</f>
        <v>#DIV/0!</v>
      </c>
    </row>
    <row r="681" spans="1:23" x14ac:dyDescent="0.25">
      <c r="A681" s="10" t="str">
        <f t="shared" ca="1" si="12"/>
        <v>delete</v>
      </c>
      <c r="B681" s="16" cm="1">
        <f t="array" aca="1" ref="B681" ca="1">INDIRECT("УникальныеСписки!D"&amp;ROW()-$L$4)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14"/>
      <c r="G681" s="81" t="str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84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84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84" t="str" cm="1">
        <f t="array" aca="1" ref="J681" ca="1">_xlfn.XLOOKUP($B681,INDIRECT(SUBSTITUTE("ИсходныеДанные!$где$2:$где$50000","где",$B$4)),INDIRECT(SUBSTITUTE("ИсходныеДанные!$что$2:$что$50000","что",J$4)),"",0,1)</f>
        <v/>
      </c>
      <c r="K681" s="3">
        <f ca="1">IF($B681&lt;&gt;"",SUMIF(INDIRECT("ИсходныеДанные!$"&amp;$K$4&amp;"$2:$"&amp;$K$4&amp;"$50000"),$B681&amp;"#"&amp;K$6,INDIRECT("ИсходныеДанные!$J$2:$J$50000")),0)</f>
        <v>0</v>
      </c>
      <c r="L681" s="3">
        <f ca="1">IF($B681&lt;&gt;"",SUMIF(INDIRECT("ИсходныеДанные!$"&amp;$K$4&amp;"$2:$"&amp;$K$4&amp;"$50000"),$B681&amp;"#"&amp;L$6,INDIRECT("ИсходныеДанные!$J$2:$J$50000")),0)</f>
        <v>0</v>
      </c>
      <c r="M681" s="3">
        <f ca="1">IF($B681&lt;&gt;"",SUMIF(INDIRECT("ИсходныеДанные!$"&amp;$K$4&amp;"$2:$"&amp;$K$4&amp;"$50000"),$B681&amp;"#"&amp;M$6,INDIRECT("ИсходныеДанные!$J$2:$J$50000")),0)</f>
        <v>0</v>
      </c>
      <c r="N681" s="3">
        <f ca="1">IF($B681&lt;&gt;"",SUMIF(INDIRECT("ИсходныеДанные!$"&amp;$K$4&amp;"$2:$"&amp;$K$4&amp;"$50000"),$B681&amp;"#"&amp;N$6,INDIRECT("ИсходныеДанные!$J$2:$J$50000")),0)</f>
        <v>0</v>
      </c>
      <c r="O681" s="3">
        <f ca="1">IF($B681&lt;&gt;"",SUMIF(INDIRECT("ИсходныеДанные!$"&amp;$K$4&amp;"$2:$"&amp;$K$4&amp;"$50000"),$B681&amp;"#"&amp;O$6,INDIRECT("ИсходныеДанные!$J$2:$J$50000")),0)</f>
        <v>0</v>
      </c>
      <c r="P681" s="3">
        <f ca="1">IF($B681&lt;&gt;"",SUMIF(INDIRECT("ИсходныеДанные!$"&amp;$K$4&amp;"$2:$"&amp;$K$4&amp;"$50000"),$B681&amp;"#"&amp;P$6,INDIRECT("ИсходныеДанные!$J$2:$J$50000")),0)</f>
        <v>0</v>
      </c>
      <c r="Q681" s="3">
        <f ca="1">IF($B681&lt;&gt;"",SUMIF(INDIRECT("ИсходныеДанные!$"&amp;$K$4&amp;"$2:$"&amp;$K$4&amp;"$50000"),$B681&amp;"#"&amp;Q$6,INDIRECT("ИсходныеДанные!$J$2:$J$50000")),0)</f>
        <v>0</v>
      </c>
      <c r="R681" s="3">
        <f ca="1">IF($B681&lt;&gt;"",SUMIF(INDIRECT("ИсходныеДанные!$"&amp;$K$4&amp;"$2:$"&amp;$K$4&amp;"$50000"),$B681&amp;"#"&amp;R$6,INDIRECT("ИсходныеДанные!$J$2:$J$50000")),0)</f>
        <v>0</v>
      </c>
      <c r="S681" s="3">
        <f ca="1">IF($B681&lt;&gt;"",SUMIF(INDIRECT("ИсходныеДанные!$"&amp;$K$4&amp;"$2:$"&amp;$K$4&amp;"$50000"),$B681&amp;"#"&amp;S$6,INDIRECT("ИсходныеДанные!$J$2:$J$50000")),0)</f>
        <v>0</v>
      </c>
      <c r="T681" s="3">
        <f ca="1">IF($B681&lt;&gt;"",SUMIF(INDIRECT("ИсходныеДанные!$"&amp;$K$4&amp;"$2:$"&amp;$K$4&amp;"$50000"),$B681&amp;"#"&amp;T$6,INDIRECT("ИсходныеДанные!$J$2:$J$50000")),0)</f>
        <v>0</v>
      </c>
      <c r="U681" s="3">
        <f ca="1">IF($B681&lt;&gt;"",SUMIF(INDIRECT("ИсходныеДанные!$"&amp;$K$4&amp;"$2:$"&amp;$K$4&amp;"$50000"),$B681&amp;"#"&amp;U$6,INDIRECT("ИсходныеДанные!$J$2:$J$50000")),0)</f>
        <v>0</v>
      </c>
      <c r="V681" s="3">
        <f ca="1">IF($B681&lt;&gt;"",SUMIF(INDIRECT("ИсходныеДанные!$"&amp;$K$4&amp;"$2:$"&amp;$K$4&amp;"$50000"),$B681&amp;"#"&amp;V$6,INDIRECT("ИсходныеДанные!$J$2:$J$50000")),0)</f>
        <v>0</v>
      </c>
      <c r="W681" s="16" t="e">
        <f ca="1">SUM(K681:V681)/Пофамильно!$R$1</f>
        <v>#DIV/0!</v>
      </c>
    </row>
    <row r="682" spans="1:23" x14ac:dyDescent="0.25">
      <c r="A682" s="10" t="str">
        <f t="shared" ca="1" si="12"/>
        <v>delete</v>
      </c>
      <c r="B682" s="16" cm="1">
        <f t="array" aca="1" ref="B682" ca="1">INDIRECT("УникальныеСписки!D"&amp;ROW()-$L$4)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14"/>
      <c r="G682" s="81" t="str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84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84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84" t="str" cm="1">
        <f t="array" aca="1" ref="J682" ca="1">_xlfn.XLOOKUP($B682,INDIRECT(SUBSTITUTE("ИсходныеДанные!$где$2:$где$50000","где",$B$4)),INDIRECT(SUBSTITUTE("ИсходныеДанные!$что$2:$что$50000","что",J$4)),"",0,1)</f>
        <v/>
      </c>
      <c r="K682" s="3">
        <f ca="1">IF($B682&lt;&gt;"",SUMIF(INDIRECT("ИсходныеДанные!$"&amp;$K$4&amp;"$2:$"&amp;$K$4&amp;"$50000"),$B682&amp;"#"&amp;K$6,INDIRECT("ИсходныеДанные!$J$2:$J$50000")),0)</f>
        <v>0</v>
      </c>
      <c r="L682" s="3">
        <f ca="1">IF($B682&lt;&gt;"",SUMIF(INDIRECT("ИсходныеДанные!$"&amp;$K$4&amp;"$2:$"&amp;$K$4&amp;"$50000"),$B682&amp;"#"&amp;L$6,INDIRECT("ИсходныеДанные!$J$2:$J$50000")),0)</f>
        <v>0</v>
      </c>
      <c r="M682" s="3">
        <f ca="1">IF($B682&lt;&gt;"",SUMIF(INDIRECT("ИсходныеДанные!$"&amp;$K$4&amp;"$2:$"&amp;$K$4&amp;"$50000"),$B682&amp;"#"&amp;M$6,INDIRECT("ИсходныеДанные!$J$2:$J$50000")),0)</f>
        <v>0</v>
      </c>
      <c r="N682" s="3">
        <f ca="1">IF($B682&lt;&gt;"",SUMIF(INDIRECT("ИсходныеДанные!$"&amp;$K$4&amp;"$2:$"&amp;$K$4&amp;"$50000"),$B682&amp;"#"&amp;N$6,INDIRECT("ИсходныеДанные!$J$2:$J$50000")),0)</f>
        <v>0</v>
      </c>
      <c r="O682" s="3">
        <f ca="1">IF($B682&lt;&gt;"",SUMIF(INDIRECT("ИсходныеДанные!$"&amp;$K$4&amp;"$2:$"&amp;$K$4&amp;"$50000"),$B682&amp;"#"&amp;O$6,INDIRECT("ИсходныеДанные!$J$2:$J$50000")),0)</f>
        <v>0</v>
      </c>
      <c r="P682" s="3">
        <f ca="1">IF($B682&lt;&gt;"",SUMIF(INDIRECT("ИсходныеДанные!$"&amp;$K$4&amp;"$2:$"&amp;$K$4&amp;"$50000"),$B682&amp;"#"&amp;P$6,INDIRECT("ИсходныеДанные!$J$2:$J$50000")),0)</f>
        <v>0</v>
      </c>
      <c r="Q682" s="3">
        <f ca="1">IF($B682&lt;&gt;"",SUMIF(INDIRECT("ИсходныеДанные!$"&amp;$K$4&amp;"$2:$"&amp;$K$4&amp;"$50000"),$B682&amp;"#"&amp;Q$6,INDIRECT("ИсходныеДанные!$J$2:$J$50000")),0)</f>
        <v>0</v>
      </c>
      <c r="R682" s="3">
        <f ca="1">IF($B682&lt;&gt;"",SUMIF(INDIRECT("ИсходныеДанные!$"&amp;$K$4&amp;"$2:$"&amp;$K$4&amp;"$50000"),$B682&amp;"#"&amp;R$6,INDIRECT("ИсходныеДанные!$J$2:$J$50000")),0)</f>
        <v>0</v>
      </c>
      <c r="S682" s="3">
        <f ca="1">IF($B682&lt;&gt;"",SUMIF(INDIRECT("ИсходныеДанные!$"&amp;$K$4&amp;"$2:$"&amp;$K$4&amp;"$50000"),$B682&amp;"#"&amp;S$6,INDIRECT("ИсходныеДанные!$J$2:$J$50000")),0)</f>
        <v>0</v>
      </c>
      <c r="T682" s="3">
        <f ca="1">IF($B682&lt;&gt;"",SUMIF(INDIRECT("ИсходныеДанные!$"&amp;$K$4&amp;"$2:$"&amp;$K$4&amp;"$50000"),$B682&amp;"#"&amp;T$6,INDIRECT("ИсходныеДанные!$J$2:$J$50000")),0)</f>
        <v>0</v>
      </c>
      <c r="U682" s="3">
        <f ca="1">IF($B682&lt;&gt;"",SUMIF(INDIRECT("ИсходныеДанные!$"&amp;$K$4&amp;"$2:$"&amp;$K$4&amp;"$50000"),$B682&amp;"#"&amp;U$6,INDIRECT("ИсходныеДанные!$J$2:$J$50000")),0)</f>
        <v>0</v>
      </c>
      <c r="V682" s="3">
        <f ca="1">IF($B682&lt;&gt;"",SUMIF(INDIRECT("ИсходныеДанные!$"&amp;$K$4&amp;"$2:$"&amp;$K$4&amp;"$50000"),$B682&amp;"#"&amp;V$6,INDIRECT("ИсходныеДанные!$J$2:$J$50000")),0)</f>
        <v>0</v>
      </c>
      <c r="W682" s="16" t="e">
        <f ca="1">SUM(K682:V682)/Пофамильно!$R$1</f>
        <v>#DIV/0!</v>
      </c>
    </row>
    <row r="683" spans="1:23" x14ac:dyDescent="0.25">
      <c r="A683" s="10" t="str">
        <f t="shared" ca="1" si="12"/>
        <v>delete</v>
      </c>
      <c r="B683" s="16" cm="1">
        <f t="array" aca="1" ref="B683" ca="1">INDIRECT("УникальныеСписки!D"&amp;ROW()-$L$4)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14"/>
      <c r="G683" s="81" t="str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84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84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84" t="str" cm="1">
        <f t="array" aca="1" ref="J683" ca="1">_xlfn.XLOOKUP($B683,INDIRECT(SUBSTITUTE("ИсходныеДанные!$где$2:$где$50000","где",$B$4)),INDIRECT(SUBSTITUTE("ИсходныеДанные!$что$2:$что$50000","что",J$4)),"",0,1)</f>
        <v/>
      </c>
      <c r="K683" s="3">
        <f ca="1">IF($B683&lt;&gt;"",SUMIF(INDIRECT("ИсходныеДанные!$"&amp;$K$4&amp;"$2:$"&amp;$K$4&amp;"$50000"),$B683&amp;"#"&amp;K$6,INDIRECT("ИсходныеДанные!$J$2:$J$50000")),0)</f>
        <v>0</v>
      </c>
      <c r="L683" s="3">
        <f ca="1">IF($B683&lt;&gt;"",SUMIF(INDIRECT("ИсходныеДанные!$"&amp;$K$4&amp;"$2:$"&amp;$K$4&amp;"$50000"),$B683&amp;"#"&amp;L$6,INDIRECT("ИсходныеДанные!$J$2:$J$50000")),0)</f>
        <v>0</v>
      </c>
      <c r="M683" s="3">
        <f ca="1">IF($B683&lt;&gt;"",SUMIF(INDIRECT("ИсходныеДанные!$"&amp;$K$4&amp;"$2:$"&amp;$K$4&amp;"$50000"),$B683&amp;"#"&amp;M$6,INDIRECT("ИсходныеДанные!$J$2:$J$50000")),0)</f>
        <v>0</v>
      </c>
      <c r="N683" s="3">
        <f ca="1">IF($B683&lt;&gt;"",SUMIF(INDIRECT("ИсходныеДанные!$"&amp;$K$4&amp;"$2:$"&amp;$K$4&amp;"$50000"),$B683&amp;"#"&amp;N$6,INDIRECT("ИсходныеДанные!$J$2:$J$50000")),0)</f>
        <v>0</v>
      </c>
      <c r="O683" s="3">
        <f ca="1">IF($B683&lt;&gt;"",SUMIF(INDIRECT("ИсходныеДанные!$"&amp;$K$4&amp;"$2:$"&amp;$K$4&amp;"$50000"),$B683&amp;"#"&amp;O$6,INDIRECT("ИсходныеДанные!$J$2:$J$50000")),0)</f>
        <v>0</v>
      </c>
      <c r="P683" s="3">
        <f ca="1">IF($B683&lt;&gt;"",SUMIF(INDIRECT("ИсходныеДанные!$"&amp;$K$4&amp;"$2:$"&amp;$K$4&amp;"$50000"),$B683&amp;"#"&amp;P$6,INDIRECT("ИсходныеДанные!$J$2:$J$50000")),0)</f>
        <v>0</v>
      </c>
      <c r="Q683" s="3">
        <f ca="1">IF($B683&lt;&gt;"",SUMIF(INDIRECT("ИсходныеДанные!$"&amp;$K$4&amp;"$2:$"&amp;$K$4&amp;"$50000"),$B683&amp;"#"&amp;Q$6,INDIRECT("ИсходныеДанные!$J$2:$J$50000")),0)</f>
        <v>0</v>
      </c>
      <c r="R683" s="3">
        <f ca="1">IF($B683&lt;&gt;"",SUMIF(INDIRECT("ИсходныеДанные!$"&amp;$K$4&amp;"$2:$"&amp;$K$4&amp;"$50000"),$B683&amp;"#"&amp;R$6,INDIRECT("ИсходныеДанные!$J$2:$J$50000")),0)</f>
        <v>0</v>
      </c>
      <c r="S683" s="3">
        <f ca="1">IF($B683&lt;&gt;"",SUMIF(INDIRECT("ИсходныеДанные!$"&amp;$K$4&amp;"$2:$"&amp;$K$4&amp;"$50000"),$B683&amp;"#"&amp;S$6,INDIRECT("ИсходныеДанные!$J$2:$J$50000")),0)</f>
        <v>0</v>
      </c>
      <c r="T683" s="3">
        <f ca="1">IF($B683&lt;&gt;"",SUMIF(INDIRECT("ИсходныеДанные!$"&amp;$K$4&amp;"$2:$"&amp;$K$4&amp;"$50000"),$B683&amp;"#"&amp;T$6,INDIRECT("ИсходныеДанные!$J$2:$J$50000")),0)</f>
        <v>0</v>
      </c>
      <c r="U683" s="3">
        <f ca="1">IF($B683&lt;&gt;"",SUMIF(INDIRECT("ИсходныеДанные!$"&amp;$K$4&amp;"$2:$"&amp;$K$4&amp;"$50000"),$B683&amp;"#"&amp;U$6,INDIRECT("ИсходныеДанные!$J$2:$J$50000")),0)</f>
        <v>0</v>
      </c>
      <c r="V683" s="3">
        <f ca="1">IF($B683&lt;&gt;"",SUMIF(INDIRECT("ИсходныеДанные!$"&amp;$K$4&amp;"$2:$"&amp;$K$4&amp;"$50000"),$B683&amp;"#"&amp;V$6,INDIRECT("ИсходныеДанные!$J$2:$J$50000")),0)</f>
        <v>0</v>
      </c>
      <c r="W683" s="16" t="e">
        <f ca="1">SUM(K683:V683)/Пофамильно!$R$1</f>
        <v>#DIV/0!</v>
      </c>
    </row>
    <row r="684" spans="1:23" x14ac:dyDescent="0.25">
      <c r="A684" s="10" t="str">
        <f t="shared" ca="1" si="12"/>
        <v>delete</v>
      </c>
      <c r="B684" s="16" cm="1">
        <f t="array" aca="1" ref="B684" ca="1">INDIRECT("УникальныеСписки!D"&amp;ROW()-$L$4)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14"/>
      <c r="G684" s="81" t="str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84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84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84" t="str" cm="1">
        <f t="array" aca="1" ref="J684" ca="1">_xlfn.XLOOKUP($B684,INDIRECT(SUBSTITUTE("ИсходныеДанные!$где$2:$где$50000","где",$B$4)),INDIRECT(SUBSTITUTE("ИсходныеДанные!$что$2:$что$50000","что",J$4)),"",0,1)</f>
        <v/>
      </c>
      <c r="K684" s="3">
        <f ca="1">IF($B684&lt;&gt;"",SUMIF(INDIRECT("ИсходныеДанные!$"&amp;$K$4&amp;"$2:$"&amp;$K$4&amp;"$50000"),$B684&amp;"#"&amp;K$6,INDIRECT("ИсходныеДанные!$J$2:$J$50000")),0)</f>
        <v>0</v>
      </c>
      <c r="L684" s="3">
        <f ca="1">IF($B684&lt;&gt;"",SUMIF(INDIRECT("ИсходныеДанные!$"&amp;$K$4&amp;"$2:$"&amp;$K$4&amp;"$50000"),$B684&amp;"#"&amp;L$6,INDIRECT("ИсходныеДанные!$J$2:$J$50000")),0)</f>
        <v>0</v>
      </c>
      <c r="M684" s="3">
        <f ca="1">IF($B684&lt;&gt;"",SUMIF(INDIRECT("ИсходныеДанные!$"&amp;$K$4&amp;"$2:$"&amp;$K$4&amp;"$50000"),$B684&amp;"#"&amp;M$6,INDIRECT("ИсходныеДанные!$J$2:$J$50000")),0)</f>
        <v>0</v>
      </c>
      <c r="N684" s="3">
        <f ca="1">IF($B684&lt;&gt;"",SUMIF(INDIRECT("ИсходныеДанные!$"&amp;$K$4&amp;"$2:$"&amp;$K$4&amp;"$50000"),$B684&amp;"#"&amp;N$6,INDIRECT("ИсходныеДанные!$J$2:$J$50000")),0)</f>
        <v>0</v>
      </c>
      <c r="O684" s="3">
        <f ca="1">IF($B684&lt;&gt;"",SUMIF(INDIRECT("ИсходныеДанные!$"&amp;$K$4&amp;"$2:$"&amp;$K$4&amp;"$50000"),$B684&amp;"#"&amp;O$6,INDIRECT("ИсходныеДанные!$J$2:$J$50000")),0)</f>
        <v>0</v>
      </c>
      <c r="P684" s="3">
        <f ca="1">IF($B684&lt;&gt;"",SUMIF(INDIRECT("ИсходныеДанные!$"&amp;$K$4&amp;"$2:$"&amp;$K$4&amp;"$50000"),$B684&amp;"#"&amp;P$6,INDIRECT("ИсходныеДанные!$J$2:$J$50000")),0)</f>
        <v>0</v>
      </c>
      <c r="Q684" s="3">
        <f ca="1">IF($B684&lt;&gt;"",SUMIF(INDIRECT("ИсходныеДанные!$"&amp;$K$4&amp;"$2:$"&amp;$K$4&amp;"$50000"),$B684&amp;"#"&amp;Q$6,INDIRECT("ИсходныеДанные!$J$2:$J$50000")),0)</f>
        <v>0</v>
      </c>
      <c r="R684" s="3">
        <f ca="1">IF($B684&lt;&gt;"",SUMIF(INDIRECT("ИсходныеДанные!$"&amp;$K$4&amp;"$2:$"&amp;$K$4&amp;"$50000"),$B684&amp;"#"&amp;R$6,INDIRECT("ИсходныеДанные!$J$2:$J$50000")),0)</f>
        <v>0</v>
      </c>
      <c r="S684" s="3">
        <f ca="1">IF($B684&lt;&gt;"",SUMIF(INDIRECT("ИсходныеДанные!$"&amp;$K$4&amp;"$2:$"&amp;$K$4&amp;"$50000"),$B684&amp;"#"&amp;S$6,INDIRECT("ИсходныеДанные!$J$2:$J$50000")),0)</f>
        <v>0</v>
      </c>
      <c r="T684" s="3">
        <f ca="1">IF($B684&lt;&gt;"",SUMIF(INDIRECT("ИсходныеДанные!$"&amp;$K$4&amp;"$2:$"&amp;$K$4&amp;"$50000"),$B684&amp;"#"&amp;T$6,INDIRECT("ИсходныеДанные!$J$2:$J$50000")),0)</f>
        <v>0</v>
      </c>
      <c r="U684" s="3">
        <f ca="1">IF($B684&lt;&gt;"",SUMIF(INDIRECT("ИсходныеДанные!$"&amp;$K$4&amp;"$2:$"&amp;$K$4&amp;"$50000"),$B684&amp;"#"&amp;U$6,INDIRECT("ИсходныеДанные!$J$2:$J$50000")),0)</f>
        <v>0</v>
      </c>
      <c r="V684" s="3">
        <f ca="1">IF($B684&lt;&gt;"",SUMIF(INDIRECT("ИсходныеДанные!$"&amp;$K$4&amp;"$2:$"&amp;$K$4&amp;"$50000"),$B684&amp;"#"&amp;V$6,INDIRECT("ИсходныеДанные!$J$2:$J$50000")),0)</f>
        <v>0</v>
      </c>
      <c r="W684" s="16" t="e">
        <f ca="1">SUM(K684:V684)/Пофамильно!$R$1</f>
        <v>#DIV/0!</v>
      </c>
    </row>
    <row r="685" spans="1:23" x14ac:dyDescent="0.25">
      <c r="A685" s="10" t="str">
        <f t="shared" ca="1" si="12"/>
        <v>delete</v>
      </c>
      <c r="B685" s="16" cm="1">
        <f t="array" aca="1" ref="B685" ca="1">INDIRECT("УникальныеСписки!D"&amp;ROW()-$L$4)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14"/>
      <c r="G685" s="81" t="str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84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84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84" t="str" cm="1">
        <f t="array" aca="1" ref="J685" ca="1">_xlfn.XLOOKUP($B685,INDIRECT(SUBSTITUTE("ИсходныеДанные!$где$2:$где$50000","где",$B$4)),INDIRECT(SUBSTITUTE("ИсходныеДанные!$что$2:$что$50000","что",J$4)),"",0,1)</f>
        <v/>
      </c>
      <c r="K685" s="3">
        <f ca="1">IF($B685&lt;&gt;"",SUMIF(INDIRECT("ИсходныеДанные!$"&amp;$K$4&amp;"$2:$"&amp;$K$4&amp;"$50000"),$B685&amp;"#"&amp;K$6,INDIRECT("ИсходныеДанные!$J$2:$J$50000")),0)</f>
        <v>0</v>
      </c>
      <c r="L685" s="3">
        <f ca="1">IF($B685&lt;&gt;"",SUMIF(INDIRECT("ИсходныеДанные!$"&amp;$K$4&amp;"$2:$"&amp;$K$4&amp;"$50000"),$B685&amp;"#"&amp;L$6,INDIRECT("ИсходныеДанные!$J$2:$J$50000")),0)</f>
        <v>0</v>
      </c>
      <c r="M685" s="3">
        <f ca="1">IF($B685&lt;&gt;"",SUMIF(INDIRECT("ИсходныеДанные!$"&amp;$K$4&amp;"$2:$"&amp;$K$4&amp;"$50000"),$B685&amp;"#"&amp;M$6,INDIRECT("ИсходныеДанные!$J$2:$J$50000")),0)</f>
        <v>0</v>
      </c>
      <c r="N685" s="3">
        <f ca="1">IF($B685&lt;&gt;"",SUMIF(INDIRECT("ИсходныеДанные!$"&amp;$K$4&amp;"$2:$"&amp;$K$4&amp;"$50000"),$B685&amp;"#"&amp;N$6,INDIRECT("ИсходныеДанные!$J$2:$J$50000")),0)</f>
        <v>0</v>
      </c>
      <c r="O685" s="3">
        <f ca="1">IF($B685&lt;&gt;"",SUMIF(INDIRECT("ИсходныеДанные!$"&amp;$K$4&amp;"$2:$"&amp;$K$4&amp;"$50000"),$B685&amp;"#"&amp;O$6,INDIRECT("ИсходныеДанные!$J$2:$J$50000")),0)</f>
        <v>0</v>
      </c>
      <c r="P685" s="3">
        <f ca="1">IF($B685&lt;&gt;"",SUMIF(INDIRECT("ИсходныеДанные!$"&amp;$K$4&amp;"$2:$"&amp;$K$4&amp;"$50000"),$B685&amp;"#"&amp;P$6,INDIRECT("ИсходныеДанные!$J$2:$J$50000")),0)</f>
        <v>0</v>
      </c>
      <c r="Q685" s="3">
        <f ca="1">IF($B685&lt;&gt;"",SUMIF(INDIRECT("ИсходныеДанные!$"&amp;$K$4&amp;"$2:$"&amp;$K$4&amp;"$50000"),$B685&amp;"#"&amp;Q$6,INDIRECT("ИсходныеДанные!$J$2:$J$50000")),0)</f>
        <v>0</v>
      </c>
      <c r="R685" s="3">
        <f ca="1">IF($B685&lt;&gt;"",SUMIF(INDIRECT("ИсходныеДанные!$"&amp;$K$4&amp;"$2:$"&amp;$K$4&amp;"$50000"),$B685&amp;"#"&amp;R$6,INDIRECT("ИсходныеДанные!$J$2:$J$50000")),0)</f>
        <v>0</v>
      </c>
      <c r="S685" s="3">
        <f ca="1">IF($B685&lt;&gt;"",SUMIF(INDIRECT("ИсходныеДанные!$"&amp;$K$4&amp;"$2:$"&amp;$K$4&amp;"$50000"),$B685&amp;"#"&amp;S$6,INDIRECT("ИсходныеДанные!$J$2:$J$50000")),0)</f>
        <v>0</v>
      </c>
      <c r="T685" s="3">
        <f ca="1">IF($B685&lt;&gt;"",SUMIF(INDIRECT("ИсходныеДанные!$"&amp;$K$4&amp;"$2:$"&amp;$K$4&amp;"$50000"),$B685&amp;"#"&amp;T$6,INDIRECT("ИсходныеДанные!$J$2:$J$50000")),0)</f>
        <v>0</v>
      </c>
      <c r="U685" s="3">
        <f ca="1">IF($B685&lt;&gt;"",SUMIF(INDIRECT("ИсходныеДанные!$"&amp;$K$4&amp;"$2:$"&amp;$K$4&amp;"$50000"),$B685&amp;"#"&amp;U$6,INDIRECT("ИсходныеДанные!$J$2:$J$50000")),0)</f>
        <v>0</v>
      </c>
      <c r="V685" s="3">
        <f ca="1">IF($B685&lt;&gt;"",SUMIF(INDIRECT("ИсходныеДанные!$"&amp;$K$4&amp;"$2:$"&amp;$K$4&amp;"$50000"),$B685&amp;"#"&amp;V$6,INDIRECT("ИсходныеДанные!$J$2:$J$50000")),0)</f>
        <v>0</v>
      </c>
      <c r="W685" s="16" t="e">
        <f ca="1">SUM(K685:V685)/Пофамильно!$R$1</f>
        <v>#DIV/0!</v>
      </c>
    </row>
    <row r="686" spans="1:23" x14ac:dyDescent="0.25">
      <c r="A686" s="10" t="str">
        <f t="shared" ca="1" si="12"/>
        <v>delete</v>
      </c>
      <c r="B686" s="16" cm="1">
        <f t="array" aca="1" ref="B686" ca="1">INDIRECT("УникальныеСписки!D"&amp;ROW()-$L$4)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14"/>
      <c r="G686" s="81" t="str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84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84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84" t="str" cm="1">
        <f t="array" aca="1" ref="J686" ca="1">_xlfn.XLOOKUP($B686,INDIRECT(SUBSTITUTE("ИсходныеДанные!$где$2:$где$50000","где",$B$4)),INDIRECT(SUBSTITUTE("ИсходныеДанные!$что$2:$что$50000","что",J$4)),"",0,1)</f>
        <v/>
      </c>
      <c r="K686" s="3">
        <f ca="1">IF($B686&lt;&gt;"",SUMIF(INDIRECT("ИсходныеДанные!$"&amp;$K$4&amp;"$2:$"&amp;$K$4&amp;"$50000"),$B686&amp;"#"&amp;K$6,INDIRECT("ИсходныеДанные!$J$2:$J$50000")),0)</f>
        <v>0</v>
      </c>
      <c r="L686" s="3">
        <f ca="1">IF($B686&lt;&gt;"",SUMIF(INDIRECT("ИсходныеДанные!$"&amp;$K$4&amp;"$2:$"&amp;$K$4&amp;"$50000"),$B686&amp;"#"&amp;L$6,INDIRECT("ИсходныеДанные!$J$2:$J$50000")),0)</f>
        <v>0</v>
      </c>
      <c r="M686" s="3">
        <f ca="1">IF($B686&lt;&gt;"",SUMIF(INDIRECT("ИсходныеДанные!$"&amp;$K$4&amp;"$2:$"&amp;$K$4&amp;"$50000"),$B686&amp;"#"&amp;M$6,INDIRECT("ИсходныеДанные!$J$2:$J$50000")),0)</f>
        <v>0</v>
      </c>
      <c r="N686" s="3">
        <f ca="1">IF($B686&lt;&gt;"",SUMIF(INDIRECT("ИсходныеДанные!$"&amp;$K$4&amp;"$2:$"&amp;$K$4&amp;"$50000"),$B686&amp;"#"&amp;N$6,INDIRECT("ИсходныеДанные!$J$2:$J$50000")),0)</f>
        <v>0</v>
      </c>
      <c r="O686" s="3">
        <f ca="1">IF($B686&lt;&gt;"",SUMIF(INDIRECT("ИсходныеДанные!$"&amp;$K$4&amp;"$2:$"&amp;$K$4&amp;"$50000"),$B686&amp;"#"&amp;O$6,INDIRECT("ИсходныеДанные!$J$2:$J$50000")),0)</f>
        <v>0</v>
      </c>
      <c r="P686" s="3">
        <f ca="1">IF($B686&lt;&gt;"",SUMIF(INDIRECT("ИсходныеДанные!$"&amp;$K$4&amp;"$2:$"&amp;$K$4&amp;"$50000"),$B686&amp;"#"&amp;P$6,INDIRECT("ИсходныеДанные!$J$2:$J$50000")),0)</f>
        <v>0</v>
      </c>
      <c r="Q686" s="3">
        <f ca="1">IF($B686&lt;&gt;"",SUMIF(INDIRECT("ИсходныеДанные!$"&amp;$K$4&amp;"$2:$"&amp;$K$4&amp;"$50000"),$B686&amp;"#"&amp;Q$6,INDIRECT("ИсходныеДанные!$J$2:$J$50000")),0)</f>
        <v>0</v>
      </c>
      <c r="R686" s="3">
        <f ca="1">IF($B686&lt;&gt;"",SUMIF(INDIRECT("ИсходныеДанные!$"&amp;$K$4&amp;"$2:$"&amp;$K$4&amp;"$50000"),$B686&amp;"#"&amp;R$6,INDIRECT("ИсходныеДанные!$J$2:$J$50000")),0)</f>
        <v>0</v>
      </c>
      <c r="S686" s="3">
        <f ca="1">IF($B686&lt;&gt;"",SUMIF(INDIRECT("ИсходныеДанные!$"&amp;$K$4&amp;"$2:$"&amp;$K$4&amp;"$50000"),$B686&amp;"#"&amp;S$6,INDIRECT("ИсходныеДанные!$J$2:$J$50000")),0)</f>
        <v>0</v>
      </c>
      <c r="T686" s="3">
        <f ca="1">IF($B686&lt;&gt;"",SUMIF(INDIRECT("ИсходныеДанные!$"&amp;$K$4&amp;"$2:$"&amp;$K$4&amp;"$50000"),$B686&amp;"#"&amp;T$6,INDIRECT("ИсходныеДанные!$J$2:$J$50000")),0)</f>
        <v>0</v>
      </c>
      <c r="U686" s="3">
        <f ca="1">IF($B686&lt;&gt;"",SUMIF(INDIRECT("ИсходныеДанные!$"&amp;$K$4&amp;"$2:$"&amp;$K$4&amp;"$50000"),$B686&amp;"#"&amp;U$6,INDIRECT("ИсходныеДанные!$J$2:$J$50000")),0)</f>
        <v>0</v>
      </c>
      <c r="V686" s="3">
        <f ca="1">IF($B686&lt;&gt;"",SUMIF(INDIRECT("ИсходныеДанные!$"&amp;$K$4&amp;"$2:$"&amp;$K$4&amp;"$50000"),$B686&amp;"#"&amp;V$6,INDIRECT("ИсходныеДанные!$J$2:$J$50000")),0)</f>
        <v>0</v>
      </c>
      <c r="W686" s="16" t="e">
        <f ca="1">SUM(K686:V686)/Пофамильно!$R$1</f>
        <v>#DIV/0!</v>
      </c>
    </row>
    <row r="687" spans="1:23" x14ac:dyDescent="0.25">
      <c r="A687" s="10" t="str">
        <f t="shared" ca="1" si="12"/>
        <v>delete</v>
      </c>
      <c r="B687" s="16" cm="1">
        <f t="array" aca="1" ref="B687" ca="1">INDIRECT("УникальныеСписки!D"&amp;ROW()-$L$4)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14"/>
      <c r="G687" s="81" t="str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84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84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84" t="str" cm="1">
        <f t="array" aca="1" ref="J687" ca="1">_xlfn.XLOOKUP($B687,INDIRECT(SUBSTITUTE("ИсходныеДанные!$где$2:$где$50000","где",$B$4)),INDIRECT(SUBSTITUTE("ИсходныеДанные!$что$2:$что$50000","что",J$4)),"",0,1)</f>
        <v/>
      </c>
      <c r="K687" s="3">
        <f ca="1">IF($B687&lt;&gt;"",SUMIF(INDIRECT("ИсходныеДанные!$"&amp;$K$4&amp;"$2:$"&amp;$K$4&amp;"$50000"),$B687&amp;"#"&amp;K$6,INDIRECT("ИсходныеДанные!$J$2:$J$50000")),0)</f>
        <v>0</v>
      </c>
      <c r="L687" s="3">
        <f ca="1">IF($B687&lt;&gt;"",SUMIF(INDIRECT("ИсходныеДанные!$"&amp;$K$4&amp;"$2:$"&amp;$K$4&amp;"$50000"),$B687&amp;"#"&amp;L$6,INDIRECT("ИсходныеДанные!$J$2:$J$50000")),0)</f>
        <v>0</v>
      </c>
      <c r="M687" s="3">
        <f ca="1">IF($B687&lt;&gt;"",SUMIF(INDIRECT("ИсходныеДанные!$"&amp;$K$4&amp;"$2:$"&amp;$K$4&amp;"$50000"),$B687&amp;"#"&amp;M$6,INDIRECT("ИсходныеДанные!$J$2:$J$50000")),0)</f>
        <v>0</v>
      </c>
      <c r="N687" s="3">
        <f ca="1">IF($B687&lt;&gt;"",SUMIF(INDIRECT("ИсходныеДанные!$"&amp;$K$4&amp;"$2:$"&amp;$K$4&amp;"$50000"),$B687&amp;"#"&amp;N$6,INDIRECT("ИсходныеДанные!$J$2:$J$50000")),0)</f>
        <v>0</v>
      </c>
      <c r="O687" s="3">
        <f ca="1">IF($B687&lt;&gt;"",SUMIF(INDIRECT("ИсходныеДанные!$"&amp;$K$4&amp;"$2:$"&amp;$K$4&amp;"$50000"),$B687&amp;"#"&amp;O$6,INDIRECT("ИсходныеДанные!$J$2:$J$50000")),0)</f>
        <v>0</v>
      </c>
      <c r="P687" s="3">
        <f ca="1">IF($B687&lt;&gt;"",SUMIF(INDIRECT("ИсходныеДанные!$"&amp;$K$4&amp;"$2:$"&amp;$K$4&amp;"$50000"),$B687&amp;"#"&amp;P$6,INDIRECT("ИсходныеДанные!$J$2:$J$50000")),0)</f>
        <v>0</v>
      </c>
      <c r="Q687" s="3">
        <f ca="1">IF($B687&lt;&gt;"",SUMIF(INDIRECT("ИсходныеДанные!$"&amp;$K$4&amp;"$2:$"&amp;$K$4&amp;"$50000"),$B687&amp;"#"&amp;Q$6,INDIRECT("ИсходныеДанные!$J$2:$J$50000")),0)</f>
        <v>0</v>
      </c>
      <c r="R687" s="3">
        <f ca="1">IF($B687&lt;&gt;"",SUMIF(INDIRECT("ИсходныеДанные!$"&amp;$K$4&amp;"$2:$"&amp;$K$4&amp;"$50000"),$B687&amp;"#"&amp;R$6,INDIRECT("ИсходныеДанные!$J$2:$J$50000")),0)</f>
        <v>0</v>
      </c>
      <c r="S687" s="3">
        <f ca="1">IF($B687&lt;&gt;"",SUMIF(INDIRECT("ИсходныеДанные!$"&amp;$K$4&amp;"$2:$"&amp;$K$4&amp;"$50000"),$B687&amp;"#"&amp;S$6,INDIRECT("ИсходныеДанные!$J$2:$J$50000")),0)</f>
        <v>0</v>
      </c>
      <c r="T687" s="3">
        <f ca="1">IF($B687&lt;&gt;"",SUMIF(INDIRECT("ИсходныеДанные!$"&amp;$K$4&amp;"$2:$"&amp;$K$4&amp;"$50000"),$B687&amp;"#"&amp;T$6,INDIRECT("ИсходныеДанные!$J$2:$J$50000")),0)</f>
        <v>0</v>
      </c>
      <c r="U687" s="3">
        <f ca="1">IF($B687&lt;&gt;"",SUMIF(INDIRECT("ИсходныеДанные!$"&amp;$K$4&amp;"$2:$"&amp;$K$4&amp;"$50000"),$B687&amp;"#"&amp;U$6,INDIRECT("ИсходныеДанные!$J$2:$J$50000")),0)</f>
        <v>0</v>
      </c>
      <c r="V687" s="3">
        <f ca="1">IF($B687&lt;&gt;"",SUMIF(INDIRECT("ИсходныеДанные!$"&amp;$K$4&amp;"$2:$"&amp;$K$4&amp;"$50000"),$B687&amp;"#"&amp;V$6,INDIRECT("ИсходныеДанные!$J$2:$J$50000")),0)</f>
        <v>0</v>
      </c>
      <c r="W687" s="16" t="e">
        <f ca="1">SUM(K687:V687)/Пофамильно!$R$1</f>
        <v>#DIV/0!</v>
      </c>
    </row>
    <row r="688" spans="1:23" x14ac:dyDescent="0.25">
      <c r="A688" s="10" t="str">
        <f t="shared" ca="1" si="12"/>
        <v>delete</v>
      </c>
      <c r="B688" s="16" cm="1">
        <f t="array" aca="1" ref="B688" ca="1">INDIRECT("УникальныеСписки!D"&amp;ROW()-$L$4)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14"/>
      <c r="G688" s="81" t="str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84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84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84" t="str" cm="1">
        <f t="array" aca="1" ref="J688" ca="1">_xlfn.XLOOKUP($B688,INDIRECT(SUBSTITUTE("ИсходныеДанные!$где$2:$где$50000","где",$B$4)),INDIRECT(SUBSTITUTE("ИсходныеДанные!$что$2:$что$50000","что",J$4)),"",0,1)</f>
        <v/>
      </c>
      <c r="K688" s="3">
        <f ca="1">IF($B688&lt;&gt;"",SUMIF(INDIRECT("ИсходныеДанные!$"&amp;$K$4&amp;"$2:$"&amp;$K$4&amp;"$50000"),$B688&amp;"#"&amp;K$6,INDIRECT("ИсходныеДанные!$J$2:$J$50000")),0)</f>
        <v>0</v>
      </c>
      <c r="L688" s="3">
        <f ca="1">IF($B688&lt;&gt;"",SUMIF(INDIRECT("ИсходныеДанные!$"&amp;$K$4&amp;"$2:$"&amp;$K$4&amp;"$50000"),$B688&amp;"#"&amp;L$6,INDIRECT("ИсходныеДанные!$J$2:$J$50000")),0)</f>
        <v>0</v>
      </c>
      <c r="M688" s="3">
        <f ca="1">IF($B688&lt;&gt;"",SUMIF(INDIRECT("ИсходныеДанные!$"&amp;$K$4&amp;"$2:$"&amp;$K$4&amp;"$50000"),$B688&amp;"#"&amp;M$6,INDIRECT("ИсходныеДанные!$J$2:$J$50000")),0)</f>
        <v>0</v>
      </c>
      <c r="N688" s="3">
        <f ca="1">IF($B688&lt;&gt;"",SUMIF(INDIRECT("ИсходныеДанные!$"&amp;$K$4&amp;"$2:$"&amp;$K$4&amp;"$50000"),$B688&amp;"#"&amp;N$6,INDIRECT("ИсходныеДанные!$J$2:$J$50000")),0)</f>
        <v>0</v>
      </c>
      <c r="O688" s="3">
        <f ca="1">IF($B688&lt;&gt;"",SUMIF(INDIRECT("ИсходныеДанные!$"&amp;$K$4&amp;"$2:$"&amp;$K$4&amp;"$50000"),$B688&amp;"#"&amp;O$6,INDIRECT("ИсходныеДанные!$J$2:$J$50000")),0)</f>
        <v>0</v>
      </c>
      <c r="P688" s="3">
        <f ca="1">IF($B688&lt;&gt;"",SUMIF(INDIRECT("ИсходныеДанные!$"&amp;$K$4&amp;"$2:$"&amp;$K$4&amp;"$50000"),$B688&amp;"#"&amp;P$6,INDIRECT("ИсходныеДанные!$J$2:$J$50000")),0)</f>
        <v>0</v>
      </c>
      <c r="Q688" s="3">
        <f ca="1">IF($B688&lt;&gt;"",SUMIF(INDIRECT("ИсходныеДанные!$"&amp;$K$4&amp;"$2:$"&amp;$K$4&amp;"$50000"),$B688&amp;"#"&amp;Q$6,INDIRECT("ИсходныеДанные!$J$2:$J$50000")),0)</f>
        <v>0</v>
      </c>
      <c r="R688" s="3">
        <f ca="1">IF($B688&lt;&gt;"",SUMIF(INDIRECT("ИсходныеДанные!$"&amp;$K$4&amp;"$2:$"&amp;$K$4&amp;"$50000"),$B688&amp;"#"&amp;R$6,INDIRECT("ИсходныеДанные!$J$2:$J$50000")),0)</f>
        <v>0</v>
      </c>
      <c r="S688" s="3">
        <f ca="1">IF($B688&lt;&gt;"",SUMIF(INDIRECT("ИсходныеДанные!$"&amp;$K$4&amp;"$2:$"&amp;$K$4&amp;"$50000"),$B688&amp;"#"&amp;S$6,INDIRECT("ИсходныеДанные!$J$2:$J$50000")),0)</f>
        <v>0</v>
      </c>
      <c r="T688" s="3">
        <f ca="1">IF($B688&lt;&gt;"",SUMIF(INDIRECT("ИсходныеДанные!$"&amp;$K$4&amp;"$2:$"&amp;$K$4&amp;"$50000"),$B688&amp;"#"&amp;T$6,INDIRECT("ИсходныеДанные!$J$2:$J$50000")),0)</f>
        <v>0</v>
      </c>
      <c r="U688" s="3">
        <f ca="1">IF($B688&lt;&gt;"",SUMIF(INDIRECT("ИсходныеДанные!$"&amp;$K$4&amp;"$2:$"&amp;$K$4&amp;"$50000"),$B688&amp;"#"&amp;U$6,INDIRECT("ИсходныеДанные!$J$2:$J$50000")),0)</f>
        <v>0</v>
      </c>
      <c r="V688" s="3">
        <f ca="1">IF($B688&lt;&gt;"",SUMIF(INDIRECT("ИсходныеДанные!$"&amp;$K$4&amp;"$2:$"&amp;$K$4&amp;"$50000"),$B688&amp;"#"&amp;V$6,INDIRECT("ИсходныеДанные!$J$2:$J$50000")),0)</f>
        <v>0</v>
      </c>
      <c r="W688" s="16" t="e">
        <f ca="1">SUM(K688:V688)/Пофамильно!$R$1</f>
        <v>#DIV/0!</v>
      </c>
    </row>
    <row r="689" spans="1:23" x14ac:dyDescent="0.25">
      <c r="A689" s="10" t="str">
        <f t="shared" ca="1" si="12"/>
        <v>delete</v>
      </c>
      <c r="B689" s="16" cm="1">
        <f t="array" aca="1" ref="B689" ca="1">INDIRECT("УникальныеСписки!D"&amp;ROW()-$L$4)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14"/>
      <c r="G689" s="81" t="str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84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84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84" t="str" cm="1">
        <f t="array" aca="1" ref="J689" ca="1">_xlfn.XLOOKUP($B689,INDIRECT(SUBSTITUTE("ИсходныеДанные!$где$2:$где$50000","где",$B$4)),INDIRECT(SUBSTITUTE("ИсходныеДанные!$что$2:$что$50000","что",J$4)),"",0,1)</f>
        <v/>
      </c>
      <c r="K689" s="3">
        <f ca="1">IF($B689&lt;&gt;"",SUMIF(INDIRECT("ИсходныеДанные!$"&amp;$K$4&amp;"$2:$"&amp;$K$4&amp;"$50000"),$B689&amp;"#"&amp;K$6,INDIRECT("ИсходныеДанные!$J$2:$J$50000")),0)</f>
        <v>0</v>
      </c>
      <c r="L689" s="3">
        <f ca="1">IF($B689&lt;&gt;"",SUMIF(INDIRECT("ИсходныеДанные!$"&amp;$K$4&amp;"$2:$"&amp;$K$4&amp;"$50000"),$B689&amp;"#"&amp;L$6,INDIRECT("ИсходныеДанные!$J$2:$J$50000")),0)</f>
        <v>0</v>
      </c>
      <c r="M689" s="3">
        <f ca="1">IF($B689&lt;&gt;"",SUMIF(INDIRECT("ИсходныеДанные!$"&amp;$K$4&amp;"$2:$"&amp;$K$4&amp;"$50000"),$B689&amp;"#"&amp;M$6,INDIRECT("ИсходныеДанные!$J$2:$J$50000")),0)</f>
        <v>0</v>
      </c>
      <c r="N689" s="3">
        <f ca="1">IF($B689&lt;&gt;"",SUMIF(INDIRECT("ИсходныеДанные!$"&amp;$K$4&amp;"$2:$"&amp;$K$4&amp;"$50000"),$B689&amp;"#"&amp;N$6,INDIRECT("ИсходныеДанные!$J$2:$J$50000")),0)</f>
        <v>0</v>
      </c>
      <c r="O689" s="3">
        <f ca="1">IF($B689&lt;&gt;"",SUMIF(INDIRECT("ИсходныеДанные!$"&amp;$K$4&amp;"$2:$"&amp;$K$4&amp;"$50000"),$B689&amp;"#"&amp;O$6,INDIRECT("ИсходныеДанные!$J$2:$J$50000")),0)</f>
        <v>0</v>
      </c>
      <c r="P689" s="3">
        <f ca="1">IF($B689&lt;&gt;"",SUMIF(INDIRECT("ИсходныеДанные!$"&amp;$K$4&amp;"$2:$"&amp;$K$4&amp;"$50000"),$B689&amp;"#"&amp;P$6,INDIRECT("ИсходныеДанные!$J$2:$J$50000")),0)</f>
        <v>0</v>
      </c>
      <c r="Q689" s="3">
        <f ca="1">IF($B689&lt;&gt;"",SUMIF(INDIRECT("ИсходныеДанные!$"&amp;$K$4&amp;"$2:$"&amp;$K$4&amp;"$50000"),$B689&amp;"#"&amp;Q$6,INDIRECT("ИсходныеДанные!$J$2:$J$50000")),0)</f>
        <v>0</v>
      </c>
      <c r="R689" s="3">
        <f ca="1">IF($B689&lt;&gt;"",SUMIF(INDIRECT("ИсходныеДанные!$"&amp;$K$4&amp;"$2:$"&amp;$K$4&amp;"$50000"),$B689&amp;"#"&amp;R$6,INDIRECT("ИсходныеДанные!$J$2:$J$50000")),0)</f>
        <v>0</v>
      </c>
      <c r="S689" s="3">
        <f ca="1">IF($B689&lt;&gt;"",SUMIF(INDIRECT("ИсходныеДанные!$"&amp;$K$4&amp;"$2:$"&amp;$K$4&amp;"$50000"),$B689&amp;"#"&amp;S$6,INDIRECT("ИсходныеДанные!$J$2:$J$50000")),0)</f>
        <v>0</v>
      </c>
      <c r="T689" s="3">
        <f ca="1">IF($B689&lt;&gt;"",SUMIF(INDIRECT("ИсходныеДанные!$"&amp;$K$4&amp;"$2:$"&amp;$K$4&amp;"$50000"),$B689&amp;"#"&amp;T$6,INDIRECT("ИсходныеДанные!$J$2:$J$50000")),0)</f>
        <v>0</v>
      </c>
      <c r="U689" s="3">
        <f ca="1">IF($B689&lt;&gt;"",SUMIF(INDIRECT("ИсходныеДанные!$"&amp;$K$4&amp;"$2:$"&amp;$K$4&amp;"$50000"),$B689&amp;"#"&amp;U$6,INDIRECT("ИсходныеДанные!$J$2:$J$50000")),0)</f>
        <v>0</v>
      </c>
      <c r="V689" s="3">
        <f ca="1">IF($B689&lt;&gt;"",SUMIF(INDIRECT("ИсходныеДанные!$"&amp;$K$4&amp;"$2:$"&amp;$K$4&amp;"$50000"),$B689&amp;"#"&amp;V$6,INDIRECT("ИсходныеДанные!$J$2:$J$50000")),0)</f>
        <v>0</v>
      </c>
      <c r="W689" s="16" t="e">
        <f ca="1">SUM(K689:V689)/Пофамильно!$R$1</f>
        <v>#DIV/0!</v>
      </c>
    </row>
    <row r="690" spans="1:23" x14ac:dyDescent="0.25">
      <c r="A690" s="10" t="str">
        <f t="shared" ca="1" si="12"/>
        <v>delete</v>
      </c>
      <c r="B690" s="16" cm="1">
        <f t="array" aca="1" ref="B690" ca="1">INDIRECT("УникальныеСписки!D"&amp;ROW()-$L$4)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14"/>
      <c r="G690" s="81" t="str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84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84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84" t="str" cm="1">
        <f t="array" aca="1" ref="J690" ca="1">_xlfn.XLOOKUP($B690,INDIRECT(SUBSTITUTE("ИсходныеДанные!$где$2:$где$50000","где",$B$4)),INDIRECT(SUBSTITUTE("ИсходныеДанные!$что$2:$что$50000","что",J$4)),"",0,1)</f>
        <v/>
      </c>
      <c r="K690" s="3">
        <f ca="1">IF($B690&lt;&gt;"",SUMIF(INDIRECT("ИсходныеДанные!$"&amp;$K$4&amp;"$2:$"&amp;$K$4&amp;"$50000"),$B690&amp;"#"&amp;K$6,INDIRECT("ИсходныеДанные!$J$2:$J$50000")),0)</f>
        <v>0</v>
      </c>
      <c r="L690" s="3">
        <f ca="1">IF($B690&lt;&gt;"",SUMIF(INDIRECT("ИсходныеДанные!$"&amp;$K$4&amp;"$2:$"&amp;$K$4&amp;"$50000"),$B690&amp;"#"&amp;L$6,INDIRECT("ИсходныеДанные!$J$2:$J$50000")),0)</f>
        <v>0</v>
      </c>
      <c r="M690" s="3">
        <f ca="1">IF($B690&lt;&gt;"",SUMIF(INDIRECT("ИсходныеДанные!$"&amp;$K$4&amp;"$2:$"&amp;$K$4&amp;"$50000"),$B690&amp;"#"&amp;M$6,INDIRECT("ИсходныеДанные!$J$2:$J$50000")),0)</f>
        <v>0</v>
      </c>
      <c r="N690" s="3">
        <f ca="1">IF($B690&lt;&gt;"",SUMIF(INDIRECT("ИсходныеДанные!$"&amp;$K$4&amp;"$2:$"&amp;$K$4&amp;"$50000"),$B690&amp;"#"&amp;N$6,INDIRECT("ИсходныеДанные!$J$2:$J$50000")),0)</f>
        <v>0</v>
      </c>
      <c r="O690" s="3">
        <f ca="1">IF($B690&lt;&gt;"",SUMIF(INDIRECT("ИсходныеДанные!$"&amp;$K$4&amp;"$2:$"&amp;$K$4&amp;"$50000"),$B690&amp;"#"&amp;O$6,INDIRECT("ИсходныеДанные!$J$2:$J$50000")),0)</f>
        <v>0</v>
      </c>
      <c r="P690" s="3">
        <f ca="1">IF($B690&lt;&gt;"",SUMIF(INDIRECT("ИсходныеДанные!$"&amp;$K$4&amp;"$2:$"&amp;$K$4&amp;"$50000"),$B690&amp;"#"&amp;P$6,INDIRECT("ИсходныеДанные!$J$2:$J$50000")),0)</f>
        <v>0</v>
      </c>
      <c r="Q690" s="3">
        <f ca="1">IF($B690&lt;&gt;"",SUMIF(INDIRECT("ИсходныеДанные!$"&amp;$K$4&amp;"$2:$"&amp;$K$4&amp;"$50000"),$B690&amp;"#"&amp;Q$6,INDIRECT("ИсходныеДанные!$J$2:$J$50000")),0)</f>
        <v>0</v>
      </c>
      <c r="R690" s="3">
        <f ca="1">IF($B690&lt;&gt;"",SUMIF(INDIRECT("ИсходныеДанные!$"&amp;$K$4&amp;"$2:$"&amp;$K$4&amp;"$50000"),$B690&amp;"#"&amp;R$6,INDIRECT("ИсходныеДанные!$J$2:$J$50000")),0)</f>
        <v>0</v>
      </c>
      <c r="S690" s="3">
        <f ca="1">IF($B690&lt;&gt;"",SUMIF(INDIRECT("ИсходныеДанные!$"&amp;$K$4&amp;"$2:$"&amp;$K$4&amp;"$50000"),$B690&amp;"#"&amp;S$6,INDIRECT("ИсходныеДанные!$J$2:$J$50000")),0)</f>
        <v>0</v>
      </c>
      <c r="T690" s="3">
        <f ca="1">IF($B690&lt;&gt;"",SUMIF(INDIRECT("ИсходныеДанные!$"&amp;$K$4&amp;"$2:$"&amp;$K$4&amp;"$50000"),$B690&amp;"#"&amp;T$6,INDIRECT("ИсходныеДанные!$J$2:$J$50000")),0)</f>
        <v>0</v>
      </c>
      <c r="U690" s="3">
        <f ca="1">IF($B690&lt;&gt;"",SUMIF(INDIRECT("ИсходныеДанные!$"&amp;$K$4&amp;"$2:$"&amp;$K$4&amp;"$50000"),$B690&amp;"#"&amp;U$6,INDIRECT("ИсходныеДанные!$J$2:$J$50000")),0)</f>
        <v>0</v>
      </c>
      <c r="V690" s="3">
        <f ca="1">IF($B690&lt;&gt;"",SUMIF(INDIRECT("ИсходныеДанные!$"&amp;$K$4&amp;"$2:$"&amp;$K$4&amp;"$50000"),$B690&amp;"#"&amp;V$6,INDIRECT("ИсходныеДанные!$J$2:$J$50000")),0)</f>
        <v>0</v>
      </c>
      <c r="W690" s="16" t="e">
        <f ca="1">SUM(K690:V690)/Пофамильно!$R$1</f>
        <v>#DIV/0!</v>
      </c>
    </row>
    <row r="691" spans="1:23" x14ac:dyDescent="0.25">
      <c r="A691" s="10" t="str">
        <f t="shared" ca="1" si="12"/>
        <v>delete</v>
      </c>
      <c r="B691" s="16" cm="1">
        <f t="array" aca="1" ref="B691" ca="1">INDIRECT("УникальныеСписки!D"&amp;ROW()-$L$4)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14"/>
      <c r="G691" s="81" t="str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84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84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84" t="str" cm="1">
        <f t="array" aca="1" ref="J691" ca="1">_xlfn.XLOOKUP($B691,INDIRECT(SUBSTITUTE("ИсходныеДанные!$где$2:$где$50000","где",$B$4)),INDIRECT(SUBSTITUTE("ИсходныеДанные!$что$2:$что$50000","что",J$4)),"",0,1)</f>
        <v/>
      </c>
      <c r="K691" s="3">
        <f ca="1">IF($B691&lt;&gt;"",SUMIF(INDIRECT("ИсходныеДанные!$"&amp;$K$4&amp;"$2:$"&amp;$K$4&amp;"$50000"),$B691&amp;"#"&amp;K$6,INDIRECT("ИсходныеДанные!$J$2:$J$50000")),0)</f>
        <v>0</v>
      </c>
      <c r="L691" s="3">
        <f ca="1">IF($B691&lt;&gt;"",SUMIF(INDIRECT("ИсходныеДанные!$"&amp;$K$4&amp;"$2:$"&amp;$K$4&amp;"$50000"),$B691&amp;"#"&amp;L$6,INDIRECT("ИсходныеДанные!$J$2:$J$50000")),0)</f>
        <v>0</v>
      </c>
      <c r="M691" s="3">
        <f ca="1">IF($B691&lt;&gt;"",SUMIF(INDIRECT("ИсходныеДанные!$"&amp;$K$4&amp;"$2:$"&amp;$K$4&amp;"$50000"),$B691&amp;"#"&amp;M$6,INDIRECT("ИсходныеДанные!$J$2:$J$50000")),0)</f>
        <v>0</v>
      </c>
      <c r="N691" s="3">
        <f ca="1">IF($B691&lt;&gt;"",SUMIF(INDIRECT("ИсходныеДанные!$"&amp;$K$4&amp;"$2:$"&amp;$K$4&amp;"$50000"),$B691&amp;"#"&amp;N$6,INDIRECT("ИсходныеДанные!$J$2:$J$50000")),0)</f>
        <v>0</v>
      </c>
      <c r="O691" s="3">
        <f ca="1">IF($B691&lt;&gt;"",SUMIF(INDIRECT("ИсходныеДанные!$"&amp;$K$4&amp;"$2:$"&amp;$K$4&amp;"$50000"),$B691&amp;"#"&amp;O$6,INDIRECT("ИсходныеДанные!$J$2:$J$50000")),0)</f>
        <v>0</v>
      </c>
      <c r="P691" s="3">
        <f ca="1">IF($B691&lt;&gt;"",SUMIF(INDIRECT("ИсходныеДанные!$"&amp;$K$4&amp;"$2:$"&amp;$K$4&amp;"$50000"),$B691&amp;"#"&amp;P$6,INDIRECT("ИсходныеДанные!$J$2:$J$50000")),0)</f>
        <v>0</v>
      </c>
      <c r="Q691" s="3">
        <f ca="1">IF($B691&lt;&gt;"",SUMIF(INDIRECT("ИсходныеДанные!$"&amp;$K$4&amp;"$2:$"&amp;$K$4&amp;"$50000"),$B691&amp;"#"&amp;Q$6,INDIRECT("ИсходныеДанные!$J$2:$J$50000")),0)</f>
        <v>0</v>
      </c>
      <c r="R691" s="3">
        <f ca="1">IF($B691&lt;&gt;"",SUMIF(INDIRECT("ИсходныеДанные!$"&amp;$K$4&amp;"$2:$"&amp;$K$4&amp;"$50000"),$B691&amp;"#"&amp;R$6,INDIRECT("ИсходныеДанные!$J$2:$J$50000")),0)</f>
        <v>0</v>
      </c>
      <c r="S691" s="3">
        <f ca="1">IF($B691&lt;&gt;"",SUMIF(INDIRECT("ИсходныеДанные!$"&amp;$K$4&amp;"$2:$"&amp;$K$4&amp;"$50000"),$B691&amp;"#"&amp;S$6,INDIRECT("ИсходныеДанные!$J$2:$J$50000")),0)</f>
        <v>0</v>
      </c>
      <c r="T691" s="3">
        <f ca="1">IF($B691&lt;&gt;"",SUMIF(INDIRECT("ИсходныеДанные!$"&amp;$K$4&amp;"$2:$"&amp;$K$4&amp;"$50000"),$B691&amp;"#"&amp;T$6,INDIRECT("ИсходныеДанные!$J$2:$J$50000")),0)</f>
        <v>0</v>
      </c>
      <c r="U691" s="3">
        <f ca="1">IF($B691&lt;&gt;"",SUMIF(INDIRECT("ИсходныеДанные!$"&amp;$K$4&amp;"$2:$"&amp;$K$4&amp;"$50000"),$B691&amp;"#"&amp;U$6,INDIRECT("ИсходныеДанные!$J$2:$J$50000")),0)</f>
        <v>0</v>
      </c>
      <c r="V691" s="3">
        <f ca="1">IF($B691&lt;&gt;"",SUMIF(INDIRECT("ИсходныеДанные!$"&amp;$K$4&amp;"$2:$"&amp;$K$4&amp;"$50000"),$B691&amp;"#"&amp;V$6,INDIRECT("ИсходныеДанные!$J$2:$J$50000")),0)</f>
        <v>0</v>
      </c>
      <c r="W691" s="16" t="e">
        <f ca="1">SUM(K691:V691)/Пофамильно!$R$1</f>
        <v>#DIV/0!</v>
      </c>
    </row>
    <row r="692" spans="1:23" x14ac:dyDescent="0.25">
      <c r="A692" s="10" t="str">
        <f t="shared" ca="1" si="12"/>
        <v>delete</v>
      </c>
      <c r="B692" s="16" cm="1">
        <f t="array" aca="1" ref="B692" ca="1">INDIRECT("УникальныеСписки!D"&amp;ROW()-$L$4)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14"/>
      <c r="G692" s="81" t="str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84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84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84" t="str" cm="1">
        <f t="array" aca="1" ref="J692" ca="1">_xlfn.XLOOKUP($B692,INDIRECT(SUBSTITUTE("ИсходныеДанные!$где$2:$где$50000","где",$B$4)),INDIRECT(SUBSTITUTE("ИсходныеДанные!$что$2:$что$50000","что",J$4)),"",0,1)</f>
        <v/>
      </c>
      <c r="K692" s="3">
        <f ca="1">IF($B692&lt;&gt;"",SUMIF(INDIRECT("ИсходныеДанные!$"&amp;$K$4&amp;"$2:$"&amp;$K$4&amp;"$50000"),$B692&amp;"#"&amp;K$6,INDIRECT("ИсходныеДанные!$J$2:$J$50000")),0)</f>
        <v>0</v>
      </c>
      <c r="L692" s="3">
        <f ca="1">IF($B692&lt;&gt;"",SUMIF(INDIRECT("ИсходныеДанные!$"&amp;$K$4&amp;"$2:$"&amp;$K$4&amp;"$50000"),$B692&amp;"#"&amp;L$6,INDIRECT("ИсходныеДанные!$J$2:$J$50000")),0)</f>
        <v>0</v>
      </c>
      <c r="M692" s="3">
        <f ca="1">IF($B692&lt;&gt;"",SUMIF(INDIRECT("ИсходныеДанные!$"&amp;$K$4&amp;"$2:$"&amp;$K$4&amp;"$50000"),$B692&amp;"#"&amp;M$6,INDIRECT("ИсходныеДанные!$J$2:$J$50000")),0)</f>
        <v>0</v>
      </c>
      <c r="N692" s="3">
        <f ca="1">IF($B692&lt;&gt;"",SUMIF(INDIRECT("ИсходныеДанные!$"&amp;$K$4&amp;"$2:$"&amp;$K$4&amp;"$50000"),$B692&amp;"#"&amp;N$6,INDIRECT("ИсходныеДанные!$J$2:$J$50000")),0)</f>
        <v>0</v>
      </c>
      <c r="O692" s="3">
        <f ca="1">IF($B692&lt;&gt;"",SUMIF(INDIRECT("ИсходныеДанные!$"&amp;$K$4&amp;"$2:$"&amp;$K$4&amp;"$50000"),$B692&amp;"#"&amp;O$6,INDIRECT("ИсходныеДанные!$J$2:$J$50000")),0)</f>
        <v>0</v>
      </c>
      <c r="P692" s="3">
        <f ca="1">IF($B692&lt;&gt;"",SUMIF(INDIRECT("ИсходныеДанные!$"&amp;$K$4&amp;"$2:$"&amp;$K$4&amp;"$50000"),$B692&amp;"#"&amp;P$6,INDIRECT("ИсходныеДанные!$J$2:$J$50000")),0)</f>
        <v>0</v>
      </c>
      <c r="Q692" s="3">
        <f ca="1">IF($B692&lt;&gt;"",SUMIF(INDIRECT("ИсходныеДанные!$"&amp;$K$4&amp;"$2:$"&amp;$K$4&amp;"$50000"),$B692&amp;"#"&amp;Q$6,INDIRECT("ИсходныеДанные!$J$2:$J$50000")),0)</f>
        <v>0</v>
      </c>
      <c r="R692" s="3">
        <f ca="1">IF($B692&lt;&gt;"",SUMIF(INDIRECT("ИсходныеДанные!$"&amp;$K$4&amp;"$2:$"&amp;$K$4&amp;"$50000"),$B692&amp;"#"&amp;R$6,INDIRECT("ИсходныеДанные!$J$2:$J$50000")),0)</f>
        <v>0</v>
      </c>
      <c r="S692" s="3">
        <f ca="1">IF($B692&lt;&gt;"",SUMIF(INDIRECT("ИсходныеДанные!$"&amp;$K$4&amp;"$2:$"&amp;$K$4&amp;"$50000"),$B692&amp;"#"&amp;S$6,INDIRECT("ИсходныеДанные!$J$2:$J$50000")),0)</f>
        <v>0</v>
      </c>
      <c r="T692" s="3">
        <f ca="1">IF($B692&lt;&gt;"",SUMIF(INDIRECT("ИсходныеДанные!$"&amp;$K$4&amp;"$2:$"&amp;$K$4&amp;"$50000"),$B692&amp;"#"&amp;T$6,INDIRECT("ИсходныеДанные!$J$2:$J$50000")),0)</f>
        <v>0</v>
      </c>
      <c r="U692" s="3">
        <f ca="1">IF($B692&lt;&gt;"",SUMIF(INDIRECT("ИсходныеДанные!$"&amp;$K$4&amp;"$2:$"&amp;$K$4&amp;"$50000"),$B692&amp;"#"&amp;U$6,INDIRECT("ИсходныеДанные!$J$2:$J$50000")),0)</f>
        <v>0</v>
      </c>
      <c r="V692" s="3">
        <f ca="1">IF($B692&lt;&gt;"",SUMIF(INDIRECT("ИсходныеДанные!$"&amp;$K$4&amp;"$2:$"&amp;$K$4&amp;"$50000"),$B692&amp;"#"&amp;V$6,INDIRECT("ИсходныеДанные!$J$2:$J$50000")),0)</f>
        <v>0</v>
      </c>
      <c r="W692" s="16" t="e">
        <f ca="1">SUM(K692:V692)/Пофамильно!$R$1</f>
        <v>#DIV/0!</v>
      </c>
    </row>
    <row r="693" spans="1:23" x14ac:dyDescent="0.25">
      <c r="A693" s="10" t="str">
        <f t="shared" ca="1" si="12"/>
        <v>delete</v>
      </c>
      <c r="B693" s="16" cm="1">
        <f t="array" aca="1" ref="B693" ca="1">INDIRECT("УникальныеСписки!D"&amp;ROW()-$L$4)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14"/>
      <c r="G693" s="81" t="str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84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84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84" t="str" cm="1">
        <f t="array" aca="1" ref="J693" ca="1">_xlfn.XLOOKUP($B693,INDIRECT(SUBSTITUTE("ИсходныеДанные!$где$2:$где$50000","где",$B$4)),INDIRECT(SUBSTITUTE("ИсходныеДанные!$что$2:$что$50000","что",J$4)),"",0,1)</f>
        <v/>
      </c>
      <c r="K693" s="3">
        <f ca="1">IF($B693&lt;&gt;"",SUMIF(INDIRECT("ИсходныеДанные!$"&amp;$K$4&amp;"$2:$"&amp;$K$4&amp;"$50000"),$B693&amp;"#"&amp;K$6,INDIRECT("ИсходныеДанные!$J$2:$J$50000")),0)</f>
        <v>0</v>
      </c>
      <c r="L693" s="3">
        <f ca="1">IF($B693&lt;&gt;"",SUMIF(INDIRECT("ИсходныеДанные!$"&amp;$K$4&amp;"$2:$"&amp;$K$4&amp;"$50000"),$B693&amp;"#"&amp;L$6,INDIRECT("ИсходныеДанные!$J$2:$J$50000")),0)</f>
        <v>0</v>
      </c>
      <c r="M693" s="3">
        <f ca="1">IF($B693&lt;&gt;"",SUMIF(INDIRECT("ИсходныеДанные!$"&amp;$K$4&amp;"$2:$"&amp;$K$4&amp;"$50000"),$B693&amp;"#"&amp;M$6,INDIRECT("ИсходныеДанные!$J$2:$J$50000")),0)</f>
        <v>0</v>
      </c>
      <c r="N693" s="3">
        <f ca="1">IF($B693&lt;&gt;"",SUMIF(INDIRECT("ИсходныеДанные!$"&amp;$K$4&amp;"$2:$"&amp;$K$4&amp;"$50000"),$B693&amp;"#"&amp;N$6,INDIRECT("ИсходныеДанные!$J$2:$J$50000")),0)</f>
        <v>0</v>
      </c>
      <c r="O693" s="3">
        <f ca="1">IF($B693&lt;&gt;"",SUMIF(INDIRECT("ИсходныеДанные!$"&amp;$K$4&amp;"$2:$"&amp;$K$4&amp;"$50000"),$B693&amp;"#"&amp;O$6,INDIRECT("ИсходныеДанные!$J$2:$J$50000")),0)</f>
        <v>0</v>
      </c>
      <c r="P693" s="3">
        <f ca="1">IF($B693&lt;&gt;"",SUMIF(INDIRECT("ИсходныеДанные!$"&amp;$K$4&amp;"$2:$"&amp;$K$4&amp;"$50000"),$B693&amp;"#"&amp;P$6,INDIRECT("ИсходныеДанные!$J$2:$J$50000")),0)</f>
        <v>0</v>
      </c>
      <c r="Q693" s="3">
        <f ca="1">IF($B693&lt;&gt;"",SUMIF(INDIRECT("ИсходныеДанные!$"&amp;$K$4&amp;"$2:$"&amp;$K$4&amp;"$50000"),$B693&amp;"#"&amp;Q$6,INDIRECT("ИсходныеДанные!$J$2:$J$50000")),0)</f>
        <v>0</v>
      </c>
      <c r="R693" s="3">
        <f ca="1">IF($B693&lt;&gt;"",SUMIF(INDIRECT("ИсходныеДанные!$"&amp;$K$4&amp;"$2:$"&amp;$K$4&amp;"$50000"),$B693&amp;"#"&amp;R$6,INDIRECT("ИсходныеДанные!$J$2:$J$50000")),0)</f>
        <v>0</v>
      </c>
      <c r="S693" s="3">
        <f ca="1">IF($B693&lt;&gt;"",SUMIF(INDIRECT("ИсходныеДанные!$"&amp;$K$4&amp;"$2:$"&amp;$K$4&amp;"$50000"),$B693&amp;"#"&amp;S$6,INDIRECT("ИсходныеДанные!$J$2:$J$50000")),0)</f>
        <v>0</v>
      </c>
      <c r="T693" s="3">
        <f ca="1">IF($B693&lt;&gt;"",SUMIF(INDIRECT("ИсходныеДанные!$"&amp;$K$4&amp;"$2:$"&amp;$K$4&amp;"$50000"),$B693&amp;"#"&amp;T$6,INDIRECT("ИсходныеДанные!$J$2:$J$50000")),0)</f>
        <v>0</v>
      </c>
      <c r="U693" s="3">
        <f ca="1">IF($B693&lt;&gt;"",SUMIF(INDIRECT("ИсходныеДанные!$"&amp;$K$4&amp;"$2:$"&amp;$K$4&amp;"$50000"),$B693&amp;"#"&amp;U$6,INDIRECT("ИсходныеДанные!$J$2:$J$50000")),0)</f>
        <v>0</v>
      </c>
      <c r="V693" s="3">
        <f ca="1">IF($B693&lt;&gt;"",SUMIF(INDIRECT("ИсходныеДанные!$"&amp;$K$4&amp;"$2:$"&amp;$K$4&amp;"$50000"),$B693&amp;"#"&amp;V$6,INDIRECT("ИсходныеДанные!$J$2:$J$50000")),0)</f>
        <v>0</v>
      </c>
      <c r="W693" s="16" t="e">
        <f ca="1">SUM(K693:V693)/Пофамильно!$R$1</f>
        <v>#DIV/0!</v>
      </c>
    </row>
    <row r="694" spans="1:23" x14ac:dyDescent="0.25">
      <c r="A694" s="10" t="str">
        <f t="shared" ca="1" si="12"/>
        <v>delete</v>
      </c>
      <c r="B694" s="16" cm="1">
        <f t="array" aca="1" ref="B694" ca="1">INDIRECT("УникальныеСписки!D"&amp;ROW()-$L$4)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14"/>
      <c r="G694" s="81" t="str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84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84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84" t="str" cm="1">
        <f t="array" aca="1" ref="J694" ca="1">_xlfn.XLOOKUP($B694,INDIRECT(SUBSTITUTE("ИсходныеДанные!$где$2:$где$50000","где",$B$4)),INDIRECT(SUBSTITUTE("ИсходныеДанные!$что$2:$что$50000","что",J$4)),"",0,1)</f>
        <v/>
      </c>
      <c r="K694" s="3">
        <f ca="1">IF($B694&lt;&gt;"",SUMIF(INDIRECT("ИсходныеДанные!$"&amp;$K$4&amp;"$2:$"&amp;$K$4&amp;"$50000"),$B694&amp;"#"&amp;K$6,INDIRECT("ИсходныеДанные!$J$2:$J$50000")),0)</f>
        <v>0</v>
      </c>
      <c r="L694" s="3">
        <f ca="1">IF($B694&lt;&gt;"",SUMIF(INDIRECT("ИсходныеДанные!$"&amp;$K$4&amp;"$2:$"&amp;$K$4&amp;"$50000"),$B694&amp;"#"&amp;L$6,INDIRECT("ИсходныеДанные!$J$2:$J$50000")),0)</f>
        <v>0</v>
      </c>
      <c r="M694" s="3">
        <f ca="1">IF($B694&lt;&gt;"",SUMIF(INDIRECT("ИсходныеДанные!$"&amp;$K$4&amp;"$2:$"&amp;$K$4&amp;"$50000"),$B694&amp;"#"&amp;M$6,INDIRECT("ИсходныеДанные!$J$2:$J$50000")),0)</f>
        <v>0</v>
      </c>
      <c r="N694" s="3">
        <f ca="1">IF($B694&lt;&gt;"",SUMIF(INDIRECT("ИсходныеДанные!$"&amp;$K$4&amp;"$2:$"&amp;$K$4&amp;"$50000"),$B694&amp;"#"&amp;N$6,INDIRECT("ИсходныеДанные!$J$2:$J$50000")),0)</f>
        <v>0</v>
      </c>
      <c r="O694" s="3">
        <f ca="1">IF($B694&lt;&gt;"",SUMIF(INDIRECT("ИсходныеДанные!$"&amp;$K$4&amp;"$2:$"&amp;$K$4&amp;"$50000"),$B694&amp;"#"&amp;O$6,INDIRECT("ИсходныеДанные!$J$2:$J$50000")),0)</f>
        <v>0</v>
      </c>
      <c r="P694" s="3">
        <f ca="1">IF($B694&lt;&gt;"",SUMIF(INDIRECT("ИсходныеДанные!$"&amp;$K$4&amp;"$2:$"&amp;$K$4&amp;"$50000"),$B694&amp;"#"&amp;P$6,INDIRECT("ИсходныеДанные!$J$2:$J$50000")),0)</f>
        <v>0</v>
      </c>
      <c r="Q694" s="3">
        <f ca="1">IF($B694&lt;&gt;"",SUMIF(INDIRECT("ИсходныеДанные!$"&amp;$K$4&amp;"$2:$"&amp;$K$4&amp;"$50000"),$B694&amp;"#"&amp;Q$6,INDIRECT("ИсходныеДанные!$J$2:$J$50000")),0)</f>
        <v>0</v>
      </c>
      <c r="R694" s="3">
        <f ca="1">IF($B694&lt;&gt;"",SUMIF(INDIRECT("ИсходныеДанные!$"&amp;$K$4&amp;"$2:$"&amp;$K$4&amp;"$50000"),$B694&amp;"#"&amp;R$6,INDIRECT("ИсходныеДанные!$J$2:$J$50000")),0)</f>
        <v>0</v>
      </c>
      <c r="S694" s="3">
        <f ca="1">IF($B694&lt;&gt;"",SUMIF(INDIRECT("ИсходныеДанные!$"&amp;$K$4&amp;"$2:$"&amp;$K$4&amp;"$50000"),$B694&amp;"#"&amp;S$6,INDIRECT("ИсходныеДанные!$J$2:$J$50000")),0)</f>
        <v>0</v>
      </c>
      <c r="T694" s="3">
        <f ca="1">IF($B694&lt;&gt;"",SUMIF(INDIRECT("ИсходныеДанные!$"&amp;$K$4&amp;"$2:$"&amp;$K$4&amp;"$50000"),$B694&amp;"#"&amp;T$6,INDIRECT("ИсходныеДанные!$J$2:$J$50000")),0)</f>
        <v>0</v>
      </c>
      <c r="U694" s="3">
        <f ca="1">IF($B694&lt;&gt;"",SUMIF(INDIRECT("ИсходныеДанные!$"&amp;$K$4&amp;"$2:$"&amp;$K$4&amp;"$50000"),$B694&amp;"#"&amp;U$6,INDIRECT("ИсходныеДанные!$J$2:$J$50000")),0)</f>
        <v>0</v>
      </c>
      <c r="V694" s="3">
        <f ca="1">IF($B694&lt;&gt;"",SUMIF(INDIRECT("ИсходныеДанные!$"&amp;$K$4&amp;"$2:$"&amp;$K$4&amp;"$50000"),$B694&amp;"#"&amp;V$6,INDIRECT("ИсходныеДанные!$J$2:$J$50000")),0)</f>
        <v>0</v>
      </c>
      <c r="W694" s="16" t="e">
        <f ca="1">SUM(K694:V694)/Пофамильно!$R$1</f>
        <v>#DIV/0!</v>
      </c>
    </row>
    <row r="695" spans="1:23" x14ac:dyDescent="0.25">
      <c r="A695" s="10" t="str">
        <f t="shared" ca="1" si="12"/>
        <v>delete</v>
      </c>
      <c r="B695" s="16" cm="1">
        <f t="array" aca="1" ref="B695" ca="1">INDIRECT("УникальныеСписки!D"&amp;ROW()-$L$4)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14"/>
      <c r="G695" s="81" t="str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84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84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84" t="str" cm="1">
        <f t="array" aca="1" ref="J695" ca="1">_xlfn.XLOOKUP($B695,INDIRECT(SUBSTITUTE("ИсходныеДанные!$где$2:$где$50000","где",$B$4)),INDIRECT(SUBSTITUTE("ИсходныеДанные!$что$2:$что$50000","что",J$4)),"",0,1)</f>
        <v/>
      </c>
      <c r="K695" s="3">
        <f ca="1">IF($B695&lt;&gt;"",SUMIF(INDIRECT("ИсходныеДанные!$"&amp;$K$4&amp;"$2:$"&amp;$K$4&amp;"$50000"),$B695&amp;"#"&amp;K$6,INDIRECT("ИсходныеДанные!$J$2:$J$50000")),0)</f>
        <v>0</v>
      </c>
      <c r="L695" s="3">
        <f ca="1">IF($B695&lt;&gt;"",SUMIF(INDIRECT("ИсходныеДанные!$"&amp;$K$4&amp;"$2:$"&amp;$K$4&amp;"$50000"),$B695&amp;"#"&amp;L$6,INDIRECT("ИсходныеДанные!$J$2:$J$50000")),0)</f>
        <v>0</v>
      </c>
      <c r="M695" s="3">
        <f ca="1">IF($B695&lt;&gt;"",SUMIF(INDIRECT("ИсходныеДанные!$"&amp;$K$4&amp;"$2:$"&amp;$K$4&amp;"$50000"),$B695&amp;"#"&amp;M$6,INDIRECT("ИсходныеДанные!$J$2:$J$50000")),0)</f>
        <v>0</v>
      </c>
      <c r="N695" s="3">
        <f ca="1">IF($B695&lt;&gt;"",SUMIF(INDIRECT("ИсходныеДанные!$"&amp;$K$4&amp;"$2:$"&amp;$K$4&amp;"$50000"),$B695&amp;"#"&amp;N$6,INDIRECT("ИсходныеДанные!$J$2:$J$50000")),0)</f>
        <v>0</v>
      </c>
      <c r="O695" s="3">
        <f ca="1">IF($B695&lt;&gt;"",SUMIF(INDIRECT("ИсходныеДанные!$"&amp;$K$4&amp;"$2:$"&amp;$K$4&amp;"$50000"),$B695&amp;"#"&amp;O$6,INDIRECT("ИсходныеДанные!$J$2:$J$50000")),0)</f>
        <v>0</v>
      </c>
      <c r="P695" s="3">
        <f ca="1">IF($B695&lt;&gt;"",SUMIF(INDIRECT("ИсходныеДанные!$"&amp;$K$4&amp;"$2:$"&amp;$K$4&amp;"$50000"),$B695&amp;"#"&amp;P$6,INDIRECT("ИсходныеДанные!$J$2:$J$50000")),0)</f>
        <v>0</v>
      </c>
      <c r="Q695" s="3">
        <f ca="1">IF($B695&lt;&gt;"",SUMIF(INDIRECT("ИсходныеДанные!$"&amp;$K$4&amp;"$2:$"&amp;$K$4&amp;"$50000"),$B695&amp;"#"&amp;Q$6,INDIRECT("ИсходныеДанные!$J$2:$J$50000")),0)</f>
        <v>0</v>
      </c>
      <c r="R695" s="3">
        <f ca="1">IF($B695&lt;&gt;"",SUMIF(INDIRECT("ИсходныеДанные!$"&amp;$K$4&amp;"$2:$"&amp;$K$4&amp;"$50000"),$B695&amp;"#"&amp;R$6,INDIRECT("ИсходныеДанные!$J$2:$J$50000")),0)</f>
        <v>0</v>
      </c>
      <c r="S695" s="3">
        <f ca="1">IF($B695&lt;&gt;"",SUMIF(INDIRECT("ИсходныеДанные!$"&amp;$K$4&amp;"$2:$"&amp;$K$4&amp;"$50000"),$B695&amp;"#"&amp;S$6,INDIRECT("ИсходныеДанные!$J$2:$J$50000")),0)</f>
        <v>0</v>
      </c>
      <c r="T695" s="3">
        <f ca="1">IF($B695&lt;&gt;"",SUMIF(INDIRECT("ИсходныеДанные!$"&amp;$K$4&amp;"$2:$"&amp;$K$4&amp;"$50000"),$B695&amp;"#"&amp;T$6,INDIRECT("ИсходныеДанные!$J$2:$J$50000")),0)</f>
        <v>0</v>
      </c>
      <c r="U695" s="3">
        <f ca="1">IF($B695&lt;&gt;"",SUMIF(INDIRECT("ИсходныеДанные!$"&amp;$K$4&amp;"$2:$"&amp;$K$4&amp;"$50000"),$B695&amp;"#"&amp;U$6,INDIRECT("ИсходныеДанные!$J$2:$J$50000")),0)</f>
        <v>0</v>
      </c>
      <c r="V695" s="3">
        <f ca="1">IF($B695&lt;&gt;"",SUMIF(INDIRECT("ИсходныеДанные!$"&amp;$K$4&amp;"$2:$"&amp;$K$4&amp;"$50000"),$B695&amp;"#"&amp;V$6,INDIRECT("ИсходныеДанные!$J$2:$J$50000")),0)</f>
        <v>0</v>
      </c>
      <c r="W695" s="16" t="e">
        <f ca="1">SUM(K695:V695)/Пофамильно!$R$1</f>
        <v>#DIV/0!</v>
      </c>
    </row>
    <row r="696" spans="1:23" x14ac:dyDescent="0.25">
      <c r="A696" s="10" t="str">
        <f t="shared" ca="1" si="12"/>
        <v>delete</v>
      </c>
      <c r="B696" s="16" cm="1">
        <f t="array" aca="1" ref="B696" ca="1">INDIRECT("УникальныеСписки!D"&amp;ROW()-$L$4)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14"/>
      <c r="G696" s="81" t="str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84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84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84" t="str" cm="1">
        <f t="array" aca="1" ref="J696" ca="1">_xlfn.XLOOKUP($B696,INDIRECT(SUBSTITUTE("ИсходныеДанные!$где$2:$где$50000","где",$B$4)),INDIRECT(SUBSTITUTE("ИсходныеДанные!$что$2:$что$50000","что",J$4)),"",0,1)</f>
        <v/>
      </c>
      <c r="K696" s="3">
        <f ca="1">IF($B696&lt;&gt;"",SUMIF(INDIRECT("ИсходныеДанные!$"&amp;$K$4&amp;"$2:$"&amp;$K$4&amp;"$50000"),$B696&amp;"#"&amp;K$6,INDIRECT("ИсходныеДанные!$J$2:$J$50000")),0)</f>
        <v>0</v>
      </c>
      <c r="L696" s="3">
        <f ca="1">IF($B696&lt;&gt;"",SUMIF(INDIRECT("ИсходныеДанные!$"&amp;$K$4&amp;"$2:$"&amp;$K$4&amp;"$50000"),$B696&amp;"#"&amp;L$6,INDIRECT("ИсходныеДанные!$J$2:$J$50000")),0)</f>
        <v>0</v>
      </c>
      <c r="M696" s="3">
        <f ca="1">IF($B696&lt;&gt;"",SUMIF(INDIRECT("ИсходныеДанные!$"&amp;$K$4&amp;"$2:$"&amp;$K$4&amp;"$50000"),$B696&amp;"#"&amp;M$6,INDIRECT("ИсходныеДанные!$J$2:$J$50000")),0)</f>
        <v>0</v>
      </c>
      <c r="N696" s="3">
        <f ca="1">IF($B696&lt;&gt;"",SUMIF(INDIRECT("ИсходныеДанные!$"&amp;$K$4&amp;"$2:$"&amp;$K$4&amp;"$50000"),$B696&amp;"#"&amp;N$6,INDIRECT("ИсходныеДанные!$J$2:$J$50000")),0)</f>
        <v>0</v>
      </c>
      <c r="O696" s="3">
        <f ca="1">IF($B696&lt;&gt;"",SUMIF(INDIRECT("ИсходныеДанные!$"&amp;$K$4&amp;"$2:$"&amp;$K$4&amp;"$50000"),$B696&amp;"#"&amp;O$6,INDIRECT("ИсходныеДанные!$J$2:$J$50000")),0)</f>
        <v>0</v>
      </c>
      <c r="P696" s="3">
        <f ca="1">IF($B696&lt;&gt;"",SUMIF(INDIRECT("ИсходныеДанные!$"&amp;$K$4&amp;"$2:$"&amp;$K$4&amp;"$50000"),$B696&amp;"#"&amp;P$6,INDIRECT("ИсходныеДанные!$J$2:$J$50000")),0)</f>
        <v>0</v>
      </c>
      <c r="Q696" s="3">
        <f ca="1">IF($B696&lt;&gt;"",SUMIF(INDIRECT("ИсходныеДанные!$"&amp;$K$4&amp;"$2:$"&amp;$K$4&amp;"$50000"),$B696&amp;"#"&amp;Q$6,INDIRECT("ИсходныеДанные!$J$2:$J$50000")),0)</f>
        <v>0</v>
      </c>
      <c r="R696" s="3">
        <f ca="1">IF($B696&lt;&gt;"",SUMIF(INDIRECT("ИсходныеДанные!$"&amp;$K$4&amp;"$2:$"&amp;$K$4&amp;"$50000"),$B696&amp;"#"&amp;R$6,INDIRECT("ИсходныеДанные!$J$2:$J$50000")),0)</f>
        <v>0</v>
      </c>
      <c r="S696" s="3">
        <f ca="1">IF($B696&lt;&gt;"",SUMIF(INDIRECT("ИсходныеДанные!$"&amp;$K$4&amp;"$2:$"&amp;$K$4&amp;"$50000"),$B696&amp;"#"&amp;S$6,INDIRECT("ИсходныеДанные!$J$2:$J$50000")),0)</f>
        <v>0</v>
      </c>
      <c r="T696" s="3">
        <f ca="1">IF($B696&lt;&gt;"",SUMIF(INDIRECT("ИсходныеДанные!$"&amp;$K$4&amp;"$2:$"&amp;$K$4&amp;"$50000"),$B696&amp;"#"&amp;T$6,INDIRECT("ИсходныеДанные!$J$2:$J$50000")),0)</f>
        <v>0</v>
      </c>
      <c r="U696" s="3">
        <f ca="1">IF($B696&lt;&gt;"",SUMIF(INDIRECT("ИсходныеДанные!$"&amp;$K$4&amp;"$2:$"&amp;$K$4&amp;"$50000"),$B696&amp;"#"&amp;U$6,INDIRECT("ИсходныеДанные!$J$2:$J$50000")),0)</f>
        <v>0</v>
      </c>
      <c r="V696" s="3">
        <f ca="1">IF($B696&lt;&gt;"",SUMIF(INDIRECT("ИсходныеДанные!$"&amp;$K$4&amp;"$2:$"&amp;$K$4&amp;"$50000"),$B696&amp;"#"&amp;V$6,INDIRECT("ИсходныеДанные!$J$2:$J$50000")),0)</f>
        <v>0</v>
      </c>
      <c r="W696" s="16" t="e">
        <f ca="1">SUM(K696:V696)/Пофамильно!$R$1</f>
        <v>#DIV/0!</v>
      </c>
    </row>
    <row r="697" spans="1:23" x14ac:dyDescent="0.25">
      <c r="A697" s="10" t="str">
        <f t="shared" ca="1" si="12"/>
        <v>delete</v>
      </c>
      <c r="B697" s="16" cm="1">
        <f t="array" aca="1" ref="B697" ca="1">INDIRECT("УникальныеСписки!D"&amp;ROW()-$L$4)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14"/>
      <c r="G697" s="81" t="str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84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84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84" t="str" cm="1">
        <f t="array" aca="1" ref="J697" ca="1">_xlfn.XLOOKUP($B697,INDIRECT(SUBSTITUTE("ИсходныеДанные!$где$2:$где$50000","где",$B$4)),INDIRECT(SUBSTITUTE("ИсходныеДанные!$что$2:$что$50000","что",J$4)),"",0,1)</f>
        <v/>
      </c>
      <c r="K697" s="3">
        <f ca="1">IF($B697&lt;&gt;"",SUMIF(INDIRECT("ИсходныеДанные!$"&amp;$K$4&amp;"$2:$"&amp;$K$4&amp;"$50000"),$B697&amp;"#"&amp;K$6,INDIRECT("ИсходныеДанные!$J$2:$J$50000")),0)</f>
        <v>0</v>
      </c>
      <c r="L697" s="3">
        <f ca="1">IF($B697&lt;&gt;"",SUMIF(INDIRECT("ИсходныеДанные!$"&amp;$K$4&amp;"$2:$"&amp;$K$4&amp;"$50000"),$B697&amp;"#"&amp;L$6,INDIRECT("ИсходныеДанные!$J$2:$J$50000")),0)</f>
        <v>0</v>
      </c>
      <c r="M697" s="3">
        <f ca="1">IF($B697&lt;&gt;"",SUMIF(INDIRECT("ИсходныеДанные!$"&amp;$K$4&amp;"$2:$"&amp;$K$4&amp;"$50000"),$B697&amp;"#"&amp;M$6,INDIRECT("ИсходныеДанные!$J$2:$J$50000")),0)</f>
        <v>0</v>
      </c>
      <c r="N697" s="3">
        <f ca="1">IF($B697&lt;&gt;"",SUMIF(INDIRECT("ИсходныеДанные!$"&amp;$K$4&amp;"$2:$"&amp;$K$4&amp;"$50000"),$B697&amp;"#"&amp;N$6,INDIRECT("ИсходныеДанные!$J$2:$J$50000")),0)</f>
        <v>0</v>
      </c>
      <c r="O697" s="3">
        <f ca="1">IF($B697&lt;&gt;"",SUMIF(INDIRECT("ИсходныеДанные!$"&amp;$K$4&amp;"$2:$"&amp;$K$4&amp;"$50000"),$B697&amp;"#"&amp;O$6,INDIRECT("ИсходныеДанные!$J$2:$J$50000")),0)</f>
        <v>0</v>
      </c>
      <c r="P697" s="3">
        <f ca="1">IF($B697&lt;&gt;"",SUMIF(INDIRECT("ИсходныеДанные!$"&amp;$K$4&amp;"$2:$"&amp;$K$4&amp;"$50000"),$B697&amp;"#"&amp;P$6,INDIRECT("ИсходныеДанные!$J$2:$J$50000")),0)</f>
        <v>0</v>
      </c>
      <c r="Q697" s="3">
        <f ca="1">IF($B697&lt;&gt;"",SUMIF(INDIRECT("ИсходныеДанные!$"&amp;$K$4&amp;"$2:$"&amp;$K$4&amp;"$50000"),$B697&amp;"#"&amp;Q$6,INDIRECT("ИсходныеДанные!$J$2:$J$50000")),0)</f>
        <v>0</v>
      </c>
      <c r="R697" s="3">
        <f ca="1">IF($B697&lt;&gt;"",SUMIF(INDIRECT("ИсходныеДанные!$"&amp;$K$4&amp;"$2:$"&amp;$K$4&amp;"$50000"),$B697&amp;"#"&amp;R$6,INDIRECT("ИсходныеДанные!$J$2:$J$50000")),0)</f>
        <v>0</v>
      </c>
      <c r="S697" s="3">
        <f ca="1">IF($B697&lt;&gt;"",SUMIF(INDIRECT("ИсходныеДанные!$"&amp;$K$4&amp;"$2:$"&amp;$K$4&amp;"$50000"),$B697&amp;"#"&amp;S$6,INDIRECT("ИсходныеДанные!$J$2:$J$50000")),0)</f>
        <v>0</v>
      </c>
      <c r="T697" s="3">
        <f ca="1">IF($B697&lt;&gt;"",SUMIF(INDIRECT("ИсходныеДанные!$"&amp;$K$4&amp;"$2:$"&amp;$K$4&amp;"$50000"),$B697&amp;"#"&amp;T$6,INDIRECT("ИсходныеДанные!$J$2:$J$50000")),0)</f>
        <v>0</v>
      </c>
      <c r="U697" s="3">
        <f ca="1">IF($B697&lt;&gt;"",SUMIF(INDIRECT("ИсходныеДанные!$"&amp;$K$4&amp;"$2:$"&amp;$K$4&amp;"$50000"),$B697&amp;"#"&amp;U$6,INDIRECT("ИсходныеДанные!$J$2:$J$50000")),0)</f>
        <v>0</v>
      </c>
      <c r="V697" s="3">
        <f ca="1">IF($B697&lt;&gt;"",SUMIF(INDIRECT("ИсходныеДанные!$"&amp;$K$4&amp;"$2:$"&amp;$K$4&amp;"$50000"),$B697&amp;"#"&amp;V$6,INDIRECT("ИсходныеДанные!$J$2:$J$50000")),0)</f>
        <v>0</v>
      </c>
      <c r="W697" s="16" t="e">
        <f ca="1">SUM(K697:V697)/Пофамильно!$R$1</f>
        <v>#DIV/0!</v>
      </c>
    </row>
    <row r="698" spans="1:23" x14ac:dyDescent="0.25">
      <c r="A698" s="10" t="str">
        <f t="shared" ca="1" si="12"/>
        <v>delete</v>
      </c>
      <c r="B698" s="16" cm="1">
        <f t="array" aca="1" ref="B698" ca="1">INDIRECT("УникальныеСписки!D"&amp;ROW()-$L$4)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14"/>
      <c r="G698" s="81" t="str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84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84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84" t="str" cm="1">
        <f t="array" aca="1" ref="J698" ca="1">_xlfn.XLOOKUP($B698,INDIRECT(SUBSTITUTE("ИсходныеДанные!$где$2:$где$50000","где",$B$4)),INDIRECT(SUBSTITUTE("ИсходныеДанные!$что$2:$что$50000","что",J$4)),"",0,1)</f>
        <v/>
      </c>
      <c r="K698" s="3">
        <f ca="1">IF($B698&lt;&gt;"",SUMIF(INDIRECT("ИсходныеДанные!$"&amp;$K$4&amp;"$2:$"&amp;$K$4&amp;"$50000"),$B698&amp;"#"&amp;K$6,INDIRECT("ИсходныеДанные!$J$2:$J$50000")),0)</f>
        <v>0</v>
      </c>
      <c r="L698" s="3">
        <f ca="1">IF($B698&lt;&gt;"",SUMIF(INDIRECT("ИсходныеДанные!$"&amp;$K$4&amp;"$2:$"&amp;$K$4&amp;"$50000"),$B698&amp;"#"&amp;L$6,INDIRECT("ИсходныеДанные!$J$2:$J$50000")),0)</f>
        <v>0</v>
      </c>
      <c r="M698" s="3">
        <f ca="1">IF($B698&lt;&gt;"",SUMIF(INDIRECT("ИсходныеДанные!$"&amp;$K$4&amp;"$2:$"&amp;$K$4&amp;"$50000"),$B698&amp;"#"&amp;M$6,INDIRECT("ИсходныеДанные!$J$2:$J$50000")),0)</f>
        <v>0</v>
      </c>
      <c r="N698" s="3">
        <f ca="1">IF($B698&lt;&gt;"",SUMIF(INDIRECT("ИсходныеДанные!$"&amp;$K$4&amp;"$2:$"&amp;$K$4&amp;"$50000"),$B698&amp;"#"&amp;N$6,INDIRECT("ИсходныеДанные!$J$2:$J$50000")),0)</f>
        <v>0</v>
      </c>
      <c r="O698" s="3">
        <f ca="1">IF($B698&lt;&gt;"",SUMIF(INDIRECT("ИсходныеДанные!$"&amp;$K$4&amp;"$2:$"&amp;$K$4&amp;"$50000"),$B698&amp;"#"&amp;O$6,INDIRECT("ИсходныеДанные!$J$2:$J$50000")),0)</f>
        <v>0</v>
      </c>
      <c r="P698" s="3">
        <f ca="1">IF($B698&lt;&gt;"",SUMIF(INDIRECT("ИсходныеДанные!$"&amp;$K$4&amp;"$2:$"&amp;$K$4&amp;"$50000"),$B698&amp;"#"&amp;P$6,INDIRECT("ИсходныеДанные!$J$2:$J$50000")),0)</f>
        <v>0</v>
      </c>
      <c r="Q698" s="3">
        <f ca="1">IF($B698&lt;&gt;"",SUMIF(INDIRECT("ИсходныеДанные!$"&amp;$K$4&amp;"$2:$"&amp;$K$4&amp;"$50000"),$B698&amp;"#"&amp;Q$6,INDIRECT("ИсходныеДанные!$J$2:$J$50000")),0)</f>
        <v>0</v>
      </c>
      <c r="R698" s="3">
        <f ca="1">IF($B698&lt;&gt;"",SUMIF(INDIRECT("ИсходныеДанные!$"&amp;$K$4&amp;"$2:$"&amp;$K$4&amp;"$50000"),$B698&amp;"#"&amp;R$6,INDIRECT("ИсходныеДанные!$J$2:$J$50000")),0)</f>
        <v>0</v>
      </c>
      <c r="S698" s="3">
        <f ca="1">IF($B698&lt;&gt;"",SUMIF(INDIRECT("ИсходныеДанные!$"&amp;$K$4&amp;"$2:$"&amp;$K$4&amp;"$50000"),$B698&amp;"#"&amp;S$6,INDIRECT("ИсходныеДанные!$J$2:$J$50000")),0)</f>
        <v>0</v>
      </c>
      <c r="T698" s="3">
        <f ca="1">IF($B698&lt;&gt;"",SUMIF(INDIRECT("ИсходныеДанные!$"&amp;$K$4&amp;"$2:$"&amp;$K$4&amp;"$50000"),$B698&amp;"#"&amp;T$6,INDIRECT("ИсходныеДанные!$J$2:$J$50000")),0)</f>
        <v>0</v>
      </c>
      <c r="U698" s="3">
        <f ca="1">IF($B698&lt;&gt;"",SUMIF(INDIRECT("ИсходныеДанные!$"&amp;$K$4&amp;"$2:$"&amp;$K$4&amp;"$50000"),$B698&amp;"#"&amp;U$6,INDIRECT("ИсходныеДанные!$J$2:$J$50000")),0)</f>
        <v>0</v>
      </c>
      <c r="V698" s="3">
        <f ca="1">IF($B698&lt;&gt;"",SUMIF(INDIRECT("ИсходныеДанные!$"&amp;$K$4&amp;"$2:$"&amp;$K$4&amp;"$50000"),$B698&amp;"#"&amp;V$6,INDIRECT("ИсходныеДанные!$J$2:$J$50000")),0)</f>
        <v>0</v>
      </c>
      <c r="W698" s="16" t="e">
        <f ca="1">SUM(K698:V698)/Пофамильно!$R$1</f>
        <v>#DIV/0!</v>
      </c>
    </row>
    <row r="699" spans="1:23" x14ac:dyDescent="0.25">
      <c r="A699" s="10" t="str">
        <f t="shared" ca="1" si="12"/>
        <v>delete</v>
      </c>
      <c r="B699" s="16" cm="1">
        <f t="array" aca="1" ref="B699" ca="1">INDIRECT("УникальныеСписки!D"&amp;ROW()-$L$4)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14"/>
      <c r="G699" s="81" t="str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84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84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84" t="str" cm="1">
        <f t="array" aca="1" ref="J699" ca="1">_xlfn.XLOOKUP($B699,INDIRECT(SUBSTITUTE("ИсходныеДанные!$где$2:$где$50000","где",$B$4)),INDIRECT(SUBSTITUTE("ИсходныеДанные!$что$2:$что$50000","что",J$4)),"",0,1)</f>
        <v/>
      </c>
      <c r="K699" s="3">
        <f ca="1">IF($B699&lt;&gt;"",SUMIF(INDIRECT("ИсходныеДанные!$"&amp;$K$4&amp;"$2:$"&amp;$K$4&amp;"$50000"),$B699&amp;"#"&amp;K$6,INDIRECT("ИсходныеДанные!$J$2:$J$50000")),0)</f>
        <v>0</v>
      </c>
      <c r="L699" s="3">
        <f ca="1">IF($B699&lt;&gt;"",SUMIF(INDIRECT("ИсходныеДанные!$"&amp;$K$4&amp;"$2:$"&amp;$K$4&amp;"$50000"),$B699&amp;"#"&amp;L$6,INDIRECT("ИсходныеДанные!$J$2:$J$50000")),0)</f>
        <v>0</v>
      </c>
      <c r="M699" s="3">
        <f ca="1">IF($B699&lt;&gt;"",SUMIF(INDIRECT("ИсходныеДанные!$"&amp;$K$4&amp;"$2:$"&amp;$K$4&amp;"$50000"),$B699&amp;"#"&amp;M$6,INDIRECT("ИсходныеДанные!$J$2:$J$50000")),0)</f>
        <v>0</v>
      </c>
      <c r="N699" s="3">
        <f ca="1">IF($B699&lt;&gt;"",SUMIF(INDIRECT("ИсходныеДанные!$"&amp;$K$4&amp;"$2:$"&amp;$K$4&amp;"$50000"),$B699&amp;"#"&amp;N$6,INDIRECT("ИсходныеДанные!$J$2:$J$50000")),0)</f>
        <v>0</v>
      </c>
      <c r="O699" s="3">
        <f ca="1">IF($B699&lt;&gt;"",SUMIF(INDIRECT("ИсходныеДанные!$"&amp;$K$4&amp;"$2:$"&amp;$K$4&amp;"$50000"),$B699&amp;"#"&amp;O$6,INDIRECT("ИсходныеДанные!$J$2:$J$50000")),0)</f>
        <v>0</v>
      </c>
      <c r="P699" s="3">
        <f ca="1">IF($B699&lt;&gt;"",SUMIF(INDIRECT("ИсходныеДанные!$"&amp;$K$4&amp;"$2:$"&amp;$K$4&amp;"$50000"),$B699&amp;"#"&amp;P$6,INDIRECT("ИсходныеДанные!$J$2:$J$50000")),0)</f>
        <v>0</v>
      </c>
      <c r="Q699" s="3">
        <f ca="1">IF($B699&lt;&gt;"",SUMIF(INDIRECT("ИсходныеДанные!$"&amp;$K$4&amp;"$2:$"&amp;$K$4&amp;"$50000"),$B699&amp;"#"&amp;Q$6,INDIRECT("ИсходныеДанные!$J$2:$J$50000")),0)</f>
        <v>0</v>
      </c>
      <c r="R699" s="3">
        <f ca="1">IF($B699&lt;&gt;"",SUMIF(INDIRECT("ИсходныеДанные!$"&amp;$K$4&amp;"$2:$"&amp;$K$4&amp;"$50000"),$B699&amp;"#"&amp;R$6,INDIRECT("ИсходныеДанные!$J$2:$J$50000")),0)</f>
        <v>0</v>
      </c>
      <c r="S699" s="3">
        <f ca="1">IF($B699&lt;&gt;"",SUMIF(INDIRECT("ИсходныеДанные!$"&amp;$K$4&amp;"$2:$"&amp;$K$4&amp;"$50000"),$B699&amp;"#"&amp;S$6,INDIRECT("ИсходныеДанные!$J$2:$J$50000")),0)</f>
        <v>0</v>
      </c>
      <c r="T699" s="3">
        <f ca="1">IF($B699&lt;&gt;"",SUMIF(INDIRECT("ИсходныеДанные!$"&amp;$K$4&amp;"$2:$"&amp;$K$4&amp;"$50000"),$B699&amp;"#"&amp;T$6,INDIRECT("ИсходныеДанные!$J$2:$J$50000")),0)</f>
        <v>0</v>
      </c>
      <c r="U699" s="3">
        <f ca="1">IF($B699&lt;&gt;"",SUMIF(INDIRECT("ИсходныеДанные!$"&amp;$K$4&amp;"$2:$"&amp;$K$4&amp;"$50000"),$B699&amp;"#"&amp;U$6,INDIRECT("ИсходныеДанные!$J$2:$J$50000")),0)</f>
        <v>0</v>
      </c>
      <c r="V699" s="3">
        <f ca="1">IF($B699&lt;&gt;"",SUMIF(INDIRECT("ИсходныеДанные!$"&amp;$K$4&amp;"$2:$"&amp;$K$4&amp;"$50000"),$B699&amp;"#"&amp;V$6,INDIRECT("ИсходныеДанные!$J$2:$J$50000")),0)</f>
        <v>0</v>
      </c>
      <c r="W699" s="16" t="e">
        <f ca="1">SUM(K699:V699)/Пофамильно!$R$1</f>
        <v>#DIV/0!</v>
      </c>
    </row>
    <row r="700" spans="1:23" x14ac:dyDescent="0.25">
      <c r="A700" s="10" t="str">
        <f t="shared" ca="1" si="12"/>
        <v>delete</v>
      </c>
      <c r="B700" s="16" cm="1">
        <f t="array" aca="1" ref="B700" ca="1">INDIRECT("УникальныеСписки!D"&amp;ROW()-$L$4)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14"/>
      <c r="G700" s="81" t="str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84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84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84" t="str" cm="1">
        <f t="array" aca="1" ref="J700" ca="1">_xlfn.XLOOKUP($B700,INDIRECT(SUBSTITUTE("ИсходныеДанные!$где$2:$где$50000","где",$B$4)),INDIRECT(SUBSTITUTE("ИсходныеДанные!$что$2:$что$50000","что",J$4)),"",0,1)</f>
        <v/>
      </c>
      <c r="K700" s="3">
        <f ca="1">IF($B700&lt;&gt;"",SUMIF(INDIRECT("ИсходныеДанные!$"&amp;$K$4&amp;"$2:$"&amp;$K$4&amp;"$50000"),$B700&amp;"#"&amp;K$6,INDIRECT("ИсходныеДанные!$J$2:$J$50000")),0)</f>
        <v>0</v>
      </c>
      <c r="L700" s="3">
        <f ca="1">IF($B700&lt;&gt;"",SUMIF(INDIRECT("ИсходныеДанные!$"&amp;$K$4&amp;"$2:$"&amp;$K$4&amp;"$50000"),$B700&amp;"#"&amp;L$6,INDIRECT("ИсходныеДанные!$J$2:$J$50000")),0)</f>
        <v>0</v>
      </c>
      <c r="M700" s="3">
        <f ca="1">IF($B700&lt;&gt;"",SUMIF(INDIRECT("ИсходныеДанные!$"&amp;$K$4&amp;"$2:$"&amp;$K$4&amp;"$50000"),$B700&amp;"#"&amp;M$6,INDIRECT("ИсходныеДанные!$J$2:$J$50000")),0)</f>
        <v>0</v>
      </c>
      <c r="N700" s="3">
        <f ca="1">IF($B700&lt;&gt;"",SUMIF(INDIRECT("ИсходныеДанные!$"&amp;$K$4&amp;"$2:$"&amp;$K$4&amp;"$50000"),$B700&amp;"#"&amp;N$6,INDIRECT("ИсходныеДанные!$J$2:$J$50000")),0)</f>
        <v>0</v>
      </c>
      <c r="O700" s="3">
        <f ca="1">IF($B700&lt;&gt;"",SUMIF(INDIRECT("ИсходныеДанные!$"&amp;$K$4&amp;"$2:$"&amp;$K$4&amp;"$50000"),$B700&amp;"#"&amp;O$6,INDIRECT("ИсходныеДанные!$J$2:$J$50000")),0)</f>
        <v>0</v>
      </c>
      <c r="P700" s="3">
        <f ca="1">IF($B700&lt;&gt;"",SUMIF(INDIRECT("ИсходныеДанные!$"&amp;$K$4&amp;"$2:$"&amp;$K$4&amp;"$50000"),$B700&amp;"#"&amp;P$6,INDIRECT("ИсходныеДанные!$J$2:$J$50000")),0)</f>
        <v>0</v>
      </c>
      <c r="Q700" s="3">
        <f ca="1">IF($B700&lt;&gt;"",SUMIF(INDIRECT("ИсходныеДанные!$"&amp;$K$4&amp;"$2:$"&amp;$K$4&amp;"$50000"),$B700&amp;"#"&amp;Q$6,INDIRECT("ИсходныеДанные!$J$2:$J$50000")),0)</f>
        <v>0</v>
      </c>
      <c r="R700" s="3">
        <f ca="1">IF($B700&lt;&gt;"",SUMIF(INDIRECT("ИсходныеДанные!$"&amp;$K$4&amp;"$2:$"&amp;$K$4&amp;"$50000"),$B700&amp;"#"&amp;R$6,INDIRECT("ИсходныеДанные!$J$2:$J$50000")),0)</f>
        <v>0</v>
      </c>
      <c r="S700" s="3">
        <f ca="1">IF($B700&lt;&gt;"",SUMIF(INDIRECT("ИсходныеДанные!$"&amp;$K$4&amp;"$2:$"&amp;$K$4&amp;"$50000"),$B700&amp;"#"&amp;S$6,INDIRECT("ИсходныеДанные!$J$2:$J$50000")),0)</f>
        <v>0</v>
      </c>
      <c r="T700" s="3">
        <f ca="1">IF($B700&lt;&gt;"",SUMIF(INDIRECT("ИсходныеДанные!$"&amp;$K$4&amp;"$2:$"&amp;$K$4&amp;"$50000"),$B700&amp;"#"&amp;T$6,INDIRECT("ИсходныеДанные!$J$2:$J$50000")),0)</f>
        <v>0</v>
      </c>
      <c r="U700" s="3">
        <f ca="1">IF($B700&lt;&gt;"",SUMIF(INDIRECT("ИсходныеДанные!$"&amp;$K$4&amp;"$2:$"&amp;$K$4&amp;"$50000"),$B700&amp;"#"&amp;U$6,INDIRECT("ИсходныеДанные!$J$2:$J$50000")),0)</f>
        <v>0</v>
      </c>
      <c r="V700" s="3">
        <f ca="1">IF($B700&lt;&gt;"",SUMIF(INDIRECT("ИсходныеДанные!$"&amp;$K$4&amp;"$2:$"&amp;$K$4&amp;"$50000"),$B700&amp;"#"&amp;V$6,INDIRECT("ИсходныеДанные!$J$2:$J$50000")),0)</f>
        <v>0</v>
      </c>
      <c r="W700" s="16" t="e">
        <f ca="1">SUM(K700:V700)/Пофамильно!$R$1</f>
        <v>#DIV/0!</v>
      </c>
    </row>
    <row r="701" spans="1:23" x14ac:dyDescent="0.25">
      <c r="A701" s="10" t="str">
        <f t="shared" ca="1" si="12"/>
        <v>delete</v>
      </c>
      <c r="B701" s="16" cm="1">
        <f t="array" aca="1" ref="B701" ca="1">INDIRECT("УникальныеСписки!D"&amp;ROW()-$L$4)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14"/>
      <c r="G701" s="81" t="str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84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84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84" t="str" cm="1">
        <f t="array" aca="1" ref="J701" ca="1">_xlfn.XLOOKUP($B701,INDIRECT(SUBSTITUTE("ИсходныеДанные!$где$2:$где$50000","где",$B$4)),INDIRECT(SUBSTITUTE("ИсходныеДанные!$что$2:$что$50000","что",J$4)),"",0,1)</f>
        <v/>
      </c>
      <c r="K701" s="3">
        <f ca="1">IF($B701&lt;&gt;"",SUMIF(INDIRECT("ИсходныеДанные!$"&amp;$K$4&amp;"$2:$"&amp;$K$4&amp;"$50000"),$B701&amp;"#"&amp;K$6,INDIRECT("ИсходныеДанные!$J$2:$J$50000")),0)</f>
        <v>0</v>
      </c>
      <c r="L701" s="3">
        <f ca="1">IF($B701&lt;&gt;"",SUMIF(INDIRECT("ИсходныеДанные!$"&amp;$K$4&amp;"$2:$"&amp;$K$4&amp;"$50000"),$B701&amp;"#"&amp;L$6,INDIRECT("ИсходныеДанные!$J$2:$J$50000")),0)</f>
        <v>0</v>
      </c>
      <c r="M701" s="3">
        <f ca="1">IF($B701&lt;&gt;"",SUMIF(INDIRECT("ИсходныеДанные!$"&amp;$K$4&amp;"$2:$"&amp;$K$4&amp;"$50000"),$B701&amp;"#"&amp;M$6,INDIRECT("ИсходныеДанные!$J$2:$J$50000")),0)</f>
        <v>0</v>
      </c>
      <c r="N701" s="3">
        <f ca="1">IF($B701&lt;&gt;"",SUMIF(INDIRECT("ИсходныеДанные!$"&amp;$K$4&amp;"$2:$"&amp;$K$4&amp;"$50000"),$B701&amp;"#"&amp;N$6,INDIRECT("ИсходныеДанные!$J$2:$J$50000")),0)</f>
        <v>0</v>
      </c>
      <c r="O701" s="3">
        <f ca="1">IF($B701&lt;&gt;"",SUMIF(INDIRECT("ИсходныеДанные!$"&amp;$K$4&amp;"$2:$"&amp;$K$4&amp;"$50000"),$B701&amp;"#"&amp;O$6,INDIRECT("ИсходныеДанные!$J$2:$J$50000")),0)</f>
        <v>0</v>
      </c>
      <c r="P701" s="3">
        <f ca="1">IF($B701&lt;&gt;"",SUMIF(INDIRECT("ИсходныеДанные!$"&amp;$K$4&amp;"$2:$"&amp;$K$4&amp;"$50000"),$B701&amp;"#"&amp;P$6,INDIRECT("ИсходныеДанные!$J$2:$J$50000")),0)</f>
        <v>0</v>
      </c>
      <c r="Q701" s="3">
        <f ca="1">IF($B701&lt;&gt;"",SUMIF(INDIRECT("ИсходныеДанные!$"&amp;$K$4&amp;"$2:$"&amp;$K$4&amp;"$50000"),$B701&amp;"#"&amp;Q$6,INDIRECT("ИсходныеДанные!$J$2:$J$50000")),0)</f>
        <v>0</v>
      </c>
      <c r="R701" s="3">
        <f ca="1">IF($B701&lt;&gt;"",SUMIF(INDIRECT("ИсходныеДанные!$"&amp;$K$4&amp;"$2:$"&amp;$K$4&amp;"$50000"),$B701&amp;"#"&amp;R$6,INDIRECT("ИсходныеДанные!$J$2:$J$50000")),0)</f>
        <v>0</v>
      </c>
      <c r="S701" s="3">
        <f ca="1">IF($B701&lt;&gt;"",SUMIF(INDIRECT("ИсходныеДанные!$"&amp;$K$4&amp;"$2:$"&amp;$K$4&amp;"$50000"),$B701&amp;"#"&amp;S$6,INDIRECT("ИсходныеДанные!$J$2:$J$50000")),0)</f>
        <v>0</v>
      </c>
      <c r="T701" s="3">
        <f ca="1">IF($B701&lt;&gt;"",SUMIF(INDIRECT("ИсходныеДанные!$"&amp;$K$4&amp;"$2:$"&amp;$K$4&amp;"$50000"),$B701&amp;"#"&amp;T$6,INDIRECT("ИсходныеДанные!$J$2:$J$50000")),0)</f>
        <v>0</v>
      </c>
      <c r="U701" s="3">
        <f ca="1">IF($B701&lt;&gt;"",SUMIF(INDIRECT("ИсходныеДанные!$"&amp;$K$4&amp;"$2:$"&amp;$K$4&amp;"$50000"),$B701&amp;"#"&amp;U$6,INDIRECT("ИсходныеДанные!$J$2:$J$50000")),0)</f>
        <v>0</v>
      </c>
      <c r="V701" s="3">
        <f ca="1">IF($B701&lt;&gt;"",SUMIF(INDIRECT("ИсходныеДанные!$"&amp;$K$4&amp;"$2:$"&amp;$K$4&amp;"$50000"),$B701&amp;"#"&amp;V$6,INDIRECT("ИсходныеДанные!$J$2:$J$50000")),0)</f>
        <v>0</v>
      </c>
      <c r="W701" s="16" t="e">
        <f ca="1">SUM(K701:V701)/Пофамильно!$R$1</f>
        <v>#DIV/0!</v>
      </c>
    </row>
    <row r="702" spans="1:23" x14ac:dyDescent="0.25">
      <c r="A702" s="10" t="str">
        <f t="shared" ca="1" si="12"/>
        <v>delete</v>
      </c>
      <c r="B702" s="16" cm="1">
        <f t="array" aca="1" ref="B702" ca="1">INDIRECT("УникальныеСписки!D"&amp;ROW()-$L$4)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14"/>
      <c r="G702" s="81" t="str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84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84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84" t="str" cm="1">
        <f t="array" aca="1" ref="J702" ca="1">_xlfn.XLOOKUP($B702,INDIRECT(SUBSTITUTE("ИсходныеДанные!$где$2:$где$50000","где",$B$4)),INDIRECT(SUBSTITUTE("ИсходныеДанные!$что$2:$что$50000","что",J$4)),"",0,1)</f>
        <v/>
      </c>
      <c r="K702" s="3">
        <f ca="1">IF($B702&lt;&gt;"",SUMIF(INDIRECT("ИсходныеДанные!$"&amp;$K$4&amp;"$2:$"&amp;$K$4&amp;"$50000"),$B702&amp;"#"&amp;K$6,INDIRECT("ИсходныеДанные!$J$2:$J$50000")),0)</f>
        <v>0</v>
      </c>
      <c r="L702" s="3">
        <f ca="1">IF($B702&lt;&gt;"",SUMIF(INDIRECT("ИсходныеДанные!$"&amp;$K$4&amp;"$2:$"&amp;$K$4&amp;"$50000"),$B702&amp;"#"&amp;L$6,INDIRECT("ИсходныеДанные!$J$2:$J$50000")),0)</f>
        <v>0</v>
      </c>
      <c r="M702" s="3">
        <f ca="1">IF($B702&lt;&gt;"",SUMIF(INDIRECT("ИсходныеДанные!$"&amp;$K$4&amp;"$2:$"&amp;$K$4&amp;"$50000"),$B702&amp;"#"&amp;M$6,INDIRECT("ИсходныеДанные!$J$2:$J$50000")),0)</f>
        <v>0</v>
      </c>
      <c r="N702" s="3">
        <f ca="1">IF($B702&lt;&gt;"",SUMIF(INDIRECT("ИсходныеДанные!$"&amp;$K$4&amp;"$2:$"&amp;$K$4&amp;"$50000"),$B702&amp;"#"&amp;N$6,INDIRECT("ИсходныеДанные!$J$2:$J$50000")),0)</f>
        <v>0</v>
      </c>
      <c r="O702" s="3">
        <f ca="1">IF($B702&lt;&gt;"",SUMIF(INDIRECT("ИсходныеДанные!$"&amp;$K$4&amp;"$2:$"&amp;$K$4&amp;"$50000"),$B702&amp;"#"&amp;O$6,INDIRECT("ИсходныеДанные!$J$2:$J$50000")),0)</f>
        <v>0</v>
      </c>
      <c r="P702" s="3">
        <f ca="1">IF($B702&lt;&gt;"",SUMIF(INDIRECT("ИсходныеДанные!$"&amp;$K$4&amp;"$2:$"&amp;$K$4&amp;"$50000"),$B702&amp;"#"&amp;P$6,INDIRECT("ИсходныеДанные!$J$2:$J$50000")),0)</f>
        <v>0</v>
      </c>
      <c r="Q702" s="3">
        <f ca="1">IF($B702&lt;&gt;"",SUMIF(INDIRECT("ИсходныеДанные!$"&amp;$K$4&amp;"$2:$"&amp;$K$4&amp;"$50000"),$B702&amp;"#"&amp;Q$6,INDIRECT("ИсходныеДанные!$J$2:$J$50000")),0)</f>
        <v>0</v>
      </c>
      <c r="R702" s="3">
        <f ca="1">IF($B702&lt;&gt;"",SUMIF(INDIRECT("ИсходныеДанные!$"&amp;$K$4&amp;"$2:$"&amp;$K$4&amp;"$50000"),$B702&amp;"#"&amp;R$6,INDIRECT("ИсходныеДанные!$J$2:$J$50000")),0)</f>
        <v>0</v>
      </c>
      <c r="S702" s="3">
        <f ca="1">IF($B702&lt;&gt;"",SUMIF(INDIRECT("ИсходныеДанные!$"&amp;$K$4&amp;"$2:$"&amp;$K$4&amp;"$50000"),$B702&amp;"#"&amp;S$6,INDIRECT("ИсходныеДанные!$J$2:$J$50000")),0)</f>
        <v>0</v>
      </c>
      <c r="T702" s="3">
        <f ca="1">IF($B702&lt;&gt;"",SUMIF(INDIRECT("ИсходныеДанные!$"&amp;$K$4&amp;"$2:$"&amp;$K$4&amp;"$50000"),$B702&amp;"#"&amp;T$6,INDIRECT("ИсходныеДанные!$J$2:$J$50000")),0)</f>
        <v>0</v>
      </c>
      <c r="U702" s="3">
        <f ca="1">IF($B702&lt;&gt;"",SUMIF(INDIRECT("ИсходныеДанные!$"&amp;$K$4&amp;"$2:$"&amp;$K$4&amp;"$50000"),$B702&amp;"#"&amp;U$6,INDIRECT("ИсходныеДанные!$J$2:$J$50000")),0)</f>
        <v>0</v>
      </c>
      <c r="V702" s="3">
        <f ca="1">IF($B702&lt;&gt;"",SUMIF(INDIRECT("ИсходныеДанные!$"&amp;$K$4&amp;"$2:$"&amp;$K$4&amp;"$50000"),$B702&amp;"#"&amp;V$6,INDIRECT("ИсходныеДанные!$J$2:$J$50000")),0)</f>
        <v>0</v>
      </c>
      <c r="W702" s="16" t="e">
        <f ca="1">SUM(K702:V702)/Пофамильно!$R$1</f>
        <v>#DIV/0!</v>
      </c>
    </row>
    <row r="703" spans="1:23" x14ac:dyDescent="0.25">
      <c r="A703" s="10" t="str">
        <f t="shared" ca="1" si="12"/>
        <v>delete</v>
      </c>
      <c r="B703" s="16" cm="1">
        <f t="array" aca="1" ref="B703" ca="1">INDIRECT("УникальныеСписки!D"&amp;ROW()-$L$4)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14"/>
      <c r="G703" s="81" t="str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84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84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84" t="str" cm="1">
        <f t="array" aca="1" ref="J703" ca="1">_xlfn.XLOOKUP($B703,INDIRECT(SUBSTITUTE("ИсходныеДанные!$где$2:$где$50000","где",$B$4)),INDIRECT(SUBSTITUTE("ИсходныеДанные!$что$2:$что$50000","что",J$4)),"",0,1)</f>
        <v/>
      </c>
      <c r="K703" s="3">
        <f ca="1">IF($B703&lt;&gt;"",SUMIF(INDIRECT("ИсходныеДанные!$"&amp;$K$4&amp;"$2:$"&amp;$K$4&amp;"$50000"),$B703&amp;"#"&amp;K$6,INDIRECT("ИсходныеДанные!$J$2:$J$50000")),0)</f>
        <v>0</v>
      </c>
      <c r="L703" s="3">
        <f ca="1">IF($B703&lt;&gt;"",SUMIF(INDIRECT("ИсходныеДанные!$"&amp;$K$4&amp;"$2:$"&amp;$K$4&amp;"$50000"),$B703&amp;"#"&amp;L$6,INDIRECT("ИсходныеДанные!$J$2:$J$50000")),0)</f>
        <v>0</v>
      </c>
      <c r="M703" s="3">
        <f ca="1">IF($B703&lt;&gt;"",SUMIF(INDIRECT("ИсходныеДанные!$"&amp;$K$4&amp;"$2:$"&amp;$K$4&amp;"$50000"),$B703&amp;"#"&amp;M$6,INDIRECT("ИсходныеДанные!$J$2:$J$50000")),0)</f>
        <v>0</v>
      </c>
      <c r="N703" s="3">
        <f ca="1">IF($B703&lt;&gt;"",SUMIF(INDIRECT("ИсходныеДанные!$"&amp;$K$4&amp;"$2:$"&amp;$K$4&amp;"$50000"),$B703&amp;"#"&amp;N$6,INDIRECT("ИсходныеДанные!$J$2:$J$50000")),0)</f>
        <v>0</v>
      </c>
      <c r="O703" s="3">
        <f ca="1">IF($B703&lt;&gt;"",SUMIF(INDIRECT("ИсходныеДанные!$"&amp;$K$4&amp;"$2:$"&amp;$K$4&amp;"$50000"),$B703&amp;"#"&amp;O$6,INDIRECT("ИсходныеДанные!$J$2:$J$50000")),0)</f>
        <v>0</v>
      </c>
      <c r="P703" s="3">
        <f ca="1">IF($B703&lt;&gt;"",SUMIF(INDIRECT("ИсходныеДанные!$"&amp;$K$4&amp;"$2:$"&amp;$K$4&amp;"$50000"),$B703&amp;"#"&amp;P$6,INDIRECT("ИсходныеДанные!$J$2:$J$50000")),0)</f>
        <v>0</v>
      </c>
      <c r="Q703" s="3">
        <f ca="1">IF($B703&lt;&gt;"",SUMIF(INDIRECT("ИсходныеДанные!$"&amp;$K$4&amp;"$2:$"&amp;$K$4&amp;"$50000"),$B703&amp;"#"&amp;Q$6,INDIRECT("ИсходныеДанные!$J$2:$J$50000")),0)</f>
        <v>0</v>
      </c>
      <c r="R703" s="3">
        <f ca="1">IF($B703&lt;&gt;"",SUMIF(INDIRECT("ИсходныеДанные!$"&amp;$K$4&amp;"$2:$"&amp;$K$4&amp;"$50000"),$B703&amp;"#"&amp;R$6,INDIRECT("ИсходныеДанные!$J$2:$J$50000")),0)</f>
        <v>0</v>
      </c>
      <c r="S703" s="3">
        <f ca="1">IF($B703&lt;&gt;"",SUMIF(INDIRECT("ИсходныеДанные!$"&amp;$K$4&amp;"$2:$"&amp;$K$4&amp;"$50000"),$B703&amp;"#"&amp;S$6,INDIRECT("ИсходныеДанные!$J$2:$J$50000")),0)</f>
        <v>0</v>
      </c>
      <c r="T703" s="3">
        <f ca="1">IF($B703&lt;&gt;"",SUMIF(INDIRECT("ИсходныеДанные!$"&amp;$K$4&amp;"$2:$"&amp;$K$4&amp;"$50000"),$B703&amp;"#"&amp;T$6,INDIRECT("ИсходныеДанные!$J$2:$J$50000")),0)</f>
        <v>0</v>
      </c>
      <c r="U703" s="3">
        <f ca="1">IF($B703&lt;&gt;"",SUMIF(INDIRECT("ИсходныеДанные!$"&amp;$K$4&amp;"$2:$"&amp;$K$4&amp;"$50000"),$B703&amp;"#"&amp;U$6,INDIRECT("ИсходныеДанные!$J$2:$J$50000")),0)</f>
        <v>0</v>
      </c>
      <c r="V703" s="3">
        <f ca="1">IF($B703&lt;&gt;"",SUMIF(INDIRECT("ИсходныеДанные!$"&amp;$K$4&amp;"$2:$"&amp;$K$4&amp;"$50000"),$B703&amp;"#"&amp;V$6,INDIRECT("ИсходныеДанные!$J$2:$J$50000")),0)</f>
        <v>0</v>
      </c>
      <c r="W703" s="16" t="e">
        <f ca="1">SUM(K703:V703)/Пофамильно!$R$1</f>
        <v>#DIV/0!</v>
      </c>
    </row>
    <row r="704" spans="1:23" x14ac:dyDescent="0.25">
      <c r="A704" s="10" t="str">
        <f t="shared" ca="1" si="12"/>
        <v>delete</v>
      </c>
      <c r="B704" s="16" cm="1">
        <f t="array" aca="1" ref="B704" ca="1">INDIRECT("УникальныеСписки!D"&amp;ROW()-$L$4)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14"/>
      <c r="G704" s="81" t="str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84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84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84" t="str" cm="1">
        <f t="array" aca="1" ref="J704" ca="1">_xlfn.XLOOKUP($B704,INDIRECT(SUBSTITUTE("ИсходныеДанные!$где$2:$где$50000","где",$B$4)),INDIRECT(SUBSTITUTE("ИсходныеДанные!$что$2:$что$50000","что",J$4)),"",0,1)</f>
        <v/>
      </c>
      <c r="K704" s="3">
        <f ca="1">IF($B704&lt;&gt;"",SUMIF(INDIRECT("ИсходныеДанные!$"&amp;$K$4&amp;"$2:$"&amp;$K$4&amp;"$50000"),$B704&amp;"#"&amp;K$6,INDIRECT("ИсходныеДанные!$J$2:$J$50000")),0)</f>
        <v>0</v>
      </c>
      <c r="L704" s="3">
        <f ca="1">IF($B704&lt;&gt;"",SUMIF(INDIRECT("ИсходныеДанные!$"&amp;$K$4&amp;"$2:$"&amp;$K$4&amp;"$50000"),$B704&amp;"#"&amp;L$6,INDIRECT("ИсходныеДанные!$J$2:$J$50000")),0)</f>
        <v>0</v>
      </c>
      <c r="M704" s="3">
        <f ca="1">IF($B704&lt;&gt;"",SUMIF(INDIRECT("ИсходныеДанные!$"&amp;$K$4&amp;"$2:$"&amp;$K$4&amp;"$50000"),$B704&amp;"#"&amp;M$6,INDIRECT("ИсходныеДанные!$J$2:$J$50000")),0)</f>
        <v>0</v>
      </c>
      <c r="N704" s="3">
        <f ca="1">IF($B704&lt;&gt;"",SUMIF(INDIRECT("ИсходныеДанные!$"&amp;$K$4&amp;"$2:$"&amp;$K$4&amp;"$50000"),$B704&amp;"#"&amp;N$6,INDIRECT("ИсходныеДанные!$J$2:$J$50000")),0)</f>
        <v>0</v>
      </c>
      <c r="O704" s="3">
        <f ca="1">IF($B704&lt;&gt;"",SUMIF(INDIRECT("ИсходныеДанные!$"&amp;$K$4&amp;"$2:$"&amp;$K$4&amp;"$50000"),$B704&amp;"#"&amp;O$6,INDIRECT("ИсходныеДанные!$J$2:$J$50000")),0)</f>
        <v>0</v>
      </c>
      <c r="P704" s="3">
        <f ca="1">IF($B704&lt;&gt;"",SUMIF(INDIRECT("ИсходныеДанные!$"&amp;$K$4&amp;"$2:$"&amp;$K$4&amp;"$50000"),$B704&amp;"#"&amp;P$6,INDIRECT("ИсходныеДанные!$J$2:$J$50000")),0)</f>
        <v>0</v>
      </c>
      <c r="Q704" s="3">
        <f ca="1">IF($B704&lt;&gt;"",SUMIF(INDIRECT("ИсходныеДанные!$"&amp;$K$4&amp;"$2:$"&amp;$K$4&amp;"$50000"),$B704&amp;"#"&amp;Q$6,INDIRECT("ИсходныеДанные!$J$2:$J$50000")),0)</f>
        <v>0</v>
      </c>
      <c r="R704" s="3">
        <f ca="1">IF($B704&lt;&gt;"",SUMIF(INDIRECT("ИсходныеДанные!$"&amp;$K$4&amp;"$2:$"&amp;$K$4&amp;"$50000"),$B704&amp;"#"&amp;R$6,INDIRECT("ИсходныеДанные!$J$2:$J$50000")),0)</f>
        <v>0</v>
      </c>
      <c r="S704" s="3">
        <f ca="1">IF($B704&lt;&gt;"",SUMIF(INDIRECT("ИсходныеДанные!$"&amp;$K$4&amp;"$2:$"&amp;$K$4&amp;"$50000"),$B704&amp;"#"&amp;S$6,INDIRECT("ИсходныеДанные!$J$2:$J$50000")),0)</f>
        <v>0</v>
      </c>
      <c r="T704" s="3">
        <f ca="1">IF($B704&lt;&gt;"",SUMIF(INDIRECT("ИсходныеДанные!$"&amp;$K$4&amp;"$2:$"&amp;$K$4&amp;"$50000"),$B704&amp;"#"&amp;T$6,INDIRECT("ИсходныеДанные!$J$2:$J$50000")),0)</f>
        <v>0</v>
      </c>
      <c r="U704" s="3">
        <f ca="1">IF($B704&lt;&gt;"",SUMIF(INDIRECT("ИсходныеДанные!$"&amp;$K$4&amp;"$2:$"&amp;$K$4&amp;"$50000"),$B704&amp;"#"&amp;U$6,INDIRECT("ИсходныеДанные!$J$2:$J$50000")),0)</f>
        <v>0</v>
      </c>
      <c r="V704" s="3">
        <f ca="1">IF($B704&lt;&gt;"",SUMIF(INDIRECT("ИсходныеДанные!$"&amp;$K$4&amp;"$2:$"&amp;$K$4&amp;"$50000"),$B704&amp;"#"&amp;V$6,INDIRECT("ИсходныеДанные!$J$2:$J$50000")),0)</f>
        <v>0</v>
      </c>
      <c r="W704" s="16" t="e">
        <f ca="1">SUM(K704:V704)/Пофамильно!$R$1</f>
        <v>#DIV/0!</v>
      </c>
    </row>
    <row r="705" spans="1:23" x14ac:dyDescent="0.25">
      <c r="A705" s="10" t="str">
        <f t="shared" ca="1" si="12"/>
        <v>delete</v>
      </c>
      <c r="B705" s="16" cm="1">
        <f t="array" aca="1" ref="B705" ca="1">INDIRECT("УникальныеСписки!D"&amp;ROW()-$L$4)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14"/>
      <c r="G705" s="81" t="str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84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84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84" t="str" cm="1">
        <f t="array" aca="1" ref="J705" ca="1">_xlfn.XLOOKUP($B705,INDIRECT(SUBSTITUTE("ИсходныеДанные!$где$2:$где$50000","где",$B$4)),INDIRECT(SUBSTITUTE("ИсходныеДанные!$что$2:$что$50000","что",J$4)),"",0,1)</f>
        <v/>
      </c>
      <c r="K705" s="3">
        <f ca="1">IF($B705&lt;&gt;"",SUMIF(INDIRECT("ИсходныеДанные!$"&amp;$K$4&amp;"$2:$"&amp;$K$4&amp;"$50000"),$B705&amp;"#"&amp;K$6,INDIRECT("ИсходныеДанные!$J$2:$J$50000")),0)</f>
        <v>0</v>
      </c>
      <c r="L705" s="3">
        <f ca="1">IF($B705&lt;&gt;"",SUMIF(INDIRECT("ИсходныеДанные!$"&amp;$K$4&amp;"$2:$"&amp;$K$4&amp;"$50000"),$B705&amp;"#"&amp;L$6,INDIRECT("ИсходныеДанные!$J$2:$J$50000")),0)</f>
        <v>0</v>
      </c>
      <c r="M705" s="3">
        <f ca="1">IF($B705&lt;&gt;"",SUMIF(INDIRECT("ИсходныеДанные!$"&amp;$K$4&amp;"$2:$"&amp;$K$4&amp;"$50000"),$B705&amp;"#"&amp;M$6,INDIRECT("ИсходныеДанные!$J$2:$J$50000")),0)</f>
        <v>0</v>
      </c>
      <c r="N705" s="3">
        <f ca="1">IF($B705&lt;&gt;"",SUMIF(INDIRECT("ИсходныеДанные!$"&amp;$K$4&amp;"$2:$"&amp;$K$4&amp;"$50000"),$B705&amp;"#"&amp;N$6,INDIRECT("ИсходныеДанные!$J$2:$J$50000")),0)</f>
        <v>0</v>
      </c>
      <c r="O705" s="3">
        <f ca="1">IF($B705&lt;&gt;"",SUMIF(INDIRECT("ИсходныеДанные!$"&amp;$K$4&amp;"$2:$"&amp;$K$4&amp;"$50000"),$B705&amp;"#"&amp;O$6,INDIRECT("ИсходныеДанные!$J$2:$J$50000")),0)</f>
        <v>0</v>
      </c>
      <c r="P705" s="3">
        <f ca="1">IF($B705&lt;&gt;"",SUMIF(INDIRECT("ИсходныеДанные!$"&amp;$K$4&amp;"$2:$"&amp;$K$4&amp;"$50000"),$B705&amp;"#"&amp;P$6,INDIRECT("ИсходныеДанные!$J$2:$J$50000")),0)</f>
        <v>0</v>
      </c>
      <c r="Q705" s="3">
        <f ca="1">IF($B705&lt;&gt;"",SUMIF(INDIRECT("ИсходныеДанные!$"&amp;$K$4&amp;"$2:$"&amp;$K$4&amp;"$50000"),$B705&amp;"#"&amp;Q$6,INDIRECT("ИсходныеДанные!$J$2:$J$50000")),0)</f>
        <v>0</v>
      </c>
      <c r="R705" s="3">
        <f ca="1">IF($B705&lt;&gt;"",SUMIF(INDIRECT("ИсходныеДанные!$"&amp;$K$4&amp;"$2:$"&amp;$K$4&amp;"$50000"),$B705&amp;"#"&amp;R$6,INDIRECT("ИсходныеДанные!$J$2:$J$50000")),0)</f>
        <v>0</v>
      </c>
      <c r="S705" s="3">
        <f ca="1">IF($B705&lt;&gt;"",SUMIF(INDIRECT("ИсходныеДанные!$"&amp;$K$4&amp;"$2:$"&amp;$K$4&amp;"$50000"),$B705&amp;"#"&amp;S$6,INDIRECT("ИсходныеДанные!$J$2:$J$50000")),0)</f>
        <v>0</v>
      </c>
      <c r="T705" s="3">
        <f ca="1">IF($B705&lt;&gt;"",SUMIF(INDIRECT("ИсходныеДанные!$"&amp;$K$4&amp;"$2:$"&amp;$K$4&amp;"$50000"),$B705&amp;"#"&amp;T$6,INDIRECT("ИсходныеДанные!$J$2:$J$50000")),0)</f>
        <v>0</v>
      </c>
      <c r="U705" s="3">
        <f ca="1">IF($B705&lt;&gt;"",SUMIF(INDIRECT("ИсходныеДанные!$"&amp;$K$4&amp;"$2:$"&amp;$K$4&amp;"$50000"),$B705&amp;"#"&amp;U$6,INDIRECT("ИсходныеДанные!$J$2:$J$50000")),0)</f>
        <v>0</v>
      </c>
      <c r="V705" s="3">
        <f ca="1">IF($B705&lt;&gt;"",SUMIF(INDIRECT("ИсходныеДанные!$"&amp;$K$4&amp;"$2:$"&amp;$K$4&amp;"$50000"),$B705&amp;"#"&amp;V$6,INDIRECT("ИсходныеДанные!$J$2:$J$50000")),0)</f>
        <v>0</v>
      </c>
      <c r="W705" s="16" t="e">
        <f ca="1">SUM(K705:V705)/Пофамильно!$R$1</f>
        <v>#DIV/0!</v>
      </c>
    </row>
    <row r="706" spans="1:23" x14ac:dyDescent="0.25">
      <c r="A706" s="10" t="str">
        <f t="shared" ca="1" si="12"/>
        <v>delete</v>
      </c>
      <c r="B706" s="16" cm="1">
        <f t="array" aca="1" ref="B706" ca="1">INDIRECT("УникальныеСписки!D"&amp;ROW()-$L$4)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14"/>
      <c r="G706" s="81" t="str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84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84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84" t="str" cm="1">
        <f t="array" aca="1" ref="J706" ca="1">_xlfn.XLOOKUP($B706,INDIRECT(SUBSTITUTE("ИсходныеДанные!$где$2:$где$50000","где",$B$4)),INDIRECT(SUBSTITUTE("ИсходныеДанные!$что$2:$что$50000","что",J$4)),"",0,1)</f>
        <v/>
      </c>
      <c r="K706" s="3">
        <f ca="1">IF($B706&lt;&gt;"",SUMIF(INDIRECT("ИсходныеДанные!$"&amp;$K$4&amp;"$2:$"&amp;$K$4&amp;"$50000"),$B706&amp;"#"&amp;K$6,INDIRECT("ИсходныеДанные!$J$2:$J$50000")),0)</f>
        <v>0</v>
      </c>
      <c r="L706" s="3">
        <f ca="1">IF($B706&lt;&gt;"",SUMIF(INDIRECT("ИсходныеДанные!$"&amp;$K$4&amp;"$2:$"&amp;$K$4&amp;"$50000"),$B706&amp;"#"&amp;L$6,INDIRECT("ИсходныеДанные!$J$2:$J$50000")),0)</f>
        <v>0</v>
      </c>
      <c r="M706" s="3">
        <f ca="1">IF($B706&lt;&gt;"",SUMIF(INDIRECT("ИсходныеДанные!$"&amp;$K$4&amp;"$2:$"&amp;$K$4&amp;"$50000"),$B706&amp;"#"&amp;M$6,INDIRECT("ИсходныеДанные!$J$2:$J$50000")),0)</f>
        <v>0</v>
      </c>
      <c r="N706" s="3">
        <f ca="1">IF($B706&lt;&gt;"",SUMIF(INDIRECT("ИсходныеДанные!$"&amp;$K$4&amp;"$2:$"&amp;$K$4&amp;"$50000"),$B706&amp;"#"&amp;N$6,INDIRECT("ИсходныеДанные!$J$2:$J$50000")),0)</f>
        <v>0</v>
      </c>
      <c r="O706" s="3">
        <f ca="1">IF($B706&lt;&gt;"",SUMIF(INDIRECT("ИсходныеДанные!$"&amp;$K$4&amp;"$2:$"&amp;$K$4&amp;"$50000"),$B706&amp;"#"&amp;O$6,INDIRECT("ИсходныеДанные!$J$2:$J$50000")),0)</f>
        <v>0</v>
      </c>
      <c r="P706" s="3">
        <f ca="1">IF($B706&lt;&gt;"",SUMIF(INDIRECT("ИсходныеДанные!$"&amp;$K$4&amp;"$2:$"&amp;$K$4&amp;"$50000"),$B706&amp;"#"&amp;P$6,INDIRECT("ИсходныеДанные!$J$2:$J$50000")),0)</f>
        <v>0</v>
      </c>
      <c r="Q706" s="3">
        <f ca="1">IF($B706&lt;&gt;"",SUMIF(INDIRECT("ИсходныеДанные!$"&amp;$K$4&amp;"$2:$"&amp;$K$4&amp;"$50000"),$B706&amp;"#"&amp;Q$6,INDIRECT("ИсходныеДанные!$J$2:$J$50000")),0)</f>
        <v>0</v>
      </c>
      <c r="R706" s="3">
        <f ca="1">IF($B706&lt;&gt;"",SUMIF(INDIRECT("ИсходныеДанные!$"&amp;$K$4&amp;"$2:$"&amp;$K$4&amp;"$50000"),$B706&amp;"#"&amp;R$6,INDIRECT("ИсходныеДанные!$J$2:$J$50000")),0)</f>
        <v>0</v>
      </c>
      <c r="S706" s="3">
        <f ca="1">IF($B706&lt;&gt;"",SUMIF(INDIRECT("ИсходныеДанные!$"&amp;$K$4&amp;"$2:$"&amp;$K$4&amp;"$50000"),$B706&amp;"#"&amp;S$6,INDIRECT("ИсходныеДанные!$J$2:$J$50000")),0)</f>
        <v>0</v>
      </c>
      <c r="T706" s="3">
        <f ca="1">IF($B706&lt;&gt;"",SUMIF(INDIRECT("ИсходныеДанные!$"&amp;$K$4&amp;"$2:$"&amp;$K$4&amp;"$50000"),$B706&amp;"#"&amp;T$6,INDIRECT("ИсходныеДанные!$J$2:$J$50000")),0)</f>
        <v>0</v>
      </c>
      <c r="U706" s="3">
        <f ca="1">IF($B706&lt;&gt;"",SUMIF(INDIRECT("ИсходныеДанные!$"&amp;$K$4&amp;"$2:$"&amp;$K$4&amp;"$50000"),$B706&amp;"#"&amp;U$6,INDIRECT("ИсходныеДанные!$J$2:$J$50000")),0)</f>
        <v>0</v>
      </c>
      <c r="V706" s="3">
        <f ca="1">IF($B706&lt;&gt;"",SUMIF(INDIRECT("ИсходныеДанные!$"&amp;$K$4&amp;"$2:$"&amp;$K$4&amp;"$50000"),$B706&amp;"#"&amp;V$6,INDIRECT("ИсходныеДанные!$J$2:$J$50000")),0)</f>
        <v>0</v>
      </c>
      <c r="W706" s="16" t="e">
        <f ca="1">SUM(K706:V706)/Пофамильно!$R$1</f>
        <v>#DIV/0!</v>
      </c>
    </row>
    <row r="707" spans="1:23" x14ac:dyDescent="0.25">
      <c r="A707" s="10" t="str">
        <f t="shared" ca="1" si="12"/>
        <v>delete</v>
      </c>
      <c r="B707" s="16" cm="1">
        <f t="array" aca="1" ref="B707" ca="1">INDIRECT("УникальныеСписки!D"&amp;ROW()-$L$4)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14"/>
      <c r="G707" s="81" t="str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84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84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84" t="str" cm="1">
        <f t="array" aca="1" ref="J707" ca="1">_xlfn.XLOOKUP($B707,INDIRECT(SUBSTITUTE("ИсходныеДанные!$где$2:$где$50000","где",$B$4)),INDIRECT(SUBSTITUTE("ИсходныеДанные!$что$2:$что$50000","что",J$4)),"",0,1)</f>
        <v/>
      </c>
      <c r="K707" s="3">
        <f ca="1">IF($B707&lt;&gt;"",SUMIF(INDIRECT("ИсходныеДанные!$"&amp;$K$4&amp;"$2:$"&amp;$K$4&amp;"$50000"),$B707&amp;"#"&amp;K$6,INDIRECT("ИсходныеДанные!$J$2:$J$50000")),0)</f>
        <v>0</v>
      </c>
      <c r="L707" s="3">
        <f ca="1">IF($B707&lt;&gt;"",SUMIF(INDIRECT("ИсходныеДанные!$"&amp;$K$4&amp;"$2:$"&amp;$K$4&amp;"$50000"),$B707&amp;"#"&amp;L$6,INDIRECT("ИсходныеДанные!$J$2:$J$50000")),0)</f>
        <v>0</v>
      </c>
      <c r="M707" s="3">
        <f ca="1">IF($B707&lt;&gt;"",SUMIF(INDIRECT("ИсходныеДанные!$"&amp;$K$4&amp;"$2:$"&amp;$K$4&amp;"$50000"),$B707&amp;"#"&amp;M$6,INDIRECT("ИсходныеДанные!$J$2:$J$50000")),0)</f>
        <v>0</v>
      </c>
      <c r="N707" s="3">
        <f ca="1">IF($B707&lt;&gt;"",SUMIF(INDIRECT("ИсходныеДанные!$"&amp;$K$4&amp;"$2:$"&amp;$K$4&amp;"$50000"),$B707&amp;"#"&amp;N$6,INDIRECT("ИсходныеДанные!$J$2:$J$50000")),0)</f>
        <v>0</v>
      </c>
      <c r="O707" s="3">
        <f ca="1">IF($B707&lt;&gt;"",SUMIF(INDIRECT("ИсходныеДанные!$"&amp;$K$4&amp;"$2:$"&amp;$K$4&amp;"$50000"),$B707&amp;"#"&amp;O$6,INDIRECT("ИсходныеДанные!$J$2:$J$50000")),0)</f>
        <v>0</v>
      </c>
      <c r="P707" s="3">
        <f ca="1">IF($B707&lt;&gt;"",SUMIF(INDIRECT("ИсходныеДанные!$"&amp;$K$4&amp;"$2:$"&amp;$K$4&amp;"$50000"),$B707&amp;"#"&amp;P$6,INDIRECT("ИсходныеДанные!$J$2:$J$50000")),0)</f>
        <v>0</v>
      </c>
      <c r="Q707" s="3">
        <f ca="1">IF($B707&lt;&gt;"",SUMIF(INDIRECT("ИсходныеДанные!$"&amp;$K$4&amp;"$2:$"&amp;$K$4&amp;"$50000"),$B707&amp;"#"&amp;Q$6,INDIRECT("ИсходныеДанные!$J$2:$J$50000")),0)</f>
        <v>0</v>
      </c>
      <c r="R707" s="3">
        <f ca="1">IF($B707&lt;&gt;"",SUMIF(INDIRECT("ИсходныеДанные!$"&amp;$K$4&amp;"$2:$"&amp;$K$4&amp;"$50000"),$B707&amp;"#"&amp;R$6,INDIRECT("ИсходныеДанные!$J$2:$J$50000")),0)</f>
        <v>0</v>
      </c>
      <c r="S707" s="3">
        <f ca="1">IF($B707&lt;&gt;"",SUMIF(INDIRECT("ИсходныеДанные!$"&amp;$K$4&amp;"$2:$"&amp;$K$4&amp;"$50000"),$B707&amp;"#"&amp;S$6,INDIRECT("ИсходныеДанные!$J$2:$J$50000")),0)</f>
        <v>0</v>
      </c>
      <c r="T707" s="3">
        <f ca="1">IF($B707&lt;&gt;"",SUMIF(INDIRECT("ИсходныеДанные!$"&amp;$K$4&amp;"$2:$"&amp;$K$4&amp;"$50000"),$B707&amp;"#"&amp;T$6,INDIRECT("ИсходныеДанные!$J$2:$J$50000")),0)</f>
        <v>0</v>
      </c>
      <c r="U707" s="3">
        <f ca="1">IF($B707&lt;&gt;"",SUMIF(INDIRECT("ИсходныеДанные!$"&amp;$K$4&amp;"$2:$"&amp;$K$4&amp;"$50000"),$B707&amp;"#"&amp;U$6,INDIRECT("ИсходныеДанные!$J$2:$J$50000")),0)</f>
        <v>0</v>
      </c>
      <c r="V707" s="3">
        <f ca="1">IF($B707&lt;&gt;"",SUMIF(INDIRECT("ИсходныеДанные!$"&amp;$K$4&amp;"$2:$"&amp;$K$4&amp;"$50000"),$B707&amp;"#"&amp;V$6,INDIRECT("ИсходныеДанные!$J$2:$J$50000")),0)</f>
        <v>0</v>
      </c>
      <c r="W707" s="16" t="e">
        <f ca="1">SUM(K707:V707)/Пофамильно!$R$1</f>
        <v>#DIV/0!</v>
      </c>
    </row>
    <row r="708" spans="1:23" x14ac:dyDescent="0.25">
      <c r="A708" s="10" t="str">
        <f t="shared" ca="1" si="12"/>
        <v>delete</v>
      </c>
      <c r="B708" s="16" cm="1">
        <f t="array" aca="1" ref="B708" ca="1">INDIRECT("УникальныеСписки!D"&amp;ROW()-$L$4)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14"/>
      <c r="G708" s="81" t="str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84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84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84" t="str" cm="1">
        <f t="array" aca="1" ref="J708" ca="1">_xlfn.XLOOKUP($B708,INDIRECT(SUBSTITUTE("ИсходныеДанные!$где$2:$где$50000","где",$B$4)),INDIRECT(SUBSTITUTE("ИсходныеДанные!$что$2:$что$50000","что",J$4)),"",0,1)</f>
        <v/>
      </c>
      <c r="K708" s="3">
        <f ca="1">IF($B708&lt;&gt;"",SUMIF(INDIRECT("ИсходныеДанные!$"&amp;$K$4&amp;"$2:$"&amp;$K$4&amp;"$50000"),$B708&amp;"#"&amp;K$6,INDIRECT("ИсходныеДанные!$J$2:$J$50000")),0)</f>
        <v>0</v>
      </c>
      <c r="L708" s="3">
        <f ca="1">IF($B708&lt;&gt;"",SUMIF(INDIRECT("ИсходныеДанные!$"&amp;$K$4&amp;"$2:$"&amp;$K$4&amp;"$50000"),$B708&amp;"#"&amp;L$6,INDIRECT("ИсходныеДанные!$J$2:$J$50000")),0)</f>
        <v>0</v>
      </c>
      <c r="M708" s="3">
        <f ca="1">IF($B708&lt;&gt;"",SUMIF(INDIRECT("ИсходныеДанные!$"&amp;$K$4&amp;"$2:$"&amp;$K$4&amp;"$50000"),$B708&amp;"#"&amp;M$6,INDIRECT("ИсходныеДанные!$J$2:$J$50000")),0)</f>
        <v>0</v>
      </c>
      <c r="N708" s="3">
        <f ca="1">IF($B708&lt;&gt;"",SUMIF(INDIRECT("ИсходныеДанные!$"&amp;$K$4&amp;"$2:$"&amp;$K$4&amp;"$50000"),$B708&amp;"#"&amp;N$6,INDIRECT("ИсходныеДанные!$J$2:$J$50000")),0)</f>
        <v>0</v>
      </c>
      <c r="O708" s="3">
        <f ca="1">IF($B708&lt;&gt;"",SUMIF(INDIRECT("ИсходныеДанные!$"&amp;$K$4&amp;"$2:$"&amp;$K$4&amp;"$50000"),$B708&amp;"#"&amp;O$6,INDIRECT("ИсходныеДанные!$J$2:$J$50000")),0)</f>
        <v>0</v>
      </c>
      <c r="P708" s="3">
        <f ca="1">IF($B708&lt;&gt;"",SUMIF(INDIRECT("ИсходныеДанные!$"&amp;$K$4&amp;"$2:$"&amp;$K$4&amp;"$50000"),$B708&amp;"#"&amp;P$6,INDIRECT("ИсходныеДанные!$J$2:$J$50000")),0)</f>
        <v>0</v>
      </c>
      <c r="Q708" s="3">
        <f ca="1">IF($B708&lt;&gt;"",SUMIF(INDIRECT("ИсходныеДанные!$"&amp;$K$4&amp;"$2:$"&amp;$K$4&amp;"$50000"),$B708&amp;"#"&amp;Q$6,INDIRECT("ИсходныеДанные!$J$2:$J$50000")),0)</f>
        <v>0</v>
      </c>
      <c r="R708" s="3">
        <f ca="1">IF($B708&lt;&gt;"",SUMIF(INDIRECT("ИсходныеДанные!$"&amp;$K$4&amp;"$2:$"&amp;$K$4&amp;"$50000"),$B708&amp;"#"&amp;R$6,INDIRECT("ИсходныеДанные!$J$2:$J$50000")),0)</f>
        <v>0</v>
      </c>
      <c r="S708" s="3">
        <f ca="1">IF($B708&lt;&gt;"",SUMIF(INDIRECT("ИсходныеДанные!$"&amp;$K$4&amp;"$2:$"&amp;$K$4&amp;"$50000"),$B708&amp;"#"&amp;S$6,INDIRECT("ИсходныеДанные!$J$2:$J$50000")),0)</f>
        <v>0</v>
      </c>
      <c r="T708" s="3">
        <f ca="1">IF($B708&lt;&gt;"",SUMIF(INDIRECT("ИсходныеДанные!$"&amp;$K$4&amp;"$2:$"&amp;$K$4&amp;"$50000"),$B708&amp;"#"&amp;T$6,INDIRECT("ИсходныеДанные!$J$2:$J$50000")),0)</f>
        <v>0</v>
      </c>
      <c r="U708" s="3">
        <f ca="1">IF($B708&lt;&gt;"",SUMIF(INDIRECT("ИсходныеДанные!$"&amp;$K$4&amp;"$2:$"&amp;$K$4&amp;"$50000"),$B708&amp;"#"&amp;U$6,INDIRECT("ИсходныеДанные!$J$2:$J$50000")),0)</f>
        <v>0</v>
      </c>
      <c r="V708" s="3">
        <f ca="1">IF($B708&lt;&gt;"",SUMIF(INDIRECT("ИсходныеДанные!$"&amp;$K$4&amp;"$2:$"&amp;$K$4&amp;"$50000"),$B708&amp;"#"&amp;V$6,INDIRECT("ИсходныеДанные!$J$2:$J$50000")),0)</f>
        <v>0</v>
      </c>
      <c r="W708" s="16" t="e">
        <f ca="1">SUM(K708:V708)/Пофамильно!$R$1</f>
        <v>#DIV/0!</v>
      </c>
    </row>
    <row r="709" spans="1:23" x14ac:dyDescent="0.25">
      <c r="A709" s="10" t="str">
        <f t="shared" ca="1" si="12"/>
        <v>delete</v>
      </c>
      <c r="B709" s="16" cm="1">
        <f t="array" aca="1" ref="B709" ca="1">INDIRECT("УникальныеСписки!D"&amp;ROW()-$L$4)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14"/>
      <c r="G709" s="81" t="str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84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84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84" t="str" cm="1">
        <f t="array" aca="1" ref="J709" ca="1">_xlfn.XLOOKUP($B709,INDIRECT(SUBSTITUTE("ИсходныеДанные!$где$2:$где$50000","где",$B$4)),INDIRECT(SUBSTITUTE("ИсходныеДанные!$что$2:$что$50000","что",J$4)),"",0,1)</f>
        <v/>
      </c>
      <c r="K709" s="3">
        <f ca="1">IF($B709&lt;&gt;"",SUMIF(INDIRECT("ИсходныеДанные!$"&amp;$K$4&amp;"$2:$"&amp;$K$4&amp;"$50000"),$B709&amp;"#"&amp;K$6,INDIRECT("ИсходныеДанные!$J$2:$J$50000")),0)</f>
        <v>0</v>
      </c>
      <c r="L709" s="3">
        <f ca="1">IF($B709&lt;&gt;"",SUMIF(INDIRECT("ИсходныеДанные!$"&amp;$K$4&amp;"$2:$"&amp;$K$4&amp;"$50000"),$B709&amp;"#"&amp;L$6,INDIRECT("ИсходныеДанные!$J$2:$J$50000")),0)</f>
        <v>0</v>
      </c>
      <c r="M709" s="3">
        <f ca="1">IF($B709&lt;&gt;"",SUMIF(INDIRECT("ИсходныеДанные!$"&amp;$K$4&amp;"$2:$"&amp;$K$4&amp;"$50000"),$B709&amp;"#"&amp;M$6,INDIRECT("ИсходныеДанные!$J$2:$J$50000")),0)</f>
        <v>0</v>
      </c>
      <c r="N709" s="3">
        <f ca="1">IF($B709&lt;&gt;"",SUMIF(INDIRECT("ИсходныеДанные!$"&amp;$K$4&amp;"$2:$"&amp;$K$4&amp;"$50000"),$B709&amp;"#"&amp;N$6,INDIRECT("ИсходныеДанные!$J$2:$J$50000")),0)</f>
        <v>0</v>
      </c>
      <c r="O709" s="3">
        <f ca="1">IF($B709&lt;&gt;"",SUMIF(INDIRECT("ИсходныеДанные!$"&amp;$K$4&amp;"$2:$"&amp;$K$4&amp;"$50000"),$B709&amp;"#"&amp;O$6,INDIRECT("ИсходныеДанные!$J$2:$J$50000")),0)</f>
        <v>0</v>
      </c>
      <c r="P709" s="3">
        <f ca="1">IF($B709&lt;&gt;"",SUMIF(INDIRECT("ИсходныеДанные!$"&amp;$K$4&amp;"$2:$"&amp;$K$4&amp;"$50000"),$B709&amp;"#"&amp;P$6,INDIRECT("ИсходныеДанные!$J$2:$J$50000")),0)</f>
        <v>0</v>
      </c>
      <c r="Q709" s="3">
        <f ca="1">IF($B709&lt;&gt;"",SUMIF(INDIRECT("ИсходныеДанные!$"&amp;$K$4&amp;"$2:$"&amp;$K$4&amp;"$50000"),$B709&amp;"#"&amp;Q$6,INDIRECT("ИсходныеДанные!$J$2:$J$50000")),0)</f>
        <v>0</v>
      </c>
      <c r="R709" s="3">
        <f ca="1">IF($B709&lt;&gt;"",SUMIF(INDIRECT("ИсходныеДанные!$"&amp;$K$4&amp;"$2:$"&amp;$K$4&amp;"$50000"),$B709&amp;"#"&amp;R$6,INDIRECT("ИсходныеДанные!$J$2:$J$50000")),0)</f>
        <v>0</v>
      </c>
      <c r="S709" s="3">
        <f ca="1">IF($B709&lt;&gt;"",SUMIF(INDIRECT("ИсходныеДанные!$"&amp;$K$4&amp;"$2:$"&amp;$K$4&amp;"$50000"),$B709&amp;"#"&amp;S$6,INDIRECT("ИсходныеДанные!$J$2:$J$50000")),0)</f>
        <v>0</v>
      </c>
      <c r="T709" s="3">
        <f ca="1">IF($B709&lt;&gt;"",SUMIF(INDIRECT("ИсходныеДанные!$"&amp;$K$4&amp;"$2:$"&amp;$K$4&amp;"$50000"),$B709&amp;"#"&amp;T$6,INDIRECT("ИсходныеДанные!$J$2:$J$50000")),0)</f>
        <v>0</v>
      </c>
      <c r="U709" s="3">
        <f ca="1">IF($B709&lt;&gt;"",SUMIF(INDIRECT("ИсходныеДанные!$"&amp;$K$4&amp;"$2:$"&amp;$K$4&amp;"$50000"),$B709&amp;"#"&amp;U$6,INDIRECT("ИсходныеДанные!$J$2:$J$50000")),0)</f>
        <v>0</v>
      </c>
      <c r="V709" s="3">
        <f ca="1">IF($B709&lt;&gt;"",SUMIF(INDIRECT("ИсходныеДанные!$"&amp;$K$4&amp;"$2:$"&amp;$K$4&amp;"$50000"),$B709&amp;"#"&amp;V$6,INDIRECT("ИсходныеДанные!$J$2:$J$50000")),0)</f>
        <v>0</v>
      </c>
      <c r="W709" s="16" t="e">
        <f ca="1">SUM(K709:V709)/Пофамильно!$R$1</f>
        <v>#DIV/0!</v>
      </c>
    </row>
    <row r="710" spans="1:23" x14ac:dyDescent="0.25">
      <c r="A710" s="10" t="str">
        <f t="shared" ca="1" si="12"/>
        <v>delete</v>
      </c>
      <c r="B710" s="16" cm="1">
        <f t="array" aca="1" ref="B710" ca="1">INDIRECT("УникальныеСписки!D"&amp;ROW()-$L$4)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14"/>
      <c r="G710" s="81" t="str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84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84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84" t="str" cm="1">
        <f t="array" aca="1" ref="J710" ca="1">_xlfn.XLOOKUP($B710,INDIRECT(SUBSTITUTE("ИсходныеДанные!$где$2:$где$50000","где",$B$4)),INDIRECT(SUBSTITUTE("ИсходныеДанные!$что$2:$что$50000","что",J$4)),"",0,1)</f>
        <v/>
      </c>
      <c r="K710" s="3">
        <f ca="1">IF($B710&lt;&gt;"",SUMIF(INDIRECT("ИсходныеДанные!$"&amp;$K$4&amp;"$2:$"&amp;$K$4&amp;"$50000"),$B710&amp;"#"&amp;K$6,INDIRECT("ИсходныеДанные!$J$2:$J$50000")),0)</f>
        <v>0</v>
      </c>
      <c r="L710" s="3">
        <f ca="1">IF($B710&lt;&gt;"",SUMIF(INDIRECT("ИсходныеДанные!$"&amp;$K$4&amp;"$2:$"&amp;$K$4&amp;"$50000"),$B710&amp;"#"&amp;L$6,INDIRECT("ИсходныеДанные!$J$2:$J$50000")),0)</f>
        <v>0</v>
      </c>
      <c r="M710" s="3">
        <f ca="1">IF($B710&lt;&gt;"",SUMIF(INDIRECT("ИсходныеДанные!$"&amp;$K$4&amp;"$2:$"&amp;$K$4&amp;"$50000"),$B710&amp;"#"&amp;M$6,INDIRECT("ИсходныеДанные!$J$2:$J$50000")),0)</f>
        <v>0</v>
      </c>
      <c r="N710" s="3">
        <f ca="1">IF($B710&lt;&gt;"",SUMIF(INDIRECT("ИсходныеДанные!$"&amp;$K$4&amp;"$2:$"&amp;$K$4&amp;"$50000"),$B710&amp;"#"&amp;N$6,INDIRECT("ИсходныеДанные!$J$2:$J$50000")),0)</f>
        <v>0</v>
      </c>
      <c r="O710" s="3">
        <f ca="1">IF($B710&lt;&gt;"",SUMIF(INDIRECT("ИсходныеДанные!$"&amp;$K$4&amp;"$2:$"&amp;$K$4&amp;"$50000"),$B710&amp;"#"&amp;O$6,INDIRECT("ИсходныеДанные!$J$2:$J$50000")),0)</f>
        <v>0</v>
      </c>
      <c r="P710" s="3">
        <f ca="1">IF($B710&lt;&gt;"",SUMIF(INDIRECT("ИсходныеДанные!$"&amp;$K$4&amp;"$2:$"&amp;$K$4&amp;"$50000"),$B710&amp;"#"&amp;P$6,INDIRECT("ИсходныеДанные!$J$2:$J$50000")),0)</f>
        <v>0</v>
      </c>
      <c r="Q710" s="3">
        <f ca="1">IF($B710&lt;&gt;"",SUMIF(INDIRECT("ИсходныеДанные!$"&amp;$K$4&amp;"$2:$"&amp;$K$4&amp;"$50000"),$B710&amp;"#"&amp;Q$6,INDIRECT("ИсходныеДанные!$J$2:$J$50000")),0)</f>
        <v>0</v>
      </c>
      <c r="R710" s="3">
        <f ca="1">IF($B710&lt;&gt;"",SUMIF(INDIRECT("ИсходныеДанные!$"&amp;$K$4&amp;"$2:$"&amp;$K$4&amp;"$50000"),$B710&amp;"#"&amp;R$6,INDIRECT("ИсходныеДанные!$J$2:$J$50000")),0)</f>
        <v>0</v>
      </c>
      <c r="S710" s="3">
        <f ca="1">IF($B710&lt;&gt;"",SUMIF(INDIRECT("ИсходныеДанные!$"&amp;$K$4&amp;"$2:$"&amp;$K$4&amp;"$50000"),$B710&amp;"#"&amp;S$6,INDIRECT("ИсходныеДанные!$J$2:$J$50000")),0)</f>
        <v>0</v>
      </c>
      <c r="T710" s="3">
        <f ca="1">IF($B710&lt;&gt;"",SUMIF(INDIRECT("ИсходныеДанные!$"&amp;$K$4&amp;"$2:$"&amp;$K$4&amp;"$50000"),$B710&amp;"#"&amp;T$6,INDIRECT("ИсходныеДанные!$J$2:$J$50000")),0)</f>
        <v>0</v>
      </c>
      <c r="U710" s="3">
        <f ca="1">IF($B710&lt;&gt;"",SUMIF(INDIRECT("ИсходныеДанные!$"&amp;$K$4&amp;"$2:$"&amp;$K$4&amp;"$50000"),$B710&amp;"#"&amp;U$6,INDIRECT("ИсходныеДанные!$J$2:$J$50000")),0)</f>
        <v>0</v>
      </c>
      <c r="V710" s="3">
        <f ca="1">IF($B710&lt;&gt;"",SUMIF(INDIRECT("ИсходныеДанные!$"&amp;$K$4&amp;"$2:$"&amp;$K$4&amp;"$50000"),$B710&amp;"#"&amp;V$6,INDIRECT("ИсходныеДанные!$J$2:$J$50000")),0)</f>
        <v>0</v>
      </c>
      <c r="W710" s="16" t="e">
        <f ca="1">SUM(K710:V710)/Пофамильно!$R$1</f>
        <v>#DIV/0!</v>
      </c>
    </row>
    <row r="711" spans="1:23" x14ac:dyDescent="0.25">
      <c r="A711" s="10" t="str">
        <f t="shared" ca="1" si="12"/>
        <v>delete</v>
      </c>
      <c r="B711" s="16" cm="1">
        <f t="array" aca="1" ref="B711" ca="1">INDIRECT("УникальныеСписки!D"&amp;ROW()-$L$4)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14"/>
      <c r="G711" s="81" t="str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84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84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84" t="str" cm="1">
        <f t="array" aca="1" ref="J711" ca="1">_xlfn.XLOOKUP($B711,INDIRECT(SUBSTITUTE("ИсходныеДанные!$где$2:$где$50000","где",$B$4)),INDIRECT(SUBSTITUTE("ИсходныеДанные!$что$2:$что$50000","что",J$4)),"",0,1)</f>
        <v/>
      </c>
      <c r="K711" s="3">
        <f ca="1">IF($B711&lt;&gt;"",SUMIF(INDIRECT("ИсходныеДанные!$"&amp;$K$4&amp;"$2:$"&amp;$K$4&amp;"$50000"),$B711&amp;"#"&amp;K$6,INDIRECT("ИсходныеДанные!$J$2:$J$50000")),0)</f>
        <v>0</v>
      </c>
      <c r="L711" s="3">
        <f ca="1">IF($B711&lt;&gt;"",SUMIF(INDIRECT("ИсходныеДанные!$"&amp;$K$4&amp;"$2:$"&amp;$K$4&amp;"$50000"),$B711&amp;"#"&amp;L$6,INDIRECT("ИсходныеДанные!$J$2:$J$50000")),0)</f>
        <v>0</v>
      </c>
      <c r="M711" s="3">
        <f ca="1">IF($B711&lt;&gt;"",SUMIF(INDIRECT("ИсходныеДанные!$"&amp;$K$4&amp;"$2:$"&amp;$K$4&amp;"$50000"),$B711&amp;"#"&amp;M$6,INDIRECT("ИсходныеДанные!$J$2:$J$50000")),0)</f>
        <v>0</v>
      </c>
      <c r="N711" s="3">
        <f ca="1">IF($B711&lt;&gt;"",SUMIF(INDIRECT("ИсходныеДанные!$"&amp;$K$4&amp;"$2:$"&amp;$K$4&amp;"$50000"),$B711&amp;"#"&amp;N$6,INDIRECT("ИсходныеДанные!$J$2:$J$50000")),0)</f>
        <v>0</v>
      </c>
      <c r="O711" s="3">
        <f ca="1">IF($B711&lt;&gt;"",SUMIF(INDIRECT("ИсходныеДанные!$"&amp;$K$4&amp;"$2:$"&amp;$K$4&amp;"$50000"),$B711&amp;"#"&amp;O$6,INDIRECT("ИсходныеДанные!$J$2:$J$50000")),0)</f>
        <v>0</v>
      </c>
      <c r="P711" s="3">
        <f ca="1">IF($B711&lt;&gt;"",SUMIF(INDIRECT("ИсходныеДанные!$"&amp;$K$4&amp;"$2:$"&amp;$K$4&amp;"$50000"),$B711&amp;"#"&amp;P$6,INDIRECT("ИсходныеДанные!$J$2:$J$50000")),0)</f>
        <v>0</v>
      </c>
      <c r="Q711" s="3">
        <f ca="1">IF($B711&lt;&gt;"",SUMIF(INDIRECT("ИсходныеДанные!$"&amp;$K$4&amp;"$2:$"&amp;$K$4&amp;"$50000"),$B711&amp;"#"&amp;Q$6,INDIRECT("ИсходныеДанные!$J$2:$J$50000")),0)</f>
        <v>0</v>
      </c>
      <c r="R711" s="3">
        <f ca="1">IF($B711&lt;&gt;"",SUMIF(INDIRECT("ИсходныеДанные!$"&amp;$K$4&amp;"$2:$"&amp;$K$4&amp;"$50000"),$B711&amp;"#"&amp;R$6,INDIRECT("ИсходныеДанные!$J$2:$J$50000")),0)</f>
        <v>0</v>
      </c>
      <c r="S711" s="3">
        <f ca="1">IF($B711&lt;&gt;"",SUMIF(INDIRECT("ИсходныеДанные!$"&amp;$K$4&amp;"$2:$"&amp;$K$4&amp;"$50000"),$B711&amp;"#"&amp;S$6,INDIRECT("ИсходныеДанные!$J$2:$J$50000")),0)</f>
        <v>0</v>
      </c>
      <c r="T711" s="3">
        <f ca="1">IF($B711&lt;&gt;"",SUMIF(INDIRECT("ИсходныеДанные!$"&amp;$K$4&amp;"$2:$"&amp;$K$4&amp;"$50000"),$B711&amp;"#"&amp;T$6,INDIRECT("ИсходныеДанные!$J$2:$J$50000")),0)</f>
        <v>0</v>
      </c>
      <c r="U711" s="3">
        <f ca="1">IF($B711&lt;&gt;"",SUMIF(INDIRECT("ИсходныеДанные!$"&amp;$K$4&amp;"$2:$"&amp;$K$4&amp;"$50000"),$B711&amp;"#"&amp;U$6,INDIRECT("ИсходныеДанные!$J$2:$J$50000")),0)</f>
        <v>0</v>
      </c>
      <c r="V711" s="3">
        <f ca="1">IF($B711&lt;&gt;"",SUMIF(INDIRECT("ИсходныеДанные!$"&amp;$K$4&amp;"$2:$"&amp;$K$4&amp;"$50000"),$B711&amp;"#"&amp;V$6,INDIRECT("ИсходныеДанные!$J$2:$J$50000")),0)</f>
        <v>0</v>
      </c>
      <c r="W711" s="16" t="e">
        <f ca="1">SUM(K711:V711)/Пофамильно!$R$1</f>
        <v>#DIV/0!</v>
      </c>
    </row>
    <row r="712" spans="1:23" x14ac:dyDescent="0.25">
      <c r="A712" s="10" t="str">
        <f t="shared" ca="1" si="12"/>
        <v>delete</v>
      </c>
      <c r="B712" s="16" cm="1">
        <f t="array" aca="1" ref="B712" ca="1">INDIRECT("УникальныеСписки!D"&amp;ROW()-$L$4)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14"/>
      <c r="G712" s="81" t="str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84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84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84" t="str" cm="1">
        <f t="array" aca="1" ref="J712" ca="1">_xlfn.XLOOKUP($B712,INDIRECT(SUBSTITUTE("ИсходныеДанные!$где$2:$где$50000","где",$B$4)),INDIRECT(SUBSTITUTE("ИсходныеДанные!$что$2:$что$50000","что",J$4)),"",0,1)</f>
        <v/>
      </c>
      <c r="K712" s="3">
        <f ca="1">IF($B712&lt;&gt;"",SUMIF(INDIRECT("ИсходныеДанные!$"&amp;$K$4&amp;"$2:$"&amp;$K$4&amp;"$50000"),$B712&amp;"#"&amp;K$6,INDIRECT("ИсходныеДанные!$J$2:$J$50000")),0)</f>
        <v>0</v>
      </c>
      <c r="L712" s="3">
        <f ca="1">IF($B712&lt;&gt;"",SUMIF(INDIRECT("ИсходныеДанные!$"&amp;$K$4&amp;"$2:$"&amp;$K$4&amp;"$50000"),$B712&amp;"#"&amp;L$6,INDIRECT("ИсходныеДанные!$J$2:$J$50000")),0)</f>
        <v>0</v>
      </c>
      <c r="M712" s="3">
        <f ca="1">IF($B712&lt;&gt;"",SUMIF(INDIRECT("ИсходныеДанные!$"&amp;$K$4&amp;"$2:$"&amp;$K$4&amp;"$50000"),$B712&amp;"#"&amp;M$6,INDIRECT("ИсходныеДанные!$J$2:$J$50000")),0)</f>
        <v>0</v>
      </c>
      <c r="N712" s="3">
        <f ca="1">IF($B712&lt;&gt;"",SUMIF(INDIRECT("ИсходныеДанные!$"&amp;$K$4&amp;"$2:$"&amp;$K$4&amp;"$50000"),$B712&amp;"#"&amp;N$6,INDIRECT("ИсходныеДанные!$J$2:$J$50000")),0)</f>
        <v>0</v>
      </c>
      <c r="O712" s="3">
        <f ca="1">IF($B712&lt;&gt;"",SUMIF(INDIRECT("ИсходныеДанные!$"&amp;$K$4&amp;"$2:$"&amp;$K$4&amp;"$50000"),$B712&amp;"#"&amp;O$6,INDIRECT("ИсходныеДанные!$J$2:$J$50000")),0)</f>
        <v>0</v>
      </c>
      <c r="P712" s="3">
        <f ca="1">IF($B712&lt;&gt;"",SUMIF(INDIRECT("ИсходныеДанные!$"&amp;$K$4&amp;"$2:$"&amp;$K$4&amp;"$50000"),$B712&amp;"#"&amp;P$6,INDIRECT("ИсходныеДанные!$J$2:$J$50000")),0)</f>
        <v>0</v>
      </c>
      <c r="Q712" s="3">
        <f ca="1">IF($B712&lt;&gt;"",SUMIF(INDIRECT("ИсходныеДанные!$"&amp;$K$4&amp;"$2:$"&amp;$K$4&amp;"$50000"),$B712&amp;"#"&amp;Q$6,INDIRECT("ИсходныеДанные!$J$2:$J$50000")),0)</f>
        <v>0</v>
      </c>
      <c r="R712" s="3">
        <f ca="1">IF($B712&lt;&gt;"",SUMIF(INDIRECT("ИсходныеДанные!$"&amp;$K$4&amp;"$2:$"&amp;$K$4&amp;"$50000"),$B712&amp;"#"&amp;R$6,INDIRECT("ИсходныеДанные!$J$2:$J$50000")),0)</f>
        <v>0</v>
      </c>
      <c r="S712" s="3">
        <f ca="1">IF($B712&lt;&gt;"",SUMIF(INDIRECT("ИсходныеДанные!$"&amp;$K$4&amp;"$2:$"&amp;$K$4&amp;"$50000"),$B712&amp;"#"&amp;S$6,INDIRECT("ИсходныеДанные!$J$2:$J$50000")),0)</f>
        <v>0</v>
      </c>
      <c r="T712" s="3">
        <f ca="1">IF($B712&lt;&gt;"",SUMIF(INDIRECT("ИсходныеДанные!$"&amp;$K$4&amp;"$2:$"&amp;$K$4&amp;"$50000"),$B712&amp;"#"&amp;T$6,INDIRECT("ИсходныеДанные!$J$2:$J$50000")),0)</f>
        <v>0</v>
      </c>
      <c r="U712" s="3">
        <f ca="1">IF($B712&lt;&gt;"",SUMIF(INDIRECT("ИсходныеДанные!$"&amp;$K$4&amp;"$2:$"&amp;$K$4&amp;"$50000"),$B712&amp;"#"&amp;U$6,INDIRECT("ИсходныеДанные!$J$2:$J$50000")),0)</f>
        <v>0</v>
      </c>
      <c r="V712" s="3">
        <f ca="1">IF($B712&lt;&gt;"",SUMIF(INDIRECT("ИсходныеДанные!$"&amp;$K$4&amp;"$2:$"&amp;$K$4&amp;"$50000"),$B712&amp;"#"&amp;V$6,INDIRECT("ИсходныеДанные!$J$2:$J$50000")),0)</f>
        <v>0</v>
      </c>
      <c r="W712" s="16" t="e">
        <f ca="1">SUM(K712:V712)/Пофамильно!$R$1</f>
        <v>#DIV/0!</v>
      </c>
    </row>
    <row r="713" spans="1:23" x14ac:dyDescent="0.25">
      <c r="A713" s="10" t="str">
        <f t="shared" ca="1" si="12"/>
        <v>delete</v>
      </c>
      <c r="B713" s="16" cm="1">
        <f t="array" aca="1" ref="B713" ca="1">INDIRECT("УникальныеСписки!D"&amp;ROW()-$L$4)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14"/>
      <c r="G713" s="81" t="str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84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84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84" t="str" cm="1">
        <f t="array" aca="1" ref="J713" ca="1">_xlfn.XLOOKUP($B713,INDIRECT(SUBSTITUTE("ИсходныеДанные!$где$2:$где$50000","где",$B$4)),INDIRECT(SUBSTITUTE("ИсходныеДанные!$что$2:$что$50000","что",J$4)),"",0,1)</f>
        <v/>
      </c>
      <c r="K713" s="3">
        <f ca="1">IF($B713&lt;&gt;"",SUMIF(INDIRECT("ИсходныеДанные!$"&amp;$K$4&amp;"$2:$"&amp;$K$4&amp;"$50000"),$B713&amp;"#"&amp;K$6,INDIRECT("ИсходныеДанные!$J$2:$J$50000")),0)</f>
        <v>0</v>
      </c>
      <c r="L713" s="3">
        <f ca="1">IF($B713&lt;&gt;"",SUMIF(INDIRECT("ИсходныеДанные!$"&amp;$K$4&amp;"$2:$"&amp;$K$4&amp;"$50000"),$B713&amp;"#"&amp;L$6,INDIRECT("ИсходныеДанные!$J$2:$J$50000")),0)</f>
        <v>0</v>
      </c>
      <c r="M713" s="3">
        <f ca="1">IF($B713&lt;&gt;"",SUMIF(INDIRECT("ИсходныеДанные!$"&amp;$K$4&amp;"$2:$"&amp;$K$4&amp;"$50000"),$B713&amp;"#"&amp;M$6,INDIRECT("ИсходныеДанные!$J$2:$J$50000")),0)</f>
        <v>0</v>
      </c>
      <c r="N713" s="3">
        <f ca="1">IF($B713&lt;&gt;"",SUMIF(INDIRECT("ИсходныеДанные!$"&amp;$K$4&amp;"$2:$"&amp;$K$4&amp;"$50000"),$B713&amp;"#"&amp;N$6,INDIRECT("ИсходныеДанные!$J$2:$J$50000")),0)</f>
        <v>0</v>
      </c>
      <c r="O713" s="3">
        <f ca="1">IF($B713&lt;&gt;"",SUMIF(INDIRECT("ИсходныеДанные!$"&amp;$K$4&amp;"$2:$"&amp;$K$4&amp;"$50000"),$B713&amp;"#"&amp;O$6,INDIRECT("ИсходныеДанные!$J$2:$J$50000")),0)</f>
        <v>0</v>
      </c>
      <c r="P713" s="3">
        <f ca="1">IF($B713&lt;&gt;"",SUMIF(INDIRECT("ИсходныеДанные!$"&amp;$K$4&amp;"$2:$"&amp;$K$4&amp;"$50000"),$B713&amp;"#"&amp;P$6,INDIRECT("ИсходныеДанные!$J$2:$J$50000")),0)</f>
        <v>0</v>
      </c>
      <c r="Q713" s="3">
        <f ca="1">IF($B713&lt;&gt;"",SUMIF(INDIRECT("ИсходныеДанные!$"&amp;$K$4&amp;"$2:$"&amp;$K$4&amp;"$50000"),$B713&amp;"#"&amp;Q$6,INDIRECT("ИсходныеДанные!$J$2:$J$50000")),0)</f>
        <v>0</v>
      </c>
      <c r="R713" s="3">
        <f ca="1">IF($B713&lt;&gt;"",SUMIF(INDIRECT("ИсходныеДанные!$"&amp;$K$4&amp;"$2:$"&amp;$K$4&amp;"$50000"),$B713&amp;"#"&amp;R$6,INDIRECT("ИсходныеДанные!$J$2:$J$50000")),0)</f>
        <v>0</v>
      </c>
      <c r="S713" s="3">
        <f ca="1">IF($B713&lt;&gt;"",SUMIF(INDIRECT("ИсходныеДанные!$"&amp;$K$4&amp;"$2:$"&amp;$K$4&amp;"$50000"),$B713&amp;"#"&amp;S$6,INDIRECT("ИсходныеДанные!$J$2:$J$50000")),0)</f>
        <v>0</v>
      </c>
      <c r="T713" s="3">
        <f ca="1">IF($B713&lt;&gt;"",SUMIF(INDIRECT("ИсходныеДанные!$"&amp;$K$4&amp;"$2:$"&amp;$K$4&amp;"$50000"),$B713&amp;"#"&amp;T$6,INDIRECT("ИсходныеДанные!$J$2:$J$50000")),0)</f>
        <v>0</v>
      </c>
      <c r="U713" s="3">
        <f ca="1">IF($B713&lt;&gt;"",SUMIF(INDIRECT("ИсходныеДанные!$"&amp;$K$4&amp;"$2:$"&amp;$K$4&amp;"$50000"),$B713&amp;"#"&amp;U$6,INDIRECT("ИсходныеДанные!$J$2:$J$50000")),0)</f>
        <v>0</v>
      </c>
      <c r="V713" s="3">
        <f ca="1">IF($B713&lt;&gt;"",SUMIF(INDIRECT("ИсходныеДанные!$"&amp;$K$4&amp;"$2:$"&amp;$K$4&amp;"$50000"),$B713&amp;"#"&amp;V$6,INDIRECT("ИсходныеДанные!$J$2:$J$50000")),0)</f>
        <v>0</v>
      </c>
      <c r="W713" s="16" t="e">
        <f ca="1">SUM(K713:V713)/Пофамильно!$R$1</f>
        <v>#DIV/0!</v>
      </c>
    </row>
    <row r="714" spans="1:23" x14ac:dyDescent="0.25">
      <c r="A714" s="10" t="str">
        <f t="shared" ca="1" si="12"/>
        <v>delete</v>
      </c>
      <c r="B714" s="16" cm="1">
        <f t="array" aca="1" ref="B714" ca="1">INDIRECT("УникальныеСписки!D"&amp;ROW()-$L$4)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14"/>
      <c r="G714" s="81" t="str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84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84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84" t="str" cm="1">
        <f t="array" aca="1" ref="J714" ca="1">_xlfn.XLOOKUP($B714,INDIRECT(SUBSTITUTE("ИсходныеДанные!$где$2:$где$50000","где",$B$4)),INDIRECT(SUBSTITUTE("ИсходныеДанные!$что$2:$что$50000","что",J$4)),"",0,1)</f>
        <v/>
      </c>
      <c r="K714" s="3">
        <f ca="1">IF($B714&lt;&gt;"",SUMIF(INDIRECT("ИсходныеДанные!$"&amp;$K$4&amp;"$2:$"&amp;$K$4&amp;"$50000"),$B714&amp;"#"&amp;K$6,INDIRECT("ИсходныеДанные!$J$2:$J$50000")),0)</f>
        <v>0</v>
      </c>
      <c r="L714" s="3">
        <f ca="1">IF($B714&lt;&gt;"",SUMIF(INDIRECT("ИсходныеДанные!$"&amp;$K$4&amp;"$2:$"&amp;$K$4&amp;"$50000"),$B714&amp;"#"&amp;L$6,INDIRECT("ИсходныеДанные!$J$2:$J$50000")),0)</f>
        <v>0</v>
      </c>
      <c r="M714" s="3">
        <f ca="1">IF($B714&lt;&gt;"",SUMIF(INDIRECT("ИсходныеДанные!$"&amp;$K$4&amp;"$2:$"&amp;$K$4&amp;"$50000"),$B714&amp;"#"&amp;M$6,INDIRECT("ИсходныеДанные!$J$2:$J$50000")),0)</f>
        <v>0</v>
      </c>
      <c r="N714" s="3">
        <f ca="1">IF($B714&lt;&gt;"",SUMIF(INDIRECT("ИсходныеДанные!$"&amp;$K$4&amp;"$2:$"&amp;$K$4&amp;"$50000"),$B714&amp;"#"&amp;N$6,INDIRECT("ИсходныеДанные!$J$2:$J$50000")),0)</f>
        <v>0</v>
      </c>
      <c r="O714" s="3">
        <f ca="1">IF($B714&lt;&gt;"",SUMIF(INDIRECT("ИсходныеДанные!$"&amp;$K$4&amp;"$2:$"&amp;$K$4&amp;"$50000"),$B714&amp;"#"&amp;O$6,INDIRECT("ИсходныеДанные!$J$2:$J$50000")),0)</f>
        <v>0</v>
      </c>
      <c r="P714" s="3">
        <f ca="1">IF($B714&lt;&gt;"",SUMIF(INDIRECT("ИсходныеДанные!$"&amp;$K$4&amp;"$2:$"&amp;$K$4&amp;"$50000"),$B714&amp;"#"&amp;P$6,INDIRECT("ИсходныеДанные!$J$2:$J$50000")),0)</f>
        <v>0</v>
      </c>
      <c r="Q714" s="3">
        <f ca="1">IF($B714&lt;&gt;"",SUMIF(INDIRECT("ИсходныеДанные!$"&amp;$K$4&amp;"$2:$"&amp;$K$4&amp;"$50000"),$B714&amp;"#"&amp;Q$6,INDIRECT("ИсходныеДанные!$J$2:$J$50000")),0)</f>
        <v>0</v>
      </c>
      <c r="R714" s="3">
        <f ca="1">IF($B714&lt;&gt;"",SUMIF(INDIRECT("ИсходныеДанные!$"&amp;$K$4&amp;"$2:$"&amp;$K$4&amp;"$50000"),$B714&amp;"#"&amp;R$6,INDIRECT("ИсходныеДанные!$J$2:$J$50000")),0)</f>
        <v>0</v>
      </c>
      <c r="S714" s="3">
        <f ca="1">IF($B714&lt;&gt;"",SUMIF(INDIRECT("ИсходныеДанные!$"&amp;$K$4&amp;"$2:$"&amp;$K$4&amp;"$50000"),$B714&amp;"#"&amp;S$6,INDIRECT("ИсходныеДанные!$J$2:$J$50000")),0)</f>
        <v>0</v>
      </c>
      <c r="T714" s="3">
        <f ca="1">IF($B714&lt;&gt;"",SUMIF(INDIRECT("ИсходныеДанные!$"&amp;$K$4&amp;"$2:$"&amp;$K$4&amp;"$50000"),$B714&amp;"#"&amp;T$6,INDIRECT("ИсходныеДанные!$J$2:$J$50000")),0)</f>
        <v>0</v>
      </c>
      <c r="U714" s="3">
        <f ca="1">IF($B714&lt;&gt;"",SUMIF(INDIRECT("ИсходныеДанные!$"&amp;$K$4&amp;"$2:$"&amp;$K$4&amp;"$50000"),$B714&amp;"#"&amp;U$6,INDIRECT("ИсходныеДанные!$J$2:$J$50000")),0)</f>
        <v>0</v>
      </c>
      <c r="V714" s="3">
        <f ca="1">IF($B714&lt;&gt;"",SUMIF(INDIRECT("ИсходныеДанные!$"&amp;$K$4&amp;"$2:$"&amp;$K$4&amp;"$50000"),$B714&amp;"#"&amp;V$6,INDIRECT("ИсходныеДанные!$J$2:$J$50000")),0)</f>
        <v>0</v>
      </c>
      <c r="W714" s="16" t="e">
        <f ca="1">SUM(K714:V714)/Пофамильно!$R$1</f>
        <v>#DIV/0!</v>
      </c>
    </row>
    <row r="715" spans="1:23" x14ac:dyDescent="0.25">
      <c r="A715" s="10" t="str">
        <f t="shared" ref="A715:A778" ca="1" si="13">IF(C715="","delete","")</f>
        <v>delete</v>
      </c>
      <c r="B715" s="16" cm="1">
        <f t="array" aca="1" ref="B715" ca="1">INDIRECT("УникальныеСписки!D"&amp;ROW()-$L$4)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14"/>
      <c r="G715" s="81" t="str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84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84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84" t="str" cm="1">
        <f t="array" aca="1" ref="J715" ca="1">_xlfn.XLOOKUP($B715,INDIRECT(SUBSTITUTE("ИсходныеДанные!$где$2:$где$50000","где",$B$4)),INDIRECT(SUBSTITUTE("ИсходныеДанные!$что$2:$что$50000","что",J$4)),"",0,1)</f>
        <v/>
      </c>
      <c r="K715" s="3">
        <f ca="1">IF($B715&lt;&gt;"",SUMIF(INDIRECT("ИсходныеДанные!$"&amp;$K$4&amp;"$2:$"&amp;$K$4&amp;"$50000"),$B715&amp;"#"&amp;K$6,INDIRECT("ИсходныеДанные!$J$2:$J$50000")),0)</f>
        <v>0</v>
      </c>
      <c r="L715" s="3">
        <f ca="1">IF($B715&lt;&gt;"",SUMIF(INDIRECT("ИсходныеДанные!$"&amp;$K$4&amp;"$2:$"&amp;$K$4&amp;"$50000"),$B715&amp;"#"&amp;L$6,INDIRECT("ИсходныеДанные!$J$2:$J$50000")),0)</f>
        <v>0</v>
      </c>
      <c r="M715" s="3">
        <f ca="1">IF($B715&lt;&gt;"",SUMIF(INDIRECT("ИсходныеДанные!$"&amp;$K$4&amp;"$2:$"&amp;$K$4&amp;"$50000"),$B715&amp;"#"&amp;M$6,INDIRECT("ИсходныеДанные!$J$2:$J$50000")),0)</f>
        <v>0</v>
      </c>
      <c r="N715" s="3">
        <f ca="1">IF($B715&lt;&gt;"",SUMIF(INDIRECT("ИсходныеДанные!$"&amp;$K$4&amp;"$2:$"&amp;$K$4&amp;"$50000"),$B715&amp;"#"&amp;N$6,INDIRECT("ИсходныеДанные!$J$2:$J$50000")),0)</f>
        <v>0</v>
      </c>
      <c r="O715" s="3">
        <f ca="1">IF($B715&lt;&gt;"",SUMIF(INDIRECT("ИсходныеДанные!$"&amp;$K$4&amp;"$2:$"&amp;$K$4&amp;"$50000"),$B715&amp;"#"&amp;O$6,INDIRECT("ИсходныеДанные!$J$2:$J$50000")),0)</f>
        <v>0</v>
      </c>
      <c r="P715" s="3">
        <f ca="1">IF($B715&lt;&gt;"",SUMIF(INDIRECT("ИсходныеДанные!$"&amp;$K$4&amp;"$2:$"&amp;$K$4&amp;"$50000"),$B715&amp;"#"&amp;P$6,INDIRECT("ИсходныеДанные!$J$2:$J$50000")),0)</f>
        <v>0</v>
      </c>
      <c r="Q715" s="3">
        <f ca="1">IF($B715&lt;&gt;"",SUMIF(INDIRECT("ИсходныеДанные!$"&amp;$K$4&amp;"$2:$"&amp;$K$4&amp;"$50000"),$B715&amp;"#"&amp;Q$6,INDIRECT("ИсходныеДанные!$J$2:$J$50000")),0)</f>
        <v>0</v>
      </c>
      <c r="R715" s="3">
        <f ca="1">IF($B715&lt;&gt;"",SUMIF(INDIRECT("ИсходныеДанные!$"&amp;$K$4&amp;"$2:$"&amp;$K$4&amp;"$50000"),$B715&amp;"#"&amp;R$6,INDIRECT("ИсходныеДанные!$J$2:$J$50000")),0)</f>
        <v>0</v>
      </c>
      <c r="S715" s="3">
        <f ca="1">IF($B715&lt;&gt;"",SUMIF(INDIRECT("ИсходныеДанные!$"&amp;$K$4&amp;"$2:$"&amp;$K$4&amp;"$50000"),$B715&amp;"#"&amp;S$6,INDIRECT("ИсходныеДанные!$J$2:$J$50000")),0)</f>
        <v>0</v>
      </c>
      <c r="T715" s="3">
        <f ca="1">IF($B715&lt;&gt;"",SUMIF(INDIRECT("ИсходныеДанные!$"&amp;$K$4&amp;"$2:$"&amp;$K$4&amp;"$50000"),$B715&amp;"#"&amp;T$6,INDIRECT("ИсходныеДанные!$J$2:$J$50000")),0)</f>
        <v>0</v>
      </c>
      <c r="U715" s="3">
        <f ca="1">IF($B715&lt;&gt;"",SUMIF(INDIRECT("ИсходныеДанные!$"&amp;$K$4&amp;"$2:$"&amp;$K$4&amp;"$50000"),$B715&amp;"#"&amp;U$6,INDIRECT("ИсходныеДанные!$J$2:$J$50000")),0)</f>
        <v>0</v>
      </c>
      <c r="V715" s="3">
        <f ca="1">IF($B715&lt;&gt;"",SUMIF(INDIRECT("ИсходныеДанные!$"&amp;$K$4&amp;"$2:$"&amp;$K$4&amp;"$50000"),$B715&amp;"#"&amp;V$6,INDIRECT("ИсходныеДанные!$J$2:$J$50000")),0)</f>
        <v>0</v>
      </c>
      <c r="W715" s="16" t="e">
        <f ca="1">SUM(K715:V715)/Пофамильно!$R$1</f>
        <v>#DIV/0!</v>
      </c>
    </row>
    <row r="716" spans="1:23" x14ac:dyDescent="0.25">
      <c r="A716" s="10" t="str">
        <f t="shared" ca="1" si="13"/>
        <v>delete</v>
      </c>
      <c r="B716" s="16" cm="1">
        <f t="array" aca="1" ref="B716" ca="1">INDIRECT("УникальныеСписки!D"&amp;ROW()-$L$4)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14"/>
      <c r="G716" s="81" t="str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84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84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84" t="str" cm="1">
        <f t="array" aca="1" ref="J716" ca="1">_xlfn.XLOOKUP($B716,INDIRECT(SUBSTITUTE("ИсходныеДанные!$где$2:$где$50000","где",$B$4)),INDIRECT(SUBSTITUTE("ИсходныеДанные!$что$2:$что$50000","что",J$4)),"",0,1)</f>
        <v/>
      </c>
      <c r="K716" s="3">
        <f ca="1">IF($B716&lt;&gt;"",SUMIF(INDIRECT("ИсходныеДанные!$"&amp;$K$4&amp;"$2:$"&amp;$K$4&amp;"$50000"),$B716&amp;"#"&amp;K$6,INDIRECT("ИсходныеДанные!$J$2:$J$50000")),0)</f>
        <v>0</v>
      </c>
      <c r="L716" s="3">
        <f ca="1">IF($B716&lt;&gt;"",SUMIF(INDIRECT("ИсходныеДанные!$"&amp;$K$4&amp;"$2:$"&amp;$K$4&amp;"$50000"),$B716&amp;"#"&amp;L$6,INDIRECT("ИсходныеДанные!$J$2:$J$50000")),0)</f>
        <v>0</v>
      </c>
      <c r="M716" s="3">
        <f ca="1">IF($B716&lt;&gt;"",SUMIF(INDIRECT("ИсходныеДанные!$"&amp;$K$4&amp;"$2:$"&amp;$K$4&amp;"$50000"),$B716&amp;"#"&amp;M$6,INDIRECT("ИсходныеДанные!$J$2:$J$50000")),0)</f>
        <v>0</v>
      </c>
      <c r="N716" s="3">
        <f ca="1">IF($B716&lt;&gt;"",SUMIF(INDIRECT("ИсходныеДанные!$"&amp;$K$4&amp;"$2:$"&amp;$K$4&amp;"$50000"),$B716&amp;"#"&amp;N$6,INDIRECT("ИсходныеДанные!$J$2:$J$50000")),0)</f>
        <v>0</v>
      </c>
      <c r="O716" s="3">
        <f ca="1">IF($B716&lt;&gt;"",SUMIF(INDIRECT("ИсходныеДанные!$"&amp;$K$4&amp;"$2:$"&amp;$K$4&amp;"$50000"),$B716&amp;"#"&amp;O$6,INDIRECT("ИсходныеДанные!$J$2:$J$50000")),0)</f>
        <v>0</v>
      </c>
      <c r="P716" s="3">
        <f ca="1">IF($B716&lt;&gt;"",SUMIF(INDIRECT("ИсходныеДанные!$"&amp;$K$4&amp;"$2:$"&amp;$K$4&amp;"$50000"),$B716&amp;"#"&amp;P$6,INDIRECT("ИсходныеДанные!$J$2:$J$50000")),0)</f>
        <v>0</v>
      </c>
      <c r="Q716" s="3">
        <f ca="1">IF($B716&lt;&gt;"",SUMIF(INDIRECT("ИсходныеДанные!$"&amp;$K$4&amp;"$2:$"&amp;$K$4&amp;"$50000"),$B716&amp;"#"&amp;Q$6,INDIRECT("ИсходныеДанные!$J$2:$J$50000")),0)</f>
        <v>0</v>
      </c>
      <c r="R716" s="3">
        <f ca="1">IF($B716&lt;&gt;"",SUMIF(INDIRECT("ИсходныеДанные!$"&amp;$K$4&amp;"$2:$"&amp;$K$4&amp;"$50000"),$B716&amp;"#"&amp;R$6,INDIRECT("ИсходныеДанные!$J$2:$J$50000")),0)</f>
        <v>0</v>
      </c>
      <c r="S716" s="3">
        <f ca="1">IF($B716&lt;&gt;"",SUMIF(INDIRECT("ИсходныеДанные!$"&amp;$K$4&amp;"$2:$"&amp;$K$4&amp;"$50000"),$B716&amp;"#"&amp;S$6,INDIRECT("ИсходныеДанные!$J$2:$J$50000")),0)</f>
        <v>0</v>
      </c>
      <c r="T716" s="3">
        <f ca="1">IF($B716&lt;&gt;"",SUMIF(INDIRECT("ИсходныеДанные!$"&amp;$K$4&amp;"$2:$"&amp;$K$4&amp;"$50000"),$B716&amp;"#"&amp;T$6,INDIRECT("ИсходныеДанные!$J$2:$J$50000")),0)</f>
        <v>0</v>
      </c>
      <c r="U716" s="3">
        <f ca="1">IF($B716&lt;&gt;"",SUMIF(INDIRECT("ИсходныеДанные!$"&amp;$K$4&amp;"$2:$"&amp;$K$4&amp;"$50000"),$B716&amp;"#"&amp;U$6,INDIRECT("ИсходныеДанные!$J$2:$J$50000")),0)</f>
        <v>0</v>
      </c>
      <c r="V716" s="3">
        <f ca="1">IF($B716&lt;&gt;"",SUMIF(INDIRECT("ИсходныеДанные!$"&amp;$K$4&amp;"$2:$"&amp;$K$4&amp;"$50000"),$B716&amp;"#"&amp;V$6,INDIRECT("ИсходныеДанные!$J$2:$J$50000")),0)</f>
        <v>0</v>
      </c>
      <c r="W716" s="16" t="e">
        <f ca="1">SUM(K716:V716)/Пофамильно!$R$1</f>
        <v>#DIV/0!</v>
      </c>
    </row>
    <row r="717" spans="1:23" x14ac:dyDescent="0.25">
      <c r="A717" s="10" t="str">
        <f t="shared" ca="1" si="13"/>
        <v>delete</v>
      </c>
      <c r="B717" s="16" cm="1">
        <f t="array" aca="1" ref="B717" ca="1">INDIRECT("УникальныеСписки!D"&amp;ROW()-$L$4)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14"/>
      <c r="G717" s="81" t="str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84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84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84" t="str" cm="1">
        <f t="array" aca="1" ref="J717" ca="1">_xlfn.XLOOKUP($B717,INDIRECT(SUBSTITUTE("ИсходныеДанные!$где$2:$где$50000","где",$B$4)),INDIRECT(SUBSTITUTE("ИсходныеДанные!$что$2:$что$50000","что",J$4)),"",0,1)</f>
        <v/>
      </c>
      <c r="K717" s="3">
        <f ca="1">IF($B717&lt;&gt;"",SUMIF(INDIRECT("ИсходныеДанные!$"&amp;$K$4&amp;"$2:$"&amp;$K$4&amp;"$50000"),$B717&amp;"#"&amp;K$6,INDIRECT("ИсходныеДанные!$J$2:$J$50000")),0)</f>
        <v>0</v>
      </c>
      <c r="L717" s="3">
        <f ca="1">IF($B717&lt;&gt;"",SUMIF(INDIRECT("ИсходныеДанные!$"&amp;$K$4&amp;"$2:$"&amp;$K$4&amp;"$50000"),$B717&amp;"#"&amp;L$6,INDIRECT("ИсходныеДанные!$J$2:$J$50000")),0)</f>
        <v>0</v>
      </c>
      <c r="M717" s="3">
        <f ca="1">IF($B717&lt;&gt;"",SUMIF(INDIRECT("ИсходныеДанные!$"&amp;$K$4&amp;"$2:$"&amp;$K$4&amp;"$50000"),$B717&amp;"#"&amp;M$6,INDIRECT("ИсходныеДанные!$J$2:$J$50000")),0)</f>
        <v>0</v>
      </c>
      <c r="N717" s="3">
        <f ca="1">IF($B717&lt;&gt;"",SUMIF(INDIRECT("ИсходныеДанные!$"&amp;$K$4&amp;"$2:$"&amp;$K$4&amp;"$50000"),$B717&amp;"#"&amp;N$6,INDIRECT("ИсходныеДанные!$J$2:$J$50000")),0)</f>
        <v>0</v>
      </c>
      <c r="O717" s="3">
        <f ca="1">IF($B717&lt;&gt;"",SUMIF(INDIRECT("ИсходныеДанные!$"&amp;$K$4&amp;"$2:$"&amp;$K$4&amp;"$50000"),$B717&amp;"#"&amp;O$6,INDIRECT("ИсходныеДанные!$J$2:$J$50000")),0)</f>
        <v>0</v>
      </c>
      <c r="P717" s="3">
        <f ca="1">IF($B717&lt;&gt;"",SUMIF(INDIRECT("ИсходныеДанные!$"&amp;$K$4&amp;"$2:$"&amp;$K$4&amp;"$50000"),$B717&amp;"#"&amp;P$6,INDIRECT("ИсходныеДанные!$J$2:$J$50000")),0)</f>
        <v>0</v>
      </c>
      <c r="Q717" s="3">
        <f ca="1">IF($B717&lt;&gt;"",SUMIF(INDIRECT("ИсходныеДанные!$"&amp;$K$4&amp;"$2:$"&amp;$K$4&amp;"$50000"),$B717&amp;"#"&amp;Q$6,INDIRECT("ИсходныеДанные!$J$2:$J$50000")),0)</f>
        <v>0</v>
      </c>
      <c r="R717" s="3">
        <f ca="1">IF($B717&lt;&gt;"",SUMIF(INDIRECT("ИсходныеДанные!$"&amp;$K$4&amp;"$2:$"&amp;$K$4&amp;"$50000"),$B717&amp;"#"&amp;R$6,INDIRECT("ИсходныеДанные!$J$2:$J$50000")),0)</f>
        <v>0</v>
      </c>
      <c r="S717" s="3">
        <f ca="1">IF($B717&lt;&gt;"",SUMIF(INDIRECT("ИсходныеДанные!$"&amp;$K$4&amp;"$2:$"&amp;$K$4&amp;"$50000"),$B717&amp;"#"&amp;S$6,INDIRECT("ИсходныеДанные!$J$2:$J$50000")),0)</f>
        <v>0</v>
      </c>
      <c r="T717" s="3">
        <f ca="1">IF($B717&lt;&gt;"",SUMIF(INDIRECT("ИсходныеДанные!$"&amp;$K$4&amp;"$2:$"&amp;$K$4&amp;"$50000"),$B717&amp;"#"&amp;T$6,INDIRECT("ИсходныеДанные!$J$2:$J$50000")),0)</f>
        <v>0</v>
      </c>
      <c r="U717" s="3">
        <f ca="1">IF($B717&lt;&gt;"",SUMIF(INDIRECT("ИсходныеДанные!$"&amp;$K$4&amp;"$2:$"&amp;$K$4&amp;"$50000"),$B717&amp;"#"&amp;U$6,INDIRECT("ИсходныеДанные!$J$2:$J$50000")),0)</f>
        <v>0</v>
      </c>
      <c r="V717" s="3">
        <f ca="1">IF($B717&lt;&gt;"",SUMIF(INDIRECT("ИсходныеДанные!$"&amp;$K$4&amp;"$2:$"&amp;$K$4&amp;"$50000"),$B717&amp;"#"&amp;V$6,INDIRECT("ИсходныеДанные!$J$2:$J$50000")),0)</f>
        <v>0</v>
      </c>
      <c r="W717" s="16" t="e">
        <f ca="1">SUM(K717:V717)/Пофамильно!$R$1</f>
        <v>#DIV/0!</v>
      </c>
    </row>
    <row r="718" spans="1:23" x14ac:dyDescent="0.25">
      <c r="A718" s="10" t="str">
        <f t="shared" ca="1" si="13"/>
        <v>delete</v>
      </c>
      <c r="B718" s="16" cm="1">
        <f t="array" aca="1" ref="B718" ca="1">INDIRECT("УникальныеСписки!D"&amp;ROW()-$L$4)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14"/>
      <c r="G718" s="81" t="str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84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84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84" t="str" cm="1">
        <f t="array" aca="1" ref="J718" ca="1">_xlfn.XLOOKUP($B718,INDIRECT(SUBSTITUTE("ИсходныеДанные!$где$2:$где$50000","где",$B$4)),INDIRECT(SUBSTITUTE("ИсходныеДанные!$что$2:$что$50000","что",J$4)),"",0,1)</f>
        <v/>
      </c>
      <c r="K718" s="3">
        <f ca="1">IF($B718&lt;&gt;"",SUMIF(INDIRECT("ИсходныеДанные!$"&amp;$K$4&amp;"$2:$"&amp;$K$4&amp;"$50000"),$B718&amp;"#"&amp;K$6,INDIRECT("ИсходныеДанные!$J$2:$J$50000")),0)</f>
        <v>0</v>
      </c>
      <c r="L718" s="3">
        <f ca="1">IF($B718&lt;&gt;"",SUMIF(INDIRECT("ИсходныеДанные!$"&amp;$K$4&amp;"$2:$"&amp;$K$4&amp;"$50000"),$B718&amp;"#"&amp;L$6,INDIRECT("ИсходныеДанные!$J$2:$J$50000")),0)</f>
        <v>0</v>
      </c>
      <c r="M718" s="3">
        <f ca="1">IF($B718&lt;&gt;"",SUMIF(INDIRECT("ИсходныеДанные!$"&amp;$K$4&amp;"$2:$"&amp;$K$4&amp;"$50000"),$B718&amp;"#"&amp;M$6,INDIRECT("ИсходныеДанные!$J$2:$J$50000")),0)</f>
        <v>0</v>
      </c>
      <c r="N718" s="3">
        <f ca="1">IF($B718&lt;&gt;"",SUMIF(INDIRECT("ИсходныеДанные!$"&amp;$K$4&amp;"$2:$"&amp;$K$4&amp;"$50000"),$B718&amp;"#"&amp;N$6,INDIRECT("ИсходныеДанные!$J$2:$J$50000")),0)</f>
        <v>0</v>
      </c>
      <c r="O718" s="3">
        <f ca="1">IF($B718&lt;&gt;"",SUMIF(INDIRECT("ИсходныеДанные!$"&amp;$K$4&amp;"$2:$"&amp;$K$4&amp;"$50000"),$B718&amp;"#"&amp;O$6,INDIRECT("ИсходныеДанные!$J$2:$J$50000")),0)</f>
        <v>0</v>
      </c>
      <c r="P718" s="3">
        <f ca="1">IF($B718&lt;&gt;"",SUMIF(INDIRECT("ИсходныеДанные!$"&amp;$K$4&amp;"$2:$"&amp;$K$4&amp;"$50000"),$B718&amp;"#"&amp;P$6,INDIRECT("ИсходныеДанные!$J$2:$J$50000")),0)</f>
        <v>0</v>
      </c>
      <c r="Q718" s="3">
        <f ca="1">IF($B718&lt;&gt;"",SUMIF(INDIRECT("ИсходныеДанные!$"&amp;$K$4&amp;"$2:$"&amp;$K$4&amp;"$50000"),$B718&amp;"#"&amp;Q$6,INDIRECT("ИсходныеДанные!$J$2:$J$50000")),0)</f>
        <v>0</v>
      </c>
      <c r="R718" s="3">
        <f ca="1">IF($B718&lt;&gt;"",SUMIF(INDIRECT("ИсходныеДанные!$"&amp;$K$4&amp;"$2:$"&amp;$K$4&amp;"$50000"),$B718&amp;"#"&amp;R$6,INDIRECT("ИсходныеДанные!$J$2:$J$50000")),0)</f>
        <v>0</v>
      </c>
      <c r="S718" s="3">
        <f ca="1">IF($B718&lt;&gt;"",SUMIF(INDIRECT("ИсходныеДанные!$"&amp;$K$4&amp;"$2:$"&amp;$K$4&amp;"$50000"),$B718&amp;"#"&amp;S$6,INDIRECT("ИсходныеДанные!$J$2:$J$50000")),0)</f>
        <v>0</v>
      </c>
      <c r="T718" s="3">
        <f ca="1">IF($B718&lt;&gt;"",SUMIF(INDIRECT("ИсходныеДанные!$"&amp;$K$4&amp;"$2:$"&amp;$K$4&amp;"$50000"),$B718&amp;"#"&amp;T$6,INDIRECT("ИсходныеДанные!$J$2:$J$50000")),0)</f>
        <v>0</v>
      </c>
      <c r="U718" s="3">
        <f ca="1">IF($B718&lt;&gt;"",SUMIF(INDIRECT("ИсходныеДанные!$"&amp;$K$4&amp;"$2:$"&amp;$K$4&amp;"$50000"),$B718&amp;"#"&amp;U$6,INDIRECT("ИсходныеДанные!$J$2:$J$50000")),0)</f>
        <v>0</v>
      </c>
      <c r="V718" s="3">
        <f ca="1">IF($B718&lt;&gt;"",SUMIF(INDIRECT("ИсходныеДанные!$"&amp;$K$4&amp;"$2:$"&amp;$K$4&amp;"$50000"),$B718&amp;"#"&amp;V$6,INDIRECT("ИсходныеДанные!$J$2:$J$50000")),0)</f>
        <v>0</v>
      </c>
      <c r="W718" s="16" t="e">
        <f ca="1">SUM(K718:V718)/Пофамильно!$R$1</f>
        <v>#DIV/0!</v>
      </c>
    </row>
    <row r="719" spans="1:23" x14ac:dyDescent="0.25">
      <c r="A719" s="10" t="str">
        <f t="shared" ca="1" si="13"/>
        <v>delete</v>
      </c>
      <c r="B719" s="16" cm="1">
        <f t="array" aca="1" ref="B719" ca="1">INDIRECT("УникальныеСписки!D"&amp;ROW()-$L$4)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14"/>
      <c r="G719" s="81" t="str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84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84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84" t="str" cm="1">
        <f t="array" aca="1" ref="J719" ca="1">_xlfn.XLOOKUP($B719,INDIRECT(SUBSTITUTE("ИсходныеДанные!$где$2:$где$50000","где",$B$4)),INDIRECT(SUBSTITUTE("ИсходныеДанные!$что$2:$что$50000","что",J$4)),"",0,1)</f>
        <v/>
      </c>
      <c r="K719" s="3">
        <f ca="1">IF($B719&lt;&gt;"",SUMIF(INDIRECT("ИсходныеДанные!$"&amp;$K$4&amp;"$2:$"&amp;$K$4&amp;"$50000"),$B719&amp;"#"&amp;K$6,INDIRECT("ИсходныеДанные!$J$2:$J$50000")),0)</f>
        <v>0</v>
      </c>
      <c r="L719" s="3">
        <f ca="1">IF($B719&lt;&gt;"",SUMIF(INDIRECT("ИсходныеДанные!$"&amp;$K$4&amp;"$2:$"&amp;$K$4&amp;"$50000"),$B719&amp;"#"&amp;L$6,INDIRECT("ИсходныеДанные!$J$2:$J$50000")),0)</f>
        <v>0</v>
      </c>
      <c r="M719" s="3">
        <f ca="1">IF($B719&lt;&gt;"",SUMIF(INDIRECT("ИсходныеДанные!$"&amp;$K$4&amp;"$2:$"&amp;$K$4&amp;"$50000"),$B719&amp;"#"&amp;M$6,INDIRECT("ИсходныеДанные!$J$2:$J$50000")),0)</f>
        <v>0</v>
      </c>
      <c r="N719" s="3">
        <f ca="1">IF($B719&lt;&gt;"",SUMIF(INDIRECT("ИсходныеДанные!$"&amp;$K$4&amp;"$2:$"&amp;$K$4&amp;"$50000"),$B719&amp;"#"&amp;N$6,INDIRECT("ИсходныеДанные!$J$2:$J$50000")),0)</f>
        <v>0</v>
      </c>
      <c r="O719" s="3">
        <f ca="1">IF($B719&lt;&gt;"",SUMIF(INDIRECT("ИсходныеДанные!$"&amp;$K$4&amp;"$2:$"&amp;$K$4&amp;"$50000"),$B719&amp;"#"&amp;O$6,INDIRECT("ИсходныеДанные!$J$2:$J$50000")),0)</f>
        <v>0</v>
      </c>
      <c r="P719" s="3">
        <f ca="1">IF($B719&lt;&gt;"",SUMIF(INDIRECT("ИсходныеДанные!$"&amp;$K$4&amp;"$2:$"&amp;$K$4&amp;"$50000"),$B719&amp;"#"&amp;P$6,INDIRECT("ИсходныеДанные!$J$2:$J$50000")),0)</f>
        <v>0</v>
      </c>
      <c r="Q719" s="3">
        <f ca="1">IF($B719&lt;&gt;"",SUMIF(INDIRECT("ИсходныеДанные!$"&amp;$K$4&amp;"$2:$"&amp;$K$4&amp;"$50000"),$B719&amp;"#"&amp;Q$6,INDIRECT("ИсходныеДанные!$J$2:$J$50000")),0)</f>
        <v>0</v>
      </c>
      <c r="R719" s="3">
        <f ca="1">IF($B719&lt;&gt;"",SUMIF(INDIRECT("ИсходныеДанные!$"&amp;$K$4&amp;"$2:$"&amp;$K$4&amp;"$50000"),$B719&amp;"#"&amp;R$6,INDIRECT("ИсходныеДанные!$J$2:$J$50000")),0)</f>
        <v>0</v>
      </c>
      <c r="S719" s="3">
        <f ca="1">IF($B719&lt;&gt;"",SUMIF(INDIRECT("ИсходныеДанные!$"&amp;$K$4&amp;"$2:$"&amp;$K$4&amp;"$50000"),$B719&amp;"#"&amp;S$6,INDIRECT("ИсходныеДанные!$J$2:$J$50000")),0)</f>
        <v>0</v>
      </c>
      <c r="T719" s="3">
        <f ca="1">IF($B719&lt;&gt;"",SUMIF(INDIRECT("ИсходныеДанные!$"&amp;$K$4&amp;"$2:$"&amp;$K$4&amp;"$50000"),$B719&amp;"#"&amp;T$6,INDIRECT("ИсходныеДанные!$J$2:$J$50000")),0)</f>
        <v>0</v>
      </c>
      <c r="U719" s="3">
        <f ca="1">IF($B719&lt;&gt;"",SUMIF(INDIRECT("ИсходныеДанные!$"&amp;$K$4&amp;"$2:$"&amp;$K$4&amp;"$50000"),$B719&amp;"#"&amp;U$6,INDIRECT("ИсходныеДанные!$J$2:$J$50000")),0)</f>
        <v>0</v>
      </c>
      <c r="V719" s="3">
        <f ca="1">IF($B719&lt;&gt;"",SUMIF(INDIRECT("ИсходныеДанные!$"&amp;$K$4&amp;"$2:$"&amp;$K$4&amp;"$50000"),$B719&amp;"#"&amp;V$6,INDIRECT("ИсходныеДанные!$J$2:$J$50000")),0)</f>
        <v>0</v>
      </c>
      <c r="W719" s="16" t="e">
        <f ca="1">SUM(K719:V719)/Пофамильно!$R$1</f>
        <v>#DIV/0!</v>
      </c>
    </row>
    <row r="720" spans="1:23" x14ac:dyDescent="0.25">
      <c r="A720" s="10" t="str">
        <f t="shared" ca="1" si="13"/>
        <v>delete</v>
      </c>
      <c r="B720" s="16" cm="1">
        <f t="array" aca="1" ref="B720" ca="1">INDIRECT("УникальныеСписки!D"&amp;ROW()-$L$4)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14"/>
      <c r="G720" s="81" t="str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84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84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84" t="str" cm="1">
        <f t="array" aca="1" ref="J720" ca="1">_xlfn.XLOOKUP($B720,INDIRECT(SUBSTITUTE("ИсходныеДанные!$где$2:$где$50000","где",$B$4)),INDIRECT(SUBSTITUTE("ИсходныеДанные!$что$2:$что$50000","что",J$4)),"",0,1)</f>
        <v/>
      </c>
      <c r="K720" s="3">
        <f ca="1">IF($B720&lt;&gt;"",SUMIF(INDIRECT("ИсходныеДанные!$"&amp;$K$4&amp;"$2:$"&amp;$K$4&amp;"$50000"),$B720&amp;"#"&amp;K$6,INDIRECT("ИсходныеДанные!$J$2:$J$50000")),0)</f>
        <v>0</v>
      </c>
      <c r="L720" s="3">
        <f ca="1">IF($B720&lt;&gt;"",SUMIF(INDIRECT("ИсходныеДанные!$"&amp;$K$4&amp;"$2:$"&amp;$K$4&amp;"$50000"),$B720&amp;"#"&amp;L$6,INDIRECT("ИсходныеДанные!$J$2:$J$50000")),0)</f>
        <v>0</v>
      </c>
      <c r="M720" s="3">
        <f ca="1">IF($B720&lt;&gt;"",SUMIF(INDIRECT("ИсходныеДанные!$"&amp;$K$4&amp;"$2:$"&amp;$K$4&amp;"$50000"),$B720&amp;"#"&amp;M$6,INDIRECT("ИсходныеДанные!$J$2:$J$50000")),0)</f>
        <v>0</v>
      </c>
      <c r="N720" s="3">
        <f ca="1">IF($B720&lt;&gt;"",SUMIF(INDIRECT("ИсходныеДанные!$"&amp;$K$4&amp;"$2:$"&amp;$K$4&amp;"$50000"),$B720&amp;"#"&amp;N$6,INDIRECT("ИсходныеДанные!$J$2:$J$50000")),0)</f>
        <v>0</v>
      </c>
      <c r="O720" s="3">
        <f ca="1">IF($B720&lt;&gt;"",SUMIF(INDIRECT("ИсходныеДанные!$"&amp;$K$4&amp;"$2:$"&amp;$K$4&amp;"$50000"),$B720&amp;"#"&amp;O$6,INDIRECT("ИсходныеДанные!$J$2:$J$50000")),0)</f>
        <v>0</v>
      </c>
      <c r="P720" s="3">
        <f ca="1">IF($B720&lt;&gt;"",SUMIF(INDIRECT("ИсходныеДанные!$"&amp;$K$4&amp;"$2:$"&amp;$K$4&amp;"$50000"),$B720&amp;"#"&amp;P$6,INDIRECT("ИсходныеДанные!$J$2:$J$50000")),0)</f>
        <v>0</v>
      </c>
      <c r="Q720" s="3">
        <f ca="1">IF($B720&lt;&gt;"",SUMIF(INDIRECT("ИсходныеДанные!$"&amp;$K$4&amp;"$2:$"&amp;$K$4&amp;"$50000"),$B720&amp;"#"&amp;Q$6,INDIRECT("ИсходныеДанные!$J$2:$J$50000")),0)</f>
        <v>0</v>
      </c>
      <c r="R720" s="3">
        <f ca="1">IF($B720&lt;&gt;"",SUMIF(INDIRECT("ИсходныеДанные!$"&amp;$K$4&amp;"$2:$"&amp;$K$4&amp;"$50000"),$B720&amp;"#"&amp;R$6,INDIRECT("ИсходныеДанные!$J$2:$J$50000")),0)</f>
        <v>0</v>
      </c>
      <c r="S720" s="3">
        <f ca="1">IF($B720&lt;&gt;"",SUMIF(INDIRECT("ИсходныеДанные!$"&amp;$K$4&amp;"$2:$"&amp;$K$4&amp;"$50000"),$B720&amp;"#"&amp;S$6,INDIRECT("ИсходныеДанные!$J$2:$J$50000")),0)</f>
        <v>0</v>
      </c>
      <c r="T720" s="3">
        <f ca="1">IF($B720&lt;&gt;"",SUMIF(INDIRECT("ИсходныеДанные!$"&amp;$K$4&amp;"$2:$"&amp;$K$4&amp;"$50000"),$B720&amp;"#"&amp;T$6,INDIRECT("ИсходныеДанные!$J$2:$J$50000")),0)</f>
        <v>0</v>
      </c>
      <c r="U720" s="3">
        <f ca="1">IF($B720&lt;&gt;"",SUMIF(INDIRECT("ИсходныеДанные!$"&amp;$K$4&amp;"$2:$"&amp;$K$4&amp;"$50000"),$B720&amp;"#"&amp;U$6,INDIRECT("ИсходныеДанные!$J$2:$J$50000")),0)</f>
        <v>0</v>
      </c>
      <c r="V720" s="3">
        <f ca="1">IF($B720&lt;&gt;"",SUMIF(INDIRECT("ИсходныеДанные!$"&amp;$K$4&amp;"$2:$"&amp;$K$4&amp;"$50000"),$B720&amp;"#"&amp;V$6,INDIRECT("ИсходныеДанные!$J$2:$J$50000")),0)</f>
        <v>0</v>
      </c>
      <c r="W720" s="16" t="e">
        <f ca="1">SUM(K720:V720)/Пофамильно!$R$1</f>
        <v>#DIV/0!</v>
      </c>
    </row>
    <row r="721" spans="1:23" x14ac:dyDescent="0.25">
      <c r="A721" s="10" t="str">
        <f t="shared" ca="1" si="13"/>
        <v>delete</v>
      </c>
      <c r="B721" s="16" cm="1">
        <f t="array" aca="1" ref="B721" ca="1">INDIRECT("УникальныеСписки!D"&amp;ROW()-$L$4)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14"/>
      <c r="G721" s="81" t="str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84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84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84" t="str" cm="1">
        <f t="array" aca="1" ref="J721" ca="1">_xlfn.XLOOKUP($B721,INDIRECT(SUBSTITUTE("ИсходныеДанные!$где$2:$где$50000","где",$B$4)),INDIRECT(SUBSTITUTE("ИсходныеДанные!$что$2:$что$50000","что",J$4)),"",0,1)</f>
        <v/>
      </c>
      <c r="K721" s="3">
        <f ca="1">IF($B721&lt;&gt;"",SUMIF(INDIRECT("ИсходныеДанные!$"&amp;$K$4&amp;"$2:$"&amp;$K$4&amp;"$50000"),$B721&amp;"#"&amp;K$6,INDIRECT("ИсходныеДанные!$J$2:$J$50000")),0)</f>
        <v>0</v>
      </c>
      <c r="L721" s="3">
        <f ca="1">IF($B721&lt;&gt;"",SUMIF(INDIRECT("ИсходныеДанные!$"&amp;$K$4&amp;"$2:$"&amp;$K$4&amp;"$50000"),$B721&amp;"#"&amp;L$6,INDIRECT("ИсходныеДанные!$J$2:$J$50000")),0)</f>
        <v>0</v>
      </c>
      <c r="M721" s="3">
        <f ca="1">IF($B721&lt;&gt;"",SUMIF(INDIRECT("ИсходныеДанные!$"&amp;$K$4&amp;"$2:$"&amp;$K$4&amp;"$50000"),$B721&amp;"#"&amp;M$6,INDIRECT("ИсходныеДанные!$J$2:$J$50000")),0)</f>
        <v>0</v>
      </c>
      <c r="N721" s="3">
        <f ca="1">IF($B721&lt;&gt;"",SUMIF(INDIRECT("ИсходныеДанные!$"&amp;$K$4&amp;"$2:$"&amp;$K$4&amp;"$50000"),$B721&amp;"#"&amp;N$6,INDIRECT("ИсходныеДанные!$J$2:$J$50000")),0)</f>
        <v>0</v>
      </c>
      <c r="O721" s="3">
        <f ca="1">IF($B721&lt;&gt;"",SUMIF(INDIRECT("ИсходныеДанные!$"&amp;$K$4&amp;"$2:$"&amp;$K$4&amp;"$50000"),$B721&amp;"#"&amp;O$6,INDIRECT("ИсходныеДанные!$J$2:$J$50000")),0)</f>
        <v>0</v>
      </c>
      <c r="P721" s="3">
        <f ca="1">IF($B721&lt;&gt;"",SUMIF(INDIRECT("ИсходныеДанные!$"&amp;$K$4&amp;"$2:$"&amp;$K$4&amp;"$50000"),$B721&amp;"#"&amp;P$6,INDIRECT("ИсходныеДанные!$J$2:$J$50000")),0)</f>
        <v>0</v>
      </c>
      <c r="Q721" s="3">
        <f ca="1">IF($B721&lt;&gt;"",SUMIF(INDIRECT("ИсходныеДанные!$"&amp;$K$4&amp;"$2:$"&amp;$K$4&amp;"$50000"),$B721&amp;"#"&amp;Q$6,INDIRECT("ИсходныеДанные!$J$2:$J$50000")),0)</f>
        <v>0</v>
      </c>
      <c r="R721" s="3">
        <f ca="1">IF($B721&lt;&gt;"",SUMIF(INDIRECT("ИсходныеДанные!$"&amp;$K$4&amp;"$2:$"&amp;$K$4&amp;"$50000"),$B721&amp;"#"&amp;R$6,INDIRECT("ИсходныеДанные!$J$2:$J$50000")),0)</f>
        <v>0</v>
      </c>
      <c r="S721" s="3">
        <f ca="1">IF($B721&lt;&gt;"",SUMIF(INDIRECT("ИсходныеДанные!$"&amp;$K$4&amp;"$2:$"&amp;$K$4&amp;"$50000"),$B721&amp;"#"&amp;S$6,INDIRECT("ИсходныеДанные!$J$2:$J$50000")),0)</f>
        <v>0</v>
      </c>
      <c r="T721" s="3">
        <f ca="1">IF($B721&lt;&gt;"",SUMIF(INDIRECT("ИсходныеДанные!$"&amp;$K$4&amp;"$2:$"&amp;$K$4&amp;"$50000"),$B721&amp;"#"&amp;T$6,INDIRECT("ИсходныеДанные!$J$2:$J$50000")),0)</f>
        <v>0</v>
      </c>
      <c r="U721" s="3">
        <f ca="1">IF($B721&lt;&gt;"",SUMIF(INDIRECT("ИсходныеДанные!$"&amp;$K$4&amp;"$2:$"&amp;$K$4&amp;"$50000"),$B721&amp;"#"&amp;U$6,INDIRECT("ИсходныеДанные!$J$2:$J$50000")),0)</f>
        <v>0</v>
      </c>
      <c r="V721" s="3">
        <f ca="1">IF($B721&lt;&gt;"",SUMIF(INDIRECT("ИсходныеДанные!$"&amp;$K$4&amp;"$2:$"&amp;$K$4&amp;"$50000"),$B721&amp;"#"&amp;V$6,INDIRECT("ИсходныеДанные!$J$2:$J$50000")),0)</f>
        <v>0</v>
      </c>
      <c r="W721" s="16" t="e">
        <f ca="1">SUM(K721:V721)/Пофамильно!$R$1</f>
        <v>#DIV/0!</v>
      </c>
    </row>
    <row r="722" spans="1:23" x14ac:dyDescent="0.25">
      <c r="A722" s="10" t="str">
        <f t="shared" ca="1" si="13"/>
        <v>delete</v>
      </c>
      <c r="B722" s="16" cm="1">
        <f t="array" aca="1" ref="B722" ca="1">INDIRECT("УникальныеСписки!D"&amp;ROW()-$L$4)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14"/>
      <c r="G722" s="81" t="str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84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84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84" t="str" cm="1">
        <f t="array" aca="1" ref="J722" ca="1">_xlfn.XLOOKUP($B722,INDIRECT(SUBSTITUTE("ИсходныеДанные!$где$2:$где$50000","где",$B$4)),INDIRECT(SUBSTITUTE("ИсходныеДанные!$что$2:$что$50000","что",J$4)),"",0,1)</f>
        <v/>
      </c>
      <c r="K722" s="3">
        <f ca="1">IF($B722&lt;&gt;"",SUMIF(INDIRECT("ИсходныеДанные!$"&amp;$K$4&amp;"$2:$"&amp;$K$4&amp;"$50000"),$B722&amp;"#"&amp;K$6,INDIRECT("ИсходныеДанные!$J$2:$J$50000")),0)</f>
        <v>0</v>
      </c>
      <c r="L722" s="3">
        <f ca="1">IF($B722&lt;&gt;"",SUMIF(INDIRECT("ИсходныеДанные!$"&amp;$K$4&amp;"$2:$"&amp;$K$4&amp;"$50000"),$B722&amp;"#"&amp;L$6,INDIRECT("ИсходныеДанные!$J$2:$J$50000")),0)</f>
        <v>0</v>
      </c>
      <c r="M722" s="3">
        <f ca="1">IF($B722&lt;&gt;"",SUMIF(INDIRECT("ИсходныеДанные!$"&amp;$K$4&amp;"$2:$"&amp;$K$4&amp;"$50000"),$B722&amp;"#"&amp;M$6,INDIRECT("ИсходныеДанные!$J$2:$J$50000")),0)</f>
        <v>0</v>
      </c>
      <c r="N722" s="3">
        <f ca="1">IF($B722&lt;&gt;"",SUMIF(INDIRECT("ИсходныеДанные!$"&amp;$K$4&amp;"$2:$"&amp;$K$4&amp;"$50000"),$B722&amp;"#"&amp;N$6,INDIRECT("ИсходныеДанные!$J$2:$J$50000")),0)</f>
        <v>0</v>
      </c>
      <c r="O722" s="3">
        <f ca="1">IF($B722&lt;&gt;"",SUMIF(INDIRECT("ИсходныеДанные!$"&amp;$K$4&amp;"$2:$"&amp;$K$4&amp;"$50000"),$B722&amp;"#"&amp;O$6,INDIRECT("ИсходныеДанные!$J$2:$J$50000")),0)</f>
        <v>0</v>
      </c>
      <c r="P722" s="3">
        <f ca="1">IF($B722&lt;&gt;"",SUMIF(INDIRECT("ИсходныеДанные!$"&amp;$K$4&amp;"$2:$"&amp;$K$4&amp;"$50000"),$B722&amp;"#"&amp;P$6,INDIRECT("ИсходныеДанные!$J$2:$J$50000")),0)</f>
        <v>0</v>
      </c>
      <c r="Q722" s="3">
        <f ca="1">IF($B722&lt;&gt;"",SUMIF(INDIRECT("ИсходныеДанные!$"&amp;$K$4&amp;"$2:$"&amp;$K$4&amp;"$50000"),$B722&amp;"#"&amp;Q$6,INDIRECT("ИсходныеДанные!$J$2:$J$50000")),0)</f>
        <v>0</v>
      </c>
      <c r="R722" s="3">
        <f ca="1">IF($B722&lt;&gt;"",SUMIF(INDIRECT("ИсходныеДанные!$"&amp;$K$4&amp;"$2:$"&amp;$K$4&amp;"$50000"),$B722&amp;"#"&amp;R$6,INDIRECT("ИсходныеДанные!$J$2:$J$50000")),0)</f>
        <v>0</v>
      </c>
      <c r="S722" s="3">
        <f ca="1">IF($B722&lt;&gt;"",SUMIF(INDIRECT("ИсходныеДанные!$"&amp;$K$4&amp;"$2:$"&amp;$K$4&amp;"$50000"),$B722&amp;"#"&amp;S$6,INDIRECT("ИсходныеДанные!$J$2:$J$50000")),0)</f>
        <v>0</v>
      </c>
      <c r="T722" s="3">
        <f ca="1">IF($B722&lt;&gt;"",SUMIF(INDIRECT("ИсходныеДанные!$"&amp;$K$4&amp;"$2:$"&amp;$K$4&amp;"$50000"),$B722&amp;"#"&amp;T$6,INDIRECT("ИсходныеДанные!$J$2:$J$50000")),0)</f>
        <v>0</v>
      </c>
      <c r="U722" s="3">
        <f ca="1">IF($B722&lt;&gt;"",SUMIF(INDIRECT("ИсходныеДанные!$"&amp;$K$4&amp;"$2:$"&amp;$K$4&amp;"$50000"),$B722&amp;"#"&amp;U$6,INDIRECT("ИсходныеДанные!$J$2:$J$50000")),0)</f>
        <v>0</v>
      </c>
      <c r="V722" s="3">
        <f ca="1">IF($B722&lt;&gt;"",SUMIF(INDIRECT("ИсходныеДанные!$"&amp;$K$4&amp;"$2:$"&amp;$K$4&amp;"$50000"),$B722&amp;"#"&amp;V$6,INDIRECT("ИсходныеДанные!$J$2:$J$50000")),0)</f>
        <v>0</v>
      </c>
      <c r="W722" s="16" t="e">
        <f ca="1">SUM(K722:V722)/Пофамильно!$R$1</f>
        <v>#DIV/0!</v>
      </c>
    </row>
    <row r="723" spans="1:23" x14ac:dyDescent="0.25">
      <c r="A723" s="10" t="str">
        <f t="shared" ca="1" si="13"/>
        <v>delete</v>
      </c>
      <c r="B723" s="16" cm="1">
        <f t="array" aca="1" ref="B723" ca="1">INDIRECT("УникальныеСписки!D"&amp;ROW()-$L$4)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14"/>
      <c r="G723" s="81" t="str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84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84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84" t="str" cm="1">
        <f t="array" aca="1" ref="J723" ca="1">_xlfn.XLOOKUP($B723,INDIRECT(SUBSTITUTE("ИсходныеДанные!$где$2:$где$50000","где",$B$4)),INDIRECT(SUBSTITUTE("ИсходныеДанные!$что$2:$что$50000","что",J$4)),"",0,1)</f>
        <v/>
      </c>
      <c r="K723" s="3">
        <f ca="1">IF($B723&lt;&gt;"",SUMIF(INDIRECT("ИсходныеДанные!$"&amp;$K$4&amp;"$2:$"&amp;$K$4&amp;"$50000"),$B723&amp;"#"&amp;K$6,INDIRECT("ИсходныеДанные!$J$2:$J$50000")),0)</f>
        <v>0</v>
      </c>
      <c r="L723" s="3">
        <f ca="1">IF($B723&lt;&gt;"",SUMIF(INDIRECT("ИсходныеДанные!$"&amp;$K$4&amp;"$2:$"&amp;$K$4&amp;"$50000"),$B723&amp;"#"&amp;L$6,INDIRECT("ИсходныеДанные!$J$2:$J$50000")),0)</f>
        <v>0</v>
      </c>
      <c r="M723" s="3">
        <f ca="1">IF($B723&lt;&gt;"",SUMIF(INDIRECT("ИсходныеДанные!$"&amp;$K$4&amp;"$2:$"&amp;$K$4&amp;"$50000"),$B723&amp;"#"&amp;M$6,INDIRECT("ИсходныеДанные!$J$2:$J$50000")),0)</f>
        <v>0</v>
      </c>
      <c r="N723" s="3">
        <f ca="1">IF($B723&lt;&gt;"",SUMIF(INDIRECT("ИсходныеДанные!$"&amp;$K$4&amp;"$2:$"&amp;$K$4&amp;"$50000"),$B723&amp;"#"&amp;N$6,INDIRECT("ИсходныеДанные!$J$2:$J$50000")),0)</f>
        <v>0</v>
      </c>
      <c r="O723" s="3">
        <f ca="1">IF($B723&lt;&gt;"",SUMIF(INDIRECT("ИсходныеДанные!$"&amp;$K$4&amp;"$2:$"&amp;$K$4&amp;"$50000"),$B723&amp;"#"&amp;O$6,INDIRECT("ИсходныеДанные!$J$2:$J$50000")),0)</f>
        <v>0</v>
      </c>
      <c r="P723" s="3">
        <f ca="1">IF($B723&lt;&gt;"",SUMIF(INDIRECT("ИсходныеДанные!$"&amp;$K$4&amp;"$2:$"&amp;$K$4&amp;"$50000"),$B723&amp;"#"&amp;P$6,INDIRECT("ИсходныеДанные!$J$2:$J$50000")),0)</f>
        <v>0</v>
      </c>
      <c r="Q723" s="3">
        <f ca="1">IF($B723&lt;&gt;"",SUMIF(INDIRECT("ИсходныеДанные!$"&amp;$K$4&amp;"$2:$"&amp;$K$4&amp;"$50000"),$B723&amp;"#"&amp;Q$6,INDIRECT("ИсходныеДанные!$J$2:$J$50000")),0)</f>
        <v>0</v>
      </c>
      <c r="R723" s="3">
        <f ca="1">IF($B723&lt;&gt;"",SUMIF(INDIRECT("ИсходныеДанные!$"&amp;$K$4&amp;"$2:$"&amp;$K$4&amp;"$50000"),$B723&amp;"#"&amp;R$6,INDIRECT("ИсходныеДанные!$J$2:$J$50000")),0)</f>
        <v>0</v>
      </c>
      <c r="S723" s="3">
        <f ca="1">IF($B723&lt;&gt;"",SUMIF(INDIRECT("ИсходныеДанные!$"&amp;$K$4&amp;"$2:$"&amp;$K$4&amp;"$50000"),$B723&amp;"#"&amp;S$6,INDIRECT("ИсходныеДанные!$J$2:$J$50000")),0)</f>
        <v>0</v>
      </c>
      <c r="T723" s="3">
        <f ca="1">IF($B723&lt;&gt;"",SUMIF(INDIRECT("ИсходныеДанные!$"&amp;$K$4&amp;"$2:$"&amp;$K$4&amp;"$50000"),$B723&amp;"#"&amp;T$6,INDIRECT("ИсходныеДанные!$J$2:$J$50000")),0)</f>
        <v>0</v>
      </c>
      <c r="U723" s="3">
        <f ca="1">IF($B723&lt;&gt;"",SUMIF(INDIRECT("ИсходныеДанные!$"&amp;$K$4&amp;"$2:$"&amp;$K$4&amp;"$50000"),$B723&amp;"#"&amp;U$6,INDIRECT("ИсходныеДанные!$J$2:$J$50000")),0)</f>
        <v>0</v>
      </c>
      <c r="V723" s="3">
        <f ca="1">IF($B723&lt;&gt;"",SUMIF(INDIRECT("ИсходныеДанные!$"&amp;$K$4&amp;"$2:$"&amp;$K$4&amp;"$50000"),$B723&amp;"#"&amp;V$6,INDIRECT("ИсходныеДанные!$J$2:$J$50000")),0)</f>
        <v>0</v>
      </c>
      <c r="W723" s="16" t="e">
        <f ca="1">SUM(K723:V723)/Пофамильно!$R$1</f>
        <v>#DIV/0!</v>
      </c>
    </row>
    <row r="724" spans="1:23" x14ac:dyDescent="0.25">
      <c r="A724" s="10" t="str">
        <f t="shared" ca="1" si="13"/>
        <v>delete</v>
      </c>
      <c r="B724" s="16" cm="1">
        <f t="array" aca="1" ref="B724" ca="1">INDIRECT("УникальныеСписки!D"&amp;ROW()-$L$4)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14"/>
      <c r="G724" s="81" t="str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84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84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84" t="str" cm="1">
        <f t="array" aca="1" ref="J724" ca="1">_xlfn.XLOOKUP($B724,INDIRECT(SUBSTITUTE("ИсходныеДанные!$где$2:$где$50000","где",$B$4)),INDIRECT(SUBSTITUTE("ИсходныеДанные!$что$2:$что$50000","что",J$4)),"",0,1)</f>
        <v/>
      </c>
      <c r="K724" s="3">
        <f ca="1">IF($B724&lt;&gt;"",SUMIF(INDIRECT("ИсходныеДанные!$"&amp;$K$4&amp;"$2:$"&amp;$K$4&amp;"$50000"),$B724&amp;"#"&amp;K$6,INDIRECT("ИсходныеДанные!$J$2:$J$50000")),0)</f>
        <v>0</v>
      </c>
      <c r="L724" s="3">
        <f ca="1">IF($B724&lt;&gt;"",SUMIF(INDIRECT("ИсходныеДанные!$"&amp;$K$4&amp;"$2:$"&amp;$K$4&amp;"$50000"),$B724&amp;"#"&amp;L$6,INDIRECT("ИсходныеДанные!$J$2:$J$50000")),0)</f>
        <v>0</v>
      </c>
      <c r="M724" s="3">
        <f ca="1">IF($B724&lt;&gt;"",SUMIF(INDIRECT("ИсходныеДанные!$"&amp;$K$4&amp;"$2:$"&amp;$K$4&amp;"$50000"),$B724&amp;"#"&amp;M$6,INDIRECT("ИсходныеДанные!$J$2:$J$50000")),0)</f>
        <v>0</v>
      </c>
      <c r="N724" s="3">
        <f ca="1">IF($B724&lt;&gt;"",SUMIF(INDIRECT("ИсходныеДанные!$"&amp;$K$4&amp;"$2:$"&amp;$K$4&amp;"$50000"),$B724&amp;"#"&amp;N$6,INDIRECT("ИсходныеДанные!$J$2:$J$50000")),0)</f>
        <v>0</v>
      </c>
      <c r="O724" s="3">
        <f ca="1">IF($B724&lt;&gt;"",SUMIF(INDIRECT("ИсходныеДанные!$"&amp;$K$4&amp;"$2:$"&amp;$K$4&amp;"$50000"),$B724&amp;"#"&amp;O$6,INDIRECT("ИсходныеДанные!$J$2:$J$50000")),0)</f>
        <v>0</v>
      </c>
      <c r="P724" s="3">
        <f ca="1">IF($B724&lt;&gt;"",SUMIF(INDIRECT("ИсходныеДанные!$"&amp;$K$4&amp;"$2:$"&amp;$K$4&amp;"$50000"),$B724&amp;"#"&amp;P$6,INDIRECT("ИсходныеДанные!$J$2:$J$50000")),0)</f>
        <v>0</v>
      </c>
      <c r="Q724" s="3">
        <f ca="1">IF($B724&lt;&gt;"",SUMIF(INDIRECT("ИсходныеДанные!$"&amp;$K$4&amp;"$2:$"&amp;$K$4&amp;"$50000"),$B724&amp;"#"&amp;Q$6,INDIRECT("ИсходныеДанные!$J$2:$J$50000")),0)</f>
        <v>0</v>
      </c>
      <c r="R724" s="3">
        <f ca="1">IF($B724&lt;&gt;"",SUMIF(INDIRECT("ИсходныеДанные!$"&amp;$K$4&amp;"$2:$"&amp;$K$4&amp;"$50000"),$B724&amp;"#"&amp;R$6,INDIRECT("ИсходныеДанные!$J$2:$J$50000")),0)</f>
        <v>0</v>
      </c>
      <c r="S724" s="3">
        <f ca="1">IF($B724&lt;&gt;"",SUMIF(INDIRECT("ИсходныеДанные!$"&amp;$K$4&amp;"$2:$"&amp;$K$4&amp;"$50000"),$B724&amp;"#"&amp;S$6,INDIRECT("ИсходныеДанные!$J$2:$J$50000")),0)</f>
        <v>0</v>
      </c>
      <c r="T724" s="3">
        <f ca="1">IF($B724&lt;&gt;"",SUMIF(INDIRECT("ИсходныеДанные!$"&amp;$K$4&amp;"$2:$"&amp;$K$4&amp;"$50000"),$B724&amp;"#"&amp;T$6,INDIRECT("ИсходныеДанные!$J$2:$J$50000")),0)</f>
        <v>0</v>
      </c>
      <c r="U724" s="3">
        <f ca="1">IF($B724&lt;&gt;"",SUMIF(INDIRECT("ИсходныеДанные!$"&amp;$K$4&amp;"$2:$"&amp;$K$4&amp;"$50000"),$B724&amp;"#"&amp;U$6,INDIRECT("ИсходныеДанные!$J$2:$J$50000")),0)</f>
        <v>0</v>
      </c>
      <c r="V724" s="3">
        <f ca="1">IF($B724&lt;&gt;"",SUMIF(INDIRECT("ИсходныеДанные!$"&amp;$K$4&amp;"$2:$"&amp;$K$4&amp;"$50000"),$B724&amp;"#"&amp;V$6,INDIRECT("ИсходныеДанные!$J$2:$J$50000")),0)</f>
        <v>0</v>
      </c>
      <c r="W724" s="16" t="e">
        <f ca="1">SUM(K724:V724)/Пофамильно!$R$1</f>
        <v>#DIV/0!</v>
      </c>
    </row>
    <row r="725" spans="1:23" x14ac:dyDescent="0.25">
      <c r="A725" s="10" t="str">
        <f t="shared" ca="1" si="13"/>
        <v>delete</v>
      </c>
      <c r="B725" s="16" cm="1">
        <f t="array" aca="1" ref="B725" ca="1">INDIRECT("УникальныеСписки!D"&amp;ROW()-$L$4)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14"/>
      <c r="G725" s="81" t="str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84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84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84" t="str" cm="1">
        <f t="array" aca="1" ref="J725" ca="1">_xlfn.XLOOKUP($B725,INDIRECT(SUBSTITUTE("ИсходныеДанные!$где$2:$где$50000","где",$B$4)),INDIRECT(SUBSTITUTE("ИсходныеДанные!$что$2:$что$50000","что",J$4)),"",0,1)</f>
        <v/>
      </c>
      <c r="K725" s="3">
        <f ca="1">IF($B725&lt;&gt;"",SUMIF(INDIRECT("ИсходныеДанные!$"&amp;$K$4&amp;"$2:$"&amp;$K$4&amp;"$50000"),$B725&amp;"#"&amp;K$6,INDIRECT("ИсходныеДанные!$J$2:$J$50000")),0)</f>
        <v>0</v>
      </c>
      <c r="L725" s="3">
        <f ca="1">IF($B725&lt;&gt;"",SUMIF(INDIRECT("ИсходныеДанные!$"&amp;$K$4&amp;"$2:$"&amp;$K$4&amp;"$50000"),$B725&amp;"#"&amp;L$6,INDIRECT("ИсходныеДанные!$J$2:$J$50000")),0)</f>
        <v>0</v>
      </c>
      <c r="M725" s="3">
        <f ca="1">IF($B725&lt;&gt;"",SUMIF(INDIRECT("ИсходныеДанные!$"&amp;$K$4&amp;"$2:$"&amp;$K$4&amp;"$50000"),$B725&amp;"#"&amp;M$6,INDIRECT("ИсходныеДанные!$J$2:$J$50000")),0)</f>
        <v>0</v>
      </c>
      <c r="N725" s="3">
        <f ca="1">IF($B725&lt;&gt;"",SUMIF(INDIRECT("ИсходныеДанные!$"&amp;$K$4&amp;"$2:$"&amp;$K$4&amp;"$50000"),$B725&amp;"#"&amp;N$6,INDIRECT("ИсходныеДанные!$J$2:$J$50000")),0)</f>
        <v>0</v>
      </c>
      <c r="O725" s="3">
        <f ca="1">IF($B725&lt;&gt;"",SUMIF(INDIRECT("ИсходныеДанные!$"&amp;$K$4&amp;"$2:$"&amp;$K$4&amp;"$50000"),$B725&amp;"#"&amp;O$6,INDIRECT("ИсходныеДанные!$J$2:$J$50000")),0)</f>
        <v>0</v>
      </c>
      <c r="P725" s="3">
        <f ca="1">IF($B725&lt;&gt;"",SUMIF(INDIRECT("ИсходныеДанные!$"&amp;$K$4&amp;"$2:$"&amp;$K$4&amp;"$50000"),$B725&amp;"#"&amp;P$6,INDIRECT("ИсходныеДанные!$J$2:$J$50000")),0)</f>
        <v>0</v>
      </c>
      <c r="Q725" s="3">
        <f ca="1">IF($B725&lt;&gt;"",SUMIF(INDIRECT("ИсходныеДанные!$"&amp;$K$4&amp;"$2:$"&amp;$K$4&amp;"$50000"),$B725&amp;"#"&amp;Q$6,INDIRECT("ИсходныеДанные!$J$2:$J$50000")),0)</f>
        <v>0</v>
      </c>
      <c r="R725" s="3">
        <f ca="1">IF($B725&lt;&gt;"",SUMIF(INDIRECT("ИсходныеДанные!$"&amp;$K$4&amp;"$2:$"&amp;$K$4&amp;"$50000"),$B725&amp;"#"&amp;R$6,INDIRECT("ИсходныеДанные!$J$2:$J$50000")),0)</f>
        <v>0</v>
      </c>
      <c r="S725" s="3">
        <f ca="1">IF($B725&lt;&gt;"",SUMIF(INDIRECT("ИсходныеДанные!$"&amp;$K$4&amp;"$2:$"&amp;$K$4&amp;"$50000"),$B725&amp;"#"&amp;S$6,INDIRECT("ИсходныеДанные!$J$2:$J$50000")),0)</f>
        <v>0</v>
      </c>
      <c r="T725" s="3">
        <f ca="1">IF($B725&lt;&gt;"",SUMIF(INDIRECT("ИсходныеДанные!$"&amp;$K$4&amp;"$2:$"&amp;$K$4&amp;"$50000"),$B725&amp;"#"&amp;T$6,INDIRECT("ИсходныеДанные!$J$2:$J$50000")),0)</f>
        <v>0</v>
      </c>
      <c r="U725" s="3">
        <f ca="1">IF($B725&lt;&gt;"",SUMIF(INDIRECT("ИсходныеДанные!$"&amp;$K$4&amp;"$2:$"&amp;$K$4&amp;"$50000"),$B725&amp;"#"&amp;U$6,INDIRECT("ИсходныеДанные!$J$2:$J$50000")),0)</f>
        <v>0</v>
      </c>
      <c r="V725" s="3">
        <f ca="1">IF($B725&lt;&gt;"",SUMIF(INDIRECT("ИсходныеДанные!$"&amp;$K$4&amp;"$2:$"&amp;$K$4&amp;"$50000"),$B725&amp;"#"&amp;V$6,INDIRECT("ИсходныеДанные!$J$2:$J$50000")),0)</f>
        <v>0</v>
      </c>
      <c r="W725" s="16" t="e">
        <f ca="1">SUM(K725:V725)/Пофамильно!$R$1</f>
        <v>#DIV/0!</v>
      </c>
    </row>
    <row r="726" spans="1:23" x14ac:dyDescent="0.25">
      <c r="A726" s="10" t="str">
        <f t="shared" ca="1" si="13"/>
        <v>delete</v>
      </c>
      <c r="B726" s="16" cm="1">
        <f t="array" aca="1" ref="B726" ca="1">INDIRECT("УникальныеСписки!D"&amp;ROW()-$L$4)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14"/>
      <c r="G726" s="81" t="str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84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84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84" t="str" cm="1">
        <f t="array" aca="1" ref="J726" ca="1">_xlfn.XLOOKUP($B726,INDIRECT(SUBSTITUTE("ИсходныеДанные!$где$2:$где$50000","где",$B$4)),INDIRECT(SUBSTITUTE("ИсходныеДанные!$что$2:$что$50000","что",J$4)),"",0,1)</f>
        <v/>
      </c>
      <c r="K726" s="3">
        <f ca="1">IF($B726&lt;&gt;"",SUMIF(INDIRECT("ИсходныеДанные!$"&amp;$K$4&amp;"$2:$"&amp;$K$4&amp;"$50000"),$B726&amp;"#"&amp;K$6,INDIRECT("ИсходныеДанные!$J$2:$J$50000")),0)</f>
        <v>0</v>
      </c>
      <c r="L726" s="3">
        <f ca="1">IF($B726&lt;&gt;"",SUMIF(INDIRECT("ИсходныеДанные!$"&amp;$K$4&amp;"$2:$"&amp;$K$4&amp;"$50000"),$B726&amp;"#"&amp;L$6,INDIRECT("ИсходныеДанные!$J$2:$J$50000")),0)</f>
        <v>0</v>
      </c>
      <c r="M726" s="3">
        <f ca="1">IF($B726&lt;&gt;"",SUMIF(INDIRECT("ИсходныеДанные!$"&amp;$K$4&amp;"$2:$"&amp;$K$4&amp;"$50000"),$B726&amp;"#"&amp;M$6,INDIRECT("ИсходныеДанные!$J$2:$J$50000")),0)</f>
        <v>0</v>
      </c>
      <c r="N726" s="3">
        <f ca="1">IF($B726&lt;&gt;"",SUMIF(INDIRECT("ИсходныеДанные!$"&amp;$K$4&amp;"$2:$"&amp;$K$4&amp;"$50000"),$B726&amp;"#"&amp;N$6,INDIRECT("ИсходныеДанные!$J$2:$J$50000")),0)</f>
        <v>0</v>
      </c>
      <c r="O726" s="3">
        <f ca="1">IF($B726&lt;&gt;"",SUMIF(INDIRECT("ИсходныеДанные!$"&amp;$K$4&amp;"$2:$"&amp;$K$4&amp;"$50000"),$B726&amp;"#"&amp;O$6,INDIRECT("ИсходныеДанные!$J$2:$J$50000")),0)</f>
        <v>0</v>
      </c>
      <c r="P726" s="3">
        <f ca="1">IF($B726&lt;&gt;"",SUMIF(INDIRECT("ИсходныеДанные!$"&amp;$K$4&amp;"$2:$"&amp;$K$4&amp;"$50000"),$B726&amp;"#"&amp;P$6,INDIRECT("ИсходныеДанные!$J$2:$J$50000")),0)</f>
        <v>0</v>
      </c>
      <c r="Q726" s="3">
        <f ca="1">IF($B726&lt;&gt;"",SUMIF(INDIRECT("ИсходныеДанные!$"&amp;$K$4&amp;"$2:$"&amp;$K$4&amp;"$50000"),$B726&amp;"#"&amp;Q$6,INDIRECT("ИсходныеДанные!$J$2:$J$50000")),0)</f>
        <v>0</v>
      </c>
      <c r="R726" s="3">
        <f ca="1">IF($B726&lt;&gt;"",SUMIF(INDIRECT("ИсходныеДанные!$"&amp;$K$4&amp;"$2:$"&amp;$K$4&amp;"$50000"),$B726&amp;"#"&amp;R$6,INDIRECT("ИсходныеДанные!$J$2:$J$50000")),0)</f>
        <v>0</v>
      </c>
      <c r="S726" s="3">
        <f ca="1">IF($B726&lt;&gt;"",SUMIF(INDIRECT("ИсходныеДанные!$"&amp;$K$4&amp;"$2:$"&amp;$K$4&amp;"$50000"),$B726&amp;"#"&amp;S$6,INDIRECT("ИсходныеДанные!$J$2:$J$50000")),0)</f>
        <v>0</v>
      </c>
      <c r="T726" s="3">
        <f ca="1">IF($B726&lt;&gt;"",SUMIF(INDIRECT("ИсходныеДанные!$"&amp;$K$4&amp;"$2:$"&amp;$K$4&amp;"$50000"),$B726&amp;"#"&amp;T$6,INDIRECT("ИсходныеДанные!$J$2:$J$50000")),0)</f>
        <v>0</v>
      </c>
      <c r="U726" s="3">
        <f ca="1">IF($B726&lt;&gt;"",SUMIF(INDIRECT("ИсходныеДанные!$"&amp;$K$4&amp;"$2:$"&amp;$K$4&amp;"$50000"),$B726&amp;"#"&amp;U$6,INDIRECT("ИсходныеДанные!$J$2:$J$50000")),0)</f>
        <v>0</v>
      </c>
      <c r="V726" s="3">
        <f ca="1">IF($B726&lt;&gt;"",SUMIF(INDIRECT("ИсходныеДанные!$"&amp;$K$4&amp;"$2:$"&amp;$K$4&amp;"$50000"),$B726&amp;"#"&amp;V$6,INDIRECT("ИсходныеДанные!$J$2:$J$50000")),0)</f>
        <v>0</v>
      </c>
      <c r="W726" s="16" t="e">
        <f ca="1">SUM(K726:V726)/Пофамильно!$R$1</f>
        <v>#DIV/0!</v>
      </c>
    </row>
    <row r="727" spans="1:23" x14ac:dyDescent="0.25">
      <c r="A727" s="10" t="str">
        <f t="shared" ca="1" si="13"/>
        <v>delete</v>
      </c>
      <c r="B727" s="16" cm="1">
        <f t="array" aca="1" ref="B727" ca="1">INDIRECT("УникальныеСписки!D"&amp;ROW()-$L$4)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14"/>
      <c r="G727" s="81" t="str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84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84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84" t="str" cm="1">
        <f t="array" aca="1" ref="J727" ca="1">_xlfn.XLOOKUP($B727,INDIRECT(SUBSTITUTE("ИсходныеДанные!$где$2:$где$50000","где",$B$4)),INDIRECT(SUBSTITUTE("ИсходныеДанные!$что$2:$что$50000","что",J$4)),"",0,1)</f>
        <v/>
      </c>
      <c r="K727" s="3">
        <f ca="1">IF($B727&lt;&gt;"",SUMIF(INDIRECT("ИсходныеДанные!$"&amp;$K$4&amp;"$2:$"&amp;$K$4&amp;"$50000"),$B727&amp;"#"&amp;K$6,INDIRECT("ИсходныеДанные!$J$2:$J$50000")),0)</f>
        <v>0</v>
      </c>
      <c r="L727" s="3">
        <f ca="1">IF($B727&lt;&gt;"",SUMIF(INDIRECT("ИсходныеДанные!$"&amp;$K$4&amp;"$2:$"&amp;$K$4&amp;"$50000"),$B727&amp;"#"&amp;L$6,INDIRECT("ИсходныеДанные!$J$2:$J$50000")),0)</f>
        <v>0</v>
      </c>
      <c r="M727" s="3">
        <f ca="1">IF($B727&lt;&gt;"",SUMIF(INDIRECT("ИсходныеДанные!$"&amp;$K$4&amp;"$2:$"&amp;$K$4&amp;"$50000"),$B727&amp;"#"&amp;M$6,INDIRECT("ИсходныеДанные!$J$2:$J$50000")),0)</f>
        <v>0</v>
      </c>
      <c r="N727" s="3">
        <f ca="1">IF($B727&lt;&gt;"",SUMIF(INDIRECT("ИсходныеДанные!$"&amp;$K$4&amp;"$2:$"&amp;$K$4&amp;"$50000"),$B727&amp;"#"&amp;N$6,INDIRECT("ИсходныеДанные!$J$2:$J$50000")),0)</f>
        <v>0</v>
      </c>
      <c r="O727" s="3">
        <f ca="1">IF($B727&lt;&gt;"",SUMIF(INDIRECT("ИсходныеДанные!$"&amp;$K$4&amp;"$2:$"&amp;$K$4&amp;"$50000"),$B727&amp;"#"&amp;O$6,INDIRECT("ИсходныеДанные!$J$2:$J$50000")),0)</f>
        <v>0</v>
      </c>
      <c r="P727" s="3">
        <f ca="1">IF($B727&lt;&gt;"",SUMIF(INDIRECT("ИсходныеДанные!$"&amp;$K$4&amp;"$2:$"&amp;$K$4&amp;"$50000"),$B727&amp;"#"&amp;P$6,INDIRECT("ИсходныеДанные!$J$2:$J$50000")),0)</f>
        <v>0</v>
      </c>
      <c r="Q727" s="3">
        <f ca="1">IF($B727&lt;&gt;"",SUMIF(INDIRECT("ИсходныеДанные!$"&amp;$K$4&amp;"$2:$"&amp;$K$4&amp;"$50000"),$B727&amp;"#"&amp;Q$6,INDIRECT("ИсходныеДанные!$J$2:$J$50000")),0)</f>
        <v>0</v>
      </c>
      <c r="R727" s="3">
        <f ca="1">IF($B727&lt;&gt;"",SUMIF(INDIRECT("ИсходныеДанные!$"&amp;$K$4&amp;"$2:$"&amp;$K$4&amp;"$50000"),$B727&amp;"#"&amp;R$6,INDIRECT("ИсходныеДанные!$J$2:$J$50000")),0)</f>
        <v>0</v>
      </c>
      <c r="S727" s="3">
        <f ca="1">IF($B727&lt;&gt;"",SUMIF(INDIRECT("ИсходныеДанные!$"&amp;$K$4&amp;"$2:$"&amp;$K$4&amp;"$50000"),$B727&amp;"#"&amp;S$6,INDIRECT("ИсходныеДанные!$J$2:$J$50000")),0)</f>
        <v>0</v>
      </c>
      <c r="T727" s="3">
        <f ca="1">IF($B727&lt;&gt;"",SUMIF(INDIRECT("ИсходныеДанные!$"&amp;$K$4&amp;"$2:$"&amp;$K$4&amp;"$50000"),$B727&amp;"#"&amp;T$6,INDIRECT("ИсходныеДанные!$J$2:$J$50000")),0)</f>
        <v>0</v>
      </c>
      <c r="U727" s="3">
        <f ca="1">IF($B727&lt;&gt;"",SUMIF(INDIRECT("ИсходныеДанные!$"&amp;$K$4&amp;"$2:$"&amp;$K$4&amp;"$50000"),$B727&amp;"#"&amp;U$6,INDIRECT("ИсходныеДанные!$J$2:$J$50000")),0)</f>
        <v>0</v>
      </c>
      <c r="V727" s="3">
        <f ca="1">IF($B727&lt;&gt;"",SUMIF(INDIRECT("ИсходныеДанные!$"&amp;$K$4&amp;"$2:$"&amp;$K$4&amp;"$50000"),$B727&amp;"#"&amp;V$6,INDIRECT("ИсходныеДанные!$J$2:$J$50000")),0)</f>
        <v>0</v>
      </c>
      <c r="W727" s="16" t="e">
        <f ca="1">SUM(K727:V727)/Пофамильно!$R$1</f>
        <v>#DIV/0!</v>
      </c>
    </row>
    <row r="728" spans="1:23" x14ac:dyDescent="0.25">
      <c r="A728" s="10" t="str">
        <f t="shared" ca="1" si="13"/>
        <v>delete</v>
      </c>
      <c r="B728" s="16" cm="1">
        <f t="array" aca="1" ref="B728" ca="1">INDIRECT("УникальныеСписки!D"&amp;ROW()-$L$4)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14"/>
      <c r="G728" s="81" t="str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84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84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84" t="str" cm="1">
        <f t="array" aca="1" ref="J728" ca="1">_xlfn.XLOOKUP($B728,INDIRECT(SUBSTITUTE("ИсходныеДанные!$где$2:$где$50000","где",$B$4)),INDIRECT(SUBSTITUTE("ИсходныеДанные!$что$2:$что$50000","что",J$4)),"",0,1)</f>
        <v/>
      </c>
      <c r="K728" s="3">
        <f ca="1">IF($B728&lt;&gt;"",SUMIF(INDIRECT("ИсходныеДанные!$"&amp;$K$4&amp;"$2:$"&amp;$K$4&amp;"$50000"),$B728&amp;"#"&amp;K$6,INDIRECT("ИсходныеДанные!$J$2:$J$50000")),0)</f>
        <v>0</v>
      </c>
      <c r="L728" s="3">
        <f ca="1">IF($B728&lt;&gt;"",SUMIF(INDIRECT("ИсходныеДанные!$"&amp;$K$4&amp;"$2:$"&amp;$K$4&amp;"$50000"),$B728&amp;"#"&amp;L$6,INDIRECT("ИсходныеДанные!$J$2:$J$50000")),0)</f>
        <v>0</v>
      </c>
      <c r="M728" s="3">
        <f ca="1">IF($B728&lt;&gt;"",SUMIF(INDIRECT("ИсходныеДанные!$"&amp;$K$4&amp;"$2:$"&amp;$K$4&amp;"$50000"),$B728&amp;"#"&amp;M$6,INDIRECT("ИсходныеДанные!$J$2:$J$50000")),0)</f>
        <v>0</v>
      </c>
      <c r="N728" s="3">
        <f ca="1">IF($B728&lt;&gt;"",SUMIF(INDIRECT("ИсходныеДанные!$"&amp;$K$4&amp;"$2:$"&amp;$K$4&amp;"$50000"),$B728&amp;"#"&amp;N$6,INDIRECT("ИсходныеДанные!$J$2:$J$50000")),0)</f>
        <v>0</v>
      </c>
      <c r="O728" s="3">
        <f ca="1">IF($B728&lt;&gt;"",SUMIF(INDIRECT("ИсходныеДанные!$"&amp;$K$4&amp;"$2:$"&amp;$K$4&amp;"$50000"),$B728&amp;"#"&amp;O$6,INDIRECT("ИсходныеДанные!$J$2:$J$50000")),0)</f>
        <v>0</v>
      </c>
      <c r="P728" s="3">
        <f ca="1">IF($B728&lt;&gt;"",SUMIF(INDIRECT("ИсходныеДанные!$"&amp;$K$4&amp;"$2:$"&amp;$K$4&amp;"$50000"),$B728&amp;"#"&amp;P$6,INDIRECT("ИсходныеДанные!$J$2:$J$50000")),0)</f>
        <v>0</v>
      </c>
      <c r="Q728" s="3">
        <f ca="1">IF($B728&lt;&gt;"",SUMIF(INDIRECT("ИсходныеДанные!$"&amp;$K$4&amp;"$2:$"&amp;$K$4&amp;"$50000"),$B728&amp;"#"&amp;Q$6,INDIRECT("ИсходныеДанные!$J$2:$J$50000")),0)</f>
        <v>0</v>
      </c>
      <c r="R728" s="3">
        <f ca="1">IF($B728&lt;&gt;"",SUMIF(INDIRECT("ИсходныеДанные!$"&amp;$K$4&amp;"$2:$"&amp;$K$4&amp;"$50000"),$B728&amp;"#"&amp;R$6,INDIRECT("ИсходныеДанные!$J$2:$J$50000")),0)</f>
        <v>0</v>
      </c>
      <c r="S728" s="3">
        <f ca="1">IF($B728&lt;&gt;"",SUMIF(INDIRECT("ИсходныеДанные!$"&amp;$K$4&amp;"$2:$"&amp;$K$4&amp;"$50000"),$B728&amp;"#"&amp;S$6,INDIRECT("ИсходныеДанные!$J$2:$J$50000")),0)</f>
        <v>0</v>
      </c>
      <c r="T728" s="3">
        <f ca="1">IF($B728&lt;&gt;"",SUMIF(INDIRECT("ИсходныеДанные!$"&amp;$K$4&amp;"$2:$"&amp;$K$4&amp;"$50000"),$B728&amp;"#"&amp;T$6,INDIRECT("ИсходныеДанные!$J$2:$J$50000")),0)</f>
        <v>0</v>
      </c>
      <c r="U728" s="3">
        <f ca="1">IF($B728&lt;&gt;"",SUMIF(INDIRECT("ИсходныеДанные!$"&amp;$K$4&amp;"$2:$"&amp;$K$4&amp;"$50000"),$B728&amp;"#"&amp;U$6,INDIRECT("ИсходныеДанные!$J$2:$J$50000")),0)</f>
        <v>0</v>
      </c>
      <c r="V728" s="3">
        <f ca="1">IF($B728&lt;&gt;"",SUMIF(INDIRECT("ИсходныеДанные!$"&amp;$K$4&amp;"$2:$"&amp;$K$4&amp;"$50000"),$B728&amp;"#"&amp;V$6,INDIRECT("ИсходныеДанные!$J$2:$J$50000")),0)</f>
        <v>0</v>
      </c>
      <c r="W728" s="16" t="e">
        <f ca="1">SUM(K728:V728)/Пофамильно!$R$1</f>
        <v>#DIV/0!</v>
      </c>
    </row>
    <row r="729" spans="1:23" x14ac:dyDescent="0.25">
      <c r="A729" s="10" t="str">
        <f t="shared" ca="1" si="13"/>
        <v>delete</v>
      </c>
      <c r="B729" s="16" cm="1">
        <f t="array" aca="1" ref="B729" ca="1">INDIRECT("УникальныеСписки!D"&amp;ROW()-$L$4)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14"/>
      <c r="G729" s="81" t="str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84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84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84" t="str" cm="1">
        <f t="array" aca="1" ref="J729" ca="1">_xlfn.XLOOKUP($B729,INDIRECT(SUBSTITUTE("ИсходныеДанные!$где$2:$где$50000","где",$B$4)),INDIRECT(SUBSTITUTE("ИсходныеДанные!$что$2:$что$50000","что",J$4)),"",0,1)</f>
        <v/>
      </c>
      <c r="K729" s="3">
        <f ca="1">IF($B729&lt;&gt;"",SUMIF(INDIRECT("ИсходныеДанные!$"&amp;$K$4&amp;"$2:$"&amp;$K$4&amp;"$50000"),$B729&amp;"#"&amp;K$6,INDIRECT("ИсходныеДанные!$J$2:$J$50000")),0)</f>
        <v>0</v>
      </c>
      <c r="L729" s="3">
        <f ca="1">IF($B729&lt;&gt;"",SUMIF(INDIRECT("ИсходныеДанные!$"&amp;$K$4&amp;"$2:$"&amp;$K$4&amp;"$50000"),$B729&amp;"#"&amp;L$6,INDIRECT("ИсходныеДанные!$J$2:$J$50000")),0)</f>
        <v>0</v>
      </c>
      <c r="M729" s="3">
        <f ca="1">IF($B729&lt;&gt;"",SUMIF(INDIRECT("ИсходныеДанные!$"&amp;$K$4&amp;"$2:$"&amp;$K$4&amp;"$50000"),$B729&amp;"#"&amp;M$6,INDIRECT("ИсходныеДанные!$J$2:$J$50000")),0)</f>
        <v>0</v>
      </c>
      <c r="N729" s="3">
        <f ca="1">IF($B729&lt;&gt;"",SUMIF(INDIRECT("ИсходныеДанные!$"&amp;$K$4&amp;"$2:$"&amp;$K$4&amp;"$50000"),$B729&amp;"#"&amp;N$6,INDIRECT("ИсходныеДанные!$J$2:$J$50000")),0)</f>
        <v>0</v>
      </c>
      <c r="O729" s="3">
        <f ca="1">IF($B729&lt;&gt;"",SUMIF(INDIRECT("ИсходныеДанные!$"&amp;$K$4&amp;"$2:$"&amp;$K$4&amp;"$50000"),$B729&amp;"#"&amp;O$6,INDIRECT("ИсходныеДанные!$J$2:$J$50000")),0)</f>
        <v>0</v>
      </c>
      <c r="P729" s="3">
        <f ca="1">IF($B729&lt;&gt;"",SUMIF(INDIRECT("ИсходныеДанные!$"&amp;$K$4&amp;"$2:$"&amp;$K$4&amp;"$50000"),$B729&amp;"#"&amp;P$6,INDIRECT("ИсходныеДанные!$J$2:$J$50000")),0)</f>
        <v>0</v>
      </c>
      <c r="Q729" s="3">
        <f ca="1">IF($B729&lt;&gt;"",SUMIF(INDIRECT("ИсходныеДанные!$"&amp;$K$4&amp;"$2:$"&amp;$K$4&amp;"$50000"),$B729&amp;"#"&amp;Q$6,INDIRECT("ИсходныеДанные!$J$2:$J$50000")),0)</f>
        <v>0</v>
      </c>
      <c r="R729" s="3">
        <f ca="1">IF($B729&lt;&gt;"",SUMIF(INDIRECT("ИсходныеДанные!$"&amp;$K$4&amp;"$2:$"&amp;$K$4&amp;"$50000"),$B729&amp;"#"&amp;R$6,INDIRECT("ИсходныеДанные!$J$2:$J$50000")),0)</f>
        <v>0</v>
      </c>
      <c r="S729" s="3">
        <f ca="1">IF($B729&lt;&gt;"",SUMIF(INDIRECT("ИсходныеДанные!$"&amp;$K$4&amp;"$2:$"&amp;$K$4&amp;"$50000"),$B729&amp;"#"&amp;S$6,INDIRECT("ИсходныеДанные!$J$2:$J$50000")),0)</f>
        <v>0</v>
      </c>
      <c r="T729" s="3">
        <f ca="1">IF($B729&lt;&gt;"",SUMIF(INDIRECT("ИсходныеДанные!$"&amp;$K$4&amp;"$2:$"&amp;$K$4&amp;"$50000"),$B729&amp;"#"&amp;T$6,INDIRECT("ИсходныеДанные!$J$2:$J$50000")),0)</f>
        <v>0</v>
      </c>
      <c r="U729" s="3">
        <f ca="1">IF($B729&lt;&gt;"",SUMIF(INDIRECT("ИсходныеДанные!$"&amp;$K$4&amp;"$2:$"&amp;$K$4&amp;"$50000"),$B729&amp;"#"&amp;U$6,INDIRECT("ИсходныеДанные!$J$2:$J$50000")),0)</f>
        <v>0</v>
      </c>
      <c r="V729" s="3">
        <f ca="1">IF($B729&lt;&gt;"",SUMIF(INDIRECT("ИсходныеДанные!$"&amp;$K$4&amp;"$2:$"&amp;$K$4&amp;"$50000"),$B729&amp;"#"&amp;V$6,INDIRECT("ИсходныеДанные!$J$2:$J$50000")),0)</f>
        <v>0</v>
      </c>
      <c r="W729" s="16" t="e">
        <f ca="1">SUM(K729:V729)/Пофамильно!$R$1</f>
        <v>#DIV/0!</v>
      </c>
    </row>
    <row r="730" spans="1:23" x14ac:dyDescent="0.25">
      <c r="A730" s="10" t="str">
        <f t="shared" ca="1" si="13"/>
        <v>delete</v>
      </c>
      <c r="B730" s="16" cm="1">
        <f t="array" aca="1" ref="B730" ca="1">INDIRECT("УникальныеСписки!D"&amp;ROW()-$L$4)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14"/>
      <c r="G730" s="81" t="str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84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84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84" t="str" cm="1">
        <f t="array" aca="1" ref="J730" ca="1">_xlfn.XLOOKUP($B730,INDIRECT(SUBSTITUTE("ИсходныеДанные!$где$2:$где$50000","где",$B$4)),INDIRECT(SUBSTITUTE("ИсходныеДанные!$что$2:$что$50000","что",J$4)),"",0,1)</f>
        <v/>
      </c>
      <c r="K730" s="3">
        <f ca="1">IF($B730&lt;&gt;"",SUMIF(INDIRECT("ИсходныеДанные!$"&amp;$K$4&amp;"$2:$"&amp;$K$4&amp;"$50000"),$B730&amp;"#"&amp;K$6,INDIRECT("ИсходныеДанные!$J$2:$J$50000")),0)</f>
        <v>0</v>
      </c>
      <c r="L730" s="3">
        <f ca="1">IF($B730&lt;&gt;"",SUMIF(INDIRECT("ИсходныеДанные!$"&amp;$K$4&amp;"$2:$"&amp;$K$4&amp;"$50000"),$B730&amp;"#"&amp;L$6,INDIRECT("ИсходныеДанные!$J$2:$J$50000")),0)</f>
        <v>0</v>
      </c>
      <c r="M730" s="3">
        <f ca="1">IF($B730&lt;&gt;"",SUMIF(INDIRECT("ИсходныеДанные!$"&amp;$K$4&amp;"$2:$"&amp;$K$4&amp;"$50000"),$B730&amp;"#"&amp;M$6,INDIRECT("ИсходныеДанные!$J$2:$J$50000")),0)</f>
        <v>0</v>
      </c>
      <c r="N730" s="3">
        <f ca="1">IF($B730&lt;&gt;"",SUMIF(INDIRECT("ИсходныеДанные!$"&amp;$K$4&amp;"$2:$"&amp;$K$4&amp;"$50000"),$B730&amp;"#"&amp;N$6,INDIRECT("ИсходныеДанные!$J$2:$J$50000")),0)</f>
        <v>0</v>
      </c>
      <c r="O730" s="3">
        <f ca="1">IF($B730&lt;&gt;"",SUMIF(INDIRECT("ИсходныеДанные!$"&amp;$K$4&amp;"$2:$"&amp;$K$4&amp;"$50000"),$B730&amp;"#"&amp;O$6,INDIRECT("ИсходныеДанные!$J$2:$J$50000")),0)</f>
        <v>0</v>
      </c>
      <c r="P730" s="3">
        <f ca="1">IF($B730&lt;&gt;"",SUMIF(INDIRECT("ИсходныеДанные!$"&amp;$K$4&amp;"$2:$"&amp;$K$4&amp;"$50000"),$B730&amp;"#"&amp;P$6,INDIRECT("ИсходныеДанные!$J$2:$J$50000")),0)</f>
        <v>0</v>
      </c>
      <c r="Q730" s="3">
        <f ca="1">IF($B730&lt;&gt;"",SUMIF(INDIRECT("ИсходныеДанные!$"&amp;$K$4&amp;"$2:$"&amp;$K$4&amp;"$50000"),$B730&amp;"#"&amp;Q$6,INDIRECT("ИсходныеДанные!$J$2:$J$50000")),0)</f>
        <v>0</v>
      </c>
      <c r="R730" s="3">
        <f ca="1">IF($B730&lt;&gt;"",SUMIF(INDIRECT("ИсходныеДанные!$"&amp;$K$4&amp;"$2:$"&amp;$K$4&amp;"$50000"),$B730&amp;"#"&amp;R$6,INDIRECT("ИсходныеДанные!$J$2:$J$50000")),0)</f>
        <v>0</v>
      </c>
      <c r="S730" s="3">
        <f ca="1">IF($B730&lt;&gt;"",SUMIF(INDIRECT("ИсходныеДанные!$"&amp;$K$4&amp;"$2:$"&amp;$K$4&amp;"$50000"),$B730&amp;"#"&amp;S$6,INDIRECT("ИсходныеДанные!$J$2:$J$50000")),0)</f>
        <v>0</v>
      </c>
      <c r="T730" s="3">
        <f ca="1">IF($B730&lt;&gt;"",SUMIF(INDIRECT("ИсходныеДанные!$"&amp;$K$4&amp;"$2:$"&amp;$K$4&amp;"$50000"),$B730&amp;"#"&amp;T$6,INDIRECT("ИсходныеДанные!$J$2:$J$50000")),0)</f>
        <v>0</v>
      </c>
      <c r="U730" s="3">
        <f ca="1">IF($B730&lt;&gt;"",SUMIF(INDIRECT("ИсходныеДанные!$"&amp;$K$4&amp;"$2:$"&amp;$K$4&amp;"$50000"),$B730&amp;"#"&amp;U$6,INDIRECT("ИсходныеДанные!$J$2:$J$50000")),0)</f>
        <v>0</v>
      </c>
      <c r="V730" s="3">
        <f ca="1">IF($B730&lt;&gt;"",SUMIF(INDIRECT("ИсходныеДанные!$"&amp;$K$4&amp;"$2:$"&amp;$K$4&amp;"$50000"),$B730&amp;"#"&amp;V$6,INDIRECT("ИсходныеДанные!$J$2:$J$50000")),0)</f>
        <v>0</v>
      </c>
      <c r="W730" s="16" t="e">
        <f ca="1">SUM(K730:V730)/Пофамильно!$R$1</f>
        <v>#DIV/0!</v>
      </c>
    </row>
    <row r="731" spans="1:23" x14ac:dyDescent="0.25">
      <c r="A731" s="10" t="str">
        <f t="shared" ca="1" si="13"/>
        <v>delete</v>
      </c>
      <c r="B731" s="16" cm="1">
        <f t="array" aca="1" ref="B731" ca="1">INDIRECT("УникальныеСписки!D"&amp;ROW()-$L$4)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14"/>
      <c r="G731" s="81" t="str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84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84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84" t="str" cm="1">
        <f t="array" aca="1" ref="J731" ca="1">_xlfn.XLOOKUP($B731,INDIRECT(SUBSTITUTE("ИсходныеДанные!$где$2:$где$50000","где",$B$4)),INDIRECT(SUBSTITUTE("ИсходныеДанные!$что$2:$что$50000","что",J$4)),"",0,1)</f>
        <v/>
      </c>
      <c r="K731" s="3">
        <f ca="1">IF($B731&lt;&gt;"",SUMIF(INDIRECT("ИсходныеДанные!$"&amp;$K$4&amp;"$2:$"&amp;$K$4&amp;"$50000"),$B731&amp;"#"&amp;K$6,INDIRECT("ИсходныеДанные!$J$2:$J$50000")),0)</f>
        <v>0</v>
      </c>
      <c r="L731" s="3">
        <f ca="1">IF($B731&lt;&gt;"",SUMIF(INDIRECT("ИсходныеДанные!$"&amp;$K$4&amp;"$2:$"&amp;$K$4&amp;"$50000"),$B731&amp;"#"&amp;L$6,INDIRECT("ИсходныеДанные!$J$2:$J$50000")),0)</f>
        <v>0</v>
      </c>
      <c r="M731" s="3">
        <f ca="1">IF($B731&lt;&gt;"",SUMIF(INDIRECT("ИсходныеДанные!$"&amp;$K$4&amp;"$2:$"&amp;$K$4&amp;"$50000"),$B731&amp;"#"&amp;M$6,INDIRECT("ИсходныеДанные!$J$2:$J$50000")),0)</f>
        <v>0</v>
      </c>
      <c r="N731" s="3">
        <f ca="1">IF($B731&lt;&gt;"",SUMIF(INDIRECT("ИсходныеДанные!$"&amp;$K$4&amp;"$2:$"&amp;$K$4&amp;"$50000"),$B731&amp;"#"&amp;N$6,INDIRECT("ИсходныеДанные!$J$2:$J$50000")),0)</f>
        <v>0</v>
      </c>
      <c r="O731" s="3">
        <f ca="1">IF($B731&lt;&gt;"",SUMIF(INDIRECT("ИсходныеДанные!$"&amp;$K$4&amp;"$2:$"&amp;$K$4&amp;"$50000"),$B731&amp;"#"&amp;O$6,INDIRECT("ИсходныеДанные!$J$2:$J$50000")),0)</f>
        <v>0</v>
      </c>
      <c r="P731" s="3">
        <f ca="1">IF($B731&lt;&gt;"",SUMIF(INDIRECT("ИсходныеДанные!$"&amp;$K$4&amp;"$2:$"&amp;$K$4&amp;"$50000"),$B731&amp;"#"&amp;P$6,INDIRECT("ИсходныеДанные!$J$2:$J$50000")),0)</f>
        <v>0</v>
      </c>
      <c r="Q731" s="3">
        <f ca="1">IF($B731&lt;&gt;"",SUMIF(INDIRECT("ИсходныеДанные!$"&amp;$K$4&amp;"$2:$"&amp;$K$4&amp;"$50000"),$B731&amp;"#"&amp;Q$6,INDIRECT("ИсходныеДанные!$J$2:$J$50000")),0)</f>
        <v>0</v>
      </c>
      <c r="R731" s="3">
        <f ca="1">IF($B731&lt;&gt;"",SUMIF(INDIRECT("ИсходныеДанные!$"&amp;$K$4&amp;"$2:$"&amp;$K$4&amp;"$50000"),$B731&amp;"#"&amp;R$6,INDIRECT("ИсходныеДанные!$J$2:$J$50000")),0)</f>
        <v>0</v>
      </c>
      <c r="S731" s="3">
        <f ca="1">IF($B731&lt;&gt;"",SUMIF(INDIRECT("ИсходныеДанные!$"&amp;$K$4&amp;"$2:$"&amp;$K$4&amp;"$50000"),$B731&amp;"#"&amp;S$6,INDIRECT("ИсходныеДанные!$J$2:$J$50000")),0)</f>
        <v>0</v>
      </c>
      <c r="T731" s="3">
        <f ca="1">IF($B731&lt;&gt;"",SUMIF(INDIRECT("ИсходныеДанные!$"&amp;$K$4&amp;"$2:$"&amp;$K$4&amp;"$50000"),$B731&amp;"#"&amp;T$6,INDIRECT("ИсходныеДанные!$J$2:$J$50000")),0)</f>
        <v>0</v>
      </c>
      <c r="U731" s="3">
        <f ca="1">IF($B731&lt;&gt;"",SUMIF(INDIRECT("ИсходныеДанные!$"&amp;$K$4&amp;"$2:$"&amp;$K$4&amp;"$50000"),$B731&amp;"#"&amp;U$6,INDIRECT("ИсходныеДанные!$J$2:$J$50000")),0)</f>
        <v>0</v>
      </c>
      <c r="V731" s="3">
        <f ca="1">IF($B731&lt;&gt;"",SUMIF(INDIRECT("ИсходныеДанные!$"&amp;$K$4&amp;"$2:$"&amp;$K$4&amp;"$50000"),$B731&amp;"#"&amp;V$6,INDIRECT("ИсходныеДанные!$J$2:$J$50000")),0)</f>
        <v>0</v>
      </c>
      <c r="W731" s="16" t="e">
        <f ca="1">SUM(K731:V731)/Пофамильно!$R$1</f>
        <v>#DIV/0!</v>
      </c>
    </row>
    <row r="732" spans="1:23" x14ac:dyDescent="0.25">
      <c r="A732" s="10" t="str">
        <f t="shared" ca="1" si="13"/>
        <v>delete</v>
      </c>
      <c r="B732" s="16" cm="1">
        <f t="array" aca="1" ref="B732" ca="1">INDIRECT("УникальныеСписки!D"&amp;ROW()-$L$4)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14"/>
      <c r="G732" s="81" t="str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84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84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84" t="str" cm="1">
        <f t="array" aca="1" ref="J732" ca="1">_xlfn.XLOOKUP($B732,INDIRECT(SUBSTITUTE("ИсходныеДанные!$где$2:$где$50000","где",$B$4)),INDIRECT(SUBSTITUTE("ИсходныеДанные!$что$2:$что$50000","что",J$4)),"",0,1)</f>
        <v/>
      </c>
      <c r="K732" s="3">
        <f ca="1">IF($B732&lt;&gt;"",SUMIF(INDIRECT("ИсходныеДанные!$"&amp;$K$4&amp;"$2:$"&amp;$K$4&amp;"$50000"),$B732&amp;"#"&amp;K$6,INDIRECT("ИсходныеДанные!$J$2:$J$50000")),0)</f>
        <v>0</v>
      </c>
      <c r="L732" s="3">
        <f ca="1">IF($B732&lt;&gt;"",SUMIF(INDIRECT("ИсходныеДанные!$"&amp;$K$4&amp;"$2:$"&amp;$K$4&amp;"$50000"),$B732&amp;"#"&amp;L$6,INDIRECT("ИсходныеДанные!$J$2:$J$50000")),0)</f>
        <v>0</v>
      </c>
      <c r="M732" s="3">
        <f ca="1">IF($B732&lt;&gt;"",SUMIF(INDIRECT("ИсходныеДанные!$"&amp;$K$4&amp;"$2:$"&amp;$K$4&amp;"$50000"),$B732&amp;"#"&amp;M$6,INDIRECT("ИсходныеДанные!$J$2:$J$50000")),0)</f>
        <v>0</v>
      </c>
      <c r="N732" s="3">
        <f ca="1">IF($B732&lt;&gt;"",SUMIF(INDIRECT("ИсходныеДанные!$"&amp;$K$4&amp;"$2:$"&amp;$K$4&amp;"$50000"),$B732&amp;"#"&amp;N$6,INDIRECT("ИсходныеДанные!$J$2:$J$50000")),0)</f>
        <v>0</v>
      </c>
      <c r="O732" s="3">
        <f ca="1">IF($B732&lt;&gt;"",SUMIF(INDIRECT("ИсходныеДанные!$"&amp;$K$4&amp;"$2:$"&amp;$K$4&amp;"$50000"),$B732&amp;"#"&amp;O$6,INDIRECT("ИсходныеДанные!$J$2:$J$50000")),0)</f>
        <v>0</v>
      </c>
      <c r="P732" s="3">
        <f ca="1">IF($B732&lt;&gt;"",SUMIF(INDIRECT("ИсходныеДанные!$"&amp;$K$4&amp;"$2:$"&amp;$K$4&amp;"$50000"),$B732&amp;"#"&amp;P$6,INDIRECT("ИсходныеДанные!$J$2:$J$50000")),0)</f>
        <v>0</v>
      </c>
      <c r="Q732" s="3">
        <f ca="1">IF($B732&lt;&gt;"",SUMIF(INDIRECT("ИсходныеДанные!$"&amp;$K$4&amp;"$2:$"&amp;$K$4&amp;"$50000"),$B732&amp;"#"&amp;Q$6,INDIRECT("ИсходныеДанные!$J$2:$J$50000")),0)</f>
        <v>0</v>
      </c>
      <c r="R732" s="3">
        <f ca="1">IF($B732&lt;&gt;"",SUMIF(INDIRECT("ИсходныеДанные!$"&amp;$K$4&amp;"$2:$"&amp;$K$4&amp;"$50000"),$B732&amp;"#"&amp;R$6,INDIRECT("ИсходныеДанные!$J$2:$J$50000")),0)</f>
        <v>0</v>
      </c>
      <c r="S732" s="3">
        <f ca="1">IF($B732&lt;&gt;"",SUMIF(INDIRECT("ИсходныеДанные!$"&amp;$K$4&amp;"$2:$"&amp;$K$4&amp;"$50000"),$B732&amp;"#"&amp;S$6,INDIRECT("ИсходныеДанные!$J$2:$J$50000")),0)</f>
        <v>0</v>
      </c>
      <c r="T732" s="3">
        <f ca="1">IF($B732&lt;&gt;"",SUMIF(INDIRECT("ИсходныеДанные!$"&amp;$K$4&amp;"$2:$"&amp;$K$4&amp;"$50000"),$B732&amp;"#"&amp;T$6,INDIRECT("ИсходныеДанные!$J$2:$J$50000")),0)</f>
        <v>0</v>
      </c>
      <c r="U732" s="3">
        <f ca="1">IF($B732&lt;&gt;"",SUMIF(INDIRECT("ИсходныеДанные!$"&amp;$K$4&amp;"$2:$"&amp;$K$4&amp;"$50000"),$B732&amp;"#"&amp;U$6,INDIRECT("ИсходныеДанные!$J$2:$J$50000")),0)</f>
        <v>0</v>
      </c>
      <c r="V732" s="3">
        <f ca="1">IF($B732&lt;&gt;"",SUMIF(INDIRECT("ИсходныеДанные!$"&amp;$K$4&amp;"$2:$"&amp;$K$4&amp;"$50000"),$B732&amp;"#"&amp;V$6,INDIRECT("ИсходныеДанные!$J$2:$J$50000")),0)</f>
        <v>0</v>
      </c>
      <c r="W732" s="16" t="e">
        <f ca="1">SUM(K732:V732)/Пофамильно!$R$1</f>
        <v>#DIV/0!</v>
      </c>
    </row>
    <row r="733" spans="1:23" x14ac:dyDescent="0.25">
      <c r="A733" s="10" t="str">
        <f t="shared" ca="1" si="13"/>
        <v>delete</v>
      </c>
      <c r="B733" s="16" cm="1">
        <f t="array" aca="1" ref="B733" ca="1">INDIRECT("УникальныеСписки!D"&amp;ROW()-$L$4)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14"/>
      <c r="G733" s="81" t="str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84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84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84" t="str" cm="1">
        <f t="array" aca="1" ref="J733" ca="1">_xlfn.XLOOKUP($B733,INDIRECT(SUBSTITUTE("ИсходныеДанные!$где$2:$где$50000","где",$B$4)),INDIRECT(SUBSTITUTE("ИсходныеДанные!$что$2:$что$50000","что",J$4)),"",0,1)</f>
        <v/>
      </c>
      <c r="K733" s="3">
        <f ca="1">IF($B733&lt;&gt;"",SUMIF(INDIRECT("ИсходныеДанные!$"&amp;$K$4&amp;"$2:$"&amp;$K$4&amp;"$50000"),$B733&amp;"#"&amp;K$6,INDIRECT("ИсходныеДанные!$J$2:$J$50000")),0)</f>
        <v>0</v>
      </c>
      <c r="L733" s="3">
        <f ca="1">IF($B733&lt;&gt;"",SUMIF(INDIRECT("ИсходныеДанные!$"&amp;$K$4&amp;"$2:$"&amp;$K$4&amp;"$50000"),$B733&amp;"#"&amp;L$6,INDIRECT("ИсходныеДанные!$J$2:$J$50000")),0)</f>
        <v>0</v>
      </c>
      <c r="M733" s="3">
        <f ca="1">IF($B733&lt;&gt;"",SUMIF(INDIRECT("ИсходныеДанные!$"&amp;$K$4&amp;"$2:$"&amp;$K$4&amp;"$50000"),$B733&amp;"#"&amp;M$6,INDIRECT("ИсходныеДанные!$J$2:$J$50000")),0)</f>
        <v>0</v>
      </c>
      <c r="N733" s="3">
        <f ca="1">IF($B733&lt;&gt;"",SUMIF(INDIRECT("ИсходныеДанные!$"&amp;$K$4&amp;"$2:$"&amp;$K$4&amp;"$50000"),$B733&amp;"#"&amp;N$6,INDIRECT("ИсходныеДанные!$J$2:$J$50000")),0)</f>
        <v>0</v>
      </c>
      <c r="O733" s="3">
        <f ca="1">IF($B733&lt;&gt;"",SUMIF(INDIRECT("ИсходныеДанные!$"&amp;$K$4&amp;"$2:$"&amp;$K$4&amp;"$50000"),$B733&amp;"#"&amp;O$6,INDIRECT("ИсходныеДанные!$J$2:$J$50000")),0)</f>
        <v>0</v>
      </c>
      <c r="P733" s="3">
        <f ca="1">IF($B733&lt;&gt;"",SUMIF(INDIRECT("ИсходныеДанные!$"&amp;$K$4&amp;"$2:$"&amp;$K$4&amp;"$50000"),$B733&amp;"#"&amp;P$6,INDIRECT("ИсходныеДанные!$J$2:$J$50000")),0)</f>
        <v>0</v>
      </c>
      <c r="Q733" s="3">
        <f ca="1">IF($B733&lt;&gt;"",SUMIF(INDIRECT("ИсходныеДанные!$"&amp;$K$4&amp;"$2:$"&amp;$K$4&amp;"$50000"),$B733&amp;"#"&amp;Q$6,INDIRECT("ИсходныеДанные!$J$2:$J$50000")),0)</f>
        <v>0</v>
      </c>
      <c r="R733" s="3">
        <f ca="1">IF($B733&lt;&gt;"",SUMIF(INDIRECT("ИсходныеДанные!$"&amp;$K$4&amp;"$2:$"&amp;$K$4&amp;"$50000"),$B733&amp;"#"&amp;R$6,INDIRECT("ИсходныеДанные!$J$2:$J$50000")),0)</f>
        <v>0</v>
      </c>
      <c r="S733" s="3">
        <f ca="1">IF($B733&lt;&gt;"",SUMIF(INDIRECT("ИсходныеДанные!$"&amp;$K$4&amp;"$2:$"&amp;$K$4&amp;"$50000"),$B733&amp;"#"&amp;S$6,INDIRECT("ИсходныеДанные!$J$2:$J$50000")),0)</f>
        <v>0</v>
      </c>
      <c r="T733" s="3">
        <f ca="1">IF($B733&lt;&gt;"",SUMIF(INDIRECT("ИсходныеДанные!$"&amp;$K$4&amp;"$2:$"&amp;$K$4&amp;"$50000"),$B733&amp;"#"&amp;T$6,INDIRECT("ИсходныеДанные!$J$2:$J$50000")),0)</f>
        <v>0</v>
      </c>
      <c r="U733" s="3">
        <f ca="1">IF($B733&lt;&gt;"",SUMIF(INDIRECT("ИсходныеДанные!$"&amp;$K$4&amp;"$2:$"&amp;$K$4&amp;"$50000"),$B733&amp;"#"&amp;U$6,INDIRECT("ИсходныеДанные!$J$2:$J$50000")),0)</f>
        <v>0</v>
      </c>
      <c r="V733" s="3">
        <f ca="1">IF($B733&lt;&gt;"",SUMIF(INDIRECT("ИсходныеДанные!$"&amp;$K$4&amp;"$2:$"&amp;$K$4&amp;"$50000"),$B733&amp;"#"&amp;V$6,INDIRECT("ИсходныеДанные!$J$2:$J$50000")),0)</f>
        <v>0</v>
      </c>
      <c r="W733" s="16" t="e">
        <f ca="1">SUM(K733:V733)/Пофамильно!$R$1</f>
        <v>#DIV/0!</v>
      </c>
    </row>
    <row r="734" spans="1:23" x14ac:dyDescent="0.25">
      <c r="A734" s="10" t="str">
        <f t="shared" ca="1" si="13"/>
        <v>delete</v>
      </c>
      <c r="B734" s="16" cm="1">
        <f t="array" aca="1" ref="B734" ca="1">INDIRECT("УникальныеСписки!D"&amp;ROW()-$L$4)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14"/>
      <c r="G734" s="81" t="str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84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84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84" t="str" cm="1">
        <f t="array" aca="1" ref="J734" ca="1">_xlfn.XLOOKUP($B734,INDIRECT(SUBSTITUTE("ИсходныеДанные!$где$2:$где$50000","где",$B$4)),INDIRECT(SUBSTITUTE("ИсходныеДанные!$что$2:$что$50000","что",J$4)),"",0,1)</f>
        <v/>
      </c>
      <c r="K734" s="3">
        <f ca="1">IF($B734&lt;&gt;"",SUMIF(INDIRECT("ИсходныеДанные!$"&amp;$K$4&amp;"$2:$"&amp;$K$4&amp;"$50000"),$B734&amp;"#"&amp;K$6,INDIRECT("ИсходныеДанные!$J$2:$J$50000")),0)</f>
        <v>0</v>
      </c>
      <c r="L734" s="3">
        <f ca="1">IF($B734&lt;&gt;"",SUMIF(INDIRECT("ИсходныеДанные!$"&amp;$K$4&amp;"$2:$"&amp;$K$4&amp;"$50000"),$B734&amp;"#"&amp;L$6,INDIRECT("ИсходныеДанные!$J$2:$J$50000")),0)</f>
        <v>0</v>
      </c>
      <c r="M734" s="3">
        <f ca="1">IF($B734&lt;&gt;"",SUMIF(INDIRECT("ИсходныеДанные!$"&amp;$K$4&amp;"$2:$"&amp;$K$4&amp;"$50000"),$B734&amp;"#"&amp;M$6,INDIRECT("ИсходныеДанные!$J$2:$J$50000")),0)</f>
        <v>0</v>
      </c>
      <c r="N734" s="3">
        <f ca="1">IF($B734&lt;&gt;"",SUMIF(INDIRECT("ИсходныеДанные!$"&amp;$K$4&amp;"$2:$"&amp;$K$4&amp;"$50000"),$B734&amp;"#"&amp;N$6,INDIRECT("ИсходныеДанные!$J$2:$J$50000")),0)</f>
        <v>0</v>
      </c>
      <c r="O734" s="3">
        <f ca="1">IF($B734&lt;&gt;"",SUMIF(INDIRECT("ИсходныеДанные!$"&amp;$K$4&amp;"$2:$"&amp;$K$4&amp;"$50000"),$B734&amp;"#"&amp;O$6,INDIRECT("ИсходныеДанные!$J$2:$J$50000")),0)</f>
        <v>0</v>
      </c>
      <c r="P734" s="3">
        <f ca="1">IF($B734&lt;&gt;"",SUMIF(INDIRECT("ИсходныеДанные!$"&amp;$K$4&amp;"$2:$"&amp;$K$4&amp;"$50000"),$B734&amp;"#"&amp;P$6,INDIRECT("ИсходныеДанные!$J$2:$J$50000")),0)</f>
        <v>0</v>
      </c>
      <c r="Q734" s="3">
        <f ca="1">IF($B734&lt;&gt;"",SUMIF(INDIRECT("ИсходныеДанные!$"&amp;$K$4&amp;"$2:$"&amp;$K$4&amp;"$50000"),$B734&amp;"#"&amp;Q$6,INDIRECT("ИсходныеДанные!$J$2:$J$50000")),0)</f>
        <v>0</v>
      </c>
      <c r="R734" s="3">
        <f ca="1">IF($B734&lt;&gt;"",SUMIF(INDIRECT("ИсходныеДанные!$"&amp;$K$4&amp;"$2:$"&amp;$K$4&amp;"$50000"),$B734&amp;"#"&amp;R$6,INDIRECT("ИсходныеДанные!$J$2:$J$50000")),0)</f>
        <v>0</v>
      </c>
      <c r="S734" s="3">
        <f ca="1">IF($B734&lt;&gt;"",SUMIF(INDIRECT("ИсходныеДанные!$"&amp;$K$4&amp;"$2:$"&amp;$K$4&amp;"$50000"),$B734&amp;"#"&amp;S$6,INDIRECT("ИсходныеДанные!$J$2:$J$50000")),0)</f>
        <v>0</v>
      </c>
      <c r="T734" s="3">
        <f ca="1">IF($B734&lt;&gt;"",SUMIF(INDIRECT("ИсходныеДанные!$"&amp;$K$4&amp;"$2:$"&amp;$K$4&amp;"$50000"),$B734&amp;"#"&amp;T$6,INDIRECT("ИсходныеДанные!$J$2:$J$50000")),0)</f>
        <v>0</v>
      </c>
      <c r="U734" s="3">
        <f ca="1">IF($B734&lt;&gt;"",SUMIF(INDIRECT("ИсходныеДанные!$"&amp;$K$4&amp;"$2:$"&amp;$K$4&amp;"$50000"),$B734&amp;"#"&amp;U$6,INDIRECT("ИсходныеДанные!$J$2:$J$50000")),0)</f>
        <v>0</v>
      </c>
      <c r="V734" s="3">
        <f ca="1">IF($B734&lt;&gt;"",SUMIF(INDIRECT("ИсходныеДанные!$"&amp;$K$4&amp;"$2:$"&amp;$K$4&amp;"$50000"),$B734&amp;"#"&amp;V$6,INDIRECT("ИсходныеДанные!$J$2:$J$50000")),0)</f>
        <v>0</v>
      </c>
      <c r="W734" s="16" t="e">
        <f ca="1">SUM(K734:V734)/Пофамильно!$R$1</f>
        <v>#DIV/0!</v>
      </c>
    </row>
    <row r="735" spans="1:23" x14ac:dyDescent="0.25">
      <c r="A735" s="10" t="str">
        <f t="shared" ca="1" si="13"/>
        <v>delete</v>
      </c>
      <c r="B735" s="16" cm="1">
        <f t="array" aca="1" ref="B735" ca="1">INDIRECT("УникальныеСписки!D"&amp;ROW()-$L$4)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14"/>
      <c r="G735" s="81" t="str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84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84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84" t="str" cm="1">
        <f t="array" aca="1" ref="J735" ca="1">_xlfn.XLOOKUP($B735,INDIRECT(SUBSTITUTE("ИсходныеДанные!$где$2:$где$50000","где",$B$4)),INDIRECT(SUBSTITUTE("ИсходныеДанные!$что$2:$что$50000","что",J$4)),"",0,1)</f>
        <v/>
      </c>
      <c r="K735" s="3">
        <f ca="1">IF($B735&lt;&gt;"",SUMIF(INDIRECT("ИсходныеДанные!$"&amp;$K$4&amp;"$2:$"&amp;$K$4&amp;"$50000"),$B735&amp;"#"&amp;K$6,INDIRECT("ИсходныеДанные!$J$2:$J$50000")),0)</f>
        <v>0</v>
      </c>
      <c r="L735" s="3">
        <f ca="1">IF($B735&lt;&gt;"",SUMIF(INDIRECT("ИсходныеДанные!$"&amp;$K$4&amp;"$2:$"&amp;$K$4&amp;"$50000"),$B735&amp;"#"&amp;L$6,INDIRECT("ИсходныеДанные!$J$2:$J$50000")),0)</f>
        <v>0</v>
      </c>
      <c r="M735" s="3">
        <f ca="1">IF($B735&lt;&gt;"",SUMIF(INDIRECT("ИсходныеДанные!$"&amp;$K$4&amp;"$2:$"&amp;$K$4&amp;"$50000"),$B735&amp;"#"&amp;M$6,INDIRECT("ИсходныеДанные!$J$2:$J$50000")),0)</f>
        <v>0</v>
      </c>
      <c r="N735" s="3">
        <f ca="1">IF($B735&lt;&gt;"",SUMIF(INDIRECT("ИсходныеДанные!$"&amp;$K$4&amp;"$2:$"&amp;$K$4&amp;"$50000"),$B735&amp;"#"&amp;N$6,INDIRECT("ИсходныеДанные!$J$2:$J$50000")),0)</f>
        <v>0</v>
      </c>
      <c r="O735" s="3">
        <f ca="1">IF($B735&lt;&gt;"",SUMIF(INDIRECT("ИсходныеДанные!$"&amp;$K$4&amp;"$2:$"&amp;$K$4&amp;"$50000"),$B735&amp;"#"&amp;O$6,INDIRECT("ИсходныеДанные!$J$2:$J$50000")),0)</f>
        <v>0</v>
      </c>
      <c r="P735" s="3">
        <f ca="1">IF($B735&lt;&gt;"",SUMIF(INDIRECT("ИсходныеДанные!$"&amp;$K$4&amp;"$2:$"&amp;$K$4&amp;"$50000"),$B735&amp;"#"&amp;P$6,INDIRECT("ИсходныеДанные!$J$2:$J$50000")),0)</f>
        <v>0</v>
      </c>
      <c r="Q735" s="3">
        <f ca="1">IF($B735&lt;&gt;"",SUMIF(INDIRECT("ИсходныеДанные!$"&amp;$K$4&amp;"$2:$"&amp;$K$4&amp;"$50000"),$B735&amp;"#"&amp;Q$6,INDIRECT("ИсходныеДанные!$J$2:$J$50000")),0)</f>
        <v>0</v>
      </c>
      <c r="R735" s="3">
        <f ca="1">IF($B735&lt;&gt;"",SUMIF(INDIRECT("ИсходныеДанные!$"&amp;$K$4&amp;"$2:$"&amp;$K$4&amp;"$50000"),$B735&amp;"#"&amp;R$6,INDIRECT("ИсходныеДанные!$J$2:$J$50000")),0)</f>
        <v>0</v>
      </c>
      <c r="S735" s="3">
        <f ca="1">IF($B735&lt;&gt;"",SUMIF(INDIRECT("ИсходныеДанные!$"&amp;$K$4&amp;"$2:$"&amp;$K$4&amp;"$50000"),$B735&amp;"#"&amp;S$6,INDIRECT("ИсходныеДанные!$J$2:$J$50000")),0)</f>
        <v>0</v>
      </c>
      <c r="T735" s="3">
        <f ca="1">IF($B735&lt;&gt;"",SUMIF(INDIRECT("ИсходныеДанные!$"&amp;$K$4&amp;"$2:$"&amp;$K$4&amp;"$50000"),$B735&amp;"#"&amp;T$6,INDIRECT("ИсходныеДанные!$J$2:$J$50000")),0)</f>
        <v>0</v>
      </c>
      <c r="U735" s="3">
        <f ca="1">IF($B735&lt;&gt;"",SUMIF(INDIRECT("ИсходныеДанные!$"&amp;$K$4&amp;"$2:$"&amp;$K$4&amp;"$50000"),$B735&amp;"#"&amp;U$6,INDIRECT("ИсходныеДанные!$J$2:$J$50000")),0)</f>
        <v>0</v>
      </c>
      <c r="V735" s="3">
        <f ca="1">IF($B735&lt;&gt;"",SUMIF(INDIRECT("ИсходныеДанные!$"&amp;$K$4&amp;"$2:$"&amp;$K$4&amp;"$50000"),$B735&amp;"#"&amp;V$6,INDIRECT("ИсходныеДанные!$J$2:$J$50000")),0)</f>
        <v>0</v>
      </c>
      <c r="W735" s="16" t="e">
        <f ca="1">SUM(K735:V735)/Пофамильно!$R$1</f>
        <v>#DIV/0!</v>
      </c>
    </row>
    <row r="736" spans="1:23" x14ac:dyDescent="0.25">
      <c r="A736" s="10" t="str">
        <f t="shared" ca="1" si="13"/>
        <v>delete</v>
      </c>
      <c r="B736" s="16" cm="1">
        <f t="array" aca="1" ref="B736" ca="1">INDIRECT("УникальныеСписки!D"&amp;ROW()-$L$4)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14"/>
      <c r="G736" s="81" t="str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84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84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84" t="str" cm="1">
        <f t="array" aca="1" ref="J736" ca="1">_xlfn.XLOOKUP($B736,INDIRECT(SUBSTITUTE("ИсходныеДанные!$где$2:$где$50000","где",$B$4)),INDIRECT(SUBSTITUTE("ИсходныеДанные!$что$2:$что$50000","что",J$4)),"",0,1)</f>
        <v/>
      </c>
      <c r="K736" s="3">
        <f ca="1">IF($B736&lt;&gt;"",SUMIF(INDIRECT("ИсходныеДанные!$"&amp;$K$4&amp;"$2:$"&amp;$K$4&amp;"$50000"),$B736&amp;"#"&amp;K$6,INDIRECT("ИсходныеДанные!$J$2:$J$50000")),0)</f>
        <v>0</v>
      </c>
      <c r="L736" s="3">
        <f ca="1">IF($B736&lt;&gt;"",SUMIF(INDIRECT("ИсходныеДанные!$"&amp;$K$4&amp;"$2:$"&amp;$K$4&amp;"$50000"),$B736&amp;"#"&amp;L$6,INDIRECT("ИсходныеДанные!$J$2:$J$50000")),0)</f>
        <v>0</v>
      </c>
      <c r="M736" s="3">
        <f ca="1">IF($B736&lt;&gt;"",SUMIF(INDIRECT("ИсходныеДанные!$"&amp;$K$4&amp;"$2:$"&amp;$K$4&amp;"$50000"),$B736&amp;"#"&amp;M$6,INDIRECT("ИсходныеДанные!$J$2:$J$50000")),0)</f>
        <v>0</v>
      </c>
      <c r="N736" s="3">
        <f ca="1">IF($B736&lt;&gt;"",SUMIF(INDIRECT("ИсходныеДанные!$"&amp;$K$4&amp;"$2:$"&amp;$K$4&amp;"$50000"),$B736&amp;"#"&amp;N$6,INDIRECT("ИсходныеДанные!$J$2:$J$50000")),0)</f>
        <v>0</v>
      </c>
      <c r="O736" s="3">
        <f ca="1">IF($B736&lt;&gt;"",SUMIF(INDIRECT("ИсходныеДанные!$"&amp;$K$4&amp;"$2:$"&amp;$K$4&amp;"$50000"),$B736&amp;"#"&amp;O$6,INDIRECT("ИсходныеДанные!$J$2:$J$50000")),0)</f>
        <v>0</v>
      </c>
      <c r="P736" s="3">
        <f ca="1">IF($B736&lt;&gt;"",SUMIF(INDIRECT("ИсходныеДанные!$"&amp;$K$4&amp;"$2:$"&amp;$K$4&amp;"$50000"),$B736&amp;"#"&amp;P$6,INDIRECT("ИсходныеДанные!$J$2:$J$50000")),0)</f>
        <v>0</v>
      </c>
      <c r="Q736" s="3">
        <f ca="1">IF($B736&lt;&gt;"",SUMIF(INDIRECT("ИсходныеДанные!$"&amp;$K$4&amp;"$2:$"&amp;$K$4&amp;"$50000"),$B736&amp;"#"&amp;Q$6,INDIRECT("ИсходныеДанные!$J$2:$J$50000")),0)</f>
        <v>0</v>
      </c>
      <c r="R736" s="3">
        <f ca="1">IF($B736&lt;&gt;"",SUMIF(INDIRECT("ИсходныеДанные!$"&amp;$K$4&amp;"$2:$"&amp;$K$4&amp;"$50000"),$B736&amp;"#"&amp;R$6,INDIRECT("ИсходныеДанные!$J$2:$J$50000")),0)</f>
        <v>0</v>
      </c>
      <c r="S736" s="3">
        <f ca="1">IF($B736&lt;&gt;"",SUMIF(INDIRECT("ИсходныеДанные!$"&amp;$K$4&amp;"$2:$"&amp;$K$4&amp;"$50000"),$B736&amp;"#"&amp;S$6,INDIRECT("ИсходныеДанные!$J$2:$J$50000")),0)</f>
        <v>0</v>
      </c>
      <c r="T736" s="3">
        <f ca="1">IF($B736&lt;&gt;"",SUMIF(INDIRECT("ИсходныеДанные!$"&amp;$K$4&amp;"$2:$"&amp;$K$4&amp;"$50000"),$B736&amp;"#"&amp;T$6,INDIRECT("ИсходныеДанные!$J$2:$J$50000")),0)</f>
        <v>0</v>
      </c>
      <c r="U736" s="3">
        <f ca="1">IF($B736&lt;&gt;"",SUMIF(INDIRECT("ИсходныеДанные!$"&amp;$K$4&amp;"$2:$"&amp;$K$4&amp;"$50000"),$B736&amp;"#"&amp;U$6,INDIRECT("ИсходныеДанные!$J$2:$J$50000")),0)</f>
        <v>0</v>
      </c>
      <c r="V736" s="3">
        <f ca="1">IF($B736&lt;&gt;"",SUMIF(INDIRECT("ИсходныеДанные!$"&amp;$K$4&amp;"$2:$"&amp;$K$4&amp;"$50000"),$B736&amp;"#"&amp;V$6,INDIRECT("ИсходныеДанные!$J$2:$J$50000")),0)</f>
        <v>0</v>
      </c>
      <c r="W736" s="16" t="e">
        <f ca="1">SUM(K736:V736)/Пофамильно!$R$1</f>
        <v>#DIV/0!</v>
      </c>
    </row>
    <row r="737" spans="1:23" x14ac:dyDescent="0.25">
      <c r="A737" s="10" t="str">
        <f t="shared" ca="1" si="13"/>
        <v>delete</v>
      </c>
      <c r="B737" s="16" cm="1">
        <f t="array" aca="1" ref="B737" ca="1">INDIRECT("УникальныеСписки!D"&amp;ROW()-$L$4)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14"/>
      <c r="G737" s="81" t="str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84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84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84" t="str" cm="1">
        <f t="array" aca="1" ref="J737" ca="1">_xlfn.XLOOKUP($B737,INDIRECT(SUBSTITUTE("ИсходныеДанные!$где$2:$где$50000","где",$B$4)),INDIRECT(SUBSTITUTE("ИсходныеДанные!$что$2:$что$50000","что",J$4)),"",0,1)</f>
        <v/>
      </c>
      <c r="K737" s="3">
        <f ca="1">IF($B737&lt;&gt;"",SUMIF(INDIRECT("ИсходныеДанные!$"&amp;$K$4&amp;"$2:$"&amp;$K$4&amp;"$50000"),$B737&amp;"#"&amp;K$6,INDIRECT("ИсходныеДанные!$J$2:$J$50000")),0)</f>
        <v>0</v>
      </c>
      <c r="L737" s="3">
        <f ca="1">IF($B737&lt;&gt;"",SUMIF(INDIRECT("ИсходныеДанные!$"&amp;$K$4&amp;"$2:$"&amp;$K$4&amp;"$50000"),$B737&amp;"#"&amp;L$6,INDIRECT("ИсходныеДанные!$J$2:$J$50000")),0)</f>
        <v>0</v>
      </c>
      <c r="M737" s="3">
        <f ca="1">IF($B737&lt;&gt;"",SUMIF(INDIRECT("ИсходныеДанные!$"&amp;$K$4&amp;"$2:$"&amp;$K$4&amp;"$50000"),$B737&amp;"#"&amp;M$6,INDIRECT("ИсходныеДанные!$J$2:$J$50000")),0)</f>
        <v>0</v>
      </c>
      <c r="N737" s="3">
        <f ca="1">IF($B737&lt;&gt;"",SUMIF(INDIRECT("ИсходныеДанные!$"&amp;$K$4&amp;"$2:$"&amp;$K$4&amp;"$50000"),$B737&amp;"#"&amp;N$6,INDIRECT("ИсходныеДанные!$J$2:$J$50000")),0)</f>
        <v>0</v>
      </c>
      <c r="O737" s="3">
        <f ca="1">IF($B737&lt;&gt;"",SUMIF(INDIRECT("ИсходныеДанные!$"&amp;$K$4&amp;"$2:$"&amp;$K$4&amp;"$50000"),$B737&amp;"#"&amp;O$6,INDIRECT("ИсходныеДанные!$J$2:$J$50000")),0)</f>
        <v>0</v>
      </c>
      <c r="P737" s="3">
        <f ca="1">IF($B737&lt;&gt;"",SUMIF(INDIRECT("ИсходныеДанные!$"&amp;$K$4&amp;"$2:$"&amp;$K$4&amp;"$50000"),$B737&amp;"#"&amp;P$6,INDIRECT("ИсходныеДанные!$J$2:$J$50000")),0)</f>
        <v>0</v>
      </c>
      <c r="Q737" s="3">
        <f ca="1">IF($B737&lt;&gt;"",SUMIF(INDIRECT("ИсходныеДанные!$"&amp;$K$4&amp;"$2:$"&amp;$K$4&amp;"$50000"),$B737&amp;"#"&amp;Q$6,INDIRECT("ИсходныеДанные!$J$2:$J$50000")),0)</f>
        <v>0</v>
      </c>
      <c r="R737" s="3">
        <f ca="1">IF($B737&lt;&gt;"",SUMIF(INDIRECT("ИсходныеДанные!$"&amp;$K$4&amp;"$2:$"&amp;$K$4&amp;"$50000"),$B737&amp;"#"&amp;R$6,INDIRECT("ИсходныеДанные!$J$2:$J$50000")),0)</f>
        <v>0</v>
      </c>
      <c r="S737" s="3">
        <f ca="1">IF($B737&lt;&gt;"",SUMIF(INDIRECT("ИсходныеДанные!$"&amp;$K$4&amp;"$2:$"&amp;$K$4&amp;"$50000"),$B737&amp;"#"&amp;S$6,INDIRECT("ИсходныеДанные!$J$2:$J$50000")),0)</f>
        <v>0</v>
      </c>
      <c r="T737" s="3">
        <f ca="1">IF($B737&lt;&gt;"",SUMIF(INDIRECT("ИсходныеДанные!$"&amp;$K$4&amp;"$2:$"&amp;$K$4&amp;"$50000"),$B737&amp;"#"&amp;T$6,INDIRECT("ИсходныеДанные!$J$2:$J$50000")),0)</f>
        <v>0</v>
      </c>
      <c r="U737" s="3">
        <f ca="1">IF($B737&lt;&gt;"",SUMIF(INDIRECT("ИсходныеДанные!$"&amp;$K$4&amp;"$2:$"&amp;$K$4&amp;"$50000"),$B737&amp;"#"&amp;U$6,INDIRECT("ИсходныеДанные!$J$2:$J$50000")),0)</f>
        <v>0</v>
      </c>
      <c r="V737" s="3">
        <f ca="1">IF($B737&lt;&gt;"",SUMIF(INDIRECT("ИсходныеДанные!$"&amp;$K$4&amp;"$2:$"&amp;$K$4&amp;"$50000"),$B737&amp;"#"&amp;V$6,INDIRECT("ИсходныеДанные!$J$2:$J$50000")),0)</f>
        <v>0</v>
      </c>
      <c r="W737" s="16" t="e">
        <f ca="1">SUM(K737:V737)/Пофамильно!$R$1</f>
        <v>#DIV/0!</v>
      </c>
    </row>
    <row r="738" spans="1:23" x14ac:dyDescent="0.25">
      <c r="A738" s="10" t="str">
        <f t="shared" ca="1" si="13"/>
        <v>delete</v>
      </c>
      <c r="B738" s="16" cm="1">
        <f t="array" aca="1" ref="B738" ca="1">INDIRECT("УникальныеСписки!D"&amp;ROW()-$L$4)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14"/>
      <c r="G738" s="81" t="str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84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84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84" t="str" cm="1">
        <f t="array" aca="1" ref="J738" ca="1">_xlfn.XLOOKUP($B738,INDIRECT(SUBSTITUTE("ИсходныеДанные!$где$2:$где$50000","где",$B$4)),INDIRECT(SUBSTITUTE("ИсходныеДанные!$что$2:$что$50000","что",J$4)),"",0,1)</f>
        <v/>
      </c>
      <c r="K738" s="3">
        <f ca="1">IF($B738&lt;&gt;"",SUMIF(INDIRECT("ИсходныеДанные!$"&amp;$K$4&amp;"$2:$"&amp;$K$4&amp;"$50000"),$B738&amp;"#"&amp;K$6,INDIRECT("ИсходныеДанные!$J$2:$J$50000")),0)</f>
        <v>0</v>
      </c>
      <c r="L738" s="3">
        <f ca="1">IF($B738&lt;&gt;"",SUMIF(INDIRECT("ИсходныеДанные!$"&amp;$K$4&amp;"$2:$"&amp;$K$4&amp;"$50000"),$B738&amp;"#"&amp;L$6,INDIRECT("ИсходныеДанные!$J$2:$J$50000")),0)</f>
        <v>0</v>
      </c>
      <c r="M738" s="3">
        <f ca="1">IF($B738&lt;&gt;"",SUMIF(INDIRECT("ИсходныеДанные!$"&amp;$K$4&amp;"$2:$"&amp;$K$4&amp;"$50000"),$B738&amp;"#"&amp;M$6,INDIRECT("ИсходныеДанные!$J$2:$J$50000")),0)</f>
        <v>0</v>
      </c>
      <c r="N738" s="3">
        <f ca="1">IF($B738&lt;&gt;"",SUMIF(INDIRECT("ИсходныеДанные!$"&amp;$K$4&amp;"$2:$"&amp;$K$4&amp;"$50000"),$B738&amp;"#"&amp;N$6,INDIRECT("ИсходныеДанные!$J$2:$J$50000")),0)</f>
        <v>0</v>
      </c>
      <c r="O738" s="3">
        <f ca="1">IF($B738&lt;&gt;"",SUMIF(INDIRECT("ИсходныеДанные!$"&amp;$K$4&amp;"$2:$"&amp;$K$4&amp;"$50000"),$B738&amp;"#"&amp;O$6,INDIRECT("ИсходныеДанные!$J$2:$J$50000")),0)</f>
        <v>0</v>
      </c>
      <c r="P738" s="3">
        <f ca="1">IF($B738&lt;&gt;"",SUMIF(INDIRECT("ИсходныеДанные!$"&amp;$K$4&amp;"$2:$"&amp;$K$4&amp;"$50000"),$B738&amp;"#"&amp;P$6,INDIRECT("ИсходныеДанные!$J$2:$J$50000")),0)</f>
        <v>0</v>
      </c>
      <c r="Q738" s="3">
        <f ca="1">IF($B738&lt;&gt;"",SUMIF(INDIRECT("ИсходныеДанные!$"&amp;$K$4&amp;"$2:$"&amp;$K$4&amp;"$50000"),$B738&amp;"#"&amp;Q$6,INDIRECT("ИсходныеДанные!$J$2:$J$50000")),0)</f>
        <v>0</v>
      </c>
      <c r="R738" s="3">
        <f ca="1">IF($B738&lt;&gt;"",SUMIF(INDIRECT("ИсходныеДанные!$"&amp;$K$4&amp;"$2:$"&amp;$K$4&amp;"$50000"),$B738&amp;"#"&amp;R$6,INDIRECT("ИсходныеДанные!$J$2:$J$50000")),0)</f>
        <v>0</v>
      </c>
      <c r="S738" s="3">
        <f ca="1">IF($B738&lt;&gt;"",SUMIF(INDIRECT("ИсходныеДанные!$"&amp;$K$4&amp;"$2:$"&amp;$K$4&amp;"$50000"),$B738&amp;"#"&amp;S$6,INDIRECT("ИсходныеДанные!$J$2:$J$50000")),0)</f>
        <v>0</v>
      </c>
      <c r="T738" s="3">
        <f ca="1">IF($B738&lt;&gt;"",SUMIF(INDIRECT("ИсходныеДанные!$"&amp;$K$4&amp;"$2:$"&amp;$K$4&amp;"$50000"),$B738&amp;"#"&amp;T$6,INDIRECT("ИсходныеДанные!$J$2:$J$50000")),0)</f>
        <v>0</v>
      </c>
      <c r="U738" s="3">
        <f ca="1">IF($B738&lt;&gt;"",SUMIF(INDIRECT("ИсходныеДанные!$"&amp;$K$4&amp;"$2:$"&amp;$K$4&amp;"$50000"),$B738&amp;"#"&amp;U$6,INDIRECT("ИсходныеДанные!$J$2:$J$50000")),0)</f>
        <v>0</v>
      </c>
      <c r="V738" s="3">
        <f ca="1">IF($B738&lt;&gt;"",SUMIF(INDIRECT("ИсходныеДанные!$"&amp;$K$4&amp;"$2:$"&amp;$K$4&amp;"$50000"),$B738&amp;"#"&amp;V$6,INDIRECT("ИсходныеДанные!$J$2:$J$50000")),0)</f>
        <v>0</v>
      </c>
      <c r="W738" s="16" t="e">
        <f ca="1">SUM(K738:V738)/Пофамильно!$R$1</f>
        <v>#DIV/0!</v>
      </c>
    </row>
    <row r="739" spans="1:23" x14ac:dyDescent="0.25">
      <c r="A739" s="10" t="str">
        <f t="shared" ca="1" si="13"/>
        <v>delete</v>
      </c>
      <c r="B739" s="16" cm="1">
        <f t="array" aca="1" ref="B739" ca="1">INDIRECT("УникальныеСписки!D"&amp;ROW()-$L$4)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14"/>
      <c r="G739" s="81" t="str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84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84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84" t="str" cm="1">
        <f t="array" aca="1" ref="J739" ca="1">_xlfn.XLOOKUP($B739,INDIRECT(SUBSTITUTE("ИсходныеДанные!$где$2:$где$50000","где",$B$4)),INDIRECT(SUBSTITUTE("ИсходныеДанные!$что$2:$что$50000","что",J$4)),"",0,1)</f>
        <v/>
      </c>
      <c r="K739" s="3">
        <f ca="1">IF($B739&lt;&gt;"",SUMIF(INDIRECT("ИсходныеДанные!$"&amp;$K$4&amp;"$2:$"&amp;$K$4&amp;"$50000"),$B739&amp;"#"&amp;K$6,INDIRECT("ИсходныеДанные!$J$2:$J$50000")),0)</f>
        <v>0</v>
      </c>
      <c r="L739" s="3">
        <f ca="1">IF($B739&lt;&gt;"",SUMIF(INDIRECT("ИсходныеДанные!$"&amp;$K$4&amp;"$2:$"&amp;$K$4&amp;"$50000"),$B739&amp;"#"&amp;L$6,INDIRECT("ИсходныеДанные!$J$2:$J$50000")),0)</f>
        <v>0</v>
      </c>
      <c r="M739" s="3">
        <f ca="1">IF($B739&lt;&gt;"",SUMIF(INDIRECT("ИсходныеДанные!$"&amp;$K$4&amp;"$2:$"&amp;$K$4&amp;"$50000"),$B739&amp;"#"&amp;M$6,INDIRECT("ИсходныеДанные!$J$2:$J$50000")),0)</f>
        <v>0</v>
      </c>
      <c r="N739" s="3">
        <f ca="1">IF($B739&lt;&gt;"",SUMIF(INDIRECT("ИсходныеДанные!$"&amp;$K$4&amp;"$2:$"&amp;$K$4&amp;"$50000"),$B739&amp;"#"&amp;N$6,INDIRECT("ИсходныеДанные!$J$2:$J$50000")),0)</f>
        <v>0</v>
      </c>
      <c r="O739" s="3">
        <f ca="1">IF($B739&lt;&gt;"",SUMIF(INDIRECT("ИсходныеДанные!$"&amp;$K$4&amp;"$2:$"&amp;$K$4&amp;"$50000"),$B739&amp;"#"&amp;O$6,INDIRECT("ИсходныеДанные!$J$2:$J$50000")),0)</f>
        <v>0</v>
      </c>
      <c r="P739" s="3">
        <f ca="1">IF($B739&lt;&gt;"",SUMIF(INDIRECT("ИсходныеДанные!$"&amp;$K$4&amp;"$2:$"&amp;$K$4&amp;"$50000"),$B739&amp;"#"&amp;P$6,INDIRECT("ИсходныеДанные!$J$2:$J$50000")),0)</f>
        <v>0</v>
      </c>
      <c r="Q739" s="3">
        <f ca="1">IF($B739&lt;&gt;"",SUMIF(INDIRECT("ИсходныеДанные!$"&amp;$K$4&amp;"$2:$"&amp;$K$4&amp;"$50000"),$B739&amp;"#"&amp;Q$6,INDIRECT("ИсходныеДанные!$J$2:$J$50000")),0)</f>
        <v>0</v>
      </c>
      <c r="R739" s="3">
        <f ca="1">IF($B739&lt;&gt;"",SUMIF(INDIRECT("ИсходныеДанные!$"&amp;$K$4&amp;"$2:$"&amp;$K$4&amp;"$50000"),$B739&amp;"#"&amp;R$6,INDIRECT("ИсходныеДанные!$J$2:$J$50000")),0)</f>
        <v>0</v>
      </c>
      <c r="S739" s="3">
        <f ca="1">IF($B739&lt;&gt;"",SUMIF(INDIRECT("ИсходныеДанные!$"&amp;$K$4&amp;"$2:$"&amp;$K$4&amp;"$50000"),$B739&amp;"#"&amp;S$6,INDIRECT("ИсходныеДанные!$J$2:$J$50000")),0)</f>
        <v>0</v>
      </c>
      <c r="T739" s="3">
        <f ca="1">IF($B739&lt;&gt;"",SUMIF(INDIRECT("ИсходныеДанные!$"&amp;$K$4&amp;"$2:$"&amp;$K$4&amp;"$50000"),$B739&amp;"#"&amp;T$6,INDIRECT("ИсходныеДанные!$J$2:$J$50000")),0)</f>
        <v>0</v>
      </c>
      <c r="U739" s="3">
        <f ca="1">IF($B739&lt;&gt;"",SUMIF(INDIRECT("ИсходныеДанные!$"&amp;$K$4&amp;"$2:$"&amp;$K$4&amp;"$50000"),$B739&amp;"#"&amp;U$6,INDIRECT("ИсходныеДанные!$J$2:$J$50000")),0)</f>
        <v>0</v>
      </c>
      <c r="V739" s="3">
        <f ca="1">IF($B739&lt;&gt;"",SUMIF(INDIRECT("ИсходныеДанные!$"&amp;$K$4&amp;"$2:$"&amp;$K$4&amp;"$50000"),$B739&amp;"#"&amp;V$6,INDIRECT("ИсходныеДанные!$J$2:$J$50000")),0)</f>
        <v>0</v>
      </c>
      <c r="W739" s="16" t="e">
        <f ca="1">SUM(K739:V739)/Пофамильно!$R$1</f>
        <v>#DIV/0!</v>
      </c>
    </row>
    <row r="740" spans="1:23" x14ac:dyDescent="0.25">
      <c r="A740" s="10" t="str">
        <f t="shared" ca="1" si="13"/>
        <v>delete</v>
      </c>
      <c r="B740" s="16" cm="1">
        <f t="array" aca="1" ref="B740" ca="1">INDIRECT("УникальныеСписки!D"&amp;ROW()-$L$4)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14"/>
      <c r="G740" s="81" t="str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84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84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84" t="str" cm="1">
        <f t="array" aca="1" ref="J740" ca="1">_xlfn.XLOOKUP($B740,INDIRECT(SUBSTITUTE("ИсходныеДанные!$где$2:$где$50000","где",$B$4)),INDIRECT(SUBSTITUTE("ИсходныеДанные!$что$2:$что$50000","что",J$4)),"",0,1)</f>
        <v/>
      </c>
      <c r="K740" s="3">
        <f ca="1">IF($B740&lt;&gt;"",SUMIF(INDIRECT("ИсходныеДанные!$"&amp;$K$4&amp;"$2:$"&amp;$K$4&amp;"$50000"),$B740&amp;"#"&amp;K$6,INDIRECT("ИсходныеДанные!$J$2:$J$50000")),0)</f>
        <v>0</v>
      </c>
      <c r="L740" s="3">
        <f ca="1">IF($B740&lt;&gt;"",SUMIF(INDIRECT("ИсходныеДанные!$"&amp;$K$4&amp;"$2:$"&amp;$K$4&amp;"$50000"),$B740&amp;"#"&amp;L$6,INDIRECT("ИсходныеДанные!$J$2:$J$50000")),0)</f>
        <v>0</v>
      </c>
      <c r="M740" s="3">
        <f ca="1">IF($B740&lt;&gt;"",SUMIF(INDIRECT("ИсходныеДанные!$"&amp;$K$4&amp;"$2:$"&amp;$K$4&amp;"$50000"),$B740&amp;"#"&amp;M$6,INDIRECT("ИсходныеДанные!$J$2:$J$50000")),0)</f>
        <v>0</v>
      </c>
      <c r="N740" s="3">
        <f ca="1">IF($B740&lt;&gt;"",SUMIF(INDIRECT("ИсходныеДанные!$"&amp;$K$4&amp;"$2:$"&amp;$K$4&amp;"$50000"),$B740&amp;"#"&amp;N$6,INDIRECT("ИсходныеДанные!$J$2:$J$50000")),0)</f>
        <v>0</v>
      </c>
      <c r="O740" s="3">
        <f ca="1">IF($B740&lt;&gt;"",SUMIF(INDIRECT("ИсходныеДанные!$"&amp;$K$4&amp;"$2:$"&amp;$K$4&amp;"$50000"),$B740&amp;"#"&amp;O$6,INDIRECT("ИсходныеДанные!$J$2:$J$50000")),0)</f>
        <v>0</v>
      </c>
      <c r="P740" s="3">
        <f ca="1">IF($B740&lt;&gt;"",SUMIF(INDIRECT("ИсходныеДанные!$"&amp;$K$4&amp;"$2:$"&amp;$K$4&amp;"$50000"),$B740&amp;"#"&amp;P$6,INDIRECT("ИсходныеДанные!$J$2:$J$50000")),0)</f>
        <v>0</v>
      </c>
      <c r="Q740" s="3">
        <f ca="1">IF($B740&lt;&gt;"",SUMIF(INDIRECT("ИсходныеДанные!$"&amp;$K$4&amp;"$2:$"&amp;$K$4&amp;"$50000"),$B740&amp;"#"&amp;Q$6,INDIRECT("ИсходныеДанные!$J$2:$J$50000")),0)</f>
        <v>0</v>
      </c>
      <c r="R740" s="3">
        <f ca="1">IF($B740&lt;&gt;"",SUMIF(INDIRECT("ИсходныеДанные!$"&amp;$K$4&amp;"$2:$"&amp;$K$4&amp;"$50000"),$B740&amp;"#"&amp;R$6,INDIRECT("ИсходныеДанные!$J$2:$J$50000")),0)</f>
        <v>0</v>
      </c>
      <c r="S740" s="3">
        <f ca="1">IF($B740&lt;&gt;"",SUMIF(INDIRECT("ИсходныеДанные!$"&amp;$K$4&amp;"$2:$"&amp;$K$4&amp;"$50000"),$B740&amp;"#"&amp;S$6,INDIRECT("ИсходныеДанные!$J$2:$J$50000")),0)</f>
        <v>0</v>
      </c>
      <c r="T740" s="3">
        <f ca="1">IF($B740&lt;&gt;"",SUMIF(INDIRECT("ИсходныеДанные!$"&amp;$K$4&amp;"$2:$"&amp;$K$4&amp;"$50000"),$B740&amp;"#"&amp;T$6,INDIRECT("ИсходныеДанные!$J$2:$J$50000")),0)</f>
        <v>0</v>
      </c>
      <c r="U740" s="3">
        <f ca="1">IF($B740&lt;&gt;"",SUMIF(INDIRECT("ИсходныеДанные!$"&amp;$K$4&amp;"$2:$"&amp;$K$4&amp;"$50000"),$B740&amp;"#"&amp;U$6,INDIRECT("ИсходныеДанные!$J$2:$J$50000")),0)</f>
        <v>0</v>
      </c>
      <c r="V740" s="3">
        <f ca="1">IF($B740&lt;&gt;"",SUMIF(INDIRECT("ИсходныеДанные!$"&amp;$K$4&amp;"$2:$"&amp;$K$4&amp;"$50000"),$B740&amp;"#"&amp;V$6,INDIRECT("ИсходныеДанные!$J$2:$J$50000")),0)</f>
        <v>0</v>
      </c>
      <c r="W740" s="16" t="e">
        <f ca="1">SUM(K740:V740)/Пофамильно!$R$1</f>
        <v>#DIV/0!</v>
      </c>
    </row>
    <row r="741" spans="1:23" x14ac:dyDescent="0.25">
      <c r="A741" s="10" t="str">
        <f t="shared" ca="1" si="13"/>
        <v>delete</v>
      </c>
      <c r="B741" s="16" cm="1">
        <f t="array" aca="1" ref="B741" ca="1">INDIRECT("УникальныеСписки!D"&amp;ROW()-$L$4)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14"/>
      <c r="G741" s="81" t="str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84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84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84" t="str" cm="1">
        <f t="array" aca="1" ref="J741" ca="1">_xlfn.XLOOKUP($B741,INDIRECT(SUBSTITUTE("ИсходныеДанные!$где$2:$где$50000","где",$B$4)),INDIRECT(SUBSTITUTE("ИсходныеДанные!$что$2:$что$50000","что",J$4)),"",0,1)</f>
        <v/>
      </c>
      <c r="K741" s="3">
        <f ca="1">IF($B741&lt;&gt;"",SUMIF(INDIRECT("ИсходныеДанные!$"&amp;$K$4&amp;"$2:$"&amp;$K$4&amp;"$50000"),$B741&amp;"#"&amp;K$6,INDIRECT("ИсходныеДанные!$J$2:$J$50000")),0)</f>
        <v>0</v>
      </c>
      <c r="L741" s="3">
        <f ca="1">IF($B741&lt;&gt;"",SUMIF(INDIRECT("ИсходныеДанные!$"&amp;$K$4&amp;"$2:$"&amp;$K$4&amp;"$50000"),$B741&amp;"#"&amp;L$6,INDIRECT("ИсходныеДанные!$J$2:$J$50000")),0)</f>
        <v>0</v>
      </c>
      <c r="M741" s="3">
        <f ca="1">IF($B741&lt;&gt;"",SUMIF(INDIRECT("ИсходныеДанные!$"&amp;$K$4&amp;"$2:$"&amp;$K$4&amp;"$50000"),$B741&amp;"#"&amp;M$6,INDIRECT("ИсходныеДанные!$J$2:$J$50000")),0)</f>
        <v>0</v>
      </c>
      <c r="N741" s="3">
        <f ca="1">IF($B741&lt;&gt;"",SUMIF(INDIRECT("ИсходныеДанные!$"&amp;$K$4&amp;"$2:$"&amp;$K$4&amp;"$50000"),$B741&amp;"#"&amp;N$6,INDIRECT("ИсходныеДанные!$J$2:$J$50000")),0)</f>
        <v>0</v>
      </c>
      <c r="O741" s="3">
        <f ca="1">IF($B741&lt;&gt;"",SUMIF(INDIRECT("ИсходныеДанные!$"&amp;$K$4&amp;"$2:$"&amp;$K$4&amp;"$50000"),$B741&amp;"#"&amp;O$6,INDIRECT("ИсходныеДанные!$J$2:$J$50000")),0)</f>
        <v>0</v>
      </c>
      <c r="P741" s="3">
        <f ca="1">IF($B741&lt;&gt;"",SUMIF(INDIRECT("ИсходныеДанные!$"&amp;$K$4&amp;"$2:$"&amp;$K$4&amp;"$50000"),$B741&amp;"#"&amp;P$6,INDIRECT("ИсходныеДанные!$J$2:$J$50000")),0)</f>
        <v>0</v>
      </c>
      <c r="Q741" s="3">
        <f ca="1">IF($B741&lt;&gt;"",SUMIF(INDIRECT("ИсходныеДанные!$"&amp;$K$4&amp;"$2:$"&amp;$K$4&amp;"$50000"),$B741&amp;"#"&amp;Q$6,INDIRECT("ИсходныеДанные!$J$2:$J$50000")),0)</f>
        <v>0</v>
      </c>
      <c r="R741" s="3">
        <f ca="1">IF($B741&lt;&gt;"",SUMIF(INDIRECT("ИсходныеДанные!$"&amp;$K$4&amp;"$2:$"&amp;$K$4&amp;"$50000"),$B741&amp;"#"&amp;R$6,INDIRECT("ИсходныеДанные!$J$2:$J$50000")),0)</f>
        <v>0</v>
      </c>
      <c r="S741" s="3">
        <f ca="1">IF($B741&lt;&gt;"",SUMIF(INDIRECT("ИсходныеДанные!$"&amp;$K$4&amp;"$2:$"&amp;$K$4&amp;"$50000"),$B741&amp;"#"&amp;S$6,INDIRECT("ИсходныеДанные!$J$2:$J$50000")),0)</f>
        <v>0</v>
      </c>
      <c r="T741" s="3">
        <f ca="1">IF($B741&lt;&gt;"",SUMIF(INDIRECT("ИсходныеДанные!$"&amp;$K$4&amp;"$2:$"&amp;$K$4&amp;"$50000"),$B741&amp;"#"&amp;T$6,INDIRECT("ИсходныеДанные!$J$2:$J$50000")),0)</f>
        <v>0</v>
      </c>
      <c r="U741" s="3">
        <f ca="1">IF($B741&lt;&gt;"",SUMIF(INDIRECT("ИсходныеДанные!$"&amp;$K$4&amp;"$2:$"&amp;$K$4&amp;"$50000"),$B741&amp;"#"&amp;U$6,INDIRECT("ИсходныеДанные!$J$2:$J$50000")),0)</f>
        <v>0</v>
      </c>
      <c r="V741" s="3">
        <f ca="1">IF($B741&lt;&gt;"",SUMIF(INDIRECT("ИсходныеДанные!$"&amp;$K$4&amp;"$2:$"&amp;$K$4&amp;"$50000"),$B741&amp;"#"&amp;V$6,INDIRECT("ИсходныеДанные!$J$2:$J$50000")),0)</f>
        <v>0</v>
      </c>
      <c r="W741" s="16" t="e">
        <f ca="1">SUM(K741:V741)/Пофамильно!$R$1</f>
        <v>#DIV/0!</v>
      </c>
    </row>
    <row r="742" spans="1:23" x14ac:dyDescent="0.25">
      <c r="A742" s="10" t="str">
        <f t="shared" ca="1" si="13"/>
        <v>delete</v>
      </c>
      <c r="B742" s="16" cm="1">
        <f t="array" aca="1" ref="B742" ca="1">INDIRECT("УникальныеСписки!D"&amp;ROW()-$L$4)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14"/>
      <c r="G742" s="81" t="str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84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84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84" t="str" cm="1">
        <f t="array" aca="1" ref="J742" ca="1">_xlfn.XLOOKUP($B742,INDIRECT(SUBSTITUTE("ИсходныеДанные!$где$2:$где$50000","где",$B$4)),INDIRECT(SUBSTITUTE("ИсходныеДанные!$что$2:$что$50000","что",J$4)),"",0,1)</f>
        <v/>
      </c>
      <c r="K742" s="3">
        <f ca="1">IF($B742&lt;&gt;"",SUMIF(INDIRECT("ИсходныеДанные!$"&amp;$K$4&amp;"$2:$"&amp;$K$4&amp;"$50000"),$B742&amp;"#"&amp;K$6,INDIRECT("ИсходныеДанные!$J$2:$J$50000")),0)</f>
        <v>0</v>
      </c>
      <c r="L742" s="3">
        <f ca="1">IF($B742&lt;&gt;"",SUMIF(INDIRECT("ИсходныеДанные!$"&amp;$K$4&amp;"$2:$"&amp;$K$4&amp;"$50000"),$B742&amp;"#"&amp;L$6,INDIRECT("ИсходныеДанные!$J$2:$J$50000")),0)</f>
        <v>0</v>
      </c>
      <c r="M742" s="3">
        <f ca="1">IF($B742&lt;&gt;"",SUMIF(INDIRECT("ИсходныеДанные!$"&amp;$K$4&amp;"$2:$"&amp;$K$4&amp;"$50000"),$B742&amp;"#"&amp;M$6,INDIRECT("ИсходныеДанные!$J$2:$J$50000")),0)</f>
        <v>0</v>
      </c>
      <c r="N742" s="3">
        <f ca="1">IF($B742&lt;&gt;"",SUMIF(INDIRECT("ИсходныеДанные!$"&amp;$K$4&amp;"$2:$"&amp;$K$4&amp;"$50000"),$B742&amp;"#"&amp;N$6,INDIRECT("ИсходныеДанные!$J$2:$J$50000")),0)</f>
        <v>0</v>
      </c>
      <c r="O742" s="3">
        <f ca="1">IF($B742&lt;&gt;"",SUMIF(INDIRECT("ИсходныеДанные!$"&amp;$K$4&amp;"$2:$"&amp;$K$4&amp;"$50000"),$B742&amp;"#"&amp;O$6,INDIRECT("ИсходныеДанные!$J$2:$J$50000")),0)</f>
        <v>0</v>
      </c>
      <c r="P742" s="3">
        <f ca="1">IF($B742&lt;&gt;"",SUMIF(INDIRECT("ИсходныеДанные!$"&amp;$K$4&amp;"$2:$"&amp;$K$4&amp;"$50000"),$B742&amp;"#"&amp;P$6,INDIRECT("ИсходныеДанные!$J$2:$J$50000")),0)</f>
        <v>0</v>
      </c>
      <c r="Q742" s="3">
        <f ca="1">IF($B742&lt;&gt;"",SUMIF(INDIRECT("ИсходныеДанные!$"&amp;$K$4&amp;"$2:$"&amp;$K$4&amp;"$50000"),$B742&amp;"#"&amp;Q$6,INDIRECT("ИсходныеДанные!$J$2:$J$50000")),0)</f>
        <v>0</v>
      </c>
      <c r="R742" s="3">
        <f ca="1">IF($B742&lt;&gt;"",SUMIF(INDIRECT("ИсходныеДанные!$"&amp;$K$4&amp;"$2:$"&amp;$K$4&amp;"$50000"),$B742&amp;"#"&amp;R$6,INDIRECT("ИсходныеДанные!$J$2:$J$50000")),0)</f>
        <v>0</v>
      </c>
      <c r="S742" s="3">
        <f ca="1">IF($B742&lt;&gt;"",SUMIF(INDIRECT("ИсходныеДанные!$"&amp;$K$4&amp;"$2:$"&amp;$K$4&amp;"$50000"),$B742&amp;"#"&amp;S$6,INDIRECT("ИсходныеДанные!$J$2:$J$50000")),0)</f>
        <v>0</v>
      </c>
      <c r="T742" s="3">
        <f ca="1">IF($B742&lt;&gt;"",SUMIF(INDIRECT("ИсходныеДанные!$"&amp;$K$4&amp;"$2:$"&amp;$K$4&amp;"$50000"),$B742&amp;"#"&amp;T$6,INDIRECT("ИсходныеДанные!$J$2:$J$50000")),0)</f>
        <v>0</v>
      </c>
      <c r="U742" s="3">
        <f ca="1">IF($B742&lt;&gt;"",SUMIF(INDIRECT("ИсходныеДанные!$"&amp;$K$4&amp;"$2:$"&amp;$K$4&amp;"$50000"),$B742&amp;"#"&amp;U$6,INDIRECT("ИсходныеДанные!$J$2:$J$50000")),0)</f>
        <v>0</v>
      </c>
      <c r="V742" s="3">
        <f ca="1">IF($B742&lt;&gt;"",SUMIF(INDIRECT("ИсходныеДанные!$"&amp;$K$4&amp;"$2:$"&amp;$K$4&amp;"$50000"),$B742&amp;"#"&amp;V$6,INDIRECT("ИсходныеДанные!$J$2:$J$50000")),0)</f>
        <v>0</v>
      </c>
      <c r="W742" s="16" t="e">
        <f ca="1">SUM(K742:V742)/Пофамильно!$R$1</f>
        <v>#DIV/0!</v>
      </c>
    </row>
    <row r="743" spans="1:23" x14ac:dyDescent="0.25">
      <c r="A743" s="10" t="str">
        <f t="shared" ca="1" si="13"/>
        <v>delete</v>
      </c>
      <c r="B743" s="16" cm="1">
        <f t="array" aca="1" ref="B743" ca="1">INDIRECT("УникальныеСписки!D"&amp;ROW()-$L$4)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14"/>
      <c r="G743" s="81" t="str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84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84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84" t="str" cm="1">
        <f t="array" aca="1" ref="J743" ca="1">_xlfn.XLOOKUP($B743,INDIRECT(SUBSTITUTE("ИсходныеДанные!$где$2:$где$50000","где",$B$4)),INDIRECT(SUBSTITUTE("ИсходныеДанные!$что$2:$что$50000","что",J$4)),"",0,1)</f>
        <v/>
      </c>
      <c r="K743" s="3">
        <f ca="1">IF($B743&lt;&gt;"",SUMIF(INDIRECT("ИсходныеДанные!$"&amp;$K$4&amp;"$2:$"&amp;$K$4&amp;"$50000"),$B743&amp;"#"&amp;K$6,INDIRECT("ИсходныеДанные!$J$2:$J$50000")),0)</f>
        <v>0</v>
      </c>
      <c r="L743" s="3">
        <f ca="1">IF($B743&lt;&gt;"",SUMIF(INDIRECT("ИсходныеДанные!$"&amp;$K$4&amp;"$2:$"&amp;$K$4&amp;"$50000"),$B743&amp;"#"&amp;L$6,INDIRECT("ИсходныеДанные!$J$2:$J$50000")),0)</f>
        <v>0</v>
      </c>
      <c r="M743" s="3">
        <f ca="1">IF($B743&lt;&gt;"",SUMIF(INDIRECT("ИсходныеДанные!$"&amp;$K$4&amp;"$2:$"&amp;$K$4&amp;"$50000"),$B743&amp;"#"&amp;M$6,INDIRECT("ИсходныеДанные!$J$2:$J$50000")),0)</f>
        <v>0</v>
      </c>
      <c r="N743" s="3">
        <f ca="1">IF($B743&lt;&gt;"",SUMIF(INDIRECT("ИсходныеДанные!$"&amp;$K$4&amp;"$2:$"&amp;$K$4&amp;"$50000"),$B743&amp;"#"&amp;N$6,INDIRECT("ИсходныеДанные!$J$2:$J$50000")),0)</f>
        <v>0</v>
      </c>
      <c r="O743" s="3">
        <f ca="1">IF($B743&lt;&gt;"",SUMIF(INDIRECT("ИсходныеДанные!$"&amp;$K$4&amp;"$2:$"&amp;$K$4&amp;"$50000"),$B743&amp;"#"&amp;O$6,INDIRECT("ИсходныеДанные!$J$2:$J$50000")),0)</f>
        <v>0</v>
      </c>
      <c r="P743" s="3">
        <f ca="1">IF($B743&lt;&gt;"",SUMIF(INDIRECT("ИсходныеДанные!$"&amp;$K$4&amp;"$2:$"&amp;$K$4&amp;"$50000"),$B743&amp;"#"&amp;P$6,INDIRECT("ИсходныеДанные!$J$2:$J$50000")),0)</f>
        <v>0</v>
      </c>
      <c r="Q743" s="3">
        <f ca="1">IF($B743&lt;&gt;"",SUMIF(INDIRECT("ИсходныеДанные!$"&amp;$K$4&amp;"$2:$"&amp;$K$4&amp;"$50000"),$B743&amp;"#"&amp;Q$6,INDIRECT("ИсходныеДанные!$J$2:$J$50000")),0)</f>
        <v>0</v>
      </c>
      <c r="R743" s="3">
        <f ca="1">IF($B743&lt;&gt;"",SUMIF(INDIRECT("ИсходныеДанные!$"&amp;$K$4&amp;"$2:$"&amp;$K$4&amp;"$50000"),$B743&amp;"#"&amp;R$6,INDIRECT("ИсходныеДанные!$J$2:$J$50000")),0)</f>
        <v>0</v>
      </c>
      <c r="S743" s="3">
        <f ca="1">IF($B743&lt;&gt;"",SUMIF(INDIRECT("ИсходныеДанные!$"&amp;$K$4&amp;"$2:$"&amp;$K$4&amp;"$50000"),$B743&amp;"#"&amp;S$6,INDIRECT("ИсходныеДанные!$J$2:$J$50000")),0)</f>
        <v>0</v>
      </c>
      <c r="T743" s="3">
        <f ca="1">IF($B743&lt;&gt;"",SUMIF(INDIRECT("ИсходныеДанные!$"&amp;$K$4&amp;"$2:$"&amp;$K$4&amp;"$50000"),$B743&amp;"#"&amp;T$6,INDIRECT("ИсходныеДанные!$J$2:$J$50000")),0)</f>
        <v>0</v>
      </c>
      <c r="U743" s="3">
        <f ca="1">IF($B743&lt;&gt;"",SUMIF(INDIRECT("ИсходныеДанные!$"&amp;$K$4&amp;"$2:$"&amp;$K$4&amp;"$50000"),$B743&amp;"#"&amp;U$6,INDIRECT("ИсходныеДанные!$J$2:$J$50000")),0)</f>
        <v>0</v>
      </c>
      <c r="V743" s="3">
        <f ca="1">IF($B743&lt;&gt;"",SUMIF(INDIRECT("ИсходныеДанные!$"&amp;$K$4&amp;"$2:$"&amp;$K$4&amp;"$50000"),$B743&amp;"#"&amp;V$6,INDIRECT("ИсходныеДанные!$J$2:$J$50000")),0)</f>
        <v>0</v>
      </c>
      <c r="W743" s="16" t="e">
        <f ca="1">SUM(K743:V743)/Пофамильно!$R$1</f>
        <v>#DIV/0!</v>
      </c>
    </row>
    <row r="744" spans="1:23" x14ac:dyDescent="0.25">
      <c r="A744" s="10" t="str">
        <f t="shared" ca="1" si="13"/>
        <v>delete</v>
      </c>
      <c r="B744" s="16" cm="1">
        <f t="array" aca="1" ref="B744" ca="1">INDIRECT("УникальныеСписки!D"&amp;ROW()-$L$4)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14"/>
      <c r="G744" s="81" t="str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84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84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84" t="str" cm="1">
        <f t="array" aca="1" ref="J744" ca="1">_xlfn.XLOOKUP($B744,INDIRECT(SUBSTITUTE("ИсходныеДанные!$где$2:$где$50000","где",$B$4)),INDIRECT(SUBSTITUTE("ИсходныеДанные!$что$2:$что$50000","что",J$4)),"",0,1)</f>
        <v/>
      </c>
      <c r="K744" s="3">
        <f ca="1">IF($B744&lt;&gt;"",SUMIF(INDIRECT("ИсходныеДанные!$"&amp;$K$4&amp;"$2:$"&amp;$K$4&amp;"$50000"),$B744&amp;"#"&amp;K$6,INDIRECT("ИсходныеДанные!$J$2:$J$50000")),0)</f>
        <v>0</v>
      </c>
      <c r="L744" s="3">
        <f ca="1">IF($B744&lt;&gt;"",SUMIF(INDIRECT("ИсходныеДанные!$"&amp;$K$4&amp;"$2:$"&amp;$K$4&amp;"$50000"),$B744&amp;"#"&amp;L$6,INDIRECT("ИсходныеДанные!$J$2:$J$50000")),0)</f>
        <v>0</v>
      </c>
      <c r="M744" s="3">
        <f ca="1">IF($B744&lt;&gt;"",SUMIF(INDIRECT("ИсходныеДанные!$"&amp;$K$4&amp;"$2:$"&amp;$K$4&amp;"$50000"),$B744&amp;"#"&amp;M$6,INDIRECT("ИсходныеДанные!$J$2:$J$50000")),0)</f>
        <v>0</v>
      </c>
      <c r="N744" s="3">
        <f ca="1">IF($B744&lt;&gt;"",SUMIF(INDIRECT("ИсходныеДанные!$"&amp;$K$4&amp;"$2:$"&amp;$K$4&amp;"$50000"),$B744&amp;"#"&amp;N$6,INDIRECT("ИсходныеДанные!$J$2:$J$50000")),0)</f>
        <v>0</v>
      </c>
      <c r="O744" s="3">
        <f ca="1">IF($B744&lt;&gt;"",SUMIF(INDIRECT("ИсходныеДанные!$"&amp;$K$4&amp;"$2:$"&amp;$K$4&amp;"$50000"),$B744&amp;"#"&amp;O$6,INDIRECT("ИсходныеДанные!$J$2:$J$50000")),0)</f>
        <v>0</v>
      </c>
      <c r="P744" s="3">
        <f ca="1">IF($B744&lt;&gt;"",SUMIF(INDIRECT("ИсходныеДанные!$"&amp;$K$4&amp;"$2:$"&amp;$K$4&amp;"$50000"),$B744&amp;"#"&amp;P$6,INDIRECT("ИсходныеДанные!$J$2:$J$50000")),0)</f>
        <v>0</v>
      </c>
      <c r="Q744" s="3">
        <f ca="1">IF($B744&lt;&gt;"",SUMIF(INDIRECT("ИсходныеДанные!$"&amp;$K$4&amp;"$2:$"&amp;$K$4&amp;"$50000"),$B744&amp;"#"&amp;Q$6,INDIRECT("ИсходныеДанные!$J$2:$J$50000")),0)</f>
        <v>0</v>
      </c>
      <c r="R744" s="3">
        <f ca="1">IF($B744&lt;&gt;"",SUMIF(INDIRECT("ИсходныеДанные!$"&amp;$K$4&amp;"$2:$"&amp;$K$4&amp;"$50000"),$B744&amp;"#"&amp;R$6,INDIRECT("ИсходныеДанные!$J$2:$J$50000")),0)</f>
        <v>0</v>
      </c>
      <c r="S744" s="3">
        <f ca="1">IF($B744&lt;&gt;"",SUMIF(INDIRECT("ИсходныеДанные!$"&amp;$K$4&amp;"$2:$"&amp;$K$4&amp;"$50000"),$B744&amp;"#"&amp;S$6,INDIRECT("ИсходныеДанные!$J$2:$J$50000")),0)</f>
        <v>0</v>
      </c>
      <c r="T744" s="3">
        <f ca="1">IF($B744&lt;&gt;"",SUMIF(INDIRECT("ИсходныеДанные!$"&amp;$K$4&amp;"$2:$"&amp;$K$4&amp;"$50000"),$B744&amp;"#"&amp;T$6,INDIRECT("ИсходныеДанные!$J$2:$J$50000")),0)</f>
        <v>0</v>
      </c>
      <c r="U744" s="3">
        <f ca="1">IF($B744&lt;&gt;"",SUMIF(INDIRECT("ИсходныеДанные!$"&amp;$K$4&amp;"$2:$"&amp;$K$4&amp;"$50000"),$B744&amp;"#"&amp;U$6,INDIRECT("ИсходныеДанные!$J$2:$J$50000")),0)</f>
        <v>0</v>
      </c>
      <c r="V744" s="3">
        <f ca="1">IF($B744&lt;&gt;"",SUMIF(INDIRECT("ИсходныеДанные!$"&amp;$K$4&amp;"$2:$"&amp;$K$4&amp;"$50000"),$B744&amp;"#"&amp;V$6,INDIRECT("ИсходныеДанные!$J$2:$J$50000")),0)</f>
        <v>0</v>
      </c>
      <c r="W744" s="16" t="e">
        <f ca="1">SUM(K744:V744)/Пофамильно!$R$1</f>
        <v>#DIV/0!</v>
      </c>
    </row>
    <row r="745" spans="1:23" x14ac:dyDescent="0.25">
      <c r="A745" s="10" t="str">
        <f t="shared" ca="1" si="13"/>
        <v>delete</v>
      </c>
      <c r="B745" s="16" cm="1">
        <f t="array" aca="1" ref="B745" ca="1">INDIRECT("УникальныеСписки!D"&amp;ROW()-$L$4)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14"/>
      <c r="G745" s="81" t="str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84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84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84" t="str" cm="1">
        <f t="array" aca="1" ref="J745" ca="1">_xlfn.XLOOKUP($B745,INDIRECT(SUBSTITUTE("ИсходныеДанные!$где$2:$где$50000","где",$B$4)),INDIRECT(SUBSTITUTE("ИсходныеДанные!$что$2:$что$50000","что",J$4)),"",0,1)</f>
        <v/>
      </c>
      <c r="K745" s="3">
        <f ca="1">IF($B745&lt;&gt;"",SUMIF(INDIRECT("ИсходныеДанные!$"&amp;$K$4&amp;"$2:$"&amp;$K$4&amp;"$50000"),$B745&amp;"#"&amp;K$6,INDIRECT("ИсходныеДанные!$J$2:$J$50000")),0)</f>
        <v>0</v>
      </c>
      <c r="L745" s="3">
        <f ca="1">IF($B745&lt;&gt;"",SUMIF(INDIRECT("ИсходныеДанные!$"&amp;$K$4&amp;"$2:$"&amp;$K$4&amp;"$50000"),$B745&amp;"#"&amp;L$6,INDIRECT("ИсходныеДанные!$J$2:$J$50000")),0)</f>
        <v>0</v>
      </c>
      <c r="M745" s="3">
        <f ca="1">IF($B745&lt;&gt;"",SUMIF(INDIRECT("ИсходныеДанные!$"&amp;$K$4&amp;"$2:$"&amp;$K$4&amp;"$50000"),$B745&amp;"#"&amp;M$6,INDIRECT("ИсходныеДанные!$J$2:$J$50000")),0)</f>
        <v>0</v>
      </c>
      <c r="N745" s="3">
        <f ca="1">IF($B745&lt;&gt;"",SUMIF(INDIRECT("ИсходныеДанные!$"&amp;$K$4&amp;"$2:$"&amp;$K$4&amp;"$50000"),$B745&amp;"#"&amp;N$6,INDIRECT("ИсходныеДанные!$J$2:$J$50000")),0)</f>
        <v>0</v>
      </c>
      <c r="O745" s="3">
        <f ca="1">IF($B745&lt;&gt;"",SUMIF(INDIRECT("ИсходныеДанные!$"&amp;$K$4&amp;"$2:$"&amp;$K$4&amp;"$50000"),$B745&amp;"#"&amp;O$6,INDIRECT("ИсходныеДанные!$J$2:$J$50000")),0)</f>
        <v>0</v>
      </c>
      <c r="P745" s="3">
        <f ca="1">IF($B745&lt;&gt;"",SUMIF(INDIRECT("ИсходныеДанные!$"&amp;$K$4&amp;"$2:$"&amp;$K$4&amp;"$50000"),$B745&amp;"#"&amp;P$6,INDIRECT("ИсходныеДанные!$J$2:$J$50000")),0)</f>
        <v>0</v>
      </c>
      <c r="Q745" s="3">
        <f ca="1">IF($B745&lt;&gt;"",SUMIF(INDIRECT("ИсходныеДанные!$"&amp;$K$4&amp;"$2:$"&amp;$K$4&amp;"$50000"),$B745&amp;"#"&amp;Q$6,INDIRECT("ИсходныеДанные!$J$2:$J$50000")),0)</f>
        <v>0</v>
      </c>
      <c r="R745" s="3">
        <f ca="1">IF($B745&lt;&gt;"",SUMIF(INDIRECT("ИсходныеДанные!$"&amp;$K$4&amp;"$2:$"&amp;$K$4&amp;"$50000"),$B745&amp;"#"&amp;R$6,INDIRECT("ИсходныеДанные!$J$2:$J$50000")),0)</f>
        <v>0</v>
      </c>
      <c r="S745" s="3">
        <f ca="1">IF($B745&lt;&gt;"",SUMIF(INDIRECT("ИсходныеДанные!$"&amp;$K$4&amp;"$2:$"&amp;$K$4&amp;"$50000"),$B745&amp;"#"&amp;S$6,INDIRECT("ИсходныеДанные!$J$2:$J$50000")),0)</f>
        <v>0</v>
      </c>
      <c r="T745" s="3">
        <f ca="1">IF($B745&lt;&gt;"",SUMIF(INDIRECT("ИсходныеДанные!$"&amp;$K$4&amp;"$2:$"&amp;$K$4&amp;"$50000"),$B745&amp;"#"&amp;T$6,INDIRECT("ИсходныеДанные!$J$2:$J$50000")),0)</f>
        <v>0</v>
      </c>
      <c r="U745" s="3">
        <f ca="1">IF($B745&lt;&gt;"",SUMIF(INDIRECT("ИсходныеДанные!$"&amp;$K$4&amp;"$2:$"&amp;$K$4&amp;"$50000"),$B745&amp;"#"&amp;U$6,INDIRECT("ИсходныеДанные!$J$2:$J$50000")),0)</f>
        <v>0</v>
      </c>
      <c r="V745" s="3">
        <f ca="1">IF($B745&lt;&gt;"",SUMIF(INDIRECT("ИсходныеДанные!$"&amp;$K$4&amp;"$2:$"&amp;$K$4&amp;"$50000"),$B745&amp;"#"&amp;V$6,INDIRECT("ИсходныеДанные!$J$2:$J$50000")),0)</f>
        <v>0</v>
      </c>
      <c r="W745" s="16" t="e">
        <f ca="1">SUM(K745:V745)/Пофамильно!$R$1</f>
        <v>#DIV/0!</v>
      </c>
    </row>
    <row r="746" spans="1:23" x14ac:dyDescent="0.25">
      <c r="A746" s="10" t="str">
        <f t="shared" ca="1" si="13"/>
        <v>delete</v>
      </c>
      <c r="B746" s="16" cm="1">
        <f t="array" aca="1" ref="B746" ca="1">INDIRECT("УникальныеСписки!D"&amp;ROW()-$L$4)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14"/>
      <c r="G746" s="81" t="str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84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84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84" t="str" cm="1">
        <f t="array" aca="1" ref="J746" ca="1">_xlfn.XLOOKUP($B746,INDIRECT(SUBSTITUTE("ИсходныеДанные!$где$2:$где$50000","где",$B$4)),INDIRECT(SUBSTITUTE("ИсходныеДанные!$что$2:$что$50000","что",J$4)),"",0,1)</f>
        <v/>
      </c>
      <c r="K746" s="3">
        <f ca="1">IF($B746&lt;&gt;"",SUMIF(INDIRECT("ИсходныеДанные!$"&amp;$K$4&amp;"$2:$"&amp;$K$4&amp;"$50000"),$B746&amp;"#"&amp;K$6,INDIRECT("ИсходныеДанные!$J$2:$J$50000")),0)</f>
        <v>0</v>
      </c>
      <c r="L746" s="3">
        <f ca="1">IF($B746&lt;&gt;"",SUMIF(INDIRECT("ИсходныеДанные!$"&amp;$K$4&amp;"$2:$"&amp;$K$4&amp;"$50000"),$B746&amp;"#"&amp;L$6,INDIRECT("ИсходныеДанные!$J$2:$J$50000")),0)</f>
        <v>0</v>
      </c>
      <c r="M746" s="3">
        <f ca="1">IF($B746&lt;&gt;"",SUMIF(INDIRECT("ИсходныеДанные!$"&amp;$K$4&amp;"$2:$"&amp;$K$4&amp;"$50000"),$B746&amp;"#"&amp;M$6,INDIRECT("ИсходныеДанные!$J$2:$J$50000")),0)</f>
        <v>0</v>
      </c>
      <c r="N746" s="3">
        <f ca="1">IF($B746&lt;&gt;"",SUMIF(INDIRECT("ИсходныеДанные!$"&amp;$K$4&amp;"$2:$"&amp;$K$4&amp;"$50000"),$B746&amp;"#"&amp;N$6,INDIRECT("ИсходныеДанные!$J$2:$J$50000")),0)</f>
        <v>0</v>
      </c>
      <c r="O746" s="3">
        <f ca="1">IF($B746&lt;&gt;"",SUMIF(INDIRECT("ИсходныеДанные!$"&amp;$K$4&amp;"$2:$"&amp;$K$4&amp;"$50000"),$B746&amp;"#"&amp;O$6,INDIRECT("ИсходныеДанные!$J$2:$J$50000")),0)</f>
        <v>0</v>
      </c>
      <c r="P746" s="3">
        <f ca="1">IF($B746&lt;&gt;"",SUMIF(INDIRECT("ИсходныеДанные!$"&amp;$K$4&amp;"$2:$"&amp;$K$4&amp;"$50000"),$B746&amp;"#"&amp;P$6,INDIRECT("ИсходныеДанные!$J$2:$J$50000")),0)</f>
        <v>0</v>
      </c>
      <c r="Q746" s="3">
        <f ca="1">IF($B746&lt;&gt;"",SUMIF(INDIRECT("ИсходныеДанные!$"&amp;$K$4&amp;"$2:$"&amp;$K$4&amp;"$50000"),$B746&amp;"#"&amp;Q$6,INDIRECT("ИсходныеДанные!$J$2:$J$50000")),0)</f>
        <v>0</v>
      </c>
      <c r="R746" s="3">
        <f ca="1">IF($B746&lt;&gt;"",SUMIF(INDIRECT("ИсходныеДанные!$"&amp;$K$4&amp;"$2:$"&amp;$K$4&amp;"$50000"),$B746&amp;"#"&amp;R$6,INDIRECT("ИсходныеДанные!$J$2:$J$50000")),0)</f>
        <v>0</v>
      </c>
      <c r="S746" s="3">
        <f ca="1">IF($B746&lt;&gt;"",SUMIF(INDIRECT("ИсходныеДанные!$"&amp;$K$4&amp;"$2:$"&amp;$K$4&amp;"$50000"),$B746&amp;"#"&amp;S$6,INDIRECT("ИсходныеДанные!$J$2:$J$50000")),0)</f>
        <v>0</v>
      </c>
      <c r="T746" s="3">
        <f ca="1">IF($B746&lt;&gt;"",SUMIF(INDIRECT("ИсходныеДанные!$"&amp;$K$4&amp;"$2:$"&amp;$K$4&amp;"$50000"),$B746&amp;"#"&amp;T$6,INDIRECT("ИсходныеДанные!$J$2:$J$50000")),0)</f>
        <v>0</v>
      </c>
      <c r="U746" s="3">
        <f ca="1">IF($B746&lt;&gt;"",SUMIF(INDIRECT("ИсходныеДанные!$"&amp;$K$4&amp;"$2:$"&amp;$K$4&amp;"$50000"),$B746&amp;"#"&amp;U$6,INDIRECT("ИсходныеДанные!$J$2:$J$50000")),0)</f>
        <v>0</v>
      </c>
      <c r="V746" s="3">
        <f ca="1">IF($B746&lt;&gt;"",SUMIF(INDIRECT("ИсходныеДанные!$"&amp;$K$4&amp;"$2:$"&amp;$K$4&amp;"$50000"),$B746&amp;"#"&amp;V$6,INDIRECT("ИсходныеДанные!$J$2:$J$50000")),0)</f>
        <v>0</v>
      </c>
      <c r="W746" s="16" t="e">
        <f ca="1">SUM(K746:V746)/Пофамильно!$R$1</f>
        <v>#DIV/0!</v>
      </c>
    </row>
    <row r="747" spans="1:23" x14ac:dyDescent="0.25">
      <c r="A747" s="10" t="str">
        <f t="shared" ca="1" si="13"/>
        <v>delete</v>
      </c>
      <c r="B747" s="16" cm="1">
        <f t="array" aca="1" ref="B747" ca="1">INDIRECT("УникальныеСписки!D"&amp;ROW()-$L$4)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14"/>
      <c r="G747" s="81" t="str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84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84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84" t="str" cm="1">
        <f t="array" aca="1" ref="J747" ca="1">_xlfn.XLOOKUP($B747,INDIRECT(SUBSTITUTE("ИсходныеДанные!$где$2:$где$50000","где",$B$4)),INDIRECT(SUBSTITUTE("ИсходныеДанные!$что$2:$что$50000","что",J$4)),"",0,1)</f>
        <v/>
      </c>
      <c r="K747" s="3">
        <f ca="1">IF($B747&lt;&gt;"",SUMIF(INDIRECT("ИсходныеДанные!$"&amp;$K$4&amp;"$2:$"&amp;$K$4&amp;"$50000"),$B747&amp;"#"&amp;K$6,INDIRECT("ИсходныеДанные!$J$2:$J$50000")),0)</f>
        <v>0</v>
      </c>
      <c r="L747" s="3">
        <f ca="1">IF($B747&lt;&gt;"",SUMIF(INDIRECT("ИсходныеДанные!$"&amp;$K$4&amp;"$2:$"&amp;$K$4&amp;"$50000"),$B747&amp;"#"&amp;L$6,INDIRECT("ИсходныеДанные!$J$2:$J$50000")),0)</f>
        <v>0</v>
      </c>
      <c r="M747" s="3">
        <f ca="1">IF($B747&lt;&gt;"",SUMIF(INDIRECT("ИсходныеДанные!$"&amp;$K$4&amp;"$2:$"&amp;$K$4&amp;"$50000"),$B747&amp;"#"&amp;M$6,INDIRECT("ИсходныеДанные!$J$2:$J$50000")),0)</f>
        <v>0</v>
      </c>
      <c r="N747" s="3">
        <f ca="1">IF($B747&lt;&gt;"",SUMIF(INDIRECT("ИсходныеДанные!$"&amp;$K$4&amp;"$2:$"&amp;$K$4&amp;"$50000"),$B747&amp;"#"&amp;N$6,INDIRECT("ИсходныеДанные!$J$2:$J$50000")),0)</f>
        <v>0</v>
      </c>
      <c r="O747" s="3">
        <f ca="1">IF($B747&lt;&gt;"",SUMIF(INDIRECT("ИсходныеДанные!$"&amp;$K$4&amp;"$2:$"&amp;$K$4&amp;"$50000"),$B747&amp;"#"&amp;O$6,INDIRECT("ИсходныеДанные!$J$2:$J$50000")),0)</f>
        <v>0</v>
      </c>
      <c r="P747" s="3">
        <f ca="1">IF($B747&lt;&gt;"",SUMIF(INDIRECT("ИсходныеДанные!$"&amp;$K$4&amp;"$2:$"&amp;$K$4&amp;"$50000"),$B747&amp;"#"&amp;P$6,INDIRECT("ИсходныеДанные!$J$2:$J$50000")),0)</f>
        <v>0</v>
      </c>
      <c r="Q747" s="3">
        <f ca="1">IF($B747&lt;&gt;"",SUMIF(INDIRECT("ИсходныеДанные!$"&amp;$K$4&amp;"$2:$"&amp;$K$4&amp;"$50000"),$B747&amp;"#"&amp;Q$6,INDIRECT("ИсходныеДанные!$J$2:$J$50000")),0)</f>
        <v>0</v>
      </c>
      <c r="R747" s="3">
        <f ca="1">IF($B747&lt;&gt;"",SUMIF(INDIRECT("ИсходныеДанные!$"&amp;$K$4&amp;"$2:$"&amp;$K$4&amp;"$50000"),$B747&amp;"#"&amp;R$6,INDIRECT("ИсходныеДанные!$J$2:$J$50000")),0)</f>
        <v>0</v>
      </c>
      <c r="S747" s="3">
        <f ca="1">IF($B747&lt;&gt;"",SUMIF(INDIRECT("ИсходныеДанные!$"&amp;$K$4&amp;"$2:$"&amp;$K$4&amp;"$50000"),$B747&amp;"#"&amp;S$6,INDIRECT("ИсходныеДанные!$J$2:$J$50000")),0)</f>
        <v>0</v>
      </c>
      <c r="T747" s="3">
        <f ca="1">IF($B747&lt;&gt;"",SUMIF(INDIRECT("ИсходныеДанные!$"&amp;$K$4&amp;"$2:$"&amp;$K$4&amp;"$50000"),$B747&amp;"#"&amp;T$6,INDIRECT("ИсходныеДанные!$J$2:$J$50000")),0)</f>
        <v>0</v>
      </c>
      <c r="U747" s="3">
        <f ca="1">IF($B747&lt;&gt;"",SUMIF(INDIRECT("ИсходныеДанные!$"&amp;$K$4&amp;"$2:$"&amp;$K$4&amp;"$50000"),$B747&amp;"#"&amp;U$6,INDIRECT("ИсходныеДанные!$J$2:$J$50000")),0)</f>
        <v>0</v>
      </c>
      <c r="V747" s="3">
        <f ca="1">IF($B747&lt;&gt;"",SUMIF(INDIRECT("ИсходныеДанные!$"&amp;$K$4&amp;"$2:$"&amp;$K$4&amp;"$50000"),$B747&amp;"#"&amp;V$6,INDIRECT("ИсходныеДанные!$J$2:$J$50000")),0)</f>
        <v>0</v>
      </c>
      <c r="W747" s="16" t="e">
        <f ca="1">SUM(K747:V747)/Пофамильно!$R$1</f>
        <v>#DIV/0!</v>
      </c>
    </row>
    <row r="748" spans="1:23" x14ac:dyDescent="0.25">
      <c r="A748" s="10" t="str">
        <f t="shared" ca="1" si="13"/>
        <v>delete</v>
      </c>
      <c r="B748" s="16" cm="1">
        <f t="array" aca="1" ref="B748" ca="1">INDIRECT("УникальныеСписки!D"&amp;ROW()-$L$4)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14"/>
      <c r="G748" s="81" t="str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84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84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84" t="str" cm="1">
        <f t="array" aca="1" ref="J748" ca="1">_xlfn.XLOOKUP($B748,INDIRECT(SUBSTITUTE("ИсходныеДанные!$где$2:$где$50000","где",$B$4)),INDIRECT(SUBSTITUTE("ИсходныеДанные!$что$2:$что$50000","что",J$4)),"",0,1)</f>
        <v/>
      </c>
      <c r="K748" s="3">
        <f ca="1">IF($B748&lt;&gt;"",SUMIF(INDIRECT("ИсходныеДанные!$"&amp;$K$4&amp;"$2:$"&amp;$K$4&amp;"$50000"),$B748&amp;"#"&amp;K$6,INDIRECT("ИсходныеДанные!$J$2:$J$50000")),0)</f>
        <v>0</v>
      </c>
      <c r="L748" s="3">
        <f ca="1">IF($B748&lt;&gt;"",SUMIF(INDIRECT("ИсходныеДанные!$"&amp;$K$4&amp;"$2:$"&amp;$K$4&amp;"$50000"),$B748&amp;"#"&amp;L$6,INDIRECT("ИсходныеДанные!$J$2:$J$50000")),0)</f>
        <v>0</v>
      </c>
      <c r="M748" s="3">
        <f ca="1">IF($B748&lt;&gt;"",SUMIF(INDIRECT("ИсходныеДанные!$"&amp;$K$4&amp;"$2:$"&amp;$K$4&amp;"$50000"),$B748&amp;"#"&amp;M$6,INDIRECT("ИсходныеДанные!$J$2:$J$50000")),0)</f>
        <v>0</v>
      </c>
      <c r="N748" s="3">
        <f ca="1">IF($B748&lt;&gt;"",SUMIF(INDIRECT("ИсходныеДанные!$"&amp;$K$4&amp;"$2:$"&amp;$K$4&amp;"$50000"),$B748&amp;"#"&amp;N$6,INDIRECT("ИсходныеДанные!$J$2:$J$50000")),0)</f>
        <v>0</v>
      </c>
      <c r="O748" s="3">
        <f ca="1">IF($B748&lt;&gt;"",SUMIF(INDIRECT("ИсходныеДанные!$"&amp;$K$4&amp;"$2:$"&amp;$K$4&amp;"$50000"),$B748&amp;"#"&amp;O$6,INDIRECT("ИсходныеДанные!$J$2:$J$50000")),0)</f>
        <v>0</v>
      </c>
      <c r="P748" s="3">
        <f ca="1">IF($B748&lt;&gt;"",SUMIF(INDIRECT("ИсходныеДанные!$"&amp;$K$4&amp;"$2:$"&amp;$K$4&amp;"$50000"),$B748&amp;"#"&amp;P$6,INDIRECT("ИсходныеДанные!$J$2:$J$50000")),0)</f>
        <v>0</v>
      </c>
      <c r="Q748" s="3">
        <f ca="1">IF($B748&lt;&gt;"",SUMIF(INDIRECT("ИсходныеДанные!$"&amp;$K$4&amp;"$2:$"&amp;$K$4&amp;"$50000"),$B748&amp;"#"&amp;Q$6,INDIRECT("ИсходныеДанные!$J$2:$J$50000")),0)</f>
        <v>0</v>
      </c>
      <c r="R748" s="3">
        <f ca="1">IF($B748&lt;&gt;"",SUMIF(INDIRECT("ИсходныеДанные!$"&amp;$K$4&amp;"$2:$"&amp;$K$4&amp;"$50000"),$B748&amp;"#"&amp;R$6,INDIRECT("ИсходныеДанные!$J$2:$J$50000")),0)</f>
        <v>0</v>
      </c>
      <c r="S748" s="3">
        <f ca="1">IF($B748&lt;&gt;"",SUMIF(INDIRECT("ИсходныеДанные!$"&amp;$K$4&amp;"$2:$"&amp;$K$4&amp;"$50000"),$B748&amp;"#"&amp;S$6,INDIRECT("ИсходныеДанные!$J$2:$J$50000")),0)</f>
        <v>0</v>
      </c>
      <c r="T748" s="3">
        <f ca="1">IF($B748&lt;&gt;"",SUMIF(INDIRECT("ИсходныеДанные!$"&amp;$K$4&amp;"$2:$"&amp;$K$4&amp;"$50000"),$B748&amp;"#"&amp;T$6,INDIRECT("ИсходныеДанные!$J$2:$J$50000")),0)</f>
        <v>0</v>
      </c>
      <c r="U748" s="3">
        <f ca="1">IF($B748&lt;&gt;"",SUMIF(INDIRECT("ИсходныеДанные!$"&amp;$K$4&amp;"$2:$"&amp;$K$4&amp;"$50000"),$B748&amp;"#"&amp;U$6,INDIRECT("ИсходныеДанные!$J$2:$J$50000")),0)</f>
        <v>0</v>
      </c>
      <c r="V748" s="3">
        <f ca="1">IF($B748&lt;&gt;"",SUMIF(INDIRECT("ИсходныеДанные!$"&amp;$K$4&amp;"$2:$"&amp;$K$4&amp;"$50000"),$B748&amp;"#"&amp;V$6,INDIRECT("ИсходныеДанные!$J$2:$J$50000")),0)</f>
        <v>0</v>
      </c>
      <c r="W748" s="16" t="e">
        <f ca="1">SUM(K748:V748)/Пофамильно!$R$1</f>
        <v>#DIV/0!</v>
      </c>
    </row>
    <row r="749" spans="1:23" x14ac:dyDescent="0.25">
      <c r="A749" s="10" t="str">
        <f t="shared" ca="1" si="13"/>
        <v>delete</v>
      </c>
      <c r="B749" s="16" cm="1">
        <f t="array" aca="1" ref="B749" ca="1">INDIRECT("УникальныеСписки!D"&amp;ROW()-$L$4)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14"/>
      <c r="G749" s="81" t="str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84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84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84" t="str" cm="1">
        <f t="array" aca="1" ref="J749" ca="1">_xlfn.XLOOKUP($B749,INDIRECT(SUBSTITUTE("ИсходныеДанные!$где$2:$где$50000","где",$B$4)),INDIRECT(SUBSTITUTE("ИсходныеДанные!$что$2:$что$50000","что",J$4)),"",0,1)</f>
        <v/>
      </c>
      <c r="K749" s="3">
        <f ca="1">IF($B749&lt;&gt;"",SUMIF(INDIRECT("ИсходныеДанные!$"&amp;$K$4&amp;"$2:$"&amp;$K$4&amp;"$50000"),$B749&amp;"#"&amp;K$6,INDIRECT("ИсходныеДанные!$J$2:$J$50000")),0)</f>
        <v>0</v>
      </c>
      <c r="L749" s="3">
        <f ca="1">IF($B749&lt;&gt;"",SUMIF(INDIRECT("ИсходныеДанные!$"&amp;$K$4&amp;"$2:$"&amp;$K$4&amp;"$50000"),$B749&amp;"#"&amp;L$6,INDIRECT("ИсходныеДанные!$J$2:$J$50000")),0)</f>
        <v>0</v>
      </c>
      <c r="M749" s="3">
        <f ca="1">IF($B749&lt;&gt;"",SUMIF(INDIRECT("ИсходныеДанные!$"&amp;$K$4&amp;"$2:$"&amp;$K$4&amp;"$50000"),$B749&amp;"#"&amp;M$6,INDIRECT("ИсходныеДанные!$J$2:$J$50000")),0)</f>
        <v>0</v>
      </c>
      <c r="N749" s="3">
        <f ca="1">IF($B749&lt;&gt;"",SUMIF(INDIRECT("ИсходныеДанные!$"&amp;$K$4&amp;"$2:$"&amp;$K$4&amp;"$50000"),$B749&amp;"#"&amp;N$6,INDIRECT("ИсходныеДанные!$J$2:$J$50000")),0)</f>
        <v>0</v>
      </c>
      <c r="O749" s="3">
        <f ca="1">IF($B749&lt;&gt;"",SUMIF(INDIRECT("ИсходныеДанные!$"&amp;$K$4&amp;"$2:$"&amp;$K$4&amp;"$50000"),$B749&amp;"#"&amp;O$6,INDIRECT("ИсходныеДанные!$J$2:$J$50000")),0)</f>
        <v>0</v>
      </c>
      <c r="P749" s="3">
        <f ca="1">IF($B749&lt;&gt;"",SUMIF(INDIRECT("ИсходныеДанные!$"&amp;$K$4&amp;"$2:$"&amp;$K$4&amp;"$50000"),$B749&amp;"#"&amp;P$6,INDIRECT("ИсходныеДанные!$J$2:$J$50000")),0)</f>
        <v>0</v>
      </c>
      <c r="Q749" s="3">
        <f ca="1">IF($B749&lt;&gt;"",SUMIF(INDIRECT("ИсходныеДанные!$"&amp;$K$4&amp;"$2:$"&amp;$K$4&amp;"$50000"),$B749&amp;"#"&amp;Q$6,INDIRECT("ИсходныеДанные!$J$2:$J$50000")),0)</f>
        <v>0</v>
      </c>
      <c r="R749" s="3">
        <f ca="1">IF($B749&lt;&gt;"",SUMIF(INDIRECT("ИсходныеДанные!$"&amp;$K$4&amp;"$2:$"&amp;$K$4&amp;"$50000"),$B749&amp;"#"&amp;R$6,INDIRECT("ИсходныеДанные!$J$2:$J$50000")),0)</f>
        <v>0</v>
      </c>
      <c r="S749" s="3">
        <f ca="1">IF($B749&lt;&gt;"",SUMIF(INDIRECT("ИсходныеДанные!$"&amp;$K$4&amp;"$2:$"&amp;$K$4&amp;"$50000"),$B749&amp;"#"&amp;S$6,INDIRECT("ИсходныеДанные!$J$2:$J$50000")),0)</f>
        <v>0</v>
      </c>
      <c r="T749" s="3">
        <f ca="1">IF($B749&lt;&gt;"",SUMIF(INDIRECT("ИсходныеДанные!$"&amp;$K$4&amp;"$2:$"&amp;$K$4&amp;"$50000"),$B749&amp;"#"&amp;T$6,INDIRECT("ИсходныеДанные!$J$2:$J$50000")),0)</f>
        <v>0</v>
      </c>
      <c r="U749" s="3">
        <f ca="1">IF($B749&lt;&gt;"",SUMIF(INDIRECT("ИсходныеДанные!$"&amp;$K$4&amp;"$2:$"&amp;$K$4&amp;"$50000"),$B749&amp;"#"&amp;U$6,INDIRECT("ИсходныеДанные!$J$2:$J$50000")),0)</f>
        <v>0</v>
      </c>
      <c r="V749" s="3">
        <f ca="1">IF($B749&lt;&gt;"",SUMIF(INDIRECT("ИсходныеДанные!$"&amp;$K$4&amp;"$2:$"&amp;$K$4&amp;"$50000"),$B749&amp;"#"&amp;V$6,INDIRECT("ИсходныеДанные!$J$2:$J$50000")),0)</f>
        <v>0</v>
      </c>
      <c r="W749" s="16" t="e">
        <f ca="1">SUM(K749:V749)/Пофамильно!$R$1</f>
        <v>#DIV/0!</v>
      </c>
    </row>
    <row r="750" spans="1:23" x14ac:dyDescent="0.25">
      <c r="A750" s="10" t="str">
        <f t="shared" ca="1" si="13"/>
        <v>delete</v>
      </c>
      <c r="B750" s="16" cm="1">
        <f t="array" aca="1" ref="B750" ca="1">INDIRECT("УникальныеСписки!D"&amp;ROW()-$L$4)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14"/>
      <c r="G750" s="81" t="str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84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84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84" t="str" cm="1">
        <f t="array" aca="1" ref="J750" ca="1">_xlfn.XLOOKUP($B750,INDIRECT(SUBSTITUTE("ИсходныеДанные!$где$2:$где$50000","где",$B$4)),INDIRECT(SUBSTITUTE("ИсходныеДанные!$что$2:$что$50000","что",J$4)),"",0,1)</f>
        <v/>
      </c>
      <c r="K750" s="3">
        <f ca="1">IF($B750&lt;&gt;"",SUMIF(INDIRECT("ИсходныеДанные!$"&amp;$K$4&amp;"$2:$"&amp;$K$4&amp;"$50000"),$B750&amp;"#"&amp;K$6,INDIRECT("ИсходныеДанные!$J$2:$J$50000")),0)</f>
        <v>0</v>
      </c>
      <c r="L750" s="3">
        <f ca="1">IF($B750&lt;&gt;"",SUMIF(INDIRECT("ИсходныеДанные!$"&amp;$K$4&amp;"$2:$"&amp;$K$4&amp;"$50000"),$B750&amp;"#"&amp;L$6,INDIRECT("ИсходныеДанные!$J$2:$J$50000")),0)</f>
        <v>0</v>
      </c>
      <c r="M750" s="3">
        <f ca="1">IF($B750&lt;&gt;"",SUMIF(INDIRECT("ИсходныеДанные!$"&amp;$K$4&amp;"$2:$"&amp;$K$4&amp;"$50000"),$B750&amp;"#"&amp;M$6,INDIRECT("ИсходныеДанные!$J$2:$J$50000")),0)</f>
        <v>0</v>
      </c>
      <c r="N750" s="3">
        <f ca="1">IF($B750&lt;&gt;"",SUMIF(INDIRECT("ИсходныеДанные!$"&amp;$K$4&amp;"$2:$"&amp;$K$4&amp;"$50000"),$B750&amp;"#"&amp;N$6,INDIRECT("ИсходныеДанные!$J$2:$J$50000")),0)</f>
        <v>0</v>
      </c>
      <c r="O750" s="3">
        <f ca="1">IF($B750&lt;&gt;"",SUMIF(INDIRECT("ИсходныеДанные!$"&amp;$K$4&amp;"$2:$"&amp;$K$4&amp;"$50000"),$B750&amp;"#"&amp;O$6,INDIRECT("ИсходныеДанные!$J$2:$J$50000")),0)</f>
        <v>0</v>
      </c>
      <c r="P750" s="3">
        <f ca="1">IF($B750&lt;&gt;"",SUMIF(INDIRECT("ИсходныеДанные!$"&amp;$K$4&amp;"$2:$"&amp;$K$4&amp;"$50000"),$B750&amp;"#"&amp;P$6,INDIRECT("ИсходныеДанные!$J$2:$J$50000")),0)</f>
        <v>0</v>
      </c>
      <c r="Q750" s="3">
        <f ca="1">IF($B750&lt;&gt;"",SUMIF(INDIRECT("ИсходныеДанные!$"&amp;$K$4&amp;"$2:$"&amp;$K$4&amp;"$50000"),$B750&amp;"#"&amp;Q$6,INDIRECT("ИсходныеДанные!$J$2:$J$50000")),0)</f>
        <v>0</v>
      </c>
      <c r="R750" s="3">
        <f ca="1">IF($B750&lt;&gt;"",SUMIF(INDIRECT("ИсходныеДанные!$"&amp;$K$4&amp;"$2:$"&amp;$K$4&amp;"$50000"),$B750&amp;"#"&amp;R$6,INDIRECT("ИсходныеДанные!$J$2:$J$50000")),0)</f>
        <v>0</v>
      </c>
      <c r="S750" s="3">
        <f ca="1">IF($B750&lt;&gt;"",SUMIF(INDIRECT("ИсходныеДанные!$"&amp;$K$4&amp;"$2:$"&amp;$K$4&amp;"$50000"),$B750&amp;"#"&amp;S$6,INDIRECT("ИсходныеДанные!$J$2:$J$50000")),0)</f>
        <v>0</v>
      </c>
      <c r="T750" s="3">
        <f ca="1">IF($B750&lt;&gt;"",SUMIF(INDIRECT("ИсходныеДанные!$"&amp;$K$4&amp;"$2:$"&amp;$K$4&amp;"$50000"),$B750&amp;"#"&amp;T$6,INDIRECT("ИсходныеДанные!$J$2:$J$50000")),0)</f>
        <v>0</v>
      </c>
      <c r="U750" s="3">
        <f ca="1">IF($B750&lt;&gt;"",SUMIF(INDIRECT("ИсходныеДанные!$"&amp;$K$4&amp;"$2:$"&amp;$K$4&amp;"$50000"),$B750&amp;"#"&amp;U$6,INDIRECT("ИсходныеДанные!$J$2:$J$50000")),0)</f>
        <v>0</v>
      </c>
      <c r="V750" s="3">
        <f ca="1">IF($B750&lt;&gt;"",SUMIF(INDIRECT("ИсходныеДанные!$"&amp;$K$4&amp;"$2:$"&amp;$K$4&amp;"$50000"),$B750&amp;"#"&amp;V$6,INDIRECT("ИсходныеДанные!$J$2:$J$50000")),0)</f>
        <v>0</v>
      </c>
      <c r="W750" s="16" t="e">
        <f ca="1">SUM(K750:V750)/Пофамильно!$R$1</f>
        <v>#DIV/0!</v>
      </c>
    </row>
    <row r="751" spans="1:23" x14ac:dyDescent="0.25">
      <c r="A751" s="10" t="str">
        <f t="shared" ca="1" si="13"/>
        <v>delete</v>
      </c>
      <c r="B751" s="16" cm="1">
        <f t="array" aca="1" ref="B751" ca="1">INDIRECT("УникальныеСписки!D"&amp;ROW()-$L$4)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14"/>
      <c r="G751" s="81" t="str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84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84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84" t="str" cm="1">
        <f t="array" aca="1" ref="J751" ca="1">_xlfn.XLOOKUP($B751,INDIRECT(SUBSTITUTE("ИсходныеДанные!$где$2:$где$50000","где",$B$4)),INDIRECT(SUBSTITUTE("ИсходныеДанные!$что$2:$что$50000","что",J$4)),"",0,1)</f>
        <v/>
      </c>
      <c r="K751" s="3">
        <f ca="1">IF($B751&lt;&gt;"",SUMIF(INDIRECT("ИсходныеДанные!$"&amp;$K$4&amp;"$2:$"&amp;$K$4&amp;"$50000"),$B751&amp;"#"&amp;K$6,INDIRECT("ИсходныеДанные!$J$2:$J$50000")),0)</f>
        <v>0</v>
      </c>
      <c r="L751" s="3">
        <f ca="1">IF($B751&lt;&gt;"",SUMIF(INDIRECT("ИсходныеДанные!$"&amp;$K$4&amp;"$2:$"&amp;$K$4&amp;"$50000"),$B751&amp;"#"&amp;L$6,INDIRECT("ИсходныеДанные!$J$2:$J$50000")),0)</f>
        <v>0</v>
      </c>
      <c r="M751" s="3">
        <f ca="1">IF($B751&lt;&gt;"",SUMIF(INDIRECT("ИсходныеДанные!$"&amp;$K$4&amp;"$2:$"&amp;$K$4&amp;"$50000"),$B751&amp;"#"&amp;M$6,INDIRECT("ИсходныеДанные!$J$2:$J$50000")),0)</f>
        <v>0</v>
      </c>
      <c r="N751" s="3">
        <f ca="1">IF($B751&lt;&gt;"",SUMIF(INDIRECT("ИсходныеДанные!$"&amp;$K$4&amp;"$2:$"&amp;$K$4&amp;"$50000"),$B751&amp;"#"&amp;N$6,INDIRECT("ИсходныеДанные!$J$2:$J$50000")),0)</f>
        <v>0</v>
      </c>
      <c r="O751" s="3">
        <f ca="1">IF($B751&lt;&gt;"",SUMIF(INDIRECT("ИсходныеДанные!$"&amp;$K$4&amp;"$2:$"&amp;$K$4&amp;"$50000"),$B751&amp;"#"&amp;O$6,INDIRECT("ИсходныеДанные!$J$2:$J$50000")),0)</f>
        <v>0</v>
      </c>
      <c r="P751" s="3">
        <f ca="1">IF($B751&lt;&gt;"",SUMIF(INDIRECT("ИсходныеДанные!$"&amp;$K$4&amp;"$2:$"&amp;$K$4&amp;"$50000"),$B751&amp;"#"&amp;P$6,INDIRECT("ИсходныеДанные!$J$2:$J$50000")),0)</f>
        <v>0</v>
      </c>
      <c r="Q751" s="3">
        <f ca="1">IF($B751&lt;&gt;"",SUMIF(INDIRECT("ИсходныеДанные!$"&amp;$K$4&amp;"$2:$"&amp;$K$4&amp;"$50000"),$B751&amp;"#"&amp;Q$6,INDIRECT("ИсходныеДанные!$J$2:$J$50000")),0)</f>
        <v>0</v>
      </c>
      <c r="R751" s="3">
        <f ca="1">IF($B751&lt;&gt;"",SUMIF(INDIRECT("ИсходныеДанные!$"&amp;$K$4&amp;"$2:$"&amp;$K$4&amp;"$50000"),$B751&amp;"#"&amp;R$6,INDIRECT("ИсходныеДанные!$J$2:$J$50000")),0)</f>
        <v>0</v>
      </c>
      <c r="S751" s="3">
        <f ca="1">IF($B751&lt;&gt;"",SUMIF(INDIRECT("ИсходныеДанные!$"&amp;$K$4&amp;"$2:$"&amp;$K$4&amp;"$50000"),$B751&amp;"#"&amp;S$6,INDIRECT("ИсходныеДанные!$J$2:$J$50000")),0)</f>
        <v>0</v>
      </c>
      <c r="T751" s="3">
        <f ca="1">IF($B751&lt;&gt;"",SUMIF(INDIRECT("ИсходныеДанные!$"&amp;$K$4&amp;"$2:$"&amp;$K$4&amp;"$50000"),$B751&amp;"#"&amp;T$6,INDIRECT("ИсходныеДанные!$J$2:$J$50000")),0)</f>
        <v>0</v>
      </c>
      <c r="U751" s="3">
        <f ca="1">IF($B751&lt;&gt;"",SUMIF(INDIRECT("ИсходныеДанные!$"&amp;$K$4&amp;"$2:$"&amp;$K$4&amp;"$50000"),$B751&amp;"#"&amp;U$6,INDIRECT("ИсходныеДанные!$J$2:$J$50000")),0)</f>
        <v>0</v>
      </c>
      <c r="V751" s="3">
        <f ca="1">IF($B751&lt;&gt;"",SUMIF(INDIRECT("ИсходныеДанные!$"&amp;$K$4&amp;"$2:$"&amp;$K$4&amp;"$50000"),$B751&amp;"#"&amp;V$6,INDIRECT("ИсходныеДанные!$J$2:$J$50000")),0)</f>
        <v>0</v>
      </c>
      <c r="W751" s="16" t="e">
        <f ca="1">SUM(K751:V751)/Пофамильно!$R$1</f>
        <v>#DIV/0!</v>
      </c>
    </row>
    <row r="752" spans="1:23" x14ac:dyDescent="0.25">
      <c r="A752" s="10" t="str">
        <f t="shared" ca="1" si="13"/>
        <v>delete</v>
      </c>
      <c r="B752" s="16" cm="1">
        <f t="array" aca="1" ref="B752" ca="1">INDIRECT("УникальныеСписки!D"&amp;ROW()-$L$4)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14"/>
      <c r="G752" s="81" t="str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84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84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84" t="str" cm="1">
        <f t="array" aca="1" ref="J752" ca="1">_xlfn.XLOOKUP($B752,INDIRECT(SUBSTITUTE("ИсходныеДанные!$где$2:$где$50000","где",$B$4)),INDIRECT(SUBSTITUTE("ИсходныеДанные!$что$2:$что$50000","что",J$4)),"",0,1)</f>
        <v/>
      </c>
      <c r="K752" s="3">
        <f ca="1">IF($B752&lt;&gt;"",SUMIF(INDIRECT("ИсходныеДанные!$"&amp;$K$4&amp;"$2:$"&amp;$K$4&amp;"$50000"),$B752&amp;"#"&amp;K$6,INDIRECT("ИсходныеДанные!$J$2:$J$50000")),0)</f>
        <v>0</v>
      </c>
      <c r="L752" s="3">
        <f ca="1">IF($B752&lt;&gt;"",SUMIF(INDIRECT("ИсходныеДанные!$"&amp;$K$4&amp;"$2:$"&amp;$K$4&amp;"$50000"),$B752&amp;"#"&amp;L$6,INDIRECT("ИсходныеДанные!$J$2:$J$50000")),0)</f>
        <v>0</v>
      </c>
      <c r="M752" s="3">
        <f ca="1">IF($B752&lt;&gt;"",SUMIF(INDIRECT("ИсходныеДанные!$"&amp;$K$4&amp;"$2:$"&amp;$K$4&amp;"$50000"),$B752&amp;"#"&amp;M$6,INDIRECT("ИсходныеДанные!$J$2:$J$50000")),0)</f>
        <v>0</v>
      </c>
      <c r="N752" s="3">
        <f ca="1">IF($B752&lt;&gt;"",SUMIF(INDIRECT("ИсходныеДанные!$"&amp;$K$4&amp;"$2:$"&amp;$K$4&amp;"$50000"),$B752&amp;"#"&amp;N$6,INDIRECT("ИсходныеДанные!$J$2:$J$50000")),0)</f>
        <v>0</v>
      </c>
      <c r="O752" s="3">
        <f ca="1">IF($B752&lt;&gt;"",SUMIF(INDIRECT("ИсходныеДанные!$"&amp;$K$4&amp;"$2:$"&amp;$K$4&amp;"$50000"),$B752&amp;"#"&amp;O$6,INDIRECT("ИсходныеДанные!$J$2:$J$50000")),0)</f>
        <v>0</v>
      </c>
      <c r="P752" s="3">
        <f ca="1">IF($B752&lt;&gt;"",SUMIF(INDIRECT("ИсходныеДанные!$"&amp;$K$4&amp;"$2:$"&amp;$K$4&amp;"$50000"),$B752&amp;"#"&amp;P$6,INDIRECT("ИсходныеДанные!$J$2:$J$50000")),0)</f>
        <v>0</v>
      </c>
      <c r="Q752" s="3">
        <f ca="1">IF($B752&lt;&gt;"",SUMIF(INDIRECT("ИсходныеДанные!$"&amp;$K$4&amp;"$2:$"&amp;$K$4&amp;"$50000"),$B752&amp;"#"&amp;Q$6,INDIRECT("ИсходныеДанные!$J$2:$J$50000")),0)</f>
        <v>0</v>
      </c>
      <c r="R752" s="3">
        <f ca="1">IF($B752&lt;&gt;"",SUMIF(INDIRECT("ИсходныеДанные!$"&amp;$K$4&amp;"$2:$"&amp;$K$4&amp;"$50000"),$B752&amp;"#"&amp;R$6,INDIRECT("ИсходныеДанные!$J$2:$J$50000")),0)</f>
        <v>0</v>
      </c>
      <c r="S752" s="3">
        <f ca="1">IF($B752&lt;&gt;"",SUMIF(INDIRECT("ИсходныеДанные!$"&amp;$K$4&amp;"$2:$"&amp;$K$4&amp;"$50000"),$B752&amp;"#"&amp;S$6,INDIRECT("ИсходныеДанные!$J$2:$J$50000")),0)</f>
        <v>0</v>
      </c>
      <c r="T752" s="3">
        <f ca="1">IF($B752&lt;&gt;"",SUMIF(INDIRECT("ИсходныеДанные!$"&amp;$K$4&amp;"$2:$"&amp;$K$4&amp;"$50000"),$B752&amp;"#"&amp;T$6,INDIRECT("ИсходныеДанные!$J$2:$J$50000")),0)</f>
        <v>0</v>
      </c>
      <c r="U752" s="3">
        <f ca="1">IF($B752&lt;&gt;"",SUMIF(INDIRECT("ИсходныеДанные!$"&amp;$K$4&amp;"$2:$"&amp;$K$4&amp;"$50000"),$B752&amp;"#"&amp;U$6,INDIRECT("ИсходныеДанные!$J$2:$J$50000")),0)</f>
        <v>0</v>
      </c>
      <c r="V752" s="3">
        <f ca="1">IF($B752&lt;&gt;"",SUMIF(INDIRECT("ИсходныеДанные!$"&amp;$K$4&amp;"$2:$"&amp;$K$4&amp;"$50000"),$B752&amp;"#"&amp;V$6,INDIRECT("ИсходныеДанные!$J$2:$J$50000")),0)</f>
        <v>0</v>
      </c>
      <c r="W752" s="16" t="e">
        <f ca="1">SUM(K752:V752)/Пофамильно!$R$1</f>
        <v>#DIV/0!</v>
      </c>
    </row>
    <row r="753" spans="1:23" x14ac:dyDescent="0.25">
      <c r="A753" s="10" t="str">
        <f t="shared" ca="1" si="13"/>
        <v>delete</v>
      </c>
      <c r="B753" s="16" cm="1">
        <f t="array" aca="1" ref="B753" ca="1">INDIRECT("УникальныеСписки!D"&amp;ROW()-$L$4)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14"/>
      <c r="G753" s="81" t="str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84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84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84" t="str" cm="1">
        <f t="array" aca="1" ref="J753" ca="1">_xlfn.XLOOKUP($B753,INDIRECT(SUBSTITUTE("ИсходныеДанные!$где$2:$где$50000","где",$B$4)),INDIRECT(SUBSTITUTE("ИсходныеДанные!$что$2:$что$50000","что",J$4)),"",0,1)</f>
        <v/>
      </c>
      <c r="K753" s="3">
        <f ca="1">IF($B753&lt;&gt;"",SUMIF(INDIRECT("ИсходныеДанные!$"&amp;$K$4&amp;"$2:$"&amp;$K$4&amp;"$50000"),$B753&amp;"#"&amp;K$6,INDIRECT("ИсходныеДанные!$J$2:$J$50000")),0)</f>
        <v>0</v>
      </c>
      <c r="L753" s="3">
        <f ca="1">IF($B753&lt;&gt;"",SUMIF(INDIRECT("ИсходныеДанные!$"&amp;$K$4&amp;"$2:$"&amp;$K$4&amp;"$50000"),$B753&amp;"#"&amp;L$6,INDIRECT("ИсходныеДанные!$J$2:$J$50000")),0)</f>
        <v>0</v>
      </c>
      <c r="M753" s="3">
        <f ca="1">IF($B753&lt;&gt;"",SUMIF(INDIRECT("ИсходныеДанные!$"&amp;$K$4&amp;"$2:$"&amp;$K$4&amp;"$50000"),$B753&amp;"#"&amp;M$6,INDIRECT("ИсходныеДанные!$J$2:$J$50000")),0)</f>
        <v>0</v>
      </c>
      <c r="N753" s="3">
        <f ca="1">IF($B753&lt;&gt;"",SUMIF(INDIRECT("ИсходныеДанные!$"&amp;$K$4&amp;"$2:$"&amp;$K$4&amp;"$50000"),$B753&amp;"#"&amp;N$6,INDIRECT("ИсходныеДанные!$J$2:$J$50000")),0)</f>
        <v>0</v>
      </c>
      <c r="O753" s="3">
        <f ca="1">IF($B753&lt;&gt;"",SUMIF(INDIRECT("ИсходныеДанные!$"&amp;$K$4&amp;"$2:$"&amp;$K$4&amp;"$50000"),$B753&amp;"#"&amp;O$6,INDIRECT("ИсходныеДанные!$J$2:$J$50000")),0)</f>
        <v>0</v>
      </c>
      <c r="P753" s="3">
        <f ca="1">IF($B753&lt;&gt;"",SUMIF(INDIRECT("ИсходныеДанные!$"&amp;$K$4&amp;"$2:$"&amp;$K$4&amp;"$50000"),$B753&amp;"#"&amp;P$6,INDIRECT("ИсходныеДанные!$J$2:$J$50000")),0)</f>
        <v>0</v>
      </c>
      <c r="Q753" s="3">
        <f ca="1">IF($B753&lt;&gt;"",SUMIF(INDIRECT("ИсходныеДанные!$"&amp;$K$4&amp;"$2:$"&amp;$K$4&amp;"$50000"),$B753&amp;"#"&amp;Q$6,INDIRECT("ИсходныеДанные!$J$2:$J$50000")),0)</f>
        <v>0</v>
      </c>
      <c r="R753" s="3">
        <f ca="1">IF($B753&lt;&gt;"",SUMIF(INDIRECT("ИсходныеДанные!$"&amp;$K$4&amp;"$2:$"&amp;$K$4&amp;"$50000"),$B753&amp;"#"&amp;R$6,INDIRECT("ИсходныеДанные!$J$2:$J$50000")),0)</f>
        <v>0</v>
      </c>
      <c r="S753" s="3">
        <f ca="1">IF($B753&lt;&gt;"",SUMIF(INDIRECT("ИсходныеДанные!$"&amp;$K$4&amp;"$2:$"&amp;$K$4&amp;"$50000"),$B753&amp;"#"&amp;S$6,INDIRECT("ИсходныеДанные!$J$2:$J$50000")),0)</f>
        <v>0</v>
      </c>
      <c r="T753" s="3">
        <f ca="1">IF($B753&lt;&gt;"",SUMIF(INDIRECT("ИсходныеДанные!$"&amp;$K$4&amp;"$2:$"&amp;$K$4&amp;"$50000"),$B753&amp;"#"&amp;T$6,INDIRECT("ИсходныеДанные!$J$2:$J$50000")),0)</f>
        <v>0</v>
      </c>
      <c r="U753" s="3">
        <f ca="1">IF($B753&lt;&gt;"",SUMIF(INDIRECT("ИсходныеДанные!$"&amp;$K$4&amp;"$2:$"&amp;$K$4&amp;"$50000"),$B753&amp;"#"&amp;U$6,INDIRECT("ИсходныеДанные!$J$2:$J$50000")),0)</f>
        <v>0</v>
      </c>
      <c r="V753" s="3">
        <f ca="1">IF($B753&lt;&gt;"",SUMIF(INDIRECT("ИсходныеДанные!$"&amp;$K$4&amp;"$2:$"&amp;$K$4&amp;"$50000"),$B753&amp;"#"&amp;V$6,INDIRECT("ИсходныеДанные!$J$2:$J$50000")),0)</f>
        <v>0</v>
      </c>
      <c r="W753" s="16" t="e">
        <f ca="1">SUM(K753:V753)/Пофамильно!$R$1</f>
        <v>#DIV/0!</v>
      </c>
    </row>
    <row r="754" spans="1:23" x14ac:dyDescent="0.25">
      <c r="A754" s="10" t="str">
        <f t="shared" ca="1" si="13"/>
        <v>delete</v>
      </c>
      <c r="B754" s="16" cm="1">
        <f t="array" aca="1" ref="B754" ca="1">INDIRECT("УникальныеСписки!D"&amp;ROW()-$L$4)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14"/>
      <c r="G754" s="81" t="str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84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84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84" t="str" cm="1">
        <f t="array" aca="1" ref="J754" ca="1">_xlfn.XLOOKUP($B754,INDIRECT(SUBSTITUTE("ИсходныеДанные!$где$2:$где$50000","где",$B$4)),INDIRECT(SUBSTITUTE("ИсходныеДанные!$что$2:$что$50000","что",J$4)),"",0,1)</f>
        <v/>
      </c>
      <c r="K754" s="3">
        <f ca="1">IF($B754&lt;&gt;"",SUMIF(INDIRECT("ИсходныеДанные!$"&amp;$K$4&amp;"$2:$"&amp;$K$4&amp;"$50000"),$B754&amp;"#"&amp;K$6,INDIRECT("ИсходныеДанные!$J$2:$J$50000")),0)</f>
        <v>0</v>
      </c>
      <c r="L754" s="3">
        <f ca="1">IF($B754&lt;&gt;"",SUMIF(INDIRECT("ИсходныеДанные!$"&amp;$K$4&amp;"$2:$"&amp;$K$4&amp;"$50000"),$B754&amp;"#"&amp;L$6,INDIRECT("ИсходныеДанные!$J$2:$J$50000")),0)</f>
        <v>0</v>
      </c>
      <c r="M754" s="3">
        <f ca="1">IF($B754&lt;&gt;"",SUMIF(INDIRECT("ИсходныеДанные!$"&amp;$K$4&amp;"$2:$"&amp;$K$4&amp;"$50000"),$B754&amp;"#"&amp;M$6,INDIRECT("ИсходныеДанные!$J$2:$J$50000")),0)</f>
        <v>0</v>
      </c>
      <c r="N754" s="3">
        <f ca="1">IF($B754&lt;&gt;"",SUMIF(INDIRECT("ИсходныеДанные!$"&amp;$K$4&amp;"$2:$"&amp;$K$4&amp;"$50000"),$B754&amp;"#"&amp;N$6,INDIRECT("ИсходныеДанные!$J$2:$J$50000")),0)</f>
        <v>0</v>
      </c>
      <c r="O754" s="3">
        <f ca="1">IF($B754&lt;&gt;"",SUMIF(INDIRECT("ИсходныеДанные!$"&amp;$K$4&amp;"$2:$"&amp;$K$4&amp;"$50000"),$B754&amp;"#"&amp;O$6,INDIRECT("ИсходныеДанные!$J$2:$J$50000")),0)</f>
        <v>0</v>
      </c>
      <c r="P754" s="3">
        <f ca="1">IF($B754&lt;&gt;"",SUMIF(INDIRECT("ИсходныеДанные!$"&amp;$K$4&amp;"$2:$"&amp;$K$4&amp;"$50000"),$B754&amp;"#"&amp;P$6,INDIRECT("ИсходныеДанные!$J$2:$J$50000")),0)</f>
        <v>0</v>
      </c>
      <c r="Q754" s="3">
        <f ca="1">IF($B754&lt;&gt;"",SUMIF(INDIRECT("ИсходныеДанные!$"&amp;$K$4&amp;"$2:$"&amp;$K$4&amp;"$50000"),$B754&amp;"#"&amp;Q$6,INDIRECT("ИсходныеДанные!$J$2:$J$50000")),0)</f>
        <v>0</v>
      </c>
      <c r="R754" s="3">
        <f ca="1">IF($B754&lt;&gt;"",SUMIF(INDIRECT("ИсходныеДанные!$"&amp;$K$4&amp;"$2:$"&amp;$K$4&amp;"$50000"),$B754&amp;"#"&amp;R$6,INDIRECT("ИсходныеДанные!$J$2:$J$50000")),0)</f>
        <v>0</v>
      </c>
      <c r="S754" s="3">
        <f ca="1">IF($B754&lt;&gt;"",SUMIF(INDIRECT("ИсходныеДанные!$"&amp;$K$4&amp;"$2:$"&amp;$K$4&amp;"$50000"),$B754&amp;"#"&amp;S$6,INDIRECT("ИсходныеДанные!$J$2:$J$50000")),0)</f>
        <v>0</v>
      </c>
      <c r="T754" s="3">
        <f ca="1">IF($B754&lt;&gt;"",SUMIF(INDIRECT("ИсходныеДанные!$"&amp;$K$4&amp;"$2:$"&amp;$K$4&amp;"$50000"),$B754&amp;"#"&amp;T$6,INDIRECT("ИсходныеДанные!$J$2:$J$50000")),0)</f>
        <v>0</v>
      </c>
      <c r="U754" s="3">
        <f ca="1">IF($B754&lt;&gt;"",SUMIF(INDIRECT("ИсходныеДанные!$"&amp;$K$4&amp;"$2:$"&amp;$K$4&amp;"$50000"),$B754&amp;"#"&amp;U$6,INDIRECT("ИсходныеДанные!$J$2:$J$50000")),0)</f>
        <v>0</v>
      </c>
      <c r="V754" s="3">
        <f ca="1">IF($B754&lt;&gt;"",SUMIF(INDIRECT("ИсходныеДанные!$"&amp;$K$4&amp;"$2:$"&amp;$K$4&amp;"$50000"),$B754&amp;"#"&amp;V$6,INDIRECT("ИсходныеДанные!$J$2:$J$50000")),0)</f>
        <v>0</v>
      </c>
      <c r="W754" s="16" t="e">
        <f ca="1">SUM(K754:V754)/Пофамильно!$R$1</f>
        <v>#DIV/0!</v>
      </c>
    </row>
    <row r="755" spans="1:23" x14ac:dyDescent="0.25">
      <c r="A755" s="10" t="str">
        <f t="shared" ca="1" si="13"/>
        <v>delete</v>
      </c>
      <c r="B755" s="16" cm="1">
        <f t="array" aca="1" ref="B755" ca="1">INDIRECT("УникальныеСписки!D"&amp;ROW()-$L$4)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14"/>
      <c r="G755" s="81" t="str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84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84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84" t="str" cm="1">
        <f t="array" aca="1" ref="J755" ca="1">_xlfn.XLOOKUP($B755,INDIRECT(SUBSTITUTE("ИсходныеДанные!$где$2:$где$50000","где",$B$4)),INDIRECT(SUBSTITUTE("ИсходныеДанные!$что$2:$что$50000","что",J$4)),"",0,1)</f>
        <v/>
      </c>
      <c r="K755" s="3">
        <f ca="1">IF($B755&lt;&gt;"",SUMIF(INDIRECT("ИсходныеДанные!$"&amp;$K$4&amp;"$2:$"&amp;$K$4&amp;"$50000"),$B755&amp;"#"&amp;K$6,INDIRECT("ИсходныеДанные!$J$2:$J$50000")),0)</f>
        <v>0</v>
      </c>
      <c r="L755" s="3">
        <f ca="1">IF($B755&lt;&gt;"",SUMIF(INDIRECT("ИсходныеДанные!$"&amp;$K$4&amp;"$2:$"&amp;$K$4&amp;"$50000"),$B755&amp;"#"&amp;L$6,INDIRECT("ИсходныеДанные!$J$2:$J$50000")),0)</f>
        <v>0</v>
      </c>
      <c r="M755" s="3">
        <f ca="1">IF($B755&lt;&gt;"",SUMIF(INDIRECT("ИсходныеДанные!$"&amp;$K$4&amp;"$2:$"&amp;$K$4&amp;"$50000"),$B755&amp;"#"&amp;M$6,INDIRECT("ИсходныеДанные!$J$2:$J$50000")),0)</f>
        <v>0</v>
      </c>
      <c r="N755" s="3">
        <f ca="1">IF($B755&lt;&gt;"",SUMIF(INDIRECT("ИсходныеДанные!$"&amp;$K$4&amp;"$2:$"&amp;$K$4&amp;"$50000"),$B755&amp;"#"&amp;N$6,INDIRECT("ИсходныеДанные!$J$2:$J$50000")),0)</f>
        <v>0</v>
      </c>
      <c r="O755" s="3">
        <f ca="1">IF($B755&lt;&gt;"",SUMIF(INDIRECT("ИсходныеДанные!$"&amp;$K$4&amp;"$2:$"&amp;$K$4&amp;"$50000"),$B755&amp;"#"&amp;O$6,INDIRECT("ИсходныеДанные!$J$2:$J$50000")),0)</f>
        <v>0</v>
      </c>
      <c r="P755" s="3">
        <f ca="1">IF($B755&lt;&gt;"",SUMIF(INDIRECT("ИсходныеДанные!$"&amp;$K$4&amp;"$2:$"&amp;$K$4&amp;"$50000"),$B755&amp;"#"&amp;P$6,INDIRECT("ИсходныеДанные!$J$2:$J$50000")),0)</f>
        <v>0</v>
      </c>
      <c r="Q755" s="3">
        <f ca="1">IF($B755&lt;&gt;"",SUMIF(INDIRECT("ИсходныеДанные!$"&amp;$K$4&amp;"$2:$"&amp;$K$4&amp;"$50000"),$B755&amp;"#"&amp;Q$6,INDIRECT("ИсходныеДанные!$J$2:$J$50000")),0)</f>
        <v>0</v>
      </c>
      <c r="R755" s="3">
        <f ca="1">IF($B755&lt;&gt;"",SUMIF(INDIRECT("ИсходныеДанные!$"&amp;$K$4&amp;"$2:$"&amp;$K$4&amp;"$50000"),$B755&amp;"#"&amp;R$6,INDIRECT("ИсходныеДанные!$J$2:$J$50000")),0)</f>
        <v>0</v>
      </c>
      <c r="S755" s="3">
        <f ca="1">IF($B755&lt;&gt;"",SUMIF(INDIRECT("ИсходныеДанные!$"&amp;$K$4&amp;"$2:$"&amp;$K$4&amp;"$50000"),$B755&amp;"#"&amp;S$6,INDIRECT("ИсходныеДанные!$J$2:$J$50000")),0)</f>
        <v>0</v>
      </c>
      <c r="T755" s="3">
        <f ca="1">IF($B755&lt;&gt;"",SUMIF(INDIRECT("ИсходныеДанные!$"&amp;$K$4&amp;"$2:$"&amp;$K$4&amp;"$50000"),$B755&amp;"#"&amp;T$6,INDIRECT("ИсходныеДанные!$J$2:$J$50000")),0)</f>
        <v>0</v>
      </c>
      <c r="U755" s="3">
        <f ca="1">IF($B755&lt;&gt;"",SUMIF(INDIRECT("ИсходныеДанные!$"&amp;$K$4&amp;"$2:$"&amp;$K$4&amp;"$50000"),$B755&amp;"#"&amp;U$6,INDIRECT("ИсходныеДанные!$J$2:$J$50000")),0)</f>
        <v>0</v>
      </c>
      <c r="V755" s="3">
        <f ca="1">IF($B755&lt;&gt;"",SUMIF(INDIRECT("ИсходныеДанные!$"&amp;$K$4&amp;"$2:$"&amp;$K$4&amp;"$50000"),$B755&amp;"#"&amp;V$6,INDIRECT("ИсходныеДанные!$J$2:$J$50000")),0)</f>
        <v>0</v>
      </c>
      <c r="W755" s="16" t="e">
        <f ca="1">SUM(K755:V755)/Пофамильно!$R$1</f>
        <v>#DIV/0!</v>
      </c>
    </row>
    <row r="756" spans="1:23" x14ac:dyDescent="0.25">
      <c r="A756" s="10" t="str">
        <f t="shared" ca="1" si="13"/>
        <v>delete</v>
      </c>
      <c r="B756" s="16" cm="1">
        <f t="array" aca="1" ref="B756" ca="1">INDIRECT("УникальныеСписки!D"&amp;ROW()-$L$4)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14"/>
      <c r="G756" s="81" t="str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84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84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84" t="str" cm="1">
        <f t="array" aca="1" ref="J756" ca="1">_xlfn.XLOOKUP($B756,INDIRECT(SUBSTITUTE("ИсходныеДанные!$где$2:$где$50000","где",$B$4)),INDIRECT(SUBSTITUTE("ИсходныеДанные!$что$2:$что$50000","что",J$4)),"",0,1)</f>
        <v/>
      </c>
      <c r="K756" s="3">
        <f ca="1">IF($B756&lt;&gt;"",SUMIF(INDIRECT("ИсходныеДанные!$"&amp;$K$4&amp;"$2:$"&amp;$K$4&amp;"$50000"),$B756&amp;"#"&amp;K$6,INDIRECT("ИсходныеДанные!$J$2:$J$50000")),0)</f>
        <v>0</v>
      </c>
      <c r="L756" s="3">
        <f ca="1">IF($B756&lt;&gt;"",SUMIF(INDIRECT("ИсходныеДанные!$"&amp;$K$4&amp;"$2:$"&amp;$K$4&amp;"$50000"),$B756&amp;"#"&amp;L$6,INDIRECT("ИсходныеДанные!$J$2:$J$50000")),0)</f>
        <v>0</v>
      </c>
      <c r="M756" s="3">
        <f ca="1">IF($B756&lt;&gt;"",SUMIF(INDIRECT("ИсходныеДанные!$"&amp;$K$4&amp;"$2:$"&amp;$K$4&amp;"$50000"),$B756&amp;"#"&amp;M$6,INDIRECT("ИсходныеДанные!$J$2:$J$50000")),0)</f>
        <v>0</v>
      </c>
      <c r="N756" s="3">
        <f ca="1">IF($B756&lt;&gt;"",SUMIF(INDIRECT("ИсходныеДанные!$"&amp;$K$4&amp;"$2:$"&amp;$K$4&amp;"$50000"),$B756&amp;"#"&amp;N$6,INDIRECT("ИсходныеДанные!$J$2:$J$50000")),0)</f>
        <v>0</v>
      </c>
      <c r="O756" s="3">
        <f ca="1">IF($B756&lt;&gt;"",SUMIF(INDIRECT("ИсходныеДанные!$"&amp;$K$4&amp;"$2:$"&amp;$K$4&amp;"$50000"),$B756&amp;"#"&amp;O$6,INDIRECT("ИсходныеДанные!$J$2:$J$50000")),0)</f>
        <v>0</v>
      </c>
      <c r="P756" s="3">
        <f ca="1">IF($B756&lt;&gt;"",SUMIF(INDIRECT("ИсходныеДанные!$"&amp;$K$4&amp;"$2:$"&amp;$K$4&amp;"$50000"),$B756&amp;"#"&amp;P$6,INDIRECT("ИсходныеДанные!$J$2:$J$50000")),0)</f>
        <v>0</v>
      </c>
      <c r="Q756" s="3">
        <f ca="1">IF($B756&lt;&gt;"",SUMIF(INDIRECT("ИсходныеДанные!$"&amp;$K$4&amp;"$2:$"&amp;$K$4&amp;"$50000"),$B756&amp;"#"&amp;Q$6,INDIRECT("ИсходныеДанные!$J$2:$J$50000")),0)</f>
        <v>0</v>
      </c>
      <c r="R756" s="3">
        <f ca="1">IF($B756&lt;&gt;"",SUMIF(INDIRECT("ИсходныеДанные!$"&amp;$K$4&amp;"$2:$"&amp;$K$4&amp;"$50000"),$B756&amp;"#"&amp;R$6,INDIRECT("ИсходныеДанные!$J$2:$J$50000")),0)</f>
        <v>0</v>
      </c>
      <c r="S756" s="3">
        <f ca="1">IF($B756&lt;&gt;"",SUMIF(INDIRECT("ИсходныеДанные!$"&amp;$K$4&amp;"$2:$"&amp;$K$4&amp;"$50000"),$B756&amp;"#"&amp;S$6,INDIRECT("ИсходныеДанные!$J$2:$J$50000")),0)</f>
        <v>0</v>
      </c>
      <c r="T756" s="3">
        <f ca="1">IF($B756&lt;&gt;"",SUMIF(INDIRECT("ИсходныеДанные!$"&amp;$K$4&amp;"$2:$"&amp;$K$4&amp;"$50000"),$B756&amp;"#"&amp;T$6,INDIRECT("ИсходныеДанные!$J$2:$J$50000")),0)</f>
        <v>0</v>
      </c>
      <c r="U756" s="3">
        <f ca="1">IF($B756&lt;&gt;"",SUMIF(INDIRECT("ИсходныеДанные!$"&amp;$K$4&amp;"$2:$"&amp;$K$4&amp;"$50000"),$B756&amp;"#"&amp;U$6,INDIRECT("ИсходныеДанные!$J$2:$J$50000")),0)</f>
        <v>0</v>
      </c>
      <c r="V756" s="3">
        <f ca="1">IF($B756&lt;&gt;"",SUMIF(INDIRECT("ИсходныеДанные!$"&amp;$K$4&amp;"$2:$"&amp;$K$4&amp;"$50000"),$B756&amp;"#"&amp;V$6,INDIRECT("ИсходныеДанные!$J$2:$J$50000")),0)</f>
        <v>0</v>
      </c>
      <c r="W756" s="16" t="e">
        <f ca="1">SUM(K756:V756)/Пофамильно!$R$1</f>
        <v>#DIV/0!</v>
      </c>
    </row>
    <row r="757" spans="1:23" x14ac:dyDescent="0.25">
      <c r="A757" s="10" t="str">
        <f t="shared" ca="1" si="13"/>
        <v>delete</v>
      </c>
      <c r="B757" s="16" cm="1">
        <f t="array" aca="1" ref="B757" ca="1">INDIRECT("УникальныеСписки!D"&amp;ROW()-$L$4)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14"/>
      <c r="G757" s="81" t="str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84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84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84" t="str" cm="1">
        <f t="array" aca="1" ref="J757" ca="1">_xlfn.XLOOKUP($B757,INDIRECT(SUBSTITUTE("ИсходныеДанные!$где$2:$где$50000","где",$B$4)),INDIRECT(SUBSTITUTE("ИсходныеДанные!$что$2:$что$50000","что",J$4)),"",0,1)</f>
        <v/>
      </c>
      <c r="K757" s="3">
        <f ca="1">IF($B757&lt;&gt;"",SUMIF(INDIRECT("ИсходныеДанные!$"&amp;$K$4&amp;"$2:$"&amp;$K$4&amp;"$50000"),$B757&amp;"#"&amp;K$6,INDIRECT("ИсходныеДанные!$J$2:$J$50000")),0)</f>
        <v>0</v>
      </c>
      <c r="L757" s="3">
        <f ca="1">IF($B757&lt;&gt;"",SUMIF(INDIRECT("ИсходныеДанные!$"&amp;$K$4&amp;"$2:$"&amp;$K$4&amp;"$50000"),$B757&amp;"#"&amp;L$6,INDIRECT("ИсходныеДанные!$J$2:$J$50000")),0)</f>
        <v>0</v>
      </c>
      <c r="M757" s="3">
        <f ca="1">IF($B757&lt;&gt;"",SUMIF(INDIRECT("ИсходныеДанные!$"&amp;$K$4&amp;"$2:$"&amp;$K$4&amp;"$50000"),$B757&amp;"#"&amp;M$6,INDIRECT("ИсходныеДанные!$J$2:$J$50000")),0)</f>
        <v>0</v>
      </c>
      <c r="N757" s="3">
        <f ca="1">IF($B757&lt;&gt;"",SUMIF(INDIRECT("ИсходныеДанные!$"&amp;$K$4&amp;"$2:$"&amp;$K$4&amp;"$50000"),$B757&amp;"#"&amp;N$6,INDIRECT("ИсходныеДанные!$J$2:$J$50000")),0)</f>
        <v>0</v>
      </c>
      <c r="O757" s="3">
        <f ca="1">IF($B757&lt;&gt;"",SUMIF(INDIRECT("ИсходныеДанные!$"&amp;$K$4&amp;"$2:$"&amp;$K$4&amp;"$50000"),$B757&amp;"#"&amp;O$6,INDIRECT("ИсходныеДанные!$J$2:$J$50000")),0)</f>
        <v>0</v>
      </c>
      <c r="P757" s="3">
        <f ca="1">IF($B757&lt;&gt;"",SUMIF(INDIRECT("ИсходныеДанные!$"&amp;$K$4&amp;"$2:$"&amp;$K$4&amp;"$50000"),$B757&amp;"#"&amp;P$6,INDIRECT("ИсходныеДанные!$J$2:$J$50000")),0)</f>
        <v>0</v>
      </c>
      <c r="Q757" s="3">
        <f ca="1">IF($B757&lt;&gt;"",SUMIF(INDIRECT("ИсходныеДанные!$"&amp;$K$4&amp;"$2:$"&amp;$K$4&amp;"$50000"),$B757&amp;"#"&amp;Q$6,INDIRECT("ИсходныеДанные!$J$2:$J$50000")),0)</f>
        <v>0</v>
      </c>
      <c r="R757" s="3">
        <f ca="1">IF($B757&lt;&gt;"",SUMIF(INDIRECT("ИсходныеДанные!$"&amp;$K$4&amp;"$2:$"&amp;$K$4&amp;"$50000"),$B757&amp;"#"&amp;R$6,INDIRECT("ИсходныеДанные!$J$2:$J$50000")),0)</f>
        <v>0</v>
      </c>
      <c r="S757" s="3">
        <f ca="1">IF($B757&lt;&gt;"",SUMIF(INDIRECT("ИсходныеДанные!$"&amp;$K$4&amp;"$2:$"&amp;$K$4&amp;"$50000"),$B757&amp;"#"&amp;S$6,INDIRECT("ИсходныеДанные!$J$2:$J$50000")),0)</f>
        <v>0</v>
      </c>
      <c r="T757" s="3">
        <f ca="1">IF($B757&lt;&gt;"",SUMIF(INDIRECT("ИсходныеДанные!$"&amp;$K$4&amp;"$2:$"&amp;$K$4&amp;"$50000"),$B757&amp;"#"&amp;T$6,INDIRECT("ИсходныеДанные!$J$2:$J$50000")),0)</f>
        <v>0</v>
      </c>
      <c r="U757" s="3">
        <f ca="1">IF($B757&lt;&gt;"",SUMIF(INDIRECT("ИсходныеДанные!$"&amp;$K$4&amp;"$2:$"&amp;$K$4&amp;"$50000"),$B757&amp;"#"&amp;U$6,INDIRECT("ИсходныеДанные!$J$2:$J$50000")),0)</f>
        <v>0</v>
      </c>
      <c r="V757" s="3">
        <f ca="1">IF($B757&lt;&gt;"",SUMIF(INDIRECT("ИсходныеДанные!$"&amp;$K$4&amp;"$2:$"&amp;$K$4&amp;"$50000"),$B757&amp;"#"&amp;V$6,INDIRECT("ИсходныеДанные!$J$2:$J$50000")),0)</f>
        <v>0</v>
      </c>
      <c r="W757" s="16" t="e">
        <f ca="1">SUM(K757:V757)/Пофамильно!$R$1</f>
        <v>#DIV/0!</v>
      </c>
    </row>
    <row r="758" spans="1:23" x14ac:dyDescent="0.25">
      <c r="A758" s="10" t="str">
        <f t="shared" ca="1" si="13"/>
        <v>delete</v>
      </c>
      <c r="B758" s="16" cm="1">
        <f t="array" aca="1" ref="B758" ca="1">INDIRECT("УникальныеСписки!D"&amp;ROW()-$L$4)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14"/>
      <c r="G758" s="81" t="str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84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84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84" t="str" cm="1">
        <f t="array" aca="1" ref="J758" ca="1">_xlfn.XLOOKUP($B758,INDIRECT(SUBSTITUTE("ИсходныеДанные!$где$2:$где$50000","где",$B$4)),INDIRECT(SUBSTITUTE("ИсходныеДанные!$что$2:$что$50000","что",J$4)),"",0,1)</f>
        <v/>
      </c>
      <c r="K758" s="3">
        <f ca="1">IF($B758&lt;&gt;"",SUMIF(INDIRECT("ИсходныеДанные!$"&amp;$K$4&amp;"$2:$"&amp;$K$4&amp;"$50000"),$B758&amp;"#"&amp;K$6,INDIRECT("ИсходныеДанные!$J$2:$J$50000")),0)</f>
        <v>0</v>
      </c>
      <c r="L758" s="3">
        <f ca="1">IF($B758&lt;&gt;"",SUMIF(INDIRECT("ИсходныеДанные!$"&amp;$K$4&amp;"$2:$"&amp;$K$4&amp;"$50000"),$B758&amp;"#"&amp;L$6,INDIRECT("ИсходныеДанные!$J$2:$J$50000")),0)</f>
        <v>0</v>
      </c>
      <c r="M758" s="3">
        <f ca="1">IF($B758&lt;&gt;"",SUMIF(INDIRECT("ИсходныеДанные!$"&amp;$K$4&amp;"$2:$"&amp;$K$4&amp;"$50000"),$B758&amp;"#"&amp;M$6,INDIRECT("ИсходныеДанные!$J$2:$J$50000")),0)</f>
        <v>0</v>
      </c>
      <c r="N758" s="3">
        <f ca="1">IF($B758&lt;&gt;"",SUMIF(INDIRECT("ИсходныеДанные!$"&amp;$K$4&amp;"$2:$"&amp;$K$4&amp;"$50000"),$B758&amp;"#"&amp;N$6,INDIRECT("ИсходныеДанные!$J$2:$J$50000")),0)</f>
        <v>0</v>
      </c>
      <c r="O758" s="3">
        <f ca="1">IF($B758&lt;&gt;"",SUMIF(INDIRECT("ИсходныеДанные!$"&amp;$K$4&amp;"$2:$"&amp;$K$4&amp;"$50000"),$B758&amp;"#"&amp;O$6,INDIRECT("ИсходныеДанные!$J$2:$J$50000")),0)</f>
        <v>0</v>
      </c>
      <c r="P758" s="3">
        <f ca="1">IF($B758&lt;&gt;"",SUMIF(INDIRECT("ИсходныеДанные!$"&amp;$K$4&amp;"$2:$"&amp;$K$4&amp;"$50000"),$B758&amp;"#"&amp;P$6,INDIRECT("ИсходныеДанные!$J$2:$J$50000")),0)</f>
        <v>0</v>
      </c>
      <c r="Q758" s="3">
        <f ca="1">IF($B758&lt;&gt;"",SUMIF(INDIRECT("ИсходныеДанные!$"&amp;$K$4&amp;"$2:$"&amp;$K$4&amp;"$50000"),$B758&amp;"#"&amp;Q$6,INDIRECT("ИсходныеДанные!$J$2:$J$50000")),0)</f>
        <v>0</v>
      </c>
      <c r="R758" s="3">
        <f ca="1">IF($B758&lt;&gt;"",SUMIF(INDIRECT("ИсходныеДанные!$"&amp;$K$4&amp;"$2:$"&amp;$K$4&amp;"$50000"),$B758&amp;"#"&amp;R$6,INDIRECT("ИсходныеДанные!$J$2:$J$50000")),0)</f>
        <v>0</v>
      </c>
      <c r="S758" s="3">
        <f ca="1">IF($B758&lt;&gt;"",SUMIF(INDIRECT("ИсходныеДанные!$"&amp;$K$4&amp;"$2:$"&amp;$K$4&amp;"$50000"),$B758&amp;"#"&amp;S$6,INDIRECT("ИсходныеДанные!$J$2:$J$50000")),0)</f>
        <v>0</v>
      </c>
      <c r="T758" s="3">
        <f ca="1">IF($B758&lt;&gt;"",SUMIF(INDIRECT("ИсходныеДанные!$"&amp;$K$4&amp;"$2:$"&amp;$K$4&amp;"$50000"),$B758&amp;"#"&amp;T$6,INDIRECT("ИсходныеДанные!$J$2:$J$50000")),0)</f>
        <v>0</v>
      </c>
      <c r="U758" s="3">
        <f ca="1">IF($B758&lt;&gt;"",SUMIF(INDIRECT("ИсходныеДанные!$"&amp;$K$4&amp;"$2:$"&amp;$K$4&amp;"$50000"),$B758&amp;"#"&amp;U$6,INDIRECT("ИсходныеДанные!$J$2:$J$50000")),0)</f>
        <v>0</v>
      </c>
      <c r="V758" s="3">
        <f ca="1">IF($B758&lt;&gt;"",SUMIF(INDIRECT("ИсходныеДанные!$"&amp;$K$4&amp;"$2:$"&amp;$K$4&amp;"$50000"),$B758&amp;"#"&amp;V$6,INDIRECT("ИсходныеДанные!$J$2:$J$50000")),0)</f>
        <v>0</v>
      </c>
      <c r="W758" s="16" t="e">
        <f ca="1">SUM(K758:V758)/Пофамильно!$R$1</f>
        <v>#DIV/0!</v>
      </c>
    </row>
    <row r="759" spans="1:23" x14ac:dyDescent="0.25">
      <c r="A759" s="10" t="str">
        <f t="shared" ca="1" si="13"/>
        <v>delete</v>
      </c>
      <c r="B759" s="16" cm="1">
        <f t="array" aca="1" ref="B759" ca="1">INDIRECT("УникальныеСписки!D"&amp;ROW()-$L$4)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14"/>
      <c r="G759" s="81" t="str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84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84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84" t="str" cm="1">
        <f t="array" aca="1" ref="J759" ca="1">_xlfn.XLOOKUP($B759,INDIRECT(SUBSTITUTE("ИсходныеДанные!$где$2:$где$50000","где",$B$4)),INDIRECT(SUBSTITUTE("ИсходныеДанные!$что$2:$что$50000","что",J$4)),"",0,1)</f>
        <v/>
      </c>
      <c r="K759" s="3">
        <f ca="1">IF($B759&lt;&gt;"",SUMIF(INDIRECT("ИсходныеДанные!$"&amp;$K$4&amp;"$2:$"&amp;$K$4&amp;"$50000"),$B759&amp;"#"&amp;K$6,INDIRECT("ИсходныеДанные!$J$2:$J$50000")),0)</f>
        <v>0</v>
      </c>
      <c r="L759" s="3">
        <f ca="1">IF($B759&lt;&gt;"",SUMIF(INDIRECT("ИсходныеДанные!$"&amp;$K$4&amp;"$2:$"&amp;$K$4&amp;"$50000"),$B759&amp;"#"&amp;L$6,INDIRECT("ИсходныеДанные!$J$2:$J$50000")),0)</f>
        <v>0</v>
      </c>
      <c r="M759" s="3">
        <f ca="1">IF($B759&lt;&gt;"",SUMIF(INDIRECT("ИсходныеДанные!$"&amp;$K$4&amp;"$2:$"&amp;$K$4&amp;"$50000"),$B759&amp;"#"&amp;M$6,INDIRECT("ИсходныеДанные!$J$2:$J$50000")),0)</f>
        <v>0</v>
      </c>
      <c r="N759" s="3">
        <f ca="1">IF($B759&lt;&gt;"",SUMIF(INDIRECT("ИсходныеДанные!$"&amp;$K$4&amp;"$2:$"&amp;$K$4&amp;"$50000"),$B759&amp;"#"&amp;N$6,INDIRECT("ИсходныеДанные!$J$2:$J$50000")),0)</f>
        <v>0</v>
      </c>
      <c r="O759" s="3">
        <f ca="1">IF($B759&lt;&gt;"",SUMIF(INDIRECT("ИсходныеДанные!$"&amp;$K$4&amp;"$2:$"&amp;$K$4&amp;"$50000"),$B759&amp;"#"&amp;O$6,INDIRECT("ИсходныеДанные!$J$2:$J$50000")),0)</f>
        <v>0</v>
      </c>
      <c r="P759" s="3">
        <f ca="1">IF($B759&lt;&gt;"",SUMIF(INDIRECT("ИсходныеДанные!$"&amp;$K$4&amp;"$2:$"&amp;$K$4&amp;"$50000"),$B759&amp;"#"&amp;P$6,INDIRECT("ИсходныеДанные!$J$2:$J$50000")),0)</f>
        <v>0</v>
      </c>
      <c r="Q759" s="3">
        <f ca="1">IF($B759&lt;&gt;"",SUMIF(INDIRECT("ИсходныеДанные!$"&amp;$K$4&amp;"$2:$"&amp;$K$4&amp;"$50000"),$B759&amp;"#"&amp;Q$6,INDIRECT("ИсходныеДанные!$J$2:$J$50000")),0)</f>
        <v>0</v>
      </c>
      <c r="R759" s="3">
        <f ca="1">IF($B759&lt;&gt;"",SUMIF(INDIRECT("ИсходныеДанные!$"&amp;$K$4&amp;"$2:$"&amp;$K$4&amp;"$50000"),$B759&amp;"#"&amp;R$6,INDIRECT("ИсходныеДанные!$J$2:$J$50000")),0)</f>
        <v>0</v>
      </c>
      <c r="S759" s="3">
        <f ca="1">IF($B759&lt;&gt;"",SUMIF(INDIRECT("ИсходныеДанные!$"&amp;$K$4&amp;"$2:$"&amp;$K$4&amp;"$50000"),$B759&amp;"#"&amp;S$6,INDIRECT("ИсходныеДанные!$J$2:$J$50000")),0)</f>
        <v>0</v>
      </c>
      <c r="T759" s="3">
        <f ca="1">IF($B759&lt;&gt;"",SUMIF(INDIRECT("ИсходныеДанные!$"&amp;$K$4&amp;"$2:$"&amp;$K$4&amp;"$50000"),$B759&amp;"#"&amp;T$6,INDIRECT("ИсходныеДанные!$J$2:$J$50000")),0)</f>
        <v>0</v>
      </c>
      <c r="U759" s="3">
        <f ca="1">IF($B759&lt;&gt;"",SUMIF(INDIRECT("ИсходныеДанные!$"&amp;$K$4&amp;"$2:$"&amp;$K$4&amp;"$50000"),$B759&amp;"#"&amp;U$6,INDIRECT("ИсходныеДанные!$J$2:$J$50000")),0)</f>
        <v>0</v>
      </c>
      <c r="V759" s="3">
        <f ca="1">IF($B759&lt;&gt;"",SUMIF(INDIRECT("ИсходныеДанные!$"&amp;$K$4&amp;"$2:$"&amp;$K$4&amp;"$50000"),$B759&amp;"#"&amp;V$6,INDIRECT("ИсходныеДанные!$J$2:$J$50000")),0)</f>
        <v>0</v>
      </c>
      <c r="W759" s="16" t="e">
        <f ca="1">SUM(K759:V759)/Пофамильно!$R$1</f>
        <v>#DIV/0!</v>
      </c>
    </row>
    <row r="760" spans="1:23" x14ac:dyDescent="0.25">
      <c r="A760" s="10" t="str">
        <f t="shared" ca="1" si="13"/>
        <v>delete</v>
      </c>
      <c r="B760" s="16" cm="1">
        <f t="array" aca="1" ref="B760" ca="1">INDIRECT("УникальныеСписки!D"&amp;ROW()-$L$4)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14"/>
      <c r="G760" s="81" t="str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84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84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84" t="str" cm="1">
        <f t="array" aca="1" ref="J760" ca="1">_xlfn.XLOOKUP($B760,INDIRECT(SUBSTITUTE("ИсходныеДанные!$где$2:$где$50000","где",$B$4)),INDIRECT(SUBSTITUTE("ИсходныеДанные!$что$2:$что$50000","что",J$4)),"",0,1)</f>
        <v/>
      </c>
      <c r="K760" s="3">
        <f ca="1">IF($B760&lt;&gt;"",SUMIF(INDIRECT("ИсходныеДанные!$"&amp;$K$4&amp;"$2:$"&amp;$K$4&amp;"$50000"),$B760&amp;"#"&amp;K$6,INDIRECT("ИсходныеДанные!$J$2:$J$50000")),0)</f>
        <v>0</v>
      </c>
      <c r="L760" s="3">
        <f ca="1">IF($B760&lt;&gt;"",SUMIF(INDIRECT("ИсходныеДанные!$"&amp;$K$4&amp;"$2:$"&amp;$K$4&amp;"$50000"),$B760&amp;"#"&amp;L$6,INDIRECT("ИсходныеДанные!$J$2:$J$50000")),0)</f>
        <v>0</v>
      </c>
      <c r="M760" s="3">
        <f ca="1">IF($B760&lt;&gt;"",SUMIF(INDIRECT("ИсходныеДанные!$"&amp;$K$4&amp;"$2:$"&amp;$K$4&amp;"$50000"),$B760&amp;"#"&amp;M$6,INDIRECT("ИсходныеДанные!$J$2:$J$50000")),0)</f>
        <v>0</v>
      </c>
      <c r="N760" s="3">
        <f ca="1">IF($B760&lt;&gt;"",SUMIF(INDIRECT("ИсходныеДанные!$"&amp;$K$4&amp;"$2:$"&amp;$K$4&amp;"$50000"),$B760&amp;"#"&amp;N$6,INDIRECT("ИсходныеДанные!$J$2:$J$50000")),0)</f>
        <v>0</v>
      </c>
      <c r="O760" s="3">
        <f ca="1">IF($B760&lt;&gt;"",SUMIF(INDIRECT("ИсходныеДанные!$"&amp;$K$4&amp;"$2:$"&amp;$K$4&amp;"$50000"),$B760&amp;"#"&amp;O$6,INDIRECT("ИсходныеДанные!$J$2:$J$50000")),0)</f>
        <v>0</v>
      </c>
      <c r="P760" s="3">
        <f ca="1">IF($B760&lt;&gt;"",SUMIF(INDIRECT("ИсходныеДанные!$"&amp;$K$4&amp;"$2:$"&amp;$K$4&amp;"$50000"),$B760&amp;"#"&amp;P$6,INDIRECT("ИсходныеДанные!$J$2:$J$50000")),0)</f>
        <v>0</v>
      </c>
      <c r="Q760" s="3">
        <f ca="1">IF($B760&lt;&gt;"",SUMIF(INDIRECT("ИсходныеДанные!$"&amp;$K$4&amp;"$2:$"&amp;$K$4&amp;"$50000"),$B760&amp;"#"&amp;Q$6,INDIRECT("ИсходныеДанные!$J$2:$J$50000")),0)</f>
        <v>0</v>
      </c>
      <c r="R760" s="3">
        <f ca="1">IF($B760&lt;&gt;"",SUMIF(INDIRECT("ИсходныеДанные!$"&amp;$K$4&amp;"$2:$"&amp;$K$4&amp;"$50000"),$B760&amp;"#"&amp;R$6,INDIRECT("ИсходныеДанные!$J$2:$J$50000")),0)</f>
        <v>0</v>
      </c>
      <c r="S760" s="3">
        <f ca="1">IF($B760&lt;&gt;"",SUMIF(INDIRECT("ИсходныеДанные!$"&amp;$K$4&amp;"$2:$"&amp;$K$4&amp;"$50000"),$B760&amp;"#"&amp;S$6,INDIRECT("ИсходныеДанные!$J$2:$J$50000")),0)</f>
        <v>0</v>
      </c>
      <c r="T760" s="3">
        <f ca="1">IF($B760&lt;&gt;"",SUMIF(INDIRECT("ИсходныеДанные!$"&amp;$K$4&amp;"$2:$"&amp;$K$4&amp;"$50000"),$B760&amp;"#"&amp;T$6,INDIRECT("ИсходныеДанные!$J$2:$J$50000")),0)</f>
        <v>0</v>
      </c>
      <c r="U760" s="3">
        <f ca="1">IF($B760&lt;&gt;"",SUMIF(INDIRECT("ИсходныеДанные!$"&amp;$K$4&amp;"$2:$"&amp;$K$4&amp;"$50000"),$B760&amp;"#"&amp;U$6,INDIRECT("ИсходныеДанные!$J$2:$J$50000")),0)</f>
        <v>0</v>
      </c>
      <c r="V760" s="3">
        <f ca="1">IF($B760&lt;&gt;"",SUMIF(INDIRECT("ИсходныеДанные!$"&amp;$K$4&amp;"$2:$"&amp;$K$4&amp;"$50000"),$B760&amp;"#"&amp;V$6,INDIRECT("ИсходныеДанные!$J$2:$J$50000")),0)</f>
        <v>0</v>
      </c>
      <c r="W760" s="16" t="e">
        <f ca="1">SUM(K760:V760)/Пофамильно!$R$1</f>
        <v>#DIV/0!</v>
      </c>
    </row>
    <row r="761" spans="1:23" x14ac:dyDescent="0.25">
      <c r="A761" s="10" t="str">
        <f t="shared" ca="1" si="13"/>
        <v>delete</v>
      </c>
      <c r="B761" s="16" cm="1">
        <f t="array" aca="1" ref="B761" ca="1">INDIRECT("УникальныеСписки!D"&amp;ROW()-$L$4)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14"/>
      <c r="G761" s="81" t="str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84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84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84" t="str" cm="1">
        <f t="array" aca="1" ref="J761" ca="1">_xlfn.XLOOKUP($B761,INDIRECT(SUBSTITUTE("ИсходныеДанные!$где$2:$где$50000","где",$B$4)),INDIRECT(SUBSTITUTE("ИсходныеДанные!$что$2:$что$50000","что",J$4)),"",0,1)</f>
        <v/>
      </c>
      <c r="K761" s="3">
        <f ca="1">IF($B761&lt;&gt;"",SUMIF(INDIRECT("ИсходныеДанные!$"&amp;$K$4&amp;"$2:$"&amp;$K$4&amp;"$50000"),$B761&amp;"#"&amp;K$6,INDIRECT("ИсходныеДанные!$J$2:$J$50000")),0)</f>
        <v>0</v>
      </c>
      <c r="L761" s="3">
        <f ca="1">IF($B761&lt;&gt;"",SUMIF(INDIRECT("ИсходныеДанные!$"&amp;$K$4&amp;"$2:$"&amp;$K$4&amp;"$50000"),$B761&amp;"#"&amp;L$6,INDIRECT("ИсходныеДанные!$J$2:$J$50000")),0)</f>
        <v>0</v>
      </c>
      <c r="M761" s="3">
        <f ca="1">IF($B761&lt;&gt;"",SUMIF(INDIRECT("ИсходныеДанные!$"&amp;$K$4&amp;"$2:$"&amp;$K$4&amp;"$50000"),$B761&amp;"#"&amp;M$6,INDIRECT("ИсходныеДанные!$J$2:$J$50000")),0)</f>
        <v>0</v>
      </c>
      <c r="N761" s="3">
        <f ca="1">IF($B761&lt;&gt;"",SUMIF(INDIRECT("ИсходныеДанные!$"&amp;$K$4&amp;"$2:$"&amp;$K$4&amp;"$50000"),$B761&amp;"#"&amp;N$6,INDIRECT("ИсходныеДанные!$J$2:$J$50000")),0)</f>
        <v>0</v>
      </c>
      <c r="O761" s="3">
        <f ca="1">IF($B761&lt;&gt;"",SUMIF(INDIRECT("ИсходныеДанные!$"&amp;$K$4&amp;"$2:$"&amp;$K$4&amp;"$50000"),$B761&amp;"#"&amp;O$6,INDIRECT("ИсходныеДанные!$J$2:$J$50000")),0)</f>
        <v>0</v>
      </c>
      <c r="P761" s="3">
        <f ca="1">IF($B761&lt;&gt;"",SUMIF(INDIRECT("ИсходныеДанные!$"&amp;$K$4&amp;"$2:$"&amp;$K$4&amp;"$50000"),$B761&amp;"#"&amp;P$6,INDIRECT("ИсходныеДанные!$J$2:$J$50000")),0)</f>
        <v>0</v>
      </c>
      <c r="Q761" s="3">
        <f ca="1">IF($B761&lt;&gt;"",SUMIF(INDIRECT("ИсходныеДанные!$"&amp;$K$4&amp;"$2:$"&amp;$K$4&amp;"$50000"),$B761&amp;"#"&amp;Q$6,INDIRECT("ИсходныеДанные!$J$2:$J$50000")),0)</f>
        <v>0</v>
      </c>
      <c r="R761" s="3">
        <f ca="1">IF($B761&lt;&gt;"",SUMIF(INDIRECT("ИсходныеДанные!$"&amp;$K$4&amp;"$2:$"&amp;$K$4&amp;"$50000"),$B761&amp;"#"&amp;R$6,INDIRECT("ИсходныеДанные!$J$2:$J$50000")),0)</f>
        <v>0</v>
      </c>
      <c r="S761" s="3">
        <f ca="1">IF($B761&lt;&gt;"",SUMIF(INDIRECT("ИсходныеДанные!$"&amp;$K$4&amp;"$2:$"&amp;$K$4&amp;"$50000"),$B761&amp;"#"&amp;S$6,INDIRECT("ИсходныеДанные!$J$2:$J$50000")),0)</f>
        <v>0</v>
      </c>
      <c r="T761" s="3">
        <f ca="1">IF($B761&lt;&gt;"",SUMIF(INDIRECT("ИсходныеДанные!$"&amp;$K$4&amp;"$2:$"&amp;$K$4&amp;"$50000"),$B761&amp;"#"&amp;T$6,INDIRECT("ИсходныеДанные!$J$2:$J$50000")),0)</f>
        <v>0</v>
      </c>
      <c r="U761" s="3">
        <f ca="1">IF($B761&lt;&gt;"",SUMIF(INDIRECT("ИсходныеДанные!$"&amp;$K$4&amp;"$2:$"&amp;$K$4&amp;"$50000"),$B761&amp;"#"&amp;U$6,INDIRECT("ИсходныеДанные!$J$2:$J$50000")),0)</f>
        <v>0</v>
      </c>
      <c r="V761" s="3">
        <f ca="1">IF($B761&lt;&gt;"",SUMIF(INDIRECT("ИсходныеДанные!$"&amp;$K$4&amp;"$2:$"&amp;$K$4&amp;"$50000"),$B761&amp;"#"&amp;V$6,INDIRECT("ИсходныеДанные!$J$2:$J$50000")),0)</f>
        <v>0</v>
      </c>
      <c r="W761" s="16" t="e">
        <f ca="1">SUM(K761:V761)/Пофамильно!$R$1</f>
        <v>#DIV/0!</v>
      </c>
    </row>
    <row r="762" spans="1:23" x14ac:dyDescent="0.25">
      <c r="A762" s="10" t="str">
        <f t="shared" ca="1" si="13"/>
        <v>delete</v>
      </c>
      <c r="B762" s="16" cm="1">
        <f t="array" aca="1" ref="B762" ca="1">INDIRECT("УникальныеСписки!D"&amp;ROW()-$L$4)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14"/>
      <c r="G762" s="81" t="str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84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84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84" t="str" cm="1">
        <f t="array" aca="1" ref="J762" ca="1">_xlfn.XLOOKUP($B762,INDIRECT(SUBSTITUTE("ИсходныеДанные!$где$2:$где$50000","где",$B$4)),INDIRECT(SUBSTITUTE("ИсходныеДанные!$что$2:$что$50000","что",J$4)),"",0,1)</f>
        <v/>
      </c>
      <c r="K762" s="3">
        <f ca="1">IF($B762&lt;&gt;"",SUMIF(INDIRECT("ИсходныеДанные!$"&amp;$K$4&amp;"$2:$"&amp;$K$4&amp;"$50000"),$B762&amp;"#"&amp;K$6,INDIRECT("ИсходныеДанные!$J$2:$J$50000")),0)</f>
        <v>0</v>
      </c>
      <c r="L762" s="3">
        <f ca="1">IF($B762&lt;&gt;"",SUMIF(INDIRECT("ИсходныеДанные!$"&amp;$K$4&amp;"$2:$"&amp;$K$4&amp;"$50000"),$B762&amp;"#"&amp;L$6,INDIRECT("ИсходныеДанные!$J$2:$J$50000")),0)</f>
        <v>0</v>
      </c>
      <c r="M762" s="3">
        <f ca="1">IF($B762&lt;&gt;"",SUMIF(INDIRECT("ИсходныеДанные!$"&amp;$K$4&amp;"$2:$"&amp;$K$4&amp;"$50000"),$B762&amp;"#"&amp;M$6,INDIRECT("ИсходныеДанные!$J$2:$J$50000")),0)</f>
        <v>0</v>
      </c>
      <c r="N762" s="3">
        <f ca="1">IF($B762&lt;&gt;"",SUMIF(INDIRECT("ИсходныеДанные!$"&amp;$K$4&amp;"$2:$"&amp;$K$4&amp;"$50000"),$B762&amp;"#"&amp;N$6,INDIRECT("ИсходныеДанные!$J$2:$J$50000")),0)</f>
        <v>0</v>
      </c>
      <c r="O762" s="3">
        <f ca="1">IF($B762&lt;&gt;"",SUMIF(INDIRECT("ИсходныеДанные!$"&amp;$K$4&amp;"$2:$"&amp;$K$4&amp;"$50000"),$B762&amp;"#"&amp;O$6,INDIRECT("ИсходныеДанные!$J$2:$J$50000")),0)</f>
        <v>0</v>
      </c>
      <c r="P762" s="3">
        <f ca="1">IF($B762&lt;&gt;"",SUMIF(INDIRECT("ИсходныеДанные!$"&amp;$K$4&amp;"$2:$"&amp;$K$4&amp;"$50000"),$B762&amp;"#"&amp;P$6,INDIRECT("ИсходныеДанные!$J$2:$J$50000")),0)</f>
        <v>0</v>
      </c>
      <c r="Q762" s="3">
        <f ca="1">IF($B762&lt;&gt;"",SUMIF(INDIRECT("ИсходныеДанные!$"&amp;$K$4&amp;"$2:$"&amp;$K$4&amp;"$50000"),$B762&amp;"#"&amp;Q$6,INDIRECT("ИсходныеДанные!$J$2:$J$50000")),0)</f>
        <v>0</v>
      </c>
      <c r="R762" s="3">
        <f ca="1">IF($B762&lt;&gt;"",SUMIF(INDIRECT("ИсходныеДанные!$"&amp;$K$4&amp;"$2:$"&amp;$K$4&amp;"$50000"),$B762&amp;"#"&amp;R$6,INDIRECT("ИсходныеДанные!$J$2:$J$50000")),0)</f>
        <v>0</v>
      </c>
      <c r="S762" s="3">
        <f ca="1">IF($B762&lt;&gt;"",SUMIF(INDIRECT("ИсходныеДанные!$"&amp;$K$4&amp;"$2:$"&amp;$K$4&amp;"$50000"),$B762&amp;"#"&amp;S$6,INDIRECT("ИсходныеДанные!$J$2:$J$50000")),0)</f>
        <v>0</v>
      </c>
      <c r="T762" s="3">
        <f ca="1">IF($B762&lt;&gt;"",SUMIF(INDIRECT("ИсходныеДанные!$"&amp;$K$4&amp;"$2:$"&amp;$K$4&amp;"$50000"),$B762&amp;"#"&amp;T$6,INDIRECT("ИсходныеДанные!$J$2:$J$50000")),0)</f>
        <v>0</v>
      </c>
      <c r="U762" s="3">
        <f ca="1">IF($B762&lt;&gt;"",SUMIF(INDIRECT("ИсходныеДанные!$"&amp;$K$4&amp;"$2:$"&amp;$K$4&amp;"$50000"),$B762&amp;"#"&amp;U$6,INDIRECT("ИсходныеДанные!$J$2:$J$50000")),0)</f>
        <v>0</v>
      </c>
      <c r="V762" s="3">
        <f ca="1">IF($B762&lt;&gt;"",SUMIF(INDIRECT("ИсходныеДанные!$"&amp;$K$4&amp;"$2:$"&amp;$K$4&amp;"$50000"),$B762&amp;"#"&amp;V$6,INDIRECT("ИсходныеДанные!$J$2:$J$50000")),0)</f>
        <v>0</v>
      </c>
      <c r="W762" s="16" t="e">
        <f ca="1">SUM(K762:V762)/Пофамильно!$R$1</f>
        <v>#DIV/0!</v>
      </c>
    </row>
    <row r="763" spans="1:23" x14ac:dyDescent="0.25">
      <c r="A763" s="10" t="str">
        <f t="shared" ca="1" si="13"/>
        <v>delete</v>
      </c>
      <c r="B763" s="16" cm="1">
        <f t="array" aca="1" ref="B763" ca="1">INDIRECT("УникальныеСписки!D"&amp;ROW()-$L$4)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14"/>
      <c r="G763" s="81" t="str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84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84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84" t="str" cm="1">
        <f t="array" aca="1" ref="J763" ca="1">_xlfn.XLOOKUP($B763,INDIRECT(SUBSTITUTE("ИсходныеДанные!$где$2:$где$50000","где",$B$4)),INDIRECT(SUBSTITUTE("ИсходныеДанные!$что$2:$что$50000","что",J$4)),"",0,1)</f>
        <v/>
      </c>
      <c r="K763" s="3">
        <f ca="1">IF($B763&lt;&gt;"",SUMIF(INDIRECT("ИсходныеДанные!$"&amp;$K$4&amp;"$2:$"&amp;$K$4&amp;"$50000"),$B763&amp;"#"&amp;K$6,INDIRECT("ИсходныеДанные!$J$2:$J$50000")),0)</f>
        <v>0</v>
      </c>
      <c r="L763" s="3">
        <f ca="1">IF($B763&lt;&gt;"",SUMIF(INDIRECT("ИсходныеДанные!$"&amp;$K$4&amp;"$2:$"&amp;$K$4&amp;"$50000"),$B763&amp;"#"&amp;L$6,INDIRECT("ИсходныеДанные!$J$2:$J$50000")),0)</f>
        <v>0</v>
      </c>
      <c r="M763" s="3">
        <f ca="1">IF($B763&lt;&gt;"",SUMIF(INDIRECT("ИсходныеДанные!$"&amp;$K$4&amp;"$2:$"&amp;$K$4&amp;"$50000"),$B763&amp;"#"&amp;M$6,INDIRECT("ИсходныеДанные!$J$2:$J$50000")),0)</f>
        <v>0</v>
      </c>
      <c r="N763" s="3">
        <f ca="1">IF($B763&lt;&gt;"",SUMIF(INDIRECT("ИсходныеДанные!$"&amp;$K$4&amp;"$2:$"&amp;$K$4&amp;"$50000"),$B763&amp;"#"&amp;N$6,INDIRECT("ИсходныеДанные!$J$2:$J$50000")),0)</f>
        <v>0</v>
      </c>
      <c r="O763" s="3">
        <f ca="1">IF($B763&lt;&gt;"",SUMIF(INDIRECT("ИсходныеДанные!$"&amp;$K$4&amp;"$2:$"&amp;$K$4&amp;"$50000"),$B763&amp;"#"&amp;O$6,INDIRECT("ИсходныеДанные!$J$2:$J$50000")),0)</f>
        <v>0</v>
      </c>
      <c r="P763" s="3">
        <f ca="1">IF($B763&lt;&gt;"",SUMIF(INDIRECT("ИсходныеДанные!$"&amp;$K$4&amp;"$2:$"&amp;$K$4&amp;"$50000"),$B763&amp;"#"&amp;P$6,INDIRECT("ИсходныеДанные!$J$2:$J$50000")),0)</f>
        <v>0</v>
      </c>
      <c r="Q763" s="3">
        <f ca="1">IF($B763&lt;&gt;"",SUMIF(INDIRECT("ИсходныеДанные!$"&amp;$K$4&amp;"$2:$"&amp;$K$4&amp;"$50000"),$B763&amp;"#"&amp;Q$6,INDIRECT("ИсходныеДанные!$J$2:$J$50000")),0)</f>
        <v>0</v>
      </c>
      <c r="R763" s="3">
        <f ca="1">IF($B763&lt;&gt;"",SUMIF(INDIRECT("ИсходныеДанные!$"&amp;$K$4&amp;"$2:$"&amp;$K$4&amp;"$50000"),$B763&amp;"#"&amp;R$6,INDIRECT("ИсходныеДанные!$J$2:$J$50000")),0)</f>
        <v>0</v>
      </c>
      <c r="S763" s="3">
        <f ca="1">IF($B763&lt;&gt;"",SUMIF(INDIRECT("ИсходныеДанные!$"&amp;$K$4&amp;"$2:$"&amp;$K$4&amp;"$50000"),$B763&amp;"#"&amp;S$6,INDIRECT("ИсходныеДанные!$J$2:$J$50000")),0)</f>
        <v>0</v>
      </c>
      <c r="T763" s="3">
        <f ca="1">IF($B763&lt;&gt;"",SUMIF(INDIRECT("ИсходныеДанные!$"&amp;$K$4&amp;"$2:$"&amp;$K$4&amp;"$50000"),$B763&amp;"#"&amp;T$6,INDIRECT("ИсходныеДанные!$J$2:$J$50000")),0)</f>
        <v>0</v>
      </c>
      <c r="U763" s="3">
        <f ca="1">IF($B763&lt;&gt;"",SUMIF(INDIRECT("ИсходныеДанные!$"&amp;$K$4&amp;"$2:$"&amp;$K$4&amp;"$50000"),$B763&amp;"#"&amp;U$6,INDIRECT("ИсходныеДанные!$J$2:$J$50000")),0)</f>
        <v>0</v>
      </c>
      <c r="V763" s="3">
        <f ca="1">IF($B763&lt;&gt;"",SUMIF(INDIRECT("ИсходныеДанные!$"&amp;$K$4&amp;"$2:$"&amp;$K$4&amp;"$50000"),$B763&amp;"#"&amp;V$6,INDIRECT("ИсходныеДанные!$J$2:$J$50000")),0)</f>
        <v>0</v>
      </c>
      <c r="W763" s="16" t="e">
        <f ca="1">SUM(K763:V763)/Пофамильно!$R$1</f>
        <v>#DIV/0!</v>
      </c>
    </row>
    <row r="764" spans="1:23" x14ac:dyDescent="0.25">
      <c r="A764" s="10" t="str">
        <f t="shared" ca="1" si="13"/>
        <v>delete</v>
      </c>
      <c r="B764" s="16" cm="1">
        <f t="array" aca="1" ref="B764" ca="1">INDIRECT("УникальныеСписки!D"&amp;ROW()-$L$4)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14"/>
      <c r="G764" s="81" t="str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84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84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84" t="str" cm="1">
        <f t="array" aca="1" ref="J764" ca="1">_xlfn.XLOOKUP($B764,INDIRECT(SUBSTITUTE("ИсходныеДанные!$где$2:$где$50000","где",$B$4)),INDIRECT(SUBSTITUTE("ИсходныеДанные!$что$2:$что$50000","что",J$4)),"",0,1)</f>
        <v/>
      </c>
      <c r="K764" s="3">
        <f ca="1">IF($B764&lt;&gt;"",SUMIF(INDIRECT("ИсходныеДанные!$"&amp;$K$4&amp;"$2:$"&amp;$K$4&amp;"$50000"),$B764&amp;"#"&amp;K$6,INDIRECT("ИсходныеДанные!$J$2:$J$50000")),0)</f>
        <v>0</v>
      </c>
      <c r="L764" s="3">
        <f ca="1">IF($B764&lt;&gt;"",SUMIF(INDIRECT("ИсходныеДанные!$"&amp;$K$4&amp;"$2:$"&amp;$K$4&amp;"$50000"),$B764&amp;"#"&amp;L$6,INDIRECT("ИсходныеДанные!$J$2:$J$50000")),0)</f>
        <v>0</v>
      </c>
      <c r="M764" s="3">
        <f ca="1">IF($B764&lt;&gt;"",SUMIF(INDIRECT("ИсходныеДанные!$"&amp;$K$4&amp;"$2:$"&amp;$K$4&amp;"$50000"),$B764&amp;"#"&amp;M$6,INDIRECT("ИсходныеДанные!$J$2:$J$50000")),0)</f>
        <v>0</v>
      </c>
      <c r="N764" s="3">
        <f ca="1">IF($B764&lt;&gt;"",SUMIF(INDIRECT("ИсходныеДанные!$"&amp;$K$4&amp;"$2:$"&amp;$K$4&amp;"$50000"),$B764&amp;"#"&amp;N$6,INDIRECT("ИсходныеДанные!$J$2:$J$50000")),0)</f>
        <v>0</v>
      </c>
      <c r="O764" s="3">
        <f ca="1">IF($B764&lt;&gt;"",SUMIF(INDIRECT("ИсходныеДанные!$"&amp;$K$4&amp;"$2:$"&amp;$K$4&amp;"$50000"),$B764&amp;"#"&amp;O$6,INDIRECT("ИсходныеДанные!$J$2:$J$50000")),0)</f>
        <v>0</v>
      </c>
      <c r="P764" s="3">
        <f ca="1">IF($B764&lt;&gt;"",SUMIF(INDIRECT("ИсходныеДанные!$"&amp;$K$4&amp;"$2:$"&amp;$K$4&amp;"$50000"),$B764&amp;"#"&amp;P$6,INDIRECT("ИсходныеДанные!$J$2:$J$50000")),0)</f>
        <v>0</v>
      </c>
      <c r="Q764" s="3">
        <f ca="1">IF($B764&lt;&gt;"",SUMIF(INDIRECT("ИсходныеДанные!$"&amp;$K$4&amp;"$2:$"&amp;$K$4&amp;"$50000"),$B764&amp;"#"&amp;Q$6,INDIRECT("ИсходныеДанные!$J$2:$J$50000")),0)</f>
        <v>0</v>
      </c>
      <c r="R764" s="3">
        <f ca="1">IF($B764&lt;&gt;"",SUMIF(INDIRECT("ИсходныеДанные!$"&amp;$K$4&amp;"$2:$"&amp;$K$4&amp;"$50000"),$B764&amp;"#"&amp;R$6,INDIRECT("ИсходныеДанные!$J$2:$J$50000")),0)</f>
        <v>0</v>
      </c>
      <c r="S764" s="3">
        <f ca="1">IF($B764&lt;&gt;"",SUMIF(INDIRECT("ИсходныеДанные!$"&amp;$K$4&amp;"$2:$"&amp;$K$4&amp;"$50000"),$B764&amp;"#"&amp;S$6,INDIRECT("ИсходныеДанные!$J$2:$J$50000")),0)</f>
        <v>0</v>
      </c>
      <c r="T764" s="3">
        <f ca="1">IF($B764&lt;&gt;"",SUMIF(INDIRECT("ИсходныеДанные!$"&amp;$K$4&amp;"$2:$"&amp;$K$4&amp;"$50000"),$B764&amp;"#"&amp;T$6,INDIRECT("ИсходныеДанные!$J$2:$J$50000")),0)</f>
        <v>0</v>
      </c>
      <c r="U764" s="3">
        <f ca="1">IF($B764&lt;&gt;"",SUMIF(INDIRECT("ИсходныеДанные!$"&amp;$K$4&amp;"$2:$"&amp;$K$4&amp;"$50000"),$B764&amp;"#"&amp;U$6,INDIRECT("ИсходныеДанные!$J$2:$J$50000")),0)</f>
        <v>0</v>
      </c>
      <c r="V764" s="3">
        <f ca="1">IF($B764&lt;&gt;"",SUMIF(INDIRECT("ИсходныеДанные!$"&amp;$K$4&amp;"$2:$"&amp;$K$4&amp;"$50000"),$B764&amp;"#"&amp;V$6,INDIRECT("ИсходныеДанные!$J$2:$J$50000")),0)</f>
        <v>0</v>
      </c>
      <c r="W764" s="16" t="e">
        <f ca="1">SUM(K764:V764)/Пофамильно!$R$1</f>
        <v>#DIV/0!</v>
      </c>
    </row>
    <row r="765" spans="1:23" x14ac:dyDescent="0.25">
      <c r="A765" s="10" t="str">
        <f t="shared" ca="1" si="13"/>
        <v>delete</v>
      </c>
      <c r="B765" s="16" cm="1">
        <f t="array" aca="1" ref="B765" ca="1">INDIRECT("УникальныеСписки!D"&amp;ROW()-$L$4)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14"/>
      <c r="G765" s="81" t="str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84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84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84" t="str" cm="1">
        <f t="array" aca="1" ref="J765" ca="1">_xlfn.XLOOKUP($B765,INDIRECT(SUBSTITUTE("ИсходныеДанные!$где$2:$где$50000","где",$B$4)),INDIRECT(SUBSTITUTE("ИсходныеДанные!$что$2:$что$50000","что",J$4)),"",0,1)</f>
        <v/>
      </c>
      <c r="K765" s="3">
        <f ca="1">IF($B765&lt;&gt;"",SUMIF(INDIRECT("ИсходныеДанные!$"&amp;$K$4&amp;"$2:$"&amp;$K$4&amp;"$50000"),$B765&amp;"#"&amp;K$6,INDIRECT("ИсходныеДанные!$J$2:$J$50000")),0)</f>
        <v>0</v>
      </c>
      <c r="L765" s="3">
        <f ca="1">IF($B765&lt;&gt;"",SUMIF(INDIRECT("ИсходныеДанные!$"&amp;$K$4&amp;"$2:$"&amp;$K$4&amp;"$50000"),$B765&amp;"#"&amp;L$6,INDIRECT("ИсходныеДанные!$J$2:$J$50000")),0)</f>
        <v>0</v>
      </c>
      <c r="M765" s="3">
        <f ca="1">IF($B765&lt;&gt;"",SUMIF(INDIRECT("ИсходныеДанные!$"&amp;$K$4&amp;"$2:$"&amp;$K$4&amp;"$50000"),$B765&amp;"#"&amp;M$6,INDIRECT("ИсходныеДанные!$J$2:$J$50000")),0)</f>
        <v>0</v>
      </c>
      <c r="N765" s="3">
        <f ca="1">IF($B765&lt;&gt;"",SUMIF(INDIRECT("ИсходныеДанные!$"&amp;$K$4&amp;"$2:$"&amp;$K$4&amp;"$50000"),$B765&amp;"#"&amp;N$6,INDIRECT("ИсходныеДанные!$J$2:$J$50000")),0)</f>
        <v>0</v>
      </c>
      <c r="O765" s="3">
        <f ca="1">IF($B765&lt;&gt;"",SUMIF(INDIRECT("ИсходныеДанные!$"&amp;$K$4&amp;"$2:$"&amp;$K$4&amp;"$50000"),$B765&amp;"#"&amp;O$6,INDIRECT("ИсходныеДанные!$J$2:$J$50000")),0)</f>
        <v>0</v>
      </c>
      <c r="P765" s="3">
        <f ca="1">IF($B765&lt;&gt;"",SUMIF(INDIRECT("ИсходныеДанные!$"&amp;$K$4&amp;"$2:$"&amp;$K$4&amp;"$50000"),$B765&amp;"#"&amp;P$6,INDIRECT("ИсходныеДанные!$J$2:$J$50000")),0)</f>
        <v>0</v>
      </c>
      <c r="Q765" s="3">
        <f ca="1">IF($B765&lt;&gt;"",SUMIF(INDIRECT("ИсходныеДанные!$"&amp;$K$4&amp;"$2:$"&amp;$K$4&amp;"$50000"),$B765&amp;"#"&amp;Q$6,INDIRECT("ИсходныеДанные!$J$2:$J$50000")),0)</f>
        <v>0</v>
      </c>
      <c r="R765" s="3">
        <f ca="1">IF($B765&lt;&gt;"",SUMIF(INDIRECT("ИсходныеДанные!$"&amp;$K$4&amp;"$2:$"&amp;$K$4&amp;"$50000"),$B765&amp;"#"&amp;R$6,INDIRECT("ИсходныеДанные!$J$2:$J$50000")),0)</f>
        <v>0</v>
      </c>
      <c r="S765" s="3">
        <f ca="1">IF($B765&lt;&gt;"",SUMIF(INDIRECT("ИсходныеДанные!$"&amp;$K$4&amp;"$2:$"&amp;$K$4&amp;"$50000"),$B765&amp;"#"&amp;S$6,INDIRECT("ИсходныеДанные!$J$2:$J$50000")),0)</f>
        <v>0</v>
      </c>
      <c r="T765" s="3">
        <f ca="1">IF($B765&lt;&gt;"",SUMIF(INDIRECT("ИсходныеДанные!$"&amp;$K$4&amp;"$2:$"&amp;$K$4&amp;"$50000"),$B765&amp;"#"&amp;T$6,INDIRECT("ИсходныеДанные!$J$2:$J$50000")),0)</f>
        <v>0</v>
      </c>
      <c r="U765" s="3">
        <f ca="1">IF($B765&lt;&gt;"",SUMIF(INDIRECT("ИсходныеДанные!$"&amp;$K$4&amp;"$2:$"&amp;$K$4&amp;"$50000"),$B765&amp;"#"&amp;U$6,INDIRECT("ИсходныеДанные!$J$2:$J$50000")),0)</f>
        <v>0</v>
      </c>
      <c r="V765" s="3">
        <f ca="1">IF($B765&lt;&gt;"",SUMIF(INDIRECT("ИсходныеДанные!$"&amp;$K$4&amp;"$2:$"&amp;$K$4&amp;"$50000"),$B765&amp;"#"&amp;V$6,INDIRECT("ИсходныеДанные!$J$2:$J$50000")),0)</f>
        <v>0</v>
      </c>
      <c r="W765" s="16" t="e">
        <f ca="1">SUM(K765:V765)/Пофамильно!$R$1</f>
        <v>#DIV/0!</v>
      </c>
    </row>
    <row r="766" spans="1:23" x14ac:dyDescent="0.25">
      <c r="A766" s="10" t="str">
        <f t="shared" ca="1" si="13"/>
        <v>delete</v>
      </c>
      <c r="B766" s="16" cm="1">
        <f t="array" aca="1" ref="B766" ca="1">INDIRECT("УникальныеСписки!D"&amp;ROW()-$L$4)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14"/>
      <c r="G766" s="81" t="str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84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84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84" t="str" cm="1">
        <f t="array" aca="1" ref="J766" ca="1">_xlfn.XLOOKUP($B766,INDIRECT(SUBSTITUTE("ИсходныеДанные!$где$2:$где$50000","где",$B$4)),INDIRECT(SUBSTITUTE("ИсходныеДанные!$что$2:$что$50000","что",J$4)),"",0,1)</f>
        <v/>
      </c>
      <c r="K766" s="3">
        <f ca="1">IF($B766&lt;&gt;"",SUMIF(INDIRECT("ИсходныеДанные!$"&amp;$K$4&amp;"$2:$"&amp;$K$4&amp;"$50000"),$B766&amp;"#"&amp;K$6,INDIRECT("ИсходныеДанные!$J$2:$J$50000")),0)</f>
        <v>0</v>
      </c>
      <c r="L766" s="3">
        <f ca="1">IF($B766&lt;&gt;"",SUMIF(INDIRECT("ИсходныеДанные!$"&amp;$K$4&amp;"$2:$"&amp;$K$4&amp;"$50000"),$B766&amp;"#"&amp;L$6,INDIRECT("ИсходныеДанные!$J$2:$J$50000")),0)</f>
        <v>0</v>
      </c>
      <c r="M766" s="3">
        <f ca="1">IF($B766&lt;&gt;"",SUMIF(INDIRECT("ИсходныеДанные!$"&amp;$K$4&amp;"$2:$"&amp;$K$4&amp;"$50000"),$B766&amp;"#"&amp;M$6,INDIRECT("ИсходныеДанные!$J$2:$J$50000")),0)</f>
        <v>0</v>
      </c>
      <c r="N766" s="3">
        <f ca="1">IF($B766&lt;&gt;"",SUMIF(INDIRECT("ИсходныеДанные!$"&amp;$K$4&amp;"$2:$"&amp;$K$4&amp;"$50000"),$B766&amp;"#"&amp;N$6,INDIRECT("ИсходныеДанные!$J$2:$J$50000")),0)</f>
        <v>0</v>
      </c>
      <c r="O766" s="3">
        <f ca="1">IF($B766&lt;&gt;"",SUMIF(INDIRECT("ИсходныеДанные!$"&amp;$K$4&amp;"$2:$"&amp;$K$4&amp;"$50000"),$B766&amp;"#"&amp;O$6,INDIRECT("ИсходныеДанные!$J$2:$J$50000")),0)</f>
        <v>0</v>
      </c>
      <c r="P766" s="3">
        <f ca="1">IF($B766&lt;&gt;"",SUMIF(INDIRECT("ИсходныеДанные!$"&amp;$K$4&amp;"$2:$"&amp;$K$4&amp;"$50000"),$B766&amp;"#"&amp;P$6,INDIRECT("ИсходныеДанные!$J$2:$J$50000")),0)</f>
        <v>0</v>
      </c>
      <c r="Q766" s="3">
        <f ca="1">IF($B766&lt;&gt;"",SUMIF(INDIRECT("ИсходныеДанные!$"&amp;$K$4&amp;"$2:$"&amp;$K$4&amp;"$50000"),$B766&amp;"#"&amp;Q$6,INDIRECT("ИсходныеДанные!$J$2:$J$50000")),0)</f>
        <v>0</v>
      </c>
      <c r="R766" s="3">
        <f ca="1">IF($B766&lt;&gt;"",SUMIF(INDIRECT("ИсходныеДанные!$"&amp;$K$4&amp;"$2:$"&amp;$K$4&amp;"$50000"),$B766&amp;"#"&amp;R$6,INDIRECT("ИсходныеДанные!$J$2:$J$50000")),0)</f>
        <v>0</v>
      </c>
      <c r="S766" s="3">
        <f ca="1">IF($B766&lt;&gt;"",SUMIF(INDIRECT("ИсходныеДанные!$"&amp;$K$4&amp;"$2:$"&amp;$K$4&amp;"$50000"),$B766&amp;"#"&amp;S$6,INDIRECT("ИсходныеДанные!$J$2:$J$50000")),0)</f>
        <v>0</v>
      </c>
      <c r="T766" s="3">
        <f ca="1">IF($B766&lt;&gt;"",SUMIF(INDIRECT("ИсходныеДанные!$"&amp;$K$4&amp;"$2:$"&amp;$K$4&amp;"$50000"),$B766&amp;"#"&amp;T$6,INDIRECT("ИсходныеДанные!$J$2:$J$50000")),0)</f>
        <v>0</v>
      </c>
      <c r="U766" s="3">
        <f ca="1">IF($B766&lt;&gt;"",SUMIF(INDIRECT("ИсходныеДанные!$"&amp;$K$4&amp;"$2:$"&amp;$K$4&amp;"$50000"),$B766&amp;"#"&amp;U$6,INDIRECT("ИсходныеДанные!$J$2:$J$50000")),0)</f>
        <v>0</v>
      </c>
      <c r="V766" s="3">
        <f ca="1">IF($B766&lt;&gt;"",SUMIF(INDIRECT("ИсходныеДанные!$"&amp;$K$4&amp;"$2:$"&amp;$K$4&amp;"$50000"),$B766&amp;"#"&amp;V$6,INDIRECT("ИсходныеДанные!$J$2:$J$50000")),0)</f>
        <v>0</v>
      </c>
      <c r="W766" s="16" t="e">
        <f ca="1">SUM(K766:V766)/Пофамильно!$R$1</f>
        <v>#DIV/0!</v>
      </c>
    </row>
    <row r="767" spans="1:23" x14ac:dyDescent="0.25">
      <c r="A767" s="10" t="str">
        <f t="shared" ca="1" si="13"/>
        <v>delete</v>
      </c>
      <c r="B767" s="16" cm="1">
        <f t="array" aca="1" ref="B767" ca="1">INDIRECT("УникальныеСписки!D"&amp;ROW()-$L$4)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14"/>
      <c r="G767" s="81" t="str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84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84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84" t="str" cm="1">
        <f t="array" aca="1" ref="J767" ca="1">_xlfn.XLOOKUP($B767,INDIRECT(SUBSTITUTE("ИсходныеДанные!$где$2:$где$50000","где",$B$4)),INDIRECT(SUBSTITUTE("ИсходныеДанные!$что$2:$что$50000","что",J$4)),"",0,1)</f>
        <v/>
      </c>
      <c r="K767" s="3">
        <f ca="1">IF($B767&lt;&gt;"",SUMIF(INDIRECT("ИсходныеДанные!$"&amp;$K$4&amp;"$2:$"&amp;$K$4&amp;"$50000"),$B767&amp;"#"&amp;K$6,INDIRECT("ИсходныеДанные!$J$2:$J$50000")),0)</f>
        <v>0</v>
      </c>
      <c r="L767" s="3">
        <f ca="1">IF($B767&lt;&gt;"",SUMIF(INDIRECT("ИсходныеДанные!$"&amp;$K$4&amp;"$2:$"&amp;$K$4&amp;"$50000"),$B767&amp;"#"&amp;L$6,INDIRECT("ИсходныеДанные!$J$2:$J$50000")),0)</f>
        <v>0</v>
      </c>
      <c r="M767" s="3">
        <f ca="1">IF($B767&lt;&gt;"",SUMIF(INDIRECT("ИсходныеДанные!$"&amp;$K$4&amp;"$2:$"&amp;$K$4&amp;"$50000"),$B767&amp;"#"&amp;M$6,INDIRECT("ИсходныеДанные!$J$2:$J$50000")),0)</f>
        <v>0</v>
      </c>
      <c r="N767" s="3">
        <f ca="1">IF($B767&lt;&gt;"",SUMIF(INDIRECT("ИсходныеДанные!$"&amp;$K$4&amp;"$2:$"&amp;$K$4&amp;"$50000"),$B767&amp;"#"&amp;N$6,INDIRECT("ИсходныеДанные!$J$2:$J$50000")),0)</f>
        <v>0</v>
      </c>
      <c r="O767" s="3">
        <f ca="1">IF($B767&lt;&gt;"",SUMIF(INDIRECT("ИсходныеДанные!$"&amp;$K$4&amp;"$2:$"&amp;$K$4&amp;"$50000"),$B767&amp;"#"&amp;O$6,INDIRECT("ИсходныеДанные!$J$2:$J$50000")),0)</f>
        <v>0</v>
      </c>
      <c r="P767" s="3">
        <f ca="1">IF($B767&lt;&gt;"",SUMIF(INDIRECT("ИсходныеДанные!$"&amp;$K$4&amp;"$2:$"&amp;$K$4&amp;"$50000"),$B767&amp;"#"&amp;P$6,INDIRECT("ИсходныеДанные!$J$2:$J$50000")),0)</f>
        <v>0</v>
      </c>
      <c r="Q767" s="3">
        <f ca="1">IF($B767&lt;&gt;"",SUMIF(INDIRECT("ИсходныеДанные!$"&amp;$K$4&amp;"$2:$"&amp;$K$4&amp;"$50000"),$B767&amp;"#"&amp;Q$6,INDIRECT("ИсходныеДанные!$J$2:$J$50000")),0)</f>
        <v>0</v>
      </c>
      <c r="R767" s="3">
        <f ca="1">IF($B767&lt;&gt;"",SUMIF(INDIRECT("ИсходныеДанные!$"&amp;$K$4&amp;"$2:$"&amp;$K$4&amp;"$50000"),$B767&amp;"#"&amp;R$6,INDIRECT("ИсходныеДанные!$J$2:$J$50000")),0)</f>
        <v>0</v>
      </c>
      <c r="S767" s="3">
        <f ca="1">IF($B767&lt;&gt;"",SUMIF(INDIRECT("ИсходныеДанные!$"&amp;$K$4&amp;"$2:$"&amp;$K$4&amp;"$50000"),$B767&amp;"#"&amp;S$6,INDIRECT("ИсходныеДанные!$J$2:$J$50000")),0)</f>
        <v>0</v>
      </c>
      <c r="T767" s="3">
        <f ca="1">IF($B767&lt;&gt;"",SUMIF(INDIRECT("ИсходныеДанные!$"&amp;$K$4&amp;"$2:$"&amp;$K$4&amp;"$50000"),$B767&amp;"#"&amp;T$6,INDIRECT("ИсходныеДанные!$J$2:$J$50000")),0)</f>
        <v>0</v>
      </c>
      <c r="U767" s="3">
        <f ca="1">IF($B767&lt;&gt;"",SUMIF(INDIRECT("ИсходныеДанные!$"&amp;$K$4&amp;"$2:$"&amp;$K$4&amp;"$50000"),$B767&amp;"#"&amp;U$6,INDIRECT("ИсходныеДанные!$J$2:$J$50000")),0)</f>
        <v>0</v>
      </c>
      <c r="V767" s="3">
        <f ca="1">IF($B767&lt;&gt;"",SUMIF(INDIRECT("ИсходныеДанные!$"&amp;$K$4&amp;"$2:$"&amp;$K$4&amp;"$50000"),$B767&amp;"#"&amp;V$6,INDIRECT("ИсходныеДанные!$J$2:$J$50000")),0)</f>
        <v>0</v>
      </c>
      <c r="W767" s="16" t="e">
        <f ca="1">SUM(K767:V767)/Пофамильно!$R$1</f>
        <v>#DIV/0!</v>
      </c>
    </row>
    <row r="768" spans="1:23" x14ac:dyDescent="0.25">
      <c r="A768" s="10" t="str">
        <f t="shared" ca="1" si="13"/>
        <v>delete</v>
      </c>
      <c r="B768" s="16" cm="1">
        <f t="array" aca="1" ref="B768" ca="1">INDIRECT("УникальныеСписки!D"&amp;ROW()-$L$4)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14"/>
      <c r="G768" s="81" t="str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84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84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84" t="str" cm="1">
        <f t="array" aca="1" ref="J768" ca="1">_xlfn.XLOOKUP($B768,INDIRECT(SUBSTITUTE("ИсходныеДанные!$где$2:$где$50000","где",$B$4)),INDIRECT(SUBSTITUTE("ИсходныеДанные!$что$2:$что$50000","что",J$4)),"",0,1)</f>
        <v/>
      </c>
      <c r="K768" s="3">
        <f ca="1">IF($B768&lt;&gt;"",SUMIF(INDIRECT("ИсходныеДанные!$"&amp;$K$4&amp;"$2:$"&amp;$K$4&amp;"$50000"),$B768&amp;"#"&amp;K$6,INDIRECT("ИсходныеДанные!$J$2:$J$50000")),0)</f>
        <v>0</v>
      </c>
      <c r="L768" s="3">
        <f ca="1">IF($B768&lt;&gt;"",SUMIF(INDIRECT("ИсходныеДанные!$"&amp;$K$4&amp;"$2:$"&amp;$K$4&amp;"$50000"),$B768&amp;"#"&amp;L$6,INDIRECT("ИсходныеДанные!$J$2:$J$50000")),0)</f>
        <v>0</v>
      </c>
      <c r="M768" s="3">
        <f ca="1">IF($B768&lt;&gt;"",SUMIF(INDIRECT("ИсходныеДанные!$"&amp;$K$4&amp;"$2:$"&amp;$K$4&amp;"$50000"),$B768&amp;"#"&amp;M$6,INDIRECT("ИсходныеДанные!$J$2:$J$50000")),0)</f>
        <v>0</v>
      </c>
      <c r="N768" s="3">
        <f ca="1">IF($B768&lt;&gt;"",SUMIF(INDIRECT("ИсходныеДанные!$"&amp;$K$4&amp;"$2:$"&amp;$K$4&amp;"$50000"),$B768&amp;"#"&amp;N$6,INDIRECT("ИсходныеДанные!$J$2:$J$50000")),0)</f>
        <v>0</v>
      </c>
      <c r="O768" s="3">
        <f ca="1">IF($B768&lt;&gt;"",SUMIF(INDIRECT("ИсходныеДанные!$"&amp;$K$4&amp;"$2:$"&amp;$K$4&amp;"$50000"),$B768&amp;"#"&amp;O$6,INDIRECT("ИсходныеДанные!$J$2:$J$50000")),0)</f>
        <v>0</v>
      </c>
      <c r="P768" s="3">
        <f ca="1">IF($B768&lt;&gt;"",SUMIF(INDIRECT("ИсходныеДанные!$"&amp;$K$4&amp;"$2:$"&amp;$K$4&amp;"$50000"),$B768&amp;"#"&amp;P$6,INDIRECT("ИсходныеДанные!$J$2:$J$50000")),0)</f>
        <v>0</v>
      </c>
      <c r="Q768" s="3">
        <f ca="1">IF($B768&lt;&gt;"",SUMIF(INDIRECT("ИсходныеДанные!$"&amp;$K$4&amp;"$2:$"&amp;$K$4&amp;"$50000"),$B768&amp;"#"&amp;Q$6,INDIRECT("ИсходныеДанные!$J$2:$J$50000")),0)</f>
        <v>0</v>
      </c>
      <c r="R768" s="3">
        <f ca="1">IF($B768&lt;&gt;"",SUMIF(INDIRECT("ИсходныеДанные!$"&amp;$K$4&amp;"$2:$"&amp;$K$4&amp;"$50000"),$B768&amp;"#"&amp;R$6,INDIRECT("ИсходныеДанные!$J$2:$J$50000")),0)</f>
        <v>0</v>
      </c>
      <c r="S768" s="3">
        <f ca="1">IF($B768&lt;&gt;"",SUMIF(INDIRECT("ИсходныеДанные!$"&amp;$K$4&amp;"$2:$"&amp;$K$4&amp;"$50000"),$B768&amp;"#"&amp;S$6,INDIRECT("ИсходныеДанные!$J$2:$J$50000")),0)</f>
        <v>0</v>
      </c>
      <c r="T768" s="3">
        <f ca="1">IF($B768&lt;&gt;"",SUMIF(INDIRECT("ИсходныеДанные!$"&amp;$K$4&amp;"$2:$"&amp;$K$4&amp;"$50000"),$B768&amp;"#"&amp;T$6,INDIRECT("ИсходныеДанные!$J$2:$J$50000")),0)</f>
        <v>0</v>
      </c>
      <c r="U768" s="3">
        <f ca="1">IF($B768&lt;&gt;"",SUMIF(INDIRECT("ИсходныеДанные!$"&amp;$K$4&amp;"$2:$"&amp;$K$4&amp;"$50000"),$B768&amp;"#"&amp;U$6,INDIRECT("ИсходныеДанные!$J$2:$J$50000")),0)</f>
        <v>0</v>
      </c>
      <c r="V768" s="3">
        <f ca="1">IF($B768&lt;&gt;"",SUMIF(INDIRECT("ИсходныеДанные!$"&amp;$K$4&amp;"$2:$"&amp;$K$4&amp;"$50000"),$B768&amp;"#"&amp;V$6,INDIRECT("ИсходныеДанные!$J$2:$J$50000")),0)</f>
        <v>0</v>
      </c>
      <c r="W768" s="16" t="e">
        <f ca="1">SUM(K768:V768)/Пофамильно!$R$1</f>
        <v>#DIV/0!</v>
      </c>
    </row>
    <row r="769" spans="1:23" x14ac:dyDescent="0.25">
      <c r="A769" s="10" t="str">
        <f t="shared" ca="1" si="13"/>
        <v>delete</v>
      </c>
      <c r="B769" s="16" cm="1">
        <f t="array" aca="1" ref="B769" ca="1">INDIRECT("УникальныеСписки!D"&amp;ROW()-$L$4)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14"/>
      <c r="G769" s="81" t="str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84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84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84" t="str" cm="1">
        <f t="array" aca="1" ref="J769" ca="1">_xlfn.XLOOKUP($B769,INDIRECT(SUBSTITUTE("ИсходныеДанные!$где$2:$где$50000","где",$B$4)),INDIRECT(SUBSTITUTE("ИсходныеДанные!$что$2:$что$50000","что",J$4)),"",0,1)</f>
        <v/>
      </c>
      <c r="K769" s="3">
        <f ca="1">IF($B769&lt;&gt;"",SUMIF(INDIRECT("ИсходныеДанные!$"&amp;$K$4&amp;"$2:$"&amp;$K$4&amp;"$50000"),$B769&amp;"#"&amp;K$6,INDIRECT("ИсходныеДанные!$J$2:$J$50000")),0)</f>
        <v>0</v>
      </c>
      <c r="L769" s="3">
        <f ca="1">IF($B769&lt;&gt;"",SUMIF(INDIRECT("ИсходныеДанные!$"&amp;$K$4&amp;"$2:$"&amp;$K$4&amp;"$50000"),$B769&amp;"#"&amp;L$6,INDIRECT("ИсходныеДанные!$J$2:$J$50000")),0)</f>
        <v>0</v>
      </c>
      <c r="M769" s="3">
        <f ca="1">IF($B769&lt;&gt;"",SUMIF(INDIRECT("ИсходныеДанные!$"&amp;$K$4&amp;"$2:$"&amp;$K$4&amp;"$50000"),$B769&amp;"#"&amp;M$6,INDIRECT("ИсходныеДанные!$J$2:$J$50000")),0)</f>
        <v>0</v>
      </c>
      <c r="N769" s="3">
        <f ca="1">IF($B769&lt;&gt;"",SUMIF(INDIRECT("ИсходныеДанные!$"&amp;$K$4&amp;"$2:$"&amp;$K$4&amp;"$50000"),$B769&amp;"#"&amp;N$6,INDIRECT("ИсходныеДанные!$J$2:$J$50000")),0)</f>
        <v>0</v>
      </c>
      <c r="O769" s="3">
        <f ca="1">IF($B769&lt;&gt;"",SUMIF(INDIRECT("ИсходныеДанные!$"&amp;$K$4&amp;"$2:$"&amp;$K$4&amp;"$50000"),$B769&amp;"#"&amp;O$6,INDIRECT("ИсходныеДанные!$J$2:$J$50000")),0)</f>
        <v>0</v>
      </c>
      <c r="P769" s="3">
        <f ca="1">IF($B769&lt;&gt;"",SUMIF(INDIRECT("ИсходныеДанные!$"&amp;$K$4&amp;"$2:$"&amp;$K$4&amp;"$50000"),$B769&amp;"#"&amp;P$6,INDIRECT("ИсходныеДанные!$J$2:$J$50000")),0)</f>
        <v>0</v>
      </c>
      <c r="Q769" s="3">
        <f ca="1">IF($B769&lt;&gt;"",SUMIF(INDIRECT("ИсходныеДанные!$"&amp;$K$4&amp;"$2:$"&amp;$K$4&amp;"$50000"),$B769&amp;"#"&amp;Q$6,INDIRECT("ИсходныеДанные!$J$2:$J$50000")),0)</f>
        <v>0</v>
      </c>
      <c r="R769" s="3">
        <f ca="1">IF($B769&lt;&gt;"",SUMIF(INDIRECT("ИсходныеДанные!$"&amp;$K$4&amp;"$2:$"&amp;$K$4&amp;"$50000"),$B769&amp;"#"&amp;R$6,INDIRECT("ИсходныеДанные!$J$2:$J$50000")),0)</f>
        <v>0</v>
      </c>
      <c r="S769" s="3">
        <f ca="1">IF($B769&lt;&gt;"",SUMIF(INDIRECT("ИсходныеДанные!$"&amp;$K$4&amp;"$2:$"&amp;$K$4&amp;"$50000"),$B769&amp;"#"&amp;S$6,INDIRECT("ИсходныеДанные!$J$2:$J$50000")),0)</f>
        <v>0</v>
      </c>
      <c r="T769" s="3">
        <f ca="1">IF($B769&lt;&gt;"",SUMIF(INDIRECT("ИсходныеДанные!$"&amp;$K$4&amp;"$2:$"&amp;$K$4&amp;"$50000"),$B769&amp;"#"&amp;T$6,INDIRECT("ИсходныеДанные!$J$2:$J$50000")),0)</f>
        <v>0</v>
      </c>
      <c r="U769" s="3">
        <f ca="1">IF($B769&lt;&gt;"",SUMIF(INDIRECT("ИсходныеДанные!$"&amp;$K$4&amp;"$2:$"&amp;$K$4&amp;"$50000"),$B769&amp;"#"&amp;U$6,INDIRECT("ИсходныеДанные!$J$2:$J$50000")),0)</f>
        <v>0</v>
      </c>
      <c r="V769" s="3">
        <f ca="1">IF($B769&lt;&gt;"",SUMIF(INDIRECT("ИсходныеДанные!$"&amp;$K$4&amp;"$2:$"&amp;$K$4&amp;"$50000"),$B769&amp;"#"&amp;V$6,INDIRECT("ИсходныеДанные!$J$2:$J$50000")),0)</f>
        <v>0</v>
      </c>
      <c r="W769" s="16" t="e">
        <f ca="1">SUM(K769:V769)/Пофамильно!$R$1</f>
        <v>#DIV/0!</v>
      </c>
    </row>
    <row r="770" spans="1:23" x14ac:dyDescent="0.25">
      <c r="A770" s="10" t="str">
        <f t="shared" ca="1" si="13"/>
        <v>delete</v>
      </c>
      <c r="B770" s="16" cm="1">
        <f t="array" aca="1" ref="B770" ca="1">INDIRECT("УникальныеСписки!D"&amp;ROW()-$L$4)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14"/>
      <c r="G770" s="81" t="str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84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84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84" t="str" cm="1">
        <f t="array" aca="1" ref="J770" ca="1">_xlfn.XLOOKUP($B770,INDIRECT(SUBSTITUTE("ИсходныеДанные!$где$2:$где$50000","где",$B$4)),INDIRECT(SUBSTITUTE("ИсходныеДанные!$что$2:$что$50000","что",J$4)),"",0,1)</f>
        <v/>
      </c>
      <c r="K770" s="3">
        <f ca="1">IF($B770&lt;&gt;"",SUMIF(INDIRECT("ИсходныеДанные!$"&amp;$K$4&amp;"$2:$"&amp;$K$4&amp;"$50000"),$B770&amp;"#"&amp;K$6,INDIRECT("ИсходныеДанные!$J$2:$J$50000")),0)</f>
        <v>0</v>
      </c>
      <c r="L770" s="3">
        <f ca="1">IF($B770&lt;&gt;"",SUMIF(INDIRECT("ИсходныеДанные!$"&amp;$K$4&amp;"$2:$"&amp;$K$4&amp;"$50000"),$B770&amp;"#"&amp;L$6,INDIRECT("ИсходныеДанные!$J$2:$J$50000")),0)</f>
        <v>0</v>
      </c>
      <c r="M770" s="3">
        <f ca="1">IF($B770&lt;&gt;"",SUMIF(INDIRECT("ИсходныеДанные!$"&amp;$K$4&amp;"$2:$"&amp;$K$4&amp;"$50000"),$B770&amp;"#"&amp;M$6,INDIRECT("ИсходныеДанные!$J$2:$J$50000")),0)</f>
        <v>0</v>
      </c>
      <c r="N770" s="3">
        <f ca="1">IF($B770&lt;&gt;"",SUMIF(INDIRECT("ИсходныеДанные!$"&amp;$K$4&amp;"$2:$"&amp;$K$4&amp;"$50000"),$B770&amp;"#"&amp;N$6,INDIRECT("ИсходныеДанные!$J$2:$J$50000")),0)</f>
        <v>0</v>
      </c>
      <c r="O770" s="3">
        <f ca="1">IF($B770&lt;&gt;"",SUMIF(INDIRECT("ИсходныеДанные!$"&amp;$K$4&amp;"$2:$"&amp;$K$4&amp;"$50000"),$B770&amp;"#"&amp;O$6,INDIRECT("ИсходныеДанные!$J$2:$J$50000")),0)</f>
        <v>0</v>
      </c>
      <c r="P770" s="3">
        <f ca="1">IF($B770&lt;&gt;"",SUMIF(INDIRECT("ИсходныеДанные!$"&amp;$K$4&amp;"$2:$"&amp;$K$4&amp;"$50000"),$B770&amp;"#"&amp;P$6,INDIRECT("ИсходныеДанные!$J$2:$J$50000")),0)</f>
        <v>0</v>
      </c>
      <c r="Q770" s="3">
        <f ca="1">IF($B770&lt;&gt;"",SUMIF(INDIRECT("ИсходныеДанные!$"&amp;$K$4&amp;"$2:$"&amp;$K$4&amp;"$50000"),$B770&amp;"#"&amp;Q$6,INDIRECT("ИсходныеДанные!$J$2:$J$50000")),0)</f>
        <v>0</v>
      </c>
      <c r="R770" s="3">
        <f ca="1">IF($B770&lt;&gt;"",SUMIF(INDIRECT("ИсходныеДанные!$"&amp;$K$4&amp;"$2:$"&amp;$K$4&amp;"$50000"),$B770&amp;"#"&amp;R$6,INDIRECT("ИсходныеДанные!$J$2:$J$50000")),0)</f>
        <v>0</v>
      </c>
      <c r="S770" s="3">
        <f ca="1">IF($B770&lt;&gt;"",SUMIF(INDIRECT("ИсходныеДанные!$"&amp;$K$4&amp;"$2:$"&amp;$K$4&amp;"$50000"),$B770&amp;"#"&amp;S$6,INDIRECT("ИсходныеДанные!$J$2:$J$50000")),0)</f>
        <v>0</v>
      </c>
      <c r="T770" s="3">
        <f ca="1">IF($B770&lt;&gt;"",SUMIF(INDIRECT("ИсходныеДанные!$"&amp;$K$4&amp;"$2:$"&amp;$K$4&amp;"$50000"),$B770&amp;"#"&amp;T$6,INDIRECT("ИсходныеДанные!$J$2:$J$50000")),0)</f>
        <v>0</v>
      </c>
      <c r="U770" s="3">
        <f ca="1">IF($B770&lt;&gt;"",SUMIF(INDIRECT("ИсходныеДанные!$"&amp;$K$4&amp;"$2:$"&amp;$K$4&amp;"$50000"),$B770&amp;"#"&amp;U$6,INDIRECT("ИсходныеДанные!$J$2:$J$50000")),0)</f>
        <v>0</v>
      </c>
      <c r="V770" s="3">
        <f ca="1">IF($B770&lt;&gt;"",SUMIF(INDIRECT("ИсходныеДанные!$"&amp;$K$4&amp;"$2:$"&amp;$K$4&amp;"$50000"),$B770&amp;"#"&amp;V$6,INDIRECT("ИсходныеДанные!$J$2:$J$50000")),0)</f>
        <v>0</v>
      </c>
      <c r="W770" s="16" t="e">
        <f ca="1">SUM(K770:V770)/Пофамильно!$R$1</f>
        <v>#DIV/0!</v>
      </c>
    </row>
    <row r="771" spans="1:23" x14ac:dyDescent="0.25">
      <c r="A771" s="10" t="str">
        <f t="shared" ca="1" si="13"/>
        <v>delete</v>
      </c>
      <c r="B771" s="16" cm="1">
        <f t="array" aca="1" ref="B771" ca="1">INDIRECT("УникальныеСписки!D"&amp;ROW()-$L$4)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14"/>
      <c r="G771" s="81" t="str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84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84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84" t="str" cm="1">
        <f t="array" aca="1" ref="J771" ca="1">_xlfn.XLOOKUP($B771,INDIRECT(SUBSTITUTE("ИсходныеДанные!$где$2:$где$50000","где",$B$4)),INDIRECT(SUBSTITUTE("ИсходныеДанные!$что$2:$что$50000","что",J$4)),"",0,1)</f>
        <v/>
      </c>
      <c r="K771" s="3">
        <f ca="1">IF($B771&lt;&gt;"",SUMIF(INDIRECT("ИсходныеДанные!$"&amp;$K$4&amp;"$2:$"&amp;$K$4&amp;"$50000"),$B771&amp;"#"&amp;K$6,INDIRECT("ИсходныеДанные!$J$2:$J$50000")),0)</f>
        <v>0</v>
      </c>
      <c r="L771" s="3">
        <f ca="1">IF($B771&lt;&gt;"",SUMIF(INDIRECT("ИсходныеДанные!$"&amp;$K$4&amp;"$2:$"&amp;$K$4&amp;"$50000"),$B771&amp;"#"&amp;L$6,INDIRECT("ИсходныеДанные!$J$2:$J$50000")),0)</f>
        <v>0</v>
      </c>
      <c r="M771" s="3">
        <f ca="1">IF($B771&lt;&gt;"",SUMIF(INDIRECT("ИсходныеДанные!$"&amp;$K$4&amp;"$2:$"&amp;$K$4&amp;"$50000"),$B771&amp;"#"&amp;M$6,INDIRECT("ИсходныеДанные!$J$2:$J$50000")),0)</f>
        <v>0</v>
      </c>
      <c r="N771" s="3">
        <f ca="1">IF($B771&lt;&gt;"",SUMIF(INDIRECT("ИсходныеДанные!$"&amp;$K$4&amp;"$2:$"&amp;$K$4&amp;"$50000"),$B771&amp;"#"&amp;N$6,INDIRECT("ИсходныеДанные!$J$2:$J$50000")),0)</f>
        <v>0</v>
      </c>
      <c r="O771" s="3">
        <f ca="1">IF($B771&lt;&gt;"",SUMIF(INDIRECT("ИсходныеДанные!$"&amp;$K$4&amp;"$2:$"&amp;$K$4&amp;"$50000"),$B771&amp;"#"&amp;O$6,INDIRECT("ИсходныеДанные!$J$2:$J$50000")),0)</f>
        <v>0</v>
      </c>
      <c r="P771" s="3">
        <f ca="1">IF($B771&lt;&gt;"",SUMIF(INDIRECT("ИсходныеДанные!$"&amp;$K$4&amp;"$2:$"&amp;$K$4&amp;"$50000"),$B771&amp;"#"&amp;P$6,INDIRECT("ИсходныеДанные!$J$2:$J$50000")),0)</f>
        <v>0</v>
      </c>
      <c r="Q771" s="3">
        <f ca="1">IF($B771&lt;&gt;"",SUMIF(INDIRECT("ИсходныеДанные!$"&amp;$K$4&amp;"$2:$"&amp;$K$4&amp;"$50000"),$B771&amp;"#"&amp;Q$6,INDIRECT("ИсходныеДанные!$J$2:$J$50000")),0)</f>
        <v>0</v>
      </c>
      <c r="R771" s="3">
        <f ca="1">IF($B771&lt;&gt;"",SUMIF(INDIRECT("ИсходныеДанные!$"&amp;$K$4&amp;"$2:$"&amp;$K$4&amp;"$50000"),$B771&amp;"#"&amp;R$6,INDIRECT("ИсходныеДанные!$J$2:$J$50000")),0)</f>
        <v>0</v>
      </c>
      <c r="S771" s="3">
        <f ca="1">IF($B771&lt;&gt;"",SUMIF(INDIRECT("ИсходныеДанные!$"&amp;$K$4&amp;"$2:$"&amp;$K$4&amp;"$50000"),$B771&amp;"#"&amp;S$6,INDIRECT("ИсходныеДанные!$J$2:$J$50000")),0)</f>
        <v>0</v>
      </c>
      <c r="T771" s="3">
        <f ca="1">IF($B771&lt;&gt;"",SUMIF(INDIRECT("ИсходныеДанные!$"&amp;$K$4&amp;"$2:$"&amp;$K$4&amp;"$50000"),$B771&amp;"#"&amp;T$6,INDIRECT("ИсходныеДанные!$J$2:$J$50000")),0)</f>
        <v>0</v>
      </c>
      <c r="U771" s="3">
        <f ca="1">IF($B771&lt;&gt;"",SUMIF(INDIRECT("ИсходныеДанные!$"&amp;$K$4&amp;"$2:$"&amp;$K$4&amp;"$50000"),$B771&amp;"#"&amp;U$6,INDIRECT("ИсходныеДанные!$J$2:$J$50000")),0)</f>
        <v>0</v>
      </c>
      <c r="V771" s="3">
        <f ca="1">IF($B771&lt;&gt;"",SUMIF(INDIRECT("ИсходныеДанные!$"&amp;$K$4&amp;"$2:$"&amp;$K$4&amp;"$50000"),$B771&amp;"#"&amp;V$6,INDIRECT("ИсходныеДанные!$J$2:$J$50000")),0)</f>
        <v>0</v>
      </c>
      <c r="W771" s="16" t="e">
        <f ca="1">SUM(K771:V771)/Пофамильно!$R$1</f>
        <v>#DIV/0!</v>
      </c>
    </row>
    <row r="772" spans="1:23" x14ac:dyDescent="0.25">
      <c r="A772" s="10" t="str">
        <f t="shared" ca="1" si="13"/>
        <v>delete</v>
      </c>
      <c r="B772" s="16" cm="1">
        <f t="array" aca="1" ref="B772" ca="1">INDIRECT("УникальныеСписки!D"&amp;ROW()-$L$4)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14"/>
      <c r="G772" s="81" t="str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84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84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84" t="str" cm="1">
        <f t="array" aca="1" ref="J772" ca="1">_xlfn.XLOOKUP($B772,INDIRECT(SUBSTITUTE("ИсходныеДанные!$где$2:$где$50000","где",$B$4)),INDIRECT(SUBSTITUTE("ИсходныеДанные!$что$2:$что$50000","что",J$4)),"",0,1)</f>
        <v/>
      </c>
      <c r="K772" s="3">
        <f ca="1">IF($B772&lt;&gt;"",SUMIF(INDIRECT("ИсходныеДанные!$"&amp;$K$4&amp;"$2:$"&amp;$K$4&amp;"$50000"),$B772&amp;"#"&amp;K$6,INDIRECT("ИсходныеДанные!$J$2:$J$50000")),0)</f>
        <v>0</v>
      </c>
      <c r="L772" s="3">
        <f ca="1">IF($B772&lt;&gt;"",SUMIF(INDIRECT("ИсходныеДанные!$"&amp;$K$4&amp;"$2:$"&amp;$K$4&amp;"$50000"),$B772&amp;"#"&amp;L$6,INDIRECT("ИсходныеДанные!$J$2:$J$50000")),0)</f>
        <v>0</v>
      </c>
      <c r="M772" s="3">
        <f ca="1">IF($B772&lt;&gt;"",SUMIF(INDIRECT("ИсходныеДанные!$"&amp;$K$4&amp;"$2:$"&amp;$K$4&amp;"$50000"),$B772&amp;"#"&amp;M$6,INDIRECT("ИсходныеДанные!$J$2:$J$50000")),0)</f>
        <v>0</v>
      </c>
      <c r="N772" s="3">
        <f ca="1">IF($B772&lt;&gt;"",SUMIF(INDIRECT("ИсходныеДанные!$"&amp;$K$4&amp;"$2:$"&amp;$K$4&amp;"$50000"),$B772&amp;"#"&amp;N$6,INDIRECT("ИсходныеДанные!$J$2:$J$50000")),0)</f>
        <v>0</v>
      </c>
      <c r="O772" s="3">
        <f ca="1">IF($B772&lt;&gt;"",SUMIF(INDIRECT("ИсходныеДанные!$"&amp;$K$4&amp;"$2:$"&amp;$K$4&amp;"$50000"),$B772&amp;"#"&amp;O$6,INDIRECT("ИсходныеДанные!$J$2:$J$50000")),0)</f>
        <v>0</v>
      </c>
      <c r="P772" s="3">
        <f ca="1">IF($B772&lt;&gt;"",SUMIF(INDIRECT("ИсходныеДанные!$"&amp;$K$4&amp;"$2:$"&amp;$K$4&amp;"$50000"),$B772&amp;"#"&amp;P$6,INDIRECT("ИсходныеДанные!$J$2:$J$50000")),0)</f>
        <v>0</v>
      </c>
      <c r="Q772" s="3">
        <f ca="1">IF($B772&lt;&gt;"",SUMIF(INDIRECT("ИсходныеДанные!$"&amp;$K$4&amp;"$2:$"&amp;$K$4&amp;"$50000"),$B772&amp;"#"&amp;Q$6,INDIRECT("ИсходныеДанные!$J$2:$J$50000")),0)</f>
        <v>0</v>
      </c>
      <c r="R772" s="3">
        <f ca="1">IF($B772&lt;&gt;"",SUMIF(INDIRECT("ИсходныеДанные!$"&amp;$K$4&amp;"$2:$"&amp;$K$4&amp;"$50000"),$B772&amp;"#"&amp;R$6,INDIRECT("ИсходныеДанные!$J$2:$J$50000")),0)</f>
        <v>0</v>
      </c>
      <c r="S772" s="3">
        <f ca="1">IF($B772&lt;&gt;"",SUMIF(INDIRECT("ИсходныеДанные!$"&amp;$K$4&amp;"$2:$"&amp;$K$4&amp;"$50000"),$B772&amp;"#"&amp;S$6,INDIRECT("ИсходныеДанные!$J$2:$J$50000")),0)</f>
        <v>0</v>
      </c>
      <c r="T772" s="3">
        <f ca="1">IF($B772&lt;&gt;"",SUMIF(INDIRECT("ИсходныеДанные!$"&amp;$K$4&amp;"$2:$"&amp;$K$4&amp;"$50000"),$B772&amp;"#"&amp;T$6,INDIRECT("ИсходныеДанные!$J$2:$J$50000")),0)</f>
        <v>0</v>
      </c>
      <c r="U772" s="3">
        <f ca="1">IF($B772&lt;&gt;"",SUMIF(INDIRECT("ИсходныеДанные!$"&amp;$K$4&amp;"$2:$"&amp;$K$4&amp;"$50000"),$B772&amp;"#"&amp;U$6,INDIRECT("ИсходныеДанные!$J$2:$J$50000")),0)</f>
        <v>0</v>
      </c>
      <c r="V772" s="3">
        <f ca="1">IF($B772&lt;&gt;"",SUMIF(INDIRECT("ИсходныеДанные!$"&amp;$K$4&amp;"$2:$"&amp;$K$4&amp;"$50000"),$B772&amp;"#"&amp;V$6,INDIRECT("ИсходныеДанные!$J$2:$J$50000")),0)</f>
        <v>0</v>
      </c>
      <c r="W772" s="16" t="e">
        <f ca="1">SUM(K772:V772)/Пофамильно!$R$1</f>
        <v>#DIV/0!</v>
      </c>
    </row>
    <row r="773" spans="1:23" x14ac:dyDescent="0.25">
      <c r="A773" s="10" t="str">
        <f t="shared" ca="1" si="13"/>
        <v>delete</v>
      </c>
      <c r="B773" s="16" cm="1">
        <f t="array" aca="1" ref="B773" ca="1">INDIRECT("УникальныеСписки!D"&amp;ROW()-$L$4)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14"/>
      <c r="G773" s="81" t="str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84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84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84" t="str" cm="1">
        <f t="array" aca="1" ref="J773" ca="1">_xlfn.XLOOKUP($B773,INDIRECT(SUBSTITUTE("ИсходныеДанные!$где$2:$где$50000","где",$B$4)),INDIRECT(SUBSTITUTE("ИсходныеДанные!$что$2:$что$50000","что",J$4)),"",0,1)</f>
        <v/>
      </c>
      <c r="K773" s="3">
        <f ca="1">IF($B773&lt;&gt;"",SUMIF(INDIRECT("ИсходныеДанные!$"&amp;$K$4&amp;"$2:$"&amp;$K$4&amp;"$50000"),$B773&amp;"#"&amp;K$6,INDIRECT("ИсходныеДанные!$J$2:$J$50000")),0)</f>
        <v>0</v>
      </c>
      <c r="L773" s="3">
        <f ca="1">IF($B773&lt;&gt;"",SUMIF(INDIRECT("ИсходныеДанные!$"&amp;$K$4&amp;"$2:$"&amp;$K$4&amp;"$50000"),$B773&amp;"#"&amp;L$6,INDIRECT("ИсходныеДанные!$J$2:$J$50000")),0)</f>
        <v>0</v>
      </c>
      <c r="M773" s="3">
        <f ca="1">IF($B773&lt;&gt;"",SUMIF(INDIRECT("ИсходныеДанные!$"&amp;$K$4&amp;"$2:$"&amp;$K$4&amp;"$50000"),$B773&amp;"#"&amp;M$6,INDIRECT("ИсходныеДанные!$J$2:$J$50000")),0)</f>
        <v>0</v>
      </c>
      <c r="N773" s="3">
        <f ca="1">IF($B773&lt;&gt;"",SUMIF(INDIRECT("ИсходныеДанные!$"&amp;$K$4&amp;"$2:$"&amp;$K$4&amp;"$50000"),$B773&amp;"#"&amp;N$6,INDIRECT("ИсходныеДанные!$J$2:$J$50000")),0)</f>
        <v>0</v>
      </c>
      <c r="O773" s="3">
        <f ca="1">IF($B773&lt;&gt;"",SUMIF(INDIRECT("ИсходныеДанные!$"&amp;$K$4&amp;"$2:$"&amp;$K$4&amp;"$50000"),$B773&amp;"#"&amp;O$6,INDIRECT("ИсходныеДанные!$J$2:$J$50000")),0)</f>
        <v>0</v>
      </c>
      <c r="P773" s="3">
        <f ca="1">IF($B773&lt;&gt;"",SUMIF(INDIRECT("ИсходныеДанные!$"&amp;$K$4&amp;"$2:$"&amp;$K$4&amp;"$50000"),$B773&amp;"#"&amp;P$6,INDIRECT("ИсходныеДанные!$J$2:$J$50000")),0)</f>
        <v>0</v>
      </c>
      <c r="Q773" s="3">
        <f ca="1">IF($B773&lt;&gt;"",SUMIF(INDIRECT("ИсходныеДанные!$"&amp;$K$4&amp;"$2:$"&amp;$K$4&amp;"$50000"),$B773&amp;"#"&amp;Q$6,INDIRECT("ИсходныеДанные!$J$2:$J$50000")),0)</f>
        <v>0</v>
      </c>
      <c r="R773" s="3">
        <f ca="1">IF($B773&lt;&gt;"",SUMIF(INDIRECT("ИсходныеДанные!$"&amp;$K$4&amp;"$2:$"&amp;$K$4&amp;"$50000"),$B773&amp;"#"&amp;R$6,INDIRECT("ИсходныеДанные!$J$2:$J$50000")),0)</f>
        <v>0</v>
      </c>
      <c r="S773" s="3">
        <f ca="1">IF($B773&lt;&gt;"",SUMIF(INDIRECT("ИсходныеДанные!$"&amp;$K$4&amp;"$2:$"&amp;$K$4&amp;"$50000"),$B773&amp;"#"&amp;S$6,INDIRECT("ИсходныеДанные!$J$2:$J$50000")),0)</f>
        <v>0</v>
      </c>
      <c r="T773" s="3">
        <f ca="1">IF($B773&lt;&gt;"",SUMIF(INDIRECT("ИсходныеДанные!$"&amp;$K$4&amp;"$2:$"&amp;$K$4&amp;"$50000"),$B773&amp;"#"&amp;T$6,INDIRECT("ИсходныеДанные!$J$2:$J$50000")),0)</f>
        <v>0</v>
      </c>
      <c r="U773" s="3">
        <f ca="1">IF($B773&lt;&gt;"",SUMIF(INDIRECT("ИсходныеДанные!$"&amp;$K$4&amp;"$2:$"&amp;$K$4&amp;"$50000"),$B773&amp;"#"&amp;U$6,INDIRECT("ИсходныеДанные!$J$2:$J$50000")),0)</f>
        <v>0</v>
      </c>
      <c r="V773" s="3">
        <f ca="1">IF($B773&lt;&gt;"",SUMIF(INDIRECT("ИсходныеДанные!$"&amp;$K$4&amp;"$2:$"&amp;$K$4&amp;"$50000"),$B773&amp;"#"&amp;V$6,INDIRECT("ИсходныеДанные!$J$2:$J$50000")),0)</f>
        <v>0</v>
      </c>
      <c r="W773" s="16" t="e">
        <f ca="1">SUM(K773:V773)/Пофамильно!$R$1</f>
        <v>#DIV/0!</v>
      </c>
    </row>
    <row r="774" spans="1:23" x14ac:dyDescent="0.25">
      <c r="A774" s="10" t="str">
        <f t="shared" ca="1" si="13"/>
        <v>delete</v>
      </c>
      <c r="B774" s="16" cm="1">
        <f t="array" aca="1" ref="B774" ca="1">INDIRECT("УникальныеСписки!D"&amp;ROW()-$L$4)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14"/>
      <c r="G774" s="81" t="str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84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84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84" t="str" cm="1">
        <f t="array" aca="1" ref="J774" ca="1">_xlfn.XLOOKUP($B774,INDIRECT(SUBSTITUTE("ИсходныеДанные!$где$2:$где$50000","где",$B$4)),INDIRECT(SUBSTITUTE("ИсходныеДанные!$что$2:$что$50000","что",J$4)),"",0,1)</f>
        <v/>
      </c>
      <c r="K774" s="3">
        <f ca="1">IF($B774&lt;&gt;"",SUMIF(INDIRECT("ИсходныеДанные!$"&amp;$K$4&amp;"$2:$"&amp;$K$4&amp;"$50000"),$B774&amp;"#"&amp;K$6,INDIRECT("ИсходныеДанные!$J$2:$J$50000")),0)</f>
        <v>0</v>
      </c>
      <c r="L774" s="3">
        <f ca="1">IF($B774&lt;&gt;"",SUMIF(INDIRECT("ИсходныеДанные!$"&amp;$K$4&amp;"$2:$"&amp;$K$4&amp;"$50000"),$B774&amp;"#"&amp;L$6,INDIRECT("ИсходныеДанные!$J$2:$J$50000")),0)</f>
        <v>0</v>
      </c>
      <c r="M774" s="3">
        <f ca="1">IF($B774&lt;&gt;"",SUMIF(INDIRECT("ИсходныеДанные!$"&amp;$K$4&amp;"$2:$"&amp;$K$4&amp;"$50000"),$B774&amp;"#"&amp;M$6,INDIRECT("ИсходныеДанные!$J$2:$J$50000")),0)</f>
        <v>0</v>
      </c>
      <c r="N774" s="3">
        <f ca="1">IF($B774&lt;&gt;"",SUMIF(INDIRECT("ИсходныеДанные!$"&amp;$K$4&amp;"$2:$"&amp;$K$4&amp;"$50000"),$B774&amp;"#"&amp;N$6,INDIRECT("ИсходныеДанные!$J$2:$J$50000")),0)</f>
        <v>0</v>
      </c>
      <c r="O774" s="3">
        <f ca="1">IF($B774&lt;&gt;"",SUMIF(INDIRECT("ИсходныеДанные!$"&amp;$K$4&amp;"$2:$"&amp;$K$4&amp;"$50000"),$B774&amp;"#"&amp;O$6,INDIRECT("ИсходныеДанные!$J$2:$J$50000")),0)</f>
        <v>0</v>
      </c>
      <c r="P774" s="3">
        <f ca="1">IF($B774&lt;&gt;"",SUMIF(INDIRECT("ИсходныеДанные!$"&amp;$K$4&amp;"$2:$"&amp;$K$4&amp;"$50000"),$B774&amp;"#"&amp;P$6,INDIRECT("ИсходныеДанные!$J$2:$J$50000")),0)</f>
        <v>0</v>
      </c>
      <c r="Q774" s="3">
        <f ca="1">IF($B774&lt;&gt;"",SUMIF(INDIRECT("ИсходныеДанные!$"&amp;$K$4&amp;"$2:$"&amp;$K$4&amp;"$50000"),$B774&amp;"#"&amp;Q$6,INDIRECT("ИсходныеДанные!$J$2:$J$50000")),0)</f>
        <v>0</v>
      </c>
      <c r="R774" s="3">
        <f ca="1">IF($B774&lt;&gt;"",SUMIF(INDIRECT("ИсходныеДанные!$"&amp;$K$4&amp;"$2:$"&amp;$K$4&amp;"$50000"),$B774&amp;"#"&amp;R$6,INDIRECT("ИсходныеДанные!$J$2:$J$50000")),0)</f>
        <v>0</v>
      </c>
      <c r="S774" s="3">
        <f ca="1">IF($B774&lt;&gt;"",SUMIF(INDIRECT("ИсходныеДанные!$"&amp;$K$4&amp;"$2:$"&amp;$K$4&amp;"$50000"),$B774&amp;"#"&amp;S$6,INDIRECT("ИсходныеДанные!$J$2:$J$50000")),0)</f>
        <v>0</v>
      </c>
      <c r="T774" s="3">
        <f ca="1">IF($B774&lt;&gt;"",SUMIF(INDIRECT("ИсходныеДанные!$"&amp;$K$4&amp;"$2:$"&amp;$K$4&amp;"$50000"),$B774&amp;"#"&amp;T$6,INDIRECT("ИсходныеДанные!$J$2:$J$50000")),0)</f>
        <v>0</v>
      </c>
      <c r="U774" s="3">
        <f ca="1">IF($B774&lt;&gt;"",SUMIF(INDIRECT("ИсходныеДанные!$"&amp;$K$4&amp;"$2:$"&amp;$K$4&amp;"$50000"),$B774&amp;"#"&amp;U$6,INDIRECT("ИсходныеДанные!$J$2:$J$50000")),0)</f>
        <v>0</v>
      </c>
      <c r="V774" s="3">
        <f ca="1">IF($B774&lt;&gt;"",SUMIF(INDIRECT("ИсходныеДанные!$"&amp;$K$4&amp;"$2:$"&amp;$K$4&amp;"$50000"),$B774&amp;"#"&amp;V$6,INDIRECT("ИсходныеДанные!$J$2:$J$50000")),0)</f>
        <v>0</v>
      </c>
      <c r="W774" s="16" t="e">
        <f ca="1">SUM(K774:V774)/Пофамильно!$R$1</f>
        <v>#DIV/0!</v>
      </c>
    </row>
    <row r="775" spans="1:23" x14ac:dyDescent="0.25">
      <c r="A775" s="10" t="str">
        <f t="shared" ca="1" si="13"/>
        <v>delete</v>
      </c>
      <c r="B775" s="16" cm="1">
        <f t="array" aca="1" ref="B775" ca="1">INDIRECT("УникальныеСписки!D"&amp;ROW()-$L$4)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14"/>
      <c r="G775" s="81" t="str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84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84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84" t="str" cm="1">
        <f t="array" aca="1" ref="J775" ca="1">_xlfn.XLOOKUP($B775,INDIRECT(SUBSTITUTE("ИсходныеДанные!$где$2:$где$50000","где",$B$4)),INDIRECT(SUBSTITUTE("ИсходныеДанные!$что$2:$что$50000","что",J$4)),"",0,1)</f>
        <v/>
      </c>
      <c r="K775" s="3">
        <f ca="1">IF($B775&lt;&gt;"",SUMIF(INDIRECT("ИсходныеДанные!$"&amp;$K$4&amp;"$2:$"&amp;$K$4&amp;"$50000"),$B775&amp;"#"&amp;K$6,INDIRECT("ИсходныеДанные!$J$2:$J$50000")),0)</f>
        <v>0</v>
      </c>
      <c r="L775" s="3">
        <f ca="1">IF($B775&lt;&gt;"",SUMIF(INDIRECT("ИсходныеДанные!$"&amp;$K$4&amp;"$2:$"&amp;$K$4&amp;"$50000"),$B775&amp;"#"&amp;L$6,INDIRECT("ИсходныеДанные!$J$2:$J$50000")),0)</f>
        <v>0</v>
      </c>
      <c r="M775" s="3">
        <f ca="1">IF($B775&lt;&gt;"",SUMIF(INDIRECT("ИсходныеДанные!$"&amp;$K$4&amp;"$2:$"&amp;$K$4&amp;"$50000"),$B775&amp;"#"&amp;M$6,INDIRECT("ИсходныеДанные!$J$2:$J$50000")),0)</f>
        <v>0</v>
      </c>
      <c r="N775" s="3">
        <f ca="1">IF($B775&lt;&gt;"",SUMIF(INDIRECT("ИсходныеДанные!$"&amp;$K$4&amp;"$2:$"&amp;$K$4&amp;"$50000"),$B775&amp;"#"&amp;N$6,INDIRECT("ИсходныеДанные!$J$2:$J$50000")),0)</f>
        <v>0</v>
      </c>
      <c r="O775" s="3">
        <f ca="1">IF($B775&lt;&gt;"",SUMIF(INDIRECT("ИсходныеДанные!$"&amp;$K$4&amp;"$2:$"&amp;$K$4&amp;"$50000"),$B775&amp;"#"&amp;O$6,INDIRECT("ИсходныеДанные!$J$2:$J$50000")),0)</f>
        <v>0</v>
      </c>
      <c r="P775" s="3">
        <f ca="1">IF($B775&lt;&gt;"",SUMIF(INDIRECT("ИсходныеДанные!$"&amp;$K$4&amp;"$2:$"&amp;$K$4&amp;"$50000"),$B775&amp;"#"&amp;P$6,INDIRECT("ИсходныеДанные!$J$2:$J$50000")),0)</f>
        <v>0</v>
      </c>
      <c r="Q775" s="3">
        <f ca="1">IF($B775&lt;&gt;"",SUMIF(INDIRECT("ИсходныеДанные!$"&amp;$K$4&amp;"$2:$"&amp;$K$4&amp;"$50000"),$B775&amp;"#"&amp;Q$6,INDIRECT("ИсходныеДанные!$J$2:$J$50000")),0)</f>
        <v>0</v>
      </c>
      <c r="R775" s="3">
        <f ca="1">IF($B775&lt;&gt;"",SUMIF(INDIRECT("ИсходныеДанные!$"&amp;$K$4&amp;"$2:$"&amp;$K$4&amp;"$50000"),$B775&amp;"#"&amp;R$6,INDIRECT("ИсходныеДанные!$J$2:$J$50000")),0)</f>
        <v>0</v>
      </c>
      <c r="S775" s="3">
        <f ca="1">IF($B775&lt;&gt;"",SUMIF(INDIRECT("ИсходныеДанные!$"&amp;$K$4&amp;"$2:$"&amp;$K$4&amp;"$50000"),$B775&amp;"#"&amp;S$6,INDIRECT("ИсходныеДанные!$J$2:$J$50000")),0)</f>
        <v>0</v>
      </c>
      <c r="T775" s="3">
        <f ca="1">IF($B775&lt;&gt;"",SUMIF(INDIRECT("ИсходныеДанные!$"&amp;$K$4&amp;"$2:$"&amp;$K$4&amp;"$50000"),$B775&amp;"#"&amp;T$6,INDIRECT("ИсходныеДанные!$J$2:$J$50000")),0)</f>
        <v>0</v>
      </c>
      <c r="U775" s="3">
        <f ca="1">IF($B775&lt;&gt;"",SUMIF(INDIRECT("ИсходныеДанные!$"&amp;$K$4&amp;"$2:$"&amp;$K$4&amp;"$50000"),$B775&amp;"#"&amp;U$6,INDIRECT("ИсходныеДанные!$J$2:$J$50000")),0)</f>
        <v>0</v>
      </c>
      <c r="V775" s="3">
        <f ca="1">IF($B775&lt;&gt;"",SUMIF(INDIRECT("ИсходныеДанные!$"&amp;$K$4&amp;"$2:$"&amp;$K$4&amp;"$50000"),$B775&amp;"#"&amp;V$6,INDIRECT("ИсходныеДанные!$J$2:$J$50000")),0)</f>
        <v>0</v>
      </c>
      <c r="W775" s="16" t="e">
        <f ca="1">SUM(K775:V775)/Пофамильно!$R$1</f>
        <v>#DIV/0!</v>
      </c>
    </row>
    <row r="776" spans="1:23" x14ac:dyDescent="0.25">
      <c r="A776" s="10" t="str">
        <f t="shared" ca="1" si="13"/>
        <v>delete</v>
      </c>
      <c r="B776" s="16" cm="1">
        <f t="array" aca="1" ref="B776" ca="1">INDIRECT("УникальныеСписки!D"&amp;ROW()-$L$4)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14"/>
      <c r="G776" s="81" t="str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84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84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84" t="str" cm="1">
        <f t="array" aca="1" ref="J776" ca="1">_xlfn.XLOOKUP($B776,INDIRECT(SUBSTITUTE("ИсходныеДанные!$где$2:$где$50000","где",$B$4)),INDIRECT(SUBSTITUTE("ИсходныеДанные!$что$2:$что$50000","что",J$4)),"",0,1)</f>
        <v/>
      </c>
      <c r="K776" s="3">
        <f ca="1">IF($B776&lt;&gt;"",SUMIF(INDIRECT("ИсходныеДанные!$"&amp;$K$4&amp;"$2:$"&amp;$K$4&amp;"$50000"),$B776&amp;"#"&amp;K$6,INDIRECT("ИсходныеДанные!$J$2:$J$50000")),0)</f>
        <v>0</v>
      </c>
      <c r="L776" s="3">
        <f ca="1">IF($B776&lt;&gt;"",SUMIF(INDIRECT("ИсходныеДанные!$"&amp;$K$4&amp;"$2:$"&amp;$K$4&amp;"$50000"),$B776&amp;"#"&amp;L$6,INDIRECT("ИсходныеДанные!$J$2:$J$50000")),0)</f>
        <v>0</v>
      </c>
      <c r="M776" s="3">
        <f ca="1">IF($B776&lt;&gt;"",SUMIF(INDIRECT("ИсходныеДанные!$"&amp;$K$4&amp;"$2:$"&amp;$K$4&amp;"$50000"),$B776&amp;"#"&amp;M$6,INDIRECT("ИсходныеДанные!$J$2:$J$50000")),0)</f>
        <v>0</v>
      </c>
      <c r="N776" s="3">
        <f ca="1">IF($B776&lt;&gt;"",SUMIF(INDIRECT("ИсходныеДанные!$"&amp;$K$4&amp;"$2:$"&amp;$K$4&amp;"$50000"),$B776&amp;"#"&amp;N$6,INDIRECT("ИсходныеДанные!$J$2:$J$50000")),0)</f>
        <v>0</v>
      </c>
      <c r="O776" s="3">
        <f ca="1">IF($B776&lt;&gt;"",SUMIF(INDIRECT("ИсходныеДанные!$"&amp;$K$4&amp;"$2:$"&amp;$K$4&amp;"$50000"),$B776&amp;"#"&amp;O$6,INDIRECT("ИсходныеДанные!$J$2:$J$50000")),0)</f>
        <v>0</v>
      </c>
      <c r="P776" s="3">
        <f ca="1">IF($B776&lt;&gt;"",SUMIF(INDIRECT("ИсходныеДанные!$"&amp;$K$4&amp;"$2:$"&amp;$K$4&amp;"$50000"),$B776&amp;"#"&amp;P$6,INDIRECT("ИсходныеДанные!$J$2:$J$50000")),0)</f>
        <v>0</v>
      </c>
      <c r="Q776" s="3">
        <f ca="1">IF($B776&lt;&gt;"",SUMIF(INDIRECT("ИсходныеДанные!$"&amp;$K$4&amp;"$2:$"&amp;$K$4&amp;"$50000"),$B776&amp;"#"&amp;Q$6,INDIRECT("ИсходныеДанные!$J$2:$J$50000")),0)</f>
        <v>0</v>
      </c>
      <c r="R776" s="3">
        <f ca="1">IF($B776&lt;&gt;"",SUMIF(INDIRECT("ИсходныеДанные!$"&amp;$K$4&amp;"$2:$"&amp;$K$4&amp;"$50000"),$B776&amp;"#"&amp;R$6,INDIRECT("ИсходныеДанные!$J$2:$J$50000")),0)</f>
        <v>0</v>
      </c>
      <c r="S776" s="3">
        <f ca="1">IF($B776&lt;&gt;"",SUMIF(INDIRECT("ИсходныеДанные!$"&amp;$K$4&amp;"$2:$"&amp;$K$4&amp;"$50000"),$B776&amp;"#"&amp;S$6,INDIRECT("ИсходныеДанные!$J$2:$J$50000")),0)</f>
        <v>0</v>
      </c>
      <c r="T776" s="3">
        <f ca="1">IF($B776&lt;&gt;"",SUMIF(INDIRECT("ИсходныеДанные!$"&amp;$K$4&amp;"$2:$"&amp;$K$4&amp;"$50000"),$B776&amp;"#"&amp;T$6,INDIRECT("ИсходныеДанные!$J$2:$J$50000")),0)</f>
        <v>0</v>
      </c>
      <c r="U776" s="3">
        <f ca="1">IF($B776&lt;&gt;"",SUMIF(INDIRECT("ИсходныеДанные!$"&amp;$K$4&amp;"$2:$"&amp;$K$4&amp;"$50000"),$B776&amp;"#"&amp;U$6,INDIRECT("ИсходныеДанные!$J$2:$J$50000")),0)</f>
        <v>0</v>
      </c>
      <c r="V776" s="3">
        <f ca="1">IF($B776&lt;&gt;"",SUMIF(INDIRECT("ИсходныеДанные!$"&amp;$K$4&amp;"$2:$"&amp;$K$4&amp;"$50000"),$B776&amp;"#"&amp;V$6,INDIRECT("ИсходныеДанные!$J$2:$J$50000")),0)</f>
        <v>0</v>
      </c>
      <c r="W776" s="16" t="e">
        <f ca="1">SUM(K776:V776)/Пофамильно!$R$1</f>
        <v>#DIV/0!</v>
      </c>
    </row>
    <row r="777" spans="1:23" x14ac:dyDescent="0.25">
      <c r="A777" s="10" t="str">
        <f t="shared" ca="1" si="13"/>
        <v>delete</v>
      </c>
      <c r="B777" s="16" cm="1">
        <f t="array" aca="1" ref="B777" ca="1">INDIRECT("УникальныеСписки!D"&amp;ROW()-$L$4)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14"/>
      <c r="G777" s="81" t="str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84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84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84" t="str" cm="1">
        <f t="array" aca="1" ref="J777" ca="1">_xlfn.XLOOKUP($B777,INDIRECT(SUBSTITUTE("ИсходныеДанные!$где$2:$где$50000","где",$B$4)),INDIRECT(SUBSTITUTE("ИсходныеДанные!$что$2:$что$50000","что",J$4)),"",0,1)</f>
        <v/>
      </c>
      <c r="K777" s="3">
        <f ca="1">IF($B777&lt;&gt;"",SUMIF(INDIRECT("ИсходныеДанные!$"&amp;$K$4&amp;"$2:$"&amp;$K$4&amp;"$50000"),$B777&amp;"#"&amp;K$6,INDIRECT("ИсходныеДанные!$J$2:$J$50000")),0)</f>
        <v>0</v>
      </c>
      <c r="L777" s="3">
        <f ca="1">IF($B777&lt;&gt;"",SUMIF(INDIRECT("ИсходныеДанные!$"&amp;$K$4&amp;"$2:$"&amp;$K$4&amp;"$50000"),$B777&amp;"#"&amp;L$6,INDIRECT("ИсходныеДанные!$J$2:$J$50000")),0)</f>
        <v>0</v>
      </c>
      <c r="M777" s="3">
        <f ca="1">IF($B777&lt;&gt;"",SUMIF(INDIRECT("ИсходныеДанные!$"&amp;$K$4&amp;"$2:$"&amp;$K$4&amp;"$50000"),$B777&amp;"#"&amp;M$6,INDIRECT("ИсходныеДанные!$J$2:$J$50000")),0)</f>
        <v>0</v>
      </c>
      <c r="N777" s="3">
        <f ca="1">IF($B777&lt;&gt;"",SUMIF(INDIRECT("ИсходныеДанные!$"&amp;$K$4&amp;"$2:$"&amp;$K$4&amp;"$50000"),$B777&amp;"#"&amp;N$6,INDIRECT("ИсходныеДанные!$J$2:$J$50000")),0)</f>
        <v>0</v>
      </c>
      <c r="O777" s="3">
        <f ca="1">IF($B777&lt;&gt;"",SUMIF(INDIRECT("ИсходныеДанные!$"&amp;$K$4&amp;"$2:$"&amp;$K$4&amp;"$50000"),$B777&amp;"#"&amp;O$6,INDIRECT("ИсходныеДанные!$J$2:$J$50000")),0)</f>
        <v>0</v>
      </c>
      <c r="P777" s="3">
        <f ca="1">IF($B777&lt;&gt;"",SUMIF(INDIRECT("ИсходныеДанные!$"&amp;$K$4&amp;"$2:$"&amp;$K$4&amp;"$50000"),$B777&amp;"#"&amp;P$6,INDIRECT("ИсходныеДанные!$J$2:$J$50000")),0)</f>
        <v>0</v>
      </c>
      <c r="Q777" s="3">
        <f ca="1">IF($B777&lt;&gt;"",SUMIF(INDIRECT("ИсходныеДанные!$"&amp;$K$4&amp;"$2:$"&amp;$K$4&amp;"$50000"),$B777&amp;"#"&amp;Q$6,INDIRECT("ИсходныеДанные!$J$2:$J$50000")),0)</f>
        <v>0</v>
      </c>
      <c r="R777" s="3">
        <f ca="1">IF($B777&lt;&gt;"",SUMIF(INDIRECT("ИсходныеДанные!$"&amp;$K$4&amp;"$2:$"&amp;$K$4&amp;"$50000"),$B777&amp;"#"&amp;R$6,INDIRECT("ИсходныеДанные!$J$2:$J$50000")),0)</f>
        <v>0</v>
      </c>
      <c r="S777" s="3">
        <f ca="1">IF($B777&lt;&gt;"",SUMIF(INDIRECT("ИсходныеДанные!$"&amp;$K$4&amp;"$2:$"&amp;$K$4&amp;"$50000"),$B777&amp;"#"&amp;S$6,INDIRECT("ИсходныеДанные!$J$2:$J$50000")),0)</f>
        <v>0</v>
      </c>
      <c r="T777" s="3">
        <f ca="1">IF($B777&lt;&gt;"",SUMIF(INDIRECT("ИсходныеДанные!$"&amp;$K$4&amp;"$2:$"&amp;$K$4&amp;"$50000"),$B777&amp;"#"&amp;T$6,INDIRECT("ИсходныеДанные!$J$2:$J$50000")),0)</f>
        <v>0</v>
      </c>
      <c r="U777" s="3">
        <f ca="1">IF($B777&lt;&gt;"",SUMIF(INDIRECT("ИсходныеДанные!$"&amp;$K$4&amp;"$2:$"&amp;$K$4&amp;"$50000"),$B777&amp;"#"&amp;U$6,INDIRECT("ИсходныеДанные!$J$2:$J$50000")),0)</f>
        <v>0</v>
      </c>
      <c r="V777" s="3">
        <f ca="1">IF($B777&lt;&gt;"",SUMIF(INDIRECT("ИсходныеДанные!$"&amp;$K$4&amp;"$2:$"&amp;$K$4&amp;"$50000"),$B777&amp;"#"&amp;V$6,INDIRECT("ИсходныеДанные!$J$2:$J$50000")),0)</f>
        <v>0</v>
      </c>
      <c r="W777" s="16" t="e">
        <f ca="1">SUM(K777:V777)/Пофамильно!$R$1</f>
        <v>#DIV/0!</v>
      </c>
    </row>
    <row r="778" spans="1:23" x14ac:dyDescent="0.25">
      <c r="A778" s="10" t="str">
        <f t="shared" ca="1" si="13"/>
        <v>delete</v>
      </c>
      <c r="B778" s="16" cm="1">
        <f t="array" aca="1" ref="B778" ca="1">INDIRECT("УникальныеСписки!D"&amp;ROW()-$L$4)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14"/>
      <c r="G778" s="81" t="str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84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84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84" t="str" cm="1">
        <f t="array" aca="1" ref="J778" ca="1">_xlfn.XLOOKUP($B778,INDIRECT(SUBSTITUTE("ИсходныеДанные!$где$2:$где$50000","где",$B$4)),INDIRECT(SUBSTITUTE("ИсходныеДанные!$что$2:$что$50000","что",J$4)),"",0,1)</f>
        <v/>
      </c>
      <c r="K778" s="3">
        <f ca="1">IF($B778&lt;&gt;"",SUMIF(INDIRECT("ИсходныеДанные!$"&amp;$K$4&amp;"$2:$"&amp;$K$4&amp;"$50000"),$B778&amp;"#"&amp;K$6,INDIRECT("ИсходныеДанные!$J$2:$J$50000")),0)</f>
        <v>0</v>
      </c>
      <c r="L778" s="3">
        <f ca="1">IF($B778&lt;&gt;"",SUMIF(INDIRECT("ИсходныеДанные!$"&amp;$K$4&amp;"$2:$"&amp;$K$4&amp;"$50000"),$B778&amp;"#"&amp;L$6,INDIRECT("ИсходныеДанные!$J$2:$J$50000")),0)</f>
        <v>0</v>
      </c>
      <c r="M778" s="3">
        <f ca="1">IF($B778&lt;&gt;"",SUMIF(INDIRECT("ИсходныеДанные!$"&amp;$K$4&amp;"$2:$"&amp;$K$4&amp;"$50000"),$B778&amp;"#"&amp;M$6,INDIRECT("ИсходныеДанные!$J$2:$J$50000")),0)</f>
        <v>0</v>
      </c>
      <c r="N778" s="3">
        <f ca="1">IF($B778&lt;&gt;"",SUMIF(INDIRECT("ИсходныеДанные!$"&amp;$K$4&amp;"$2:$"&amp;$K$4&amp;"$50000"),$B778&amp;"#"&amp;N$6,INDIRECT("ИсходныеДанные!$J$2:$J$50000")),0)</f>
        <v>0</v>
      </c>
      <c r="O778" s="3">
        <f ca="1">IF($B778&lt;&gt;"",SUMIF(INDIRECT("ИсходныеДанные!$"&amp;$K$4&amp;"$2:$"&amp;$K$4&amp;"$50000"),$B778&amp;"#"&amp;O$6,INDIRECT("ИсходныеДанные!$J$2:$J$50000")),0)</f>
        <v>0</v>
      </c>
      <c r="P778" s="3">
        <f ca="1">IF($B778&lt;&gt;"",SUMIF(INDIRECT("ИсходныеДанные!$"&amp;$K$4&amp;"$2:$"&amp;$K$4&amp;"$50000"),$B778&amp;"#"&amp;P$6,INDIRECT("ИсходныеДанные!$J$2:$J$50000")),0)</f>
        <v>0</v>
      </c>
      <c r="Q778" s="3">
        <f ca="1">IF($B778&lt;&gt;"",SUMIF(INDIRECT("ИсходныеДанные!$"&amp;$K$4&amp;"$2:$"&amp;$K$4&amp;"$50000"),$B778&amp;"#"&amp;Q$6,INDIRECT("ИсходныеДанные!$J$2:$J$50000")),0)</f>
        <v>0</v>
      </c>
      <c r="R778" s="3">
        <f ca="1">IF($B778&lt;&gt;"",SUMIF(INDIRECT("ИсходныеДанные!$"&amp;$K$4&amp;"$2:$"&amp;$K$4&amp;"$50000"),$B778&amp;"#"&amp;R$6,INDIRECT("ИсходныеДанные!$J$2:$J$50000")),0)</f>
        <v>0</v>
      </c>
      <c r="S778" s="3">
        <f ca="1">IF($B778&lt;&gt;"",SUMIF(INDIRECT("ИсходныеДанные!$"&amp;$K$4&amp;"$2:$"&amp;$K$4&amp;"$50000"),$B778&amp;"#"&amp;S$6,INDIRECT("ИсходныеДанные!$J$2:$J$50000")),0)</f>
        <v>0</v>
      </c>
      <c r="T778" s="3">
        <f ca="1">IF($B778&lt;&gt;"",SUMIF(INDIRECT("ИсходныеДанные!$"&amp;$K$4&amp;"$2:$"&amp;$K$4&amp;"$50000"),$B778&amp;"#"&amp;T$6,INDIRECT("ИсходныеДанные!$J$2:$J$50000")),0)</f>
        <v>0</v>
      </c>
      <c r="U778" s="3">
        <f ca="1">IF($B778&lt;&gt;"",SUMIF(INDIRECT("ИсходныеДанные!$"&amp;$K$4&amp;"$2:$"&amp;$K$4&amp;"$50000"),$B778&amp;"#"&amp;U$6,INDIRECT("ИсходныеДанные!$J$2:$J$50000")),0)</f>
        <v>0</v>
      </c>
      <c r="V778" s="3">
        <f ca="1">IF($B778&lt;&gt;"",SUMIF(INDIRECT("ИсходныеДанные!$"&amp;$K$4&amp;"$2:$"&amp;$K$4&amp;"$50000"),$B778&amp;"#"&amp;V$6,INDIRECT("ИсходныеДанные!$J$2:$J$50000")),0)</f>
        <v>0</v>
      </c>
      <c r="W778" s="16" t="e">
        <f ca="1">SUM(K778:V778)/Пофамильно!$R$1</f>
        <v>#DIV/0!</v>
      </c>
    </row>
    <row r="779" spans="1:23" x14ac:dyDescent="0.25">
      <c r="A779" s="10" t="str">
        <f t="shared" ref="A779:A842" ca="1" si="14">IF(C779="","delete","")</f>
        <v>delete</v>
      </c>
      <c r="B779" s="16" cm="1">
        <f t="array" aca="1" ref="B779" ca="1">INDIRECT("УникальныеСписки!D"&amp;ROW()-$L$4)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14"/>
      <c r="G779" s="81" t="str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84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84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84" t="str" cm="1">
        <f t="array" aca="1" ref="J779" ca="1">_xlfn.XLOOKUP($B779,INDIRECT(SUBSTITUTE("ИсходныеДанные!$где$2:$где$50000","где",$B$4)),INDIRECT(SUBSTITUTE("ИсходныеДанные!$что$2:$что$50000","что",J$4)),"",0,1)</f>
        <v/>
      </c>
      <c r="K779" s="3">
        <f ca="1">IF($B779&lt;&gt;"",SUMIF(INDIRECT("ИсходныеДанные!$"&amp;$K$4&amp;"$2:$"&amp;$K$4&amp;"$50000"),$B779&amp;"#"&amp;K$6,INDIRECT("ИсходныеДанные!$J$2:$J$50000")),0)</f>
        <v>0</v>
      </c>
      <c r="L779" s="3">
        <f ca="1">IF($B779&lt;&gt;"",SUMIF(INDIRECT("ИсходныеДанные!$"&amp;$K$4&amp;"$2:$"&amp;$K$4&amp;"$50000"),$B779&amp;"#"&amp;L$6,INDIRECT("ИсходныеДанные!$J$2:$J$50000")),0)</f>
        <v>0</v>
      </c>
      <c r="M779" s="3">
        <f ca="1">IF($B779&lt;&gt;"",SUMIF(INDIRECT("ИсходныеДанные!$"&amp;$K$4&amp;"$2:$"&amp;$K$4&amp;"$50000"),$B779&amp;"#"&amp;M$6,INDIRECT("ИсходныеДанные!$J$2:$J$50000")),0)</f>
        <v>0</v>
      </c>
      <c r="N779" s="3">
        <f ca="1">IF($B779&lt;&gt;"",SUMIF(INDIRECT("ИсходныеДанные!$"&amp;$K$4&amp;"$2:$"&amp;$K$4&amp;"$50000"),$B779&amp;"#"&amp;N$6,INDIRECT("ИсходныеДанные!$J$2:$J$50000")),0)</f>
        <v>0</v>
      </c>
      <c r="O779" s="3">
        <f ca="1">IF($B779&lt;&gt;"",SUMIF(INDIRECT("ИсходныеДанные!$"&amp;$K$4&amp;"$2:$"&amp;$K$4&amp;"$50000"),$B779&amp;"#"&amp;O$6,INDIRECT("ИсходныеДанные!$J$2:$J$50000")),0)</f>
        <v>0</v>
      </c>
      <c r="P779" s="3">
        <f ca="1">IF($B779&lt;&gt;"",SUMIF(INDIRECT("ИсходныеДанные!$"&amp;$K$4&amp;"$2:$"&amp;$K$4&amp;"$50000"),$B779&amp;"#"&amp;P$6,INDIRECT("ИсходныеДанные!$J$2:$J$50000")),0)</f>
        <v>0</v>
      </c>
      <c r="Q779" s="3">
        <f ca="1">IF($B779&lt;&gt;"",SUMIF(INDIRECT("ИсходныеДанные!$"&amp;$K$4&amp;"$2:$"&amp;$K$4&amp;"$50000"),$B779&amp;"#"&amp;Q$6,INDIRECT("ИсходныеДанные!$J$2:$J$50000")),0)</f>
        <v>0</v>
      </c>
      <c r="R779" s="3">
        <f ca="1">IF($B779&lt;&gt;"",SUMIF(INDIRECT("ИсходныеДанные!$"&amp;$K$4&amp;"$2:$"&amp;$K$4&amp;"$50000"),$B779&amp;"#"&amp;R$6,INDIRECT("ИсходныеДанные!$J$2:$J$50000")),0)</f>
        <v>0</v>
      </c>
      <c r="S779" s="3">
        <f ca="1">IF($B779&lt;&gt;"",SUMIF(INDIRECT("ИсходныеДанные!$"&amp;$K$4&amp;"$2:$"&amp;$K$4&amp;"$50000"),$B779&amp;"#"&amp;S$6,INDIRECT("ИсходныеДанные!$J$2:$J$50000")),0)</f>
        <v>0</v>
      </c>
      <c r="T779" s="3">
        <f ca="1">IF($B779&lt;&gt;"",SUMIF(INDIRECT("ИсходныеДанные!$"&amp;$K$4&amp;"$2:$"&amp;$K$4&amp;"$50000"),$B779&amp;"#"&amp;T$6,INDIRECT("ИсходныеДанные!$J$2:$J$50000")),0)</f>
        <v>0</v>
      </c>
      <c r="U779" s="3">
        <f ca="1">IF($B779&lt;&gt;"",SUMIF(INDIRECT("ИсходныеДанные!$"&amp;$K$4&amp;"$2:$"&amp;$K$4&amp;"$50000"),$B779&amp;"#"&amp;U$6,INDIRECT("ИсходныеДанные!$J$2:$J$50000")),0)</f>
        <v>0</v>
      </c>
      <c r="V779" s="3">
        <f ca="1">IF($B779&lt;&gt;"",SUMIF(INDIRECT("ИсходныеДанные!$"&amp;$K$4&amp;"$2:$"&amp;$K$4&amp;"$50000"),$B779&amp;"#"&amp;V$6,INDIRECT("ИсходныеДанные!$J$2:$J$50000")),0)</f>
        <v>0</v>
      </c>
      <c r="W779" s="16" t="e">
        <f ca="1">SUM(K779:V779)/Пофамильно!$R$1</f>
        <v>#DIV/0!</v>
      </c>
    </row>
    <row r="780" spans="1:23" x14ac:dyDescent="0.25">
      <c r="A780" s="10" t="str">
        <f t="shared" ca="1" si="14"/>
        <v>delete</v>
      </c>
      <c r="B780" s="16" cm="1">
        <f t="array" aca="1" ref="B780" ca="1">INDIRECT("УникальныеСписки!D"&amp;ROW()-$L$4)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14"/>
      <c r="G780" s="81" t="str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84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84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84" t="str" cm="1">
        <f t="array" aca="1" ref="J780" ca="1">_xlfn.XLOOKUP($B780,INDIRECT(SUBSTITUTE("ИсходныеДанные!$где$2:$где$50000","где",$B$4)),INDIRECT(SUBSTITUTE("ИсходныеДанные!$что$2:$что$50000","что",J$4)),"",0,1)</f>
        <v/>
      </c>
      <c r="K780" s="3">
        <f ca="1">IF($B780&lt;&gt;"",SUMIF(INDIRECT("ИсходныеДанные!$"&amp;$K$4&amp;"$2:$"&amp;$K$4&amp;"$50000"),$B780&amp;"#"&amp;K$6,INDIRECT("ИсходныеДанные!$J$2:$J$50000")),0)</f>
        <v>0</v>
      </c>
      <c r="L780" s="3">
        <f ca="1">IF($B780&lt;&gt;"",SUMIF(INDIRECT("ИсходныеДанные!$"&amp;$K$4&amp;"$2:$"&amp;$K$4&amp;"$50000"),$B780&amp;"#"&amp;L$6,INDIRECT("ИсходныеДанные!$J$2:$J$50000")),0)</f>
        <v>0</v>
      </c>
      <c r="M780" s="3">
        <f ca="1">IF($B780&lt;&gt;"",SUMIF(INDIRECT("ИсходныеДанные!$"&amp;$K$4&amp;"$2:$"&amp;$K$4&amp;"$50000"),$B780&amp;"#"&amp;M$6,INDIRECT("ИсходныеДанные!$J$2:$J$50000")),0)</f>
        <v>0</v>
      </c>
      <c r="N780" s="3">
        <f ca="1">IF($B780&lt;&gt;"",SUMIF(INDIRECT("ИсходныеДанные!$"&amp;$K$4&amp;"$2:$"&amp;$K$4&amp;"$50000"),$B780&amp;"#"&amp;N$6,INDIRECT("ИсходныеДанные!$J$2:$J$50000")),0)</f>
        <v>0</v>
      </c>
      <c r="O780" s="3">
        <f ca="1">IF($B780&lt;&gt;"",SUMIF(INDIRECT("ИсходныеДанные!$"&amp;$K$4&amp;"$2:$"&amp;$K$4&amp;"$50000"),$B780&amp;"#"&amp;O$6,INDIRECT("ИсходныеДанные!$J$2:$J$50000")),0)</f>
        <v>0</v>
      </c>
      <c r="P780" s="3">
        <f ca="1">IF($B780&lt;&gt;"",SUMIF(INDIRECT("ИсходныеДанные!$"&amp;$K$4&amp;"$2:$"&amp;$K$4&amp;"$50000"),$B780&amp;"#"&amp;P$6,INDIRECT("ИсходныеДанные!$J$2:$J$50000")),0)</f>
        <v>0</v>
      </c>
      <c r="Q780" s="3">
        <f ca="1">IF($B780&lt;&gt;"",SUMIF(INDIRECT("ИсходныеДанные!$"&amp;$K$4&amp;"$2:$"&amp;$K$4&amp;"$50000"),$B780&amp;"#"&amp;Q$6,INDIRECT("ИсходныеДанные!$J$2:$J$50000")),0)</f>
        <v>0</v>
      </c>
      <c r="R780" s="3">
        <f ca="1">IF($B780&lt;&gt;"",SUMIF(INDIRECT("ИсходныеДанные!$"&amp;$K$4&amp;"$2:$"&amp;$K$4&amp;"$50000"),$B780&amp;"#"&amp;R$6,INDIRECT("ИсходныеДанные!$J$2:$J$50000")),0)</f>
        <v>0</v>
      </c>
      <c r="S780" s="3">
        <f ca="1">IF($B780&lt;&gt;"",SUMIF(INDIRECT("ИсходныеДанные!$"&amp;$K$4&amp;"$2:$"&amp;$K$4&amp;"$50000"),$B780&amp;"#"&amp;S$6,INDIRECT("ИсходныеДанные!$J$2:$J$50000")),0)</f>
        <v>0</v>
      </c>
      <c r="T780" s="3">
        <f ca="1">IF($B780&lt;&gt;"",SUMIF(INDIRECT("ИсходныеДанные!$"&amp;$K$4&amp;"$2:$"&amp;$K$4&amp;"$50000"),$B780&amp;"#"&amp;T$6,INDIRECT("ИсходныеДанные!$J$2:$J$50000")),0)</f>
        <v>0</v>
      </c>
      <c r="U780" s="3">
        <f ca="1">IF($B780&lt;&gt;"",SUMIF(INDIRECT("ИсходныеДанные!$"&amp;$K$4&amp;"$2:$"&amp;$K$4&amp;"$50000"),$B780&amp;"#"&amp;U$6,INDIRECT("ИсходныеДанные!$J$2:$J$50000")),0)</f>
        <v>0</v>
      </c>
      <c r="V780" s="3">
        <f ca="1">IF($B780&lt;&gt;"",SUMIF(INDIRECT("ИсходныеДанные!$"&amp;$K$4&amp;"$2:$"&amp;$K$4&amp;"$50000"),$B780&amp;"#"&amp;V$6,INDIRECT("ИсходныеДанные!$J$2:$J$50000")),0)</f>
        <v>0</v>
      </c>
      <c r="W780" s="16" t="e">
        <f ca="1">SUM(K780:V780)/Пофамильно!$R$1</f>
        <v>#DIV/0!</v>
      </c>
    </row>
    <row r="781" spans="1:23" x14ac:dyDescent="0.25">
      <c r="A781" s="10" t="str">
        <f t="shared" ca="1" si="14"/>
        <v>delete</v>
      </c>
      <c r="B781" s="16" cm="1">
        <f t="array" aca="1" ref="B781" ca="1">INDIRECT("УникальныеСписки!D"&amp;ROW()-$L$4)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14"/>
      <c r="G781" s="81" t="str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84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84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84" t="str" cm="1">
        <f t="array" aca="1" ref="J781" ca="1">_xlfn.XLOOKUP($B781,INDIRECT(SUBSTITUTE("ИсходныеДанные!$где$2:$где$50000","где",$B$4)),INDIRECT(SUBSTITUTE("ИсходныеДанные!$что$2:$что$50000","что",J$4)),"",0,1)</f>
        <v/>
      </c>
      <c r="K781" s="3">
        <f ca="1">IF($B781&lt;&gt;"",SUMIF(INDIRECT("ИсходныеДанные!$"&amp;$K$4&amp;"$2:$"&amp;$K$4&amp;"$50000"),$B781&amp;"#"&amp;K$6,INDIRECT("ИсходныеДанные!$J$2:$J$50000")),0)</f>
        <v>0</v>
      </c>
      <c r="L781" s="3">
        <f ca="1">IF($B781&lt;&gt;"",SUMIF(INDIRECT("ИсходныеДанные!$"&amp;$K$4&amp;"$2:$"&amp;$K$4&amp;"$50000"),$B781&amp;"#"&amp;L$6,INDIRECT("ИсходныеДанные!$J$2:$J$50000")),0)</f>
        <v>0</v>
      </c>
      <c r="M781" s="3">
        <f ca="1">IF($B781&lt;&gt;"",SUMIF(INDIRECT("ИсходныеДанные!$"&amp;$K$4&amp;"$2:$"&amp;$K$4&amp;"$50000"),$B781&amp;"#"&amp;M$6,INDIRECT("ИсходныеДанные!$J$2:$J$50000")),0)</f>
        <v>0</v>
      </c>
      <c r="N781" s="3">
        <f ca="1">IF($B781&lt;&gt;"",SUMIF(INDIRECT("ИсходныеДанные!$"&amp;$K$4&amp;"$2:$"&amp;$K$4&amp;"$50000"),$B781&amp;"#"&amp;N$6,INDIRECT("ИсходныеДанные!$J$2:$J$50000")),0)</f>
        <v>0</v>
      </c>
      <c r="O781" s="3">
        <f ca="1">IF($B781&lt;&gt;"",SUMIF(INDIRECT("ИсходныеДанные!$"&amp;$K$4&amp;"$2:$"&amp;$K$4&amp;"$50000"),$B781&amp;"#"&amp;O$6,INDIRECT("ИсходныеДанные!$J$2:$J$50000")),0)</f>
        <v>0</v>
      </c>
      <c r="P781" s="3">
        <f ca="1">IF($B781&lt;&gt;"",SUMIF(INDIRECT("ИсходныеДанные!$"&amp;$K$4&amp;"$2:$"&amp;$K$4&amp;"$50000"),$B781&amp;"#"&amp;P$6,INDIRECT("ИсходныеДанные!$J$2:$J$50000")),0)</f>
        <v>0</v>
      </c>
      <c r="Q781" s="3">
        <f ca="1">IF($B781&lt;&gt;"",SUMIF(INDIRECT("ИсходныеДанные!$"&amp;$K$4&amp;"$2:$"&amp;$K$4&amp;"$50000"),$B781&amp;"#"&amp;Q$6,INDIRECT("ИсходныеДанные!$J$2:$J$50000")),0)</f>
        <v>0</v>
      </c>
      <c r="R781" s="3">
        <f ca="1">IF($B781&lt;&gt;"",SUMIF(INDIRECT("ИсходныеДанные!$"&amp;$K$4&amp;"$2:$"&amp;$K$4&amp;"$50000"),$B781&amp;"#"&amp;R$6,INDIRECT("ИсходныеДанные!$J$2:$J$50000")),0)</f>
        <v>0</v>
      </c>
      <c r="S781" s="3">
        <f ca="1">IF($B781&lt;&gt;"",SUMIF(INDIRECT("ИсходныеДанные!$"&amp;$K$4&amp;"$2:$"&amp;$K$4&amp;"$50000"),$B781&amp;"#"&amp;S$6,INDIRECT("ИсходныеДанные!$J$2:$J$50000")),0)</f>
        <v>0</v>
      </c>
      <c r="T781" s="3">
        <f ca="1">IF($B781&lt;&gt;"",SUMIF(INDIRECT("ИсходныеДанные!$"&amp;$K$4&amp;"$2:$"&amp;$K$4&amp;"$50000"),$B781&amp;"#"&amp;T$6,INDIRECT("ИсходныеДанные!$J$2:$J$50000")),0)</f>
        <v>0</v>
      </c>
      <c r="U781" s="3">
        <f ca="1">IF($B781&lt;&gt;"",SUMIF(INDIRECT("ИсходныеДанные!$"&amp;$K$4&amp;"$2:$"&amp;$K$4&amp;"$50000"),$B781&amp;"#"&amp;U$6,INDIRECT("ИсходныеДанные!$J$2:$J$50000")),0)</f>
        <v>0</v>
      </c>
      <c r="V781" s="3">
        <f ca="1">IF($B781&lt;&gt;"",SUMIF(INDIRECT("ИсходныеДанные!$"&amp;$K$4&amp;"$2:$"&amp;$K$4&amp;"$50000"),$B781&amp;"#"&amp;V$6,INDIRECT("ИсходныеДанные!$J$2:$J$50000")),0)</f>
        <v>0</v>
      </c>
      <c r="W781" s="16" t="e">
        <f ca="1">SUM(K781:V781)/Пофамильно!$R$1</f>
        <v>#DIV/0!</v>
      </c>
    </row>
    <row r="782" spans="1:23" x14ac:dyDescent="0.25">
      <c r="A782" s="10" t="str">
        <f t="shared" ca="1" si="14"/>
        <v>delete</v>
      </c>
      <c r="B782" s="16" cm="1">
        <f t="array" aca="1" ref="B782" ca="1">INDIRECT("УникальныеСписки!D"&amp;ROW()-$L$4)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14"/>
      <c r="G782" s="81" t="str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84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84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84" t="str" cm="1">
        <f t="array" aca="1" ref="J782" ca="1">_xlfn.XLOOKUP($B782,INDIRECT(SUBSTITUTE("ИсходныеДанные!$где$2:$где$50000","где",$B$4)),INDIRECT(SUBSTITUTE("ИсходныеДанные!$что$2:$что$50000","что",J$4)),"",0,1)</f>
        <v/>
      </c>
      <c r="K782" s="3">
        <f ca="1">IF($B782&lt;&gt;"",SUMIF(INDIRECT("ИсходныеДанные!$"&amp;$K$4&amp;"$2:$"&amp;$K$4&amp;"$50000"),$B782&amp;"#"&amp;K$6,INDIRECT("ИсходныеДанные!$J$2:$J$50000")),0)</f>
        <v>0</v>
      </c>
      <c r="L782" s="3">
        <f ca="1">IF($B782&lt;&gt;"",SUMIF(INDIRECT("ИсходныеДанные!$"&amp;$K$4&amp;"$2:$"&amp;$K$4&amp;"$50000"),$B782&amp;"#"&amp;L$6,INDIRECT("ИсходныеДанные!$J$2:$J$50000")),0)</f>
        <v>0</v>
      </c>
      <c r="M782" s="3">
        <f ca="1">IF($B782&lt;&gt;"",SUMIF(INDIRECT("ИсходныеДанные!$"&amp;$K$4&amp;"$2:$"&amp;$K$4&amp;"$50000"),$B782&amp;"#"&amp;M$6,INDIRECT("ИсходныеДанные!$J$2:$J$50000")),0)</f>
        <v>0</v>
      </c>
      <c r="N782" s="3">
        <f ca="1">IF($B782&lt;&gt;"",SUMIF(INDIRECT("ИсходныеДанные!$"&amp;$K$4&amp;"$2:$"&amp;$K$4&amp;"$50000"),$B782&amp;"#"&amp;N$6,INDIRECT("ИсходныеДанные!$J$2:$J$50000")),0)</f>
        <v>0</v>
      </c>
      <c r="O782" s="3">
        <f ca="1">IF($B782&lt;&gt;"",SUMIF(INDIRECT("ИсходныеДанные!$"&amp;$K$4&amp;"$2:$"&amp;$K$4&amp;"$50000"),$B782&amp;"#"&amp;O$6,INDIRECT("ИсходныеДанные!$J$2:$J$50000")),0)</f>
        <v>0</v>
      </c>
      <c r="P782" s="3">
        <f ca="1">IF($B782&lt;&gt;"",SUMIF(INDIRECT("ИсходныеДанные!$"&amp;$K$4&amp;"$2:$"&amp;$K$4&amp;"$50000"),$B782&amp;"#"&amp;P$6,INDIRECT("ИсходныеДанные!$J$2:$J$50000")),0)</f>
        <v>0</v>
      </c>
      <c r="Q782" s="3">
        <f ca="1">IF($B782&lt;&gt;"",SUMIF(INDIRECT("ИсходныеДанные!$"&amp;$K$4&amp;"$2:$"&amp;$K$4&amp;"$50000"),$B782&amp;"#"&amp;Q$6,INDIRECT("ИсходныеДанные!$J$2:$J$50000")),0)</f>
        <v>0</v>
      </c>
      <c r="R782" s="3">
        <f ca="1">IF($B782&lt;&gt;"",SUMIF(INDIRECT("ИсходныеДанные!$"&amp;$K$4&amp;"$2:$"&amp;$K$4&amp;"$50000"),$B782&amp;"#"&amp;R$6,INDIRECT("ИсходныеДанные!$J$2:$J$50000")),0)</f>
        <v>0</v>
      </c>
      <c r="S782" s="3">
        <f ca="1">IF($B782&lt;&gt;"",SUMIF(INDIRECT("ИсходныеДанные!$"&amp;$K$4&amp;"$2:$"&amp;$K$4&amp;"$50000"),$B782&amp;"#"&amp;S$6,INDIRECT("ИсходныеДанные!$J$2:$J$50000")),0)</f>
        <v>0</v>
      </c>
      <c r="T782" s="3">
        <f ca="1">IF($B782&lt;&gt;"",SUMIF(INDIRECT("ИсходныеДанные!$"&amp;$K$4&amp;"$2:$"&amp;$K$4&amp;"$50000"),$B782&amp;"#"&amp;T$6,INDIRECT("ИсходныеДанные!$J$2:$J$50000")),0)</f>
        <v>0</v>
      </c>
      <c r="U782" s="3">
        <f ca="1">IF($B782&lt;&gt;"",SUMIF(INDIRECT("ИсходныеДанные!$"&amp;$K$4&amp;"$2:$"&amp;$K$4&amp;"$50000"),$B782&amp;"#"&amp;U$6,INDIRECT("ИсходныеДанные!$J$2:$J$50000")),0)</f>
        <v>0</v>
      </c>
      <c r="V782" s="3">
        <f ca="1">IF($B782&lt;&gt;"",SUMIF(INDIRECT("ИсходныеДанные!$"&amp;$K$4&amp;"$2:$"&amp;$K$4&amp;"$50000"),$B782&amp;"#"&amp;V$6,INDIRECT("ИсходныеДанные!$J$2:$J$50000")),0)</f>
        <v>0</v>
      </c>
      <c r="W782" s="16" t="e">
        <f ca="1">SUM(K782:V782)/Пофамильно!$R$1</f>
        <v>#DIV/0!</v>
      </c>
    </row>
    <row r="783" spans="1:23" x14ac:dyDescent="0.25">
      <c r="A783" s="10" t="str">
        <f t="shared" ca="1" si="14"/>
        <v>delete</v>
      </c>
      <c r="B783" s="16" cm="1">
        <f t="array" aca="1" ref="B783" ca="1">INDIRECT("УникальныеСписки!D"&amp;ROW()-$L$4)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14"/>
      <c r="G783" s="81" t="str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84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84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84" t="str" cm="1">
        <f t="array" aca="1" ref="J783" ca="1">_xlfn.XLOOKUP($B783,INDIRECT(SUBSTITUTE("ИсходныеДанные!$где$2:$где$50000","где",$B$4)),INDIRECT(SUBSTITUTE("ИсходныеДанные!$что$2:$что$50000","что",J$4)),"",0,1)</f>
        <v/>
      </c>
      <c r="K783" s="3">
        <f ca="1">IF($B783&lt;&gt;"",SUMIF(INDIRECT("ИсходныеДанные!$"&amp;$K$4&amp;"$2:$"&amp;$K$4&amp;"$50000"),$B783&amp;"#"&amp;K$6,INDIRECT("ИсходныеДанные!$J$2:$J$50000")),0)</f>
        <v>0</v>
      </c>
      <c r="L783" s="3">
        <f ca="1">IF($B783&lt;&gt;"",SUMIF(INDIRECT("ИсходныеДанные!$"&amp;$K$4&amp;"$2:$"&amp;$K$4&amp;"$50000"),$B783&amp;"#"&amp;L$6,INDIRECT("ИсходныеДанные!$J$2:$J$50000")),0)</f>
        <v>0</v>
      </c>
      <c r="M783" s="3">
        <f ca="1">IF($B783&lt;&gt;"",SUMIF(INDIRECT("ИсходныеДанные!$"&amp;$K$4&amp;"$2:$"&amp;$K$4&amp;"$50000"),$B783&amp;"#"&amp;M$6,INDIRECT("ИсходныеДанные!$J$2:$J$50000")),0)</f>
        <v>0</v>
      </c>
      <c r="N783" s="3">
        <f ca="1">IF($B783&lt;&gt;"",SUMIF(INDIRECT("ИсходныеДанные!$"&amp;$K$4&amp;"$2:$"&amp;$K$4&amp;"$50000"),$B783&amp;"#"&amp;N$6,INDIRECT("ИсходныеДанные!$J$2:$J$50000")),0)</f>
        <v>0</v>
      </c>
      <c r="O783" s="3">
        <f ca="1">IF($B783&lt;&gt;"",SUMIF(INDIRECT("ИсходныеДанные!$"&amp;$K$4&amp;"$2:$"&amp;$K$4&amp;"$50000"),$B783&amp;"#"&amp;O$6,INDIRECT("ИсходныеДанные!$J$2:$J$50000")),0)</f>
        <v>0</v>
      </c>
      <c r="P783" s="3">
        <f ca="1">IF($B783&lt;&gt;"",SUMIF(INDIRECT("ИсходныеДанные!$"&amp;$K$4&amp;"$2:$"&amp;$K$4&amp;"$50000"),$B783&amp;"#"&amp;P$6,INDIRECT("ИсходныеДанные!$J$2:$J$50000")),0)</f>
        <v>0</v>
      </c>
      <c r="Q783" s="3">
        <f ca="1">IF($B783&lt;&gt;"",SUMIF(INDIRECT("ИсходныеДанные!$"&amp;$K$4&amp;"$2:$"&amp;$K$4&amp;"$50000"),$B783&amp;"#"&amp;Q$6,INDIRECT("ИсходныеДанные!$J$2:$J$50000")),0)</f>
        <v>0</v>
      </c>
      <c r="R783" s="3">
        <f ca="1">IF($B783&lt;&gt;"",SUMIF(INDIRECT("ИсходныеДанные!$"&amp;$K$4&amp;"$2:$"&amp;$K$4&amp;"$50000"),$B783&amp;"#"&amp;R$6,INDIRECT("ИсходныеДанные!$J$2:$J$50000")),0)</f>
        <v>0</v>
      </c>
      <c r="S783" s="3">
        <f ca="1">IF($B783&lt;&gt;"",SUMIF(INDIRECT("ИсходныеДанные!$"&amp;$K$4&amp;"$2:$"&amp;$K$4&amp;"$50000"),$B783&amp;"#"&amp;S$6,INDIRECT("ИсходныеДанные!$J$2:$J$50000")),0)</f>
        <v>0</v>
      </c>
      <c r="T783" s="3">
        <f ca="1">IF($B783&lt;&gt;"",SUMIF(INDIRECT("ИсходныеДанные!$"&amp;$K$4&amp;"$2:$"&amp;$K$4&amp;"$50000"),$B783&amp;"#"&amp;T$6,INDIRECT("ИсходныеДанные!$J$2:$J$50000")),0)</f>
        <v>0</v>
      </c>
      <c r="U783" s="3">
        <f ca="1">IF($B783&lt;&gt;"",SUMIF(INDIRECT("ИсходныеДанные!$"&amp;$K$4&amp;"$2:$"&amp;$K$4&amp;"$50000"),$B783&amp;"#"&amp;U$6,INDIRECT("ИсходныеДанные!$J$2:$J$50000")),0)</f>
        <v>0</v>
      </c>
      <c r="V783" s="3">
        <f ca="1">IF($B783&lt;&gt;"",SUMIF(INDIRECT("ИсходныеДанные!$"&amp;$K$4&amp;"$2:$"&amp;$K$4&amp;"$50000"),$B783&amp;"#"&amp;V$6,INDIRECT("ИсходныеДанные!$J$2:$J$50000")),0)</f>
        <v>0</v>
      </c>
      <c r="W783" s="16" t="e">
        <f ca="1">SUM(K783:V783)/Пофамильно!$R$1</f>
        <v>#DIV/0!</v>
      </c>
    </row>
    <row r="784" spans="1:23" x14ac:dyDescent="0.25">
      <c r="A784" s="10" t="str">
        <f t="shared" ca="1" si="14"/>
        <v>delete</v>
      </c>
      <c r="B784" s="16" cm="1">
        <f t="array" aca="1" ref="B784" ca="1">INDIRECT("УникальныеСписки!D"&amp;ROW()-$L$4)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14"/>
      <c r="G784" s="81" t="str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84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84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84" t="str" cm="1">
        <f t="array" aca="1" ref="J784" ca="1">_xlfn.XLOOKUP($B784,INDIRECT(SUBSTITUTE("ИсходныеДанные!$где$2:$где$50000","где",$B$4)),INDIRECT(SUBSTITUTE("ИсходныеДанные!$что$2:$что$50000","что",J$4)),"",0,1)</f>
        <v/>
      </c>
      <c r="K784" s="3">
        <f ca="1">IF($B784&lt;&gt;"",SUMIF(INDIRECT("ИсходныеДанные!$"&amp;$K$4&amp;"$2:$"&amp;$K$4&amp;"$50000"),$B784&amp;"#"&amp;K$6,INDIRECT("ИсходныеДанные!$J$2:$J$50000")),0)</f>
        <v>0</v>
      </c>
      <c r="L784" s="3">
        <f ca="1">IF($B784&lt;&gt;"",SUMIF(INDIRECT("ИсходныеДанные!$"&amp;$K$4&amp;"$2:$"&amp;$K$4&amp;"$50000"),$B784&amp;"#"&amp;L$6,INDIRECT("ИсходныеДанные!$J$2:$J$50000")),0)</f>
        <v>0</v>
      </c>
      <c r="M784" s="3">
        <f ca="1">IF($B784&lt;&gt;"",SUMIF(INDIRECT("ИсходныеДанные!$"&amp;$K$4&amp;"$2:$"&amp;$K$4&amp;"$50000"),$B784&amp;"#"&amp;M$6,INDIRECT("ИсходныеДанные!$J$2:$J$50000")),0)</f>
        <v>0</v>
      </c>
      <c r="N784" s="3">
        <f ca="1">IF($B784&lt;&gt;"",SUMIF(INDIRECT("ИсходныеДанные!$"&amp;$K$4&amp;"$2:$"&amp;$K$4&amp;"$50000"),$B784&amp;"#"&amp;N$6,INDIRECT("ИсходныеДанные!$J$2:$J$50000")),0)</f>
        <v>0</v>
      </c>
      <c r="O784" s="3">
        <f ca="1">IF($B784&lt;&gt;"",SUMIF(INDIRECT("ИсходныеДанные!$"&amp;$K$4&amp;"$2:$"&amp;$K$4&amp;"$50000"),$B784&amp;"#"&amp;O$6,INDIRECT("ИсходныеДанные!$J$2:$J$50000")),0)</f>
        <v>0</v>
      </c>
      <c r="P784" s="3">
        <f ca="1">IF($B784&lt;&gt;"",SUMIF(INDIRECT("ИсходныеДанные!$"&amp;$K$4&amp;"$2:$"&amp;$K$4&amp;"$50000"),$B784&amp;"#"&amp;P$6,INDIRECT("ИсходныеДанные!$J$2:$J$50000")),0)</f>
        <v>0</v>
      </c>
      <c r="Q784" s="3">
        <f ca="1">IF($B784&lt;&gt;"",SUMIF(INDIRECT("ИсходныеДанные!$"&amp;$K$4&amp;"$2:$"&amp;$K$4&amp;"$50000"),$B784&amp;"#"&amp;Q$6,INDIRECT("ИсходныеДанные!$J$2:$J$50000")),0)</f>
        <v>0</v>
      </c>
      <c r="R784" s="3">
        <f ca="1">IF($B784&lt;&gt;"",SUMIF(INDIRECT("ИсходныеДанные!$"&amp;$K$4&amp;"$2:$"&amp;$K$4&amp;"$50000"),$B784&amp;"#"&amp;R$6,INDIRECT("ИсходныеДанные!$J$2:$J$50000")),0)</f>
        <v>0</v>
      </c>
      <c r="S784" s="3">
        <f ca="1">IF($B784&lt;&gt;"",SUMIF(INDIRECT("ИсходныеДанные!$"&amp;$K$4&amp;"$2:$"&amp;$K$4&amp;"$50000"),$B784&amp;"#"&amp;S$6,INDIRECT("ИсходныеДанные!$J$2:$J$50000")),0)</f>
        <v>0</v>
      </c>
      <c r="T784" s="3">
        <f ca="1">IF($B784&lt;&gt;"",SUMIF(INDIRECT("ИсходныеДанные!$"&amp;$K$4&amp;"$2:$"&amp;$K$4&amp;"$50000"),$B784&amp;"#"&amp;T$6,INDIRECT("ИсходныеДанные!$J$2:$J$50000")),0)</f>
        <v>0</v>
      </c>
      <c r="U784" s="3">
        <f ca="1">IF($B784&lt;&gt;"",SUMIF(INDIRECT("ИсходныеДанные!$"&amp;$K$4&amp;"$2:$"&amp;$K$4&amp;"$50000"),$B784&amp;"#"&amp;U$6,INDIRECT("ИсходныеДанные!$J$2:$J$50000")),0)</f>
        <v>0</v>
      </c>
      <c r="V784" s="3">
        <f ca="1">IF($B784&lt;&gt;"",SUMIF(INDIRECT("ИсходныеДанные!$"&amp;$K$4&amp;"$2:$"&amp;$K$4&amp;"$50000"),$B784&amp;"#"&amp;V$6,INDIRECT("ИсходныеДанные!$J$2:$J$50000")),0)</f>
        <v>0</v>
      </c>
      <c r="W784" s="16" t="e">
        <f ca="1">SUM(K784:V784)/Пофамильно!$R$1</f>
        <v>#DIV/0!</v>
      </c>
    </row>
    <row r="785" spans="1:23" x14ac:dyDescent="0.25">
      <c r="A785" s="10" t="str">
        <f t="shared" ca="1" si="14"/>
        <v>delete</v>
      </c>
      <c r="B785" s="16" cm="1">
        <f t="array" aca="1" ref="B785" ca="1">INDIRECT("УникальныеСписки!D"&amp;ROW()-$L$4)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14"/>
      <c r="G785" s="81" t="str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84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84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84" t="str" cm="1">
        <f t="array" aca="1" ref="J785" ca="1">_xlfn.XLOOKUP($B785,INDIRECT(SUBSTITUTE("ИсходныеДанные!$где$2:$где$50000","где",$B$4)),INDIRECT(SUBSTITUTE("ИсходныеДанные!$что$2:$что$50000","что",J$4)),"",0,1)</f>
        <v/>
      </c>
      <c r="K785" s="3">
        <f ca="1">IF($B785&lt;&gt;"",SUMIF(INDIRECT("ИсходныеДанные!$"&amp;$K$4&amp;"$2:$"&amp;$K$4&amp;"$50000"),$B785&amp;"#"&amp;K$6,INDIRECT("ИсходныеДанные!$J$2:$J$50000")),0)</f>
        <v>0</v>
      </c>
      <c r="L785" s="3">
        <f ca="1">IF($B785&lt;&gt;"",SUMIF(INDIRECT("ИсходныеДанные!$"&amp;$K$4&amp;"$2:$"&amp;$K$4&amp;"$50000"),$B785&amp;"#"&amp;L$6,INDIRECT("ИсходныеДанные!$J$2:$J$50000")),0)</f>
        <v>0</v>
      </c>
      <c r="M785" s="3">
        <f ca="1">IF($B785&lt;&gt;"",SUMIF(INDIRECT("ИсходныеДанные!$"&amp;$K$4&amp;"$2:$"&amp;$K$4&amp;"$50000"),$B785&amp;"#"&amp;M$6,INDIRECT("ИсходныеДанные!$J$2:$J$50000")),0)</f>
        <v>0</v>
      </c>
      <c r="N785" s="3">
        <f ca="1">IF($B785&lt;&gt;"",SUMIF(INDIRECT("ИсходныеДанные!$"&amp;$K$4&amp;"$2:$"&amp;$K$4&amp;"$50000"),$B785&amp;"#"&amp;N$6,INDIRECT("ИсходныеДанные!$J$2:$J$50000")),0)</f>
        <v>0</v>
      </c>
      <c r="O785" s="3">
        <f ca="1">IF($B785&lt;&gt;"",SUMIF(INDIRECT("ИсходныеДанные!$"&amp;$K$4&amp;"$2:$"&amp;$K$4&amp;"$50000"),$B785&amp;"#"&amp;O$6,INDIRECT("ИсходныеДанные!$J$2:$J$50000")),0)</f>
        <v>0</v>
      </c>
      <c r="P785" s="3">
        <f ca="1">IF($B785&lt;&gt;"",SUMIF(INDIRECT("ИсходныеДанные!$"&amp;$K$4&amp;"$2:$"&amp;$K$4&amp;"$50000"),$B785&amp;"#"&amp;P$6,INDIRECT("ИсходныеДанные!$J$2:$J$50000")),0)</f>
        <v>0</v>
      </c>
      <c r="Q785" s="3">
        <f ca="1">IF($B785&lt;&gt;"",SUMIF(INDIRECT("ИсходныеДанные!$"&amp;$K$4&amp;"$2:$"&amp;$K$4&amp;"$50000"),$B785&amp;"#"&amp;Q$6,INDIRECT("ИсходныеДанные!$J$2:$J$50000")),0)</f>
        <v>0</v>
      </c>
      <c r="R785" s="3">
        <f ca="1">IF($B785&lt;&gt;"",SUMIF(INDIRECT("ИсходныеДанные!$"&amp;$K$4&amp;"$2:$"&amp;$K$4&amp;"$50000"),$B785&amp;"#"&amp;R$6,INDIRECT("ИсходныеДанные!$J$2:$J$50000")),0)</f>
        <v>0</v>
      </c>
      <c r="S785" s="3">
        <f ca="1">IF($B785&lt;&gt;"",SUMIF(INDIRECT("ИсходныеДанные!$"&amp;$K$4&amp;"$2:$"&amp;$K$4&amp;"$50000"),$B785&amp;"#"&amp;S$6,INDIRECT("ИсходныеДанные!$J$2:$J$50000")),0)</f>
        <v>0</v>
      </c>
      <c r="T785" s="3">
        <f ca="1">IF($B785&lt;&gt;"",SUMIF(INDIRECT("ИсходныеДанные!$"&amp;$K$4&amp;"$2:$"&amp;$K$4&amp;"$50000"),$B785&amp;"#"&amp;T$6,INDIRECT("ИсходныеДанные!$J$2:$J$50000")),0)</f>
        <v>0</v>
      </c>
      <c r="U785" s="3">
        <f ca="1">IF($B785&lt;&gt;"",SUMIF(INDIRECT("ИсходныеДанные!$"&amp;$K$4&amp;"$2:$"&amp;$K$4&amp;"$50000"),$B785&amp;"#"&amp;U$6,INDIRECT("ИсходныеДанные!$J$2:$J$50000")),0)</f>
        <v>0</v>
      </c>
      <c r="V785" s="3">
        <f ca="1">IF($B785&lt;&gt;"",SUMIF(INDIRECT("ИсходныеДанные!$"&amp;$K$4&amp;"$2:$"&amp;$K$4&amp;"$50000"),$B785&amp;"#"&amp;V$6,INDIRECT("ИсходныеДанные!$J$2:$J$50000")),0)</f>
        <v>0</v>
      </c>
      <c r="W785" s="16" t="e">
        <f ca="1">SUM(K785:V785)/Пофамильно!$R$1</f>
        <v>#DIV/0!</v>
      </c>
    </row>
    <row r="786" spans="1:23" x14ac:dyDescent="0.25">
      <c r="A786" s="10" t="str">
        <f t="shared" ca="1" si="14"/>
        <v>delete</v>
      </c>
      <c r="B786" s="16" cm="1">
        <f t="array" aca="1" ref="B786" ca="1">INDIRECT("УникальныеСписки!D"&amp;ROW()-$L$4)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14"/>
      <c r="G786" s="81" t="str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84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84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84" t="str" cm="1">
        <f t="array" aca="1" ref="J786" ca="1">_xlfn.XLOOKUP($B786,INDIRECT(SUBSTITUTE("ИсходныеДанные!$где$2:$где$50000","где",$B$4)),INDIRECT(SUBSTITUTE("ИсходныеДанные!$что$2:$что$50000","что",J$4)),"",0,1)</f>
        <v/>
      </c>
      <c r="K786" s="3">
        <f ca="1">IF($B786&lt;&gt;"",SUMIF(INDIRECT("ИсходныеДанные!$"&amp;$K$4&amp;"$2:$"&amp;$K$4&amp;"$50000"),$B786&amp;"#"&amp;K$6,INDIRECT("ИсходныеДанные!$J$2:$J$50000")),0)</f>
        <v>0</v>
      </c>
      <c r="L786" s="3">
        <f ca="1">IF($B786&lt;&gt;"",SUMIF(INDIRECT("ИсходныеДанные!$"&amp;$K$4&amp;"$2:$"&amp;$K$4&amp;"$50000"),$B786&amp;"#"&amp;L$6,INDIRECT("ИсходныеДанные!$J$2:$J$50000")),0)</f>
        <v>0</v>
      </c>
      <c r="M786" s="3">
        <f ca="1">IF($B786&lt;&gt;"",SUMIF(INDIRECT("ИсходныеДанные!$"&amp;$K$4&amp;"$2:$"&amp;$K$4&amp;"$50000"),$B786&amp;"#"&amp;M$6,INDIRECT("ИсходныеДанные!$J$2:$J$50000")),0)</f>
        <v>0</v>
      </c>
      <c r="N786" s="3">
        <f ca="1">IF($B786&lt;&gt;"",SUMIF(INDIRECT("ИсходныеДанные!$"&amp;$K$4&amp;"$2:$"&amp;$K$4&amp;"$50000"),$B786&amp;"#"&amp;N$6,INDIRECT("ИсходныеДанные!$J$2:$J$50000")),0)</f>
        <v>0</v>
      </c>
      <c r="O786" s="3">
        <f ca="1">IF($B786&lt;&gt;"",SUMIF(INDIRECT("ИсходныеДанные!$"&amp;$K$4&amp;"$2:$"&amp;$K$4&amp;"$50000"),$B786&amp;"#"&amp;O$6,INDIRECT("ИсходныеДанные!$J$2:$J$50000")),0)</f>
        <v>0</v>
      </c>
      <c r="P786" s="3">
        <f ca="1">IF($B786&lt;&gt;"",SUMIF(INDIRECT("ИсходныеДанные!$"&amp;$K$4&amp;"$2:$"&amp;$K$4&amp;"$50000"),$B786&amp;"#"&amp;P$6,INDIRECT("ИсходныеДанные!$J$2:$J$50000")),0)</f>
        <v>0</v>
      </c>
      <c r="Q786" s="3">
        <f ca="1">IF($B786&lt;&gt;"",SUMIF(INDIRECT("ИсходныеДанные!$"&amp;$K$4&amp;"$2:$"&amp;$K$4&amp;"$50000"),$B786&amp;"#"&amp;Q$6,INDIRECT("ИсходныеДанные!$J$2:$J$50000")),0)</f>
        <v>0</v>
      </c>
      <c r="R786" s="3">
        <f ca="1">IF($B786&lt;&gt;"",SUMIF(INDIRECT("ИсходныеДанные!$"&amp;$K$4&amp;"$2:$"&amp;$K$4&amp;"$50000"),$B786&amp;"#"&amp;R$6,INDIRECT("ИсходныеДанные!$J$2:$J$50000")),0)</f>
        <v>0</v>
      </c>
      <c r="S786" s="3">
        <f ca="1">IF($B786&lt;&gt;"",SUMIF(INDIRECT("ИсходныеДанные!$"&amp;$K$4&amp;"$2:$"&amp;$K$4&amp;"$50000"),$B786&amp;"#"&amp;S$6,INDIRECT("ИсходныеДанные!$J$2:$J$50000")),0)</f>
        <v>0</v>
      </c>
      <c r="T786" s="3">
        <f ca="1">IF($B786&lt;&gt;"",SUMIF(INDIRECT("ИсходныеДанные!$"&amp;$K$4&amp;"$2:$"&amp;$K$4&amp;"$50000"),$B786&amp;"#"&amp;T$6,INDIRECT("ИсходныеДанные!$J$2:$J$50000")),0)</f>
        <v>0</v>
      </c>
      <c r="U786" s="3">
        <f ca="1">IF($B786&lt;&gt;"",SUMIF(INDIRECT("ИсходныеДанные!$"&amp;$K$4&amp;"$2:$"&amp;$K$4&amp;"$50000"),$B786&amp;"#"&amp;U$6,INDIRECT("ИсходныеДанные!$J$2:$J$50000")),0)</f>
        <v>0</v>
      </c>
      <c r="V786" s="3">
        <f ca="1">IF($B786&lt;&gt;"",SUMIF(INDIRECT("ИсходныеДанные!$"&amp;$K$4&amp;"$2:$"&amp;$K$4&amp;"$50000"),$B786&amp;"#"&amp;V$6,INDIRECT("ИсходныеДанные!$J$2:$J$50000")),0)</f>
        <v>0</v>
      </c>
      <c r="W786" s="16" t="e">
        <f ca="1">SUM(K786:V786)/Пофамильно!$R$1</f>
        <v>#DIV/0!</v>
      </c>
    </row>
    <row r="787" spans="1:23" x14ac:dyDescent="0.25">
      <c r="A787" s="10" t="str">
        <f t="shared" ca="1" si="14"/>
        <v>delete</v>
      </c>
      <c r="B787" s="16" cm="1">
        <f t="array" aca="1" ref="B787" ca="1">INDIRECT("УникальныеСписки!D"&amp;ROW()-$L$4)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14"/>
      <c r="G787" s="81" t="str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84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84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84" t="str" cm="1">
        <f t="array" aca="1" ref="J787" ca="1">_xlfn.XLOOKUP($B787,INDIRECT(SUBSTITUTE("ИсходныеДанные!$где$2:$где$50000","где",$B$4)),INDIRECT(SUBSTITUTE("ИсходныеДанные!$что$2:$что$50000","что",J$4)),"",0,1)</f>
        <v/>
      </c>
      <c r="K787" s="3">
        <f ca="1">IF($B787&lt;&gt;"",SUMIF(INDIRECT("ИсходныеДанные!$"&amp;$K$4&amp;"$2:$"&amp;$K$4&amp;"$50000"),$B787&amp;"#"&amp;K$6,INDIRECT("ИсходныеДанные!$J$2:$J$50000")),0)</f>
        <v>0</v>
      </c>
      <c r="L787" s="3">
        <f ca="1">IF($B787&lt;&gt;"",SUMIF(INDIRECT("ИсходныеДанные!$"&amp;$K$4&amp;"$2:$"&amp;$K$4&amp;"$50000"),$B787&amp;"#"&amp;L$6,INDIRECT("ИсходныеДанные!$J$2:$J$50000")),0)</f>
        <v>0</v>
      </c>
      <c r="M787" s="3">
        <f ca="1">IF($B787&lt;&gt;"",SUMIF(INDIRECT("ИсходныеДанные!$"&amp;$K$4&amp;"$2:$"&amp;$K$4&amp;"$50000"),$B787&amp;"#"&amp;M$6,INDIRECT("ИсходныеДанные!$J$2:$J$50000")),0)</f>
        <v>0</v>
      </c>
      <c r="N787" s="3">
        <f ca="1">IF($B787&lt;&gt;"",SUMIF(INDIRECT("ИсходныеДанные!$"&amp;$K$4&amp;"$2:$"&amp;$K$4&amp;"$50000"),$B787&amp;"#"&amp;N$6,INDIRECT("ИсходныеДанные!$J$2:$J$50000")),0)</f>
        <v>0</v>
      </c>
      <c r="O787" s="3">
        <f ca="1">IF($B787&lt;&gt;"",SUMIF(INDIRECT("ИсходныеДанные!$"&amp;$K$4&amp;"$2:$"&amp;$K$4&amp;"$50000"),$B787&amp;"#"&amp;O$6,INDIRECT("ИсходныеДанные!$J$2:$J$50000")),0)</f>
        <v>0</v>
      </c>
      <c r="P787" s="3">
        <f ca="1">IF($B787&lt;&gt;"",SUMIF(INDIRECT("ИсходныеДанные!$"&amp;$K$4&amp;"$2:$"&amp;$K$4&amp;"$50000"),$B787&amp;"#"&amp;P$6,INDIRECT("ИсходныеДанные!$J$2:$J$50000")),0)</f>
        <v>0</v>
      </c>
      <c r="Q787" s="3">
        <f ca="1">IF($B787&lt;&gt;"",SUMIF(INDIRECT("ИсходныеДанные!$"&amp;$K$4&amp;"$2:$"&amp;$K$4&amp;"$50000"),$B787&amp;"#"&amp;Q$6,INDIRECT("ИсходныеДанные!$J$2:$J$50000")),0)</f>
        <v>0</v>
      </c>
      <c r="R787" s="3">
        <f ca="1">IF($B787&lt;&gt;"",SUMIF(INDIRECT("ИсходныеДанные!$"&amp;$K$4&amp;"$2:$"&amp;$K$4&amp;"$50000"),$B787&amp;"#"&amp;R$6,INDIRECT("ИсходныеДанные!$J$2:$J$50000")),0)</f>
        <v>0</v>
      </c>
      <c r="S787" s="3">
        <f ca="1">IF($B787&lt;&gt;"",SUMIF(INDIRECT("ИсходныеДанные!$"&amp;$K$4&amp;"$2:$"&amp;$K$4&amp;"$50000"),$B787&amp;"#"&amp;S$6,INDIRECT("ИсходныеДанные!$J$2:$J$50000")),0)</f>
        <v>0</v>
      </c>
      <c r="T787" s="3">
        <f ca="1">IF($B787&lt;&gt;"",SUMIF(INDIRECT("ИсходныеДанные!$"&amp;$K$4&amp;"$2:$"&amp;$K$4&amp;"$50000"),$B787&amp;"#"&amp;T$6,INDIRECT("ИсходныеДанные!$J$2:$J$50000")),0)</f>
        <v>0</v>
      </c>
      <c r="U787" s="3">
        <f ca="1">IF($B787&lt;&gt;"",SUMIF(INDIRECT("ИсходныеДанные!$"&amp;$K$4&amp;"$2:$"&amp;$K$4&amp;"$50000"),$B787&amp;"#"&amp;U$6,INDIRECT("ИсходныеДанные!$J$2:$J$50000")),0)</f>
        <v>0</v>
      </c>
      <c r="V787" s="3">
        <f ca="1">IF($B787&lt;&gt;"",SUMIF(INDIRECT("ИсходныеДанные!$"&amp;$K$4&amp;"$2:$"&amp;$K$4&amp;"$50000"),$B787&amp;"#"&amp;V$6,INDIRECT("ИсходныеДанные!$J$2:$J$50000")),0)</f>
        <v>0</v>
      </c>
      <c r="W787" s="16" t="e">
        <f ca="1">SUM(K787:V787)/Пофамильно!$R$1</f>
        <v>#DIV/0!</v>
      </c>
    </row>
    <row r="788" spans="1:23" x14ac:dyDescent="0.25">
      <c r="A788" s="10" t="str">
        <f t="shared" ca="1" si="14"/>
        <v>delete</v>
      </c>
      <c r="B788" s="16" cm="1">
        <f t="array" aca="1" ref="B788" ca="1">INDIRECT("УникальныеСписки!D"&amp;ROW()-$L$4)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14"/>
      <c r="G788" s="81" t="str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84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84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84" t="str" cm="1">
        <f t="array" aca="1" ref="J788" ca="1">_xlfn.XLOOKUP($B788,INDIRECT(SUBSTITUTE("ИсходныеДанные!$где$2:$где$50000","где",$B$4)),INDIRECT(SUBSTITUTE("ИсходныеДанные!$что$2:$что$50000","что",J$4)),"",0,1)</f>
        <v/>
      </c>
      <c r="K788" s="3">
        <f ca="1">IF($B788&lt;&gt;"",SUMIF(INDIRECT("ИсходныеДанные!$"&amp;$K$4&amp;"$2:$"&amp;$K$4&amp;"$50000"),$B788&amp;"#"&amp;K$6,INDIRECT("ИсходныеДанные!$J$2:$J$50000")),0)</f>
        <v>0</v>
      </c>
      <c r="L788" s="3">
        <f ca="1">IF($B788&lt;&gt;"",SUMIF(INDIRECT("ИсходныеДанные!$"&amp;$K$4&amp;"$2:$"&amp;$K$4&amp;"$50000"),$B788&amp;"#"&amp;L$6,INDIRECT("ИсходныеДанные!$J$2:$J$50000")),0)</f>
        <v>0</v>
      </c>
      <c r="M788" s="3">
        <f ca="1">IF($B788&lt;&gt;"",SUMIF(INDIRECT("ИсходныеДанные!$"&amp;$K$4&amp;"$2:$"&amp;$K$4&amp;"$50000"),$B788&amp;"#"&amp;M$6,INDIRECT("ИсходныеДанные!$J$2:$J$50000")),0)</f>
        <v>0</v>
      </c>
      <c r="N788" s="3">
        <f ca="1">IF($B788&lt;&gt;"",SUMIF(INDIRECT("ИсходныеДанные!$"&amp;$K$4&amp;"$2:$"&amp;$K$4&amp;"$50000"),$B788&amp;"#"&amp;N$6,INDIRECT("ИсходныеДанные!$J$2:$J$50000")),0)</f>
        <v>0</v>
      </c>
      <c r="O788" s="3">
        <f ca="1">IF($B788&lt;&gt;"",SUMIF(INDIRECT("ИсходныеДанные!$"&amp;$K$4&amp;"$2:$"&amp;$K$4&amp;"$50000"),$B788&amp;"#"&amp;O$6,INDIRECT("ИсходныеДанные!$J$2:$J$50000")),0)</f>
        <v>0</v>
      </c>
      <c r="P788" s="3">
        <f ca="1">IF($B788&lt;&gt;"",SUMIF(INDIRECT("ИсходныеДанные!$"&amp;$K$4&amp;"$2:$"&amp;$K$4&amp;"$50000"),$B788&amp;"#"&amp;P$6,INDIRECT("ИсходныеДанные!$J$2:$J$50000")),0)</f>
        <v>0</v>
      </c>
      <c r="Q788" s="3">
        <f ca="1">IF($B788&lt;&gt;"",SUMIF(INDIRECT("ИсходныеДанные!$"&amp;$K$4&amp;"$2:$"&amp;$K$4&amp;"$50000"),$B788&amp;"#"&amp;Q$6,INDIRECT("ИсходныеДанные!$J$2:$J$50000")),0)</f>
        <v>0</v>
      </c>
      <c r="R788" s="3">
        <f ca="1">IF($B788&lt;&gt;"",SUMIF(INDIRECT("ИсходныеДанные!$"&amp;$K$4&amp;"$2:$"&amp;$K$4&amp;"$50000"),$B788&amp;"#"&amp;R$6,INDIRECT("ИсходныеДанные!$J$2:$J$50000")),0)</f>
        <v>0</v>
      </c>
      <c r="S788" s="3">
        <f ca="1">IF($B788&lt;&gt;"",SUMIF(INDIRECT("ИсходныеДанные!$"&amp;$K$4&amp;"$2:$"&amp;$K$4&amp;"$50000"),$B788&amp;"#"&amp;S$6,INDIRECT("ИсходныеДанные!$J$2:$J$50000")),0)</f>
        <v>0</v>
      </c>
      <c r="T788" s="3">
        <f ca="1">IF($B788&lt;&gt;"",SUMIF(INDIRECT("ИсходныеДанные!$"&amp;$K$4&amp;"$2:$"&amp;$K$4&amp;"$50000"),$B788&amp;"#"&amp;T$6,INDIRECT("ИсходныеДанные!$J$2:$J$50000")),0)</f>
        <v>0</v>
      </c>
      <c r="U788" s="3">
        <f ca="1">IF($B788&lt;&gt;"",SUMIF(INDIRECT("ИсходныеДанные!$"&amp;$K$4&amp;"$2:$"&amp;$K$4&amp;"$50000"),$B788&amp;"#"&amp;U$6,INDIRECT("ИсходныеДанные!$J$2:$J$50000")),0)</f>
        <v>0</v>
      </c>
      <c r="V788" s="3">
        <f ca="1">IF($B788&lt;&gt;"",SUMIF(INDIRECT("ИсходныеДанные!$"&amp;$K$4&amp;"$2:$"&amp;$K$4&amp;"$50000"),$B788&amp;"#"&amp;V$6,INDIRECT("ИсходныеДанные!$J$2:$J$50000")),0)</f>
        <v>0</v>
      </c>
      <c r="W788" s="16" t="e">
        <f ca="1">SUM(K788:V788)/Пофамильно!$R$1</f>
        <v>#DIV/0!</v>
      </c>
    </row>
    <row r="789" spans="1:23" x14ac:dyDescent="0.25">
      <c r="A789" s="10" t="str">
        <f t="shared" ca="1" si="14"/>
        <v>delete</v>
      </c>
      <c r="B789" s="16" cm="1">
        <f t="array" aca="1" ref="B789" ca="1">INDIRECT("УникальныеСписки!D"&amp;ROW()-$L$4)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14"/>
      <c r="G789" s="81" t="str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84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84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84" t="str" cm="1">
        <f t="array" aca="1" ref="J789" ca="1">_xlfn.XLOOKUP($B789,INDIRECT(SUBSTITUTE("ИсходныеДанные!$где$2:$где$50000","где",$B$4)),INDIRECT(SUBSTITUTE("ИсходныеДанные!$что$2:$что$50000","что",J$4)),"",0,1)</f>
        <v/>
      </c>
      <c r="K789" s="3">
        <f ca="1">IF($B789&lt;&gt;"",SUMIF(INDIRECT("ИсходныеДанные!$"&amp;$K$4&amp;"$2:$"&amp;$K$4&amp;"$50000"),$B789&amp;"#"&amp;K$6,INDIRECT("ИсходныеДанные!$J$2:$J$50000")),0)</f>
        <v>0</v>
      </c>
      <c r="L789" s="3">
        <f ca="1">IF($B789&lt;&gt;"",SUMIF(INDIRECT("ИсходныеДанные!$"&amp;$K$4&amp;"$2:$"&amp;$K$4&amp;"$50000"),$B789&amp;"#"&amp;L$6,INDIRECT("ИсходныеДанные!$J$2:$J$50000")),0)</f>
        <v>0</v>
      </c>
      <c r="M789" s="3">
        <f ca="1">IF($B789&lt;&gt;"",SUMIF(INDIRECT("ИсходныеДанные!$"&amp;$K$4&amp;"$2:$"&amp;$K$4&amp;"$50000"),$B789&amp;"#"&amp;M$6,INDIRECT("ИсходныеДанные!$J$2:$J$50000")),0)</f>
        <v>0</v>
      </c>
      <c r="N789" s="3">
        <f ca="1">IF($B789&lt;&gt;"",SUMIF(INDIRECT("ИсходныеДанные!$"&amp;$K$4&amp;"$2:$"&amp;$K$4&amp;"$50000"),$B789&amp;"#"&amp;N$6,INDIRECT("ИсходныеДанные!$J$2:$J$50000")),0)</f>
        <v>0</v>
      </c>
      <c r="O789" s="3">
        <f ca="1">IF($B789&lt;&gt;"",SUMIF(INDIRECT("ИсходныеДанные!$"&amp;$K$4&amp;"$2:$"&amp;$K$4&amp;"$50000"),$B789&amp;"#"&amp;O$6,INDIRECT("ИсходныеДанные!$J$2:$J$50000")),0)</f>
        <v>0</v>
      </c>
      <c r="P789" s="3">
        <f ca="1">IF($B789&lt;&gt;"",SUMIF(INDIRECT("ИсходныеДанные!$"&amp;$K$4&amp;"$2:$"&amp;$K$4&amp;"$50000"),$B789&amp;"#"&amp;P$6,INDIRECT("ИсходныеДанные!$J$2:$J$50000")),0)</f>
        <v>0</v>
      </c>
      <c r="Q789" s="3">
        <f ca="1">IF($B789&lt;&gt;"",SUMIF(INDIRECT("ИсходныеДанные!$"&amp;$K$4&amp;"$2:$"&amp;$K$4&amp;"$50000"),$B789&amp;"#"&amp;Q$6,INDIRECT("ИсходныеДанные!$J$2:$J$50000")),0)</f>
        <v>0</v>
      </c>
      <c r="R789" s="3">
        <f ca="1">IF($B789&lt;&gt;"",SUMIF(INDIRECT("ИсходныеДанные!$"&amp;$K$4&amp;"$2:$"&amp;$K$4&amp;"$50000"),$B789&amp;"#"&amp;R$6,INDIRECT("ИсходныеДанные!$J$2:$J$50000")),0)</f>
        <v>0</v>
      </c>
      <c r="S789" s="3">
        <f ca="1">IF($B789&lt;&gt;"",SUMIF(INDIRECT("ИсходныеДанные!$"&amp;$K$4&amp;"$2:$"&amp;$K$4&amp;"$50000"),$B789&amp;"#"&amp;S$6,INDIRECT("ИсходныеДанные!$J$2:$J$50000")),0)</f>
        <v>0</v>
      </c>
      <c r="T789" s="3">
        <f ca="1">IF($B789&lt;&gt;"",SUMIF(INDIRECT("ИсходныеДанные!$"&amp;$K$4&amp;"$2:$"&amp;$K$4&amp;"$50000"),$B789&amp;"#"&amp;T$6,INDIRECT("ИсходныеДанные!$J$2:$J$50000")),0)</f>
        <v>0</v>
      </c>
      <c r="U789" s="3">
        <f ca="1">IF($B789&lt;&gt;"",SUMIF(INDIRECT("ИсходныеДанные!$"&amp;$K$4&amp;"$2:$"&amp;$K$4&amp;"$50000"),$B789&amp;"#"&amp;U$6,INDIRECT("ИсходныеДанные!$J$2:$J$50000")),0)</f>
        <v>0</v>
      </c>
      <c r="V789" s="3">
        <f ca="1">IF($B789&lt;&gt;"",SUMIF(INDIRECT("ИсходныеДанные!$"&amp;$K$4&amp;"$2:$"&amp;$K$4&amp;"$50000"),$B789&amp;"#"&amp;V$6,INDIRECT("ИсходныеДанные!$J$2:$J$50000")),0)</f>
        <v>0</v>
      </c>
      <c r="W789" s="16" t="e">
        <f ca="1">SUM(K789:V789)/Пофамильно!$R$1</f>
        <v>#DIV/0!</v>
      </c>
    </row>
    <row r="790" spans="1:23" x14ac:dyDescent="0.25">
      <c r="A790" s="10" t="str">
        <f t="shared" ca="1" si="14"/>
        <v>delete</v>
      </c>
      <c r="B790" s="16" cm="1">
        <f t="array" aca="1" ref="B790" ca="1">INDIRECT("УникальныеСписки!D"&amp;ROW()-$L$4)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14"/>
      <c r="G790" s="81" t="str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84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84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84" t="str" cm="1">
        <f t="array" aca="1" ref="J790" ca="1">_xlfn.XLOOKUP($B790,INDIRECT(SUBSTITUTE("ИсходныеДанные!$где$2:$где$50000","где",$B$4)),INDIRECT(SUBSTITUTE("ИсходныеДанные!$что$2:$что$50000","что",J$4)),"",0,1)</f>
        <v/>
      </c>
      <c r="K790" s="3">
        <f ca="1">IF($B790&lt;&gt;"",SUMIF(INDIRECT("ИсходныеДанные!$"&amp;$K$4&amp;"$2:$"&amp;$K$4&amp;"$50000"),$B790&amp;"#"&amp;K$6,INDIRECT("ИсходныеДанные!$J$2:$J$50000")),0)</f>
        <v>0</v>
      </c>
      <c r="L790" s="3">
        <f ca="1">IF($B790&lt;&gt;"",SUMIF(INDIRECT("ИсходныеДанные!$"&amp;$K$4&amp;"$2:$"&amp;$K$4&amp;"$50000"),$B790&amp;"#"&amp;L$6,INDIRECT("ИсходныеДанные!$J$2:$J$50000")),0)</f>
        <v>0</v>
      </c>
      <c r="M790" s="3">
        <f ca="1">IF($B790&lt;&gt;"",SUMIF(INDIRECT("ИсходныеДанные!$"&amp;$K$4&amp;"$2:$"&amp;$K$4&amp;"$50000"),$B790&amp;"#"&amp;M$6,INDIRECT("ИсходныеДанные!$J$2:$J$50000")),0)</f>
        <v>0</v>
      </c>
      <c r="N790" s="3">
        <f ca="1">IF($B790&lt;&gt;"",SUMIF(INDIRECT("ИсходныеДанные!$"&amp;$K$4&amp;"$2:$"&amp;$K$4&amp;"$50000"),$B790&amp;"#"&amp;N$6,INDIRECT("ИсходныеДанные!$J$2:$J$50000")),0)</f>
        <v>0</v>
      </c>
      <c r="O790" s="3">
        <f ca="1">IF($B790&lt;&gt;"",SUMIF(INDIRECT("ИсходныеДанные!$"&amp;$K$4&amp;"$2:$"&amp;$K$4&amp;"$50000"),$B790&amp;"#"&amp;O$6,INDIRECT("ИсходныеДанные!$J$2:$J$50000")),0)</f>
        <v>0</v>
      </c>
      <c r="P790" s="3">
        <f ca="1">IF($B790&lt;&gt;"",SUMIF(INDIRECT("ИсходныеДанные!$"&amp;$K$4&amp;"$2:$"&amp;$K$4&amp;"$50000"),$B790&amp;"#"&amp;P$6,INDIRECT("ИсходныеДанные!$J$2:$J$50000")),0)</f>
        <v>0</v>
      </c>
      <c r="Q790" s="3">
        <f ca="1">IF($B790&lt;&gt;"",SUMIF(INDIRECT("ИсходныеДанные!$"&amp;$K$4&amp;"$2:$"&amp;$K$4&amp;"$50000"),$B790&amp;"#"&amp;Q$6,INDIRECT("ИсходныеДанные!$J$2:$J$50000")),0)</f>
        <v>0</v>
      </c>
      <c r="R790" s="3">
        <f ca="1">IF($B790&lt;&gt;"",SUMIF(INDIRECT("ИсходныеДанные!$"&amp;$K$4&amp;"$2:$"&amp;$K$4&amp;"$50000"),$B790&amp;"#"&amp;R$6,INDIRECT("ИсходныеДанные!$J$2:$J$50000")),0)</f>
        <v>0</v>
      </c>
      <c r="S790" s="3">
        <f ca="1">IF($B790&lt;&gt;"",SUMIF(INDIRECT("ИсходныеДанные!$"&amp;$K$4&amp;"$2:$"&amp;$K$4&amp;"$50000"),$B790&amp;"#"&amp;S$6,INDIRECT("ИсходныеДанные!$J$2:$J$50000")),0)</f>
        <v>0</v>
      </c>
      <c r="T790" s="3">
        <f ca="1">IF($B790&lt;&gt;"",SUMIF(INDIRECT("ИсходныеДанные!$"&amp;$K$4&amp;"$2:$"&amp;$K$4&amp;"$50000"),$B790&amp;"#"&amp;T$6,INDIRECT("ИсходныеДанные!$J$2:$J$50000")),0)</f>
        <v>0</v>
      </c>
      <c r="U790" s="3">
        <f ca="1">IF($B790&lt;&gt;"",SUMIF(INDIRECT("ИсходныеДанные!$"&amp;$K$4&amp;"$2:$"&amp;$K$4&amp;"$50000"),$B790&amp;"#"&amp;U$6,INDIRECT("ИсходныеДанные!$J$2:$J$50000")),0)</f>
        <v>0</v>
      </c>
      <c r="V790" s="3">
        <f ca="1">IF($B790&lt;&gt;"",SUMIF(INDIRECT("ИсходныеДанные!$"&amp;$K$4&amp;"$2:$"&amp;$K$4&amp;"$50000"),$B790&amp;"#"&amp;V$6,INDIRECT("ИсходныеДанные!$J$2:$J$50000")),0)</f>
        <v>0</v>
      </c>
      <c r="W790" s="16" t="e">
        <f ca="1">SUM(K790:V790)/Пофамильно!$R$1</f>
        <v>#DIV/0!</v>
      </c>
    </row>
    <row r="791" spans="1:23" x14ac:dyDescent="0.25">
      <c r="A791" s="10" t="str">
        <f t="shared" ca="1" si="14"/>
        <v>delete</v>
      </c>
      <c r="B791" s="16" cm="1">
        <f t="array" aca="1" ref="B791" ca="1">INDIRECT("УникальныеСписки!D"&amp;ROW()-$L$4)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14"/>
      <c r="G791" s="81" t="str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84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84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84" t="str" cm="1">
        <f t="array" aca="1" ref="J791" ca="1">_xlfn.XLOOKUP($B791,INDIRECT(SUBSTITUTE("ИсходныеДанные!$где$2:$где$50000","где",$B$4)),INDIRECT(SUBSTITUTE("ИсходныеДанные!$что$2:$что$50000","что",J$4)),"",0,1)</f>
        <v/>
      </c>
      <c r="K791" s="3">
        <f ca="1">IF($B791&lt;&gt;"",SUMIF(INDIRECT("ИсходныеДанные!$"&amp;$K$4&amp;"$2:$"&amp;$K$4&amp;"$50000"),$B791&amp;"#"&amp;K$6,INDIRECT("ИсходныеДанные!$J$2:$J$50000")),0)</f>
        <v>0</v>
      </c>
      <c r="L791" s="3">
        <f ca="1">IF($B791&lt;&gt;"",SUMIF(INDIRECT("ИсходныеДанные!$"&amp;$K$4&amp;"$2:$"&amp;$K$4&amp;"$50000"),$B791&amp;"#"&amp;L$6,INDIRECT("ИсходныеДанные!$J$2:$J$50000")),0)</f>
        <v>0</v>
      </c>
      <c r="M791" s="3">
        <f ca="1">IF($B791&lt;&gt;"",SUMIF(INDIRECT("ИсходныеДанные!$"&amp;$K$4&amp;"$2:$"&amp;$K$4&amp;"$50000"),$B791&amp;"#"&amp;M$6,INDIRECT("ИсходныеДанные!$J$2:$J$50000")),0)</f>
        <v>0</v>
      </c>
      <c r="N791" s="3">
        <f ca="1">IF($B791&lt;&gt;"",SUMIF(INDIRECT("ИсходныеДанные!$"&amp;$K$4&amp;"$2:$"&amp;$K$4&amp;"$50000"),$B791&amp;"#"&amp;N$6,INDIRECT("ИсходныеДанные!$J$2:$J$50000")),0)</f>
        <v>0</v>
      </c>
      <c r="O791" s="3">
        <f ca="1">IF($B791&lt;&gt;"",SUMIF(INDIRECT("ИсходныеДанные!$"&amp;$K$4&amp;"$2:$"&amp;$K$4&amp;"$50000"),$B791&amp;"#"&amp;O$6,INDIRECT("ИсходныеДанные!$J$2:$J$50000")),0)</f>
        <v>0</v>
      </c>
      <c r="P791" s="3">
        <f ca="1">IF($B791&lt;&gt;"",SUMIF(INDIRECT("ИсходныеДанные!$"&amp;$K$4&amp;"$2:$"&amp;$K$4&amp;"$50000"),$B791&amp;"#"&amp;P$6,INDIRECT("ИсходныеДанные!$J$2:$J$50000")),0)</f>
        <v>0</v>
      </c>
      <c r="Q791" s="3">
        <f ca="1">IF($B791&lt;&gt;"",SUMIF(INDIRECT("ИсходныеДанные!$"&amp;$K$4&amp;"$2:$"&amp;$K$4&amp;"$50000"),$B791&amp;"#"&amp;Q$6,INDIRECT("ИсходныеДанные!$J$2:$J$50000")),0)</f>
        <v>0</v>
      </c>
      <c r="R791" s="3">
        <f ca="1">IF($B791&lt;&gt;"",SUMIF(INDIRECT("ИсходныеДанные!$"&amp;$K$4&amp;"$2:$"&amp;$K$4&amp;"$50000"),$B791&amp;"#"&amp;R$6,INDIRECT("ИсходныеДанные!$J$2:$J$50000")),0)</f>
        <v>0</v>
      </c>
      <c r="S791" s="3">
        <f ca="1">IF($B791&lt;&gt;"",SUMIF(INDIRECT("ИсходныеДанные!$"&amp;$K$4&amp;"$2:$"&amp;$K$4&amp;"$50000"),$B791&amp;"#"&amp;S$6,INDIRECT("ИсходныеДанные!$J$2:$J$50000")),0)</f>
        <v>0</v>
      </c>
      <c r="T791" s="3">
        <f ca="1">IF($B791&lt;&gt;"",SUMIF(INDIRECT("ИсходныеДанные!$"&amp;$K$4&amp;"$2:$"&amp;$K$4&amp;"$50000"),$B791&amp;"#"&amp;T$6,INDIRECT("ИсходныеДанные!$J$2:$J$50000")),0)</f>
        <v>0</v>
      </c>
      <c r="U791" s="3">
        <f ca="1">IF($B791&lt;&gt;"",SUMIF(INDIRECT("ИсходныеДанные!$"&amp;$K$4&amp;"$2:$"&amp;$K$4&amp;"$50000"),$B791&amp;"#"&amp;U$6,INDIRECT("ИсходныеДанные!$J$2:$J$50000")),0)</f>
        <v>0</v>
      </c>
      <c r="V791" s="3">
        <f ca="1">IF($B791&lt;&gt;"",SUMIF(INDIRECT("ИсходныеДанные!$"&amp;$K$4&amp;"$2:$"&amp;$K$4&amp;"$50000"),$B791&amp;"#"&amp;V$6,INDIRECT("ИсходныеДанные!$J$2:$J$50000")),0)</f>
        <v>0</v>
      </c>
      <c r="W791" s="16" t="e">
        <f ca="1">SUM(K791:V791)/Пофамильно!$R$1</f>
        <v>#DIV/0!</v>
      </c>
    </row>
    <row r="792" spans="1:23" x14ac:dyDescent="0.25">
      <c r="A792" s="10" t="str">
        <f t="shared" ca="1" si="14"/>
        <v>delete</v>
      </c>
      <c r="B792" s="16" cm="1">
        <f t="array" aca="1" ref="B792" ca="1">INDIRECT("УникальныеСписки!D"&amp;ROW()-$L$4)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14"/>
      <c r="G792" s="81" t="str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84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84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84" t="str" cm="1">
        <f t="array" aca="1" ref="J792" ca="1">_xlfn.XLOOKUP($B792,INDIRECT(SUBSTITUTE("ИсходныеДанные!$где$2:$где$50000","где",$B$4)),INDIRECT(SUBSTITUTE("ИсходныеДанные!$что$2:$что$50000","что",J$4)),"",0,1)</f>
        <v/>
      </c>
      <c r="K792" s="3">
        <f ca="1">IF($B792&lt;&gt;"",SUMIF(INDIRECT("ИсходныеДанные!$"&amp;$K$4&amp;"$2:$"&amp;$K$4&amp;"$50000"),$B792&amp;"#"&amp;K$6,INDIRECT("ИсходныеДанные!$J$2:$J$50000")),0)</f>
        <v>0</v>
      </c>
      <c r="L792" s="3">
        <f ca="1">IF($B792&lt;&gt;"",SUMIF(INDIRECT("ИсходныеДанные!$"&amp;$K$4&amp;"$2:$"&amp;$K$4&amp;"$50000"),$B792&amp;"#"&amp;L$6,INDIRECT("ИсходныеДанные!$J$2:$J$50000")),0)</f>
        <v>0</v>
      </c>
      <c r="M792" s="3">
        <f ca="1">IF($B792&lt;&gt;"",SUMIF(INDIRECT("ИсходныеДанные!$"&amp;$K$4&amp;"$2:$"&amp;$K$4&amp;"$50000"),$B792&amp;"#"&amp;M$6,INDIRECT("ИсходныеДанные!$J$2:$J$50000")),0)</f>
        <v>0</v>
      </c>
      <c r="N792" s="3">
        <f ca="1">IF($B792&lt;&gt;"",SUMIF(INDIRECT("ИсходныеДанные!$"&amp;$K$4&amp;"$2:$"&amp;$K$4&amp;"$50000"),$B792&amp;"#"&amp;N$6,INDIRECT("ИсходныеДанные!$J$2:$J$50000")),0)</f>
        <v>0</v>
      </c>
      <c r="O792" s="3">
        <f ca="1">IF($B792&lt;&gt;"",SUMIF(INDIRECT("ИсходныеДанные!$"&amp;$K$4&amp;"$2:$"&amp;$K$4&amp;"$50000"),$B792&amp;"#"&amp;O$6,INDIRECT("ИсходныеДанные!$J$2:$J$50000")),0)</f>
        <v>0</v>
      </c>
      <c r="P792" s="3">
        <f ca="1">IF($B792&lt;&gt;"",SUMIF(INDIRECT("ИсходныеДанные!$"&amp;$K$4&amp;"$2:$"&amp;$K$4&amp;"$50000"),$B792&amp;"#"&amp;P$6,INDIRECT("ИсходныеДанные!$J$2:$J$50000")),0)</f>
        <v>0</v>
      </c>
      <c r="Q792" s="3">
        <f ca="1">IF($B792&lt;&gt;"",SUMIF(INDIRECT("ИсходныеДанные!$"&amp;$K$4&amp;"$2:$"&amp;$K$4&amp;"$50000"),$B792&amp;"#"&amp;Q$6,INDIRECT("ИсходныеДанные!$J$2:$J$50000")),0)</f>
        <v>0</v>
      </c>
      <c r="R792" s="3">
        <f ca="1">IF($B792&lt;&gt;"",SUMIF(INDIRECT("ИсходныеДанные!$"&amp;$K$4&amp;"$2:$"&amp;$K$4&amp;"$50000"),$B792&amp;"#"&amp;R$6,INDIRECT("ИсходныеДанные!$J$2:$J$50000")),0)</f>
        <v>0</v>
      </c>
      <c r="S792" s="3">
        <f ca="1">IF($B792&lt;&gt;"",SUMIF(INDIRECT("ИсходныеДанные!$"&amp;$K$4&amp;"$2:$"&amp;$K$4&amp;"$50000"),$B792&amp;"#"&amp;S$6,INDIRECT("ИсходныеДанные!$J$2:$J$50000")),0)</f>
        <v>0</v>
      </c>
      <c r="T792" s="3">
        <f ca="1">IF($B792&lt;&gt;"",SUMIF(INDIRECT("ИсходныеДанные!$"&amp;$K$4&amp;"$2:$"&amp;$K$4&amp;"$50000"),$B792&amp;"#"&amp;T$6,INDIRECT("ИсходныеДанные!$J$2:$J$50000")),0)</f>
        <v>0</v>
      </c>
      <c r="U792" s="3">
        <f ca="1">IF($B792&lt;&gt;"",SUMIF(INDIRECT("ИсходныеДанные!$"&amp;$K$4&amp;"$2:$"&amp;$K$4&amp;"$50000"),$B792&amp;"#"&amp;U$6,INDIRECT("ИсходныеДанные!$J$2:$J$50000")),0)</f>
        <v>0</v>
      </c>
      <c r="V792" s="3">
        <f ca="1">IF($B792&lt;&gt;"",SUMIF(INDIRECT("ИсходныеДанные!$"&amp;$K$4&amp;"$2:$"&amp;$K$4&amp;"$50000"),$B792&amp;"#"&amp;V$6,INDIRECT("ИсходныеДанные!$J$2:$J$50000")),0)</f>
        <v>0</v>
      </c>
      <c r="W792" s="16" t="e">
        <f ca="1">SUM(K792:V792)/Пофамильно!$R$1</f>
        <v>#DIV/0!</v>
      </c>
    </row>
    <row r="793" spans="1:23" x14ac:dyDescent="0.25">
      <c r="A793" s="10" t="str">
        <f t="shared" ca="1" si="14"/>
        <v>delete</v>
      </c>
      <c r="B793" s="16" cm="1">
        <f t="array" aca="1" ref="B793" ca="1">INDIRECT("УникальныеСписки!D"&amp;ROW()-$L$4)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14"/>
      <c r="G793" s="81" t="str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84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84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84" t="str" cm="1">
        <f t="array" aca="1" ref="J793" ca="1">_xlfn.XLOOKUP($B793,INDIRECT(SUBSTITUTE("ИсходныеДанные!$где$2:$где$50000","где",$B$4)),INDIRECT(SUBSTITUTE("ИсходныеДанные!$что$2:$что$50000","что",J$4)),"",0,1)</f>
        <v/>
      </c>
      <c r="K793" s="3">
        <f ca="1">IF($B793&lt;&gt;"",SUMIF(INDIRECT("ИсходныеДанные!$"&amp;$K$4&amp;"$2:$"&amp;$K$4&amp;"$50000"),$B793&amp;"#"&amp;K$6,INDIRECT("ИсходныеДанные!$J$2:$J$50000")),0)</f>
        <v>0</v>
      </c>
      <c r="L793" s="3">
        <f ca="1">IF($B793&lt;&gt;"",SUMIF(INDIRECT("ИсходныеДанные!$"&amp;$K$4&amp;"$2:$"&amp;$K$4&amp;"$50000"),$B793&amp;"#"&amp;L$6,INDIRECT("ИсходныеДанные!$J$2:$J$50000")),0)</f>
        <v>0</v>
      </c>
      <c r="M793" s="3">
        <f ca="1">IF($B793&lt;&gt;"",SUMIF(INDIRECT("ИсходныеДанные!$"&amp;$K$4&amp;"$2:$"&amp;$K$4&amp;"$50000"),$B793&amp;"#"&amp;M$6,INDIRECT("ИсходныеДанные!$J$2:$J$50000")),0)</f>
        <v>0</v>
      </c>
      <c r="N793" s="3">
        <f ca="1">IF($B793&lt;&gt;"",SUMIF(INDIRECT("ИсходныеДанные!$"&amp;$K$4&amp;"$2:$"&amp;$K$4&amp;"$50000"),$B793&amp;"#"&amp;N$6,INDIRECT("ИсходныеДанные!$J$2:$J$50000")),0)</f>
        <v>0</v>
      </c>
      <c r="O793" s="3">
        <f ca="1">IF($B793&lt;&gt;"",SUMIF(INDIRECT("ИсходныеДанные!$"&amp;$K$4&amp;"$2:$"&amp;$K$4&amp;"$50000"),$B793&amp;"#"&amp;O$6,INDIRECT("ИсходныеДанные!$J$2:$J$50000")),0)</f>
        <v>0</v>
      </c>
      <c r="P793" s="3">
        <f ca="1">IF($B793&lt;&gt;"",SUMIF(INDIRECT("ИсходныеДанные!$"&amp;$K$4&amp;"$2:$"&amp;$K$4&amp;"$50000"),$B793&amp;"#"&amp;P$6,INDIRECT("ИсходныеДанные!$J$2:$J$50000")),0)</f>
        <v>0</v>
      </c>
      <c r="Q793" s="3">
        <f ca="1">IF($B793&lt;&gt;"",SUMIF(INDIRECT("ИсходныеДанные!$"&amp;$K$4&amp;"$2:$"&amp;$K$4&amp;"$50000"),$B793&amp;"#"&amp;Q$6,INDIRECT("ИсходныеДанные!$J$2:$J$50000")),0)</f>
        <v>0</v>
      </c>
      <c r="R793" s="3">
        <f ca="1">IF($B793&lt;&gt;"",SUMIF(INDIRECT("ИсходныеДанные!$"&amp;$K$4&amp;"$2:$"&amp;$K$4&amp;"$50000"),$B793&amp;"#"&amp;R$6,INDIRECT("ИсходныеДанные!$J$2:$J$50000")),0)</f>
        <v>0</v>
      </c>
      <c r="S793" s="3">
        <f ca="1">IF($B793&lt;&gt;"",SUMIF(INDIRECT("ИсходныеДанные!$"&amp;$K$4&amp;"$2:$"&amp;$K$4&amp;"$50000"),$B793&amp;"#"&amp;S$6,INDIRECT("ИсходныеДанные!$J$2:$J$50000")),0)</f>
        <v>0</v>
      </c>
      <c r="T793" s="3">
        <f ca="1">IF($B793&lt;&gt;"",SUMIF(INDIRECT("ИсходныеДанные!$"&amp;$K$4&amp;"$2:$"&amp;$K$4&amp;"$50000"),$B793&amp;"#"&amp;T$6,INDIRECT("ИсходныеДанные!$J$2:$J$50000")),0)</f>
        <v>0</v>
      </c>
      <c r="U793" s="3">
        <f ca="1">IF($B793&lt;&gt;"",SUMIF(INDIRECT("ИсходныеДанные!$"&amp;$K$4&amp;"$2:$"&amp;$K$4&amp;"$50000"),$B793&amp;"#"&amp;U$6,INDIRECT("ИсходныеДанные!$J$2:$J$50000")),0)</f>
        <v>0</v>
      </c>
      <c r="V793" s="3">
        <f ca="1">IF($B793&lt;&gt;"",SUMIF(INDIRECT("ИсходныеДанные!$"&amp;$K$4&amp;"$2:$"&amp;$K$4&amp;"$50000"),$B793&amp;"#"&amp;V$6,INDIRECT("ИсходныеДанные!$J$2:$J$50000")),0)</f>
        <v>0</v>
      </c>
      <c r="W793" s="16" t="e">
        <f ca="1">SUM(K793:V793)/Пофамильно!$R$1</f>
        <v>#DIV/0!</v>
      </c>
    </row>
    <row r="794" spans="1:23" x14ac:dyDescent="0.25">
      <c r="A794" s="10" t="str">
        <f t="shared" ca="1" si="14"/>
        <v>delete</v>
      </c>
      <c r="B794" s="16" cm="1">
        <f t="array" aca="1" ref="B794" ca="1">INDIRECT("УникальныеСписки!D"&amp;ROW()-$L$4)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14"/>
      <c r="G794" s="81" t="str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84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84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84" t="str" cm="1">
        <f t="array" aca="1" ref="J794" ca="1">_xlfn.XLOOKUP($B794,INDIRECT(SUBSTITUTE("ИсходныеДанные!$где$2:$где$50000","где",$B$4)),INDIRECT(SUBSTITUTE("ИсходныеДанные!$что$2:$что$50000","что",J$4)),"",0,1)</f>
        <v/>
      </c>
      <c r="K794" s="3">
        <f ca="1">IF($B794&lt;&gt;"",SUMIF(INDIRECT("ИсходныеДанные!$"&amp;$K$4&amp;"$2:$"&amp;$K$4&amp;"$50000"),$B794&amp;"#"&amp;K$6,INDIRECT("ИсходныеДанные!$J$2:$J$50000")),0)</f>
        <v>0</v>
      </c>
      <c r="L794" s="3">
        <f ca="1">IF($B794&lt;&gt;"",SUMIF(INDIRECT("ИсходныеДанные!$"&amp;$K$4&amp;"$2:$"&amp;$K$4&amp;"$50000"),$B794&amp;"#"&amp;L$6,INDIRECT("ИсходныеДанные!$J$2:$J$50000")),0)</f>
        <v>0</v>
      </c>
      <c r="M794" s="3">
        <f ca="1">IF($B794&lt;&gt;"",SUMIF(INDIRECT("ИсходныеДанные!$"&amp;$K$4&amp;"$2:$"&amp;$K$4&amp;"$50000"),$B794&amp;"#"&amp;M$6,INDIRECT("ИсходныеДанные!$J$2:$J$50000")),0)</f>
        <v>0</v>
      </c>
      <c r="N794" s="3">
        <f ca="1">IF($B794&lt;&gt;"",SUMIF(INDIRECT("ИсходныеДанные!$"&amp;$K$4&amp;"$2:$"&amp;$K$4&amp;"$50000"),$B794&amp;"#"&amp;N$6,INDIRECT("ИсходныеДанные!$J$2:$J$50000")),0)</f>
        <v>0</v>
      </c>
      <c r="O794" s="3">
        <f ca="1">IF($B794&lt;&gt;"",SUMIF(INDIRECT("ИсходныеДанные!$"&amp;$K$4&amp;"$2:$"&amp;$K$4&amp;"$50000"),$B794&amp;"#"&amp;O$6,INDIRECT("ИсходныеДанные!$J$2:$J$50000")),0)</f>
        <v>0</v>
      </c>
      <c r="P794" s="3">
        <f ca="1">IF($B794&lt;&gt;"",SUMIF(INDIRECT("ИсходныеДанные!$"&amp;$K$4&amp;"$2:$"&amp;$K$4&amp;"$50000"),$B794&amp;"#"&amp;P$6,INDIRECT("ИсходныеДанные!$J$2:$J$50000")),0)</f>
        <v>0</v>
      </c>
      <c r="Q794" s="3">
        <f ca="1">IF($B794&lt;&gt;"",SUMIF(INDIRECT("ИсходныеДанные!$"&amp;$K$4&amp;"$2:$"&amp;$K$4&amp;"$50000"),$B794&amp;"#"&amp;Q$6,INDIRECT("ИсходныеДанные!$J$2:$J$50000")),0)</f>
        <v>0</v>
      </c>
      <c r="R794" s="3">
        <f ca="1">IF($B794&lt;&gt;"",SUMIF(INDIRECT("ИсходныеДанные!$"&amp;$K$4&amp;"$2:$"&amp;$K$4&amp;"$50000"),$B794&amp;"#"&amp;R$6,INDIRECT("ИсходныеДанные!$J$2:$J$50000")),0)</f>
        <v>0</v>
      </c>
      <c r="S794" s="3">
        <f ca="1">IF($B794&lt;&gt;"",SUMIF(INDIRECT("ИсходныеДанные!$"&amp;$K$4&amp;"$2:$"&amp;$K$4&amp;"$50000"),$B794&amp;"#"&amp;S$6,INDIRECT("ИсходныеДанные!$J$2:$J$50000")),0)</f>
        <v>0</v>
      </c>
      <c r="T794" s="3">
        <f ca="1">IF($B794&lt;&gt;"",SUMIF(INDIRECT("ИсходныеДанные!$"&amp;$K$4&amp;"$2:$"&amp;$K$4&amp;"$50000"),$B794&amp;"#"&amp;T$6,INDIRECT("ИсходныеДанные!$J$2:$J$50000")),0)</f>
        <v>0</v>
      </c>
      <c r="U794" s="3">
        <f ca="1">IF($B794&lt;&gt;"",SUMIF(INDIRECT("ИсходныеДанные!$"&amp;$K$4&amp;"$2:$"&amp;$K$4&amp;"$50000"),$B794&amp;"#"&amp;U$6,INDIRECT("ИсходныеДанные!$J$2:$J$50000")),0)</f>
        <v>0</v>
      </c>
      <c r="V794" s="3">
        <f ca="1">IF($B794&lt;&gt;"",SUMIF(INDIRECT("ИсходныеДанные!$"&amp;$K$4&amp;"$2:$"&amp;$K$4&amp;"$50000"),$B794&amp;"#"&amp;V$6,INDIRECT("ИсходныеДанные!$J$2:$J$50000")),0)</f>
        <v>0</v>
      </c>
      <c r="W794" s="16" t="e">
        <f ca="1">SUM(K794:V794)/Пофамильно!$R$1</f>
        <v>#DIV/0!</v>
      </c>
    </row>
    <row r="795" spans="1:23" x14ac:dyDescent="0.25">
      <c r="A795" s="10" t="str">
        <f t="shared" ca="1" si="14"/>
        <v>delete</v>
      </c>
      <c r="B795" s="16" cm="1">
        <f t="array" aca="1" ref="B795" ca="1">INDIRECT("УникальныеСписки!D"&amp;ROW()-$L$4)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14"/>
      <c r="G795" s="81" t="str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84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84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84" t="str" cm="1">
        <f t="array" aca="1" ref="J795" ca="1">_xlfn.XLOOKUP($B795,INDIRECT(SUBSTITUTE("ИсходныеДанные!$где$2:$где$50000","где",$B$4)),INDIRECT(SUBSTITUTE("ИсходныеДанные!$что$2:$что$50000","что",J$4)),"",0,1)</f>
        <v/>
      </c>
      <c r="K795" s="3">
        <f ca="1">IF($B795&lt;&gt;"",SUMIF(INDIRECT("ИсходныеДанные!$"&amp;$K$4&amp;"$2:$"&amp;$K$4&amp;"$50000"),$B795&amp;"#"&amp;K$6,INDIRECT("ИсходныеДанные!$J$2:$J$50000")),0)</f>
        <v>0</v>
      </c>
      <c r="L795" s="3">
        <f ca="1">IF($B795&lt;&gt;"",SUMIF(INDIRECT("ИсходныеДанные!$"&amp;$K$4&amp;"$2:$"&amp;$K$4&amp;"$50000"),$B795&amp;"#"&amp;L$6,INDIRECT("ИсходныеДанные!$J$2:$J$50000")),0)</f>
        <v>0</v>
      </c>
      <c r="M795" s="3">
        <f ca="1">IF($B795&lt;&gt;"",SUMIF(INDIRECT("ИсходныеДанные!$"&amp;$K$4&amp;"$2:$"&amp;$K$4&amp;"$50000"),$B795&amp;"#"&amp;M$6,INDIRECT("ИсходныеДанные!$J$2:$J$50000")),0)</f>
        <v>0</v>
      </c>
      <c r="N795" s="3">
        <f ca="1">IF($B795&lt;&gt;"",SUMIF(INDIRECT("ИсходныеДанные!$"&amp;$K$4&amp;"$2:$"&amp;$K$4&amp;"$50000"),$B795&amp;"#"&amp;N$6,INDIRECT("ИсходныеДанные!$J$2:$J$50000")),0)</f>
        <v>0</v>
      </c>
      <c r="O795" s="3">
        <f ca="1">IF($B795&lt;&gt;"",SUMIF(INDIRECT("ИсходныеДанные!$"&amp;$K$4&amp;"$2:$"&amp;$K$4&amp;"$50000"),$B795&amp;"#"&amp;O$6,INDIRECT("ИсходныеДанные!$J$2:$J$50000")),0)</f>
        <v>0</v>
      </c>
      <c r="P795" s="3">
        <f ca="1">IF($B795&lt;&gt;"",SUMIF(INDIRECT("ИсходныеДанные!$"&amp;$K$4&amp;"$2:$"&amp;$K$4&amp;"$50000"),$B795&amp;"#"&amp;P$6,INDIRECT("ИсходныеДанные!$J$2:$J$50000")),0)</f>
        <v>0</v>
      </c>
      <c r="Q795" s="3">
        <f ca="1">IF($B795&lt;&gt;"",SUMIF(INDIRECT("ИсходныеДанные!$"&amp;$K$4&amp;"$2:$"&amp;$K$4&amp;"$50000"),$B795&amp;"#"&amp;Q$6,INDIRECT("ИсходныеДанные!$J$2:$J$50000")),0)</f>
        <v>0</v>
      </c>
      <c r="R795" s="3">
        <f ca="1">IF($B795&lt;&gt;"",SUMIF(INDIRECT("ИсходныеДанные!$"&amp;$K$4&amp;"$2:$"&amp;$K$4&amp;"$50000"),$B795&amp;"#"&amp;R$6,INDIRECT("ИсходныеДанные!$J$2:$J$50000")),0)</f>
        <v>0</v>
      </c>
      <c r="S795" s="3">
        <f ca="1">IF($B795&lt;&gt;"",SUMIF(INDIRECT("ИсходныеДанные!$"&amp;$K$4&amp;"$2:$"&amp;$K$4&amp;"$50000"),$B795&amp;"#"&amp;S$6,INDIRECT("ИсходныеДанные!$J$2:$J$50000")),0)</f>
        <v>0</v>
      </c>
      <c r="T795" s="3">
        <f ca="1">IF($B795&lt;&gt;"",SUMIF(INDIRECT("ИсходныеДанные!$"&amp;$K$4&amp;"$2:$"&amp;$K$4&amp;"$50000"),$B795&amp;"#"&amp;T$6,INDIRECT("ИсходныеДанные!$J$2:$J$50000")),0)</f>
        <v>0</v>
      </c>
      <c r="U795" s="3">
        <f ca="1">IF($B795&lt;&gt;"",SUMIF(INDIRECT("ИсходныеДанные!$"&amp;$K$4&amp;"$2:$"&amp;$K$4&amp;"$50000"),$B795&amp;"#"&amp;U$6,INDIRECT("ИсходныеДанные!$J$2:$J$50000")),0)</f>
        <v>0</v>
      </c>
      <c r="V795" s="3">
        <f ca="1">IF($B795&lt;&gt;"",SUMIF(INDIRECT("ИсходныеДанные!$"&amp;$K$4&amp;"$2:$"&amp;$K$4&amp;"$50000"),$B795&amp;"#"&amp;V$6,INDIRECT("ИсходныеДанные!$J$2:$J$50000")),0)</f>
        <v>0</v>
      </c>
      <c r="W795" s="16" t="e">
        <f ca="1">SUM(K795:V795)/Пофамильно!$R$1</f>
        <v>#DIV/0!</v>
      </c>
    </row>
    <row r="796" spans="1:23" x14ac:dyDescent="0.25">
      <c r="A796" s="10" t="str">
        <f t="shared" ca="1" si="14"/>
        <v>delete</v>
      </c>
      <c r="B796" s="16" cm="1">
        <f t="array" aca="1" ref="B796" ca="1">INDIRECT("УникальныеСписки!D"&amp;ROW()-$L$4)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14"/>
      <c r="G796" s="81" t="str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84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84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84" t="str" cm="1">
        <f t="array" aca="1" ref="J796" ca="1">_xlfn.XLOOKUP($B796,INDIRECT(SUBSTITUTE("ИсходныеДанные!$где$2:$где$50000","где",$B$4)),INDIRECT(SUBSTITUTE("ИсходныеДанные!$что$2:$что$50000","что",J$4)),"",0,1)</f>
        <v/>
      </c>
      <c r="K796" s="3">
        <f ca="1">IF($B796&lt;&gt;"",SUMIF(INDIRECT("ИсходныеДанные!$"&amp;$K$4&amp;"$2:$"&amp;$K$4&amp;"$50000"),$B796&amp;"#"&amp;K$6,INDIRECT("ИсходныеДанные!$J$2:$J$50000")),0)</f>
        <v>0</v>
      </c>
      <c r="L796" s="3">
        <f ca="1">IF($B796&lt;&gt;"",SUMIF(INDIRECT("ИсходныеДанные!$"&amp;$K$4&amp;"$2:$"&amp;$K$4&amp;"$50000"),$B796&amp;"#"&amp;L$6,INDIRECT("ИсходныеДанные!$J$2:$J$50000")),0)</f>
        <v>0</v>
      </c>
      <c r="M796" s="3">
        <f ca="1">IF($B796&lt;&gt;"",SUMIF(INDIRECT("ИсходныеДанные!$"&amp;$K$4&amp;"$2:$"&amp;$K$4&amp;"$50000"),$B796&amp;"#"&amp;M$6,INDIRECT("ИсходныеДанные!$J$2:$J$50000")),0)</f>
        <v>0</v>
      </c>
      <c r="N796" s="3">
        <f ca="1">IF($B796&lt;&gt;"",SUMIF(INDIRECT("ИсходныеДанные!$"&amp;$K$4&amp;"$2:$"&amp;$K$4&amp;"$50000"),$B796&amp;"#"&amp;N$6,INDIRECT("ИсходныеДанные!$J$2:$J$50000")),0)</f>
        <v>0</v>
      </c>
      <c r="O796" s="3">
        <f ca="1">IF($B796&lt;&gt;"",SUMIF(INDIRECT("ИсходныеДанные!$"&amp;$K$4&amp;"$2:$"&amp;$K$4&amp;"$50000"),$B796&amp;"#"&amp;O$6,INDIRECT("ИсходныеДанные!$J$2:$J$50000")),0)</f>
        <v>0</v>
      </c>
      <c r="P796" s="3">
        <f ca="1">IF($B796&lt;&gt;"",SUMIF(INDIRECT("ИсходныеДанные!$"&amp;$K$4&amp;"$2:$"&amp;$K$4&amp;"$50000"),$B796&amp;"#"&amp;P$6,INDIRECT("ИсходныеДанные!$J$2:$J$50000")),0)</f>
        <v>0</v>
      </c>
      <c r="Q796" s="3">
        <f ca="1">IF($B796&lt;&gt;"",SUMIF(INDIRECT("ИсходныеДанные!$"&amp;$K$4&amp;"$2:$"&amp;$K$4&amp;"$50000"),$B796&amp;"#"&amp;Q$6,INDIRECT("ИсходныеДанные!$J$2:$J$50000")),0)</f>
        <v>0</v>
      </c>
      <c r="R796" s="3">
        <f ca="1">IF($B796&lt;&gt;"",SUMIF(INDIRECT("ИсходныеДанные!$"&amp;$K$4&amp;"$2:$"&amp;$K$4&amp;"$50000"),$B796&amp;"#"&amp;R$6,INDIRECT("ИсходныеДанные!$J$2:$J$50000")),0)</f>
        <v>0</v>
      </c>
      <c r="S796" s="3">
        <f ca="1">IF($B796&lt;&gt;"",SUMIF(INDIRECT("ИсходныеДанные!$"&amp;$K$4&amp;"$2:$"&amp;$K$4&amp;"$50000"),$B796&amp;"#"&amp;S$6,INDIRECT("ИсходныеДанные!$J$2:$J$50000")),0)</f>
        <v>0</v>
      </c>
      <c r="T796" s="3">
        <f ca="1">IF($B796&lt;&gt;"",SUMIF(INDIRECT("ИсходныеДанные!$"&amp;$K$4&amp;"$2:$"&amp;$K$4&amp;"$50000"),$B796&amp;"#"&amp;T$6,INDIRECT("ИсходныеДанные!$J$2:$J$50000")),0)</f>
        <v>0</v>
      </c>
      <c r="U796" s="3">
        <f ca="1">IF($B796&lt;&gt;"",SUMIF(INDIRECT("ИсходныеДанные!$"&amp;$K$4&amp;"$2:$"&amp;$K$4&amp;"$50000"),$B796&amp;"#"&amp;U$6,INDIRECT("ИсходныеДанные!$J$2:$J$50000")),0)</f>
        <v>0</v>
      </c>
      <c r="V796" s="3">
        <f ca="1">IF($B796&lt;&gt;"",SUMIF(INDIRECT("ИсходныеДанные!$"&amp;$K$4&amp;"$2:$"&amp;$K$4&amp;"$50000"),$B796&amp;"#"&amp;V$6,INDIRECT("ИсходныеДанные!$J$2:$J$50000")),0)</f>
        <v>0</v>
      </c>
      <c r="W796" s="16" t="e">
        <f ca="1">SUM(K796:V796)/Пофамильно!$R$1</f>
        <v>#DIV/0!</v>
      </c>
    </row>
    <row r="797" spans="1:23" x14ac:dyDescent="0.25">
      <c r="A797" s="10" t="str">
        <f t="shared" ca="1" si="14"/>
        <v>delete</v>
      </c>
      <c r="B797" s="16" cm="1">
        <f t="array" aca="1" ref="B797" ca="1">INDIRECT("УникальныеСписки!D"&amp;ROW()-$L$4)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14"/>
      <c r="G797" s="81" t="str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84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84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84" t="str" cm="1">
        <f t="array" aca="1" ref="J797" ca="1">_xlfn.XLOOKUP($B797,INDIRECT(SUBSTITUTE("ИсходныеДанные!$где$2:$где$50000","где",$B$4)),INDIRECT(SUBSTITUTE("ИсходныеДанные!$что$2:$что$50000","что",J$4)),"",0,1)</f>
        <v/>
      </c>
      <c r="K797" s="3">
        <f ca="1">IF($B797&lt;&gt;"",SUMIF(INDIRECT("ИсходныеДанные!$"&amp;$K$4&amp;"$2:$"&amp;$K$4&amp;"$50000"),$B797&amp;"#"&amp;K$6,INDIRECT("ИсходныеДанные!$J$2:$J$50000")),0)</f>
        <v>0</v>
      </c>
      <c r="L797" s="3">
        <f ca="1">IF($B797&lt;&gt;"",SUMIF(INDIRECT("ИсходныеДанные!$"&amp;$K$4&amp;"$2:$"&amp;$K$4&amp;"$50000"),$B797&amp;"#"&amp;L$6,INDIRECT("ИсходныеДанные!$J$2:$J$50000")),0)</f>
        <v>0</v>
      </c>
      <c r="M797" s="3">
        <f ca="1">IF($B797&lt;&gt;"",SUMIF(INDIRECT("ИсходныеДанные!$"&amp;$K$4&amp;"$2:$"&amp;$K$4&amp;"$50000"),$B797&amp;"#"&amp;M$6,INDIRECT("ИсходныеДанные!$J$2:$J$50000")),0)</f>
        <v>0</v>
      </c>
      <c r="N797" s="3">
        <f ca="1">IF($B797&lt;&gt;"",SUMIF(INDIRECT("ИсходныеДанные!$"&amp;$K$4&amp;"$2:$"&amp;$K$4&amp;"$50000"),$B797&amp;"#"&amp;N$6,INDIRECT("ИсходныеДанные!$J$2:$J$50000")),0)</f>
        <v>0</v>
      </c>
      <c r="O797" s="3">
        <f ca="1">IF($B797&lt;&gt;"",SUMIF(INDIRECT("ИсходныеДанные!$"&amp;$K$4&amp;"$2:$"&amp;$K$4&amp;"$50000"),$B797&amp;"#"&amp;O$6,INDIRECT("ИсходныеДанные!$J$2:$J$50000")),0)</f>
        <v>0</v>
      </c>
      <c r="P797" s="3">
        <f ca="1">IF($B797&lt;&gt;"",SUMIF(INDIRECT("ИсходныеДанные!$"&amp;$K$4&amp;"$2:$"&amp;$K$4&amp;"$50000"),$B797&amp;"#"&amp;P$6,INDIRECT("ИсходныеДанные!$J$2:$J$50000")),0)</f>
        <v>0</v>
      </c>
      <c r="Q797" s="3">
        <f ca="1">IF($B797&lt;&gt;"",SUMIF(INDIRECT("ИсходныеДанные!$"&amp;$K$4&amp;"$2:$"&amp;$K$4&amp;"$50000"),$B797&amp;"#"&amp;Q$6,INDIRECT("ИсходныеДанные!$J$2:$J$50000")),0)</f>
        <v>0</v>
      </c>
      <c r="R797" s="3">
        <f ca="1">IF($B797&lt;&gt;"",SUMIF(INDIRECT("ИсходныеДанные!$"&amp;$K$4&amp;"$2:$"&amp;$K$4&amp;"$50000"),$B797&amp;"#"&amp;R$6,INDIRECT("ИсходныеДанные!$J$2:$J$50000")),0)</f>
        <v>0</v>
      </c>
      <c r="S797" s="3">
        <f ca="1">IF($B797&lt;&gt;"",SUMIF(INDIRECT("ИсходныеДанные!$"&amp;$K$4&amp;"$2:$"&amp;$K$4&amp;"$50000"),$B797&amp;"#"&amp;S$6,INDIRECT("ИсходныеДанные!$J$2:$J$50000")),0)</f>
        <v>0</v>
      </c>
      <c r="T797" s="3">
        <f ca="1">IF($B797&lt;&gt;"",SUMIF(INDIRECT("ИсходныеДанные!$"&amp;$K$4&amp;"$2:$"&amp;$K$4&amp;"$50000"),$B797&amp;"#"&amp;T$6,INDIRECT("ИсходныеДанные!$J$2:$J$50000")),0)</f>
        <v>0</v>
      </c>
      <c r="U797" s="3">
        <f ca="1">IF($B797&lt;&gt;"",SUMIF(INDIRECT("ИсходныеДанные!$"&amp;$K$4&amp;"$2:$"&amp;$K$4&amp;"$50000"),$B797&amp;"#"&amp;U$6,INDIRECT("ИсходныеДанные!$J$2:$J$50000")),0)</f>
        <v>0</v>
      </c>
      <c r="V797" s="3">
        <f ca="1">IF($B797&lt;&gt;"",SUMIF(INDIRECT("ИсходныеДанные!$"&amp;$K$4&amp;"$2:$"&amp;$K$4&amp;"$50000"),$B797&amp;"#"&amp;V$6,INDIRECT("ИсходныеДанные!$J$2:$J$50000")),0)</f>
        <v>0</v>
      </c>
      <c r="W797" s="16" t="e">
        <f ca="1">SUM(K797:V797)/Пофамильно!$R$1</f>
        <v>#DIV/0!</v>
      </c>
    </row>
    <row r="798" spans="1:23" x14ac:dyDescent="0.25">
      <c r="A798" s="10" t="str">
        <f t="shared" ca="1" si="14"/>
        <v>delete</v>
      </c>
      <c r="B798" s="16" cm="1">
        <f t="array" aca="1" ref="B798" ca="1">INDIRECT("УникальныеСписки!D"&amp;ROW()-$L$4)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14"/>
      <c r="G798" s="81" t="str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84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84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84" t="str" cm="1">
        <f t="array" aca="1" ref="J798" ca="1">_xlfn.XLOOKUP($B798,INDIRECT(SUBSTITUTE("ИсходныеДанные!$где$2:$где$50000","где",$B$4)),INDIRECT(SUBSTITUTE("ИсходныеДанные!$что$2:$что$50000","что",J$4)),"",0,1)</f>
        <v/>
      </c>
      <c r="K798" s="3">
        <f ca="1">IF($B798&lt;&gt;"",SUMIF(INDIRECT("ИсходныеДанные!$"&amp;$K$4&amp;"$2:$"&amp;$K$4&amp;"$50000"),$B798&amp;"#"&amp;K$6,INDIRECT("ИсходныеДанные!$J$2:$J$50000")),0)</f>
        <v>0</v>
      </c>
      <c r="L798" s="3">
        <f ca="1">IF($B798&lt;&gt;"",SUMIF(INDIRECT("ИсходныеДанные!$"&amp;$K$4&amp;"$2:$"&amp;$K$4&amp;"$50000"),$B798&amp;"#"&amp;L$6,INDIRECT("ИсходныеДанные!$J$2:$J$50000")),0)</f>
        <v>0</v>
      </c>
      <c r="M798" s="3">
        <f ca="1">IF($B798&lt;&gt;"",SUMIF(INDIRECT("ИсходныеДанные!$"&amp;$K$4&amp;"$2:$"&amp;$K$4&amp;"$50000"),$B798&amp;"#"&amp;M$6,INDIRECT("ИсходныеДанные!$J$2:$J$50000")),0)</f>
        <v>0</v>
      </c>
      <c r="N798" s="3">
        <f ca="1">IF($B798&lt;&gt;"",SUMIF(INDIRECT("ИсходныеДанные!$"&amp;$K$4&amp;"$2:$"&amp;$K$4&amp;"$50000"),$B798&amp;"#"&amp;N$6,INDIRECT("ИсходныеДанные!$J$2:$J$50000")),0)</f>
        <v>0</v>
      </c>
      <c r="O798" s="3">
        <f ca="1">IF($B798&lt;&gt;"",SUMIF(INDIRECT("ИсходныеДанные!$"&amp;$K$4&amp;"$2:$"&amp;$K$4&amp;"$50000"),$B798&amp;"#"&amp;O$6,INDIRECT("ИсходныеДанные!$J$2:$J$50000")),0)</f>
        <v>0</v>
      </c>
      <c r="P798" s="3">
        <f ca="1">IF($B798&lt;&gt;"",SUMIF(INDIRECT("ИсходныеДанные!$"&amp;$K$4&amp;"$2:$"&amp;$K$4&amp;"$50000"),$B798&amp;"#"&amp;P$6,INDIRECT("ИсходныеДанные!$J$2:$J$50000")),0)</f>
        <v>0</v>
      </c>
      <c r="Q798" s="3">
        <f ca="1">IF($B798&lt;&gt;"",SUMIF(INDIRECT("ИсходныеДанные!$"&amp;$K$4&amp;"$2:$"&amp;$K$4&amp;"$50000"),$B798&amp;"#"&amp;Q$6,INDIRECT("ИсходныеДанные!$J$2:$J$50000")),0)</f>
        <v>0</v>
      </c>
      <c r="R798" s="3">
        <f ca="1">IF($B798&lt;&gt;"",SUMIF(INDIRECT("ИсходныеДанные!$"&amp;$K$4&amp;"$2:$"&amp;$K$4&amp;"$50000"),$B798&amp;"#"&amp;R$6,INDIRECT("ИсходныеДанные!$J$2:$J$50000")),0)</f>
        <v>0</v>
      </c>
      <c r="S798" s="3">
        <f ca="1">IF($B798&lt;&gt;"",SUMIF(INDIRECT("ИсходныеДанные!$"&amp;$K$4&amp;"$2:$"&amp;$K$4&amp;"$50000"),$B798&amp;"#"&amp;S$6,INDIRECT("ИсходныеДанные!$J$2:$J$50000")),0)</f>
        <v>0</v>
      </c>
      <c r="T798" s="3">
        <f ca="1">IF($B798&lt;&gt;"",SUMIF(INDIRECT("ИсходныеДанные!$"&amp;$K$4&amp;"$2:$"&amp;$K$4&amp;"$50000"),$B798&amp;"#"&amp;T$6,INDIRECT("ИсходныеДанные!$J$2:$J$50000")),0)</f>
        <v>0</v>
      </c>
      <c r="U798" s="3">
        <f ca="1">IF($B798&lt;&gt;"",SUMIF(INDIRECT("ИсходныеДанные!$"&amp;$K$4&amp;"$2:$"&amp;$K$4&amp;"$50000"),$B798&amp;"#"&amp;U$6,INDIRECT("ИсходныеДанные!$J$2:$J$50000")),0)</f>
        <v>0</v>
      </c>
      <c r="V798" s="3">
        <f ca="1">IF($B798&lt;&gt;"",SUMIF(INDIRECT("ИсходныеДанные!$"&amp;$K$4&amp;"$2:$"&amp;$K$4&amp;"$50000"),$B798&amp;"#"&amp;V$6,INDIRECT("ИсходныеДанные!$J$2:$J$50000")),0)</f>
        <v>0</v>
      </c>
      <c r="W798" s="16" t="e">
        <f ca="1">SUM(K798:V798)/Пофамильно!$R$1</f>
        <v>#DIV/0!</v>
      </c>
    </row>
    <row r="799" spans="1:23" x14ac:dyDescent="0.25">
      <c r="A799" s="10" t="str">
        <f t="shared" ca="1" si="14"/>
        <v>delete</v>
      </c>
      <c r="B799" s="16" cm="1">
        <f t="array" aca="1" ref="B799" ca="1">INDIRECT("УникальныеСписки!D"&amp;ROW()-$L$4)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14"/>
      <c r="G799" s="81" t="str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84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84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84" t="str" cm="1">
        <f t="array" aca="1" ref="J799" ca="1">_xlfn.XLOOKUP($B799,INDIRECT(SUBSTITUTE("ИсходныеДанные!$где$2:$где$50000","где",$B$4)),INDIRECT(SUBSTITUTE("ИсходныеДанные!$что$2:$что$50000","что",J$4)),"",0,1)</f>
        <v/>
      </c>
      <c r="K799" s="3">
        <f ca="1">IF($B799&lt;&gt;"",SUMIF(INDIRECT("ИсходныеДанные!$"&amp;$K$4&amp;"$2:$"&amp;$K$4&amp;"$50000"),$B799&amp;"#"&amp;K$6,INDIRECT("ИсходныеДанные!$J$2:$J$50000")),0)</f>
        <v>0</v>
      </c>
      <c r="L799" s="3">
        <f ca="1">IF($B799&lt;&gt;"",SUMIF(INDIRECT("ИсходныеДанные!$"&amp;$K$4&amp;"$2:$"&amp;$K$4&amp;"$50000"),$B799&amp;"#"&amp;L$6,INDIRECT("ИсходныеДанные!$J$2:$J$50000")),0)</f>
        <v>0</v>
      </c>
      <c r="M799" s="3">
        <f ca="1">IF($B799&lt;&gt;"",SUMIF(INDIRECT("ИсходныеДанные!$"&amp;$K$4&amp;"$2:$"&amp;$K$4&amp;"$50000"),$B799&amp;"#"&amp;M$6,INDIRECT("ИсходныеДанные!$J$2:$J$50000")),0)</f>
        <v>0</v>
      </c>
      <c r="N799" s="3">
        <f ca="1">IF($B799&lt;&gt;"",SUMIF(INDIRECT("ИсходныеДанные!$"&amp;$K$4&amp;"$2:$"&amp;$K$4&amp;"$50000"),$B799&amp;"#"&amp;N$6,INDIRECT("ИсходныеДанные!$J$2:$J$50000")),0)</f>
        <v>0</v>
      </c>
      <c r="O799" s="3">
        <f ca="1">IF($B799&lt;&gt;"",SUMIF(INDIRECT("ИсходныеДанные!$"&amp;$K$4&amp;"$2:$"&amp;$K$4&amp;"$50000"),$B799&amp;"#"&amp;O$6,INDIRECT("ИсходныеДанные!$J$2:$J$50000")),0)</f>
        <v>0</v>
      </c>
      <c r="P799" s="3">
        <f ca="1">IF($B799&lt;&gt;"",SUMIF(INDIRECT("ИсходныеДанные!$"&amp;$K$4&amp;"$2:$"&amp;$K$4&amp;"$50000"),$B799&amp;"#"&amp;P$6,INDIRECT("ИсходныеДанные!$J$2:$J$50000")),0)</f>
        <v>0</v>
      </c>
      <c r="Q799" s="3">
        <f ca="1">IF($B799&lt;&gt;"",SUMIF(INDIRECT("ИсходныеДанные!$"&amp;$K$4&amp;"$2:$"&amp;$K$4&amp;"$50000"),$B799&amp;"#"&amp;Q$6,INDIRECT("ИсходныеДанные!$J$2:$J$50000")),0)</f>
        <v>0</v>
      </c>
      <c r="R799" s="3">
        <f ca="1">IF($B799&lt;&gt;"",SUMIF(INDIRECT("ИсходныеДанные!$"&amp;$K$4&amp;"$2:$"&amp;$K$4&amp;"$50000"),$B799&amp;"#"&amp;R$6,INDIRECT("ИсходныеДанные!$J$2:$J$50000")),0)</f>
        <v>0</v>
      </c>
      <c r="S799" s="3">
        <f ca="1">IF($B799&lt;&gt;"",SUMIF(INDIRECT("ИсходныеДанные!$"&amp;$K$4&amp;"$2:$"&amp;$K$4&amp;"$50000"),$B799&amp;"#"&amp;S$6,INDIRECT("ИсходныеДанные!$J$2:$J$50000")),0)</f>
        <v>0</v>
      </c>
      <c r="T799" s="3">
        <f ca="1">IF($B799&lt;&gt;"",SUMIF(INDIRECT("ИсходныеДанные!$"&amp;$K$4&amp;"$2:$"&amp;$K$4&amp;"$50000"),$B799&amp;"#"&amp;T$6,INDIRECT("ИсходныеДанные!$J$2:$J$50000")),0)</f>
        <v>0</v>
      </c>
      <c r="U799" s="3">
        <f ca="1">IF($B799&lt;&gt;"",SUMIF(INDIRECT("ИсходныеДанные!$"&amp;$K$4&amp;"$2:$"&amp;$K$4&amp;"$50000"),$B799&amp;"#"&amp;U$6,INDIRECT("ИсходныеДанные!$J$2:$J$50000")),0)</f>
        <v>0</v>
      </c>
      <c r="V799" s="3">
        <f ca="1">IF($B799&lt;&gt;"",SUMIF(INDIRECT("ИсходныеДанные!$"&amp;$K$4&amp;"$2:$"&amp;$K$4&amp;"$50000"),$B799&amp;"#"&amp;V$6,INDIRECT("ИсходныеДанные!$J$2:$J$50000")),0)</f>
        <v>0</v>
      </c>
      <c r="W799" s="16" t="e">
        <f ca="1">SUM(K799:V799)/Пофамильно!$R$1</f>
        <v>#DIV/0!</v>
      </c>
    </row>
    <row r="800" spans="1:23" x14ac:dyDescent="0.25">
      <c r="A800" s="10" t="str">
        <f t="shared" ca="1" si="14"/>
        <v>delete</v>
      </c>
      <c r="B800" s="16" cm="1">
        <f t="array" aca="1" ref="B800" ca="1">INDIRECT("УникальныеСписки!D"&amp;ROW()-$L$4)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14"/>
      <c r="G800" s="81" t="str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84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84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84" t="str" cm="1">
        <f t="array" aca="1" ref="J800" ca="1">_xlfn.XLOOKUP($B800,INDIRECT(SUBSTITUTE("ИсходныеДанные!$где$2:$где$50000","где",$B$4)),INDIRECT(SUBSTITUTE("ИсходныеДанные!$что$2:$что$50000","что",J$4)),"",0,1)</f>
        <v/>
      </c>
      <c r="K800" s="3">
        <f ca="1">IF($B800&lt;&gt;"",SUMIF(INDIRECT("ИсходныеДанные!$"&amp;$K$4&amp;"$2:$"&amp;$K$4&amp;"$50000"),$B800&amp;"#"&amp;K$6,INDIRECT("ИсходныеДанные!$J$2:$J$50000")),0)</f>
        <v>0</v>
      </c>
      <c r="L800" s="3">
        <f ca="1">IF($B800&lt;&gt;"",SUMIF(INDIRECT("ИсходныеДанные!$"&amp;$K$4&amp;"$2:$"&amp;$K$4&amp;"$50000"),$B800&amp;"#"&amp;L$6,INDIRECT("ИсходныеДанные!$J$2:$J$50000")),0)</f>
        <v>0</v>
      </c>
      <c r="M800" s="3">
        <f ca="1">IF($B800&lt;&gt;"",SUMIF(INDIRECT("ИсходныеДанные!$"&amp;$K$4&amp;"$2:$"&amp;$K$4&amp;"$50000"),$B800&amp;"#"&amp;M$6,INDIRECT("ИсходныеДанные!$J$2:$J$50000")),0)</f>
        <v>0</v>
      </c>
      <c r="N800" s="3">
        <f ca="1">IF($B800&lt;&gt;"",SUMIF(INDIRECT("ИсходныеДанные!$"&amp;$K$4&amp;"$2:$"&amp;$K$4&amp;"$50000"),$B800&amp;"#"&amp;N$6,INDIRECT("ИсходныеДанные!$J$2:$J$50000")),0)</f>
        <v>0</v>
      </c>
      <c r="O800" s="3">
        <f ca="1">IF($B800&lt;&gt;"",SUMIF(INDIRECT("ИсходныеДанные!$"&amp;$K$4&amp;"$2:$"&amp;$K$4&amp;"$50000"),$B800&amp;"#"&amp;O$6,INDIRECT("ИсходныеДанные!$J$2:$J$50000")),0)</f>
        <v>0</v>
      </c>
      <c r="P800" s="3">
        <f ca="1">IF($B800&lt;&gt;"",SUMIF(INDIRECT("ИсходныеДанные!$"&amp;$K$4&amp;"$2:$"&amp;$K$4&amp;"$50000"),$B800&amp;"#"&amp;P$6,INDIRECT("ИсходныеДанные!$J$2:$J$50000")),0)</f>
        <v>0</v>
      </c>
      <c r="Q800" s="3">
        <f ca="1">IF($B800&lt;&gt;"",SUMIF(INDIRECT("ИсходныеДанные!$"&amp;$K$4&amp;"$2:$"&amp;$K$4&amp;"$50000"),$B800&amp;"#"&amp;Q$6,INDIRECT("ИсходныеДанные!$J$2:$J$50000")),0)</f>
        <v>0</v>
      </c>
      <c r="R800" s="3">
        <f ca="1">IF($B800&lt;&gt;"",SUMIF(INDIRECT("ИсходныеДанные!$"&amp;$K$4&amp;"$2:$"&amp;$K$4&amp;"$50000"),$B800&amp;"#"&amp;R$6,INDIRECT("ИсходныеДанные!$J$2:$J$50000")),0)</f>
        <v>0</v>
      </c>
      <c r="S800" s="3">
        <f ca="1">IF($B800&lt;&gt;"",SUMIF(INDIRECT("ИсходныеДанные!$"&amp;$K$4&amp;"$2:$"&amp;$K$4&amp;"$50000"),$B800&amp;"#"&amp;S$6,INDIRECT("ИсходныеДанные!$J$2:$J$50000")),0)</f>
        <v>0</v>
      </c>
      <c r="T800" s="3">
        <f ca="1">IF($B800&lt;&gt;"",SUMIF(INDIRECT("ИсходныеДанные!$"&amp;$K$4&amp;"$2:$"&amp;$K$4&amp;"$50000"),$B800&amp;"#"&amp;T$6,INDIRECT("ИсходныеДанные!$J$2:$J$50000")),0)</f>
        <v>0</v>
      </c>
      <c r="U800" s="3">
        <f ca="1">IF($B800&lt;&gt;"",SUMIF(INDIRECT("ИсходныеДанные!$"&amp;$K$4&amp;"$2:$"&amp;$K$4&amp;"$50000"),$B800&amp;"#"&amp;U$6,INDIRECT("ИсходныеДанные!$J$2:$J$50000")),0)</f>
        <v>0</v>
      </c>
      <c r="V800" s="3">
        <f ca="1">IF($B800&lt;&gt;"",SUMIF(INDIRECT("ИсходныеДанные!$"&amp;$K$4&amp;"$2:$"&amp;$K$4&amp;"$50000"),$B800&amp;"#"&amp;V$6,INDIRECT("ИсходныеДанные!$J$2:$J$50000")),0)</f>
        <v>0</v>
      </c>
      <c r="W800" s="16" t="e">
        <f ca="1">SUM(K800:V800)/Пофамильно!$R$1</f>
        <v>#DIV/0!</v>
      </c>
    </row>
    <row r="801" spans="1:23" x14ac:dyDescent="0.25">
      <c r="A801" s="10" t="str">
        <f t="shared" ca="1" si="14"/>
        <v>delete</v>
      </c>
      <c r="B801" s="16" cm="1">
        <f t="array" aca="1" ref="B801" ca="1">INDIRECT("УникальныеСписки!D"&amp;ROW()-$L$4)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14"/>
      <c r="G801" s="81" t="str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84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84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84" t="str" cm="1">
        <f t="array" aca="1" ref="J801" ca="1">_xlfn.XLOOKUP($B801,INDIRECT(SUBSTITUTE("ИсходныеДанные!$где$2:$где$50000","где",$B$4)),INDIRECT(SUBSTITUTE("ИсходныеДанные!$что$2:$что$50000","что",J$4)),"",0,1)</f>
        <v/>
      </c>
      <c r="K801" s="3">
        <f ca="1">IF($B801&lt;&gt;"",SUMIF(INDIRECT("ИсходныеДанные!$"&amp;$K$4&amp;"$2:$"&amp;$K$4&amp;"$50000"),$B801&amp;"#"&amp;K$6,INDIRECT("ИсходныеДанные!$J$2:$J$50000")),0)</f>
        <v>0</v>
      </c>
      <c r="L801" s="3">
        <f ca="1">IF($B801&lt;&gt;"",SUMIF(INDIRECT("ИсходныеДанные!$"&amp;$K$4&amp;"$2:$"&amp;$K$4&amp;"$50000"),$B801&amp;"#"&amp;L$6,INDIRECT("ИсходныеДанные!$J$2:$J$50000")),0)</f>
        <v>0</v>
      </c>
      <c r="M801" s="3">
        <f ca="1">IF($B801&lt;&gt;"",SUMIF(INDIRECT("ИсходныеДанные!$"&amp;$K$4&amp;"$2:$"&amp;$K$4&amp;"$50000"),$B801&amp;"#"&amp;M$6,INDIRECT("ИсходныеДанные!$J$2:$J$50000")),0)</f>
        <v>0</v>
      </c>
      <c r="N801" s="3">
        <f ca="1">IF($B801&lt;&gt;"",SUMIF(INDIRECT("ИсходныеДанные!$"&amp;$K$4&amp;"$2:$"&amp;$K$4&amp;"$50000"),$B801&amp;"#"&amp;N$6,INDIRECT("ИсходныеДанные!$J$2:$J$50000")),0)</f>
        <v>0</v>
      </c>
      <c r="O801" s="3">
        <f ca="1">IF($B801&lt;&gt;"",SUMIF(INDIRECT("ИсходныеДанные!$"&amp;$K$4&amp;"$2:$"&amp;$K$4&amp;"$50000"),$B801&amp;"#"&amp;O$6,INDIRECT("ИсходныеДанные!$J$2:$J$50000")),0)</f>
        <v>0</v>
      </c>
      <c r="P801" s="3">
        <f ca="1">IF($B801&lt;&gt;"",SUMIF(INDIRECT("ИсходныеДанные!$"&amp;$K$4&amp;"$2:$"&amp;$K$4&amp;"$50000"),$B801&amp;"#"&amp;P$6,INDIRECT("ИсходныеДанные!$J$2:$J$50000")),0)</f>
        <v>0</v>
      </c>
      <c r="Q801" s="3">
        <f ca="1">IF($B801&lt;&gt;"",SUMIF(INDIRECT("ИсходныеДанные!$"&amp;$K$4&amp;"$2:$"&amp;$K$4&amp;"$50000"),$B801&amp;"#"&amp;Q$6,INDIRECT("ИсходныеДанные!$J$2:$J$50000")),0)</f>
        <v>0</v>
      </c>
      <c r="R801" s="3">
        <f ca="1">IF($B801&lt;&gt;"",SUMIF(INDIRECT("ИсходныеДанные!$"&amp;$K$4&amp;"$2:$"&amp;$K$4&amp;"$50000"),$B801&amp;"#"&amp;R$6,INDIRECT("ИсходныеДанные!$J$2:$J$50000")),0)</f>
        <v>0</v>
      </c>
      <c r="S801" s="3">
        <f ca="1">IF($B801&lt;&gt;"",SUMIF(INDIRECT("ИсходныеДанные!$"&amp;$K$4&amp;"$2:$"&amp;$K$4&amp;"$50000"),$B801&amp;"#"&amp;S$6,INDIRECT("ИсходныеДанные!$J$2:$J$50000")),0)</f>
        <v>0</v>
      </c>
      <c r="T801" s="3">
        <f ca="1">IF($B801&lt;&gt;"",SUMIF(INDIRECT("ИсходныеДанные!$"&amp;$K$4&amp;"$2:$"&amp;$K$4&amp;"$50000"),$B801&amp;"#"&amp;T$6,INDIRECT("ИсходныеДанные!$J$2:$J$50000")),0)</f>
        <v>0</v>
      </c>
      <c r="U801" s="3">
        <f ca="1">IF($B801&lt;&gt;"",SUMIF(INDIRECT("ИсходныеДанные!$"&amp;$K$4&amp;"$2:$"&amp;$K$4&amp;"$50000"),$B801&amp;"#"&amp;U$6,INDIRECT("ИсходныеДанные!$J$2:$J$50000")),0)</f>
        <v>0</v>
      </c>
      <c r="V801" s="3">
        <f ca="1">IF($B801&lt;&gt;"",SUMIF(INDIRECT("ИсходныеДанные!$"&amp;$K$4&amp;"$2:$"&amp;$K$4&amp;"$50000"),$B801&amp;"#"&amp;V$6,INDIRECT("ИсходныеДанные!$J$2:$J$50000")),0)</f>
        <v>0</v>
      </c>
      <c r="W801" s="16" t="e">
        <f ca="1">SUM(K801:V801)/Пофамильно!$R$1</f>
        <v>#DIV/0!</v>
      </c>
    </row>
    <row r="802" spans="1:23" x14ac:dyDescent="0.25">
      <c r="A802" s="10" t="str">
        <f t="shared" ca="1" si="14"/>
        <v>delete</v>
      </c>
      <c r="B802" s="16" cm="1">
        <f t="array" aca="1" ref="B802" ca="1">INDIRECT("УникальныеСписки!D"&amp;ROW()-$L$4)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14"/>
      <c r="G802" s="81" t="str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84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84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84" t="str" cm="1">
        <f t="array" aca="1" ref="J802" ca="1">_xlfn.XLOOKUP($B802,INDIRECT(SUBSTITUTE("ИсходныеДанные!$где$2:$где$50000","где",$B$4)),INDIRECT(SUBSTITUTE("ИсходныеДанные!$что$2:$что$50000","что",J$4)),"",0,1)</f>
        <v/>
      </c>
      <c r="K802" s="3">
        <f ca="1">IF($B802&lt;&gt;"",SUMIF(INDIRECT("ИсходныеДанные!$"&amp;$K$4&amp;"$2:$"&amp;$K$4&amp;"$50000"),$B802&amp;"#"&amp;K$6,INDIRECT("ИсходныеДанные!$J$2:$J$50000")),0)</f>
        <v>0</v>
      </c>
      <c r="L802" s="3">
        <f ca="1">IF($B802&lt;&gt;"",SUMIF(INDIRECT("ИсходныеДанные!$"&amp;$K$4&amp;"$2:$"&amp;$K$4&amp;"$50000"),$B802&amp;"#"&amp;L$6,INDIRECT("ИсходныеДанные!$J$2:$J$50000")),0)</f>
        <v>0</v>
      </c>
      <c r="M802" s="3">
        <f ca="1">IF($B802&lt;&gt;"",SUMIF(INDIRECT("ИсходныеДанные!$"&amp;$K$4&amp;"$2:$"&amp;$K$4&amp;"$50000"),$B802&amp;"#"&amp;M$6,INDIRECT("ИсходныеДанные!$J$2:$J$50000")),0)</f>
        <v>0</v>
      </c>
      <c r="N802" s="3">
        <f ca="1">IF($B802&lt;&gt;"",SUMIF(INDIRECT("ИсходныеДанные!$"&amp;$K$4&amp;"$2:$"&amp;$K$4&amp;"$50000"),$B802&amp;"#"&amp;N$6,INDIRECT("ИсходныеДанные!$J$2:$J$50000")),0)</f>
        <v>0</v>
      </c>
      <c r="O802" s="3">
        <f ca="1">IF($B802&lt;&gt;"",SUMIF(INDIRECT("ИсходныеДанные!$"&amp;$K$4&amp;"$2:$"&amp;$K$4&amp;"$50000"),$B802&amp;"#"&amp;O$6,INDIRECT("ИсходныеДанные!$J$2:$J$50000")),0)</f>
        <v>0</v>
      </c>
      <c r="P802" s="3">
        <f ca="1">IF($B802&lt;&gt;"",SUMIF(INDIRECT("ИсходныеДанные!$"&amp;$K$4&amp;"$2:$"&amp;$K$4&amp;"$50000"),$B802&amp;"#"&amp;P$6,INDIRECT("ИсходныеДанные!$J$2:$J$50000")),0)</f>
        <v>0</v>
      </c>
      <c r="Q802" s="3">
        <f ca="1">IF($B802&lt;&gt;"",SUMIF(INDIRECT("ИсходныеДанные!$"&amp;$K$4&amp;"$2:$"&amp;$K$4&amp;"$50000"),$B802&amp;"#"&amp;Q$6,INDIRECT("ИсходныеДанные!$J$2:$J$50000")),0)</f>
        <v>0</v>
      </c>
      <c r="R802" s="3">
        <f ca="1">IF($B802&lt;&gt;"",SUMIF(INDIRECT("ИсходныеДанные!$"&amp;$K$4&amp;"$2:$"&amp;$K$4&amp;"$50000"),$B802&amp;"#"&amp;R$6,INDIRECT("ИсходныеДанные!$J$2:$J$50000")),0)</f>
        <v>0</v>
      </c>
      <c r="S802" s="3">
        <f ca="1">IF($B802&lt;&gt;"",SUMIF(INDIRECT("ИсходныеДанные!$"&amp;$K$4&amp;"$2:$"&amp;$K$4&amp;"$50000"),$B802&amp;"#"&amp;S$6,INDIRECT("ИсходныеДанные!$J$2:$J$50000")),0)</f>
        <v>0</v>
      </c>
      <c r="T802" s="3">
        <f ca="1">IF($B802&lt;&gt;"",SUMIF(INDIRECT("ИсходныеДанные!$"&amp;$K$4&amp;"$2:$"&amp;$K$4&amp;"$50000"),$B802&amp;"#"&amp;T$6,INDIRECT("ИсходныеДанные!$J$2:$J$50000")),0)</f>
        <v>0</v>
      </c>
      <c r="U802" s="3">
        <f ca="1">IF($B802&lt;&gt;"",SUMIF(INDIRECT("ИсходныеДанные!$"&amp;$K$4&amp;"$2:$"&amp;$K$4&amp;"$50000"),$B802&amp;"#"&amp;U$6,INDIRECT("ИсходныеДанные!$J$2:$J$50000")),0)</f>
        <v>0</v>
      </c>
      <c r="V802" s="3">
        <f ca="1">IF($B802&lt;&gt;"",SUMIF(INDIRECT("ИсходныеДанные!$"&amp;$K$4&amp;"$2:$"&amp;$K$4&amp;"$50000"),$B802&amp;"#"&amp;V$6,INDIRECT("ИсходныеДанные!$J$2:$J$50000")),0)</f>
        <v>0</v>
      </c>
      <c r="W802" s="16" t="e">
        <f ca="1">SUM(K802:V802)/Пофамильно!$R$1</f>
        <v>#DIV/0!</v>
      </c>
    </row>
    <row r="803" spans="1:23" x14ac:dyDescent="0.25">
      <c r="A803" s="10" t="str">
        <f t="shared" ca="1" si="14"/>
        <v>delete</v>
      </c>
      <c r="B803" s="16" cm="1">
        <f t="array" aca="1" ref="B803" ca="1">INDIRECT("УникальныеСписки!D"&amp;ROW()-$L$4)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14"/>
      <c r="G803" s="81" t="str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84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84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84" t="str" cm="1">
        <f t="array" aca="1" ref="J803" ca="1">_xlfn.XLOOKUP($B803,INDIRECT(SUBSTITUTE("ИсходныеДанные!$где$2:$где$50000","где",$B$4)),INDIRECT(SUBSTITUTE("ИсходныеДанные!$что$2:$что$50000","что",J$4)),"",0,1)</f>
        <v/>
      </c>
      <c r="K803" s="3">
        <f ca="1">IF($B803&lt;&gt;"",SUMIF(INDIRECT("ИсходныеДанные!$"&amp;$K$4&amp;"$2:$"&amp;$K$4&amp;"$50000"),$B803&amp;"#"&amp;K$6,INDIRECT("ИсходныеДанные!$J$2:$J$50000")),0)</f>
        <v>0</v>
      </c>
      <c r="L803" s="3">
        <f ca="1">IF($B803&lt;&gt;"",SUMIF(INDIRECT("ИсходныеДанные!$"&amp;$K$4&amp;"$2:$"&amp;$K$4&amp;"$50000"),$B803&amp;"#"&amp;L$6,INDIRECT("ИсходныеДанные!$J$2:$J$50000")),0)</f>
        <v>0</v>
      </c>
      <c r="M803" s="3">
        <f ca="1">IF($B803&lt;&gt;"",SUMIF(INDIRECT("ИсходныеДанные!$"&amp;$K$4&amp;"$2:$"&amp;$K$4&amp;"$50000"),$B803&amp;"#"&amp;M$6,INDIRECT("ИсходныеДанные!$J$2:$J$50000")),0)</f>
        <v>0</v>
      </c>
      <c r="N803" s="3">
        <f ca="1">IF($B803&lt;&gt;"",SUMIF(INDIRECT("ИсходныеДанные!$"&amp;$K$4&amp;"$2:$"&amp;$K$4&amp;"$50000"),$B803&amp;"#"&amp;N$6,INDIRECT("ИсходныеДанные!$J$2:$J$50000")),0)</f>
        <v>0</v>
      </c>
      <c r="O803" s="3">
        <f ca="1">IF($B803&lt;&gt;"",SUMIF(INDIRECT("ИсходныеДанные!$"&amp;$K$4&amp;"$2:$"&amp;$K$4&amp;"$50000"),$B803&amp;"#"&amp;O$6,INDIRECT("ИсходныеДанные!$J$2:$J$50000")),0)</f>
        <v>0</v>
      </c>
      <c r="P803" s="3">
        <f ca="1">IF($B803&lt;&gt;"",SUMIF(INDIRECT("ИсходныеДанные!$"&amp;$K$4&amp;"$2:$"&amp;$K$4&amp;"$50000"),$B803&amp;"#"&amp;P$6,INDIRECT("ИсходныеДанные!$J$2:$J$50000")),0)</f>
        <v>0</v>
      </c>
      <c r="Q803" s="3">
        <f ca="1">IF($B803&lt;&gt;"",SUMIF(INDIRECT("ИсходныеДанные!$"&amp;$K$4&amp;"$2:$"&amp;$K$4&amp;"$50000"),$B803&amp;"#"&amp;Q$6,INDIRECT("ИсходныеДанные!$J$2:$J$50000")),0)</f>
        <v>0</v>
      </c>
      <c r="R803" s="3">
        <f ca="1">IF($B803&lt;&gt;"",SUMIF(INDIRECT("ИсходныеДанные!$"&amp;$K$4&amp;"$2:$"&amp;$K$4&amp;"$50000"),$B803&amp;"#"&amp;R$6,INDIRECT("ИсходныеДанные!$J$2:$J$50000")),0)</f>
        <v>0</v>
      </c>
      <c r="S803" s="3">
        <f ca="1">IF($B803&lt;&gt;"",SUMIF(INDIRECT("ИсходныеДанные!$"&amp;$K$4&amp;"$2:$"&amp;$K$4&amp;"$50000"),$B803&amp;"#"&amp;S$6,INDIRECT("ИсходныеДанные!$J$2:$J$50000")),0)</f>
        <v>0</v>
      </c>
      <c r="T803" s="3">
        <f ca="1">IF($B803&lt;&gt;"",SUMIF(INDIRECT("ИсходныеДанные!$"&amp;$K$4&amp;"$2:$"&amp;$K$4&amp;"$50000"),$B803&amp;"#"&amp;T$6,INDIRECT("ИсходныеДанные!$J$2:$J$50000")),0)</f>
        <v>0</v>
      </c>
      <c r="U803" s="3">
        <f ca="1">IF($B803&lt;&gt;"",SUMIF(INDIRECT("ИсходныеДанные!$"&amp;$K$4&amp;"$2:$"&amp;$K$4&amp;"$50000"),$B803&amp;"#"&amp;U$6,INDIRECT("ИсходныеДанные!$J$2:$J$50000")),0)</f>
        <v>0</v>
      </c>
      <c r="V803" s="3">
        <f ca="1">IF($B803&lt;&gt;"",SUMIF(INDIRECT("ИсходныеДанные!$"&amp;$K$4&amp;"$2:$"&amp;$K$4&amp;"$50000"),$B803&amp;"#"&amp;V$6,INDIRECT("ИсходныеДанные!$J$2:$J$50000")),0)</f>
        <v>0</v>
      </c>
      <c r="W803" s="16" t="e">
        <f ca="1">SUM(K803:V803)/Пофамильно!$R$1</f>
        <v>#DIV/0!</v>
      </c>
    </row>
    <row r="804" spans="1:23" x14ac:dyDescent="0.25">
      <c r="A804" s="10" t="str">
        <f t="shared" ca="1" si="14"/>
        <v>delete</v>
      </c>
      <c r="B804" s="16" cm="1">
        <f t="array" aca="1" ref="B804" ca="1">INDIRECT("УникальныеСписки!D"&amp;ROW()-$L$4)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14"/>
      <c r="G804" s="81" t="str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84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84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84" t="str" cm="1">
        <f t="array" aca="1" ref="J804" ca="1">_xlfn.XLOOKUP($B804,INDIRECT(SUBSTITUTE("ИсходныеДанные!$где$2:$где$50000","где",$B$4)),INDIRECT(SUBSTITUTE("ИсходныеДанные!$что$2:$что$50000","что",J$4)),"",0,1)</f>
        <v/>
      </c>
      <c r="K804" s="3">
        <f ca="1">IF($B804&lt;&gt;"",SUMIF(INDIRECT("ИсходныеДанные!$"&amp;$K$4&amp;"$2:$"&amp;$K$4&amp;"$50000"),$B804&amp;"#"&amp;K$6,INDIRECT("ИсходныеДанные!$J$2:$J$50000")),0)</f>
        <v>0</v>
      </c>
      <c r="L804" s="3">
        <f ca="1">IF($B804&lt;&gt;"",SUMIF(INDIRECT("ИсходныеДанные!$"&amp;$K$4&amp;"$2:$"&amp;$K$4&amp;"$50000"),$B804&amp;"#"&amp;L$6,INDIRECT("ИсходныеДанные!$J$2:$J$50000")),0)</f>
        <v>0</v>
      </c>
      <c r="M804" s="3">
        <f ca="1">IF($B804&lt;&gt;"",SUMIF(INDIRECT("ИсходныеДанные!$"&amp;$K$4&amp;"$2:$"&amp;$K$4&amp;"$50000"),$B804&amp;"#"&amp;M$6,INDIRECT("ИсходныеДанные!$J$2:$J$50000")),0)</f>
        <v>0</v>
      </c>
      <c r="N804" s="3">
        <f ca="1">IF($B804&lt;&gt;"",SUMIF(INDIRECT("ИсходныеДанные!$"&amp;$K$4&amp;"$2:$"&amp;$K$4&amp;"$50000"),$B804&amp;"#"&amp;N$6,INDIRECT("ИсходныеДанные!$J$2:$J$50000")),0)</f>
        <v>0</v>
      </c>
      <c r="O804" s="3">
        <f ca="1">IF($B804&lt;&gt;"",SUMIF(INDIRECT("ИсходныеДанные!$"&amp;$K$4&amp;"$2:$"&amp;$K$4&amp;"$50000"),$B804&amp;"#"&amp;O$6,INDIRECT("ИсходныеДанные!$J$2:$J$50000")),0)</f>
        <v>0</v>
      </c>
      <c r="P804" s="3">
        <f ca="1">IF($B804&lt;&gt;"",SUMIF(INDIRECT("ИсходныеДанные!$"&amp;$K$4&amp;"$2:$"&amp;$K$4&amp;"$50000"),$B804&amp;"#"&amp;P$6,INDIRECT("ИсходныеДанные!$J$2:$J$50000")),0)</f>
        <v>0</v>
      </c>
      <c r="Q804" s="3">
        <f ca="1">IF($B804&lt;&gt;"",SUMIF(INDIRECT("ИсходныеДанные!$"&amp;$K$4&amp;"$2:$"&amp;$K$4&amp;"$50000"),$B804&amp;"#"&amp;Q$6,INDIRECT("ИсходныеДанные!$J$2:$J$50000")),0)</f>
        <v>0</v>
      </c>
      <c r="R804" s="3">
        <f ca="1">IF($B804&lt;&gt;"",SUMIF(INDIRECT("ИсходныеДанные!$"&amp;$K$4&amp;"$2:$"&amp;$K$4&amp;"$50000"),$B804&amp;"#"&amp;R$6,INDIRECT("ИсходныеДанные!$J$2:$J$50000")),0)</f>
        <v>0</v>
      </c>
      <c r="S804" s="3">
        <f ca="1">IF($B804&lt;&gt;"",SUMIF(INDIRECT("ИсходныеДанные!$"&amp;$K$4&amp;"$2:$"&amp;$K$4&amp;"$50000"),$B804&amp;"#"&amp;S$6,INDIRECT("ИсходныеДанные!$J$2:$J$50000")),0)</f>
        <v>0</v>
      </c>
      <c r="T804" s="3">
        <f ca="1">IF($B804&lt;&gt;"",SUMIF(INDIRECT("ИсходныеДанные!$"&amp;$K$4&amp;"$2:$"&amp;$K$4&amp;"$50000"),$B804&amp;"#"&amp;T$6,INDIRECT("ИсходныеДанные!$J$2:$J$50000")),0)</f>
        <v>0</v>
      </c>
      <c r="U804" s="3">
        <f ca="1">IF($B804&lt;&gt;"",SUMIF(INDIRECT("ИсходныеДанные!$"&amp;$K$4&amp;"$2:$"&amp;$K$4&amp;"$50000"),$B804&amp;"#"&amp;U$6,INDIRECT("ИсходныеДанные!$J$2:$J$50000")),0)</f>
        <v>0</v>
      </c>
      <c r="V804" s="3">
        <f ca="1">IF($B804&lt;&gt;"",SUMIF(INDIRECT("ИсходныеДанные!$"&amp;$K$4&amp;"$2:$"&amp;$K$4&amp;"$50000"),$B804&amp;"#"&amp;V$6,INDIRECT("ИсходныеДанные!$J$2:$J$50000")),0)</f>
        <v>0</v>
      </c>
      <c r="W804" s="16" t="e">
        <f ca="1">SUM(K804:V804)/Пофамильно!$R$1</f>
        <v>#DIV/0!</v>
      </c>
    </row>
    <row r="805" spans="1:23" x14ac:dyDescent="0.25">
      <c r="A805" s="10" t="str">
        <f t="shared" ca="1" si="14"/>
        <v>delete</v>
      </c>
      <c r="B805" s="16" cm="1">
        <f t="array" aca="1" ref="B805" ca="1">INDIRECT("УникальныеСписки!D"&amp;ROW()-$L$4)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14"/>
      <c r="G805" s="81" t="str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84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84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84" t="str" cm="1">
        <f t="array" aca="1" ref="J805" ca="1">_xlfn.XLOOKUP($B805,INDIRECT(SUBSTITUTE("ИсходныеДанные!$где$2:$где$50000","где",$B$4)),INDIRECT(SUBSTITUTE("ИсходныеДанные!$что$2:$что$50000","что",J$4)),"",0,1)</f>
        <v/>
      </c>
      <c r="K805" s="3">
        <f ca="1">IF($B805&lt;&gt;"",SUMIF(INDIRECT("ИсходныеДанные!$"&amp;$K$4&amp;"$2:$"&amp;$K$4&amp;"$50000"),$B805&amp;"#"&amp;K$6,INDIRECT("ИсходныеДанные!$J$2:$J$50000")),0)</f>
        <v>0</v>
      </c>
      <c r="L805" s="3">
        <f ca="1">IF($B805&lt;&gt;"",SUMIF(INDIRECT("ИсходныеДанные!$"&amp;$K$4&amp;"$2:$"&amp;$K$4&amp;"$50000"),$B805&amp;"#"&amp;L$6,INDIRECT("ИсходныеДанные!$J$2:$J$50000")),0)</f>
        <v>0</v>
      </c>
      <c r="M805" s="3">
        <f ca="1">IF($B805&lt;&gt;"",SUMIF(INDIRECT("ИсходныеДанные!$"&amp;$K$4&amp;"$2:$"&amp;$K$4&amp;"$50000"),$B805&amp;"#"&amp;M$6,INDIRECT("ИсходныеДанные!$J$2:$J$50000")),0)</f>
        <v>0</v>
      </c>
      <c r="N805" s="3">
        <f ca="1">IF($B805&lt;&gt;"",SUMIF(INDIRECT("ИсходныеДанные!$"&amp;$K$4&amp;"$2:$"&amp;$K$4&amp;"$50000"),$B805&amp;"#"&amp;N$6,INDIRECT("ИсходныеДанные!$J$2:$J$50000")),0)</f>
        <v>0</v>
      </c>
      <c r="O805" s="3">
        <f ca="1">IF($B805&lt;&gt;"",SUMIF(INDIRECT("ИсходныеДанные!$"&amp;$K$4&amp;"$2:$"&amp;$K$4&amp;"$50000"),$B805&amp;"#"&amp;O$6,INDIRECT("ИсходныеДанные!$J$2:$J$50000")),0)</f>
        <v>0</v>
      </c>
      <c r="P805" s="3">
        <f ca="1">IF($B805&lt;&gt;"",SUMIF(INDIRECT("ИсходныеДанные!$"&amp;$K$4&amp;"$2:$"&amp;$K$4&amp;"$50000"),$B805&amp;"#"&amp;P$6,INDIRECT("ИсходныеДанные!$J$2:$J$50000")),0)</f>
        <v>0</v>
      </c>
      <c r="Q805" s="3">
        <f ca="1">IF($B805&lt;&gt;"",SUMIF(INDIRECT("ИсходныеДанные!$"&amp;$K$4&amp;"$2:$"&amp;$K$4&amp;"$50000"),$B805&amp;"#"&amp;Q$6,INDIRECT("ИсходныеДанные!$J$2:$J$50000")),0)</f>
        <v>0</v>
      </c>
      <c r="R805" s="3">
        <f ca="1">IF($B805&lt;&gt;"",SUMIF(INDIRECT("ИсходныеДанные!$"&amp;$K$4&amp;"$2:$"&amp;$K$4&amp;"$50000"),$B805&amp;"#"&amp;R$6,INDIRECT("ИсходныеДанные!$J$2:$J$50000")),0)</f>
        <v>0</v>
      </c>
      <c r="S805" s="3">
        <f ca="1">IF($B805&lt;&gt;"",SUMIF(INDIRECT("ИсходныеДанные!$"&amp;$K$4&amp;"$2:$"&amp;$K$4&amp;"$50000"),$B805&amp;"#"&amp;S$6,INDIRECT("ИсходныеДанные!$J$2:$J$50000")),0)</f>
        <v>0</v>
      </c>
      <c r="T805" s="3">
        <f ca="1">IF($B805&lt;&gt;"",SUMIF(INDIRECT("ИсходныеДанные!$"&amp;$K$4&amp;"$2:$"&amp;$K$4&amp;"$50000"),$B805&amp;"#"&amp;T$6,INDIRECT("ИсходныеДанные!$J$2:$J$50000")),0)</f>
        <v>0</v>
      </c>
      <c r="U805" s="3">
        <f ca="1">IF($B805&lt;&gt;"",SUMIF(INDIRECT("ИсходныеДанные!$"&amp;$K$4&amp;"$2:$"&amp;$K$4&amp;"$50000"),$B805&amp;"#"&amp;U$6,INDIRECT("ИсходныеДанные!$J$2:$J$50000")),0)</f>
        <v>0</v>
      </c>
      <c r="V805" s="3">
        <f ca="1">IF($B805&lt;&gt;"",SUMIF(INDIRECT("ИсходныеДанные!$"&amp;$K$4&amp;"$2:$"&amp;$K$4&amp;"$50000"),$B805&amp;"#"&amp;V$6,INDIRECT("ИсходныеДанные!$J$2:$J$50000")),0)</f>
        <v>0</v>
      </c>
      <c r="W805" s="16" t="e">
        <f ca="1">SUM(K805:V805)/Пофамильно!$R$1</f>
        <v>#DIV/0!</v>
      </c>
    </row>
    <row r="806" spans="1:23" x14ac:dyDescent="0.25">
      <c r="A806" s="10" t="str">
        <f t="shared" ca="1" si="14"/>
        <v>delete</v>
      </c>
      <c r="B806" s="16" cm="1">
        <f t="array" aca="1" ref="B806" ca="1">INDIRECT("УникальныеСписки!D"&amp;ROW()-$L$4)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14"/>
      <c r="G806" s="81" t="str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84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84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84" t="str" cm="1">
        <f t="array" aca="1" ref="J806" ca="1">_xlfn.XLOOKUP($B806,INDIRECT(SUBSTITUTE("ИсходныеДанные!$где$2:$где$50000","где",$B$4)),INDIRECT(SUBSTITUTE("ИсходныеДанные!$что$2:$что$50000","что",J$4)),"",0,1)</f>
        <v/>
      </c>
      <c r="K806" s="3">
        <f ca="1">IF($B806&lt;&gt;"",SUMIF(INDIRECT("ИсходныеДанные!$"&amp;$K$4&amp;"$2:$"&amp;$K$4&amp;"$50000"),$B806&amp;"#"&amp;K$6,INDIRECT("ИсходныеДанные!$J$2:$J$50000")),0)</f>
        <v>0</v>
      </c>
      <c r="L806" s="3">
        <f ca="1">IF($B806&lt;&gt;"",SUMIF(INDIRECT("ИсходныеДанные!$"&amp;$K$4&amp;"$2:$"&amp;$K$4&amp;"$50000"),$B806&amp;"#"&amp;L$6,INDIRECT("ИсходныеДанные!$J$2:$J$50000")),0)</f>
        <v>0</v>
      </c>
      <c r="M806" s="3">
        <f ca="1">IF($B806&lt;&gt;"",SUMIF(INDIRECT("ИсходныеДанные!$"&amp;$K$4&amp;"$2:$"&amp;$K$4&amp;"$50000"),$B806&amp;"#"&amp;M$6,INDIRECT("ИсходныеДанные!$J$2:$J$50000")),0)</f>
        <v>0</v>
      </c>
      <c r="N806" s="3">
        <f ca="1">IF($B806&lt;&gt;"",SUMIF(INDIRECT("ИсходныеДанные!$"&amp;$K$4&amp;"$2:$"&amp;$K$4&amp;"$50000"),$B806&amp;"#"&amp;N$6,INDIRECT("ИсходныеДанные!$J$2:$J$50000")),0)</f>
        <v>0</v>
      </c>
      <c r="O806" s="3">
        <f ca="1">IF($B806&lt;&gt;"",SUMIF(INDIRECT("ИсходныеДанные!$"&amp;$K$4&amp;"$2:$"&amp;$K$4&amp;"$50000"),$B806&amp;"#"&amp;O$6,INDIRECT("ИсходныеДанные!$J$2:$J$50000")),0)</f>
        <v>0</v>
      </c>
      <c r="P806" s="3">
        <f ca="1">IF($B806&lt;&gt;"",SUMIF(INDIRECT("ИсходныеДанные!$"&amp;$K$4&amp;"$2:$"&amp;$K$4&amp;"$50000"),$B806&amp;"#"&amp;P$6,INDIRECT("ИсходныеДанные!$J$2:$J$50000")),0)</f>
        <v>0</v>
      </c>
      <c r="Q806" s="3">
        <f ca="1">IF($B806&lt;&gt;"",SUMIF(INDIRECT("ИсходныеДанные!$"&amp;$K$4&amp;"$2:$"&amp;$K$4&amp;"$50000"),$B806&amp;"#"&amp;Q$6,INDIRECT("ИсходныеДанные!$J$2:$J$50000")),0)</f>
        <v>0</v>
      </c>
      <c r="R806" s="3">
        <f ca="1">IF($B806&lt;&gt;"",SUMIF(INDIRECT("ИсходныеДанные!$"&amp;$K$4&amp;"$2:$"&amp;$K$4&amp;"$50000"),$B806&amp;"#"&amp;R$6,INDIRECT("ИсходныеДанные!$J$2:$J$50000")),0)</f>
        <v>0</v>
      </c>
      <c r="S806" s="3">
        <f ca="1">IF($B806&lt;&gt;"",SUMIF(INDIRECT("ИсходныеДанные!$"&amp;$K$4&amp;"$2:$"&amp;$K$4&amp;"$50000"),$B806&amp;"#"&amp;S$6,INDIRECT("ИсходныеДанные!$J$2:$J$50000")),0)</f>
        <v>0</v>
      </c>
      <c r="T806" s="3">
        <f ca="1">IF($B806&lt;&gt;"",SUMIF(INDIRECT("ИсходныеДанные!$"&amp;$K$4&amp;"$2:$"&amp;$K$4&amp;"$50000"),$B806&amp;"#"&amp;T$6,INDIRECT("ИсходныеДанные!$J$2:$J$50000")),0)</f>
        <v>0</v>
      </c>
      <c r="U806" s="3">
        <f ca="1">IF($B806&lt;&gt;"",SUMIF(INDIRECT("ИсходныеДанные!$"&amp;$K$4&amp;"$2:$"&amp;$K$4&amp;"$50000"),$B806&amp;"#"&amp;U$6,INDIRECT("ИсходныеДанные!$J$2:$J$50000")),0)</f>
        <v>0</v>
      </c>
      <c r="V806" s="3">
        <f ca="1">IF($B806&lt;&gt;"",SUMIF(INDIRECT("ИсходныеДанные!$"&amp;$K$4&amp;"$2:$"&amp;$K$4&amp;"$50000"),$B806&amp;"#"&amp;V$6,INDIRECT("ИсходныеДанные!$J$2:$J$50000")),0)</f>
        <v>0</v>
      </c>
      <c r="W806" s="16" t="e">
        <f ca="1">SUM(K806:V806)/Пофамильно!$R$1</f>
        <v>#DIV/0!</v>
      </c>
    </row>
    <row r="807" spans="1:23" x14ac:dyDescent="0.25">
      <c r="A807" s="10" t="str">
        <f t="shared" ca="1" si="14"/>
        <v>delete</v>
      </c>
      <c r="B807" s="16" cm="1">
        <f t="array" aca="1" ref="B807" ca="1">INDIRECT("УникальныеСписки!D"&amp;ROW()-$L$4)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14"/>
      <c r="G807" s="81" t="str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84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84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84" t="str" cm="1">
        <f t="array" aca="1" ref="J807" ca="1">_xlfn.XLOOKUP($B807,INDIRECT(SUBSTITUTE("ИсходныеДанные!$где$2:$где$50000","где",$B$4)),INDIRECT(SUBSTITUTE("ИсходныеДанные!$что$2:$что$50000","что",J$4)),"",0,1)</f>
        <v/>
      </c>
      <c r="K807" s="3">
        <f ca="1">IF($B807&lt;&gt;"",SUMIF(INDIRECT("ИсходныеДанные!$"&amp;$K$4&amp;"$2:$"&amp;$K$4&amp;"$50000"),$B807&amp;"#"&amp;K$6,INDIRECT("ИсходныеДанные!$J$2:$J$50000")),0)</f>
        <v>0</v>
      </c>
      <c r="L807" s="3">
        <f ca="1">IF($B807&lt;&gt;"",SUMIF(INDIRECT("ИсходныеДанные!$"&amp;$K$4&amp;"$2:$"&amp;$K$4&amp;"$50000"),$B807&amp;"#"&amp;L$6,INDIRECT("ИсходныеДанные!$J$2:$J$50000")),0)</f>
        <v>0</v>
      </c>
      <c r="M807" s="3">
        <f ca="1">IF($B807&lt;&gt;"",SUMIF(INDIRECT("ИсходныеДанные!$"&amp;$K$4&amp;"$2:$"&amp;$K$4&amp;"$50000"),$B807&amp;"#"&amp;M$6,INDIRECT("ИсходныеДанные!$J$2:$J$50000")),0)</f>
        <v>0</v>
      </c>
      <c r="N807" s="3">
        <f ca="1">IF($B807&lt;&gt;"",SUMIF(INDIRECT("ИсходныеДанные!$"&amp;$K$4&amp;"$2:$"&amp;$K$4&amp;"$50000"),$B807&amp;"#"&amp;N$6,INDIRECT("ИсходныеДанные!$J$2:$J$50000")),0)</f>
        <v>0</v>
      </c>
      <c r="O807" s="3">
        <f ca="1">IF($B807&lt;&gt;"",SUMIF(INDIRECT("ИсходныеДанные!$"&amp;$K$4&amp;"$2:$"&amp;$K$4&amp;"$50000"),$B807&amp;"#"&amp;O$6,INDIRECT("ИсходныеДанные!$J$2:$J$50000")),0)</f>
        <v>0</v>
      </c>
      <c r="P807" s="3">
        <f ca="1">IF($B807&lt;&gt;"",SUMIF(INDIRECT("ИсходныеДанные!$"&amp;$K$4&amp;"$2:$"&amp;$K$4&amp;"$50000"),$B807&amp;"#"&amp;P$6,INDIRECT("ИсходныеДанные!$J$2:$J$50000")),0)</f>
        <v>0</v>
      </c>
      <c r="Q807" s="3">
        <f ca="1">IF($B807&lt;&gt;"",SUMIF(INDIRECT("ИсходныеДанные!$"&amp;$K$4&amp;"$2:$"&amp;$K$4&amp;"$50000"),$B807&amp;"#"&amp;Q$6,INDIRECT("ИсходныеДанные!$J$2:$J$50000")),0)</f>
        <v>0</v>
      </c>
      <c r="R807" s="3">
        <f ca="1">IF($B807&lt;&gt;"",SUMIF(INDIRECT("ИсходныеДанные!$"&amp;$K$4&amp;"$2:$"&amp;$K$4&amp;"$50000"),$B807&amp;"#"&amp;R$6,INDIRECT("ИсходныеДанные!$J$2:$J$50000")),0)</f>
        <v>0</v>
      </c>
      <c r="S807" s="3">
        <f ca="1">IF($B807&lt;&gt;"",SUMIF(INDIRECT("ИсходныеДанные!$"&amp;$K$4&amp;"$2:$"&amp;$K$4&amp;"$50000"),$B807&amp;"#"&amp;S$6,INDIRECT("ИсходныеДанные!$J$2:$J$50000")),0)</f>
        <v>0</v>
      </c>
      <c r="T807" s="3">
        <f ca="1">IF($B807&lt;&gt;"",SUMIF(INDIRECT("ИсходныеДанные!$"&amp;$K$4&amp;"$2:$"&amp;$K$4&amp;"$50000"),$B807&amp;"#"&amp;T$6,INDIRECT("ИсходныеДанные!$J$2:$J$50000")),0)</f>
        <v>0</v>
      </c>
      <c r="U807" s="3">
        <f ca="1">IF($B807&lt;&gt;"",SUMIF(INDIRECT("ИсходныеДанные!$"&amp;$K$4&amp;"$2:$"&amp;$K$4&amp;"$50000"),$B807&amp;"#"&amp;U$6,INDIRECT("ИсходныеДанные!$J$2:$J$50000")),0)</f>
        <v>0</v>
      </c>
      <c r="V807" s="3">
        <f ca="1">IF($B807&lt;&gt;"",SUMIF(INDIRECT("ИсходныеДанные!$"&amp;$K$4&amp;"$2:$"&amp;$K$4&amp;"$50000"),$B807&amp;"#"&amp;V$6,INDIRECT("ИсходныеДанные!$J$2:$J$50000")),0)</f>
        <v>0</v>
      </c>
      <c r="W807" s="16" t="e">
        <f ca="1">SUM(K807:V807)/Пофамильно!$R$1</f>
        <v>#DIV/0!</v>
      </c>
    </row>
    <row r="808" spans="1:23" x14ac:dyDescent="0.25">
      <c r="A808" s="10" t="str">
        <f t="shared" ca="1" si="14"/>
        <v>delete</v>
      </c>
      <c r="B808" s="16" cm="1">
        <f t="array" aca="1" ref="B808" ca="1">INDIRECT("УникальныеСписки!D"&amp;ROW()-$L$4)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14"/>
      <c r="G808" s="81" t="str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84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84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84" t="str" cm="1">
        <f t="array" aca="1" ref="J808" ca="1">_xlfn.XLOOKUP($B808,INDIRECT(SUBSTITUTE("ИсходныеДанные!$где$2:$где$50000","где",$B$4)),INDIRECT(SUBSTITUTE("ИсходныеДанные!$что$2:$что$50000","что",J$4)),"",0,1)</f>
        <v/>
      </c>
      <c r="K808" s="3">
        <f ca="1">IF($B808&lt;&gt;"",SUMIF(INDIRECT("ИсходныеДанные!$"&amp;$K$4&amp;"$2:$"&amp;$K$4&amp;"$50000"),$B808&amp;"#"&amp;K$6,INDIRECT("ИсходныеДанные!$J$2:$J$50000")),0)</f>
        <v>0</v>
      </c>
      <c r="L808" s="3">
        <f ca="1">IF($B808&lt;&gt;"",SUMIF(INDIRECT("ИсходныеДанные!$"&amp;$K$4&amp;"$2:$"&amp;$K$4&amp;"$50000"),$B808&amp;"#"&amp;L$6,INDIRECT("ИсходныеДанные!$J$2:$J$50000")),0)</f>
        <v>0</v>
      </c>
      <c r="M808" s="3">
        <f ca="1">IF($B808&lt;&gt;"",SUMIF(INDIRECT("ИсходныеДанные!$"&amp;$K$4&amp;"$2:$"&amp;$K$4&amp;"$50000"),$B808&amp;"#"&amp;M$6,INDIRECT("ИсходныеДанные!$J$2:$J$50000")),0)</f>
        <v>0</v>
      </c>
      <c r="N808" s="3">
        <f ca="1">IF($B808&lt;&gt;"",SUMIF(INDIRECT("ИсходныеДанные!$"&amp;$K$4&amp;"$2:$"&amp;$K$4&amp;"$50000"),$B808&amp;"#"&amp;N$6,INDIRECT("ИсходныеДанные!$J$2:$J$50000")),0)</f>
        <v>0</v>
      </c>
      <c r="O808" s="3">
        <f ca="1">IF($B808&lt;&gt;"",SUMIF(INDIRECT("ИсходныеДанные!$"&amp;$K$4&amp;"$2:$"&amp;$K$4&amp;"$50000"),$B808&amp;"#"&amp;O$6,INDIRECT("ИсходныеДанные!$J$2:$J$50000")),0)</f>
        <v>0</v>
      </c>
      <c r="P808" s="3">
        <f ca="1">IF($B808&lt;&gt;"",SUMIF(INDIRECT("ИсходныеДанные!$"&amp;$K$4&amp;"$2:$"&amp;$K$4&amp;"$50000"),$B808&amp;"#"&amp;P$6,INDIRECT("ИсходныеДанные!$J$2:$J$50000")),0)</f>
        <v>0</v>
      </c>
      <c r="Q808" s="3">
        <f ca="1">IF($B808&lt;&gt;"",SUMIF(INDIRECT("ИсходныеДанные!$"&amp;$K$4&amp;"$2:$"&amp;$K$4&amp;"$50000"),$B808&amp;"#"&amp;Q$6,INDIRECT("ИсходныеДанные!$J$2:$J$50000")),0)</f>
        <v>0</v>
      </c>
      <c r="R808" s="3">
        <f ca="1">IF($B808&lt;&gt;"",SUMIF(INDIRECT("ИсходныеДанные!$"&amp;$K$4&amp;"$2:$"&amp;$K$4&amp;"$50000"),$B808&amp;"#"&amp;R$6,INDIRECT("ИсходныеДанные!$J$2:$J$50000")),0)</f>
        <v>0</v>
      </c>
      <c r="S808" s="3">
        <f ca="1">IF($B808&lt;&gt;"",SUMIF(INDIRECT("ИсходныеДанные!$"&amp;$K$4&amp;"$2:$"&amp;$K$4&amp;"$50000"),$B808&amp;"#"&amp;S$6,INDIRECT("ИсходныеДанные!$J$2:$J$50000")),0)</f>
        <v>0</v>
      </c>
      <c r="T808" s="3">
        <f ca="1">IF($B808&lt;&gt;"",SUMIF(INDIRECT("ИсходныеДанные!$"&amp;$K$4&amp;"$2:$"&amp;$K$4&amp;"$50000"),$B808&amp;"#"&amp;T$6,INDIRECT("ИсходныеДанные!$J$2:$J$50000")),0)</f>
        <v>0</v>
      </c>
      <c r="U808" s="3">
        <f ca="1">IF($B808&lt;&gt;"",SUMIF(INDIRECT("ИсходныеДанные!$"&amp;$K$4&amp;"$2:$"&amp;$K$4&amp;"$50000"),$B808&amp;"#"&amp;U$6,INDIRECT("ИсходныеДанные!$J$2:$J$50000")),0)</f>
        <v>0</v>
      </c>
      <c r="V808" s="3">
        <f ca="1">IF($B808&lt;&gt;"",SUMIF(INDIRECT("ИсходныеДанные!$"&amp;$K$4&amp;"$2:$"&amp;$K$4&amp;"$50000"),$B808&amp;"#"&amp;V$6,INDIRECT("ИсходныеДанные!$J$2:$J$50000")),0)</f>
        <v>0</v>
      </c>
      <c r="W808" s="16" t="e">
        <f ca="1">SUM(K808:V808)/Пофамильно!$R$1</f>
        <v>#DIV/0!</v>
      </c>
    </row>
    <row r="809" spans="1:23" x14ac:dyDescent="0.25">
      <c r="A809" s="10" t="str">
        <f t="shared" ca="1" si="14"/>
        <v>delete</v>
      </c>
      <c r="B809" s="16" cm="1">
        <f t="array" aca="1" ref="B809" ca="1">INDIRECT("УникальныеСписки!D"&amp;ROW()-$L$4)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14"/>
      <c r="G809" s="81" t="str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84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84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84" t="str" cm="1">
        <f t="array" aca="1" ref="J809" ca="1">_xlfn.XLOOKUP($B809,INDIRECT(SUBSTITUTE("ИсходныеДанные!$где$2:$где$50000","где",$B$4)),INDIRECT(SUBSTITUTE("ИсходныеДанные!$что$2:$что$50000","что",J$4)),"",0,1)</f>
        <v/>
      </c>
      <c r="K809" s="3">
        <f ca="1">IF($B809&lt;&gt;"",SUMIF(INDIRECT("ИсходныеДанные!$"&amp;$K$4&amp;"$2:$"&amp;$K$4&amp;"$50000"),$B809&amp;"#"&amp;K$6,INDIRECT("ИсходныеДанные!$J$2:$J$50000")),0)</f>
        <v>0</v>
      </c>
      <c r="L809" s="3">
        <f ca="1">IF($B809&lt;&gt;"",SUMIF(INDIRECT("ИсходныеДанные!$"&amp;$K$4&amp;"$2:$"&amp;$K$4&amp;"$50000"),$B809&amp;"#"&amp;L$6,INDIRECT("ИсходныеДанные!$J$2:$J$50000")),0)</f>
        <v>0</v>
      </c>
      <c r="M809" s="3">
        <f ca="1">IF($B809&lt;&gt;"",SUMIF(INDIRECT("ИсходныеДанные!$"&amp;$K$4&amp;"$2:$"&amp;$K$4&amp;"$50000"),$B809&amp;"#"&amp;M$6,INDIRECT("ИсходныеДанные!$J$2:$J$50000")),0)</f>
        <v>0</v>
      </c>
      <c r="N809" s="3">
        <f ca="1">IF($B809&lt;&gt;"",SUMIF(INDIRECT("ИсходныеДанные!$"&amp;$K$4&amp;"$2:$"&amp;$K$4&amp;"$50000"),$B809&amp;"#"&amp;N$6,INDIRECT("ИсходныеДанные!$J$2:$J$50000")),0)</f>
        <v>0</v>
      </c>
      <c r="O809" s="3">
        <f ca="1">IF($B809&lt;&gt;"",SUMIF(INDIRECT("ИсходныеДанные!$"&amp;$K$4&amp;"$2:$"&amp;$K$4&amp;"$50000"),$B809&amp;"#"&amp;O$6,INDIRECT("ИсходныеДанные!$J$2:$J$50000")),0)</f>
        <v>0</v>
      </c>
      <c r="P809" s="3">
        <f ca="1">IF($B809&lt;&gt;"",SUMIF(INDIRECT("ИсходныеДанные!$"&amp;$K$4&amp;"$2:$"&amp;$K$4&amp;"$50000"),$B809&amp;"#"&amp;P$6,INDIRECT("ИсходныеДанные!$J$2:$J$50000")),0)</f>
        <v>0</v>
      </c>
      <c r="Q809" s="3">
        <f ca="1">IF($B809&lt;&gt;"",SUMIF(INDIRECT("ИсходныеДанные!$"&amp;$K$4&amp;"$2:$"&amp;$K$4&amp;"$50000"),$B809&amp;"#"&amp;Q$6,INDIRECT("ИсходныеДанные!$J$2:$J$50000")),0)</f>
        <v>0</v>
      </c>
      <c r="R809" s="3">
        <f ca="1">IF($B809&lt;&gt;"",SUMIF(INDIRECT("ИсходныеДанные!$"&amp;$K$4&amp;"$2:$"&amp;$K$4&amp;"$50000"),$B809&amp;"#"&amp;R$6,INDIRECT("ИсходныеДанные!$J$2:$J$50000")),0)</f>
        <v>0</v>
      </c>
      <c r="S809" s="3">
        <f ca="1">IF($B809&lt;&gt;"",SUMIF(INDIRECT("ИсходныеДанные!$"&amp;$K$4&amp;"$2:$"&amp;$K$4&amp;"$50000"),$B809&amp;"#"&amp;S$6,INDIRECT("ИсходныеДанные!$J$2:$J$50000")),0)</f>
        <v>0</v>
      </c>
      <c r="T809" s="3">
        <f ca="1">IF($B809&lt;&gt;"",SUMIF(INDIRECT("ИсходныеДанные!$"&amp;$K$4&amp;"$2:$"&amp;$K$4&amp;"$50000"),$B809&amp;"#"&amp;T$6,INDIRECT("ИсходныеДанные!$J$2:$J$50000")),0)</f>
        <v>0</v>
      </c>
      <c r="U809" s="3">
        <f ca="1">IF($B809&lt;&gt;"",SUMIF(INDIRECT("ИсходныеДанные!$"&amp;$K$4&amp;"$2:$"&amp;$K$4&amp;"$50000"),$B809&amp;"#"&amp;U$6,INDIRECT("ИсходныеДанные!$J$2:$J$50000")),0)</f>
        <v>0</v>
      </c>
      <c r="V809" s="3">
        <f ca="1">IF($B809&lt;&gt;"",SUMIF(INDIRECT("ИсходныеДанные!$"&amp;$K$4&amp;"$2:$"&amp;$K$4&amp;"$50000"),$B809&amp;"#"&amp;V$6,INDIRECT("ИсходныеДанные!$J$2:$J$50000")),0)</f>
        <v>0</v>
      </c>
      <c r="W809" s="16" t="e">
        <f ca="1">SUM(K809:V809)/Пофамильно!$R$1</f>
        <v>#DIV/0!</v>
      </c>
    </row>
    <row r="810" spans="1:23" x14ac:dyDescent="0.25">
      <c r="A810" s="10" t="str">
        <f t="shared" ca="1" si="14"/>
        <v>delete</v>
      </c>
      <c r="B810" s="16" cm="1">
        <f t="array" aca="1" ref="B810" ca="1">INDIRECT("УникальныеСписки!D"&amp;ROW()-$L$4)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14"/>
      <c r="G810" s="81" t="str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84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84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84" t="str" cm="1">
        <f t="array" aca="1" ref="J810" ca="1">_xlfn.XLOOKUP($B810,INDIRECT(SUBSTITUTE("ИсходныеДанные!$где$2:$где$50000","где",$B$4)),INDIRECT(SUBSTITUTE("ИсходныеДанные!$что$2:$что$50000","что",J$4)),"",0,1)</f>
        <v/>
      </c>
      <c r="K810" s="3">
        <f ca="1">IF($B810&lt;&gt;"",SUMIF(INDIRECT("ИсходныеДанные!$"&amp;$K$4&amp;"$2:$"&amp;$K$4&amp;"$50000"),$B810&amp;"#"&amp;K$6,INDIRECT("ИсходныеДанные!$J$2:$J$50000")),0)</f>
        <v>0</v>
      </c>
      <c r="L810" s="3">
        <f ca="1">IF($B810&lt;&gt;"",SUMIF(INDIRECT("ИсходныеДанные!$"&amp;$K$4&amp;"$2:$"&amp;$K$4&amp;"$50000"),$B810&amp;"#"&amp;L$6,INDIRECT("ИсходныеДанные!$J$2:$J$50000")),0)</f>
        <v>0</v>
      </c>
      <c r="M810" s="3">
        <f ca="1">IF($B810&lt;&gt;"",SUMIF(INDIRECT("ИсходныеДанные!$"&amp;$K$4&amp;"$2:$"&amp;$K$4&amp;"$50000"),$B810&amp;"#"&amp;M$6,INDIRECT("ИсходныеДанные!$J$2:$J$50000")),0)</f>
        <v>0</v>
      </c>
      <c r="N810" s="3">
        <f ca="1">IF($B810&lt;&gt;"",SUMIF(INDIRECT("ИсходныеДанные!$"&amp;$K$4&amp;"$2:$"&amp;$K$4&amp;"$50000"),$B810&amp;"#"&amp;N$6,INDIRECT("ИсходныеДанные!$J$2:$J$50000")),0)</f>
        <v>0</v>
      </c>
      <c r="O810" s="3">
        <f ca="1">IF($B810&lt;&gt;"",SUMIF(INDIRECT("ИсходныеДанные!$"&amp;$K$4&amp;"$2:$"&amp;$K$4&amp;"$50000"),$B810&amp;"#"&amp;O$6,INDIRECT("ИсходныеДанные!$J$2:$J$50000")),0)</f>
        <v>0</v>
      </c>
      <c r="P810" s="3">
        <f ca="1">IF($B810&lt;&gt;"",SUMIF(INDIRECT("ИсходныеДанные!$"&amp;$K$4&amp;"$2:$"&amp;$K$4&amp;"$50000"),$B810&amp;"#"&amp;P$6,INDIRECT("ИсходныеДанные!$J$2:$J$50000")),0)</f>
        <v>0</v>
      </c>
      <c r="Q810" s="3">
        <f ca="1">IF($B810&lt;&gt;"",SUMIF(INDIRECT("ИсходныеДанные!$"&amp;$K$4&amp;"$2:$"&amp;$K$4&amp;"$50000"),$B810&amp;"#"&amp;Q$6,INDIRECT("ИсходныеДанные!$J$2:$J$50000")),0)</f>
        <v>0</v>
      </c>
      <c r="R810" s="3">
        <f ca="1">IF($B810&lt;&gt;"",SUMIF(INDIRECT("ИсходныеДанные!$"&amp;$K$4&amp;"$2:$"&amp;$K$4&amp;"$50000"),$B810&amp;"#"&amp;R$6,INDIRECT("ИсходныеДанные!$J$2:$J$50000")),0)</f>
        <v>0</v>
      </c>
      <c r="S810" s="3">
        <f ca="1">IF($B810&lt;&gt;"",SUMIF(INDIRECT("ИсходныеДанные!$"&amp;$K$4&amp;"$2:$"&amp;$K$4&amp;"$50000"),$B810&amp;"#"&amp;S$6,INDIRECT("ИсходныеДанные!$J$2:$J$50000")),0)</f>
        <v>0</v>
      </c>
      <c r="T810" s="3">
        <f ca="1">IF($B810&lt;&gt;"",SUMIF(INDIRECT("ИсходныеДанные!$"&amp;$K$4&amp;"$2:$"&amp;$K$4&amp;"$50000"),$B810&amp;"#"&amp;T$6,INDIRECT("ИсходныеДанные!$J$2:$J$50000")),0)</f>
        <v>0</v>
      </c>
      <c r="U810" s="3">
        <f ca="1">IF($B810&lt;&gt;"",SUMIF(INDIRECT("ИсходныеДанные!$"&amp;$K$4&amp;"$2:$"&amp;$K$4&amp;"$50000"),$B810&amp;"#"&amp;U$6,INDIRECT("ИсходныеДанные!$J$2:$J$50000")),0)</f>
        <v>0</v>
      </c>
      <c r="V810" s="3">
        <f ca="1">IF($B810&lt;&gt;"",SUMIF(INDIRECT("ИсходныеДанные!$"&amp;$K$4&amp;"$2:$"&amp;$K$4&amp;"$50000"),$B810&amp;"#"&amp;V$6,INDIRECT("ИсходныеДанные!$J$2:$J$50000")),0)</f>
        <v>0</v>
      </c>
      <c r="W810" s="16" t="e">
        <f ca="1">SUM(K810:V810)/Пофамильно!$R$1</f>
        <v>#DIV/0!</v>
      </c>
    </row>
    <row r="811" spans="1:23" x14ac:dyDescent="0.25">
      <c r="A811" s="10" t="str">
        <f t="shared" ca="1" si="14"/>
        <v>delete</v>
      </c>
      <c r="B811" s="16" cm="1">
        <f t="array" aca="1" ref="B811" ca="1">INDIRECT("УникальныеСписки!D"&amp;ROW()-$L$4)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14"/>
      <c r="G811" s="81" t="str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84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84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84" t="str" cm="1">
        <f t="array" aca="1" ref="J811" ca="1">_xlfn.XLOOKUP($B811,INDIRECT(SUBSTITUTE("ИсходныеДанные!$где$2:$где$50000","где",$B$4)),INDIRECT(SUBSTITUTE("ИсходныеДанные!$что$2:$что$50000","что",J$4)),"",0,1)</f>
        <v/>
      </c>
      <c r="K811" s="3">
        <f ca="1">IF($B811&lt;&gt;"",SUMIF(INDIRECT("ИсходныеДанные!$"&amp;$K$4&amp;"$2:$"&amp;$K$4&amp;"$50000"),$B811&amp;"#"&amp;K$6,INDIRECT("ИсходныеДанные!$J$2:$J$50000")),0)</f>
        <v>0</v>
      </c>
      <c r="L811" s="3">
        <f ca="1">IF($B811&lt;&gt;"",SUMIF(INDIRECT("ИсходныеДанные!$"&amp;$K$4&amp;"$2:$"&amp;$K$4&amp;"$50000"),$B811&amp;"#"&amp;L$6,INDIRECT("ИсходныеДанные!$J$2:$J$50000")),0)</f>
        <v>0</v>
      </c>
      <c r="M811" s="3">
        <f ca="1">IF($B811&lt;&gt;"",SUMIF(INDIRECT("ИсходныеДанные!$"&amp;$K$4&amp;"$2:$"&amp;$K$4&amp;"$50000"),$B811&amp;"#"&amp;M$6,INDIRECT("ИсходныеДанные!$J$2:$J$50000")),0)</f>
        <v>0</v>
      </c>
      <c r="N811" s="3">
        <f ca="1">IF($B811&lt;&gt;"",SUMIF(INDIRECT("ИсходныеДанные!$"&amp;$K$4&amp;"$2:$"&amp;$K$4&amp;"$50000"),$B811&amp;"#"&amp;N$6,INDIRECT("ИсходныеДанные!$J$2:$J$50000")),0)</f>
        <v>0</v>
      </c>
      <c r="O811" s="3">
        <f ca="1">IF($B811&lt;&gt;"",SUMIF(INDIRECT("ИсходныеДанные!$"&amp;$K$4&amp;"$2:$"&amp;$K$4&amp;"$50000"),$B811&amp;"#"&amp;O$6,INDIRECT("ИсходныеДанные!$J$2:$J$50000")),0)</f>
        <v>0</v>
      </c>
      <c r="P811" s="3">
        <f ca="1">IF($B811&lt;&gt;"",SUMIF(INDIRECT("ИсходныеДанные!$"&amp;$K$4&amp;"$2:$"&amp;$K$4&amp;"$50000"),$B811&amp;"#"&amp;P$6,INDIRECT("ИсходныеДанные!$J$2:$J$50000")),0)</f>
        <v>0</v>
      </c>
      <c r="Q811" s="3">
        <f ca="1">IF($B811&lt;&gt;"",SUMIF(INDIRECT("ИсходныеДанные!$"&amp;$K$4&amp;"$2:$"&amp;$K$4&amp;"$50000"),$B811&amp;"#"&amp;Q$6,INDIRECT("ИсходныеДанные!$J$2:$J$50000")),0)</f>
        <v>0</v>
      </c>
      <c r="R811" s="3">
        <f ca="1">IF($B811&lt;&gt;"",SUMIF(INDIRECT("ИсходныеДанные!$"&amp;$K$4&amp;"$2:$"&amp;$K$4&amp;"$50000"),$B811&amp;"#"&amp;R$6,INDIRECT("ИсходныеДанные!$J$2:$J$50000")),0)</f>
        <v>0</v>
      </c>
      <c r="S811" s="3">
        <f ca="1">IF($B811&lt;&gt;"",SUMIF(INDIRECT("ИсходныеДанные!$"&amp;$K$4&amp;"$2:$"&amp;$K$4&amp;"$50000"),$B811&amp;"#"&amp;S$6,INDIRECT("ИсходныеДанные!$J$2:$J$50000")),0)</f>
        <v>0</v>
      </c>
      <c r="T811" s="3">
        <f ca="1">IF($B811&lt;&gt;"",SUMIF(INDIRECT("ИсходныеДанные!$"&amp;$K$4&amp;"$2:$"&amp;$K$4&amp;"$50000"),$B811&amp;"#"&amp;T$6,INDIRECT("ИсходныеДанные!$J$2:$J$50000")),0)</f>
        <v>0</v>
      </c>
      <c r="U811" s="3">
        <f ca="1">IF($B811&lt;&gt;"",SUMIF(INDIRECT("ИсходныеДанные!$"&amp;$K$4&amp;"$2:$"&amp;$K$4&amp;"$50000"),$B811&amp;"#"&amp;U$6,INDIRECT("ИсходныеДанные!$J$2:$J$50000")),0)</f>
        <v>0</v>
      </c>
      <c r="V811" s="3">
        <f ca="1">IF($B811&lt;&gt;"",SUMIF(INDIRECT("ИсходныеДанные!$"&amp;$K$4&amp;"$2:$"&amp;$K$4&amp;"$50000"),$B811&amp;"#"&amp;V$6,INDIRECT("ИсходныеДанные!$J$2:$J$50000")),0)</f>
        <v>0</v>
      </c>
      <c r="W811" s="16" t="e">
        <f ca="1">SUM(K811:V811)/Пофамильно!$R$1</f>
        <v>#DIV/0!</v>
      </c>
    </row>
    <row r="812" spans="1:23" x14ac:dyDescent="0.25">
      <c r="A812" s="10" t="str">
        <f t="shared" ca="1" si="14"/>
        <v>delete</v>
      </c>
      <c r="B812" s="16" cm="1">
        <f t="array" aca="1" ref="B812" ca="1">INDIRECT("УникальныеСписки!D"&amp;ROW()-$L$4)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14"/>
      <c r="G812" s="81" t="str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84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84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84" t="str" cm="1">
        <f t="array" aca="1" ref="J812" ca="1">_xlfn.XLOOKUP($B812,INDIRECT(SUBSTITUTE("ИсходныеДанные!$где$2:$где$50000","где",$B$4)),INDIRECT(SUBSTITUTE("ИсходныеДанные!$что$2:$что$50000","что",J$4)),"",0,1)</f>
        <v/>
      </c>
      <c r="K812" s="3">
        <f ca="1">IF($B812&lt;&gt;"",SUMIF(INDIRECT("ИсходныеДанные!$"&amp;$K$4&amp;"$2:$"&amp;$K$4&amp;"$50000"),$B812&amp;"#"&amp;K$6,INDIRECT("ИсходныеДанные!$J$2:$J$50000")),0)</f>
        <v>0</v>
      </c>
      <c r="L812" s="3">
        <f ca="1">IF($B812&lt;&gt;"",SUMIF(INDIRECT("ИсходныеДанные!$"&amp;$K$4&amp;"$2:$"&amp;$K$4&amp;"$50000"),$B812&amp;"#"&amp;L$6,INDIRECT("ИсходныеДанные!$J$2:$J$50000")),0)</f>
        <v>0</v>
      </c>
      <c r="M812" s="3">
        <f ca="1">IF($B812&lt;&gt;"",SUMIF(INDIRECT("ИсходныеДанные!$"&amp;$K$4&amp;"$2:$"&amp;$K$4&amp;"$50000"),$B812&amp;"#"&amp;M$6,INDIRECT("ИсходныеДанные!$J$2:$J$50000")),0)</f>
        <v>0</v>
      </c>
      <c r="N812" s="3">
        <f ca="1">IF($B812&lt;&gt;"",SUMIF(INDIRECT("ИсходныеДанные!$"&amp;$K$4&amp;"$2:$"&amp;$K$4&amp;"$50000"),$B812&amp;"#"&amp;N$6,INDIRECT("ИсходныеДанные!$J$2:$J$50000")),0)</f>
        <v>0</v>
      </c>
      <c r="O812" s="3">
        <f ca="1">IF($B812&lt;&gt;"",SUMIF(INDIRECT("ИсходныеДанные!$"&amp;$K$4&amp;"$2:$"&amp;$K$4&amp;"$50000"),$B812&amp;"#"&amp;O$6,INDIRECT("ИсходныеДанные!$J$2:$J$50000")),0)</f>
        <v>0</v>
      </c>
      <c r="P812" s="3">
        <f ca="1">IF($B812&lt;&gt;"",SUMIF(INDIRECT("ИсходныеДанные!$"&amp;$K$4&amp;"$2:$"&amp;$K$4&amp;"$50000"),$B812&amp;"#"&amp;P$6,INDIRECT("ИсходныеДанные!$J$2:$J$50000")),0)</f>
        <v>0</v>
      </c>
      <c r="Q812" s="3">
        <f ca="1">IF($B812&lt;&gt;"",SUMIF(INDIRECT("ИсходныеДанные!$"&amp;$K$4&amp;"$2:$"&amp;$K$4&amp;"$50000"),$B812&amp;"#"&amp;Q$6,INDIRECT("ИсходныеДанные!$J$2:$J$50000")),0)</f>
        <v>0</v>
      </c>
      <c r="R812" s="3">
        <f ca="1">IF($B812&lt;&gt;"",SUMIF(INDIRECT("ИсходныеДанные!$"&amp;$K$4&amp;"$2:$"&amp;$K$4&amp;"$50000"),$B812&amp;"#"&amp;R$6,INDIRECT("ИсходныеДанные!$J$2:$J$50000")),0)</f>
        <v>0</v>
      </c>
      <c r="S812" s="3">
        <f ca="1">IF($B812&lt;&gt;"",SUMIF(INDIRECT("ИсходныеДанные!$"&amp;$K$4&amp;"$2:$"&amp;$K$4&amp;"$50000"),$B812&amp;"#"&amp;S$6,INDIRECT("ИсходныеДанные!$J$2:$J$50000")),0)</f>
        <v>0</v>
      </c>
      <c r="T812" s="3">
        <f ca="1">IF($B812&lt;&gt;"",SUMIF(INDIRECT("ИсходныеДанные!$"&amp;$K$4&amp;"$2:$"&amp;$K$4&amp;"$50000"),$B812&amp;"#"&amp;T$6,INDIRECT("ИсходныеДанные!$J$2:$J$50000")),0)</f>
        <v>0</v>
      </c>
      <c r="U812" s="3">
        <f ca="1">IF($B812&lt;&gt;"",SUMIF(INDIRECT("ИсходныеДанные!$"&amp;$K$4&amp;"$2:$"&amp;$K$4&amp;"$50000"),$B812&amp;"#"&amp;U$6,INDIRECT("ИсходныеДанные!$J$2:$J$50000")),0)</f>
        <v>0</v>
      </c>
      <c r="V812" s="3">
        <f ca="1">IF($B812&lt;&gt;"",SUMIF(INDIRECT("ИсходныеДанные!$"&amp;$K$4&amp;"$2:$"&amp;$K$4&amp;"$50000"),$B812&amp;"#"&amp;V$6,INDIRECT("ИсходныеДанные!$J$2:$J$50000")),0)</f>
        <v>0</v>
      </c>
      <c r="W812" s="16" t="e">
        <f ca="1">SUM(K812:V812)/Пофамильно!$R$1</f>
        <v>#DIV/0!</v>
      </c>
    </row>
    <row r="813" spans="1:23" x14ac:dyDescent="0.25">
      <c r="A813" s="10" t="str">
        <f t="shared" ca="1" si="14"/>
        <v>delete</v>
      </c>
      <c r="B813" s="16" cm="1">
        <f t="array" aca="1" ref="B813" ca="1">INDIRECT("УникальныеСписки!D"&amp;ROW()-$L$4)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14"/>
      <c r="G813" s="81" t="str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84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84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84" t="str" cm="1">
        <f t="array" aca="1" ref="J813" ca="1">_xlfn.XLOOKUP($B813,INDIRECT(SUBSTITUTE("ИсходныеДанные!$где$2:$где$50000","где",$B$4)),INDIRECT(SUBSTITUTE("ИсходныеДанные!$что$2:$что$50000","что",J$4)),"",0,1)</f>
        <v/>
      </c>
      <c r="K813" s="3">
        <f ca="1">IF($B813&lt;&gt;"",SUMIF(INDIRECT("ИсходныеДанные!$"&amp;$K$4&amp;"$2:$"&amp;$K$4&amp;"$50000"),$B813&amp;"#"&amp;K$6,INDIRECT("ИсходныеДанные!$J$2:$J$50000")),0)</f>
        <v>0</v>
      </c>
      <c r="L813" s="3">
        <f ca="1">IF($B813&lt;&gt;"",SUMIF(INDIRECT("ИсходныеДанные!$"&amp;$K$4&amp;"$2:$"&amp;$K$4&amp;"$50000"),$B813&amp;"#"&amp;L$6,INDIRECT("ИсходныеДанные!$J$2:$J$50000")),0)</f>
        <v>0</v>
      </c>
      <c r="M813" s="3">
        <f ca="1">IF($B813&lt;&gt;"",SUMIF(INDIRECT("ИсходныеДанные!$"&amp;$K$4&amp;"$2:$"&amp;$K$4&amp;"$50000"),$B813&amp;"#"&amp;M$6,INDIRECT("ИсходныеДанные!$J$2:$J$50000")),0)</f>
        <v>0</v>
      </c>
      <c r="N813" s="3">
        <f ca="1">IF($B813&lt;&gt;"",SUMIF(INDIRECT("ИсходныеДанные!$"&amp;$K$4&amp;"$2:$"&amp;$K$4&amp;"$50000"),$B813&amp;"#"&amp;N$6,INDIRECT("ИсходныеДанные!$J$2:$J$50000")),0)</f>
        <v>0</v>
      </c>
      <c r="O813" s="3">
        <f ca="1">IF($B813&lt;&gt;"",SUMIF(INDIRECT("ИсходныеДанные!$"&amp;$K$4&amp;"$2:$"&amp;$K$4&amp;"$50000"),$B813&amp;"#"&amp;O$6,INDIRECT("ИсходныеДанные!$J$2:$J$50000")),0)</f>
        <v>0</v>
      </c>
      <c r="P813" s="3">
        <f ca="1">IF($B813&lt;&gt;"",SUMIF(INDIRECT("ИсходныеДанные!$"&amp;$K$4&amp;"$2:$"&amp;$K$4&amp;"$50000"),$B813&amp;"#"&amp;P$6,INDIRECT("ИсходныеДанные!$J$2:$J$50000")),0)</f>
        <v>0</v>
      </c>
      <c r="Q813" s="3">
        <f ca="1">IF($B813&lt;&gt;"",SUMIF(INDIRECT("ИсходныеДанные!$"&amp;$K$4&amp;"$2:$"&amp;$K$4&amp;"$50000"),$B813&amp;"#"&amp;Q$6,INDIRECT("ИсходныеДанные!$J$2:$J$50000")),0)</f>
        <v>0</v>
      </c>
      <c r="R813" s="3">
        <f ca="1">IF($B813&lt;&gt;"",SUMIF(INDIRECT("ИсходныеДанные!$"&amp;$K$4&amp;"$2:$"&amp;$K$4&amp;"$50000"),$B813&amp;"#"&amp;R$6,INDIRECT("ИсходныеДанные!$J$2:$J$50000")),0)</f>
        <v>0</v>
      </c>
      <c r="S813" s="3">
        <f ca="1">IF($B813&lt;&gt;"",SUMIF(INDIRECT("ИсходныеДанные!$"&amp;$K$4&amp;"$2:$"&amp;$K$4&amp;"$50000"),$B813&amp;"#"&amp;S$6,INDIRECT("ИсходныеДанные!$J$2:$J$50000")),0)</f>
        <v>0</v>
      </c>
      <c r="T813" s="3">
        <f ca="1">IF($B813&lt;&gt;"",SUMIF(INDIRECT("ИсходныеДанные!$"&amp;$K$4&amp;"$2:$"&amp;$K$4&amp;"$50000"),$B813&amp;"#"&amp;T$6,INDIRECT("ИсходныеДанные!$J$2:$J$50000")),0)</f>
        <v>0</v>
      </c>
      <c r="U813" s="3">
        <f ca="1">IF($B813&lt;&gt;"",SUMIF(INDIRECT("ИсходныеДанные!$"&amp;$K$4&amp;"$2:$"&amp;$K$4&amp;"$50000"),$B813&amp;"#"&amp;U$6,INDIRECT("ИсходныеДанные!$J$2:$J$50000")),0)</f>
        <v>0</v>
      </c>
      <c r="V813" s="3">
        <f ca="1">IF($B813&lt;&gt;"",SUMIF(INDIRECT("ИсходныеДанные!$"&amp;$K$4&amp;"$2:$"&amp;$K$4&amp;"$50000"),$B813&amp;"#"&amp;V$6,INDIRECT("ИсходныеДанные!$J$2:$J$50000")),0)</f>
        <v>0</v>
      </c>
      <c r="W813" s="16" t="e">
        <f ca="1">SUM(K813:V813)/Пофамильно!$R$1</f>
        <v>#DIV/0!</v>
      </c>
    </row>
    <row r="814" spans="1:23" x14ac:dyDescent="0.25">
      <c r="A814" s="10" t="str">
        <f t="shared" ca="1" si="14"/>
        <v>delete</v>
      </c>
      <c r="B814" s="16" cm="1">
        <f t="array" aca="1" ref="B814" ca="1">INDIRECT("УникальныеСписки!D"&amp;ROW()-$L$4)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14"/>
      <c r="G814" s="81" t="str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84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84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84" t="str" cm="1">
        <f t="array" aca="1" ref="J814" ca="1">_xlfn.XLOOKUP($B814,INDIRECT(SUBSTITUTE("ИсходныеДанные!$где$2:$где$50000","где",$B$4)),INDIRECT(SUBSTITUTE("ИсходныеДанные!$что$2:$что$50000","что",J$4)),"",0,1)</f>
        <v/>
      </c>
      <c r="K814" s="3">
        <f ca="1">IF($B814&lt;&gt;"",SUMIF(INDIRECT("ИсходныеДанные!$"&amp;$K$4&amp;"$2:$"&amp;$K$4&amp;"$50000"),$B814&amp;"#"&amp;K$6,INDIRECT("ИсходныеДанные!$J$2:$J$50000")),0)</f>
        <v>0</v>
      </c>
      <c r="L814" s="3">
        <f ca="1">IF($B814&lt;&gt;"",SUMIF(INDIRECT("ИсходныеДанные!$"&amp;$K$4&amp;"$2:$"&amp;$K$4&amp;"$50000"),$B814&amp;"#"&amp;L$6,INDIRECT("ИсходныеДанные!$J$2:$J$50000")),0)</f>
        <v>0</v>
      </c>
      <c r="M814" s="3">
        <f ca="1">IF($B814&lt;&gt;"",SUMIF(INDIRECT("ИсходныеДанные!$"&amp;$K$4&amp;"$2:$"&amp;$K$4&amp;"$50000"),$B814&amp;"#"&amp;M$6,INDIRECT("ИсходныеДанные!$J$2:$J$50000")),0)</f>
        <v>0</v>
      </c>
      <c r="N814" s="3">
        <f ca="1">IF($B814&lt;&gt;"",SUMIF(INDIRECT("ИсходныеДанные!$"&amp;$K$4&amp;"$2:$"&amp;$K$4&amp;"$50000"),$B814&amp;"#"&amp;N$6,INDIRECT("ИсходныеДанные!$J$2:$J$50000")),0)</f>
        <v>0</v>
      </c>
      <c r="O814" s="3">
        <f ca="1">IF($B814&lt;&gt;"",SUMIF(INDIRECT("ИсходныеДанные!$"&amp;$K$4&amp;"$2:$"&amp;$K$4&amp;"$50000"),$B814&amp;"#"&amp;O$6,INDIRECT("ИсходныеДанные!$J$2:$J$50000")),0)</f>
        <v>0</v>
      </c>
      <c r="P814" s="3">
        <f ca="1">IF($B814&lt;&gt;"",SUMIF(INDIRECT("ИсходныеДанные!$"&amp;$K$4&amp;"$2:$"&amp;$K$4&amp;"$50000"),$B814&amp;"#"&amp;P$6,INDIRECT("ИсходныеДанные!$J$2:$J$50000")),0)</f>
        <v>0</v>
      </c>
      <c r="Q814" s="3">
        <f ca="1">IF($B814&lt;&gt;"",SUMIF(INDIRECT("ИсходныеДанные!$"&amp;$K$4&amp;"$2:$"&amp;$K$4&amp;"$50000"),$B814&amp;"#"&amp;Q$6,INDIRECT("ИсходныеДанные!$J$2:$J$50000")),0)</f>
        <v>0</v>
      </c>
      <c r="R814" s="3">
        <f ca="1">IF($B814&lt;&gt;"",SUMIF(INDIRECT("ИсходныеДанные!$"&amp;$K$4&amp;"$2:$"&amp;$K$4&amp;"$50000"),$B814&amp;"#"&amp;R$6,INDIRECT("ИсходныеДанные!$J$2:$J$50000")),0)</f>
        <v>0</v>
      </c>
      <c r="S814" s="3">
        <f ca="1">IF($B814&lt;&gt;"",SUMIF(INDIRECT("ИсходныеДанные!$"&amp;$K$4&amp;"$2:$"&amp;$K$4&amp;"$50000"),$B814&amp;"#"&amp;S$6,INDIRECT("ИсходныеДанные!$J$2:$J$50000")),0)</f>
        <v>0</v>
      </c>
      <c r="T814" s="3">
        <f ca="1">IF($B814&lt;&gt;"",SUMIF(INDIRECT("ИсходныеДанные!$"&amp;$K$4&amp;"$2:$"&amp;$K$4&amp;"$50000"),$B814&amp;"#"&amp;T$6,INDIRECT("ИсходныеДанные!$J$2:$J$50000")),0)</f>
        <v>0</v>
      </c>
      <c r="U814" s="3">
        <f ca="1">IF($B814&lt;&gt;"",SUMIF(INDIRECT("ИсходныеДанные!$"&amp;$K$4&amp;"$2:$"&amp;$K$4&amp;"$50000"),$B814&amp;"#"&amp;U$6,INDIRECT("ИсходныеДанные!$J$2:$J$50000")),0)</f>
        <v>0</v>
      </c>
      <c r="V814" s="3">
        <f ca="1">IF($B814&lt;&gt;"",SUMIF(INDIRECT("ИсходныеДанные!$"&amp;$K$4&amp;"$2:$"&amp;$K$4&amp;"$50000"),$B814&amp;"#"&amp;V$6,INDIRECT("ИсходныеДанные!$J$2:$J$50000")),0)</f>
        <v>0</v>
      </c>
      <c r="W814" s="16" t="e">
        <f ca="1">SUM(K814:V814)/Пофамильно!$R$1</f>
        <v>#DIV/0!</v>
      </c>
    </row>
    <row r="815" spans="1:23" x14ac:dyDescent="0.25">
      <c r="A815" s="10" t="str">
        <f t="shared" ca="1" si="14"/>
        <v>delete</v>
      </c>
      <c r="B815" s="16" cm="1">
        <f t="array" aca="1" ref="B815" ca="1">INDIRECT("УникальныеСписки!D"&amp;ROW()-$L$4)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14"/>
      <c r="G815" s="81" t="str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84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84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84" t="str" cm="1">
        <f t="array" aca="1" ref="J815" ca="1">_xlfn.XLOOKUP($B815,INDIRECT(SUBSTITUTE("ИсходныеДанные!$где$2:$где$50000","где",$B$4)),INDIRECT(SUBSTITUTE("ИсходныеДанные!$что$2:$что$50000","что",J$4)),"",0,1)</f>
        <v/>
      </c>
      <c r="K815" s="3">
        <f ca="1">IF($B815&lt;&gt;"",SUMIF(INDIRECT("ИсходныеДанные!$"&amp;$K$4&amp;"$2:$"&amp;$K$4&amp;"$50000"),$B815&amp;"#"&amp;K$6,INDIRECT("ИсходныеДанные!$J$2:$J$50000")),0)</f>
        <v>0</v>
      </c>
      <c r="L815" s="3">
        <f ca="1">IF($B815&lt;&gt;"",SUMIF(INDIRECT("ИсходныеДанные!$"&amp;$K$4&amp;"$2:$"&amp;$K$4&amp;"$50000"),$B815&amp;"#"&amp;L$6,INDIRECT("ИсходныеДанные!$J$2:$J$50000")),0)</f>
        <v>0</v>
      </c>
      <c r="M815" s="3">
        <f ca="1">IF($B815&lt;&gt;"",SUMIF(INDIRECT("ИсходныеДанные!$"&amp;$K$4&amp;"$2:$"&amp;$K$4&amp;"$50000"),$B815&amp;"#"&amp;M$6,INDIRECT("ИсходныеДанные!$J$2:$J$50000")),0)</f>
        <v>0</v>
      </c>
      <c r="N815" s="3">
        <f ca="1">IF($B815&lt;&gt;"",SUMIF(INDIRECT("ИсходныеДанные!$"&amp;$K$4&amp;"$2:$"&amp;$K$4&amp;"$50000"),$B815&amp;"#"&amp;N$6,INDIRECT("ИсходныеДанные!$J$2:$J$50000")),0)</f>
        <v>0</v>
      </c>
      <c r="O815" s="3">
        <f ca="1">IF($B815&lt;&gt;"",SUMIF(INDIRECT("ИсходныеДанные!$"&amp;$K$4&amp;"$2:$"&amp;$K$4&amp;"$50000"),$B815&amp;"#"&amp;O$6,INDIRECT("ИсходныеДанные!$J$2:$J$50000")),0)</f>
        <v>0</v>
      </c>
      <c r="P815" s="3">
        <f ca="1">IF($B815&lt;&gt;"",SUMIF(INDIRECT("ИсходныеДанные!$"&amp;$K$4&amp;"$2:$"&amp;$K$4&amp;"$50000"),$B815&amp;"#"&amp;P$6,INDIRECT("ИсходныеДанные!$J$2:$J$50000")),0)</f>
        <v>0</v>
      </c>
      <c r="Q815" s="3">
        <f ca="1">IF($B815&lt;&gt;"",SUMIF(INDIRECT("ИсходныеДанные!$"&amp;$K$4&amp;"$2:$"&amp;$K$4&amp;"$50000"),$B815&amp;"#"&amp;Q$6,INDIRECT("ИсходныеДанные!$J$2:$J$50000")),0)</f>
        <v>0</v>
      </c>
      <c r="R815" s="3">
        <f ca="1">IF($B815&lt;&gt;"",SUMIF(INDIRECT("ИсходныеДанные!$"&amp;$K$4&amp;"$2:$"&amp;$K$4&amp;"$50000"),$B815&amp;"#"&amp;R$6,INDIRECT("ИсходныеДанные!$J$2:$J$50000")),0)</f>
        <v>0</v>
      </c>
      <c r="S815" s="3">
        <f ca="1">IF($B815&lt;&gt;"",SUMIF(INDIRECT("ИсходныеДанные!$"&amp;$K$4&amp;"$2:$"&amp;$K$4&amp;"$50000"),$B815&amp;"#"&amp;S$6,INDIRECT("ИсходныеДанные!$J$2:$J$50000")),0)</f>
        <v>0</v>
      </c>
      <c r="T815" s="3">
        <f ca="1">IF($B815&lt;&gt;"",SUMIF(INDIRECT("ИсходныеДанные!$"&amp;$K$4&amp;"$2:$"&amp;$K$4&amp;"$50000"),$B815&amp;"#"&amp;T$6,INDIRECT("ИсходныеДанные!$J$2:$J$50000")),0)</f>
        <v>0</v>
      </c>
      <c r="U815" s="3">
        <f ca="1">IF($B815&lt;&gt;"",SUMIF(INDIRECT("ИсходныеДанные!$"&amp;$K$4&amp;"$2:$"&amp;$K$4&amp;"$50000"),$B815&amp;"#"&amp;U$6,INDIRECT("ИсходныеДанные!$J$2:$J$50000")),0)</f>
        <v>0</v>
      </c>
      <c r="V815" s="3">
        <f ca="1">IF($B815&lt;&gt;"",SUMIF(INDIRECT("ИсходныеДанные!$"&amp;$K$4&amp;"$2:$"&amp;$K$4&amp;"$50000"),$B815&amp;"#"&amp;V$6,INDIRECT("ИсходныеДанные!$J$2:$J$50000")),0)</f>
        <v>0</v>
      </c>
      <c r="W815" s="16" t="e">
        <f ca="1">SUM(K815:V815)/Пофамильно!$R$1</f>
        <v>#DIV/0!</v>
      </c>
    </row>
    <row r="816" spans="1:23" x14ac:dyDescent="0.25">
      <c r="A816" s="10" t="str">
        <f t="shared" ca="1" si="14"/>
        <v>delete</v>
      </c>
      <c r="B816" s="16" cm="1">
        <f t="array" aca="1" ref="B816" ca="1">INDIRECT("УникальныеСписки!D"&amp;ROW()-$L$4)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14"/>
      <c r="G816" s="81" t="str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84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84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84" t="str" cm="1">
        <f t="array" aca="1" ref="J816" ca="1">_xlfn.XLOOKUP($B816,INDIRECT(SUBSTITUTE("ИсходныеДанные!$где$2:$где$50000","где",$B$4)),INDIRECT(SUBSTITUTE("ИсходныеДанные!$что$2:$что$50000","что",J$4)),"",0,1)</f>
        <v/>
      </c>
      <c r="K816" s="3">
        <f ca="1">IF($B816&lt;&gt;"",SUMIF(INDIRECT("ИсходныеДанные!$"&amp;$K$4&amp;"$2:$"&amp;$K$4&amp;"$50000"),$B816&amp;"#"&amp;K$6,INDIRECT("ИсходныеДанные!$J$2:$J$50000")),0)</f>
        <v>0</v>
      </c>
      <c r="L816" s="3">
        <f ca="1">IF($B816&lt;&gt;"",SUMIF(INDIRECT("ИсходныеДанные!$"&amp;$K$4&amp;"$2:$"&amp;$K$4&amp;"$50000"),$B816&amp;"#"&amp;L$6,INDIRECT("ИсходныеДанные!$J$2:$J$50000")),0)</f>
        <v>0</v>
      </c>
      <c r="M816" s="3">
        <f ca="1">IF($B816&lt;&gt;"",SUMIF(INDIRECT("ИсходныеДанные!$"&amp;$K$4&amp;"$2:$"&amp;$K$4&amp;"$50000"),$B816&amp;"#"&amp;M$6,INDIRECT("ИсходныеДанные!$J$2:$J$50000")),0)</f>
        <v>0</v>
      </c>
      <c r="N816" s="3">
        <f ca="1">IF($B816&lt;&gt;"",SUMIF(INDIRECT("ИсходныеДанные!$"&amp;$K$4&amp;"$2:$"&amp;$K$4&amp;"$50000"),$B816&amp;"#"&amp;N$6,INDIRECT("ИсходныеДанные!$J$2:$J$50000")),0)</f>
        <v>0</v>
      </c>
      <c r="O816" s="3">
        <f ca="1">IF($B816&lt;&gt;"",SUMIF(INDIRECT("ИсходныеДанные!$"&amp;$K$4&amp;"$2:$"&amp;$K$4&amp;"$50000"),$B816&amp;"#"&amp;O$6,INDIRECT("ИсходныеДанные!$J$2:$J$50000")),0)</f>
        <v>0</v>
      </c>
      <c r="P816" s="3">
        <f ca="1">IF($B816&lt;&gt;"",SUMIF(INDIRECT("ИсходныеДанные!$"&amp;$K$4&amp;"$2:$"&amp;$K$4&amp;"$50000"),$B816&amp;"#"&amp;P$6,INDIRECT("ИсходныеДанные!$J$2:$J$50000")),0)</f>
        <v>0</v>
      </c>
      <c r="Q816" s="3">
        <f ca="1">IF($B816&lt;&gt;"",SUMIF(INDIRECT("ИсходныеДанные!$"&amp;$K$4&amp;"$2:$"&amp;$K$4&amp;"$50000"),$B816&amp;"#"&amp;Q$6,INDIRECT("ИсходныеДанные!$J$2:$J$50000")),0)</f>
        <v>0</v>
      </c>
      <c r="R816" s="3">
        <f ca="1">IF($B816&lt;&gt;"",SUMIF(INDIRECT("ИсходныеДанные!$"&amp;$K$4&amp;"$2:$"&amp;$K$4&amp;"$50000"),$B816&amp;"#"&amp;R$6,INDIRECT("ИсходныеДанные!$J$2:$J$50000")),0)</f>
        <v>0</v>
      </c>
      <c r="S816" s="3">
        <f ca="1">IF($B816&lt;&gt;"",SUMIF(INDIRECT("ИсходныеДанные!$"&amp;$K$4&amp;"$2:$"&amp;$K$4&amp;"$50000"),$B816&amp;"#"&amp;S$6,INDIRECT("ИсходныеДанные!$J$2:$J$50000")),0)</f>
        <v>0</v>
      </c>
      <c r="T816" s="3">
        <f ca="1">IF($B816&lt;&gt;"",SUMIF(INDIRECT("ИсходныеДанные!$"&amp;$K$4&amp;"$2:$"&amp;$K$4&amp;"$50000"),$B816&amp;"#"&amp;T$6,INDIRECT("ИсходныеДанные!$J$2:$J$50000")),0)</f>
        <v>0</v>
      </c>
      <c r="U816" s="3">
        <f ca="1">IF($B816&lt;&gt;"",SUMIF(INDIRECT("ИсходныеДанные!$"&amp;$K$4&amp;"$2:$"&amp;$K$4&amp;"$50000"),$B816&amp;"#"&amp;U$6,INDIRECT("ИсходныеДанные!$J$2:$J$50000")),0)</f>
        <v>0</v>
      </c>
      <c r="V816" s="3">
        <f ca="1">IF($B816&lt;&gt;"",SUMIF(INDIRECT("ИсходныеДанные!$"&amp;$K$4&amp;"$2:$"&amp;$K$4&amp;"$50000"),$B816&amp;"#"&amp;V$6,INDIRECT("ИсходныеДанные!$J$2:$J$50000")),0)</f>
        <v>0</v>
      </c>
      <c r="W816" s="16" t="e">
        <f ca="1">SUM(K816:V816)/Пофамильно!$R$1</f>
        <v>#DIV/0!</v>
      </c>
    </row>
    <row r="817" spans="1:23" x14ac:dyDescent="0.25">
      <c r="A817" s="10" t="str">
        <f t="shared" ca="1" si="14"/>
        <v>delete</v>
      </c>
      <c r="B817" s="16" cm="1">
        <f t="array" aca="1" ref="B817" ca="1">INDIRECT("УникальныеСписки!D"&amp;ROW()-$L$4)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14"/>
      <c r="G817" s="81" t="str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84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84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84" t="str" cm="1">
        <f t="array" aca="1" ref="J817" ca="1">_xlfn.XLOOKUP($B817,INDIRECT(SUBSTITUTE("ИсходныеДанные!$где$2:$где$50000","где",$B$4)),INDIRECT(SUBSTITUTE("ИсходныеДанные!$что$2:$что$50000","что",J$4)),"",0,1)</f>
        <v/>
      </c>
      <c r="K817" s="3">
        <f ca="1">IF($B817&lt;&gt;"",SUMIF(INDIRECT("ИсходныеДанные!$"&amp;$K$4&amp;"$2:$"&amp;$K$4&amp;"$50000"),$B817&amp;"#"&amp;K$6,INDIRECT("ИсходныеДанные!$J$2:$J$50000")),0)</f>
        <v>0</v>
      </c>
      <c r="L817" s="3">
        <f ca="1">IF($B817&lt;&gt;"",SUMIF(INDIRECT("ИсходныеДанные!$"&amp;$K$4&amp;"$2:$"&amp;$K$4&amp;"$50000"),$B817&amp;"#"&amp;L$6,INDIRECT("ИсходныеДанные!$J$2:$J$50000")),0)</f>
        <v>0</v>
      </c>
      <c r="M817" s="3">
        <f ca="1">IF($B817&lt;&gt;"",SUMIF(INDIRECT("ИсходныеДанные!$"&amp;$K$4&amp;"$2:$"&amp;$K$4&amp;"$50000"),$B817&amp;"#"&amp;M$6,INDIRECT("ИсходныеДанные!$J$2:$J$50000")),0)</f>
        <v>0</v>
      </c>
      <c r="N817" s="3">
        <f ca="1">IF($B817&lt;&gt;"",SUMIF(INDIRECT("ИсходныеДанные!$"&amp;$K$4&amp;"$2:$"&amp;$K$4&amp;"$50000"),$B817&amp;"#"&amp;N$6,INDIRECT("ИсходныеДанные!$J$2:$J$50000")),0)</f>
        <v>0</v>
      </c>
      <c r="O817" s="3">
        <f ca="1">IF($B817&lt;&gt;"",SUMIF(INDIRECT("ИсходныеДанные!$"&amp;$K$4&amp;"$2:$"&amp;$K$4&amp;"$50000"),$B817&amp;"#"&amp;O$6,INDIRECT("ИсходныеДанные!$J$2:$J$50000")),0)</f>
        <v>0</v>
      </c>
      <c r="P817" s="3">
        <f ca="1">IF($B817&lt;&gt;"",SUMIF(INDIRECT("ИсходныеДанные!$"&amp;$K$4&amp;"$2:$"&amp;$K$4&amp;"$50000"),$B817&amp;"#"&amp;P$6,INDIRECT("ИсходныеДанные!$J$2:$J$50000")),0)</f>
        <v>0</v>
      </c>
      <c r="Q817" s="3">
        <f ca="1">IF($B817&lt;&gt;"",SUMIF(INDIRECT("ИсходныеДанные!$"&amp;$K$4&amp;"$2:$"&amp;$K$4&amp;"$50000"),$B817&amp;"#"&amp;Q$6,INDIRECT("ИсходныеДанные!$J$2:$J$50000")),0)</f>
        <v>0</v>
      </c>
      <c r="R817" s="3">
        <f ca="1">IF($B817&lt;&gt;"",SUMIF(INDIRECT("ИсходныеДанные!$"&amp;$K$4&amp;"$2:$"&amp;$K$4&amp;"$50000"),$B817&amp;"#"&amp;R$6,INDIRECT("ИсходныеДанные!$J$2:$J$50000")),0)</f>
        <v>0</v>
      </c>
      <c r="S817" s="3">
        <f ca="1">IF($B817&lt;&gt;"",SUMIF(INDIRECT("ИсходныеДанные!$"&amp;$K$4&amp;"$2:$"&amp;$K$4&amp;"$50000"),$B817&amp;"#"&amp;S$6,INDIRECT("ИсходныеДанные!$J$2:$J$50000")),0)</f>
        <v>0</v>
      </c>
      <c r="T817" s="3">
        <f ca="1">IF($B817&lt;&gt;"",SUMIF(INDIRECT("ИсходныеДанные!$"&amp;$K$4&amp;"$2:$"&amp;$K$4&amp;"$50000"),$B817&amp;"#"&amp;T$6,INDIRECT("ИсходныеДанные!$J$2:$J$50000")),0)</f>
        <v>0</v>
      </c>
      <c r="U817" s="3">
        <f ca="1">IF($B817&lt;&gt;"",SUMIF(INDIRECT("ИсходныеДанные!$"&amp;$K$4&amp;"$2:$"&amp;$K$4&amp;"$50000"),$B817&amp;"#"&amp;U$6,INDIRECT("ИсходныеДанные!$J$2:$J$50000")),0)</f>
        <v>0</v>
      </c>
      <c r="V817" s="3">
        <f ca="1">IF($B817&lt;&gt;"",SUMIF(INDIRECT("ИсходныеДанные!$"&amp;$K$4&amp;"$2:$"&amp;$K$4&amp;"$50000"),$B817&amp;"#"&amp;V$6,INDIRECT("ИсходныеДанные!$J$2:$J$50000")),0)</f>
        <v>0</v>
      </c>
      <c r="W817" s="16" t="e">
        <f ca="1">SUM(K817:V817)/Пофамильно!$R$1</f>
        <v>#DIV/0!</v>
      </c>
    </row>
    <row r="818" spans="1:23" x14ac:dyDescent="0.25">
      <c r="A818" s="10" t="str">
        <f t="shared" ca="1" si="14"/>
        <v>delete</v>
      </c>
      <c r="B818" s="16" cm="1">
        <f t="array" aca="1" ref="B818" ca="1">INDIRECT("УникальныеСписки!D"&amp;ROW()-$L$4)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14"/>
      <c r="G818" s="81" t="str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84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84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84" t="str" cm="1">
        <f t="array" aca="1" ref="J818" ca="1">_xlfn.XLOOKUP($B818,INDIRECT(SUBSTITUTE("ИсходныеДанные!$где$2:$где$50000","где",$B$4)),INDIRECT(SUBSTITUTE("ИсходныеДанные!$что$2:$что$50000","что",J$4)),"",0,1)</f>
        <v/>
      </c>
      <c r="K818" s="3">
        <f ca="1">IF($B818&lt;&gt;"",SUMIF(INDIRECT("ИсходныеДанные!$"&amp;$K$4&amp;"$2:$"&amp;$K$4&amp;"$50000"),$B818&amp;"#"&amp;K$6,INDIRECT("ИсходныеДанные!$J$2:$J$50000")),0)</f>
        <v>0</v>
      </c>
      <c r="L818" s="3">
        <f ca="1">IF($B818&lt;&gt;"",SUMIF(INDIRECT("ИсходныеДанные!$"&amp;$K$4&amp;"$2:$"&amp;$K$4&amp;"$50000"),$B818&amp;"#"&amp;L$6,INDIRECT("ИсходныеДанные!$J$2:$J$50000")),0)</f>
        <v>0</v>
      </c>
      <c r="M818" s="3">
        <f ca="1">IF($B818&lt;&gt;"",SUMIF(INDIRECT("ИсходныеДанные!$"&amp;$K$4&amp;"$2:$"&amp;$K$4&amp;"$50000"),$B818&amp;"#"&amp;M$6,INDIRECT("ИсходныеДанные!$J$2:$J$50000")),0)</f>
        <v>0</v>
      </c>
      <c r="N818" s="3">
        <f ca="1">IF($B818&lt;&gt;"",SUMIF(INDIRECT("ИсходныеДанные!$"&amp;$K$4&amp;"$2:$"&amp;$K$4&amp;"$50000"),$B818&amp;"#"&amp;N$6,INDIRECT("ИсходныеДанные!$J$2:$J$50000")),0)</f>
        <v>0</v>
      </c>
      <c r="O818" s="3">
        <f ca="1">IF($B818&lt;&gt;"",SUMIF(INDIRECT("ИсходныеДанные!$"&amp;$K$4&amp;"$2:$"&amp;$K$4&amp;"$50000"),$B818&amp;"#"&amp;O$6,INDIRECT("ИсходныеДанные!$J$2:$J$50000")),0)</f>
        <v>0</v>
      </c>
      <c r="P818" s="3">
        <f ca="1">IF($B818&lt;&gt;"",SUMIF(INDIRECT("ИсходныеДанные!$"&amp;$K$4&amp;"$2:$"&amp;$K$4&amp;"$50000"),$B818&amp;"#"&amp;P$6,INDIRECT("ИсходныеДанные!$J$2:$J$50000")),0)</f>
        <v>0</v>
      </c>
      <c r="Q818" s="3">
        <f ca="1">IF($B818&lt;&gt;"",SUMIF(INDIRECT("ИсходныеДанные!$"&amp;$K$4&amp;"$2:$"&amp;$K$4&amp;"$50000"),$B818&amp;"#"&amp;Q$6,INDIRECT("ИсходныеДанные!$J$2:$J$50000")),0)</f>
        <v>0</v>
      </c>
      <c r="R818" s="3">
        <f ca="1">IF($B818&lt;&gt;"",SUMIF(INDIRECT("ИсходныеДанные!$"&amp;$K$4&amp;"$2:$"&amp;$K$4&amp;"$50000"),$B818&amp;"#"&amp;R$6,INDIRECT("ИсходныеДанные!$J$2:$J$50000")),0)</f>
        <v>0</v>
      </c>
      <c r="S818" s="3">
        <f ca="1">IF($B818&lt;&gt;"",SUMIF(INDIRECT("ИсходныеДанные!$"&amp;$K$4&amp;"$2:$"&amp;$K$4&amp;"$50000"),$B818&amp;"#"&amp;S$6,INDIRECT("ИсходныеДанные!$J$2:$J$50000")),0)</f>
        <v>0</v>
      </c>
      <c r="T818" s="3">
        <f ca="1">IF($B818&lt;&gt;"",SUMIF(INDIRECT("ИсходныеДанные!$"&amp;$K$4&amp;"$2:$"&amp;$K$4&amp;"$50000"),$B818&amp;"#"&amp;T$6,INDIRECT("ИсходныеДанные!$J$2:$J$50000")),0)</f>
        <v>0</v>
      </c>
      <c r="U818" s="3">
        <f ca="1">IF($B818&lt;&gt;"",SUMIF(INDIRECT("ИсходныеДанные!$"&amp;$K$4&amp;"$2:$"&amp;$K$4&amp;"$50000"),$B818&amp;"#"&amp;U$6,INDIRECT("ИсходныеДанные!$J$2:$J$50000")),0)</f>
        <v>0</v>
      </c>
      <c r="V818" s="3">
        <f ca="1">IF($B818&lt;&gt;"",SUMIF(INDIRECT("ИсходныеДанные!$"&amp;$K$4&amp;"$2:$"&amp;$K$4&amp;"$50000"),$B818&amp;"#"&amp;V$6,INDIRECT("ИсходныеДанные!$J$2:$J$50000")),0)</f>
        <v>0</v>
      </c>
      <c r="W818" s="16" t="e">
        <f ca="1">SUM(K818:V818)/Пофамильно!$R$1</f>
        <v>#DIV/0!</v>
      </c>
    </row>
    <row r="819" spans="1:23" x14ac:dyDescent="0.25">
      <c r="A819" s="10" t="str">
        <f t="shared" ca="1" si="14"/>
        <v>delete</v>
      </c>
      <c r="B819" s="16" cm="1">
        <f t="array" aca="1" ref="B819" ca="1">INDIRECT("УникальныеСписки!D"&amp;ROW()-$L$4)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14"/>
      <c r="G819" s="81" t="str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84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84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84" t="str" cm="1">
        <f t="array" aca="1" ref="J819" ca="1">_xlfn.XLOOKUP($B819,INDIRECT(SUBSTITUTE("ИсходныеДанные!$где$2:$где$50000","где",$B$4)),INDIRECT(SUBSTITUTE("ИсходныеДанные!$что$2:$что$50000","что",J$4)),"",0,1)</f>
        <v/>
      </c>
      <c r="K819" s="3">
        <f ca="1">IF($B819&lt;&gt;"",SUMIF(INDIRECT("ИсходныеДанные!$"&amp;$K$4&amp;"$2:$"&amp;$K$4&amp;"$50000"),$B819&amp;"#"&amp;K$6,INDIRECT("ИсходныеДанные!$J$2:$J$50000")),0)</f>
        <v>0</v>
      </c>
      <c r="L819" s="3">
        <f ca="1">IF($B819&lt;&gt;"",SUMIF(INDIRECT("ИсходныеДанные!$"&amp;$K$4&amp;"$2:$"&amp;$K$4&amp;"$50000"),$B819&amp;"#"&amp;L$6,INDIRECT("ИсходныеДанные!$J$2:$J$50000")),0)</f>
        <v>0</v>
      </c>
      <c r="M819" s="3">
        <f ca="1">IF($B819&lt;&gt;"",SUMIF(INDIRECT("ИсходныеДанные!$"&amp;$K$4&amp;"$2:$"&amp;$K$4&amp;"$50000"),$B819&amp;"#"&amp;M$6,INDIRECT("ИсходныеДанные!$J$2:$J$50000")),0)</f>
        <v>0</v>
      </c>
      <c r="N819" s="3">
        <f ca="1">IF($B819&lt;&gt;"",SUMIF(INDIRECT("ИсходныеДанные!$"&amp;$K$4&amp;"$2:$"&amp;$K$4&amp;"$50000"),$B819&amp;"#"&amp;N$6,INDIRECT("ИсходныеДанные!$J$2:$J$50000")),0)</f>
        <v>0</v>
      </c>
      <c r="O819" s="3">
        <f ca="1">IF($B819&lt;&gt;"",SUMIF(INDIRECT("ИсходныеДанные!$"&amp;$K$4&amp;"$2:$"&amp;$K$4&amp;"$50000"),$B819&amp;"#"&amp;O$6,INDIRECT("ИсходныеДанные!$J$2:$J$50000")),0)</f>
        <v>0</v>
      </c>
      <c r="P819" s="3">
        <f ca="1">IF($B819&lt;&gt;"",SUMIF(INDIRECT("ИсходныеДанные!$"&amp;$K$4&amp;"$2:$"&amp;$K$4&amp;"$50000"),$B819&amp;"#"&amp;P$6,INDIRECT("ИсходныеДанные!$J$2:$J$50000")),0)</f>
        <v>0</v>
      </c>
      <c r="Q819" s="3">
        <f ca="1">IF($B819&lt;&gt;"",SUMIF(INDIRECT("ИсходныеДанные!$"&amp;$K$4&amp;"$2:$"&amp;$K$4&amp;"$50000"),$B819&amp;"#"&amp;Q$6,INDIRECT("ИсходныеДанные!$J$2:$J$50000")),0)</f>
        <v>0</v>
      </c>
      <c r="R819" s="3">
        <f ca="1">IF($B819&lt;&gt;"",SUMIF(INDIRECT("ИсходныеДанные!$"&amp;$K$4&amp;"$2:$"&amp;$K$4&amp;"$50000"),$B819&amp;"#"&amp;R$6,INDIRECT("ИсходныеДанные!$J$2:$J$50000")),0)</f>
        <v>0</v>
      </c>
      <c r="S819" s="3">
        <f ca="1">IF($B819&lt;&gt;"",SUMIF(INDIRECT("ИсходныеДанные!$"&amp;$K$4&amp;"$2:$"&amp;$K$4&amp;"$50000"),$B819&amp;"#"&amp;S$6,INDIRECT("ИсходныеДанные!$J$2:$J$50000")),0)</f>
        <v>0</v>
      </c>
      <c r="T819" s="3">
        <f ca="1">IF($B819&lt;&gt;"",SUMIF(INDIRECT("ИсходныеДанные!$"&amp;$K$4&amp;"$2:$"&amp;$K$4&amp;"$50000"),$B819&amp;"#"&amp;T$6,INDIRECT("ИсходныеДанные!$J$2:$J$50000")),0)</f>
        <v>0</v>
      </c>
      <c r="U819" s="3">
        <f ca="1">IF($B819&lt;&gt;"",SUMIF(INDIRECT("ИсходныеДанные!$"&amp;$K$4&amp;"$2:$"&amp;$K$4&amp;"$50000"),$B819&amp;"#"&amp;U$6,INDIRECT("ИсходныеДанные!$J$2:$J$50000")),0)</f>
        <v>0</v>
      </c>
      <c r="V819" s="3">
        <f ca="1">IF($B819&lt;&gt;"",SUMIF(INDIRECT("ИсходныеДанные!$"&amp;$K$4&amp;"$2:$"&amp;$K$4&amp;"$50000"),$B819&amp;"#"&amp;V$6,INDIRECT("ИсходныеДанные!$J$2:$J$50000")),0)</f>
        <v>0</v>
      </c>
      <c r="W819" s="16" t="e">
        <f ca="1">SUM(K819:V819)/Пофамильно!$R$1</f>
        <v>#DIV/0!</v>
      </c>
    </row>
    <row r="820" spans="1:23" x14ac:dyDescent="0.25">
      <c r="A820" s="10" t="str">
        <f t="shared" ca="1" si="14"/>
        <v>delete</v>
      </c>
      <c r="B820" s="16" cm="1">
        <f t="array" aca="1" ref="B820" ca="1">INDIRECT("УникальныеСписки!D"&amp;ROW()-$L$4)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14"/>
      <c r="G820" s="81" t="str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84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84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84" t="str" cm="1">
        <f t="array" aca="1" ref="J820" ca="1">_xlfn.XLOOKUP($B820,INDIRECT(SUBSTITUTE("ИсходныеДанные!$где$2:$где$50000","где",$B$4)),INDIRECT(SUBSTITUTE("ИсходныеДанные!$что$2:$что$50000","что",J$4)),"",0,1)</f>
        <v/>
      </c>
      <c r="K820" s="3">
        <f ca="1">IF($B820&lt;&gt;"",SUMIF(INDIRECT("ИсходныеДанные!$"&amp;$K$4&amp;"$2:$"&amp;$K$4&amp;"$50000"),$B820&amp;"#"&amp;K$6,INDIRECT("ИсходныеДанные!$J$2:$J$50000")),0)</f>
        <v>0</v>
      </c>
      <c r="L820" s="3">
        <f ca="1">IF($B820&lt;&gt;"",SUMIF(INDIRECT("ИсходныеДанные!$"&amp;$K$4&amp;"$2:$"&amp;$K$4&amp;"$50000"),$B820&amp;"#"&amp;L$6,INDIRECT("ИсходныеДанные!$J$2:$J$50000")),0)</f>
        <v>0</v>
      </c>
      <c r="M820" s="3">
        <f ca="1">IF($B820&lt;&gt;"",SUMIF(INDIRECT("ИсходныеДанные!$"&amp;$K$4&amp;"$2:$"&amp;$K$4&amp;"$50000"),$B820&amp;"#"&amp;M$6,INDIRECT("ИсходныеДанные!$J$2:$J$50000")),0)</f>
        <v>0</v>
      </c>
      <c r="N820" s="3">
        <f ca="1">IF($B820&lt;&gt;"",SUMIF(INDIRECT("ИсходныеДанные!$"&amp;$K$4&amp;"$2:$"&amp;$K$4&amp;"$50000"),$B820&amp;"#"&amp;N$6,INDIRECT("ИсходныеДанные!$J$2:$J$50000")),0)</f>
        <v>0</v>
      </c>
      <c r="O820" s="3">
        <f ca="1">IF($B820&lt;&gt;"",SUMIF(INDIRECT("ИсходныеДанные!$"&amp;$K$4&amp;"$2:$"&amp;$K$4&amp;"$50000"),$B820&amp;"#"&amp;O$6,INDIRECT("ИсходныеДанные!$J$2:$J$50000")),0)</f>
        <v>0</v>
      </c>
      <c r="P820" s="3">
        <f ca="1">IF($B820&lt;&gt;"",SUMIF(INDIRECT("ИсходныеДанные!$"&amp;$K$4&amp;"$2:$"&amp;$K$4&amp;"$50000"),$B820&amp;"#"&amp;P$6,INDIRECT("ИсходныеДанные!$J$2:$J$50000")),0)</f>
        <v>0</v>
      </c>
      <c r="Q820" s="3">
        <f ca="1">IF($B820&lt;&gt;"",SUMIF(INDIRECT("ИсходныеДанные!$"&amp;$K$4&amp;"$2:$"&amp;$K$4&amp;"$50000"),$B820&amp;"#"&amp;Q$6,INDIRECT("ИсходныеДанные!$J$2:$J$50000")),0)</f>
        <v>0</v>
      </c>
      <c r="R820" s="3">
        <f ca="1">IF($B820&lt;&gt;"",SUMIF(INDIRECT("ИсходныеДанные!$"&amp;$K$4&amp;"$2:$"&amp;$K$4&amp;"$50000"),$B820&amp;"#"&amp;R$6,INDIRECT("ИсходныеДанные!$J$2:$J$50000")),0)</f>
        <v>0</v>
      </c>
      <c r="S820" s="3">
        <f ca="1">IF($B820&lt;&gt;"",SUMIF(INDIRECT("ИсходныеДанные!$"&amp;$K$4&amp;"$2:$"&amp;$K$4&amp;"$50000"),$B820&amp;"#"&amp;S$6,INDIRECT("ИсходныеДанные!$J$2:$J$50000")),0)</f>
        <v>0</v>
      </c>
      <c r="T820" s="3">
        <f ca="1">IF($B820&lt;&gt;"",SUMIF(INDIRECT("ИсходныеДанные!$"&amp;$K$4&amp;"$2:$"&amp;$K$4&amp;"$50000"),$B820&amp;"#"&amp;T$6,INDIRECT("ИсходныеДанные!$J$2:$J$50000")),0)</f>
        <v>0</v>
      </c>
      <c r="U820" s="3">
        <f ca="1">IF($B820&lt;&gt;"",SUMIF(INDIRECT("ИсходныеДанные!$"&amp;$K$4&amp;"$2:$"&amp;$K$4&amp;"$50000"),$B820&amp;"#"&amp;U$6,INDIRECT("ИсходныеДанные!$J$2:$J$50000")),0)</f>
        <v>0</v>
      </c>
      <c r="V820" s="3">
        <f ca="1">IF($B820&lt;&gt;"",SUMIF(INDIRECT("ИсходныеДанные!$"&amp;$K$4&amp;"$2:$"&amp;$K$4&amp;"$50000"),$B820&amp;"#"&amp;V$6,INDIRECT("ИсходныеДанные!$J$2:$J$50000")),0)</f>
        <v>0</v>
      </c>
      <c r="W820" s="16" t="e">
        <f ca="1">SUM(K820:V820)/Пофамильно!$R$1</f>
        <v>#DIV/0!</v>
      </c>
    </row>
    <row r="821" spans="1:23" x14ac:dyDescent="0.25">
      <c r="A821" s="10" t="str">
        <f t="shared" ca="1" si="14"/>
        <v>delete</v>
      </c>
      <c r="B821" s="16" cm="1">
        <f t="array" aca="1" ref="B821" ca="1">INDIRECT("УникальныеСписки!D"&amp;ROW()-$L$4)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14"/>
      <c r="G821" s="81" t="str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84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84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84" t="str" cm="1">
        <f t="array" aca="1" ref="J821" ca="1">_xlfn.XLOOKUP($B821,INDIRECT(SUBSTITUTE("ИсходныеДанные!$где$2:$где$50000","где",$B$4)),INDIRECT(SUBSTITUTE("ИсходныеДанные!$что$2:$что$50000","что",J$4)),"",0,1)</f>
        <v/>
      </c>
      <c r="K821" s="3">
        <f ca="1">IF($B821&lt;&gt;"",SUMIF(INDIRECT("ИсходныеДанные!$"&amp;$K$4&amp;"$2:$"&amp;$K$4&amp;"$50000"),$B821&amp;"#"&amp;K$6,INDIRECT("ИсходныеДанные!$J$2:$J$50000")),0)</f>
        <v>0</v>
      </c>
      <c r="L821" s="3">
        <f ca="1">IF($B821&lt;&gt;"",SUMIF(INDIRECT("ИсходныеДанные!$"&amp;$K$4&amp;"$2:$"&amp;$K$4&amp;"$50000"),$B821&amp;"#"&amp;L$6,INDIRECT("ИсходныеДанные!$J$2:$J$50000")),0)</f>
        <v>0</v>
      </c>
      <c r="M821" s="3">
        <f ca="1">IF($B821&lt;&gt;"",SUMIF(INDIRECT("ИсходныеДанные!$"&amp;$K$4&amp;"$2:$"&amp;$K$4&amp;"$50000"),$B821&amp;"#"&amp;M$6,INDIRECT("ИсходныеДанные!$J$2:$J$50000")),0)</f>
        <v>0</v>
      </c>
      <c r="N821" s="3">
        <f ca="1">IF($B821&lt;&gt;"",SUMIF(INDIRECT("ИсходныеДанные!$"&amp;$K$4&amp;"$2:$"&amp;$K$4&amp;"$50000"),$B821&amp;"#"&amp;N$6,INDIRECT("ИсходныеДанные!$J$2:$J$50000")),0)</f>
        <v>0</v>
      </c>
      <c r="O821" s="3">
        <f ca="1">IF($B821&lt;&gt;"",SUMIF(INDIRECT("ИсходныеДанные!$"&amp;$K$4&amp;"$2:$"&amp;$K$4&amp;"$50000"),$B821&amp;"#"&amp;O$6,INDIRECT("ИсходныеДанные!$J$2:$J$50000")),0)</f>
        <v>0</v>
      </c>
      <c r="P821" s="3">
        <f ca="1">IF($B821&lt;&gt;"",SUMIF(INDIRECT("ИсходныеДанные!$"&amp;$K$4&amp;"$2:$"&amp;$K$4&amp;"$50000"),$B821&amp;"#"&amp;P$6,INDIRECT("ИсходныеДанные!$J$2:$J$50000")),0)</f>
        <v>0</v>
      </c>
      <c r="Q821" s="3">
        <f ca="1">IF($B821&lt;&gt;"",SUMIF(INDIRECT("ИсходныеДанные!$"&amp;$K$4&amp;"$2:$"&amp;$K$4&amp;"$50000"),$B821&amp;"#"&amp;Q$6,INDIRECT("ИсходныеДанные!$J$2:$J$50000")),0)</f>
        <v>0</v>
      </c>
      <c r="R821" s="3">
        <f ca="1">IF($B821&lt;&gt;"",SUMIF(INDIRECT("ИсходныеДанные!$"&amp;$K$4&amp;"$2:$"&amp;$K$4&amp;"$50000"),$B821&amp;"#"&amp;R$6,INDIRECT("ИсходныеДанные!$J$2:$J$50000")),0)</f>
        <v>0</v>
      </c>
      <c r="S821" s="3">
        <f ca="1">IF($B821&lt;&gt;"",SUMIF(INDIRECT("ИсходныеДанные!$"&amp;$K$4&amp;"$2:$"&amp;$K$4&amp;"$50000"),$B821&amp;"#"&amp;S$6,INDIRECT("ИсходныеДанные!$J$2:$J$50000")),0)</f>
        <v>0</v>
      </c>
      <c r="T821" s="3">
        <f ca="1">IF($B821&lt;&gt;"",SUMIF(INDIRECT("ИсходныеДанные!$"&amp;$K$4&amp;"$2:$"&amp;$K$4&amp;"$50000"),$B821&amp;"#"&amp;T$6,INDIRECT("ИсходныеДанные!$J$2:$J$50000")),0)</f>
        <v>0</v>
      </c>
      <c r="U821" s="3">
        <f ca="1">IF($B821&lt;&gt;"",SUMIF(INDIRECT("ИсходныеДанные!$"&amp;$K$4&amp;"$2:$"&amp;$K$4&amp;"$50000"),$B821&amp;"#"&amp;U$6,INDIRECT("ИсходныеДанные!$J$2:$J$50000")),0)</f>
        <v>0</v>
      </c>
      <c r="V821" s="3">
        <f ca="1">IF($B821&lt;&gt;"",SUMIF(INDIRECT("ИсходныеДанные!$"&amp;$K$4&amp;"$2:$"&amp;$K$4&amp;"$50000"),$B821&amp;"#"&amp;V$6,INDIRECT("ИсходныеДанные!$J$2:$J$50000")),0)</f>
        <v>0</v>
      </c>
      <c r="W821" s="16" t="e">
        <f ca="1">SUM(K821:V821)/Пофамильно!$R$1</f>
        <v>#DIV/0!</v>
      </c>
    </row>
    <row r="822" spans="1:23" x14ac:dyDescent="0.25">
      <c r="A822" s="10" t="str">
        <f t="shared" ca="1" si="14"/>
        <v>delete</v>
      </c>
      <c r="B822" s="16" cm="1">
        <f t="array" aca="1" ref="B822" ca="1">INDIRECT("УникальныеСписки!D"&amp;ROW()-$L$4)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14"/>
      <c r="G822" s="81" t="str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84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84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84" t="str" cm="1">
        <f t="array" aca="1" ref="J822" ca="1">_xlfn.XLOOKUP($B822,INDIRECT(SUBSTITUTE("ИсходныеДанные!$где$2:$где$50000","где",$B$4)),INDIRECT(SUBSTITUTE("ИсходныеДанные!$что$2:$что$50000","что",J$4)),"",0,1)</f>
        <v/>
      </c>
      <c r="K822" s="3">
        <f ca="1">IF($B822&lt;&gt;"",SUMIF(INDIRECT("ИсходныеДанные!$"&amp;$K$4&amp;"$2:$"&amp;$K$4&amp;"$50000"),$B822&amp;"#"&amp;K$6,INDIRECT("ИсходныеДанные!$J$2:$J$50000")),0)</f>
        <v>0</v>
      </c>
      <c r="L822" s="3">
        <f ca="1">IF($B822&lt;&gt;"",SUMIF(INDIRECT("ИсходныеДанные!$"&amp;$K$4&amp;"$2:$"&amp;$K$4&amp;"$50000"),$B822&amp;"#"&amp;L$6,INDIRECT("ИсходныеДанные!$J$2:$J$50000")),0)</f>
        <v>0</v>
      </c>
      <c r="M822" s="3">
        <f ca="1">IF($B822&lt;&gt;"",SUMIF(INDIRECT("ИсходныеДанные!$"&amp;$K$4&amp;"$2:$"&amp;$K$4&amp;"$50000"),$B822&amp;"#"&amp;M$6,INDIRECT("ИсходныеДанные!$J$2:$J$50000")),0)</f>
        <v>0</v>
      </c>
      <c r="N822" s="3">
        <f ca="1">IF($B822&lt;&gt;"",SUMIF(INDIRECT("ИсходныеДанные!$"&amp;$K$4&amp;"$2:$"&amp;$K$4&amp;"$50000"),$B822&amp;"#"&amp;N$6,INDIRECT("ИсходныеДанные!$J$2:$J$50000")),0)</f>
        <v>0</v>
      </c>
      <c r="O822" s="3">
        <f ca="1">IF($B822&lt;&gt;"",SUMIF(INDIRECT("ИсходныеДанные!$"&amp;$K$4&amp;"$2:$"&amp;$K$4&amp;"$50000"),$B822&amp;"#"&amp;O$6,INDIRECT("ИсходныеДанные!$J$2:$J$50000")),0)</f>
        <v>0</v>
      </c>
      <c r="P822" s="3">
        <f ca="1">IF($B822&lt;&gt;"",SUMIF(INDIRECT("ИсходныеДанные!$"&amp;$K$4&amp;"$2:$"&amp;$K$4&amp;"$50000"),$B822&amp;"#"&amp;P$6,INDIRECT("ИсходныеДанные!$J$2:$J$50000")),0)</f>
        <v>0</v>
      </c>
      <c r="Q822" s="3">
        <f ca="1">IF($B822&lt;&gt;"",SUMIF(INDIRECT("ИсходныеДанные!$"&amp;$K$4&amp;"$2:$"&amp;$K$4&amp;"$50000"),$B822&amp;"#"&amp;Q$6,INDIRECT("ИсходныеДанные!$J$2:$J$50000")),0)</f>
        <v>0</v>
      </c>
      <c r="R822" s="3">
        <f ca="1">IF($B822&lt;&gt;"",SUMIF(INDIRECT("ИсходныеДанные!$"&amp;$K$4&amp;"$2:$"&amp;$K$4&amp;"$50000"),$B822&amp;"#"&amp;R$6,INDIRECT("ИсходныеДанные!$J$2:$J$50000")),0)</f>
        <v>0</v>
      </c>
      <c r="S822" s="3">
        <f ca="1">IF($B822&lt;&gt;"",SUMIF(INDIRECT("ИсходныеДанные!$"&amp;$K$4&amp;"$2:$"&amp;$K$4&amp;"$50000"),$B822&amp;"#"&amp;S$6,INDIRECT("ИсходныеДанные!$J$2:$J$50000")),0)</f>
        <v>0</v>
      </c>
      <c r="T822" s="3">
        <f ca="1">IF($B822&lt;&gt;"",SUMIF(INDIRECT("ИсходныеДанные!$"&amp;$K$4&amp;"$2:$"&amp;$K$4&amp;"$50000"),$B822&amp;"#"&amp;T$6,INDIRECT("ИсходныеДанные!$J$2:$J$50000")),0)</f>
        <v>0</v>
      </c>
      <c r="U822" s="3">
        <f ca="1">IF($B822&lt;&gt;"",SUMIF(INDIRECT("ИсходныеДанные!$"&amp;$K$4&amp;"$2:$"&amp;$K$4&amp;"$50000"),$B822&amp;"#"&amp;U$6,INDIRECT("ИсходныеДанные!$J$2:$J$50000")),0)</f>
        <v>0</v>
      </c>
      <c r="V822" s="3">
        <f ca="1">IF($B822&lt;&gt;"",SUMIF(INDIRECT("ИсходныеДанные!$"&amp;$K$4&amp;"$2:$"&amp;$K$4&amp;"$50000"),$B822&amp;"#"&amp;V$6,INDIRECT("ИсходныеДанные!$J$2:$J$50000")),0)</f>
        <v>0</v>
      </c>
      <c r="W822" s="16" t="e">
        <f ca="1">SUM(K822:V822)/Пофамильно!$R$1</f>
        <v>#DIV/0!</v>
      </c>
    </row>
    <row r="823" spans="1:23" x14ac:dyDescent="0.25">
      <c r="A823" s="10" t="str">
        <f t="shared" ca="1" si="14"/>
        <v>delete</v>
      </c>
      <c r="B823" s="16" cm="1">
        <f t="array" aca="1" ref="B823" ca="1">INDIRECT("УникальныеСписки!D"&amp;ROW()-$L$4)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14"/>
      <c r="G823" s="81" t="str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84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84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84" t="str" cm="1">
        <f t="array" aca="1" ref="J823" ca="1">_xlfn.XLOOKUP($B823,INDIRECT(SUBSTITUTE("ИсходныеДанные!$где$2:$где$50000","где",$B$4)),INDIRECT(SUBSTITUTE("ИсходныеДанные!$что$2:$что$50000","что",J$4)),"",0,1)</f>
        <v/>
      </c>
      <c r="K823" s="3">
        <f ca="1">IF($B823&lt;&gt;"",SUMIF(INDIRECT("ИсходныеДанные!$"&amp;$K$4&amp;"$2:$"&amp;$K$4&amp;"$50000"),$B823&amp;"#"&amp;K$6,INDIRECT("ИсходныеДанные!$J$2:$J$50000")),0)</f>
        <v>0</v>
      </c>
      <c r="L823" s="3">
        <f ca="1">IF($B823&lt;&gt;"",SUMIF(INDIRECT("ИсходныеДанные!$"&amp;$K$4&amp;"$2:$"&amp;$K$4&amp;"$50000"),$B823&amp;"#"&amp;L$6,INDIRECT("ИсходныеДанные!$J$2:$J$50000")),0)</f>
        <v>0</v>
      </c>
      <c r="M823" s="3">
        <f ca="1">IF($B823&lt;&gt;"",SUMIF(INDIRECT("ИсходныеДанные!$"&amp;$K$4&amp;"$2:$"&amp;$K$4&amp;"$50000"),$B823&amp;"#"&amp;M$6,INDIRECT("ИсходныеДанные!$J$2:$J$50000")),0)</f>
        <v>0</v>
      </c>
      <c r="N823" s="3">
        <f ca="1">IF($B823&lt;&gt;"",SUMIF(INDIRECT("ИсходныеДанные!$"&amp;$K$4&amp;"$2:$"&amp;$K$4&amp;"$50000"),$B823&amp;"#"&amp;N$6,INDIRECT("ИсходныеДанные!$J$2:$J$50000")),0)</f>
        <v>0</v>
      </c>
      <c r="O823" s="3">
        <f ca="1">IF($B823&lt;&gt;"",SUMIF(INDIRECT("ИсходныеДанные!$"&amp;$K$4&amp;"$2:$"&amp;$K$4&amp;"$50000"),$B823&amp;"#"&amp;O$6,INDIRECT("ИсходныеДанные!$J$2:$J$50000")),0)</f>
        <v>0</v>
      </c>
      <c r="P823" s="3">
        <f ca="1">IF($B823&lt;&gt;"",SUMIF(INDIRECT("ИсходныеДанные!$"&amp;$K$4&amp;"$2:$"&amp;$K$4&amp;"$50000"),$B823&amp;"#"&amp;P$6,INDIRECT("ИсходныеДанные!$J$2:$J$50000")),0)</f>
        <v>0</v>
      </c>
      <c r="Q823" s="3">
        <f ca="1">IF($B823&lt;&gt;"",SUMIF(INDIRECT("ИсходныеДанные!$"&amp;$K$4&amp;"$2:$"&amp;$K$4&amp;"$50000"),$B823&amp;"#"&amp;Q$6,INDIRECT("ИсходныеДанные!$J$2:$J$50000")),0)</f>
        <v>0</v>
      </c>
      <c r="R823" s="3">
        <f ca="1">IF($B823&lt;&gt;"",SUMIF(INDIRECT("ИсходныеДанные!$"&amp;$K$4&amp;"$2:$"&amp;$K$4&amp;"$50000"),$B823&amp;"#"&amp;R$6,INDIRECT("ИсходныеДанные!$J$2:$J$50000")),0)</f>
        <v>0</v>
      </c>
      <c r="S823" s="3">
        <f ca="1">IF($B823&lt;&gt;"",SUMIF(INDIRECT("ИсходныеДанные!$"&amp;$K$4&amp;"$2:$"&amp;$K$4&amp;"$50000"),$B823&amp;"#"&amp;S$6,INDIRECT("ИсходныеДанные!$J$2:$J$50000")),0)</f>
        <v>0</v>
      </c>
      <c r="T823" s="3">
        <f ca="1">IF($B823&lt;&gt;"",SUMIF(INDIRECT("ИсходныеДанные!$"&amp;$K$4&amp;"$2:$"&amp;$K$4&amp;"$50000"),$B823&amp;"#"&amp;T$6,INDIRECT("ИсходныеДанные!$J$2:$J$50000")),0)</f>
        <v>0</v>
      </c>
      <c r="U823" s="3">
        <f ca="1">IF($B823&lt;&gt;"",SUMIF(INDIRECT("ИсходныеДанные!$"&amp;$K$4&amp;"$2:$"&amp;$K$4&amp;"$50000"),$B823&amp;"#"&amp;U$6,INDIRECT("ИсходныеДанные!$J$2:$J$50000")),0)</f>
        <v>0</v>
      </c>
      <c r="V823" s="3">
        <f ca="1">IF($B823&lt;&gt;"",SUMIF(INDIRECT("ИсходныеДанные!$"&amp;$K$4&amp;"$2:$"&amp;$K$4&amp;"$50000"),$B823&amp;"#"&amp;V$6,INDIRECT("ИсходныеДанные!$J$2:$J$50000")),0)</f>
        <v>0</v>
      </c>
      <c r="W823" s="16" t="e">
        <f ca="1">SUM(K823:V823)/Пофамильно!$R$1</f>
        <v>#DIV/0!</v>
      </c>
    </row>
    <row r="824" spans="1:23" x14ac:dyDescent="0.25">
      <c r="A824" s="10" t="str">
        <f t="shared" ca="1" si="14"/>
        <v>delete</v>
      </c>
      <c r="B824" s="16" cm="1">
        <f t="array" aca="1" ref="B824" ca="1">INDIRECT("УникальныеСписки!D"&amp;ROW()-$L$4)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14"/>
      <c r="G824" s="81" t="str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84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84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84" t="str" cm="1">
        <f t="array" aca="1" ref="J824" ca="1">_xlfn.XLOOKUP($B824,INDIRECT(SUBSTITUTE("ИсходныеДанные!$где$2:$где$50000","где",$B$4)),INDIRECT(SUBSTITUTE("ИсходныеДанные!$что$2:$что$50000","что",J$4)),"",0,1)</f>
        <v/>
      </c>
      <c r="K824" s="3">
        <f ca="1">IF($B824&lt;&gt;"",SUMIF(INDIRECT("ИсходныеДанные!$"&amp;$K$4&amp;"$2:$"&amp;$K$4&amp;"$50000"),$B824&amp;"#"&amp;K$6,INDIRECT("ИсходныеДанные!$J$2:$J$50000")),0)</f>
        <v>0</v>
      </c>
      <c r="L824" s="3">
        <f ca="1">IF($B824&lt;&gt;"",SUMIF(INDIRECT("ИсходныеДанные!$"&amp;$K$4&amp;"$2:$"&amp;$K$4&amp;"$50000"),$B824&amp;"#"&amp;L$6,INDIRECT("ИсходныеДанные!$J$2:$J$50000")),0)</f>
        <v>0</v>
      </c>
      <c r="M824" s="3">
        <f ca="1">IF($B824&lt;&gt;"",SUMIF(INDIRECT("ИсходныеДанные!$"&amp;$K$4&amp;"$2:$"&amp;$K$4&amp;"$50000"),$B824&amp;"#"&amp;M$6,INDIRECT("ИсходныеДанные!$J$2:$J$50000")),0)</f>
        <v>0</v>
      </c>
      <c r="N824" s="3">
        <f ca="1">IF($B824&lt;&gt;"",SUMIF(INDIRECT("ИсходныеДанные!$"&amp;$K$4&amp;"$2:$"&amp;$K$4&amp;"$50000"),$B824&amp;"#"&amp;N$6,INDIRECT("ИсходныеДанные!$J$2:$J$50000")),0)</f>
        <v>0</v>
      </c>
      <c r="O824" s="3">
        <f ca="1">IF($B824&lt;&gt;"",SUMIF(INDIRECT("ИсходныеДанные!$"&amp;$K$4&amp;"$2:$"&amp;$K$4&amp;"$50000"),$B824&amp;"#"&amp;O$6,INDIRECT("ИсходныеДанные!$J$2:$J$50000")),0)</f>
        <v>0</v>
      </c>
      <c r="P824" s="3">
        <f ca="1">IF($B824&lt;&gt;"",SUMIF(INDIRECT("ИсходныеДанные!$"&amp;$K$4&amp;"$2:$"&amp;$K$4&amp;"$50000"),$B824&amp;"#"&amp;P$6,INDIRECT("ИсходныеДанные!$J$2:$J$50000")),0)</f>
        <v>0</v>
      </c>
      <c r="Q824" s="3">
        <f ca="1">IF($B824&lt;&gt;"",SUMIF(INDIRECT("ИсходныеДанные!$"&amp;$K$4&amp;"$2:$"&amp;$K$4&amp;"$50000"),$B824&amp;"#"&amp;Q$6,INDIRECT("ИсходныеДанные!$J$2:$J$50000")),0)</f>
        <v>0</v>
      </c>
      <c r="R824" s="3">
        <f ca="1">IF($B824&lt;&gt;"",SUMIF(INDIRECT("ИсходныеДанные!$"&amp;$K$4&amp;"$2:$"&amp;$K$4&amp;"$50000"),$B824&amp;"#"&amp;R$6,INDIRECT("ИсходныеДанные!$J$2:$J$50000")),0)</f>
        <v>0</v>
      </c>
      <c r="S824" s="3">
        <f ca="1">IF($B824&lt;&gt;"",SUMIF(INDIRECT("ИсходныеДанные!$"&amp;$K$4&amp;"$2:$"&amp;$K$4&amp;"$50000"),$B824&amp;"#"&amp;S$6,INDIRECT("ИсходныеДанные!$J$2:$J$50000")),0)</f>
        <v>0</v>
      </c>
      <c r="T824" s="3">
        <f ca="1">IF($B824&lt;&gt;"",SUMIF(INDIRECT("ИсходныеДанные!$"&amp;$K$4&amp;"$2:$"&amp;$K$4&amp;"$50000"),$B824&amp;"#"&amp;T$6,INDIRECT("ИсходныеДанные!$J$2:$J$50000")),0)</f>
        <v>0</v>
      </c>
      <c r="U824" s="3">
        <f ca="1">IF($B824&lt;&gt;"",SUMIF(INDIRECT("ИсходныеДанные!$"&amp;$K$4&amp;"$2:$"&amp;$K$4&amp;"$50000"),$B824&amp;"#"&amp;U$6,INDIRECT("ИсходныеДанные!$J$2:$J$50000")),0)</f>
        <v>0</v>
      </c>
      <c r="V824" s="3">
        <f ca="1">IF($B824&lt;&gt;"",SUMIF(INDIRECT("ИсходныеДанные!$"&amp;$K$4&amp;"$2:$"&amp;$K$4&amp;"$50000"),$B824&amp;"#"&amp;V$6,INDIRECT("ИсходныеДанные!$J$2:$J$50000")),0)</f>
        <v>0</v>
      </c>
      <c r="W824" s="16" t="e">
        <f ca="1">SUM(K824:V824)/Пофамильно!$R$1</f>
        <v>#DIV/0!</v>
      </c>
    </row>
    <row r="825" spans="1:23" x14ac:dyDescent="0.25">
      <c r="A825" s="10" t="str">
        <f t="shared" ca="1" si="14"/>
        <v>delete</v>
      </c>
      <c r="B825" s="16" cm="1">
        <f t="array" aca="1" ref="B825" ca="1">INDIRECT("УникальныеСписки!D"&amp;ROW()-$L$4)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14"/>
      <c r="G825" s="81" t="str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84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84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84" t="str" cm="1">
        <f t="array" aca="1" ref="J825" ca="1">_xlfn.XLOOKUP($B825,INDIRECT(SUBSTITUTE("ИсходныеДанные!$где$2:$где$50000","где",$B$4)),INDIRECT(SUBSTITUTE("ИсходныеДанные!$что$2:$что$50000","что",J$4)),"",0,1)</f>
        <v/>
      </c>
      <c r="K825" s="3">
        <f ca="1">IF($B825&lt;&gt;"",SUMIF(INDIRECT("ИсходныеДанные!$"&amp;$K$4&amp;"$2:$"&amp;$K$4&amp;"$50000"),$B825&amp;"#"&amp;K$6,INDIRECT("ИсходныеДанные!$J$2:$J$50000")),0)</f>
        <v>0</v>
      </c>
      <c r="L825" s="3">
        <f ca="1">IF($B825&lt;&gt;"",SUMIF(INDIRECT("ИсходныеДанные!$"&amp;$K$4&amp;"$2:$"&amp;$K$4&amp;"$50000"),$B825&amp;"#"&amp;L$6,INDIRECT("ИсходныеДанные!$J$2:$J$50000")),0)</f>
        <v>0</v>
      </c>
      <c r="M825" s="3">
        <f ca="1">IF($B825&lt;&gt;"",SUMIF(INDIRECT("ИсходныеДанные!$"&amp;$K$4&amp;"$2:$"&amp;$K$4&amp;"$50000"),$B825&amp;"#"&amp;M$6,INDIRECT("ИсходныеДанные!$J$2:$J$50000")),0)</f>
        <v>0</v>
      </c>
      <c r="N825" s="3">
        <f ca="1">IF($B825&lt;&gt;"",SUMIF(INDIRECT("ИсходныеДанные!$"&amp;$K$4&amp;"$2:$"&amp;$K$4&amp;"$50000"),$B825&amp;"#"&amp;N$6,INDIRECT("ИсходныеДанные!$J$2:$J$50000")),0)</f>
        <v>0</v>
      </c>
      <c r="O825" s="3">
        <f ca="1">IF($B825&lt;&gt;"",SUMIF(INDIRECT("ИсходныеДанные!$"&amp;$K$4&amp;"$2:$"&amp;$K$4&amp;"$50000"),$B825&amp;"#"&amp;O$6,INDIRECT("ИсходныеДанные!$J$2:$J$50000")),0)</f>
        <v>0</v>
      </c>
      <c r="P825" s="3">
        <f ca="1">IF($B825&lt;&gt;"",SUMIF(INDIRECT("ИсходныеДанные!$"&amp;$K$4&amp;"$2:$"&amp;$K$4&amp;"$50000"),$B825&amp;"#"&amp;P$6,INDIRECT("ИсходныеДанные!$J$2:$J$50000")),0)</f>
        <v>0</v>
      </c>
      <c r="Q825" s="3">
        <f ca="1">IF($B825&lt;&gt;"",SUMIF(INDIRECT("ИсходныеДанные!$"&amp;$K$4&amp;"$2:$"&amp;$K$4&amp;"$50000"),$B825&amp;"#"&amp;Q$6,INDIRECT("ИсходныеДанные!$J$2:$J$50000")),0)</f>
        <v>0</v>
      </c>
      <c r="R825" s="3">
        <f ca="1">IF($B825&lt;&gt;"",SUMIF(INDIRECT("ИсходныеДанные!$"&amp;$K$4&amp;"$2:$"&amp;$K$4&amp;"$50000"),$B825&amp;"#"&amp;R$6,INDIRECT("ИсходныеДанные!$J$2:$J$50000")),0)</f>
        <v>0</v>
      </c>
      <c r="S825" s="3">
        <f ca="1">IF($B825&lt;&gt;"",SUMIF(INDIRECT("ИсходныеДанные!$"&amp;$K$4&amp;"$2:$"&amp;$K$4&amp;"$50000"),$B825&amp;"#"&amp;S$6,INDIRECT("ИсходныеДанные!$J$2:$J$50000")),0)</f>
        <v>0</v>
      </c>
      <c r="T825" s="3">
        <f ca="1">IF($B825&lt;&gt;"",SUMIF(INDIRECT("ИсходныеДанные!$"&amp;$K$4&amp;"$2:$"&amp;$K$4&amp;"$50000"),$B825&amp;"#"&amp;T$6,INDIRECT("ИсходныеДанные!$J$2:$J$50000")),0)</f>
        <v>0</v>
      </c>
      <c r="U825" s="3">
        <f ca="1">IF($B825&lt;&gt;"",SUMIF(INDIRECT("ИсходныеДанные!$"&amp;$K$4&amp;"$2:$"&amp;$K$4&amp;"$50000"),$B825&amp;"#"&amp;U$6,INDIRECT("ИсходныеДанные!$J$2:$J$50000")),0)</f>
        <v>0</v>
      </c>
      <c r="V825" s="3">
        <f ca="1">IF($B825&lt;&gt;"",SUMIF(INDIRECT("ИсходныеДанные!$"&amp;$K$4&amp;"$2:$"&amp;$K$4&amp;"$50000"),$B825&amp;"#"&amp;V$6,INDIRECT("ИсходныеДанные!$J$2:$J$50000")),0)</f>
        <v>0</v>
      </c>
      <c r="W825" s="16" t="e">
        <f ca="1">SUM(K825:V825)/Пофамильно!$R$1</f>
        <v>#DIV/0!</v>
      </c>
    </row>
    <row r="826" spans="1:23" x14ac:dyDescent="0.25">
      <c r="A826" s="10" t="str">
        <f t="shared" ca="1" si="14"/>
        <v>delete</v>
      </c>
      <c r="B826" s="16" cm="1">
        <f t="array" aca="1" ref="B826" ca="1">INDIRECT("УникальныеСписки!D"&amp;ROW()-$L$4)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14"/>
      <c r="G826" s="81" t="str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84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84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84" t="str" cm="1">
        <f t="array" aca="1" ref="J826" ca="1">_xlfn.XLOOKUP($B826,INDIRECT(SUBSTITUTE("ИсходныеДанные!$где$2:$где$50000","где",$B$4)),INDIRECT(SUBSTITUTE("ИсходныеДанные!$что$2:$что$50000","что",J$4)),"",0,1)</f>
        <v/>
      </c>
      <c r="K826" s="3">
        <f ca="1">IF($B826&lt;&gt;"",SUMIF(INDIRECT("ИсходныеДанные!$"&amp;$K$4&amp;"$2:$"&amp;$K$4&amp;"$50000"),$B826&amp;"#"&amp;K$6,INDIRECT("ИсходныеДанные!$J$2:$J$50000")),0)</f>
        <v>0</v>
      </c>
      <c r="L826" s="3">
        <f ca="1">IF($B826&lt;&gt;"",SUMIF(INDIRECT("ИсходныеДанные!$"&amp;$K$4&amp;"$2:$"&amp;$K$4&amp;"$50000"),$B826&amp;"#"&amp;L$6,INDIRECT("ИсходныеДанные!$J$2:$J$50000")),0)</f>
        <v>0</v>
      </c>
      <c r="M826" s="3">
        <f ca="1">IF($B826&lt;&gt;"",SUMIF(INDIRECT("ИсходныеДанные!$"&amp;$K$4&amp;"$2:$"&amp;$K$4&amp;"$50000"),$B826&amp;"#"&amp;M$6,INDIRECT("ИсходныеДанные!$J$2:$J$50000")),0)</f>
        <v>0</v>
      </c>
      <c r="N826" s="3">
        <f ca="1">IF($B826&lt;&gt;"",SUMIF(INDIRECT("ИсходныеДанные!$"&amp;$K$4&amp;"$2:$"&amp;$K$4&amp;"$50000"),$B826&amp;"#"&amp;N$6,INDIRECT("ИсходныеДанные!$J$2:$J$50000")),0)</f>
        <v>0</v>
      </c>
      <c r="O826" s="3">
        <f ca="1">IF($B826&lt;&gt;"",SUMIF(INDIRECT("ИсходныеДанные!$"&amp;$K$4&amp;"$2:$"&amp;$K$4&amp;"$50000"),$B826&amp;"#"&amp;O$6,INDIRECT("ИсходныеДанные!$J$2:$J$50000")),0)</f>
        <v>0</v>
      </c>
      <c r="P826" s="3">
        <f ca="1">IF($B826&lt;&gt;"",SUMIF(INDIRECT("ИсходныеДанные!$"&amp;$K$4&amp;"$2:$"&amp;$K$4&amp;"$50000"),$B826&amp;"#"&amp;P$6,INDIRECT("ИсходныеДанные!$J$2:$J$50000")),0)</f>
        <v>0</v>
      </c>
      <c r="Q826" s="3">
        <f ca="1">IF($B826&lt;&gt;"",SUMIF(INDIRECT("ИсходныеДанные!$"&amp;$K$4&amp;"$2:$"&amp;$K$4&amp;"$50000"),$B826&amp;"#"&amp;Q$6,INDIRECT("ИсходныеДанные!$J$2:$J$50000")),0)</f>
        <v>0</v>
      </c>
      <c r="R826" s="3">
        <f ca="1">IF($B826&lt;&gt;"",SUMIF(INDIRECT("ИсходныеДанные!$"&amp;$K$4&amp;"$2:$"&amp;$K$4&amp;"$50000"),$B826&amp;"#"&amp;R$6,INDIRECT("ИсходныеДанные!$J$2:$J$50000")),0)</f>
        <v>0</v>
      </c>
      <c r="S826" s="3">
        <f ca="1">IF($B826&lt;&gt;"",SUMIF(INDIRECT("ИсходныеДанные!$"&amp;$K$4&amp;"$2:$"&amp;$K$4&amp;"$50000"),$B826&amp;"#"&amp;S$6,INDIRECT("ИсходныеДанные!$J$2:$J$50000")),0)</f>
        <v>0</v>
      </c>
      <c r="T826" s="3">
        <f ca="1">IF($B826&lt;&gt;"",SUMIF(INDIRECT("ИсходныеДанные!$"&amp;$K$4&amp;"$2:$"&amp;$K$4&amp;"$50000"),$B826&amp;"#"&amp;T$6,INDIRECT("ИсходныеДанные!$J$2:$J$50000")),0)</f>
        <v>0</v>
      </c>
      <c r="U826" s="3">
        <f ca="1">IF($B826&lt;&gt;"",SUMIF(INDIRECT("ИсходныеДанные!$"&amp;$K$4&amp;"$2:$"&amp;$K$4&amp;"$50000"),$B826&amp;"#"&amp;U$6,INDIRECT("ИсходныеДанные!$J$2:$J$50000")),0)</f>
        <v>0</v>
      </c>
      <c r="V826" s="3">
        <f ca="1">IF($B826&lt;&gt;"",SUMIF(INDIRECT("ИсходныеДанные!$"&amp;$K$4&amp;"$2:$"&amp;$K$4&amp;"$50000"),$B826&amp;"#"&amp;V$6,INDIRECT("ИсходныеДанные!$J$2:$J$50000")),0)</f>
        <v>0</v>
      </c>
      <c r="W826" s="16" t="e">
        <f ca="1">SUM(K826:V826)/Пофамильно!$R$1</f>
        <v>#DIV/0!</v>
      </c>
    </row>
    <row r="827" spans="1:23" x14ac:dyDescent="0.25">
      <c r="A827" s="10" t="str">
        <f t="shared" ca="1" si="14"/>
        <v>delete</v>
      </c>
      <c r="B827" s="16" cm="1">
        <f t="array" aca="1" ref="B827" ca="1">INDIRECT("УникальныеСписки!D"&amp;ROW()-$L$4)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14"/>
      <c r="G827" s="81" t="str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84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84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84" t="str" cm="1">
        <f t="array" aca="1" ref="J827" ca="1">_xlfn.XLOOKUP($B827,INDIRECT(SUBSTITUTE("ИсходныеДанные!$где$2:$где$50000","где",$B$4)),INDIRECT(SUBSTITUTE("ИсходныеДанные!$что$2:$что$50000","что",J$4)),"",0,1)</f>
        <v/>
      </c>
      <c r="K827" s="3">
        <f ca="1">IF($B827&lt;&gt;"",SUMIF(INDIRECT("ИсходныеДанные!$"&amp;$K$4&amp;"$2:$"&amp;$K$4&amp;"$50000"),$B827&amp;"#"&amp;K$6,INDIRECT("ИсходныеДанные!$J$2:$J$50000")),0)</f>
        <v>0</v>
      </c>
      <c r="L827" s="3">
        <f ca="1">IF($B827&lt;&gt;"",SUMIF(INDIRECT("ИсходныеДанные!$"&amp;$K$4&amp;"$2:$"&amp;$K$4&amp;"$50000"),$B827&amp;"#"&amp;L$6,INDIRECT("ИсходныеДанные!$J$2:$J$50000")),0)</f>
        <v>0</v>
      </c>
      <c r="M827" s="3">
        <f ca="1">IF($B827&lt;&gt;"",SUMIF(INDIRECT("ИсходныеДанные!$"&amp;$K$4&amp;"$2:$"&amp;$K$4&amp;"$50000"),$B827&amp;"#"&amp;M$6,INDIRECT("ИсходныеДанные!$J$2:$J$50000")),0)</f>
        <v>0</v>
      </c>
      <c r="N827" s="3">
        <f ca="1">IF($B827&lt;&gt;"",SUMIF(INDIRECT("ИсходныеДанные!$"&amp;$K$4&amp;"$2:$"&amp;$K$4&amp;"$50000"),$B827&amp;"#"&amp;N$6,INDIRECT("ИсходныеДанные!$J$2:$J$50000")),0)</f>
        <v>0</v>
      </c>
      <c r="O827" s="3">
        <f ca="1">IF($B827&lt;&gt;"",SUMIF(INDIRECT("ИсходныеДанные!$"&amp;$K$4&amp;"$2:$"&amp;$K$4&amp;"$50000"),$B827&amp;"#"&amp;O$6,INDIRECT("ИсходныеДанные!$J$2:$J$50000")),0)</f>
        <v>0</v>
      </c>
      <c r="P827" s="3">
        <f ca="1">IF($B827&lt;&gt;"",SUMIF(INDIRECT("ИсходныеДанные!$"&amp;$K$4&amp;"$2:$"&amp;$K$4&amp;"$50000"),$B827&amp;"#"&amp;P$6,INDIRECT("ИсходныеДанные!$J$2:$J$50000")),0)</f>
        <v>0</v>
      </c>
      <c r="Q827" s="3">
        <f ca="1">IF($B827&lt;&gt;"",SUMIF(INDIRECT("ИсходныеДанные!$"&amp;$K$4&amp;"$2:$"&amp;$K$4&amp;"$50000"),$B827&amp;"#"&amp;Q$6,INDIRECT("ИсходныеДанные!$J$2:$J$50000")),0)</f>
        <v>0</v>
      </c>
      <c r="R827" s="3">
        <f ca="1">IF($B827&lt;&gt;"",SUMIF(INDIRECT("ИсходныеДанные!$"&amp;$K$4&amp;"$2:$"&amp;$K$4&amp;"$50000"),$B827&amp;"#"&amp;R$6,INDIRECT("ИсходныеДанные!$J$2:$J$50000")),0)</f>
        <v>0</v>
      </c>
      <c r="S827" s="3">
        <f ca="1">IF($B827&lt;&gt;"",SUMIF(INDIRECT("ИсходныеДанные!$"&amp;$K$4&amp;"$2:$"&amp;$K$4&amp;"$50000"),$B827&amp;"#"&amp;S$6,INDIRECT("ИсходныеДанные!$J$2:$J$50000")),0)</f>
        <v>0</v>
      </c>
      <c r="T827" s="3">
        <f ca="1">IF($B827&lt;&gt;"",SUMIF(INDIRECT("ИсходныеДанные!$"&amp;$K$4&amp;"$2:$"&amp;$K$4&amp;"$50000"),$B827&amp;"#"&amp;T$6,INDIRECT("ИсходныеДанные!$J$2:$J$50000")),0)</f>
        <v>0</v>
      </c>
      <c r="U827" s="3">
        <f ca="1">IF($B827&lt;&gt;"",SUMIF(INDIRECT("ИсходныеДанные!$"&amp;$K$4&amp;"$2:$"&amp;$K$4&amp;"$50000"),$B827&amp;"#"&amp;U$6,INDIRECT("ИсходныеДанные!$J$2:$J$50000")),0)</f>
        <v>0</v>
      </c>
      <c r="V827" s="3">
        <f ca="1">IF($B827&lt;&gt;"",SUMIF(INDIRECT("ИсходныеДанные!$"&amp;$K$4&amp;"$2:$"&amp;$K$4&amp;"$50000"),$B827&amp;"#"&amp;V$6,INDIRECT("ИсходныеДанные!$J$2:$J$50000")),0)</f>
        <v>0</v>
      </c>
      <c r="W827" s="16" t="e">
        <f ca="1">SUM(K827:V827)/Пофамильно!$R$1</f>
        <v>#DIV/0!</v>
      </c>
    </row>
    <row r="828" spans="1:23" x14ac:dyDescent="0.25">
      <c r="A828" s="10" t="str">
        <f t="shared" ca="1" si="14"/>
        <v>delete</v>
      </c>
      <c r="B828" s="16" cm="1">
        <f t="array" aca="1" ref="B828" ca="1">INDIRECT("УникальныеСписки!D"&amp;ROW()-$L$4)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14"/>
      <c r="G828" s="81" t="str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84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84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84" t="str" cm="1">
        <f t="array" aca="1" ref="J828" ca="1">_xlfn.XLOOKUP($B828,INDIRECT(SUBSTITUTE("ИсходныеДанные!$где$2:$где$50000","где",$B$4)),INDIRECT(SUBSTITUTE("ИсходныеДанные!$что$2:$что$50000","что",J$4)),"",0,1)</f>
        <v/>
      </c>
      <c r="K828" s="3">
        <f ca="1">IF($B828&lt;&gt;"",SUMIF(INDIRECT("ИсходныеДанные!$"&amp;$K$4&amp;"$2:$"&amp;$K$4&amp;"$50000"),$B828&amp;"#"&amp;K$6,INDIRECT("ИсходныеДанные!$J$2:$J$50000")),0)</f>
        <v>0</v>
      </c>
      <c r="L828" s="3">
        <f ca="1">IF($B828&lt;&gt;"",SUMIF(INDIRECT("ИсходныеДанные!$"&amp;$K$4&amp;"$2:$"&amp;$K$4&amp;"$50000"),$B828&amp;"#"&amp;L$6,INDIRECT("ИсходныеДанные!$J$2:$J$50000")),0)</f>
        <v>0</v>
      </c>
      <c r="M828" s="3">
        <f ca="1">IF($B828&lt;&gt;"",SUMIF(INDIRECT("ИсходныеДанные!$"&amp;$K$4&amp;"$2:$"&amp;$K$4&amp;"$50000"),$B828&amp;"#"&amp;M$6,INDIRECT("ИсходныеДанные!$J$2:$J$50000")),0)</f>
        <v>0</v>
      </c>
      <c r="N828" s="3">
        <f ca="1">IF($B828&lt;&gt;"",SUMIF(INDIRECT("ИсходныеДанные!$"&amp;$K$4&amp;"$2:$"&amp;$K$4&amp;"$50000"),$B828&amp;"#"&amp;N$6,INDIRECT("ИсходныеДанные!$J$2:$J$50000")),0)</f>
        <v>0</v>
      </c>
      <c r="O828" s="3">
        <f ca="1">IF($B828&lt;&gt;"",SUMIF(INDIRECT("ИсходныеДанные!$"&amp;$K$4&amp;"$2:$"&amp;$K$4&amp;"$50000"),$B828&amp;"#"&amp;O$6,INDIRECT("ИсходныеДанные!$J$2:$J$50000")),0)</f>
        <v>0</v>
      </c>
      <c r="P828" s="3">
        <f ca="1">IF($B828&lt;&gt;"",SUMIF(INDIRECT("ИсходныеДанные!$"&amp;$K$4&amp;"$2:$"&amp;$K$4&amp;"$50000"),$B828&amp;"#"&amp;P$6,INDIRECT("ИсходныеДанные!$J$2:$J$50000")),0)</f>
        <v>0</v>
      </c>
      <c r="Q828" s="3">
        <f ca="1">IF($B828&lt;&gt;"",SUMIF(INDIRECT("ИсходныеДанные!$"&amp;$K$4&amp;"$2:$"&amp;$K$4&amp;"$50000"),$B828&amp;"#"&amp;Q$6,INDIRECT("ИсходныеДанные!$J$2:$J$50000")),0)</f>
        <v>0</v>
      </c>
      <c r="R828" s="3">
        <f ca="1">IF($B828&lt;&gt;"",SUMIF(INDIRECT("ИсходныеДанные!$"&amp;$K$4&amp;"$2:$"&amp;$K$4&amp;"$50000"),$B828&amp;"#"&amp;R$6,INDIRECT("ИсходныеДанные!$J$2:$J$50000")),0)</f>
        <v>0</v>
      </c>
      <c r="S828" s="3">
        <f ca="1">IF($B828&lt;&gt;"",SUMIF(INDIRECT("ИсходныеДанные!$"&amp;$K$4&amp;"$2:$"&amp;$K$4&amp;"$50000"),$B828&amp;"#"&amp;S$6,INDIRECT("ИсходныеДанные!$J$2:$J$50000")),0)</f>
        <v>0</v>
      </c>
      <c r="T828" s="3">
        <f ca="1">IF($B828&lt;&gt;"",SUMIF(INDIRECT("ИсходныеДанные!$"&amp;$K$4&amp;"$2:$"&amp;$K$4&amp;"$50000"),$B828&amp;"#"&amp;T$6,INDIRECT("ИсходныеДанные!$J$2:$J$50000")),0)</f>
        <v>0</v>
      </c>
      <c r="U828" s="3">
        <f ca="1">IF($B828&lt;&gt;"",SUMIF(INDIRECT("ИсходныеДанные!$"&amp;$K$4&amp;"$2:$"&amp;$K$4&amp;"$50000"),$B828&amp;"#"&amp;U$6,INDIRECT("ИсходныеДанные!$J$2:$J$50000")),0)</f>
        <v>0</v>
      </c>
      <c r="V828" s="3">
        <f ca="1">IF($B828&lt;&gt;"",SUMIF(INDIRECT("ИсходныеДанные!$"&amp;$K$4&amp;"$2:$"&amp;$K$4&amp;"$50000"),$B828&amp;"#"&amp;V$6,INDIRECT("ИсходныеДанные!$J$2:$J$50000")),0)</f>
        <v>0</v>
      </c>
      <c r="W828" s="16" t="e">
        <f ca="1">SUM(K828:V828)/Пофамильно!$R$1</f>
        <v>#DIV/0!</v>
      </c>
    </row>
    <row r="829" spans="1:23" x14ac:dyDescent="0.25">
      <c r="A829" s="10" t="str">
        <f t="shared" ca="1" si="14"/>
        <v>delete</v>
      </c>
      <c r="B829" s="16" cm="1">
        <f t="array" aca="1" ref="B829" ca="1">INDIRECT("УникальныеСписки!D"&amp;ROW()-$L$4)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14"/>
      <c r="G829" s="81" t="str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84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84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84" t="str" cm="1">
        <f t="array" aca="1" ref="J829" ca="1">_xlfn.XLOOKUP($B829,INDIRECT(SUBSTITUTE("ИсходныеДанные!$где$2:$где$50000","где",$B$4)),INDIRECT(SUBSTITUTE("ИсходныеДанные!$что$2:$что$50000","что",J$4)),"",0,1)</f>
        <v/>
      </c>
      <c r="K829" s="3">
        <f ca="1">IF($B829&lt;&gt;"",SUMIF(INDIRECT("ИсходныеДанные!$"&amp;$K$4&amp;"$2:$"&amp;$K$4&amp;"$50000"),$B829&amp;"#"&amp;K$6,INDIRECT("ИсходныеДанные!$J$2:$J$50000")),0)</f>
        <v>0</v>
      </c>
      <c r="L829" s="3">
        <f ca="1">IF($B829&lt;&gt;"",SUMIF(INDIRECT("ИсходныеДанные!$"&amp;$K$4&amp;"$2:$"&amp;$K$4&amp;"$50000"),$B829&amp;"#"&amp;L$6,INDIRECT("ИсходныеДанные!$J$2:$J$50000")),0)</f>
        <v>0</v>
      </c>
      <c r="M829" s="3">
        <f ca="1">IF($B829&lt;&gt;"",SUMIF(INDIRECT("ИсходныеДанные!$"&amp;$K$4&amp;"$2:$"&amp;$K$4&amp;"$50000"),$B829&amp;"#"&amp;M$6,INDIRECT("ИсходныеДанные!$J$2:$J$50000")),0)</f>
        <v>0</v>
      </c>
      <c r="N829" s="3">
        <f ca="1">IF($B829&lt;&gt;"",SUMIF(INDIRECT("ИсходныеДанные!$"&amp;$K$4&amp;"$2:$"&amp;$K$4&amp;"$50000"),$B829&amp;"#"&amp;N$6,INDIRECT("ИсходныеДанные!$J$2:$J$50000")),0)</f>
        <v>0</v>
      </c>
      <c r="O829" s="3">
        <f ca="1">IF($B829&lt;&gt;"",SUMIF(INDIRECT("ИсходныеДанные!$"&amp;$K$4&amp;"$2:$"&amp;$K$4&amp;"$50000"),$B829&amp;"#"&amp;O$6,INDIRECT("ИсходныеДанные!$J$2:$J$50000")),0)</f>
        <v>0</v>
      </c>
      <c r="P829" s="3">
        <f ca="1">IF($B829&lt;&gt;"",SUMIF(INDIRECT("ИсходныеДанные!$"&amp;$K$4&amp;"$2:$"&amp;$K$4&amp;"$50000"),$B829&amp;"#"&amp;P$6,INDIRECT("ИсходныеДанные!$J$2:$J$50000")),0)</f>
        <v>0</v>
      </c>
      <c r="Q829" s="3">
        <f ca="1">IF($B829&lt;&gt;"",SUMIF(INDIRECT("ИсходныеДанные!$"&amp;$K$4&amp;"$2:$"&amp;$K$4&amp;"$50000"),$B829&amp;"#"&amp;Q$6,INDIRECT("ИсходныеДанные!$J$2:$J$50000")),0)</f>
        <v>0</v>
      </c>
      <c r="R829" s="3">
        <f ca="1">IF($B829&lt;&gt;"",SUMIF(INDIRECT("ИсходныеДанные!$"&amp;$K$4&amp;"$2:$"&amp;$K$4&amp;"$50000"),$B829&amp;"#"&amp;R$6,INDIRECT("ИсходныеДанные!$J$2:$J$50000")),0)</f>
        <v>0</v>
      </c>
      <c r="S829" s="3">
        <f ca="1">IF($B829&lt;&gt;"",SUMIF(INDIRECT("ИсходныеДанные!$"&amp;$K$4&amp;"$2:$"&amp;$K$4&amp;"$50000"),$B829&amp;"#"&amp;S$6,INDIRECT("ИсходныеДанные!$J$2:$J$50000")),0)</f>
        <v>0</v>
      </c>
      <c r="T829" s="3">
        <f ca="1">IF($B829&lt;&gt;"",SUMIF(INDIRECT("ИсходныеДанные!$"&amp;$K$4&amp;"$2:$"&amp;$K$4&amp;"$50000"),$B829&amp;"#"&amp;T$6,INDIRECT("ИсходныеДанные!$J$2:$J$50000")),0)</f>
        <v>0</v>
      </c>
      <c r="U829" s="3">
        <f ca="1">IF($B829&lt;&gt;"",SUMIF(INDIRECT("ИсходныеДанные!$"&amp;$K$4&amp;"$2:$"&amp;$K$4&amp;"$50000"),$B829&amp;"#"&amp;U$6,INDIRECT("ИсходныеДанные!$J$2:$J$50000")),0)</f>
        <v>0</v>
      </c>
      <c r="V829" s="3">
        <f ca="1">IF($B829&lt;&gt;"",SUMIF(INDIRECT("ИсходныеДанные!$"&amp;$K$4&amp;"$2:$"&amp;$K$4&amp;"$50000"),$B829&amp;"#"&amp;V$6,INDIRECT("ИсходныеДанные!$J$2:$J$50000")),0)</f>
        <v>0</v>
      </c>
      <c r="W829" s="16" t="e">
        <f ca="1">SUM(K829:V829)/Пофамильно!$R$1</f>
        <v>#DIV/0!</v>
      </c>
    </row>
    <row r="830" spans="1:23" x14ac:dyDescent="0.25">
      <c r="A830" s="10" t="str">
        <f t="shared" ca="1" si="14"/>
        <v>delete</v>
      </c>
      <c r="B830" s="16" cm="1">
        <f t="array" aca="1" ref="B830" ca="1">INDIRECT("УникальныеСписки!D"&amp;ROW()-$L$4)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14"/>
      <c r="G830" s="81" t="str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84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84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84" t="str" cm="1">
        <f t="array" aca="1" ref="J830" ca="1">_xlfn.XLOOKUP($B830,INDIRECT(SUBSTITUTE("ИсходныеДанные!$где$2:$где$50000","где",$B$4)),INDIRECT(SUBSTITUTE("ИсходныеДанные!$что$2:$что$50000","что",J$4)),"",0,1)</f>
        <v/>
      </c>
      <c r="K830" s="3">
        <f ca="1">IF($B830&lt;&gt;"",SUMIF(INDIRECT("ИсходныеДанные!$"&amp;$K$4&amp;"$2:$"&amp;$K$4&amp;"$50000"),$B830&amp;"#"&amp;K$6,INDIRECT("ИсходныеДанные!$J$2:$J$50000")),0)</f>
        <v>0</v>
      </c>
      <c r="L830" s="3">
        <f ca="1">IF($B830&lt;&gt;"",SUMIF(INDIRECT("ИсходныеДанные!$"&amp;$K$4&amp;"$2:$"&amp;$K$4&amp;"$50000"),$B830&amp;"#"&amp;L$6,INDIRECT("ИсходныеДанные!$J$2:$J$50000")),0)</f>
        <v>0</v>
      </c>
      <c r="M830" s="3">
        <f ca="1">IF($B830&lt;&gt;"",SUMIF(INDIRECT("ИсходныеДанные!$"&amp;$K$4&amp;"$2:$"&amp;$K$4&amp;"$50000"),$B830&amp;"#"&amp;M$6,INDIRECT("ИсходныеДанные!$J$2:$J$50000")),0)</f>
        <v>0</v>
      </c>
      <c r="N830" s="3">
        <f ca="1">IF($B830&lt;&gt;"",SUMIF(INDIRECT("ИсходныеДанные!$"&amp;$K$4&amp;"$2:$"&amp;$K$4&amp;"$50000"),$B830&amp;"#"&amp;N$6,INDIRECT("ИсходныеДанные!$J$2:$J$50000")),0)</f>
        <v>0</v>
      </c>
      <c r="O830" s="3">
        <f ca="1">IF($B830&lt;&gt;"",SUMIF(INDIRECT("ИсходныеДанные!$"&amp;$K$4&amp;"$2:$"&amp;$K$4&amp;"$50000"),$B830&amp;"#"&amp;O$6,INDIRECT("ИсходныеДанные!$J$2:$J$50000")),0)</f>
        <v>0</v>
      </c>
      <c r="P830" s="3">
        <f ca="1">IF($B830&lt;&gt;"",SUMIF(INDIRECT("ИсходныеДанные!$"&amp;$K$4&amp;"$2:$"&amp;$K$4&amp;"$50000"),$B830&amp;"#"&amp;P$6,INDIRECT("ИсходныеДанные!$J$2:$J$50000")),0)</f>
        <v>0</v>
      </c>
      <c r="Q830" s="3">
        <f ca="1">IF($B830&lt;&gt;"",SUMIF(INDIRECT("ИсходныеДанные!$"&amp;$K$4&amp;"$2:$"&amp;$K$4&amp;"$50000"),$B830&amp;"#"&amp;Q$6,INDIRECT("ИсходныеДанные!$J$2:$J$50000")),0)</f>
        <v>0</v>
      </c>
      <c r="R830" s="3">
        <f ca="1">IF($B830&lt;&gt;"",SUMIF(INDIRECT("ИсходныеДанные!$"&amp;$K$4&amp;"$2:$"&amp;$K$4&amp;"$50000"),$B830&amp;"#"&amp;R$6,INDIRECT("ИсходныеДанные!$J$2:$J$50000")),0)</f>
        <v>0</v>
      </c>
      <c r="S830" s="3">
        <f ca="1">IF($B830&lt;&gt;"",SUMIF(INDIRECT("ИсходныеДанные!$"&amp;$K$4&amp;"$2:$"&amp;$K$4&amp;"$50000"),$B830&amp;"#"&amp;S$6,INDIRECT("ИсходныеДанные!$J$2:$J$50000")),0)</f>
        <v>0</v>
      </c>
      <c r="T830" s="3">
        <f ca="1">IF($B830&lt;&gt;"",SUMIF(INDIRECT("ИсходныеДанные!$"&amp;$K$4&amp;"$2:$"&amp;$K$4&amp;"$50000"),$B830&amp;"#"&amp;T$6,INDIRECT("ИсходныеДанные!$J$2:$J$50000")),0)</f>
        <v>0</v>
      </c>
      <c r="U830" s="3">
        <f ca="1">IF($B830&lt;&gt;"",SUMIF(INDIRECT("ИсходныеДанные!$"&amp;$K$4&amp;"$2:$"&amp;$K$4&amp;"$50000"),$B830&amp;"#"&amp;U$6,INDIRECT("ИсходныеДанные!$J$2:$J$50000")),0)</f>
        <v>0</v>
      </c>
      <c r="V830" s="3">
        <f ca="1">IF($B830&lt;&gt;"",SUMIF(INDIRECT("ИсходныеДанные!$"&amp;$K$4&amp;"$2:$"&amp;$K$4&amp;"$50000"),$B830&amp;"#"&amp;V$6,INDIRECT("ИсходныеДанные!$J$2:$J$50000")),0)</f>
        <v>0</v>
      </c>
      <c r="W830" s="16" t="e">
        <f ca="1">SUM(K830:V830)/Пофамильно!$R$1</f>
        <v>#DIV/0!</v>
      </c>
    </row>
    <row r="831" spans="1:23" x14ac:dyDescent="0.25">
      <c r="A831" s="10" t="str">
        <f t="shared" ca="1" si="14"/>
        <v>delete</v>
      </c>
      <c r="B831" s="16" cm="1">
        <f t="array" aca="1" ref="B831" ca="1">INDIRECT("УникальныеСписки!D"&amp;ROW()-$L$4)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14"/>
      <c r="G831" s="81" t="str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84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84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84" t="str" cm="1">
        <f t="array" aca="1" ref="J831" ca="1">_xlfn.XLOOKUP($B831,INDIRECT(SUBSTITUTE("ИсходныеДанные!$где$2:$где$50000","где",$B$4)),INDIRECT(SUBSTITUTE("ИсходныеДанные!$что$2:$что$50000","что",J$4)),"",0,1)</f>
        <v/>
      </c>
      <c r="K831" s="3">
        <f ca="1">IF($B831&lt;&gt;"",SUMIF(INDIRECT("ИсходныеДанные!$"&amp;$K$4&amp;"$2:$"&amp;$K$4&amp;"$50000"),$B831&amp;"#"&amp;K$6,INDIRECT("ИсходныеДанные!$J$2:$J$50000")),0)</f>
        <v>0</v>
      </c>
      <c r="L831" s="3">
        <f ca="1">IF($B831&lt;&gt;"",SUMIF(INDIRECT("ИсходныеДанные!$"&amp;$K$4&amp;"$2:$"&amp;$K$4&amp;"$50000"),$B831&amp;"#"&amp;L$6,INDIRECT("ИсходныеДанные!$J$2:$J$50000")),0)</f>
        <v>0</v>
      </c>
      <c r="M831" s="3">
        <f ca="1">IF($B831&lt;&gt;"",SUMIF(INDIRECT("ИсходныеДанные!$"&amp;$K$4&amp;"$2:$"&amp;$K$4&amp;"$50000"),$B831&amp;"#"&amp;M$6,INDIRECT("ИсходныеДанные!$J$2:$J$50000")),0)</f>
        <v>0</v>
      </c>
      <c r="N831" s="3">
        <f ca="1">IF($B831&lt;&gt;"",SUMIF(INDIRECT("ИсходныеДанные!$"&amp;$K$4&amp;"$2:$"&amp;$K$4&amp;"$50000"),$B831&amp;"#"&amp;N$6,INDIRECT("ИсходныеДанные!$J$2:$J$50000")),0)</f>
        <v>0</v>
      </c>
      <c r="O831" s="3">
        <f ca="1">IF($B831&lt;&gt;"",SUMIF(INDIRECT("ИсходныеДанные!$"&amp;$K$4&amp;"$2:$"&amp;$K$4&amp;"$50000"),$B831&amp;"#"&amp;O$6,INDIRECT("ИсходныеДанные!$J$2:$J$50000")),0)</f>
        <v>0</v>
      </c>
      <c r="P831" s="3">
        <f ca="1">IF($B831&lt;&gt;"",SUMIF(INDIRECT("ИсходныеДанные!$"&amp;$K$4&amp;"$2:$"&amp;$K$4&amp;"$50000"),$B831&amp;"#"&amp;P$6,INDIRECT("ИсходныеДанные!$J$2:$J$50000")),0)</f>
        <v>0</v>
      </c>
      <c r="Q831" s="3">
        <f ca="1">IF($B831&lt;&gt;"",SUMIF(INDIRECT("ИсходныеДанные!$"&amp;$K$4&amp;"$2:$"&amp;$K$4&amp;"$50000"),$B831&amp;"#"&amp;Q$6,INDIRECT("ИсходныеДанные!$J$2:$J$50000")),0)</f>
        <v>0</v>
      </c>
      <c r="R831" s="3">
        <f ca="1">IF($B831&lt;&gt;"",SUMIF(INDIRECT("ИсходныеДанные!$"&amp;$K$4&amp;"$2:$"&amp;$K$4&amp;"$50000"),$B831&amp;"#"&amp;R$6,INDIRECT("ИсходныеДанные!$J$2:$J$50000")),0)</f>
        <v>0</v>
      </c>
      <c r="S831" s="3">
        <f ca="1">IF($B831&lt;&gt;"",SUMIF(INDIRECT("ИсходныеДанные!$"&amp;$K$4&amp;"$2:$"&amp;$K$4&amp;"$50000"),$B831&amp;"#"&amp;S$6,INDIRECT("ИсходныеДанные!$J$2:$J$50000")),0)</f>
        <v>0</v>
      </c>
      <c r="T831" s="3">
        <f ca="1">IF($B831&lt;&gt;"",SUMIF(INDIRECT("ИсходныеДанные!$"&amp;$K$4&amp;"$2:$"&amp;$K$4&amp;"$50000"),$B831&amp;"#"&amp;T$6,INDIRECT("ИсходныеДанные!$J$2:$J$50000")),0)</f>
        <v>0</v>
      </c>
      <c r="U831" s="3">
        <f ca="1">IF($B831&lt;&gt;"",SUMIF(INDIRECT("ИсходныеДанные!$"&amp;$K$4&amp;"$2:$"&amp;$K$4&amp;"$50000"),$B831&amp;"#"&amp;U$6,INDIRECT("ИсходныеДанные!$J$2:$J$50000")),0)</f>
        <v>0</v>
      </c>
      <c r="V831" s="3">
        <f ca="1">IF($B831&lt;&gt;"",SUMIF(INDIRECT("ИсходныеДанные!$"&amp;$K$4&amp;"$2:$"&amp;$K$4&amp;"$50000"),$B831&amp;"#"&amp;V$6,INDIRECT("ИсходныеДанные!$J$2:$J$50000")),0)</f>
        <v>0</v>
      </c>
      <c r="W831" s="16" t="e">
        <f ca="1">SUM(K831:V831)/Пофамильно!$R$1</f>
        <v>#DIV/0!</v>
      </c>
    </row>
    <row r="832" spans="1:23" x14ac:dyDescent="0.25">
      <c r="A832" s="10" t="str">
        <f t="shared" ca="1" si="14"/>
        <v>delete</v>
      </c>
      <c r="B832" s="16" cm="1">
        <f t="array" aca="1" ref="B832" ca="1">INDIRECT("УникальныеСписки!D"&amp;ROW()-$L$4)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14"/>
      <c r="G832" s="81" t="str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84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84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84" t="str" cm="1">
        <f t="array" aca="1" ref="J832" ca="1">_xlfn.XLOOKUP($B832,INDIRECT(SUBSTITUTE("ИсходныеДанные!$где$2:$где$50000","где",$B$4)),INDIRECT(SUBSTITUTE("ИсходныеДанные!$что$2:$что$50000","что",J$4)),"",0,1)</f>
        <v/>
      </c>
      <c r="K832" s="3">
        <f ca="1">IF($B832&lt;&gt;"",SUMIF(INDIRECT("ИсходныеДанные!$"&amp;$K$4&amp;"$2:$"&amp;$K$4&amp;"$50000"),$B832&amp;"#"&amp;K$6,INDIRECT("ИсходныеДанные!$J$2:$J$50000")),0)</f>
        <v>0</v>
      </c>
      <c r="L832" s="3">
        <f ca="1">IF($B832&lt;&gt;"",SUMIF(INDIRECT("ИсходныеДанные!$"&amp;$K$4&amp;"$2:$"&amp;$K$4&amp;"$50000"),$B832&amp;"#"&amp;L$6,INDIRECT("ИсходныеДанные!$J$2:$J$50000")),0)</f>
        <v>0</v>
      </c>
      <c r="M832" s="3">
        <f ca="1">IF($B832&lt;&gt;"",SUMIF(INDIRECT("ИсходныеДанные!$"&amp;$K$4&amp;"$2:$"&amp;$K$4&amp;"$50000"),$B832&amp;"#"&amp;M$6,INDIRECT("ИсходныеДанные!$J$2:$J$50000")),0)</f>
        <v>0</v>
      </c>
      <c r="N832" s="3">
        <f ca="1">IF($B832&lt;&gt;"",SUMIF(INDIRECT("ИсходныеДанные!$"&amp;$K$4&amp;"$2:$"&amp;$K$4&amp;"$50000"),$B832&amp;"#"&amp;N$6,INDIRECT("ИсходныеДанные!$J$2:$J$50000")),0)</f>
        <v>0</v>
      </c>
      <c r="O832" s="3">
        <f ca="1">IF($B832&lt;&gt;"",SUMIF(INDIRECT("ИсходныеДанные!$"&amp;$K$4&amp;"$2:$"&amp;$K$4&amp;"$50000"),$B832&amp;"#"&amp;O$6,INDIRECT("ИсходныеДанные!$J$2:$J$50000")),0)</f>
        <v>0</v>
      </c>
      <c r="P832" s="3">
        <f ca="1">IF($B832&lt;&gt;"",SUMIF(INDIRECT("ИсходныеДанные!$"&amp;$K$4&amp;"$2:$"&amp;$K$4&amp;"$50000"),$B832&amp;"#"&amp;P$6,INDIRECT("ИсходныеДанные!$J$2:$J$50000")),0)</f>
        <v>0</v>
      </c>
      <c r="Q832" s="3">
        <f ca="1">IF($B832&lt;&gt;"",SUMIF(INDIRECT("ИсходныеДанные!$"&amp;$K$4&amp;"$2:$"&amp;$K$4&amp;"$50000"),$B832&amp;"#"&amp;Q$6,INDIRECT("ИсходныеДанные!$J$2:$J$50000")),0)</f>
        <v>0</v>
      </c>
      <c r="R832" s="3">
        <f ca="1">IF($B832&lt;&gt;"",SUMIF(INDIRECT("ИсходныеДанные!$"&amp;$K$4&amp;"$2:$"&amp;$K$4&amp;"$50000"),$B832&amp;"#"&amp;R$6,INDIRECT("ИсходныеДанные!$J$2:$J$50000")),0)</f>
        <v>0</v>
      </c>
      <c r="S832" s="3">
        <f ca="1">IF($B832&lt;&gt;"",SUMIF(INDIRECT("ИсходныеДанные!$"&amp;$K$4&amp;"$2:$"&amp;$K$4&amp;"$50000"),$B832&amp;"#"&amp;S$6,INDIRECT("ИсходныеДанные!$J$2:$J$50000")),0)</f>
        <v>0</v>
      </c>
      <c r="T832" s="3">
        <f ca="1">IF($B832&lt;&gt;"",SUMIF(INDIRECT("ИсходныеДанные!$"&amp;$K$4&amp;"$2:$"&amp;$K$4&amp;"$50000"),$B832&amp;"#"&amp;T$6,INDIRECT("ИсходныеДанные!$J$2:$J$50000")),0)</f>
        <v>0</v>
      </c>
      <c r="U832" s="3">
        <f ca="1">IF($B832&lt;&gt;"",SUMIF(INDIRECT("ИсходныеДанные!$"&amp;$K$4&amp;"$2:$"&amp;$K$4&amp;"$50000"),$B832&amp;"#"&amp;U$6,INDIRECT("ИсходныеДанные!$J$2:$J$50000")),0)</f>
        <v>0</v>
      </c>
      <c r="V832" s="3">
        <f ca="1">IF($B832&lt;&gt;"",SUMIF(INDIRECT("ИсходныеДанные!$"&amp;$K$4&amp;"$2:$"&amp;$K$4&amp;"$50000"),$B832&amp;"#"&amp;V$6,INDIRECT("ИсходныеДанные!$J$2:$J$50000")),0)</f>
        <v>0</v>
      </c>
      <c r="W832" s="16" t="e">
        <f ca="1">SUM(K832:V832)/Пофамильно!$R$1</f>
        <v>#DIV/0!</v>
      </c>
    </row>
    <row r="833" spans="1:23" x14ac:dyDescent="0.25">
      <c r="A833" s="10" t="str">
        <f t="shared" ca="1" si="14"/>
        <v>delete</v>
      </c>
      <c r="B833" s="16" cm="1">
        <f t="array" aca="1" ref="B833" ca="1">INDIRECT("УникальныеСписки!D"&amp;ROW()-$L$4)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14"/>
      <c r="G833" s="81" t="str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84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84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84" t="str" cm="1">
        <f t="array" aca="1" ref="J833" ca="1">_xlfn.XLOOKUP($B833,INDIRECT(SUBSTITUTE("ИсходныеДанные!$где$2:$где$50000","где",$B$4)),INDIRECT(SUBSTITUTE("ИсходныеДанные!$что$2:$что$50000","что",J$4)),"",0,1)</f>
        <v/>
      </c>
      <c r="K833" s="3">
        <f ca="1">IF($B833&lt;&gt;"",SUMIF(INDIRECT("ИсходныеДанные!$"&amp;$K$4&amp;"$2:$"&amp;$K$4&amp;"$50000"),$B833&amp;"#"&amp;K$6,INDIRECT("ИсходныеДанные!$J$2:$J$50000")),0)</f>
        <v>0</v>
      </c>
      <c r="L833" s="3">
        <f ca="1">IF($B833&lt;&gt;"",SUMIF(INDIRECT("ИсходныеДанные!$"&amp;$K$4&amp;"$2:$"&amp;$K$4&amp;"$50000"),$B833&amp;"#"&amp;L$6,INDIRECT("ИсходныеДанные!$J$2:$J$50000")),0)</f>
        <v>0</v>
      </c>
      <c r="M833" s="3">
        <f ca="1">IF($B833&lt;&gt;"",SUMIF(INDIRECT("ИсходныеДанные!$"&amp;$K$4&amp;"$2:$"&amp;$K$4&amp;"$50000"),$B833&amp;"#"&amp;M$6,INDIRECT("ИсходныеДанные!$J$2:$J$50000")),0)</f>
        <v>0</v>
      </c>
      <c r="N833" s="3">
        <f ca="1">IF($B833&lt;&gt;"",SUMIF(INDIRECT("ИсходныеДанные!$"&amp;$K$4&amp;"$2:$"&amp;$K$4&amp;"$50000"),$B833&amp;"#"&amp;N$6,INDIRECT("ИсходныеДанные!$J$2:$J$50000")),0)</f>
        <v>0</v>
      </c>
      <c r="O833" s="3">
        <f ca="1">IF($B833&lt;&gt;"",SUMIF(INDIRECT("ИсходныеДанные!$"&amp;$K$4&amp;"$2:$"&amp;$K$4&amp;"$50000"),$B833&amp;"#"&amp;O$6,INDIRECT("ИсходныеДанные!$J$2:$J$50000")),0)</f>
        <v>0</v>
      </c>
      <c r="P833" s="3">
        <f ca="1">IF($B833&lt;&gt;"",SUMIF(INDIRECT("ИсходныеДанные!$"&amp;$K$4&amp;"$2:$"&amp;$K$4&amp;"$50000"),$B833&amp;"#"&amp;P$6,INDIRECT("ИсходныеДанные!$J$2:$J$50000")),0)</f>
        <v>0</v>
      </c>
      <c r="Q833" s="3">
        <f ca="1">IF($B833&lt;&gt;"",SUMIF(INDIRECT("ИсходныеДанные!$"&amp;$K$4&amp;"$2:$"&amp;$K$4&amp;"$50000"),$B833&amp;"#"&amp;Q$6,INDIRECT("ИсходныеДанные!$J$2:$J$50000")),0)</f>
        <v>0</v>
      </c>
      <c r="R833" s="3">
        <f ca="1">IF($B833&lt;&gt;"",SUMIF(INDIRECT("ИсходныеДанные!$"&amp;$K$4&amp;"$2:$"&amp;$K$4&amp;"$50000"),$B833&amp;"#"&amp;R$6,INDIRECT("ИсходныеДанные!$J$2:$J$50000")),0)</f>
        <v>0</v>
      </c>
      <c r="S833" s="3">
        <f ca="1">IF($B833&lt;&gt;"",SUMIF(INDIRECT("ИсходныеДанные!$"&amp;$K$4&amp;"$2:$"&amp;$K$4&amp;"$50000"),$B833&amp;"#"&amp;S$6,INDIRECT("ИсходныеДанные!$J$2:$J$50000")),0)</f>
        <v>0</v>
      </c>
      <c r="T833" s="3">
        <f ca="1">IF($B833&lt;&gt;"",SUMIF(INDIRECT("ИсходныеДанные!$"&amp;$K$4&amp;"$2:$"&amp;$K$4&amp;"$50000"),$B833&amp;"#"&amp;T$6,INDIRECT("ИсходныеДанные!$J$2:$J$50000")),0)</f>
        <v>0</v>
      </c>
      <c r="U833" s="3">
        <f ca="1">IF($B833&lt;&gt;"",SUMIF(INDIRECT("ИсходныеДанные!$"&amp;$K$4&amp;"$2:$"&amp;$K$4&amp;"$50000"),$B833&amp;"#"&amp;U$6,INDIRECT("ИсходныеДанные!$J$2:$J$50000")),0)</f>
        <v>0</v>
      </c>
      <c r="V833" s="3">
        <f ca="1">IF($B833&lt;&gt;"",SUMIF(INDIRECT("ИсходныеДанные!$"&amp;$K$4&amp;"$2:$"&amp;$K$4&amp;"$50000"),$B833&amp;"#"&amp;V$6,INDIRECT("ИсходныеДанные!$J$2:$J$50000")),0)</f>
        <v>0</v>
      </c>
      <c r="W833" s="16" t="e">
        <f ca="1">SUM(K833:V833)/Пофамильно!$R$1</f>
        <v>#DIV/0!</v>
      </c>
    </row>
    <row r="834" spans="1:23" x14ac:dyDescent="0.25">
      <c r="A834" s="10" t="str">
        <f t="shared" ca="1" si="14"/>
        <v>delete</v>
      </c>
      <c r="B834" s="16" cm="1">
        <f t="array" aca="1" ref="B834" ca="1">INDIRECT("УникальныеСписки!D"&amp;ROW()-$L$4)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14"/>
      <c r="G834" s="81" t="str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84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84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84" t="str" cm="1">
        <f t="array" aca="1" ref="J834" ca="1">_xlfn.XLOOKUP($B834,INDIRECT(SUBSTITUTE("ИсходныеДанные!$где$2:$где$50000","где",$B$4)),INDIRECT(SUBSTITUTE("ИсходныеДанные!$что$2:$что$50000","что",J$4)),"",0,1)</f>
        <v/>
      </c>
      <c r="K834" s="3">
        <f ca="1">IF($B834&lt;&gt;"",SUMIF(INDIRECT("ИсходныеДанные!$"&amp;$K$4&amp;"$2:$"&amp;$K$4&amp;"$50000"),$B834&amp;"#"&amp;K$6,INDIRECT("ИсходныеДанные!$J$2:$J$50000")),0)</f>
        <v>0</v>
      </c>
      <c r="L834" s="3">
        <f ca="1">IF($B834&lt;&gt;"",SUMIF(INDIRECT("ИсходныеДанные!$"&amp;$K$4&amp;"$2:$"&amp;$K$4&amp;"$50000"),$B834&amp;"#"&amp;L$6,INDIRECT("ИсходныеДанные!$J$2:$J$50000")),0)</f>
        <v>0</v>
      </c>
      <c r="M834" s="3">
        <f ca="1">IF($B834&lt;&gt;"",SUMIF(INDIRECT("ИсходныеДанные!$"&amp;$K$4&amp;"$2:$"&amp;$K$4&amp;"$50000"),$B834&amp;"#"&amp;M$6,INDIRECT("ИсходныеДанные!$J$2:$J$50000")),0)</f>
        <v>0</v>
      </c>
      <c r="N834" s="3">
        <f ca="1">IF($B834&lt;&gt;"",SUMIF(INDIRECT("ИсходныеДанные!$"&amp;$K$4&amp;"$2:$"&amp;$K$4&amp;"$50000"),$B834&amp;"#"&amp;N$6,INDIRECT("ИсходныеДанные!$J$2:$J$50000")),0)</f>
        <v>0</v>
      </c>
      <c r="O834" s="3">
        <f ca="1">IF($B834&lt;&gt;"",SUMIF(INDIRECT("ИсходныеДанные!$"&amp;$K$4&amp;"$2:$"&amp;$K$4&amp;"$50000"),$B834&amp;"#"&amp;O$6,INDIRECT("ИсходныеДанные!$J$2:$J$50000")),0)</f>
        <v>0</v>
      </c>
      <c r="P834" s="3">
        <f ca="1">IF($B834&lt;&gt;"",SUMIF(INDIRECT("ИсходныеДанные!$"&amp;$K$4&amp;"$2:$"&amp;$K$4&amp;"$50000"),$B834&amp;"#"&amp;P$6,INDIRECT("ИсходныеДанные!$J$2:$J$50000")),0)</f>
        <v>0</v>
      </c>
      <c r="Q834" s="3">
        <f ca="1">IF($B834&lt;&gt;"",SUMIF(INDIRECT("ИсходныеДанные!$"&amp;$K$4&amp;"$2:$"&amp;$K$4&amp;"$50000"),$B834&amp;"#"&amp;Q$6,INDIRECT("ИсходныеДанные!$J$2:$J$50000")),0)</f>
        <v>0</v>
      </c>
      <c r="R834" s="3">
        <f ca="1">IF($B834&lt;&gt;"",SUMIF(INDIRECT("ИсходныеДанные!$"&amp;$K$4&amp;"$2:$"&amp;$K$4&amp;"$50000"),$B834&amp;"#"&amp;R$6,INDIRECT("ИсходныеДанные!$J$2:$J$50000")),0)</f>
        <v>0</v>
      </c>
      <c r="S834" s="3">
        <f ca="1">IF($B834&lt;&gt;"",SUMIF(INDIRECT("ИсходныеДанные!$"&amp;$K$4&amp;"$2:$"&amp;$K$4&amp;"$50000"),$B834&amp;"#"&amp;S$6,INDIRECT("ИсходныеДанные!$J$2:$J$50000")),0)</f>
        <v>0</v>
      </c>
      <c r="T834" s="3">
        <f ca="1">IF($B834&lt;&gt;"",SUMIF(INDIRECT("ИсходныеДанные!$"&amp;$K$4&amp;"$2:$"&amp;$K$4&amp;"$50000"),$B834&amp;"#"&amp;T$6,INDIRECT("ИсходныеДанные!$J$2:$J$50000")),0)</f>
        <v>0</v>
      </c>
      <c r="U834" s="3">
        <f ca="1">IF($B834&lt;&gt;"",SUMIF(INDIRECT("ИсходныеДанные!$"&amp;$K$4&amp;"$2:$"&amp;$K$4&amp;"$50000"),$B834&amp;"#"&amp;U$6,INDIRECT("ИсходныеДанные!$J$2:$J$50000")),0)</f>
        <v>0</v>
      </c>
      <c r="V834" s="3">
        <f ca="1">IF($B834&lt;&gt;"",SUMIF(INDIRECT("ИсходныеДанные!$"&amp;$K$4&amp;"$2:$"&amp;$K$4&amp;"$50000"),$B834&amp;"#"&amp;V$6,INDIRECT("ИсходныеДанные!$J$2:$J$50000")),0)</f>
        <v>0</v>
      </c>
      <c r="W834" s="16" t="e">
        <f ca="1">SUM(K834:V834)/Пофамильно!$R$1</f>
        <v>#DIV/0!</v>
      </c>
    </row>
    <row r="835" spans="1:23" x14ac:dyDescent="0.25">
      <c r="A835" s="10" t="str">
        <f t="shared" ca="1" si="14"/>
        <v>delete</v>
      </c>
      <c r="B835" s="16" cm="1">
        <f t="array" aca="1" ref="B835" ca="1">INDIRECT("УникальныеСписки!D"&amp;ROW()-$L$4)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14"/>
      <c r="G835" s="81" t="str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84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84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84" t="str" cm="1">
        <f t="array" aca="1" ref="J835" ca="1">_xlfn.XLOOKUP($B835,INDIRECT(SUBSTITUTE("ИсходныеДанные!$где$2:$где$50000","где",$B$4)),INDIRECT(SUBSTITUTE("ИсходныеДанные!$что$2:$что$50000","что",J$4)),"",0,1)</f>
        <v/>
      </c>
      <c r="K835" s="3">
        <f ca="1">IF($B835&lt;&gt;"",SUMIF(INDIRECT("ИсходныеДанные!$"&amp;$K$4&amp;"$2:$"&amp;$K$4&amp;"$50000"),$B835&amp;"#"&amp;K$6,INDIRECT("ИсходныеДанные!$J$2:$J$50000")),0)</f>
        <v>0</v>
      </c>
      <c r="L835" s="3">
        <f ca="1">IF($B835&lt;&gt;"",SUMIF(INDIRECT("ИсходныеДанные!$"&amp;$K$4&amp;"$2:$"&amp;$K$4&amp;"$50000"),$B835&amp;"#"&amp;L$6,INDIRECT("ИсходныеДанные!$J$2:$J$50000")),0)</f>
        <v>0</v>
      </c>
      <c r="M835" s="3">
        <f ca="1">IF($B835&lt;&gt;"",SUMIF(INDIRECT("ИсходныеДанные!$"&amp;$K$4&amp;"$2:$"&amp;$K$4&amp;"$50000"),$B835&amp;"#"&amp;M$6,INDIRECT("ИсходныеДанные!$J$2:$J$50000")),0)</f>
        <v>0</v>
      </c>
      <c r="N835" s="3">
        <f ca="1">IF($B835&lt;&gt;"",SUMIF(INDIRECT("ИсходныеДанные!$"&amp;$K$4&amp;"$2:$"&amp;$K$4&amp;"$50000"),$B835&amp;"#"&amp;N$6,INDIRECT("ИсходныеДанные!$J$2:$J$50000")),0)</f>
        <v>0</v>
      </c>
      <c r="O835" s="3">
        <f ca="1">IF($B835&lt;&gt;"",SUMIF(INDIRECT("ИсходныеДанные!$"&amp;$K$4&amp;"$2:$"&amp;$K$4&amp;"$50000"),$B835&amp;"#"&amp;O$6,INDIRECT("ИсходныеДанные!$J$2:$J$50000")),0)</f>
        <v>0</v>
      </c>
      <c r="P835" s="3">
        <f ca="1">IF($B835&lt;&gt;"",SUMIF(INDIRECT("ИсходныеДанные!$"&amp;$K$4&amp;"$2:$"&amp;$K$4&amp;"$50000"),$B835&amp;"#"&amp;P$6,INDIRECT("ИсходныеДанные!$J$2:$J$50000")),0)</f>
        <v>0</v>
      </c>
      <c r="Q835" s="3">
        <f ca="1">IF($B835&lt;&gt;"",SUMIF(INDIRECT("ИсходныеДанные!$"&amp;$K$4&amp;"$2:$"&amp;$K$4&amp;"$50000"),$B835&amp;"#"&amp;Q$6,INDIRECT("ИсходныеДанные!$J$2:$J$50000")),0)</f>
        <v>0</v>
      </c>
      <c r="R835" s="3">
        <f ca="1">IF($B835&lt;&gt;"",SUMIF(INDIRECT("ИсходныеДанные!$"&amp;$K$4&amp;"$2:$"&amp;$K$4&amp;"$50000"),$B835&amp;"#"&amp;R$6,INDIRECT("ИсходныеДанные!$J$2:$J$50000")),0)</f>
        <v>0</v>
      </c>
      <c r="S835" s="3">
        <f ca="1">IF($B835&lt;&gt;"",SUMIF(INDIRECT("ИсходныеДанные!$"&amp;$K$4&amp;"$2:$"&amp;$K$4&amp;"$50000"),$B835&amp;"#"&amp;S$6,INDIRECT("ИсходныеДанные!$J$2:$J$50000")),0)</f>
        <v>0</v>
      </c>
      <c r="T835" s="3">
        <f ca="1">IF($B835&lt;&gt;"",SUMIF(INDIRECT("ИсходныеДанные!$"&amp;$K$4&amp;"$2:$"&amp;$K$4&amp;"$50000"),$B835&amp;"#"&amp;T$6,INDIRECT("ИсходныеДанные!$J$2:$J$50000")),0)</f>
        <v>0</v>
      </c>
      <c r="U835" s="3">
        <f ca="1">IF($B835&lt;&gt;"",SUMIF(INDIRECT("ИсходныеДанные!$"&amp;$K$4&amp;"$2:$"&amp;$K$4&amp;"$50000"),$B835&amp;"#"&amp;U$6,INDIRECT("ИсходныеДанные!$J$2:$J$50000")),0)</f>
        <v>0</v>
      </c>
      <c r="V835" s="3">
        <f ca="1">IF($B835&lt;&gt;"",SUMIF(INDIRECT("ИсходныеДанные!$"&amp;$K$4&amp;"$2:$"&amp;$K$4&amp;"$50000"),$B835&amp;"#"&amp;V$6,INDIRECT("ИсходныеДанные!$J$2:$J$50000")),0)</f>
        <v>0</v>
      </c>
      <c r="W835" s="16" t="e">
        <f ca="1">SUM(K835:V835)/Пофамильно!$R$1</f>
        <v>#DIV/0!</v>
      </c>
    </row>
    <row r="836" spans="1:23" x14ac:dyDescent="0.25">
      <c r="A836" s="10" t="str">
        <f t="shared" ca="1" si="14"/>
        <v>delete</v>
      </c>
      <c r="B836" s="16" cm="1">
        <f t="array" aca="1" ref="B836" ca="1">INDIRECT("УникальныеСписки!D"&amp;ROW()-$L$4)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14"/>
      <c r="G836" s="81" t="str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84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84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84" t="str" cm="1">
        <f t="array" aca="1" ref="J836" ca="1">_xlfn.XLOOKUP($B836,INDIRECT(SUBSTITUTE("ИсходныеДанные!$где$2:$где$50000","где",$B$4)),INDIRECT(SUBSTITUTE("ИсходныеДанные!$что$2:$что$50000","что",J$4)),"",0,1)</f>
        <v/>
      </c>
      <c r="K836" s="3">
        <f ca="1">IF($B836&lt;&gt;"",SUMIF(INDIRECT("ИсходныеДанные!$"&amp;$K$4&amp;"$2:$"&amp;$K$4&amp;"$50000"),$B836&amp;"#"&amp;K$6,INDIRECT("ИсходныеДанные!$J$2:$J$50000")),0)</f>
        <v>0</v>
      </c>
      <c r="L836" s="3">
        <f ca="1">IF($B836&lt;&gt;"",SUMIF(INDIRECT("ИсходныеДанные!$"&amp;$K$4&amp;"$2:$"&amp;$K$4&amp;"$50000"),$B836&amp;"#"&amp;L$6,INDIRECT("ИсходныеДанные!$J$2:$J$50000")),0)</f>
        <v>0</v>
      </c>
      <c r="M836" s="3">
        <f ca="1">IF($B836&lt;&gt;"",SUMIF(INDIRECT("ИсходныеДанные!$"&amp;$K$4&amp;"$2:$"&amp;$K$4&amp;"$50000"),$B836&amp;"#"&amp;M$6,INDIRECT("ИсходныеДанные!$J$2:$J$50000")),0)</f>
        <v>0</v>
      </c>
      <c r="N836" s="3">
        <f ca="1">IF($B836&lt;&gt;"",SUMIF(INDIRECT("ИсходныеДанные!$"&amp;$K$4&amp;"$2:$"&amp;$K$4&amp;"$50000"),$B836&amp;"#"&amp;N$6,INDIRECT("ИсходныеДанные!$J$2:$J$50000")),0)</f>
        <v>0</v>
      </c>
      <c r="O836" s="3">
        <f ca="1">IF($B836&lt;&gt;"",SUMIF(INDIRECT("ИсходныеДанные!$"&amp;$K$4&amp;"$2:$"&amp;$K$4&amp;"$50000"),$B836&amp;"#"&amp;O$6,INDIRECT("ИсходныеДанные!$J$2:$J$50000")),0)</f>
        <v>0</v>
      </c>
      <c r="P836" s="3">
        <f ca="1">IF($B836&lt;&gt;"",SUMIF(INDIRECT("ИсходныеДанные!$"&amp;$K$4&amp;"$2:$"&amp;$K$4&amp;"$50000"),$B836&amp;"#"&amp;P$6,INDIRECT("ИсходныеДанные!$J$2:$J$50000")),0)</f>
        <v>0</v>
      </c>
      <c r="Q836" s="3">
        <f ca="1">IF($B836&lt;&gt;"",SUMIF(INDIRECT("ИсходныеДанные!$"&amp;$K$4&amp;"$2:$"&amp;$K$4&amp;"$50000"),$B836&amp;"#"&amp;Q$6,INDIRECT("ИсходныеДанные!$J$2:$J$50000")),0)</f>
        <v>0</v>
      </c>
      <c r="R836" s="3">
        <f ca="1">IF($B836&lt;&gt;"",SUMIF(INDIRECT("ИсходныеДанные!$"&amp;$K$4&amp;"$2:$"&amp;$K$4&amp;"$50000"),$B836&amp;"#"&amp;R$6,INDIRECT("ИсходныеДанные!$J$2:$J$50000")),0)</f>
        <v>0</v>
      </c>
      <c r="S836" s="3">
        <f ca="1">IF($B836&lt;&gt;"",SUMIF(INDIRECT("ИсходныеДанные!$"&amp;$K$4&amp;"$2:$"&amp;$K$4&amp;"$50000"),$B836&amp;"#"&amp;S$6,INDIRECT("ИсходныеДанные!$J$2:$J$50000")),0)</f>
        <v>0</v>
      </c>
      <c r="T836" s="3">
        <f ca="1">IF($B836&lt;&gt;"",SUMIF(INDIRECT("ИсходныеДанные!$"&amp;$K$4&amp;"$2:$"&amp;$K$4&amp;"$50000"),$B836&amp;"#"&amp;T$6,INDIRECT("ИсходныеДанные!$J$2:$J$50000")),0)</f>
        <v>0</v>
      </c>
      <c r="U836" s="3">
        <f ca="1">IF($B836&lt;&gt;"",SUMIF(INDIRECT("ИсходныеДанные!$"&amp;$K$4&amp;"$2:$"&amp;$K$4&amp;"$50000"),$B836&amp;"#"&amp;U$6,INDIRECT("ИсходныеДанные!$J$2:$J$50000")),0)</f>
        <v>0</v>
      </c>
      <c r="V836" s="3">
        <f ca="1">IF($B836&lt;&gt;"",SUMIF(INDIRECT("ИсходныеДанные!$"&amp;$K$4&amp;"$2:$"&amp;$K$4&amp;"$50000"),$B836&amp;"#"&amp;V$6,INDIRECT("ИсходныеДанные!$J$2:$J$50000")),0)</f>
        <v>0</v>
      </c>
      <c r="W836" s="16" t="e">
        <f ca="1">SUM(K836:V836)/Пофамильно!$R$1</f>
        <v>#DIV/0!</v>
      </c>
    </row>
    <row r="837" spans="1:23" x14ac:dyDescent="0.25">
      <c r="A837" s="10" t="str">
        <f t="shared" ca="1" si="14"/>
        <v>delete</v>
      </c>
      <c r="B837" s="16" cm="1">
        <f t="array" aca="1" ref="B837" ca="1">INDIRECT("УникальныеСписки!D"&amp;ROW()-$L$4)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14"/>
      <c r="G837" s="81" t="str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84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84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84" t="str" cm="1">
        <f t="array" aca="1" ref="J837" ca="1">_xlfn.XLOOKUP($B837,INDIRECT(SUBSTITUTE("ИсходныеДанные!$где$2:$где$50000","где",$B$4)),INDIRECT(SUBSTITUTE("ИсходныеДанные!$что$2:$что$50000","что",J$4)),"",0,1)</f>
        <v/>
      </c>
      <c r="K837" s="3">
        <f ca="1">IF($B837&lt;&gt;"",SUMIF(INDIRECT("ИсходныеДанные!$"&amp;$K$4&amp;"$2:$"&amp;$K$4&amp;"$50000"),$B837&amp;"#"&amp;K$6,INDIRECT("ИсходныеДанные!$J$2:$J$50000")),0)</f>
        <v>0</v>
      </c>
      <c r="L837" s="3">
        <f ca="1">IF($B837&lt;&gt;"",SUMIF(INDIRECT("ИсходныеДанные!$"&amp;$K$4&amp;"$2:$"&amp;$K$4&amp;"$50000"),$B837&amp;"#"&amp;L$6,INDIRECT("ИсходныеДанные!$J$2:$J$50000")),0)</f>
        <v>0</v>
      </c>
      <c r="M837" s="3">
        <f ca="1">IF($B837&lt;&gt;"",SUMIF(INDIRECT("ИсходныеДанные!$"&amp;$K$4&amp;"$2:$"&amp;$K$4&amp;"$50000"),$B837&amp;"#"&amp;M$6,INDIRECT("ИсходныеДанные!$J$2:$J$50000")),0)</f>
        <v>0</v>
      </c>
      <c r="N837" s="3">
        <f ca="1">IF($B837&lt;&gt;"",SUMIF(INDIRECT("ИсходныеДанные!$"&amp;$K$4&amp;"$2:$"&amp;$K$4&amp;"$50000"),$B837&amp;"#"&amp;N$6,INDIRECT("ИсходныеДанные!$J$2:$J$50000")),0)</f>
        <v>0</v>
      </c>
      <c r="O837" s="3">
        <f ca="1">IF($B837&lt;&gt;"",SUMIF(INDIRECT("ИсходныеДанные!$"&amp;$K$4&amp;"$2:$"&amp;$K$4&amp;"$50000"),$B837&amp;"#"&amp;O$6,INDIRECT("ИсходныеДанные!$J$2:$J$50000")),0)</f>
        <v>0</v>
      </c>
      <c r="P837" s="3">
        <f ca="1">IF($B837&lt;&gt;"",SUMIF(INDIRECT("ИсходныеДанные!$"&amp;$K$4&amp;"$2:$"&amp;$K$4&amp;"$50000"),$B837&amp;"#"&amp;P$6,INDIRECT("ИсходныеДанные!$J$2:$J$50000")),0)</f>
        <v>0</v>
      </c>
      <c r="Q837" s="3">
        <f ca="1">IF($B837&lt;&gt;"",SUMIF(INDIRECT("ИсходныеДанные!$"&amp;$K$4&amp;"$2:$"&amp;$K$4&amp;"$50000"),$B837&amp;"#"&amp;Q$6,INDIRECT("ИсходныеДанные!$J$2:$J$50000")),0)</f>
        <v>0</v>
      </c>
      <c r="R837" s="3">
        <f ca="1">IF($B837&lt;&gt;"",SUMIF(INDIRECT("ИсходныеДанные!$"&amp;$K$4&amp;"$2:$"&amp;$K$4&amp;"$50000"),$B837&amp;"#"&amp;R$6,INDIRECT("ИсходныеДанные!$J$2:$J$50000")),0)</f>
        <v>0</v>
      </c>
      <c r="S837" s="3">
        <f ca="1">IF($B837&lt;&gt;"",SUMIF(INDIRECT("ИсходныеДанные!$"&amp;$K$4&amp;"$2:$"&amp;$K$4&amp;"$50000"),$B837&amp;"#"&amp;S$6,INDIRECT("ИсходныеДанные!$J$2:$J$50000")),0)</f>
        <v>0</v>
      </c>
      <c r="T837" s="3">
        <f ca="1">IF($B837&lt;&gt;"",SUMIF(INDIRECT("ИсходныеДанные!$"&amp;$K$4&amp;"$2:$"&amp;$K$4&amp;"$50000"),$B837&amp;"#"&amp;T$6,INDIRECT("ИсходныеДанные!$J$2:$J$50000")),0)</f>
        <v>0</v>
      </c>
      <c r="U837" s="3">
        <f ca="1">IF($B837&lt;&gt;"",SUMIF(INDIRECT("ИсходныеДанные!$"&amp;$K$4&amp;"$2:$"&amp;$K$4&amp;"$50000"),$B837&amp;"#"&amp;U$6,INDIRECT("ИсходныеДанные!$J$2:$J$50000")),0)</f>
        <v>0</v>
      </c>
      <c r="V837" s="3">
        <f ca="1">IF($B837&lt;&gt;"",SUMIF(INDIRECT("ИсходныеДанные!$"&amp;$K$4&amp;"$2:$"&amp;$K$4&amp;"$50000"),$B837&amp;"#"&amp;V$6,INDIRECT("ИсходныеДанные!$J$2:$J$50000")),0)</f>
        <v>0</v>
      </c>
      <c r="W837" s="16" t="e">
        <f ca="1">SUM(K837:V837)/Пофамильно!$R$1</f>
        <v>#DIV/0!</v>
      </c>
    </row>
    <row r="838" spans="1:23" x14ac:dyDescent="0.25">
      <c r="A838" s="10" t="str">
        <f t="shared" ca="1" si="14"/>
        <v>delete</v>
      </c>
      <c r="B838" s="16" cm="1">
        <f t="array" aca="1" ref="B838" ca="1">INDIRECT("УникальныеСписки!D"&amp;ROW()-$L$4)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14"/>
      <c r="G838" s="81" t="str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84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84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84" t="str" cm="1">
        <f t="array" aca="1" ref="J838" ca="1">_xlfn.XLOOKUP($B838,INDIRECT(SUBSTITUTE("ИсходныеДанные!$где$2:$где$50000","где",$B$4)),INDIRECT(SUBSTITUTE("ИсходныеДанные!$что$2:$что$50000","что",J$4)),"",0,1)</f>
        <v/>
      </c>
      <c r="K838" s="3">
        <f ca="1">IF($B838&lt;&gt;"",SUMIF(INDIRECT("ИсходныеДанные!$"&amp;$K$4&amp;"$2:$"&amp;$K$4&amp;"$50000"),$B838&amp;"#"&amp;K$6,INDIRECT("ИсходныеДанные!$J$2:$J$50000")),0)</f>
        <v>0</v>
      </c>
      <c r="L838" s="3">
        <f ca="1">IF($B838&lt;&gt;"",SUMIF(INDIRECT("ИсходныеДанные!$"&amp;$K$4&amp;"$2:$"&amp;$K$4&amp;"$50000"),$B838&amp;"#"&amp;L$6,INDIRECT("ИсходныеДанные!$J$2:$J$50000")),0)</f>
        <v>0</v>
      </c>
      <c r="M838" s="3">
        <f ca="1">IF($B838&lt;&gt;"",SUMIF(INDIRECT("ИсходныеДанные!$"&amp;$K$4&amp;"$2:$"&amp;$K$4&amp;"$50000"),$B838&amp;"#"&amp;M$6,INDIRECT("ИсходныеДанные!$J$2:$J$50000")),0)</f>
        <v>0</v>
      </c>
      <c r="N838" s="3">
        <f ca="1">IF($B838&lt;&gt;"",SUMIF(INDIRECT("ИсходныеДанные!$"&amp;$K$4&amp;"$2:$"&amp;$K$4&amp;"$50000"),$B838&amp;"#"&amp;N$6,INDIRECT("ИсходныеДанные!$J$2:$J$50000")),0)</f>
        <v>0</v>
      </c>
      <c r="O838" s="3">
        <f ca="1">IF($B838&lt;&gt;"",SUMIF(INDIRECT("ИсходныеДанные!$"&amp;$K$4&amp;"$2:$"&amp;$K$4&amp;"$50000"),$B838&amp;"#"&amp;O$6,INDIRECT("ИсходныеДанные!$J$2:$J$50000")),0)</f>
        <v>0</v>
      </c>
      <c r="P838" s="3">
        <f ca="1">IF($B838&lt;&gt;"",SUMIF(INDIRECT("ИсходныеДанные!$"&amp;$K$4&amp;"$2:$"&amp;$K$4&amp;"$50000"),$B838&amp;"#"&amp;P$6,INDIRECT("ИсходныеДанные!$J$2:$J$50000")),0)</f>
        <v>0</v>
      </c>
      <c r="Q838" s="3">
        <f ca="1">IF($B838&lt;&gt;"",SUMIF(INDIRECT("ИсходныеДанные!$"&amp;$K$4&amp;"$2:$"&amp;$K$4&amp;"$50000"),$B838&amp;"#"&amp;Q$6,INDIRECT("ИсходныеДанные!$J$2:$J$50000")),0)</f>
        <v>0</v>
      </c>
      <c r="R838" s="3">
        <f ca="1">IF($B838&lt;&gt;"",SUMIF(INDIRECT("ИсходныеДанные!$"&amp;$K$4&amp;"$2:$"&amp;$K$4&amp;"$50000"),$B838&amp;"#"&amp;R$6,INDIRECT("ИсходныеДанные!$J$2:$J$50000")),0)</f>
        <v>0</v>
      </c>
      <c r="S838" s="3">
        <f ca="1">IF($B838&lt;&gt;"",SUMIF(INDIRECT("ИсходныеДанные!$"&amp;$K$4&amp;"$2:$"&amp;$K$4&amp;"$50000"),$B838&amp;"#"&amp;S$6,INDIRECT("ИсходныеДанные!$J$2:$J$50000")),0)</f>
        <v>0</v>
      </c>
      <c r="T838" s="3">
        <f ca="1">IF($B838&lt;&gt;"",SUMIF(INDIRECT("ИсходныеДанные!$"&amp;$K$4&amp;"$2:$"&amp;$K$4&amp;"$50000"),$B838&amp;"#"&amp;T$6,INDIRECT("ИсходныеДанные!$J$2:$J$50000")),0)</f>
        <v>0</v>
      </c>
      <c r="U838" s="3">
        <f ca="1">IF($B838&lt;&gt;"",SUMIF(INDIRECT("ИсходныеДанные!$"&amp;$K$4&amp;"$2:$"&amp;$K$4&amp;"$50000"),$B838&amp;"#"&amp;U$6,INDIRECT("ИсходныеДанные!$J$2:$J$50000")),0)</f>
        <v>0</v>
      </c>
      <c r="V838" s="3">
        <f ca="1">IF($B838&lt;&gt;"",SUMIF(INDIRECT("ИсходныеДанные!$"&amp;$K$4&amp;"$2:$"&amp;$K$4&amp;"$50000"),$B838&amp;"#"&amp;V$6,INDIRECT("ИсходныеДанные!$J$2:$J$50000")),0)</f>
        <v>0</v>
      </c>
      <c r="W838" s="16" t="e">
        <f ca="1">SUM(K838:V838)/Пофамильно!$R$1</f>
        <v>#DIV/0!</v>
      </c>
    </row>
    <row r="839" spans="1:23" x14ac:dyDescent="0.25">
      <c r="A839" s="10" t="str">
        <f t="shared" ca="1" si="14"/>
        <v>delete</v>
      </c>
      <c r="B839" s="16" cm="1">
        <f t="array" aca="1" ref="B839" ca="1">INDIRECT("УникальныеСписки!D"&amp;ROW()-$L$4)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14"/>
      <c r="G839" s="81" t="str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84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84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84" t="str" cm="1">
        <f t="array" aca="1" ref="J839" ca="1">_xlfn.XLOOKUP($B839,INDIRECT(SUBSTITUTE("ИсходныеДанные!$где$2:$где$50000","где",$B$4)),INDIRECT(SUBSTITUTE("ИсходныеДанные!$что$2:$что$50000","что",J$4)),"",0,1)</f>
        <v/>
      </c>
      <c r="K839" s="3">
        <f ca="1">IF($B839&lt;&gt;"",SUMIF(INDIRECT("ИсходныеДанные!$"&amp;$K$4&amp;"$2:$"&amp;$K$4&amp;"$50000"),$B839&amp;"#"&amp;K$6,INDIRECT("ИсходныеДанные!$J$2:$J$50000")),0)</f>
        <v>0</v>
      </c>
      <c r="L839" s="3">
        <f ca="1">IF($B839&lt;&gt;"",SUMIF(INDIRECT("ИсходныеДанные!$"&amp;$K$4&amp;"$2:$"&amp;$K$4&amp;"$50000"),$B839&amp;"#"&amp;L$6,INDIRECT("ИсходныеДанные!$J$2:$J$50000")),0)</f>
        <v>0</v>
      </c>
      <c r="M839" s="3">
        <f ca="1">IF($B839&lt;&gt;"",SUMIF(INDIRECT("ИсходныеДанные!$"&amp;$K$4&amp;"$2:$"&amp;$K$4&amp;"$50000"),$B839&amp;"#"&amp;M$6,INDIRECT("ИсходныеДанные!$J$2:$J$50000")),0)</f>
        <v>0</v>
      </c>
      <c r="N839" s="3">
        <f ca="1">IF($B839&lt;&gt;"",SUMIF(INDIRECT("ИсходныеДанные!$"&amp;$K$4&amp;"$2:$"&amp;$K$4&amp;"$50000"),$B839&amp;"#"&amp;N$6,INDIRECT("ИсходныеДанные!$J$2:$J$50000")),0)</f>
        <v>0</v>
      </c>
      <c r="O839" s="3">
        <f ca="1">IF($B839&lt;&gt;"",SUMIF(INDIRECT("ИсходныеДанные!$"&amp;$K$4&amp;"$2:$"&amp;$K$4&amp;"$50000"),$B839&amp;"#"&amp;O$6,INDIRECT("ИсходныеДанные!$J$2:$J$50000")),0)</f>
        <v>0</v>
      </c>
      <c r="P839" s="3">
        <f ca="1">IF($B839&lt;&gt;"",SUMIF(INDIRECT("ИсходныеДанные!$"&amp;$K$4&amp;"$2:$"&amp;$K$4&amp;"$50000"),$B839&amp;"#"&amp;P$6,INDIRECT("ИсходныеДанные!$J$2:$J$50000")),0)</f>
        <v>0</v>
      </c>
      <c r="Q839" s="3">
        <f ca="1">IF($B839&lt;&gt;"",SUMIF(INDIRECT("ИсходныеДанные!$"&amp;$K$4&amp;"$2:$"&amp;$K$4&amp;"$50000"),$B839&amp;"#"&amp;Q$6,INDIRECT("ИсходныеДанные!$J$2:$J$50000")),0)</f>
        <v>0</v>
      </c>
      <c r="R839" s="3">
        <f ca="1">IF($B839&lt;&gt;"",SUMIF(INDIRECT("ИсходныеДанные!$"&amp;$K$4&amp;"$2:$"&amp;$K$4&amp;"$50000"),$B839&amp;"#"&amp;R$6,INDIRECT("ИсходныеДанные!$J$2:$J$50000")),0)</f>
        <v>0</v>
      </c>
      <c r="S839" s="3">
        <f ca="1">IF($B839&lt;&gt;"",SUMIF(INDIRECT("ИсходныеДанные!$"&amp;$K$4&amp;"$2:$"&amp;$K$4&amp;"$50000"),$B839&amp;"#"&amp;S$6,INDIRECT("ИсходныеДанные!$J$2:$J$50000")),0)</f>
        <v>0</v>
      </c>
      <c r="T839" s="3">
        <f ca="1">IF($B839&lt;&gt;"",SUMIF(INDIRECT("ИсходныеДанные!$"&amp;$K$4&amp;"$2:$"&amp;$K$4&amp;"$50000"),$B839&amp;"#"&amp;T$6,INDIRECT("ИсходныеДанные!$J$2:$J$50000")),0)</f>
        <v>0</v>
      </c>
      <c r="U839" s="3">
        <f ca="1">IF($B839&lt;&gt;"",SUMIF(INDIRECT("ИсходныеДанные!$"&amp;$K$4&amp;"$2:$"&amp;$K$4&amp;"$50000"),$B839&amp;"#"&amp;U$6,INDIRECT("ИсходныеДанные!$J$2:$J$50000")),0)</f>
        <v>0</v>
      </c>
      <c r="V839" s="3">
        <f ca="1">IF($B839&lt;&gt;"",SUMIF(INDIRECT("ИсходныеДанные!$"&amp;$K$4&amp;"$2:$"&amp;$K$4&amp;"$50000"),$B839&amp;"#"&amp;V$6,INDIRECT("ИсходныеДанные!$J$2:$J$50000")),0)</f>
        <v>0</v>
      </c>
      <c r="W839" s="16" t="e">
        <f ca="1">SUM(K839:V839)/Пофамильно!$R$1</f>
        <v>#DIV/0!</v>
      </c>
    </row>
    <row r="840" spans="1:23" x14ac:dyDescent="0.25">
      <c r="A840" s="10" t="str">
        <f t="shared" ca="1" si="14"/>
        <v>delete</v>
      </c>
      <c r="B840" s="16" cm="1">
        <f t="array" aca="1" ref="B840" ca="1">INDIRECT("УникальныеСписки!D"&amp;ROW()-$L$4)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14"/>
      <c r="G840" s="81" t="str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84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84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84" t="str" cm="1">
        <f t="array" aca="1" ref="J840" ca="1">_xlfn.XLOOKUP($B840,INDIRECT(SUBSTITUTE("ИсходныеДанные!$где$2:$где$50000","где",$B$4)),INDIRECT(SUBSTITUTE("ИсходныеДанные!$что$2:$что$50000","что",J$4)),"",0,1)</f>
        <v/>
      </c>
      <c r="K840" s="3">
        <f ca="1">IF($B840&lt;&gt;"",SUMIF(INDIRECT("ИсходныеДанные!$"&amp;$K$4&amp;"$2:$"&amp;$K$4&amp;"$50000"),$B840&amp;"#"&amp;K$6,INDIRECT("ИсходныеДанные!$J$2:$J$50000")),0)</f>
        <v>0</v>
      </c>
      <c r="L840" s="3">
        <f ca="1">IF($B840&lt;&gt;"",SUMIF(INDIRECT("ИсходныеДанные!$"&amp;$K$4&amp;"$2:$"&amp;$K$4&amp;"$50000"),$B840&amp;"#"&amp;L$6,INDIRECT("ИсходныеДанные!$J$2:$J$50000")),0)</f>
        <v>0</v>
      </c>
      <c r="M840" s="3">
        <f ca="1">IF($B840&lt;&gt;"",SUMIF(INDIRECT("ИсходныеДанные!$"&amp;$K$4&amp;"$2:$"&amp;$K$4&amp;"$50000"),$B840&amp;"#"&amp;M$6,INDIRECT("ИсходныеДанные!$J$2:$J$50000")),0)</f>
        <v>0</v>
      </c>
      <c r="N840" s="3">
        <f ca="1">IF($B840&lt;&gt;"",SUMIF(INDIRECT("ИсходныеДанные!$"&amp;$K$4&amp;"$2:$"&amp;$K$4&amp;"$50000"),$B840&amp;"#"&amp;N$6,INDIRECT("ИсходныеДанные!$J$2:$J$50000")),0)</f>
        <v>0</v>
      </c>
      <c r="O840" s="3">
        <f ca="1">IF($B840&lt;&gt;"",SUMIF(INDIRECT("ИсходныеДанные!$"&amp;$K$4&amp;"$2:$"&amp;$K$4&amp;"$50000"),$B840&amp;"#"&amp;O$6,INDIRECT("ИсходныеДанные!$J$2:$J$50000")),0)</f>
        <v>0</v>
      </c>
      <c r="P840" s="3">
        <f ca="1">IF($B840&lt;&gt;"",SUMIF(INDIRECT("ИсходныеДанные!$"&amp;$K$4&amp;"$2:$"&amp;$K$4&amp;"$50000"),$B840&amp;"#"&amp;P$6,INDIRECT("ИсходныеДанные!$J$2:$J$50000")),0)</f>
        <v>0</v>
      </c>
      <c r="Q840" s="3">
        <f ca="1">IF($B840&lt;&gt;"",SUMIF(INDIRECT("ИсходныеДанные!$"&amp;$K$4&amp;"$2:$"&amp;$K$4&amp;"$50000"),$B840&amp;"#"&amp;Q$6,INDIRECT("ИсходныеДанные!$J$2:$J$50000")),0)</f>
        <v>0</v>
      </c>
      <c r="R840" s="3">
        <f ca="1">IF($B840&lt;&gt;"",SUMIF(INDIRECT("ИсходныеДанные!$"&amp;$K$4&amp;"$2:$"&amp;$K$4&amp;"$50000"),$B840&amp;"#"&amp;R$6,INDIRECT("ИсходныеДанные!$J$2:$J$50000")),0)</f>
        <v>0</v>
      </c>
      <c r="S840" s="3">
        <f ca="1">IF($B840&lt;&gt;"",SUMIF(INDIRECT("ИсходныеДанные!$"&amp;$K$4&amp;"$2:$"&amp;$K$4&amp;"$50000"),$B840&amp;"#"&amp;S$6,INDIRECT("ИсходныеДанные!$J$2:$J$50000")),0)</f>
        <v>0</v>
      </c>
      <c r="T840" s="3">
        <f ca="1">IF($B840&lt;&gt;"",SUMIF(INDIRECT("ИсходныеДанные!$"&amp;$K$4&amp;"$2:$"&amp;$K$4&amp;"$50000"),$B840&amp;"#"&amp;T$6,INDIRECT("ИсходныеДанные!$J$2:$J$50000")),0)</f>
        <v>0</v>
      </c>
      <c r="U840" s="3">
        <f ca="1">IF($B840&lt;&gt;"",SUMIF(INDIRECT("ИсходныеДанные!$"&amp;$K$4&amp;"$2:$"&amp;$K$4&amp;"$50000"),$B840&amp;"#"&amp;U$6,INDIRECT("ИсходныеДанные!$J$2:$J$50000")),0)</f>
        <v>0</v>
      </c>
      <c r="V840" s="3">
        <f ca="1">IF($B840&lt;&gt;"",SUMIF(INDIRECT("ИсходныеДанные!$"&amp;$K$4&amp;"$2:$"&amp;$K$4&amp;"$50000"),$B840&amp;"#"&amp;V$6,INDIRECT("ИсходныеДанные!$J$2:$J$50000")),0)</f>
        <v>0</v>
      </c>
      <c r="W840" s="16" t="e">
        <f ca="1">SUM(K840:V840)/Пофамильно!$R$1</f>
        <v>#DIV/0!</v>
      </c>
    </row>
    <row r="841" spans="1:23" x14ac:dyDescent="0.25">
      <c r="A841" s="10" t="str">
        <f t="shared" ca="1" si="14"/>
        <v>delete</v>
      </c>
      <c r="B841" s="16" cm="1">
        <f t="array" aca="1" ref="B841" ca="1">INDIRECT("УникальныеСписки!D"&amp;ROW()-$L$4)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14"/>
      <c r="G841" s="81" t="str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84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84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84" t="str" cm="1">
        <f t="array" aca="1" ref="J841" ca="1">_xlfn.XLOOKUP($B841,INDIRECT(SUBSTITUTE("ИсходныеДанные!$где$2:$где$50000","где",$B$4)),INDIRECT(SUBSTITUTE("ИсходныеДанные!$что$2:$что$50000","что",J$4)),"",0,1)</f>
        <v/>
      </c>
      <c r="K841" s="3">
        <f ca="1">IF($B841&lt;&gt;"",SUMIF(INDIRECT("ИсходныеДанные!$"&amp;$K$4&amp;"$2:$"&amp;$K$4&amp;"$50000"),$B841&amp;"#"&amp;K$6,INDIRECT("ИсходныеДанные!$J$2:$J$50000")),0)</f>
        <v>0</v>
      </c>
      <c r="L841" s="3">
        <f ca="1">IF($B841&lt;&gt;"",SUMIF(INDIRECT("ИсходныеДанные!$"&amp;$K$4&amp;"$2:$"&amp;$K$4&amp;"$50000"),$B841&amp;"#"&amp;L$6,INDIRECT("ИсходныеДанные!$J$2:$J$50000")),0)</f>
        <v>0</v>
      </c>
      <c r="M841" s="3">
        <f ca="1">IF($B841&lt;&gt;"",SUMIF(INDIRECT("ИсходныеДанные!$"&amp;$K$4&amp;"$2:$"&amp;$K$4&amp;"$50000"),$B841&amp;"#"&amp;M$6,INDIRECT("ИсходныеДанные!$J$2:$J$50000")),0)</f>
        <v>0</v>
      </c>
      <c r="N841" s="3">
        <f ca="1">IF($B841&lt;&gt;"",SUMIF(INDIRECT("ИсходныеДанные!$"&amp;$K$4&amp;"$2:$"&amp;$K$4&amp;"$50000"),$B841&amp;"#"&amp;N$6,INDIRECT("ИсходныеДанные!$J$2:$J$50000")),0)</f>
        <v>0</v>
      </c>
      <c r="O841" s="3">
        <f ca="1">IF($B841&lt;&gt;"",SUMIF(INDIRECT("ИсходныеДанные!$"&amp;$K$4&amp;"$2:$"&amp;$K$4&amp;"$50000"),$B841&amp;"#"&amp;O$6,INDIRECT("ИсходныеДанные!$J$2:$J$50000")),0)</f>
        <v>0</v>
      </c>
      <c r="P841" s="3">
        <f ca="1">IF($B841&lt;&gt;"",SUMIF(INDIRECT("ИсходныеДанные!$"&amp;$K$4&amp;"$2:$"&amp;$K$4&amp;"$50000"),$B841&amp;"#"&amp;P$6,INDIRECT("ИсходныеДанные!$J$2:$J$50000")),0)</f>
        <v>0</v>
      </c>
      <c r="Q841" s="3">
        <f ca="1">IF($B841&lt;&gt;"",SUMIF(INDIRECT("ИсходныеДанные!$"&amp;$K$4&amp;"$2:$"&amp;$K$4&amp;"$50000"),$B841&amp;"#"&amp;Q$6,INDIRECT("ИсходныеДанные!$J$2:$J$50000")),0)</f>
        <v>0</v>
      </c>
      <c r="R841" s="3">
        <f ca="1">IF($B841&lt;&gt;"",SUMIF(INDIRECT("ИсходныеДанные!$"&amp;$K$4&amp;"$2:$"&amp;$K$4&amp;"$50000"),$B841&amp;"#"&amp;R$6,INDIRECT("ИсходныеДанные!$J$2:$J$50000")),0)</f>
        <v>0</v>
      </c>
      <c r="S841" s="3">
        <f ca="1">IF($B841&lt;&gt;"",SUMIF(INDIRECT("ИсходныеДанные!$"&amp;$K$4&amp;"$2:$"&amp;$K$4&amp;"$50000"),$B841&amp;"#"&amp;S$6,INDIRECT("ИсходныеДанные!$J$2:$J$50000")),0)</f>
        <v>0</v>
      </c>
      <c r="T841" s="3">
        <f ca="1">IF($B841&lt;&gt;"",SUMIF(INDIRECT("ИсходныеДанные!$"&amp;$K$4&amp;"$2:$"&amp;$K$4&amp;"$50000"),$B841&amp;"#"&amp;T$6,INDIRECT("ИсходныеДанные!$J$2:$J$50000")),0)</f>
        <v>0</v>
      </c>
      <c r="U841" s="3">
        <f ca="1">IF($B841&lt;&gt;"",SUMIF(INDIRECT("ИсходныеДанные!$"&amp;$K$4&amp;"$2:$"&amp;$K$4&amp;"$50000"),$B841&amp;"#"&amp;U$6,INDIRECT("ИсходныеДанные!$J$2:$J$50000")),0)</f>
        <v>0</v>
      </c>
      <c r="V841" s="3">
        <f ca="1">IF($B841&lt;&gt;"",SUMIF(INDIRECT("ИсходныеДанные!$"&amp;$K$4&amp;"$2:$"&amp;$K$4&amp;"$50000"),$B841&amp;"#"&amp;V$6,INDIRECT("ИсходныеДанные!$J$2:$J$50000")),0)</f>
        <v>0</v>
      </c>
      <c r="W841" s="16" t="e">
        <f ca="1">SUM(K841:V841)/Пофамильно!$R$1</f>
        <v>#DIV/0!</v>
      </c>
    </row>
    <row r="842" spans="1:23" x14ac:dyDescent="0.25">
      <c r="A842" s="10" t="str">
        <f t="shared" ca="1" si="14"/>
        <v>delete</v>
      </c>
      <c r="B842" s="16" cm="1">
        <f t="array" aca="1" ref="B842" ca="1">INDIRECT("УникальныеСписки!D"&amp;ROW()-$L$4)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14"/>
      <c r="G842" s="81" t="str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84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84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84" t="str" cm="1">
        <f t="array" aca="1" ref="J842" ca="1">_xlfn.XLOOKUP($B842,INDIRECT(SUBSTITUTE("ИсходныеДанные!$где$2:$где$50000","где",$B$4)),INDIRECT(SUBSTITUTE("ИсходныеДанные!$что$2:$что$50000","что",J$4)),"",0,1)</f>
        <v/>
      </c>
      <c r="K842" s="3">
        <f ca="1">IF($B842&lt;&gt;"",SUMIF(INDIRECT("ИсходныеДанные!$"&amp;$K$4&amp;"$2:$"&amp;$K$4&amp;"$50000"),$B842&amp;"#"&amp;K$6,INDIRECT("ИсходныеДанные!$J$2:$J$50000")),0)</f>
        <v>0</v>
      </c>
      <c r="L842" s="3">
        <f ca="1">IF($B842&lt;&gt;"",SUMIF(INDIRECT("ИсходныеДанные!$"&amp;$K$4&amp;"$2:$"&amp;$K$4&amp;"$50000"),$B842&amp;"#"&amp;L$6,INDIRECT("ИсходныеДанные!$J$2:$J$50000")),0)</f>
        <v>0</v>
      </c>
      <c r="M842" s="3">
        <f ca="1">IF($B842&lt;&gt;"",SUMIF(INDIRECT("ИсходныеДанные!$"&amp;$K$4&amp;"$2:$"&amp;$K$4&amp;"$50000"),$B842&amp;"#"&amp;M$6,INDIRECT("ИсходныеДанные!$J$2:$J$50000")),0)</f>
        <v>0</v>
      </c>
      <c r="N842" s="3">
        <f ca="1">IF($B842&lt;&gt;"",SUMIF(INDIRECT("ИсходныеДанные!$"&amp;$K$4&amp;"$2:$"&amp;$K$4&amp;"$50000"),$B842&amp;"#"&amp;N$6,INDIRECT("ИсходныеДанные!$J$2:$J$50000")),0)</f>
        <v>0</v>
      </c>
      <c r="O842" s="3">
        <f ca="1">IF($B842&lt;&gt;"",SUMIF(INDIRECT("ИсходныеДанные!$"&amp;$K$4&amp;"$2:$"&amp;$K$4&amp;"$50000"),$B842&amp;"#"&amp;O$6,INDIRECT("ИсходныеДанные!$J$2:$J$50000")),0)</f>
        <v>0</v>
      </c>
      <c r="P842" s="3">
        <f ca="1">IF($B842&lt;&gt;"",SUMIF(INDIRECT("ИсходныеДанные!$"&amp;$K$4&amp;"$2:$"&amp;$K$4&amp;"$50000"),$B842&amp;"#"&amp;P$6,INDIRECT("ИсходныеДанные!$J$2:$J$50000")),0)</f>
        <v>0</v>
      </c>
      <c r="Q842" s="3">
        <f ca="1">IF($B842&lt;&gt;"",SUMIF(INDIRECT("ИсходныеДанные!$"&amp;$K$4&amp;"$2:$"&amp;$K$4&amp;"$50000"),$B842&amp;"#"&amp;Q$6,INDIRECT("ИсходныеДанные!$J$2:$J$50000")),0)</f>
        <v>0</v>
      </c>
      <c r="R842" s="3">
        <f ca="1">IF($B842&lt;&gt;"",SUMIF(INDIRECT("ИсходныеДанные!$"&amp;$K$4&amp;"$2:$"&amp;$K$4&amp;"$50000"),$B842&amp;"#"&amp;R$6,INDIRECT("ИсходныеДанные!$J$2:$J$50000")),0)</f>
        <v>0</v>
      </c>
      <c r="S842" s="3">
        <f ca="1">IF($B842&lt;&gt;"",SUMIF(INDIRECT("ИсходныеДанные!$"&amp;$K$4&amp;"$2:$"&amp;$K$4&amp;"$50000"),$B842&amp;"#"&amp;S$6,INDIRECT("ИсходныеДанные!$J$2:$J$50000")),0)</f>
        <v>0</v>
      </c>
      <c r="T842" s="3">
        <f ca="1">IF($B842&lt;&gt;"",SUMIF(INDIRECT("ИсходныеДанные!$"&amp;$K$4&amp;"$2:$"&amp;$K$4&amp;"$50000"),$B842&amp;"#"&amp;T$6,INDIRECT("ИсходныеДанные!$J$2:$J$50000")),0)</f>
        <v>0</v>
      </c>
      <c r="U842" s="3">
        <f ca="1">IF($B842&lt;&gt;"",SUMIF(INDIRECT("ИсходныеДанные!$"&amp;$K$4&amp;"$2:$"&amp;$K$4&amp;"$50000"),$B842&amp;"#"&amp;U$6,INDIRECT("ИсходныеДанные!$J$2:$J$50000")),0)</f>
        <v>0</v>
      </c>
      <c r="V842" s="3">
        <f ca="1">IF($B842&lt;&gt;"",SUMIF(INDIRECT("ИсходныеДанные!$"&amp;$K$4&amp;"$2:$"&amp;$K$4&amp;"$50000"),$B842&amp;"#"&amp;V$6,INDIRECT("ИсходныеДанные!$J$2:$J$50000")),0)</f>
        <v>0</v>
      </c>
      <c r="W842" s="16" t="e">
        <f ca="1">SUM(K842:V842)/Пофамильно!$R$1</f>
        <v>#DIV/0!</v>
      </c>
    </row>
    <row r="843" spans="1:23" x14ac:dyDescent="0.25">
      <c r="A843" s="10" t="str">
        <f t="shared" ref="A843:A906" ca="1" si="15">IF(C843="","delete","")</f>
        <v>delete</v>
      </c>
      <c r="B843" s="16" cm="1">
        <f t="array" aca="1" ref="B843" ca="1">INDIRECT("УникальныеСписки!D"&amp;ROW()-$L$4)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14"/>
      <c r="G843" s="81" t="str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84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84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84" t="str" cm="1">
        <f t="array" aca="1" ref="J843" ca="1">_xlfn.XLOOKUP($B843,INDIRECT(SUBSTITUTE("ИсходныеДанные!$где$2:$где$50000","где",$B$4)),INDIRECT(SUBSTITUTE("ИсходныеДанные!$что$2:$что$50000","что",J$4)),"",0,1)</f>
        <v/>
      </c>
      <c r="K843" s="3">
        <f ca="1">IF($B843&lt;&gt;"",SUMIF(INDIRECT("ИсходныеДанные!$"&amp;$K$4&amp;"$2:$"&amp;$K$4&amp;"$50000"),$B843&amp;"#"&amp;K$6,INDIRECT("ИсходныеДанные!$J$2:$J$50000")),0)</f>
        <v>0</v>
      </c>
      <c r="L843" s="3">
        <f ca="1">IF($B843&lt;&gt;"",SUMIF(INDIRECT("ИсходныеДанные!$"&amp;$K$4&amp;"$2:$"&amp;$K$4&amp;"$50000"),$B843&amp;"#"&amp;L$6,INDIRECT("ИсходныеДанные!$J$2:$J$50000")),0)</f>
        <v>0</v>
      </c>
      <c r="M843" s="3">
        <f ca="1">IF($B843&lt;&gt;"",SUMIF(INDIRECT("ИсходныеДанные!$"&amp;$K$4&amp;"$2:$"&amp;$K$4&amp;"$50000"),$B843&amp;"#"&amp;M$6,INDIRECT("ИсходныеДанные!$J$2:$J$50000")),0)</f>
        <v>0</v>
      </c>
      <c r="N843" s="3">
        <f ca="1">IF($B843&lt;&gt;"",SUMIF(INDIRECT("ИсходныеДанные!$"&amp;$K$4&amp;"$2:$"&amp;$K$4&amp;"$50000"),$B843&amp;"#"&amp;N$6,INDIRECT("ИсходныеДанные!$J$2:$J$50000")),0)</f>
        <v>0</v>
      </c>
      <c r="O843" s="3">
        <f ca="1">IF($B843&lt;&gt;"",SUMIF(INDIRECT("ИсходныеДанные!$"&amp;$K$4&amp;"$2:$"&amp;$K$4&amp;"$50000"),$B843&amp;"#"&amp;O$6,INDIRECT("ИсходныеДанные!$J$2:$J$50000")),0)</f>
        <v>0</v>
      </c>
      <c r="P843" s="3">
        <f ca="1">IF($B843&lt;&gt;"",SUMIF(INDIRECT("ИсходныеДанные!$"&amp;$K$4&amp;"$2:$"&amp;$K$4&amp;"$50000"),$B843&amp;"#"&amp;P$6,INDIRECT("ИсходныеДанные!$J$2:$J$50000")),0)</f>
        <v>0</v>
      </c>
      <c r="Q843" s="3">
        <f ca="1">IF($B843&lt;&gt;"",SUMIF(INDIRECT("ИсходныеДанные!$"&amp;$K$4&amp;"$2:$"&amp;$K$4&amp;"$50000"),$B843&amp;"#"&amp;Q$6,INDIRECT("ИсходныеДанные!$J$2:$J$50000")),0)</f>
        <v>0</v>
      </c>
      <c r="R843" s="3">
        <f ca="1">IF($B843&lt;&gt;"",SUMIF(INDIRECT("ИсходныеДанные!$"&amp;$K$4&amp;"$2:$"&amp;$K$4&amp;"$50000"),$B843&amp;"#"&amp;R$6,INDIRECT("ИсходныеДанные!$J$2:$J$50000")),0)</f>
        <v>0</v>
      </c>
      <c r="S843" s="3">
        <f ca="1">IF($B843&lt;&gt;"",SUMIF(INDIRECT("ИсходныеДанные!$"&amp;$K$4&amp;"$2:$"&amp;$K$4&amp;"$50000"),$B843&amp;"#"&amp;S$6,INDIRECT("ИсходныеДанные!$J$2:$J$50000")),0)</f>
        <v>0</v>
      </c>
      <c r="T843" s="3">
        <f ca="1">IF($B843&lt;&gt;"",SUMIF(INDIRECT("ИсходныеДанные!$"&amp;$K$4&amp;"$2:$"&amp;$K$4&amp;"$50000"),$B843&amp;"#"&amp;T$6,INDIRECT("ИсходныеДанные!$J$2:$J$50000")),0)</f>
        <v>0</v>
      </c>
      <c r="U843" s="3">
        <f ca="1">IF($B843&lt;&gt;"",SUMIF(INDIRECT("ИсходныеДанные!$"&amp;$K$4&amp;"$2:$"&amp;$K$4&amp;"$50000"),$B843&amp;"#"&amp;U$6,INDIRECT("ИсходныеДанные!$J$2:$J$50000")),0)</f>
        <v>0</v>
      </c>
      <c r="V843" s="3">
        <f ca="1">IF($B843&lt;&gt;"",SUMIF(INDIRECT("ИсходныеДанные!$"&amp;$K$4&amp;"$2:$"&amp;$K$4&amp;"$50000"),$B843&amp;"#"&amp;V$6,INDIRECT("ИсходныеДанные!$J$2:$J$50000")),0)</f>
        <v>0</v>
      </c>
      <c r="W843" s="16" t="e">
        <f ca="1">SUM(K843:V843)/Пофамильно!$R$1</f>
        <v>#DIV/0!</v>
      </c>
    </row>
    <row r="844" spans="1:23" x14ac:dyDescent="0.25">
      <c r="A844" s="10" t="str">
        <f t="shared" ca="1" si="15"/>
        <v>delete</v>
      </c>
      <c r="B844" s="16" cm="1">
        <f t="array" aca="1" ref="B844" ca="1">INDIRECT("УникальныеСписки!D"&amp;ROW()-$L$4)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14"/>
      <c r="G844" s="81" t="str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84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84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84" t="str" cm="1">
        <f t="array" aca="1" ref="J844" ca="1">_xlfn.XLOOKUP($B844,INDIRECT(SUBSTITUTE("ИсходныеДанные!$где$2:$где$50000","где",$B$4)),INDIRECT(SUBSTITUTE("ИсходныеДанные!$что$2:$что$50000","что",J$4)),"",0,1)</f>
        <v/>
      </c>
      <c r="K844" s="3">
        <f ca="1">IF($B844&lt;&gt;"",SUMIF(INDIRECT("ИсходныеДанные!$"&amp;$K$4&amp;"$2:$"&amp;$K$4&amp;"$50000"),$B844&amp;"#"&amp;K$6,INDIRECT("ИсходныеДанные!$J$2:$J$50000")),0)</f>
        <v>0</v>
      </c>
      <c r="L844" s="3">
        <f ca="1">IF($B844&lt;&gt;"",SUMIF(INDIRECT("ИсходныеДанные!$"&amp;$K$4&amp;"$2:$"&amp;$K$4&amp;"$50000"),$B844&amp;"#"&amp;L$6,INDIRECT("ИсходныеДанные!$J$2:$J$50000")),0)</f>
        <v>0</v>
      </c>
      <c r="M844" s="3">
        <f ca="1">IF($B844&lt;&gt;"",SUMIF(INDIRECT("ИсходныеДанные!$"&amp;$K$4&amp;"$2:$"&amp;$K$4&amp;"$50000"),$B844&amp;"#"&amp;M$6,INDIRECT("ИсходныеДанные!$J$2:$J$50000")),0)</f>
        <v>0</v>
      </c>
      <c r="N844" s="3">
        <f ca="1">IF($B844&lt;&gt;"",SUMIF(INDIRECT("ИсходныеДанные!$"&amp;$K$4&amp;"$2:$"&amp;$K$4&amp;"$50000"),$B844&amp;"#"&amp;N$6,INDIRECT("ИсходныеДанные!$J$2:$J$50000")),0)</f>
        <v>0</v>
      </c>
      <c r="O844" s="3">
        <f ca="1">IF($B844&lt;&gt;"",SUMIF(INDIRECT("ИсходныеДанные!$"&amp;$K$4&amp;"$2:$"&amp;$K$4&amp;"$50000"),$B844&amp;"#"&amp;O$6,INDIRECT("ИсходныеДанные!$J$2:$J$50000")),0)</f>
        <v>0</v>
      </c>
      <c r="P844" s="3">
        <f ca="1">IF($B844&lt;&gt;"",SUMIF(INDIRECT("ИсходныеДанные!$"&amp;$K$4&amp;"$2:$"&amp;$K$4&amp;"$50000"),$B844&amp;"#"&amp;P$6,INDIRECT("ИсходныеДанные!$J$2:$J$50000")),0)</f>
        <v>0</v>
      </c>
      <c r="Q844" s="3">
        <f ca="1">IF($B844&lt;&gt;"",SUMIF(INDIRECT("ИсходныеДанные!$"&amp;$K$4&amp;"$2:$"&amp;$K$4&amp;"$50000"),$B844&amp;"#"&amp;Q$6,INDIRECT("ИсходныеДанные!$J$2:$J$50000")),0)</f>
        <v>0</v>
      </c>
      <c r="R844" s="3">
        <f ca="1">IF($B844&lt;&gt;"",SUMIF(INDIRECT("ИсходныеДанные!$"&amp;$K$4&amp;"$2:$"&amp;$K$4&amp;"$50000"),$B844&amp;"#"&amp;R$6,INDIRECT("ИсходныеДанные!$J$2:$J$50000")),0)</f>
        <v>0</v>
      </c>
      <c r="S844" s="3">
        <f ca="1">IF($B844&lt;&gt;"",SUMIF(INDIRECT("ИсходныеДанные!$"&amp;$K$4&amp;"$2:$"&amp;$K$4&amp;"$50000"),$B844&amp;"#"&amp;S$6,INDIRECT("ИсходныеДанные!$J$2:$J$50000")),0)</f>
        <v>0</v>
      </c>
      <c r="T844" s="3">
        <f ca="1">IF($B844&lt;&gt;"",SUMIF(INDIRECT("ИсходныеДанные!$"&amp;$K$4&amp;"$2:$"&amp;$K$4&amp;"$50000"),$B844&amp;"#"&amp;T$6,INDIRECT("ИсходныеДанные!$J$2:$J$50000")),0)</f>
        <v>0</v>
      </c>
      <c r="U844" s="3">
        <f ca="1">IF($B844&lt;&gt;"",SUMIF(INDIRECT("ИсходныеДанные!$"&amp;$K$4&amp;"$2:$"&amp;$K$4&amp;"$50000"),$B844&amp;"#"&amp;U$6,INDIRECT("ИсходныеДанные!$J$2:$J$50000")),0)</f>
        <v>0</v>
      </c>
      <c r="V844" s="3">
        <f ca="1">IF($B844&lt;&gt;"",SUMIF(INDIRECT("ИсходныеДанные!$"&amp;$K$4&amp;"$2:$"&amp;$K$4&amp;"$50000"),$B844&amp;"#"&amp;V$6,INDIRECT("ИсходныеДанные!$J$2:$J$50000")),0)</f>
        <v>0</v>
      </c>
      <c r="W844" s="16" t="e">
        <f ca="1">SUM(K844:V844)/Пофамильно!$R$1</f>
        <v>#DIV/0!</v>
      </c>
    </row>
    <row r="845" spans="1:23" x14ac:dyDescent="0.25">
      <c r="A845" s="10" t="str">
        <f t="shared" ca="1" si="15"/>
        <v>delete</v>
      </c>
      <c r="B845" s="16" cm="1">
        <f t="array" aca="1" ref="B845" ca="1">INDIRECT("УникальныеСписки!D"&amp;ROW()-$L$4)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14"/>
      <c r="G845" s="81" t="str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84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84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84" t="str" cm="1">
        <f t="array" aca="1" ref="J845" ca="1">_xlfn.XLOOKUP($B845,INDIRECT(SUBSTITUTE("ИсходныеДанные!$где$2:$где$50000","где",$B$4)),INDIRECT(SUBSTITUTE("ИсходныеДанные!$что$2:$что$50000","что",J$4)),"",0,1)</f>
        <v/>
      </c>
      <c r="K845" s="3">
        <f ca="1">IF($B845&lt;&gt;"",SUMIF(INDIRECT("ИсходныеДанные!$"&amp;$K$4&amp;"$2:$"&amp;$K$4&amp;"$50000"),$B845&amp;"#"&amp;K$6,INDIRECT("ИсходныеДанные!$J$2:$J$50000")),0)</f>
        <v>0</v>
      </c>
      <c r="L845" s="3">
        <f ca="1">IF($B845&lt;&gt;"",SUMIF(INDIRECT("ИсходныеДанные!$"&amp;$K$4&amp;"$2:$"&amp;$K$4&amp;"$50000"),$B845&amp;"#"&amp;L$6,INDIRECT("ИсходныеДанные!$J$2:$J$50000")),0)</f>
        <v>0</v>
      </c>
      <c r="M845" s="3">
        <f ca="1">IF($B845&lt;&gt;"",SUMIF(INDIRECT("ИсходныеДанные!$"&amp;$K$4&amp;"$2:$"&amp;$K$4&amp;"$50000"),$B845&amp;"#"&amp;M$6,INDIRECT("ИсходныеДанные!$J$2:$J$50000")),0)</f>
        <v>0</v>
      </c>
      <c r="N845" s="3">
        <f ca="1">IF($B845&lt;&gt;"",SUMIF(INDIRECT("ИсходныеДанные!$"&amp;$K$4&amp;"$2:$"&amp;$K$4&amp;"$50000"),$B845&amp;"#"&amp;N$6,INDIRECT("ИсходныеДанные!$J$2:$J$50000")),0)</f>
        <v>0</v>
      </c>
      <c r="O845" s="3">
        <f ca="1">IF($B845&lt;&gt;"",SUMIF(INDIRECT("ИсходныеДанные!$"&amp;$K$4&amp;"$2:$"&amp;$K$4&amp;"$50000"),$B845&amp;"#"&amp;O$6,INDIRECT("ИсходныеДанные!$J$2:$J$50000")),0)</f>
        <v>0</v>
      </c>
      <c r="P845" s="3">
        <f ca="1">IF($B845&lt;&gt;"",SUMIF(INDIRECT("ИсходныеДанные!$"&amp;$K$4&amp;"$2:$"&amp;$K$4&amp;"$50000"),$B845&amp;"#"&amp;P$6,INDIRECT("ИсходныеДанные!$J$2:$J$50000")),0)</f>
        <v>0</v>
      </c>
      <c r="Q845" s="3">
        <f ca="1">IF($B845&lt;&gt;"",SUMIF(INDIRECT("ИсходныеДанные!$"&amp;$K$4&amp;"$2:$"&amp;$K$4&amp;"$50000"),$B845&amp;"#"&amp;Q$6,INDIRECT("ИсходныеДанные!$J$2:$J$50000")),0)</f>
        <v>0</v>
      </c>
      <c r="R845" s="3">
        <f ca="1">IF($B845&lt;&gt;"",SUMIF(INDIRECT("ИсходныеДанные!$"&amp;$K$4&amp;"$2:$"&amp;$K$4&amp;"$50000"),$B845&amp;"#"&amp;R$6,INDIRECT("ИсходныеДанные!$J$2:$J$50000")),0)</f>
        <v>0</v>
      </c>
      <c r="S845" s="3">
        <f ca="1">IF($B845&lt;&gt;"",SUMIF(INDIRECT("ИсходныеДанные!$"&amp;$K$4&amp;"$2:$"&amp;$K$4&amp;"$50000"),$B845&amp;"#"&amp;S$6,INDIRECT("ИсходныеДанные!$J$2:$J$50000")),0)</f>
        <v>0</v>
      </c>
      <c r="T845" s="3">
        <f ca="1">IF($B845&lt;&gt;"",SUMIF(INDIRECT("ИсходныеДанные!$"&amp;$K$4&amp;"$2:$"&amp;$K$4&amp;"$50000"),$B845&amp;"#"&amp;T$6,INDIRECT("ИсходныеДанные!$J$2:$J$50000")),0)</f>
        <v>0</v>
      </c>
      <c r="U845" s="3">
        <f ca="1">IF($B845&lt;&gt;"",SUMIF(INDIRECT("ИсходныеДанные!$"&amp;$K$4&amp;"$2:$"&amp;$K$4&amp;"$50000"),$B845&amp;"#"&amp;U$6,INDIRECT("ИсходныеДанные!$J$2:$J$50000")),0)</f>
        <v>0</v>
      </c>
      <c r="V845" s="3">
        <f ca="1">IF($B845&lt;&gt;"",SUMIF(INDIRECT("ИсходныеДанные!$"&amp;$K$4&amp;"$2:$"&amp;$K$4&amp;"$50000"),$B845&amp;"#"&amp;V$6,INDIRECT("ИсходныеДанные!$J$2:$J$50000")),0)</f>
        <v>0</v>
      </c>
      <c r="W845" s="16" t="e">
        <f ca="1">SUM(K845:V845)/Пофамильно!$R$1</f>
        <v>#DIV/0!</v>
      </c>
    </row>
    <row r="846" spans="1:23" x14ac:dyDescent="0.25">
      <c r="A846" s="10" t="str">
        <f t="shared" ca="1" si="15"/>
        <v>delete</v>
      </c>
      <c r="B846" s="16" cm="1">
        <f t="array" aca="1" ref="B846" ca="1">INDIRECT("УникальныеСписки!D"&amp;ROW()-$L$4)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14"/>
      <c r="G846" s="81" t="str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84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84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84" t="str" cm="1">
        <f t="array" aca="1" ref="J846" ca="1">_xlfn.XLOOKUP($B846,INDIRECT(SUBSTITUTE("ИсходныеДанные!$где$2:$где$50000","где",$B$4)),INDIRECT(SUBSTITUTE("ИсходныеДанные!$что$2:$что$50000","что",J$4)),"",0,1)</f>
        <v/>
      </c>
      <c r="K846" s="3">
        <f ca="1">IF($B846&lt;&gt;"",SUMIF(INDIRECT("ИсходныеДанные!$"&amp;$K$4&amp;"$2:$"&amp;$K$4&amp;"$50000"),$B846&amp;"#"&amp;K$6,INDIRECT("ИсходныеДанные!$J$2:$J$50000")),0)</f>
        <v>0</v>
      </c>
      <c r="L846" s="3">
        <f ca="1">IF($B846&lt;&gt;"",SUMIF(INDIRECT("ИсходныеДанные!$"&amp;$K$4&amp;"$2:$"&amp;$K$4&amp;"$50000"),$B846&amp;"#"&amp;L$6,INDIRECT("ИсходныеДанные!$J$2:$J$50000")),0)</f>
        <v>0</v>
      </c>
      <c r="M846" s="3">
        <f ca="1">IF($B846&lt;&gt;"",SUMIF(INDIRECT("ИсходныеДанные!$"&amp;$K$4&amp;"$2:$"&amp;$K$4&amp;"$50000"),$B846&amp;"#"&amp;M$6,INDIRECT("ИсходныеДанные!$J$2:$J$50000")),0)</f>
        <v>0</v>
      </c>
      <c r="N846" s="3">
        <f ca="1">IF($B846&lt;&gt;"",SUMIF(INDIRECT("ИсходныеДанные!$"&amp;$K$4&amp;"$2:$"&amp;$K$4&amp;"$50000"),$B846&amp;"#"&amp;N$6,INDIRECT("ИсходныеДанные!$J$2:$J$50000")),0)</f>
        <v>0</v>
      </c>
      <c r="O846" s="3">
        <f ca="1">IF($B846&lt;&gt;"",SUMIF(INDIRECT("ИсходныеДанные!$"&amp;$K$4&amp;"$2:$"&amp;$K$4&amp;"$50000"),$B846&amp;"#"&amp;O$6,INDIRECT("ИсходныеДанные!$J$2:$J$50000")),0)</f>
        <v>0</v>
      </c>
      <c r="P846" s="3">
        <f ca="1">IF($B846&lt;&gt;"",SUMIF(INDIRECT("ИсходныеДанные!$"&amp;$K$4&amp;"$2:$"&amp;$K$4&amp;"$50000"),$B846&amp;"#"&amp;P$6,INDIRECT("ИсходныеДанные!$J$2:$J$50000")),0)</f>
        <v>0</v>
      </c>
      <c r="Q846" s="3">
        <f ca="1">IF($B846&lt;&gt;"",SUMIF(INDIRECT("ИсходныеДанные!$"&amp;$K$4&amp;"$2:$"&amp;$K$4&amp;"$50000"),$B846&amp;"#"&amp;Q$6,INDIRECT("ИсходныеДанные!$J$2:$J$50000")),0)</f>
        <v>0</v>
      </c>
      <c r="R846" s="3">
        <f ca="1">IF($B846&lt;&gt;"",SUMIF(INDIRECT("ИсходныеДанные!$"&amp;$K$4&amp;"$2:$"&amp;$K$4&amp;"$50000"),$B846&amp;"#"&amp;R$6,INDIRECT("ИсходныеДанные!$J$2:$J$50000")),0)</f>
        <v>0</v>
      </c>
      <c r="S846" s="3">
        <f ca="1">IF($B846&lt;&gt;"",SUMIF(INDIRECT("ИсходныеДанные!$"&amp;$K$4&amp;"$2:$"&amp;$K$4&amp;"$50000"),$B846&amp;"#"&amp;S$6,INDIRECT("ИсходныеДанные!$J$2:$J$50000")),0)</f>
        <v>0</v>
      </c>
      <c r="T846" s="3">
        <f ca="1">IF($B846&lt;&gt;"",SUMIF(INDIRECT("ИсходныеДанные!$"&amp;$K$4&amp;"$2:$"&amp;$K$4&amp;"$50000"),$B846&amp;"#"&amp;T$6,INDIRECT("ИсходныеДанные!$J$2:$J$50000")),0)</f>
        <v>0</v>
      </c>
      <c r="U846" s="3">
        <f ca="1">IF($B846&lt;&gt;"",SUMIF(INDIRECT("ИсходныеДанные!$"&amp;$K$4&amp;"$2:$"&amp;$K$4&amp;"$50000"),$B846&amp;"#"&amp;U$6,INDIRECT("ИсходныеДанные!$J$2:$J$50000")),0)</f>
        <v>0</v>
      </c>
      <c r="V846" s="3">
        <f ca="1">IF($B846&lt;&gt;"",SUMIF(INDIRECT("ИсходныеДанные!$"&amp;$K$4&amp;"$2:$"&amp;$K$4&amp;"$50000"),$B846&amp;"#"&amp;V$6,INDIRECT("ИсходныеДанные!$J$2:$J$50000")),0)</f>
        <v>0</v>
      </c>
      <c r="W846" s="16" t="e">
        <f ca="1">SUM(K846:V846)/Пофамильно!$R$1</f>
        <v>#DIV/0!</v>
      </c>
    </row>
    <row r="847" spans="1:23" x14ac:dyDescent="0.25">
      <c r="A847" s="10" t="str">
        <f t="shared" ca="1" si="15"/>
        <v>delete</v>
      </c>
      <c r="B847" s="16" cm="1">
        <f t="array" aca="1" ref="B847" ca="1">INDIRECT("УникальныеСписки!D"&amp;ROW()-$L$4)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14"/>
      <c r="G847" s="81" t="str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84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84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84" t="str" cm="1">
        <f t="array" aca="1" ref="J847" ca="1">_xlfn.XLOOKUP($B847,INDIRECT(SUBSTITUTE("ИсходныеДанные!$где$2:$где$50000","где",$B$4)),INDIRECT(SUBSTITUTE("ИсходныеДанные!$что$2:$что$50000","что",J$4)),"",0,1)</f>
        <v/>
      </c>
      <c r="K847" s="3">
        <f ca="1">IF($B847&lt;&gt;"",SUMIF(INDIRECT("ИсходныеДанные!$"&amp;$K$4&amp;"$2:$"&amp;$K$4&amp;"$50000"),$B847&amp;"#"&amp;K$6,INDIRECT("ИсходныеДанные!$J$2:$J$50000")),0)</f>
        <v>0</v>
      </c>
      <c r="L847" s="3">
        <f ca="1">IF($B847&lt;&gt;"",SUMIF(INDIRECT("ИсходныеДанные!$"&amp;$K$4&amp;"$2:$"&amp;$K$4&amp;"$50000"),$B847&amp;"#"&amp;L$6,INDIRECT("ИсходныеДанные!$J$2:$J$50000")),0)</f>
        <v>0</v>
      </c>
      <c r="M847" s="3">
        <f ca="1">IF($B847&lt;&gt;"",SUMIF(INDIRECT("ИсходныеДанные!$"&amp;$K$4&amp;"$2:$"&amp;$K$4&amp;"$50000"),$B847&amp;"#"&amp;M$6,INDIRECT("ИсходныеДанные!$J$2:$J$50000")),0)</f>
        <v>0</v>
      </c>
      <c r="N847" s="3">
        <f ca="1">IF($B847&lt;&gt;"",SUMIF(INDIRECT("ИсходныеДанные!$"&amp;$K$4&amp;"$2:$"&amp;$K$4&amp;"$50000"),$B847&amp;"#"&amp;N$6,INDIRECT("ИсходныеДанные!$J$2:$J$50000")),0)</f>
        <v>0</v>
      </c>
      <c r="O847" s="3">
        <f ca="1">IF($B847&lt;&gt;"",SUMIF(INDIRECT("ИсходныеДанные!$"&amp;$K$4&amp;"$2:$"&amp;$K$4&amp;"$50000"),$B847&amp;"#"&amp;O$6,INDIRECT("ИсходныеДанные!$J$2:$J$50000")),0)</f>
        <v>0</v>
      </c>
      <c r="P847" s="3">
        <f ca="1">IF($B847&lt;&gt;"",SUMIF(INDIRECT("ИсходныеДанные!$"&amp;$K$4&amp;"$2:$"&amp;$K$4&amp;"$50000"),$B847&amp;"#"&amp;P$6,INDIRECT("ИсходныеДанные!$J$2:$J$50000")),0)</f>
        <v>0</v>
      </c>
      <c r="Q847" s="3">
        <f ca="1">IF($B847&lt;&gt;"",SUMIF(INDIRECT("ИсходныеДанные!$"&amp;$K$4&amp;"$2:$"&amp;$K$4&amp;"$50000"),$B847&amp;"#"&amp;Q$6,INDIRECT("ИсходныеДанные!$J$2:$J$50000")),0)</f>
        <v>0</v>
      </c>
      <c r="R847" s="3">
        <f ca="1">IF($B847&lt;&gt;"",SUMIF(INDIRECT("ИсходныеДанные!$"&amp;$K$4&amp;"$2:$"&amp;$K$4&amp;"$50000"),$B847&amp;"#"&amp;R$6,INDIRECT("ИсходныеДанные!$J$2:$J$50000")),0)</f>
        <v>0</v>
      </c>
      <c r="S847" s="3">
        <f ca="1">IF($B847&lt;&gt;"",SUMIF(INDIRECT("ИсходныеДанные!$"&amp;$K$4&amp;"$2:$"&amp;$K$4&amp;"$50000"),$B847&amp;"#"&amp;S$6,INDIRECT("ИсходныеДанные!$J$2:$J$50000")),0)</f>
        <v>0</v>
      </c>
      <c r="T847" s="3">
        <f ca="1">IF($B847&lt;&gt;"",SUMIF(INDIRECT("ИсходныеДанные!$"&amp;$K$4&amp;"$2:$"&amp;$K$4&amp;"$50000"),$B847&amp;"#"&amp;T$6,INDIRECT("ИсходныеДанные!$J$2:$J$50000")),0)</f>
        <v>0</v>
      </c>
      <c r="U847" s="3">
        <f ca="1">IF($B847&lt;&gt;"",SUMIF(INDIRECT("ИсходныеДанные!$"&amp;$K$4&amp;"$2:$"&amp;$K$4&amp;"$50000"),$B847&amp;"#"&amp;U$6,INDIRECT("ИсходныеДанные!$J$2:$J$50000")),0)</f>
        <v>0</v>
      </c>
      <c r="V847" s="3">
        <f ca="1">IF($B847&lt;&gt;"",SUMIF(INDIRECT("ИсходныеДанные!$"&amp;$K$4&amp;"$2:$"&amp;$K$4&amp;"$50000"),$B847&amp;"#"&amp;V$6,INDIRECT("ИсходныеДанные!$J$2:$J$50000")),0)</f>
        <v>0</v>
      </c>
      <c r="W847" s="16" t="e">
        <f ca="1">SUM(K847:V847)/Пофамильно!$R$1</f>
        <v>#DIV/0!</v>
      </c>
    </row>
    <row r="848" spans="1:23" x14ac:dyDescent="0.25">
      <c r="A848" s="10" t="str">
        <f t="shared" ca="1" si="15"/>
        <v>delete</v>
      </c>
      <c r="B848" s="16" cm="1">
        <f t="array" aca="1" ref="B848" ca="1">INDIRECT("УникальныеСписки!D"&amp;ROW()-$L$4)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14"/>
      <c r="G848" s="81" t="str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84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84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84" t="str" cm="1">
        <f t="array" aca="1" ref="J848" ca="1">_xlfn.XLOOKUP($B848,INDIRECT(SUBSTITUTE("ИсходныеДанные!$где$2:$где$50000","где",$B$4)),INDIRECT(SUBSTITUTE("ИсходныеДанные!$что$2:$что$50000","что",J$4)),"",0,1)</f>
        <v/>
      </c>
      <c r="K848" s="3">
        <f ca="1">IF($B848&lt;&gt;"",SUMIF(INDIRECT("ИсходныеДанные!$"&amp;$K$4&amp;"$2:$"&amp;$K$4&amp;"$50000"),$B848&amp;"#"&amp;K$6,INDIRECT("ИсходныеДанные!$J$2:$J$50000")),0)</f>
        <v>0</v>
      </c>
      <c r="L848" s="3">
        <f ca="1">IF($B848&lt;&gt;"",SUMIF(INDIRECT("ИсходныеДанные!$"&amp;$K$4&amp;"$2:$"&amp;$K$4&amp;"$50000"),$B848&amp;"#"&amp;L$6,INDIRECT("ИсходныеДанные!$J$2:$J$50000")),0)</f>
        <v>0</v>
      </c>
      <c r="M848" s="3">
        <f ca="1">IF($B848&lt;&gt;"",SUMIF(INDIRECT("ИсходныеДанные!$"&amp;$K$4&amp;"$2:$"&amp;$K$4&amp;"$50000"),$B848&amp;"#"&amp;M$6,INDIRECT("ИсходныеДанные!$J$2:$J$50000")),0)</f>
        <v>0</v>
      </c>
      <c r="N848" s="3">
        <f ca="1">IF($B848&lt;&gt;"",SUMIF(INDIRECT("ИсходныеДанные!$"&amp;$K$4&amp;"$2:$"&amp;$K$4&amp;"$50000"),$B848&amp;"#"&amp;N$6,INDIRECT("ИсходныеДанные!$J$2:$J$50000")),0)</f>
        <v>0</v>
      </c>
      <c r="O848" s="3">
        <f ca="1">IF($B848&lt;&gt;"",SUMIF(INDIRECT("ИсходныеДанные!$"&amp;$K$4&amp;"$2:$"&amp;$K$4&amp;"$50000"),$B848&amp;"#"&amp;O$6,INDIRECT("ИсходныеДанные!$J$2:$J$50000")),0)</f>
        <v>0</v>
      </c>
      <c r="P848" s="3">
        <f ca="1">IF($B848&lt;&gt;"",SUMIF(INDIRECT("ИсходныеДанные!$"&amp;$K$4&amp;"$2:$"&amp;$K$4&amp;"$50000"),$B848&amp;"#"&amp;P$6,INDIRECT("ИсходныеДанные!$J$2:$J$50000")),0)</f>
        <v>0</v>
      </c>
      <c r="Q848" s="3">
        <f ca="1">IF($B848&lt;&gt;"",SUMIF(INDIRECT("ИсходныеДанные!$"&amp;$K$4&amp;"$2:$"&amp;$K$4&amp;"$50000"),$B848&amp;"#"&amp;Q$6,INDIRECT("ИсходныеДанные!$J$2:$J$50000")),0)</f>
        <v>0</v>
      </c>
      <c r="R848" s="3">
        <f ca="1">IF($B848&lt;&gt;"",SUMIF(INDIRECT("ИсходныеДанные!$"&amp;$K$4&amp;"$2:$"&amp;$K$4&amp;"$50000"),$B848&amp;"#"&amp;R$6,INDIRECT("ИсходныеДанные!$J$2:$J$50000")),0)</f>
        <v>0</v>
      </c>
      <c r="S848" s="3">
        <f ca="1">IF($B848&lt;&gt;"",SUMIF(INDIRECT("ИсходныеДанные!$"&amp;$K$4&amp;"$2:$"&amp;$K$4&amp;"$50000"),$B848&amp;"#"&amp;S$6,INDIRECT("ИсходныеДанные!$J$2:$J$50000")),0)</f>
        <v>0</v>
      </c>
      <c r="T848" s="3">
        <f ca="1">IF($B848&lt;&gt;"",SUMIF(INDIRECT("ИсходныеДанные!$"&amp;$K$4&amp;"$2:$"&amp;$K$4&amp;"$50000"),$B848&amp;"#"&amp;T$6,INDIRECT("ИсходныеДанные!$J$2:$J$50000")),0)</f>
        <v>0</v>
      </c>
      <c r="U848" s="3">
        <f ca="1">IF($B848&lt;&gt;"",SUMIF(INDIRECT("ИсходныеДанные!$"&amp;$K$4&amp;"$2:$"&amp;$K$4&amp;"$50000"),$B848&amp;"#"&amp;U$6,INDIRECT("ИсходныеДанные!$J$2:$J$50000")),0)</f>
        <v>0</v>
      </c>
      <c r="V848" s="3">
        <f ca="1">IF($B848&lt;&gt;"",SUMIF(INDIRECT("ИсходныеДанные!$"&amp;$K$4&amp;"$2:$"&amp;$K$4&amp;"$50000"),$B848&amp;"#"&amp;V$6,INDIRECT("ИсходныеДанные!$J$2:$J$50000")),0)</f>
        <v>0</v>
      </c>
      <c r="W848" s="16" t="e">
        <f ca="1">SUM(K848:V848)/Пофамильно!$R$1</f>
        <v>#DIV/0!</v>
      </c>
    </row>
    <row r="849" spans="1:23" x14ac:dyDescent="0.25">
      <c r="A849" s="10" t="str">
        <f t="shared" ca="1" si="15"/>
        <v>delete</v>
      </c>
      <c r="B849" s="16" cm="1">
        <f t="array" aca="1" ref="B849" ca="1">INDIRECT("УникальныеСписки!D"&amp;ROW()-$L$4)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14"/>
      <c r="G849" s="81" t="str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84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84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84" t="str" cm="1">
        <f t="array" aca="1" ref="J849" ca="1">_xlfn.XLOOKUP($B849,INDIRECT(SUBSTITUTE("ИсходныеДанные!$где$2:$где$50000","где",$B$4)),INDIRECT(SUBSTITUTE("ИсходныеДанные!$что$2:$что$50000","что",J$4)),"",0,1)</f>
        <v/>
      </c>
      <c r="K849" s="3">
        <f ca="1">IF($B849&lt;&gt;"",SUMIF(INDIRECT("ИсходныеДанные!$"&amp;$K$4&amp;"$2:$"&amp;$K$4&amp;"$50000"),$B849&amp;"#"&amp;K$6,INDIRECT("ИсходныеДанные!$J$2:$J$50000")),0)</f>
        <v>0</v>
      </c>
      <c r="L849" s="3">
        <f ca="1">IF($B849&lt;&gt;"",SUMIF(INDIRECT("ИсходныеДанные!$"&amp;$K$4&amp;"$2:$"&amp;$K$4&amp;"$50000"),$B849&amp;"#"&amp;L$6,INDIRECT("ИсходныеДанные!$J$2:$J$50000")),0)</f>
        <v>0</v>
      </c>
      <c r="M849" s="3">
        <f ca="1">IF($B849&lt;&gt;"",SUMIF(INDIRECT("ИсходныеДанные!$"&amp;$K$4&amp;"$2:$"&amp;$K$4&amp;"$50000"),$B849&amp;"#"&amp;M$6,INDIRECT("ИсходныеДанные!$J$2:$J$50000")),0)</f>
        <v>0</v>
      </c>
      <c r="N849" s="3">
        <f ca="1">IF($B849&lt;&gt;"",SUMIF(INDIRECT("ИсходныеДанные!$"&amp;$K$4&amp;"$2:$"&amp;$K$4&amp;"$50000"),$B849&amp;"#"&amp;N$6,INDIRECT("ИсходныеДанные!$J$2:$J$50000")),0)</f>
        <v>0</v>
      </c>
      <c r="O849" s="3">
        <f ca="1">IF($B849&lt;&gt;"",SUMIF(INDIRECT("ИсходныеДанные!$"&amp;$K$4&amp;"$2:$"&amp;$K$4&amp;"$50000"),$B849&amp;"#"&amp;O$6,INDIRECT("ИсходныеДанные!$J$2:$J$50000")),0)</f>
        <v>0</v>
      </c>
      <c r="P849" s="3">
        <f ca="1">IF($B849&lt;&gt;"",SUMIF(INDIRECT("ИсходныеДанные!$"&amp;$K$4&amp;"$2:$"&amp;$K$4&amp;"$50000"),$B849&amp;"#"&amp;P$6,INDIRECT("ИсходныеДанные!$J$2:$J$50000")),0)</f>
        <v>0</v>
      </c>
      <c r="Q849" s="3">
        <f ca="1">IF($B849&lt;&gt;"",SUMIF(INDIRECT("ИсходныеДанные!$"&amp;$K$4&amp;"$2:$"&amp;$K$4&amp;"$50000"),$B849&amp;"#"&amp;Q$6,INDIRECT("ИсходныеДанные!$J$2:$J$50000")),0)</f>
        <v>0</v>
      </c>
      <c r="R849" s="3">
        <f ca="1">IF($B849&lt;&gt;"",SUMIF(INDIRECT("ИсходныеДанные!$"&amp;$K$4&amp;"$2:$"&amp;$K$4&amp;"$50000"),$B849&amp;"#"&amp;R$6,INDIRECT("ИсходныеДанные!$J$2:$J$50000")),0)</f>
        <v>0</v>
      </c>
      <c r="S849" s="3">
        <f ca="1">IF($B849&lt;&gt;"",SUMIF(INDIRECT("ИсходныеДанные!$"&amp;$K$4&amp;"$2:$"&amp;$K$4&amp;"$50000"),$B849&amp;"#"&amp;S$6,INDIRECT("ИсходныеДанные!$J$2:$J$50000")),0)</f>
        <v>0</v>
      </c>
      <c r="T849" s="3">
        <f ca="1">IF($B849&lt;&gt;"",SUMIF(INDIRECT("ИсходныеДанные!$"&amp;$K$4&amp;"$2:$"&amp;$K$4&amp;"$50000"),$B849&amp;"#"&amp;T$6,INDIRECT("ИсходныеДанные!$J$2:$J$50000")),0)</f>
        <v>0</v>
      </c>
      <c r="U849" s="3">
        <f ca="1">IF($B849&lt;&gt;"",SUMIF(INDIRECT("ИсходныеДанные!$"&amp;$K$4&amp;"$2:$"&amp;$K$4&amp;"$50000"),$B849&amp;"#"&amp;U$6,INDIRECT("ИсходныеДанные!$J$2:$J$50000")),0)</f>
        <v>0</v>
      </c>
      <c r="V849" s="3">
        <f ca="1">IF($B849&lt;&gt;"",SUMIF(INDIRECT("ИсходныеДанные!$"&amp;$K$4&amp;"$2:$"&amp;$K$4&amp;"$50000"),$B849&amp;"#"&amp;V$6,INDIRECT("ИсходныеДанные!$J$2:$J$50000")),0)</f>
        <v>0</v>
      </c>
      <c r="W849" s="16" t="e">
        <f ca="1">SUM(K849:V849)/Пофамильно!$R$1</f>
        <v>#DIV/0!</v>
      </c>
    </row>
    <row r="850" spans="1:23" x14ac:dyDescent="0.25">
      <c r="A850" s="10" t="str">
        <f t="shared" ca="1" si="15"/>
        <v>delete</v>
      </c>
      <c r="B850" s="16" cm="1">
        <f t="array" aca="1" ref="B850" ca="1">INDIRECT("УникальныеСписки!D"&amp;ROW()-$L$4)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14"/>
      <c r="G850" s="81" t="str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84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84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84" t="str" cm="1">
        <f t="array" aca="1" ref="J850" ca="1">_xlfn.XLOOKUP($B850,INDIRECT(SUBSTITUTE("ИсходныеДанные!$где$2:$где$50000","где",$B$4)),INDIRECT(SUBSTITUTE("ИсходныеДанные!$что$2:$что$50000","что",J$4)),"",0,1)</f>
        <v/>
      </c>
      <c r="K850" s="3">
        <f ca="1">IF($B850&lt;&gt;"",SUMIF(INDIRECT("ИсходныеДанные!$"&amp;$K$4&amp;"$2:$"&amp;$K$4&amp;"$50000"),$B850&amp;"#"&amp;K$6,INDIRECT("ИсходныеДанные!$J$2:$J$50000")),0)</f>
        <v>0</v>
      </c>
      <c r="L850" s="3">
        <f ca="1">IF($B850&lt;&gt;"",SUMIF(INDIRECT("ИсходныеДанные!$"&amp;$K$4&amp;"$2:$"&amp;$K$4&amp;"$50000"),$B850&amp;"#"&amp;L$6,INDIRECT("ИсходныеДанные!$J$2:$J$50000")),0)</f>
        <v>0</v>
      </c>
      <c r="M850" s="3">
        <f ca="1">IF($B850&lt;&gt;"",SUMIF(INDIRECT("ИсходныеДанные!$"&amp;$K$4&amp;"$2:$"&amp;$K$4&amp;"$50000"),$B850&amp;"#"&amp;M$6,INDIRECT("ИсходныеДанные!$J$2:$J$50000")),0)</f>
        <v>0</v>
      </c>
      <c r="N850" s="3">
        <f ca="1">IF($B850&lt;&gt;"",SUMIF(INDIRECT("ИсходныеДанные!$"&amp;$K$4&amp;"$2:$"&amp;$K$4&amp;"$50000"),$B850&amp;"#"&amp;N$6,INDIRECT("ИсходныеДанные!$J$2:$J$50000")),0)</f>
        <v>0</v>
      </c>
      <c r="O850" s="3">
        <f ca="1">IF($B850&lt;&gt;"",SUMIF(INDIRECT("ИсходныеДанные!$"&amp;$K$4&amp;"$2:$"&amp;$K$4&amp;"$50000"),$B850&amp;"#"&amp;O$6,INDIRECT("ИсходныеДанные!$J$2:$J$50000")),0)</f>
        <v>0</v>
      </c>
      <c r="P850" s="3">
        <f ca="1">IF($B850&lt;&gt;"",SUMIF(INDIRECT("ИсходныеДанные!$"&amp;$K$4&amp;"$2:$"&amp;$K$4&amp;"$50000"),$B850&amp;"#"&amp;P$6,INDIRECT("ИсходныеДанные!$J$2:$J$50000")),0)</f>
        <v>0</v>
      </c>
      <c r="Q850" s="3">
        <f ca="1">IF($B850&lt;&gt;"",SUMIF(INDIRECT("ИсходныеДанные!$"&amp;$K$4&amp;"$2:$"&amp;$K$4&amp;"$50000"),$B850&amp;"#"&amp;Q$6,INDIRECT("ИсходныеДанные!$J$2:$J$50000")),0)</f>
        <v>0</v>
      </c>
      <c r="R850" s="3">
        <f ca="1">IF($B850&lt;&gt;"",SUMIF(INDIRECT("ИсходныеДанные!$"&amp;$K$4&amp;"$2:$"&amp;$K$4&amp;"$50000"),$B850&amp;"#"&amp;R$6,INDIRECT("ИсходныеДанные!$J$2:$J$50000")),0)</f>
        <v>0</v>
      </c>
      <c r="S850" s="3">
        <f ca="1">IF($B850&lt;&gt;"",SUMIF(INDIRECT("ИсходныеДанные!$"&amp;$K$4&amp;"$2:$"&amp;$K$4&amp;"$50000"),$B850&amp;"#"&amp;S$6,INDIRECT("ИсходныеДанные!$J$2:$J$50000")),0)</f>
        <v>0</v>
      </c>
      <c r="T850" s="3">
        <f ca="1">IF($B850&lt;&gt;"",SUMIF(INDIRECT("ИсходныеДанные!$"&amp;$K$4&amp;"$2:$"&amp;$K$4&amp;"$50000"),$B850&amp;"#"&amp;T$6,INDIRECT("ИсходныеДанные!$J$2:$J$50000")),0)</f>
        <v>0</v>
      </c>
      <c r="U850" s="3">
        <f ca="1">IF($B850&lt;&gt;"",SUMIF(INDIRECT("ИсходныеДанные!$"&amp;$K$4&amp;"$2:$"&amp;$K$4&amp;"$50000"),$B850&amp;"#"&amp;U$6,INDIRECT("ИсходныеДанные!$J$2:$J$50000")),0)</f>
        <v>0</v>
      </c>
      <c r="V850" s="3">
        <f ca="1">IF($B850&lt;&gt;"",SUMIF(INDIRECT("ИсходныеДанные!$"&amp;$K$4&amp;"$2:$"&amp;$K$4&amp;"$50000"),$B850&amp;"#"&amp;V$6,INDIRECT("ИсходныеДанные!$J$2:$J$50000")),0)</f>
        <v>0</v>
      </c>
      <c r="W850" s="16" t="e">
        <f ca="1">SUM(K850:V850)/Пофамильно!$R$1</f>
        <v>#DIV/0!</v>
      </c>
    </row>
    <row r="851" spans="1:23" x14ac:dyDescent="0.25">
      <c r="A851" s="10" t="str">
        <f t="shared" ca="1" si="15"/>
        <v>delete</v>
      </c>
      <c r="B851" s="16" cm="1">
        <f t="array" aca="1" ref="B851" ca="1">INDIRECT("УникальныеСписки!D"&amp;ROW()-$L$4)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14"/>
      <c r="G851" s="81" t="str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84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84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84" t="str" cm="1">
        <f t="array" aca="1" ref="J851" ca="1">_xlfn.XLOOKUP($B851,INDIRECT(SUBSTITUTE("ИсходныеДанные!$где$2:$где$50000","где",$B$4)),INDIRECT(SUBSTITUTE("ИсходныеДанные!$что$2:$что$50000","что",J$4)),"",0,1)</f>
        <v/>
      </c>
      <c r="K851" s="3">
        <f ca="1">IF($B851&lt;&gt;"",SUMIF(INDIRECT("ИсходныеДанные!$"&amp;$K$4&amp;"$2:$"&amp;$K$4&amp;"$50000"),$B851&amp;"#"&amp;K$6,INDIRECT("ИсходныеДанные!$J$2:$J$50000")),0)</f>
        <v>0</v>
      </c>
      <c r="L851" s="3">
        <f ca="1">IF($B851&lt;&gt;"",SUMIF(INDIRECT("ИсходныеДанные!$"&amp;$K$4&amp;"$2:$"&amp;$K$4&amp;"$50000"),$B851&amp;"#"&amp;L$6,INDIRECT("ИсходныеДанные!$J$2:$J$50000")),0)</f>
        <v>0</v>
      </c>
      <c r="M851" s="3">
        <f ca="1">IF($B851&lt;&gt;"",SUMIF(INDIRECT("ИсходныеДанные!$"&amp;$K$4&amp;"$2:$"&amp;$K$4&amp;"$50000"),$B851&amp;"#"&amp;M$6,INDIRECT("ИсходныеДанные!$J$2:$J$50000")),0)</f>
        <v>0</v>
      </c>
      <c r="N851" s="3">
        <f ca="1">IF($B851&lt;&gt;"",SUMIF(INDIRECT("ИсходныеДанные!$"&amp;$K$4&amp;"$2:$"&amp;$K$4&amp;"$50000"),$B851&amp;"#"&amp;N$6,INDIRECT("ИсходныеДанные!$J$2:$J$50000")),0)</f>
        <v>0</v>
      </c>
      <c r="O851" s="3">
        <f ca="1">IF($B851&lt;&gt;"",SUMIF(INDIRECT("ИсходныеДанные!$"&amp;$K$4&amp;"$2:$"&amp;$K$4&amp;"$50000"),$B851&amp;"#"&amp;O$6,INDIRECT("ИсходныеДанные!$J$2:$J$50000")),0)</f>
        <v>0</v>
      </c>
      <c r="P851" s="3">
        <f ca="1">IF($B851&lt;&gt;"",SUMIF(INDIRECT("ИсходныеДанные!$"&amp;$K$4&amp;"$2:$"&amp;$K$4&amp;"$50000"),$B851&amp;"#"&amp;P$6,INDIRECT("ИсходныеДанные!$J$2:$J$50000")),0)</f>
        <v>0</v>
      </c>
      <c r="Q851" s="3">
        <f ca="1">IF($B851&lt;&gt;"",SUMIF(INDIRECT("ИсходныеДанные!$"&amp;$K$4&amp;"$2:$"&amp;$K$4&amp;"$50000"),$B851&amp;"#"&amp;Q$6,INDIRECT("ИсходныеДанные!$J$2:$J$50000")),0)</f>
        <v>0</v>
      </c>
      <c r="R851" s="3">
        <f ca="1">IF($B851&lt;&gt;"",SUMIF(INDIRECT("ИсходныеДанные!$"&amp;$K$4&amp;"$2:$"&amp;$K$4&amp;"$50000"),$B851&amp;"#"&amp;R$6,INDIRECT("ИсходныеДанные!$J$2:$J$50000")),0)</f>
        <v>0</v>
      </c>
      <c r="S851" s="3">
        <f ca="1">IF($B851&lt;&gt;"",SUMIF(INDIRECT("ИсходныеДанные!$"&amp;$K$4&amp;"$2:$"&amp;$K$4&amp;"$50000"),$B851&amp;"#"&amp;S$6,INDIRECT("ИсходныеДанные!$J$2:$J$50000")),0)</f>
        <v>0</v>
      </c>
      <c r="T851" s="3">
        <f ca="1">IF($B851&lt;&gt;"",SUMIF(INDIRECT("ИсходныеДанные!$"&amp;$K$4&amp;"$2:$"&amp;$K$4&amp;"$50000"),$B851&amp;"#"&amp;T$6,INDIRECT("ИсходныеДанные!$J$2:$J$50000")),0)</f>
        <v>0</v>
      </c>
      <c r="U851" s="3">
        <f ca="1">IF($B851&lt;&gt;"",SUMIF(INDIRECT("ИсходныеДанные!$"&amp;$K$4&amp;"$2:$"&amp;$K$4&amp;"$50000"),$B851&amp;"#"&amp;U$6,INDIRECT("ИсходныеДанные!$J$2:$J$50000")),0)</f>
        <v>0</v>
      </c>
      <c r="V851" s="3">
        <f ca="1">IF($B851&lt;&gt;"",SUMIF(INDIRECT("ИсходныеДанные!$"&amp;$K$4&amp;"$2:$"&amp;$K$4&amp;"$50000"),$B851&amp;"#"&amp;V$6,INDIRECT("ИсходныеДанные!$J$2:$J$50000")),0)</f>
        <v>0</v>
      </c>
      <c r="W851" s="16" t="e">
        <f ca="1">SUM(K851:V851)/Пофамильно!$R$1</f>
        <v>#DIV/0!</v>
      </c>
    </row>
    <row r="852" spans="1:23" x14ac:dyDescent="0.25">
      <c r="A852" s="10" t="str">
        <f t="shared" ca="1" si="15"/>
        <v>delete</v>
      </c>
      <c r="B852" s="16" cm="1">
        <f t="array" aca="1" ref="B852" ca="1">INDIRECT("УникальныеСписки!D"&amp;ROW()-$L$4)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14"/>
      <c r="G852" s="81" t="str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84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84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84" t="str" cm="1">
        <f t="array" aca="1" ref="J852" ca="1">_xlfn.XLOOKUP($B852,INDIRECT(SUBSTITUTE("ИсходныеДанные!$где$2:$где$50000","где",$B$4)),INDIRECT(SUBSTITUTE("ИсходныеДанные!$что$2:$что$50000","что",J$4)),"",0,1)</f>
        <v/>
      </c>
      <c r="K852" s="3">
        <f ca="1">IF($B852&lt;&gt;"",SUMIF(INDIRECT("ИсходныеДанные!$"&amp;$K$4&amp;"$2:$"&amp;$K$4&amp;"$50000"),$B852&amp;"#"&amp;K$6,INDIRECT("ИсходныеДанные!$J$2:$J$50000")),0)</f>
        <v>0</v>
      </c>
      <c r="L852" s="3">
        <f ca="1">IF($B852&lt;&gt;"",SUMIF(INDIRECT("ИсходныеДанные!$"&amp;$K$4&amp;"$2:$"&amp;$K$4&amp;"$50000"),$B852&amp;"#"&amp;L$6,INDIRECT("ИсходныеДанные!$J$2:$J$50000")),0)</f>
        <v>0</v>
      </c>
      <c r="M852" s="3">
        <f ca="1">IF($B852&lt;&gt;"",SUMIF(INDIRECT("ИсходныеДанные!$"&amp;$K$4&amp;"$2:$"&amp;$K$4&amp;"$50000"),$B852&amp;"#"&amp;M$6,INDIRECT("ИсходныеДанные!$J$2:$J$50000")),0)</f>
        <v>0</v>
      </c>
      <c r="N852" s="3">
        <f ca="1">IF($B852&lt;&gt;"",SUMIF(INDIRECT("ИсходныеДанные!$"&amp;$K$4&amp;"$2:$"&amp;$K$4&amp;"$50000"),$B852&amp;"#"&amp;N$6,INDIRECT("ИсходныеДанные!$J$2:$J$50000")),0)</f>
        <v>0</v>
      </c>
      <c r="O852" s="3">
        <f ca="1">IF($B852&lt;&gt;"",SUMIF(INDIRECT("ИсходныеДанные!$"&amp;$K$4&amp;"$2:$"&amp;$K$4&amp;"$50000"),$B852&amp;"#"&amp;O$6,INDIRECT("ИсходныеДанные!$J$2:$J$50000")),0)</f>
        <v>0</v>
      </c>
      <c r="P852" s="3">
        <f ca="1">IF($B852&lt;&gt;"",SUMIF(INDIRECT("ИсходныеДанные!$"&amp;$K$4&amp;"$2:$"&amp;$K$4&amp;"$50000"),$B852&amp;"#"&amp;P$6,INDIRECT("ИсходныеДанные!$J$2:$J$50000")),0)</f>
        <v>0</v>
      </c>
      <c r="Q852" s="3">
        <f ca="1">IF($B852&lt;&gt;"",SUMIF(INDIRECT("ИсходныеДанные!$"&amp;$K$4&amp;"$2:$"&amp;$K$4&amp;"$50000"),$B852&amp;"#"&amp;Q$6,INDIRECT("ИсходныеДанные!$J$2:$J$50000")),0)</f>
        <v>0</v>
      </c>
      <c r="R852" s="3">
        <f ca="1">IF($B852&lt;&gt;"",SUMIF(INDIRECT("ИсходныеДанные!$"&amp;$K$4&amp;"$2:$"&amp;$K$4&amp;"$50000"),$B852&amp;"#"&amp;R$6,INDIRECT("ИсходныеДанные!$J$2:$J$50000")),0)</f>
        <v>0</v>
      </c>
      <c r="S852" s="3">
        <f ca="1">IF($B852&lt;&gt;"",SUMIF(INDIRECT("ИсходныеДанные!$"&amp;$K$4&amp;"$2:$"&amp;$K$4&amp;"$50000"),$B852&amp;"#"&amp;S$6,INDIRECT("ИсходныеДанные!$J$2:$J$50000")),0)</f>
        <v>0</v>
      </c>
      <c r="T852" s="3">
        <f ca="1">IF($B852&lt;&gt;"",SUMIF(INDIRECT("ИсходныеДанные!$"&amp;$K$4&amp;"$2:$"&amp;$K$4&amp;"$50000"),$B852&amp;"#"&amp;T$6,INDIRECT("ИсходныеДанные!$J$2:$J$50000")),0)</f>
        <v>0</v>
      </c>
      <c r="U852" s="3">
        <f ca="1">IF($B852&lt;&gt;"",SUMIF(INDIRECT("ИсходныеДанные!$"&amp;$K$4&amp;"$2:$"&amp;$K$4&amp;"$50000"),$B852&amp;"#"&amp;U$6,INDIRECT("ИсходныеДанные!$J$2:$J$50000")),0)</f>
        <v>0</v>
      </c>
      <c r="V852" s="3">
        <f ca="1">IF($B852&lt;&gt;"",SUMIF(INDIRECT("ИсходныеДанные!$"&amp;$K$4&amp;"$2:$"&amp;$K$4&amp;"$50000"),$B852&amp;"#"&amp;V$6,INDIRECT("ИсходныеДанные!$J$2:$J$50000")),0)</f>
        <v>0</v>
      </c>
      <c r="W852" s="16" t="e">
        <f ca="1">SUM(K852:V852)/Пофамильно!$R$1</f>
        <v>#DIV/0!</v>
      </c>
    </row>
    <row r="853" spans="1:23" x14ac:dyDescent="0.25">
      <c r="A853" s="10" t="str">
        <f t="shared" ca="1" si="15"/>
        <v>delete</v>
      </c>
      <c r="B853" s="16" cm="1">
        <f t="array" aca="1" ref="B853" ca="1">INDIRECT("УникальныеСписки!D"&amp;ROW()-$L$4)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14"/>
      <c r="G853" s="81" t="str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84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84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84" t="str" cm="1">
        <f t="array" aca="1" ref="J853" ca="1">_xlfn.XLOOKUP($B853,INDIRECT(SUBSTITUTE("ИсходныеДанные!$где$2:$где$50000","где",$B$4)),INDIRECT(SUBSTITUTE("ИсходныеДанные!$что$2:$что$50000","что",J$4)),"",0,1)</f>
        <v/>
      </c>
      <c r="K853" s="3">
        <f ca="1">IF($B853&lt;&gt;"",SUMIF(INDIRECT("ИсходныеДанные!$"&amp;$K$4&amp;"$2:$"&amp;$K$4&amp;"$50000"),$B853&amp;"#"&amp;K$6,INDIRECT("ИсходныеДанные!$J$2:$J$50000")),0)</f>
        <v>0</v>
      </c>
      <c r="L853" s="3">
        <f ca="1">IF($B853&lt;&gt;"",SUMIF(INDIRECT("ИсходныеДанные!$"&amp;$K$4&amp;"$2:$"&amp;$K$4&amp;"$50000"),$B853&amp;"#"&amp;L$6,INDIRECT("ИсходныеДанные!$J$2:$J$50000")),0)</f>
        <v>0</v>
      </c>
      <c r="M853" s="3">
        <f ca="1">IF($B853&lt;&gt;"",SUMIF(INDIRECT("ИсходныеДанные!$"&amp;$K$4&amp;"$2:$"&amp;$K$4&amp;"$50000"),$B853&amp;"#"&amp;M$6,INDIRECT("ИсходныеДанные!$J$2:$J$50000")),0)</f>
        <v>0</v>
      </c>
      <c r="N853" s="3">
        <f ca="1">IF($B853&lt;&gt;"",SUMIF(INDIRECT("ИсходныеДанные!$"&amp;$K$4&amp;"$2:$"&amp;$K$4&amp;"$50000"),$B853&amp;"#"&amp;N$6,INDIRECT("ИсходныеДанные!$J$2:$J$50000")),0)</f>
        <v>0</v>
      </c>
      <c r="O853" s="3">
        <f ca="1">IF($B853&lt;&gt;"",SUMIF(INDIRECT("ИсходныеДанные!$"&amp;$K$4&amp;"$2:$"&amp;$K$4&amp;"$50000"),$B853&amp;"#"&amp;O$6,INDIRECT("ИсходныеДанные!$J$2:$J$50000")),0)</f>
        <v>0</v>
      </c>
      <c r="P853" s="3">
        <f ca="1">IF($B853&lt;&gt;"",SUMIF(INDIRECT("ИсходныеДанные!$"&amp;$K$4&amp;"$2:$"&amp;$K$4&amp;"$50000"),$B853&amp;"#"&amp;P$6,INDIRECT("ИсходныеДанные!$J$2:$J$50000")),0)</f>
        <v>0</v>
      </c>
      <c r="Q853" s="3">
        <f ca="1">IF($B853&lt;&gt;"",SUMIF(INDIRECT("ИсходныеДанные!$"&amp;$K$4&amp;"$2:$"&amp;$K$4&amp;"$50000"),$B853&amp;"#"&amp;Q$6,INDIRECT("ИсходныеДанные!$J$2:$J$50000")),0)</f>
        <v>0</v>
      </c>
      <c r="R853" s="3">
        <f ca="1">IF($B853&lt;&gt;"",SUMIF(INDIRECT("ИсходныеДанные!$"&amp;$K$4&amp;"$2:$"&amp;$K$4&amp;"$50000"),$B853&amp;"#"&amp;R$6,INDIRECT("ИсходныеДанные!$J$2:$J$50000")),0)</f>
        <v>0</v>
      </c>
      <c r="S853" s="3">
        <f ca="1">IF($B853&lt;&gt;"",SUMIF(INDIRECT("ИсходныеДанные!$"&amp;$K$4&amp;"$2:$"&amp;$K$4&amp;"$50000"),$B853&amp;"#"&amp;S$6,INDIRECT("ИсходныеДанные!$J$2:$J$50000")),0)</f>
        <v>0</v>
      </c>
      <c r="T853" s="3">
        <f ca="1">IF($B853&lt;&gt;"",SUMIF(INDIRECT("ИсходныеДанные!$"&amp;$K$4&amp;"$2:$"&amp;$K$4&amp;"$50000"),$B853&amp;"#"&amp;T$6,INDIRECT("ИсходныеДанные!$J$2:$J$50000")),0)</f>
        <v>0</v>
      </c>
      <c r="U853" s="3">
        <f ca="1">IF($B853&lt;&gt;"",SUMIF(INDIRECT("ИсходныеДанные!$"&amp;$K$4&amp;"$2:$"&amp;$K$4&amp;"$50000"),$B853&amp;"#"&amp;U$6,INDIRECT("ИсходныеДанные!$J$2:$J$50000")),0)</f>
        <v>0</v>
      </c>
      <c r="V853" s="3">
        <f ca="1">IF($B853&lt;&gt;"",SUMIF(INDIRECT("ИсходныеДанные!$"&amp;$K$4&amp;"$2:$"&amp;$K$4&amp;"$50000"),$B853&amp;"#"&amp;V$6,INDIRECT("ИсходныеДанные!$J$2:$J$50000")),0)</f>
        <v>0</v>
      </c>
      <c r="W853" s="16" t="e">
        <f ca="1">SUM(K853:V853)/Пофамильно!$R$1</f>
        <v>#DIV/0!</v>
      </c>
    </row>
    <row r="854" spans="1:23" x14ac:dyDescent="0.25">
      <c r="A854" s="10" t="str">
        <f t="shared" ca="1" si="15"/>
        <v>delete</v>
      </c>
      <c r="B854" s="16" cm="1">
        <f t="array" aca="1" ref="B854" ca="1">INDIRECT("УникальныеСписки!D"&amp;ROW()-$L$4)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14"/>
      <c r="G854" s="81" t="str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84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84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84" t="str" cm="1">
        <f t="array" aca="1" ref="J854" ca="1">_xlfn.XLOOKUP($B854,INDIRECT(SUBSTITUTE("ИсходныеДанные!$где$2:$где$50000","где",$B$4)),INDIRECT(SUBSTITUTE("ИсходныеДанные!$что$2:$что$50000","что",J$4)),"",0,1)</f>
        <v/>
      </c>
      <c r="K854" s="3">
        <f ca="1">IF($B854&lt;&gt;"",SUMIF(INDIRECT("ИсходныеДанные!$"&amp;$K$4&amp;"$2:$"&amp;$K$4&amp;"$50000"),$B854&amp;"#"&amp;K$6,INDIRECT("ИсходныеДанные!$J$2:$J$50000")),0)</f>
        <v>0</v>
      </c>
      <c r="L854" s="3">
        <f ca="1">IF($B854&lt;&gt;"",SUMIF(INDIRECT("ИсходныеДанные!$"&amp;$K$4&amp;"$2:$"&amp;$K$4&amp;"$50000"),$B854&amp;"#"&amp;L$6,INDIRECT("ИсходныеДанные!$J$2:$J$50000")),0)</f>
        <v>0</v>
      </c>
      <c r="M854" s="3">
        <f ca="1">IF($B854&lt;&gt;"",SUMIF(INDIRECT("ИсходныеДанные!$"&amp;$K$4&amp;"$2:$"&amp;$K$4&amp;"$50000"),$B854&amp;"#"&amp;M$6,INDIRECT("ИсходныеДанные!$J$2:$J$50000")),0)</f>
        <v>0</v>
      </c>
      <c r="N854" s="3">
        <f ca="1">IF($B854&lt;&gt;"",SUMIF(INDIRECT("ИсходныеДанные!$"&amp;$K$4&amp;"$2:$"&amp;$K$4&amp;"$50000"),$B854&amp;"#"&amp;N$6,INDIRECT("ИсходныеДанные!$J$2:$J$50000")),0)</f>
        <v>0</v>
      </c>
      <c r="O854" s="3">
        <f ca="1">IF($B854&lt;&gt;"",SUMIF(INDIRECT("ИсходныеДанные!$"&amp;$K$4&amp;"$2:$"&amp;$K$4&amp;"$50000"),$B854&amp;"#"&amp;O$6,INDIRECT("ИсходныеДанные!$J$2:$J$50000")),0)</f>
        <v>0</v>
      </c>
      <c r="P854" s="3">
        <f ca="1">IF($B854&lt;&gt;"",SUMIF(INDIRECT("ИсходныеДанные!$"&amp;$K$4&amp;"$2:$"&amp;$K$4&amp;"$50000"),$B854&amp;"#"&amp;P$6,INDIRECT("ИсходныеДанные!$J$2:$J$50000")),0)</f>
        <v>0</v>
      </c>
      <c r="Q854" s="3">
        <f ca="1">IF($B854&lt;&gt;"",SUMIF(INDIRECT("ИсходныеДанные!$"&amp;$K$4&amp;"$2:$"&amp;$K$4&amp;"$50000"),$B854&amp;"#"&amp;Q$6,INDIRECT("ИсходныеДанные!$J$2:$J$50000")),0)</f>
        <v>0</v>
      </c>
      <c r="R854" s="3">
        <f ca="1">IF($B854&lt;&gt;"",SUMIF(INDIRECT("ИсходныеДанные!$"&amp;$K$4&amp;"$2:$"&amp;$K$4&amp;"$50000"),$B854&amp;"#"&amp;R$6,INDIRECT("ИсходныеДанные!$J$2:$J$50000")),0)</f>
        <v>0</v>
      </c>
      <c r="S854" s="3">
        <f ca="1">IF($B854&lt;&gt;"",SUMIF(INDIRECT("ИсходныеДанные!$"&amp;$K$4&amp;"$2:$"&amp;$K$4&amp;"$50000"),$B854&amp;"#"&amp;S$6,INDIRECT("ИсходныеДанные!$J$2:$J$50000")),0)</f>
        <v>0</v>
      </c>
      <c r="T854" s="3">
        <f ca="1">IF($B854&lt;&gt;"",SUMIF(INDIRECT("ИсходныеДанные!$"&amp;$K$4&amp;"$2:$"&amp;$K$4&amp;"$50000"),$B854&amp;"#"&amp;T$6,INDIRECT("ИсходныеДанные!$J$2:$J$50000")),0)</f>
        <v>0</v>
      </c>
      <c r="U854" s="3">
        <f ca="1">IF($B854&lt;&gt;"",SUMIF(INDIRECT("ИсходныеДанные!$"&amp;$K$4&amp;"$2:$"&amp;$K$4&amp;"$50000"),$B854&amp;"#"&amp;U$6,INDIRECT("ИсходныеДанные!$J$2:$J$50000")),0)</f>
        <v>0</v>
      </c>
      <c r="V854" s="3">
        <f ca="1">IF($B854&lt;&gt;"",SUMIF(INDIRECT("ИсходныеДанные!$"&amp;$K$4&amp;"$2:$"&amp;$K$4&amp;"$50000"),$B854&amp;"#"&amp;V$6,INDIRECT("ИсходныеДанные!$J$2:$J$50000")),0)</f>
        <v>0</v>
      </c>
      <c r="W854" s="16" t="e">
        <f ca="1">SUM(K854:V854)/Пофамильно!$R$1</f>
        <v>#DIV/0!</v>
      </c>
    </row>
    <row r="855" spans="1:23" x14ac:dyDescent="0.25">
      <c r="A855" s="10" t="str">
        <f t="shared" ca="1" si="15"/>
        <v>delete</v>
      </c>
      <c r="B855" s="16" cm="1">
        <f t="array" aca="1" ref="B855" ca="1">INDIRECT("УникальныеСписки!D"&amp;ROW()-$L$4)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14"/>
      <c r="G855" s="81" t="str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84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84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84" t="str" cm="1">
        <f t="array" aca="1" ref="J855" ca="1">_xlfn.XLOOKUP($B855,INDIRECT(SUBSTITUTE("ИсходныеДанные!$где$2:$где$50000","где",$B$4)),INDIRECT(SUBSTITUTE("ИсходныеДанные!$что$2:$что$50000","что",J$4)),"",0,1)</f>
        <v/>
      </c>
      <c r="K855" s="3">
        <f ca="1">IF($B855&lt;&gt;"",SUMIF(INDIRECT("ИсходныеДанные!$"&amp;$K$4&amp;"$2:$"&amp;$K$4&amp;"$50000"),$B855&amp;"#"&amp;K$6,INDIRECT("ИсходныеДанные!$J$2:$J$50000")),0)</f>
        <v>0</v>
      </c>
      <c r="L855" s="3">
        <f ca="1">IF($B855&lt;&gt;"",SUMIF(INDIRECT("ИсходныеДанные!$"&amp;$K$4&amp;"$2:$"&amp;$K$4&amp;"$50000"),$B855&amp;"#"&amp;L$6,INDIRECT("ИсходныеДанные!$J$2:$J$50000")),0)</f>
        <v>0</v>
      </c>
      <c r="M855" s="3">
        <f ca="1">IF($B855&lt;&gt;"",SUMIF(INDIRECT("ИсходныеДанные!$"&amp;$K$4&amp;"$2:$"&amp;$K$4&amp;"$50000"),$B855&amp;"#"&amp;M$6,INDIRECT("ИсходныеДанные!$J$2:$J$50000")),0)</f>
        <v>0</v>
      </c>
      <c r="N855" s="3">
        <f ca="1">IF($B855&lt;&gt;"",SUMIF(INDIRECT("ИсходныеДанные!$"&amp;$K$4&amp;"$2:$"&amp;$K$4&amp;"$50000"),$B855&amp;"#"&amp;N$6,INDIRECT("ИсходныеДанные!$J$2:$J$50000")),0)</f>
        <v>0</v>
      </c>
      <c r="O855" s="3">
        <f ca="1">IF($B855&lt;&gt;"",SUMIF(INDIRECT("ИсходныеДанные!$"&amp;$K$4&amp;"$2:$"&amp;$K$4&amp;"$50000"),$B855&amp;"#"&amp;O$6,INDIRECT("ИсходныеДанные!$J$2:$J$50000")),0)</f>
        <v>0</v>
      </c>
      <c r="P855" s="3">
        <f ca="1">IF($B855&lt;&gt;"",SUMIF(INDIRECT("ИсходныеДанные!$"&amp;$K$4&amp;"$2:$"&amp;$K$4&amp;"$50000"),$B855&amp;"#"&amp;P$6,INDIRECT("ИсходныеДанные!$J$2:$J$50000")),0)</f>
        <v>0</v>
      </c>
      <c r="Q855" s="3">
        <f ca="1">IF($B855&lt;&gt;"",SUMIF(INDIRECT("ИсходныеДанные!$"&amp;$K$4&amp;"$2:$"&amp;$K$4&amp;"$50000"),$B855&amp;"#"&amp;Q$6,INDIRECT("ИсходныеДанные!$J$2:$J$50000")),0)</f>
        <v>0</v>
      </c>
      <c r="R855" s="3">
        <f ca="1">IF($B855&lt;&gt;"",SUMIF(INDIRECT("ИсходныеДанные!$"&amp;$K$4&amp;"$2:$"&amp;$K$4&amp;"$50000"),$B855&amp;"#"&amp;R$6,INDIRECT("ИсходныеДанные!$J$2:$J$50000")),0)</f>
        <v>0</v>
      </c>
      <c r="S855" s="3">
        <f ca="1">IF($B855&lt;&gt;"",SUMIF(INDIRECT("ИсходныеДанные!$"&amp;$K$4&amp;"$2:$"&amp;$K$4&amp;"$50000"),$B855&amp;"#"&amp;S$6,INDIRECT("ИсходныеДанные!$J$2:$J$50000")),0)</f>
        <v>0</v>
      </c>
      <c r="T855" s="3">
        <f ca="1">IF($B855&lt;&gt;"",SUMIF(INDIRECT("ИсходныеДанные!$"&amp;$K$4&amp;"$2:$"&amp;$K$4&amp;"$50000"),$B855&amp;"#"&amp;T$6,INDIRECT("ИсходныеДанные!$J$2:$J$50000")),0)</f>
        <v>0</v>
      </c>
      <c r="U855" s="3">
        <f ca="1">IF($B855&lt;&gt;"",SUMIF(INDIRECT("ИсходныеДанные!$"&amp;$K$4&amp;"$2:$"&amp;$K$4&amp;"$50000"),$B855&amp;"#"&amp;U$6,INDIRECT("ИсходныеДанные!$J$2:$J$50000")),0)</f>
        <v>0</v>
      </c>
      <c r="V855" s="3">
        <f ca="1">IF($B855&lt;&gt;"",SUMIF(INDIRECT("ИсходныеДанные!$"&amp;$K$4&amp;"$2:$"&amp;$K$4&amp;"$50000"),$B855&amp;"#"&amp;V$6,INDIRECT("ИсходныеДанные!$J$2:$J$50000")),0)</f>
        <v>0</v>
      </c>
      <c r="W855" s="16" t="e">
        <f ca="1">SUM(K855:V855)/Пофамильно!$R$1</f>
        <v>#DIV/0!</v>
      </c>
    </row>
    <row r="856" spans="1:23" x14ac:dyDescent="0.25">
      <c r="A856" s="10" t="str">
        <f t="shared" ca="1" si="15"/>
        <v>delete</v>
      </c>
      <c r="B856" s="16" cm="1">
        <f t="array" aca="1" ref="B856" ca="1">INDIRECT("УникальныеСписки!D"&amp;ROW()-$L$4)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14"/>
      <c r="G856" s="81" t="str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84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84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84" t="str" cm="1">
        <f t="array" aca="1" ref="J856" ca="1">_xlfn.XLOOKUP($B856,INDIRECT(SUBSTITUTE("ИсходныеДанные!$где$2:$где$50000","где",$B$4)),INDIRECT(SUBSTITUTE("ИсходныеДанные!$что$2:$что$50000","что",J$4)),"",0,1)</f>
        <v/>
      </c>
      <c r="K856" s="3">
        <f ca="1">IF($B856&lt;&gt;"",SUMIF(INDIRECT("ИсходныеДанные!$"&amp;$K$4&amp;"$2:$"&amp;$K$4&amp;"$50000"),$B856&amp;"#"&amp;K$6,INDIRECT("ИсходныеДанные!$J$2:$J$50000")),0)</f>
        <v>0</v>
      </c>
      <c r="L856" s="3">
        <f ca="1">IF($B856&lt;&gt;"",SUMIF(INDIRECT("ИсходныеДанные!$"&amp;$K$4&amp;"$2:$"&amp;$K$4&amp;"$50000"),$B856&amp;"#"&amp;L$6,INDIRECT("ИсходныеДанные!$J$2:$J$50000")),0)</f>
        <v>0</v>
      </c>
      <c r="M856" s="3">
        <f ca="1">IF($B856&lt;&gt;"",SUMIF(INDIRECT("ИсходныеДанные!$"&amp;$K$4&amp;"$2:$"&amp;$K$4&amp;"$50000"),$B856&amp;"#"&amp;M$6,INDIRECT("ИсходныеДанные!$J$2:$J$50000")),0)</f>
        <v>0</v>
      </c>
      <c r="N856" s="3">
        <f ca="1">IF($B856&lt;&gt;"",SUMIF(INDIRECT("ИсходныеДанные!$"&amp;$K$4&amp;"$2:$"&amp;$K$4&amp;"$50000"),$B856&amp;"#"&amp;N$6,INDIRECT("ИсходныеДанные!$J$2:$J$50000")),0)</f>
        <v>0</v>
      </c>
      <c r="O856" s="3">
        <f ca="1">IF($B856&lt;&gt;"",SUMIF(INDIRECT("ИсходныеДанные!$"&amp;$K$4&amp;"$2:$"&amp;$K$4&amp;"$50000"),$B856&amp;"#"&amp;O$6,INDIRECT("ИсходныеДанные!$J$2:$J$50000")),0)</f>
        <v>0</v>
      </c>
      <c r="P856" s="3">
        <f ca="1">IF($B856&lt;&gt;"",SUMIF(INDIRECT("ИсходныеДанные!$"&amp;$K$4&amp;"$2:$"&amp;$K$4&amp;"$50000"),$B856&amp;"#"&amp;P$6,INDIRECT("ИсходныеДанные!$J$2:$J$50000")),0)</f>
        <v>0</v>
      </c>
      <c r="Q856" s="3">
        <f ca="1">IF($B856&lt;&gt;"",SUMIF(INDIRECT("ИсходныеДанные!$"&amp;$K$4&amp;"$2:$"&amp;$K$4&amp;"$50000"),$B856&amp;"#"&amp;Q$6,INDIRECT("ИсходныеДанные!$J$2:$J$50000")),0)</f>
        <v>0</v>
      </c>
      <c r="R856" s="3">
        <f ca="1">IF($B856&lt;&gt;"",SUMIF(INDIRECT("ИсходныеДанные!$"&amp;$K$4&amp;"$2:$"&amp;$K$4&amp;"$50000"),$B856&amp;"#"&amp;R$6,INDIRECT("ИсходныеДанные!$J$2:$J$50000")),0)</f>
        <v>0</v>
      </c>
      <c r="S856" s="3">
        <f ca="1">IF($B856&lt;&gt;"",SUMIF(INDIRECT("ИсходныеДанные!$"&amp;$K$4&amp;"$2:$"&amp;$K$4&amp;"$50000"),$B856&amp;"#"&amp;S$6,INDIRECT("ИсходныеДанные!$J$2:$J$50000")),0)</f>
        <v>0</v>
      </c>
      <c r="T856" s="3">
        <f ca="1">IF($B856&lt;&gt;"",SUMIF(INDIRECT("ИсходныеДанные!$"&amp;$K$4&amp;"$2:$"&amp;$K$4&amp;"$50000"),$B856&amp;"#"&amp;T$6,INDIRECT("ИсходныеДанные!$J$2:$J$50000")),0)</f>
        <v>0</v>
      </c>
      <c r="U856" s="3">
        <f ca="1">IF($B856&lt;&gt;"",SUMIF(INDIRECT("ИсходныеДанные!$"&amp;$K$4&amp;"$2:$"&amp;$K$4&amp;"$50000"),$B856&amp;"#"&amp;U$6,INDIRECT("ИсходныеДанные!$J$2:$J$50000")),0)</f>
        <v>0</v>
      </c>
      <c r="V856" s="3">
        <f ca="1">IF($B856&lt;&gt;"",SUMIF(INDIRECT("ИсходныеДанные!$"&amp;$K$4&amp;"$2:$"&amp;$K$4&amp;"$50000"),$B856&amp;"#"&amp;V$6,INDIRECT("ИсходныеДанные!$J$2:$J$50000")),0)</f>
        <v>0</v>
      </c>
      <c r="W856" s="16" t="e">
        <f ca="1">SUM(K856:V856)/Пофамильно!$R$1</f>
        <v>#DIV/0!</v>
      </c>
    </row>
    <row r="857" spans="1:23" x14ac:dyDescent="0.25">
      <c r="A857" s="10" t="str">
        <f t="shared" ca="1" si="15"/>
        <v>delete</v>
      </c>
      <c r="B857" s="16" cm="1">
        <f t="array" aca="1" ref="B857" ca="1">INDIRECT("УникальныеСписки!D"&amp;ROW()-$L$4)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14"/>
      <c r="G857" s="81" t="str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84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84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84" t="str" cm="1">
        <f t="array" aca="1" ref="J857" ca="1">_xlfn.XLOOKUP($B857,INDIRECT(SUBSTITUTE("ИсходныеДанные!$где$2:$где$50000","где",$B$4)),INDIRECT(SUBSTITUTE("ИсходныеДанные!$что$2:$что$50000","что",J$4)),"",0,1)</f>
        <v/>
      </c>
      <c r="K857" s="3">
        <f ca="1">IF($B857&lt;&gt;"",SUMIF(INDIRECT("ИсходныеДанные!$"&amp;$K$4&amp;"$2:$"&amp;$K$4&amp;"$50000"),$B857&amp;"#"&amp;K$6,INDIRECT("ИсходныеДанные!$J$2:$J$50000")),0)</f>
        <v>0</v>
      </c>
      <c r="L857" s="3">
        <f ca="1">IF($B857&lt;&gt;"",SUMIF(INDIRECT("ИсходныеДанные!$"&amp;$K$4&amp;"$2:$"&amp;$K$4&amp;"$50000"),$B857&amp;"#"&amp;L$6,INDIRECT("ИсходныеДанные!$J$2:$J$50000")),0)</f>
        <v>0</v>
      </c>
      <c r="M857" s="3">
        <f ca="1">IF($B857&lt;&gt;"",SUMIF(INDIRECT("ИсходныеДанные!$"&amp;$K$4&amp;"$2:$"&amp;$K$4&amp;"$50000"),$B857&amp;"#"&amp;M$6,INDIRECT("ИсходныеДанные!$J$2:$J$50000")),0)</f>
        <v>0</v>
      </c>
      <c r="N857" s="3">
        <f ca="1">IF($B857&lt;&gt;"",SUMIF(INDIRECT("ИсходныеДанные!$"&amp;$K$4&amp;"$2:$"&amp;$K$4&amp;"$50000"),$B857&amp;"#"&amp;N$6,INDIRECT("ИсходныеДанные!$J$2:$J$50000")),0)</f>
        <v>0</v>
      </c>
      <c r="O857" s="3">
        <f ca="1">IF($B857&lt;&gt;"",SUMIF(INDIRECT("ИсходныеДанные!$"&amp;$K$4&amp;"$2:$"&amp;$K$4&amp;"$50000"),$B857&amp;"#"&amp;O$6,INDIRECT("ИсходныеДанные!$J$2:$J$50000")),0)</f>
        <v>0</v>
      </c>
      <c r="P857" s="3">
        <f ca="1">IF($B857&lt;&gt;"",SUMIF(INDIRECT("ИсходныеДанные!$"&amp;$K$4&amp;"$2:$"&amp;$K$4&amp;"$50000"),$B857&amp;"#"&amp;P$6,INDIRECT("ИсходныеДанные!$J$2:$J$50000")),0)</f>
        <v>0</v>
      </c>
      <c r="Q857" s="3">
        <f ca="1">IF($B857&lt;&gt;"",SUMIF(INDIRECT("ИсходныеДанные!$"&amp;$K$4&amp;"$2:$"&amp;$K$4&amp;"$50000"),$B857&amp;"#"&amp;Q$6,INDIRECT("ИсходныеДанные!$J$2:$J$50000")),0)</f>
        <v>0</v>
      </c>
      <c r="R857" s="3">
        <f ca="1">IF($B857&lt;&gt;"",SUMIF(INDIRECT("ИсходныеДанные!$"&amp;$K$4&amp;"$2:$"&amp;$K$4&amp;"$50000"),$B857&amp;"#"&amp;R$6,INDIRECT("ИсходныеДанные!$J$2:$J$50000")),0)</f>
        <v>0</v>
      </c>
      <c r="S857" s="3">
        <f ca="1">IF($B857&lt;&gt;"",SUMIF(INDIRECT("ИсходныеДанные!$"&amp;$K$4&amp;"$2:$"&amp;$K$4&amp;"$50000"),$B857&amp;"#"&amp;S$6,INDIRECT("ИсходныеДанные!$J$2:$J$50000")),0)</f>
        <v>0</v>
      </c>
      <c r="T857" s="3">
        <f ca="1">IF($B857&lt;&gt;"",SUMIF(INDIRECT("ИсходныеДанные!$"&amp;$K$4&amp;"$2:$"&amp;$K$4&amp;"$50000"),$B857&amp;"#"&amp;T$6,INDIRECT("ИсходныеДанные!$J$2:$J$50000")),0)</f>
        <v>0</v>
      </c>
      <c r="U857" s="3">
        <f ca="1">IF($B857&lt;&gt;"",SUMIF(INDIRECT("ИсходныеДанные!$"&amp;$K$4&amp;"$2:$"&amp;$K$4&amp;"$50000"),$B857&amp;"#"&amp;U$6,INDIRECT("ИсходныеДанные!$J$2:$J$50000")),0)</f>
        <v>0</v>
      </c>
      <c r="V857" s="3">
        <f ca="1">IF($B857&lt;&gt;"",SUMIF(INDIRECT("ИсходныеДанные!$"&amp;$K$4&amp;"$2:$"&amp;$K$4&amp;"$50000"),$B857&amp;"#"&amp;V$6,INDIRECT("ИсходныеДанные!$J$2:$J$50000")),0)</f>
        <v>0</v>
      </c>
      <c r="W857" s="16" t="e">
        <f ca="1">SUM(K857:V857)/Пофамильно!$R$1</f>
        <v>#DIV/0!</v>
      </c>
    </row>
    <row r="858" spans="1:23" x14ac:dyDescent="0.25">
      <c r="A858" s="10" t="str">
        <f t="shared" ca="1" si="15"/>
        <v>delete</v>
      </c>
      <c r="B858" s="16" cm="1">
        <f t="array" aca="1" ref="B858" ca="1">INDIRECT("УникальныеСписки!D"&amp;ROW()-$L$4)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14"/>
      <c r="G858" s="81" t="str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84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84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84" t="str" cm="1">
        <f t="array" aca="1" ref="J858" ca="1">_xlfn.XLOOKUP($B858,INDIRECT(SUBSTITUTE("ИсходныеДанные!$где$2:$где$50000","где",$B$4)),INDIRECT(SUBSTITUTE("ИсходныеДанные!$что$2:$что$50000","что",J$4)),"",0,1)</f>
        <v/>
      </c>
      <c r="K858" s="3">
        <f ca="1">IF($B858&lt;&gt;"",SUMIF(INDIRECT("ИсходныеДанные!$"&amp;$K$4&amp;"$2:$"&amp;$K$4&amp;"$50000"),$B858&amp;"#"&amp;K$6,INDIRECT("ИсходныеДанные!$J$2:$J$50000")),0)</f>
        <v>0</v>
      </c>
      <c r="L858" s="3">
        <f ca="1">IF($B858&lt;&gt;"",SUMIF(INDIRECT("ИсходныеДанные!$"&amp;$K$4&amp;"$2:$"&amp;$K$4&amp;"$50000"),$B858&amp;"#"&amp;L$6,INDIRECT("ИсходныеДанные!$J$2:$J$50000")),0)</f>
        <v>0</v>
      </c>
      <c r="M858" s="3">
        <f ca="1">IF($B858&lt;&gt;"",SUMIF(INDIRECT("ИсходныеДанные!$"&amp;$K$4&amp;"$2:$"&amp;$K$4&amp;"$50000"),$B858&amp;"#"&amp;M$6,INDIRECT("ИсходныеДанные!$J$2:$J$50000")),0)</f>
        <v>0</v>
      </c>
      <c r="N858" s="3">
        <f ca="1">IF($B858&lt;&gt;"",SUMIF(INDIRECT("ИсходныеДанные!$"&amp;$K$4&amp;"$2:$"&amp;$K$4&amp;"$50000"),$B858&amp;"#"&amp;N$6,INDIRECT("ИсходныеДанные!$J$2:$J$50000")),0)</f>
        <v>0</v>
      </c>
      <c r="O858" s="3">
        <f ca="1">IF($B858&lt;&gt;"",SUMIF(INDIRECT("ИсходныеДанные!$"&amp;$K$4&amp;"$2:$"&amp;$K$4&amp;"$50000"),$B858&amp;"#"&amp;O$6,INDIRECT("ИсходныеДанные!$J$2:$J$50000")),0)</f>
        <v>0</v>
      </c>
      <c r="P858" s="3">
        <f ca="1">IF($B858&lt;&gt;"",SUMIF(INDIRECT("ИсходныеДанные!$"&amp;$K$4&amp;"$2:$"&amp;$K$4&amp;"$50000"),$B858&amp;"#"&amp;P$6,INDIRECT("ИсходныеДанные!$J$2:$J$50000")),0)</f>
        <v>0</v>
      </c>
      <c r="Q858" s="3">
        <f ca="1">IF($B858&lt;&gt;"",SUMIF(INDIRECT("ИсходныеДанные!$"&amp;$K$4&amp;"$2:$"&amp;$K$4&amp;"$50000"),$B858&amp;"#"&amp;Q$6,INDIRECT("ИсходныеДанные!$J$2:$J$50000")),0)</f>
        <v>0</v>
      </c>
      <c r="R858" s="3">
        <f ca="1">IF($B858&lt;&gt;"",SUMIF(INDIRECT("ИсходныеДанные!$"&amp;$K$4&amp;"$2:$"&amp;$K$4&amp;"$50000"),$B858&amp;"#"&amp;R$6,INDIRECT("ИсходныеДанные!$J$2:$J$50000")),0)</f>
        <v>0</v>
      </c>
      <c r="S858" s="3">
        <f ca="1">IF($B858&lt;&gt;"",SUMIF(INDIRECT("ИсходныеДанные!$"&amp;$K$4&amp;"$2:$"&amp;$K$4&amp;"$50000"),$B858&amp;"#"&amp;S$6,INDIRECT("ИсходныеДанные!$J$2:$J$50000")),0)</f>
        <v>0</v>
      </c>
      <c r="T858" s="3">
        <f ca="1">IF($B858&lt;&gt;"",SUMIF(INDIRECT("ИсходныеДанные!$"&amp;$K$4&amp;"$2:$"&amp;$K$4&amp;"$50000"),$B858&amp;"#"&amp;T$6,INDIRECT("ИсходныеДанные!$J$2:$J$50000")),0)</f>
        <v>0</v>
      </c>
      <c r="U858" s="3">
        <f ca="1">IF($B858&lt;&gt;"",SUMIF(INDIRECT("ИсходныеДанные!$"&amp;$K$4&amp;"$2:$"&amp;$K$4&amp;"$50000"),$B858&amp;"#"&amp;U$6,INDIRECT("ИсходныеДанные!$J$2:$J$50000")),0)</f>
        <v>0</v>
      </c>
      <c r="V858" s="3">
        <f ca="1">IF($B858&lt;&gt;"",SUMIF(INDIRECT("ИсходныеДанные!$"&amp;$K$4&amp;"$2:$"&amp;$K$4&amp;"$50000"),$B858&amp;"#"&amp;V$6,INDIRECT("ИсходныеДанные!$J$2:$J$50000")),0)</f>
        <v>0</v>
      </c>
      <c r="W858" s="16" t="e">
        <f ca="1">SUM(K858:V858)/Пофамильно!$R$1</f>
        <v>#DIV/0!</v>
      </c>
    </row>
    <row r="859" spans="1:23" x14ac:dyDescent="0.25">
      <c r="A859" s="10" t="str">
        <f t="shared" ca="1" si="15"/>
        <v>delete</v>
      </c>
      <c r="B859" s="16" cm="1">
        <f t="array" aca="1" ref="B859" ca="1">INDIRECT("УникальныеСписки!D"&amp;ROW()-$L$4)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14"/>
      <c r="G859" s="81" t="str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84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84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84" t="str" cm="1">
        <f t="array" aca="1" ref="J859" ca="1">_xlfn.XLOOKUP($B859,INDIRECT(SUBSTITUTE("ИсходныеДанные!$где$2:$где$50000","где",$B$4)),INDIRECT(SUBSTITUTE("ИсходныеДанные!$что$2:$что$50000","что",J$4)),"",0,1)</f>
        <v/>
      </c>
      <c r="K859" s="3">
        <f ca="1">IF($B859&lt;&gt;"",SUMIF(INDIRECT("ИсходныеДанные!$"&amp;$K$4&amp;"$2:$"&amp;$K$4&amp;"$50000"),$B859&amp;"#"&amp;K$6,INDIRECT("ИсходныеДанные!$J$2:$J$50000")),0)</f>
        <v>0</v>
      </c>
      <c r="L859" s="3">
        <f ca="1">IF($B859&lt;&gt;"",SUMIF(INDIRECT("ИсходныеДанные!$"&amp;$K$4&amp;"$2:$"&amp;$K$4&amp;"$50000"),$B859&amp;"#"&amp;L$6,INDIRECT("ИсходныеДанные!$J$2:$J$50000")),0)</f>
        <v>0</v>
      </c>
      <c r="M859" s="3">
        <f ca="1">IF($B859&lt;&gt;"",SUMIF(INDIRECT("ИсходныеДанные!$"&amp;$K$4&amp;"$2:$"&amp;$K$4&amp;"$50000"),$B859&amp;"#"&amp;M$6,INDIRECT("ИсходныеДанные!$J$2:$J$50000")),0)</f>
        <v>0</v>
      </c>
      <c r="N859" s="3">
        <f ca="1">IF($B859&lt;&gt;"",SUMIF(INDIRECT("ИсходныеДанные!$"&amp;$K$4&amp;"$2:$"&amp;$K$4&amp;"$50000"),$B859&amp;"#"&amp;N$6,INDIRECT("ИсходныеДанные!$J$2:$J$50000")),0)</f>
        <v>0</v>
      </c>
      <c r="O859" s="3">
        <f ca="1">IF($B859&lt;&gt;"",SUMIF(INDIRECT("ИсходныеДанные!$"&amp;$K$4&amp;"$2:$"&amp;$K$4&amp;"$50000"),$B859&amp;"#"&amp;O$6,INDIRECT("ИсходныеДанные!$J$2:$J$50000")),0)</f>
        <v>0</v>
      </c>
      <c r="P859" s="3">
        <f ca="1">IF($B859&lt;&gt;"",SUMIF(INDIRECT("ИсходныеДанные!$"&amp;$K$4&amp;"$2:$"&amp;$K$4&amp;"$50000"),$B859&amp;"#"&amp;P$6,INDIRECT("ИсходныеДанные!$J$2:$J$50000")),0)</f>
        <v>0</v>
      </c>
      <c r="Q859" s="3">
        <f ca="1">IF($B859&lt;&gt;"",SUMIF(INDIRECT("ИсходныеДанные!$"&amp;$K$4&amp;"$2:$"&amp;$K$4&amp;"$50000"),$B859&amp;"#"&amp;Q$6,INDIRECT("ИсходныеДанные!$J$2:$J$50000")),0)</f>
        <v>0</v>
      </c>
      <c r="R859" s="3">
        <f ca="1">IF($B859&lt;&gt;"",SUMIF(INDIRECT("ИсходныеДанные!$"&amp;$K$4&amp;"$2:$"&amp;$K$4&amp;"$50000"),$B859&amp;"#"&amp;R$6,INDIRECT("ИсходныеДанные!$J$2:$J$50000")),0)</f>
        <v>0</v>
      </c>
      <c r="S859" s="3">
        <f ca="1">IF($B859&lt;&gt;"",SUMIF(INDIRECT("ИсходныеДанные!$"&amp;$K$4&amp;"$2:$"&amp;$K$4&amp;"$50000"),$B859&amp;"#"&amp;S$6,INDIRECT("ИсходныеДанные!$J$2:$J$50000")),0)</f>
        <v>0</v>
      </c>
      <c r="T859" s="3">
        <f ca="1">IF($B859&lt;&gt;"",SUMIF(INDIRECT("ИсходныеДанные!$"&amp;$K$4&amp;"$2:$"&amp;$K$4&amp;"$50000"),$B859&amp;"#"&amp;T$6,INDIRECT("ИсходныеДанные!$J$2:$J$50000")),0)</f>
        <v>0</v>
      </c>
      <c r="U859" s="3">
        <f ca="1">IF($B859&lt;&gt;"",SUMIF(INDIRECT("ИсходныеДанные!$"&amp;$K$4&amp;"$2:$"&amp;$K$4&amp;"$50000"),$B859&amp;"#"&amp;U$6,INDIRECT("ИсходныеДанные!$J$2:$J$50000")),0)</f>
        <v>0</v>
      </c>
      <c r="V859" s="3">
        <f ca="1">IF($B859&lt;&gt;"",SUMIF(INDIRECT("ИсходныеДанные!$"&amp;$K$4&amp;"$2:$"&amp;$K$4&amp;"$50000"),$B859&amp;"#"&amp;V$6,INDIRECT("ИсходныеДанные!$J$2:$J$50000")),0)</f>
        <v>0</v>
      </c>
      <c r="W859" s="16" t="e">
        <f ca="1">SUM(K859:V859)/Пофамильно!$R$1</f>
        <v>#DIV/0!</v>
      </c>
    </row>
    <row r="860" spans="1:23" x14ac:dyDescent="0.25">
      <c r="A860" s="10" t="str">
        <f t="shared" ca="1" si="15"/>
        <v>delete</v>
      </c>
      <c r="B860" s="16" cm="1">
        <f t="array" aca="1" ref="B860" ca="1">INDIRECT("УникальныеСписки!D"&amp;ROW()-$L$4)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14"/>
      <c r="G860" s="81" t="str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84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84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84" t="str" cm="1">
        <f t="array" aca="1" ref="J860" ca="1">_xlfn.XLOOKUP($B860,INDIRECT(SUBSTITUTE("ИсходныеДанные!$где$2:$где$50000","где",$B$4)),INDIRECT(SUBSTITUTE("ИсходныеДанные!$что$2:$что$50000","что",J$4)),"",0,1)</f>
        <v/>
      </c>
      <c r="K860" s="3">
        <f ca="1">IF($B860&lt;&gt;"",SUMIF(INDIRECT("ИсходныеДанные!$"&amp;$K$4&amp;"$2:$"&amp;$K$4&amp;"$50000"),$B860&amp;"#"&amp;K$6,INDIRECT("ИсходныеДанные!$J$2:$J$50000")),0)</f>
        <v>0</v>
      </c>
      <c r="L860" s="3">
        <f ca="1">IF($B860&lt;&gt;"",SUMIF(INDIRECT("ИсходныеДанные!$"&amp;$K$4&amp;"$2:$"&amp;$K$4&amp;"$50000"),$B860&amp;"#"&amp;L$6,INDIRECT("ИсходныеДанные!$J$2:$J$50000")),0)</f>
        <v>0</v>
      </c>
      <c r="M860" s="3">
        <f ca="1">IF($B860&lt;&gt;"",SUMIF(INDIRECT("ИсходныеДанные!$"&amp;$K$4&amp;"$2:$"&amp;$K$4&amp;"$50000"),$B860&amp;"#"&amp;M$6,INDIRECT("ИсходныеДанные!$J$2:$J$50000")),0)</f>
        <v>0</v>
      </c>
      <c r="N860" s="3">
        <f ca="1">IF($B860&lt;&gt;"",SUMIF(INDIRECT("ИсходныеДанные!$"&amp;$K$4&amp;"$2:$"&amp;$K$4&amp;"$50000"),$B860&amp;"#"&amp;N$6,INDIRECT("ИсходныеДанные!$J$2:$J$50000")),0)</f>
        <v>0</v>
      </c>
      <c r="O860" s="3">
        <f ca="1">IF($B860&lt;&gt;"",SUMIF(INDIRECT("ИсходныеДанные!$"&amp;$K$4&amp;"$2:$"&amp;$K$4&amp;"$50000"),$B860&amp;"#"&amp;O$6,INDIRECT("ИсходныеДанные!$J$2:$J$50000")),0)</f>
        <v>0</v>
      </c>
      <c r="P860" s="3">
        <f ca="1">IF($B860&lt;&gt;"",SUMIF(INDIRECT("ИсходныеДанные!$"&amp;$K$4&amp;"$2:$"&amp;$K$4&amp;"$50000"),$B860&amp;"#"&amp;P$6,INDIRECT("ИсходныеДанные!$J$2:$J$50000")),0)</f>
        <v>0</v>
      </c>
      <c r="Q860" s="3">
        <f ca="1">IF($B860&lt;&gt;"",SUMIF(INDIRECT("ИсходныеДанные!$"&amp;$K$4&amp;"$2:$"&amp;$K$4&amp;"$50000"),$B860&amp;"#"&amp;Q$6,INDIRECT("ИсходныеДанные!$J$2:$J$50000")),0)</f>
        <v>0</v>
      </c>
      <c r="R860" s="3">
        <f ca="1">IF($B860&lt;&gt;"",SUMIF(INDIRECT("ИсходныеДанные!$"&amp;$K$4&amp;"$2:$"&amp;$K$4&amp;"$50000"),$B860&amp;"#"&amp;R$6,INDIRECT("ИсходныеДанные!$J$2:$J$50000")),0)</f>
        <v>0</v>
      </c>
      <c r="S860" s="3">
        <f ca="1">IF($B860&lt;&gt;"",SUMIF(INDIRECT("ИсходныеДанные!$"&amp;$K$4&amp;"$2:$"&amp;$K$4&amp;"$50000"),$B860&amp;"#"&amp;S$6,INDIRECT("ИсходныеДанные!$J$2:$J$50000")),0)</f>
        <v>0</v>
      </c>
      <c r="T860" s="3">
        <f ca="1">IF($B860&lt;&gt;"",SUMIF(INDIRECT("ИсходныеДанные!$"&amp;$K$4&amp;"$2:$"&amp;$K$4&amp;"$50000"),$B860&amp;"#"&amp;T$6,INDIRECT("ИсходныеДанные!$J$2:$J$50000")),0)</f>
        <v>0</v>
      </c>
      <c r="U860" s="3">
        <f ca="1">IF($B860&lt;&gt;"",SUMIF(INDIRECT("ИсходныеДанные!$"&amp;$K$4&amp;"$2:$"&amp;$K$4&amp;"$50000"),$B860&amp;"#"&amp;U$6,INDIRECT("ИсходныеДанные!$J$2:$J$50000")),0)</f>
        <v>0</v>
      </c>
      <c r="V860" s="3">
        <f ca="1">IF($B860&lt;&gt;"",SUMIF(INDIRECT("ИсходныеДанные!$"&amp;$K$4&amp;"$2:$"&amp;$K$4&amp;"$50000"),$B860&amp;"#"&amp;V$6,INDIRECT("ИсходныеДанные!$J$2:$J$50000")),0)</f>
        <v>0</v>
      </c>
      <c r="W860" s="16" t="e">
        <f ca="1">SUM(K860:V860)/Пофамильно!$R$1</f>
        <v>#DIV/0!</v>
      </c>
    </row>
    <row r="861" spans="1:23" x14ac:dyDescent="0.25">
      <c r="A861" s="10" t="str">
        <f t="shared" ca="1" si="15"/>
        <v>delete</v>
      </c>
      <c r="B861" s="16" cm="1">
        <f t="array" aca="1" ref="B861" ca="1">INDIRECT("УникальныеСписки!D"&amp;ROW()-$L$4)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14"/>
      <c r="G861" s="81" t="str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84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84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84" t="str" cm="1">
        <f t="array" aca="1" ref="J861" ca="1">_xlfn.XLOOKUP($B861,INDIRECT(SUBSTITUTE("ИсходныеДанные!$где$2:$где$50000","где",$B$4)),INDIRECT(SUBSTITUTE("ИсходныеДанные!$что$2:$что$50000","что",J$4)),"",0,1)</f>
        <v/>
      </c>
      <c r="K861" s="3">
        <f ca="1">IF($B861&lt;&gt;"",SUMIF(INDIRECT("ИсходныеДанные!$"&amp;$K$4&amp;"$2:$"&amp;$K$4&amp;"$50000"),$B861&amp;"#"&amp;K$6,INDIRECT("ИсходныеДанные!$J$2:$J$50000")),0)</f>
        <v>0</v>
      </c>
      <c r="L861" s="3">
        <f ca="1">IF($B861&lt;&gt;"",SUMIF(INDIRECT("ИсходныеДанные!$"&amp;$K$4&amp;"$2:$"&amp;$K$4&amp;"$50000"),$B861&amp;"#"&amp;L$6,INDIRECT("ИсходныеДанные!$J$2:$J$50000")),0)</f>
        <v>0</v>
      </c>
      <c r="M861" s="3">
        <f ca="1">IF($B861&lt;&gt;"",SUMIF(INDIRECT("ИсходныеДанные!$"&amp;$K$4&amp;"$2:$"&amp;$K$4&amp;"$50000"),$B861&amp;"#"&amp;M$6,INDIRECT("ИсходныеДанные!$J$2:$J$50000")),0)</f>
        <v>0</v>
      </c>
      <c r="N861" s="3">
        <f ca="1">IF($B861&lt;&gt;"",SUMIF(INDIRECT("ИсходныеДанные!$"&amp;$K$4&amp;"$2:$"&amp;$K$4&amp;"$50000"),$B861&amp;"#"&amp;N$6,INDIRECT("ИсходныеДанные!$J$2:$J$50000")),0)</f>
        <v>0</v>
      </c>
      <c r="O861" s="3">
        <f ca="1">IF($B861&lt;&gt;"",SUMIF(INDIRECT("ИсходныеДанные!$"&amp;$K$4&amp;"$2:$"&amp;$K$4&amp;"$50000"),$B861&amp;"#"&amp;O$6,INDIRECT("ИсходныеДанные!$J$2:$J$50000")),0)</f>
        <v>0</v>
      </c>
      <c r="P861" s="3">
        <f ca="1">IF($B861&lt;&gt;"",SUMIF(INDIRECT("ИсходныеДанные!$"&amp;$K$4&amp;"$2:$"&amp;$K$4&amp;"$50000"),$B861&amp;"#"&amp;P$6,INDIRECT("ИсходныеДанные!$J$2:$J$50000")),0)</f>
        <v>0</v>
      </c>
      <c r="Q861" s="3">
        <f ca="1">IF($B861&lt;&gt;"",SUMIF(INDIRECT("ИсходныеДанные!$"&amp;$K$4&amp;"$2:$"&amp;$K$4&amp;"$50000"),$B861&amp;"#"&amp;Q$6,INDIRECT("ИсходныеДанные!$J$2:$J$50000")),0)</f>
        <v>0</v>
      </c>
      <c r="R861" s="3">
        <f ca="1">IF($B861&lt;&gt;"",SUMIF(INDIRECT("ИсходныеДанные!$"&amp;$K$4&amp;"$2:$"&amp;$K$4&amp;"$50000"),$B861&amp;"#"&amp;R$6,INDIRECT("ИсходныеДанные!$J$2:$J$50000")),0)</f>
        <v>0</v>
      </c>
      <c r="S861" s="3">
        <f ca="1">IF($B861&lt;&gt;"",SUMIF(INDIRECT("ИсходныеДанные!$"&amp;$K$4&amp;"$2:$"&amp;$K$4&amp;"$50000"),$B861&amp;"#"&amp;S$6,INDIRECT("ИсходныеДанные!$J$2:$J$50000")),0)</f>
        <v>0</v>
      </c>
      <c r="T861" s="3">
        <f ca="1">IF($B861&lt;&gt;"",SUMIF(INDIRECT("ИсходныеДанные!$"&amp;$K$4&amp;"$2:$"&amp;$K$4&amp;"$50000"),$B861&amp;"#"&amp;T$6,INDIRECT("ИсходныеДанные!$J$2:$J$50000")),0)</f>
        <v>0</v>
      </c>
      <c r="U861" s="3">
        <f ca="1">IF($B861&lt;&gt;"",SUMIF(INDIRECT("ИсходныеДанные!$"&amp;$K$4&amp;"$2:$"&amp;$K$4&amp;"$50000"),$B861&amp;"#"&amp;U$6,INDIRECT("ИсходныеДанные!$J$2:$J$50000")),0)</f>
        <v>0</v>
      </c>
      <c r="V861" s="3">
        <f ca="1">IF($B861&lt;&gt;"",SUMIF(INDIRECT("ИсходныеДанные!$"&amp;$K$4&amp;"$2:$"&amp;$K$4&amp;"$50000"),$B861&amp;"#"&amp;V$6,INDIRECT("ИсходныеДанные!$J$2:$J$50000")),0)</f>
        <v>0</v>
      </c>
      <c r="W861" s="16" t="e">
        <f ca="1">SUM(K861:V861)/Пофамильно!$R$1</f>
        <v>#DIV/0!</v>
      </c>
    </row>
    <row r="862" spans="1:23" x14ac:dyDescent="0.25">
      <c r="A862" s="10" t="str">
        <f t="shared" ca="1" si="15"/>
        <v>delete</v>
      </c>
      <c r="B862" s="16" cm="1">
        <f t="array" aca="1" ref="B862" ca="1">INDIRECT("УникальныеСписки!D"&amp;ROW()-$L$4)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14"/>
      <c r="G862" s="81" t="str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84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84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84" t="str" cm="1">
        <f t="array" aca="1" ref="J862" ca="1">_xlfn.XLOOKUP($B862,INDIRECT(SUBSTITUTE("ИсходныеДанные!$где$2:$где$50000","где",$B$4)),INDIRECT(SUBSTITUTE("ИсходныеДанные!$что$2:$что$50000","что",J$4)),"",0,1)</f>
        <v/>
      </c>
      <c r="K862" s="3">
        <f ca="1">IF($B862&lt;&gt;"",SUMIF(INDIRECT("ИсходныеДанные!$"&amp;$K$4&amp;"$2:$"&amp;$K$4&amp;"$50000"),$B862&amp;"#"&amp;K$6,INDIRECT("ИсходныеДанные!$J$2:$J$50000")),0)</f>
        <v>0</v>
      </c>
      <c r="L862" s="3">
        <f ca="1">IF($B862&lt;&gt;"",SUMIF(INDIRECT("ИсходныеДанные!$"&amp;$K$4&amp;"$2:$"&amp;$K$4&amp;"$50000"),$B862&amp;"#"&amp;L$6,INDIRECT("ИсходныеДанные!$J$2:$J$50000")),0)</f>
        <v>0</v>
      </c>
      <c r="M862" s="3">
        <f ca="1">IF($B862&lt;&gt;"",SUMIF(INDIRECT("ИсходныеДанные!$"&amp;$K$4&amp;"$2:$"&amp;$K$4&amp;"$50000"),$B862&amp;"#"&amp;M$6,INDIRECT("ИсходныеДанные!$J$2:$J$50000")),0)</f>
        <v>0</v>
      </c>
      <c r="N862" s="3">
        <f ca="1">IF($B862&lt;&gt;"",SUMIF(INDIRECT("ИсходныеДанные!$"&amp;$K$4&amp;"$2:$"&amp;$K$4&amp;"$50000"),$B862&amp;"#"&amp;N$6,INDIRECT("ИсходныеДанные!$J$2:$J$50000")),0)</f>
        <v>0</v>
      </c>
      <c r="O862" s="3">
        <f ca="1">IF($B862&lt;&gt;"",SUMIF(INDIRECT("ИсходныеДанные!$"&amp;$K$4&amp;"$2:$"&amp;$K$4&amp;"$50000"),$B862&amp;"#"&amp;O$6,INDIRECT("ИсходныеДанные!$J$2:$J$50000")),0)</f>
        <v>0</v>
      </c>
      <c r="P862" s="3">
        <f ca="1">IF($B862&lt;&gt;"",SUMIF(INDIRECT("ИсходныеДанные!$"&amp;$K$4&amp;"$2:$"&amp;$K$4&amp;"$50000"),$B862&amp;"#"&amp;P$6,INDIRECT("ИсходныеДанные!$J$2:$J$50000")),0)</f>
        <v>0</v>
      </c>
      <c r="Q862" s="3">
        <f ca="1">IF($B862&lt;&gt;"",SUMIF(INDIRECT("ИсходныеДанные!$"&amp;$K$4&amp;"$2:$"&amp;$K$4&amp;"$50000"),$B862&amp;"#"&amp;Q$6,INDIRECT("ИсходныеДанные!$J$2:$J$50000")),0)</f>
        <v>0</v>
      </c>
      <c r="R862" s="3">
        <f ca="1">IF($B862&lt;&gt;"",SUMIF(INDIRECT("ИсходныеДанные!$"&amp;$K$4&amp;"$2:$"&amp;$K$4&amp;"$50000"),$B862&amp;"#"&amp;R$6,INDIRECT("ИсходныеДанные!$J$2:$J$50000")),0)</f>
        <v>0</v>
      </c>
      <c r="S862" s="3">
        <f ca="1">IF($B862&lt;&gt;"",SUMIF(INDIRECT("ИсходныеДанные!$"&amp;$K$4&amp;"$2:$"&amp;$K$4&amp;"$50000"),$B862&amp;"#"&amp;S$6,INDIRECT("ИсходныеДанные!$J$2:$J$50000")),0)</f>
        <v>0</v>
      </c>
      <c r="T862" s="3">
        <f ca="1">IF($B862&lt;&gt;"",SUMIF(INDIRECT("ИсходныеДанные!$"&amp;$K$4&amp;"$2:$"&amp;$K$4&amp;"$50000"),$B862&amp;"#"&amp;T$6,INDIRECT("ИсходныеДанные!$J$2:$J$50000")),0)</f>
        <v>0</v>
      </c>
      <c r="U862" s="3">
        <f ca="1">IF($B862&lt;&gt;"",SUMIF(INDIRECT("ИсходныеДанные!$"&amp;$K$4&amp;"$2:$"&amp;$K$4&amp;"$50000"),$B862&amp;"#"&amp;U$6,INDIRECT("ИсходныеДанные!$J$2:$J$50000")),0)</f>
        <v>0</v>
      </c>
      <c r="V862" s="3">
        <f ca="1">IF($B862&lt;&gt;"",SUMIF(INDIRECT("ИсходныеДанные!$"&amp;$K$4&amp;"$2:$"&amp;$K$4&amp;"$50000"),$B862&amp;"#"&amp;V$6,INDIRECT("ИсходныеДанные!$J$2:$J$50000")),0)</f>
        <v>0</v>
      </c>
      <c r="W862" s="16" t="e">
        <f ca="1">SUM(K862:V862)/Пофамильно!$R$1</f>
        <v>#DIV/0!</v>
      </c>
    </row>
    <row r="863" spans="1:23" x14ac:dyDescent="0.25">
      <c r="A863" s="10" t="str">
        <f t="shared" ca="1" si="15"/>
        <v>delete</v>
      </c>
      <c r="B863" s="16" cm="1">
        <f t="array" aca="1" ref="B863" ca="1">INDIRECT("УникальныеСписки!D"&amp;ROW()-$L$4)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14"/>
      <c r="G863" s="81" t="str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84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84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84" t="str" cm="1">
        <f t="array" aca="1" ref="J863" ca="1">_xlfn.XLOOKUP($B863,INDIRECT(SUBSTITUTE("ИсходныеДанные!$где$2:$где$50000","где",$B$4)),INDIRECT(SUBSTITUTE("ИсходныеДанные!$что$2:$что$50000","что",J$4)),"",0,1)</f>
        <v/>
      </c>
      <c r="K863" s="3">
        <f ca="1">IF($B863&lt;&gt;"",SUMIF(INDIRECT("ИсходныеДанные!$"&amp;$K$4&amp;"$2:$"&amp;$K$4&amp;"$50000"),$B863&amp;"#"&amp;K$6,INDIRECT("ИсходныеДанные!$J$2:$J$50000")),0)</f>
        <v>0</v>
      </c>
      <c r="L863" s="3">
        <f ca="1">IF($B863&lt;&gt;"",SUMIF(INDIRECT("ИсходныеДанные!$"&amp;$K$4&amp;"$2:$"&amp;$K$4&amp;"$50000"),$B863&amp;"#"&amp;L$6,INDIRECT("ИсходныеДанные!$J$2:$J$50000")),0)</f>
        <v>0</v>
      </c>
      <c r="M863" s="3">
        <f ca="1">IF($B863&lt;&gt;"",SUMIF(INDIRECT("ИсходныеДанные!$"&amp;$K$4&amp;"$2:$"&amp;$K$4&amp;"$50000"),$B863&amp;"#"&amp;M$6,INDIRECT("ИсходныеДанные!$J$2:$J$50000")),0)</f>
        <v>0</v>
      </c>
      <c r="N863" s="3">
        <f ca="1">IF($B863&lt;&gt;"",SUMIF(INDIRECT("ИсходныеДанные!$"&amp;$K$4&amp;"$2:$"&amp;$K$4&amp;"$50000"),$B863&amp;"#"&amp;N$6,INDIRECT("ИсходныеДанные!$J$2:$J$50000")),0)</f>
        <v>0</v>
      </c>
      <c r="O863" s="3">
        <f ca="1">IF($B863&lt;&gt;"",SUMIF(INDIRECT("ИсходныеДанные!$"&amp;$K$4&amp;"$2:$"&amp;$K$4&amp;"$50000"),$B863&amp;"#"&amp;O$6,INDIRECT("ИсходныеДанные!$J$2:$J$50000")),0)</f>
        <v>0</v>
      </c>
      <c r="P863" s="3">
        <f ca="1">IF($B863&lt;&gt;"",SUMIF(INDIRECT("ИсходныеДанные!$"&amp;$K$4&amp;"$2:$"&amp;$K$4&amp;"$50000"),$B863&amp;"#"&amp;P$6,INDIRECT("ИсходныеДанные!$J$2:$J$50000")),0)</f>
        <v>0</v>
      </c>
      <c r="Q863" s="3">
        <f ca="1">IF($B863&lt;&gt;"",SUMIF(INDIRECT("ИсходныеДанные!$"&amp;$K$4&amp;"$2:$"&amp;$K$4&amp;"$50000"),$B863&amp;"#"&amp;Q$6,INDIRECT("ИсходныеДанные!$J$2:$J$50000")),0)</f>
        <v>0</v>
      </c>
      <c r="R863" s="3">
        <f ca="1">IF($B863&lt;&gt;"",SUMIF(INDIRECT("ИсходныеДанные!$"&amp;$K$4&amp;"$2:$"&amp;$K$4&amp;"$50000"),$B863&amp;"#"&amp;R$6,INDIRECT("ИсходныеДанные!$J$2:$J$50000")),0)</f>
        <v>0</v>
      </c>
      <c r="S863" s="3">
        <f ca="1">IF($B863&lt;&gt;"",SUMIF(INDIRECT("ИсходныеДанные!$"&amp;$K$4&amp;"$2:$"&amp;$K$4&amp;"$50000"),$B863&amp;"#"&amp;S$6,INDIRECT("ИсходныеДанные!$J$2:$J$50000")),0)</f>
        <v>0</v>
      </c>
      <c r="T863" s="3">
        <f ca="1">IF($B863&lt;&gt;"",SUMIF(INDIRECT("ИсходныеДанные!$"&amp;$K$4&amp;"$2:$"&amp;$K$4&amp;"$50000"),$B863&amp;"#"&amp;T$6,INDIRECT("ИсходныеДанные!$J$2:$J$50000")),0)</f>
        <v>0</v>
      </c>
      <c r="U863" s="3">
        <f ca="1">IF($B863&lt;&gt;"",SUMIF(INDIRECT("ИсходныеДанные!$"&amp;$K$4&amp;"$2:$"&amp;$K$4&amp;"$50000"),$B863&amp;"#"&amp;U$6,INDIRECT("ИсходныеДанные!$J$2:$J$50000")),0)</f>
        <v>0</v>
      </c>
      <c r="V863" s="3">
        <f ca="1">IF($B863&lt;&gt;"",SUMIF(INDIRECT("ИсходныеДанные!$"&amp;$K$4&amp;"$2:$"&amp;$K$4&amp;"$50000"),$B863&amp;"#"&amp;V$6,INDIRECT("ИсходныеДанные!$J$2:$J$50000")),0)</f>
        <v>0</v>
      </c>
      <c r="W863" s="16" t="e">
        <f ca="1">SUM(K863:V863)/Пофамильно!$R$1</f>
        <v>#DIV/0!</v>
      </c>
    </row>
    <row r="864" spans="1:23" x14ac:dyDescent="0.25">
      <c r="A864" s="10" t="str">
        <f t="shared" ca="1" si="15"/>
        <v>delete</v>
      </c>
      <c r="B864" s="16" cm="1">
        <f t="array" aca="1" ref="B864" ca="1">INDIRECT("УникальныеСписки!D"&amp;ROW()-$L$4)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14"/>
      <c r="G864" s="81" t="str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84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84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84" t="str" cm="1">
        <f t="array" aca="1" ref="J864" ca="1">_xlfn.XLOOKUP($B864,INDIRECT(SUBSTITUTE("ИсходныеДанные!$где$2:$где$50000","где",$B$4)),INDIRECT(SUBSTITUTE("ИсходныеДанные!$что$2:$что$50000","что",J$4)),"",0,1)</f>
        <v/>
      </c>
      <c r="K864" s="3">
        <f ca="1">IF($B864&lt;&gt;"",SUMIF(INDIRECT("ИсходныеДанные!$"&amp;$K$4&amp;"$2:$"&amp;$K$4&amp;"$50000"),$B864&amp;"#"&amp;K$6,INDIRECT("ИсходныеДанные!$J$2:$J$50000")),0)</f>
        <v>0</v>
      </c>
      <c r="L864" s="3">
        <f ca="1">IF($B864&lt;&gt;"",SUMIF(INDIRECT("ИсходныеДанные!$"&amp;$K$4&amp;"$2:$"&amp;$K$4&amp;"$50000"),$B864&amp;"#"&amp;L$6,INDIRECT("ИсходныеДанные!$J$2:$J$50000")),0)</f>
        <v>0</v>
      </c>
      <c r="M864" s="3">
        <f ca="1">IF($B864&lt;&gt;"",SUMIF(INDIRECT("ИсходныеДанные!$"&amp;$K$4&amp;"$2:$"&amp;$K$4&amp;"$50000"),$B864&amp;"#"&amp;M$6,INDIRECT("ИсходныеДанные!$J$2:$J$50000")),0)</f>
        <v>0</v>
      </c>
      <c r="N864" s="3">
        <f ca="1">IF($B864&lt;&gt;"",SUMIF(INDIRECT("ИсходныеДанные!$"&amp;$K$4&amp;"$2:$"&amp;$K$4&amp;"$50000"),$B864&amp;"#"&amp;N$6,INDIRECT("ИсходныеДанные!$J$2:$J$50000")),0)</f>
        <v>0</v>
      </c>
      <c r="O864" s="3">
        <f ca="1">IF($B864&lt;&gt;"",SUMIF(INDIRECT("ИсходныеДанные!$"&amp;$K$4&amp;"$2:$"&amp;$K$4&amp;"$50000"),$B864&amp;"#"&amp;O$6,INDIRECT("ИсходныеДанные!$J$2:$J$50000")),0)</f>
        <v>0</v>
      </c>
      <c r="P864" s="3">
        <f ca="1">IF($B864&lt;&gt;"",SUMIF(INDIRECT("ИсходныеДанные!$"&amp;$K$4&amp;"$2:$"&amp;$K$4&amp;"$50000"),$B864&amp;"#"&amp;P$6,INDIRECT("ИсходныеДанные!$J$2:$J$50000")),0)</f>
        <v>0</v>
      </c>
      <c r="Q864" s="3">
        <f ca="1">IF($B864&lt;&gt;"",SUMIF(INDIRECT("ИсходныеДанные!$"&amp;$K$4&amp;"$2:$"&amp;$K$4&amp;"$50000"),$B864&amp;"#"&amp;Q$6,INDIRECT("ИсходныеДанные!$J$2:$J$50000")),0)</f>
        <v>0</v>
      </c>
      <c r="R864" s="3">
        <f ca="1">IF($B864&lt;&gt;"",SUMIF(INDIRECT("ИсходныеДанные!$"&amp;$K$4&amp;"$2:$"&amp;$K$4&amp;"$50000"),$B864&amp;"#"&amp;R$6,INDIRECT("ИсходныеДанные!$J$2:$J$50000")),0)</f>
        <v>0</v>
      </c>
      <c r="S864" s="3">
        <f ca="1">IF($B864&lt;&gt;"",SUMIF(INDIRECT("ИсходныеДанные!$"&amp;$K$4&amp;"$2:$"&amp;$K$4&amp;"$50000"),$B864&amp;"#"&amp;S$6,INDIRECT("ИсходныеДанные!$J$2:$J$50000")),0)</f>
        <v>0</v>
      </c>
      <c r="T864" s="3">
        <f ca="1">IF($B864&lt;&gt;"",SUMIF(INDIRECT("ИсходныеДанные!$"&amp;$K$4&amp;"$2:$"&amp;$K$4&amp;"$50000"),$B864&amp;"#"&amp;T$6,INDIRECT("ИсходныеДанные!$J$2:$J$50000")),0)</f>
        <v>0</v>
      </c>
      <c r="U864" s="3">
        <f ca="1">IF($B864&lt;&gt;"",SUMIF(INDIRECT("ИсходныеДанные!$"&amp;$K$4&amp;"$2:$"&amp;$K$4&amp;"$50000"),$B864&amp;"#"&amp;U$6,INDIRECT("ИсходныеДанные!$J$2:$J$50000")),0)</f>
        <v>0</v>
      </c>
      <c r="V864" s="3">
        <f ca="1">IF($B864&lt;&gt;"",SUMIF(INDIRECT("ИсходныеДанные!$"&amp;$K$4&amp;"$2:$"&amp;$K$4&amp;"$50000"),$B864&amp;"#"&amp;V$6,INDIRECT("ИсходныеДанные!$J$2:$J$50000")),0)</f>
        <v>0</v>
      </c>
      <c r="W864" s="16" t="e">
        <f ca="1">SUM(K864:V864)/Пофамильно!$R$1</f>
        <v>#DIV/0!</v>
      </c>
    </row>
    <row r="865" spans="1:23" x14ac:dyDescent="0.25">
      <c r="A865" s="10" t="str">
        <f t="shared" ca="1" si="15"/>
        <v>delete</v>
      </c>
      <c r="B865" s="16" cm="1">
        <f t="array" aca="1" ref="B865" ca="1">INDIRECT("УникальныеСписки!D"&amp;ROW()-$L$4)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14"/>
      <c r="G865" s="81" t="str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84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84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84" t="str" cm="1">
        <f t="array" aca="1" ref="J865" ca="1">_xlfn.XLOOKUP($B865,INDIRECT(SUBSTITUTE("ИсходныеДанные!$где$2:$где$50000","где",$B$4)),INDIRECT(SUBSTITUTE("ИсходныеДанные!$что$2:$что$50000","что",J$4)),"",0,1)</f>
        <v/>
      </c>
      <c r="K865" s="3">
        <f ca="1">IF($B865&lt;&gt;"",SUMIF(INDIRECT("ИсходныеДанные!$"&amp;$K$4&amp;"$2:$"&amp;$K$4&amp;"$50000"),$B865&amp;"#"&amp;K$6,INDIRECT("ИсходныеДанные!$J$2:$J$50000")),0)</f>
        <v>0</v>
      </c>
      <c r="L865" s="3">
        <f ca="1">IF($B865&lt;&gt;"",SUMIF(INDIRECT("ИсходныеДанные!$"&amp;$K$4&amp;"$2:$"&amp;$K$4&amp;"$50000"),$B865&amp;"#"&amp;L$6,INDIRECT("ИсходныеДанные!$J$2:$J$50000")),0)</f>
        <v>0</v>
      </c>
      <c r="M865" s="3">
        <f ca="1">IF($B865&lt;&gt;"",SUMIF(INDIRECT("ИсходныеДанные!$"&amp;$K$4&amp;"$2:$"&amp;$K$4&amp;"$50000"),$B865&amp;"#"&amp;M$6,INDIRECT("ИсходныеДанные!$J$2:$J$50000")),0)</f>
        <v>0</v>
      </c>
      <c r="N865" s="3">
        <f ca="1">IF($B865&lt;&gt;"",SUMIF(INDIRECT("ИсходныеДанные!$"&amp;$K$4&amp;"$2:$"&amp;$K$4&amp;"$50000"),$B865&amp;"#"&amp;N$6,INDIRECT("ИсходныеДанные!$J$2:$J$50000")),0)</f>
        <v>0</v>
      </c>
      <c r="O865" s="3">
        <f ca="1">IF($B865&lt;&gt;"",SUMIF(INDIRECT("ИсходныеДанные!$"&amp;$K$4&amp;"$2:$"&amp;$K$4&amp;"$50000"),$B865&amp;"#"&amp;O$6,INDIRECT("ИсходныеДанные!$J$2:$J$50000")),0)</f>
        <v>0</v>
      </c>
      <c r="P865" s="3">
        <f ca="1">IF($B865&lt;&gt;"",SUMIF(INDIRECT("ИсходныеДанные!$"&amp;$K$4&amp;"$2:$"&amp;$K$4&amp;"$50000"),$B865&amp;"#"&amp;P$6,INDIRECT("ИсходныеДанные!$J$2:$J$50000")),0)</f>
        <v>0</v>
      </c>
      <c r="Q865" s="3">
        <f ca="1">IF($B865&lt;&gt;"",SUMIF(INDIRECT("ИсходныеДанные!$"&amp;$K$4&amp;"$2:$"&amp;$K$4&amp;"$50000"),$B865&amp;"#"&amp;Q$6,INDIRECT("ИсходныеДанные!$J$2:$J$50000")),0)</f>
        <v>0</v>
      </c>
      <c r="R865" s="3">
        <f ca="1">IF($B865&lt;&gt;"",SUMIF(INDIRECT("ИсходныеДанные!$"&amp;$K$4&amp;"$2:$"&amp;$K$4&amp;"$50000"),$B865&amp;"#"&amp;R$6,INDIRECT("ИсходныеДанные!$J$2:$J$50000")),0)</f>
        <v>0</v>
      </c>
      <c r="S865" s="3">
        <f ca="1">IF($B865&lt;&gt;"",SUMIF(INDIRECT("ИсходныеДанные!$"&amp;$K$4&amp;"$2:$"&amp;$K$4&amp;"$50000"),$B865&amp;"#"&amp;S$6,INDIRECT("ИсходныеДанные!$J$2:$J$50000")),0)</f>
        <v>0</v>
      </c>
      <c r="T865" s="3">
        <f ca="1">IF($B865&lt;&gt;"",SUMIF(INDIRECT("ИсходныеДанные!$"&amp;$K$4&amp;"$2:$"&amp;$K$4&amp;"$50000"),$B865&amp;"#"&amp;T$6,INDIRECT("ИсходныеДанные!$J$2:$J$50000")),0)</f>
        <v>0</v>
      </c>
      <c r="U865" s="3">
        <f ca="1">IF($B865&lt;&gt;"",SUMIF(INDIRECT("ИсходныеДанные!$"&amp;$K$4&amp;"$2:$"&amp;$K$4&amp;"$50000"),$B865&amp;"#"&amp;U$6,INDIRECT("ИсходныеДанные!$J$2:$J$50000")),0)</f>
        <v>0</v>
      </c>
      <c r="V865" s="3">
        <f ca="1">IF($B865&lt;&gt;"",SUMIF(INDIRECT("ИсходныеДанные!$"&amp;$K$4&amp;"$2:$"&amp;$K$4&amp;"$50000"),$B865&amp;"#"&amp;V$6,INDIRECT("ИсходныеДанные!$J$2:$J$50000")),0)</f>
        <v>0</v>
      </c>
      <c r="W865" s="16" t="e">
        <f ca="1">SUM(K865:V865)/Пофамильно!$R$1</f>
        <v>#DIV/0!</v>
      </c>
    </row>
    <row r="866" spans="1:23" x14ac:dyDescent="0.25">
      <c r="A866" s="10" t="str">
        <f t="shared" ca="1" si="15"/>
        <v>delete</v>
      </c>
      <c r="B866" s="16" cm="1">
        <f t="array" aca="1" ref="B866" ca="1">INDIRECT("УникальныеСписки!D"&amp;ROW()-$L$4)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14"/>
      <c r="G866" s="81" t="str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84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84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84" t="str" cm="1">
        <f t="array" aca="1" ref="J866" ca="1">_xlfn.XLOOKUP($B866,INDIRECT(SUBSTITUTE("ИсходныеДанные!$где$2:$где$50000","где",$B$4)),INDIRECT(SUBSTITUTE("ИсходныеДанные!$что$2:$что$50000","что",J$4)),"",0,1)</f>
        <v/>
      </c>
      <c r="K866" s="3">
        <f ca="1">IF($B866&lt;&gt;"",SUMIF(INDIRECT("ИсходныеДанные!$"&amp;$K$4&amp;"$2:$"&amp;$K$4&amp;"$50000"),$B866&amp;"#"&amp;K$6,INDIRECT("ИсходныеДанные!$J$2:$J$50000")),0)</f>
        <v>0</v>
      </c>
      <c r="L866" s="3">
        <f ca="1">IF($B866&lt;&gt;"",SUMIF(INDIRECT("ИсходныеДанные!$"&amp;$K$4&amp;"$2:$"&amp;$K$4&amp;"$50000"),$B866&amp;"#"&amp;L$6,INDIRECT("ИсходныеДанные!$J$2:$J$50000")),0)</f>
        <v>0</v>
      </c>
      <c r="M866" s="3">
        <f ca="1">IF($B866&lt;&gt;"",SUMIF(INDIRECT("ИсходныеДанные!$"&amp;$K$4&amp;"$2:$"&amp;$K$4&amp;"$50000"),$B866&amp;"#"&amp;M$6,INDIRECT("ИсходныеДанные!$J$2:$J$50000")),0)</f>
        <v>0</v>
      </c>
      <c r="N866" s="3">
        <f ca="1">IF($B866&lt;&gt;"",SUMIF(INDIRECT("ИсходныеДанные!$"&amp;$K$4&amp;"$2:$"&amp;$K$4&amp;"$50000"),$B866&amp;"#"&amp;N$6,INDIRECT("ИсходныеДанные!$J$2:$J$50000")),0)</f>
        <v>0</v>
      </c>
      <c r="O866" s="3">
        <f ca="1">IF($B866&lt;&gt;"",SUMIF(INDIRECT("ИсходныеДанные!$"&amp;$K$4&amp;"$2:$"&amp;$K$4&amp;"$50000"),$B866&amp;"#"&amp;O$6,INDIRECT("ИсходныеДанные!$J$2:$J$50000")),0)</f>
        <v>0</v>
      </c>
      <c r="P866" s="3">
        <f ca="1">IF($B866&lt;&gt;"",SUMIF(INDIRECT("ИсходныеДанные!$"&amp;$K$4&amp;"$2:$"&amp;$K$4&amp;"$50000"),$B866&amp;"#"&amp;P$6,INDIRECT("ИсходныеДанные!$J$2:$J$50000")),0)</f>
        <v>0</v>
      </c>
      <c r="Q866" s="3">
        <f ca="1">IF($B866&lt;&gt;"",SUMIF(INDIRECT("ИсходныеДанные!$"&amp;$K$4&amp;"$2:$"&amp;$K$4&amp;"$50000"),$B866&amp;"#"&amp;Q$6,INDIRECT("ИсходныеДанные!$J$2:$J$50000")),0)</f>
        <v>0</v>
      </c>
      <c r="R866" s="3">
        <f ca="1">IF($B866&lt;&gt;"",SUMIF(INDIRECT("ИсходныеДанные!$"&amp;$K$4&amp;"$2:$"&amp;$K$4&amp;"$50000"),$B866&amp;"#"&amp;R$6,INDIRECT("ИсходныеДанные!$J$2:$J$50000")),0)</f>
        <v>0</v>
      </c>
      <c r="S866" s="3">
        <f ca="1">IF($B866&lt;&gt;"",SUMIF(INDIRECT("ИсходныеДанные!$"&amp;$K$4&amp;"$2:$"&amp;$K$4&amp;"$50000"),$B866&amp;"#"&amp;S$6,INDIRECT("ИсходныеДанные!$J$2:$J$50000")),0)</f>
        <v>0</v>
      </c>
      <c r="T866" s="3">
        <f ca="1">IF($B866&lt;&gt;"",SUMIF(INDIRECT("ИсходныеДанные!$"&amp;$K$4&amp;"$2:$"&amp;$K$4&amp;"$50000"),$B866&amp;"#"&amp;T$6,INDIRECT("ИсходныеДанные!$J$2:$J$50000")),0)</f>
        <v>0</v>
      </c>
      <c r="U866" s="3">
        <f ca="1">IF($B866&lt;&gt;"",SUMIF(INDIRECT("ИсходныеДанные!$"&amp;$K$4&amp;"$2:$"&amp;$K$4&amp;"$50000"),$B866&amp;"#"&amp;U$6,INDIRECT("ИсходныеДанные!$J$2:$J$50000")),0)</f>
        <v>0</v>
      </c>
      <c r="V866" s="3">
        <f ca="1">IF($B866&lt;&gt;"",SUMIF(INDIRECT("ИсходныеДанные!$"&amp;$K$4&amp;"$2:$"&amp;$K$4&amp;"$50000"),$B866&amp;"#"&amp;V$6,INDIRECT("ИсходныеДанные!$J$2:$J$50000")),0)</f>
        <v>0</v>
      </c>
      <c r="W866" s="16" t="e">
        <f ca="1">SUM(K866:V866)/Пофамильно!$R$1</f>
        <v>#DIV/0!</v>
      </c>
    </row>
    <row r="867" spans="1:23" x14ac:dyDescent="0.25">
      <c r="A867" s="10" t="str">
        <f t="shared" ca="1" si="15"/>
        <v>delete</v>
      </c>
      <c r="B867" s="16" cm="1">
        <f t="array" aca="1" ref="B867" ca="1">INDIRECT("УникальныеСписки!D"&amp;ROW()-$L$4)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14"/>
      <c r="G867" s="81" t="str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84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84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84" t="str" cm="1">
        <f t="array" aca="1" ref="J867" ca="1">_xlfn.XLOOKUP($B867,INDIRECT(SUBSTITUTE("ИсходныеДанные!$где$2:$где$50000","где",$B$4)),INDIRECT(SUBSTITUTE("ИсходныеДанные!$что$2:$что$50000","что",J$4)),"",0,1)</f>
        <v/>
      </c>
      <c r="K867" s="3">
        <f ca="1">IF($B867&lt;&gt;"",SUMIF(INDIRECT("ИсходныеДанные!$"&amp;$K$4&amp;"$2:$"&amp;$K$4&amp;"$50000"),$B867&amp;"#"&amp;K$6,INDIRECT("ИсходныеДанные!$J$2:$J$50000")),0)</f>
        <v>0</v>
      </c>
      <c r="L867" s="3">
        <f ca="1">IF($B867&lt;&gt;"",SUMIF(INDIRECT("ИсходныеДанные!$"&amp;$K$4&amp;"$2:$"&amp;$K$4&amp;"$50000"),$B867&amp;"#"&amp;L$6,INDIRECT("ИсходныеДанные!$J$2:$J$50000")),0)</f>
        <v>0</v>
      </c>
      <c r="M867" s="3">
        <f ca="1">IF($B867&lt;&gt;"",SUMIF(INDIRECT("ИсходныеДанные!$"&amp;$K$4&amp;"$2:$"&amp;$K$4&amp;"$50000"),$B867&amp;"#"&amp;M$6,INDIRECT("ИсходныеДанные!$J$2:$J$50000")),0)</f>
        <v>0</v>
      </c>
      <c r="N867" s="3">
        <f ca="1">IF($B867&lt;&gt;"",SUMIF(INDIRECT("ИсходныеДанные!$"&amp;$K$4&amp;"$2:$"&amp;$K$4&amp;"$50000"),$B867&amp;"#"&amp;N$6,INDIRECT("ИсходныеДанные!$J$2:$J$50000")),0)</f>
        <v>0</v>
      </c>
      <c r="O867" s="3">
        <f ca="1">IF($B867&lt;&gt;"",SUMIF(INDIRECT("ИсходныеДанные!$"&amp;$K$4&amp;"$2:$"&amp;$K$4&amp;"$50000"),$B867&amp;"#"&amp;O$6,INDIRECT("ИсходныеДанные!$J$2:$J$50000")),0)</f>
        <v>0</v>
      </c>
      <c r="P867" s="3">
        <f ca="1">IF($B867&lt;&gt;"",SUMIF(INDIRECT("ИсходныеДанные!$"&amp;$K$4&amp;"$2:$"&amp;$K$4&amp;"$50000"),$B867&amp;"#"&amp;P$6,INDIRECT("ИсходныеДанные!$J$2:$J$50000")),0)</f>
        <v>0</v>
      </c>
      <c r="Q867" s="3">
        <f ca="1">IF($B867&lt;&gt;"",SUMIF(INDIRECT("ИсходныеДанные!$"&amp;$K$4&amp;"$2:$"&amp;$K$4&amp;"$50000"),$B867&amp;"#"&amp;Q$6,INDIRECT("ИсходныеДанные!$J$2:$J$50000")),0)</f>
        <v>0</v>
      </c>
      <c r="R867" s="3">
        <f ca="1">IF($B867&lt;&gt;"",SUMIF(INDIRECT("ИсходныеДанные!$"&amp;$K$4&amp;"$2:$"&amp;$K$4&amp;"$50000"),$B867&amp;"#"&amp;R$6,INDIRECT("ИсходныеДанные!$J$2:$J$50000")),0)</f>
        <v>0</v>
      </c>
      <c r="S867" s="3">
        <f ca="1">IF($B867&lt;&gt;"",SUMIF(INDIRECT("ИсходныеДанные!$"&amp;$K$4&amp;"$2:$"&amp;$K$4&amp;"$50000"),$B867&amp;"#"&amp;S$6,INDIRECT("ИсходныеДанные!$J$2:$J$50000")),0)</f>
        <v>0</v>
      </c>
      <c r="T867" s="3">
        <f ca="1">IF($B867&lt;&gt;"",SUMIF(INDIRECT("ИсходныеДанные!$"&amp;$K$4&amp;"$2:$"&amp;$K$4&amp;"$50000"),$B867&amp;"#"&amp;T$6,INDIRECT("ИсходныеДанные!$J$2:$J$50000")),0)</f>
        <v>0</v>
      </c>
      <c r="U867" s="3">
        <f ca="1">IF($B867&lt;&gt;"",SUMIF(INDIRECT("ИсходныеДанные!$"&amp;$K$4&amp;"$2:$"&amp;$K$4&amp;"$50000"),$B867&amp;"#"&amp;U$6,INDIRECT("ИсходныеДанные!$J$2:$J$50000")),0)</f>
        <v>0</v>
      </c>
      <c r="V867" s="3">
        <f ca="1">IF($B867&lt;&gt;"",SUMIF(INDIRECT("ИсходныеДанные!$"&amp;$K$4&amp;"$2:$"&amp;$K$4&amp;"$50000"),$B867&amp;"#"&amp;V$6,INDIRECT("ИсходныеДанные!$J$2:$J$50000")),0)</f>
        <v>0</v>
      </c>
      <c r="W867" s="16" t="e">
        <f ca="1">SUM(K867:V867)/Пофамильно!$R$1</f>
        <v>#DIV/0!</v>
      </c>
    </row>
    <row r="868" spans="1:23" x14ac:dyDescent="0.25">
      <c r="A868" s="10" t="str">
        <f t="shared" ca="1" si="15"/>
        <v>delete</v>
      </c>
      <c r="B868" s="16" cm="1">
        <f t="array" aca="1" ref="B868" ca="1">INDIRECT("УникальныеСписки!D"&amp;ROW()-$L$4)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14"/>
      <c r="G868" s="81" t="str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84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84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84" t="str" cm="1">
        <f t="array" aca="1" ref="J868" ca="1">_xlfn.XLOOKUP($B868,INDIRECT(SUBSTITUTE("ИсходныеДанные!$где$2:$где$50000","где",$B$4)),INDIRECT(SUBSTITUTE("ИсходныеДанные!$что$2:$что$50000","что",J$4)),"",0,1)</f>
        <v/>
      </c>
      <c r="K868" s="3">
        <f ca="1">IF($B868&lt;&gt;"",SUMIF(INDIRECT("ИсходныеДанные!$"&amp;$K$4&amp;"$2:$"&amp;$K$4&amp;"$50000"),$B868&amp;"#"&amp;K$6,INDIRECT("ИсходныеДанные!$J$2:$J$50000")),0)</f>
        <v>0</v>
      </c>
      <c r="L868" s="3">
        <f ca="1">IF($B868&lt;&gt;"",SUMIF(INDIRECT("ИсходныеДанные!$"&amp;$K$4&amp;"$2:$"&amp;$K$4&amp;"$50000"),$B868&amp;"#"&amp;L$6,INDIRECT("ИсходныеДанные!$J$2:$J$50000")),0)</f>
        <v>0</v>
      </c>
      <c r="M868" s="3">
        <f ca="1">IF($B868&lt;&gt;"",SUMIF(INDIRECT("ИсходныеДанные!$"&amp;$K$4&amp;"$2:$"&amp;$K$4&amp;"$50000"),$B868&amp;"#"&amp;M$6,INDIRECT("ИсходныеДанные!$J$2:$J$50000")),0)</f>
        <v>0</v>
      </c>
      <c r="N868" s="3">
        <f ca="1">IF($B868&lt;&gt;"",SUMIF(INDIRECT("ИсходныеДанные!$"&amp;$K$4&amp;"$2:$"&amp;$K$4&amp;"$50000"),$B868&amp;"#"&amp;N$6,INDIRECT("ИсходныеДанные!$J$2:$J$50000")),0)</f>
        <v>0</v>
      </c>
      <c r="O868" s="3">
        <f ca="1">IF($B868&lt;&gt;"",SUMIF(INDIRECT("ИсходныеДанные!$"&amp;$K$4&amp;"$2:$"&amp;$K$4&amp;"$50000"),$B868&amp;"#"&amp;O$6,INDIRECT("ИсходныеДанные!$J$2:$J$50000")),0)</f>
        <v>0</v>
      </c>
      <c r="P868" s="3">
        <f ca="1">IF($B868&lt;&gt;"",SUMIF(INDIRECT("ИсходныеДанные!$"&amp;$K$4&amp;"$2:$"&amp;$K$4&amp;"$50000"),$B868&amp;"#"&amp;P$6,INDIRECT("ИсходныеДанные!$J$2:$J$50000")),0)</f>
        <v>0</v>
      </c>
      <c r="Q868" s="3">
        <f ca="1">IF($B868&lt;&gt;"",SUMIF(INDIRECT("ИсходныеДанные!$"&amp;$K$4&amp;"$2:$"&amp;$K$4&amp;"$50000"),$B868&amp;"#"&amp;Q$6,INDIRECT("ИсходныеДанные!$J$2:$J$50000")),0)</f>
        <v>0</v>
      </c>
      <c r="R868" s="3">
        <f ca="1">IF($B868&lt;&gt;"",SUMIF(INDIRECT("ИсходныеДанные!$"&amp;$K$4&amp;"$2:$"&amp;$K$4&amp;"$50000"),$B868&amp;"#"&amp;R$6,INDIRECT("ИсходныеДанные!$J$2:$J$50000")),0)</f>
        <v>0</v>
      </c>
      <c r="S868" s="3">
        <f ca="1">IF($B868&lt;&gt;"",SUMIF(INDIRECT("ИсходныеДанные!$"&amp;$K$4&amp;"$2:$"&amp;$K$4&amp;"$50000"),$B868&amp;"#"&amp;S$6,INDIRECT("ИсходныеДанные!$J$2:$J$50000")),0)</f>
        <v>0</v>
      </c>
      <c r="T868" s="3">
        <f ca="1">IF($B868&lt;&gt;"",SUMIF(INDIRECT("ИсходныеДанные!$"&amp;$K$4&amp;"$2:$"&amp;$K$4&amp;"$50000"),$B868&amp;"#"&amp;T$6,INDIRECT("ИсходныеДанные!$J$2:$J$50000")),0)</f>
        <v>0</v>
      </c>
      <c r="U868" s="3">
        <f ca="1">IF($B868&lt;&gt;"",SUMIF(INDIRECT("ИсходныеДанные!$"&amp;$K$4&amp;"$2:$"&amp;$K$4&amp;"$50000"),$B868&amp;"#"&amp;U$6,INDIRECT("ИсходныеДанные!$J$2:$J$50000")),0)</f>
        <v>0</v>
      </c>
      <c r="V868" s="3">
        <f ca="1">IF($B868&lt;&gt;"",SUMIF(INDIRECT("ИсходныеДанные!$"&amp;$K$4&amp;"$2:$"&amp;$K$4&amp;"$50000"),$B868&amp;"#"&amp;V$6,INDIRECT("ИсходныеДанные!$J$2:$J$50000")),0)</f>
        <v>0</v>
      </c>
      <c r="W868" s="16" t="e">
        <f ca="1">SUM(K868:V868)/Пофамильно!$R$1</f>
        <v>#DIV/0!</v>
      </c>
    </row>
    <row r="869" spans="1:23" x14ac:dyDescent="0.25">
      <c r="A869" s="10" t="str">
        <f t="shared" ca="1" si="15"/>
        <v>delete</v>
      </c>
      <c r="B869" s="16" cm="1">
        <f t="array" aca="1" ref="B869" ca="1">INDIRECT("УникальныеСписки!D"&amp;ROW()-$L$4)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14"/>
      <c r="G869" s="81" t="str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84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84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84" t="str" cm="1">
        <f t="array" aca="1" ref="J869" ca="1">_xlfn.XLOOKUP($B869,INDIRECT(SUBSTITUTE("ИсходныеДанные!$где$2:$где$50000","где",$B$4)),INDIRECT(SUBSTITUTE("ИсходныеДанные!$что$2:$что$50000","что",J$4)),"",0,1)</f>
        <v/>
      </c>
      <c r="K869" s="3">
        <f ca="1">IF($B869&lt;&gt;"",SUMIF(INDIRECT("ИсходныеДанные!$"&amp;$K$4&amp;"$2:$"&amp;$K$4&amp;"$50000"),$B869&amp;"#"&amp;K$6,INDIRECT("ИсходныеДанные!$J$2:$J$50000")),0)</f>
        <v>0</v>
      </c>
      <c r="L869" s="3">
        <f ca="1">IF($B869&lt;&gt;"",SUMIF(INDIRECT("ИсходныеДанные!$"&amp;$K$4&amp;"$2:$"&amp;$K$4&amp;"$50000"),$B869&amp;"#"&amp;L$6,INDIRECT("ИсходныеДанные!$J$2:$J$50000")),0)</f>
        <v>0</v>
      </c>
      <c r="M869" s="3">
        <f ca="1">IF($B869&lt;&gt;"",SUMIF(INDIRECT("ИсходныеДанные!$"&amp;$K$4&amp;"$2:$"&amp;$K$4&amp;"$50000"),$B869&amp;"#"&amp;M$6,INDIRECT("ИсходныеДанные!$J$2:$J$50000")),0)</f>
        <v>0</v>
      </c>
      <c r="N869" s="3">
        <f ca="1">IF($B869&lt;&gt;"",SUMIF(INDIRECT("ИсходныеДанные!$"&amp;$K$4&amp;"$2:$"&amp;$K$4&amp;"$50000"),$B869&amp;"#"&amp;N$6,INDIRECT("ИсходныеДанные!$J$2:$J$50000")),0)</f>
        <v>0</v>
      </c>
      <c r="O869" s="3">
        <f ca="1">IF($B869&lt;&gt;"",SUMIF(INDIRECT("ИсходныеДанные!$"&amp;$K$4&amp;"$2:$"&amp;$K$4&amp;"$50000"),$B869&amp;"#"&amp;O$6,INDIRECT("ИсходныеДанные!$J$2:$J$50000")),0)</f>
        <v>0</v>
      </c>
      <c r="P869" s="3">
        <f ca="1">IF($B869&lt;&gt;"",SUMIF(INDIRECT("ИсходныеДанные!$"&amp;$K$4&amp;"$2:$"&amp;$K$4&amp;"$50000"),$B869&amp;"#"&amp;P$6,INDIRECT("ИсходныеДанные!$J$2:$J$50000")),0)</f>
        <v>0</v>
      </c>
      <c r="Q869" s="3">
        <f ca="1">IF($B869&lt;&gt;"",SUMIF(INDIRECT("ИсходныеДанные!$"&amp;$K$4&amp;"$2:$"&amp;$K$4&amp;"$50000"),$B869&amp;"#"&amp;Q$6,INDIRECT("ИсходныеДанные!$J$2:$J$50000")),0)</f>
        <v>0</v>
      </c>
      <c r="R869" s="3">
        <f ca="1">IF($B869&lt;&gt;"",SUMIF(INDIRECT("ИсходныеДанные!$"&amp;$K$4&amp;"$2:$"&amp;$K$4&amp;"$50000"),$B869&amp;"#"&amp;R$6,INDIRECT("ИсходныеДанные!$J$2:$J$50000")),0)</f>
        <v>0</v>
      </c>
      <c r="S869" s="3">
        <f ca="1">IF($B869&lt;&gt;"",SUMIF(INDIRECT("ИсходныеДанные!$"&amp;$K$4&amp;"$2:$"&amp;$K$4&amp;"$50000"),$B869&amp;"#"&amp;S$6,INDIRECT("ИсходныеДанные!$J$2:$J$50000")),0)</f>
        <v>0</v>
      </c>
      <c r="T869" s="3">
        <f ca="1">IF($B869&lt;&gt;"",SUMIF(INDIRECT("ИсходныеДанные!$"&amp;$K$4&amp;"$2:$"&amp;$K$4&amp;"$50000"),$B869&amp;"#"&amp;T$6,INDIRECT("ИсходныеДанные!$J$2:$J$50000")),0)</f>
        <v>0</v>
      </c>
      <c r="U869" s="3">
        <f ca="1">IF($B869&lt;&gt;"",SUMIF(INDIRECT("ИсходныеДанные!$"&amp;$K$4&amp;"$2:$"&amp;$K$4&amp;"$50000"),$B869&amp;"#"&amp;U$6,INDIRECT("ИсходныеДанные!$J$2:$J$50000")),0)</f>
        <v>0</v>
      </c>
      <c r="V869" s="3">
        <f ca="1">IF($B869&lt;&gt;"",SUMIF(INDIRECT("ИсходныеДанные!$"&amp;$K$4&amp;"$2:$"&amp;$K$4&amp;"$50000"),$B869&amp;"#"&amp;V$6,INDIRECT("ИсходныеДанные!$J$2:$J$50000")),0)</f>
        <v>0</v>
      </c>
      <c r="W869" s="16" t="e">
        <f ca="1">SUM(K869:V869)/Пофамильно!$R$1</f>
        <v>#DIV/0!</v>
      </c>
    </row>
    <row r="870" spans="1:23" x14ac:dyDescent="0.25">
      <c r="A870" s="10" t="str">
        <f t="shared" ca="1" si="15"/>
        <v>delete</v>
      </c>
      <c r="B870" s="16" cm="1">
        <f t="array" aca="1" ref="B870" ca="1">INDIRECT("УникальныеСписки!D"&amp;ROW()-$L$4)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14"/>
      <c r="G870" s="81" t="str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84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84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84" t="str" cm="1">
        <f t="array" aca="1" ref="J870" ca="1">_xlfn.XLOOKUP($B870,INDIRECT(SUBSTITUTE("ИсходныеДанные!$где$2:$где$50000","где",$B$4)),INDIRECT(SUBSTITUTE("ИсходныеДанные!$что$2:$что$50000","что",J$4)),"",0,1)</f>
        <v/>
      </c>
      <c r="K870" s="3">
        <f ca="1">IF($B870&lt;&gt;"",SUMIF(INDIRECT("ИсходныеДанные!$"&amp;$K$4&amp;"$2:$"&amp;$K$4&amp;"$50000"),$B870&amp;"#"&amp;K$6,INDIRECT("ИсходныеДанные!$J$2:$J$50000")),0)</f>
        <v>0</v>
      </c>
      <c r="L870" s="3">
        <f ca="1">IF($B870&lt;&gt;"",SUMIF(INDIRECT("ИсходныеДанные!$"&amp;$K$4&amp;"$2:$"&amp;$K$4&amp;"$50000"),$B870&amp;"#"&amp;L$6,INDIRECT("ИсходныеДанные!$J$2:$J$50000")),0)</f>
        <v>0</v>
      </c>
      <c r="M870" s="3">
        <f ca="1">IF($B870&lt;&gt;"",SUMIF(INDIRECT("ИсходныеДанные!$"&amp;$K$4&amp;"$2:$"&amp;$K$4&amp;"$50000"),$B870&amp;"#"&amp;M$6,INDIRECT("ИсходныеДанные!$J$2:$J$50000")),0)</f>
        <v>0</v>
      </c>
      <c r="N870" s="3">
        <f ca="1">IF($B870&lt;&gt;"",SUMIF(INDIRECT("ИсходныеДанные!$"&amp;$K$4&amp;"$2:$"&amp;$K$4&amp;"$50000"),$B870&amp;"#"&amp;N$6,INDIRECT("ИсходныеДанные!$J$2:$J$50000")),0)</f>
        <v>0</v>
      </c>
      <c r="O870" s="3">
        <f ca="1">IF($B870&lt;&gt;"",SUMIF(INDIRECT("ИсходныеДанные!$"&amp;$K$4&amp;"$2:$"&amp;$K$4&amp;"$50000"),$B870&amp;"#"&amp;O$6,INDIRECT("ИсходныеДанные!$J$2:$J$50000")),0)</f>
        <v>0</v>
      </c>
      <c r="P870" s="3">
        <f ca="1">IF($B870&lt;&gt;"",SUMIF(INDIRECT("ИсходныеДанные!$"&amp;$K$4&amp;"$2:$"&amp;$K$4&amp;"$50000"),$B870&amp;"#"&amp;P$6,INDIRECT("ИсходныеДанные!$J$2:$J$50000")),0)</f>
        <v>0</v>
      </c>
      <c r="Q870" s="3">
        <f ca="1">IF($B870&lt;&gt;"",SUMIF(INDIRECT("ИсходныеДанные!$"&amp;$K$4&amp;"$2:$"&amp;$K$4&amp;"$50000"),$B870&amp;"#"&amp;Q$6,INDIRECT("ИсходныеДанные!$J$2:$J$50000")),0)</f>
        <v>0</v>
      </c>
      <c r="R870" s="3">
        <f ca="1">IF($B870&lt;&gt;"",SUMIF(INDIRECT("ИсходныеДанные!$"&amp;$K$4&amp;"$2:$"&amp;$K$4&amp;"$50000"),$B870&amp;"#"&amp;R$6,INDIRECT("ИсходныеДанные!$J$2:$J$50000")),0)</f>
        <v>0</v>
      </c>
      <c r="S870" s="3">
        <f ca="1">IF($B870&lt;&gt;"",SUMIF(INDIRECT("ИсходныеДанные!$"&amp;$K$4&amp;"$2:$"&amp;$K$4&amp;"$50000"),$B870&amp;"#"&amp;S$6,INDIRECT("ИсходныеДанные!$J$2:$J$50000")),0)</f>
        <v>0</v>
      </c>
      <c r="T870" s="3">
        <f ca="1">IF($B870&lt;&gt;"",SUMIF(INDIRECT("ИсходныеДанные!$"&amp;$K$4&amp;"$2:$"&amp;$K$4&amp;"$50000"),$B870&amp;"#"&amp;T$6,INDIRECT("ИсходныеДанные!$J$2:$J$50000")),0)</f>
        <v>0</v>
      </c>
      <c r="U870" s="3">
        <f ca="1">IF($B870&lt;&gt;"",SUMIF(INDIRECT("ИсходныеДанные!$"&amp;$K$4&amp;"$2:$"&amp;$K$4&amp;"$50000"),$B870&amp;"#"&amp;U$6,INDIRECT("ИсходныеДанные!$J$2:$J$50000")),0)</f>
        <v>0</v>
      </c>
      <c r="V870" s="3">
        <f ca="1">IF($B870&lt;&gt;"",SUMIF(INDIRECT("ИсходныеДанные!$"&amp;$K$4&amp;"$2:$"&amp;$K$4&amp;"$50000"),$B870&amp;"#"&amp;V$6,INDIRECT("ИсходныеДанные!$J$2:$J$50000")),0)</f>
        <v>0</v>
      </c>
      <c r="W870" s="16" t="e">
        <f ca="1">SUM(K870:V870)/Пофамильно!$R$1</f>
        <v>#DIV/0!</v>
      </c>
    </row>
    <row r="871" spans="1:23" x14ac:dyDescent="0.25">
      <c r="A871" s="10" t="str">
        <f t="shared" ca="1" si="15"/>
        <v>delete</v>
      </c>
      <c r="B871" s="16" cm="1">
        <f t="array" aca="1" ref="B871" ca="1">INDIRECT("УникальныеСписки!D"&amp;ROW()-$L$4)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14"/>
      <c r="G871" s="81" t="str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84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84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84" t="str" cm="1">
        <f t="array" aca="1" ref="J871" ca="1">_xlfn.XLOOKUP($B871,INDIRECT(SUBSTITUTE("ИсходныеДанные!$где$2:$где$50000","где",$B$4)),INDIRECT(SUBSTITUTE("ИсходныеДанные!$что$2:$что$50000","что",J$4)),"",0,1)</f>
        <v/>
      </c>
      <c r="K871" s="3">
        <f ca="1">IF($B871&lt;&gt;"",SUMIF(INDIRECT("ИсходныеДанные!$"&amp;$K$4&amp;"$2:$"&amp;$K$4&amp;"$50000"),$B871&amp;"#"&amp;K$6,INDIRECT("ИсходныеДанные!$J$2:$J$50000")),0)</f>
        <v>0</v>
      </c>
      <c r="L871" s="3">
        <f ca="1">IF($B871&lt;&gt;"",SUMIF(INDIRECT("ИсходныеДанные!$"&amp;$K$4&amp;"$2:$"&amp;$K$4&amp;"$50000"),$B871&amp;"#"&amp;L$6,INDIRECT("ИсходныеДанные!$J$2:$J$50000")),0)</f>
        <v>0</v>
      </c>
      <c r="M871" s="3">
        <f ca="1">IF($B871&lt;&gt;"",SUMIF(INDIRECT("ИсходныеДанные!$"&amp;$K$4&amp;"$2:$"&amp;$K$4&amp;"$50000"),$B871&amp;"#"&amp;M$6,INDIRECT("ИсходныеДанные!$J$2:$J$50000")),0)</f>
        <v>0</v>
      </c>
      <c r="N871" s="3">
        <f ca="1">IF($B871&lt;&gt;"",SUMIF(INDIRECT("ИсходныеДанные!$"&amp;$K$4&amp;"$2:$"&amp;$K$4&amp;"$50000"),$B871&amp;"#"&amp;N$6,INDIRECT("ИсходныеДанные!$J$2:$J$50000")),0)</f>
        <v>0</v>
      </c>
      <c r="O871" s="3">
        <f ca="1">IF($B871&lt;&gt;"",SUMIF(INDIRECT("ИсходныеДанные!$"&amp;$K$4&amp;"$2:$"&amp;$K$4&amp;"$50000"),$B871&amp;"#"&amp;O$6,INDIRECT("ИсходныеДанные!$J$2:$J$50000")),0)</f>
        <v>0</v>
      </c>
      <c r="P871" s="3">
        <f ca="1">IF($B871&lt;&gt;"",SUMIF(INDIRECT("ИсходныеДанные!$"&amp;$K$4&amp;"$2:$"&amp;$K$4&amp;"$50000"),$B871&amp;"#"&amp;P$6,INDIRECT("ИсходныеДанные!$J$2:$J$50000")),0)</f>
        <v>0</v>
      </c>
      <c r="Q871" s="3">
        <f ca="1">IF($B871&lt;&gt;"",SUMIF(INDIRECT("ИсходныеДанные!$"&amp;$K$4&amp;"$2:$"&amp;$K$4&amp;"$50000"),$B871&amp;"#"&amp;Q$6,INDIRECT("ИсходныеДанные!$J$2:$J$50000")),0)</f>
        <v>0</v>
      </c>
      <c r="R871" s="3">
        <f ca="1">IF($B871&lt;&gt;"",SUMIF(INDIRECT("ИсходныеДанные!$"&amp;$K$4&amp;"$2:$"&amp;$K$4&amp;"$50000"),$B871&amp;"#"&amp;R$6,INDIRECT("ИсходныеДанные!$J$2:$J$50000")),0)</f>
        <v>0</v>
      </c>
      <c r="S871" s="3">
        <f ca="1">IF($B871&lt;&gt;"",SUMIF(INDIRECT("ИсходныеДанные!$"&amp;$K$4&amp;"$2:$"&amp;$K$4&amp;"$50000"),$B871&amp;"#"&amp;S$6,INDIRECT("ИсходныеДанные!$J$2:$J$50000")),0)</f>
        <v>0</v>
      </c>
      <c r="T871" s="3">
        <f ca="1">IF($B871&lt;&gt;"",SUMIF(INDIRECT("ИсходныеДанные!$"&amp;$K$4&amp;"$2:$"&amp;$K$4&amp;"$50000"),$B871&amp;"#"&amp;T$6,INDIRECT("ИсходныеДанные!$J$2:$J$50000")),0)</f>
        <v>0</v>
      </c>
      <c r="U871" s="3">
        <f ca="1">IF($B871&lt;&gt;"",SUMIF(INDIRECT("ИсходныеДанные!$"&amp;$K$4&amp;"$2:$"&amp;$K$4&amp;"$50000"),$B871&amp;"#"&amp;U$6,INDIRECT("ИсходныеДанные!$J$2:$J$50000")),0)</f>
        <v>0</v>
      </c>
      <c r="V871" s="3">
        <f ca="1">IF($B871&lt;&gt;"",SUMIF(INDIRECT("ИсходныеДанные!$"&amp;$K$4&amp;"$2:$"&amp;$K$4&amp;"$50000"),$B871&amp;"#"&amp;V$6,INDIRECT("ИсходныеДанные!$J$2:$J$50000")),0)</f>
        <v>0</v>
      </c>
      <c r="W871" s="16" t="e">
        <f ca="1">SUM(K871:V871)/Пофамильно!$R$1</f>
        <v>#DIV/0!</v>
      </c>
    </row>
    <row r="872" spans="1:23" x14ac:dyDescent="0.25">
      <c r="A872" s="10" t="str">
        <f t="shared" ca="1" si="15"/>
        <v>delete</v>
      </c>
      <c r="B872" s="16" cm="1">
        <f t="array" aca="1" ref="B872" ca="1">INDIRECT("УникальныеСписки!D"&amp;ROW()-$L$4)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14"/>
      <c r="G872" s="81" t="str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84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84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84" t="str" cm="1">
        <f t="array" aca="1" ref="J872" ca="1">_xlfn.XLOOKUP($B872,INDIRECT(SUBSTITUTE("ИсходныеДанные!$где$2:$где$50000","где",$B$4)),INDIRECT(SUBSTITUTE("ИсходныеДанные!$что$2:$что$50000","что",J$4)),"",0,1)</f>
        <v/>
      </c>
      <c r="K872" s="3">
        <f ca="1">IF($B872&lt;&gt;"",SUMIF(INDIRECT("ИсходныеДанные!$"&amp;$K$4&amp;"$2:$"&amp;$K$4&amp;"$50000"),$B872&amp;"#"&amp;K$6,INDIRECT("ИсходныеДанные!$J$2:$J$50000")),0)</f>
        <v>0</v>
      </c>
      <c r="L872" s="3">
        <f ca="1">IF($B872&lt;&gt;"",SUMIF(INDIRECT("ИсходныеДанные!$"&amp;$K$4&amp;"$2:$"&amp;$K$4&amp;"$50000"),$B872&amp;"#"&amp;L$6,INDIRECT("ИсходныеДанные!$J$2:$J$50000")),0)</f>
        <v>0</v>
      </c>
      <c r="M872" s="3">
        <f ca="1">IF($B872&lt;&gt;"",SUMIF(INDIRECT("ИсходныеДанные!$"&amp;$K$4&amp;"$2:$"&amp;$K$4&amp;"$50000"),$B872&amp;"#"&amp;M$6,INDIRECT("ИсходныеДанные!$J$2:$J$50000")),0)</f>
        <v>0</v>
      </c>
      <c r="N872" s="3">
        <f ca="1">IF($B872&lt;&gt;"",SUMIF(INDIRECT("ИсходныеДанные!$"&amp;$K$4&amp;"$2:$"&amp;$K$4&amp;"$50000"),$B872&amp;"#"&amp;N$6,INDIRECT("ИсходныеДанные!$J$2:$J$50000")),0)</f>
        <v>0</v>
      </c>
      <c r="O872" s="3">
        <f ca="1">IF($B872&lt;&gt;"",SUMIF(INDIRECT("ИсходныеДанные!$"&amp;$K$4&amp;"$2:$"&amp;$K$4&amp;"$50000"),$B872&amp;"#"&amp;O$6,INDIRECT("ИсходныеДанные!$J$2:$J$50000")),0)</f>
        <v>0</v>
      </c>
      <c r="P872" s="3">
        <f ca="1">IF($B872&lt;&gt;"",SUMIF(INDIRECT("ИсходныеДанные!$"&amp;$K$4&amp;"$2:$"&amp;$K$4&amp;"$50000"),$B872&amp;"#"&amp;P$6,INDIRECT("ИсходныеДанные!$J$2:$J$50000")),0)</f>
        <v>0</v>
      </c>
      <c r="Q872" s="3">
        <f ca="1">IF($B872&lt;&gt;"",SUMIF(INDIRECT("ИсходныеДанные!$"&amp;$K$4&amp;"$2:$"&amp;$K$4&amp;"$50000"),$B872&amp;"#"&amp;Q$6,INDIRECT("ИсходныеДанные!$J$2:$J$50000")),0)</f>
        <v>0</v>
      </c>
      <c r="R872" s="3">
        <f ca="1">IF($B872&lt;&gt;"",SUMIF(INDIRECT("ИсходныеДанные!$"&amp;$K$4&amp;"$2:$"&amp;$K$4&amp;"$50000"),$B872&amp;"#"&amp;R$6,INDIRECT("ИсходныеДанные!$J$2:$J$50000")),0)</f>
        <v>0</v>
      </c>
      <c r="S872" s="3">
        <f ca="1">IF($B872&lt;&gt;"",SUMIF(INDIRECT("ИсходныеДанные!$"&amp;$K$4&amp;"$2:$"&amp;$K$4&amp;"$50000"),$B872&amp;"#"&amp;S$6,INDIRECT("ИсходныеДанные!$J$2:$J$50000")),0)</f>
        <v>0</v>
      </c>
      <c r="T872" s="3">
        <f ca="1">IF($B872&lt;&gt;"",SUMIF(INDIRECT("ИсходныеДанные!$"&amp;$K$4&amp;"$2:$"&amp;$K$4&amp;"$50000"),$B872&amp;"#"&amp;T$6,INDIRECT("ИсходныеДанные!$J$2:$J$50000")),0)</f>
        <v>0</v>
      </c>
      <c r="U872" s="3">
        <f ca="1">IF($B872&lt;&gt;"",SUMIF(INDIRECT("ИсходныеДанные!$"&amp;$K$4&amp;"$2:$"&amp;$K$4&amp;"$50000"),$B872&amp;"#"&amp;U$6,INDIRECT("ИсходныеДанные!$J$2:$J$50000")),0)</f>
        <v>0</v>
      </c>
      <c r="V872" s="3">
        <f ca="1">IF($B872&lt;&gt;"",SUMIF(INDIRECT("ИсходныеДанные!$"&amp;$K$4&amp;"$2:$"&amp;$K$4&amp;"$50000"),$B872&amp;"#"&amp;V$6,INDIRECT("ИсходныеДанные!$J$2:$J$50000")),0)</f>
        <v>0</v>
      </c>
      <c r="W872" s="16" t="e">
        <f ca="1">SUM(K872:V872)/Пофамильно!$R$1</f>
        <v>#DIV/0!</v>
      </c>
    </row>
    <row r="873" spans="1:23" x14ac:dyDescent="0.25">
      <c r="A873" s="10" t="str">
        <f t="shared" ca="1" si="15"/>
        <v>delete</v>
      </c>
      <c r="B873" s="16" cm="1">
        <f t="array" aca="1" ref="B873" ca="1">INDIRECT("УникальныеСписки!D"&amp;ROW()-$L$4)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14"/>
      <c r="G873" s="81" t="str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84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84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84" t="str" cm="1">
        <f t="array" aca="1" ref="J873" ca="1">_xlfn.XLOOKUP($B873,INDIRECT(SUBSTITUTE("ИсходныеДанные!$где$2:$где$50000","где",$B$4)),INDIRECT(SUBSTITUTE("ИсходныеДанные!$что$2:$что$50000","что",J$4)),"",0,1)</f>
        <v/>
      </c>
      <c r="K873" s="3">
        <f ca="1">IF($B873&lt;&gt;"",SUMIF(INDIRECT("ИсходныеДанные!$"&amp;$K$4&amp;"$2:$"&amp;$K$4&amp;"$50000"),$B873&amp;"#"&amp;K$6,INDIRECT("ИсходныеДанные!$J$2:$J$50000")),0)</f>
        <v>0</v>
      </c>
      <c r="L873" s="3">
        <f ca="1">IF($B873&lt;&gt;"",SUMIF(INDIRECT("ИсходныеДанные!$"&amp;$K$4&amp;"$2:$"&amp;$K$4&amp;"$50000"),$B873&amp;"#"&amp;L$6,INDIRECT("ИсходныеДанные!$J$2:$J$50000")),0)</f>
        <v>0</v>
      </c>
      <c r="M873" s="3">
        <f ca="1">IF($B873&lt;&gt;"",SUMIF(INDIRECT("ИсходныеДанные!$"&amp;$K$4&amp;"$2:$"&amp;$K$4&amp;"$50000"),$B873&amp;"#"&amp;M$6,INDIRECT("ИсходныеДанные!$J$2:$J$50000")),0)</f>
        <v>0</v>
      </c>
      <c r="N873" s="3">
        <f ca="1">IF($B873&lt;&gt;"",SUMIF(INDIRECT("ИсходныеДанные!$"&amp;$K$4&amp;"$2:$"&amp;$K$4&amp;"$50000"),$B873&amp;"#"&amp;N$6,INDIRECT("ИсходныеДанные!$J$2:$J$50000")),0)</f>
        <v>0</v>
      </c>
      <c r="O873" s="3">
        <f ca="1">IF($B873&lt;&gt;"",SUMIF(INDIRECT("ИсходныеДанные!$"&amp;$K$4&amp;"$2:$"&amp;$K$4&amp;"$50000"),$B873&amp;"#"&amp;O$6,INDIRECT("ИсходныеДанные!$J$2:$J$50000")),0)</f>
        <v>0</v>
      </c>
      <c r="P873" s="3">
        <f ca="1">IF($B873&lt;&gt;"",SUMIF(INDIRECT("ИсходныеДанные!$"&amp;$K$4&amp;"$2:$"&amp;$K$4&amp;"$50000"),$B873&amp;"#"&amp;P$6,INDIRECT("ИсходныеДанные!$J$2:$J$50000")),0)</f>
        <v>0</v>
      </c>
      <c r="Q873" s="3">
        <f ca="1">IF($B873&lt;&gt;"",SUMIF(INDIRECT("ИсходныеДанные!$"&amp;$K$4&amp;"$2:$"&amp;$K$4&amp;"$50000"),$B873&amp;"#"&amp;Q$6,INDIRECT("ИсходныеДанные!$J$2:$J$50000")),0)</f>
        <v>0</v>
      </c>
      <c r="R873" s="3">
        <f ca="1">IF($B873&lt;&gt;"",SUMIF(INDIRECT("ИсходныеДанные!$"&amp;$K$4&amp;"$2:$"&amp;$K$4&amp;"$50000"),$B873&amp;"#"&amp;R$6,INDIRECT("ИсходныеДанные!$J$2:$J$50000")),0)</f>
        <v>0</v>
      </c>
      <c r="S873" s="3">
        <f ca="1">IF($B873&lt;&gt;"",SUMIF(INDIRECT("ИсходныеДанные!$"&amp;$K$4&amp;"$2:$"&amp;$K$4&amp;"$50000"),$B873&amp;"#"&amp;S$6,INDIRECT("ИсходныеДанные!$J$2:$J$50000")),0)</f>
        <v>0</v>
      </c>
      <c r="T873" s="3">
        <f ca="1">IF($B873&lt;&gt;"",SUMIF(INDIRECT("ИсходныеДанные!$"&amp;$K$4&amp;"$2:$"&amp;$K$4&amp;"$50000"),$B873&amp;"#"&amp;T$6,INDIRECT("ИсходныеДанные!$J$2:$J$50000")),0)</f>
        <v>0</v>
      </c>
      <c r="U873" s="3">
        <f ca="1">IF($B873&lt;&gt;"",SUMIF(INDIRECT("ИсходныеДанные!$"&amp;$K$4&amp;"$2:$"&amp;$K$4&amp;"$50000"),$B873&amp;"#"&amp;U$6,INDIRECT("ИсходныеДанные!$J$2:$J$50000")),0)</f>
        <v>0</v>
      </c>
      <c r="V873" s="3">
        <f ca="1">IF($B873&lt;&gt;"",SUMIF(INDIRECT("ИсходныеДанные!$"&amp;$K$4&amp;"$2:$"&amp;$K$4&amp;"$50000"),$B873&amp;"#"&amp;V$6,INDIRECT("ИсходныеДанные!$J$2:$J$50000")),0)</f>
        <v>0</v>
      </c>
      <c r="W873" s="16" t="e">
        <f ca="1">SUM(K873:V873)/Пофамильно!$R$1</f>
        <v>#DIV/0!</v>
      </c>
    </row>
    <row r="874" spans="1:23" x14ac:dyDescent="0.25">
      <c r="A874" s="10" t="str">
        <f t="shared" ca="1" si="15"/>
        <v>delete</v>
      </c>
      <c r="B874" s="16" cm="1">
        <f t="array" aca="1" ref="B874" ca="1">INDIRECT("УникальныеСписки!D"&amp;ROW()-$L$4)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14"/>
      <c r="G874" s="81" t="str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84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84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84" t="str" cm="1">
        <f t="array" aca="1" ref="J874" ca="1">_xlfn.XLOOKUP($B874,INDIRECT(SUBSTITUTE("ИсходныеДанные!$где$2:$где$50000","где",$B$4)),INDIRECT(SUBSTITUTE("ИсходныеДанные!$что$2:$что$50000","что",J$4)),"",0,1)</f>
        <v/>
      </c>
      <c r="K874" s="3">
        <f ca="1">IF($B874&lt;&gt;"",SUMIF(INDIRECT("ИсходныеДанные!$"&amp;$K$4&amp;"$2:$"&amp;$K$4&amp;"$50000"),$B874&amp;"#"&amp;K$6,INDIRECT("ИсходныеДанные!$J$2:$J$50000")),0)</f>
        <v>0</v>
      </c>
      <c r="L874" s="3">
        <f ca="1">IF($B874&lt;&gt;"",SUMIF(INDIRECT("ИсходныеДанные!$"&amp;$K$4&amp;"$2:$"&amp;$K$4&amp;"$50000"),$B874&amp;"#"&amp;L$6,INDIRECT("ИсходныеДанные!$J$2:$J$50000")),0)</f>
        <v>0</v>
      </c>
      <c r="M874" s="3">
        <f ca="1">IF($B874&lt;&gt;"",SUMIF(INDIRECT("ИсходныеДанные!$"&amp;$K$4&amp;"$2:$"&amp;$K$4&amp;"$50000"),$B874&amp;"#"&amp;M$6,INDIRECT("ИсходныеДанные!$J$2:$J$50000")),0)</f>
        <v>0</v>
      </c>
      <c r="N874" s="3">
        <f ca="1">IF($B874&lt;&gt;"",SUMIF(INDIRECT("ИсходныеДанные!$"&amp;$K$4&amp;"$2:$"&amp;$K$4&amp;"$50000"),$B874&amp;"#"&amp;N$6,INDIRECT("ИсходныеДанные!$J$2:$J$50000")),0)</f>
        <v>0</v>
      </c>
      <c r="O874" s="3">
        <f ca="1">IF($B874&lt;&gt;"",SUMIF(INDIRECT("ИсходныеДанные!$"&amp;$K$4&amp;"$2:$"&amp;$K$4&amp;"$50000"),$B874&amp;"#"&amp;O$6,INDIRECT("ИсходныеДанные!$J$2:$J$50000")),0)</f>
        <v>0</v>
      </c>
      <c r="P874" s="3">
        <f ca="1">IF($B874&lt;&gt;"",SUMIF(INDIRECT("ИсходныеДанные!$"&amp;$K$4&amp;"$2:$"&amp;$K$4&amp;"$50000"),$B874&amp;"#"&amp;P$6,INDIRECT("ИсходныеДанные!$J$2:$J$50000")),0)</f>
        <v>0</v>
      </c>
      <c r="Q874" s="3">
        <f ca="1">IF($B874&lt;&gt;"",SUMIF(INDIRECT("ИсходныеДанные!$"&amp;$K$4&amp;"$2:$"&amp;$K$4&amp;"$50000"),$B874&amp;"#"&amp;Q$6,INDIRECT("ИсходныеДанные!$J$2:$J$50000")),0)</f>
        <v>0</v>
      </c>
      <c r="R874" s="3">
        <f ca="1">IF($B874&lt;&gt;"",SUMIF(INDIRECT("ИсходныеДанные!$"&amp;$K$4&amp;"$2:$"&amp;$K$4&amp;"$50000"),$B874&amp;"#"&amp;R$6,INDIRECT("ИсходныеДанные!$J$2:$J$50000")),0)</f>
        <v>0</v>
      </c>
      <c r="S874" s="3">
        <f ca="1">IF($B874&lt;&gt;"",SUMIF(INDIRECT("ИсходныеДанные!$"&amp;$K$4&amp;"$2:$"&amp;$K$4&amp;"$50000"),$B874&amp;"#"&amp;S$6,INDIRECT("ИсходныеДанные!$J$2:$J$50000")),0)</f>
        <v>0</v>
      </c>
      <c r="T874" s="3">
        <f ca="1">IF($B874&lt;&gt;"",SUMIF(INDIRECT("ИсходныеДанные!$"&amp;$K$4&amp;"$2:$"&amp;$K$4&amp;"$50000"),$B874&amp;"#"&amp;T$6,INDIRECT("ИсходныеДанные!$J$2:$J$50000")),0)</f>
        <v>0</v>
      </c>
      <c r="U874" s="3">
        <f ca="1">IF($B874&lt;&gt;"",SUMIF(INDIRECT("ИсходныеДанные!$"&amp;$K$4&amp;"$2:$"&amp;$K$4&amp;"$50000"),$B874&amp;"#"&amp;U$6,INDIRECT("ИсходныеДанные!$J$2:$J$50000")),0)</f>
        <v>0</v>
      </c>
      <c r="V874" s="3">
        <f ca="1">IF($B874&lt;&gt;"",SUMIF(INDIRECT("ИсходныеДанные!$"&amp;$K$4&amp;"$2:$"&amp;$K$4&amp;"$50000"),$B874&amp;"#"&amp;V$6,INDIRECT("ИсходныеДанные!$J$2:$J$50000")),0)</f>
        <v>0</v>
      </c>
      <c r="W874" s="16" t="e">
        <f ca="1">SUM(K874:V874)/Пофамильно!$R$1</f>
        <v>#DIV/0!</v>
      </c>
    </row>
    <row r="875" spans="1:23" x14ac:dyDescent="0.25">
      <c r="A875" s="10" t="str">
        <f t="shared" ca="1" si="15"/>
        <v>delete</v>
      </c>
      <c r="B875" s="16" cm="1">
        <f t="array" aca="1" ref="B875" ca="1">INDIRECT("УникальныеСписки!D"&amp;ROW()-$L$4)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14"/>
      <c r="G875" s="81" t="str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84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84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84" t="str" cm="1">
        <f t="array" aca="1" ref="J875" ca="1">_xlfn.XLOOKUP($B875,INDIRECT(SUBSTITUTE("ИсходныеДанные!$где$2:$где$50000","где",$B$4)),INDIRECT(SUBSTITUTE("ИсходныеДанные!$что$2:$что$50000","что",J$4)),"",0,1)</f>
        <v/>
      </c>
      <c r="K875" s="3">
        <f ca="1">IF($B875&lt;&gt;"",SUMIF(INDIRECT("ИсходныеДанные!$"&amp;$K$4&amp;"$2:$"&amp;$K$4&amp;"$50000"),$B875&amp;"#"&amp;K$6,INDIRECT("ИсходныеДанные!$J$2:$J$50000")),0)</f>
        <v>0</v>
      </c>
      <c r="L875" s="3">
        <f ca="1">IF($B875&lt;&gt;"",SUMIF(INDIRECT("ИсходныеДанные!$"&amp;$K$4&amp;"$2:$"&amp;$K$4&amp;"$50000"),$B875&amp;"#"&amp;L$6,INDIRECT("ИсходныеДанные!$J$2:$J$50000")),0)</f>
        <v>0</v>
      </c>
      <c r="M875" s="3">
        <f ca="1">IF($B875&lt;&gt;"",SUMIF(INDIRECT("ИсходныеДанные!$"&amp;$K$4&amp;"$2:$"&amp;$K$4&amp;"$50000"),$B875&amp;"#"&amp;M$6,INDIRECT("ИсходныеДанные!$J$2:$J$50000")),0)</f>
        <v>0</v>
      </c>
      <c r="N875" s="3">
        <f ca="1">IF($B875&lt;&gt;"",SUMIF(INDIRECT("ИсходныеДанные!$"&amp;$K$4&amp;"$2:$"&amp;$K$4&amp;"$50000"),$B875&amp;"#"&amp;N$6,INDIRECT("ИсходныеДанные!$J$2:$J$50000")),0)</f>
        <v>0</v>
      </c>
      <c r="O875" s="3">
        <f ca="1">IF($B875&lt;&gt;"",SUMIF(INDIRECT("ИсходныеДанные!$"&amp;$K$4&amp;"$2:$"&amp;$K$4&amp;"$50000"),$B875&amp;"#"&amp;O$6,INDIRECT("ИсходныеДанные!$J$2:$J$50000")),0)</f>
        <v>0</v>
      </c>
      <c r="P875" s="3">
        <f ca="1">IF($B875&lt;&gt;"",SUMIF(INDIRECT("ИсходныеДанные!$"&amp;$K$4&amp;"$2:$"&amp;$K$4&amp;"$50000"),$B875&amp;"#"&amp;P$6,INDIRECT("ИсходныеДанные!$J$2:$J$50000")),0)</f>
        <v>0</v>
      </c>
      <c r="Q875" s="3">
        <f ca="1">IF($B875&lt;&gt;"",SUMIF(INDIRECT("ИсходныеДанные!$"&amp;$K$4&amp;"$2:$"&amp;$K$4&amp;"$50000"),$B875&amp;"#"&amp;Q$6,INDIRECT("ИсходныеДанные!$J$2:$J$50000")),0)</f>
        <v>0</v>
      </c>
      <c r="R875" s="3">
        <f ca="1">IF($B875&lt;&gt;"",SUMIF(INDIRECT("ИсходныеДанные!$"&amp;$K$4&amp;"$2:$"&amp;$K$4&amp;"$50000"),$B875&amp;"#"&amp;R$6,INDIRECT("ИсходныеДанные!$J$2:$J$50000")),0)</f>
        <v>0</v>
      </c>
      <c r="S875" s="3">
        <f ca="1">IF($B875&lt;&gt;"",SUMIF(INDIRECT("ИсходныеДанные!$"&amp;$K$4&amp;"$2:$"&amp;$K$4&amp;"$50000"),$B875&amp;"#"&amp;S$6,INDIRECT("ИсходныеДанные!$J$2:$J$50000")),0)</f>
        <v>0</v>
      </c>
      <c r="T875" s="3">
        <f ca="1">IF($B875&lt;&gt;"",SUMIF(INDIRECT("ИсходныеДанные!$"&amp;$K$4&amp;"$2:$"&amp;$K$4&amp;"$50000"),$B875&amp;"#"&amp;T$6,INDIRECT("ИсходныеДанные!$J$2:$J$50000")),0)</f>
        <v>0</v>
      </c>
      <c r="U875" s="3">
        <f ca="1">IF($B875&lt;&gt;"",SUMIF(INDIRECT("ИсходныеДанные!$"&amp;$K$4&amp;"$2:$"&amp;$K$4&amp;"$50000"),$B875&amp;"#"&amp;U$6,INDIRECT("ИсходныеДанные!$J$2:$J$50000")),0)</f>
        <v>0</v>
      </c>
      <c r="V875" s="3">
        <f ca="1">IF($B875&lt;&gt;"",SUMIF(INDIRECT("ИсходныеДанные!$"&amp;$K$4&amp;"$2:$"&amp;$K$4&amp;"$50000"),$B875&amp;"#"&amp;V$6,INDIRECT("ИсходныеДанные!$J$2:$J$50000")),0)</f>
        <v>0</v>
      </c>
      <c r="W875" s="16" t="e">
        <f ca="1">SUM(K875:V875)/Пофамильно!$R$1</f>
        <v>#DIV/0!</v>
      </c>
    </row>
    <row r="876" spans="1:23" x14ac:dyDescent="0.25">
      <c r="A876" s="10" t="str">
        <f t="shared" ca="1" si="15"/>
        <v>delete</v>
      </c>
      <c r="B876" s="16" cm="1">
        <f t="array" aca="1" ref="B876" ca="1">INDIRECT("УникальныеСписки!D"&amp;ROW()-$L$4)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14"/>
      <c r="G876" s="81" t="str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84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84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84" t="str" cm="1">
        <f t="array" aca="1" ref="J876" ca="1">_xlfn.XLOOKUP($B876,INDIRECT(SUBSTITUTE("ИсходныеДанные!$где$2:$где$50000","где",$B$4)),INDIRECT(SUBSTITUTE("ИсходныеДанные!$что$2:$что$50000","что",J$4)),"",0,1)</f>
        <v/>
      </c>
      <c r="K876" s="3">
        <f ca="1">IF($B876&lt;&gt;"",SUMIF(INDIRECT("ИсходныеДанные!$"&amp;$K$4&amp;"$2:$"&amp;$K$4&amp;"$50000"),$B876&amp;"#"&amp;K$6,INDIRECT("ИсходныеДанные!$J$2:$J$50000")),0)</f>
        <v>0</v>
      </c>
      <c r="L876" s="3">
        <f ca="1">IF($B876&lt;&gt;"",SUMIF(INDIRECT("ИсходныеДанные!$"&amp;$K$4&amp;"$2:$"&amp;$K$4&amp;"$50000"),$B876&amp;"#"&amp;L$6,INDIRECT("ИсходныеДанные!$J$2:$J$50000")),0)</f>
        <v>0</v>
      </c>
      <c r="M876" s="3">
        <f ca="1">IF($B876&lt;&gt;"",SUMIF(INDIRECT("ИсходныеДанные!$"&amp;$K$4&amp;"$2:$"&amp;$K$4&amp;"$50000"),$B876&amp;"#"&amp;M$6,INDIRECT("ИсходныеДанные!$J$2:$J$50000")),0)</f>
        <v>0</v>
      </c>
      <c r="N876" s="3">
        <f ca="1">IF($B876&lt;&gt;"",SUMIF(INDIRECT("ИсходныеДанные!$"&amp;$K$4&amp;"$2:$"&amp;$K$4&amp;"$50000"),$B876&amp;"#"&amp;N$6,INDIRECT("ИсходныеДанные!$J$2:$J$50000")),0)</f>
        <v>0</v>
      </c>
      <c r="O876" s="3">
        <f ca="1">IF($B876&lt;&gt;"",SUMIF(INDIRECT("ИсходныеДанные!$"&amp;$K$4&amp;"$2:$"&amp;$K$4&amp;"$50000"),$B876&amp;"#"&amp;O$6,INDIRECT("ИсходныеДанные!$J$2:$J$50000")),0)</f>
        <v>0</v>
      </c>
      <c r="P876" s="3">
        <f ca="1">IF($B876&lt;&gt;"",SUMIF(INDIRECT("ИсходныеДанные!$"&amp;$K$4&amp;"$2:$"&amp;$K$4&amp;"$50000"),$B876&amp;"#"&amp;P$6,INDIRECT("ИсходныеДанные!$J$2:$J$50000")),0)</f>
        <v>0</v>
      </c>
      <c r="Q876" s="3">
        <f ca="1">IF($B876&lt;&gt;"",SUMIF(INDIRECT("ИсходныеДанные!$"&amp;$K$4&amp;"$2:$"&amp;$K$4&amp;"$50000"),$B876&amp;"#"&amp;Q$6,INDIRECT("ИсходныеДанные!$J$2:$J$50000")),0)</f>
        <v>0</v>
      </c>
      <c r="R876" s="3">
        <f ca="1">IF($B876&lt;&gt;"",SUMIF(INDIRECT("ИсходныеДанные!$"&amp;$K$4&amp;"$2:$"&amp;$K$4&amp;"$50000"),$B876&amp;"#"&amp;R$6,INDIRECT("ИсходныеДанные!$J$2:$J$50000")),0)</f>
        <v>0</v>
      </c>
      <c r="S876" s="3">
        <f ca="1">IF($B876&lt;&gt;"",SUMIF(INDIRECT("ИсходныеДанные!$"&amp;$K$4&amp;"$2:$"&amp;$K$4&amp;"$50000"),$B876&amp;"#"&amp;S$6,INDIRECT("ИсходныеДанные!$J$2:$J$50000")),0)</f>
        <v>0</v>
      </c>
      <c r="T876" s="3">
        <f ca="1">IF($B876&lt;&gt;"",SUMIF(INDIRECT("ИсходныеДанные!$"&amp;$K$4&amp;"$2:$"&amp;$K$4&amp;"$50000"),$B876&amp;"#"&amp;T$6,INDIRECT("ИсходныеДанные!$J$2:$J$50000")),0)</f>
        <v>0</v>
      </c>
      <c r="U876" s="3">
        <f ca="1">IF($B876&lt;&gt;"",SUMIF(INDIRECT("ИсходныеДанные!$"&amp;$K$4&amp;"$2:$"&amp;$K$4&amp;"$50000"),$B876&amp;"#"&amp;U$6,INDIRECT("ИсходныеДанные!$J$2:$J$50000")),0)</f>
        <v>0</v>
      </c>
      <c r="V876" s="3">
        <f ca="1">IF($B876&lt;&gt;"",SUMIF(INDIRECT("ИсходныеДанные!$"&amp;$K$4&amp;"$2:$"&amp;$K$4&amp;"$50000"),$B876&amp;"#"&amp;V$6,INDIRECT("ИсходныеДанные!$J$2:$J$50000")),0)</f>
        <v>0</v>
      </c>
      <c r="W876" s="16" t="e">
        <f ca="1">SUM(K876:V876)/Пофамильно!$R$1</f>
        <v>#DIV/0!</v>
      </c>
    </row>
    <row r="877" spans="1:23" x14ac:dyDescent="0.25">
      <c r="A877" s="10" t="str">
        <f t="shared" ca="1" si="15"/>
        <v>delete</v>
      </c>
      <c r="B877" s="16" cm="1">
        <f t="array" aca="1" ref="B877" ca="1">INDIRECT("УникальныеСписки!D"&amp;ROW()-$L$4)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14"/>
      <c r="G877" s="81" t="str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84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84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84" t="str" cm="1">
        <f t="array" aca="1" ref="J877" ca="1">_xlfn.XLOOKUP($B877,INDIRECT(SUBSTITUTE("ИсходныеДанные!$где$2:$где$50000","где",$B$4)),INDIRECT(SUBSTITUTE("ИсходныеДанные!$что$2:$что$50000","что",J$4)),"",0,1)</f>
        <v/>
      </c>
      <c r="K877" s="3">
        <f ca="1">IF($B877&lt;&gt;"",SUMIF(INDIRECT("ИсходныеДанные!$"&amp;$K$4&amp;"$2:$"&amp;$K$4&amp;"$50000"),$B877&amp;"#"&amp;K$6,INDIRECT("ИсходныеДанные!$J$2:$J$50000")),0)</f>
        <v>0</v>
      </c>
      <c r="L877" s="3">
        <f ca="1">IF($B877&lt;&gt;"",SUMIF(INDIRECT("ИсходныеДанные!$"&amp;$K$4&amp;"$2:$"&amp;$K$4&amp;"$50000"),$B877&amp;"#"&amp;L$6,INDIRECT("ИсходныеДанные!$J$2:$J$50000")),0)</f>
        <v>0</v>
      </c>
      <c r="M877" s="3">
        <f ca="1">IF($B877&lt;&gt;"",SUMIF(INDIRECT("ИсходныеДанные!$"&amp;$K$4&amp;"$2:$"&amp;$K$4&amp;"$50000"),$B877&amp;"#"&amp;M$6,INDIRECT("ИсходныеДанные!$J$2:$J$50000")),0)</f>
        <v>0</v>
      </c>
      <c r="N877" s="3">
        <f ca="1">IF($B877&lt;&gt;"",SUMIF(INDIRECT("ИсходныеДанные!$"&amp;$K$4&amp;"$2:$"&amp;$K$4&amp;"$50000"),$B877&amp;"#"&amp;N$6,INDIRECT("ИсходныеДанные!$J$2:$J$50000")),0)</f>
        <v>0</v>
      </c>
      <c r="O877" s="3">
        <f ca="1">IF($B877&lt;&gt;"",SUMIF(INDIRECT("ИсходныеДанные!$"&amp;$K$4&amp;"$2:$"&amp;$K$4&amp;"$50000"),$B877&amp;"#"&amp;O$6,INDIRECT("ИсходныеДанные!$J$2:$J$50000")),0)</f>
        <v>0</v>
      </c>
      <c r="P877" s="3">
        <f ca="1">IF($B877&lt;&gt;"",SUMIF(INDIRECT("ИсходныеДанные!$"&amp;$K$4&amp;"$2:$"&amp;$K$4&amp;"$50000"),$B877&amp;"#"&amp;P$6,INDIRECT("ИсходныеДанные!$J$2:$J$50000")),0)</f>
        <v>0</v>
      </c>
      <c r="Q877" s="3">
        <f ca="1">IF($B877&lt;&gt;"",SUMIF(INDIRECT("ИсходныеДанные!$"&amp;$K$4&amp;"$2:$"&amp;$K$4&amp;"$50000"),$B877&amp;"#"&amp;Q$6,INDIRECT("ИсходныеДанные!$J$2:$J$50000")),0)</f>
        <v>0</v>
      </c>
      <c r="R877" s="3">
        <f ca="1">IF($B877&lt;&gt;"",SUMIF(INDIRECT("ИсходныеДанные!$"&amp;$K$4&amp;"$2:$"&amp;$K$4&amp;"$50000"),$B877&amp;"#"&amp;R$6,INDIRECT("ИсходныеДанные!$J$2:$J$50000")),0)</f>
        <v>0</v>
      </c>
      <c r="S877" s="3">
        <f ca="1">IF($B877&lt;&gt;"",SUMIF(INDIRECT("ИсходныеДанные!$"&amp;$K$4&amp;"$2:$"&amp;$K$4&amp;"$50000"),$B877&amp;"#"&amp;S$6,INDIRECT("ИсходныеДанные!$J$2:$J$50000")),0)</f>
        <v>0</v>
      </c>
      <c r="T877" s="3">
        <f ca="1">IF($B877&lt;&gt;"",SUMIF(INDIRECT("ИсходныеДанные!$"&amp;$K$4&amp;"$2:$"&amp;$K$4&amp;"$50000"),$B877&amp;"#"&amp;T$6,INDIRECT("ИсходныеДанные!$J$2:$J$50000")),0)</f>
        <v>0</v>
      </c>
      <c r="U877" s="3">
        <f ca="1">IF($B877&lt;&gt;"",SUMIF(INDIRECT("ИсходныеДанные!$"&amp;$K$4&amp;"$2:$"&amp;$K$4&amp;"$50000"),$B877&amp;"#"&amp;U$6,INDIRECT("ИсходныеДанные!$J$2:$J$50000")),0)</f>
        <v>0</v>
      </c>
      <c r="V877" s="3">
        <f ca="1">IF($B877&lt;&gt;"",SUMIF(INDIRECT("ИсходныеДанные!$"&amp;$K$4&amp;"$2:$"&amp;$K$4&amp;"$50000"),$B877&amp;"#"&amp;V$6,INDIRECT("ИсходныеДанные!$J$2:$J$50000")),0)</f>
        <v>0</v>
      </c>
      <c r="W877" s="16" t="e">
        <f ca="1">SUM(K877:V877)/Пофамильно!$R$1</f>
        <v>#DIV/0!</v>
      </c>
    </row>
    <row r="878" spans="1:23" x14ac:dyDescent="0.25">
      <c r="A878" s="10" t="str">
        <f t="shared" ca="1" si="15"/>
        <v>delete</v>
      </c>
      <c r="B878" s="16" cm="1">
        <f t="array" aca="1" ref="B878" ca="1">INDIRECT("УникальныеСписки!D"&amp;ROW()-$L$4)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14"/>
      <c r="G878" s="81" t="str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84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84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84" t="str" cm="1">
        <f t="array" aca="1" ref="J878" ca="1">_xlfn.XLOOKUP($B878,INDIRECT(SUBSTITUTE("ИсходныеДанные!$где$2:$где$50000","где",$B$4)),INDIRECT(SUBSTITUTE("ИсходныеДанные!$что$2:$что$50000","что",J$4)),"",0,1)</f>
        <v/>
      </c>
      <c r="K878" s="3">
        <f ca="1">IF($B878&lt;&gt;"",SUMIF(INDIRECT("ИсходныеДанные!$"&amp;$K$4&amp;"$2:$"&amp;$K$4&amp;"$50000"),$B878&amp;"#"&amp;K$6,INDIRECT("ИсходныеДанные!$J$2:$J$50000")),0)</f>
        <v>0</v>
      </c>
      <c r="L878" s="3">
        <f ca="1">IF($B878&lt;&gt;"",SUMIF(INDIRECT("ИсходныеДанные!$"&amp;$K$4&amp;"$2:$"&amp;$K$4&amp;"$50000"),$B878&amp;"#"&amp;L$6,INDIRECT("ИсходныеДанные!$J$2:$J$50000")),0)</f>
        <v>0</v>
      </c>
      <c r="M878" s="3">
        <f ca="1">IF($B878&lt;&gt;"",SUMIF(INDIRECT("ИсходныеДанные!$"&amp;$K$4&amp;"$2:$"&amp;$K$4&amp;"$50000"),$B878&amp;"#"&amp;M$6,INDIRECT("ИсходныеДанные!$J$2:$J$50000")),0)</f>
        <v>0</v>
      </c>
      <c r="N878" s="3">
        <f ca="1">IF($B878&lt;&gt;"",SUMIF(INDIRECT("ИсходныеДанные!$"&amp;$K$4&amp;"$2:$"&amp;$K$4&amp;"$50000"),$B878&amp;"#"&amp;N$6,INDIRECT("ИсходныеДанные!$J$2:$J$50000")),0)</f>
        <v>0</v>
      </c>
      <c r="O878" s="3">
        <f ca="1">IF($B878&lt;&gt;"",SUMIF(INDIRECT("ИсходныеДанные!$"&amp;$K$4&amp;"$2:$"&amp;$K$4&amp;"$50000"),$B878&amp;"#"&amp;O$6,INDIRECT("ИсходныеДанные!$J$2:$J$50000")),0)</f>
        <v>0</v>
      </c>
      <c r="P878" s="3">
        <f ca="1">IF($B878&lt;&gt;"",SUMIF(INDIRECT("ИсходныеДанные!$"&amp;$K$4&amp;"$2:$"&amp;$K$4&amp;"$50000"),$B878&amp;"#"&amp;P$6,INDIRECT("ИсходныеДанные!$J$2:$J$50000")),0)</f>
        <v>0</v>
      </c>
      <c r="Q878" s="3">
        <f ca="1">IF($B878&lt;&gt;"",SUMIF(INDIRECT("ИсходныеДанные!$"&amp;$K$4&amp;"$2:$"&amp;$K$4&amp;"$50000"),$B878&amp;"#"&amp;Q$6,INDIRECT("ИсходныеДанные!$J$2:$J$50000")),0)</f>
        <v>0</v>
      </c>
      <c r="R878" s="3">
        <f ca="1">IF($B878&lt;&gt;"",SUMIF(INDIRECT("ИсходныеДанные!$"&amp;$K$4&amp;"$2:$"&amp;$K$4&amp;"$50000"),$B878&amp;"#"&amp;R$6,INDIRECT("ИсходныеДанные!$J$2:$J$50000")),0)</f>
        <v>0</v>
      </c>
      <c r="S878" s="3">
        <f ca="1">IF($B878&lt;&gt;"",SUMIF(INDIRECT("ИсходныеДанные!$"&amp;$K$4&amp;"$2:$"&amp;$K$4&amp;"$50000"),$B878&amp;"#"&amp;S$6,INDIRECT("ИсходныеДанные!$J$2:$J$50000")),0)</f>
        <v>0</v>
      </c>
      <c r="T878" s="3">
        <f ca="1">IF($B878&lt;&gt;"",SUMIF(INDIRECT("ИсходныеДанные!$"&amp;$K$4&amp;"$2:$"&amp;$K$4&amp;"$50000"),$B878&amp;"#"&amp;T$6,INDIRECT("ИсходныеДанные!$J$2:$J$50000")),0)</f>
        <v>0</v>
      </c>
      <c r="U878" s="3">
        <f ca="1">IF($B878&lt;&gt;"",SUMIF(INDIRECT("ИсходныеДанные!$"&amp;$K$4&amp;"$2:$"&amp;$K$4&amp;"$50000"),$B878&amp;"#"&amp;U$6,INDIRECT("ИсходныеДанные!$J$2:$J$50000")),0)</f>
        <v>0</v>
      </c>
      <c r="V878" s="3">
        <f ca="1">IF($B878&lt;&gt;"",SUMIF(INDIRECT("ИсходныеДанные!$"&amp;$K$4&amp;"$2:$"&amp;$K$4&amp;"$50000"),$B878&amp;"#"&amp;V$6,INDIRECT("ИсходныеДанные!$J$2:$J$50000")),0)</f>
        <v>0</v>
      </c>
      <c r="W878" s="16" t="e">
        <f ca="1">SUM(K878:V878)/Пофамильно!$R$1</f>
        <v>#DIV/0!</v>
      </c>
    </row>
    <row r="879" spans="1:23" x14ac:dyDescent="0.25">
      <c r="A879" s="10" t="str">
        <f t="shared" ca="1" si="15"/>
        <v>delete</v>
      </c>
      <c r="B879" s="16" cm="1">
        <f t="array" aca="1" ref="B879" ca="1">INDIRECT("УникальныеСписки!D"&amp;ROW()-$L$4)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14"/>
      <c r="G879" s="81" t="str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84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84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84" t="str" cm="1">
        <f t="array" aca="1" ref="J879" ca="1">_xlfn.XLOOKUP($B879,INDIRECT(SUBSTITUTE("ИсходныеДанные!$где$2:$где$50000","где",$B$4)),INDIRECT(SUBSTITUTE("ИсходныеДанные!$что$2:$что$50000","что",J$4)),"",0,1)</f>
        <v/>
      </c>
      <c r="K879" s="3">
        <f ca="1">IF($B879&lt;&gt;"",SUMIF(INDIRECT("ИсходныеДанные!$"&amp;$K$4&amp;"$2:$"&amp;$K$4&amp;"$50000"),$B879&amp;"#"&amp;K$6,INDIRECT("ИсходныеДанные!$J$2:$J$50000")),0)</f>
        <v>0</v>
      </c>
      <c r="L879" s="3">
        <f ca="1">IF($B879&lt;&gt;"",SUMIF(INDIRECT("ИсходныеДанные!$"&amp;$K$4&amp;"$2:$"&amp;$K$4&amp;"$50000"),$B879&amp;"#"&amp;L$6,INDIRECT("ИсходныеДанные!$J$2:$J$50000")),0)</f>
        <v>0</v>
      </c>
      <c r="M879" s="3">
        <f ca="1">IF($B879&lt;&gt;"",SUMIF(INDIRECT("ИсходныеДанные!$"&amp;$K$4&amp;"$2:$"&amp;$K$4&amp;"$50000"),$B879&amp;"#"&amp;M$6,INDIRECT("ИсходныеДанные!$J$2:$J$50000")),0)</f>
        <v>0</v>
      </c>
      <c r="N879" s="3">
        <f ca="1">IF($B879&lt;&gt;"",SUMIF(INDIRECT("ИсходныеДанные!$"&amp;$K$4&amp;"$2:$"&amp;$K$4&amp;"$50000"),$B879&amp;"#"&amp;N$6,INDIRECT("ИсходныеДанные!$J$2:$J$50000")),0)</f>
        <v>0</v>
      </c>
      <c r="O879" s="3">
        <f ca="1">IF($B879&lt;&gt;"",SUMIF(INDIRECT("ИсходныеДанные!$"&amp;$K$4&amp;"$2:$"&amp;$K$4&amp;"$50000"),$B879&amp;"#"&amp;O$6,INDIRECT("ИсходныеДанные!$J$2:$J$50000")),0)</f>
        <v>0</v>
      </c>
      <c r="P879" s="3">
        <f ca="1">IF($B879&lt;&gt;"",SUMIF(INDIRECT("ИсходныеДанные!$"&amp;$K$4&amp;"$2:$"&amp;$K$4&amp;"$50000"),$B879&amp;"#"&amp;P$6,INDIRECT("ИсходныеДанные!$J$2:$J$50000")),0)</f>
        <v>0</v>
      </c>
      <c r="Q879" s="3">
        <f ca="1">IF($B879&lt;&gt;"",SUMIF(INDIRECT("ИсходныеДанные!$"&amp;$K$4&amp;"$2:$"&amp;$K$4&amp;"$50000"),$B879&amp;"#"&amp;Q$6,INDIRECT("ИсходныеДанные!$J$2:$J$50000")),0)</f>
        <v>0</v>
      </c>
      <c r="R879" s="3">
        <f ca="1">IF($B879&lt;&gt;"",SUMIF(INDIRECT("ИсходныеДанные!$"&amp;$K$4&amp;"$2:$"&amp;$K$4&amp;"$50000"),$B879&amp;"#"&amp;R$6,INDIRECT("ИсходныеДанные!$J$2:$J$50000")),0)</f>
        <v>0</v>
      </c>
      <c r="S879" s="3">
        <f ca="1">IF($B879&lt;&gt;"",SUMIF(INDIRECT("ИсходныеДанные!$"&amp;$K$4&amp;"$2:$"&amp;$K$4&amp;"$50000"),$B879&amp;"#"&amp;S$6,INDIRECT("ИсходныеДанные!$J$2:$J$50000")),0)</f>
        <v>0</v>
      </c>
      <c r="T879" s="3">
        <f ca="1">IF($B879&lt;&gt;"",SUMIF(INDIRECT("ИсходныеДанные!$"&amp;$K$4&amp;"$2:$"&amp;$K$4&amp;"$50000"),$B879&amp;"#"&amp;T$6,INDIRECT("ИсходныеДанные!$J$2:$J$50000")),0)</f>
        <v>0</v>
      </c>
      <c r="U879" s="3">
        <f ca="1">IF($B879&lt;&gt;"",SUMIF(INDIRECT("ИсходныеДанные!$"&amp;$K$4&amp;"$2:$"&amp;$K$4&amp;"$50000"),$B879&amp;"#"&amp;U$6,INDIRECT("ИсходныеДанные!$J$2:$J$50000")),0)</f>
        <v>0</v>
      </c>
      <c r="V879" s="3">
        <f ca="1">IF($B879&lt;&gt;"",SUMIF(INDIRECT("ИсходныеДанные!$"&amp;$K$4&amp;"$2:$"&amp;$K$4&amp;"$50000"),$B879&amp;"#"&amp;V$6,INDIRECT("ИсходныеДанные!$J$2:$J$50000")),0)</f>
        <v>0</v>
      </c>
      <c r="W879" s="16" t="e">
        <f ca="1">SUM(K879:V879)/Пофамильно!$R$1</f>
        <v>#DIV/0!</v>
      </c>
    </row>
    <row r="880" spans="1:23" x14ac:dyDescent="0.25">
      <c r="A880" s="10" t="str">
        <f t="shared" ca="1" si="15"/>
        <v>delete</v>
      </c>
      <c r="B880" s="16" cm="1">
        <f t="array" aca="1" ref="B880" ca="1">INDIRECT("УникальныеСписки!D"&amp;ROW()-$L$4)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14"/>
      <c r="G880" s="81" t="str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84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84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84" t="str" cm="1">
        <f t="array" aca="1" ref="J880" ca="1">_xlfn.XLOOKUP($B880,INDIRECT(SUBSTITUTE("ИсходныеДанные!$где$2:$где$50000","где",$B$4)),INDIRECT(SUBSTITUTE("ИсходныеДанные!$что$2:$что$50000","что",J$4)),"",0,1)</f>
        <v/>
      </c>
      <c r="K880" s="3">
        <f ca="1">IF($B880&lt;&gt;"",SUMIF(INDIRECT("ИсходныеДанные!$"&amp;$K$4&amp;"$2:$"&amp;$K$4&amp;"$50000"),$B880&amp;"#"&amp;K$6,INDIRECT("ИсходныеДанные!$J$2:$J$50000")),0)</f>
        <v>0</v>
      </c>
      <c r="L880" s="3">
        <f ca="1">IF($B880&lt;&gt;"",SUMIF(INDIRECT("ИсходныеДанные!$"&amp;$K$4&amp;"$2:$"&amp;$K$4&amp;"$50000"),$B880&amp;"#"&amp;L$6,INDIRECT("ИсходныеДанные!$J$2:$J$50000")),0)</f>
        <v>0</v>
      </c>
      <c r="M880" s="3">
        <f ca="1">IF($B880&lt;&gt;"",SUMIF(INDIRECT("ИсходныеДанные!$"&amp;$K$4&amp;"$2:$"&amp;$K$4&amp;"$50000"),$B880&amp;"#"&amp;M$6,INDIRECT("ИсходныеДанные!$J$2:$J$50000")),0)</f>
        <v>0</v>
      </c>
      <c r="N880" s="3">
        <f ca="1">IF($B880&lt;&gt;"",SUMIF(INDIRECT("ИсходныеДанные!$"&amp;$K$4&amp;"$2:$"&amp;$K$4&amp;"$50000"),$B880&amp;"#"&amp;N$6,INDIRECT("ИсходныеДанные!$J$2:$J$50000")),0)</f>
        <v>0</v>
      </c>
      <c r="O880" s="3">
        <f ca="1">IF($B880&lt;&gt;"",SUMIF(INDIRECT("ИсходныеДанные!$"&amp;$K$4&amp;"$2:$"&amp;$K$4&amp;"$50000"),$B880&amp;"#"&amp;O$6,INDIRECT("ИсходныеДанные!$J$2:$J$50000")),0)</f>
        <v>0</v>
      </c>
      <c r="P880" s="3">
        <f ca="1">IF($B880&lt;&gt;"",SUMIF(INDIRECT("ИсходныеДанные!$"&amp;$K$4&amp;"$2:$"&amp;$K$4&amp;"$50000"),$B880&amp;"#"&amp;P$6,INDIRECT("ИсходныеДанные!$J$2:$J$50000")),0)</f>
        <v>0</v>
      </c>
      <c r="Q880" s="3">
        <f ca="1">IF($B880&lt;&gt;"",SUMIF(INDIRECT("ИсходныеДанные!$"&amp;$K$4&amp;"$2:$"&amp;$K$4&amp;"$50000"),$B880&amp;"#"&amp;Q$6,INDIRECT("ИсходныеДанные!$J$2:$J$50000")),0)</f>
        <v>0</v>
      </c>
      <c r="R880" s="3">
        <f ca="1">IF($B880&lt;&gt;"",SUMIF(INDIRECT("ИсходныеДанные!$"&amp;$K$4&amp;"$2:$"&amp;$K$4&amp;"$50000"),$B880&amp;"#"&amp;R$6,INDIRECT("ИсходныеДанные!$J$2:$J$50000")),0)</f>
        <v>0</v>
      </c>
      <c r="S880" s="3">
        <f ca="1">IF($B880&lt;&gt;"",SUMIF(INDIRECT("ИсходныеДанные!$"&amp;$K$4&amp;"$2:$"&amp;$K$4&amp;"$50000"),$B880&amp;"#"&amp;S$6,INDIRECT("ИсходныеДанные!$J$2:$J$50000")),0)</f>
        <v>0</v>
      </c>
      <c r="T880" s="3">
        <f ca="1">IF($B880&lt;&gt;"",SUMIF(INDIRECT("ИсходныеДанные!$"&amp;$K$4&amp;"$2:$"&amp;$K$4&amp;"$50000"),$B880&amp;"#"&amp;T$6,INDIRECT("ИсходныеДанные!$J$2:$J$50000")),0)</f>
        <v>0</v>
      </c>
      <c r="U880" s="3">
        <f ca="1">IF($B880&lt;&gt;"",SUMIF(INDIRECT("ИсходныеДанные!$"&amp;$K$4&amp;"$2:$"&amp;$K$4&amp;"$50000"),$B880&amp;"#"&amp;U$6,INDIRECT("ИсходныеДанные!$J$2:$J$50000")),0)</f>
        <v>0</v>
      </c>
      <c r="V880" s="3">
        <f ca="1">IF($B880&lt;&gt;"",SUMIF(INDIRECT("ИсходныеДанные!$"&amp;$K$4&amp;"$2:$"&amp;$K$4&amp;"$50000"),$B880&amp;"#"&amp;V$6,INDIRECT("ИсходныеДанные!$J$2:$J$50000")),0)</f>
        <v>0</v>
      </c>
      <c r="W880" s="16" t="e">
        <f ca="1">SUM(K880:V880)/Пофамильно!$R$1</f>
        <v>#DIV/0!</v>
      </c>
    </row>
    <row r="881" spans="1:23" x14ac:dyDescent="0.25">
      <c r="A881" s="10" t="str">
        <f t="shared" ca="1" si="15"/>
        <v>delete</v>
      </c>
      <c r="B881" s="16" cm="1">
        <f t="array" aca="1" ref="B881" ca="1">INDIRECT("УникальныеСписки!D"&amp;ROW()-$L$4)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14"/>
      <c r="G881" s="81" t="str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84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84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84" t="str" cm="1">
        <f t="array" aca="1" ref="J881" ca="1">_xlfn.XLOOKUP($B881,INDIRECT(SUBSTITUTE("ИсходныеДанные!$где$2:$где$50000","где",$B$4)),INDIRECT(SUBSTITUTE("ИсходныеДанные!$что$2:$что$50000","что",J$4)),"",0,1)</f>
        <v/>
      </c>
      <c r="K881" s="3">
        <f ca="1">IF($B881&lt;&gt;"",SUMIF(INDIRECT("ИсходныеДанные!$"&amp;$K$4&amp;"$2:$"&amp;$K$4&amp;"$50000"),$B881&amp;"#"&amp;K$6,INDIRECT("ИсходныеДанные!$J$2:$J$50000")),0)</f>
        <v>0</v>
      </c>
      <c r="L881" s="3">
        <f ca="1">IF($B881&lt;&gt;"",SUMIF(INDIRECT("ИсходныеДанные!$"&amp;$K$4&amp;"$2:$"&amp;$K$4&amp;"$50000"),$B881&amp;"#"&amp;L$6,INDIRECT("ИсходныеДанные!$J$2:$J$50000")),0)</f>
        <v>0</v>
      </c>
      <c r="M881" s="3">
        <f ca="1">IF($B881&lt;&gt;"",SUMIF(INDIRECT("ИсходныеДанные!$"&amp;$K$4&amp;"$2:$"&amp;$K$4&amp;"$50000"),$B881&amp;"#"&amp;M$6,INDIRECT("ИсходныеДанные!$J$2:$J$50000")),0)</f>
        <v>0</v>
      </c>
      <c r="N881" s="3">
        <f ca="1">IF($B881&lt;&gt;"",SUMIF(INDIRECT("ИсходныеДанные!$"&amp;$K$4&amp;"$2:$"&amp;$K$4&amp;"$50000"),$B881&amp;"#"&amp;N$6,INDIRECT("ИсходныеДанные!$J$2:$J$50000")),0)</f>
        <v>0</v>
      </c>
      <c r="O881" s="3">
        <f ca="1">IF($B881&lt;&gt;"",SUMIF(INDIRECT("ИсходныеДанные!$"&amp;$K$4&amp;"$2:$"&amp;$K$4&amp;"$50000"),$B881&amp;"#"&amp;O$6,INDIRECT("ИсходныеДанные!$J$2:$J$50000")),0)</f>
        <v>0</v>
      </c>
      <c r="P881" s="3">
        <f ca="1">IF($B881&lt;&gt;"",SUMIF(INDIRECT("ИсходныеДанные!$"&amp;$K$4&amp;"$2:$"&amp;$K$4&amp;"$50000"),$B881&amp;"#"&amp;P$6,INDIRECT("ИсходныеДанные!$J$2:$J$50000")),0)</f>
        <v>0</v>
      </c>
      <c r="Q881" s="3">
        <f ca="1">IF($B881&lt;&gt;"",SUMIF(INDIRECT("ИсходныеДанные!$"&amp;$K$4&amp;"$2:$"&amp;$K$4&amp;"$50000"),$B881&amp;"#"&amp;Q$6,INDIRECT("ИсходныеДанные!$J$2:$J$50000")),0)</f>
        <v>0</v>
      </c>
      <c r="R881" s="3">
        <f ca="1">IF($B881&lt;&gt;"",SUMIF(INDIRECT("ИсходныеДанные!$"&amp;$K$4&amp;"$2:$"&amp;$K$4&amp;"$50000"),$B881&amp;"#"&amp;R$6,INDIRECT("ИсходныеДанные!$J$2:$J$50000")),0)</f>
        <v>0</v>
      </c>
      <c r="S881" s="3">
        <f ca="1">IF($B881&lt;&gt;"",SUMIF(INDIRECT("ИсходныеДанные!$"&amp;$K$4&amp;"$2:$"&amp;$K$4&amp;"$50000"),$B881&amp;"#"&amp;S$6,INDIRECT("ИсходныеДанные!$J$2:$J$50000")),0)</f>
        <v>0</v>
      </c>
      <c r="T881" s="3">
        <f ca="1">IF($B881&lt;&gt;"",SUMIF(INDIRECT("ИсходныеДанные!$"&amp;$K$4&amp;"$2:$"&amp;$K$4&amp;"$50000"),$B881&amp;"#"&amp;T$6,INDIRECT("ИсходныеДанные!$J$2:$J$50000")),0)</f>
        <v>0</v>
      </c>
      <c r="U881" s="3">
        <f ca="1">IF($B881&lt;&gt;"",SUMIF(INDIRECT("ИсходныеДанные!$"&amp;$K$4&amp;"$2:$"&amp;$K$4&amp;"$50000"),$B881&amp;"#"&amp;U$6,INDIRECT("ИсходныеДанные!$J$2:$J$50000")),0)</f>
        <v>0</v>
      </c>
      <c r="V881" s="3">
        <f ca="1">IF($B881&lt;&gt;"",SUMIF(INDIRECT("ИсходныеДанные!$"&amp;$K$4&amp;"$2:$"&amp;$K$4&amp;"$50000"),$B881&amp;"#"&amp;V$6,INDIRECT("ИсходныеДанные!$J$2:$J$50000")),0)</f>
        <v>0</v>
      </c>
      <c r="W881" s="16" t="e">
        <f ca="1">SUM(K881:V881)/Пофамильно!$R$1</f>
        <v>#DIV/0!</v>
      </c>
    </row>
    <row r="882" spans="1:23" x14ac:dyDescent="0.25">
      <c r="A882" s="10" t="str">
        <f t="shared" ca="1" si="15"/>
        <v>delete</v>
      </c>
      <c r="B882" s="16" cm="1">
        <f t="array" aca="1" ref="B882" ca="1">INDIRECT("УникальныеСписки!D"&amp;ROW()-$L$4)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14"/>
      <c r="G882" s="81" t="str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84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84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84" t="str" cm="1">
        <f t="array" aca="1" ref="J882" ca="1">_xlfn.XLOOKUP($B882,INDIRECT(SUBSTITUTE("ИсходныеДанные!$где$2:$где$50000","где",$B$4)),INDIRECT(SUBSTITUTE("ИсходныеДанные!$что$2:$что$50000","что",J$4)),"",0,1)</f>
        <v/>
      </c>
      <c r="K882" s="3">
        <f ca="1">IF($B882&lt;&gt;"",SUMIF(INDIRECT("ИсходныеДанные!$"&amp;$K$4&amp;"$2:$"&amp;$K$4&amp;"$50000"),$B882&amp;"#"&amp;K$6,INDIRECT("ИсходныеДанные!$J$2:$J$50000")),0)</f>
        <v>0</v>
      </c>
      <c r="L882" s="3">
        <f ca="1">IF($B882&lt;&gt;"",SUMIF(INDIRECT("ИсходныеДанные!$"&amp;$K$4&amp;"$2:$"&amp;$K$4&amp;"$50000"),$B882&amp;"#"&amp;L$6,INDIRECT("ИсходныеДанные!$J$2:$J$50000")),0)</f>
        <v>0</v>
      </c>
      <c r="M882" s="3">
        <f ca="1">IF($B882&lt;&gt;"",SUMIF(INDIRECT("ИсходныеДанные!$"&amp;$K$4&amp;"$2:$"&amp;$K$4&amp;"$50000"),$B882&amp;"#"&amp;M$6,INDIRECT("ИсходныеДанные!$J$2:$J$50000")),0)</f>
        <v>0</v>
      </c>
      <c r="N882" s="3">
        <f ca="1">IF($B882&lt;&gt;"",SUMIF(INDIRECT("ИсходныеДанные!$"&amp;$K$4&amp;"$2:$"&amp;$K$4&amp;"$50000"),$B882&amp;"#"&amp;N$6,INDIRECT("ИсходныеДанные!$J$2:$J$50000")),0)</f>
        <v>0</v>
      </c>
      <c r="O882" s="3">
        <f ca="1">IF($B882&lt;&gt;"",SUMIF(INDIRECT("ИсходныеДанные!$"&amp;$K$4&amp;"$2:$"&amp;$K$4&amp;"$50000"),$B882&amp;"#"&amp;O$6,INDIRECT("ИсходныеДанные!$J$2:$J$50000")),0)</f>
        <v>0</v>
      </c>
      <c r="P882" s="3">
        <f ca="1">IF($B882&lt;&gt;"",SUMIF(INDIRECT("ИсходныеДанные!$"&amp;$K$4&amp;"$2:$"&amp;$K$4&amp;"$50000"),$B882&amp;"#"&amp;P$6,INDIRECT("ИсходныеДанные!$J$2:$J$50000")),0)</f>
        <v>0</v>
      </c>
      <c r="Q882" s="3">
        <f ca="1">IF($B882&lt;&gt;"",SUMIF(INDIRECT("ИсходныеДанные!$"&amp;$K$4&amp;"$2:$"&amp;$K$4&amp;"$50000"),$B882&amp;"#"&amp;Q$6,INDIRECT("ИсходныеДанные!$J$2:$J$50000")),0)</f>
        <v>0</v>
      </c>
      <c r="R882" s="3">
        <f ca="1">IF($B882&lt;&gt;"",SUMIF(INDIRECT("ИсходныеДанные!$"&amp;$K$4&amp;"$2:$"&amp;$K$4&amp;"$50000"),$B882&amp;"#"&amp;R$6,INDIRECT("ИсходныеДанные!$J$2:$J$50000")),0)</f>
        <v>0</v>
      </c>
      <c r="S882" s="3">
        <f ca="1">IF($B882&lt;&gt;"",SUMIF(INDIRECT("ИсходныеДанные!$"&amp;$K$4&amp;"$2:$"&amp;$K$4&amp;"$50000"),$B882&amp;"#"&amp;S$6,INDIRECT("ИсходныеДанные!$J$2:$J$50000")),0)</f>
        <v>0</v>
      </c>
      <c r="T882" s="3">
        <f ca="1">IF($B882&lt;&gt;"",SUMIF(INDIRECT("ИсходныеДанные!$"&amp;$K$4&amp;"$2:$"&amp;$K$4&amp;"$50000"),$B882&amp;"#"&amp;T$6,INDIRECT("ИсходныеДанные!$J$2:$J$50000")),0)</f>
        <v>0</v>
      </c>
      <c r="U882" s="3">
        <f ca="1">IF($B882&lt;&gt;"",SUMIF(INDIRECT("ИсходныеДанные!$"&amp;$K$4&amp;"$2:$"&amp;$K$4&amp;"$50000"),$B882&amp;"#"&amp;U$6,INDIRECT("ИсходныеДанные!$J$2:$J$50000")),0)</f>
        <v>0</v>
      </c>
      <c r="V882" s="3">
        <f ca="1">IF($B882&lt;&gt;"",SUMIF(INDIRECT("ИсходныеДанные!$"&amp;$K$4&amp;"$2:$"&amp;$K$4&amp;"$50000"),$B882&amp;"#"&amp;V$6,INDIRECT("ИсходныеДанные!$J$2:$J$50000")),0)</f>
        <v>0</v>
      </c>
      <c r="W882" s="16" t="e">
        <f ca="1">SUM(K882:V882)/Пофамильно!$R$1</f>
        <v>#DIV/0!</v>
      </c>
    </row>
    <row r="883" spans="1:23" x14ac:dyDescent="0.25">
      <c r="A883" s="10" t="str">
        <f t="shared" ca="1" si="15"/>
        <v>delete</v>
      </c>
      <c r="B883" s="16" cm="1">
        <f t="array" aca="1" ref="B883" ca="1">INDIRECT("УникальныеСписки!D"&amp;ROW()-$L$4)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14"/>
      <c r="G883" s="81" t="str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84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84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84" t="str" cm="1">
        <f t="array" aca="1" ref="J883" ca="1">_xlfn.XLOOKUP($B883,INDIRECT(SUBSTITUTE("ИсходныеДанные!$где$2:$где$50000","где",$B$4)),INDIRECT(SUBSTITUTE("ИсходныеДанные!$что$2:$что$50000","что",J$4)),"",0,1)</f>
        <v/>
      </c>
      <c r="K883" s="3">
        <f ca="1">IF($B883&lt;&gt;"",SUMIF(INDIRECT("ИсходныеДанные!$"&amp;$K$4&amp;"$2:$"&amp;$K$4&amp;"$50000"),$B883&amp;"#"&amp;K$6,INDIRECT("ИсходныеДанные!$J$2:$J$50000")),0)</f>
        <v>0</v>
      </c>
      <c r="L883" s="3">
        <f ca="1">IF($B883&lt;&gt;"",SUMIF(INDIRECT("ИсходныеДанные!$"&amp;$K$4&amp;"$2:$"&amp;$K$4&amp;"$50000"),$B883&amp;"#"&amp;L$6,INDIRECT("ИсходныеДанные!$J$2:$J$50000")),0)</f>
        <v>0</v>
      </c>
      <c r="M883" s="3">
        <f ca="1">IF($B883&lt;&gt;"",SUMIF(INDIRECT("ИсходныеДанные!$"&amp;$K$4&amp;"$2:$"&amp;$K$4&amp;"$50000"),$B883&amp;"#"&amp;M$6,INDIRECT("ИсходныеДанные!$J$2:$J$50000")),0)</f>
        <v>0</v>
      </c>
      <c r="N883" s="3">
        <f ca="1">IF($B883&lt;&gt;"",SUMIF(INDIRECT("ИсходныеДанные!$"&amp;$K$4&amp;"$2:$"&amp;$K$4&amp;"$50000"),$B883&amp;"#"&amp;N$6,INDIRECT("ИсходныеДанные!$J$2:$J$50000")),0)</f>
        <v>0</v>
      </c>
      <c r="O883" s="3">
        <f ca="1">IF($B883&lt;&gt;"",SUMIF(INDIRECT("ИсходныеДанные!$"&amp;$K$4&amp;"$2:$"&amp;$K$4&amp;"$50000"),$B883&amp;"#"&amp;O$6,INDIRECT("ИсходныеДанные!$J$2:$J$50000")),0)</f>
        <v>0</v>
      </c>
      <c r="P883" s="3">
        <f ca="1">IF($B883&lt;&gt;"",SUMIF(INDIRECT("ИсходныеДанные!$"&amp;$K$4&amp;"$2:$"&amp;$K$4&amp;"$50000"),$B883&amp;"#"&amp;P$6,INDIRECT("ИсходныеДанные!$J$2:$J$50000")),0)</f>
        <v>0</v>
      </c>
      <c r="Q883" s="3">
        <f ca="1">IF($B883&lt;&gt;"",SUMIF(INDIRECT("ИсходныеДанные!$"&amp;$K$4&amp;"$2:$"&amp;$K$4&amp;"$50000"),$B883&amp;"#"&amp;Q$6,INDIRECT("ИсходныеДанные!$J$2:$J$50000")),0)</f>
        <v>0</v>
      </c>
      <c r="R883" s="3">
        <f ca="1">IF($B883&lt;&gt;"",SUMIF(INDIRECT("ИсходныеДанные!$"&amp;$K$4&amp;"$2:$"&amp;$K$4&amp;"$50000"),$B883&amp;"#"&amp;R$6,INDIRECT("ИсходныеДанные!$J$2:$J$50000")),0)</f>
        <v>0</v>
      </c>
      <c r="S883" s="3">
        <f ca="1">IF($B883&lt;&gt;"",SUMIF(INDIRECT("ИсходныеДанные!$"&amp;$K$4&amp;"$2:$"&amp;$K$4&amp;"$50000"),$B883&amp;"#"&amp;S$6,INDIRECT("ИсходныеДанные!$J$2:$J$50000")),0)</f>
        <v>0</v>
      </c>
      <c r="T883" s="3">
        <f ca="1">IF($B883&lt;&gt;"",SUMIF(INDIRECT("ИсходныеДанные!$"&amp;$K$4&amp;"$2:$"&amp;$K$4&amp;"$50000"),$B883&amp;"#"&amp;T$6,INDIRECT("ИсходныеДанные!$J$2:$J$50000")),0)</f>
        <v>0</v>
      </c>
      <c r="U883" s="3">
        <f ca="1">IF($B883&lt;&gt;"",SUMIF(INDIRECT("ИсходныеДанные!$"&amp;$K$4&amp;"$2:$"&amp;$K$4&amp;"$50000"),$B883&amp;"#"&amp;U$6,INDIRECT("ИсходныеДанные!$J$2:$J$50000")),0)</f>
        <v>0</v>
      </c>
      <c r="V883" s="3">
        <f ca="1">IF($B883&lt;&gt;"",SUMIF(INDIRECT("ИсходныеДанные!$"&amp;$K$4&amp;"$2:$"&amp;$K$4&amp;"$50000"),$B883&amp;"#"&amp;V$6,INDIRECT("ИсходныеДанные!$J$2:$J$50000")),0)</f>
        <v>0</v>
      </c>
      <c r="W883" s="16" t="e">
        <f ca="1">SUM(K883:V883)/Пофамильно!$R$1</f>
        <v>#DIV/0!</v>
      </c>
    </row>
    <row r="884" spans="1:23" x14ac:dyDescent="0.25">
      <c r="A884" s="10" t="str">
        <f t="shared" ca="1" si="15"/>
        <v>delete</v>
      </c>
      <c r="B884" s="16" cm="1">
        <f t="array" aca="1" ref="B884" ca="1">INDIRECT("УникальныеСписки!D"&amp;ROW()-$L$4)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14"/>
      <c r="G884" s="81" t="str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84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84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84" t="str" cm="1">
        <f t="array" aca="1" ref="J884" ca="1">_xlfn.XLOOKUP($B884,INDIRECT(SUBSTITUTE("ИсходныеДанные!$где$2:$где$50000","где",$B$4)),INDIRECT(SUBSTITUTE("ИсходныеДанные!$что$2:$что$50000","что",J$4)),"",0,1)</f>
        <v/>
      </c>
      <c r="K884" s="3">
        <f ca="1">IF($B884&lt;&gt;"",SUMIF(INDIRECT("ИсходныеДанные!$"&amp;$K$4&amp;"$2:$"&amp;$K$4&amp;"$50000"),$B884&amp;"#"&amp;K$6,INDIRECT("ИсходныеДанные!$J$2:$J$50000")),0)</f>
        <v>0</v>
      </c>
      <c r="L884" s="3">
        <f ca="1">IF($B884&lt;&gt;"",SUMIF(INDIRECT("ИсходныеДанные!$"&amp;$K$4&amp;"$2:$"&amp;$K$4&amp;"$50000"),$B884&amp;"#"&amp;L$6,INDIRECT("ИсходныеДанные!$J$2:$J$50000")),0)</f>
        <v>0</v>
      </c>
      <c r="M884" s="3">
        <f ca="1">IF($B884&lt;&gt;"",SUMIF(INDIRECT("ИсходныеДанные!$"&amp;$K$4&amp;"$2:$"&amp;$K$4&amp;"$50000"),$B884&amp;"#"&amp;M$6,INDIRECT("ИсходныеДанные!$J$2:$J$50000")),0)</f>
        <v>0</v>
      </c>
      <c r="N884" s="3">
        <f ca="1">IF($B884&lt;&gt;"",SUMIF(INDIRECT("ИсходныеДанные!$"&amp;$K$4&amp;"$2:$"&amp;$K$4&amp;"$50000"),$B884&amp;"#"&amp;N$6,INDIRECT("ИсходныеДанные!$J$2:$J$50000")),0)</f>
        <v>0</v>
      </c>
      <c r="O884" s="3">
        <f ca="1">IF($B884&lt;&gt;"",SUMIF(INDIRECT("ИсходныеДанные!$"&amp;$K$4&amp;"$2:$"&amp;$K$4&amp;"$50000"),$B884&amp;"#"&amp;O$6,INDIRECT("ИсходныеДанные!$J$2:$J$50000")),0)</f>
        <v>0</v>
      </c>
      <c r="P884" s="3">
        <f ca="1">IF($B884&lt;&gt;"",SUMIF(INDIRECT("ИсходныеДанные!$"&amp;$K$4&amp;"$2:$"&amp;$K$4&amp;"$50000"),$B884&amp;"#"&amp;P$6,INDIRECT("ИсходныеДанные!$J$2:$J$50000")),0)</f>
        <v>0</v>
      </c>
      <c r="Q884" s="3">
        <f ca="1">IF($B884&lt;&gt;"",SUMIF(INDIRECT("ИсходныеДанные!$"&amp;$K$4&amp;"$2:$"&amp;$K$4&amp;"$50000"),$B884&amp;"#"&amp;Q$6,INDIRECT("ИсходныеДанные!$J$2:$J$50000")),0)</f>
        <v>0</v>
      </c>
      <c r="R884" s="3">
        <f ca="1">IF($B884&lt;&gt;"",SUMIF(INDIRECT("ИсходныеДанные!$"&amp;$K$4&amp;"$2:$"&amp;$K$4&amp;"$50000"),$B884&amp;"#"&amp;R$6,INDIRECT("ИсходныеДанные!$J$2:$J$50000")),0)</f>
        <v>0</v>
      </c>
      <c r="S884" s="3">
        <f ca="1">IF($B884&lt;&gt;"",SUMIF(INDIRECT("ИсходныеДанные!$"&amp;$K$4&amp;"$2:$"&amp;$K$4&amp;"$50000"),$B884&amp;"#"&amp;S$6,INDIRECT("ИсходныеДанные!$J$2:$J$50000")),0)</f>
        <v>0</v>
      </c>
      <c r="T884" s="3">
        <f ca="1">IF($B884&lt;&gt;"",SUMIF(INDIRECT("ИсходныеДанные!$"&amp;$K$4&amp;"$2:$"&amp;$K$4&amp;"$50000"),$B884&amp;"#"&amp;T$6,INDIRECT("ИсходныеДанные!$J$2:$J$50000")),0)</f>
        <v>0</v>
      </c>
      <c r="U884" s="3">
        <f ca="1">IF($B884&lt;&gt;"",SUMIF(INDIRECT("ИсходныеДанные!$"&amp;$K$4&amp;"$2:$"&amp;$K$4&amp;"$50000"),$B884&amp;"#"&amp;U$6,INDIRECT("ИсходныеДанные!$J$2:$J$50000")),0)</f>
        <v>0</v>
      </c>
      <c r="V884" s="3">
        <f ca="1">IF($B884&lt;&gt;"",SUMIF(INDIRECT("ИсходныеДанные!$"&amp;$K$4&amp;"$2:$"&amp;$K$4&amp;"$50000"),$B884&amp;"#"&amp;V$6,INDIRECT("ИсходныеДанные!$J$2:$J$50000")),0)</f>
        <v>0</v>
      </c>
      <c r="W884" s="16" t="e">
        <f ca="1">SUM(K884:V884)/Пофамильно!$R$1</f>
        <v>#DIV/0!</v>
      </c>
    </row>
    <row r="885" spans="1:23" x14ac:dyDescent="0.25">
      <c r="A885" s="10" t="str">
        <f t="shared" ca="1" si="15"/>
        <v>delete</v>
      </c>
      <c r="B885" s="16" cm="1">
        <f t="array" aca="1" ref="B885" ca="1">INDIRECT("УникальныеСписки!D"&amp;ROW()-$L$4)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14"/>
      <c r="G885" s="81" t="str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84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84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84" t="str" cm="1">
        <f t="array" aca="1" ref="J885" ca="1">_xlfn.XLOOKUP($B885,INDIRECT(SUBSTITUTE("ИсходныеДанные!$где$2:$где$50000","где",$B$4)),INDIRECT(SUBSTITUTE("ИсходныеДанные!$что$2:$что$50000","что",J$4)),"",0,1)</f>
        <v/>
      </c>
      <c r="K885" s="3">
        <f ca="1">IF($B885&lt;&gt;"",SUMIF(INDIRECT("ИсходныеДанные!$"&amp;$K$4&amp;"$2:$"&amp;$K$4&amp;"$50000"),$B885&amp;"#"&amp;K$6,INDIRECT("ИсходныеДанные!$J$2:$J$50000")),0)</f>
        <v>0</v>
      </c>
      <c r="L885" s="3">
        <f ca="1">IF($B885&lt;&gt;"",SUMIF(INDIRECT("ИсходныеДанные!$"&amp;$K$4&amp;"$2:$"&amp;$K$4&amp;"$50000"),$B885&amp;"#"&amp;L$6,INDIRECT("ИсходныеДанные!$J$2:$J$50000")),0)</f>
        <v>0</v>
      </c>
      <c r="M885" s="3">
        <f ca="1">IF($B885&lt;&gt;"",SUMIF(INDIRECT("ИсходныеДанные!$"&amp;$K$4&amp;"$2:$"&amp;$K$4&amp;"$50000"),$B885&amp;"#"&amp;M$6,INDIRECT("ИсходныеДанные!$J$2:$J$50000")),0)</f>
        <v>0</v>
      </c>
      <c r="N885" s="3">
        <f ca="1">IF($B885&lt;&gt;"",SUMIF(INDIRECT("ИсходныеДанные!$"&amp;$K$4&amp;"$2:$"&amp;$K$4&amp;"$50000"),$B885&amp;"#"&amp;N$6,INDIRECT("ИсходныеДанные!$J$2:$J$50000")),0)</f>
        <v>0</v>
      </c>
      <c r="O885" s="3">
        <f ca="1">IF($B885&lt;&gt;"",SUMIF(INDIRECT("ИсходныеДанные!$"&amp;$K$4&amp;"$2:$"&amp;$K$4&amp;"$50000"),$B885&amp;"#"&amp;O$6,INDIRECT("ИсходныеДанные!$J$2:$J$50000")),0)</f>
        <v>0</v>
      </c>
      <c r="P885" s="3">
        <f ca="1">IF($B885&lt;&gt;"",SUMIF(INDIRECT("ИсходныеДанные!$"&amp;$K$4&amp;"$2:$"&amp;$K$4&amp;"$50000"),$B885&amp;"#"&amp;P$6,INDIRECT("ИсходныеДанные!$J$2:$J$50000")),0)</f>
        <v>0</v>
      </c>
      <c r="Q885" s="3">
        <f ca="1">IF($B885&lt;&gt;"",SUMIF(INDIRECT("ИсходныеДанные!$"&amp;$K$4&amp;"$2:$"&amp;$K$4&amp;"$50000"),$B885&amp;"#"&amp;Q$6,INDIRECT("ИсходныеДанные!$J$2:$J$50000")),0)</f>
        <v>0</v>
      </c>
      <c r="R885" s="3">
        <f ca="1">IF($B885&lt;&gt;"",SUMIF(INDIRECT("ИсходныеДанные!$"&amp;$K$4&amp;"$2:$"&amp;$K$4&amp;"$50000"),$B885&amp;"#"&amp;R$6,INDIRECT("ИсходныеДанные!$J$2:$J$50000")),0)</f>
        <v>0</v>
      </c>
      <c r="S885" s="3">
        <f ca="1">IF($B885&lt;&gt;"",SUMIF(INDIRECT("ИсходныеДанные!$"&amp;$K$4&amp;"$2:$"&amp;$K$4&amp;"$50000"),$B885&amp;"#"&amp;S$6,INDIRECT("ИсходныеДанные!$J$2:$J$50000")),0)</f>
        <v>0</v>
      </c>
      <c r="T885" s="3">
        <f ca="1">IF($B885&lt;&gt;"",SUMIF(INDIRECT("ИсходныеДанные!$"&amp;$K$4&amp;"$2:$"&amp;$K$4&amp;"$50000"),$B885&amp;"#"&amp;T$6,INDIRECT("ИсходныеДанные!$J$2:$J$50000")),0)</f>
        <v>0</v>
      </c>
      <c r="U885" s="3">
        <f ca="1">IF($B885&lt;&gt;"",SUMIF(INDIRECT("ИсходныеДанные!$"&amp;$K$4&amp;"$2:$"&amp;$K$4&amp;"$50000"),$B885&amp;"#"&amp;U$6,INDIRECT("ИсходныеДанные!$J$2:$J$50000")),0)</f>
        <v>0</v>
      </c>
      <c r="V885" s="3">
        <f ca="1">IF($B885&lt;&gt;"",SUMIF(INDIRECT("ИсходныеДанные!$"&amp;$K$4&amp;"$2:$"&amp;$K$4&amp;"$50000"),$B885&amp;"#"&amp;V$6,INDIRECT("ИсходныеДанные!$J$2:$J$50000")),0)</f>
        <v>0</v>
      </c>
      <c r="W885" s="16" t="e">
        <f ca="1">SUM(K885:V885)/Пофамильно!$R$1</f>
        <v>#DIV/0!</v>
      </c>
    </row>
    <row r="886" spans="1:23" x14ac:dyDescent="0.25">
      <c r="A886" s="10" t="str">
        <f t="shared" ca="1" si="15"/>
        <v>delete</v>
      </c>
      <c r="B886" s="16" cm="1">
        <f t="array" aca="1" ref="B886" ca="1">INDIRECT("УникальныеСписки!D"&amp;ROW()-$L$4)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14"/>
      <c r="G886" s="81" t="str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84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84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84" t="str" cm="1">
        <f t="array" aca="1" ref="J886" ca="1">_xlfn.XLOOKUP($B886,INDIRECT(SUBSTITUTE("ИсходныеДанные!$где$2:$где$50000","где",$B$4)),INDIRECT(SUBSTITUTE("ИсходныеДанные!$что$2:$что$50000","что",J$4)),"",0,1)</f>
        <v/>
      </c>
      <c r="K886" s="3">
        <f ca="1">IF($B886&lt;&gt;"",SUMIF(INDIRECT("ИсходныеДанные!$"&amp;$K$4&amp;"$2:$"&amp;$K$4&amp;"$50000"),$B886&amp;"#"&amp;K$6,INDIRECT("ИсходныеДанные!$J$2:$J$50000")),0)</f>
        <v>0</v>
      </c>
      <c r="L886" s="3">
        <f ca="1">IF($B886&lt;&gt;"",SUMIF(INDIRECT("ИсходныеДанные!$"&amp;$K$4&amp;"$2:$"&amp;$K$4&amp;"$50000"),$B886&amp;"#"&amp;L$6,INDIRECT("ИсходныеДанные!$J$2:$J$50000")),0)</f>
        <v>0</v>
      </c>
      <c r="M886" s="3">
        <f ca="1">IF($B886&lt;&gt;"",SUMIF(INDIRECT("ИсходныеДанные!$"&amp;$K$4&amp;"$2:$"&amp;$K$4&amp;"$50000"),$B886&amp;"#"&amp;M$6,INDIRECT("ИсходныеДанные!$J$2:$J$50000")),0)</f>
        <v>0</v>
      </c>
      <c r="N886" s="3">
        <f ca="1">IF($B886&lt;&gt;"",SUMIF(INDIRECT("ИсходныеДанные!$"&amp;$K$4&amp;"$2:$"&amp;$K$4&amp;"$50000"),$B886&amp;"#"&amp;N$6,INDIRECT("ИсходныеДанные!$J$2:$J$50000")),0)</f>
        <v>0</v>
      </c>
      <c r="O886" s="3">
        <f ca="1">IF($B886&lt;&gt;"",SUMIF(INDIRECT("ИсходныеДанные!$"&amp;$K$4&amp;"$2:$"&amp;$K$4&amp;"$50000"),$B886&amp;"#"&amp;O$6,INDIRECT("ИсходныеДанные!$J$2:$J$50000")),0)</f>
        <v>0</v>
      </c>
      <c r="P886" s="3">
        <f ca="1">IF($B886&lt;&gt;"",SUMIF(INDIRECT("ИсходныеДанные!$"&amp;$K$4&amp;"$2:$"&amp;$K$4&amp;"$50000"),$B886&amp;"#"&amp;P$6,INDIRECT("ИсходныеДанные!$J$2:$J$50000")),0)</f>
        <v>0</v>
      </c>
      <c r="Q886" s="3">
        <f ca="1">IF($B886&lt;&gt;"",SUMIF(INDIRECT("ИсходныеДанные!$"&amp;$K$4&amp;"$2:$"&amp;$K$4&amp;"$50000"),$B886&amp;"#"&amp;Q$6,INDIRECT("ИсходныеДанные!$J$2:$J$50000")),0)</f>
        <v>0</v>
      </c>
      <c r="R886" s="3">
        <f ca="1">IF($B886&lt;&gt;"",SUMIF(INDIRECT("ИсходныеДанные!$"&amp;$K$4&amp;"$2:$"&amp;$K$4&amp;"$50000"),$B886&amp;"#"&amp;R$6,INDIRECT("ИсходныеДанные!$J$2:$J$50000")),0)</f>
        <v>0</v>
      </c>
      <c r="S886" s="3">
        <f ca="1">IF($B886&lt;&gt;"",SUMIF(INDIRECT("ИсходныеДанные!$"&amp;$K$4&amp;"$2:$"&amp;$K$4&amp;"$50000"),$B886&amp;"#"&amp;S$6,INDIRECT("ИсходныеДанные!$J$2:$J$50000")),0)</f>
        <v>0</v>
      </c>
      <c r="T886" s="3">
        <f ca="1">IF($B886&lt;&gt;"",SUMIF(INDIRECT("ИсходныеДанные!$"&amp;$K$4&amp;"$2:$"&amp;$K$4&amp;"$50000"),$B886&amp;"#"&amp;T$6,INDIRECT("ИсходныеДанные!$J$2:$J$50000")),0)</f>
        <v>0</v>
      </c>
      <c r="U886" s="3">
        <f ca="1">IF($B886&lt;&gt;"",SUMIF(INDIRECT("ИсходныеДанные!$"&amp;$K$4&amp;"$2:$"&amp;$K$4&amp;"$50000"),$B886&amp;"#"&amp;U$6,INDIRECT("ИсходныеДанные!$J$2:$J$50000")),0)</f>
        <v>0</v>
      </c>
      <c r="V886" s="3">
        <f ca="1">IF($B886&lt;&gt;"",SUMIF(INDIRECT("ИсходныеДанные!$"&amp;$K$4&amp;"$2:$"&amp;$K$4&amp;"$50000"),$B886&amp;"#"&amp;V$6,INDIRECT("ИсходныеДанные!$J$2:$J$50000")),0)</f>
        <v>0</v>
      </c>
      <c r="W886" s="16" t="e">
        <f ca="1">SUM(K886:V886)/Пофамильно!$R$1</f>
        <v>#DIV/0!</v>
      </c>
    </row>
    <row r="887" spans="1:23" x14ac:dyDescent="0.25">
      <c r="A887" s="10" t="str">
        <f t="shared" ca="1" si="15"/>
        <v>delete</v>
      </c>
      <c r="B887" s="16" cm="1">
        <f t="array" aca="1" ref="B887" ca="1">INDIRECT("УникальныеСписки!D"&amp;ROW()-$L$4)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14"/>
      <c r="G887" s="81" t="str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84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84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84" t="str" cm="1">
        <f t="array" aca="1" ref="J887" ca="1">_xlfn.XLOOKUP($B887,INDIRECT(SUBSTITUTE("ИсходныеДанные!$где$2:$где$50000","где",$B$4)),INDIRECT(SUBSTITUTE("ИсходныеДанные!$что$2:$что$50000","что",J$4)),"",0,1)</f>
        <v/>
      </c>
      <c r="K887" s="3">
        <f ca="1">IF($B887&lt;&gt;"",SUMIF(INDIRECT("ИсходныеДанные!$"&amp;$K$4&amp;"$2:$"&amp;$K$4&amp;"$50000"),$B887&amp;"#"&amp;K$6,INDIRECT("ИсходныеДанные!$J$2:$J$50000")),0)</f>
        <v>0</v>
      </c>
      <c r="L887" s="3">
        <f ca="1">IF($B887&lt;&gt;"",SUMIF(INDIRECT("ИсходныеДанные!$"&amp;$K$4&amp;"$2:$"&amp;$K$4&amp;"$50000"),$B887&amp;"#"&amp;L$6,INDIRECT("ИсходныеДанные!$J$2:$J$50000")),0)</f>
        <v>0</v>
      </c>
      <c r="M887" s="3">
        <f ca="1">IF($B887&lt;&gt;"",SUMIF(INDIRECT("ИсходныеДанные!$"&amp;$K$4&amp;"$2:$"&amp;$K$4&amp;"$50000"),$B887&amp;"#"&amp;M$6,INDIRECT("ИсходныеДанные!$J$2:$J$50000")),0)</f>
        <v>0</v>
      </c>
      <c r="N887" s="3">
        <f ca="1">IF($B887&lt;&gt;"",SUMIF(INDIRECT("ИсходныеДанные!$"&amp;$K$4&amp;"$2:$"&amp;$K$4&amp;"$50000"),$B887&amp;"#"&amp;N$6,INDIRECT("ИсходныеДанные!$J$2:$J$50000")),0)</f>
        <v>0</v>
      </c>
      <c r="O887" s="3">
        <f ca="1">IF($B887&lt;&gt;"",SUMIF(INDIRECT("ИсходныеДанные!$"&amp;$K$4&amp;"$2:$"&amp;$K$4&amp;"$50000"),$B887&amp;"#"&amp;O$6,INDIRECT("ИсходныеДанные!$J$2:$J$50000")),0)</f>
        <v>0</v>
      </c>
      <c r="P887" s="3">
        <f ca="1">IF($B887&lt;&gt;"",SUMIF(INDIRECT("ИсходныеДанные!$"&amp;$K$4&amp;"$2:$"&amp;$K$4&amp;"$50000"),$B887&amp;"#"&amp;P$6,INDIRECT("ИсходныеДанные!$J$2:$J$50000")),0)</f>
        <v>0</v>
      </c>
      <c r="Q887" s="3">
        <f ca="1">IF($B887&lt;&gt;"",SUMIF(INDIRECT("ИсходныеДанные!$"&amp;$K$4&amp;"$2:$"&amp;$K$4&amp;"$50000"),$B887&amp;"#"&amp;Q$6,INDIRECT("ИсходныеДанные!$J$2:$J$50000")),0)</f>
        <v>0</v>
      </c>
      <c r="R887" s="3">
        <f ca="1">IF($B887&lt;&gt;"",SUMIF(INDIRECT("ИсходныеДанные!$"&amp;$K$4&amp;"$2:$"&amp;$K$4&amp;"$50000"),$B887&amp;"#"&amp;R$6,INDIRECT("ИсходныеДанные!$J$2:$J$50000")),0)</f>
        <v>0</v>
      </c>
      <c r="S887" s="3">
        <f ca="1">IF($B887&lt;&gt;"",SUMIF(INDIRECT("ИсходныеДанные!$"&amp;$K$4&amp;"$2:$"&amp;$K$4&amp;"$50000"),$B887&amp;"#"&amp;S$6,INDIRECT("ИсходныеДанные!$J$2:$J$50000")),0)</f>
        <v>0</v>
      </c>
      <c r="T887" s="3">
        <f ca="1">IF($B887&lt;&gt;"",SUMIF(INDIRECT("ИсходныеДанные!$"&amp;$K$4&amp;"$2:$"&amp;$K$4&amp;"$50000"),$B887&amp;"#"&amp;T$6,INDIRECT("ИсходныеДанные!$J$2:$J$50000")),0)</f>
        <v>0</v>
      </c>
      <c r="U887" s="3">
        <f ca="1">IF($B887&lt;&gt;"",SUMIF(INDIRECT("ИсходныеДанные!$"&amp;$K$4&amp;"$2:$"&amp;$K$4&amp;"$50000"),$B887&amp;"#"&amp;U$6,INDIRECT("ИсходныеДанные!$J$2:$J$50000")),0)</f>
        <v>0</v>
      </c>
      <c r="V887" s="3">
        <f ca="1">IF($B887&lt;&gt;"",SUMIF(INDIRECT("ИсходныеДанные!$"&amp;$K$4&amp;"$2:$"&amp;$K$4&amp;"$50000"),$B887&amp;"#"&amp;V$6,INDIRECT("ИсходныеДанные!$J$2:$J$50000")),0)</f>
        <v>0</v>
      </c>
      <c r="W887" s="16" t="e">
        <f ca="1">SUM(K887:V887)/Пофамильно!$R$1</f>
        <v>#DIV/0!</v>
      </c>
    </row>
    <row r="888" spans="1:23" x14ac:dyDescent="0.25">
      <c r="A888" s="10" t="str">
        <f t="shared" ca="1" si="15"/>
        <v>delete</v>
      </c>
      <c r="B888" s="16" cm="1">
        <f t="array" aca="1" ref="B888" ca="1">INDIRECT("УникальныеСписки!D"&amp;ROW()-$L$4)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14"/>
      <c r="G888" s="81" t="str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84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84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84" t="str" cm="1">
        <f t="array" aca="1" ref="J888" ca="1">_xlfn.XLOOKUP($B888,INDIRECT(SUBSTITUTE("ИсходныеДанные!$где$2:$где$50000","где",$B$4)),INDIRECT(SUBSTITUTE("ИсходныеДанные!$что$2:$что$50000","что",J$4)),"",0,1)</f>
        <v/>
      </c>
      <c r="K888" s="3">
        <f ca="1">IF($B888&lt;&gt;"",SUMIF(INDIRECT("ИсходныеДанные!$"&amp;$K$4&amp;"$2:$"&amp;$K$4&amp;"$50000"),$B888&amp;"#"&amp;K$6,INDIRECT("ИсходныеДанные!$J$2:$J$50000")),0)</f>
        <v>0</v>
      </c>
      <c r="L888" s="3">
        <f ca="1">IF($B888&lt;&gt;"",SUMIF(INDIRECT("ИсходныеДанные!$"&amp;$K$4&amp;"$2:$"&amp;$K$4&amp;"$50000"),$B888&amp;"#"&amp;L$6,INDIRECT("ИсходныеДанные!$J$2:$J$50000")),0)</f>
        <v>0</v>
      </c>
      <c r="M888" s="3">
        <f ca="1">IF($B888&lt;&gt;"",SUMIF(INDIRECT("ИсходныеДанные!$"&amp;$K$4&amp;"$2:$"&amp;$K$4&amp;"$50000"),$B888&amp;"#"&amp;M$6,INDIRECT("ИсходныеДанные!$J$2:$J$50000")),0)</f>
        <v>0</v>
      </c>
      <c r="N888" s="3">
        <f ca="1">IF($B888&lt;&gt;"",SUMIF(INDIRECT("ИсходныеДанные!$"&amp;$K$4&amp;"$2:$"&amp;$K$4&amp;"$50000"),$B888&amp;"#"&amp;N$6,INDIRECT("ИсходныеДанные!$J$2:$J$50000")),0)</f>
        <v>0</v>
      </c>
      <c r="O888" s="3">
        <f ca="1">IF($B888&lt;&gt;"",SUMIF(INDIRECT("ИсходныеДанные!$"&amp;$K$4&amp;"$2:$"&amp;$K$4&amp;"$50000"),$B888&amp;"#"&amp;O$6,INDIRECT("ИсходныеДанные!$J$2:$J$50000")),0)</f>
        <v>0</v>
      </c>
      <c r="P888" s="3">
        <f ca="1">IF($B888&lt;&gt;"",SUMIF(INDIRECT("ИсходныеДанные!$"&amp;$K$4&amp;"$2:$"&amp;$K$4&amp;"$50000"),$B888&amp;"#"&amp;P$6,INDIRECT("ИсходныеДанные!$J$2:$J$50000")),0)</f>
        <v>0</v>
      </c>
      <c r="Q888" s="3">
        <f ca="1">IF($B888&lt;&gt;"",SUMIF(INDIRECT("ИсходныеДанные!$"&amp;$K$4&amp;"$2:$"&amp;$K$4&amp;"$50000"),$B888&amp;"#"&amp;Q$6,INDIRECT("ИсходныеДанные!$J$2:$J$50000")),0)</f>
        <v>0</v>
      </c>
      <c r="R888" s="3">
        <f ca="1">IF($B888&lt;&gt;"",SUMIF(INDIRECT("ИсходныеДанные!$"&amp;$K$4&amp;"$2:$"&amp;$K$4&amp;"$50000"),$B888&amp;"#"&amp;R$6,INDIRECT("ИсходныеДанные!$J$2:$J$50000")),0)</f>
        <v>0</v>
      </c>
      <c r="S888" s="3">
        <f ca="1">IF($B888&lt;&gt;"",SUMIF(INDIRECT("ИсходныеДанные!$"&amp;$K$4&amp;"$2:$"&amp;$K$4&amp;"$50000"),$B888&amp;"#"&amp;S$6,INDIRECT("ИсходныеДанные!$J$2:$J$50000")),0)</f>
        <v>0</v>
      </c>
      <c r="T888" s="3">
        <f ca="1">IF($B888&lt;&gt;"",SUMIF(INDIRECT("ИсходныеДанные!$"&amp;$K$4&amp;"$2:$"&amp;$K$4&amp;"$50000"),$B888&amp;"#"&amp;T$6,INDIRECT("ИсходныеДанные!$J$2:$J$50000")),0)</f>
        <v>0</v>
      </c>
      <c r="U888" s="3">
        <f ca="1">IF($B888&lt;&gt;"",SUMIF(INDIRECT("ИсходныеДанные!$"&amp;$K$4&amp;"$2:$"&amp;$K$4&amp;"$50000"),$B888&amp;"#"&amp;U$6,INDIRECT("ИсходныеДанные!$J$2:$J$50000")),0)</f>
        <v>0</v>
      </c>
      <c r="V888" s="3">
        <f ca="1">IF($B888&lt;&gt;"",SUMIF(INDIRECT("ИсходныеДанные!$"&amp;$K$4&amp;"$2:$"&amp;$K$4&amp;"$50000"),$B888&amp;"#"&amp;V$6,INDIRECT("ИсходныеДанные!$J$2:$J$50000")),0)</f>
        <v>0</v>
      </c>
      <c r="W888" s="16" t="e">
        <f ca="1">SUM(K888:V888)/Пофамильно!$R$1</f>
        <v>#DIV/0!</v>
      </c>
    </row>
    <row r="889" spans="1:23" x14ac:dyDescent="0.25">
      <c r="A889" s="10" t="str">
        <f t="shared" ca="1" si="15"/>
        <v>delete</v>
      </c>
      <c r="B889" s="16" cm="1">
        <f t="array" aca="1" ref="B889" ca="1">INDIRECT("УникальныеСписки!D"&amp;ROW()-$L$4)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14"/>
      <c r="G889" s="81" t="str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84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84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84" t="str" cm="1">
        <f t="array" aca="1" ref="J889" ca="1">_xlfn.XLOOKUP($B889,INDIRECT(SUBSTITUTE("ИсходныеДанные!$где$2:$где$50000","где",$B$4)),INDIRECT(SUBSTITUTE("ИсходныеДанные!$что$2:$что$50000","что",J$4)),"",0,1)</f>
        <v/>
      </c>
      <c r="K889" s="3">
        <f ca="1">IF($B889&lt;&gt;"",SUMIF(INDIRECT("ИсходныеДанные!$"&amp;$K$4&amp;"$2:$"&amp;$K$4&amp;"$50000"),$B889&amp;"#"&amp;K$6,INDIRECT("ИсходныеДанные!$J$2:$J$50000")),0)</f>
        <v>0</v>
      </c>
      <c r="L889" s="3">
        <f ca="1">IF($B889&lt;&gt;"",SUMIF(INDIRECT("ИсходныеДанные!$"&amp;$K$4&amp;"$2:$"&amp;$K$4&amp;"$50000"),$B889&amp;"#"&amp;L$6,INDIRECT("ИсходныеДанные!$J$2:$J$50000")),0)</f>
        <v>0</v>
      </c>
      <c r="M889" s="3">
        <f ca="1">IF($B889&lt;&gt;"",SUMIF(INDIRECT("ИсходныеДанные!$"&amp;$K$4&amp;"$2:$"&amp;$K$4&amp;"$50000"),$B889&amp;"#"&amp;M$6,INDIRECT("ИсходныеДанные!$J$2:$J$50000")),0)</f>
        <v>0</v>
      </c>
      <c r="N889" s="3">
        <f ca="1">IF($B889&lt;&gt;"",SUMIF(INDIRECT("ИсходныеДанные!$"&amp;$K$4&amp;"$2:$"&amp;$K$4&amp;"$50000"),$B889&amp;"#"&amp;N$6,INDIRECT("ИсходныеДанные!$J$2:$J$50000")),0)</f>
        <v>0</v>
      </c>
      <c r="O889" s="3">
        <f ca="1">IF($B889&lt;&gt;"",SUMIF(INDIRECT("ИсходныеДанные!$"&amp;$K$4&amp;"$2:$"&amp;$K$4&amp;"$50000"),$B889&amp;"#"&amp;O$6,INDIRECT("ИсходныеДанные!$J$2:$J$50000")),0)</f>
        <v>0</v>
      </c>
      <c r="P889" s="3">
        <f ca="1">IF($B889&lt;&gt;"",SUMIF(INDIRECT("ИсходныеДанные!$"&amp;$K$4&amp;"$2:$"&amp;$K$4&amp;"$50000"),$B889&amp;"#"&amp;P$6,INDIRECT("ИсходныеДанные!$J$2:$J$50000")),0)</f>
        <v>0</v>
      </c>
      <c r="Q889" s="3">
        <f ca="1">IF($B889&lt;&gt;"",SUMIF(INDIRECT("ИсходныеДанные!$"&amp;$K$4&amp;"$2:$"&amp;$K$4&amp;"$50000"),$B889&amp;"#"&amp;Q$6,INDIRECT("ИсходныеДанные!$J$2:$J$50000")),0)</f>
        <v>0</v>
      </c>
      <c r="R889" s="3">
        <f ca="1">IF($B889&lt;&gt;"",SUMIF(INDIRECT("ИсходныеДанные!$"&amp;$K$4&amp;"$2:$"&amp;$K$4&amp;"$50000"),$B889&amp;"#"&amp;R$6,INDIRECT("ИсходныеДанные!$J$2:$J$50000")),0)</f>
        <v>0</v>
      </c>
      <c r="S889" s="3">
        <f ca="1">IF($B889&lt;&gt;"",SUMIF(INDIRECT("ИсходныеДанные!$"&amp;$K$4&amp;"$2:$"&amp;$K$4&amp;"$50000"),$B889&amp;"#"&amp;S$6,INDIRECT("ИсходныеДанные!$J$2:$J$50000")),0)</f>
        <v>0</v>
      </c>
      <c r="T889" s="3">
        <f ca="1">IF($B889&lt;&gt;"",SUMIF(INDIRECT("ИсходныеДанные!$"&amp;$K$4&amp;"$2:$"&amp;$K$4&amp;"$50000"),$B889&amp;"#"&amp;T$6,INDIRECT("ИсходныеДанные!$J$2:$J$50000")),0)</f>
        <v>0</v>
      </c>
      <c r="U889" s="3">
        <f ca="1">IF($B889&lt;&gt;"",SUMIF(INDIRECT("ИсходныеДанные!$"&amp;$K$4&amp;"$2:$"&amp;$K$4&amp;"$50000"),$B889&amp;"#"&amp;U$6,INDIRECT("ИсходныеДанные!$J$2:$J$50000")),0)</f>
        <v>0</v>
      </c>
      <c r="V889" s="3">
        <f ca="1">IF($B889&lt;&gt;"",SUMIF(INDIRECT("ИсходныеДанные!$"&amp;$K$4&amp;"$2:$"&amp;$K$4&amp;"$50000"),$B889&amp;"#"&amp;V$6,INDIRECT("ИсходныеДанные!$J$2:$J$50000")),0)</f>
        <v>0</v>
      </c>
      <c r="W889" s="16" t="e">
        <f ca="1">SUM(K889:V889)/Пофамильно!$R$1</f>
        <v>#DIV/0!</v>
      </c>
    </row>
    <row r="890" spans="1:23" x14ac:dyDescent="0.25">
      <c r="A890" s="10" t="str">
        <f t="shared" ca="1" si="15"/>
        <v>delete</v>
      </c>
      <c r="B890" s="16" cm="1">
        <f t="array" aca="1" ref="B890" ca="1">INDIRECT("УникальныеСписки!D"&amp;ROW()-$L$4)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14"/>
      <c r="G890" s="81" t="str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84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84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84" t="str" cm="1">
        <f t="array" aca="1" ref="J890" ca="1">_xlfn.XLOOKUP($B890,INDIRECT(SUBSTITUTE("ИсходныеДанные!$где$2:$где$50000","где",$B$4)),INDIRECT(SUBSTITUTE("ИсходныеДанные!$что$2:$что$50000","что",J$4)),"",0,1)</f>
        <v/>
      </c>
      <c r="K890" s="3">
        <f ca="1">IF($B890&lt;&gt;"",SUMIF(INDIRECT("ИсходныеДанные!$"&amp;$K$4&amp;"$2:$"&amp;$K$4&amp;"$50000"),$B890&amp;"#"&amp;K$6,INDIRECT("ИсходныеДанные!$J$2:$J$50000")),0)</f>
        <v>0</v>
      </c>
      <c r="L890" s="3">
        <f ca="1">IF($B890&lt;&gt;"",SUMIF(INDIRECT("ИсходныеДанные!$"&amp;$K$4&amp;"$2:$"&amp;$K$4&amp;"$50000"),$B890&amp;"#"&amp;L$6,INDIRECT("ИсходныеДанные!$J$2:$J$50000")),0)</f>
        <v>0</v>
      </c>
      <c r="M890" s="3">
        <f ca="1">IF($B890&lt;&gt;"",SUMIF(INDIRECT("ИсходныеДанные!$"&amp;$K$4&amp;"$2:$"&amp;$K$4&amp;"$50000"),$B890&amp;"#"&amp;M$6,INDIRECT("ИсходныеДанные!$J$2:$J$50000")),0)</f>
        <v>0</v>
      </c>
      <c r="N890" s="3">
        <f ca="1">IF($B890&lt;&gt;"",SUMIF(INDIRECT("ИсходныеДанные!$"&amp;$K$4&amp;"$2:$"&amp;$K$4&amp;"$50000"),$B890&amp;"#"&amp;N$6,INDIRECT("ИсходныеДанные!$J$2:$J$50000")),0)</f>
        <v>0</v>
      </c>
      <c r="O890" s="3">
        <f ca="1">IF($B890&lt;&gt;"",SUMIF(INDIRECT("ИсходныеДанные!$"&amp;$K$4&amp;"$2:$"&amp;$K$4&amp;"$50000"),$B890&amp;"#"&amp;O$6,INDIRECT("ИсходныеДанные!$J$2:$J$50000")),0)</f>
        <v>0</v>
      </c>
      <c r="P890" s="3">
        <f ca="1">IF($B890&lt;&gt;"",SUMIF(INDIRECT("ИсходныеДанные!$"&amp;$K$4&amp;"$2:$"&amp;$K$4&amp;"$50000"),$B890&amp;"#"&amp;P$6,INDIRECT("ИсходныеДанные!$J$2:$J$50000")),0)</f>
        <v>0</v>
      </c>
      <c r="Q890" s="3">
        <f ca="1">IF($B890&lt;&gt;"",SUMIF(INDIRECT("ИсходныеДанные!$"&amp;$K$4&amp;"$2:$"&amp;$K$4&amp;"$50000"),$B890&amp;"#"&amp;Q$6,INDIRECT("ИсходныеДанные!$J$2:$J$50000")),0)</f>
        <v>0</v>
      </c>
      <c r="R890" s="3">
        <f ca="1">IF($B890&lt;&gt;"",SUMIF(INDIRECT("ИсходныеДанные!$"&amp;$K$4&amp;"$2:$"&amp;$K$4&amp;"$50000"),$B890&amp;"#"&amp;R$6,INDIRECT("ИсходныеДанные!$J$2:$J$50000")),0)</f>
        <v>0</v>
      </c>
      <c r="S890" s="3">
        <f ca="1">IF($B890&lt;&gt;"",SUMIF(INDIRECT("ИсходныеДанные!$"&amp;$K$4&amp;"$2:$"&amp;$K$4&amp;"$50000"),$B890&amp;"#"&amp;S$6,INDIRECT("ИсходныеДанные!$J$2:$J$50000")),0)</f>
        <v>0</v>
      </c>
      <c r="T890" s="3">
        <f ca="1">IF($B890&lt;&gt;"",SUMIF(INDIRECT("ИсходныеДанные!$"&amp;$K$4&amp;"$2:$"&amp;$K$4&amp;"$50000"),$B890&amp;"#"&amp;T$6,INDIRECT("ИсходныеДанные!$J$2:$J$50000")),0)</f>
        <v>0</v>
      </c>
      <c r="U890" s="3">
        <f ca="1">IF($B890&lt;&gt;"",SUMIF(INDIRECT("ИсходныеДанные!$"&amp;$K$4&amp;"$2:$"&amp;$K$4&amp;"$50000"),$B890&amp;"#"&amp;U$6,INDIRECT("ИсходныеДанные!$J$2:$J$50000")),0)</f>
        <v>0</v>
      </c>
      <c r="V890" s="3">
        <f ca="1">IF($B890&lt;&gt;"",SUMIF(INDIRECT("ИсходныеДанные!$"&amp;$K$4&amp;"$2:$"&amp;$K$4&amp;"$50000"),$B890&amp;"#"&amp;V$6,INDIRECT("ИсходныеДанные!$J$2:$J$50000")),0)</f>
        <v>0</v>
      </c>
      <c r="W890" s="16" t="e">
        <f ca="1">SUM(K890:V890)/Пофамильно!$R$1</f>
        <v>#DIV/0!</v>
      </c>
    </row>
    <row r="891" spans="1:23" x14ac:dyDescent="0.25">
      <c r="A891" s="10" t="str">
        <f t="shared" ca="1" si="15"/>
        <v>delete</v>
      </c>
      <c r="B891" s="16" cm="1">
        <f t="array" aca="1" ref="B891" ca="1">INDIRECT("УникальныеСписки!D"&amp;ROW()-$L$4)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14"/>
      <c r="G891" s="81" t="str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84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84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84" t="str" cm="1">
        <f t="array" aca="1" ref="J891" ca="1">_xlfn.XLOOKUP($B891,INDIRECT(SUBSTITUTE("ИсходныеДанные!$где$2:$где$50000","где",$B$4)),INDIRECT(SUBSTITUTE("ИсходныеДанные!$что$2:$что$50000","что",J$4)),"",0,1)</f>
        <v/>
      </c>
      <c r="K891" s="3">
        <f ca="1">IF($B891&lt;&gt;"",SUMIF(INDIRECT("ИсходныеДанные!$"&amp;$K$4&amp;"$2:$"&amp;$K$4&amp;"$50000"),$B891&amp;"#"&amp;K$6,INDIRECT("ИсходныеДанные!$J$2:$J$50000")),0)</f>
        <v>0</v>
      </c>
      <c r="L891" s="3">
        <f ca="1">IF($B891&lt;&gt;"",SUMIF(INDIRECT("ИсходныеДанные!$"&amp;$K$4&amp;"$2:$"&amp;$K$4&amp;"$50000"),$B891&amp;"#"&amp;L$6,INDIRECT("ИсходныеДанные!$J$2:$J$50000")),0)</f>
        <v>0</v>
      </c>
      <c r="M891" s="3">
        <f ca="1">IF($B891&lt;&gt;"",SUMIF(INDIRECT("ИсходныеДанные!$"&amp;$K$4&amp;"$2:$"&amp;$K$4&amp;"$50000"),$B891&amp;"#"&amp;M$6,INDIRECT("ИсходныеДанные!$J$2:$J$50000")),0)</f>
        <v>0</v>
      </c>
      <c r="N891" s="3">
        <f ca="1">IF($B891&lt;&gt;"",SUMIF(INDIRECT("ИсходныеДанные!$"&amp;$K$4&amp;"$2:$"&amp;$K$4&amp;"$50000"),$B891&amp;"#"&amp;N$6,INDIRECT("ИсходныеДанные!$J$2:$J$50000")),0)</f>
        <v>0</v>
      </c>
      <c r="O891" s="3">
        <f ca="1">IF($B891&lt;&gt;"",SUMIF(INDIRECT("ИсходныеДанные!$"&amp;$K$4&amp;"$2:$"&amp;$K$4&amp;"$50000"),$B891&amp;"#"&amp;O$6,INDIRECT("ИсходныеДанные!$J$2:$J$50000")),0)</f>
        <v>0</v>
      </c>
      <c r="P891" s="3">
        <f ca="1">IF($B891&lt;&gt;"",SUMIF(INDIRECT("ИсходныеДанные!$"&amp;$K$4&amp;"$2:$"&amp;$K$4&amp;"$50000"),$B891&amp;"#"&amp;P$6,INDIRECT("ИсходныеДанные!$J$2:$J$50000")),0)</f>
        <v>0</v>
      </c>
      <c r="Q891" s="3">
        <f ca="1">IF($B891&lt;&gt;"",SUMIF(INDIRECT("ИсходныеДанные!$"&amp;$K$4&amp;"$2:$"&amp;$K$4&amp;"$50000"),$B891&amp;"#"&amp;Q$6,INDIRECT("ИсходныеДанные!$J$2:$J$50000")),0)</f>
        <v>0</v>
      </c>
      <c r="R891" s="3">
        <f ca="1">IF($B891&lt;&gt;"",SUMIF(INDIRECT("ИсходныеДанные!$"&amp;$K$4&amp;"$2:$"&amp;$K$4&amp;"$50000"),$B891&amp;"#"&amp;R$6,INDIRECT("ИсходныеДанные!$J$2:$J$50000")),0)</f>
        <v>0</v>
      </c>
      <c r="S891" s="3">
        <f ca="1">IF($B891&lt;&gt;"",SUMIF(INDIRECT("ИсходныеДанные!$"&amp;$K$4&amp;"$2:$"&amp;$K$4&amp;"$50000"),$B891&amp;"#"&amp;S$6,INDIRECT("ИсходныеДанные!$J$2:$J$50000")),0)</f>
        <v>0</v>
      </c>
      <c r="T891" s="3">
        <f ca="1">IF($B891&lt;&gt;"",SUMIF(INDIRECT("ИсходныеДанные!$"&amp;$K$4&amp;"$2:$"&amp;$K$4&amp;"$50000"),$B891&amp;"#"&amp;T$6,INDIRECT("ИсходныеДанные!$J$2:$J$50000")),0)</f>
        <v>0</v>
      </c>
      <c r="U891" s="3">
        <f ca="1">IF($B891&lt;&gt;"",SUMIF(INDIRECT("ИсходныеДанные!$"&amp;$K$4&amp;"$2:$"&amp;$K$4&amp;"$50000"),$B891&amp;"#"&amp;U$6,INDIRECT("ИсходныеДанные!$J$2:$J$50000")),0)</f>
        <v>0</v>
      </c>
      <c r="V891" s="3">
        <f ca="1">IF($B891&lt;&gt;"",SUMIF(INDIRECT("ИсходныеДанные!$"&amp;$K$4&amp;"$2:$"&amp;$K$4&amp;"$50000"),$B891&amp;"#"&amp;V$6,INDIRECT("ИсходныеДанные!$J$2:$J$50000")),0)</f>
        <v>0</v>
      </c>
      <c r="W891" s="16" t="e">
        <f ca="1">SUM(K891:V891)/Пофамильно!$R$1</f>
        <v>#DIV/0!</v>
      </c>
    </row>
    <row r="892" spans="1:23" x14ac:dyDescent="0.25">
      <c r="A892" s="10" t="str">
        <f t="shared" ca="1" si="15"/>
        <v>delete</v>
      </c>
      <c r="B892" s="16" cm="1">
        <f t="array" aca="1" ref="B892" ca="1">INDIRECT("УникальныеСписки!D"&amp;ROW()-$L$4)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14"/>
      <c r="G892" s="81" t="str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84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84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84" t="str" cm="1">
        <f t="array" aca="1" ref="J892" ca="1">_xlfn.XLOOKUP($B892,INDIRECT(SUBSTITUTE("ИсходныеДанные!$где$2:$где$50000","где",$B$4)),INDIRECT(SUBSTITUTE("ИсходныеДанные!$что$2:$что$50000","что",J$4)),"",0,1)</f>
        <v/>
      </c>
      <c r="K892" s="3">
        <f ca="1">IF($B892&lt;&gt;"",SUMIF(INDIRECT("ИсходныеДанные!$"&amp;$K$4&amp;"$2:$"&amp;$K$4&amp;"$50000"),$B892&amp;"#"&amp;K$6,INDIRECT("ИсходныеДанные!$J$2:$J$50000")),0)</f>
        <v>0</v>
      </c>
      <c r="L892" s="3">
        <f ca="1">IF($B892&lt;&gt;"",SUMIF(INDIRECT("ИсходныеДанные!$"&amp;$K$4&amp;"$2:$"&amp;$K$4&amp;"$50000"),$B892&amp;"#"&amp;L$6,INDIRECT("ИсходныеДанные!$J$2:$J$50000")),0)</f>
        <v>0</v>
      </c>
      <c r="M892" s="3">
        <f ca="1">IF($B892&lt;&gt;"",SUMIF(INDIRECT("ИсходныеДанные!$"&amp;$K$4&amp;"$2:$"&amp;$K$4&amp;"$50000"),$B892&amp;"#"&amp;M$6,INDIRECT("ИсходныеДанные!$J$2:$J$50000")),0)</f>
        <v>0</v>
      </c>
      <c r="N892" s="3">
        <f ca="1">IF($B892&lt;&gt;"",SUMIF(INDIRECT("ИсходныеДанные!$"&amp;$K$4&amp;"$2:$"&amp;$K$4&amp;"$50000"),$B892&amp;"#"&amp;N$6,INDIRECT("ИсходныеДанные!$J$2:$J$50000")),0)</f>
        <v>0</v>
      </c>
      <c r="O892" s="3">
        <f ca="1">IF($B892&lt;&gt;"",SUMIF(INDIRECT("ИсходныеДанные!$"&amp;$K$4&amp;"$2:$"&amp;$K$4&amp;"$50000"),$B892&amp;"#"&amp;O$6,INDIRECT("ИсходныеДанные!$J$2:$J$50000")),0)</f>
        <v>0</v>
      </c>
      <c r="P892" s="3">
        <f ca="1">IF($B892&lt;&gt;"",SUMIF(INDIRECT("ИсходныеДанные!$"&amp;$K$4&amp;"$2:$"&amp;$K$4&amp;"$50000"),$B892&amp;"#"&amp;P$6,INDIRECT("ИсходныеДанные!$J$2:$J$50000")),0)</f>
        <v>0</v>
      </c>
      <c r="Q892" s="3">
        <f ca="1">IF($B892&lt;&gt;"",SUMIF(INDIRECT("ИсходныеДанные!$"&amp;$K$4&amp;"$2:$"&amp;$K$4&amp;"$50000"),$B892&amp;"#"&amp;Q$6,INDIRECT("ИсходныеДанные!$J$2:$J$50000")),0)</f>
        <v>0</v>
      </c>
      <c r="R892" s="3">
        <f ca="1">IF($B892&lt;&gt;"",SUMIF(INDIRECT("ИсходныеДанные!$"&amp;$K$4&amp;"$2:$"&amp;$K$4&amp;"$50000"),$B892&amp;"#"&amp;R$6,INDIRECT("ИсходныеДанные!$J$2:$J$50000")),0)</f>
        <v>0</v>
      </c>
      <c r="S892" s="3">
        <f ca="1">IF($B892&lt;&gt;"",SUMIF(INDIRECT("ИсходныеДанные!$"&amp;$K$4&amp;"$2:$"&amp;$K$4&amp;"$50000"),$B892&amp;"#"&amp;S$6,INDIRECT("ИсходныеДанные!$J$2:$J$50000")),0)</f>
        <v>0</v>
      </c>
      <c r="T892" s="3">
        <f ca="1">IF($B892&lt;&gt;"",SUMIF(INDIRECT("ИсходныеДанные!$"&amp;$K$4&amp;"$2:$"&amp;$K$4&amp;"$50000"),$B892&amp;"#"&amp;T$6,INDIRECT("ИсходныеДанные!$J$2:$J$50000")),0)</f>
        <v>0</v>
      </c>
      <c r="U892" s="3">
        <f ca="1">IF($B892&lt;&gt;"",SUMIF(INDIRECT("ИсходныеДанные!$"&amp;$K$4&amp;"$2:$"&amp;$K$4&amp;"$50000"),$B892&amp;"#"&amp;U$6,INDIRECT("ИсходныеДанные!$J$2:$J$50000")),0)</f>
        <v>0</v>
      </c>
      <c r="V892" s="3">
        <f ca="1">IF($B892&lt;&gt;"",SUMIF(INDIRECT("ИсходныеДанные!$"&amp;$K$4&amp;"$2:$"&amp;$K$4&amp;"$50000"),$B892&amp;"#"&amp;V$6,INDIRECT("ИсходныеДанные!$J$2:$J$50000")),0)</f>
        <v>0</v>
      </c>
      <c r="W892" s="16" t="e">
        <f ca="1">SUM(K892:V892)/Пофамильно!$R$1</f>
        <v>#DIV/0!</v>
      </c>
    </row>
    <row r="893" spans="1:23" x14ac:dyDescent="0.25">
      <c r="A893" s="10" t="str">
        <f t="shared" ca="1" si="15"/>
        <v>delete</v>
      </c>
      <c r="B893" s="16" cm="1">
        <f t="array" aca="1" ref="B893" ca="1">INDIRECT("УникальныеСписки!D"&amp;ROW()-$L$4)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14"/>
      <c r="G893" s="81" t="str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84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84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84" t="str" cm="1">
        <f t="array" aca="1" ref="J893" ca="1">_xlfn.XLOOKUP($B893,INDIRECT(SUBSTITUTE("ИсходныеДанные!$где$2:$где$50000","где",$B$4)),INDIRECT(SUBSTITUTE("ИсходныеДанные!$что$2:$что$50000","что",J$4)),"",0,1)</f>
        <v/>
      </c>
      <c r="K893" s="3">
        <f ca="1">IF($B893&lt;&gt;"",SUMIF(INDIRECT("ИсходныеДанные!$"&amp;$K$4&amp;"$2:$"&amp;$K$4&amp;"$50000"),$B893&amp;"#"&amp;K$6,INDIRECT("ИсходныеДанные!$J$2:$J$50000")),0)</f>
        <v>0</v>
      </c>
      <c r="L893" s="3">
        <f ca="1">IF($B893&lt;&gt;"",SUMIF(INDIRECT("ИсходныеДанные!$"&amp;$K$4&amp;"$2:$"&amp;$K$4&amp;"$50000"),$B893&amp;"#"&amp;L$6,INDIRECT("ИсходныеДанные!$J$2:$J$50000")),0)</f>
        <v>0</v>
      </c>
      <c r="M893" s="3">
        <f ca="1">IF($B893&lt;&gt;"",SUMIF(INDIRECT("ИсходныеДанные!$"&amp;$K$4&amp;"$2:$"&amp;$K$4&amp;"$50000"),$B893&amp;"#"&amp;M$6,INDIRECT("ИсходныеДанные!$J$2:$J$50000")),0)</f>
        <v>0</v>
      </c>
      <c r="N893" s="3">
        <f ca="1">IF($B893&lt;&gt;"",SUMIF(INDIRECT("ИсходныеДанные!$"&amp;$K$4&amp;"$2:$"&amp;$K$4&amp;"$50000"),$B893&amp;"#"&amp;N$6,INDIRECT("ИсходныеДанные!$J$2:$J$50000")),0)</f>
        <v>0</v>
      </c>
      <c r="O893" s="3">
        <f ca="1">IF($B893&lt;&gt;"",SUMIF(INDIRECT("ИсходныеДанные!$"&amp;$K$4&amp;"$2:$"&amp;$K$4&amp;"$50000"),$B893&amp;"#"&amp;O$6,INDIRECT("ИсходныеДанные!$J$2:$J$50000")),0)</f>
        <v>0</v>
      </c>
      <c r="P893" s="3">
        <f ca="1">IF($B893&lt;&gt;"",SUMIF(INDIRECT("ИсходныеДанные!$"&amp;$K$4&amp;"$2:$"&amp;$K$4&amp;"$50000"),$B893&amp;"#"&amp;P$6,INDIRECT("ИсходныеДанные!$J$2:$J$50000")),0)</f>
        <v>0</v>
      </c>
      <c r="Q893" s="3">
        <f ca="1">IF($B893&lt;&gt;"",SUMIF(INDIRECT("ИсходныеДанные!$"&amp;$K$4&amp;"$2:$"&amp;$K$4&amp;"$50000"),$B893&amp;"#"&amp;Q$6,INDIRECT("ИсходныеДанные!$J$2:$J$50000")),0)</f>
        <v>0</v>
      </c>
      <c r="R893" s="3">
        <f ca="1">IF($B893&lt;&gt;"",SUMIF(INDIRECT("ИсходныеДанные!$"&amp;$K$4&amp;"$2:$"&amp;$K$4&amp;"$50000"),$B893&amp;"#"&amp;R$6,INDIRECT("ИсходныеДанные!$J$2:$J$50000")),0)</f>
        <v>0</v>
      </c>
      <c r="S893" s="3">
        <f ca="1">IF($B893&lt;&gt;"",SUMIF(INDIRECT("ИсходныеДанные!$"&amp;$K$4&amp;"$2:$"&amp;$K$4&amp;"$50000"),$B893&amp;"#"&amp;S$6,INDIRECT("ИсходныеДанные!$J$2:$J$50000")),0)</f>
        <v>0</v>
      </c>
      <c r="T893" s="3">
        <f ca="1">IF($B893&lt;&gt;"",SUMIF(INDIRECT("ИсходныеДанные!$"&amp;$K$4&amp;"$2:$"&amp;$K$4&amp;"$50000"),$B893&amp;"#"&amp;T$6,INDIRECT("ИсходныеДанные!$J$2:$J$50000")),0)</f>
        <v>0</v>
      </c>
      <c r="U893" s="3">
        <f ca="1">IF($B893&lt;&gt;"",SUMIF(INDIRECT("ИсходныеДанные!$"&amp;$K$4&amp;"$2:$"&amp;$K$4&amp;"$50000"),$B893&amp;"#"&amp;U$6,INDIRECT("ИсходныеДанные!$J$2:$J$50000")),0)</f>
        <v>0</v>
      </c>
      <c r="V893" s="3">
        <f ca="1">IF($B893&lt;&gt;"",SUMIF(INDIRECT("ИсходныеДанные!$"&amp;$K$4&amp;"$2:$"&amp;$K$4&amp;"$50000"),$B893&amp;"#"&amp;V$6,INDIRECT("ИсходныеДанные!$J$2:$J$50000")),0)</f>
        <v>0</v>
      </c>
      <c r="W893" s="16" t="e">
        <f ca="1">SUM(K893:V893)/Пофамильно!$R$1</f>
        <v>#DIV/0!</v>
      </c>
    </row>
    <row r="894" spans="1:23" x14ac:dyDescent="0.25">
      <c r="A894" s="10" t="str">
        <f t="shared" ca="1" si="15"/>
        <v>delete</v>
      </c>
      <c r="B894" s="16" cm="1">
        <f t="array" aca="1" ref="B894" ca="1">INDIRECT("УникальныеСписки!D"&amp;ROW()-$L$4)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14"/>
      <c r="G894" s="81" t="str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84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84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84" t="str" cm="1">
        <f t="array" aca="1" ref="J894" ca="1">_xlfn.XLOOKUP($B894,INDIRECT(SUBSTITUTE("ИсходныеДанные!$где$2:$где$50000","где",$B$4)),INDIRECT(SUBSTITUTE("ИсходныеДанные!$что$2:$что$50000","что",J$4)),"",0,1)</f>
        <v/>
      </c>
      <c r="K894" s="3">
        <f ca="1">IF($B894&lt;&gt;"",SUMIF(INDIRECT("ИсходныеДанные!$"&amp;$K$4&amp;"$2:$"&amp;$K$4&amp;"$50000"),$B894&amp;"#"&amp;K$6,INDIRECT("ИсходныеДанные!$J$2:$J$50000")),0)</f>
        <v>0</v>
      </c>
      <c r="L894" s="3">
        <f ca="1">IF($B894&lt;&gt;"",SUMIF(INDIRECT("ИсходныеДанные!$"&amp;$K$4&amp;"$2:$"&amp;$K$4&amp;"$50000"),$B894&amp;"#"&amp;L$6,INDIRECT("ИсходныеДанные!$J$2:$J$50000")),0)</f>
        <v>0</v>
      </c>
      <c r="M894" s="3">
        <f ca="1">IF($B894&lt;&gt;"",SUMIF(INDIRECT("ИсходныеДанные!$"&amp;$K$4&amp;"$2:$"&amp;$K$4&amp;"$50000"),$B894&amp;"#"&amp;M$6,INDIRECT("ИсходныеДанные!$J$2:$J$50000")),0)</f>
        <v>0</v>
      </c>
      <c r="N894" s="3">
        <f ca="1">IF($B894&lt;&gt;"",SUMIF(INDIRECT("ИсходныеДанные!$"&amp;$K$4&amp;"$2:$"&amp;$K$4&amp;"$50000"),$B894&amp;"#"&amp;N$6,INDIRECT("ИсходныеДанные!$J$2:$J$50000")),0)</f>
        <v>0</v>
      </c>
      <c r="O894" s="3">
        <f ca="1">IF($B894&lt;&gt;"",SUMIF(INDIRECT("ИсходныеДанные!$"&amp;$K$4&amp;"$2:$"&amp;$K$4&amp;"$50000"),$B894&amp;"#"&amp;O$6,INDIRECT("ИсходныеДанные!$J$2:$J$50000")),0)</f>
        <v>0</v>
      </c>
      <c r="P894" s="3">
        <f ca="1">IF($B894&lt;&gt;"",SUMIF(INDIRECT("ИсходныеДанные!$"&amp;$K$4&amp;"$2:$"&amp;$K$4&amp;"$50000"),$B894&amp;"#"&amp;P$6,INDIRECT("ИсходныеДанные!$J$2:$J$50000")),0)</f>
        <v>0</v>
      </c>
      <c r="Q894" s="3">
        <f ca="1">IF($B894&lt;&gt;"",SUMIF(INDIRECT("ИсходныеДанные!$"&amp;$K$4&amp;"$2:$"&amp;$K$4&amp;"$50000"),$B894&amp;"#"&amp;Q$6,INDIRECT("ИсходныеДанные!$J$2:$J$50000")),0)</f>
        <v>0</v>
      </c>
      <c r="R894" s="3">
        <f ca="1">IF($B894&lt;&gt;"",SUMIF(INDIRECT("ИсходныеДанные!$"&amp;$K$4&amp;"$2:$"&amp;$K$4&amp;"$50000"),$B894&amp;"#"&amp;R$6,INDIRECT("ИсходныеДанные!$J$2:$J$50000")),0)</f>
        <v>0</v>
      </c>
      <c r="S894" s="3">
        <f ca="1">IF($B894&lt;&gt;"",SUMIF(INDIRECT("ИсходныеДанные!$"&amp;$K$4&amp;"$2:$"&amp;$K$4&amp;"$50000"),$B894&amp;"#"&amp;S$6,INDIRECT("ИсходныеДанные!$J$2:$J$50000")),0)</f>
        <v>0</v>
      </c>
      <c r="T894" s="3">
        <f ca="1">IF($B894&lt;&gt;"",SUMIF(INDIRECT("ИсходныеДанные!$"&amp;$K$4&amp;"$2:$"&amp;$K$4&amp;"$50000"),$B894&amp;"#"&amp;T$6,INDIRECT("ИсходныеДанные!$J$2:$J$50000")),0)</f>
        <v>0</v>
      </c>
      <c r="U894" s="3">
        <f ca="1">IF($B894&lt;&gt;"",SUMIF(INDIRECT("ИсходныеДанные!$"&amp;$K$4&amp;"$2:$"&amp;$K$4&amp;"$50000"),$B894&amp;"#"&amp;U$6,INDIRECT("ИсходныеДанные!$J$2:$J$50000")),0)</f>
        <v>0</v>
      </c>
      <c r="V894" s="3">
        <f ca="1">IF($B894&lt;&gt;"",SUMIF(INDIRECT("ИсходныеДанные!$"&amp;$K$4&amp;"$2:$"&amp;$K$4&amp;"$50000"),$B894&amp;"#"&amp;V$6,INDIRECT("ИсходныеДанные!$J$2:$J$50000")),0)</f>
        <v>0</v>
      </c>
      <c r="W894" s="16" t="e">
        <f ca="1">SUM(K894:V894)/Пофамильно!$R$1</f>
        <v>#DIV/0!</v>
      </c>
    </row>
    <row r="895" spans="1:23" x14ac:dyDescent="0.25">
      <c r="A895" s="10" t="str">
        <f t="shared" ca="1" si="15"/>
        <v>delete</v>
      </c>
      <c r="B895" s="16" cm="1">
        <f t="array" aca="1" ref="B895" ca="1">INDIRECT("УникальныеСписки!D"&amp;ROW()-$L$4)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14"/>
      <c r="G895" s="81" t="str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84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84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84" t="str" cm="1">
        <f t="array" aca="1" ref="J895" ca="1">_xlfn.XLOOKUP($B895,INDIRECT(SUBSTITUTE("ИсходныеДанные!$где$2:$где$50000","где",$B$4)),INDIRECT(SUBSTITUTE("ИсходныеДанные!$что$2:$что$50000","что",J$4)),"",0,1)</f>
        <v/>
      </c>
      <c r="K895" s="3">
        <f ca="1">IF($B895&lt;&gt;"",SUMIF(INDIRECT("ИсходныеДанные!$"&amp;$K$4&amp;"$2:$"&amp;$K$4&amp;"$50000"),$B895&amp;"#"&amp;K$6,INDIRECT("ИсходныеДанные!$J$2:$J$50000")),0)</f>
        <v>0</v>
      </c>
      <c r="L895" s="3">
        <f ca="1">IF($B895&lt;&gt;"",SUMIF(INDIRECT("ИсходныеДанные!$"&amp;$K$4&amp;"$2:$"&amp;$K$4&amp;"$50000"),$B895&amp;"#"&amp;L$6,INDIRECT("ИсходныеДанные!$J$2:$J$50000")),0)</f>
        <v>0</v>
      </c>
      <c r="M895" s="3">
        <f ca="1">IF($B895&lt;&gt;"",SUMIF(INDIRECT("ИсходныеДанные!$"&amp;$K$4&amp;"$2:$"&amp;$K$4&amp;"$50000"),$B895&amp;"#"&amp;M$6,INDIRECT("ИсходныеДанные!$J$2:$J$50000")),0)</f>
        <v>0</v>
      </c>
      <c r="N895" s="3">
        <f ca="1">IF($B895&lt;&gt;"",SUMIF(INDIRECT("ИсходныеДанные!$"&amp;$K$4&amp;"$2:$"&amp;$K$4&amp;"$50000"),$B895&amp;"#"&amp;N$6,INDIRECT("ИсходныеДанные!$J$2:$J$50000")),0)</f>
        <v>0</v>
      </c>
      <c r="O895" s="3">
        <f ca="1">IF($B895&lt;&gt;"",SUMIF(INDIRECT("ИсходныеДанные!$"&amp;$K$4&amp;"$2:$"&amp;$K$4&amp;"$50000"),$B895&amp;"#"&amp;O$6,INDIRECT("ИсходныеДанные!$J$2:$J$50000")),0)</f>
        <v>0</v>
      </c>
      <c r="P895" s="3">
        <f ca="1">IF($B895&lt;&gt;"",SUMIF(INDIRECT("ИсходныеДанные!$"&amp;$K$4&amp;"$2:$"&amp;$K$4&amp;"$50000"),$B895&amp;"#"&amp;P$6,INDIRECT("ИсходныеДанные!$J$2:$J$50000")),0)</f>
        <v>0</v>
      </c>
      <c r="Q895" s="3">
        <f ca="1">IF($B895&lt;&gt;"",SUMIF(INDIRECT("ИсходныеДанные!$"&amp;$K$4&amp;"$2:$"&amp;$K$4&amp;"$50000"),$B895&amp;"#"&amp;Q$6,INDIRECT("ИсходныеДанные!$J$2:$J$50000")),0)</f>
        <v>0</v>
      </c>
      <c r="R895" s="3">
        <f ca="1">IF($B895&lt;&gt;"",SUMIF(INDIRECT("ИсходныеДанные!$"&amp;$K$4&amp;"$2:$"&amp;$K$4&amp;"$50000"),$B895&amp;"#"&amp;R$6,INDIRECT("ИсходныеДанные!$J$2:$J$50000")),0)</f>
        <v>0</v>
      </c>
      <c r="S895" s="3">
        <f ca="1">IF($B895&lt;&gt;"",SUMIF(INDIRECT("ИсходныеДанные!$"&amp;$K$4&amp;"$2:$"&amp;$K$4&amp;"$50000"),$B895&amp;"#"&amp;S$6,INDIRECT("ИсходныеДанные!$J$2:$J$50000")),0)</f>
        <v>0</v>
      </c>
      <c r="T895" s="3">
        <f ca="1">IF($B895&lt;&gt;"",SUMIF(INDIRECT("ИсходныеДанные!$"&amp;$K$4&amp;"$2:$"&amp;$K$4&amp;"$50000"),$B895&amp;"#"&amp;T$6,INDIRECT("ИсходныеДанные!$J$2:$J$50000")),0)</f>
        <v>0</v>
      </c>
      <c r="U895" s="3">
        <f ca="1">IF($B895&lt;&gt;"",SUMIF(INDIRECT("ИсходныеДанные!$"&amp;$K$4&amp;"$2:$"&amp;$K$4&amp;"$50000"),$B895&amp;"#"&amp;U$6,INDIRECT("ИсходныеДанные!$J$2:$J$50000")),0)</f>
        <v>0</v>
      </c>
      <c r="V895" s="3">
        <f ca="1">IF($B895&lt;&gt;"",SUMIF(INDIRECT("ИсходныеДанные!$"&amp;$K$4&amp;"$2:$"&amp;$K$4&amp;"$50000"),$B895&amp;"#"&amp;V$6,INDIRECT("ИсходныеДанные!$J$2:$J$50000")),0)</f>
        <v>0</v>
      </c>
      <c r="W895" s="16" t="e">
        <f ca="1">SUM(K895:V895)/Пофамильно!$R$1</f>
        <v>#DIV/0!</v>
      </c>
    </row>
    <row r="896" spans="1:23" x14ac:dyDescent="0.25">
      <c r="A896" s="10" t="str">
        <f t="shared" ca="1" si="15"/>
        <v>delete</v>
      </c>
      <c r="B896" s="16" cm="1">
        <f t="array" aca="1" ref="B896" ca="1">INDIRECT("УникальныеСписки!D"&amp;ROW()-$L$4)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14"/>
      <c r="G896" s="81" t="str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84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84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84" t="str" cm="1">
        <f t="array" aca="1" ref="J896" ca="1">_xlfn.XLOOKUP($B896,INDIRECT(SUBSTITUTE("ИсходныеДанные!$где$2:$где$50000","где",$B$4)),INDIRECT(SUBSTITUTE("ИсходныеДанные!$что$2:$что$50000","что",J$4)),"",0,1)</f>
        <v/>
      </c>
      <c r="K896" s="3">
        <f ca="1">IF($B896&lt;&gt;"",SUMIF(INDIRECT("ИсходныеДанные!$"&amp;$K$4&amp;"$2:$"&amp;$K$4&amp;"$50000"),$B896&amp;"#"&amp;K$6,INDIRECT("ИсходныеДанные!$J$2:$J$50000")),0)</f>
        <v>0</v>
      </c>
      <c r="L896" s="3">
        <f ca="1">IF($B896&lt;&gt;"",SUMIF(INDIRECT("ИсходныеДанные!$"&amp;$K$4&amp;"$2:$"&amp;$K$4&amp;"$50000"),$B896&amp;"#"&amp;L$6,INDIRECT("ИсходныеДанные!$J$2:$J$50000")),0)</f>
        <v>0</v>
      </c>
      <c r="M896" s="3">
        <f ca="1">IF($B896&lt;&gt;"",SUMIF(INDIRECT("ИсходныеДанные!$"&amp;$K$4&amp;"$2:$"&amp;$K$4&amp;"$50000"),$B896&amp;"#"&amp;M$6,INDIRECT("ИсходныеДанные!$J$2:$J$50000")),0)</f>
        <v>0</v>
      </c>
      <c r="N896" s="3">
        <f ca="1">IF($B896&lt;&gt;"",SUMIF(INDIRECT("ИсходныеДанные!$"&amp;$K$4&amp;"$2:$"&amp;$K$4&amp;"$50000"),$B896&amp;"#"&amp;N$6,INDIRECT("ИсходныеДанные!$J$2:$J$50000")),0)</f>
        <v>0</v>
      </c>
      <c r="O896" s="3">
        <f ca="1">IF($B896&lt;&gt;"",SUMIF(INDIRECT("ИсходныеДанные!$"&amp;$K$4&amp;"$2:$"&amp;$K$4&amp;"$50000"),$B896&amp;"#"&amp;O$6,INDIRECT("ИсходныеДанные!$J$2:$J$50000")),0)</f>
        <v>0</v>
      </c>
      <c r="P896" s="3">
        <f ca="1">IF($B896&lt;&gt;"",SUMIF(INDIRECT("ИсходныеДанные!$"&amp;$K$4&amp;"$2:$"&amp;$K$4&amp;"$50000"),$B896&amp;"#"&amp;P$6,INDIRECT("ИсходныеДанные!$J$2:$J$50000")),0)</f>
        <v>0</v>
      </c>
      <c r="Q896" s="3">
        <f ca="1">IF($B896&lt;&gt;"",SUMIF(INDIRECT("ИсходныеДанные!$"&amp;$K$4&amp;"$2:$"&amp;$K$4&amp;"$50000"),$B896&amp;"#"&amp;Q$6,INDIRECT("ИсходныеДанные!$J$2:$J$50000")),0)</f>
        <v>0</v>
      </c>
      <c r="R896" s="3">
        <f ca="1">IF($B896&lt;&gt;"",SUMIF(INDIRECT("ИсходныеДанные!$"&amp;$K$4&amp;"$2:$"&amp;$K$4&amp;"$50000"),$B896&amp;"#"&amp;R$6,INDIRECT("ИсходныеДанные!$J$2:$J$50000")),0)</f>
        <v>0</v>
      </c>
      <c r="S896" s="3">
        <f ca="1">IF($B896&lt;&gt;"",SUMIF(INDIRECT("ИсходныеДанные!$"&amp;$K$4&amp;"$2:$"&amp;$K$4&amp;"$50000"),$B896&amp;"#"&amp;S$6,INDIRECT("ИсходныеДанные!$J$2:$J$50000")),0)</f>
        <v>0</v>
      </c>
      <c r="T896" s="3">
        <f ca="1">IF($B896&lt;&gt;"",SUMIF(INDIRECT("ИсходныеДанные!$"&amp;$K$4&amp;"$2:$"&amp;$K$4&amp;"$50000"),$B896&amp;"#"&amp;T$6,INDIRECT("ИсходныеДанные!$J$2:$J$50000")),0)</f>
        <v>0</v>
      </c>
      <c r="U896" s="3">
        <f ca="1">IF($B896&lt;&gt;"",SUMIF(INDIRECT("ИсходныеДанные!$"&amp;$K$4&amp;"$2:$"&amp;$K$4&amp;"$50000"),$B896&amp;"#"&amp;U$6,INDIRECT("ИсходныеДанные!$J$2:$J$50000")),0)</f>
        <v>0</v>
      </c>
      <c r="V896" s="3">
        <f ca="1">IF($B896&lt;&gt;"",SUMIF(INDIRECT("ИсходныеДанные!$"&amp;$K$4&amp;"$2:$"&amp;$K$4&amp;"$50000"),$B896&amp;"#"&amp;V$6,INDIRECT("ИсходныеДанные!$J$2:$J$50000")),0)</f>
        <v>0</v>
      </c>
      <c r="W896" s="16" t="e">
        <f ca="1">SUM(K896:V896)/Пофамильно!$R$1</f>
        <v>#DIV/0!</v>
      </c>
    </row>
    <row r="897" spans="1:23" x14ac:dyDescent="0.25">
      <c r="A897" s="10" t="str">
        <f t="shared" ca="1" si="15"/>
        <v>delete</v>
      </c>
      <c r="B897" s="16" cm="1">
        <f t="array" aca="1" ref="B897" ca="1">INDIRECT("УникальныеСписки!D"&amp;ROW()-$L$4)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14"/>
      <c r="G897" s="81" t="str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84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84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84" t="str" cm="1">
        <f t="array" aca="1" ref="J897" ca="1">_xlfn.XLOOKUP($B897,INDIRECT(SUBSTITUTE("ИсходныеДанные!$где$2:$где$50000","где",$B$4)),INDIRECT(SUBSTITUTE("ИсходныеДанные!$что$2:$что$50000","что",J$4)),"",0,1)</f>
        <v/>
      </c>
      <c r="K897" s="3">
        <f ca="1">IF($B897&lt;&gt;"",SUMIF(INDIRECT("ИсходныеДанные!$"&amp;$K$4&amp;"$2:$"&amp;$K$4&amp;"$50000"),$B897&amp;"#"&amp;K$6,INDIRECT("ИсходныеДанные!$J$2:$J$50000")),0)</f>
        <v>0</v>
      </c>
      <c r="L897" s="3">
        <f ca="1">IF($B897&lt;&gt;"",SUMIF(INDIRECT("ИсходныеДанные!$"&amp;$K$4&amp;"$2:$"&amp;$K$4&amp;"$50000"),$B897&amp;"#"&amp;L$6,INDIRECT("ИсходныеДанные!$J$2:$J$50000")),0)</f>
        <v>0</v>
      </c>
      <c r="M897" s="3">
        <f ca="1">IF($B897&lt;&gt;"",SUMIF(INDIRECT("ИсходныеДанные!$"&amp;$K$4&amp;"$2:$"&amp;$K$4&amp;"$50000"),$B897&amp;"#"&amp;M$6,INDIRECT("ИсходныеДанные!$J$2:$J$50000")),0)</f>
        <v>0</v>
      </c>
      <c r="N897" s="3">
        <f ca="1">IF($B897&lt;&gt;"",SUMIF(INDIRECT("ИсходныеДанные!$"&amp;$K$4&amp;"$2:$"&amp;$K$4&amp;"$50000"),$B897&amp;"#"&amp;N$6,INDIRECT("ИсходныеДанные!$J$2:$J$50000")),0)</f>
        <v>0</v>
      </c>
      <c r="O897" s="3">
        <f ca="1">IF($B897&lt;&gt;"",SUMIF(INDIRECT("ИсходныеДанные!$"&amp;$K$4&amp;"$2:$"&amp;$K$4&amp;"$50000"),$B897&amp;"#"&amp;O$6,INDIRECT("ИсходныеДанные!$J$2:$J$50000")),0)</f>
        <v>0</v>
      </c>
      <c r="P897" s="3">
        <f ca="1">IF($B897&lt;&gt;"",SUMIF(INDIRECT("ИсходныеДанные!$"&amp;$K$4&amp;"$2:$"&amp;$K$4&amp;"$50000"),$B897&amp;"#"&amp;P$6,INDIRECT("ИсходныеДанные!$J$2:$J$50000")),0)</f>
        <v>0</v>
      </c>
      <c r="Q897" s="3">
        <f ca="1">IF($B897&lt;&gt;"",SUMIF(INDIRECT("ИсходныеДанные!$"&amp;$K$4&amp;"$2:$"&amp;$K$4&amp;"$50000"),$B897&amp;"#"&amp;Q$6,INDIRECT("ИсходныеДанные!$J$2:$J$50000")),0)</f>
        <v>0</v>
      </c>
      <c r="R897" s="3">
        <f ca="1">IF($B897&lt;&gt;"",SUMIF(INDIRECT("ИсходныеДанные!$"&amp;$K$4&amp;"$2:$"&amp;$K$4&amp;"$50000"),$B897&amp;"#"&amp;R$6,INDIRECT("ИсходныеДанные!$J$2:$J$50000")),0)</f>
        <v>0</v>
      </c>
      <c r="S897" s="3">
        <f ca="1">IF($B897&lt;&gt;"",SUMIF(INDIRECT("ИсходныеДанные!$"&amp;$K$4&amp;"$2:$"&amp;$K$4&amp;"$50000"),$B897&amp;"#"&amp;S$6,INDIRECT("ИсходныеДанные!$J$2:$J$50000")),0)</f>
        <v>0</v>
      </c>
      <c r="T897" s="3">
        <f ca="1">IF($B897&lt;&gt;"",SUMIF(INDIRECT("ИсходныеДанные!$"&amp;$K$4&amp;"$2:$"&amp;$K$4&amp;"$50000"),$B897&amp;"#"&amp;T$6,INDIRECT("ИсходныеДанные!$J$2:$J$50000")),0)</f>
        <v>0</v>
      </c>
      <c r="U897" s="3">
        <f ca="1">IF($B897&lt;&gt;"",SUMIF(INDIRECT("ИсходныеДанные!$"&amp;$K$4&amp;"$2:$"&amp;$K$4&amp;"$50000"),$B897&amp;"#"&amp;U$6,INDIRECT("ИсходныеДанные!$J$2:$J$50000")),0)</f>
        <v>0</v>
      </c>
      <c r="V897" s="3">
        <f ca="1">IF($B897&lt;&gt;"",SUMIF(INDIRECT("ИсходныеДанные!$"&amp;$K$4&amp;"$2:$"&amp;$K$4&amp;"$50000"),$B897&amp;"#"&amp;V$6,INDIRECT("ИсходныеДанные!$J$2:$J$50000")),0)</f>
        <v>0</v>
      </c>
      <c r="W897" s="16" t="e">
        <f ca="1">SUM(K897:V897)/Пофамильно!$R$1</f>
        <v>#DIV/0!</v>
      </c>
    </row>
    <row r="898" spans="1:23" x14ac:dyDescent="0.25">
      <c r="A898" s="10" t="str">
        <f t="shared" ca="1" si="15"/>
        <v>delete</v>
      </c>
      <c r="B898" s="16" cm="1">
        <f t="array" aca="1" ref="B898" ca="1">INDIRECT("УникальныеСписки!D"&amp;ROW()-$L$4)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14"/>
      <c r="G898" s="81" t="str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84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84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84" t="str" cm="1">
        <f t="array" aca="1" ref="J898" ca="1">_xlfn.XLOOKUP($B898,INDIRECT(SUBSTITUTE("ИсходныеДанные!$где$2:$где$50000","где",$B$4)),INDIRECT(SUBSTITUTE("ИсходныеДанные!$что$2:$что$50000","что",J$4)),"",0,1)</f>
        <v/>
      </c>
      <c r="K898" s="3">
        <f ca="1">IF($B898&lt;&gt;"",SUMIF(INDIRECT("ИсходныеДанные!$"&amp;$K$4&amp;"$2:$"&amp;$K$4&amp;"$50000"),$B898&amp;"#"&amp;K$6,INDIRECT("ИсходныеДанные!$J$2:$J$50000")),0)</f>
        <v>0</v>
      </c>
      <c r="L898" s="3">
        <f ca="1">IF($B898&lt;&gt;"",SUMIF(INDIRECT("ИсходныеДанные!$"&amp;$K$4&amp;"$2:$"&amp;$K$4&amp;"$50000"),$B898&amp;"#"&amp;L$6,INDIRECT("ИсходныеДанные!$J$2:$J$50000")),0)</f>
        <v>0</v>
      </c>
      <c r="M898" s="3">
        <f ca="1">IF($B898&lt;&gt;"",SUMIF(INDIRECT("ИсходныеДанные!$"&amp;$K$4&amp;"$2:$"&amp;$K$4&amp;"$50000"),$B898&amp;"#"&amp;M$6,INDIRECT("ИсходныеДанные!$J$2:$J$50000")),0)</f>
        <v>0</v>
      </c>
      <c r="N898" s="3">
        <f ca="1">IF($B898&lt;&gt;"",SUMIF(INDIRECT("ИсходныеДанные!$"&amp;$K$4&amp;"$2:$"&amp;$K$4&amp;"$50000"),$B898&amp;"#"&amp;N$6,INDIRECT("ИсходныеДанные!$J$2:$J$50000")),0)</f>
        <v>0</v>
      </c>
      <c r="O898" s="3">
        <f ca="1">IF($B898&lt;&gt;"",SUMIF(INDIRECT("ИсходныеДанные!$"&amp;$K$4&amp;"$2:$"&amp;$K$4&amp;"$50000"),$B898&amp;"#"&amp;O$6,INDIRECT("ИсходныеДанные!$J$2:$J$50000")),0)</f>
        <v>0</v>
      </c>
      <c r="P898" s="3">
        <f ca="1">IF($B898&lt;&gt;"",SUMIF(INDIRECT("ИсходныеДанные!$"&amp;$K$4&amp;"$2:$"&amp;$K$4&amp;"$50000"),$B898&amp;"#"&amp;P$6,INDIRECT("ИсходныеДанные!$J$2:$J$50000")),0)</f>
        <v>0</v>
      </c>
      <c r="Q898" s="3">
        <f ca="1">IF($B898&lt;&gt;"",SUMIF(INDIRECT("ИсходныеДанные!$"&amp;$K$4&amp;"$2:$"&amp;$K$4&amp;"$50000"),$B898&amp;"#"&amp;Q$6,INDIRECT("ИсходныеДанные!$J$2:$J$50000")),0)</f>
        <v>0</v>
      </c>
      <c r="R898" s="3">
        <f ca="1">IF($B898&lt;&gt;"",SUMIF(INDIRECT("ИсходныеДанные!$"&amp;$K$4&amp;"$2:$"&amp;$K$4&amp;"$50000"),$B898&amp;"#"&amp;R$6,INDIRECT("ИсходныеДанные!$J$2:$J$50000")),0)</f>
        <v>0</v>
      </c>
      <c r="S898" s="3">
        <f ca="1">IF($B898&lt;&gt;"",SUMIF(INDIRECT("ИсходныеДанные!$"&amp;$K$4&amp;"$2:$"&amp;$K$4&amp;"$50000"),$B898&amp;"#"&amp;S$6,INDIRECT("ИсходныеДанные!$J$2:$J$50000")),0)</f>
        <v>0</v>
      </c>
      <c r="T898" s="3">
        <f ca="1">IF($B898&lt;&gt;"",SUMIF(INDIRECT("ИсходныеДанные!$"&amp;$K$4&amp;"$2:$"&amp;$K$4&amp;"$50000"),$B898&amp;"#"&amp;T$6,INDIRECT("ИсходныеДанные!$J$2:$J$50000")),0)</f>
        <v>0</v>
      </c>
      <c r="U898" s="3">
        <f ca="1">IF($B898&lt;&gt;"",SUMIF(INDIRECT("ИсходныеДанные!$"&amp;$K$4&amp;"$2:$"&amp;$K$4&amp;"$50000"),$B898&amp;"#"&amp;U$6,INDIRECT("ИсходныеДанные!$J$2:$J$50000")),0)</f>
        <v>0</v>
      </c>
      <c r="V898" s="3">
        <f ca="1">IF($B898&lt;&gt;"",SUMIF(INDIRECT("ИсходныеДанные!$"&amp;$K$4&amp;"$2:$"&amp;$K$4&amp;"$50000"),$B898&amp;"#"&amp;V$6,INDIRECT("ИсходныеДанные!$J$2:$J$50000")),0)</f>
        <v>0</v>
      </c>
      <c r="W898" s="16" t="e">
        <f ca="1">SUM(K898:V898)/Пофамильно!$R$1</f>
        <v>#DIV/0!</v>
      </c>
    </row>
    <row r="899" spans="1:23" x14ac:dyDescent="0.25">
      <c r="A899" s="10" t="str">
        <f t="shared" ca="1" si="15"/>
        <v>delete</v>
      </c>
      <c r="B899" s="16" cm="1">
        <f t="array" aca="1" ref="B899" ca="1">INDIRECT("УникальныеСписки!D"&amp;ROW()-$L$4)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14"/>
      <c r="G899" s="81" t="str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84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84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84" t="str" cm="1">
        <f t="array" aca="1" ref="J899" ca="1">_xlfn.XLOOKUP($B899,INDIRECT(SUBSTITUTE("ИсходныеДанные!$где$2:$где$50000","где",$B$4)),INDIRECT(SUBSTITUTE("ИсходныеДанные!$что$2:$что$50000","что",J$4)),"",0,1)</f>
        <v/>
      </c>
      <c r="K899" s="3">
        <f ca="1">IF($B899&lt;&gt;"",SUMIF(INDIRECT("ИсходныеДанные!$"&amp;$K$4&amp;"$2:$"&amp;$K$4&amp;"$50000"),$B899&amp;"#"&amp;K$6,INDIRECT("ИсходныеДанные!$J$2:$J$50000")),0)</f>
        <v>0</v>
      </c>
      <c r="L899" s="3">
        <f ca="1">IF($B899&lt;&gt;"",SUMIF(INDIRECT("ИсходныеДанные!$"&amp;$K$4&amp;"$2:$"&amp;$K$4&amp;"$50000"),$B899&amp;"#"&amp;L$6,INDIRECT("ИсходныеДанные!$J$2:$J$50000")),0)</f>
        <v>0</v>
      </c>
      <c r="M899" s="3">
        <f ca="1">IF($B899&lt;&gt;"",SUMIF(INDIRECT("ИсходныеДанные!$"&amp;$K$4&amp;"$2:$"&amp;$K$4&amp;"$50000"),$B899&amp;"#"&amp;M$6,INDIRECT("ИсходныеДанные!$J$2:$J$50000")),0)</f>
        <v>0</v>
      </c>
      <c r="N899" s="3">
        <f ca="1">IF($B899&lt;&gt;"",SUMIF(INDIRECT("ИсходныеДанные!$"&amp;$K$4&amp;"$2:$"&amp;$K$4&amp;"$50000"),$B899&amp;"#"&amp;N$6,INDIRECT("ИсходныеДанные!$J$2:$J$50000")),0)</f>
        <v>0</v>
      </c>
      <c r="O899" s="3">
        <f ca="1">IF($B899&lt;&gt;"",SUMIF(INDIRECT("ИсходныеДанные!$"&amp;$K$4&amp;"$2:$"&amp;$K$4&amp;"$50000"),$B899&amp;"#"&amp;O$6,INDIRECT("ИсходныеДанные!$J$2:$J$50000")),0)</f>
        <v>0</v>
      </c>
      <c r="P899" s="3">
        <f ca="1">IF($B899&lt;&gt;"",SUMIF(INDIRECT("ИсходныеДанные!$"&amp;$K$4&amp;"$2:$"&amp;$K$4&amp;"$50000"),$B899&amp;"#"&amp;P$6,INDIRECT("ИсходныеДанные!$J$2:$J$50000")),0)</f>
        <v>0</v>
      </c>
      <c r="Q899" s="3">
        <f ca="1">IF($B899&lt;&gt;"",SUMIF(INDIRECT("ИсходныеДанные!$"&amp;$K$4&amp;"$2:$"&amp;$K$4&amp;"$50000"),$B899&amp;"#"&amp;Q$6,INDIRECT("ИсходныеДанные!$J$2:$J$50000")),0)</f>
        <v>0</v>
      </c>
      <c r="R899" s="3">
        <f ca="1">IF($B899&lt;&gt;"",SUMIF(INDIRECT("ИсходныеДанные!$"&amp;$K$4&amp;"$2:$"&amp;$K$4&amp;"$50000"),$B899&amp;"#"&amp;R$6,INDIRECT("ИсходныеДанные!$J$2:$J$50000")),0)</f>
        <v>0</v>
      </c>
      <c r="S899" s="3">
        <f ca="1">IF($B899&lt;&gt;"",SUMIF(INDIRECT("ИсходныеДанные!$"&amp;$K$4&amp;"$2:$"&amp;$K$4&amp;"$50000"),$B899&amp;"#"&amp;S$6,INDIRECT("ИсходныеДанные!$J$2:$J$50000")),0)</f>
        <v>0</v>
      </c>
      <c r="T899" s="3">
        <f ca="1">IF($B899&lt;&gt;"",SUMIF(INDIRECT("ИсходныеДанные!$"&amp;$K$4&amp;"$2:$"&amp;$K$4&amp;"$50000"),$B899&amp;"#"&amp;T$6,INDIRECT("ИсходныеДанные!$J$2:$J$50000")),0)</f>
        <v>0</v>
      </c>
      <c r="U899" s="3">
        <f ca="1">IF($B899&lt;&gt;"",SUMIF(INDIRECT("ИсходныеДанные!$"&amp;$K$4&amp;"$2:$"&amp;$K$4&amp;"$50000"),$B899&amp;"#"&amp;U$6,INDIRECT("ИсходныеДанные!$J$2:$J$50000")),0)</f>
        <v>0</v>
      </c>
      <c r="V899" s="3">
        <f ca="1">IF($B899&lt;&gt;"",SUMIF(INDIRECT("ИсходныеДанные!$"&amp;$K$4&amp;"$2:$"&amp;$K$4&amp;"$50000"),$B899&amp;"#"&amp;V$6,INDIRECT("ИсходныеДанные!$J$2:$J$50000")),0)</f>
        <v>0</v>
      </c>
      <c r="W899" s="16" t="e">
        <f ca="1">SUM(K899:V899)/Пофамильно!$R$1</f>
        <v>#DIV/0!</v>
      </c>
    </row>
    <row r="900" spans="1:23" x14ac:dyDescent="0.25">
      <c r="A900" s="10" t="str">
        <f t="shared" ca="1" si="15"/>
        <v>delete</v>
      </c>
      <c r="B900" s="16" cm="1">
        <f t="array" aca="1" ref="B900" ca="1">INDIRECT("УникальныеСписки!D"&amp;ROW()-$L$4)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14"/>
      <c r="G900" s="81" t="str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84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84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84" t="str" cm="1">
        <f t="array" aca="1" ref="J900" ca="1">_xlfn.XLOOKUP($B900,INDIRECT(SUBSTITUTE("ИсходныеДанные!$где$2:$где$50000","где",$B$4)),INDIRECT(SUBSTITUTE("ИсходныеДанные!$что$2:$что$50000","что",J$4)),"",0,1)</f>
        <v/>
      </c>
      <c r="K900" s="3">
        <f ca="1">IF($B900&lt;&gt;"",SUMIF(INDIRECT("ИсходныеДанные!$"&amp;$K$4&amp;"$2:$"&amp;$K$4&amp;"$50000"),$B900&amp;"#"&amp;K$6,INDIRECT("ИсходныеДанные!$J$2:$J$50000")),0)</f>
        <v>0</v>
      </c>
      <c r="L900" s="3">
        <f ca="1">IF($B900&lt;&gt;"",SUMIF(INDIRECT("ИсходныеДанные!$"&amp;$K$4&amp;"$2:$"&amp;$K$4&amp;"$50000"),$B900&amp;"#"&amp;L$6,INDIRECT("ИсходныеДанные!$J$2:$J$50000")),0)</f>
        <v>0</v>
      </c>
      <c r="M900" s="3">
        <f ca="1">IF($B900&lt;&gt;"",SUMIF(INDIRECT("ИсходныеДанные!$"&amp;$K$4&amp;"$2:$"&amp;$K$4&amp;"$50000"),$B900&amp;"#"&amp;M$6,INDIRECT("ИсходныеДанные!$J$2:$J$50000")),0)</f>
        <v>0</v>
      </c>
      <c r="N900" s="3">
        <f ca="1">IF($B900&lt;&gt;"",SUMIF(INDIRECT("ИсходныеДанные!$"&amp;$K$4&amp;"$2:$"&amp;$K$4&amp;"$50000"),$B900&amp;"#"&amp;N$6,INDIRECT("ИсходныеДанные!$J$2:$J$50000")),0)</f>
        <v>0</v>
      </c>
      <c r="O900" s="3">
        <f ca="1">IF($B900&lt;&gt;"",SUMIF(INDIRECT("ИсходныеДанные!$"&amp;$K$4&amp;"$2:$"&amp;$K$4&amp;"$50000"),$B900&amp;"#"&amp;O$6,INDIRECT("ИсходныеДанные!$J$2:$J$50000")),0)</f>
        <v>0</v>
      </c>
      <c r="P900" s="3">
        <f ca="1">IF($B900&lt;&gt;"",SUMIF(INDIRECT("ИсходныеДанные!$"&amp;$K$4&amp;"$2:$"&amp;$K$4&amp;"$50000"),$B900&amp;"#"&amp;P$6,INDIRECT("ИсходныеДанные!$J$2:$J$50000")),0)</f>
        <v>0</v>
      </c>
      <c r="Q900" s="3">
        <f ca="1">IF($B900&lt;&gt;"",SUMIF(INDIRECT("ИсходныеДанные!$"&amp;$K$4&amp;"$2:$"&amp;$K$4&amp;"$50000"),$B900&amp;"#"&amp;Q$6,INDIRECT("ИсходныеДанные!$J$2:$J$50000")),0)</f>
        <v>0</v>
      </c>
      <c r="R900" s="3">
        <f ca="1">IF($B900&lt;&gt;"",SUMIF(INDIRECT("ИсходныеДанные!$"&amp;$K$4&amp;"$2:$"&amp;$K$4&amp;"$50000"),$B900&amp;"#"&amp;R$6,INDIRECT("ИсходныеДанные!$J$2:$J$50000")),0)</f>
        <v>0</v>
      </c>
      <c r="S900" s="3">
        <f ca="1">IF($B900&lt;&gt;"",SUMIF(INDIRECT("ИсходныеДанные!$"&amp;$K$4&amp;"$2:$"&amp;$K$4&amp;"$50000"),$B900&amp;"#"&amp;S$6,INDIRECT("ИсходныеДанные!$J$2:$J$50000")),0)</f>
        <v>0</v>
      </c>
      <c r="T900" s="3">
        <f ca="1">IF($B900&lt;&gt;"",SUMIF(INDIRECT("ИсходныеДанные!$"&amp;$K$4&amp;"$2:$"&amp;$K$4&amp;"$50000"),$B900&amp;"#"&amp;T$6,INDIRECT("ИсходныеДанные!$J$2:$J$50000")),0)</f>
        <v>0</v>
      </c>
      <c r="U900" s="3">
        <f ca="1">IF($B900&lt;&gt;"",SUMIF(INDIRECT("ИсходныеДанные!$"&amp;$K$4&amp;"$2:$"&amp;$K$4&amp;"$50000"),$B900&amp;"#"&amp;U$6,INDIRECT("ИсходныеДанные!$J$2:$J$50000")),0)</f>
        <v>0</v>
      </c>
      <c r="V900" s="3">
        <f ca="1">IF($B900&lt;&gt;"",SUMIF(INDIRECT("ИсходныеДанные!$"&amp;$K$4&amp;"$2:$"&amp;$K$4&amp;"$50000"),$B900&amp;"#"&amp;V$6,INDIRECT("ИсходныеДанные!$J$2:$J$50000")),0)</f>
        <v>0</v>
      </c>
      <c r="W900" s="16" t="e">
        <f ca="1">SUM(K900:V900)/Пофамильно!$R$1</f>
        <v>#DIV/0!</v>
      </c>
    </row>
    <row r="901" spans="1:23" x14ac:dyDescent="0.25">
      <c r="A901" s="10" t="str">
        <f t="shared" ca="1" si="15"/>
        <v>delete</v>
      </c>
      <c r="B901" s="16" cm="1">
        <f t="array" aca="1" ref="B901" ca="1">INDIRECT("УникальныеСписки!D"&amp;ROW()-$L$4)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14"/>
      <c r="G901" s="81" t="str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84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84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84" t="str" cm="1">
        <f t="array" aca="1" ref="J901" ca="1">_xlfn.XLOOKUP($B901,INDIRECT(SUBSTITUTE("ИсходныеДанные!$где$2:$где$50000","где",$B$4)),INDIRECT(SUBSTITUTE("ИсходныеДанные!$что$2:$что$50000","что",J$4)),"",0,1)</f>
        <v/>
      </c>
      <c r="K901" s="3">
        <f ca="1">IF($B901&lt;&gt;"",SUMIF(INDIRECT("ИсходныеДанные!$"&amp;$K$4&amp;"$2:$"&amp;$K$4&amp;"$50000"),$B901&amp;"#"&amp;K$6,INDIRECT("ИсходныеДанные!$J$2:$J$50000")),0)</f>
        <v>0</v>
      </c>
      <c r="L901" s="3">
        <f ca="1">IF($B901&lt;&gt;"",SUMIF(INDIRECT("ИсходныеДанные!$"&amp;$K$4&amp;"$2:$"&amp;$K$4&amp;"$50000"),$B901&amp;"#"&amp;L$6,INDIRECT("ИсходныеДанные!$J$2:$J$50000")),0)</f>
        <v>0</v>
      </c>
      <c r="M901" s="3">
        <f ca="1">IF($B901&lt;&gt;"",SUMIF(INDIRECT("ИсходныеДанные!$"&amp;$K$4&amp;"$2:$"&amp;$K$4&amp;"$50000"),$B901&amp;"#"&amp;M$6,INDIRECT("ИсходныеДанные!$J$2:$J$50000")),0)</f>
        <v>0</v>
      </c>
      <c r="N901" s="3">
        <f ca="1">IF($B901&lt;&gt;"",SUMIF(INDIRECT("ИсходныеДанные!$"&amp;$K$4&amp;"$2:$"&amp;$K$4&amp;"$50000"),$B901&amp;"#"&amp;N$6,INDIRECT("ИсходныеДанные!$J$2:$J$50000")),0)</f>
        <v>0</v>
      </c>
      <c r="O901" s="3">
        <f ca="1">IF($B901&lt;&gt;"",SUMIF(INDIRECT("ИсходныеДанные!$"&amp;$K$4&amp;"$2:$"&amp;$K$4&amp;"$50000"),$B901&amp;"#"&amp;O$6,INDIRECT("ИсходныеДанные!$J$2:$J$50000")),0)</f>
        <v>0</v>
      </c>
      <c r="P901" s="3">
        <f ca="1">IF($B901&lt;&gt;"",SUMIF(INDIRECT("ИсходныеДанные!$"&amp;$K$4&amp;"$2:$"&amp;$K$4&amp;"$50000"),$B901&amp;"#"&amp;P$6,INDIRECT("ИсходныеДанные!$J$2:$J$50000")),0)</f>
        <v>0</v>
      </c>
      <c r="Q901" s="3">
        <f ca="1">IF($B901&lt;&gt;"",SUMIF(INDIRECT("ИсходныеДанные!$"&amp;$K$4&amp;"$2:$"&amp;$K$4&amp;"$50000"),$B901&amp;"#"&amp;Q$6,INDIRECT("ИсходныеДанные!$J$2:$J$50000")),0)</f>
        <v>0</v>
      </c>
      <c r="R901" s="3">
        <f ca="1">IF($B901&lt;&gt;"",SUMIF(INDIRECT("ИсходныеДанные!$"&amp;$K$4&amp;"$2:$"&amp;$K$4&amp;"$50000"),$B901&amp;"#"&amp;R$6,INDIRECT("ИсходныеДанные!$J$2:$J$50000")),0)</f>
        <v>0</v>
      </c>
      <c r="S901" s="3">
        <f ca="1">IF($B901&lt;&gt;"",SUMIF(INDIRECT("ИсходныеДанные!$"&amp;$K$4&amp;"$2:$"&amp;$K$4&amp;"$50000"),$B901&amp;"#"&amp;S$6,INDIRECT("ИсходныеДанные!$J$2:$J$50000")),0)</f>
        <v>0</v>
      </c>
      <c r="T901" s="3">
        <f ca="1">IF($B901&lt;&gt;"",SUMIF(INDIRECT("ИсходныеДанные!$"&amp;$K$4&amp;"$2:$"&amp;$K$4&amp;"$50000"),$B901&amp;"#"&amp;T$6,INDIRECT("ИсходныеДанные!$J$2:$J$50000")),0)</f>
        <v>0</v>
      </c>
      <c r="U901" s="3">
        <f ca="1">IF($B901&lt;&gt;"",SUMIF(INDIRECT("ИсходныеДанные!$"&amp;$K$4&amp;"$2:$"&amp;$K$4&amp;"$50000"),$B901&amp;"#"&amp;U$6,INDIRECT("ИсходныеДанные!$J$2:$J$50000")),0)</f>
        <v>0</v>
      </c>
      <c r="V901" s="3">
        <f ca="1">IF($B901&lt;&gt;"",SUMIF(INDIRECT("ИсходныеДанные!$"&amp;$K$4&amp;"$2:$"&amp;$K$4&amp;"$50000"),$B901&amp;"#"&amp;V$6,INDIRECT("ИсходныеДанные!$J$2:$J$50000")),0)</f>
        <v>0</v>
      </c>
      <c r="W901" s="16" t="e">
        <f ca="1">SUM(K901:V901)/Пофамильно!$R$1</f>
        <v>#DIV/0!</v>
      </c>
    </row>
    <row r="902" spans="1:23" x14ac:dyDescent="0.25">
      <c r="A902" s="10" t="str">
        <f t="shared" ca="1" si="15"/>
        <v>delete</v>
      </c>
      <c r="B902" s="16" cm="1">
        <f t="array" aca="1" ref="B902" ca="1">INDIRECT("УникальныеСписки!D"&amp;ROW()-$L$4)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14"/>
      <c r="G902" s="81" t="str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84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84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84" t="str" cm="1">
        <f t="array" aca="1" ref="J902" ca="1">_xlfn.XLOOKUP($B902,INDIRECT(SUBSTITUTE("ИсходныеДанные!$где$2:$где$50000","где",$B$4)),INDIRECT(SUBSTITUTE("ИсходныеДанные!$что$2:$что$50000","что",J$4)),"",0,1)</f>
        <v/>
      </c>
      <c r="K902" s="3">
        <f ca="1">IF($B902&lt;&gt;"",SUMIF(INDIRECT("ИсходныеДанные!$"&amp;$K$4&amp;"$2:$"&amp;$K$4&amp;"$50000"),$B902&amp;"#"&amp;K$6,INDIRECT("ИсходныеДанные!$J$2:$J$50000")),0)</f>
        <v>0</v>
      </c>
      <c r="L902" s="3">
        <f ca="1">IF($B902&lt;&gt;"",SUMIF(INDIRECT("ИсходныеДанные!$"&amp;$K$4&amp;"$2:$"&amp;$K$4&amp;"$50000"),$B902&amp;"#"&amp;L$6,INDIRECT("ИсходныеДанные!$J$2:$J$50000")),0)</f>
        <v>0</v>
      </c>
      <c r="M902" s="3">
        <f ca="1">IF($B902&lt;&gt;"",SUMIF(INDIRECT("ИсходныеДанные!$"&amp;$K$4&amp;"$2:$"&amp;$K$4&amp;"$50000"),$B902&amp;"#"&amp;M$6,INDIRECT("ИсходныеДанные!$J$2:$J$50000")),0)</f>
        <v>0</v>
      </c>
      <c r="N902" s="3">
        <f ca="1">IF($B902&lt;&gt;"",SUMIF(INDIRECT("ИсходныеДанные!$"&amp;$K$4&amp;"$2:$"&amp;$K$4&amp;"$50000"),$B902&amp;"#"&amp;N$6,INDIRECT("ИсходныеДанные!$J$2:$J$50000")),0)</f>
        <v>0</v>
      </c>
      <c r="O902" s="3">
        <f ca="1">IF($B902&lt;&gt;"",SUMIF(INDIRECT("ИсходныеДанные!$"&amp;$K$4&amp;"$2:$"&amp;$K$4&amp;"$50000"),$B902&amp;"#"&amp;O$6,INDIRECT("ИсходныеДанные!$J$2:$J$50000")),0)</f>
        <v>0</v>
      </c>
      <c r="P902" s="3">
        <f ca="1">IF($B902&lt;&gt;"",SUMIF(INDIRECT("ИсходныеДанные!$"&amp;$K$4&amp;"$2:$"&amp;$K$4&amp;"$50000"),$B902&amp;"#"&amp;P$6,INDIRECT("ИсходныеДанные!$J$2:$J$50000")),0)</f>
        <v>0</v>
      </c>
      <c r="Q902" s="3">
        <f ca="1">IF($B902&lt;&gt;"",SUMIF(INDIRECT("ИсходныеДанные!$"&amp;$K$4&amp;"$2:$"&amp;$K$4&amp;"$50000"),$B902&amp;"#"&amp;Q$6,INDIRECT("ИсходныеДанные!$J$2:$J$50000")),0)</f>
        <v>0</v>
      </c>
      <c r="R902" s="3">
        <f ca="1">IF($B902&lt;&gt;"",SUMIF(INDIRECT("ИсходныеДанные!$"&amp;$K$4&amp;"$2:$"&amp;$K$4&amp;"$50000"),$B902&amp;"#"&amp;R$6,INDIRECT("ИсходныеДанные!$J$2:$J$50000")),0)</f>
        <v>0</v>
      </c>
      <c r="S902" s="3">
        <f ca="1">IF($B902&lt;&gt;"",SUMIF(INDIRECT("ИсходныеДанные!$"&amp;$K$4&amp;"$2:$"&amp;$K$4&amp;"$50000"),$B902&amp;"#"&amp;S$6,INDIRECT("ИсходныеДанные!$J$2:$J$50000")),0)</f>
        <v>0</v>
      </c>
      <c r="T902" s="3">
        <f ca="1">IF($B902&lt;&gt;"",SUMIF(INDIRECT("ИсходныеДанные!$"&amp;$K$4&amp;"$2:$"&amp;$K$4&amp;"$50000"),$B902&amp;"#"&amp;T$6,INDIRECT("ИсходныеДанные!$J$2:$J$50000")),0)</f>
        <v>0</v>
      </c>
      <c r="U902" s="3">
        <f ca="1">IF($B902&lt;&gt;"",SUMIF(INDIRECT("ИсходныеДанные!$"&amp;$K$4&amp;"$2:$"&amp;$K$4&amp;"$50000"),$B902&amp;"#"&amp;U$6,INDIRECT("ИсходныеДанные!$J$2:$J$50000")),0)</f>
        <v>0</v>
      </c>
      <c r="V902" s="3">
        <f ca="1">IF($B902&lt;&gt;"",SUMIF(INDIRECT("ИсходныеДанные!$"&amp;$K$4&amp;"$2:$"&amp;$K$4&amp;"$50000"),$B902&amp;"#"&amp;V$6,INDIRECT("ИсходныеДанные!$J$2:$J$50000")),0)</f>
        <v>0</v>
      </c>
      <c r="W902" s="16" t="e">
        <f ca="1">SUM(K902:V902)/Пофамильно!$R$1</f>
        <v>#DIV/0!</v>
      </c>
    </row>
    <row r="903" spans="1:23" x14ac:dyDescent="0.25">
      <c r="A903" s="10" t="str">
        <f t="shared" ca="1" si="15"/>
        <v>delete</v>
      </c>
      <c r="B903" s="16" cm="1">
        <f t="array" aca="1" ref="B903" ca="1">INDIRECT("УникальныеСписки!D"&amp;ROW()-$L$4)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14"/>
      <c r="G903" s="81" t="str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84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84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84" t="str" cm="1">
        <f t="array" aca="1" ref="J903" ca="1">_xlfn.XLOOKUP($B903,INDIRECT(SUBSTITUTE("ИсходныеДанные!$где$2:$где$50000","где",$B$4)),INDIRECT(SUBSTITUTE("ИсходныеДанные!$что$2:$что$50000","что",J$4)),"",0,1)</f>
        <v/>
      </c>
      <c r="K903" s="3">
        <f ca="1">IF($B903&lt;&gt;"",SUMIF(INDIRECT("ИсходныеДанные!$"&amp;$K$4&amp;"$2:$"&amp;$K$4&amp;"$50000"),$B903&amp;"#"&amp;K$6,INDIRECT("ИсходныеДанные!$J$2:$J$50000")),0)</f>
        <v>0</v>
      </c>
      <c r="L903" s="3">
        <f ca="1">IF($B903&lt;&gt;"",SUMIF(INDIRECT("ИсходныеДанные!$"&amp;$K$4&amp;"$2:$"&amp;$K$4&amp;"$50000"),$B903&amp;"#"&amp;L$6,INDIRECT("ИсходныеДанные!$J$2:$J$50000")),0)</f>
        <v>0</v>
      </c>
      <c r="M903" s="3">
        <f ca="1">IF($B903&lt;&gt;"",SUMIF(INDIRECT("ИсходныеДанные!$"&amp;$K$4&amp;"$2:$"&amp;$K$4&amp;"$50000"),$B903&amp;"#"&amp;M$6,INDIRECT("ИсходныеДанные!$J$2:$J$50000")),0)</f>
        <v>0</v>
      </c>
      <c r="N903" s="3">
        <f ca="1">IF($B903&lt;&gt;"",SUMIF(INDIRECT("ИсходныеДанные!$"&amp;$K$4&amp;"$2:$"&amp;$K$4&amp;"$50000"),$B903&amp;"#"&amp;N$6,INDIRECT("ИсходныеДанные!$J$2:$J$50000")),0)</f>
        <v>0</v>
      </c>
      <c r="O903" s="3">
        <f ca="1">IF($B903&lt;&gt;"",SUMIF(INDIRECT("ИсходныеДанные!$"&amp;$K$4&amp;"$2:$"&amp;$K$4&amp;"$50000"),$B903&amp;"#"&amp;O$6,INDIRECT("ИсходныеДанные!$J$2:$J$50000")),0)</f>
        <v>0</v>
      </c>
      <c r="P903" s="3">
        <f ca="1">IF($B903&lt;&gt;"",SUMIF(INDIRECT("ИсходныеДанные!$"&amp;$K$4&amp;"$2:$"&amp;$K$4&amp;"$50000"),$B903&amp;"#"&amp;P$6,INDIRECT("ИсходныеДанные!$J$2:$J$50000")),0)</f>
        <v>0</v>
      </c>
      <c r="Q903" s="3">
        <f ca="1">IF($B903&lt;&gt;"",SUMIF(INDIRECT("ИсходныеДанные!$"&amp;$K$4&amp;"$2:$"&amp;$K$4&amp;"$50000"),$B903&amp;"#"&amp;Q$6,INDIRECT("ИсходныеДанные!$J$2:$J$50000")),0)</f>
        <v>0</v>
      </c>
      <c r="R903" s="3">
        <f ca="1">IF($B903&lt;&gt;"",SUMIF(INDIRECT("ИсходныеДанные!$"&amp;$K$4&amp;"$2:$"&amp;$K$4&amp;"$50000"),$B903&amp;"#"&amp;R$6,INDIRECT("ИсходныеДанные!$J$2:$J$50000")),0)</f>
        <v>0</v>
      </c>
      <c r="S903" s="3">
        <f ca="1">IF($B903&lt;&gt;"",SUMIF(INDIRECT("ИсходныеДанные!$"&amp;$K$4&amp;"$2:$"&amp;$K$4&amp;"$50000"),$B903&amp;"#"&amp;S$6,INDIRECT("ИсходныеДанные!$J$2:$J$50000")),0)</f>
        <v>0</v>
      </c>
      <c r="T903" s="3">
        <f ca="1">IF($B903&lt;&gt;"",SUMIF(INDIRECT("ИсходныеДанные!$"&amp;$K$4&amp;"$2:$"&amp;$K$4&amp;"$50000"),$B903&amp;"#"&amp;T$6,INDIRECT("ИсходныеДанные!$J$2:$J$50000")),0)</f>
        <v>0</v>
      </c>
      <c r="U903" s="3">
        <f ca="1">IF($B903&lt;&gt;"",SUMIF(INDIRECT("ИсходныеДанные!$"&amp;$K$4&amp;"$2:$"&amp;$K$4&amp;"$50000"),$B903&amp;"#"&amp;U$6,INDIRECT("ИсходныеДанные!$J$2:$J$50000")),0)</f>
        <v>0</v>
      </c>
      <c r="V903" s="3">
        <f ca="1">IF($B903&lt;&gt;"",SUMIF(INDIRECT("ИсходныеДанные!$"&amp;$K$4&amp;"$2:$"&amp;$K$4&amp;"$50000"),$B903&amp;"#"&amp;V$6,INDIRECT("ИсходныеДанные!$J$2:$J$50000")),0)</f>
        <v>0</v>
      </c>
      <c r="W903" s="16" t="e">
        <f ca="1">SUM(K903:V903)/Пофамильно!$R$1</f>
        <v>#DIV/0!</v>
      </c>
    </row>
    <row r="904" spans="1:23" x14ac:dyDescent="0.25">
      <c r="A904" s="10" t="str">
        <f t="shared" ca="1" si="15"/>
        <v>delete</v>
      </c>
      <c r="B904" s="16" cm="1">
        <f t="array" aca="1" ref="B904" ca="1">INDIRECT("УникальныеСписки!D"&amp;ROW()-$L$4)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14"/>
      <c r="G904" s="81" t="str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84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84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84" t="str" cm="1">
        <f t="array" aca="1" ref="J904" ca="1">_xlfn.XLOOKUP($B904,INDIRECT(SUBSTITUTE("ИсходныеДанные!$где$2:$где$50000","где",$B$4)),INDIRECT(SUBSTITUTE("ИсходныеДанные!$что$2:$что$50000","что",J$4)),"",0,1)</f>
        <v/>
      </c>
      <c r="K904" s="3">
        <f ca="1">IF($B904&lt;&gt;"",SUMIF(INDIRECT("ИсходныеДанные!$"&amp;$K$4&amp;"$2:$"&amp;$K$4&amp;"$50000"),$B904&amp;"#"&amp;K$6,INDIRECT("ИсходныеДанные!$J$2:$J$50000")),0)</f>
        <v>0</v>
      </c>
      <c r="L904" s="3">
        <f ca="1">IF($B904&lt;&gt;"",SUMIF(INDIRECT("ИсходныеДанные!$"&amp;$K$4&amp;"$2:$"&amp;$K$4&amp;"$50000"),$B904&amp;"#"&amp;L$6,INDIRECT("ИсходныеДанные!$J$2:$J$50000")),0)</f>
        <v>0</v>
      </c>
      <c r="M904" s="3">
        <f ca="1">IF($B904&lt;&gt;"",SUMIF(INDIRECT("ИсходныеДанные!$"&amp;$K$4&amp;"$2:$"&amp;$K$4&amp;"$50000"),$B904&amp;"#"&amp;M$6,INDIRECT("ИсходныеДанные!$J$2:$J$50000")),0)</f>
        <v>0</v>
      </c>
      <c r="N904" s="3">
        <f ca="1">IF($B904&lt;&gt;"",SUMIF(INDIRECT("ИсходныеДанные!$"&amp;$K$4&amp;"$2:$"&amp;$K$4&amp;"$50000"),$B904&amp;"#"&amp;N$6,INDIRECT("ИсходныеДанные!$J$2:$J$50000")),0)</f>
        <v>0</v>
      </c>
      <c r="O904" s="3">
        <f ca="1">IF($B904&lt;&gt;"",SUMIF(INDIRECT("ИсходныеДанные!$"&amp;$K$4&amp;"$2:$"&amp;$K$4&amp;"$50000"),$B904&amp;"#"&amp;O$6,INDIRECT("ИсходныеДанные!$J$2:$J$50000")),0)</f>
        <v>0</v>
      </c>
      <c r="P904" s="3">
        <f ca="1">IF($B904&lt;&gt;"",SUMIF(INDIRECT("ИсходныеДанные!$"&amp;$K$4&amp;"$2:$"&amp;$K$4&amp;"$50000"),$B904&amp;"#"&amp;P$6,INDIRECT("ИсходныеДанные!$J$2:$J$50000")),0)</f>
        <v>0</v>
      </c>
      <c r="Q904" s="3">
        <f ca="1">IF($B904&lt;&gt;"",SUMIF(INDIRECT("ИсходныеДанные!$"&amp;$K$4&amp;"$2:$"&amp;$K$4&amp;"$50000"),$B904&amp;"#"&amp;Q$6,INDIRECT("ИсходныеДанные!$J$2:$J$50000")),0)</f>
        <v>0</v>
      </c>
      <c r="R904" s="3">
        <f ca="1">IF($B904&lt;&gt;"",SUMIF(INDIRECT("ИсходныеДанные!$"&amp;$K$4&amp;"$2:$"&amp;$K$4&amp;"$50000"),$B904&amp;"#"&amp;R$6,INDIRECT("ИсходныеДанные!$J$2:$J$50000")),0)</f>
        <v>0</v>
      </c>
      <c r="S904" s="3">
        <f ca="1">IF($B904&lt;&gt;"",SUMIF(INDIRECT("ИсходныеДанные!$"&amp;$K$4&amp;"$2:$"&amp;$K$4&amp;"$50000"),$B904&amp;"#"&amp;S$6,INDIRECT("ИсходныеДанные!$J$2:$J$50000")),0)</f>
        <v>0</v>
      </c>
      <c r="T904" s="3">
        <f ca="1">IF($B904&lt;&gt;"",SUMIF(INDIRECT("ИсходныеДанные!$"&amp;$K$4&amp;"$2:$"&amp;$K$4&amp;"$50000"),$B904&amp;"#"&amp;T$6,INDIRECT("ИсходныеДанные!$J$2:$J$50000")),0)</f>
        <v>0</v>
      </c>
      <c r="U904" s="3">
        <f ca="1">IF($B904&lt;&gt;"",SUMIF(INDIRECT("ИсходныеДанные!$"&amp;$K$4&amp;"$2:$"&amp;$K$4&amp;"$50000"),$B904&amp;"#"&amp;U$6,INDIRECT("ИсходныеДанные!$J$2:$J$50000")),0)</f>
        <v>0</v>
      </c>
      <c r="V904" s="3">
        <f ca="1">IF($B904&lt;&gt;"",SUMIF(INDIRECT("ИсходныеДанные!$"&amp;$K$4&amp;"$2:$"&amp;$K$4&amp;"$50000"),$B904&amp;"#"&amp;V$6,INDIRECT("ИсходныеДанные!$J$2:$J$50000")),0)</f>
        <v>0</v>
      </c>
      <c r="W904" s="16" t="e">
        <f ca="1">SUM(K904:V904)/Пофамильно!$R$1</f>
        <v>#DIV/0!</v>
      </c>
    </row>
    <row r="905" spans="1:23" x14ac:dyDescent="0.25">
      <c r="A905" s="10" t="str">
        <f t="shared" ca="1" si="15"/>
        <v>delete</v>
      </c>
      <c r="B905" s="16" cm="1">
        <f t="array" aca="1" ref="B905" ca="1">INDIRECT("УникальныеСписки!D"&amp;ROW()-$L$4)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14"/>
      <c r="G905" s="81" t="str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84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84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84" t="str" cm="1">
        <f t="array" aca="1" ref="J905" ca="1">_xlfn.XLOOKUP($B905,INDIRECT(SUBSTITUTE("ИсходныеДанные!$где$2:$где$50000","где",$B$4)),INDIRECT(SUBSTITUTE("ИсходныеДанные!$что$2:$что$50000","что",J$4)),"",0,1)</f>
        <v/>
      </c>
      <c r="K905" s="3">
        <f ca="1">IF($B905&lt;&gt;"",SUMIF(INDIRECT("ИсходныеДанные!$"&amp;$K$4&amp;"$2:$"&amp;$K$4&amp;"$50000"),$B905&amp;"#"&amp;K$6,INDIRECT("ИсходныеДанные!$J$2:$J$50000")),0)</f>
        <v>0</v>
      </c>
      <c r="L905" s="3">
        <f ca="1">IF($B905&lt;&gt;"",SUMIF(INDIRECT("ИсходныеДанные!$"&amp;$K$4&amp;"$2:$"&amp;$K$4&amp;"$50000"),$B905&amp;"#"&amp;L$6,INDIRECT("ИсходныеДанные!$J$2:$J$50000")),0)</f>
        <v>0</v>
      </c>
      <c r="M905" s="3">
        <f ca="1">IF($B905&lt;&gt;"",SUMIF(INDIRECT("ИсходныеДанные!$"&amp;$K$4&amp;"$2:$"&amp;$K$4&amp;"$50000"),$B905&amp;"#"&amp;M$6,INDIRECT("ИсходныеДанные!$J$2:$J$50000")),0)</f>
        <v>0</v>
      </c>
      <c r="N905" s="3">
        <f ca="1">IF($B905&lt;&gt;"",SUMIF(INDIRECT("ИсходныеДанные!$"&amp;$K$4&amp;"$2:$"&amp;$K$4&amp;"$50000"),$B905&amp;"#"&amp;N$6,INDIRECT("ИсходныеДанные!$J$2:$J$50000")),0)</f>
        <v>0</v>
      </c>
      <c r="O905" s="3">
        <f ca="1">IF($B905&lt;&gt;"",SUMIF(INDIRECT("ИсходныеДанные!$"&amp;$K$4&amp;"$2:$"&amp;$K$4&amp;"$50000"),$B905&amp;"#"&amp;O$6,INDIRECT("ИсходныеДанные!$J$2:$J$50000")),0)</f>
        <v>0</v>
      </c>
      <c r="P905" s="3">
        <f ca="1">IF($B905&lt;&gt;"",SUMIF(INDIRECT("ИсходныеДанные!$"&amp;$K$4&amp;"$2:$"&amp;$K$4&amp;"$50000"),$B905&amp;"#"&amp;P$6,INDIRECT("ИсходныеДанные!$J$2:$J$50000")),0)</f>
        <v>0</v>
      </c>
      <c r="Q905" s="3">
        <f ca="1">IF($B905&lt;&gt;"",SUMIF(INDIRECT("ИсходныеДанные!$"&amp;$K$4&amp;"$2:$"&amp;$K$4&amp;"$50000"),$B905&amp;"#"&amp;Q$6,INDIRECT("ИсходныеДанные!$J$2:$J$50000")),0)</f>
        <v>0</v>
      </c>
      <c r="R905" s="3">
        <f ca="1">IF($B905&lt;&gt;"",SUMIF(INDIRECT("ИсходныеДанные!$"&amp;$K$4&amp;"$2:$"&amp;$K$4&amp;"$50000"),$B905&amp;"#"&amp;R$6,INDIRECT("ИсходныеДанные!$J$2:$J$50000")),0)</f>
        <v>0</v>
      </c>
      <c r="S905" s="3">
        <f ca="1">IF($B905&lt;&gt;"",SUMIF(INDIRECT("ИсходныеДанные!$"&amp;$K$4&amp;"$2:$"&amp;$K$4&amp;"$50000"),$B905&amp;"#"&amp;S$6,INDIRECT("ИсходныеДанные!$J$2:$J$50000")),0)</f>
        <v>0</v>
      </c>
      <c r="T905" s="3">
        <f ca="1">IF($B905&lt;&gt;"",SUMIF(INDIRECT("ИсходныеДанные!$"&amp;$K$4&amp;"$2:$"&amp;$K$4&amp;"$50000"),$B905&amp;"#"&amp;T$6,INDIRECT("ИсходныеДанные!$J$2:$J$50000")),0)</f>
        <v>0</v>
      </c>
      <c r="U905" s="3">
        <f ca="1">IF($B905&lt;&gt;"",SUMIF(INDIRECT("ИсходныеДанные!$"&amp;$K$4&amp;"$2:$"&amp;$K$4&amp;"$50000"),$B905&amp;"#"&amp;U$6,INDIRECT("ИсходныеДанные!$J$2:$J$50000")),0)</f>
        <v>0</v>
      </c>
      <c r="V905" s="3">
        <f ca="1">IF($B905&lt;&gt;"",SUMIF(INDIRECT("ИсходныеДанные!$"&amp;$K$4&amp;"$2:$"&amp;$K$4&amp;"$50000"),$B905&amp;"#"&amp;V$6,INDIRECT("ИсходныеДанные!$J$2:$J$50000")),0)</f>
        <v>0</v>
      </c>
      <c r="W905" s="16" t="e">
        <f ca="1">SUM(K905:V905)/Пофамильно!$R$1</f>
        <v>#DIV/0!</v>
      </c>
    </row>
    <row r="906" spans="1:23" x14ac:dyDescent="0.25">
      <c r="A906" s="10" t="str">
        <f t="shared" ca="1" si="15"/>
        <v>delete</v>
      </c>
      <c r="B906" s="16" cm="1">
        <f t="array" aca="1" ref="B906" ca="1">INDIRECT("УникальныеСписки!D"&amp;ROW()-$L$4)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14"/>
      <c r="G906" s="81" t="str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84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84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84" t="str" cm="1">
        <f t="array" aca="1" ref="J906" ca="1">_xlfn.XLOOKUP($B906,INDIRECT(SUBSTITUTE("ИсходныеДанные!$где$2:$где$50000","где",$B$4)),INDIRECT(SUBSTITUTE("ИсходныеДанные!$что$2:$что$50000","что",J$4)),"",0,1)</f>
        <v/>
      </c>
      <c r="K906" s="3">
        <f ca="1">IF($B906&lt;&gt;"",SUMIF(INDIRECT("ИсходныеДанные!$"&amp;$K$4&amp;"$2:$"&amp;$K$4&amp;"$50000"),$B906&amp;"#"&amp;K$6,INDIRECT("ИсходныеДанные!$J$2:$J$50000")),0)</f>
        <v>0</v>
      </c>
      <c r="L906" s="3">
        <f ca="1">IF($B906&lt;&gt;"",SUMIF(INDIRECT("ИсходныеДанные!$"&amp;$K$4&amp;"$2:$"&amp;$K$4&amp;"$50000"),$B906&amp;"#"&amp;L$6,INDIRECT("ИсходныеДанные!$J$2:$J$50000")),0)</f>
        <v>0</v>
      </c>
      <c r="M906" s="3">
        <f ca="1">IF($B906&lt;&gt;"",SUMIF(INDIRECT("ИсходныеДанные!$"&amp;$K$4&amp;"$2:$"&amp;$K$4&amp;"$50000"),$B906&amp;"#"&amp;M$6,INDIRECT("ИсходныеДанные!$J$2:$J$50000")),0)</f>
        <v>0</v>
      </c>
      <c r="N906" s="3">
        <f ca="1">IF($B906&lt;&gt;"",SUMIF(INDIRECT("ИсходныеДанные!$"&amp;$K$4&amp;"$2:$"&amp;$K$4&amp;"$50000"),$B906&amp;"#"&amp;N$6,INDIRECT("ИсходныеДанные!$J$2:$J$50000")),0)</f>
        <v>0</v>
      </c>
      <c r="O906" s="3">
        <f ca="1">IF($B906&lt;&gt;"",SUMIF(INDIRECT("ИсходныеДанные!$"&amp;$K$4&amp;"$2:$"&amp;$K$4&amp;"$50000"),$B906&amp;"#"&amp;O$6,INDIRECT("ИсходныеДанные!$J$2:$J$50000")),0)</f>
        <v>0</v>
      </c>
      <c r="P906" s="3">
        <f ca="1">IF($B906&lt;&gt;"",SUMIF(INDIRECT("ИсходныеДанные!$"&amp;$K$4&amp;"$2:$"&amp;$K$4&amp;"$50000"),$B906&amp;"#"&amp;P$6,INDIRECT("ИсходныеДанные!$J$2:$J$50000")),0)</f>
        <v>0</v>
      </c>
      <c r="Q906" s="3">
        <f ca="1">IF($B906&lt;&gt;"",SUMIF(INDIRECT("ИсходныеДанные!$"&amp;$K$4&amp;"$2:$"&amp;$K$4&amp;"$50000"),$B906&amp;"#"&amp;Q$6,INDIRECT("ИсходныеДанные!$J$2:$J$50000")),0)</f>
        <v>0</v>
      </c>
      <c r="R906" s="3">
        <f ca="1">IF($B906&lt;&gt;"",SUMIF(INDIRECT("ИсходныеДанные!$"&amp;$K$4&amp;"$2:$"&amp;$K$4&amp;"$50000"),$B906&amp;"#"&amp;R$6,INDIRECT("ИсходныеДанные!$J$2:$J$50000")),0)</f>
        <v>0</v>
      </c>
      <c r="S906" s="3">
        <f ca="1">IF($B906&lt;&gt;"",SUMIF(INDIRECT("ИсходныеДанные!$"&amp;$K$4&amp;"$2:$"&amp;$K$4&amp;"$50000"),$B906&amp;"#"&amp;S$6,INDIRECT("ИсходныеДанные!$J$2:$J$50000")),0)</f>
        <v>0</v>
      </c>
      <c r="T906" s="3">
        <f ca="1">IF($B906&lt;&gt;"",SUMIF(INDIRECT("ИсходныеДанные!$"&amp;$K$4&amp;"$2:$"&amp;$K$4&amp;"$50000"),$B906&amp;"#"&amp;T$6,INDIRECT("ИсходныеДанные!$J$2:$J$50000")),0)</f>
        <v>0</v>
      </c>
      <c r="U906" s="3">
        <f ca="1">IF($B906&lt;&gt;"",SUMIF(INDIRECT("ИсходныеДанные!$"&amp;$K$4&amp;"$2:$"&amp;$K$4&amp;"$50000"),$B906&amp;"#"&amp;U$6,INDIRECT("ИсходныеДанные!$J$2:$J$50000")),0)</f>
        <v>0</v>
      </c>
      <c r="V906" s="3">
        <f ca="1">IF($B906&lt;&gt;"",SUMIF(INDIRECT("ИсходныеДанные!$"&amp;$K$4&amp;"$2:$"&amp;$K$4&amp;"$50000"),$B906&amp;"#"&amp;V$6,INDIRECT("ИсходныеДанные!$J$2:$J$50000")),0)</f>
        <v>0</v>
      </c>
      <c r="W906" s="16" t="e">
        <f ca="1">SUM(K906:V906)/Пофамильно!$R$1</f>
        <v>#DIV/0!</v>
      </c>
    </row>
    <row r="907" spans="1:23" x14ac:dyDescent="0.25">
      <c r="A907" s="10" t="str">
        <f t="shared" ref="A907:A970" ca="1" si="16">IF(C907="","delete","")</f>
        <v>delete</v>
      </c>
      <c r="B907" s="16" cm="1">
        <f t="array" aca="1" ref="B907" ca="1">INDIRECT("УникальныеСписки!D"&amp;ROW()-$L$4)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14"/>
      <c r="G907" s="81" t="str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84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84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84" t="str" cm="1">
        <f t="array" aca="1" ref="J907" ca="1">_xlfn.XLOOKUP($B907,INDIRECT(SUBSTITUTE("ИсходныеДанные!$где$2:$где$50000","где",$B$4)),INDIRECT(SUBSTITUTE("ИсходныеДанные!$что$2:$что$50000","что",J$4)),"",0,1)</f>
        <v/>
      </c>
      <c r="K907" s="3">
        <f ca="1">IF($B907&lt;&gt;"",SUMIF(INDIRECT("ИсходныеДанные!$"&amp;$K$4&amp;"$2:$"&amp;$K$4&amp;"$50000"),$B907&amp;"#"&amp;K$6,INDIRECT("ИсходныеДанные!$J$2:$J$50000")),0)</f>
        <v>0</v>
      </c>
      <c r="L907" s="3">
        <f ca="1">IF($B907&lt;&gt;"",SUMIF(INDIRECT("ИсходныеДанные!$"&amp;$K$4&amp;"$2:$"&amp;$K$4&amp;"$50000"),$B907&amp;"#"&amp;L$6,INDIRECT("ИсходныеДанные!$J$2:$J$50000")),0)</f>
        <v>0</v>
      </c>
      <c r="M907" s="3">
        <f ca="1">IF($B907&lt;&gt;"",SUMIF(INDIRECT("ИсходныеДанные!$"&amp;$K$4&amp;"$2:$"&amp;$K$4&amp;"$50000"),$B907&amp;"#"&amp;M$6,INDIRECT("ИсходныеДанные!$J$2:$J$50000")),0)</f>
        <v>0</v>
      </c>
      <c r="N907" s="3">
        <f ca="1">IF($B907&lt;&gt;"",SUMIF(INDIRECT("ИсходныеДанные!$"&amp;$K$4&amp;"$2:$"&amp;$K$4&amp;"$50000"),$B907&amp;"#"&amp;N$6,INDIRECT("ИсходныеДанные!$J$2:$J$50000")),0)</f>
        <v>0</v>
      </c>
      <c r="O907" s="3">
        <f ca="1">IF($B907&lt;&gt;"",SUMIF(INDIRECT("ИсходныеДанные!$"&amp;$K$4&amp;"$2:$"&amp;$K$4&amp;"$50000"),$B907&amp;"#"&amp;O$6,INDIRECT("ИсходныеДанные!$J$2:$J$50000")),0)</f>
        <v>0</v>
      </c>
      <c r="P907" s="3">
        <f ca="1">IF($B907&lt;&gt;"",SUMIF(INDIRECT("ИсходныеДанные!$"&amp;$K$4&amp;"$2:$"&amp;$K$4&amp;"$50000"),$B907&amp;"#"&amp;P$6,INDIRECT("ИсходныеДанные!$J$2:$J$50000")),0)</f>
        <v>0</v>
      </c>
      <c r="Q907" s="3">
        <f ca="1">IF($B907&lt;&gt;"",SUMIF(INDIRECT("ИсходныеДанные!$"&amp;$K$4&amp;"$2:$"&amp;$K$4&amp;"$50000"),$B907&amp;"#"&amp;Q$6,INDIRECT("ИсходныеДанные!$J$2:$J$50000")),0)</f>
        <v>0</v>
      </c>
      <c r="R907" s="3">
        <f ca="1">IF($B907&lt;&gt;"",SUMIF(INDIRECT("ИсходныеДанные!$"&amp;$K$4&amp;"$2:$"&amp;$K$4&amp;"$50000"),$B907&amp;"#"&amp;R$6,INDIRECT("ИсходныеДанные!$J$2:$J$50000")),0)</f>
        <v>0</v>
      </c>
      <c r="S907" s="3">
        <f ca="1">IF($B907&lt;&gt;"",SUMIF(INDIRECT("ИсходныеДанные!$"&amp;$K$4&amp;"$2:$"&amp;$K$4&amp;"$50000"),$B907&amp;"#"&amp;S$6,INDIRECT("ИсходныеДанные!$J$2:$J$50000")),0)</f>
        <v>0</v>
      </c>
      <c r="T907" s="3">
        <f ca="1">IF($B907&lt;&gt;"",SUMIF(INDIRECT("ИсходныеДанные!$"&amp;$K$4&amp;"$2:$"&amp;$K$4&amp;"$50000"),$B907&amp;"#"&amp;T$6,INDIRECT("ИсходныеДанные!$J$2:$J$50000")),0)</f>
        <v>0</v>
      </c>
      <c r="U907" s="3">
        <f ca="1">IF($B907&lt;&gt;"",SUMIF(INDIRECT("ИсходныеДанные!$"&amp;$K$4&amp;"$2:$"&amp;$K$4&amp;"$50000"),$B907&amp;"#"&amp;U$6,INDIRECT("ИсходныеДанные!$J$2:$J$50000")),0)</f>
        <v>0</v>
      </c>
      <c r="V907" s="3">
        <f ca="1">IF($B907&lt;&gt;"",SUMIF(INDIRECT("ИсходныеДанные!$"&amp;$K$4&amp;"$2:$"&amp;$K$4&amp;"$50000"),$B907&amp;"#"&amp;V$6,INDIRECT("ИсходныеДанные!$J$2:$J$50000")),0)</f>
        <v>0</v>
      </c>
      <c r="W907" s="16" t="e">
        <f ca="1">SUM(K907:V907)/Пофамильно!$R$1</f>
        <v>#DIV/0!</v>
      </c>
    </row>
    <row r="908" spans="1:23" x14ac:dyDescent="0.25">
      <c r="A908" s="10" t="str">
        <f t="shared" ca="1" si="16"/>
        <v>delete</v>
      </c>
      <c r="B908" s="16" cm="1">
        <f t="array" aca="1" ref="B908" ca="1">INDIRECT("УникальныеСписки!D"&amp;ROW()-$L$4)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14"/>
      <c r="G908" s="81" t="str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84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84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84" t="str" cm="1">
        <f t="array" aca="1" ref="J908" ca="1">_xlfn.XLOOKUP($B908,INDIRECT(SUBSTITUTE("ИсходныеДанные!$где$2:$где$50000","где",$B$4)),INDIRECT(SUBSTITUTE("ИсходныеДанные!$что$2:$что$50000","что",J$4)),"",0,1)</f>
        <v/>
      </c>
      <c r="K908" s="3">
        <f ca="1">IF($B908&lt;&gt;"",SUMIF(INDIRECT("ИсходныеДанные!$"&amp;$K$4&amp;"$2:$"&amp;$K$4&amp;"$50000"),$B908&amp;"#"&amp;K$6,INDIRECT("ИсходныеДанные!$J$2:$J$50000")),0)</f>
        <v>0</v>
      </c>
      <c r="L908" s="3">
        <f ca="1">IF($B908&lt;&gt;"",SUMIF(INDIRECT("ИсходныеДанные!$"&amp;$K$4&amp;"$2:$"&amp;$K$4&amp;"$50000"),$B908&amp;"#"&amp;L$6,INDIRECT("ИсходныеДанные!$J$2:$J$50000")),0)</f>
        <v>0</v>
      </c>
      <c r="M908" s="3">
        <f ca="1">IF($B908&lt;&gt;"",SUMIF(INDIRECT("ИсходныеДанные!$"&amp;$K$4&amp;"$2:$"&amp;$K$4&amp;"$50000"),$B908&amp;"#"&amp;M$6,INDIRECT("ИсходныеДанные!$J$2:$J$50000")),0)</f>
        <v>0</v>
      </c>
      <c r="N908" s="3">
        <f ca="1">IF($B908&lt;&gt;"",SUMIF(INDIRECT("ИсходныеДанные!$"&amp;$K$4&amp;"$2:$"&amp;$K$4&amp;"$50000"),$B908&amp;"#"&amp;N$6,INDIRECT("ИсходныеДанные!$J$2:$J$50000")),0)</f>
        <v>0</v>
      </c>
      <c r="O908" s="3">
        <f ca="1">IF($B908&lt;&gt;"",SUMIF(INDIRECT("ИсходныеДанные!$"&amp;$K$4&amp;"$2:$"&amp;$K$4&amp;"$50000"),$B908&amp;"#"&amp;O$6,INDIRECT("ИсходныеДанные!$J$2:$J$50000")),0)</f>
        <v>0</v>
      </c>
      <c r="P908" s="3">
        <f ca="1">IF($B908&lt;&gt;"",SUMIF(INDIRECT("ИсходныеДанные!$"&amp;$K$4&amp;"$2:$"&amp;$K$4&amp;"$50000"),$B908&amp;"#"&amp;P$6,INDIRECT("ИсходныеДанные!$J$2:$J$50000")),0)</f>
        <v>0</v>
      </c>
      <c r="Q908" s="3">
        <f ca="1">IF($B908&lt;&gt;"",SUMIF(INDIRECT("ИсходныеДанные!$"&amp;$K$4&amp;"$2:$"&amp;$K$4&amp;"$50000"),$B908&amp;"#"&amp;Q$6,INDIRECT("ИсходныеДанные!$J$2:$J$50000")),0)</f>
        <v>0</v>
      </c>
      <c r="R908" s="3">
        <f ca="1">IF($B908&lt;&gt;"",SUMIF(INDIRECT("ИсходныеДанные!$"&amp;$K$4&amp;"$2:$"&amp;$K$4&amp;"$50000"),$B908&amp;"#"&amp;R$6,INDIRECT("ИсходныеДанные!$J$2:$J$50000")),0)</f>
        <v>0</v>
      </c>
      <c r="S908" s="3">
        <f ca="1">IF($B908&lt;&gt;"",SUMIF(INDIRECT("ИсходныеДанные!$"&amp;$K$4&amp;"$2:$"&amp;$K$4&amp;"$50000"),$B908&amp;"#"&amp;S$6,INDIRECT("ИсходныеДанные!$J$2:$J$50000")),0)</f>
        <v>0</v>
      </c>
      <c r="T908" s="3">
        <f ca="1">IF($B908&lt;&gt;"",SUMIF(INDIRECT("ИсходныеДанные!$"&amp;$K$4&amp;"$2:$"&amp;$K$4&amp;"$50000"),$B908&amp;"#"&amp;T$6,INDIRECT("ИсходныеДанные!$J$2:$J$50000")),0)</f>
        <v>0</v>
      </c>
      <c r="U908" s="3">
        <f ca="1">IF($B908&lt;&gt;"",SUMIF(INDIRECT("ИсходныеДанные!$"&amp;$K$4&amp;"$2:$"&amp;$K$4&amp;"$50000"),$B908&amp;"#"&amp;U$6,INDIRECT("ИсходныеДанные!$J$2:$J$50000")),0)</f>
        <v>0</v>
      </c>
      <c r="V908" s="3">
        <f ca="1">IF($B908&lt;&gt;"",SUMIF(INDIRECT("ИсходныеДанные!$"&amp;$K$4&amp;"$2:$"&amp;$K$4&amp;"$50000"),$B908&amp;"#"&amp;V$6,INDIRECT("ИсходныеДанные!$J$2:$J$50000")),0)</f>
        <v>0</v>
      </c>
      <c r="W908" s="16" t="e">
        <f ca="1">SUM(K908:V908)/Пофамильно!$R$1</f>
        <v>#DIV/0!</v>
      </c>
    </row>
    <row r="909" spans="1:23" x14ac:dyDescent="0.25">
      <c r="A909" s="10" t="str">
        <f t="shared" ca="1" si="16"/>
        <v>delete</v>
      </c>
      <c r="B909" s="16" cm="1">
        <f t="array" aca="1" ref="B909" ca="1">INDIRECT("УникальныеСписки!D"&amp;ROW()-$L$4)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14"/>
      <c r="G909" s="81" t="str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84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84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84" t="str" cm="1">
        <f t="array" aca="1" ref="J909" ca="1">_xlfn.XLOOKUP($B909,INDIRECT(SUBSTITUTE("ИсходныеДанные!$где$2:$где$50000","где",$B$4)),INDIRECT(SUBSTITUTE("ИсходныеДанные!$что$2:$что$50000","что",J$4)),"",0,1)</f>
        <v/>
      </c>
      <c r="K909" s="3">
        <f ca="1">IF($B909&lt;&gt;"",SUMIF(INDIRECT("ИсходныеДанные!$"&amp;$K$4&amp;"$2:$"&amp;$K$4&amp;"$50000"),$B909&amp;"#"&amp;K$6,INDIRECT("ИсходныеДанные!$J$2:$J$50000")),0)</f>
        <v>0</v>
      </c>
      <c r="L909" s="3">
        <f ca="1">IF($B909&lt;&gt;"",SUMIF(INDIRECT("ИсходныеДанные!$"&amp;$K$4&amp;"$2:$"&amp;$K$4&amp;"$50000"),$B909&amp;"#"&amp;L$6,INDIRECT("ИсходныеДанные!$J$2:$J$50000")),0)</f>
        <v>0</v>
      </c>
      <c r="M909" s="3">
        <f ca="1">IF($B909&lt;&gt;"",SUMIF(INDIRECT("ИсходныеДанные!$"&amp;$K$4&amp;"$2:$"&amp;$K$4&amp;"$50000"),$B909&amp;"#"&amp;M$6,INDIRECT("ИсходныеДанные!$J$2:$J$50000")),0)</f>
        <v>0</v>
      </c>
      <c r="N909" s="3">
        <f ca="1">IF($B909&lt;&gt;"",SUMIF(INDIRECT("ИсходныеДанные!$"&amp;$K$4&amp;"$2:$"&amp;$K$4&amp;"$50000"),$B909&amp;"#"&amp;N$6,INDIRECT("ИсходныеДанные!$J$2:$J$50000")),0)</f>
        <v>0</v>
      </c>
      <c r="O909" s="3">
        <f ca="1">IF($B909&lt;&gt;"",SUMIF(INDIRECT("ИсходныеДанные!$"&amp;$K$4&amp;"$2:$"&amp;$K$4&amp;"$50000"),$B909&amp;"#"&amp;O$6,INDIRECT("ИсходныеДанные!$J$2:$J$50000")),0)</f>
        <v>0</v>
      </c>
      <c r="P909" s="3">
        <f ca="1">IF($B909&lt;&gt;"",SUMIF(INDIRECT("ИсходныеДанные!$"&amp;$K$4&amp;"$2:$"&amp;$K$4&amp;"$50000"),$B909&amp;"#"&amp;P$6,INDIRECT("ИсходныеДанные!$J$2:$J$50000")),0)</f>
        <v>0</v>
      </c>
      <c r="Q909" s="3">
        <f ca="1">IF($B909&lt;&gt;"",SUMIF(INDIRECT("ИсходныеДанные!$"&amp;$K$4&amp;"$2:$"&amp;$K$4&amp;"$50000"),$B909&amp;"#"&amp;Q$6,INDIRECT("ИсходныеДанные!$J$2:$J$50000")),0)</f>
        <v>0</v>
      </c>
      <c r="R909" s="3">
        <f ca="1">IF($B909&lt;&gt;"",SUMIF(INDIRECT("ИсходныеДанные!$"&amp;$K$4&amp;"$2:$"&amp;$K$4&amp;"$50000"),$B909&amp;"#"&amp;R$6,INDIRECT("ИсходныеДанные!$J$2:$J$50000")),0)</f>
        <v>0</v>
      </c>
      <c r="S909" s="3">
        <f ca="1">IF($B909&lt;&gt;"",SUMIF(INDIRECT("ИсходныеДанные!$"&amp;$K$4&amp;"$2:$"&amp;$K$4&amp;"$50000"),$B909&amp;"#"&amp;S$6,INDIRECT("ИсходныеДанные!$J$2:$J$50000")),0)</f>
        <v>0</v>
      </c>
      <c r="T909" s="3">
        <f ca="1">IF($B909&lt;&gt;"",SUMIF(INDIRECT("ИсходныеДанные!$"&amp;$K$4&amp;"$2:$"&amp;$K$4&amp;"$50000"),$B909&amp;"#"&amp;T$6,INDIRECT("ИсходныеДанные!$J$2:$J$50000")),0)</f>
        <v>0</v>
      </c>
      <c r="U909" s="3">
        <f ca="1">IF($B909&lt;&gt;"",SUMIF(INDIRECT("ИсходныеДанные!$"&amp;$K$4&amp;"$2:$"&amp;$K$4&amp;"$50000"),$B909&amp;"#"&amp;U$6,INDIRECT("ИсходныеДанные!$J$2:$J$50000")),0)</f>
        <v>0</v>
      </c>
      <c r="V909" s="3">
        <f ca="1">IF($B909&lt;&gt;"",SUMIF(INDIRECT("ИсходныеДанные!$"&amp;$K$4&amp;"$2:$"&amp;$K$4&amp;"$50000"),$B909&amp;"#"&amp;V$6,INDIRECT("ИсходныеДанные!$J$2:$J$50000")),0)</f>
        <v>0</v>
      </c>
      <c r="W909" s="16" t="e">
        <f ca="1">SUM(K909:V909)/Пофамильно!$R$1</f>
        <v>#DIV/0!</v>
      </c>
    </row>
    <row r="910" spans="1:23" x14ac:dyDescent="0.25">
      <c r="A910" s="10" t="str">
        <f t="shared" ca="1" si="16"/>
        <v>delete</v>
      </c>
      <c r="B910" s="16" cm="1">
        <f t="array" aca="1" ref="B910" ca="1">INDIRECT("УникальныеСписки!D"&amp;ROW()-$L$4)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14"/>
      <c r="G910" s="81" t="str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84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84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84" t="str" cm="1">
        <f t="array" aca="1" ref="J910" ca="1">_xlfn.XLOOKUP($B910,INDIRECT(SUBSTITUTE("ИсходныеДанные!$где$2:$где$50000","где",$B$4)),INDIRECT(SUBSTITUTE("ИсходныеДанные!$что$2:$что$50000","что",J$4)),"",0,1)</f>
        <v/>
      </c>
      <c r="K910" s="3">
        <f ca="1">IF($B910&lt;&gt;"",SUMIF(INDIRECT("ИсходныеДанные!$"&amp;$K$4&amp;"$2:$"&amp;$K$4&amp;"$50000"),$B910&amp;"#"&amp;K$6,INDIRECT("ИсходныеДанные!$J$2:$J$50000")),0)</f>
        <v>0</v>
      </c>
      <c r="L910" s="3">
        <f ca="1">IF($B910&lt;&gt;"",SUMIF(INDIRECT("ИсходныеДанные!$"&amp;$K$4&amp;"$2:$"&amp;$K$4&amp;"$50000"),$B910&amp;"#"&amp;L$6,INDIRECT("ИсходныеДанные!$J$2:$J$50000")),0)</f>
        <v>0</v>
      </c>
      <c r="M910" s="3">
        <f ca="1">IF($B910&lt;&gt;"",SUMIF(INDIRECT("ИсходныеДанные!$"&amp;$K$4&amp;"$2:$"&amp;$K$4&amp;"$50000"),$B910&amp;"#"&amp;M$6,INDIRECT("ИсходныеДанные!$J$2:$J$50000")),0)</f>
        <v>0</v>
      </c>
      <c r="N910" s="3">
        <f ca="1">IF($B910&lt;&gt;"",SUMIF(INDIRECT("ИсходныеДанные!$"&amp;$K$4&amp;"$2:$"&amp;$K$4&amp;"$50000"),$B910&amp;"#"&amp;N$6,INDIRECT("ИсходныеДанные!$J$2:$J$50000")),0)</f>
        <v>0</v>
      </c>
      <c r="O910" s="3">
        <f ca="1">IF($B910&lt;&gt;"",SUMIF(INDIRECT("ИсходныеДанные!$"&amp;$K$4&amp;"$2:$"&amp;$K$4&amp;"$50000"),$B910&amp;"#"&amp;O$6,INDIRECT("ИсходныеДанные!$J$2:$J$50000")),0)</f>
        <v>0</v>
      </c>
      <c r="P910" s="3">
        <f ca="1">IF($B910&lt;&gt;"",SUMIF(INDIRECT("ИсходныеДанные!$"&amp;$K$4&amp;"$2:$"&amp;$K$4&amp;"$50000"),$B910&amp;"#"&amp;P$6,INDIRECT("ИсходныеДанные!$J$2:$J$50000")),0)</f>
        <v>0</v>
      </c>
      <c r="Q910" s="3">
        <f ca="1">IF($B910&lt;&gt;"",SUMIF(INDIRECT("ИсходныеДанные!$"&amp;$K$4&amp;"$2:$"&amp;$K$4&amp;"$50000"),$B910&amp;"#"&amp;Q$6,INDIRECT("ИсходныеДанные!$J$2:$J$50000")),0)</f>
        <v>0</v>
      </c>
      <c r="R910" s="3">
        <f ca="1">IF($B910&lt;&gt;"",SUMIF(INDIRECT("ИсходныеДанные!$"&amp;$K$4&amp;"$2:$"&amp;$K$4&amp;"$50000"),$B910&amp;"#"&amp;R$6,INDIRECT("ИсходныеДанные!$J$2:$J$50000")),0)</f>
        <v>0</v>
      </c>
      <c r="S910" s="3">
        <f ca="1">IF($B910&lt;&gt;"",SUMIF(INDIRECT("ИсходныеДанные!$"&amp;$K$4&amp;"$2:$"&amp;$K$4&amp;"$50000"),$B910&amp;"#"&amp;S$6,INDIRECT("ИсходныеДанные!$J$2:$J$50000")),0)</f>
        <v>0</v>
      </c>
      <c r="T910" s="3">
        <f ca="1">IF($B910&lt;&gt;"",SUMIF(INDIRECT("ИсходныеДанные!$"&amp;$K$4&amp;"$2:$"&amp;$K$4&amp;"$50000"),$B910&amp;"#"&amp;T$6,INDIRECT("ИсходныеДанные!$J$2:$J$50000")),0)</f>
        <v>0</v>
      </c>
      <c r="U910" s="3">
        <f ca="1">IF($B910&lt;&gt;"",SUMIF(INDIRECT("ИсходныеДанные!$"&amp;$K$4&amp;"$2:$"&amp;$K$4&amp;"$50000"),$B910&amp;"#"&amp;U$6,INDIRECT("ИсходныеДанные!$J$2:$J$50000")),0)</f>
        <v>0</v>
      </c>
      <c r="V910" s="3">
        <f ca="1">IF($B910&lt;&gt;"",SUMIF(INDIRECT("ИсходныеДанные!$"&amp;$K$4&amp;"$2:$"&amp;$K$4&amp;"$50000"),$B910&amp;"#"&amp;V$6,INDIRECT("ИсходныеДанные!$J$2:$J$50000")),0)</f>
        <v>0</v>
      </c>
      <c r="W910" s="16" t="e">
        <f ca="1">SUM(K910:V910)/Пофамильно!$R$1</f>
        <v>#DIV/0!</v>
      </c>
    </row>
    <row r="911" spans="1:23" x14ac:dyDescent="0.25">
      <c r="A911" s="10" t="str">
        <f t="shared" ca="1" si="16"/>
        <v>delete</v>
      </c>
      <c r="B911" s="16" cm="1">
        <f t="array" aca="1" ref="B911" ca="1">INDIRECT("УникальныеСписки!D"&amp;ROW()-$L$4)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14"/>
      <c r="G911" s="81" t="str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84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84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84" t="str" cm="1">
        <f t="array" aca="1" ref="J911" ca="1">_xlfn.XLOOKUP($B911,INDIRECT(SUBSTITUTE("ИсходныеДанные!$где$2:$где$50000","где",$B$4)),INDIRECT(SUBSTITUTE("ИсходныеДанные!$что$2:$что$50000","что",J$4)),"",0,1)</f>
        <v/>
      </c>
      <c r="K911" s="3">
        <f ca="1">IF($B911&lt;&gt;"",SUMIF(INDIRECT("ИсходныеДанные!$"&amp;$K$4&amp;"$2:$"&amp;$K$4&amp;"$50000"),$B911&amp;"#"&amp;K$6,INDIRECT("ИсходныеДанные!$J$2:$J$50000")),0)</f>
        <v>0</v>
      </c>
      <c r="L911" s="3">
        <f ca="1">IF($B911&lt;&gt;"",SUMIF(INDIRECT("ИсходныеДанные!$"&amp;$K$4&amp;"$2:$"&amp;$K$4&amp;"$50000"),$B911&amp;"#"&amp;L$6,INDIRECT("ИсходныеДанные!$J$2:$J$50000")),0)</f>
        <v>0</v>
      </c>
      <c r="M911" s="3">
        <f ca="1">IF($B911&lt;&gt;"",SUMIF(INDIRECT("ИсходныеДанные!$"&amp;$K$4&amp;"$2:$"&amp;$K$4&amp;"$50000"),$B911&amp;"#"&amp;M$6,INDIRECT("ИсходныеДанные!$J$2:$J$50000")),0)</f>
        <v>0</v>
      </c>
      <c r="N911" s="3">
        <f ca="1">IF($B911&lt;&gt;"",SUMIF(INDIRECT("ИсходныеДанные!$"&amp;$K$4&amp;"$2:$"&amp;$K$4&amp;"$50000"),$B911&amp;"#"&amp;N$6,INDIRECT("ИсходныеДанные!$J$2:$J$50000")),0)</f>
        <v>0</v>
      </c>
      <c r="O911" s="3">
        <f ca="1">IF($B911&lt;&gt;"",SUMIF(INDIRECT("ИсходныеДанные!$"&amp;$K$4&amp;"$2:$"&amp;$K$4&amp;"$50000"),$B911&amp;"#"&amp;O$6,INDIRECT("ИсходныеДанные!$J$2:$J$50000")),0)</f>
        <v>0</v>
      </c>
      <c r="P911" s="3">
        <f ca="1">IF($B911&lt;&gt;"",SUMIF(INDIRECT("ИсходныеДанные!$"&amp;$K$4&amp;"$2:$"&amp;$K$4&amp;"$50000"),$B911&amp;"#"&amp;P$6,INDIRECT("ИсходныеДанные!$J$2:$J$50000")),0)</f>
        <v>0</v>
      </c>
      <c r="Q911" s="3">
        <f ca="1">IF($B911&lt;&gt;"",SUMIF(INDIRECT("ИсходныеДанные!$"&amp;$K$4&amp;"$2:$"&amp;$K$4&amp;"$50000"),$B911&amp;"#"&amp;Q$6,INDIRECT("ИсходныеДанные!$J$2:$J$50000")),0)</f>
        <v>0</v>
      </c>
      <c r="R911" s="3">
        <f ca="1">IF($B911&lt;&gt;"",SUMIF(INDIRECT("ИсходныеДанные!$"&amp;$K$4&amp;"$2:$"&amp;$K$4&amp;"$50000"),$B911&amp;"#"&amp;R$6,INDIRECT("ИсходныеДанные!$J$2:$J$50000")),0)</f>
        <v>0</v>
      </c>
      <c r="S911" s="3">
        <f ca="1">IF($B911&lt;&gt;"",SUMIF(INDIRECT("ИсходныеДанные!$"&amp;$K$4&amp;"$2:$"&amp;$K$4&amp;"$50000"),$B911&amp;"#"&amp;S$6,INDIRECT("ИсходныеДанные!$J$2:$J$50000")),0)</f>
        <v>0</v>
      </c>
      <c r="T911" s="3">
        <f ca="1">IF($B911&lt;&gt;"",SUMIF(INDIRECT("ИсходныеДанные!$"&amp;$K$4&amp;"$2:$"&amp;$K$4&amp;"$50000"),$B911&amp;"#"&amp;T$6,INDIRECT("ИсходныеДанные!$J$2:$J$50000")),0)</f>
        <v>0</v>
      </c>
      <c r="U911" s="3">
        <f ca="1">IF($B911&lt;&gt;"",SUMIF(INDIRECT("ИсходныеДанные!$"&amp;$K$4&amp;"$2:$"&amp;$K$4&amp;"$50000"),$B911&amp;"#"&amp;U$6,INDIRECT("ИсходныеДанные!$J$2:$J$50000")),0)</f>
        <v>0</v>
      </c>
      <c r="V911" s="3">
        <f ca="1">IF($B911&lt;&gt;"",SUMIF(INDIRECT("ИсходныеДанные!$"&amp;$K$4&amp;"$2:$"&amp;$K$4&amp;"$50000"),$B911&amp;"#"&amp;V$6,INDIRECT("ИсходныеДанные!$J$2:$J$50000")),0)</f>
        <v>0</v>
      </c>
      <c r="W911" s="16" t="e">
        <f ca="1">SUM(K911:V911)/Пофамильно!$R$1</f>
        <v>#DIV/0!</v>
      </c>
    </row>
    <row r="912" spans="1:23" x14ac:dyDescent="0.25">
      <c r="A912" s="10" t="str">
        <f t="shared" ca="1" si="16"/>
        <v>delete</v>
      </c>
      <c r="B912" s="16" cm="1">
        <f t="array" aca="1" ref="B912" ca="1">INDIRECT("УникальныеСписки!D"&amp;ROW()-$L$4)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14"/>
      <c r="G912" s="81" t="str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84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84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84" t="str" cm="1">
        <f t="array" aca="1" ref="J912" ca="1">_xlfn.XLOOKUP($B912,INDIRECT(SUBSTITUTE("ИсходныеДанные!$где$2:$где$50000","где",$B$4)),INDIRECT(SUBSTITUTE("ИсходныеДанные!$что$2:$что$50000","что",J$4)),"",0,1)</f>
        <v/>
      </c>
      <c r="K912" s="3">
        <f ca="1">IF($B912&lt;&gt;"",SUMIF(INDIRECT("ИсходныеДанные!$"&amp;$K$4&amp;"$2:$"&amp;$K$4&amp;"$50000"),$B912&amp;"#"&amp;K$6,INDIRECT("ИсходныеДанные!$J$2:$J$50000")),0)</f>
        <v>0</v>
      </c>
      <c r="L912" s="3">
        <f ca="1">IF($B912&lt;&gt;"",SUMIF(INDIRECT("ИсходныеДанные!$"&amp;$K$4&amp;"$2:$"&amp;$K$4&amp;"$50000"),$B912&amp;"#"&amp;L$6,INDIRECT("ИсходныеДанные!$J$2:$J$50000")),0)</f>
        <v>0</v>
      </c>
      <c r="M912" s="3">
        <f ca="1">IF($B912&lt;&gt;"",SUMIF(INDIRECT("ИсходныеДанные!$"&amp;$K$4&amp;"$2:$"&amp;$K$4&amp;"$50000"),$B912&amp;"#"&amp;M$6,INDIRECT("ИсходныеДанные!$J$2:$J$50000")),0)</f>
        <v>0</v>
      </c>
      <c r="N912" s="3">
        <f ca="1">IF($B912&lt;&gt;"",SUMIF(INDIRECT("ИсходныеДанные!$"&amp;$K$4&amp;"$2:$"&amp;$K$4&amp;"$50000"),$B912&amp;"#"&amp;N$6,INDIRECT("ИсходныеДанные!$J$2:$J$50000")),0)</f>
        <v>0</v>
      </c>
      <c r="O912" s="3">
        <f ca="1">IF($B912&lt;&gt;"",SUMIF(INDIRECT("ИсходныеДанные!$"&amp;$K$4&amp;"$2:$"&amp;$K$4&amp;"$50000"),$B912&amp;"#"&amp;O$6,INDIRECT("ИсходныеДанные!$J$2:$J$50000")),0)</f>
        <v>0</v>
      </c>
      <c r="P912" s="3">
        <f ca="1">IF($B912&lt;&gt;"",SUMIF(INDIRECT("ИсходныеДанные!$"&amp;$K$4&amp;"$2:$"&amp;$K$4&amp;"$50000"),$B912&amp;"#"&amp;P$6,INDIRECT("ИсходныеДанные!$J$2:$J$50000")),0)</f>
        <v>0</v>
      </c>
      <c r="Q912" s="3">
        <f ca="1">IF($B912&lt;&gt;"",SUMIF(INDIRECT("ИсходныеДанные!$"&amp;$K$4&amp;"$2:$"&amp;$K$4&amp;"$50000"),$B912&amp;"#"&amp;Q$6,INDIRECT("ИсходныеДанные!$J$2:$J$50000")),0)</f>
        <v>0</v>
      </c>
      <c r="R912" s="3">
        <f ca="1">IF($B912&lt;&gt;"",SUMIF(INDIRECT("ИсходныеДанные!$"&amp;$K$4&amp;"$2:$"&amp;$K$4&amp;"$50000"),$B912&amp;"#"&amp;R$6,INDIRECT("ИсходныеДанные!$J$2:$J$50000")),0)</f>
        <v>0</v>
      </c>
      <c r="S912" s="3">
        <f ca="1">IF($B912&lt;&gt;"",SUMIF(INDIRECT("ИсходныеДанные!$"&amp;$K$4&amp;"$2:$"&amp;$K$4&amp;"$50000"),$B912&amp;"#"&amp;S$6,INDIRECT("ИсходныеДанные!$J$2:$J$50000")),0)</f>
        <v>0</v>
      </c>
      <c r="T912" s="3">
        <f ca="1">IF($B912&lt;&gt;"",SUMIF(INDIRECT("ИсходныеДанные!$"&amp;$K$4&amp;"$2:$"&amp;$K$4&amp;"$50000"),$B912&amp;"#"&amp;T$6,INDIRECT("ИсходныеДанные!$J$2:$J$50000")),0)</f>
        <v>0</v>
      </c>
      <c r="U912" s="3">
        <f ca="1">IF($B912&lt;&gt;"",SUMIF(INDIRECT("ИсходныеДанные!$"&amp;$K$4&amp;"$2:$"&amp;$K$4&amp;"$50000"),$B912&amp;"#"&amp;U$6,INDIRECT("ИсходныеДанные!$J$2:$J$50000")),0)</f>
        <v>0</v>
      </c>
      <c r="V912" s="3">
        <f ca="1">IF($B912&lt;&gt;"",SUMIF(INDIRECT("ИсходныеДанные!$"&amp;$K$4&amp;"$2:$"&amp;$K$4&amp;"$50000"),$B912&amp;"#"&amp;V$6,INDIRECT("ИсходныеДанные!$J$2:$J$50000")),0)</f>
        <v>0</v>
      </c>
      <c r="W912" s="16" t="e">
        <f ca="1">SUM(K912:V912)/Пофамильно!$R$1</f>
        <v>#DIV/0!</v>
      </c>
    </row>
    <row r="913" spans="1:23" x14ac:dyDescent="0.25">
      <c r="A913" s="10" t="str">
        <f t="shared" ca="1" si="16"/>
        <v>delete</v>
      </c>
      <c r="B913" s="16" cm="1">
        <f t="array" aca="1" ref="B913" ca="1">INDIRECT("УникальныеСписки!D"&amp;ROW()-$L$4)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14"/>
      <c r="G913" s="81" t="str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84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84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84" t="str" cm="1">
        <f t="array" aca="1" ref="J913" ca="1">_xlfn.XLOOKUP($B913,INDIRECT(SUBSTITUTE("ИсходныеДанные!$где$2:$где$50000","где",$B$4)),INDIRECT(SUBSTITUTE("ИсходныеДанные!$что$2:$что$50000","что",J$4)),"",0,1)</f>
        <v/>
      </c>
      <c r="K913" s="3">
        <f ca="1">IF($B913&lt;&gt;"",SUMIF(INDIRECT("ИсходныеДанные!$"&amp;$K$4&amp;"$2:$"&amp;$K$4&amp;"$50000"),$B913&amp;"#"&amp;K$6,INDIRECT("ИсходныеДанные!$J$2:$J$50000")),0)</f>
        <v>0</v>
      </c>
      <c r="L913" s="3">
        <f ca="1">IF($B913&lt;&gt;"",SUMIF(INDIRECT("ИсходныеДанные!$"&amp;$K$4&amp;"$2:$"&amp;$K$4&amp;"$50000"),$B913&amp;"#"&amp;L$6,INDIRECT("ИсходныеДанные!$J$2:$J$50000")),0)</f>
        <v>0</v>
      </c>
      <c r="M913" s="3">
        <f ca="1">IF($B913&lt;&gt;"",SUMIF(INDIRECT("ИсходныеДанные!$"&amp;$K$4&amp;"$2:$"&amp;$K$4&amp;"$50000"),$B913&amp;"#"&amp;M$6,INDIRECT("ИсходныеДанные!$J$2:$J$50000")),0)</f>
        <v>0</v>
      </c>
      <c r="N913" s="3">
        <f ca="1">IF($B913&lt;&gt;"",SUMIF(INDIRECT("ИсходныеДанные!$"&amp;$K$4&amp;"$2:$"&amp;$K$4&amp;"$50000"),$B913&amp;"#"&amp;N$6,INDIRECT("ИсходныеДанные!$J$2:$J$50000")),0)</f>
        <v>0</v>
      </c>
      <c r="O913" s="3">
        <f ca="1">IF($B913&lt;&gt;"",SUMIF(INDIRECT("ИсходныеДанные!$"&amp;$K$4&amp;"$2:$"&amp;$K$4&amp;"$50000"),$B913&amp;"#"&amp;O$6,INDIRECT("ИсходныеДанные!$J$2:$J$50000")),0)</f>
        <v>0</v>
      </c>
      <c r="P913" s="3">
        <f ca="1">IF($B913&lt;&gt;"",SUMIF(INDIRECT("ИсходныеДанные!$"&amp;$K$4&amp;"$2:$"&amp;$K$4&amp;"$50000"),$B913&amp;"#"&amp;P$6,INDIRECT("ИсходныеДанные!$J$2:$J$50000")),0)</f>
        <v>0</v>
      </c>
      <c r="Q913" s="3">
        <f ca="1">IF($B913&lt;&gt;"",SUMIF(INDIRECT("ИсходныеДанные!$"&amp;$K$4&amp;"$2:$"&amp;$K$4&amp;"$50000"),$B913&amp;"#"&amp;Q$6,INDIRECT("ИсходныеДанные!$J$2:$J$50000")),0)</f>
        <v>0</v>
      </c>
      <c r="R913" s="3">
        <f ca="1">IF($B913&lt;&gt;"",SUMIF(INDIRECT("ИсходныеДанные!$"&amp;$K$4&amp;"$2:$"&amp;$K$4&amp;"$50000"),$B913&amp;"#"&amp;R$6,INDIRECT("ИсходныеДанные!$J$2:$J$50000")),0)</f>
        <v>0</v>
      </c>
      <c r="S913" s="3">
        <f ca="1">IF($B913&lt;&gt;"",SUMIF(INDIRECT("ИсходныеДанные!$"&amp;$K$4&amp;"$2:$"&amp;$K$4&amp;"$50000"),$B913&amp;"#"&amp;S$6,INDIRECT("ИсходныеДанные!$J$2:$J$50000")),0)</f>
        <v>0</v>
      </c>
      <c r="T913" s="3">
        <f ca="1">IF($B913&lt;&gt;"",SUMIF(INDIRECT("ИсходныеДанные!$"&amp;$K$4&amp;"$2:$"&amp;$K$4&amp;"$50000"),$B913&amp;"#"&amp;T$6,INDIRECT("ИсходныеДанные!$J$2:$J$50000")),0)</f>
        <v>0</v>
      </c>
      <c r="U913" s="3">
        <f ca="1">IF($B913&lt;&gt;"",SUMIF(INDIRECT("ИсходныеДанные!$"&amp;$K$4&amp;"$2:$"&amp;$K$4&amp;"$50000"),$B913&amp;"#"&amp;U$6,INDIRECT("ИсходныеДанные!$J$2:$J$50000")),0)</f>
        <v>0</v>
      </c>
      <c r="V913" s="3">
        <f ca="1">IF($B913&lt;&gt;"",SUMIF(INDIRECT("ИсходныеДанные!$"&amp;$K$4&amp;"$2:$"&amp;$K$4&amp;"$50000"),$B913&amp;"#"&amp;V$6,INDIRECT("ИсходныеДанные!$J$2:$J$50000")),0)</f>
        <v>0</v>
      </c>
      <c r="W913" s="16" t="e">
        <f ca="1">SUM(K913:V913)/Пофамильно!$R$1</f>
        <v>#DIV/0!</v>
      </c>
    </row>
    <row r="914" spans="1:23" x14ac:dyDescent="0.25">
      <c r="A914" s="10" t="str">
        <f t="shared" ca="1" si="16"/>
        <v>delete</v>
      </c>
      <c r="B914" s="16" cm="1">
        <f t="array" aca="1" ref="B914" ca="1">INDIRECT("УникальныеСписки!D"&amp;ROW()-$L$4)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14"/>
      <c r="G914" s="81" t="str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84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84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84" t="str" cm="1">
        <f t="array" aca="1" ref="J914" ca="1">_xlfn.XLOOKUP($B914,INDIRECT(SUBSTITUTE("ИсходныеДанные!$где$2:$где$50000","где",$B$4)),INDIRECT(SUBSTITUTE("ИсходныеДанные!$что$2:$что$50000","что",J$4)),"",0,1)</f>
        <v/>
      </c>
      <c r="K914" s="3">
        <f ca="1">IF($B914&lt;&gt;"",SUMIF(INDIRECT("ИсходныеДанные!$"&amp;$K$4&amp;"$2:$"&amp;$K$4&amp;"$50000"),$B914&amp;"#"&amp;K$6,INDIRECT("ИсходныеДанные!$J$2:$J$50000")),0)</f>
        <v>0</v>
      </c>
      <c r="L914" s="3">
        <f ca="1">IF($B914&lt;&gt;"",SUMIF(INDIRECT("ИсходныеДанные!$"&amp;$K$4&amp;"$2:$"&amp;$K$4&amp;"$50000"),$B914&amp;"#"&amp;L$6,INDIRECT("ИсходныеДанные!$J$2:$J$50000")),0)</f>
        <v>0</v>
      </c>
      <c r="M914" s="3">
        <f ca="1">IF($B914&lt;&gt;"",SUMIF(INDIRECT("ИсходныеДанные!$"&amp;$K$4&amp;"$2:$"&amp;$K$4&amp;"$50000"),$B914&amp;"#"&amp;M$6,INDIRECT("ИсходныеДанные!$J$2:$J$50000")),0)</f>
        <v>0</v>
      </c>
      <c r="N914" s="3">
        <f ca="1">IF($B914&lt;&gt;"",SUMIF(INDIRECT("ИсходныеДанные!$"&amp;$K$4&amp;"$2:$"&amp;$K$4&amp;"$50000"),$B914&amp;"#"&amp;N$6,INDIRECT("ИсходныеДанные!$J$2:$J$50000")),0)</f>
        <v>0</v>
      </c>
      <c r="O914" s="3">
        <f ca="1">IF($B914&lt;&gt;"",SUMIF(INDIRECT("ИсходныеДанные!$"&amp;$K$4&amp;"$2:$"&amp;$K$4&amp;"$50000"),$B914&amp;"#"&amp;O$6,INDIRECT("ИсходныеДанные!$J$2:$J$50000")),0)</f>
        <v>0</v>
      </c>
      <c r="P914" s="3">
        <f ca="1">IF($B914&lt;&gt;"",SUMIF(INDIRECT("ИсходныеДанные!$"&amp;$K$4&amp;"$2:$"&amp;$K$4&amp;"$50000"),$B914&amp;"#"&amp;P$6,INDIRECT("ИсходныеДанные!$J$2:$J$50000")),0)</f>
        <v>0</v>
      </c>
      <c r="Q914" s="3">
        <f ca="1">IF($B914&lt;&gt;"",SUMIF(INDIRECT("ИсходныеДанные!$"&amp;$K$4&amp;"$2:$"&amp;$K$4&amp;"$50000"),$B914&amp;"#"&amp;Q$6,INDIRECT("ИсходныеДанные!$J$2:$J$50000")),0)</f>
        <v>0</v>
      </c>
      <c r="R914" s="3">
        <f ca="1">IF($B914&lt;&gt;"",SUMIF(INDIRECT("ИсходныеДанные!$"&amp;$K$4&amp;"$2:$"&amp;$K$4&amp;"$50000"),$B914&amp;"#"&amp;R$6,INDIRECT("ИсходныеДанные!$J$2:$J$50000")),0)</f>
        <v>0</v>
      </c>
      <c r="S914" s="3">
        <f ca="1">IF($B914&lt;&gt;"",SUMIF(INDIRECT("ИсходныеДанные!$"&amp;$K$4&amp;"$2:$"&amp;$K$4&amp;"$50000"),$B914&amp;"#"&amp;S$6,INDIRECT("ИсходныеДанные!$J$2:$J$50000")),0)</f>
        <v>0</v>
      </c>
      <c r="T914" s="3">
        <f ca="1">IF($B914&lt;&gt;"",SUMIF(INDIRECT("ИсходныеДанные!$"&amp;$K$4&amp;"$2:$"&amp;$K$4&amp;"$50000"),$B914&amp;"#"&amp;T$6,INDIRECT("ИсходныеДанные!$J$2:$J$50000")),0)</f>
        <v>0</v>
      </c>
      <c r="U914" s="3">
        <f ca="1">IF($B914&lt;&gt;"",SUMIF(INDIRECT("ИсходныеДанные!$"&amp;$K$4&amp;"$2:$"&amp;$K$4&amp;"$50000"),$B914&amp;"#"&amp;U$6,INDIRECT("ИсходныеДанные!$J$2:$J$50000")),0)</f>
        <v>0</v>
      </c>
      <c r="V914" s="3">
        <f ca="1">IF($B914&lt;&gt;"",SUMIF(INDIRECT("ИсходныеДанные!$"&amp;$K$4&amp;"$2:$"&amp;$K$4&amp;"$50000"),$B914&amp;"#"&amp;V$6,INDIRECT("ИсходныеДанные!$J$2:$J$50000")),0)</f>
        <v>0</v>
      </c>
      <c r="W914" s="16" t="e">
        <f ca="1">SUM(K914:V914)/Пофамильно!$R$1</f>
        <v>#DIV/0!</v>
      </c>
    </row>
    <row r="915" spans="1:23" x14ac:dyDescent="0.25">
      <c r="A915" s="10" t="str">
        <f t="shared" ca="1" si="16"/>
        <v>delete</v>
      </c>
      <c r="B915" s="16" cm="1">
        <f t="array" aca="1" ref="B915" ca="1">INDIRECT("УникальныеСписки!D"&amp;ROW()-$L$4)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14"/>
      <c r="G915" s="81" t="str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84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84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84" t="str" cm="1">
        <f t="array" aca="1" ref="J915" ca="1">_xlfn.XLOOKUP($B915,INDIRECT(SUBSTITUTE("ИсходныеДанные!$где$2:$где$50000","где",$B$4)),INDIRECT(SUBSTITUTE("ИсходныеДанные!$что$2:$что$50000","что",J$4)),"",0,1)</f>
        <v/>
      </c>
      <c r="K915" s="3">
        <f ca="1">IF($B915&lt;&gt;"",SUMIF(INDIRECT("ИсходныеДанные!$"&amp;$K$4&amp;"$2:$"&amp;$K$4&amp;"$50000"),$B915&amp;"#"&amp;K$6,INDIRECT("ИсходныеДанные!$J$2:$J$50000")),0)</f>
        <v>0</v>
      </c>
      <c r="L915" s="3">
        <f ca="1">IF($B915&lt;&gt;"",SUMIF(INDIRECT("ИсходныеДанные!$"&amp;$K$4&amp;"$2:$"&amp;$K$4&amp;"$50000"),$B915&amp;"#"&amp;L$6,INDIRECT("ИсходныеДанные!$J$2:$J$50000")),0)</f>
        <v>0</v>
      </c>
      <c r="M915" s="3">
        <f ca="1">IF($B915&lt;&gt;"",SUMIF(INDIRECT("ИсходныеДанные!$"&amp;$K$4&amp;"$2:$"&amp;$K$4&amp;"$50000"),$B915&amp;"#"&amp;M$6,INDIRECT("ИсходныеДанные!$J$2:$J$50000")),0)</f>
        <v>0</v>
      </c>
      <c r="N915" s="3">
        <f ca="1">IF($B915&lt;&gt;"",SUMIF(INDIRECT("ИсходныеДанные!$"&amp;$K$4&amp;"$2:$"&amp;$K$4&amp;"$50000"),$B915&amp;"#"&amp;N$6,INDIRECT("ИсходныеДанные!$J$2:$J$50000")),0)</f>
        <v>0</v>
      </c>
      <c r="O915" s="3">
        <f ca="1">IF($B915&lt;&gt;"",SUMIF(INDIRECT("ИсходныеДанные!$"&amp;$K$4&amp;"$2:$"&amp;$K$4&amp;"$50000"),$B915&amp;"#"&amp;O$6,INDIRECT("ИсходныеДанные!$J$2:$J$50000")),0)</f>
        <v>0</v>
      </c>
      <c r="P915" s="3">
        <f ca="1">IF($B915&lt;&gt;"",SUMIF(INDIRECT("ИсходныеДанные!$"&amp;$K$4&amp;"$2:$"&amp;$K$4&amp;"$50000"),$B915&amp;"#"&amp;P$6,INDIRECT("ИсходныеДанные!$J$2:$J$50000")),0)</f>
        <v>0</v>
      </c>
      <c r="Q915" s="3">
        <f ca="1">IF($B915&lt;&gt;"",SUMIF(INDIRECT("ИсходныеДанные!$"&amp;$K$4&amp;"$2:$"&amp;$K$4&amp;"$50000"),$B915&amp;"#"&amp;Q$6,INDIRECT("ИсходныеДанные!$J$2:$J$50000")),0)</f>
        <v>0</v>
      </c>
      <c r="R915" s="3">
        <f ca="1">IF($B915&lt;&gt;"",SUMIF(INDIRECT("ИсходныеДанные!$"&amp;$K$4&amp;"$2:$"&amp;$K$4&amp;"$50000"),$B915&amp;"#"&amp;R$6,INDIRECT("ИсходныеДанные!$J$2:$J$50000")),0)</f>
        <v>0</v>
      </c>
      <c r="S915" s="3">
        <f ca="1">IF($B915&lt;&gt;"",SUMIF(INDIRECT("ИсходныеДанные!$"&amp;$K$4&amp;"$2:$"&amp;$K$4&amp;"$50000"),$B915&amp;"#"&amp;S$6,INDIRECT("ИсходныеДанные!$J$2:$J$50000")),0)</f>
        <v>0</v>
      </c>
      <c r="T915" s="3">
        <f ca="1">IF($B915&lt;&gt;"",SUMIF(INDIRECT("ИсходныеДанные!$"&amp;$K$4&amp;"$2:$"&amp;$K$4&amp;"$50000"),$B915&amp;"#"&amp;T$6,INDIRECT("ИсходныеДанные!$J$2:$J$50000")),0)</f>
        <v>0</v>
      </c>
      <c r="U915" s="3">
        <f ca="1">IF($B915&lt;&gt;"",SUMIF(INDIRECT("ИсходныеДанные!$"&amp;$K$4&amp;"$2:$"&amp;$K$4&amp;"$50000"),$B915&amp;"#"&amp;U$6,INDIRECT("ИсходныеДанные!$J$2:$J$50000")),0)</f>
        <v>0</v>
      </c>
      <c r="V915" s="3">
        <f ca="1">IF($B915&lt;&gt;"",SUMIF(INDIRECT("ИсходныеДанные!$"&amp;$K$4&amp;"$2:$"&amp;$K$4&amp;"$50000"),$B915&amp;"#"&amp;V$6,INDIRECT("ИсходныеДанные!$J$2:$J$50000")),0)</f>
        <v>0</v>
      </c>
      <c r="W915" s="16" t="e">
        <f ca="1">SUM(K915:V915)/Пофамильно!$R$1</f>
        <v>#DIV/0!</v>
      </c>
    </row>
    <row r="916" spans="1:23" x14ac:dyDescent="0.25">
      <c r="A916" s="10" t="str">
        <f t="shared" ca="1" si="16"/>
        <v>delete</v>
      </c>
      <c r="B916" s="16" cm="1">
        <f t="array" aca="1" ref="B916" ca="1">INDIRECT("УникальныеСписки!D"&amp;ROW()-$L$4)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14"/>
      <c r="G916" s="81" t="str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84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84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84" t="str" cm="1">
        <f t="array" aca="1" ref="J916" ca="1">_xlfn.XLOOKUP($B916,INDIRECT(SUBSTITUTE("ИсходныеДанные!$где$2:$где$50000","где",$B$4)),INDIRECT(SUBSTITUTE("ИсходныеДанные!$что$2:$что$50000","что",J$4)),"",0,1)</f>
        <v/>
      </c>
      <c r="K916" s="3">
        <f ca="1">IF($B916&lt;&gt;"",SUMIF(INDIRECT("ИсходныеДанные!$"&amp;$K$4&amp;"$2:$"&amp;$K$4&amp;"$50000"),$B916&amp;"#"&amp;K$6,INDIRECT("ИсходныеДанные!$J$2:$J$50000")),0)</f>
        <v>0</v>
      </c>
      <c r="L916" s="3">
        <f ca="1">IF($B916&lt;&gt;"",SUMIF(INDIRECT("ИсходныеДанные!$"&amp;$K$4&amp;"$2:$"&amp;$K$4&amp;"$50000"),$B916&amp;"#"&amp;L$6,INDIRECT("ИсходныеДанные!$J$2:$J$50000")),0)</f>
        <v>0</v>
      </c>
      <c r="M916" s="3">
        <f ca="1">IF($B916&lt;&gt;"",SUMIF(INDIRECT("ИсходныеДанные!$"&amp;$K$4&amp;"$2:$"&amp;$K$4&amp;"$50000"),$B916&amp;"#"&amp;M$6,INDIRECT("ИсходныеДанные!$J$2:$J$50000")),0)</f>
        <v>0</v>
      </c>
      <c r="N916" s="3">
        <f ca="1">IF($B916&lt;&gt;"",SUMIF(INDIRECT("ИсходныеДанные!$"&amp;$K$4&amp;"$2:$"&amp;$K$4&amp;"$50000"),$B916&amp;"#"&amp;N$6,INDIRECT("ИсходныеДанные!$J$2:$J$50000")),0)</f>
        <v>0</v>
      </c>
      <c r="O916" s="3">
        <f ca="1">IF($B916&lt;&gt;"",SUMIF(INDIRECT("ИсходныеДанные!$"&amp;$K$4&amp;"$2:$"&amp;$K$4&amp;"$50000"),$B916&amp;"#"&amp;O$6,INDIRECT("ИсходныеДанные!$J$2:$J$50000")),0)</f>
        <v>0</v>
      </c>
      <c r="P916" s="3">
        <f ca="1">IF($B916&lt;&gt;"",SUMIF(INDIRECT("ИсходныеДанные!$"&amp;$K$4&amp;"$2:$"&amp;$K$4&amp;"$50000"),$B916&amp;"#"&amp;P$6,INDIRECT("ИсходныеДанные!$J$2:$J$50000")),0)</f>
        <v>0</v>
      </c>
      <c r="Q916" s="3">
        <f ca="1">IF($B916&lt;&gt;"",SUMIF(INDIRECT("ИсходныеДанные!$"&amp;$K$4&amp;"$2:$"&amp;$K$4&amp;"$50000"),$B916&amp;"#"&amp;Q$6,INDIRECT("ИсходныеДанные!$J$2:$J$50000")),0)</f>
        <v>0</v>
      </c>
      <c r="R916" s="3">
        <f ca="1">IF($B916&lt;&gt;"",SUMIF(INDIRECT("ИсходныеДанные!$"&amp;$K$4&amp;"$2:$"&amp;$K$4&amp;"$50000"),$B916&amp;"#"&amp;R$6,INDIRECT("ИсходныеДанные!$J$2:$J$50000")),0)</f>
        <v>0</v>
      </c>
      <c r="S916" s="3">
        <f ca="1">IF($B916&lt;&gt;"",SUMIF(INDIRECT("ИсходныеДанные!$"&amp;$K$4&amp;"$2:$"&amp;$K$4&amp;"$50000"),$B916&amp;"#"&amp;S$6,INDIRECT("ИсходныеДанные!$J$2:$J$50000")),0)</f>
        <v>0</v>
      </c>
      <c r="T916" s="3">
        <f ca="1">IF($B916&lt;&gt;"",SUMIF(INDIRECT("ИсходныеДанные!$"&amp;$K$4&amp;"$2:$"&amp;$K$4&amp;"$50000"),$B916&amp;"#"&amp;T$6,INDIRECT("ИсходныеДанные!$J$2:$J$50000")),0)</f>
        <v>0</v>
      </c>
      <c r="U916" s="3">
        <f ca="1">IF($B916&lt;&gt;"",SUMIF(INDIRECT("ИсходныеДанные!$"&amp;$K$4&amp;"$2:$"&amp;$K$4&amp;"$50000"),$B916&amp;"#"&amp;U$6,INDIRECT("ИсходныеДанные!$J$2:$J$50000")),0)</f>
        <v>0</v>
      </c>
      <c r="V916" s="3">
        <f ca="1">IF($B916&lt;&gt;"",SUMIF(INDIRECT("ИсходныеДанные!$"&amp;$K$4&amp;"$2:$"&amp;$K$4&amp;"$50000"),$B916&amp;"#"&amp;V$6,INDIRECT("ИсходныеДанные!$J$2:$J$50000")),0)</f>
        <v>0</v>
      </c>
      <c r="W916" s="16" t="e">
        <f ca="1">SUM(K916:V916)/Пофамильно!$R$1</f>
        <v>#DIV/0!</v>
      </c>
    </row>
    <row r="917" spans="1:23" x14ac:dyDescent="0.25">
      <c r="A917" s="10" t="str">
        <f t="shared" ca="1" si="16"/>
        <v>delete</v>
      </c>
      <c r="B917" s="16" cm="1">
        <f t="array" aca="1" ref="B917" ca="1">INDIRECT("УникальныеСписки!D"&amp;ROW()-$L$4)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14"/>
      <c r="G917" s="81" t="str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84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84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84" t="str" cm="1">
        <f t="array" aca="1" ref="J917" ca="1">_xlfn.XLOOKUP($B917,INDIRECT(SUBSTITUTE("ИсходныеДанные!$где$2:$где$50000","где",$B$4)),INDIRECT(SUBSTITUTE("ИсходныеДанные!$что$2:$что$50000","что",J$4)),"",0,1)</f>
        <v/>
      </c>
      <c r="K917" s="3">
        <f ca="1">IF($B917&lt;&gt;"",SUMIF(INDIRECT("ИсходныеДанные!$"&amp;$K$4&amp;"$2:$"&amp;$K$4&amp;"$50000"),$B917&amp;"#"&amp;K$6,INDIRECT("ИсходныеДанные!$J$2:$J$50000")),0)</f>
        <v>0</v>
      </c>
      <c r="L917" s="3">
        <f ca="1">IF($B917&lt;&gt;"",SUMIF(INDIRECT("ИсходныеДанные!$"&amp;$K$4&amp;"$2:$"&amp;$K$4&amp;"$50000"),$B917&amp;"#"&amp;L$6,INDIRECT("ИсходныеДанные!$J$2:$J$50000")),0)</f>
        <v>0</v>
      </c>
      <c r="M917" s="3">
        <f ca="1">IF($B917&lt;&gt;"",SUMIF(INDIRECT("ИсходныеДанные!$"&amp;$K$4&amp;"$2:$"&amp;$K$4&amp;"$50000"),$B917&amp;"#"&amp;M$6,INDIRECT("ИсходныеДанные!$J$2:$J$50000")),0)</f>
        <v>0</v>
      </c>
      <c r="N917" s="3">
        <f ca="1">IF($B917&lt;&gt;"",SUMIF(INDIRECT("ИсходныеДанные!$"&amp;$K$4&amp;"$2:$"&amp;$K$4&amp;"$50000"),$B917&amp;"#"&amp;N$6,INDIRECT("ИсходныеДанные!$J$2:$J$50000")),0)</f>
        <v>0</v>
      </c>
      <c r="O917" s="3">
        <f ca="1">IF($B917&lt;&gt;"",SUMIF(INDIRECT("ИсходныеДанные!$"&amp;$K$4&amp;"$2:$"&amp;$K$4&amp;"$50000"),$B917&amp;"#"&amp;O$6,INDIRECT("ИсходныеДанные!$J$2:$J$50000")),0)</f>
        <v>0</v>
      </c>
      <c r="P917" s="3">
        <f ca="1">IF($B917&lt;&gt;"",SUMIF(INDIRECT("ИсходныеДанные!$"&amp;$K$4&amp;"$2:$"&amp;$K$4&amp;"$50000"),$B917&amp;"#"&amp;P$6,INDIRECT("ИсходныеДанные!$J$2:$J$50000")),0)</f>
        <v>0</v>
      </c>
      <c r="Q917" s="3">
        <f ca="1">IF($B917&lt;&gt;"",SUMIF(INDIRECT("ИсходныеДанные!$"&amp;$K$4&amp;"$2:$"&amp;$K$4&amp;"$50000"),$B917&amp;"#"&amp;Q$6,INDIRECT("ИсходныеДанные!$J$2:$J$50000")),0)</f>
        <v>0</v>
      </c>
      <c r="R917" s="3">
        <f ca="1">IF($B917&lt;&gt;"",SUMIF(INDIRECT("ИсходныеДанные!$"&amp;$K$4&amp;"$2:$"&amp;$K$4&amp;"$50000"),$B917&amp;"#"&amp;R$6,INDIRECT("ИсходныеДанные!$J$2:$J$50000")),0)</f>
        <v>0</v>
      </c>
      <c r="S917" s="3">
        <f ca="1">IF($B917&lt;&gt;"",SUMIF(INDIRECT("ИсходныеДанные!$"&amp;$K$4&amp;"$2:$"&amp;$K$4&amp;"$50000"),$B917&amp;"#"&amp;S$6,INDIRECT("ИсходныеДанные!$J$2:$J$50000")),0)</f>
        <v>0</v>
      </c>
      <c r="T917" s="3">
        <f ca="1">IF($B917&lt;&gt;"",SUMIF(INDIRECT("ИсходныеДанные!$"&amp;$K$4&amp;"$2:$"&amp;$K$4&amp;"$50000"),$B917&amp;"#"&amp;T$6,INDIRECT("ИсходныеДанные!$J$2:$J$50000")),0)</f>
        <v>0</v>
      </c>
      <c r="U917" s="3">
        <f ca="1">IF($B917&lt;&gt;"",SUMIF(INDIRECT("ИсходныеДанные!$"&amp;$K$4&amp;"$2:$"&amp;$K$4&amp;"$50000"),$B917&amp;"#"&amp;U$6,INDIRECT("ИсходныеДанные!$J$2:$J$50000")),0)</f>
        <v>0</v>
      </c>
      <c r="V917" s="3">
        <f ca="1">IF($B917&lt;&gt;"",SUMIF(INDIRECT("ИсходныеДанные!$"&amp;$K$4&amp;"$2:$"&amp;$K$4&amp;"$50000"),$B917&amp;"#"&amp;V$6,INDIRECT("ИсходныеДанные!$J$2:$J$50000")),0)</f>
        <v>0</v>
      </c>
      <c r="W917" s="16" t="e">
        <f ca="1">SUM(K917:V917)/Пофамильно!$R$1</f>
        <v>#DIV/0!</v>
      </c>
    </row>
    <row r="918" spans="1:23" x14ac:dyDescent="0.25">
      <c r="A918" s="10" t="str">
        <f t="shared" ca="1" si="16"/>
        <v>delete</v>
      </c>
      <c r="B918" s="16" cm="1">
        <f t="array" aca="1" ref="B918" ca="1">INDIRECT("УникальныеСписки!D"&amp;ROW()-$L$4)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14"/>
      <c r="G918" s="81" t="str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84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84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84" t="str" cm="1">
        <f t="array" aca="1" ref="J918" ca="1">_xlfn.XLOOKUP($B918,INDIRECT(SUBSTITUTE("ИсходныеДанные!$где$2:$где$50000","где",$B$4)),INDIRECT(SUBSTITUTE("ИсходныеДанные!$что$2:$что$50000","что",J$4)),"",0,1)</f>
        <v/>
      </c>
      <c r="K918" s="3">
        <f ca="1">IF($B918&lt;&gt;"",SUMIF(INDIRECT("ИсходныеДанные!$"&amp;$K$4&amp;"$2:$"&amp;$K$4&amp;"$50000"),$B918&amp;"#"&amp;K$6,INDIRECT("ИсходныеДанные!$J$2:$J$50000")),0)</f>
        <v>0</v>
      </c>
      <c r="L918" s="3">
        <f ca="1">IF($B918&lt;&gt;"",SUMIF(INDIRECT("ИсходныеДанные!$"&amp;$K$4&amp;"$2:$"&amp;$K$4&amp;"$50000"),$B918&amp;"#"&amp;L$6,INDIRECT("ИсходныеДанные!$J$2:$J$50000")),0)</f>
        <v>0</v>
      </c>
      <c r="M918" s="3">
        <f ca="1">IF($B918&lt;&gt;"",SUMIF(INDIRECT("ИсходныеДанные!$"&amp;$K$4&amp;"$2:$"&amp;$K$4&amp;"$50000"),$B918&amp;"#"&amp;M$6,INDIRECT("ИсходныеДанные!$J$2:$J$50000")),0)</f>
        <v>0</v>
      </c>
      <c r="N918" s="3">
        <f ca="1">IF($B918&lt;&gt;"",SUMIF(INDIRECT("ИсходныеДанные!$"&amp;$K$4&amp;"$2:$"&amp;$K$4&amp;"$50000"),$B918&amp;"#"&amp;N$6,INDIRECT("ИсходныеДанные!$J$2:$J$50000")),0)</f>
        <v>0</v>
      </c>
      <c r="O918" s="3">
        <f ca="1">IF($B918&lt;&gt;"",SUMIF(INDIRECT("ИсходныеДанные!$"&amp;$K$4&amp;"$2:$"&amp;$K$4&amp;"$50000"),$B918&amp;"#"&amp;O$6,INDIRECT("ИсходныеДанные!$J$2:$J$50000")),0)</f>
        <v>0</v>
      </c>
      <c r="P918" s="3">
        <f ca="1">IF($B918&lt;&gt;"",SUMIF(INDIRECT("ИсходныеДанные!$"&amp;$K$4&amp;"$2:$"&amp;$K$4&amp;"$50000"),$B918&amp;"#"&amp;P$6,INDIRECT("ИсходныеДанные!$J$2:$J$50000")),0)</f>
        <v>0</v>
      </c>
      <c r="Q918" s="3">
        <f ca="1">IF($B918&lt;&gt;"",SUMIF(INDIRECT("ИсходныеДанные!$"&amp;$K$4&amp;"$2:$"&amp;$K$4&amp;"$50000"),$B918&amp;"#"&amp;Q$6,INDIRECT("ИсходныеДанные!$J$2:$J$50000")),0)</f>
        <v>0</v>
      </c>
      <c r="R918" s="3">
        <f ca="1">IF($B918&lt;&gt;"",SUMIF(INDIRECT("ИсходныеДанные!$"&amp;$K$4&amp;"$2:$"&amp;$K$4&amp;"$50000"),$B918&amp;"#"&amp;R$6,INDIRECT("ИсходныеДанные!$J$2:$J$50000")),0)</f>
        <v>0</v>
      </c>
      <c r="S918" s="3">
        <f ca="1">IF($B918&lt;&gt;"",SUMIF(INDIRECT("ИсходныеДанные!$"&amp;$K$4&amp;"$2:$"&amp;$K$4&amp;"$50000"),$B918&amp;"#"&amp;S$6,INDIRECT("ИсходныеДанные!$J$2:$J$50000")),0)</f>
        <v>0</v>
      </c>
      <c r="T918" s="3">
        <f ca="1">IF($B918&lt;&gt;"",SUMIF(INDIRECT("ИсходныеДанные!$"&amp;$K$4&amp;"$2:$"&amp;$K$4&amp;"$50000"),$B918&amp;"#"&amp;T$6,INDIRECT("ИсходныеДанные!$J$2:$J$50000")),0)</f>
        <v>0</v>
      </c>
      <c r="U918" s="3">
        <f ca="1">IF($B918&lt;&gt;"",SUMIF(INDIRECT("ИсходныеДанные!$"&amp;$K$4&amp;"$2:$"&amp;$K$4&amp;"$50000"),$B918&amp;"#"&amp;U$6,INDIRECT("ИсходныеДанные!$J$2:$J$50000")),0)</f>
        <v>0</v>
      </c>
      <c r="V918" s="3">
        <f ca="1">IF($B918&lt;&gt;"",SUMIF(INDIRECT("ИсходныеДанные!$"&amp;$K$4&amp;"$2:$"&amp;$K$4&amp;"$50000"),$B918&amp;"#"&amp;V$6,INDIRECT("ИсходныеДанные!$J$2:$J$50000")),0)</f>
        <v>0</v>
      </c>
      <c r="W918" s="16" t="e">
        <f ca="1">SUM(K918:V918)/Пофамильно!$R$1</f>
        <v>#DIV/0!</v>
      </c>
    </row>
    <row r="919" spans="1:23" x14ac:dyDescent="0.25">
      <c r="A919" s="10" t="str">
        <f t="shared" ca="1" si="16"/>
        <v>delete</v>
      </c>
      <c r="B919" s="16" cm="1">
        <f t="array" aca="1" ref="B919" ca="1">INDIRECT("УникальныеСписки!D"&amp;ROW()-$L$4)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14"/>
      <c r="G919" s="81" t="str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84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84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84" t="str" cm="1">
        <f t="array" aca="1" ref="J919" ca="1">_xlfn.XLOOKUP($B919,INDIRECT(SUBSTITUTE("ИсходныеДанные!$где$2:$где$50000","где",$B$4)),INDIRECT(SUBSTITUTE("ИсходныеДанные!$что$2:$что$50000","что",J$4)),"",0,1)</f>
        <v/>
      </c>
      <c r="K919" s="3">
        <f ca="1">IF($B919&lt;&gt;"",SUMIF(INDIRECT("ИсходныеДанные!$"&amp;$K$4&amp;"$2:$"&amp;$K$4&amp;"$50000"),$B919&amp;"#"&amp;K$6,INDIRECT("ИсходныеДанные!$J$2:$J$50000")),0)</f>
        <v>0</v>
      </c>
      <c r="L919" s="3">
        <f ca="1">IF($B919&lt;&gt;"",SUMIF(INDIRECT("ИсходныеДанные!$"&amp;$K$4&amp;"$2:$"&amp;$K$4&amp;"$50000"),$B919&amp;"#"&amp;L$6,INDIRECT("ИсходныеДанные!$J$2:$J$50000")),0)</f>
        <v>0</v>
      </c>
      <c r="M919" s="3">
        <f ca="1">IF($B919&lt;&gt;"",SUMIF(INDIRECT("ИсходныеДанные!$"&amp;$K$4&amp;"$2:$"&amp;$K$4&amp;"$50000"),$B919&amp;"#"&amp;M$6,INDIRECT("ИсходныеДанные!$J$2:$J$50000")),0)</f>
        <v>0</v>
      </c>
      <c r="N919" s="3">
        <f ca="1">IF($B919&lt;&gt;"",SUMIF(INDIRECT("ИсходныеДанные!$"&amp;$K$4&amp;"$2:$"&amp;$K$4&amp;"$50000"),$B919&amp;"#"&amp;N$6,INDIRECT("ИсходныеДанные!$J$2:$J$50000")),0)</f>
        <v>0</v>
      </c>
      <c r="O919" s="3">
        <f ca="1">IF($B919&lt;&gt;"",SUMIF(INDIRECT("ИсходныеДанные!$"&amp;$K$4&amp;"$2:$"&amp;$K$4&amp;"$50000"),$B919&amp;"#"&amp;O$6,INDIRECT("ИсходныеДанные!$J$2:$J$50000")),0)</f>
        <v>0</v>
      </c>
      <c r="P919" s="3">
        <f ca="1">IF($B919&lt;&gt;"",SUMIF(INDIRECT("ИсходныеДанные!$"&amp;$K$4&amp;"$2:$"&amp;$K$4&amp;"$50000"),$B919&amp;"#"&amp;P$6,INDIRECT("ИсходныеДанные!$J$2:$J$50000")),0)</f>
        <v>0</v>
      </c>
      <c r="Q919" s="3">
        <f ca="1">IF($B919&lt;&gt;"",SUMIF(INDIRECT("ИсходныеДанные!$"&amp;$K$4&amp;"$2:$"&amp;$K$4&amp;"$50000"),$B919&amp;"#"&amp;Q$6,INDIRECT("ИсходныеДанные!$J$2:$J$50000")),0)</f>
        <v>0</v>
      </c>
      <c r="R919" s="3">
        <f ca="1">IF($B919&lt;&gt;"",SUMIF(INDIRECT("ИсходныеДанные!$"&amp;$K$4&amp;"$2:$"&amp;$K$4&amp;"$50000"),$B919&amp;"#"&amp;R$6,INDIRECT("ИсходныеДанные!$J$2:$J$50000")),0)</f>
        <v>0</v>
      </c>
      <c r="S919" s="3">
        <f ca="1">IF($B919&lt;&gt;"",SUMIF(INDIRECT("ИсходныеДанные!$"&amp;$K$4&amp;"$2:$"&amp;$K$4&amp;"$50000"),$B919&amp;"#"&amp;S$6,INDIRECT("ИсходныеДанные!$J$2:$J$50000")),0)</f>
        <v>0</v>
      </c>
      <c r="T919" s="3">
        <f ca="1">IF($B919&lt;&gt;"",SUMIF(INDIRECT("ИсходныеДанные!$"&amp;$K$4&amp;"$2:$"&amp;$K$4&amp;"$50000"),$B919&amp;"#"&amp;T$6,INDIRECT("ИсходныеДанные!$J$2:$J$50000")),0)</f>
        <v>0</v>
      </c>
      <c r="U919" s="3">
        <f ca="1">IF($B919&lt;&gt;"",SUMIF(INDIRECT("ИсходныеДанные!$"&amp;$K$4&amp;"$2:$"&amp;$K$4&amp;"$50000"),$B919&amp;"#"&amp;U$6,INDIRECT("ИсходныеДанные!$J$2:$J$50000")),0)</f>
        <v>0</v>
      </c>
      <c r="V919" s="3">
        <f ca="1">IF($B919&lt;&gt;"",SUMIF(INDIRECT("ИсходныеДанные!$"&amp;$K$4&amp;"$2:$"&amp;$K$4&amp;"$50000"),$B919&amp;"#"&amp;V$6,INDIRECT("ИсходныеДанные!$J$2:$J$50000")),0)</f>
        <v>0</v>
      </c>
      <c r="W919" s="16" t="e">
        <f ca="1">SUM(K919:V919)/Пофамильно!$R$1</f>
        <v>#DIV/0!</v>
      </c>
    </row>
    <row r="920" spans="1:23" x14ac:dyDescent="0.25">
      <c r="A920" s="10" t="str">
        <f t="shared" ca="1" si="16"/>
        <v>delete</v>
      </c>
      <c r="B920" s="16" cm="1">
        <f t="array" aca="1" ref="B920" ca="1">INDIRECT("УникальныеСписки!D"&amp;ROW()-$L$4)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14"/>
      <c r="G920" s="81" t="str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84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84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84" t="str" cm="1">
        <f t="array" aca="1" ref="J920" ca="1">_xlfn.XLOOKUP($B920,INDIRECT(SUBSTITUTE("ИсходныеДанные!$где$2:$где$50000","где",$B$4)),INDIRECT(SUBSTITUTE("ИсходныеДанные!$что$2:$что$50000","что",J$4)),"",0,1)</f>
        <v/>
      </c>
      <c r="K920" s="3">
        <f ca="1">IF($B920&lt;&gt;"",SUMIF(INDIRECT("ИсходныеДанные!$"&amp;$K$4&amp;"$2:$"&amp;$K$4&amp;"$50000"),$B920&amp;"#"&amp;K$6,INDIRECT("ИсходныеДанные!$J$2:$J$50000")),0)</f>
        <v>0</v>
      </c>
      <c r="L920" s="3">
        <f ca="1">IF($B920&lt;&gt;"",SUMIF(INDIRECT("ИсходныеДанные!$"&amp;$K$4&amp;"$2:$"&amp;$K$4&amp;"$50000"),$B920&amp;"#"&amp;L$6,INDIRECT("ИсходныеДанные!$J$2:$J$50000")),0)</f>
        <v>0</v>
      </c>
      <c r="M920" s="3">
        <f ca="1">IF($B920&lt;&gt;"",SUMIF(INDIRECT("ИсходныеДанные!$"&amp;$K$4&amp;"$2:$"&amp;$K$4&amp;"$50000"),$B920&amp;"#"&amp;M$6,INDIRECT("ИсходныеДанные!$J$2:$J$50000")),0)</f>
        <v>0</v>
      </c>
      <c r="N920" s="3">
        <f ca="1">IF($B920&lt;&gt;"",SUMIF(INDIRECT("ИсходныеДанные!$"&amp;$K$4&amp;"$2:$"&amp;$K$4&amp;"$50000"),$B920&amp;"#"&amp;N$6,INDIRECT("ИсходныеДанные!$J$2:$J$50000")),0)</f>
        <v>0</v>
      </c>
      <c r="O920" s="3">
        <f ca="1">IF($B920&lt;&gt;"",SUMIF(INDIRECT("ИсходныеДанные!$"&amp;$K$4&amp;"$2:$"&amp;$K$4&amp;"$50000"),$B920&amp;"#"&amp;O$6,INDIRECT("ИсходныеДанные!$J$2:$J$50000")),0)</f>
        <v>0</v>
      </c>
      <c r="P920" s="3">
        <f ca="1">IF($B920&lt;&gt;"",SUMIF(INDIRECT("ИсходныеДанные!$"&amp;$K$4&amp;"$2:$"&amp;$K$4&amp;"$50000"),$B920&amp;"#"&amp;P$6,INDIRECT("ИсходныеДанные!$J$2:$J$50000")),0)</f>
        <v>0</v>
      </c>
      <c r="Q920" s="3">
        <f ca="1">IF($B920&lt;&gt;"",SUMIF(INDIRECT("ИсходныеДанные!$"&amp;$K$4&amp;"$2:$"&amp;$K$4&amp;"$50000"),$B920&amp;"#"&amp;Q$6,INDIRECT("ИсходныеДанные!$J$2:$J$50000")),0)</f>
        <v>0</v>
      </c>
      <c r="R920" s="3">
        <f ca="1">IF($B920&lt;&gt;"",SUMIF(INDIRECT("ИсходныеДанные!$"&amp;$K$4&amp;"$2:$"&amp;$K$4&amp;"$50000"),$B920&amp;"#"&amp;R$6,INDIRECT("ИсходныеДанные!$J$2:$J$50000")),0)</f>
        <v>0</v>
      </c>
      <c r="S920" s="3">
        <f ca="1">IF($B920&lt;&gt;"",SUMIF(INDIRECT("ИсходныеДанные!$"&amp;$K$4&amp;"$2:$"&amp;$K$4&amp;"$50000"),$B920&amp;"#"&amp;S$6,INDIRECT("ИсходныеДанные!$J$2:$J$50000")),0)</f>
        <v>0</v>
      </c>
      <c r="T920" s="3">
        <f ca="1">IF($B920&lt;&gt;"",SUMIF(INDIRECT("ИсходныеДанные!$"&amp;$K$4&amp;"$2:$"&amp;$K$4&amp;"$50000"),$B920&amp;"#"&amp;T$6,INDIRECT("ИсходныеДанные!$J$2:$J$50000")),0)</f>
        <v>0</v>
      </c>
      <c r="U920" s="3">
        <f ca="1">IF($B920&lt;&gt;"",SUMIF(INDIRECT("ИсходныеДанные!$"&amp;$K$4&amp;"$2:$"&amp;$K$4&amp;"$50000"),$B920&amp;"#"&amp;U$6,INDIRECT("ИсходныеДанные!$J$2:$J$50000")),0)</f>
        <v>0</v>
      </c>
      <c r="V920" s="3">
        <f ca="1">IF($B920&lt;&gt;"",SUMIF(INDIRECT("ИсходныеДанные!$"&amp;$K$4&amp;"$2:$"&amp;$K$4&amp;"$50000"),$B920&amp;"#"&amp;V$6,INDIRECT("ИсходныеДанные!$J$2:$J$50000")),0)</f>
        <v>0</v>
      </c>
      <c r="W920" s="16" t="e">
        <f ca="1">SUM(K920:V920)/Пофамильно!$R$1</f>
        <v>#DIV/0!</v>
      </c>
    </row>
    <row r="921" spans="1:23" x14ac:dyDescent="0.25">
      <c r="A921" s="10" t="str">
        <f t="shared" ca="1" si="16"/>
        <v>delete</v>
      </c>
      <c r="B921" s="16" cm="1">
        <f t="array" aca="1" ref="B921" ca="1">INDIRECT("УникальныеСписки!D"&amp;ROW()-$L$4)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14"/>
      <c r="G921" s="81" t="str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84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84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84" t="str" cm="1">
        <f t="array" aca="1" ref="J921" ca="1">_xlfn.XLOOKUP($B921,INDIRECT(SUBSTITUTE("ИсходныеДанные!$где$2:$где$50000","где",$B$4)),INDIRECT(SUBSTITUTE("ИсходныеДанные!$что$2:$что$50000","что",J$4)),"",0,1)</f>
        <v/>
      </c>
      <c r="K921" s="3">
        <f ca="1">IF($B921&lt;&gt;"",SUMIF(INDIRECT("ИсходныеДанные!$"&amp;$K$4&amp;"$2:$"&amp;$K$4&amp;"$50000"),$B921&amp;"#"&amp;K$6,INDIRECT("ИсходныеДанные!$J$2:$J$50000")),0)</f>
        <v>0</v>
      </c>
      <c r="L921" s="3">
        <f ca="1">IF($B921&lt;&gt;"",SUMIF(INDIRECT("ИсходныеДанные!$"&amp;$K$4&amp;"$2:$"&amp;$K$4&amp;"$50000"),$B921&amp;"#"&amp;L$6,INDIRECT("ИсходныеДанные!$J$2:$J$50000")),0)</f>
        <v>0</v>
      </c>
      <c r="M921" s="3">
        <f ca="1">IF($B921&lt;&gt;"",SUMIF(INDIRECT("ИсходныеДанные!$"&amp;$K$4&amp;"$2:$"&amp;$K$4&amp;"$50000"),$B921&amp;"#"&amp;M$6,INDIRECT("ИсходныеДанные!$J$2:$J$50000")),0)</f>
        <v>0</v>
      </c>
      <c r="N921" s="3">
        <f ca="1">IF($B921&lt;&gt;"",SUMIF(INDIRECT("ИсходныеДанные!$"&amp;$K$4&amp;"$2:$"&amp;$K$4&amp;"$50000"),$B921&amp;"#"&amp;N$6,INDIRECT("ИсходныеДанные!$J$2:$J$50000")),0)</f>
        <v>0</v>
      </c>
      <c r="O921" s="3">
        <f ca="1">IF($B921&lt;&gt;"",SUMIF(INDIRECT("ИсходныеДанные!$"&amp;$K$4&amp;"$2:$"&amp;$K$4&amp;"$50000"),$B921&amp;"#"&amp;O$6,INDIRECT("ИсходныеДанные!$J$2:$J$50000")),0)</f>
        <v>0</v>
      </c>
      <c r="P921" s="3">
        <f ca="1">IF($B921&lt;&gt;"",SUMIF(INDIRECT("ИсходныеДанные!$"&amp;$K$4&amp;"$2:$"&amp;$K$4&amp;"$50000"),$B921&amp;"#"&amp;P$6,INDIRECT("ИсходныеДанные!$J$2:$J$50000")),0)</f>
        <v>0</v>
      </c>
      <c r="Q921" s="3">
        <f ca="1">IF($B921&lt;&gt;"",SUMIF(INDIRECT("ИсходныеДанные!$"&amp;$K$4&amp;"$2:$"&amp;$K$4&amp;"$50000"),$B921&amp;"#"&amp;Q$6,INDIRECT("ИсходныеДанные!$J$2:$J$50000")),0)</f>
        <v>0</v>
      </c>
      <c r="R921" s="3">
        <f ca="1">IF($B921&lt;&gt;"",SUMIF(INDIRECT("ИсходныеДанные!$"&amp;$K$4&amp;"$2:$"&amp;$K$4&amp;"$50000"),$B921&amp;"#"&amp;R$6,INDIRECT("ИсходныеДанные!$J$2:$J$50000")),0)</f>
        <v>0</v>
      </c>
      <c r="S921" s="3">
        <f ca="1">IF($B921&lt;&gt;"",SUMIF(INDIRECT("ИсходныеДанные!$"&amp;$K$4&amp;"$2:$"&amp;$K$4&amp;"$50000"),$B921&amp;"#"&amp;S$6,INDIRECT("ИсходныеДанные!$J$2:$J$50000")),0)</f>
        <v>0</v>
      </c>
      <c r="T921" s="3">
        <f ca="1">IF($B921&lt;&gt;"",SUMIF(INDIRECT("ИсходныеДанные!$"&amp;$K$4&amp;"$2:$"&amp;$K$4&amp;"$50000"),$B921&amp;"#"&amp;T$6,INDIRECT("ИсходныеДанные!$J$2:$J$50000")),0)</f>
        <v>0</v>
      </c>
      <c r="U921" s="3">
        <f ca="1">IF($B921&lt;&gt;"",SUMIF(INDIRECT("ИсходныеДанные!$"&amp;$K$4&amp;"$2:$"&amp;$K$4&amp;"$50000"),$B921&amp;"#"&amp;U$6,INDIRECT("ИсходныеДанные!$J$2:$J$50000")),0)</f>
        <v>0</v>
      </c>
      <c r="V921" s="3">
        <f ca="1">IF($B921&lt;&gt;"",SUMIF(INDIRECT("ИсходныеДанные!$"&amp;$K$4&amp;"$2:$"&amp;$K$4&amp;"$50000"),$B921&amp;"#"&amp;V$6,INDIRECT("ИсходныеДанные!$J$2:$J$50000")),0)</f>
        <v>0</v>
      </c>
      <c r="W921" s="16" t="e">
        <f ca="1">SUM(K921:V921)/Пофамильно!$R$1</f>
        <v>#DIV/0!</v>
      </c>
    </row>
    <row r="922" spans="1:23" x14ac:dyDescent="0.25">
      <c r="A922" s="10" t="str">
        <f t="shared" ca="1" si="16"/>
        <v>delete</v>
      </c>
      <c r="B922" s="16" cm="1">
        <f t="array" aca="1" ref="B922" ca="1">INDIRECT("УникальныеСписки!D"&amp;ROW()-$L$4)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14"/>
      <c r="G922" s="81" t="str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84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84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84" t="str" cm="1">
        <f t="array" aca="1" ref="J922" ca="1">_xlfn.XLOOKUP($B922,INDIRECT(SUBSTITUTE("ИсходныеДанные!$где$2:$где$50000","где",$B$4)),INDIRECT(SUBSTITUTE("ИсходныеДанные!$что$2:$что$50000","что",J$4)),"",0,1)</f>
        <v/>
      </c>
      <c r="K922" s="3">
        <f ca="1">IF($B922&lt;&gt;"",SUMIF(INDIRECT("ИсходныеДанные!$"&amp;$K$4&amp;"$2:$"&amp;$K$4&amp;"$50000"),$B922&amp;"#"&amp;K$6,INDIRECT("ИсходныеДанные!$J$2:$J$50000")),0)</f>
        <v>0</v>
      </c>
      <c r="L922" s="3">
        <f ca="1">IF($B922&lt;&gt;"",SUMIF(INDIRECT("ИсходныеДанные!$"&amp;$K$4&amp;"$2:$"&amp;$K$4&amp;"$50000"),$B922&amp;"#"&amp;L$6,INDIRECT("ИсходныеДанные!$J$2:$J$50000")),0)</f>
        <v>0</v>
      </c>
      <c r="M922" s="3">
        <f ca="1">IF($B922&lt;&gt;"",SUMIF(INDIRECT("ИсходныеДанные!$"&amp;$K$4&amp;"$2:$"&amp;$K$4&amp;"$50000"),$B922&amp;"#"&amp;M$6,INDIRECT("ИсходныеДанные!$J$2:$J$50000")),0)</f>
        <v>0</v>
      </c>
      <c r="N922" s="3">
        <f ca="1">IF($B922&lt;&gt;"",SUMIF(INDIRECT("ИсходныеДанные!$"&amp;$K$4&amp;"$2:$"&amp;$K$4&amp;"$50000"),$B922&amp;"#"&amp;N$6,INDIRECT("ИсходныеДанные!$J$2:$J$50000")),0)</f>
        <v>0</v>
      </c>
      <c r="O922" s="3">
        <f ca="1">IF($B922&lt;&gt;"",SUMIF(INDIRECT("ИсходныеДанные!$"&amp;$K$4&amp;"$2:$"&amp;$K$4&amp;"$50000"),$B922&amp;"#"&amp;O$6,INDIRECT("ИсходныеДанные!$J$2:$J$50000")),0)</f>
        <v>0</v>
      </c>
      <c r="P922" s="3">
        <f ca="1">IF($B922&lt;&gt;"",SUMIF(INDIRECT("ИсходныеДанные!$"&amp;$K$4&amp;"$2:$"&amp;$K$4&amp;"$50000"),$B922&amp;"#"&amp;P$6,INDIRECT("ИсходныеДанные!$J$2:$J$50000")),0)</f>
        <v>0</v>
      </c>
      <c r="Q922" s="3">
        <f ca="1">IF($B922&lt;&gt;"",SUMIF(INDIRECT("ИсходныеДанные!$"&amp;$K$4&amp;"$2:$"&amp;$K$4&amp;"$50000"),$B922&amp;"#"&amp;Q$6,INDIRECT("ИсходныеДанные!$J$2:$J$50000")),0)</f>
        <v>0</v>
      </c>
      <c r="R922" s="3">
        <f ca="1">IF($B922&lt;&gt;"",SUMIF(INDIRECT("ИсходныеДанные!$"&amp;$K$4&amp;"$2:$"&amp;$K$4&amp;"$50000"),$B922&amp;"#"&amp;R$6,INDIRECT("ИсходныеДанные!$J$2:$J$50000")),0)</f>
        <v>0</v>
      </c>
      <c r="S922" s="3">
        <f ca="1">IF($B922&lt;&gt;"",SUMIF(INDIRECT("ИсходныеДанные!$"&amp;$K$4&amp;"$2:$"&amp;$K$4&amp;"$50000"),$B922&amp;"#"&amp;S$6,INDIRECT("ИсходныеДанные!$J$2:$J$50000")),0)</f>
        <v>0</v>
      </c>
      <c r="T922" s="3">
        <f ca="1">IF($B922&lt;&gt;"",SUMIF(INDIRECT("ИсходныеДанные!$"&amp;$K$4&amp;"$2:$"&amp;$K$4&amp;"$50000"),$B922&amp;"#"&amp;T$6,INDIRECT("ИсходныеДанные!$J$2:$J$50000")),0)</f>
        <v>0</v>
      </c>
      <c r="U922" s="3">
        <f ca="1">IF($B922&lt;&gt;"",SUMIF(INDIRECT("ИсходныеДанные!$"&amp;$K$4&amp;"$2:$"&amp;$K$4&amp;"$50000"),$B922&amp;"#"&amp;U$6,INDIRECT("ИсходныеДанные!$J$2:$J$50000")),0)</f>
        <v>0</v>
      </c>
      <c r="V922" s="3">
        <f ca="1">IF($B922&lt;&gt;"",SUMIF(INDIRECT("ИсходныеДанные!$"&amp;$K$4&amp;"$2:$"&amp;$K$4&amp;"$50000"),$B922&amp;"#"&amp;V$6,INDIRECT("ИсходныеДанные!$J$2:$J$50000")),0)</f>
        <v>0</v>
      </c>
      <c r="W922" s="16" t="e">
        <f ca="1">SUM(K922:V922)/Пофамильно!$R$1</f>
        <v>#DIV/0!</v>
      </c>
    </row>
    <row r="923" spans="1:23" x14ac:dyDescent="0.25">
      <c r="A923" s="10" t="str">
        <f t="shared" ca="1" si="16"/>
        <v>delete</v>
      </c>
      <c r="B923" s="16" cm="1">
        <f t="array" aca="1" ref="B923" ca="1">INDIRECT("УникальныеСписки!D"&amp;ROW()-$L$4)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14"/>
      <c r="G923" s="81" t="str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84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84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84" t="str" cm="1">
        <f t="array" aca="1" ref="J923" ca="1">_xlfn.XLOOKUP($B923,INDIRECT(SUBSTITUTE("ИсходныеДанные!$где$2:$где$50000","где",$B$4)),INDIRECT(SUBSTITUTE("ИсходныеДанные!$что$2:$что$50000","что",J$4)),"",0,1)</f>
        <v/>
      </c>
      <c r="K923" s="3">
        <f ca="1">IF($B923&lt;&gt;"",SUMIF(INDIRECT("ИсходныеДанные!$"&amp;$K$4&amp;"$2:$"&amp;$K$4&amp;"$50000"),$B923&amp;"#"&amp;K$6,INDIRECT("ИсходныеДанные!$J$2:$J$50000")),0)</f>
        <v>0</v>
      </c>
      <c r="L923" s="3">
        <f ca="1">IF($B923&lt;&gt;"",SUMIF(INDIRECT("ИсходныеДанные!$"&amp;$K$4&amp;"$2:$"&amp;$K$4&amp;"$50000"),$B923&amp;"#"&amp;L$6,INDIRECT("ИсходныеДанные!$J$2:$J$50000")),0)</f>
        <v>0</v>
      </c>
      <c r="M923" s="3">
        <f ca="1">IF($B923&lt;&gt;"",SUMIF(INDIRECT("ИсходныеДанные!$"&amp;$K$4&amp;"$2:$"&amp;$K$4&amp;"$50000"),$B923&amp;"#"&amp;M$6,INDIRECT("ИсходныеДанные!$J$2:$J$50000")),0)</f>
        <v>0</v>
      </c>
      <c r="N923" s="3">
        <f ca="1">IF($B923&lt;&gt;"",SUMIF(INDIRECT("ИсходныеДанные!$"&amp;$K$4&amp;"$2:$"&amp;$K$4&amp;"$50000"),$B923&amp;"#"&amp;N$6,INDIRECT("ИсходныеДанные!$J$2:$J$50000")),0)</f>
        <v>0</v>
      </c>
      <c r="O923" s="3">
        <f ca="1">IF($B923&lt;&gt;"",SUMIF(INDIRECT("ИсходныеДанные!$"&amp;$K$4&amp;"$2:$"&amp;$K$4&amp;"$50000"),$B923&amp;"#"&amp;O$6,INDIRECT("ИсходныеДанные!$J$2:$J$50000")),0)</f>
        <v>0</v>
      </c>
      <c r="P923" s="3">
        <f ca="1">IF($B923&lt;&gt;"",SUMIF(INDIRECT("ИсходныеДанные!$"&amp;$K$4&amp;"$2:$"&amp;$K$4&amp;"$50000"),$B923&amp;"#"&amp;P$6,INDIRECT("ИсходныеДанные!$J$2:$J$50000")),0)</f>
        <v>0</v>
      </c>
      <c r="Q923" s="3">
        <f ca="1">IF($B923&lt;&gt;"",SUMIF(INDIRECT("ИсходныеДанные!$"&amp;$K$4&amp;"$2:$"&amp;$K$4&amp;"$50000"),$B923&amp;"#"&amp;Q$6,INDIRECT("ИсходныеДанные!$J$2:$J$50000")),0)</f>
        <v>0</v>
      </c>
      <c r="R923" s="3">
        <f ca="1">IF($B923&lt;&gt;"",SUMIF(INDIRECT("ИсходныеДанные!$"&amp;$K$4&amp;"$2:$"&amp;$K$4&amp;"$50000"),$B923&amp;"#"&amp;R$6,INDIRECT("ИсходныеДанные!$J$2:$J$50000")),0)</f>
        <v>0</v>
      </c>
      <c r="S923" s="3">
        <f ca="1">IF($B923&lt;&gt;"",SUMIF(INDIRECT("ИсходныеДанные!$"&amp;$K$4&amp;"$2:$"&amp;$K$4&amp;"$50000"),$B923&amp;"#"&amp;S$6,INDIRECT("ИсходныеДанные!$J$2:$J$50000")),0)</f>
        <v>0</v>
      </c>
      <c r="T923" s="3">
        <f ca="1">IF($B923&lt;&gt;"",SUMIF(INDIRECT("ИсходныеДанные!$"&amp;$K$4&amp;"$2:$"&amp;$K$4&amp;"$50000"),$B923&amp;"#"&amp;T$6,INDIRECT("ИсходныеДанные!$J$2:$J$50000")),0)</f>
        <v>0</v>
      </c>
      <c r="U923" s="3">
        <f ca="1">IF($B923&lt;&gt;"",SUMIF(INDIRECT("ИсходныеДанные!$"&amp;$K$4&amp;"$2:$"&amp;$K$4&amp;"$50000"),$B923&amp;"#"&amp;U$6,INDIRECT("ИсходныеДанные!$J$2:$J$50000")),0)</f>
        <v>0</v>
      </c>
      <c r="V923" s="3">
        <f ca="1">IF($B923&lt;&gt;"",SUMIF(INDIRECT("ИсходныеДанные!$"&amp;$K$4&amp;"$2:$"&amp;$K$4&amp;"$50000"),$B923&amp;"#"&amp;V$6,INDIRECT("ИсходныеДанные!$J$2:$J$50000")),0)</f>
        <v>0</v>
      </c>
      <c r="W923" s="16" t="e">
        <f ca="1">SUM(K923:V923)/Пофамильно!$R$1</f>
        <v>#DIV/0!</v>
      </c>
    </row>
    <row r="924" spans="1:23" x14ac:dyDescent="0.25">
      <c r="A924" s="10" t="str">
        <f t="shared" ca="1" si="16"/>
        <v>delete</v>
      </c>
      <c r="B924" s="16" cm="1">
        <f t="array" aca="1" ref="B924" ca="1">INDIRECT("УникальныеСписки!D"&amp;ROW()-$L$4)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14"/>
      <c r="G924" s="81" t="str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84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84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84" t="str" cm="1">
        <f t="array" aca="1" ref="J924" ca="1">_xlfn.XLOOKUP($B924,INDIRECT(SUBSTITUTE("ИсходныеДанные!$где$2:$где$50000","где",$B$4)),INDIRECT(SUBSTITUTE("ИсходныеДанные!$что$2:$что$50000","что",J$4)),"",0,1)</f>
        <v/>
      </c>
      <c r="K924" s="3">
        <f ca="1">IF($B924&lt;&gt;"",SUMIF(INDIRECT("ИсходныеДанные!$"&amp;$K$4&amp;"$2:$"&amp;$K$4&amp;"$50000"),$B924&amp;"#"&amp;K$6,INDIRECT("ИсходныеДанные!$J$2:$J$50000")),0)</f>
        <v>0</v>
      </c>
      <c r="L924" s="3">
        <f ca="1">IF($B924&lt;&gt;"",SUMIF(INDIRECT("ИсходныеДанные!$"&amp;$K$4&amp;"$2:$"&amp;$K$4&amp;"$50000"),$B924&amp;"#"&amp;L$6,INDIRECT("ИсходныеДанные!$J$2:$J$50000")),0)</f>
        <v>0</v>
      </c>
      <c r="M924" s="3">
        <f ca="1">IF($B924&lt;&gt;"",SUMIF(INDIRECT("ИсходныеДанные!$"&amp;$K$4&amp;"$2:$"&amp;$K$4&amp;"$50000"),$B924&amp;"#"&amp;M$6,INDIRECT("ИсходныеДанные!$J$2:$J$50000")),0)</f>
        <v>0</v>
      </c>
      <c r="N924" s="3">
        <f ca="1">IF($B924&lt;&gt;"",SUMIF(INDIRECT("ИсходныеДанные!$"&amp;$K$4&amp;"$2:$"&amp;$K$4&amp;"$50000"),$B924&amp;"#"&amp;N$6,INDIRECT("ИсходныеДанные!$J$2:$J$50000")),0)</f>
        <v>0</v>
      </c>
      <c r="O924" s="3">
        <f ca="1">IF($B924&lt;&gt;"",SUMIF(INDIRECT("ИсходныеДанные!$"&amp;$K$4&amp;"$2:$"&amp;$K$4&amp;"$50000"),$B924&amp;"#"&amp;O$6,INDIRECT("ИсходныеДанные!$J$2:$J$50000")),0)</f>
        <v>0</v>
      </c>
      <c r="P924" s="3">
        <f ca="1">IF($B924&lt;&gt;"",SUMIF(INDIRECT("ИсходныеДанные!$"&amp;$K$4&amp;"$2:$"&amp;$K$4&amp;"$50000"),$B924&amp;"#"&amp;P$6,INDIRECT("ИсходныеДанные!$J$2:$J$50000")),0)</f>
        <v>0</v>
      </c>
      <c r="Q924" s="3">
        <f ca="1">IF($B924&lt;&gt;"",SUMIF(INDIRECT("ИсходныеДанные!$"&amp;$K$4&amp;"$2:$"&amp;$K$4&amp;"$50000"),$B924&amp;"#"&amp;Q$6,INDIRECT("ИсходныеДанные!$J$2:$J$50000")),0)</f>
        <v>0</v>
      </c>
      <c r="R924" s="3">
        <f ca="1">IF($B924&lt;&gt;"",SUMIF(INDIRECT("ИсходныеДанные!$"&amp;$K$4&amp;"$2:$"&amp;$K$4&amp;"$50000"),$B924&amp;"#"&amp;R$6,INDIRECT("ИсходныеДанные!$J$2:$J$50000")),0)</f>
        <v>0</v>
      </c>
      <c r="S924" s="3">
        <f ca="1">IF($B924&lt;&gt;"",SUMIF(INDIRECT("ИсходныеДанные!$"&amp;$K$4&amp;"$2:$"&amp;$K$4&amp;"$50000"),$B924&amp;"#"&amp;S$6,INDIRECT("ИсходныеДанные!$J$2:$J$50000")),0)</f>
        <v>0</v>
      </c>
      <c r="T924" s="3">
        <f ca="1">IF($B924&lt;&gt;"",SUMIF(INDIRECT("ИсходныеДанные!$"&amp;$K$4&amp;"$2:$"&amp;$K$4&amp;"$50000"),$B924&amp;"#"&amp;T$6,INDIRECT("ИсходныеДанные!$J$2:$J$50000")),0)</f>
        <v>0</v>
      </c>
      <c r="U924" s="3">
        <f ca="1">IF($B924&lt;&gt;"",SUMIF(INDIRECT("ИсходныеДанные!$"&amp;$K$4&amp;"$2:$"&amp;$K$4&amp;"$50000"),$B924&amp;"#"&amp;U$6,INDIRECT("ИсходныеДанные!$J$2:$J$50000")),0)</f>
        <v>0</v>
      </c>
      <c r="V924" s="3">
        <f ca="1">IF($B924&lt;&gt;"",SUMIF(INDIRECT("ИсходныеДанные!$"&amp;$K$4&amp;"$2:$"&amp;$K$4&amp;"$50000"),$B924&amp;"#"&amp;V$6,INDIRECT("ИсходныеДанные!$J$2:$J$50000")),0)</f>
        <v>0</v>
      </c>
      <c r="W924" s="16" t="e">
        <f ca="1">SUM(K924:V924)/Пофамильно!$R$1</f>
        <v>#DIV/0!</v>
      </c>
    </row>
    <row r="925" spans="1:23" x14ac:dyDescent="0.25">
      <c r="A925" s="10" t="str">
        <f t="shared" ca="1" si="16"/>
        <v>delete</v>
      </c>
      <c r="B925" s="16" cm="1">
        <f t="array" aca="1" ref="B925" ca="1">INDIRECT("УникальныеСписки!D"&amp;ROW()-$L$4)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14"/>
      <c r="G925" s="81" t="str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84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84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84" t="str" cm="1">
        <f t="array" aca="1" ref="J925" ca="1">_xlfn.XLOOKUP($B925,INDIRECT(SUBSTITUTE("ИсходныеДанные!$где$2:$где$50000","где",$B$4)),INDIRECT(SUBSTITUTE("ИсходныеДанные!$что$2:$что$50000","что",J$4)),"",0,1)</f>
        <v/>
      </c>
      <c r="K925" s="3">
        <f ca="1">IF($B925&lt;&gt;"",SUMIF(INDIRECT("ИсходныеДанные!$"&amp;$K$4&amp;"$2:$"&amp;$K$4&amp;"$50000"),$B925&amp;"#"&amp;K$6,INDIRECT("ИсходныеДанные!$J$2:$J$50000")),0)</f>
        <v>0</v>
      </c>
      <c r="L925" s="3">
        <f ca="1">IF($B925&lt;&gt;"",SUMIF(INDIRECT("ИсходныеДанные!$"&amp;$K$4&amp;"$2:$"&amp;$K$4&amp;"$50000"),$B925&amp;"#"&amp;L$6,INDIRECT("ИсходныеДанные!$J$2:$J$50000")),0)</f>
        <v>0</v>
      </c>
      <c r="M925" s="3">
        <f ca="1">IF($B925&lt;&gt;"",SUMIF(INDIRECT("ИсходныеДанные!$"&amp;$K$4&amp;"$2:$"&amp;$K$4&amp;"$50000"),$B925&amp;"#"&amp;M$6,INDIRECT("ИсходныеДанные!$J$2:$J$50000")),0)</f>
        <v>0</v>
      </c>
      <c r="N925" s="3">
        <f ca="1">IF($B925&lt;&gt;"",SUMIF(INDIRECT("ИсходныеДанные!$"&amp;$K$4&amp;"$2:$"&amp;$K$4&amp;"$50000"),$B925&amp;"#"&amp;N$6,INDIRECT("ИсходныеДанные!$J$2:$J$50000")),0)</f>
        <v>0</v>
      </c>
      <c r="O925" s="3">
        <f ca="1">IF($B925&lt;&gt;"",SUMIF(INDIRECT("ИсходныеДанные!$"&amp;$K$4&amp;"$2:$"&amp;$K$4&amp;"$50000"),$B925&amp;"#"&amp;O$6,INDIRECT("ИсходныеДанные!$J$2:$J$50000")),0)</f>
        <v>0</v>
      </c>
      <c r="P925" s="3">
        <f ca="1">IF($B925&lt;&gt;"",SUMIF(INDIRECT("ИсходныеДанные!$"&amp;$K$4&amp;"$2:$"&amp;$K$4&amp;"$50000"),$B925&amp;"#"&amp;P$6,INDIRECT("ИсходныеДанные!$J$2:$J$50000")),0)</f>
        <v>0</v>
      </c>
      <c r="Q925" s="3">
        <f ca="1">IF($B925&lt;&gt;"",SUMIF(INDIRECT("ИсходныеДанные!$"&amp;$K$4&amp;"$2:$"&amp;$K$4&amp;"$50000"),$B925&amp;"#"&amp;Q$6,INDIRECT("ИсходныеДанные!$J$2:$J$50000")),0)</f>
        <v>0</v>
      </c>
      <c r="R925" s="3">
        <f ca="1">IF($B925&lt;&gt;"",SUMIF(INDIRECT("ИсходныеДанные!$"&amp;$K$4&amp;"$2:$"&amp;$K$4&amp;"$50000"),$B925&amp;"#"&amp;R$6,INDIRECT("ИсходныеДанные!$J$2:$J$50000")),0)</f>
        <v>0</v>
      </c>
      <c r="S925" s="3">
        <f ca="1">IF($B925&lt;&gt;"",SUMIF(INDIRECT("ИсходныеДанные!$"&amp;$K$4&amp;"$2:$"&amp;$K$4&amp;"$50000"),$B925&amp;"#"&amp;S$6,INDIRECT("ИсходныеДанные!$J$2:$J$50000")),0)</f>
        <v>0</v>
      </c>
      <c r="T925" s="3">
        <f ca="1">IF($B925&lt;&gt;"",SUMIF(INDIRECT("ИсходныеДанные!$"&amp;$K$4&amp;"$2:$"&amp;$K$4&amp;"$50000"),$B925&amp;"#"&amp;T$6,INDIRECT("ИсходныеДанные!$J$2:$J$50000")),0)</f>
        <v>0</v>
      </c>
      <c r="U925" s="3">
        <f ca="1">IF($B925&lt;&gt;"",SUMIF(INDIRECT("ИсходныеДанные!$"&amp;$K$4&amp;"$2:$"&amp;$K$4&amp;"$50000"),$B925&amp;"#"&amp;U$6,INDIRECT("ИсходныеДанные!$J$2:$J$50000")),0)</f>
        <v>0</v>
      </c>
      <c r="V925" s="3">
        <f ca="1">IF($B925&lt;&gt;"",SUMIF(INDIRECT("ИсходныеДанные!$"&amp;$K$4&amp;"$2:$"&amp;$K$4&amp;"$50000"),$B925&amp;"#"&amp;V$6,INDIRECT("ИсходныеДанные!$J$2:$J$50000")),0)</f>
        <v>0</v>
      </c>
      <c r="W925" s="16" t="e">
        <f ca="1">SUM(K925:V925)/Пофамильно!$R$1</f>
        <v>#DIV/0!</v>
      </c>
    </row>
    <row r="926" spans="1:23" x14ac:dyDescent="0.25">
      <c r="A926" s="10" t="str">
        <f t="shared" ca="1" si="16"/>
        <v>delete</v>
      </c>
      <c r="B926" s="16" cm="1">
        <f t="array" aca="1" ref="B926" ca="1">INDIRECT("УникальныеСписки!D"&amp;ROW()-$L$4)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14"/>
      <c r="G926" s="81" t="str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84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84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84" t="str" cm="1">
        <f t="array" aca="1" ref="J926" ca="1">_xlfn.XLOOKUP($B926,INDIRECT(SUBSTITUTE("ИсходныеДанные!$где$2:$где$50000","где",$B$4)),INDIRECT(SUBSTITUTE("ИсходныеДанные!$что$2:$что$50000","что",J$4)),"",0,1)</f>
        <v/>
      </c>
      <c r="K926" s="3">
        <f ca="1">IF($B926&lt;&gt;"",SUMIF(INDIRECT("ИсходныеДанные!$"&amp;$K$4&amp;"$2:$"&amp;$K$4&amp;"$50000"),$B926&amp;"#"&amp;K$6,INDIRECT("ИсходныеДанные!$J$2:$J$50000")),0)</f>
        <v>0</v>
      </c>
      <c r="L926" s="3">
        <f ca="1">IF($B926&lt;&gt;"",SUMIF(INDIRECT("ИсходныеДанные!$"&amp;$K$4&amp;"$2:$"&amp;$K$4&amp;"$50000"),$B926&amp;"#"&amp;L$6,INDIRECT("ИсходныеДанные!$J$2:$J$50000")),0)</f>
        <v>0</v>
      </c>
      <c r="M926" s="3">
        <f ca="1">IF($B926&lt;&gt;"",SUMIF(INDIRECT("ИсходныеДанные!$"&amp;$K$4&amp;"$2:$"&amp;$K$4&amp;"$50000"),$B926&amp;"#"&amp;M$6,INDIRECT("ИсходныеДанные!$J$2:$J$50000")),0)</f>
        <v>0</v>
      </c>
      <c r="N926" s="3">
        <f ca="1">IF($B926&lt;&gt;"",SUMIF(INDIRECT("ИсходныеДанные!$"&amp;$K$4&amp;"$2:$"&amp;$K$4&amp;"$50000"),$B926&amp;"#"&amp;N$6,INDIRECT("ИсходныеДанные!$J$2:$J$50000")),0)</f>
        <v>0</v>
      </c>
      <c r="O926" s="3">
        <f ca="1">IF($B926&lt;&gt;"",SUMIF(INDIRECT("ИсходныеДанные!$"&amp;$K$4&amp;"$2:$"&amp;$K$4&amp;"$50000"),$B926&amp;"#"&amp;O$6,INDIRECT("ИсходныеДанные!$J$2:$J$50000")),0)</f>
        <v>0</v>
      </c>
      <c r="P926" s="3">
        <f ca="1">IF($B926&lt;&gt;"",SUMIF(INDIRECT("ИсходныеДанные!$"&amp;$K$4&amp;"$2:$"&amp;$K$4&amp;"$50000"),$B926&amp;"#"&amp;P$6,INDIRECT("ИсходныеДанные!$J$2:$J$50000")),0)</f>
        <v>0</v>
      </c>
      <c r="Q926" s="3">
        <f ca="1">IF($B926&lt;&gt;"",SUMIF(INDIRECT("ИсходныеДанные!$"&amp;$K$4&amp;"$2:$"&amp;$K$4&amp;"$50000"),$B926&amp;"#"&amp;Q$6,INDIRECT("ИсходныеДанные!$J$2:$J$50000")),0)</f>
        <v>0</v>
      </c>
      <c r="R926" s="3">
        <f ca="1">IF($B926&lt;&gt;"",SUMIF(INDIRECT("ИсходныеДанные!$"&amp;$K$4&amp;"$2:$"&amp;$K$4&amp;"$50000"),$B926&amp;"#"&amp;R$6,INDIRECT("ИсходныеДанные!$J$2:$J$50000")),0)</f>
        <v>0</v>
      </c>
      <c r="S926" s="3">
        <f ca="1">IF($B926&lt;&gt;"",SUMIF(INDIRECT("ИсходныеДанные!$"&amp;$K$4&amp;"$2:$"&amp;$K$4&amp;"$50000"),$B926&amp;"#"&amp;S$6,INDIRECT("ИсходныеДанные!$J$2:$J$50000")),0)</f>
        <v>0</v>
      </c>
      <c r="T926" s="3">
        <f ca="1">IF($B926&lt;&gt;"",SUMIF(INDIRECT("ИсходныеДанные!$"&amp;$K$4&amp;"$2:$"&amp;$K$4&amp;"$50000"),$B926&amp;"#"&amp;T$6,INDIRECT("ИсходныеДанные!$J$2:$J$50000")),0)</f>
        <v>0</v>
      </c>
      <c r="U926" s="3">
        <f ca="1">IF($B926&lt;&gt;"",SUMIF(INDIRECT("ИсходныеДанные!$"&amp;$K$4&amp;"$2:$"&amp;$K$4&amp;"$50000"),$B926&amp;"#"&amp;U$6,INDIRECT("ИсходныеДанные!$J$2:$J$50000")),0)</f>
        <v>0</v>
      </c>
      <c r="V926" s="3">
        <f ca="1">IF($B926&lt;&gt;"",SUMIF(INDIRECT("ИсходныеДанные!$"&amp;$K$4&amp;"$2:$"&amp;$K$4&amp;"$50000"),$B926&amp;"#"&amp;V$6,INDIRECT("ИсходныеДанные!$J$2:$J$50000")),0)</f>
        <v>0</v>
      </c>
      <c r="W926" s="16" t="e">
        <f ca="1">SUM(K926:V926)/Пофамильно!$R$1</f>
        <v>#DIV/0!</v>
      </c>
    </row>
    <row r="927" spans="1:23" x14ac:dyDescent="0.25">
      <c r="A927" s="10" t="str">
        <f t="shared" ca="1" si="16"/>
        <v>delete</v>
      </c>
      <c r="B927" s="16" cm="1">
        <f t="array" aca="1" ref="B927" ca="1">INDIRECT("УникальныеСписки!D"&amp;ROW()-$L$4)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14"/>
      <c r="G927" s="81" t="str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84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84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84" t="str" cm="1">
        <f t="array" aca="1" ref="J927" ca="1">_xlfn.XLOOKUP($B927,INDIRECT(SUBSTITUTE("ИсходныеДанные!$где$2:$где$50000","где",$B$4)),INDIRECT(SUBSTITUTE("ИсходныеДанные!$что$2:$что$50000","что",J$4)),"",0,1)</f>
        <v/>
      </c>
      <c r="K927" s="3">
        <f ca="1">IF($B927&lt;&gt;"",SUMIF(INDIRECT("ИсходныеДанные!$"&amp;$K$4&amp;"$2:$"&amp;$K$4&amp;"$50000"),$B927&amp;"#"&amp;K$6,INDIRECT("ИсходныеДанные!$J$2:$J$50000")),0)</f>
        <v>0</v>
      </c>
      <c r="L927" s="3">
        <f ca="1">IF($B927&lt;&gt;"",SUMIF(INDIRECT("ИсходныеДанные!$"&amp;$K$4&amp;"$2:$"&amp;$K$4&amp;"$50000"),$B927&amp;"#"&amp;L$6,INDIRECT("ИсходныеДанные!$J$2:$J$50000")),0)</f>
        <v>0</v>
      </c>
      <c r="M927" s="3">
        <f ca="1">IF($B927&lt;&gt;"",SUMIF(INDIRECT("ИсходныеДанные!$"&amp;$K$4&amp;"$2:$"&amp;$K$4&amp;"$50000"),$B927&amp;"#"&amp;M$6,INDIRECT("ИсходныеДанные!$J$2:$J$50000")),0)</f>
        <v>0</v>
      </c>
      <c r="N927" s="3">
        <f ca="1">IF($B927&lt;&gt;"",SUMIF(INDIRECT("ИсходныеДанные!$"&amp;$K$4&amp;"$2:$"&amp;$K$4&amp;"$50000"),$B927&amp;"#"&amp;N$6,INDIRECT("ИсходныеДанные!$J$2:$J$50000")),0)</f>
        <v>0</v>
      </c>
      <c r="O927" s="3">
        <f ca="1">IF($B927&lt;&gt;"",SUMIF(INDIRECT("ИсходныеДанные!$"&amp;$K$4&amp;"$2:$"&amp;$K$4&amp;"$50000"),$B927&amp;"#"&amp;O$6,INDIRECT("ИсходныеДанные!$J$2:$J$50000")),0)</f>
        <v>0</v>
      </c>
      <c r="P927" s="3">
        <f ca="1">IF($B927&lt;&gt;"",SUMIF(INDIRECT("ИсходныеДанные!$"&amp;$K$4&amp;"$2:$"&amp;$K$4&amp;"$50000"),$B927&amp;"#"&amp;P$6,INDIRECT("ИсходныеДанные!$J$2:$J$50000")),0)</f>
        <v>0</v>
      </c>
      <c r="Q927" s="3">
        <f ca="1">IF($B927&lt;&gt;"",SUMIF(INDIRECT("ИсходныеДанные!$"&amp;$K$4&amp;"$2:$"&amp;$K$4&amp;"$50000"),$B927&amp;"#"&amp;Q$6,INDIRECT("ИсходныеДанные!$J$2:$J$50000")),0)</f>
        <v>0</v>
      </c>
      <c r="R927" s="3">
        <f ca="1">IF($B927&lt;&gt;"",SUMIF(INDIRECT("ИсходныеДанные!$"&amp;$K$4&amp;"$2:$"&amp;$K$4&amp;"$50000"),$B927&amp;"#"&amp;R$6,INDIRECT("ИсходныеДанные!$J$2:$J$50000")),0)</f>
        <v>0</v>
      </c>
      <c r="S927" s="3">
        <f ca="1">IF($B927&lt;&gt;"",SUMIF(INDIRECT("ИсходныеДанные!$"&amp;$K$4&amp;"$2:$"&amp;$K$4&amp;"$50000"),$B927&amp;"#"&amp;S$6,INDIRECT("ИсходныеДанные!$J$2:$J$50000")),0)</f>
        <v>0</v>
      </c>
      <c r="T927" s="3">
        <f ca="1">IF($B927&lt;&gt;"",SUMIF(INDIRECT("ИсходныеДанные!$"&amp;$K$4&amp;"$2:$"&amp;$K$4&amp;"$50000"),$B927&amp;"#"&amp;T$6,INDIRECT("ИсходныеДанные!$J$2:$J$50000")),0)</f>
        <v>0</v>
      </c>
      <c r="U927" s="3">
        <f ca="1">IF($B927&lt;&gt;"",SUMIF(INDIRECT("ИсходныеДанные!$"&amp;$K$4&amp;"$2:$"&amp;$K$4&amp;"$50000"),$B927&amp;"#"&amp;U$6,INDIRECT("ИсходныеДанные!$J$2:$J$50000")),0)</f>
        <v>0</v>
      </c>
      <c r="V927" s="3">
        <f ca="1">IF($B927&lt;&gt;"",SUMIF(INDIRECT("ИсходныеДанные!$"&amp;$K$4&amp;"$2:$"&amp;$K$4&amp;"$50000"),$B927&amp;"#"&amp;V$6,INDIRECT("ИсходныеДанные!$J$2:$J$50000")),0)</f>
        <v>0</v>
      </c>
      <c r="W927" s="16" t="e">
        <f ca="1">SUM(K927:V927)/Пофамильно!$R$1</f>
        <v>#DIV/0!</v>
      </c>
    </row>
    <row r="928" spans="1:23" x14ac:dyDescent="0.25">
      <c r="A928" s="10" t="str">
        <f t="shared" ca="1" si="16"/>
        <v>delete</v>
      </c>
      <c r="B928" s="16" cm="1">
        <f t="array" aca="1" ref="B928" ca="1">INDIRECT("УникальныеСписки!D"&amp;ROW()-$L$4)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14"/>
      <c r="G928" s="81" t="str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84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84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84" t="str" cm="1">
        <f t="array" aca="1" ref="J928" ca="1">_xlfn.XLOOKUP($B928,INDIRECT(SUBSTITUTE("ИсходныеДанные!$где$2:$где$50000","где",$B$4)),INDIRECT(SUBSTITUTE("ИсходныеДанные!$что$2:$что$50000","что",J$4)),"",0,1)</f>
        <v/>
      </c>
      <c r="K928" s="3">
        <f ca="1">IF($B928&lt;&gt;"",SUMIF(INDIRECT("ИсходныеДанные!$"&amp;$K$4&amp;"$2:$"&amp;$K$4&amp;"$50000"),$B928&amp;"#"&amp;K$6,INDIRECT("ИсходныеДанные!$J$2:$J$50000")),0)</f>
        <v>0</v>
      </c>
      <c r="L928" s="3">
        <f ca="1">IF($B928&lt;&gt;"",SUMIF(INDIRECT("ИсходныеДанные!$"&amp;$K$4&amp;"$2:$"&amp;$K$4&amp;"$50000"),$B928&amp;"#"&amp;L$6,INDIRECT("ИсходныеДанные!$J$2:$J$50000")),0)</f>
        <v>0</v>
      </c>
      <c r="M928" s="3">
        <f ca="1">IF($B928&lt;&gt;"",SUMIF(INDIRECT("ИсходныеДанные!$"&amp;$K$4&amp;"$2:$"&amp;$K$4&amp;"$50000"),$B928&amp;"#"&amp;M$6,INDIRECT("ИсходныеДанные!$J$2:$J$50000")),0)</f>
        <v>0</v>
      </c>
      <c r="N928" s="3">
        <f ca="1">IF($B928&lt;&gt;"",SUMIF(INDIRECT("ИсходныеДанные!$"&amp;$K$4&amp;"$2:$"&amp;$K$4&amp;"$50000"),$B928&amp;"#"&amp;N$6,INDIRECT("ИсходныеДанные!$J$2:$J$50000")),0)</f>
        <v>0</v>
      </c>
      <c r="O928" s="3">
        <f ca="1">IF($B928&lt;&gt;"",SUMIF(INDIRECT("ИсходныеДанные!$"&amp;$K$4&amp;"$2:$"&amp;$K$4&amp;"$50000"),$B928&amp;"#"&amp;O$6,INDIRECT("ИсходныеДанные!$J$2:$J$50000")),0)</f>
        <v>0</v>
      </c>
      <c r="P928" s="3">
        <f ca="1">IF($B928&lt;&gt;"",SUMIF(INDIRECT("ИсходныеДанные!$"&amp;$K$4&amp;"$2:$"&amp;$K$4&amp;"$50000"),$B928&amp;"#"&amp;P$6,INDIRECT("ИсходныеДанные!$J$2:$J$50000")),0)</f>
        <v>0</v>
      </c>
      <c r="Q928" s="3">
        <f ca="1">IF($B928&lt;&gt;"",SUMIF(INDIRECT("ИсходныеДанные!$"&amp;$K$4&amp;"$2:$"&amp;$K$4&amp;"$50000"),$B928&amp;"#"&amp;Q$6,INDIRECT("ИсходныеДанные!$J$2:$J$50000")),0)</f>
        <v>0</v>
      </c>
      <c r="R928" s="3">
        <f ca="1">IF($B928&lt;&gt;"",SUMIF(INDIRECT("ИсходныеДанные!$"&amp;$K$4&amp;"$2:$"&amp;$K$4&amp;"$50000"),$B928&amp;"#"&amp;R$6,INDIRECT("ИсходныеДанные!$J$2:$J$50000")),0)</f>
        <v>0</v>
      </c>
      <c r="S928" s="3">
        <f ca="1">IF($B928&lt;&gt;"",SUMIF(INDIRECT("ИсходныеДанные!$"&amp;$K$4&amp;"$2:$"&amp;$K$4&amp;"$50000"),$B928&amp;"#"&amp;S$6,INDIRECT("ИсходныеДанные!$J$2:$J$50000")),0)</f>
        <v>0</v>
      </c>
      <c r="T928" s="3">
        <f ca="1">IF($B928&lt;&gt;"",SUMIF(INDIRECT("ИсходныеДанные!$"&amp;$K$4&amp;"$2:$"&amp;$K$4&amp;"$50000"),$B928&amp;"#"&amp;T$6,INDIRECT("ИсходныеДанные!$J$2:$J$50000")),0)</f>
        <v>0</v>
      </c>
      <c r="U928" s="3">
        <f ca="1">IF($B928&lt;&gt;"",SUMIF(INDIRECT("ИсходныеДанные!$"&amp;$K$4&amp;"$2:$"&amp;$K$4&amp;"$50000"),$B928&amp;"#"&amp;U$6,INDIRECT("ИсходныеДанные!$J$2:$J$50000")),0)</f>
        <v>0</v>
      </c>
      <c r="V928" s="3">
        <f ca="1">IF($B928&lt;&gt;"",SUMIF(INDIRECT("ИсходныеДанные!$"&amp;$K$4&amp;"$2:$"&amp;$K$4&amp;"$50000"),$B928&amp;"#"&amp;V$6,INDIRECT("ИсходныеДанные!$J$2:$J$50000")),0)</f>
        <v>0</v>
      </c>
      <c r="W928" s="16" t="e">
        <f ca="1">SUM(K928:V928)/Пофамильно!$R$1</f>
        <v>#DIV/0!</v>
      </c>
    </row>
    <row r="929" spans="1:23" x14ac:dyDescent="0.25">
      <c r="A929" s="10" t="str">
        <f t="shared" ca="1" si="16"/>
        <v>delete</v>
      </c>
      <c r="B929" s="16" cm="1">
        <f t="array" aca="1" ref="B929" ca="1">INDIRECT("УникальныеСписки!D"&amp;ROW()-$L$4)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14"/>
      <c r="G929" s="81" t="str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84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84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84" t="str" cm="1">
        <f t="array" aca="1" ref="J929" ca="1">_xlfn.XLOOKUP($B929,INDIRECT(SUBSTITUTE("ИсходныеДанные!$где$2:$где$50000","где",$B$4)),INDIRECT(SUBSTITUTE("ИсходныеДанные!$что$2:$что$50000","что",J$4)),"",0,1)</f>
        <v/>
      </c>
      <c r="K929" s="3">
        <f ca="1">IF($B929&lt;&gt;"",SUMIF(INDIRECT("ИсходныеДанные!$"&amp;$K$4&amp;"$2:$"&amp;$K$4&amp;"$50000"),$B929&amp;"#"&amp;K$6,INDIRECT("ИсходныеДанные!$J$2:$J$50000")),0)</f>
        <v>0</v>
      </c>
      <c r="L929" s="3">
        <f ca="1">IF($B929&lt;&gt;"",SUMIF(INDIRECT("ИсходныеДанные!$"&amp;$K$4&amp;"$2:$"&amp;$K$4&amp;"$50000"),$B929&amp;"#"&amp;L$6,INDIRECT("ИсходныеДанные!$J$2:$J$50000")),0)</f>
        <v>0</v>
      </c>
      <c r="M929" s="3">
        <f ca="1">IF($B929&lt;&gt;"",SUMIF(INDIRECT("ИсходныеДанные!$"&amp;$K$4&amp;"$2:$"&amp;$K$4&amp;"$50000"),$B929&amp;"#"&amp;M$6,INDIRECT("ИсходныеДанные!$J$2:$J$50000")),0)</f>
        <v>0</v>
      </c>
      <c r="N929" s="3">
        <f ca="1">IF($B929&lt;&gt;"",SUMIF(INDIRECT("ИсходныеДанные!$"&amp;$K$4&amp;"$2:$"&amp;$K$4&amp;"$50000"),$B929&amp;"#"&amp;N$6,INDIRECT("ИсходныеДанные!$J$2:$J$50000")),0)</f>
        <v>0</v>
      </c>
      <c r="O929" s="3">
        <f ca="1">IF($B929&lt;&gt;"",SUMIF(INDIRECT("ИсходныеДанные!$"&amp;$K$4&amp;"$2:$"&amp;$K$4&amp;"$50000"),$B929&amp;"#"&amp;O$6,INDIRECT("ИсходныеДанные!$J$2:$J$50000")),0)</f>
        <v>0</v>
      </c>
      <c r="P929" s="3">
        <f ca="1">IF($B929&lt;&gt;"",SUMIF(INDIRECT("ИсходныеДанные!$"&amp;$K$4&amp;"$2:$"&amp;$K$4&amp;"$50000"),$B929&amp;"#"&amp;P$6,INDIRECT("ИсходныеДанные!$J$2:$J$50000")),0)</f>
        <v>0</v>
      </c>
      <c r="Q929" s="3">
        <f ca="1">IF($B929&lt;&gt;"",SUMIF(INDIRECT("ИсходныеДанные!$"&amp;$K$4&amp;"$2:$"&amp;$K$4&amp;"$50000"),$B929&amp;"#"&amp;Q$6,INDIRECT("ИсходныеДанные!$J$2:$J$50000")),0)</f>
        <v>0</v>
      </c>
      <c r="R929" s="3">
        <f ca="1">IF($B929&lt;&gt;"",SUMIF(INDIRECT("ИсходныеДанные!$"&amp;$K$4&amp;"$2:$"&amp;$K$4&amp;"$50000"),$B929&amp;"#"&amp;R$6,INDIRECT("ИсходныеДанные!$J$2:$J$50000")),0)</f>
        <v>0</v>
      </c>
      <c r="S929" s="3">
        <f ca="1">IF($B929&lt;&gt;"",SUMIF(INDIRECT("ИсходныеДанные!$"&amp;$K$4&amp;"$2:$"&amp;$K$4&amp;"$50000"),$B929&amp;"#"&amp;S$6,INDIRECT("ИсходныеДанные!$J$2:$J$50000")),0)</f>
        <v>0</v>
      </c>
      <c r="T929" s="3">
        <f ca="1">IF($B929&lt;&gt;"",SUMIF(INDIRECT("ИсходныеДанные!$"&amp;$K$4&amp;"$2:$"&amp;$K$4&amp;"$50000"),$B929&amp;"#"&amp;T$6,INDIRECT("ИсходныеДанные!$J$2:$J$50000")),0)</f>
        <v>0</v>
      </c>
      <c r="U929" s="3">
        <f ca="1">IF($B929&lt;&gt;"",SUMIF(INDIRECT("ИсходныеДанные!$"&amp;$K$4&amp;"$2:$"&amp;$K$4&amp;"$50000"),$B929&amp;"#"&amp;U$6,INDIRECT("ИсходныеДанные!$J$2:$J$50000")),0)</f>
        <v>0</v>
      </c>
      <c r="V929" s="3">
        <f ca="1">IF($B929&lt;&gt;"",SUMIF(INDIRECT("ИсходныеДанные!$"&amp;$K$4&amp;"$2:$"&amp;$K$4&amp;"$50000"),$B929&amp;"#"&amp;V$6,INDIRECT("ИсходныеДанные!$J$2:$J$50000")),0)</f>
        <v>0</v>
      </c>
      <c r="W929" s="16" t="e">
        <f ca="1">SUM(K929:V929)/Пофамильно!$R$1</f>
        <v>#DIV/0!</v>
      </c>
    </row>
    <row r="930" spans="1:23" x14ac:dyDescent="0.25">
      <c r="A930" s="10" t="str">
        <f t="shared" ca="1" si="16"/>
        <v>delete</v>
      </c>
      <c r="B930" s="16" cm="1">
        <f t="array" aca="1" ref="B930" ca="1">INDIRECT("УникальныеСписки!D"&amp;ROW()-$L$4)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14"/>
      <c r="G930" s="81" t="str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84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84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84" t="str" cm="1">
        <f t="array" aca="1" ref="J930" ca="1">_xlfn.XLOOKUP($B930,INDIRECT(SUBSTITUTE("ИсходныеДанные!$где$2:$где$50000","где",$B$4)),INDIRECT(SUBSTITUTE("ИсходныеДанные!$что$2:$что$50000","что",J$4)),"",0,1)</f>
        <v/>
      </c>
      <c r="K930" s="3">
        <f ca="1">IF($B930&lt;&gt;"",SUMIF(INDIRECT("ИсходныеДанные!$"&amp;$K$4&amp;"$2:$"&amp;$K$4&amp;"$50000"),$B930&amp;"#"&amp;K$6,INDIRECT("ИсходныеДанные!$J$2:$J$50000")),0)</f>
        <v>0</v>
      </c>
      <c r="L930" s="3">
        <f ca="1">IF($B930&lt;&gt;"",SUMIF(INDIRECT("ИсходныеДанные!$"&amp;$K$4&amp;"$2:$"&amp;$K$4&amp;"$50000"),$B930&amp;"#"&amp;L$6,INDIRECT("ИсходныеДанные!$J$2:$J$50000")),0)</f>
        <v>0</v>
      </c>
      <c r="M930" s="3">
        <f ca="1">IF($B930&lt;&gt;"",SUMIF(INDIRECT("ИсходныеДанные!$"&amp;$K$4&amp;"$2:$"&amp;$K$4&amp;"$50000"),$B930&amp;"#"&amp;M$6,INDIRECT("ИсходныеДанные!$J$2:$J$50000")),0)</f>
        <v>0</v>
      </c>
      <c r="N930" s="3">
        <f ca="1">IF($B930&lt;&gt;"",SUMIF(INDIRECT("ИсходныеДанные!$"&amp;$K$4&amp;"$2:$"&amp;$K$4&amp;"$50000"),$B930&amp;"#"&amp;N$6,INDIRECT("ИсходныеДанные!$J$2:$J$50000")),0)</f>
        <v>0</v>
      </c>
      <c r="O930" s="3">
        <f ca="1">IF($B930&lt;&gt;"",SUMIF(INDIRECT("ИсходныеДанные!$"&amp;$K$4&amp;"$2:$"&amp;$K$4&amp;"$50000"),$B930&amp;"#"&amp;O$6,INDIRECT("ИсходныеДанные!$J$2:$J$50000")),0)</f>
        <v>0</v>
      </c>
      <c r="P930" s="3">
        <f ca="1">IF($B930&lt;&gt;"",SUMIF(INDIRECT("ИсходныеДанные!$"&amp;$K$4&amp;"$2:$"&amp;$K$4&amp;"$50000"),$B930&amp;"#"&amp;P$6,INDIRECT("ИсходныеДанные!$J$2:$J$50000")),0)</f>
        <v>0</v>
      </c>
      <c r="Q930" s="3">
        <f ca="1">IF($B930&lt;&gt;"",SUMIF(INDIRECT("ИсходныеДанные!$"&amp;$K$4&amp;"$2:$"&amp;$K$4&amp;"$50000"),$B930&amp;"#"&amp;Q$6,INDIRECT("ИсходныеДанные!$J$2:$J$50000")),0)</f>
        <v>0</v>
      </c>
      <c r="R930" s="3">
        <f ca="1">IF($B930&lt;&gt;"",SUMIF(INDIRECT("ИсходныеДанные!$"&amp;$K$4&amp;"$2:$"&amp;$K$4&amp;"$50000"),$B930&amp;"#"&amp;R$6,INDIRECT("ИсходныеДанные!$J$2:$J$50000")),0)</f>
        <v>0</v>
      </c>
      <c r="S930" s="3">
        <f ca="1">IF($B930&lt;&gt;"",SUMIF(INDIRECT("ИсходныеДанные!$"&amp;$K$4&amp;"$2:$"&amp;$K$4&amp;"$50000"),$B930&amp;"#"&amp;S$6,INDIRECT("ИсходныеДанные!$J$2:$J$50000")),0)</f>
        <v>0</v>
      </c>
      <c r="T930" s="3">
        <f ca="1">IF($B930&lt;&gt;"",SUMIF(INDIRECT("ИсходныеДанные!$"&amp;$K$4&amp;"$2:$"&amp;$K$4&amp;"$50000"),$B930&amp;"#"&amp;T$6,INDIRECT("ИсходныеДанные!$J$2:$J$50000")),0)</f>
        <v>0</v>
      </c>
      <c r="U930" s="3">
        <f ca="1">IF($B930&lt;&gt;"",SUMIF(INDIRECT("ИсходныеДанные!$"&amp;$K$4&amp;"$2:$"&amp;$K$4&amp;"$50000"),$B930&amp;"#"&amp;U$6,INDIRECT("ИсходныеДанные!$J$2:$J$50000")),0)</f>
        <v>0</v>
      </c>
      <c r="V930" s="3">
        <f ca="1">IF($B930&lt;&gt;"",SUMIF(INDIRECT("ИсходныеДанные!$"&amp;$K$4&amp;"$2:$"&amp;$K$4&amp;"$50000"),$B930&amp;"#"&amp;V$6,INDIRECT("ИсходныеДанные!$J$2:$J$50000")),0)</f>
        <v>0</v>
      </c>
      <c r="W930" s="16" t="e">
        <f ca="1">SUM(K930:V930)/Пофамильно!$R$1</f>
        <v>#DIV/0!</v>
      </c>
    </row>
    <row r="931" spans="1:23" x14ac:dyDescent="0.25">
      <c r="A931" s="10" t="str">
        <f t="shared" ca="1" si="16"/>
        <v>delete</v>
      </c>
      <c r="B931" s="16" cm="1">
        <f t="array" aca="1" ref="B931" ca="1">INDIRECT("УникальныеСписки!D"&amp;ROW()-$L$4)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14"/>
      <c r="G931" s="81" t="str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84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84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84" t="str" cm="1">
        <f t="array" aca="1" ref="J931" ca="1">_xlfn.XLOOKUP($B931,INDIRECT(SUBSTITUTE("ИсходныеДанные!$где$2:$где$50000","где",$B$4)),INDIRECT(SUBSTITUTE("ИсходныеДанные!$что$2:$что$50000","что",J$4)),"",0,1)</f>
        <v/>
      </c>
      <c r="K931" s="3">
        <f ca="1">IF($B931&lt;&gt;"",SUMIF(INDIRECT("ИсходныеДанные!$"&amp;$K$4&amp;"$2:$"&amp;$K$4&amp;"$50000"),$B931&amp;"#"&amp;K$6,INDIRECT("ИсходныеДанные!$J$2:$J$50000")),0)</f>
        <v>0</v>
      </c>
      <c r="L931" s="3">
        <f ca="1">IF($B931&lt;&gt;"",SUMIF(INDIRECT("ИсходныеДанные!$"&amp;$K$4&amp;"$2:$"&amp;$K$4&amp;"$50000"),$B931&amp;"#"&amp;L$6,INDIRECT("ИсходныеДанные!$J$2:$J$50000")),0)</f>
        <v>0</v>
      </c>
      <c r="M931" s="3">
        <f ca="1">IF($B931&lt;&gt;"",SUMIF(INDIRECT("ИсходныеДанные!$"&amp;$K$4&amp;"$2:$"&amp;$K$4&amp;"$50000"),$B931&amp;"#"&amp;M$6,INDIRECT("ИсходныеДанные!$J$2:$J$50000")),0)</f>
        <v>0</v>
      </c>
      <c r="N931" s="3">
        <f ca="1">IF($B931&lt;&gt;"",SUMIF(INDIRECT("ИсходныеДанные!$"&amp;$K$4&amp;"$2:$"&amp;$K$4&amp;"$50000"),$B931&amp;"#"&amp;N$6,INDIRECT("ИсходныеДанные!$J$2:$J$50000")),0)</f>
        <v>0</v>
      </c>
      <c r="O931" s="3">
        <f ca="1">IF($B931&lt;&gt;"",SUMIF(INDIRECT("ИсходныеДанные!$"&amp;$K$4&amp;"$2:$"&amp;$K$4&amp;"$50000"),$B931&amp;"#"&amp;O$6,INDIRECT("ИсходныеДанные!$J$2:$J$50000")),0)</f>
        <v>0</v>
      </c>
      <c r="P931" s="3">
        <f ca="1">IF($B931&lt;&gt;"",SUMIF(INDIRECT("ИсходныеДанные!$"&amp;$K$4&amp;"$2:$"&amp;$K$4&amp;"$50000"),$B931&amp;"#"&amp;P$6,INDIRECT("ИсходныеДанные!$J$2:$J$50000")),0)</f>
        <v>0</v>
      </c>
      <c r="Q931" s="3">
        <f ca="1">IF($B931&lt;&gt;"",SUMIF(INDIRECT("ИсходныеДанные!$"&amp;$K$4&amp;"$2:$"&amp;$K$4&amp;"$50000"),$B931&amp;"#"&amp;Q$6,INDIRECT("ИсходныеДанные!$J$2:$J$50000")),0)</f>
        <v>0</v>
      </c>
      <c r="R931" s="3">
        <f ca="1">IF($B931&lt;&gt;"",SUMIF(INDIRECT("ИсходныеДанные!$"&amp;$K$4&amp;"$2:$"&amp;$K$4&amp;"$50000"),$B931&amp;"#"&amp;R$6,INDIRECT("ИсходныеДанные!$J$2:$J$50000")),0)</f>
        <v>0</v>
      </c>
      <c r="S931" s="3">
        <f ca="1">IF($B931&lt;&gt;"",SUMIF(INDIRECT("ИсходныеДанные!$"&amp;$K$4&amp;"$2:$"&amp;$K$4&amp;"$50000"),$B931&amp;"#"&amp;S$6,INDIRECT("ИсходныеДанные!$J$2:$J$50000")),0)</f>
        <v>0</v>
      </c>
      <c r="T931" s="3">
        <f ca="1">IF($B931&lt;&gt;"",SUMIF(INDIRECT("ИсходныеДанные!$"&amp;$K$4&amp;"$2:$"&amp;$K$4&amp;"$50000"),$B931&amp;"#"&amp;T$6,INDIRECT("ИсходныеДанные!$J$2:$J$50000")),0)</f>
        <v>0</v>
      </c>
      <c r="U931" s="3">
        <f ca="1">IF($B931&lt;&gt;"",SUMIF(INDIRECT("ИсходныеДанные!$"&amp;$K$4&amp;"$2:$"&amp;$K$4&amp;"$50000"),$B931&amp;"#"&amp;U$6,INDIRECT("ИсходныеДанные!$J$2:$J$50000")),0)</f>
        <v>0</v>
      </c>
      <c r="V931" s="3">
        <f ca="1">IF($B931&lt;&gt;"",SUMIF(INDIRECT("ИсходныеДанные!$"&amp;$K$4&amp;"$2:$"&amp;$K$4&amp;"$50000"),$B931&amp;"#"&amp;V$6,INDIRECT("ИсходныеДанные!$J$2:$J$50000")),0)</f>
        <v>0</v>
      </c>
      <c r="W931" s="16" t="e">
        <f ca="1">SUM(K931:V931)/Пофамильно!$R$1</f>
        <v>#DIV/0!</v>
      </c>
    </row>
    <row r="932" spans="1:23" x14ac:dyDescent="0.25">
      <c r="A932" s="10" t="str">
        <f t="shared" ca="1" si="16"/>
        <v>delete</v>
      </c>
      <c r="B932" s="16" cm="1">
        <f t="array" aca="1" ref="B932" ca="1">INDIRECT("УникальныеСписки!D"&amp;ROW()-$L$4)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14"/>
      <c r="G932" s="81" t="str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84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84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84" t="str" cm="1">
        <f t="array" aca="1" ref="J932" ca="1">_xlfn.XLOOKUP($B932,INDIRECT(SUBSTITUTE("ИсходныеДанные!$где$2:$где$50000","где",$B$4)),INDIRECT(SUBSTITUTE("ИсходныеДанные!$что$2:$что$50000","что",J$4)),"",0,1)</f>
        <v/>
      </c>
      <c r="K932" s="3">
        <f ca="1">IF($B932&lt;&gt;"",SUMIF(INDIRECT("ИсходныеДанные!$"&amp;$K$4&amp;"$2:$"&amp;$K$4&amp;"$50000"),$B932&amp;"#"&amp;K$6,INDIRECT("ИсходныеДанные!$J$2:$J$50000")),0)</f>
        <v>0</v>
      </c>
      <c r="L932" s="3">
        <f ca="1">IF($B932&lt;&gt;"",SUMIF(INDIRECT("ИсходныеДанные!$"&amp;$K$4&amp;"$2:$"&amp;$K$4&amp;"$50000"),$B932&amp;"#"&amp;L$6,INDIRECT("ИсходныеДанные!$J$2:$J$50000")),0)</f>
        <v>0</v>
      </c>
      <c r="M932" s="3">
        <f ca="1">IF($B932&lt;&gt;"",SUMIF(INDIRECT("ИсходныеДанные!$"&amp;$K$4&amp;"$2:$"&amp;$K$4&amp;"$50000"),$B932&amp;"#"&amp;M$6,INDIRECT("ИсходныеДанные!$J$2:$J$50000")),0)</f>
        <v>0</v>
      </c>
      <c r="N932" s="3">
        <f ca="1">IF($B932&lt;&gt;"",SUMIF(INDIRECT("ИсходныеДанные!$"&amp;$K$4&amp;"$2:$"&amp;$K$4&amp;"$50000"),$B932&amp;"#"&amp;N$6,INDIRECT("ИсходныеДанные!$J$2:$J$50000")),0)</f>
        <v>0</v>
      </c>
      <c r="O932" s="3">
        <f ca="1">IF($B932&lt;&gt;"",SUMIF(INDIRECT("ИсходныеДанные!$"&amp;$K$4&amp;"$2:$"&amp;$K$4&amp;"$50000"),$B932&amp;"#"&amp;O$6,INDIRECT("ИсходныеДанные!$J$2:$J$50000")),0)</f>
        <v>0</v>
      </c>
      <c r="P932" s="3">
        <f ca="1">IF($B932&lt;&gt;"",SUMIF(INDIRECT("ИсходныеДанные!$"&amp;$K$4&amp;"$2:$"&amp;$K$4&amp;"$50000"),$B932&amp;"#"&amp;P$6,INDIRECT("ИсходныеДанные!$J$2:$J$50000")),0)</f>
        <v>0</v>
      </c>
      <c r="Q932" s="3">
        <f ca="1">IF($B932&lt;&gt;"",SUMIF(INDIRECT("ИсходныеДанные!$"&amp;$K$4&amp;"$2:$"&amp;$K$4&amp;"$50000"),$B932&amp;"#"&amp;Q$6,INDIRECT("ИсходныеДанные!$J$2:$J$50000")),0)</f>
        <v>0</v>
      </c>
      <c r="R932" s="3">
        <f ca="1">IF($B932&lt;&gt;"",SUMIF(INDIRECT("ИсходныеДанные!$"&amp;$K$4&amp;"$2:$"&amp;$K$4&amp;"$50000"),$B932&amp;"#"&amp;R$6,INDIRECT("ИсходныеДанные!$J$2:$J$50000")),0)</f>
        <v>0</v>
      </c>
      <c r="S932" s="3">
        <f ca="1">IF($B932&lt;&gt;"",SUMIF(INDIRECT("ИсходныеДанные!$"&amp;$K$4&amp;"$2:$"&amp;$K$4&amp;"$50000"),$B932&amp;"#"&amp;S$6,INDIRECT("ИсходныеДанные!$J$2:$J$50000")),0)</f>
        <v>0</v>
      </c>
      <c r="T932" s="3">
        <f ca="1">IF($B932&lt;&gt;"",SUMIF(INDIRECT("ИсходныеДанные!$"&amp;$K$4&amp;"$2:$"&amp;$K$4&amp;"$50000"),$B932&amp;"#"&amp;T$6,INDIRECT("ИсходныеДанные!$J$2:$J$50000")),0)</f>
        <v>0</v>
      </c>
      <c r="U932" s="3">
        <f ca="1">IF($B932&lt;&gt;"",SUMIF(INDIRECT("ИсходныеДанные!$"&amp;$K$4&amp;"$2:$"&amp;$K$4&amp;"$50000"),$B932&amp;"#"&amp;U$6,INDIRECT("ИсходныеДанные!$J$2:$J$50000")),0)</f>
        <v>0</v>
      </c>
      <c r="V932" s="3">
        <f ca="1">IF($B932&lt;&gt;"",SUMIF(INDIRECT("ИсходныеДанные!$"&amp;$K$4&amp;"$2:$"&amp;$K$4&amp;"$50000"),$B932&amp;"#"&amp;V$6,INDIRECT("ИсходныеДанные!$J$2:$J$50000")),0)</f>
        <v>0</v>
      </c>
      <c r="W932" s="16" t="e">
        <f ca="1">SUM(K932:V932)/Пофамильно!$R$1</f>
        <v>#DIV/0!</v>
      </c>
    </row>
    <row r="933" spans="1:23" x14ac:dyDescent="0.25">
      <c r="A933" s="10" t="str">
        <f t="shared" ca="1" si="16"/>
        <v>delete</v>
      </c>
      <c r="B933" s="16" cm="1">
        <f t="array" aca="1" ref="B933" ca="1">INDIRECT("УникальныеСписки!D"&amp;ROW()-$L$4)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14"/>
      <c r="G933" s="81" t="str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84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84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84" t="str" cm="1">
        <f t="array" aca="1" ref="J933" ca="1">_xlfn.XLOOKUP($B933,INDIRECT(SUBSTITUTE("ИсходныеДанные!$где$2:$где$50000","где",$B$4)),INDIRECT(SUBSTITUTE("ИсходныеДанные!$что$2:$что$50000","что",J$4)),"",0,1)</f>
        <v/>
      </c>
      <c r="K933" s="3">
        <f ca="1">IF($B933&lt;&gt;"",SUMIF(INDIRECT("ИсходныеДанные!$"&amp;$K$4&amp;"$2:$"&amp;$K$4&amp;"$50000"),$B933&amp;"#"&amp;K$6,INDIRECT("ИсходныеДанные!$J$2:$J$50000")),0)</f>
        <v>0</v>
      </c>
      <c r="L933" s="3">
        <f ca="1">IF($B933&lt;&gt;"",SUMIF(INDIRECT("ИсходныеДанные!$"&amp;$K$4&amp;"$2:$"&amp;$K$4&amp;"$50000"),$B933&amp;"#"&amp;L$6,INDIRECT("ИсходныеДанные!$J$2:$J$50000")),0)</f>
        <v>0</v>
      </c>
      <c r="M933" s="3">
        <f ca="1">IF($B933&lt;&gt;"",SUMIF(INDIRECT("ИсходныеДанные!$"&amp;$K$4&amp;"$2:$"&amp;$K$4&amp;"$50000"),$B933&amp;"#"&amp;M$6,INDIRECT("ИсходныеДанные!$J$2:$J$50000")),0)</f>
        <v>0</v>
      </c>
      <c r="N933" s="3">
        <f ca="1">IF($B933&lt;&gt;"",SUMIF(INDIRECT("ИсходныеДанные!$"&amp;$K$4&amp;"$2:$"&amp;$K$4&amp;"$50000"),$B933&amp;"#"&amp;N$6,INDIRECT("ИсходныеДанные!$J$2:$J$50000")),0)</f>
        <v>0</v>
      </c>
      <c r="O933" s="3">
        <f ca="1">IF($B933&lt;&gt;"",SUMIF(INDIRECT("ИсходныеДанные!$"&amp;$K$4&amp;"$2:$"&amp;$K$4&amp;"$50000"),$B933&amp;"#"&amp;O$6,INDIRECT("ИсходныеДанные!$J$2:$J$50000")),0)</f>
        <v>0</v>
      </c>
      <c r="P933" s="3">
        <f ca="1">IF($B933&lt;&gt;"",SUMIF(INDIRECT("ИсходныеДанные!$"&amp;$K$4&amp;"$2:$"&amp;$K$4&amp;"$50000"),$B933&amp;"#"&amp;P$6,INDIRECT("ИсходныеДанные!$J$2:$J$50000")),0)</f>
        <v>0</v>
      </c>
      <c r="Q933" s="3">
        <f ca="1">IF($B933&lt;&gt;"",SUMIF(INDIRECT("ИсходныеДанные!$"&amp;$K$4&amp;"$2:$"&amp;$K$4&amp;"$50000"),$B933&amp;"#"&amp;Q$6,INDIRECT("ИсходныеДанные!$J$2:$J$50000")),0)</f>
        <v>0</v>
      </c>
      <c r="R933" s="3">
        <f ca="1">IF($B933&lt;&gt;"",SUMIF(INDIRECT("ИсходныеДанные!$"&amp;$K$4&amp;"$2:$"&amp;$K$4&amp;"$50000"),$B933&amp;"#"&amp;R$6,INDIRECT("ИсходныеДанные!$J$2:$J$50000")),0)</f>
        <v>0</v>
      </c>
      <c r="S933" s="3">
        <f ca="1">IF($B933&lt;&gt;"",SUMIF(INDIRECT("ИсходныеДанные!$"&amp;$K$4&amp;"$2:$"&amp;$K$4&amp;"$50000"),$B933&amp;"#"&amp;S$6,INDIRECT("ИсходныеДанные!$J$2:$J$50000")),0)</f>
        <v>0</v>
      </c>
      <c r="T933" s="3">
        <f ca="1">IF($B933&lt;&gt;"",SUMIF(INDIRECT("ИсходныеДанные!$"&amp;$K$4&amp;"$2:$"&amp;$K$4&amp;"$50000"),$B933&amp;"#"&amp;T$6,INDIRECT("ИсходныеДанные!$J$2:$J$50000")),0)</f>
        <v>0</v>
      </c>
      <c r="U933" s="3">
        <f ca="1">IF($B933&lt;&gt;"",SUMIF(INDIRECT("ИсходныеДанные!$"&amp;$K$4&amp;"$2:$"&amp;$K$4&amp;"$50000"),$B933&amp;"#"&amp;U$6,INDIRECT("ИсходныеДанные!$J$2:$J$50000")),0)</f>
        <v>0</v>
      </c>
      <c r="V933" s="3">
        <f ca="1">IF($B933&lt;&gt;"",SUMIF(INDIRECT("ИсходныеДанные!$"&amp;$K$4&amp;"$2:$"&amp;$K$4&amp;"$50000"),$B933&amp;"#"&amp;V$6,INDIRECT("ИсходныеДанные!$J$2:$J$50000")),0)</f>
        <v>0</v>
      </c>
      <c r="W933" s="16" t="e">
        <f ca="1">SUM(K933:V933)/Пофамильно!$R$1</f>
        <v>#DIV/0!</v>
      </c>
    </row>
    <row r="934" spans="1:23" x14ac:dyDescent="0.25">
      <c r="A934" s="10" t="str">
        <f t="shared" ca="1" si="16"/>
        <v>delete</v>
      </c>
      <c r="B934" s="16" cm="1">
        <f t="array" aca="1" ref="B934" ca="1">INDIRECT("УникальныеСписки!D"&amp;ROW()-$L$4)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14"/>
      <c r="G934" s="81" t="str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84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84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84" t="str" cm="1">
        <f t="array" aca="1" ref="J934" ca="1">_xlfn.XLOOKUP($B934,INDIRECT(SUBSTITUTE("ИсходныеДанные!$где$2:$где$50000","где",$B$4)),INDIRECT(SUBSTITUTE("ИсходныеДанные!$что$2:$что$50000","что",J$4)),"",0,1)</f>
        <v/>
      </c>
      <c r="K934" s="3">
        <f ca="1">IF($B934&lt;&gt;"",SUMIF(INDIRECT("ИсходныеДанные!$"&amp;$K$4&amp;"$2:$"&amp;$K$4&amp;"$50000"),$B934&amp;"#"&amp;K$6,INDIRECT("ИсходныеДанные!$J$2:$J$50000")),0)</f>
        <v>0</v>
      </c>
      <c r="L934" s="3">
        <f ca="1">IF($B934&lt;&gt;"",SUMIF(INDIRECT("ИсходныеДанные!$"&amp;$K$4&amp;"$2:$"&amp;$K$4&amp;"$50000"),$B934&amp;"#"&amp;L$6,INDIRECT("ИсходныеДанные!$J$2:$J$50000")),0)</f>
        <v>0</v>
      </c>
      <c r="M934" s="3">
        <f ca="1">IF($B934&lt;&gt;"",SUMIF(INDIRECT("ИсходныеДанные!$"&amp;$K$4&amp;"$2:$"&amp;$K$4&amp;"$50000"),$B934&amp;"#"&amp;M$6,INDIRECT("ИсходныеДанные!$J$2:$J$50000")),0)</f>
        <v>0</v>
      </c>
      <c r="N934" s="3">
        <f ca="1">IF($B934&lt;&gt;"",SUMIF(INDIRECT("ИсходныеДанные!$"&amp;$K$4&amp;"$2:$"&amp;$K$4&amp;"$50000"),$B934&amp;"#"&amp;N$6,INDIRECT("ИсходныеДанные!$J$2:$J$50000")),0)</f>
        <v>0</v>
      </c>
      <c r="O934" s="3">
        <f ca="1">IF($B934&lt;&gt;"",SUMIF(INDIRECT("ИсходныеДанные!$"&amp;$K$4&amp;"$2:$"&amp;$K$4&amp;"$50000"),$B934&amp;"#"&amp;O$6,INDIRECT("ИсходныеДанные!$J$2:$J$50000")),0)</f>
        <v>0</v>
      </c>
      <c r="P934" s="3">
        <f ca="1">IF($B934&lt;&gt;"",SUMIF(INDIRECT("ИсходныеДанные!$"&amp;$K$4&amp;"$2:$"&amp;$K$4&amp;"$50000"),$B934&amp;"#"&amp;P$6,INDIRECT("ИсходныеДанные!$J$2:$J$50000")),0)</f>
        <v>0</v>
      </c>
      <c r="Q934" s="3">
        <f ca="1">IF($B934&lt;&gt;"",SUMIF(INDIRECT("ИсходныеДанные!$"&amp;$K$4&amp;"$2:$"&amp;$K$4&amp;"$50000"),$B934&amp;"#"&amp;Q$6,INDIRECT("ИсходныеДанные!$J$2:$J$50000")),0)</f>
        <v>0</v>
      </c>
      <c r="R934" s="3">
        <f ca="1">IF($B934&lt;&gt;"",SUMIF(INDIRECT("ИсходныеДанные!$"&amp;$K$4&amp;"$2:$"&amp;$K$4&amp;"$50000"),$B934&amp;"#"&amp;R$6,INDIRECT("ИсходныеДанные!$J$2:$J$50000")),0)</f>
        <v>0</v>
      </c>
      <c r="S934" s="3">
        <f ca="1">IF($B934&lt;&gt;"",SUMIF(INDIRECT("ИсходныеДанные!$"&amp;$K$4&amp;"$2:$"&amp;$K$4&amp;"$50000"),$B934&amp;"#"&amp;S$6,INDIRECT("ИсходныеДанные!$J$2:$J$50000")),0)</f>
        <v>0</v>
      </c>
      <c r="T934" s="3">
        <f ca="1">IF($B934&lt;&gt;"",SUMIF(INDIRECT("ИсходныеДанные!$"&amp;$K$4&amp;"$2:$"&amp;$K$4&amp;"$50000"),$B934&amp;"#"&amp;T$6,INDIRECT("ИсходныеДанные!$J$2:$J$50000")),0)</f>
        <v>0</v>
      </c>
      <c r="U934" s="3">
        <f ca="1">IF($B934&lt;&gt;"",SUMIF(INDIRECT("ИсходныеДанные!$"&amp;$K$4&amp;"$2:$"&amp;$K$4&amp;"$50000"),$B934&amp;"#"&amp;U$6,INDIRECT("ИсходныеДанные!$J$2:$J$50000")),0)</f>
        <v>0</v>
      </c>
      <c r="V934" s="3">
        <f ca="1">IF($B934&lt;&gt;"",SUMIF(INDIRECT("ИсходныеДанные!$"&amp;$K$4&amp;"$2:$"&amp;$K$4&amp;"$50000"),$B934&amp;"#"&amp;V$6,INDIRECT("ИсходныеДанные!$J$2:$J$50000")),0)</f>
        <v>0</v>
      </c>
      <c r="W934" s="16" t="e">
        <f ca="1">SUM(K934:V934)/Пофамильно!$R$1</f>
        <v>#DIV/0!</v>
      </c>
    </row>
    <row r="935" spans="1:23" x14ac:dyDescent="0.25">
      <c r="A935" s="10" t="str">
        <f t="shared" ca="1" si="16"/>
        <v>delete</v>
      </c>
      <c r="B935" s="16" cm="1">
        <f t="array" aca="1" ref="B935" ca="1">INDIRECT("УникальныеСписки!D"&amp;ROW()-$L$4)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14"/>
      <c r="G935" s="81" t="str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84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84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84" t="str" cm="1">
        <f t="array" aca="1" ref="J935" ca="1">_xlfn.XLOOKUP($B935,INDIRECT(SUBSTITUTE("ИсходныеДанные!$где$2:$где$50000","где",$B$4)),INDIRECT(SUBSTITUTE("ИсходныеДанные!$что$2:$что$50000","что",J$4)),"",0,1)</f>
        <v/>
      </c>
      <c r="K935" s="3">
        <f ca="1">IF($B935&lt;&gt;"",SUMIF(INDIRECT("ИсходныеДанные!$"&amp;$K$4&amp;"$2:$"&amp;$K$4&amp;"$50000"),$B935&amp;"#"&amp;K$6,INDIRECT("ИсходныеДанные!$J$2:$J$50000")),0)</f>
        <v>0</v>
      </c>
      <c r="L935" s="3">
        <f ca="1">IF($B935&lt;&gt;"",SUMIF(INDIRECT("ИсходныеДанные!$"&amp;$K$4&amp;"$2:$"&amp;$K$4&amp;"$50000"),$B935&amp;"#"&amp;L$6,INDIRECT("ИсходныеДанные!$J$2:$J$50000")),0)</f>
        <v>0</v>
      </c>
      <c r="M935" s="3">
        <f ca="1">IF($B935&lt;&gt;"",SUMIF(INDIRECT("ИсходныеДанные!$"&amp;$K$4&amp;"$2:$"&amp;$K$4&amp;"$50000"),$B935&amp;"#"&amp;M$6,INDIRECT("ИсходныеДанные!$J$2:$J$50000")),0)</f>
        <v>0</v>
      </c>
      <c r="N935" s="3">
        <f ca="1">IF($B935&lt;&gt;"",SUMIF(INDIRECT("ИсходныеДанные!$"&amp;$K$4&amp;"$2:$"&amp;$K$4&amp;"$50000"),$B935&amp;"#"&amp;N$6,INDIRECT("ИсходныеДанные!$J$2:$J$50000")),0)</f>
        <v>0</v>
      </c>
      <c r="O935" s="3">
        <f ca="1">IF($B935&lt;&gt;"",SUMIF(INDIRECT("ИсходныеДанные!$"&amp;$K$4&amp;"$2:$"&amp;$K$4&amp;"$50000"),$B935&amp;"#"&amp;O$6,INDIRECT("ИсходныеДанные!$J$2:$J$50000")),0)</f>
        <v>0</v>
      </c>
      <c r="P935" s="3">
        <f ca="1">IF($B935&lt;&gt;"",SUMIF(INDIRECT("ИсходныеДанные!$"&amp;$K$4&amp;"$2:$"&amp;$K$4&amp;"$50000"),$B935&amp;"#"&amp;P$6,INDIRECT("ИсходныеДанные!$J$2:$J$50000")),0)</f>
        <v>0</v>
      </c>
      <c r="Q935" s="3">
        <f ca="1">IF($B935&lt;&gt;"",SUMIF(INDIRECT("ИсходныеДанные!$"&amp;$K$4&amp;"$2:$"&amp;$K$4&amp;"$50000"),$B935&amp;"#"&amp;Q$6,INDIRECT("ИсходныеДанные!$J$2:$J$50000")),0)</f>
        <v>0</v>
      </c>
      <c r="R935" s="3">
        <f ca="1">IF($B935&lt;&gt;"",SUMIF(INDIRECT("ИсходныеДанные!$"&amp;$K$4&amp;"$2:$"&amp;$K$4&amp;"$50000"),$B935&amp;"#"&amp;R$6,INDIRECT("ИсходныеДанные!$J$2:$J$50000")),0)</f>
        <v>0</v>
      </c>
      <c r="S935" s="3">
        <f ca="1">IF($B935&lt;&gt;"",SUMIF(INDIRECT("ИсходныеДанные!$"&amp;$K$4&amp;"$2:$"&amp;$K$4&amp;"$50000"),$B935&amp;"#"&amp;S$6,INDIRECT("ИсходныеДанные!$J$2:$J$50000")),0)</f>
        <v>0</v>
      </c>
      <c r="T935" s="3">
        <f ca="1">IF($B935&lt;&gt;"",SUMIF(INDIRECT("ИсходныеДанные!$"&amp;$K$4&amp;"$2:$"&amp;$K$4&amp;"$50000"),$B935&amp;"#"&amp;T$6,INDIRECT("ИсходныеДанные!$J$2:$J$50000")),0)</f>
        <v>0</v>
      </c>
      <c r="U935" s="3">
        <f ca="1">IF($B935&lt;&gt;"",SUMIF(INDIRECT("ИсходныеДанные!$"&amp;$K$4&amp;"$2:$"&amp;$K$4&amp;"$50000"),$B935&amp;"#"&amp;U$6,INDIRECT("ИсходныеДанные!$J$2:$J$50000")),0)</f>
        <v>0</v>
      </c>
      <c r="V935" s="3">
        <f ca="1">IF($B935&lt;&gt;"",SUMIF(INDIRECT("ИсходныеДанные!$"&amp;$K$4&amp;"$2:$"&amp;$K$4&amp;"$50000"),$B935&amp;"#"&amp;V$6,INDIRECT("ИсходныеДанные!$J$2:$J$50000")),0)</f>
        <v>0</v>
      </c>
      <c r="W935" s="16" t="e">
        <f ca="1">SUM(K935:V935)/Пофамильно!$R$1</f>
        <v>#DIV/0!</v>
      </c>
    </row>
    <row r="936" spans="1:23" x14ac:dyDescent="0.25">
      <c r="A936" s="10" t="str">
        <f t="shared" ca="1" si="16"/>
        <v>delete</v>
      </c>
      <c r="B936" s="16" cm="1">
        <f t="array" aca="1" ref="B936" ca="1">INDIRECT("УникальныеСписки!D"&amp;ROW()-$L$4)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14"/>
      <c r="G936" s="81" t="str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84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84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84" t="str" cm="1">
        <f t="array" aca="1" ref="J936" ca="1">_xlfn.XLOOKUP($B936,INDIRECT(SUBSTITUTE("ИсходныеДанные!$где$2:$где$50000","где",$B$4)),INDIRECT(SUBSTITUTE("ИсходныеДанные!$что$2:$что$50000","что",J$4)),"",0,1)</f>
        <v/>
      </c>
      <c r="K936" s="3">
        <f ca="1">IF($B936&lt;&gt;"",SUMIF(INDIRECT("ИсходныеДанные!$"&amp;$K$4&amp;"$2:$"&amp;$K$4&amp;"$50000"),$B936&amp;"#"&amp;K$6,INDIRECT("ИсходныеДанные!$J$2:$J$50000")),0)</f>
        <v>0</v>
      </c>
      <c r="L936" s="3">
        <f ca="1">IF($B936&lt;&gt;"",SUMIF(INDIRECT("ИсходныеДанные!$"&amp;$K$4&amp;"$2:$"&amp;$K$4&amp;"$50000"),$B936&amp;"#"&amp;L$6,INDIRECT("ИсходныеДанные!$J$2:$J$50000")),0)</f>
        <v>0</v>
      </c>
      <c r="M936" s="3">
        <f ca="1">IF($B936&lt;&gt;"",SUMIF(INDIRECT("ИсходныеДанные!$"&amp;$K$4&amp;"$2:$"&amp;$K$4&amp;"$50000"),$B936&amp;"#"&amp;M$6,INDIRECT("ИсходныеДанные!$J$2:$J$50000")),0)</f>
        <v>0</v>
      </c>
      <c r="N936" s="3">
        <f ca="1">IF($B936&lt;&gt;"",SUMIF(INDIRECT("ИсходныеДанные!$"&amp;$K$4&amp;"$2:$"&amp;$K$4&amp;"$50000"),$B936&amp;"#"&amp;N$6,INDIRECT("ИсходныеДанные!$J$2:$J$50000")),0)</f>
        <v>0</v>
      </c>
      <c r="O936" s="3">
        <f ca="1">IF($B936&lt;&gt;"",SUMIF(INDIRECT("ИсходныеДанные!$"&amp;$K$4&amp;"$2:$"&amp;$K$4&amp;"$50000"),$B936&amp;"#"&amp;O$6,INDIRECT("ИсходныеДанные!$J$2:$J$50000")),0)</f>
        <v>0</v>
      </c>
      <c r="P936" s="3">
        <f ca="1">IF($B936&lt;&gt;"",SUMIF(INDIRECT("ИсходныеДанные!$"&amp;$K$4&amp;"$2:$"&amp;$K$4&amp;"$50000"),$B936&amp;"#"&amp;P$6,INDIRECT("ИсходныеДанные!$J$2:$J$50000")),0)</f>
        <v>0</v>
      </c>
      <c r="Q936" s="3">
        <f ca="1">IF($B936&lt;&gt;"",SUMIF(INDIRECT("ИсходныеДанные!$"&amp;$K$4&amp;"$2:$"&amp;$K$4&amp;"$50000"),$B936&amp;"#"&amp;Q$6,INDIRECT("ИсходныеДанные!$J$2:$J$50000")),0)</f>
        <v>0</v>
      </c>
      <c r="R936" s="3">
        <f ca="1">IF($B936&lt;&gt;"",SUMIF(INDIRECT("ИсходныеДанные!$"&amp;$K$4&amp;"$2:$"&amp;$K$4&amp;"$50000"),$B936&amp;"#"&amp;R$6,INDIRECT("ИсходныеДанные!$J$2:$J$50000")),0)</f>
        <v>0</v>
      </c>
      <c r="S936" s="3">
        <f ca="1">IF($B936&lt;&gt;"",SUMIF(INDIRECT("ИсходныеДанные!$"&amp;$K$4&amp;"$2:$"&amp;$K$4&amp;"$50000"),$B936&amp;"#"&amp;S$6,INDIRECT("ИсходныеДанные!$J$2:$J$50000")),0)</f>
        <v>0</v>
      </c>
      <c r="T936" s="3">
        <f ca="1">IF($B936&lt;&gt;"",SUMIF(INDIRECT("ИсходныеДанные!$"&amp;$K$4&amp;"$2:$"&amp;$K$4&amp;"$50000"),$B936&amp;"#"&amp;T$6,INDIRECT("ИсходныеДанные!$J$2:$J$50000")),0)</f>
        <v>0</v>
      </c>
      <c r="U936" s="3">
        <f ca="1">IF($B936&lt;&gt;"",SUMIF(INDIRECT("ИсходныеДанные!$"&amp;$K$4&amp;"$2:$"&amp;$K$4&amp;"$50000"),$B936&amp;"#"&amp;U$6,INDIRECT("ИсходныеДанные!$J$2:$J$50000")),0)</f>
        <v>0</v>
      </c>
      <c r="V936" s="3">
        <f ca="1">IF($B936&lt;&gt;"",SUMIF(INDIRECT("ИсходныеДанные!$"&amp;$K$4&amp;"$2:$"&amp;$K$4&amp;"$50000"),$B936&amp;"#"&amp;V$6,INDIRECT("ИсходныеДанные!$J$2:$J$50000")),0)</f>
        <v>0</v>
      </c>
      <c r="W936" s="16" t="e">
        <f ca="1">SUM(K936:V936)/Пофамильно!$R$1</f>
        <v>#DIV/0!</v>
      </c>
    </row>
    <row r="937" spans="1:23" x14ac:dyDescent="0.25">
      <c r="A937" s="10" t="str">
        <f t="shared" ca="1" si="16"/>
        <v>delete</v>
      </c>
      <c r="B937" s="16" cm="1">
        <f t="array" aca="1" ref="B937" ca="1">INDIRECT("УникальныеСписки!D"&amp;ROW()-$L$4)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14"/>
      <c r="G937" s="81" t="str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84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84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84" t="str" cm="1">
        <f t="array" aca="1" ref="J937" ca="1">_xlfn.XLOOKUP($B937,INDIRECT(SUBSTITUTE("ИсходныеДанные!$где$2:$где$50000","где",$B$4)),INDIRECT(SUBSTITUTE("ИсходныеДанные!$что$2:$что$50000","что",J$4)),"",0,1)</f>
        <v/>
      </c>
      <c r="K937" s="3">
        <f ca="1">IF($B937&lt;&gt;"",SUMIF(INDIRECT("ИсходныеДанные!$"&amp;$K$4&amp;"$2:$"&amp;$K$4&amp;"$50000"),$B937&amp;"#"&amp;K$6,INDIRECT("ИсходныеДанные!$J$2:$J$50000")),0)</f>
        <v>0</v>
      </c>
      <c r="L937" s="3">
        <f ca="1">IF($B937&lt;&gt;"",SUMIF(INDIRECT("ИсходныеДанные!$"&amp;$K$4&amp;"$2:$"&amp;$K$4&amp;"$50000"),$B937&amp;"#"&amp;L$6,INDIRECT("ИсходныеДанные!$J$2:$J$50000")),0)</f>
        <v>0</v>
      </c>
      <c r="M937" s="3">
        <f ca="1">IF($B937&lt;&gt;"",SUMIF(INDIRECT("ИсходныеДанные!$"&amp;$K$4&amp;"$2:$"&amp;$K$4&amp;"$50000"),$B937&amp;"#"&amp;M$6,INDIRECT("ИсходныеДанные!$J$2:$J$50000")),0)</f>
        <v>0</v>
      </c>
      <c r="N937" s="3">
        <f ca="1">IF($B937&lt;&gt;"",SUMIF(INDIRECT("ИсходныеДанные!$"&amp;$K$4&amp;"$2:$"&amp;$K$4&amp;"$50000"),$B937&amp;"#"&amp;N$6,INDIRECT("ИсходныеДанные!$J$2:$J$50000")),0)</f>
        <v>0</v>
      </c>
      <c r="O937" s="3">
        <f ca="1">IF($B937&lt;&gt;"",SUMIF(INDIRECT("ИсходныеДанные!$"&amp;$K$4&amp;"$2:$"&amp;$K$4&amp;"$50000"),$B937&amp;"#"&amp;O$6,INDIRECT("ИсходныеДанные!$J$2:$J$50000")),0)</f>
        <v>0</v>
      </c>
      <c r="P937" s="3">
        <f ca="1">IF($B937&lt;&gt;"",SUMIF(INDIRECT("ИсходныеДанные!$"&amp;$K$4&amp;"$2:$"&amp;$K$4&amp;"$50000"),$B937&amp;"#"&amp;P$6,INDIRECT("ИсходныеДанные!$J$2:$J$50000")),0)</f>
        <v>0</v>
      </c>
      <c r="Q937" s="3">
        <f ca="1">IF($B937&lt;&gt;"",SUMIF(INDIRECT("ИсходныеДанные!$"&amp;$K$4&amp;"$2:$"&amp;$K$4&amp;"$50000"),$B937&amp;"#"&amp;Q$6,INDIRECT("ИсходныеДанные!$J$2:$J$50000")),0)</f>
        <v>0</v>
      </c>
      <c r="R937" s="3">
        <f ca="1">IF($B937&lt;&gt;"",SUMIF(INDIRECT("ИсходныеДанные!$"&amp;$K$4&amp;"$2:$"&amp;$K$4&amp;"$50000"),$B937&amp;"#"&amp;R$6,INDIRECT("ИсходныеДанные!$J$2:$J$50000")),0)</f>
        <v>0</v>
      </c>
      <c r="S937" s="3">
        <f ca="1">IF($B937&lt;&gt;"",SUMIF(INDIRECT("ИсходныеДанные!$"&amp;$K$4&amp;"$2:$"&amp;$K$4&amp;"$50000"),$B937&amp;"#"&amp;S$6,INDIRECT("ИсходныеДанные!$J$2:$J$50000")),0)</f>
        <v>0</v>
      </c>
      <c r="T937" s="3">
        <f ca="1">IF($B937&lt;&gt;"",SUMIF(INDIRECT("ИсходныеДанные!$"&amp;$K$4&amp;"$2:$"&amp;$K$4&amp;"$50000"),$B937&amp;"#"&amp;T$6,INDIRECT("ИсходныеДанные!$J$2:$J$50000")),0)</f>
        <v>0</v>
      </c>
      <c r="U937" s="3">
        <f ca="1">IF($B937&lt;&gt;"",SUMIF(INDIRECT("ИсходныеДанные!$"&amp;$K$4&amp;"$2:$"&amp;$K$4&amp;"$50000"),$B937&amp;"#"&amp;U$6,INDIRECT("ИсходныеДанные!$J$2:$J$50000")),0)</f>
        <v>0</v>
      </c>
      <c r="V937" s="3">
        <f ca="1">IF($B937&lt;&gt;"",SUMIF(INDIRECT("ИсходныеДанные!$"&amp;$K$4&amp;"$2:$"&amp;$K$4&amp;"$50000"),$B937&amp;"#"&amp;V$6,INDIRECT("ИсходныеДанные!$J$2:$J$50000")),0)</f>
        <v>0</v>
      </c>
      <c r="W937" s="16" t="e">
        <f ca="1">SUM(K937:V937)/Пофамильно!$R$1</f>
        <v>#DIV/0!</v>
      </c>
    </row>
    <row r="938" spans="1:23" x14ac:dyDescent="0.25">
      <c r="A938" s="10" t="str">
        <f t="shared" ca="1" si="16"/>
        <v>delete</v>
      </c>
      <c r="B938" s="16" cm="1">
        <f t="array" aca="1" ref="B938" ca="1">INDIRECT("УникальныеСписки!D"&amp;ROW()-$L$4)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14"/>
      <c r="G938" s="81" t="str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84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84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84" t="str" cm="1">
        <f t="array" aca="1" ref="J938" ca="1">_xlfn.XLOOKUP($B938,INDIRECT(SUBSTITUTE("ИсходныеДанные!$где$2:$где$50000","где",$B$4)),INDIRECT(SUBSTITUTE("ИсходныеДанные!$что$2:$что$50000","что",J$4)),"",0,1)</f>
        <v/>
      </c>
      <c r="K938" s="3">
        <f ca="1">IF($B938&lt;&gt;"",SUMIF(INDIRECT("ИсходныеДанные!$"&amp;$K$4&amp;"$2:$"&amp;$K$4&amp;"$50000"),$B938&amp;"#"&amp;K$6,INDIRECT("ИсходныеДанные!$J$2:$J$50000")),0)</f>
        <v>0</v>
      </c>
      <c r="L938" s="3">
        <f ca="1">IF($B938&lt;&gt;"",SUMIF(INDIRECT("ИсходныеДанные!$"&amp;$K$4&amp;"$2:$"&amp;$K$4&amp;"$50000"),$B938&amp;"#"&amp;L$6,INDIRECT("ИсходныеДанные!$J$2:$J$50000")),0)</f>
        <v>0</v>
      </c>
      <c r="M938" s="3">
        <f ca="1">IF($B938&lt;&gt;"",SUMIF(INDIRECT("ИсходныеДанные!$"&amp;$K$4&amp;"$2:$"&amp;$K$4&amp;"$50000"),$B938&amp;"#"&amp;M$6,INDIRECT("ИсходныеДанные!$J$2:$J$50000")),0)</f>
        <v>0</v>
      </c>
      <c r="N938" s="3">
        <f ca="1">IF($B938&lt;&gt;"",SUMIF(INDIRECT("ИсходныеДанные!$"&amp;$K$4&amp;"$2:$"&amp;$K$4&amp;"$50000"),$B938&amp;"#"&amp;N$6,INDIRECT("ИсходныеДанные!$J$2:$J$50000")),0)</f>
        <v>0</v>
      </c>
      <c r="O938" s="3">
        <f ca="1">IF($B938&lt;&gt;"",SUMIF(INDIRECT("ИсходныеДанные!$"&amp;$K$4&amp;"$2:$"&amp;$K$4&amp;"$50000"),$B938&amp;"#"&amp;O$6,INDIRECT("ИсходныеДанные!$J$2:$J$50000")),0)</f>
        <v>0</v>
      </c>
      <c r="P938" s="3">
        <f ca="1">IF($B938&lt;&gt;"",SUMIF(INDIRECT("ИсходныеДанные!$"&amp;$K$4&amp;"$2:$"&amp;$K$4&amp;"$50000"),$B938&amp;"#"&amp;P$6,INDIRECT("ИсходныеДанные!$J$2:$J$50000")),0)</f>
        <v>0</v>
      </c>
      <c r="Q938" s="3">
        <f ca="1">IF($B938&lt;&gt;"",SUMIF(INDIRECT("ИсходныеДанные!$"&amp;$K$4&amp;"$2:$"&amp;$K$4&amp;"$50000"),$B938&amp;"#"&amp;Q$6,INDIRECT("ИсходныеДанные!$J$2:$J$50000")),0)</f>
        <v>0</v>
      </c>
      <c r="R938" s="3">
        <f ca="1">IF($B938&lt;&gt;"",SUMIF(INDIRECT("ИсходныеДанные!$"&amp;$K$4&amp;"$2:$"&amp;$K$4&amp;"$50000"),$B938&amp;"#"&amp;R$6,INDIRECT("ИсходныеДанные!$J$2:$J$50000")),0)</f>
        <v>0</v>
      </c>
      <c r="S938" s="3">
        <f ca="1">IF($B938&lt;&gt;"",SUMIF(INDIRECT("ИсходныеДанные!$"&amp;$K$4&amp;"$2:$"&amp;$K$4&amp;"$50000"),$B938&amp;"#"&amp;S$6,INDIRECT("ИсходныеДанные!$J$2:$J$50000")),0)</f>
        <v>0</v>
      </c>
      <c r="T938" s="3">
        <f ca="1">IF($B938&lt;&gt;"",SUMIF(INDIRECT("ИсходныеДанные!$"&amp;$K$4&amp;"$2:$"&amp;$K$4&amp;"$50000"),$B938&amp;"#"&amp;T$6,INDIRECT("ИсходныеДанные!$J$2:$J$50000")),0)</f>
        <v>0</v>
      </c>
      <c r="U938" s="3">
        <f ca="1">IF($B938&lt;&gt;"",SUMIF(INDIRECT("ИсходныеДанные!$"&amp;$K$4&amp;"$2:$"&amp;$K$4&amp;"$50000"),$B938&amp;"#"&amp;U$6,INDIRECT("ИсходныеДанные!$J$2:$J$50000")),0)</f>
        <v>0</v>
      </c>
      <c r="V938" s="3">
        <f ca="1">IF($B938&lt;&gt;"",SUMIF(INDIRECT("ИсходныеДанные!$"&amp;$K$4&amp;"$2:$"&amp;$K$4&amp;"$50000"),$B938&amp;"#"&amp;V$6,INDIRECT("ИсходныеДанные!$J$2:$J$50000")),0)</f>
        <v>0</v>
      </c>
      <c r="W938" s="16" t="e">
        <f ca="1">SUM(K938:V938)/Пофамильно!$R$1</f>
        <v>#DIV/0!</v>
      </c>
    </row>
    <row r="939" spans="1:23" x14ac:dyDescent="0.25">
      <c r="A939" s="10" t="str">
        <f t="shared" ca="1" si="16"/>
        <v>delete</v>
      </c>
      <c r="B939" s="16" cm="1">
        <f t="array" aca="1" ref="B939" ca="1">INDIRECT("УникальныеСписки!D"&amp;ROW()-$L$4)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14"/>
      <c r="G939" s="81" t="str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84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84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84" t="str" cm="1">
        <f t="array" aca="1" ref="J939" ca="1">_xlfn.XLOOKUP($B939,INDIRECT(SUBSTITUTE("ИсходныеДанные!$где$2:$где$50000","где",$B$4)),INDIRECT(SUBSTITUTE("ИсходныеДанные!$что$2:$что$50000","что",J$4)),"",0,1)</f>
        <v/>
      </c>
      <c r="K939" s="3">
        <f ca="1">IF($B939&lt;&gt;"",SUMIF(INDIRECT("ИсходныеДанные!$"&amp;$K$4&amp;"$2:$"&amp;$K$4&amp;"$50000"),$B939&amp;"#"&amp;K$6,INDIRECT("ИсходныеДанные!$J$2:$J$50000")),0)</f>
        <v>0</v>
      </c>
      <c r="L939" s="3">
        <f ca="1">IF($B939&lt;&gt;"",SUMIF(INDIRECT("ИсходныеДанные!$"&amp;$K$4&amp;"$2:$"&amp;$K$4&amp;"$50000"),$B939&amp;"#"&amp;L$6,INDIRECT("ИсходныеДанные!$J$2:$J$50000")),0)</f>
        <v>0</v>
      </c>
      <c r="M939" s="3">
        <f ca="1">IF($B939&lt;&gt;"",SUMIF(INDIRECT("ИсходныеДанные!$"&amp;$K$4&amp;"$2:$"&amp;$K$4&amp;"$50000"),$B939&amp;"#"&amp;M$6,INDIRECT("ИсходныеДанные!$J$2:$J$50000")),0)</f>
        <v>0</v>
      </c>
      <c r="N939" s="3">
        <f ca="1">IF($B939&lt;&gt;"",SUMIF(INDIRECT("ИсходныеДанные!$"&amp;$K$4&amp;"$2:$"&amp;$K$4&amp;"$50000"),$B939&amp;"#"&amp;N$6,INDIRECT("ИсходныеДанные!$J$2:$J$50000")),0)</f>
        <v>0</v>
      </c>
      <c r="O939" s="3">
        <f ca="1">IF($B939&lt;&gt;"",SUMIF(INDIRECT("ИсходныеДанные!$"&amp;$K$4&amp;"$2:$"&amp;$K$4&amp;"$50000"),$B939&amp;"#"&amp;O$6,INDIRECT("ИсходныеДанные!$J$2:$J$50000")),0)</f>
        <v>0</v>
      </c>
      <c r="P939" s="3">
        <f ca="1">IF($B939&lt;&gt;"",SUMIF(INDIRECT("ИсходныеДанные!$"&amp;$K$4&amp;"$2:$"&amp;$K$4&amp;"$50000"),$B939&amp;"#"&amp;P$6,INDIRECT("ИсходныеДанные!$J$2:$J$50000")),0)</f>
        <v>0</v>
      </c>
      <c r="Q939" s="3">
        <f ca="1">IF($B939&lt;&gt;"",SUMIF(INDIRECT("ИсходныеДанные!$"&amp;$K$4&amp;"$2:$"&amp;$K$4&amp;"$50000"),$B939&amp;"#"&amp;Q$6,INDIRECT("ИсходныеДанные!$J$2:$J$50000")),0)</f>
        <v>0</v>
      </c>
      <c r="R939" s="3">
        <f ca="1">IF($B939&lt;&gt;"",SUMIF(INDIRECT("ИсходныеДанные!$"&amp;$K$4&amp;"$2:$"&amp;$K$4&amp;"$50000"),$B939&amp;"#"&amp;R$6,INDIRECT("ИсходныеДанные!$J$2:$J$50000")),0)</f>
        <v>0</v>
      </c>
      <c r="S939" s="3">
        <f ca="1">IF($B939&lt;&gt;"",SUMIF(INDIRECT("ИсходныеДанные!$"&amp;$K$4&amp;"$2:$"&amp;$K$4&amp;"$50000"),$B939&amp;"#"&amp;S$6,INDIRECT("ИсходныеДанные!$J$2:$J$50000")),0)</f>
        <v>0</v>
      </c>
      <c r="T939" s="3">
        <f ca="1">IF($B939&lt;&gt;"",SUMIF(INDIRECT("ИсходныеДанные!$"&amp;$K$4&amp;"$2:$"&amp;$K$4&amp;"$50000"),$B939&amp;"#"&amp;T$6,INDIRECT("ИсходныеДанные!$J$2:$J$50000")),0)</f>
        <v>0</v>
      </c>
      <c r="U939" s="3">
        <f ca="1">IF($B939&lt;&gt;"",SUMIF(INDIRECT("ИсходныеДанные!$"&amp;$K$4&amp;"$2:$"&amp;$K$4&amp;"$50000"),$B939&amp;"#"&amp;U$6,INDIRECT("ИсходныеДанные!$J$2:$J$50000")),0)</f>
        <v>0</v>
      </c>
      <c r="V939" s="3">
        <f ca="1">IF($B939&lt;&gt;"",SUMIF(INDIRECT("ИсходныеДанные!$"&amp;$K$4&amp;"$2:$"&amp;$K$4&amp;"$50000"),$B939&amp;"#"&amp;V$6,INDIRECT("ИсходныеДанные!$J$2:$J$50000")),0)</f>
        <v>0</v>
      </c>
      <c r="W939" s="16" t="e">
        <f ca="1">SUM(K939:V939)/Пофамильно!$R$1</f>
        <v>#DIV/0!</v>
      </c>
    </row>
    <row r="940" spans="1:23" x14ac:dyDescent="0.25">
      <c r="A940" s="10" t="str">
        <f t="shared" ca="1" si="16"/>
        <v>delete</v>
      </c>
      <c r="B940" s="16" cm="1">
        <f t="array" aca="1" ref="B940" ca="1">INDIRECT("УникальныеСписки!D"&amp;ROW()-$L$4)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14"/>
      <c r="G940" s="81" t="str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84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84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84" t="str" cm="1">
        <f t="array" aca="1" ref="J940" ca="1">_xlfn.XLOOKUP($B940,INDIRECT(SUBSTITUTE("ИсходныеДанные!$где$2:$где$50000","где",$B$4)),INDIRECT(SUBSTITUTE("ИсходныеДанные!$что$2:$что$50000","что",J$4)),"",0,1)</f>
        <v/>
      </c>
      <c r="K940" s="3">
        <f ca="1">IF($B940&lt;&gt;"",SUMIF(INDIRECT("ИсходныеДанные!$"&amp;$K$4&amp;"$2:$"&amp;$K$4&amp;"$50000"),$B940&amp;"#"&amp;K$6,INDIRECT("ИсходныеДанные!$J$2:$J$50000")),0)</f>
        <v>0</v>
      </c>
      <c r="L940" s="3">
        <f ca="1">IF($B940&lt;&gt;"",SUMIF(INDIRECT("ИсходныеДанные!$"&amp;$K$4&amp;"$2:$"&amp;$K$4&amp;"$50000"),$B940&amp;"#"&amp;L$6,INDIRECT("ИсходныеДанные!$J$2:$J$50000")),0)</f>
        <v>0</v>
      </c>
      <c r="M940" s="3">
        <f ca="1">IF($B940&lt;&gt;"",SUMIF(INDIRECT("ИсходныеДанные!$"&amp;$K$4&amp;"$2:$"&amp;$K$4&amp;"$50000"),$B940&amp;"#"&amp;M$6,INDIRECT("ИсходныеДанные!$J$2:$J$50000")),0)</f>
        <v>0</v>
      </c>
      <c r="N940" s="3">
        <f ca="1">IF($B940&lt;&gt;"",SUMIF(INDIRECT("ИсходныеДанные!$"&amp;$K$4&amp;"$2:$"&amp;$K$4&amp;"$50000"),$B940&amp;"#"&amp;N$6,INDIRECT("ИсходныеДанные!$J$2:$J$50000")),0)</f>
        <v>0</v>
      </c>
      <c r="O940" s="3">
        <f ca="1">IF($B940&lt;&gt;"",SUMIF(INDIRECT("ИсходныеДанные!$"&amp;$K$4&amp;"$2:$"&amp;$K$4&amp;"$50000"),$B940&amp;"#"&amp;O$6,INDIRECT("ИсходныеДанные!$J$2:$J$50000")),0)</f>
        <v>0</v>
      </c>
      <c r="P940" s="3">
        <f ca="1">IF($B940&lt;&gt;"",SUMIF(INDIRECT("ИсходныеДанные!$"&amp;$K$4&amp;"$2:$"&amp;$K$4&amp;"$50000"),$B940&amp;"#"&amp;P$6,INDIRECT("ИсходныеДанные!$J$2:$J$50000")),0)</f>
        <v>0</v>
      </c>
      <c r="Q940" s="3">
        <f ca="1">IF($B940&lt;&gt;"",SUMIF(INDIRECT("ИсходныеДанные!$"&amp;$K$4&amp;"$2:$"&amp;$K$4&amp;"$50000"),$B940&amp;"#"&amp;Q$6,INDIRECT("ИсходныеДанные!$J$2:$J$50000")),0)</f>
        <v>0</v>
      </c>
      <c r="R940" s="3">
        <f ca="1">IF($B940&lt;&gt;"",SUMIF(INDIRECT("ИсходныеДанные!$"&amp;$K$4&amp;"$2:$"&amp;$K$4&amp;"$50000"),$B940&amp;"#"&amp;R$6,INDIRECT("ИсходныеДанные!$J$2:$J$50000")),0)</f>
        <v>0</v>
      </c>
      <c r="S940" s="3">
        <f ca="1">IF($B940&lt;&gt;"",SUMIF(INDIRECT("ИсходныеДанные!$"&amp;$K$4&amp;"$2:$"&amp;$K$4&amp;"$50000"),$B940&amp;"#"&amp;S$6,INDIRECT("ИсходныеДанные!$J$2:$J$50000")),0)</f>
        <v>0</v>
      </c>
      <c r="T940" s="3">
        <f ca="1">IF($B940&lt;&gt;"",SUMIF(INDIRECT("ИсходныеДанные!$"&amp;$K$4&amp;"$2:$"&amp;$K$4&amp;"$50000"),$B940&amp;"#"&amp;T$6,INDIRECT("ИсходныеДанные!$J$2:$J$50000")),0)</f>
        <v>0</v>
      </c>
      <c r="U940" s="3">
        <f ca="1">IF($B940&lt;&gt;"",SUMIF(INDIRECT("ИсходныеДанные!$"&amp;$K$4&amp;"$2:$"&amp;$K$4&amp;"$50000"),$B940&amp;"#"&amp;U$6,INDIRECT("ИсходныеДанные!$J$2:$J$50000")),0)</f>
        <v>0</v>
      </c>
      <c r="V940" s="3">
        <f ca="1">IF($B940&lt;&gt;"",SUMIF(INDIRECT("ИсходныеДанные!$"&amp;$K$4&amp;"$2:$"&amp;$K$4&amp;"$50000"),$B940&amp;"#"&amp;V$6,INDIRECT("ИсходныеДанные!$J$2:$J$50000")),0)</f>
        <v>0</v>
      </c>
      <c r="W940" s="16" t="e">
        <f ca="1">SUM(K940:V940)/Пофамильно!$R$1</f>
        <v>#DIV/0!</v>
      </c>
    </row>
    <row r="941" spans="1:23" x14ac:dyDescent="0.25">
      <c r="A941" s="10" t="str">
        <f t="shared" ca="1" si="16"/>
        <v>delete</v>
      </c>
      <c r="B941" s="16" cm="1">
        <f t="array" aca="1" ref="B941" ca="1">INDIRECT("УникальныеСписки!D"&amp;ROW()-$L$4)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14"/>
      <c r="G941" s="81" t="str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84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84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84" t="str" cm="1">
        <f t="array" aca="1" ref="J941" ca="1">_xlfn.XLOOKUP($B941,INDIRECT(SUBSTITUTE("ИсходныеДанные!$где$2:$где$50000","где",$B$4)),INDIRECT(SUBSTITUTE("ИсходныеДанные!$что$2:$что$50000","что",J$4)),"",0,1)</f>
        <v/>
      </c>
      <c r="K941" s="3">
        <f ca="1">IF($B941&lt;&gt;"",SUMIF(INDIRECT("ИсходныеДанные!$"&amp;$K$4&amp;"$2:$"&amp;$K$4&amp;"$50000"),$B941&amp;"#"&amp;K$6,INDIRECT("ИсходныеДанные!$J$2:$J$50000")),0)</f>
        <v>0</v>
      </c>
      <c r="L941" s="3">
        <f ca="1">IF($B941&lt;&gt;"",SUMIF(INDIRECT("ИсходныеДанные!$"&amp;$K$4&amp;"$2:$"&amp;$K$4&amp;"$50000"),$B941&amp;"#"&amp;L$6,INDIRECT("ИсходныеДанные!$J$2:$J$50000")),0)</f>
        <v>0</v>
      </c>
      <c r="M941" s="3">
        <f ca="1">IF($B941&lt;&gt;"",SUMIF(INDIRECT("ИсходныеДанные!$"&amp;$K$4&amp;"$2:$"&amp;$K$4&amp;"$50000"),$B941&amp;"#"&amp;M$6,INDIRECT("ИсходныеДанные!$J$2:$J$50000")),0)</f>
        <v>0</v>
      </c>
      <c r="N941" s="3">
        <f ca="1">IF($B941&lt;&gt;"",SUMIF(INDIRECT("ИсходныеДанные!$"&amp;$K$4&amp;"$2:$"&amp;$K$4&amp;"$50000"),$B941&amp;"#"&amp;N$6,INDIRECT("ИсходныеДанные!$J$2:$J$50000")),0)</f>
        <v>0</v>
      </c>
      <c r="O941" s="3">
        <f ca="1">IF($B941&lt;&gt;"",SUMIF(INDIRECT("ИсходныеДанные!$"&amp;$K$4&amp;"$2:$"&amp;$K$4&amp;"$50000"),$B941&amp;"#"&amp;O$6,INDIRECT("ИсходныеДанные!$J$2:$J$50000")),0)</f>
        <v>0</v>
      </c>
      <c r="P941" s="3">
        <f ca="1">IF($B941&lt;&gt;"",SUMIF(INDIRECT("ИсходныеДанные!$"&amp;$K$4&amp;"$2:$"&amp;$K$4&amp;"$50000"),$B941&amp;"#"&amp;P$6,INDIRECT("ИсходныеДанные!$J$2:$J$50000")),0)</f>
        <v>0</v>
      </c>
      <c r="Q941" s="3">
        <f ca="1">IF($B941&lt;&gt;"",SUMIF(INDIRECT("ИсходныеДанные!$"&amp;$K$4&amp;"$2:$"&amp;$K$4&amp;"$50000"),$B941&amp;"#"&amp;Q$6,INDIRECT("ИсходныеДанные!$J$2:$J$50000")),0)</f>
        <v>0</v>
      </c>
      <c r="R941" s="3">
        <f ca="1">IF($B941&lt;&gt;"",SUMIF(INDIRECT("ИсходныеДанные!$"&amp;$K$4&amp;"$2:$"&amp;$K$4&amp;"$50000"),$B941&amp;"#"&amp;R$6,INDIRECT("ИсходныеДанные!$J$2:$J$50000")),0)</f>
        <v>0</v>
      </c>
      <c r="S941" s="3">
        <f ca="1">IF($B941&lt;&gt;"",SUMIF(INDIRECT("ИсходныеДанные!$"&amp;$K$4&amp;"$2:$"&amp;$K$4&amp;"$50000"),$B941&amp;"#"&amp;S$6,INDIRECT("ИсходныеДанные!$J$2:$J$50000")),0)</f>
        <v>0</v>
      </c>
      <c r="T941" s="3">
        <f ca="1">IF($B941&lt;&gt;"",SUMIF(INDIRECT("ИсходныеДанные!$"&amp;$K$4&amp;"$2:$"&amp;$K$4&amp;"$50000"),$B941&amp;"#"&amp;T$6,INDIRECT("ИсходныеДанные!$J$2:$J$50000")),0)</f>
        <v>0</v>
      </c>
      <c r="U941" s="3">
        <f ca="1">IF($B941&lt;&gt;"",SUMIF(INDIRECT("ИсходныеДанные!$"&amp;$K$4&amp;"$2:$"&amp;$K$4&amp;"$50000"),$B941&amp;"#"&amp;U$6,INDIRECT("ИсходныеДанные!$J$2:$J$50000")),0)</f>
        <v>0</v>
      </c>
      <c r="V941" s="3">
        <f ca="1">IF($B941&lt;&gt;"",SUMIF(INDIRECT("ИсходныеДанные!$"&amp;$K$4&amp;"$2:$"&amp;$K$4&amp;"$50000"),$B941&amp;"#"&amp;V$6,INDIRECT("ИсходныеДанные!$J$2:$J$50000")),0)</f>
        <v>0</v>
      </c>
      <c r="W941" s="16" t="e">
        <f ca="1">SUM(K941:V941)/Пофамильно!$R$1</f>
        <v>#DIV/0!</v>
      </c>
    </row>
    <row r="942" spans="1:23" x14ac:dyDescent="0.25">
      <c r="A942" s="10" t="str">
        <f t="shared" ca="1" si="16"/>
        <v>delete</v>
      </c>
      <c r="B942" s="16" cm="1">
        <f t="array" aca="1" ref="B942" ca="1">INDIRECT("УникальныеСписки!D"&amp;ROW()-$L$4)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14"/>
      <c r="G942" s="81" t="str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84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84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84" t="str" cm="1">
        <f t="array" aca="1" ref="J942" ca="1">_xlfn.XLOOKUP($B942,INDIRECT(SUBSTITUTE("ИсходныеДанные!$где$2:$где$50000","где",$B$4)),INDIRECT(SUBSTITUTE("ИсходныеДанные!$что$2:$что$50000","что",J$4)),"",0,1)</f>
        <v/>
      </c>
      <c r="K942" s="3">
        <f ca="1">IF($B942&lt;&gt;"",SUMIF(INDIRECT("ИсходныеДанные!$"&amp;$K$4&amp;"$2:$"&amp;$K$4&amp;"$50000"),$B942&amp;"#"&amp;K$6,INDIRECT("ИсходныеДанные!$J$2:$J$50000")),0)</f>
        <v>0</v>
      </c>
      <c r="L942" s="3">
        <f ca="1">IF($B942&lt;&gt;"",SUMIF(INDIRECT("ИсходныеДанные!$"&amp;$K$4&amp;"$2:$"&amp;$K$4&amp;"$50000"),$B942&amp;"#"&amp;L$6,INDIRECT("ИсходныеДанные!$J$2:$J$50000")),0)</f>
        <v>0</v>
      </c>
      <c r="M942" s="3">
        <f ca="1">IF($B942&lt;&gt;"",SUMIF(INDIRECT("ИсходныеДанные!$"&amp;$K$4&amp;"$2:$"&amp;$K$4&amp;"$50000"),$B942&amp;"#"&amp;M$6,INDIRECT("ИсходныеДанные!$J$2:$J$50000")),0)</f>
        <v>0</v>
      </c>
      <c r="N942" s="3">
        <f ca="1">IF($B942&lt;&gt;"",SUMIF(INDIRECT("ИсходныеДанные!$"&amp;$K$4&amp;"$2:$"&amp;$K$4&amp;"$50000"),$B942&amp;"#"&amp;N$6,INDIRECT("ИсходныеДанные!$J$2:$J$50000")),0)</f>
        <v>0</v>
      </c>
      <c r="O942" s="3">
        <f ca="1">IF($B942&lt;&gt;"",SUMIF(INDIRECT("ИсходныеДанные!$"&amp;$K$4&amp;"$2:$"&amp;$K$4&amp;"$50000"),$B942&amp;"#"&amp;O$6,INDIRECT("ИсходныеДанные!$J$2:$J$50000")),0)</f>
        <v>0</v>
      </c>
      <c r="P942" s="3">
        <f ca="1">IF($B942&lt;&gt;"",SUMIF(INDIRECT("ИсходныеДанные!$"&amp;$K$4&amp;"$2:$"&amp;$K$4&amp;"$50000"),$B942&amp;"#"&amp;P$6,INDIRECT("ИсходныеДанные!$J$2:$J$50000")),0)</f>
        <v>0</v>
      </c>
      <c r="Q942" s="3">
        <f ca="1">IF($B942&lt;&gt;"",SUMIF(INDIRECT("ИсходныеДанные!$"&amp;$K$4&amp;"$2:$"&amp;$K$4&amp;"$50000"),$B942&amp;"#"&amp;Q$6,INDIRECT("ИсходныеДанные!$J$2:$J$50000")),0)</f>
        <v>0</v>
      </c>
      <c r="R942" s="3">
        <f ca="1">IF($B942&lt;&gt;"",SUMIF(INDIRECT("ИсходныеДанные!$"&amp;$K$4&amp;"$2:$"&amp;$K$4&amp;"$50000"),$B942&amp;"#"&amp;R$6,INDIRECT("ИсходныеДанные!$J$2:$J$50000")),0)</f>
        <v>0</v>
      </c>
      <c r="S942" s="3">
        <f ca="1">IF($B942&lt;&gt;"",SUMIF(INDIRECT("ИсходныеДанные!$"&amp;$K$4&amp;"$2:$"&amp;$K$4&amp;"$50000"),$B942&amp;"#"&amp;S$6,INDIRECT("ИсходныеДанные!$J$2:$J$50000")),0)</f>
        <v>0</v>
      </c>
      <c r="T942" s="3">
        <f ca="1">IF($B942&lt;&gt;"",SUMIF(INDIRECT("ИсходныеДанные!$"&amp;$K$4&amp;"$2:$"&amp;$K$4&amp;"$50000"),$B942&amp;"#"&amp;T$6,INDIRECT("ИсходныеДанные!$J$2:$J$50000")),0)</f>
        <v>0</v>
      </c>
      <c r="U942" s="3">
        <f ca="1">IF($B942&lt;&gt;"",SUMIF(INDIRECT("ИсходныеДанные!$"&amp;$K$4&amp;"$2:$"&amp;$K$4&amp;"$50000"),$B942&amp;"#"&amp;U$6,INDIRECT("ИсходныеДанные!$J$2:$J$50000")),0)</f>
        <v>0</v>
      </c>
      <c r="V942" s="3">
        <f ca="1">IF($B942&lt;&gt;"",SUMIF(INDIRECT("ИсходныеДанные!$"&amp;$K$4&amp;"$2:$"&amp;$K$4&amp;"$50000"),$B942&amp;"#"&amp;V$6,INDIRECT("ИсходныеДанные!$J$2:$J$50000")),0)</f>
        <v>0</v>
      </c>
      <c r="W942" s="16" t="e">
        <f ca="1">SUM(K942:V942)/Пофамильно!$R$1</f>
        <v>#DIV/0!</v>
      </c>
    </row>
    <row r="943" spans="1:23" x14ac:dyDescent="0.25">
      <c r="A943" s="10" t="str">
        <f t="shared" ca="1" si="16"/>
        <v>delete</v>
      </c>
      <c r="B943" s="16" cm="1">
        <f t="array" aca="1" ref="B943" ca="1">INDIRECT("УникальныеСписки!D"&amp;ROW()-$L$4)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14"/>
      <c r="G943" s="81" t="str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84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84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84" t="str" cm="1">
        <f t="array" aca="1" ref="J943" ca="1">_xlfn.XLOOKUP($B943,INDIRECT(SUBSTITUTE("ИсходныеДанные!$где$2:$где$50000","где",$B$4)),INDIRECT(SUBSTITUTE("ИсходныеДанные!$что$2:$что$50000","что",J$4)),"",0,1)</f>
        <v/>
      </c>
      <c r="K943" s="3">
        <f ca="1">IF($B943&lt;&gt;"",SUMIF(INDIRECT("ИсходныеДанные!$"&amp;$K$4&amp;"$2:$"&amp;$K$4&amp;"$50000"),$B943&amp;"#"&amp;K$6,INDIRECT("ИсходныеДанные!$J$2:$J$50000")),0)</f>
        <v>0</v>
      </c>
      <c r="L943" s="3">
        <f ca="1">IF($B943&lt;&gt;"",SUMIF(INDIRECT("ИсходныеДанные!$"&amp;$K$4&amp;"$2:$"&amp;$K$4&amp;"$50000"),$B943&amp;"#"&amp;L$6,INDIRECT("ИсходныеДанные!$J$2:$J$50000")),0)</f>
        <v>0</v>
      </c>
      <c r="M943" s="3">
        <f ca="1">IF($B943&lt;&gt;"",SUMIF(INDIRECT("ИсходныеДанные!$"&amp;$K$4&amp;"$2:$"&amp;$K$4&amp;"$50000"),$B943&amp;"#"&amp;M$6,INDIRECT("ИсходныеДанные!$J$2:$J$50000")),0)</f>
        <v>0</v>
      </c>
      <c r="N943" s="3">
        <f ca="1">IF($B943&lt;&gt;"",SUMIF(INDIRECT("ИсходныеДанные!$"&amp;$K$4&amp;"$2:$"&amp;$K$4&amp;"$50000"),$B943&amp;"#"&amp;N$6,INDIRECT("ИсходныеДанные!$J$2:$J$50000")),0)</f>
        <v>0</v>
      </c>
      <c r="O943" s="3">
        <f ca="1">IF($B943&lt;&gt;"",SUMIF(INDIRECT("ИсходныеДанные!$"&amp;$K$4&amp;"$2:$"&amp;$K$4&amp;"$50000"),$B943&amp;"#"&amp;O$6,INDIRECT("ИсходныеДанные!$J$2:$J$50000")),0)</f>
        <v>0</v>
      </c>
      <c r="P943" s="3">
        <f ca="1">IF($B943&lt;&gt;"",SUMIF(INDIRECT("ИсходныеДанные!$"&amp;$K$4&amp;"$2:$"&amp;$K$4&amp;"$50000"),$B943&amp;"#"&amp;P$6,INDIRECT("ИсходныеДанные!$J$2:$J$50000")),0)</f>
        <v>0</v>
      </c>
      <c r="Q943" s="3">
        <f ca="1">IF($B943&lt;&gt;"",SUMIF(INDIRECT("ИсходныеДанные!$"&amp;$K$4&amp;"$2:$"&amp;$K$4&amp;"$50000"),$B943&amp;"#"&amp;Q$6,INDIRECT("ИсходныеДанные!$J$2:$J$50000")),0)</f>
        <v>0</v>
      </c>
      <c r="R943" s="3">
        <f ca="1">IF($B943&lt;&gt;"",SUMIF(INDIRECT("ИсходныеДанные!$"&amp;$K$4&amp;"$2:$"&amp;$K$4&amp;"$50000"),$B943&amp;"#"&amp;R$6,INDIRECT("ИсходныеДанные!$J$2:$J$50000")),0)</f>
        <v>0</v>
      </c>
      <c r="S943" s="3">
        <f ca="1">IF($B943&lt;&gt;"",SUMIF(INDIRECT("ИсходныеДанные!$"&amp;$K$4&amp;"$2:$"&amp;$K$4&amp;"$50000"),$B943&amp;"#"&amp;S$6,INDIRECT("ИсходныеДанные!$J$2:$J$50000")),0)</f>
        <v>0</v>
      </c>
      <c r="T943" s="3">
        <f ca="1">IF($B943&lt;&gt;"",SUMIF(INDIRECT("ИсходныеДанные!$"&amp;$K$4&amp;"$2:$"&amp;$K$4&amp;"$50000"),$B943&amp;"#"&amp;T$6,INDIRECT("ИсходныеДанные!$J$2:$J$50000")),0)</f>
        <v>0</v>
      </c>
      <c r="U943" s="3">
        <f ca="1">IF($B943&lt;&gt;"",SUMIF(INDIRECT("ИсходныеДанные!$"&amp;$K$4&amp;"$2:$"&amp;$K$4&amp;"$50000"),$B943&amp;"#"&amp;U$6,INDIRECT("ИсходныеДанные!$J$2:$J$50000")),0)</f>
        <v>0</v>
      </c>
      <c r="V943" s="3">
        <f ca="1">IF($B943&lt;&gt;"",SUMIF(INDIRECT("ИсходныеДанные!$"&amp;$K$4&amp;"$2:$"&amp;$K$4&amp;"$50000"),$B943&amp;"#"&amp;V$6,INDIRECT("ИсходныеДанные!$J$2:$J$50000")),0)</f>
        <v>0</v>
      </c>
      <c r="W943" s="16" t="e">
        <f ca="1">SUM(K943:V943)/Пофамильно!$R$1</f>
        <v>#DIV/0!</v>
      </c>
    </row>
    <row r="944" spans="1:23" x14ac:dyDescent="0.25">
      <c r="A944" s="10" t="str">
        <f t="shared" ca="1" si="16"/>
        <v>delete</v>
      </c>
      <c r="B944" s="16" cm="1">
        <f t="array" aca="1" ref="B944" ca="1">INDIRECT("УникальныеСписки!D"&amp;ROW()-$L$4)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14"/>
      <c r="G944" s="81" t="str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84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84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84" t="str" cm="1">
        <f t="array" aca="1" ref="J944" ca="1">_xlfn.XLOOKUP($B944,INDIRECT(SUBSTITUTE("ИсходныеДанные!$где$2:$где$50000","где",$B$4)),INDIRECT(SUBSTITUTE("ИсходныеДанные!$что$2:$что$50000","что",J$4)),"",0,1)</f>
        <v/>
      </c>
      <c r="K944" s="3">
        <f ca="1">IF($B944&lt;&gt;"",SUMIF(INDIRECT("ИсходныеДанные!$"&amp;$K$4&amp;"$2:$"&amp;$K$4&amp;"$50000"),$B944&amp;"#"&amp;K$6,INDIRECT("ИсходныеДанные!$J$2:$J$50000")),0)</f>
        <v>0</v>
      </c>
      <c r="L944" s="3">
        <f ca="1">IF($B944&lt;&gt;"",SUMIF(INDIRECT("ИсходныеДанные!$"&amp;$K$4&amp;"$2:$"&amp;$K$4&amp;"$50000"),$B944&amp;"#"&amp;L$6,INDIRECT("ИсходныеДанные!$J$2:$J$50000")),0)</f>
        <v>0</v>
      </c>
      <c r="M944" s="3">
        <f ca="1">IF($B944&lt;&gt;"",SUMIF(INDIRECT("ИсходныеДанные!$"&amp;$K$4&amp;"$2:$"&amp;$K$4&amp;"$50000"),$B944&amp;"#"&amp;M$6,INDIRECT("ИсходныеДанные!$J$2:$J$50000")),0)</f>
        <v>0</v>
      </c>
      <c r="N944" s="3">
        <f ca="1">IF($B944&lt;&gt;"",SUMIF(INDIRECT("ИсходныеДанные!$"&amp;$K$4&amp;"$2:$"&amp;$K$4&amp;"$50000"),$B944&amp;"#"&amp;N$6,INDIRECT("ИсходныеДанные!$J$2:$J$50000")),0)</f>
        <v>0</v>
      </c>
      <c r="O944" s="3">
        <f ca="1">IF($B944&lt;&gt;"",SUMIF(INDIRECT("ИсходныеДанные!$"&amp;$K$4&amp;"$2:$"&amp;$K$4&amp;"$50000"),$B944&amp;"#"&amp;O$6,INDIRECT("ИсходныеДанные!$J$2:$J$50000")),0)</f>
        <v>0</v>
      </c>
      <c r="P944" s="3">
        <f ca="1">IF($B944&lt;&gt;"",SUMIF(INDIRECT("ИсходныеДанные!$"&amp;$K$4&amp;"$2:$"&amp;$K$4&amp;"$50000"),$B944&amp;"#"&amp;P$6,INDIRECT("ИсходныеДанные!$J$2:$J$50000")),0)</f>
        <v>0</v>
      </c>
      <c r="Q944" s="3">
        <f ca="1">IF($B944&lt;&gt;"",SUMIF(INDIRECT("ИсходныеДанные!$"&amp;$K$4&amp;"$2:$"&amp;$K$4&amp;"$50000"),$B944&amp;"#"&amp;Q$6,INDIRECT("ИсходныеДанные!$J$2:$J$50000")),0)</f>
        <v>0</v>
      </c>
      <c r="R944" s="3">
        <f ca="1">IF($B944&lt;&gt;"",SUMIF(INDIRECT("ИсходныеДанные!$"&amp;$K$4&amp;"$2:$"&amp;$K$4&amp;"$50000"),$B944&amp;"#"&amp;R$6,INDIRECT("ИсходныеДанные!$J$2:$J$50000")),0)</f>
        <v>0</v>
      </c>
      <c r="S944" s="3">
        <f ca="1">IF($B944&lt;&gt;"",SUMIF(INDIRECT("ИсходныеДанные!$"&amp;$K$4&amp;"$2:$"&amp;$K$4&amp;"$50000"),$B944&amp;"#"&amp;S$6,INDIRECT("ИсходныеДанные!$J$2:$J$50000")),0)</f>
        <v>0</v>
      </c>
      <c r="T944" s="3">
        <f ca="1">IF($B944&lt;&gt;"",SUMIF(INDIRECT("ИсходныеДанные!$"&amp;$K$4&amp;"$2:$"&amp;$K$4&amp;"$50000"),$B944&amp;"#"&amp;T$6,INDIRECT("ИсходныеДанные!$J$2:$J$50000")),0)</f>
        <v>0</v>
      </c>
      <c r="U944" s="3">
        <f ca="1">IF($B944&lt;&gt;"",SUMIF(INDIRECT("ИсходныеДанные!$"&amp;$K$4&amp;"$2:$"&amp;$K$4&amp;"$50000"),$B944&amp;"#"&amp;U$6,INDIRECT("ИсходныеДанные!$J$2:$J$50000")),0)</f>
        <v>0</v>
      </c>
      <c r="V944" s="3">
        <f ca="1">IF($B944&lt;&gt;"",SUMIF(INDIRECT("ИсходныеДанные!$"&amp;$K$4&amp;"$2:$"&amp;$K$4&amp;"$50000"),$B944&amp;"#"&amp;V$6,INDIRECT("ИсходныеДанные!$J$2:$J$50000")),0)</f>
        <v>0</v>
      </c>
      <c r="W944" s="16" t="e">
        <f ca="1">SUM(K944:V944)/Пофамильно!$R$1</f>
        <v>#DIV/0!</v>
      </c>
    </row>
    <row r="945" spans="1:23" x14ac:dyDescent="0.25">
      <c r="A945" s="10" t="str">
        <f t="shared" ca="1" si="16"/>
        <v>delete</v>
      </c>
      <c r="B945" s="16" cm="1">
        <f t="array" aca="1" ref="B945" ca="1">INDIRECT("УникальныеСписки!D"&amp;ROW()-$L$4)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14"/>
      <c r="G945" s="81" t="str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84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84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84" t="str" cm="1">
        <f t="array" aca="1" ref="J945" ca="1">_xlfn.XLOOKUP($B945,INDIRECT(SUBSTITUTE("ИсходныеДанные!$где$2:$где$50000","где",$B$4)),INDIRECT(SUBSTITUTE("ИсходныеДанные!$что$2:$что$50000","что",J$4)),"",0,1)</f>
        <v/>
      </c>
      <c r="K945" s="3">
        <f ca="1">IF($B945&lt;&gt;"",SUMIF(INDIRECT("ИсходныеДанные!$"&amp;$K$4&amp;"$2:$"&amp;$K$4&amp;"$50000"),$B945&amp;"#"&amp;K$6,INDIRECT("ИсходныеДанные!$J$2:$J$50000")),0)</f>
        <v>0</v>
      </c>
      <c r="L945" s="3">
        <f ca="1">IF($B945&lt;&gt;"",SUMIF(INDIRECT("ИсходныеДанные!$"&amp;$K$4&amp;"$2:$"&amp;$K$4&amp;"$50000"),$B945&amp;"#"&amp;L$6,INDIRECT("ИсходныеДанные!$J$2:$J$50000")),0)</f>
        <v>0</v>
      </c>
      <c r="M945" s="3">
        <f ca="1">IF($B945&lt;&gt;"",SUMIF(INDIRECT("ИсходныеДанные!$"&amp;$K$4&amp;"$2:$"&amp;$K$4&amp;"$50000"),$B945&amp;"#"&amp;M$6,INDIRECT("ИсходныеДанные!$J$2:$J$50000")),0)</f>
        <v>0</v>
      </c>
      <c r="N945" s="3">
        <f ca="1">IF($B945&lt;&gt;"",SUMIF(INDIRECT("ИсходныеДанные!$"&amp;$K$4&amp;"$2:$"&amp;$K$4&amp;"$50000"),$B945&amp;"#"&amp;N$6,INDIRECT("ИсходныеДанные!$J$2:$J$50000")),0)</f>
        <v>0</v>
      </c>
      <c r="O945" s="3">
        <f ca="1">IF($B945&lt;&gt;"",SUMIF(INDIRECT("ИсходныеДанные!$"&amp;$K$4&amp;"$2:$"&amp;$K$4&amp;"$50000"),$B945&amp;"#"&amp;O$6,INDIRECT("ИсходныеДанные!$J$2:$J$50000")),0)</f>
        <v>0</v>
      </c>
      <c r="P945" s="3">
        <f ca="1">IF($B945&lt;&gt;"",SUMIF(INDIRECT("ИсходныеДанные!$"&amp;$K$4&amp;"$2:$"&amp;$K$4&amp;"$50000"),$B945&amp;"#"&amp;P$6,INDIRECT("ИсходныеДанные!$J$2:$J$50000")),0)</f>
        <v>0</v>
      </c>
      <c r="Q945" s="3">
        <f ca="1">IF($B945&lt;&gt;"",SUMIF(INDIRECT("ИсходныеДанные!$"&amp;$K$4&amp;"$2:$"&amp;$K$4&amp;"$50000"),$B945&amp;"#"&amp;Q$6,INDIRECT("ИсходныеДанные!$J$2:$J$50000")),0)</f>
        <v>0</v>
      </c>
      <c r="R945" s="3">
        <f ca="1">IF($B945&lt;&gt;"",SUMIF(INDIRECT("ИсходныеДанные!$"&amp;$K$4&amp;"$2:$"&amp;$K$4&amp;"$50000"),$B945&amp;"#"&amp;R$6,INDIRECT("ИсходныеДанные!$J$2:$J$50000")),0)</f>
        <v>0</v>
      </c>
      <c r="S945" s="3">
        <f ca="1">IF($B945&lt;&gt;"",SUMIF(INDIRECT("ИсходныеДанные!$"&amp;$K$4&amp;"$2:$"&amp;$K$4&amp;"$50000"),$B945&amp;"#"&amp;S$6,INDIRECT("ИсходныеДанные!$J$2:$J$50000")),0)</f>
        <v>0</v>
      </c>
      <c r="T945" s="3">
        <f ca="1">IF($B945&lt;&gt;"",SUMIF(INDIRECT("ИсходныеДанные!$"&amp;$K$4&amp;"$2:$"&amp;$K$4&amp;"$50000"),$B945&amp;"#"&amp;T$6,INDIRECT("ИсходныеДанные!$J$2:$J$50000")),0)</f>
        <v>0</v>
      </c>
      <c r="U945" s="3">
        <f ca="1">IF($B945&lt;&gt;"",SUMIF(INDIRECT("ИсходныеДанные!$"&amp;$K$4&amp;"$2:$"&amp;$K$4&amp;"$50000"),$B945&amp;"#"&amp;U$6,INDIRECT("ИсходныеДанные!$J$2:$J$50000")),0)</f>
        <v>0</v>
      </c>
      <c r="V945" s="3">
        <f ca="1">IF($B945&lt;&gt;"",SUMIF(INDIRECT("ИсходныеДанные!$"&amp;$K$4&amp;"$2:$"&amp;$K$4&amp;"$50000"),$B945&amp;"#"&amp;V$6,INDIRECT("ИсходныеДанные!$J$2:$J$50000")),0)</f>
        <v>0</v>
      </c>
      <c r="W945" s="16" t="e">
        <f ca="1">SUM(K945:V945)/Пофамильно!$R$1</f>
        <v>#DIV/0!</v>
      </c>
    </row>
    <row r="946" spans="1:23" x14ac:dyDescent="0.25">
      <c r="A946" s="10" t="str">
        <f t="shared" ca="1" si="16"/>
        <v>delete</v>
      </c>
      <c r="B946" s="16" cm="1">
        <f t="array" aca="1" ref="B946" ca="1">INDIRECT("УникальныеСписки!D"&amp;ROW()-$L$4)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14"/>
      <c r="G946" s="81" t="str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84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84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84" t="str" cm="1">
        <f t="array" aca="1" ref="J946" ca="1">_xlfn.XLOOKUP($B946,INDIRECT(SUBSTITUTE("ИсходныеДанные!$где$2:$где$50000","где",$B$4)),INDIRECT(SUBSTITUTE("ИсходныеДанные!$что$2:$что$50000","что",J$4)),"",0,1)</f>
        <v/>
      </c>
      <c r="K946" s="3">
        <f ca="1">IF($B946&lt;&gt;"",SUMIF(INDIRECT("ИсходныеДанные!$"&amp;$K$4&amp;"$2:$"&amp;$K$4&amp;"$50000"),$B946&amp;"#"&amp;K$6,INDIRECT("ИсходныеДанные!$J$2:$J$50000")),0)</f>
        <v>0</v>
      </c>
      <c r="L946" s="3">
        <f ca="1">IF($B946&lt;&gt;"",SUMIF(INDIRECT("ИсходныеДанные!$"&amp;$K$4&amp;"$2:$"&amp;$K$4&amp;"$50000"),$B946&amp;"#"&amp;L$6,INDIRECT("ИсходныеДанные!$J$2:$J$50000")),0)</f>
        <v>0</v>
      </c>
      <c r="M946" s="3">
        <f ca="1">IF($B946&lt;&gt;"",SUMIF(INDIRECT("ИсходныеДанные!$"&amp;$K$4&amp;"$2:$"&amp;$K$4&amp;"$50000"),$B946&amp;"#"&amp;M$6,INDIRECT("ИсходныеДанные!$J$2:$J$50000")),0)</f>
        <v>0</v>
      </c>
      <c r="N946" s="3">
        <f ca="1">IF($B946&lt;&gt;"",SUMIF(INDIRECT("ИсходныеДанные!$"&amp;$K$4&amp;"$2:$"&amp;$K$4&amp;"$50000"),$B946&amp;"#"&amp;N$6,INDIRECT("ИсходныеДанные!$J$2:$J$50000")),0)</f>
        <v>0</v>
      </c>
      <c r="O946" s="3">
        <f ca="1">IF($B946&lt;&gt;"",SUMIF(INDIRECT("ИсходныеДанные!$"&amp;$K$4&amp;"$2:$"&amp;$K$4&amp;"$50000"),$B946&amp;"#"&amp;O$6,INDIRECT("ИсходныеДанные!$J$2:$J$50000")),0)</f>
        <v>0</v>
      </c>
      <c r="P946" s="3">
        <f ca="1">IF($B946&lt;&gt;"",SUMIF(INDIRECT("ИсходныеДанные!$"&amp;$K$4&amp;"$2:$"&amp;$K$4&amp;"$50000"),$B946&amp;"#"&amp;P$6,INDIRECT("ИсходныеДанные!$J$2:$J$50000")),0)</f>
        <v>0</v>
      </c>
      <c r="Q946" s="3">
        <f ca="1">IF($B946&lt;&gt;"",SUMIF(INDIRECT("ИсходныеДанные!$"&amp;$K$4&amp;"$2:$"&amp;$K$4&amp;"$50000"),$B946&amp;"#"&amp;Q$6,INDIRECT("ИсходныеДанные!$J$2:$J$50000")),0)</f>
        <v>0</v>
      </c>
      <c r="R946" s="3">
        <f ca="1">IF($B946&lt;&gt;"",SUMIF(INDIRECT("ИсходныеДанные!$"&amp;$K$4&amp;"$2:$"&amp;$K$4&amp;"$50000"),$B946&amp;"#"&amp;R$6,INDIRECT("ИсходныеДанные!$J$2:$J$50000")),0)</f>
        <v>0</v>
      </c>
      <c r="S946" s="3">
        <f ca="1">IF($B946&lt;&gt;"",SUMIF(INDIRECT("ИсходныеДанные!$"&amp;$K$4&amp;"$2:$"&amp;$K$4&amp;"$50000"),$B946&amp;"#"&amp;S$6,INDIRECT("ИсходныеДанные!$J$2:$J$50000")),0)</f>
        <v>0</v>
      </c>
      <c r="T946" s="3">
        <f ca="1">IF($B946&lt;&gt;"",SUMIF(INDIRECT("ИсходныеДанные!$"&amp;$K$4&amp;"$2:$"&amp;$K$4&amp;"$50000"),$B946&amp;"#"&amp;T$6,INDIRECT("ИсходныеДанные!$J$2:$J$50000")),0)</f>
        <v>0</v>
      </c>
      <c r="U946" s="3">
        <f ca="1">IF($B946&lt;&gt;"",SUMIF(INDIRECT("ИсходныеДанные!$"&amp;$K$4&amp;"$2:$"&amp;$K$4&amp;"$50000"),$B946&amp;"#"&amp;U$6,INDIRECT("ИсходныеДанные!$J$2:$J$50000")),0)</f>
        <v>0</v>
      </c>
      <c r="V946" s="3">
        <f ca="1">IF($B946&lt;&gt;"",SUMIF(INDIRECT("ИсходныеДанные!$"&amp;$K$4&amp;"$2:$"&amp;$K$4&amp;"$50000"),$B946&amp;"#"&amp;V$6,INDIRECT("ИсходныеДанные!$J$2:$J$50000")),0)</f>
        <v>0</v>
      </c>
      <c r="W946" s="16" t="e">
        <f ca="1">SUM(K946:V946)/Пофамильно!$R$1</f>
        <v>#DIV/0!</v>
      </c>
    </row>
    <row r="947" spans="1:23" x14ac:dyDescent="0.25">
      <c r="A947" s="10" t="str">
        <f t="shared" ca="1" si="16"/>
        <v>delete</v>
      </c>
      <c r="B947" s="16" cm="1">
        <f t="array" aca="1" ref="B947" ca="1">INDIRECT("УникальныеСписки!D"&amp;ROW()-$L$4)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14"/>
      <c r="G947" s="81" t="str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84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84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84" t="str" cm="1">
        <f t="array" aca="1" ref="J947" ca="1">_xlfn.XLOOKUP($B947,INDIRECT(SUBSTITUTE("ИсходныеДанные!$где$2:$где$50000","где",$B$4)),INDIRECT(SUBSTITUTE("ИсходныеДанные!$что$2:$что$50000","что",J$4)),"",0,1)</f>
        <v/>
      </c>
      <c r="K947" s="3">
        <f ca="1">IF($B947&lt;&gt;"",SUMIF(INDIRECT("ИсходныеДанные!$"&amp;$K$4&amp;"$2:$"&amp;$K$4&amp;"$50000"),$B947&amp;"#"&amp;K$6,INDIRECT("ИсходныеДанные!$J$2:$J$50000")),0)</f>
        <v>0</v>
      </c>
      <c r="L947" s="3">
        <f ca="1">IF($B947&lt;&gt;"",SUMIF(INDIRECT("ИсходныеДанные!$"&amp;$K$4&amp;"$2:$"&amp;$K$4&amp;"$50000"),$B947&amp;"#"&amp;L$6,INDIRECT("ИсходныеДанные!$J$2:$J$50000")),0)</f>
        <v>0</v>
      </c>
      <c r="M947" s="3">
        <f ca="1">IF($B947&lt;&gt;"",SUMIF(INDIRECT("ИсходныеДанные!$"&amp;$K$4&amp;"$2:$"&amp;$K$4&amp;"$50000"),$B947&amp;"#"&amp;M$6,INDIRECT("ИсходныеДанные!$J$2:$J$50000")),0)</f>
        <v>0</v>
      </c>
      <c r="N947" s="3">
        <f ca="1">IF($B947&lt;&gt;"",SUMIF(INDIRECT("ИсходныеДанные!$"&amp;$K$4&amp;"$2:$"&amp;$K$4&amp;"$50000"),$B947&amp;"#"&amp;N$6,INDIRECT("ИсходныеДанные!$J$2:$J$50000")),0)</f>
        <v>0</v>
      </c>
      <c r="O947" s="3">
        <f ca="1">IF($B947&lt;&gt;"",SUMIF(INDIRECT("ИсходныеДанные!$"&amp;$K$4&amp;"$2:$"&amp;$K$4&amp;"$50000"),$B947&amp;"#"&amp;O$6,INDIRECT("ИсходныеДанные!$J$2:$J$50000")),0)</f>
        <v>0</v>
      </c>
      <c r="P947" s="3">
        <f ca="1">IF($B947&lt;&gt;"",SUMIF(INDIRECT("ИсходныеДанные!$"&amp;$K$4&amp;"$2:$"&amp;$K$4&amp;"$50000"),$B947&amp;"#"&amp;P$6,INDIRECT("ИсходныеДанные!$J$2:$J$50000")),0)</f>
        <v>0</v>
      </c>
      <c r="Q947" s="3">
        <f ca="1">IF($B947&lt;&gt;"",SUMIF(INDIRECT("ИсходныеДанные!$"&amp;$K$4&amp;"$2:$"&amp;$K$4&amp;"$50000"),$B947&amp;"#"&amp;Q$6,INDIRECT("ИсходныеДанные!$J$2:$J$50000")),0)</f>
        <v>0</v>
      </c>
      <c r="R947" s="3">
        <f ca="1">IF($B947&lt;&gt;"",SUMIF(INDIRECT("ИсходныеДанные!$"&amp;$K$4&amp;"$2:$"&amp;$K$4&amp;"$50000"),$B947&amp;"#"&amp;R$6,INDIRECT("ИсходныеДанные!$J$2:$J$50000")),0)</f>
        <v>0</v>
      </c>
      <c r="S947" s="3">
        <f ca="1">IF($B947&lt;&gt;"",SUMIF(INDIRECT("ИсходныеДанные!$"&amp;$K$4&amp;"$2:$"&amp;$K$4&amp;"$50000"),$B947&amp;"#"&amp;S$6,INDIRECT("ИсходныеДанные!$J$2:$J$50000")),0)</f>
        <v>0</v>
      </c>
      <c r="T947" s="3">
        <f ca="1">IF($B947&lt;&gt;"",SUMIF(INDIRECT("ИсходныеДанные!$"&amp;$K$4&amp;"$2:$"&amp;$K$4&amp;"$50000"),$B947&amp;"#"&amp;T$6,INDIRECT("ИсходныеДанные!$J$2:$J$50000")),0)</f>
        <v>0</v>
      </c>
      <c r="U947" s="3">
        <f ca="1">IF($B947&lt;&gt;"",SUMIF(INDIRECT("ИсходныеДанные!$"&amp;$K$4&amp;"$2:$"&amp;$K$4&amp;"$50000"),$B947&amp;"#"&amp;U$6,INDIRECT("ИсходныеДанные!$J$2:$J$50000")),0)</f>
        <v>0</v>
      </c>
      <c r="V947" s="3">
        <f ca="1">IF($B947&lt;&gt;"",SUMIF(INDIRECT("ИсходныеДанные!$"&amp;$K$4&amp;"$2:$"&amp;$K$4&amp;"$50000"),$B947&amp;"#"&amp;V$6,INDIRECT("ИсходныеДанные!$J$2:$J$50000")),0)</f>
        <v>0</v>
      </c>
      <c r="W947" s="16" t="e">
        <f ca="1">SUM(K947:V947)/Пофамильно!$R$1</f>
        <v>#DIV/0!</v>
      </c>
    </row>
    <row r="948" spans="1:23" x14ac:dyDescent="0.25">
      <c r="A948" s="10" t="str">
        <f t="shared" ca="1" si="16"/>
        <v>delete</v>
      </c>
      <c r="B948" s="16" cm="1">
        <f t="array" aca="1" ref="B948" ca="1">INDIRECT("УникальныеСписки!D"&amp;ROW()-$L$4)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14"/>
      <c r="G948" s="81" t="str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84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84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84" t="str" cm="1">
        <f t="array" aca="1" ref="J948" ca="1">_xlfn.XLOOKUP($B948,INDIRECT(SUBSTITUTE("ИсходныеДанные!$где$2:$где$50000","где",$B$4)),INDIRECT(SUBSTITUTE("ИсходныеДанные!$что$2:$что$50000","что",J$4)),"",0,1)</f>
        <v/>
      </c>
      <c r="K948" s="3">
        <f ca="1">IF($B948&lt;&gt;"",SUMIF(INDIRECT("ИсходныеДанные!$"&amp;$K$4&amp;"$2:$"&amp;$K$4&amp;"$50000"),$B948&amp;"#"&amp;K$6,INDIRECT("ИсходныеДанные!$J$2:$J$50000")),0)</f>
        <v>0</v>
      </c>
      <c r="L948" s="3">
        <f ca="1">IF($B948&lt;&gt;"",SUMIF(INDIRECT("ИсходныеДанные!$"&amp;$K$4&amp;"$2:$"&amp;$K$4&amp;"$50000"),$B948&amp;"#"&amp;L$6,INDIRECT("ИсходныеДанные!$J$2:$J$50000")),0)</f>
        <v>0</v>
      </c>
      <c r="M948" s="3">
        <f ca="1">IF($B948&lt;&gt;"",SUMIF(INDIRECT("ИсходныеДанные!$"&amp;$K$4&amp;"$2:$"&amp;$K$4&amp;"$50000"),$B948&amp;"#"&amp;M$6,INDIRECT("ИсходныеДанные!$J$2:$J$50000")),0)</f>
        <v>0</v>
      </c>
      <c r="N948" s="3">
        <f ca="1">IF($B948&lt;&gt;"",SUMIF(INDIRECT("ИсходныеДанные!$"&amp;$K$4&amp;"$2:$"&amp;$K$4&amp;"$50000"),$B948&amp;"#"&amp;N$6,INDIRECT("ИсходныеДанные!$J$2:$J$50000")),0)</f>
        <v>0</v>
      </c>
      <c r="O948" s="3">
        <f ca="1">IF($B948&lt;&gt;"",SUMIF(INDIRECT("ИсходныеДанные!$"&amp;$K$4&amp;"$2:$"&amp;$K$4&amp;"$50000"),$B948&amp;"#"&amp;O$6,INDIRECT("ИсходныеДанные!$J$2:$J$50000")),0)</f>
        <v>0</v>
      </c>
      <c r="P948" s="3">
        <f ca="1">IF($B948&lt;&gt;"",SUMIF(INDIRECT("ИсходныеДанные!$"&amp;$K$4&amp;"$2:$"&amp;$K$4&amp;"$50000"),$B948&amp;"#"&amp;P$6,INDIRECT("ИсходныеДанные!$J$2:$J$50000")),0)</f>
        <v>0</v>
      </c>
      <c r="Q948" s="3">
        <f ca="1">IF($B948&lt;&gt;"",SUMIF(INDIRECT("ИсходныеДанные!$"&amp;$K$4&amp;"$2:$"&amp;$K$4&amp;"$50000"),$B948&amp;"#"&amp;Q$6,INDIRECT("ИсходныеДанные!$J$2:$J$50000")),0)</f>
        <v>0</v>
      </c>
      <c r="R948" s="3">
        <f ca="1">IF($B948&lt;&gt;"",SUMIF(INDIRECT("ИсходныеДанные!$"&amp;$K$4&amp;"$2:$"&amp;$K$4&amp;"$50000"),$B948&amp;"#"&amp;R$6,INDIRECT("ИсходныеДанные!$J$2:$J$50000")),0)</f>
        <v>0</v>
      </c>
      <c r="S948" s="3">
        <f ca="1">IF($B948&lt;&gt;"",SUMIF(INDIRECT("ИсходныеДанные!$"&amp;$K$4&amp;"$2:$"&amp;$K$4&amp;"$50000"),$B948&amp;"#"&amp;S$6,INDIRECT("ИсходныеДанные!$J$2:$J$50000")),0)</f>
        <v>0</v>
      </c>
      <c r="T948" s="3">
        <f ca="1">IF($B948&lt;&gt;"",SUMIF(INDIRECT("ИсходныеДанные!$"&amp;$K$4&amp;"$2:$"&amp;$K$4&amp;"$50000"),$B948&amp;"#"&amp;T$6,INDIRECT("ИсходныеДанные!$J$2:$J$50000")),0)</f>
        <v>0</v>
      </c>
      <c r="U948" s="3">
        <f ca="1">IF($B948&lt;&gt;"",SUMIF(INDIRECT("ИсходныеДанные!$"&amp;$K$4&amp;"$2:$"&amp;$K$4&amp;"$50000"),$B948&amp;"#"&amp;U$6,INDIRECT("ИсходныеДанные!$J$2:$J$50000")),0)</f>
        <v>0</v>
      </c>
      <c r="V948" s="3">
        <f ca="1">IF($B948&lt;&gt;"",SUMIF(INDIRECT("ИсходныеДанные!$"&amp;$K$4&amp;"$2:$"&amp;$K$4&amp;"$50000"),$B948&amp;"#"&amp;V$6,INDIRECT("ИсходныеДанные!$J$2:$J$50000")),0)</f>
        <v>0</v>
      </c>
      <c r="W948" s="16" t="e">
        <f ca="1">SUM(K948:V948)/Пофамильно!$R$1</f>
        <v>#DIV/0!</v>
      </c>
    </row>
    <row r="949" spans="1:23" x14ac:dyDescent="0.25">
      <c r="A949" s="10" t="str">
        <f t="shared" ca="1" si="16"/>
        <v>delete</v>
      </c>
      <c r="B949" s="16" cm="1">
        <f t="array" aca="1" ref="B949" ca="1">INDIRECT("УникальныеСписки!D"&amp;ROW()-$L$4)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14"/>
      <c r="G949" s="81" t="str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84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84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84" t="str" cm="1">
        <f t="array" aca="1" ref="J949" ca="1">_xlfn.XLOOKUP($B949,INDIRECT(SUBSTITUTE("ИсходныеДанные!$где$2:$где$50000","где",$B$4)),INDIRECT(SUBSTITUTE("ИсходныеДанные!$что$2:$что$50000","что",J$4)),"",0,1)</f>
        <v/>
      </c>
      <c r="K949" s="3">
        <f ca="1">IF($B949&lt;&gt;"",SUMIF(INDIRECT("ИсходныеДанные!$"&amp;$K$4&amp;"$2:$"&amp;$K$4&amp;"$50000"),$B949&amp;"#"&amp;K$6,INDIRECT("ИсходныеДанные!$J$2:$J$50000")),0)</f>
        <v>0</v>
      </c>
      <c r="L949" s="3">
        <f ca="1">IF($B949&lt;&gt;"",SUMIF(INDIRECT("ИсходныеДанные!$"&amp;$K$4&amp;"$2:$"&amp;$K$4&amp;"$50000"),$B949&amp;"#"&amp;L$6,INDIRECT("ИсходныеДанные!$J$2:$J$50000")),0)</f>
        <v>0</v>
      </c>
      <c r="M949" s="3">
        <f ca="1">IF($B949&lt;&gt;"",SUMIF(INDIRECT("ИсходныеДанные!$"&amp;$K$4&amp;"$2:$"&amp;$K$4&amp;"$50000"),$B949&amp;"#"&amp;M$6,INDIRECT("ИсходныеДанные!$J$2:$J$50000")),0)</f>
        <v>0</v>
      </c>
      <c r="N949" s="3">
        <f ca="1">IF($B949&lt;&gt;"",SUMIF(INDIRECT("ИсходныеДанные!$"&amp;$K$4&amp;"$2:$"&amp;$K$4&amp;"$50000"),$B949&amp;"#"&amp;N$6,INDIRECT("ИсходныеДанные!$J$2:$J$50000")),0)</f>
        <v>0</v>
      </c>
      <c r="O949" s="3">
        <f ca="1">IF($B949&lt;&gt;"",SUMIF(INDIRECT("ИсходныеДанные!$"&amp;$K$4&amp;"$2:$"&amp;$K$4&amp;"$50000"),$B949&amp;"#"&amp;O$6,INDIRECT("ИсходныеДанные!$J$2:$J$50000")),0)</f>
        <v>0</v>
      </c>
      <c r="P949" s="3">
        <f ca="1">IF($B949&lt;&gt;"",SUMIF(INDIRECT("ИсходныеДанные!$"&amp;$K$4&amp;"$2:$"&amp;$K$4&amp;"$50000"),$B949&amp;"#"&amp;P$6,INDIRECT("ИсходныеДанные!$J$2:$J$50000")),0)</f>
        <v>0</v>
      </c>
      <c r="Q949" s="3">
        <f ca="1">IF($B949&lt;&gt;"",SUMIF(INDIRECT("ИсходныеДанные!$"&amp;$K$4&amp;"$2:$"&amp;$K$4&amp;"$50000"),$B949&amp;"#"&amp;Q$6,INDIRECT("ИсходныеДанные!$J$2:$J$50000")),0)</f>
        <v>0</v>
      </c>
      <c r="R949" s="3">
        <f ca="1">IF($B949&lt;&gt;"",SUMIF(INDIRECT("ИсходныеДанные!$"&amp;$K$4&amp;"$2:$"&amp;$K$4&amp;"$50000"),$B949&amp;"#"&amp;R$6,INDIRECT("ИсходныеДанные!$J$2:$J$50000")),0)</f>
        <v>0</v>
      </c>
      <c r="S949" s="3">
        <f ca="1">IF($B949&lt;&gt;"",SUMIF(INDIRECT("ИсходныеДанные!$"&amp;$K$4&amp;"$2:$"&amp;$K$4&amp;"$50000"),$B949&amp;"#"&amp;S$6,INDIRECT("ИсходныеДанные!$J$2:$J$50000")),0)</f>
        <v>0</v>
      </c>
      <c r="T949" s="3">
        <f ca="1">IF($B949&lt;&gt;"",SUMIF(INDIRECT("ИсходныеДанные!$"&amp;$K$4&amp;"$2:$"&amp;$K$4&amp;"$50000"),$B949&amp;"#"&amp;T$6,INDIRECT("ИсходныеДанные!$J$2:$J$50000")),0)</f>
        <v>0</v>
      </c>
      <c r="U949" s="3">
        <f ca="1">IF($B949&lt;&gt;"",SUMIF(INDIRECT("ИсходныеДанные!$"&amp;$K$4&amp;"$2:$"&amp;$K$4&amp;"$50000"),$B949&amp;"#"&amp;U$6,INDIRECT("ИсходныеДанные!$J$2:$J$50000")),0)</f>
        <v>0</v>
      </c>
      <c r="V949" s="3">
        <f ca="1">IF($B949&lt;&gt;"",SUMIF(INDIRECT("ИсходныеДанные!$"&amp;$K$4&amp;"$2:$"&amp;$K$4&amp;"$50000"),$B949&amp;"#"&amp;V$6,INDIRECT("ИсходныеДанные!$J$2:$J$50000")),0)</f>
        <v>0</v>
      </c>
      <c r="W949" s="16" t="e">
        <f ca="1">SUM(K949:V949)/Пофамильно!$R$1</f>
        <v>#DIV/0!</v>
      </c>
    </row>
    <row r="950" spans="1:23" x14ac:dyDescent="0.25">
      <c r="A950" s="10" t="str">
        <f t="shared" ca="1" si="16"/>
        <v>delete</v>
      </c>
      <c r="B950" s="16" cm="1">
        <f t="array" aca="1" ref="B950" ca="1">INDIRECT("УникальныеСписки!D"&amp;ROW()-$L$4)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14"/>
      <c r="G950" s="81" t="str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84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84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84" t="str" cm="1">
        <f t="array" aca="1" ref="J950" ca="1">_xlfn.XLOOKUP($B950,INDIRECT(SUBSTITUTE("ИсходныеДанные!$где$2:$где$50000","где",$B$4)),INDIRECT(SUBSTITUTE("ИсходныеДанные!$что$2:$что$50000","что",J$4)),"",0,1)</f>
        <v/>
      </c>
      <c r="K950" s="3">
        <f ca="1">IF($B950&lt;&gt;"",SUMIF(INDIRECT("ИсходныеДанные!$"&amp;$K$4&amp;"$2:$"&amp;$K$4&amp;"$50000"),$B950&amp;"#"&amp;K$6,INDIRECT("ИсходныеДанные!$J$2:$J$50000")),0)</f>
        <v>0</v>
      </c>
      <c r="L950" s="3">
        <f ca="1">IF($B950&lt;&gt;"",SUMIF(INDIRECT("ИсходныеДанные!$"&amp;$K$4&amp;"$2:$"&amp;$K$4&amp;"$50000"),$B950&amp;"#"&amp;L$6,INDIRECT("ИсходныеДанные!$J$2:$J$50000")),0)</f>
        <v>0</v>
      </c>
      <c r="M950" s="3">
        <f ca="1">IF($B950&lt;&gt;"",SUMIF(INDIRECT("ИсходныеДанные!$"&amp;$K$4&amp;"$2:$"&amp;$K$4&amp;"$50000"),$B950&amp;"#"&amp;M$6,INDIRECT("ИсходныеДанные!$J$2:$J$50000")),0)</f>
        <v>0</v>
      </c>
      <c r="N950" s="3">
        <f ca="1">IF($B950&lt;&gt;"",SUMIF(INDIRECT("ИсходныеДанные!$"&amp;$K$4&amp;"$2:$"&amp;$K$4&amp;"$50000"),$B950&amp;"#"&amp;N$6,INDIRECT("ИсходныеДанные!$J$2:$J$50000")),0)</f>
        <v>0</v>
      </c>
      <c r="O950" s="3">
        <f ca="1">IF($B950&lt;&gt;"",SUMIF(INDIRECT("ИсходныеДанные!$"&amp;$K$4&amp;"$2:$"&amp;$K$4&amp;"$50000"),$B950&amp;"#"&amp;O$6,INDIRECT("ИсходныеДанные!$J$2:$J$50000")),0)</f>
        <v>0</v>
      </c>
      <c r="P950" s="3">
        <f ca="1">IF($B950&lt;&gt;"",SUMIF(INDIRECT("ИсходныеДанные!$"&amp;$K$4&amp;"$2:$"&amp;$K$4&amp;"$50000"),$B950&amp;"#"&amp;P$6,INDIRECT("ИсходныеДанные!$J$2:$J$50000")),0)</f>
        <v>0</v>
      </c>
      <c r="Q950" s="3">
        <f ca="1">IF($B950&lt;&gt;"",SUMIF(INDIRECT("ИсходныеДанные!$"&amp;$K$4&amp;"$2:$"&amp;$K$4&amp;"$50000"),$B950&amp;"#"&amp;Q$6,INDIRECT("ИсходныеДанные!$J$2:$J$50000")),0)</f>
        <v>0</v>
      </c>
      <c r="R950" s="3">
        <f ca="1">IF($B950&lt;&gt;"",SUMIF(INDIRECT("ИсходныеДанные!$"&amp;$K$4&amp;"$2:$"&amp;$K$4&amp;"$50000"),$B950&amp;"#"&amp;R$6,INDIRECT("ИсходныеДанные!$J$2:$J$50000")),0)</f>
        <v>0</v>
      </c>
      <c r="S950" s="3">
        <f ca="1">IF($B950&lt;&gt;"",SUMIF(INDIRECT("ИсходныеДанные!$"&amp;$K$4&amp;"$2:$"&amp;$K$4&amp;"$50000"),$B950&amp;"#"&amp;S$6,INDIRECT("ИсходныеДанные!$J$2:$J$50000")),0)</f>
        <v>0</v>
      </c>
      <c r="T950" s="3">
        <f ca="1">IF($B950&lt;&gt;"",SUMIF(INDIRECT("ИсходныеДанные!$"&amp;$K$4&amp;"$2:$"&amp;$K$4&amp;"$50000"),$B950&amp;"#"&amp;T$6,INDIRECT("ИсходныеДанные!$J$2:$J$50000")),0)</f>
        <v>0</v>
      </c>
      <c r="U950" s="3">
        <f ca="1">IF($B950&lt;&gt;"",SUMIF(INDIRECT("ИсходныеДанные!$"&amp;$K$4&amp;"$2:$"&amp;$K$4&amp;"$50000"),$B950&amp;"#"&amp;U$6,INDIRECT("ИсходныеДанные!$J$2:$J$50000")),0)</f>
        <v>0</v>
      </c>
      <c r="V950" s="3">
        <f ca="1">IF($B950&lt;&gt;"",SUMIF(INDIRECT("ИсходныеДанные!$"&amp;$K$4&amp;"$2:$"&amp;$K$4&amp;"$50000"),$B950&amp;"#"&amp;V$6,INDIRECT("ИсходныеДанные!$J$2:$J$50000")),0)</f>
        <v>0</v>
      </c>
      <c r="W950" s="16" t="e">
        <f ca="1">SUM(K950:V950)/Пофамильно!$R$1</f>
        <v>#DIV/0!</v>
      </c>
    </row>
    <row r="951" spans="1:23" x14ac:dyDescent="0.25">
      <c r="A951" s="10" t="str">
        <f t="shared" ca="1" si="16"/>
        <v>delete</v>
      </c>
      <c r="B951" s="16" cm="1">
        <f t="array" aca="1" ref="B951" ca="1">INDIRECT("УникальныеСписки!D"&amp;ROW()-$L$4)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14"/>
      <c r="G951" s="81" t="str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84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84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84" t="str" cm="1">
        <f t="array" aca="1" ref="J951" ca="1">_xlfn.XLOOKUP($B951,INDIRECT(SUBSTITUTE("ИсходныеДанные!$где$2:$где$50000","где",$B$4)),INDIRECT(SUBSTITUTE("ИсходныеДанные!$что$2:$что$50000","что",J$4)),"",0,1)</f>
        <v/>
      </c>
      <c r="K951" s="3">
        <f ca="1">IF($B951&lt;&gt;"",SUMIF(INDIRECT("ИсходныеДанные!$"&amp;$K$4&amp;"$2:$"&amp;$K$4&amp;"$50000"),$B951&amp;"#"&amp;K$6,INDIRECT("ИсходныеДанные!$J$2:$J$50000")),0)</f>
        <v>0</v>
      </c>
      <c r="L951" s="3">
        <f ca="1">IF($B951&lt;&gt;"",SUMIF(INDIRECT("ИсходныеДанные!$"&amp;$K$4&amp;"$2:$"&amp;$K$4&amp;"$50000"),$B951&amp;"#"&amp;L$6,INDIRECT("ИсходныеДанные!$J$2:$J$50000")),0)</f>
        <v>0</v>
      </c>
      <c r="M951" s="3">
        <f ca="1">IF($B951&lt;&gt;"",SUMIF(INDIRECT("ИсходныеДанные!$"&amp;$K$4&amp;"$2:$"&amp;$K$4&amp;"$50000"),$B951&amp;"#"&amp;M$6,INDIRECT("ИсходныеДанные!$J$2:$J$50000")),0)</f>
        <v>0</v>
      </c>
      <c r="N951" s="3">
        <f ca="1">IF($B951&lt;&gt;"",SUMIF(INDIRECT("ИсходныеДанные!$"&amp;$K$4&amp;"$2:$"&amp;$K$4&amp;"$50000"),$B951&amp;"#"&amp;N$6,INDIRECT("ИсходныеДанные!$J$2:$J$50000")),0)</f>
        <v>0</v>
      </c>
      <c r="O951" s="3">
        <f ca="1">IF($B951&lt;&gt;"",SUMIF(INDIRECT("ИсходныеДанные!$"&amp;$K$4&amp;"$2:$"&amp;$K$4&amp;"$50000"),$B951&amp;"#"&amp;O$6,INDIRECT("ИсходныеДанные!$J$2:$J$50000")),0)</f>
        <v>0</v>
      </c>
      <c r="P951" s="3">
        <f ca="1">IF($B951&lt;&gt;"",SUMIF(INDIRECT("ИсходныеДанные!$"&amp;$K$4&amp;"$2:$"&amp;$K$4&amp;"$50000"),$B951&amp;"#"&amp;P$6,INDIRECT("ИсходныеДанные!$J$2:$J$50000")),0)</f>
        <v>0</v>
      </c>
      <c r="Q951" s="3">
        <f ca="1">IF($B951&lt;&gt;"",SUMIF(INDIRECT("ИсходныеДанные!$"&amp;$K$4&amp;"$2:$"&amp;$K$4&amp;"$50000"),$B951&amp;"#"&amp;Q$6,INDIRECT("ИсходныеДанные!$J$2:$J$50000")),0)</f>
        <v>0</v>
      </c>
      <c r="R951" s="3">
        <f ca="1">IF($B951&lt;&gt;"",SUMIF(INDIRECT("ИсходныеДанные!$"&amp;$K$4&amp;"$2:$"&amp;$K$4&amp;"$50000"),$B951&amp;"#"&amp;R$6,INDIRECT("ИсходныеДанные!$J$2:$J$50000")),0)</f>
        <v>0</v>
      </c>
      <c r="S951" s="3">
        <f ca="1">IF($B951&lt;&gt;"",SUMIF(INDIRECT("ИсходныеДанные!$"&amp;$K$4&amp;"$2:$"&amp;$K$4&amp;"$50000"),$B951&amp;"#"&amp;S$6,INDIRECT("ИсходныеДанные!$J$2:$J$50000")),0)</f>
        <v>0</v>
      </c>
      <c r="T951" s="3">
        <f ca="1">IF($B951&lt;&gt;"",SUMIF(INDIRECT("ИсходныеДанные!$"&amp;$K$4&amp;"$2:$"&amp;$K$4&amp;"$50000"),$B951&amp;"#"&amp;T$6,INDIRECT("ИсходныеДанные!$J$2:$J$50000")),0)</f>
        <v>0</v>
      </c>
      <c r="U951" s="3">
        <f ca="1">IF($B951&lt;&gt;"",SUMIF(INDIRECT("ИсходныеДанные!$"&amp;$K$4&amp;"$2:$"&amp;$K$4&amp;"$50000"),$B951&amp;"#"&amp;U$6,INDIRECT("ИсходныеДанные!$J$2:$J$50000")),0)</f>
        <v>0</v>
      </c>
      <c r="V951" s="3">
        <f ca="1">IF($B951&lt;&gt;"",SUMIF(INDIRECT("ИсходныеДанные!$"&amp;$K$4&amp;"$2:$"&amp;$K$4&amp;"$50000"),$B951&amp;"#"&amp;V$6,INDIRECT("ИсходныеДанные!$J$2:$J$50000")),0)</f>
        <v>0</v>
      </c>
      <c r="W951" s="16" t="e">
        <f ca="1">SUM(K951:V951)/Пофамильно!$R$1</f>
        <v>#DIV/0!</v>
      </c>
    </row>
    <row r="952" spans="1:23" x14ac:dyDescent="0.25">
      <c r="A952" s="10" t="str">
        <f t="shared" ca="1" si="16"/>
        <v>delete</v>
      </c>
      <c r="B952" s="16" cm="1">
        <f t="array" aca="1" ref="B952" ca="1">INDIRECT("УникальныеСписки!D"&amp;ROW()-$L$4)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14"/>
      <c r="G952" s="81" t="str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84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84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84" t="str" cm="1">
        <f t="array" aca="1" ref="J952" ca="1">_xlfn.XLOOKUP($B952,INDIRECT(SUBSTITUTE("ИсходныеДанные!$где$2:$где$50000","где",$B$4)),INDIRECT(SUBSTITUTE("ИсходныеДанные!$что$2:$что$50000","что",J$4)),"",0,1)</f>
        <v/>
      </c>
      <c r="K952" s="3">
        <f ca="1">IF($B952&lt;&gt;"",SUMIF(INDIRECT("ИсходныеДанные!$"&amp;$K$4&amp;"$2:$"&amp;$K$4&amp;"$50000"),$B952&amp;"#"&amp;K$6,INDIRECT("ИсходныеДанные!$J$2:$J$50000")),0)</f>
        <v>0</v>
      </c>
      <c r="L952" s="3">
        <f ca="1">IF($B952&lt;&gt;"",SUMIF(INDIRECT("ИсходныеДанные!$"&amp;$K$4&amp;"$2:$"&amp;$K$4&amp;"$50000"),$B952&amp;"#"&amp;L$6,INDIRECT("ИсходныеДанные!$J$2:$J$50000")),0)</f>
        <v>0</v>
      </c>
      <c r="M952" s="3">
        <f ca="1">IF($B952&lt;&gt;"",SUMIF(INDIRECT("ИсходныеДанные!$"&amp;$K$4&amp;"$2:$"&amp;$K$4&amp;"$50000"),$B952&amp;"#"&amp;M$6,INDIRECT("ИсходныеДанные!$J$2:$J$50000")),0)</f>
        <v>0</v>
      </c>
      <c r="N952" s="3">
        <f ca="1">IF($B952&lt;&gt;"",SUMIF(INDIRECT("ИсходныеДанные!$"&amp;$K$4&amp;"$2:$"&amp;$K$4&amp;"$50000"),$B952&amp;"#"&amp;N$6,INDIRECT("ИсходныеДанные!$J$2:$J$50000")),0)</f>
        <v>0</v>
      </c>
      <c r="O952" s="3">
        <f ca="1">IF($B952&lt;&gt;"",SUMIF(INDIRECT("ИсходныеДанные!$"&amp;$K$4&amp;"$2:$"&amp;$K$4&amp;"$50000"),$B952&amp;"#"&amp;O$6,INDIRECT("ИсходныеДанные!$J$2:$J$50000")),0)</f>
        <v>0</v>
      </c>
      <c r="P952" s="3">
        <f ca="1">IF($B952&lt;&gt;"",SUMIF(INDIRECT("ИсходныеДанные!$"&amp;$K$4&amp;"$2:$"&amp;$K$4&amp;"$50000"),$B952&amp;"#"&amp;P$6,INDIRECT("ИсходныеДанные!$J$2:$J$50000")),0)</f>
        <v>0</v>
      </c>
      <c r="Q952" s="3">
        <f ca="1">IF($B952&lt;&gt;"",SUMIF(INDIRECT("ИсходныеДанные!$"&amp;$K$4&amp;"$2:$"&amp;$K$4&amp;"$50000"),$B952&amp;"#"&amp;Q$6,INDIRECT("ИсходныеДанные!$J$2:$J$50000")),0)</f>
        <v>0</v>
      </c>
      <c r="R952" s="3">
        <f ca="1">IF($B952&lt;&gt;"",SUMIF(INDIRECT("ИсходныеДанные!$"&amp;$K$4&amp;"$2:$"&amp;$K$4&amp;"$50000"),$B952&amp;"#"&amp;R$6,INDIRECT("ИсходныеДанные!$J$2:$J$50000")),0)</f>
        <v>0</v>
      </c>
      <c r="S952" s="3">
        <f ca="1">IF($B952&lt;&gt;"",SUMIF(INDIRECT("ИсходныеДанные!$"&amp;$K$4&amp;"$2:$"&amp;$K$4&amp;"$50000"),$B952&amp;"#"&amp;S$6,INDIRECT("ИсходныеДанные!$J$2:$J$50000")),0)</f>
        <v>0</v>
      </c>
      <c r="T952" s="3">
        <f ca="1">IF($B952&lt;&gt;"",SUMIF(INDIRECT("ИсходныеДанные!$"&amp;$K$4&amp;"$2:$"&amp;$K$4&amp;"$50000"),$B952&amp;"#"&amp;T$6,INDIRECT("ИсходныеДанные!$J$2:$J$50000")),0)</f>
        <v>0</v>
      </c>
      <c r="U952" s="3">
        <f ca="1">IF($B952&lt;&gt;"",SUMIF(INDIRECT("ИсходныеДанные!$"&amp;$K$4&amp;"$2:$"&amp;$K$4&amp;"$50000"),$B952&amp;"#"&amp;U$6,INDIRECT("ИсходныеДанные!$J$2:$J$50000")),0)</f>
        <v>0</v>
      </c>
      <c r="V952" s="3">
        <f ca="1">IF($B952&lt;&gt;"",SUMIF(INDIRECT("ИсходныеДанные!$"&amp;$K$4&amp;"$2:$"&amp;$K$4&amp;"$50000"),$B952&amp;"#"&amp;V$6,INDIRECT("ИсходныеДанные!$J$2:$J$50000")),0)</f>
        <v>0</v>
      </c>
      <c r="W952" s="16" t="e">
        <f ca="1">SUM(K952:V952)/Пофамильно!$R$1</f>
        <v>#DIV/0!</v>
      </c>
    </row>
    <row r="953" spans="1:23" x14ac:dyDescent="0.25">
      <c r="A953" s="10" t="str">
        <f t="shared" ca="1" si="16"/>
        <v>delete</v>
      </c>
      <c r="B953" s="16" cm="1">
        <f t="array" aca="1" ref="B953" ca="1">INDIRECT("УникальныеСписки!D"&amp;ROW()-$L$4)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14"/>
      <c r="G953" s="81" t="str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84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84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84" t="str" cm="1">
        <f t="array" aca="1" ref="J953" ca="1">_xlfn.XLOOKUP($B953,INDIRECT(SUBSTITUTE("ИсходныеДанные!$где$2:$где$50000","где",$B$4)),INDIRECT(SUBSTITUTE("ИсходныеДанные!$что$2:$что$50000","что",J$4)),"",0,1)</f>
        <v/>
      </c>
      <c r="K953" s="3">
        <f ca="1">IF($B953&lt;&gt;"",SUMIF(INDIRECT("ИсходныеДанные!$"&amp;$K$4&amp;"$2:$"&amp;$K$4&amp;"$50000"),$B953&amp;"#"&amp;K$6,INDIRECT("ИсходныеДанные!$J$2:$J$50000")),0)</f>
        <v>0</v>
      </c>
      <c r="L953" s="3">
        <f ca="1">IF($B953&lt;&gt;"",SUMIF(INDIRECT("ИсходныеДанные!$"&amp;$K$4&amp;"$2:$"&amp;$K$4&amp;"$50000"),$B953&amp;"#"&amp;L$6,INDIRECT("ИсходныеДанные!$J$2:$J$50000")),0)</f>
        <v>0</v>
      </c>
      <c r="M953" s="3">
        <f ca="1">IF($B953&lt;&gt;"",SUMIF(INDIRECT("ИсходныеДанные!$"&amp;$K$4&amp;"$2:$"&amp;$K$4&amp;"$50000"),$B953&amp;"#"&amp;M$6,INDIRECT("ИсходныеДанные!$J$2:$J$50000")),0)</f>
        <v>0</v>
      </c>
      <c r="N953" s="3">
        <f ca="1">IF($B953&lt;&gt;"",SUMIF(INDIRECT("ИсходныеДанные!$"&amp;$K$4&amp;"$2:$"&amp;$K$4&amp;"$50000"),$B953&amp;"#"&amp;N$6,INDIRECT("ИсходныеДанные!$J$2:$J$50000")),0)</f>
        <v>0</v>
      </c>
      <c r="O953" s="3">
        <f ca="1">IF($B953&lt;&gt;"",SUMIF(INDIRECT("ИсходныеДанные!$"&amp;$K$4&amp;"$2:$"&amp;$K$4&amp;"$50000"),$B953&amp;"#"&amp;O$6,INDIRECT("ИсходныеДанные!$J$2:$J$50000")),0)</f>
        <v>0</v>
      </c>
      <c r="P953" s="3">
        <f ca="1">IF($B953&lt;&gt;"",SUMIF(INDIRECT("ИсходныеДанные!$"&amp;$K$4&amp;"$2:$"&amp;$K$4&amp;"$50000"),$B953&amp;"#"&amp;P$6,INDIRECT("ИсходныеДанные!$J$2:$J$50000")),0)</f>
        <v>0</v>
      </c>
      <c r="Q953" s="3">
        <f ca="1">IF($B953&lt;&gt;"",SUMIF(INDIRECT("ИсходныеДанные!$"&amp;$K$4&amp;"$2:$"&amp;$K$4&amp;"$50000"),$B953&amp;"#"&amp;Q$6,INDIRECT("ИсходныеДанные!$J$2:$J$50000")),0)</f>
        <v>0</v>
      </c>
      <c r="R953" s="3">
        <f ca="1">IF($B953&lt;&gt;"",SUMIF(INDIRECT("ИсходныеДанные!$"&amp;$K$4&amp;"$2:$"&amp;$K$4&amp;"$50000"),$B953&amp;"#"&amp;R$6,INDIRECT("ИсходныеДанные!$J$2:$J$50000")),0)</f>
        <v>0</v>
      </c>
      <c r="S953" s="3">
        <f ca="1">IF($B953&lt;&gt;"",SUMIF(INDIRECT("ИсходныеДанные!$"&amp;$K$4&amp;"$2:$"&amp;$K$4&amp;"$50000"),$B953&amp;"#"&amp;S$6,INDIRECT("ИсходныеДанные!$J$2:$J$50000")),0)</f>
        <v>0</v>
      </c>
      <c r="T953" s="3">
        <f ca="1">IF($B953&lt;&gt;"",SUMIF(INDIRECT("ИсходныеДанные!$"&amp;$K$4&amp;"$2:$"&amp;$K$4&amp;"$50000"),$B953&amp;"#"&amp;T$6,INDIRECT("ИсходныеДанные!$J$2:$J$50000")),0)</f>
        <v>0</v>
      </c>
      <c r="U953" s="3">
        <f ca="1">IF($B953&lt;&gt;"",SUMIF(INDIRECT("ИсходныеДанные!$"&amp;$K$4&amp;"$2:$"&amp;$K$4&amp;"$50000"),$B953&amp;"#"&amp;U$6,INDIRECT("ИсходныеДанные!$J$2:$J$50000")),0)</f>
        <v>0</v>
      </c>
      <c r="V953" s="3">
        <f ca="1">IF($B953&lt;&gt;"",SUMIF(INDIRECT("ИсходныеДанные!$"&amp;$K$4&amp;"$2:$"&amp;$K$4&amp;"$50000"),$B953&amp;"#"&amp;V$6,INDIRECT("ИсходныеДанные!$J$2:$J$50000")),0)</f>
        <v>0</v>
      </c>
      <c r="W953" s="16" t="e">
        <f ca="1">SUM(K953:V953)/Пофамильно!$R$1</f>
        <v>#DIV/0!</v>
      </c>
    </row>
    <row r="954" spans="1:23" x14ac:dyDescent="0.25">
      <c r="A954" s="10" t="str">
        <f t="shared" ca="1" si="16"/>
        <v>delete</v>
      </c>
      <c r="B954" s="16" cm="1">
        <f t="array" aca="1" ref="B954" ca="1">INDIRECT("УникальныеСписки!D"&amp;ROW()-$L$4)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14"/>
      <c r="G954" s="81" t="str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84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84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84" t="str" cm="1">
        <f t="array" aca="1" ref="J954" ca="1">_xlfn.XLOOKUP($B954,INDIRECT(SUBSTITUTE("ИсходныеДанные!$где$2:$где$50000","где",$B$4)),INDIRECT(SUBSTITUTE("ИсходныеДанные!$что$2:$что$50000","что",J$4)),"",0,1)</f>
        <v/>
      </c>
      <c r="K954" s="3">
        <f ca="1">IF($B954&lt;&gt;"",SUMIF(INDIRECT("ИсходныеДанные!$"&amp;$K$4&amp;"$2:$"&amp;$K$4&amp;"$50000"),$B954&amp;"#"&amp;K$6,INDIRECT("ИсходныеДанные!$J$2:$J$50000")),0)</f>
        <v>0</v>
      </c>
      <c r="L954" s="3">
        <f ca="1">IF($B954&lt;&gt;"",SUMIF(INDIRECT("ИсходныеДанные!$"&amp;$K$4&amp;"$2:$"&amp;$K$4&amp;"$50000"),$B954&amp;"#"&amp;L$6,INDIRECT("ИсходныеДанные!$J$2:$J$50000")),0)</f>
        <v>0</v>
      </c>
      <c r="M954" s="3">
        <f ca="1">IF($B954&lt;&gt;"",SUMIF(INDIRECT("ИсходныеДанные!$"&amp;$K$4&amp;"$2:$"&amp;$K$4&amp;"$50000"),$B954&amp;"#"&amp;M$6,INDIRECT("ИсходныеДанные!$J$2:$J$50000")),0)</f>
        <v>0</v>
      </c>
      <c r="N954" s="3">
        <f ca="1">IF($B954&lt;&gt;"",SUMIF(INDIRECT("ИсходныеДанные!$"&amp;$K$4&amp;"$2:$"&amp;$K$4&amp;"$50000"),$B954&amp;"#"&amp;N$6,INDIRECT("ИсходныеДанные!$J$2:$J$50000")),0)</f>
        <v>0</v>
      </c>
      <c r="O954" s="3">
        <f ca="1">IF($B954&lt;&gt;"",SUMIF(INDIRECT("ИсходныеДанные!$"&amp;$K$4&amp;"$2:$"&amp;$K$4&amp;"$50000"),$B954&amp;"#"&amp;O$6,INDIRECT("ИсходныеДанные!$J$2:$J$50000")),0)</f>
        <v>0</v>
      </c>
      <c r="P954" s="3">
        <f ca="1">IF($B954&lt;&gt;"",SUMIF(INDIRECT("ИсходныеДанные!$"&amp;$K$4&amp;"$2:$"&amp;$K$4&amp;"$50000"),$B954&amp;"#"&amp;P$6,INDIRECT("ИсходныеДанные!$J$2:$J$50000")),0)</f>
        <v>0</v>
      </c>
      <c r="Q954" s="3">
        <f ca="1">IF($B954&lt;&gt;"",SUMIF(INDIRECT("ИсходныеДанные!$"&amp;$K$4&amp;"$2:$"&amp;$K$4&amp;"$50000"),$B954&amp;"#"&amp;Q$6,INDIRECT("ИсходныеДанные!$J$2:$J$50000")),0)</f>
        <v>0</v>
      </c>
      <c r="R954" s="3">
        <f ca="1">IF($B954&lt;&gt;"",SUMIF(INDIRECT("ИсходныеДанные!$"&amp;$K$4&amp;"$2:$"&amp;$K$4&amp;"$50000"),$B954&amp;"#"&amp;R$6,INDIRECT("ИсходныеДанные!$J$2:$J$50000")),0)</f>
        <v>0</v>
      </c>
      <c r="S954" s="3">
        <f ca="1">IF($B954&lt;&gt;"",SUMIF(INDIRECT("ИсходныеДанные!$"&amp;$K$4&amp;"$2:$"&amp;$K$4&amp;"$50000"),$B954&amp;"#"&amp;S$6,INDIRECT("ИсходныеДанные!$J$2:$J$50000")),0)</f>
        <v>0</v>
      </c>
      <c r="T954" s="3">
        <f ca="1">IF($B954&lt;&gt;"",SUMIF(INDIRECT("ИсходныеДанные!$"&amp;$K$4&amp;"$2:$"&amp;$K$4&amp;"$50000"),$B954&amp;"#"&amp;T$6,INDIRECT("ИсходныеДанные!$J$2:$J$50000")),0)</f>
        <v>0</v>
      </c>
      <c r="U954" s="3">
        <f ca="1">IF($B954&lt;&gt;"",SUMIF(INDIRECT("ИсходныеДанные!$"&amp;$K$4&amp;"$2:$"&amp;$K$4&amp;"$50000"),$B954&amp;"#"&amp;U$6,INDIRECT("ИсходныеДанные!$J$2:$J$50000")),0)</f>
        <v>0</v>
      </c>
      <c r="V954" s="3">
        <f ca="1">IF($B954&lt;&gt;"",SUMIF(INDIRECT("ИсходныеДанные!$"&amp;$K$4&amp;"$2:$"&amp;$K$4&amp;"$50000"),$B954&amp;"#"&amp;V$6,INDIRECT("ИсходныеДанные!$J$2:$J$50000")),0)</f>
        <v>0</v>
      </c>
      <c r="W954" s="16" t="e">
        <f ca="1">SUM(K954:V954)/Пофамильно!$R$1</f>
        <v>#DIV/0!</v>
      </c>
    </row>
    <row r="955" spans="1:23" x14ac:dyDescent="0.25">
      <c r="A955" s="10" t="str">
        <f t="shared" ca="1" si="16"/>
        <v>delete</v>
      </c>
      <c r="B955" s="16" cm="1">
        <f t="array" aca="1" ref="B955" ca="1">INDIRECT("УникальныеСписки!D"&amp;ROW()-$L$4)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14"/>
      <c r="G955" s="81" t="str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84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84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84" t="str" cm="1">
        <f t="array" aca="1" ref="J955" ca="1">_xlfn.XLOOKUP($B955,INDIRECT(SUBSTITUTE("ИсходныеДанные!$где$2:$где$50000","где",$B$4)),INDIRECT(SUBSTITUTE("ИсходныеДанные!$что$2:$что$50000","что",J$4)),"",0,1)</f>
        <v/>
      </c>
      <c r="K955" s="3">
        <f ca="1">IF($B955&lt;&gt;"",SUMIF(INDIRECT("ИсходныеДанные!$"&amp;$K$4&amp;"$2:$"&amp;$K$4&amp;"$50000"),$B955&amp;"#"&amp;K$6,INDIRECT("ИсходныеДанные!$J$2:$J$50000")),0)</f>
        <v>0</v>
      </c>
      <c r="L955" s="3">
        <f ca="1">IF($B955&lt;&gt;"",SUMIF(INDIRECT("ИсходныеДанные!$"&amp;$K$4&amp;"$2:$"&amp;$K$4&amp;"$50000"),$B955&amp;"#"&amp;L$6,INDIRECT("ИсходныеДанные!$J$2:$J$50000")),0)</f>
        <v>0</v>
      </c>
      <c r="M955" s="3">
        <f ca="1">IF($B955&lt;&gt;"",SUMIF(INDIRECT("ИсходныеДанные!$"&amp;$K$4&amp;"$2:$"&amp;$K$4&amp;"$50000"),$B955&amp;"#"&amp;M$6,INDIRECT("ИсходныеДанные!$J$2:$J$50000")),0)</f>
        <v>0</v>
      </c>
      <c r="N955" s="3">
        <f ca="1">IF($B955&lt;&gt;"",SUMIF(INDIRECT("ИсходныеДанные!$"&amp;$K$4&amp;"$2:$"&amp;$K$4&amp;"$50000"),$B955&amp;"#"&amp;N$6,INDIRECT("ИсходныеДанные!$J$2:$J$50000")),0)</f>
        <v>0</v>
      </c>
      <c r="O955" s="3">
        <f ca="1">IF($B955&lt;&gt;"",SUMIF(INDIRECT("ИсходныеДанные!$"&amp;$K$4&amp;"$2:$"&amp;$K$4&amp;"$50000"),$B955&amp;"#"&amp;O$6,INDIRECT("ИсходныеДанные!$J$2:$J$50000")),0)</f>
        <v>0</v>
      </c>
      <c r="P955" s="3">
        <f ca="1">IF($B955&lt;&gt;"",SUMIF(INDIRECT("ИсходныеДанные!$"&amp;$K$4&amp;"$2:$"&amp;$K$4&amp;"$50000"),$B955&amp;"#"&amp;P$6,INDIRECT("ИсходныеДанные!$J$2:$J$50000")),0)</f>
        <v>0</v>
      </c>
      <c r="Q955" s="3">
        <f ca="1">IF($B955&lt;&gt;"",SUMIF(INDIRECT("ИсходныеДанные!$"&amp;$K$4&amp;"$2:$"&amp;$K$4&amp;"$50000"),$B955&amp;"#"&amp;Q$6,INDIRECT("ИсходныеДанные!$J$2:$J$50000")),0)</f>
        <v>0</v>
      </c>
      <c r="R955" s="3">
        <f ca="1">IF($B955&lt;&gt;"",SUMIF(INDIRECT("ИсходныеДанные!$"&amp;$K$4&amp;"$2:$"&amp;$K$4&amp;"$50000"),$B955&amp;"#"&amp;R$6,INDIRECT("ИсходныеДанные!$J$2:$J$50000")),0)</f>
        <v>0</v>
      </c>
      <c r="S955" s="3">
        <f ca="1">IF($B955&lt;&gt;"",SUMIF(INDIRECT("ИсходныеДанные!$"&amp;$K$4&amp;"$2:$"&amp;$K$4&amp;"$50000"),$B955&amp;"#"&amp;S$6,INDIRECT("ИсходныеДанные!$J$2:$J$50000")),0)</f>
        <v>0</v>
      </c>
      <c r="T955" s="3">
        <f ca="1">IF($B955&lt;&gt;"",SUMIF(INDIRECT("ИсходныеДанные!$"&amp;$K$4&amp;"$2:$"&amp;$K$4&amp;"$50000"),$B955&amp;"#"&amp;T$6,INDIRECT("ИсходныеДанные!$J$2:$J$50000")),0)</f>
        <v>0</v>
      </c>
      <c r="U955" s="3">
        <f ca="1">IF($B955&lt;&gt;"",SUMIF(INDIRECT("ИсходныеДанные!$"&amp;$K$4&amp;"$2:$"&amp;$K$4&amp;"$50000"),$B955&amp;"#"&amp;U$6,INDIRECT("ИсходныеДанные!$J$2:$J$50000")),0)</f>
        <v>0</v>
      </c>
      <c r="V955" s="3">
        <f ca="1">IF($B955&lt;&gt;"",SUMIF(INDIRECT("ИсходныеДанные!$"&amp;$K$4&amp;"$2:$"&amp;$K$4&amp;"$50000"),$B955&amp;"#"&amp;V$6,INDIRECT("ИсходныеДанные!$J$2:$J$50000")),0)</f>
        <v>0</v>
      </c>
      <c r="W955" s="16" t="e">
        <f ca="1">SUM(K955:V955)/Пофамильно!$R$1</f>
        <v>#DIV/0!</v>
      </c>
    </row>
    <row r="956" spans="1:23" x14ac:dyDescent="0.25">
      <c r="A956" s="10" t="str">
        <f t="shared" ca="1" si="16"/>
        <v>delete</v>
      </c>
      <c r="B956" s="16" cm="1">
        <f t="array" aca="1" ref="B956" ca="1">INDIRECT("УникальныеСписки!D"&amp;ROW()-$L$4)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14"/>
      <c r="G956" s="81" t="str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84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84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84" t="str" cm="1">
        <f t="array" aca="1" ref="J956" ca="1">_xlfn.XLOOKUP($B956,INDIRECT(SUBSTITUTE("ИсходныеДанные!$где$2:$где$50000","где",$B$4)),INDIRECT(SUBSTITUTE("ИсходныеДанные!$что$2:$что$50000","что",J$4)),"",0,1)</f>
        <v/>
      </c>
      <c r="K956" s="3">
        <f ca="1">IF($B956&lt;&gt;"",SUMIF(INDIRECT("ИсходныеДанные!$"&amp;$K$4&amp;"$2:$"&amp;$K$4&amp;"$50000"),$B956&amp;"#"&amp;K$6,INDIRECT("ИсходныеДанные!$J$2:$J$50000")),0)</f>
        <v>0</v>
      </c>
      <c r="L956" s="3">
        <f ca="1">IF($B956&lt;&gt;"",SUMIF(INDIRECT("ИсходныеДанные!$"&amp;$K$4&amp;"$2:$"&amp;$K$4&amp;"$50000"),$B956&amp;"#"&amp;L$6,INDIRECT("ИсходныеДанные!$J$2:$J$50000")),0)</f>
        <v>0</v>
      </c>
      <c r="M956" s="3">
        <f ca="1">IF($B956&lt;&gt;"",SUMIF(INDIRECT("ИсходныеДанные!$"&amp;$K$4&amp;"$2:$"&amp;$K$4&amp;"$50000"),$B956&amp;"#"&amp;M$6,INDIRECT("ИсходныеДанные!$J$2:$J$50000")),0)</f>
        <v>0</v>
      </c>
      <c r="N956" s="3">
        <f ca="1">IF($B956&lt;&gt;"",SUMIF(INDIRECT("ИсходныеДанные!$"&amp;$K$4&amp;"$2:$"&amp;$K$4&amp;"$50000"),$B956&amp;"#"&amp;N$6,INDIRECT("ИсходныеДанные!$J$2:$J$50000")),0)</f>
        <v>0</v>
      </c>
      <c r="O956" s="3">
        <f ca="1">IF($B956&lt;&gt;"",SUMIF(INDIRECT("ИсходныеДанные!$"&amp;$K$4&amp;"$2:$"&amp;$K$4&amp;"$50000"),$B956&amp;"#"&amp;O$6,INDIRECT("ИсходныеДанные!$J$2:$J$50000")),0)</f>
        <v>0</v>
      </c>
      <c r="P956" s="3">
        <f ca="1">IF($B956&lt;&gt;"",SUMIF(INDIRECT("ИсходныеДанные!$"&amp;$K$4&amp;"$2:$"&amp;$K$4&amp;"$50000"),$B956&amp;"#"&amp;P$6,INDIRECT("ИсходныеДанные!$J$2:$J$50000")),0)</f>
        <v>0</v>
      </c>
      <c r="Q956" s="3">
        <f ca="1">IF($B956&lt;&gt;"",SUMIF(INDIRECT("ИсходныеДанные!$"&amp;$K$4&amp;"$2:$"&amp;$K$4&amp;"$50000"),$B956&amp;"#"&amp;Q$6,INDIRECT("ИсходныеДанные!$J$2:$J$50000")),0)</f>
        <v>0</v>
      </c>
      <c r="R956" s="3">
        <f ca="1">IF($B956&lt;&gt;"",SUMIF(INDIRECT("ИсходныеДанные!$"&amp;$K$4&amp;"$2:$"&amp;$K$4&amp;"$50000"),$B956&amp;"#"&amp;R$6,INDIRECT("ИсходныеДанные!$J$2:$J$50000")),0)</f>
        <v>0</v>
      </c>
      <c r="S956" s="3">
        <f ca="1">IF($B956&lt;&gt;"",SUMIF(INDIRECT("ИсходныеДанные!$"&amp;$K$4&amp;"$2:$"&amp;$K$4&amp;"$50000"),$B956&amp;"#"&amp;S$6,INDIRECT("ИсходныеДанные!$J$2:$J$50000")),0)</f>
        <v>0</v>
      </c>
      <c r="T956" s="3">
        <f ca="1">IF($B956&lt;&gt;"",SUMIF(INDIRECT("ИсходныеДанные!$"&amp;$K$4&amp;"$2:$"&amp;$K$4&amp;"$50000"),$B956&amp;"#"&amp;T$6,INDIRECT("ИсходныеДанные!$J$2:$J$50000")),0)</f>
        <v>0</v>
      </c>
      <c r="U956" s="3">
        <f ca="1">IF($B956&lt;&gt;"",SUMIF(INDIRECT("ИсходныеДанные!$"&amp;$K$4&amp;"$2:$"&amp;$K$4&amp;"$50000"),$B956&amp;"#"&amp;U$6,INDIRECT("ИсходныеДанные!$J$2:$J$50000")),0)</f>
        <v>0</v>
      </c>
      <c r="V956" s="3">
        <f ca="1">IF($B956&lt;&gt;"",SUMIF(INDIRECT("ИсходныеДанные!$"&amp;$K$4&amp;"$2:$"&amp;$K$4&amp;"$50000"),$B956&amp;"#"&amp;V$6,INDIRECT("ИсходныеДанные!$J$2:$J$50000")),0)</f>
        <v>0</v>
      </c>
      <c r="W956" s="16" t="e">
        <f ca="1">SUM(K956:V956)/Пофамильно!$R$1</f>
        <v>#DIV/0!</v>
      </c>
    </row>
    <row r="957" spans="1:23" x14ac:dyDescent="0.25">
      <c r="A957" s="10" t="str">
        <f t="shared" ca="1" si="16"/>
        <v>delete</v>
      </c>
      <c r="B957" s="16" cm="1">
        <f t="array" aca="1" ref="B957" ca="1">INDIRECT("УникальныеСписки!D"&amp;ROW()-$L$4)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14"/>
      <c r="G957" s="81" t="str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84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84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84" t="str" cm="1">
        <f t="array" aca="1" ref="J957" ca="1">_xlfn.XLOOKUP($B957,INDIRECT(SUBSTITUTE("ИсходныеДанные!$где$2:$где$50000","где",$B$4)),INDIRECT(SUBSTITUTE("ИсходныеДанные!$что$2:$что$50000","что",J$4)),"",0,1)</f>
        <v/>
      </c>
      <c r="K957" s="3">
        <f ca="1">IF($B957&lt;&gt;"",SUMIF(INDIRECT("ИсходныеДанные!$"&amp;$K$4&amp;"$2:$"&amp;$K$4&amp;"$50000"),$B957&amp;"#"&amp;K$6,INDIRECT("ИсходныеДанные!$J$2:$J$50000")),0)</f>
        <v>0</v>
      </c>
      <c r="L957" s="3">
        <f ca="1">IF($B957&lt;&gt;"",SUMIF(INDIRECT("ИсходныеДанные!$"&amp;$K$4&amp;"$2:$"&amp;$K$4&amp;"$50000"),$B957&amp;"#"&amp;L$6,INDIRECT("ИсходныеДанные!$J$2:$J$50000")),0)</f>
        <v>0</v>
      </c>
      <c r="M957" s="3">
        <f ca="1">IF($B957&lt;&gt;"",SUMIF(INDIRECT("ИсходныеДанные!$"&amp;$K$4&amp;"$2:$"&amp;$K$4&amp;"$50000"),$B957&amp;"#"&amp;M$6,INDIRECT("ИсходныеДанные!$J$2:$J$50000")),0)</f>
        <v>0</v>
      </c>
      <c r="N957" s="3">
        <f ca="1">IF($B957&lt;&gt;"",SUMIF(INDIRECT("ИсходныеДанные!$"&amp;$K$4&amp;"$2:$"&amp;$K$4&amp;"$50000"),$B957&amp;"#"&amp;N$6,INDIRECT("ИсходныеДанные!$J$2:$J$50000")),0)</f>
        <v>0</v>
      </c>
      <c r="O957" s="3">
        <f ca="1">IF($B957&lt;&gt;"",SUMIF(INDIRECT("ИсходныеДанные!$"&amp;$K$4&amp;"$2:$"&amp;$K$4&amp;"$50000"),$B957&amp;"#"&amp;O$6,INDIRECT("ИсходныеДанные!$J$2:$J$50000")),0)</f>
        <v>0</v>
      </c>
      <c r="P957" s="3">
        <f ca="1">IF($B957&lt;&gt;"",SUMIF(INDIRECT("ИсходныеДанные!$"&amp;$K$4&amp;"$2:$"&amp;$K$4&amp;"$50000"),$B957&amp;"#"&amp;P$6,INDIRECT("ИсходныеДанные!$J$2:$J$50000")),0)</f>
        <v>0</v>
      </c>
      <c r="Q957" s="3">
        <f ca="1">IF($B957&lt;&gt;"",SUMIF(INDIRECT("ИсходныеДанные!$"&amp;$K$4&amp;"$2:$"&amp;$K$4&amp;"$50000"),$B957&amp;"#"&amp;Q$6,INDIRECT("ИсходныеДанные!$J$2:$J$50000")),0)</f>
        <v>0</v>
      </c>
      <c r="R957" s="3">
        <f ca="1">IF($B957&lt;&gt;"",SUMIF(INDIRECT("ИсходныеДанные!$"&amp;$K$4&amp;"$2:$"&amp;$K$4&amp;"$50000"),$B957&amp;"#"&amp;R$6,INDIRECT("ИсходныеДанные!$J$2:$J$50000")),0)</f>
        <v>0</v>
      </c>
      <c r="S957" s="3">
        <f ca="1">IF($B957&lt;&gt;"",SUMIF(INDIRECT("ИсходныеДанные!$"&amp;$K$4&amp;"$2:$"&amp;$K$4&amp;"$50000"),$B957&amp;"#"&amp;S$6,INDIRECT("ИсходныеДанные!$J$2:$J$50000")),0)</f>
        <v>0</v>
      </c>
      <c r="T957" s="3">
        <f ca="1">IF($B957&lt;&gt;"",SUMIF(INDIRECT("ИсходныеДанные!$"&amp;$K$4&amp;"$2:$"&amp;$K$4&amp;"$50000"),$B957&amp;"#"&amp;T$6,INDIRECT("ИсходныеДанные!$J$2:$J$50000")),0)</f>
        <v>0</v>
      </c>
      <c r="U957" s="3">
        <f ca="1">IF($B957&lt;&gt;"",SUMIF(INDIRECT("ИсходныеДанные!$"&amp;$K$4&amp;"$2:$"&amp;$K$4&amp;"$50000"),$B957&amp;"#"&amp;U$6,INDIRECT("ИсходныеДанные!$J$2:$J$50000")),0)</f>
        <v>0</v>
      </c>
      <c r="V957" s="3">
        <f ca="1">IF($B957&lt;&gt;"",SUMIF(INDIRECT("ИсходныеДанные!$"&amp;$K$4&amp;"$2:$"&amp;$K$4&amp;"$50000"),$B957&amp;"#"&amp;V$6,INDIRECT("ИсходныеДанные!$J$2:$J$50000")),0)</f>
        <v>0</v>
      </c>
      <c r="W957" s="16" t="e">
        <f ca="1">SUM(K957:V957)/Пофамильно!$R$1</f>
        <v>#DIV/0!</v>
      </c>
    </row>
    <row r="958" spans="1:23" x14ac:dyDescent="0.25">
      <c r="A958" s="10" t="str">
        <f t="shared" ca="1" si="16"/>
        <v>delete</v>
      </c>
      <c r="B958" s="16" cm="1">
        <f t="array" aca="1" ref="B958" ca="1">INDIRECT("УникальныеСписки!D"&amp;ROW()-$L$4)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14"/>
      <c r="G958" s="81" t="str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84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84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84" t="str" cm="1">
        <f t="array" aca="1" ref="J958" ca="1">_xlfn.XLOOKUP($B958,INDIRECT(SUBSTITUTE("ИсходныеДанные!$где$2:$где$50000","где",$B$4)),INDIRECT(SUBSTITUTE("ИсходныеДанные!$что$2:$что$50000","что",J$4)),"",0,1)</f>
        <v/>
      </c>
      <c r="K958" s="3">
        <f ca="1">IF($B958&lt;&gt;"",SUMIF(INDIRECT("ИсходныеДанные!$"&amp;$K$4&amp;"$2:$"&amp;$K$4&amp;"$50000"),$B958&amp;"#"&amp;K$6,INDIRECT("ИсходныеДанные!$J$2:$J$50000")),0)</f>
        <v>0</v>
      </c>
      <c r="L958" s="3">
        <f ca="1">IF($B958&lt;&gt;"",SUMIF(INDIRECT("ИсходныеДанные!$"&amp;$K$4&amp;"$2:$"&amp;$K$4&amp;"$50000"),$B958&amp;"#"&amp;L$6,INDIRECT("ИсходныеДанные!$J$2:$J$50000")),0)</f>
        <v>0</v>
      </c>
      <c r="M958" s="3">
        <f ca="1">IF($B958&lt;&gt;"",SUMIF(INDIRECT("ИсходныеДанные!$"&amp;$K$4&amp;"$2:$"&amp;$K$4&amp;"$50000"),$B958&amp;"#"&amp;M$6,INDIRECT("ИсходныеДанные!$J$2:$J$50000")),0)</f>
        <v>0</v>
      </c>
      <c r="N958" s="3">
        <f ca="1">IF($B958&lt;&gt;"",SUMIF(INDIRECT("ИсходныеДанные!$"&amp;$K$4&amp;"$2:$"&amp;$K$4&amp;"$50000"),$B958&amp;"#"&amp;N$6,INDIRECT("ИсходныеДанные!$J$2:$J$50000")),0)</f>
        <v>0</v>
      </c>
      <c r="O958" s="3">
        <f ca="1">IF($B958&lt;&gt;"",SUMIF(INDIRECT("ИсходныеДанные!$"&amp;$K$4&amp;"$2:$"&amp;$K$4&amp;"$50000"),$B958&amp;"#"&amp;O$6,INDIRECT("ИсходныеДанные!$J$2:$J$50000")),0)</f>
        <v>0</v>
      </c>
      <c r="P958" s="3">
        <f ca="1">IF($B958&lt;&gt;"",SUMIF(INDIRECT("ИсходныеДанные!$"&amp;$K$4&amp;"$2:$"&amp;$K$4&amp;"$50000"),$B958&amp;"#"&amp;P$6,INDIRECT("ИсходныеДанные!$J$2:$J$50000")),0)</f>
        <v>0</v>
      </c>
      <c r="Q958" s="3">
        <f ca="1">IF($B958&lt;&gt;"",SUMIF(INDIRECT("ИсходныеДанные!$"&amp;$K$4&amp;"$2:$"&amp;$K$4&amp;"$50000"),$B958&amp;"#"&amp;Q$6,INDIRECT("ИсходныеДанные!$J$2:$J$50000")),0)</f>
        <v>0</v>
      </c>
      <c r="R958" s="3">
        <f ca="1">IF($B958&lt;&gt;"",SUMIF(INDIRECT("ИсходныеДанные!$"&amp;$K$4&amp;"$2:$"&amp;$K$4&amp;"$50000"),$B958&amp;"#"&amp;R$6,INDIRECT("ИсходныеДанные!$J$2:$J$50000")),0)</f>
        <v>0</v>
      </c>
      <c r="S958" s="3">
        <f ca="1">IF($B958&lt;&gt;"",SUMIF(INDIRECT("ИсходныеДанные!$"&amp;$K$4&amp;"$2:$"&amp;$K$4&amp;"$50000"),$B958&amp;"#"&amp;S$6,INDIRECT("ИсходныеДанные!$J$2:$J$50000")),0)</f>
        <v>0</v>
      </c>
      <c r="T958" s="3">
        <f ca="1">IF($B958&lt;&gt;"",SUMIF(INDIRECT("ИсходныеДанные!$"&amp;$K$4&amp;"$2:$"&amp;$K$4&amp;"$50000"),$B958&amp;"#"&amp;T$6,INDIRECT("ИсходныеДанные!$J$2:$J$50000")),0)</f>
        <v>0</v>
      </c>
      <c r="U958" s="3">
        <f ca="1">IF($B958&lt;&gt;"",SUMIF(INDIRECT("ИсходныеДанные!$"&amp;$K$4&amp;"$2:$"&amp;$K$4&amp;"$50000"),$B958&amp;"#"&amp;U$6,INDIRECT("ИсходныеДанные!$J$2:$J$50000")),0)</f>
        <v>0</v>
      </c>
      <c r="V958" s="3">
        <f ca="1">IF($B958&lt;&gt;"",SUMIF(INDIRECT("ИсходныеДанные!$"&amp;$K$4&amp;"$2:$"&amp;$K$4&amp;"$50000"),$B958&amp;"#"&amp;V$6,INDIRECT("ИсходныеДанные!$J$2:$J$50000")),0)</f>
        <v>0</v>
      </c>
      <c r="W958" s="16" t="e">
        <f ca="1">SUM(K958:V958)/Пофамильно!$R$1</f>
        <v>#DIV/0!</v>
      </c>
    </row>
    <row r="959" spans="1:23" x14ac:dyDescent="0.25">
      <c r="A959" s="10" t="str">
        <f t="shared" ca="1" si="16"/>
        <v>delete</v>
      </c>
      <c r="B959" s="16" cm="1">
        <f t="array" aca="1" ref="B959" ca="1">INDIRECT("УникальныеСписки!D"&amp;ROW()-$L$4)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14"/>
      <c r="G959" s="81" t="str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84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84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84" t="str" cm="1">
        <f t="array" aca="1" ref="J959" ca="1">_xlfn.XLOOKUP($B959,INDIRECT(SUBSTITUTE("ИсходныеДанные!$где$2:$где$50000","где",$B$4)),INDIRECT(SUBSTITUTE("ИсходныеДанные!$что$2:$что$50000","что",J$4)),"",0,1)</f>
        <v/>
      </c>
      <c r="K959" s="3">
        <f ca="1">IF($B959&lt;&gt;"",SUMIF(INDIRECT("ИсходныеДанные!$"&amp;$K$4&amp;"$2:$"&amp;$K$4&amp;"$50000"),$B959&amp;"#"&amp;K$6,INDIRECT("ИсходныеДанные!$J$2:$J$50000")),0)</f>
        <v>0</v>
      </c>
      <c r="L959" s="3">
        <f ca="1">IF($B959&lt;&gt;"",SUMIF(INDIRECT("ИсходныеДанные!$"&amp;$K$4&amp;"$2:$"&amp;$K$4&amp;"$50000"),$B959&amp;"#"&amp;L$6,INDIRECT("ИсходныеДанные!$J$2:$J$50000")),0)</f>
        <v>0</v>
      </c>
      <c r="M959" s="3">
        <f ca="1">IF($B959&lt;&gt;"",SUMIF(INDIRECT("ИсходныеДанные!$"&amp;$K$4&amp;"$2:$"&amp;$K$4&amp;"$50000"),$B959&amp;"#"&amp;M$6,INDIRECT("ИсходныеДанные!$J$2:$J$50000")),0)</f>
        <v>0</v>
      </c>
      <c r="N959" s="3">
        <f ca="1">IF($B959&lt;&gt;"",SUMIF(INDIRECT("ИсходныеДанные!$"&amp;$K$4&amp;"$2:$"&amp;$K$4&amp;"$50000"),$B959&amp;"#"&amp;N$6,INDIRECT("ИсходныеДанные!$J$2:$J$50000")),0)</f>
        <v>0</v>
      </c>
      <c r="O959" s="3">
        <f ca="1">IF($B959&lt;&gt;"",SUMIF(INDIRECT("ИсходныеДанные!$"&amp;$K$4&amp;"$2:$"&amp;$K$4&amp;"$50000"),$B959&amp;"#"&amp;O$6,INDIRECT("ИсходныеДанные!$J$2:$J$50000")),0)</f>
        <v>0</v>
      </c>
      <c r="P959" s="3">
        <f ca="1">IF($B959&lt;&gt;"",SUMIF(INDIRECT("ИсходныеДанные!$"&amp;$K$4&amp;"$2:$"&amp;$K$4&amp;"$50000"),$B959&amp;"#"&amp;P$6,INDIRECT("ИсходныеДанные!$J$2:$J$50000")),0)</f>
        <v>0</v>
      </c>
      <c r="Q959" s="3">
        <f ca="1">IF($B959&lt;&gt;"",SUMIF(INDIRECT("ИсходныеДанные!$"&amp;$K$4&amp;"$2:$"&amp;$K$4&amp;"$50000"),$B959&amp;"#"&amp;Q$6,INDIRECT("ИсходныеДанные!$J$2:$J$50000")),0)</f>
        <v>0</v>
      </c>
      <c r="R959" s="3">
        <f ca="1">IF($B959&lt;&gt;"",SUMIF(INDIRECT("ИсходныеДанные!$"&amp;$K$4&amp;"$2:$"&amp;$K$4&amp;"$50000"),$B959&amp;"#"&amp;R$6,INDIRECT("ИсходныеДанные!$J$2:$J$50000")),0)</f>
        <v>0</v>
      </c>
      <c r="S959" s="3">
        <f ca="1">IF($B959&lt;&gt;"",SUMIF(INDIRECT("ИсходныеДанные!$"&amp;$K$4&amp;"$2:$"&amp;$K$4&amp;"$50000"),$B959&amp;"#"&amp;S$6,INDIRECT("ИсходныеДанные!$J$2:$J$50000")),0)</f>
        <v>0</v>
      </c>
      <c r="T959" s="3">
        <f ca="1">IF($B959&lt;&gt;"",SUMIF(INDIRECT("ИсходныеДанные!$"&amp;$K$4&amp;"$2:$"&amp;$K$4&amp;"$50000"),$B959&amp;"#"&amp;T$6,INDIRECT("ИсходныеДанные!$J$2:$J$50000")),0)</f>
        <v>0</v>
      </c>
      <c r="U959" s="3">
        <f ca="1">IF($B959&lt;&gt;"",SUMIF(INDIRECT("ИсходныеДанные!$"&amp;$K$4&amp;"$2:$"&amp;$K$4&amp;"$50000"),$B959&amp;"#"&amp;U$6,INDIRECT("ИсходныеДанные!$J$2:$J$50000")),0)</f>
        <v>0</v>
      </c>
      <c r="V959" s="3">
        <f ca="1">IF($B959&lt;&gt;"",SUMIF(INDIRECT("ИсходныеДанные!$"&amp;$K$4&amp;"$2:$"&amp;$K$4&amp;"$50000"),$B959&amp;"#"&amp;V$6,INDIRECT("ИсходныеДанные!$J$2:$J$50000")),0)</f>
        <v>0</v>
      </c>
      <c r="W959" s="16" t="e">
        <f ca="1">SUM(K959:V959)/Пофамильно!$R$1</f>
        <v>#DIV/0!</v>
      </c>
    </row>
    <row r="960" spans="1:23" x14ac:dyDescent="0.25">
      <c r="A960" s="10" t="str">
        <f t="shared" ca="1" si="16"/>
        <v>delete</v>
      </c>
      <c r="B960" s="16" cm="1">
        <f t="array" aca="1" ref="B960" ca="1">INDIRECT("УникальныеСписки!D"&amp;ROW()-$L$4)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14"/>
      <c r="G960" s="81" t="str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84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84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84" t="str" cm="1">
        <f t="array" aca="1" ref="J960" ca="1">_xlfn.XLOOKUP($B960,INDIRECT(SUBSTITUTE("ИсходныеДанные!$где$2:$где$50000","где",$B$4)),INDIRECT(SUBSTITUTE("ИсходныеДанные!$что$2:$что$50000","что",J$4)),"",0,1)</f>
        <v/>
      </c>
      <c r="K960" s="3">
        <f ca="1">IF($B960&lt;&gt;"",SUMIF(INDIRECT("ИсходныеДанные!$"&amp;$K$4&amp;"$2:$"&amp;$K$4&amp;"$50000"),$B960&amp;"#"&amp;K$6,INDIRECT("ИсходныеДанные!$J$2:$J$50000")),0)</f>
        <v>0</v>
      </c>
      <c r="L960" s="3">
        <f ca="1">IF($B960&lt;&gt;"",SUMIF(INDIRECT("ИсходныеДанные!$"&amp;$K$4&amp;"$2:$"&amp;$K$4&amp;"$50000"),$B960&amp;"#"&amp;L$6,INDIRECT("ИсходныеДанные!$J$2:$J$50000")),0)</f>
        <v>0</v>
      </c>
      <c r="M960" s="3">
        <f ca="1">IF($B960&lt;&gt;"",SUMIF(INDIRECT("ИсходныеДанные!$"&amp;$K$4&amp;"$2:$"&amp;$K$4&amp;"$50000"),$B960&amp;"#"&amp;M$6,INDIRECT("ИсходныеДанные!$J$2:$J$50000")),0)</f>
        <v>0</v>
      </c>
      <c r="N960" s="3">
        <f ca="1">IF($B960&lt;&gt;"",SUMIF(INDIRECT("ИсходныеДанные!$"&amp;$K$4&amp;"$2:$"&amp;$K$4&amp;"$50000"),$B960&amp;"#"&amp;N$6,INDIRECT("ИсходныеДанные!$J$2:$J$50000")),0)</f>
        <v>0</v>
      </c>
      <c r="O960" s="3">
        <f ca="1">IF($B960&lt;&gt;"",SUMIF(INDIRECT("ИсходныеДанные!$"&amp;$K$4&amp;"$2:$"&amp;$K$4&amp;"$50000"),$B960&amp;"#"&amp;O$6,INDIRECT("ИсходныеДанные!$J$2:$J$50000")),0)</f>
        <v>0</v>
      </c>
      <c r="P960" s="3">
        <f ca="1">IF($B960&lt;&gt;"",SUMIF(INDIRECT("ИсходныеДанные!$"&amp;$K$4&amp;"$2:$"&amp;$K$4&amp;"$50000"),$B960&amp;"#"&amp;P$6,INDIRECT("ИсходныеДанные!$J$2:$J$50000")),0)</f>
        <v>0</v>
      </c>
      <c r="Q960" s="3">
        <f ca="1">IF($B960&lt;&gt;"",SUMIF(INDIRECT("ИсходныеДанные!$"&amp;$K$4&amp;"$2:$"&amp;$K$4&amp;"$50000"),$B960&amp;"#"&amp;Q$6,INDIRECT("ИсходныеДанные!$J$2:$J$50000")),0)</f>
        <v>0</v>
      </c>
      <c r="R960" s="3">
        <f ca="1">IF($B960&lt;&gt;"",SUMIF(INDIRECT("ИсходныеДанные!$"&amp;$K$4&amp;"$2:$"&amp;$K$4&amp;"$50000"),$B960&amp;"#"&amp;R$6,INDIRECT("ИсходныеДанные!$J$2:$J$50000")),0)</f>
        <v>0</v>
      </c>
      <c r="S960" s="3">
        <f ca="1">IF($B960&lt;&gt;"",SUMIF(INDIRECT("ИсходныеДанные!$"&amp;$K$4&amp;"$2:$"&amp;$K$4&amp;"$50000"),$B960&amp;"#"&amp;S$6,INDIRECT("ИсходныеДанные!$J$2:$J$50000")),0)</f>
        <v>0</v>
      </c>
      <c r="T960" s="3">
        <f ca="1">IF($B960&lt;&gt;"",SUMIF(INDIRECT("ИсходныеДанные!$"&amp;$K$4&amp;"$2:$"&amp;$K$4&amp;"$50000"),$B960&amp;"#"&amp;T$6,INDIRECT("ИсходныеДанные!$J$2:$J$50000")),0)</f>
        <v>0</v>
      </c>
      <c r="U960" s="3">
        <f ca="1">IF($B960&lt;&gt;"",SUMIF(INDIRECT("ИсходныеДанные!$"&amp;$K$4&amp;"$2:$"&amp;$K$4&amp;"$50000"),$B960&amp;"#"&amp;U$6,INDIRECT("ИсходныеДанные!$J$2:$J$50000")),0)</f>
        <v>0</v>
      </c>
      <c r="V960" s="3">
        <f ca="1">IF($B960&lt;&gt;"",SUMIF(INDIRECT("ИсходныеДанные!$"&amp;$K$4&amp;"$2:$"&amp;$K$4&amp;"$50000"),$B960&amp;"#"&amp;V$6,INDIRECT("ИсходныеДанные!$J$2:$J$50000")),0)</f>
        <v>0</v>
      </c>
      <c r="W960" s="16" t="e">
        <f ca="1">SUM(K960:V960)/Пофамильно!$R$1</f>
        <v>#DIV/0!</v>
      </c>
    </row>
    <row r="961" spans="1:23" x14ac:dyDescent="0.25">
      <c r="A961" s="10" t="str">
        <f t="shared" ca="1" si="16"/>
        <v>delete</v>
      </c>
      <c r="B961" s="16" cm="1">
        <f t="array" aca="1" ref="B961" ca="1">INDIRECT("УникальныеСписки!D"&amp;ROW()-$L$4)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14"/>
      <c r="G961" s="81" t="str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84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84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84" t="str" cm="1">
        <f t="array" aca="1" ref="J961" ca="1">_xlfn.XLOOKUP($B961,INDIRECT(SUBSTITUTE("ИсходныеДанные!$где$2:$где$50000","где",$B$4)),INDIRECT(SUBSTITUTE("ИсходныеДанные!$что$2:$что$50000","что",J$4)),"",0,1)</f>
        <v/>
      </c>
      <c r="K961" s="3">
        <f ca="1">IF($B961&lt;&gt;"",SUMIF(INDIRECT("ИсходныеДанные!$"&amp;$K$4&amp;"$2:$"&amp;$K$4&amp;"$50000"),$B961&amp;"#"&amp;K$6,INDIRECT("ИсходныеДанные!$J$2:$J$50000")),0)</f>
        <v>0</v>
      </c>
      <c r="L961" s="3">
        <f ca="1">IF($B961&lt;&gt;"",SUMIF(INDIRECT("ИсходныеДанные!$"&amp;$K$4&amp;"$2:$"&amp;$K$4&amp;"$50000"),$B961&amp;"#"&amp;L$6,INDIRECT("ИсходныеДанные!$J$2:$J$50000")),0)</f>
        <v>0</v>
      </c>
      <c r="M961" s="3">
        <f ca="1">IF($B961&lt;&gt;"",SUMIF(INDIRECT("ИсходныеДанные!$"&amp;$K$4&amp;"$2:$"&amp;$K$4&amp;"$50000"),$B961&amp;"#"&amp;M$6,INDIRECT("ИсходныеДанные!$J$2:$J$50000")),0)</f>
        <v>0</v>
      </c>
      <c r="N961" s="3">
        <f ca="1">IF($B961&lt;&gt;"",SUMIF(INDIRECT("ИсходныеДанные!$"&amp;$K$4&amp;"$2:$"&amp;$K$4&amp;"$50000"),$B961&amp;"#"&amp;N$6,INDIRECT("ИсходныеДанные!$J$2:$J$50000")),0)</f>
        <v>0</v>
      </c>
      <c r="O961" s="3">
        <f ca="1">IF($B961&lt;&gt;"",SUMIF(INDIRECT("ИсходныеДанные!$"&amp;$K$4&amp;"$2:$"&amp;$K$4&amp;"$50000"),$B961&amp;"#"&amp;O$6,INDIRECT("ИсходныеДанные!$J$2:$J$50000")),0)</f>
        <v>0</v>
      </c>
      <c r="P961" s="3">
        <f ca="1">IF($B961&lt;&gt;"",SUMIF(INDIRECT("ИсходныеДанные!$"&amp;$K$4&amp;"$2:$"&amp;$K$4&amp;"$50000"),$B961&amp;"#"&amp;P$6,INDIRECT("ИсходныеДанные!$J$2:$J$50000")),0)</f>
        <v>0</v>
      </c>
      <c r="Q961" s="3">
        <f ca="1">IF($B961&lt;&gt;"",SUMIF(INDIRECT("ИсходныеДанные!$"&amp;$K$4&amp;"$2:$"&amp;$K$4&amp;"$50000"),$B961&amp;"#"&amp;Q$6,INDIRECT("ИсходныеДанные!$J$2:$J$50000")),0)</f>
        <v>0</v>
      </c>
      <c r="R961" s="3">
        <f ca="1">IF($B961&lt;&gt;"",SUMIF(INDIRECT("ИсходныеДанные!$"&amp;$K$4&amp;"$2:$"&amp;$K$4&amp;"$50000"),$B961&amp;"#"&amp;R$6,INDIRECT("ИсходныеДанные!$J$2:$J$50000")),0)</f>
        <v>0</v>
      </c>
      <c r="S961" s="3">
        <f ca="1">IF($B961&lt;&gt;"",SUMIF(INDIRECT("ИсходныеДанные!$"&amp;$K$4&amp;"$2:$"&amp;$K$4&amp;"$50000"),$B961&amp;"#"&amp;S$6,INDIRECT("ИсходныеДанные!$J$2:$J$50000")),0)</f>
        <v>0</v>
      </c>
      <c r="T961" s="3">
        <f ca="1">IF($B961&lt;&gt;"",SUMIF(INDIRECT("ИсходныеДанные!$"&amp;$K$4&amp;"$2:$"&amp;$K$4&amp;"$50000"),$B961&amp;"#"&amp;T$6,INDIRECT("ИсходныеДанные!$J$2:$J$50000")),0)</f>
        <v>0</v>
      </c>
      <c r="U961" s="3">
        <f ca="1">IF($B961&lt;&gt;"",SUMIF(INDIRECT("ИсходныеДанные!$"&amp;$K$4&amp;"$2:$"&amp;$K$4&amp;"$50000"),$B961&amp;"#"&amp;U$6,INDIRECT("ИсходныеДанные!$J$2:$J$50000")),0)</f>
        <v>0</v>
      </c>
      <c r="V961" s="3">
        <f ca="1">IF($B961&lt;&gt;"",SUMIF(INDIRECT("ИсходныеДанные!$"&amp;$K$4&amp;"$2:$"&amp;$K$4&amp;"$50000"),$B961&amp;"#"&amp;V$6,INDIRECT("ИсходныеДанные!$J$2:$J$50000")),0)</f>
        <v>0</v>
      </c>
      <c r="W961" s="16" t="e">
        <f ca="1">SUM(K961:V961)/Пофамильно!$R$1</f>
        <v>#DIV/0!</v>
      </c>
    </row>
    <row r="962" spans="1:23" x14ac:dyDescent="0.25">
      <c r="A962" s="10" t="str">
        <f t="shared" ca="1" si="16"/>
        <v>delete</v>
      </c>
      <c r="B962" s="16" cm="1">
        <f t="array" aca="1" ref="B962" ca="1">INDIRECT("УникальныеСписки!D"&amp;ROW()-$L$4)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14"/>
      <c r="G962" s="81" t="str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84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84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84" t="str" cm="1">
        <f t="array" aca="1" ref="J962" ca="1">_xlfn.XLOOKUP($B962,INDIRECT(SUBSTITUTE("ИсходныеДанные!$где$2:$где$50000","где",$B$4)),INDIRECT(SUBSTITUTE("ИсходныеДанные!$что$2:$что$50000","что",J$4)),"",0,1)</f>
        <v/>
      </c>
      <c r="K962" s="3">
        <f ca="1">IF($B962&lt;&gt;"",SUMIF(INDIRECT("ИсходныеДанные!$"&amp;$K$4&amp;"$2:$"&amp;$K$4&amp;"$50000"),$B962&amp;"#"&amp;K$6,INDIRECT("ИсходныеДанные!$J$2:$J$50000")),0)</f>
        <v>0</v>
      </c>
      <c r="L962" s="3">
        <f ca="1">IF($B962&lt;&gt;"",SUMIF(INDIRECT("ИсходныеДанные!$"&amp;$K$4&amp;"$2:$"&amp;$K$4&amp;"$50000"),$B962&amp;"#"&amp;L$6,INDIRECT("ИсходныеДанные!$J$2:$J$50000")),0)</f>
        <v>0</v>
      </c>
      <c r="M962" s="3">
        <f ca="1">IF($B962&lt;&gt;"",SUMIF(INDIRECT("ИсходныеДанные!$"&amp;$K$4&amp;"$2:$"&amp;$K$4&amp;"$50000"),$B962&amp;"#"&amp;M$6,INDIRECT("ИсходныеДанные!$J$2:$J$50000")),0)</f>
        <v>0</v>
      </c>
      <c r="N962" s="3">
        <f ca="1">IF($B962&lt;&gt;"",SUMIF(INDIRECT("ИсходныеДанные!$"&amp;$K$4&amp;"$2:$"&amp;$K$4&amp;"$50000"),$B962&amp;"#"&amp;N$6,INDIRECT("ИсходныеДанные!$J$2:$J$50000")),0)</f>
        <v>0</v>
      </c>
      <c r="O962" s="3">
        <f ca="1">IF($B962&lt;&gt;"",SUMIF(INDIRECT("ИсходныеДанные!$"&amp;$K$4&amp;"$2:$"&amp;$K$4&amp;"$50000"),$B962&amp;"#"&amp;O$6,INDIRECT("ИсходныеДанные!$J$2:$J$50000")),0)</f>
        <v>0</v>
      </c>
      <c r="P962" s="3">
        <f ca="1">IF($B962&lt;&gt;"",SUMIF(INDIRECT("ИсходныеДанные!$"&amp;$K$4&amp;"$2:$"&amp;$K$4&amp;"$50000"),$B962&amp;"#"&amp;P$6,INDIRECT("ИсходныеДанные!$J$2:$J$50000")),0)</f>
        <v>0</v>
      </c>
      <c r="Q962" s="3">
        <f ca="1">IF($B962&lt;&gt;"",SUMIF(INDIRECT("ИсходныеДанные!$"&amp;$K$4&amp;"$2:$"&amp;$K$4&amp;"$50000"),$B962&amp;"#"&amp;Q$6,INDIRECT("ИсходныеДанные!$J$2:$J$50000")),0)</f>
        <v>0</v>
      </c>
      <c r="R962" s="3">
        <f ca="1">IF($B962&lt;&gt;"",SUMIF(INDIRECT("ИсходныеДанные!$"&amp;$K$4&amp;"$2:$"&amp;$K$4&amp;"$50000"),$B962&amp;"#"&amp;R$6,INDIRECT("ИсходныеДанные!$J$2:$J$50000")),0)</f>
        <v>0</v>
      </c>
      <c r="S962" s="3">
        <f ca="1">IF($B962&lt;&gt;"",SUMIF(INDIRECT("ИсходныеДанные!$"&amp;$K$4&amp;"$2:$"&amp;$K$4&amp;"$50000"),$B962&amp;"#"&amp;S$6,INDIRECT("ИсходныеДанные!$J$2:$J$50000")),0)</f>
        <v>0</v>
      </c>
      <c r="T962" s="3">
        <f ca="1">IF($B962&lt;&gt;"",SUMIF(INDIRECT("ИсходныеДанные!$"&amp;$K$4&amp;"$2:$"&amp;$K$4&amp;"$50000"),$B962&amp;"#"&amp;T$6,INDIRECT("ИсходныеДанные!$J$2:$J$50000")),0)</f>
        <v>0</v>
      </c>
      <c r="U962" s="3">
        <f ca="1">IF($B962&lt;&gt;"",SUMIF(INDIRECT("ИсходныеДанные!$"&amp;$K$4&amp;"$2:$"&amp;$K$4&amp;"$50000"),$B962&amp;"#"&amp;U$6,INDIRECT("ИсходныеДанные!$J$2:$J$50000")),0)</f>
        <v>0</v>
      </c>
      <c r="V962" s="3">
        <f ca="1">IF($B962&lt;&gt;"",SUMIF(INDIRECT("ИсходныеДанные!$"&amp;$K$4&amp;"$2:$"&amp;$K$4&amp;"$50000"),$B962&amp;"#"&amp;V$6,INDIRECT("ИсходныеДанные!$J$2:$J$50000")),0)</f>
        <v>0</v>
      </c>
      <c r="W962" s="16" t="e">
        <f ca="1">SUM(K962:V962)/Пофамильно!$R$1</f>
        <v>#DIV/0!</v>
      </c>
    </row>
    <row r="963" spans="1:23" x14ac:dyDescent="0.25">
      <c r="A963" s="10" t="str">
        <f t="shared" ca="1" si="16"/>
        <v>delete</v>
      </c>
      <c r="B963" s="16" cm="1">
        <f t="array" aca="1" ref="B963" ca="1">INDIRECT("УникальныеСписки!D"&amp;ROW()-$L$4)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14"/>
      <c r="G963" s="81" t="str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84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84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84" t="str" cm="1">
        <f t="array" aca="1" ref="J963" ca="1">_xlfn.XLOOKUP($B963,INDIRECT(SUBSTITUTE("ИсходныеДанные!$где$2:$где$50000","где",$B$4)),INDIRECT(SUBSTITUTE("ИсходныеДанные!$что$2:$что$50000","что",J$4)),"",0,1)</f>
        <v/>
      </c>
      <c r="K963" s="3">
        <f ca="1">IF($B963&lt;&gt;"",SUMIF(INDIRECT("ИсходныеДанные!$"&amp;$K$4&amp;"$2:$"&amp;$K$4&amp;"$50000"),$B963&amp;"#"&amp;K$6,INDIRECT("ИсходныеДанные!$J$2:$J$50000")),0)</f>
        <v>0</v>
      </c>
      <c r="L963" s="3">
        <f ca="1">IF($B963&lt;&gt;"",SUMIF(INDIRECT("ИсходныеДанные!$"&amp;$K$4&amp;"$2:$"&amp;$K$4&amp;"$50000"),$B963&amp;"#"&amp;L$6,INDIRECT("ИсходныеДанные!$J$2:$J$50000")),0)</f>
        <v>0</v>
      </c>
      <c r="M963" s="3">
        <f ca="1">IF($B963&lt;&gt;"",SUMIF(INDIRECT("ИсходныеДанные!$"&amp;$K$4&amp;"$2:$"&amp;$K$4&amp;"$50000"),$B963&amp;"#"&amp;M$6,INDIRECT("ИсходныеДанные!$J$2:$J$50000")),0)</f>
        <v>0</v>
      </c>
      <c r="N963" s="3">
        <f ca="1">IF($B963&lt;&gt;"",SUMIF(INDIRECT("ИсходныеДанные!$"&amp;$K$4&amp;"$2:$"&amp;$K$4&amp;"$50000"),$B963&amp;"#"&amp;N$6,INDIRECT("ИсходныеДанные!$J$2:$J$50000")),0)</f>
        <v>0</v>
      </c>
      <c r="O963" s="3">
        <f ca="1">IF($B963&lt;&gt;"",SUMIF(INDIRECT("ИсходныеДанные!$"&amp;$K$4&amp;"$2:$"&amp;$K$4&amp;"$50000"),$B963&amp;"#"&amp;O$6,INDIRECT("ИсходныеДанные!$J$2:$J$50000")),0)</f>
        <v>0</v>
      </c>
      <c r="P963" s="3">
        <f ca="1">IF($B963&lt;&gt;"",SUMIF(INDIRECT("ИсходныеДанные!$"&amp;$K$4&amp;"$2:$"&amp;$K$4&amp;"$50000"),$B963&amp;"#"&amp;P$6,INDIRECT("ИсходныеДанные!$J$2:$J$50000")),0)</f>
        <v>0</v>
      </c>
      <c r="Q963" s="3">
        <f ca="1">IF($B963&lt;&gt;"",SUMIF(INDIRECT("ИсходныеДанные!$"&amp;$K$4&amp;"$2:$"&amp;$K$4&amp;"$50000"),$B963&amp;"#"&amp;Q$6,INDIRECT("ИсходныеДанные!$J$2:$J$50000")),0)</f>
        <v>0</v>
      </c>
      <c r="R963" s="3">
        <f ca="1">IF($B963&lt;&gt;"",SUMIF(INDIRECT("ИсходныеДанные!$"&amp;$K$4&amp;"$2:$"&amp;$K$4&amp;"$50000"),$B963&amp;"#"&amp;R$6,INDIRECT("ИсходныеДанные!$J$2:$J$50000")),0)</f>
        <v>0</v>
      </c>
      <c r="S963" s="3">
        <f ca="1">IF($B963&lt;&gt;"",SUMIF(INDIRECT("ИсходныеДанные!$"&amp;$K$4&amp;"$2:$"&amp;$K$4&amp;"$50000"),$B963&amp;"#"&amp;S$6,INDIRECT("ИсходныеДанные!$J$2:$J$50000")),0)</f>
        <v>0</v>
      </c>
      <c r="T963" s="3">
        <f ca="1">IF($B963&lt;&gt;"",SUMIF(INDIRECT("ИсходныеДанные!$"&amp;$K$4&amp;"$2:$"&amp;$K$4&amp;"$50000"),$B963&amp;"#"&amp;T$6,INDIRECT("ИсходныеДанные!$J$2:$J$50000")),0)</f>
        <v>0</v>
      </c>
      <c r="U963" s="3">
        <f ca="1">IF($B963&lt;&gt;"",SUMIF(INDIRECT("ИсходныеДанные!$"&amp;$K$4&amp;"$2:$"&amp;$K$4&amp;"$50000"),$B963&amp;"#"&amp;U$6,INDIRECT("ИсходныеДанные!$J$2:$J$50000")),0)</f>
        <v>0</v>
      </c>
      <c r="V963" s="3">
        <f ca="1">IF($B963&lt;&gt;"",SUMIF(INDIRECT("ИсходныеДанные!$"&amp;$K$4&amp;"$2:$"&amp;$K$4&amp;"$50000"),$B963&amp;"#"&amp;V$6,INDIRECT("ИсходныеДанные!$J$2:$J$50000")),0)</f>
        <v>0</v>
      </c>
      <c r="W963" s="16" t="e">
        <f ca="1">SUM(K963:V963)/Пофамильно!$R$1</f>
        <v>#DIV/0!</v>
      </c>
    </row>
    <row r="964" spans="1:23" x14ac:dyDescent="0.25">
      <c r="A964" s="10" t="str">
        <f t="shared" ca="1" si="16"/>
        <v>delete</v>
      </c>
      <c r="B964" s="16" cm="1">
        <f t="array" aca="1" ref="B964" ca="1">INDIRECT("УникальныеСписки!D"&amp;ROW()-$L$4)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14"/>
      <c r="G964" s="81" t="str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84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84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84" t="str" cm="1">
        <f t="array" aca="1" ref="J964" ca="1">_xlfn.XLOOKUP($B964,INDIRECT(SUBSTITUTE("ИсходныеДанные!$где$2:$где$50000","где",$B$4)),INDIRECT(SUBSTITUTE("ИсходныеДанные!$что$2:$что$50000","что",J$4)),"",0,1)</f>
        <v/>
      </c>
      <c r="K964" s="3">
        <f ca="1">IF($B964&lt;&gt;"",SUMIF(INDIRECT("ИсходныеДанные!$"&amp;$K$4&amp;"$2:$"&amp;$K$4&amp;"$50000"),$B964&amp;"#"&amp;K$6,INDIRECT("ИсходныеДанные!$J$2:$J$50000")),0)</f>
        <v>0</v>
      </c>
      <c r="L964" s="3">
        <f ca="1">IF($B964&lt;&gt;"",SUMIF(INDIRECT("ИсходныеДанные!$"&amp;$K$4&amp;"$2:$"&amp;$K$4&amp;"$50000"),$B964&amp;"#"&amp;L$6,INDIRECT("ИсходныеДанные!$J$2:$J$50000")),0)</f>
        <v>0</v>
      </c>
      <c r="M964" s="3">
        <f ca="1">IF($B964&lt;&gt;"",SUMIF(INDIRECT("ИсходныеДанные!$"&amp;$K$4&amp;"$2:$"&amp;$K$4&amp;"$50000"),$B964&amp;"#"&amp;M$6,INDIRECT("ИсходныеДанные!$J$2:$J$50000")),0)</f>
        <v>0</v>
      </c>
      <c r="N964" s="3">
        <f ca="1">IF($B964&lt;&gt;"",SUMIF(INDIRECT("ИсходныеДанные!$"&amp;$K$4&amp;"$2:$"&amp;$K$4&amp;"$50000"),$B964&amp;"#"&amp;N$6,INDIRECT("ИсходныеДанные!$J$2:$J$50000")),0)</f>
        <v>0</v>
      </c>
      <c r="O964" s="3">
        <f ca="1">IF($B964&lt;&gt;"",SUMIF(INDIRECT("ИсходныеДанные!$"&amp;$K$4&amp;"$2:$"&amp;$K$4&amp;"$50000"),$B964&amp;"#"&amp;O$6,INDIRECT("ИсходныеДанные!$J$2:$J$50000")),0)</f>
        <v>0</v>
      </c>
      <c r="P964" s="3">
        <f ca="1">IF($B964&lt;&gt;"",SUMIF(INDIRECT("ИсходныеДанные!$"&amp;$K$4&amp;"$2:$"&amp;$K$4&amp;"$50000"),$B964&amp;"#"&amp;P$6,INDIRECT("ИсходныеДанные!$J$2:$J$50000")),0)</f>
        <v>0</v>
      </c>
      <c r="Q964" s="3">
        <f ca="1">IF($B964&lt;&gt;"",SUMIF(INDIRECT("ИсходныеДанные!$"&amp;$K$4&amp;"$2:$"&amp;$K$4&amp;"$50000"),$B964&amp;"#"&amp;Q$6,INDIRECT("ИсходныеДанные!$J$2:$J$50000")),0)</f>
        <v>0</v>
      </c>
      <c r="R964" s="3">
        <f ca="1">IF($B964&lt;&gt;"",SUMIF(INDIRECT("ИсходныеДанные!$"&amp;$K$4&amp;"$2:$"&amp;$K$4&amp;"$50000"),$B964&amp;"#"&amp;R$6,INDIRECT("ИсходныеДанные!$J$2:$J$50000")),0)</f>
        <v>0</v>
      </c>
      <c r="S964" s="3">
        <f ca="1">IF($B964&lt;&gt;"",SUMIF(INDIRECT("ИсходныеДанные!$"&amp;$K$4&amp;"$2:$"&amp;$K$4&amp;"$50000"),$B964&amp;"#"&amp;S$6,INDIRECT("ИсходныеДанные!$J$2:$J$50000")),0)</f>
        <v>0</v>
      </c>
      <c r="T964" s="3">
        <f ca="1">IF($B964&lt;&gt;"",SUMIF(INDIRECT("ИсходныеДанные!$"&amp;$K$4&amp;"$2:$"&amp;$K$4&amp;"$50000"),$B964&amp;"#"&amp;T$6,INDIRECT("ИсходныеДанные!$J$2:$J$50000")),0)</f>
        <v>0</v>
      </c>
      <c r="U964" s="3">
        <f ca="1">IF($B964&lt;&gt;"",SUMIF(INDIRECT("ИсходныеДанные!$"&amp;$K$4&amp;"$2:$"&amp;$K$4&amp;"$50000"),$B964&amp;"#"&amp;U$6,INDIRECT("ИсходныеДанные!$J$2:$J$50000")),0)</f>
        <v>0</v>
      </c>
      <c r="V964" s="3">
        <f ca="1">IF($B964&lt;&gt;"",SUMIF(INDIRECT("ИсходныеДанные!$"&amp;$K$4&amp;"$2:$"&amp;$K$4&amp;"$50000"),$B964&amp;"#"&amp;V$6,INDIRECT("ИсходныеДанные!$J$2:$J$50000")),0)</f>
        <v>0</v>
      </c>
      <c r="W964" s="16" t="e">
        <f ca="1">SUM(K964:V964)/Пофамильно!$R$1</f>
        <v>#DIV/0!</v>
      </c>
    </row>
    <row r="965" spans="1:23" x14ac:dyDescent="0.25">
      <c r="A965" s="10" t="str">
        <f t="shared" ca="1" si="16"/>
        <v>delete</v>
      </c>
      <c r="B965" s="16" cm="1">
        <f t="array" aca="1" ref="B965" ca="1">INDIRECT("УникальныеСписки!D"&amp;ROW()-$L$4)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14"/>
      <c r="G965" s="81" t="str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84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84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84" t="str" cm="1">
        <f t="array" aca="1" ref="J965" ca="1">_xlfn.XLOOKUP($B965,INDIRECT(SUBSTITUTE("ИсходныеДанные!$где$2:$где$50000","где",$B$4)),INDIRECT(SUBSTITUTE("ИсходныеДанные!$что$2:$что$50000","что",J$4)),"",0,1)</f>
        <v/>
      </c>
      <c r="K965" s="3">
        <f ca="1">IF($B965&lt;&gt;"",SUMIF(INDIRECT("ИсходныеДанные!$"&amp;$K$4&amp;"$2:$"&amp;$K$4&amp;"$50000"),$B965&amp;"#"&amp;K$6,INDIRECT("ИсходныеДанные!$J$2:$J$50000")),0)</f>
        <v>0</v>
      </c>
      <c r="L965" s="3">
        <f ca="1">IF($B965&lt;&gt;"",SUMIF(INDIRECT("ИсходныеДанные!$"&amp;$K$4&amp;"$2:$"&amp;$K$4&amp;"$50000"),$B965&amp;"#"&amp;L$6,INDIRECT("ИсходныеДанные!$J$2:$J$50000")),0)</f>
        <v>0</v>
      </c>
      <c r="M965" s="3">
        <f ca="1">IF($B965&lt;&gt;"",SUMIF(INDIRECT("ИсходныеДанные!$"&amp;$K$4&amp;"$2:$"&amp;$K$4&amp;"$50000"),$B965&amp;"#"&amp;M$6,INDIRECT("ИсходныеДанные!$J$2:$J$50000")),0)</f>
        <v>0</v>
      </c>
      <c r="N965" s="3">
        <f ca="1">IF($B965&lt;&gt;"",SUMIF(INDIRECT("ИсходныеДанные!$"&amp;$K$4&amp;"$2:$"&amp;$K$4&amp;"$50000"),$B965&amp;"#"&amp;N$6,INDIRECT("ИсходныеДанные!$J$2:$J$50000")),0)</f>
        <v>0</v>
      </c>
      <c r="O965" s="3">
        <f ca="1">IF($B965&lt;&gt;"",SUMIF(INDIRECT("ИсходныеДанные!$"&amp;$K$4&amp;"$2:$"&amp;$K$4&amp;"$50000"),$B965&amp;"#"&amp;O$6,INDIRECT("ИсходныеДанные!$J$2:$J$50000")),0)</f>
        <v>0</v>
      </c>
      <c r="P965" s="3">
        <f ca="1">IF($B965&lt;&gt;"",SUMIF(INDIRECT("ИсходныеДанные!$"&amp;$K$4&amp;"$2:$"&amp;$K$4&amp;"$50000"),$B965&amp;"#"&amp;P$6,INDIRECT("ИсходныеДанные!$J$2:$J$50000")),0)</f>
        <v>0</v>
      </c>
      <c r="Q965" s="3">
        <f ca="1">IF($B965&lt;&gt;"",SUMIF(INDIRECT("ИсходныеДанные!$"&amp;$K$4&amp;"$2:$"&amp;$K$4&amp;"$50000"),$B965&amp;"#"&amp;Q$6,INDIRECT("ИсходныеДанные!$J$2:$J$50000")),0)</f>
        <v>0</v>
      </c>
      <c r="R965" s="3">
        <f ca="1">IF($B965&lt;&gt;"",SUMIF(INDIRECT("ИсходныеДанные!$"&amp;$K$4&amp;"$2:$"&amp;$K$4&amp;"$50000"),$B965&amp;"#"&amp;R$6,INDIRECT("ИсходныеДанные!$J$2:$J$50000")),0)</f>
        <v>0</v>
      </c>
      <c r="S965" s="3">
        <f ca="1">IF($B965&lt;&gt;"",SUMIF(INDIRECT("ИсходныеДанные!$"&amp;$K$4&amp;"$2:$"&amp;$K$4&amp;"$50000"),$B965&amp;"#"&amp;S$6,INDIRECT("ИсходныеДанные!$J$2:$J$50000")),0)</f>
        <v>0</v>
      </c>
      <c r="T965" s="3">
        <f ca="1">IF($B965&lt;&gt;"",SUMIF(INDIRECT("ИсходныеДанные!$"&amp;$K$4&amp;"$2:$"&amp;$K$4&amp;"$50000"),$B965&amp;"#"&amp;T$6,INDIRECT("ИсходныеДанные!$J$2:$J$50000")),0)</f>
        <v>0</v>
      </c>
      <c r="U965" s="3">
        <f ca="1">IF($B965&lt;&gt;"",SUMIF(INDIRECT("ИсходныеДанные!$"&amp;$K$4&amp;"$2:$"&amp;$K$4&amp;"$50000"),$B965&amp;"#"&amp;U$6,INDIRECT("ИсходныеДанные!$J$2:$J$50000")),0)</f>
        <v>0</v>
      </c>
      <c r="V965" s="3">
        <f ca="1">IF($B965&lt;&gt;"",SUMIF(INDIRECT("ИсходныеДанные!$"&amp;$K$4&amp;"$2:$"&amp;$K$4&amp;"$50000"),$B965&amp;"#"&amp;V$6,INDIRECT("ИсходныеДанные!$J$2:$J$50000")),0)</f>
        <v>0</v>
      </c>
      <c r="W965" s="16" t="e">
        <f ca="1">SUM(K965:V965)/Пофамильно!$R$1</f>
        <v>#DIV/0!</v>
      </c>
    </row>
    <row r="966" spans="1:23" x14ac:dyDescent="0.25">
      <c r="A966" s="10" t="str">
        <f t="shared" ca="1" si="16"/>
        <v>delete</v>
      </c>
      <c r="B966" s="16" cm="1">
        <f t="array" aca="1" ref="B966" ca="1">INDIRECT("УникальныеСписки!D"&amp;ROW()-$L$4)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14"/>
      <c r="G966" s="81" t="str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84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84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84" t="str" cm="1">
        <f t="array" aca="1" ref="J966" ca="1">_xlfn.XLOOKUP($B966,INDIRECT(SUBSTITUTE("ИсходныеДанные!$где$2:$где$50000","где",$B$4)),INDIRECT(SUBSTITUTE("ИсходныеДанные!$что$2:$что$50000","что",J$4)),"",0,1)</f>
        <v/>
      </c>
      <c r="K966" s="3">
        <f ca="1">IF($B966&lt;&gt;"",SUMIF(INDIRECT("ИсходныеДанные!$"&amp;$K$4&amp;"$2:$"&amp;$K$4&amp;"$50000"),$B966&amp;"#"&amp;K$6,INDIRECT("ИсходныеДанные!$J$2:$J$50000")),0)</f>
        <v>0</v>
      </c>
      <c r="L966" s="3">
        <f ca="1">IF($B966&lt;&gt;"",SUMIF(INDIRECT("ИсходныеДанные!$"&amp;$K$4&amp;"$2:$"&amp;$K$4&amp;"$50000"),$B966&amp;"#"&amp;L$6,INDIRECT("ИсходныеДанные!$J$2:$J$50000")),0)</f>
        <v>0</v>
      </c>
      <c r="M966" s="3">
        <f ca="1">IF($B966&lt;&gt;"",SUMIF(INDIRECT("ИсходныеДанные!$"&amp;$K$4&amp;"$2:$"&amp;$K$4&amp;"$50000"),$B966&amp;"#"&amp;M$6,INDIRECT("ИсходныеДанные!$J$2:$J$50000")),0)</f>
        <v>0</v>
      </c>
      <c r="N966" s="3">
        <f ca="1">IF($B966&lt;&gt;"",SUMIF(INDIRECT("ИсходныеДанные!$"&amp;$K$4&amp;"$2:$"&amp;$K$4&amp;"$50000"),$B966&amp;"#"&amp;N$6,INDIRECT("ИсходныеДанные!$J$2:$J$50000")),0)</f>
        <v>0</v>
      </c>
      <c r="O966" s="3">
        <f ca="1">IF($B966&lt;&gt;"",SUMIF(INDIRECT("ИсходныеДанные!$"&amp;$K$4&amp;"$2:$"&amp;$K$4&amp;"$50000"),$B966&amp;"#"&amp;O$6,INDIRECT("ИсходныеДанные!$J$2:$J$50000")),0)</f>
        <v>0</v>
      </c>
      <c r="P966" s="3">
        <f ca="1">IF($B966&lt;&gt;"",SUMIF(INDIRECT("ИсходныеДанные!$"&amp;$K$4&amp;"$2:$"&amp;$K$4&amp;"$50000"),$B966&amp;"#"&amp;P$6,INDIRECT("ИсходныеДанные!$J$2:$J$50000")),0)</f>
        <v>0</v>
      </c>
      <c r="Q966" s="3">
        <f ca="1">IF($B966&lt;&gt;"",SUMIF(INDIRECT("ИсходныеДанные!$"&amp;$K$4&amp;"$2:$"&amp;$K$4&amp;"$50000"),$B966&amp;"#"&amp;Q$6,INDIRECT("ИсходныеДанные!$J$2:$J$50000")),0)</f>
        <v>0</v>
      </c>
      <c r="R966" s="3">
        <f ca="1">IF($B966&lt;&gt;"",SUMIF(INDIRECT("ИсходныеДанные!$"&amp;$K$4&amp;"$2:$"&amp;$K$4&amp;"$50000"),$B966&amp;"#"&amp;R$6,INDIRECT("ИсходныеДанные!$J$2:$J$50000")),0)</f>
        <v>0</v>
      </c>
      <c r="S966" s="3">
        <f ca="1">IF($B966&lt;&gt;"",SUMIF(INDIRECT("ИсходныеДанные!$"&amp;$K$4&amp;"$2:$"&amp;$K$4&amp;"$50000"),$B966&amp;"#"&amp;S$6,INDIRECT("ИсходныеДанные!$J$2:$J$50000")),0)</f>
        <v>0</v>
      </c>
      <c r="T966" s="3">
        <f ca="1">IF($B966&lt;&gt;"",SUMIF(INDIRECT("ИсходныеДанные!$"&amp;$K$4&amp;"$2:$"&amp;$K$4&amp;"$50000"),$B966&amp;"#"&amp;T$6,INDIRECT("ИсходныеДанные!$J$2:$J$50000")),0)</f>
        <v>0</v>
      </c>
      <c r="U966" s="3">
        <f ca="1">IF($B966&lt;&gt;"",SUMIF(INDIRECT("ИсходныеДанные!$"&amp;$K$4&amp;"$2:$"&amp;$K$4&amp;"$50000"),$B966&amp;"#"&amp;U$6,INDIRECT("ИсходныеДанные!$J$2:$J$50000")),0)</f>
        <v>0</v>
      </c>
      <c r="V966" s="3">
        <f ca="1">IF($B966&lt;&gt;"",SUMIF(INDIRECT("ИсходныеДанные!$"&amp;$K$4&amp;"$2:$"&amp;$K$4&amp;"$50000"),$B966&amp;"#"&amp;V$6,INDIRECT("ИсходныеДанные!$J$2:$J$50000")),0)</f>
        <v>0</v>
      </c>
      <c r="W966" s="16" t="e">
        <f ca="1">SUM(K966:V966)/Пофамильно!$R$1</f>
        <v>#DIV/0!</v>
      </c>
    </row>
    <row r="967" spans="1:23" x14ac:dyDescent="0.25">
      <c r="A967" s="10" t="str">
        <f t="shared" ca="1" si="16"/>
        <v>delete</v>
      </c>
      <c r="B967" s="16" cm="1">
        <f t="array" aca="1" ref="B967" ca="1">INDIRECT("УникальныеСписки!D"&amp;ROW()-$L$4)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14"/>
      <c r="G967" s="81" t="str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84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84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84" t="str" cm="1">
        <f t="array" aca="1" ref="J967" ca="1">_xlfn.XLOOKUP($B967,INDIRECT(SUBSTITUTE("ИсходныеДанные!$где$2:$где$50000","где",$B$4)),INDIRECT(SUBSTITUTE("ИсходныеДанные!$что$2:$что$50000","что",J$4)),"",0,1)</f>
        <v/>
      </c>
      <c r="K967" s="3">
        <f ca="1">IF($B967&lt;&gt;"",SUMIF(INDIRECT("ИсходныеДанные!$"&amp;$K$4&amp;"$2:$"&amp;$K$4&amp;"$50000"),$B967&amp;"#"&amp;K$6,INDIRECT("ИсходныеДанные!$J$2:$J$50000")),0)</f>
        <v>0</v>
      </c>
      <c r="L967" s="3">
        <f ca="1">IF($B967&lt;&gt;"",SUMIF(INDIRECT("ИсходныеДанные!$"&amp;$K$4&amp;"$2:$"&amp;$K$4&amp;"$50000"),$B967&amp;"#"&amp;L$6,INDIRECT("ИсходныеДанные!$J$2:$J$50000")),0)</f>
        <v>0</v>
      </c>
      <c r="M967" s="3">
        <f ca="1">IF($B967&lt;&gt;"",SUMIF(INDIRECT("ИсходныеДанные!$"&amp;$K$4&amp;"$2:$"&amp;$K$4&amp;"$50000"),$B967&amp;"#"&amp;M$6,INDIRECT("ИсходныеДанные!$J$2:$J$50000")),0)</f>
        <v>0</v>
      </c>
      <c r="N967" s="3">
        <f ca="1">IF($B967&lt;&gt;"",SUMIF(INDIRECT("ИсходныеДанные!$"&amp;$K$4&amp;"$2:$"&amp;$K$4&amp;"$50000"),$B967&amp;"#"&amp;N$6,INDIRECT("ИсходныеДанные!$J$2:$J$50000")),0)</f>
        <v>0</v>
      </c>
      <c r="O967" s="3">
        <f ca="1">IF($B967&lt;&gt;"",SUMIF(INDIRECT("ИсходныеДанные!$"&amp;$K$4&amp;"$2:$"&amp;$K$4&amp;"$50000"),$B967&amp;"#"&amp;O$6,INDIRECT("ИсходныеДанные!$J$2:$J$50000")),0)</f>
        <v>0</v>
      </c>
      <c r="P967" s="3">
        <f ca="1">IF($B967&lt;&gt;"",SUMIF(INDIRECT("ИсходныеДанные!$"&amp;$K$4&amp;"$2:$"&amp;$K$4&amp;"$50000"),$B967&amp;"#"&amp;P$6,INDIRECT("ИсходныеДанные!$J$2:$J$50000")),0)</f>
        <v>0</v>
      </c>
      <c r="Q967" s="3">
        <f ca="1">IF($B967&lt;&gt;"",SUMIF(INDIRECT("ИсходныеДанные!$"&amp;$K$4&amp;"$2:$"&amp;$K$4&amp;"$50000"),$B967&amp;"#"&amp;Q$6,INDIRECT("ИсходныеДанные!$J$2:$J$50000")),0)</f>
        <v>0</v>
      </c>
      <c r="R967" s="3">
        <f ca="1">IF($B967&lt;&gt;"",SUMIF(INDIRECT("ИсходныеДанные!$"&amp;$K$4&amp;"$2:$"&amp;$K$4&amp;"$50000"),$B967&amp;"#"&amp;R$6,INDIRECT("ИсходныеДанные!$J$2:$J$50000")),0)</f>
        <v>0</v>
      </c>
      <c r="S967" s="3">
        <f ca="1">IF($B967&lt;&gt;"",SUMIF(INDIRECT("ИсходныеДанные!$"&amp;$K$4&amp;"$2:$"&amp;$K$4&amp;"$50000"),$B967&amp;"#"&amp;S$6,INDIRECT("ИсходныеДанные!$J$2:$J$50000")),0)</f>
        <v>0</v>
      </c>
      <c r="T967" s="3">
        <f ca="1">IF($B967&lt;&gt;"",SUMIF(INDIRECT("ИсходныеДанные!$"&amp;$K$4&amp;"$2:$"&amp;$K$4&amp;"$50000"),$B967&amp;"#"&amp;T$6,INDIRECT("ИсходныеДанные!$J$2:$J$50000")),0)</f>
        <v>0</v>
      </c>
      <c r="U967" s="3">
        <f ca="1">IF($B967&lt;&gt;"",SUMIF(INDIRECT("ИсходныеДанные!$"&amp;$K$4&amp;"$2:$"&amp;$K$4&amp;"$50000"),$B967&amp;"#"&amp;U$6,INDIRECT("ИсходныеДанные!$J$2:$J$50000")),0)</f>
        <v>0</v>
      </c>
      <c r="V967" s="3">
        <f ca="1">IF($B967&lt;&gt;"",SUMIF(INDIRECT("ИсходныеДанные!$"&amp;$K$4&amp;"$2:$"&amp;$K$4&amp;"$50000"),$B967&amp;"#"&amp;V$6,INDIRECT("ИсходныеДанные!$J$2:$J$50000")),0)</f>
        <v>0</v>
      </c>
      <c r="W967" s="16" t="e">
        <f ca="1">SUM(K967:V967)/Пофамильно!$R$1</f>
        <v>#DIV/0!</v>
      </c>
    </row>
    <row r="968" spans="1:23" x14ac:dyDescent="0.25">
      <c r="A968" s="10" t="str">
        <f t="shared" ca="1" si="16"/>
        <v>delete</v>
      </c>
      <c r="B968" s="16" cm="1">
        <f t="array" aca="1" ref="B968" ca="1">INDIRECT("УникальныеСписки!D"&amp;ROW()-$L$4)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14"/>
      <c r="G968" s="81" t="str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84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84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84" t="str" cm="1">
        <f t="array" aca="1" ref="J968" ca="1">_xlfn.XLOOKUP($B968,INDIRECT(SUBSTITUTE("ИсходныеДанные!$где$2:$где$50000","где",$B$4)),INDIRECT(SUBSTITUTE("ИсходныеДанные!$что$2:$что$50000","что",J$4)),"",0,1)</f>
        <v/>
      </c>
      <c r="K968" s="3">
        <f ca="1">IF($B968&lt;&gt;"",SUMIF(INDIRECT("ИсходныеДанные!$"&amp;$K$4&amp;"$2:$"&amp;$K$4&amp;"$50000"),$B968&amp;"#"&amp;K$6,INDIRECT("ИсходныеДанные!$J$2:$J$50000")),0)</f>
        <v>0</v>
      </c>
      <c r="L968" s="3">
        <f ca="1">IF($B968&lt;&gt;"",SUMIF(INDIRECT("ИсходныеДанные!$"&amp;$K$4&amp;"$2:$"&amp;$K$4&amp;"$50000"),$B968&amp;"#"&amp;L$6,INDIRECT("ИсходныеДанные!$J$2:$J$50000")),0)</f>
        <v>0</v>
      </c>
      <c r="M968" s="3">
        <f ca="1">IF($B968&lt;&gt;"",SUMIF(INDIRECT("ИсходныеДанные!$"&amp;$K$4&amp;"$2:$"&amp;$K$4&amp;"$50000"),$B968&amp;"#"&amp;M$6,INDIRECT("ИсходныеДанные!$J$2:$J$50000")),0)</f>
        <v>0</v>
      </c>
      <c r="N968" s="3">
        <f ca="1">IF($B968&lt;&gt;"",SUMIF(INDIRECT("ИсходныеДанные!$"&amp;$K$4&amp;"$2:$"&amp;$K$4&amp;"$50000"),$B968&amp;"#"&amp;N$6,INDIRECT("ИсходныеДанные!$J$2:$J$50000")),0)</f>
        <v>0</v>
      </c>
      <c r="O968" s="3">
        <f ca="1">IF($B968&lt;&gt;"",SUMIF(INDIRECT("ИсходныеДанные!$"&amp;$K$4&amp;"$2:$"&amp;$K$4&amp;"$50000"),$B968&amp;"#"&amp;O$6,INDIRECT("ИсходныеДанные!$J$2:$J$50000")),0)</f>
        <v>0</v>
      </c>
      <c r="P968" s="3">
        <f ca="1">IF($B968&lt;&gt;"",SUMIF(INDIRECT("ИсходныеДанные!$"&amp;$K$4&amp;"$2:$"&amp;$K$4&amp;"$50000"),$B968&amp;"#"&amp;P$6,INDIRECT("ИсходныеДанные!$J$2:$J$50000")),0)</f>
        <v>0</v>
      </c>
      <c r="Q968" s="3">
        <f ca="1">IF($B968&lt;&gt;"",SUMIF(INDIRECT("ИсходныеДанные!$"&amp;$K$4&amp;"$2:$"&amp;$K$4&amp;"$50000"),$B968&amp;"#"&amp;Q$6,INDIRECT("ИсходныеДанные!$J$2:$J$50000")),0)</f>
        <v>0</v>
      </c>
      <c r="R968" s="3">
        <f ca="1">IF($B968&lt;&gt;"",SUMIF(INDIRECT("ИсходныеДанные!$"&amp;$K$4&amp;"$2:$"&amp;$K$4&amp;"$50000"),$B968&amp;"#"&amp;R$6,INDIRECT("ИсходныеДанные!$J$2:$J$50000")),0)</f>
        <v>0</v>
      </c>
      <c r="S968" s="3">
        <f ca="1">IF($B968&lt;&gt;"",SUMIF(INDIRECT("ИсходныеДанные!$"&amp;$K$4&amp;"$2:$"&amp;$K$4&amp;"$50000"),$B968&amp;"#"&amp;S$6,INDIRECT("ИсходныеДанные!$J$2:$J$50000")),0)</f>
        <v>0</v>
      </c>
      <c r="T968" s="3">
        <f ca="1">IF($B968&lt;&gt;"",SUMIF(INDIRECT("ИсходныеДанные!$"&amp;$K$4&amp;"$2:$"&amp;$K$4&amp;"$50000"),$B968&amp;"#"&amp;T$6,INDIRECT("ИсходныеДанные!$J$2:$J$50000")),0)</f>
        <v>0</v>
      </c>
      <c r="U968" s="3">
        <f ca="1">IF($B968&lt;&gt;"",SUMIF(INDIRECT("ИсходныеДанные!$"&amp;$K$4&amp;"$2:$"&amp;$K$4&amp;"$50000"),$B968&amp;"#"&amp;U$6,INDIRECT("ИсходныеДанные!$J$2:$J$50000")),0)</f>
        <v>0</v>
      </c>
      <c r="V968" s="3">
        <f ca="1">IF($B968&lt;&gt;"",SUMIF(INDIRECT("ИсходныеДанные!$"&amp;$K$4&amp;"$2:$"&amp;$K$4&amp;"$50000"),$B968&amp;"#"&amp;V$6,INDIRECT("ИсходныеДанные!$J$2:$J$50000")),0)</f>
        <v>0</v>
      </c>
      <c r="W968" s="16" t="e">
        <f ca="1">SUM(K968:V968)/Пофамильно!$R$1</f>
        <v>#DIV/0!</v>
      </c>
    </row>
    <row r="969" spans="1:23" x14ac:dyDescent="0.25">
      <c r="A969" s="10" t="str">
        <f t="shared" ca="1" si="16"/>
        <v>delete</v>
      </c>
      <c r="B969" s="16" cm="1">
        <f t="array" aca="1" ref="B969" ca="1">INDIRECT("УникальныеСписки!D"&amp;ROW()-$L$4)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14"/>
      <c r="G969" s="81" t="str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84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84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84" t="str" cm="1">
        <f t="array" aca="1" ref="J969" ca="1">_xlfn.XLOOKUP($B969,INDIRECT(SUBSTITUTE("ИсходныеДанные!$где$2:$где$50000","где",$B$4)),INDIRECT(SUBSTITUTE("ИсходныеДанные!$что$2:$что$50000","что",J$4)),"",0,1)</f>
        <v/>
      </c>
      <c r="K969" s="3">
        <f ca="1">IF($B969&lt;&gt;"",SUMIF(INDIRECT("ИсходныеДанные!$"&amp;$K$4&amp;"$2:$"&amp;$K$4&amp;"$50000"),$B969&amp;"#"&amp;K$6,INDIRECT("ИсходныеДанные!$J$2:$J$50000")),0)</f>
        <v>0</v>
      </c>
      <c r="L969" s="3">
        <f ca="1">IF($B969&lt;&gt;"",SUMIF(INDIRECT("ИсходныеДанные!$"&amp;$K$4&amp;"$2:$"&amp;$K$4&amp;"$50000"),$B969&amp;"#"&amp;L$6,INDIRECT("ИсходныеДанные!$J$2:$J$50000")),0)</f>
        <v>0</v>
      </c>
      <c r="M969" s="3">
        <f ca="1">IF($B969&lt;&gt;"",SUMIF(INDIRECT("ИсходныеДанные!$"&amp;$K$4&amp;"$2:$"&amp;$K$4&amp;"$50000"),$B969&amp;"#"&amp;M$6,INDIRECT("ИсходныеДанные!$J$2:$J$50000")),0)</f>
        <v>0</v>
      </c>
      <c r="N969" s="3">
        <f ca="1">IF($B969&lt;&gt;"",SUMIF(INDIRECT("ИсходныеДанные!$"&amp;$K$4&amp;"$2:$"&amp;$K$4&amp;"$50000"),$B969&amp;"#"&amp;N$6,INDIRECT("ИсходныеДанные!$J$2:$J$50000")),0)</f>
        <v>0</v>
      </c>
      <c r="O969" s="3">
        <f ca="1">IF($B969&lt;&gt;"",SUMIF(INDIRECT("ИсходныеДанные!$"&amp;$K$4&amp;"$2:$"&amp;$K$4&amp;"$50000"),$B969&amp;"#"&amp;O$6,INDIRECT("ИсходныеДанные!$J$2:$J$50000")),0)</f>
        <v>0</v>
      </c>
      <c r="P969" s="3">
        <f ca="1">IF($B969&lt;&gt;"",SUMIF(INDIRECT("ИсходныеДанные!$"&amp;$K$4&amp;"$2:$"&amp;$K$4&amp;"$50000"),$B969&amp;"#"&amp;P$6,INDIRECT("ИсходныеДанные!$J$2:$J$50000")),0)</f>
        <v>0</v>
      </c>
      <c r="Q969" s="3">
        <f ca="1">IF($B969&lt;&gt;"",SUMIF(INDIRECT("ИсходныеДанные!$"&amp;$K$4&amp;"$2:$"&amp;$K$4&amp;"$50000"),$B969&amp;"#"&amp;Q$6,INDIRECT("ИсходныеДанные!$J$2:$J$50000")),0)</f>
        <v>0</v>
      </c>
      <c r="R969" s="3">
        <f ca="1">IF($B969&lt;&gt;"",SUMIF(INDIRECT("ИсходныеДанные!$"&amp;$K$4&amp;"$2:$"&amp;$K$4&amp;"$50000"),$B969&amp;"#"&amp;R$6,INDIRECT("ИсходныеДанные!$J$2:$J$50000")),0)</f>
        <v>0</v>
      </c>
      <c r="S969" s="3">
        <f ca="1">IF($B969&lt;&gt;"",SUMIF(INDIRECT("ИсходныеДанные!$"&amp;$K$4&amp;"$2:$"&amp;$K$4&amp;"$50000"),$B969&amp;"#"&amp;S$6,INDIRECT("ИсходныеДанные!$J$2:$J$50000")),0)</f>
        <v>0</v>
      </c>
      <c r="T969" s="3">
        <f ca="1">IF($B969&lt;&gt;"",SUMIF(INDIRECT("ИсходныеДанные!$"&amp;$K$4&amp;"$2:$"&amp;$K$4&amp;"$50000"),$B969&amp;"#"&amp;T$6,INDIRECT("ИсходныеДанные!$J$2:$J$50000")),0)</f>
        <v>0</v>
      </c>
      <c r="U969" s="3">
        <f ca="1">IF($B969&lt;&gt;"",SUMIF(INDIRECT("ИсходныеДанные!$"&amp;$K$4&amp;"$2:$"&amp;$K$4&amp;"$50000"),$B969&amp;"#"&amp;U$6,INDIRECT("ИсходныеДанные!$J$2:$J$50000")),0)</f>
        <v>0</v>
      </c>
      <c r="V969" s="3">
        <f ca="1">IF($B969&lt;&gt;"",SUMIF(INDIRECT("ИсходныеДанные!$"&amp;$K$4&amp;"$2:$"&amp;$K$4&amp;"$50000"),$B969&amp;"#"&amp;V$6,INDIRECT("ИсходныеДанные!$J$2:$J$50000")),0)</f>
        <v>0</v>
      </c>
      <c r="W969" s="16" t="e">
        <f ca="1">SUM(K969:V969)/Пофамильно!$R$1</f>
        <v>#DIV/0!</v>
      </c>
    </row>
    <row r="970" spans="1:23" x14ac:dyDescent="0.25">
      <c r="A970" s="10" t="str">
        <f t="shared" ca="1" si="16"/>
        <v>delete</v>
      </c>
      <c r="B970" s="16" cm="1">
        <f t="array" aca="1" ref="B970" ca="1">INDIRECT("УникальныеСписки!D"&amp;ROW()-$L$4)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14"/>
      <c r="G970" s="81" t="str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84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84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84" t="str" cm="1">
        <f t="array" aca="1" ref="J970" ca="1">_xlfn.XLOOKUP($B970,INDIRECT(SUBSTITUTE("ИсходныеДанные!$где$2:$где$50000","где",$B$4)),INDIRECT(SUBSTITUTE("ИсходныеДанные!$что$2:$что$50000","что",J$4)),"",0,1)</f>
        <v/>
      </c>
      <c r="K970" s="3">
        <f ca="1">IF($B970&lt;&gt;"",SUMIF(INDIRECT("ИсходныеДанные!$"&amp;$K$4&amp;"$2:$"&amp;$K$4&amp;"$50000"),$B970&amp;"#"&amp;K$6,INDIRECT("ИсходныеДанные!$J$2:$J$50000")),0)</f>
        <v>0</v>
      </c>
      <c r="L970" s="3">
        <f ca="1">IF($B970&lt;&gt;"",SUMIF(INDIRECT("ИсходныеДанные!$"&amp;$K$4&amp;"$2:$"&amp;$K$4&amp;"$50000"),$B970&amp;"#"&amp;L$6,INDIRECT("ИсходныеДанные!$J$2:$J$50000")),0)</f>
        <v>0</v>
      </c>
      <c r="M970" s="3">
        <f ca="1">IF($B970&lt;&gt;"",SUMIF(INDIRECT("ИсходныеДанные!$"&amp;$K$4&amp;"$2:$"&amp;$K$4&amp;"$50000"),$B970&amp;"#"&amp;M$6,INDIRECT("ИсходныеДанные!$J$2:$J$50000")),0)</f>
        <v>0</v>
      </c>
      <c r="N970" s="3">
        <f ca="1">IF($B970&lt;&gt;"",SUMIF(INDIRECT("ИсходныеДанные!$"&amp;$K$4&amp;"$2:$"&amp;$K$4&amp;"$50000"),$B970&amp;"#"&amp;N$6,INDIRECT("ИсходныеДанные!$J$2:$J$50000")),0)</f>
        <v>0</v>
      </c>
      <c r="O970" s="3">
        <f ca="1">IF($B970&lt;&gt;"",SUMIF(INDIRECT("ИсходныеДанные!$"&amp;$K$4&amp;"$2:$"&amp;$K$4&amp;"$50000"),$B970&amp;"#"&amp;O$6,INDIRECT("ИсходныеДанные!$J$2:$J$50000")),0)</f>
        <v>0</v>
      </c>
      <c r="P970" s="3">
        <f ca="1">IF($B970&lt;&gt;"",SUMIF(INDIRECT("ИсходныеДанные!$"&amp;$K$4&amp;"$2:$"&amp;$K$4&amp;"$50000"),$B970&amp;"#"&amp;P$6,INDIRECT("ИсходныеДанные!$J$2:$J$50000")),0)</f>
        <v>0</v>
      </c>
      <c r="Q970" s="3">
        <f ca="1">IF($B970&lt;&gt;"",SUMIF(INDIRECT("ИсходныеДанные!$"&amp;$K$4&amp;"$2:$"&amp;$K$4&amp;"$50000"),$B970&amp;"#"&amp;Q$6,INDIRECT("ИсходныеДанные!$J$2:$J$50000")),0)</f>
        <v>0</v>
      </c>
      <c r="R970" s="3">
        <f ca="1">IF($B970&lt;&gt;"",SUMIF(INDIRECT("ИсходныеДанные!$"&amp;$K$4&amp;"$2:$"&amp;$K$4&amp;"$50000"),$B970&amp;"#"&amp;R$6,INDIRECT("ИсходныеДанные!$J$2:$J$50000")),0)</f>
        <v>0</v>
      </c>
      <c r="S970" s="3">
        <f ca="1">IF($B970&lt;&gt;"",SUMIF(INDIRECT("ИсходныеДанные!$"&amp;$K$4&amp;"$2:$"&amp;$K$4&amp;"$50000"),$B970&amp;"#"&amp;S$6,INDIRECT("ИсходныеДанные!$J$2:$J$50000")),0)</f>
        <v>0</v>
      </c>
      <c r="T970" s="3">
        <f ca="1">IF($B970&lt;&gt;"",SUMIF(INDIRECT("ИсходныеДанные!$"&amp;$K$4&amp;"$2:$"&amp;$K$4&amp;"$50000"),$B970&amp;"#"&amp;T$6,INDIRECT("ИсходныеДанные!$J$2:$J$50000")),0)</f>
        <v>0</v>
      </c>
      <c r="U970" s="3">
        <f ca="1">IF($B970&lt;&gt;"",SUMIF(INDIRECT("ИсходныеДанные!$"&amp;$K$4&amp;"$2:$"&amp;$K$4&amp;"$50000"),$B970&amp;"#"&amp;U$6,INDIRECT("ИсходныеДанные!$J$2:$J$50000")),0)</f>
        <v>0</v>
      </c>
      <c r="V970" s="3">
        <f ca="1">IF($B970&lt;&gt;"",SUMIF(INDIRECT("ИсходныеДанные!$"&amp;$K$4&amp;"$2:$"&amp;$K$4&amp;"$50000"),$B970&amp;"#"&amp;V$6,INDIRECT("ИсходныеДанные!$J$2:$J$50000")),0)</f>
        <v>0</v>
      </c>
      <c r="W970" s="16" t="e">
        <f ca="1">SUM(K970:V970)/Пофамильно!$R$1</f>
        <v>#DIV/0!</v>
      </c>
    </row>
    <row r="971" spans="1:23" x14ac:dyDescent="0.25">
      <c r="A971" s="10" t="str">
        <f t="shared" ref="A971:A1034" ca="1" si="17">IF(C971="","delete","")</f>
        <v>delete</v>
      </c>
      <c r="B971" s="16" cm="1">
        <f t="array" aca="1" ref="B971" ca="1">INDIRECT("УникальныеСписки!D"&amp;ROW()-$L$4)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14"/>
      <c r="G971" s="81" t="str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84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84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84" t="str" cm="1">
        <f t="array" aca="1" ref="J971" ca="1">_xlfn.XLOOKUP($B971,INDIRECT(SUBSTITUTE("ИсходныеДанные!$где$2:$где$50000","где",$B$4)),INDIRECT(SUBSTITUTE("ИсходныеДанные!$что$2:$что$50000","что",J$4)),"",0,1)</f>
        <v/>
      </c>
      <c r="K971" s="3">
        <f ca="1">IF($B971&lt;&gt;"",SUMIF(INDIRECT("ИсходныеДанные!$"&amp;$K$4&amp;"$2:$"&amp;$K$4&amp;"$50000"),$B971&amp;"#"&amp;K$6,INDIRECT("ИсходныеДанные!$J$2:$J$50000")),0)</f>
        <v>0</v>
      </c>
      <c r="L971" s="3">
        <f ca="1">IF($B971&lt;&gt;"",SUMIF(INDIRECT("ИсходныеДанные!$"&amp;$K$4&amp;"$2:$"&amp;$K$4&amp;"$50000"),$B971&amp;"#"&amp;L$6,INDIRECT("ИсходныеДанные!$J$2:$J$50000")),0)</f>
        <v>0</v>
      </c>
      <c r="M971" s="3">
        <f ca="1">IF($B971&lt;&gt;"",SUMIF(INDIRECT("ИсходныеДанные!$"&amp;$K$4&amp;"$2:$"&amp;$K$4&amp;"$50000"),$B971&amp;"#"&amp;M$6,INDIRECT("ИсходныеДанные!$J$2:$J$50000")),0)</f>
        <v>0</v>
      </c>
      <c r="N971" s="3">
        <f ca="1">IF($B971&lt;&gt;"",SUMIF(INDIRECT("ИсходныеДанные!$"&amp;$K$4&amp;"$2:$"&amp;$K$4&amp;"$50000"),$B971&amp;"#"&amp;N$6,INDIRECT("ИсходныеДанные!$J$2:$J$50000")),0)</f>
        <v>0</v>
      </c>
      <c r="O971" s="3">
        <f ca="1">IF($B971&lt;&gt;"",SUMIF(INDIRECT("ИсходныеДанные!$"&amp;$K$4&amp;"$2:$"&amp;$K$4&amp;"$50000"),$B971&amp;"#"&amp;O$6,INDIRECT("ИсходныеДанные!$J$2:$J$50000")),0)</f>
        <v>0</v>
      </c>
      <c r="P971" s="3">
        <f ca="1">IF($B971&lt;&gt;"",SUMIF(INDIRECT("ИсходныеДанные!$"&amp;$K$4&amp;"$2:$"&amp;$K$4&amp;"$50000"),$B971&amp;"#"&amp;P$6,INDIRECT("ИсходныеДанные!$J$2:$J$50000")),0)</f>
        <v>0</v>
      </c>
      <c r="Q971" s="3">
        <f ca="1">IF($B971&lt;&gt;"",SUMIF(INDIRECT("ИсходныеДанные!$"&amp;$K$4&amp;"$2:$"&amp;$K$4&amp;"$50000"),$B971&amp;"#"&amp;Q$6,INDIRECT("ИсходныеДанные!$J$2:$J$50000")),0)</f>
        <v>0</v>
      </c>
      <c r="R971" s="3">
        <f ca="1">IF($B971&lt;&gt;"",SUMIF(INDIRECT("ИсходныеДанные!$"&amp;$K$4&amp;"$2:$"&amp;$K$4&amp;"$50000"),$B971&amp;"#"&amp;R$6,INDIRECT("ИсходныеДанные!$J$2:$J$50000")),0)</f>
        <v>0</v>
      </c>
      <c r="S971" s="3">
        <f ca="1">IF($B971&lt;&gt;"",SUMIF(INDIRECT("ИсходныеДанные!$"&amp;$K$4&amp;"$2:$"&amp;$K$4&amp;"$50000"),$B971&amp;"#"&amp;S$6,INDIRECT("ИсходныеДанные!$J$2:$J$50000")),0)</f>
        <v>0</v>
      </c>
      <c r="T971" s="3">
        <f ca="1">IF($B971&lt;&gt;"",SUMIF(INDIRECT("ИсходныеДанные!$"&amp;$K$4&amp;"$2:$"&amp;$K$4&amp;"$50000"),$B971&amp;"#"&amp;T$6,INDIRECT("ИсходныеДанные!$J$2:$J$50000")),0)</f>
        <v>0</v>
      </c>
      <c r="U971" s="3">
        <f ca="1">IF($B971&lt;&gt;"",SUMIF(INDIRECT("ИсходныеДанные!$"&amp;$K$4&amp;"$2:$"&amp;$K$4&amp;"$50000"),$B971&amp;"#"&amp;U$6,INDIRECT("ИсходныеДанные!$J$2:$J$50000")),0)</f>
        <v>0</v>
      </c>
      <c r="V971" s="3">
        <f ca="1">IF($B971&lt;&gt;"",SUMIF(INDIRECT("ИсходныеДанные!$"&amp;$K$4&amp;"$2:$"&amp;$K$4&amp;"$50000"),$B971&amp;"#"&amp;V$6,INDIRECT("ИсходныеДанные!$J$2:$J$50000")),0)</f>
        <v>0</v>
      </c>
      <c r="W971" s="16" t="e">
        <f ca="1">SUM(K971:V971)/Пофамильно!$R$1</f>
        <v>#DIV/0!</v>
      </c>
    </row>
    <row r="972" spans="1:23" x14ac:dyDescent="0.25">
      <c r="A972" s="10" t="str">
        <f t="shared" ca="1" si="17"/>
        <v>delete</v>
      </c>
      <c r="B972" s="16" cm="1">
        <f t="array" aca="1" ref="B972" ca="1">INDIRECT("УникальныеСписки!D"&amp;ROW()-$L$4)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14"/>
      <c r="G972" s="81" t="str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84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84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84" t="str" cm="1">
        <f t="array" aca="1" ref="J972" ca="1">_xlfn.XLOOKUP($B972,INDIRECT(SUBSTITUTE("ИсходныеДанные!$где$2:$где$50000","где",$B$4)),INDIRECT(SUBSTITUTE("ИсходныеДанные!$что$2:$что$50000","что",J$4)),"",0,1)</f>
        <v/>
      </c>
      <c r="K972" s="3">
        <f ca="1">IF($B972&lt;&gt;"",SUMIF(INDIRECT("ИсходныеДанные!$"&amp;$K$4&amp;"$2:$"&amp;$K$4&amp;"$50000"),$B972&amp;"#"&amp;K$6,INDIRECT("ИсходныеДанные!$J$2:$J$50000")),0)</f>
        <v>0</v>
      </c>
      <c r="L972" s="3">
        <f ca="1">IF($B972&lt;&gt;"",SUMIF(INDIRECT("ИсходныеДанные!$"&amp;$K$4&amp;"$2:$"&amp;$K$4&amp;"$50000"),$B972&amp;"#"&amp;L$6,INDIRECT("ИсходныеДанные!$J$2:$J$50000")),0)</f>
        <v>0</v>
      </c>
      <c r="M972" s="3">
        <f ca="1">IF($B972&lt;&gt;"",SUMIF(INDIRECT("ИсходныеДанные!$"&amp;$K$4&amp;"$2:$"&amp;$K$4&amp;"$50000"),$B972&amp;"#"&amp;M$6,INDIRECT("ИсходныеДанные!$J$2:$J$50000")),0)</f>
        <v>0</v>
      </c>
      <c r="N972" s="3">
        <f ca="1">IF($B972&lt;&gt;"",SUMIF(INDIRECT("ИсходныеДанные!$"&amp;$K$4&amp;"$2:$"&amp;$K$4&amp;"$50000"),$B972&amp;"#"&amp;N$6,INDIRECT("ИсходныеДанные!$J$2:$J$50000")),0)</f>
        <v>0</v>
      </c>
      <c r="O972" s="3">
        <f ca="1">IF($B972&lt;&gt;"",SUMIF(INDIRECT("ИсходныеДанные!$"&amp;$K$4&amp;"$2:$"&amp;$K$4&amp;"$50000"),$B972&amp;"#"&amp;O$6,INDIRECT("ИсходныеДанные!$J$2:$J$50000")),0)</f>
        <v>0</v>
      </c>
      <c r="P972" s="3">
        <f ca="1">IF($B972&lt;&gt;"",SUMIF(INDIRECT("ИсходныеДанные!$"&amp;$K$4&amp;"$2:$"&amp;$K$4&amp;"$50000"),$B972&amp;"#"&amp;P$6,INDIRECT("ИсходныеДанные!$J$2:$J$50000")),0)</f>
        <v>0</v>
      </c>
      <c r="Q972" s="3">
        <f ca="1">IF($B972&lt;&gt;"",SUMIF(INDIRECT("ИсходныеДанные!$"&amp;$K$4&amp;"$2:$"&amp;$K$4&amp;"$50000"),$B972&amp;"#"&amp;Q$6,INDIRECT("ИсходныеДанные!$J$2:$J$50000")),0)</f>
        <v>0</v>
      </c>
      <c r="R972" s="3">
        <f ca="1">IF($B972&lt;&gt;"",SUMIF(INDIRECT("ИсходныеДанные!$"&amp;$K$4&amp;"$2:$"&amp;$K$4&amp;"$50000"),$B972&amp;"#"&amp;R$6,INDIRECT("ИсходныеДанные!$J$2:$J$50000")),0)</f>
        <v>0</v>
      </c>
      <c r="S972" s="3">
        <f ca="1">IF($B972&lt;&gt;"",SUMIF(INDIRECT("ИсходныеДанные!$"&amp;$K$4&amp;"$2:$"&amp;$K$4&amp;"$50000"),$B972&amp;"#"&amp;S$6,INDIRECT("ИсходныеДанные!$J$2:$J$50000")),0)</f>
        <v>0</v>
      </c>
      <c r="T972" s="3">
        <f ca="1">IF($B972&lt;&gt;"",SUMIF(INDIRECT("ИсходныеДанные!$"&amp;$K$4&amp;"$2:$"&amp;$K$4&amp;"$50000"),$B972&amp;"#"&amp;T$6,INDIRECT("ИсходныеДанные!$J$2:$J$50000")),0)</f>
        <v>0</v>
      </c>
      <c r="U972" s="3">
        <f ca="1">IF($B972&lt;&gt;"",SUMIF(INDIRECT("ИсходныеДанные!$"&amp;$K$4&amp;"$2:$"&amp;$K$4&amp;"$50000"),$B972&amp;"#"&amp;U$6,INDIRECT("ИсходныеДанные!$J$2:$J$50000")),0)</f>
        <v>0</v>
      </c>
      <c r="V972" s="3">
        <f ca="1">IF($B972&lt;&gt;"",SUMIF(INDIRECT("ИсходныеДанные!$"&amp;$K$4&amp;"$2:$"&amp;$K$4&amp;"$50000"),$B972&amp;"#"&amp;V$6,INDIRECT("ИсходныеДанные!$J$2:$J$50000")),0)</f>
        <v>0</v>
      </c>
      <c r="W972" s="16" t="e">
        <f ca="1">SUM(K972:V972)/Пофамильно!$R$1</f>
        <v>#DIV/0!</v>
      </c>
    </row>
    <row r="973" spans="1:23" x14ac:dyDescent="0.25">
      <c r="A973" s="10" t="str">
        <f t="shared" ca="1" si="17"/>
        <v>delete</v>
      </c>
      <c r="B973" s="16" cm="1">
        <f t="array" aca="1" ref="B973" ca="1">INDIRECT("УникальныеСписки!D"&amp;ROW()-$L$4)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14"/>
      <c r="G973" s="81" t="str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84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84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84" t="str" cm="1">
        <f t="array" aca="1" ref="J973" ca="1">_xlfn.XLOOKUP($B973,INDIRECT(SUBSTITUTE("ИсходныеДанные!$где$2:$где$50000","где",$B$4)),INDIRECT(SUBSTITUTE("ИсходныеДанные!$что$2:$что$50000","что",J$4)),"",0,1)</f>
        <v/>
      </c>
      <c r="K973" s="3">
        <f ca="1">IF($B973&lt;&gt;"",SUMIF(INDIRECT("ИсходныеДанные!$"&amp;$K$4&amp;"$2:$"&amp;$K$4&amp;"$50000"),$B973&amp;"#"&amp;K$6,INDIRECT("ИсходныеДанные!$J$2:$J$50000")),0)</f>
        <v>0</v>
      </c>
      <c r="L973" s="3">
        <f ca="1">IF($B973&lt;&gt;"",SUMIF(INDIRECT("ИсходныеДанные!$"&amp;$K$4&amp;"$2:$"&amp;$K$4&amp;"$50000"),$B973&amp;"#"&amp;L$6,INDIRECT("ИсходныеДанные!$J$2:$J$50000")),0)</f>
        <v>0</v>
      </c>
      <c r="M973" s="3">
        <f ca="1">IF($B973&lt;&gt;"",SUMIF(INDIRECT("ИсходныеДанные!$"&amp;$K$4&amp;"$2:$"&amp;$K$4&amp;"$50000"),$B973&amp;"#"&amp;M$6,INDIRECT("ИсходныеДанные!$J$2:$J$50000")),0)</f>
        <v>0</v>
      </c>
      <c r="N973" s="3">
        <f ca="1">IF($B973&lt;&gt;"",SUMIF(INDIRECT("ИсходныеДанные!$"&amp;$K$4&amp;"$2:$"&amp;$K$4&amp;"$50000"),$B973&amp;"#"&amp;N$6,INDIRECT("ИсходныеДанные!$J$2:$J$50000")),0)</f>
        <v>0</v>
      </c>
      <c r="O973" s="3">
        <f ca="1">IF($B973&lt;&gt;"",SUMIF(INDIRECT("ИсходныеДанные!$"&amp;$K$4&amp;"$2:$"&amp;$K$4&amp;"$50000"),$B973&amp;"#"&amp;O$6,INDIRECT("ИсходныеДанные!$J$2:$J$50000")),0)</f>
        <v>0</v>
      </c>
      <c r="P973" s="3">
        <f ca="1">IF($B973&lt;&gt;"",SUMIF(INDIRECT("ИсходныеДанные!$"&amp;$K$4&amp;"$2:$"&amp;$K$4&amp;"$50000"),$B973&amp;"#"&amp;P$6,INDIRECT("ИсходныеДанные!$J$2:$J$50000")),0)</f>
        <v>0</v>
      </c>
      <c r="Q973" s="3">
        <f ca="1">IF($B973&lt;&gt;"",SUMIF(INDIRECT("ИсходныеДанные!$"&amp;$K$4&amp;"$2:$"&amp;$K$4&amp;"$50000"),$B973&amp;"#"&amp;Q$6,INDIRECT("ИсходныеДанные!$J$2:$J$50000")),0)</f>
        <v>0</v>
      </c>
      <c r="R973" s="3">
        <f ca="1">IF($B973&lt;&gt;"",SUMIF(INDIRECT("ИсходныеДанные!$"&amp;$K$4&amp;"$2:$"&amp;$K$4&amp;"$50000"),$B973&amp;"#"&amp;R$6,INDIRECT("ИсходныеДанные!$J$2:$J$50000")),0)</f>
        <v>0</v>
      </c>
      <c r="S973" s="3">
        <f ca="1">IF($B973&lt;&gt;"",SUMIF(INDIRECT("ИсходныеДанные!$"&amp;$K$4&amp;"$2:$"&amp;$K$4&amp;"$50000"),$B973&amp;"#"&amp;S$6,INDIRECT("ИсходныеДанные!$J$2:$J$50000")),0)</f>
        <v>0</v>
      </c>
      <c r="T973" s="3">
        <f ca="1">IF($B973&lt;&gt;"",SUMIF(INDIRECT("ИсходныеДанные!$"&amp;$K$4&amp;"$2:$"&amp;$K$4&amp;"$50000"),$B973&amp;"#"&amp;T$6,INDIRECT("ИсходныеДанные!$J$2:$J$50000")),0)</f>
        <v>0</v>
      </c>
      <c r="U973" s="3">
        <f ca="1">IF($B973&lt;&gt;"",SUMIF(INDIRECT("ИсходныеДанные!$"&amp;$K$4&amp;"$2:$"&amp;$K$4&amp;"$50000"),$B973&amp;"#"&amp;U$6,INDIRECT("ИсходныеДанные!$J$2:$J$50000")),0)</f>
        <v>0</v>
      </c>
      <c r="V973" s="3">
        <f ca="1">IF($B973&lt;&gt;"",SUMIF(INDIRECT("ИсходныеДанные!$"&amp;$K$4&amp;"$2:$"&amp;$K$4&amp;"$50000"),$B973&amp;"#"&amp;V$6,INDIRECT("ИсходныеДанные!$J$2:$J$50000")),0)</f>
        <v>0</v>
      </c>
      <c r="W973" s="16" t="e">
        <f ca="1">SUM(K973:V973)/Пофамильно!$R$1</f>
        <v>#DIV/0!</v>
      </c>
    </row>
    <row r="974" spans="1:23" x14ac:dyDescent="0.25">
      <c r="A974" s="10" t="str">
        <f t="shared" ca="1" si="17"/>
        <v>delete</v>
      </c>
      <c r="B974" s="16" cm="1">
        <f t="array" aca="1" ref="B974" ca="1">INDIRECT("УникальныеСписки!D"&amp;ROW()-$L$4)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14"/>
      <c r="G974" s="81" t="str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84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84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84" t="str" cm="1">
        <f t="array" aca="1" ref="J974" ca="1">_xlfn.XLOOKUP($B974,INDIRECT(SUBSTITUTE("ИсходныеДанные!$где$2:$где$50000","где",$B$4)),INDIRECT(SUBSTITUTE("ИсходныеДанные!$что$2:$что$50000","что",J$4)),"",0,1)</f>
        <v/>
      </c>
      <c r="K974" s="3">
        <f ca="1">IF($B974&lt;&gt;"",SUMIF(INDIRECT("ИсходныеДанные!$"&amp;$K$4&amp;"$2:$"&amp;$K$4&amp;"$50000"),$B974&amp;"#"&amp;K$6,INDIRECT("ИсходныеДанные!$J$2:$J$50000")),0)</f>
        <v>0</v>
      </c>
      <c r="L974" s="3">
        <f ca="1">IF($B974&lt;&gt;"",SUMIF(INDIRECT("ИсходныеДанные!$"&amp;$K$4&amp;"$2:$"&amp;$K$4&amp;"$50000"),$B974&amp;"#"&amp;L$6,INDIRECT("ИсходныеДанные!$J$2:$J$50000")),0)</f>
        <v>0</v>
      </c>
      <c r="M974" s="3">
        <f ca="1">IF($B974&lt;&gt;"",SUMIF(INDIRECT("ИсходныеДанные!$"&amp;$K$4&amp;"$2:$"&amp;$K$4&amp;"$50000"),$B974&amp;"#"&amp;M$6,INDIRECT("ИсходныеДанные!$J$2:$J$50000")),0)</f>
        <v>0</v>
      </c>
      <c r="N974" s="3">
        <f ca="1">IF($B974&lt;&gt;"",SUMIF(INDIRECT("ИсходныеДанные!$"&amp;$K$4&amp;"$2:$"&amp;$K$4&amp;"$50000"),$B974&amp;"#"&amp;N$6,INDIRECT("ИсходныеДанные!$J$2:$J$50000")),0)</f>
        <v>0</v>
      </c>
      <c r="O974" s="3">
        <f ca="1">IF($B974&lt;&gt;"",SUMIF(INDIRECT("ИсходныеДанные!$"&amp;$K$4&amp;"$2:$"&amp;$K$4&amp;"$50000"),$B974&amp;"#"&amp;O$6,INDIRECT("ИсходныеДанные!$J$2:$J$50000")),0)</f>
        <v>0</v>
      </c>
      <c r="P974" s="3">
        <f ca="1">IF($B974&lt;&gt;"",SUMIF(INDIRECT("ИсходныеДанные!$"&amp;$K$4&amp;"$2:$"&amp;$K$4&amp;"$50000"),$B974&amp;"#"&amp;P$6,INDIRECT("ИсходныеДанные!$J$2:$J$50000")),0)</f>
        <v>0</v>
      </c>
      <c r="Q974" s="3">
        <f ca="1">IF($B974&lt;&gt;"",SUMIF(INDIRECT("ИсходныеДанные!$"&amp;$K$4&amp;"$2:$"&amp;$K$4&amp;"$50000"),$B974&amp;"#"&amp;Q$6,INDIRECT("ИсходныеДанные!$J$2:$J$50000")),0)</f>
        <v>0</v>
      </c>
      <c r="R974" s="3">
        <f ca="1">IF($B974&lt;&gt;"",SUMIF(INDIRECT("ИсходныеДанные!$"&amp;$K$4&amp;"$2:$"&amp;$K$4&amp;"$50000"),$B974&amp;"#"&amp;R$6,INDIRECT("ИсходныеДанные!$J$2:$J$50000")),0)</f>
        <v>0</v>
      </c>
      <c r="S974" s="3">
        <f ca="1">IF($B974&lt;&gt;"",SUMIF(INDIRECT("ИсходныеДанные!$"&amp;$K$4&amp;"$2:$"&amp;$K$4&amp;"$50000"),$B974&amp;"#"&amp;S$6,INDIRECT("ИсходныеДанные!$J$2:$J$50000")),0)</f>
        <v>0</v>
      </c>
      <c r="T974" s="3">
        <f ca="1">IF($B974&lt;&gt;"",SUMIF(INDIRECT("ИсходныеДанные!$"&amp;$K$4&amp;"$2:$"&amp;$K$4&amp;"$50000"),$B974&amp;"#"&amp;T$6,INDIRECT("ИсходныеДанные!$J$2:$J$50000")),0)</f>
        <v>0</v>
      </c>
      <c r="U974" s="3">
        <f ca="1">IF($B974&lt;&gt;"",SUMIF(INDIRECT("ИсходныеДанные!$"&amp;$K$4&amp;"$2:$"&amp;$K$4&amp;"$50000"),$B974&amp;"#"&amp;U$6,INDIRECT("ИсходныеДанные!$J$2:$J$50000")),0)</f>
        <v>0</v>
      </c>
      <c r="V974" s="3">
        <f ca="1">IF($B974&lt;&gt;"",SUMIF(INDIRECT("ИсходныеДанные!$"&amp;$K$4&amp;"$2:$"&amp;$K$4&amp;"$50000"),$B974&amp;"#"&amp;V$6,INDIRECT("ИсходныеДанные!$J$2:$J$50000")),0)</f>
        <v>0</v>
      </c>
      <c r="W974" s="16" t="e">
        <f ca="1">SUM(K974:V974)/Пофамильно!$R$1</f>
        <v>#DIV/0!</v>
      </c>
    </row>
    <row r="975" spans="1:23" x14ac:dyDescent="0.25">
      <c r="A975" s="10" t="str">
        <f t="shared" ca="1" si="17"/>
        <v>delete</v>
      </c>
      <c r="B975" s="16" cm="1">
        <f t="array" aca="1" ref="B975" ca="1">INDIRECT("УникальныеСписки!D"&amp;ROW()-$L$4)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14"/>
      <c r="G975" s="81" t="str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84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84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84" t="str" cm="1">
        <f t="array" aca="1" ref="J975" ca="1">_xlfn.XLOOKUP($B975,INDIRECT(SUBSTITUTE("ИсходныеДанные!$где$2:$где$50000","где",$B$4)),INDIRECT(SUBSTITUTE("ИсходныеДанные!$что$2:$что$50000","что",J$4)),"",0,1)</f>
        <v/>
      </c>
      <c r="K975" s="3">
        <f ca="1">IF($B975&lt;&gt;"",SUMIF(INDIRECT("ИсходныеДанные!$"&amp;$K$4&amp;"$2:$"&amp;$K$4&amp;"$50000"),$B975&amp;"#"&amp;K$6,INDIRECT("ИсходныеДанные!$J$2:$J$50000")),0)</f>
        <v>0</v>
      </c>
      <c r="L975" s="3">
        <f ca="1">IF($B975&lt;&gt;"",SUMIF(INDIRECT("ИсходныеДанные!$"&amp;$K$4&amp;"$2:$"&amp;$K$4&amp;"$50000"),$B975&amp;"#"&amp;L$6,INDIRECT("ИсходныеДанные!$J$2:$J$50000")),0)</f>
        <v>0</v>
      </c>
      <c r="M975" s="3">
        <f ca="1">IF($B975&lt;&gt;"",SUMIF(INDIRECT("ИсходныеДанные!$"&amp;$K$4&amp;"$2:$"&amp;$K$4&amp;"$50000"),$B975&amp;"#"&amp;M$6,INDIRECT("ИсходныеДанные!$J$2:$J$50000")),0)</f>
        <v>0</v>
      </c>
      <c r="N975" s="3">
        <f ca="1">IF($B975&lt;&gt;"",SUMIF(INDIRECT("ИсходныеДанные!$"&amp;$K$4&amp;"$2:$"&amp;$K$4&amp;"$50000"),$B975&amp;"#"&amp;N$6,INDIRECT("ИсходныеДанные!$J$2:$J$50000")),0)</f>
        <v>0</v>
      </c>
      <c r="O975" s="3">
        <f ca="1">IF($B975&lt;&gt;"",SUMIF(INDIRECT("ИсходныеДанные!$"&amp;$K$4&amp;"$2:$"&amp;$K$4&amp;"$50000"),$B975&amp;"#"&amp;O$6,INDIRECT("ИсходныеДанные!$J$2:$J$50000")),0)</f>
        <v>0</v>
      </c>
      <c r="P975" s="3">
        <f ca="1">IF($B975&lt;&gt;"",SUMIF(INDIRECT("ИсходныеДанные!$"&amp;$K$4&amp;"$2:$"&amp;$K$4&amp;"$50000"),$B975&amp;"#"&amp;P$6,INDIRECT("ИсходныеДанные!$J$2:$J$50000")),0)</f>
        <v>0</v>
      </c>
      <c r="Q975" s="3">
        <f ca="1">IF($B975&lt;&gt;"",SUMIF(INDIRECT("ИсходныеДанные!$"&amp;$K$4&amp;"$2:$"&amp;$K$4&amp;"$50000"),$B975&amp;"#"&amp;Q$6,INDIRECT("ИсходныеДанные!$J$2:$J$50000")),0)</f>
        <v>0</v>
      </c>
      <c r="R975" s="3">
        <f ca="1">IF($B975&lt;&gt;"",SUMIF(INDIRECT("ИсходныеДанные!$"&amp;$K$4&amp;"$2:$"&amp;$K$4&amp;"$50000"),$B975&amp;"#"&amp;R$6,INDIRECT("ИсходныеДанные!$J$2:$J$50000")),0)</f>
        <v>0</v>
      </c>
      <c r="S975" s="3">
        <f ca="1">IF($B975&lt;&gt;"",SUMIF(INDIRECT("ИсходныеДанные!$"&amp;$K$4&amp;"$2:$"&amp;$K$4&amp;"$50000"),$B975&amp;"#"&amp;S$6,INDIRECT("ИсходныеДанные!$J$2:$J$50000")),0)</f>
        <v>0</v>
      </c>
      <c r="T975" s="3">
        <f ca="1">IF($B975&lt;&gt;"",SUMIF(INDIRECT("ИсходныеДанные!$"&amp;$K$4&amp;"$2:$"&amp;$K$4&amp;"$50000"),$B975&amp;"#"&amp;T$6,INDIRECT("ИсходныеДанные!$J$2:$J$50000")),0)</f>
        <v>0</v>
      </c>
      <c r="U975" s="3">
        <f ca="1">IF($B975&lt;&gt;"",SUMIF(INDIRECT("ИсходныеДанные!$"&amp;$K$4&amp;"$2:$"&amp;$K$4&amp;"$50000"),$B975&amp;"#"&amp;U$6,INDIRECT("ИсходныеДанные!$J$2:$J$50000")),0)</f>
        <v>0</v>
      </c>
      <c r="V975" s="3">
        <f ca="1">IF($B975&lt;&gt;"",SUMIF(INDIRECT("ИсходныеДанные!$"&amp;$K$4&amp;"$2:$"&amp;$K$4&amp;"$50000"),$B975&amp;"#"&amp;V$6,INDIRECT("ИсходныеДанные!$J$2:$J$50000")),0)</f>
        <v>0</v>
      </c>
      <c r="W975" s="16" t="e">
        <f ca="1">SUM(K975:V975)/Пофамильно!$R$1</f>
        <v>#DIV/0!</v>
      </c>
    </row>
    <row r="976" spans="1:23" x14ac:dyDescent="0.25">
      <c r="A976" s="10" t="str">
        <f t="shared" ca="1" si="17"/>
        <v>delete</v>
      </c>
      <c r="B976" s="16" cm="1">
        <f t="array" aca="1" ref="B976" ca="1">INDIRECT("УникальныеСписки!D"&amp;ROW()-$L$4)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14"/>
      <c r="G976" s="81" t="str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84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84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84" t="str" cm="1">
        <f t="array" aca="1" ref="J976" ca="1">_xlfn.XLOOKUP($B976,INDIRECT(SUBSTITUTE("ИсходныеДанные!$где$2:$где$50000","где",$B$4)),INDIRECT(SUBSTITUTE("ИсходныеДанные!$что$2:$что$50000","что",J$4)),"",0,1)</f>
        <v/>
      </c>
      <c r="K976" s="3">
        <f ca="1">IF($B976&lt;&gt;"",SUMIF(INDIRECT("ИсходныеДанные!$"&amp;$K$4&amp;"$2:$"&amp;$K$4&amp;"$50000"),$B976&amp;"#"&amp;K$6,INDIRECT("ИсходныеДанные!$J$2:$J$50000")),0)</f>
        <v>0</v>
      </c>
      <c r="L976" s="3">
        <f ca="1">IF($B976&lt;&gt;"",SUMIF(INDIRECT("ИсходныеДанные!$"&amp;$K$4&amp;"$2:$"&amp;$K$4&amp;"$50000"),$B976&amp;"#"&amp;L$6,INDIRECT("ИсходныеДанные!$J$2:$J$50000")),0)</f>
        <v>0</v>
      </c>
      <c r="M976" s="3">
        <f ca="1">IF($B976&lt;&gt;"",SUMIF(INDIRECT("ИсходныеДанные!$"&amp;$K$4&amp;"$2:$"&amp;$K$4&amp;"$50000"),$B976&amp;"#"&amp;M$6,INDIRECT("ИсходныеДанные!$J$2:$J$50000")),0)</f>
        <v>0</v>
      </c>
      <c r="N976" s="3">
        <f ca="1">IF($B976&lt;&gt;"",SUMIF(INDIRECT("ИсходныеДанные!$"&amp;$K$4&amp;"$2:$"&amp;$K$4&amp;"$50000"),$B976&amp;"#"&amp;N$6,INDIRECT("ИсходныеДанные!$J$2:$J$50000")),0)</f>
        <v>0</v>
      </c>
      <c r="O976" s="3">
        <f ca="1">IF($B976&lt;&gt;"",SUMIF(INDIRECT("ИсходныеДанные!$"&amp;$K$4&amp;"$2:$"&amp;$K$4&amp;"$50000"),$B976&amp;"#"&amp;O$6,INDIRECT("ИсходныеДанные!$J$2:$J$50000")),0)</f>
        <v>0</v>
      </c>
      <c r="P976" s="3">
        <f ca="1">IF($B976&lt;&gt;"",SUMIF(INDIRECT("ИсходныеДанные!$"&amp;$K$4&amp;"$2:$"&amp;$K$4&amp;"$50000"),$B976&amp;"#"&amp;P$6,INDIRECT("ИсходныеДанные!$J$2:$J$50000")),0)</f>
        <v>0</v>
      </c>
      <c r="Q976" s="3">
        <f ca="1">IF($B976&lt;&gt;"",SUMIF(INDIRECT("ИсходныеДанные!$"&amp;$K$4&amp;"$2:$"&amp;$K$4&amp;"$50000"),$B976&amp;"#"&amp;Q$6,INDIRECT("ИсходныеДанные!$J$2:$J$50000")),0)</f>
        <v>0</v>
      </c>
      <c r="R976" s="3">
        <f ca="1">IF($B976&lt;&gt;"",SUMIF(INDIRECT("ИсходныеДанные!$"&amp;$K$4&amp;"$2:$"&amp;$K$4&amp;"$50000"),$B976&amp;"#"&amp;R$6,INDIRECT("ИсходныеДанные!$J$2:$J$50000")),0)</f>
        <v>0</v>
      </c>
      <c r="S976" s="3">
        <f ca="1">IF($B976&lt;&gt;"",SUMIF(INDIRECT("ИсходныеДанные!$"&amp;$K$4&amp;"$2:$"&amp;$K$4&amp;"$50000"),$B976&amp;"#"&amp;S$6,INDIRECT("ИсходныеДанные!$J$2:$J$50000")),0)</f>
        <v>0</v>
      </c>
      <c r="T976" s="3">
        <f ca="1">IF($B976&lt;&gt;"",SUMIF(INDIRECT("ИсходныеДанные!$"&amp;$K$4&amp;"$2:$"&amp;$K$4&amp;"$50000"),$B976&amp;"#"&amp;T$6,INDIRECT("ИсходныеДанные!$J$2:$J$50000")),0)</f>
        <v>0</v>
      </c>
      <c r="U976" s="3">
        <f ca="1">IF($B976&lt;&gt;"",SUMIF(INDIRECT("ИсходныеДанные!$"&amp;$K$4&amp;"$2:$"&amp;$K$4&amp;"$50000"),$B976&amp;"#"&amp;U$6,INDIRECT("ИсходныеДанные!$J$2:$J$50000")),0)</f>
        <v>0</v>
      </c>
      <c r="V976" s="3">
        <f ca="1">IF($B976&lt;&gt;"",SUMIF(INDIRECT("ИсходныеДанные!$"&amp;$K$4&amp;"$2:$"&amp;$K$4&amp;"$50000"),$B976&amp;"#"&amp;V$6,INDIRECT("ИсходныеДанные!$J$2:$J$50000")),0)</f>
        <v>0</v>
      </c>
      <c r="W976" s="16" t="e">
        <f ca="1">SUM(K976:V976)/Пофамильно!$R$1</f>
        <v>#DIV/0!</v>
      </c>
    </row>
    <row r="977" spans="1:23" x14ac:dyDescent="0.25">
      <c r="A977" s="10" t="str">
        <f t="shared" ca="1" si="17"/>
        <v>delete</v>
      </c>
      <c r="B977" s="16" cm="1">
        <f t="array" aca="1" ref="B977" ca="1">INDIRECT("УникальныеСписки!D"&amp;ROW()-$L$4)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14"/>
      <c r="G977" s="81" t="str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84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84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84" t="str" cm="1">
        <f t="array" aca="1" ref="J977" ca="1">_xlfn.XLOOKUP($B977,INDIRECT(SUBSTITUTE("ИсходныеДанные!$где$2:$где$50000","где",$B$4)),INDIRECT(SUBSTITUTE("ИсходныеДанные!$что$2:$что$50000","что",J$4)),"",0,1)</f>
        <v/>
      </c>
      <c r="K977" s="3">
        <f ca="1">IF($B977&lt;&gt;"",SUMIF(INDIRECT("ИсходныеДанные!$"&amp;$K$4&amp;"$2:$"&amp;$K$4&amp;"$50000"),$B977&amp;"#"&amp;K$6,INDIRECT("ИсходныеДанные!$J$2:$J$50000")),0)</f>
        <v>0</v>
      </c>
      <c r="L977" s="3">
        <f ca="1">IF($B977&lt;&gt;"",SUMIF(INDIRECT("ИсходныеДанные!$"&amp;$K$4&amp;"$2:$"&amp;$K$4&amp;"$50000"),$B977&amp;"#"&amp;L$6,INDIRECT("ИсходныеДанные!$J$2:$J$50000")),0)</f>
        <v>0</v>
      </c>
      <c r="M977" s="3">
        <f ca="1">IF($B977&lt;&gt;"",SUMIF(INDIRECT("ИсходныеДанные!$"&amp;$K$4&amp;"$2:$"&amp;$K$4&amp;"$50000"),$B977&amp;"#"&amp;M$6,INDIRECT("ИсходныеДанные!$J$2:$J$50000")),0)</f>
        <v>0</v>
      </c>
      <c r="N977" s="3">
        <f ca="1">IF($B977&lt;&gt;"",SUMIF(INDIRECT("ИсходныеДанные!$"&amp;$K$4&amp;"$2:$"&amp;$K$4&amp;"$50000"),$B977&amp;"#"&amp;N$6,INDIRECT("ИсходныеДанные!$J$2:$J$50000")),0)</f>
        <v>0</v>
      </c>
      <c r="O977" s="3">
        <f ca="1">IF($B977&lt;&gt;"",SUMIF(INDIRECT("ИсходныеДанные!$"&amp;$K$4&amp;"$2:$"&amp;$K$4&amp;"$50000"),$B977&amp;"#"&amp;O$6,INDIRECT("ИсходныеДанные!$J$2:$J$50000")),0)</f>
        <v>0</v>
      </c>
      <c r="P977" s="3">
        <f ca="1">IF($B977&lt;&gt;"",SUMIF(INDIRECT("ИсходныеДанные!$"&amp;$K$4&amp;"$2:$"&amp;$K$4&amp;"$50000"),$B977&amp;"#"&amp;P$6,INDIRECT("ИсходныеДанные!$J$2:$J$50000")),0)</f>
        <v>0</v>
      </c>
      <c r="Q977" s="3">
        <f ca="1">IF($B977&lt;&gt;"",SUMIF(INDIRECT("ИсходныеДанные!$"&amp;$K$4&amp;"$2:$"&amp;$K$4&amp;"$50000"),$B977&amp;"#"&amp;Q$6,INDIRECT("ИсходныеДанные!$J$2:$J$50000")),0)</f>
        <v>0</v>
      </c>
      <c r="R977" s="3">
        <f ca="1">IF($B977&lt;&gt;"",SUMIF(INDIRECT("ИсходныеДанные!$"&amp;$K$4&amp;"$2:$"&amp;$K$4&amp;"$50000"),$B977&amp;"#"&amp;R$6,INDIRECT("ИсходныеДанные!$J$2:$J$50000")),0)</f>
        <v>0</v>
      </c>
      <c r="S977" s="3">
        <f ca="1">IF($B977&lt;&gt;"",SUMIF(INDIRECT("ИсходныеДанные!$"&amp;$K$4&amp;"$2:$"&amp;$K$4&amp;"$50000"),$B977&amp;"#"&amp;S$6,INDIRECT("ИсходныеДанные!$J$2:$J$50000")),0)</f>
        <v>0</v>
      </c>
      <c r="T977" s="3">
        <f ca="1">IF($B977&lt;&gt;"",SUMIF(INDIRECT("ИсходныеДанные!$"&amp;$K$4&amp;"$2:$"&amp;$K$4&amp;"$50000"),$B977&amp;"#"&amp;T$6,INDIRECT("ИсходныеДанные!$J$2:$J$50000")),0)</f>
        <v>0</v>
      </c>
      <c r="U977" s="3">
        <f ca="1">IF($B977&lt;&gt;"",SUMIF(INDIRECT("ИсходныеДанные!$"&amp;$K$4&amp;"$2:$"&amp;$K$4&amp;"$50000"),$B977&amp;"#"&amp;U$6,INDIRECT("ИсходныеДанные!$J$2:$J$50000")),0)</f>
        <v>0</v>
      </c>
      <c r="V977" s="3">
        <f ca="1">IF($B977&lt;&gt;"",SUMIF(INDIRECT("ИсходныеДанные!$"&amp;$K$4&amp;"$2:$"&amp;$K$4&amp;"$50000"),$B977&amp;"#"&amp;V$6,INDIRECT("ИсходныеДанные!$J$2:$J$50000")),0)</f>
        <v>0</v>
      </c>
      <c r="W977" s="16" t="e">
        <f ca="1">SUM(K977:V977)/Пофамильно!$R$1</f>
        <v>#DIV/0!</v>
      </c>
    </row>
    <row r="978" spans="1:23" x14ac:dyDescent="0.25">
      <c r="A978" s="10" t="str">
        <f t="shared" ca="1" si="17"/>
        <v>delete</v>
      </c>
      <c r="B978" s="16" cm="1">
        <f t="array" aca="1" ref="B978" ca="1">INDIRECT("УникальныеСписки!D"&amp;ROW()-$L$4)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14"/>
      <c r="G978" s="81" t="str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84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84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84" t="str" cm="1">
        <f t="array" aca="1" ref="J978" ca="1">_xlfn.XLOOKUP($B978,INDIRECT(SUBSTITUTE("ИсходныеДанные!$где$2:$где$50000","где",$B$4)),INDIRECT(SUBSTITUTE("ИсходныеДанные!$что$2:$что$50000","что",J$4)),"",0,1)</f>
        <v/>
      </c>
      <c r="K978" s="3">
        <f ca="1">IF($B978&lt;&gt;"",SUMIF(INDIRECT("ИсходныеДанные!$"&amp;$K$4&amp;"$2:$"&amp;$K$4&amp;"$50000"),$B978&amp;"#"&amp;K$6,INDIRECT("ИсходныеДанные!$J$2:$J$50000")),0)</f>
        <v>0</v>
      </c>
      <c r="L978" s="3">
        <f ca="1">IF($B978&lt;&gt;"",SUMIF(INDIRECT("ИсходныеДанные!$"&amp;$K$4&amp;"$2:$"&amp;$K$4&amp;"$50000"),$B978&amp;"#"&amp;L$6,INDIRECT("ИсходныеДанные!$J$2:$J$50000")),0)</f>
        <v>0</v>
      </c>
      <c r="M978" s="3">
        <f ca="1">IF($B978&lt;&gt;"",SUMIF(INDIRECT("ИсходныеДанные!$"&amp;$K$4&amp;"$2:$"&amp;$K$4&amp;"$50000"),$B978&amp;"#"&amp;M$6,INDIRECT("ИсходныеДанные!$J$2:$J$50000")),0)</f>
        <v>0</v>
      </c>
      <c r="N978" s="3">
        <f ca="1">IF($B978&lt;&gt;"",SUMIF(INDIRECT("ИсходныеДанные!$"&amp;$K$4&amp;"$2:$"&amp;$K$4&amp;"$50000"),$B978&amp;"#"&amp;N$6,INDIRECT("ИсходныеДанные!$J$2:$J$50000")),0)</f>
        <v>0</v>
      </c>
      <c r="O978" s="3">
        <f ca="1">IF($B978&lt;&gt;"",SUMIF(INDIRECT("ИсходныеДанные!$"&amp;$K$4&amp;"$2:$"&amp;$K$4&amp;"$50000"),$B978&amp;"#"&amp;O$6,INDIRECT("ИсходныеДанные!$J$2:$J$50000")),0)</f>
        <v>0</v>
      </c>
      <c r="P978" s="3">
        <f ca="1">IF($B978&lt;&gt;"",SUMIF(INDIRECT("ИсходныеДанные!$"&amp;$K$4&amp;"$2:$"&amp;$K$4&amp;"$50000"),$B978&amp;"#"&amp;P$6,INDIRECT("ИсходныеДанные!$J$2:$J$50000")),0)</f>
        <v>0</v>
      </c>
      <c r="Q978" s="3">
        <f ca="1">IF($B978&lt;&gt;"",SUMIF(INDIRECT("ИсходныеДанные!$"&amp;$K$4&amp;"$2:$"&amp;$K$4&amp;"$50000"),$B978&amp;"#"&amp;Q$6,INDIRECT("ИсходныеДанные!$J$2:$J$50000")),0)</f>
        <v>0</v>
      </c>
      <c r="R978" s="3">
        <f ca="1">IF($B978&lt;&gt;"",SUMIF(INDIRECT("ИсходныеДанные!$"&amp;$K$4&amp;"$2:$"&amp;$K$4&amp;"$50000"),$B978&amp;"#"&amp;R$6,INDIRECT("ИсходныеДанные!$J$2:$J$50000")),0)</f>
        <v>0</v>
      </c>
      <c r="S978" s="3">
        <f ca="1">IF($B978&lt;&gt;"",SUMIF(INDIRECT("ИсходныеДанные!$"&amp;$K$4&amp;"$2:$"&amp;$K$4&amp;"$50000"),$B978&amp;"#"&amp;S$6,INDIRECT("ИсходныеДанные!$J$2:$J$50000")),0)</f>
        <v>0</v>
      </c>
      <c r="T978" s="3">
        <f ca="1">IF($B978&lt;&gt;"",SUMIF(INDIRECT("ИсходныеДанные!$"&amp;$K$4&amp;"$2:$"&amp;$K$4&amp;"$50000"),$B978&amp;"#"&amp;T$6,INDIRECT("ИсходныеДанные!$J$2:$J$50000")),0)</f>
        <v>0</v>
      </c>
      <c r="U978" s="3">
        <f ca="1">IF($B978&lt;&gt;"",SUMIF(INDIRECT("ИсходныеДанные!$"&amp;$K$4&amp;"$2:$"&amp;$K$4&amp;"$50000"),$B978&amp;"#"&amp;U$6,INDIRECT("ИсходныеДанные!$J$2:$J$50000")),0)</f>
        <v>0</v>
      </c>
      <c r="V978" s="3">
        <f ca="1">IF($B978&lt;&gt;"",SUMIF(INDIRECT("ИсходныеДанные!$"&amp;$K$4&amp;"$2:$"&amp;$K$4&amp;"$50000"),$B978&amp;"#"&amp;V$6,INDIRECT("ИсходныеДанные!$J$2:$J$50000")),0)</f>
        <v>0</v>
      </c>
      <c r="W978" s="16" t="e">
        <f ca="1">SUM(K978:V978)/Пофамильно!$R$1</f>
        <v>#DIV/0!</v>
      </c>
    </row>
    <row r="979" spans="1:23" x14ac:dyDescent="0.25">
      <c r="A979" s="10" t="str">
        <f t="shared" ca="1" si="17"/>
        <v>delete</v>
      </c>
      <c r="B979" s="16" cm="1">
        <f t="array" aca="1" ref="B979" ca="1">INDIRECT("УникальныеСписки!D"&amp;ROW()-$L$4)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14"/>
      <c r="G979" s="81" t="str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84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84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84" t="str" cm="1">
        <f t="array" aca="1" ref="J979" ca="1">_xlfn.XLOOKUP($B979,INDIRECT(SUBSTITUTE("ИсходныеДанные!$где$2:$где$50000","где",$B$4)),INDIRECT(SUBSTITUTE("ИсходныеДанные!$что$2:$что$50000","что",J$4)),"",0,1)</f>
        <v/>
      </c>
      <c r="K979" s="3">
        <f ca="1">IF($B979&lt;&gt;"",SUMIF(INDIRECT("ИсходныеДанные!$"&amp;$K$4&amp;"$2:$"&amp;$K$4&amp;"$50000"),$B979&amp;"#"&amp;K$6,INDIRECT("ИсходныеДанные!$J$2:$J$50000")),0)</f>
        <v>0</v>
      </c>
      <c r="L979" s="3">
        <f ca="1">IF($B979&lt;&gt;"",SUMIF(INDIRECT("ИсходныеДанные!$"&amp;$K$4&amp;"$2:$"&amp;$K$4&amp;"$50000"),$B979&amp;"#"&amp;L$6,INDIRECT("ИсходныеДанные!$J$2:$J$50000")),0)</f>
        <v>0</v>
      </c>
      <c r="M979" s="3">
        <f ca="1">IF($B979&lt;&gt;"",SUMIF(INDIRECT("ИсходныеДанные!$"&amp;$K$4&amp;"$2:$"&amp;$K$4&amp;"$50000"),$B979&amp;"#"&amp;M$6,INDIRECT("ИсходныеДанные!$J$2:$J$50000")),0)</f>
        <v>0</v>
      </c>
      <c r="N979" s="3">
        <f ca="1">IF($B979&lt;&gt;"",SUMIF(INDIRECT("ИсходныеДанные!$"&amp;$K$4&amp;"$2:$"&amp;$K$4&amp;"$50000"),$B979&amp;"#"&amp;N$6,INDIRECT("ИсходныеДанные!$J$2:$J$50000")),0)</f>
        <v>0</v>
      </c>
      <c r="O979" s="3">
        <f ca="1">IF($B979&lt;&gt;"",SUMIF(INDIRECT("ИсходныеДанные!$"&amp;$K$4&amp;"$2:$"&amp;$K$4&amp;"$50000"),$B979&amp;"#"&amp;O$6,INDIRECT("ИсходныеДанные!$J$2:$J$50000")),0)</f>
        <v>0</v>
      </c>
      <c r="P979" s="3">
        <f ca="1">IF($B979&lt;&gt;"",SUMIF(INDIRECT("ИсходныеДанные!$"&amp;$K$4&amp;"$2:$"&amp;$K$4&amp;"$50000"),$B979&amp;"#"&amp;P$6,INDIRECT("ИсходныеДанные!$J$2:$J$50000")),0)</f>
        <v>0</v>
      </c>
      <c r="Q979" s="3">
        <f ca="1">IF($B979&lt;&gt;"",SUMIF(INDIRECT("ИсходныеДанные!$"&amp;$K$4&amp;"$2:$"&amp;$K$4&amp;"$50000"),$B979&amp;"#"&amp;Q$6,INDIRECT("ИсходныеДанные!$J$2:$J$50000")),0)</f>
        <v>0</v>
      </c>
      <c r="R979" s="3">
        <f ca="1">IF($B979&lt;&gt;"",SUMIF(INDIRECT("ИсходныеДанные!$"&amp;$K$4&amp;"$2:$"&amp;$K$4&amp;"$50000"),$B979&amp;"#"&amp;R$6,INDIRECT("ИсходныеДанные!$J$2:$J$50000")),0)</f>
        <v>0</v>
      </c>
      <c r="S979" s="3">
        <f ca="1">IF($B979&lt;&gt;"",SUMIF(INDIRECT("ИсходныеДанные!$"&amp;$K$4&amp;"$2:$"&amp;$K$4&amp;"$50000"),$B979&amp;"#"&amp;S$6,INDIRECT("ИсходныеДанные!$J$2:$J$50000")),0)</f>
        <v>0</v>
      </c>
      <c r="T979" s="3">
        <f ca="1">IF($B979&lt;&gt;"",SUMIF(INDIRECT("ИсходныеДанные!$"&amp;$K$4&amp;"$2:$"&amp;$K$4&amp;"$50000"),$B979&amp;"#"&amp;T$6,INDIRECT("ИсходныеДанные!$J$2:$J$50000")),0)</f>
        <v>0</v>
      </c>
      <c r="U979" s="3">
        <f ca="1">IF($B979&lt;&gt;"",SUMIF(INDIRECT("ИсходныеДанные!$"&amp;$K$4&amp;"$2:$"&amp;$K$4&amp;"$50000"),$B979&amp;"#"&amp;U$6,INDIRECT("ИсходныеДанные!$J$2:$J$50000")),0)</f>
        <v>0</v>
      </c>
      <c r="V979" s="3">
        <f ca="1">IF($B979&lt;&gt;"",SUMIF(INDIRECT("ИсходныеДанные!$"&amp;$K$4&amp;"$2:$"&amp;$K$4&amp;"$50000"),$B979&amp;"#"&amp;V$6,INDIRECT("ИсходныеДанные!$J$2:$J$50000")),0)</f>
        <v>0</v>
      </c>
      <c r="W979" s="16" t="e">
        <f ca="1">SUM(K979:V979)/Пофамильно!$R$1</f>
        <v>#DIV/0!</v>
      </c>
    </row>
    <row r="980" spans="1:23" x14ac:dyDescent="0.25">
      <c r="A980" s="10" t="str">
        <f t="shared" ca="1" si="17"/>
        <v>delete</v>
      </c>
      <c r="B980" s="16" cm="1">
        <f t="array" aca="1" ref="B980" ca="1">INDIRECT("УникальныеСписки!D"&amp;ROW()-$L$4)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14"/>
      <c r="G980" s="81" t="str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84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84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84" t="str" cm="1">
        <f t="array" aca="1" ref="J980" ca="1">_xlfn.XLOOKUP($B980,INDIRECT(SUBSTITUTE("ИсходныеДанные!$где$2:$где$50000","где",$B$4)),INDIRECT(SUBSTITUTE("ИсходныеДанные!$что$2:$что$50000","что",J$4)),"",0,1)</f>
        <v/>
      </c>
      <c r="K980" s="3">
        <f ca="1">IF($B980&lt;&gt;"",SUMIF(INDIRECT("ИсходныеДанные!$"&amp;$K$4&amp;"$2:$"&amp;$K$4&amp;"$50000"),$B980&amp;"#"&amp;K$6,INDIRECT("ИсходныеДанные!$J$2:$J$50000")),0)</f>
        <v>0</v>
      </c>
      <c r="L980" s="3">
        <f ca="1">IF($B980&lt;&gt;"",SUMIF(INDIRECT("ИсходныеДанные!$"&amp;$K$4&amp;"$2:$"&amp;$K$4&amp;"$50000"),$B980&amp;"#"&amp;L$6,INDIRECT("ИсходныеДанные!$J$2:$J$50000")),0)</f>
        <v>0</v>
      </c>
      <c r="M980" s="3">
        <f ca="1">IF($B980&lt;&gt;"",SUMIF(INDIRECT("ИсходныеДанные!$"&amp;$K$4&amp;"$2:$"&amp;$K$4&amp;"$50000"),$B980&amp;"#"&amp;M$6,INDIRECT("ИсходныеДанные!$J$2:$J$50000")),0)</f>
        <v>0</v>
      </c>
      <c r="N980" s="3">
        <f ca="1">IF($B980&lt;&gt;"",SUMIF(INDIRECT("ИсходныеДанные!$"&amp;$K$4&amp;"$2:$"&amp;$K$4&amp;"$50000"),$B980&amp;"#"&amp;N$6,INDIRECT("ИсходныеДанные!$J$2:$J$50000")),0)</f>
        <v>0</v>
      </c>
      <c r="O980" s="3">
        <f ca="1">IF($B980&lt;&gt;"",SUMIF(INDIRECT("ИсходныеДанные!$"&amp;$K$4&amp;"$2:$"&amp;$K$4&amp;"$50000"),$B980&amp;"#"&amp;O$6,INDIRECT("ИсходныеДанные!$J$2:$J$50000")),0)</f>
        <v>0</v>
      </c>
      <c r="P980" s="3">
        <f ca="1">IF($B980&lt;&gt;"",SUMIF(INDIRECT("ИсходныеДанные!$"&amp;$K$4&amp;"$2:$"&amp;$K$4&amp;"$50000"),$B980&amp;"#"&amp;P$6,INDIRECT("ИсходныеДанные!$J$2:$J$50000")),0)</f>
        <v>0</v>
      </c>
      <c r="Q980" s="3">
        <f ca="1">IF($B980&lt;&gt;"",SUMIF(INDIRECT("ИсходныеДанные!$"&amp;$K$4&amp;"$2:$"&amp;$K$4&amp;"$50000"),$B980&amp;"#"&amp;Q$6,INDIRECT("ИсходныеДанные!$J$2:$J$50000")),0)</f>
        <v>0</v>
      </c>
      <c r="R980" s="3">
        <f ca="1">IF($B980&lt;&gt;"",SUMIF(INDIRECT("ИсходныеДанные!$"&amp;$K$4&amp;"$2:$"&amp;$K$4&amp;"$50000"),$B980&amp;"#"&amp;R$6,INDIRECT("ИсходныеДанные!$J$2:$J$50000")),0)</f>
        <v>0</v>
      </c>
      <c r="S980" s="3">
        <f ca="1">IF($B980&lt;&gt;"",SUMIF(INDIRECT("ИсходныеДанные!$"&amp;$K$4&amp;"$2:$"&amp;$K$4&amp;"$50000"),$B980&amp;"#"&amp;S$6,INDIRECT("ИсходныеДанные!$J$2:$J$50000")),0)</f>
        <v>0</v>
      </c>
      <c r="T980" s="3">
        <f ca="1">IF($B980&lt;&gt;"",SUMIF(INDIRECT("ИсходныеДанные!$"&amp;$K$4&amp;"$2:$"&amp;$K$4&amp;"$50000"),$B980&amp;"#"&amp;T$6,INDIRECT("ИсходныеДанные!$J$2:$J$50000")),0)</f>
        <v>0</v>
      </c>
      <c r="U980" s="3">
        <f ca="1">IF($B980&lt;&gt;"",SUMIF(INDIRECT("ИсходныеДанные!$"&amp;$K$4&amp;"$2:$"&amp;$K$4&amp;"$50000"),$B980&amp;"#"&amp;U$6,INDIRECT("ИсходныеДанные!$J$2:$J$50000")),0)</f>
        <v>0</v>
      </c>
      <c r="V980" s="3">
        <f ca="1">IF($B980&lt;&gt;"",SUMIF(INDIRECT("ИсходныеДанные!$"&amp;$K$4&amp;"$2:$"&amp;$K$4&amp;"$50000"),$B980&amp;"#"&amp;V$6,INDIRECT("ИсходныеДанные!$J$2:$J$50000")),0)</f>
        <v>0</v>
      </c>
      <c r="W980" s="16" t="e">
        <f ca="1">SUM(K980:V980)/Пофамильно!$R$1</f>
        <v>#DIV/0!</v>
      </c>
    </row>
    <row r="981" spans="1:23" x14ac:dyDescent="0.25">
      <c r="A981" s="10" t="str">
        <f t="shared" ca="1" si="17"/>
        <v>delete</v>
      </c>
      <c r="B981" s="16" cm="1">
        <f t="array" aca="1" ref="B981" ca="1">INDIRECT("УникальныеСписки!D"&amp;ROW()-$L$4)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14"/>
      <c r="G981" s="81" t="str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84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84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84" t="str" cm="1">
        <f t="array" aca="1" ref="J981" ca="1">_xlfn.XLOOKUP($B981,INDIRECT(SUBSTITUTE("ИсходныеДанные!$где$2:$где$50000","где",$B$4)),INDIRECT(SUBSTITUTE("ИсходныеДанные!$что$2:$что$50000","что",J$4)),"",0,1)</f>
        <v/>
      </c>
      <c r="K981" s="3">
        <f ca="1">IF($B981&lt;&gt;"",SUMIF(INDIRECT("ИсходныеДанные!$"&amp;$K$4&amp;"$2:$"&amp;$K$4&amp;"$50000"),$B981&amp;"#"&amp;K$6,INDIRECT("ИсходныеДанные!$J$2:$J$50000")),0)</f>
        <v>0</v>
      </c>
      <c r="L981" s="3">
        <f ca="1">IF($B981&lt;&gt;"",SUMIF(INDIRECT("ИсходныеДанные!$"&amp;$K$4&amp;"$2:$"&amp;$K$4&amp;"$50000"),$B981&amp;"#"&amp;L$6,INDIRECT("ИсходныеДанные!$J$2:$J$50000")),0)</f>
        <v>0</v>
      </c>
      <c r="M981" s="3">
        <f ca="1">IF($B981&lt;&gt;"",SUMIF(INDIRECT("ИсходныеДанные!$"&amp;$K$4&amp;"$2:$"&amp;$K$4&amp;"$50000"),$B981&amp;"#"&amp;M$6,INDIRECT("ИсходныеДанные!$J$2:$J$50000")),0)</f>
        <v>0</v>
      </c>
      <c r="N981" s="3">
        <f ca="1">IF($B981&lt;&gt;"",SUMIF(INDIRECT("ИсходныеДанные!$"&amp;$K$4&amp;"$2:$"&amp;$K$4&amp;"$50000"),$B981&amp;"#"&amp;N$6,INDIRECT("ИсходныеДанные!$J$2:$J$50000")),0)</f>
        <v>0</v>
      </c>
      <c r="O981" s="3">
        <f ca="1">IF($B981&lt;&gt;"",SUMIF(INDIRECT("ИсходныеДанные!$"&amp;$K$4&amp;"$2:$"&amp;$K$4&amp;"$50000"),$B981&amp;"#"&amp;O$6,INDIRECT("ИсходныеДанные!$J$2:$J$50000")),0)</f>
        <v>0</v>
      </c>
      <c r="P981" s="3">
        <f ca="1">IF($B981&lt;&gt;"",SUMIF(INDIRECT("ИсходныеДанные!$"&amp;$K$4&amp;"$2:$"&amp;$K$4&amp;"$50000"),$B981&amp;"#"&amp;P$6,INDIRECT("ИсходныеДанные!$J$2:$J$50000")),0)</f>
        <v>0</v>
      </c>
      <c r="Q981" s="3">
        <f ca="1">IF($B981&lt;&gt;"",SUMIF(INDIRECT("ИсходныеДанные!$"&amp;$K$4&amp;"$2:$"&amp;$K$4&amp;"$50000"),$B981&amp;"#"&amp;Q$6,INDIRECT("ИсходныеДанные!$J$2:$J$50000")),0)</f>
        <v>0</v>
      </c>
      <c r="R981" s="3">
        <f ca="1">IF($B981&lt;&gt;"",SUMIF(INDIRECT("ИсходныеДанные!$"&amp;$K$4&amp;"$2:$"&amp;$K$4&amp;"$50000"),$B981&amp;"#"&amp;R$6,INDIRECT("ИсходныеДанные!$J$2:$J$50000")),0)</f>
        <v>0</v>
      </c>
      <c r="S981" s="3">
        <f ca="1">IF($B981&lt;&gt;"",SUMIF(INDIRECT("ИсходныеДанные!$"&amp;$K$4&amp;"$2:$"&amp;$K$4&amp;"$50000"),$B981&amp;"#"&amp;S$6,INDIRECT("ИсходныеДанные!$J$2:$J$50000")),0)</f>
        <v>0</v>
      </c>
      <c r="T981" s="3">
        <f ca="1">IF($B981&lt;&gt;"",SUMIF(INDIRECT("ИсходныеДанные!$"&amp;$K$4&amp;"$2:$"&amp;$K$4&amp;"$50000"),$B981&amp;"#"&amp;T$6,INDIRECT("ИсходныеДанные!$J$2:$J$50000")),0)</f>
        <v>0</v>
      </c>
      <c r="U981" s="3">
        <f ca="1">IF($B981&lt;&gt;"",SUMIF(INDIRECT("ИсходныеДанные!$"&amp;$K$4&amp;"$2:$"&amp;$K$4&amp;"$50000"),$B981&amp;"#"&amp;U$6,INDIRECT("ИсходныеДанные!$J$2:$J$50000")),0)</f>
        <v>0</v>
      </c>
      <c r="V981" s="3">
        <f ca="1">IF($B981&lt;&gt;"",SUMIF(INDIRECT("ИсходныеДанные!$"&amp;$K$4&amp;"$2:$"&amp;$K$4&amp;"$50000"),$B981&amp;"#"&amp;V$6,INDIRECT("ИсходныеДанные!$J$2:$J$50000")),0)</f>
        <v>0</v>
      </c>
      <c r="W981" s="16" t="e">
        <f ca="1">SUM(K981:V981)/Пофамильно!$R$1</f>
        <v>#DIV/0!</v>
      </c>
    </row>
    <row r="982" spans="1:23" x14ac:dyDescent="0.25">
      <c r="A982" s="10" t="str">
        <f t="shared" ca="1" si="17"/>
        <v>delete</v>
      </c>
      <c r="B982" s="16" cm="1">
        <f t="array" aca="1" ref="B982" ca="1">INDIRECT("УникальныеСписки!D"&amp;ROW()-$L$4)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14"/>
      <c r="G982" s="81" t="str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84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84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84" t="str" cm="1">
        <f t="array" aca="1" ref="J982" ca="1">_xlfn.XLOOKUP($B982,INDIRECT(SUBSTITUTE("ИсходныеДанные!$где$2:$где$50000","где",$B$4)),INDIRECT(SUBSTITUTE("ИсходныеДанные!$что$2:$что$50000","что",J$4)),"",0,1)</f>
        <v/>
      </c>
      <c r="K982" s="3">
        <f ca="1">IF($B982&lt;&gt;"",SUMIF(INDIRECT("ИсходныеДанные!$"&amp;$K$4&amp;"$2:$"&amp;$K$4&amp;"$50000"),$B982&amp;"#"&amp;K$6,INDIRECT("ИсходныеДанные!$J$2:$J$50000")),0)</f>
        <v>0</v>
      </c>
      <c r="L982" s="3">
        <f ca="1">IF($B982&lt;&gt;"",SUMIF(INDIRECT("ИсходныеДанные!$"&amp;$K$4&amp;"$2:$"&amp;$K$4&amp;"$50000"),$B982&amp;"#"&amp;L$6,INDIRECT("ИсходныеДанные!$J$2:$J$50000")),0)</f>
        <v>0</v>
      </c>
      <c r="M982" s="3">
        <f ca="1">IF($B982&lt;&gt;"",SUMIF(INDIRECT("ИсходныеДанные!$"&amp;$K$4&amp;"$2:$"&amp;$K$4&amp;"$50000"),$B982&amp;"#"&amp;M$6,INDIRECT("ИсходныеДанные!$J$2:$J$50000")),0)</f>
        <v>0</v>
      </c>
      <c r="N982" s="3">
        <f ca="1">IF($B982&lt;&gt;"",SUMIF(INDIRECT("ИсходныеДанные!$"&amp;$K$4&amp;"$2:$"&amp;$K$4&amp;"$50000"),$B982&amp;"#"&amp;N$6,INDIRECT("ИсходныеДанные!$J$2:$J$50000")),0)</f>
        <v>0</v>
      </c>
      <c r="O982" s="3">
        <f ca="1">IF($B982&lt;&gt;"",SUMIF(INDIRECT("ИсходныеДанные!$"&amp;$K$4&amp;"$2:$"&amp;$K$4&amp;"$50000"),$B982&amp;"#"&amp;O$6,INDIRECT("ИсходныеДанные!$J$2:$J$50000")),0)</f>
        <v>0</v>
      </c>
      <c r="P982" s="3">
        <f ca="1">IF($B982&lt;&gt;"",SUMIF(INDIRECT("ИсходныеДанные!$"&amp;$K$4&amp;"$2:$"&amp;$K$4&amp;"$50000"),$B982&amp;"#"&amp;P$6,INDIRECT("ИсходныеДанные!$J$2:$J$50000")),0)</f>
        <v>0</v>
      </c>
      <c r="Q982" s="3">
        <f ca="1">IF($B982&lt;&gt;"",SUMIF(INDIRECT("ИсходныеДанные!$"&amp;$K$4&amp;"$2:$"&amp;$K$4&amp;"$50000"),$B982&amp;"#"&amp;Q$6,INDIRECT("ИсходныеДанные!$J$2:$J$50000")),0)</f>
        <v>0</v>
      </c>
      <c r="R982" s="3">
        <f ca="1">IF($B982&lt;&gt;"",SUMIF(INDIRECT("ИсходныеДанные!$"&amp;$K$4&amp;"$2:$"&amp;$K$4&amp;"$50000"),$B982&amp;"#"&amp;R$6,INDIRECT("ИсходныеДанные!$J$2:$J$50000")),0)</f>
        <v>0</v>
      </c>
      <c r="S982" s="3">
        <f ca="1">IF($B982&lt;&gt;"",SUMIF(INDIRECT("ИсходныеДанные!$"&amp;$K$4&amp;"$2:$"&amp;$K$4&amp;"$50000"),$B982&amp;"#"&amp;S$6,INDIRECT("ИсходныеДанные!$J$2:$J$50000")),0)</f>
        <v>0</v>
      </c>
      <c r="T982" s="3">
        <f ca="1">IF($B982&lt;&gt;"",SUMIF(INDIRECT("ИсходныеДанные!$"&amp;$K$4&amp;"$2:$"&amp;$K$4&amp;"$50000"),$B982&amp;"#"&amp;T$6,INDIRECT("ИсходныеДанные!$J$2:$J$50000")),0)</f>
        <v>0</v>
      </c>
      <c r="U982" s="3">
        <f ca="1">IF($B982&lt;&gt;"",SUMIF(INDIRECT("ИсходныеДанные!$"&amp;$K$4&amp;"$2:$"&amp;$K$4&amp;"$50000"),$B982&amp;"#"&amp;U$6,INDIRECT("ИсходныеДанные!$J$2:$J$50000")),0)</f>
        <v>0</v>
      </c>
      <c r="V982" s="3">
        <f ca="1">IF($B982&lt;&gt;"",SUMIF(INDIRECT("ИсходныеДанные!$"&amp;$K$4&amp;"$2:$"&amp;$K$4&amp;"$50000"),$B982&amp;"#"&amp;V$6,INDIRECT("ИсходныеДанные!$J$2:$J$50000")),0)</f>
        <v>0</v>
      </c>
      <c r="W982" s="16" t="e">
        <f ca="1">SUM(K982:V982)/Пофамильно!$R$1</f>
        <v>#DIV/0!</v>
      </c>
    </row>
    <row r="983" spans="1:23" x14ac:dyDescent="0.25">
      <c r="A983" s="10" t="str">
        <f t="shared" ca="1" si="17"/>
        <v>delete</v>
      </c>
      <c r="B983" s="16" cm="1">
        <f t="array" aca="1" ref="B983" ca="1">INDIRECT("УникальныеСписки!D"&amp;ROW()-$L$4)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14"/>
      <c r="G983" s="81" t="str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84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84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84" t="str" cm="1">
        <f t="array" aca="1" ref="J983" ca="1">_xlfn.XLOOKUP($B983,INDIRECT(SUBSTITUTE("ИсходныеДанные!$где$2:$где$50000","где",$B$4)),INDIRECT(SUBSTITUTE("ИсходныеДанные!$что$2:$что$50000","что",J$4)),"",0,1)</f>
        <v/>
      </c>
      <c r="K983" s="3">
        <f ca="1">IF($B983&lt;&gt;"",SUMIF(INDIRECT("ИсходныеДанные!$"&amp;$K$4&amp;"$2:$"&amp;$K$4&amp;"$50000"),$B983&amp;"#"&amp;K$6,INDIRECT("ИсходныеДанные!$J$2:$J$50000")),0)</f>
        <v>0</v>
      </c>
      <c r="L983" s="3">
        <f ca="1">IF($B983&lt;&gt;"",SUMIF(INDIRECT("ИсходныеДанные!$"&amp;$K$4&amp;"$2:$"&amp;$K$4&amp;"$50000"),$B983&amp;"#"&amp;L$6,INDIRECT("ИсходныеДанные!$J$2:$J$50000")),0)</f>
        <v>0</v>
      </c>
      <c r="M983" s="3">
        <f ca="1">IF($B983&lt;&gt;"",SUMIF(INDIRECT("ИсходныеДанные!$"&amp;$K$4&amp;"$2:$"&amp;$K$4&amp;"$50000"),$B983&amp;"#"&amp;M$6,INDIRECT("ИсходныеДанные!$J$2:$J$50000")),0)</f>
        <v>0</v>
      </c>
      <c r="N983" s="3">
        <f ca="1">IF($B983&lt;&gt;"",SUMIF(INDIRECT("ИсходныеДанные!$"&amp;$K$4&amp;"$2:$"&amp;$K$4&amp;"$50000"),$B983&amp;"#"&amp;N$6,INDIRECT("ИсходныеДанные!$J$2:$J$50000")),0)</f>
        <v>0</v>
      </c>
      <c r="O983" s="3">
        <f ca="1">IF($B983&lt;&gt;"",SUMIF(INDIRECT("ИсходныеДанные!$"&amp;$K$4&amp;"$2:$"&amp;$K$4&amp;"$50000"),$B983&amp;"#"&amp;O$6,INDIRECT("ИсходныеДанные!$J$2:$J$50000")),0)</f>
        <v>0</v>
      </c>
      <c r="P983" s="3">
        <f ca="1">IF($B983&lt;&gt;"",SUMIF(INDIRECT("ИсходныеДанные!$"&amp;$K$4&amp;"$2:$"&amp;$K$4&amp;"$50000"),$B983&amp;"#"&amp;P$6,INDIRECT("ИсходныеДанные!$J$2:$J$50000")),0)</f>
        <v>0</v>
      </c>
      <c r="Q983" s="3">
        <f ca="1">IF($B983&lt;&gt;"",SUMIF(INDIRECT("ИсходныеДанные!$"&amp;$K$4&amp;"$2:$"&amp;$K$4&amp;"$50000"),$B983&amp;"#"&amp;Q$6,INDIRECT("ИсходныеДанные!$J$2:$J$50000")),0)</f>
        <v>0</v>
      </c>
      <c r="R983" s="3">
        <f ca="1">IF($B983&lt;&gt;"",SUMIF(INDIRECT("ИсходныеДанные!$"&amp;$K$4&amp;"$2:$"&amp;$K$4&amp;"$50000"),$B983&amp;"#"&amp;R$6,INDIRECT("ИсходныеДанные!$J$2:$J$50000")),0)</f>
        <v>0</v>
      </c>
      <c r="S983" s="3">
        <f ca="1">IF($B983&lt;&gt;"",SUMIF(INDIRECT("ИсходныеДанные!$"&amp;$K$4&amp;"$2:$"&amp;$K$4&amp;"$50000"),$B983&amp;"#"&amp;S$6,INDIRECT("ИсходныеДанные!$J$2:$J$50000")),0)</f>
        <v>0</v>
      </c>
      <c r="T983" s="3">
        <f ca="1">IF($B983&lt;&gt;"",SUMIF(INDIRECT("ИсходныеДанные!$"&amp;$K$4&amp;"$2:$"&amp;$K$4&amp;"$50000"),$B983&amp;"#"&amp;T$6,INDIRECT("ИсходныеДанные!$J$2:$J$50000")),0)</f>
        <v>0</v>
      </c>
      <c r="U983" s="3">
        <f ca="1">IF($B983&lt;&gt;"",SUMIF(INDIRECT("ИсходныеДанные!$"&amp;$K$4&amp;"$2:$"&amp;$K$4&amp;"$50000"),$B983&amp;"#"&amp;U$6,INDIRECT("ИсходныеДанные!$J$2:$J$50000")),0)</f>
        <v>0</v>
      </c>
      <c r="V983" s="3">
        <f ca="1">IF($B983&lt;&gt;"",SUMIF(INDIRECT("ИсходныеДанные!$"&amp;$K$4&amp;"$2:$"&amp;$K$4&amp;"$50000"),$B983&amp;"#"&amp;V$6,INDIRECT("ИсходныеДанные!$J$2:$J$50000")),0)</f>
        <v>0</v>
      </c>
      <c r="W983" s="16" t="e">
        <f ca="1">SUM(K983:V983)/Пофамильно!$R$1</f>
        <v>#DIV/0!</v>
      </c>
    </row>
    <row r="984" spans="1:23" x14ac:dyDescent="0.25">
      <c r="A984" s="10" t="str">
        <f t="shared" ca="1" si="17"/>
        <v>delete</v>
      </c>
      <c r="B984" s="16" cm="1">
        <f t="array" aca="1" ref="B984" ca="1">INDIRECT("УникальныеСписки!D"&amp;ROW()-$L$4)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14"/>
      <c r="G984" s="81" t="str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84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84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84" t="str" cm="1">
        <f t="array" aca="1" ref="J984" ca="1">_xlfn.XLOOKUP($B984,INDIRECT(SUBSTITUTE("ИсходныеДанные!$где$2:$где$50000","где",$B$4)),INDIRECT(SUBSTITUTE("ИсходныеДанные!$что$2:$что$50000","что",J$4)),"",0,1)</f>
        <v/>
      </c>
      <c r="K984" s="3">
        <f ca="1">IF($B984&lt;&gt;"",SUMIF(INDIRECT("ИсходныеДанные!$"&amp;$K$4&amp;"$2:$"&amp;$K$4&amp;"$50000"),$B984&amp;"#"&amp;K$6,INDIRECT("ИсходныеДанные!$J$2:$J$50000")),0)</f>
        <v>0</v>
      </c>
      <c r="L984" s="3">
        <f ca="1">IF($B984&lt;&gt;"",SUMIF(INDIRECT("ИсходныеДанные!$"&amp;$K$4&amp;"$2:$"&amp;$K$4&amp;"$50000"),$B984&amp;"#"&amp;L$6,INDIRECT("ИсходныеДанные!$J$2:$J$50000")),0)</f>
        <v>0</v>
      </c>
      <c r="M984" s="3">
        <f ca="1">IF($B984&lt;&gt;"",SUMIF(INDIRECT("ИсходныеДанные!$"&amp;$K$4&amp;"$2:$"&amp;$K$4&amp;"$50000"),$B984&amp;"#"&amp;M$6,INDIRECT("ИсходныеДанные!$J$2:$J$50000")),0)</f>
        <v>0</v>
      </c>
      <c r="N984" s="3">
        <f ca="1">IF($B984&lt;&gt;"",SUMIF(INDIRECT("ИсходныеДанные!$"&amp;$K$4&amp;"$2:$"&amp;$K$4&amp;"$50000"),$B984&amp;"#"&amp;N$6,INDIRECT("ИсходныеДанные!$J$2:$J$50000")),0)</f>
        <v>0</v>
      </c>
      <c r="O984" s="3">
        <f ca="1">IF($B984&lt;&gt;"",SUMIF(INDIRECT("ИсходныеДанные!$"&amp;$K$4&amp;"$2:$"&amp;$K$4&amp;"$50000"),$B984&amp;"#"&amp;O$6,INDIRECT("ИсходныеДанные!$J$2:$J$50000")),0)</f>
        <v>0</v>
      </c>
      <c r="P984" s="3">
        <f ca="1">IF($B984&lt;&gt;"",SUMIF(INDIRECT("ИсходныеДанные!$"&amp;$K$4&amp;"$2:$"&amp;$K$4&amp;"$50000"),$B984&amp;"#"&amp;P$6,INDIRECT("ИсходныеДанные!$J$2:$J$50000")),0)</f>
        <v>0</v>
      </c>
      <c r="Q984" s="3">
        <f ca="1">IF($B984&lt;&gt;"",SUMIF(INDIRECT("ИсходныеДанные!$"&amp;$K$4&amp;"$2:$"&amp;$K$4&amp;"$50000"),$B984&amp;"#"&amp;Q$6,INDIRECT("ИсходныеДанные!$J$2:$J$50000")),0)</f>
        <v>0</v>
      </c>
      <c r="R984" s="3">
        <f ca="1">IF($B984&lt;&gt;"",SUMIF(INDIRECT("ИсходныеДанные!$"&amp;$K$4&amp;"$2:$"&amp;$K$4&amp;"$50000"),$B984&amp;"#"&amp;R$6,INDIRECT("ИсходныеДанные!$J$2:$J$50000")),0)</f>
        <v>0</v>
      </c>
      <c r="S984" s="3">
        <f ca="1">IF($B984&lt;&gt;"",SUMIF(INDIRECT("ИсходныеДанные!$"&amp;$K$4&amp;"$2:$"&amp;$K$4&amp;"$50000"),$B984&amp;"#"&amp;S$6,INDIRECT("ИсходныеДанные!$J$2:$J$50000")),0)</f>
        <v>0</v>
      </c>
      <c r="T984" s="3">
        <f ca="1">IF($B984&lt;&gt;"",SUMIF(INDIRECT("ИсходныеДанные!$"&amp;$K$4&amp;"$2:$"&amp;$K$4&amp;"$50000"),$B984&amp;"#"&amp;T$6,INDIRECT("ИсходныеДанные!$J$2:$J$50000")),0)</f>
        <v>0</v>
      </c>
      <c r="U984" s="3">
        <f ca="1">IF($B984&lt;&gt;"",SUMIF(INDIRECT("ИсходныеДанные!$"&amp;$K$4&amp;"$2:$"&amp;$K$4&amp;"$50000"),$B984&amp;"#"&amp;U$6,INDIRECT("ИсходныеДанные!$J$2:$J$50000")),0)</f>
        <v>0</v>
      </c>
      <c r="V984" s="3">
        <f ca="1">IF($B984&lt;&gt;"",SUMIF(INDIRECT("ИсходныеДанные!$"&amp;$K$4&amp;"$2:$"&amp;$K$4&amp;"$50000"),$B984&amp;"#"&amp;V$6,INDIRECT("ИсходныеДанные!$J$2:$J$50000")),0)</f>
        <v>0</v>
      </c>
      <c r="W984" s="16" t="e">
        <f ca="1">SUM(K984:V984)/Пофамильно!$R$1</f>
        <v>#DIV/0!</v>
      </c>
    </row>
    <row r="985" spans="1:23" x14ac:dyDescent="0.25">
      <c r="A985" s="10" t="str">
        <f t="shared" ca="1" si="17"/>
        <v>delete</v>
      </c>
      <c r="B985" s="16" cm="1">
        <f t="array" aca="1" ref="B985" ca="1">INDIRECT("УникальныеСписки!D"&amp;ROW()-$L$4)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14"/>
      <c r="G985" s="81" t="str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84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84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84" t="str" cm="1">
        <f t="array" aca="1" ref="J985" ca="1">_xlfn.XLOOKUP($B985,INDIRECT(SUBSTITUTE("ИсходныеДанные!$где$2:$где$50000","где",$B$4)),INDIRECT(SUBSTITUTE("ИсходныеДанные!$что$2:$что$50000","что",J$4)),"",0,1)</f>
        <v/>
      </c>
      <c r="K985" s="3">
        <f ca="1">IF($B985&lt;&gt;"",SUMIF(INDIRECT("ИсходныеДанные!$"&amp;$K$4&amp;"$2:$"&amp;$K$4&amp;"$50000"),$B985&amp;"#"&amp;K$6,INDIRECT("ИсходныеДанные!$J$2:$J$50000")),0)</f>
        <v>0</v>
      </c>
      <c r="L985" s="3">
        <f ca="1">IF($B985&lt;&gt;"",SUMIF(INDIRECT("ИсходныеДанные!$"&amp;$K$4&amp;"$2:$"&amp;$K$4&amp;"$50000"),$B985&amp;"#"&amp;L$6,INDIRECT("ИсходныеДанные!$J$2:$J$50000")),0)</f>
        <v>0</v>
      </c>
      <c r="M985" s="3">
        <f ca="1">IF($B985&lt;&gt;"",SUMIF(INDIRECT("ИсходныеДанные!$"&amp;$K$4&amp;"$2:$"&amp;$K$4&amp;"$50000"),$B985&amp;"#"&amp;M$6,INDIRECT("ИсходныеДанные!$J$2:$J$50000")),0)</f>
        <v>0</v>
      </c>
      <c r="N985" s="3">
        <f ca="1">IF($B985&lt;&gt;"",SUMIF(INDIRECT("ИсходныеДанные!$"&amp;$K$4&amp;"$2:$"&amp;$K$4&amp;"$50000"),$B985&amp;"#"&amp;N$6,INDIRECT("ИсходныеДанные!$J$2:$J$50000")),0)</f>
        <v>0</v>
      </c>
      <c r="O985" s="3">
        <f ca="1">IF($B985&lt;&gt;"",SUMIF(INDIRECT("ИсходныеДанные!$"&amp;$K$4&amp;"$2:$"&amp;$K$4&amp;"$50000"),$B985&amp;"#"&amp;O$6,INDIRECT("ИсходныеДанные!$J$2:$J$50000")),0)</f>
        <v>0</v>
      </c>
      <c r="P985" s="3">
        <f ca="1">IF($B985&lt;&gt;"",SUMIF(INDIRECT("ИсходныеДанные!$"&amp;$K$4&amp;"$2:$"&amp;$K$4&amp;"$50000"),$B985&amp;"#"&amp;P$6,INDIRECT("ИсходныеДанные!$J$2:$J$50000")),0)</f>
        <v>0</v>
      </c>
      <c r="Q985" s="3">
        <f ca="1">IF($B985&lt;&gt;"",SUMIF(INDIRECT("ИсходныеДанные!$"&amp;$K$4&amp;"$2:$"&amp;$K$4&amp;"$50000"),$B985&amp;"#"&amp;Q$6,INDIRECT("ИсходныеДанные!$J$2:$J$50000")),0)</f>
        <v>0</v>
      </c>
      <c r="R985" s="3">
        <f ca="1">IF($B985&lt;&gt;"",SUMIF(INDIRECT("ИсходныеДанные!$"&amp;$K$4&amp;"$2:$"&amp;$K$4&amp;"$50000"),$B985&amp;"#"&amp;R$6,INDIRECT("ИсходныеДанные!$J$2:$J$50000")),0)</f>
        <v>0</v>
      </c>
      <c r="S985" s="3">
        <f ca="1">IF($B985&lt;&gt;"",SUMIF(INDIRECT("ИсходныеДанные!$"&amp;$K$4&amp;"$2:$"&amp;$K$4&amp;"$50000"),$B985&amp;"#"&amp;S$6,INDIRECT("ИсходныеДанные!$J$2:$J$50000")),0)</f>
        <v>0</v>
      </c>
      <c r="T985" s="3">
        <f ca="1">IF($B985&lt;&gt;"",SUMIF(INDIRECT("ИсходныеДанные!$"&amp;$K$4&amp;"$2:$"&amp;$K$4&amp;"$50000"),$B985&amp;"#"&amp;T$6,INDIRECT("ИсходныеДанные!$J$2:$J$50000")),0)</f>
        <v>0</v>
      </c>
      <c r="U985" s="3">
        <f ca="1">IF($B985&lt;&gt;"",SUMIF(INDIRECT("ИсходныеДанные!$"&amp;$K$4&amp;"$2:$"&amp;$K$4&amp;"$50000"),$B985&amp;"#"&amp;U$6,INDIRECT("ИсходныеДанные!$J$2:$J$50000")),0)</f>
        <v>0</v>
      </c>
      <c r="V985" s="3">
        <f ca="1">IF($B985&lt;&gt;"",SUMIF(INDIRECT("ИсходныеДанные!$"&amp;$K$4&amp;"$2:$"&amp;$K$4&amp;"$50000"),$B985&amp;"#"&amp;V$6,INDIRECT("ИсходныеДанные!$J$2:$J$50000")),0)</f>
        <v>0</v>
      </c>
      <c r="W985" s="16" t="e">
        <f ca="1">SUM(K985:V985)/Пофамильно!$R$1</f>
        <v>#DIV/0!</v>
      </c>
    </row>
    <row r="986" spans="1:23" x14ac:dyDescent="0.25">
      <c r="A986" s="10" t="str">
        <f t="shared" ca="1" si="17"/>
        <v>delete</v>
      </c>
      <c r="B986" s="16" cm="1">
        <f t="array" aca="1" ref="B986" ca="1">INDIRECT("УникальныеСписки!D"&amp;ROW()-$L$4)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14"/>
      <c r="G986" s="81" t="str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84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84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84" t="str" cm="1">
        <f t="array" aca="1" ref="J986" ca="1">_xlfn.XLOOKUP($B986,INDIRECT(SUBSTITUTE("ИсходныеДанные!$где$2:$где$50000","где",$B$4)),INDIRECT(SUBSTITUTE("ИсходныеДанные!$что$2:$что$50000","что",J$4)),"",0,1)</f>
        <v/>
      </c>
      <c r="K986" s="3">
        <f ca="1">IF($B986&lt;&gt;"",SUMIF(INDIRECT("ИсходныеДанные!$"&amp;$K$4&amp;"$2:$"&amp;$K$4&amp;"$50000"),$B986&amp;"#"&amp;K$6,INDIRECT("ИсходныеДанные!$J$2:$J$50000")),0)</f>
        <v>0</v>
      </c>
      <c r="L986" s="3">
        <f ca="1">IF($B986&lt;&gt;"",SUMIF(INDIRECT("ИсходныеДанные!$"&amp;$K$4&amp;"$2:$"&amp;$K$4&amp;"$50000"),$B986&amp;"#"&amp;L$6,INDIRECT("ИсходныеДанные!$J$2:$J$50000")),0)</f>
        <v>0</v>
      </c>
      <c r="M986" s="3">
        <f ca="1">IF($B986&lt;&gt;"",SUMIF(INDIRECT("ИсходныеДанные!$"&amp;$K$4&amp;"$2:$"&amp;$K$4&amp;"$50000"),$B986&amp;"#"&amp;M$6,INDIRECT("ИсходныеДанные!$J$2:$J$50000")),0)</f>
        <v>0</v>
      </c>
      <c r="N986" s="3">
        <f ca="1">IF($B986&lt;&gt;"",SUMIF(INDIRECT("ИсходныеДанные!$"&amp;$K$4&amp;"$2:$"&amp;$K$4&amp;"$50000"),$B986&amp;"#"&amp;N$6,INDIRECT("ИсходныеДанные!$J$2:$J$50000")),0)</f>
        <v>0</v>
      </c>
      <c r="O986" s="3">
        <f ca="1">IF($B986&lt;&gt;"",SUMIF(INDIRECT("ИсходныеДанные!$"&amp;$K$4&amp;"$2:$"&amp;$K$4&amp;"$50000"),$B986&amp;"#"&amp;O$6,INDIRECT("ИсходныеДанные!$J$2:$J$50000")),0)</f>
        <v>0</v>
      </c>
      <c r="P986" s="3">
        <f ca="1">IF($B986&lt;&gt;"",SUMIF(INDIRECT("ИсходныеДанные!$"&amp;$K$4&amp;"$2:$"&amp;$K$4&amp;"$50000"),$B986&amp;"#"&amp;P$6,INDIRECT("ИсходныеДанные!$J$2:$J$50000")),0)</f>
        <v>0</v>
      </c>
      <c r="Q986" s="3">
        <f ca="1">IF($B986&lt;&gt;"",SUMIF(INDIRECT("ИсходныеДанные!$"&amp;$K$4&amp;"$2:$"&amp;$K$4&amp;"$50000"),$B986&amp;"#"&amp;Q$6,INDIRECT("ИсходныеДанные!$J$2:$J$50000")),0)</f>
        <v>0</v>
      </c>
      <c r="R986" s="3">
        <f ca="1">IF($B986&lt;&gt;"",SUMIF(INDIRECT("ИсходныеДанные!$"&amp;$K$4&amp;"$2:$"&amp;$K$4&amp;"$50000"),$B986&amp;"#"&amp;R$6,INDIRECT("ИсходныеДанные!$J$2:$J$50000")),0)</f>
        <v>0</v>
      </c>
      <c r="S986" s="3">
        <f ca="1">IF($B986&lt;&gt;"",SUMIF(INDIRECT("ИсходныеДанные!$"&amp;$K$4&amp;"$2:$"&amp;$K$4&amp;"$50000"),$B986&amp;"#"&amp;S$6,INDIRECT("ИсходныеДанные!$J$2:$J$50000")),0)</f>
        <v>0</v>
      </c>
      <c r="T986" s="3">
        <f ca="1">IF($B986&lt;&gt;"",SUMIF(INDIRECT("ИсходныеДанные!$"&amp;$K$4&amp;"$2:$"&amp;$K$4&amp;"$50000"),$B986&amp;"#"&amp;T$6,INDIRECT("ИсходныеДанные!$J$2:$J$50000")),0)</f>
        <v>0</v>
      </c>
      <c r="U986" s="3">
        <f ca="1">IF($B986&lt;&gt;"",SUMIF(INDIRECT("ИсходныеДанные!$"&amp;$K$4&amp;"$2:$"&amp;$K$4&amp;"$50000"),$B986&amp;"#"&amp;U$6,INDIRECT("ИсходныеДанные!$J$2:$J$50000")),0)</f>
        <v>0</v>
      </c>
      <c r="V986" s="3">
        <f ca="1">IF($B986&lt;&gt;"",SUMIF(INDIRECT("ИсходныеДанные!$"&amp;$K$4&amp;"$2:$"&amp;$K$4&amp;"$50000"),$B986&amp;"#"&amp;V$6,INDIRECT("ИсходныеДанные!$J$2:$J$50000")),0)</f>
        <v>0</v>
      </c>
      <c r="W986" s="16" t="e">
        <f ca="1">SUM(K986:V986)/Пофамильно!$R$1</f>
        <v>#DIV/0!</v>
      </c>
    </row>
    <row r="987" spans="1:23" x14ac:dyDescent="0.25">
      <c r="A987" s="10" t="str">
        <f t="shared" ca="1" si="17"/>
        <v>delete</v>
      </c>
      <c r="B987" s="16" cm="1">
        <f t="array" aca="1" ref="B987" ca="1">INDIRECT("УникальныеСписки!D"&amp;ROW()-$L$4)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14"/>
      <c r="G987" s="81" t="str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84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84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84" t="str" cm="1">
        <f t="array" aca="1" ref="J987" ca="1">_xlfn.XLOOKUP($B987,INDIRECT(SUBSTITUTE("ИсходныеДанные!$где$2:$где$50000","где",$B$4)),INDIRECT(SUBSTITUTE("ИсходныеДанные!$что$2:$что$50000","что",J$4)),"",0,1)</f>
        <v/>
      </c>
      <c r="K987" s="3">
        <f ca="1">IF($B987&lt;&gt;"",SUMIF(INDIRECT("ИсходныеДанные!$"&amp;$K$4&amp;"$2:$"&amp;$K$4&amp;"$50000"),$B987&amp;"#"&amp;K$6,INDIRECT("ИсходныеДанные!$J$2:$J$50000")),0)</f>
        <v>0</v>
      </c>
      <c r="L987" s="3">
        <f ca="1">IF($B987&lt;&gt;"",SUMIF(INDIRECT("ИсходныеДанные!$"&amp;$K$4&amp;"$2:$"&amp;$K$4&amp;"$50000"),$B987&amp;"#"&amp;L$6,INDIRECT("ИсходныеДанные!$J$2:$J$50000")),0)</f>
        <v>0</v>
      </c>
      <c r="M987" s="3">
        <f ca="1">IF($B987&lt;&gt;"",SUMIF(INDIRECT("ИсходныеДанные!$"&amp;$K$4&amp;"$2:$"&amp;$K$4&amp;"$50000"),$B987&amp;"#"&amp;M$6,INDIRECT("ИсходныеДанные!$J$2:$J$50000")),0)</f>
        <v>0</v>
      </c>
      <c r="N987" s="3">
        <f ca="1">IF($B987&lt;&gt;"",SUMIF(INDIRECT("ИсходныеДанные!$"&amp;$K$4&amp;"$2:$"&amp;$K$4&amp;"$50000"),$B987&amp;"#"&amp;N$6,INDIRECT("ИсходныеДанные!$J$2:$J$50000")),0)</f>
        <v>0</v>
      </c>
      <c r="O987" s="3">
        <f ca="1">IF($B987&lt;&gt;"",SUMIF(INDIRECT("ИсходныеДанные!$"&amp;$K$4&amp;"$2:$"&amp;$K$4&amp;"$50000"),$B987&amp;"#"&amp;O$6,INDIRECT("ИсходныеДанные!$J$2:$J$50000")),0)</f>
        <v>0</v>
      </c>
      <c r="P987" s="3">
        <f ca="1">IF($B987&lt;&gt;"",SUMIF(INDIRECT("ИсходныеДанные!$"&amp;$K$4&amp;"$2:$"&amp;$K$4&amp;"$50000"),$B987&amp;"#"&amp;P$6,INDIRECT("ИсходныеДанные!$J$2:$J$50000")),0)</f>
        <v>0</v>
      </c>
      <c r="Q987" s="3">
        <f ca="1">IF($B987&lt;&gt;"",SUMIF(INDIRECT("ИсходныеДанные!$"&amp;$K$4&amp;"$2:$"&amp;$K$4&amp;"$50000"),$B987&amp;"#"&amp;Q$6,INDIRECT("ИсходныеДанные!$J$2:$J$50000")),0)</f>
        <v>0</v>
      </c>
      <c r="R987" s="3">
        <f ca="1">IF($B987&lt;&gt;"",SUMIF(INDIRECT("ИсходныеДанные!$"&amp;$K$4&amp;"$2:$"&amp;$K$4&amp;"$50000"),$B987&amp;"#"&amp;R$6,INDIRECT("ИсходныеДанные!$J$2:$J$50000")),0)</f>
        <v>0</v>
      </c>
      <c r="S987" s="3">
        <f ca="1">IF($B987&lt;&gt;"",SUMIF(INDIRECT("ИсходныеДанные!$"&amp;$K$4&amp;"$2:$"&amp;$K$4&amp;"$50000"),$B987&amp;"#"&amp;S$6,INDIRECT("ИсходныеДанные!$J$2:$J$50000")),0)</f>
        <v>0</v>
      </c>
      <c r="T987" s="3">
        <f ca="1">IF($B987&lt;&gt;"",SUMIF(INDIRECT("ИсходныеДанные!$"&amp;$K$4&amp;"$2:$"&amp;$K$4&amp;"$50000"),$B987&amp;"#"&amp;T$6,INDIRECT("ИсходныеДанные!$J$2:$J$50000")),0)</f>
        <v>0</v>
      </c>
      <c r="U987" s="3">
        <f ca="1">IF($B987&lt;&gt;"",SUMIF(INDIRECT("ИсходныеДанные!$"&amp;$K$4&amp;"$2:$"&amp;$K$4&amp;"$50000"),$B987&amp;"#"&amp;U$6,INDIRECT("ИсходныеДанные!$J$2:$J$50000")),0)</f>
        <v>0</v>
      </c>
      <c r="V987" s="3">
        <f ca="1">IF($B987&lt;&gt;"",SUMIF(INDIRECT("ИсходныеДанные!$"&amp;$K$4&amp;"$2:$"&amp;$K$4&amp;"$50000"),$B987&amp;"#"&amp;V$6,INDIRECT("ИсходныеДанные!$J$2:$J$50000")),0)</f>
        <v>0</v>
      </c>
      <c r="W987" s="16" t="e">
        <f ca="1">SUM(K987:V987)/Пофамильно!$R$1</f>
        <v>#DIV/0!</v>
      </c>
    </row>
    <row r="988" spans="1:23" x14ac:dyDescent="0.25">
      <c r="A988" s="10" t="str">
        <f t="shared" ca="1" si="17"/>
        <v>delete</v>
      </c>
      <c r="B988" s="16" cm="1">
        <f t="array" aca="1" ref="B988" ca="1">INDIRECT("УникальныеСписки!D"&amp;ROW()-$L$4)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14"/>
      <c r="G988" s="81" t="str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84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84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84" t="str" cm="1">
        <f t="array" aca="1" ref="J988" ca="1">_xlfn.XLOOKUP($B988,INDIRECT(SUBSTITUTE("ИсходныеДанные!$где$2:$где$50000","где",$B$4)),INDIRECT(SUBSTITUTE("ИсходныеДанные!$что$2:$что$50000","что",J$4)),"",0,1)</f>
        <v/>
      </c>
      <c r="K988" s="3">
        <f ca="1">IF($B988&lt;&gt;"",SUMIF(INDIRECT("ИсходныеДанные!$"&amp;$K$4&amp;"$2:$"&amp;$K$4&amp;"$50000"),$B988&amp;"#"&amp;K$6,INDIRECT("ИсходныеДанные!$J$2:$J$50000")),0)</f>
        <v>0</v>
      </c>
      <c r="L988" s="3">
        <f ca="1">IF($B988&lt;&gt;"",SUMIF(INDIRECT("ИсходныеДанные!$"&amp;$K$4&amp;"$2:$"&amp;$K$4&amp;"$50000"),$B988&amp;"#"&amp;L$6,INDIRECT("ИсходныеДанные!$J$2:$J$50000")),0)</f>
        <v>0</v>
      </c>
      <c r="M988" s="3">
        <f ca="1">IF($B988&lt;&gt;"",SUMIF(INDIRECT("ИсходныеДанные!$"&amp;$K$4&amp;"$2:$"&amp;$K$4&amp;"$50000"),$B988&amp;"#"&amp;M$6,INDIRECT("ИсходныеДанные!$J$2:$J$50000")),0)</f>
        <v>0</v>
      </c>
      <c r="N988" s="3">
        <f ca="1">IF($B988&lt;&gt;"",SUMIF(INDIRECT("ИсходныеДанные!$"&amp;$K$4&amp;"$2:$"&amp;$K$4&amp;"$50000"),$B988&amp;"#"&amp;N$6,INDIRECT("ИсходныеДанные!$J$2:$J$50000")),0)</f>
        <v>0</v>
      </c>
      <c r="O988" s="3">
        <f ca="1">IF($B988&lt;&gt;"",SUMIF(INDIRECT("ИсходныеДанные!$"&amp;$K$4&amp;"$2:$"&amp;$K$4&amp;"$50000"),$B988&amp;"#"&amp;O$6,INDIRECT("ИсходныеДанные!$J$2:$J$50000")),0)</f>
        <v>0</v>
      </c>
      <c r="P988" s="3">
        <f ca="1">IF($B988&lt;&gt;"",SUMIF(INDIRECT("ИсходныеДанные!$"&amp;$K$4&amp;"$2:$"&amp;$K$4&amp;"$50000"),$B988&amp;"#"&amp;P$6,INDIRECT("ИсходныеДанные!$J$2:$J$50000")),0)</f>
        <v>0</v>
      </c>
      <c r="Q988" s="3">
        <f ca="1">IF($B988&lt;&gt;"",SUMIF(INDIRECT("ИсходныеДанные!$"&amp;$K$4&amp;"$2:$"&amp;$K$4&amp;"$50000"),$B988&amp;"#"&amp;Q$6,INDIRECT("ИсходныеДанные!$J$2:$J$50000")),0)</f>
        <v>0</v>
      </c>
      <c r="R988" s="3">
        <f ca="1">IF($B988&lt;&gt;"",SUMIF(INDIRECT("ИсходныеДанные!$"&amp;$K$4&amp;"$2:$"&amp;$K$4&amp;"$50000"),$B988&amp;"#"&amp;R$6,INDIRECT("ИсходныеДанные!$J$2:$J$50000")),0)</f>
        <v>0</v>
      </c>
      <c r="S988" s="3">
        <f ca="1">IF($B988&lt;&gt;"",SUMIF(INDIRECT("ИсходныеДанные!$"&amp;$K$4&amp;"$2:$"&amp;$K$4&amp;"$50000"),$B988&amp;"#"&amp;S$6,INDIRECT("ИсходныеДанные!$J$2:$J$50000")),0)</f>
        <v>0</v>
      </c>
      <c r="T988" s="3">
        <f ca="1">IF($B988&lt;&gt;"",SUMIF(INDIRECT("ИсходныеДанные!$"&amp;$K$4&amp;"$2:$"&amp;$K$4&amp;"$50000"),$B988&amp;"#"&amp;T$6,INDIRECT("ИсходныеДанные!$J$2:$J$50000")),0)</f>
        <v>0</v>
      </c>
      <c r="U988" s="3">
        <f ca="1">IF($B988&lt;&gt;"",SUMIF(INDIRECT("ИсходныеДанные!$"&amp;$K$4&amp;"$2:$"&amp;$K$4&amp;"$50000"),$B988&amp;"#"&amp;U$6,INDIRECT("ИсходныеДанные!$J$2:$J$50000")),0)</f>
        <v>0</v>
      </c>
      <c r="V988" s="3">
        <f ca="1">IF($B988&lt;&gt;"",SUMIF(INDIRECT("ИсходныеДанные!$"&amp;$K$4&amp;"$2:$"&amp;$K$4&amp;"$50000"),$B988&amp;"#"&amp;V$6,INDIRECT("ИсходныеДанные!$J$2:$J$50000")),0)</f>
        <v>0</v>
      </c>
      <c r="W988" s="16" t="e">
        <f ca="1">SUM(K988:V988)/Пофамильно!$R$1</f>
        <v>#DIV/0!</v>
      </c>
    </row>
    <row r="989" spans="1:23" x14ac:dyDescent="0.25">
      <c r="A989" s="10" t="str">
        <f t="shared" ca="1" si="17"/>
        <v>delete</v>
      </c>
      <c r="B989" s="16" cm="1">
        <f t="array" aca="1" ref="B989" ca="1">INDIRECT("УникальныеСписки!D"&amp;ROW()-$L$4)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14"/>
      <c r="G989" s="81" t="str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84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84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84" t="str" cm="1">
        <f t="array" aca="1" ref="J989" ca="1">_xlfn.XLOOKUP($B989,INDIRECT(SUBSTITUTE("ИсходныеДанные!$где$2:$где$50000","где",$B$4)),INDIRECT(SUBSTITUTE("ИсходныеДанные!$что$2:$что$50000","что",J$4)),"",0,1)</f>
        <v/>
      </c>
      <c r="K989" s="3">
        <f ca="1">IF($B989&lt;&gt;"",SUMIF(INDIRECT("ИсходныеДанные!$"&amp;$K$4&amp;"$2:$"&amp;$K$4&amp;"$50000"),$B989&amp;"#"&amp;K$6,INDIRECT("ИсходныеДанные!$J$2:$J$50000")),0)</f>
        <v>0</v>
      </c>
      <c r="L989" s="3">
        <f ca="1">IF($B989&lt;&gt;"",SUMIF(INDIRECT("ИсходныеДанные!$"&amp;$K$4&amp;"$2:$"&amp;$K$4&amp;"$50000"),$B989&amp;"#"&amp;L$6,INDIRECT("ИсходныеДанные!$J$2:$J$50000")),0)</f>
        <v>0</v>
      </c>
      <c r="M989" s="3">
        <f ca="1">IF($B989&lt;&gt;"",SUMIF(INDIRECT("ИсходныеДанные!$"&amp;$K$4&amp;"$2:$"&amp;$K$4&amp;"$50000"),$B989&amp;"#"&amp;M$6,INDIRECT("ИсходныеДанные!$J$2:$J$50000")),0)</f>
        <v>0</v>
      </c>
      <c r="N989" s="3">
        <f ca="1">IF($B989&lt;&gt;"",SUMIF(INDIRECT("ИсходныеДанные!$"&amp;$K$4&amp;"$2:$"&amp;$K$4&amp;"$50000"),$B989&amp;"#"&amp;N$6,INDIRECT("ИсходныеДанные!$J$2:$J$50000")),0)</f>
        <v>0</v>
      </c>
      <c r="O989" s="3">
        <f ca="1">IF($B989&lt;&gt;"",SUMIF(INDIRECT("ИсходныеДанные!$"&amp;$K$4&amp;"$2:$"&amp;$K$4&amp;"$50000"),$B989&amp;"#"&amp;O$6,INDIRECT("ИсходныеДанные!$J$2:$J$50000")),0)</f>
        <v>0</v>
      </c>
      <c r="P989" s="3">
        <f ca="1">IF($B989&lt;&gt;"",SUMIF(INDIRECT("ИсходныеДанные!$"&amp;$K$4&amp;"$2:$"&amp;$K$4&amp;"$50000"),$B989&amp;"#"&amp;P$6,INDIRECT("ИсходныеДанные!$J$2:$J$50000")),0)</f>
        <v>0</v>
      </c>
      <c r="Q989" s="3">
        <f ca="1">IF($B989&lt;&gt;"",SUMIF(INDIRECT("ИсходныеДанные!$"&amp;$K$4&amp;"$2:$"&amp;$K$4&amp;"$50000"),$B989&amp;"#"&amp;Q$6,INDIRECT("ИсходныеДанные!$J$2:$J$50000")),0)</f>
        <v>0</v>
      </c>
      <c r="R989" s="3">
        <f ca="1">IF($B989&lt;&gt;"",SUMIF(INDIRECT("ИсходныеДанные!$"&amp;$K$4&amp;"$2:$"&amp;$K$4&amp;"$50000"),$B989&amp;"#"&amp;R$6,INDIRECT("ИсходныеДанные!$J$2:$J$50000")),0)</f>
        <v>0</v>
      </c>
      <c r="S989" s="3">
        <f ca="1">IF($B989&lt;&gt;"",SUMIF(INDIRECT("ИсходныеДанные!$"&amp;$K$4&amp;"$2:$"&amp;$K$4&amp;"$50000"),$B989&amp;"#"&amp;S$6,INDIRECT("ИсходныеДанные!$J$2:$J$50000")),0)</f>
        <v>0</v>
      </c>
      <c r="T989" s="3">
        <f ca="1">IF($B989&lt;&gt;"",SUMIF(INDIRECT("ИсходныеДанные!$"&amp;$K$4&amp;"$2:$"&amp;$K$4&amp;"$50000"),$B989&amp;"#"&amp;T$6,INDIRECT("ИсходныеДанные!$J$2:$J$50000")),0)</f>
        <v>0</v>
      </c>
      <c r="U989" s="3">
        <f ca="1">IF($B989&lt;&gt;"",SUMIF(INDIRECT("ИсходныеДанные!$"&amp;$K$4&amp;"$2:$"&amp;$K$4&amp;"$50000"),$B989&amp;"#"&amp;U$6,INDIRECT("ИсходныеДанные!$J$2:$J$50000")),0)</f>
        <v>0</v>
      </c>
      <c r="V989" s="3">
        <f ca="1">IF($B989&lt;&gt;"",SUMIF(INDIRECT("ИсходныеДанные!$"&amp;$K$4&amp;"$2:$"&amp;$K$4&amp;"$50000"),$B989&amp;"#"&amp;V$6,INDIRECT("ИсходныеДанные!$J$2:$J$50000")),0)</f>
        <v>0</v>
      </c>
      <c r="W989" s="16" t="e">
        <f ca="1">SUM(K989:V989)/Пофамильно!$R$1</f>
        <v>#DIV/0!</v>
      </c>
    </row>
    <row r="990" spans="1:23" x14ac:dyDescent="0.25">
      <c r="A990" s="10" t="str">
        <f t="shared" ca="1" si="17"/>
        <v>delete</v>
      </c>
      <c r="B990" s="16" cm="1">
        <f t="array" aca="1" ref="B990" ca="1">INDIRECT("УникальныеСписки!D"&amp;ROW()-$L$4)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14"/>
      <c r="G990" s="81" t="str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84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84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84" t="str" cm="1">
        <f t="array" aca="1" ref="J990" ca="1">_xlfn.XLOOKUP($B990,INDIRECT(SUBSTITUTE("ИсходныеДанные!$где$2:$где$50000","где",$B$4)),INDIRECT(SUBSTITUTE("ИсходныеДанные!$что$2:$что$50000","что",J$4)),"",0,1)</f>
        <v/>
      </c>
      <c r="K990" s="3">
        <f ca="1">IF($B990&lt;&gt;"",SUMIF(INDIRECT("ИсходныеДанные!$"&amp;$K$4&amp;"$2:$"&amp;$K$4&amp;"$50000"),$B990&amp;"#"&amp;K$6,INDIRECT("ИсходныеДанные!$J$2:$J$50000")),0)</f>
        <v>0</v>
      </c>
      <c r="L990" s="3">
        <f ca="1">IF($B990&lt;&gt;"",SUMIF(INDIRECT("ИсходныеДанные!$"&amp;$K$4&amp;"$2:$"&amp;$K$4&amp;"$50000"),$B990&amp;"#"&amp;L$6,INDIRECT("ИсходныеДанные!$J$2:$J$50000")),0)</f>
        <v>0</v>
      </c>
      <c r="M990" s="3">
        <f ca="1">IF($B990&lt;&gt;"",SUMIF(INDIRECT("ИсходныеДанные!$"&amp;$K$4&amp;"$2:$"&amp;$K$4&amp;"$50000"),$B990&amp;"#"&amp;M$6,INDIRECT("ИсходныеДанные!$J$2:$J$50000")),0)</f>
        <v>0</v>
      </c>
      <c r="N990" s="3">
        <f ca="1">IF($B990&lt;&gt;"",SUMIF(INDIRECT("ИсходныеДанные!$"&amp;$K$4&amp;"$2:$"&amp;$K$4&amp;"$50000"),$B990&amp;"#"&amp;N$6,INDIRECT("ИсходныеДанные!$J$2:$J$50000")),0)</f>
        <v>0</v>
      </c>
      <c r="O990" s="3">
        <f ca="1">IF($B990&lt;&gt;"",SUMIF(INDIRECT("ИсходныеДанные!$"&amp;$K$4&amp;"$2:$"&amp;$K$4&amp;"$50000"),$B990&amp;"#"&amp;O$6,INDIRECT("ИсходныеДанные!$J$2:$J$50000")),0)</f>
        <v>0</v>
      </c>
      <c r="P990" s="3">
        <f ca="1">IF($B990&lt;&gt;"",SUMIF(INDIRECT("ИсходныеДанные!$"&amp;$K$4&amp;"$2:$"&amp;$K$4&amp;"$50000"),$B990&amp;"#"&amp;P$6,INDIRECT("ИсходныеДанные!$J$2:$J$50000")),0)</f>
        <v>0</v>
      </c>
      <c r="Q990" s="3">
        <f ca="1">IF($B990&lt;&gt;"",SUMIF(INDIRECT("ИсходныеДанные!$"&amp;$K$4&amp;"$2:$"&amp;$K$4&amp;"$50000"),$B990&amp;"#"&amp;Q$6,INDIRECT("ИсходныеДанные!$J$2:$J$50000")),0)</f>
        <v>0</v>
      </c>
      <c r="R990" s="3">
        <f ca="1">IF($B990&lt;&gt;"",SUMIF(INDIRECT("ИсходныеДанные!$"&amp;$K$4&amp;"$2:$"&amp;$K$4&amp;"$50000"),$B990&amp;"#"&amp;R$6,INDIRECT("ИсходныеДанные!$J$2:$J$50000")),0)</f>
        <v>0</v>
      </c>
      <c r="S990" s="3">
        <f ca="1">IF($B990&lt;&gt;"",SUMIF(INDIRECT("ИсходныеДанные!$"&amp;$K$4&amp;"$2:$"&amp;$K$4&amp;"$50000"),$B990&amp;"#"&amp;S$6,INDIRECT("ИсходныеДанные!$J$2:$J$50000")),0)</f>
        <v>0</v>
      </c>
      <c r="T990" s="3">
        <f ca="1">IF($B990&lt;&gt;"",SUMIF(INDIRECT("ИсходныеДанные!$"&amp;$K$4&amp;"$2:$"&amp;$K$4&amp;"$50000"),$B990&amp;"#"&amp;T$6,INDIRECT("ИсходныеДанные!$J$2:$J$50000")),0)</f>
        <v>0</v>
      </c>
      <c r="U990" s="3">
        <f ca="1">IF($B990&lt;&gt;"",SUMIF(INDIRECT("ИсходныеДанные!$"&amp;$K$4&amp;"$2:$"&amp;$K$4&amp;"$50000"),$B990&amp;"#"&amp;U$6,INDIRECT("ИсходныеДанные!$J$2:$J$50000")),0)</f>
        <v>0</v>
      </c>
      <c r="V990" s="3">
        <f ca="1">IF($B990&lt;&gt;"",SUMIF(INDIRECT("ИсходныеДанные!$"&amp;$K$4&amp;"$2:$"&amp;$K$4&amp;"$50000"),$B990&amp;"#"&amp;V$6,INDIRECT("ИсходныеДанные!$J$2:$J$50000")),0)</f>
        <v>0</v>
      </c>
      <c r="W990" s="16" t="e">
        <f ca="1">SUM(K990:V990)/Пофамильно!$R$1</f>
        <v>#DIV/0!</v>
      </c>
    </row>
    <row r="991" spans="1:23" x14ac:dyDescent="0.25">
      <c r="A991" s="10" t="str">
        <f t="shared" ca="1" si="17"/>
        <v>delete</v>
      </c>
      <c r="B991" s="16" cm="1">
        <f t="array" aca="1" ref="B991" ca="1">INDIRECT("УникальныеСписки!D"&amp;ROW()-$L$4)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14"/>
      <c r="G991" s="81" t="str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84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84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84" t="str" cm="1">
        <f t="array" aca="1" ref="J991" ca="1">_xlfn.XLOOKUP($B991,INDIRECT(SUBSTITUTE("ИсходныеДанные!$где$2:$где$50000","где",$B$4)),INDIRECT(SUBSTITUTE("ИсходныеДанные!$что$2:$что$50000","что",J$4)),"",0,1)</f>
        <v/>
      </c>
      <c r="K991" s="3">
        <f ca="1">IF($B991&lt;&gt;"",SUMIF(INDIRECT("ИсходныеДанные!$"&amp;$K$4&amp;"$2:$"&amp;$K$4&amp;"$50000"),$B991&amp;"#"&amp;K$6,INDIRECT("ИсходныеДанные!$J$2:$J$50000")),0)</f>
        <v>0</v>
      </c>
      <c r="L991" s="3">
        <f ca="1">IF($B991&lt;&gt;"",SUMIF(INDIRECT("ИсходныеДанные!$"&amp;$K$4&amp;"$2:$"&amp;$K$4&amp;"$50000"),$B991&amp;"#"&amp;L$6,INDIRECT("ИсходныеДанные!$J$2:$J$50000")),0)</f>
        <v>0</v>
      </c>
      <c r="M991" s="3">
        <f ca="1">IF($B991&lt;&gt;"",SUMIF(INDIRECT("ИсходныеДанные!$"&amp;$K$4&amp;"$2:$"&amp;$K$4&amp;"$50000"),$B991&amp;"#"&amp;M$6,INDIRECT("ИсходныеДанные!$J$2:$J$50000")),0)</f>
        <v>0</v>
      </c>
      <c r="N991" s="3">
        <f ca="1">IF($B991&lt;&gt;"",SUMIF(INDIRECT("ИсходныеДанные!$"&amp;$K$4&amp;"$2:$"&amp;$K$4&amp;"$50000"),$B991&amp;"#"&amp;N$6,INDIRECT("ИсходныеДанные!$J$2:$J$50000")),0)</f>
        <v>0</v>
      </c>
      <c r="O991" s="3">
        <f ca="1">IF($B991&lt;&gt;"",SUMIF(INDIRECT("ИсходныеДанные!$"&amp;$K$4&amp;"$2:$"&amp;$K$4&amp;"$50000"),$B991&amp;"#"&amp;O$6,INDIRECT("ИсходныеДанные!$J$2:$J$50000")),0)</f>
        <v>0</v>
      </c>
      <c r="P991" s="3">
        <f ca="1">IF($B991&lt;&gt;"",SUMIF(INDIRECT("ИсходныеДанные!$"&amp;$K$4&amp;"$2:$"&amp;$K$4&amp;"$50000"),$B991&amp;"#"&amp;P$6,INDIRECT("ИсходныеДанные!$J$2:$J$50000")),0)</f>
        <v>0</v>
      </c>
      <c r="Q991" s="3">
        <f ca="1">IF($B991&lt;&gt;"",SUMIF(INDIRECT("ИсходныеДанные!$"&amp;$K$4&amp;"$2:$"&amp;$K$4&amp;"$50000"),$B991&amp;"#"&amp;Q$6,INDIRECT("ИсходныеДанные!$J$2:$J$50000")),0)</f>
        <v>0</v>
      </c>
      <c r="R991" s="3">
        <f ca="1">IF($B991&lt;&gt;"",SUMIF(INDIRECT("ИсходныеДанные!$"&amp;$K$4&amp;"$2:$"&amp;$K$4&amp;"$50000"),$B991&amp;"#"&amp;R$6,INDIRECT("ИсходныеДанные!$J$2:$J$50000")),0)</f>
        <v>0</v>
      </c>
      <c r="S991" s="3">
        <f ca="1">IF($B991&lt;&gt;"",SUMIF(INDIRECT("ИсходныеДанные!$"&amp;$K$4&amp;"$2:$"&amp;$K$4&amp;"$50000"),$B991&amp;"#"&amp;S$6,INDIRECT("ИсходныеДанные!$J$2:$J$50000")),0)</f>
        <v>0</v>
      </c>
      <c r="T991" s="3">
        <f ca="1">IF($B991&lt;&gt;"",SUMIF(INDIRECT("ИсходныеДанные!$"&amp;$K$4&amp;"$2:$"&amp;$K$4&amp;"$50000"),$B991&amp;"#"&amp;T$6,INDIRECT("ИсходныеДанные!$J$2:$J$50000")),0)</f>
        <v>0</v>
      </c>
      <c r="U991" s="3">
        <f ca="1">IF($B991&lt;&gt;"",SUMIF(INDIRECT("ИсходныеДанные!$"&amp;$K$4&amp;"$2:$"&amp;$K$4&amp;"$50000"),$B991&amp;"#"&amp;U$6,INDIRECT("ИсходныеДанные!$J$2:$J$50000")),0)</f>
        <v>0</v>
      </c>
      <c r="V991" s="3">
        <f ca="1">IF($B991&lt;&gt;"",SUMIF(INDIRECT("ИсходныеДанные!$"&amp;$K$4&amp;"$2:$"&amp;$K$4&amp;"$50000"),$B991&amp;"#"&amp;V$6,INDIRECT("ИсходныеДанные!$J$2:$J$50000")),0)</f>
        <v>0</v>
      </c>
      <c r="W991" s="16" t="e">
        <f ca="1">SUM(K991:V991)/Пофамильно!$R$1</f>
        <v>#DIV/0!</v>
      </c>
    </row>
    <row r="992" spans="1:23" x14ac:dyDescent="0.25">
      <c r="A992" s="10" t="str">
        <f t="shared" ca="1" si="17"/>
        <v>delete</v>
      </c>
      <c r="B992" s="16" cm="1">
        <f t="array" aca="1" ref="B992" ca="1">INDIRECT("УникальныеСписки!D"&amp;ROW()-$L$4)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14"/>
      <c r="G992" s="81" t="str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84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84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84" t="str" cm="1">
        <f t="array" aca="1" ref="J992" ca="1">_xlfn.XLOOKUP($B992,INDIRECT(SUBSTITUTE("ИсходныеДанные!$где$2:$где$50000","где",$B$4)),INDIRECT(SUBSTITUTE("ИсходныеДанные!$что$2:$что$50000","что",J$4)),"",0,1)</f>
        <v/>
      </c>
      <c r="K992" s="3">
        <f ca="1">IF($B992&lt;&gt;"",SUMIF(INDIRECT("ИсходныеДанные!$"&amp;$K$4&amp;"$2:$"&amp;$K$4&amp;"$50000"),$B992&amp;"#"&amp;K$6,INDIRECT("ИсходныеДанные!$J$2:$J$50000")),0)</f>
        <v>0</v>
      </c>
      <c r="L992" s="3">
        <f ca="1">IF($B992&lt;&gt;"",SUMIF(INDIRECT("ИсходныеДанные!$"&amp;$K$4&amp;"$2:$"&amp;$K$4&amp;"$50000"),$B992&amp;"#"&amp;L$6,INDIRECT("ИсходныеДанные!$J$2:$J$50000")),0)</f>
        <v>0</v>
      </c>
      <c r="M992" s="3">
        <f ca="1">IF($B992&lt;&gt;"",SUMIF(INDIRECT("ИсходныеДанные!$"&amp;$K$4&amp;"$2:$"&amp;$K$4&amp;"$50000"),$B992&amp;"#"&amp;M$6,INDIRECT("ИсходныеДанные!$J$2:$J$50000")),0)</f>
        <v>0</v>
      </c>
      <c r="N992" s="3">
        <f ca="1">IF($B992&lt;&gt;"",SUMIF(INDIRECT("ИсходныеДанные!$"&amp;$K$4&amp;"$2:$"&amp;$K$4&amp;"$50000"),$B992&amp;"#"&amp;N$6,INDIRECT("ИсходныеДанные!$J$2:$J$50000")),0)</f>
        <v>0</v>
      </c>
      <c r="O992" s="3">
        <f ca="1">IF($B992&lt;&gt;"",SUMIF(INDIRECT("ИсходныеДанные!$"&amp;$K$4&amp;"$2:$"&amp;$K$4&amp;"$50000"),$B992&amp;"#"&amp;O$6,INDIRECT("ИсходныеДанные!$J$2:$J$50000")),0)</f>
        <v>0</v>
      </c>
      <c r="P992" s="3">
        <f ca="1">IF($B992&lt;&gt;"",SUMIF(INDIRECT("ИсходныеДанные!$"&amp;$K$4&amp;"$2:$"&amp;$K$4&amp;"$50000"),$B992&amp;"#"&amp;P$6,INDIRECT("ИсходныеДанные!$J$2:$J$50000")),0)</f>
        <v>0</v>
      </c>
      <c r="Q992" s="3">
        <f ca="1">IF($B992&lt;&gt;"",SUMIF(INDIRECT("ИсходныеДанные!$"&amp;$K$4&amp;"$2:$"&amp;$K$4&amp;"$50000"),$B992&amp;"#"&amp;Q$6,INDIRECT("ИсходныеДанные!$J$2:$J$50000")),0)</f>
        <v>0</v>
      </c>
      <c r="R992" s="3">
        <f ca="1">IF($B992&lt;&gt;"",SUMIF(INDIRECT("ИсходныеДанные!$"&amp;$K$4&amp;"$2:$"&amp;$K$4&amp;"$50000"),$B992&amp;"#"&amp;R$6,INDIRECT("ИсходныеДанные!$J$2:$J$50000")),0)</f>
        <v>0</v>
      </c>
      <c r="S992" s="3">
        <f ca="1">IF($B992&lt;&gt;"",SUMIF(INDIRECT("ИсходныеДанные!$"&amp;$K$4&amp;"$2:$"&amp;$K$4&amp;"$50000"),$B992&amp;"#"&amp;S$6,INDIRECT("ИсходныеДанные!$J$2:$J$50000")),0)</f>
        <v>0</v>
      </c>
      <c r="T992" s="3">
        <f ca="1">IF($B992&lt;&gt;"",SUMIF(INDIRECT("ИсходныеДанные!$"&amp;$K$4&amp;"$2:$"&amp;$K$4&amp;"$50000"),$B992&amp;"#"&amp;T$6,INDIRECT("ИсходныеДанные!$J$2:$J$50000")),0)</f>
        <v>0</v>
      </c>
      <c r="U992" s="3">
        <f ca="1">IF($B992&lt;&gt;"",SUMIF(INDIRECT("ИсходныеДанные!$"&amp;$K$4&amp;"$2:$"&amp;$K$4&amp;"$50000"),$B992&amp;"#"&amp;U$6,INDIRECT("ИсходныеДанные!$J$2:$J$50000")),0)</f>
        <v>0</v>
      </c>
      <c r="V992" s="3">
        <f ca="1">IF($B992&lt;&gt;"",SUMIF(INDIRECT("ИсходныеДанные!$"&amp;$K$4&amp;"$2:$"&amp;$K$4&amp;"$50000"),$B992&amp;"#"&amp;V$6,INDIRECT("ИсходныеДанные!$J$2:$J$50000")),0)</f>
        <v>0</v>
      </c>
      <c r="W992" s="16" t="e">
        <f ca="1">SUM(K992:V992)/Пофамильно!$R$1</f>
        <v>#DIV/0!</v>
      </c>
    </row>
    <row r="993" spans="1:23" x14ac:dyDescent="0.25">
      <c r="A993" s="10" t="str">
        <f t="shared" ca="1" si="17"/>
        <v>delete</v>
      </c>
      <c r="B993" s="16" cm="1">
        <f t="array" aca="1" ref="B993" ca="1">INDIRECT("УникальныеСписки!D"&amp;ROW()-$L$4)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14"/>
      <c r="G993" s="81" t="str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84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84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84" t="str" cm="1">
        <f t="array" aca="1" ref="J993" ca="1">_xlfn.XLOOKUP($B993,INDIRECT(SUBSTITUTE("ИсходныеДанные!$где$2:$где$50000","где",$B$4)),INDIRECT(SUBSTITUTE("ИсходныеДанные!$что$2:$что$50000","что",J$4)),"",0,1)</f>
        <v/>
      </c>
      <c r="K993" s="3">
        <f ca="1">IF($B993&lt;&gt;"",SUMIF(INDIRECT("ИсходныеДанные!$"&amp;$K$4&amp;"$2:$"&amp;$K$4&amp;"$50000"),$B993&amp;"#"&amp;K$6,INDIRECT("ИсходныеДанные!$J$2:$J$50000")),0)</f>
        <v>0</v>
      </c>
      <c r="L993" s="3">
        <f ca="1">IF($B993&lt;&gt;"",SUMIF(INDIRECT("ИсходныеДанные!$"&amp;$K$4&amp;"$2:$"&amp;$K$4&amp;"$50000"),$B993&amp;"#"&amp;L$6,INDIRECT("ИсходныеДанные!$J$2:$J$50000")),0)</f>
        <v>0</v>
      </c>
      <c r="M993" s="3">
        <f ca="1">IF($B993&lt;&gt;"",SUMIF(INDIRECT("ИсходныеДанные!$"&amp;$K$4&amp;"$2:$"&amp;$K$4&amp;"$50000"),$B993&amp;"#"&amp;M$6,INDIRECT("ИсходныеДанные!$J$2:$J$50000")),0)</f>
        <v>0</v>
      </c>
      <c r="N993" s="3">
        <f ca="1">IF($B993&lt;&gt;"",SUMIF(INDIRECT("ИсходныеДанные!$"&amp;$K$4&amp;"$2:$"&amp;$K$4&amp;"$50000"),$B993&amp;"#"&amp;N$6,INDIRECT("ИсходныеДанные!$J$2:$J$50000")),0)</f>
        <v>0</v>
      </c>
      <c r="O993" s="3">
        <f ca="1">IF($B993&lt;&gt;"",SUMIF(INDIRECT("ИсходныеДанные!$"&amp;$K$4&amp;"$2:$"&amp;$K$4&amp;"$50000"),$B993&amp;"#"&amp;O$6,INDIRECT("ИсходныеДанные!$J$2:$J$50000")),0)</f>
        <v>0</v>
      </c>
      <c r="P993" s="3">
        <f ca="1">IF($B993&lt;&gt;"",SUMIF(INDIRECT("ИсходныеДанные!$"&amp;$K$4&amp;"$2:$"&amp;$K$4&amp;"$50000"),$B993&amp;"#"&amp;P$6,INDIRECT("ИсходныеДанные!$J$2:$J$50000")),0)</f>
        <v>0</v>
      </c>
      <c r="Q993" s="3">
        <f ca="1">IF($B993&lt;&gt;"",SUMIF(INDIRECT("ИсходныеДанные!$"&amp;$K$4&amp;"$2:$"&amp;$K$4&amp;"$50000"),$B993&amp;"#"&amp;Q$6,INDIRECT("ИсходныеДанные!$J$2:$J$50000")),0)</f>
        <v>0</v>
      </c>
      <c r="R993" s="3">
        <f ca="1">IF($B993&lt;&gt;"",SUMIF(INDIRECT("ИсходныеДанные!$"&amp;$K$4&amp;"$2:$"&amp;$K$4&amp;"$50000"),$B993&amp;"#"&amp;R$6,INDIRECT("ИсходныеДанные!$J$2:$J$50000")),0)</f>
        <v>0</v>
      </c>
      <c r="S993" s="3">
        <f ca="1">IF($B993&lt;&gt;"",SUMIF(INDIRECT("ИсходныеДанные!$"&amp;$K$4&amp;"$2:$"&amp;$K$4&amp;"$50000"),$B993&amp;"#"&amp;S$6,INDIRECT("ИсходныеДанные!$J$2:$J$50000")),0)</f>
        <v>0</v>
      </c>
      <c r="T993" s="3">
        <f ca="1">IF($B993&lt;&gt;"",SUMIF(INDIRECT("ИсходныеДанные!$"&amp;$K$4&amp;"$2:$"&amp;$K$4&amp;"$50000"),$B993&amp;"#"&amp;T$6,INDIRECT("ИсходныеДанные!$J$2:$J$50000")),0)</f>
        <v>0</v>
      </c>
      <c r="U993" s="3">
        <f ca="1">IF($B993&lt;&gt;"",SUMIF(INDIRECT("ИсходныеДанные!$"&amp;$K$4&amp;"$2:$"&amp;$K$4&amp;"$50000"),$B993&amp;"#"&amp;U$6,INDIRECT("ИсходныеДанные!$J$2:$J$50000")),0)</f>
        <v>0</v>
      </c>
      <c r="V993" s="3">
        <f ca="1">IF($B993&lt;&gt;"",SUMIF(INDIRECT("ИсходныеДанные!$"&amp;$K$4&amp;"$2:$"&amp;$K$4&amp;"$50000"),$B993&amp;"#"&amp;V$6,INDIRECT("ИсходныеДанные!$J$2:$J$50000")),0)</f>
        <v>0</v>
      </c>
      <c r="W993" s="16" t="e">
        <f ca="1">SUM(K993:V993)/Пофамильно!$R$1</f>
        <v>#DIV/0!</v>
      </c>
    </row>
    <row r="994" spans="1:23" x14ac:dyDescent="0.25">
      <c r="A994" s="10" t="str">
        <f t="shared" ca="1" si="17"/>
        <v>delete</v>
      </c>
      <c r="B994" s="16" cm="1">
        <f t="array" aca="1" ref="B994" ca="1">INDIRECT("УникальныеСписки!D"&amp;ROW()-$L$4)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14"/>
      <c r="G994" s="81" t="str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84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84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84" t="str" cm="1">
        <f t="array" aca="1" ref="J994" ca="1">_xlfn.XLOOKUP($B994,INDIRECT(SUBSTITUTE("ИсходныеДанные!$где$2:$где$50000","где",$B$4)),INDIRECT(SUBSTITUTE("ИсходныеДанные!$что$2:$что$50000","что",J$4)),"",0,1)</f>
        <v/>
      </c>
      <c r="K994" s="3">
        <f ca="1">IF($B994&lt;&gt;"",SUMIF(INDIRECT("ИсходныеДанные!$"&amp;$K$4&amp;"$2:$"&amp;$K$4&amp;"$50000"),$B994&amp;"#"&amp;K$6,INDIRECT("ИсходныеДанные!$J$2:$J$50000")),0)</f>
        <v>0</v>
      </c>
      <c r="L994" s="3">
        <f ca="1">IF($B994&lt;&gt;"",SUMIF(INDIRECT("ИсходныеДанные!$"&amp;$K$4&amp;"$2:$"&amp;$K$4&amp;"$50000"),$B994&amp;"#"&amp;L$6,INDIRECT("ИсходныеДанные!$J$2:$J$50000")),0)</f>
        <v>0</v>
      </c>
      <c r="M994" s="3">
        <f ca="1">IF($B994&lt;&gt;"",SUMIF(INDIRECT("ИсходныеДанные!$"&amp;$K$4&amp;"$2:$"&amp;$K$4&amp;"$50000"),$B994&amp;"#"&amp;M$6,INDIRECT("ИсходныеДанные!$J$2:$J$50000")),0)</f>
        <v>0</v>
      </c>
      <c r="N994" s="3">
        <f ca="1">IF($B994&lt;&gt;"",SUMIF(INDIRECT("ИсходныеДанные!$"&amp;$K$4&amp;"$2:$"&amp;$K$4&amp;"$50000"),$B994&amp;"#"&amp;N$6,INDIRECT("ИсходныеДанные!$J$2:$J$50000")),0)</f>
        <v>0</v>
      </c>
      <c r="O994" s="3">
        <f ca="1">IF($B994&lt;&gt;"",SUMIF(INDIRECT("ИсходныеДанные!$"&amp;$K$4&amp;"$2:$"&amp;$K$4&amp;"$50000"),$B994&amp;"#"&amp;O$6,INDIRECT("ИсходныеДанные!$J$2:$J$50000")),0)</f>
        <v>0</v>
      </c>
      <c r="P994" s="3">
        <f ca="1">IF($B994&lt;&gt;"",SUMIF(INDIRECT("ИсходныеДанные!$"&amp;$K$4&amp;"$2:$"&amp;$K$4&amp;"$50000"),$B994&amp;"#"&amp;P$6,INDIRECT("ИсходныеДанные!$J$2:$J$50000")),0)</f>
        <v>0</v>
      </c>
      <c r="Q994" s="3">
        <f ca="1">IF($B994&lt;&gt;"",SUMIF(INDIRECT("ИсходныеДанные!$"&amp;$K$4&amp;"$2:$"&amp;$K$4&amp;"$50000"),$B994&amp;"#"&amp;Q$6,INDIRECT("ИсходныеДанные!$J$2:$J$50000")),0)</f>
        <v>0</v>
      </c>
      <c r="R994" s="3">
        <f ca="1">IF($B994&lt;&gt;"",SUMIF(INDIRECT("ИсходныеДанные!$"&amp;$K$4&amp;"$2:$"&amp;$K$4&amp;"$50000"),$B994&amp;"#"&amp;R$6,INDIRECT("ИсходныеДанные!$J$2:$J$50000")),0)</f>
        <v>0</v>
      </c>
      <c r="S994" s="3">
        <f ca="1">IF($B994&lt;&gt;"",SUMIF(INDIRECT("ИсходныеДанные!$"&amp;$K$4&amp;"$2:$"&amp;$K$4&amp;"$50000"),$B994&amp;"#"&amp;S$6,INDIRECT("ИсходныеДанные!$J$2:$J$50000")),0)</f>
        <v>0</v>
      </c>
      <c r="T994" s="3">
        <f ca="1">IF($B994&lt;&gt;"",SUMIF(INDIRECT("ИсходныеДанные!$"&amp;$K$4&amp;"$2:$"&amp;$K$4&amp;"$50000"),$B994&amp;"#"&amp;T$6,INDIRECT("ИсходныеДанные!$J$2:$J$50000")),0)</f>
        <v>0</v>
      </c>
      <c r="U994" s="3">
        <f ca="1">IF($B994&lt;&gt;"",SUMIF(INDIRECT("ИсходныеДанные!$"&amp;$K$4&amp;"$2:$"&amp;$K$4&amp;"$50000"),$B994&amp;"#"&amp;U$6,INDIRECT("ИсходныеДанные!$J$2:$J$50000")),0)</f>
        <v>0</v>
      </c>
      <c r="V994" s="3">
        <f ca="1">IF($B994&lt;&gt;"",SUMIF(INDIRECT("ИсходныеДанные!$"&amp;$K$4&amp;"$2:$"&amp;$K$4&amp;"$50000"),$B994&amp;"#"&amp;V$6,INDIRECT("ИсходныеДанные!$J$2:$J$50000")),0)</f>
        <v>0</v>
      </c>
      <c r="W994" s="16" t="e">
        <f ca="1">SUM(K994:V994)/Пофамильно!$R$1</f>
        <v>#DIV/0!</v>
      </c>
    </row>
    <row r="995" spans="1:23" x14ac:dyDescent="0.25">
      <c r="A995" s="10" t="str">
        <f t="shared" ca="1" si="17"/>
        <v>delete</v>
      </c>
      <c r="B995" s="16" cm="1">
        <f t="array" aca="1" ref="B995" ca="1">INDIRECT("УникальныеСписки!D"&amp;ROW()-$L$4)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14"/>
      <c r="G995" s="81" t="str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84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84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84" t="str" cm="1">
        <f t="array" aca="1" ref="J995" ca="1">_xlfn.XLOOKUP($B995,INDIRECT(SUBSTITUTE("ИсходныеДанные!$где$2:$где$50000","где",$B$4)),INDIRECT(SUBSTITUTE("ИсходныеДанные!$что$2:$что$50000","что",J$4)),"",0,1)</f>
        <v/>
      </c>
      <c r="K995" s="3">
        <f ca="1">IF($B995&lt;&gt;"",SUMIF(INDIRECT("ИсходныеДанные!$"&amp;$K$4&amp;"$2:$"&amp;$K$4&amp;"$50000"),$B995&amp;"#"&amp;K$6,INDIRECT("ИсходныеДанные!$J$2:$J$50000")),0)</f>
        <v>0</v>
      </c>
      <c r="L995" s="3">
        <f ca="1">IF($B995&lt;&gt;"",SUMIF(INDIRECT("ИсходныеДанные!$"&amp;$K$4&amp;"$2:$"&amp;$K$4&amp;"$50000"),$B995&amp;"#"&amp;L$6,INDIRECT("ИсходныеДанные!$J$2:$J$50000")),0)</f>
        <v>0</v>
      </c>
      <c r="M995" s="3">
        <f ca="1">IF($B995&lt;&gt;"",SUMIF(INDIRECT("ИсходныеДанные!$"&amp;$K$4&amp;"$2:$"&amp;$K$4&amp;"$50000"),$B995&amp;"#"&amp;M$6,INDIRECT("ИсходныеДанные!$J$2:$J$50000")),0)</f>
        <v>0</v>
      </c>
      <c r="N995" s="3">
        <f ca="1">IF($B995&lt;&gt;"",SUMIF(INDIRECT("ИсходныеДанные!$"&amp;$K$4&amp;"$2:$"&amp;$K$4&amp;"$50000"),$B995&amp;"#"&amp;N$6,INDIRECT("ИсходныеДанные!$J$2:$J$50000")),0)</f>
        <v>0</v>
      </c>
      <c r="O995" s="3">
        <f ca="1">IF($B995&lt;&gt;"",SUMIF(INDIRECT("ИсходныеДанные!$"&amp;$K$4&amp;"$2:$"&amp;$K$4&amp;"$50000"),$B995&amp;"#"&amp;O$6,INDIRECT("ИсходныеДанные!$J$2:$J$50000")),0)</f>
        <v>0</v>
      </c>
      <c r="P995" s="3">
        <f ca="1">IF($B995&lt;&gt;"",SUMIF(INDIRECT("ИсходныеДанные!$"&amp;$K$4&amp;"$2:$"&amp;$K$4&amp;"$50000"),$B995&amp;"#"&amp;P$6,INDIRECT("ИсходныеДанные!$J$2:$J$50000")),0)</f>
        <v>0</v>
      </c>
      <c r="Q995" s="3">
        <f ca="1">IF($B995&lt;&gt;"",SUMIF(INDIRECT("ИсходныеДанные!$"&amp;$K$4&amp;"$2:$"&amp;$K$4&amp;"$50000"),$B995&amp;"#"&amp;Q$6,INDIRECT("ИсходныеДанные!$J$2:$J$50000")),0)</f>
        <v>0</v>
      </c>
      <c r="R995" s="3">
        <f ca="1">IF($B995&lt;&gt;"",SUMIF(INDIRECT("ИсходныеДанные!$"&amp;$K$4&amp;"$2:$"&amp;$K$4&amp;"$50000"),$B995&amp;"#"&amp;R$6,INDIRECT("ИсходныеДанные!$J$2:$J$50000")),0)</f>
        <v>0</v>
      </c>
      <c r="S995" s="3">
        <f ca="1">IF($B995&lt;&gt;"",SUMIF(INDIRECT("ИсходныеДанные!$"&amp;$K$4&amp;"$2:$"&amp;$K$4&amp;"$50000"),$B995&amp;"#"&amp;S$6,INDIRECT("ИсходныеДанные!$J$2:$J$50000")),0)</f>
        <v>0</v>
      </c>
      <c r="T995" s="3">
        <f ca="1">IF($B995&lt;&gt;"",SUMIF(INDIRECT("ИсходныеДанные!$"&amp;$K$4&amp;"$2:$"&amp;$K$4&amp;"$50000"),$B995&amp;"#"&amp;T$6,INDIRECT("ИсходныеДанные!$J$2:$J$50000")),0)</f>
        <v>0</v>
      </c>
      <c r="U995" s="3">
        <f ca="1">IF($B995&lt;&gt;"",SUMIF(INDIRECT("ИсходныеДанные!$"&amp;$K$4&amp;"$2:$"&amp;$K$4&amp;"$50000"),$B995&amp;"#"&amp;U$6,INDIRECT("ИсходныеДанные!$J$2:$J$50000")),0)</f>
        <v>0</v>
      </c>
      <c r="V995" s="3">
        <f ca="1">IF($B995&lt;&gt;"",SUMIF(INDIRECT("ИсходныеДанные!$"&amp;$K$4&amp;"$2:$"&amp;$K$4&amp;"$50000"),$B995&amp;"#"&amp;V$6,INDIRECT("ИсходныеДанные!$J$2:$J$50000")),0)</f>
        <v>0</v>
      </c>
      <c r="W995" s="16" t="e">
        <f ca="1">SUM(K995:V995)/Пофамильно!$R$1</f>
        <v>#DIV/0!</v>
      </c>
    </row>
    <row r="996" spans="1:23" x14ac:dyDescent="0.25">
      <c r="A996" s="10" t="str">
        <f t="shared" ca="1" si="17"/>
        <v>delete</v>
      </c>
      <c r="B996" s="16" cm="1">
        <f t="array" aca="1" ref="B996" ca="1">INDIRECT("УникальныеСписки!D"&amp;ROW()-$L$4)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14"/>
      <c r="G996" s="81" t="str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84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84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84" t="str" cm="1">
        <f t="array" aca="1" ref="J996" ca="1">_xlfn.XLOOKUP($B996,INDIRECT(SUBSTITUTE("ИсходныеДанные!$где$2:$где$50000","где",$B$4)),INDIRECT(SUBSTITUTE("ИсходныеДанные!$что$2:$что$50000","что",J$4)),"",0,1)</f>
        <v/>
      </c>
      <c r="K996" s="3">
        <f ca="1">IF($B996&lt;&gt;"",SUMIF(INDIRECT("ИсходныеДанные!$"&amp;$K$4&amp;"$2:$"&amp;$K$4&amp;"$50000"),$B996&amp;"#"&amp;K$6,INDIRECT("ИсходныеДанные!$J$2:$J$50000")),0)</f>
        <v>0</v>
      </c>
      <c r="L996" s="3">
        <f ca="1">IF($B996&lt;&gt;"",SUMIF(INDIRECT("ИсходныеДанные!$"&amp;$K$4&amp;"$2:$"&amp;$K$4&amp;"$50000"),$B996&amp;"#"&amp;L$6,INDIRECT("ИсходныеДанные!$J$2:$J$50000")),0)</f>
        <v>0</v>
      </c>
      <c r="M996" s="3">
        <f ca="1">IF($B996&lt;&gt;"",SUMIF(INDIRECT("ИсходныеДанные!$"&amp;$K$4&amp;"$2:$"&amp;$K$4&amp;"$50000"),$B996&amp;"#"&amp;M$6,INDIRECT("ИсходныеДанные!$J$2:$J$50000")),0)</f>
        <v>0</v>
      </c>
      <c r="N996" s="3">
        <f ca="1">IF($B996&lt;&gt;"",SUMIF(INDIRECT("ИсходныеДанные!$"&amp;$K$4&amp;"$2:$"&amp;$K$4&amp;"$50000"),$B996&amp;"#"&amp;N$6,INDIRECT("ИсходныеДанные!$J$2:$J$50000")),0)</f>
        <v>0</v>
      </c>
      <c r="O996" s="3">
        <f ca="1">IF($B996&lt;&gt;"",SUMIF(INDIRECT("ИсходныеДанные!$"&amp;$K$4&amp;"$2:$"&amp;$K$4&amp;"$50000"),$B996&amp;"#"&amp;O$6,INDIRECT("ИсходныеДанные!$J$2:$J$50000")),0)</f>
        <v>0</v>
      </c>
      <c r="P996" s="3">
        <f ca="1">IF($B996&lt;&gt;"",SUMIF(INDIRECT("ИсходныеДанные!$"&amp;$K$4&amp;"$2:$"&amp;$K$4&amp;"$50000"),$B996&amp;"#"&amp;P$6,INDIRECT("ИсходныеДанные!$J$2:$J$50000")),0)</f>
        <v>0</v>
      </c>
      <c r="Q996" s="3">
        <f ca="1">IF($B996&lt;&gt;"",SUMIF(INDIRECT("ИсходныеДанные!$"&amp;$K$4&amp;"$2:$"&amp;$K$4&amp;"$50000"),$B996&amp;"#"&amp;Q$6,INDIRECT("ИсходныеДанные!$J$2:$J$50000")),0)</f>
        <v>0</v>
      </c>
      <c r="R996" s="3">
        <f ca="1">IF($B996&lt;&gt;"",SUMIF(INDIRECT("ИсходныеДанные!$"&amp;$K$4&amp;"$2:$"&amp;$K$4&amp;"$50000"),$B996&amp;"#"&amp;R$6,INDIRECT("ИсходныеДанные!$J$2:$J$50000")),0)</f>
        <v>0</v>
      </c>
      <c r="S996" s="3">
        <f ca="1">IF($B996&lt;&gt;"",SUMIF(INDIRECT("ИсходныеДанные!$"&amp;$K$4&amp;"$2:$"&amp;$K$4&amp;"$50000"),$B996&amp;"#"&amp;S$6,INDIRECT("ИсходныеДанные!$J$2:$J$50000")),0)</f>
        <v>0</v>
      </c>
      <c r="T996" s="3">
        <f ca="1">IF($B996&lt;&gt;"",SUMIF(INDIRECT("ИсходныеДанные!$"&amp;$K$4&amp;"$2:$"&amp;$K$4&amp;"$50000"),$B996&amp;"#"&amp;T$6,INDIRECT("ИсходныеДанные!$J$2:$J$50000")),0)</f>
        <v>0</v>
      </c>
      <c r="U996" s="3">
        <f ca="1">IF($B996&lt;&gt;"",SUMIF(INDIRECT("ИсходныеДанные!$"&amp;$K$4&amp;"$2:$"&amp;$K$4&amp;"$50000"),$B996&amp;"#"&amp;U$6,INDIRECT("ИсходныеДанные!$J$2:$J$50000")),0)</f>
        <v>0</v>
      </c>
      <c r="V996" s="3">
        <f ca="1">IF($B996&lt;&gt;"",SUMIF(INDIRECT("ИсходныеДанные!$"&amp;$K$4&amp;"$2:$"&amp;$K$4&amp;"$50000"),$B996&amp;"#"&amp;V$6,INDIRECT("ИсходныеДанные!$J$2:$J$50000")),0)</f>
        <v>0</v>
      </c>
      <c r="W996" s="16" t="e">
        <f ca="1">SUM(K996:V996)/Пофамильно!$R$1</f>
        <v>#DIV/0!</v>
      </c>
    </row>
    <row r="997" spans="1:23" x14ac:dyDescent="0.25">
      <c r="A997" s="10" t="str">
        <f t="shared" ca="1" si="17"/>
        <v>delete</v>
      </c>
      <c r="B997" s="16" cm="1">
        <f t="array" aca="1" ref="B997" ca="1">INDIRECT("УникальныеСписки!D"&amp;ROW()-$L$4)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14"/>
      <c r="G997" s="81" t="str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84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84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84" t="str" cm="1">
        <f t="array" aca="1" ref="J997" ca="1">_xlfn.XLOOKUP($B997,INDIRECT(SUBSTITUTE("ИсходныеДанные!$где$2:$где$50000","где",$B$4)),INDIRECT(SUBSTITUTE("ИсходныеДанные!$что$2:$что$50000","что",J$4)),"",0,1)</f>
        <v/>
      </c>
      <c r="K997" s="3">
        <f ca="1">IF($B997&lt;&gt;"",SUMIF(INDIRECT("ИсходныеДанные!$"&amp;$K$4&amp;"$2:$"&amp;$K$4&amp;"$50000"),$B997&amp;"#"&amp;K$6,INDIRECT("ИсходныеДанные!$J$2:$J$50000")),0)</f>
        <v>0</v>
      </c>
      <c r="L997" s="3">
        <f ca="1">IF($B997&lt;&gt;"",SUMIF(INDIRECT("ИсходныеДанные!$"&amp;$K$4&amp;"$2:$"&amp;$K$4&amp;"$50000"),$B997&amp;"#"&amp;L$6,INDIRECT("ИсходныеДанные!$J$2:$J$50000")),0)</f>
        <v>0</v>
      </c>
      <c r="M997" s="3">
        <f ca="1">IF($B997&lt;&gt;"",SUMIF(INDIRECT("ИсходныеДанные!$"&amp;$K$4&amp;"$2:$"&amp;$K$4&amp;"$50000"),$B997&amp;"#"&amp;M$6,INDIRECT("ИсходныеДанные!$J$2:$J$50000")),0)</f>
        <v>0</v>
      </c>
      <c r="N997" s="3">
        <f ca="1">IF($B997&lt;&gt;"",SUMIF(INDIRECT("ИсходныеДанные!$"&amp;$K$4&amp;"$2:$"&amp;$K$4&amp;"$50000"),$B997&amp;"#"&amp;N$6,INDIRECT("ИсходныеДанные!$J$2:$J$50000")),0)</f>
        <v>0</v>
      </c>
      <c r="O997" s="3">
        <f ca="1">IF($B997&lt;&gt;"",SUMIF(INDIRECT("ИсходныеДанные!$"&amp;$K$4&amp;"$2:$"&amp;$K$4&amp;"$50000"),$B997&amp;"#"&amp;O$6,INDIRECT("ИсходныеДанные!$J$2:$J$50000")),0)</f>
        <v>0</v>
      </c>
      <c r="P997" s="3">
        <f ca="1">IF($B997&lt;&gt;"",SUMIF(INDIRECT("ИсходныеДанные!$"&amp;$K$4&amp;"$2:$"&amp;$K$4&amp;"$50000"),$B997&amp;"#"&amp;P$6,INDIRECT("ИсходныеДанные!$J$2:$J$50000")),0)</f>
        <v>0</v>
      </c>
      <c r="Q997" s="3">
        <f ca="1">IF($B997&lt;&gt;"",SUMIF(INDIRECT("ИсходныеДанные!$"&amp;$K$4&amp;"$2:$"&amp;$K$4&amp;"$50000"),$B997&amp;"#"&amp;Q$6,INDIRECT("ИсходныеДанные!$J$2:$J$50000")),0)</f>
        <v>0</v>
      </c>
      <c r="R997" s="3">
        <f ca="1">IF($B997&lt;&gt;"",SUMIF(INDIRECT("ИсходныеДанные!$"&amp;$K$4&amp;"$2:$"&amp;$K$4&amp;"$50000"),$B997&amp;"#"&amp;R$6,INDIRECT("ИсходныеДанные!$J$2:$J$50000")),0)</f>
        <v>0</v>
      </c>
      <c r="S997" s="3">
        <f ca="1">IF($B997&lt;&gt;"",SUMIF(INDIRECT("ИсходныеДанные!$"&amp;$K$4&amp;"$2:$"&amp;$K$4&amp;"$50000"),$B997&amp;"#"&amp;S$6,INDIRECT("ИсходныеДанные!$J$2:$J$50000")),0)</f>
        <v>0</v>
      </c>
      <c r="T997" s="3">
        <f ca="1">IF($B997&lt;&gt;"",SUMIF(INDIRECT("ИсходныеДанные!$"&amp;$K$4&amp;"$2:$"&amp;$K$4&amp;"$50000"),$B997&amp;"#"&amp;T$6,INDIRECT("ИсходныеДанные!$J$2:$J$50000")),0)</f>
        <v>0</v>
      </c>
      <c r="U997" s="3">
        <f ca="1">IF($B997&lt;&gt;"",SUMIF(INDIRECT("ИсходныеДанные!$"&amp;$K$4&amp;"$2:$"&amp;$K$4&amp;"$50000"),$B997&amp;"#"&amp;U$6,INDIRECT("ИсходныеДанные!$J$2:$J$50000")),0)</f>
        <v>0</v>
      </c>
      <c r="V997" s="3">
        <f ca="1">IF($B997&lt;&gt;"",SUMIF(INDIRECT("ИсходныеДанные!$"&amp;$K$4&amp;"$2:$"&amp;$K$4&amp;"$50000"),$B997&amp;"#"&amp;V$6,INDIRECT("ИсходныеДанные!$J$2:$J$50000")),0)</f>
        <v>0</v>
      </c>
      <c r="W997" s="16" t="e">
        <f ca="1">SUM(K997:V997)/Пофамильно!$R$1</f>
        <v>#DIV/0!</v>
      </c>
    </row>
    <row r="998" spans="1:23" x14ac:dyDescent="0.25">
      <c r="A998" s="10" t="str">
        <f t="shared" ca="1" si="17"/>
        <v>delete</v>
      </c>
      <c r="B998" s="16" cm="1">
        <f t="array" aca="1" ref="B998" ca="1">INDIRECT("УникальныеСписки!D"&amp;ROW()-$L$4)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14"/>
      <c r="G998" s="81" t="str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84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84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84" t="str" cm="1">
        <f t="array" aca="1" ref="J998" ca="1">_xlfn.XLOOKUP($B998,INDIRECT(SUBSTITUTE("ИсходныеДанные!$где$2:$где$50000","где",$B$4)),INDIRECT(SUBSTITUTE("ИсходныеДанные!$что$2:$что$50000","что",J$4)),"",0,1)</f>
        <v/>
      </c>
      <c r="K998" s="3">
        <f ca="1">IF($B998&lt;&gt;"",SUMIF(INDIRECT("ИсходныеДанные!$"&amp;$K$4&amp;"$2:$"&amp;$K$4&amp;"$50000"),$B998&amp;"#"&amp;K$6,INDIRECT("ИсходныеДанные!$J$2:$J$50000")),0)</f>
        <v>0</v>
      </c>
      <c r="L998" s="3">
        <f ca="1">IF($B998&lt;&gt;"",SUMIF(INDIRECT("ИсходныеДанные!$"&amp;$K$4&amp;"$2:$"&amp;$K$4&amp;"$50000"),$B998&amp;"#"&amp;L$6,INDIRECT("ИсходныеДанные!$J$2:$J$50000")),0)</f>
        <v>0</v>
      </c>
      <c r="M998" s="3">
        <f ca="1">IF($B998&lt;&gt;"",SUMIF(INDIRECT("ИсходныеДанные!$"&amp;$K$4&amp;"$2:$"&amp;$K$4&amp;"$50000"),$B998&amp;"#"&amp;M$6,INDIRECT("ИсходныеДанные!$J$2:$J$50000")),0)</f>
        <v>0</v>
      </c>
      <c r="N998" s="3">
        <f ca="1">IF($B998&lt;&gt;"",SUMIF(INDIRECT("ИсходныеДанные!$"&amp;$K$4&amp;"$2:$"&amp;$K$4&amp;"$50000"),$B998&amp;"#"&amp;N$6,INDIRECT("ИсходныеДанные!$J$2:$J$50000")),0)</f>
        <v>0</v>
      </c>
      <c r="O998" s="3">
        <f ca="1">IF($B998&lt;&gt;"",SUMIF(INDIRECT("ИсходныеДанные!$"&amp;$K$4&amp;"$2:$"&amp;$K$4&amp;"$50000"),$B998&amp;"#"&amp;O$6,INDIRECT("ИсходныеДанные!$J$2:$J$50000")),0)</f>
        <v>0</v>
      </c>
      <c r="P998" s="3">
        <f ca="1">IF($B998&lt;&gt;"",SUMIF(INDIRECT("ИсходныеДанные!$"&amp;$K$4&amp;"$2:$"&amp;$K$4&amp;"$50000"),$B998&amp;"#"&amp;P$6,INDIRECT("ИсходныеДанные!$J$2:$J$50000")),0)</f>
        <v>0</v>
      </c>
      <c r="Q998" s="3">
        <f ca="1">IF($B998&lt;&gt;"",SUMIF(INDIRECT("ИсходныеДанные!$"&amp;$K$4&amp;"$2:$"&amp;$K$4&amp;"$50000"),$B998&amp;"#"&amp;Q$6,INDIRECT("ИсходныеДанные!$J$2:$J$50000")),0)</f>
        <v>0</v>
      </c>
      <c r="R998" s="3">
        <f ca="1">IF($B998&lt;&gt;"",SUMIF(INDIRECT("ИсходныеДанные!$"&amp;$K$4&amp;"$2:$"&amp;$K$4&amp;"$50000"),$B998&amp;"#"&amp;R$6,INDIRECT("ИсходныеДанные!$J$2:$J$50000")),0)</f>
        <v>0</v>
      </c>
      <c r="S998" s="3">
        <f ca="1">IF($B998&lt;&gt;"",SUMIF(INDIRECT("ИсходныеДанные!$"&amp;$K$4&amp;"$2:$"&amp;$K$4&amp;"$50000"),$B998&amp;"#"&amp;S$6,INDIRECT("ИсходныеДанные!$J$2:$J$50000")),0)</f>
        <v>0</v>
      </c>
      <c r="T998" s="3">
        <f ca="1">IF($B998&lt;&gt;"",SUMIF(INDIRECT("ИсходныеДанные!$"&amp;$K$4&amp;"$2:$"&amp;$K$4&amp;"$50000"),$B998&amp;"#"&amp;T$6,INDIRECT("ИсходныеДанные!$J$2:$J$50000")),0)</f>
        <v>0</v>
      </c>
      <c r="U998" s="3">
        <f ca="1">IF($B998&lt;&gt;"",SUMIF(INDIRECT("ИсходныеДанные!$"&amp;$K$4&amp;"$2:$"&amp;$K$4&amp;"$50000"),$B998&amp;"#"&amp;U$6,INDIRECT("ИсходныеДанные!$J$2:$J$50000")),0)</f>
        <v>0</v>
      </c>
      <c r="V998" s="3">
        <f ca="1">IF($B998&lt;&gt;"",SUMIF(INDIRECT("ИсходныеДанные!$"&amp;$K$4&amp;"$2:$"&amp;$K$4&amp;"$50000"),$B998&amp;"#"&amp;V$6,INDIRECT("ИсходныеДанные!$J$2:$J$50000")),0)</f>
        <v>0</v>
      </c>
      <c r="W998" s="16" t="e">
        <f ca="1">SUM(K998:V998)/Пофамильно!$R$1</f>
        <v>#DIV/0!</v>
      </c>
    </row>
    <row r="999" spans="1:23" x14ac:dyDescent="0.25">
      <c r="A999" s="10" t="str">
        <f t="shared" ca="1" si="17"/>
        <v>delete</v>
      </c>
      <c r="B999" s="16" cm="1">
        <f t="array" aca="1" ref="B999" ca="1">INDIRECT("УникальныеСписки!D"&amp;ROW()-$L$4)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14"/>
      <c r="G999" s="81" t="str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84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84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84" t="str" cm="1">
        <f t="array" aca="1" ref="J999" ca="1">_xlfn.XLOOKUP($B999,INDIRECT(SUBSTITUTE("ИсходныеДанные!$где$2:$где$50000","где",$B$4)),INDIRECT(SUBSTITUTE("ИсходныеДанные!$что$2:$что$50000","что",J$4)),"",0,1)</f>
        <v/>
      </c>
      <c r="K999" s="3">
        <f ca="1">IF($B999&lt;&gt;"",SUMIF(INDIRECT("ИсходныеДанные!$"&amp;$K$4&amp;"$2:$"&amp;$K$4&amp;"$50000"),$B999&amp;"#"&amp;K$6,INDIRECT("ИсходныеДанные!$J$2:$J$50000")),0)</f>
        <v>0</v>
      </c>
      <c r="L999" s="3">
        <f ca="1">IF($B999&lt;&gt;"",SUMIF(INDIRECT("ИсходныеДанные!$"&amp;$K$4&amp;"$2:$"&amp;$K$4&amp;"$50000"),$B999&amp;"#"&amp;L$6,INDIRECT("ИсходныеДанные!$J$2:$J$50000")),0)</f>
        <v>0</v>
      </c>
      <c r="M999" s="3">
        <f ca="1">IF($B999&lt;&gt;"",SUMIF(INDIRECT("ИсходныеДанные!$"&amp;$K$4&amp;"$2:$"&amp;$K$4&amp;"$50000"),$B999&amp;"#"&amp;M$6,INDIRECT("ИсходныеДанные!$J$2:$J$50000")),0)</f>
        <v>0</v>
      </c>
      <c r="N999" s="3">
        <f ca="1">IF($B999&lt;&gt;"",SUMIF(INDIRECT("ИсходныеДанные!$"&amp;$K$4&amp;"$2:$"&amp;$K$4&amp;"$50000"),$B999&amp;"#"&amp;N$6,INDIRECT("ИсходныеДанные!$J$2:$J$50000")),0)</f>
        <v>0</v>
      </c>
      <c r="O999" s="3">
        <f ca="1">IF($B999&lt;&gt;"",SUMIF(INDIRECT("ИсходныеДанные!$"&amp;$K$4&amp;"$2:$"&amp;$K$4&amp;"$50000"),$B999&amp;"#"&amp;O$6,INDIRECT("ИсходныеДанные!$J$2:$J$50000")),0)</f>
        <v>0</v>
      </c>
      <c r="P999" s="3">
        <f ca="1">IF($B999&lt;&gt;"",SUMIF(INDIRECT("ИсходныеДанные!$"&amp;$K$4&amp;"$2:$"&amp;$K$4&amp;"$50000"),$B999&amp;"#"&amp;P$6,INDIRECT("ИсходныеДанные!$J$2:$J$50000")),0)</f>
        <v>0</v>
      </c>
      <c r="Q999" s="3">
        <f ca="1">IF($B999&lt;&gt;"",SUMIF(INDIRECT("ИсходныеДанные!$"&amp;$K$4&amp;"$2:$"&amp;$K$4&amp;"$50000"),$B999&amp;"#"&amp;Q$6,INDIRECT("ИсходныеДанные!$J$2:$J$50000")),0)</f>
        <v>0</v>
      </c>
      <c r="R999" s="3">
        <f ca="1">IF($B999&lt;&gt;"",SUMIF(INDIRECT("ИсходныеДанные!$"&amp;$K$4&amp;"$2:$"&amp;$K$4&amp;"$50000"),$B999&amp;"#"&amp;R$6,INDIRECT("ИсходныеДанные!$J$2:$J$50000")),0)</f>
        <v>0</v>
      </c>
      <c r="S999" s="3">
        <f ca="1">IF($B999&lt;&gt;"",SUMIF(INDIRECT("ИсходныеДанные!$"&amp;$K$4&amp;"$2:$"&amp;$K$4&amp;"$50000"),$B999&amp;"#"&amp;S$6,INDIRECT("ИсходныеДанные!$J$2:$J$50000")),0)</f>
        <v>0</v>
      </c>
      <c r="T999" s="3">
        <f ca="1">IF($B999&lt;&gt;"",SUMIF(INDIRECT("ИсходныеДанные!$"&amp;$K$4&amp;"$2:$"&amp;$K$4&amp;"$50000"),$B999&amp;"#"&amp;T$6,INDIRECT("ИсходныеДанные!$J$2:$J$50000")),0)</f>
        <v>0</v>
      </c>
      <c r="U999" s="3">
        <f ca="1">IF($B999&lt;&gt;"",SUMIF(INDIRECT("ИсходныеДанные!$"&amp;$K$4&amp;"$2:$"&amp;$K$4&amp;"$50000"),$B999&amp;"#"&amp;U$6,INDIRECT("ИсходныеДанные!$J$2:$J$50000")),0)</f>
        <v>0</v>
      </c>
      <c r="V999" s="3">
        <f ca="1">IF($B999&lt;&gt;"",SUMIF(INDIRECT("ИсходныеДанные!$"&amp;$K$4&amp;"$2:$"&amp;$K$4&amp;"$50000"),$B999&amp;"#"&amp;V$6,INDIRECT("ИсходныеДанные!$J$2:$J$50000")),0)</f>
        <v>0</v>
      </c>
      <c r="W999" s="16" t="e">
        <f ca="1">SUM(K999:V999)/Пофамильно!$R$1</f>
        <v>#DIV/0!</v>
      </c>
    </row>
    <row r="1000" spans="1:23" ht="15" customHeight="1" x14ac:dyDescent="0.25">
      <c r="A1000" s="10" t="str">
        <f t="shared" ca="1" si="17"/>
        <v>delete</v>
      </c>
      <c r="B1000" s="16" cm="1">
        <f t="array" aca="1" ref="B1000" ca="1">INDIRECT("УникальныеСписки!D"&amp;ROW()-$L$4)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14"/>
      <c r="G1000" s="81" t="str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84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84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84" t="str" cm="1">
        <f t="array" aca="1" ref="J1000" ca="1">_xlfn.XLOOKUP($B1000,INDIRECT(SUBSTITUTE("ИсходныеДанные!$где$2:$где$50000","где",$B$4)),INDIRECT(SUBSTITUTE("ИсходныеДанные!$что$2:$что$50000","что",J$4)),"",0,1)</f>
        <v/>
      </c>
      <c r="K1000" s="3">
        <f ca="1">IF($B1000&lt;&gt;"",SUMIF(INDIRECT("ИсходныеДанные!$"&amp;$K$4&amp;"$2:$"&amp;$K$4&amp;"$50000"),$B1000&amp;"#"&amp;K$6,INDIRECT("ИсходныеДанные!$J$2:$J$50000")),0)</f>
        <v>0</v>
      </c>
      <c r="L1000" s="3">
        <f ca="1">IF($B1000&lt;&gt;"",SUMIF(INDIRECT("ИсходныеДанные!$"&amp;$K$4&amp;"$2:$"&amp;$K$4&amp;"$50000"),$B1000&amp;"#"&amp;L$6,INDIRECT("ИсходныеДанные!$J$2:$J$50000")),0)</f>
        <v>0</v>
      </c>
      <c r="M1000" s="3">
        <f ca="1">IF($B1000&lt;&gt;"",SUMIF(INDIRECT("ИсходныеДанные!$"&amp;$K$4&amp;"$2:$"&amp;$K$4&amp;"$50000"),$B1000&amp;"#"&amp;M$6,INDIRECT("ИсходныеДанные!$J$2:$J$50000")),0)</f>
        <v>0</v>
      </c>
      <c r="N1000" s="3">
        <f ca="1">IF($B1000&lt;&gt;"",SUMIF(INDIRECT("ИсходныеДанные!$"&amp;$K$4&amp;"$2:$"&amp;$K$4&amp;"$50000"),$B1000&amp;"#"&amp;N$6,INDIRECT("ИсходныеДанные!$J$2:$J$50000")),0)</f>
        <v>0</v>
      </c>
      <c r="O1000" s="3">
        <f ca="1">IF($B1000&lt;&gt;"",SUMIF(INDIRECT("ИсходныеДанные!$"&amp;$K$4&amp;"$2:$"&amp;$K$4&amp;"$50000"),$B1000&amp;"#"&amp;O$6,INDIRECT("ИсходныеДанные!$J$2:$J$50000")),0)</f>
        <v>0</v>
      </c>
      <c r="P1000" s="3">
        <f ca="1">IF($B1000&lt;&gt;"",SUMIF(INDIRECT("ИсходныеДанные!$"&amp;$K$4&amp;"$2:$"&amp;$K$4&amp;"$50000"),$B1000&amp;"#"&amp;P$6,INDIRECT("ИсходныеДанные!$J$2:$J$50000")),0)</f>
        <v>0</v>
      </c>
      <c r="Q1000" s="3">
        <f ca="1">IF($B1000&lt;&gt;"",SUMIF(INDIRECT("ИсходныеДанные!$"&amp;$K$4&amp;"$2:$"&amp;$K$4&amp;"$50000"),$B1000&amp;"#"&amp;Q$6,INDIRECT("ИсходныеДанные!$J$2:$J$50000")),0)</f>
        <v>0</v>
      </c>
      <c r="R1000" s="3">
        <f ca="1">IF($B1000&lt;&gt;"",SUMIF(INDIRECT("ИсходныеДанные!$"&amp;$K$4&amp;"$2:$"&amp;$K$4&amp;"$50000"),$B1000&amp;"#"&amp;R$6,INDIRECT("ИсходныеДанные!$J$2:$J$50000")),0)</f>
        <v>0</v>
      </c>
      <c r="S1000" s="3">
        <f ca="1">IF($B1000&lt;&gt;"",SUMIF(INDIRECT("ИсходныеДанные!$"&amp;$K$4&amp;"$2:$"&amp;$K$4&amp;"$50000"),$B1000&amp;"#"&amp;S$6,INDIRECT("ИсходныеДанные!$J$2:$J$50000")),0)</f>
        <v>0</v>
      </c>
      <c r="T1000" s="3">
        <f ca="1">IF($B1000&lt;&gt;"",SUMIF(INDIRECT("ИсходныеДанные!$"&amp;$K$4&amp;"$2:$"&amp;$K$4&amp;"$50000"),$B1000&amp;"#"&amp;T$6,INDIRECT("ИсходныеДанные!$J$2:$J$50000")),0)</f>
        <v>0</v>
      </c>
      <c r="U1000" s="3">
        <f ca="1">IF($B1000&lt;&gt;"",SUMIF(INDIRECT("ИсходныеДанные!$"&amp;$K$4&amp;"$2:$"&amp;$K$4&amp;"$50000"),$B1000&amp;"#"&amp;U$6,INDIRECT("ИсходныеДанные!$J$2:$J$50000")),0)</f>
        <v>0</v>
      </c>
      <c r="V1000" s="3">
        <f ca="1">IF($B1000&lt;&gt;"",SUMIF(INDIRECT("ИсходныеДанные!$"&amp;$K$4&amp;"$2:$"&amp;$K$4&amp;"$50000"),$B1000&amp;"#"&amp;V$6,INDIRECT("ИсходныеДанные!$J$2:$J$50000")),0)</f>
        <v>0</v>
      </c>
      <c r="W1000" s="16" t="e">
        <f ca="1">SUM(K1000:V1000)/Пофамильно!$R$1</f>
        <v>#DIV/0!</v>
      </c>
    </row>
    <row r="1001" spans="1:23" x14ac:dyDescent="0.25">
      <c r="A1001" s="10" t="str">
        <f t="shared" ca="1" si="17"/>
        <v>delete</v>
      </c>
      <c r="B1001" s="16" cm="1">
        <f t="array" aca="1" ref="B1001" ca="1">INDIRECT("УникальныеСписки!D"&amp;ROW()-$L$4)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14"/>
      <c r="G1001" s="81" t="str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84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84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84" t="str" cm="1">
        <f t="array" aca="1" ref="J1001" ca="1">_xlfn.XLOOKUP($B1001,INDIRECT(SUBSTITUTE("ИсходныеДанные!$где$2:$где$50000","где",$B$4)),INDIRECT(SUBSTITUTE("ИсходныеДанные!$что$2:$что$50000","что",J$4)),"",0,1)</f>
        <v/>
      </c>
      <c r="K1001" s="3">
        <f ca="1">IF($B1001&lt;&gt;"",SUMIF(INDIRECT("ИсходныеДанные!$"&amp;$K$4&amp;"$2:$"&amp;$K$4&amp;"$50000"),$B1001&amp;"#"&amp;K$6,INDIRECT("ИсходныеДанные!$J$2:$J$50000")),0)</f>
        <v>0</v>
      </c>
      <c r="L1001" s="3">
        <f ca="1">IF($B1001&lt;&gt;"",SUMIF(INDIRECT("ИсходныеДанные!$"&amp;$K$4&amp;"$2:$"&amp;$K$4&amp;"$50000"),$B1001&amp;"#"&amp;L$6,INDIRECT("ИсходныеДанные!$J$2:$J$50000")),0)</f>
        <v>0</v>
      </c>
      <c r="M1001" s="3">
        <f ca="1">IF($B1001&lt;&gt;"",SUMIF(INDIRECT("ИсходныеДанные!$"&amp;$K$4&amp;"$2:$"&amp;$K$4&amp;"$50000"),$B1001&amp;"#"&amp;M$6,INDIRECT("ИсходныеДанные!$J$2:$J$50000")),0)</f>
        <v>0</v>
      </c>
      <c r="N1001" s="3">
        <f ca="1">IF($B1001&lt;&gt;"",SUMIF(INDIRECT("ИсходныеДанные!$"&amp;$K$4&amp;"$2:$"&amp;$K$4&amp;"$50000"),$B1001&amp;"#"&amp;N$6,INDIRECT("ИсходныеДанные!$J$2:$J$50000")),0)</f>
        <v>0</v>
      </c>
      <c r="O1001" s="3">
        <f ca="1">IF($B1001&lt;&gt;"",SUMIF(INDIRECT("ИсходныеДанные!$"&amp;$K$4&amp;"$2:$"&amp;$K$4&amp;"$50000"),$B1001&amp;"#"&amp;O$6,INDIRECT("ИсходныеДанные!$J$2:$J$50000")),0)</f>
        <v>0</v>
      </c>
      <c r="P1001" s="3">
        <f ca="1">IF($B1001&lt;&gt;"",SUMIF(INDIRECT("ИсходныеДанные!$"&amp;$K$4&amp;"$2:$"&amp;$K$4&amp;"$50000"),$B1001&amp;"#"&amp;P$6,INDIRECT("ИсходныеДанные!$J$2:$J$50000")),0)</f>
        <v>0</v>
      </c>
      <c r="Q1001" s="3">
        <f ca="1">IF($B1001&lt;&gt;"",SUMIF(INDIRECT("ИсходныеДанные!$"&amp;$K$4&amp;"$2:$"&amp;$K$4&amp;"$50000"),$B1001&amp;"#"&amp;Q$6,INDIRECT("ИсходныеДанные!$J$2:$J$50000")),0)</f>
        <v>0</v>
      </c>
      <c r="R1001" s="3">
        <f ca="1">IF($B1001&lt;&gt;"",SUMIF(INDIRECT("ИсходныеДанные!$"&amp;$K$4&amp;"$2:$"&amp;$K$4&amp;"$50000"),$B1001&amp;"#"&amp;R$6,INDIRECT("ИсходныеДанные!$J$2:$J$50000")),0)</f>
        <v>0</v>
      </c>
      <c r="S1001" s="3">
        <f ca="1">IF($B1001&lt;&gt;"",SUMIF(INDIRECT("ИсходныеДанные!$"&amp;$K$4&amp;"$2:$"&amp;$K$4&amp;"$50000"),$B1001&amp;"#"&amp;S$6,INDIRECT("ИсходныеДанные!$J$2:$J$50000")),0)</f>
        <v>0</v>
      </c>
      <c r="T1001" s="3">
        <f ca="1">IF($B1001&lt;&gt;"",SUMIF(INDIRECT("ИсходныеДанные!$"&amp;$K$4&amp;"$2:$"&amp;$K$4&amp;"$50000"),$B1001&amp;"#"&amp;T$6,INDIRECT("ИсходныеДанные!$J$2:$J$50000")),0)</f>
        <v>0</v>
      </c>
      <c r="U1001" s="3">
        <f ca="1">IF($B1001&lt;&gt;"",SUMIF(INDIRECT("ИсходныеДанные!$"&amp;$K$4&amp;"$2:$"&amp;$K$4&amp;"$50000"),$B1001&amp;"#"&amp;U$6,INDIRECT("ИсходныеДанные!$J$2:$J$50000")),0)</f>
        <v>0</v>
      </c>
      <c r="V1001" s="3">
        <f ca="1">IF($B1001&lt;&gt;"",SUMIF(INDIRECT("ИсходныеДанные!$"&amp;$K$4&amp;"$2:$"&amp;$K$4&amp;"$50000"),$B1001&amp;"#"&amp;V$6,INDIRECT("ИсходныеДанные!$J$2:$J$50000")),0)</f>
        <v>0</v>
      </c>
      <c r="W1001" s="16" t="e">
        <f ca="1">SUM(K1001:V1001)/Пофамильно!$R$1</f>
        <v>#DIV/0!</v>
      </c>
    </row>
    <row r="1002" spans="1:23" x14ac:dyDescent="0.25">
      <c r="A1002" s="10" t="str">
        <f t="shared" ca="1" si="17"/>
        <v>delete</v>
      </c>
      <c r="B1002" s="16" cm="1">
        <f t="array" aca="1" ref="B1002" ca="1">INDIRECT("УникальныеСписки!D"&amp;ROW()-$L$4)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14"/>
      <c r="G1002" s="81" t="str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84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84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84" t="str" cm="1">
        <f t="array" aca="1" ref="J1002" ca="1">_xlfn.XLOOKUP($B1002,INDIRECT(SUBSTITUTE("ИсходныеДанные!$где$2:$где$50000","где",$B$4)),INDIRECT(SUBSTITUTE("ИсходныеДанные!$что$2:$что$50000","что",J$4)),"",0,1)</f>
        <v/>
      </c>
      <c r="K1002" s="3">
        <f ca="1">IF($B1002&lt;&gt;"",SUMIF(INDIRECT("ИсходныеДанные!$"&amp;$K$4&amp;"$2:$"&amp;$K$4&amp;"$50000"),$B1002&amp;"#"&amp;K$6,INDIRECT("ИсходныеДанные!$J$2:$J$50000")),0)</f>
        <v>0</v>
      </c>
      <c r="L1002" s="3">
        <f ca="1">IF($B1002&lt;&gt;"",SUMIF(INDIRECT("ИсходныеДанные!$"&amp;$K$4&amp;"$2:$"&amp;$K$4&amp;"$50000"),$B1002&amp;"#"&amp;L$6,INDIRECT("ИсходныеДанные!$J$2:$J$50000")),0)</f>
        <v>0</v>
      </c>
      <c r="M1002" s="3">
        <f ca="1">IF($B1002&lt;&gt;"",SUMIF(INDIRECT("ИсходныеДанные!$"&amp;$K$4&amp;"$2:$"&amp;$K$4&amp;"$50000"),$B1002&amp;"#"&amp;M$6,INDIRECT("ИсходныеДанные!$J$2:$J$50000")),0)</f>
        <v>0</v>
      </c>
      <c r="N1002" s="3">
        <f ca="1">IF($B1002&lt;&gt;"",SUMIF(INDIRECT("ИсходныеДанные!$"&amp;$K$4&amp;"$2:$"&amp;$K$4&amp;"$50000"),$B1002&amp;"#"&amp;N$6,INDIRECT("ИсходныеДанные!$J$2:$J$50000")),0)</f>
        <v>0</v>
      </c>
      <c r="O1002" s="3">
        <f ca="1">IF($B1002&lt;&gt;"",SUMIF(INDIRECT("ИсходныеДанные!$"&amp;$K$4&amp;"$2:$"&amp;$K$4&amp;"$50000"),$B1002&amp;"#"&amp;O$6,INDIRECT("ИсходныеДанные!$J$2:$J$50000")),0)</f>
        <v>0</v>
      </c>
      <c r="P1002" s="3">
        <f ca="1">IF($B1002&lt;&gt;"",SUMIF(INDIRECT("ИсходныеДанные!$"&amp;$K$4&amp;"$2:$"&amp;$K$4&amp;"$50000"),$B1002&amp;"#"&amp;P$6,INDIRECT("ИсходныеДанные!$J$2:$J$50000")),0)</f>
        <v>0</v>
      </c>
      <c r="Q1002" s="3">
        <f ca="1">IF($B1002&lt;&gt;"",SUMIF(INDIRECT("ИсходныеДанные!$"&amp;$K$4&amp;"$2:$"&amp;$K$4&amp;"$50000"),$B1002&amp;"#"&amp;Q$6,INDIRECT("ИсходныеДанные!$J$2:$J$50000")),0)</f>
        <v>0</v>
      </c>
      <c r="R1002" s="3">
        <f ca="1">IF($B1002&lt;&gt;"",SUMIF(INDIRECT("ИсходныеДанные!$"&amp;$K$4&amp;"$2:$"&amp;$K$4&amp;"$50000"),$B1002&amp;"#"&amp;R$6,INDIRECT("ИсходныеДанные!$J$2:$J$50000")),0)</f>
        <v>0</v>
      </c>
      <c r="S1002" s="3">
        <f ca="1">IF($B1002&lt;&gt;"",SUMIF(INDIRECT("ИсходныеДанные!$"&amp;$K$4&amp;"$2:$"&amp;$K$4&amp;"$50000"),$B1002&amp;"#"&amp;S$6,INDIRECT("ИсходныеДанные!$J$2:$J$50000")),0)</f>
        <v>0</v>
      </c>
      <c r="T1002" s="3">
        <f ca="1">IF($B1002&lt;&gt;"",SUMIF(INDIRECT("ИсходныеДанные!$"&amp;$K$4&amp;"$2:$"&amp;$K$4&amp;"$50000"),$B1002&amp;"#"&amp;T$6,INDIRECT("ИсходныеДанные!$J$2:$J$50000")),0)</f>
        <v>0</v>
      </c>
      <c r="U1002" s="3">
        <f ca="1">IF($B1002&lt;&gt;"",SUMIF(INDIRECT("ИсходныеДанные!$"&amp;$K$4&amp;"$2:$"&amp;$K$4&amp;"$50000"),$B1002&amp;"#"&amp;U$6,INDIRECT("ИсходныеДанные!$J$2:$J$50000")),0)</f>
        <v>0</v>
      </c>
      <c r="V1002" s="3">
        <f ca="1">IF($B1002&lt;&gt;"",SUMIF(INDIRECT("ИсходныеДанные!$"&amp;$K$4&amp;"$2:$"&amp;$K$4&amp;"$50000"),$B1002&amp;"#"&amp;V$6,INDIRECT("ИсходныеДанные!$J$2:$J$50000")),0)</f>
        <v>0</v>
      </c>
      <c r="W1002" s="16" t="e">
        <f ca="1">SUM(K1002:V1002)/Пофамильно!$R$1</f>
        <v>#DIV/0!</v>
      </c>
    </row>
    <row r="1003" spans="1:23" x14ac:dyDescent="0.25">
      <c r="A1003" s="10" t="str">
        <f t="shared" ca="1" si="17"/>
        <v>delete</v>
      </c>
      <c r="B1003" s="16" cm="1">
        <f t="array" aca="1" ref="B1003" ca="1">INDIRECT("УникальныеСписки!D"&amp;ROW()-$L$4)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14"/>
      <c r="G1003" s="81" t="str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84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84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84" t="str" cm="1">
        <f t="array" aca="1" ref="J1003" ca="1">_xlfn.XLOOKUP($B1003,INDIRECT(SUBSTITUTE("ИсходныеДанные!$где$2:$где$50000","где",$B$4)),INDIRECT(SUBSTITUTE("ИсходныеДанные!$что$2:$что$50000","что",J$4)),"",0,1)</f>
        <v/>
      </c>
      <c r="K1003" s="3">
        <f ca="1">IF($B1003&lt;&gt;"",SUMIF(INDIRECT("ИсходныеДанные!$"&amp;$K$4&amp;"$2:$"&amp;$K$4&amp;"$50000"),$B1003&amp;"#"&amp;K$6,INDIRECT("ИсходныеДанные!$J$2:$J$50000")),0)</f>
        <v>0</v>
      </c>
      <c r="L1003" s="3">
        <f ca="1">IF($B1003&lt;&gt;"",SUMIF(INDIRECT("ИсходныеДанные!$"&amp;$K$4&amp;"$2:$"&amp;$K$4&amp;"$50000"),$B1003&amp;"#"&amp;L$6,INDIRECT("ИсходныеДанные!$J$2:$J$50000")),0)</f>
        <v>0</v>
      </c>
      <c r="M1003" s="3">
        <f ca="1">IF($B1003&lt;&gt;"",SUMIF(INDIRECT("ИсходныеДанные!$"&amp;$K$4&amp;"$2:$"&amp;$K$4&amp;"$50000"),$B1003&amp;"#"&amp;M$6,INDIRECT("ИсходныеДанные!$J$2:$J$50000")),0)</f>
        <v>0</v>
      </c>
      <c r="N1003" s="3">
        <f ca="1">IF($B1003&lt;&gt;"",SUMIF(INDIRECT("ИсходныеДанные!$"&amp;$K$4&amp;"$2:$"&amp;$K$4&amp;"$50000"),$B1003&amp;"#"&amp;N$6,INDIRECT("ИсходныеДанные!$J$2:$J$50000")),0)</f>
        <v>0</v>
      </c>
      <c r="O1003" s="3">
        <f ca="1">IF($B1003&lt;&gt;"",SUMIF(INDIRECT("ИсходныеДанные!$"&amp;$K$4&amp;"$2:$"&amp;$K$4&amp;"$50000"),$B1003&amp;"#"&amp;O$6,INDIRECT("ИсходныеДанные!$J$2:$J$50000")),0)</f>
        <v>0</v>
      </c>
      <c r="P1003" s="3">
        <f ca="1">IF($B1003&lt;&gt;"",SUMIF(INDIRECT("ИсходныеДанные!$"&amp;$K$4&amp;"$2:$"&amp;$K$4&amp;"$50000"),$B1003&amp;"#"&amp;P$6,INDIRECT("ИсходныеДанные!$J$2:$J$50000")),0)</f>
        <v>0</v>
      </c>
      <c r="Q1003" s="3">
        <f ca="1">IF($B1003&lt;&gt;"",SUMIF(INDIRECT("ИсходныеДанные!$"&amp;$K$4&amp;"$2:$"&amp;$K$4&amp;"$50000"),$B1003&amp;"#"&amp;Q$6,INDIRECT("ИсходныеДанные!$J$2:$J$50000")),0)</f>
        <v>0</v>
      </c>
      <c r="R1003" s="3">
        <f ca="1">IF($B1003&lt;&gt;"",SUMIF(INDIRECT("ИсходныеДанные!$"&amp;$K$4&amp;"$2:$"&amp;$K$4&amp;"$50000"),$B1003&amp;"#"&amp;R$6,INDIRECT("ИсходныеДанные!$J$2:$J$50000")),0)</f>
        <v>0</v>
      </c>
      <c r="S1003" s="3">
        <f ca="1">IF($B1003&lt;&gt;"",SUMIF(INDIRECT("ИсходныеДанные!$"&amp;$K$4&amp;"$2:$"&amp;$K$4&amp;"$50000"),$B1003&amp;"#"&amp;S$6,INDIRECT("ИсходныеДанные!$J$2:$J$50000")),0)</f>
        <v>0</v>
      </c>
      <c r="T1003" s="3">
        <f ca="1">IF($B1003&lt;&gt;"",SUMIF(INDIRECT("ИсходныеДанные!$"&amp;$K$4&amp;"$2:$"&amp;$K$4&amp;"$50000"),$B1003&amp;"#"&amp;T$6,INDIRECT("ИсходныеДанные!$J$2:$J$50000")),0)</f>
        <v>0</v>
      </c>
      <c r="U1003" s="3">
        <f ca="1">IF($B1003&lt;&gt;"",SUMIF(INDIRECT("ИсходныеДанные!$"&amp;$K$4&amp;"$2:$"&amp;$K$4&amp;"$50000"),$B1003&amp;"#"&amp;U$6,INDIRECT("ИсходныеДанные!$J$2:$J$50000")),0)</f>
        <v>0</v>
      </c>
      <c r="V1003" s="3">
        <f ca="1">IF($B1003&lt;&gt;"",SUMIF(INDIRECT("ИсходныеДанные!$"&amp;$K$4&amp;"$2:$"&amp;$K$4&amp;"$50000"),$B1003&amp;"#"&amp;V$6,INDIRECT("ИсходныеДанные!$J$2:$J$50000")),0)</f>
        <v>0</v>
      </c>
      <c r="W1003" s="16" t="e">
        <f ca="1">SUM(K1003:V1003)/Пофамильно!$R$1</f>
        <v>#DIV/0!</v>
      </c>
    </row>
    <row r="1004" spans="1:23" x14ac:dyDescent="0.25">
      <c r="A1004" s="10" t="str">
        <f t="shared" ca="1" si="17"/>
        <v>delete</v>
      </c>
      <c r="B1004" s="16" cm="1">
        <f t="array" aca="1" ref="B1004" ca="1">INDIRECT("УникальныеСписки!D"&amp;ROW()-$L$4)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14"/>
      <c r="G1004" s="81" t="str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84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84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84" t="str" cm="1">
        <f t="array" aca="1" ref="J1004" ca="1">_xlfn.XLOOKUP($B1004,INDIRECT(SUBSTITUTE("ИсходныеДанные!$где$2:$где$50000","где",$B$4)),INDIRECT(SUBSTITUTE("ИсходныеДанные!$что$2:$что$50000","что",J$4)),"",0,1)</f>
        <v/>
      </c>
      <c r="K1004" s="3">
        <f ca="1">IF($B1004&lt;&gt;"",SUMIF(INDIRECT("ИсходныеДанные!$"&amp;$K$4&amp;"$2:$"&amp;$K$4&amp;"$50000"),$B1004&amp;"#"&amp;K$6,INDIRECT("ИсходныеДанные!$J$2:$J$50000")),0)</f>
        <v>0</v>
      </c>
      <c r="L1004" s="3">
        <f ca="1">IF($B1004&lt;&gt;"",SUMIF(INDIRECT("ИсходныеДанные!$"&amp;$K$4&amp;"$2:$"&amp;$K$4&amp;"$50000"),$B1004&amp;"#"&amp;L$6,INDIRECT("ИсходныеДанные!$J$2:$J$50000")),0)</f>
        <v>0</v>
      </c>
      <c r="M1004" s="3">
        <f ca="1">IF($B1004&lt;&gt;"",SUMIF(INDIRECT("ИсходныеДанные!$"&amp;$K$4&amp;"$2:$"&amp;$K$4&amp;"$50000"),$B1004&amp;"#"&amp;M$6,INDIRECT("ИсходныеДанные!$J$2:$J$50000")),0)</f>
        <v>0</v>
      </c>
      <c r="N1004" s="3">
        <f ca="1">IF($B1004&lt;&gt;"",SUMIF(INDIRECT("ИсходныеДанные!$"&amp;$K$4&amp;"$2:$"&amp;$K$4&amp;"$50000"),$B1004&amp;"#"&amp;N$6,INDIRECT("ИсходныеДанные!$J$2:$J$50000")),0)</f>
        <v>0</v>
      </c>
      <c r="O1004" s="3">
        <f ca="1">IF($B1004&lt;&gt;"",SUMIF(INDIRECT("ИсходныеДанные!$"&amp;$K$4&amp;"$2:$"&amp;$K$4&amp;"$50000"),$B1004&amp;"#"&amp;O$6,INDIRECT("ИсходныеДанные!$J$2:$J$50000")),0)</f>
        <v>0</v>
      </c>
      <c r="P1004" s="3">
        <f ca="1">IF($B1004&lt;&gt;"",SUMIF(INDIRECT("ИсходныеДанные!$"&amp;$K$4&amp;"$2:$"&amp;$K$4&amp;"$50000"),$B1004&amp;"#"&amp;P$6,INDIRECT("ИсходныеДанные!$J$2:$J$50000")),0)</f>
        <v>0</v>
      </c>
      <c r="Q1004" s="3">
        <f ca="1">IF($B1004&lt;&gt;"",SUMIF(INDIRECT("ИсходныеДанные!$"&amp;$K$4&amp;"$2:$"&amp;$K$4&amp;"$50000"),$B1004&amp;"#"&amp;Q$6,INDIRECT("ИсходныеДанные!$J$2:$J$50000")),0)</f>
        <v>0</v>
      </c>
      <c r="R1004" s="3">
        <f ca="1">IF($B1004&lt;&gt;"",SUMIF(INDIRECT("ИсходныеДанные!$"&amp;$K$4&amp;"$2:$"&amp;$K$4&amp;"$50000"),$B1004&amp;"#"&amp;R$6,INDIRECT("ИсходныеДанные!$J$2:$J$50000")),0)</f>
        <v>0</v>
      </c>
      <c r="S1004" s="3">
        <f ca="1">IF($B1004&lt;&gt;"",SUMIF(INDIRECT("ИсходныеДанные!$"&amp;$K$4&amp;"$2:$"&amp;$K$4&amp;"$50000"),$B1004&amp;"#"&amp;S$6,INDIRECT("ИсходныеДанные!$J$2:$J$50000")),0)</f>
        <v>0</v>
      </c>
      <c r="T1004" s="3">
        <f ca="1">IF($B1004&lt;&gt;"",SUMIF(INDIRECT("ИсходныеДанные!$"&amp;$K$4&amp;"$2:$"&amp;$K$4&amp;"$50000"),$B1004&amp;"#"&amp;T$6,INDIRECT("ИсходныеДанные!$J$2:$J$50000")),0)</f>
        <v>0</v>
      </c>
      <c r="U1004" s="3">
        <f ca="1">IF($B1004&lt;&gt;"",SUMIF(INDIRECT("ИсходныеДанные!$"&amp;$K$4&amp;"$2:$"&amp;$K$4&amp;"$50000"),$B1004&amp;"#"&amp;U$6,INDIRECT("ИсходныеДанные!$J$2:$J$50000")),0)</f>
        <v>0</v>
      </c>
      <c r="V1004" s="3">
        <f ca="1">IF($B1004&lt;&gt;"",SUMIF(INDIRECT("ИсходныеДанные!$"&amp;$K$4&amp;"$2:$"&amp;$K$4&amp;"$50000"),$B1004&amp;"#"&amp;V$6,INDIRECT("ИсходныеДанные!$J$2:$J$50000")),0)</f>
        <v>0</v>
      </c>
      <c r="W1004" s="16" t="e">
        <f ca="1">SUM(K1004:V1004)/Пофамильно!$R$1</f>
        <v>#DIV/0!</v>
      </c>
    </row>
    <row r="1005" spans="1:23" x14ac:dyDescent="0.25">
      <c r="A1005" s="10" t="str">
        <f t="shared" ca="1" si="17"/>
        <v>delete</v>
      </c>
      <c r="B1005" s="16" cm="1">
        <f t="array" aca="1" ref="B1005" ca="1">INDIRECT("УникальныеСписки!D"&amp;ROW()-$L$4)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14"/>
      <c r="G1005" s="81" t="str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84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84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84" t="str" cm="1">
        <f t="array" aca="1" ref="J1005" ca="1">_xlfn.XLOOKUP($B1005,INDIRECT(SUBSTITUTE("ИсходныеДанные!$где$2:$где$50000","где",$B$4)),INDIRECT(SUBSTITUTE("ИсходныеДанные!$что$2:$что$50000","что",J$4)),"",0,1)</f>
        <v/>
      </c>
      <c r="K1005" s="3">
        <f ca="1">IF($B1005&lt;&gt;"",SUMIF(INDIRECT("ИсходныеДанные!$"&amp;$K$4&amp;"$2:$"&amp;$K$4&amp;"$50000"),$B1005&amp;"#"&amp;K$6,INDIRECT("ИсходныеДанные!$J$2:$J$50000")),0)</f>
        <v>0</v>
      </c>
      <c r="L1005" s="3">
        <f ca="1">IF($B1005&lt;&gt;"",SUMIF(INDIRECT("ИсходныеДанные!$"&amp;$K$4&amp;"$2:$"&amp;$K$4&amp;"$50000"),$B1005&amp;"#"&amp;L$6,INDIRECT("ИсходныеДанные!$J$2:$J$50000")),0)</f>
        <v>0</v>
      </c>
      <c r="M1005" s="3">
        <f ca="1">IF($B1005&lt;&gt;"",SUMIF(INDIRECT("ИсходныеДанные!$"&amp;$K$4&amp;"$2:$"&amp;$K$4&amp;"$50000"),$B1005&amp;"#"&amp;M$6,INDIRECT("ИсходныеДанные!$J$2:$J$50000")),0)</f>
        <v>0</v>
      </c>
      <c r="N1005" s="3">
        <f ca="1">IF($B1005&lt;&gt;"",SUMIF(INDIRECT("ИсходныеДанные!$"&amp;$K$4&amp;"$2:$"&amp;$K$4&amp;"$50000"),$B1005&amp;"#"&amp;N$6,INDIRECT("ИсходныеДанные!$J$2:$J$50000")),0)</f>
        <v>0</v>
      </c>
      <c r="O1005" s="3">
        <f ca="1">IF($B1005&lt;&gt;"",SUMIF(INDIRECT("ИсходныеДанные!$"&amp;$K$4&amp;"$2:$"&amp;$K$4&amp;"$50000"),$B1005&amp;"#"&amp;O$6,INDIRECT("ИсходныеДанные!$J$2:$J$50000")),0)</f>
        <v>0</v>
      </c>
      <c r="P1005" s="3">
        <f ca="1">IF($B1005&lt;&gt;"",SUMIF(INDIRECT("ИсходныеДанные!$"&amp;$K$4&amp;"$2:$"&amp;$K$4&amp;"$50000"),$B1005&amp;"#"&amp;P$6,INDIRECT("ИсходныеДанные!$J$2:$J$50000")),0)</f>
        <v>0</v>
      </c>
      <c r="Q1005" s="3">
        <f ca="1">IF($B1005&lt;&gt;"",SUMIF(INDIRECT("ИсходныеДанные!$"&amp;$K$4&amp;"$2:$"&amp;$K$4&amp;"$50000"),$B1005&amp;"#"&amp;Q$6,INDIRECT("ИсходныеДанные!$J$2:$J$50000")),0)</f>
        <v>0</v>
      </c>
      <c r="R1005" s="3">
        <f ca="1">IF($B1005&lt;&gt;"",SUMIF(INDIRECT("ИсходныеДанные!$"&amp;$K$4&amp;"$2:$"&amp;$K$4&amp;"$50000"),$B1005&amp;"#"&amp;R$6,INDIRECT("ИсходныеДанные!$J$2:$J$50000")),0)</f>
        <v>0</v>
      </c>
      <c r="S1005" s="3">
        <f ca="1">IF($B1005&lt;&gt;"",SUMIF(INDIRECT("ИсходныеДанные!$"&amp;$K$4&amp;"$2:$"&amp;$K$4&amp;"$50000"),$B1005&amp;"#"&amp;S$6,INDIRECT("ИсходныеДанные!$J$2:$J$50000")),0)</f>
        <v>0</v>
      </c>
      <c r="T1005" s="3">
        <f ca="1">IF($B1005&lt;&gt;"",SUMIF(INDIRECT("ИсходныеДанные!$"&amp;$K$4&amp;"$2:$"&amp;$K$4&amp;"$50000"),$B1005&amp;"#"&amp;T$6,INDIRECT("ИсходныеДанные!$J$2:$J$50000")),0)</f>
        <v>0</v>
      </c>
      <c r="U1005" s="3">
        <f ca="1">IF($B1005&lt;&gt;"",SUMIF(INDIRECT("ИсходныеДанные!$"&amp;$K$4&amp;"$2:$"&amp;$K$4&amp;"$50000"),$B1005&amp;"#"&amp;U$6,INDIRECT("ИсходныеДанные!$J$2:$J$50000")),0)</f>
        <v>0</v>
      </c>
      <c r="V1005" s="3">
        <f ca="1">IF($B1005&lt;&gt;"",SUMIF(INDIRECT("ИсходныеДанные!$"&amp;$K$4&amp;"$2:$"&amp;$K$4&amp;"$50000"),$B1005&amp;"#"&amp;V$6,INDIRECT("ИсходныеДанные!$J$2:$J$50000")),0)</f>
        <v>0</v>
      </c>
      <c r="W1005" s="16" t="e">
        <f ca="1">SUM(K1005:V1005)/Пофамильно!$R$1</f>
        <v>#DIV/0!</v>
      </c>
    </row>
    <row r="1006" spans="1:23" x14ac:dyDescent="0.25">
      <c r="A1006" s="10" t="str">
        <f t="shared" ca="1" si="17"/>
        <v>delete</v>
      </c>
      <c r="B1006" s="16" cm="1">
        <f t="array" aca="1" ref="B1006" ca="1">INDIRECT("УникальныеСписки!D"&amp;ROW()-$L$4)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14"/>
      <c r="G1006" s="81" t="str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84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84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84" t="str" cm="1">
        <f t="array" aca="1" ref="J1006" ca="1">_xlfn.XLOOKUP($B1006,INDIRECT(SUBSTITUTE("ИсходныеДанные!$где$2:$где$50000","где",$B$4)),INDIRECT(SUBSTITUTE("ИсходныеДанные!$что$2:$что$50000","что",J$4)),"",0,1)</f>
        <v/>
      </c>
      <c r="K1006" s="3">
        <f ca="1">IF($B1006&lt;&gt;"",SUMIF(INDIRECT("ИсходныеДанные!$"&amp;$K$4&amp;"$2:$"&amp;$K$4&amp;"$50000"),$B1006&amp;"#"&amp;K$6,INDIRECT("ИсходныеДанные!$J$2:$J$50000")),0)</f>
        <v>0</v>
      </c>
      <c r="L1006" s="3">
        <f ca="1">IF($B1006&lt;&gt;"",SUMIF(INDIRECT("ИсходныеДанные!$"&amp;$K$4&amp;"$2:$"&amp;$K$4&amp;"$50000"),$B1006&amp;"#"&amp;L$6,INDIRECT("ИсходныеДанные!$J$2:$J$50000")),0)</f>
        <v>0</v>
      </c>
      <c r="M1006" s="3">
        <f ca="1">IF($B1006&lt;&gt;"",SUMIF(INDIRECT("ИсходныеДанные!$"&amp;$K$4&amp;"$2:$"&amp;$K$4&amp;"$50000"),$B1006&amp;"#"&amp;M$6,INDIRECT("ИсходныеДанные!$J$2:$J$50000")),0)</f>
        <v>0</v>
      </c>
      <c r="N1006" s="3">
        <f ca="1">IF($B1006&lt;&gt;"",SUMIF(INDIRECT("ИсходныеДанные!$"&amp;$K$4&amp;"$2:$"&amp;$K$4&amp;"$50000"),$B1006&amp;"#"&amp;N$6,INDIRECT("ИсходныеДанные!$J$2:$J$50000")),0)</f>
        <v>0</v>
      </c>
      <c r="O1006" s="3">
        <f ca="1">IF($B1006&lt;&gt;"",SUMIF(INDIRECT("ИсходныеДанные!$"&amp;$K$4&amp;"$2:$"&amp;$K$4&amp;"$50000"),$B1006&amp;"#"&amp;O$6,INDIRECT("ИсходныеДанные!$J$2:$J$50000")),0)</f>
        <v>0</v>
      </c>
      <c r="P1006" s="3">
        <f ca="1">IF($B1006&lt;&gt;"",SUMIF(INDIRECT("ИсходныеДанные!$"&amp;$K$4&amp;"$2:$"&amp;$K$4&amp;"$50000"),$B1006&amp;"#"&amp;P$6,INDIRECT("ИсходныеДанные!$J$2:$J$50000")),0)</f>
        <v>0</v>
      </c>
      <c r="Q1006" s="3">
        <f ca="1">IF($B1006&lt;&gt;"",SUMIF(INDIRECT("ИсходныеДанные!$"&amp;$K$4&amp;"$2:$"&amp;$K$4&amp;"$50000"),$B1006&amp;"#"&amp;Q$6,INDIRECT("ИсходныеДанные!$J$2:$J$50000")),0)</f>
        <v>0</v>
      </c>
      <c r="R1006" s="3">
        <f ca="1">IF($B1006&lt;&gt;"",SUMIF(INDIRECT("ИсходныеДанные!$"&amp;$K$4&amp;"$2:$"&amp;$K$4&amp;"$50000"),$B1006&amp;"#"&amp;R$6,INDIRECT("ИсходныеДанные!$J$2:$J$50000")),0)</f>
        <v>0</v>
      </c>
      <c r="S1006" s="3">
        <f ca="1">IF($B1006&lt;&gt;"",SUMIF(INDIRECT("ИсходныеДанные!$"&amp;$K$4&amp;"$2:$"&amp;$K$4&amp;"$50000"),$B1006&amp;"#"&amp;S$6,INDIRECT("ИсходныеДанные!$J$2:$J$50000")),0)</f>
        <v>0</v>
      </c>
      <c r="T1006" s="3">
        <f ca="1">IF($B1006&lt;&gt;"",SUMIF(INDIRECT("ИсходныеДанные!$"&amp;$K$4&amp;"$2:$"&amp;$K$4&amp;"$50000"),$B1006&amp;"#"&amp;T$6,INDIRECT("ИсходныеДанные!$J$2:$J$50000")),0)</f>
        <v>0</v>
      </c>
      <c r="U1006" s="3">
        <f ca="1">IF($B1006&lt;&gt;"",SUMIF(INDIRECT("ИсходныеДанные!$"&amp;$K$4&amp;"$2:$"&amp;$K$4&amp;"$50000"),$B1006&amp;"#"&amp;U$6,INDIRECT("ИсходныеДанные!$J$2:$J$50000")),0)</f>
        <v>0</v>
      </c>
      <c r="V1006" s="3">
        <f ca="1">IF($B1006&lt;&gt;"",SUMIF(INDIRECT("ИсходныеДанные!$"&amp;$K$4&amp;"$2:$"&amp;$K$4&amp;"$50000"),$B1006&amp;"#"&amp;V$6,INDIRECT("ИсходныеДанные!$J$2:$J$50000")),0)</f>
        <v>0</v>
      </c>
      <c r="W1006" s="16" t="e">
        <f ca="1">SUM(K1006:V1006)/Пофамильно!$R$1</f>
        <v>#DIV/0!</v>
      </c>
    </row>
    <row r="1007" spans="1:23" x14ac:dyDescent="0.25">
      <c r="A1007" s="10" t="str">
        <f t="shared" ca="1" si="17"/>
        <v>delete</v>
      </c>
      <c r="B1007" s="16" cm="1">
        <f t="array" aca="1" ref="B1007" ca="1">INDIRECT("УникальныеСписки!D"&amp;ROW()-$L$4)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14"/>
      <c r="G1007" s="81" t="str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84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84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84" t="str" cm="1">
        <f t="array" aca="1" ref="J1007" ca="1">_xlfn.XLOOKUP($B1007,INDIRECT(SUBSTITUTE("ИсходныеДанные!$где$2:$где$50000","где",$B$4)),INDIRECT(SUBSTITUTE("ИсходныеДанные!$что$2:$что$50000","что",J$4)),"",0,1)</f>
        <v/>
      </c>
      <c r="K1007" s="3">
        <f ca="1">IF($B1007&lt;&gt;"",SUMIF(INDIRECT("ИсходныеДанные!$"&amp;$K$4&amp;"$2:$"&amp;$K$4&amp;"$50000"),$B1007&amp;"#"&amp;K$6,INDIRECT("ИсходныеДанные!$J$2:$J$50000")),0)</f>
        <v>0</v>
      </c>
      <c r="L1007" s="3">
        <f ca="1">IF($B1007&lt;&gt;"",SUMIF(INDIRECT("ИсходныеДанные!$"&amp;$K$4&amp;"$2:$"&amp;$K$4&amp;"$50000"),$B1007&amp;"#"&amp;L$6,INDIRECT("ИсходныеДанные!$J$2:$J$50000")),0)</f>
        <v>0</v>
      </c>
      <c r="M1007" s="3">
        <f ca="1">IF($B1007&lt;&gt;"",SUMIF(INDIRECT("ИсходныеДанные!$"&amp;$K$4&amp;"$2:$"&amp;$K$4&amp;"$50000"),$B1007&amp;"#"&amp;M$6,INDIRECT("ИсходныеДанные!$J$2:$J$50000")),0)</f>
        <v>0</v>
      </c>
      <c r="N1007" s="3">
        <f ca="1">IF($B1007&lt;&gt;"",SUMIF(INDIRECT("ИсходныеДанные!$"&amp;$K$4&amp;"$2:$"&amp;$K$4&amp;"$50000"),$B1007&amp;"#"&amp;N$6,INDIRECT("ИсходныеДанные!$J$2:$J$50000")),0)</f>
        <v>0</v>
      </c>
      <c r="O1007" s="3">
        <f ca="1">IF($B1007&lt;&gt;"",SUMIF(INDIRECT("ИсходныеДанные!$"&amp;$K$4&amp;"$2:$"&amp;$K$4&amp;"$50000"),$B1007&amp;"#"&amp;O$6,INDIRECT("ИсходныеДанные!$J$2:$J$50000")),0)</f>
        <v>0</v>
      </c>
      <c r="P1007" s="3">
        <f ca="1">IF($B1007&lt;&gt;"",SUMIF(INDIRECT("ИсходныеДанные!$"&amp;$K$4&amp;"$2:$"&amp;$K$4&amp;"$50000"),$B1007&amp;"#"&amp;P$6,INDIRECT("ИсходныеДанные!$J$2:$J$50000")),0)</f>
        <v>0</v>
      </c>
      <c r="Q1007" s="3">
        <f ca="1">IF($B1007&lt;&gt;"",SUMIF(INDIRECT("ИсходныеДанные!$"&amp;$K$4&amp;"$2:$"&amp;$K$4&amp;"$50000"),$B1007&amp;"#"&amp;Q$6,INDIRECT("ИсходныеДанные!$J$2:$J$50000")),0)</f>
        <v>0</v>
      </c>
      <c r="R1007" s="3">
        <f ca="1">IF($B1007&lt;&gt;"",SUMIF(INDIRECT("ИсходныеДанные!$"&amp;$K$4&amp;"$2:$"&amp;$K$4&amp;"$50000"),$B1007&amp;"#"&amp;R$6,INDIRECT("ИсходныеДанные!$J$2:$J$50000")),0)</f>
        <v>0</v>
      </c>
      <c r="S1007" s="3">
        <f ca="1">IF($B1007&lt;&gt;"",SUMIF(INDIRECT("ИсходныеДанные!$"&amp;$K$4&amp;"$2:$"&amp;$K$4&amp;"$50000"),$B1007&amp;"#"&amp;S$6,INDIRECT("ИсходныеДанные!$J$2:$J$50000")),0)</f>
        <v>0</v>
      </c>
      <c r="T1007" s="3">
        <f ca="1">IF($B1007&lt;&gt;"",SUMIF(INDIRECT("ИсходныеДанные!$"&amp;$K$4&amp;"$2:$"&amp;$K$4&amp;"$50000"),$B1007&amp;"#"&amp;T$6,INDIRECT("ИсходныеДанные!$J$2:$J$50000")),0)</f>
        <v>0</v>
      </c>
      <c r="U1007" s="3">
        <f ca="1">IF($B1007&lt;&gt;"",SUMIF(INDIRECT("ИсходныеДанные!$"&amp;$K$4&amp;"$2:$"&amp;$K$4&amp;"$50000"),$B1007&amp;"#"&amp;U$6,INDIRECT("ИсходныеДанные!$J$2:$J$50000")),0)</f>
        <v>0</v>
      </c>
      <c r="V1007" s="3">
        <f ca="1">IF($B1007&lt;&gt;"",SUMIF(INDIRECT("ИсходныеДанные!$"&amp;$K$4&amp;"$2:$"&amp;$K$4&amp;"$50000"),$B1007&amp;"#"&amp;V$6,INDIRECT("ИсходныеДанные!$J$2:$J$50000")),0)</f>
        <v>0</v>
      </c>
      <c r="W1007" s="16" t="e">
        <f ca="1">SUM(K1007:V1007)/Пофамильно!$R$1</f>
        <v>#DIV/0!</v>
      </c>
    </row>
    <row r="1008" spans="1:23" x14ac:dyDescent="0.25">
      <c r="A1008" s="10" t="str">
        <f t="shared" ca="1" si="17"/>
        <v>delete</v>
      </c>
      <c r="B1008" s="16" cm="1">
        <f t="array" aca="1" ref="B1008" ca="1">INDIRECT("УникальныеСписки!D"&amp;ROW()-$L$4)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14"/>
      <c r="G1008" s="81" t="str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84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84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84" t="str" cm="1">
        <f t="array" aca="1" ref="J1008" ca="1">_xlfn.XLOOKUP($B1008,INDIRECT(SUBSTITUTE("ИсходныеДанные!$где$2:$где$50000","где",$B$4)),INDIRECT(SUBSTITUTE("ИсходныеДанные!$что$2:$что$50000","что",J$4)),"",0,1)</f>
        <v/>
      </c>
      <c r="K1008" s="3">
        <f ca="1">IF($B1008&lt;&gt;"",SUMIF(INDIRECT("ИсходныеДанные!$"&amp;$K$4&amp;"$2:$"&amp;$K$4&amp;"$50000"),$B1008&amp;"#"&amp;K$6,INDIRECT("ИсходныеДанные!$J$2:$J$50000")),0)</f>
        <v>0</v>
      </c>
      <c r="L1008" s="3">
        <f ca="1">IF($B1008&lt;&gt;"",SUMIF(INDIRECT("ИсходныеДанные!$"&amp;$K$4&amp;"$2:$"&amp;$K$4&amp;"$50000"),$B1008&amp;"#"&amp;L$6,INDIRECT("ИсходныеДанные!$J$2:$J$50000")),0)</f>
        <v>0</v>
      </c>
      <c r="M1008" s="3">
        <f ca="1">IF($B1008&lt;&gt;"",SUMIF(INDIRECT("ИсходныеДанные!$"&amp;$K$4&amp;"$2:$"&amp;$K$4&amp;"$50000"),$B1008&amp;"#"&amp;M$6,INDIRECT("ИсходныеДанные!$J$2:$J$50000")),0)</f>
        <v>0</v>
      </c>
      <c r="N1008" s="3">
        <f ca="1">IF($B1008&lt;&gt;"",SUMIF(INDIRECT("ИсходныеДанные!$"&amp;$K$4&amp;"$2:$"&amp;$K$4&amp;"$50000"),$B1008&amp;"#"&amp;N$6,INDIRECT("ИсходныеДанные!$J$2:$J$50000")),0)</f>
        <v>0</v>
      </c>
      <c r="O1008" s="3">
        <f ca="1">IF($B1008&lt;&gt;"",SUMIF(INDIRECT("ИсходныеДанные!$"&amp;$K$4&amp;"$2:$"&amp;$K$4&amp;"$50000"),$B1008&amp;"#"&amp;O$6,INDIRECT("ИсходныеДанные!$J$2:$J$50000")),0)</f>
        <v>0</v>
      </c>
      <c r="P1008" s="3">
        <f ca="1">IF($B1008&lt;&gt;"",SUMIF(INDIRECT("ИсходныеДанные!$"&amp;$K$4&amp;"$2:$"&amp;$K$4&amp;"$50000"),$B1008&amp;"#"&amp;P$6,INDIRECT("ИсходныеДанные!$J$2:$J$50000")),0)</f>
        <v>0</v>
      </c>
      <c r="Q1008" s="3">
        <f ca="1">IF($B1008&lt;&gt;"",SUMIF(INDIRECT("ИсходныеДанные!$"&amp;$K$4&amp;"$2:$"&amp;$K$4&amp;"$50000"),$B1008&amp;"#"&amp;Q$6,INDIRECT("ИсходныеДанные!$J$2:$J$50000")),0)</f>
        <v>0</v>
      </c>
      <c r="R1008" s="3">
        <f ca="1">IF($B1008&lt;&gt;"",SUMIF(INDIRECT("ИсходныеДанные!$"&amp;$K$4&amp;"$2:$"&amp;$K$4&amp;"$50000"),$B1008&amp;"#"&amp;R$6,INDIRECT("ИсходныеДанные!$J$2:$J$50000")),0)</f>
        <v>0</v>
      </c>
      <c r="S1008" s="3">
        <f ca="1">IF($B1008&lt;&gt;"",SUMIF(INDIRECT("ИсходныеДанные!$"&amp;$K$4&amp;"$2:$"&amp;$K$4&amp;"$50000"),$B1008&amp;"#"&amp;S$6,INDIRECT("ИсходныеДанные!$J$2:$J$50000")),0)</f>
        <v>0</v>
      </c>
      <c r="T1008" s="3">
        <f ca="1">IF($B1008&lt;&gt;"",SUMIF(INDIRECT("ИсходныеДанные!$"&amp;$K$4&amp;"$2:$"&amp;$K$4&amp;"$50000"),$B1008&amp;"#"&amp;T$6,INDIRECT("ИсходныеДанные!$J$2:$J$50000")),0)</f>
        <v>0</v>
      </c>
      <c r="U1008" s="3">
        <f ca="1">IF($B1008&lt;&gt;"",SUMIF(INDIRECT("ИсходныеДанные!$"&amp;$K$4&amp;"$2:$"&amp;$K$4&amp;"$50000"),$B1008&amp;"#"&amp;U$6,INDIRECT("ИсходныеДанные!$J$2:$J$50000")),0)</f>
        <v>0</v>
      </c>
      <c r="V1008" s="3">
        <f ca="1">IF($B1008&lt;&gt;"",SUMIF(INDIRECT("ИсходныеДанные!$"&amp;$K$4&amp;"$2:$"&amp;$K$4&amp;"$50000"),$B1008&amp;"#"&amp;V$6,INDIRECT("ИсходныеДанные!$J$2:$J$50000")),0)</f>
        <v>0</v>
      </c>
      <c r="W1008" s="16" t="e">
        <f ca="1">SUM(K1008:V1008)/Пофамильно!$R$1</f>
        <v>#DIV/0!</v>
      </c>
    </row>
    <row r="1009" spans="1:23" x14ac:dyDescent="0.25">
      <c r="A1009" s="10" t="str">
        <f t="shared" ca="1" si="17"/>
        <v>delete</v>
      </c>
      <c r="B1009" s="16" cm="1">
        <f t="array" aca="1" ref="B1009" ca="1">INDIRECT("УникальныеСписки!D"&amp;ROW()-$L$4)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14"/>
      <c r="G1009" s="81" t="str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84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84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84" t="str" cm="1">
        <f t="array" aca="1" ref="J1009" ca="1">_xlfn.XLOOKUP($B1009,INDIRECT(SUBSTITUTE("ИсходныеДанные!$где$2:$где$50000","где",$B$4)),INDIRECT(SUBSTITUTE("ИсходныеДанные!$что$2:$что$50000","что",J$4)),"",0,1)</f>
        <v/>
      </c>
      <c r="K1009" s="3">
        <f ca="1">IF($B1009&lt;&gt;"",SUMIF(INDIRECT("ИсходныеДанные!$"&amp;$K$4&amp;"$2:$"&amp;$K$4&amp;"$50000"),$B1009&amp;"#"&amp;K$6,INDIRECT("ИсходныеДанные!$J$2:$J$50000")),0)</f>
        <v>0</v>
      </c>
      <c r="L1009" s="3">
        <f ca="1">IF($B1009&lt;&gt;"",SUMIF(INDIRECT("ИсходныеДанные!$"&amp;$K$4&amp;"$2:$"&amp;$K$4&amp;"$50000"),$B1009&amp;"#"&amp;L$6,INDIRECT("ИсходныеДанные!$J$2:$J$50000")),0)</f>
        <v>0</v>
      </c>
      <c r="M1009" s="3">
        <f ca="1">IF($B1009&lt;&gt;"",SUMIF(INDIRECT("ИсходныеДанные!$"&amp;$K$4&amp;"$2:$"&amp;$K$4&amp;"$50000"),$B1009&amp;"#"&amp;M$6,INDIRECT("ИсходныеДанные!$J$2:$J$50000")),0)</f>
        <v>0</v>
      </c>
      <c r="N1009" s="3">
        <f ca="1">IF($B1009&lt;&gt;"",SUMIF(INDIRECT("ИсходныеДанные!$"&amp;$K$4&amp;"$2:$"&amp;$K$4&amp;"$50000"),$B1009&amp;"#"&amp;N$6,INDIRECT("ИсходныеДанные!$J$2:$J$50000")),0)</f>
        <v>0</v>
      </c>
      <c r="O1009" s="3">
        <f ca="1">IF($B1009&lt;&gt;"",SUMIF(INDIRECT("ИсходныеДанные!$"&amp;$K$4&amp;"$2:$"&amp;$K$4&amp;"$50000"),$B1009&amp;"#"&amp;O$6,INDIRECT("ИсходныеДанные!$J$2:$J$50000")),0)</f>
        <v>0</v>
      </c>
      <c r="P1009" s="3">
        <f ca="1">IF($B1009&lt;&gt;"",SUMIF(INDIRECT("ИсходныеДанные!$"&amp;$K$4&amp;"$2:$"&amp;$K$4&amp;"$50000"),$B1009&amp;"#"&amp;P$6,INDIRECT("ИсходныеДанные!$J$2:$J$50000")),0)</f>
        <v>0</v>
      </c>
      <c r="Q1009" s="3">
        <f ca="1">IF($B1009&lt;&gt;"",SUMIF(INDIRECT("ИсходныеДанные!$"&amp;$K$4&amp;"$2:$"&amp;$K$4&amp;"$50000"),$B1009&amp;"#"&amp;Q$6,INDIRECT("ИсходныеДанные!$J$2:$J$50000")),0)</f>
        <v>0</v>
      </c>
      <c r="R1009" s="3">
        <f ca="1">IF($B1009&lt;&gt;"",SUMIF(INDIRECT("ИсходныеДанные!$"&amp;$K$4&amp;"$2:$"&amp;$K$4&amp;"$50000"),$B1009&amp;"#"&amp;R$6,INDIRECT("ИсходныеДанные!$J$2:$J$50000")),0)</f>
        <v>0</v>
      </c>
      <c r="S1009" s="3">
        <f ca="1">IF($B1009&lt;&gt;"",SUMIF(INDIRECT("ИсходныеДанные!$"&amp;$K$4&amp;"$2:$"&amp;$K$4&amp;"$50000"),$B1009&amp;"#"&amp;S$6,INDIRECT("ИсходныеДанные!$J$2:$J$50000")),0)</f>
        <v>0</v>
      </c>
      <c r="T1009" s="3">
        <f ca="1">IF($B1009&lt;&gt;"",SUMIF(INDIRECT("ИсходныеДанные!$"&amp;$K$4&amp;"$2:$"&amp;$K$4&amp;"$50000"),$B1009&amp;"#"&amp;T$6,INDIRECT("ИсходныеДанные!$J$2:$J$50000")),0)</f>
        <v>0</v>
      </c>
      <c r="U1009" s="3">
        <f ca="1">IF($B1009&lt;&gt;"",SUMIF(INDIRECT("ИсходныеДанные!$"&amp;$K$4&amp;"$2:$"&amp;$K$4&amp;"$50000"),$B1009&amp;"#"&amp;U$6,INDIRECT("ИсходныеДанные!$J$2:$J$50000")),0)</f>
        <v>0</v>
      </c>
      <c r="V1009" s="3">
        <f ca="1">IF($B1009&lt;&gt;"",SUMIF(INDIRECT("ИсходныеДанные!$"&amp;$K$4&amp;"$2:$"&amp;$K$4&amp;"$50000"),$B1009&amp;"#"&amp;V$6,INDIRECT("ИсходныеДанные!$J$2:$J$50000")),0)</f>
        <v>0</v>
      </c>
      <c r="W1009" s="16" t="e">
        <f ca="1">SUM(K1009:V1009)/Пофамильно!$R$1</f>
        <v>#DIV/0!</v>
      </c>
    </row>
    <row r="1010" spans="1:23" x14ac:dyDescent="0.25">
      <c r="A1010" s="10" t="str">
        <f t="shared" ca="1" si="17"/>
        <v>delete</v>
      </c>
      <c r="B1010" s="16" cm="1">
        <f t="array" aca="1" ref="B1010" ca="1">INDIRECT("УникальныеСписки!D"&amp;ROW()-$L$4)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14"/>
      <c r="G1010" s="81" t="str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84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84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84" t="str" cm="1">
        <f t="array" aca="1" ref="J1010" ca="1">_xlfn.XLOOKUP($B1010,INDIRECT(SUBSTITUTE("ИсходныеДанные!$где$2:$где$50000","где",$B$4)),INDIRECT(SUBSTITUTE("ИсходныеДанные!$что$2:$что$50000","что",J$4)),"",0,1)</f>
        <v/>
      </c>
      <c r="K1010" s="3">
        <f ca="1">IF($B1010&lt;&gt;"",SUMIF(INDIRECT("ИсходныеДанные!$"&amp;$K$4&amp;"$2:$"&amp;$K$4&amp;"$50000"),$B1010&amp;"#"&amp;K$6,INDIRECT("ИсходныеДанные!$J$2:$J$50000")),0)</f>
        <v>0</v>
      </c>
      <c r="L1010" s="3">
        <f ca="1">IF($B1010&lt;&gt;"",SUMIF(INDIRECT("ИсходныеДанные!$"&amp;$K$4&amp;"$2:$"&amp;$K$4&amp;"$50000"),$B1010&amp;"#"&amp;L$6,INDIRECT("ИсходныеДанные!$J$2:$J$50000")),0)</f>
        <v>0</v>
      </c>
      <c r="M1010" s="3">
        <f ca="1">IF($B1010&lt;&gt;"",SUMIF(INDIRECT("ИсходныеДанные!$"&amp;$K$4&amp;"$2:$"&amp;$K$4&amp;"$50000"),$B1010&amp;"#"&amp;M$6,INDIRECT("ИсходныеДанные!$J$2:$J$50000")),0)</f>
        <v>0</v>
      </c>
      <c r="N1010" s="3">
        <f ca="1">IF($B1010&lt;&gt;"",SUMIF(INDIRECT("ИсходныеДанные!$"&amp;$K$4&amp;"$2:$"&amp;$K$4&amp;"$50000"),$B1010&amp;"#"&amp;N$6,INDIRECT("ИсходныеДанные!$J$2:$J$50000")),0)</f>
        <v>0</v>
      </c>
      <c r="O1010" s="3">
        <f ca="1">IF($B1010&lt;&gt;"",SUMIF(INDIRECT("ИсходныеДанные!$"&amp;$K$4&amp;"$2:$"&amp;$K$4&amp;"$50000"),$B1010&amp;"#"&amp;O$6,INDIRECT("ИсходныеДанные!$J$2:$J$50000")),0)</f>
        <v>0</v>
      </c>
      <c r="P1010" s="3">
        <f ca="1">IF($B1010&lt;&gt;"",SUMIF(INDIRECT("ИсходныеДанные!$"&amp;$K$4&amp;"$2:$"&amp;$K$4&amp;"$50000"),$B1010&amp;"#"&amp;P$6,INDIRECT("ИсходныеДанные!$J$2:$J$50000")),0)</f>
        <v>0</v>
      </c>
      <c r="Q1010" s="3">
        <f ca="1">IF($B1010&lt;&gt;"",SUMIF(INDIRECT("ИсходныеДанные!$"&amp;$K$4&amp;"$2:$"&amp;$K$4&amp;"$50000"),$B1010&amp;"#"&amp;Q$6,INDIRECT("ИсходныеДанные!$J$2:$J$50000")),0)</f>
        <v>0</v>
      </c>
      <c r="R1010" s="3">
        <f ca="1">IF($B1010&lt;&gt;"",SUMIF(INDIRECT("ИсходныеДанные!$"&amp;$K$4&amp;"$2:$"&amp;$K$4&amp;"$50000"),$B1010&amp;"#"&amp;R$6,INDIRECT("ИсходныеДанные!$J$2:$J$50000")),0)</f>
        <v>0</v>
      </c>
      <c r="S1010" s="3">
        <f ca="1">IF($B1010&lt;&gt;"",SUMIF(INDIRECT("ИсходныеДанные!$"&amp;$K$4&amp;"$2:$"&amp;$K$4&amp;"$50000"),$B1010&amp;"#"&amp;S$6,INDIRECT("ИсходныеДанные!$J$2:$J$50000")),0)</f>
        <v>0</v>
      </c>
      <c r="T1010" s="3">
        <f ca="1">IF($B1010&lt;&gt;"",SUMIF(INDIRECT("ИсходныеДанные!$"&amp;$K$4&amp;"$2:$"&amp;$K$4&amp;"$50000"),$B1010&amp;"#"&amp;T$6,INDIRECT("ИсходныеДанные!$J$2:$J$50000")),0)</f>
        <v>0</v>
      </c>
      <c r="U1010" s="3">
        <f ca="1">IF($B1010&lt;&gt;"",SUMIF(INDIRECT("ИсходныеДанные!$"&amp;$K$4&amp;"$2:$"&amp;$K$4&amp;"$50000"),$B1010&amp;"#"&amp;U$6,INDIRECT("ИсходныеДанные!$J$2:$J$50000")),0)</f>
        <v>0</v>
      </c>
      <c r="V1010" s="3">
        <f ca="1">IF($B1010&lt;&gt;"",SUMIF(INDIRECT("ИсходныеДанные!$"&amp;$K$4&amp;"$2:$"&amp;$K$4&amp;"$50000"),$B1010&amp;"#"&amp;V$6,INDIRECT("ИсходныеДанные!$J$2:$J$50000")),0)</f>
        <v>0</v>
      </c>
      <c r="W1010" s="16" t="e">
        <f ca="1">SUM(K1010:V1010)/Пофамильно!$R$1</f>
        <v>#DIV/0!</v>
      </c>
    </row>
    <row r="1011" spans="1:23" x14ac:dyDescent="0.25">
      <c r="A1011" s="10" t="str">
        <f t="shared" ca="1" si="17"/>
        <v>delete</v>
      </c>
      <c r="B1011" s="16" cm="1">
        <f t="array" aca="1" ref="B1011" ca="1">INDIRECT("УникальныеСписки!D"&amp;ROW()-$L$4)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14"/>
      <c r="G1011" s="81" t="str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84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84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84" t="str" cm="1">
        <f t="array" aca="1" ref="J1011" ca="1">_xlfn.XLOOKUP($B1011,INDIRECT(SUBSTITUTE("ИсходныеДанные!$где$2:$где$50000","где",$B$4)),INDIRECT(SUBSTITUTE("ИсходныеДанные!$что$2:$что$50000","что",J$4)),"",0,1)</f>
        <v/>
      </c>
      <c r="K1011" s="3">
        <f ca="1">IF($B1011&lt;&gt;"",SUMIF(INDIRECT("ИсходныеДанные!$"&amp;$K$4&amp;"$2:$"&amp;$K$4&amp;"$50000"),$B1011&amp;"#"&amp;K$6,INDIRECT("ИсходныеДанные!$J$2:$J$50000")),0)</f>
        <v>0</v>
      </c>
      <c r="L1011" s="3">
        <f ca="1">IF($B1011&lt;&gt;"",SUMIF(INDIRECT("ИсходныеДанные!$"&amp;$K$4&amp;"$2:$"&amp;$K$4&amp;"$50000"),$B1011&amp;"#"&amp;L$6,INDIRECT("ИсходныеДанные!$J$2:$J$50000")),0)</f>
        <v>0</v>
      </c>
      <c r="M1011" s="3">
        <f ca="1">IF($B1011&lt;&gt;"",SUMIF(INDIRECT("ИсходныеДанные!$"&amp;$K$4&amp;"$2:$"&amp;$K$4&amp;"$50000"),$B1011&amp;"#"&amp;M$6,INDIRECT("ИсходныеДанные!$J$2:$J$50000")),0)</f>
        <v>0</v>
      </c>
      <c r="N1011" s="3">
        <f ca="1">IF($B1011&lt;&gt;"",SUMIF(INDIRECT("ИсходныеДанные!$"&amp;$K$4&amp;"$2:$"&amp;$K$4&amp;"$50000"),$B1011&amp;"#"&amp;N$6,INDIRECT("ИсходныеДанные!$J$2:$J$50000")),0)</f>
        <v>0</v>
      </c>
      <c r="O1011" s="3">
        <f ca="1">IF($B1011&lt;&gt;"",SUMIF(INDIRECT("ИсходныеДанные!$"&amp;$K$4&amp;"$2:$"&amp;$K$4&amp;"$50000"),$B1011&amp;"#"&amp;O$6,INDIRECT("ИсходныеДанные!$J$2:$J$50000")),0)</f>
        <v>0</v>
      </c>
      <c r="P1011" s="3">
        <f ca="1">IF($B1011&lt;&gt;"",SUMIF(INDIRECT("ИсходныеДанные!$"&amp;$K$4&amp;"$2:$"&amp;$K$4&amp;"$50000"),$B1011&amp;"#"&amp;P$6,INDIRECT("ИсходныеДанные!$J$2:$J$50000")),0)</f>
        <v>0</v>
      </c>
      <c r="Q1011" s="3">
        <f ca="1">IF($B1011&lt;&gt;"",SUMIF(INDIRECT("ИсходныеДанные!$"&amp;$K$4&amp;"$2:$"&amp;$K$4&amp;"$50000"),$B1011&amp;"#"&amp;Q$6,INDIRECT("ИсходныеДанные!$J$2:$J$50000")),0)</f>
        <v>0</v>
      </c>
      <c r="R1011" s="3">
        <f ca="1">IF($B1011&lt;&gt;"",SUMIF(INDIRECT("ИсходныеДанные!$"&amp;$K$4&amp;"$2:$"&amp;$K$4&amp;"$50000"),$B1011&amp;"#"&amp;R$6,INDIRECT("ИсходныеДанные!$J$2:$J$50000")),0)</f>
        <v>0</v>
      </c>
      <c r="S1011" s="3">
        <f ca="1">IF($B1011&lt;&gt;"",SUMIF(INDIRECT("ИсходныеДанные!$"&amp;$K$4&amp;"$2:$"&amp;$K$4&amp;"$50000"),$B1011&amp;"#"&amp;S$6,INDIRECT("ИсходныеДанные!$J$2:$J$50000")),0)</f>
        <v>0</v>
      </c>
      <c r="T1011" s="3">
        <f ca="1">IF($B1011&lt;&gt;"",SUMIF(INDIRECT("ИсходныеДанные!$"&amp;$K$4&amp;"$2:$"&amp;$K$4&amp;"$50000"),$B1011&amp;"#"&amp;T$6,INDIRECT("ИсходныеДанные!$J$2:$J$50000")),0)</f>
        <v>0</v>
      </c>
      <c r="U1011" s="3">
        <f ca="1">IF($B1011&lt;&gt;"",SUMIF(INDIRECT("ИсходныеДанные!$"&amp;$K$4&amp;"$2:$"&amp;$K$4&amp;"$50000"),$B1011&amp;"#"&amp;U$6,INDIRECT("ИсходныеДанные!$J$2:$J$50000")),0)</f>
        <v>0</v>
      </c>
      <c r="V1011" s="3">
        <f ca="1">IF($B1011&lt;&gt;"",SUMIF(INDIRECT("ИсходныеДанные!$"&amp;$K$4&amp;"$2:$"&amp;$K$4&amp;"$50000"),$B1011&amp;"#"&amp;V$6,INDIRECT("ИсходныеДанные!$J$2:$J$50000")),0)</f>
        <v>0</v>
      </c>
      <c r="W1011" s="16" t="e">
        <f ca="1">SUM(K1011:V1011)/Пофамильно!$R$1</f>
        <v>#DIV/0!</v>
      </c>
    </row>
    <row r="1012" spans="1:23" x14ac:dyDescent="0.25">
      <c r="A1012" s="10" t="str">
        <f t="shared" ca="1" si="17"/>
        <v>delete</v>
      </c>
      <c r="B1012" s="16" cm="1">
        <f t="array" aca="1" ref="B1012" ca="1">INDIRECT("УникальныеСписки!D"&amp;ROW()-$L$4)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14"/>
      <c r="G1012" s="81" t="str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84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84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84" t="str" cm="1">
        <f t="array" aca="1" ref="J1012" ca="1">_xlfn.XLOOKUP($B1012,INDIRECT(SUBSTITUTE("ИсходныеДанные!$где$2:$где$50000","где",$B$4)),INDIRECT(SUBSTITUTE("ИсходныеДанные!$что$2:$что$50000","что",J$4)),"",0,1)</f>
        <v/>
      </c>
      <c r="K1012" s="3">
        <f ca="1">IF($B1012&lt;&gt;"",SUMIF(INDIRECT("ИсходныеДанные!$"&amp;$K$4&amp;"$2:$"&amp;$K$4&amp;"$50000"),$B1012&amp;"#"&amp;K$6,INDIRECT("ИсходныеДанные!$J$2:$J$50000")),0)</f>
        <v>0</v>
      </c>
      <c r="L1012" s="3">
        <f ca="1">IF($B1012&lt;&gt;"",SUMIF(INDIRECT("ИсходныеДанные!$"&amp;$K$4&amp;"$2:$"&amp;$K$4&amp;"$50000"),$B1012&amp;"#"&amp;L$6,INDIRECT("ИсходныеДанные!$J$2:$J$50000")),0)</f>
        <v>0</v>
      </c>
      <c r="M1012" s="3">
        <f ca="1">IF($B1012&lt;&gt;"",SUMIF(INDIRECT("ИсходныеДанные!$"&amp;$K$4&amp;"$2:$"&amp;$K$4&amp;"$50000"),$B1012&amp;"#"&amp;M$6,INDIRECT("ИсходныеДанные!$J$2:$J$50000")),0)</f>
        <v>0</v>
      </c>
      <c r="N1012" s="3">
        <f ca="1">IF($B1012&lt;&gt;"",SUMIF(INDIRECT("ИсходныеДанные!$"&amp;$K$4&amp;"$2:$"&amp;$K$4&amp;"$50000"),$B1012&amp;"#"&amp;N$6,INDIRECT("ИсходныеДанные!$J$2:$J$50000")),0)</f>
        <v>0</v>
      </c>
      <c r="O1012" s="3">
        <f ca="1">IF($B1012&lt;&gt;"",SUMIF(INDIRECT("ИсходныеДанные!$"&amp;$K$4&amp;"$2:$"&amp;$K$4&amp;"$50000"),$B1012&amp;"#"&amp;O$6,INDIRECT("ИсходныеДанные!$J$2:$J$50000")),0)</f>
        <v>0</v>
      </c>
      <c r="P1012" s="3">
        <f ca="1">IF($B1012&lt;&gt;"",SUMIF(INDIRECT("ИсходныеДанные!$"&amp;$K$4&amp;"$2:$"&amp;$K$4&amp;"$50000"),$B1012&amp;"#"&amp;P$6,INDIRECT("ИсходныеДанные!$J$2:$J$50000")),0)</f>
        <v>0</v>
      </c>
      <c r="Q1012" s="3">
        <f ca="1">IF($B1012&lt;&gt;"",SUMIF(INDIRECT("ИсходныеДанные!$"&amp;$K$4&amp;"$2:$"&amp;$K$4&amp;"$50000"),$B1012&amp;"#"&amp;Q$6,INDIRECT("ИсходныеДанные!$J$2:$J$50000")),0)</f>
        <v>0</v>
      </c>
      <c r="R1012" s="3">
        <f ca="1">IF($B1012&lt;&gt;"",SUMIF(INDIRECT("ИсходныеДанные!$"&amp;$K$4&amp;"$2:$"&amp;$K$4&amp;"$50000"),$B1012&amp;"#"&amp;R$6,INDIRECT("ИсходныеДанные!$J$2:$J$50000")),0)</f>
        <v>0</v>
      </c>
      <c r="S1012" s="3">
        <f ca="1">IF($B1012&lt;&gt;"",SUMIF(INDIRECT("ИсходныеДанные!$"&amp;$K$4&amp;"$2:$"&amp;$K$4&amp;"$50000"),$B1012&amp;"#"&amp;S$6,INDIRECT("ИсходныеДанные!$J$2:$J$50000")),0)</f>
        <v>0</v>
      </c>
      <c r="T1012" s="3">
        <f ca="1">IF($B1012&lt;&gt;"",SUMIF(INDIRECT("ИсходныеДанные!$"&amp;$K$4&amp;"$2:$"&amp;$K$4&amp;"$50000"),$B1012&amp;"#"&amp;T$6,INDIRECT("ИсходныеДанные!$J$2:$J$50000")),0)</f>
        <v>0</v>
      </c>
      <c r="U1012" s="3">
        <f ca="1">IF($B1012&lt;&gt;"",SUMIF(INDIRECT("ИсходныеДанные!$"&amp;$K$4&amp;"$2:$"&amp;$K$4&amp;"$50000"),$B1012&amp;"#"&amp;U$6,INDIRECT("ИсходныеДанные!$J$2:$J$50000")),0)</f>
        <v>0</v>
      </c>
      <c r="V1012" s="3">
        <f ca="1">IF($B1012&lt;&gt;"",SUMIF(INDIRECT("ИсходныеДанные!$"&amp;$K$4&amp;"$2:$"&amp;$K$4&amp;"$50000"),$B1012&amp;"#"&amp;V$6,INDIRECT("ИсходныеДанные!$J$2:$J$50000")),0)</f>
        <v>0</v>
      </c>
      <c r="W1012" s="16" t="e">
        <f ca="1">SUM(K1012:V1012)/Пофамильно!$R$1</f>
        <v>#DIV/0!</v>
      </c>
    </row>
    <row r="1013" spans="1:23" x14ac:dyDescent="0.25">
      <c r="A1013" s="10" t="str">
        <f t="shared" ca="1" si="17"/>
        <v>delete</v>
      </c>
      <c r="B1013" s="16" cm="1">
        <f t="array" aca="1" ref="B1013" ca="1">INDIRECT("УникальныеСписки!D"&amp;ROW()-$L$4)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14"/>
      <c r="G1013" s="81" t="str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84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84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84" t="str" cm="1">
        <f t="array" aca="1" ref="J1013" ca="1">_xlfn.XLOOKUP($B1013,INDIRECT(SUBSTITUTE("ИсходныеДанные!$где$2:$где$50000","где",$B$4)),INDIRECT(SUBSTITUTE("ИсходныеДанные!$что$2:$что$50000","что",J$4)),"",0,1)</f>
        <v/>
      </c>
      <c r="K1013" s="3">
        <f ca="1">IF($B1013&lt;&gt;"",SUMIF(INDIRECT("ИсходныеДанные!$"&amp;$K$4&amp;"$2:$"&amp;$K$4&amp;"$50000"),$B1013&amp;"#"&amp;K$6,INDIRECT("ИсходныеДанные!$J$2:$J$50000")),0)</f>
        <v>0</v>
      </c>
      <c r="L1013" s="3">
        <f ca="1">IF($B1013&lt;&gt;"",SUMIF(INDIRECT("ИсходныеДанные!$"&amp;$K$4&amp;"$2:$"&amp;$K$4&amp;"$50000"),$B1013&amp;"#"&amp;L$6,INDIRECT("ИсходныеДанные!$J$2:$J$50000")),0)</f>
        <v>0</v>
      </c>
      <c r="M1013" s="3">
        <f ca="1">IF($B1013&lt;&gt;"",SUMIF(INDIRECT("ИсходныеДанные!$"&amp;$K$4&amp;"$2:$"&amp;$K$4&amp;"$50000"),$B1013&amp;"#"&amp;M$6,INDIRECT("ИсходныеДанные!$J$2:$J$50000")),0)</f>
        <v>0</v>
      </c>
      <c r="N1013" s="3">
        <f ca="1">IF($B1013&lt;&gt;"",SUMIF(INDIRECT("ИсходныеДанные!$"&amp;$K$4&amp;"$2:$"&amp;$K$4&amp;"$50000"),$B1013&amp;"#"&amp;N$6,INDIRECT("ИсходныеДанные!$J$2:$J$50000")),0)</f>
        <v>0</v>
      </c>
      <c r="O1013" s="3">
        <f ca="1">IF($B1013&lt;&gt;"",SUMIF(INDIRECT("ИсходныеДанные!$"&amp;$K$4&amp;"$2:$"&amp;$K$4&amp;"$50000"),$B1013&amp;"#"&amp;O$6,INDIRECT("ИсходныеДанные!$J$2:$J$50000")),0)</f>
        <v>0</v>
      </c>
      <c r="P1013" s="3">
        <f ca="1">IF($B1013&lt;&gt;"",SUMIF(INDIRECT("ИсходныеДанные!$"&amp;$K$4&amp;"$2:$"&amp;$K$4&amp;"$50000"),$B1013&amp;"#"&amp;P$6,INDIRECT("ИсходныеДанные!$J$2:$J$50000")),0)</f>
        <v>0</v>
      </c>
      <c r="Q1013" s="3">
        <f ca="1">IF($B1013&lt;&gt;"",SUMIF(INDIRECT("ИсходныеДанные!$"&amp;$K$4&amp;"$2:$"&amp;$K$4&amp;"$50000"),$B1013&amp;"#"&amp;Q$6,INDIRECT("ИсходныеДанные!$J$2:$J$50000")),0)</f>
        <v>0</v>
      </c>
      <c r="R1013" s="3">
        <f ca="1">IF($B1013&lt;&gt;"",SUMIF(INDIRECT("ИсходныеДанные!$"&amp;$K$4&amp;"$2:$"&amp;$K$4&amp;"$50000"),$B1013&amp;"#"&amp;R$6,INDIRECT("ИсходныеДанные!$J$2:$J$50000")),0)</f>
        <v>0</v>
      </c>
      <c r="S1013" s="3">
        <f ca="1">IF($B1013&lt;&gt;"",SUMIF(INDIRECT("ИсходныеДанные!$"&amp;$K$4&amp;"$2:$"&amp;$K$4&amp;"$50000"),$B1013&amp;"#"&amp;S$6,INDIRECT("ИсходныеДанные!$J$2:$J$50000")),0)</f>
        <v>0</v>
      </c>
      <c r="T1013" s="3">
        <f ca="1">IF($B1013&lt;&gt;"",SUMIF(INDIRECT("ИсходныеДанные!$"&amp;$K$4&amp;"$2:$"&amp;$K$4&amp;"$50000"),$B1013&amp;"#"&amp;T$6,INDIRECT("ИсходныеДанные!$J$2:$J$50000")),0)</f>
        <v>0</v>
      </c>
      <c r="U1013" s="3">
        <f ca="1">IF($B1013&lt;&gt;"",SUMIF(INDIRECT("ИсходныеДанные!$"&amp;$K$4&amp;"$2:$"&amp;$K$4&amp;"$50000"),$B1013&amp;"#"&amp;U$6,INDIRECT("ИсходныеДанные!$J$2:$J$50000")),0)</f>
        <v>0</v>
      </c>
      <c r="V1013" s="3">
        <f ca="1">IF($B1013&lt;&gt;"",SUMIF(INDIRECT("ИсходныеДанные!$"&amp;$K$4&amp;"$2:$"&amp;$K$4&amp;"$50000"),$B1013&amp;"#"&amp;V$6,INDIRECT("ИсходныеДанные!$J$2:$J$50000")),0)</f>
        <v>0</v>
      </c>
      <c r="W1013" s="16" t="e">
        <f ca="1">SUM(K1013:V1013)/Пофамильно!$R$1</f>
        <v>#DIV/0!</v>
      </c>
    </row>
    <row r="1014" spans="1:23" x14ac:dyDescent="0.25">
      <c r="A1014" s="10" t="str">
        <f t="shared" ca="1" si="17"/>
        <v>delete</v>
      </c>
      <c r="B1014" s="16" cm="1">
        <f t="array" aca="1" ref="B1014" ca="1">INDIRECT("УникальныеСписки!D"&amp;ROW()-$L$4)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14"/>
      <c r="G1014" s="81" t="str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84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84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84" t="str" cm="1">
        <f t="array" aca="1" ref="J1014" ca="1">_xlfn.XLOOKUP($B1014,INDIRECT(SUBSTITUTE("ИсходныеДанные!$где$2:$где$50000","где",$B$4)),INDIRECT(SUBSTITUTE("ИсходныеДанные!$что$2:$что$50000","что",J$4)),"",0,1)</f>
        <v/>
      </c>
      <c r="K1014" s="3">
        <f ca="1">IF($B1014&lt;&gt;"",SUMIF(INDIRECT("ИсходныеДанные!$"&amp;$K$4&amp;"$2:$"&amp;$K$4&amp;"$50000"),$B1014&amp;"#"&amp;K$6,INDIRECT("ИсходныеДанные!$J$2:$J$50000")),0)</f>
        <v>0</v>
      </c>
      <c r="L1014" s="3">
        <f ca="1">IF($B1014&lt;&gt;"",SUMIF(INDIRECT("ИсходныеДанные!$"&amp;$K$4&amp;"$2:$"&amp;$K$4&amp;"$50000"),$B1014&amp;"#"&amp;L$6,INDIRECT("ИсходныеДанные!$J$2:$J$50000")),0)</f>
        <v>0</v>
      </c>
      <c r="M1014" s="3">
        <f ca="1">IF($B1014&lt;&gt;"",SUMIF(INDIRECT("ИсходныеДанные!$"&amp;$K$4&amp;"$2:$"&amp;$K$4&amp;"$50000"),$B1014&amp;"#"&amp;M$6,INDIRECT("ИсходныеДанные!$J$2:$J$50000")),0)</f>
        <v>0</v>
      </c>
      <c r="N1014" s="3">
        <f ca="1">IF($B1014&lt;&gt;"",SUMIF(INDIRECT("ИсходныеДанные!$"&amp;$K$4&amp;"$2:$"&amp;$K$4&amp;"$50000"),$B1014&amp;"#"&amp;N$6,INDIRECT("ИсходныеДанные!$J$2:$J$50000")),0)</f>
        <v>0</v>
      </c>
      <c r="O1014" s="3">
        <f ca="1">IF($B1014&lt;&gt;"",SUMIF(INDIRECT("ИсходныеДанные!$"&amp;$K$4&amp;"$2:$"&amp;$K$4&amp;"$50000"),$B1014&amp;"#"&amp;O$6,INDIRECT("ИсходныеДанные!$J$2:$J$50000")),0)</f>
        <v>0</v>
      </c>
      <c r="P1014" s="3">
        <f ca="1">IF($B1014&lt;&gt;"",SUMIF(INDIRECT("ИсходныеДанные!$"&amp;$K$4&amp;"$2:$"&amp;$K$4&amp;"$50000"),$B1014&amp;"#"&amp;P$6,INDIRECT("ИсходныеДанные!$J$2:$J$50000")),0)</f>
        <v>0</v>
      </c>
      <c r="Q1014" s="3">
        <f ca="1">IF($B1014&lt;&gt;"",SUMIF(INDIRECT("ИсходныеДанные!$"&amp;$K$4&amp;"$2:$"&amp;$K$4&amp;"$50000"),$B1014&amp;"#"&amp;Q$6,INDIRECT("ИсходныеДанные!$J$2:$J$50000")),0)</f>
        <v>0</v>
      </c>
      <c r="R1014" s="3">
        <f ca="1">IF($B1014&lt;&gt;"",SUMIF(INDIRECT("ИсходныеДанные!$"&amp;$K$4&amp;"$2:$"&amp;$K$4&amp;"$50000"),$B1014&amp;"#"&amp;R$6,INDIRECT("ИсходныеДанные!$J$2:$J$50000")),0)</f>
        <v>0</v>
      </c>
      <c r="S1014" s="3">
        <f ca="1">IF($B1014&lt;&gt;"",SUMIF(INDIRECT("ИсходныеДанные!$"&amp;$K$4&amp;"$2:$"&amp;$K$4&amp;"$50000"),$B1014&amp;"#"&amp;S$6,INDIRECT("ИсходныеДанные!$J$2:$J$50000")),0)</f>
        <v>0</v>
      </c>
      <c r="T1014" s="3">
        <f ca="1">IF($B1014&lt;&gt;"",SUMIF(INDIRECT("ИсходныеДанные!$"&amp;$K$4&amp;"$2:$"&amp;$K$4&amp;"$50000"),$B1014&amp;"#"&amp;T$6,INDIRECT("ИсходныеДанные!$J$2:$J$50000")),0)</f>
        <v>0</v>
      </c>
      <c r="U1014" s="3">
        <f ca="1">IF($B1014&lt;&gt;"",SUMIF(INDIRECT("ИсходныеДанные!$"&amp;$K$4&amp;"$2:$"&amp;$K$4&amp;"$50000"),$B1014&amp;"#"&amp;U$6,INDIRECT("ИсходныеДанные!$J$2:$J$50000")),0)</f>
        <v>0</v>
      </c>
      <c r="V1014" s="3">
        <f ca="1">IF($B1014&lt;&gt;"",SUMIF(INDIRECT("ИсходныеДанные!$"&amp;$K$4&amp;"$2:$"&amp;$K$4&amp;"$50000"),$B1014&amp;"#"&amp;V$6,INDIRECT("ИсходныеДанные!$J$2:$J$50000")),0)</f>
        <v>0</v>
      </c>
      <c r="W1014" s="16" t="e">
        <f ca="1">SUM(K1014:V1014)/Пофамильно!$R$1</f>
        <v>#DIV/0!</v>
      </c>
    </row>
    <row r="1015" spans="1:23" x14ac:dyDescent="0.25">
      <c r="A1015" s="10" t="str">
        <f t="shared" ca="1" si="17"/>
        <v>delete</v>
      </c>
      <c r="B1015" s="16" cm="1">
        <f t="array" aca="1" ref="B1015" ca="1">INDIRECT("УникальныеСписки!D"&amp;ROW()-$L$4)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14"/>
      <c r="G1015" s="81" t="str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84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84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84" t="str" cm="1">
        <f t="array" aca="1" ref="J1015" ca="1">_xlfn.XLOOKUP($B1015,INDIRECT(SUBSTITUTE("ИсходныеДанные!$где$2:$где$50000","где",$B$4)),INDIRECT(SUBSTITUTE("ИсходныеДанные!$что$2:$что$50000","что",J$4)),"",0,1)</f>
        <v/>
      </c>
      <c r="K1015" s="3">
        <f ca="1">IF($B1015&lt;&gt;"",SUMIF(INDIRECT("ИсходныеДанные!$"&amp;$K$4&amp;"$2:$"&amp;$K$4&amp;"$50000"),$B1015&amp;"#"&amp;K$6,INDIRECT("ИсходныеДанные!$J$2:$J$50000")),0)</f>
        <v>0</v>
      </c>
      <c r="L1015" s="3">
        <f ca="1">IF($B1015&lt;&gt;"",SUMIF(INDIRECT("ИсходныеДанные!$"&amp;$K$4&amp;"$2:$"&amp;$K$4&amp;"$50000"),$B1015&amp;"#"&amp;L$6,INDIRECT("ИсходныеДанные!$J$2:$J$50000")),0)</f>
        <v>0</v>
      </c>
      <c r="M1015" s="3">
        <f ca="1">IF($B1015&lt;&gt;"",SUMIF(INDIRECT("ИсходныеДанные!$"&amp;$K$4&amp;"$2:$"&amp;$K$4&amp;"$50000"),$B1015&amp;"#"&amp;M$6,INDIRECT("ИсходныеДанные!$J$2:$J$50000")),0)</f>
        <v>0</v>
      </c>
      <c r="N1015" s="3">
        <f ca="1">IF($B1015&lt;&gt;"",SUMIF(INDIRECT("ИсходныеДанные!$"&amp;$K$4&amp;"$2:$"&amp;$K$4&amp;"$50000"),$B1015&amp;"#"&amp;N$6,INDIRECT("ИсходныеДанные!$J$2:$J$50000")),0)</f>
        <v>0</v>
      </c>
      <c r="O1015" s="3">
        <f ca="1">IF($B1015&lt;&gt;"",SUMIF(INDIRECT("ИсходныеДанные!$"&amp;$K$4&amp;"$2:$"&amp;$K$4&amp;"$50000"),$B1015&amp;"#"&amp;O$6,INDIRECT("ИсходныеДанные!$J$2:$J$50000")),0)</f>
        <v>0</v>
      </c>
      <c r="P1015" s="3">
        <f ca="1">IF($B1015&lt;&gt;"",SUMIF(INDIRECT("ИсходныеДанные!$"&amp;$K$4&amp;"$2:$"&amp;$K$4&amp;"$50000"),$B1015&amp;"#"&amp;P$6,INDIRECT("ИсходныеДанные!$J$2:$J$50000")),0)</f>
        <v>0</v>
      </c>
      <c r="Q1015" s="3">
        <f ca="1">IF($B1015&lt;&gt;"",SUMIF(INDIRECT("ИсходныеДанные!$"&amp;$K$4&amp;"$2:$"&amp;$K$4&amp;"$50000"),$B1015&amp;"#"&amp;Q$6,INDIRECT("ИсходныеДанные!$J$2:$J$50000")),0)</f>
        <v>0</v>
      </c>
      <c r="R1015" s="3">
        <f ca="1">IF($B1015&lt;&gt;"",SUMIF(INDIRECT("ИсходныеДанные!$"&amp;$K$4&amp;"$2:$"&amp;$K$4&amp;"$50000"),$B1015&amp;"#"&amp;R$6,INDIRECT("ИсходныеДанные!$J$2:$J$50000")),0)</f>
        <v>0</v>
      </c>
      <c r="S1015" s="3">
        <f ca="1">IF($B1015&lt;&gt;"",SUMIF(INDIRECT("ИсходныеДанные!$"&amp;$K$4&amp;"$2:$"&amp;$K$4&amp;"$50000"),$B1015&amp;"#"&amp;S$6,INDIRECT("ИсходныеДанные!$J$2:$J$50000")),0)</f>
        <v>0</v>
      </c>
      <c r="T1015" s="3">
        <f ca="1">IF($B1015&lt;&gt;"",SUMIF(INDIRECT("ИсходныеДанные!$"&amp;$K$4&amp;"$2:$"&amp;$K$4&amp;"$50000"),$B1015&amp;"#"&amp;T$6,INDIRECT("ИсходныеДанные!$J$2:$J$50000")),0)</f>
        <v>0</v>
      </c>
      <c r="U1015" s="3">
        <f ca="1">IF($B1015&lt;&gt;"",SUMIF(INDIRECT("ИсходныеДанные!$"&amp;$K$4&amp;"$2:$"&amp;$K$4&amp;"$50000"),$B1015&amp;"#"&amp;U$6,INDIRECT("ИсходныеДанные!$J$2:$J$50000")),0)</f>
        <v>0</v>
      </c>
      <c r="V1015" s="3">
        <f ca="1">IF($B1015&lt;&gt;"",SUMIF(INDIRECT("ИсходныеДанные!$"&amp;$K$4&amp;"$2:$"&amp;$K$4&amp;"$50000"),$B1015&amp;"#"&amp;V$6,INDIRECT("ИсходныеДанные!$J$2:$J$50000")),0)</f>
        <v>0</v>
      </c>
      <c r="W1015" s="16" t="e">
        <f ca="1">SUM(K1015:V1015)/Пофамильно!$R$1</f>
        <v>#DIV/0!</v>
      </c>
    </row>
    <row r="1016" spans="1:23" x14ac:dyDescent="0.25">
      <c r="A1016" s="10" t="str">
        <f t="shared" ca="1" si="17"/>
        <v>delete</v>
      </c>
      <c r="B1016" s="16" cm="1">
        <f t="array" aca="1" ref="B1016" ca="1">INDIRECT("УникальныеСписки!D"&amp;ROW()-$L$4)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14"/>
      <c r="G1016" s="81" t="str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84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84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84" t="str" cm="1">
        <f t="array" aca="1" ref="J1016" ca="1">_xlfn.XLOOKUP($B1016,INDIRECT(SUBSTITUTE("ИсходныеДанные!$где$2:$где$50000","где",$B$4)),INDIRECT(SUBSTITUTE("ИсходныеДанные!$что$2:$что$50000","что",J$4)),"",0,1)</f>
        <v/>
      </c>
      <c r="K1016" s="3">
        <f ca="1">IF($B1016&lt;&gt;"",SUMIF(INDIRECT("ИсходныеДанные!$"&amp;$K$4&amp;"$2:$"&amp;$K$4&amp;"$50000"),$B1016&amp;"#"&amp;K$6,INDIRECT("ИсходныеДанные!$J$2:$J$50000")),0)</f>
        <v>0</v>
      </c>
      <c r="L1016" s="3">
        <f ca="1">IF($B1016&lt;&gt;"",SUMIF(INDIRECT("ИсходныеДанные!$"&amp;$K$4&amp;"$2:$"&amp;$K$4&amp;"$50000"),$B1016&amp;"#"&amp;L$6,INDIRECT("ИсходныеДанные!$J$2:$J$50000")),0)</f>
        <v>0</v>
      </c>
      <c r="M1016" s="3">
        <f ca="1">IF($B1016&lt;&gt;"",SUMIF(INDIRECT("ИсходныеДанные!$"&amp;$K$4&amp;"$2:$"&amp;$K$4&amp;"$50000"),$B1016&amp;"#"&amp;M$6,INDIRECT("ИсходныеДанные!$J$2:$J$50000")),0)</f>
        <v>0</v>
      </c>
      <c r="N1016" s="3">
        <f ca="1">IF($B1016&lt;&gt;"",SUMIF(INDIRECT("ИсходныеДанные!$"&amp;$K$4&amp;"$2:$"&amp;$K$4&amp;"$50000"),$B1016&amp;"#"&amp;N$6,INDIRECT("ИсходныеДанные!$J$2:$J$50000")),0)</f>
        <v>0</v>
      </c>
      <c r="O1016" s="3">
        <f ca="1">IF($B1016&lt;&gt;"",SUMIF(INDIRECT("ИсходныеДанные!$"&amp;$K$4&amp;"$2:$"&amp;$K$4&amp;"$50000"),$B1016&amp;"#"&amp;O$6,INDIRECT("ИсходныеДанные!$J$2:$J$50000")),0)</f>
        <v>0</v>
      </c>
      <c r="P1016" s="3">
        <f ca="1">IF($B1016&lt;&gt;"",SUMIF(INDIRECT("ИсходныеДанные!$"&amp;$K$4&amp;"$2:$"&amp;$K$4&amp;"$50000"),$B1016&amp;"#"&amp;P$6,INDIRECT("ИсходныеДанные!$J$2:$J$50000")),0)</f>
        <v>0</v>
      </c>
      <c r="Q1016" s="3">
        <f ca="1">IF($B1016&lt;&gt;"",SUMIF(INDIRECT("ИсходныеДанные!$"&amp;$K$4&amp;"$2:$"&amp;$K$4&amp;"$50000"),$B1016&amp;"#"&amp;Q$6,INDIRECT("ИсходныеДанные!$J$2:$J$50000")),0)</f>
        <v>0</v>
      </c>
      <c r="R1016" s="3">
        <f ca="1">IF($B1016&lt;&gt;"",SUMIF(INDIRECT("ИсходныеДанные!$"&amp;$K$4&amp;"$2:$"&amp;$K$4&amp;"$50000"),$B1016&amp;"#"&amp;R$6,INDIRECT("ИсходныеДанные!$J$2:$J$50000")),0)</f>
        <v>0</v>
      </c>
      <c r="S1016" s="3">
        <f ca="1">IF($B1016&lt;&gt;"",SUMIF(INDIRECT("ИсходныеДанные!$"&amp;$K$4&amp;"$2:$"&amp;$K$4&amp;"$50000"),$B1016&amp;"#"&amp;S$6,INDIRECT("ИсходныеДанные!$J$2:$J$50000")),0)</f>
        <v>0</v>
      </c>
      <c r="T1016" s="3">
        <f ca="1">IF($B1016&lt;&gt;"",SUMIF(INDIRECT("ИсходныеДанные!$"&amp;$K$4&amp;"$2:$"&amp;$K$4&amp;"$50000"),$B1016&amp;"#"&amp;T$6,INDIRECT("ИсходныеДанные!$J$2:$J$50000")),0)</f>
        <v>0</v>
      </c>
      <c r="U1016" s="3">
        <f ca="1">IF($B1016&lt;&gt;"",SUMIF(INDIRECT("ИсходныеДанные!$"&amp;$K$4&amp;"$2:$"&amp;$K$4&amp;"$50000"),$B1016&amp;"#"&amp;U$6,INDIRECT("ИсходныеДанные!$J$2:$J$50000")),0)</f>
        <v>0</v>
      </c>
      <c r="V1016" s="3">
        <f ca="1">IF($B1016&lt;&gt;"",SUMIF(INDIRECT("ИсходныеДанные!$"&amp;$K$4&amp;"$2:$"&amp;$K$4&amp;"$50000"),$B1016&amp;"#"&amp;V$6,INDIRECT("ИсходныеДанные!$J$2:$J$50000")),0)</f>
        <v>0</v>
      </c>
      <c r="W1016" s="16" t="e">
        <f ca="1">SUM(K1016:V1016)/Пофамильно!$R$1</f>
        <v>#DIV/0!</v>
      </c>
    </row>
    <row r="1017" spans="1:23" x14ac:dyDescent="0.25">
      <c r="A1017" s="10" t="str">
        <f t="shared" ca="1" si="17"/>
        <v>delete</v>
      </c>
      <c r="B1017" s="16" cm="1">
        <f t="array" aca="1" ref="B1017" ca="1">INDIRECT("УникальныеСписки!D"&amp;ROW()-$L$4)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14"/>
      <c r="G1017" s="81" t="str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84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84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84" t="str" cm="1">
        <f t="array" aca="1" ref="J1017" ca="1">_xlfn.XLOOKUP($B1017,INDIRECT(SUBSTITUTE("ИсходныеДанные!$где$2:$где$50000","где",$B$4)),INDIRECT(SUBSTITUTE("ИсходныеДанные!$что$2:$что$50000","что",J$4)),"",0,1)</f>
        <v/>
      </c>
      <c r="K1017" s="3">
        <f ca="1">IF($B1017&lt;&gt;"",SUMIF(INDIRECT("ИсходныеДанные!$"&amp;$K$4&amp;"$2:$"&amp;$K$4&amp;"$50000"),$B1017&amp;"#"&amp;K$6,INDIRECT("ИсходныеДанные!$J$2:$J$50000")),0)</f>
        <v>0</v>
      </c>
      <c r="L1017" s="3">
        <f ca="1">IF($B1017&lt;&gt;"",SUMIF(INDIRECT("ИсходныеДанные!$"&amp;$K$4&amp;"$2:$"&amp;$K$4&amp;"$50000"),$B1017&amp;"#"&amp;L$6,INDIRECT("ИсходныеДанные!$J$2:$J$50000")),0)</f>
        <v>0</v>
      </c>
      <c r="M1017" s="3">
        <f ca="1">IF($B1017&lt;&gt;"",SUMIF(INDIRECT("ИсходныеДанные!$"&amp;$K$4&amp;"$2:$"&amp;$K$4&amp;"$50000"),$B1017&amp;"#"&amp;M$6,INDIRECT("ИсходныеДанные!$J$2:$J$50000")),0)</f>
        <v>0</v>
      </c>
      <c r="N1017" s="3">
        <f ca="1">IF($B1017&lt;&gt;"",SUMIF(INDIRECT("ИсходныеДанные!$"&amp;$K$4&amp;"$2:$"&amp;$K$4&amp;"$50000"),$B1017&amp;"#"&amp;N$6,INDIRECT("ИсходныеДанные!$J$2:$J$50000")),0)</f>
        <v>0</v>
      </c>
      <c r="O1017" s="3">
        <f ca="1">IF($B1017&lt;&gt;"",SUMIF(INDIRECT("ИсходныеДанные!$"&amp;$K$4&amp;"$2:$"&amp;$K$4&amp;"$50000"),$B1017&amp;"#"&amp;O$6,INDIRECT("ИсходныеДанные!$J$2:$J$50000")),0)</f>
        <v>0</v>
      </c>
      <c r="P1017" s="3">
        <f ca="1">IF($B1017&lt;&gt;"",SUMIF(INDIRECT("ИсходныеДанные!$"&amp;$K$4&amp;"$2:$"&amp;$K$4&amp;"$50000"),$B1017&amp;"#"&amp;P$6,INDIRECT("ИсходныеДанные!$J$2:$J$50000")),0)</f>
        <v>0</v>
      </c>
      <c r="Q1017" s="3">
        <f ca="1">IF($B1017&lt;&gt;"",SUMIF(INDIRECT("ИсходныеДанные!$"&amp;$K$4&amp;"$2:$"&amp;$K$4&amp;"$50000"),$B1017&amp;"#"&amp;Q$6,INDIRECT("ИсходныеДанные!$J$2:$J$50000")),0)</f>
        <v>0</v>
      </c>
      <c r="R1017" s="3">
        <f ca="1">IF($B1017&lt;&gt;"",SUMIF(INDIRECT("ИсходныеДанные!$"&amp;$K$4&amp;"$2:$"&amp;$K$4&amp;"$50000"),$B1017&amp;"#"&amp;R$6,INDIRECT("ИсходныеДанные!$J$2:$J$50000")),0)</f>
        <v>0</v>
      </c>
      <c r="S1017" s="3">
        <f ca="1">IF($B1017&lt;&gt;"",SUMIF(INDIRECT("ИсходныеДанные!$"&amp;$K$4&amp;"$2:$"&amp;$K$4&amp;"$50000"),$B1017&amp;"#"&amp;S$6,INDIRECT("ИсходныеДанные!$J$2:$J$50000")),0)</f>
        <v>0</v>
      </c>
      <c r="T1017" s="3">
        <f ca="1">IF($B1017&lt;&gt;"",SUMIF(INDIRECT("ИсходныеДанные!$"&amp;$K$4&amp;"$2:$"&amp;$K$4&amp;"$50000"),$B1017&amp;"#"&amp;T$6,INDIRECT("ИсходныеДанные!$J$2:$J$50000")),0)</f>
        <v>0</v>
      </c>
      <c r="U1017" s="3">
        <f ca="1">IF($B1017&lt;&gt;"",SUMIF(INDIRECT("ИсходныеДанные!$"&amp;$K$4&amp;"$2:$"&amp;$K$4&amp;"$50000"),$B1017&amp;"#"&amp;U$6,INDIRECT("ИсходныеДанные!$J$2:$J$50000")),0)</f>
        <v>0</v>
      </c>
      <c r="V1017" s="3">
        <f ca="1">IF($B1017&lt;&gt;"",SUMIF(INDIRECT("ИсходныеДанные!$"&amp;$K$4&amp;"$2:$"&amp;$K$4&amp;"$50000"),$B1017&amp;"#"&amp;V$6,INDIRECT("ИсходныеДанные!$J$2:$J$50000")),0)</f>
        <v>0</v>
      </c>
      <c r="W1017" s="16" t="e">
        <f ca="1">SUM(K1017:V1017)/Пофамильно!$R$1</f>
        <v>#DIV/0!</v>
      </c>
    </row>
    <row r="1018" spans="1:23" x14ac:dyDescent="0.25">
      <c r="A1018" s="10" t="str">
        <f t="shared" ca="1" si="17"/>
        <v>delete</v>
      </c>
      <c r="B1018" s="16" cm="1">
        <f t="array" aca="1" ref="B1018" ca="1">INDIRECT("УникальныеСписки!D"&amp;ROW()-$L$4)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14"/>
      <c r="G1018" s="81" t="str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84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84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84" t="str" cm="1">
        <f t="array" aca="1" ref="J1018" ca="1">_xlfn.XLOOKUP($B1018,INDIRECT(SUBSTITUTE("ИсходныеДанные!$где$2:$где$50000","где",$B$4)),INDIRECT(SUBSTITUTE("ИсходныеДанные!$что$2:$что$50000","что",J$4)),"",0,1)</f>
        <v/>
      </c>
      <c r="K1018" s="3">
        <f ca="1">IF($B1018&lt;&gt;"",SUMIF(INDIRECT("ИсходныеДанные!$"&amp;$K$4&amp;"$2:$"&amp;$K$4&amp;"$50000"),$B1018&amp;"#"&amp;K$6,INDIRECT("ИсходныеДанные!$J$2:$J$50000")),0)</f>
        <v>0</v>
      </c>
      <c r="L1018" s="3">
        <f ca="1">IF($B1018&lt;&gt;"",SUMIF(INDIRECT("ИсходныеДанные!$"&amp;$K$4&amp;"$2:$"&amp;$K$4&amp;"$50000"),$B1018&amp;"#"&amp;L$6,INDIRECT("ИсходныеДанные!$J$2:$J$50000")),0)</f>
        <v>0</v>
      </c>
      <c r="M1018" s="3">
        <f ca="1">IF($B1018&lt;&gt;"",SUMIF(INDIRECT("ИсходныеДанные!$"&amp;$K$4&amp;"$2:$"&amp;$K$4&amp;"$50000"),$B1018&amp;"#"&amp;M$6,INDIRECT("ИсходныеДанные!$J$2:$J$50000")),0)</f>
        <v>0</v>
      </c>
      <c r="N1018" s="3">
        <f ca="1">IF($B1018&lt;&gt;"",SUMIF(INDIRECT("ИсходныеДанные!$"&amp;$K$4&amp;"$2:$"&amp;$K$4&amp;"$50000"),$B1018&amp;"#"&amp;N$6,INDIRECT("ИсходныеДанные!$J$2:$J$50000")),0)</f>
        <v>0</v>
      </c>
      <c r="O1018" s="3">
        <f ca="1">IF($B1018&lt;&gt;"",SUMIF(INDIRECT("ИсходныеДанные!$"&amp;$K$4&amp;"$2:$"&amp;$K$4&amp;"$50000"),$B1018&amp;"#"&amp;O$6,INDIRECT("ИсходныеДанные!$J$2:$J$50000")),0)</f>
        <v>0</v>
      </c>
      <c r="P1018" s="3">
        <f ca="1">IF($B1018&lt;&gt;"",SUMIF(INDIRECT("ИсходныеДанные!$"&amp;$K$4&amp;"$2:$"&amp;$K$4&amp;"$50000"),$B1018&amp;"#"&amp;P$6,INDIRECT("ИсходныеДанные!$J$2:$J$50000")),0)</f>
        <v>0</v>
      </c>
      <c r="Q1018" s="3">
        <f ca="1">IF($B1018&lt;&gt;"",SUMIF(INDIRECT("ИсходныеДанные!$"&amp;$K$4&amp;"$2:$"&amp;$K$4&amp;"$50000"),$B1018&amp;"#"&amp;Q$6,INDIRECT("ИсходныеДанные!$J$2:$J$50000")),0)</f>
        <v>0</v>
      </c>
      <c r="R1018" s="3">
        <f ca="1">IF($B1018&lt;&gt;"",SUMIF(INDIRECT("ИсходныеДанные!$"&amp;$K$4&amp;"$2:$"&amp;$K$4&amp;"$50000"),$B1018&amp;"#"&amp;R$6,INDIRECT("ИсходныеДанные!$J$2:$J$50000")),0)</f>
        <v>0</v>
      </c>
      <c r="S1018" s="3">
        <f ca="1">IF($B1018&lt;&gt;"",SUMIF(INDIRECT("ИсходныеДанные!$"&amp;$K$4&amp;"$2:$"&amp;$K$4&amp;"$50000"),$B1018&amp;"#"&amp;S$6,INDIRECT("ИсходныеДанные!$J$2:$J$50000")),0)</f>
        <v>0</v>
      </c>
      <c r="T1018" s="3">
        <f ca="1">IF($B1018&lt;&gt;"",SUMIF(INDIRECT("ИсходныеДанные!$"&amp;$K$4&amp;"$2:$"&amp;$K$4&amp;"$50000"),$B1018&amp;"#"&amp;T$6,INDIRECT("ИсходныеДанные!$J$2:$J$50000")),0)</f>
        <v>0</v>
      </c>
      <c r="U1018" s="3">
        <f ca="1">IF($B1018&lt;&gt;"",SUMIF(INDIRECT("ИсходныеДанные!$"&amp;$K$4&amp;"$2:$"&amp;$K$4&amp;"$50000"),$B1018&amp;"#"&amp;U$6,INDIRECT("ИсходныеДанные!$J$2:$J$50000")),0)</f>
        <v>0</v>
      </c>
      <c r="V1018" s="3">
        <f ca="1">IF($B1018&lt;&gt;"",SUMIF(INDIRECT("ИсходныеДанные!$"&amp;$K$4&amp;"$2:$"&amp;$K$4&amp;"$50000"),$B1018&amp;"#"&amp;V$6,INDIRECT("ИсходныеДанные!$J$2:$J$50000")),0)</f>
        <v>0</v>
      </c>
      <c r="W1018" s="16" t="e">
        <f ca="1">SUM(K1018:V1018)/Пофамильно!$R$1</f>
        <v>#DIV/0!</v>
      </c>
    </row>
    <row r="1019" spans="1:23" x14ac:dyDescent="0.25">
      <c r="A1019" s="10" t="str">
        <f t="shared" ca="1" si="17"/>
        <v>delete</v>
      </c>
      <c r="B1019" s="16" cm="1">
        <f t="array" aca="1" ref="B1019" ca="1">INDIRECT("УникальныеСписки!D"&amp;ROW()-$L$4)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14"/>
      <c r="G1019" s="81" t="str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84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84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84" t="str" cm="1">
        <f t="array" aca="1" ref="J1019" ca="1">_xlfn.XLOOKUP($B1019,INDIRECT(SUBSTITUTE("ИсходныеДанные!$где$2:$где$50000","где",$B$4)),INDIRECT(SUBSTITUTE("ИсходныеДанные!$что$2:$что$50000","что",J$4)),"",0,1)</f>
        <v/>
      </c>
      <c r="K1019" s="3">
        <f ca="1">IF($B1019&lt;&gt;"",SUMIF(INDIRECT("ИсходныеДанные!$"&amp;$K$4&amp;"$2:$"&amp;$K$4&amp;"$50000"),$B1019&amp;"#"&amp;K$6,INDIRECT("ИсходныеДанные!$J$2:$J$50000")),0)</f>
        <v>0</v>
      </c>
      <c r="L1019" s="3">
        <f ca="1">IF($B1019&lt;&gt;"",SUMIF(INDIRECT("ИсходныеДанные!$"&amp;$K$4&amp;"$2:$"&amp;$K$4&amp;"$50000"),$B1019&amp;"#"&amp;L$6,INDIRECT("ИсходныеДанные!$J$2:$J$50000")),0)</f>
        <v>0</v>
      </c>
      <c r="M1019" s="3">
        <f ca="1">IF($B1019&lt;&gt;"",SUMIF(INDIRECT("ИсходныеДанные!$"&amp;$K$4&amp;"$2:$"&amp;$K$4&amp;"$50000"),$B1019&amp;"#"&amp;M$6,INDIRECT("ИсходныеДанные!$J$2:$J$50000")),0)</f>
        <v>0</v>
      </c>
      <c r="N1019" s="3">
        <f ca="1">IF($B1019&lt;&gt;"",SUMIF(INDIRECT("ИсходныеДанные!$"&amp;$K$4&amp;"$2:$"&amp;$K$4&amp;"$50000"),$B1019&amp;"#"&amp;N$6,INDIRECT("ИсходныеДанные!$J$2:$J$50000")),0)</f>
        <v>0</v>
      </c>
      <c r="O1019" s="3">
        <f ca="1">IF($B1019&lt;&gt;"",SUMIF(INDIRECT("ИсходныеДанные!$"&amp;$K$4&amp;"$2:$"&amp;$K$4&amp;"$50000"),$B1019&amp;"#"&amp;O$6,INDIRECT("ИсходныеДанные!$J$2:$J$50000")),0)</f>
        <v>0</v>
      </c>
      <c r="P1019" s="3">
        <f ca="1">IF($B1019&lt;&gt;"",SUMIF(INDIRECT("ИсходныеДанные!$"&amp;$K$4&amp;"$2:$"&amp;$K$4&amp;"$50000"),$B1019&amp;"#"&amp;P$6,INDIRECT("ИсходныеДанные!$J$2:$J$50000")),0)</f>
        <v>0</v>
      </c>
      <c r="Q1019" s="3">
        <f ca="1">IF($B1019&lt;&gt;"",SUMIF(INDIRECT("ИсходныеДанные!$"&amp;$K$4&amp;"$2:$"&amp;$K$4&amp;"$50000"),$B1019&amp;"#"&amp;Q$6,INDIRECT("ИсходныеДанные!$J$2:$J$50000")),0)</f>
        <v>0</v>
      </c>
      <c r="R1019" s="3">
        <f ca="1">IF($B1019&lt;&gt;"",SUMIF(INDIRECT("ИсходныеДанные!$"&amp;$K$4&amp;"$2:$"&amp;$K$4&amp;"$50000"),$B1019&amp;"#"&amp;R$6,INDIRECT("ИсходныеДанные!$J$2:$J$50000")),0)</f>
        <v>0</v>
      </c>
      <c r="S1019" s="3">
        <f ca="1">IF($B1019&lt;&gt;"",SUMIF(INDIRECT("ИсходныеДанные!$"&amp;$K$4&amp;"$2:$"&amp;$K$4&amp;"$50000"),$B1019&amp;"#"&amp;S$6,INDIRECT("ИсходныеДанные!$J$2:$J$50000")),0)</f>
        <v>0</v>
      </c>
      <c r="T1019" s="3">
        <f ca="1">IF($B1019&lt;&gt;"",SUMIF(INDIRECT("ИсходныеДанные!$"&amp;$K$4&amp;"$2:$"&amp;$K$4&amp;"$50000"),$B1019&amp;"#"&amp;T$6,INDIRECT("ИсходныеДанные!$J$2:$J$50000")),0)</f>
        <v>0</v>
      </c>
      <c r="U1019" s="3">
        <f ca="1">IF($B1019&lt;&gt;"",SUMIF(INDIRECT("ИсходныеДанные!$"&amp;$K$4&amp;"$2:$"&amp;$K$4&amp;"$50000"),$B1019&amp;"#"&amp;U$6,INDIRECT("ИсходныеДанные!$J$2:$J$50000")),0)</f>
        <v>0</v>
      </c>
      <c r="V1019" s="3">
        <f ca="1">IF($B1019&lt;&gt;"",SUMIF(INDIRECT("ИсходныеДанные!$"&amp;$K$4&amp;"$2:$"&amp;$K$4&amp;"$50000"),$B1019&amp;"#"&amp;V$6,INDIRECT("ИсходныеДанные!$J$2:$J$50000")),0)</f>
        <v>0</v>
      </c>
      <c r="W1019" s="16" t="e">
        <f ca="1">SUM(K1019:V1019)/Пофамильно!$R$1</f>
        <v>#DIV/0!</v>
      </c>
    </row>
    <row r="1020" spans="1:23" x14ac:dyDescent="0.25">
      <c r="A1020" s="10" t="str">
        <f t="shared" ca="1" si="17"/>
        <v>delete</v>
      </c>
      <c r="B1020" s="16" cm="1">
        <f t="array" aca="1" ref="B1020" ca="1">INDIRECT("УникальныеСписки!D"&amp;ROW()-$L$4)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14"/>
      <c r="G1020" s="81" t="str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84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84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84" t="str" cm="1">
        <f t="array" aca="1" ref="J1020" ca="1">_xlfn.XLOOKUP($B1020,INDIRECT(SUBSTITUTE("ИсходныеДанные!$где$2:$где$50000","где",$B$4)),INDIRECT(SUBSTITUTE("ИсходныеДанные!$что$2:$что$50000","что",J$4)),"",0,1)</f>
        <v/>
      </c>
      <c r="K1020" s="3">
        <f ca="1">IF($B1020&lt;&gt;"",SUMIF(INDIRECT("ИсходныеДанные!$"&amp;$K$4&amp;"$2:$"&amp;$K$4&amp;"$50000"),$B1020&amp;"#"&amp;K$6,INDIRECT("ИсходныеДанные!$J$2:$J$50000")),0)</f>
        <v>0</v>
      </c>
      <c r="L1020" s="3">
        <f ca="1">IF($B1020&lt;&gt;"",SUMIF(INDIRECT("ИсходныеДанные!$"&amp;$K$4&amp;"$2:$"&amp;$K$4&amp;"$50000"),$B1020&amp;"#"&amp;L$6,INDIRECT("ИсходныеДанные!$J$2:$J$50000")),0)</f>
        <v>0</v>
      </c>
      <c r="M1020" s="3">
        <f ca="1">IF($B1020&lt;&gt;"",SUMIF(INDIRECT("ИсходныеДанные!$"&amp;$K$4&amp;"$2:$"&amp;$K$4&amp;"$50000"),$B1020&amp;"#"&amp;M$6,INDIRECT("ИсходныеДанные!$J$2:$J$50000")),0)</f>
        <v>0</v>
      </c>
      <c r="N1020" s="3">
        <f ca="1">IF($B1020&lt;&gt;"",SUMIF(INDIRECT("ИсходныеДанные!$"&amp;$K$4&amp;"$2:$"&amp;$K$4&amp;"$50000"),$B1020&amp;"#"&amp;N$6,INDIRECT("ИсходныеДанные!$J$2:$J$50000")),0)</f>
        <v>0</v>
      </c>
      <c r="O1020" s="3">
        <f ca="1">IF($B1020&lt;&gt;"",SUMIF(INDIRECT("ИсходныеДанные!$"&amp;$K$4&amp;"$2:$"&amp;$K$4&amp;"$50000"),$B1020&amp;"#"&amp;O$6,INDIRECT("ИсходныеДанные!$J$2:$J$50000")),0)</f>
        <v>0</v>
      </c>
      <c r="P1020" s="3">
        <f ca="1">IF($B1020&lt;&gt;"",SUMIF(INDIRECT("ИсходныеДанные!$"&amp;$K$4&amp;"$2:$"&amp;$K$4&amp;"$50000"),$B1020&amp;"#"&amp;P$6,INDIRECT("ИсходныеДанные!$J$2:$J$50000")),0)</f>
        <v>0</v>
      </c>
      <c r="Q1020" s="3">
        <f ca="1">IF($B1020&lt;&gt;"",SUMIF(INDIRECT("ИсходныеДанные!$"&amp;$K$4&amp;"$2:$"&amp;$K$4&amp;"$50000"),$B1020&amp;"#"&amp;Q$6,INDIRECT("ИсходныеДанные!$J$2:$J$50000")),0)</f>
        <v>0</v>
      </c>
      <c r="R1020" s="3">
        <f ca="1">IF($B1020&lt;&gt;"",SUMIF(INDIRECT("ИсходныеДанные!$"&amp;$K$4&amp;"$2:$"&amp;$K$4&amp;"$50000"),$B1020&amp;"#"&amp;R$6,INDIRECT("ИсходныеДанные!$J$2:$J$50000")),0)</f>
        <v>0</v>
      </c>
      <c r="S1020" s="3">
        <f ca="1">IF($B1020&lt;&gt;"",SUMIF(INDIRECT("ИсходныеДанные!$"&amp;$K$4&amp;"$2:$"&amp;$K$4&amp;"$50000"),$B1020&amp;"#"&amp;S$6,INDIRECT("ИсходныеДанные!$J$2:$J$50000")),0)</f>
        <v>0</v>
      </c>
      <c r="T1020" s="3">
        <f ca="1">IF($B1020&lt;&gt;"",SUMIF(INDIRECT("ИсходныеДанные!$"&amp;$K$4&amp;"$2:$"&amp;$K$4&amp;"$50000"),$B1020&amp;"#"&amp;T$6,INDIRECT("ИсходныеДанные!$J$2:$J$50000")),0)</f>
        <v>0</v>
      </c>
      <c r="U1020" s="3">
        <f ca="1">IF($B1020&lt;&gt;"",SUMIF(INDIRECT("ИсходныеДанные!$"&amp;$K$4&amp;"$2:$"&amp;$K$4&amp;"$50000"),$B1020&amp;"#"&amp;U$6,INDIRECT("ИсходныеДанные!$J$2:$J$50000")),0)</f>
        <v>0</v>
      </c>
      <c r="V1020" s="3">
        <f ca="1">IF($B1020&lt;&gt;"",SUMIF(INDIRECT("ИсходныеДанные!$"&amp;$K$4&amp;"$2:$"&amp;$K$4&amp;"$50000"),$B1020&amp;"#"&amp;V$6,INDIRECT("ИсходныеДанные!$J$2:$J$50000")),0)</f>
        <v>0</v>
      </c>
      <c r="W1020" s="16" t="e">
        <f ca="1">SUM(K1020:V1020)/Пофамильно!$R$1</f>
        <v>#DIV/0!</v>
      </c>
    </row>
    <row r="1021" spans="1:23" x14ac:dyDescent="0.25">
      <c r="A1021" s="10" t="str">
        <f t="shared" ca="1" si="17"/>
        <v>delete</v>
      </c>
      <c r="B1021" s="16" cm="1">
        <f t="array" aca="1" ref="B1021" ca="1">INDIRECT("УникальныеСписки!D"&amp;ROW()-$L$4)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14"/>
      <c r="G1021" s="81" t="str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84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84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84" t="str" cm="1">
        <f t="array" aca="1" ref="J1021" ca="1">_xlfn.XLOOKUP($B1021,INDIRECT(SUBSTITUTE("ИсходныеДанные!$где$2:$где$50000","где",$B$4)),INDIRECT(SUBSTITUTE("ИсходныеДанные!$что$2:$что$50000","что",J$4)),"",0,1)</f>
        <v/>
      </c>
      <c r="K1021" s="3">
        <f ca="1">IF($B1021&lt;&gt;"",SUMIF(INDIRECT("ИсходныеДанные!$"&amp;$K$4&amp;"$2:$"&amp;$K$4&amp;"$50000"),$B1021&amp;"#"&amp;K$6,INDIRECT("ИсходныеДанные!$J$2:$J$50000")),0)</f>
        <v>0</v>
      </c>
      <c r="L1021" s="3">
        <f ca="1">IF($B1021&lt;&gt;"",SUMIF(INDIRECT("ИсходныеДанные!$"&amp;$K$4&amp;"$2:$"&amp;$K$4&amp;"$50000"),$B1021&amp;"#"&amp;L$6,INDIRECT("ИсходныеДанные!$J$2:$J$50000")),0)</f>
        <v>0</v>
      </c>
      <c r="M1021" s="3">
        <f ca="1">IF($B1021&lt;&gt;"",SUMIF(INDIRECT("ИсходныеДанные!$"&amp;$K$4&amp;"$2:$"&amp;$K$4&amp;"$50000"),$B1021&amp;"#"&amp;M$6,INDIRECT("ИсходныеДанные!$J$2:$J$50000")),0)</f>
        <v>0</v>
      </c>
      <c r="N1021" s="3">
        <f ca="1">IF($B1021&lt;&gt;"",SUMIF(INDIRECT("ИсходныеДанные!$"&amp;$K$4&amp;"$2:$"&amp;$K$4&amp;"$50000"),$B1021&amp;"#"&amp;N$6,INDIRECT("ИсходныеДанные!$J$2:$J$50000")),0)</f>
        <v>0</v>
      </c>
      <c r="O1021" s="3">
        <f ca="1">IF($B1021&lt;&gt;"",SUMIF(INDIRECT("ИсходныеДанные!$"&amp;$K$4&amp;"$2:$"&amp;$K$4&amp;"$50000"),$B1021&amp;"#"&amp;O$6,INDIRECT("ИсходныеДанные!$J$2:$J$50000")),0)</f>
        <v>0</v>
      </c>
      <c r="P1021" s="3">
        <f ca="1">IF($B1021&lt;&gt;"",SUMIF(INDIRECT("ИсходныеДанные!$"&amp;$K$4&amp;"$2:$"&amp;$K$4&amp;"$50000"),$B1021&amp;"#"&amp;P$6,INDIRECT("ИсходныеДанные!$J$2:$J$50000")),0)</f>
        <v>0</v>
      </c>
      <c r="Q1021" s="3">
        <f ca="1">IF($B1021&lt;&gt;"",SUMIF(INDIRECT("ИсходныеДанные!$"&amp;$K$4&amp;"$2:$"&amp;$K$4&amp;"$50000"),$B1021&amp;"#"&amp;Q$6,INDIRECT("ИсходныеДанные!$J$2:$J$50000")),0)</f>
        <v>0</v>
      </c>
      <c r="R1021" s="3">
        <f ca="1">IF($B1021&lt;&gt;"",SUMIF(INDIRECT("ИсходныеДанные!$"&amp;$K$4&amp;"$2:$"&amp;$K$4&amp;"$50000"),$B1021&amp;"#"&amp;R$6,INDIRECT("ИсходныеДанные!$J$2:$J$50000")),0)</f>
        <v>0</v>
      </c>
      <c r="S1021" s="3">
        <f ca="1">IF($B1021&lt;&gt;"",SUMIF(INDIRECT("ИсходныеДанные!$"&amp;$K$4&amp;"$2:$"&amp;$K$4&amp;"$50000"),$B1021&amp;"#"&amp;S$6,INDIRECT("ИсходныеДанные!$J$2:$J$50000")),0)</f>
        <v>0</v>
      </c>
      <c r="T1021" s="3">
        <f ca="1">IF($B1021&lt;&gt;"",SUMIF(INDIRECT("ИсходныеДанные!$"&amp;$K$4&amp;"$2:$"&amp;$K$4&amp;"$50000"),$B1021&amp;"#"&amp;T$6,INDIRECT("ИсходныеДанные!$J$2:$J$50000")),0)</f>
        <v>0</v>
      </c>
      <c r="U1021" s="3">
        <f ca="1">IF($B1021&lt;&gt;"",SUMIF(INDIRECT("ИсходныеДанные!$"&amp;$K$4&amp;"$2:$"&amp;$K$4&amp;"$50000"),$B1021&amp;"#"&amp;U$6,INDIRECT("ИсходныеДанные!$J$2:$J$50000")),0)</f>
        <v>0</v>
      </c>
      <c r="V1021" s="3">
        <f ca="1">IF($B1021&lt;&gt;"",SUMIF(INDIRECT("ИсходныеДанные!$"&amp;$K$4&amp;"$2:$"&amp;$K$4&amp;"$50000"),$B1021&amp;"#"&amp;V$6,INDIRECT("ИсходныеДанные!$J$2:$J$50000")),0)</f>
        <v>0</v>
      </c>
      <c r="W1021" s="16" t="e">
        <f ca="1">SUM(K1021:V1021)/Пофамильно!$R$1</f>
        <v>#DIV/0!</v>
      </c>
    </row>
    <row r="1022" spans="1:23" x14ac:dyDescent="0.25">
      <c r="A1022" s="10" t="str">
        <f t="shared" ca="1" si="17"/>
        <v>delete</v>
      </c>
      <c r="B1022" s="16" cm="1">
        <f t="array" aca="1" ref="B1022" ca="1">INDIRECT("УникальныеСписки!D"&amp;ROW()-$L$4)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14"/>
      <c r="G1022" s="81" t="str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84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84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84" t="str" cm="1">
        <f t="array" aca="1" ref="J1022" ca="1">_xlfn.XLOOKUP($B1022,INDIRECT(SUBSTITUTE("ИсходныеДанные!$где$2:$где$50000","где",$B$4)),INDIRECT(SUBSTITUTE("ИсходныеДанные!$что$2:$что$50000","что",J$4)),"",0,1)</f>
        <v/>
      </c>
      <c r="K1022" s="3">
        <f ca="1">IF($B1022&lt;&gt;"",SUMIF(INDIRECT("ИсходныеДанные!$"&amp;$K$4&amp;"$2:$"&amp;$K$4&amp;"$50000"),$B1022&amp;"#"&amp;K$6,INDIRECT("ИсходныеДанные!$J$2:$J$50000")),0)</f>
        <v>0</v>
      </c>
      <c r="L1022" s="3">
        <f ca="1">IF($B1022&lt;&gt;"",SUMIF(INDIRECT("ИсходныеДанные!$"&amp;$K$4&amp;"$2:$"&amp;$K$4&amp;"$50000"),$B1022&amp;"#"&amp;L$6,INDIRECT("ИсходныеДанные!$J$2:$J$50000")),0)</f>
        <v>0</v>
      </c>
      <c r="M1022" s="3">
        <f ca="1">IF($B1022&lt;&gt;"",SUMIF(INDIRECT("ИсходныеДанные!$"&amp;$K$4&amp;"$2:$"&amp;$K$4&amp;"$50000"),$B1022&amp;"#"&amp;M$6,INDIRECT("ИсходныеДанные!$J$2:$J$50000")),0)</f>
        <v>0</v>
      </c>
      <c r="N1022" s="3">
        <f ca="1">IF($B1022&lt;&gt;"",SUMIF(INDIRECT("ИсходныеДанные!$"&amp;$K$4&amp;"$2:$"&amp;$K$4&amp;"$50000"),$B1022&amp;"#"&amp;N$6,INDIRECT("ИсходныеДанные!$J$2:$J$50000")),0)</f>
        <v>0</v>
      </c>
      <c r="O1022" s="3">
        <f ca="1">IF($B1022&lt;&gt;"",SUMIF(INDIRECT("ИсходныеДанные!$"&amp;$K$4&amp;"$2:$"&amp;$K$4&amp;"$50000"),$B1022&amp;"#"&amp;O$6,INDIRECT("ИсходныеДанные!$J$2:$J$50000")),0)</f>
        <v>0</v>
      </c>
      <c r="P1022" s="3">
        <f ca="1">IF($B1022&lt;&gt;"",SUMIF(INDIRECT("ИсходныеДанные!$"&amp;$K$4&amp;"$2:$"&amp;$K$4&amp;"$50000"),$B1022&amp;"#"&amp;P$6,INDIRECT("ИсходныеДанные!$J$2:$J$50000")),0)</f>
        <v>0</v>
      </c>
      <c r="Q1022" s="3">
        <f ca="1">IF($B1022&lt;&gt;"",SUMIF(INDIRECT("ИсходныеДанные!$"&amp;$K$4&amp;"$2:$"&amp;$K$4&amp;"$50000"),$B1022&amp;"#"&amp;Q$6,INDIRECT("ИсходныеДанные!$J$2:$J$50000")),0)</f>
        <v>0</v>
      </c>
      <c r="R1022" s="3">
        <f ca="1">IF($B1022&lt;&gt;"",SUMIF(INDIRECT("ИсходныеДанные!$"&amp;$K$4&amp;"$2:$"&amp;$K$4&amp;"$50000"),$B1022&amp;"#"&amp;R$6,INDIRECT("ИсходныеДанные!$J$2:$J$50000")),0)</f>
        <v>0</v>
      </c>
      <c r="S1022" s="3">
        <f ca="1">IF($B1022&lt;&gt;"",SUMIF(INDIRECT("ИсходныеДанные!$"&amp;$K$4&amp;"$2:$"&amp;$K$4&amp;"$50000"),$B1022&amp;"#"&amp;S$6,INDIRECT("ИсходныеДанные!$J$2:$J$50000")),0)</f>
        <v>0</v>
      </c>
      <c r="T1022" s="3">
        <f ca="1">IF($B1022&lt;&gt;"",SUMIF(INDIRECT("ИсходныеДанные!$"&amp;$K$4&amp;"$2:$"&amp;$K$4&amp;"$50000"),$B1022&amp;"#"&amp;T$6,INDIRECT("ИсходныеДанные!$J$2:$J$50000")),0)</f>
        <v>0</v>
      </c>
      <c r="U1022" s="3">
        <f ca="1">IF($B1022&lt;&gt;"",SUMIF(INDIRECT("ИсходныеДанные!$"&amp;$K$4&amp;"$2:$"&amp;$K$4&amp;"$50000"),$B1022&amp;"#"&amp;U$6,INDIRECT("ИсходныеДанные!$J$2:$J$50000")),0)</f>
        <v>0</v>
      </c>
      <c r="V1022" s="3">
        <f ca="1">IF($B1022&lt;&gt;"",SUMIF(INDIRECT("ИсходныеДанные!$"&amp;$K$4&amp;"$2:$"&amp;$K$4&amp;"$50000"),$B1022&amp;"#"&amp;V$6,INDIRECT("ИсходныеДанные!$J$2:$J$50000")),0)</f>
        <v>0</v>
      </c>
      <c r="W1022" s="16" t="e">
        <f ca="1">SUM(K1022:V1022)/Пофамильно!$R$1</f>
        <v>#DIV/0!</v>
      </c>
    </row>
    <row r="1023" spans="1:23" x14ac:dyDescent="0.25">
      <c r="A1023" s="10" t="str">
        <f t="shared" ca="1" si="17"/>
        <v>delete</v>
      </c>
      <c r="B1023" s="16" cm="1">
        <f t="array" aca="1" ref="B1023" ca="1">INDIRECT("УникальныеСписки!D"&amp;ROW()-$L$4)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14"/>
      <c r="G1023" s="81" t="str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84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84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84" t="str" cm="1">
        <f t="array" aca="1" ref="J1023" ca="1">_xlfn.XLOOKUP($B1023,INDIRECT(SUBSTITUTE("ИсходныеДанные!$где$2:$где$50000","где",$B$4)),INDIRECT(SUBSTITUTE("ИсходныеДанные!$что$2:$что$50000","что",J$4)),"",0,1)</f>
        <v/>
      </c>
      <c r="K1023" s="3">
        <f ca="1">IF($B1023&lt;&gt;"",SUMIF(INDIRECT("ИсходныеДанные!$"&amp;$K$4&amp;"$2:$"&amp;$K$4&amp;"$50000"),$B1023&amp;"#"&amp;K$6,INDIRECT("ИсходныеДанные!$J$2:$J$50000")),0)</f>
        <v>0</v>
      </c>
      <c r="L1023" s="3">
        <f ca="1">IF($B1023&lt;&gt;"",SUMIF(INDIRECT("ИсходныеДанные!$"&amp;$K$4&amp;"$2:$"&amp;$K$4&amp;"$50000"),$B1023&amp;"#"&amp;L$6,INDIRECT("ИсходныеДанные!$J$2:$J$50000")),0)</f>
        <v>0</v>
      </c>
      <c r="M1023" s="3">
        <f ca="1">IF($B1023&lt;&gt;"",SUMIF(INDIRECT("ИсходныеДанные!$"&amp;$K$4&amp;"$2:$"&amp;$K$4&amp;"$50000"),$B1023&amp;"#"&amp;M$6,INDIRECT("ИсходныеДанные!$J$2:$J$50000")),0)</f>
        <v>0</v>
      </c>
      <c r="N1023" s="3">
        <f ca="1">IF($B1023&lt;&gt;"",SUMIF(INDIRECT("ИсходныеДанные!$"&amp;$K$4&amp;"$2:$"&amp;$K$4&amp;"$50000"),$B1023&amp;"#"&amp;N$6,INDIRECT("ИсходныеДанные!$J$2:$J$50000")),0)</f>
        <v>0</v>
      </c>
      <c r="O1023" s="3">
        <f ca="1">IF($B1023&lt;&gt;"",SUMIF(INDIRECT("ИсходныеДанные!$"&amp;$K$4&amp;"$2:$"&amp;$K$4&amp;"$50000"),$B1023&amp;"#"&amp;O$6,INDIRECT("ИсходныеДанные!$J$2:$J$50000")),0)</f>
        <v>0</v>
      </c>
      <c r="P1023" s="3">
        <f ca="1">IF($B1023&lt;&gt;"",SUMIF(INDIRECT("ИсходныеДанные!$"&amp;$K$4&amp;"$2:$"&amp;$K$4&amp;"$50000"),$B1023&amp;"#"&amp;P$6,INDIRECT("ИсходныеДанные!$J$2:$J$50000")),0)</f>
        <v>0</v>
      </c>
      <c r="Q1023" s="3">
        <f ca="1">IF($B1023&lt;&gt;"",SUMIF(INDIRECT("ИсходныеДанные!$"&amp;$K$4&amp;"$2:$"&amp;$K$4&amp;"$50000"),$B1023&amp;"#"&amp;Q$6,INDIRECT("ИсходныеДанные!$J$2:$J$50000")),0)</f>
        <v>0</v>
      </c>
      <c r="R1023" s="3">
        <f ca="1">IF($B1023&lt;&gt;"",SUMIF(INDIRECT("ИсходныеДанные!$"&amp;$K$4&amp;"$2:$"&amp;$K$4&amp;"$50000"),$B1023&amp;"#"&amp;R$6,INDIRECT("ИсходныеДанные!$J$2:$J$50000")),0)</f>
        <v>0</v>
      </c>
      <c r="S1023" s="3">
        <f ca="1">IF($B1023&lt;&gt;"",SUMIF(INDIRECT("ИсходныеДанные!$"&amp;$K$4&amp;"$2:$"&amp;$K$4&amp;"$50000"),$B1023&amp;"#"&amp;S$6,INDIRECT("ИсходныеДанные!$J$2:$J$50000")),0)</f>
        <v>0</v>
      </c>
      <c r="T1023" s="3">
        <f ca="1">IF($B1023&lt;&gt;"",SUMIF(INDIRECT("ИсходныеДанные!$"&amp;$K$4&amp;"$2:$"&amp;$K$4&amp;"$50000"),$B1023&amp;"#"&amp;T$6,INDIRECT("ИсходныеДанные!$J$2:$J$50000")),0)</f>
        <v>0</v>
      </c>
      <c r="U1023" s="3">
        <f ca="1">IF($B1023&lt;&gt;"",SUMIF(INDIRECT("ИсходныеДанные!$"&amp;$K$4&amp;"$2:$"&amp;$K$4&amp;"$50000"),$B1023&amp;"#"&amp;U$6,INDIRECT("ИсходныеДанные!$J$2:$J$50000")),0)</f>
        <v>0</v>
      </c>
      <c r="V1023" s="3">
        <f ca="1">IF($B1023&lt;&gt;"",SUMIF(INDIRECT("ИсходныеДанные!$"&amp;$K$4&amp;"$2:$"&amp;$K$4&amp;"$50000"),$B1023&amp;"#"&amp;V$6,INDIRECT("ИсходныеДанные!$J$2:$J$50000")),0)</f>
        <v>0</v>
      </c>
      <c r="W1023" s="16" t="e">
        <f ca="1">SUM(K1023:V1023)/Пофамильно!$R$1</f>
        <v>#DIV/0!</v>
      </c>
    </row>
    <row r="1024" spans="1:23" x14ac:dyDescent="0.25">
      <c r="A1024" s="10" t="str">
        <f t="shared" ca="1" si="17"/>
        <v>delete</v>
      </c>
      <c r="B1024" s="16" cm="1">
        <f t="array" aca="1" ref="B1024" ca="1">INDIRECT("УникальныеСписки!D"&amp;ROW()-$L$4)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14"/>
      <c r="G1024" s="81" t="str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84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84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84" t="str" cm="1">
        <f t="array" aca="1" ref="J1024" ca="1">_xlfn.XLOOKUP($B1024,INDIRECT(SUBSTITUTE("ИсходныеДанные!$где$2:$где$50000","где",$B$4)),INDIRECT(SUBSTITUTE("ИсходныеДанные!$что$2:$что$50000","что",J$4)),"",0,1)</f>
        <v/>
      </c>
      <c r="K1024" s="3">
        <f ca="1">IF($B1024&lt;&gt;"",SUMIF(INDIRECT("ИсходныеДанные!$"&amp;$K$4&amp;"$2:$"&amp;$K$4&amp;"$50000"),$B1024&amp;"#"&amp;K$6,INDIRECT("ИсходныеДанные!$J$2:$J$50000")),0)</f>
        <v>0</v>
      </c>
      <c r="L1024" s="3">
        <f ca="1">IF($B1024&lt;&gt;"",SUMIF(INDIRECT("ИсходныеДанные!$"&amp;$K$4&amp;"$2:$"&amp;$K$4&amp;"$50000"),$B1024&amp;"#"&amp;L$6,INDIRECT("ИсходныеДанные!$J$2:$J$50000")),0)</f>
        <v>0</v>
      </c>
      <c r="M1024" s="3">
        <f ca="1">IF($B1024&lt;&gt;"",SUMIF(INDIRECT("ИсходныеДанные!$"&amp;$K$4&amp;"$2:$"&amp;$K$4&amp;"$50000"),$B1024&amp;"#"&amp;M$6,INDIRECT("ИсходныеДанные!$J$2:$J$50000")),0)</f>
        <v>0</v>
      </c>
      <c r="N1024" s="3">
        <f ca="1">IF($B1024&lt;&gt;"",SUMIF(INDIRECT("ИсходныеДанные!$"&amp;$K$4&amp;"$2:$"&amp;$K$4&amp;"$50000"),$B1024&amp;"#"&amp;N$6,INDIRECT("ИсходныеДанные!$J$2:$J$50000")),0)</f>
        <v>0</v>
      </c>
      <c r="O1024" s="3">
        <f ca="1">IF($B1024&lt;&gt;"",SUMIF(INDIRECT("ИсходныеДанные!$"&amp;$K$4&amp;"$2:$"&amp;$K$4&amp;"$50000"),$B1024&amp;"#"&amp;O$6,INDIRECT("ИсходныеДанные!$J$2:$J$50000")),0)</f>
        <v>0</v>
      </c>
      <c r="P1024" s="3">
        <f ca="1">IF($B1024&lt;&gt;"",SUMIF(INDIRECT("ИсходныеДанные!$"&amp;$K$4&amp;"$2:$"&amp;$K$4&amp;"$50000"),$B1024&amp;"#"&amp;P$6,INDIRECT("ИсходныеДанные!$J$2:$J$50000")),0)</f>
        <v>0</v>
      </c>
      <c r="Q1024" s="3">
        <f ca="1">IF($B1024&lt;&gt;"",SUMIF(INDIRECT("ИсходныеДанные!$"&amp;$K$4&amp;"$2:$"&amp;$K$4&amp;"$50000"),$B1024&amp;"#"&amp;Q$6,INDIRECT("ИсходныеДанные!$J$2:$J$50000")),0)</f>
        <v>0</v>
      </c>
      <c r="R1024" s="3">
        <f ca="1">IF($B1024&lt;&gt;"",SUMIF(INDIRECT("ИсходныеДанные!$"&amp;$K$4&amp;"$2:$"&amp;$K$4&amp;"$50000"),$B1024&amp;"#"&amp;R$6,INDIRECT("ИсходныеДанные!$J$2:$J$50000")),0)</f>
        <v>0</v>
      </c>
      <c r="S1024" s="3">
        <f ca="1">IF($B1024&lt;&gt;"",SUMIF(INDIRECT("ИсходныеДанные!$"&amp;$K$4&amp;"$2:$"&amp;$K$4&amp;"$50000"),$B1024&amp;"#"&amp;S$6,INDIRECT("ИсходныеДанные!$J$2:$J$50000")),0)</f>
        <v>0</v>
      </c>
      <c r="T1024" s="3">
        <f ca="1">IF($B1024&lt;&gt;"",SUMIF(INDIRECT("ИсходныеДанные!$"&amp;$K$4&amp;"$2:$"&amp;$K$4&amp;"$50000"),$B1024&amp;"#"&amp;T$6,INDIRECT("ИсходныеДанные!$J$2:$J$50000")),0)</f>
        <v>0</v>
      </c>
      <c r="U1024" s="3">
        <f ca="1">IF($B1024&lt;&gt;"",SUMIF(INDIRECT("ИсходныеДанные!$"&amp;$K$4&amp;"$2:$"&amp;$K$4&amp;"$50000"),$B1024&amp;"#"&amp;U$6,INDIRECT("ИсходныеДанные!$J$2:$J$50000")),0)</f>
        <v>0</v>
      </c>
      <c r="V1024" s="3">
        <f ca="1">IF($B1024&lt;&gt;"",SUMIF(INDIRECT("ИсходныеДанные!$"&amp;$K$4&amp;"$2:$"&amp;$K$4&amp;"$50000"),$B1024&amp;"#"&amp;V$6,INDIRECT("ИсходныеДанные!$J$2:$J$50000")),0)</f>
        <v>0</v>
      </c>
      <c r="W1024" s="16" t="e">
        <f ca="1">SUM(K1024:V1024)/Пофамильно!$R$1</f>
        <v>#DIV/0!</v>
      </c>
    </row>
    <row r="1025" spans="1:23" x14ac:dyDescent="0.25">
      <c r="A1025" s="10" t="str">
        <f t="shared" ca="1" si="17"/>
        <v>delete</v>
      </c>
      <c r="B1025" s="16" cm="1">
        <f t="array" aca="1" ref="B1025" ca="1">INDIRECT("УникальныеСписки!D"&amp;ROW()-$L$4)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14"/>
      <c r="G1025" s="81" t="str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84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84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84" t="str" cm="1">
        <f t="array" aca="1" ref="J1025" ca="1">_xlfn.XLOOKUP($B1025,INDIRECT(SUBSTITUTE("ИсходныеДанные!$где$2:$где$50000","где",$B$4)),INDIRECT(SUBSTITUTE("ИсходныеДанные!$что$2:$что$50000","что",J$4)),"",0,1)</f>
        <v/>
      </c>
      <c r="K1025" s="3">
        <f ca="1">IF($B1025&lt;&gt;"",SUMIF(INDIRECT("ИсходныеДанные!$"&amp;$K$4&amp;"$2:$"&amp;$K$4&amp;"$50000"),$B1025&amp;"#"&amp;K$6,INDIRECT("ИсходныеДанные!$J$2:$J$50000")),0)</f>
        <v>0</v>
      </c>
      <c r="L1025" s="3">
        <f ca="1">IF($B1025&lt;&gt;"",SUMIF(INDIRECT("ИсходныеДанные!$"&amp;$K$4&amp;"$2:$"&amp;$K$4&amp;"$50000"),$B1025&amp;"#"&amp;L$6,INDIRECT("ИсходныеДанные!$J$2:$J$50000")),0)</f>
        <v>0</v>
      </c>
      <c r="M1025" s="3">
        <f ca="1">IF($B1025&lt;&gt;"",SUMIF(INDIRECT("ИсходныеДанные!$"&amp;$K$4&amp;"$2:$"&amp;$K$4&amp;"$50000"),$B1025&amp;"#"&amp;M$6,INDIRECT("ИсходныеДанные!$J$2:$J$50000")),0)</f>
        <v>0</v>
      </c>
      <c r="N1025" s="3">
        <f ca="1">IF($B1025&lt;&gt;"",SUMIF(INDIRECT("ИсходныеДанные!$"&amp;$K$4&amp;"$2:$"&amp;$K$4&amp;"$50000"),$B1025&amp;"#"&amp;N$6,INDIRECT("ИсходныеДанные!$J$2:$J$50000")),0)</f>
        <v>0</v>
      </c>
      <c r="O1025" s="3">
        <f ca="1">IF($B1025&lt;&gt;"",SUMIF(INDIRECT("ИсходныеДанные!$"&amp;$K$4&amp;"$2:$"&amp;$K$4&amp;"$50000"),$B1025&amp;"#"&amp;O$6,INDIRECT("ИсходныеДанные!$J$2:$J$50000")),0)</f>
        <v>0</v>
      </c>
      <c r="P1025" s="3">
        <f ca="1">IF($B1025&lt;&gt;"",SUMIF(INDIRECT("ИсходныеДанные!$"&amp;$K$4&amp;"$2:$"&amp;$K$4&amp;"$50000"),$B1025&amp;"#"&amp;P$6,INDIRECT("ИсходныеДанные!$J$2:$J$50000")),0)</f>
        <v>0</v>
      </c>
      <c r="Q1025" s="3">
        <f ca="1">IF($B1025&lt;&gt;"",SUMIF(INDIRECT("ИсходныеДанные!$"&amp;$K$4&amp;"$2:$"&amp;$K$4&amp;"$50000"),$B1025&amp;"#"&amp;Q$6,INDIRECT("ИсходныеДанные!$J$2:$J$50000")),0)</f>
        <v>0</v>
      </c>
      <c r="R1025" s="3">
        <f ca="1">IF($B1025&lt;&gt;"",SUMIF(INDIRECT("ИсходныеДанные!$"&amp;$K$4&amp;"$2:$"&amp;$K$4&amp;"$50000"),$B1025&amp;"#"&amp;R$6,INDIRECT("ИсходныеДанные!$J$2:$J$50000")),0)</f>
        <v>0</v>
      </c>
      <c r="S1025" s="3">
        <f ca="1">IF($B1025&lt;&gt;"",SUMIF(INDIRECT("ИсходныеДанные!$"&amp;$K$4&amp;"$2:$"&amp;$K$4&amp;"$50000"),$B1025&amp;"#"&amp;S$6,INDIRECT("ИсходныеДанные!$J$2:$J$50000")),0)</f>
        <v>0</v>
      </c>
      <c r="T1025" s="3">
        <f ca="1">IF($B1025&lt;&gt;"",SUMIF(INDIRECT("ИсходныеДанные!$"&amp;$K$4&amp;"$2:$"&amp;$K$4&amp;"$50000"),$B1025&amp;"#"&amp;T$6,INDIRECT("ИсходныеДанные!$J$2:$J$50000")),0)</f>
        <v>0</v>
      </c>
      <c r="U1025" s="3">
        <f ca="1">IF($B1025&lt;&gt;"",SUMIF(INDIRECT("ИсходныеДанные!$"&amp;$K$4&amp;"$2:$"&amp;$K$4&amp;"$50000"),$B1025&amp;"#"&amp;U$6,INDIRECT("ИсходныеДанные!$J$2:$J$50000")),0)</f>
        <v>0</v>
      </c>
      <c r="V1025" s="3">
        <f ca="1">IF($B1025&lt;&gt;"",SUMIF(INDIRECT("ИсходныеДанные!$"&amp;$K$4&amp;"$2:$"&amp;$K$4&amp;"$50000"),$B1025&amp;"#"&amp;V$6,INDIRECT("ИсходныеДанные!$J$2:$J$50000")),0)</f>
        <v>0</v>
      </c>
      <c r="W1025" s="16" t="e">
        <f ca="1">SUM(K1025:V1025)/Пофамильно!$R$1</f>
        <v>#DIV/0!</v>
      </c>
    </row>
    <row r="1026" spans="1:23" x14ac:dyDescent="0.25">
      <c r="A1026" s="10" t="str">
        <f t="shared" ca="1" si="17"/>
        <v>delete</v>
      </c>
      <c r="B1026" s="16" cm="1">
        <f t="array" aca="1" ref="B1026" ca="1">INDIRECT("УникальныеСписки!D"&amp;ROW()-$L$4)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14"/>
      <c r="G1026" s="81" t="str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84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84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84" t="str" cm="1">
        <f t="array" aca="1" ref="J1026" ca="1">_xlfn.XLOOKUP($B1026,INDIRECT(SUBSTITUTE("ИсходныеДанные!$где$2:$где$50000","где",$B$4)),INDIRECT(SUBSTITUTE("ИсходныеДанные!$что$2:$что$50000","что",J$4)),"",0,1)</f>
        <v/>
      </c>
      <c r="K1026" s="3">
        <f ca="1">IF($B1026&lt;&gt;"",SUMIF(INDIRECT("ИсходныеДанные!$"&amp;$K$4&amp;"$2:$"&amp;$K$4&amp;"$50000"),$B1026&amp;"#"&amp;K$6,INDIRECT("ИсходныеДанные!$J$2:$J$50000")),0)</f>
        <v>0</v>
      </c>
      <c r="L1026" s="3">
        <f ca="1">IF($B1026&lt;&gt;"",SUMIF(INDIRECT("ИсходныеДанные!$"&amp;$K$4&amp;"$2:$"&amp;$K$4&amp;"$50000"),$B1026&amp;"#"&amp;L$6,INDIRECT("ИсходныеДанные!$J$2:$J$50000")),0)</f>
        <v>0</v>
      </c>
      <c r="M1026" s="3">
        <f ca="1">IF($B1026&lt;&gt;"",SUMIF(INDIRECT("ИсходныеДанные!$"&amp;$K$4&amp;"$2:$"&amp;$K$4&amp;"$50000"),$B1026&amp;"#"&amp;M$6,INDIRECT("ИсходныеДанные!$J$2:$J$50000")),0)</f>
        <v>0</v>
      </c>
      <c r="N1026" s="3">
        <f ca="1">IF($B1026&lt;&gt;"",SUMIF(INDIRECT("ИсходныеДанные!$"&amp;$K$4&amp;"$2:$"&amp;$K$4&amp;"$50000"),$B1026&amp;"#"&amp;N$6,INDIRECT("ИсходныеДанные!$J$2:$J$50000")),0)</f>
        <v>0</v>
      </c>
      <c r="O1026" s="3">
        <f ca="1">IF($B1026&lt;&gt;"",SUMIF(INDIRECT("ИсходныеДанные!$"&amp;$K$4&amp;"$2:$"&amp;$K$4&amp;"$50000"),$B1026&amp;"#"&amp;O$6,INDIRECT("ИсходныеДанные!$J$2:$J$50000")),0)</f>
        <v>0</v>
      </c>
      <c r="P1026" s="3">
        <f ca="1">IF($B1026&lt;&gt;"",SUMIF(INDIRECT("ИсходныеДанные!$"&amp;$K$4&amp;"$2:$"&amp;$K$4&amp;"$50000"),$B1026&amp;"#"&amp;P$6,INDIRECT("ИсходныеДанные!$J$2:$J$50000")),0)</f>
        <v>0</v>
      </c>
      <c r="Q1026" s="3">
        <f ca="1">IF($B1026&lt;&gt;"",SUMIF(INDIRECT("ИсходныеДанные!$"&amp;$K$4&amp;"$2:$"&amp;$K$4&amp;"$50000"),$B1026&amp;"#"&amp;Q$6,INDIRECT("ИсходныеДанные!$J$2:$J$50000")),0)</f>
        <v>0</v>
      </c>
      <c r="R1026" s="3">
        <f ca="1">IF($B1026&lt;&gt;"",SUMIF(INDIRECT("ИсходныеДанные!$"&amp;$K$4&amp;"$2:$"&amp;$K$4&amp;"$50000"),$B1026&amp;"#"&amp;R$6,INDIRECT("ИсходныеДанные!$J$2:$J$50000")),0)</f>
        <v>0</v>
      </c>
      <c r="S1026" s="3">
        <f ca="1">IF($B1026&lt;&gt;"",SUMIF(INDIRECT("ИсходныеДанные!$"&amp;$K$4&amp;"$2:$"&amp;$K$4&amp;"$50000"),$B1026&amp;"#"&amp;S$6,INDIRECT("ИсходныеДанные!$J$2:$J$50000")),0)</f>
        <v>0</v>
      </c>
      <c r="T1026" s="3">
        <f ca="1">IF($B1026&lt;&gt;"",SUMIF(INDIRECT("ИсходныеДанные!$"&amp;$K$4&amp;"$2:$"&amp;$K$4&amp;"$50000"),$B1026&amp;"#"&amp;T$6,INDIRECT("ИсходныеДанные!$J$2:$J$50000")),0)</f>
        <v>0</v>
      </c>
      <c r="U1026" s="3">
        <f ca="1">IF($B1026&lt;&gt;"",SUMIF(INDIRECT("ИсходныеДанные!$"&amp;$K$4&amp;"$2:$"&amp;$K$4&amp;"$50000"),$B1026&amp;"#"&amp;U$6,INDIRECT("ИсходныеДанные!$J$2:$J$50000")),0)</f>
        <v>0</v>
      </c>
      <c r="V1026" s="3">
        <f ca="1">IF($B1026&lt;&gt;"",SUMIF(INDIRECT("ИсходныеДанные!$"&amp;$K$4&amp;"$2:$"&amp;$K$4&amp;"$50000"),$B1026&amp;"#"&amp;V$6,INDIRECT("ИсходныеДанные!$J$2:$J$50000")),0)</f>
        <v>0</v>
      </c>
      <c r="W1026" s="16" t="e">
        <f ca="1">SUM(K1026:V1026)/Пофамильно!$R$1</f>
        <v>#DIV/0!</v>
      </c>
    </row>
    <row r="1027" spans="1:23" x14ac:dyDescent="0.25">
      <c r="A1027" s="10" t="str">
        <f t="shared" ca="1" si="17"/>
        <v>delete</v>
      </c>
      <c r="B1027" s="16" cm="1">
        <f t="array" aca="1" ref="B1027" ca="1">INDIRECT("УникальныеСписки!D"&amp;ROW()-$L$4)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14"/>
      <c r="G1027" s="81" t="str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84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84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84" t="str" cm="1">
        <f t="array" aca="1" ref="J1027" ca="1">_xlfn.XLOOKUP($B1027,INDIRECT(SUBSTITUTE("ИсходныеДанные!$где$2:$где$50000","где",$B$4)),INDIRECT(SUBSTITUTE("ИсходныеДанные!$что$2:$что$50000","что",J$4)),"",0,1)</f>
        <v/>
      </c>
      <c r="K1027" s="3">
        <f ca="1">IF($B1027&lt;&gt;"",SUMIF(INDIRECT("ИсходныеДанные!$"&amp;$K$4&amp;"$2:$"&amp;$K$4&amp;"$50000"),$B1027&amp;"#"&amp;K$6,INDIRECT("ИсходныеДанные!$J$2:$J$50000")),0)</f>
        <v>0</v>
      </c>
      <c r="L1027" s="3">
        <f ca="1">IF($B1027&lt;&gt;"",SUMIF(INDIRECT("ИсходныеДанные!$"&amp;$K$4&amp;"$2:$"&amp;$K$4&amp;"$50000"),$B1027&amp;"#"&amp;L$6,INDIRECT("ИсходныеДанные!$J$2:$J$50000")),0)</f>
        <v>0</v>
      </c>
      <c r="M1027" s="3">
        <f ca="1">IF($B1027&lt;&gt;"",SUMIF(INDIRECT("ИсходныеДанные!$"&amp;$K$4&amp;"$2:$"&amp;$K$4&amp;"$50000"),$B1027&amp;"#"&amp;M$6,INDIRECT("ИсходныеДанные!$J$2:$J$50000")),0)</f>
        <v>0</v>
      </c>
      <c r="N1027" s="3">
        <f ca="1">IF($B1027&lt;&gt;"",SUMIF(INDIRECT("ИсходныеДанные!$"&amp;$K$4&amp;"$2:$"&amp;$K$4&amp;"$50000"),$B1027&amp;"#"&amp;N$6,INDIRECT("ИсходныеДанные!$J$2:$J$50000")),0)</f>
        <v>0</v>
      </c>
      <c r="O1027" s="3">
        <f ca="1">IF($B1027&lt;&gt;"",SUMIF(INDIRECT("ИсходныеДанные!$"&amp;$K$4&amp;"$2:$"&amp;$K$4&amp;"$50000"),$B1027&amp;"#"&amp;O$6,INDIRECT("ИсходныеДанные!$J$2:$J$50000")),0)</f>
        <v>0</v>
      </c>
      <c r="P1027" s="3">
        <f ca="1">IF($B1027&lt;&gt;"",SUMIF(INDIRECT("ИсходныеДанные!$"&amp;$K$4&amp;"$2:$"&amp;$K$4&amp;"$50000"),$B1027&amp;"#"&amp;P$6,INDIRECT("ИсходныеДанные!$J$2:$J$50000")),0)</f>
        <v>0</v>
      </c>
      <c r="Q1027" s="3">
        <f ca="1">IF($B1027&lt;&gt;"",SUMIF(INDIRECT("ИсходныеДанные!$"&amp;$K$4&amp;"$2:$"&amp;$K$4&amp;"$50000"),$B1027&amp;"#"&amp;Q$6,INDIRECT("ИсходныеДанные!$J$2:$J$50000")),0)</f>
        <v>0</v>
      </c>
      <c r="R1027" s="3">
        <f ca="1">IF($B1027&lt;&gt;"",SUMIF(INDIRECT("ИсходныеДанные!$"&amp;$K$4&amp;"$2:$"&amp;$K$4&amp;"$50000"),$B1027&amp;"#"&amp;R$6,INDIRECT("ИсходныеДанные!$J$2:$J$50000")),0)</f>
        <v>0</v>
      </c>
      <c r="S1027" s="3">
        <f ca="1">IF($B1027&lt;&gt;"",SUMIF(INDIRECT("ИсходныеДанные!$"&amp;$K$4&amp;"$2:$"&amp;$K$4&amp;"$50000"),$B1027&amp;"#"&amp;S$6,INDIRECT("ИсходныеДанные!$J$2:$J$50000")),0)</f>
        <v>0</v>
      </c>
      <c r="T1027" s="3">
        <f ca="1">IF($B1027&lt;&gt;"",SUMIF(INDIRECT("ИсходныеДанные!$"&amp;$K$4&amp;"$2:$"&amp;$K$4&amp;"$50000"),$B1027&amp;"#"&amp;T$6,INDIRECT("ИсходныеДанные!$J$2:$J$50000")),0)</f>
        <v>0</v>
      </c>
      <c r="U1027" s="3">
        <f ca="1">IF($B1027&lt;&gt;"",SUMIF(INDIRECT("ИсходныеДанные!$"&amp;$K$4&amp;"$2:$"&amp;$K$4&amp;"$50000"),$B1027&amp;"#"&amp;U$6,INDIRECT("ИсходныеДанные!$J$2:$J$50000")),0)</f>
        <v>0</v>
      </c>
      <c r="V1027" s="3">
        <f ca="1">IF($B1027&lt;&gt;"",SUMIF(INDIRECT("ИсходныеДанные!$"&amp;$K$4&amp;"$2:$"&amp;$K$4&amp;"$50000"),$B1027&amp;"#"&amp;V$6,INDIRECT("ИсходныеДанные!$J$2:$J$50000")),0)</f>
        <v>0</v>
      </c>
      <c r="W1027" s="16" t="e">
        <f ca="1">SUM(K1027:V1027)/Пофамильно!$R$1</f>
        <v>#DIV/0!</v>
      </c>
    </row>
    <row r="1028" spans="1:23" x14ac:dyDescent="0.25">
      <c r="A1028" s="10" t="str">
        <f t="shared" ca="1" si="17"/>
        <v>delete</v>
      </c>
      <c r="B1028" s="16" cm="1">
        <f t="array" aca="1" ref="B1028" ca="1">INDIRECT("УникальныеСписки!D"&amp;ROW()-$L$4)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14"/>
      <c r="G1028" s="81" t="str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84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84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84" t="str" cm="1">
        <f t="array" aca="1" ref="J1028" ca="1">_xlfn.XLOOKUP($B1028,INDIRECT(SUBSTITUTE("ИсходныеДанные!$где$2:$где$50000","где",$B$4)),INDIRECT(SUBSTITUTE("ИсходныеДанные!$что$2:$что$50000","что",J$4)),"",0,1)</f>
        <v/>
      </c>
      <c r="K1028" s="3">
        <f ca="1">IF($B1028&lt;&gt;"",SUMIF(INDIRECT("ИсходныеДанные!$"&amp;$K$4&amp;"$2:$"&amp;$K$4&amp;"$50000"),$B1028&amp;"#"&amp;K$6,INDIRECT("ИсходныеДанные!$J$2:$J$50000")),0)</f>
        <v>0</v>
      </c>
      <c r="L1028" s="3">
        <f ca="1">IF($B1028&lt;&gt;"",SUMIF(INDIRECT("ИсходныеДанные!$"&amp;$K$4&amp;"$2:$"&amp;$K$4&amp;"$50000"),$B1028&amp;"#"&amp;L$6,INDIRECT("ИсходныеДанные!$J$2:$J$50000")),0)</f>
        <v>0</v>
      </c>
      <c r="M1028" s="3">
        <f ca="1">IF($B1028&lt;&gt;"",SUMIF(INDIRECT("ИсходныеДанные!$"&amp;$K$4&amp;"$2:$"&amp;$K$4&amp;"$50000"),$B1028&amp;"#"&amp;M$6,INDIRECT("ИсходныеДанные!$J$2:$J$50000")),0)</f>
        <v>0</v>
      </c>
      <c r="N1028" s="3">
        <f ca="1">IF($B1028&lt;&gt;"",SUMIF(INDIRECT("ИсходныеДанные!$"&amp;$K$4&amp;"$2:$"&amp;$K$4&amp;"$50000"),$B1028&amp;"#"&amp;N$6,INDIRECT("ИсходныеДанные!$J$2:$J$50000")),0)</f>
        <v>0</v>
      </c>
      <c r="O1028" s="3">
        <f ca="1">IF($B1028&lt;&gt;"",SUMIF(INDIRECT("ИсходныеДанные!$"&amp;$K$4&amp;"$2:$"&amp;$K$4&amp;"$50000"),$B1028&amp;"#"&amp;O$6,INDIRECT("ИсходныеДанные!$J$2:$J$50000")),0)</f>
        <v>0</v>
      </c>
      <c r="P1028" s="3">
        <f ca="1">IF($B1028&lt;&gt;"",SUMIF(INDIRECT("ИсходныеДанные!$"&amp;$K$4&amp;"$2:$"&amp;$K$4&amp;"$50000"),$B1028&amp;"#"&amp;P$6,INDIRECT("ИсходныеДанные!$J$2:$J$50000")),0)</f>
        <v>0</v>
      </c>
      <c r="Q1028" s="3">
        <f ca="1">IF($B1028&lt;&gt;"",SUMIF(INDIRECT("ИсходныеДанные!$"&amp;$K$4&amp;"$2:$"&amp;$K$4&amp;"$50000"),$B1028&amp;"#"&amp;Q$6,INDIRECT("ИсходныеДанные!$J$2:$J$50000")),0)</f>
        <v>0</v>
      </c>
      <c r="R1028" s="3">
        <f ca="1">IF($B1028&lt;&gt;"",SUMIF(INDIRECT("ИсходныеДанные!$"&amp;$K$4&amp;"$2:$"&amp;$K$4&amp;"$50000"),$B1028&amp;"#"&amp;R$6,INDIRECT("ИсходныеДанные!$J$2:$J$50000")),0)</f>
        <v>0</v>
      </c>
      <c r="S1028" s="3">
        <f ca="1">IF($B1028&lt;&gt;"",SUMIF(INDIRECT("ИсходныеДанные!$"&amp;$K$4&amp;"$2:$"&amp;$K$4&amp;"$50000"),$B1028&amp;"#"&amp;S$6,INDIRECT("ИсходныеДанные!$J$2:$J$50000")),0)</f>
        <v>0</v>
      </c>
      <c r="T1028" s="3">
        <f ca="1">IF($B1028&lt;&gt;"",SUMIF(INDIRECT("ИсходныеДанные!$"&amp;$K$4&amp;"$2:$"&amp;$K$4&amp;"$50000"),$B1028&amp;"#"&amp;T$6,INDIRECT("ИсходныеДанные!$J$2:$J$50000")),0)</f>
        <v>0</v>
      </c>
      <c r="U1028" s="3">
        <f ca="1">IF($B1028&lt;&gt;"",SUMIF(INDIRECT("ИсходныеДанные!$"&amp;$K$4&amp;"$2:$"&amp;$K$4&amp;"$50000"),$B1028&amp;"#"&amp;U$6,INDIRECT("ИсходныеДанные!$J$2:$J$50000")),0)</f>
        <v>0</v>
      </c>
      <c r="V1028" s="3">
        <f ca="1">IF($B1028&lt;&gt;"",SUMIF(INDIRECT("ИсходныеДанные!$"&amp;$K$4&amp;"$2:$"&amp;$K$4&amp;"$50000"),$B1028&amp;"#"&amp;V$6,INDIRECT("ИсходныеДанные!$J$2:$J$50000")),0)</f>
        <v>0</v>
      </c>
      <c r="W1028" s="16" t="e">
        <f ca="1">SUM(K1028:V1028)/Пофамильно!$R$1</f>
        <v>#DIV/0!</v>
      </c>
    </row>
    <row r="1029" spans="1:23" x14ac:dyDescent="0.25">
      <c r="A1029" s="10" t="str">
        <f t="shared" ca="1" si="17"/>
        <v>delete</v>
      </c>
      <c r="B1029" s="16" cm="1">
        <f t="array" aca="1" ref="B1029" ca="1">INDIRECT("УникальныеСписки!D"&amp;ROW()-$L$4)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14"/>
      <c r="G1029" s="81" t="str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84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84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84" t="str" cm="1">
        <f t="array" aca="1" ref="J1029" ca="1">_xlfn.XLOOKUP($B1029,INDIRECT(SUBSTITUTE("ИсходныеДанные!$где$2:$где$50000","где",$B$4)),INDIRECT(SUBSTITUTE("ИсходныеДанные!$что$2:$что$50000","что",J$4)),"",0,1)</f>
        <v/>
      </c>
      <c r="K1029" s="3">
        <f ca="1">IF($B1029&lt;&gt;"",SUMIF(INDIRECT("ИсходныеДанные!$"&amp;$K$4&amp;"$2:$"&amp;$K$4&amp;"$50000"),$B1029&amp;"#"&amp;K$6,INDIRECT("ИсходныеДанные!$J$2:$J$50000")),0)</f>
        <v>0</v>
      </c>
      <c r="L1029" s="3">
        <f ca="1">IF($B1029&lt;&gt;"",SUMIF(INDIRECT("ИсходныеДанные!$"&amp;$K$4&amp;"$2:$"&amp;$K$4&amp;"$50000"),$B1029&amp;"#"&amp;L$6,INDIRECT("ИсходныеДанные!$J$2:$J$50000")),0)</f>
        <v>0</v>
      </c>
      <c r="M1029" s="3">
        <f ca="1">IF($B1029&lt;&gt;"",SUMIF(INDIRECT("ИсходныеДанные!$"&amp;$K$4&amp;"$2:$"&amp;$K$4&amp;"$50000"),$B1029&amp;"#"&amp;M$6,INDIRECT("ИсходныеДанные!$J$2:$J$50000")),0)</f>
        <v>0</v>
      </c>
      <c r="N1029" s="3">
        <f ca="1">IF($B1029&lt;&gt;"",SUMIF(INDIRECT("ИсходныеДанные!$"&amp;$K$4&amp;"$2:$"&amp;$K$4&amp;"$50000"),$B1029&amp;"#"&amp;N$6,INDIRECT("ИсходныеДанные!$J$2:$J$50000")),0)</f>
        <v>0</v>
      </c>
      <c r="O1029" s="3">
        <f ca="1">IF($B1029&lt;&gt;"",SUMIF(INDIRECT("ИсходныеДанные!$"&amp;$K$4&amp;"$2:$"&amp;$K$4&amp;"$50000"),$B1029&amp;"#"&amp;O$6,INDIRECT("ИсходныеДанные!$J$2:$J$50000")),0)</f>
        <v>0</v>
      </c>
      <c r="P1029" s="3">
        <f ca="1">IF($B1029&lt;&gt;"",SUMIF(INDIRECT("ИсходныеДанные!$"&amp;$K$4&amp;"$2:$"&amp;$K$4&amp;"$50000"),$B1029&amp;"#"&amp;P$6,INDIRECT("ИсходныеДанные!$J$2:$J$50000")),0)</f>
        <v>0</v>
      </c>
      <c r="Q1029" s="3">
        <f ca="1">IF($B1029&lt;&gt;"",SUMIF(INDIRECT("ИсходныеДанные!$"&amp;$K$4&amp;"$2:$"&amp;$K$4&amp;"$50000"),$B1029&amp;"#"&amp;Q$6,INDIRECT("ИсходныеДанные!$J$2:$J$50000")),0)</f>
        <v>0</v>
      </c>
      <c r="R1029" s="3">
        <f ca="1">IF($B1029&lt;&gt;"",SUMIF(INDIRECT("ИсходныеДанные!$"&amp;$K$4&amp;"$2:$"&amp;$K$4&amp;"$50000"),$B1029&amp;"#"&amp;R$6,INDIRECT("ИсходныеДанные!$J$2:$J$50000")),0)</f>
        <v>0</v>
      </c>
      <c r="S1029" s="3">
        <f ca="1">IF($B1029&lt;&gt;"",SUMIF(INDIRECT("ИсходныеДанные!$"&amp;$K$4&amp;"$2:$"&amp;$K$4&amp;"$50000"),$B1029&amp;"#"&amp;S$6,INDIRECT("ИсходныеДанные!$J$2:$J$50000")),0)</f>
        <v>0</v>
      </c>
      <c r="T1029" s="3">
        <f ca="1">IF($B1029&lt;&gt;"",SUMIF(INDIRECT("ИсходныеДанные!$"&amp;$K$4&amp;"$2:$"&amp;$K$4&amp;"$50000"),$B1029&amp;"#"&amp;T$6,INDIRECT("ИсходныеДанные!$J$2:$J$50000")),0)</f>
        <v>0</v>
      </c>
      <c r="U1029" s="3">
        <f ca="1">IF($B1029&lt;&gt;"",SUMIF(INDIRECT("ИсходныеДанные!$"&amp;$K$4&amp;"$2:$"&amp;$K$4&amp;"$50000"),$B1029&amp;"#"&amp;U$6,INDIRECT("ИсходныеДанные!$J$2:$J$50000")),0)</f>
        <v>0</v>
      </c>
      <c r="V1029" s="3">
        <f ca="1">IF($B1029&lt;&gt;"",SUMIF(INDIRECT("ИсходныеДанные!$"&amp;$K$4&amp;"$2:$"&amp;$K$4&amp;"$50000"),$B1029&amp;"#"&amp;V$6,INDIRECT("ИсходныеДанные!$J$2:$J$50000")),0)</f>
        <v>0</v>
      </c>
      <c r="W1029" s="16" t="e">
        <f ca="1">SUM(K1029:V1029)/Пофамильно!$R$1</f>
        <v>#DIV/0!</v>
      </c>
    </row>
    <row r="1030" spans="1:23" x14ac:dyDescent="0.25">
      <c r="A1030" s="10" t="str">
        <f t="shared" ca="1" si="17"/>
        <v>delete</v>
      </c>
      <c r="B1030" s="16" cm="1">
        <f t="array" aca="1" ref="B1030" ca="1">INDIRECT("УникальныеСписки!D"&amp;ROW()-$L$4)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14"/>
      <c r="G1030" s="81" t="str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84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84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84" t="str" cm="1">
        <f t="array" aca="1" ref="J1030" ca="1">_xlfn.XLOOKUP($B1030,INDIRECT(SUBSTITUTE("ИсходныеДанные!$где$2:$где$50000","где",$B$4)),INDIRECT(SUBSTITUTE("ИсходныеДанные!$что$2:$что$50000","что",J$4)),"",0,1)</f>
        <v/>
      </c>
      <c r="K1030" s="3">
        <f ca="1">IF($B1030&lt;&gt;"",SUMIF(INDIRECT("ИсходныеДанные!$"&amp;$K$4&amp;"$2:$"&amp;$K$4&amp;"$50000"),$B1030&amp;"#"&amp;K$6,INDIRECT("ИсходныеДанные!$J$2:$J$50000")),0)</f>
        <v>0</v>
      </c>
      <c r="L1030" s="3">
        <f ca="1">IF($B1030&lt;&gt;"",SUMIF(INDIRECT("ИсходныеДанные!$"&amp;$K$4&amp;"$2:$"&amp;$K$4&amp;"$50000"),$B1030&amp;"#"&amp;L$6,INDIRECT("ИсходныеДанные!$J$2:$J$50000")),0)</f>
        <v>0</v>
      </c>
      <c r="M1030" s="3">
        <f ca="1">IF($B1030&lt;&gt;"",SUMIF(INDIRECT("ИсходныеДанные!$"&amp;$K$4&amp;"$2:$"&amp;$K$4&amp;"$50000"),$B1030&amp;"#"&amp;M$6,INDIRECT("ИсходныеДанные!$J$2:$J$50000")),0)</f>
        <v>0</v>
      </c>
      <c r="N1030" s="3">
        <f ca="1">IF($B1030&lt;&gt;"",SUMIF(INDIRECT("ИсходныеДанные!$"&amp;$K$4&amp;"$2:$"&amp;$K$4&amp;"$50000"),$B1030&amp;"#"&amp;N$6,INDIRECT("ИсходныеДанные!$J$2:$J$50000")),0)</f>
        <v>0</v>
      </c>
      <c r="O1030" s="3">
        <f ca="1">IF($B1030&lt;&gt;"",SUMIF(INDIRECT("ИсходныеДанные!$"&amp;$K$4&amp;"$2:$"&amp;$K$4&amp;"$50000"),$B1030&amp;"#"&amp;O$6,INDIRECT("ИсходныеДанные!$J$2:$J$50000")),0)</f>
        <v>0</v>
      </c>
      <c r="P1030" s="3">
        <f ca="1">IF($B1030&lt;&gt;"",SUMIF(INDIRECT("ИсходныеДанные!$"&amp;$K$4&amp;"$2:$"&amp;$K$4&amp;"$50000"),$B1030&amp;"#"&amp;P$6,INDIRECT("ИсходныеДанные!$J$2:$J$50000")),0)</f>
        <v>0</v>
      </c>
      <c r="Q1030" s="3">
        <f ca="1">IF($B1030&lt;&gt;"",SUMIF(INDIRECT("ИсходныеДанные!$"&amp;$K$4&amp;"$2:$"&amp;$K$4&amp;"$50000"),$B1030&amp;"#"&amp;Q$6,INDIRECT("ИсходныеДанные!$J$2:$J$50000")),0)</f>
        <v>0</v>
      </c>
      <c r="R1030" s="3">
        <f ca="1">IF($B1030&lt;&gt;"",SUMIF(INDIRECT("ИсходныеДанные!$"&amp;$K$4&amp;"$2:$"&amp;$K$4&amp;"$50000"),$B1030&amp;"#"&amp;R$6,INDIRECT("ИсходныеДанные!$J$2:$J$50000")),0)</f>
        <v>0</v>
      </c>
      <c r="S1030" s="3">
        <f ca="1">IF($B1030&lt;&gt;"",SUMIF(INDIRECT("ИсходныеДанные!$"&amp;$K$4&amp;"$2:$"&amp;$K$4&amp;"$50000"),$B1030&amp;"#"&amp;S$6,INDIRECT("ИсходныеДанные!$J$2:$J$50000")),0)</f>
        <v>0</v>
      </c>
      <c r="T1030" s="3">
        <f ca="1">IF($B1030&lt;&gt;"",SUMIF(INDIRECT("ИсходныеДанные!$"&amp;$K$4&amp;"$2:$"&amp;$K$4&amp;"$50000"),$B1030&amp;"#"&amp;T$6,INDIRECT("ИсходныеДанные!$J$2:$J$50000")),0)</f>
        <v>0</v>
      </c>
      <c r="U1030" s="3">
        <f ca="1">IF($B1030&lt;&gt;"",SUMIF(INDIRECT("ИсходныеДанные!$"&amp;$K$4&amp;"$2:$"&amp;$K$4&amp;"$50000"),$B1030&amp;"#"&amp;U$6,INDIRECT("ИсходныеДанные!$J$2:$J$50000")),0)</f>
        <v>0</v>
      </c>
      <c r="V1030" s="3">
        <f ca="1">IF($B1030&lt;&gt;"",SUMIF(INDIRECT("ИсходныеДанные!$"&amp;$K$4&amp;"$2:$"&amp;$K$4&amp;"$50000"),$B1030&amp;"#"&amp;V$6,INDIRECT("ИсходныеДанные!$J$2:$J$50000")),0)</f>
        <v>0</v>
      </c>
      <c r="W1030" s="16" t="e">
        <f ca="1">SUM(K1030:V1030)/Пофамильно!$R$1</f>
        <v>#DIV/0!</v>
      </c>
    </row>
    <row r="1031" spans="1:23" x14ac:dyDescent="0.25">
      <c r="A1031" s="10" t="str">
        <f t="shared" ca="1" si="17"/>
        <v>delete</v>
      </c>
      <c r="B1031" s="16" cm="1">
        <f t="array" aca="1" ref="B1031" ca="1">INDIRECT("УникальныеСписки!D"&amp;ROW()-$L$4)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14"/>
      <c r="G1031" s="81" t="str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84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84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84" t="str" cm="1">
        <f t="array" aca="1" ref="J1031" ca="1">_xlfn.XLOOKUP($B1031,INDIRECT(SUBSTITUTE("ИсходныеДанные!$где$2:$где$50000","где",$B$4)),INDIRECT(SUBSTITUTE("ИсходныеДанные!$что$2:$что$50000","что",J$4)),"",0,1)</f>
        <v/>
      </c>
      <c r="K1031" s="3">
        <f ca="1">IF($B1031&lt;&gt;"",SUMIF(INDIRECT("ИсходныеДанные!$"&amp;$K$4&amp;"$2:$"&amp;$K$4&amp;"$50000"),$B1031&amp;"#"&amp;K$6,INDIRECT("ИсходныеДанные!$J$2:$J$50000")),0)</f>
        <v>0</v>
      </c>
      <c r="L1031" s="3">
        <f ca="1">IF($B1031&lt;&gt;"",SUMIF(INDIRECT("ИсходныеДанные!$"&amp;$K$4&amp;"$2:$"&amp;$K$4&amp;"$50000"),$B1031&amp;"#"&amp;L$6,INDIRECT("ИсходныеДанные!$J$2:$J$50000")),0)</f>
        <v>0</v>
      </c>
      <c r="M1031" s="3">
        <f ca="1">IF($B1031&lt;&gt;"",SUMIF(INDIRECT("ИсходныеДанные!$"&amp;$K$4&amp;"$2:$"&amp;$K$4&amp;"$50000"),$B1031&amp;"#"&amp;M$6,INDIRECT("ИсходныеДанные!$J$2:$J$50000")),0)</f>
        <v>0</v>
      </c>
      <c r="N1031" s="3">
        <f ca="1">IF($B1031&lt;&gt;"",SUMIF(INDIRECT("ИсходныеДанные!$"&amp;$K$4&amp;"$2:$"&amp;$K$4&amp;"$50000"),$B1031&amp;"#"&amp;N$6,INDIRECT("ИсходныеДанные!$J$2:$J$50000")),0)</f>
        <v>0</v>
      </c>
      <c r="O1031" s="3">
        <f ca="1">IF($B1031&lt;&gt;"",SUMIF(INDIRECT("ИсходныеДанные!$"&amp;$K$4&amp;"$2:$"&amp;$K$4&amp;"$50000"),$B1031&amp;"#"&amp;O$6,INDIRECT("ИсходныеДанные!$J$2:$J$50000")),0)</f>
        <v>0</v>
      </c>
      <c r="P1031" s="3">
        <f ca="1">IF($B1031&lt;&gt;"",SUMIF(INDIRECT("ИсходныеДанные!$"&amp;$K$4&amp;"$2:$"&amp;$K$4&amp;"$50000"),$B1031&amp;"#"&amp;P$6,INDIRECT("ИсходныеДанные!$J$2:$J$50000")),0)</f>
        <v>0</v>
      </c>
      <c r="Q1031" s="3">
        <f ca="1">IF($B1031&lt;&gt;"",SUMIF(INDIRECT("ИсходныеДанные!$"&amp;$K$4&amp;"$2:$"&amp;$K$4&amp;"$50000"),$B1031&amp;"#"&amp;Q$6,INDIRECT("ИсходныеДанные!$J$2:$J$50000")),0)</f>
        <v>0</v>
      </c>
      <c r="R1031" s="3">
        <f ca="1">IF($B1031&lt;&gt;"",SUMIF(INDIRECT("ИсходныеДанные!$"&amp;$K$4&amp;"$2:$"&amp;$K$4&amp;"$50000"),$B1031&amp;"#"&amp;R$6,INDIRECT("ИсходныеДанные!$J$2:$J$50000")),0)</f>
        <v>0</v>
      </c>
      <c r="S1031" s="3">
        <f ca="1">IF($B1031&lt;&gt;"",SUMIF(INDIRECT("ИсходныеДанные!$"&amp;$K$4&amp;"$2:$"&amp;$K$4&amp;"$50000"),$B1031&amp;"#"&amp;S$6,INDIRECT("ИсходныеДанные!$J$2:$J$50000")),0)</f>
        <v>0</v>
      </c>
      <c r="T1031" s="3">
        <f ca="1">IF($B1031&lt;&gt;"",SUMIF(INDIRECT("ИсходныеДанные!$"&amp;$K$4&amp;"$2:$"&amp;$K$4&amp;"$50000"),$B1031&amp;"#"&amp;T$6,INDIRECT("ИсходныеДанные!$J$2:$J$50000")),0)</f>
        <v>0</v>
      </c>
      <c r="U1031" s="3">
        <f ca="1">IF($B1031&lt;&gt;"",SUMIF(INDIRECT("ИсходныеДанные!$"&amp;$K$4&amp;"$2:$"&amp;$K$4&amp;"$50000"),$B1031&amp;"#"&amp;U$6,INDIRECT("ИсходныеДанные!$J$2:$J$50000")),0)</f>
        <v>0</v>
      </c>
      <c r="V1031" s="3">
        <f ca="1">IF($B1031&lt;&gt;"",SUMIF(INDIRECT("ИсходныеДанные!$"&amp;$K$4&amp;"$2:$"&amp;$K$4&amp;"$50000"),$B1031&amp;"#"&amp;V$6,INDIRECT("ИсходныеДанные!$J$2:$J$50000")),0)</f>
        <v>0</v>
      </c>
      <c r="W1031" s="16" t="e">
        <f ca="1">SUM(K1031:V1031)/Пофамильно!$R$1</f>
        <v>#DIV/0!</v>
      </c>
    </row>
    <row r="1032" spans="1:23" x14ac:dyDescent="0.25">
      <c r="A1032" s="10" t="str">
        <f t="shared" ca="1" si="17"/>
        <v>delete</v>
      </c>
      <c r="B1032" s="16" cm="1">
        <f t="array" aca="1" ref="B1032" ca="1">INDIRECT("УникальныеСписки!D"&amp;ROW()-$L$4)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14"/>
      <c r="G1032" s="81" t="str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84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84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84" t="str" cm="1">
        <f t="array" aca="1" ref="J1032" ca="1">_xlfn.XLOOKUP($B1032,INDIRECT(SUBSTITUTE("ИсходныеДанные!$где$2:$где$50000","где",$B$4)),INDIRECT(SUBSTITUTE("ИсходныеДанные!$что$2:$что$50000","что",J$4)),"",0,1)</f>
        <v/>
      </c>
      <c r="K1032" s="3">
        <f ca="1">IF($B1032&lt;&gt;"",SUMIF(INDIRECT("ИсходныеДанные!$"&amp;$K$4&amp;"$2:$"&amp;$K$4&amp;"$50000"),$B1032&amp;"#"&amp;K$6,INDIRECT("ИсходныеДанные!$J$2:$J$50000")),0)</f>
        <v>0</v>
      </c>
      <c r="L1032" s="3">
        <f ca="1">IF($B1032&lt;&gt;"",SUMIF(INDIRECT("ИсходныеДанные!$"&amp;$K$4&amp;"$2:$"&amp;$K$4&amp;"$50000"),$B1032&amp;"#"&amp;L$6,INDIRECT("ИсходныеДанные!$J$2:$J$50000")),0)</f>
        <v>0</v>
      </c>
      <c r="M1032" s="3">
        <f ca="1">IF($B1032&lt;&gt;"",SUMIF(INDIRECT("ИсходныеДанные!$"&amp;$K$4&amp;"$2:$"&amp;$K$4&amp;"$50000"),$B1032&amp;"#"&amp;M$6,INDIRECT("ИсходныеДанные!$J$2:$J$50000")),0)</f>
        <v>0</v>
      </c>
      <c r="N1032" s="3">
        <f ca="1">IF($B1032&lt;&gt;"",SUMIF(INDIRECT("ИсходныеДанные!$"&amp;$K$4&amp;"$2:$"&amp;$K$4&amp;"$50000"),$B1032&amp;"#"&amp;N$6,INDIRECT("ИсходныеДанные!$J$2:$J$50000")),0)</f>
        <v>0</v>
      </c>
      <c r="O1032" s="3">
        <f ca="1">IF($B1032&lt;&gt;"",SUMIF(INDIRECT("ИсходныеДанные!$"&amp;$K$4&amp;"$2:$"&amp;$K$4&amp;"$50000"),$B1032&amp;"#"&amp;O$6,INDIRECT("ИсходныеДанные!$J$2:$J$50000")),0)</f>
        <v>0</v>
      </c>
      <c r="P1032" s="3">
        <f ca="1">IF($B1032&lt;&gt;"",SUMIF(INDIRECT("ИсходныеДанные!$"&amp;$K$4&amp;"$2:$"&amp;$K$4&amp;"$50000"),$B1032&amp;"#"&amp;P$6,INDIRECT("ИсходныеДанные!$J$2:$J$50000")),0)</f>
        <v>0</v>
      </c>
      <c r="Q1032" s="3">
        <f ca="1">IF($B1032&lt;&gt;"",SUMIF(INDIRECT("ИсходныеДанные!$"&amp;$K$4&amp;"$2:$"&amp;$K$4&amp;"$50000"),$B1032&amp;"#"&amp;Q$6,INDIRECT("ИсходныеДанные!$J$2:$J$50000")),0)</f>
        <v>0</v>
      </c>
      <c r="R1032" s="3">
        <f ca="1">IF($B1032&lt;&gt;"",SUMIF(INDIRECT("ИсходныеДанные!$"&amp;$K$4&amp;"$2:$"&amp;$K$4&amp;"$50000"),$B1032&amp;"#"&amp;R$6,INDIRECT("ИсходныеДанные!$J$2:$J$50000")),0)</f>
        <v>0</v>
      </c>
      <c r="S1032" s="3">
        <f ca="1">IF($B1032&lt;&gt;"",SUMIF(INDIRECT("ИсходныеДанные!$"&amp;$K$4&amp;"$2:$"&amp;$K$4&amp;"$50000"),$B1032&amp;"#"&amp;S$6,INDIRECT("ИсходныеДанные!$J$2:$J$50000")),0)</f>
        <v>0</v>
      </c>
      <c r="T1032" s="3">
        <f ca="1">IF($B1032&lt;&gt;"",SUMIF(INDIRECT("ИсходныеДанные!$"&amp;$K$4&amp;"$2:$"&amp;$K$4&amp;"$50000"),$B1032&amp;"#"&amp;T$6,INDIRECT("ИсходныеДанные!$J$2:$J$50000")),0)</f>
        <v>0</v>
      </c>
      <c r="U1032" s="3">
        <f ca="1">IF($B1032&lt;&gt;"",SUMIF(INDIRECT("ИсходныеДанные!$"&amp;$K$4&amp;"$2:$"&amp;$K$4&amp;"$50000"),$B1032&amp;"#"&amp;U$6,INDIRECT("ИсходныеДанные!$J$2:$J$50000")),0)</f>
        <v>0</v>
      </c>
      <c r="V1032" s="3">
        <f ca="1">IF($B1032&lt;&gt;"",SUMIF(INDIRECT("ИсходныеДанные!$"&amp;$K$4&amp;"$2:$"&amp;$K$4&amp;"$50000"),$B1032&amp;"#"&amp;V$6,INDIRECT("ИсходныеДанные!$J$2:$J$50000")),0)</f>
        <v>0</v>
      </c>
      <c r="W1032" s="16" t="e">
        <f ca="1">SUM(K1032:V1032)/Пофамильно!$R$1</f>
        <v>#DIV/0!</v>
      </c>
    </row>
    <row r="1033" spans="1:23" x14ac:dyDescent="0.25">
      <c r="A1033" s="10" t="str">
        <f t="shared" ca="1" si="17"/>
        <v>delete</v>
      </c>
      <c r="B1033" s="16" cm="1">
        <f t="array" aca="1" ref="B1033" ca="1">INDIRECT("УникальныеСписки!D"&amp;ROW()-$L$4)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14"/>
      <c r="G1033" s="81" t="str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84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84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84" t="str" cm="1">
        <f t="array" aca="1" ref="J1033" ca="1">_xlfn.XLOOKUP($B1033,INDIRECT(SUBSTITUTE("ИсходныеДанные!$где$2:$где$50000","где",$B$4)),INDIRECT(SUBSTITUTE("ИсходныеДанные!$что$2:$что$50000","что",J$4)),"",0,1)</f>
        <v/>
      </c>
      <c r="K1033" s="3">
        <f ca="1">IF($B1033&lt;&gt;"",SUMIF(INDIRECT("ИсходныеДанные!$"&amp;$K$4&amp;"$2:$"&amp;$K$4&amp;"$50000"),$B1033&amp;"#"&amp;K$6,INDIRECT("ИсходныеДанные!$J$2:$J$50000")),0)</f>
        <v>0</v>
      </c>
      <c r="L1033" s="3">
        <f ca="1">IF($B1033&lt;&gt;"",SUMIF(INDIRECT("ИсходныеДанные!$"&amp;$K$4&amp;"$2:$"&amp;$K$4&amp;"$50000"),$B1033&amp;"#"&amp;L$6,INDIRECT("ИсходныеДанные!$J$2:$J$50000")),0)</f>
        <v>0</v>
      </c>
      <c r="M1033" s="3">
        <f ca="1">IF($B1033&lt;&gt;"",SUMIF(INDIRECT("ИсходныеДанные!$"&amp;$K$4&amp;"$2:$"&amp;$K$4&amp;"$50000"),$B1033&amp;"#"&amp;M$6,INDIRECT("ИсходныеДанные!$J$2:$J$50000")),0)</f>
        <v>0</v>
      </c>
      <c r="N1033" s="3">
        <f ca="1">IF($B1033&lt;&gt;"",SUMIF(INDIRECT("ИсходныеДанные!$"&amp;$K$4&amp;"$2:$"&amp;$K$4&amp;"$50000"),$B1033&amp;"#"&amp;N$6,INDIRECT("ИсходныеДанные!$J$2:$J$50000")),0)</f>
        <v>0</v>
      </c>
      <c r="O1033" s="3">
        <f ca="1">IF($B1033&lt;&gt;"",SUMIF(INDIRECT("ИсходныеДанные!$"&amp;$K$4&amp;"$2:$"&amp;$K$4&amp;"$50000"),$B1033&amp;"#"&amp;O$6,INDIRECT("ИсходныеДанные!$J$2:$J$50000")),0)</f>
        <v>0</v>
      </c>
      <c r="P1033" s="3">
        <f ca="1">IF($B1033&lt;&gt;"",SUMIF(INDIRECT("ИсходныеДанные!$"&amp;$K$4&amp;"$2:$"&amp;$K$4&amp;"$50000"),$B1033&amp;"#"&amp;P$6,INDIRECT("ИсходныеДанные!$J$2:$J$50000")),0)</f>
        <v>0</v>
      </c>
      <c r="Q1033" s="3">
        <f ca="1">IF($B1033&lt;&gt;"",SUMIF(INDIRECT("ИсходныеДанные!$"&amp;$K$4&amp;"$2:$"&amp;$K$4&amp;"$50000"),$B1033&amp;"#"&amp;Q$6,INDIRECT("ИсходныеДанные!$J$2:$J$50000")),0)</f>
        <v>0</v>
      </c>
      <c r="R1033" s="3">
        <f ca="1">IF($B1033&lt;&gt;"",SUMIF(INDIRECT("ИсходныеДанные!$"&amp;$K$4&amp;"$2:$"&amp;$K$4&amp;"$50000"),$B1033&amp;"#"&amp;R$6,INDIRECT("ИсходныеДанные!$J$2:$J$50000")),0)</f>
        <v>0</v>
      </c>
      <c r="S1033" s="3">
        <f ca="1">IF($B1033&lt;&gt;"",SUMIF(INDIRECT("ИсходныеДанные!$"&amp;$K$4&amp;"$2:$"&amp;$K$4&amp;"$50000"),$B1033&amp;"#"&amp;S$6,INDIRECT("ИсходныеДанные!$J$2:$J$50000")),0)</f>
        <v>0</v>
      </c>
      <c r="T1033" s="3">
        <f ca="1">IF($B1033&lt;&gt;"",SUMIF(INDIRECT("ИсходныеДанные!$"&amp;$K$4&amp;"$2:$"&amp;$K$4&amp;"$50000"),$B1033&amp;"#"&amp;T$6,INDIRECT("ИсходныеДанные!$J$2:$J$50000")),0)</f>
        <v>0</v>
      </c>
      <c r="U1033" s="3">
        <f ca="1">IF($B1033&lt;&gt;"",SUMIF(INDIRECT("ИсходныеДанные!$"&amp;$K$4&amp;"$2:$"&amp;$K$4&amp;"$50000"),$B1033&amp;"#"&amp;U$6,INDIRECT("ИсходныеДанные!$J$2:$J$50000")),0)</f>
        <v>0</v>
      </c>
      <c r="V1033" s="3">
        <f ca="1">IF($B1033&lt;&gt;"",SUMIF(INDIRECT("ИсходныеДанные!$"&amp;$K$4&amp;"$2:$"&amp;$K$4&amp;"$50000"),$B1033&amp;"#"&amp;V$6,INDIRECT("ИсходныеДанные!$J$2:$J$50000")),0)</f>
        <v>0</v>
      </c>
      <c r="W1033" s="16" t="e">
        <f ca="1">SUM(K1033:V1033)/Пофамильно!$R$1</f>
        <v>#DIV/0!</v>
      </c>
    </row>
    <row r="1034" spans="1:23" x14ac:dyDescent="0.25">
      <c r="A1034" s="10" t="str">
        <f t="shared" ca="1" si="17"/>
        <v>delete</v>
      </c>
      <c r="B1034" s="16" cm="1">
        <f t="array" aca="1" ref="B1034" ca="1">INDIRECT("УникальныеСписки!D"&amp;ROW()-$L$4)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14"/>
      <c r="G1034" s="81" t="str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84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84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84" t="str" cm="1">
        <f t="array" aca="1" ref="J1034" ca="1">_xlfn.XLOOKUP($B1034,INDIRECT(SUBSTITUTE("ИсходныеДанные!$где$2:$где$50000","где",$B$4)),INDIRECT(SUBSTITUTE("ИсходныеДанные!$что$2:$что$50000","что",J$4)),"",0,1)</f>
        <v/>
      </c>
      <c r="K1034" s="3">
        <f ca="1">IF($B1034&lt;&gt;"",SUMIF(INDIRECT("ИсходныеДанные!$"&amp;$K$4&amp;"$2:$"&amp;$K$4&amp;"$50000"),$B1034&amp;"#"&amp;K$6,INDIRECT("ИсходныеДанные!$J$2:$J$50000")),0)</f>
        <v>0</v>
      </c>
      <c r="L1034" s="3">
        <f ca="1">IF($B1034&lt;&gt;"",SUMIF(INDIRECT("ИсходныеДанные!$"&amp;$K$4&amp;"$2:$"&amp;$K$4&amp;"$50000"),$B1034&amp;"#"&amp;L$6,INDIRECT("ИсходныеДанные!$J$2:$J$50000")),0)</f>
        <v>0</v>
      </c>
      <c r="M1034" s="3">
        <f ca="1">IF($B1034&lt;&gt;"",SUMIF(INDIRECT("ИсходныеДанные!$"&amp;$K$4&amp;"$2:$"&amp;$K$4&amp;"$50000"),$B1034&amp;"#"&amp;M$6,INDIRECT("ИсходныеДанные!$J$2:$J$50000")),0)</f>
        <v>0</v>
      </c>
      <c r="N1034" s="3">
        <f ca="1">IF($B1034&lt;&gt;"",SUMIF(INDIRECT("ИсходныеДанные!$"&amp;$K$4&amp;"$2:$"&amp;$K$4&amp;"$50000"),$B1034&amp;"#"&amp;N$6,INDIRECT("ИсходныеДанные!$J$2:$J$50000")),0)</f>
        <v>0</v>
      </c>
      <c r="O1034" s="3">
        <f ca="1">IF($B1034&lt;&gt;"",SUMIF(INDIRECT("ИсходныеДанные!$"&amp;$K$4&amp;"$2:$"&amp;$K$4&amp;"$50000"),$B1034&amp;"#"&amp;O$6,INDIRECT("ИсходныеДанные!$J$2:$J$50000")),0)</f>
        <v>0</v>
      </c>
      <c r="P1034" s="3">
        <f ca="1">IF($B1034&lt;&gt;"",SUMIF(INDIRECT("ИсходныеДанные!$"&amp;$K$4&amp;"$2:$"&amp;$K$4&amp;"$50000"),$B1034&amp;"#"&amp;P$6,INDIRECT("ИсходныеДанные!$J$2:$J$50000")),0)</f>
        <v>0</v>
      </c>
      <c r="Q1034" s="3">
        <f ca="1">IF($B1034&lt;&gt;"",SUMIF(INDIRECT("ИсходныеДанные!$"&amp;$K$4&amp;"$2:$"&amp;$K$4&amp;"$50000"),$B1034&amp;"#"&amp;Q$6,INDIRECT("ИсходныеДанные!$J$2:$J$50000")),0)</f>
        <v>0</v>
      </c>
      <c r="R1034" s="3">
        <f ca="1">IF($B1034&lt;&gt;"",SUMIF(INDIRECT("ИсходныеДанные!$"&amp;$K$4&amp;"$2:$"&amp;$K$4&amp;"$50000"),$B1034&amp;"#"&amp;R$6,INDIRECT("ИсходныеДанные!$J$2:$J$50000")),0)</f>
        <v>0</v>
      </c>
      <c r="S1034" s="3">
        <f ca="1">IF($B1034&lt;&gt;"",SUMIF(INDIRECT("ИсходныеДанные!$"&amp;$K$4&amp;"$2:$"&amp;$K$4&amp;"$50000"),$B1034&amp;"#"&amp;S$6,INDIRECT("ИсходныеДанные!$J$2:$J$50000")),0)</f>
        <v>0</v>
      </c>
      <c r="T1034" s="3">
        <f ca="1">IF($B1034&lt;&gt;"",SUMIF(INDIRECT("ИсходныеДанные!$"&amp;$K$4&amp;"$2:$"&amp;$K$4&amp;"$50000"),$B1034&amp;"#"&amp;T$6,INDIRECT("ИсходныеДанные!$J$2:$J$50000")),0)</f>
        <v>0</v>
      </c>
      <c r="U1034" s="3">
        <f ca="1">IF($B1034&lt;&gt;"",SUMIF(INDIRECT("ИсходныеДанные!$"&amp;$K$4&amp;"$2:$"&amp;$K$4&amp;"$50000"),$B1034&amp;"#"&amp;U$6,INDIRECT("ИсходныеДанные!$J$2:$J$50000")),0)</f>
        <v>0</v>
      </c>
      <c r="V1034" s="3">
        <f ca="1">IF($B1034&lt;&gt;"",SUMIF(INDIRECT("ИсходныеДанные!$"&amp;$K$4&amp;"$2:$"&amp;$K$4&amp;"$50000"),$B1034&amp;"#"&amp;V$6,INDIRECT("ИсходныеДанные!$J$2:$J$50000")),0)</f>
        <v>0</v>
      </c>
      <c r="W1034" s="16" t="e">
        <f ca="1">SUM(K1034:V1034)/Пофамильно!$R$1</f>
        <v>#DIV/0!</v>
      </c>
    </row>
    <row r="1035" spans="1:23" x14ac:dyDescent="0.25">
      <c r="A1035" s="10" t="str">
        <f t="shared" ref="A1035:A1098" ca="1" si="18">IF(C1035="","delete","")</f>
        <v>delete</v>
      </c>
      <c r="B1035" s="16" cm="1">
        <f t="array" aca="1" ref="B1035" ca="1">INDIRECT("УникальныеСписки!D"&amp;ROW()-$L$4)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14"/>
      <c r="G1035" s="81" t="str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84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84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84" t="str" cm="1">
        <f t="array" aca="1" ref="J1035" ca="1">_xlfn.XLOOKUP($B1035,INDIRECT(SUBSTITUTE("ИсходныеДанные!$где$2:$где$50000","где",$B$4)),INDIRECT(SUBSTITUTE("ИсходныеДанные!$что$2:$что$50000","что",J$4)),"",0,1)</f>
        <v/>
      </c>
      <c r="K1035" s="3">
        <f ca="1">IF($B1035&lt;&gt;"",SUMIF(INDIRECT("ИсходныеДанные!$"&amp;$K$4&amp;"$2:$"&amp;$K$4&amp;"$50000"),$B1035&amp;"#"&amp;K$6,INDIRECT("ИсходныеДанные!$J$2:$J$50000")),0)</f>
        <v>0</v>
      </c>
      <c r="L1035" s="3">
        <f ca="1">IF($B1035&lt;&gt;"",SUMIF(INDIRECT("ИсходныеДанные!$"&amp;$K$4&amp;"$2:$"&amp;$K$4&amp;"$50000"),$B1035&amp;"#"&amp;L$6,INDIRECT("ИсходныеДанные!$J$2:$J$50000")),0)</f>
        <v>0</v>
      </c>
      <c r="M1035" s="3">
        <f ca="1">IF($B1035&lt;&gt;"",SUMIF(INDIRECT("ИсходныеДанные!$"&amp;$K$4&amp;"$2:$"&amp;$K$4&amp;"$50000"),$B1035&amp;"#"&amp;M$6,INDIRECT("ИсходныеДанные!$J$2:$J$50000")),0)</f>
        <v>0</v>
      </c>
      <c r="N1035" s="3">
        <f ca="1">IF($B1035&lt;&gt;"",SUMIF(INDIRECT("ИсходныеДанные!$"&amp;$K$4&amp;"$2:$"&amp;$K$4&amp;"$50000"),$B1035&amp;"#"&amp;N$6,INDIRECT("ИсходныеДанные!$J$2:$J$50000")),0)</f>
        <v>0</v>
      </c>
      <c r="O1035" s="3">
        <f ca="1">IF($B1035&lt;&gt;"",SUMIF(INDIRECT("ИсходныеДанные!$"&amp;$K$4&amp;"$2:$"&amp;$K$4&amp;"$50000"),$B1035&amp;"#"&amp;O$6,INDIRECT("ИсходныеДанные!$J$2:$J$50000")),0)</f>
        <v>0</v>
      </c>
      <c r="P1035" s="3">
        <f ca="1">IF($B1035&lt;&gt;"",SUMIF(INDIRECT("ИсходныеДанные!$"&amp;$K$4&amp;"$2:$"&amp;$K$4&amp;"$50000"),$B1035&amp;"#"&amp;P$6,INDIRECT("ИсходныеДанные!$J$2:$J$50000")),0)</f>
        <v>0</v>
      </c>
      <c r="Q1035" s="3">
        <f ca="1">IF($B1035&lt;&gt;"",SUMIF(INDIRECT("ИсходныеДанные!$"&amp;$K$4&amp;"$2:$"&amp;$K$4&amp;"$50000"),$B1035&amp;"#"&amp;Q$6,INDIRECT("ИсходныеДанные!$J$2:$J$50000")),0)</f>
        <v>0</v>
      </c>
      <c r="R1035" s="3">
        <f ca="1">IF($B1035&lt;&gt;"",SUMIF(INDIRECT("ИсходныеДанные!$"&amp;$K$4&amp;"$2:$"&amp;$K$4&amp;"$50000"),$B1035&amp;"#"&amp;R$6,INDIRECT("ИсходныеДанные!$J$2:$J$50000")),0)</f>
        <v>0</v>
      </c>
      <c r="S1035" s="3">
        <f ca="1">IF($B1035&lt;&gt;"",SUMIF(INDIRECT("ИсходныеДанные!$"&amp;$K$4&amp;"$2:$"&amp;$K$4&amp;"$50000"),$B1035&amp;"#"&amp;S$6,INDIRECT("ИсходныеДанные!$J$2:$J$50000")),0)</f>
        <v>0</v>
      </c>
      <c r="T1035" s="3">
        <f ca="1">IF($B1035&lt;&gt;"",SUMIF(INDIRECT("ИсходныеДанные!$"&amp;$K$4&amp;"$2:$"&amp;$K$4&amp;"$50000"),$B1035&amp;"#"&amp;T$6,INDIRECT("ИсходныеДанные!$J$2:$J$50000")),0)</f>
        <v>0</v>
      </c>
      <c r="U1035" s="3">
        <f ca="1">IF($B1035&lt;&gt;"",SUMIF(INDIRECT("ИсходныеДанные!$"&amp;$K$4&amp;"$2:$"&amp;$K$4&amp;"$50000"),$B1035&amp;"#"&amp;U$6,INDIRECT("ИсходныеДанные!$J$2:$J$50000")),0)</f>
        <v>0</v>
      </c>
      <c r="V1035" s="3">
        <f ca="1">IF($B1035&lt;&gt;"",SUMIF(INDIRECT("ИсходныеДанные!$"&amp;$K$4&amp;"$2:$"&amp;$K$4&amp;"$50000"),$B1035&amp;"#"&amp;V$6,INDIRECT("ИсходныеДанные!$J$2:$J$50000")),0)</f>
        <v>0</v>
      </c>
      <c r="W1035" s="16" t="e">
        <f ca="1">SUM(K1035:V1035)/Пофамильно!$R$1</f>
        <v>#DIV/0!</v>
      </c>
    </row>
    <row r="1036" spans="1:23" x14ac:dyDescent="0.25">
      <c r="A1036" s="10" t="str">
        <f t="shared" ca="1" si="18"/>
        <v>delete</v>
      </c>
      <c r="B1036" s="16" cm="1">
        <f t="array" aca="1" ref="B1036" ca="1">INDIRECT("УникальныеСписки!D"&amp;ROW()-$L$4)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14"/>
      <c r="G1036" s="81" t="str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84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84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84" t="str" cm="1">
        <f t="array" aca="1" ref="J1036" ca="1">_xlfn.XLOOKUP($B1036,INDIRECT(SUBSTITUTE("ИсходныеДанные!$где$2:$где$50000","где",$B$4)),INDIRECT(SUBSTITUTE("ИсходныеДанные!$что$2:$что$50000","что",J$4)),"",0,1)</f>
        <v/>
      </c>
      <c r="K1036" s="3">
        <f ca="1">IF($B1036&lt;&gt;"",SUMIF(INDIRECT("ИсходныеДанные!$"&amp;$K$4&amp;"$2:$"&amp;$K$4&amp;"$50000"),$B1036&amp;"#"&amp;K$6,INDIRECT("ИсходныеДанные!$J$2:$J$50000")),0)</f>
        <v>0</v>
      </c>
      <c r="L1036" s="3">
        <f ca="1">IF($B1036&lt;&gt;"",SUMIF(INDIRECT("ИсходныеДанные!$"&amp;$K$4&amp;"$2:$"&amp;$K$4&amp;"$50000"),$B1036&amp;"#"&amp;L$6,INDIRECT("ИсходныеДанные!$J$2:$J$50000")),0)</f>
        <v>0</v>
      </c>
      <c r="M1036" s="3">
        <f ca="1">IF($B1036&lt;&gt;"",SUMIF(INDIRECT("ИсходныеДанные!$"&amp;$K$4&amp;"$2:$"&amp;$K$4&amp;"$50000"),$B1036&amp;"#"&amp;M$6,INDIRECT("ИсходныеДанные!$J$2:$J$50000")),0)</f>
        <v>0</v>
      </c>
      <c r="N1036" s="3">
        <f ca="1">IF($B1036&lt;&gt;"",SUMIF(INDIRECT("ИсходныеДанные!$"&amp;$K$4&amp;"$2:$"&amp;$K$4&amp;"$50000"),$B1036&amp;"#"&amp;N$6,INDIRECT("ИсходныеДанные!$J$2:$J$50000")),0)</f>
        <v>0</v>
      </c>
      <c r="O1036" s="3">
        <f ca="1">IF($B1036&lt;&gt;"",SUMIF(INDIRECT("ИсходныеДанные!$"&amp;$K$4&amp;"$2:$"&amp;$K$4&amp;"$50000"),$B1036&amp;"#"&amp;O$6,INDIRECT("ИсходныеДанные!$J$2:$J$50000")),0)</f>
        <v>0</v>
      </c>
      <c r="P1036" s="3">
        <f ca="1">IF($B1036&lt;&gt;"",SUMIF(INDIRECT("ИсходныеДанные!$"&amp;$K$4&amp;"$2:$"&amp;$K$4&amp;"$50000"),$B1036&amp;"#"&amp;P$6,INDIRECT("ИсходныеДанные!$J$2:$J$50000")),0)</f>
        <v>0</v>
      </c>
      <c r="Q1036" s="3">
        <f ca="1">IF($B1036&lt;&gt;"",SUMIF(INDIRECT("ИсходныеДанные!$"&amp;$K$4&amp;"$2:$"&amp;$K$4&amp;"$50000"),$B1036&amp;"#"&amp;Q$6,INDIRECT("ИсходныеДанные!$J$2:$J$50000")),0)</f>
        <v>0</v>
      </c>
      <c r="R1036" s="3">
        <f ca="1">IF($B1036&lt;&gt;"",SUMIF(INDIRECT("ИсходныеДанные!$"&amp;$K$4&amp;"$2:$"&amp;$K$4&amp;"$50000"),$B1036&amp;"#"&amp;R$6,INDIRECT("ИсходныеДанные!$J$2:$J$50000")),0)</f>
        <v>0</v>
      </c>
      <c r="S1036" s="3">
        <f ca="1">IF($B1036&lt;&gt;"",SUMIF(INDIRECT("ИсходныеДанные!$"&amp;$K$4&amp;"$2:$"&amp;$K$4&amp;"$50000"),$B1036&amp;"#"&amp;S$6,INDIRECT("ИсходныеДанные!$J$2:$J$50000")),0)</f>
        <v>0</v>
      </c>
      <c r="T1036" s="3">
        <f ca="1">IF($B1036&lt;&gt;"",SUMIF(INDIRECT("ИсходныеДанные!$"&amp;$K$4&amp;"$2:$"&amp;$K$4&amp;"$50000"),$B1036&amp;"#"&amp;T$6,INDIRECT("ИсходныеДанные!$J$2:$J$50000")),0)</f>
        <v>0</v>
      </c>
      <c r="U1036" s="3">
        <f ca="1">IF($B1036&lt;&gt;"",SUMIF(INDIRECT("ИсходныеДанные!$"&amp;$K$4&amp;"$2:$"&amp;$K$4&amp;"$50000"),$B1036&amp;"#"&amp;U$6,INDIRECT("ИсходныеДанные!$J$2:$J$50000")),0)</f>
        <v>0</v>
      </c>
      <c r="V1036" s="3">
        <f ca="1">IF($B1036&lt;&gt;"",SUMIF(INDIRECT("ИсходныеДанные!$"&amp;$K$4&amp;"$2:$"&amp;$K$4&amp;"$50000"),$B1036&amp;"#"&amp;V$6,INDIRECT("ИсходныеДанные!$J$2:$J$50000")),0)</f>
        <v>0</v>
      </c>
      <c r="W1036" s="16" t="e">
        <f ca="1">SUM(K1036:V1036)/Пофамильно!$R$1</f>
        <v>#DIV/0!</v>
      </c>
    </row>
    <row r="1037" spans="1:23" x14ac:dyDescent="0.25">
      <c r="A1037" s="10" t="str">
        <f t="shared" ca="1" si="18"/>
        <v>delete</v>
      </c>
      <c r="B1037" s="16" cm="1">
        <f t="array" aca="1" ref="B1037" ca="1">INDIRECT("УникальныеСписки!D"&amp;ROW()-$L$4)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14"/>
      <c r="G1037" s="81" t="str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84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84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84" t="str" cm="1">
        <f t="array" aca="1" ref="J1037" ca="1">_xlfn.XLOOKUP($B1037,INDIRECT(SUBSTITUTE("ИсходныеДанные!$где$2:$где$50000","где",$B$4)),INDIRECT(SUBSTITUTE("ИсходныеДанные!$что$2:$что$50000","что",J$4)),"",0,1)</f>
        <v/>
      </c>
      <c r="K1037" s="3">
        <f ca="1">IF($B1037&lt;&gt;"",SUMIF(INDIRECT("ИсходныеДанные!$"&amp;$K$4&amp;"$2:$"&amp;$K$4&amp;"$50000"),$B1037&amp;"#"&amp;K$6,INDIRECT("ИсходныеДанные!$J$2:$J$50000")),0)</f>
        <v>0</v>
      </c>
      <c r="L1037" s="3">
        <f ca="1">IF($B1037&lt;&gt;"",SUMIF(INDIRECT("ИсходныеДанные!$"&amp;$K$4&amp;"$2:$"&amp;$K$4&amp;"$50000"),$B1037&amp;"#"&amp;L$6,INDIRECT("ИсходныеДанные!$J$2:$J$50000")),0)</f>
        <v>0</v>
      </c>
      <c r="M1037" s="3">
        <f ca="1">IF($B1037&lt;&gt;"",SUMIF(INDIRECT("ИсходныеДанные!$"&amp;$K$4&amp;"$2:$"&amp;$K$4&amp;"$50000"),$B1037&amp;"#"&amp;M$6,INDIRECT("ИсходныеДанные!$J$2:$J$50000")),0)</f>
        <v>0</v>
      </c>
      <c r="N1037" s="3">
        <f ca="1">IF($B1037&lt;&gt;"",SUMIF(INDIRECT("ИсходныеДанные!$"&amp;$K$4&amp;"$2:$"&amp;$K$4&amp;"$50000"),$B1037&amp;"#"&amp;N$6,INDIRECT("ИсходныеДанные!$J$2:$J$50000")),0)</f>
        <v>0</v>
      </c>
      <c r="O1037" s="3">
        <f ca="1">IF($B1037&lt;&gt;"",SUMIF(INDIRECT("ИсходныеДанные!$"&amp;$K$4&amp;"$2:$"&amp;$K$4&amp;"$50000"),$B1037&amp;"#"&amp;O$6,INDIRECT("ИсходныеДанные!$J$2:$J$50000")),0)</f>
        <v>0</v>
      </c>
      <c r="P1037" s="3">
        <f ca="1">IF($B1037&lt;&gt;"",SUMIF(INDIRECT("ИсходныеДанные!$"&amp;$K$4&amp;"$2:$"&amp;$K$4&amp;"$50000"),$B1037&amp;"#"&amp;P$6,INDIRECT("ИсходныеДанные!$J$2:$J$50000")),0)</f>
        <v>0</v>
      </c>
      <c r="Q1037" s="3">
        <f ca="1">IF($B1037&lt;&gt;"",SUMIF(INDIRECT("ИсходныеДанные!$"&amp;$K$4&amp;"$2:$"&amp;$K$4&amp;"$50000"),$B1037&amp;"#"&amp;Q$6,INDIRECT("ИсходныеДанные!$J$2:$J$50000")),0)</f>
        <v>0</v>
      </c>
      <c r="R1037" s="3">
        <f ca="1">IF($B1037&lt;&gt;"",SUMIF(INDIRECT("ИсходныеДанные!$"&amp;$K$4&amp;"$2:$"&amp;$K$4&amp;"$50000"),$B1037&amp;"#"&amp;R$6,INDIRECT("ИсходныеДанные!$J$2:$J$50000")),0)</f>
        <v>0</v>
      </c>
      <c r="S1037" s="3">
        <f ca="1">IF($B1037&lt;&gt;"",SUMIF(INDIRECT("ИсходныеДанные!$"&amp;$K$4&amp;"$2:$"&amp;$K$4&amp;"$50000"),$B1037&amp;"#"&amp;S$6,INDIRECT("ИсходныеДанные!$J$2:$J$50000")),0)</f>
        <v>0</v>
      </c>
      <c r="T1037" s="3">
        <f ca="1">IF($B1037&lt;&gt;"",SUMIF(INDIRECT("ИсходныеДанные!$"&amp;$K$4&amp;"$2:$"&amp;$K$4&amp;"$50000"),$B1037&amp;"#"&amp;T$6,INDIRECT("ИсходныеДанные!$J$2:$J$50000")),0)</f>
        <v>0</v>
      </c>
      <c r="U1037" s="3">
        <f ca="1">IF($B1037&lt;&gt;"",SUMIF(INDIRECT("ИсходныеДанные!$"&amp;$K$4&amp;"$2:$"&amp;$K$4&amp;"$50000"),$B1037&amp;"#"&amp;U$6,INDIRECT("ИсходныеДанные!$J$2:$J$50000")),0)</f>
        <v>0</v>
      </c>
      <c r="V1037" s="3">
        <f ca="1">IF($B1037&lt;&gt;"",SUMIF(INDIRECT("ИсходныеДанные!$"&amp;$K$4&amp;"$2:$"&amp;$K$4&amp;"$50000"),$B1037&amp;"#"&amp;V$6,INDIRECT("ИсходныеДанные!$J$2:$J$50000")),0)</f>
        <v>0</v>
      </c>
      <c r="W1037" s="16" t="e">
        <f ca="1">SUM(K1037:V1037)/Пофамильно!$R$1</f>
        <v>#DIV/0!</v>
      </c>
    </row>
    <row r="1038" spans="1:23" x14ac:dyDescent="0.25">
      <c r="A1038" s="10" t="str">
        <f t="shared" ca="1" si="18"/>
        <v>delete</v>
      </c>
      <c r="B1038" s="16" cm="1">
        <f t="array" aca="1" ref="B1038" ca="1">INDIRECT("УникальныеСписки!D"&amp;ROW()-$L$4)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14"/>
      <c r="G1038" s="81" t="str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84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84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84" t="str" cm="1">
        <f t="array" aca="1" ref="J1038" ca="1">_xlfn.XLOOKUP($B1038,INDIRECT(SUBSTITUTE("ИсходныеДанные!$где$2:$где$50000","где",$B$4)),INDIRECT(SUBSTITUTE("ИсходныеДанные!$что$2:$что$50000","что",J$4)),"",0,1)</f>
        <v/>
      </c>
      <c r="K1038" s="3">
        <f ca="1">IF($B1038&lt;&gt;"",SUMIF(INDIRECT("ИсходныеДанные!$"&amp;$K$4&amp;"$2:$"&amp;$K$4&amp;"$50000"),$B1038&amp;"#"&amp;K$6,INDIRECT("ИсходныеДанные!$J$2:$J$50000")),0)</f>
        <v>0</v>
      </c>
      <c r="L1038" s="3">
        <f ca="1">IF($B1038&lt;&gt;"",SUMIF(INDIRECT("ИсходныеДанные!$"&amp;$K$4&amp;"$2:$"&amp;$K$4&amp;"$50000"),$B1038&amp;"#"&amp;L$6,INDIRECT("ИсходныеДанные!$J$2:$J$50000")),0)</f>
        <v>0</v>
      </c>
      <c r="M1038" s="3">
        <f ca="1">IF($B1038&lt;&gt;"",SUMIF(INDIRECT("ИсходныеДанные!$"&amp;$K$4&amp;"$2:$"&amp;$K$4&amp;"$50000"),$B1038&amp;"#"&amp;M$6,INDIRECT("ИсходныеДанные!$J$2:$J$50000")),0)</f>
        <v>0</v>
      </c>
      <c r="N1038" s="3">
        <f ca="1">IF($B1038&lt;&gt;"",SUMIF(INDIRECT("ИсходныеДанные!$"&amp;$K$4&amp;"$2:$"&amp;$K$4&amp;"$50000"),$B1038&amp;"#"&amp;N$6,INDIRECT("ИсходныеДанные!$J$2:$J$50000")),0)</f>
        <v>0</v>
      </c>
      <c r="O1038" s="3">
        <f ca="1">IF($B1038&lt;&gt;"",SUMIF(INDIRECT("ИсходныеДанные!$"&amp;$K$4&amp;"$2:$"&amp;$K$4&amp;"$50000"),$B1038&amp;"#"&amp;O$6,INDIRECT("ИсходныеДанные!$J$2:$J$50000")),0)</f>
        <v>0</v>
      </c>
      <c r="P1038" s="3">
        <f ca="1">IF($B1038&lt;&gt;"",SUMIF(INDIRECT("ИсходныеДанные!$"&amp;$K$4&amp;"$2:$"&amp;$K$4&amp;"$50000"),$B1038&amp;"#"&amp;P$6,INDIRECT("ИсходныеДанные!$J$2:$J$50000")),0)</f>
        <v>0</v>
      </c>
      <c r="Q1038" s="3">
        <f ca="1">IF($B1038&lt;&gt;"",SUMIF(INDIRECT("ИсходныеДанные!$"&amp;$K$4&amp;"$2:$"&amp;$K$4&amp;"$50000"),$B1038&amp;"#"&amp;Q$6,INDIRECT("ИсходныеДанные!$J$2:$J$50000")),0)</f>
        <v>0</v>
      </c>
      <c r="R1038" s="3">
        <f ca="1">IF($B1038&lt;&gt;"",SUMIF(INDIRECT("ИсходныеДанные!$"&amp;$K$4&amp;"$2:$"&amp;$K$4&amp;"$50000"),$B1038&amp;"#"&amp;R$6,INDIRECT("ИсходныеДанные!$J$2:$J$50000")),0)</f>
        <v>0</v>
      </c>
      <c r="S1038" s="3">
        <f ca="1">IF($B1038&lt;&gt;"",SUMIF(INDIRECT("ИсходныеДанные!$"&amp;$K$4&amp;"$2:$"&amp;$K$4&amp;"$50000"),$B1038&amp;"#"&amp;S$6,INDIRECT("ИсходныеДанные!$J$2:$J$50000")),0)</f>
        <v>0</v>
      </c>
      <c r="T1038" s="3">
        <f ca="1">IF($B1038&lt;&gt;"",SUMIF(INDIRECT("ИсходныеДанные!$"&amp;$K$4&amp;"$2:$"&amp;$K$4&amp;"$50000"),$B1038&amp;"#"&amp;T$6,INDIRECT("ИсходныеДанные!$J$2:$J$50000")),0)</f>
        <v>0</v>
      </c>
      <c r="U1038" s="3">
        <f ca="1">IF($B1038&lt;&gt;"",SUMIF(INDIRECT("ИсходныеДанные!$"&amp;$K$4&amp;"$2:$"&amp;$K$4&amp;"$50000"),$B1038&amp;"#"&amp;U$6,INDIRECT("ИсходныеДанные!$J$2:$J$50000")),0)</f>
        <v>0</v>
      </c>
      <c r="V1038" s="3">
        <f ca="1">IF($B1038&lt;&gt;"",SUMIF(INDIRECT("ИсходныеДанные!$"&amp;$K$4&amp;"$2:$"&amp;$K$4&amp;"$50000"),$B1038&amp;"#"&amp;V$6,INDIRECT("ИсходныеДанные!$J$2:$J$50000")),0)</f>
        <v>0</v>
      </c>
      <c r="W1038" s="16" t="e">
        <f ca="1">SUM(K1038:V1038)/Пофамильно!$R$1</f>
        <v>#DIV/0!</v>
      </c>
    </row>
    <row r="1039" spans="1:23" x14ac:dyDescent="0.25">
      <c r="A1039" s="10" t="str">
        <f t="shared" ca="1" si="18"/>
        <v>delete</v>
      </c>
      <c r="B1039" s="16" cm="1">
        <f t="array" aca="1" ref="B1039" ca="1">INDIRECT("УникальныеСписки!D"&amp;ROW()-$L$4)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14"/>
      <c r="G1039" s="81" t="str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84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84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84" t="str" cm="1">
        <f t="array" aca="1" ref="J1039" ca="1">_xlfn.XLOOKUP($B1039,INDIRECT(SUBSTITUTE("ИсходныеДанные!$где$2:$где$50000","где",$B$4)),INDIRECT(SUBSTITUTE("ИсходныеДанные!$что$2:$что$50000","что",J$4)),"",0,1)</f>
        <v/>
      </c>
      <c r="K1039" s="3">
        <f ca="1">IF($B1039&lt;&gt;"",SUMIF(INDIRECT("ИсходныеДанные!$"&amp;$K$4&amp;"$2:$"&amp;$K$4&amp;"$50000"),$B1039&amp;"#"&amp;K$6,INDIRECT("ИсходныеДанные!$J$2:$J$50000")),0)</f>
        <v>0</v>
      </c>
      <c r="L1039" s="3">
        <f ca="1">IF($B1039&lt;&gt;"",SUMIF(INDIRECT("ИсходныеДанные!$"&amp;$K$4&amp;"$2:$"&amp;$K$4&amp;"$50000"),$B1039&amp;"#"&amp;L$6,INDIRECT("ИсходныеДанные!$J$2:$J$50000")),0)</f>
        <v>0</v>
      </c>
      <c r="M1039" s="3">
        <f ca="1">IF($B1039&lt;&gt;"",SUMIF(INDIRECT("ИсходныеДанные!$"&amp;$K$4&amp;"$2:$"&amp;$K$4&amp;"$50000"),$B1039&amp;"#"&amp;M$6,INDIRECT("ИсходныеДанные!$J$2:$J$50000")),0)</f>
        <v>0</v>
      </c>
      <c r="N1039" s="3">
        <f ca="1">IF($B1039&lt;&gt;"",SUMIF(INDIRECT("ИсходныеДанные!$"&amp;$K$4&amp;"$2:$"&amp;$K$4&amp;"$50000"),$B1039&amp;"#"&amp;N$6,INDIRECT("ИсходныеДанные!$J$2:$J$50000")),0)</f>
        <v>0</v>
      </c>
      <c r="O1039" s="3">
        <f ca="1">IF($B1039&lt;&gt;"",SUMIF(INDIRECT("ИсходныеДанные!$"&amp;$K$4&amp;"$2:$"&amp;$K$4&amp;"$50000"),$B1039&amp;"#"&amp;O$6,INDIRECT("ИсходныеДанные!$J$2:$J$50000")),0)</f>
        <v>0</v>
      </c>
      <c r="P1039" s="3">
        <f ca="1">IF($B1039&lt;&gt;"",SUMIF(INDIRECT("ИсходныеДанные!$"&amp;$K$4&amp;"$2:$"&amp;$K$4&amp;"$50000"),$B1039&amp;"#"&amp;P$6,INDIRECT("ИсходныеДанные!$J$2:$J$50000")),0)</f>
        <v>0</v>
      </c>
      <c r="Q1039" s="3">
        <f ca="1">IF($B1039&lt;&gt;"",SUMIF(INDIRECT("ИсходныеДанные!$"&amp;$K$4&amp;"$2:$"&amp;$K$4&amp;"$50000"),$B1039&amp;"#"&amp;Q$6,INDIRECT("ИсходныеДанные!$J$2:$J$50000")),0)</f>
        <v>0</v>
      </c>
      <c r="R1039" s="3">
        <f ca="1">IF($B1039&lt;&gt;"",SUMIF(INDIRECT("ИсходныеДанные!$"&amp;$K$4&amp;"$2:$"&amp;$K$4&amp;"$50000"),$B1039&amp;"#"&amp;R$6,INDIRECT("ИсходныеДанные!$J$2:$J$50000")),0)</f>
        <v>0</v>
      </c>
      <c r="S1039" s="3">
        <f ca="1">IF($B1039&lt;&gt;"",SUMIF(INDIRECT("ИсходныеДанные!$"&amp;$K$4&amp;"$2:$"&amp;$K$4&amp;"$50000"),$B1039&amp;"#"&amp;S$6,INDIRECT("ИсходныеДанные!$J$2:$J$50000")),0)</f>
        <v>0</v>
      </c>
      <c r="T1039" s="3">
        <f ca="1">IF($B1039&lt;&gt;"",SUMIF(INDIRECT("ИсходныеДанные!$"&amp;$K$4&amp;"$2:$"&amp;$K$4&amp;"$50000"),$B1039&amp;"#"&amp;T$6,INDIRECT("ИсходныеДанные!$J$2:$J$50000")),0)</f>
        <v>0</v>
      </c>
      <c r="U1039" s="3">
        <f ca="1">IF($B1039&lt;&gt;"",SUMIF(INDIRECT("ИсходныеДанные!$"&amp;$K$4&amp;"$2:$"&amp;$K$4&amp;"$50000"),$B1039&amp;"#"&amp;U$6,INDIRECT("ИсходныеДанные!$J$2:$J$50000")),0)</f>
        <v>0</v>
      </c>
      <c r="V1039" s="3">
        <f ca="1">IF($B1039&lt;&gt;"",SUMIF(INDIRECT("ИсходныеДанные!$"&amp;$K$4&amp;"$2:$"&amp;$K$4&amp;"$50000"),$B1039&amp;"#"&amp;V$6,INDIRECT("ИсходныеДанные!$J$2:$J$50000")),0)</f>
        <v>0</v>
      </c>
      <c r="W1039" s="16" t="e">
        <f ca="1">SUM(K1039:V1039)/Пофамильно!$R$1</f>
        <v>#DIV/0!</v>
      </c>
    </row>
    <row r="1040" spans="1:23" x14ac:dyDescent="0.25">
      <c r="A1040" s="10" t="str">
        <f t="shared" ca="1" si="18"/>
        <v>delete</v>
      </c>
      <c r="B1040" s="16" cm="1">
        <f t="array" aca="1" ref="B1040" ca="1">INDIRECT("УникальныеСписки!D"&amp;ROW()-$L$4)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14"/>
      <c r="G1040" s="81" t="str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84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84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84" t="str" cm="1">
        <f t="array" aca="1" ref="J1040" ca="1">_xlfn.XLOOKUP($B1040,INDIRECT(SUBSTITUTE("ИсходныеДанные!$где$2:$где$50000","где",$B$4)),INDIRECT(SUBSTITUTE("ИсходныеДанные!$что$2:$что$50000","что",J$4)),"",0,1)</f>
        <v/>
      </c>
      <c r="K1040" s="3">
        <f ca="1">IF($B1040&lt;&gt;"",SUMIF(INDIRECT("ИсходныеДанные!$"&amp;$K$4&amp;"$2:$"&amp;$K$4&amp;"$50000"),$B1040&amp;"#"&amp;K$6,INDIRECT("ИсходныеДанные!$J$2:$J$50000")),0)</f>
        <v>0</v>
      </c>
      <c r="L1040" s="3">
        <f ca="1">IF($B1040&lt;&gt;"",SUMIF(INDIRECT("ИсходныеДанные!$"&amp;$K$4&amp;"$2:$"&amp;$K$4&amp;"$50000"),$B1040&amp;"#"&amp;L$6,INDIRECT("ИсходныеДанные!$J$2:$J$50000")),0)</f>
        <v>0</v>
      </c>
      <c r="M1040" s="3">
        <f ca="1">IF($B1040&lt;&gt;"",SUMIF(INDIRECT("ИсходныеДанные!$"&amp;$K$4&amp;"$2:$"&amp;$K$4&amp;"$50000"),$B1040&amp;"#"&amp;M$6,INDIRECT("ИсходныеДанные!$J$2:$J$50000")),0)</f>
        <v>0</v>
      </c>
      <c r="N1040" s="3">
        <f ca="1">IF($B1040&lt;&gt;"",SUMIF(INDIRECT("ИсходныеДанные!$"&amp;$K$4&amp;"$2:$"&amp;$K$4&amp;"$50000"),$B1040&amp;"#"&amp;N$6,INDIRECT("ИсходныеДанные!$J$2:$J$50000")),0)</f>
        <v>0</v>
      </c>
      <c r="O1040" s="3">
        <f ca="1">IF($B1040&lt;&gt;"",SUMIF(INDIRECT("ИсходныеДанные!$"&amp;$K$4&amp;"$2:$"&amp;$K$4&amp;"$50000"),$B1040&amp;"#"&amp;O$6,INDIRECT("ИсходныеДанные!$J$2:$J$50000")),0)</f>
        <v>0</v>
      </c>
      <c r="P1040" s="3">
        <f ca="1">IF($B1040&lt;&gt;"",SUMIF(INDIRECT("ИсходныеДанные!$"&amp;$K$4&amp;"$2:$"&amp;$K$4&amp;"$50000"),$B1040&amp;"#"&amp;P$6,INDIRECT("ИсходныеДанные!$J$2:$J$50000")),0)</f>
        <v>0</v>
      </c>
      <c r="Q1040" s="3">
        <f ca="1">IF($B1040&lt;&gt;"",SUMIF(INDIRECT("ИсходныеДанные!$"&amp;$K$4&amp;"$2:$"&amp;$K$4&amp;"$50000"),$B1040&amp;"#"&amp;Q$6,INDIRECT("ИсходныеДанные!$J$2:$J$50000")),0)</f>
        <v>0</v>
      </c>
      <c r="R1040" s="3">
        <f ca="1">IF($B1040&lt;&gt;"",SUMIF(INDIRECT("ИсходныеДанные!$"&amp;$K$4&amp;"$2:$"&amp;$K$4&amp;"$50000"),$B1040&amp;"#"&amp;R$6,INDIRECT("ИсходныеДанные!$J$2:$J$50000")),0)</f>
        <v>0</v>
      </c>
      <c r="S1040" s="3">
        <f ca="1">IF($B1040&lt;&gt;"",SUMIF(INDIRECT("ИсходныеДанные!$"&amp;$K$4&amp;"$2:$"&amp;$K$4&amp;"$50000"),$B1040&amp;"#"&amp;S$6,INDIRECT("ИсходныеДанные!$J$2:$J$50000")),0)</f>
        <v>0</v>
      </c>
      <c r="T1040" s="3">
        <f ca="1">IF($B1040&lt;&gt;"",SUMIF(INDIRECT("ИсходныеДанные!$"&amp;$K$4&amp;"$2:$"&amp;$K$4&amp;"$50000"),$B1040&amp;"#"&amp;T$6,INDIRECT("ИсходныеДанные!$J$2:$J$50000")),0)</f>
        <v>0</v>
      </c>
      <c r="U1040" s="3">
        <f ca="1">IF($B1040&lt;&gt;"",SUMIF(INDIRECT("ИсходныеДанные!$"&amp;$K$4&amp;"$2:$"&amp;$K$4&amp;"$50000"),$B1040&amp;"#"&amp;U$6,INDIRECT("ИсходныеДанные!$J$2:$J$50000")),0)</f>
        <v>0</v>
      </c>
      <c r="V1040" s="3">
        <f ca="1">IF($B1040&lt;&gt;"",SUMIF(INDIRECT("ИсходныеДанные!$"&amp;$K$4&amp;"$2:$"&amp;$K$4&amp;"$50000"),$B1040&amp;"#"&amp;V$6,INDIRECT("ИсходныеДанные!$J$2:$J$50000")),0)</f>
        <v>0</v>
      </c>
      <c r="W1040" s="16" t="e">
        <f ca="1">SUM(K1040:V1040)/Пофамильно!$R$1</f>
        <v>#DIV/0!</v>
      </c>
    </row>
    <row r="1041" spans="1:23" x14ac:dyDescent="0.25">
      <c r="A1041" s="10" t="str">
        <f t="shared" ca="1" si="18"/>
        <v>delete</v>
      </c>
      <c r="B1041" s="16" cm="1">
        <f t="array" aca="1" ref="B1041" ca="1">INDIRECT("УникальныеСписки!D"&amp;ROW()-$L$4)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14"/>
      <c r="G1041" s="81" t="str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84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84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84" t="str" cm="1">
        <f t="array" aca="1" ref="J1041" ca="1">_xlfn.XLOOKUP($B1041,INDIRECT(SUBSTITUTE("ИсходныеДанные!$где$2:$где$50000","где",$B$4)),INDIRECT(SUBSTITUTE("ИсходныеДанные!$что$2:$что$50000","что",J$4)),"",0,1)</f>
        <v/>
      </c>
      <c r="K1041" s="3">
        <f ca="1">IF($B1041&lt;&gt;"",SUMIF(INDIRECT("ИсходныеДанные!$"&amp;$K$4&amp;"$2:$"&amp;$K$4&amp;"$50000"),$B1041&amp;"#"&amp;K$6,INDIRECT("ИсходныеДанные!$J$2:$J$50000")),0)</f>
        <v>0</v>
      </c>
      <c r="L1041" s="3">
        <f ca="1">IF($B1041&lt;&gt;"",SUMIF(INDIRECT("ИсходныеДанные!$"&amp;$K$4&amp;"$2:$"&amp;$K$4&amp;"$50000"),$B1041&amp;"#"&amp;L$6,INDIRECT("ИсходныеДанные!$J$2:$J$50000")),0)</f>
        <v>0</v>
      </c>
      <c r="M1041" s="3">
        <f ca="1">IF($B1041&lt;&gt;"",SUMIF(INDIRECT("ИсходныеДанные!$"&amp;$K$4&amp;"$2:$"&amp;$K$4&amp;"$50000"),$B1041&amp;"#"&amp;M$6,INDIRECT("ИсходныеДанные!$J$2:$J$50000")),0)</f>
        <v>0</v>
      </c>
      <c r="N1041" s="3">
        <f ca="1">IF($B1041&lt;&gt;"",SUMIF(INDIRECT("ИсходныеДанные!$"&amp;$K$4&amp;"$2:$"&amp;$K$4&amp;"$50000"),$B1041&amp;"#"&amp;N$6,INDIRECT("ИсходныеДанные!$J$2:$J$50000")),0)</f>
        <v>0</v>
      </c>
      <c r="O1041" s="3">
        <f ca="1">IF($B1041&lt;&gt;"",SUMIF(INDIRECT("ИсходныеДанные!$"&amp;$K$4&amp;"$2:$"&amp;$K$4&amp;"$50000"),$B1041&amp;"#"&amp;O$6,INDIRECT("ИсходныеДанные!$J$2:$J$50000")),0)</f>
        <v>0</v>
      </c>
      <c r="P1041" s="3">
        <f ca="1">IF($B1041&lt;&gt;"",SUMIF(INDIRECT("ИсходныеДанные!$"&amp;$K$4&amp;"$2:$"&amp;$K$4&amp;"$50000"),$B1041&amp;"#"&amp;P$6,INDIRECT("ИсходныеДанные!$J$2:$J$50000")),0)</f>
        <v>0</v>
      </c>
      <c r="Q1041" s="3">
        <f ca="1">IF($B1041&lt;&gt;"",SUMIF(INDIRECT("ИсходныеДанные!$"&amp;$K$4&amp;"$2:$"&amp;$K$4&amp;"$50000"),$B1041&amp;"#"&amp;Q$6,INDIRECT("ИсходныеДанные!$J$2:$J$50000")),0)</f>
        <v>0</v>
      </c>
      <c r="R1041" s="3">
        <f ca="1">IF($B1041&lt;&gt;"",SUMIF(INDIRECT("ИсходныеДанные!$"&amp;$K$4&amp;"$2:$"&amp;$K$4&amp;"$50000"),$B1041&amp;"#"&amp;R$6,INDIRECT("ИсходныеДанные!$J$2:$J$50000")),0)</f>
        <v>0</v>
      </c>
      <c r="S1041" s="3">
        <f ca="1">IF($B1041&lt;&gt;"",SUMIF(INDIRECT("ИсходныеДанные!$"&amp;$K$4&amp;"$2:$"&amp;$K$4&amp;"$50000"),$B1041&amp;"#"&amp;S$6,INDIRECT("ИсходныеДанные!$J$2:$J$50000")),0)</f>
        <v>0</v>
      </c>
      <c r="T1041" s="3">
        <f ca="1">IF($B1041&lt;&gt;"",SUMIF(INDIRECT("ИсходныеДанные!$"&amp;$K$4&amp;"$2:$"&amp;$K$4&amp;"$50000"),$B1041&amp;"#"&amp;T$6,INDIRECT("ИсходныеДанные!$J$2:$J$50000")),0)</f>
        <v>0</v>
      </c>
      <c r="U1041" s="3">
        <f ca="1">IF($B1041&lt;&gt;"",SUMIF(INDIRECT("ИсходныеДанные!$"&amp;$K$4&amp;"$2:$"&amp;$K$4&amp;"$50000"),$B1041&amp;"#"&amp;U$6,INDIRECT("ИсходныеДанные!$J$2:$J$50000")),0)</f>
        <v>0</v>
      </c>
      <c r="V1041" s="3">
        <f ca="1">IF($B1041&lt;&gt;"",SUMIF(INDIRECT("ИсходныеДанные!$"&amp;$K$4&amp;"$2:$"&amp;$K$4&amp;"$50000"),$B1041&amp;"#"&amp;V$6,INDIRECT("ИсходныеДанные!$J$2:$J$50000")),0)</f>
        <v>0</v>
      </c>
      <c r="W1041" s="16" t="e">
        <f ca="1">SUM(K1041:V1041)/Пофамильно!$R$1</f>
        <v>#DIV/0!</v>
      </c>
    </row>
    <row r="1042" spans="1:23" x14ac:dyDescent="0.25">
      <c r="A1042" s="10" t="str">
        <f t="shared" ca="1" si="18"/>
        <v>delete</v>
      </c>
      <c r="B1042" s="16" cm="1">
        <f t="array" aca="1" ref="B1042" ca="1">INDIRECT("УникальныеСписки!D"&amp;ROW()-$L$4)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14"/>
      <c r="G1042" s="81" t="str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84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84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84" t="str" cm="1">
        <f t="array" aca="1" ref="J1042" ca="1">_xlfn.XLOOKUP($B1042,INDIRECT(SUBSTITUTE("ИсходныеДанные!$где$2:$где$50000","где",$B$4)),INDIRECT(SUBSTITUTE("ИсходныеДанные!$что$2:$что$50000","что",J$4)),"",0,1)</f>
        <v/>
      </c>
      <c r="K1042" s="3">
        <f ca="1">IF($B1042&lt;&gt;"",SUMIF(INDIRECT("ИсходныеДанные!$"&amp;$K$4&amp;"$2:$"&amp;$K$4&amp;"$50000"),$B1042&amp;"#"&amp;K$6,INDIRECT("ИсходныеДанные!$J$2:$J$50000")),0)</f>
        <v>0</v>
      </c>
      <c r="L1042" s="3">
        <f ca="1">IF($B1042&lt;&gt;"",SUMIF(INDIRECT("ИсходныеДанные!$"&amp;$K$4&amp;"$2:$"&amp;$K$4&amp;"$50000"),$B1042&amp;"#"&amp;L$6,INDIRECT("ИсходныеДанные!$J$2:$J$50000")),0)</f>
        <v>0</v>
      </c>
      <c r="M1042" s="3">
        <f ca="1">IF($B1042&lt;&gt;"",SUMIF(INDIRECT("ИсходныеДанные!$"&amp;$K$4&amp;"$2:$"&amp;$K$4&amp;"$50000"),$B1042&amp;"#"&amp;M$6,INDIRECT("ИсходныеДанные!$J$2:$J$50000")),0)</f>
        <v>0</v>
      </c>
      <c r="N1042" s="3">
        <f ca="1">IF($B1042&lt;&gt;"",SUMIF(INDIRECT("ИсходныеДанные!$"&amp;$K$4&amp;"$2:$"&amp;$K$4&amp;"$50000"),$B1042&amp;"#"&amp;N$6,INDIRECT("ИсходныеДанные!$J$2:$J$50000")),0)</f>
        <v>0</v>
      </c>
      <c r="O1042" s="3">
        <f ca="1">IF($B1042&lt;&gt;"",SUMIF(INDIRECT("ИсходныеДанные!$"&amp;$K$4&amp;"$2:$"&amp;$K$4&amp;"$50000"),$B1042&amp;"#"&amp;O$6,INDIRECT("ИсходныеДанные!$J$2:$J$50000")),0)</f>
        <v>0</v>
      </c>
      <c r="P1042" s="3">
        <f ca="1">IF($B1042&lt;&gt;"",SUMIF(INDIRECT("ИсходныеДанные!$"&amp;$K$4&amp;"$2:$"&amp;$K$4&amp;"$50000"),$B1042&amp;"#"&amp;P$6,INDIRECT("ИсходныеДанные!$J$2:$J$50000")),0)</f>
        <v>0</v>
      </c>
      <c r="Q1042" s="3">
        <f ca="1">IF($B1042&lt;&gt;"",SUMIF(INDIRECT("ИсходныеДанные!$"&amp;$K$4&amp;"$2:$"&amp;$K$4&amp;"$50000"),$B1042&amp;"#"&amp;Q$6,INDIRECT("ИсходныеДанные!$J$2:$J$50000")),0)</f>
        <v>0</v>
      </c>
      <c r="R1042" s="3">
        <f ca="1">IF($B1042&lt;&gt;"",SUMIF(INDIRECT("ИсходныеДанные!$"&amp;$K$4&amp;"$2:$"&amp;$K$4&amp;"$50000"),$B1042&amp;"#"&amp;R$6,INDIRECT("ИсходныеДанные!$J$2:$J$50000")),0)</f>
        <v>0</v>
      </c>
      <c r="S1042" s="3">
        <f ca="1">IF($B1042&lt;&gt;"",SUMIF(INDIRECT("ИсходныеДанные!$"&amp;$K$4&amp;"$2:$"&amp;$K$4&amp;"$50000"),$B1042&amp;"#"&amp;S$6,INDIRECT("ИсходныеДанные!$J$2:$J$50000")),0)</f>
        <v>0</v>
      </c>
      <c r="T1042" s="3">
        <f ca="1">IF($B1042&lt;&gt;"",SUMIF(INDIRECT("ИсходныеДанные!$"&amp;$K$4&amp;"$2:$"&amp;$K$4&amp;"$50000"),$B1042&amp;"#"&amp;T$6,INDIRECT("ИсходныеДанные!$J$2:$J$50000")),0)</f>
        <v>0</v>
      </c>
      <c r="U1042" s="3">
        <f ca="1">IF($B1042&lt;&gt;"",SUMIF(INDIRECT("ИсходныеДанные!$"&amp;$K$4&amp;"$2:$"&amp;$K$4&amp;"$50000"),$B1042&amp;"#"&amp;U$6,INDIRECT("ИсходныеДанные!$J$2:$J$50000")),0)</f>
        <v>0</v>
      </c>
      <c r="V1042" s="3">
        <f ca="1">IF($B1042&lt;&gt;"",SUMIF(INDIRECT("ИсходныеДанные!$"&amp;$K$4&amp;"$2:$"&amp;$K$4&amp;"$50000"),$B1042&amp;"#"&amp;V$6,INDIRECT("ИсходныеДанные!$J$2:$J$50000")),0)</f>
        <v>0</v>
      </c>
      <c r="W1042" s="16" t="e">
        <f ca="1">SUM(K1042:V1042)/Пофамильно!$R$1</f>
        <v>#DIV/0!</v>
      </c>
    </row>
    <row r="1043" spans="1:23" x14ac:dyDescent="0.25">
      <c r="A1043" s="10" t="str">
        <f t="shared" ca="1" si="18"/>
        <v>delete</v>
      </c>
      <c r="B1043" s="16" cm="1">
        <f t="array" aca="1" ref="B1043" ca="1">INDIRECT("УникальныеСписки!D"&amp;ROW()-$L$4)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14"/>
      <c r="G1043" s="81" t="str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84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84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84" t="str" cm="1">
        <f t="array" aca="1" ref="J1043" ca="1">_xlfn.XLOOKUP($B1043,INDIRECT(SUBSTITUTE("ИсходныеДанные!$где$2:$где$50000","где",$B$4)),INDIRECT(SUBSTITUTE("ИсходныеДанные!$что$2:$что$50000","что",J$4)),"",0,1)</f>
        <v/>
      </c>
      <c r="K1043" s="3">
        <f ca="1">IF($B1043&lt;&gt;"",SUMIF(INDIRECT("ИсходныеДанные!$"&amp;$K$4&amp;"$2:$"&amp;$K$4&amp;"$50000"),$B1043&amp;"#"&amp;K$6,INDIRECT("ИсходныеДанные!$J$2:$J$50000")),0)</f>
        <v>0</v>
      </c>
      <c r="L1043" s="3">
        <f ca="1">IF($B1043&lt;&gt;"",SUMIF(INDIRECT("ИсходныеДанные!$"&amp;$K$4&amp;"$2:$"&amp;$K$4&amp;"$50000"),$B1043&amp;"#"&amp;L$6,INDIRECT("ИсходныеДанные!$J$2:$J$50000")),0)</f>
        <v>0</v>
      </c>
      <c r="M1043" s="3">
        <f ca="1">IF($B1043&lt;&gt;"",SUMIF(INDIRECT("ИсходныеДанные!$"&amp;$K$4&amp;"$2:$"&amp;$K$4&amp;"$50000"),$B1043&amp;"#"&amp;M$6,INDIRECT("ИсходныеДанные!$J$2:$J$50000")),0)</f>
        <v>0</v>
      </c>
      <c r="N1043" s="3">
        <f ca="1">IF($B1043&lt;&gt;"",SUMIF(INDIRECT("ИсходныеДанные!$"&amp;$K$4&amp;"$2:$"&amp;$K$4&amp;"$50000"),$B1043&amp;"#"&amp;N$6,INDIRECT("ИсходныеДанные!$J$2:$J$50000")),0)</f>
        <v>0</v>
      </c>
      <c r="O1043" s="3">
        <f ca="1">IF($B1043&lt;&gt;"",SUMIF(INDIRECT("ИсходныеДанные!$"&amp;$K$4&amp;"$2:$"&amp;$K$4&amp;"$50000"),$B1043&amp;"#"&amp;O$6,INDIRECT("ИсходныеДанные!$J$2:$J$50000")),0)</f>
        <v>0</v>
      </c>
      <c r="P1043" s="3">
        <f ca="1">IF($B1043&lt;&gt;"",SUMIF(INDIRECT("ИсходныеДанные!$"&amp;$K$4&amp;"$2:$"&amp;$K$4&amp;"$50000"),$B1043&amp;"#"&amp;P$6,INDIRECT("ИсходныеДанные!$J$2:$J$50000")),0)</f>
        <v>0</v>
      </c>
      <c r="Q1043" s="3">
        <f ca="1">IF($B1043&lt;&gt;"",SUMIF(INDIRECT("ИсходныеДанные!$"&amp;$K$4&amp;"$2:$"&amp;$K$4&amp;"$50000"),$B1043&amp;"#"&amp;Q$6,INDIRECT("ИсходныеДанные!$J$2:$J$50000")),0)</f>
        <v>0</v>
      </c>
      <c r="R1043" s="3">
        <f ca="1">IF($B1043&lt;&gt;"",SUMIF(INDIRECT("ИсходныеДанные!$"&amp;$K$4&amp;"$2:$"&amp;$K$4&amp;"$50000"),$B1043&amp;"#"&amp;R$6,INDIRECT("ИсходныеДанные!$J$2:$J$50000")),0)</f>
        <v>0</v>
      </c>
      <c r="S1043" s="3">
        <f ca="1">IF($B1043&lt;&gt;"",SUMIF(INDIRECT("ИсходныеДанные!$"&amp;$K$4&amp;"$2:$"&amp;$K$4&amp;"$50000"),$B1043&amp;"#"&amp;S$6,INDIRECT("ИсходныеДанные!$J$2:$J$50000")),0)</f>
        <v>0</v>
      </c>
      <c r="T1043" s="3">
        <f ca="1">IF($B1043&lt;&gt;"",SUMIF(INDIRECT("ИсходныеДанные!$"&amp;$K$4&amp;"$2:$"&amp;$K$4&amp;"$50000"),$B1043&amp;"#"&amp;T$6,INDIRECT("ИсходныеДанные!$J$2:$J$50000")),0)</f>
        <v>0</v>
      </c>
      <c r="U1043" s="3">
        <f ca="1">IF($B1043&lt;&gt;"",SUMIF(INDIRECT("ИсходныеДанные!$"&amp;$K$4&amp;"$2:$"&amp;$K$4&amp;"$50000"),$B1043&amp;"#"&amp;U$6,INDIRECT("ИсходныеДанные!$J$2:$J$50000")),0)</f>
        <v>0</v>
      </c>
      <c r="V1043" s="3">
        <f ca="1">IF($B1043&lt;&gt;"",SUMIF(INDIRECT("ИсходныеДанные!$"&amp;$K$4&amp;"$2:$"&amp;$K$4&amp;"$50000"),$B1043&amp;"#"&amp;V$6,INDIRECT("ИсходныеДанные!$J$2:$J$50000")),0)</f>
        <v>0</v>
      </c>
      <c r="W1043" s="16" t="e">
        <f ca="1">SUM(K1043:V1043)/Пофамильно!$R$1</f>
        <v>#DIV/0!</v>
      </c>
    </row>
    <row r="1044" spans="1:23" x14ac:dyDescent="0.25">
      <c r="A1044" s="10" t="str">
        <f t="shared" ca="1" si="18"/>
        <v>delete</v>
      </c>
      <c r="B1044" s="16" cm="1">
        <f t="array" aca="1" ref="B1044" ca="1">INDIRECT("УникальныеСписки!D"&amp;ROW()-$L$4)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14"/>
      <c r="G1044" s="81" t="str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84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84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84" t="str" cm="1">
        <f t="array" aca="1" ref="J1044" ca="1">_xlfn.XLOOKUP($B1044,INDIRECT(SUBSTITUTE("ИсходныеДанные!$где$2:$где$50000","где",$B$4)),INDIRECT(SUBSTITUTE("ИсходныеДанные!$что$2:$что$50000","что",J$4)),"",0,1)</f>
        <v/>
      </c>
      <c r="K1044" s="3">
        <f ca="1">IF($B1044&lt;&gt;"",SUMIF(INDIRECT("ИсходныеДанные!$"&amp;$K$4&amp;"$2:$"&amp;$K$4&amp;"$50000"),$B1044&amp;"#"&amp;K$6,INDIRECT("ИсходныеДанные!$J$2:$J$50000")),0)</f>
        <v>0</v>
      </c>
      <c r="L1044" s="3">
        <f ca="1">IF($B1044&lt;&gt;"",SUMIF(INDIRECT("ИсходныеДанные!$"&amp;$K$4&amp;"$2:$"&amp;$K$4&amp;"$50000"),$B1044&amp;"#"&amp;L$6,INDIRECT("ИсходныеДанные!$J$2:$J$50000")),0)</f>
        <v>0</v>
      </c>
      <c r="M1044" s="3">
        <f ca="1">IF($B1044&lt;&gt;"",SUMIF(INDIRECT("ИсходныеДанные!$"&amp;$K$4&amp;"$2:$"&amp;$K$4&amp;"$50000"),$B1044&amp;"#"&amp;M$6,INDIRECT("ИсходныеДанные!$J$2:$J$50000")),0)</f>
        <v>0</v>
      </c>
      <c r="N1044" s="3">
        <f ca="1">IF($B1044&lt;&gt;"",SUMIF(INDIRECT("ИсходныеДанные!$"&amp;$K$4&amp;"$2:$"&amp;$K$4&amp;"$50000"),$B1044&amp;"#"&amp;N$6,INDIRECT("ИсходныеДанные!$J$2:$J$50000")),0)</f>
        <v>0</v>
      </c>
      <c r="O1044" s="3">
        <f ca="1">IF($B1044&lt;&gt;"",SUMIF(INDIRECT("ИсходныеДанные!$"&amp;$K$4&amp;"$2:$"&amp;$K$4&amp;"$50000"),$B1044&amp;"#"&amp;O$6,INDIRECT("ИсходныеДанные!$J$2:$J$50000")),0)</f>
        <v>0</v>
      </c>
      <c r="P1044" s="3">
        <f ca="1">IF($B1044&lt;&gt;"",SUMIF(INDIRECT("ИсходныеДанные!$"&amp;$K$4&amp;"$2:$"&amp;$K$4&amp;"$50000"),$B1044&amp;"#"&amp;P$6,INDIRECT("ИсходныеДанные!$J$2:$J$50000")),0)</f>
        <v>0</v>
      </c>
      <c r="Q1044" s="3">
        <f ca="1">IF($B1044&lt;&gt;"",SUMIF(INDIRECT("ИсходныеДанные!$"&amp;$K$4&amp;"$2:$"&amp;$K$4&amp;"$50000"),$B1044&amp;"#"&amp;Q$6,INDIRECT("ИсходныеДанные!$J$2:$J$50000")),0)</f>
        <v>0</v>
      </c>
      <c r="R1044" s="3">
        <f ca="1">IF($B1044&lt;&gt;"",SUMIF(INDIRECT("ИсходныеДанные!$"&amp;$K$4&amp;"$2:$"&amp;$K$4&amp;"$50000"),$B1044&amp;"#"&amp;R$6,INDIRECT("ИсходныеДанные!$J$2:$J$50000")),0)</f>
        <v>0</v>
      </c>
      <c r="S1044" s="3">
        <f ca="1">IF($B1044&lt;&gt;"",SUMIF(INDIRECT("ИсходныеДанные!$"&amp;$K$4&amp;"$2:$"&amp;$K$4&amp;"$50000"),$B1044&amp;"#"&amp;S$6,INDIRECT("ИсходныеДанные!$J$2:$J$50000")),0)</f>
        <v>0</v>
      </c>
      <c r="T1044" s="3">
        <f ca="1">IF($B1044&lt;&gt;"",SUMIF(INDIRECT("ИсходныеДанные!$"&amp;$K$4&amp;"$2:$"&amp;$K$4&amp;"$50000"),$B1044&amp;"#"&amp;T$6,INDIRECT("ИсходныеДанные!$J$2:$J$50000")),0)</f>
        <v>0</v>
      </c>
      <c r="U1044" s="3">
        <f ca="1">IF($B1044&lt;&gt;"",SUMIF(INDIRECT("ИсходныеДанные!$"&amp;$K$4&amp;"$2:$"&amp;$K$4&amp;"$50000"),$B1044&amp;"#"&amp;U$6,INDIRECT("ИсходныеДанные!$J$2:$J$50000")),0)</f>
        <v>0</v>
      </c>
      <c r="V1044" s="3">
        <f ca="1">IF($B1044&lt;&gt;"",SUMIF(INDIRECT("ИсходныеДанные!$"&amp;$K$4&amp;"$2:$"&amp;$K$4&amp;"$50000"),$B1044&amp;"#"&amp;V$6,INDIRECT("ИсходныеДанные!$J$2:$J$50000")),0)</f>
        <v>0</v>
      </c>
      <c r="W1044" s="16" t="e">
        <f ca="1">SUM(K1044:V1044)/Пофамильно!$R$1</f>
        <v>#DIV/0!</v>
      </c>
    </row>
    <row r="1045" spans="1:23" x14ac:dyDescent="0.25">
      <c r="A1045" s="10" t="str">
        <f t="shared" ca="1" si="18"/>
        <v>delete</v>
      </c>
      <c r="B1045" s="16" cm="1">
        <f t="array" aca="1" ref="B1045" ca="1">INDIRECT("УникальныеСписки!D"&amp;ROW()-$L$4)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14"/>
      <c r="G1045" s="81" t="str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84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84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84" t="str" cm="1">
        <f t="array" aca="1" ref="J1045" ca="1">_xlfn.XLOOKUP($B1045,INDIRECT(SUBSTITUTE("ИсходныеДанные!$где$2:$где$50000","где",$B$4)),INDIRECT(SUBSTITUTE("ИсходныеДанные!$что$2:$что$50000","что",J$4)),"",0,1)</f>
        <v/>
      </c>
      <c r="K1045" s="3">
        <f ca="1">IF($B1045&lt;&gt;"",SUMIF(INDIRECT("ИсходныеДанные!$"&amp;$K$4&amp;"$2:$"&amp;$K$4&amp;"$50000"),$B1045&amp;"#"&amp;K$6,INDIRECT("ИсходныеДанные!$J$2:$J$50000")),0)</f>
        <v>0</v>
      </c>
      <c r="L1045" s="3">
        <f ca="1">IF($B1045&lt;&gt;"",SUMIF(INDIRECT("ИсходныеДанные!$"&amp;$K$4&amp;"$2:$"&amp;$K$4&amp;"$50000"),$B1045&amp;"#"&amp;L$6,INDIRECT("ИсходныеДанные!$J$2:$J$50000")),0)</f>
        <v>0</v>
      </c>
      <c r="M1045" s="3">
        <f ca="1">IF($B1045&lt;&gt;"",SUMIF(INDIRECT("ИсходныеДанные!$"&amp;$K$4&amp;"$2:$"&amp;$K$4&amp;"$50000"),$B1045&amp;"#"&amp;M$6,INDIRECT("ИсходныеДанные!$J$2:$J$50000")),0)</f>
        <v>0</v>
      </c>
      <c r="N1045" s="3">
        <f ca="1">IF($B1045&lt;&gt;"",SUMIF(INDIRECT("ИсходныеДанные!$"&amp;$K$4&amp;"$2:$"&amp;$K$4&amp;"$50000"),$B1045&amp;"#"&amp;N$6,INDIRECT("ИсходныеДанные!$J$2:$J$50000")),0)</f>
        <v>0</v>
      </c>
      <c r="O1045" s="3">
        <f ca="1">IF($B1045&lt;&gt;"",SUMIF(INDIRECT("ИсходныеДанные!$"&amp;$K$4&amp;"$2:$"&amp;$K$4&amp;"$50000"),$B1045&amp;"#"&amp;O$6,INDIRECT("ИсходныеДанные!$J$2:$J$50000")),0)</f>
        <v>0</v>
      </c>
      <c r="P1045" s="3">
        <f ca="1">IF($B1045&lt;&gt;"",SUMIF(INDIRECT("ИсходныеДанные!$"&amp;$K$4&amp;"$2:$"&amp;$K$4&amp;"$50000"),$B1045&amp;"#"&amp;P$6,INDIRECT("ИсходныеДанные!$J$2:$J$50000")),0)</f>
        <v>0</v>
      </c>
      <c r="Q1045" s="3">
        <f ca="1">IF($B1045&lt;&gt;"",SUMIF(INDIRECT("ИсходныеДанные!$"&amp;$K$4&amp;"$2:$"&amp;$K$4&amp;"$50000"),$B1045&amp;"#"&amp;Q$6,INDIRECT("ИсходныеДанные!$J$2:$J$50000")),0)</f>
        <v>0</v>
      </c>
      <c r="R1045" s="3">
        <f ca="1">IF($B1045&lt;&gt;"",SUMIF(INDIRECT("ИсходныеДанные!$"&amp;$K$4&amp;"$2:$"&amp;$K$4&amp;"$50000"),$B1045&amp;"#"&amp;R$6,INDIRECT("ИсходныеДанные!$J$2:$J$50000")),0)</f>
        <v>0</v>
      </c>
      <c r="S1045" s="3">
        <f ca="1">IF($B1045&lt;&gt;"",SUMIF(INDIRECT("ИсходныеДанные!$"&amp;$K$4&amp;"$2:$"&amp;$K$4&amp;"$50000"),$B1045&amp;"#"&amp;S$6,INDIRECT("ИсходныеДанные!$J$2:$J$50000")),0)</f>
        <v>0</v>
      </c>
      <c r="T1045" s="3">
        <f ca="1">IF($B1045&lt;&gt;"",SUMIF(INDIRECT("ИсходныеДанные!$"&amp;$K$4&amp;"$2:$"&amp;$K$4&amp;"$50000"),$B1045&amp;"#"&amp;T$6,INDIRECT("ИсходныеДанные!$J$2:$J$50000")),0)</f>
        <v>0</v>
      </c>
      <c r="U1045" s="3">
        <f ca="1">IF($B1045&lt;&gt;"",SUMIF(INDIRECT("ИсходныеДанные!$"&amp;$K$4&amp;"$2:$"&amp;$K$4&amp;"$50000"),$B1045&amp;"#"&amp;U$6,INDIRECT("ИсходныеДанные!$J$2:$J$50000")),0)</f>
        <v>0</v>
      </c>
      <c r="V1045" s="3">
        <f ca="1">IF($B1045&lt;&gt;"",SUMIF(INDIRECT("ИсходныеДанные!$"&amp;$K$4&amp;"$2:$"&amp;$K$4&amp;"$50000"),$B1045&amp;"#"&amp;V$6,INDIRECT("ИсходныеДанные!$J$2:$J$50000")),0)</f>
        <v>0</v>
      </c>
      <c r="W1045" s="16" t="e">
        <f ca="1">SUM(K1045:V1045)/Пофамильно!$R$1</f>
        <v>#DIV/0!</v>
      </c>
    </row>
    <row r="1046" spans="1:23" x14ac:dyDescent="0.25">
      <c r="A1046" s="10" t="str">
        <f t="shared" ca="1" si="18"/>
        <v>delete</v>
      </c>
      <c r="B1046" s="16" cm="1">
        <f t="array" aca="1" ref="B1046" ca="1">INDIRECT("УникальныеСписки!D"&amp;ROW()-$L$4)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14"/>
      <c r="G1046" s="81" t="str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84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84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84" t="str" cm="1">
        <f t="array" aca="1" ref="J1046" ca="1">_xlfn.XLOOKUP($B1046,INDIRECT(SUBSTITUTE("ИсходныеДанные!$где$2:$где$50000","где",$B$4)),INDIRECT(SUBSTITUTE("ИсходныеДанные!$что$2:$что$50000","что",J$4)),"",0,1)</f>
        <v/>
      </c>
      <c r="K1046" s="3">
        <f ca="1">IF($B1046&lt;&gt;"",SUMIF(INDIRECT("ИсходныеДанные!$"&amp;$K$4&amp;"$2:$"&amp;$K$4&amp;"$50000"),$B1046&amp;"#"&amp;K$6,INDIRECT("ИсходныеДанные!$J$2:$J$50000")),0)</f>
        <v>0</v>
      </c>
      <c r="L1046" s="3">
        <f ca="1">IF($B1046&lt;&gt;"",SUMIF(INDIRECT("ИсходныеДанные!$"&amp;$K$4&amp;"$2:$"&amp;$K$4&amp;"$50000"),$B1046&amp;"#"&amp;L$6,INDIRECT("ИсходныеДанные!$J$2:$J$50000")),0)</f>
        <v>0</v>
      </c>
      <c r="M1046" s="3">
        <f ca="1">IF($B1046&lt;&gt;"",SUMIF(INDIRECT("ИсходныеДанные!$"&amp;$K$4&amp;"$2:$"&amp;$K$4&amp;"$50000"),$B1046&amp;"#"&amp;M$6,INDIRECT("ИсходныеДанные!$J$2:$J$50000")),0)</f>
        <v>0</v>
      </c>
      <c r="N1046" s="3">
        <f ca="1">IF($B1046&lt;&gt;"",SUMIF(INDIRECT("ИсходныеДанные!$"&amp;$K$4&amp;"$2:$"&amp;$K$4&amp;"$50000"),$B1046&amp;"#"&amp;N$6,INDIRECT("ИсходныеДанные!$J$2:$J$50000")),0)</f>
        <v>0</v>
      </c>
      <c r="O1046" s="3">
        <f ca="1">IF($B1046&lt;&gt;"",SUMIF(INDIRECT("ИсходныеДанные!$"&amp;$K$4&amp;"$2:$"&amp;$K$4&amp;"$50000"),$B1046&amp;"#"&amp;O$6,INDIRECT("ИсходныеДанные!$J$2:$J$50000")),0)</f>
        <v>0</v>
      </c>
      <c r="P1046" s="3">
        <f ca="1">IF($B1046&lt;&gt;"",SUMIF(INDIRECT("ИсходныеДанные!$"&amp;$K$4&amp;"$2:$"&amp;$K$4&amp;"$50000"),$B1046&amp;"#"&amp;P$6,INDIRECT("ИсходныеДанные!$J$2:$J$50000")),0)</f>
        <v>0</v>
      </c>
      <c r="Q1046" s="3">
        <f ca="1">IF($B1046&lt;&gt;"",SUMIF(INDIRECT("ИсходныеДанные!$"&amp;$K$4&amp;"$2:$"&amp;$K$4&amp;"$50000"),$B1046&amp;"#"&amp;Q$6,INDIRECT("ИсходныеДанные!$J$2:$J$50000")),0)</f>
        <v>0</v>
      </c>
      <c r="R1046" s="3">
        <f ca="1">IF($B1046&lt;&gt;"",SUMIF(INDIRECT("ИсходныеДанные!$"&amp;$K$4&amp;"$2:$"&amp;$K$4&amp;"$50000"),$B1046&amp;"#"&amp;R$6,INDIRECT("ИсходныеДанные!$J$2:$J$50000")),0)</f>
        <v>0</v>
      </c>
      <c r="S1046" s="3">
        <f ca="1">IF($B1046&lt;&gt;"",SUMIF(INDIRECT("ИсходныеДанные!$"&amp;$K$4&amp;"$2:$"&amp;$K$4&amp;"$50000"),$B1046&amp;"#"&amp;S$6,INDIRECT("ИсходныеДанные!$J$2:$J$50000")),0)</f>
        <v>0</v>
      </c>
      <c r="T1046" s="3">
        <f ca="1">IF($B1046&lt;&gt;"",SUMIF(INDIRECT("ИсходныеДанные!$"&amp;$K$4&amp;"$2:$"&amp;$K$4&amp;"$50000"),$B1046&amp;"#"&amp;T$6,INDIRECT("ИсходныеДанные!$J$2:$J$50000")),0)</f>
        <v>0</v>
      </c>
      <c r="U1046" s="3">
        <f ca="1">IF($B1046&lt;&gt;"",SUMIF(INDIRECT("ИсходныеДанные!$"&amp;$K$4&amp;"$2:$"&amp;$K$4&amp;"$50000"),$B1046&amp;"#"&amp;U$6,INDIRECT("ИсходныеДанные!$J$2:$J$50000")),0)</f>
        <v>0</v>
      </c>
      <c r="V1046" s="3">
        <f ca="1">IF($B1046&lt;&gt;"",SUMIF(INDIRECT("ИсходныеДанные!$"&amp;$K$4&amp;"$2:$"&amp;$K$4&amp;"$50000"),$B1046&amp;"#"&amp;V$6,INDIRECT("ИсходныеДанные!$J$2:$J$50000")),0)</f>
        <v>0</v>
      </c>
      <c r="W1046" s="16" t="e">
        <f ca="1">SUM(K1046:V1046)/Пофамильно!$R$1</f>
        <v>#DIV/0!</v>
      </c>
    </row>
    <row r="1047" spans="1:23" x14ac:dyDescent="0.25">
      <c r="A1047" s="10" t="str">
        <f t="shared" ca="1" si="18"/>
        <v>delete</v>
      </c>
      <c r="B1047" s="16" cm="1">
        <f t="array" aca="1" ref="B1047" ca="1">INDIRECT("УникальныеСписки!D"&amp;ROW()-$L$4)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14"/>
      <c r="G1047" s="81" t="str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84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84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84" t="str" cm="1">
        <f t="array" aca="1" ref="J1047" ca="1">_xlfn.XLOOKUP($B1047,INDIRECT(SUBSTITUTE("ИсходныеДанные!$где$2:$где$50000","где",$B$4)),INDIRECT(SUBSTITUTE("ИсходныеДанные!$что$2:$что$50000","что",J$4)),"",0,1)</f>
        <v/>
      </c>
      <c r="K1047" s="3">
        <f ca="1">IF($B1047&lt;&gt;"",SUMIF(INDIRECT("ИсходныеДанные!$"&amp;$K$4&amp;"$2:$"&amp;$K$4&amp;"$50000"),$B1047&amp;"#"&amp;K$6,INDIRECT("ИсходныеДанные!$J$2:$J$50000")),0)</f>
        <v>0</v>
      </c>
      <c r="L1047" s="3">
        <f ca="1">IF($B1047&lt;&gt;"",SUMIF(INDIRECT("ИсходныеДанные!$"&amp;$K$4&amp;"$2:$"&amp;$K$4&amp;"$50000"),$B1047&amp;"#"&amp;L$6,INDIRECT("ИсходныеДанные!$J$2:$J$50000")),0)</f>
        <v>0</v>
      </c>
      <c r="M1047" s="3">
        <f ca="1">IF($B1047&lt;&gt;"",SUMIF(INDIRECT("ИсходныеДанные!$"&amp;$K$4&amp;"$2:$"&amp;$K$4&amp;"$50000"),$B1047&amp;"#"&amp;M$6,INDIRECT("ИсходныеДанные!$J$2:$J$50000")),0)</f>
        <v>0</v>
      </c>
      <c r="N1047" s="3">
        <f ca="1">IF($B1047&lt;&gt;"",SUMIF(INDIRECT("ИсходныеДанные!$"&amp;$K$4&amp;"$2:$"&amp;$K$4&amp;"$50000"),$B1047&amp;"#"&amp;N$6,INDIRECT("ИсходныеДанные!$J$2:$J$50000")),0)</f>
        <v>0</v>
      </c>
      <c r="O1047" s="3">
        <f ca="1">IF($B1047&lt;&gt;"",SUMIF(INDIRECT("ИсходныеДанные!$"&amp;$K$4&amp;"$2:$"&amp;$K$4&amp;"$50000"),$B1047&amp;"#"&amp;O$6,INDIRECT("ИсходныеДанные!$J$2:$J$50000")),0)</f>
        <v>0</v>
      </c>
      <c r="P1047" s="3">
        <f ca="1">IF($B1047&lt;&gt;"",SUMIF(INDIRECT("ИсходныеДанные!$"&amp;$K$4&amp;"$2:$"&amp;$K$4&amp;"$50000"),$B1047&amp;"#"&amp;P$6,INDIRECT("ИсходныеДанные!$J$2:$J$50000")),0)</f>
        <v>0</v>
      </c>
      <c r="Q1047" s="3">
        <f ca="1">IF($B1047&lt;&gt;"",SUMIF(INDIRECT("ИсходныеДанные!$"&amp;$K$4&amp;"$2:$"&amp;$K$4&amp;"$50000"),$B1047&amp;"#"&amp;Q$6,INDIRECT("ИсходныеДанные!$J$2:$J$50000")),0)</f>
        <v>0</v>
      </c>
      <c r="R1047" s="3">
        <f ca="1">IF($B1047&lt;&gt;"",SUMIF(INDIRECT("ИсходныеДанные!$"&amp;$K$4&amp;"$2:$"&amp;$K$4&amp;"$50000"),$B1047&amp;"#"&amp;R$6,INDIRECT("ИсходныеДанные!$J$2:$J$50000")),0)</f>
        <v>0</v>
      </c>
      <c r="S1047" s="3">
        <f ca="1">IF($B1047&lt;&gt;"",SUMIF(INDIRECT("ИсходныеДанные!$"&amp;$K$4&amp;"$2:$"&amp;$K$4&amp;"$50000"),$B1047&amp;"#"&amp;S$6,INDIRECT("ИсходныеДанные!$J$2:$J$50000")),0)</f>
        <v>0</v>
      </c>
      <c r="T1047" s="3">
        <f ca="1">IF($B1047&lt;&gt;"",SUMIF(INDIRECT("ИсходныеДанные!$"&amp;$K$4&amp;"$2:$"&amp;$K$4&amp;"$50000"),$B1047&amp;"#"&amp;T$6,INDIRECT("ИсходныеДанные!$J$2:$J$50000")),0)</f>
        <v>0</v>
      </c>
      <c r="U1047" s="3">
        <f ca="1">IF($B1047&lt;&gt;"",SUMIF(INDIRECT("ИсходныеДанные!$"&amp;$K$4&amp;"$2:$"&amp;$K$4&amp;"$50000"),$B1047&amp;"#"&amp;U$6,INDIRECT("ИсходныеДанные!$J$2:$J$50000")),0)</f>
        <v>0</v>
      </c>
      <c r="V1047" s="3">
        <f ca="1">IF($B1047&lt;&gt;"",SUMIF(INDIRECT("ИсходныеДанные!$"&amp;$K$4&amp;"$2:$"&amp;$K$4&amp;"$50000"),$B1047&amp;"#"&amp;V$6,INDIRECT("ИсходныеДанные!$J$2:$J$50000")),0)</f>
        <v>0</v>
      </c>
      <c r="W1047" s="16" t="e">
        <f ca="1">SUM(K1047:V1047)/Пофамильно!$R$1</f>
        <v>#DIV/0!</v>
      </c>
    </row>
    <row r="1048" spans="1:23" x14ac:dyDescent="0.25">
      <c r="A1048" s="10" t="str">
        <f t="shared" ca="1" si="18"/>
        <v>delete</v>
      </c>
      <c r="B1048" s="16" cm="1">
        <f t="array" aca="1" ref="B1048" ca="1">INDIRECT("УникальныеСписки!D"&amp;ROW()-$L$4)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14"/>
      <c r="G1048" s="81" t="str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84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84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84" t="str" cm="1">
        <f t="array" aca="1" ref="J1048" ca="1">_xlfn.XLOOKUP($B1048,INDIRECT(SUBSTITUTE("ИсходныеДанные!$где$2:$где$50000","где",$B$4)),INDIRECT(SUBSTITUTE("ИсходныеДанные!$что$2:$что$50000","что",J$4)),"",0,1)</f>
        <v/>
      </c>
      <c r="K1048" s="3">
        <f ca="1">IF($B1048&lt;&gt;"",SUMIF(INDIRECT("ИсходныеДанные!$"&amp;$K$4&amp;"$2:$"&amp;$K$4&amp;"$50000"),$B1048&amp;"#"&amp;K$6,INDIRECT("ИсходныеДанные!$J$2:$J$50000")),0)</f>
        <v>0</v>
      </c>
      <c r="L1048" s="3">
        <f ca="1">IF($B1048&lt;&gt;"",SUMIF(INDIRECT("ИсходныеДанные!$"&amp;$K$4&amp;"$2:$"&amp;$K$4&amp;"$50000"),$B1048&amp;"#"&amp;L$6,INDIRECT("ИсходныеДанные!$J$2:$J$50000")),0)</f>
        <v>0</v>
      </c>
      <c r="M1048" s="3">
        <f ca="1">IF($B1048&lt;&gt;"",SUMIF(INDIRECT("ИсходныеДанные!$"&amp;$K$4&amp;"$2:$"&amp;$K$4&amp;"$50000"),$B1048&amp;"#"&amp;M$6,INDIRECT("ИсходныеДанные!$J$2:$J$50000")),0)</f>
        <v>0</v>
      </c>
      <c r="N1048" s="3">
        <f ca="1">IF($B1048&lt;&gt;"",SUMIF(INDIRECT("ИсходныеДанные!$"&amp;$K$4&amp;"$2:$"&amp;$K$4&amp;"$50000"),$B1048&amp;"#"&amp;N$6,INDIRECT("ИсходныеДанные!$J$2:$J$50000")),0)</f>
        <v>0</v>
      </c>
      <c r="O1048" s="3">
        <f ca="1">IF($B1048&lt;&gt;"",SUMIF(INDIRECT("ИсходныеДанные!$"&amp;$K$4&amp;"$2:$"&amp;$K$4&amp;"$50000"),$B1048&amp;"#"&amp;O$6,INDIRECT("ИсходныеДанные!$J$2:$J$50000")),0)</f>
        <v>0</v>
      </c>
      <c r="P1048" s="3">
        <f ca="1">IF($B1048&lt;&gt;"",SUMIF(INDIRECT("ИсходныеДанные!$"&amp;$K$4&amp;"$2:$"&amp;$K$4&amp;"$50000"),$B1048&amp;"#"&amp;P$6,INDIRECT("ИсходныеДанные!$J$2:$J$50000")),0)</f>
        <v>0</v>
      </c>
      <c r="Q1048" s="3">
        <f ca="1">IF($B1048&lt;&gt;"",SUMIF(INDIRECT("ИсходныеДанные!$"&amp;$K$4&amp;"$2:$"&amp;$K$4&amp;"$50000"),$B1048&amp;"#"&amp;Q$6,INDIRECT("ИсходныеДанные!$J$2:$J$50000")),0)</f>
        <v>0</v>
      </c>
      <c r="R1048" s="3">
        <f ca="1">IF($B1048&lt;&gt;"",SUMIF(INDIRECT("ИсходныеДанные!$"&amp;$K$4&amp;"$2:$"&amp;$K$4&amp;"$50000"),$B1048&amp;"#"&amp;R$6,INDIRECT("ИсходныеДанные!$J$2:$J$50000")),0)</f>
        <v>0</v>
      </c>
      <c r="S1048" s="3">
        <f ca="1">IF($B1048&lt;&gt;"",SUMIF(INDIRECT("ИсходныеДанные!$"&amp;$K$4&amp;"$2:$"&amp;$K$4&amp;"$50000"),$B1048&amp;"#"&amp;S$6,INDIRECT("ИсходныеДанные!$J$2:$J$50000")),0)</f>
        <v>0</v>
      </c>
      <c r="T1048" s="3">
        <f ca="1">IF($B1048&lt;&gt;"",SUMIF(INDIRECT("ИсходныеДанные!$"&amp;$K$4&amp;"$2:$"&amp;$K$4&amp;"$50000"),$B1048&amp;"#"&amp;T$6,INDIRECT("ИсходныеДанные!$J$2:$J$50000")),0)</f>
        <v>0</v>
      </c>
      <c r="U1048" s="3">
        <f ca="1">IF($B1048&lt;&gt;"",SUMIF(INDIRECT("ИсходныеДанные!$"&amp;$K$4&amp;"$2:$"&amp;$K$4&amp;"$50000"),$B1048&amp;"#"&amp;U$6,INDIRECT("ИсходныеДанные!$J$2:$J$50000")),0)</f>
        <v>0</v>
      </c>
      <c r="V1048" s="3">
        <f ca="1">IF($B1048&lt;&gt;"",SUMIF(INDIRECT("ИсходныеДанные!$"&amp;$K$4&amp;"$2:$"&amp;$K$4&amp;"$50000"),$B1048&amp;"#"&amp;V$6,INDIRECT("ИсходныеДанные!$J$2:$J$50000")),0)</f>
        <v>0</v>
      </c>
      <c r="W1048" s="16" t="e">
        <f ca="1">SUM(K1048:V1048)/Пофамильно!$R$1</f>
        <v>#DIV/0!</v>
      </c>
    </row>
    <row r="1049" spans="1:23" x14ac:dyDescent="0.25">
      <c r="A1049" s="10" t="str">
        <f t="shared" ca="1" si="18"/>
        <v>delete</v>
      </c>
      <c r="B1049" s="16" cm="1">
        <f t="array" aca="1" ref="B1049" ca="1">INDIRECT("УникальныеСписки!D"&amp;ROW()-$L$4)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14"/>
      <c r="G1049" s="81" t="str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84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84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84" t="str" cm="1">
        <f t="array" aca="1" ref="J1049" ca="1">_xlfn.XLOOKUP($B1049,INDIRECT(SUBSTITUTE("ИсходныеДанные!$где$2:$где$50000","где",$B$4)),INDIRECT(SUBSTITUTE("ИсходныеДанные!$что$2:$что$50000","что",J$4)),"",0,1)</f>
        <v/>
      </c>
      <c r="K1049" s="3">
        <f ca="1">IF($B1049&lt;&gt;"",SUMIF(INDIRECT("ИсходныеДанные!$"&amp;$K$4&amp;"$2:$"&amp;$K$4&amp;"$50000"),$B1049&amp;"#"&amp;K$6,INDIRECT("ИсходныеДанные!$J$2:$J$50000")),0)</f>
        <v>0</v>
      </c>
      <c r="L1049" s="3">
        <f ca="1">IF($B1049&lt;&gt;"",SUMIF(INDIRECT("ИсходныеДанные!$"&amp;$K$4&amp;"$2:$"&amp;$K$4&amp;"$50000"),$B1049&amp;"#"&amp;L$6,INDIRECT("ИсходныеДанные!$J$2:$J$50000")),0)</f>
        <v>0</v>
      </c>
      <c r="M1049" s="3">
        <f ca="1">IF($B1049&lt;&gt;"",SUMIF(INDIRECT("ИсходныеДанные!$"&amp;$K$4&amp;"$2:$"&amp;$K$4&amp;"$50000"),$B1049&amp;"#"&amp;M$6,INDIRECT("ИсходныеДанные!$J$2:$J$50000")),0)</f>
        <v>0</v>
      </c>
      <c r="N1049" s="3">
        <f ca="1">IF($B1049&lt;&gt;"",SUMIF(INDIRECT("ИсходныеДанные!$"&amp;$K$4&amp;"$2:$"&amp;$K$4&amp;"$50000"),$B1049&amp;"#"&amp;N$6,INDIRECT("ИсходныеДанные!$J$2:$J$50000")),0)</f>
        <v>0</v>
      </c>
      <c r="O1049" s="3">
        <f ca="1">IF($B1049&lt;&gt;"",SUMIF(INDIRECT("ИсходныеДанные!$"&amp;$K$4&amp;"$2:$"&amp;$K$4&amp;"$50000"),$B1049&amp;"#"&amp;O$6,INDIRECT("ИсходныеДанные!$J$2:$J$50000")),0)</f>
        <v>0</v>
      </c>
      <c r="P1049" s="3">
        <f ca="1">IF($B1049&lt;&gt;"",SUMIF(INDIRECT("ИсходныеДанные!$"&amp;$K$4&amp;"$2:$"&amp;$K$4&amp;"$50000"),$B1049&amp;"#"&amp;P$6,INDIRECT("ИсходныеДанные!$J$2:$J$50000")),0)</f>
        <v>0</v>
      </c>
      <c r="Q1049" s="3">
        <f ca="1">IF($B1049&lt;&gt;"",SUMIF(INDIRECT("ИсходныеДанные!$"&amp;$K$4&amp;"$2:$"&amp;$K$4&amp;"$50000"),$B1049&amp;"#"&amp;Q$6,INDIRECT("ИсходныеДанные!$J$2:$J$50000")),0)</f>
        <v>0</v>
      </c>
      <c r="R1049" s="3">
        <f ca="1">IF($B1049&lt;&gt;"",SUMIF(INDIRECT("ИсходныеДанные!$"&amp;$K$4&amp;"$2:$"&amp;$K$4&amp;"$50000"),$B1049&amp;"#"&amp;R$6,INDIRECT("ИсходныеДанные!$J$2:$J$50000")),0)</f>
        <v>0</v>
      </c>
      <c r="S1049" s="3">
        <f ca="1">IF($B1049&lt;&gt;"",SUMIF(INDIRECT("ИсходныеДанные!$"&amp;$K$4&amp;"$2:$"&amp;$K$4&amp;"$50000"),$B1049&amp;"#"&amp;S$6,INDIRECT("ИсходныеДанные!$J$2:$J$50000")),0)</f>
        <v>0</v>
      </c>
      <c r="T1049" s="3">
        <f ca="1">IF($B1049&lt;&gt;"",SUMIF(INDIRECT("ИсходныеДанные!$"&amp;$K$4&amp;"$2:$"&amp;$K$4&amp;"$50000"),$B1049&amp;"#"&amp;T$6,INDIRECT("ИсходныеДанные!$J$2:$J$50000")),0)</f>
        <v>0</v>
      </c>
      <c r="U1049" s="3">
        <f ca="1">IF($B1049&lt;&gt;"",SUMIF(INDIRECT("ИсходныеДанные!$"&amp;$K$4&amp;"$2:$"&amp;$K$4&amp;"$50000"),$B1049&amp;"#"&amp;U$6,INDIRECT("ИсходныеДанные!$J$2:$J$50000")),0)</f>
        <v>0</v>
      </c>
      <c r="V1049" s="3">
        <f ca="1">IF($B1049&lt;&gt;"",SUMIF(INDIRECT("ИсходныеДанные!$"&amp;$K$4&amp;"$2:$"&amp;$K$4&amp;"$50000"),$B1049&amp;"#"&amp;V$6,INDIRECT("ИсходныеДанные!$J$2:$J$50000")),0)</f>
        <v>0</v>
      </c>
      <c r="W1049" s="16" t="e">
        <f ca="1">SUM(K1049:V1049)/Пофамильно!$R$1</f>
        <v>#DIV/0!</v>
      </c>
    </row>
    <row r="1050" spans="1:23" x14ac:dyDescent="0.25">
      <c r="A1050" s="10" t="str">
        <f t="shared" ca="1" si="18"/>
        <v>delete</v>
      </c>
      <c r="B1050" s="16" cm="1">
        <f t="array" aca="1" ref="B1050" ca="1">INDIRECT("УникальныеСписки!D"&amp;ROW()-$L$4)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14"/>
      <c r="G1050" s="81" t="str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84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84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84" t="str" cm="1">
        <f t="array" aca="1" ref="J1050" ca="1">_xlfn.XLOOKUP($B1050,INDIRECT(SUBSTITUTE("ИсходныеДанные!$где$2:$где$50000","где",$B$4)),INDIRECT(SUBSTITUTE("ИсходныеДанные!$что$2:$что$50000","что",J$4)),"",0,1)</f>
        <v/>
      </c>
      <c r="K1050" s="3">
        <f ca="1">IF($B1050&lt;&gt;"",SUMIF(INDIRECT("ИсходныеДанные!$"&amp;$K$4&amp;"$2:$"&amp;$K$4&amp;"$50000"),$B1050&amp;"#"&amp;K$6,INDIRECT("ИсходныеДанные!$J$2:$J$50000")),0)</f>
        <v>0</v>
      </c>
      <c r="L1050" s="3">
        <f ca="1">IF($B1050&lt;&gt;"",SUMIF(INDIRECT("ИсходныеДанные!$"&amp;$K$4&amp;"$2:$"&amp;$K$4&amp;"$50000"),$B1050&amp;"#"&amp;L$6,INDIRECT("ИсходныеДанные!$J$2:$J$50000")),0)</f>
        <v>0</v>
      </c>
      <c r="M1050" s="3">
        <f ca="1">IF($B1050&lt;&gt;"",SUMIF(INDIRECT("ИсходныеДанные!$"&amp;$K$4&amp;"$2:$"&amp;$K$4&amp;"$50000"),$B1050&amp;"#"&amp;M$6,INDIRECT("ИсходныеДанные!$J$2:$J$50000")),0)</f>
        <v>0</v>
      </c>
      <c r="N1050" s="3">
        <f ca="1">IF($B1050&lt;&gt;"",SUMIF(INDIRECT("ИсходныеДанные!$"&amp;$K$4&amp;"$2:$"&amp;$K$4&amp;"$50000"),$B1050&amp;"#"&amp;N$6,INDIRECT("ИсходныеДанные!$J$2:$J$50000")),0)</f>
        <v>0</v>
      </c>
      <c r="O1050" s="3">
        <f ca="1">IF($B1050&lt;&gt;"",SUMIF(INDIRECT("ИсходныеДанные!$"&amp;$K$4&amp;"$2:$"&amp;$K$4&amp;"$50000"),$B1050&amp;"#"&amp;O$6,INDIRECT("ИсходныеДанные!$J$2:$J$50000")),0)</f>
        <v>0</v>
      </c>
      <c r="P1050" s="3">
        <f ca="1">IF($B1050&lt;&gt;"",SUMIF(INDIRECT("ИсходныеДанные!$"&amp;$K$4&amp;"$2:$"&amp;$K$4&amp;"$50000"),$B1050&amp;"#"&amp;P$6,INDIRECT("ИсходныеДанные!$J$2:$J$50000")),0)</f>
        <v>0</v>
      </c>
      <c r="Q1050" s="3">
        <f ca="1">IF($B1050&lt;&gt;"",SUMIF(INDIRECT("ИсходныеДанные!$"&amp;$K$4&amp;"$2:$"&amp;$K$4&amp;"$50000"),$B1050&amp;"#"&amp;Q$6,INDIRECT("ИсходныеДанные!$J$2:$J$50000")),0)</f>
        <v>0</v>
      </c>
      <c r="R1050" s="3">
        <f ca="1">IF($B1050&lt;&gt;"",SUMIF(INDIRECT("ИсходныеДанные!$"&amp;$K$4&amp;"$2:$"&amp;$K$4&amp;"$50000"),$B1050&amp;"#"&amp;R$6,INDIRECT("ИсходныеДанные!$J$2:$J$50000")),0)</f>
        <v>0</v>
      </c>
      <c r="S1050" s="3">
        <f ca="1">IF($B1050&lt;&gt;"",SUMIF(INDIRECT("ИсходныеДанные!$"&amp;$K$4&amp;"$2:$"&amp;$K$4&amp;"$50000"),$B1050&amp;"#"&amp;S$6,INDIRECT("ИсходныеДанные!$J$2:$J$50000")),0)</f>
        <v>0</v>
      </c>
      <c r="T1050" s="3">
        <f ca="1">IF($B1050&lt;&gt;"",SUMIF(INDIRECT("ИсходныеДанные!$"&amp;$K$4&amp;"$2:$"&amp;$K$4&amp;"$50000"),$B1050&amp;"#"&amp;T$6,INDIRECT("ИсходныеДанные!$J$2:$J$50000")),0)</f>
        <v>0</v>
      </c>
      <c r="U1050" s="3">
        <f ca="1">IF($B1050&lt;&gt;"",SUMIF(INDIRECT("ИсходныеДанные!$"&amp;$K$4&amp;"$2:$"&amp;$K$4&amp;"$50000"),$B1050&amp;"#"&amp;U$6,INDIRECT("ИсходныеДанные!$J$2:$J$50000")),0)</f>
        <v>0</v>
      </c>
      <c r="V1050" s="3">
        <f ca="1">IF($B1050&lt;&gt;"",SUMIF(INDIRECT("ИсходныеДанные!$"&amp;$K$4&amp;"$2:$"&amp;$K$4&amp;"$50000"),$B1050&amp;"#"&amp;V$6,INDIRECT("ИсходныеДанные!$J$2:$J$50000")),0)</f>
        <v>0</v>
      </c>
      <c r="W1050" s="16" t="e">
        <f ca="1">SUM(K1050:V1050)/Пофамильно!$R$1</f>
        <v>#DIV/0!</v>
      </c>
    </row>
    <row r="1051" spans="1:23" x14ac:dyDescent="0.25">
      <c r="A1051" s="10" t="str">
        <f t="shared" ca="1" si="18"/>
        <v>delete</v>
      </c>
      <c r="B1051" s="16" cm="1">
        <f t="array" aca="1" ref="B1051" ca="1">INDIRECT("УникальныеСписки!D"&amp;ROW()-$L$4)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14"/>
      <c r="G1051" s="81" t="str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84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84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84" t="str" cm="1">
        <f t="array" aca="1" ref="J1051" ca="1">_xlfn.XLOOKUP($B1051,INDIRECT(SUBSTITUTE("ИсходныеДанные!$где$2:$где$50000","где",$B$4)),INDIRECT(SUBSTITUTE("ИсходныеДанные!$что$2:$что$50000","что",J$4)),"",0,1)</f>
        <v/>
      </c>
      <c r="K1051" s="3">
        <f ca="1">IF($B1051&lt;&gt;"",SUMIF(INDIRECT("ИсходныеДанные!$"&amp;$K$4&amp;"$2:$"&amp;$K$4&amp;"$50000"),$B1051&amp;"#"&amp;K$6,INDIRECT("ИсходныеДанные!$J$2:$J$50000")),0)</f>
        <v>0</v>
      </c>
      <c r="L1051" s="3">
        <f ca="1">IF($B1051&lt;&gt;"",SUMIF(INDIRECT("ИсходныеДанные!$"&amp;$K$4&amp;"$2:$"&amp;$K$4&amp;"$50000"),$B1051&amp;"#"&amp;L$6,INDIRECT("ИсходныеДанные!$J$2:$J$50000")),0)</f>
        <v>0</v>
      </c>
      <c r="M1051" s="3">
        <f ca="1">IF($B1051&lt;&gt;"",SUMIF(INDIRECT("ИсходныеДанные!$"&amp;$K$4&amp;"$2:$"&amp;$K$4&amp;"$50000"),$B1051&amp;"#"&amp;M$6,INDIRECT("ИсходныеДанные!$J$2:$J$50000")),0)</f>
        <v>0</v>
      </c>
      <c r="N1051" s="3">
        <f ca="1">IF($B1051&lt;&gt;"",SUMIF(INDIRECT("ИсходныеДанные!$"&amp;$K$4&amp;"$2:$"&amp;$K$4&amp;"$50000"),$B1051&amp;"#"&amp;N$6,INDIRECT("ИсходныеДанные!$J$2:$J$50000")),0)</f>
        <v>0</v>
      </c>
      <c r="O1051" s="3">
        <f ca="1">IF($B1051&lt;&gt;"",SUMIF(INDIRECT("ИсходныеДанные!$"&amp;$K$4&amp;"$2:$"&amp;$K$4&amp;"$50000"),$B1051&amp;"#"&amp;O$6,INDIRECT("ИсходныеДанные!$J$2:$J$50000")),0)</f>
        <v>0</v>
      </c>
      <c r="P1051" s="3">
        <f ca="1">IF($B1051&lt;&gt;"",SUMIF(INDIRECT("ИсходныеДанные!$"&amp;$K$4&amp;"$2:$"&amp;$K$4&amp;"$50000"),$B1051&amp;"#"&amp;P$6,INDIRECT("ИсходныеДанные!$J$2:$J$50000")),0)</f>
        <v>0</v>
      </c>
      <c r="Q1051" s="3">
        <f ca="1">IF($B1051&lt;&gt;"",SUMIF(INDIRECT("ИсходныеДанные!$"&amp;$K$4&amp;"$2:$"&amp;$K$4&amp;"$50000"),$B1051&amp;"#"&amp;Q$6,INDIRECT("ИсходныеДанные!$J$2:$J$50000")),0)</f>
        <v>0</v>
      </c>
      <c r="R1051" s="3">
        <f ca="1">IF($B1051&lt;&gt;"",SUMIF(INDIRECT("ИсходныеДанные!$"&amp;$K$4&amp;"$2:$"&amp;$K$4&amp;"$50000"),$B1051&amp;"#"&amp;R$6,INDIRECT("ИсходныеДанные!$J$2:$J$50000")),0)</f>
        <v>0</v>
      </c>
      <c r="S1051" s="3">
        <f ca="1">IF($B1051&lt;&gt;"",SUMIF(INDIRECT("ИсходныеДанные!$"&amp;$K$4&amp;"$2:$"&amp;$K$4&amp;"$50000"),$B1051&amp;"#"&amp;S$6,INDIRECT("ИсходныеДанные!$J$2:$J$50000")),0)</f>
        <v>0</v>
      </c>
      <c r="T1051" s="3">
        <f ca="1">IF($B1051&lt;&gt;"",SUMIF(INDIRECT("ИсходныеДанные!$"&amp;$K$4&amp;"$2:$"&amp;$K$4&amp;"$50000"),$B1051&amp;"#"&amp;T$6,INDIRECT("ИсходныеДанные!$J$2:$J$50000")),0)</f>
        <v>0</v>
      </c>
      <c r="U1051" s="3">
        <f ca="1">IF($B1051&lt;&gt;"",SUMIF(INDIRECT("ИсходныеДанные!$"&amp;$K$4&amp;"$2:$"&amp;$K$4&amp;"$50000"),$B1051&amp;"#"&amp;U$6,INDIRECT("ИсходныеДанные!$J$2:$J$50000")),0)</f>
        <v>0</v>
      </c>
      <c r="V1051" s="3">
        <f ca="1">IF($B1051&lt;&gt;"",SUMIF(INDIRECT("ИсходныеДанные!$"&amp;$K$4&amp;"$2:$"&amp;$K$4&amp;"$50000"),$B1051&amp;"#"&amp;V$6,INDIRECT("ИсходныеДанные!$J$2:$J$50000")),0)</f>
        <v>0</v>
      </c>
      <c r="W1051" s="16" t="e">
        <f ca="1">SUM(K1051:V1051)/Пофамильно!$R$1</f>
        <v>#DIV/0!</v>
      </c>
    </row>
    <row r="1052" spans="1:23" x14ac:dyDescent="0.25">
      <c r="A1052" s="10" t="str">
        <f t="shared" ca="1" si="18"/>
        <v>delete</v>
      </c>
      <c r="B1052" s="16" cm="1">
        <f t="array" aca="1" ref="B1052" ca="1">INDIRECT("УникальныеСписки!D"&amp;ROW()-$L$4)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14"/>
      <c r="G1052" s="81" t="str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84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84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84" t="str" cm="1">
        <f t="array" aca="1" ref="J1052" ca="1">_xlfn.XLOOKUP($B1052,INDIRECT(SUBSTITUTE("ИсходныеДанные!$где$2:$где$50000","где",$B$4)),INDIRECT(SUBSTITUTE("ИсходныеДанные!$что$2:$что$50000","что",J$4)),"",0,1)</f>
        <v/>
      </c>
      <c r="K1052" s="3">
        <f ca="1">IF($B1052&lt;&gt;"",SUMIF(INDIRECT("ИсходныеДанные!$"&amp;$K$4&amp;"$2:$"&amp;$K$4&amp;"$50000"),$B1052&amp;"#"&amp;K$6,INDIRECT("ИсходныеДанные!$J$2:$J$50000")),0)</f>
        <v>0</v>
      </c>
      <c r="L1052" s="3">
        <f ca="1">IF($B1052&lt;&gt;"",SUMIF(INDIRECT("ИсходныеДанные!$"&amp;$K$4&amp;"$2:$"&amp;$K$4&amp;"$50000"),$B1052&amp;"#"&amp;L$6,INDIRECT("ИсходныеДанные!$J$2:$J$50000")),0)</f>
        <v>0</v>
      </c>
      <c r="M1052" s="3">
        <f ca="1">IF($B1052&lt;&gt;"",SUMIF(INDIRECT("ИсходныеДанные!$"&amp;$K$4&amp;"$2:$"&amp;$K$4&amp;"$50000"),$B1052&amp;"#"&amp;M$6,INDIRECT("ИсходныеДанные!$J$2:$J$50000")),0)</f>
        <v>0</v>
      </c>
      <c r="N1052" s="3">
        <f ca="1">IF($B1052&lt;&gt;"",SUMIF(INDIRECT("ИсходныеДанные!$"&amp;$K$4&amp;"$2:$"&amp;$K$4&amp;"$50000"),$B1052&amp;"#"&amp;N$6,INDIRECT("ИсходныеДанные!$J$2:$J$50000")),0)</f>
        <v>0</v>
      </c>
      <c r="O1052" s="3">
        <f ca="1">IF($B1052&lt;&gt;"",SUMIF(INDIRECT("ИсходныеДанные!$"&amp;$K$4&amp;"$2:$"&amp;$K$4&amp;"$50000"),$B1052&amp;"#"&amp;O$6,INDIRECT("ИсходныеДанные!$J$2:$J$50000")),0)</f>
        <v>0</v>
      </c>
      <c r="P1052" s="3">
        <f ca="1">IF($B1052&lt;&gt;"",SUMIF(INDIRECT("ИсходныеДанные!$"&amp;$K$4&amp;"$2:$"&amp;$K$4&amp;"$50000"),$B1052&amp;"#"&amp;P$6,INDIRECT("ИсходныеДанные!$J$2:$J$50000")),0)</f>
        <v>0</v>
      </c>
      <c r="Q1052" s="3">
        <f ca="1">IF($B1052&lt;&gt;"",SUMIF(INDIRECT("ИсходныеДанные!$"&amp;$K$4&amp;"$2:$"&amp;$K$4&amp;"$50000"),$B1052&amp;"#"&amp;Q$6,INDIRECT("ИсходныеДанные!$J$2:$J$50000")),0)</f>
        <v>0</v>
      </c>
      <c r="R1052" s="3">
        <f ca="1">IF($B1052&lt;&gt;"",SUMIF(INDIRECT("ИсходныеДанные!$"&amp;$K$4&amp;"$2:$"&amp;$K$4&amp;"$50000"),$B1052&amp;"#"&amp;R$6,INDIRECT("ИсходныеДанные!$J$2:$J$50000")),0)</f>
        <v>0</v>
      </c>
      <c r="S1052" s="3">
        <f ca="1">IF($B1052&lt;&gt;"",SUMIF(INDIRECT("ИсходныеДанные!$"&amp;$K$4&amp;"$2:$"&amp;$K$4&amp;"$50000"),$B1052&amp;"#"&amp;S$6,INDIRECT("ИсходныеДанные!$J$2:$J$50000")),0)</f>
        <v>0</v>
      </c>
      <c r="T1052" s="3">
        <f ca="1">IF($B1052&lt;&gt;"",SUMIF(INDIRECT("ИсходныеДанные!$"&amp;$K$4&amp;"$2:$"&amp;$K$4&amp;"$50000"),$B1052&amp;"#"&amp;T$6,INDIRECT("ИсходныеДанные!$J$2:$J$50000")),0)</f>
        <v>0</v>
      </c>
      <c r="U1052" s="3">
        <f ca="1">IF($B1052&lt;&gt;"",SUMIF(INDIRECT("ИсходныеДанные!$"&amp;$K$4&amp;"$2:$"&amp;$K$4&amp;"$50000"),$B1052&amp;"#"&amp;U$6,INDIRECT("ИсходныеДанные!$J$2:$J$50000")),0)</f>
        <v>0</v>
      </c>
      <c r="V1052" s="3">
        <f ca="1">IF($B1052&lt;&gt;"",SUMIF(INDIRECT("ИсходныеДанные!$"&amp;$K$4&amp;"$2:$"&amp;$K$4&amp;"$50000"),$B1052&amp;"#"&amp;V$6,INDIRECT("ИсходныеДанные!$J$2:$J$50000")),0)</f>
        <v>0</v>
      </c>
      <c r="W1052" s="16" t="e">
        <f ca="1">SUM(K1052:V1052)/Пофамильно!$R$1</f>
        <v>#DIV/0!</v>
      </c>
    </row>
    <row r="1053" spans="1:23" x14ac:dyDescent="0.25">
      <c r="A1053" s="10" t="str">
        <f t="shared" ca="1" si="18"/>
        <v>delete</v>
      </c>
      <c r="B1053" s="16" cm="1">
        <f t="array" aca="1" ref="B1053" ca="1">INDIRECT("УникальныеСписки!D"&amp;ROW()-$L$4)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14"/>
      <c r="G1053" s="81" t="str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84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84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84" t="str" cm="1">
        <f t="array" aca="1" ref="J1053" ca="1">_xlfn.XLOOKUP($B1053,INDIRECT(SUBSTITUTE("ИсходныеДанные!$где$2:$где$50000","где",$B$4)),INDIRECT(SUBSTITUTE("ИсходныеДанные!$что$2:$что$50000","что",J$4)),"",0,1)</f>
        <v/>
      </c>
      <c r="K1053" s="3">
        <f ca="1">IF($B1053&lt;&gt;"",SUMIF(INDIRECT("ИсходныеДанные!$"&amp;$K$4&amp;"$2:$"&amp;$K$4&amp;"$50000"),$B1053&amp;"#"&amp;K$6,INDIRECT("ИсходныеДанные!$J$2:$J$50000")),0)</f>
        <v>0</v>
      </c>
      <c r="L1053" s="3">
        <f ca="1">IF($B1053&lt;&gt;"",SUMIF(INDIRECT("ИсходныеДанные!$"&amp;$K$4&amp;"$2:$"&amp;$K$4&amp;"$50000"),$B1053&amp;"#"&amp;L$6,INDIRECT("ИсходныеДанные!$J$2:$J$50000")),0)</f>
        <v>0</v>
      </c>
      <c r="M1053" s="3">
        <f ca="1">IF($B1053&lt;&gt;"",SUMIF(INDIRECT("ИсходныеДанные!$"&amp;$K$4&amp;"$2:$"&amp;$K$4&amp;"$50000"),$B1053&amp;"#"&amp;M$6,INDIRECT("ИсходныеДанные!$J$2:$J$50000")),0)</f>
        <v>0</v>
      </c>
      <c r="N1053" s="3">
        <f ca="1">IF($B1053&lt;&gt;"",SUMIF(INDIRECT("ИсходныеДанные!$"&amp;$K$4&amp;"$2:$"&amp;$K$4&amp;"$50000"),$B1053&amp;"#"&amp;N$6,INDIRECT("ИсходныеДанные!$J$2:$J$50000")),0)</f>
        <v>0</v>
      </c>
      <c r="O1053" s="3">
        <f ca="1">IF($B1053&lt;&gt;"",SUMIF(INDIRECT("ИсходныеДанные!$"&amp;$K$4&amp;"$2:$"&amp;$K$4&amp;"$50000"),$B1053&amp;"#"&amp;O$6,INDIRECT("ИсходныеДанные!$J$2:$J$50000")),0)</f>
        <v>0</v>
      </c>
      <c r="P1053" s="3">
        <f ca="1">IF($B1053&lt;&gt;"",SUMIF(INDIRECT("ИсходныеДанные!$"&amp;$K$4&amp;"$2:$"&amp;$K$4&amp;"$50000"),$B1053&amp;"#"&amp;P$6,INDIRECT("ИсходныеДанные!$J$2:$J$50000")),0)</f>
        <v>0</v>
      </c>
      <c r="Q1053" s="3">
        <f ca="1">IF($B1053&lt;&gt;"",SUMIF(INDIRECT("ИсходныеДанные!$"&amp;$K$4&amp;"$2:$"&amp;$K$4&amp;"$50000"),$B1053&amp;"#"&amp;Q$6,INDIRECT("ИсходныеДанные!$J$2:$J$50000")),0)</f>
        <v>0</v>
      </c>
      <c r="R1053" s="3">
        <f ca="1">IF($B1053&lt;&gt;"",SUMIF(INDIRECT("ИсходныеДанные!$"&amp;$K$4&amp;"$2:$"&amp;$K$4&amp;"$50000"),$B1053&amp;"#"&amp;R$6,INDIRECT("ИсходныеДанные!$J$2:$J$50000")),0)</f>
        <v>0</v>
      </c>
      <c r="S1053" s="3">
        <f ca="1">IF($B1053&lt;&gt;"",SUMIF(INDIRECT("ИсходныеДанные!$"&amp;$K$4&amp;"$2:$"&amp;$K$4&amp;"$50000"),$B1053&amp;"#"&amp;S$6,INDIRECT("ИсходныеДанные!$J$2:$J$50000")),0)</f>
        <v>0</v>
      </c>
      <c r="T1053" s="3">
        <f ca="1">IF($B1053&lt;&gt;"",SUMIF(INDIRECT("ИсходныеДанные!$"&amp;$K$4&amp;"$2:$"&amp;$K$4&amp;"$50000"),$B1053&amp;"#"&amp;T$6,INDIRECT("ИсходныеДанные!$J$2:$J$50000")),0)</f>
        <v>0</v>
      </c>
      <c r="U1053" s="3">
        <f ca="1">IF($B1053&lt;&gt;"",SUMIF(INDIRECT("ИсходныеДанные!$"&amp;$K$4&amp;"$2:$"&amp;$K$4&amp;"$50000"),$B1053&amp;"#"&amp;U$6,INDIRECT("ИсходныеДанные!$J$2:$J$50000")),0)</f>
        <v>0</v>
      </c>
      <c r="V1053" s="3">
        <f ca="1">IF($B1053&lt;&gt;"",SUMIF(INDIRECT("ИсходныеДанные!$"&amp;$K$4&amp;"$2:$"&amp;$K$4&amp;"$50000"),$B1053&amp;"#"&amp;V$6,INDIRECT("ИсходныеДанные!$J$2:$J$50000")),0)</f>
        <v>0</v>
      </c>
      <c r="W1053" s="16" t="e">
        <f ca="1">SUM(K1053:V1053)/Пофамильно!$R$1</f>
        <v>#DIV/0!</v>
      </c>
    </row>
    <row r="1054" spans="1:23" x14ac:dyDescent="0.25">
      <c r="A1054" s="10" t="str">
        <f t="shared" ca="1" si="18"/>
        <v>delete</v>
      </c>
      <c r="B1054" s="16" cm="1">
        <f t="array" aca="1" ref="B1054" ca="1">INDIRECT("УникальныеСписки!D"&amp;ROW()-$L$4)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14"/>
      <c r="G1054" s="81" t="str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84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84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84" t="str" cm="1">
        <f t="array" aca="1" ref="J1054" ca="1">_xlfn.XLOOKUP($B1054,INDIRECT(SUBSTITUTE("ИсходныеДанные!$где$2:$где$50000","где",$B$4)),INDIRECT(SUBSTITUTE("ИсходныеДанные!$что$2:$что$50000","что",J$4)),"",0,1)</f>
        <v/>
      </c>
      <c r="K1054" s="3">
        <f ca="1">IF($B1054&lt;&gt;"",SUMIF(INDIRECT("ИсходныеДанные!$"&amp;$K$4&amp;"$2:$"&amp;$K$4&amp;"$50000"),$B1054&amp;"#"&amp;K$6,INDIRECT("ИсходныеДанные!$J$2:$J$50000")),0)</f>
        <v>0</v>
      </c>
      <c r="L1054" s="3">
        <f ca="1">IF($B1054&lt;&gt;"",SUMIF(INDIRECT("ИсходныеДанные!$"&amp;$K$4&amp;"$2:$"&amp;$K$4&amp;"$50000"),$B1054&amp;"#"&amp;L$6,INDIRECT("ИсходныеДанные!$J$2:$J$50000")),0)</f>
        <v>0</v>
      </c>
      <c r="M1054" s="3">
        <f ca="1">IF($B1054&lt;&gt;"",SUMIF(INDIRECT("ИсходныеДанные!$"&amp;$K$4&amp;"$2:$"&amp;$K$4&amp;"$50000"),$B1054&amp;"#"&amp;M$6,INDIRECT("ИсходныеДанные!$J$2:$J$50000")),0)</f>
        <v>0</v>
      </c>
      <c r="N1054" s="3">
        <f ca="1">IF($B1054&lt;&gt;"",SUMIF(INDIRECT("ИсходныеДанные!$"&amp;$K$4&amp;"$2:$"&amp;$K$4&amp;"$50000"),$B1054&amp;"#"&amp;N$6,INDIRECT("ИсходныеДанные!$J$2:$J$50000")),0)</f>
        <v>0</v>
      </c>
      <c r="O1054" s="3">
        <f ca="1">IF($B1054&lt;&gt;"",SUMIF(INDIRECT("ИсходныеДанные!$"&amp;$K$4&amp;"$2:$"&amp;$K$4&amp;"$50000"),$B1054&amp;"#"&amp;O$6,INDIRECT("ИсходныеДанные!$J$2:$J$50000")),0)</f>
        <v>0</v>
      </c>
      <c r="P1054" s="3">
        <f ca="1">IF($B1054&lt;&gt;"",SUMIF(INDIRECT("ИсходныеДанные!$"&amp;$K$4&amp;"$2:$"&amp;$K$4&amp;"$50000"),$B1054&amp;"#"&amp;P$6,INDIRECT("ИсходныеДанные!$J$2:$J$50000")),0)</f>
        <v>0</v>
      </c>
      <c r="Q1054" s="3">
        <f ca="1">IF($B1054&lt;&gt;"",SUMIF(INDIRECT("ИсходныеДанные!$"&amp;$K$4&amp;"$2:$"&amp;$K$4&amp;"$50000"),$B1054&amp;"#"&amp;Q$6,INDIRECT("ИсходныеДанные!$J$2:$J$50000")),0)</f>
        <v>0</v>
      </c>
      <c r="R1054" s="3">
        <f ca="1">IF($B1054&lt;&gt;"",SUMIF(INDIRECT("ИсходныеДанные!$"&amp;$K$4&amp;"$2:$"&amp;$K$4&amp;"$50000"),$B1054&amp;"#"&amp;R$6,INDIRECT("ИсходныеДанные!$J$2:$J$50000")),0)</f>
        <v>0</v>
      </c>
      <c r="S1054" s="3">
        <f ca="1">IF($B1054&lt;&gt;"",SUMIF(INDIRECT("ИсходныеДанные!$"&amp;$K$4&amp;"$2:$"&amp;$K$4&amp;"$50000"),$B1054&amp;"#"&amp;S$6,INDIRECT("ИсходныеДанные!$J$2:$J$50000")),0)</f>
        <v>0</v>
      </c>
      <c r="T1054" s="3">
        <f ca="1">IF($B1054&lt;&gt;"",SUMIF(INDIRECT("ИсходныеДанные!$"&amp;$K$4&amp;"$2:$"&amp;$K$4&amp;"$50000"),$B1054&amp;"#"&amp;T$6,INDIRECT("ИсходныеДанные!$J$2:$J$50000")),0)</f>
        <v>0</v>
      </c>
      <c r="U1054" s="3">
        <f ca="1">IF($B1054&lt;&gt;"",SUMIF(INDIRECT("ИсходныеДанные!$"&amp;$K$4&amp;"$2:$"&amp;$K$4&amp;"$50000"),$B1054&amp;"#"&amp;U$6,INDIRECT("ИсходныеДанные!$J$2:$J$50000")),0)</f>
        <v>0</v>
      </c>
      <c r="V1054" s="3">
        <f ca="1">IF($B1054&lt;&gt;"",SUMIF(INDIRECT("ИсходныеДанные!$"&amp;$K$4&amp;"$2:$"&amp;$K$4&amp;"$50000"),$B1054&amp;"#"&amp;V$6,INDIRECT("ИсходныеДанные!$J$2:$J$50000")),0)</f>
        <v>0</v>
      </c>
      <c r="W1054" s="16" t="e">
        <f ca="1">SUM(K1054:V1054)/Пофамильно!$R$1</f>
        <v>#DIV/0!</v>
      </c>
    </row>
    <row r="1055" spans="1:23" x14ac:dyDescent="0.25">
      <c r="A1055" s="10" t="str">
        <f t="shared" ca="1" si="18"/>
        <v>delete</v>
      </c>
      <c r="B1055" s="16" cm="1">
        <f t="array" aca="1" ref="B1055" ca="1">INDIRECT("УникальныеСписки!D"&amp;ROW()-$L$4)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14"/>
      <c r="G1055" s="81" t="str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84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84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84" t="str" cm="1">
        <f t="array" aca="1" ref="J1055" ca="1">_xlfn.XLOOKUP($B1055,INDIRECT(SUBSTITUTE("ИсходныеДанные!$где$2:$где$50000","где",$B$4)),INDIRECT(SUBSTITUTE("ИсходныеДанные!$что$2:$что$50000","что",J$4)),"",0,1)</f>
        <v/>
      </c>
      <c r="K1055" s="3">
        <f ca="1">IF($B1055&lt;&gt;"",SUMIF(INDIRECT("ИсходныеДанные!$"&amp;$K$4&amp;"$2:$"&amp;$K$4&amp;"$50000"),$B1055&amp;"#"&amp;K$6,INDIRECT("ИсходныеДанные!$J$2:$J$50000")),0)</f>
        <v>0</v>
      </c>
      <c r="L1055" s="3">
        <f ca="1">IF($B1055&lt;&gt;"",SUMIF(INDIRECT("ИсходныеДанные!$"&amp;$K$4&amp;"$2:$"&amp;$K$4&amp;"$50000"),$B1055&amp;"#"&amp;L$6,INDIRECT("ИсходныеДанные!$J$2:$J$50000")),0)</f>
        <v>0</v>
      </c>
      <c r="M1055" s="3">
        <f ca="1">IF($B1055&lt;&gt;"",SUMIF(INDIRECT("ИсходныеДанные!$"&amp;$K$4&amp;"$2:$"&amp;$K$4&amp;"$50000"),$B1055&amp;"#"&amp;M$6,INDIRECT("ИсходныеДанные!$J$2:$J$50000")),0)</f>
        <v>0</v>
      </c>
      <c r="N1055" s="3">
        <f ca="1">IF($B1055&lt;&gt;"",SUMIF(INDIRECT("ИсходныеДанные!$"&amp;$K$4&amp;"$2:$"&amp;$K$4&amp;"$50000"),$B1055&amp;"#"&amp;N$6,INDIRECT("ИсходныеДанные!$J$2:$J$50000")),0)</f>
        <v>0</v>
      </c>
      <c r="O1055" s="3">
        <f ca="1">IF($B1055&lt;&gt;"",SUMIF(INDIRECT("ИсходныеДанные!$"&amp;$K$4&amp;"$2:$"&amp;$K$4&amp;"$50000"),$B1055&amp;"#"&amp;O$6,INDIRECT("ИсходныеДанные!$J$2:$J$50000")),0)</f>
        <v>0</v>
      </c>
      <c r="P1055" s="3">
        <f ca="1">IF($B1055&lt;&gt;"",SUMIF(INDIRECT("ИсходныеДанные!$"&amp;$K$4&amp;"$2:$"&amp;$K$4&amp;"$50000"),$B1055&amp;"#"&amp;P$6,INDIRECT("ИсходныеДанные!$J$2:$J$50000")),0)</f>
        <v>0</v>
      </c>
      <c r="Q1055" s="3">
        <f ca="1">IF($B1055&lt;&gt;"",SUMIF(INDIRECT("ИсходныеДанные!$"&amp;$K$4&amp;"$2:$"&amp;$K$4&amp;"$50000"),$B1055&amp;"#"&amp;Q$6,INDIRECT("ИсходныеДанные!$J$2:$J$50000")),0)</f>
        <v>0</v>
      </c>
      <c r="R1055" s="3">
        <f ca="1">IF($B1055&lt;&gt;"",SUMIF(INDIRECT("ИсходныеДанные!$"&amp;$K$4&amp;"$2:$"&amp;$K$4&amp;"$50000"),$B1055&amp;"#"&amp;R$6,INDIRECT("ИсходныеДанные!$J$2:$J$50000")),0)</f>
        <v>0</v>
      </c>
      <c r="S1055" s="3">
        <f ca="1">IF($B1055&lt;&gt;"",SUMIF(INDIRECT("ИсходныеДанные!$"&amp;$K$4&amp;"$2:$"&amp;$K$4&amp;"$50000"),$B1055&amp;"#"&amp;S$6,INDIRECT("ИсходныеДанные!$J$2:$J$50000")),0)</f>
        <v>0</v>
      </c>
      <c r="T1055" s="3">
        <f ca="1">IF($B1055&lt;&gt;"",SUMIF(INDIRECT("ИсходныеДанные!$"&amp;$K$4&amp;"$2:$"&amp;$K$4&amp;"$50000"),$B1055&amp;"#"&amp;T$6,INDIRECT("ИсходныеДанные!$J$2:$J$50000")),0)</f>
        <v>0</v>
      </c>
      <c r="U1055" s="3">
        <f ca="1">IF($B1055&lt;&gt;"",SUMIF(INDIRECT("ИсходныеДанные!$"&amp;$K$4&amp;"$2:$"&amp;$K$4&amp;"$50000"),$B1055&amp;"#"&amp;U$6,INDIRECT("ИсходныеДанные!$J$2:$J$50000")),0)</f>
        <v>0</v>
      </c>
      <c r="V1055" s="3">
        <f ca="1">IF($B1055&lt;&gt;"",SUMIF(INDIRECT("ИсходныеДанные!$"&amp;$K$4&amp;"$2:$"&amp;$K$4&amp;"$50000"),$B1055&amp;"#"&amp;V$6,INDIRECT("ИсходныеДанные!$J$2:$J$50000")),0)</f>
        <v>0</v>
      </c>
      <c r="W1055" s="16" t="e">
        <f ca="1">SUM(K1055:V1055)/Пофамильно!$R$1</f>
        <v>#DIV/0!</v>
      </c>
    </row>
    <row r="1056" spans="1:23" x14ac:dyDescent="0.25">
      <c r="A1056" s="10" t="str">
        <f t="shared" ca="1" si="18"/>
        <v>delete</v>
      </c>
      <c r="B1056" s="16" cm="1">
        <f t="array" aca="1" ref="B1056" ca="1">INDIRECT("УникальныеСписки!D"&amp;ROW()-$L$4)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14"/>
      <c r="G1056" s="81" t="str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84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84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84" t="str" cm="1">
        <f t="array" aca="1" ref="J1056" ca="1">_xlfn.XLOOKUP($B1056,INDIRECT(SUBSTITUTE("ИсходныеДанные!$где$2:$где$50000","где",$B$4)),INDIRECT(SUBSTITUTE("ИсходныеДанные!$что$2:$что$50000","что",J$4)),"",0,1)</f>
        <v/>
      </c>
      <c r="K1056" s="3">
        <f ca="1">IF($B1056&lt;&gt;"",SUMIF(INDIRECT("ИсходныеДанные!$"&amp;$K$4&amp;"$2:$"&amp;$K$4&amp;"$50000"),$B1056&amp;"#"&amp;K$6,INDIRECT("ИсходныеДанные!$J$2:$J$50000")),0)</f>
        <v>0</v>
      </c>
      <c r="L1056" s="3">
        <f ca="1">IF($B1056&lt;&gt;"",SUMIF(INDIRECT("ИсходныеДанные!$"&amp;$K$4&amp;"$2:$"&amp;$K$4&amp;"$50000"),$B1056&amp;"#"&amp;L$6,INDIRECT("ИсходныеДанные!$J$2:$J$50000")),0)</f>
        <v>0</v>
      </c>
      <c r="M1056" s="3">
        <f ca="1">IF($B1056&lt;&gt;"",SUMIF(INDIRECT("ИсходныеДанные!$"&amp;$K$4&amp;"$2:$"&amp;$K$4&amp;"$50000"),$B1056&amp;"#"&amp;M$6,INDIRECT("ИсходныеДанные!$J$2:$J$50000")),0)</f>
        <v>0</v>
      </c>
      <c r="N1056" s="3">
        <f ca="1">IF($B1056&lt;&gt;"",SUMIF(INDIRECT("ИсходныеДанные!$"&amp;$K$4&amp;"$2:$"&amp;$K$4&amp;"$50000"),$B1056&amp;"#"&amp;N$6,INDIRECT("ИсходныеДанные!$J$2:$J$50000")),0)</f>
        <v>0</v>
      </c>
      <c r="O1056" s="3">
        <f ca="1">IF($B1056&lt;&gt;"",SUMIF(INDIRECT("ИсходныеДанные!$"&amp;$K$4&amp;"$2:$"&amp;$K$4&amp;"$50000"),$B1056&amp;"#"&amp;O$6,INDIRECT("ИсходныеДанные!$J$2:$J$50000")),0)</f>
        <v>0</v>
      </c>
      <c r="P1056" s="3">
        <f ca="1">IF($B1056&lt;&gt;"",SUMIF(INDIRECT("ИсходныеДанные!$"&amp;$K$4&amp;"$2:$"&amp;$K$4&amp;"$50000"),$B1056&amp;"#"&amp;P$6,INDIRECT("ИсходныеДанные!$J$2:$J$50000")),0)</f>
        <v>0</v>
      </c>
      <c r="Q1056" s="3">
        <f ca="1">IF($B1056&lt;&gt;"",SUMIF(INDIRECT("ИсходныеДанные!$"&amp;$K$4&amp;"$2:$"&amp;$K$4&amp;"$50000"),$B1056&amp;"#"&amp;Q$6,INDIRECT("ИсходныеДанные!$J$2:$J$50000")),0)</f>
        <v>0</v>
      </c>
      <c r="R1056" s="3">
        <f ca="1">IF($B1056&lt;&gt;"",SUMIF(INDIRECT("ИсходныеДанные!$"&amp;$K$4&amp;"$2:$"&amp;$K$4&amp;"$50000"),$B1056&amp;"#"&amp;R$6,INDIRECT("ИсходныеДанные!$J$2:$J$50000")),0)</f>
        <v>0</v>
      </c>
      <c r="S1056" s="3">
        <f ca="1">IF($B1056&lt;&gt;"",SUMIF(INDIRECT("ИсходныеДанные!$"&amp;$K$4&amp;"$2:$"&amp;$K$4&amp;"$50000"),$B1056&amp;"#"&amp;S$6,INDIRECT("ИсходныеДанные!$J$2:$J$50000")),0)</f>
        <v>0</v>
      </c>
      <c r="T1056" s="3">
        <f ca="1">IF($B1056&lt;&gt;"",SUMIF(INDIRECT("ИсходныеДанные!$"&amp;$K$4&amp;"$2:$"&amp;$K$4&amp;"$50000"),$B1056&amp;"#"&amp;T$6,INDIRECT("ИсходныеДанные!$J$2:$J$50000")),0)</f>
        <v>0</v>
      </c>
      <c r="U1056" s="3">
        <f ca="1">IF($B1056&lt;&gt;"",SUMIF(INDIRECT("ИсходныеДанные!$"&amp;$K$4&amp;"$2:$"&amp;$K$4&amp;"$50000"),$B1056&amp;"#"&amp;U$6,INDIRECT("ИсходныеДанные!$J$2:$J$50000")),0)</f>
        <v>0</v>
      </c>
      <c r="V1056" s="3">
        <f ca="1">IF($B1056&lt;&gt;"",SUMIF(INDIRECT("ИсходныеДанные!$"&amp;$K$4&amp;"$2:$"&amp;$K$4&amp;"$50000"),$B1056&amp;"#"&amp;V$6,INDIRECT("ИсходныеДанные!$J$2:$J$50000")),0)</f>
        <v>0</v>
      </c>
      <c r="W1056" s="16" t="e">
        <f ca="1">SUM(K1056:V1056)/Пофамильно!$R$1</f>
        <v>#DIV/0!</v>
      </c>
    </row>
    <row r="1057" spans="1:23" x14ac:dyDescent="0.25">
      <c r="A1057" s="10" t="str">
        <f t="shared" ca="1" si="18"/>
        <v>delete</v>
      </c>
      <c r="B1057" s="16" cm="1">
        <f t="array" aca="1" ref="B1057" ca="1">INDIRECT("УникальныеСписки!D"&amp;ROW()-$L$4)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14"/>
      <c r="G1057" s="81" t="str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84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84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84" t="str" cm="1">
        <f t="array" aca="1" ref="J1057" ca="1">_xlfn.XLOOKUP($B1057,INDIRECT(SUBSTITUTE("ИсходныеДанные!$где$2:$где$50000","где",$B$4)),INDIRECT(SUBSTITUTE("ИсходныеДанные!$что$2:$что$50000","что",J$4)),"",0,1)</f>
        <v/>
      </c>
      <c r="K1057" s="3">
        <f ca="1">IF($B1057&lt;&gt;"",SUMIF(INDIRECT("ИсходныеДанные!$"&amp;$K$4&amp;"$2:$"&amp;$K$4&amp;"$50000"),$B1057&amp;"#"&amp;K$6,INDIRECT("ИсходныеДанные!$J$2:$J$50000")),0)</f>
        <v>0</v>
      </c>
      <c r="L1057" s="3">
        <f ca="1">IF($B1057&lt;&gt;"",SUMIF(INDIRECT("ИсходныеДанные!$"&amp;$K$4&amp;"$2:$"&amp;$K$4&amp;"$50000"),$B1057&amp;"#"&amp;L$6,INDIRECT("ИсходныеДанные!$J$2:$J$50000")),0)</f>
        <v>0</v>
      </c>
      <c r="M1057" s="3">
        <f ca="1">IF($B1057&lt;&gt;"",SUMIF(INDIRECT("ИсходныеДанные!$"&amp;$K$4&amp;"$2:$"&amp;$K$4&amp;"$50000"),$B1057&amp;"#"&amp;M$6,INDIRECT("ИсходныеДанные!$J$2:$J$50000")),0)</f>
        <v>0</v>
      </c>
      <c r="N1057" s="3">
        <f ca="1">IF($B1057&lt;&gt;"",SUMIF(INDIRECT("ИсходныеДанные!$"&amp;$K$4&amp;"$2:$"&amp;$K$4&amp;"$50000"),$B1057&amp;"#"&amp;N$6,INDIRECT("ИсходныеДанные!$J$2:$J$50000")),0)</f>
        <v>0</v>
      </c>
      <c r="O1057" s="3">
        <f ca="1">IF($B1057&lt;&gt;"",SUMIF(INDIRECT("ИсходныеДанные!$"&amp;$K$4&amp;"$2:$"&amp;$K$4&amp;"$50000"),$B1057&amp;"#"&amp;O$6,INDIRECT("ИсходныеДанные!$J$2:$J$50000")),0)</f>
        <v>0</v>
      </c>
      <c r="P1057" s="3">
        <f ca="1">IF($B1057&lt;&gt;"",SUMIF(INDIRECT("ИсходныеДанные!$"&amp;$K$4&amp;"$2:$"&amp;$K$4&amp;"$50000"),$B1057&amp;"#"&amp;P$6,INDIRECT("ИсходныеДанные!$J$2:$J$50000")),0)</f>
        <v>0</v>
      </c>
      <c r="Q1057" s="3">
        <f ca="1">IF($B1057&lt;&gt;"",SUMIF(INDIRECT("ИсходныеДанные!$"&amp;$K$4&amp;"$2:$"&amp;$K$4&amp;"$50000"),$B1057&amp;"#"&amp;Q$6,INDIRECT("ИсходныеДанные!$J$2:$J$50000")),0)</f>
        <v>0</v>
      </c>
      <c r="R1057" s="3">
        <f ca="1">IF($B1057&lt;&gt;"",SUMIF(INDIRECT("ИсходныеДанные!$"&amp;$K$4&amp;"$2:$"&amp;$K$4&amp;"$50000"),$B1057&amp;"#"&amp;R$6,INDIRECT("ИсходныеДанные!$J$2:$J$50000")),0)</f>
        <v>0</v>
      </c>
      <c r="S1057" s="3">
        <f ca="1">IF($B1057&lt;&gt;"",SUMIF(INDIRECT("ИсходныеДанные!$"&amp;$K$4&amp;"$2:$"&amp;$K$4&amp;"$50000"),$B1057&amp;"#"&amp;S$6,INDIRECT("ИсходныеДанные!$J$2:$J$50000")),0)</f>
        <v>0</v>
      </c>
      <c r="T1057" s="3">
        <f ca="1">IF($B1057&lt;&gt;"",SUMIF(INDIRECT("ИсходныеДанные!$"&amp;$K$4&amp;"$2:$"&amp;$K$4&amp;"$50000"),$B1057&amp;"#"&amp;T$6,INDIRECT("ИсходныеДанные!$J$2:$J$50000")),0)</f>
        <v>0</v>
      </c>
      <c r="U1057" s="3">
        <f ca="1">IF($B1057&lt;&gt;"",SUMIF(INDIRECT("ИсходныеДанные!$"&amp;$K$4&amp;"$2:$"&amp;$K$4&amp;"$50000"),$B1057&amp;"#"&amp;U$6,INDIRECT("ИсходныеДанные!$J$2:$J$50000")),0)</f>
        <v>0</v>
      </c>
      <c r="V1057" s="3">
        <f ca="1">IF($B1057&lt;&gt;"",SUMIF(INDIRECT("ИсходныеДанные!$"&amp;$K$4&amp;"$2:$"&amp;$K$4&amp;"$50000"),$B1057&amp;"#"&amp;V$6,INDIRECT("ИсходныеДанные!$J$2:$J$50000")),0)</f>
        <v>0</v>
      </c>
      <c r="W1057" s="16" t="e">
        <f ca="1">SUM(K1057:V1057)/Пофамильно!$R$1</f>
        <v>#DIV/0!</v>
      </c>
    </row>
    <row r="1058" spans="1:23" x14ac:dyDescent="0.25">
      <c r="A1058" s="10" t="str">
        <f t="shared" ca="1" si="18"/>
        <v>delete</v>
      </c>
      <c r="B1058" s="16" cm="1">
        <f t="array" aca="1" ref="B1058" ca="1">INDIRECT("УникальныеСписки!D"&amp;ROW()-$L$4)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14"/>
      <c r="G1058" s="81" t="str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84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84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84" t="str" cm="1">
        <f t="array" aca="1" ref="J1058" ca="1">_xlfn.XLOOKUP($B1058,INDIRECT(SUBSTITUTE("ИсходныеДанные!$где$2:$где$50000","где",$B$4)),INDIRECT(SUBSTITUTE("ИсходныеДанные!$что$2:$что$50000","что",J$4)),"",0,1)</f>
        <v/>
      </c>
      <c r="K1058" s="3">
        <f ca="1">IF($B1058&lt;&gt;"",SUMIF(INDIRECT("ИсходныеДанные!$"&amp;$K$4&amp;"$2:$"&amp;$K$4&amp;"$50000"),$B1058&amp;"#"&amp;K$6,INDIRECT("ИсходныеДанные!$J$2:$J$50000")),0)</f>
        <v>0</v>
      </c>
      <c r="L1058" s="3">
        <f ca="1">IF($B1058&lt;&gt;"",SUMIF(INDIRECT("ИсходныеДанные!$"&amp;$K$4&amp;"$2:$"&amp;$K$4&amp;"$50000"),$B1058&amp;"#"&amp;L$6,INDIRECT("ИсходныеДанные!$J$2:$J$50000")),0)</f>
        <v>0</v>
      </c>
      <c r="M1058" s="3">
        <f ca="1">IF($B1058&lt;&gt;"",SUMIF(INDIRECT("ИсходныеДанные!$"&amp;$K$4&amp;"$2:$"&amp;$K$4&amp;"$50000"),$B1058&amp;"#"&amp;M$6,INDIRECT("ИсходныеДанные!$J$2:$J$50000")),0)</f>
        <v>0</v>
      </c>
      <c r="N1058" s="3">
        <f ca="1">IF($B1058&lt;&gt;"",SUMIF(INDIRECT("ИсходныеДанные!$"&amp;$K$4&amp;"$2:$"&amp;$K$4&amp;"$50000"),$B1058&amp;"#"&amp;N$6,INDIRECT("ИсходныеДанные!$J$2:$J$50000")),0)</f>
        <v>0</v>
      </c>
      <c r="O1058" s="3">
        <f ca="1">IF($B1058&lt;&gt;"",SUMIF(INDIRECT("ИсходныеДанные!$"&amp;$K$4&amp;"$2:$"&amp;$K$4&amp;"$50000"),$B1058&amp;"#"&amp;O$6,INDIRECT("ИсходныеДанные!$J$2:$J$50000")),0)</f>
        <v>0</v>
      </c>
      <c r="P1058" s="3">
        <f ca="1">IF($B1058&lt;&gt;"",SUMIF(INDIRECT("ИсходныеДанные!$"&amp;$K$4&amp;"$2:$"&amp;$K$4&amp;"$50000"),$B1058&amp;"#"&amp;P$6,INDIRECT("ИсходныеДанные!$J$2:$J$50000")),0)</f>
        <v>0</v>
      </c>
      <c r="Q1058" s="3">
        <f ca="1">IF($B1058&lt;&gt;"",SUMIF(INDIRECT("ИсходныеДанные!$"&amp;$K$4&amp;"$2:$"&amp;$K$4&amp;"$50000"),$B1058&amp;"#"&amp;Q$6,INDIRECT("ИсходныеДанные!$J$2:$J$50000")),0)</f>
        <v>0</v>
      </c>
      <c r="R1058" s="3">
        <f ca="1">IF($B1058&lt;&gt;"",SUMIF(INDIRECT("ИсходныеДанные!$"&amp;$K$4&amp;"$2:$"&amp;$K$4&amp;"$50000"),$B1058&amp;"#"&amp;R$6,INDIRECT("ИсходныеДанные!$J$2:$J$50000")),0)</f>
        <v>0</v>
      </c>
      <c r="S1058" s="3">
        <f ca="1">IF($B1058&lt;&gt;"",SUMIF(INDIRECT("ИсходныеДанные!$"&amp;$K$4&amp;"$2:$"&amp;$K$4&amp;"$50000"),$B1058&amp;"#"&amp;S$6,INDIRECT("ИсходныеДанные!$J$2:$J$50000")),0)</f>
        <v>0</v>
      </c>
      <c r="T1058" s="3">
        <f ca="1">IF($B1058&lt;&gt;"",SUMIF(INDIRECT("ИсходныеДанные!$"&amp;$K$4&amp;"$2:$"&amp;$K$4&amp;"$50000"),$B1058&amp;"#"&amp;T$6,INDIRECT("ИсходныеДанные!$J$2:$J$50000")),0)</f>
        <v>0</v>
      </c>
      <c r="U1058" s="3">
        <f ca="1">IF($B1058&lt;&gt;"",SUMIF(INDIRECT("ИсходныеДанные!$"&amp;$K$4&amp;"$2:$"&amp;$K$4&amp;"$50000"),$B1058&amp;"#"&amp;U$6,INDIRECT("ИсходныеДанные!$J$2:$J$50000")),0)</f>
        <v>0</v>
      </c>
      <c r="V1058" s="3">
        <f ca="1">IF($B1058&lt;&gt;"",SUMIF(INDIRECT("ИсходныеДанные!$"&amp;$K$4&amp;"$2:$"&amp;$K$4&amp;"$50000"),$B1058&amp;"#"&amp;V$6,INDIRECT("ИсходныеДанные!$J$2:$J$50000")),0)</f>
        <v>0</v>
      </c>
      <c r="W1058" s="16" t="e">
        <f ca="1">SUM(K1058:V1058)/Пофамильно!$R$1</f>
        <v>#DIV/0!</v>
      </c>
    </row>
    <row r="1059" spans="1:23" x14ac:dyDescent="0.25">
      <c r="A1059" s="10" t="str">
        <f t="shared" ca="1" si="18"/>
        <v>delete</v>
      </c>
      <c r="B1059" s="16" cm="1">
        <f t="array" aca="1" ref="B1059" ca="1">INDIRECT("УникальныеСписки!D"&amp;ROW()-$L$4)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14"/>
      <c r="G1059" s="81" t="str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84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84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84" t="str" cm="1">
        <f t="array" aca="1" ref="J1059" ca="1">_xlfn.XLOOKUP($B1059,INDIRECT(SUBSTITUTE("ИсходныеДанные!$где$2:$где$50000","где",$B$4)),INDIRECT(SUBSTITUTE("ИсходныеДанные!$что$2:$что$50000","что",J$4)),"",0,1)</f>
        <v/>
      </c>
      <c r="K1059" s="3">
        <f ca="1">IF($B1059&lt;&gt;"",SUMIF(INDIRECT("ИсходныеДанные!$"&amp;$K$4&amp;"$2:$"&amp;$K$4&amp;"$50000"),$B1059&amp;"#"&amp;K$6,INDIRECT("ИсходныеДанные!$J$2:$J$50000")),0)</f>
        <v>0</v>
      </c>
      <c r="L1059" s="3">
        <f ca="1">IF($B1059&lt;&gt;"",SUMIF(INDIRECT("ИсходныеДанные!$"&amp;$K$4&amp;"$2:$"&amp;$K$4&amp;"$50000"),$B1059&amp;"#"&amp;L$6,INDIRECT("ИсходныеДанные!$J$2:$J$50000")),0)</f>
        <v>0</v>
      </c>
      <c r="M1059" s="3">
        <f ca="1">IF($B1059&lt;&gt;"",SUMIF(INDIRECT("ИсходныеДанные!$"&amp;$K$4&amp;"$2:$"&amp;$K$4&amp;"$50000"),$B1059&amp;"#"&amp;M$6,INDIRECT("ИсходныеДанные!$J$2:$J$50000")),0)</f>
        <v>0</v>
      </c>
      <c r="N1059" s="3">
        <f ca="1">IF($B1059&lt;&gt;"",SUMIF(INDIRECT("ИсходныеДанные!$"&amp;$K$4&amp;"$2:$"&amp;$K$4&amp;"$50000"),$B1059&amp;"#"&amp;N$6,INDIRECT("ИсходныеДанные!$J$2:$J$50000")),0)</f>
        <v>0</v>
      </c>
      <c r="O1059" s="3">
        <f ca="1">IF($B1059&lt;&gt;"",SUMIF(INDIRECT("ИсходныеДанные!$"&amp;$K$4&amp;"$2:$"&amp;$K$4&amp;"$50000"),$B1059&amp;"#"&amp;O$6,INDIRECT("ИсходныеДанные!$J$2:$J$50000")),0)</f>
        <v>0</v>
      </c>
      <c r="P1059" s="3">
        <f ca="1">IF($B1059&lt;&gt;"",SUMIF(INDIRECT("ИсходныеДанные!$"&amp;$K$4&amp;"$2:$"&amp;$K$4&amp;"$50000"),$B1059&amp;"#"&amp;P$6,INDIRECT("ИсходныеДанные!$J$2:$J$50000")),0)</f>
        <v>0</v>
      </c>
      <c r="Q1059" s="3">
        <f ca="1">IF($B1059&lt;&gt;"",SUMIF(INDIRECT("ИсходныеДанные!$"&amp;$K$4&amp;"$2:$"&amp;$K$4&amp;"$50000"),$B1059&amp;"#"&amp;Q$6,INDIRECT("ИсходныеДанные!$J$2:$J$50000")),0)</f>
        <v>0</v>
      </c>
      <c r="R1059" s="3">
        <f ca="1">IF($B1059&lt;&gt;"",SUMIF(INDIRECT("ИсходныеДанные!$"&amp;$K$4&amp;"$2:$"&amp;$K$4&amp;"$50000"),$B1059&amp;"#"&amp;R$6,INDIRECT("ИсходныеДанные!$J$2:$J$50000")),0)</f>
        <v>0</v>
      </c>
      <c r="S1059" s="3">
        <f ca="1">IF($B1059&lt;&gt;"",SUMIF(INDIRECT("ИсходныеДанные!$"&amp;$K$4&amp;"$2:$"&amp;$K$4&amp;"$50000"),$B1059&amp;"#"&amp;S$6,INDIRECT("ИсходныеДанные!$J$2:$J$50000")),0)</f>
        <v>0</v>
      </c>
      <c r="T1059" s="3">
        <f ca="1">IF($B1059&lt;&gt;"",SUMIF(INDIRECT("ИсходныеДанные!$"&amp;$K$4&amp;"$2:$"&amp;$K$4&amp;"$50000"),$B1059&amp;"#"&amp;T$6,INDIRECT("ИсходныеДанные!$J$2:$J$50000")),0)</f>
        <v>0</v>
      </c>
      <c r="U1059" s="3">
        <f ca="1">IF($B1059&lt;&gt;"",SUMIF(INDIRECT("ИсходныеДанные!$"&amp;$K$4&amp;"$2:$"&amp;$K$4&amp;"$50000"),$B1059&amp;"#"&amp;U$6,INDIRECT("ИсходныеДанные!$J$2:$J$50000")),0)</f>
        <v>0</v>
      </c>
      <c r="V1059" s="3">
        <f ca="1">IF($B1059&lt;&gt;"",SUMIF(INDIRECT("ИсходныеДанные!$"&amp;$K$4&amp;"$2:$"&amp;$K$4&amp;"$50000"),$B1059&amp;"#"&amp;V$6,INDIRECT("ИсходныеДанные!$J$2:$J$50000")),0)</f>
        <v>0</v>
      </c>
      <c r="W1059" s="16" t="e">
        <f ca="1">SUM(K1059:V1059)/Пофамильно!$R$1</f>
        <v>#DIV/0!</v>
      </c>
    </row>
    <row r="1060" spans="1:23" x14ac:dyDescent="0.25">
      <c r="A1060" s="10" t="str">
        <f t="shared" ca="1" si="18"/>
        <v>delete</v>
      </c>
      <c r="B1060" s="16" cm="1">
        <f t="array" aca="1" ref="B1060" ca="1">INDIRECT("УникальныеСписки!D"&amp;ROW()-$L$4)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14"/>
      <c r="G1060" s="81" t="str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84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84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84" t="str" cm="1">
        <f t="array" aca="1" ref="J1060" ca="1">_xlfn.XLOOKUP($B1060,INDIRECT(SUBSTITUTE("ИсходныеДанные!$где$2:$где$50000","где",$B$4)),INDIRECT(SUBSTITUTE("ИсходныеДанные!$что$2:$что$50000","что",J$4)),"",0,1)</f>
        <v/>
      </c>
      <c r="K1060" s="3">
        <f ca="1">IF($B1060&lt;&gt;"",SUMIF(INDIRECT("ИсходныеДанные!$"&amp;$K$4&amp;"$2:$"&amp;$K$4&amp;"$50000"),$B1060&amp;"#"&amp;K$6,INDIRECT("ИсходныеДанные!$J$2:$J$50000")),0)</f>
        <v>0</v>
      </c>
      <c r="L1060" s="3">
        <f ca="1">IF($B1060&lt;&gt;"",SUMIF(INDIRECT("ИсходныеДанные!$"&amp;$K$4&amp;"$2:$"&amp;$K$4&amp;"$50000"),$B1060&amp;"#"&amp;L$6,INDIRECT("ИсходныеДанные!$J$2:$J$50000")),0)</f>
        <v>0</v>
      </c>
      <c r="M1060" s="3">
        <f ca="1">IF($B1060&lt;&gt;"",SUMIF(INDIRECT("ИсходныеДанные!$"&amp;$K$4&amp;"$2:$"&amp;$K$4&amp;"$50000"),$B1060&amp;"#"&amp;M$6,INDIRECT("ИсходныеДанные!$J$2:$J$50000")),0)</f>
        <v>0</v>
      </c>
      <c r="N1060" s="3">
        <f ca="1">IF($B1060&lt;&gt;"",SUMIF(INDIRECT("ИсходныеДанные!$"&amp;$K$4&amp;"$2:$"&amp;$K$4&amp;"$50000"),$B1060&amp;"#"&amp;N$6,INDIRECT("ИсходныеДанные!$J$2:$J$50000")),0)</f>
        <v>0</v>
      </c>
      <c r="O1060" s="3">
        <f ca="1">IF($B1060&lt;&gt;"",SUMIF(INDIRECT("ИсходныеДанные!$"&amp;$K$4&amp;"$2:$"&amp;$K$4&amp;"$50000"),$B1060&amp;"#"&amp;O$6,INDIRECT("ИсходныеДанные!$J$2:$J$50000")),0)</f>
        <v>0</v>
      </c>
      <c r="P1060" s="3">
        <f ca="1">IF($B1060&lt;&gt;"",SUMIF(INDIRECT("ИсходныеДанные!$"&amp;$K$4&amp;"$2:$"&amp;$K$4&amp;"$50000"),$B1060&amp;"#"&amp;P$6,INDIRECT("ИсходныеДанные!$J$2:$J$50000")),0)</f>
        <v>0</v>
      </c>
      <c r="Q1060" s="3">
        <f ca="1">IF($B1060&lt;&gt;"",SUMIF(INDIRECT("ИсходныеДанные!$"&amp;$K$4&amp;"$2:$"&amp;$K$4&amp;"$50000"),$B1060&amp;"#"&amp;Q$6,INDIRECT("ИсходныеДанные!$J$2:$J$50000")),0)</f>
        <v>0</v>
      </c>
      <c r="R1060" s="3">
        <f ca="1">IF($B1060&lt;&gt;"",SUMIF(INDIRECT("ИсходныеДанные!$"&amp;$K$4&amp;"$2:$"&amp;$K$4&amp;"$50000"),$B1060&amp;"#"&amp;R$6,INDIRECT("ИсходныеДанные!$J$2:$J$50000")),0)</f>
        <v>0</v>
      </c>
      <c r="S1060" s="3">
        <f ca="1">IF($B1060&lt;&gt;"",SUMIF(INDIRECT("ИсходныеДанные!$"&amp;$K$4&amp;"$2:$"&amp;$K$4&amp;"$50000"),$B1060&amp;"#"&amp;S$6,INDIRECT("ИсходныеДанные!$J$2:$J$50000")),0)</f>
        <v>0</v>
      </c>
      <c r="T1060" s="3">
        <f ca="1">IF($B1060&lt;&gt;"",SUMIF(INDIRECT("ИсходныеДанные!$"&amp;$K$4&amp;"$2:$"&amp;$K$4&amp;"$50000"),$B1060&amp;"#"&amp;T$6,INDIRECT("ИсходныеДанные!$J$2:$J$50000")),0)</f>
        <v>0</v>
      </c>
      <c r="U1060" s="3">
        <f ca="1">IF($B1060&lt;&gt;"",SUMIF(INDIRECT("ИсходныеДанные!$"&amp;$K$4&amp;"$2:$"&amp;$K$4&amp;"$50000"),$B1060&amp;"#"&amp;U$6,INDIRECT("ИсходныеДанные!$J$2:$J$50000")),0)</f>
        <v>0</v>
      </c>
      <c r="V1060" s="3">
        <f ca="1">IF($B1060&lt;&gt;"",SUMIF(INDIRECT("ИсходныеДанные!$"&amp;$K$4&amp;"$2:$"&amp;$K$4&amp;"$50000"),$B1060&amp;"#"&amp;V$6,INDIRECT("ИсходныеДанные!$J$2:$J$50000")),0)</f>
        <v>0</v>
      </c>
      <c r="W1060" s="16" t="e">
        <f ca="1">SUM(K1060:V1060)/Пофамильно!$R$1</f>
        <v>#DIV/0!</v>
      </c>
    </row>
    <row r="1061" spans="1:23" x14ac:dyDescent="0.25">
      <c r="A1061" s="10" t="str">
        <f t="shared" ca="1" si="18"/>
        <v>delete</v>
      </c>
      <c r="B1061" s="16" cm="1">
        <f t="array" aca="1" ref="B1061" ca="1">INDIRECT("УникальныеСписки!D"&amp;ROW()-$L$4)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14"/>
      <c r="G1061" s="81" t="str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84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84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84" t="str" cm="1">
        <f t="array" aca="1" ref="J1061" ca="1">_xlfn.XLOOKUP($B1061,INDIRECT(SUBSTITUTE("ИсходныеДанные!$где$2:$где$50000","где",$B$4)),INDIRECT(SUBSTITUTE("ИсходныеДанные!$что$2:$что$50000","что",J$4)),"",0,1)</f>
        <v/>
      </c>
      <c r="K1061" s="3">
        <f ca="1">IF($B1061&lt;&gt;"",SUMIF(INDIRECT("ИсходныеДанные!$"&amp;$K$4&amp;"$2:$"&amp;$K$4&amp;"$50000"),$B1061&amp;"#"&amp;K$6,INDIRECT("ИсходныеДанные!$J$2:$J$50000")),0)</f>
        <v>0</v>
      </c>
      <c r="L1061" s="3">
        <f ca="1">IF($B1061&lt;&gt;"",SUMIF(INDIRECT("ИсходныеДанные!$"&amp;$K$4&amp;"$2:$"&amp;$K$4&amp;"$50000"),$B1061&amp;"#"&amp;L$6,INDIRECT("ИсходныеДанные!$J$2:$J$50000")),0)</f>
        <v>0</v>
      </c>
      <c r="M1061" s="3">
        <f ca="1">IF($B1061&lt;&gt;"",SUMIF(INDIRECT("ИсходныеДанные!$"&amp;$K$4&amp;"$2:$"&amp;$K$4&amp;"$50000"),$B1061&amp;"#"&amp;M$6,INDIRECT("ИсходныеДанные!$J$2:$J$50000")),0)</f>
        <v>0</v>
      </c>
      <c r="N1061" s="3">
        <f ca="1">IF($B1061&lt;&gt;"",SUMIF(INDIRECT("ИсходныеДанные!$"&amp;$K$4&amp;"$2:$"&amp;$K$4&amp;"$50000"),$B1061&amp;"#"&amp;N$6,INDIRECT("ИсходныеДанные!$J$2:$J$50000")),0)</f>
        <v>0</v>
      </c>
      <c r="O1061" s="3">
        <f ca="1">IF($B1061&lt;&gt;"",SUMIF(INDIRECT("ИсходныеДанные!$"&amp;$K$4&amp;"$2:$"&amp;$K$4&amp;"$50000"),$B1061&amp;"#"&amp;O$6,INDIRECT("ИсходныеДанные!$J$2:$J$50000")),0)</f>
        <v>0</v>
      </c>
      <c r="P1061" s="3">
        <f ca="1">IF($B1061&lt;&gt;"",SUMIF(INDIRECT("ИсходныеДанные!$"&amp;$K$4&amp;"$2:$"&amp;$K$4&amp;"$50000"),$B1061&amp;"#"&amp;P$6,INDIRECT("ИсходныеДанные!$J$2:$J$50000")),0)</f>
        <v>0</v>
      </c>
      <c r="Q1061" s="3">
        <f ca="1">IF($B1061&lt;&gt;"",SUMIF(INDIRECT("ИсходныеДанные!$"&amp;$K$4&amp;"$2:$"&amp;$K$4&amp;"$50000"),$B1061&amp;"#"&amp;Q$6,INDIRECT("ИсходныеДанные!$J$2:$J$50000")),0)</f>
        <v>0</v>
      </c>
      <c r="R1061" s="3">
        <f ca="1">IF($B1061&lt;&gt;"",SUMIF(INDIRECT("ИсходныеДанные!$"&amp;$K$4&amp;"$2:$"&amp;$K$4&amp;"$50000"),$B1061&amp;"#"&amp;R$6,INDIRECT("ИсходныеДанные!$J$2:$J$50000")),0)</f>
        <v>0</v>
      </c>
      <c r="S1061" s="3">
        <f ca="1">IF($B1061&lt;&gt;"",SUMIF(INDIRECT("ИсходныеДанные!$"&amp;$K$4&amp;"$2:$"&amp;$K$4&amp;"$50000"),$B1061&amp;"#"&amp;S$6,INDIRECT("ИсходныеДанные!$J$2:$J$50000")),0)</f>
        <v>0</v>
      </c>
      <c r="T1061" s="3">
        <f ca="1">IF($B1061&lt;&gt;"",SUMIF(INDIRECT("ИсходныеДанные!$"&amp;$K$4&amp;"$2:$"&amp;$K$4&amp;"$50000"),$B1061&amp;"#"&amp;T$6,INDIRECT("ИсходныеДанные!$J$2:$J$50000")),0)</f>
        <v>0</v>
      </c>
      <c r="U1061" s="3">
        <f ca="1">IF($B1061&lt;&gt;"",SUMIF(INDIRECT("ИсходныеДанные!$"&amp;$K$4&amp;"$2:$"&amp;$K$4&amp;"$50000"),$B1061&amp;"#"&amp;U$6,INDIRECT("ИсходныеДанные!$J$2:$J$50000")),0)</f>
        <v>0</v>
      </c>
      <c r="V1061" s="3">
        <f ca="1">IF($B1061&lt;&gt;"",SUMIF(INDIRECT("ИсходныеДанные!$"&amp;$K$4&amp;"$2:$"&amp;$K$4&amp;"$50000"),$B1061&amp;"#"&amp;V$6,INDIRECT("ИсходныеДанные!$J$2:$J$50000")),0)</f>
        <v>0</v>
      </c>
      <c r="W1061" s="16" t="e">
        <f ca="1">SUM(K1061:V1061)/Пофамильно!$R$1</f>
        <v>#DIV/0!</v>
      </c>
    </row>
    <row r="1062" spans="1:23" x14ac:dyDescent="0.25">
      <c r="A1062" s="10" t="str">
        <f t="shared" ca="1" si="18"/>
        <v>delete</v>
      </c>
      <c r="B1062" s="16" cm="1">
        <f t="array" aca="1" ref="B1062" ca="1">INDIRECT("УникальныеСписки!D"&amp;ROW()-$L$4)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14"/>
      <c r="G1062" s="81" t="str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84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84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84" t="str" cm="1">
        <f t="array" aca="1" ref="J1062" ca="1">_xlfn.XLOOKUP($B1062,INDIRECT(SUBSTITUTE("ИсходныеДанные!$где$2:$где$50000","где",$B$4)),INDIRECT(SUBSTITUTE("ИсходныеДанные!$что$2:$что$50000","что",J$4)),"",0,1)</f>
        <v/>
      </c>
      <c r="K1062" s="3">
        <f ca="1">IF($B1062&lt;&gt;"",SUMIF(INDIRECT("ИсходныеДанные!$"&amp;$K$4&amp;"$2:$"&amp;$K$4&amp;"$50000"),$B1062&amp;"#"&amp;K$6,INDIRECT("ИсходныеДанные!$J$2:$J$50000")),0)</f>
        <v>0</v>
      </c>
      <c r="L1062" s="3">
        <f ca="1">IF($B1062&lt;&gt;"",SUMIF(INDIRECT("ИсходныеДанные!$"&amp;$K$4&amp;"$2:$"&amp;$K$4&amp;"$50000"),$B1062&amp;"#"&amp;L$6,INDIRECT("ИсходныеДанные!$J$2:$J$50000")),0)</f>
        <v>0</v>
      </c>
      <c r="M1062" s="3">
        <f ca="1">IF($B1062&lt;&gt;"",SUMIF(INDIRECT("ИсходныеДанные!$"&amp;$K$4&amp;"$2:$"&amp;$K$4&amp;"$50000"),$B1062&amp;"#"&amp;M$6,INDIRECT("ИсходныеДанные!$J$2:$J$50000")),0)</f>
        <v>0</v>
      </c>
      <c r="N1062" s="3">
        <f ca="1">IF($B1062&lt;&gt;"",SUMIF(INDIRECT("ИсходныеДанные!$"&amp;$K$4&amp;"$2:$"&amp;$K$4&amp;"$50000"),$B1062&amp;"#"&amp;N$6,INDIRECT("ИсходныеДанные!$J$2:$J$50000")),0)</f>
        <v>0</v>
      </c>
      <c r="O1062" s="3">
        <f ca="1">IF($B1062&lt;&gt;"",SUMIF(INDIRECT("ИсходныеДанные!$"&amp;$K$4&amp;"$2:$"&amp;$K$4&amp;"$50000"),$B1062&amp;"#"&amp;O$6,INDIRECT("ИсходныеДанные!$J$2:$J$50000")),0)</f>
        <v>0</v>
      </c>
      <c r="P1062" s="3">
        <f ca="1">IF($B1062&lt;&gt;"",SUMIF(INDIRECT("ИсходныеДанные!$"&amp;$K$4&amp;"$2:$"&amp;$K$4&amp;"$50000"),$B1062&amp;"#"&amp;P$6,INDIRECT("ИсходныеДанные!$J$2:$J$50000")),0)</f>
        <v>0</v>
      </c>
      <c r="Q1062" s="3">
        <f ca="1">IF($B1062&lt;&gt;"",SUMIF(INDIRECT("ИсходныеДанные!$"&amp;$K$4&amp;"$2:$"&amp;$K$4&amp;"$50000"),$B1062&amp;"#"&amp;Q$6,INDIRECT("ИсходныеДанные!$J$2:$J$50000")),0)</f>
        <v>0</v>
      </c>
      <c r="R1062" s="3">
        <f ca="1">IF($B1062&lt;&gt;"",SUMIF(INDIRECT("ИсходныеДанные!$"&amp;$K$4&amp;"$2:$"&amp;$K$4&amp;"$50000"),$B1062&amp;"#"&amp;R$6,INDIRECT("ИсходныеДанные!$J$2:$J$50000")),0)</f>
        <v>0</v>
      </c>
      <c r="S1062" s="3">
        <f ca="1">IF($B1062&lt;&gt;"",SUMIF(INDIRECT("ИсходныеДанные!$"&amp;$K$4&amp;"$2:$"&amp;$K$4&amp;"$50000"),$B1062&amp;"#"&amp;S$6,INDIRECT("ИсходныеДанные!$J$2:$J$50000")),0)</f>
        <v>0</v>
      </c>
      <c r="T1062" s="3">
        <f ca="1">IF($B1062&lt;&gt;"",SUMIF(INDIRECT("ИсходныеДанные!$"&amp;$K$4&amp;"$2:$"&amp;$K$4&amp;"$50000"),$B1062&amp;"#"&amp;T$6,INDIRECT("ИсходныеДанные!$J$2:$J$50000")),0)</f>
        <v>0</v>
      </c>
      <c r="U1062" s="3">
        <f ca="1">IF($B1062&lt;&gt;"",SUMIF(INDIRECT("ИсходныеДанные!$"&amp;$K$4&amp;"$2:$"&amp;$K$4&amp;"$50000"),$B1062&amp;"#"&amp;U$6,INDIRECT("ИсходныеДанные!$J$2:$J$50000")),0)</f>
        <v>0</v>
      </c>
      <c r="V1062" s="3">
        <f ca="1">IF($B1062&lt;&gt;"",SUMIF(INDIRECT("ИсходныеДанные!$"&amp;$K$4&amp;"$2:$"&amp;$K$4&amp;"$50000"),$B1062&amp;"#"&amp;V$6,INDIRECT("ИсходныеДанные!$J$2:$J$50000")),0)</f>
        <v>0</v>
      </c>
      <c r="W1062" s="16" t="e">
        <f ca="1">SUM(K1062:V1062)/Пофамильно!$R$1</f>
        <v>#DIV/0!</v>
      </c>
    </row>
    <row r="1063" spans="1:23" x14ac:dyDescent="0.25">
      <c r="A1063" s="10" t="str">
        <f t="shared" ca="1" si="18"/>
        <v>delete</v>
      </c>
      <c r="B1063" s="16" cm="1">
        <f t="array" aca="1" ref="B1063" ca="1">INDIRECT("УникальныеСписки!D"&amp;ROW()-$L$4)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14"/>
      <c r="G1063" s="81" t="str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84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84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84" t="str" cm="1">
        <f t="array" aca="1" ref="J1063" ca="1">_xlfn.XLOOKUP($B1063,INDIRECT(SUBSTITUTE("ИсходныеДанные!$где$2:$где$50000","где",$B$4)),INDIRECT(SUBSTITUTE("ИсходныеДанные!$что$2:$что$50000","что",J$4)),"",0,1)</f>
        <v/>
      </c>
      <c r="K1063" s="3">
        <f ca="1">IF($B1063&lt;&gt;"",SUMIF(INDIRECT("ИсходныеДанные!$"&amp;$K$4&amp;"$2:$"&amp;$K$4&amp;"$50000"),$B1063&amp;"#"&amp;K$6,INDIRECT("ИсходныеДанные!$J$2:$J$50000")),0)</f>
        <v>0</v>
      </c>
      <c r="L1063" s="3">
        <f ca="1">IF($B1063&lt;&gt;"",SUMIF(INDIRECT("ИсходныеДанные!$"&amp;$K$4&amp;"$2:$"&amp;$K$4&amp;"$50000"),$B1063&amp;"#"&amp;L$6,INDIRECT("ИсходныеДанные!$J$2:$J$50000")),0)</f>
        <v>0</v>
      </c>
      <c r="M1063" s="3">
        <f ca="1">IF($B1063&lt;&gt;"",SUMIF(INDIRECT("ИсходныеДанные!$"&amp;$K$4&amp;"$2:$"&amp;$K$4&amp;"$50000"),$B1063&amp;"#"&amp;M$6,INDIRECT("ИсходныеДанные!$J$2:$J$50000")),0)</f>
        <v>0</v>
      </c>
      <c r="N1063" s="3">
        <f ca="1">IF($B1063&lt;&gt;"",SUMIF(INDIRECT("ИсходныеДанные!$"&amp;$K$4&amp;"$2:$"&amp;$K$4&amp;"$50000"),$B1063&amp;"#"&amp;N$6,INDIRECT("ИсходныеДанные!$J$2:$J$50000")),0)</f>
        <v>0</v>
      </c>
      <c r="O1063" s="3">
        <f ca="1">IF($B1063&lt;&gt;"",SUMIF(INDIRECT("ИсходныеДанные!$"&amp;$K$4&amp;"$2:$"&amp;$K$4&amp;"$50000"),$B1063&amp;"#"&amp;O$6,INDIRECT("ИсходныеДанные!$J$2:$J$50000")),0)</f>
        <v>0</v>
      </c>
      <c r="P1063" s="3">
        <f ca="1">IF($B1063&lt;&gt;"",SUMIF(INDIRECT("ИсходныеДанные!$"&amp;$K$4&amp;"$2:$"&amp;$K$4&amp;"$50000"),$B1063&amp;"#"&amp;P$6,INDIRECT("ИсходныеДанные!$J$2:$J$50000")),0)</f>
        <v>0</v>
      </c>
      <c r="Q1063" s="3">
        <f ca="1">IF($B1063&lt;&gt;"",SUMIF(INDIRECT("ИсходныеДанные!$"&amp;$K$4&amp;"$2:$"&amp;$K$4&amp;"$50000"),$B1063&amp;"#"&amp;Q$6,INDIRECT("ИсходныеДанные!$J$2:$J$50000")),0)</f>
        <v>0</v>
      </c>
      <c r="R1063" s="3">
        <f ca="1">IF($B1063&lt;&gt;"",SUMIF(INDIRECT("ИсходныеДанные!$"&amp;$K$4&amp;"$2:$"&amp;$K$4&amp;"$50000"),$B1063&amp;"#"&amp;R$6,INDIRECT("ИсходныеДанные!$J$2:$J$50000")),0)</f>
        <v>0</v>
      </c>
      <c r="S1063" s="3">
        <f ca="1">IF($B1063&lt;&gt;"",SUMIF(INDIRECT("ИсходныеДанные!$"&amp;$K$4&amp;"$2:$"&amp;$K$4&amp;"$50000"),$B1063&amp;"#"&amp;S$6,INDIRECT("ИсходныеДанные!$J$2:$J$50000")),0)</f>
        <v>0</v>
      </c>
      <c r="T1063" s="3">
        <f ca="1">IF($B1063&lt;&gt;"",SUMIF(INDIRECT("ИсходныеДанные!$"&amp;$K$4&amp;"$2:$"&amp;$K$4&amp;"$50000"),$B1063&amp;"#"&amp;T$6,INDIRECT("ИсходныеДанные!$J$2:$J$50000")),0)</f>
        <v>0</v>
      </c>
      <c r="U1063" s="3">
        <f ca="1">IF($B1063&lt;&gt;"",SUMIF(INDIRECT("ИсходныеДанные!$"&amp;$K$4&amp;"$2:$"&amp;$K$4&amp;"$50000"),$B1063&amp;"#"&amp;U$6,INDIRECT("ИсходныеДанные!$J$2:$J$50000")),0)</f>
        <v>0</v>
      </c>
      <c r="V1063" s="3">
        <f ca="1">IF($B1063&lt;&gt;"",SUMIF(INDIRECT("ИсходныеДанные!$"&amp;$K$4&amp;"$2:$"&amp;$K$4&amp;"$50000"),$B1063&amp;"#"&amp;V$6,INDIRECT("ИсходныеДанные!$J$2:$J$50000")),0)</f>
        <v>0</v>
      </c>
      <c r="W1063" s="16" t="e">
        <f ca="1">SUM(K1063:V1063)/Пофамильно!$R$1</f>
        <v>#DIV/0!</v>
      </c>
    </row>
    <row r="1064" spans="1:23" x14ac:dyDescent="0.25">
      <c r="A1064" s="10" t="str">
        <f t="shared" ca="1" si="18"/>
        <v>delete</v>
      </c>
      <c r="B1064" s="16" cm="1">
        <f t="array" aca="1" ref="B1064" ca="1">INDIRECT("УникальныеСписки!D"&amp;ROW()-$L$4)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14"/>
      <c r="G1064" s="81" t="str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84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84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84" t="str" cm="1">
        <f t="array" aca="1" ref="J1064" ca="1">_xlfn.XLOOKUP($B1064,INDIRECT(SUBSTITUTE("ИсходныеДанные!$где$2:$где$50000","где",$B$4)),INDIRECT(SUBSTITUTE("ИсходныеДанные!$что$2:$что$50000","что",J$4)),"",0,1)</f>
        <v/>
      </c>
      <c r="K1064" s="3">
        <f ca="1">IF($B1064&lt;&gt;"",SUMIF(INDIRECT("ИсходныеДанные!$"&amp;$K$4&amp;"$2:$"&amp;$K$4&amp;"$50000"),$B1064&amp;"#"&amp;K$6,INDIRECT("ИсходныеДанные!$J$2:$J$50000")),0)</f>
        <v>0</v>
      </c>
      <c r="L1064" s="3">
        <f ca="1">IF($B1064&lt;&gt;"",SUMIF(INDIRECT("ИсходныеДанные!$"&amp;$K$4&amp;"$2:$"&amp;$K$4&amp;"$50000"),$B1064&amp;"#"&amp;L$6,INDIRECT("ИсходныеДанные!$J$2:$J$50000")),0)</f>
        <v>0</v>
      </c>
      <c r="M1064" s="3">
        <f ca="1">IF($B1064&lt;&gt;"",SUMIF(INDIRECT("ИсходныеДанные!$"&amp;$K$4&amp;"$2:$"&amp;$K$4&amp;"$50000"),$B1064&amp;"#"&amp;M$6,INDIRECT("ИсходныеДанные!$J$2:$J$50000")),0)</f>
        <v>0</v>
      </c>
      <c r="N1064" s="3">
        <f ca="1">IF($B1064&lt;&gt;"",SUMIF(INDIRECT("ИсходныеДанные!$"&amp;$K$4&amp;"$2:$"&amp;$K$4&amp;"$50000"),$B1064&amp;"#"&amp;N$6,INDIRECT("ИсходныеДанные!$J$2:$J$50000")),0)</f>
        <v>0</v>
      </c>
      <c r="O1064" s="3">
        <f ca="1">IF($B1064&lt;&gt;"",SUMIF(INDIRECT("ИсходныеДанные!$"&amp;$K$4&amp;"$2:$"&amp;$K$4&amp;"$50000"),$B1064&amp;"#"&amp;O$6,INDIRECT("ИсходныеДанные!$J$2:$J$50000")),0)</f>
        <v>0</v>
      </c>
      <c r="P1064" s="3">
        <f ca="1">IF($B1064&lt;&gt;"",SUMIF(INDIRECT("ИсходныеДанные!$"&amp;$K$4&amp;"$2:$"&amp;$K$4&amp;"$50000"),$B1064&amp;"#"&amp;P$6,INDIRECT("ИсходныеДанные!$J$2:$J$50000")),0)</f>
        <v>0</v>
      </c>
      <c r="Q1064" s="3">
        <f ca="1">IF($B1064&lt;&gt;"",SUMIF(INDIRECT("ИсходныеДанные!$"&amp;$K$4&amp;"$2:$"&amp;$K$4&amp;"$50000"),$B1064&amp;"#"&amp;Q$6,INDIRECT("ИсходныеДанные!$J$2:$J$50000")),0)</f>
        <v>0</v>
      </c>
      <c r="R1064" s="3">
        <f ca="1">IF($B1064&lt;&gt;"",SUMIF(INDIRECT("ИсходныеДанные!$"&amp;$K$4&amp;"$2:$"&amp;$K$4&amp;"$50000"),$B1064&amp;"#"&amp;R$6,INDIRECT("ИсходныеДанные!$J$2:$J$50000")),0)</f>
        <v>0</v>
      </c>
      <c r="S1064" s="3">
        <f ca="1">IF($B1064&lt;&gt;"",SUMIF(INDIRECT("ИсходныеДанные!$"&amp;$K$4&amp;"$2:$"&amp;$K$4&amp;"$50000"),$B1064&amp;"#"&amp;S$6,INDIRECT("ИсходныеДанные!$J$2:$J$50000")),0)</f>
        <v>0</v>
      </c>
      <c r="T1064" s="3">
        <f ca="1">IF($B1064&lt;&gt;"",SUMIF(INDIRECT("ИсходныеДанные!$"&amp;$K$4&amp;"$2:$"&amp;$K$4&amp;"$50000"),$B1064&amp;"#"&amp;T$6,INDIRECT("ИсходныеДанные!$J$2:$J$50000")),0)</f>
        <v>0</v>
      </c>
      <c r="U1064" s="3">
        <f ca="1">IF($B1064&lt;&gt;"",SUMIF(INDIRECT("ИсходныеДанные!$"&amp;$K$4&amp;"$2:$"&amp;$K$4&amp;"$50000"),$B1064&amp;"#"&amp;U$6,INDIRECT("ИсходныеДанные!$J$2:$J$50000")),0)</f>
        <v>0</v>
      </c>
      <c r="V1064" s="3">
        <f ca="1">IF($B1064&lt;&gt;"",SUMIF(INDIRECT("ИсходныеДанные!$"&amp;$K$4&amp;"$2:$"&amp;$K$4&amp;"$50000"),$B1064&amp;"#"&amp;V$6,INDIRECT("ИсходныеДанные!$J$2:$J$50000")),0)</f>
        <v>0</v>
      </c>
      <c r="W1064" s="16" t="e">
        <f ca="1">SUM(K1064:V1064)/Пофамильно!$R$1</f>
        <v>#DIV/0!</v>
      </c>
    </row>
    <row r="1065" spans="1:23" x14ac:dyDescent="0.25">
      <c r="A1065" s="10" t="str">
        <f t="shared" ca="1" si="18"/>
        <v>delete</v>
      </c>
      <c r="B1065" s="16" cm="1">
        <f t="array" aca="1" ref="B1065" ca="1">INDIRECT("УникальныеСписки!D"&amp;ROW()-$L$4)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14"/>
      <c r="G1065" s="81" t="str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84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84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84" t="str" cm="1">
        <f t="array" aca="1" ref="J1065" ca="1">_xlfn.XLOOKUP($B1065,INDIRECT(SUBSTITUTE("ИсходныеДанные!$где$2:$где$50000","где",$B$4)),INDIRECT(SUBSTITUTE("ИсходныеДанные!$что$2:$что$50000","что",J$4)),"",0,1)</f>
        <v/>
      </c>
      <c r="K1065" s="3">
        <f ca="1">IF($B1065&lt;&gt;"",SUMIF(INDIRECT("ИсходныеДанные!$"&amp;$K$4&amp;"$2:$"&amp;$K$4&amp;"$50000"),$B1065&amp;"#"&amp;K$6,INDIRECT("ИсходныеДанные!$J$2:$J$50000")),0)</f>
        <v>0</v>
      </c>
      <c r="L1065" s="3">
        <f ca="1">IF($B1065&lt;&gt;"",SUMIF(INDIRECT("ИсходныеДанные!$"&amp;$K$4&amp;"$2:$"&amp;$K$4&amp;"$50000"),$B1065&amp;"#"&amp;L$6,INDIRECT("ИсходныеДанные!$J$2:$J$50000")),0)</f>
        <v>0</v>
      </c>
      <c r="M1065" s="3">
        <f ca="1">IF($B1065&lt;&gt;"",SUMIF(INDIRECT("ИсходныеДанные!$"&amp;$K$4&amp;"$2:$"&amp;$K$4&amp;"$50000"),$B1065&amp;"#"&amp;M$6,INDIRECT("ИсходныеДанные!$J$2:$J$50000")),0)</f>
        <v>0</v>
      </c>
      <c r="N1065" s="3">
        <f ca="1">IF($B1065&lt;&gt;"",SUMIF(INDIRECT("ИсходныеДанные!$"&amp;$K$4&amp;"$2:$"&amp;$K$4&amp;"$50000"),$B1065&amp;"#"&amp;N$6,INDIRECT("ИсходныеДанные!$J$2:$J$50000")),0)</f>
        <v>0</v>
      </c>
      <c r="O1065" s="3">
        <f ca="1">IF($B1065&lt;&gt;"",SUMIF(INDIRECT("ИсходныеДанные!$"&amp;$K$4&amp;"$2:$"&amp;$K$4&amp;"$50000"),$B1065&amp;"#"&amp;O$6,INDIRECT("ИсходныеДанные!$J$2:$J$50000")),0)</f>
        <v>0</v>
      </c>
      <c r="P1065" s="3">
        <f ca="1">IF($B1065&lt;&gt;"",SUMIF(INDIRECT("ИсходныеДанные!$"&amp;$K$4&amp;"$2:$"&amp;$K$4&amp;"$50000"),$B1065&amp;"#"&amp;P$6,INDIRECT("ИсходныеДанные!$J$2:$J$50000")),0)</f>
        <v>0</v>
      </c>
      <c r="Q1065" s="3">
        <f ca="1">IF($B1065&lt;&gt;"",SUMIF(INDIRECT("ИсходныеДанные!$"&amp;$K$4&amp;"$2:$"&amp;$K$4&amp;"$50000"),$B1065&amp;"#"&amp;Q$6,INDIRECT("ИсходныеДанные!$J$2:$J$50000")),0)</f>
        <v>0</v>
      </c>
      <c r="R1065" s="3">
        <f ca="1">IF($B1065&lt;&gt;"",SUMIF(INDIRECT("ИсходныеДанные!$"&amp;$K$4&amp;"$2:$"&amp;$K$4&amp;"$50000"),$B1065&amp;"#"&amp;R$6,INDIRECT("ИсходныеДанные!$J$2:$J$50000")),0)</f>
        <v>0</v>
      </c>
      <c r="S1065" s="3">
        <f ca="1">IF($B1065&lt;&gt;"",SUMIF(INDIRECT("ИсходныеДанные!$"&amp;$K$4&amp;"$2:$"&amp;$K$4&amp;"$50000"),$B1065&amp;"#"&amp;S$6,INDIRECT("ИсходныеДанные!$J$2:$J$50000")),0)</f>
        <v>0</v>
      </c>
      <c r="T1065" s="3">
        <f ca="1">IF($B1065&lt;&gt;"",SUMIF(INDIRECT("ИсходныеДанные!$"&amp;$K$4&amp;"$2:$"&amp;$K$4&amp;"$50000"),$B1065&amp;"#"&amp;T$6,INDIRECT("ИсходныеДанные!$J$2:$J$50000")),0)</f>
        <v>0</v>
      </c>
      <c r="U1065" s="3">
        <f ca="1">IF($B1065&lt;&gt;"",SUMIF(INDIRECT("ИсходныеДанные!$"&amp;$K$4&amp;"$2:$"&amp;$K$4&amp;"$50000"),$B1065&amp;"#"&amp;U$6,INDIRECT("ИсходныеДанные!$J$2:$J$50000")),0)</f>
        <v>0</v>
      </c>
      <c r="V1065" s="3">
        <f ca="1">IF($B1065&lt;&gt;"",SUMIF(INDIRECT("ИсходныеДанные!$"&amp;$K$4&amp;"$2:$"&amp;$K$4&amp;"$50000"),$B1065&amp;"#"&amp;V$6,INDIRECT("ИсходныеДанные!$J$2:$J$50000")),0)</f>
        <v>0</v>
      </c>
      <c r="W1065" s="16" t="e">
        <f ca="1">SUM(K1065:V1065)/Пофамильно!$R$1</f>
        <v>#DIV/0!</v>
      </c>
    </row>
    <row r="1066" spans="1:23" x14ac:dyDescent="0.25">
      <c r="A1066" s="10" t="str">
        <f t="shared" ca="1" si="18"/>
        <v>delete</v>
      </c>
      <c r="B1066" s="16" cm="1">
        <f t="array" aca="1" ref="B1066" ca="1">INDIRECT("УникальныеСписки!D"&amp;ROW()-$L$4)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14"/>
      <c r="G1066" s="81" t="str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84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84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84" t="str" cm="1">
        <f t="array" aca="1" ref="J1066" ca="1">_xlfn.XLOOKUP($B1066,INDIRECT(SUBSTITUTE("ИсходныеДанные!$где$2:$где$50000","где",$B$4)),INDIRECT(SUBSTITUTE("ИсходныеДанные!$что$2:$что$50000","что",J$4)),"",0,1)</f>
        <v/>
      </c>
      <c r="K1066" s="3">
        <f ca="1">IF($B1066&lt;&gt;"",SUMIF(INDIRECT("ИсходныеДанные!$"&amp;$K$4&amp;"$2:$"&amp;$K$4&amp;"$50000"),$B1066&amp;"#"&amp;K$6,INDIRECT("ИсходныеДанные!$J$2:$J$50000")),0)</f>
        <v>0</v>
      </c>
      <c r="L1066" s="3">
        <f ca="1">IF($B1066&lt;&gt;"",SUMIF(INDIRECT("ИсходныеДанные!$"&amp;$K$4&amp;"$2:$"&amp;$K$4&amp;"$50000"),$B1066&amp;"#"&amp;L$6,INDIRECT("ИсходныеДанные!$J$2:$J$50000")),0)</f>
        <v>0</v>
      </c>
      <c r="M1066" s="3">
        <f ca="1">IF($B1066&lt;&gt;"",SUMIF(INDIRECT("ИсходныеДанные!$"&amp;$K$4&amp;"$2:$"&amp;$K$4&amp;"$50000"),$B1066&amp;"#"&amp;M$6,INDIRECT("ИсходныеДанные!$J$2:$J$50000")),0)</f>
        <v>0</v>
      </c>
      <c r="N1066" s="3">
        <f ca="1">IF($B1066&lt;&gt;"",SUMIF(INDIRECT("ИсходныеДанные!$"&amp;$K$4&amp;"$2:$"&amp;$K$4&amp;"$50000"),$B1066&amp;"#"&amp;N$6,INDIRECT("ИсходныеДанные!$J$2:$J$50000")),0)</f>
        <v>0</v>
      </c>
      <c r="O1066" s="3">
        <f ca="1">IF($B1066&lt;&gt;"",SUMIF(INDIRECT("ИсходныеДанные!$"&amp;$K$4&amp;"$2:$"&amp;$K$4&amp;"$50000"),$B1066&amp;"#"&amp;O$6,INDIRECT("ИсходныеДанные!$J$2:$J$50000")),0)</f>
        <v>0</v>
      </c>
      <c r="P1066" s="3">
        <f ca="1">IF($B1066&lt;&gt;"",SUMIF(INDIRECT("ИсходныеДанные!$"&amp;$K$4&amp;"$2:$"&amp;$K$4&amp;"$50000"),$B1066&amp;"#"&amp;P$6,INDIRECT("ИсходныеДанные!$J$2:$J$50000")),0)</f>
        <v>0</v>
      </c>
      <c r="Q1066" s="3">
        <f ca="1">IF($B1066&lt;&gt;"",SUMIF(INDIRECT("ИсходныеДанные!$"&amp;$K$4&amp;"$2:$"&amp;$K$4&amp;"$50000"),$B1066&amp;"#"&amp;Q$6,INDIRECT("ИсходныеДанные!$J$2:$J$50000")),0)</f>
        <v>0</v>
      </c>
      <c r="R1066" s="3">
        <f ca="1">IF($B1066&lt;&gt;"",SUMIF(INDIRECT("ИсходныеДанные!$"&amp;$K$4&amp;"$2:$"&amp;$K$4&amp;"$50000"),$B1066&amp;"#"&amp;R$6,INDIRECT("ИсходныеДанные!$J$2:$J$50000")),0)</f>
        <v>0</v>
      </c>
      <c r="S1066" s="3">
        <f ca="1">IF($B1066&lt;&gt;"",SUMIF(INDIRECT("ИсходныеДанные!$"&amp;$K$4&amp;"$2:$"&amp;$K$4&amp;"$50000"),$B1066&amp;"#"&amp;S$6,INDIRECT("ИсходныеДанные!$J$2:$J$50000")),0)</f>
        <v>0</v>
      </c>
      <c r="T1066" s="3">
        <f ca="1">IF($B1066&lt;&gt;"",SUMIF(INDIRECT("ИсходныеДанные!$"&amp;$K$4&amp;"$2:$"&amp;$K$4&amp;"$50000"),$B1066&amp;"#"&amp;T$6,INDIRECT("ИсходныеДанные!$J$2:$J$50000")),0)</f>
        <v>0</v>
      </c>
      <c r="U1066" s="3">
        <f ca="1">IF($B1066&lt;&gt;"",SUMIF(INDIRECT("ИсходныеДанные!$"&amp;$K$4&amp;"$2:$"&amp;$K$4&amp;"$50000"),$B1066&amp;"#"&amp;U$6,INDIRECT("ИсходныеДанные!$J$2:$J$50000")),0)</f>
        <v>0</v>
      </c>
      <c r="V1066" s="3">
        <f ca="1">IF($B1066&lt;&gt;"",SUMIF(INDIRECT("ИсходныеДанные!$"&amp;$K$4&amp;"$2:$"&amp;$K$4&amp;"$50000"),$B1066&amp;"#"&amp;V$6,INDIRECT("ИсходныеДанные!$J$2:$J$50000")),0)</f>
        <v>0</v>
      </c>
      <c r="W1066" s="16" t="e">
        <f ca="1">SUM(K1066:V1066)/Пофамильно!$R$1</f>
        <v>#DIV/0!</v>
      </c>
    </row>
    <row r="1067" spans="1:23" x14ac:dyDescent="0.25">
      <c r="A1067" s="10" t="str">
        <f t="shared" ca="1" si="18"/>
        <v>delete</v>
      </c>
      <c r="B1067" s="16" cm="1">
        <f t="array" aca="1" ref="B1067" ca="1">INDIRECT("УникальныеСписки!D"&amp;ROW()-$L$4)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14"/>
      <c r="G1067" s="81" t="str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84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84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84" t="str" cm="1">
        <f t="array" aca="1" ref="J1067" ca="1">_xlfn.XLOOKUP($B1067,INDIRECT(SUBSTITUTE("ИсходныеДанные!$где$2:$где$50000","где",$B$4)),INDIRECT(SUBSTITUTE("ИсходныеДанные!$что$2:$что$50000","что",J$4)),"",0,1)</f>
        <v/>
      </c>
      <c r="K1067" s="3">
        <f ca="1">IF($B1067&lt;&gt;"",SUMIF(INDIRECT("ИсходныеДанные!$"&amp;$K$4&amp;"$2:$"&amp;$K$4&amp;"$50000"),$B1067&amp;"#"&amp;K$6,INDIRECT("ИсходныеДанные!$J$2:$J$50000")),0)</f>
        <v>0</v>
      </c>
      <c r="L1067" s="3">
        <f ca="1">IF($B1067&lt;&gt;"",SUMIF(INDIRECT("ИсходныеДанные!$"&amp;$K$4&amp;"$2:$"&amp;$K$4&amp;"$50000"),$B1067&amp;"#"&amp;L$6,INDIRECT("ИсходныеДанные!$J$2:$J$50000")),0)</f>
        <v>0</v>
      </c>
      <c r="M1067" s="3">
        <f ca="1">IF($B1067&lt;&gt;"",SUMIF(INDIRECT("ИсходныеДанные!$"&amp;$K$4&amp;"$2:$"&amp;$K$4&amp;"$50000"),$B1067&amp;"#"&amp;M$6,INDIRECT("ИсходныеДанные!$J$2:$J$50000")),0)</f>
        <v>0</v>
      </c>
      <c r="N1067" s="3">
        <f ca="1">IF($B1067&lt;&gt;"",SUMIF(INDIRECT("ИсходныеДанные!$"&amp;$K$4&amp;"$2:$"&amp;$K$4&amp;"$50000"),$B1067&amp;"#"&amp;N$6,INDIRECT("ИсходныеДанные!$J$2:$J$50000")),0)</f>
        <v>0</v>
      </c>
      <c r="O1067" s="3">
        <f ca="1">IF($B1067&lt;&gt;"",SUMIF(INDIRECT("ИсходныеДанные!$"&amp;$K$4&amp;"$2:$"&amp;$K$4&amp;"$50000"),$B1067&amp;"#"&amp;O$6,INDIRECT("ИсходныеДанные!$J$2:$J$50000")),0)</f>
        <v>0</v>
      </c>
      <c r="P1067" s="3">
        <f ca="1">IF($B1067&lt;&gt;"",SUMIF(INDIRECT("ИсходныеДанные!$"&amp;$K$4&amp;"$2:$"&amp;$K$4&amp;"$50000"),$B1067&amp;"#"&amp;P$6,INDIRECT("ИсходныеДанные!$J$2:$J$50000")),0)</f>
        <v>0</v>
      </c>
      <c r="Q1067" s="3">
        <f ca="1">IF($B1067&lt;&gt;"",SUMIF(INDIRECT("ИсходныеДанные!$"&amp;$K$4&amp;"$2:$"&amp;$K$4&amp;"$50000"),$B1067&amp;"#"&amp;Q$6,INDIRECT("ИсходныеДанные!$J$2:$J$50000")),0)</f>
        <v>0</v>
      </c>
      <c r="R1067" s="3">
        <f ca="1">IF($B1067&lt;&gt;"",SUMIF(INDIRECT("ИсходныеДанные!$"&amp;$K$4&amp;"$2:$"&amp;$K$4&amp;"$50000"),$B1067&amp;"#"&amp;R$6,INDIRECT("ИсходныеДанные!$J$2:$J$50000")),0)</f>
        <v>0</v>
      </c>
      <c r="S1067" s="3">
        <f ca="1">IF($B1067&lt;&gt;"",SUMIF(INDIRECT("ИсходныеДанные!$"&amp;$K$4&amp;"$2:$"&amp;$K$4&amp;"$50000"),$B1067&amp;"#"&amp;S$6,INDIRECT("ИсходныеДанные!$J$2:$J$50000")),0)</f>
        <v>0</v>
      </c>
      <c r="T1067" s="3">
        <f ca="1">IF($B1067&lt;&gt;"",SUMIF(INDIRECT("ИсходныеДанные!$"&amp;$K$4&amp;"$2:$"&amp;$K$4&amp;"$50000"),$B1067&amp;"#"&amp;T$6,INDIRECT("ИсходныеДанные!$J$2:$J$50000")),0)</f>
        <v>0</v>
      </c>
      <c r="U1067" s="3">
        <f ca="1">IF($B1067&lt;&gt;"",SUMIF(INDIRECT("ИсходныеДанные!$"&amp;$K$4&amp;"$2:$"&amp;$K$4&amp;"$50000"),$B1067&amp;"#"&amp;U$6,INDIRECT("ИсходныеДанные!$J$2:$J$50000")),0)</f>
        <v>0</v>
      </c>
      <c r="V1067" s="3">
        <f ca="1">IF($B1067&lt;&gt;"",SUMIF(INDIRECT("ИсходныеДанные!$"&amp;$K$4&amp;"$2:$"&amp;$K$4&amp;"$50000"),$B1067&amp;"#"&amp;V$6,INDIRECT("ИсходныеДанные!$J$2:$J$50000")),0)</f>
        <v>0</v>
      </c>
      <c r="W1067" s="16" t="e">
        <f ca="1">SUM(K1067:V1067)/Пофамильно!$R$1</f>
        <v>#DIV/0!</v>
      </c>
    </row>
    <row r="1068" spans="1:23" x14ac:dyDescent="0.25">
      <c r="A1068" s="10" t="str">
        <f t="shared" ca="1" si="18"/>
        <v>delete</v>
      </c>
      <c r="B1068" s="16" cm="1">
        <f t="array" aca="1" ref="B1068" ca="1">INDIRECT("УникальныеСписки!D"&amp;ROW()-$L$4)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14"/>
      <c r="G1068" s="81" t="str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84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84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84" t="str" cm="1">
        <f t="array" aca="1" ref="J1068" ca="1">_xlfn.XLOOKUP($B1068,INDIRECT(SUBSTITUTE("ИсходныеДанные!$где$2:$где$50000","где",$B$4)),INDIRECT(SUBSTITUTE("ИсходныеДанные!$что$2:$что$50000","что",J$4)),"",0,1)</f>
        <v/>
      </c>
      <c r="K1068" s="3">
        <f ca="1">IF($B1068&lt;&gt;"",SUMIF(INDIRECT("ИсходныеДанные!$"&amp;$K$4&amp;"$2:$"&amp;$K$4&amp;"$50000"),$B1068&amp;"#"&amp;K$6,INDIRECT("ИсходныеДанные!$J$2:$J$50000")),0)</f>
        <v>0</v>
      </c>
      <c r="L1068" s="3">
        <f ca="1">IF($B1068&lt;&gt;"",SUMIF(INDIRECT("ИсходныеДанные!$"&amp;$K$4&amp;"$2:$"&amp;$K$4&amp;"$50000"),$B1068&amp;"#"&amp;L$6,INDIRECT("ИсходныеДанные!$J$2:$J$50000")),0)</f>
        <v>0</v>
      </c>
      <c r="M1068" s="3">
        <f ca="1">IF($B1068&lt;&gt;"",SUMIF(INDIRECT("ИсходныеДанные!$"&amp;$K$4&amp;"$2:$"&amp;$K$4&amp;"$50000"),$B1068&amp;"#"&amp;M$6,INDIRECT("ИсходныеДанные!$J$2:$J$50000")),0)</f>
        <v>0</v>
      </c>
      <c r="N1068" s="3">
        <f ca="1">IF($B1068&lt;&gt;"",SUMIF(INDIRECT("ИсходныеДанные!$"&amp;$K$4&amp;"$2:$"&amp;$K$4&amp;"$50000"),$B1068&amp;"#"&amp;N$6,INDIRECT("ИсходныеДанные!$J$2:$J$50000")),0)</f>
        <v>0</v>
      </c>
      <c r="O1068" s="3">
        <f ca="1">IF($B1068&lt;&gt;"",SUMIF(INDIRECT("ИсходныеДанные!$"&amp;$K$4&amp;"$2:$"&amp;$K$4&amp;"$50000"),$B1068&amp;"#"&amp;O$6,INDIRECT("ИсходныеДанные!$J$2:$J$50000")),0)</f>
        <v>0</v>
      </c>
      <c r="P1068" s="3">
        <f ca="1">IF($B1068&lt;&gt;"",SUMIF(INDIRECT("ИсходныеДанные!$"&amp;$K$4&amp;"$2:$"&amp;$K$4&amp;"$50000"),$B1068&amp;"#"&amp;P$6,INDIRECT("ИсходныеДанные!$J$2:$J$50000")),0)</f>
        <v>0</v>
      </c>
      <c r="Q1068" s="3">
        <f ca="1">IF($B1068&lt;&gt;"",SUMIF(INDIRECT("ИсходныеДанные!$"&amp;$K$4&amp;"$2:$"&amp;$K$4&amp;"$50000"),$B1068&amp;"#"&amp;Q$6,INDIRECT("ИсходныеДанные!$J$2:$J$50000")),0)</f>
        <v>0</v>
      </c>
      <c r="R1068" s="3">
        <f ca="1">IF($B1068&lt;&gt;"",SUMIF(INDIRECT("ИсходныеДанные!$"&amp;$K$4&amp;"$2:$"&amp;$K$4&amp;"$50000"),$B1068&amp;"#"&amp;R$6,INDIRECT("ИсходныеДанные!$J$2:$J$50000")),0)</f>
        <v>0</v>
      </c>
      <c r="S1068" s="3">
        <f ca="1">IF($B1068&lt;&gt;"",SUMIF(INDIRECT("ИсходныеДанные!$"&amp;$K$4&amp;"$2:$"&amp;$K$4&amp;"$50000"),$B1068&amp;"#"&amp;S$6,INDIRECT("ИсходныеДанные!$J$2:$J$50000")),0)</f>
        <v>0</v>
      </c>
      <c r="T1068" s="3">
        <f ca="1">IF($B1068&lt;&gt;"",SUMIF(INDIRECT("ИсходныеДанные!$"&amp;$K$4&amp;"$2:$"&amp;$K$4&amp;"$50000"),$B1068&amp;"#"&amp;T$6,INDIRECT("ИсходныеДанные!$J$2:$J$50000")),0)</f>
        <v>0</v>
      </c>
      <c r="U1068" s="3">
        <f ca="1">IF($B1068&lt;&gt;"",SUMIF(INDIRECT("ИсходныеДанные!$"&amp;$K$4&amp;"$2:$"&amp;$K$4&amp;"$50000"),$B1068&amp;"#"&amp;U$6,INDIRECT("ИсходныеДанные!$J$2:$J$50000")),0)</f>
        <v>0</v>
      </c>
      <c r="V1068" s="3">
        <f ca="1">IF($B1068&lt;&gt;"",SUMIF(INDIRECT("ИсходныеДанные!$"&amp;$K$4&amp;"$2:$"&amp;$K$4&amp;"$50000"),$B1068&amp;"#"&amp;V$6,INDIRECT("ИсходныеДанные!$J$2:$J$50000")),0)</f>
        <v>0</v>
      </c>
      <c r="W1068" s="16" t="e">
        <f ca="1">SUM(K1068:V1068)/Пофамильно!$R$1</f>
        <v>#DIV/0!</v>
      </c>
    </row>
    <row r="1069" spans="1:23" x14ac:dyDescent="0.25">
      <c r="A1069" s="10" t="str">
        <f t="shared" ca="1" si="18"/>
        <v>delete</v>
      </c>
      <c r="B1069" s="16" cm="1">
        <f t="array" aca="1" ref="B1069" ca="1">INDIRECT("УникальныеСписки!D"&amp;ROW()-$L$4)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14"/>
      <c r="G1069" s="81" t="str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84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84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84" t="str" cm="1">
        <f t="array" aca="1" ref="J1069" ca="1">_xlfn.XLOOKUP($B1069,INDIRECT(SUBSTITUTE("ИсходныеДанные!$где$2:$где$50000","где",$B$4)),INDIRECT(SUBSTITUTE("ИсходныеДанные!$что$2:$что$50000","что",J$4)),"",0,1)</f>
        <v/>
      </c>
      <c r="K1069" s="3">
        <f ca="1">IF($B1069&lt;&gt;"",SUMIF(INDIRECT("ИсходныеДанные!$"&amp;$K$4&amp;"$2:$"&amp;$K$4&amp;"$50000"),$B1069&amp;"#"&amp;K$6,INDIRECT("ИсходныеДанные!$J$2:$J$50000")),0)</f>
        <v>0</v>
      </c>
      <c r="L1069" s="3">
        <f ca="1">IF($B1069&lt;&gt;"",SUMIF(INDIRECT("ИсходныеДанные!$"&amp;$K$4&amp;"$2:$"&amp;$K$4&amp;"$50000"),$B1069&amp;"#"&amp;L$6,INDIRECT("ИсходныеДанные!$J$2:$J$50000")),0)</f>
        <v>0</v>
      </c>
      <c r="M1069" s="3">
        <f ca="1">IF($B1069&lt;&gt;"",SUMIF(INDIRECT("ИсходныеДанные!$"&amp;$K$4&amp;"$2:$"&amp;$K$4&amp;"$50000"),$B1069&amp;"#"&amp;M$6,INDIRECT("ИсходныеДанные!$J$2:$J$50000")),0)</f>
        <v>0</v>
      </c>
      <c r="N1069" s="3">
        <f ca="1">IF($B1069&lt;&gt;"",SUMIF(INDIRECT("ИсходныеДанные!$"&amp;$K$4&amp;"$2:$"&amp;$K$4&amp;"$50000"),$B1069&amp;"#"&amp;N$6,INDIRECT("ИсходныеДанные!$J$2:$J$50000")),0)</f>
        <v>0</v>
      </c>
      <c r="O1069" s="3">
        <f ca="1">IF($B1069&lt;&gt;"",SUMIF(INDIRECT("ИсходныеДанные!$"&amp;$K$4&amp;"$2:$"&amp;$K$4&amp;"$50000"),$B1069&amp;"#"&amp;O$6,INDIRECT("ИсходныеДанные!$J$2:$J$50000")),0)</f>
        <v>0</v>
      </c>
      <c r="P1069" s="3">
        <f ca="1">IF($B1069&lt;&gt;"",SUMIF(INDIRECT("ИсходныеДанные!$"&amp;$K$4&amp;"$2:$"&amp;$K$4&amp;"$50000"),$B1069&amp;"#"&amp;P$6,INDIRECT("ИсходныеДанные!$J$2:$J$50000")),0)</f>
        <v>0</v>
      </c>
      <c r="Q1069" s="3">
        <f ca="1">IF($B1069&lt;&gt;"",SUMIF(INDIRECT("ИсходныеДанные!$"&amp;$K$4&amp;"$2:$"&amp;$K$4&amp;"$50000"),$B1069&amp;"#"&amp;Q$6,INDIRECT("ИсходныеДанные!$J$2:$J$50000")),0)</f>
        <v>0</v>
      </c>
      <c r="R1069" s="3">
        <f ca="1">IF($B1069&lt;&gt;"",SUMIF(INDIRECT("ИсходныеДанные!$"&amp;$K$4&amp;"$2:$"&amp;$K$4&amp;"$50000"),$B1069&amp;"#"&amp;R$6,INDIRECT("ИсходныеДанные!$J$2:$J$50000")),0)</f>
        <v>0</v>
      </c>
      <c r="S1069" s="3">
        <f ca="1">IF($B1069&lt;&gt;"",SUMIF(INDIRECT("ИсходныеДанные!$"&amp;$K$4&amp;"$2:$"&amp;$K$4&amp;"$50000"),$B1069&amp;"#"&amp;S$6,INDIRECT("ИсходныеДанные!$J$2:$J$50000")),0)</f>
        <v>0</v>
      </c>
      <c r="T1069" s="3">
        <f ca="1">IF($B1069&lt;&gt;"",SUMIF(INDIRECT("ИсходныеДанные!$"&amp;$K$4&amp;"$2:$"&amp;$K$4&amp;"$50000"),$B1069&amp;"#"&amp;T$6,INDIRECT("ИсходныеДанные!$J$2:$J$50000")),0)</f>
        <v>0</v>
      </c>
      <c r="U1069" s="3">
        <f ca="1">IF($B1069&lt;&gt;"",SUMIF(INDIRECT("ИсходныеДанные!$"&amp;$K$4&amp;"$2:$"&amp;$K$4&amp;"$50000"),$B1069&amp;"#"&amp;U$6,INDIRECT("ИсходныеДанные!$J$2:$J$50000")),0)</f>
        <v>0</v>
      </c>
      <c r="V1069" s="3">
        <f ca="1">IF($B1069&lt;&gt;"",SUMIF(INDIRECT("ИсходныеДанные!$"&amp;$K$4&amp;"$2:$"&amp;$K$4&amp;"$50000"),$B1069&amp;"#"&amp;V$6,INDIRECT("ИсходныеДанные!$J$2:$J$50000")),0)</f>
        <v>0</v>
      </c>
      <c r="W1069" s="16" t="e">
        <f ca="1">SUM(K1069:V1069)/Пофамильно!$R$1</f>
        <v>#DIV/0!</v>
      </c>
    </row>
    <row r="1070" spans="1:23" x14ac:dyDescent="0.25">
      <c r="A1070" s="10" t="str">
        <f t="shared" ca="1" si="18"/>
        <v>delete</v>
      </c>
      <c r="B1070" s="16" cm="1">
        <f t="array" aca="1" ref="B1070" ca="1">INDIRECT("УникальныеСписки!D"&amp;ROW()-$L$4)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14"/>
      <c r="G1070" s="81" t="str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84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84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84" t="str" cm="1">
        <f t="array" aca="1" ref="J1070" ca="1">_xlfn.XLOOKUP($B1070,INDIRECT(SUBSTITUTE("ИсходныеДанные!$где$2:$где$50000","где",$B$4)),INDIRECT(SUBSTITUTE("ИсходныеДанные!$что$2:$что$50000","что",J$4)),"",0,1)</f>
        <v/>
      </c>
      <c r="K1070" s="3">
        <f ca="1">IF($B1070&lt;&gt;"",SUMIF(INDIRECT("ИсходныеДанные!$"&amp;$K$4&amp;"$2:$"&amp;$K$4&amp;"$50000"),$B1070&amp;"#"&amp;K$6,INDIRECT("ИсходныеДанные!$J$2:$J$50000")),0)</f>
        <v>0</v>
      </c>
      <c r="L1070" s="3">
        <f ca="1">IF($B1070&lt;&gt;"",SUMIF(INDIRECT("ИсходныеДанные!$"&amp;$K$4&amp;"$2:$"&amp;$K$4&amp;"$50000"),$B1070&amp;"#"&amp;L$6,INDIRECT("ИсходныеДанные!$J$2:$J$50000")),0)</f>
        <v>0</v>
      </c>
      <c r="M1070" s="3">
        <f ca="1">IF($B1070&lt;&gt;"",SUMIF(INDIRECT("ИсходныеДанные!$"&amp;$K$4&amp;"$2:$"&amp;$K$4&amp;"$50000"),$B1070&amp;"#"&amp;M$6,INDIRECT("ИсходныеДанные!$J$2:$J$50000")),0)</f>
        <v>0</v>
      </c>
      <c r="N1070" s="3">
        <f ca="1">IF($B1070&lt;&gt;"",SUMIF(INDIRECT("ИсходныеДанные!$"&amp;$K$4&amp;"$2:$"&amp;$K$4&amp;"$50000"),$B1070&amp;"#"&amp;N$6,INDIRECT("ИсходныеДанные!$J$2:$J$50000")),0)</f>
        <v>0</v>
      </c>
      <c r="O1070" s="3">
        <f ca="1">IF($B1070&lt;&gt;"",SUMIF(INDIRECT("ИсходныеДанные!$"&amp;$K$4&amp;"$2:$"&amp;$K$4&amp;"$50000"),$B1070&amp;"#"&amp;O$6,INDIRECT("ИсходныеДанные!$J$2:$J$50000")),0)</f>
        <v>0</v>
      </c>
      <c r="P1070" s="3">
        <f ca="1">IF($B1070&lt;&gt;"",SUMIF(INDIRECT("ИсходныеДанные!$"&amp;$K$4&amp;"$2:$"&amp;$K$4&amp;"$50000"),$B1070&amp;"#"&amp;P$6,INDIRECT("ИсходныеДанные!$J$2:$J$50000")),0)</f>
        <v>0</v>
      </c>
      <c r="Q1070" s="3">
        <f ca="1">IF($B1070&lt;&gt;"",SUMIF(INDIRECT("ИсходныеДанные!$"&amp;$K$4&amp;"$2:$"&amp;$K$4&amp;"$50000"),$B1070&amp;"#"&amp;Q$6,INDIRECT("ИсходныеДанные!$J$2:$J$50000")),0)</f>
        <v>0</v>
      </c>
      <c r="R1070" s="3">
        <f ca="1">IF($B1070&lt;&gt;"",SUMIF(INDIRECT("ИсходныеДанные!$"&amp;$K$4&amp;"$2:$"&amp;$K$4&amp;"$50000"),$B1070&amp;"#"&amp;R$6,INDIRECT("ИсходныеДанные!$J$2:$J$50000")),0)</f>
        <v>0</v>
      </c>
      <c r="S1070" s="3">
        <f ca="1">IF($B1070&lt;&gt;"",SUMIF(INDIRECT("ИсходныеДанные!$"&amp;$K$4&amp;"$2:$"&amp;$K$4&amp;"$50000"),$B1070&amp;"#"&amp;S$6,INDIRECT("ИсходныеДанные!$J$2:$J$50000")),0)</f>
        <v>0</v>
      </c>
      <c r="T1070" s="3">
        <f ca="1">IF($B1070&lt;&gt;"",SUMIF(INDIRECT("ИсходныеДанные!$"&amp;$K$4&amp;"$2:$"&amp;$K$4&amp;"$50000"),$B1070&amp;"#"&amp;T$6,INDIRECT("ИсходныеДанные!$J$2:$J$50000")),0)</f>
        <v>0</v>
      </c>
      <c r="U1070" s="3">
        <f ca="1">IF($B1070&lt;&gt;"",SUMIF(INDIRECT("ИсходныеДанные!$"&amp;$K$4&amp;"$2:$"&amp;$K$4&amp;"$50000"),$B1070&amp;"#"&amp;U$6,INDIRECT("ИсходныеДанные!$J$2:$J$50000")),0)</f>
        <v>0</v>
      </c>
      <c r="V1070" s="3">
        <f ca="1">IF($B1070&lt;&gt;"",SUMIF(INDIRECT("ИсходныеДанные!$"&amp;$K$4&amp;"$2:$"&amp;$K$4&amp;"$50000"),$B1070&amp;"#"&amp;V$6,INDIRECT("ИсходныеДанные!$J$2:$J$50000")),0)</f>
        <v>0</v>
      </c>
      <c r="W1070" s="16" t="e">
        <f ca="1">SUM(K1070:V1070)/Пофамильно!$R$1</f>
        <v>#DIV/0!</v>
      </c>
    </row>
    <row r="1071" spans="1:23" x14ac:dyDescent="0.25">
      <c r="A1071" s="10" t="str">
        <f t="shared" ca="1" si="18"/>
        <v>delete</v>
      </c>
      <c r="B1071" s="16" cm="1">
        <f t="array" aca="1" ref="B1071" ca="1">INDIRECT("УникальныеСписки!D"&amp;ROW()-$L$4)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14"/>
      <c r="G1071" s="81" t="str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84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84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84" t="str" cm="1">
        <f t="array" aca="1" ref="J1071" ca="1">_xlfn.XLOOKUP($B1071,INDIRECT(SUBSTITUTE("ИсходныеДанные!$где$2:$где$50000","где",$B$4)),INDIRECT(SUBSTITUTE("ИсходныеДанные!$что$2:$что$50000","что",J$4)),"",0,1)</f>
        <v/>
      </c>
      <c r="K1071" s="3">
        <f ca="1">IF($B1071&lt;&gt;"",SUMIF(INDIRECT("ИсходныеДанные!$"&amp;$K$4&amp;"$2:$"&amp;$K$4&amp;"$50000"),$B1071&amp;"#"&amp;K$6,INDIRECT("ИсходныеДанные!$J$2:$J$50000")),0)</f>
        <v>0</v>
      </c>
      <c r="L1071" s="3">
        <f ca="1">IF($B1071&lt;&gt;"",SUMIF(INDIRECT("ИсходныеДанные!$"&amp;$K$4&amp;"$2:$"&amp;$K$4&amp;"$50000"),$B1071&amp;"#"&amp;L$6,INDIRECT("ИсходныеДанные!$J$2:$J$50000")),0)</f>
        <v>0</v>
      </c>
      <c r="M1071" s="3">
        <f ca="1">IF($B1071&lt;&gt;"",SUMIF(INDIRECT("ИсходныеДанные!$"&amp;$K$4&amp;"$2:$"&amp;$K$4&amp;"$50000"),$B1071&amp;"#"&amp;M$6,INDIRECT("ИсходныеДанные!$J$2:$J$50000")),0)</f>
        <v>0</v>
      </c>
      <c r="N1071" s="3">
        <f ca="1">IF($B1071&lt;&gt;"",SUMIF(INDIRECT("ИсходныеДанные!$"&amp;$K$4&amp;"$2:$"&amp;$K$4&amp;"$50000"),$B1071&amp;"#"&amp;N$6,INDIRECT("ИсходныеДанные!$J$2:$J$50000")),0)</f>
        <v>0</v>
      </c>
      <c r="O1071" s="3">
        <f ca="1">IF($B1071&lt;&gt;"",SUMIF(INDIRECT("ИсходныеДанные!$"&amp;$K$4&amp;"$2:$"&amp;$K$4&amp;"$50000"),$B1071&amp;"#"&amp;O$6,INDIRECT("ИсходныеДанные!$J$2:$J$50000")),0)</f>
        <v>0</v>
      </c>
      <c r="P1071" s="3">
        <f ca="1">IF($B1071&lt;&gt;"",SUMIF(INDIRECT("ИсходныеДанные!$"&amp;$K$4&amp;"$2:$"&amp;$K$4&amp;"$50000"),$B1071&amp;"#"&amp;P$6,INDIRECT("ИсходныеДанные!$J$2:$J$50000")),0)</f>
        <v>0</v>
      </c>
      <c r="Q1071" s="3">
        <f ca="1">IF($B1071&lt;&gt;"",SUMIF(INDIRECT("ИсходныеДанные!$"&amp;$K$4&amp;"$2:$"&amp;$K$4&amp;"$50000"),$B1071&amp;"#"&amp;Q$6,INDIRECT("ИсходныеДанные!$J$2:$J$50000")),0)</f>
        <v>0</v>
      </c>
      <c r="R1071" s="3">
        <f ca="1">IF($B1071&lt;&gt;"",SUMIF(INDIRECT("ИсходныеДанные!$"&amp;$K$4&amp;"$2:$"&amp;$K$4&amp;"$50000"),$B1071&amp;"#"&amp;R$6,INDIRECT("ИсходныеДанные!$J$2:$J$50000")),0)</f>
        <v>0</v>
      </c>
      <c r="S1071" s="3">
        <f ca="1">IF($B1071&lt;&gt;"",SUMIF(INDIRECT("ИсходныеДанные!$"&amp;$K$4&amp;"$2:$"&amp;$K$4&amp;"$50000"),$B1071&amp;"#"&amp;S$6,INDIRECT("ИсходныеДанные!$J$2:$J$50000")),0)</f>
        <v>0</v>
      </c>
      <c r="T1071" s="3">
        <f ca="1">IF($B1071&lt;&gt;"",SUMIF(INDIRECT("ИсходныеДанные!$"&amp;$K$4&amp;"$2:$"&amp;$K$4&amp;"$50000"),$B1071&amp;"#"&amp;T$6,INDIRECT("ИсходныеДанные!$J$2:$J$50000")),0)</f>
        <v>0</v>
      </c>
      <c r="U1071" s="3">
        <f ca="1">IF($B1071&lt;&gt;"",SUMIF(INDIRECT("ИсходныеДанные!$"&amp;$K$4&amp;"$2:$"&amp;$K$4&amp;"$50000"),$B1071&amp;"#"&amp;U$6,INDIRECT("ИсходныеДанные!$J$2:$J$50000")),0)</f>
        <v>0</v>
      </c>
      <c r="V1071" s="3">
        <f ca="1">IF($B1071&lt;&gt;"",SUMIF(INDIRECT("ИсходныеДанные!$"&amp;$K$4&amp;"$2:$"&amp;$K$4&amp;"$50000"),$B1071&amp;"#"&amp;V$6,INDIRECT("ИсходныеДанные!$J$2:$J$50000")),0)</f>
        <v>0</v>
      </c>
      <c r="W1071" s="16" t="e">
        <f ca="1">SUM(K1071:V1071)/Пофамильно!$R$1</f>
        <v>#DIV/0!</v>
      </c>
    </row>
    <row r="1072" spans="1:23" x14ac:dyDescent="0.25">
      <c r="A1072" s="10" t="str">
        <f t="shared" ca="1" si="18"/>
        <v>delete</v>
      </c>
      <c r="B1072" s="16" cm="1">
        <f t="array" aca="1" ref="B1072" ca="1">INDIRECT("УникальныеСписки!D"&amp;ROW()-$L$4)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14"/>
      <c r="G1072" s="81" t="str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84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84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84" t="str" cm="1">
        <f t="array" aca="1" ref="J1072" ca="1">_xlfn.XLOOKUP($B1072,INDIRECT(SUBSTITUTE("ИсходныеДанные!$где$2:$где$50000","где",$B$4)),INDIRECT(SUBSTITUTE("ИсходныеДанные!$что$2:$что$50000","что",J$4)),"",0,1)</f>
        <v/>
      </c>
      <c r="K1072" s="3">
        <f ca="1">IF($B1072&lt;&gt;"",SUMIF(INDIRECT("ИсходныеДанные!$"&amp;$K$4&amp;"$2:$"&amp;$K$4&amp;"$50000"),$B1072&amp;"#"&amp;K$6,INDIRECT("ИсходныеДанные!$J$2:$J$50000")),0)</f>
        <v>0</v>
      </c>
      <c r="L1072" s="3">
        <f ca="1">IF($B1072&lt;&gt;"",SUMIF(INDIRECT("ИсходныеДанные!$"&amp;$K$4&amp;"$2:$"&amp;$K$4&amp;"$50000"),$B1072&amp;"#"&amp;L$6,INDIRECT("ИсходныеДанные!$J$2:$J$50000")),0)</f>
        <v>0</v>
      </c>
      <c r="M1072" s="3">
        <f ca="1">IF($B1072&lt;&gt;"",SUMIF(INDIRECT("ИсходныеДанные!$"&amp;$K$4&amp;"$2:$"&amp;$K$4&amp;"$50000"),$B1072&amp;"#"&amp;M$6,INDIRECT("ИсходныеДанные!$J$2:$J$50000")),0)</f>
        <v>0</v>
      </c>
      <c r="N1072" s="3">
        <f ca="1">IF($B1072&lt;&gt;"",SUMIF(INDIRECT("ИсходныеДанные!$"&amp;$K$4&amp;"$2:$"&amp;$K$4&amp;"$50000"),$B1072&amp;"#"&amp;N$6,INDIRECT("ИсходныеДанные!$J$2:$J$50000")),0)</f>
        <v>0</v>
      </c>
      <c r="O1072" s="3">
        <f ca="1">IF($B1072&lt;&gt;"",SUMIF(INDIRECT("ИсходныеДанные!$"&amp;$K$4&amp;"$2:$"&amp;$K$4&amp;"$50000"),$B1072&amp;"#"&amp;O$6,INDIRECT("ИсходныеДанные!$J$2:$J$50000")),0)</f>
        <v>0</v>
      </c>
      <c r="P1072" s="3">
        <f ca="1">IF($B1072&lt;&gt;"",SUMIF(INDIRECT("ИсходныеДанные!$"&amp;$K$4&amp;"$2:$"&amp;$K$4&amp;"$50000"),$B1072&amp;"#"&amp;P$6,INDIRECT("ИсходныеДанные!$J$2:$J$50000")),0)</f>
        <v>0</v>
      </c>
      <c r="Q1072" s="3">
        <f ca="1">IF($B1072&lt;&gt;"",SUMIF(INDIRECT("ИсходныеДанные!$"&amp;$K$4&amp;"$2:$"&amp;$K$4&amp;"$50000"),$B1072&amp;"#"&amp;Q$6,INDIRECT("ИсходныеДанные!$J$2:$J$50000")),0)</f>
        <v>0</v>
      </c>
      <c r="R1072" s="3">
        <f ca="1">IF($B1072&lt;&gt;"",SUMIF(INDIRECT("ИсходныеДанные!$"&amp;$K$4&amp;"$2:$"&amp;$K$4&amp;"$50000"),$B1072&amp;"#"&amp;R$6,INDIRECT("ИсходныеДанные!$J$2:$J$50000")),0)</f>
        <v>0</v>
      </c>
      <c r="S1072" s="3">
        <f ca="1">IF($B1072&lt;&gt;"",SUMIF(INDIRECT("ИсходныеДанные!$"&amp;$K$4&amp;"$2:$"&amp;$K$4&amp;"$50000"),$B1072&amp;"#"&amp;S$6,INDIRECT("ИсходныеДанные!$J$2:$J$50000")),0)</f>
        <v>0</v>
      </c>
      <c r="T1072" s="3">
        <f ca="1">IF($B1072&lt;&gt;"",SUMIF(INDIRECT("ИсходныеДанные!$"&amp;$K$4&amp;"$2:$"&amp;$K$4&amp;"$50000"),$B1072&amp;"#"&amp;T$6,INDIRECT("ИсходныеДанные!$J$2:$J$50000")),0)</f>
        <v>0</v>
      </c>
      <c r="U1072" s="3">
        <f ca="1">IF($B1072&lt;&gt;"",SUMIF(INDIRECT("ИсходныеДанные!$"&amp;$K$4&amp;"$2:$"&amp;$K$4&amp;"$50000"),$B1072&amp;"#"&amp;U$6,INDIRECT("ИсходныеДанные!$J$2:$J$50000")),0)</f>
        <v>0</v>
      </c>
      <c r="V1072" s="3">
        <f ca="1">IF($B1072&lt;&gt;"",SUMIF(INDIRECT("ИсходныеДанные!$"&amp;$K$4&amp;"$2:$"&amp;$K$4&amp;"$50000"),$B1072&amp;"#"&amp;V$6,INDIRECT("ИсходныеДанные!$J$2:$J$50000")),0)</f>
        <v>0</v>
      </c>
      <c r="W1072" s="16" t="e">
        <f ca="1">SUM(K1072:V1072)/Пофамильно!$R$1</f>
        <v>#DIV/0!</v>
      </c>
    </row>
    <row r="1073" spans="1:23" x14ac:dyDescent="0.25">
      <c r="A1073" s="10" t="str">
        <f t="shared" ca="1" si="18"/>
        <v>delete</v>
      </c>
      <c r="B1073" s="16" cm="1">
        <f t="array" aca="1" ref="B1073" ca="1">INDIRECT("УникальныеСписки!D"&amp;ROW()-$L$4)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14"/>
      <c r="G1073" s="81" t="str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84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84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84" t="str" cm="1">
        <f t="array" aca="1" ref="J1073" ca="1">_xlfn.XLOOKUP($B1073,INDIRECT(SUBSTITUTE("ИсходныеДанные!$где$2:$где$50000","где",$B$4)),INDIRECT(SUBSTITUTE("ИсходныеДанные!$что$2:$что$50000","что",J$4)),"",0,1)</f>
        <v/>
      </c>
      <c r="K1073" s="3">
        <f ca="1">IF($B1073&lt;&gt;"",SUMIF(INDIRECT("ИсходныеДанные!$"&amp;$K$4&amp;"$2:$"&amp;$K$4&amp;"$50000"),$B1073&amp;"#"&amp;K$6,INDIRECT("ИсходныеДанные!$J$2:$J$50000")),0)</f>
        <v>0</v>
      </c>
      <c r="L1073" s="3">
        <f ca="1">IF($B1073&lt;&gt;"",SUMIF(INDIRECT("ИсходныеДанные!$"&amp;$K$4&amp;"$2:$"&amp;$K$4&amp;"$50000"),$B1073&amp;"#"&amp;L$6,INDIRECT("ИсходныеДанные!$J$2:$J$50000")),0)</f>
        <v>0</v>
      </c>
      <c r="M1073" s="3">
        <f ca="1">IF($B1073&lt;&gt;"",SUMIF(INDIRECT("ИсходныеДанные!$"&amp;$K$4&amp;"$2:$"&amp;$K$4&amp;"$50000"),$B1073&amp;"#"&amp;M$6,INDIRECT("ИсходныеДанные!$J$2:$J$50000")),0)</f>
        <v>0</v>
      </c>
      <c r="N1073" s="3">
        <f ca="1">IF($B1073&lt;&gt;"",SUMIF(INDIRECT("ИсходныеДанные!$"&amp;$K$4&amp;"$2:$"&amp;$K$4&amp;"$50000"),$B1073&amp;"#"&amp;N$6,INDIRECT("ИсходныеДанные!$J$2:$J$50000")),0)</f>
        <v>0</v>
      </c>
      <c r="O1073" s="3">
        <f ca="1">IF($B1073&lt;&gt;"",SUMIF(INDIRECT("ИсходныеДанные!$"&amp;$K$4&amp;"$2:$"&amp;$K$4&amp;"$50000"),$B1073&amp;"#"&amp;O$6,INDIRECT("ИсходныеДанные!$J$2:$J$50000")),0)</f>
        <v>0</v>
      </c>
      <c r="P1073" s="3">
        <f ca="1">IF($B1073&lt;&gt;"",SUMIF(INDIRECT("ИсходныеДанные!$"&amp;$K$4&amp;"$2:$"&amp;$K$4&amp;"$50000"),$B1073&amp;"#"&amp;P$6,INDIRECT("ИсходныеДанные!$J$2:$J$50000")),0)</f>
        <v>0</v>
      </c>
      <c r="Q1073" s="3">
        <f ca="1">IF($B1073&lt;&gt;"",SUMIF(INDIRECT("ИсходныеДанные!$"&amp;$K$4&amp;"$2:$"&amp;$K$4&amp;"$50000"),$B1073&amp;"#"&amp;Q$6,INDIRECT("ИсходныеДанные!$J$2:$J$50000")),0)</f>
        <v>0</v>
      </c>
      <c r="R1073" s="3">
        <f ca="1">IF($B1073&lt;&gt;"",SUMIF(INDIRECT("ИсходныеДанные!$"&amp;$K$4&amp;"$2:$"&amp;$K$4&amp;"$50000"),$B1073&amp;"#"&amp;R$6,INDIRECT("ИсходныеДанные!$J$2:$J$50000")),0)</f>
        <v>0</v>
      </c>
      <c r="S1073" s="3">
        <f ca="1">IF($B1073&lt;&gt;"",SUMIF(INDIRECT("ИсходныеДанные!$"&amp;$K$4&amp;"$2:$"&amp;$K$4&amp;"$50000"),$B1073&amp;"#"&amp;S$6,INDIRECT("ИсходныеДанные!$J$2:$J$50000")),0)</f>
        <v>0</v>
      </c>
      <c r="T1073" s="3">
        <f ca="1">IF($B1073&lt;&gt;"",SUMIF(INDIRECT("ИсходныеДанные!$"&amp;$K$4&amp;"$2:$"&amp;$K$4&amp;"$50000"),$B1073&amp;"#"&amp;T$6,INDIRECT("ИсходныеДанные!$J$2:$J$50000")),0)</f>
        <v>0</v>
      </c>
      <c r="U1073" s="3">
        <f ca="1">IF($B1073&lt;&gt;"",SUMIF(INDIRECT("ИсходныеДанные!$"&amp;$K$4&amp;"$2:$"&amp;$K$4&amp;"$50000"),$B1073&amp;"#"&amp;U$6,INDIRECT("ИсходныеДанные!$J$2:$J$50000")),0)</f>
        <v>0</v>
      </c>
      <c r="V1073" s="3">
        <f ca="1">IF($B1073&lt;&gt;"",SUMIF(INDIRECT("ИсходныеДанные!$"&amp;$K$4&amp;"$2:$"&amp;$K$4&amp;"$50000"),$B1073&amp;"#"&amp;V$6,INDIRECT("ИсходныеДанные!$J$2:$J$50000")),0)</f>
        <v>0</v>
      </c>
      <c r="W1073" s="16" t="e">
        <f ca="1">SUM(K1073:V1073)/Пофамильно!$R$1</f>
        <v>#DIV/0!</v>
      </c>
    </row>
    <row r="1074" spans="1:23" x14ac:dyDescent="0.25">
      <c r="A1074" s="10" t="str">
        <f t="shared" ca="1" si="18"/>
        <v>delete</v>
      </c>
      <c r="B1074" s="16" cm="1">
        <f t="array" aca="1" ref="B1074" ca="1">INDIRECT("УникальныеСписки!D"&amp;ROW()-$L$4)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14"/>
      <c r="G1074" s="81" t="str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84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84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84" t="str" cm="1">
        <f t="array" aca="1" ref="J1074" ca="1">_xlfn.XLOOKUP($B1074,INDIRECT(SUBSTITUTE("ИсходныеДанные!$где$2:$где$50000","где",$B$4)),INDIRECT(SUBSTITUTE("ИсходныеДанные!$что$2:$что$50000","что",J$4)),"",0,1)</f>
        <v/>
      </c>
      <c r="K1074" s="3">
        <f ca="1">IF($B1074&lt;&gt;"",SUMIF(INDIRECT("ИсходныеДанные!$"&amp;$K$4&amp;"$2:$"&amp;$K$4&amp;"$50000"),$B1074&amp;"#"&amp;K$6,INDIRECT("ИсходныеДанные!$J$2:$J$50000")),0)</f>
        <v>0</v>
      </c>
      <c r="L1074" s="3">
        <f ca="1">IF($B1074&lt;&gt;"",SUMIF(INDIRECT("ИсходныеДанные!$"&amp;$K$4&amp;"$2:$"&amp;$K$4&amp;"$50000"),$B1074&amp;"#"&amp;L$6,INDIRECT("ИсходныеДанные!$J$2:$J$50000")),0)</f>
        <v>0</v>
      </c>
      <c r="M1074" s="3">
        <f ca="1">IF($B1074&lt;&gt;"",SUMIF(INDIRECT("ИсходныеДанные!$"&amp;$K$4&amp;"$2:$"&amp;$K$4&amp;"$50000"),$B1074&amp;"#"&amp;M$6,INDIRECT("ИсходныеДанные!$J$2:$J$50000")),0)</f>
        <v>0</v>
      </c>
      <c r="N1074" s="3">
        <f ca="1">IF($B1074&lt;&gt;"",SUMIF(INDIRECT("ИсходныеДанные!$"&amp;$K$4&amp;"$2:$"&amp;$K$4&amp;"$50000"),$B1074&amp;"#"&amp;N$6,INDIRECT("ИсходныеДанные!$J$2:$J$50000")),0)</f>
        <v>0</v>
      </c>
      <c r="O1074" s="3">
        <f ca="1">IF($B1074&lt;&gt;"",SUMIF(INDIRECT("ИсходныеДанные!$"&amp;$K$4&amp;"$2:$"&amp;$K$4&amp;"$50000"),$B1074&amp;"#"&amp;O$6,INDIRECT("ИсходныеДанные!$J$2:$J$50000")),0)</f>
        <v>0</v>
      </c>
      <c r="P1074" s="3">
        <f ca="1">IF($B1074&lt;&gt;"",SUMIF(INDIRECT("ИсходныеДанные!$"&amp;$K$4&amp;"$2:$"&amp;$K$4&amp;"$50000"),$B1074&amp;"#"&amp;P$6,INDIRECT("ИсходныеДанные!$J$2:$J$50000")),0)</f>
        <v>0</v>
      </c>
      <c r="Q1074" s="3">
        <f ca="1">IF($B1074&lt;&gt;"",SUMIF(INDIRECT("ИсходныеДанные!$"&amp;$K$4&amp;"$2:$"&amp;$K$4&amp;"$50000"),$B1074&amp;"#"&amp;Q$6,INDIRECT("ИсходныеДанные!$J$2:$J$50000")),0)</f>
        <v>0</v>
      </c>
      <c r="R1074" s="3">
        <f ca="1">IF($B1074&lt;&gt;"",SUMIF(INDIRECT("ИсходныеДанные!$"&amp;$K$4&amp;"$2:$"&amp;$K$4&amp;"$50000"),$B1074&amp;"#"&amp;R$6,INDIRECT("ИсходныеДанные!$J$2:$J$50000")),0)</f>
        <v>0</v>
      </c>
      <c r="S1074" s="3">
        <f ca="1">IF($B1074&lt;&gt;"",SUMIF(INDIRECT("ИсходныеДанные!$"&amp;$K$4&amp;"$2:$"&amp;$K$4&amp;"$50000"),$B1074&amp;"#"&amp;S$6,INDIRECT("ИсходныеДанные!$J$2:$J$50000")),0)</f>
        <v>0</v>
      </c>
      <c r="T1074" s="3">
        <f ca="1">IF($B1074&lt;&gt;"",SUMIF(INDIRECT("ИсходныеДанные!$"&amp;$K$4&amp;"$2:$"&amp;$K$4&amp;"$50000"),$B1074&amp;"#"&amp;T$6,INDIRECT("ИсходныеДанные!$J$2:$J$50000")),0)</f>
        <v>0</v>
      </c>
      <c r="U1074" s="3">
        <f ca="1">IF($B1074&lt;&gt;"",SUMIF(INDIRECT("ИсходныеДанные!$"&amp;$K$4&amp;"$2:$"&amp;$K$4&amp;"$50000"),$B1074&amp;"#"&amp;U$6,INDIRECT("ИсходныеДанные!$J$2:$J$50000")),0)</f>
        <v>0</v>
      </c>
      <c r="V1074" s="3">
        <f ca="1">IF($B1074&lt;&gt;"",SUMIF(INDIRECT("ИсходныеДанные!$"&amp;$K$4&amp;"$2:$"&amp;$K$4&amp;"$50000"),$B1074&amp;"#"&amp;V$6,INDIRECT("ИсходныеДанные!$J$2:$J$50000")),0)</f>
        <v>0</v>
      </c>
      <c r="W1074" s="16" t="e">
        <f ca="1">SUM(K1074:V1074)/Пофамильно!$R$1</f>
        <v>#DIV/0!</v>
      </c>
    </row>
    <row r="1075" spans="1:23" x14ac:dyDescent="0.25">
      <c r="A1075" s="10" t="str">
        <f t="shared" ca="1" si="18"/>
        <v>delete</v>
      </c>
      <c r="B1075" s="16" cm="1">
        <f t="array" aca="1" ref="B1075" ca="1">INDIRECT("УникальныеСписки!D"&amp;ROW()-$L$4)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14"/>
      <c r="G1075" s="81" t="str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84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84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84" t="str" cm="1">
        <f t="array" aca="1" ref="J1075" ca="1">_xlfn.XLOOKUP($B1075,INDIRECT(SUBSTITUTE("ИсходныеДанные!$где$2:$где$50000","где",$B$4)),INDIRECT(SUBSTITUTE("ИсходныеДанные!$что$2:$что$50000","что",J$4)),"",0,1)</f>
        <v/>
      </c>
      <c r="K1075" s="3">
        <f ca="1">IF($B1075&lt;&gt;"",SUMIF(INDIRECT("ИсходныеДанные!$"&amp;$K$4&amp;"$2:$"&amp;$K$4&amp;"$50000"),$B1075&amp;"#"&amp;K$6,INDIRECT("ИсходныеДанные!$J$2:$J$50000")),0)</f>
        <v>0</v>
      </c>
      <c r="L1075" s="3">
        <f ca="1">IF($B1075&lt;&gt;"",SUMIF(INDIRECT("ИсходныеДанные!$"&amp;$K$4&amp;"$2:$"&amp;$K$4&amp;"$50000"),$B1075&amp;"#"&amp;L$6,INDIRECT("ИсходныеДанные!$J$2:$J$50000")),0)</f>
        <v>0</v>
      </c>
      <c r="M1075" s="3">
        <f ca="1">IF($B1075&lt;&gt;"",SUMIF(INDIRECT("ИсходныеДанные!$"&amp;$K$4&amp;"$2:$"&amp;$K$4&amp;"$50000"),$B1075&amp;"#"&amp;M$6,INDIRECT("ИсходныеДанные!$J$2:$J$50000")),0)</f>
        <v>0</v>
      </c>
      <c r="N1075" s="3">
        <f ca="1">IF($B1075&lt;&gt;"",SUMIF(INDIRECT("ИсходныеДанные!$"&amp;$K$4&amp;"$2:$"&amp;$K$4&amp;"$50000"),$B1075&amp;"#"&amp;N$6,INDIRECT("ИсходныеДанные!$J$2:$J$50000")),0)</f>
        <v>0</v>
      </c>
      <c r="O1075" s="3">
        <f ca="1">IF($B1075&lt;&gt;"",SUMIF(INDIRECT("ИсходныеДанные!$"&amp;$K$4&amp;"$2:$"&amp;$K$4&amp;"$50000"),$B1075&amp;"#"&amp;O$6,INDIRECT("ИсходныеДанные!$J$2:$J$50000")),0)</f>
        <v>0</v>
      </c>
      <c r="P1075" s="3">
        <f ca="1">IF($B1075&lt;&gt;"",SUMIF(INDIRECT("ИсходныеДанные!$"&amp;$K$4&amp;"$2:$"&amp;$K$4&amp;"$50000"),$B1075&amp;"#"&amp;P$6,INDIRECT("ИсходныеДанные!$J$2:$J$50000")),0)</f>
        <v>0</v>
      </c>
      <c r="Q1075" s="3">
        <f ca="1">IF($B1075&lt;&gt;"",SUMIF(INDIRECT("ИсходныеДанные!$"&amp;$K$4&amp;"$2:$"&amp;$K$4&amp;"$50000"),$B1075&amp;"#"&amp;Q$6,INDIRECT("ИсходныеДанные!$J$2:$J$50000")),0)</f>
        <v>0</v>
      </c>
      <c r="R1075" s="3">
        <f ca="1">IF($B1075&lt;&gt;"",SUMIF(INDIRECT("ИсходныеДанные!$"&amp;$K$4&amp;"$2:$"&amp;$K$4&amp;"$50000"),$B1075&amp;"#"&amp;R$6,INDIRECT("ИсходныеДанные!$J$2:$J$50000")),0)</f>
        <v>0</v>
      </c>
      <c r="S1075" s="3">
        <f ca="1">IF($B1075&lt;&gt;"",SUMIF(INDIRECT("ИсходныеДанные!$"&amp;$K$4&amp;"$2:$"&amp;$K$4&amp;"$50000"),$B1075&amp;"#"&amp;S$6,INDIRECT("ИсходныеДанные!$J$2:$J$50000")),0)</f>
        <v>0</v>
      </c>
      <c r="T1075" s="3">
        <f ca="1">IF($B1075&lt;&gt;"",SUMIF(INDIRECT("ИсходныеДанные!$"&amp;$K$4&amp;"$2:$"&amp;$K$4&amp;"$50000"),$B1075&amp;"#"&amp;T$6,INDIRECT("ИсходныеДанные!$J$2:$J$50000")),0)</f>
        <v>0</v>
      </c>
      <c r="U1075" s="3">
        <f ca="1">IF($B1075&lt;&gt;"",SUMIF(INDIRECT("ИсходныеДанные!$"&amp;$K$4&amp;"$2:$"&amp;$K$4&amp;"$50000"),$B1075&amp;"#"&amp;U$6,INDIRECT("ИсходныеДанные!$J$2:$J$50000")),0)</f>
        <v>0</v>
      </c>
      <c r="V1075" s="3">
        <f ca="1">IF($B1075&lt;&gt;"",SUMIF(INDIRECT("ИсходныеДанные!$"&amp;$K$4&amp;"$2:$"&amp;$K$4&amp;"$50000"),$B1075&amp;"#"&amp;V$6,INDIRECT("ИсходныеДанные!$J$2:$J$50000")),0)</f>
        <v>0</v>
      </c>
      <c r="W1075" s="16" t="e">
        <f ca="1">SUM(K1075:V1075)/Пофамильно!$R$1</f>
        <v>#DIV/0!</v>
      </c>
    </row>
    <row r="1076" spans="1:23" x14ac:dyDescent="0.25">
      <c r="A1076" s="10" t="str">
        <f t="shared" ca="1" si="18"/>
        <v>delete</v>
      </c>
      <c r="B1076" s="16" cm="1">
        <f t="array" aca="1" ref="B1076" ca="1">INDIRECT("УникальныеСписки!D"&amp;ROW()-$L$4)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14"/>
      <c r="G1076" s="81" t="str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84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84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84" t="str" cm="1">
        <f t="array" aca="1" ref="J1076" ca="1">_xlfn.XLOOKUP($B1076,INDIRECT(SUBSTITUTE("ИсходныеДанные!$где$2:$где$50000","где",$B$4)),INDIRECT(SUBSTITUTE("ИсходныеДанные!$что$2:$что$50000","что",J$4)),"",0,1)</f>
        <v/>
      </c>
      <c r="K1076" s="3">
        <f ca="1">IF($B1076&lt;&gt;"",SUMIF(INDIRECT("ИсходныеДанные!$"&amp;$K$4&amp;"$2:$"&amp;$K$4&amp;"$50000"),$B1076&amp;"#"&amp;K$6,INDIRECT("ИсходныеДанные!$J$2:$J$50000")),0)</f>
        <v>0</v>
      </c>
      <c r="L1076" s="3">
        <f ca="1">IF($B1076&lt;&gt;"",SUMIF(INDIRECT("ИсходныеДанные!$"&amp;$K$4&amp;"$2:$"&amp;$K$4&amp;"$50000"),$B1076&amp;"#"&amp;L$6,INDIRECT("ИсходныеДанные!$J$2:$J$50000")),0)</f>
        <v>0</v>
      </c>
      <c r="M1076" s="3">
        <f ca="1">IF($B1076&lt;&gt;"",SUMIF(INDIRECT("ИсходныеДанные!$"&amp;$K$4&amp;"$2:$"&amp;$K$4&amp;"$50000"),$B1076&amp;"#"&amp;M$6,INDIRECT("ИсходныеДанные!$J$2:$J$50000")),0)</f>
        <v>0</v>
      </c>
      <c r="N1076" s="3">
        <f ca="1">IF($B1076&lt;&gt;"",SUMIF(INDIRECT("ИсходныеДанные!$"&amp;$K$4&amp;"$2:$"&amp;$K$4&amp;"$50000"),$B1076&amp;"#"&amp;N$6,INDIRECT("ИсходныеДанные!$J$2:$J$50000")),0)</f>
        <v>0</v>
      </c>
      <c r="O1076" s="3">
        <f ca="1">IF($B1076&lt;&gt;"",SUMIF(INDIRECT("ИсходныеДанные!$"&amp;$K$4&amp;"$2:$"&amp;$K$4&amp;"$50000"),$B1076&amp;"#"&amp;O$6,INDIRECT("ИсходныеДанные!$J$2:$J$50000")),0)</f>
        <v>0</v>
      </c>
      <c r="P1076" s="3">
        <f ca="1">IF($B1076&lt;&gt;"",SUMIF(INDIRECT("ИсходныеДанные!$"&amp;$K$4&amp;"$2:$"&amp;$K$4&amp;"$50000"),$B1076&amp;"#"&amp;P$6,INDIRECT("ИсходныеДанные!$J$2:$J$50000")),0)</f>
        <v>0</v>
      </c>
      <c r="Q1076" s="3">
        <f ca="1">IF($B1076&lt;&gt;"",SUMIF(INDIRECT("ИсходныеДанные!$"&amp;$K$4&amp;"$2:$"&amp;$K$4&amp;"$50000"),$B1076&amp;"#"&amp;Q$6,INDIRECT("ИсходныеДанные!$J$2:$J$50000")),0)</f>
        <v>0</v>
      </c>
      <c r="R1076" s="3">
        <f ca="1">IF($B1076&lt;&gt;"",SUMIF(INDIRECT("ИсходныеДанные!$"&amp;$K$4&amp;"$2:$"&amp;$K$4&amp;"$50000"),$B1076&amp;"#"&amp;R$6,INDIRECT("ИсходныеДанные!$J$2:$J$50000")),0)</f>
        <v>0</v>
      </c>
      <c r="S1076" s="3">
        <f ca="1">IF($B1076&lt;&gt;"",SUMIF(INDIRECT("ИсходныеДанные!$"&amp;$K$4&amp;"$2:$"&amp;$K$4&amp;"$50000"),$B1076&amp;"#"&amp;S$6,INDIRECT("ИсходныеДанные!$J$2:$J$50000")),0)</f>
        <v>0</v>
      </c>
      <c r="T1076" s="3">
        <f ca="1">IF($B1076&lt;&gt;"",SUMIF(INDIRECT("ИсходныеДанные!$"&amp;$K$4&amp;"$2:$"&amp;$K$4&amp;"$50000"),$B1076&amp;"#"&amp;T$6,INDIRECT("ИсходныеДанные!$J$2:$J$50000")),0)</f>
        <v>0</v>
      </c>
      <c r="U1076" s="3">
        <f ca="1">IF($B1076&lt;&gt;"",SUMIF(INDIRECT("ИсходныеДанные!$"&amp;$K$4&amp;"$2:$"&amp;$K$4&amp;"$50000"),$B1076&amp;"#"&amp;U$6,INDIRECT("ИсходныеДанные!$J$2:$J$50000")),0)</f>
        <v>0</v>
      </c>
      <c r="V1076" s="3">
        <f ca="1">IF($B1076&lt;&gt;"",SUMIF(INDIRECT("ИсходныеДанные!$"&amp;$K$4&amp;"$2:$"&amp;$K$4&amp;"$50000"),$B1076&amp;"#"&amp;V$6,INDIRECT("ИсходныеДанные!$J$2:$J$50000")),0)</f>
        <v>0</v>
      </c>
      <c r="W1076" s="16" t="e">
        <f ca="1">SUM(K1076:V1076)/Пофамильно!$R$1</f>
        <v>#DIV/0!</v>
      </c>
    </row>
    <row r="1077" spans="1:23" x14ac:dyDescent="0.25">
      <c r="A1077" s="10" t="str">
        <f t="shared" ca="1" si="18"/>
        <v>delete</v>
      </c>
      <c r="B1077" s="16" cm="1">
        <f t="array" aca="1" ref="B1077" ca="1">INDIRECT("УникальныеСписки!D"&amp;ROW()-$L$4)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14"/>
      <c r="G1077" s="81" t="str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84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84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84" t="str" cm="1">
        <f t="array" aca="1" ref="J1077" ca="1">_xlfn.XLOOKUP($B1077,INDIRECT(SUBSTITUTE("ИсходныеДанные!$где$2:$где$50000","где",$B$4)),INDIRECT(SUBSTITUTE("ИсходныеДанные!$что$2:$что$50000","что",J$4)),"",0,1)</f>
        <v/>
      </c>
      <c r="K1077" s="3">
        <f ca="1">IF($B1077&lt;&gt;"",SUMIF(INDIRECT("ИсходныеДанные!$"&amp;$K$4&amp;"$2:$"&amp;$K$4&amp;"$50000"),$B1077&amp;"#"&amp;K$6,INDIRECT("ИсходныеДанные!$J$2:$J$50000")),0)</f>
        <v>0</v>
      </c>
      <c r="L1077" s="3">
        <f ca="1">IF($B1077&lt;&gt;"",SUMIF(INDIRECT("ИсходныеДанные!$"&amp;$K$4&amp;"$2:$"&amp;$K$4&amp;"$50000"),$B1077&amp;"#"&amp;L$6,INDIRECT("ИсходныеДанные!$J$2:$J$50000")),0)</f>
        <v>0</v>
      </c>
      <c r="M1077" s="3">
        <f ca="1">IF($B1077&lt;&gt;"",SUMIF(INDIRECT("ИсходныеДанные!$"&amp;$K$4&amp;"$2:$"&amp;$K$4&amp;"$50000"),$B1077&amp;"#"&amp;M$6,INDIRECT("ИсходныеДанные!$J$2:$J$50000")),0)</f>
        <v>0</v>
      </c>
      <c r="N1077" s="3">
        <f ca="1">IF($B1077&lt;&gt;"",SUMIF(INDIRECT("ИсходныеДанные!$"&amp;$K$4&amp;"$2:$"&amp;$K$4&amp;"$50000"),$B1077&amp;"#"&amp;N$6,INDIRECT("ИсходныеДанные!$J$2:$J$50000")),0)</f>
        <v>0</v>
      </c>
      <c r="O1077" s="3">
        <f ca="1">IF($B1077&lt;&gt;"",SUMIF(INDIRECT("ИсходныеДанные!$"&amp;$K$4&amp;"$2:$"&amp;$K$4&amp;"$50000"),$B1077&amp;"#"&amp;O$6,INDIRECT("ИсходныеДанные!$J$2:$J$50000")),0)</f>
        <v>0</v>
      </c>
      <c r="P1077" s="3">
        <f ca="1">IF($B1077&lt;&gt;"",SUMIF(INDIRECT("ИсходныеДанные!$"&amp;$K$4&amp;"$2:$"&amp;$K$4&amp;"$50000"),$B1077&amp;"#"&amp;P$6,INDIRECT("ИсходныеДанные!$J$2:$J$50000")),0)</f>
        <v>0</v>
      </c>
      <c r="Q1077" s="3">
        <f ca="1">IF($B1077&lt;&gt;"",SUMIF(INDIRECT("ИсходныеДанные!$"&amp;$K$4&amp;"$2:$"&amp;$K$4&amp;"$50000"),$B1077&amp;"#"&amp;Q$6,INDIRECT("ИсходныеДанные!$J$2:$J$50000")),0)</f>
        <v>0</v>
      </c>
      <c r="R1077" s="3">
        <f ca="1">IF($B1077&lt;&gt;"",SUMIF(INDIRECT("ИсходныеДанные!$"&amp;$K$4&amp;"$2:$"&amp;$K$4&amp;"$50000"),$B1077&amp;"#"&amp;R$6,INDIRECT("ИсходныеДанные!$J$2:$J$50000")),0)</f>
        <v>0</v>
      </c>
      <c r="S1077" s="3">
        <f ca="1">IF($B1077&lt;&gt;"",SUMIF(INDIRECT("ИсходныеДанные!$"&amp;$K$4&amp;"$2:$"&amp;$K$4&amp;"$50000"),$B1077&amp;"#"&amp;S$6,INDIRECT("ИсходныеДанные!$J$2:$J$50000")),0)</f>
        <v>0</v>
      </c>
      <c r="T1077" s="3">
        <f ca="1">IF($B1077&lt;&gt;"",SUMIF(INDIRECT("ИсходныеДанные!$"&amp;$K$4&amp;"$2:$"&amp;$K$4&amp;"$50000"),$B1077&amp;"#"&amp;T$6,INDIRECT("ИсходныеДанные!$J$2:$J$50000")),0)</f>
        <v>0</v>
      </c>
      <c r="U1077" s="3">
        <f ca="1">IF($B1077&lt;&gt;"",SUMIF(INDIRECT("ИсходныеДанные!$"&amp;$K$4&amp;"$2:$"&amp;$K$4&amp;"$50000"),$B1077&amp;"#"&amp;U$6,INDIRECT("ИсходныеДанные!$J$2:$J$50000")),0)</f>
        <v>0</v>
      </c>
      <c r="V1077" s="3">
        <f ca="1">IF($B1077&lt;&gt;"",SUMIF(INDIRECT("ИсходныеДанные!$"&amp;$K$4&amp;"$2:$"&amp;$K$4&amp;"$50000"),$B1077&amp;"#"&amp;V$6,INDIRECT("ИсходныеДанные!$J$2:$J$50000")),0)</f>
        <v>0</v>
      </c>
      <c r="W1077" s="16" t="e">
        <f ca="1">SUM(K1077:V1077)/Пофамильно!$R$1</f>
        <v>#DIV/0!</v>
      </c>
    </row>
    <row r="1078" spans="1:23" x14ac:dyDescent="0.25">
      <c r="A1078" s="10" t="str">
        <f t="shared" ca="1" si="18"/>
        <v>delete</v>
      </c>
      <c r="B1078" s="16" cm="1">
        <f t="array" aca="1" ref="B1078" ca="1">INDIRECT("УникальныеСписки!D"&amp;ROW()-$L$4)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14"/>
      <c r="G1078" s="81" t="str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84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84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84" t="str" cm="1">
        <f t="array" aca="1" ref="J1078" ca="1">_xlfn.XLOOKUP($B1078,INDIRECT(SUBSTITUTE("ИсходныеДанные!$где$2:$где$50000","где",$B$4)),INDIRECT(SUBSTITUTE("ИсходныеДанные!$что$2:$что$50000","что",J$4)),"",0,1)</f>
        <v/>
      </c>
      <c r="K1078" s="3">
        <f ca="1">IF($B1078&lt;&gt;"",SUMIF(INDIRECT("ИсходныеДанные!$"&amp;$K$4&amp;"$2:$"&amp;$K$4&amp;"$50000"),$B1078&amp;"#"&amp;K$6,INDIRECT("ИсходныеДанные!$J$2:$J$50000")),0)</f>
        <v>0</v>
      </c>
      <c r="L1078" s="3">
        <f ca="1">IF($B1078&lt;&gt;"",SUMIF(INDIRECT("ИсходныеДанные!$"&amp;$K$4&amp;"$2:$"&amp;$K$4&amp;"$50000"),$B1078&amp;"#"&amp;L$6,INDIRECT("ИсходныеДанные!$J$2:$J$50000")),0)</f>
        <v>0</v>
      </c>
      <c r="M1078" s="3">
        <f ca="1">IF($B1078&lt;&gt;"",SUMIF(INDIRECT("ИсходныеДанные!$"&amp;$K$4&amp;"$2:$"&amp;$K$4&amp;"$50000"),$B1078&amp;"#"&amp;M$6,INDIRECT("ИсходныеДанные!$J$2:$J$50000")),0)</f>
        <v>0</v>
      </c>
      <c r="N1078" s="3">
        <f ca="1">IF($B1078&lt;&gt;"",SUMIF(INDIRECT("ИсходныеДанные!$"&amp;$K$4&amp;"$2:$"&amp;$K$4&amp;"$50000"),$B1078&amp;"#"&amp;N$6,INDIRECT("ИсходныеДанные!$J$2:$J$50000")),0)</f>
        <v>0</v>
      </c>
      <c r="O1078" s="3">
        <f ca="1">IF($B1078&lt;&gt;"",SUMIF(INDIRECT("ИсходныеДанные!$"&amp;$K$4&amp;"$2:$"&amp;$K$4&amp;"$50000"),$B1078&amp;"#"&amp;O$6,INDIRECT("ИсходныеДанные!$J$2:$J$50000")),0)</f>
        <v>0</v>
      </c>
      <c r="P1078" s="3">
        <f ca="1">IF($B1078&lt;&gt;"",SUMIF(INDIRECT("ИсходныеДанные!$"&amp;$K$4&amp;"$2:$"&amp;$K$4&amp;"$50000"),$B1078&amp;"#"&amp;P$6,INDIRECT("ИсходныеДанные!$J$2:$J$50000")),0)</f>
        <v>0</v>
      </c>
      <c r="Q1078" s="3">
        <f ca="1">IF($B1078&lt;&gt;"",SUMIF(INDIRECT("ИсходныеДанные!$"&amp;$K$4&amp;"$2:$"&amp;$K$4&amp;"$50000"),$B1078&amp;"#"&amp;Q$6,INDIRECT("ИсходныеДанные!$J$2:$J$50000")),0)</f>
        <v>0</v>
      </c>
      <c r="R1078" s="3">
        <f ca="1">IF($B1078&lt;&gt;"",SUMIF(INDIRECT("ИсходныеДанные!$"&amp;$K$4&amp;"$2:$"&amp;$K$4&amp;"$50000"),$B1078&amp;"#"&amp;R$6,INDIRECT("ИсходныеДанные!$J$2:$J$50000")),0)</f>
        <v>0</v>
      </c>
      <c r="S1078" s="3">
        <f ca="1">IF($B1078&lt;&gt;"",SUMIF(INDIRECT("ИсходныеДанные!$"&amp;$K$4&amp;"$2:$"&amp;$K$4&amp;"$50000"),$B1078&amp;"#"&amp;S$6,INDIRECT("ИсходныеДанные!$J$2:$J$50000")),0)</f>
        <v>0</v>
      </c>
      <c r="T1078" s="3">
        <f ca="1">IF($B1078&lt;&gt;"",SUMIF(INDIRECT("ИсходныеДанные!$"&amp;$K$4&amp;"$2:$"&amp;$K$4&amp;"$50000"),$B1078&amp;"#"&amp;T$6,INDIRECT("ИсходныеДанные!$J$2:$J$50000")),0)</f>
        <v>0</v>
      </c>
      <c r="U1078" s="3">
        <f ca="1">IF($B1078&lt;&gt;"",SUMIF(INDIRECT("ИсходныеДанные!$"&amp;$K$4&amp;"$2:$"&amp;$K$4&amp;"$50000"),$B1078&amp;"#"&amp;U$6,INDIRECT("ИсходныеДанные!$J$2:$J$50000")),0)</f>
        <v>0</v>
      </c>
      <c r="V1078" s="3">
        <f ca="1">IF($B1078&lt;&gt;"",SUMIF(INDIRECT("ИсходныеДанные!$"&amp;$K$4&amp;"$2:$"&amp;$K$4&amp;"$50000"),$B1078&amp;"#"&amp;V$6,INDIRECT("ИсходныеДанные!$J$2:$J$50000")),0)</f>
        <v>0</v>
      </c>
      <c r="W1078" s="16" t="e">
        <f ca="1">SUM(K1078:V1078)/Пофамильно!$R$1</f>
        <v>#DIV/0!</v>
      </c>
    </row>
    <row r="1079" spans="1:23" x14ac:dyDescent="0.25">
      <c r="A1079" s="10" t="str">
        <f t="shared" ca="1" si="18"/>
        <v>delete</v>
      </c>
      <c r="B1079" s="16" cm="1">
        <f t="array" aca="1" ref="B1079" ca="1">INDIRECT("УникальныеСписки!D"&amp;ROW()-$L$4)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14"/>
      <c r="G1079" s="81" t="str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84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84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84" t="str" cm="1">
        <f t="array" aca="1" ref="J1079" ca="1">_xlfn.XLOOKUP($B1079,INDIRECT(SUBSTITUTE("ИсходныеДанные!$где$2:$где$50000","где",$B$4)),INDIRECT(SUBSTITUTE("ИсходныеДанные!$что$2:$что$50000","что",J$4)),"",0,1)</f>
        <v/>
      </c>
      <c r="K1079" s="3">
        <f ca="1">IF($B1079&lt;&gt;"",SUMIF(INDIRECT("ИсходныеДанные!$"&amp;$K$4&amp;"$2:$"&amp;$K$4&amp;"$50000"),$B1079&amp;"#"&amp;K$6,INDIRECT("ИсходныеДанные!$J$2:$J$50000")),0)</f>
        <v>0</v>
      </c>
      <c r="L1079" s="3">
        <f ca="1">IF($B1079&lt;&gt;"",SUMIF(INDIRECT("ИсходныеДанные!$"&amp;$K$4&amp;"$2:$"&amp;$K$4&amp;"$50000"),$B1079&amp;"#"&amp;L$6,INDIRECT("ИсходныеДанные!$J$2:$J$50000")),0)</f>
        <v>0</v>
      </c>
      <c r="M1079" s="3">
        <f ca="1">IF($B1079&lt;&gt;"",SUMIF(INDIRECT("ИсходныеДанные!$"&amp;$K$4&amp;"$2:$"&amp;$K$4&amp;"$50000"),$B1079&amp;"#"&amp;M$6,INDIRECT("ИсходныеДанные!$J$2:$J$50000")),0)</f>
        <v>0</v>
      </c>
      <c r="N1079" s="3">
        <f ca="1">IF($B1079&lt;&gt;"",SUMIF(INDIRECT("ИсходныеДанные!$"&amp;$K$4&amp;"$2:$"&amp;$K$4&amp;"$50000"),$B1079&amp;"#"&amp;N$6,INDIRECT("ИсходныеДанные!$J$2:$J$50000")),0)</f>
        <v>0</v>
      </c>
      <c r="O1079" s="3">
        <f ca="1">IF($B1079&lt;&gt;"",SUMIF(INDIRECT("ИсходныеДанные!$"&amp;$K$4&amp;"$2:$"&amp;$K$4&amp;"$50000"),$B1079&amp;"#"&amp;O$6,INDIRECT("ИсходныеДанные!$J$2:$J$50000")),0)</f>
        <v>0</v>
      </c>
      <c r="P1079" s="3">
        <f ca="1">IF($B1079&lt;&gt;"",SUMIF(INDIRECT("ИсходныеДанные!$"&amp;$K$4&amp;"$2:$"&amp;$K$4&amp;"$50000"),$B1079&amp;"#"&amp;P$6,INDIRECT("ИсходныеДанные!$J$2:$J$50000")),0)</f>
        <v>0</v>
      </c>
      <c r="Q1079" s="3">
        <f ca="1">IF($B1079&lt;&gt;"",SUMIF(INDIRECT("ИсходныеДанные!$"&amp;$K$4&amp;"$2:$"&amp;$K$4&amp;"$50000"),$B1079&amp;"#"&amp;Q$6,INDIRECT("ИсходныеДанные!$J$2:$J$50000")),0)</f>
        <v>0</v>
      </c>
      <c r="R1079" s="3">
        <f ca="1">IF($B1079&lt;&gt;"",SUMIF(INDIRECT("ИсходныеДанные!$"&amp;$K$4&amp;"$2:$"&amp;$K$4&amp;"$50000"),$B1079&amp;"#"&amp;R$6,INDIRECT("ИсходныеДанные!$J$2:$J$50000")),0)</f>
        <v>0</v>
      </c>
      <c r="S1079" s="3">
        <f ca="1">IF($B1079&lt;&gt;"",SUMIF(INDIRECT("ИсходныеДанные!$"&amp;$K$4&amp;"$2:$"&amp;$K$4&amp;"$50000"),$B1079&amp;"#"&amp;S$6,INDIRECT("ИсходныеДанные!$J$2:$J$50000")),0)</f>
        <v>0</v>
      </c>
      <c r="T1079" s="3">
        <f ca="1">IF($B1079&lt;&gt;"",SUMIF(INDIRECT("ИсходныеДанные!$"&amp;$K$4&amp;"$2:$"&amp;$K$4&amp;"$50000"),$B1079&amp;"#"&amp;T$6,INDIRECT("ИсходныеДанные!$J$2:$J$50000")),0)</f>
        <v>0</v>
      </c>
      <c r="U1079" s="3">
        <f ca="1">IF($B1079&lt;&gt;"",SUMIF(INDIRECT("ИсходныеДанные!$"&amp;$K$4&amp;"$2:$"&amp;$K$4&amp;"$50000"),$B1079&amp;"#"&amp;U$6,INDIRECT("ИсходныеДанные!$J$2:$J$50000")),0)</f>
        <v>0</v>
      </c>
      <c r="V1079" s="3">
        <f ca="1">IF($B1079&lt;&gt;"",SUMIF(INDIRECT("ИсходныеДанные!$"&amp;$K$4&amp;"$2:$"&amp;$K$4&amp;"$50000"),$B1079&amp;"#"&amp;V$6,INDIRECT("ИсходныеДанные!$J$2:$J$50000")),0)</f>
        <v>0</v>
      </c>
      <c r="W1079" s="16" t="e">
        <f ca="1">SUM(K1079:V1079)/Пофамильно!$R$1</f>
        <v>#DIV/0!</v>
      </c>
    </row>
    <row r="1080" spans="1:23" x14ac:dyDescent="0.25">
      <c r="A1080" s="10" t="str">
        <f t="shared" ca="1" si="18"/>
        <v>delete</v>
      </c>
      <c r="B1080" s="16" cm="1">
        <f t="array" aca="1" ref="B1080" ca="1">INDIRECT("УникальныеСписки!D"&amp;ROW()-$L$4)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14"/>
      <c r="G1080" s="81" t="str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84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84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84" t="str" cm="1">
        <f t="array" aca="1" ref="J1080" ca="1">_xlfn.XLOOKUP($B1080,INDIRECT(SUBSTITUTE("ИсходныеДанные!$где$2:$где$50000","где",$B$4)),INDIRECT(SUBSTITUTE("ИсходныеДанные!$что$2:$что$50000","что",J$4)),"",0,1)</f>
        <v/>
      </c>
      <c r="K1080" s="3">
        <f ca="1">IF($B1080&lt;&gt;"",SUMIF(INDIRECT("ИсходныеДанные!$"&amp;$K$4&amp;"$2:$"&amp;$K$4&amp;"$50000"),$B1080&amp;"#"&amp;K$6,INDIRECT("ИсходныеДанные!$J$2:$J$50000")),0)</f>
        <v>0</v>
      </c>
      <c r="L1080" s="3">
        <f ca="1">IF($B1080&lt;&gt;"",SUMIF(INDIRECT("ИсходныеДанные!$"&amp;$K$4&amp;"$2:$"&amp;$K$4&amp;"$50000"),$B1080&amp;"#"&amp;L$6,INDIRECT("ИсходныеДанные!$J$2:$J$50000")),0)</f>
        <v>0</v>
      </c>
      <c r="M1080" s="3">
        <f ca="1">IF($B1080&lt;&gt;"",SUMIF(INDIRECT("ИсходныеДанные!$"&amp;$K$4&amp;"$2:$"&amp;$K$4&amp;"$50000"),$B1080&amp;"#"&amp;M$6,INDIRECT("ИсходныеДанные!$J$2:$J$50000")),0)</f>
        <v>0</v>
      </c>
      <c r="N1080" s="3">
        <f ca="1">IF($B1080&lt;&gt;"",SUMIF(INDIRECT("ИсходныеДанные!$"&amp;$K$4&amp;"$2:$"&amp;$K$4&amp;"$50000"),$B1080&amp;"#"&amp;N$6,INDIRECT("ИсходныеДанные!$J$2:$J$50000")),0)</f>
        <v>0</v>
      </c>
      <c r="O1080" s="3">
        <f ca="1">IF($B1080&lt;&gt;"",SUMIF(INDIRECT("ИсходныеДанные!$"&amp;$K$4&amp;"$2:$"&amp;$K$4&amp;"$50000"),$B1080&amp;"#"&amp;O$6,INDIRECT("ИсходныеДанные!$J$2:$J$50000")),0)</f>
        <v>0</v>
      </c>
      <c r="P1080" s="3">
        <f ca="1">IF($B1080&lt;&gt;"",SUMIF(INDIRECT("ИсходныеДанные!$"&amp;$K$4&amp;"$2:$"&amp;$K$4&amp;"$50000"),$B1080&amp;"#"&amp;P$6,INDIRECT("ИсходныеДанные!$J$2:$J$50000")),0)</f>
        <v>0</v>
      </c>
      <c r="Q1080" s="3">
        <f ca="1">IF($B1080&lt;&gt;"",SUMIF(INDIRECT("ИсходныеДанные!$"&amp;$K$4&amp;"$2:$"&amp;$K$4&amp;"$50000"),$B1080&amp;"#"&amp;Q$6,INDIRECT("ИсходныеДанные!$J$2:$J$50000")),0)</f>
        <v>0</v>
      </c>
      <c r="R1080" s="3">
        <f ca="1">IF($B1080&lt;&gt;"",SUMIF(INDIRECT("ИсходныеДанные!$"&amp;$K$4&amp;"$2:$"&amp;$K$4&amp;"$50000"),$B1080&amp;"#"&amp;R$6,INDIRECT("ИсходныеДанные!$J$2:$J$50000")),0)</f>
        <v>0</v>
      </c>
      <c r="S1080" s="3">
        <f ca="1">IF($B1080&lt;&gt;"",SUMIF(INDIRECT("ИсходныеДанные!$"&amp;$K$4&amp;"$2:$"&amp;$K$4&amp;"$50000"),$B1080&amp;"#"&amp;S$6,INDIRECT("ИсходныеДанные!$J$2:$J$50000")),0)</f>
        <v>0</v>
      </c>
      <c r="T1080" s="3">
        <f ca="1">IF($B1080&lt;&gt;"",SUMIF(INDIRECT("ИсходныеДанные!$"&amp;$K$4&amp;"$2:$"&amp;$K$4&amp;"$50000"),$B1080&amp;"#"&amp;T$6,INDIRECT("ИсходныеДанные!$J$2:$J$50000")),0)</f>
        <v>0</v>
      </c>
      <c r="U1080" s="3">
        <f ca="1">IF($B1080&lt;&gt;"",SUMIF(INDIRECT("ИсходныеДанные!$"&amp;$K$4&amp;"$2:$"&amp;$K$4&amp;"$50000"),$B1080&amp;"#"&amp;U$6,INDIRECT("ИсходныеДанные!$J$2:$J$50000")),0)</f>
        <v>0</v>
      </c>
      <c r="V1080" s="3">
        <f ca="1">IF($B1080&lt;&gt;"",SUMIF(INDIRECT("ИсходныеДанные!$"&amp;$K$4&amp;"$2:$"&amp;$K$4&amp;"$50000"),$B1080&amp;"#"&amp;V$6,INDIRECT("ИсходныеДанные!$J$2:$J$50000")),0)</f>
        <v>0</v>
      </c>
      <c r="W1080" s="16" t="e">
        <f ca="1">SUM(K1080:V1080)/Пофамильно!$R$1</f>
        <v>#DIV/0!</v>
      </c>
    </row>
    <row r="1081" spans="1:23" x14ac:dyDescent="0.25">
      <c r="A1081" s="10" t="str">
        <f t="shared" ca="1" si="18"/>
        <v>delete</v>
      </c>
      <c r="B1081" s="16" cm="1">
        <f t="array" aca="1" ref="B1081" ca="1">INDIRECT("УникальныеСписки!D"&amp;ROW()-$L$4)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14"/>
      <c r="G1081" s="81" t="str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84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84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84" t="str" cm="1">
        <f t="array" aca="1" ref="J1081" ca="1">_xlfn.XLOOKUP($B1081,INDIRECT(SUBSTITUTE("ИсходныеДанные!$где$2:$где$50000","где",$B$4)),INDIRECT(SUBSTITUTE("ИсходныеДанные!$что$2:$что$50000","что",J$4)),"",0,1)</f>
        <v/>
      </c>
      <c r="K1081" s="3">
        <f ca="1">IF($B1081&lt;&gt;"",SUMIF(INDIRECT("ИсходныеДанные!$"&amp;$K$4&amp;"$2:$"&amp;$K$4&amp;"$50000"),$B1081&amp;"#"&amp;K$6,INDIRECT("ИсходныеДанные!$J$2:$J$50000")),0)</f>
        <v>0</v>
      </c>
      <c r="L1081" s="3">
        <f ca="1">IF($B1081&lt;&gt;"",SUMIF(INDIRECT("ИсходныеДанные!$"&amp;$K$4&amp;"$2:$"&amp;$K$4&amp;"$50000"),$B1081&amp;"#"&amp;L$6,INDIRECT("ИсходныеДанные!$J$2:$J$50000")),0)</f>
        <v>0</v>
      </c>
      <c r="M1081" s="3">
        <f ca="1">IF($B1081&lt;&gt;"",SUMIF(INDIRECT("ИсходныеДанные!$"&amp;$K$4&amp;"$2:$"&amp;$K$4&amp;"$50000"),$B1081&amp;"#"&amp;M$6,INDIRECT("ИсходныеДанные!$J$2:$J$50000")),0)</f>
        <v>0</v>
      </c>
      <c r="N1081" s="3">
        <f ca="1">IF($B1081&lt;&gt;"",SUMIF(INDIRECT("ИсходныеДанные!$"&amp;$K$4&amp;"$2:$"&amp;$K$4&amp;"$50000"),$B1081&amp;"#"&amp;N$6,INDIRECT("ИсходныеДанные!$J$2:$J$50000")),0)</f>
        <v>0</v>
      </c>
      <c r="O1081" s="3">
        <f ca="1">IF($B1081&lt;&gt;"",SUMIF(INDIRECT("ИсходныеДанные!$"&amp;$K$4&amp;"$2:$"&amp;$K$4&amp;"$50000"),$B1081&amp;"#"&amp;O$6,INDIRECT("ИсходныеДанные!$J$2:$J$50000")),0)</f>
        <v>0</v>
      </c>
      <c r="P1081" s="3">
        <f ca="1">IF($B1081&lt;&gt;"",SUMIF(INDIRECT("ИсходныеДанные!$"&amp;$K$4&amp;"$2:$"&amp;$K$4&amp;"$50000"),$B1081&amp;"#"&amp;P$6,INDIRECT("ИсходныеДанные!$J$2:$J$50000")),0)</f>
        <v>0</v>
      </c>
      <c r="Q1081" s="3">
        <f ca="1">IF($B1081&lt;&gt;"",SUMIF(INDIRECT("ИсходныеДанные!$"&amp;$K$4&amp;"$2:$"&amp;$K$4&amp;"$50000"),$B1081&amp;"#"&amp;Q$6,INDIRECT("ИсходныеДанные!$J$2:$J$50000")),0)</f>
        <v>0</v>
      </c>
      <c r="R1081" s="3">
        <f ca="1">IF($B1081&lt;&gt;"",SUMIF(INDIRECT("ИсходныеДанные!$"&amp;$K$4&amp;"$2:$"&amp;$K$4&amp;"$50000"),$B1081&amp;"#"&amp;R$6,INDIRECT("ИсходныеДанные!$J$2:$J$50000")),0)</f>
        <v>0</v>
      </c>
      <c r="S1081" s="3">
        <f ca="1">IF($B1081&lt;&gt;"",SUMIF(INDIRECT("ИсходныеДанные!$"&amp;$K$4&amp;"$2:$"&amp;$K$4&amp;"$50000"),$B1081&amp;"#"&amp;S$6,INDIRECT("ИсходныеДанные!$J$2:$J$50000")),0)</f>
        <v>0</v>
      </c>
      <c r="T1081" s="3">
        <f ca="1">IF($B1081&lt;&gt;"",SUMIF(INDIRECT("ИсходныеДанные!$"&amp;$K$4&amp;"$2:$"&amp;$K$4&amp;"$50000"),$B1081&amp;"#"&amp;T$6,INDIRECT("ИсходныеДанные!$J$2:$J$50000")),0)</f>
        <v>0</v>
      </c>
      <c r="U1081" s="3">
        <f ca="1">IF($B1081&lt;&gt;"",SUMIF(INDIRECT("ИсходныеДанные!$"&amp;$K$4&amp;"$2:$"&amp;$K$4&amp;"$50000"),$B1081&amp;"#"&amp;U$6,INDIRECT("ИсходныеДанные!$J$2:$J$50000")),0)</f>
        <v>0</v>
      </c>
      <c r="V1081" s="3">
        <f ca="1">IF($B1081&lt;&gt;"",SUMIF(INDIRECT("ИсходныеДанные!$"&amp;$K$4&amp;"$2:$"&amp;$K$4&amp;"$50000"),$B1081&amp;"#"&amp;V$6,INDIRECT("ИсходныеДанные!$J$2:$J$50000")),0)</f>
        <v>0</v>
      </c>
      <c r="W1081" s="16" t="e">
        <f ca="1">SUM(K1081:V1081)/Пофамильно!$R$1</f>
        <v>#DIV/0!</v>
      </c>
    </row>
    <row r="1082" spans="1:23" x14ac:dyDescent="0.25">
      <c r="A1082" s="10" t="str">
        <f t="shared" ca="1" si="18"/>
        <v>delete</v>
      </c>
      <c r="B1082" s="16" cm="1">
        <f t="array" aca="1" ref="B1082" ca="1">INDIRECT("УникальныеСписки!D"&amp;ROW()-$L$4)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14"/>
      <c r="G1082" s="81" t="str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84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84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84" t="str" cm="1">
        <f t="array" aca="1" ref="J1082" ca="1">_xlfn.XLOOKUP($B1082,INDIRECT(SUBSTITUTE("ИсходныеДанные!$где$2:$где$50000","где",$B$4)),INDIRECT(SUBSTITUTE("ИсходныеДанные!$что$2:$что$50000","что",J$4)),"",0,1)</f>
        <v/>
      </c>
      <c r="K1082" s="3">
        <f ca="1">IF($B1082&lt;&gt;"",SUMIF(INDIRECT("ИсходныеДанные!$"&amp;$K$4&amp;"$2:$"&amp;$K$4&amp;"$50000"),$B1082&amp;"#"&amp;K$6,INDIRECT("ИсходныеДанные!$J$2:$J$50000")),0)</f>
        <v>0</v>
      </c>
      <c r="L1082" s="3">
        <f ca="1">IF($B1082&lt;&gt;"",SUMIF(INDIRECT("ИсходныеДанные!$"&amp;$K$4&amp;"$2:$"&amp;$K$4&amp;"$50000"),$B1082&amp;"#"&amp;L$6,INDIRECT("ИсходныеДанные!$J$2:$J$50000")),0)</f>
        <v>0</v>
      </c>
      <c r="M1082" s="3">
        <f ca="1">IF($B1082&lt;&gt;"",SUMIF(INDIRECT("ИсходныеДанные!$"&amp;$K$4&amp;"$2:$"&amp;$K$4&amp;"$50000"),$B1082&amp;"#"&amp;M$6,INDIRECT("ИсходныеДанные!$J$2:$J$50000")),0)</f>
        <v>0</v>
      </c>
      <c r="N1082" s="3">
        <f ca="1">IF($B1082&lt;&gt;"",SUMIF(INDIRECT("ИсходныеДанные!$"&amp;$K$4&amp;"$2:$"&amp;$K$4&amp;"$50000"),$B1082&amp;"#"&amp;N$6,INDIRECT("ИсходныеДанные!$J$2:$J$50000")),0)</f>
        <v>0</v>
      </c>
      <c r="O1082" s="3">
        <f ca="1">IF($B1082&lt;&gt;"",SUMIF(INDIRECT("ИсходныеДанные!$"&amp;$K$4&amp;"$2:$"&amp;$K$4&amp;"$50000"),$B1082&amp;"#"&amp;O$6,INDIRECT("ИсходныеДанные!$J$2:$J$50000")),0)</f>
        <v>0</v>
      </c>
      <c r="P1082" s="3">
        <f ca="1">IF($B1082&lt;&gt;"",SUMIF(INDIRECT("ИсходныеДанные!$"&amp;$K$4&amp;"$2:$"&amp;$K$4&amp;"$50000"),$B1082&amp;"#"&amp;P$6,INDIRECT("ИсходныеДанные!$J$2:$J$50000")),0)</f>
        <v>0</v>
      </c>
      <c r="Q1082" s="3">
        <f ca="1">IF($B1082&lt;&gt;"",SUMIF(INDIRECT("ИсходныеДанные!$"&amp;$K$4&amp;"$2:$"&amp;$K$4&amp;"$50000"),$B1082&amp;"#"&amp;Q$6,INDIRECT("ИсходныеДанные!$J$2:$J$50000")),0)</f>
        <v>0</v>
      </c>
      <c r="R1082" s="3">
        <f ca="1">IF($B1082&lt;&gt;"",SUMIF(INDIRECT("ИсходныеДанные!$"&amp;$K$4&amp;"$2:$"&amp;$K$4&amp;"$50000"),$B1082&amp;"#"&amp;R$6,INDIRECT("ИсходныеДанные!$J$2:$J$50000")),0)</f>
        <v>0</v>
      </c>
      <c r="S1082" s="3">
        <f ca="1">IF($B1082&lt;&gt;"",SUMIF(INDIRECT("ИсходныеДанные!$"&amp;$K$4&amp;"$2:$"&amp;$K$4&amp;"$50000"),$B1082&amp;"#"&amp;S$6,INDIRECT("ИсходныеДанные!$J$2:$J$50000")),0)</f>
        <v>0</v>
      </c>
      <c r="T1082" s="3">
        <f ca="1">IF($B1082&lt;&gt;"",SUMIF(INDIRECT("ИсходныеДанные!$"&amp;$K$4&amp;"$2:$"&amp;$K$4&amp;"$50000"),$B1082&amp;"#"&amp;T$6,INDIRECT("ИсходныеДанные!$J$2:$J$50000")),0)</f>
        <v>0</v>
      </c>
      <c r="U1082" s="3">
        <f ca="1">IF($B1082&lt;&gt;"",SUMIF(INDIRECT("ИсходныеДанные!$"&amp;$K$4&amp;"$2:$"&amp;$K$4&amp;"$50000"),$B1082&amp;"#"&amp;U$6,INDIRECT("ИсходныеДанные!$J$2:$J$50000")),0)</f>
        <v>0</v>
      </c>
      <c r="V1082" s="3">
        <f ca="1">IF($B1082&lt;&gt;"",SUMIF(INDIRECT("ИсходныеДанные!$"&amp;$K$4&amp;"$2:$"&amp;$K$4&amp;"$50000"),$B1082&amp;"#"&amp;V$6,INDIRECT("ИсходныеДанные!$J$2:$J$50000")),0)</f>
        <v>0</v>
      </c>
      <c r="W1082" s="16" t="e">
        <f ca="1">SUM(K1082:V1082)/Пофамильно!$R$1</f>
        <v>#DIV/0!</v>
      </c>
    </row>
    <row r="1083" spans="1:23" x14ac:dyDescent="0.25">
      <c r="A1083" s="10" t="str">
        <f t="shared" ca="1" si="18"/>
        <v>delete</v>
      </c>
      <c r="B1083" s="16" cm="1">
        <f t="array" aca="1" ref="B1083" ca="1">INDIRECT("УникальныеСписки!D"&amp;ROW()-$L$4)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14"/>
      <c r="G1083" s="81" t="str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84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84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84" t="str" cm="1">
        <f t="array" aca="1" ref="J1083" ca="1">_xlfn.XLOOKUP($B1083,INDIRECT(SUBSTITUTE("ИсходныеДанные!$где$2:$где$50000","где",$B$4)),INDIRECT(SUBSTITUTE("ИсходныеДанные!$что$2:$что$50000","что",J$4)),"",0,1)</f>
        <v/>
      </c>
      <c r="K1083" s="3">
        <f ca="1">IF($B1083&lt;&gt;"",SUMIF(INDIRECT("ИсходныеДанные!$"&amp;$K$4&amp;"$2:$"&amp;$K$4&amp;"$50000"),$B1083&amp;"#"&amp;K$6,INDIRECT("ИсходныеДанные!$J$2:$J$50000")),0)</f>
        <v>0</v>
      </c>
      <c r="L1083" s="3">
        <f ca="1">IF($B1083&lt;&gt;"",SUMIF(INDIRECT("ИсходныеДанные!$"&amp;$K$4&amp;"$2:$"&amp;$K$4&amp;"$50000"),$B1083&amp;"#"&amp;L$6,INDIRECT("ИсходныеДанные!$J$2:$J$50000")),0)</f>
        <v>0</v>
      </c>
      <c r="M1083" s="3">
        <f ca="1">IF($B1083&lt;&gt;"",SUMIF(INDIRECT("ИсходныеДанные!$"&amp;$K$4&amp;"$2:$"&amp;$K$4&amp;"$50000"),$B1083&amp;"#"&amp;M$6,INDIRECT("ИсходныеДанные!$J$2:$J$50000")),0)</f>
        <v>0</v>
      </c>
      <c r="N1083" s="3">
        <f ca="1">IF($B1083&lt;&gt;"",SUMIF(INDIRECT("ИсходныеДанные!$"&amp;$K$4&amp;"$2:$"&amp;$K$4&amp;"$50000"),$B1083&amp;"#"&amp;N$6,INDIRECT("ИсходныеДанные!$J$2:$J$50000")),0)</f>
        <v>0</v>
      </c>
      <c r="O1083" s="3">
        <f ca="1">IF($B1083&lt;&gt;"",SUMIF(INDIRECT("ИсходныеДанные!$"&amp;$K$4&amp;"$2:$"&amp;$K$4&amp;"$50000"),$B1083&amp;"#"&amp;O$6,INDIRECT("ИсходныеДанные!$J$2:$J$50000")),0)</f>
        <v>0</v>
      </c>
      <c r="P1083" s="3">
        <f ca="1">IF($B1083&lt;&gt;"",SUMIF(INDIRECT("ИсходныеДанные!$"&amp;$K$4&amp;"$2:$"&amp;$K$4&amp;"$50000"),$B1083&amp;"#"&amp;P$6,INDIRECT("ИсходныеДанные!$J$2:$J$50000")),0)</f>
        <v>0</v>
      </c>
      <c r="Q1083" s="3">
        <f ca="1">IF($B1083&lt;&gt;"",SUMIF(INDIRECT("ИсходныеДанные!$"&amp;$K$4&amp;"$2:$"&amp;$K$4&amp;"$50000"),$B1083&amp;"#"&amp;Q$6,INDIRECT("ИсходныеДанные!$J$2:$J$50000")),0)</f>
        <v>0</v>
      </c>
      <c r="R1083" s="3">
        <f ca="1">IF($B1083&lt;&gt;"",SUMIF(INDIRECT("ИсходныеДанные!$"&amp;$K$4&amp;"$2:$"&amp;$K$4&amp;"$50000"),$B1083&amp;"#"&amp;R$6,INDIRECT("ИсходныеДанные!$J$2:$J$50000")),0)</f>
        <v>0</v>
      </c>
      <c r="S1083" s="3">
        <f ca="1">IF($B1083&lt;&gt;"",SUMIF(INDIRECT("ИсходныеДанные!$"&amp;$K$4&amp;"$2:$"&amp;$K$4&amp;"$50000"),$B1083&amp;"#"&amp;S$6,INDIRECT("ИсходныеДанные!$J$2:$J$50000")),0)</f>
        <v>0</v>
      </c>
      <c r="T1083" s="3">
        <f ca="1">IF($B1083&lt;&gt;"",SUMIF(INDIRECT("ИсходныеДанные!$"&amp;$K$4&amp;"$2:$"&amp;$K$4&amp;"$50000"),$B1083&amp;"#"&amp;T$6,INDIRECT("ИсходныеДанные!$J$2:$J$50000")),0)</f>
        <v>0</v>
      </c>
      <c r="U1083" s="3">
        <f ca="1">IF($B1083&lt;&gt;"",SUMIF(INDIRECT("ИсходныеДанные!$"&amp;$K$4&amp;"$2:$"&amp;$K$4&amp;"$50000"),$B1083&amp;"#"&amp;U$6,INDIRECT("ИсходныеДанные!$J$2:$J$50000")),0)</f>
        <v>0</v>
      </c>
      <c r="V1083" s="3">
        <f ca="1">IF($B1083&lt;&gt;"",SUMIF(INDIRECT("ИсходныеДанные!$"&amp;$K$4&amp;"$2:$"&amp;$K$4&amp;"$50000"),$B1083&amp;"#"&amp;V$6,INDIRECT("ИсходныеДанные!$J$2:$J$50000")),0)</f>
        <v>0</v>
      </c>
      <c r="W1083" s="16" t="e">
        <f ca="1">SUM(K1083:V1083)/Пофамильно!$R$1</f>
        <v>#DIV/0!</v>
      </c>
    </row>
    <row r="1084" spans="1:23" x14ac:dyDescent="0.25">
      <c r="A1084" s="10" t="str">
        <f t="shared" ca="1" si="18"/>
        <v>delete</v>
      </c>
      <c r="B1084" s="16" cm="1">
        <f t="array" aca="1" ref="B1084" ca="1">INDIRECT("УникальныеСписки!D"&amp;ROW()-$L$4)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14"/>
      <c r="G1084" s="81" t="str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84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84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84" t="str" cm="1">
        <f t="array" aca="1" ref="J1084" ca="1">_xlfn.XLOOKUP($B1084,INDIRECT(SUBSTITUTE("ИсходныеДанные!$где$2:$где$50000","где",$B$4)),INDIRECT(SUBSTITUTE("ИсходныеДанные!$что$2:$что$50000","что",J$4)),"",0,1)</f>
        <v/>
      </c>
      <c r="K1084" s="3">
        <f ca="1">IF($B1084&lt;&gt;"",SUMIF(INDIRECT("ИсходныеДанные!$"&amp;$K$4&amp;"$2:$"&amp;$K$4&amp;"$50000"),$B1084&amp;"#"&amp;K$6,INDIRECT("ИсходныеДанные!$J$2:$J$50000")),0)</f>
        <v>0</v>
      </c>
      <c r="L1084" s="3">
        <f ca="1">IF($B1084&lt;&gt;"",SUMIF(INDIRECT("ИсходныеДанные!$"&amp;$K$4&amp;"$2:$"&amp;$K$4&amp;"$50000"),$B1084&amp;"#"&amp;L$6,INDIRECT("ИсходныеДанные!$J$2:$J$50000")),0)</f>
        <v>0</v>
      </c>
      <c r="M1084" s="3">
        <f ca="1">IF($B1084&lt;&gt;"",SUMIF(INDIRECT("ИсходныеДанные!$"&amp;$K$4&amp;"$2:$"&amp;$K$4&amp;"$50000"),$B1084&amp;"#"&amp;M$6,INDIRECT("ИсходныеДанные!$J$2:$J$50000")),0)</f>
        <v>0</v>
      </c>
      <c r="N1084" s="3">
        <f ca="1">IF($B1084&lt;&gt;"",SUMIF(INDIRECT("ИсходныеДанные!$"&amp;$K$4&amp;"$2:$"&amp;$K$4&amp;"$50000"),$B1084&amp;"#"&amp;N$6,INDIRECT("ИсходныеДанные!$J$2:$J$50000")),0)</f>
        <v>0</v>
      </c>
      <c r="O1084" s="3">
        <f ca="1">IF($B1084&lt;&gt;"",SUMIF(INDIRECT("ИсходныеДанные!$"&amp;$K$4&amp;"$2:$"&amp;$K$4&amp;"$50000"),$B1084&amp;"#"&amp;O$6,INDIRECT("ИсходныеДанные!$J$2:$J$50000")),0)</f>
        <v>0</v>
      </c>
      <c r="P1084" s="3">
        <f ca="1">IF($B1084&lt;&gt;"",SUMIF(INDIRECT("ИсходныеДанные!$"&amp;$K$4&amp;"$2:$"&amp;$K$4&amp;"$50000"),$B1084&amp;"#"&amp;P$6,INDIRECT("ИсходныеДанные!$J$2:$J$50000")),0)</f>
        <v>0</v>
      </c>
      <c r="Q1084" s="3">
        <f ca="1">IF($B1084&lt;&gt;"",SUMIF(INDIRECT("ИсходныеДанные!$"&amp;$K$4&amp;"$2:$"&amp;$K$4&amp;"$50000"),$B1084&amp;"#"&amp;Q$6,INDIRECT("ИсходныеДанные!$J$2:$J$50000")),0)</f>
        <v>0</v>
      </c>
      <c r="R1084" s="3">
        <f ca="1">IF($B1084&lt;&gt;"",SUMIF(INDIRECT("ИсходныеДанные!$"&amp;$K$4&amp;"$2:$"&amp;$K$4&amp;"$50000"),$B1084&amp;"#"&amp;R$6,INDIRECT("ИсходныеДанные!$J$2:$J$50000")),0)</f>
        <v>0</v>
      </c>
      <c r="S1084" s="3">
        <f ca="1">IF($B1084&lt;&gt;"",SUMIF(INDIRECT("ИсходныеДанные!$"&amp;$K$4&amp;"$2:$"&amp;$K$4&amp;"$50000"),$B1084&amp;"#"&amp;S$6,INDIRECT("ИсходныеДанные!$J$2:$J$50000")),0)</f>
        <v>0</v>
      </c>
      <c r="T1084" s="3">
        <f ca="1">IF($B1084&lt;&gt;"",SUMIF(INDIRECT("ИсходныеДанные!$"&amp;$K$4&amp;"$2:$"&amp;$K$4&amp;"$50000"),$B1084&amp;"#"&amp;T$6,INDIRECT("ИсходныеДанные!$J$2:$J$50000")),0)</f>
        <v>0</v>
      </c>
      <c r="U1084" s="3">
        <f ca="1">IF($B1084&lt;&gt;"",SUMIF(INDIRECT("ИсходныеДанные!$"&amp;$K$4&amp;"$2:$"&amp;$K$4&amp;"$50000"),$B1084&amp;"#"&amp;U$6,INDIRECT("ИсходныеДанные!$J$2:$J$50000")),0)</f>
        <v>0</v>
      </c>
      <c r="V1084" s="3">
        <f ca="1">IF($B1084&lt;&gt;"",SUMIF(INDIRECT("ИсходныеДанные!$"&amp;$K$4&amp;"$2:$"&amp;$K$4&amp;"$50000"),$B1084&amp;"#"&amp;V$6,INDIRECT("ИсходныеДанные!$J$2:$J$50000")),0)</f>
        <v>0</v>
      </c>
      <c r="W1084" s="16" t="e">
        <f ca="1">SUM(K1084:V1084)/Пофамильно!$R$1</f>
        <v>#DIV/0!</v>
      </c>
    </row>
    <row r="1085" spans="1:23" x14ac:dyDescent="0.25">
      <c r="A1085" s="10" t="str">
        <f t="shared" ca="1" si="18"/>
        <v>delete</v>
      </c>
      <c r="B1085" s="16" cm="1">
        <f t="array" aca="1" ref="B1085" ca="1">INDIRECT("УникальныеСписки!D"&amp;ROW()-$L$4)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14"/>
      <c r="G1085" s="81" t="str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84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84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84" t="str" cm="1">
        <f t="array" aca="1" ref="J1085" ca="1">_xlfn.XLOOKUP($B1085,INDIRECT(SUBSTITUTE("ИсходныеДанные!$где$2:$где$50000","где",$B$4)),INDIRECT(SUBSTITUTE("ИсходныеДанные!$что$2:$что$50000","что",J$4)),"",0,1)</f>
        <v/>
      </c>
      <c r="K1085" s="3">
        <f ca="1">IF($B1085&lt;&gt;"",SUMIF(INDIRECT("ИсходныеДанные!$"&amp;$K$4&amp;"$2:$"&amp;$K$4&amp;"$50000"),$B1085&amp;"#"&amp;K$6,INDIRECT("ИсходныеДанные!$J$2:$J$50000")),0)</f>
        <v>0</v>
      </c>
      <c r="L1085" s="3">
        <f ca="1">IF($B1085&lt;&gt;"",SUMIF(INDIRECT("ИсходныеДанные!$"&amp;$K$4&amp;"$2:$"&amp;$K$4&amp;"$50000"),$B1085&amp;"#"&amp;L$6,INDIRECT("ИсходныеДанные!$J$2:$J$50000")),0)</f>
        <v>0</v>
      </c>
      <c r="M1085" s="3">
        <f ca="1">IF($B1085&lt;&gt;"",SUMIF(INDIRECT("ИсходныеДанные!$"&amp;$K$4&amp;"$2:$"&amp;$K$4&amp;"$50000"),$B1085&amp;"#"&amp;M$6,INDIRECT("ИсходныеДанные!$J$2:$J$50000")),0)</f>
        <v>0</v>
      </c>
      <c r="N1085" s="3">
        <f ca="1">IF($B1085&lt;&gt;"",SUMIF(INDIRECT("ИсходныеДанные!$"&amp;$K$4&amp;"$2:$"&amp;$K$4&amp;"$50000"),$B1085&amp;"#"&amp;N$6,INDIRECT("ИсходныеДанные!$J$2:$J$50000")),0)</f>
        <v>0</v>
      </c>
      <c r="O1085" s="3">
        <f ca="1">IF($B1085&lt;&gt;"",SUMIF(INDIRECT("ИсходныеДанные!$"&amp;$K$4&amp;"$2:$"&amp;$K$4&amp;"$50000"),$B1085&amp;"#"&amp;O$6,INDIRECT("ИсходныеДанные!$J$2:$J$50000")),0)</f>
        <v>0</v>
      </c>
      <c r="P1085" s="3">
        <f ca="1">IF($B1085&lt;&gt;"",SUMIF(INDIRECT("ИсходныеДанные!$"&amp;$K$4&amp;"$2:$"&amp;$K$4&amp;"$50000"),$B1085&amp;"#"&amp;P$6,INDIRECT("ИсходныеДанные!$J$2:$J$50000")),0)</f>
        <v>0</v>
      </c>
      <c r="Q1085" s="3">
        <f ca="1">IF($B1085&lt;&gt;"",SUMIF(INDIRECT("ИсходныеДанные!$"&amp;$K$4&amp;"$2:$"&amp;$K$4&amp;"$50000"),$B1085&amp;"#"&amp;Q$6,INDIRECT("ИсходныеДанные!$J$2:$J$50000")),0)</f>
        <v>0</v>
      </c>
      <c r="R1085" s="3">
        <f ca="1">IF($B1085&lt;&gt;"",SUMIF(INDIRECT("ИсходныеДанные!$"&amp;$K$4&amp;"$2:$"&amp;$K$4&amp;"$50000"),$B1085&amp;"#"&amp;R$6,INDIRECT("ИсходныеДанные!$J$2:$J$50000")),0)</f>
        <v>0</v>
      </c>
      <c r="S1085" s="3">
        <f ca="1">IF($B1085&lt;&gt;"",SUMIF(INDIRECT("ИсходныеДанные!$"&amp;$K$4&amp;"$2:$"&amp;$K$4&amp;"$50000"),$B1085&amp;"#"&amp;S$6,INDIRECT("ИсходныеДанные!$J$2:$J$50000")),0)</f>
        <v>0</v>
      </c>
      <c r="T1085" s="3">
        <f ca="1">IF($B1085&lt;&gt;"",SUMIF(INDIRECT("ИсходныеДанные!$"&amp;$K$4&amp;"$2:$"&amp;$K$4&amp;"$50000"),$B1085&amp;"#"&amp;T$6,INDIRECT("ИсходныеДанные!$J$2:$J$50000")),0)</f>
        <v>0</v>
      </c>
      <c r="U1085" s="3">
        <f ca="1">IF($B1085&lt;&gt;"",SUMIF(INDIRECT("ИсходныеДанные!$"&amp;$K$4&amp;"$2:$"&amp;$K$4&amp;"$50000"),$B1085&amp;"#"&amp;U$6,INDIRECT("ИсходныеДанные!$J$2:$J$50000")),0)</f>
        <v>0</v>
      </c>
      <c r="V1085" s="3">
        <f ca="1">IF($B1085&lt;&gt;"",SUMIF(INDIRECT("ИсходныеДанные!$"&amp;$K$4&amp;"$2:$"&amp;$K$4&amp;"$50000"),$B1085&amp;"#"&amp;V$6,INDIRECT("ИсходныеДанные!$J$2:$J$50000")),0)</f>
        <v>0</v>
      </c>
      <c r="W1085" s="16" t="e">
        <f ca="1">SUM(K1085:V1085)/Пофамильно!$R$1</f>
        <v>#DIV/0!</v>
      </c>
    </row>
    <row r="1086" spans="1:23" x14ac:dyDescent="0.25">
      <c r="A1086" s="10" t="str">
        <f t="shared" ca="1" si="18"/>
        <v>delete</v>
      </c>
      <c r="B1086" s="16" cm="1">
        <f t="array" aca="1" ref="B1086" ca="1">INDIRECT("УникальныеСписки!D"&amp;ROW()-$L$4)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14"/>
      <c r="G1086" s="81" t="str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84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84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84" t="str" cm="1">
        <f t="array" aca="1" ref="J1086" ca="1">_xlfn.XLOOKUP($B1086,INDIRECT(SUBSTITUTE("ИсходныеДанные!$где$2:$где$50000","где",$B$4)),INDIRECT(SUBSTITUTE("ИсходныеДанные!$что$2:$что$50000","что",J$4)),"",0,1)</f>
        <v/>
      </c>
      <c r="K1086" s="3">
        <f ca="1">IF($B1086&lt;&gt;"",SUMIF(INDIRECT("ИсходныеДанные!$"&amp;$K$4&amp;"$2:$"&amp;$K$4&amp;"$50000"),$B1086&amp;"#"&amp;K$6,INDIRECT("ИсходныеДанные!$J$2:$J$50000")),0)</f>
        <v>0</v>
      </c>
      <c r="L1086" s="3">
        <f ca="1">IF($B1086&lt;&gt;"",SUMIF(INDIRECT("ИсходныеДанные!$"&amp;$K$4&amp;"$2:$"&amp;$K$4&amp;"$50000"),$B1086&amp;"#"&amp;L$6,INDIRECT("ИсходныеДанные!$J$2:$J$50000")),0)</f>
        <v>0</v>
      </c>
      <c r="M1086" s="3">
        <f ca="1">IF($B1086&lt;&gt;"",SUMIF(INDIRECT("ИсходныеДанные!$"&amp;$K$4&amp;"$2:$"&amp;$K$4&amp;"$50000"),$B1086&amp;"#"&amp;M$6,INDIRECT("ИсходныеДанные!$J$2:$J$50000")),0)</f>
        <v>0</v>
      </c>
      <c r="N1086" s="3">
        <f ca="1">IF($B1086&lt;&gt;"",SUMIF(INDIRECT("ИсходныеДанные!$"&amp;$K$4&amp;"$2:$"&amp;$K$4&amp;"$50000"),$B1086&amp;"#"&amp;N$6,INDIRECT("ИсходныеДанные!$J$2:$J$50000")),0)</f>
        <v>0</v>
      </c>
      <c r="O1086" s="3">
        <f ca="1">IF($B1086&lt;&gt;"",SUMIF(INDIRECT("ИсходныеДанные!$"&amp;$K$4&amp;"$2:$"&amp;$K$4&amp;"$50000"),$B1086&amp;"#"&amp;O$6,INDIRECT("ИсходныеДанные!$J$2:$J$50000")),0)</f>
        <v>0</v>
      </c>
      <c r="P1086" s="3">
        <f ca="1">IF($B1086&lt;&gt;"",SUMIF(INDIRECT("ИсходныеДанные!$"&amp;$K$4&amp;"$2:$"&amp;$K$4&amp;"$50000"),$B1086&amp;"#"&amp;P$6,INDIRECT("ИсходныеДанные!$J$2:$J$50000")),0)</f>
        <v>0</v>
      </c>
      <c r="Q1086" s="3">
        <f ca="1">IF($B1086&lt;&gt;"",SUMIF(INDIRECT("ИсходныеДанные!$"&amp;$K$4&amp;"$2:$"&amp;$K$4&amp;"$50000"),$B1086&amp;"#"&amp;Q$6,INDIRECT("ИсходныеДанные!$J$2:$J$50000")),0)</f>
        <v>0</v>
      </c>
      <c r="R1086" s="3">
        <f ca="1">IF($B1086&lt;&gt;"",SUMIF(INDIRECT("ИсходныеДанные!$"&amp;$K$4&amp;"$2:$"&amp;$K$4&amp;"$50000"),$B1086&amp;"#"&amp;R$6,INDIRECT("ИсходныеДанные!$J$2:$J$50000")),0)</f>
        <v>0</v>
      </c>
      <c r="S1086" s="3">
        <f ca="1">IF($B1086&lt;&gt;"",SUMIF(INDIRECT("ИсходныеДанные!$"&amp;$K$4&amp;"$2:$"&amp;$K$4&amp;"$50000"),$B1086&amp;"#"&amp;S$6,INDIRECT("ИсходныеДанные!$J$2:$J$50000")),0)</f>
        <v>0</v>
      </c>
      <c r="T1086" s="3">
        <f ca="1">IF($B1086&lt;&gt;"",SUMIF(INDIRECT("ИсходныеДанные!$"&amp;$K$4&amp;"$2:$"&amp;$K$4&amp;"$50000"),$B1086&amp;"#"&amp;T$6,INDIRECT("ИсходныеДанные!$J$2:$J$50000")),0)</f>
        <v>0</v>
      </c>
      <c r="U1086" s="3">
        <f ca="1">IF($B1086&lt;&gt;"",SUMIF(INDIRECT("ИсходныеДанные!$"&amp;$K$4&amp;"$2:$"&amp;$K$4&amp;"$50000"),$B1086&amp;"#"&amp;U$6,INDIRECT("ИсходныеДанные!$J$2:$J$50000")),0)</f>
        <v>0</v>
      </c>
      <c r="V1086" s="3">
        <f ca="1">IF($B1086&lt;&gt;"",SUMIF(INDIRECT("ИсходныеДанные!$"&amp;$K$4&amp;"$2:$"&amp;$K$4&amp;"$50000"),$B1086&amp;"#"&amp;V$6,INDIRECT("ИсходныеДанные!$J$2:$J$50000")),0)</f>
        <v>0</v>
      </c>
      <c r="W1086" s="16" t="e">
        <f ca="1">SUM(K1086:V1086)/Пофамильно!$R$1</f>
        <v>#DIV/0!</v>
      </c>
    </row>
    <row r="1087" spans="1:23" x14ac:dyDescent="0.25">
      <c r="A1087" s="10" t="str">
        <f t="shared" ca="1" si="18"/>
        <v>delete</v>
      </c>
      <c r="B1087" s="16" cm="1">
        <f t="array" aca="1" ref="B1087" ca="1">INDIRECT("УникальныеСписки!D"&amp;ROW()-$L$4)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14"/>
      <c r="G1087" s="81" t="str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84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84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84" t="str" cm="1">
        <f t="array" aca="1" ref="J1087" ca="1">_xlfn.XLOOKUP($B1087,INDIRECT(SUBSTITUTE("ИсходныеДанные!$где$2:$где$50000","где",$B$4)),INDIRECT(SUBSTITUTE("ИсходныеДанные!$что$2:$что$50000","что",J$4)),"",0,1)</f>
        <v/>
      </c>
      <c r="K1087" s="3">
        <f ca="1">IF($B1087&lt;&gt;"",SUMIF(INDIRECT("ИсходныеДанные!$"&amp;$K$4&amp;"$2:$"&amp;$K$4&amp;"$50000"),$B1087&amp;"#"&amp;K$6,INDIRECT("ИсходныеДанные!$J$2:$J$50000")),0)</f>
        <v>0</v>
      </c>
      <c r="L1087" s="3">
        <f ca="1">IF($B1087&lt;&gt;"",SUMIF(INDIRECT("ИсходныеДанные!$"&amp;$K$4&amp;"$2:$"&amp;$K$4&amp;"$50000"),$B1087&amp;"#"&amp;L$6,INDIRECT("ИсходныеДанные!$J$2:$J$50000")),0)</f>
        <v>0</v>
      </c>
      <c r="M1087" s="3">
        <f ca="1">IF($B1087&lt;&gt;"",SUMIF(INDIRECT("ИсходныеДанные!$"&amp;$K$4&amp;"$2:$"&amp;$K$4&amp;"$50000"),$B1087&amp;"#"&amp;M$6,INDIRECT("ИсходныеДанные!$J$2:$J$50000")),0)</f>
        <v>0</v>
      </c>
      <c r="N1087" s="3">
        <f ca="1">IF($B1087&lt;&gt;"",SUMIF(INDIRECT("ИсходныеДанные!$"&amp;$K$4&amp;"$2:$"&amp;$K$4&amp;"$50000"),$B1087&amp;"#"&amp;N$6,INDIRECT("ИсходныеДанные!$J$2:$J$50000")),0)</f>
        <v>0</v>
      </c>
      <c r="O1087" s="3">
        <f ca="1">IF($B1087&lt;&gt;"",SUMIF(INDIRECT("ИсходныеДанные!$"&amp;$K$4&amp;"$2:$"&amp;$K$4&amp;"$50000"),$B1087&amp;"#"&amp;O$6,INDIRECT("ИсходныеДанные!$J$2:$J$50000")),0)</f>
        <v>0</v>
      </c>
      <c r="P1087" s="3">
        <f ca="1">IF($B1087&lt;&gt;"",SUMIF(INDIRECT("ИсходныеДанные!$"&amp;$K$4&amp;"$2:$"&amp;$K$4&amp;"$50000"),$B1087&amp;"#"&amp;P$6,INDIRECT("ИсходныеДанные!$J$2:$J$50000")),0)</f>
        <v>0</v>
      </c>
      <c r="Q1087" s="3">
        <f ca="1">IF($B1087&lt;&gt;"",SUMIF(INDIRECT("ИсходныеДанные!$"&amp;$K$4&amp;"$2:$"&amp;$K$4&amp;"$50000"),$B1087&amp;"#"&amp;Q$6,INDIRECT("ИсходныеДанные!$J$2:$J$50000")),0)</f>
        <v>0</v>
      </c>
      <c r="R1087" s="3">
        <f ca="1">IF($B1087&lt;&gt;"",SUMIF(INDIRECT("ИсходныеДанные!$"&amp;$K$4&amp;"$2:$"&amp;$K$4&amp;"$50000"),$B1087&amp;"#"&amp;R$6,INDIRECT("ИсходныеДанные!$J$2:$J$50000")),0)</f>
        <v>0</v>
      </c>
      <c r="S1087" s="3">
        <f ca="1">IF($B1087&lt;&gt;"",SUMIF(INDIRECT("ИсходныеДанные!$"&amp;$K$4&amp;"$2:$"&amp;$K$4&amp;"$50000"),$B1087&amp;"#"&amp;S$6,INDIRECT("ИсходныеДанные!$J$2:$J$50000")),0)</f>
        <v>0</v>
      </c>
      <c r="T1087" s="3">
        <f ca="1">IF($B1087&lt;&gt;"",SUMIF(INDIRECT("ИсходныеДанные!$"&amp;$K$4&amp;"$2:$"&amp;$K$4&amp;"$50000"),$B1087&amp;"#"&amp;T$6,INDIRECT("ИсходныеДанные!$J$2:$J$50000")),0)</f>
        <v>0</v>
      </c>
      <c r="U1087" s="3">
        <f ca="1">IF($B1087&lt;&gt;"",SUMIF(INDIRECT("ИсходныеДанные!$"&amp;$K$4&amp;"$2:$"&amp;$K$4&amp;"$50000"),$B1087&amp;"#"&amp;U$6,INDIRECT("ИсходныеДанные!$J$2:$J$50000")),0)</f>
        <v>0</v>
      </c>
      <c r="V1087" s="3">
        <f ca="1">IF($B1087&lt;&gt;"",SUMIF(INDIRECT("ИсходныеДанные!$"&amp;$K$4&amp;"$2:$"&amp;$K$4&amp;"$50000"),$B1087&amp;"#"&amp;V$6,INDIRECT("ИсходныеДанные!$J$2:$J$50000")),0)</f>
        <v>0</v>
      </c>
      <c r="W1087" s="16" t="e">
        <f ca="1">SUM(K1087:V1087)/Пофамильно!$R$1</f>
        <v>#DIV/0!</v>
      </c>
    </row>
    <row r="1088" spans="1:23" x14ac:dyDescent="0.25">
      <c r="A1088" s="10" t="str">
        <f t="shared" ca="1" si="18"/>
        <v>delete</v>
      </c>
      <c r="B1088" s="16" cm="1">
        <f t="array" aca="1" ref="B1088" ca="1">INDIRECT("УникальныеСписки!D"&amp;ROW()-$L$4)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14"/>
      <c r="G1088" s="81" t="str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84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84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84" t="str" cm="1">
        <f t="array" aca="1" ref="J1088" ca="1">_xlfn.XLOOKUP($B1088,INDIRECT(SUBSTITUTE("ИсходныеДанные!$где$2:$где$50000","где",$B$4)),INDIRECT(SUBSTITUTE("ИсходныеДанные!$что$2:$что$50000","что",J$4)),"",0,1)</f>
        <v/>
      </c>
      <c r="K1088" s="3">
        <f ca="1">IF($B1088&lt;&gt;"",SUMIF(INDIRECT("ИсходныеДанные!$"&amp;$K$4&amp;"$2:$"&amp;$K$4&amp;"$50000"),$B1088&amp;"#"&amp;K$6,INDIRECT("ИсходныеДанные!$J$2:$J$50000")),0)</f>
        <v>0</v>
      </c>
      <c r="L1088" s="3">
        <f ca="1">IF($B1088&lt;&gt;"",SUMIF(INDIRECT("ИсходныеДанные!$"&amp;$K$4&amp;"$2:$"&amp;$K$4&amp;"$50000"),$B1088&amp;"#"&amp;L$6,INDIRECT("ИсходныеДанные!$J$2:$J$50000")),0)</f>
        <v>0</v>
      </c>
      <c r="M1088" s="3">
        <f ca="1">IF($B1088&lt;&gt;"",SUMIF(INDIRECT("ИсходныеДанные!$"&amp;$K$4&amp;"$2:$"&amp;$K$4&amp;"$50000"),$B1088&amp;"#"&amp;M$6,INDIRECT("ИсходныеДанные!$J$2:$J$50000")),0)</f>
        <v>0</v>
      </c>
      <c r="N1088" s="3">
        <f ca="1">IF($B1088&lt;&gt;"",SUMIF(INDIRECT("ИсходныеДанные!$"&amp;$K$4&amp;"$2:$"&amp;$K$4&amp;"$50000"),$B1088&amp;"#"&amp;N$6,INDIRECT("ИсходныеДанные!$J$2:$J$50000")),0)</f>
        <v>0</v>
      </c>
      <c r="O1088" s="3">
        <f ca="1">IF($B1088&lt;&gt;"",SUMIF(INDIRECT("ИсходныеДанные!$"&amp;$K$4&amp;"$2:$"&amp;$K$4&amp;"$50000"),$B1088&amp;"#"&amp;O$6,INDIRECT("ИсходныеДанные!$J$2:$J$50000")),0)</f>
        <v>0</v>
      </c>
      <c r="P1088" s="3">
        <f ca="1">IF($B1088&lt;&gt;"",SUMIF(INDIRECT("ИсходныеДанные!$"&amp;$K$4&amp;"$2:$"&amp;$K$4&amp;"$50000"),$B1088&amp;"#"&amp;P$6,INDIRECT("ИсходныеДанные!$J$2:$J$50000")),0)</f>
        <v>0</v>
      </c>
      <c r="Q1088" s="3">
        <f ca="1">IF($B1088&lt;&gt;"",SUMIF(INDIRECT("ИсходныеДанные!$"&amp;$K$4&amp;"$2:$"&amp;$K$4&amp;"$50000"),$B1088&amp;"#"&amp;Q$6,INDIRECT("ИсходныеДанные!$J$2:$J$50000")),0)</f>
        <v>0</v>
      </c>
      <c r="R1088" s="3">
        <f ca="1">IF($B1088&lt;&gt;"",SUMIF(INDIRECT("ИсходныеДанные!$"&amp;$K$4&amp;"$2:$"&amp;$K$4&amp;"$50000"),$B1088&amp;"#"&amp;R$6,INDIRECT("ИсходныеДанные!$J$2:$J$50000")),0)</f>
        <v>0</v>
      </c>
      <c r="S1088" s="3">
        <f ca="1">IF($B1088&lt;&gt;"",SUMIF(INDIRECT("ИсходныеДанные!$"&amp;$K$4&amp;"$2:$"&amp;$K$4&amp;"$50000"),$B1088&amp;"#"&amp;S$6,INDIRECT("ИсходныеДанные!$J$2:$J$50000")),0)</f>
        <v>0</v>
      </c>
      <c r="T1088" s="3">
        <f ca="1">IF($B1088&lt;&gt;"",SUMIF(INDIRECT("ИсходныеДанные!$"&amp;$K$4&amp;"$2:$"&amp;$K$4&amp;"$50000"),$B1088&amp;"#"&amp;T$6,INDIRECT("ИсходныеДанные!$J$2:$J$50000")),0)</f>
        <v>0</v>
      </c>
      <c r="U1088" s="3">
        <f ca="1">IF($B1088&lt;&gt;"",SUMIF(INDIRECT("ИсходныеДанные!$"&amp;$K$4&amp;"$2:$"&amp;$K$4&amp;"$50000"),$B1088&amp;"#"&amp;U$6,INDIRECT("ИсходныеДанные!$J$2:$J$50000")),0)</f>
        <v>0</v>
      </c>
      <c r="V1088" s="3">
        <f ca="1">IF($B1088&lt;&gt;"",SUMIF(INDIRECT("ИсходныеДанные!$"&amp;$K$4&amp;"$2:$"&amp;$K$4&amp;"$50000"),$B1088&amp;"#"&amp;V$6,INDIRECT("ИсходныеДанные!$J$2:$J$50000")),0)</f>
        <v>0</v>
      </c>
      <c r="W1088" s="16" t="e">
        <f ca="1">SUM(K1088:V1088)/Пофамильно!$R$1</f>
        <v>#DIV/0!</v>
      </c>
    </row>
    <row r="1089" spans="1:23" x14ac:dyDescent="0.25">
      <c r="A1089" s="10" t="str">
        <f t="shared" ca="1" si="18"/>
        <v>delete</v>
      </c>
      <c r="B1089" s="16" cm="1">
        <f t="array" aca="1" ref="B1089" ca="1">INDIRECT("УникальныеСписки!D"&amp;ROW()-$L$4)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14"/>
      <c r="G1089" s="81" t="str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84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84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84" t="str" cm="1">
        <f t="array" aca="1" ref="J1089" ca="1">_xlfn.XLOOKUP($B1089,INDIRECT(SUBSTITUTE("ИсходныеДанные!$где$2:$где$50000","где",$B$4)),INDIRECT(SUBSTITUTE("ИсходныеДанные!$что$2:$что$50000","что",J$4)),"",0,1)</f>
        <v/>
      </c>
      <c r="K1089" s="3">
        <f ca="1">IF($B1089&lt;&gt;"",SUMIF(INDIRECT("ИсходныеДанные!$"&amp;$K$4&amp;"$2:$"&amp;$K$4&amp;"$50000"),$B1089&amp;"#"&amp;K$6,INDIRECT("ИсходныеДанные!$J$2:$J$50000")),0)</f>
        <v>0</v>
      </c>
      <c r="L1089" s="3">
        <f ca="1">IF($B1089&lt;&gt;"",SUMIF(INDIRECT("ИсходныеДанные!$"&amp;$K$4&amp;"$2:$"&amp;$K$4&amp;"$50000"),$B1089&amp;"#"&amp;L$6,INDIRECT("ИсходныеДанные!$J$2:$J$50000")),0)</f>
        <v>0</v>
      </c>
      <c r="M1089" s="3">
        <f ca="1">IF($B1089&lt;&gt;"",SUMIF(INDIRECT("ИсходныеДанные!$"&amp;$K$4&amp;"$2:$"&amp;$K$4&amp;"$50000"),$B1089&amp;"#"&amp;M$6,INDIRECT("ИсходныеДанные!$J$2:$J$50000")),0)</f>
        <v>0</v>
      </c>
      <c r="N1089" s="3">
        <f ca="1">IF($B1089&lt;&gt;"",SUMIF(INDIRECT("ИсходныеДанные!$"&amp;$K$4&amp;"$2:$"&amp;$K$4&amp;"$50000"),$B1089&amp;"#"&amp;N$6,INDIRECT("ИсходныеДанные!$J$2:$J$50000")),0)</f>
        <v>0</v>
      </c>
      <c r="O1089" s="3">
        <f ca="1">IF($B1089&lt;&gt;"",SUMIF(INDIRECT("ИсходныеДанные!$"&amp;$K$4&amp;"$2:$"&amp;$K$4&amp;"$50000"),$B1089&amp;"#"&amp;O$6,INDIRECT("ИсходныеДанные!$J$2:$J$50000")),0)</f>
        <v>0</v>
      </c>
      <c r="P1089" s="3">
        <f ca="1">IF($B1089&lt;&gt;"",SUMIF(INDIRECT("ИсходныеДанные!$"&amp;$K$4&amp;"$2:$"&amp;$K$4&amp;"$50000"),$B1089&amp;"#"&amp;P$6,INDIRECT("ИсходныеДанные!$J$2:$J$50000")),0)</f>
        <v>0</v>
      </c>
      <c r="Q1089" s="3">
        <f ca="1">IF($B1089&lt;&gt;"",SUMIF(INDIRECT("ИсходныеДанные!$"&amp;$K$4&amp;"$2:$"&amp;$K$4&amp;"$50000"),$B1089&amp;"#"&amp;Q$6,INDIRECT("ИсходныеДанные!$J$2:$J$50000")),0)</f>
        <v>0</v>
      </c>
      <c r="R1089" s="3">
        <f ca="1">IF($B1089&lt;&gt;"",SUMIF(INDIRECT("ИсходныеДанные!$"&amp;$K$4&amp;"$2:$"&amp;$K$4&amp;"$50000"),$B1089&amp;"#"&amp;R$6,INDIRECT("ИсходныеДанные!$J$2:$J$50000")),0)</f>
        <v>0</v>
      </c>
      <c r="S1089" s="3">
        <f ca="1">IF($B1089&lt;&gt;"",SUMIF(INDIRECT("ИсходныеДанные!$"&amp;$K$4&amp;"$2:$"&amp;$K$4&amp;"$50000"),$B1089&amp;"#"&amp;S$6,INDIRECT("ИсходныеДанные!$J$2:$J$50000")),0)</f>
        <v>0</v>
      </c>
      <c r="T1089" s="3">
        <f ca="1">IF($B1089&lt;&gt;"",SUMIF(INDIRECT("ИсходныеДанные!$"&amp;$K$4&amp;"$2:$"&amp;$K$4&amp;"$50000"),$B1089&amp;"#"&amp;T$6,INDIRECT("ИсходныеДанные!$J$2:$J$50000")),0)</f>
        <v>0</v>
      </c>
      <c r="U1089" s="3">
        <f ca="1">IF($B1089&lt;&gt;"",SUMIF(INDIRECT("ИсходныеДанные!$"&amp;$K$4&amp;"$2:$"&amp;$K$4&amp;"$50000"),$B1089&amp;"#"&amp;U$6,INDIRECT("ИсходныеДанные!$J$2:$J$50000")),0)</f>
        <v>0</v>
      </c>
      <c r="V1089" s="3">
        <f ca="1">IF($B1089&lt;&gt;"",SUMIF(INDIRECT("ИсходныеДанные!$"&amp;$K$4&amp;"$2:$"&amp;$K$4&amp;"$50000"),$B1089&amp;"#"&amp;V$6,INDIRECT("ИсходныеДанные!$J$2:$J$50000")),0)</f>
        <v>0</v>
      </c>
      <c r="W1089" s="16" t="e">
        <f ca="1">SUM(K1089:V1089)/Пофамильно!$R$1</f>
        <v>#DIV/0!</v>
      </c>
    </row>
    <row r="1090" spans="1:23" x14ac:dyDescent="0.25">
      <c r="A1090" s="10" t="str">
        <f t="shared" ca="1" si="18"/>
        <v>delete</v>
      </c>
      <c r="B1090" s="16" cm="1">
        <f t="array" aca="1" ref="B1090" ca="1">INDIRECT("УникальныеСписки!D"&amp;ROW()-$L$4)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14"/>
      <c r="G1090" s="81" t="str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84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84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84" t="str" cm="1">
        <f t="array" aca="1" ref="J1090" ca="1">_xlfn.XLOOKUP($B1090,INDIRECT(SUBSTITUTE("ИсходныеДанные!$где$2:$где$50000","где",$B$4)),INDIRECT(SUBSTITUTE("ИсходныеДанные!$что$2:$что$50000","что",J$4)),"",0,1)</f>
        <v/>
      </c>
      <c r="K1090" s="3">
        <f ca="1">IF($B1090&lt;&gt;"",SUMIF(INDIRECT("ИсходныеДанные!$"&amp;$K$4&amp;"$2:$"&amp;$K$4&amp;"$50000"),$B1090&amp;"#"&amp;K$6,INDIRECT("ИсходныеДанные!$J$2:$J$50000")),0)</f>
        <v>0</v>
      </c>
      <c r="L1090" s="3">
        <f ca="1">IF($B1090&lt;&gt;"",SUMIF(INDIRECT("ИсходныеДанные!$"&amp;$K$4&amp;"$2:$"&amp;$K$4&amp;"$50000"),$B1090&amp;"#"&amp;L$6,INDIRECT("ИсходныеДанные!$J$2:$J$50000")),0)</f>
        <v>0</v>
      </c>
      <c r="M1090" s="3">
        <f ca="1">IF($B1090&lt;&gt;"",SUMIF(INDIRECT("ИсходныеДанные!$"&amp;$K$4&amp;"$2:$"&amp;$K$4&amp;"$50000"),$B1090&amp;"#"&amp;M$6,INDIRECT("ИсходныеДанные!$J$2:$J$50000")),0)</f>
        <v>0</v>
      </c>
      <c r="N1090" s="3">
        <f ca="1">IF($B1090&lt;&gt;"",SUMIF(INDIRECT("ИсходныеДанные!$"&amp;$K$4&amp;"$2:$"&amp;$K$4&amp;"$50000"),$B1090&amp;"#"&amp;N$6,INDIRECT("ИсходныеДанные!$J$2:$J$50000")),0)</f>
        <v>0</v>
      </c>
      <c r="O1090" s="3">
        <f ca="1">IF($B1090&lt;&gt;"",SUMIF(INDIRECT("ИсходныеДанные!$"&amp;$K$4&amp;"$2:$"&amp;$K$4&amp;"$50000"),$B1090&amp;"#"&amp;O$6,INDIRECT("ИсходныеДанные!$J$2:$J$50000")),0)</f>
        <v>0</v>
      </c>
      <c r="P1090" s="3">
        <f ca="1">IF($B1090&lt;&gt;"",SUMIF(INDIRECT("ИсходныеДанные!$"&amp;$K$4&amp;"$2:$"&amp;$K$4&amp;"$50000"),$B1090&amp;"#"&amp;P$6,INDIRECT("ИсходныеДанные!$J$2:$J$50000")),0)</f>
        <v>0</v>
      </c>
      <c r="Q1090" s="3">
        <f ca="1">IF($B1090&lt;&gt;"",SUMIF(INDIRECT("ИсходныеДанные!$"&amp;$K$4&amp;"$2:$"&amp;$K$4&amp;"$50000"),$B1090&amp;"#"&amp;Q$6,INDIRECT("ИсходныеДанные!$J$2:$J$50000")),0)</f>
        <v>0</v>
      </c>
      <c r="R1090" s="3">
        <f ca="1">IF($B1090&lt;&gt;"",SUMIF(INDIRECT("ИсходныеДанные!$"&amp;$K$4&amp;"$2:$"&amp;$K$4&amp;"$50000"),$B1090&amp;"#"&amp;R$6,INDIRECT("ИсходныеДанные!$J$2:$J$50000")),0)</f>
        <v>0</v>
      </c>
      <c r="S1090" s="3">
        <f ca="1">IF($B1090&lt;&gt;"",SUMIF(INDIRECT("ИсходныеДанные!$"&amp;$K$4&amp;"$2:$"&amp;$K$4&amp;"$50000"),$B1090&amp;"#"&amp;S$6,INDIRECT("ИсходныеДанные!$J$2:$J$50000")),0)</f>
        <v>0</v>
      </c>
      <c r="T1090" s="3">
        <f ca="1">IF($B1090&lt;&gt;"",SUMIF(INDIRECT("ИсходныеДанные!$"&amp;$K$4&amp;"$2:$"&amp;$K$4&amp;"$50000"),$B1090&amp;"#"&amp;T$6,INDIRECT("ИсходныеДанные!$J$2:$J$50000")),0)</f>
        <v>0</v>
      </c>
      <c r="U1090" s="3">
        <f ca="1">IF($B1090&lt;&gt;"",SUMIF(INDIRECT("ИсходныеДанные!$"&amp;$K$4&amp;"$2:$"&amp;$K$4&amp;"$50000"),$B1090&amp;"#"&amp;U$6,INDIRECT("ИсходныеДанные!$J$2:$J$50000")),0)</f>
        <v>0</v>
      </c>
      <c r="V1090" s="3">
        <f ca="1">IF($B1090&lt;&gt;"",SUMIF(INDIRECT("ИсходныеДанные!$"&amp;$K$4&amp;"$2:$"&amp;$K$4&amp;"$50000"),$B1090&amp;"#"&amp;V$6,INDIRECT("ИсходныеДанные!$J$2:$J$50000")),0)</f>
        <v>0</v>
      </c>
      <c r="W1090" s="16" t="e">
        <f ca="1">SUM(K1090:V1090)/Пофамильно!$R$1</f>
        <v>#DIV/0!</v>
      </c>
    </row>
    <row r="1091" spans="1:23" x14ac:dyDescent="0.25">
      <c r="A1091" s="10" t="str">
        <f t="shared" ca="1" si="18"/>
        <v>delete</v>
      </c>
      <c r="B1091" s="16" cm="1">
        <f t="array" aca="1" ref="B1091" ca="1">INDIRECT("УникальныеСписки!D"&amp;ROW()-$L$4)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14"/>
      <c r="G1091" s="81" t="str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84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84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84" t="str" cm="1">
        <f t="array" aca="1" ref="J1091" ca="1">_xlfn.XLOOKUP($B1091,INDIRECT(SUBSTITUTE("ИсходныеДанные!$где$2:$где$50000","где",$B$4)),INDIRECT(SUBSTITUTE("ИсходныеДанные!$что$2:$что$50000","что",J$4)),"",0,1)</f>
        <v/>
      </c>
      <c r="K1091" s="3">
        <f ca="1">IF($B1091&lt;&gt;"",SUMIF(INDIRECT("ИсходныеДанные!$"&amp;$K$4&amp;"$2:$"&amp;$K$4&amp;"$50000"),$B1091&amp;"#"&amp;K$6,INDIRECT("ИсходныеДанные!$J$2:$J$50000")),0)</f>
        <v>0</v>
      </c>
      <c r="L1091" s="3">
        <f ca="1">IF($B1091&lt;&gt;"",SUMIF(INDIRECT("ИсходныеДанные!$"&amp;$K$4&amp;"$2:$"&amp;$K$4&amp;"$50000"),$B1091&amp;"#"&amp;L$6,INDIRECT("ИсходныеДанные!$J$2:$J$50000")),0)</f>
        <v>0</v>
      </c>
      <c r="M1091" s="3">
        <f ca="1">IF($B1091&lt;&gt;"",SUMIF(INDIRECT("ИсходныеДанные!$"&amp;$K$4&amp;"$2:$"&amp;$K$4&amp;"$50000"),$B1091&amp;"#"&amp;M$6,INDIRECT("ИсходныеДанные!$J$2:$J$50000")),0)</f>
        <v>0</v>
      </c>
      <c r="N1091" s="3">
        <f ca="1">IF($B1091&lt;&gt;"",SUMIF(INDIRECT("ИсходныеДанные!$"&amp;$K$4&amp;"$2:$"&amp;$K$4&amp;"$50000"),$B1091&amp;"#"&amp;N$6,INDIRECT("ИсходныеДанные!$J$2:$J$50000")),0)</f>
        <v>0</v>
      </c>
      <c r="O1091" s="3">
        <f ca="1">IF($B1091&lt;&gt;"",SUMIF(INDIRECT("ИсходныеДанные!$"&amp;$K$4&amp;"$2:$"&amp;$K$4&amp;"$50000"),$B1091&amp;"#"&amp;O$6,INDIRECT("ИсходныеДанные!$J$2:$J$50000")),0)</f>
        <v>0</v>
      </c>
      <c r="P1091" s="3">
        <f ca="1">IF($B1091&lt;&gt;"",SUMIF(INDIRECT("ИсходныеДанные!$"&amp;$K$4&amp;"$2:$"&amp;$K$4&amp;"$50000"),$B1091&amp;"#"&amp;P$6,INDIRECT("ИсходныеДанные!$J$2:$J$50000")),0)</f>
        <v>0</v>
      </c>
      <c r="Q1091" s="3">
        <f ca="1">IF($B1091&lt;&gt;"",SUMIF(INDIRECT("ИсходныеДанные!$"&amp;$K$4&amp;"$2:$"&amp;$K$4&amp;"$50000"),$B1091&amp;"#"&amp;Q$6,INDIRECT("ИсходныеДанные!$J$2:$J$50000")),0)</f>
        <v>0</v>
      </c>
      <c r="R1091" s="3">
        <f ca="1">IF($B1091&lt;&gt;"",SUMIF(INDIRECT("ИсходныеДанные!$"&amp;$K$4&amp;"$2:$"&amp;$K$4&amp;"$50000"),$B1091&amp;"#"&amp;R$6,INDIRECT("ИсходныеДанные!$J$2:$J$50000")),0)</f>
        <v>0</v>
      </c>
      <c r="S1091" s="3">
        <f ca="1">IF($B1091&lt;&gt;"",SUMIF(INDIRECT("ИсходныеДанные!$"&amp;$K$4&amp;"$2:$"&amp;$K$4&amp;"$50000"),$B1091&amp;"#"&amp;S$6,INDIRECT("ИсходныеДанные!$J$2:$J$50000")),0)</f>
        <v>0</v>
      </c>
      <c r="T1091" s="3">
        <f ca="1">IF($B1091&lt;&gt;"",SUMIF(INDIRECT("ИсходныеДанные!$"&amp;$K$4&amp;"$2:$"&amp;$K$4&amp;"$50000"),$B1091&amp;"#"&amp;T$6,INDIRECT("ИсходныеДанные!$J$2:$J$50000")),0)</f>
        <v>0</v>
      </c>
      <c r="U1091" s="3">
        <f ca="1">IF($B1091&lt;&gt;"",SUMIF(INDIRECT("ИсходныеДанные!$"&amp;$K$4&amp;"$2:$"&amp;$K$4&amp;"$50000"),$B1091&amp;"#"&amp;U$6,INDIRECT("ИсходныеДанные!$J$2:$J$50000")),0)</f>
        <v>0</v>
      </c>
      <c r="V1091" s="3">
        <f ca="1">IF($B1091&lt;&gt;"",SUMIF(INDIRECT("ИсходныеДанные!$"&amp;$K$4&amp;"$2:$"&amp;$K$4&amp;"$50000"),$B1091&amp;"#"&amp;V$6,INDIRECT("ИсходныеДанные!$J$2:$J$50000")),0)</f>
        <v>0</v>
      </c>
      <c r="W1091" s="16" t="e">
        <f ca="1">SUM(K1091:V1091)/Пофамильно!$R$1</f>
        <v>#DIV/0!</v>
      </c>
    </row>
    <row r="1092" spans="1:23" x14ac:dyDescent="0.25">
      <c r="A1092" s="10" t="str">
        <f t="shared" ca="1" si="18"/>
        <v>delete</v>
      </c>
      <c r="B1092" s="16" cm="1">
        <f t="array" aca="1" ref="B1092" ca="1">INDIRECT("УникальныеСписки!D"&amp;ROW()-$L$4)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14"/>
      <c r="G1092" s="81" t="str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84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84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84" t="str" cm="1">
        <f t="array" aca="1" ref="J1092" ca="1">_xlfn.XLOOKUP($B1092,INDIRECT(SUBSTITUTE("ИсходныеДанные!$где$2:$где$50000","где",$B$4)),INDIRECT(SUBSTITUTE("ИсходныеДанные!$что$2:$что$50000","что",J$4)),"",0,1)</f>
        <v/>
      </c>
      <c r="K1092" s="3">
        <f ca="1">IF($B1092&lt;&gt;"",SUMIF(INDIRECT("ИсходныеДанные!$"&amp;$K$4&amp;"$2:$"&amp;$K$4&amp;"$50000"),$B1092&amp;"#"&amp;K$6,INDIRECT("ИсходныеДанные!$J$2:$J$50000")),0)</f>
        <v>0</v>
      </c>
      <c r="L1092" s="3">
        <f ca="1">IF($B1092&lt;&gt;"",SUMIF(INDIRECT("ИсходныеДанные!$"&amp;$K$4&amp;"$2:$"&amp;$K$4&amp;"$50000"),$B1092&amp;"#"&amp;L$6,INDIRECT("ИсходныеДанные!$J$2:$J$50000")),0)</f>
        <v>0</v>
      </c>
      <c r="M1092" s="3">
        <f ca="1">IF($B1092&lt;&gt;"",SUMIF(INDIRECT("ИсходныеДанные!$"&amp;$K$4&amp;"$2:$"&amp;$K$4&amp;"$50000"),$B1092&amp;"#"&amp;M$6,INDIRECT("ИсходныеДанные!$J$2:$J$50000")),0)</f>
        <v>0</v>
      </c>
      <c r="N1092" s="3">
        <f ca="1">IF($B1092&lt;&gt;"",SUMIF(INDIRECT("ИсходныеДанные!$"&amp;$K$4&amp;"$2:$"&amp;$K$4&amp;"$50000"),$B1092&amp;"#"&amp;N$6,INDIRECT("ИсходныеДанные!$J$2:$J$50000")),0)</f>
        <v>0</v>
      </c>
      <c r="O1092" s="3">
        <f ca="1">IF($B1092&lt;&gt;"",SUMIF(INDIRECT("ИсходныеДанные!$"&amp;$K$4&amp;"$2:$"&amp;$K$4&amp;"$50000"),$B1092&amp;"#"&amp;O$6,INDIRECT("ИсходныеДанные!$J$2:$J$50000")),0)</f>
        <v>0</v>
      </c>
      <c r="P1092" s="3">
        <f ca="1">IF($B1092&lt;&gt;"",SUMIF(INDIRECT("ИсходныеДанные!$"&amp;$K$4&amp;"$2:$"&amp;$K$4&amp;"$50000"),$B1092&amp;"#"&amp;P$6,INDIRECT("ИсходныеДанные!$J$2:$J$50000")),0)</f>
        <v>0</v>
      </c>
      <c r="Q1092" s="3">
        <f ca="1">IF($B1092&lt;&gt;"",SUMIF(INDIRECT("ИсходныеДанные!$"&amp;$K$4&amp;"$2:$"&amp;$K$4&amp;"$50000"),$B1092&amp;"#"&amp;Q$6,INDIRECT("ИсходныеДанные!$J$2:$J$50000")),0)</f>
        <v>0</v>
      </c>
      <c r="R1092" s="3">
        <f ca="1">IF($B1092&lt;&gt;"",SUMIF(INDIRECT("ИсходныеДанные!$"&amp;$K$4&amp;"$2:$"&amp;$K$4&amp;"$50000"),$B1092&amp;"#"&amp;R$6,INDIRECT("ИсходныеДанные!$J$2:$J$50000")),0)</f>
        <v>0</v>
      </c>
      <c r="S1092" s="3">
        <f ca="1">IF($B1092&lt;&gt;"",SUMIF(INDIRECT("ИсходныеДанные!$"&amp;$K$4&amp;"$2:$"&amp;$K$4&amp;"$50000"),$B1092&amp;"#"&amp;S$6,INDIRECT("ИсходныеДанные!$J$2:$J$50000")),0)</f>
        <v>0</v>
      </c>
      <c r="T1092" s="3">
        <f ca="1">IF($B1092&lt;&gt;"",SUMIF(INDIRECT("ИсходныеДанные!$"&amp;$K$4&amp;"$2:$"&amp;$K$4&amp;"$50000"),$B1092&amp;"#"&amp;T$6,INDIRECT("ИсходныеДанные!$J$2:$J$50000")),0)</f>
        <v>0</v>
      </c>
      <c r="U1092" s="3">
        <f ca="1">IF($B1092&lt;&gt;"",SUMIF(INDIRECT("ИсходныеДанные!$"&amp;$K$4&amp;"$2:$"&amp;$K$4&amp;"$50000"),$B1092&amp;"#"&amp;U$6,INDIRECT("ИсходныеДанные!$J$2:$J$50000")),0)</f>
        <v>0</v>
      </c>
      <c r="V1092" s="3">
        <f ca="1">IF($B1092&lt;&gt;"",SUMIF(INDIRECT("ИсходныеДанные!$"&amp;$K$4&amp;"$2:$"&amp;$K$4&amp;"$50000"),$B1092&amp;"#"&amp;V$6,INDIRECT("ИсходныеДанные!$J$2:$J$50000")),0)</f>
        <v>0</v>
      </c>
      <c r="W1092" s="16" t="e">
        <f ca="1">SUM(K1092:V1092)/Пофамильно!$R$1</f>
        <v>#DIV/0!</v>
      </c>
    </row>
    <row r="1093" spans="1:23" x14ac:dyDescent="0.25">
      <c r="A1093" s="10" t="str">
        <f t="shared" ca="1" si="18"/>
        <v>delete</v>
      </c>
      <c r="B1093" s="16" cm="1">
        <f t="array" aca="1" ref="B1093" ca="1">INDIRECT("УникальныеСписки!D"&amp;ROW()-$L$4)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14"/>
      <c r="G1093" s="81" t="str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84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84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84" t="str" cm="1">
        <f t="array" aca="1" ref="J1093" ca="1">_xlfn.XLOOKUP($B1093,INDIRECT(SUBSTITUTE("ИсходныеДанные!$где$2:$где$50000","где",$B$4)),INDIRECT(SUBSTITUTE("ИсходныеДанные!$что$2:$что$50000","что",J$4)),"",0,1)</f>
        <v/>
      </c>
      <c r="K1093" s="3">
        <f ca="1">IF($B1093&lt;&gt;"",SUMIF(INDIRECT("ИсходныеДанные!$"&amp;$K$4&amp;"$2:$"&amp;$K$4&amp;"$50000"),$B1093&amp;"#"&amp;K$6,INDIRECT("ИсходныеДанные!$J$2:$J$50000")),0)</f>
        <v>0</v>
      </c>
      <c r="L1093" s="3">
        <f ca="1">IF($B1093&lt;&gt;"",SUMIF(INDIRECT("ИсходныеДанные!$"&amp;$K$4&amp;"$2:$"&amp;$K$4&amp;"$50000"),$B1093&amp;"#"&amp;L$6,INDIRECT("ИсходныеДанные!$J$2:$J$50000")),0)</f>
        <v>0</v>
      </c>
      <c r="M1093" s="3">
        <f ca="1">IF($B1093&lt;&gt;"",SUMIF(INDIRECT("ИсходныеДанные!$"&amp;$K$4&amp;"$2:$"&amp;$K$4&amp;"$50000"),$B1093&amp;"#"&amp;M$6,INDIRECT("ИсходныеДанные!$J$2:$J$50000")),0)</f>
        <v>0</v>
      </c>
      <c r="N1093" s="3">
        <f ca="1">IF($B1093&lt;&gt;"",SUMIF(INDIRECT("ИсходныеДанные!$"&amp;$K$4&amp;"$2:$"&amp;$K$4&amp;"$50000"),$B1093&amp;"#"&amp;N$6,INDIRECT("ИсходныеДанные!$J$2:$J$50000")),0)</f>
        <v>0</v>
      </c>
      <c r="O1093" s="3">
        <f ca="1">IF($B1093&lt;&gt;"",SUMIF(INDIRECT("ИсходныеДанные!$"&amp;$K$4&amp;"$2:$"&amp;$K$4&amp;"$50000"),$B1093&amp;"#"&amp;O$6,INDIRECT("ИсходныеДанные!$J$2:$J$50000")),0)</f>
        <v>0</v>
      </c>
      <c r="P1093" s="3">
        <f ca="1">IF($B1093&lt;&gt;"",SUMIF(INDIRECT("ИсходныеДанные!$"&amp;$K$4&amp;"$2:$"&amp;$K$4&amp;"$50000"),$B1093&amp;"#"&amp;P$6,INDIRECT("ИсходныеДанные!$J$2:$J$50000")),0)</f>
        <v>0</v>
      </c>
      <c r="Q1093" s="3">
        <f ca="1">IF($B1093&lt;&gt;"",SUMIF(INDIRECT("ИсходныеДанные!$"&amp;$K$4&amp;"$2:$"&amp;$K$4&amp;"$50000"),$B1093&amp;"#"&amp;Q$6,INDIRECT("ИсходныеДанные!$J$2:$J$50000")),0)</f>
        <v>0</v>
      </c>
      <c r="R1093" s="3">
        <f ca="1">IF($B1093&lt;&gt;"",SUMIF(INDIRECT("ИсходныеДанные!$"&amp;$K$4&amp;"$2:$"&amp;$K$4&amp;"$50000"),$B1093&amp;"#"&amp;R$6,INDIRECT("ИсходныеДанные!$J$2:$J$50000")),0)</f>
        <v>0</v>
      </c>
      <c r="S1093" s="3">
        <f ca="1">IF($B1093&lt;&gt;"",SUMIF(INDIRECT("ИсходныеДанные!$"&amp;$K$4&amp;"$2:$"&amp;$K$4&amp;"$50000"),$B1093&amp;"#"&amp;S$6,INDIRECT("ИсходныеДанные!$J$2:$J$50000")),0)</f>
        <v>0</v>
      </c>
      <c r="T1093" s="3">
        <f ca="1">IF($B1093&lt;&gt;"",SUMIF(INDIRECT("ИсходныеДанные!$"&amp;$K$4&amp;"$2:$"&amp;$K$4&amp;"$50000"),$B1093&amp;"#"&amp;T$6,INDIRECT("ИсходныеДанные!$J$2:$J$50000")),0)</f>
        <v>0</v>
      </c>
      <c r="U1093" s="3">
        <f ca="1">IF($B1093&lt;&gt;"",SUMIF(INDIRECT("ИсходныеДанные!$"&amp;$K$4&amp;"$2:$"&amp;$K$4&amp;"$50000"),$B1093&amp;"#"&amp;U$6,INDIRECT("ИсходныеДанные!$J$2:$J$50000")),0)</f>
        <v>0</v>
      </c>
      <c r="V1093" s="3">
        <f ca="1">IF($B1093&lt;&gt;"",SUMIF(INDIRECT("ИсходныеДанные!$"&amp;$K$4&amp;"$2:$"&amp;$K$4&amp;"$50000"),$B1093&amp;"#"&amp;V$6,INDIRECT("ИсходныеДанные!$J$2:$J$50000")),0)</f>
        <v>0</v>
      </c>
      <c r="W1093" s="16" t="e">
        <f ca="1">SUM(K1093:V1093)/Пофамильно!$R$1</f>
        <v>#DIV/0!</v>
      </c>
    </row>
    <row r="1094" spans="1:23" x14ac:dyDescent="0.25">
      <c r="A1094" s="10" t="str">
        <f t="shared" ca="1" si="18"/>
        <v>delete</v>
      </c>
      <c r="B1094" s="16" cm="1">
        <f t="array" aca="1" ref="B1094" ca="1">INDIRECT("УникальныеСписки!D"&amp;ROW()-$L$4)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14"/>
      <c r="G1094" s="81" t="str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84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84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84" t="str" cm="1">
        <f t="array" aca="1" ref="J1094" ca="1">_xlfn.XLOOKUP($B1094,INDIRECT(SUBSTITUTE("ИсходныеДанные!$где$2:$где$50000","где",$B$4)),INDIRECT(SUBSTITUTE("ИсходныеДанные!$что$2:$что$50000","что",J$4)),"",0,1)</f>
        <v/>
      </c>
      <c r="K1094" s="3">
        <f ca="1">IF($B1094&lt;&gt;"",SUMIF(INDIRECT("ИсходныеДанные!$"&amp;$K$4&amp;"$2:$"&amp;$K$4&amp;"$50000"),$B1094&amp;"#"&amp;K$6,INDIRECT("ИсходныеДанные!$J$2:$J$50000")),0)</f>
        <v>0</v>
      </c>
      <c r="L1094" s="3">
        <f ca="1">IF($B1094&lt;&gt;"",SUMIF(INDIRECT("ИсходныеДанные!$"&amp;$K$4&amp;"$2:$"&amp;$K$4&amp;"$50000"),$B1094&amp;"#"&amp;L$6,INDIRECT("ИсходныеДанные!$J$2:$J$50000")),0)</f>
        <v>0</v>
      </c>
      <c r="M1094" s="3">
        <f ca="1">IF($B1094&lt;&gt;"",SUMIF(INDIRECT("ИсходныеДанные!$"&amp;$K$4&amp;"$2:$"&amp;$K$4&amp;"$50000"),$B1094&amp;"#"&amp;M$6,INDIRECT("ИсходныеДанные!$J$2:$J$50000")),0)</f>
        <v>0</v>
      </c>
      <c r="N1094" s="3">
        <f ca="1">IF($B1094&lt;&gt;"",SUMIF(INDIRECT("ИсходныеДанные!$"&amp;$K$4&amp;"$2:$"&amp;$K$4&amp;"$50000"),$B1094&amp;"#"&amp;N$6,INDIRECT("ИсходныеДанные!$J$2:$J$50000")),0)</f>
        <v>0</v>
      </c>
      <c r="O1094" s="3">
        <f ca="1">IF($B1094&lt;&gt;"",SUMIF(INDIRECT("ИсходныеДанные!$"&amp;$K$4&amp;"$2:$"&amp;$K$4&amp;"$50000"),$B1094&amp;"#"&amp;O$6,INDIRECT("ИсходныеДанные!$J$2:$J$50000")),0)</f>
        <v>0</v>
      </c>
      <c r="P1094" s="3">
        <f ca="1">IF($B1094&lt;&gt;"",SUMIF(INDIRECT("ИсходныеДанные!$"&amp;$K$4&amp;"$2:$"&amp;$K$4&amp;"$50000"),$B1094&amp;"#"&amp;P$6,INDIRECT("ИсходныеДанные!$J$2:$J$50000")),0)</f>
        <v>0</v>
      </c>
      <c r="Q1094" s="3">
        <f ca="1">IF($B1094&lt;&gt;"",SUMIF(INDIRECT("ИсходныеДанные!$"&amp;$K$4&amp;"$2:$"&amp;$K$4&amp;"$50000"),$B1094&amp;"#"&amp;Q$6,INDIRECT("ИсходныеДанные!$J$2:$J$50000")),0)</f>
        <v>0</v>
      </c>
      <c r="R1094" s="3">
        <f ca="1">IF($B1094&lt;&gt;"",SUMIF(INDIRECT("ИсходныеДанные!$"&amp;$K$4&amp;"$2:$"&amp;$K$4&amp;"$50000"),$B1094&amp;"#"&amp;R$6,INDIRECT("ИсходныеДанные!$J$2:$J$50000")),0)</f>
        <v>0</v>
      </c>
      <c r="S1094" s="3">
        <f ca="1">IF($B1094&lt;&gt;"",SUMIF(INDIRECT("ИсходныеДанные!$"&amp;$K$4&amp;"$2:$"&amp;$K$4&amp;"$50000"),$B1094&amp;"#"&amp;S$6,INDIRECT("ИсходныеДанные!$J$2:$J$50000")),0)</f>
        <v>0</v>
      </c>
      <c r="T1094" s="3">
        <f ca="1">IF($B1094&lt;&gt;"",SUMIF(INDIRECT("ИсходныеДанные!$"&amp;$K$4&amp;"$2:$"&amp;$K$4&amp;"$50000"),$B1094&amp;"#"&amp;T$6,INDIRECT("ИсходныеДанные!$J$2:$J$50000")),0)</f>
        <v>0</v>
      </c>
      <c r="U1094" s="3">
        <f ca="1">IF($B1094&lt;&gt;"",SUMIF(INDIRECT("ИсходныеДанные!$"&amp;$K$4&amp;"$2:$"&amp;$K$4&amp;"$50000"),$B1094&amp;"#"&amp;U$6,INDIRECT("ИсходныеДанные!$J$2:$J$50000")),0)</f>
        <v>0</v>
      </c>
      <c r="V1094" s="3">
        <f ca="1">IF($B1094&lt;&gt;"",SUMIF(INDIRECT("ИсходныеДанные!$"&amp;$K$4&amp;"$2:$"&amp;$K$4&amp;"$50000"),$B1094&amp;"#"&amp;V$6,INDIRECT("ИсходныеДанные!$J$2:$J$50000")),0)</f>
        <v>0</v>
      </c>
      <c r="W1094" s="16" t="e">
        <f ca="1">SUM(K1094:V1094)/Пофамильно!$R$1</f>
        <v>#DIV/0!</v>
      </c>
    </row>
    <row r="1095" spans="1:23" x14ac:dyDescent="0.25">
      <c r="A1095" s="10" t="str">
        <f t="shared" ca="1" si="18"/>
        <v>delete</v>
      </c>
      <c r="B1095" s="16" cm="1">
        <f t="array" aca="1" ref="B1095" ca="1">INDIRECT("УникальныеСписки!D"&amp;ROW()-$L$4)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14"/>
      <c r="G1095" s="81" t="str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84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84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84" t="str" cm="1">
        <f t="array" aca="1" ref="J1095" ca="1">_xlfn.XLOOKUP($B1095,INDIRECT(SUBSTITUTE("ИсходныеДанные!$где$2:$где$50000","где",$B$4)),INDIRECT(SUBSTITUTE("ИсходныеДанные!$что$2:$что$50000","что",J$4)),"",0,1)</f>
        <v/>
      </c>
      <c r="K1095" s="3">
        <f ca="1">IF($B1095&lt;&gt;"",SUMIF(INDIRECT("ИсходныеДанные!$"&amp;$K$4&amp;"$2:$"&amp;$K$4&amp;"$50000"),$B1095&amp;"#"&amp;K$6,INDIRECT("ИсходныеДанные!$J$2:$J$50000")),0)</f>
        <v>0</v>
      </c>
      <c r="L1095" s="3">
        <f ca="1">IF($B1095&lt;&gt;"",SUMIF(INDIRECT("ИсходныеДанные!$"&amp;$K$4&amp;"$2:$"&amp;$K$4&amp;"$50000"),$B1095&amp;"#"&amp;L$6,INDIRECT("ИсходныеДанные!$J$2:$J$50000")),0)</f>
        <v>0</v>
      </c>
      <c r="M1095" s="3">
        <f ca="1">IF($B1095&lt;&gt;"",SUMIF(INDIRECT("ИсходныеДанные!$"&amp;$K$4&amp;"$2:$"&amp;$K$4&amp;"$50000"),$B1095&amp;"#"&amp;M$6,INDIRECT("ИсходныеДанные!$J$2:$J$50000")),0)</f>
        <v>0</v>
      </c>
      <c r="N1095" s="3">
        <f ca="1">IF($B1095&lt;&gt;"",SUMIF(INDIRECT("ИсходныеДанные!$"&amp;$K$4&amp;"$2:$"&amp;$K$4&amp;"$50000"),$B1095&amp;"#"&amp;N$6,INDIRECT("ИсходныеДанные!$J$2:$J$50000")),0)</f>
        <v>0</v>
      </c>
      <c r="O1095" s="3">
        <f ca="1">IF($B1095&lt;&gt;"",SUMIF(INDIRECT("ИсходныеДанные!$"&amp;$K$4&amp;"$2:$"&amp;$K$4&amp;"$50000"),$B1095&amp;"#"&amp;O$6,INDIRECT("ИсходныеДанные!$J$2:$J$50000")),0)</f>
        <v>0</v>
      </c>
      <c r="P1095" s="3">
        <f ca="1">IF($B1095&lt;&gt;"",SUMIF(INDIRECT("ИсходныеДанные!$"&amp;$K$4&amp;"$2:$"&amp;$K$4&amp;"$50000"),$B1095&amp;"#"&amp;P$6,INDIRECT("ИсходныеДанные!$J$2:$J$50000")),0)</f>
        <v>0</v>
      </c>
      <c r="Q1095" s="3">
        <f ca="1">IF($B1095&lt;&gt;"",SUMIF(INDIRECT("ИсходныеДанные!$"&amp;$K$4&amp;"$2:$"&amp;$K$4&amp;"$50000"),$B1095&amp;"#"&amp;Q$6,INDIRECT("ИсходныеДанные!$J$2:$J$50000")),0)</f>
        <v>0</v>
      </c>
      <c r="R1095" s="3">
        <f ca="1">IF($B1095&lt;&gt;"",SUMIF(INDIRECT("ИсходныеДанные!$"&amp;$K$4&amp;"$2:$"&amp;$K$4&amp;"$50000"),$B1095&amp;"#"&amp;R$6,INDIRECT("ИсходныеДанные!$J$2:$J$50000")),0)</f>
        <v>0</v>
      </c>
      <c r="S1095" s="3">
        <f ca="1">IF($B1095&lt;&gt;"",SUMIF(INDIRECT("ИсходныеДанные!$"&amp;$K$4&amp;"$2:$"&amp;$K$4&amp;"$50000"),$B1095&amp;"#"&amp;S$6,INDIRECT("ИсходныеДанные!$J$2:$J$50000")),0)</f>
        <v>0</v>
      </c>
      <c r="T1095" s="3">
        <f ca="1">IF($B1095&lt;&gt;"",SUMIF(INDIRECT("ИсходныеДанные!$"&amp;$K$4&amp;"$2:$"&amp;$K$4&amp;"$50000"),$B1095&amp;"#"&amp;T$6,INDIRECT("ИсходныеДанные!$J$2:$J$50000")),0)</f>
        <v>0</v>
      </c>
      <c r="U1095" s="3">
        <f ca="1">IF($B1095&lt;&gt;"",SUMIF(INDIRECT("ИсходныеДанные!$"&amp;$K$4&amp;"$2:$"&amp;$K$4&amp;"$50000"),$B1095&amp;"#"&amp;U$6,INDIRECT("ИсходныеДанные!$J$2:$J$50000")),0)</f>
        <v>0</v>
      </c>
      <c r="V1095" s="3">
        <f ca="1">IF($B1095&lt;&gt;"",SUMIF(INDIRECT("ИсходныеДанные!$"&amp;$K$4&amp;"$2:$"&amp;$K$4&amp;"$50000"),$B1095&amp;"#"&amp;V$6,INDIRECT("ИсходныеДанные!$J$2:$J$50000")),0)</f>
        <v>0</v>
      </c>
      <c r="W1095" s="16" t="e">
        <f ca="1">SUM(K1095:V1095)/Пофамильно!$R$1</f>
        <v>#DIV/0!</v>
      </c>
    </row>
    <row r="1096" spans="1:23" x14ac:dyDescent="0.25">
      <c r="A1096" s="10" t="str">
        <f t="shared" ca="1" si="18"/>
        <v>delete</v>
      </c>
      <c r="B1096" s="16" cm="1">
        <f t="array" aca="1" ref="B1096" ca="1">INDIRECT("УникальныеСписки!D"&amp;ROW()-$L$4)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14"/>
      <c r="G1096" s="81" t="str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84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84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84" t="str" cm="1">
        <f t="array" aca="1" ref="J1096" ca="1">_xlfn.XLOOKUP($B1096,INDIRECT(SUBSTITUTE("ИсходныеДанные!$где$2:$где$50000","где",$B$4)),INDIRECT(SUBSTITUTE("ИсходныеДанные!$что$2:$что$50000","что",J$4)),"",0,1)</f>
        <v/>
      </c>
      <c r="K1096" s="3">
        <f ca="1">IF($B1096&lt;&gt;"",SUMIF(INDIRECT("ИсходныеДанные!$"&amp;$K$4&amp;"$2:$"&amp;$K$4&amp;"$50000"),$B1096&amp;"#"&amp;K$6,INDIRECT("ИсходныеДанные!$J$2:$J$50000")),0)</f>
        <v>0</v>
      </c>
      <c r="L1096" s="3">
        <f ca="1">IF($B1096&lt;&gt;"",SUMIF(INDIRECT("ИсходныеДанные!$"&amp;$K$4&amp;"$2:$"&amp;$K$4&amp;"$50000"),$B1096&amp;"#"&amp;L$6,INDIRECT("ИсходныеДанные!$J$2:$J$50000")),0)</f>
        <v>0</v>
      </c>
      <c r="M1096" s="3">
        <f ca="1">IF($B1096&lt;&gt;"",SUMIF(INDIRECT("ИсходныеДанные!$"&amp;$K$4&amp;"$2:$"&amp;$K$4&amp;"$50000"),$B1096&amp;"#"&amp;M$6,INDIRECT("ИсходныеДанные!$J$2:$J$50000")),0)</f>
        <v>0</v>
      </c>
      <c r="N1096" s="3">
        <f ca="1">IF($B1096&lt;&gt;"",SUMIF(INDIRECT("ИсходныеДанные!$"&amp;$K$4&amp;"$2:$"&amp;$K$4&amp;"$50000"),$B1096&amp;"#"&amp;N$6,INDIRECT("ИсходныеДанные!$J$2:$J$50000")),0)</f>
        <v>0</v>
      </c>
      <c r="O1096" s="3">
        <f ca="1">IF($B1096&lt;&gt;"",SUMIF(INDIRECT("ИсходныеДанные!$"&amp;$K$4&amp;"$2:$"&amp;$K$4&amp;"$50000"),$B1096&amp;"#"&amp;O$6,INDIRECT("ИсходныеДанные!$J$2:$J$50000")),0)</f>
        <v>0</v>
      </c>
      <c r="P1096" s="3">
        <f ca="1">IF($B1096&lt;&gt;"",SUMIF(INDIRECT("ИсходныеДанные!$"&amp;$K$4&amp;"$2:$"&amp;$K$4&amp;"$50000"),$B1096&amp;"#"&amp;P$6,INDIRECT("ИсходныеДанные!$J$2:$J$50000")),0)</f>
        <v>0</v>
      </c>
      <c r="Q1096" s="3">
        <f ca="1">IF($B1096&lt;&gt;"",SUMIF(INDIRECT("ИсходныеДанные!$"&amp;$K$4&amp;"$2:$"&amp;$K$4&amp;"$50000"),$B1096&amp;"#"&amp;Q$6,INDIRECT("ИсходныеДанные!$J$2:$J$50000")),0)</f>
        <v>0</v>
      </c>
      <c r="R1096" s="3">
        <f ca="1">IF($B1096&lt;&gt;"",SUMIF(INDIRECT("ИсходныеДанные!$"&amp;$K$4&amp;"$2:$"&amp;$K$4&amp;"$50000"),$B1096&amp;"#"&amp;R$6,INDIRECT("ИсходныеДанные!$J$2:$J$50000")),0)</f>
        <v>0</v>
      </c>
      <c r="S1096" s="3">
        <f ca="1">IF($B1096&lt;&gt;"",SUMIF(INDIRECT("ИсходныеДанные!$"&amp;$K$4&amp;"$2:$"&amp;$K$4&amp;"$50000"),$B1096&amp;"#"&amp;S$6,INDIRECT("ИсходныеДанные!$J$2:$J$50000")),0)</f>
        <v>0</v>
      </c>
      <c r="T1096" s="3">
        <f ca="1">IF($B1096&lt;&gt;"",SUMIF(INDIRECT("ИсходныеДанные!$"&amp;$K$4&amp;"$2:$"&amp;$K$4&amp;"$50000"),$B1096&amp;"#"&amp;T$6,INDIRECT("ИсходныеДанные!$J$2:$J$50000")),0)</f>
        <v>0</v>
      </c>
      <c r="U1096" s="3">
        <f ca="1">IF($B1096&lt;&gt;"",SUMIF(INDIRECT("ИсходныеДанные!$"&amp;$K$4&amp;"$2:$"&amp;$K$4&amp;"$50000"),$B1096&amp;"#"&amp;U$6,INDIRECT("ИсходныеДанные!$J$2:$J$50000")),0)</f>
        <v>0</v>
      </c>
      <c r="V1096" s="3">
        <f ca="1">IF($B1096&lt;&gt;"",SUMIF(INDIRECT("ИсходныеДанные!$"&amp;$K$4&amp;"$2:$"&amp;$K$4&amp;"$50000"),$B1096&amp;"#"&amp;V$6,INDIRECT("ИсходныеДанные!$J$2:$J$50000")),0)</f>
        <v>0</v>
      </c>
      <c r="W1096" s="16" t="e">
        <f ca="1">SUM(K1096:V1096)/Пофамильно!$R$1</f>
        <v>#DIV/0!</v>
      </c>
    </row>
    <row r="1097" spans="1:23" x14ac:dyDescent="0.25">
      <c r="A1097" s="10" t="str">
        <f t="shared" ca="1" si="18"/>
        <v>delete</v>
      </c>
      <c r="B1097" s="16" cm="1">
        <f t="array" aca="1" ref="B1097" ca="1">INDIRECT("УникальныеСписки!D"&amp;ROW()-$L$4)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14"/>
      <c r="G1097" s="81" t="str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84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84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84" t="str" cm="1">
        <f t="array" aca="1" ref="J1097" ca="1">_xlfn.XLOOKUP($B1097,INDIRECT(SUBSTITUTE("ИсходныеДанные!$где$2:$где$50000","где",$B$4)),INDIRECT(SUBSTITUTE("ИсходныеДанные!$что$2:$что$50000","что",J$4)),"",0,1)</f>
        <v/>
      </c>
      <c r="K1097" s="3">
        <f ca="1">IF($B1097&lt;&gt;"",SUMIF(INDIRECT("ИсходныеДанные!$"&amp;$K$4&amp;"$2:$"&amp;$K$4&amp;"$50000"),$B1097&amp;"#"&amp;K$6,INDIRECT("ИсходныеДанные!$J$2:$J$50000")),0)</f>
        <v>0</v>
      </c>
      <c r="L1097" s="3">
        <f ca="1">IF($B1097&lt;&gt;"",SUMIF(INDIRECT("ИсходныеДанные!$"&amp;$K$4&amp;"$2:$"&amp;$K$4&amp;"$50000"),$B1097&amp;"#"&amp;L$6,INDIRECT("ИсходныеДанные!$J$2:$J$50000")),0)</f>
        <v>0</v>
      </c>
      <c r="M1097" s="3">
        <f ca="1">IF($B1097&lt;&gt;"",SUMIF(INDIRECT("ИсходныеДанные!$"&amp;$K$4&amp;"$2:$"&amp;$K$4&amp;"$50000"),$B1097&amp;"#"&amp;M$6,INDIRECT("ИсходныеДанные!$J$2:$J$50000")),0)</f>
        <v>0</v>
      </c>
      <c r="N1097" s="3">
        <f ca="1">IF($B1097&lt;&gt;"",SUMIF(INDIRECT("ИсходныеДанные!$"&amp;$K$4&amp;"$2:$"&amp;$K$4&amp;"$50000"),$B1097&amp;"#"&amp;N$6,INDIRECT("ИсходныеДанные!$J$2:$J$50000")),0)</f>
        <v>0</v>
      </c>
      <c r="O1097" s="3">
        <f ca="1">IF($B1097&lt;&gt;"",SUMIF(INDIRECT("ИсходныеДанные!$"&amp;$K$4&amp;"$2:$"&amp;$K$4&amp;"$50000"),$B1097&amp;"#"&amp;O$6,INDIRECT("ИсходныеДанные!$J$2:$J$50000")),0)</f>
        <v>0</v>
      </c>
      <c r="P1097" s="3">
        <f ca="1">IF($B1097&lt;&gt;"",SUMIF(INDIRECT("ИсходныеДанные!$"&amp;$K$4&amp;"$2:$"&amp;$K$4&amp;"$50000"),$B1097&amp;"#"&amp;P$6,INDIRECT("ИсходныеДанные!$J$2:$J$50000")),0)</f>
        <v>0</v>
      </c>
      <c r="Q1097" s="3">
        <f ca="1">IF($B1097&lt;&gt;"",SUMIF(INDIRECT("ИсходныеДанные!$"&amp;$K$4&amp;"$2:$"&amp;$K$4&amp;"$50000"),$B1097&amp;"#"&amp;Q$6,INDIRECT("ИсходныеДанные!$J$2:$J$50000")),0)</f>
        <v>0</v>
      </c>
      <c r="R1097" s="3">
        <f ca="1">IF($B1097&lt;&gt;"",SUMIF(INDIRECT("ИсходныеДанные!$"&amp;$K$4&amp;"$2:$"&amp;$K$4&amp;"$50000"),$B1097&amp;"#"&amp;R$6,INDIRECT("ИсходныеДанные!$J$2:$J$50000")),0)</f>
        <v>0</v>
      </c>
      <c r="S1097" s="3">
        <f ca="1">IF($B1097&lt;&gt;"",SUMIF(INDIRECT("ИсходныеДанные!$"&amp;$K$4&amp;"$2:$"&amp;$K$4&amp;"$50000"),$B1097&amp;"#"&amp;S$6,INDIRECT("ИсходныеДанные!$J$2:$J$50000")),0)</f>
        <v>0</v>
      </c>
      <c r="T1097" s="3">
        <f ca="1">IF($B1097&lt;&gt;"",SUMIF(INDIRECT("ИсходныеДанные!$"&amp;$K$4&amp;"$2:$"&amp;$K$4&amp;"$50000"),$B1097&amp;"#"&amp;T$6,INDIRECT("ИсходныеДанные!$J$2:$J$50000")),0)</f>
        <v>0</v>
      </c>
      <c r="U1097" s="3">
        <f ca="1">IF($B1097&lt;&gt;"",SUMIF(INDIRECT("ИсходныеДанные!$"&amp;$K$4&amp;"$2:$"&amp;$K$4&amp;"$50000"),$B1097&amp;"#"&amp;U$6,INDIRECT("ИсходныеДанные!$J$2:$J$50000")),0)</f>
        <v>0</v>
      </c>
      <c r="V1097" s="3">
        <f ca="1">IF($B1097&lt;&gt;"",SUMIF(INDIRECT("ИсходныеДанные!$"&amp;$K$4&amp;"$2:$"&amp;$K$4&amp;"$50000"),$B1097&amp;"#"&amp;V$6,INDIRECT("ИсходныеДанные!$J$2:$J$50000")),0)</f>
        <v>0</v>
      </c>
      <c r="W1097" s="16" t="e">
        <f ca="1">SUM(K1097:V1097)/Пофамильно!$R$1</f>
        <v>#DIV/0!</v>
      </c>
    </row>
    <row r="1098" spans="1:23" x14ac:dyDescent="0.25">
      <c r="A1098" s="10" t="str">
        <f t="shared" ca="1" si="18"/>
        <v>delete</v>
      </c>
      <c r="B1098" s="16" cm="1">
        <f t="array" aca="1" ref="B1098" ca="1">INDIRECT("УникальныеСписки!D"&amp;ROW()-$L$4)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14"/>
      <c r="G1098" s="81" t="str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84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84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84" t="str" cm="1">
        <f t="array" aca="1" ref="J1098" ca="1">_xlfn.XLOOKUP($B1098,INDIRECT(SUBSTITUTE("ИсходныеДанные!$где$2:$где$50000","где",$B$4)),INDIRECT(SUBSTITUTE("ИсходныеДанные!$что$2:$что$50000","что",J$4)),"",0,1)</f>
        <v/>
      </c>
      <c r="K1098" s="3">
        <f ca="1">IF($B1098&lt;&gt;"",SUMIF(INDIRECT("ИсходныеДанные!$"&amp;$K$4&amp;"$2:$"&amp;$K$4&amp;"$50000"),$B1098&amp;"#"&amp;K$6,INDIRECT("ИсходныеДанные!$J$2:$J$50000")),0)</f>
        <v>0</v>
      </c>
      <c r="L1098" s="3">
        <f ca="1">IF($B1098&lt;&gt;"",SUMIF(INDIRECT("ИсходныеДанные!$"&amp;$K$4&amp;"$2:$"&amp;$K$4&amp;"$50000"),$B1098&amp;"#"&amp;L$6,INDIRECT("ИсходныеДанные!$J$2:$J$50000")),0)</f>
        <v>0</v>
      </c>
      <c r="M1098" s="3">
        <f ca="1">IF($B1098&lt;&gt;"",SUMIF(INDIRECT("ИсходныеДанные!$"&amp;$K$4&amp;"$2:$"&amp;$K$4&amp;"$50000"),$B1098&amp;"#"&amp;M$6,INDIRECT("ИсходныеДанные!$J$2:$J$50000")),0)</f>
        <v>0</v>
      </c>
      <c r="N1098" s="3">
        <f ca="1">IF($B1098&lt;&gt;"",SUMIF(INDIRECT("ИсходныеДанные!$"&amp;$K$4&amp;"$2:$"&amp;$K$4&amp;"$50000"),$B1098&amp;"#"&amp;N$6,INDIRECT("ИсходныеДанные!$J$2:$J$50000")),0)</f>
        <v>0</v>
      </c>
      <c r="O1098" s="3">
        <f ca="1">IF($B1098&lt;&gt;"",SUMIF(INDIRECT("ИсходныеДанные!$"&amp;$K$4&amp;"$2:$"&amp;$K$4&amp;"$50000"),$B1098&amp;"#"&amp;O$6,INDIRECT("ИсходныеДанные!$J$2:$J$50000")),0)</f>
        <v>0</v>
      </c>
      <c r="P1098" s="3">
        <f ca="1">IF($B1098&lt;&gt;"",SUMIF(INDIRECT("ИсходныеДанные!$"&amp;$K$4&amp;"$2:$"&amp;$K$4&amp;"$50000"),$B1098&amp;"#"&amp;P$6,INDIRECT("ИсходныеДанные!$J$2:$J$50000")),0)</f>
        <v>0</v>
      </c>
      <c r="Q1098" s="3">
        <f ca="1">IF($B1098&lt;&gt;"",SUMIF(INDIRECT("ИсходныеДанные!$"&amp;$K$4&amp;"$2:$"&amp;$K$4&amp;"$50000"),$B1098&amp;"#"&amp;Q$6,INDIRECT("ИсходныеДанные!$J$2:$J$50000")),0)</f>
        <v>0</v>
      </c>
      <c r="R1098" s="3">
        <f ca="1">IF($B1098&lt;&gt;"",SUMIF(INDIRECT("ИсходныеДанные!$"&amp;$K$4&amp;"$2:$"&amp;$K$4&amp;"$50000"),$B1098&amp;"#"&amp;R$6,INDIRECT("ИсходныеДанные!$J$2:$J$50000")),0)</f>
        <v>0</v>
      </c>
      <c r="S1098" s="3">
        <f ca="1">IF($B1098&lt;&gt;"",SUMIF(INDIRECT("ИсходныеДанные!$"&amp;$K$4&amp;"$2:$"&amp;$K$4&amp;"$50000"),$B1098&amp;"#"&amp;S$6,INDIRECT("ИсходныеДанные!$J$2:$J$50000")),0)</f>
        <v>0</v>
      </c>
      <c r="T1098" s="3">
        <f ca="1">IF($B1098&lt;&gt;"",SUMIF(INDIRECT("ИсходныеДанные!$"&amp;$K$4&amp;"$2:$"&amp;$K$4&amp;"$50000"),$B1098&amp;"#"&amp;T$6,INDIRECT("ИсходныеДанные!$J$2:$J$50000")),0)</f>
        <v>0</v>
      </c>
      <c r="U1098" s="3">
        <f ca="1">IF($B1098&lt;&gt;"",SUMIF(INDIRECT("ИсходныеДанные!$"&amp;$K$4&amp;"$2:$"&amp;$K$4&amp;"$50000"),$B1098&amp;"#"&amp;U$6,INDIRECT("ИсходныеДанные!$J$2:$J$50000")),0)</f>
        <v>0</v>
      </c>
      <c r="V1098" s="3">
        <f ca="1">IF($B1098&lt;&gt;"",SUMIF(INDIRECT("ИсходныеДанные!$"&amp;$K$4&amp;"$2:$"&amp;$K$4&amp;"$50000"),$B1098&amp;"#"&amp;V$6,INDIRECT("ИсходныеДанные!$J$2:$J$50000")),0)</f>
        <v>0</v>
      </c>
      <c r="W1098" s="16" t="e">
        <f ca="1">SUM(K1098:V1098)/Пофамильно!$R$1</f>
        <v>#DIV/0!</v>
      </c>
    </row>
    <row r="1099" spans="1:23" x14ac:dyDescent="0.25">
      <c r="A1099" s="10" t="str">
        <f t="shared" ref="A1099:A1162" ca="1" si="19">IF(C1099="","delete","")</f>
        <v>delete</v>
      </c>
      <c r="B1099" s="16" cm="1">
        <f t="array" aca="1" ref="B1099" ca="1">INDIRECT("УникальныеСписки!D"&amp;ROW()-$L$4)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14"/>
      <c r="G1099" s="81" t="str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84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84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84" t="str" cm="1">
        <f t="array" aca="1" ref="J1099" ca="1">_xlfn.XLOOKUP($B1099,INDIRECT(SUBSTITUTE("ИсходныеДанные!$где$2:$где$50000","где",$B$4)),INDIRECT(SUBSTITUTE("ИсходныеДанные!$что$2:$что$50000","что",J$4)),"",0,1)</f>
        <v/>
      </c>
      <c r="K1099" s="3">
        <f ca="1">IF($B1099&lt;&gt;"",SUMIF(INDIRECT("ИсходныеДанные!$"&amp;$K$4&amp;"$2:$"&amp;$K$4&amp;"$50000"),$B1099&amp;"#"&amp;K$6,INDIRECT("ИсходныеДанные!$J$2:$J$50000")),0)</f>
        <v>0</v>
      </c>
      <c r="L1099" s="3">
        <f ca="1">IF($B1099&lt;&gt;"",SUMIF(INDIRECT("ИсходныеДанные!$"&amp;$K$4&amp;"$2:$"&amp;$K$4&amp;"$50000"),$B1099&amp;"#"&amp;L$6,INDIRECT("ИсходныеДанные!$J$2:$J$50000")),0)</f>
        <v>0</v>
      </c>
      <c r="M1099" s="3">
        <f ca="1">IF($B1099&lt;&gt;"",SUMIF(INDIRECT("ИсходныеДанные!$"&amp;$K$4&amp;"$2:$"&amp;$K$4&amp;"$50000"),$B1099&amp;"#"&amp;M$6,INDIRECT("ИсходныеДанные!$J$2:$J$50000")),0)</f>
        <v>0</v>
      </c>
      <c r="N1099" s="3">
        <f ca="1">IF($B1099&lt;&gt;"",SUMIF(INDIRECT("ИсходныеДанные!$"&amp;$K$4&amp;"$2:$"&amp;$K$4&amp;"$50000"),$B1099&amp;"#"&amp;N$6,INDIRECT("ИсходныеДанные!$J$2:$J$50000")),0)</f>
        <v>0</v>
      </c>
      <c r="O1099" s="3">
        <f ca="1">IF($B1099&lt;&gt;"",SUMIF(INDIRECT("ИсходныеДанные!$"&amp;$K$4&amp;"$2:$"&amp;$K$4&amp;"$50000"),$B1099&amp;"#"&amp;O$6,INDIRECT("ИсходныеДанные!$J$2:$J$50000")),0)</f>
        <v>0</v>
      </c>
      <c r="P1099" s="3">
        <f ca="1">IF($B1099&lt;&gt;"",SUMIF(INDIRECT("ИсходныеДанные!$"&amp;$K$4&amp;"$2:$"&amp;$K$4&amp;"$50000"),$B1099&amp;"#"&amp;P$6,INDIRECT("ИсходныеДанные!$J$2:$J$50000")),0)</f>
        <v>0</v>
      </c>
      <c r="Q1099" s="3">
        <f ca="1">IF($B1099&lt;&gt;"",SUMIF(INDIRECT("ИсходныеДанные!$"&amp;$K$4&amp;"$2:$"&amp;$K$4&amp;"$50000"),$B1099&amp;"#"&amp;Q$6,INDIRECT("ИсходныеДанные!$J$2:$J$50000")),0)</f>
        <v>0</v>
      </c>
      <c r="R1099" s="3">
        <f ca="1">IF($B1099&lt;&gt;"",SUMIF(INDIRECT("ИсходныеДанные!$"&amp;$K$4&amp;"$2:$"&amp;$K$4&amp;"$50000"),$B1099&amp;"#"&amp;R$6,INDIRECT("ИсходныеДанные!$J$2:$J$50000")),0)</f>
        <v>0</v>
      </c>
      <c r="S1099" s="3">
        <f ca="1">IF($B1099&lt;&gt;"",SUMIF(INDIRECT("ИсходныеДанные!$"&amp;$K$4&amp;"$2:$"&amp;$K$4&amp;"$50000"),$B1099&amp;"#"&amp;S$6,INDIRECT("ИсходныеДанные!$J$2:$J$50000")),0)</f>
        <v>0</v>
      </c>
      <c r="T1099" s="3">
        <f ca="1">IF($B1099&lt;&gt;"",SUMIF(INDIRECT("ИсходныеДанные!$"&amp;$K$4&amp;"$2:$"&amp;$K$4&amp;"$50000"),$B1099&amp;"#"&amp;T$6,INDIRECT("ИсходныеДанные!$J$2:$J$50000")),0)</f>
        <v>0</v>
      </c>
      <c r="U1099" s="3">
        <f ca="1">IF($B1099&lt;&gt;"",SUMIF(INDIRECT("ИсходныеДанные!$"&amp;$K$4&amp;"$2:$"&amp;$K$4&amp;"$50000"),$B1099&amp;"#"&amp;U$6,INDIRECT("ИсходныеДанные!$J$2:$J$50000")),0)</f>
        <v>0</v>
      </c>
      <c r="V1099" s="3">
        <f ca="1">IF($B1099&lt;&gt;"",SUMIF(INDIRECT("ИсходныеДанные!$"&amp;$K$4&amp;"$2:$"&amp;$K$4&amp;"$50000"),$B1099&amp;"#"&amp;V$6,INDIRECT("ИсходныеДанные!$J$2:$J$50000")),0)</f>
        <v>0</v>
      </c>
      <c r="W1099" s="16" t="e">
        <f ca="1">SUM(K1099:V1099)/Пофамильно!$R$1</f>
        <v>#DIV/0!</v>
      </c>
    </row>
    <row r="1100" spans="1:23" x14ac:dyDescent="0.25">
      <c r="A1100" s="10" t="str">
        <f t="shared" ca="1" si="19"/>
        <v>delete</v>
      </c>
      <c r="B1100" s="16" cm="1">
        <f t="array" aca="1" ref="B1100" ca="1">INDIRECT("УникальныеСписки!D"&amp;ROW()-$L$4)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14"/>
      <c r="G1100" s="81" t="str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84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84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84" t="str" cm="1">
        <f t="array" aca="1" ref="J1100" ca="1">_xlfn.XLOOKUP($B1100,INDIRECT(SUBSTITUTE("ИсходныеДанные!$где$2:$где$50000","где",$B$4)),INDIRECT(SUBSTITUTE("ИсходныеДанные!$что$2:$что$50000","что",J$4)),"",0,1)</f>
        <v/>
      </c>
      <c r="K1100" s="3">
        <f ca="1">IF($B1100&lt;&gt;"",SUMIF(INDIRECT("ИсходныеДанные!$"&amp;$K$4&amp;"$2:$"&amp;$K$4&amp;"$50000"),$B1100&amp;"#"&amp;K$6,INDIRECT("ИсходныеДанные!$J$2:$J$50000")),0)</f>
        <v>0</v>
      </c>
      <c r="L1100" s="3">
        <f ca="1">IF($B1100&lt;&gt;"",SUMIF(INDIRECT("ИсходныеДанные!$"&amp;$K$4&amp;"$2:$"&amp;$K$4&amp;"$50000"),$B1100&amp;"#"&amp;L$6,INDIRECT("ИсходныеДанные!$J$2:$J$50000")),0)</f>
        <v>0</v>
      </c>
      <c r="M1100" s="3">
        <f ca="1">IF($B1100&lt;&gt;"",SUMIF(INDIRECT("ИсходныеДанные!$"&amp;$K$4&amp;"$2:$"&amp;$K$4&amp;"$50000"),$B1100&amp;"#"&amp;M$6,INDIRECT("ИсходныеДанные!$J$2:$J$50000")),0)</f>
        <v>0</v>
      </c>
      <c r="N1100" s="3">
        <f ca="1">IF($B1100&lt;&gt;"",SUMIF(INDIRECT("ИсходныеДанные!$"&amp;$K$4&amp;"$2:$"&amp;$K$4&amp;"$50000"),$B1100&amp;"#"&amp;N$6,INDIRECT("ИсходныеДанные!$J$2:$J$50000")),0)</f>
        <v>0</v>
      </c>
      <c r="O1100" s="3">
        <f ca="1">IF($B1100&lt;&gt;"",SUMIF(INDIRECT("ИсходныеДанные!$"&amp;$K$4&amp;"$2:$"&amp;$K$4&amp;"$50000"),$B1100&amp;"#"&amp;O$6,INDIRECT("ИсходныеДанные!$J$2:$J$50000")),0)</f>
        <v>0</v>
      </c>
      <c r="P1100" s="3">
        <f ca="1">IF($B1100&lt;&gt;"",SUMIF(INDIRECT("ИсходныеДанные!$"&amp;$K$4&amp;"$2:$"&amp;$K$4&amp;"$50000"),$B1100&amp;"#"&amp;P$6,INDIRECT("ИсходныеДанные!$J$2:$J$50000")),0)</f>
        <v>0</v>
      </c>
      <c r="Q1100" s="3">
        <f ca="1">IF($B1100&lt;&gt;"",SUMIF(INDIRECT("ИсходныеДанные!$"&amp;$K$4&amp;"$2:$"&amp;$K$4&amp;"$50000"),$B1100&amp;"#"&amp;Q$6,INDIRECT("ИсходныеДанные!$J$2:$J$50000")),0)</f>
        <v>0</v>
      </c>
      <c r="R1100" s="3">
        <f ca="1">IF($B1100&lt;&gt;"",SUMIF(INDIRECT("ИсходныеДанные!$"&amp;$K$4&amp;"$2:$"&amp;$K$4&amp;"$50000"),$B1100&amp;"#"&amp;R$6,INDIRECT("ИсходныеДанные!$J$2:$J$50000")),0)</f>
        <v>0</v>
      </c>
      <c r="S1100" s="3">
        <f ca="1">IF($B1100&lt;&gt;"",SUMIF(INDIRECT("ИсходныеДанные!$"&amp;$K$4&amp;"$2:$"&amp;$K$4&amp;"$50000"),$B1100&amp;"#"&amp;S$6,INDIRECT("ИсходныеДанные!$J$2:$J$50000")),0)</f>
        <v>0</v>
      </c>
      <c r="T1100" s="3">
        <f ca="1">IF($B1100&lt;&gt;"",SUMIF(INDIRECT("ИсходныеДанные!$"&amp;$K$4&amp;"$2:$"&amp;$K$4&amp;"$50000"),$B1100&amp;"#"&amp;T$6,INDIRECT("ИсходныеДанные!$J$2:$J$50000")),0)</f>
        <v>0</v>
      </c>
      <c r="U1100" s="3">
        <f ca="1">IF($B1100&lt;&gt;"",SUMIF(INDIRECT("ИсходныеДанные!$"&amp;$K$4&amp;"$2:$"&amp;$K$4&amp;"$50000"),$B1100&amp;"#"&amp;U$6,INDIRECT("ИсходныеДанные!$J$2:$J$50000")),0)</f>
        <v>0</v>
      </c>
      <c r="V1100" s="3">
        <f ca="1">IF($B1100&lt;&gt;"",SUMIF(INDIRECT("ИсходныеДанные!$"&amp;$K$4&amp;"$2:$"&amp;$K$4&amp;"$50000"),$B1100&amp;"#"&amp;V$6,INDIRECT("ИсходныеДанные!$J$2:$J$50000")),0)</f>
        <v>0</v>
      </c>
      <c r="W1100" s="16" t="e">
        <f ca="1">SUM(K1100:V1100)/Пофамильно!$R$1</f>
        <v>#DIV/0!</v>
      </c>
    </row>
    <row r="1101" spans="1:23" x14ac:dyDescent="0.25">
      <c r="A1101" s="10" t="str">
        <f t="shared" ca="1" si="19"/>
        <v>delete</v>
      </c>
      <c r="B1101" s="16" cm="1">
        <f t="array" aca="1" ref="B1101" ca="1">INDIRECT("УникальныеСписки!D"&amp;ROW()-$L$4)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14"/>
      <c r="G1101" s="81" t="str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84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84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84" t="str" cm="1">
        <f t="array" aca="1" ref="J1101" ca="1">_xlfn.XLOOKUP($B1101,INDIRECT(SUBSTITUTE("ИсходныеДанные!$где$2:$где$50000","где",$B$4)),INDIRECT(SUBSTITUTE("ИсходныеДанные!$что$2:$что$50000","что",J$4)),"",0,1)</f>
        <v/>
      </c>
      <c r="K1101" s="3">
        <f ca="1">IF($B1101&lt;&gt;"",SUMIF(INDIRECT("ИсходныеДанные!$"&amp;$K$4&amp;"$2:$"&amp;$K$4&amp;"$50000"),$B1101&amp;"#"&amp;K$6,INDIRECT("ИсходныеДанные!$J$2:$J$50000")),0)</f>
        <v>0</v>
      </c>
      <c r="L1101" s="3">
        <f ca="1">IF($B1101&lt;&gt;"",SUMIF(INDIRECT("ИсходныеДанные!$"&amp;$K$4&amp;"$2:$"&amp;$K$4&amp;"$50000"),$B1101&amp;"#"&amp;L$6,INDIRECT("ИсходныеДанные!$J$2:$J$50000")),0)</f>
        <v>0</v>
      </c>
      <c r="M1101" s="3">
        <f ca="1">IF($B1101&lt;&gt;"",SUMIF(INDIRECT("ИсходныеДанные!$"&amp;$K$4&amp;"$2:$"&amp;$K$4&amp;"$50000"),$B1101&amp;"#"&amp;M$6,INDIRECT("ИсходныеДанные!$J$2:$J$50000")),0)</f>
        <v>0</v>
      </c>
      <c r="N1101" s="3">
        <f ca="1">IF($B1101&lt;&gt;"",SUMIF(INDIRECT("ИсходныеДанные!$"&amp;$K$4&amp;"$2:$"&amp;$K$4&amp;"$50000"),$B1101&amp;"#"&amp;N$6,INDIRECT("ИсходныеДанные!$J$2:$J$50000")),0)</f>
        <v>0</v>
      </c>
      <c r="O1101" s="3">
        <f ca="1">IF($B1101&lt;&gt;"",SUMIF(INDIRECT("ИсходныеДанные!$"&amp;$K$4&amp;"$2:$"&amp;$K$4&amp;"$50000"),$B1101&amp;"#"&amp;O$6,INDIRECT("ИсходныеДанные!$J$2:$J$50000")),0)</f>
        <v>0</v>
      </c>
      <c r="P1101" s="3">
        <f ca="1">IF($B1101&lt;&gt;"",SUMIF(INDIRECT("ИсходныеДанные!$"&amp;$K$4&amp;"$2:$"&amp;$K$4&amp;"$50000"),$B1101&amp;"#"&amp;P$6,INDIRECT("ИсходныеДанные!$J$2:$J$50000")),0)</f>
        <v>0</v>
      </c>
      <c r="Q1101" s="3">
        <f ca="1">IF($B1101&lt;&gt;"",SUMIF(INDIRECT("ИсходныеДанные!$"&amp;$K$4&amp;"$2:$"&amp;$K$4&amp;"$50000"),$B1101&amp;"#"&amp;Q$6,INDIRECT("ИсходныеДанные!$J$2:$J$50000")),0)</f>
        <v>0</v>
      </c>
      <c r="R1101" s="3">
        <f ca="1">IF($B1101&lt;&gt;"",SUMIF(INDIRECT("ИсходныеДанные!$"&amp;$K$4&amp;"$2:$"&amp;$K$4&amp;"$50000"),$B1101&amp;"#"&amp;R$6,INDIRECT("ИсходныеДанные!$J$2:$J$50000")),0)</f>
        <v>0</v>
      </c>
      <c r="S1101" s="3">
        <f ca="1">IF($B1101&lt;&gt;"",SUMIF(INDIRECT("ИсходныеДанные!$"&amp;$K$4&amp;"$2:$"&amp;$K$4&amp;"$50000"),$B1101&amp;"#"&amp;S$6,INDIRECT("ИсходныеДанные!$J$2:$J$50000")),0)</f>
        <v>0</v>
      </c>
      <c r="T1101" s="3">
        <f ca="1">IF($B1101&lt;&gt;"",SUMIF(INDIRECT("ИсходныеДанные!$"&amp;$K$4&amp;"$2:$"&amp;$K$4&amp;"$50000"),$B1101&amp;"#"&amp;T$6,INDIRECT("ИсходныеДанные!$J$2:$J$50000")),0)</f>
        <v>0</v>
      </c>
      <c r="U1101" s="3">
        <f ca="1">IF($B1101&lt;&gt;"",SUMIF(INDIRECT("ИсходныеДанные!$"&amp;$K$4&amp;"$2:$"&amp;$K$4&amp;"$50000"),$B1101&amp;"#"&amp;U$6,INDIRECT("ИсходныеДанные!$J$2:$J$50000")),0)</f>
        <v>0</v>
      </c>
      <c r="V1101" s="3">
        <f ca="1">IF($B1101&lt;&gt;"",SUMIF(INDIRECT("ИсходныеДанные!$"&amp;$K$4&amp;"$2:$"&amp;$K$4&amp;"$50000"),$B1101&amp;"#"&amp;V$6,INDIRECT("ИсходныеДанные!$J$2:$J$50000")),0)</f>
        <v>0</v>
      </c>
      <c r="W1101" s="16" t="e">
        <f ca="1">SUM(K1101:V1101)/Пофамильно!$R$1</f>
        <v>#DIV/0!</v>
      </c>
    </row>
    <row r="1102" spans="1:23" x14ac:dyDescent="0.25">
      <c r="A1102" s="10" t="str">
        <f t="shared" ca="1" si="19"/>
        <v>delete</v>
      </c>
      <c r="B1102" s="16" cm="1">
        <f t="array" aca="1" ref="B1102" ca="1">INDIRECT("УникальныеСписки!D"&amp;ROW()-$L$4)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14"/>
      <c r="G1102" s="81" t="str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84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84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84" t="str" cm="1">
        <f t="array" aca="1" ref="J1102" ca="1">_xlfn.XLOOKUP($B1102,INDIRECT(SUBSTITUTE("ИсходныеДанные!$где$2:$где$50000","где",$B$4)),INDIRECT(SUBSTITUTE("ИсходныеДанные!$что$2:$что$50000","что",J$4)),"",0,1)</f>
        <v/>
      </c>
      <c r="K1102" s="3">
        <f ca="1">IF($B1102&lt;&gt;"",SUMIF(INDIRECT("ИсходныеДанные!$"&amp;$K$4&amp;"$2:$"&amp;$K$4&amp;"$50000"),$B1102&amp;"#"&amp;K$6,INDIRECT("ИсходныеДанные!$J$2:$J$50000")),0)</f>
        <v>0</v>
      </c>
      <c r="L1102" s="3">
        <f ca="1">IF($B1102&lt;&gt;"",SUMIF(INDIRECT("ИсходныеДанные!$"&amp;$K$4&amp;"$2:$"&amp;$K$4&amp;"$50000"),$B1102&amp;"#"&amp;L$6,INDIRECT("ИсходныеДанные!$J$2:$J$50000")),0)</f>
        <v>0</v>
      </c>
      <c r="M1102" s="3">
        <f ca="1">IF($B1102&lt;&gt;"",SUMIF(INDIRECT("ИсходныеДанные!$"&amp;$K$4&amp;"$2:$"&amp;$K$4&amp;"$50000"),$B1102&amp;"#"&amp;M$6,INDIRECT("ИсходныеДанные!$J$2:$J$50000")),0)</f>
        <v>0</v>
      </c>
      <c r="N1102" s="3">
        <f ca="1">IF($B1102&lt;&gt;"",SUMIF(INDIRECT("ИсходныеДанные!$"&amp;$K$4&amp;"$2:$"&amp;$K$4&amp;"$50000"),$B1102&amp;"#"&amp;N$6,INDIRECT("ИсходныеДанные!$J$2:$J$50000")),0)</f>
        <v>0</v>
      </c>
      <c r="O1102" s="3">
        <f ca="1">IF($B1102&lt;&gt;"",SUMIF(INDIRECT("ИсходныеДанные!$"&amp;$K$4&amp;"$2:$"&amp;$K$4&amp;"$50000"),$B1102&amp;"#"&amp;O$6,INDIRECT("ИсходныеДанные!$J$2:$J$50000")),0)</f>
        <v>0</v>
      </c>
      <c r="P1102" s="3">
        <f ca="1">IF($B1102&lt;&gt;"",SUMIF(INDIRECT("ИсходныеДанные!$"&amp;$K$4&amp;"$2:$"&amp;$K$4&amp;"$50000"),$B1102&amp;"#"&amp;P$6,INDIRECT("ИсходныеДанные!$J$2:$J$50000")),0)</f>
        <v>0</v>
      </c>
      <c r="Q1102" s="3">
        <f ca="1">IF($B1102&lt;&gt;"",SUMIF(INDIRECT("ИсходныеДанные!$"&amp;$K$4&amp;"$2:$"&amp;$K$4&amp;"$50000"),$B1102&amp;"#"&amp;Q$6,INDIRECT("ИсходныеДанные!$J$2:$J$50000")),0)</f>
        <v>0</v>
      </c>
      <c r="R1102" s="3">
        <f ca="1">IF($B1102&lt;&gt;"",SUMIF(INDIRECT("ИсходныеДанные!$"&amp;$K$4&amp;"$2:$"&amp;$K$4&amp;"$50000"),$B1102&amp;"#"&amp;R$6,INDIRECT("ИсходныеДанные!$J$2:$J$50000")),0)</f>
        <v>0</v>
      </c>
      <c r="S1102" s="3">
        <f ca="1">IF($B1102&lt;&gt;"",SUMIF(INDIRECT("ИсходныеДанные!$"&amp;$K$4&amp;"$2:$"&amp;$K$4&amp;"$50000"),$B1102&amp;"#"&amp;S$6,INDIRECT("ИсходныеДанные!$J$2:$J$50000")),0)</f>
        <v>0</v>
      </c>
      <c r="T1102" s="3">
        <f ca="1">IF($B1102&lt;&gt;"",SUMIF(INDIRECT("ИсходныеДанные!$"&amp;$K$4&amp;"$2:$"&amp;$K$4&amp;"$50000"),$B1102&amp;"#"&amp;T$6,INDIRECT("ИсходныеДанные!$J$2:$J$50000")),0)</f>
        <v>0</v>
      </c>
      <c r="U1102" s="3">
        <f ca="1">IF($B1102&lt;&gt;"",SUMIF(INDIRECT("ИсходныеДанные!$"&amp;$K$4&amp;"$2:$"&amp;$K$4&amp;"$50000"),$B1102&amp;"#"&amp;U$6,INDIRECT("ИсходныеДанные!$J$2:$J$50000")),0)</f>
        <v>0</v>
      </c>
      <c r="V1102" s="3">
        <f ca="1">IF($B1102&lt;&gt;"",SUMIF(INDIRECT("ИсходныеДанные!$"&amp;$K$4&amp;"$2:$"&amp;$K$4&amp;"$50000"),$B1102&amp;"#"&amp;V$6,INDIRECT("ИсходныеДанные!$J$2:$J$50000")),0)</f>
        <v>0</v>
      </c>
      <c r="W1102" s="16" t="e">
        <f ca="1">SUM(K1102:V1102)/Пофамильно!$R$1</f>
        <v>#DIV/0!</v>
      </c>
    </row>
    <row r="1103" spans="1:23" x14ac:dyDescent="0.25">
      <c r="A1103" s="10" t="str">
        <f t="shared" ca="1" si="19"/>
        <v>delete</v>
      </c>
      <c r="B1103" s="16" cm="1">
        <f t="array" aca="1" ref="B1103" ca="1">INDIRECT("УникальныеСписки!D"&amp;ROW()-$L$4)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14"/>
      <c r="G1103" s="81" t="str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84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84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84" t="str" cm="1">
        <f t="array" aca="1" ref="J1103" ca="1">_xlfn.XLOOKUP($B1103,INDIRECT(SUBSTITUTE("ИсходныеДанные!$где$2:$где$50000","где",$B$4)),INDIRECT(SUBSTITUTE("ИсходныеДанные!$что$2:$что$50000","что",J$4)),"",0,1)</f>
        <v/>
      </c>
      <c r="K1103" s="3">
        <f ca="1">IF($B1103&lt;&gt;"",SUMIF(INDIRECT("ИсходныеДанные!$"&amp;$K$4&amp;"$2:$"&amp;$K$4&amp;"$50000"),$B1103&amp;"#"&amp;K$6,INDIRECT("ИсходныеДанные!$J$2:$J$50000")),0)</f>
        <v>0</v>
      </c>
      <c r="L1103" s="3">
        <f ca="1">IF($B1103&lt;&gt;"",SUMIF(INDIRECT("ИсходныеДанные!$"&amp;$K$4&amp;"$2:$"&amp;$K$4&amp;"$50000"),$B1103&amp;"#"&amp;L$6,INDIRECT("ИсходныеДанные!$J$2:$J$50000")),0)</f>
        <v>0</v>
      </c>
      <c r="M1103" s="3">
        <f ca="1">IF($B1103&lt;&gt;"",SUMIF(INDIRECT("ИсходныеДанные!$"&amp;$K$4&amp;"$2:$"&amp;$K$4&amp;"$50000"),$B1103&amp;"#"&amp;M$6,INDIRECT("ИсходныеДанные!$J$2:$J$50000")),0)</f>
        <v>0</v>
      </c>
      <c r="N1103" s="3">
        <f ca="1">IF($B1103&lt;&gt;"",SUMIF(INDIRECT("ИсходныеДанные!$"&amp;$K$4&amp;"$2:$"&amp;$K$4&amp;"$50000"),$B1103&amp;"#"&amp;N$6,INDIRECT("ИсходныеДанные!$J$2:$J$50000")),0)</f>
        <v>0</v>
      </c>
      <c r="O1103" s="3">
        <f ca="1">IF($B1103&lt;&gt;"",SUMIF(INDIRECT("ИсходныеДанные!$"&amp;$K$4&amp;"$2:$"&amp;$K$4&amp;"$50000"),$B1103&amp;"#"&amp;O$6,INDIRECT("ИсходныеДанные!$J$2:$J$50000")),0)</f>
        <v>0</v>
      </c>
      <c r="P1103" s="3">
        <f ca="1">IF($B1103&lt;&gt;"",SUMIF(INDIRECT("ИсходныеДанные!$"&amp;$K$4&amp;"$2:$"&amp;$K$4&amp;"$50000"),$B1103&amp;"#"&amp;P$6,INDIRECT("ИсходныеДанные!$J$2:$J$50000")),0)</f>
        <v>0</v>
      </c>
      <c r="Q1103" s="3">
        <f ca="1">IF($B1103&lt;&gt;"",SUMIF(INDIRECT("ИсходныеДанные!$"&amp;$K$4&amp;"$2:$"&amp;$K$4&amp;"$50000"),$B1103&amp;"#"&amp;Q$6,INDIRECT("ИсходныеДанные!$J$2:$J$50000")),0)</f>
        <v>0</v>
      </c>
      <c r="R1103" s="3">
        <f ca="1">IF($B1103&lt;&gt;"",SUMIF(INDIRECT("ИсходныеДанные!$"&amp;$K$4&amp;"$2:$"&amp;$K$4&amp;"$50000"),$B1103&amp;"#"&amp;R$6,INDIRECT("ИсходныеДанные!$J$2:$J$50000")),0)</f>
        <v>0</v>
      </c>
      <c r="S1103" s="3">
        <f ca="1">IF($B1103&lt;&gt;"",SUMIF(INDIRECT("ИсходныеДанные!$"&amp;$K$4&amp;"$2:$"&amp;$K$4&amp;"$50000"),$B1103&amp;"#"&amp;S$6,INDIRECT("ИсходныеДанные!$J$2:$J$50000")),0)</f>
        <v>0</v>
      </c>
      <c r="T1103" s="3">
        <f ca="1">IF($B1103&lt;&gt;"",SUMIF(INDIRECT("ИсходныеДанные!$"&amp;$K$4&amp;"$2:$"&amp;$K$4&amp;"$50000"),$B1103&amp;"#"&amp;T$6,INDIRECT("ИсходныеДанные!$J$2:$J$50000")),0)</f>
        <v>0</v>
      </c>
      <c r="U1103" s="3">
        <f ca="1">IF($B1103&lt;&gt;"",SUMIF(INDIRECT("ИсходныеДанные!$"&amp;$K$4&amp;"$2:$"&amp;$K$4&amp;"$50000"),$B1103&amp;"#"&amp;U$6,INDIRECT("ИсходныеДанные!$J$2:$J$50000")),0)</f>
        <v>0</v>
      </c>
      <c r="V1103" s="3">
        <f ca="1">IF($B1103&lt;&gt;"",SUMIF(INDIRECT("ИсходныеДанные!$"&amp;$K$4&amp;"$2:$"&amp;$K$4&amp;"$50000"),$B1103&amp;"#"&amp;V$6,INDIRECT("ИсходныеДанные!$J$2:$J$50000")),0)</f>
        <v>0</v>
      </c>
      <c r="W1103" s="16" t="e">
        <f ca="1">SUM(K1103:V1103)/Пофамильно!$R$1</f>
        <v>#DIV/0!</v>
      </c>
    </row>
    <row r="1104" spans="1:23" x14ac:dyDescent="0.25">
      <c r="A1104" s="10" t="str">
        <f t="shared" ca="1" si="19"/>
        <v>delete</v>
      </c>
      <c r="B1104" s="16" cm="1">
        <f t="array" aca="1" ref="B1104" ca="1">INDIRECT("УникальныеСписки!D"&amp;ROW()-$L$4)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14"/>
      <c r="G1104" s="81" t="str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84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84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84" t="str" cm="1">
        <f t="array" aca="1" ref="J1104" ca="1">_xlfn.XLOOKUP($B1104,INDIRECT(SUBSTITUTE("ИсходныеДанные!$где$2:$где$50000","где",$B$4)),INDIRECT(SUBSTITUTE("ИсходныеДанные!$что$2:$что$50000","что",J$4)),"",0,1)</f>
        <v/>
      </c>
      <c r="K1104" s="3">
        <f ca="1">IF($B1104&lt;&gt;"",SUMIF(INDIRECT("ИсходныеДанные!$"&amp;$K$4&amp;"$2:$"&amp;$K$4&amp;"$50000"),$B1104&amp;"#"&amp;K$6,INDIRECT("ИсходныеДанные!$J$2:$J$50000")),0)</f>
        <v>0</v>
      </c>
      <c r="L1104" s="3">
        <f ca="1">IF($B1104&lt;&gt;"",SUMIF(INDIRECT("ИсходныеДанные!$"&amp;$K$4&amp;"$2:$"&amp;$K$4&amp;"$50000"),$B1104&amp;"#"&amp;L$6,INDIRECT("ИсходныеДанные!$J$2:$J$50000")),0)</f>
        <v>0</v>
      </c>
      <c r="M1104" s="3">
        <f ca="1">IF($B1104&lt;&gt;"",SUMIF(INDIRECT("ИсходныеДанные!$"&amp;$K$4&amp;"$2:$"&amp;$K$4&amp;"$50000"),$B1104&amp;"#"&amp;M$6,INDIRECT("ИсходныеДанные!$J$2:$J$50000")),0)</f>
        <v>0</v>
      </c>
      <c r="N1104" s="3">
        <f ca="1">IF($B1104&lt;&gt;"",SUMIF(INDIRECT("ИсходныеДанные!$"&amp;$K$4&amp;"$2:$"&amp;$K$4&amp;"$50000"),$B1104&amp;"#"&amp;N$6,INDIRECT("ИсходныеДанные!$J$2:$J$50000")),0)</f>
        <v>0</v>
      </c>
      <c r="O1104" s="3">
        <f ca="1">IF($B1104&lt;&gt;"",SUMIF(INDIRECT("ИсходныеДанные!$"&amp;$K$4&amp;"$2:$"&amp;$K$4&amp;"$50000"),$B1104&amp;"#"&amp;O$6,INDIRECT("ИсходныеДанные!$J$2:$J$50000")),0)</f>
        <v>0</v>
      </c>
      <c r="P1104" s="3">
        <f ca="1">IF($B1104&lt;&gt;"",SUMIF(INDIRECT("ИсходныеДанные!$"&amp;$K$4&amp;"$2:$"&amp;$K$4&amp;"$50000"),$B1104&amp;"#"&amp;P$6,INDIRECT("ИсходныеДанные!$J$2:$J$50000")),0)</f>
        <v>0</v>
      </c>
      <c r="Q1104" s="3">
        <f ca="1">IF($B1104&lt;&gt;"",SUMIF(INDIRECT("ИсходныеДанные!$"&amp;$K$4&amp;"$2:$"&amp;$K$4&amp;"$50000"),$B1104&amp;"#"&amp;Q$6,INDIRECT("ИсходныеДанные!$J$2:$J$50000")),0)</f>
        <v>0</v>
      </c>
      <c r="R1104" s="3">
        <f ca="1">IF($B1104&lt;&gt;"",SUMIF(INDIRECT("ИсходныеДанные!$"&amp;$K$4&amp;"$2:$"&amp;$K$4&amp;"$50000"),$B1104&amp;"#"&amp;R$6,INDIRECT("ИсходныеДанные!$J$2:$J$50000")),0)</f>
        <v>0</v>
      </c>
      <c r="S1104" s="3">
        <f ca="1">IF($B1104&lt;&gt;"",SUMIF(INDIRECT("ИсходныеДанные!$"&amp;$K$4&amp;"$2:$"&amp;$K$4&amp;"$50000"),$B1104&amp;"#"&amp;S$6,INDIRECT("ИсходныеДанные!$J$2:$J$50000")),0)</f>
        <v>0</v>
      </c>
      <c r="T1104" s="3">
        <f ca="1">IF($B1104&lt;&gt;"",SUMIF(INDIRECT("ИсходныеДанные!$"&amp;$K$4&amp;"$2:$"&amp;$K$4&amp;"$50000"),$B1104&amp;"#"&amp;T$6,INDIRECT("ИсходныеДанные!$J$2:$J$50000")),0)</f>
        <v>0</v>
      </c>
      <c r="U1104" s="3">
        <f ca="1">IF($B1104&lt;&gt;"",SUMIF(INDIRECT("ИсходныеДанные!$"&amp;$K$4&amp;"$2:$"&amp;$K$4&amp;"$50000"),$B1104&amp;"#"&amp;U$6,INDIRECT("ИсходныеДанные!$J$2:$J$50000")),0)</f>
        <v>0</v>
      </c>
      <c r="V1104" s="3">
        <f ca="1">IF($B1104&lt;&gt;"",SUMIF(INDIRECT("ИсходныеДанные!$"&amp;$K$4&amp;"$2:$"&amp;$K$4&amp;"$50000"),$B1104&amp;"#"&amp;V$6,INDIRECT("ИсходныеДанные!$J$2:$J$50000")),0)</f>
        <v>0</v>
      </c>
      <c r="W1104" s="16" t="e">
        <f ca="1">SUM(K1104:V1104)/Пофамильно!$R$1</f>
        <v>#DIV/0!</v>
      </c>
    </row>
    <row r="1105" spans="1:23" x14ac:dyDescent="0.25">
      <c r="A1105" s="10" t="str">
        <f t="shared" ca="1" si="19"/>
        <v>delete</v>
      </c>
      <c r="B1105" s="16" cm="1">
        <f t="array" aca="1" ref="B1105" ca="1">INDIRECT("УникальныеСписки!D"&amp;ROW()-$L$4)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14"/>
      <c r="G1105" s="81" t="str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84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84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84" t="str" cm="1">
        <f t="array" aca="1" ref="J1105" ca="1">_xlfn.XLOOKUP($B1105,INDIRECT(SUBSTITUTE("ИсходныеДанные!$где$2:$где$50000","где",$B$4)),INDIRECT(SUBSTITUTE("ИсходныеДанные!$что$2:$что$50000","что",J$4)),"",0,1)</f>
        <v/>
      </c>
      <c r="K1105" s="3">
        <f ca="1">IF($B1105&lt;&gt;"",SUMIF(INDIRECT("ИсходныеДанные!$"&amp;$K$4&amp;"$2:$"&amp;$K$4&amp;"$50000"),$B1105&amp;"#"&amp;K$6,INDIRECT("ИсходныеДанные!$J$2:$J$50000")),0)</f>
        <v>0</v>
      </c>
      <c r="L1105" s="3">
        <f ca="1">IF($B1105&lt;&gt;"",SUMIF(INDIRECT("ИсходныеДанные!$"&amp;$K$4&amp;"$2:$"&amp;$K$4&amp;"$50000"),$B1105&amp;"#"&amp;L$6,INDIRECT("ИсходныеДанные!$J$2:$J$50000")),0)</f>
        <v>0</v>
      </c>
      <c r="M1105" s="3">
        <f ca="1">IF($B1105&lt;&gt;"",SUMIF(INDIRECT("ИсходныеДанные!$"&amp;$K$4&amp;"$2:$"&amp;$K$4&amp;"$50000"),$B1105&amp;"#"&amp;M$6,INDIRECT("ИсходныеДанные!$J$2:$J$50000")),0)</f>
        <v>0</v>
      </c>
      <c r="N1105" s="3">
        <f ca="1">IF($B1105&lt;&gt;"",SUMIF(INDIRECT("ИсходныеДанные!$"&amp;$K$4&amp;"$2:$"&amp;$K$4&amp;"$50000"),$B1105&amp;"#"&amp;N$6,INDIRECT("ИсходныеДанные!$J$2:$J$50000")),0)</f>
        <v>0</v>
      </c>
      <c r="O1105" s="3">
        <f ca="1">IF($B1105&lt;&gt;"",SUMIF(INDIRECT("ИсходныеДанные!$"&amp;$K$4&amp;"$2:$"&amp;$K$4&amp;"$50000"),$B1105&amp;"#"&amp;O$6,INDIRECT("ИсходныеДанные!$J$2:$J$50000")),0)</f>
        <v>0</v>
      </c>
      <c r="P1105" s="3">
        <f ca="1">IF($B1105&lt;&gt;"",SUMIF(INDIRECT("ИсходныеДанные!$"&amp;$K$4&amp;"$2:$"&amp;$K$4&amp;"$50000"),$B1105&amp;"#"&amp;P$6,INDIRECT("ИсходныеДанные!$J$2:$J$50000")),0)</f>
        <v>0</v>
      </c>
      <c r="Q1105" s="3">
        <f ca="1">IF($B1105&lt;&gt;"",SUMIF(INDIRECT("ИсходныеДанные!$"&amp;$K$4&amp;"$2:$"&amp;$K$4&amp;"$50000"),$B1105&amp;"#"&amp;Q$6,INDIRECT("ИсходныеДанные!$J$2:$J$50000")),0)</f>
        <v>0</v>
      </c>
      <c r="R1105" s="3">
        <f ca="1">IF($B1105&lt;&gt;"",SUMIF(INDIRECT("ИсходныеДанные!$"&amp;$K$4&amp;"$2:$"&amp;$K$4&amp;"$50000"),$B1105&amp;"#"&amp;R$6,INDIRECT("ИсходныеДанные!$J$2:$J$50000")),0)</f>
        <v>0</v>
      </c>
      <c r="S1105" s="3">
        <f ca="1">IF($B1105&lt;&gt;"",SUMIF(INDIRECT("ИсходныеДанные!$"&amp;$K$4&amp;"$2:$"&amp;$K$4&amp;"$50000"),$B1105&amp;"#"&amp;S$6,INDIRECT("ИсходныеДанные!$J$2:$J$50000")),0)</f>
        <v>0</v>
      </c>
      <c r="T1105" s="3">
        <f ca="1">IF($B1105&lt;&gt;"",SUMIF(INDIRECT("ИсходныеДанные!$"&amp;$K$4&amp;"$2:$"&amp;$K$4&amp;"$50000"),$B1105&amp;"#"&amp;T$6,INDIRECT("ИсходныеДанные!$J$2:$J$50000")),0)</f>
        <v>0</v>
      </c>
      <c r="U1105" s="3">
        <f ca="1">IF($B1105&lt;&gt;"",SUMIF(INDIRECT("ИсходныеДанные!$"&amp;$K$4&amp;"$2:$"&amp;$K$4&amp;"$50000"),$B1105&amp;"#"&amp;U$6,INDIRECT("ИсходныеДанные!$J$2:$J$50000")),0)</f>
        <v>0</v>
      </c>
      <c r="V1105" s="3">
        <f ca="1">IF($B1105&lt;&gt;"",SUMIF(INDIRECT("ИсходныеДанные!$"&amp;$K$4&amp;"$2:$"&amp;$K$4&amp;"$50000"),$B1105&amp;"#"&amp;V$6,INDIRECT("ИсходныеДанные!$J$2:$J$50000")),0)</f>
        <v>0</v>
      </c>
      <c r="W1105" s="16" t="e">
        <f ca="1">SUM(K1105:V1105)/Пофамильно!$R$1</f>
        <v>#DIV/0!</v>
      </c>
    </row>
    <row r="1106" spans="1:23" x14ac:dyDescent="0.25">
      <c r="A1106" s="10" t="str">
        <f t="shared" ca="1" si="19"/>
        <v>delete</v>
      </c>
      <c r="B1106" s="16" cm="1">
        <f t="array" aca="1" ref="B1106" ca="1">INDIRECT("УникальныеСписки!D"&amp;ROW()-$L$4)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14"/>
      <c r="G1106" s="81" t="str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84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84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84" t="str" cm="1">
        <f t="array" aca="1" ref="J1106" ca="1">_xlfn.XLOOKUP($B1106,INDIRECT(SUBSTITUTE("ИсходныеДанные!$где$2:$где$50000","где",$B$4)),INDIRECT(SUBSTITUTE("ИсходныеДанные!$что$2:$что$50000","что",J$4)),"",0,1)</f>
        <v/>
      </c>
      <c r="K1106" s="3">
        <f ca="1">IF($B1106&lt;&gt;"",SUMIF(INDIRECT("ИсходныеДанные!$"&amp;$K$4&amp;"$2:$"&amp;$K$4&amp;"$50000"),$B1106&amp;"#"&amp;K$6,INDIRECT("ИсходныеДанные!$J$2:$J$50000")),0)</f>
        <v>0</v>
      </c>
      <c r="L1106" s="3">
        <f ca="1">IF($B1106&lt;&gt;"",SUMIF(INDIRECT("ИсходныеДанные!$"&amp;$K$4&amp;"$2:$"&amp;$K$4&amp;"$50000"),$B1106&amp;"#"&amp;L$6,INDIRECT("ИсходныеДанные!$J$2:$J$50000")),0)</f>
        <v>0</v>
      </c>
      <c r="M1106" s="3">
        <f ca="1">IF($B1106&lt;&gt;"",SUMIF(INDIRECT("ИсходныеДанные!$"&amp;$K$4&amp;"$2:$"&amp;$K$4&amp;"$50000"),$B1106&amp;"#"&amp;M$6,INDIRECT("ИсходныеДанные!$J$2:$J$50000")),0)</f>
        <v>0</v>
      </c>
      <c r="N1106" s="3">
        <f ca="1">IF($B1106&lt;&gt;"",SUMIF(INDIRECT("ИсходныеДанные!$"&amp;$K$4&amp;"$2:$"&amp;$K$4&amp;"$50000"),$B1106&amp;"#"&amp;N$6,INDIRECT("ИсходныеДанные!$J$2:$J$50000")),0)</f>
        <v>0</v>
      </c>
      <c r="O1106" s="3">
        <f ca="1">IF($B1106&lt;&gt;"",SUMIF(INDIRECT("ИсходныеДанные!$"&amp;$K$4&amp;"$2:$"&amp;$K$4&amp;"$50000"),$B1106&amp;"#"&amp;O$6,INDIRECT("ИсходныеДанные!$J$2:$J$50000")),0)</f>
        <v>0</v>
      </c>
      <c r="P1106" s="3">
        <f ca="1">IF($B1106&lt;&gt;"",SUMIF(INDIRECT("ИсходныеДанные!$"&amp;$K$4&amp;"$2:$"&amp;$K$4&amp;"$50000"),$B1106&amp;"#"&amp;P$6,INDIRECT("ИсходныеДанные!$J$2:$J$50000")),0)</f>
        <v>0</v>
      </c>
      <c r="Q1106" s="3">
        <f ca="1">IF($B1106&lt;&gt;"",SUMIF(INDIRECT("ИсходныеДанные!$"&amp;$K$4&amp;"$2:$"&amp;$K$4&amp;"$50000"),$B1106&amp;"#"&amp;Q$6,INDIRECT("ИсходныеДанные!$J$2:$J$50000")),0)</f>
        <v>0</v>
      </c>
      <c r="R1106" s="3">
        <f ca="1">IF($B1106&lt;&gt;"",SUMIF(INDIRECT("ИсходныеДанные!$"&amp;$K$4&amp;"$2:$"&amp;$K$4&amp;"$50000"),$B1106&amp;"#"&amp;R$6,INDIRECT("ИсходныеДанные!$J$2:$J$50000")),0)</f>
        <v>0</v>
      </c>
      <c r="S1106" s="3">
        <f ca="1">IF($B1106&lt;&gt;"",SUMIF(INDIRECT("ИсходныеДанные!$"&amp;$K$4&amp;"$2:$"&amp;$K$4&amp;"$50000"),$B1106&amp;"#"&amp;S$6,INDIRECT("ИсходныеДанные!$J$2:$J$50000")),0)</f>
        <v>0</v>
      </c>
      <c r="T1106" s="3">
        <f ca="1">IF($B1106&lt;&gt;"",SUMIF(INDIRECT("ИсходныеДанные!$"&amp;$K$4&amp;"$2:$"&amp;$K$4&amp;"$50000"),$B1106&amp;"#"&amp;T$6,INDIRECT("ИсходныеДанные!$J$2:$J$50000")),0)</f>
        <v>0</v>
      </c>
      <c r="U1106" s="3">
        <f ca="1">IF($B1106&lt;&gt;"",SUMIF(INDIRECT("ИсходныеДанные!$"&amp;$K$4&amp;"$2:$"&amp;$K$4&amp;"$50000"),$B1106&amp;"#"&amp;U$6,INDIRECT("ИсходныеДанные!$J$2:$J$50000")),0)</f>
        <v>0</v>
      </c>
      <c r="V1106" s="3">
        <f ca="1">IF($B1106&lt;&gt;"",SUMIF(INDIRECT("ИсходныеДанные!$"&amp;$K$4&amp;"$2:$"&amp;$K$4&amp;"$50000"),$B1106&amp;"#"&amp;V$6,INDIRECT("ИсходныеДанные!$J$2:$J$50000")),0)</f>
        <v>0</v>
      </c>
      <c r="W1106" s="16" t="e">
        <f ca="1">SUM(K1106:V1106)/Пофамильно!$R$1</f>
        <v>#DIV/0!</v>
      </c>
    </row>
    <row r="1107" spans="1:23" x14ac:dyDescent="0.25">
      <c r="A1107" s="10" t="str">
        <f t="shared" ca="1" si="19"/>
        <v>delete</v>
      </c>
      <c r="B1107" s="16" cm="1">
        <f t="array" aca="1" ref="B1107" ca="1">INDIRECT("УникальныеСписки!D"&amp;ROW()-$L$4)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14"/>
      <c r="G1107" s="81" t="str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84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84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84" t="str" cm="1">
        <f t="array" aca="1" ref="J1107" ca="1">_xlfn.XLOOKUP($B1107,INDIRECT(SUBSTITUTE("ИсходныеДанные!$где$2:$где$50000","где",$B$4)),INDIRECT(SUBSTITUTE("ИсходныеДанные!$что$2:$что$50000","что",J$4)),"",0,1)</f>
        <v/>
      </c>
      <c r="K1107" s="3">
        <f ca="1">IF($B1107&lt;&gt;"",SUMIF(INDIRECT("ИсходныеДанные!$"&amp;$K$4&amp;"$2:$"&amp;$K$4&amp;"$50000"),$B1107&amp;"#"&amp;K$6,INDIRECT("ИсходныеДанные!$J$2:$J$50000")),0)</f>
        <v>0</v>
      </c>
      <c r="L1107" s="3">
        <f ca="1">IF($B1107&lt;&gt;"",SUMIF(INDIRECT("ИсходныеДанные!$"&amp;$K$4&amp;"$2:$"&amp;$K$4&amp;"$50000"),$B1107&amp;"#"&amp;L$6,INDIRECT("ИсходныеДанные!$J$2:$J$50000")),0)</f>
        <v>0</v>
      </c>
      <c r="M1107" s="3">
        <f ca="1">IF($B1107&lt;&gt;"",SUMIF(INDIRECT("ИсходныеДанные!$"&amp;$K$4&amp;"$2:$"&amp;$K$4&amp;"$50000"),$B1107&amp;"#"&amp;M$6,INDIRECT("ИсходныеДанные!$J$2:$J$50000")),0)</f>
        <v>0</v>
      </c>
      <c r="N1107" s="3">
        <f ca="1">IF($B1107&lt;&gt;"",SUMIF(INDIRECT("ИсходныеДанные!$"&amp;$K$4&amp;"$2:$"&amp;$K$4&amp;"$50000"),$B1107&amp;"#"&amp;N$6,INDIRECT("ИсходныеДанные!$J$2:$J$50000")),0)</f>
        <v>0</v>
      </c>
      <c r="O1107" s="3">
        <f ca="1">IF($B1107&lt;&gt;"",SUMIF(INDIRECT("ИсходныеДанные!$"&amp;$K$4&amp;"$2:$"&amp;$K$4&amp;"$50000"),$B1107&amp;"#"&amp;O$6,INDIRECT("ИсходныеДанные!$J$2:$J$50000")),0)</f>
        <v>0</v>
      </c>
      <c r="P1107" s="3">
        <f ca="1">IF($B1107&lt;&gt;"",SUMIF(INDIRECT("ИсходныеДанные!$"&amp;$K$4&amp;"$2:$"&amp;$K$4&amp;"$50000"),$B1107&amp;"#"&amp;P$6,INDIRECT("ИсходныеДанные!$J$2:$J$50000")),0)</f>
        <v>0</v>
      </c>
      <c r="Q1107" s="3">
        <f ca="1">IF($B1107&lt;&gt;"",SUMIF(INDIRECT("ИсходныеДанные!$"&amp;$K$4&amp;"$2:$"&amp;$K$4&amp;"$50000"),$B1107&amp;"#"&amp;Q$6,INDIRECT("ИсходныеДанные!$J$2:$J$50000")),0)</f>
        <v>0</v>
      </c>
      <c r="R1107" s="3">
        <f ca="1">IF($B1107&lt;&gt;"",SUMIF(INDIRECT("ИсходныеДанные!$"&amp;$K$4&amp;"$2:$"&amp;$K$4&amp;"$50000"),$B1107&amp;"#"&amp;R$6,INDIRECT("ИсходныеДанные!$J$2:$J$50000")),0)</f>
        <v>0</v>
      </c>
      <c r="S1107" s="3">
        <f ca="1">IF($B1107&lt;&gt;"",SUMIF(INDIRECT("ИсходныеДанные!$"&amp;$K$4&amp;"$2:$"&amp;$K$4&amp;"$50000"),$B1107&amp;"#"&amp;S$6,INDIRECT("ИсходныеДанные!$J$2:$J$50000")),0)</f>
        <v>0</v>
      </c>
      <c r="T1107" s="3">
        <f ca="1">IF($B1107&lt;&gt;"",SUMIF(INDIRECT("ИсходныеДанные!$"&amp;$K$4&amp;"$2:$"&amp;$K$4&amp;"$50000"),$B1107&amp;"#"&amp;T$6,INDIRECT("ИсходныеДанные!$J$2:$J$50000")),0)</f>
        <v>0</v>
      </c>
      <c r="U1107" s="3">
        <f ca="1">IF($B1107&lt;&gt;"",SUMIF(INDIRECT("ИсходныеДанные!$"&amp;$K$4&amp;"$2:$"&amp;$K$4&amp;"$50000"),$B1107&amp;"#"&amp;U$6,INDIRECT("ИсходныеДанные!$J$2:$J$50000")),0)</f>
        <v>0</v>
      </c>
      <c r="V1107" s="3">
        <f ca="1">IF($B1107&lt;&gt;"",SUMIF(INDIRECT("ИсходныеДанные!$"&amp;$K$4&amp;"$2:$"&amp;$K$4&amp;"$50000"),$B1107&amp;"#"&amp;V$6,INDIRECT("ИсходныеДанные!$J$2:$J$50000")),0)</f>
        <v>0</v>
      </c>
      <c r="W1107" s="16" t="e">
        <f ca="1">SUM(K1107:V1107)/Пофамильно!$R$1</f>
        <v>#DIV/0!</v>
      </c>
    </row>
    <row r="1108" spans="1:23" x14ac:dyDescent="0.25">
      <c r="A1108" s="10" t="str">
        <f t="shared" ca="1" si="19"/>
        <v>delete</v>
      </c>
      <c r="B1108" s="16" cm="1">
        <f t="array" aca="1" ref="B1108" ca="1">INDIRECT("УникальныеСписки!D"&amp;ROW()-$L$4)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14"/>
      <c r="G1108" s="81" t="str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84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84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84" t="str" cm="1">
        <f t="array" aca="1" ref="J1108" ca="1">_xlfn.XLOOKUP($B1108,INDIRECT(SUBSTITUTE("ИсходныеДанные!$где$2:$где$50000","где",$B$4)),INDIRECT(SUBSTITUTE("ИсходныеДанные!$что$2:$что$50000","что",J$4)),"",0,1)</f>
        <v/>
      </c>
      <c r="K1108" s="3">
        <f ca="1">IF($B1108&lt;&gt;"",SUMIF(INDIRECT("ИсходныеДанные!$"&amp;$K$4&amp;"$2:$"&amp;$K$4&amp;"$50000"),$B1108&amp;"#"&amp;K$6,INDIRECT("ИсходныеДанные!$J$2:$J$50000")),0)</f>
        <v>0</v>
      </c>
      <c r="L1108" s="3">
        <f ca="1">IF($B1108&lt;&gt;"",SUMIF(INDIRECT("ИсходныеДанные!$"&amp;$K$4&amp;"$2:$"&amp;$K$4&amp;"$50000"),$B1108&amp;"#"&amp;L$6,INDIRECT("ИсходныеДанные!$J$2:$J$50000")),0)</f>
        <v>0</v>
      </c>
      <c r="M1108" s="3">
        <f ca="1">IF($B1108&lt;&gt;"",SUMIF(INDIRECT("ИсходныеДанные!$"&amp;$K$4&amp;"$2:$"&amp;$K$4&amp;"$50000"),$B1108&amp;"#"&amp;M$6,INDIRECT("ИсходныеДанные!$J$2:$J$50000")),0)</f>
        <v>0</v>
      </c>
      <c r="N1108" s="3">
        <f ca="1">IF($B1108&lt;&gt;"",SUMIF(INDIRECT("ИсходныеДанные!$"&amp;$K$4&amp;"$2:$"&amp;$K$4&amp;"$50000"),$B1108&amp;"#"&amp;N$6,INDIRECT("ИсходныеДанные!$J$2:$J$50000")),0)</f>
        <v>0</v>
      </c>
      <c r="O1108" s="3">
        <f ca="1">IF($B1108&lt;&gt;"",SUMIF(INDIRECT("ИсходныеДанные!$"&amp;$K$4&amp;"$2:$"&amp;$K$4&amp;"$50000"),$B1108&amp;"#"&amp;O$6,INDIRECT("ИсходныеДанные!$J$2:$J$50000")),0)</f>
        <v>0</v>
      </c>
      <c r="P1108" s="3">
        <f ca="1">IF($B1108&lt;&gt;"",SUMIF(INDIRECT("ИсходныеДанные!$"&amp;$K$4&amp;"$2:$"&amp;$K$4&amp;"$50000"),$B1108&amp;"#"&amp;P$6,INDIRECT("ИсходныеДанные!$J$2:$J$50000")),0)</f>
        <v>0</v>
      </c>
      <c r="Q1108" s="3">
        <f ca="1">IF($B1108&lt;&gt;"",SUMIF(INDIRECT("ИсходныеДанные!$"&amp;$K$4&amp;"$2:$"&amp;$K$4&amp;"$50000"),$B1108&amp;"#"&amp;Q$6,INDIRECT("ИсходныеДанные!$J$2:$J$50000")),0)</f>
        <v>0</v>
      </c>
      <c r="R1108" s="3">
        <f ca="1">IF($B1108&lt;&gt;"",SUMIF(INDIRECT("ИсходныеДанные!$"&amp;$K$4&amp;"$2:$"&amp;$K$4&amp;"$50000"),$B1108&amp;"#"&amp;R$6,INDIRECT("ИсходныеДанные!$J$2:$J$50000")),0)</f>
        <v>0</v>
      </c>
      <c r="S1108" s="3">
        <f ca="1">IF($B1108&lt;&gt;"",SUMIF(INDIRECT("ИсходныеДанные!$"&amp;$K$4&amp;"$2:$"&amp;$K$4&amp;"$50000"),$B1108&amp;"#"&amp;S$6,INDIRECT("ИсходныеДанные!$J$2:$J$50000")),0)</f>
        <v>0</v>
      </c>
      <c r="T1108" s="3">
        <f ca="1">IF($B1108&lt;&gt;"",SUMIF(INDIRECT("ИсходныеДанные!$"&amp;$K$4&amp;"$2:$"&amp;$K$4&amp;"$50000"),$B1108&amp;"#"&amp;T$6,INDIRECT("ИсходныеДанные!$J$2:$J$50000")),0)</f>
        <v>0</v>
      </c>
      <c r="U1108" s="3">
        <f ca="1">IF($B1108&lt;&gt;"",SUMIF(INDIRECT("ИсходныеДанные!$"&amp;$K$4&amp;"$2:$"&amp;$K$4&amp;"$50000"),$B1108&amp;"#"&amp;U$6,INDIRECT("ИсходныеДанные!$J$2:$J$50000")),0)</f>
        <v>0</v>
      </c>
      <c r="V1108" s="3">
        <f ca="1">IF($B1108&lt;&gt;"",SUMIF(INDIRECT("ИсходныеДанные!$"&amp;$K$4&amp;"$2:$"&amp;$K$4&amp;"$50000"),$B1108&amp;"#"&amp;V$6,INDIRECT("ИсходныеДанные!$J$2:$J$50000")),0)</f>
        <v>0</v>
      </c>
      <c r="W1108" s="16" t="e">
        <f ca="1">SUM(K1108:V1108)/Пофамильно!$R$1</f>
        <v>#DIV/0!</v>
      </c>
    </row>
    <row r="1109" spans="1:23" x14ac:dyDescent="0.25">
      <c r="A1109" s="10" t="str">
        <f t="shared" ca="1" si="19"/>
        <v>delete</v>
      </c>
      <c r="B1109" s="16" cm="1">
        <f t="array" aca="1" ref="B1109" ca="1">INDIRECT("УникальныеСписки!D"&amp;ROW()-$L$4)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14"/>
      <c r="G1109" s="81" t="str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84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84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84" t="str" cm="1">
        <f t="array" aca="1" ref="J1109" ca="1">_xlfn.XLOOKUP($B1109,INDIRECT(SUBSTITUTE("ИсходныеДанные!$где$2:$где$50000","где",$B$4)),INDIRECT(SUBSTITUTE("ИсходныеДанные!$что$2:$что$50000","что",J$4)),"",0,1)</f>
        <v/>
      </c>
      <c r="K1109" s="3">
        <f ca="1">IF($B1109&lt;&gt;"",SUMIF(INDIRECT("ИсходныеДанные!$"&amp;$K$4&amp;"$2:$"&amp;$K$4&amp;"$50000"),$B1109&amp;"#"&amp;K$6,INDIRECT("ИсходныеДанные!$J$2:$J$50000")),0)</f>
        <v>0</v>
      </c>
      <c r="L1109" s="3">
        <f ca="1">IF($B1109&lt;&gt;"",SUMIF(INDIRECT("ИсходныеДанные!$"&amp;$K$4&amp;"$2:$"&amp;$K$4&amp;"$50000"),$B1109&amp;"#"&amp;L$6,INDIRECT("ИсходныеДанные!$J$2:$J$50000")),0)</f>
        <v>0</v>
      </c>
      <c r="M1109" s="3">
        <f ca="1">IF($B1109&lt;&gt;"",SUMIF(INDIRECT("ИсходныеДанные!$"&amp;$K$4&amp;"$2:$"&amp;$K$4&amp;"$50000"),$B1109&amp;"#"&amp;M$6,INDIRECT("ИсходныеДанные!$J$2:$J$50000")),0)</f>
        <v>0</v>
      </c>
      <c r="N1109" s="3">
        <f ca="1">IF($B1109&lt;&gt;"",SUMIF(INDIRECT("ИсходныеДанные!$"&amp;$K$4&amp;"$2:$"&amp;$K$4&amp;"$50000"),$B1109&amp;"#"&amp;N$6,INDIRECT("ИсходныеДанные!$J$2:$J$50000")),0)</f>
        <v>0</v>
      </c>
      <c r="O1109" s="3">
        <f ca="1">IF($B1109&lt;&gt;"",SUMIF(INDIRECT("ИсходныеДанные!$"&amp;$K$4&amp;"$2:$"&amp;$K$4&amp;"$50000"),$B1109&amp;"#"&amp;O$6,INDIRECT("ИсходныеДанные!$J$2:$J$50000")),0)</f>
        <v>0</v>
      </c>
      <c r="P1109" s="3">
        <f ca="1">IF($B1109&lt;&gt;"",SUMIF(INDIRECT("ИсходныеДанные!$"&amp;$K$4&amp;"$2:$"&amp;$K$4&amp;"$50000"),$B1109&amp;"#"&amp;P$6,INDIRECT("ИсходныеДанные!$J$2:$J$50000")),0)</f>
        <v>0</v>
      </c>
      <c r="Q1109" s="3">
        <f ca="1">IF($B1109&lt;&gt;"",SUMIF(INDIRECT("ИсходныеДанные!$"&amp;$K$4&amp;"$2:$"&amp;$K$4&amp;"$50000"),$B1109&amp;"#"&amp;Q$6,INDIRECT("ИсходныеДанные!$J$2:$J$50000")),0)</f>
        <v>0</v>
      </c>
      <c r="R1109" s="3">
        <f ca="1">IF($B1109&lt;&gt;"",SUMIF(INDIRECT("ИсходныеДанные!$"&amp;$K$4&amp;"$2:$"&amp;$K$4&amp;"$50000"),$B1109&amp;"#"&amp;R$6,INDIRECT("ИсходныеДанные!$J$2:$J$50000")),0)</f>
        <v>0</v>
      </c>
      <c r="S1109" s="3">
        <f ca="1">IF($B1109&lt;&gt;"",SUMIF(INDIRECT("ИсходныеДанные!$"&amp;$K$4&amp;"$2:$"&amp;$K$4&amp;"$50000"),$B1109&amp;"#"&amp;S$6,INDIRECT("ИсходныеДанные!$J$2:$J$50000")),0)</f>
        <v>0</v>
      </c>
      <c r="T1109" s="3">
        <f ca="1">IF($B1109&lt;&gt;"",SUMIF(INDIRECT("ИсходныеДанные!$"&amp;$K$4&amp;"$2:$"&amp;$K$4&amp;"$50000"),$B1109&amp;"#"&amp;T$6,INDIRECT("ИсходныеДанные!$J$2:$J$50000")),0)</f>
        <v>0</v>
      </c>
      <c r="U1109" s="3">
        <f ca="1">IF($B1109&lt;&gt;"",SUMIF(INDIRECT("ИсходныеДанные!$"&amp;$K$4&amp;"$2:$"&amp;$K$4&amp;"$50000"),$B1109&amp;"#"&amp;U$6,INDIRECT("ИсходныеДанные!$J$2:$J$50000")),0)</f>
        <v>0</v>
      </c>
      <c r="V1109" s="3">
        <f ca="1">IF($B1109&lt;&gt;"",SUMIF(INDIRECT("ИсходныеДанные!$"&amp;$K$4&amp;"$2:$"&amp;$K$4&amp;"$50000"),$B1109&amp;"#"&amp;V$6,INDIRECT("ИсходныеДанные!$J$2:$J$50000")),0)</f>
        <v>0</v>
      </c>
      <c r="W1109" s="16" t="e">
        <f ca="1">SUM(K1109:V1109)/Пофамильно!$R$1</f>
        <v>#DIV/0!</v>
      </c>
    </row>
    <row r="1110" spans="1:23" x14ac:dyDescent="0.25">
      <c r="A1110" s="10" t="str">
        <f t="shared" ca="1" si="19"/>
        <v>delete</v>
      </c>
      <c r="B1110" s="16" cm="1">
        <f t="array" aca="1" ref="B1110" ca="1">INDIRECT("УникальныеСписки!D"&amp;ROW()-$L$4)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14"/>
      <c r="G1110" s="81" t="str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84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84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84" t="str" cm="1">
        <f t="array" aca="1" ref="J1110" ca="1">_xlfn.XLOOKUP($B1110,INDIRECT(SUBSTITUTE("ИсходныеДанные!$где$2:$где$50000","где",$B$4)),INDIRECT(SUBSTITUTE("ИсходныеДанные!$что$2:$что$50000","что",J$4)),"",0,1)</f>
        <v/>
      </c>
      <c r="K1110" s="3">
        <f ca="1">IF($B1110&lt;&gt;"",SUMIF(INDIRECT("ИсходныеДанные!$"&amp;$K$4&amp;"$2:$"&amp;$K$4&amp;"$50000"),$B1110&amp;"#"&amp;K$6,INDIRECT("ИсходныеДанные!$J$2:$J$50000")),0)</f>
        <v>0</v>
      </c>
      <c r="L1110" s="3">
        <f ca="1">IF($B1110&lt;&gt;"",SUMIF(INDIRECT("ИсходныеДанные!$"&amp;$K$4&amp;"$2:$"&amp;$K$4&amp;"$50000"),$B1110&amp;"#"&amp;L$6,INDIRECT("ИсходныеДанные!$J$2:$J$50000")),0)</f>
        <v>0</v>
      </c>
      <c r="M1110" s="3">
        <f ca="1">IF($B1110&lt;&gt;"",SUMIF(INDIRECT("ИсходныеДанные!$"&amp;$K$4&amp;"$2:$"&amp;$K$4&amp;"$50000"),$B1110&amp;"#"&amp;M$6,INDIRECT("ИсходныеДанные!$J$2:$J$50000")),0)</f>
        <v>0</v>
      </c>
      <c r="N1110" s="3">
        <f ca="1">IF($B1110&lt;&gt;"",SUMIF(INDIRECT("ИсходныеДанные!$"&amp;$K$4&amp;"$2:$"&amp;$K$4&amp;"$50000"),$B1110&amp;"#"&amp;N$6,INDIRECT("ИсходныеДанные!$J$2:$J$50000")),0)</f>
        <v>0</v>
      </c>
      <c r="O1110" s="3">
        <f ca="1">IF($B1110&lt;&gt;"",SUMIF(INDIRECT("ИсходныеДанные!$"&amp;$K$4&amp;"$2:$"&amp;$K$4&amp;"$50000"),$B1110&amp;"#"&amp;O$6,INDIRECT("ИсходныеДанные!$J$2:$J$50000")),0)</f>
        <v>0</v>
      </c>
      <c r="P1110" s="3">
        <f ca="1">IF($B1110&lt;&gt;"",SUMIF(INDIRECT("ИсходныеДанные!$"&amp;$K$4&amp;"$2:$"&amp;$K$4&amp;"$50000"),$B1110&amp;"#"&amp;P$6,INDIRECT("ИсходныеДанные!$J$2:$J$50000")),0)</f>
        <v>0</v>
      </c>
      <c r="Q1110" s="3">
        <f ca="1">IF($B1110&lt;&gt;"",SUMIF(INDIRECT("ИсходныеДанные!$"&amp;$K$4&amp;"$2:$"&amp;$K$4&amp;"$50000"),$B1110&amp;"#"&amp;Q$6,INDIRECT("ИсходныеДанные!$J$2:$J$50000")),0)</f>
        <v>0</v>
      </c>
      <c r="R1110" s="3">
        <f ca="1">IF($B1110&lt;&gt;"",SUMIF(INDIRECT("ИсходныеДанные!$"&amp;$K$4&amp;"$2:$"&amp;$K$4&amp;"$50000"),$B1110&amp;"#"&amp;R$6,INDIRECT("ИсходныеДанные!$J$2:$J$50000")),0)</f>
        <v>0</v>
      </c>
      <c r="S1110" s="3">
        <f ca="1">IF($B1110&lt;&gt;"",SUMIF(INDIRECT("ИсходныеДанные!$"&amp;$K$4&amp;"$2:$"&amp;$K$4&amp;"$50000"),$B1110&amp;"#"&amp;S$6,INDIRECT("ИсходныеДанные!$J$2:$J$50000")),0)</f>
        <v>0</v>
      </c>
      <c r="T1110" s="3">
        <f ca="1">IF($B1110&lt;&gt;"",SUMIF(INDIRECT("ИсходныеДанные!$"&amp;$K$4&amp;"$2:$"&amp;$K$4&amp;"$50000"),$B1110&amp;"#"&amp;T$6,INDIRECT("ИсходныеДанные!$J$2:$J$50000")),0)</f>
        <v>0</v>
      </c>
      <c r="U1110" s="3">
        <f ca="1">IF($B1110&lt;&gt;"",SUMIF(INDIRECT("ИсходныеДанные!$"&amp;$K$4&amp;"$2:$"&amp;$K$4&amp;"$50000"),$B1110&amp;"#"&amp;U$6,INDIRECT("ИсходныеДанные!$J$2:$J$50000")),0)</f>
        <v>0</v>
      </c>
      <c r="V1110" s="3">
        <f ca="1">IF($B1110&lt;&gt;"",SUMIF(INDIRECT("ИсходныеДанные!$"&amp;$K$4&amp;"$2:$"&amp;$K$4&amp;"$50000"),$B1110&amp;"#"&amp;V$6,INDIRECT("ИсходныеДанные!$J$2:$J$50000")),0)</f>
        <v>0</v>
      </c>
      <c r="W1110" s="16" t="e">
        <f ca="1">SUM(K1110:V1110)/Пофамильно!$R$1</f>
        <v>#DIV/0!</v>
      </c>
    </row>
    <row r="1111" spans="1:23" x14ac:dyDescent="0.25">
      <c r="A1111" s="10" t="str">
        <f t="shared" ca="1" si="19"/>
        <v>delete</v>
      </c>
      <c r="B1111" s="16" cm="1">
        <f t="array" aca="1" ref="B1111" ca="1">INDIRECT("УникальныеСписки!D"&amp;ROW()-$L$4)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14"/>
      <c r="G1111" s="81" t="str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84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84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84" t="str" cm="1">
        <f t="array" aca="1" ref="J1111" ca="1">_xlfn.XLOOKUP($B1111,INDIRECT(SUBSTITUTE("ИсходныеДанные!$где$2:$где$50000","где",$B$4)),INDIRECT(SUBSTITUTE("ИсходныеДанные!$что$2:$что$50000","что",J$4)),"",0,1)</f>
        <v/>
      </c>
      <c r="K1111" s="3">
        <f ca="1">IF($B1111&lt;&gt;"",SUMIF(INDIRECT("ИсходныеДанные!$"&amp;$K$4&amp;"$2:$"&amp;$K$4&amp;"$50000"),$B1111&amp;"#"&amp;K$6,INDIRECT("ИсходныеДанные!$J$2:$J$50000")),0)</f>
        <v>0</v>
      </c>
      <c r="L1111" s="3">
        <f ca="1">IF($B1111&lt;&gt;"",SUMIF(INDIRECT("ИсходныеДанные!$"&amp;$K$4&amp;"$2:$"&amp;$K$4&amp;"$50000"),$B1111&amp;"#"&amp;L$6,INDIRECT("ИсходныеДанные!$J$2:$J$50000")),0)</f>
        <v>0</v>
      </c>
      <c r="M1111" s="3">
        <f ca="1">IF($B1111&lt;&gt;"",SUMIF(INDIRECT("ИсходныеДанные!$"&amp;$K$4&amp;"$2:$"&amp;$K$4&amp;"$50000"),$B1111&amp;"#"&amp;M$6,INDIRECT("ИсходныеДанные!$J$2:$J$50000")),0)</f>
        <v>0</v>
      </c>
      <c r="N1111" s="3">
        <f ca="1">IF($B1111&lt;&gt;"",SUMIF(INDIRECT("ИсходныеДанные!$"&amp;$K$4&amp;"$2:$"&amp;$K$4&amp;"$50000"),$B1111&amp;"#"&amp;N$6,INDIRECT("ИсходныеДанные!$J$2:$J$50000")),0)</f>
        <v>0</v>
      </c>
      <c r="O1111" s="3">
        <f ca="1">IF($B1111&lt;&gt;"",SUMIF(INDIRECT("ИсходныеДанные!$"&amp;$K$4&amp;"$2:$"&amp;$K$4&amp;"$50000"),$B1111&amp;"#"&amp;O$6,INDIRECT("ИсходныеДанные!$J$2:$J$50000")),0)</f>
        <v>0</v>
      </c>
      <c r="P1111" s="3">
        <f ca="1">IF($B1111&lt;&gt;"",SUMIF(INDIRECT("ИсходныеДанные!$"&amp;$K$4&amp;"$2:$"&amp;$K$4&amp;"$50000"),$B1111&amp;"#"&amp;P$6,INDIRECT("ИсходныеДанные!$J$2:$J$50000")),0)</f>
        <v>0</v>
      </c>
      <c r="Q1111" s="3">
        <f ca="1">IF($B1111&lt;&gt;"",SUMIF(INDIRECT("ИсходныеДанные!$"&amp;$K$4&amp;"$2:$"&amp;$K$4&amp;"$50000"),$B1111&amp;"#"&amp;Q$6,INDIRECT("ИсходныеДанные!$J$2:$J$50000")),0)</f>
        <v>0</v>
      </c>
      <c r="R1111" s="3">
        <f ca="1">IF($B1111&lt;&gt;"",SUMIF(INDIRECT("ИсходныеДанные!$"&amp;$K$4&amp;"$2:$"&amp;$K$4&amp;"$50000"),$B1111&amp;"#"&amp;R$6,INDIRECT("ИсходныеДанные!$J$2:$J$50000")),0)</f>
        <v>0</v>
      </c>
      <c r="S1111" s="3">
        <f ca="1">IF($B1111&lt;&gt;"",SUMIF(INDIRECT("ИсходныеДанные!$"&amp;$K$4&amp;"$2:$"&amp;$K$4&amp;"$50000"),$B1111&amp;"#"&amp;S$6,INDIRECT("ИсходныеДанные!$J$2:$J$50000")),0)</f>
        <v>0</v>
      </c>
      <c r="T1111" s="3">
        <f ca="1">IF($B1111&lt;&gt;"",SUMIF(INDIRECT("ИсходныеДанные!$"&amp;$K$4&amp;"$2:$"&amp;$K$4&amp;"$50000"),$B1111&amp;"#"&amp;T$6,INDIRECT("ИсходныеДанные!$J$2:$J$50000")),0)</f>
        <v>0</v>
      </c>
      <c r="U1111" s="3">
        <f ca="1">IF($B1111&lt;&gt;"",SUMIF(INDIRECT("ИсходныеДанные!$"&amp;$K$4&amp;"$2:$"&amp;$K$4&amp;"$50000"),$B1111&amp;"#"&amp;U$6,INDIRECT("ИсходныеДанные!$J$2:$J$50000")),0)</f>
        <v>0</v>
      </c>
      <c r="V1111" s="3">
        <f ca="1">IF($B1111&lt;&gt;"",SUMIF(INDIRECT("ИсходныеДанные!$"&amp;$K$4&amp;"$2:$"&amp;$K$4&amp;"$50000"),$B1111&amp;"#"&amp;V$6,INDIRECT("ИсходныеДанные!$J$2:$J$50000")),0)</f>
        <v>0</v>
      </c>
      <c r="W1111" s="16" t="e">
        <f ca="1">SUM(K1111:V1111)/Пофамильно!$R$1</f>
        <v>#DIV/0!</v>
      </c>
    </row>
    <row r="1112" spans="1:23" x14ac:dyDescent="0.25">
      <c r="A1112" s="10" t="str">
        <f t="shared" ca="1" si="19"/>
        <v>delete</v>
      </c>
      <c r="B1112" s="16" cm="1">
        <f t="array" aca="1" ref="B1112" ca="1">INDIRECT("УникальныеСписки!D"&amp;ROW()-$L$4)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14"/>
      <c r="G1112" s="81" t="str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84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84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84" t="str" cm="1">
        <f t="array" aca="1" ref="J1112" ca="1">_xlfn.XLOOKUP($B1112,INDIRECT(SUBSTITUTE("ИсходныеДанные!$где$2:$где$50000","где",$B$4)),INDIRECT(SUBSTITUTE("ИсходныеДанные!$что$2:$что$50000","что",J$4)),"",0,1)</f>
        <v/>
      </c>
      <c r="K1112" s="3">
        <f ca="1">IF($B1112&lt;&gt;"",SUMIF(INDIRECT("ИсходныеДанные!$"&amp;$K$4&amp;"$2:$"&amp;$K$4&amp;"$50000"),$B1112&amp;"#"&amp;K$6,INDIRECT("ИсходныеДанные!$J$2:$J$50000")),0)</f>
        <v>0</v>
      </c>
      <c r="L1112" s="3">
        <f ca="1">IF($B1112&lt;&gt;"",SUMIF(INDIRECT("ИсходныеДанные!$"&amp;$K$4&amp;"$2:$"&amp;$K$4&amp;"$50000"),$B1112&amp;"#"&amp;L$6,INDIRECT("ИсходныеДанные!$J$2:$J$50000")),0)</f>
        <v>0</v>
      </c>
      <c r="M1112" s="3">
        <f ca="1">IF($B1112&lt;&gt;"",SUMIF(INDIRECT("ИсходныеДанные!$"&amp;$K$4&amp;"$2:$"&amp;$K$4&amp;"$50000"),$B1112&amp;"#"&amp;M$6,INDIRECT("ИсходныеДанные!$J$2:$J$50000")),0)</f>
        <v>0</v>
      </c>
      <c r="N1112" s="3">
        <f ca="1">IF($B1112&lt;&gt;"",SUMIF(INDIRECT("ИсходныеДанные!$"&amp;$K$4&amp;"$2:$"&amp;$K$4&amp;"$50000"),$B1112&amp;"#"&amp;N$6,INDIRECT("ИсходныеДанные!$J$2:$J$50000")),0)</f>
        <v>0</v>
      </c>
      <c r="O1112" s="3">
        <f ca="1">IF($B1112&lt;&gt;"",SUMIF(INDIRECT("ИсходныеДанные!$"&amp;$K$4&amp;"$2:$"&amp;$K$4&amp;"$50000"),$B1112&amp;"#"&amp;O$6,INDIRECT("ИсходныеДанные!$J$2:$J$50000")),0)</f>
        <v>0</v>
      </c>
      <c r="P1112" s="3">
        <f ca="1">IF($B1112&lt;&gt;"",SUMIF(INDIRECT("ИсходныеДанные!$"&amp;$K$4&amp;"$2:$"&amp;$K$4&amp;"$50000"),$B1112&amp;"#"&amp;P$6,INDIRECT("ИсходныеДанные!$J$2:$J$50000")),0)</f>
        <v>0</v>
      </c>
      <c r="Q1112" s="3">
        <f ca="1">IF($B1112&lt;&gt;"",SUMIF(INDIRECT("ИсходныеДанные!$"&amp;$K$4&amp;"$2:$"&amp;$K$4&amp;"$50000"),$B1112&amp;"#"&amp;Q$6,INDIRECT("ИсходныеДанные!$J$2:$J$50000")),0)</f>
        <v>0</v>
      </c>
      <c r="R1112" s="3">
        <f ca="1">IF($B1112&lt;&gt;"",SUMIF(INDIRECT("ИсходныеДанные!$"&amp;$K$4&amp;"$2:$"&amp;$K$4&amp;"$50000"),$B1112&amp;"#"&amp;R$6,INDIRECT("ИсходныеДанные!$J$2:$J$50000")),0)</f>
        <v>0</v>
      </c>
      <c r="S1112" s="3">
        <f ca="1">IF($B1112&lt;&gt;"",SUMIF(INDIRECT("ИсходныеДанные!$"&amp;$K$4&amp;"$2:$"&amp;$K$4&amp;"$50000"),$B1112&amp;"#"&amp;S$6,INDIRECT("ИсходныеДанные!$J$2:$J$50000")),0)</f>
        <v>0</v>
      </c>
      <c r="T1112" s="3">
        <f ca="1">IF($B1112&lt;&gt;"",SUMIF(INDIRECT("ИсходныеДанные!$"&amp;$K$4&amp;"$2:$"&amp;$K$4&amp;"$50000"),$B1112&amp;"#"&amp;T$6,INDIRECT("ИсходныеДанные!$J$2:$J$50000")),0)</f>
        <v>0</v>
      </c>
      <c r="U1112" s="3">
        <f ca="1">IF($B1112&lt;&gt;"",SUMIF(INDIRECT("ИсходныеДанные!$"&amp;$K$4&amp;"$2:$"&amp;$K$4&amp;"$50000"),$B1112&amp;"#"&amp;U$6,INDIRECT("ИсходныеДанные!$J$2:$J$50000")),0)</f>
        <v>0</v>
      </c>
      <c r="V1112" s="3">
        <f ca="1">IF($B1112&lt;&gt;"",SUMIF(INDIRECT("ИсходныеДанные!$"&amp;$K$4&amp;"$2:$"&amp;$K$4&amp;"$50000"),$B1112&amp;"#"&amp;V$6,INDIRECT("ИсходныеДанные!$J$2:$J$50000")),0)</f>
        <v>0</v>
      </c>
      <c r="W1112" s="16" t="e">
        <f ca="1">SUM(K1112:V1112)/Пофамильно!$R$1</f>
        <v>#DIV/0!</v>
      </c>
    </row>
    <row r="1113" spans="1:23" x14ac:dyDescent="0.25">
      <c r="A1113" s="10" t="str">
        <f t="shared" ca="1" si="19"/>
        <v>delete</v>
      </c>
      <c r="B1113" s="16" cm="1">
        <f t="array" aca="1" ref="B1113" ca="1">INDIRECT("УникальныеСписки!D"&amp;ROW()-$L$4)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14"/>
      <c r="G1113" s="81" t="str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84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84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84" t="str" cm="1">
        <f t="array" aca="1" ref="J1113" ca="1">_xlfn.XLOOKUP($B1113,INDIRECT(SUBSTITUTE("ИсходныеДанные!$где$2:$где$50000","где",$B$4)),INDIRECT(SUBSTITUTE("ИсходныеДанные!$что$2:$что$50000","что",J$4)),"",0,1)</f>
        <v/>
      </c>
      <c r="K1113" s="3">
        <f ca="1">IF($B1113&lt;&gt;"",SUMIF(INDIRECT("ИсходныеДанные!$"&amp;$K$4&amp;"$2:$"&amp;$K$4&amp;"$50000"),$B1113&amp;"#"&amp;K$6,INDIRECT("ИсходныеДанные!$J$2:$J$50000")),0)</f>
        <v>0</v>
      </c>
      <c r="L1113" s="3">
        <f ca="1">IF($B1113&lt;&gt;"",SUMIF(INDIRECT("ИсходныеДанные!$"&amp;$K$4&amp;"$2:$"&amp;$K$4&amp;"$50000"),$B1113&amp;"#"&amp;L$6,INDIRECT("ИсходныеДанные!$J$2:$J$50000")),0)</f>
        <v>0</v>
      </c>
      <c r="M1113" s="3">
        <f ca="1">IF($B1113&lt;&gt;"",SUMIF(INDIRECT("ИсходныеДанные!$"&amp;$K$4&amp;"$2:$"&amp;$K$4&amp;"$50000"),$B1113&amp;"#"&amp;M$6,INDIRECT("ИсходныеДанные!$J$2:$J$50000")),0)</f>
        <v>0</v>
      </c>
      <c r="N1113" s="3">
        <f ca="1">IF($B1113&lt;&gt;"",SUMIF(INDIRECT("ИсходныеДанные!$"&amp;$K$4&amp;"$2:$"&amp;$K$4&amp;"$50000"),$B1113&amp;"#"&amp;N$6,INDIRECT("ИсходныеДанные!$J$2:$J$50000")),0)</f>
        <v>0</v>
      </c>
      <c r="O1113" s="3">
        <f ca="1">IF($B1113&lt;&gt;"",SUMIF(INDIRECT("ИсходныеДанные!$"&amp;$K$4&amp;"$2:$"&amp;$K$4&amp;"$50000"),$B1113&amp;"#"&amp;O$6,INDIRECT("ИсходныеДанные!$J$2:$J$50000")),0)</f>
        <v>0</v>
      </c>
      <c r="P1113" s="3">
        <f ca="1">IF($B1113&lt;&gt;"",SUMIF(INDIRECT("ИсходныеДанные!$"&amp;$K$4&amp;"$2:$"&amp;$K$4&amp;"$50000"),$B1113&amp;"#"&amp;P$6,INDIRECT("ИсходныеДанные!$J$2:$J$50000")),0)</f>
        <v>0</v>
      </c>
      <c r="Q1113" s="3">
        <f ca="1">IF($B1113&lt;&gt;"",SUMIF(INDIRECT("ИсходныеДанные!$"&amp;$K$4&amp;"$2:$"&amp;$K$4&amp;"$50000"),$B1113&amp;"#"&amp;Q$6,INDIRECT("ИсходныеДанные!$J$2:$J$50000")),0)</f>
        <v>0</v>
      </c>
      <c r="R1113" s="3">
        <f ca="1">IF($B1113&lt;&gt;"",SUMIF(INDIRECT("ИсходныеДанные!$"&amp;$K$4&amp;"$2:$"&amp;$K$4&amp;"$50000"),$B1113&amp;"#"&amp;R$6,INDIRECT("ИсходныеДанные!$J$2:$J$50000")),0)</f>
        <v>0</v>
      </c>
      <c r="S1113" s="3">
        <f ca="1">IF($B1113&lt;&gt;"",SUMIF(INDIRECT("ИсходныеДанные!$"&amp;$K$4&amp;"$2:$"&amp;$K$4&amp;"$50000"),$B1113&amp;"#"&amp;S$6,INDIRECT("ИсходныеДанные!$J$2:$J$50000")),0)</f>
        <v>0</v>
      </c>
      <c r="T1113" s="3">
        <f ca="1">IF($B1113&lt;&gt;"",SUMIF(INDIRECT("ИсходныеДанные!$"&amp;$K$4&amp;"$2:$"&amp;$K$4&amp;"$50000"),$B1113&amp;"#"&amp;T$6,INDIRECT("ИсходныеДанные!$J$2:$J$50000")),0)</f>
        <v>0</v>
      </c>
      <c r="U1113" s="3">
        <f ca="1">IF($B1113&lt;&gt;"",SUMIF(INDIRECT("ИсходныеДанные!$"&amp;$K$4&amp;"$2:$"&amp;$K$4&amp;"$50000"),$B1113&amp;"#"&amp;U$6,INDIRECT("ИсходныеДанные!$J$2:$J$50000")),0)</f>
        <v>0</v>
      </c>
      <c r="V1113" s="3">
        <f ca="1">IF($B1113&lt;&gt;"",SUMIF(INDIRECT("ИсходныеДанные!$"&amp;$K$4&amp;"$2:$"&amp;$K$4&amp;"$50000"),$B1113&amp;"#"&amp;V$6,INDIRECT("ИсходныеДанные!$J$2:$J$50000")),0)</f>
        <v>0</v>
      </c>
      <c r="W1113" s="16" t="e">
        <f ca="1">SUM(K1113:V1113)/Пофамильно!$R$1</f>
        <v>#DIV/0!</v>
      </c>
    </row>
    <row r="1114" spans="1:23" x14ac:dyDescent="0.25">
      <c r="A1114" s="10" t="str">
        <f t="shared" ca="1" si="19"/>
        <v>delete</v>
      </c>
      <c r="B1114" s="16" cm="1">
        <f t="array" aca="1" ref="B1114" ca="1">INDIRECT("УникальныеСписки!D"&amp;ROW()-$L$4)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14"/>
      <c r="G1114" s="81" t="str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84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84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84" t="str" cm="1">
        <f t="array" aca="1" ref="J1114" ca="1">_xlfn.XLOOKUP($B1114,INDIRECT(SUBSTITUTE("ИсходныеДанные!$где$2:$где$50000","где",$B$4)),INDIRECT(SUBSTITUTE("ИсходныеДанные!$что$2:$что$50000","что",J$4)),"",0,1)</f>
        <v/>
      </c>
      <c r="K1114" s="3">
        <f ca="1">IF($B1114&lt;&gt;"",SUMIF(INDIRECT("ИсходныеДанные!$"&amp;$K$4&amp;"$2:$"&amp;$K$4&amp;"$50000"),$B1114&amp;"#"&amp;K$6,INDIRECT("ИсходныеДанные!$J$2:$J$50000")),0)</f>
        <v>0</v>
      </c>
      <c r="L1114" s="3">
        <f ca="1">IF($B1114&lt;&gt;"",SUMIF(INDIRECT("ИсходныеДанные!$"&amp;$K$4&amp;"$2:$"&amp;$K$4&amp;"$50000"),$B1114&amp;"#"&amp;L$6,INDIRECT("ИсходныеДанные!$J$2:$J$50000")),0)</f>
        <v>0</v>
      </c>
      <c r="M1114" s="3">
        <f ca="1">IF($B1114&lt;&gt;"",SUMIF(INDIRECT("ИсходныеДанные!$"&amp;$K$4&amp;"$2:$"&amp;$K$4&amp;"$50000"),$B1114&amp;"#"&amp;M$6,INDIRECT("ИсходныеДанные!$J$2:$J$50000")),0)</f>
        <v>0</v>
      </c>
      <c r="N1114" s="3">
        <f ca="1">IF($B1114&lt;&gt;"",SUMIF(INDIRECT("ИсходныеДанные!$"&amp;$K$4&amp;"$2:$"&amp;$K$4&amp;"$50000"),$B1114&amp;"#"&amp;N$6,INDIRECT("ИсходныеДанные!$J$2:$J$50000")),0)</f>
        <v>0</v>
      </c>
      <c r="O1114" s="3">
        <f ca="1">IF($B1114&lt;&gt;"",SUMIF(INDIRECT("ИсходныеДанные!$"&amp;$K$4&amp;"$2:$"&amp;$K$4&amp;"$50000"),$B1114&amp;"#"&amp;O$6,INDIRECT("ИсходныеДанные!$J$2:$J$50000")),0)</f>
        <v>0</v>
      </c>
      <c r="P1114" s="3">
        <f ca="1">IF($B1114&lt;&gt;"",SUMIF(INDIRECT("ИсходныеДанные!$"&amp;$K$4&amp;"$2:$"&amp;$K$4&amp;"$50000"),$B1114&amp;"#"&amp;P$6,INDIRECT("ИсходныеДанные!$J$2:$J$50000")),0)</f>
        <v>0</v>
      </c>
      <c r="Q1114" s="3">
        <f ca="1">IF($B1114&lt;&gt;"",SUMIF(INDIRECT("ИсходныеДанные!$"&amp;$K$4&amp;"$2:$"&amp;$K$4&amp;"$50000"),$B1114&amp;"#"&amp;Q$6,INDIRECT("ИсходныеДанные!$J$2:$J$50000")),0)</f>
        <v>0</v>
      </c>
      <c r="R1114" s="3">
        <f ca="1">IF($B1114&lt;&gt;"",SUMIF(INDIRECT("ИсходныеДанные!$"&amp;$K$4&amp;"$2:$"&amp;$K$4&amp;"$50000"),$B1114&amp;"#"&amp;R$6,INDIRECT("ИсходныеДанные!$J$2:$J$50000")),0)</f>
        <v>0</v>
      </c>
      <c r="S1114" s="3">
        <f ca="1">IF($B1114&lt;&gt;"",SUMIF(INDIRECT("ИсходныеДанные!$"&amp;$K$4&amp;"$2:$"&amp;$K$4&amp;"$50000"),$B1114&amp;"#"&amp;S$6,INDIRECT("ИсходныеДанные!$J$2:$J$50000")),0)</f>
        <v>0</v>
      </c>
      <c r="T1114" s="3">
        <f ca="1">IF($B1114&lt;&gt;"",SUMIF(INDIRECT("ИсходныеДанные!$"&amp;$K$4&amp;"$2:$"&amp;$K$4&amp;"$50000"),$B1114&amp;"#"&amp;T$6,INDIRECT("ИсходныеДанные!$J$2:$J$50000")),0)</f>
        <v>0</v>
      </c>
      <c r="U1114" s="3">
        <f ca="1">IF($B1114&lt;&gt;"",SUMIF(INDIRECT("ИсходныеДанные!$"&amp;$K$4&amp;"$2:$"&amp;$K$4&amp;"$50000"),$B1114&amp;"#"&amp;U$6,INDIRECT("ИсходныеДанные!$J$2:$J$50000")),0)</f>
        <v>0</v>
      </c>
      <c r="V1114" s="3">
        <f ca="1">IF($B1114&lt;&gt;"",SUMIF(INDIRECT("ИсходныеДанные!$"&amp;$K$4&amp;"$2:$"&amp;$K$4&amp;"$50000"),$B1114&amp;"#"&amp;V$6,INDIRECT("ИсходныеДанные!$J$2:$J$50000")),0)</f>
        <v>0</v>
      </c>
      <c r="W1114" s="16" t="e">
        <f ca="1">SUM(K1114:V1114)/Пофамильно!$R$1</f>
        <v>#DIV/0!</v>
      </c>
    </row>
    <row r="1115" spans="1:23" x14ac:dyDescent="0.25">
      <c r="A1115" s="10" t="str">
        <f t="shared" ca="1" si="19"/>
        <v>delete</v>
      </c>
      <c r="B1115" s="16" cm="1">
        <f t="array" aca="1" ref="B1115" ca="1">INDIRECT("УникальныеСписки!D"&amp;ROW()-$L$4)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14"/>
      <c r="G1115" s="81" t="str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84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84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84" t="str" cm="1">
        <f t="array" aca="1" ref="J1115" ca="1">_xlfn.XLOOKUP($B1115,INDIRECT(SUBSTITUTE("ИсходныеДанные!$где$2:$где$50000","где",$B$4)),INDIRECT(SUBSTITUTE("ИсходныеДанные!$что$2:$что$50000","что",J$4)),"",0,1)</f>
        <v/>
      </c>
      <c r="K1115" s="3">
        <f ca="1">IF($B1115&lt;&gt;"",SUMIF(INDIRECT("ИсходныеДанные!$"&amp;$K$4&amp;"$2:$"&amp;$K$4&amp;"$50000"),$B1115&amp;"#"&amp;K$6,INDIRECT("ИсходныеДанные!$J$2:$J$50000")),0)</f>
        <v>0</v>
      </c>
      <c r="L1115" s="3">
        <f ca="1">IF($B1115&lt;&gt;"",SUMIF(INDIRECT("ИсходныеДанные!$"&amp;$K$4&amp;"$2:$"&amp;$K$4&amp;"$50000"),$B1115&amp;"#"&amp;L$6,INDIRECT("ИсходныеДанные!$J$2:$J$50000")),0)</f>
        <v>0</v>
      </c>
      <c r="M1115" s="3">
        <f ca="1">IF($B1115&lt;&gt;"",SUMIF(INDIRECT("ИсходныеДанные!$"&amp;$K$4&amp;"$2:$"&amp;$K$4&amp;"$50000"),$B1115&amp;"#"&amp;M$6,INDIRECT("ИсходныеДанные!$J$2:$J$50000")),0)</f>
        <v>0</v>
      </c>
      <c r="N1115" s="3">
        <f ca="1">IF($B1115&lt;&gt;"",SUMIF(INDIRECT("ИсходныеДанные!$"&amp;$K$4&amp;"$2:$"&amp;$K$4&amp;"$50000"),$B1115&amp;"#"&amp;N$6,INDIRECT("ИсходныеДанные!$J$2:$J$50000")),0)</f>
        <v>0</v>
      </c>
      <c r="O1115" s="3">
        <f ca="1">IF($B1115&lt;&gt;"",SUMIF(INDIRECT("ИсходныеДанные!$"&amp;$K$4&amp;"$2:$"&amp;$K$4&amp;"$50000"),$B1115&amp;"#"&amp;O$6,INDIRECT("ИсходныеДанные!$J$2:$J$50000")),0)</f>
        <v>0</v>
      </c>
      <c r="P1115" s="3">
        <f ca="1">IF($B1115&lt;&gt;"",SUMIF(INDIRECT("ИсходныеДанные!$"&amp;$K$4&amp;"$2:$"&amp;$K$4&amp;"$50000"),$B1115&amp;"#"&amp;P$6,INDIRECT("ИсходныеДанные!$J$2:$J$50000")),0)</f>
        <v>0</v>
      </c>
      <c r="Q1115" s="3">
        <f ca="1">IF($B1115&lt;&gt;"",SUMIF(INDIRECT("ИсходныеДанные!$"&amp;$K$4&amp;"$2:$"&amp;$K$4&amp;"$50000"),$B1115&amp;"#"&amp;Q$6,INDIRECT("ИсходныеДанные!$J$2:$J$50000")),0)</f>
        <v>0</v>
      </c>
      <c r="R1115" s="3">
        <f ca="1">IF($B1115&lt;&gt;"",SUMIF(INDIRECT("ИсходныеДанные!$"&amp;$K$4&amp;"$2:$"&amp;$K$4&amp;"$50000"),$B1115&amp;"#"&amp;R$6,INDIRECT("ИсходныеДанные!$J$2:$J$50000")),0)</f>
        <v>0</v>
      </c>
      <c r="S1115" s="3">
        <f ca="1">IF($B1115&lt;&gt;"",SUMIF(INDIRECT("ИсходныеДанные!$"&amp;$K$4&amp;"$2:$"&amp;$K$4&amp;"$50000"),$B1115&amp;"#"&amp;S$6,INDIRECT("ИсходныеДанные!$J$2:$J$50000")),0)</f>
        <v>0</v>
      </c>
      <c r="T1115" s="3">
        <f ca="1">IF($B1115&lt;&gt;"",SUMIF(INDIRECT("ИсходныеДанные!$"&amp;$K$4&amp;"$2:$"&amp;$K$4&amp;"$50000"),$B1115&amp;"#"&amp;T$6,INDIRECT("ИсходныеДанные!$J$2:$J$50000")),0)</f>
        <v>0</v>
      </c>
      <c r="U1115" s="3">
        <f ca="1">IF($B1115&lt;&gt;"",SUMIF(INDIRECT("ИсходныеДанные!$"&amp;$K$4&amp;"$2:$"&amp;$K$4&amp;"$50000"),$B1115&amp;"#"&amp;U$6,INDIRECT("ИсходныеДанные!$J$2:$J$50000")),0)</f>
        <v>0</v>
      </c>
      <c r="V1115" s="3">
        <f ca="1">IF($B1115&lt;&gt;"",SUMIF(INDIRECT("ИсходныеДанные!$"&amp;$K$4&amp;"$2:$"&amp;$K$4&amp;"$50000"),$B1115&amp;"#"&amp;V$6,INDIRECT("ИсходныеДанные!$J$2:$J$50000")),0)</f>
        <v>0</v>
      </c>
      <c r="W1115" s="16" t="e">
        <f ca="1">SUM(K1115:V1115)/Пофамильно!$R$1</f>
        <v>#DIV/0!</v>
      </c>
    </row>
    <row r="1116" spans="1:23" x14ac:dyDescent="0.25">
      <c r="A1116" s="10" t="str">
        <f t="shared" ca="1" si="19"/>
        <v>delete</v>
      </c>
      <c r="B1116" s="16" cm="1">
        <f t="array" aca="1" ref="B1116" ca="1">INDIRECT("УникальныеСписки!D"&amp;ROW()-$L$4)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14"/>
      <c r="G1116" s="81" t="str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84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84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84" t="str" cm="1">
        <f t="array" aca="1" ref="J1116" ca="1">_xlfn.XLOOKUP($B1116,INDIRECT(SUBSTITUTE("ИсходныеДанные!$где$2:$где$50000","где",$B$4)),INDIRECT(SUBSTITUTE("ИсходныеДанные!$что$2:$что$50000","что",J$4)),"",0,1)</f>
        <v/>
      </c>
      <c r="K1116" s="3">
        <f ca="1">IF($B1116&lt;&gt;"",SUMIF(INDIRECT("ИсходныеДанные!$"&amp;$K$4&amp;"$2:$"&amp;$K$4&amp;"$50000"),$B1116&amp;"#"&amp;K$6,INDIRECT("ИсходныеДанные!$J$2:$J$50000")),0)</f>
        <v>0</v>
      </c>
      <c r="L1116" s="3">
        <f ca="1">IF($B1116&lt;&gt;"",SUMIF(INDIRECT("ИсходныеДанные!$"&amp;$K$4&amp;"$2:$"&amp;$K$4&amp;"$50000"),$B1116&amp;"#"&amp;L$6,INDIRECT("ИсходныеДанные!$J$2:$J$50000")),0)</f>
        <v>0</v>
      </c>
      <c r="M1116" s="3">
        <f ca="1">IF($B1116&lt;&gt;"",SUMIF(INDIRECT("ИсходныеДанные!$"&amp;$K$4&amp;"$2:$"&amp;$K$4&amp;"$50000"),$B1116&amp;"#"&amp;M$6,INDIRECT("ИсходныеДанные!$J$2:$J$50000")),0)</f>
        <v>0</v>
      </c>
      <c r="N1116" s="3">
        <f ca="1">IF($B1116&lt;&gt;"",SUMIF(INDIRECT("ИсходныеДанные!$"&amp;$K$4&amp;"$2:$"&amp;$K$4&amp;"$50000"),$B1116&amp;"#"&amp;N$6,INDIRECT("ИсходныеДанные!$J$2:$J$50000")),0)</f>
        <v>0</v>
      </c>
      <c r="O1116" s="3">
        <f ca="1">IF($B1116&lt;&gt;"",SUMIF(INDIRECT("ИсходныеДанные!$"&amp;$K$4&amp;"$2:$"&amp;$K$4&amp;"$50000"),$B1116&amp;"#"&amp;O$6,INDIRECT("ИсходныеДанные!$J$2:$J$50000")),0)</f>
        <v>0</v>
      </c>
      <c r="P1116" s="3">
        <f ca="1">IF($B1116&lt;&gt;"",SUMIF(INDIRECT("ИсходныеДанные!$"&amp;$K$4&amp;"$2:$"&amp;$K$4&amp;"$50000"),$B1116&amp;"#"&amp;P$6,INDIRECT("ИсходныеДанные!$J$2:$J$50000")),0)</f>
        <v>0</v>
      </c>
      <c r="Q1116" s="3">
        <f ca="1">IF($B1116&lt;&gt;"",SUMIF(INDIRECT("ИсходныеДанные!$"&amp;$K$4&amp;"$2:$"&amp;$K$4&amp;"$50000"),$B1116&amp;"#"&amp;Q$6,INDIRECT("ИсходныеДанные!$J$2:$J$50000")),0)</f>
        <v>0</v>
      </c>
      <c r="R1116" s="3">
        <f ca="1">IF($B1116&lt;&gt;"",SUMIF(INDIRECT("ИсходныеДанные!$"&amp;$K$4&amp;"$2:$"&amp;$K$4&amp;"$50000"),$B1116&amp;"#"&amp;R$6,INDIRECT("ИсходныеДанные!$J$2:$J$50000")),0)</f>
        <v>0</v>
      </c>
      <c r="S1116" s="3">
        <f ca="1">IF($B1116&lt;&gt;"",SUMIF(INDIRECT("ИсходныеДанные!$"&amp;$K$4&amp;"$2:$"&amp;$K$4&amp;"$50000"),$B1116&amp;"#"&amp;S$6,INDIRECT("ИсходныеДанные!$J$2:$J$50000")),0)</f>
        <v>0</v>
      </c>
      <c r="T1116" s="3">
        <f ca="1">IF($B1116&lt;&gt;"",SUMIF(INDIRECT("ИсходныеДанные!$"&amp;$K$4&amp;"$2:$"&amp;$K$4&amp;"$50000"),$B1116&amp;"#"&amp;T$6,INDIRECT("ИсходныеДанные!$J$2:$J$50000")),0)</f>
        <v>0</v>
      </c>
      <c r="U1116" s="3">
        <f ca="1">IF($B1116&lt;&gt;"",SUMIF(INDIRECT("ИсходныеДанные!$"&amp;$K$4&amp;"$2:$"&amp;$K$4&amp;"$50000"),$B1116&amp;"#"&amp;U$6,INDIRECT("ИсходныеДанные!$J$2:$J$50000")),0)</f>
        <v>0</v>
      </c>
      <c r="V1116" s="3">
        <f ca="1">IF($B1116&lt;&gt;"",SUMIF(INDIRECT("ИсходныеДанные!$"&amp;$K$4&amp;"$2:$"&amp;$K$4&amp;"$50000"),$B1116&amp;"#"&amp;V$6,INDIRECT("ИсходныеДанные!$J$2:$J$50000")),0)</f>
        <v>0</v>
      </c>
      <c r="W1116" s="16" t="e">
        <f ca="1">SUM(K1116:V1116)/Пофамильно!$R$1</f>
        <v>#DIV/0!</v>
      </c>
    </row>
    <row r="1117" spans="1:23" x14ac:dyDescent="0.25">
      <c r="A1117" s="10" t="str">
        <f t="shared" ca="1" si="19"/>
        <v>delete</v>
      </c>
      <c r="B1117" s="16" cm="1">
        <f t="array" aca="1" ref="B1117" ca="1">INDIRECT("УникальныеСписки!D"&amp;ROW()-$L$4)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14"/>
      <c r="G1117" s="81" t="str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84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84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84" t="str" cm="1">
        <f t="array" aca="1" ref="J1117" ca="1">_xlfn.XLOOKUP($B1117,INDIRECT(SUBSTITUTE("ИсходныеДанные!$где$2:$где$50000","где",$B$4)),INDIRECT(SUBSTITUTE("ИсходныеДанные!$что$2:$что$50000","что",J$4)),"",0,1)</f>
        <v/>
      </c>
      <c r="K1117" s="3">
        <f ca="1">IF($B1117&lt;&gt;"",SUMIF(INDIRECT("ИсходныеДанные!$"&amp;$K$4&amp;"$2:$"&amp;$K$4&amp;"$50000"),$B1117&amp;"#"&amp;K$6,INDIRECT("ИсходныеДанные!$J$2:$J$50000")),0)</f>
        <v>0</v>
      </c>
      <c r="L1117" s="3">
        <f ca="1">IF($B1117&lt;&gt;"",SUMIF(INDIRECT("ИсходныеДанные!$"&amp;$K$4&amp;"$2:$"&amp;$K$4&amp;"$50000"),$B1117&amp;"#"&amp;L$6,INDIRECT("ИсходныеДанные!$J$2:$J$50000")),0)</f>
        <v>0</v>
      </c>
      <c r="M1117" s="3">
        <f ca="1">IF($B1117&lt;&gt;"",SUMIF(INDIRECT("ИсходныеДанные!$"&amp;$K$4&amp;"$2:$"&amp;$K$4&amp;"$50000"),$B1117&amp;"#"&amp;M$6,INDIRECT("ИсходныеДанные!$J$2:$J$50000")),0)</f>
        <v>0</v>
      </c>
      <c r="N1117" s="3">
        <f ca="1">IF($B1117&lt;&gt;"",SUMIF(INDIRECT("ИсходныеДанные!$"&amp;$K$4&amp;"$2:$"&amp;$K$4&amp;"$50000"),$B1117&amp;"#"&amp;N$6,INDIRECT("ИсходныеДанные!$J$2:$J$50000")),0)</f>
        <v>0</v>
      </c>
      <c r="O1117" s="3">
        <f ca="1">IF($B1117&lt;&gt;"",SUMIF(INDIRECT("ИсходныеДанные!$"&amp;$K$4&amp;"$2:$"&amp;$K$4&amp;"$50000"),$B1117&amp;"#"&amp;O$6,INDIRECT("ИсходныеДанные!$J$2:$J$50000")),0)</f>
        <v>0</v>
      </c>
      <c r="P1117" s="3">
        <f ca="1">IF($B1117&lt;&gt;"",SUMIF(INDIRECT("ИсходныеДанные!$"&amp;$K$4&amp;"$2:$"&amp;$K$4&amp;"$50000"),$B1117&amp;"#"&amp;P$6,INDIRECT("ИсходныеДанные!$J$2:$J$50000")),0)</f>
        <v>0</v>
      </c>
      <c r="Q1117" s="3">
        <f ca="1">IF($B1117&lt;&gt;"",SUMIF(INDIRECT("ИсходныеДанные!$"&amp;$K$4&amp;"$2:$"&amp;$K$4&amp;"$50000"),$B1117&amp;"#"&amp;Q$6,INDIRECT("ИсходныеДанные!$J$2:$J$50000")),0)</f>
        <v>0</v>
      </c>
      <c r="R1117" s="3">
        <f ca="1">IF($B1117&lt;&gt;"",SUMIF(INDIRECT("ИсходныеДанные!$"&amp;$K$4&amp;"$2:$"&amp;$K$4&amp;"$50000"),$B1117&amp;"#"&amp;R$6,INDIRECT("ИсходныеДанные!$J$2:$J$50000")),0)</f>
        <v>0</v>
      </c>
      <c r="S1117" s="3">
        <f ca="1">IF($B1117&lt;&gt;"",SUMIF(INDIRECT("ИсходныеДанные!$"&amp;$K$4&amp;"$2:$"&amp;$K$4&amp;"$50000"),$B1117&amp;"#"&amp;S$6,INDIRECT("ИсходныеДанные!$J$2:$J$50000")),0)</f>
        <v>0</v>
      </c>
      <c r="T1117" s="3">
        <f ca="1">IF($B1117&lt;&gt;"",SUMIF(INDIRECT("ИсходныеДанные!$"&amp;$K$4&amp;"$2:$"&amp;$K$4&amp;"$50000"),$B1117&amp;"#"&amp;T$6,INDIRECT("ИсходныеДанные!$J$2:$J$50000")),0)</f>
        <v>0</v>
      </c>
      <c r="U1117" s="3">
        <f ca="1">IF($B1117&lt;&gt;"",SUMIF(INDIRECT("ИсходныеДанные!$"&amp;$K$4&amp;"$2:$"&amp;$K$4&amp;"$50000"),$B1117&amp;"#"&amp;U$6,INDIRECT("ИсходныеДанные!$J$2:$J$50000")),0)</f>
        <v>0</v>
      </c>
      <c r="V1117" s="3">
        <f ca="1">IF($B1117&lt;&gt;"",SUMIF(INDIRECT("ИсходныеДанные!$"&amp;$K$4&amp;"$2:$"&amp;$K$4&amp;"$50000"),$B1117&amp;"#"&amp;V$6,INDIRECT("ИсходныеДанные!$J$2:$J$50000")),0)</f>
        <v>0</v>
      </c>
      <c r="W1117" s="16" t="e">
        <f ca="1">SUM(K1117:V1117)/Пофамильно!$R$1</f>
        <v>#DIV/0!</v>
      </c>
    </row>
    <row r="1118" spans="1:23" x14ac:dyDescent="0.25">
      <c r="A1118" s="10" t="str">
        <f t="shared" ca="1" si="19"/>
        <v>delete</v>
      </c>
      <c r="B1118" s="16" cm="1">
        <f t="array" aca="1" ref="B1118" ca="1">INDIRECT("УникальныеСписки!D"&amp;ROW()-$L$4)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14"/>
      <c r="G1118" s="81" t="str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84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84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84" t="str" cm="1">
        <f t="array" aca="1" ref="J1118" ca="1">_xlfn.XLOOKUP($B1118,INDIRECT(SUBSTITUTE("ИсходныеДанные!$где$2:$где$50000","где",$B$4)),INDIRECT(SUBSTITUTE("ИсходныеДанные!$что$2:$что$50000","что",J$4)),"",0,1)</f>
        <v/>
      </c>
      <c r="K1118" s="3">
        <f ca="1">IF($B1118&lt;&gt;"",SUMIF(INDIRECT("ИсходныеДанные!$"&amp;$K$4&amp;"$2:$"&amp;$K$4&amp;"$50000"),$B1118&amp;"#"&amp;K$6,INDIRECT("ИсходныеДанные!$J$2:$J$50000")),0)</f>
        <v>0</v>
      </c>
      <c r="L1118" s="3">
        <f ca="1">IF($B1118&lt;&gt;"",SUMIF(INDIRECT("ИсходныеДанные!$"&amp;$K$4&amp;"$2:$"&amp;$K$4&amp;"$50000"),$B1118&amp;"#"&amp;L$6,INDIRECT("ИсходныеДанные!$J$2:$J$50000")),0)</f>
        <v>0</v>
      </c>
      <c r="M1118" s="3">
        <f ca="1">IF($B1118&lt;&gt;"",SUMIF(INDIRECT("ИсходныеДанные!$"&amp;$K$4&amp;"$2:$"&amp;$K$4&amp;"$50000"),$B1118&amp;"#"&amp;M$6,INDIRECT("ИсходныеДанные!$J$2:$J$50000")),0)</f>
        <v>0</v>
      </c>
      <c r="N1118" s="3">
        <f ca="1">IF($B1118&lt;&gt;"",SUMIF(INDIRECT("ИсходныеДанные!$"&amp;$K$4&amp;"$2:$"&amp;$K$4&amp;"$50000"),$B1118&amp;"#"&amp;N$6,INDIRECT("ИсходныеДанные!$J$2:$J$50000")),0)</f>
        <v>0</v>
      </c>
      <c r="O1118" s="3">
        <f ca="1">IF($B1118&lt;&gt;"",SUMIF(INDIRECT("ИсходныеДанные!$"&amp;$K$4&amp;"$2:$"&amp;$K$4&amp;"$50000"),$B1118&amp;"#"&amp;O$6,INDIRECT("ИсходныеДанные!$J$2:$J$50000")),0)</f>
        <v>0</v>
      </c>
      <c r="P1118" s="3">
        <f ca="1">IF($B1118&lt;&gt;"",SUMIF(INDIRECT("ИсходныеДанные!$"&amp;$K$4&amp;"$2:$"&amp;$K$4&amp;"$50000"),$B1118&amp;"#"&amp;P$6,INDIRECT("ИсходныеДанные!$J$2:$J$50000")),0)</f>
        <v>0</v>
      </c>
      <c r="Q1118" s="3">
        <f ca="1">IF($B1118&lt;&gt;"",SUMIF(INDIRECT("ИсходныеДанные!$"&amp;$K$4&amp;"$2:$"&amp;$K$4&amp;"$50000"),$B1118&amp;"#"&amp;Q$6,INDIRECT("ИсходныеДанные!$J$2:$J$50000")),0)</f>
        <v>0</v>
      </c>
      <c r="R1118" s="3">
        <f ca="1">IF($B1118&lt;&gt;"",SUMIF(INDIRECT("ИсходныеДанные!$"&amp;$K$4&amp;"$2:$"&amp;$K$4&amp;"$50000"),$B1118&amp;"#"&amp;R$6,INDIRECT("ИсходныеДанные!$J$2:$J$50000")),0)</f>
        <v>0</v>
      </c>
      <c r="S1118" s="3">
        <f ca="1">IF($B1118&lt;&gt;"",SUMIF(INDIRECT("ИсходныеДанные!$"&amp;$K$4&amp;"$2:$"&amp;$K$4&amp;"$50000"),$B1118&amp;"#"&amp;S$6,INDIRECT("ИсходныеДанные!$J$2:$J$50000")),0)</f>
        <v>0</v>
      </c>
      <c r="T1118" s="3">
        <f ca="1">IF($B1118&lt;&gt;"",SUMIF(INDIRECT("ИсходныеДанные!$"&amp;$K$4&amp;"$2:$"&amp;$K$4&amp;"$50000"),$B1118&amp;"#"&amp;T$6,INDIRECT("ИсходныеДанные!$J$2:$J$50000")),0)</f>
        <v>0</v>
      </c>
      <c r="U1118" s="3">
        <f ca="1">IF($B1118&lt;&gt;"",SUMIF(INDIRECT("ИсходныеДанные!$"&amp;$K$4&amp;"$2:$"&amp;$K$4&amp;"$50000"),$B1118&amp;"#"&amp;U$6,INDIRECT("ИсходныеДанные!$J$2:$J$50000")),0)</f>
        <v>0</v>
      </c>
      <c r="V1118" s="3">
        <f ca="1">IF($B1118&lt;&gt;"",SUMIF(INDIRECT("ИсходныеДанные!$"&amp;$K$4&amp;"$2:$"&amp;$K$4&amp;"$50000"),$B1118&amp;"#"&amp;V$6,INDIRECT("ИсходныеДанные!$J$2:$J$50000")),0)</f>
        <v>0</v>
      </c>
      <c r="W1118" s="16" t="e">
        <f ca="1">SUM(K1118:V1118)/Пофамильно!$R$1</f>
        <v>#DIV/0!</v>
      </c>
    </row>
    <row r="1119" spans="1:23" x14ac:dyDescent="0.25">
      <c r="A1119" s="10" t="str">
        <f t="shared" ca="1" si="19"/>
        <v>delete</v>
      </c>
      <c r="B1119" s="16" cm="1">
        <f t="array" aca="1" ref="B1119" ca="1">INDIRECT("УникальныеСписки!D"&amp;ROW()-$L$4)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14"/>
      <c r="G1119" s="81" t="str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84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84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84" t="str" cm="1">
        <f t="array" aca="1" ref="J1119" ca="1">_xlfn.XLOOKUP($B1119,INDIRECT(SUBSTITUTE("ИсходныеДанные!$где$2:$где$50000","где",$B$4)),INDIRECT(SUBSTITUTE("ИсходныеДанные!$что$2:$что$50000","что",J$4)),"",0,1)</f>
        <v/>
      </c>
      <c r="K1119" s="3">
        <f ca="1">IF($B1119&lt;&gt;"",SUMIF(INDIRECT("ИсходныеДанные!$"&amp;$K$4&amp;"$2:$"&amp;$K$4&amp;"$50000"),$B1119&amp;"#"&amp;K$6,INDIRECT("ИсходныеДанные!$J$2:$J$50000")),0)</f>
        <v>0</v>
      </c>
      <c r="L1119" s="3">
        <f ca="1">IF($B1119&lt;&gt;"",SUMIF(INDIRECT("ИсходныеДанные!$"&amp;$K$4&amp;"$2:$"&amp;$K$4&amp;"$50000"),$B1119&amp;"#"&amp;L$6,INDIRECT("ИсходныеДанные!$J$2:$J$50000")),0)</f>
        <v>0</v>
      </c>
      <c r="M1119" s="3">
        <f ca="1">IF($B1119&lt;&gt;"",SUMIF(INDIRECT("ИсходныеДанные!$"&amp;$K$4&amp;"$2:$"&amp;$K$4&amp;"$50000"),$B1119&amp;"#"&amp;M$6,INDIRECT("ИсходныеДанные!$J$2:$J$50000")),0)</f>
        <v>0</v>
      </c>
      <c r="N1119" s="3">
        <f ca="1">IF($B1119&lt;&gt;"",SUMIF(INDIRECT("ИсходныеДанные!$"&amp;$K$4&amp;"$2:$"&amp;$K$4&amp;"$50000"),$B1119&amp;"#"&amp;N$6,INDIRECT("ИсходныеДанные!$J$2:$J$50000")),0)</f>
        <v>0</v>
      </c>
      <c r="O1119" s="3">
        <f ca="1">IF($B1119&lt;&gt;"",SUMIF(INDIRECT("ИсходныеДанные!$"&amp;$K$4&amp;"$2:$"&amp;$K$4&amp;"$50000"),$B1119&amp;"#"&amp;O$6,INDIRECT("ИсходныеДанные!$J$2:$J$50000")),0)</f>
        <v>0</v>
      </c>
      <c r="P1119" s="3">
        <f ca="1">IF($B1119&lt;&gt;"",SUMIF(INDIRECT("ИсходныеДанные!$"&amp;$K$4&amp;"$2:$"&amp;$K$4&amp;"$50000"),$B1119&amp;"#"&amp;P$6,INDIRECT("ИсходныеДанные!$J$2:$J$50000")),0)</f>
        <v>0</v>
      </c>
      <c r="Q1119" s="3">
        <f ca="1">IF($B1119&lt;&gt;"",SUMIF(INDIRECT("ИсходныеДанные!$"&amp;$K$4&amp;"$2:$"&amp;$K$4&amp;"$50000"),$B1119&amp;"#"&amp;Q$6,INDIRECT("ИсходныеДанные!$J$2:$J$50000")),0)</f>
        <v>0</v>
      </c>
      <c r="R1119" s="3">
        <f ca="1">IF($B1119&lt;&gt;"",SUMIF(INDIRECT("ИсходныеДанные!$"&amp;$K$4&amp;"$2:$"&amp;$K$4&amp;"$50000"),$B1119&amp;"#"&amp;R$6,INDIRECT("ИсходныеДанные!$J$2:$J$50000")),0)</f>
        <v>0</v>
      </c>
      <c r="S1119" s="3">
        <f ca="1">IF($B1119&lt;&gt;"",SUMIF(INDIRECT("ИсходныеДанные!$"&amp;$K$4&amp;"$2:$"&amp;$K$4&amp;"$50000"),$B1119&amp;"#"&amp;S$6,INDIRECT("ИсходныеДанные!$J$2:$J$50000")),0)</f>
        <v>0</v>
      </c>
      <c r="T1119" s="3">
        <f ca="1">IF($B1119&lt;&gt;"",SUMIF(INDIRECT("ИсходныеДанные!$"&amp;$K$4&amp;"$2:$"&amp;$K$4&amp;"$50000"),$B1119&amp;"#"&amp;T$6,INDIRECT("ИсходныеДанные!$J$2:$J$50000")),0)</f>
        <v>0</v>
      </c>
      <c r="U1119" s="3">
        <f ca="1">IF($B1119&lt;&gt;"",SUMIF(INDIRECT("ИсходныеДанные!$"&amp;$K$4&amp;"$2:$"&amp;$K$4&amp;"$50000"),$B1119&amp;"#"&amp;U$6,INDIRECT("ИсходныеДанные!$J$2:$J$50000")),0)</f>
        <v>0</v>
      </c>
      <c r="V1119" s="3">
        <f ca="1">IF($B1119&lt;&gt;"",SUMIF(INDIRECT("ИсходныеДанные!$"&amp;$K$4&amp;"$2:$"&amp;$K$4&amp;"$50000"),$B1119&amp;"#"&amp;V$6,INDIRECT("ИсходныеДанные!$J$2:$J$50000")),0)</f>
        <v>0</v>
      </c>
      <c r="W1119" s="16" t="e">
        <f ca="1">SUM(K1119:V1119)/Пофамильно!$R$1</f>
        <v>#DIV/0!</v>
      </c>
    </row>
    <row r="1120" spans="1:23" x14ac:dyDescent="0.25">
      <c r="A1120" s="10" t="str">
        <f t="shared" ca="1" si="19"/>
        <v>delete</v>
      </c>
      <c r="B1120" s="16" cm="1">
        <f t="array" aca="1" ref="B1120" ca="1">INDIRECT("УникальныеСписки!D"&amp;ROW()-$L$4)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14"/>
      <c r="G1120" s="81" t="str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84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84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84" t="str" cm="1">
        <f t="array" aca="1" ref="J1120" ca="1">_xlfn.XLOOKUP($B1120,INDIRECT(SUBSTITUTE("ИсходныеДанные!$где$2:$где$50000","где",$B$4)),INDIRECT(SUBSTITUTE("ИсходныеДанные!$что$2:$что$50000","что",J$4)),"",0,1)</f>
        <v/>
      </c>
      <c r="K1120" s="3">
        <f ca="1">IF($B1120&lt;&gt;"",SUMIF(INDIRECT("ИсходныеДанные!$"&amp;$K$4&amp;"$2:$"&amp;$K$4&amp;"$50000"),$B1120&amp;"#"&amp;K$6,INDIRECT("ИсходныеДанные!$J$2:$J$50000")),0)</f>
        <v>0</v>
      </c>
      <c r="L1120" s="3">
        <f ca="1">IF($B1120&lt;&gt;"",SUMIF(INDIRECT("ИсходныеДанные!$"&amp;$K$4&amp;"$2:$"&amp;$K$4&amp;"$50000"),$B1120&amp;"#"&amp;L$6,INDIRECT("ИсходныеДанные!$J$2:$J$50000")),0)</f>
        <v>0</v>
      </c>
      <c r="M1120" s="3">
        <f ca="1">IF($B1120&lt;&gt;"",SUMIF(INDIRECT("ИсходныеДанные!$"&amp;$K$4&amp;"$2:$"&amp;$K$4&amp;"$50000"),$B1120&amp;"#"&amp;M$6,INDIRECT("ИсходныеДанные!$J$2:$J$50000")),0)</f>
        <v>0</v>
      </c>
      <c r="N1120" s="3">
        <f ca="1">IF($B1120&lt;&gt;"",SUMIF(INDIRECT("ИсходныеДанные!$"&amp;$K$4&amp;"$2:$"&amp;$K$4&amp;"$50000"),$B1120&amp;"#"&amp;N$6,INDIRECT("ИсходныеДанные!$J$2:$J$50000")),0)</f>
        <v>0</v>
      </c>
      <c r="O1120" s="3">
        <f ca="1">IF($B1120&lt;&gt;"",SUMIF(INDIRECT("ИсходныеДанные!$"&amp;$K$4&amp;"$2:$"&amp;$K$4&amp;"$50000"),$B1120&amp;"#"&amp;O$6,INDIRECT("ИсходныеДанные!$J$2:$J$50000")),0)</f>
        <v>0</v>
      </c>
      <c r="P1120" s="3">
        <f ca="1">IF($B1120&lt;&gt;"",SUMIF(INDIRECT("ИсходныеДанные!$"&amp;$K$4&amp;"$2:$"&amp;$K$4&amp;"$50000"),$B1120&amp;"#"&amp;P$6,INDIRECT("ИсходныеДанные!$J$2:$J$50000")),0)</f>
        <v>0</v>
      </c>
      <c r="Q1120" s="3">
        <f ca="1">IF($B1120&lt;&gt;"",SUMIF(INDIRECT("ИсходныеДанные!$"&amp;$K$4&amp;"$2:$"&amp;$K$4&amp;"$50000"),$B1120&amp;"#"&amp;Q$6,INDIRECT("ИсходныеДанные!$J$2:$J$50000")),0)</f>
        <v>0</v>
      </c>
      <c r="R1120" s="3">
        <f ca="1">IF($B1120&lt;&gt;"",SUMIF(INDIRECT("ИсходныеДанные!$"&amp;$K$4&amp;"$2:$"&amp;$K$4&amp;"$50000"),$B1120&amp;"#"&amp;R$6,INDIRECT("ИсходныеДанные!$J$2:$J$50000")),0)</f>
        <v>0</v>
      </c>
      <c r="S1120" s="3">
        <f ca="1">IF($B1120&lt;&gt;"",SUMIF(INDIRECT("ИсходныеДанные!$"&amp;$K$4&amp;"$2:$"&amp;$K$4&amp;"$50000"),$B1120&amp;"#"&amp;S$6,INDIRECT("ИсходныеДанные!$J$2:$J$50000")),0)</f>
        <v>0</v>
      </c>
      <c r="T1120" s="3">
        <f ca="1">IF($B1120&lt;&gt;"",SUMIF(INDIRECT("ИсходныеДанные!$"&amp;$K$4&amp;"$2:$"&amp;$K$4&amp;"$50000"),$B1120&amp;"#"&amp;T$6,INDIRECT("ИсходныеДанные!$J$2:$J$50000")),0)</f>
        <v>0</v>
      </c>
      <c r="U1120" s="3">
        <f ca="1">IF($B1120&lt;&gt;"",SUMIF(INDIRECT("ИсходныеДанные!$"&amp;$K$4&amp;"$2:$"&amp;$K$4&amp;"$50000"),$B1120&amp;"#"&amp;U$6,INDIRECT("ИсходныеДанные!$J$2:$J$50000")),0)</f>
        <v>0</v>
      </c>
      <c r="V1120" s="3">
        <f ca="1">IF($B1120&lt;&gt;"",SUMIF(INDIRECT("ИсходныеДанные!$"&amp;$K$4&amp;"$2:$"&amp;$K$4&amp;"$50000"),$B1120&amp;"#"&amp;V$6,INDIRECT("ИсходныеДанные!$J$2:$J$50000")),0)</f>
        <v>0</v>
      </c>
      <c r="W1120" s="16" t="e">
        <f ca="1">SUM(K1120:V1120)/Пофамильно!$R$1</f>
        <v>#DIV/0!</v>
      </c>
    </row>
    <row r="1121" spans="1:23" x14ac:dyDescent="0.25">
      <c r="A1121" s="10" t="str">
        <f t="shared" ca="1" si="19"/>
        <v>delete</v>
      </c>
      <c r="B1121" s="16" cm="1">
        <f t="array" aca="1" ref="B1121" ca="1">INDIRECT("УникальныеСписки!D"&amp;ROW()-$L$4)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14"/>
      <c r="G1121" s="81" t="str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84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84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84" t="str" cm="1">
        <f t="array" aca="1" ref="J1121" ca="1">_xlfn.XLOOKUP($B1121,INDIRECT(SUBSTITUTE("ИсходныеДанные!$где$2:$где$50000","где",$B$4)),INDIRECT(SUBSTITUTE("ИсходныеДанные!$что$2:$что$50000","что",J$4)),"",0,1)</f>
        <v/>
      </c>
      <c r="K1121" s="3">
        <f ca="1">IF($B1121&lt;&gt;"",SUMIF(INDIRECT("ИсходныеДанные!$"&amp;$K$4&amp;"$2:$"&amp;$K$4&amp;"$50000"),$B1121&amp;"#"&amp;K$6,INDIRECT("ИсходныеДанные!$J$2:$J$50000")),0)</f>
        <v>0</v>
      </c>
      <c r="L1121" s="3">
        <f ca="1">IF($B1121&lt;&gt;"",SUMIF(INDIRECT("ИсходныеДанные!$"&amp;$K$4&amp;"$2:$"&amp;$K$4&amp;"$50000"),$B1121&amp;"#"&amp;L$6,INDIRECT("ИсходныеДанные!$J$2:$J$50000")),0)</f>
        <v>0</v>
      </c>
      <c r="M1121" s="3">
        <f ca="1">IF($B1121&lt;&gt;"",SUMIF(INDIRECT("ИсходныеДанные!$"&amp;$K$4&amp;"$2:$"&amp;$K$4&amp;"$50000"),$B1121&amp;"#"&amp;M$6,INDIRECT("ИсходныеДанные!$J$2:$J$50000")),0)</f>
        <v>0</v>
      </c>
      <c r="N1121" s="3">
        <f ca="1">IF($B1121&lt;&gt;"",SUMIF(INDIRECT("ИсходныеДанные!$"&amp;$K$4&amp;"$2:$"&amp;$K$4&amp;"$50000"),$B1121&amp;"#"&amp;N$6,INDIRECT("ИсходныеДанные!$J$2:$J$50000")),0)</f>
        <v>0</v>
      </c>
      <c r="O1121" s="3">
        <f ca="1">IF($B1121&lt;&gt;"",SUMIF(INDIRECT("ИсходныеДанные!$"&amp;$K$4&amp;"$2:$"&amp;$K$4&amp;"$50000"),$B1121&amp;"#"&amp;O$6,INDIRECT("ИсходныеДанные!$J$2:$J$50000")),0)</f>
        <v>0</v>
      </c>
      <c r="P1121" s="3">
        <f ca="1">IF($B1121&lt;&gt;"",SUMIF(INDIRECT("ИсходныеДанные!$"&amp;$K$4&amp;"$2:$"&amp;$K$4&amp;"$50000"),$B1121&amp;"#"&amp;P$6,INDIRECT("ИсходныеДанные!$J$2:$J$50000")),0)</f>
        <v>0</v>
      </c>
      <c r="Q1121" s="3">
        <f ca="1">IF($B1121&lt;&gt;"",SUMIF(INDIRECT("ИсходныеДанные!$"&amp;$K$4&amp;"$2:$"&amp;$K$4&amp;"$50000"),$B1121&amp;"#"&amp;Q$6,INDIRECT("ИсходныеДанные!$J$2:$J$50000")),0)</f>
        <v>0</v>
      </c>
      <c r="R1121" s="3">
        <f ca="1">IF($B1121&lt;&gt;"",SUMIF(INDIRECT("ИсходныеДанные!$"&amp;$K$4&amp;"$2:$"&amp;$K$4&amp;"$50000"),$B1121&amp;"#"&amp;R$6,INDIRECT("ИсходныеДанные!$J$2:$J$50000")),0)</f>
        <v>0</v>
      </c>
      <c r="S1121" s="3">
        <f ca="1">IF($B1121&lt;&gt;"",SUMIF(INDIRECT("ИсходныеДанные!$"&amp;$K$4&amp;"$2:$"&amp;$K$4&amp;"$50000"),$B1121&amp;"#"&amp;S$6,INDIRECT("ИсходныеДанные!$J$2:$J$50000")),0)</f>
        <v>0</v>
      </c>
      <c r="T1121" s="3">
        <f ca="1">IF($B1121&lt;&gt;"",SUMIF(INDIRECT("ИсходныеДанные!$"&amp;$K$4&amp;"$2:$"&amp;$K$4&amp;"$50000"),$B1121&amp;"#"&amp;T$6,INDIRECT("ИсходныеДанные!$J$2:$J$50000")),0)</f>
        <v>0</v>
      </c>
      <c r="U1121" s="3">
        <f ca="1">IF($B1121&lt;&gt;"",SUMIF(INDIRECT("ИсходныеДанные!$"&amp;$K$4&amp;"$2:$"&amp;$K$4&amp;"$50000"),$B1121&amp;"#"&amp;U$6,INDIRECT("ИсходныеДанные!$J$2:$J$50000")),0)</f>
        <v>0</v>
      </c>
      <c r="V1121" s="3">
        <f ca="1">IF($B1121&lt;&gt;"",SUMIF(INDIRECT("ИсходныеДанные!$"&amp;$K$4&amp;"$2:$"&amp;$K$4&amp;"$50000"),$B1121&amp;"#"&amp;V$6,INDIRECT("ИсходныеДанные!$J$2:$J$50000")),0)</f>
        <v>0</v>
      </c>
      <c r="W1121" s="16" t="e">
        <f ca="1">SUM(K1121:V1121)/Пофамильно!$R$1</f>
        <v>#DIV/0!</v>
      </c>
    </row>
    <row r="1122" spans="1:23" x14ac:dyDescent="0.25">
      <c r="A1122" s="10" t="str">
        <f t="shared" ca="1" si="19"/>
        <v>delete</v>
      </c>
      <c r="B1122" s="16" cm="1">
        <f t="array" aca="1" ref="B1122" ca="1">INDIRECT("УникальныеСписки!D"&amp;ROW()-$L$4)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14"/>
      <c r="G1122" s="81" t="str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84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84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84" t="str" cm="1">
        <f t="array" aca="1" ref="J1122" ca="1">_xlfn.XLOOKUP($B1122,INDIRECT(SUBSTITUTE("ИсходныеДанные!$где$2:$где$50000","где",$B$4)),INDIRECT(SUBSTITUTE("ИсходныеДанные!$что$2:$что$50000","что",J$4)),"",0,1)</f>
        <v/>
      </c>
      <c r="K1122" s="3">
        <f ca="1">IF($B1122&lt;&gt;"",SUMIF(INDIRECT("ИсходныеДанные!$"&amp;$K$4&amp;"$2:$"&amp;$K$4&amp;"$50000"),$B1122&amp;"#"&amp;K$6,INDIRECT("ИсходныеДанные!$J$2:$J$50000")),0)</f>
        <v>0</v>
      </c>
      <c r="L1122" s="3">
        <f ca="1">IF($B1122&lt;&gt;"",SUMIF(INDIRECT("ИсходныеДанные!$"&amp;$K$4&amp;"$2:$"&amp;$K$4&amp;"$50000"),$B1122&amp;"#"&amp;L$6,INDIRECT("ИсходныеДанные!$J$2:$J$50000")),0)</f>
        <v>0</v>
      </c>
      <c r="M1122" s="3">
        <f ca="1">IF($B1122&lt;&gt;"",SUMIF(INDIRECT("ИсходныеДанные!$"&amp;$K$4&amp;"$2:$"&amp;$K$4&amp;"$50000"),$B1122&amp;"#"&amp;M$6,INDIRECT("ИсходныеДанные!$J$2:$J$50000")),0)</f>
        <v>0</v>
      </c>
      <c r="N1122" s="3">
        <f ca="1">IF($B1122&lt;&gt;"",SUMIF(INDIRECT("ИсходныеДанные!$"&amp;$K$4&amp;"$2:$"&amp;$K$4&amp;"$50000"),$B1122&amp;"#"&amp;N$6,INDIRECT("ИсходныеДанные!$J$2:$J$50000")),0)</f>
        <v>0</v>
      </c>
      <c r="O1122" s="3">
        <f ca="1">IF($B1122&lt;&gt;"",SUMIF(INDIRECT("ИсходныеДанные!$"&amp;$K$4&amp;"$2:$"&amp;$K$4&amp;"$50000"),$B1122&amp;"#"&amp;O$6,INDIRECT("ИсходныеДанные!$J$2:$J$50000")),0)</f>
        <v>0</v>
      </c>
      <c r="P1122" s="3">
        <f ca="1">IF($B1122&lt;&gt;"",SUMIF(INDIRECT("ИсходныеДанные!$"&amp;$K$4&amp;"$2:$"&amp;$K$4&amp;"$50000"),$B1122&amp;"#"&amp;P$6,INDIRECT("ИсходныеДанные!$J$2:$J$50000")),0)</f>
        <v>0</v>
      </c>
      <c r="Q1122" s="3">
        <f ca="1">IF($B1122&lt;&gt;"",SUMIF(INDIRECT("ИсходныеДанные!$"&amp;$K$4&amp;"$2:$"&amp;$K$4&amp;"$50000"),$B1122&amp;"#"&amp;Q$6,INDIRECT("ИсходныеДанные!$J$2:$J$50000")),0)</f>
        <v>0</v>
      </c>
      <c r="R1122" s="3">
        <f ca="1">IF($B1122&lt;&gt;"",SUMIF(INDIRECT("ИсходныеДанные!$"&amp;$K$4&amp;"$2:$"&amp;$K$4&amp;"$50000"),$B1122&amp;"#"&amp;R$6,INDIRECT("ИсходныеДанные!$J$2:$J$50000")),0)</f>
        <v>0</v>
      </c>
      <c r="S1122" s="3">
        <f ca="1">IF($B1122&lt;&gt;"",SUMIF(INDIRECT("ИсходныеДанные!$"&amp;$K$4&amp;"$2:$"&amp;$K$4&amp;"$50000"),$B1122&amp;"#"&amp;S$6,INDIRECT("ИсходныеДанные!$J$2:$J$50000")),0)</f>
        <v>0</v>
      </c>
      <c r="T1122" s="3">
        <f ca="1">IF($B1122&lt;&gt;"",SUMIF(INDIRECT("ИсходныеДанные!$"&amp;$K$4&amp;"$2:$"&amp;$K$4&amp;"$50000"),$B1122&amp;"#"&amp;T$6,INDIRECT("ИсходныеДанные!$J$2:$J$50000")),0)</f>
        <v>0</v>
      </c>
      <c r="U1122" s="3">
        <f ca="1">IF($B1122&lt;&gt;"",SUMIF(INDIRECT("ИсходныеДанные!$"&amp;$K$4&amp;"$2:$"&amp;$K$4&amp;"$50000"),$B1122&amp;"#"&amp;U$6,INDIRECT("ИсходныеДанные!$J$2:$J$50000")),0)</f>
        <v>0</v>
      </c>
      <c r="V1122" s="3">
        <f ca="1">IF($B1122&lt;&gt;"",SUMIF(INDIRECT("ИсходныеДанные!$"&amp;$K$4&amp;"$2:$"&amp;$K$4&amp;"$50000"),$B1122&amp;"#"&amp;V$6,INDIRECT("ИсходныеДанные!$J$2:$J$50000")),0)</f>
        <v>0</v>
      </c>
      <c r="W1122" s="16" t="e">
        <f ca="1">SUM(K1122:V1122)/Пофамильно!$R$1</f>
        <v>#DIV/0!</v>
      </c>
    </row>
    <row r="1123" spans="1:23" x14ac:dyDescent="0.25">
      <c r="A1123" s="10" t="str">
        <f t="shared" ca="1" si="19"/>
        <v>delete</v>
      </c>
      <c r="B1123" s="16" cm="1">
        <f t="array" aca="1" ref="B1123" ca="1">INDIRECT("УникальныеСписки!D"&amp;ROW()-$L$4)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14"/>
      <c r="G1123" s="81" t="str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84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84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84" t="str" cm="1">
        <f t="array" aca="1" ref="J1123" ca="1">_xlfn.XLOOKUP($B1123,INDIRECT(SUBSTITUTE("ИсходныеДанные!$где$2:$где$50000","где",$B$4)),INDIRECT(SUBSTITUTE("ИсходныеДанные!$что$2:$что$50000","что",J$4)),"",0,1)</f>
        <v/>
      </c>
      <c r="K1123" s="3">
        <f ca="1">IF($B1123&lt;&gt;"",SUMIF(INDIRECT("ИсходныеДанные!$"&amp;$K$4&amp;"$2:$"&amp;$K$4&amp;"$50000"),$B1123&amp;"#"&amp;K$6,INDIRECT("ИсходныеДанные!$J$2:$J$50000")),0)</f>
        <v>0</v>
      </c>
      <c r="L1123" s="3">
        <f ca="1">IF($B1123&lt;&gt;"",SUMIF(INDIRECT("ИсходныеДанные!$"&amp;$K$4&amp;"$2:$"&amp;$K$4&amp;"$50000"),$B1123&amp;"#"&amp;L$6,INDIRECT("ИсходныеДанные!$J$2:$J$50000")),0)</f>
        <v>0</v>
      </c>
      <c r="M1123" s="3">
        <f ca="1">IF($B1123&lt;&gt;"",SUMIF(INDIRECT("ИсходныеДанные!$"&amp;$K$4&amp;"$2:$"&amp;$K$4&amp;"$50000"),$B1123&amp;"#"&amp;M$6,INDIRECT("ИсходныеДанные!$J$2:$J$50000")),0)</f>
        <v>0</v>
      </c>
      <c r="N1123" s="3">
        <f ca="1">IF($B1123&lt;&gt;"",SUMIF(INDIRECT("ИсходныеДанные!$"&amp;$K$4&amp;"$2:$"&amp;$K$4&amp;"$50000"),$B1123&amp;"#"&amp;N$6,INDIRECT("ИсходныеДанные!$J$2:$J$50000")),0)</f>
        <v>0</v>
      </c>
      <c r="O1123" s="3">
        <f ca="1">IF($B1123&lt;&gt;"",SUMIF(INDIRECT("ИсходныеДанные!$"&amp;$K$4&amp;"$2:$"&amp;$K$4&amp;"$50000"),$B1123&amp;"#"&amp;O$6,INDIRECT("ИсходныеДанные!$J$2:$J$50000")),0)</f>
        <v>0</v>
      </c>
      <c r="P1123" s="3">
        <f ca="1">IF($B1123&lt;&gt;"",SUMIF(INDIRECT("ИсходныеДанные!$"&amp;$K$4&amp;"$2:$"&amp;$K$4&amp;"$50000"),$B1123&amp;"#"&amp;P$6,INDIRECT("ИсходныеДанные!$J$2:$J$50000")),0)</f>
        <v>0</v>
      </c>
      <c r="Q1123" s="3">
        <f ca="1">IF($B1123&lt;&gt;"",SUMIF(INDIRECT("ИсходныеДанные!$"&amp;$K$4&amp;"$2:$"&amp;$K$4&amp;"$50000"),$B1123&amp;"#"&amp;Q$6,INDIRECT("ИсходныеДанные!$J$2:$J$50000")),0)</f>
        <v>0</v>
      </c>
      <c r="R1123" s="3">
        <f ca="1">IF($B1123&lt;&gt;"",SUMIF(INDIRECT("ИсходныеДанные!$"&amp;$K$4&amp;"$2:$"&amp;$K$4&amp;"$50000"),$B1123&amp;"#"&amp;R$6,INDIRECT("ИсходныеДанные!$J$2:$J$50000")),0)</f>
        <v>0</v>
      </c>
      <c r="S1123" s="3">
        <f ca="1">IF($B1123&lt;&gt;"",SUMIF(INDIRECT("ИсходныеДанные!$"&amp;$K$4&amp;"$2:$"&amp;$K$4&amp;"$50000"),$B1123&amp;"#"&amp;S$6,INDIRECT("ИсходныеДанные!$J$2:$J$50000")),0)</f>
        <v>0</v>
      </c>
      <c r="T1123" s="3">
        <f ca="1">IF($B1123&lt;&gt;"",SUMIF(INDIRECT("ИсходныеДанные!$"&amp;$K$4&amp;"$2:$"&amp;$K$4&amp;"$50000"),$B1123&amp;"#"&amp;T$6,INDIRECT("ИсходныеДанные!$J$2:$J$50000")),0)</f>
        <v>0</v>
      </c>
      <c r="U1123" s="3">
        <f ca="1">IF($B1123&lt;&gt;"",SUMIF(INDIRECT("ИсходныеДанные!$"&amp;$K$4&amp;"$2:$"&amp;$K$4&amp;"$50000"),$B1123&amp;"#"&amp;U$6,INDIRECT("ИсходныеДанные!$J$2:$J$50000")),0)</f>
        <v>0</v>
      </c>
      <c r="V1123" s="3">
        <f ca="1">IF($B1123&lt;&gt;"",SUMIF(INDIRECT("ИсходныеДанные!$"&amp;$K$4&amp;"$2:$"&amp;$K$4&amp;"$50000"),$B1123&amp;"#"&amp;V$6,INDIRECT("ИсходныеДанные!$J$2:$J$50000")),0)</f>
        <v>0</v>
      </c>
      <c r="W1123" s="16" t="e">
        <f ca="1">SUM(K1123:V1123)/Пофамильно!$R$1</f>
        <v>#DIV/0!</v>
      </c>
    </row>
    <row r="1124" spans="1:23" x14ac:dyDescent="0.25">
      <c r="A1124" s="10" t="str">
        <f t="shared" ca="1" si="19"/>
        <v>delete</v>
      </c>
      <c r="B1124" s="16" cm="1">
        <f t="array" aca="1" ref="B1124" ca="1">INDIRECT("УникальныеСписки!D"&amp;ROW()-$L$4)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14"/>
      <c r="G1124" s="81" t="str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84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84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84" t="str" cm="1">
        <f t="array" aca="1" ref="J1124" ca="1">_xlfn.XLOOKUP($B1124,INDIRECT(SUBSTITUTE("ИсходныеДанные!$где$2:$где$50000","где",$B$4)),INDIRECT(SUBSTITUTE("ИсходныеДанные!$что$2:$что$50000","что",J$4)),"",0,1)</f>
        <v/>
      </c>
      <c r="K1124" s="3">
        <f ca="1">IF($B1124&lt;&gt;"",SUMIF(INDIRECT("ИсходныеДанные!$"&amp;$K$4&amp;"$2:$"&amp;$K$4&amp;"$50000"),$B1124&amp;"#"&amp;K$6,INDIRECT("ИсходныеДанные!$J$2:$J$50000")),0)</f>
        <v>0</v>
      </c>
      <c r="L1124" s="3">
        <f ca="1">IF($B1124&lt;&gt;"",SUMIF(INDIRECT("ИсходныеДанные!$"&amp;$K$4&amp;"$2:$"&amp;$K$4&amp;"$50000"),$B1124&amp;"#"&amp;L$6,INDIRECT("ИсходныеДанные!$J$2:$J$50000")),0)</f>
        <v>0</v>
      </c>
      <c r="M1124" s="3">
        <f ca="1">IF($B1124&lt;&gt;"",SUMIF(INDIRECT("ИсходныеДанные!$"&amp;$K$4&amp;"$2:$"&amp;$K$4&amp;"$50000"),$B1124&amp;"#"&amp;M$6,INDIRECT("ИсходныеДанные!$J$2:$J$50000")),0)</f>
        <v>0</v>
      </c>
      <c r="N1124" s="3">
        <f ca="1">IF($B1124&lt;&gt;"",SUMIF(INDIRECT("ИсходныеДанные!$"&amp;$K$4&amp;"$2:$"&amp;$K$4&amp;"$50000"),$B1124&amp;"#"&amp;N$6,INDIRECT("ИсходныеДанные!$J$2:$J$50000")),0)</f>
        <v>0</v>
      </c>
      <c r="O1124" s="3">
        <f ca="1">IF($B1124&lt;&gt;"",SUMIF(INDIRECT("ИсходныеДанные!$"&amp;$K$4&amp;"$2:$"&amp;$K$4&amp;"$50000"),$B1124&amp;"#"&amp;O$6,INDIRECT("ИсходныеДанные!$J$2:$J$50000")),0)</f>
        <v>0</v>
      </c>
      <c r="P1124" s="3">
        <f ca="1">IF($B1124&lt;&gt;"",SUMIF(INDIRECT("ИсходныеДанные!$"&amp;$K$4&amp;"$2:$"&amp;$K$4&amp;"$50000"),$B1124&amp;"#"&amp;P$6,INDIRECT("ИсходныеДанные!$J$2:$J$50000")),0)</f>
        <v>0</v>
      </c>
      <c r="Q1124" s="3">
        <f ca="1">IF($B1124&lt;&gt;"",SUMIF(INDIRECT("ИсходныеДанные!$"&amp;$K$4&amp;"$2:$"&amp;$K$4&amp;"$50000"),$B1124&amp;"#"&amp;Q$6,INDIRECT("ИсходныеДанные!$J$2:$J$50000")),0)</f>
        <v>0</v>
      </c>
      <c r="R1124" s="3">
        <f ca="1">IF($B1124&lt;&gt;"",SUMIF(INDIRECT("ИсходныеДанные!$"&amp;$K$4&amp;"$2:$"&amp;$K$4&amp;"$50000"),$B1124&amp;"#"&amp;R$6,INDIRECT("ИсходныеДанные!$J$2:$J$50000")),0)</f>
        <v>0</v>
      </c>
      <c r="S1124" s="3">
        <f ca="1">IF($B1124&lt;&gt;"",SUMIF(INDIRECT("ИсходныеДанные!$"&amp;$K$4&amp;"$2:$"&amp;$K$4&amp;"$50000"),$B1124&amp;"#"&amp;S$6,INDIRECT("ИсходныеДанные!$J$2:$J$50000")),0)</f>
        <v>0</v>
      </c>
      <c r="T1124" s="3">
        <f ca="1">IF($B1124&lt;&gt;"",SUMIF(INDIRECT("ИсходныеДанные!$"&amp;$K$4&amp;"$2:$"&amp;$K$4&amp;"$50000"),$B1124&amp;"#"&amp;T$6,INDIRECT("ИсходныеДанные!$J$2:$J$50000")),0)</f>
        <v>0</v>
      </c>
      <c r="U1124" s="3">
        <f ca="1">IF($B1124&lt;&gt;"",SUMIF(INDIRECT("ИсходныеДанные!$"&amp;$K$4&amp;"$2:$"&amp;$K$4&amp;"$50000"),$B1124&amp;"#"&amp;U$6,INDIRECT("ИсходныеДанные!$J$2:$J$50000")),0)</f>
        <v>0</v>
      </c>
      <c r="V1124" s="3">
        <f ca="1">IF($B1124&lt;&gt;"",SUMIF(INDIRECT("ИсходныеДанные!$"&amp;$K$4&amp;"$2:$"&amp;$K$4&amp;"$50000"),$B1124&amp;"#"&amp;V$6,INDIRECT("ИсходныеДанные!$J$2:$J$50000")),0)</f>
        <v>0</v>
      </c>
      <c r="W1124" s="16" t="e">
        <f ca="1">SUM(K1124:V1124)/Пофамильно!$R$1</f>
        <v>#DIV/0!</v>
      </c>
    </row>
    <row r="1125" spans="1:23" x14ac:dyDescent="0.25">
      <c r="A1125" s="10" t="str">
        <f t="shared" ca="1" si="19"/>
        <v>delete</v>
      </c>
      <c r="B1125" s="16" cm="1">
        <f t="array" aca="1" ref="B1125" ca="1">INDIRECT("УникальныеСписки!D"&amp;ROW()-$L$4)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14"/>
      <c r="G1125" s="81" t="str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84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84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84" t="str" cm="1">
        <f t="array" aca="1" ref="J1125" ca="1">_xlfn.XLOOKUP($B1125,INDIRECT(SUBSTITUTE("ИсходныеДанные!$где$2:$где$50000","где",$B$4)),INDIRECT(SUBSTITUTE("ИсходныеДанные!$что$2:$что$50000","что",J$4)),"",0,1)</f>
        <v/>
      </c>
      <c r="K1125" s="3">
        <f ca="1">IF($B1125&lt;&gt;"",SUMIF(INDIRECT("ИсходныеДанные!$"&amp;$K$4&amp;"$2:$"&amp;$K$4&amp;"$50000"),$B1125&amp;"#"&amp;K$6,INDIRECT("ИсходныеДанные!$J$2:$J$50000")),0)</f>
        <v>0</v>
      </c>
      <c r="L1125" s="3">
        <f ca="1">IF($B1125&lt;&gt;"",SUMIF(INDIRECT("ИсходныеДанные!$"&amp;$K$4&amp;"$2:$"&amp;$K$4&amp;"$50000"),$B1125&amp;"#"&amp;L$6,INDIRECT("ИсходныеДанные!$J$2:$J$50000")),0)</f>
        <v>0</v>
      </c>
      <c r="M1125" s="3">
        <f ca="1">IF($B1125&lt;&gt;"",SUMIF(INDIRECT("ИсходныеДанные!$"&amp;$K$4&amp;"$2:$"&amp;$K$4&amp;"$50000"),$B1125&amp;"#"&amp;M$6,INDIRECT("ИсходныеДанные!$J$2:$J$50000")),0)</f>
        <v>0</v>
      </c>
      <c r="N1125" s="3">
        <f ca="1">IF($B1125&lt;&gt;"",SUMIF(INDIRECT("ИсходныеДанные!$"&amp;$K$4&amp;"$2:$"&amp;$K$4&amp;"$50000"),$B1125&amp;"#"&amp;N$6,INDIRECT("ИсходныеДанные!$J$2:$J$50000")),0)</f>
        <v>0</v>
      </c>
      <c r="O1125" s="3">
        <f ca="1">IF($B1125&lt;&gt;"",SUMIF(INDIRECT("ИсходныеДанные!$"&amp;$K$4&amp;"$2:$"&amp;$K$4&amp;"$50000"),$B1125&amp;"#"&amp;O$6,INDIRECT("ИсходныеДанные!$J$2:$J$50000")),0)</f>
        <v>0</v>
      </c>
      <c r="P1125" s="3">
        <f ca="1">IF($B1125&lt;&gt;"",SUMIF(INDIRECT("ИсходныеДанные!$"&amp;$K$4&amp;"$2:$"&amp;$K$4&amp;"$50000"),$B1125&amp;"#"&amp;P$6,INDIRECT("ИсходныеДанные!$J$2:$J$50000")),0)</f>
        <v>0</v>
      </c>
      <c r="Q1125" s="3">
        <f ca="1">IF($B1125&lt;&gt;"",SUMIF(INDIRECT("ИсходныеДанные!$"&amp;$K$4&amp;"$2:$"&amp;$K$4&amp;"$50000"),$B1125&amp;"#"&amp;Q$6,INDIRECT("ИсходныеДанные!$J$2:$J$50000")),0)</f>
        <v>0</v>
      </c>
      <c r="R1125" s="3">
        <f ca="1">IF($B1125&lt;&gt;"",SUMIF(INDIRECT("ИсходныеДанные!$"&amp;$K$4&amp;"$2:$"&amp;$K$4&amp;"$50000"),$B1125&amp;"#"&amp;R$6,INDIRECT("ИсходныеДанные!$J$2:$J$50000")),0)</f>
        <v>0</v>
      </c>
      <c r="S1125" s="3">
        <f ca="1">IF($B1125&lt;&gt;"",SUMIF(INDIRECT("ИсходныеДанные!$"&amp;$K$4&amp;"$2:$"&amp;$K$4&amp;"$50000"),$B1125&amp;"#"&amp;S$6,INDIRECT("ИсходныеДанные!$J$2:$J$50000")),0)</f>
        <v>0</v>
      </c>
      <c r="T1125" s="3">
        <f ca="1">IF($B1125&lt;&gt;"",SUMIF(INDIRECT("ИсходныеДанные!$"&amp;$K$4&amp;"$2:$"&amp;$K$4&amp;"$50000"),$B1125&amp;"#"&amp;T$6,INDIRECT("ИсходныеДанные!$J$2:$J$50000")),0)</f>
        <v>0</v>
      </c>
      <c r="U1125" s="3">
        <f ca="1">IF($B1125&lt;&gt;"",SUMIF(INDIRECT("ИсходныеДанные!$"&amp;$K$4&amp;"$2:$"&amp;$K$4&amp;"$50000"),$B1125&amp;"#"&amp;U$6,INDIRECT("ИсходныеДанные!$J$2:$J$50000")),0)</f>
        <v>0</v>
      </c>
      <c r="V1125" s="3">
        <f ca="1">IF($B1125&lt;&gt;"",SUMIF(INDIRECT("ИсходныеДанные!$"&amp;$K$4&amp;"$2:$"&amp;$K$4&amp;"$50000"),$B1125&amp;"#"&amp;V$6,INDIRECT("ИсходныеДанные!$J$2:$J$50000")),0)</f>
        <v>0</v>
      </c>
      <c r="W1125" s="16" t="e">
        <f ca="1">SUM(K1125:V1125)/Пофамильно!$R$1</f>
        <v>#DIV/0!</v>
      </c>
    </row>
    <row r="1126" spans="1:23" x14ac:dyDescent="0.25">
      <c r="A1126" s="10" t="str">
        <f t="shared" ca="1" si="19"/>
        <v>delete</v>
      </c>
      <c r="B1126" s="16" cm="1">
        <f t="array" aca="1" ref="B1126" ca="1">INDIRECT("УникальныеСписки!D"&amp;ROW()-$L$4)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14"/>
      <c r="G1126" s="81" t="str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84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84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84" t="str" cm="1">
        <f t="array" aca="1" ref="J1126" ca="1">_xlfn.XLOOKUP($B1126,INDIRECT(SUBSTITUTE("ИсходныеДанные!$где$2:$где$50000","где",$B$4)),INDIRECT(SUBSTITUTE("ИсходныеДанные!$что$2:$что$50000","что",J$4)),"",0,1)</f>
        <v/>
      </c>
      <c r="K1126" s="3">
        <f ca="1">IF($B1126&lt;&gt;"",SUMIF(INDIRECT("ИсходныеДанные!$"&amp;$K$4&amp;"$2:$"&amp;$K$4&amp;"$50000"),$B1126&amp;"#"&amp;K$6,INDIRECT("ИсходныеДанные!$J$2:$J$50000")),0)</f>
        <v>0</v>
      </c>
      <c r="L1126" s="3">
        <f ca="1">IF($B1126&lt;&gt;"",SUMIF(INDIRECT("ИсходныеДанные!$"&amp;$K$4&amp;"$2:$"&amp;$K$4&amp;"$50000"),$B1126&amp;"#"&amp;L$6,INDIRECT("ИсходныеДанные!$J$2:$J$50000")),0)</f>
        <v>0</v>
      </c>
      <c r="M1126" s="3">
        <f ca="1">IF($B1126&lt;&gt;"",SUMIF(INDIRECT("ИсходныеДанные!$"&amp;$K$4&amp;"$2:$"&amp;$K$4&amp;"$50000"),$B1126&amp;"#"&amp;M$6,INDIRECT("ИсходныеДанные!$J$2:$J$50000")),0)</f>
        <v>0</v>
      </c>
      <c r="N1126" s="3">
        <f ca="1">IF($B1126&lt;&gt;"",SUMIF(INDIRECT("ИсходныеДанные!$"&amp;$K$4&amp;"$2:$"&amp;$K$4&amp;"$50000"),$B1126&amp;"#"&amp;N$6,INDIRECT("ИсходныеДанные!$J$2:$J$50000")),0)</f>
        <v>0</v>
      </c>
      <c r="O1126" s="3">
        <f ca="1">IF($B1126&lt;&gt;"",SUMIF(INDIRECT("ИсходныеДанные!$"&amp;$K$4&amp;"$2:$"&amp;$K$4&amp;"$50000"),$B1126&amp;"#"&amp;O$6,INDIRECT("ИсходныеДанные!$J$2:$J$50000")),0)</f>
        <v>0</v>
      </c>
      <c r="P1126" s="3">
        <f ca="1">IF($B1126&lt;&gt;"",SUMIF(INDIRECT("ИсходныеДанные!$"&amp;$K$4&amp;"$2:$"&amp;$K$4&amp;"$50000"),$B1126&amp;"#"&amp;P$6,INDIRECT("ИсходныеДанные!$J$2:$J$50000")),0)</f>
        <v>0</v>
      </c>
      <c r="Q1126" s="3">
        <f ca="1">IF($B1126&lt;&gt;"",SUMIF(INDIRECT("ИсходныеДанные!$"&amp;$K$4&amp;"$2:$"&amp;$K$4&amp;"$50000"),$B1126&amp;"#"&amp;Q$6,INDIRECT("ИсходныеДанные!$J$2:$J$50000")),0)</f>
        <v>0</v>
      </c>
      <c r="R1126" s="3">
        <f ca="1">IF($B1126&lt;&gt;"",SUMIF(INDIRECT("ИсходныеДанные!$"&amp;$K$4&amp;"$2:$"&amp;$K$4&amp;"$50000"),$B1126&amp;"#"&amp;R$6,INDIRECT("ИсходныеДанные!$J$2:$J$50000")),0)</f>
        <v>0</v>
      </c>
      <c r="S1126" s="3">
        <f ca="1">IF($B1126&lt;&gt;"",SUMIF(INDIRECT("ИсходныеДанные!$"&amp;$K$4&amp;"$2:$"&amp;$K$4&amp;"$50000"),$B1126&amp;"#"&amp;S$6,INDIRECT("ИсходныеДанные!$J$2:$J$50000")),0)</f>
        <v>0</v>
      </c>
      <c r="T1126" s="3">
        <f ca="1">IF($B1126&lt;&gt;"",SUMIF(INDIRECT("ИсходныеДанные!$"&amp;$K$4&amp;"$2:$"&amp;$K$4&amp;"$50000"),$B1126&amp;"#"&amp;T$6,INDIRECT("ИсходныеДанные!$J$2:$J$50000")),0)</f>
        <v>0</v>
      </c>
      <c r="U1126" s="3">
        <f ca="1">IF($B1126&lt;&gt;"",SUMIF(INDIRECT("ИсходныеДанные!$"&amp;$K$4&amp;"$2:$"&amp;$K$4&amp;"$50000"),$B1126&amp;"#"&amp;U$6,INDIRECT("ИсходныеДанные!$J$2:$J$50000")),0)</f>
        <v>0</v>
      </c>
      <c r="V1126" s="3">
        <f ca="1">IF($B1126&lt;&gt;"",SUMIF(INDIRECT("ИсходныеДанные!$"&amp;$K$4&amp;"$2:$"&amp;$K$4&amp;"$50000"),$B1126&amp;"#"&amp;V$6,INDIRECT("ИсходныеДанные!$J$2:$J$50000")),0)</f>
        <v>0</v>
      </c>
      <c r="W1126" s="16" t="e">
        <f ca="1">SUM(K1126:V1126)/Пофамильно!$R$1</f>
        <v>#DIV/0!</v>
      </c>
    </row>
    <row r="1127" spans="1:23" x14ac:dyDescent="0.25">
      <c r="A1127" s="10" t="str">
        <f t="shared" ca="1" si="19"/>
        <v>delete</v>
      </c>
      <c r="B1127" s="16" cm="1">
        <f t="array" aca="1" ref="B1127" ca="1">INDIRECT("УникальныеСписки!D"&amp;ROW()-$L$4)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14"/>
      <c r="G1127" s="81" t="str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84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84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84" t="str" cm="1">
        <f t="array" aca="1" ref="J1127" ca="1">_xlfn.XLOOKUP($B1127,INDIRECT(SUBSTITUTE("ИсходныеДанные!$где$2:$где$50000","где",$B$4)),INDIRECT(SUBSTITUTE("ИсходныеДанные!$что$2:$что$50000","что",J$4)),"",0,1)</f>
        <v/>
      </c>
      <c r="K1127" s="3">
        <f ca="1">IF($B1127&lt;&gt;"",SUMIF(INDIRECT("ИсходныеДанные!$"&amp;$K$4&amp;"$2:$"&amp;$K$4&amp;"$50000"),$B1127&amp;"#"&amp;K$6,INDIRECT("ИсходныеДанные!$J$2:$J$50000")),0)</f>
        <v>0</v>
      </c>
      <c r="L1127" s="3">
        <f ca="1">IF($B1127&lt;&gt;"",SUMIF(INDIRECT("ИсходныеДанные!$"&amp;$K$4&amp;"$2:$"&amp;$K$4&amp;"$50000"),$B1127&amp;"#"&amp;L$6,INDIRECT("ИсходныеДанные!$J$2:$J$50000")),0)</f>
        <v>0</v>
      </c>
      <c r="M1127" s="3">
        <f ca="1">IF($B1127&lt;&gt;"",SUMIF(INDIRECT("ИсходныеДанные!$"&amp;$K$4&amp;"$2:$"&amp;$K$4&amp;"$50000"),$B1127&amp;"#"&amp;M$6,INDIRECT("ИсходныеДанные!$J$2:$J$50000")),0)</f>
        <v>0</v>
      </c>
      <c r="N1127" s="3">
        <f ca="1">IF($B1127&lt;&gt;"",SUMIF(INDIRECT("ИсходныеДанные!$"&amp;$K$4&amp;"$2:$"&amp;$K$4&amp;"$50000"),$B1127&amp;"#"&amp;N$6,INDIRECT("ИсходныеДанные!$J$2:$J$50000")),0)</f>
        <v>0</v>
      </c>
      <c r="O1127" s="3">
        <f ca="1">IF($B1127&lt;&gt;"",SUMIF(INDIRECT("ИсходныеДанные!$"&amp;$K$4&amp;"$2:$"&amp;$K$4&amp;"$50000"),$B1127&amp;"#"&amp;O$6,INDIRECT("ИсходныеДанные!$J$2:$J$50000")),0)</f>
        <v>0</v>
      </c>
      <c r="P1127" s="3">
        <f ca="1">IF($B1127&lt;&gt;"",SUMIF(INDIRECT("ИсходныеДанные!$"&amp;$K$4&amp;"$2:$"&amp;$K$4&amp;"$50000"),$B1127&amp;"#"&amp;P$6,INDIRECT("ИсходныеДанные!$J$2:$J$50000")),0)</f>
        <v>0</v>
      </c>
      <c r="Q1127" s="3">
        <f ca="1">IF($B1127&lt;&gt;"",SUMIF(INDIRECT("ИсходныеДанные!$"&amp;$K$4&amp;"$2:$"&amp;$K$4&amp;"$50000"),$B1127&amp;"#"&amp;Q$6,INDIRECT("ИсходныеДанные!$J$2:$J$50000")),0)</f>
        <v>0</v>
      </c>
      <c r="R1127" s="3">
        <f ca="1">IF($B1127&lt;&gt;"",SUMIF(INDIRECT("ИсходныеДанные!$"&amp;$K$4&amp;"$2:$"&amp;$K$4&amp;"$50000"),$B1127&amp;"#"&amp;R$6,INDIRECT("ИсходныеДанные!$J$2:$J$50000")),0)</f>
        <v>0</v>
      </c>
      <c r="S1127" s="3">
        <f ca="1">IF($B1127&lt;&gt;"",SUMIF(INDIRECT("ИсходныеДанные!$"&amp;$K$4&amp;"$2:$"&amp;$K$4&amp;"$50000"),$B1127&amp;"#"&amp;S$6,INDIRECT("ИсходныеДанные!$J$2:$J$50000")),0)</f>
        <v>0</v>
      </c>
      <c r="T1127" s="3">
        <f ca="1">IF($B1127&lt;&gt;"",SUMIF(INDIRECT("ИсходныеДанные!$"&amp;$K$4&amp;"$2:$"&amp;$K$4&amp;"$50000"),$B1127&amp;"#"&amp;T$6,INDIRECT("ИсходныеДанные!$J$2:$J$50000")),0)</f>
        <v>0</v>
      </c>
      <c r="U1127" s="3">
        <f ca="1">IF($B1127&lt;&gt;"",SUMIF(INDIRECT("ИсходныеДанные!$"&amp;$K$4&amp;"$2:$"&amp;$K$4&amp;"$50000"),$B1127&amp;"#"&amp;U$6,INDIRECT("ИсходныеДанные!$J$2:$J$50000")),0)</f>
        <v>0</v>
      </c>
      <c r="V1127" s="3">
        <f ca="1">IF($B1127&lt;&gt;"",SUMIF(INDIRECT("ИсходныеДанные!$"&amp;$K$4&amp;"$2:$"&amp;$K$4&amp;"$50000"),$B1127&amp;"#"&amp;V$6,INDIRECT("ИсходныеДанные!$J$2:$J$50000")),0)</f>
        <v>0</v>
      </c>
      <c r="W1127" s="16" t="e">
        <f ca="1">SUM(K1127:V1127)/Пофамильно!$R$1</f>
        <v>#DIV/0!</v>
      </c>
    </row>
    <row r="1128" spans="1:23" x14ac:dyDescent="0.25">
      <c r="A1128" s="10" t="str">
        <f t="shared" ca="1" si="19"/>
        <v>delete</v>
      </c>
      <c r="B1128" s="16" cm="1">
        <f t="array" aca="1" ref="B1128" ca="1">INDIRECT("УникальныеСписки!D"&amp;ROW()-$L$4)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14"/>
      <c r="G1128" s="81" t="str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84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84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84" t="str" cm="1">
        <f t="array" aca="1" ref="J1128" ca="1">_xlfn.XLOOKUP($B1128,INDIRECT(SUBSTITUTE("ИсходныеДанные!$где$2:$где$50000","где",$B$4)),INDIRECT(SUBSTITUTE("ИсходныеДанные!$что$2:$что$50000","что",J$4)),"",0,1)</f>
        <v/>
      </c>
      <c r="K1128" s="3">
        <f ca="1">IF($B1128&lt;&gt;"",SUMIF(INDIRECT("ИсходныеДанные!$"&amp;$K$4&amp;"$2:$"&amp;$K$4&amp;"$50000"),$B1128&amp;"#"&amp;K$6,INDIRECT("ИсходныеДанные!$J$2:$J$50000")),0)</f>
        <v>0</v>
      </c>
      <c r="L1128" s="3">
        <f ca="1">IF($B1128&lt;&gt;"",SUMIF(INDIRECT("ИсходныеДанные!$"&amp;$K$4&amp;"$2:$"&amp;$K$4&amp;"$50000"),$B1128&amp;"#"&amp;L$6,INDIRECT("ИсходныеДанные!$J$2:$J$50000")),0)</f>
        <v>0</v>
      </c>
      <c r="M1128" s="3">
        <f ca="1">IF($B1128&lt;&gt;"",SUMIF(INDIRECT("ИсходныеДанные!$"&amp;$K$4&amp;"$2:$"&amp;$K$4&amp;"$50000"),$B1128&amp;"#"&amp;M$6,INDIRECT("ИсходныеДанные!$J$2:$J$50000")),0)</f>
        <v>0</v>
      </c>
      <c r="N1128" s="3">
        <f ca="1">IF($B1128&lt;&gt;"",SUMIF(INDIRECT("ИсходныеДанные!$"&amp;$K$4&amp;"$2:$"&amp;$K$4&amp;"$50000"),$B1128&amp;"#"&amp;N$6,INDIRECT("ИсходныеДанные!$J$2:$J$50000")),0)</f>
        <v>0</v>
      </c>
      <c r="O1128" s="3">
        <f ca="1">IF($B1128&lt;&gt;"",SUMIF(INDIRECT("ИсходныеДанные!$"&amp;$K$4&amp;"$2:$"&amp;$K$4&amp;"$50000"),$B1128&amp;"#"&amp;O$6,INDIRECT("ИсходныеДанные!$J$2:$J$50000")),0)</f>
        <v>0</v>
      </c>
      <c r="P1128" s="3">
        <f ca="1">IF($B1128&lt;&gt;"",SUMIF(INDIRECT("ИсходныеДанные!$"&amp;$K$4&amp;"$2:$"&amp;$K$4&amp;"$50000"),$B1128&amp;"#"&amp;P$6,INDIRECT("ИсходныеДанные!$J$2:$J$50000")),0)</f>
        <v>0</v>
      </c>
      <c r="Q1128" s="3">
        <f ca="1">IF($B1128&lt;&gt;"",SUMIF(INDIRECT("ИсходныеДанные!$"&amp;$K$4&amp;"$2:$"&amp;$K$4&amp;"$50000"),$B1128&amp;"#"&amp;Q$6,INDIRECT("ИсходныеДанные!$J$2:$J$50000")),0)</f>
        <v>0</v>
      </c>
      <c r="R1128" s="3">
        <f ca="1">IF($B1128&lt;&gt;"",SUMIF(INDIRECT("ИсходныеДанные!$"&amp;$K$4&amp;"$2:$"&amp;$K$4&amp;"$50000"),$B1128&amp;"#"&amp;R$6,INDIRECT("ИсходныеДанные!$J$2:$J$50000")),0)</f>
        <v>0</v>
      </c>
      <c r="S1128" s="3">
        <f ca="1">IF($B1128&lt;&gt;"",SUMIF(INDIRECT("ИсходныеДанные!$"&amp;$K$4&amp;"$2:$"&amp;$K$4&amp;"$50000"),$B1128&amp;"#"&amp;S$6,INDIRECT("ИсходныеДанные!$J$2:$J$50000")),0)</f>
        <v>0</v>
      </c>
      <c r="T1128" s="3">
        <f ca="1">IF($B1128&lt;&gt;"",SUMIF(INDIRECT("ИсходныеДанные!$"&amp;$K$4&amp;"$2:$"&amp;$K$4&amp;"$50000"),$B1128&amp;"#"&amp;T$6,INDIRECT("ИсходныеДанные!$J$2:$J$50000")),0)</f>
        <v>0</v>
      </c>
      <c r="U1128" s="3">
        <f ca="1">IF($B1128&lt;&gt;"",SUMIF(INDIRECT("ИсходныеДанные!$"&amp;$K$4&amp;"$2:$"&amp;$K$4&amp;"$50000"),$B1128&amp;"#"&amp;U$6,INDIRECT("ИсходныеДанные!$J$2:$J$50000")),0)</f>
        <v>0</v>
      </c>
      <c r="V1128" s="3">
        <f ca="1">IF($B1128&lt;&gt;"",SUMIF(INDIRECT("ИсходныеДанные!$"&amp;$K$4&amp;"$2:$"&amp;$K$4&amp;"$50000"),$B1128&amp;"#"&amp;V$6,INDIRECT("ИсходныеДанные!$J$2:$J$50000")),0)</f>
        <v>0</v>
      </c>
      <c r="W1128" s="16" t="e">
        <f ca="1">SUM(K1128:V1128)/Пофамильно!$R$1</f>
        <v>#DIV/0!</v>
      </c>
    </row>
    <row r="1129" spans="1:23" x14ac:dyDescent="0.25">
      <c r="A1129" s="10" t="str">
        <f t="shared" ca="1" si="19"/>
        <v>delete</v>
      </c>
      <c r="B1129" s="16" cm="1">
        <f t="array" aca="1" ref="B1129" ca="1">INDIRECT("УникальныеСписки!D"&amp;ROW()-$L$4)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14"/>
      <c r="G1129" s="81" t="str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84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84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84" t="str" cm="1">
        <f t="array" aca="1" ref="J1129" ca="1">_xlfn.XLOOKUP($B1129,INDIRECT(SUBSTITUTE("ИсходныеДанные!$где$2:$где$50000","где",$B$4)),INDIRECT(SUBSTITUTE("ИсходныеДанные!$что$2:$что$50000","что",J$4)),"",0,1)</f>
        <v/>
      </c>
      <c r="K1129" s="3">
        <f ca="1">IF($B1129&lt;&gt;"",SUMIF(INDIRECT("ИсходныеДанные!$"&amp;$K$4&amp;"$2:$"&amp;$K$4&amp;"$50000"),$B1129&amp;"#"&amp;K$6,INDIRECT("ИсходныеДанные!$J$2:$J$50000")),0)</f>
        <v>0</v>
      </c>
      <c r="L1129" s="3">
        <f ca="1">IF($B1129&lt;&gt;"",SUMIF(INDIRECT("ИсходныеДанные!$"&amp;$K$4&amp;"$2:$"&amp;$K$4&amp;"$50000"),$B1129&amp;"#"&amp;L$6,INDIRECT("ИсходныеДанные!$J$2:$J$50000")),0)</f>
        <v>0</v>
      </c>
      <c r="M1129" s="3">
        <f ca="1">IF($B1129&lt;&gt;"",SUMIF(INDIRECT("ИсходныеДанные!$"&amp;$K$4&amp;"$2:$"&amp;$K$4&amp;"$50000"),$B1129&amp;"#"&amp;M$6,INDIRECT("ИсходныеДанные!$J$2:$J$50000")),0)</f>
        <v>0</v>
      </c>
      <c r="N1129" s="3">
        <f ca="1">IF($B1129&lt;&gt;"",SUMIF(INDIRECT("ИсходныеДанные!$"&amp;$K$4&amp;"$2:$"&amp;$K$4&amp;"$50000"),$B1129&amp;"#"&amp;N$6,INDIRECT("ИсходныеДанные!$J$2:$J$50000")),0)</f>
        <v>0</v>
      </c>
      <c r="O1129" s="3">
        <f ca="1">IF($B1129&lt;&gt;"",SUMIF(INDIRECT("ИсходныеДанные!$"&amp;$K$4&amp;"$2:$"&amp;$K$4&amp;"$50000"),$B1129&amp;"#"&amp;O$6,INDIRECT("ИсходныеДанные!$J$2:$J$50000")),0)</f>
        <v>0</v>
      </c>
      <c r="P1129" s="3">
        <f ca="1">IF($B1129&lt;&gt;"",SUMIF(INDIRECT("ИсходныеДанные!$"&amp;$K$4&amp;"$2:$"&amp;$K$4&amp;"$50000"),$B1129&amp;"#"&amp;P$6,INDIRECT("ИсходныеДанные!$J$2:$J$50000")),0)</f>
        <v>0</v>
      </c>
      <c r="Q1129" s="3">
        <f ca="1">IF($B1129&lt;&gt;"",SUMIF(INDIRECT("ИсходныеДанные!$"&amp;$K$4&amp;"$2:$"&amp;$K$4&amp;"$50000"),$B1129&amp;"#"&amp;Q$6,INDIRECT("ИсходныеДанные!$J$2:$J$50000")),0)</f>
        <v>0</v>
      </c>
      <c r="R1129" s="3">
        <f ca="1">IF($B1129&lt;&gt;"",SUMIF(INDIRECT("ИсходныеДанные!$"&amp;$K$4&amp;"$2:$"&amp;$K$4&amp;"$50000"),$B1129&amp;"#"&amp;R$6,INDIRECT("ИсходныеДанные!$J$2:$J$50000")),0)</f>
        <v>0</v>
      </c>
      <c r="S1129" s="3">
        <f ca="1">IF($B1129&lt;&gt;"",SUMIF(INDIRECT("ИсходныеДанные!$"&amp;$K$4&amp;"$2:$"&amp;$K$4&amp;"$50000"),$B1129&amp;"#"&amp;S$6,INDIRECT("ИсходныеДанные!$J$2:$J$50000")),0)</f>
        <v>0</v>
      </c>
      <c r="T1129" s="3">
        <f ca="1">IF($B1129&lt;&gt;"",SUMIF(INDIRECT("ИсходныеДанные!$"&amp;$K$4&amp;"$2:$"&amp;$K$4&amp;"$50000"),$B1129&amp;"#"&amp;T$6,INDIRECT("ИсходныеДанные!$J$2:$J$50000")),0)</f>
        <v>0</v>
      </c>
      <c r="U1129" s="3">
        <f ca="1">IF($B1129&lt;&gt;"",SUMIF(INDIRECT("ИсходныеДанные!$"&amp;$K$4&amp;"$2:$"&amp;$K$4&amp;"$50000"),$B1129&amp;"#"&amp;U$6,INDIRECT("ИсходныеДанные!$J$2:$J$50000")),0)</f>
        <v>0</v>
      </c>
      <c r="V1129" s="3">
        <f ca="1">IF($B1129&lt;&gt;"",SUMIF(INDIRECT("ИсходныеДанные!$"&amp;$K$4&amp;"$2:$"&amp;$K$4&amp;"$50000"),$B1129&amp;"#"&amp;V$6,INDIRECT("ИсходныеДанные!$J$2:$J$50000")),0)</f>
        <v>0</v>
      </c>
      <c r="W1129" s="16" t="e">
        <f ca="1">SUM(K1129:V1129)/Пофамильно!$R$1</f>
        <v>#DIV/0!</v>
      </c>
    </row>
    <row r="1130" spans="1:23" x14ac:dyDescent="0.25">
      <c r="A1130" s="10" t="str">
        <f t="shared" ca="1" si="19"/>
        <v>delete</v>
      </c>
      <c r="B1130" s="16" cm="1">
        <f t="array" aca="1" ref="B1130" ca="1">INDIRECT("УникальныеСписки!D"&amp;ROW()-$L$4)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14"/>
      <c r="G1130" s="81" t="str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84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84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84" t="str" cm="1">
        <f t="array" aca="1" ref="J1130" ca="1">_xlfn.XLOOKUP($B1130,INDIRECT(SUBSTITUTE("ИсходныеДанные!$где$2:$где$50000","где",$B$4)),INDIRECT(SUBSTITUTE("ИсходныеДанные!$что$2:$что$50000","что",J$4)),"",0,1)</f>
        <v/>
      </c>
      <c r="K1130" s="3">
        <f ca="1">IF($B1130&lt;&gt;"",SUMIF(INDIRECT("ИсходныеДанные!$"&amp;$K$4&amp;"$2:$"&amp;$K$4&amp;"$50000"),$B1130&amp;"#"&amp;K$6,INDIRECT("ИсходныеДанные!$J$2:$J$50000")),0)</f>
        <v>0</v>
      </c>
      <c r="L1130" s="3">
        <f ca="1">IF($B1130&lt;&gt;"",SUMIF(INDIRECT("ИсходныеДанные!$"&amp;$K$4&amp;"$2:$"&amp;$K$4&amp;"$50000"),$B1130&amp;"#"&amp;L$6,INDIRECT("ИсходныеДанные!$J$2:$J$50000")),0)</f>
        <v>0</v>
      </c>
      <c r="M1130" s="3">
        <f ca="1">IF($B1130&lt;&gt;"",SUMIF(INDIRECT("ИсходныеДанные!$"&amp;$K$4&amp;"$2:$"&amp;$K$4&amp;"$50000"),$B1130&amp;"#"&amp;M$6,INDIRECT("ИсходныеДанные!$J$2:$J$50000")),0)</f>
        <v>0</v>
      </c>
      <c r="N1130" s="3">
        <f ca="1">IF($B1130&lt;&gt;"",SUMIF(INDIRECT("ИсходныеДанные!$"&amp;$K$4&amp;"$2:$"&amp;$K$4&amp;"$50000"),$B1130&amp;"#"&amp;N$6,INDIRECT("ИсходныеДанные!$J$2:$J$50000")),0)</f>
        <v>0</v>
      </c>
      <c r="O1130" s="3">
        <f ca="1">IF($B1130&lt;&gt;"",SUMIF(INDIRECT("ИсходныеДанные!$"&amp;$K$4&amp;"$2:$"&amp;$K$4&amp;"$50000"),$B1130&amp;"#"&amp;O$6,INDIRECT("ИсходныеДанные!$J$2:$J$50000")),0)</f>
        <v>0</v>
      </c>
      <c r="P1130" s="3">
        <f ca="1">IF($B1130&lt;&gt;"",SUMIF(INDIRECT("ИсходныеДанные!$"&amp;$K$4&amp;"$2:$"&amp;$K$4&amp;"$50000"),$B1130&amp;"#"&amp;P$6,INDIRECT("ИсходныеДанные!$J$2:$J$50000")),0)</f>
        <v>0</v>
      </c>
      <c r="Q1130" s="3">
        <f ca="1">IF($B1130&lt;&gt;"",SUMIF(INDIRECT("ИсходныеДанные!$"&amp;$K$4&amp;"$2:$"&amp;$K$4&amp;"$50000"),$B1130&amp;"#"&amp;Q$6,INDIRECT("ИсходныеДанные!$J$2:$J$50000")),0)</f>
        <v>0</v>
      </c>
      <c r="R1130" s="3">
        <f ca="1">IF($B1130&lt;&gt;"",SUMIF(INDIRECT("ИсходныеДанные!$"&amp;$K$4&amp;"$2:$"&amp;$K$4&amp;"$50000"),$B1130&amp;"#"&amp;R$6,INDIRECT("ИсходныеДанные!$J$2:$J$50000")),0)</f>
        <v>0</v>
      </c>
      <c r="S1130" s="3">
        <f ca="1">IF($B1130&lt;&gt;"",SUMIF(INDIRECT("ИсходныеДанные!$"&amp;$K$4&amp;"$2:$"&amp;$K$4&amp;"$50000"),$B1130&amp;"#"&amp;S$6,INDIRECT("ИсходныеДанные!$J$2:$J$50000")),0)</f>
        <v>0</v>
      </c>
      <c r="T1130" s="3">
        <f ca="1">IF($B1130&lt;&gt;"",SUMIF(INDIRECT("ИсходныеДанные!$"&amp;$K$4&amp;"$2:$"&amp;$K$4&amp;"$50000"),$B1130&amp;"#"&amp;T$6,INDIRECT("ИсходныеДанные!$J$2:$J$50000")),0)</f>
        <v>0</v>
      </c>
      <c r="U1130" s="3">
        <f ca="1">IF($B1130&lt;&gt;"",SUMIF(INDIRECT("ИсходныеДанные!$"&amp;$K$4&amp;"$2:$"&amp;$K$4&amp;"$50000"),$B1130&amp;"#"&amp;U$6,INDIRECT("ИсходныеДанные!$J$2:$J$50000")),0)</f>
        <v>0</v>
      </c>
      <c r="V1130" s="3">
        <f ca="1">IF($B1130&lt;&gt;"",SUMIF(INDIRECT("ИсходныеДанные!$"&amp;$K$4&amp;"$2:$"&amp;$K$4&amp;"$50000"),$B1130&amp;"#"&amp;V$6,INDIRECT("ИсходныеДанные!$J$2:$J$50000")),0)</f>
        <v>0</v>
      </c>
      <c r="W1130" s="16" t="e">
        <f ca="1">SUM(K1130:V1130)/Пофамильно!$R$1</f>
        <v>#DIV/0!</v>
      </c>
    </row>
    <row r="1131" spans="1:23" x14ac:dyDescent="0.25">
      <c r="A1131" s="10" t="str">
        <f t="shared" ca="1" si="19"/>
        <v>delete</v>
      </c>
      <c r="B1131" s="16" cm="1">
        <f t="array" aca="1" ref="B1131" ca="1">INDIRECT("УникальныеСписки!D"&amp;ROW()-$L$4)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14"/>
      <c r="G1131" s="81" t="str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84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84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84" t="str" cm="1">
        <f t="array" aca="1" ref="J1131" ca="1">_xlfn.XLOOKUP($B1131,INDIRECT(SUBSTITUTE("ИсходныеДанные!$где$2:$где$50000","где",$B$4)),INDIRECT(SUBSTITUTE("ИсходныеДанные!$что$2:$что$50000","что",J$4)),"",0,1)</f>
        <v/>
      </c>
      <c r="K1131" s="3">
        <f ca="1">IF($B1131&lt;&gt;"",SUMIF(INDIRECT("ИсходныеДанные!$"&amp;$K$4&amp;"$2:$"&amp;$K$4&amp;"$50000"),$B1131&amp;"#"&amp;K$6,INDIRECT("ИсходныеДанные!$J$2:$J$50000")),0)</f>
        <v>0</v>
      </c>
      <c r="L1131" s="3">
        <f ca="1">IF($B1131&lt;&gt;"",SUMIF(INDIRECT("ИсходныеДанные!$"&amp;$K$4&amp;"$2:$"&amp;$K$4&amp;"$50000"),$B1131&amp;"#"&amp;L$6,INDIRECT("ИсходныеДанные!$J$2:$J$50000")),0)</f>
        <v>0</v>
      </c>
      <c r="M1131" s="3">
        <f ca="1">IF($B1131&lt;&gt;"",SUMIF(INDIRECT("ИсходныеДанные!$"&amp;$K$4&amp;"$2:$"&amp;$K$4&amp;"$50000"),$B1131&amp;"#"&amp;M$6,INDIRECT("ИсходныеДанные!$J$2:$J$50000")),0)</f>
        <v>0</v>
      </c>
      <c r="N1131" s="3">
        <f ca="1">IF($B1131&lt;&gt;"",SUMIF(INDIRECT("ИсходныеДанные!$"&amp;$K$4&amp;"$2:$"&amp;$K$4&amp;"$50000"),$B1131&amp;"#"&amp;N$6,INDIRECT("ИсходныеДанные!$J$2:$J$50000")),0)</f>
        <v>0</v>
      </c>
      <c r="O1131" s="3">
        <f ca="1">IF($B1131&lt;&gt;"",SUMIF(INDIRECT("ИсходныеДанные!$"&amp;$K$4&amp;"$2:$"&amp;$K$4&amp;"$50000"),$B1131&amp;"#"&amp;O$6,INDIRECT("ИсходныеДанные!$J$2:$J$50000")),0)</f>
        <v>0</v>
      </c>
      <c r="P1131" s="3">
        <f ca="1">IF($B1131&lt;&gt;"",SUMIF(INDIRECT("ИсходныеДанные!$"&amp;$K$4&amp;"$2:$"&amp;$K$4&amp;"$50000"),$B1131&amp;"#"&amp;P$6,INDIRECT("ИсходныеДанные!$J$2:$J$50000")),0)</f>
        <v>0</v>
      </c>
      <c r="Q1131" s="3">
        <f ca="1">IF($B1131&lt;&gt;"",SUMIF(INDIRECT("ИсходныеДанные!$"&amp;$K$4&amp;"$2:$"&amp;$K$4&amp;"$50000"),$B1131&amp;"#"&amp;Q$6,INDIRECT("ИсходныеДанные!$J$2:$J$50000")),0)</f>
        <v>0</v>
      </c>
      <c r="R1131" s="3">
        <f ca="1">IF($B1131&lt;&gt;"",SUMIF(INDIRECT("ИсходныеДанные!$"&amp;$K$4&amp;"$2:$"&amp;$K$4&amp;"$50000"),$B1131&amp;"#"&amp;R$6,INDIRECT("ИсходныеДанные!$J$2:$J$50000")),0)</f>
        <v>0</v>
      </c>
      <c r="S1131" s="3">
        <f ca="1">IF($B1131&lt;&gt;"",SUMIF(INDIRECT("ИсходныеДанные!$"&amp;$K$4&amp;"$2:$"&amp;$K$4&amp;"$50000"),$B1131&amp;"#"&amp;S$6,INDIRECT("ИсходныеДанные!$J$2:$J$50000")),0)</f>
        <v>0</v>
      </c>
      <c r="T1131" s="3">
        <f ca="1">IF($B1131&lt;&gt;"",SUMIF(INDIRECT("ИсходныеДанные!$"&amp;$K$4&amp;"$2:$"&amp;$K$4&amp;"$50000"),$B1131&amp;"#"&amp;T$6,INDIRECT("ИсходныеДанные!$J$2:$J$50000")),0)</f>
        <v>0</v>
      </c>
      <c r="U1131" s="3">
        <f ca="1">IF($B1131&lt;&gt;"",SUMIF(INDIRECT("ИсходныеДанные!$"&amp;$K$4&amp;"$2:$"&amp;$K$4&amp;"$50000"),$B1131&amp;"#"&amp;U$6,INDIRECT("ИсходныеДанные!$J$2:$J$50000")),0)</f>
        <v>0</v>
      </c>
      <c r="V1131" s="3">
        <f ca="1">IF($B1131&lt;&gt;"",SUMIF(INDIRECT("ИсходныеДанные!$"&amp;$K$4&amp;"$2:$"&amp;$K$4&amp;"$50000"),$B1131&amp;"#"&amp;V$6,INDIRECT("ИсходныеДанные!$J$2:$J$50000")),0)</f>
        <v>0</v>
      </c>
      <c r="W1131" s="16" t="e">
        <f ca="1">SUM(K1131:V1131)/Пофамильно!$R$1</f>
        <v>#DIV/0!</v>
      </c>
    </row>
    <row r="1132" spans="1:23" x14ac:dyDescent="0.25">
      <c r="A1132" s="10" t="str">
        <f t="shared" ca="1" si="19"/>
        <v>delete</v>
      </c>
      <c r="B1132" s="16" cm="1">
        <f t="array" aca="1" ref="B1132" ca="1">INDIRECT("УникальныеСписки!D"&amp;ROW()-$L$4)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14"/>
      <c r="G1132" s="81" t="str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84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84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84" t="str" cm="1">
        <f t="array" aca="1" ref="J1132" ca="1">_xlfn.XLOOKUP($B1132,INDIRECT(SUBSTITUTE("ИсходныеДанные!$где$2:$где$50000","где",$B$4)),INDIRECT(SUBSTITUTE("ИсходныеДанные!$что$2:$что$50000","что",J$4)),"",0,1)</f>
        <v/>
      </c>
      <c r="K1132" s="3">
        <f ca="1">IF($B1132&lt;&gt;"",SUMIF(INDIRECT("ИсходныеДанные!$"&amp;$K$4&amp;"$2:$"&amp;$K$4&amp;"$50000"),$B1132&amp;"#"&amp;K$6,INDIRECT("ИсходныеДанные!$J$2:$J$50000")),0)</f>
        <v>0</v>
      </c>
      <c r="L1132" s="3">
        <f ca="1">IF($B1132&lt;&gt;"",SUMIF(INDIRECT("ИсходныеДанные!$"&amp;$K$4&amp;"$2:$"&amp;$K$4&amp;"$50000"),$B1132&amp;"#"&amp;L$6,INDIRECT("ИсходныеДанные!$J$2:$J$50000")),0)</f>
        <v>0</v>
      </c>
      <c r="M1132" s="3">
        <f ca="1">IF($B1132&lt;&gt;"",SUMIF(INDIRECT("ИсходныеДанные!$"&amp;$K$4&amp;"$2:$"&amp;$K$4&amp;"$50000"),$B1132&amp;"#"&amp;M$6,INDIRECT("ИсходныеДанные!$J$2:$J$50000")),0)</f>
        <v>0</v>
      </c>
      <c r="N1132" s="3">
        <f ca="1">IF($B1132&lt;&gt;"",SUMIF(INDIRECT("ИсходныеДанные!$"&amp;$K$4&amp;"$2:$"&amp;$K$4&amp;"$50000"),$B1132&amp;"#"&amp;N$6,INDIRECT("ИсходныеДанные!$J$2:$J$50000")),0)</f>
        <v>0</v>
      </c>
      <c r="O1132" s="3">
        <f ca="1">IF($B1132&lt;&gt;"",SUMIF(INDIRECT("ИсходныеДанные!$"&amp;$K$4&amp;"$2:$"&amp;$K$4&amp;"$50000"),$B1132&amp;"#"&amp;O$6,INDIRECT("ИсходныеДанные!$J$2:$J$50000")),0)</f>
        <v>0</v>
      </c>
      <c r="P1132" s="3">
        <f ca="1">IF($B1132&lt;&gt;"",SUMIF(INDIRECT("ИсходныеДанные!$"&amp;$K$4&amp;"$2:$"&amp;$K$4&amp;"$50000"),$B1132&amp;"#"&amp;P$6,INDIRECT("ИсходныеДанные!$J$2:$J$50000")),0)</f>
        <v>0</v>
      </c>
      <c r="Q1132" s="3">
        <f ca="1">IF($B1132&lt;&gt;"",SUMIF(INDIRECT("ИсходныеДанные!$"&amp;$K$4&amp;"$2:$"&amp;$K$4&amp;"$50000"),$B1132&amp;"#"&amp;Q$6,INDIRECT("ИсходныеДанные!$J$2:$J$50000")),0)</f>
        <v>0</v>
      </c>
      <c r="R1132" s="3">
        <f ca="1">IF($B1132&lt;&gt;"",SUMIF(INDIRECT("ИсходныеДанные!$"&amp;$K$4&amp;"$2:$"&amp;$K$4&amp;"$50000"),$B1132&amp;"#"&amp;R$6,INDIRECT("ИсходныеДанные!$J$2:$J$50000")),0)</f>
        <v>0</v>
      </c>
      <c r="S1132" s="3">
        <f ca="1">IF($B1132&lt;&gt;"",SUMIF(INDIRECT("ИсходныеДанные!$"&amp;$K$4&amp;"$2:$"&amp;$K$4&amp;"$50000"),$B1132&amp;"#"&amp;S$6,INDIRECT("ИсходныеДанные!$J$2:$J$50000")),0)</f>
        <v>0</v>
      </c>
      <c r="T1132" s="3">
        <f ca="1">IF($B1132&lt;&gt;"",SUMIF(INDIRECT("ИсходныеДанные!$"&amp;$K$4&amp;"$2:$"&amp;$K$4&amp;"$50000"),$B1132&amp;"#"&amp;T$6,INDIRECT("ИсходныеДанные!$J$2:$J$50000")),0)</f>
        <v>0</v>
      </c>
      <c r="U1132" s="3">
        <f ca="1">IF($B1132&lt;&gt;"",SUMIF(INDIRECT("ИсходныеДанные!$"&amp;$K$4&amp;"$2:$"&amp;$K$4&amp;"$50000"),$B1132&amp;"#"&amp;U$6,INDIRECT("ИсходныеДанные!$J$2:$J$50000")),0)</f>
        <v>0</v>
      </c>
      <c r="V1132" s="3">
        <f ca="1">IF($B1132&lt;&gt;"",SUMIF(INDIRECT("ИсходныеДанные!$"&amp;$K$4&amp;"$2:$"&amp;$K$4&amp;"$50000"),$B1132&amp;"#"&amp;V$6,INDIRECT("ИсходныеДанные!$J$2:$J$50000")),0)</f>
        <v>0</v>
      </c>
      <c r="W1132" s="16" t="e">
        <f ca="1">SUM(K1132:V1132)/Пофамильно!$R$1</f>
        <v>#DIV/0!</v>
      </c>
    </row>
    <row r="1133" spans="1:23" x14ac:dyDescent="0.25">
      <c r="A1133" s="10" t="str">
        <f t="shared" ca="1" si="19"/>
        <v>delete</v>
      </c>
      <c r="B1133" s="16" cm="1">
        <f t="array" aca="1" ref="B1133" ca="1">INDIRECT("УникальныеСписки!D"&amp;ROW()-$L$4)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14"/>
      <c r="G1133" s="81" t="str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84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84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84" t="str" cm="1">
        <f t="array" aca="1" ref="J1133" ca="1">_xlfn.XLOOKUP($B1133,INDIRECT(SUBSTITUTE("ИсходныеДанные!$где$2:$где$50000","где",$B$4)),INDIRECT(SUBSTITUTE("ИсходныеДанные!$что$2:$что$50000","что",J$4)),"",0,1)</f>
        <v/>
      </c>
      <c r="K1133" s="3">
        <f ca="1">IF($B1133&lt;&gt;"",SUMIF(INDIRECT("ИсходныеДанные!$"&amp;$K$4&amp;"$2:$"&amp;$K$4&amp;"$50000"),$B1133&amp;"#"&amp;K$6,INDIRECT("ИсходныеДанные!$J$2:$J$50000")),0)</f>
        <v>0</v>
      </c>
      <c r="L1133" s="3">
        <f ca="1">IF($B1133&lt;&gt;"",SUMIF(INDIRECT("ИсходныеДанные!$"&amp;$K$4&amp;"$2:$"&amp;$K$4&amp;"$50000"),$B1133&amp;"#"&amp;L$6,INDIRECT("ИсходныеДанные!$J$2:$J$50000")),0)</f>
        <v>0</v>
      </c>
      <c r="M1133" s="3">
        <f ca="1">IF($B1133&lt;&gt;"",SUMIF(INDIRECT("ИсходныеДанные!$"&amp;$K$4&amp;"$2:$"&amp;$K$4&amp;"$50000"),$B1133&amp;"#"&amp;M$6,INDIRECT("ИсходныеДанные!$J$2:$J$50000")),0)</f>
        <v>0</v>
      </c>
      <c r="N1133" s="3">
        <f ca="1">IF($B1133&lt;&gt;"",SUMIF(INDIRECT("ИсходныеДанные!$"&amp;$K$4&amp;"$2:$"&amp;$K$4&amp;"$50000"),$B1133&amp;"#"&amp;N$6,INDIRECT("ИсходныеДанные!$J$2:$J$50000")),0)</f>
        <v>0</v>
      </c>
      <c r="O1133" s="3">
        <f ca="1">IF($B1133&lt;&gt;"",SUMIF(INDIRECT("ИсходныеДанные!$"&amp;$K$4&amp;"$2:$"&amp;$K$4&amp;"$50000"),$B1133&amp;"#"&amp;O$6,INDIRECT("ИсходныеДанные!$J$2:$J$50000")),0)</f>
        <v>0</v>
      </c>
      <c r="P1133" s="3">
        <f ca="1">IF($B1133&lt;&gt;"",SUMIF(INDIRECT("ИсходныеДанные!$"&amp;$K$4&amp;"$2:$"&amp;$K$4&amp;"$50000"),$B1133&amp;"#"&amp;P$6,INDIRECT("ИсходныеДанные!$J$2:$J$50000")),0)</f>
        <v>0</v>
      </c>
      <c r="Q1133" s="3">
        <f ca="1">IF($B1133&lt;&gt;"",SUMIF(INDIRECT("ИсходныеДанные!$"&amp;$K$4&amp;"$2:$"&amp;$K$4&amp;"$50000"),$B1133&amp;"#"&amp;Q$6,INDIRECT("ИсходныеДанные!$J$2:$J$50000")),0)</f>
        <v>0</v>
      </c>
      <c r="R1133" s="3">
        <f ca="1">IF($B1133&lt;&gt;"",SUMIF(INDIRECT("ИсходныеДанные!$"&amp;$K$4&amp;"$2:$"&amp;$K$4&amp;"$50000"),$B1133&amp;"#"&amp;R$6,INDIRECT("ИсходныеДанные!$J$2:$J$50000")),0)</f>
        <v>0</v>
      </c>
      <c r="S1133" s="3">
        <f ca="1">IF($B1133&lt;&gt;"",SUMIF(INDIRECT("ИсходныеДанные!$"&amp;$K$4&amp;"$2:$"&amp;$K$4&amp;"$50000"),$B1133&amp;"#"&amp;S$6,INDIRECT("ИсходныеДанные!$J$2:$J$50000")),0)</f>
        <v>0</v>
      </c>
      <c r="T1133" s="3">
        <f ca="1">IF($B1133&lt;&gt;"",SUMIF(INDIRECT("ИсходныеДанные!$"&amp;$K$4&amp;"$2:$"&amp;$K$4&amp;"$50000"),$B1133&amp;"#"&amp;T$6,INDIRECT("ИсходныеДанные!$J$2:$J$50000")),0)</f>
        <v>0</v>
      </c>
      <c r="U1133" s="3">
        <f ca="1">IF($B1133&lt;&gt;"",SUMIF(INDIRECT("ИсходныеДанные!$"&amp;$K$4&amp;"$2:$"&amp;$K$4&amp;"$50000"),$B1133&amp;"#"&amp;U$6,INDIRECT("ИсходныеДанные!$J$2:$J$50000")),0)</f>
        <v>0</v>
      </c>
      <c r="V1133" s="3">
        <f ca="1">IF($B1133&lt;&gt;"",SUMIF(INDIRECT("ИсходныеДанные!$"&amp;$K$4&amp;"$2:$"&amp;$K$4&amp;"$50000"),$B1133&amp;"#"&amp;V$6,INDIRECT("ИсходныеДанные!$J$2:$J$50000")),0)</f>
        <v>0</v>
      </c>
      <c r="W1133" s="16" t="e">
        <f ca="1">SUM(K1133:V1133)/Пофамильно!$R$1</f>
        <v>#DIV/0!</v>
      </c>
    </row>
    <row r="1134" spans="1:23" x14ac:dyDescent="0.25">
      <c r="A1134" s="10" t="str">
        <f t="shared" ca="1" si="19"/>
        <v>delete</v>
      </c>
      <c r="B1134" s="16" cm="1">
        <f t="array" aca="1" ref="B1134" ca="1">INDIRECT("УникальныеСписки!D"&amp;ROW()-$L$4)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14"/>
      <c r="G1134" s="81" t="str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84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84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84" t="str" cm="1">
        <f t="array" aca="1" ref="J1134" ca="1">_xlfn.XLOOKUP($B1134,INDIRECT(SUBSTITUTE("ИсходныеДанные!$где$2:$где$50000","где",$B$4)),INDIRECT(SUBSTITUTE("ИсходныеДанные!$что$2:$что$50000","что",J$4)),"",0,1)</f>
        <v/>
      </c>
      <c r="K1134" s="3">
        <f ca="1">IF($B1134&lt;&gt;"",SUMIF(INDIRECT("ИсходныеДанные!$"&amp;$K$4&amp;"$2:$"&amp;$K$4&amp;"$50000"),$B1134&amp;"#"&amp;K$6,INDIRECT("ИсходныеДанные!$J$2:$J$50000")),0)</f>
        <v>0</v>
      </c>
      <c r="L1134" s="3">
        <f ca="1">IF($B1134&lt;&gt;"",SUMIF(INDIRECT("ИсходныеДанные!$"&amp;$K$4&amp;"$2:$"&amp;$K$4&amp;"$50000"),$B1134&amp;"#"&amp;L$6,INDIRECT("ИсходныеДанные!$J$2:$J$50000")),0)</f>
        <v>0</v>
      </c>
      <c r="M1134" s="3">
        <f ca="1">IF($B1134&lt;&gt;"",SUMIF(INDIRECT("ИсходныеДанные!$"&amp;$K$4&amp;"$2:$"&amp;$K$4&amp;"$50000"),$B1134&amp;"#"&amp;M$6,INDIRECT("ИсходныеДанные!$J$2:$J$50000")),0)</f>
        <v>0</v>
      </c>
      <c r="N1134" s="3">
        <f ca="1">IF($B1134&lt;&gt;"",SUMIF(INDIRECT("ИсходныеДанные!$"&amp;$K$4&amp;"$2:$"&amp;$K$4&amp;"$50000"),$B1134&amp;"#"&amp;N$6,INDIRECT("ИсходныеДанные!$J$2:$J$50000")),0)</f>
        <v>0</v>
      </c>
      <c r="O1134" s="3">
        <f ca="1">IF($B1134&lt;&gt;"",SUMIF(INDIRECT("ИсходныеДанные!$"&amp;$K$4&amp;"$2:$"&amp;$K$4&amp;"$50000"),$B1134&amp;"#"&amp;O$6,INDIRECT("ИсходныеДанные!$J$2:$J$50000")),0)</f>
        <v>0</v>
      </c>
      <c r="P1134" s="3">
        <f ca="1">IF($B1134&lt;&gt;"",SUMIF(INDIRECT("ИсходныеДанные!$"&amp;$K$4&amp;"$2:$"&amp;$K$4&amp;"$50000"),$B1134&amp;"#"&amp;P$6,INDIRECT("ИсходныеДанные!$J$2:$J$50000")),0)</f>
        <v>0</v>
      </c>
      <c r="Q1134" s="3">
        <f ca="1">IF($B1134&lt;&gt;"",SUMIF(INDIRECT("ИсходныеДанные!$"&amp;$K$4&amp;"$2:$"&amp;$K$4&amp;"$50000"),$B1134&amp;"#"&amp;Q$6,INDIRECT("ИсходныеДанные!$J$2:$J$50000")),0)</f>
        <v>0</v>
      </c>
      <c r="R1134" s="3">
        <f ca="1">IF($B1134&lt;&gt;"",SUMIF(INDIRECT("ИсходныеДанные!$"&amp;$K$4&amp;"$2:$"&amp;$K$4&amp;"$50000"),$B1134&amp;"#"&amp;R$6,INDIRECT("ИсходныеДанные!$J$2:$J$50000")),0)</f>
        <v>0</v>
      </c>
      <c r="S1134" s="3">
        <f ca="1">IF($B1134&lt;&gt;"",SUMIF(INDIRECT("ИсходныеДанные!$"&amp;$K$4&amp;"$2:$"&amp;$K$4&amp;"$50000"),$B1134&amp;"#"&amp;S$6,INDIRECT("ИсходныеДанные!$J$2:$J$50000")),0)</f>
        <v>0</v>
      </c>
      <c r="T1134" s="3">
        <f ca="1">IF($B1134&lt;&gt;"",SUMIF(INDIRECT("ИсходныеДанные!$"&amp;$K$4&amp;"$2:$"&amp;$K$4&amp;"$50000"),$B1134&amp;"#"&amp;T$6,INDIRECT("ИсходныеДанные!$J$2:$J$50000")),0)</f>
        <v>0</v>
      </c>
      <c r="U1134" s="3">
        <f ca="1">IF($B1134&lt;&gt;"",SUMIF(INDIRECT("ИсходныеДанные!$"&amp;$K$4&amp;"$2:$"&amp;$K$4&amp;"$50000"),$B1134&amp;"#"&amp;U$6,INDIRECT("ИсходныеДанные!$J$2:$J$50000")),0)</f>
        <v>0</v>
      </c>
      <c r="V1134" s="3">
        <f ca="1">IF($B1134&lt;&gt;"",SUMIF(INDIRECT("ИсходныеДанные!$"&amp;$K$4&amp;"$2:$"&amp;$K$4&amp;"$50000"),$B1134&amp;"#"&amp;V$6,INDIRECT("ИсходныеДанные!$J$2:$J$50000")),0)</f>
        <v>0</v>
      </c>
      <c r="W1134" s="16" t="e">
        <f ca="1">SUM(K1134:V1134)/Пофамильно!$R$1</f>
        <v>#DIV/0!</v>
      </c>
    </row>
    <row r="1135" spans="1:23" x14ac:dyDescent="0.25">
      <c r="A1135" s="10" t="str">
        <f t="shared" ca="1" si="19"/>
        <v>delete</v>
      </c>
      <c r="B1135" s="16" cm="1">
        <f t="array" aca="1" ref="B1135" ca="1">INDIRECT("УникальныеСписки!D"&amp;ROW()-$L$4)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14"/>
      <c r="G1135" s="81" t="str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84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84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84" t="str" cm="1">
        <f t="array" aca="1" ref="J1135" ca="1">_xlfn.XLOOKUP($B1135,INDIRECT(SUBSTITUTE("ИсходныеДанные!$где$2:$где$50000","где",$B$4)),INDIRECT(SUBSTITUTE("ИсходныеДанные!$что$2:$что$50000","что",J$4)),"",0,1)</f>
        <v/>
      </c>
      <c r="K1135" s="3">
        <f ca="1">IF($B1135&lt;&gt;"",SUMIF(INDIRECT("ИсходныеДанные!$"&amp;$K$4&amp;"$2:$"&amp;$K$4&amp;"$50000"),$B1135&amp;"#"&amp;K$6,INDIRECT("ИсходныеДанные!$J$2:$J$50000")),0)</f>
        <v>0</v>
      </c>
      <c r="L1135" s="3">
        <f ca="1">IF($B1135&lt;&gt;"",SUMIF(INDIRECT("ИсходныеДанные!$"&amp;$K$4&amp;"$2:$"&amp;$K$4&amp;"$50000"),$B1135&amp;"#"&amp;L$6,INDIRECT("ИсходныеДанные!$J$2:$J$50000")),0)</f>
        <v>0</v>
      </c>
      <c r="M1135" s="3">
        <f ca="1">IF($B1135&lt;&gt;"",SUMIF(INDIRECT("ИсходныеДанные!$"&amp;$K$4&amp;"$2:$"&amp;$K$4&amp;"$50000"),$B1135&amp;"#"&amp;M$6,INDIRECT("ИсходныеДанные!$J$2:$J$50000")),0)</f>
        <v>0</v>
      </c>
      <c r="N1135" s="3">
        <f ca="1">IF($B1135&lt;&gt;"",SUMIF(INDIRECT("ИсходныеДанные!$"&amp;$K$4&amp;"$2:$"&amp;$K$4&amp;"$50000"),$B1135&amp;"#"&amp;N$6,INDIRECT("ИсходныеДанные!$J$2:$J$50000")),0)</f>
        <v>0</v>
      </c>
      <c r="O1135" s="3">
        <f ca="1">IF($B1135&lt;&gt;"",SUMIF(INDIRECT("ИсходныеДанные!$"&amp;$K$4&amp;"$2:$"&amp;$K$4&amp;"$50000"),$B1135&amp;"#"&amp;O$6,INDIRECT("ИсходныеДанные!$J$2:$J$50000")),0)</f>
        <v>0</v>
      </c>
      <c r="P1135" s="3">
        <f ca="1">IF($B1135&lt;&gt;"",SUMIF(INDIRECT("ИсходныеДанные!$"&amp;$K$4&amp;"$2:$"&amp;$K$4&amp;"$50000"),$B1135&amp;"#"&amp;P$6,INDIRECT("ИсходныеДанные!$J$2:$J$50000")),0)</f>
        <v>0</v>
      </c>
      <c r="Q1135" s="3">
        <f ca="1">IF($B1135&lt;&gt;"",SUMIF(INDIRECT("ИсходныеДанные!$"&amp;$K$4&amp;"$2:$"&amp;$K$4&amp;"$50000"),$B1135&amp;"#"&amp;Q$6,INDIRECT("ИсходныеДанные!$J$2:$J$50000")),0)</f>
        <v>0</v>
      </c>
      <c r="R1135" s="3">
        <f ca="1">IF($B1135&lt;&gt;"",SUMIF(INDIRECT("ИсходныеДанные!$"&amp;$K$4&amp;"$2:$"&amp;$K$4&amp;"$50000"),$B1135&amp;"#"&amp;R$6,INDIRECT("ИсходныеДанные!$J$2:$J$50000")),0)</f>
        <v>0</v>
      </c>
      <c r="S1135" s="3">
        <f ca="1">IF($B1135&lt;&gt;"",SUMIF(INDIRECT("ИсходныеДанные!$"&amp;$K$4&amp;"$2:$"&amp;$K$4&amp;"$50000"),$B1135&amp;"#"&amp;S$6,INDIRECT("ИсходныеДанные!$J$2:$J$50000")),0)</f>
        <v>0</v>
      </c>
      <c r="T1135" s="3">
        <f ca="1">IF($B1135&lt;&gt;"",SUMIF(INDIRECT("ИсходныеДанные!$"&amp;$K$4&amp;"$2:$"&amp;$K$4&amp;"$50000"),$B1135&amp;"#"&amp;T$6,INDIRECT("ИсходныеДанные!$J$2:$J$50000")),0)</f>
        <v>0</v>
      </c>
      <c r="U1135" s="3">
        <f ca="1">IF($B1135&lt;&gt;"",SUMIF(INDIRECT("ИсходныеДанные!$"&amp;$K$4&amp;"$2:$"&amp;$K$4&amp;"$50000"),$B1135&amp;"#"&amp;U$6,INDIRECT("ИсходныеДанные!$J$2:$J$50000")),0)</f>
        <v>0</v>
      </c>
      <c r="V1135" s="3">
        <f ca="1">IF($B1135&lt;&gt;"",SUMIF(INDIRECT("ИсходныеДанные!$"&amp;$K$4&amp;"$2:$"&amp;$K$4&amp;"$50000"),$B1135&amp;"#"&amp;V$6,INDIRECT("ИсходныеДанные!$J$2:$J$50000")),0)</f>
        <v>0</v>
      </c>
      <c r="W1135" s="16" t="e">
        <f ca="1">SUM(K1135:V1135)/Пофамильно!$R$1</f>
        <v>#DIV/0!</v>
      </c>
    </row>
    <row r="1136" spans="1:23" x14ac:dyDescent="0.25">
      <c r="A1136" s="10" t="str">
        <f t="shared" ca="1" si="19"/>
        <v>delete</v>
      </c>
      <c r="B1136" s="16" cm="1">
        <f t="array" aca="1" ref="B1136" ca="1">INDIRECT("УникальныеСписки!D"&amp;ROW()-$L$4)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14"/>
      <c r="G1136" s="81" t="str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84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84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84" t="str" cm="1">
        <f t="array" aca="1" ref="J1136" ca="1">_xlfn.XLOOKUP($B1136,INDIRECT(SUBSTITUTE("ИсходныеДанные!$где$2:$где$50000","где",$B$4)),INDIRECT(SUBSTITUTE("ИсходныеДанные!$что$2:$что$50000","что",J$4)),"",0,1)</f>
        <v/>
      </c>
      <c r="K1136" s="3">
        <f ca="1">IF($B1136&lt;&gt;"",SUMIF(INDIRECT("ИсходныеДанные!$"&amp;$K$4&amp;"$2:$"&amp;$K$4&amp;"$50000"),$B1136&amp;"#"&amp;K$6,INDIRECT("ИсходныеДанные!$J$2:$J$50000")),0)</f>
        <v>0</v>
      </c>
      <c r="L1136" s="3">
        <f ca="1">IF($B1136&lt;&gt;"",SUMIF(INDIRECT("ИсходныеДанные!$"&amp;$K$4&amp;"$2:$"&amp;$K$4&amp;"$50000"),$B1136&amp;"#"&amp;L$6,INDIRECT("ИсходныеДанные!$J$2:$J$50000")),0)</f>
        <v>0</v>
      </c>
      <c r="M1136" s="3">
        <f ca="1">IF($B1136&lt;&gt;"",SUMIF(INDIRECT("ИсходныеДанные!$"&amp;$K$4&amp;"$2:$"&amp;$K$4&amp;"$50000"),$B1136&amp;"#"&amp;M$6,INDIRECT("ИсходныеДанные!$J$2:$J$50000")),0)</f>
        <v>0</v>
      </c>
      <c r="N1136" s="3">
        <f ca="1">IF($B1136&lt;&gt;"",SUMIF(INDIRECT("ИсходныеДанные!$"&amp;$K$4&amp;"$2:$"&amp;$K$4&amp;"$50000"),$B1136&amp;"#"&amp;N$6,INDIRECT("ИсходныеДанные!$J$2:$J$50000")),0)</f>
        <v>0</v>
      </c>
      <c r="O1136" s="3">
        <f ca="1">IF($B1136&lt;&gt;"",SUMIF(INDIRECT("ИсходныеДанные!$"&amp;$K$4&amp;"$2:$"&amp;$K$4&amp;"$50000"),$B1136&amp;"#"&amp;O$6,INDIRECT("ИсходныеДанные!$J$2:$J$50000")),0)</f>
        <v>0</v>
      </c>
      <c r="P1136" s="3">
        <f ca="1">IF($B1136&lt;&gt;"",SUMIF(INDIRECT("ИсходныеДанные!$"&amp;$K$4&amp;"$2:$"&amp;$K$4&amp;"$50000"),$B1136&amp;"#"&amp;P$6,INDIRECT("ИсходныеДанные!$J$2:$J$50000")),0)</f>
        <v>0</v>
      </c>
      <c r="Q1136" s="3">
        <f ca="1">IF($B1136&lt;&gt;"",SUMIF(INDIRECT("ИсходныеДанные!$"&amp;$K$4&amp;"$2:$"&amp;$K$4&amp;"$50000"),$B1136&amp;"#"&amp;Q$6,INDIRECT("ИсходныеДанные!$J$2:$J$50000")),0)</f>
        <v>0</v>
      </c>
      <c r="R1136" s="3">
        <f ca="1">IF($B1136&lt;&gt;"",SUMIF(INDIRECT("ИсходныеДанные!$"&amp;$K$4&amp;"$2:$"&amp;$K$4&amp;"$50000"),$B1136&amp;"#"&amp;R$6,INDIRECT("ИсходныеДанные!$J$2:$J$50000")),0)</f>
        <v>0</v>
      </c>
      <c r="S1136" s="3">
        <f ca="1">IF($B1136&lt;&gt;"",SUMIF(INDIRECT("ИсходныеДанные!$"&amp;$K$4&amp;"$2:$"&amp;$K$4&amp;"$50000"),$B1136&amp;"#"&amp;S$6,INDIRECT("ИсходныеДанные!$J$2:$J$50000")),0)</f>
        <v>0</v>
      </c>
      <c r="T1136" s="3">
        <f ca="1">IF($B1136&lt;&gt;"",SUMIF(INDIRECT("ИсходныеДанные!$"&amp;$K$4&amp;"$2:$"&amp;$K$4&amp;"$50000"),$B1136&amp;"#"&amp;T$6,INDIRECT("ИсходныеДанные!$J$2:$J$50000")),0)</f>
        <v>0</v>
      </c>
      <c r="U1136" s="3">
        <f ca="1">IF($B1136&lt;&gt;"",SUMIF(INDIRECT("ИсходныеДанные!$"&amp;$K$4&amp;"$2:$"&amp;$K$4&amp;"$50000"),$B1136&amp;"#"&amp;U$6,INDIRECT("ИсходныеДанные!$J$2:$J$50000")),0)</f>
        <v>0</v>
      </c>
      <c r="V1136" s="3">
        <f ca="1">IF($B1136&lt;&gt;"",SUMIF(INDIRECT("ИсходныеДанные!$"&amp;$K$4&amp;"$2:$"&amp;$K$4&amp;"$50000"),$B1136&amp;"#"&amp;V$6,INDIRECT("ИсходныеДанные!$J$2:$J$50000")),0)</f>
        <v>0</v>
      </c>
      <c r="W1136" s="16" t="e">
        <f ca="1">SUM(K1136:V1136)/Пофамильно!$R$1</f>
        <v>#DIV/0!</v>
      </c>
    </row>
    <row r="1137" spans="1:23" x14ac:dyDescent="0.25">
      <c r="A1137" s="10" t="str">
        <f t="shared" ca="1" si="19"/>
        <v>delete</v>
      </c>
      <c r="B1137" s="16" cm="1">
        <f t="array" aca="1" ref="B1137" ca="1">INDIRECT("УникальныеСписки!D"&amp;ROW()-$L$4)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14"/>
      <c r="G1137" s="81" t="str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84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84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84" t="str" cm="1">
        <f t="array" aca="1" ref="J1137" ca="1">_xlfn.XLOOKUP($B1137,INDIRECT(SUBSTITUTE("ИсходныеДанные!$где$2:$где$50000","где",$B$4)),INDIRECT(SUBSTITUTE("ИсходныеДанные!$что$2:$что$50000","что",J$4)),"",0,1)</f>
        <v/>
      </c>
      <c r="K1137" s="3">
        <f ca="1">IF($B1137&lt;&gt;"",SUMIF(INDIRECT("ИсходныеДанные!$"&amp;$K$4&amp;"$2:$"&amp;$K$4&amp;"$50000"),$B1137&amp;"#"&amp;K$6,INDIRECT("ИсходныеДанные!$J$2:$J$50000")),0)</f>
        <v>0</v>
      </c>
      <c r="L1137" s="3">
        <f ca="1">IF($B1137&lt;&gt;"",SUMIF(INDIRECT("ИсходныеДанные!$"&amp;$K$4&amp;"$2:$"&amp;$K$4&amp;"$50000"),$B1137&amp;"#"&amp;L$6,INDIRECT("ИсходныеДанные!$J$2:$J$50000")),0)</f>
        <v>0</v>
      </c>
      <c r="M1137" s="3">
        <f ca="1">IF($B1137&lt;&gt;"",SUMIF(INDIRECT("ИсходныеДанные!$"&amp;$K$4&amp;"$2:$"&amp;$K$4&amp;"$50000"),$B1137&amp;"#"&amp;M$6,INDIRECT("ИсходныеДанные!$J$2:$J$50000")),0)</f>
        <v>0</v>
      </c>
      <c r="N1137" s="3">
        <f ca="1">IF($B1137&lt;&gt;"",SUMIF(INDIRECT("ИсходныеДанные!$"&amp;$K$4&amp;"$2:$"&amp;$K$4&amp;"$50000"),$B1137&amp;"#"&amp;N$6,INDIRECT("ИсходныеДанные!$J$2:$J$50000")),0)</f>
        <v>0</v>
      </c>
      <c r="O1137" s="3">
        <f ca="1">IF($B1137&lt;&gt;"",SUMIF(INDIRECT("ИсходныеДанные!$"&amp;$K$4&amp;"$2:$"&amp;$K$4&amp;"$50000"),$B1137&amp;"#"&amp;O$6,INDIRECT("ИсходныеДанные!$J$2:$J$50000")),0)</f>
        <v>0</v>
      </c>
      <c r="P1137" s="3">
        <f ca="1">IF($B1137&lt;&gt;"",SUMIF(INDIRECT("ИсходныеДанные!$"&amp;$K$4&amp;"$2:$"&amp;$K$4&amp;"$50000"),$B1137&amp;"#"&amp;P$6,INDIRECT("ИсходныеДанные!$J$2:$J$50000")),0)</f>
        <v>0</v>
      </c>
      <c r="Q1137" s="3">
        <f ca="1">IF($B1137&lt;&gt;"",SUMIF(INDIRECT("ИсходныеДанные!$"&amp;$K$4&amp;"$2:$"&amp;$K$4&amp;"$50000"),$B1137&amp;"#"&amp;Q$6,INDIRECT("ИсходныеДанные!$J$2:$J$50000")),0)</f>
        <v>0</v>
      </c>
      <c r="R1137" s="3">
        <f ca="1">IF($B1137&lt;&gt;"",SUMIF(INDIRECT("ИсходныеДанные!$"&amp;$K$4&amp;"$2:$"&amp;$K$4&amp;"$50000"),$B1137&amp;"#"&amp;R$6,INDIRECT("ИсходныеДанные!$J$2:$J$50000")),0)</f>
        <v>0</v>
      </c>
      <c r="S1137" s="3">
        <f ca="1">IF($B1137&lt;&gt;"",SUMIF(INDIRECT("ИсходныеДанные!$"&amp;$K$4&amp;"$2:$"&amp;$K$4&amp;"$50000"),$B1137&amp;"#"&amp;S$6,INDIRECT("ИсходныеДанные!$J$2:$J$50000")),0)</f>
        <v>0</v>
      </c>
      <c r="T1137" s="3">
        <f ca="1">IF($B1137&lt;&gt;"",SUMIF(INDIRECT("ИсходныеДанные!$"&amp;$K$4&amp;"$2:$"&amp;$K$4&amp;"$50000"),$B1137&amp;"#"&amp;T$6,INDIRECT("ИсходныеДанные!$J$2:$J$50000")),0)</f>
        <v>0</v>
      </c>
      <c r="U1137" s="3">
        <f ca="1">IF($B1137&lt;&gt;"",SUMIF(INDIRECT("ИсходныеДанные!$"&amp;$K$4&amp;"$2:$"&amp;$K$4&amp;"$50000"),$B1137&amp;"#"&amp;U$6,INDIRECT("ИсходныеДанные!$J$2:$J$50000")),0)</f>
        <v>0</v>
      </c>
      <c r="V1137" s="3">
        <f ca="1">IF($B1137&lt;&gt;"",SUMIF(INDIRECT("ИсходныеДанные!$"&amp;$K$4&amp;"$2:$"&amp;$K$4&amp;"$50000"),$B1137&amp;"#"&amp;V$6,INDIRECT("ИсходныеДанные!$J$2:$J$50000")),0)</f>
        <v>0</v>
      </c>
      <c r="W1137" s="16" t="e">
        <f ca="1">SUM(K1137:V1137)/Пофамильно!$R$1</f>
        <v>#DIV/0!</v>
      </c>
    </row>
    <row r="1138" spans="1:23" x14ac:dyDescent="0.25">
      <c r="A1138" s="10" t="str">
        <f t="shared" ca="1" si="19"/>
        <v>delete</v>
      </c>
      <c r="B1138" s="16" cm="1">
        <f t="array" aca="1" ref="B1138" ca="1">INDIRECT("УникальныеСписки!D"&amp;ROW()-$L$4)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14"/>
      <c r="G1138" s="81" t="str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84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84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84" t="str" cm="1">
        <f t="array" aca="1" ref="J1138" ca="1">_xlfn.XLOOKUP($B1138,INDIRECT(SUBSTITUTE("ИсходныеДанные!$где$2:$где$50000","где",$B$4)),INDIRECT(SUBSTITUTE("ИсходныеДанные!$что$2:$что$50000","что",J$4)),"",0,1)</f>
        <v/>
      </c>
      <c r="K1138" s="3">
        <f ca="1">IF($B1138&lt;&gt;"",SUMIF(INDIRECT("ИсходныеДанные!$"&amp;$K$4&amp;"$2:$"&amp;$K$4&amp;"$50000"),$B1138&amp;"#"&amp;K$6,INDIRECT("ИсходныеДанные!$J$2:$J$50000")),0)</f>
        <v>0</v>
      </c>
      <c r="L1138" s="3">
        <f ca="1">IF($B1138&lt;&gt;"",SUMIF(INDIRECT("ИсходныеДанные!$"&amp;$K$4&amp;"$2:$"&amp;$K$4&amp;"$50000"),$B1138&amp;"#"&amp;L$6,INDIRECT("ИсходныеДанные!$J$2:$J$50000")),0)</f>
        <v>0</v>
      </c>
      <c r="M1138" s="3">
        <f ca="1">IF($B1138&lt;&gt;"",SUMIF(INDIRECT("ИсходныеДанные!$"&amp;$K$4&amp;"$2:$"&amp;$K$4&amp;"$50000"),$B1138&amp;"#"&amp;M$6,INDIRECT("ИсходныеДанные!$J$2:$J$50000")),0)</f>
        <v>0</v>
      </c>
      <c r="N1138" s="3">
        <f ca="1">IF($B1138&lt;&gt;"",SUMIF(INDIRECT("ИсходныеДанные!$"&amp;$K$4&amp;"$2:$"&amp;$K$4&amp;"$50000"),$B1138&amp;"#"&amp;N$6,INDIRECT("ИсходныеДанные!$J$2:$J$50000")),0)</f>
        <v>0</v>
      </c>
      <c r="O1138" s="3">
        <f ca="1">IF($B1138&lt;&gt;"",SUMIF(INDIRECT("ИсходныеДанные!$"&amp;$K$4&amp;"$2:$"&amp;$K$4&amp;"$50000"),$B1138&amp;"#"&amp;O$6,INDIRECT("ИсходныеДанные!$J$2:$J$50000")),0)</f>
        <v>0</v>
      </c>
      <c r="P1138" s="3">
        <f ca="1">IF($B1138&lt;&gt;"",SUMIF(INDIRECT("ИсходныеДанные!$"&amp;$K$4&amp;"$2:$"&amp;$K$4&amp;"$50000"),$B1138&amp;"#"&amp;P$6,INDIRECT("ИсходныеДанные!$J$2:$J$50000")),0)</f>
        <v>0</v>
      </c>
      <c r="Q1138" s="3">
        <f ca="1">IF($B1138&lt;&gt;"",SUMIF(INDIRECT("ИсходныеДанные!$"&amp;$K$4&amp;"$2:$"&amp;$K$4&amp;"$50000"),$B1138&amp;"#"&amp;Q$6,INDIRECT("ИсходныеДанные!$J$2:$J$50000")),0)</f>
        <v>0</v>
      </c>
      <c r="R1138" s="3">
        <f ca="1">IF($B1138&lt;&gt;"",SUMIF(INDIRECT("ИсходныеДанные!$"&amp;$K$4&amp;"$2:$"&amp;$K$4&amp;"$50000"),$B1138&amp;"#"&amp;R$6,INDIRECT("ИсходныеДанные!$J$2:$J$50000")),0)</f>
        <v>0</v>
      </c>
      <c r="S1138" s="3">
        <f ca="1">IF($B1138&lt;&gt;"",SUMIF(INDIRECT("ИсходныеДанные!$"&amp;$K$4&amp;"$2:$"&amp;$K$4&amp;"$50000"),$B1138&amp;"#"&amp;S$6,INDIRECT("ИсходныеДанные!$J$2:$J$50000")),0)</f>
        <v>0</v>
      </c>
      <c r="T1138" s="3">
        <f ca="1">IF($B1138&lt;&gt;"",SUMIF(INDIRECT("ИсходныеДанные!$"&amp;$K$4&amp;"$2:$"&amp;$K$4&amp;"$50000"),$B1138&amp;"#"&amp;T$6,INDIRECT("ИсходныеДанные!$J$2:$J$50000")),0)</f>
        <v>0</v>
      </c>
      <c r="U1138" s="3">
        <f ca="1">IF($B1138&lt;&gt;"",SUMIF(INDIRECT("ИсходныеДанные!$"&amp;$K$4&amp;"$2:$"&amp;$K$4&amp;"$50000"),$B1138&amp;"#"&amp;U$6,INDIRECT("ИсходныеДанные!$J$2:$J$50000")),0)</f>
        <v>0</v>
      </c>
      <c r="V1138" s="3">
        <f ca="1">IF($B1138&lt;&gt;"",SUMIF(INDIRECT("ИсходныеДанные!$"&amp;$K$4&amp;"$2:$"&amp;$K$4&amp;"$50000"),$B1138&amp;"#"&amp;V$6,INDIRECT("ИсходныеДанные!$J$2:$J$50000")),0)</f>
        <v>0</v>
      </c>
      <c r="W1138" s="16" t="e">
        <f ca="1">SUM(K1138:V1138)/Пофамильно!$R$1</f>
        <v>#DIV/0!</v>
      </c>
    </row>
    <row r="1139" spans="1:23" x14ac:dyDescent="0.25">
      <c r="A1139" s="10" t="str">
        <f t="shared" ca="1" si="19"/>
        <v>delete</v>
      </c>
      <c r="B1139" s="16" cm="1">
        <f t="array" aca="1" ref="B1139" ca="1">INDIRECT("УникальныеСписки!D"&amp;ROW()-$L$4)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14"/>
      <c r="G1139" s="81" t="str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84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84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84" t="str" cm="1">
        <f t="array" aca="1" ref="J1139" ca="1">_xlfn.XLOOKUP($B1139,INDIRECT(SUBSTITUTE("ИсходныеДанные!$где$2:$где$50000","где",$B$4)),INDIRECT(SUBSTITUTE("ИсходныеДанные!$что$2:$что$50000","что",J$4)),"",0,1)</f>
        <v/>
      </c>
      <c r="K1139" s="3">
        <f ca="1">IF($B1139&lt;&gt;"",SUMIF(INDIRECT("ИсходныеДанные!$"&amp;$K$4&amp;"$2:$"&amp;$K$4&amp;"$50000"),$B1139&amp;"#"&amp;K$6,INDIRECT("ИсходныеДанные!$J$2:$J$50000")),0)</f>
        <v>0</v>
      </c>
      <c r="L1139" s="3">
        <f ca="1">IF($B1139&lt;&gt;"",SUMIF(INDIRECT("ИсходныеДанные!$"&amp;$K$4&amp;"$2:$"&amp;$K$4&amp;"$50000"),$B1139&amp;"#"&amp;L$6,INDIRECT("ИсходныеДанные!$J$2:$J$50000")),0)</f>
        <v>0</v>
      </c>
      <c r="M1139" s="3">
        <f ca="1">IF($B1139&lt;&gt;"",SUMIF(INDIRECT("ИсходныеДанные!$"&amp;$K$4&amp;"$2:$"&amp;$K$4&amp;"$50000"),$B1139&amp;"#"&amp;M$6,INDIRECT("ИсходныеДанные!$J$2:$J$50000")),0)</f>
        <v>0</v>
      </c>
      <c r="N1139" s="3">
        <f ca="1">IF($B1139&lt;&gt;"",SUMIF(INDIRECT("ИсходныеДанные!$"&amp;$K$4&amp;"$2:$"&amp;$K$4&amp;"$50000"),$B1139&amp;"#"&amp;N$6,INDIRECT("ИсходныеДанные!$J$2:$J$50000")),0)</f>
        <v>0</v>
      </c>
      <c r="O1139" s="3">
        <f ca="1">IF($B1139&lt;&gt;"",SUMIF(INDIRECT("ИсходныеДанные!$"&amp;$K$4&amp;"$2:$"&amp;$K$4&amp;"$50000"),$B1139&amp;"#"&amp;O$6,INDIRECT("ИсходныеДанные!$J$2:$J$50000")),0)</f>
        <v>0</v>
      </c>
      <c r="P1139" s="3">
        <f ca="1">IF($B1139&lt;&gt;"",SUMIF(INDIRECT("ИсходныеДанные!$"&amp;$K$4&amp;"$2:$"&amp;$K$4&amp;"$50000"),$B1139&amp;"#"&amp;P$6,INDIRECT("ИсходныеДанные!$J$2:$J$50000")),0)</f>
        <v>0</v>
      </c>
      <c r="Q1139" s="3">
        <f ca="1">IF($B1139&lt;&gt;"",SUMIF(INDIRECT("ИсходныеДанные!$"&amp;$K$4&amp;"$2:$"&amp;$K$4&amp;"$50000"),$B1139&amp;"#"&amp;Q$6,INDIRECT("ИсходныеДанные!$J$2:$J$50000")),0)</f>
        <v>0</v>
      </c>
      <c r="R1139" s="3">
        <f ca="1">IF($B1139&lt;&gt;"",SUMIF(INDIRECT("ИсходныеДанные!$"&amp;$K$4&amp;"$2:$"&amp;$K$4&amp;"$50000"),$B1139&amp;"#"&amp;R$6,INDIRECT("ИсходныеДанные!$J$2:$J$50000")),0)</f>
        <v>0</v>
      </c>
      <c r="S1139" s="3">
        <f ca="1">IF($B1139&lt;&gt;"",SUMIF(INDIRECT("ИсходныеДанные!$"&amp;$K$4&amp;"$2:$"&amp;$K$4&amp;"$50000"),$B1139&amp;"#"&amp;S$6,INDIRECT("ИсходныеДанные!$J$2:$J$50000")),0)</f>
        <v>0</v>
      </c>
      <c r="T1139" s="3">
        <f ca="1">IF($B1139&lt;&gt;"",SUMIF(INDIRECT("ИсходныеДанные!$"&amp;$K$4&amp;"$2:$"&amp;$K$4&amp;"$50000"),$B1139&amp;"#"&amp;T$6,INDIRECT("ИсходныеДанные!$J$2:$J$50000")),0)</f>
        <v>0</v>
      </c>
      <c r="U1139" s="3">
        <f ca="1">IF($B1139&lt;&gt;"",SUMIF(INDIRECT("ИсходныеДанные!$"&amp;$K$4&amp;"$2:$"&amp;$K$4&amp;"$50000"),$B1139&amp;"#"&amp;U$6,INDIRECT("ИсходныеДанные!$J$2:$J$50000")),0)</f>
        <v>0</v>
      </c>
      <c r="V1139" s="3">
        <f ca="1">IF($B1139&lt;&gt;"",SUMIF(INDIRECT("ИсходныеДанные!$"&amp;$K$4&amp;"$2:$"&amp;$K$4&amp;"$50000"),$B1139&amp;"#"&amp;V$6,INDIRECT("ИсходныеДанные!$J$2:$J$50000")),0)</f>
        <v>0</v>
      </c>
      <c r="W1139" s="16" t="e">
        <f ca="1">SUM(K1139:V1139)/Пофамильно!$R$1</f>
        <v>#DIV/0!</v>
      </c>
    </row>
    <row r="1140" spans="1:23" x14ac:dyDescent="0.25">
      <c r="A1140" s="10" t="str">
        <f t="shared" ca="1" si="19"/>
        <v>delete</v>
      </c>
      <c r="B1140" s="16" cm="1">
        <f t="array" aca="1" ref="B1140" ca="1">INDIRECT("УникальныеСписки!D"&amp;ROW()-$L$4)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14"/>
      <c r="G1140" s="81" t="str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84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84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84" t="str" cm="1">
        <f t="array" aca="1" ref="J1140" ca="1">_xlfn.XLOOKUP($B1140,INDIRECT(SUBSTITUTE("ИсходныеДанные!$где$2:$где$50000","где",$B$4)),INDIRECT(SUBSTITUTE("ИсходныеДанные!$что$2:$что$50000","что",J$4)),"",0,1)</f>
        <v/>
      </c>
      <c r="K1140" s="3">
        <f ca="1">IF($B1140&lt;&gt;"",SUMIF(INDIRECT("ИсходныеДанные!$"&amp;$K$4&amp;"$2:$"&amp;$K$4&amp;"$50000"),$B1140&amp;"#"&amp;K$6,INDIRECT("ИсходныеДанные!$J$2:$J$50000")),0)</f>
        <v>0</v>
      </c>
      <c r="L1140" s="3">
        <f ca="1">IF($B1140&lt;&gt;"",SUMIF(INDIRECT("ИсходныеДанные!$"&amp;$K$4&amp;"$2:$"&amp;$K$4&amp;"$50000"),$B1140&amp;"#"&amp;L$6,INDIRECT("ИсходныеДанные!$J$2:$J$50000")),0)</f>
        <v>0</v>
      </c>
      <c r="M1140" s="3">
        <f ca="1">IF($B1140&lt;&gt;"",SUMIF(INDIRECT("ИсходныеДанные!$"&amp;$K$4&amp;"$2:$"&amp;$K$4&amp;"$50000"),$B1140&amp;"#"&amp;M$6,INDIRECT("ИсходныеДанные!$J$2:$J$50000")),0)</f>
        <v>0</v>
      </c>
      <c r="N1140" s="3">
        <f ca="1">IF($B1140&lt;&gt;"",SUMIF(INDIRECT("ИсходныеДанные!$"&amp;$K$4&amp;"$2:$"&amp;$K$4&amp;"$50000"),$B1140&amp;"#"&amp;N$6,INDIRECT("ИсходныеДанные!$J$2:$J$50000")),0)</f>
        <v>0</v>
      </c>
      <c r="O1140" s="3">
        <f ca="1">IF($B1140&lt;&gt;"",SUMIF(INDIRECT("ИсходныеДанные!$"&amp;$K$4&amp;"$2:$"&amp;$K$4&amp;"$50000"),$B1140&amp;"#"&amp;O$6,INDIRECT("ИсходныеДанные!$J$2:$J$50000")),0)</f>
        <v>0</v>
      </c>
      <c r="P1140" s="3">
        <f ca="1">IF($B1140&lt;&gt;"",SUMIF(INDIRECT("ИсходныеДанные!$"&amp;$K$4&amp;"$2:$"&amp;$K$4&amp;"$50000"),$B1140&amp;"#"&amp;P$6,INDIRECT("ИсходныеДанные!$J$2:$J$50000")),0)</f>
        <v>0</v>
      </c>
      <c r="Q1140" s="3">
        <f ca="1">IF($B1140&lt;&gt;"",SUMIF(INDIRECT("ИсходныеДанные!$"&amp;$K$4&amp;"$2:$"&amp;$K$4&amp;"$50000"),$B1140&amp;"#"&amp;Q$6,INDIRECT("ИсходныеДанные!$J$2:$J$50000")),0)</f>
        <v>0</v>
      </c>
      <c r="R1140" s="3">
        <f ca="1">IF($B1140&lt;&gt;"",SUMIF(INDIRECT("ИсходныеДанные!$"&amp;$K$4&amp;"$2:$"&amp;$K$4&amp;"$50000"),$B1140&amp;"#"&amp;R$6,INDIRECT("ИсходныеДанные!$J$2:$J$50000")),0)</f>
        <v>0</v>
      </c>
      <c r="S1140" s="3">
        <f ca="1">IF($B1140&lt;&gt;"",SUMIF(INDIRECT("ИсходныеДанные!$"&amp;$K$4&amp;"$2:$"&amp;$K$4&amp;"$50000"),$B1140&amp;"#"&amp;S$6,INDIRECT("ИсходныеДанные!$J$2:$J$50000")),0)</f>
        <v>0</v>
      </c>
      <c r="T1140" s="3">
        <f ca="1">IF($B1140&lt;&gt;"",SUMIF(INDIRECT("ИсходныеДанные!$"&amp;$K$4&amp;"$2:$"&amp;$K$4&amp;"$50000"),$B1140&amp;"#"&amp;T$6,INDIRECT("ИсходныеДанные!$J$2:$J$50000")),0)</f>
        <v>0</v>
      </c>
      <c r="U1140" s="3">
        <f ca="1">IF($B1140&lt;&gt;"",SUMIF(INDIRECT("ИсходныеДанные!$"&amp;$K$4&amp;"$2:$"&amp;$K$4&amp;"$50000"),$B1140&amp;"#"&amp;U$6,INDIRECT("ИсходныеДанные!$J$2:$J$50000")),0)</f>
        <v>0</v>
      </c>
      <c r="V1140" s="3">
        <f ca="1">IF($B1140&lt;&gt;"",SUMIF(INDIRECT("ИсходныеДанные!$"&amp;$K$4&amp;"$2:$"&amp;$K$4&amp;"$50000"),$B1140&amp;"#"&amp;V$6,INDIRECT("ИсходныеДанные!$J$2:$J$50000")),0)</f>
        <v>0</v>
      </c>
      <c r="W1140" s="16" t="e">
        <f ca="1">SUM(K1140:V1140)/Пофамильно!$R$1</f>
        <v>#DIV/0!</v>
      </c>
    </row>
    <row r="1141" spans="1:23" x14ac:dyDescent="0.25">
      <c r="A1141" s="10" t="str">
        <f t="shared" ca="1" si="19"/>
        <v>delete</v>
      </c>
      <c r="B1141" s="16" cm="1">
        <f t="array" aca="1" ref="B1141" ca="1">INDIRECT("УникальныеСписки!D"&amp;ROW()-$L$4)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14"/>
      <c r="G1141" s="81" t="str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84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84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84" t="str" cm="1">
        <f t="array" aca="1" ref="J1141" ca="1">_xlfn.XLOOKUP($B1141,INDIRECT(SUBSTITUTE("ИсходныеДанные!$где$2:$где$50000","где",$B$4)),INDIRECT(SUBSTITUTE("ИсходныеДанные!$что$2:$что$50000","что",J$4)),"",0,1)</f>
        <v/>
      </c>
      <c r="K1141" s="3">
        <f ca="1">IF($B1141&lt;&gt;"",SUMIF(INDIRECT("ИсходныеДанные!$"&amp;$K$4&amp;"$2:$"&amp;$K$4&amp;"$50000"),$B1141&amp;"#"&amp;K$6,INDIRECT("ИсходныеДанные!$J$2:$J$50000")),0)</f>
        <v>0</v>
      </c>
      <c r="L1141" s="3">
        <f ca="1">IF($B1141&lt;&gt;"",SUMIF(INDIRECT("ИсходныеДанные!$"&amp;$K$4&amp;"$2:$"&amp;$K$4&amp;"$50000"),$B1141&amp;"#"&amp;L$6,INDIRECT("ИсходныеДанные!$J$2:$J$50000")),0)</f>
        <v>0</v>
      </c>
      <c r="M1141" s="3">
        <f ca="1">IF($B1141&lt;&gt;"",SUMIF(INDIRECT("ИсходныеДанные!$"&amp;$K$4&amp;"$2:$"&amp;$K$4&amp;"$50000"),$B1141&amp;"#"&amp;M$6,INDIRECT("ИсходныеДанные!$J$2:$J$50000")),0)</f>
        <v>0</v>
      </c>
      <c r="N1141" s="3">
        <f ca="1">IF($B1141&lt;&gt;"",SUMIF(INDIRECT("ИсходныеДанные!$"&amp;$K$4&amp;"$2:$"&amp;$K$4&amp;"$50000"),$B1141&amp;"#"&amp;N$6,INDIRECT("ИсходныеДанные!$J$2:$J$50000")),0)</f>
        <v>0</v>
      </c>
      <c r="O1141" s="3">
        <f ca="1">IF($B1141&lt;&gt;"",SUMIF(INDIRECT("ИсходныеДанные!$"&amp;$K$4&amp;"$2:$"&amp;$K$4&amp;"$50000"),$B1141&amp;"#"&amp;O$6,INDIRECT("ИсходныеДанные!$J$2:$J$50000")),0)</f>
        <v>0</v>
      </c>
      <c r="P1141" s="3">
        <f ca="1">IF($B1141&lt;&gt;"",SUMIF(INDIRECT("ИсходныеДанные!$"&amp;$K$4&amp;"$2:$"&amp;$K$4&amp;"$50000"),$B1141&amp;"#"&amp;P$6,INDIRECT("ИсходныеДанные!$J$2:$J$50000")),0)</f>
        <v>0</v>
      </c>
      <c r="Q1141" s="3">
        <f ca="1">IF($B1141&lt;&gt;"",SUMIF(INDIRECT("ИсходныеДанные!$"&amp;$K$4&amp;"$2:$"&amp;$K$4&amp;"$50000"),$B1141&amp;"#"&amp;Q$6,INDIRECT("ИсходныеДанные!$J$2:$J$50000")),0)</f>
        <v>0</v>
      </c>
      <c r="R1141" s="3">
        <f ca="1">IF($B1141&lt;&gt;"",SUMIF(INDIRECT("ИсходныеДанные!$"&amp;$K$4&amp;"$2:$"&amp;$K$4&amp;"$50000"),$B1141&amp;"#"&amp;R$6,INDIRECT("ИсходныеДанные!$J$2:$J$50000")),0)</f>
        <v>0</v>
      </c>
      <c r="S1141" s="3">
        <f ca="1">IF($B1141&lt;&gt;"",SUMIF(INDIRECT("ИсходныеДанные!$"&amp;$K$4&amp;"$2:$"&amp;$K$4&amp;"$50000"),$B1141&amp;"#"&amp;S$6,INDIRECT("ИсходныеДанные!$J$2:$J$50000")),0)</f>
        <v>0</v>
      </c>
      <c r="T1141" s="3">
        <f ca="1">IF($B1141&lt;&gt;"",SUMIF(INDIRECT("ИсходныеДанные!$"&amp;$K$4&amp;"$2:$"&amp;$K$4&amp;"$50000"),$B1141&amp;"#"&amp;T$6,INDIRECT("ИсходныеДанные!$J$2:$J$50000")),0)</f>
        <v>0</v>
      </c>
      <c r="U1141" s="3">
        <f ca="1">IF($B1141&lt;&gt;"",SUMIF(INDIRECT("ИсходныеДанные!$"&amp;$K$4&amp;"$2:$"&amp;$K$4&amp;"$50000"),$B1141&amp;"#"&amp;U$6,INDIRECT("ИсходныеДанные!$J$2:$J$50000")),0)</f>
        <v>0</v>
      </c>
      <c r="V1141" s="3">
        <f ca="1">IF($B1141&lt;&gt;"",SUMIF(INDIRECT("ИсходныеДанные!$"&amp;$K$4&amp;"$2:$"&amp;$K$4&amp;"$50000"),$B1141&amp;"#"&amp;V$6,INDIRECT("ИсходныеДанные!$J$2:$J$50000")),0)</f>
        <v>0</v>
      </c>
      <c r="W1141" s="16" t="e">
        <f ca="1">SUM(K1141:V1141)/Пофамильно!$R$1</f>
        <v>#DIV/0!</v>
      </c>
    </row>
    <row r="1142" spans="1:23" x14ac:dyDescent="0.25">
      <c r="A1142" s="10" t="str">
        <f t="shared" ca="1" si="19"/>
        <v>delete</v>
      </c>
      <c r="B1142" s="16" cm="1">
        <f t="array" aca="1" ref="B1142" ca="1">INDIRECT("УникальныеСписки!D"&amp;ROW()-$L$4)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14"/>
      <c r="G1142" s="81" t="str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84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84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84" t="str" cm="1">
        <f t="array" aca="1" ref="J1142" ca="1">_xlfn.XLOOKUP($B1142,INDIRECT(SUBSTITUTE("ИсходныеДанные!$где$2:$где$50000","где",$B$4)),INDIRECT(SUBSTITUTE("ИсходныеДанные!$что$2:$что$50000","что",J$4)),"",0,1)</f>
        <v/>
      </c>
      <c r="K1142" s="3">
        <f ca="1">IF($B1142&lt;&gt;"",SUMIF(INDIRECT("ИсходныеДанные!$"&amp;$K$4&amp;"$2:$"&amp;$K$4&amp;"$50000"),$B1142&amp;"#"&amp;K$6,INDIRECT("ИсходныеДанные!$J$2:$J$50000")),0)</f>
        <v>0</v>
      </c>
      <c r="L1142" s="3">
        <f ca="1">IF($B1142&lt;&gt;"",SUMIF(INDIRECT("ИсходныеДанные!$"&amp;$K$4&amp;"$2:$"&amp;$K$4&amp;"$50000"),$B1142&amp;"#"&amp;L$6,INDIRECT("ИсходныеДанные!$J$2:$J$50000")),0)</f>
        <v>0</v>
      </c>
      <c r="M1142" s="3">
        <f ca="1">IF($B1142&lt;&gt;"",SUMIF(INDIRECT("ИсходныеДанные!$"&amp;$K$4&amp;"$2:$"&amp;$K$4&amp;"$50000"),$B1142&amp;"#"&amp;M$6,INDIRECT("ИсходныеДанные!$J$2:$J$50000")),0)</f>
        <v>0</v>
      </c>
      <c r="N1142" s="3">
        <f ca="1">IF($B1142&lt;&gt;"",SUMIF(INDIRECT("ИсходныеДанные!$"&amp;$K$4&amp;"$2:$"&amp;$K$4&amp;"$50000"),$B1142&amp;"#"&amp;N$6,INDIRECT("ИсходныеДанные!$J$2:$J$50000")),0)</f>
        <v>0</v>
      </c>
      <c r="O1142" s="3">
        <f ca="1">IF($B1142&lt;&gt;"",SUMIF(INDIRECT("ИсходныеДанные!$"&amp;$K$4&amp;"$2:$"&amp;$K$4&amp;"$50000"),$B1142&amp;"#"&amp;O$6,INDIRECT("ИсходныеДанные!$J$2:$J$50000")),0)</f>
        <v>0</v>
      </c>
      <c r="P1142" s="3">
        <f ca="1">IF($B1142&lt;&gt;"",SUMIF(INDIRECT("ИсходныеДанные!$"&amp;$K$4&amp;"$2:$"&amp;$K$4&amp;"$50000"),$B1142&amp;"#"&amp;P$6,INDIRECT("ИсходныеДанные!$J$2:$J$50000")),0)</f>
        <v>0</v>
      </c>
      <c r="Q1142" s="3">
        <f ca="1">IF($B1142&lt;&gt;"",SUMIF(INDIRECT("ИсходныеДанные!$"&amp;$K$4&amp;"$2:$"&amp;$K$4&amp;"$50000"),$B1142&amp;"#"&amp;Q$6,INDIRECT("ИсходныеДанные!$J$2:$J$50000")),0)</f>
        <v>0</v>
      </c>
      <c r="R1142" s="3">
        <f ca="1">IF($B1142&lt;&gt;"",SUMIF(INDIRECT("ИсходныеДанные!$"&amp;$K$4&amp;"$2:$"&amp;$K$4&amp;"$50000"),$B1142&amp;"#"&amp;R$6,INDIRECT("ИсходныеДанные!$J$2:$J$50000")),0)</f>
        <v>0</v>
      </c>
      <c r="S1142" s="3">
        <f ca="1">IF($B1142&lt;&gt;"",SUMIF(INDIRECT("ИсходныеДанные!$"&amp;$K$4&amp;"$2:$"&amp;$K$4&amp;"$50000"),$B1142&amp;"#"&amp;S$6,INDIRECT("ИсходныеДанные!$J$2:$J$50000")),0)</f>
        <v>0</v>
      </c>
      <c r="T1142" s="3">
        <f ca="1">IF($B1142&lt;&gt;"",SUMIF(INDIRECT("ИсходныеДанные!$"&amp;$K$4&amp;"$2:$"&amp;$K$4&amp;"$50000"),$B1142&amp;"#"&amp;T$6,INDIRECT("ИсходныеДанные!$J$2:$J$50000")),0)</f>
        <v>0</v>
      </c>
      <c r="U1142" s="3">
        <f ca="1">IF($B1142&lt;&gt;"",SUMIF(INDIRECT("ИсходныеДанные!$"&amp;$K$4&amp;"$2:$"&amp;$K$4&amp;"$50000"),$B1142&amp;"#"&amp;U$6,INDIRECT("ИсходныеДанные!$J$2:$J$50000")),0)</f>
        <v>0</v>
      </c>
      <c r="V1142" s="3">
        <f ca="1">IF($B1142&lt;&gt;"",SUMIF(INDIRECT("ИсходныеДанные!$"&amp;$K$4&amp;"$2:$"&amp;$K$4&amp;"$50000"),$B1142&amp;"#"&amp;V$6,INDIRECT("ИсходныеДанные!$J$2:$J$50000")),0)</f>
        <v>0</v>
      </c>
      <c r="W1142" s="16" t="e">
        <f ca="1">SUM(K1142:V1142)/Пофамильно!$R$1</f>
        <v>#DIV/0!</v>
      </c>
    </row>
    <row r="1143" spans="1:23" x14ac:dyDescent="0.25">
      <c r="A1143" s="10" t="str">
        <f t="shared" ca="1" si="19"/>
        <v>delete</v>
      </c>
      <c r="B1143" s="16" cm="1">
        <f t="array" aca="1" ref="B1143" ca="1">INDIRECT("УникальныеСписки!D"&amp;ROW()-$L$4)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14"/>
      <c r="G1143" s="81" t="str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84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84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84" t="str" cm="1">
        <f t="array" aca="1" ref="J1143" ca="1">_xlfn.XLOOKUP($B1143,INDIRECT(SUBSTITUTE("ИсходныеДанные!$где$2:$где$50000","где",$B$4)),INDIRECT(SUBSTITUTE("ИсходныеДанные!$что$2:$что$50000","что",J$4)),"",0,1)</f>
        <v/>
      </c>
      <c r="K1143" s="3">
        <f ca="1">IF($B1143&lt;&gt;"",SUMIF(INDIRECT("ИсходныеДанные!$"&amp;$K$4&amp;"$2:$"&amp;$K$4&amp;"$50000"),$B1143&amp;"#"&amp;K$6,INDIRECT("ИсходныеДанные!$J$2:$J$50000")),0)</f>
        <v>0</v>
      </c>
      <c r="L1143" s="3">
        <f ca="1">IF($B1143&lt;&gt;"",SUMIF(INDIRECT("ИсходныеДанные!$"&amp;$K$4&amp;"$2:$"&amp;$K$4&amp;"$50000"),$B1143&amp;"#"&amp;L$6,INDIRECT("ИсходныеДанные!$J$2:$J$50000")),0)</f>
        <v>0</v>
      </c>
      <c r="M1143" s="3">
        <f ca="1">IF($B1143&lt;&gt;"",SUMIF(INDIRECT("ИсходныеДанные!$"&amp;$K$4&amp;"$2:$"&amp;$K$4&amp;"$50000"),$B1143&amp;"#"&amp;M$6,INDIRECT("ИсходныеДанные!$J$2:$J$50000")),0)</f>
        <v>0</v>
      </c>
      <c r="N1143" s="3">
        <f ca="1">IF($B1143&lt;&gt;"",SUMIF(INDIRECT("ИсходныеДанные!$"&amp;$K$4&amp;"$2:$"&amp;$K$4&amp;"$50000"),$B1143&amp;"#"&amp;N$6,INDIRECT("ИсходныеДанные!$J$2:$J$50000")),0)</f>
        <v>0</v>
      </c>
      <c r="O1143" s="3">
        <f ca="1">IF($B1143&lt;&gt;"",SUMIF(INDIRECT("ИсходныеДанные!$"&amp;$K$4&amp;"$2:$"&amp;$K$4&amp;"$50000"),$B1143&amp;"#"&amp;O$6,INDIRECT("ИсходныеДанные!$J$2:$J$50000")),0)</f>
        <v>0</v>
      </c>
      <c r="P1143" s="3">
        <f ca="1">IF($B1143&lt;&gt;"",SUMIF(INDIRECT("ИсходныеДанные!$"&amp;$K$4&amp;"$2:$"&amp;$K$4&amp;"$50000"),$B1143&amp;"#"&amp;P$6,INDIRECT("ИсходныеДанные!$J$2:$J$50000")),0)</f>
        <v>0</v>
      </c>
      <c r="Q1143" s="3">
        <f ca="1">IF($B1143&lt;&gt;"",SUMIF(INDIRECT("ИсходныеДанные!$"&amp;$K$4&amp;"$2:$"&amp;$K$4&amp;"$50000"),$B1143&amp;"#"&amp;Q$6,INDIRECT("ИсходныеДанные!$J$2:$J$50000")),0)</f>
        <v>0</v>
      </c>
      <c r="R1143" s="3">
        <f ca="1">IF($B1143&lt;&gt;"",SUMIF(INDIRECT("ИсходныеДанные!$"&amp;$K$4&amp;"$2:$"&amp;$K$4&amp;"$50000"),$B1143&amp;"#"&amp;R$6,INDIRECT("ИсходныеДанные!$J$2:$J$50000")),0)</f>
        <v>0</v>
      </c>
      <c r="S1143" s="3">
        <f ca="1">IF($B1143&lt;&gt;"",SUMIF(INDIRECT("ИсходныеДанные!$"&amp;$K$4&amp;"$2:$"&amp;$K$4&amp;"$50000"),$B1143&amp;"#"&amp;S$6,INDIRECT("ИсходныеДанные!$J$2:$J$50000")),0)</f>
        <v>0</v>
      </c>
      <c r="T1143" s="3">
        <f ca="1">IF($B1143&lt;&gt;"",SUMIF(INDIRECT("ИсходныеДанные!$"&amp;$K$4&amp;"$2:$"&amp;$K$4&amp;"$50000"),$B1143&amp;"#"&amp;T$6,INDIRECT("ИсходныеДанные!$J$2:$J$50000")),0)</f>
        <v>0</v>
      </c>
      <c r="U1143" s="3">
        <f ca="1">IF($B1143&lt;&gt;"",SUMIF(INDIRECT("ИсходныеДанные!$"&amp;$K$4&amp;"$2:$"&amp;$K$4&amp;"$50000"),$B1143&amp;"#"&amp;U$6,INDIRECT("ИсходныеДанные!$J$2:$J$50000")),0)</f>
        <v>0</v>
      </c>
      <c r="V1143" s="3">
        <f ca="1">IF($B1143&lt;&gt;"",SUMIF(INDIRECT("ИсходныеДанные!$"&amp;$K$4&amp;"$2:$"&amp;$K$4&amp;"$50000"),$B1143&amp;"#"&amp;V$6,INDIRECT("ИсходныеДанные!$J$2:$J$50000")),0)</f>
        <v>0</v>
      </c>
      <c r="W1143" s="16" t="e">
        <f ca="1">SUM(K1143:V1143)/Пофамильно!$R$1</f>
        <v>#DIV/0!</v>
      </c>
    </row>
    <row r="1144" spans="1:23" x14ac:dyDescent="0.25">
      <c r="A1144" s="10" t="str">
        <f t="shared" ca="1" si="19"/>
        <v>delete</v>
      </c>
      <c r="B1144" s="16" cm="1">
        <f t="array" aca="1" ref="B1144" ca="1">INDIRECT("УникальныеСписки!D"&amp;ROW()-$L$4)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14"/>
      <c r="G1144" s="81" t="str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84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84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84" t="str" cm="1">
        <f t="array" aca="1" ref="J1144" ca="1">_xlfn.XLOOKUP($B1144,INDIRECT(SUBSTITUTE("ИсходныеДанные!$где$2:$где$50000","где",$B$4)),INDIRECT(SUBSTITUTE("ИсходныеДанные!$что$2:$что$50000","что",J$4)),"",0,1)</f>
        <v/>
      </c>
      <c r="K1144" s="3">
        <f ca="1">IF($B1144&lt;&gt;"",SUMIF(INDIRECT("ИсходныеДанные!$"&amp;$K$4&amp;"$2:$"&amp;$K$4&amp;"$50000"),$B1144&amp;"#"&amp;K$6,INDIRECT("ИсходныеДанные!$J$2:$J$50000")),0)</f>
        <v>0</v>
      </c>
      <c r="L1144" s="3">
        <f ca="1">IF($B1144&lt;&gt;"",SUMIF(INDIRECT("ИсходныеДанные!$"&amp;$K$4&amp;"$2:$"&amp;$K$4&amp;"$50000"),$B1144&amp;"#"&amp;L$6,INDIRECT("ИсходныеДанные!$J$2:$J$50000")),0)</f>
        <v>0</v>
      </c>
      <c r="M1144" s="3">
        <f ca="1">IF($B1144&lt;&gt;"",SUMIF(INDIRECT("ИсходныеДанные!$"&amp;$K$4&amp;"$2:$"&amp;$K$4&amp;"$50000"),$B1144&amp;"#"&amp;M$6,INDIRECT("ИсходныеДанные!$J$2:$J$50000")),0)</f>
        <v>0</v>
      </c>
      <c r="N1144" s="3">
        <f ca="1">IF($B1144&lt;&gt;"",SUMIF(INDIRECT("ИсходныеДанные!$"&amp;$K$4&amp;"$2:$"&amp;$K$4&amp;"$50000"),$B1144&amp;"#"&amp;N$6,INDIRECT("ИсходныеДанные!$J$2:$J$50000")),0)</f>
        <v>0</v>
      </c>
      <c r="O1144" s="3">
        <f ca="1">IF($B1144&lt;&gt;"",SUMIF(INDIRECT("ИсходныеДанные!$"&amp;$K$4&amp;"$2:$"&amp;$K$4&amp;"$50000"),$B1144&amp;"#"&amp;O$6,INDIRECT("ИсходныеДанные!$J$2:$J$50000")),0)</f>
        <v>0</v>
      </c>
      <c r="P1144" s="3">
        <f ca="1">IF($B1144&lt;&gt;"",SUMIF(INDIRECT("ИсходныеДанные!$"&amp;$K$4&amp;"$2:$"&amp;$K$4&amp;"$50000"),$B1144&amp;"#"&amp;P$6,INDIRECT("ИсходныеДанные!$J$2:$J$50000")),0)</f>
        <v>0</v>
      </c>
      <c r="Q1144" s="3">
        <f ca="1">IF($B1144&lt;&gt;"",SUMIF(INDIRECT("ИсходныеДанные!$"&amp;$K$4&amp;"$2:$"&amp;$K$4&amp;"$50000"),$B1144&amp;"#"&amp;Q$6,INDIRECT("ИсходныеДанные!$J$2:$J$50000")),0)</f>
        <v>0</v>
      </c>
      <c r="R1144" s="3">
        <f ca="1">IF($B1144&lt;&gt;"",SUMIF(INDIRECT("ИсходныеДанные!$"&amp;$K$4&amp;"$2:$"&amp;$K$4&amp;"$50000"),$B1144&amp;"#"&amp;R$6,INDIRECT("ИсходныеДанные!$J$2:$J$50000")),0)</f>
        <v>0</v>
      </c>
      <c r="S1144" s="3">
        <f ca="1">IF($B1144&lt;&gt;"",SUMIF(INDIRECT("ИсходныеДанные!$"&amp;$K$4&amp;"$2:$"&amp;$K$4&amp;"$50000"),$B1144&amp;"#"&amp;S$6,INDIRECT("ИсходныеДанные!$J$2:$J$50000")),0)</f>
        <v>0</v>
      </c>
      <c r="T1144" s="3">
        <f ca="1">IF($B1144&lt;&gt;"",SUMIF(INDIRECT("ИсходныеДанные!$"&amp;$K$4&amp;"$2:$"&amp;$K$4&amp;"$50000"),$B1144&amp;"#"&amp;T$6,INDIRECT("ИсходныеДанные!$J$2:$J$50000")),0)</f>
        <v>0</v>
      </c>
      <c r="U1144" s="3">
        <f ca="1">IF($B1144&lt;&gt;"",SUMIF(INDIRECT("ИсходныеДанные!$"&amp;$K$4&amp;"$2:$"&amp;$K$4&amp;"$50000"),$B1144&amp;"#"&amp;U$6,INDIRECT("ИсходныеДанные!$J$2:$J$50000")),0)</f>
        <v>0</v>
      </c>
      <c r="V1144" s="3">
        <f ca="1">IF($B1144&lt;&gt;"",SUMIF(INDIRECT("ИсходныеДанные!$"&amp;$K$4&amp;"$2:$"&amp;$K$4&amp;"$50000"),$B1144&amp;"#"&amp;V$6,INDIRECT("ИсходныеДанные!$J$2:$J$50000")),0)</f>
        <v>0</v>
      </c>
      <c r="W1144" s="16" t="e">
        <f ca="1">SUM(K1144:V1144)/Пофамильно!$R$1</f>
        <v>#DIV/0!</v>
      </c>
    </row>
    <row r="1145" spans="1:23" x14ac:dyDescent="0.25">
      <c r="A1145" s="10" t="str">
        <f t="shared" ca="1" si="19"/>
        <v>delete</v>
      </c>
      <c r="B1145" s="16" cm="1">
        <f t="array" aca="1" ref="B1145" ca="1">INDIRECT("УникальныеСписки!D"&amp;ROW()-$L$4)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14"/>
      <c r="G1145" s="81" t="str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84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84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84" t="str" cm="1">
        <f t="array" aca="1" ref="J1145" ca="1">_xlfn.XLOOKUP($B1145,INDIRECT(SUBSTITUTE("ИсходныеДанные!$где$2:$где$50000","где",$B$4)),INDIRECT(SUBSTITUTE("ИсходныеДанные!$что$2:$что$50000","что",J$4)),"",0,1)</f>
        <v/>
      </c>
      <c r="K1145" s="3">
        <f ca="1">IF($B1145&lt;&gt;"",SUMIF(INDIRECT("ИсходныеДанные!$"&amp;$K$4&amp;"$2:$"&amp;$K$4&amp;"$50000"),$B1145&amp;"#"&amp;K$6,INDIRECT("ИсходныеДанные!$J$2:$J$50000")),0)</f>
        <v>0</v>
      </c>
      <c r="L1145" s="3">
        <f ca="1">IF($B1145&lt;&gt;"",SUMIF(INDIRECT("ИсходныеДанные!$"&amp;$K$4&amp;"$2:$"&amp;$K$4&amp;"$50000"),$B1145&amp;"#"&amp;L$6,INDIRECT("ИсходныеДанные!$J$2:$J$50000")),0)</f>
        <v>0</v>
      </c>
      <c r="M1145" s="3">
        <f ca="1">IF($B1145&lt;&gt;"",SUMIF(INDIRECT("ИсходныеДанные!$"&amp;$K$4&amp;"$2:$"&amp;$K$4&amp;"$50000"),$B1145&amp;"#"&amp;M$6,INDIRECT("ИсходныеДанные!$J$2:$J$50000")),0)</f>
        <v>0</v>
      </c>
      <c r="N1145" s="3">
        <f ca="1">IF($B1145&lt;&gt;"",SUMIF(INDIRECT("ИсходныеДанные!$"&amp;$K$4&amp;"$2:$"&amp;$K$4&amp;"$50000"),$B1145&amp;"#"&amp;N$6,INDIRECT("ИсходныеДанные!$J$2:$J$50000")),0)</f>
        <v>0</v>
      </c>
      <c r="O1145" s="3">
        <f ca="1">IF($B1145&lt;&gt;"",SUMIF(INDIRECT("ИсходныеДанные!$"&amp;$K$4&amp;"$2:$"&amp;$K$4&amp;"$50000"),$B1145&amp;"#"&amp;O$6,INDIRECT("ИсходныеДанные!$J$2:$J$50000")),0)</f>
        <v>0</v>
      </c>
      <c r="P1145" s="3">
        <f ca="1">IF($B1145&lt;&gt;"",SUMIF(INDIRECT("ИсходныеДанные!$"&amp;$K$4&amp;"$2:$"&amp;$K$4&amp;"$50000"),$B1145&amp;"#"&amp;P$6,INDIRECT("ИсходныеДанные!$J$2:$J$50000")),0)</f>
        <v>0</v>
      </c>
      <c r="Q1145" s="3">
        <f ca="1">IF($B1145&lt;&gt;"",SUMIF(INDIRECT("ИсходныеДанные!$"&amp;$K$4&amp;"$2:$"&amp;$K$4&amp;"$50000"),$B1145&amp;"#"&amp;Q$6,INDIRECT("ИсходныеДанные!$J$2:$J$50000")),0)</f>
        <v>0</v>
      </c>
      <c r="R1145" s="3">
        <f ca="1">IF($B1145&lt;&gt;"",SUMIF(INDIRECT("ИсходныеДанные!$"&amp;$K$4&amp;"$2:$"&amp;$K$4&amp;"$50000"),$B1145&amp;"#"&amp;R$6,INDIRECT("ИсходныеДанные!$J$2:$J$50000")),0)</f>
        <v>0</v>
      </c>
      <c r="S1145" s="3">
        <f ca="1">IF($B1145&lt;&gt;"",SUMIF(INDIRECT("ИсходныеДанные!$"&amp;$K$4&amp;"$2:$"&amp;$K$4&amp;"$50000"),$B1145&amp;"#"&amp;S$6,INDIRECT("ИсходныеДанные!$J$2:$J$50000")),0)</f>
        <v>0</v>
      </c>
      <c r="T1145" s="3">
        <f ca="1">IF($B1145&lt;&gt;"",SUMIF(INDIRECT("ИсходныеДанные!$"&amp;$K$4&amp;"$2:$"&amp;$K$4&amp;"$50000"),$B1145&amp;"#"&amp;T$6,INDIRECT("ИсходныеДанные!$J$2:$J$50000")),0)</f>
        <v>0</v>
      </c>
      <c r="U1145" s="3">
        <f ca="1">IF($B1145&lt;&gt;"",SUMIF(INDIRECT("ИсходныеДанные!$"&amp;$K$4&amp;"$2:$"&amp;$K$4&amp;"$50000"),$B1145&amp;"#"&amp;U$6,INDIRECT("ИсходныеДанные!$J$2:$J$50000")),0)</f>
        <v>0</v>
      </c>
      <c r="V1145" s="3">
        <f ca="1">IF($B1145&lt;&gt;"",SUMIF(INDIRECT("ИсходныеДанные!$"&amp;$K$4&amp;"$2:$"&amp;$K$4&amp;"$50000"),$B1145&amp;"#"&amp;V$6,INDIRECT("ИсходныеДанные!$J$2:$J$50000")),0)</f>
        <v>0</v>
      </c>
      <c r="W1145" s="16" t="e">
        <f ca="1">SUM(K1145:V1145)/Пофамильно!$R$1</f>
        <v>#DIV/0!</v>
      </c>
    </row>
    <row r="1146" spans="1:23" x14ac:dyDescent="0.25">
      <c r="A1146" s="10" t="str">
        <f t="shared" ca="1" si="19"/>
        <v>delete</v>
      </c>
      <c r="B1146" s="16" cm="1">
        <f t="array" aca="1" ref="B1146" ca="1">INDIRECT("УникальныеСписки!D"&amp;ROW()-$L$4)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14"/>
      <c r="G1146" s="81" t="str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84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84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84" t="str" cm="1">
        <f t="array" aca="1" ref="J1146" ca="1">_xlfn.XLOOKUP($B1146,INDIRECT(SUBSTITUTE("ИсходныеДанные!$где$2:$где$50000","где",$B$4)),INDIRECT(SUBSTITUTE("ИсходныеДанные!$что$2:$что$50000","что",J$4)),"",0,1)</f>
        <v/>
      </c>
      <c r="K1146" s="3">
        <f ca="1">IF($B1146&lt;&gt;"",SUMIF(INDIRECT("ИсходныеДанные!$"&amp;$K$4&amp;"$2:$"&amp;$K$4&amp;"$50000"),$B1146&amp;"#"&amp;K$6,INDIRECT("ИсходныеДанные!$J$2:$J$50000")),0)</f>
        <v>0</v>
      </c>
      <c r="L1146" s="3">
        <f ca="1">IF($B1146&lt;&gt;"",SUMIF(INDIRECT("ИсходныеДанные!$"&amp;$K$4&amp;"$2:$"&amp;$K$4&amp;"$50000"),$B1146&amp;"#"&amp;L$6,INDIRECT("ИсходныеДанные!$J$2:$J$50000")),0)</f>
        <v>0</v>
      </c>
      <c r="M1146" s="3">
        <f ca="1">IF($B1146&lt;&gt;"",SUMIF(INDIRECT("ИсходныеДанные!$"&amp;$K$4&amp;"$2:$"&amp;$K$4&amp;"$50000"),$B1146&amp;"#"&amp;M$6,INDIRECT("ИсходныеДанные!$J$2:$J$50000")),0)</f>
        <v>0</v>
      </c>
      <c r="N1146" s="3">
        <f ca="1">IF($B1146&lt;&gt;"",SUMIF(INDIRECT("ИсходныеДанные!$"&amp;$K$4&amp;"$2:$"&amp;$K$4&amp;"$50000"),$B1146&amp;"#"&amp;N$6,INDIRECT("ИсходныеДанные!$J$2:$J$50000")),0)</f>
        <v>0</v>
      </c>
      <c r="O1146" s="3">
        <f ca="1">IF($B1146&lt;&gt;"",SUMIF(INDIRECT("ИсходныеДанные!$"&amp;$K$4&amp;"$2:$"&amp;$K$4&amp;"$50000"),$B1146&amp;"#"&amp;O$6,INDIRECT("ИсходныеДанные!$J$2:$J$50000")),0)</f>
        <v>0</v>
      </c>
      <c r="P1146" s="3">
        <f ca="1">IF($B1146&lt;&gt;"",SUMIF(INDIRECT("ИсходныеДанные!$"&amp;$K$4&amp;"$2:$"&amp;$K$4&amp;"$50000"),$B1146&amp;"#"&amp;P$6,INDIRECT("ИсходныеДанные!$J$2:$J$50000")),0)</f>
        <v>0</v>
      </c>
      <c r="Q1146" s="3">
        <f ca="1">IF($B1146&lt;&gt;"",SUMIF(INDIRECT("ИсходныеДанные!$"&amp;$K$4&amp;"$2:$"&amp;$K$4&amp;"$50000"),$B1146&amp;"#"&amp;Q$6,INDIRECT("ИсходныеДанные!$J$2:$J$50000")),0)</f>
        <v>0</v>
      </c>
      <c r="R1146" s="3">
        <f ca="1">IF($B1146&lt;&gt;"",SUMIF(INDIRECT("ИсходныеДанные!$"&amp;$K$4&amp;"$2:$"&amp;$K$4&amp;"$50000"),$B1146&amp;"#"&amp;R$6,INDIRECT("ИсходныеДанные!$J$2:$J$50000")),0)</f>
        <v>0</v>
      </c>
      <c r="S1146" s="3">
        <f ca="1">IF($B1146&lt;&gt;"",SUMIF(INDIRECT("ИсходныеДанные!$"&amp;$K$4&amp;"$2:$"&amp;$K$4&amp;"$50000"),$B1146&amp;"#"&amp;S$6,INDIRECT("ИсходныеДанные!$J$2:$J$50000")),0)</f>
        <v>0</v>
      </c>
      <c r="T1146" s="3">
        <f ca="1">IF($B1146&lt;&gt;"",SUMIF(INDIRECT("ИсходныеДанные!$"&amp;$K$4&amp;"$2:$"&amp;$K$4&amp;"$50000"),$B1146&amp;"#"&amp;T$6,INDIRECT("ИсходныеДанные!$J$2:$J$50000")),0)</f>
        <v>0</v>
      </c>
      <c r="U1146" s="3">
        <f ca="1">IF($B1146&lt;&gt;"",SUMIF(INDIRECT("ИсходныеДанные!$"&amp;$K$4&amp;"$2:$"&amp;$K$4&amp;"$50000"),$B1146&amp;"#"&amp;U$6,INDIRECT("ИсходныеДанные!$J$2:$J$50000")),0)</f>
        <v>0</v>
      </c>
      <c r="V1146" s="3">
        <f ca="1">IF($B1146&lt;&gt;"",SUMIF(INDIRECT("ИсходныеДанные!$"&amp;$K$4&amp;"$2:$"&amp;$K$4&amp;"$50000"),$B1146&amp;"#"&amp;V$6,INDIRECT("ИсходныеДанные!$J$2:$J$50000")),0)</f>
        <v>0</v>
      </c>
      <c r="W1146" s="16" t="e">
        <f ca="1">SUM(K1146:V1146)/Пофамильно!$R$1</f>
        <v>#DIV/0!</v>
      </c>
    </row>
    <row r="1147" spans="1:23" x14ac:dyDescent="0.25">
      <c r="A1147" s="10" t="str">
        <f t="shared" ca="1" si="19"/>
        <v>delete</v>
      </c>
      <c r="B1147" s="16" cm="1">
        <f t="array" aca="1" ref="B1147" ca="1">INDIRECT("УникальныеСписки!D"&amp;ROW()-$L$4)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14"/>
      <c r="G1147" s="81" t="str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84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84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84" t="str" cm="1">
        <f t="array" aca="1" ref="J1147" ca="1">_xlfn.XLOOKUP($B1147,INDIRECT(SUBSTITUTE("ИсходныеДанные!$где$2:$где$50000","где",$B$4)),INDIRECT(SUBSTITUTE("ИсходныеДанные!$что$2:$что$50000","что",J$4)),"",0,1)</f>
        <v/>
      </c>
      <c r="K1147" s="3">
        <f ca="1">IF($B1147&lt;&gt;"",SUMIF(INDIRECT("ИсходныеДанные!$"&amp;$K$4&amp;"$2:$"&amp;$K$4&amp;"$50000"),$B1147&amp;"#"&amp;K$6,INDIRECT("ИсходныеДанные!$J$2:$J$50000")),0)</f>
        <v>0</v>
      </c>
      <c r="L1147" s="3">
        <f ca="1">IF($B1147&lt;&gt;"",SUMIF(INDIRECT("ИсходныеДанные!$"&amp;$K$4&amp;"$2:$"&amp;$K$4&amp;"$50000"),$B1147&amp;"#"&amp;L$6,INDIRECT("ИсходныеДанные!$J$2:$J$50000")),0)</f>
        <v>0</v>
      </c>
      <c r="M1147" s="3">
        <f ca="1">IF($B1147&lt;&gt;"",SUMIF(INDIRECT("ИсходныеДанные!$"&amp;$K$4&amp;"$2:$"&amp;$K$4&amp;"$50000"),$B1147&amp;"#"&amp;M$6,INDIRECT("ИсходныеДанные!$J$2:$J$50000")),0)</f>
        <v>0</v>
      </c>
      <c r="N1147" s="3">
        <f ca="1">IF($B1147&lt;&gt;"",SUMIF(INDIRECT("ИсходныеДанные!$"&amp;$K$4&amp;"$2:$"&amp;$K$4&amp;"$50000"),$B1147&amp;"#"&amp;N$6,INDIRECT("ИсходныеДанные!$J$2:$J$50000")),0)</f>
        <v>0</v>
      </c>
      <c r="O1147" s="3">
        <f ca="1">IF($B1147&lt;&gt;"",SUMIF(INDIRECT("ИсходныеДанные!$"&amp;$K$4&amp;"$2:$"&amp;$K$4&amp;"$50000"),$B1147&amp;"#"&amp;O$6,INDIRECT("ИсходныеДанные!$J$2:$J$50000")),0)</f>
        <v>0</v>
      </c>
      <c r="P1147" s="3">
        <f ca="1">IF($B1147&lt;&gt;"",SUMIF(INDIRECT("ИсходныеДанные!$"&amp;$K$4&amp;"$2:$"&amp;$K$4&amp;"$50000"),$B1147&amp;"#"&amp;P$6,INDIRECT("ИсходныеДанные!$J$2:$J$50000")),0)</f>
        <v>0</v>
      </c>
      <c r="Q1147" s="3">
        <f ca="1">IF($B1147&lt;&gt;"",SUMIF(INDIRECT("ИсходныеДанные!$"&amp;$K$4&amp;"$2:$"&amp;$K$4&amp;"$50000"),$B1147&amp;"#"&amp;Q$6,INDIRECT("ИсходныеДанные!$J$2:$J$50000")),0)</f>
        <v>0</v>
      </c>
      <c r="R1147" s="3">
        <f ca="1">IF($B1147&lt;&gt;"",SUMIF(INDIRECT("ИсходныеДанные!$"&amp;$K$4&amp;"$2:$"&amp;$K$4&amp;"$50000"),$B1147&amp;"#"&amp;R$6,INDIRECT("ИсходныеДанные!$J$2:$J$50000")),0)</f>
        <v>0</v>
      </c>
      <c r="S1147" s="3">
        <f ca="1">IF($B1147&lt;&gt;"",SUMIF(INDIRECT("ИсходныеДанные!$"&amp;$K$4&amp;"$2:$"&amp;$K$4&amp;"$50000"),$B1147&amp;"#"&amp;S$6,INDIRECT("ИсходныеДанные!$J$2:$J$50000")),0)</f>
        <v>0</v>
      </c>
      <c r="T1147" s="3">
        <f ca="1">IF($B1147&lt;&gt;"",SUMIF(INDIRECT("ИсходныеДанные!$"&amp;$K$4&amp;"$2:$"&amp;$K$4&amp;"$50000"),$B1147&amp;"#"&amp;T$6,INDIRECT("ИсходныеДанные!$J$2:$J$50000")),0)</f>
        <v>0</v>
      </c>
      <c r="U1147" s="3">
        <f ca="1">IF($B1147&lt;&gt;"",SUMIF(INDIRECT("ИсходныеДанные!$"&amp;$K$4&amp;"$2:$"&amp;$K$4&amp;"$50000"),$B1147&amp;"#"&amp;U$6,INDIRECT("ИсходныеДанные!$J$2:$J$50000")),0)</f>
        <v>0</v>
      </c>
      <c r="V1147" s="3">
        <f ca="1">IF($B1147&lt;&gt;"",SUMIF(INDIRECT("ИсходныеДанные!$"&amp;$K$4&amp;"$2:$"&amp;$K$4&amp;"$50000"),$B1147&amp;"#"&amp;V$6,INDIRECT("ИсходныеДанные!$J$2:$J$50000")),0)</f>
        <v>0</v>
      </c>
      <c r="W1147" s="16" t="e">
        <f ca="1">SUM(K1147:V1147)/Пофамильно!$R$1</f>
        <v>#DIV/0!</v>
      </c>
    </row>
    <row r="1148" spans="1:23" x14ac:dyDescent="0.25">
      <c r="A1148" s="10" t="str">
        <f t="shared" ca="1" si="19"/>
        <v>delete</v>
      </c>
      <c r="B1148" s="16" cm="1">
        <f t="array" aca="1" ref="B1148" ca="1">INDIRECT("УникальныеСписки!D"&amp;ROW()-$L$4)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14"/>
      <c r="G1148" s="81" t="str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84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84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84" t="str" cm="1">
        <f t="array" aca="1" ref="J1148" ca="1">_xlfn.XLOOKUP($B1148,INDIRECT(SUBSTITUTE("ИсходныеДанные!$где$2:$где$50000","где",$B$4)),INDIRECT(SUBSTITUTE("ИсходныеДанные!$что$2:$что$50000","что",J$4)),"",0,1)</f>
        <v/>
      </c>
      <c r="K1148" s="3">
        <f ca="1">IF($B1148&lt;&gt;"",SUMIF(INDIRECT("ИсходныеДанные!$"&amp;$K$4&amp;"$2:$"&amp;$K$4&amp;"$50000"),$B1148&amp;"#"&amp;K$6,INDIRECT("ИсходныеДанные!$J$2:$J$50000")),0)</f>
        <v>0</v>
      </c>
      <c r="L1148" s="3">
        <f ca="1">IF($B1148&lt;&gt;"",SUMIF(INDIRECT("ИсходныеДанные!$"&amp;$K$4&amp;"$2:$"&amp;$K$4&amp;"$50000"),$B1148&amp;"#"&amp;L$6,INDIRECT("ИсходныеДанные!$J$2:$J$50000")),0)</f>
        <v>0</v>
      </c>
      <c r="M1148" s="3">
        <f ca="1">IF($B1148&lt;&gt;"",SUMIF(INDIRECT("ИсходныеДанные!$"&amp;$K$4&amp;"$2:$"&amp;$K$4&amp;"$50000"),$B1148&amp;"#"&amp;M$6,INDIRECT("ИсходныеДанные!$J$2:$J$50000")),0)</f>
        <v>0</v>
      </c>
      <c r="N1148" s="3">
        <f ca="1">IF($B1148&lt;&gt;"",SUMIF(INDIRECT("ИсходныеДанные!$"&amp;$K$4&amp;"$2:$"&amp;$K$4&amp;"$50000"),$B1148&amp;"#"&amp;N$6,INDIRECT("ИсходныеДанные!$J$2:$J$50000")),0)</f>
        <v>0</v>
      </c>
      <c r="O1148" s="3">
        <f ca="1">IF($B1148&lt;&gt;"",SUMIF(INDIRECT("ИсходныеДанные!$"&amp;$K$4&amp;"$2:$"&amp;$K$4&amp;"$50000"),$B1148&amp;"#"&amp;O$6,INDIRECT("ИсходныеДанные!$J$2:$J$50000")),0)</f>
        <v>0</v>
      </c>
      <c r="P1148" s="3">
        <f ca="1">IF($B1148&lt;&gt;"",SUMIF(INDIRECT("ИсходныеДанные!$"&amp;$K$4&amp;"$2:$"&amp;$K$4&amp;"$50000"),$B1148&amp;"#"&amp;P$6,INDIRECT("ИсходныеДанные!$J$2:$J$50000")),0)</f>
        <v>0</v>
      </c>
      <c r="Q1148" s="3">
        <f ca="1">IF($B1148&lt;&gt;"",SUMIF(INDIRECT("ИсходныеДанные!$"&amp;$K$4&amp;"$2:$"&amp;$K$4&amp;"$50000"),$B1148&amp;"#"&amp;Q$6,INDIRECT("ИсходныеДанные!$J$2:$J$50000")),0)</f>
        <v>0</v>
      </c>
      <c r="R1148" s="3">
        <f ca="1">IF($B1148&lt;&gt;"",SUMIF(INDIRECT("ИсходныеДанные!$"&amp;$K$4&amp;"$2:$"&amp;$K$4&amp;"$50000"),$B1148&amp;"#"&amp;R$6,INDIRECT("ИсходныеДанные!$J$2:$J$50000")),0)</f>
        <v>0</v>
      </c>
      <c r="S1148" s="3">
        <f ca="1">IF($B1148&lt;&gt;"",SUMIF(INDIRECT("ИсходныеДанные!$"&amp;$K$4&amp;"$2:$"&amp;$K$4&amp;"$50000"),$B1148&amp;"#"&amp;S$6,INDIRECT("ИсходныеДанные!$J$2:$J$50000")),0)</f>
        <v>0</v>
      </c>
      <c r="T1148" s="3">
        <f ca="1">IF($B1148&lt;&gt;"",SUMIF(INDIRECT("ИсходныеДанные!$"&amp;$K$4&amp;"$2:$"&amp;$K$4&amp;"$50000"),$B1148&amp;"#"&amp;T$6,INDIRECT("ИсходныеДанные!$J$2:$J$50000")),0)</f>
        <v>0</v>
      </c>
      <c r="U1148" s="3">
        <f ca="1">IF($B1148&lt;&gt;"",SUMIF(INDIRECT("ИсходныеДанные!$"&amp;$K$4&amp;"$2:$"&amp;$K$4&amp;"$50000"),$B1148&amp;"#"&amp;U$6,INDIRECT("ИсходныеДанные!$J$2:$J$50000")),0)</f>
        <v>0</v>
      </c>
      <c r="V1148" s="3">
        <f ca="1">IF($B1148&lt;&gt;"",SUMIF(INDIRECT("ИсходныеДанные!$"&amp;$K$4&amp;"$2:$"&amp;$K$4&amp;"$50000"),$B1148&amp;"#"&amp;V$6,INDIRECT("ИсходныеДанные!$J$2:$J$50000")),0)</f>
        <v>0</v>
      </c>
      <c r="W1148" s="16" t="e">
        <f ca="1">SUM(K1148:V1148)/Пофамильно!$R$1</f>
        <v>#DIV/0!</v>
      </c>
    </row>
    <row r="1149" spans="1:23" x14ac:dyDescent="0.25">
      <c r="A1149" s="10" t="str">
        <f t="shared" ca="1" si="19"/>
        <v>delete</v>
      </c>
      <c r="B1149" s="16" cm="1">
        <f t="array" aca="1" ref="B1149" ca="1">INDIRECT("УникальныеСписки!D"&amp;ROW()-$L$4)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14"/>
      <c r="G1149" s="81" t="str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84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84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84" t="str" cm="1">
        <f t="array" aca="1" ref="J1149" ca="1">_xlfn.XLOOKUP($B1149,INDIRECT(SUBSTITUTE("ИсходныеДанные!$где$2:$где$50000","где",$B$4)),INDIRECT(SUBSTITUTE("ИсходныеДанные!$что$2:$что$50000","что",J$4)),"",0,1)</f>
        <v/>
      </c>
      <c r="K1149" s="3">
        <f ca="1">IF($B1149&lt;&gt;"",SUMIF(INDIRECT("ИсходныеДанные!$"&amp;$K$4&amp;"$2:$"&amp;$K$4&amp;"$50000"),$B1149&amp;"#"&amp;K$6,INDIRECT("ИсходныеДанные!$J$2:$J$50000")),0)</f>
        <v>0</v>
      </c>
      <c r="L1149" s="3">
        <f ca="1">IF($B1149&lt;&gt;"",SUMIF(INDIRECT("ИсходныеДанные!$"&amp;$K$4&amp;"$2:$"&amp;$K$4&amp;"$50000"),$B1149&amp;"#"&amp;L$6,INDIRECT("ИсходныеДанные!$J$2:$J$50000")),0)</f>
        <v>0</v>
      </c>
      <c r="M1149" s="3">
        <f ca="1">IF($B1149&lt;&gt;"",SUMIF(INDIRECT("ИсходныеДанные!$"&amp;$K$4&amp;"$2:$"&amp;$K$4&amp;"$50000"),$B1149&amp;"#"&amp;M$6,INDIRECT("ИсходныеДанные!$J$2:$J$50000")),0)</f>
        <v>0</v>
      </c>
      <c r="N1149" s="3">
        <f ca="1">IF($B1149&lt;&gt;"",SUMIF(INDIRECT("ИсходныеДанные!$"&amp;$K$4&amp;"$2:$"&amp;$K$4&amp;"$50000"),$B1149&amp;"#"&amp;N$6,INDIRECT("ИсходныеДанные!$J$2:$J$50000")),0)</f>
        <v>0</v>
      </c>
      <c r="O1149" s="3">
        <f ca="1">IF($B1149&lt;&gt;"",SUMIF(INDIRECT("ИсходныеДанные!$"&amp;$K$4&amp;"$2:$"&amp;$K$4&amp;"$50000"),$B1149&amp;"#"&amp;O$6,INDIRECT("ИсходныеДанные!$J$2:$J$50000")),0)</f>
        <v>0</v>
      </c>
      <c r="P1149" s="3">
        <f ca="1">IF($B1149&lt;&gt;"",SUMIF(INDIRECT("ИсходныеДанные!$"&amp;$K$4&amp;"$2:$"&amp;$K$4&amp;"$50000"),$B1149&amp;"#"&amp;P$6,INDIRECT("ИсходныеДанные!$J$2:$J$50000")),0)</f>
        <v>0</v>
      </c>
      <c r="Q1149" s="3">
        <f ca="1">IF($B1149&lt;&gt;"",SUMIF(INDIRECT("ИсходныеДанные!$"&amp;$K$4&amp;"$2:$"&amp;$K$4&amp;"$50000"),$B1149&amp;"#"&amp;Q$6,INDIRECT("ИсходныеДанные!$J$2:$J$50000")),0)</f>
        <v>0</v>
      </c>
      <c r="R1149" s="3">
        <f ca="1">IF($B1149&lt;&gt;"",SUMIF(INDIRECT("ИсходныеДанные!$"&amp;$K$4&amp;"$2:$"&amp;$K$4&amp;"$50000"),$B1149&amp;"#"&amp;R$6,INDIRECT("ИсходныеДанные!$J$2:$J$50000")),0)</f>
        <v>0</v>
      </c>
      <c r="S1149" s="3">
        <f ca="1">IF($B1149&lt;&gt;"",SUMIF(INDIRECT("ИсходныеДанные!$"&amp;$K$4&amp;"$2:$"&amp;$K$4&amp;"$50000"),$B1149&amp;"#"&amp;S$6,INDIRECT("ИсходныеДанные!$J$2:$J$50000")),0)</f>
        <v>0</v>
      </c>
      <c r="T1149" s="3">
        <f ca="1">IF($B1149&lt;&gt;"",SUMIF(INDIRECT("ИсходныеДанные!$"&amp;$K$4&amp;"$2:$"&amp;$K$4&amp;"$50000"),$B1149&amp;"#"&amp;T$6,INDIRECT("ИсходныеДанные!$J$2:$J$50000")),0)</f>
        <v>0</v>
      </c>
      <c r="U1149" s="3">
        <f ca="1">IF($B1149&lt;&gt;"",SUMIF(INDIRECT("ИсходныеДанные!$"&amp;$K$4&amp;"$2:$"&amp;$K$4&amp;"$50000"),$B1149&amp;"#"&amp;U$6,INDIRECT("ИсходныеДанные!$J$2:$J$50000")),0)</f>
        <v>0</v>
      </c>
      <c r="V1149" s="3">
        <f ca="1">IF($B1149&lt;&gt;"",SUMIF(INDIRECT("ИсходныеДанные!$"&amp;$K$4&amp;"$2:$"&amp;$K$4&amp;"$50000"),$B1149&amp;"#"&amp;V$6,INDIRECT("ИсходныеДанные!$J$2:$J$50000")),0)</f>
        <v>0</v>
      </c>
      <c r="W1149" s="16" t="e">
        <f ca="1">SUM(K1149:V1149)/Пофамильно!$R$1</f>
        <v>#DIV/0!</v>
      </c>
    </row>
    <row r="1150" spans="1:23" x14ac:dyDescent="0.25">
      <c r="A1150" s="10" t="str">
        <f t="shared" ca="1" si="19"/>
        <v>delete</v>
      </c>
      <c r="B1150" s="16" cm="1">
        <f t="array" aca="1" ref="B1150" ca="1">INDIRECT("УникальныеСписки!D"&amp;ROW()-$L$4)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14"/>
      <c r="G1150" s="81" t="str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84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84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84" t="str" cm="1">
        <f t="array" aca="1" ref="J1150" ca="1">_xlfn.XLOOKUP($B1150,INDIRECT(SUBSTITUTE("ИсходныеДанные!$где$2:$где$50000","где",$B$4)),INDIRECT(SUBSTITUTE("ИсходныеДанные!$что$2:$что$50000","что",J$4)),"",0,1)</f>
        <v/>
      </c>
      <c r="K1150" s="3">
        <f ca="1">IF($B1150&lt;&gt;"",SUMIF(INDIRECT("ИсходныеДанные!$"&amp;$K$4&amp;"$2:$"&amp;$K$4&amp;"$50000"),$B1150&amp;"#"&amp;K$6,INDIRECT("ИсходныеДанные!$J$2:$J$50000")),0)</f>
        <v>0</v>
      </c>
      <c r="L1150" s="3">
        <f ca="1">IF($B1150&lt;&gt;"",SUMIF(INDIRECT("ИсходныеДанные!$"&amp;$K$4&amp;"$2:$"&amp;$K$4&amp;"$50000"),$B1150&amp;"#"&amp;L$6,INDIRECT("ИсходныеДанные!$J$2:$J$50000")),0)</f>
        <v>0</v>
      </c>
      <c r="M1150" s="3">
        <f ca="1">IF($B1150&lt;&gt;"",SUMIF(INDIRECT("ИсходныеДанные!$"&amp;$K$4&amp;"$2:$"&amp;$K$4&amp;"$50000"),$B1150&amp;"#"&amp;M$6,INDIRECT("ИсходныеДанные!$J$2:$J$50000")),0)</f>
        <v>0</v>
      </c>
      <c r="N1150" s="3">
        <f ca="1">IF($B1150&lt;&gt;"",SUMIF(INDIRECT("ИсходныеДанные!$"&amp;$K$4&amp;"$2:$"&amp;$K$4&amp;"$50000"),$B1150&amp;"#"&amp;N$6,INDIRECT("ИсходныеДанные!$J$2:$J$50000")),0)</f>
        <v>0</v>
      </c>
      <c r="O1150" s="3">
        <f ca="1">IF($B1150&lt;&gt;"",SUMIF(INDIRECT("ИсходныеДанные!$"&amp;$K$4&amp;"$2:$"&amp;$K$4&amp;"$50000"),$B1150&amp;"#"&amp;O$6,INDIRECT("ИсходныеДанные!$J$2:$J$50000")),0)</f>
        <v>0</v>
      </c>
      <c r="P1150" s="3">
        <f ca="1">IF($B1150&lt;&gt;"",SUMIF(INDIRECT("ИсходныеДанные!$"&amp;$K$4&amp;"$2:$"&amp;$K$4&amp;"$50000"),$B1150&amp;"#"&amp;P$6,INDIRECT("ИсходныеДанные!$J$2:$J$50000")),0)</f>
        <v>0</v>
      </c>
      <c r="Q1150" s="3">
        <f ca="1">IF($B1150&lt;&gt;"",SUMIF(INDIRECT("ИсходныеДанные!$"&amp;$K$4&amp;"$2:$"&amp;$K$4&amp;"$50000"),$B1150&amp;"#"&amp;Q$6,INDIRECT("ИсходныеДанные!$J$2:$J$50000")),0)</f>
        <v>0</v>
      </c>
      <c r="R1150" s="3">
        <f ca="1">IF($B1150&lt;&gt;"",SUMIF(INDIRECT("ИсходныеДанные!$"&amp;$K$4&amp;"$2:$"&amp;$K$4&amp;"$50000"),$B1150&amp;"#"&amp;R$6,INDIRECT("ИсходныеДанные!$J$2:$J$50000")),0)</f>
        <v>0</v>
      </c>
      <c r="S1150" s="3">
        <f ca="1">IF($B1150&lt;&gt;"",SUMIF(INDIRECT("ИсходныеДанные!$"&amp;$K$4&amp;"$2:$"&amp;$K$4&amp;"$50000"),$B1150&amp;"#"&amp;S$6,INDIRECT("ИсходныеДанные!$J$2:$J$50000")),0)</f>
        <v>0</v>
      </c>
      <c r="T1150" s="3">
        <f ca="1">IF($B1150&lt;&gt;"",SUMIF(INDIRECT("ИсходныеДанные!$"&amp;$K$4&amp;"$2:$"&amp;$K$4&amp;"$50000"),$B1150&amp;"#"&amp;T$6,INDIRECT("ИсходныеДанные!$J$2:$J$50000")),0)</f>
        <v>0</v>
      </c>
      <c r="U1150" s="3">
        <f ca="1">IF($B1150&lt;&gt;"",SUMIF(INDIRECT("ИсходныеДанные!$"&amp;$K$4&amp;"$2:$"&amp;$K$4&amp;"$50000"),$B1150&amp;"#"&amp;U$6,INDIRECT("ИсходныеДанные!$J$2:$J$50000")),0)</f>
        <v>0</v>
      </c>
      <c r="V1150" s="3">
        <f ca="1">IF($B1150&lt;&gt;"",SUMIF(INDIRECT("ИсходныеДанные!$"&amp;$K$4&amp;"$2:$"&amp;$K$4&amp;"$50000"),$B1150&amp;"#"&amp;V$6,INDIRECT("ИсходныеДанные!$J$2:$J$50000")),0)</f>
        <v>0</v>
      </c>
      <c r="W1150" s="16" t="e">
        <f ca="1">SUM(K1150:V1150)/Пофамильно!$R$1</f>
        <v>#DIV/0!</v>
      </c>
    </row>
    <row r="1151" spans="1:23" x14ac:dyDescent="0.25">
      <c r="A1151" s="10" t="str">
        <f t="shared" ca="1" si="19"/>
        <v>delete</v>
      </c>
      <c r="B1151" s="16" cm="1">
        <f t="array" aca="1" ref="B1151" ca="1">INDIRECT("УникальныеСписки!D"&amp;ROW()-$L$4)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14"/>
      <c r="G1151" s="81" t="str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84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84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84" t="str" cm="1">
        <f t="array" aca="1" ref="J1151" ca="1">_xlfn.XLOOKUP($B1151,INDIRECT(SUBSTITUTE("ИсходныеДанные!$где$2:$где$50000","где",$B$4)),INDIRECT(SUBSTITUTE("ИсходныеДанные!$что$2:$что$50000","что",J$4)),"",0,1)</f>
        <v/>
      </c>
      <c r="K1151" s="3">
        <f ca="1">IF($B1151&lt;&gt;"",SUMIF(INDIRECT("ИсходныеДанные!$"&amp;$K$4&amp;"$2:$"&amp;$K$4&amp;"$50000"),$B1151&amp;"#"&amp;K$6,INDIRECT("ИсходныеДанные!$J$2:$J$50000")),0)</f>
        <v>0</v>
      </c>
      <c r="L1151" s="3">
        <f ca="1">IF($B1151&lt;&gt;"",SUMIF(INDIRECT("ИсходныеДанные!$"&amp;$K$4&amp;"$2:$"&amp;$K$4&amp;"$50000"),$B1151&amp;"#"&amp;L$6,INDIRECT("ИсходныеДанные!$J$2:$J$50000")),0)</f>
        <v>0</v>
      </c>
      <c r="M1151" s="3">
        <f ca="1">IF($B1151&lt;&gt;"",SUMIF(INDIRECT("ИсходныеДанные!$"&amp;$K$4&amp;"$2:$"&amp;$K$4&amp;"$50000"),$B1151&amp;"#"&amp;M$6,INDIRECT("ИсходныеДанные!$J$2:$J$50000")),0)</f>
        <v>0</v>
      </c>
      <c r="N1151" s="3">
        <f ca="1">IF($B1151&lt;&gt;"",SUMIF(INDIRECT("ИсходныеДанные!$"&amp;$K$4&amp;"$2:$"&amp;$K$4&amp;"$50000"),$B1151&amp;"#"&amp;N$6,INDIRECT("ИсходныеДанные!$J$2:$J$50000")),0)</f>
        <v>0</v>
      </c>
      <c r="O1151" s="3">
        <f ca="1">IF($B1151&lt;&gt;"",SUMIF(INDIRECT("ИсходныеДанные!$"&amp;$K$4&amp;"$2:$"&amp;$K$4&amp;"$50000"),$B1151&amp;"#"&amp;O$6,INDIRECT("ИсходныеДанные!$J$2:$J$50000")),0)</f>
        <v>0</v>
      </c>
      <c r="P1151" s="3">
        <f ca="1">IF($B1151&lt;&gt;"",SUMIF(INDIRECT("ИсходныеДанные!$"&amp;$K$4&amp;"$2:$"&amp;$K$4&amp;"$50000"),$B1151&amp;"#"&amp;P$6,INDIRECT("ИсходныеДанные!$J$2:$J$50000")),0)</f>
        <v>0</v>
      </c>
      <c r="Q1151" s="3">
        <f ca="1">IF($B1151&lt;&gt;"",SUMIF(INDIRECT("ИсходныеДанные!$"&amp;$K$4&amp;"$2:$"&amp;$K$4&amp;"$50000"),$B1151&amp;"#"&amp;Q$6,INDIRECT("ИсходныеДанные!$J$2:$J$50000")),0)</f>
        <v>0</v>
      </c>
      <c r="R1151" s="3">
        <f ca="1">IF($B1151&lt;&gt;"",SUMIF(INDIRECT("ИсходныеДанные!$"&amp;$K$4&amp;"$2:$"&amp;$K$4&amp;"$50000"),$B1151&amp;"#"&amp;R$6,INDIRECT("ИсходныеДанные!$J$2:$J$50000")),0)</f>
        <v>0</v>
      </c>
      <c r="S1151" s="3">
        <f ca="1">IF($B1151&lt;&gt;"",SUMIF(INDIRECT("ИсходныеДанные!$"&amp;$K$4&amp;"$2:$"&amp;$K$4&amp;"$50000"),$B1151&amp;"#"&amp;S$6,INDIRECT("ИсходныеДанные!$J$2:$J$50000")),0)</f>
        <v>0</v>
      </c>
      <c r="T1151" s="3">
        <f ca="1">IF($B1151&lt;&gt;"",SUMIF(INDIRECT("ИсходныеДанные!$"&amp;$K$4&amp;"$2:$"&amp;$K$4&amp;"$50000"),$B1151&amp;"#"&amp;T$6,INDIRECT("ИсходныеДанные!$J$2:$J$50000")),0)</f>
        <v>0</v>
      </c>
      <c r="U1151" s="3">
        <f ca="1">IF($B1151&lt;&gt;"",SUMIF(INDIRECT("ИсходныеДанные!$"&amp;$K$4&amp;"$2:$"&amp;$K$4&amp;"$50000"),$B1151&amp;"#"&amp;U$6,INDIRECT("ИсходныеДанные!$J$2:$J$50000")),0)</f>
        <v>0</v>
      </c>
      <c r="V1151" s="3">
        <f ca="1">IF($B1151&lt;&gt;"",SUMIF(INDIRECT("ИсходныеДанные!$"&amp;$K$4&amp;"$2:$"&amp;$K$4&amp;"$50000"),$B1151&amp;"#"&amp;V$6,INDIRECT("ИсходныеДанные!$J$2:$J$50000")),0)</f>
        <v>0</v>
      </c>
      <c r="W1151" s="16" t="e">
        <f ca="1">SUM(K1151:V1151)/Пофамильно!$R$1</f>
        <v>#DIV/0!</v>
      </c>
    </row>
    <row r="1152" spans="1:23" x14ac:dyDescent="0.25">
      <c r="A1152" s="10" t="str">
        <f t="shared" ca="1" si="19"/>
        <v>delete</v>
      </c>
      <c r="B1152" s="16" cm="1">
        <f t="array" aca="1" ref="B1152" ca="1">INDIRECT("УникальныеСписки!D"&amp;ROW()-$L$4)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14"/>
      <c r="G1152" s="81" t="str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84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84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84" t="str" cm="1">
        <f t="array" aca="1" ref="J1152" ca="1">_xlfn.XLOOKUP($B1152,INDIRECT(SUBSTITUTE("ИсходныеДанные!$где$2:$где$50000","где",$B$4)),INDIRECT(SUBSTITUTE("ИсходныеДанные!$что$2:$что$50000","что",J$4)),"",0,1)</f>
        <v/>
      </c>
      <c r="K1152" s="3">
        <f ca="1">IF($B1152&lt;&gt;"",SUMIF(INDIRECT("ИсходныеДанные!$"&amp;$K$4&amp;"$2:$"&amp;$K$4&amp;"$50000"),$B1152&amp;"#"&amp;K$6,INDIRECT("ИсходныеДанные!$J$2:$J$50000")),0)</f>
        <v>0</v>
      </c>
      <c r="L1152" s="3">
        <f ca="1">IF($B1152&lt;&gt;"",SUMIF(INDIRECT("ИсходныеДанные!$"&amp;$K$4&amp;"$2:$"&amp;$K$4&amp;"$50000"),$B1152&amp;"#"&amp;L$6,INDIRECT("ИсходныеДанные!$J$2:$J$50000")),0)</f>
        <v>0</v>
      </c>
      <c r="M1152" s="3">
        <f ca="1">IF($B1152&lt;&gt;"",SUMIF(INDIRECT("ИсходныеДанные!$"&amp;$K$4&amp;"$2:$"&amp;$K$4&amp;"$50000"),$B1152&amp;"#"&amp;M$6,INDIRECT("ИсходныеДанные!$J$2:$J$50000")),0)</f>
        <v>0</v>
      </c>
      <c r="N1152" s="3">
        <f ca="1">IF($B1152&lt;&gt;"",SUMIF(INDIRECT("ИсходныеДанные!$"&amp;$K$4&amp;"$2:$"&amp;$K$4&amp;"$50000"),$B1152&amp;"#"&amp;N$6,INDIRECT("ИсходныеДанные!$J$2:$J$50000")),0)</f>
        <v>0</v>
      </c>
      <c r="O1152" s="3">
        <f ca="1">IF($B1152&lt;&gt;"",SUMIF(INDIRECT("ИсходныеДанные!$"&amp;$K$4&amp;"$2:$"&amp;$K$4&amp;"$50000"),$B1152&amp;"#"&amp;O$6,INDIRECT("ИсходныеДанные!$J$2:$J$50000")),0)</f>
        <v>0</v>
      </c>
      <c r="P1152" s="3">
        <f ca="1">IF($B1152&lt;&gt;"",SUMIF(INDIRECT("ИсходныеДанные!$"&amp;$K$4&amp;"$2:$"&amp;$K$4&amp;"$50000"),$B1152&amp;"#"&amp;P$6,INDIRECT("ИсходныеДанные!$J$2:$J$50000")),0)</f>
        <v>0</v>
      </c>
      <c r="Q1152" s="3">
        <f ca="1">IF($B1152&lt;&gt;"",SUMIF(INDIRECT("ИсходныеДанные!$"&amp;$K$4&amp;"$2:$"&amp;$K$4&amp;"$50000"),$B1152&amp;"#"&amp;Q$6,INDIRECT("ИсходныеДанные!$J$2:$J$50000")),0)</f>
        <v>0</v>
      </c>
      <c r="R1152" s="3">
        <f ca="1">IF($B1152&lt;&gt;"",SUMIF(INDIRECT("ИсходныеДанные!$"&amp;$K$4&amp;"$2:$"&amp;$K$4&amp;"$50000"),$B1152&amp;"#"&amp;R$6,INDIRECT("ИсходныеДанные!$J$2:$J$50000")),0)</f>
        <v>0</v>
      </c>
      <c r="S1152" s="3">
        <f ca="1">IF($B1152&lt;&gt;"",SUMIF(INDIRECT("ИсходныеДанные!$"&amp;$K$4&amp;"$2:$"&amp;$K$4&amp;"$50000"),$B1152&amp;"#"&amp;S$6,INDIRECT("ИсходныеДанные!$J$2:$J$50000")),0)</f>
        <v>0</v>
      </c>
      <c r="T1152" s="3">
        <f ca="1">IF($B1152&lt;&gt;"",SUMIF(INDIRECT("ИсходныеДанные!$"&amp;$K$4&amp;"$2:$"&amp;$K$4&amp;"$50000"),$B1152&amp;"#"&amp;T$6,INDIRECT("ИсходныеДанные!$J$2:$J$50000")),0)</f>
        <v>0</v>
      </c>
      <c r="U1152" s="3">
        <f ca="1">IF($B1152&lt;&gt;"",SUMIF(INDIRECT("ИсходныеДанные!$"&amp;$K$4&amp;"$2:$"&amp;$K$4&amp;"$50000"),$B1152&amp;"#"&amp;U$6,INDIRECT("ИсходныеДанные!$J$2:$J$50000")),0)</f>
        <v>0</v>
      </c>
      <c r="V1152" s="3">
        <f ca="1">IF($B1152&lt;&gt;"",SUMIF(INDIRECT("ИсходныеДанные!$"&amp;$K$4&amp;"$2:$"&amp;$K$4&amp;"$50000"),$B1152&amp;"#"&amp;V$6,INDIRECT("ИсходныеДанные!$J$2:$J$50000")),0)</f>
        <v>0</v>
      </c>
      <c r="W1152" s="16" t="e">
        <f ca="1">SUM(K1152:V1152)/Пофамильно!$R$1</f>
        <v>#DIV/0!</v>
      </c>
    </row>
    <row r="1153" spans="1:23" x14ac:dyDescent="0.25">
      <c r="A1153" s="10" t="str">
        <f t="shared" ca="1" si="19"/>
        <v>delete</v>
      </c>
      <c r="B1153" s="16" cm="1">
        <f t="array" aca="1" ref="B1153" ca="1">INDIRECT("УникальныеСписки!D"&amp;ROW()-$L$4)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14"/>
      <c r="G1153" s="81" t="str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84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84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84" t="str" cm="1">
        <f t="array" aca="1" ref="J1153" ca="1">_xlfn.XLOOKUP($B1153,INDIRECT(SUBSTITUTE("ИсходныеДанные!$где$2:$где$50000","где",$B$4)),INDIRECT(SUBSTITUTE("ИсходныеДанные!$что$2:$что$50000","что",J$4)),"",0,1)</f>
        <v/>
      </c>
      <c r="K1153" s="3">
        <f ca="1">IF($B1153&lt;&gt;"",SUMIF(INDIRECT("ИсходныеДанные!$"&amp;$K$4&amp;"$2:$"&amp;$K$4&amp;"$50000"),$B1153&amp;"#"&amp;K$6,INDIRECT("ИсходныеДанные!$J$2:$J$50000")),0)</f>
        <v>0</v>
      </c>
      <c r="L1153" s="3">
        <f ca="1">IF($B1153&lt;&gt;"",SUMIF(INDIRECT("ИсходныеДанные!$"&amp;$K$4&amp;"$2:$"&amp;$K$4&amp;"$50000"),$B1153&amp;"#"&amp;L$6,INDIRECT("ИсходныеДанные!$J$2:$J$50000")),0)</f>
        <v>0</v>
      </c>
      <c r="M1153" s="3">
        <f ca="1">IF($B1153&lt;&gt;"",SUMIF(INDIRECT("ИсходныеДанные!$"&amp;$K$4&amp;"$2:$"&amp;$K$4&amp;"$50000"),$B1153&amp;"#"&amp;M$6,INDIRECT("ИсходныеДанные!$J$2:$J$50000")),0)</f>
        <v>0</v>
      </c>
      <c r="N1153" s="3">
        <f ca="1">IF($B1153&lt;&gt;"",SUMIF(INDIRECT("ИсходныеДанные!$"&amp;$K$4&amp;"$2:$"&amp;$K$4&amp;"$50000"),$B1153&amp;"#"&amp;N$6,INDIRECT("ИсходныеДанные!$J$2:$J$50000")),0)</f>
        <v>0</v>
      </c>
      <c r="O1153" s="3">
        <f ca="1">IF($B1153&lt;&gt;"",SUMIF(INDIRECT("ИсходныеДанные!$"&amp;$K$4&amp;"$2:$"&amp;$K$4&amp;"$50000"),$B1153&amp;"#"&amp;O$6,INDIRECT("ИсходныеДанные!$J$2:$J$50000")),0)</f>
        <v>0</v>
      </c>
      <c r="P1153" s="3">
        <f ca="1">IF($B1153&lt;&gt;"",SUMIF(INDIRECT("ИсходныеДанные!$"&amp;$K$4&amp;"$2:$"&amp;$K$4&amp;"$50000"),$B1153&amp;"#"&amp;P$6,INDIRECT("ИсходныеДанные!$J$2:$J$50000")),0)</f>
        <v>0</v>
      </c>
      <c r="Q1153" s="3">
        <f ca="1">IF($B1153&lt;&gt;"",SUMIF(INDIRECT("ИсходныеДанные!$"&amp;$K$4&amp;"$2:$"&amp;$K$4&amp;"$50000"),$B1153&amp;"#"&amp;Q$6,INDIRECT("ИсходныеДанные!$J$2:$J$50000")),0)</f>
        <v>0</v>
      </c>
      <c r="R1153" s="3">
        <f ca="1">IF($B1153&lt;&gt;"",SUMIF(INDIRECT("ИсходныеДанные!$"&amp;$K$4&amp;"$2:$"&amp;$K$4&amp;"$50000"),$B1153&amp;"#"&amp;R$6,INDIRECT("ИсходныеДанные!$J$2:$J$50000")),0)</f>
        <v>0</v>
      </c>
      <c r="S1153" s="3">
        <f ca="1">IF($B1153&lt;&gt;"",SUMIF(INDIRECT("ИсходныеДанные!$"&amp;$K$4&amp;"$2:$"&amp;$K$4&amp;"$50000"),$B1153&amp;"#"&amp;S$6,INDIRECT("ИсходныеДанные!$J$2:$J$50000")),0)</f>
        <v>0</v>
      </c>
      <c r="T1153" s="3">
        <f ca="1">IF($B1153&lt;&gt;"",SUMIF(INDIRECT("ИсходныеДанные!$"&amp;$K$4&amp;"$2:$"&amp;$K$4&amp;"$50000"),$B1153&amp;"#"&amp;T$6,INDIRECT("ИсходныеДанные!$J$2:$J$50000")),0)</f>
        <v>0</v>
      </c>
      <c r="U1153" s="3">
        <f ca="1">IF($B1153&lt;&gt;"",SUMIF(INDIRECT("ИсходныеДанные!$"&amp;$K$4&amp;"$2:$"&amp;$K$4&amp;"$50000"),$B1153&amp;"#"&amp;U$6,INDIRECT("ИсходныеДанные!$J$2:$J$50000")),0)</f>
        <v>0</v>
      </c>
      <c r="V1153" s="3">
        <f ca="1">IF($B1153&lt;&gt;"",SUMIF(INDIRECT("ИсходныеДанные!$"&amp;$K$4&amp;"$2:$"&amp;$K$4&amp;"$50000"),$B1153&amp;"#"&amp;V$6,INDIRECT("ИсходныеДанные!$J$2:$J$50000")),0)</f>
        <v>0</v>
      </c>
      <c r="W1153" s="16" t="e">
        <f ca="1">SUM(K1153:V1153)/Пофамильно!$R$1</f>
        <v>#DIV/0!</v>
      </c>
    </row>
    <row r="1154" spans="1:23" x14ac:dyDescent="0.25">
      <c r="A1154" s="10" t="str">
        <f t="shared" ca="1" si="19"/>
        <v>delete</v>
      </c>
      <c r="B1154" s="16" cm="1">
        <f t="array" aca="1" ref="B1154" ca="1">INDIRECT("УникальныеСписки!D"&amp;ROW()-$L$4)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14"/>
      <c r="G1154" s="81" t="str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84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84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84" t="str" cm="1">
        <f t="array" aca="1" ref="J1154" ca="1">_xlfn.XLOOKUP($B1154,INDIRECT(SUBSTITUTE("ИсходныеДанные!$где$2:$где$50000","где",$B$4)),INDIRECT(SUBSTITUTE("ИсходныеДанные!$что$2:$что$50000","что",J$4)),"",0,1)</f>
        <v/>
      </c>
      <c r="K1154" s="3">
        <f ca="1">IF($B1154&lt;&gt;"",SUMIF(INDIRECT("ИсходныеДанные!$"&amp;$K$4&amp;"$2:$"&amp;$K$4&amp;"$50000"),$B1154&amp;"#"&amp;K$6,INDIRECT("ИсходныеДанные!$J$2:$J$50000")),0)</f>
        <v>0</v>
      </c>
      <c r="L1154" s="3">
        <f ca="1">IF($B1154&lt;&gt;"",SUMIF(INDIRECT("ИсходныеДанные!$"&amp;$K$4&amp;"$2:$"&amp;$K$4&amp;"$50000"),$B1154&amp;"#"&amp;L$6,INDIRECT("ИсходныеДанные!$J$2:$J$50000")),0)</f>
        <v>0</v>
      </c>
      <c r="M1154" s="3">
        <f ca="1">IF($B1154&lt;&gt;"",SUMIF(INDIRECT("ИсходныеДанные!$"&amp;$K$4&amp;"$2:$"&amp;$K$4&amp;"$50000"),$B1154&amp;"#"&amp;M$6,INDIRECT("ИсходныеДанные!$J$2:$J$50000")),0)</f>
        <v>0</v>
      </c>
      <c r="N1154" s="3">
        <f ca="1">IF($B1154&lt;&gt;"",SUMIF(INDIRECT("ИсходныеДанные!$"&amp;$K$4&amp;"$2:$"&amp;$K$4&amp;"$50000"),$B1154&amp;"#"&amp;N$6,INDIRECT("ИсходныеДанные!$J$2:$J$50000")),0)</f>
        <v>0</v>
      </c>
      <c r="O1154" s="3">
        <f ca="1">IF($B1154&lt;&gt;"",SUMIF(INDIRECT("ИсходныеДанные!$"&amp;$K$4&amp;"$2:$"&amp;$K$4&amp;"$50000"),$B1154&amp;"#"&amp;O$6,INDIRECT("ИсходныеДанные!$J$2:$J$50000")),0)</f>
        <v>0</v>
      </c>
      <c r="P1154" s="3">
        <f ca="1">IF($B1154&lt;&gt;"",SUMIF(INDIRECT("ИсходныеДанные!$"&amp;$K$4&amp;"$2:$"&amp;$K$4&amp;"$50000"),$B1154&amp;"#"&amp;P$6,INDIRECT("ИсходныеДанные!$J$2:$J$50000")),0)</f>
        <v>0</v>
      </c>
      <c r="Q1154" s="3">
        <f ca="1">IF($B1154&lt;&gt;"",SUMIF(INDIRECT("ИсходныеДанные!$"&amp;$K$4&amp;"$2:$"&amp;$K$4&amp;"$50000"),$B1154&amp;"#"&amp;Q$6,INDIRECT("ИсходныеДанные!$J$2:$J$50000")),0)</f>
        <v>0</v>
      </c>
      <c r="R1154" s="3">
        <f ca="1">IF($B1154&lt;&gt;"",SUMIF(INDIRECT("ИсходныеДанные!$"&amp;$K$4&amp;"$2:$"&amp;$K$4&amp;"$50000"),$B1154&amp;"#"&amp;R$6,INDIRECT("ИсходныеДанные!$J$2:$J$50000")),0)</f>
        <v>0</v>
      </c>
      <c r="S1154" s="3">
        <f ca="1">IF($B1154&lt;&gt;"",SUMIF(INDIRECT("ИсходныеДанные!$"&amp;$K$4&amp;"$2:$"&amp;$K$4&amp;"$50000"),$B1154&amp;"#"&amp;S$6,INDIRECT("ИсходныеДанные!$J$2:$J$50000")),0)</f>
        <v>0</v>
      </c>
      <c r="T1154" s="3">
        <f ca="1">IF($B1154&lt;&gt;"",SUMIF(INDIRECT("ИсходныеДанные!$"&amp;$K$4&amp;"$2:$"&amp;$K$4&amp;"$50000"),$B1154&amp;"#"&amp;T$6,INDIRECT("ИсходныеДанные!$J$2:$J$50000")),0)</f>
        <v>0</v>
      </c>
      <c r="U1154" s="3">
        <f ca="1">IF($B1154&lt;&gt;"",SUMIF(INDIRECT("ИсходныеДанные!$"&amp;$K$4&amp;"$2:$"&amp;$K$4&amp;"$50000"),$B1154&amp;"#"&amp;U$6,INDIRECT("ИсходныеДанные!$J$2:$J$50000")),0)</f>
        <v>0</v>
      </c>
      <c r="V1154" s="3">
        <f ca="1">IF($B1154&lt;&gt;"",SUMIF(INDIRECT("ИсходныеДанные!$"&amp;$K$4&amp;"$2:$"&amp;$K$4&amp;"$50000"),$B1154&amp;"#"&amp;V$6,INDIRECT("ИсходныеДанные!$J$2:$J$50000")),0)</f>
        <v>0</v>
      </c>
      <c r="W1154" s="16" t="e">
        <f ca="1">SUM(K1154:V1154)/Пофамильно!$R$1</f>
        <v>#DIV/0!</v>
      </c>
    </row>
    <row r="1155" spans="1:23" x14ac:dyDescent="0.25">
      <c r="A1155" s="10" t="str">
        <f t="shared" ca="1" si="19"/>
        <v>delete</v>
      </c>
      <c r="B1155" s="16" cm="1">
        <f t="array" aca="1" ref="B1155" ca="1">INDIRECT("УникальныеСписки!D"&amp;ROW()-$L$4)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14"/>
      <c r="G1155" s="81" t="str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84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84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84" t="str" cm="1">
        <f t="array" aca="1" ref="J1155" ca="1">_xlfn.XLOOKUP($B1155,INDIRECT(SUBSTITUTE("ИсходныеДанные!$где$2:$где$50000","где",$B$4)),INDIRECT(SUBSTITUTE("ИсходныеДанные!$что$2:$что$50000","что",J$4)),"",0,1)</f>
        <v/>
      </c>
      <c r="K1155" s="3">
        <f ca="1">IF($B1155&lt;&gt;"",SUMIF(INDIRECT("ИсходныеДанные!$"&amp;$K$4&amp;"$2:$"&amp;$K$4&amp;"$50000"),$B1155&amp;"#"&amp;K$6,INDIRECT("ИсходныеДанные!$J$2:$J$50000")),0)</f>
        <v>0</v>
      </c>
      <c r="L1155" s="3">
        <f ca="1">IF($B1155&lt;&gt;"",SUMIF(INDIRECT("ИсходныеДанные!$"&amp;$K$4&amp;"$2:$"&amp;$K$4&amp;"$50000"),$B1155&amp;"#"&amp;L$6,INDIRECT("ИсходныеДанные!$J$2:$J$50000")),0)</f>
        <v>0</v>
      </c>
      <c r="M1155" s="3">
        <f ca="1">IF($B1155&lt;&gt;"",SUMIF(INDIRECT("ИсходныеДанные!$"&amp;$K$4&amp;"$2:$"&amp;$K$4&amp;"$50000"),$B1155&amp;"#"&amp;M$6,INDIRECT("ИсходныеДанные!$J$2:$J$50000")),0)</f>
        <v>0</v>
      </c>
      <c r="N1155" s="3">
        <f ca="1">IF($B1155&lt;&gt;"",SUMIF(INDIRECT("ИсходныеДанные!$"&amp;$K$4&amp;"$2:$"&amp;$K$4&amp;"$50000"),$B1155&amp;"#"&amp;N$6,INDIRECT("ИсходныеДанные!$J$2:$J$50000")),0)</f>
        <v>0</v>
      </c>
      <c r="O1155" s="3">
        <f ca="1">IF($B1155&lt;&gt;"",SUMIF(INDIRECT("ИсходныеДанные!$"&amp;$K$4&amp;"$2:$"&amp;$K$4&amp;"$50000"),$B1155&amp;"#"&amp;O$6,INDIRECT("ИсходныеДанные!$J$2:$J$50000")),0)</f>
        <v>0</v>
      </c>
      <c r="P1155" s="3">
        <f ca="1">IF($B1155&lt;&gt;"",SUMIF(INDIRECT("ИсходныеДанные!$"&amp;$K$4&amp;"$2:$"&amp;$K$4&amp;"$50000"),$B1155&amp;"#"&amp;P$6,INDIRECT("ИсходныеДанные!$J$2:$J$50000")),0)</f>
        <v>0</v>
      </c>
      <c r="Q1155" s="3">
        <f ca="1">IF($B1155&lt;&gt;"",SUMIF(INDIRECT("ИсходныеДанные!$"&amp;$K$4&amp;"$2:$"&amp;$K$4&amp;"$50000"),$B1155&amp;"#"&amp;Q$6,INDIRECT("ИсходныеДанные!$J$2:$J$50000")),0)</f>
        <v>0</v>
      </c>
      <c r="R1155" s="3">
        <f ca="1">IF($B1155&lt;&gt;"",SUMIF(INDIRECT("ИсходныеДанные!$"&amp;$K$4&amp;"$2:$"&amp;$K$4&amp;"$50000"),$B1155&amp;"#"&amp;R$6,INDIRECT("ИсходныеДанные!$J$2:$J$50000")),0)</f>
        <v>0</v>
      </c>
      <c r="S1155" s="3">
        <f ca="1">IF($B1155&lt;&gt;"",SUMIF(INDIRECT("ИсходныеДанные!$"&amp;$K$4&amp;"$2:$"&amp;$K$4&amp;"$50000"),$B1155&amp;"#"&amp;S$6,INDIRECT("ИсходныеДанные!$J$2:$J$50000")),0)</f>
        <v>0</v>
      </c>
      <c r="T1155" s="3">
        <f ca="1">IF($B1155&lt;&gt;"",SUMIF(INDIRECT("ИсходныеДанные!$"&amp;$K$4&amp;"$2:$"&amp;$K$4&amp;"$50000"),$B1155&amp;"#"&amp;T$6,INDIRECT("ИсходныеДанные!$J$2:$J$50000")),0)</f>
        <v>0</v>
      </c>
      <c r="U1155" s="3">
        <f ca="1">IF($B1155&lt;&gt;"",SUMIF(INDIRECT("ИсходныеДанные!$"&amp;$K$4&amp;"$2:$"&amp;$K$4&amp;"$50000"),$B1155&amp;"#"&amp;U$6,INDIRECT("ИсходныеДанные!$J$2:$J$50000")),0)</f>
        <v>0</v>
      </c>
      <c r="V1155" s="3">
        <f ca="1">IF($B1155&lt;&gt;"",SUMIF(INDIRECT("ИсходныеДанные!$"&amp;$K$4&amp;"$2:$"&amp;$K$4&amp;"$50000"),$B1155&amp;"#"&amp;V$6,INDIRECT("ИсходныеДанные!$J$2:$J$50000")),0)</f>
        <v>0</v>
      </c>
      <c r="W1155" s="16" t="e">
        <f ca="1">SUM(K1155:V1155)/Пофамильно!$R$1</f>
        <v>#DIV/0!</v>
      </c>
    </row>
    <row r="1156" spans="1:23" x14ac:dyDescent="0.25">
      <c r="A1156" s="10" t="str">
        <f t="shared" ca="1" si="19"/>
        <v>delete</v>
      </c>
      <c r="B1156" s="16" cm="1">
        <f t="array" aca="1" ref="B1156" ca="1">INDIRECT("УникальныеСписки!D"&amp;ROW()-$L$4)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14"/>
      <c r="G1156" s="81" t="str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84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84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84" t="str" cm="1">
        <f t="array" aca="1" ref="J1156" ca="1">_xlfn.XLOOKUP($B1156,INDIRECT(SUBSTITUTE("ИсходныеДанные!$где$2:$где$50000","где",$B$4)),INDIRECT(SUBSTITUTE("ИсходныеДанные!$что$2:$что$50000","что",J$4)),"",0,1)</f>
        <v/>
      </c>
      <c r="K1156" s="3">
        <f ca="1">IF($B1156&lt;&gt;"",SUMIF(INDIRECT("ИсходныеДанные!$"&amp;$K$4&amp;"$2:$"&amp;$K$4&amp;"$50000"),$B1156&amp;"#"&amp;K$6,INDIRECT("ИсходныеДанные!$J$2:$J$50000")),0)</f>
        <v>0</v>
      </c>
      <c r="L1156" s="3">
        <f ca="1">IF($B1156&lt;&gt;"",SUMIF(INDIRECT("ИсходныеДанные!$"&amp;$K$4&amp;"$2:$"&amp;$K$4&amp;"$50000"),$B1156&amp;"#"&amp;L$6,INDIRECT("ИсходныеДанные!$J$2:$J$50000")),0)</f>
        <v>0</v>
      </c>
      <c r="M1156" s="3">
        <f ca="1">IF($B1156&lt;&gt;"",SUMIF(INDIRECT("ИсходныеДанные!$"&amp;$K$4&amp;"$2:$"&amp;$K$4&amp;"$50000"),$B1156&amp;"#"&amp;M$6,INDIRECT("ИсходныеДанные!$J$2:$J$50000")),0)</f>
        <v>0</v>
      </c>
      <c r="N1156" s="3">
        <f ca="1">IF($B1156&lt;&gt;"",SUMIF(INDIRECT("ИсходныеДанные!$"&amp;$K$4&amp;"$2:$"&amp;$K$4&amp;"$50000"),$B1156&amp;"#"&amp;N$6,INDIRECT("ИсходныеДанные!$J$2:$J$50000")),0)</f>
        <v>0</v>
      </c>
      <c r="O1156" s="3">
        <f ca="1">IF($B1156&lt;&gt;"",SUMIF(INDIRECT("ИсходныеДанные!$"&amp;$K$4&amp;"$2:$"&amp;$K$4&amp;"$50000"),$B1156&amp;"#"&amp;O$6,INDIRECT("ИсходныеДанные!$J$2:$J$50000")),0)</f>
        <v>0</v>
      </c>
      <c r="P1156" s="3">
        <f ca="1">IF($B1156&lt;&gt;"",SUMIF(INDIRECT("ИсходныеДанные!$"&amp;$K$4&amp;"$2:$"&amp;$K$4&amp;"$50000"),$B1156&amp;"#"&amp;P$6,INDIRECT("ИсходныеДанные!$J$2:$J$50000")),0)</f>
        <v>0</v>
      </c>
      <c r="Q1156" s="3">
        <f ca="1">IF($B1156&lt;&gt;"",SUMIF(INDIRECT("ИсходныеДанные!$"&amp;$K$4&amp;"$2:$"&amp;$K$4&amp;"$50000"),$B1156&amp;"#"&amp;Q$6,INDIRECT("ИсходныеДанные!$J$2:$J$50000")),0)</f>
        <v>0</v>
      </c>
      <c r="R1156" s="3">
        <f ca="1">IF($B1156&lt;&gt;"",SUMIF(INDIRECT("ИсходныеДанные!$"&amp;$K$4&amp;"$2:$"&amp;$K$4&amp;"$50000"),$B1156&amp;"#"&amp;R$6,INDIRECT("ИсходныеДанные!$J$2:$J$50000")),0)</f>
        <v>0</v>
      </c>
      <c r="S1156" s="3">
        <f ca="1">IF($B1156&lt;&gt;"",SUMIF(INDIRECT("ИсходныеДанные!$"&amp;$K$4&amp;"$2:$"&amp;$K$4&amp;"$50000"),$B1156&amp;"#"&amp;S$6,INDIRECT("ИсходныеДанные!$J$2:$J$50000")),0)</f>
        <v>0</v>
      </c>
      <c r="T1156" s="3">
        <f ca="1">IF($B1156&lt;&gt;"",SUMIF(INDIRECT("ИсходныеДанные!$"&amp;$K$4&amp;"$2:$"&amp;$K$4&amp;"$50000"),$B1156&amp;"#"&amp;T$6,INDIRECT("ИсходныеДанные!$J$2:$J$50000")),0)</f>
        <v>0</v>
      </c>
      <c r="U1156" s="3">
        <f ca="1">IF($B1156&lt;&gt;"",SUMIF(INDIRECT("ИсходныеДанные!$"&amp;$K$4&amp;"$2:$"&amp;$K$4&amp;"$50000"),$B1156&amp;"#"&amp;U$6,INDIRECT("ИсходныеДанные!$J$2:$J$50000")),0)</f>
        <v>0</v>
      </c>
      <c r="V1156" s="3">
        <f ca="1">IF($B1156&lt;&gt;"",SUMIF(INDIRECT("ИсходныеДанные!$"&amp;$K$4&amp;"$2:$"&amp;$K$4&amp;"$50000"),$B1156&amp;"#"&amp;V$6,INDIRECT("ИсходныеДанные!$J$2:$J$50000")),0)</f>
        <v>0</v>
      </c>
      <c r="W1156" s="16" t="e">
        <f ca="1">SUM(K1156:V1156)/Пофамильно!$R$1</f>
        <v>#DIV/0!</v>
      </c>
    </row>
    <row r="1157" spans="1:23" x14ac:dyDescent="0.25">
      <c r="A1157" s="10" t="str">
        <f t="shared" ca="1" si="19"/>
        <v>delete</v>
      </c>
      <c r="B1157" s="16" cm="1">
        <f t="array" aca="1" ref="B1157" ca="1">INDIRECT("УникальныеСписки!D"&amp;ROW()-$L$4)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14"/>
      <c r="G1157" s="81" t="str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84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84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84" t="str" cm="1">
        <f t="array" aca="1" ref="J1157" ca="1">_xlfn.XLOOKUP($B1157,INDIRECT(SUBSTITUTE("ИсходныеДанные!$где$2:$где$50000","где",$B$4)),INDIRECT(SUBSTITUTE("ИсходныеДанные!$что$2:$что$50000","что",J$4)),"",0,1)</f>
        <v/>
      </c>
      <c r="K1157" s="3">
        <f ca="1">IF($B1157&lt;&gt;"",SUMIF(INDIRECT("ИсходныеДанные!$"&amp;$K$4&amp;"$2:$"&amp;$K$4&amp;"$50000"),$B1157&amp;"#"&amp;K$6,INDIRECT("ИсходныеДанные!$J$2:$J$50000")),0)</f>
        <v>0</v>
      </c>
      <c r="L1157" s="3">
        <f ca="1">IF($B1157&lt;&gt;"",SUMIF(INDIRECT("ИсходныеДанные!$"&amp;$K$4&amp;"$2:$"&amp;$K$4&amp;"$50000"),$B1157&amp;"#"&amp;L$6,INDIRECT("ИсходныеДанные!$J$2:$J$50000")),0)</f>
        <v>0</v>
      </c>
      <c r="M1157" s="3">
        <f ca="1">IF($B1157&lt;&gt;"",SUMIF(INDIRECT("ИсходныеДанные!$"&amp;$K$4&amp;"$2:$"&amp;$K$4&amp;"$50000"),$B1157&amp;"#"&amp;M$6,INDIRECT("ИсходныеДанные!$J$2:$J$50000")),0)</f>
        <v>0</v>
      </c>
      <c r="N1157" s="3">
        <f ca="1">IF($B1157&lt;&gt;"",SUMIF(INDIRECT("ИсходныеДанные!$"&amp;$K$4&amp;"$2:$"&amp;$K$4&amp;"$50000"),$B1157&amp;"#"&amp;N$6,INDIRECT("ИсходныеДанные!$J$2:$J$50000")),0)</f>
        <v>0</v>
      </c>
      <c r="O1157" s="3">
        <f ca="1">IF($B1157&lt;&gt;"",SUMIF(INDIRECT("ИсходныеДанные!$"&amp;$K$4&amp;"$2:$"&amp;$K$4&amp;"$50000"),$B1157&amp;"#"&amp;O$6,INDIRECT("ИсходныеДанные!$J$2:$J$50000")),0)</f>
        <v>0</v>
      </c>
      <c r="P1157" s="3">
        <f ca="1">IF($B1157&lt;&gt;"",SUMIF(INDIRECT("ИсходныеДанные!$"&amp;$K$4&amp;"$2:$"&amp;$K$4&amp;"$50000"),$B1157&amp;"#"&amp;P$6,INDIRECT("ИсходныеДанные!$J$2:$J$50000")),0)</f>
        <v>0</v>
      </c>
      <c r="Q1157" s="3">
        <f ca="1">IF($B1157&lt;&gt;"",SUMIF(INDIRECT("ИсходныеДанные!$"&amp;$K$4&amp;"$2:$"&amp;$K$4&amp;"$50000"),$B1157&amp;"#"&amp;Q$6,INDIRECT("ИсходныеДанные!$J$2:$J$50000")),0)</f>
        <v>0</v>
      </c>
      <c r="R1157" s="3">
        <f ca="1">IF($B1157&lt;&gt;"",SUMIF(INDIRECT("ИсходныеДанные!$"&amp;$K$4&amp;"$2:$"&amp;$K$4&amp;"$50000"),$B1157&amp;"#"&amp;R$6,INDIRECT("ИсходныеДанные!$J$2:$J$50000")),0)</f>
        <v>0</v>
      </c>
      <c r="S1157" s="3">
        <f ca="1">IF($B1157&lt;&gt;"",SUMIF(INDIRECT("ИсходныеДанные!$"&amp;$K$4&amp;"$2:$"&amp;$K$4&amp;"$50000"),$B1157&amp;"#"&amp;S$6,INDIRECT("ИсходныеДанные!$J$2:$J$50000")),0)</f>
        <v>0</v>
      </c>
      <c r="T1157" s="3">
        <f ca="1">IF($B1157&lt;&gt;"",SUMIF(INDIRECT("ИсходныеДанные!$"&amp;$K$4&amp;"$2:$"&amp;$K$4&amp;"$50000"),$B1157&amp;"#"&amp;T$6,INDIRECT("ИсходныеДанные!$J$2:$J$50000")),0)</f>
        <v>0</v>
      </c>
      <c r="U1157" s="3">
        <f ca="1">IF($B1157&lt;&gt;"",SUMIF(INDIRECT("ИсходныеДанные!$"&amp;$K$4&amp;"$2:$"&amp;$K$4&amp;"$50000"),$B1157&amp;"#"&amp;U$6,INDIRECT("ИсходныеДанные!$J$2:$J$50000")),0)</f>
        <v>0</v>
      </c>
      <c r="V1157" s="3">
        <f ca="1">IF($B1157&lt;&gt;"",SUMIF(INDIRECT("ИсходныеДанные!$"&amp;$K$4&amp;"$2:$"&amp;$K$4&amp;"$50000"),$B1157&amp;"#"&amp;V$6,INDIRECT("ИсходныеДанные!$J$2:$J$50000")),0)</f>
        <v>0</v>
      </c>
      <c r="W1157" s="16" t="e">
        <f ca="1">SUM(K1157:V1157)/Пофамильно!$R$1</f>
        <v>#DIV/0!</v>
      </c>
    </row>
    <row r="1158" spans="1:23" x14ac:dyDescent="0.25">
      <c r="A1158" s="10" t="str">
        <f t="shared" ca="1" si="19"/>
        <v>delete</v>
      </c>
      <c r="B1158" s="16" cm="1">
        <f t="array" aca="1" ref="B1158" ca="1">INDIRECT("УникальныеСписки!D"&amp;ROW()-$L$4)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14"/>
      <c r="G1158" s="81" t="str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84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84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84" t="str" cm="1">
        <f t="array" aca="1" ref="J1158" ca="1">_xlfn.XLOOKUP($B1158,INDIRECT(SUBSTITUTE("ИсходныеДанные!$где$2:$где$50000","где",$B$4)),INDIRECT(SUBSTITUTE("ИсходныеДанные!$что$2:$что$50000","что",J$4)),"",0,1)</f>
        <v/>
      </c>
      <c r="K1158" s="3">
        <f ca="1">IF($B1158&lt;&gt;"",SUMIF(INDIRECT("ИсходныеДанные!$"&amp;$K$4&amp;"$2:$"&amp;$K$4&amp;"$50000"),$B1158&amp;"#"&amp;K$6,INDIRECT("ИсходныеДанные!$J$2:$J$50000")),0)</f>
        <v>0</v>
      </c>
      <c r="L1158" s="3">
        <f ca="1">IF($B1158&lt;&gt;"",SUMIF(INDIRECT("ИсходныеДанные!$"&amp;$K$4&amp;"$2:$"&amp;$K$4&amp;"$50000"),$B1158&amp;"#"&amp;L$6,INDIRECT("ИсходныеДанные!$J$2:$J$50000")),0)</f>
        <v>0</v>
      </c>
      <c r="M1158" s="3">
        <f ca="1">IF($B1158&lt;&gt;"",SUMIF(INDIRECT("ИсходныеДанные!$"&amp;$K$4&amp;"$2:$"&amp;$K$4&amp;"$50000"),$B1158&amp;"#"&amp;M$6,INDIRECT("ИсходныеДанные!$J$2:$J$50000")),0)</f>
        <v>0</v>
      </c>
      <c r="N1158" s="3">
        <f ca="1">IF($B1158&lt;&gt;"",SUMIF(INDIRECT("ИсходныеДанные!$"&amp;$K$4&amp;"$2:$"&amp;$K$4&amp;"$50000"),$B1158&amp;"#"&amp;N$6,INDIRECT("ИсходныеДанные!$J$2:$J$50000")),0)</f>
        <v>0</v>
      </c>
      <c r="O1158" s="3">
        <f ca="1">IF($B1158&lt;&gt;"",SUMIF(INDIRECT("ИсходныеДанные!$"&amp;$K$4&amp;"$2:$"&amp;$K$4&amp;"$50000"),$B1158&amp;"#"&amp;O$6,INDIRECT("ИсходныеДанные!$J$2:$J$50000")),0)</f>
        <v>0</v>
      </c>
      <c r="P1158" s="3">
        <f ca="1">IF($B1158&lt;&gt;"",SUMIF(INDIRECT("ИсходныеДанные!$"&amp;$K$4&amp;"$2:$"&amp;$K$4&amp;"$50000"),$B1158&amp;"#"&amp;P$6,INDIRECT("ИсходныеДанные!$J$2:$J$50000")),0)</f>
        <v>0</v>
      </c>
      <c r="Q1158" s="3">
        <f ca="1">IF($B1158&lt;&gt;"",SUMIF(INDIRECT("ИсходныеДанные!$"&amp;$K$4&amp;"$2:$"&amp;$K$4&amp;"$50000"),$B1158&amp;"#"&amp;Q$6,INDIRECT("ИсходныеДанные!$J$2:$J$50000")),0)</f>
        <v>0</v>
      </c>
      <c r="R1158" s="3">
        <f ca="1">IF($B1158&lt;&gt;"",SUMIF(INDIRECT("ИсходныеДанные!$"&amp;$K$4&amp;"$2:$"&amp;$K$4&amp;"$50000"),$B1158&amp;"#"&amp;R$6,INDIRECT("ИсходныеДанные!$J$2:$J$50000")),0)</f>
        <v>0</v>
      </c>
      <c r="S1158" s="3">
        <f ca="1">IF($B1158&lt;&gt;"",SUMIF(INDIRECT("ИсходныеДанные!$"&amp;$K$4&amp;"$2:$"&amp;$K$4&amp;"$50000"),$B1158&amp;"#"&amp;S$6,INDIRECT("ИсходныеДанные!$J$2:$J$50000")),0)</f>
        <v>0</v>
      </c>
      <c r="T1158" s="3">
        <f ca="1">IF($B1158&lt;&gt;"",SUMIF(INDIRECT("ИсходныеДанные!$"&amp;$K$4&amp;"$2:$"&amp;$K$4&amp;"$50000"),$B1158&amp;"#"&amp;T$6,INDIRECT("ИсходныеДанные!$J$2:$J$50000")),0)</f>
        <v>0</v>
      </c>
      <c r="U1158" s="3">
        <f ca="1">IF($B1158&lt;&gt;"",SUMIF(INDIRECT("ИсходныеДанные!$"&amp;$K$4&amp;"$2:$"&amp;$K$4&amp;"$50000"),$B1158&amp;"#"&amp;U$6,INDIRECT("ИсходныеДанные!$J$2:$J$50000")),0)</f>
        <v>0</v>
      </c>
      <c r="V1158" s="3">
        <f ca="1">IF($B1158&lt;&gt;"",SUMIF(INDIRECT("ИсходныеДанные!$"&amp;$K$4&amp;"$2:$"&amp;$K$4&amp;"$50000"),$B1158&amp;"#"&amp;V$6,INDIRECT("ИсходныеДанные!$J$2:$J$50000")),0)</f>
        <v>0</v>
      </c>
      <c r="W1158" s="16" t="e">
        <f ca="1">SUM(K1158:V1158)/Пофамильно!$R$1</f>
        <v>#DIV/0!</v>
      </c>
    </row>
    <row r="1159" spans="1:23" x14ac:dyDescent="0.25">
      <c r="A1159" s="10" t="str">
        <f t="shared" ca="1" si="19"/>
        <v>delete</v>
      </c>
      <c r="B1159" s="16" cm="1">
        <f t="array" aca="1" ref="B1159" ca="1">INDIRECT("УникальныеСписки!D"&amp;ROW()-$L$4)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14"/>
      <c r="G1159" s="81" t="str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84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84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84" t="str" cm="1">
        <f t="array" aca="1" ref="J1159" ca="1">_xlfn.XLOOKUP($B1159,INDIRECT(SUBSTITUTE("ИсходныеДанные!$где$2:$где$50000","где",$B$4)),INDIRECT(SUBSTITUTE("ИсходныеДанные!$что$2:$что$50000","что",J$4)),"",0,1)</f>
        <v/>
      </c>
      <c r="K1159" s="3">
        <f ca="1">IF($B1159&lt;&gt;"",SUMIF(INDIRECT("ИсходныеДанные!$"&amp;$K$4&amp;"$2:$"&amp;$K$4&amp;"$50000"),$B1159&amp;"#"&amp;K$6,INDIRECT("ИсходныеДанные!$J$2:$J$50000")),0)</f>
        <v>0</v>
      </c>
      <c r="L1159" s="3">
        <f ca="1">IF($B1159&lt;&gt;"",SUMIF(INDIRECT("ИсходныеДанные!$"&amp;$K$4&amp;"$2:$"&amp;$K$4&amp;"$50000"),$B1159&amp;"#"&amp;L$6,INDIRECT("ИсходныеДанные!$J$2:$J$50000")),0)</f>
        <v>0</v>
      </c>
      <c r="M1159" s="3">
        <f ca="1">IF($B1159&lt;&gt;"",SUMIF(INDIRECT("ИсходныеДанные!$"&amp;$K$4&amp;"$2:$"&amp;$K$4&amp;"$50000"),$B1159&amp;"#"&amp;M$6,INDIRECT("ИсходныеДанные!$J$2:$J$50000")),0)</f>
        <v>0</v>
      </c>
      <c r="N1159" s="3">
        <f ca="1">IF($B1159&lt;&gt;"",SUMIF(INDIRECT("ИсходныеДанные!$"&amp;$K$4&amp;"$2:$"&amp;$K$4&amp;"$50000"),$B1159&amp;"#"&amp;N$6,INDIRECT("ИсходныеДанные!$J$2:$J$50000")),0)</f>
        <v>0</v>
      </c>
      <c r="O1159" s="3">
        <f ca="1">IF($B1159&lt;&gt;"",SUMIF(INDIRECT("ИсходныеДанные!$"&amp;$K$4&amp;"$2:$"&amp;$K$4&amp;"$50000"),$B1159&amp;"#"&amp;O$6,INDIRECT("ИсходныеДанные!$J$2:$J$50000")),0)</f>
        <v>0</v>
      </c>
      <c r="P1159" s="3">
        <f ca="1">IF($B1159&lt;&gt;"",SUMIF(INDIRECT("ИсходныеДанные!$"&amp;$K$4&amp;"$2:$"&amp;$K$4&amp;"$50000"),$B1159&amp;"#"&amp;P$6,INDIRECT("ИсходныеДанные!$J$2:$J$50000")),0)</f>
        <v>0</v>
      </c>
      <c r="Q1159" s="3">
        <f ca="1">IF($B1159&lt;&gt;"",SUMIF(INDIRECT("ИсходныеДанные!$"&amp;$K$4&amp;"$2:$"&amp;$K$4&amp;"$50000"),$B1159&amp;"#"&amp;Q$6,INDIRECT("ИсходныеДанные!$J$2:$J$50000")),0)</f>
        <v>0</v>
      </c>
      <c r="R1159" s="3">
        <f ca="1">IF($B1159&lt;&gt;"",SUMIF(INDIRECT("ИсходныеДанные!$"&amp;$K$4&amp;"$2:$"&amp;$K$4&amp;"$50000"),$B1159&amp;"#"&amp;R$6,INDIRECT("ИсходныеДанные!$J$2:$J$50000")),0)</f>
        <v>0</v>
      </c>
      <c r="S1159" s="3">
        <f ca="1">IF($B1159&lt;&gt;"",SUMIF(INDIRECT("ИсходныеДанные!$"&amp;$K$4&amp;"$2:$"&amp;$K$4&amp;"$50000"),$B1159&amp;"#"&amp;S$6,INDIRECT("ИсходныеДанные!$J$2:$J$50000")),0)</f>
        <v>0</v>
      </c>
      <c r="T1159" s="3">
        <f ca="1">IF($B1159&lt;&gt;"",SUMIF(INDIRECT("ИсходныеДанные!$"&amp;$K$4&amp;"$2:$"&amp;$K$4&amp;"$50000"),$B1159&amp;"#"&amp;T$6,INDIRECT("ИсходныеДанные!$J$2:$J$50000")),0)</f>
        <v>0</v>
      </c>
      <c r="U1159" s="3">
        <f ca="1">IF($B1159&lt;&gt;"",SUMIF(INDIRECT("ИсходныеДанные!$"&amp;$K$4&amp;"$2:$"&amp;$K$4&amp;"$50000"),$B1159&amp;"#"&amp;U$6,INDIRECT("ИсходныеДанные!$J$2:$J$50000")),0)</f>
        <v>0</v>
      </c>
      <c r="V1159" s="3">
        <f ca="1">IF($B1159&lt;&gt;"",SUMIF(INDIRECT("ИсходныеДанные!$"&amp;$K$4&amp;"$2:$"&amp;$K$4&amp;"$50000"),$B1159&amp;"#"&amp;V$6,INDIRECT("ИсходныеДанные!$J$2:$J$50000")),0)</f>
        <v>0</v>
      </c>
      <c r="W1159" s="16" t="e">
        <f ca="1">SUM(K1159:V1159)/Пофамильно!$R$1</f>
        <v>#DIV/0!</v>
      </c>
    </row>
    <row r="1160" spans="1:23" x14ac:dyDescent="0.25">
      <c r="A1160" s="10" t="str">
        <f t="shared" ca="1" si="19"/>
        <v>delete</v>
      </c>
      <c r="B1160" s="16" cm="1">
        <f t="array" aca="1" ref="B1160" ca="1">INDIRECT("УникальныеСписки!D"&amp;ROW()-$L$4)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14"/>
      <c r="G1160" s="81" t="str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84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84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84" t="str" cm="1">
        <f t="array" aca="1" ref="J1160" ca="1">_xlfn.XLOOKUP($B1160,INDIRECT(SUBSTITUTE("ИсходныеДанные!$где$2:$где$50000","где",$B$4)),INDIRECT(SUBSTITUTE("ИсходныеДанные!$что$2:$что$50000","что",J$4)),"",0,1)</f>
        <v/>
      </c>
      <c r="K1160" s="3">
        <f ca="1">IF($B1160&lt;&gt;"",SUMIF(INDIRECT("ИсходныеДанные!$"&amp;$K$4&amp;"$2:$"&amp;$K$4&amp;"$50000"),$B1160&amp;"#"&amp;K$6,INDIRECT("ИсходныеДанные!$J$2:$J$50000")),0)</f>
        <v>0</v>
      </c>
      <c r="L1160" s="3">
        <f ca="1">IF($B1160&lt;&gt;"",SUMIF(INDIRECT("ИсходныеДанные!$"&amp;$K$4&amp;"$2:$"&amp;$K$4&amp;"$50000"),$B1160&amp;"#"&amp;L$6,INDIRECT("ИсходныеДанные!$J$2:$J$50000")),0)</f>
        <v>0</v>
      </c>
      <c r="M1160" s="3">
        <f ca="1">IF($B1160&lt;&gt;"",SUMIF(INDIRECT("ИсходныеДанные!$"&amp;$K$4&amp;"$2:$"&amp;$K$4&amp;"$50000"),$B1160&amp;"#"&amp;M$6,INDIRECT("ИсходныеДанные!$J$2:$J$50000")),0)</f>
        <v>0</v>
      </c>
      <c r="N1160" s="3">
        <f ca="1">IF($B1160&lt;&gt;"",SUMIF(INDIRECT("ИсходныеДанные!$"&amp;$K$4&amp;"$2:$"&amp;$K$4&amp;"$50000"),$B1160&amp;"#"&amp;N$6,INDIRECT("ИсходныеДанные!$J$2:$J$50000")),0)</f>
        <v>0</v>
      </c>
      <c r="O1160" s="3">
        <f ca="1">IF($B1160&lt;&gt;"",SUMIF(INDIRECT("ИсходныеДанные!$"&amp;$K$4&amp;"$2:$"&amp;$K$4&amp;"$50000"),$B1160&amp;"#"&amp;O$6,INDIRECT("ИсходныеДанные!$J$2:$J$50000")),0)</f>
        <v>0</v>
      </c>
      <c r="P1160" s="3">
        <f ca="1">IF($B1160&lt;&gt;"",SUMIF(INDIRECT("ИсходныеДанные!$"&amp;$K$4&amp;"$2:$"&amp;$K$4&amp;"$50000"),$B1160&amp;"#"&amp;P$6,INDIRECT("ИсходныеДанные!$J$2:$J$50000")),0)</f>
        <v>0</v>
      </c>
      <c r="Q1160" s="3">
        <f ca="1">IF($B1160&lt;&gt;"",SUMIF(INDIRECT("ИсходныеДанные!$"&amp;$K$4&amp;"$2:$"&amp;$K$4&amp;"$50000"),$B1160&amp;"#"&amp;Q$6,INDIRECT("ИсходныеДанные!$J$2:$J$50000")),0)</f>
        <v>0</v>
      </c>
      <c r="R1160" s="3">
        <f ca="1">IF($B1160&lt;&gt;"",SUMIF(INDIRECT("ИсходныеДанные!$"&amp;$K$4&amp;"$2:$"&amp;$K$4&amp;"$50000"),$B1160&amp;"#"&amp;R$6,INDIRECT("ИсходныеДанные!$J$2:$J$50000")),0)</f>
        <v>0</v>
      </c>
      <c r="S1160" s="3">
        <f ca="1">IF($B1160&lt;&gt;"",SUMIF(INDIRECT("ИсходныеДанные!$"&amp;$K$4&amp;"$2:$"&amp;$K$4&amp;"$50000"),$B1160&amp;"#"&amp;S$6,INDIRECT("ИсходныеДанные!$J$2:$J$50000")),0)</f>
        <v>0</v>
      </c>
      <c r="T1160" s="3">
        <f ca="1">IF($B1160&lt;&gt;"",SUMIF(INDIRECT("ИсходныеДанные!$"&amp;$K$4&amp;"$2:$"&amp;$K$4&amp;"$50000"),$B1160&amp;"#"&amp;T$6,INDIRECT("ИсходныеДанные!$J$2:$J$50000")),0)</f>
        <v>0</v>
      </c>
      <c r="U1160" s="3">
        <f ca="1">IF($B1160&lt;&gt;"",SUMIF(INDIRECT("ИсходныеДанные!$"&amp;$K$4&amp;"$2:$"&amp;$K$4&amp;"$50000"),$B1160&amp;"#"&amp;U$6,INDIRECT("ИсходныеДанные!$J$2:$J$50000")),0)</f>
        <v>0</v>
      </c>
      <c r="V1160" s="3">
        <f ca="1">IF($B1160&lt;&gt;"",SUMIF(INDIRECT("ИсходныеДанные!$"&amp;$K$4&amp;"$2:$"&amp;$K$4&amp;"$50000"),$B1160&amp;"#"&amp;V$6,INDIRECT("ИсходныеДанные!$J$2:$J$50000")),0)</f>
        <v>0</v>
      </c>
      <c r="W1160" s="16" t="e">
        <f ca="1">SUM(K1160:V1160)/Пофамильно!$R$1</f>
        <v>#DIV/0!</v>
      </c>
    </row>
    <row r="1161" spans="1:23" x14ac:dyDescent="0.25">
      <c r="A1161" s="10" t="str">
        <f t="shared" ca="1" si="19"/>
        <v>delete</v>
      </c>
      <c r="B1161" s="16" cm="1">
        <f t="array" aca="1" ref="B1161" ca="1">INDIRECT("УникальныеСписки!D"&amp;ROW()-$L$4)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14"/>
      <c r="G1161" s="81" t="str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84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84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84" t="str" cm="1">
        <f t="array" aca="1" ref="J1161" ca="1">_xlfn.XLOOKUP($B1161,INDIRECT(SUBSTITUTE("ИсходныеДанные!$где$2:$где$50000","где",$B$4)),INDIRECT(SUBSTITUTE("ИсходныеДанные!$что$2:$что$50000","что",J$4)),"",0,1)</f>
        <v/>
      </c>
      <c r="K1161" s="3">
        <f ca="1">IF($B1161&lt;&gt;"",SUMIF(INDIRECT("ИсходныеДанные!$"&amp;$K$4&amp;"$2:$"&amp;$K$4&amp;"$50000"),$B1161&amp;"#"&amp;K$6,INDIRECT("ИсходныеДанные!$J$2:$J$50000")),0)</f>
        <v>0</v>
      </c>
      <c r="L1161" s="3">
        <f ca="1">IF($B1161&lt;&gt;"",SUMIF(INDIRECT("ИсходныеДанные!$"&amp;$K$4&amp;"$2:$"&amp;$K$4&amp;"$50000"),$B1161&amp;"#"&amp;L$6,INDIRECT("ИсходныеДанные!$J$2:$J$50000")),0)</f>
        <v>0</v>
      </c>
      <c r="M1161" s="3">
        <f ca="1">IF($B1161&lt;&gt;"",SUMIF(INDIRECT("ИсходныеДанные!$"&amp;$K$4&amp;"$2:$"&amp;$K$4&amp;"$50000"),$B1161&amp;"#"&amp;M$6,INDIRECT("ИсходныеДанные!$J$2:$J$50000")),0)</f>
        <v>0</v>
      </c>
      <c r="N1161" s="3">
        <f ca="1">IF($B1161&lt;&gt;"",SUMIF(INDIRECT("ИсходныеДанные!$"&amp;$K$4&amp;"$2:$"&amp;$K$4&amp;"$50000"),$B1161&amp;"#"&amp;N$6,INDIRECT("ИсходныеДанные!$J$2:$J$50000")),0)</f>
        <v>0</v>
      </c>
      <c r="O1161" s="3">
        <f ca="1">IF($B1161&lt;&gt;"",SUMIF(INDIRECT("ИсходныеДанные!$"&amp;$K$4&amp;"$2:$"&amp;$K$4&amp;"$50000"),$B1161&amp;"#"&amp;O$6,INDIRECT("ИсходныеДанные!$J$2:$J$50000")),0)</f>
        <v>0</v>
      </c>
      <c r="P1161" s="3">
        <f ca="1">IF($B1161&lt;&gt;"",SUMIF(INDIRECT("ИсходныеДанные!$"&amp;$K$4&amp;"$2:$"&amp;$K$4&amp;"$50000"),$B1161&amp;"#"&amp;P$6,INDIRECT("ИсходныеДанные!$J$2:$J$50000")),0)</f>
        <v>0</v>
      </c>
      <c r="Q1161" s="3">
        <f ca="1">IF($B1161&lt;&gt;"",SUMIF(INDIRECT("ИсходныеДанные!$"&amp;$K$4&amp;"$2:$"&amp;$K$4&amp;"$50000"),$B1161&amp;"#"&amp;Q$6,INDIRECT("ИсходныеДанные!$J$2:$J$50000")),0)</f>
        <v>0</v>
      </c>
      <c r="R1161" s="3">
        <f ca="1">IF($B1161&lt;&gt;"",SUMIF(INDIRECT("ИсходныеДанные!$"&amp;$K$4&amp;"$2:$"&amp;$K$4&amp;"$50000"),$B1161&amp;"#"&amp;R$6,INDIRECT("ИсходныеДанные!$J$2:$J$50000")),0)</f>
        <v>0</v>
      </c>
      <c r="S1161" s="3">
        <f ca="1">IF($B1161&lt;&gt;"",SUMIF(INDIRECT("ИсходныеДанные!$"&amp;$K$4&amp;"$2:$"&amp;$K$4&amp;"$50000"),$B1161&amp;"#"&amp;S$6,INDIRECT("ИсходныеДанные!$J$2:$J$50000")),0)</f>
        <v>0</v>
      </c>
      <c r="T1161" s="3">
        <f ca="1">IF($B1161&lt;&gt;"",SUMIF(INDIRECT("ИсходныеДанные!$"&amp;$K$4&amp;"$2:$"&amp;$K$4&amp;"$50000"),$B1161&amp;"#"&amp;T$6,INDIRECT("ИсходныеДанные!$J$2:$J$50000")),0)</f>
        <v>0</v>
      </c>
      <c r="U1161" s="3">
        <f ca="1">IF($B1161&lt;&gt;"",SUMIF(INDIRECT("ИсходныеДанные!$"&amp;$K$4&amp;"$2:$"&amp;$K$4&amp;"$50000"),$B1161&amp;"#"&amp;U$6,INDIRECT("ИсходныеДанные!$J$2:$J$50000")),0)</f>
        <v>0</v>
      </c>
      <c r="V1161" s="3">
        <f ca="1">IF($B1161&lt;&gt;"",SUMIF(INDIRECT("ИсходныеДанные!$"&amp;$K$4&amp;"$2:$"&amp;$K$4&amp;"$50000"),$B1161&amp;"#"&amp;V$6,INDIRECT("ИсходныеДанные!$J$2:$J$50000")),0)</f>
        <v>0</v>
      </c>
      <c r="W1161" s="16" t="e">
        <f ca="1">SUM(K1161:V1161)/Пофамильно!$R$1</f>
        <v>#DIV/0!</v>
      </c>
    </row>
    <row r="1162" spans="1:23" x14ac:dyDescent="0.25">
      <c r="A1162" s="10" t="str">
        <f t="shared" ca="1" si="19"/>
        <v>delete</v>
      </c>
      <c r="B1162" s="16" cm="1">
        <f t="array" aca="1" ref="B1162" ca="1">INDIRECT("УникальныеСписки!D"&amp;ROW()-$L$4)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14"/>
      <c r="G1162" s="81" t="str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84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84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84" t="str" cm="1">
        <f t="array" aca="1" ref="J1162" ca="1">_xlfn.XLOOKUP($B1162,INDIRECT(SUBSTITUTE("ИсходныеДанные!$где$2:$где$50000","где",$B$4)),INDIRECT(SUBSTITUTE("ИсходныеДанные!$что$2:$что$50000","что",J$4)),"",0,1)</f>
        <v/>
      </c>
      <c r="K1162" s="3">
        <f ca="1">IF($B1162&lt;&gt;"",SUMIF(INDIRECT("ИсходныеДанные!$"&amp;$K$4&amp;"$2:$"&amp;$K$4&amp;"$50000"),$B1162&amp;"#"&amp;K$6,INDIRECT("ИсходныеДанные!$J$2:$J$50000")),0)</f>
        <v>0</v>
      </c>
      <c r="L1162" s="3">
        <f ca="1">IF($B1162&lt;&gt;"",SUMIF(INDIRECT("ИсходныеДанные!$"&amp;$K$4&amp;"$2:$"&amp;$K$4&amp;"$50000"),$B1162&amp;"#"&amp;L$6,INDIRECT("ИсходныеДанные!$J$2:$J$50000")),0)</f>
        <v>0</v>
      </c>
      <c r="M1162" s="3">
        <f ca="1">IF($B1162&lt;&gt;"",SUMIF(INDIRECT("ИсходныеДанные!$"&amp;$K$4&amp;"$2:$"&amp;$K$4&amp;"$50000"),$B1162&amp;"#"&amp;M$6,INDIRECT("ИсходныеДанные!$J$2:$J$50000")),0)</f>
        <v>0</v>
      </c>
      <c r="N1162" s="3">
        <f ca="1">IF($B1162&lt;&gt;"",SUMIF(INDIRECT("ИсходныеДанные!$"&amp;$K$4&amp;"$2:$"&amp;$K$4&amp;"$50000"),$B1162&amp;"#"&amp;N$6,INDIRECT("ИсходныеДанные!$J$2:$J$50000")),0)</f>
        <v>0</v>
      </c>
      <c r="O1162" s="3">
        <f ca="1">IF($B1162&lt;&gt;"",SUMIF(INDIRECT("ИсходныеДанные!$"&amp;$K$4&amp;"$2:$"&amp;$K$4&amp;"$50000"),$B1162&amp;"#"&amp;O$6,INDIRECT("ИсходныеДанные!$J$2:$J$50000")),0)</f>
        <v>0</v>
      </c>
      <c r="P1162" s="3">
        <f ca="1">IF($B1162&lt;&gt;"",SUMIF(INDIRECT("ИсходныеДанные!$"&amp;$K$4&amp;"$2:$"&amp;$K$4&amp;"$50000"),$B1162&amp;"#"&amp;P$6,INDIRECT("ИсходныеДанные!$J$2:$J$50000")),0)</f>
        <v>0</v>
      </c>
      <c r="Q1162" s="3">
        <f ca="1">IF($B1162&lt;&gt;"",SUMIF(INDIRECT("ИсходныеДанные!$"&amp;$K$4&amp;"$2:$"&amp;$K$4&amp;"$50000"),$B1162&amp;"#"&amp;Q$6,INDIRECT("ИсходныеДанные!$J$2:$J$50000")),0)</f>
        <v>0</v>
      </c>
      <c r="R1162" s="3">
        <f ca="1">IF($B1162&lt;&gt;"",SUMIF(INDIRECT("ИсходныеДанные!$"&amp;$K$4&amp;"$2:$"&amp;$K$4&amp;"$50000"),$B1162&amp;"#"&amp;R$6,INDIRECT("ИсходныеДанные!$J$2:$J$50000")),0)</f>
        <v>0</v>
      </c>
      <c r="S1162" s="3">
        <f ca="1">IF($B1162&lt;&gt;"",SUMIF(INDIRECT("ИсходныеДанные!$"&amp;$K$4&amp;"$2:$"&amp;$K$4&amp;"$50000"),$B1162&amp;"#"&amp;S$6,INDIRECT("ИсходныеДанные!$J$2:$J$50000")),0)</f>
        <v>0</v>
      </c>
      <c r="T1162" s="3">
        <f ca="1">IF($B1162&lt;&gt;"",SUMIF(INDIRECT("ИсходныеДанные!$"&amp;$K$4&amp;"$2:$"&amp;$K$4&amp;"$50000"),$B1162&amp;"#"&amp;T$6,INDIRECT("ИсходныеДанные!$J$2:$J$50000")),0)</f>
        <v>0</v>
      </c>
      <c r="U1162" s="3">
        <f ca="1">IF($B1162&lt;&gt;"",SUMIF(INDIRECT("ИсходныеДанные!$"&amp;$K$4&amp;"$2:$"&amp;$K$4&amp;"$50000"),$B1162&amp;"#"&amp;U$6,INDIRECT("ИсходныеДанные!$J$2:$J$50000")),0)</f>
        <v>0</v>
      </c>
      <c r="V1162" s="3">
        <f ca="1">IF($B1162&lt;&gt;"",SUMIF(INDIRECT("ИсходныеДанные!$"&amp;$K$4&amp;"$2:$"&amp;$K$4&amp;"$50000"),$B1162&amp;"#"&amp;V$6,INDIRECT("ИсходныеДанные!$J$2:$J$50000")),0)</f>
        <v>0</v>
      </c>
      <c r="W1162" s="16" t="e">
        <f ca="1">SUM(K1162:V1162)/Пофамильно!$R$1</f>
        <v>#DIV/0!</v>
      </c>
    </row>
    <row r="1163" spans="1:23" x14ac:dyDescent="0.25">
      <c r="A1163" s="10" t="str">
        <f t="shared" ref="A1163:A1226" ca="1" si="20">IF(C1163="","delete","")</f>
        <v>delete</v>
      </c>
      <c r="B1163" s="16" cm="1">
        <f t="array" aca="1" ref="B1163" ca="1">INDIRECT("УникальныеСписки!D"&amp;ROW()-$L$4)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14"/>
      <c r="G1163" s="81" t="str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84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84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84" t="str" cm="1">
        <f t="array" aca="1" ref="J1163" ca="1">_xlfn.XLOOKUP($B1163,INDIRECT(SUBSTITUTE("ИсходныеДанные!$где$2:$где$50000","где",$B$4)),INDIRECT(SUBSTITUTE("ИсходныеДанные!$что$2:$что$50000","что",J$4)),"",0,1)</f>
        <v/>
      </c>
      <c r="K1163" s="3">
        <f ca="1">IF($B1163&lt;&gt;"",SUMIF(INDIRECT("ИсходныеДанные!$"&amp;$K$4&amp;"$2:$"&amp;$K$4&amp;"$50000"),$B1163&amp;"#"&amp;K$6,INDIRECT("ИсходныеДанные!$J$2:$J$50000")),0)</f>
        <v>0</v>
      </c>
      <c r="L1163" s="3">
        <f ca="1">IF($B1163&lt;&gt;"",SUMIF(INDIRECT("ИсходныеДанные!$"&amp;$K$4&amp;"$2:$"&amp;$K$4&amp;"$50000"),$B1163&amp;"#"&amp;L$6,INDIRECT("ИсходныеДанные!$J$2:$J$50000")),0)</f>
        <v>0</v>
      </c>
      <c r="M1163" s="3">
        <f ca="1">IF($B1163&lt;&gt;"",SUMIF(INDIRECT("ИсходныеДанные!$"&amp;$K$4&amp;"$2:$"&amp;$K$4&amp;"$50000"),$B1163&amp;"#"&amp;M$6,INDIRECT("ИсходныеДанные!$J$2:$J$50000")),0)</f>
        <v>0</v>
      </c>
      <c r="N1163" s="3">
        <f ca="1">IF($B1163&lt;&gt;"",SUMIF(INDIRECT("ИсходныеДанные!$"&amp;$K$4&amp;"$2:$"&amp;$K$4&amp;"$50000"),$B1163&amp;"#"&amp;N$6,INDIRECT("ИсходныеДанные!$J$2:$J$50000")),0)</f>
        <v>0</v>
      </c>
      <c r="O1163" s="3">
        <f ca="1">IF($B1163&lt;&gt;"",SUMIF(INDIRECT("ИсходныеДанные!$"&amp;$K$4&amp;"$2:$"&amp;$K$4&amp;"$50000"),$B1163&amp;"#"&amp;O$6,INDIRECT("ИсходныеДанные!$J$2:$J$50000")),0)</f>
        <v>0</v>
      </c>
      <c r="P1163" s="3">
        <f ca="1">IF($B1163&lt;&gt;"",SUMIF(INDIRECT("ИсходныеДанные!$"&amp;$K$4&amp;"$2:$"&amp;$K$4&amp;"$50000"),$B1163&amp;"#"&amp;P$6,INDIRECT("ИсходныеДанные!$J$2:$J$50000")),0)</f>
        <v>0</v>
      </c>
      <c r="Q1163" s="3">
        <f ca="1">IF($B1163&lt;&gt;"",SUMIF(INDIRECT("ИсходныеДанные!$"&amp;$K$4&amp;"$2:$"&amp;$K$4&amp;"$50000"),$B1163&amp;"#"&amp;Q$6,INDIRECT("ИсходныеДанные!$J$2:$J$50000")),0)</f>
        <v>0</v>
      </c>
      <c r="R1163" s="3">
        <f ca="1">IF($B1163&lt;&gt;"",SUMIF(INDIRECT("ИсходныеДанные!$"&amp;$K$4&amp;"$2:$"&amp;$K$4&amp;"$50000"),$B1163&amp;"#"&amp;R$6,INDIRECT("ИсходныеДанные!$J$2:$J$50000")),0)</f>
        <v>0</v>
      </c>
      <c r="S1163" s="3">
        <f ca="1">IF($B1163&lt;&gt;"",SUMIF(INDIRECT("ИсходныеДанные!$"&amp;$K$4&amp;"$2:$"&amp;$K$4&amp;"$50000"),$B1163&amp;"#"&amp;S$6,INDIRECT("ИсходныеДанные!$J$2:$J$50000")),0)</f>
        <v>0</v>
      </c>
      <c r="T1163" s="3">
        <f ca="1">IF($B1163&lt;&gt;"",SUMIF(INDIRECT("ИсходныеДанные!$"&amp;$K$4&amp;"$2:$"&amp;$K$4&amp;"$50000"),$B1163&amp;"#"&amp;T$6,INDIRECT("ИсходныеДанные!$J$2:$J$50000")),0)</f>
        <v>0</v>
      </c>
      <c r="U1163" s="3">
        <f ca="1">IF($B1163&lt;&gt;"",SUMIF(INDIRECT("ИсходныеДанные!$"&amp;$K$4&amp;"$2:$"&amp;$K$4&amp;"$50000"),$B1163&amp;"#"&amp;U$6,INDIRECT("ИсходныеДанные!$J$2:$J$50000")),0)</f>
        <v>0</v>
      </c>
      <c r="V1163" s="3">
        <f ca="1">IF($B1163&lt;&gt;"",SUMIF(INDIRECT("ИсходныеДанные!$"&amp;$K$4&amp;"$2:$"&amp;$K$4&amp;"$50000"),$B1163&amp;"#"&amp;V$6,INDIRECT("ИсходныеДанные!$J$2:$J$50000")),0)</f>
        <v>0</v>
      </c>
      <c r="W1163" s="16" t="e">
        <f ca="1">SUM(K1163:V1163)/Пофамильно!$R$1</f>
        <v>#DIV/0!</v>
      </c>
    </row>
    <row r="1164" spans="1:23" x14ac:dyDescent="0.25">
      <c r="A1164" s="10" t="str">
        <f t="shared" ca="1" si="20"/>
        <v>delete</v>
      </c>
      <c r="B1164" s="16" cm="1">
        <f t="array" aca="1" ref="B1164" ca="1">INDIRECT("УникальныеСписки!D"&amp;ROW()-$L$4)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14"/>
      <c r="G1164" s="81" t="str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84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84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84" t="str" cm="1">
        <f t="array" aca="1" ref="J1164" ca="1">_xlfn.XLOOKUP($B1164,INDIRECT(SUBSTITUTE("ИсходныеДанные!$где$2:$где$50000","где",$B$4)),INDIRECT(SUBSTITUTE("ИсходныеДанные!$что$2:$что$50000","что",J$4)),"",0,1)</f>
        <v/>
      </c>
      <c r="K1164" s="3">
        <f ca="1">IF($B1164&lt;&gt;"",SUMIF(INDIRECT("ИсходныеДанные!$"&amp;$K$4&amp;"$2:$"&amp;$K$4&amp;"$50000"),$B1164&amp;"#"&amp;K$6,INDIRECT("ИсходныеДанные!$J$2:$J$50000")),0)</f>
        <v>0</v>
      </c>
      <c r="L1164" s="3">
        <f ca="1">IF($B1164&lt;&gt;"",SUMIF(INDIRECT("ИсходныеДанные!$"&amp;$K$4&amp;"$2:$"&amp;$K$4&amp;"$50000"),$B1164&amp;"#"&amp;L$6,INDIRECT("ИсходныеДанные!$J$2:$J$50000")),0)</f>
        <v>0</v>
      </c>
      <c r="M1164" s="3">
        <f ca="1">IF($B1164&lt;&gt;"",SUMIF(INDIRECT("ИсходныеДанные!$"&amp;$K$4&amp;"$2:$"&amp;$K$4&amp;"$50000"),$B1164&amp;"#"&amp;M$6,INDIRECT("ИсходныеДанные!$J$2:$J$50000")),0)</f>
        <v>0</v>
      </c>
      <c r="N1164" s="3">
        <f ca="1">IF($B1164&lt;&gt;"",SUMIF(INDIRECT("ИсходныеДанные!$"&amp;$K$4&amp;"$2:$"&amp;$K$4&amp;"$50000"),$B1164&amp;"#"&amp;N$6,INDIRECT("ИсходныеДанные!$J$2:$J$50000")),0)</f>
        <v>0</v>
      </c>
      <c r="O1164" s="3">
        <f ca="1">IF($B1164&lt;&gt;"",SUMIF(INDIRECT("ИсходныеДанные!$"&amp;$K$4&amp;"$2:$"&amp;$K$4&amp;"$50000"),$B1164&amp;"#"&amp;O$6,INDIRECT("ИсходныеДанные!$J$2:$J$50000")),0)</f>
        <v>0</v>
      </c>
      <c r="P1164" s="3">
        <f ca="1">IF($B1164&lt;&gt;"",SUMIF(INDIRECT("ИсходныеДанные!$"&amp;$K$4&amp;"$2:$"&amp;$K$4&amp;"$50000"),$B1164&amp;"#"&amp;P$6,INDIRECT("ИсходныеДанные!$J$2:$J$50000")),0)</f>
        <v>0</v>
      </c>
      <c r="Q1164" s="3">
        <f ca="1">IF($B1164&lt;&gt;"",SUMIF(INDIRECT("ИсходныеДанные!$"&amp;$K$4&amp;"$2:$"&amp;$K$4&amp;"$50000"),$B1164&amp;"#"&amp;Q$6,INDIRECT("ИсходныеДанные!$J$2:$J$50000")),0)</f>
        <v>0</v>
      </c>
      <c r="R1164" s="3">
        <f ca="1">IF($B1164&lt;&gt;"",SUMIF(INDIRECT("ИсходныеДанные!$"&amp;$K$4&amp;"$2:$"&amp;$K$4&amp;"$50000"),$B1164&amp;"#"&amp;R$6,INDIRECT("ИсходныеДанные!$J$2:$J$50000")),0)</f>
        <v>0</v>
      </c>
      <c r="S1164" s="3">
        <f ca="1">IF($B1164&lt;&gt;"",SUMIF(INDIRECT("ИсходныеДанные!$"&amp;$K$4&amp;"$2:$"&amp;$K$4&amp;"$50000"),$B1164&amp;"#"&amp;S$6,INDIRECT("ИсходныеДанные!$J$2:$J$50000")),0)</f>
        <v>0</v>
      </c>
      <c r="T1164" s="3">
        <f ca="1">IF($B1164&lt;&gt;"",SUMIF(INDIRECT("ИсходныеДанные!$"&amp;$K$4&amp;"$2:$"&amp;$K$4&amp;"$50000"),$B1164&amp;"#"&amp;T$6,INDIRECT("ИсходныеДанные!$J$2:$J$50000")),0)</f>
        <v>0</v>
      </c>
      <c r="U1164" s="3">
        <f ca="1">IF($B1164&lt;&gt;"",SUMIF(INDIRECT("ИсходныеДанные!$"&amp;$K$4&amp;"$2:$"&amp;$K$4&amp;"$50000"),$B1164&amp;"#"&amp;U$6,INDIRECT("ИсходныеДанные!$J$2:$J$50000")),0)</f>
        <v>0</v>
      </c>
      <c r="V1164" s="3">
        <f ca="1">IF($B1164&lt;&gt;"",SUMIF(INDIRECT("ИсходныеДанные!$"&amp;$K$4&amp;"$2:$"&amp;$K$4&amp;"$50000"),$B1164&amp;"#"&amp;V$6,INDIRECT("ИсходныеДанные!$J$2:$J$50000")),0)</f>
        <v>0</v>
      </c>
      <c r="W1164" s="16" t="e">
        <f ca="1">SUM(K1164:V1164)/Пофамильно!$R$1</f>
        <v>#DIV/0!</v>
      </c>
    </row>
    <row r="1165" spans="1:23" x14ac:dyDescent="0.25">
      <c r="A1165" s="10" t="str">
        <f t="shared" ca="1" si="20"/>
        <v>delete</v>
      </c>
      <c r="B1165" s="16" cm="1">
        <f t="array" aca="1" ref="B1165" ca="1">INDIRECT("УникальныеСписки!D"&amp;ROW()-$L$4)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14"/>
      <c r="G1165" s="81" t="str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84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84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84" t="str" cm="1">
        <f t="array" aca="1" ref="J1165" ca="1">_xlfn.XLOOKUP($B1165,INDIRECT(SUBSTITUTE("ИсходныеДанные!$где$2:$где$50000","где",$B$4)),INDIRECT(SUBSTITUTE("ИсходныеДанные!$что$2:$что$50000","что",J$4)),"",0,1)</f>
        <v/>
      </c>
      <c r="K1165" s="3">
        <f ca="1">IF($B1165&lt;&gt;"",SUMIF(INDIRECT("ИсходныеДанные!$"&amp;$K$4&amp;"$2:$"&amp;$K$4&amp;"$50000"),$B1165&amp;"#"&amp;K$6,INDIRECT("ИсходныеДанные!$J$2:$J$50000")),0)</f>
        <v>0</v>
      </c>
      <c r="L1165" s="3">
        <f ca="1">IF($B1165&lt;&gt;"",SUMIF(INDIRECT("ИсходныеДанные!$"&amp;$K$4&amp;"$2:$"&amp;$K$4&amp;"$50000"),$B1165&amp;"#"&amp;L$6,INDIRECT("ИсходныеДанные!$J$2:$J$50000")),0)</f>
        <v>0</v>
      </c>
      <c r="M1165" s="3">
        <f ca="1">IF($B1165&lt;&gt;"",SUMIF(INDIRECT("ИсходныеДанные!$"&amp;$K$4&amp;"$2:$"&amp;$K$4&amp;"$50000"),$B1165&amp;"#"&amp;M$6,INDIRECT("ИсходныеДанные!$J$2:$J$50000")),0)</f>
        <v>0</v>
      </c>
      <c r="N1165" s="3">
        <f ca="1">IF($B1165&lt;&gt;"",SUMIF(INDIRECT("ИсходныеДанные!$"&amp;$K$4&amp;"$2:$"&amp;$K$4&amp;"$50000"),$B1165&amp;"#"&amp;N$6,INDIRECT("ИсходныеДанные!$J$2:$J$50000")),0)</f>
        <v>0</v>
      </c>
      <c r="O1165" s="3">
        <f ca="1">IF($B1165&lt;&gt;"",SUMIF(INDIRECT("ИсходныеДанные!$"&amp;$K$4&amp;"$2:$"&amp;$K$4&amp;"$50000"),$B1165&amp;"#"&amp;O$6,INDIRECT("ИсходныеДанные!$J$2:$J$50000")),0)</f>
        <v>0</v>
      </c>
      <c r="P1165" s="3">
        <f ca="1">IF($B1165&lt;&gt;"",SUMIF(INDIRECT("ИсходныеДанные!$"&amp;$K$4&amp;"$2:$"&amp;$K$4&amp;"$50000"),$B1165&amp;"#"&amp;P$6,INDIRECT("ИсходныеДанные!$J$2:$J$50000")),0)</f>
        <v>0</v>
      </c>
      <c r="Q1165" s="3">
        <f ca="1">IF($B1165&lt;&gt;"",SUMIF(INDIRECT("ИсходныеДанные!$"&amp;$K$4&amp;"$2:$"&amp;$K$4&amp;"$50000"),$B1165&amp;"#"&amp;Q$6,INDIRECT("ИсходныеДанные!$J$2:$J$50000")),0)</f>
        <v>0</v>
      </c>
      <c r="R1165" s="3">
        <f ca="1">IF($B1165&lt;&gt;"",SUMIF(INDIRECT("ИсходныеДанные!$"&amp;$K$4&amp;"$2:$"&amp;$K$4&amp;"$50000"),$B1165&amp;"#"&amp;R$6,INDIRECT("ИсходныеДанные!$J$2:$J$50000")),0)</f>
        <v>0</v>
      </c>
      <c r="S1165" s="3">
        <f ca="1">IF($B1165&lt;&gt;"",SUMIF(INDIRECT("ИсходныеДанные!$"&amp;$K$4&amp;"$2:$"&amp;$K$4&amp;"$50000"),$B1165&amp;"#"&amp;S$6,INDIRECT("ИсходныеДанные!$J$2:$J$50000")),0)</f>
        <v>0</v>
      </c>
      <c r="T1165" s="3">
        <f ca="1">IF($B1165&lt;&gt;"",SUMIF(INDIRECT("ИсходныеДанные!$"&amp;$K$4&amp;"$2:$"&amp;$K$4&amp;"$50000"),$B1165&amp;"#"&amp;T$6,INDIRECT("ИсходныеДанные!$J$2:$J$50000")),0)</f>
        <v>0</v>
      </c>
      <c r="U1165" s="3">
        <f ca="1">IF($B1165&lt;&gt;"",SUMIF(INDIRECT("ИсходныеДанные!$"&amp;$K$4&amp;"$2:$"&amp;$K$4&amp;"$50000"),$B1165&amp;"#"&amp;U$6,INDIRECT("ИсходныеДанные!$J$2:$J$50000")),0)</f>
        <v>0</v>
      </c>
      <c r="V1165" s="3">
        <f ca="1">IF($B1165&lt;&gt;"",SUMIF(INDIRECT("ИсходныеДанные!$"&amp;$K$4&amp;"$2:$"&amp;$K$4&amp;"$50000"),$B1165&amp;"#"&amp;V$6,INDIRECT("ИсходныеДанные!$J$2:$J$50000")),0)</f>
        <v>0</v>
      </c>
      <c r="W1165" s="16" t="e">
        <f ca="1">SUM(K1165:V1165)/Пофамильно!$R$1</f>
        <v>#DIV/0!</v>
      </c>
    </row>
    <row r="1166" spans="1:23" x14ac:dyDescent="0.25">
      <c r="A1166" s="10" t="str">
        <f t="shared" ca="1" si="20"/>
        <v>delete</v>
      </c>
      <c r="B1166" s="16" cm="1">
        <f t="array" aca="1" ref="B1166" ca="1">INDIRECT("УникальныеСписки!D"&amp;ROW()-$L$4)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14"/>
      <c r="G1166" s="81" t="str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84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84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84" t="str" cm="1">
        <f t="array" aca="1" ref="J1166" ca="1">_xlfn.XLOOKUP($B1166,INDIRECT(SUBSTITUTE("ИсходныеДанные!$где$2:$где$50000","где",$B$4)),INDIRECT(SUBSTITUTE("ИсходныеДанные!$что$2:$что$50000","что",J$4)),"",0,1)</f>
        <v/>
      </c>
      <c r="K1166" s="3">
        <f ca="1">IF($B1166&lt;&gt;"",SUMIF(INDIRECT("ИсходныеДанные!$"&amp;$K$4&amp;"$2:$"&amp;$K$4&amp;"$50000"),$B1166&amp;"#"&amp;K$6,INDIRECT("ИсходныеДанные!$J$2:$J$50000")),0)</f>
        <v>0</v>
      </c>
      <c r="L1166" s="3">
        <f ca="1">IF($B1166&lt;&gt;"",SUMIF(INDIRECT("ИсходныеДанные!$"&amp;$K$4&amp;"$2:$"&amp;$K$4&amp;"$50000"),$B1166&amp;"#"&amp;L$6,INDIRECT("ИсходныеДанные!$J$2:$J$50000")),0)</f>
        <v>0</v>
      </c>
      <c r="M1166" s="3">
        <f ca="1">IF($B1166&lt;&gt;"",SUMIF(INDIRECT("ИсходныеДанные!$"&amp;$K$4&amp;"$2:$"&amp;$K$4&amp;"$50000"),$B1166&amp;"#"&amp;M$6,INDIRECT("ИсходныеДанные!$J$2:$J$50000")),0)</f>
        <v>0</v>
      </c>
      <c r="N1166" s="3">
        <f ca="1">IF($B1166&lt;&gt;"",SUMIF(INDIRECT("ИсходныеДанные!$"&amp;$K$4&amp;"$2:$"&amp;$K$4&amp;"$50000"),$B1166&amp;"#"&amp;N$6,INDIRECT("ИсходныеДанные!$J$2:$J$50000")),0)</f>
        <v>0</v>
      </c>
      <c r="O1166" s="3">
        <f ca="1">IF($B1166&lt;&gt;"",SUMIF(INDIRECT("ИсходныеДанные!$"&amp;$K$4&amp;"$2:$"&amp;$K$4&amp;"$50000"),$B1166&amp;"#"&amp;O$6,INDIRECT("ИсходныеДанные!$J$2:$J$50000")),0)</f>
        <v>0</v>
      </c>
      <c r="P1166" s="3">
        <f ca="1">IF($B1166&lt;&gt;"",SUMIF(INDIRECT("ИсходныеДанные!$"&amp;$K$4&amp;"$2:$"&amp;$K$4&amp;"$50000"),$B1166&amp;"#"&amp;P$6,INDIRECT("ИсходныеДанные!$J$2:$J$50000")),0)</f>
        <v>0</v>
      </c>
      <c r="Q1166" s="3">
        <f ca="1">IF($B1166&lt;&gt;"",SUMIF(INDIRECT("ИсходныеДанные!$"&amp;$K$4&amp;"$2:$"&amp;$K$4&amp;"$50000"),$B1166&amp;"#"&amp;Q$6,INDIRECT("ИсходныеДанные!$J$2:$J$50000")),0)</f>
        <v>0</v>
      </c>
      <c r="R1166" s="3">
        <f ca="1">IF($B1166&lt;&gt;"",SUMIF(INDIRECT("ИсходныеДанные!$"&amp;$K$4&amp;"$2:$"&amp;$K$4&amp;"$50000"),$B1166&amp;"#"&amp;R$6,INDIRECT("ИсходныеДанные!$J$2:$J$50000")),0)</f>
        <v>0</v>
      </c>
      <c r="S1166" s="3">
        <f ca="1">IF($B1166&lt;&gt;"",SUMIF(INDIRECT("ИсходныеДанные!$"&amp;$K$4&amp;"$2:$"&amp;$K$4&amp;"$50000"),$B1166&amp;"#"&amp;S$6,INDIRECT("ИсходныеДанные!$J$2:$J$50000")),0)</f>
        <v>0</v>
      </c>
      <c r="T1166" s="3">
        <f ca="1">IF($B1166&lt;&gt;"",SUMIF(INDIRECT("ИсходныеДанные!$"&amp;$K$4&amp;"$2:$"&amp;$K$4&amp;"$50000"),$B1166&amp;"#"&amp;T$6,INDIRECT("ИсходныеДанные!$J$2:$J$50000")),0)</f>
        <v>0</v>
      </c>
      <c r="U1166" s="3">
        <f ca="1">IF($B1166&lt;&gt;"",SUMIF(INDIRECT("ИсходныеДанные!$"&amp;$K$4&amp;"$2:$"&amp;$K$4&amp;"$50000"),$B1166&amp;"#"&amp;U$6,INDIRECT("ИсходныеДанные!$J$2:$J$50000")),0)</f>
        <v>0</v>
      </c>
      <c r="V1166" s="3">
        <f ca="1">IF($B1166&lt;&gt;"",SUMIF(INDIRECT("ИсходныеДанные!$"&amp;$K$4&amp;"$2:$"&amp;$K$4&amp;"$50000"),$B1166&amp;"#"&amp;V$6,INDIRECT("ИсходныеДанные!$J$2:$J$50000")),0)</f>
        <v>0</v>
      </c>
      <c r="W1166" s="16" t="e">
        <f ca="1">SUM(K1166:V1166)/Пофамильно!$R$1</f>
        <v>#DIV/0!</v>
      </c>
    </row>
    <row r="1167" spans="1:23" x14ac:dyDescent="0.25">
      <c r="A1167" s="10" t="str">
        <f t="shared" ca="1" si="20"/>
        <v>delete</v>
      </c>
      <c r="B1167" s="16" cm="1">
        <f t="array" aca="1" ref="B1167" ca="1">INDIRECT("УникальныеСписки!D"&amp;ROW()-$L$4)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14"/>
      <c r="G1167" s="81" t="str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84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84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84" t="str" cm="1">
        <f t="array" aca="1" ref="J1167" ca="1">_xlfn.XLOOKUP($B1167,INDIRECT(SUBSTITUTE("ИсходныеДанные!$где$2:$где$50000","где",$B$4)),INDIRECT(SUBSTITUTE("ИсходныеДанные!$что$2:$что$50000","что",J$4)),"",0,1)</f>
        <v/>
      </c>
      <c r="K1167" s="3">
        <f ca="1">IF($B1167&lt;&gt;"",SUMIF(INDIRECT("ИсходныеДанные!$"&amp;$K$4&amp;"$2:$"&amp;$K$4&amp;"$50000"),$B1167&amp;"#"&amp;K$6,INDIRECT("ИсходныеДанные!$J$2:$J$50000")),0)</f>
        <v>0</v>
      </c>
      <c r="L1167" s="3">
        <f ca="1">IF($B1167&lt;&gt;"",SUMIF(INDIRECT("ИсходныеДанные!$"&amp;$K$4&amp;"$2:$"&amp;$K$4&amp;"$50000"),$B1167&amp;"#"&amp;L$6,INDIRECT("ИсходныеДанные!$J$2:$J$50000")),0)</f>
        <v>0</v>
      </c>
      <c r="M1167" s="3">
        <f ca="1">IF($B1167&lt;&gt;"",SUMIF(INDIRECT("ИсходныеДанные!$"&amp;$K$4&amp;"$2:$"&amp;$K$4&amp;"$50000"),$B1167&amp;"#"&amp;M$6,INDIRECT("ИсходныеДанные!$J$2:$J$50000")),0)</f>
        <v>0</v>
      </c>
      <c r="N1167" s="3">
        <f ca="1">IF($B1167&lt;&gt;"",SUMIF(INDIRECT("ИсходныеДанные!$"&amp;$K$4&amp;"$2:$"&amp;$K$4&amp;"$50000"),$B1167&amp;"#"&amp;N$6,INDIRECT("ИсходныеДанные!$J$2:$J$50000")),0)</f>
        <v>0</v>
      </c>
      <c r="O1167" s="3">
        <f ca="1">IF($B1167&lt;&gt;"",SUMIF(INDIRECT("ИсходныеДанные!$"&amp;$K$4&amp;"$2:$"&amp;$K$4&amp;"$50000"),$B1167&amp;"#"&amp;O$6,INDIRECT("ИсходныеДанные!$J$2:$J$50000")),0)</f>
        <v>0</v>
      </c>
      <c r="P1167" s="3">
        <f ca="1">IF($B1167&lt;&gt;"",SUMIF(INDIRECT("ИсходныеДанные!$"&amp;$K$4&amp;"$2:$"&amp;$K$4&amp;"$50000"),$B1167&amp;"#"&amp;P$6,INDIRECT("ИсходныеДанные!$J$2:$J$50000")),0)</f>
        <v>0</v>
      </c>
      <c r="Q1167" s="3">
        <f ca="1">IF($B1167&lt;&gt;"",SUMIF(INDIRECT("ИсходныеДанные!$"&amp;$K$4&amp;"$2:$"&amp;$K$4&amp;"$50000"),$B1167&amp;"#"&amp;Q$6,INDIRECT("ИсходныеДанные!$J$2:$J$50000")),0)</f>
        <v>0</v>
      </c>
      <c r="R1167" s="3">
        <f ca="1">IF($B1167&lt;&gt;"",SUMIF(INDIRECT("ИсходныеДанные!$"&amp;$K$4&amp;"$2:$"&amp;$K$4&amp;"$50000"),$B1167&amp;"#"&amp;R$6,INDIRECT("ИсходныеДанные!$J$2:$J$50000")),0)</f>
        <v>0</v>
      </c>
      <c r="S1167" s="3">
        <f ca="1">IF($B1167&lt;&gt;"",SUMIF(INDIRECT("ИсходныеДанные!$"&amp;$K$4&amp;"$2:$"&amp;$K$4&amp;"$50000"),$B1167&amp;"#"&amp;S$6,INDIRECT("ИсходныеДанные!$J$2:$J$50000")),0)</f>
        <v>0</v>
      </c>
      <c r="T1167" s="3">
        <f ca="1">IF($B1167&lt;&gt;"",SUMIF(INDIRECT("ИсходныеДанные!$"&amp;$K$4&amp;"$2:$"&amp;$K$4&amp;"$50000"),$B1167&amp;"#"&amp;T$6,INDIRECT("ИсходныеДанные!$J$2:$J$50000")),0)</f>
        <v>0</v>
      </c>
      <c r="U1167" s="3">
        <f ca="1">IF($B1167&lt;&gt;"",SUMIF(INDIRECT("ИсходныеДанные!$"&amp;$K$4&amp;"$2:$"&amp;$K$4&amp;"$50000"),$B1167&amp;"#"&amp;U$6,INDIRECT("ИсходныеДанные!$J$2:$J$50000")),0)</f>
        <v>0</v>
      </c>
      <c r="V1167" s="3">
        <f ca="1">IF($B1167&lt;&gt;"",SUMIF(INDIRECT("ИсходныеДанные!$"&amp;$K$4&amp;"$2:$"&amp;$K$4&amp;"$50000"),$B1167&amp;"#"&amp;V$6,INDIRECT("ИсходныеДанные!$J$2:$J$50000")),0)</f>
        <v>0</v>
      </c>
      <c r="W1167" s="16" t="e">
        <f ca="1">SUM(K1167:V1167)/Пофамильно!$R$1</f>
        <v>#DIV/0!</v>
      </c>
    </row>
    <row r="1168" spans="1:23" x14ac:dyDescent="0.25">
      <c r="A1168" s="10" t="str">
        <f t="shared" ca="1" si="20"/>
        <v>delete</v>
      </c>
      <c r="B1168" s="16" cm="1">
        <f t="array" aca="1" ref="B1168" ca="1">INDIRECT("УникальныеСписки!D"&amp;ROW()-$L$4)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14"/>
      <c r="G1168" s="81" t="str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84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84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84" t="str" cm="1">
        <f t="array" aca="1" ref="J1168" ca="1">_xlfn.XLOOKUP($B1168,INDIRECT(SUBSTITUTE("ИсходныеДанные!$где$2:$где$50000","где",$B$4)),INDIRECT(SUBSTITUTE("ИсходныеДанные!$что$2:$что$50000","что",J$4)),"",0,1)</f>
        <v/>
      </c>
      <c r="K1168" s="3">
        <f ca="1">IF($B1168&lt;&gt;"",SUMIF(INDIRECT("ИсходныеДанные!$"&amp;$K$4&amp;"$2:$"&amp;$K$4&amp;"$50000"),$B1168&amp;"#"&amp;K$6,INDIRECT("ИсходныеДанные!$J$2:$J$50000")),0)</f>
        <v>0</v>
      </c>
      <c r="L1168" s="3">
        <f ca="1">IF($B1168&lt;&gt;"",SUMIF(INDIRECT("ИсходныеДанные!$"&amp;$K$4&amp;"$2:$"&amp;$K$4&amp;"$50000"),$B1168&amp;"#"&amp;L$6,INDIRECT("ИсходныеДанные!$J$2:$J$50000")),0)</f>
        <v>0</v>
      </c>
      <c r="M1168" s="3">
        <f ca="1">IF($B1168&lt;&gt;"",SUMIF(INDIRECT("ИсходныеДанные!$"&amp;$K$4&amp;"$2:$"&amp;$K$4&amp;"$50000"),$B1168&amp;"#"&amp;M$6,INDIRECT("ИсходныеДанные!$J$2:$J$50000")),0)</f>
        <v>0</v>
      </c>
      <c r="N1168" s="3">
        <f ca="1">IF($B1168&lt;&gt;"",SUMIF(INDIRECT("ИсходныеДанные!$"&amp;$K$4&amp;"$2:$"&amp;$K$4&amp;"$50000"),$B1168&amp;"#"&amp;N$6,INDIRECT("ИсходныеДанные!$J$2:$J$50000")),0)</f>
        <v>0</v>
      </c>
      <c r="O1168" s="3">
        <f ca="1">IF($B1168&lt;&gt;"",SUMIF(INDIRECT("ИсходныеДанные!$"&amp;$K$4&amp;"$2:$"&amp;$K$4&amp;"$50000"),$B1168&amp;"#"&amp;O$6,INDIRECT("ИсходныеДанные!$J$2:$J$50000")),0)</f>
        <v>0</v>
      </c>
      <c r="P1168" s="3">
        <f ca="1">IF($B1168&lt;&gt;"",SUMIF(INDIRECT("ИсходныеДанные!$"&amp;$K$4&amp;"$2:$"&amp;$K$4&amp;"$50000"),$B1168&amp;"#"&amp;P$6,INDIRECT("ИсходныеДанные!$J$2:$J$50000")),0)</f>
        <v>0</v>
      </c>
      <c r="Q1168" s="3">
        <f ca="1">IF($B1168&lt;&gt;"",SUMIF(INDIRECT("ИсходныеДанные!$"&amp;$K$4&amp;"$2:$"&amp;$K$4&amp;"$50000"),$B1168&amp;"#"&amp;Q$6,INDIRECT("ИсходныеДанные!$J$2:$J$50000")),0)</f>
        <v>0</v>
      </c>
      <c r="R1168" s="3">
        <f ca="1">IF($B1168&lt;&gt;"",SUMIF(INDIRECT("ИсходныеДанные!$"&amp;$K$4&amp;"$2:$"&amp;$K$4&amp;"$50000"),$B1168&amp;"#"&amp;R$6,INDIRECT("ИсходныеДанные!$J$2:$J$50000")),0)</f>
        <v>0</v>
      </c>
      <c r="S1168" s="3">
        <f ca="1">IF($B1168&lt;&gt;"",SUMIF(INDIRECT("ИсходныеДанные!$"&amp;$K$4&amp;"$2:$"&amp;$K$4&amp;"$50000"),$B1168&amp;"#"&amp;S$6,INDIRECT("ИсходныеДанные!$J$2:$J$50000")),0)</f>
        <v>0</v>
      </c>
      <c r="T1168" s="3">
        <f ca="1">IF($B1168&lt;&gt;"",SUMIF(INDIRECT("ИсходныеДанные!$"&amp;$K$4&amp;"$2:$"&amp;$K$4&amp;"$50000"),$B1168&amp;"#"&amp;T$6,INDIRECT("ИсходныеДанные!$J$2:$J$50000")),0)</f>
        <v>0</v>
      </c>
      <c r="U1168" s="3">
        <f ca="1">IF($B1168&lt;&gt;"",SUMIF(INDIRECT("ИсходныеДанные!$"&amp;$K$4&amp;"$2:$"&amp;$K$4&amp;"$50000"),$B1168&amp;"#"&amp;U$6,INDIRECT("ИсходныеДанные!$J$2:$J$50000")),0)</f>
        <v>0</v>
      </c>
      <c r="V1168" s="3">
        <f ca="1">IF($B1168&lt;&gt;"",SUMIF(INDIRECT("ИсходныеДанные!$"&amp;$K$4&amp;"$2:$"&amp;$K$4&amp;"$50000"),$B1168&amp;"#"&amp;V$6,INDIRECT("ИсходныеДанные!$J$2:$J$50000")),0)</f>
        <v>0</v>
      </c>
      <c r="W1168" s="16" t="e">
        <f ca="1">SUM(K1168:V1168)/Пофамильно!$R$1</f>
        <v>#DIV/0!</v>
      </c>
    </row>
    <row r="1169" spans="1:23" x14ac:dyDescent="0.25">
      <c r="A1169" s="10" t="str">
        <f t="shared" ca="1" si="20"/>
        <v>delete</v>
      </c>
      <c r="B1169" s="16" cm="1">
        <f t="array" aca="1" ref="B1169" ca="1">INDIRECT("УникальныеСписки!D"&amp;ROW()-$L$4)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14"/>
      <c r="G1169" s="81" t="str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84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84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84" t="str" cm="1">
        <f t="array" aca="1" ref="J1169" ca="1">_xlfn.XLOOKUP($B1169,INDIRECT(SUBSTITUTE("ИсходныеДанные!$где$2:$где$50000","где",$B$4)),INDIRECT(SUBSTITUTE("ИсходныеДанные!$что$2:$что$50000","что",J$4)),"",0,1)</f>
        <v/>
      </c>
      <c r="K1169" s="3">
        <f ca="1">IF($B1169&lt;&gt;"",SUMIF(INDIRECT("ИсходныеДанные!$"&amp;$K$4&amp;"$2:$"&amp;$K$4&amp;"$50000"),$B1169&amp;"#"&amp;K$6,INDIRECT("ИсходныеДанные!$J$2:$J$50000")),0)</f>
        <v>0</v>
      </c>
      <c r="L1169" s="3">
        <f ca="1">IF($B1169&lt;&gt;"",SUMIF(INDIRECT("ИсходныеДанные!$"&amp;$K$4&amp;"$2:$"&amp;$K$4&amp;"$50000"),$B1169&amp;"#"&amp;L$6,INDIRECT("ИсходныеДанные!$J$2:$J$50000")),0)</f>
        <v>0</v>
      </c>
      <c r="M1169" s="3">
        <f ca="1">IF($B1169&lt;&gt;"",SUMIF(INDIRECT("ИсходныеДанные!$"&amp;$K$4&amp;"$2:$"&amp;$K$4&amp;"$50000"),$B1169&amp;"#"&amp;M$6,INDIRECT("ИсходныеДанные!$J$2:$J$50000")),0)</f>
        <v>0</v>
      </c>
      <c r="N1169" s="3">
        <f ca="1">IF($B1169&lt;&gt;"",SUMIF(INDIRECT("ИсходныеДанные!$"&amp;$K$4&amp;"$2:$"&amp;$K$4&amp;"$50000"),$B1169&amp;"#"&amp;N$6,INDIRECT("ИсходныеДанные!$J$2:$J$50000")),0)</f>
        <v>0</v>
      </c>
      <c r="O1169" s="3">
        <f ca="1">IF($B1169&lt;&gt;"",SUMIF(INDIRECT("ИсходныеДанные!$"&amp;$K$4&amp;"$2:$"&amp;$K$4&amp;"$50000"),$B1169&amp;"#"&amp;O$6,INDIRECT("ИсходныеДанные!$J$2:$J$50000")),0)</f>
        <v>0</v>
      </c>
      <c r="P1169" s="3">
        <f ca="1">IF($B1169&lt;&gt;"",SUMIF(INDIRECT("ИсходныеДанные!$"&amp;$K$4&amp;"$2:$"&amp;$K$4&amp;"$50000"),$B1169&amp;"#"&amp;P$6,INDIRECT("ИсходныеДанные!$J$2:$J$50000")),0)</f>
        <v>0</v>
      </c>
      <c r="Q1169" s="3">
        <f ca="1">IF($B1169&lt;&gt;"",SUMIF(INDIRECT("ИсходныеДанные!$"&amp;$K$4&amp;"$2:$"&amp;$K$4&amp;"$50000"),$B1169&amp;"#"&amp;Q$6,INDIRECT("ИсходныеДанные!$J$2:$J$50000")),0)</f>
        <v>0</v>
      </c>
      <c r="R1169" s="3">
        <f ca="1">IF($B1169&lt;&gt;"",SUMIF(INDIRECT("ИсходныеДанные!$"&amp;$K$4&amp;"$2:$"&amp;$K$4&amp;"$50000"),$B1169&amp;"#"&amp;R$6,INDIRECT("ИсходныеДанные!$J$2:$J$50000")),0)</f>
        <v>0</v>
      </c>
      <c r="S1169" s="3">
        <f ca="1">IF($B1169&lt;&gt;"",SUMIF(INDIRECT("ИсходныеДанные!$"&amp;$K$4&amp;"$2:$"&amp;$K$4&amp;"$50000"),$B1169&amp;"#"&amp;S$6,INDIRECT("ИсходныеДанные!$J$2:$J$50000")),0)</f>
        <v>0</v>
      </c>
      <c r="T1169" s="3">
        <f ca="1">IF($B1169&lt;&gt;"",SUMIF(INDIRECT("ИсходныеДанные!$"&amp;$K$4&amp;"$2:$"&amp;$K$4&amp;"$50000"),$B1169&amp;"#"&amp;T$6,INDIRECT("ИсходныеДанные!$J$2:$J$50000")),0)</f>
        <v>0</v>
      </c>
      <c r="U1169" s="3">
        <f ca="1">IF($B1169&lt;&gt;"",SUMIF(INDIRECT("ИсходныеДанные!$"&amp;$K$4&amp;"$2:$"&amp;$K$4&amp;"$50000"),$B1169&amp;"#"&amp;U$6,INDIRECT("ИсходныеДанные!$J$2:$J$50000")),0)</f>
        <v>0</v>
      </c>
      <c r="V1169" s="3">
        <f ca="1">IF($B1169&lt;&gt;"",SUMIF(INDIRECT("ИсходныеДанные!$"&amp;$K$4&amp;"$2:$"&amp;$K$4&amp;"$50000"),$B1169&amp;"#"&amp;V$6,INDIRECT("ИсходныеДанные!$J$2:$J$50000")),0)</f>
        <v>0</v>
      </c>
      <c r="W1169" s="16" t="e">
        <f ca="1">SUM(K1169:V1169)/Пофамильно!$R$1</f>
        <v>#DIV/0!</v>
      </c>
    </row>
    <row r="1170" spans="1:23" x14ac:dyDescent="0.25">
      <c r="A1170" s="10" t="str">
        <f t="shared" ca="1" si="20"/>
        <v>delete</v>
      </c>
      <c r="B1170" s="16" cm="1">
        <f t="array" aca="1" ref="B1170" ca="1">INDIRECT("УникальныеСписки!D"&amp;ROW()-$L$4)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14"/>
      <c r="G1170" s="81" t="str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84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84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84" t="str" cm="1">
        <f t="array" aca="1" ref="J1170" ca="1">_xlfn.XLOOKUP($B1170,INDIRECT(SUBSTITUTE("ИсходныеДанные!$где$2:$где$50000","где",$B$4)),INDIRECT(SUBSTITUTE("ИсходныеДанные!$что$2:$что$50000","что",J$4)),"",0,1)</f>
        <v/>
      </c>
      <c r="K1170" s="3">
        <f ca="1">IF($B1170&lt;&gt;"",SUMIF(INDIRECT("ИсходныеДанные!$"&amp;$K$4&amp;"$2:$"&amp;$K$4&amp;"$50000"),$B1170&amp;"#"&amp;K$6,INDIRECT("ИсходныеДанные!$J$2:$J$50000")),0)</f>
        <v>0</v>
      </c>
      <c r="L1170" s="3">
        <f ca="1">IF($B1170&lt;&gt;"",SUMIF(INDIRECT("ИсходныеДанные!$"&amp;$K$4&amp;"$2:$"&amp;$K$4&amp;"$50000"),$B1170&amp;"#"&amp;L$6,INDIRECT("ИсходныеДанные!$J$2:$J$50000")),0)</f>
        <v>0</v>
      </c>
      <c r="M1170" s="3">
        <f ca="1">IF($B1170&lt;&gt;"",SUMIF(INDIRECT("ИсходныеДанные!$"&amp;$K$4&amp;"$2:$"&amp;$K$4&amp;"$50000"),$B1170&amp;"#"&amp;M$6,INDIRECT("ИсходныеДанные!$J$2:$J$50000")),0)</f>
        <v>0</v>
      </c>
      <c r="N1170" s="3">
        <f ca="1">IF($B1170&lt;&gt;"",SUMIF(INDIRECT("ИсходныеДанные!$"&amp;$K$4&amp;"$2:$"&amp;$K$4&amp;"$50000"),$B1170&amp;"#"&amp;N$6,INDIRECT("ИсходныеДанные!$J$2:$J$50000")),0)</f>
        <v>0</v>
      </c>
      <c r="O1170" s="3">
        <f ca="1">IF($B1170&lt;&gt;"",SUMIF(INDIRECT("ИсходныеДанные!$"&amp;$K$4&amp;"$2:$"&amp;$K$4&amp;"$50000"),$B1170&amp;"#"&amp;O$6,INDIRECT("ИсходныеДанные!$J$2:$J$50000")),0)</f>
        <v>0</v>
      </c>
      <c r="P1170" s="3">
        <f ca="1">IF($B1170&lt;&gt;"",SUMIF(INDIRECT("ИсходныеДанные!$"&amp;$K$4&amp;"$2:$"&amp;$K$4&amp;"$50000"),$B1170&amp;"#"&amp;P$6,INDIRECT("ИсходныеДанные!$J$2:$J$50000")),0)</f>
        <v>0</v>
      </c>
      <c r="Q1170" s="3">
        <f ca="1">IF($B1170&lt;&gt;"",SUMIF(INDIRECT("ИсходныеДанные!$"&amp;$K$4&amp;"$2:$"&amp;$K$4&amp;"$50000"),$B1170&amp;"#"&amp;Q$6,INDIRECT("ИсходныеДанные!$J$2:$J$50000")),0)</f>
        <v>0</v>
      </c>
      <c r="R1170" s="3">
        <f ca="1">IF($B1170&lt;&gt;"",SUMIF(INDIRECT("ИсходныеДанные!$"&amp;$K$4&amp;"$2:$"&amp;$K$4&amp;"$50000"),$B1170&amp;"#"&amp;R$6,INDIRECT("ИсходныеДанные!$J$2:$J$50000")),0)</f>
        <v>0</v>
      </c>
      <c r="S1170" s="3">
        <f ca="1">IF($B1170&lt;&gt;"",SUMIF(INDIRECT("ИсходныеДанные!$"&amp;$K$4&amp;"$2:$"&amp;$K$4&amp;"$50000"),$B1170&amp;"#"&amp;S$6,INDIRECT("ИсходныеДанные!$J$2:$J$50000")),0)</f>
        <v>0</v>
      </c>
      <c r="T1170" s="3">
        <f ca="1">IF($B1170&lt;&gt;"",SUMIF(INDIRECT("ИсходныеДанные!$"&amp;$K$4&amp;"$2:$"&amp;$K$4&amp;"$50000"),$B1170&amp;"#"&amp;T$6,INDIRECT("ИсходныеДанные!$J$2:$J$50000")),0)</f>
        <v>0</v>
      </c>
      <c r="U1170" s="3">
        <f ca="1">IF($B1170&lt;&gt;"",SUMIF(INDIRECT("ИсходныеДанные!$"&amp;$K$4&amp;"$2:$"&amp;$K$4&amp;"$50000"),$B1170&amp;"#"&amp;U$6,INDIRECT("ИсходныеДанные!$J$2:$J$50000")),0)</f>
        <v>0</v>
      </c>
      <c r="V1170" s="3">
        <f ca="1">IF($B1170&lt;&gt;"",SUMIF(INDIRECT("ИсходныеДанные!$"&amp;$K$4&amp;"$2:$"&amp;$K$4&amp;"$50000"),$B1170&amp;"#"&amp;V$6,INDIRECT("ИсходныеДанные!$J$2:$J$50000")),0)</f>
        <v>0</v>
      </c>
      <c r="W1170" s="16" t="e">
        <f ca="1">SUM(K1170:V1170)/Пофамильно!$R$1</f>
        <v>#DIV/0!</v>
      </c>
    </row>
    <row r="1171" spans="1:23" x14ac:dyDescent="0.25">
      <c r="A1171" s="10" t="str">
        <f t="shared" ca="1" si="20"/>
        <v>delete</v>
      </c>
      <c r="B1171" s="16" cm="1">
        <f t="array" aca="1" ref="B1171" ca="1">INDIRECT("УникальныеСписки!D"&amp;ROW()-$L$4)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14"/>
      <c r="G1171" s="81" t="str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84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84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84" t="str" cm="1">
        <f t="array" aca="1" ref="J1171" ca="1">_xlfn.XLOOKUP($B1171,INDIRECT(SUBSTITUTE("ИсходныеДанные!$где$2:$где$50000","где",$B$4)),INDIRECT(SUBSTITUTE("ИсходныеДанные!$что$2:$что$50000","что",J$4)),"",0,1)</f>
        <v/>
      </c>
      <c r="K1171" s="3">
        <f ca="1">IF($B1171&lt;&gt;"",SUMIF(INDIRECT("ИсходныеДанные!$"&amp;$K$4&amp;"$2:$"&amp;$K$4&amp;"$50000"),$B1171&amp;"#"&amp;K$6,INDIRECT("ИсходныеДанные!$J$2:$J$50000")),0)</f>
        <v>0</v>
      </c>
      <c r="L1171" s="3">
        <f ca="1">IF($B1171&lt;&gt;"",SUMIF(INDIRECT("ИсходныеДанные!$"&amp;$K$4&amp;"$2:$"&amp;$K$4&amp;"$50000"),$B1171&amp;"#"&amp;L$6,INDIRECT("ИсходныеДанные!$J$2:$J$50000")),0)</f>
        <v>0</v>
      </c>
      <c r="M1171" s="3">
        <f ca="1">IF($B1171&lt;&gt;"",SUMIF(INDIRECT("ИсходныеДанные!$"&amp;$K$4&amp;"$2:$"&amp;$K$4&amp;"$50000"),$B1171&amp;"#"&amp;M$6,INDIRECT("ИсходныеДанные!$J$2:$J$50000")),0)</f>
        <v>0</v>
      </c>
      <c r="N1171" s="3">
        <f ca="1">IF($B1171&lt;&gt;"",SUMIF(INDIRECT("ИсходныеДанные!$"&amp;$K$4&amp;"$2:$"&amp;$K$4&amp;"$50000"),$B1171&amp;"#"&amp;N$6,INDIRECT("ИсходныеДанные!$J$2:$J$50000")),0)</f>
        <v>0</v>
      </c>
      <c r="O1171" s="3">
        <f ca="1">IF($B1171&lt;&gt;"",SUMIF(INDIRECT("ИсходныеДанные!$"&amp;$K$4&amp;"$2:$"&amp;$K$4&amp;"$50000"),$B1171&amp;"#"&amp;O$6,INDIRECT("ИсходныеДанные!$J$2:$J$50000")),0)</f>
        <v>0</v>
      </c>
      <c r="P1171" s="3">
        <f ca="1">IF($B1171&lt;&gt;"",SUMIF(INDIRECT("ИсходныеДанные!$"&amp;$K$4&amp;"$2:$"&amp;$K$4&amp;"$50000"),$B1171&amp;"#"&amp;P$6,INDIRECT("ИсходныеДанные!$J$2:$J$50000")),0)</f>
        <v>0</v>
      </c>
      <c r="Q1171" s="3">
        <f ca="1">IF($B1171&lt;&gt;"",SUMIF(INDIRECT("ИсходныеДанные!$"&amp;$K$4&amp;"$2:$"&amp;$K$4&amp;"$50000"),$B1171&amp;"#"&amp;Q$6,INDIRECT("ИсходныеДанные!$J$2:$J$50000")),0)</f>
        <v>0</v>
      </c>
      <c r="R1171" s="3">
        <f ca="1">IF($B1171&lt;&gt;"",SUMIF(INDIRECT("ИсходныеДанные!$"&amp;$K$4&amp;"$2:$"&amp;$K$4&amp;"$50000"),$B1171&amp;"#"&amp;R$6,INDIRECT("ИсходныеДанные!$J$2:$J$50000")),0)</f>
        <v>0</v>
      </c>
      <c r="S1171" s="3">
        <f ca="1">IF($B1171&lt;&gt;"",SUMIF(INDIRECT("ИсходныеДанные!$"&amp;$K$4&amp;"$2:$"&amp;$K$4&amp;"$50000"),$B1171&amp;"#"&amp;S$6,INDIRECT("ИсходныеДанные!$J$2:$J$50000")),0)</f>
        <v>0</v>
      </c>
      <c r="T1171" s="3">
        <f ca="1">IF($B1171&lt;&gt;"",SUMIF(INDIRECT("ИсходныеДанные!$"&amp;$K$4&amp;"$2:$"&amp;$K$4&amp;"$50000"),$B1171&amp;"#"&amp;T$6,INDIRECT("ИсходныеДанные!$J$2:$J$50000")),0)</f>
        <v>0</v>
      </c>
      <c r="U1171" s="3">
        <f ca="1">IF($B1171&lt;&gt;"",SUMIF(INDIRECT("ИсходныеДанные!$"&amp;$K$4&amp;"$2:$"&amp;$K$4&amp;"$50000"),$B1171&amp;"#"&amp;U$6,INDIRECT("ИсходныеДанные!$J$2:$J$50000")),0)</f>
        <v>0</v>
      </c>
      <c r="V1171" s="3">
        <f ca="1">IF($B1171&lt;&gt;"",SUMIF(INDIRECT("ИсходныеДанные!$"&amp;$K$4&amp;"$2:$"&amp;$K$4&amp;"$50000"),$B1171&amp;"#"&amp;V$6,INDIRECT("ИсходныеДанные!$J$2:$J$50000")),0)</f>
        <v>0</v>
      </c>
      <c r="W1171" s="16" t="e">
        <f ca="1">SUM(K1171:V1171)/Пофамильно!$R$1</f>
        <v>#DIV/0!</v>
      </c>
    </row>
    <row r="1172" spans="1:23" x14ac:dyDescent="0.25">
      <c r="A1172" s="10" t="str">
        <f t="shared" ca="1" si="20"/>
        <v>delete</v>
      </c>
      <c r="B1172" s="16" cm="1">
        <f t="array" aca="1" ref="B1172" ca="1">INDIRECT("УникальныеСписки!D"&amp;ROW()-$L$4)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14"/>
      <c r="G1172" s="81" t="str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84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84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84" t="str" cm="1">
        <f t="array" aca="1" ref="J1172" ca="1">_xlfn.XLOOKUP($B1172,INDIRECT(SUBSTITUTE("ИсходныеДанные!$где$2:$где$50000","где",$B$4)),INDIRECT(SUBSTITUTE("ИсходныеДанные!$что$2:$что$50000","что",J$4)),"",0,1)</f>
        <v/>
      </c>
      <c r="K1172" s="3">
        <f ca="1">IF($B1172&lt;&gt;"",SUMIF(INDIRECT("ИсходныеДанные!$"&amp;$K$4&amp;"$2:$"&amp;$K$4&amp;"$50000"),$B1172&amp;"#"&amp;K$6,INDIRECT("ИсходныеДанные!$J$2:$J$50000")),0)</f>
        <v>0</v>
      </c>
      <c r="L1172" s="3">
        <f ca="1">IF($B1172&lt;&gt;"",SUMIF(INDIRECT("ИсходныеДанные!$"&amp;$K$4&amp;"$2:$"&amp;$K$4&amp;"$50000"),$B1172&amp;"#"&amp;L$6,INDIRECT("ИсходныеДанные!$J$2:$J$50000")),0)</f>
        <v>0</v>
      </c>
      <c r="M1172" s="3">
        <f ca="1">IF($B1172&lt;&gt;"",SUMIF(INDIRECT("ИсходныеДанные!$"&amp;$K$4&amp;"$2:$"&amp;$K$4&amp;"$50000"),$B1172&amp;"#"&amp;M$6,INDIRECT("ИсходныеДанные!$J$2:$J$50000")),0)</f>
        <v>0</v>
      </c>
      <c r="N1172" s="3">
        <f ca="1">IF($B1172&lt;&gt;"",SUMIF(INDIRECT("ИсходныеДанные!$"&amp;$K$4&amp;"$2:$"&amp;$K$4&amp;"$50000"),$B1172&amp;"#"&amp;N$6,INDIRECT("ИсходныеДанные!$J$2:$J$50000")),0)</f>
        <v>0</v>
      </c>
      <c r="O1172" s="3">
        <f ca="1">IF($B1172&lt;&gt;"",SUMIF(INDIRECT("ИсходныеДанные!$"&amp;$K$4&amp;"$2:$"&amp;$K$4&amp;"$50000"),$B1172&amp;"#"&amp;O$6,INDIRECT("ИсходныеДанные!$J$2:$J$50000")),0)</f>
        <v>0</v>
      </c>
      <c r="P1172" s="3">
        <f ca="1">IF($B1172&lt;&gt;"",SUMIF(INDIRECT("ИсходныеДанные!$"&amp;$K$4&amp;"$2:$"&amp;$K$4&amp;"$50000"),$B1172&amp;"#"&amp;P$6,INDIRECT("ИсходныеДанные!$J$2:$J$50000")),0)</f>
        <v>0</v>
      </c>
      <c r="Q1172" s="3">
        <f ca="1">IF($B1172&lt;&gt;"",SUMIF(INDIRECT("ИсходныеДанные!$"&amp;$K$4&amp;"$2:$"&amp;$K$4&amp;"$50000"),$B1172&amp;"#"&amp;Q$6,INDIRECT("ИсходныеДанные!$J$2:$J$50000")),0)</f>
        <v>0</v>
      </c>
      <c r="R1172" s="3">
        <f ca="1">IF($B1172&lt;&gt;"",SUMIF(INDIRECT("ИсходныеДанные!$"&amp;$K$4&amp;"$2:$"&amp;$K$4&amp;"$50000"),$B1172&amp;"#"&amp;R$6,INDIRECT("ИсходныеДанные!$J$2:$J$50000")),0)</f>
        <v>0</v>
      </c>
      <c r="S1172" s="3">
        <f ca="1">IF($B1172&lt;&gt;"",SUMIF(INDIRECT("ИсходныеДанные!$"&amp;$K$4&amp;"$2:$"&amp;$K$4&amp;"$50000"),$B1172&amp;"#"&amp;S$6,INDIRECT("ИсходныеДанные!$J$2:$J$50000")),0)</f>
        <v>0</v>
      </c>
      <c r="T1172" s="3">
        <f ca="1">IF($B1172&lt;&gt;"",SUMIF(INDIRECT("ИсходныеДанные!$"&amp;$K$4&amp;"$2:$"&amp;$K$4&amp;"$50000"),$B1172&amp;"#"&amp;T$6,INDIRECT("ИсходныеДанные!$J$2:$J$50000")),0)</f>
        <v>0</v>
      </c>
      <c r="U1172" s="3">
        <f ca="1">IF($B1172&lt;&gt;"",SUMIF(INDIRECT("ИсходныеДанные!$"&amp;$K$4&amp;"$2:$"&amp;$K$4&amp;"$50000"),$B1172&amp;"#"&amp;U$6,INDIRECT("ИсходныеДанные!$J$2:$J$50000")),0)</f>
        <v>0</v>
      </c>
      <c r="V1172" s="3">
        <f ca="1">IF($B1172&lt;&gt;"",SUMIF(INDIRECT("ИсходныеДанные!$"&amp;$K$4&amp;"$2:$"&amp;$K$4&amp;"$50000"),$B1172&amp;"#"&amp;V$6,INDIRECT("ИсходныеДанные!$J$2:$J$50000")),0)</f>
        <v>0</v>
      </c>
      <c r="W1172" s="16" t="e">
        <f ca="1">SUM(K1172:V1172)/Пофамильно!$R$1</f>
        <v>#DIV/0!</v>
      </c>
    </row>
    <row r="1173" spans="1:23" x14ac:dyDescent="0.25">
      <c r="A1173" s="10" t="str">
        <f t="shared" ca="1" si="20"/>
        <v>delete</v>
      </c>
      <c r="B1173" s="16" cm="1">
        <f t="array" aca="1" ref="B1173" ca="1">INDIRECT("УникальныеСписки!D"&amp;ROW()-$L$4)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14"/>
      <c r="G1173" s="81" t="str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84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84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84" t="str" cm="1">
        <f t="array" aca="1" ref="J1173" ca="1">_xlfn.XLOOKUP($B1173,INDIRECT(SUBSTITUTE("ИсходныеДанные!$где$2:$где$50000","где",$B$4)),INDIRECT(SUBSTITUTE("ИсходныеДанные!$что$2:$что$50000","что",J$4)),"",0,1)</f>
        <v/>
      </c>
      <c r="K1173" s="3">
        <f ca="1">IF($B1173&lt;&gt;"",SUMIF(INDIRECT("ИсходныеДанные!$"&amp;$K$4&amp;"$2:$"&amp;$K$4&amp;"$50000"),$B1173&amp;"#"&amp;K$6,INDIRECT("ИсходныеДанные!$J$2:$J$50000")),0)</f>
        <v>0</v>
      </c>
      <c r="L1173" s="3">
        <f ca="1">IF($B1173&lt;&gt;"",SUMIF(INDIRECT("ИсходныеДанные!$"&amp;$K$4&amp;"$2:$"&amp;$K$4&amp;"$50000"),$B1173&amp;"#"&amp;L$6,INDIRECT("ИсходныеДанные!$J$2:$J$50000")),0)</f>
        <v>0</v>
      </c>
      <c r="M1173" s="3">
        <f ca="1">IF($B1173&lt;&gt;"",SUMIF(INDIRECT("ИсходныеДанные!$"&amp;$K$4&amp;"$2:$"&amp;$K$4&amp;"$50000"),$B1173&amp;"#"&amp;M$6,INDIRECT("ИсходныеДанные!$J$2:$J$50000")),0)</f>
        <v>0</v>
      </c>
      <c r="N1173" s="3">
        <f ca="1">IF($B1173&lt;&gt;"",SUMIF(INDIRECT("ИсходныеДанные!$"&amp;$K$4&amp;"$2:$"&amp;$K$4&amp;"$50000"),$B1173&amp;"#"&amp;N$6,INDIRECT("ИсходныеДанные!$J$2:$J$50000")),0)</f>
        <v>0</v>
      </c>
      <c r="O1173" s="3">
        <f ca="1">IF($B1173&lt;&gt;"",SUMIF(INDIRECT("ИсходныеДанные!$"&amp;$K$4&amp;"$2:$"&amp;$K$4&amp;"$50000"),$B1173&amp;"#"&amp;O$6,INDIRECT("ИсходныеДанные!$J$2:$J$50000")),0)</f>
        <v>0</v>
      </c>
      <c r="P1173" s="3">
        <f ca="1">IF($B1173&lt;&gt;"",SUMIF(INDIRECT("ИсходныеДанные!$"&amp;$K$4&amp;"$2:$"&amp;$K$4&amp;"$50000"),$B1173&amp;"#"&amp;P$6,INDIRECT("ИсходныеДанные!$J$2:$J$50000")),0)</f>
        <v>0</v>
      </c>
      <c r="Q1173" s="3">
        <f ca="1">IF($B1173&lt;&gt;"",SUMIF(INDIRECT("ИсходныеДанные!$"&amp;$K$4&amp;"$2:$"&amp;$K$4&amp;"$50000"),$B1173&amp;"#"&amp;Q$6,INDIRECT("ИсходныеДанные!$J$2:$J$50000")),0)</f>
        <v>0</v>
      </c>
      <c r="R1173" s="3">
        <f ca="1">IF($B1173&lt;&gt;"",SUMIF(INDIRECT("ИсходныеДанные!$"&amp;$K$4&amp;"$2:$"&amp;$K$4&amp;"$50000"),$B1173&amp;"#"&amp;R$6,INDIRECT("ИсходныеДанные!$J$2:$J$50000")),0)</f>
        <v>0</v>
      </c>
      <c r="S1173" s="3">
        <f ca="1">IF($B1173&lt;&gt;"",SUMIF(INDIRECT("ИсходныеДанные!$"&amp;$K$4&amp;"$2:$"&amp;$K$4&amp;"$50000"),$B1173&amp;"#"&amp;S$6,INDIRECT("ИсходныеДанные!$J$2:$J$50000")),0)</f>
        <v>0</v>
      </c>
      <c r="T1173" s="3">
        <f ca="1">IF($B1173&lt;&gt;"",SUMIF(INDIRECT("ИсходныеДанные!$"&amp;$K$4&amp;"$2:$"&amp;$K$4&amp;"$50000"),$B1173&amp;"#"&amp;T$6,INDIRECT("ИсходныеДанные!$J$2:$J$50000")),0)</f>
        <v>0</v>
      </c>
      <c r="U1173" s="3">
        <f ca="1">IF($B1173&lt;&gt;"",SUMIF(INDIRECT("ИсходныеДанные!$"&amp;$K$4&amp;"$2:$"&amp;$K$4&amp;"$50000"),$B1173&amp;"#"&amp;U$6,INDIRECT("ИсходныеДанные!$J$2:$J$50000")),0)</f>
        <v>0</v>
      </c>
      <c r="V1173" s="3">
        <f ca="1">IF($B1173&lt;&gt;"",SUMIF(INDIRECT("ИсходныеДанные!$"&amp;$K$4&amp;"$2:$"&amp;$K$4&amp;"$50000"),$B1173&amp;"#"&amp;V$6,INDIRECT("ИсходныеДанные!$J$2:$J$50000")),0)</f>
        <v>0</v>
      </c>
      <c r="W1173" s="16" t="e">
        <f ca="1">SUM(K1173:V1173)/Пофамильно!$R$1</f>
        <v>#DIV/0!</v>
      </c>
    </row>
    <row r="1174" spans="1:23" x14ac:dyDescent="0.25">
      <c r="A1174" s="10" t="str">
        <f t="shared" ca="1" si="20"/>
        <v>delete</v>
      </c>
      <c r="B1174" s="16" cm="1">
        <f t="array" aca="1" ref="B1174" ca="1">INDIRECT("УникальныеСписки!D"&amp;ROW()-$L$4)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14"/>
      <c r="G1174" s="81" t="str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84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84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84" t="str" cm="1">
        <f t="array" aca="1" ref="J1174" ca="1">_xlfn.XLOOKUP($B1174,INDIRECT(SUBSTITUTE("ИсходныеДанные!$где$2:$где$50000","где",$B$4)),INDIRECT(SUBSTITUTE("ИсходныеДанные!$что$2:$что$50000","что",J$4)),"",0,1)</f>
        <v/>
      </c>
      <c r="K1174" s="3">
        <f ca="1">IF($B1174&lt;&gt;"",SUMIF(INDIRECT("ИсходныеДанные!$"&amp;$K$4&amp;"$2:$"&amp;$K$4&amp;"$50000"),$B1174&amp;"#"&amp;K$6,INDIRECT("ИсходныеДанные!$J$2:$J$50000")),0)</f>
        <v>0</v>
      </c>
      <c r="L1174" s="3">
        <f ca="1">IF($B1174&lt;&gt;"",SUMIF(INDIRECT("ИсходныеДанные!$"&amp;$K$4&amp;"$2:$"&amp;$K$4&amp;"$50000"),$B1174&amp;"#"&amp;L$6,INDIRECT("ИсходныеДанные!$J$2:$J$50000")),0)</f>
        <v>0</v>
      </c>
      <c r="M1174" s="3">
        <f ca="1">IF($B1174&lt;&gt;"",SUMIF(INDIRECT("ИсходныеДанные!$"&amp;$K$4&amp;"$2:$"&amp;$K$4&amp;"$50000"),$B1174&amp;"#"&amp;M$6,INDIRECT("ИсходныеДанные!$J$2:$J$50000")),0)</f>
        <v>0</v>
      </c>
      <c r="N1174" s="3">
        <f ca="1">IF($B1174&lt;&gt;"",SUMIF(INDIRECT("ИсходныеДанные!$"&amp;$K$4&amp;"$2:$"&amp;$K$4&amp;"$50000"),$B1174&amp;"#"&amp;N$6,INDIRECT("ИсходныеДанные!$J$2:$J$50000")),0)</f>
        <v>0</v>
      </c>
      <c r="O1174" s="3">
        <f ca="1">IF($B1174&lt;&gt;"",SUMIF(INDIRECT("ИсходныеДанные!$"&amp;$K$4&amp;"$2:$"&amp;$K$4&amp;"$50000"),$B1174&amp;"#"&amp;O$6,INDIRECT("ИсходныеДанные!$J$2:$J$50000")),0)</f>
        <v>0</v>
      </c>
      <c r="P1174" s="3">
        <f ca="1">IF($B1174&lt;&gt;"",SUMIF(INDIRECT("ИсходныеДанные!$"&amp;$K$4&amp;"$2:$"&amp;$K$4&amp;"$50000"),$B1174&amp;"#"&amp;P$6,INDIRECT("ИсходныеДанные!$J$2:$J$50000")),0)</f>
        <v>0</v>
      </c>
      <c r="Q1174" s="3">
        <f ca="1">IF($B1174&lt;&gt;"",SUMIF(INDIRECT("ИсходныеДанные!$"&amp;$K$4&amp;"$2:$"&amp;$K$4&amp;"$50000"),$B1174&amp;"#"&amp;Q$6,INDIRECT("ИсходныеДанные!$J$2:$J$50000")),0)</f>
        <v>0</v>
      </c>
      <c r="R1174" s="3">
        <f ca="1">IF($B1174&lt;&gt;"",SUMIF(INDIRECT("ИсходныеДанные!$"&amp;$K$4&amp;"$2:$"&amp;$K$4&amp;"$50000"),$B1174&amp;"#"&amp;R$6,INDIRECT("ИсходныеДанные!$J$2:$J$50000")),0)</f>
        <v>0</v>
      </c>
      <c r="S1174" s="3">
        <f ca="1">IF($B1174&lt;&gt;"",SUMIF(INDIRECT("ИсходныеДанные!$"&amp;$K$4&amp;"$2:$"&amp;$K$4&amp;"$50000"),$B1174&amp;"#"&amp;S$6,INDIRECT("ИсходныеДанные!$J$2:$J$50000")),0)</f>
        <v>0</v>
      </c>
      <c r="T1174" s="3">
        <f ca="1">IF($B1174&lt;&gt;"",SUMIF(INDIRECT("ИсходныеДанные!$"&amp;$K$4&amp;"$2:$"&amp;$K$4&amp;"$50000"),$B1174&amp;"#"&amp;T$6,INDIRECT("ИсходныеДанные!$J$2:$J$50000")),0)</f>
        <v>0</v>
      </c>
      <c r="U1174" s="3">
        <f ca="1">IF($B1174&lt;&gt;"",SUMIF(INDIRECT("ИсходныеДанные!$"&amp;$K$4&amp;"$2:$"&amp;$K$4&amp;"$50000"),$B1174&amp;"#"&amp;U$6,INDIRECT("ИсходныеДанные!$J$2:$J$50000")),0)</f>
        <v>0</v>
      </c>
      <c r="V1174" s="3">
        <f ca="1">IF($B1174&lt;&gt;"",SUMIF(INDIRECT("ИсходныеДанные!$"&amp;$K$4&amp;"$2:$"&amp;$K$4&amp;"$50000"),$B1174&amp;"#"&amp;V$6,INDIRECT("ИсходныеДанные!$J$2:$J$50000")),0)</f>
        <v>0</v>
      </c>
      <c r="W1174" s="16" t="e">
        <f ca="1">SUM(K1174:V1174)/Пофамильно!$R$1</f>
        <v>#DIV/0!</v>
      </c>
    </row>
    <row r="1175" spans="1:23" x14ac:dyDescent="0.25">
      <c r="A1175" s="10" t="str">
        <f t="shared" ca="1" si="20"/>
        <v>delete</v>
      </c>
      <c r="B1175" s="16" cm="1">
        <f t="array" aca="1" ref="B1175" ca="1">INDIRECT("УникальныеСписки!D"&amp;ROW()-$L$4)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14"/>
      <c r="G1175" s="81" t="str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84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84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84" t="str" cm="1">
        <f t="array" aca="1" ref="J1175" ca="1">_xlfn.XLOOKUP($B1175,INDIRECT(SUBSTITUTE("ИсходныеДанные!$где$2:$где$50000","где",$B$4)),INDIRECT(SUBSTITUTE("ИсходныеДанные!$что$2:$что$50000","что",J$4)),"",0,1)</f>
        <v/>
      </c>
      <c r="K1175" s="3">
        <f ca="1">IF($B1175&lt;&gt;"",SUMIF(INDIRECT("ИсходныеДанные!$"&amp;$K$4&amp;"$2:$"&amp;$K$4&amp;"$50000"),$B1175&amp;"#"&amp;K$6,INDIRECT("ИсходныеДанные!$J$2:$J$50000")),0)</f>
        <v>0</v>
      </c>
      <c r="L1175" s="3">
        <f ca="1">IF($B1175&lt;&gt;"",SUMIF(INDIRECT("ИсходныеДанные!$"&amp;$K$4&amp;"$2:$"&amp;$K$4&amp;"$50000"),$B1175&amp;"#"&amp;L$6,INDIRECT("ИсходныеДанные!$J$2:$J$50000")),0)</f>
        <v>0</v>
      </c>
      <c r="M1175" s="3">
        <f ca="1">IF($B1175&lt;&gt;"",SUMIF(INDIRECT("ИсходныеДанные!$"&amp;$K$4&amp;"$2:$"&amp;$K$4&amp;"$50000"),$B1175&amp;"#"&amp;M$6,INDIRECT("ИсходныеДанные!$J$2:$J$50000")),0)</f>
        <v>0</v>
      </c>
      <c r="N1175" s="3">
        <f ca="1">IF($B1175&lt;&gt;"",SUMIF(INDIRECT("ИсходныеДанные!$"&amp;$K$4&amp;"$2:$"&amp;$K$4&amp;"$50000"),$B1175&amp;"#"&amp;N$6,INDIRECT("ИсходныеДанные!$J$2:$J$50000")),0)</f>
        <v>0</v>
      </c>
      <c r="O1175" s="3">
        <f ca="1">IF($B1175&lt;&gt;"",SUMIF(INDIRECT("ИсходныеДанные!$"&amp;$K$4&amp;"$2:$"&amp;$K$4&amp;"$50000"),$B1175&amp;"#"&amp;O$6,INDIRECT("ИсходныеДанные!$J$2:$J$50000")),0)</f>
        <v>0</v>
      </c>
      <c r="P1175" s="3">
        <f ca="1">IF($B1175&lt;&gt;"",SUMIF(INDIRECT("ИсходныеДанные!$"&amp;$K$4&amp;"$2:$"&amp;$K$4&amp;"$50000"),$B1175&amp;"#"&amp;P$6,INDIRECT("ИсходныеДанные!$J$2:$J$50000")),0)</f>
        <v>0</v>
      </c>
      <c r="Q1175" s="3">
        <f ca="1">IF($B1175&lt;&gt;"",SUMIF(INDIRECT("ИсходныеДанные!$"&amp;$K$4&amp;"$2:$"&amp;$K$4&amp;"$50000"),$B1175&amp;"#"&amp;Q$6,INDIRECT("ИсходныеДанные!$J$2:$J$50000")),0)</f>
        <v>0</v>
      </c>
      <c r="R1175" s="3">
        <f ca="1">IF($B1175&lt;&gt;"",SUMIF(INDIRECT("ИсходныеДанные!$"&amp;$K$4&amp;"$2:$"&amp;$K$4&amp;"$50000"),$B1175&amp;"#"&amp;R$6,INDIRECT("ИсходныеДанные!$J$2:$J$50000")),0)</f>
        <v>0</v>
      </c>
      <c r="S1175" s="3">
        <f ca="1">IF($B1175&lt;&gt;"",SUMIF(INDIRECT("ИсходныеДанные!$"&amp;$K$4&amp;"$2:$"&amp;$K$4&amp;"$50000"),$B1175&amp;"#"&amp;S$6,INDIRECT("ИсходныеДанные!$J$2:$J$50000")),0)</f>
        <v>0</v>
      </c>
      <c r="T1175" s="3">
        <f ca="1">IF($B1175&lt;&gt;"",SUMIF(INDIRECT("ИсходныеДанные!$"&amp;$K$4&amp;"$2:$"&amp;$K$4&amp;"$50000"),$B1175&amp;"#"&amp;T$6,INDIRECT("ИсходныеДанные!$J$2:$J$50000")),0)</f>
        <v>0</v>
      </c>
      <c r="U1175" s="3">
        <f ca="1">IF($B1175&lt;&gt;"",SUMIF(INDIRECT("ИсходныеДанные!$"&amp;$K$4&amp;"$2:$"&amp;$K$4&amp;"$50000"),$B1175&amp;"#"&amp;U$6,INDIRECT("ИсходныеДанные!$J$2:$J$50000")),0)</f>
        <v>0</v>
      </c>
      <c r="V1175" s="3">
        <f ca="1">IF($B1175&lt;&gt;"",SUMIF(INDIRECT("ИсходныеДанные!$"&amp;$K$4&amp;"$2:$"&amp;$K$4&amp;"$50000"),$B1175&amp;"#"&amp;V$6,INDIRECT("ИсходныеДанные!$J$2:$J$50000")),0)</f>
        <v>0</v>
      </c>
      <c r="W1175" s="16" t="e">
        <f ca="1">SUM(K1175:V1175)/Пофамильно!$R$1</f>
        <v>#DIV/0!</v>
      </c>
    </row>
    <row r="1176" spans="1:23" x14ac:dyDescent="0.25">
      <c r="A1176" s="10" t="str">
        <f t="shared" ca="1" si="20"/>
        <v>delete</v>
      </c>
      <c r="B1176" s="16" cm="1">
        <f t="array" aca="1" ref="B1176" ca="1">INDIRECT("УникальныеСписки!D"&amp;ROW()-$L$4)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14"/>
      <c r="G1176" s="81" t="str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84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84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84" t="str" cm="1">
        <f t="array" aca="1" ref="J1176" ca="1">_xlfn.XLOOKUP($B1176,INDIRECT(SUBSTITUTE("ИсходныеДанные!$где$2:$где$50000","где",$B$4)),INDIRECT(SUBSTITUTE("ИсходныеДанные!$что$2:$что$50000","что",J$4)),"",0,1)</f>
        <v/>
      </c>
      <c r="K1176" s="3">
        <f ca="1">IF($B1176&lt;&gt;"",SUMIF(INDIRECT("ИсходныеДанные!$"&amp;$K$4&amp;"$2:$"&amp;$K$4&amp;"$50000"),$B1176&amp;"#"&amp;K$6,INDIRECT("ИсходныеДанные!$J$2:$J$50000")),0)</f>
        <v>0</v>
      </c>
      <c r="L1176" s="3">
        <f ca="1">IF($B1176&lt;&gt;"",SUMIF(INDIRECT("ИсходныеДанные!$"&amp;$K$4&amp;"$2:$"&amp;$K$4&amp;"$50000"),$B1176&amp;"#"&amp;L$6,INDIRECT("ИсходныеДанные!$J$2:$J$50000")),0)</f>
        <v>0</v>
      </c>
      <c r="M1176" s="3">
        <f ca="1">IF($B1176&lt;&gt;"",SUMIF(INDIRECT("ИсходныеДанные!$"&amp;$K$4&amp;"$2:$"&amp;$K$4&amp;"$50000"),$B1176&amp;"#"&amp;M$6,INDIRECT("ИсходныеДанные!$J$2:$J$50000")),0)</f>
        <v>0</v>
      </c>
      <c r="N1176" s="3">
        <f ca="1">IF($B1176&lt;&gt;"",SUMIF(INDIRECT("ИсходныеДанные!$"&amp;$K$4&amp;"$2:$"&amp;$K$4&amp;"$50000"),$B1176&amp;"#"&amp;N$6,INDIRECT("ИсходныеДанные!$J$2:$J$50000")),0)</f>
        <v>0</v>
      </c>
      <c r="O1176" s="3">
        <f ca="1">IF($B1176&lt;&gt;"",SUMIF(INDIRECT("ИсходныеДанные!$"&amp;$K$4&amp;"$2:$"&amp;$K$4&amp;"$50000"),$B1176&amp;"#"&amp;O$6,INDIRECT("ИсходныеДанные!$J$2:$J$50000")),0)</f>
        <v>0</v>
      </c>
      <c r="P1176" s="3">
        <f ca="1">IF($B1176&lt;&gt;"",SUMIF(INDIRECT("ИсходныеДанные!$"&amp;$K$4&amp;"$2:$"&amp;$K$4&amp;"$50000"),$B1176&amp;"#"&amp;P$6,INDIRECT("ИсходныеДанные!$J$2:$J$50000")),0)</f>
        <v>0</v>
      </c>
      <c r="Q1176" s="3">
        <f ca="1">IF($B1176&lt;&gt;"",SUMIF(INDIRECT("ИсходныеДанные!$"&amp;$K$4&amp;"$2:$"&amp;$K$4&amp;"$50000"),$B1176&amp;"#"&amp;Q$6,INDIRECT("ИсходныеДанные!$J$2:$J$50000")),0)</f>
        <v>0</v>
      </c>
      <c r="R1176" s="3">
        <f ca="1">IF($B1176&lt;&gt;"",SUMIF(INDIRECT("ИсходныеДанные!$"&amp;$K$4&amp;"$2:$"&amp;$K$4&amp;"$50000"),$B1176&amp;"#"&amp;R$6,INDIRECT("ИсходныеДанные!$J$2:$J$50000")),0)</f>
        <v>0</v>
      </c>
      <c r="S1176" s="3">
        <f ca="1">IF($B1176&lt;&gt;"",SUMIF(INDIRECT("ИсходныеДанные!$"&amp;$K$4&amp;"$2:$"&amp;$K$4&amp;"$50000"),$B1176&amp;"#"&amp;S$6,INDIRECT("ИсходныеДанные!$J$2:$J$50000")),0)</f>
        <v>0</v>
      </c>
      <c r="T1176" s="3">
        <f ca="1">IF($B1176&lt;&gt;"",SUMIF(INDIRECT("ИсходныеДанные!$"&amp;$K$4&amp;"$2:$"&amp;$K$4&amp;"$50000"),$B1176&amp;"#"&amp;T$6,INDIRECT("ИсходныеДанные!$J$2:$J$50000")),0)</f>
        <v>0</v>
      </c>
      <c r="U1176" s="3">
        <f ca="1">IF($B1176&lt;&gt;"",SUMIF(INDIRECT("ИсходныеДанные!$"&amp;$K$4&amp;"$2:$"&amp;$K$4&amp;"$50000"),$B1176&amp;"#"&amp;U$6,INDIRECT("ИсходныеДанные!$J$2:$J$50000")),0)</f>
        <v>0</v>
      </c>
      <c r="V1176" s="3">
        <f ca="1">IF($B1176&lt;&gt;"",SUMIF(INDIRECT("ИсходныеДанные!$"&amp;$K$4&amp;"$2:$"&amp;$K$4&amp;"$50000"),$B1176&amp;"#"&amp;V$6,INDIRECT("ИсходныеДанные!$J$2:$J$50000")),0)</f>
        <v>0</v>
      </c>
      <c r="W1176" s="16" t="e">
        <f ca="1">SUM(K1176:V1176)/Пофамильно!$R$1</f>
        <v>#DIV/0!</v>
      </c>
    </row>
    <row r="1177" spans="1:23" x14ac:dyDescent="0.25">
      <c r="A1177" s="10" t="str">
        <f t="shared" ca="1" si="20"/>
        <v>delete</v>
      </c>
      <c r="B1177" s="16" cm="1">
        <f t="array" aca="1" ref="B1177" ca="1">INDIRECT("УникальныеСписки!D"&amp;ROW()-$L$4)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14"/>
      <c r="G1177" s="81" t="str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84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84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84" t="str" cm="1">
        <f t="array" aca="1" ref="J1177" ca="1">_xlfn.XLOOKUP($B1177,INDIRECT(SUBSTITUTE("ИсходныеДанные!$где$2:$где$50000","где",$B$4)),INDIRECT(SUBSTITUTE("ИсходныеДанные!$что$2:$что$50000","что",J$4)),"",0,1)</f>
        <v/>
      </c>
      <c r="K1177" s="3">
        <f ca="1">IF($B1177&lt;&gt;"",SUMIF(INDIRECT("ИсходныеДанные!$"&amp;$K$4&amp;"$2:$"&amp;$K$4&amp;"$50000"),$B1177&amp;"#"&amp;K$6,INDIRECT("ИсходныеДанные!$J$2:$J$50000")),0)</f>
        <v>0</v>
      </c>
      <c r="L1177" s="3">
        <f ca="1">IF($B1177&lt;&gt;"",SUMIF(INDIRECT("ИсходныеДанные!$"&amp;$K$4&amp;"$2:$"&amp;$K$4&amp;"$50000"),$B1177&amp;"#"&amp;L$6,INDIRECT("ИсходныеДанные!$J$2:$J$50000")),0)</f>
        <v>0</v>
      </c>
      <c r="M1177" s="3">
        <f ca="1">IF($B1177&lt;&gt;"",SUMIF(INDIRECT("ИсходныеДанные!$"&amp;$K$4&amp;"$2:$"&amp;$K$4&amp;"$50000"),$B1177&amp;"#"&amp;M$6,INDIRECT("ИсходныеДанные!$J$2:$J$50000")),0)</f>
        <v>0</v>
      </c>
      <c r="N1177" s="3">
        <f ca="1">IF($B1177&lt;&gt;"",SUMIF(INDIRECT("ИсходныеДанные!$"&amp;$K$4&amp;"$2:$"&amp;$K$4&amp;"$50000"),$B1177&amp;"#"&amp;N$6,INDIRECT("ИсходныеДанные!$J$2:$J$50000")),0)</f>
        <v>0</v>
      </c>
      <c r="O1177" s="3">
        <f ca="1">IF($B1177&lt;&gt;"",SUMIF(INDIRECT("ИсходныеДанные!$"&amp;$K$4&amp;"$2:$"&amp;$K$4&amp;"$50000"),$B1177&amp;"#"&amp;O$6,INDIRECT("ИсходныеДанные!$J$2:$J$50000")),0)</f>
        <v>0</v>
      </c>
      <c r="P1177" s="3">
        <f ca="1">IF($B1177&lt;&gt;"",SUMIF(INDIRECT("ИсходныеДанные!$"&amp;$K$4&amp;"$2:$"&amp;$K$4&amp;"$50000"),$B1177&amp;"#"&amp;P$6,INDIRECT("ИсходныеДанные!$J$2:$J$50000")),0)</f>
        <v>0</v>
      </c>
      <c r="Q1177" s="3">
        <f ca="1">IF($B1177&lt;&gt;"",SUMIF(INDIRECT("ИсходныеДанные!$"&amp;$K$4&amp;"$2:$"&amp;$K$4&amp;"$50000"),$B1177&amp;"#"&amp;Q$6,INDIRECT("ИсходныеДанные!$J$2:$J$50000")),0)</f>
        <v>0</v>
      </c>
      <c r="R1177" s="3">
        <f ca="1">IF($B1177&lt;&gt;"",SUMIF(INDIRECT("ИсходныеДанные!$"&amp;$K$4&amp;"$2:$"&amp;$K$4&amp;"$50000"),$B1177&amp;"#"&amp;R$6,INDIRECT("ИсходныеДанные!$J$2:$J$50000")),0)</f>
        <v>0</v>
      </c>
      <c r="S1177" s="3">
        <f ca="1">IF($B1177&lt;&gt;"",SUMIF(INDIRECT("ИсходныеДанные!$"&amp;$K$4&amp;"$2:$"&amp;$K$4&amp;"$50000"),$B1177&amp;"#"&amp;S$6,INDIRECT("ИсходныеДанные!$J$2:$J$50000")),0)</f>
        <v>0</v>
      </c>
      <c r="T1177" s="3">
        <f ca="1">IF($B1177&lt;&gt;"",SUMIF(INDIRECT("ИсходныеДанные!$"&amp;$K$4&amp;"$2:$"&amp;$K$4&amp;"$50000"),$B1177&amp;"#"&amp;T$6,INDIRECT("ИсходныеДанные!$J$2:$J$50000")),0)</f>
        <v>0</v>
      </c>
      <c r="U1177" s="3">
        <f ca="1">IF($B1177&lt;&gt;"",SUMIF(INDIRECT("ИсходныеДанные!$"&amp;$K$4&amp;"$2:$"&amp;$K$4&amp;"$50000"),$B1177&amp;"#"&amp;U$6,INDIRECT("ИсходныеДанные!$J$2:$J$50000")),0)</f>
        <v>0</v>
      </c>
      <c r="V1177" s="3">
        <f ca="1">IF($B1177&lt;&gt;"",SUMIF(INDIRECT("ИсходныеДанные!$"&amp;$K$4&amp;"$2:$"&amp;$K$4&amp;"$50000"),$B1177&amp;"#"&amp;V$6,INDIRECT("ИсходныеДанные!$J$2:$J$50000")),0)</f>
        <v>0</v>
      </c>
      <c r="W1177" s="16" t="e">
        <f ca="1">SUM(K1177:V1177)/Пофамильно!$R$1</f>
        <v>#DIV/0!</v>
      </c>
    </row>
    <row r="1178" spans="1:23" x14ac:dyDescent="0.25">
      <c r="A1178" s="10" t="str">
        <f t="shared" ca="1" si="20"/>
        <v>delete</v>
      </c>
      <c r="B1178" s="16" cm="1">
        <f t="array" aca="1" ref="B1178" ca="1">INDIRECT("УникальныеСписки!D"&amp;ROW()-$L$4)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14"/>
      <c r="G1178" s="81" t="str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84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84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84" t="str" cm="1">
        <f t="array" aca="1" ref="J1178" ca="1">_xlfn.XLOOKUP($B1178,INDIRECT(SUBSTITUTE("ИсходныеДанные!$где$2:$где$50000","где",$B$4)),INDIRECT(SUBSTITUTE("ИсходныеДанные!$что$2:$что$50000","что",J$4)),"",0,1)</f>
        <v/>
      </c>
      <c r="K1178" s="3">
        <f ca="1">IF($B1178&lt;&gt;"",SUMIF(INDIRECT("ИсходныеДанные!$"&amp;$K$4&amp;"$2:$"&amp;$K$4&amp;"$50000"),$B1178&amp;"#"&amp;K$6,INDIRECT("ИсходныеДанные!$J$2:$J$50000")),0)</f>
        <v>0</v>
      </c>
      <c r="L1178" s="3">
        <f ca="1">IF($B1178&lt;&gt;"",SUMIF(INDIRECT("ИсходныеДанные!$"&amp;$K$4&amp;"$2:$"&amp;$K$4&amp;"$50000"),$B1178&amp;"#"&amp;L$6,INDIRECT("ИсходныеДанные!$J$2:$J$50000")),0)</f>
        <v>0</v>
      </c>
      <c r="M1178" s="3">
        <f ca="1">IF($B1178&lt;&gt;"",SUMIF(INDIRECT("ИсходныеДанные!$"&amp;$K$4&amp;"$2:$"&amp;$K$4&amp;"$50000"),$B1178&amp;"#"&amp;M$6,INDIRECT("ИсходныеДанные!$J$2:$J$50000")),0)</f>
        <v>0</v>
      </c>
      <c r="N1178" s="3">
        <f ca="1">IF($B1178&lt;&gt;"",SUMIF(INDIRECT("ИсходныеДанные!$"&amp;$K$4&amp;"$2:$"&amp;$K$4&amp;"$50000"),$B1178&amp;"#"&amp;N$6,INDIRECT("ИсходныеДанные!$J$2:$J$50000")),0)</f>
        <v>0</v>
      </c>
      <c r="O1178" s="3">
        <f ca="1">IF($B1178&lt;&gt;"",SUMIF(INDIRECT("ИсходныеДанные!$"&amp;$K$4&amp;"$2:$"&amp;$K$4&amp;"$50000"),$B1178&amp;"#"&amp;O$6,INDIRECT("ИсходныеДанные!$J$2:$J$50000")),0)</f>
        <v>0</v>
      </c>
      <c r="P1178" s="3">
        <f ca="1">IF($B1178&lt;&gt;"",SUMIF(INDIRECT("ИсходныеДанные!$"&amp;$K$4&amp;"$2:$"&amp;$K$4&amp;"$50000"),$B1178&amp;"#"&amp;P$6,INDIRECT("ИсходныеДанные!$J$2:$J$50000")),0)</f>
        <v>0</v>
      </c>
      <c r="Q1178" s="3">
        <f ca="1">IF($B1178&lt;&gt;"",SUMIF(INDIRECT("ИсходныеДанные!$"&amp;$K$4&amp;"$2:$"&amp;$K$4&amp;"$50000"),$B1178&amp;"#"&amp;Q$6,INDIRECT("ИсходныеДанные!$J$2:$J$50000")),0)</f>
        <v>0</v>
      </c>
      <c r="R1178" s="3">
        <f ca="1">IF($B1178&lt;&gt;"",SUMIF(INDIRECT("ИсходныеДанные!$"&amp;$K$4&amp;"$2:$"&amp;$K$4&amp;"$50000"),$B1178&amp;"#"&amp;R$6,INDIRECT("ИсходныеДанные!$J$2:$J$50000")),0)</f>
        <v>0</v>
      </c>
      <c r="S1178" s="3">
        <f ca="1">IF($B1178&lt;&gt;"",SUMIF(INDIRECT("ИсходныеДанные!$"&amp;$K$4&amp;"$2:$"&amp;$K$4&amp;"$50000"),$B1178&amp;"#"&amp;S$6,INDIRECT("ИсходныеДанные!$J$2:$J$50000")),0)</f>
        <v>0</v>
      </c>
      <c r="T1178" s="3">
        <f ca="1">IF($B1178&lt;&gt;"",SUMIF(INDIRECT("ИсходныеДанные!$"&amp;$K$4&amp;"$2:$"&amp;$K$4&amp;"$50000"),$B1178&amp;"#"&amp;T$6,INDIRECT("ИсходныеДанные!$J$2:$J$50000")),0)</f>
        <v>0</v>
      </c>
      <c r="U1178" s="3">
        <f ca="1">IF($B1178&lt;&gt;"",SUMIF(INDIRECT("ИсходныеДанные!$"&amp;$K$4&amp;"$2:$"&amp;$K$4&amp;"$50000"),$B1178&amp;"#"&amp;U$6,INDIRECT("ИсходныеДанные!$J$2:$J$50000")),0)</f>
        <v>0</v>
      </c>
      <c r="V1178" s="3">
        <f ca="1">IF($B1178&lt;&gt;"",SUMIF(INDIRECT("ИсходныеДанные!$"&amp;$K$4&amp;"$2:$"&amp;$K$4&amp;"$50000"),$B1178&amp;"#"&amp;V$6,INDIRECT("ИсходныеДанные!$J$2:$J$50000")),0)</f>
        <v>0</v>
      </c>
      <c r="W1178" s="16" t="e">
        <f ca="1">SUM(K1178:V1178)/Пофамильно!$R$1</f>
        <v>#DIV/0!</v>
      </c>
    </row>
    <row r="1179" spans="1:23" x14ac:dyDescent="0.25">
      <c r="A1179" s="10" t="str">
        <f t="shared" ca="1" si="20"/>
        <v>delete</v>
      </c>
      <c r="B1179" s="16" cm="1">
        <f t="array" aca="1" ref="B1179" ca="1">INDIRECT("УникальныеСписки!D"&amp;ROW()-$L$4)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14"/>
      <c r="G1179" s="81" t="str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84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84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84" t="str" cm="1">
        <f t="array" aca="1" ref="J1179" ca="1">_xlfn.XLOOKUP($B1179,INDIRECT(SUBSTITUTE("ИсходныеДанные!$где$2:$где$50000","где",$B$4)),INDIRECT(SUBSTITUTE("ИсходныеДанные!$что$2:$что$50000","что",J$4)),"",0,1)</f>
        <v/>
      </c>
      <c r="K1179" s="3">
        <f ca="1">IF($B1179&lt;&gt;"",SUMIF(INDIRECT("ИсходныеДанные!$"&amp;$K$4&amp;"$2:$"&amp;$K$4&amp;"$50000"),$B1179&amp;"#"&amp;K$6,INDIRECT("ИсходныеДанные!$J$2:$J$50000")),0)</f>
        <v>0</v>
      </c>
      <c r="L1179" s="3">
        <f ca="1">IF($B1179&lt;&gt;"",SUMIF(INDIRECT("ИсходныеДанные!$"&amp;$K$4&amp;"$2:$"&amp;$K$4&amp;"$50000"),$B1179&amp;"#"&amp;L$6,INDIRECT("ИсходныеДанные!$J$2:$J$50000")),0)</f>
        <v>0</v>
      </c>
      <c r="M1179" s="3">
        <f ca="1">IF($B1179&lt;&gt;"",SUMIF(INDIRECT("ИсходныеДанные!$"&amp;$K$4&amp;"$2:$"&amp;$K$4&amp;"$50000"),$B1179&amp;"#"&amp;M$6,INDIRECT("ИсходныеДанные!$J$2:$J$50000")),0)</f>
        <v>0</v>
      </c>
      <c r="N1179" s="3">
        <f ca="1">IF($B1179&lt;&gt;"",SUMIF(INDIRECT("ИсходныеДанные!$"&amp;$K$4&amp;"$2:$"&amp;$K$4&amp;"$50000"),$B1179&amp;"#"&amp;N$6,INDIRECT("ИсходныеДанные!$J$2:$J$50000")),0)</f>
        <v>0</v>
      </c>
      <c r="O1179" s="3">
        <f ca="1">IF($B1179&lt;&gt;"",SUMIF(INDIRECT("ИсходныеДанные!$"&amp;$K$4&amp;"$2:$"&amp;$K$4&amp;"$50000"),$B1179&amp;"#"&amp;O$6,INDIRECT("ИсходныеДанные!$J$2:$J$50000")),0)</f>
        <v>0</v>
      </c>
      <c r="P1179" s="3">
        <f ca="1">IF($B1179&lt;&gt;"",SUMIF(INDIRECT("ИсходныеДанные!$"&amp;$K$4&amp;"$2:$"&amp;$K$4&amp;"$50000"),$B1179&amp;"#"&amp;P$6,INDIRECT("ИсходныеДанные!$J$2:$J$50000")),0)</f>
        <v>0</v>
      </c>
      <c r="Q1179" s="3">
        <f ca="1">IF($B1179&lt;&gt;"",SUMIF(INDIRECT("ИсходныеДанные!$"&amp;$K$4&amp;"$2:$"&amp;$K$4&amp;"$50000"),$B1179&amp;"#"&amp;Q$6,INDIRECT("ИсходныеДанные!$J$2:$J$50000")),0)</f>
        <v>0</v>
      </c>
      <c r="R1179" s="3">
        <f ca="1">IF($B1179&lt;&gt;"",SUMIF(INDIRECT("ИсходныеДанные!$"&amp;$K$4&amp;"$2:$"&amp;$K$4&amp;"$50000"),$B1179&amp;"#"&amp;R$6,INDIRECT("ИсходныеДанные!$J$2:$J$50000")),0)</f>
        <v>0</v>
      </c>
      <c r="S1179" s="3">
        <f ca="1">IF($B1179&lt;&gt;"",SUMIF(INDIRECT("ИсходныеДанные!$"&amp;$K$4&amp;"$2:$"&amp;$K$4&amp;"$50000"),$B1179&amp;"#"&amp;S$6,INDIRECT("ИсходныеДанные!$J$2:$J$50000")),0)</f>
        <v>0</v>
      </c>
      <c r="T1179" s="3">
        <f ca="1">IF($B1179&lt;&gt;"",SUMIF(INDIRECT("ИсходныеДанные!$"&amp;$K$4&amp;"$2:$"&amp;$K$4&amp;"$50000"),$B1179&amp;"#"&amp;T$6,INDIRECT("ИсходныеДанные!$J$2:$J$50000")),0)</f>
        <v>0</v>
      </c>
      <c r="U1179" s="3">
        <f ca="1">IF($B1179&lt;&gt;"",SUMIF(INDIRECT("ИсходныеДанные!$"&amp;$K$4&amp;"$2:$"&amp;$K$4&amp;"$50000"),$B1179&amp;"#"&amp;U$6,INDIRECT("ИсходныеДанные!$J$2:$J$50000")),0)</f>
        <v>0</v>
      </c>
      <c r="V1179" s="3">
        <f ca="1">IF($B1179&lt;&gt;"",SUMIF(INDIRECT("ИсходныеДанные!$"&amp;$K$4&amp;"$2:$"&amp;$K$4&amp;"$50000"),$B1179&amp;"#"&amp;V$6,INDIRECT("ИсходныеДанные!$J$2:$J$50000")),0)</f>
        <v>0</v>
      </c>
      <c r="W1179" s="16" t="e">
        <f ca="1">SUM(K1179:V1179)/Пофамильно!$R$1</f>
        <v>#DIV/0!</v>
      </c>
    </row>
    <row r="1180" spans="1:23" x14ac:dyDescent="0.25">
      <c r="A1180" s="10" t="str">
        <f t="shared" ca="1" si="20"/>
        <v>delete</v>
      </c>
      <c r="B1180" s="16" cm="1">
        <f t="array" aca="1" ref="B1180" ca="1">INDIRECT("УникальныеСписки!D"&amp;ROW()-$L$4)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14"/>
      <c r="G1180" s="81" t="str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84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84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84" t="str" cm="1">
        <f t="array" aca="1" ref="J1180" ca="1">_xlfn.XLOOKUP($B1180,INDIRECT(SUBSTITUTE("ИсходныеДанные!$где$2:$где$50000","где",$B$4)),INDIRECT(SUBSTITUTE("ИсходныеДанные!$что$2:$что$50000","что",J$4)),"",0,1)</f>
        <v/>
      </c>
      <c r="K1180" s="3">
        <f ca="1">IF($B1180&lt;&gt;"",SUMIF(INDIRECT("ИсходныеДанные!$"&amp;$K$4&amp;"$2:$"&amp;$K$4&amp;"$50000"),$B1180&amp;"#"&amp;K$6,INDIRECT("ИсходныеДанные!$J$2:$J$50000")),0)</f>
        <v>0</v>
      </c>
      <c r="L1180" s="3">
        <f ca="1">IF($B1180&lt;&gt;"",SUMIF(INDIRECT("ИсходныеДанные!$"&amp;$K$4&amp;"$2:$"&amp;$K$4&amp;"$50000"),$B1180&amp;"#"&amp;L$6,INDIRECT("ИсходныеДанные!$J$2:$J$50000")),0)</f>
        <v>0</v>
      </c>
      <c r="M1180" s="3">
        <f ca="1">IF($B1180&lt;&gt;"",SUMIF(INDIRECT("ИсходныеДанные!$"&amp;$K$4&amp;"$2:$"&amp;$K$4&amp;"$50000"),$B1180&amp;"#"&amp;M$6,INDIRECT("ИсходныеДанные!$J$2:$J$50000")),0)</f>
        <v>0</v>
      </c>
      <c r="N1180" s="3">
        <f ca="1">IF($B1180&lt;&gt;"",SUMIF(INDIRECT("ИсходныеДанные!$"&amp;$K$4&amp;"$2:$"&amp;$K$4&amp;"$50000"),$B1180&amp;"#"&amp;N$6,INDIRECT("ИсходныеДанные!$J$2:$J$50000")),0)</f>
        <v>0</v>
      </c>
      <c r="O1180" s="3">
        <f ca="1">IF($B1180&lt;&gt;"",SUMIF(INDIRECT("ИсходныеДанные!$"&amp;$K$4&amp;"$2:$"&amp;$K$4&amp;"$50000"),$B1180&amp;"#"&amp;O$6,INDIRECT("ИсходныеДанные!$J$2:$J$50000")),0)</f>
        <v>0</v>
      </c>
      <c r="P1180" s="3">
        <f ca="1">IF($B1180&lt;&gt;"",SUMIF(INDIRECT("ИсходныеДанные!$"&amp;$K$4&amp;"$2:$"&amp;$K$4&amp;"$50000"),$B1180&amp;"#"&amp;P$6,INDIRECT("ИсходныеДанные!$J$2:$J$50000")),0)</f>
        <v>0</v>
      </c>
      <c r="Q1180" s="3">
        <f ca="1">IF($B1180&lt;&gt;"",SUMIF(INDIRECT("ИсходныеДанные!$"&amp;$K$4&amp;"$2:$"&amp;$K$4&amp;"$50000"),$B1180&amp;"#"&amp;Q$6,INDIRECT("ИсходныеДанные!$J$2:$J$50000")),0)</f>
        <v>0</v>
      </c>
      <c r="R1180" s="3">
        <f ca="1">IF($B1180&lt;&gt;"",SUMIF(INDIRECT("ИсходныеДанные!$"&amp;$K$4&amp;"$2:$"&amp;$K$4&amp;"$50000"),$B1180&amp;"#"&amp;R$6,INDIRECT("ИсходныеДанные!$J$2:$J$50000")),0)</f>
        <v>0</v>
      </c>
      <c r="S1180" s="3">
        <f ca="1">IF($B1180&lt;&gt;"",SUMIF(INDIRECT("ИсходныеДанные!$"&amp;$K$4&amp;"$2:$"&amp;$K$4&amp;"$50000"),$B1180&amp;"#"&amp;S$6,INDIRECT("ИсходныеДанные!$J$2:$J$50000")),0)</f>
        <v>0</v>
      </c>
      <c r="T1180" s="3">
        <f ca="1">IF($B1180&lt;&gt;"",SUMIF(INDIRECT("ИсходныеДанные!$"&amp;$K$4&amp;"$2:$"&amp;$K$4&amp;"$50000"),$B1180&amp;"#"&amp;T$6,INDIRECT("ИсходныеДанные!$J$2:$J$50000")),0)</f>
        <v>0</v>
      </c>
      <c r="U1180" s="3">
        <f ca="1">IF($B1180&lt;&gt;"",SUMIF(INDIRECT("ИсходныеДанные!$"&amp;$K$4&amp;"$2:$"&amp;$K$4&amp;"$50000"),$B1180&amp;"#"&amp;U$6,INDIRECT("ИсходныеДанные!$J$2:$J$50000")),0)</f>
        <v>0</v>
      </c>
      <c r="V1180" s="3">
        <f ca="1">IF($B1180&lt;&gt;"",SUMIF(INDIRECT("ИсходныеДанные!$"&amp;$K$4&amp;"$2:$"&amp;$K$4&amp;"$50000"),$B1180&amp;"#"&amp;V$6,INDIRECT("ИсходныеДанные!$J$2:$J$50000")),0)</f>
        <v>0</v>
      </c>
      <c r="W1180" s="16" t="e">
        <f ca="1">SUM(K1180:V1180)/Пофамильно!$R$1</f>
        <v>#DIV/0!</v>
      </c>
    </row>
    <row r="1181" spans="1:23" x14ac:dyDescent="0.25">
      <c r="A1181" s="10" t="str">
        <f t="shared" ca="1" si="20"/>
        <v>delete</v>
      </c>
      <c r="B1181" s="16" cm="1">
        <f t="array" aca="1" ref="B1181" ca="1">INDIRECT("УникальныеСписки!D"&amp;ROW()-$L$4)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14"/>
      <c r="G1181" s="81" t="str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84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84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84" t="str" cm="1">
        <f t="array" aca="1" ref="J1181" ca="1">_xlfn.XLOOKUP($B1181,INDIRECT(SUBSTITUTE("ИсходныеДанные!$где$2:$где$50000","где",$B$4)),INDIRECT(SUBSTITUTE("ИсходныеДанные!$что$2:$что$50000","что",J$4)),"",0,1)</f>
        <v/>
      </c>
      <c r="K1181" s="3">
        <f ca="1">IF($B1181&lt;&gt;"",SUMIF(INDIRECT("ИсходныеДанные!$"&amp;$K$4&amp;"$2:$"&amp;$K$4&amp;"$50000"),$B1181&amp;"#"&amp;K$6,INDIRECT("ИсходныеДанные!$J$2:$J$50000")),0)</f>
        <v>0</v>
      </c>
      <c r="L1181" s="3">
        <f ca="1">IF($B1181&lt;&gt;"",SUMIF(INDIRECT("ИсходныеДанные!$"&amp;$K$4&amp;"$2:$"&amp;$K$4&amp;"$50000"),$B1181&amp;"#"&amp;L$6,INDIRECT("ИсходныеДанные!$J$2:$J$50000")),0)</f>
        <v>0</v>
      </c>
      <c r="M1181" s="3">
        <f ca="1">IF($B1181&lt;&gt;"",SUMIF(INDIRECT("ИсходныеДанные!$"&amp;$K$4&amp;"$2:$"&amp;$K$4&amp;"$50000"),$B1181&amp;"#"&amp;M$6,INDIRECT("ИсходныеДанные!$J$2:$J$50000")),0)</f>
        <v>0</v>
      </c>
      <c r="N1181" s="3">
        <f ca="1">IF($B1181&lt;&gt;"",SUMIF(INDIRECT("ИсходныеДанные!$"&amp;$K$4&amp;"$2:$"&amp;$K$4&amp;"$50000"),$B1181&amp;"#"&amp;N$6,INDIRECT("ИсходныеДанные!$J$2:$J$50000")),0)</f>
        <v>0</v>
      </c>
      <c r="O1181" s="3">
        <f ca="1">IF($B1181&lt;&gt;"",SUMIF(INDIRECT("ИсходныеДанные!$"&amp;$K$4&amp;"$2:$"&amp;$K$4&amp;"$50000"),$B1181&amp;"#"&amp;O$6,INDIRECT("ИсходныеДанные!$J$2:$J$50000")),0)</f>
        <v>0</v>
      </c>
      <c r="P1181" s="3">
        <f ca="1">IF($B1181&lt;&gt;"",SUMIF(INDIRECT("ИсходныеДанные!$"&amp;$K$4&amp;"$2:$"&amp;$K$4&amp;"$50000"),$B1181&amp;"#"&amp;P$6,INDIRECT("ИсходныеДанные!$J$2:$J$50000")),0)</f>
        <v>0</v>
      </c>
      <c r="Q1181" s="3">
        <f ca="1">IF($B1181&lt;&gt;"",SUMIF(INDIRECT("ИсходныеДанные!$"&amp;$K$4&amp;"$2:$"&amp;$K$4&amp;"$50000"),$B1181&amp;"#"&amp;Q$6,INDIRECT("ИсходныеДанные!$J$2:$J$50000")),0)</f>
        <v>0</v>
      </c>
      <c r="R1181" s="3">
        <f ca="1">IF($B1181&lt;&gt;"",SUMIF(INDIRECT("ИсходныеДанные!$"&amp;$K$4&amp;"$2:$"&amp;$K$4&amp;"$50000"),$B1181&amp;"#"&amp;R$6,INDIRECT("ИсходныеДанные!$J$2:$J$50000")),0)</f>
        <v>0</v>
      </c>
      <c r="S1181" s="3">
        <f ca="1">IF($B1181&lt;&gt;"",SUMIF(INDIRECT("ИсходныеДанные!$"&amp;$K$4&amp;"$2:$"&amp;$K$4&amp;"$50000"),$B1181&amp;"#"&amp;S$6,INDIRECT("ИсходныеДанные!$J$2:$J$50000")),0)</f>
        <v>0</v>
      </c>
      <c r="T1181" s="3">
        <f ca="1">IF($B1181&lt;&gt;"",SUMIF(INDIRECT("ИсходныеДанные!$"&amp;$K$4&amp;"$2:$"&amp;$K$4&amp;"$50000"),$B1181&amp;"#"&amp;T$6,INDIRECT("ИсходныеДанные!$J$2:$J$50000")),0)</f>
        <v>0</v>
      </c>
      <c r="U1181" s="3">
        <f ca="1">IF($B1181&lt;&gt;"",SUMIF(INDIRECT("ИсходныеДанные!$"&amp;$K$4&amp;"$2:$"&amp;$K$4&amp;"$50000"),$B1181&amp;"#"&amp;U$6,INDIRECT("ИсходныеДанные!$J$2:$J$50000")),0)</f>
        <v>0</v>
      </c>
      <c r="V1181" s="3">
        <f ca="1">IF($B1181&lt;&gt;"",SUMIF(INDIRECT("ИсходныеДанные!$"&amp;$K$4&amp;"$2:$"&amp;$K$4&amp;"$50000"),$B1181&amp;"#"&amp;V$6,INDIRECT("ИсходныеДанные!$J$2:$J$50000")),0)</f>
        <v>0</v>
      </c>
      <c r="W1181" s="16" t="e">
        <f ca="1">SUM(K1181:V1181)/Пофамильно!$R$1</f>
        <v>#DIV/0!</v>
      </c>
    </row>
    <row r="1182" spans="1:23" x14ac:dyDescent="0.25">
      <c r="A1182" s="10" t="str">
        <f t="shared" ca="1" si="20"/>
        <v>delete</v>
      </c>
      <c r="B1182" s="16" cm="1">
        <f t="array" aca="1" ref="B1182" ca="1">INDIRECT("УникальныеСписки!D"&amp;ROW()-$L$4)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14"/>
      <c r="G1182" s="81" t="str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84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84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84" t="str" cm="1">
        <f t="array" aca="1" ref="J1182" ca="1">_xlfn.XLOOKUP($B1182,INDIRECT(SUBSTITUTE("ИсходныеДанные!$где$2:$где$50000","где",$B$4)),INDIRECT(SUBSTITUTE("ИсходныеДанные!$что$2:$что$50000","что",J$4)),"",0,1)</f>
        <v/>
      </c>
      <c r="K1182" s="3">
        <f ca="1">IF($B1182&lt;&gt;"",SUMIF(INDIRECT("ИсходныеДанные!$"&amp;$K$4&amp;"$2:$"&amp;$K$4&amp;"$50000"),$B1182&amp;"#"&amp;K$6,INDIRECT("ИсходныеДанные!$J$2:$J$50000")),0)</f>
        <v>0</v>
      </c>
      <c r="L1182" s="3">
        <f ca="1">IF($B1182&lt;&gt;"",SUMIF(INDIRECT("ИсходныеДанные!$"&amp;$K$4&amp;"$2:$"&amp;$K$4&amp;"$50000"),$B1182&amp;"#"&amp;L$6,INDIRECT("ИсходныеДанные!$J$2:$J$50000")),0)</f>
        <v>0</v>
      </c>
      <c r="M1182" s="3">
        <f ca="1">IF($B1182&lt;&gt;"",SUMIF(INDIRECT("ИсходныеДанные!$"&amp;$K$4&amp;"$2:$"&amp;$K$4&amp;"$50000"),$B1182&amp;"#"&amp;M$6,INDIRECT("ИсходныеДанные!$J$2:$J$50000")),0)</f>
        <v>0</v>
      </c>
      <c r="N1182" s="3">
        <f ca="1">IF($B1182&lt;&gt;"",SUMIF(INDIRECT("ИсходныеДанные!$"&amp;$K$4&amp;"$2:$"&amp;$K$4&amp;"$50000"),$B1182&amp;"#"&amp;N$6,INDIRECT("ИсходныеДанные!$J$2:$J$50000")),0)</f>
        <v>0</v>
      </c>
      <c r="O1182" s="3">
        <f ca="1">IF($B1182&lt;&gt;"",SUMIF(INDIRECT("ИсходныеДанные!$"&amp;$K$4&amp;"$2:$"&amp;$K$4&amp;"$50000"),$B1182&amp;"#"&amp;O$6,INDIRECT("ИсходныеДанные!$J$2:$J$50000")),0)</f>
        <v>0</v>
      </c>
      <c r="P1182" s="3">
        <f ca="1">IF($B1182&lt;&gt;"",SUMIF(INDIRECT("ИсходныеДанные!$"&amp;$K$4&amp;"$2:$"&amp;$K$4&amp;"$50000"),$B1182&amp;"#"&amp;P$6,INDIRECT("ИсходныеДанные!$J$2:$J$50000")),0)</f>
        <v>0</v>
      </c>
      <c r="Q1182" s="3">
        <f ca="1">IF($B1182&lt;&gt;"",SUMIF(INDIRECT("ИсходныеДанные!$"&amp;$K$4&amp;"$2:$"&amp;$K$4&amp;"$50000"),$B1182&amp;"#"&amp;Q$6,INDIRECT("ИсходныеДанные!$J$2:$J$50000")),0)</f>
        <v>0</v>
      </c>
      <c r="R1182" s="3">
        <f ca="1">IF($B1182&lt;&gt;"",SUMIF(INDIRECT("ИсходныеДанные!$"&amp;$K$4&amp;"$2:$"&amp;$K$4&amp;"$50000"),$B1182&amp;"#"&amp;R$6,INDIRECT("ИсходныеДанные!$J$2:$J$50000")),0)</f>
        <v>0</v>
      </c>
      <c r="S1182" s="3">
        <f ca="1">IF($B1182&lt;&gt;"",SUMIF(INDIRECT("ИсходныеДанные!$"&amp;$K$4&amp;"$2:$"&amp;$K$4&amp;"$50000"),$B1182&amp;"#"&amp;S$6,INDIRECT("ИсходныеДанные!$J$2:$J$50000")),0)</f>
        <v>0</v>
      </c>
      <c r="T1182" s="3">
        <f ca="1">IF($B1182&lt;&gt;"",SUMIF(INDIRECT("ИсходныеДанные!$"&amp;$K$4&amp;"$2:$"&amp;$K$4&amp;"$50000"),$B1182&amp;"#"&amp;T$6,INDIRECT("ИсходныеДанные!$J$2:$J$50000")),0)</f>
        <v>0</v>
      </c>
      <c r="U1182" s="3">
        <f ca="1">IF($B1182&lt;&gt;"",SUMIF(INDIRECT("ИсходныеДанные!$"&amp;$K$4&amp;"$2:$"&amp;$K$4&amp;"$50000"),$B1182&amp;"#"&amp;U$6,INDIRECT("ИсходныеДанные!$J$2:$J$50000")),0)</f>
        <v>0</v>
      </c>
      <c r="V1182" s="3">
        <f ca="1">IF($B1182&lt;&gt;"",SUMIF(INDIRECT("ИсходныеДанные!$"&amp;$K$4&amp;"$2:$"&amp;$K$4&amp;"$50000"),$B1182&amp;"#"&amp;V$6,INDIRECT("ИсходныеДанные!$J$2:$J$50000")),0)</f>
        <v>0</v>
      </c>
      <c r="W1182" s="16" t="e">
        <f ca="1">SUM(K1182:V1182)/Пофамильно!$R$1</f>
        <v>#DIV/0!</v>
      </c>
    </row>
    <row r="1183" spans="1:23" x14ac:dyDescent="0.25">
      <c r="A1183" s="10" t="str">
        <f t="shared" ca="1" si="20"/>
        <v>delete</v>
      </c>
      <c r="B1183" s="16" cm="1">
        <f t="array" aca="1" ref="B1183" ca="1">INDIRECT("УникальныеСписки!D"&amp;ROW()-$L$4)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14"/>
      <c r="G1183" s="81" t="str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84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84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84" t="str" cm="1">
        <f t="array" aca="1" ref="J1183" ca="1">_xlfn.XLOOKUP($B1183,INDIRECT(SUBSTITUTE("ИсходныеДанные!$где$2:$где$50000","где",$B$4)),INDIRECT(SUBSTITUTE("ИсходныеДанные!$что$2:$что$50000","что",J$4)),"",0,1)</f>
        <v/>
      </c>
      <c r="K1183" s="3">
        <f ca="1">IF($B1183&lt;&gt;"",SUMIF(INDIRECT("ИсходныеДанные!$"&amp;$K$4&amp;"$2:$"&amp;$K$4&amp;"$50000"),$B1183&amp;"#"&amp;K$6,INDIRECT("ИсходныеДанные!$J$2:$J$50000")),0)</f>
        <v>0</v>
      </c>
      <c r="L1183" s="3">
        <f ca="1">IF($B1183&lt;&gt;"",SUMIF(INDIRECT("ИсходныеДанные!$"&amp;$K$4&amp;"$2:$"&amp;$K$4&amp;"$50000"),$B1183&amp;"#"&amp;L$6,INDIRECT("ИсходныеДанные!$J$2:$J$50000")),0)</f>
        <v>0</v>
      </c>
      <c r="M1183" s="3">
        <f ca="1">IF($B1183&lt;&gt;"",SUMIF(INDIRECT("ИсходныеДанные!$"&amp;$K$4&amp;"$2:$"&amp;$K$4&amp;"$50000"),$B1183&amp;"#"&amp;M$6,INDIRECT("ИсходныеДанные!$J$2:$J$50000")),0)</f>
        <v>0</v>
      </c>
      <c r="N1183" s="3">
        <f ca="1">IF($B1183&lt;&gt;"",SUMIF(INDIRECT("ИсходныеДанные!$"&amp;$K$4&amp;"$2:$"&amp;$K$4&amp;"$50000"),$B1183&amp;"#"&amp;N$6,INDIRECT("ИсходныеДанные!$J$2:$J$50000")),0)</f>
        <v>0</v>
      </c>
      <c r="O1183" s="3">
        <f ca="1">IF($B1183&lt;&gt;"",SUMIF(INDIRECT("ИсходныеДанные!$"&amp;$K$4&amp;"$2:$"&amp;$K$4&amp;"$50000"),$B1183&amp;"#"&amp;O$6,INDIRECT("ИсходныеДанные!$J$2:$J$50000")),0)</f>
        <v>0</v>
      </c>
      <c r="P1183" s="3">
        <f ca="1">IF($B1183&lt;&gt;"",SUMIF(INDIRECT("ИсходныеДанные!$"&amp;$K$4&amp;"$2:$"&amp;$K$4&amp;"$50000"),$B1183&amp;"#"&amp;P$6,INDIRECT("ИсходныеДанные!$J$2:$J$50000")),0)</f>
        <v>0</v>
      </c>
      <c r="Q1183" s="3">
        <f ca="1">IF($B1183&lt;&gt;"",SUMIF(INDIRECT("ИсходныеДанные!$"&amp;$K$4&amp;"$2:$"&amp;$K$4&amp;"$50000"),$B1183&amp;"#"&amp;Q$6,INDIRECT("ИсходныеДанные!$J$2:$J$50000")),0)</f>
        <v>0</v>
      </c>
      <c r="R1183" s="3">
        <f ca="1">IF($B1183&lt;&gt;"",SUMIF(INDIRECT("ИсходныеДанные!$"&amp;$K$4&amp;"$2:$"&amp;$K$4&amp;"$50000"),$B1183&amp;"#"&amp;R$6,INDIRECT("ИсходныеДанные!$J$2:$J$50000")),0)</f>
        <v>0</v>
      </c>
      <c r="S1183" s="3">
        <f ca="1">IF($B1183&lt;&gt;"",SUMIF(INDIRECT("ИсходныеДанные!$"&amp;$K$4&amp;"$2:$"&amp;$K$4&amp;"$50000"),$B1183&amp;"#"&amp;S$6,INDIRECT("ИсходныеДанные!$J$2:$J$50000")),0)</f>
        <v>0</v>
      </c>
      <c r="T1183" s="3">
        <f ca="1">IF($B1183&lt;&gt;"",SUMIF(INDIRECT("ИсходныеДанные!$"&amp;$K$4&amp;"$2:$"&amp;$K$4&amp;"$50000"),$B1183&amp;"#"&amp;T$6,INDIRECT("ИсходныеДанные!$J$2:$J$50000")),0)</f>
        <v>0</v>
      </c>
      <c r="U1183" s="3">
        <f ca="1">IF($B1183&lt;&gt;"",SUMIF(INDIRECT("ИсходныеДанные!$"&amp;$K$4&amp;"$2:$"&amp;$K$4&amp;"$50000"),$B1183&amp;"#"&amp;U$6,INDIRECT("ИсходныеДанные!$J$2:$J$50000")),0)</f>
        <v>0</v>
      </c>
      <c r="V1183" s="3">
        <f ca="1">IF($B1183&lt;&gt;"",SUMIF(INDIRECT("ИсходныеДанные!$"&amp;$K$4&amp;"$2:$"&amp;$K$4&amp;"$50000"),$B1183&amp;"#"&amp;V$6,INDIRECT("ИсходныеДанные!$J$2:$J$50000")),0)</f>
        <v>0</v>
      </c>
      <c r="W1183" s="16" t="e">
        <f ca="1">SUM(K1183:V1183)/Пофамильно!$R$1</f>
        <v>#DIV/0!</v>
      </c>
    </row>
    <row r="1184" spans="1:23" x14ac:dyDescent="0.25">
      <c r="A1184" s="10" t="str">
        <f t="shared" ca="1" si="20"/>
        <v>delete</v>
      </c>
      <c r="B1184" s="16" cm="1">
        <f t="array" aca="1" ref="B1184" ca="1">INDIRECT("УникальныеСписки!D"&amp;ROW()-$L$4)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14"/>
      <c r="G1184" s="81" t="str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84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84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84" t="str" cm="1">
        <f t="array" aca="1" ref="J1184" ca="1">_xlfn.XLOOKUP($B1184,INDIRECT(SUBSTITUTE("ИсходныеДанные!$где$2:$где$50000","где",$B$4)),INDIRECT(SUBSTITUTE("ИсходныеДанные!$что$2:$что$50000","что",J$4)),"",0,1)</f>
        <v/>
      </c>
      <c r="K1184" s="3">
        <f ca="1">IF($B1184&lt;&gt;"",SUMIF(INDIRECT("ИсходныеДанные!$"&amp;$K$4&amp;"$2:$"&amp;$K$4&amp;"$50000"),$B1184&amp;"#"&amp;K$6,INDIRECT("ИсходныеДанные!$J$2:$J$50000")),0)</f>
        <v>0</v>
      </c>
      <c r="L1184" s="3">
        <f ca="1">IF($B1184&lt;&gt;"",SUMIF(INDIRECT("ИсходныеДанные!$"&amp;$K$4&amp;"$2:$"&amp;$K$4&amp;"$50000"),$B1184&amp;"#"&amp;L$6,INDIRECT("ИсходныеДанные!$J$2:$J$50000")),0)</f>
        <v>0</v>
      </c>
      <c r="M1184" s="3">
        <f ca="1">IF($B1184&lt;&gt;"",SUMIF(INDIRECT("ИсходныеДанные!$"&amp;$K$4&amp;"$2:$"&amp;$K$4&amp;"$50000"),$B1184&amp;"#"&amp;M$6,INDIRECT("ИсходныеДанные!$J$2:$J$50000")),0)</f>
        <v>0</v>
      </c>
      <c r="N1184" s="3">
        <f ca="1">IF($B1184&lt;&gt;"",SUMIF(INDIRECT("ИсходныеДанные!$"&amp;$K$4&amp;"$2:$"&amp;$K$4&amp;"$50000"),$B1184&amp;"#"&amp;N$6,INDIRECT("ИсходныеДанные!$J$2:$J$50000")),0)</f>
        <v>0</v>
      </c>
      <c r="O1184" s="3">
        <f ca="1">IF($B1184&lt;&gt;"",SUMIF(INDIRECT("ИсходныеДанные!$"&amp;$K$4&amp;"$2:$"&amp;$K$4&amp;"$50000"),$B1184&amp;"#"&amp;O$6,INDIRECT("ИсходныеДанные!$J$2:$J$50000")),0)</f>
        <v>0</v>
      </c>
      <c r="P1184" s="3">
        <f ca="1">IF($B1184&lt;&gt;"",SUMIF(INDIRECT("ИсходныеДанные!$"&amp;$K$4&amp;"$2:$"&amp;$K$4&amp;"$50000"),$B1184&amp;"#"&amp;P$6,INDIRECT("ИсходныеДанные!$J$2:$J$50000")),0)</f>
        <v>0</v>
      </c>
      <c r="Q1184" s="3">
        <f ca="1">IF($B1184&lt;&gt;"",SUMIF(INDIRECT("ИсходныеДанные!$"&amp;$K$4&amp;"$2:$"&amp;$K$4&amp;"$50000"),$B1184&amp;"#"&amp;Q$6,INDIRECT("ИсходныеДанные!$J$2:$J$50000")),0)</f>
        <v>0</v>
      </c>
      <c r="R1184" s="3">
        <f ca="1">IF($B1184&lt;&gt;"",SUMIF(INDIRECT("ИсходныеДанные!$"&amp;$K$4&amp;"$2:$"&amp;$K$4&amp;"$50000"),$B1184&amp;"#"&amp;R$6,INDIRECT("ИсходныеДанные!$J$2:$J$50000")),0)</f>
        <v>0</v>
      </c>
      <c r="S1184" s="3">
        <f ca="1">IF($B1184&lt;&gt;"",SUMIF(INDIRECT("ИсходныеДанные!$"&amp;$K$4&amp;"$2:$"&amp;$K$4&amp;"$50000"),$B1184&amp;"#"&amp;S$6,INDIRECT("ИсходныеДанные!$J$2:$J$50000")),0)</f>
        <v>0</v>
      </c>
      <c r="T1184" s="3">
        <f ca="1">IF($B1184&lt;&gt;"",SUMIF(INDIRECT("ИсходныеДанные!$"&amp;$K$4&amp;"$2:$"&amp;$K$4&amp;"$50000"),$B1184&amp;"#"&amp;T$6,INDIRECT("ИсходныеДанные!$J$2:$J$50000")),0)</f>
        <v>0</v>
      </c>
      <c r="U1184" s="3">
        <f ca="1">IF($B1184&lt;&gt;"",SUMIF(INDIRECT("ИсходныеДанные!$"&amp;$K$4&amp;"$2:$"&amp;$K$4&amp;"$50000"),$B1184&amp;"#"&amp;U$6,INDIRECT("ИсходныеДанные!$J$2:$J$50000")),0)</f>
        <v>0</v>
      </c>
      <c r="V1184" s="3">
        <f ca="1">IF($B1184&lt;&gt;"",SUMIF(INDIRECT("ИсходныеДанные!$"&amp;$K$4&amp;"$2:$"&amp;$K$4&amp;"$50000"),$B1184&amp;"#"&amp;V$6,INDIRECT("ИсходныеДанные!$J$2:$J$50000")),0)</f>
        <v>0</v>
      </c>
      <c r="W1184" s="16" t="e">
        <f ca="1">SUM(K1184:V1184)/Пофамильно!$R$1</f>
        <v>#DIV/0!</v>
      </c>
    </row>
    <row r="1185" spans="1:23" x14ac:dyDescent="0.25">
      <c r="A1185" s="10" t="str">
        <f t="shared" ca="1" si="20"/>
        <v>delete</v>
      </c>
      <c r="B1185" s="16" cm="1">
        <f t="array" aca="1" ref="B1185" ca="1">INDIRECT("УникальныеСписки!D"&amp;ROW()-$L$4)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14"/>
      <c r="G1185" s="81" t="str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84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84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84" t="str" cm="1">
        <f t="array" aca="1" ref="J1185" ca="1">_xlfn.XLOOKUP($B1185,INDIRECT(SUBSTITUTE("ИсходныеДанные!$где$2:$где$50000","где",$B$4)),INDIRECT(SUBSTITUTE("ИсходныеДанные!$что$2:$что$50000","что",J$4)),"",0,1)</f>
        <v/>
      </c>
      <c r="K1185" s="3">
        <f ca="1">IF($B1185&lt;&gt;"",SUMIF(INDIRECT("ИсходныеДанные!$"&amp;$K$4&amp;"$2:$"&amp;$K$4&amp;"$50000"),$B1185&amp;"#"&amp;K$6,INDIRECT("ИсходныеДанные!$J$2:$J$50000")),0)</f>
        <v>0</v>
      </c>
      <c r="L1185" s="3">
        <f ca="1">IF($B1185&lt;&gt;"",SUMIF(INDIRECT("ИсходныеДанные!$"&amp;$K$4&amp;"$2:$"&amp;$K$4&amp;"$50000"),$B1185&amp;"#"&amp;L$6,INDIRECT("ИсходныеДанные!$J$2:$J$50000")),0)</f>
        <v>0</v>
      </c>
      <c r="M1185" s="3">
        <f ca="1">IF($B1185&lt;&gt;"",SUMIF(INDIRECT("ИсходныеДанные!$"&amp;$K$4&amp;"$2:$"&amp;$K$4&amp;"$50000"),$B1185&amp;"#"&amp;M$6,INDIRECT("ИсходныеДанные!$J$2:$J$50000")),0)</f>
        <v>0</v>
      </c>
      <c r="N1185" s="3">
        <f ca="1">IF($B1185&lt;&gt;"",SUMIF(INDIRECT("ИсходныеДанные!$"&amp;$K$4&amp;"$2:$"&amp;$K$4&amp;"$50000"),$B1185&amp;"#"&amp;N$6,INDIRECT("ИсходныеДанные!$J$2:$J$50000")),0)</f>
        <v>0</v>
      </c>
      <c r="O1185" s="3">
        <f ca="1">IF($B1185&lt;&gt;"",SUMIF(INDIRECT("ИсходныеДанные!$"&amp;$K$4&amp;"$2:$"&amp;$K$4&amp;"$50000"),$B1185&amp;"#"&amp;O$6,INDIRECT("ИсходныеДанные!$J$2:$J$50000")),0)</f>
        <v>0</v>
      </c>
      <c r="P1185" s="3">
        <f ca="1">IF($B1185&lt;&gt;"",SUMIF(INDIRECT("ИсходныеДанные!$"&amp;$K$4&amp;"$2:$"&amp;$K$4&amp;"$50000"),$B1185&amp;"#"&amp;P$6,INDIRECT("ИсходныеДанные!$J$2:$J$50000")),0)</f>
        <v>0</v>
      </c>
      <c r="Q1185" s="3">
        <f ca="1">IF($B1185&lt;&gt;"",SUMIF(INDIRECT("ИсходныеДанные!$"&amp;$K$4&amp;"$2:$"&amp;$K$4&amp;"$50000"),$B1185&amp;"#"&amp;Q$6,INDIRECT("ИсходныеДанные!$J$2:$J$50000")),0)</f>
        <v>0</v>
      </c>
      <c r="R1185" s="3">
        <f ca="1">IF($B1185&lt;&gt;"",SUMIF(INDIRECT("ИсходныеДанные!$"&amp;$K$4&amp;"$2:$"&amp;$K$4&amp;"$50000"),$B1185&amp;"#"&amp;R$6,INDIRECT("ИсходныеДанные!$J$2:$J$50000")),0)</f>
        <v>0</v>
      </c>
      <c r="S1185" s="3">
        <f ca="1">IF($B1185&lt;&gt;"",SUMIF(INDIRECT("ИсходныеДанные!$"&amp;$K$4&amp;"$2:$"&amp;$K$4&amp;"$50000"),$B1185&amp;"#"&amp;S$6,INDIRECT("ИсходныеДанные!$J$2:$J$50000")),0)</f>
        <v>0</v>
      </c>
      <c r="T1185" s="3">
        <f ca="1">IF($B1185&lt;&gt;"",SUMIF(INDIRECT("ИсходныеДанные!$"&amp;$K$4&amp;"$2:$"&amp;$K$4&amp;"$50000"),$B1185&amp;"#"&amp;T$6,INDIRECT("ИсходныеДанные!$J$2:$J$50000")),0)</f>
        <v>0</v>
      </c>
      <c r="U1185" s="3">
        <f ca="1">IF($B1185&lt;&gt;"",SUMIF(INDIRECT("ИсходныеДанные!$"&amp;$K$4&amp;"$2:$"&amp;$K$4&amp;"$50000"),$B1185&amp;"#"&amp;U$6,INDIRECT("ИсходныеДанные!$J$2:$J$50000")),0)</f>
        <v>0</v>
      </c>
      <c r="V1185" s="3">
        <f ca="1">IF($B1185&lt;&gt;"",SUMIF(INDIRECT("ИсходныеДанные!$"&amp;$K$4&amp;"$2:$"&amp;$K$4&amp;"$50000"),$B1185&amp;"#"&amp;V$6,INDIRECT("ИсходныеДанные!$J$2:$J$50000")),0)</f>
        <v>0</v>
      </c>
      <c r="W1185" s="16" t="e">
        <f ca="1">SUM(K1185:V1185)/Пофамильно!$R$1</f>
        <v>#DIV/0!</v>
      </c>
    </row>
    <row r="1186" spans="1:23" x14ac:dyDescent="0.25">
      <c r="A1186" s="10" t="str">
        <f t="shared" ca="1" si="20"/>
        <v>delete</v>
      </c>
      <c r="B1186" s="16" cm="1">
        <f t="array" aca="1" ref="B1186" ca="1">INDIRECT("УникальныеСписки!D"&amp;ROW()-$L$4)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14"/>
      <c r="G1186" s="81" t="str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84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84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84" t="str" cm="1">
        <f t="array" aca="1" ref="J1186" ca="1">_xlfn.XLOOKUP($B1186,INDIRECT(SUBSTITUTE("ИсходныеДанные!$где$2:$где$50000","где",$B$4)),INDIRECT(SUBSTITUTE("ИсходныеДанные!$что$2:$что$50000","что",J$4)),"",0,1)</f>
        <v/>
      </c>
      <c r="K1186" s="3">
        <f ca="1">IF($B1186&lt;&gt;"",SUMIF(INDIRECT("ИсходныеДанные!$"&amp;$K$4&amp;"$2:$"&amp;$K$4&amp;"$50000"),$B1186&amp;"#"&amp;K$6,INDIRECT("ИсходныеДанные!$J$2:$J$50000")),0)</f>
        <v>0</v>
      </c>
      <c r="L1186" s="3">
        <f ca="1">IF($B1186&lt;&gt;"",SUMIF(INDIRECT("ИсходныеДанные!$"&amp;$K$4&amp;"$2:$"&amp;$K$4&amp;"$50000"),$B1186&amp;"#"&amp;L$6,INDIRECT("ИсходныеДанные!$J$2:$J$50000")),0)</f>
        <v>0</v>
      </c>
      <c r="M1186" s="3">
        <f ca="1">IF($B1186&lt;&gt;"",SUMIF(INDIRECT("ИсходныеДанные!$"&amp;$K$4&amp;"$2:$"&amp;$K$4&amp;"$50000"),$B1186&amp;"#"&amp;M$6,INDIRECT("ИсходныеДанные!$J$2:$J$50000")),0)</f>
        <v>0</v>
      </c>
      <c r="N1186" s="3">
        <f ca="1">IF($B1186&lt;&gt;"",SUMIF(INDIRECT("ИсходныеДанные!$"&amp;$K$4&amp;"$2:$"&amp;$K$4&amp;"$50000"),$B1186&amp;"#"&amp;N$6,INDIRECT("ИсходныеДанные!$J$2:$J$50000")),0)</f>
        <v>0</v>
      </c>
      <c r="O1186" s="3">
        <f ca="1">IF($B1186&lt;&gt;"",SUMIF(INDIRECT("ИсходныеДанные!$"&amp;$K$4&amp;"$2:$"&amp;$K$4&amp;"$50000"),$B1186&amp;"#"&amp;O$6,INDIRECT("ИсходныеДанные!$J$2:$J$50000")),0)</f>
        <v>0</v>
      </c>
      <c r="P1186" s="3">
        <f ca="1">IF($B1186&lt;&gt;"",SUMIF(INDIRECT("ИсходныеДанные!$"&amp;$K$4&amp;"$2:$"&amp;$K$4&amp;"$50000"),$B1186&amp;"#"&amp;P$6,INDIRECT("ИсходныеДанные!$J$2:$J$50000")),0)</f>
        <v>0</v>
      </c>
      <c r="Q1186" s="3">
        <f ca="1">IF($B1186&lt;&gt;"",SUMIF(INDIRECT("ИсходныеДанные!$"&amp;$K$4&amp;"$2:$"&amp;$K$4&amp;"$50000"),$B1186&amp;"#"&amp;Q$6,INDIRECT("ИсходныеДанные!$J$2:$J$50000")),0)</f>
        <v>0</v>
      </c>
      <c r="R1186" s="3">
        <f ca="1">IF($B1186&lt;&gt;"",SUMIF(INDIRECT("ИсходныеДанные!$"&amp;$K$4&amp;"$2:$"&amp;$K$4&amp;"$50000"),$B1186&amp;"#"&amp;R$6,INDIRECT("ИсходныеДанные!$J$2:$J$50000")),0)</f>
        <v>0</v>
      </c>
      <c r="S1186" s="3">
        <f ca="1">IF($B1186&lt;&gt;"",SUMIF(INDIRECT("ИсходныеДанные!$"&amp;$K$4&amp;"$2:$"&amp;$K$4&amp;"$50000"),$B1186&amp;"#"&amp;S$6,INDIRECT("ИсходныеДанные!$J$2:$J$50000")),0)</f>
        <v>0</v>
      </c>
      <c r="T1186" s="3">
        <f ca="1">IF($B1186&lt;&gt;"",SUMIF(INDIRECT("ИсходныеДанные!$"&amp;$K$4&amp;"$2:$"&amp;$K$4&amp;"$50000"),$B1186&amp;"#"&amp;T$6,INDIRECT("ИсходныеДанные!$J$2:$J$50000")),0)</f>
        <v>0</v>
      </c>
      <c r="U1186" s="3">
        <f ca="1">IF($B1186&lt;&gt;"",SUMIF(INDIRECT("ИсходныеДанные!$"&amp;$K$4&amp;"$2:$"&amp;$K$4&amp;"$50000"),$B1186&amp;"#"&amp;U$6,INDIRECT("ИсходныеДанные!$J$2:$J$50000")),0)</f>
        <v>0</v>
      </c>
      <c r="V1186" s="3">
        <f ca="1">IF($B1186&lt;&gt;"",SUMIF(INDIRECT("ИсходныеДанные!$"&amp;$K$4&amp;"$2:$"&amp;$K$4&amp;"$50000"),$B1186&amp;"#"&amp;V$6,INDIRECT("ИсходныеДанные!$J$2:$J$50000")),0)</f>
        <v>0</v>
      </c>
      <c r="W1186" s="16" t="e">
        <f ca="1">SUM(K1186:V1186)/Пофамильно!$R$1</f>
        <v>#DIV/0!</v>
      </c>
    </row>
    <row r="1187" spans="1:23" x14ac:dyDescent="0.25">
      <c r="A1187" s="10" t="str">
        <f t="shared" ca="1" si="20"/>
        <v>delete</v>
      </c>
      <c r="B1187" s="16" cm="1">
        <f t="array" aca="1" ref="B1187" ca="1">INDIRECT("УникальныеСписки!D"&amp;ROW()-$L$4)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14"/>
      <c r="G1187" s="81" t="str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84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84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84" t="str" cm="1">
        <f t="array" aca="1" ref="J1187" ca="1">_xlfn.XLOOKUP($B1187,INDIRECT(SUBSTITUTE("ИсходныеДанные!$где$2:$где$50000","где",$B$4)),INDIRECT(SUBSTITUTE("ИсходныеДанные!$что$2:$что$50000","что",J$4)),"",0,1)</f>
        <v/>
      </c>
      <c r="K1187" s="3">
        <f ca="1">IF($B1187&lt;&gt;"",SUMIF(INDIRECT("ИсходныеДанные!$"&amp;$K$4&amp;"$2:$"&amp;$K$4&amp;"$50000"),$B1187&amp;"#"&amp;K$6,INDIRECT("ИсходныеДанные!$J$2:$J$50000")),0)</f>
        <v>0</v>
      </c>
      <c r="L1187" s="3">
        <f ca="1">IF($B1187&lt;&gt;"",SUMIF(INDIRECT("ИсходныеДанные!$"&amp;$K$4&amp;"$2:$"&amp;$K$4&amp;"$50000"),$B1187&amp;"#"&amp;L$6,INDIRECT("ИсходныеДанные!$J$2:$J$50000")),0)</f>
        <v>0</v>
      </c>
      <c r="M1187" s="3">
        <f ca="1">IF($B1187&lt;&gt;"",SUMIF(INDIRECT("ИсходныеДанные!$"&amp;$K$4&amp;"$2:$"&amp;$K$4&amp;"$50000"),$B1187&amp;"#"&amp;M$6,INDIRECT("ИсходныеДанные!$J$2:$J$50000")),0)</f>
        <v>0</v>
      </c>
      <c r="N1187" s="3">
        <f ca="1">IF($B1187&lt;&gt;"",SUMIF(INDIRECT("ИсходныеДанные!$"&amp;$K$4&amp;"$2:$"&amp;$K$4&amp;"$50000"),$B1187&amp;"#"&amp;N$6,INDIRECT("ИсходныеДанные!$J$2:$J$50000")),0)</f>
        <v>0</v>
      </c>
      <c r="O1187" s="3">
        <f ca="1">IF($B1187&lt;&gt;"",SUMIF(INDIRECT("ИсходныеДанные!$"&amp;$K$4&amp;"$2:$"&amp;$K$4&amp;"$50000"),$B1187&amp;"#"&amp;O$6,INDIRECT("ИсходныеДанные!$J$2:$J$50000")),0)</f>
        <v>0</v>
      </c>
      <c r="P1187" s="3">
        <f ca="1">IF($B1187&lt;&gt;"",SUMIF(INDIRECT("ИсходныеДанные!$"&amp;$K$4&amp;"$2:$"&amp;$K$4&amp;"$50000"),$B1187&amp;"#"&amp;P$6,INDIRECT("ИсходныеДанные!$J$2:$J$50000")),0)</f>
        <v>0</v>
      </c>
      <c r="Q1187" s="3">
        <f ca="1">IF($B1187&lt;&gt;"",SUMIF(INDIRECT("ИсходныеДанные!$"&amp;$K$4&amp;"$2:$"&amp;$K$4&amp;"$50000"),$B1187&amp;"#"&amp;Q$6,INDIRECT("ИсходныеДанные!$J$2:$J$50000")),0)</f>
        <v>0</v>
      </c>
      <c r="R1187" s="3">
        <f ca="1">IF($B1187&lt;&gt;"",SUMIF(INDIRECT("ИсходныеДанные!$"&amp;$K$4&amp;"$2:$"&amp;$K$4&amp;"$50000"),$B1187&amp;"#"&amp;R$6,INDIRECT("ИсходныеДанные!$J$2:$J$50000")),0)</f>
        <v>0</v>
      </c>
      <c r="S1187" s="3">
        <f ca="1">IF($B1187&lt;&gt;"",SUMIF(INDIRECT("ИсходныеДанные!$"&amp;$K$4&amp;"$2:$"&amp;$K$4&amp;"$50000"),$B1187&amp;"#"&amp;S$6,INDIRECT("ИсходныеДанные!$J$2:$J$50000")),0)</f>
        <v>0</v>
      </c>
      <c r="T1187" s="3">
        <f ca="1">IF($B1187&lt;&gt;"",SUMIF(INDIRECT("ИсходныеДанные!$"&amp;$K$4&amp;"$2:$"&amp;$K$4&amp;"$50000"),$B1187&amp;"#"&amp;T$6,INDIRECT("ИсходныеДанные!$J$2:$J$50000")),0)</f>
        <v>0</v>
      </c>
      <c r="U1187" s="3">
        <f ca="1">IF($B1187&lt;&gt;"",SUMIF(INDIRECT("ИсходныеДанные!$"&amp;$K$4&amp;"$2:$"&amp;$K$4&amp;"$50000"),$B1187&amp;"#"&amp;U$6,INDIRECT("ИсходныеДанные!$J$2:$J$50000")),0)</f>
        <v>0</v>
      </c>
      <c r="V1187" s="3">
        <f ca="1">IF($B1187&lt;&gt;"",SUMIF(INDIRECT("ИсходныеДанные!$"&amp;$K$4&amp;"$2:$"&amp;$K$4&amp;"$50000"),$B1187&amp;"#"&amp;V$6,INDIRECT("ИсходныеДанные!$J$2:$J$50000")),0)</f>
        <v>0</v>
      </c>
      <c r="W1187" s="16" t="e">
        <f ca="1">SUM(K1187:V1187)/Пофамильно!$R$1</f>
        <v>#DIV/0!</v>
      </c>
    </row>
    <row r="1188" spans="1:23" x14ac:dyDescent="0.25">
      <c r="A1188" s="10" t="str">
        <f t="shared" ca="1" si="20"/>
        <v>delete</v>
      </c>
      <c r="B1188" s="16" cm="1">
        <f t="array" aca="1" ref="B1188" ca="1">INDIRECT("УникальныеСписки!D"&amp;ROW()-$L$4)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14"/>
      <c r="G1188" s="81" t="str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84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84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84" t="str" cm="1">
        <f t="array" aca="1" ref="J1188" ca="1">_xlfn.XLOOKUP($B1188,INDIRECT(SUBSTITUTE("ИсходныеДанные!$где$2:$где$50000","где",$B$4)),INDIRECT(SUBSTITUTE("ИсходныеДанные!$что$2:$что$50000","что",J$4)),"",0,1)</f>
        <v/>
      </c>
      <c r="K1188" s="3">
        <f ca="1">IF($B1188&lt;&gt;"",SUMIF(INDIRECT("ИсходныеДанные!$"&amp;$K$4&amp;"$2:$"&amp;$K$4&amp;"$50000"),$B1188&amp;"#"&amp;K$6,INDIRECT("ИсходныеДанные!$J$2:$J$50000")),0)</f>
        <v>0</v>
      </c>
      <c r="L1188" s="3">
        <f ca="1">IF($B1188&lt;&gt;"",SUMIF(INDIRECT("ИсходныеДанные!$"&amp;$K$4&amp;"$2:$"&amp;$K$4&amp;"$50000"),$B1188&amp;"#"&amp;L$6,INDIRECT("ИсходныеДанные!$J$2:$J$50000")),0)</f>
        <v>0</v>
      </c>
      <c r="M1188" s="3">
        <f ca="1">IF($B1188&lt;&gt;"",SUMIF(INDIRECT("ИсходныеДанные!$"&amp;$K$4&amp;"$2:$"&amp;$K$4&amp;"$50000"),$B1188&amp;"#"&amp;M$6,INDIRECT("ИсходныеДанные!$J$2:$J$50000")),0)</f>
        <v>0</v>
      </c>
      <c r="N1188" s="3">
        <f ca="1">IF($B1188&lt;&gt;"",SUMIF(INDIRECT("ИсходныеДанные!$"&amp;$K$4&amp;"$2:$"&amp;$K$4&amp;"$50000"),$B1188&amp;"#"&amp;N$6,INDIRECT("ИсходныеДанные!$J$2:$J$50000")),0)</f>
        <v>0</v>
      </c>
      <c r="O1188" s="3">
        <f ca="1">IF($B1188&lt;&gt;"",SUMIF(INDIRECT("ИсходныеДанные!$"&amp;$K$4&amp;"$2:$"&amp;$K$4&amp;"$50000"),$B1188&amp;"#"&amp;O$6,INDIRECT("ИсходныеДанные!$J$2:$J$50000")),0)</f>
        <v>0</v>
      </c>
      <c r="P1188" s="3">
        <f ca="1">IF($B1188&lt;&gt;"",SUMIF(INDIRECT("ИсходныеДанные!$"&amp;$K$4&amp;"$2:$"&amp;$K$4&amp;"$50000"),$B1188&amp;"#"&amp;P$6,INDIRECT("ИсходныеДанные!$J$2:$J$50000")),0)</f>
        <v>0</v>
      </c>
      <c r="Q1188" s="3">
        <f ca="1">IF($B1188&lt;&gt;"",SUMIF(INDIRECT("ИсходныеДанные!$"&amp;$K$4&amp;"$2:$"&amp;$K$4&amp;"$50000"),$B1188&amp;"#"&amp;Q$6,INDIRECT("ИсходныеДанные!$J$2:$J$50000")),0)</f>
        <v>0</v>
      </c>
      <c r="R1188" s="3">
        <f ca="1">IF($B1188&lt;&gt;"",SUMIF(INDIRECT("ИсходныеДанные!$"&amp;$K$4&amp;"$2:$"&amp;$K$4&amp;"$50000"),$B1188&amp;"#"&amp;R$6,INDIRECT("ИсходныеДанные!$J$2:$J$50000")),0)</f>
        <v>0</v>
      </c>
      <c r="S1188" s="3">
        <f ca="1">IF($B1188&lt;&gt;"",SUMIF(INDIRECT("ИсходныеДанные!$"&amp;$K$4&amp;"$2:$"&amp;$K$4&amp;"$50000"),$B1188&amp;"#"&amp;S$6,INDIRECT("ИсходныеДанные!$J$2:$J$50000")),0)</f>
        <v>0</v>
      </c>
      <c r="T1188" s="3">
        <f ca="1">IF($B1188&lt;&gt;"",SUMIF(INDIRECT("ИсходныеДанные!$"&amp;$K$4&amp;"$2:$"&amp;$K$4&amp;"$50000"),$B1188&amp;"#"&amp;T$6,INDIRECT("ИсходныеДанные!$J$2:$J$50000")),0)</f>
        <v>0</v>
      </c>
      <c r="U1188" s="3">
        <f ca="1">IF($B1188&lt;&gt;"",SUMIF(INDIRECT("ИсходныеДанные!$"&amp;$K$4&amp;"$2:$"&amp;$K$4&amp;"$50000"),$B1188&amp;"#"&amp;U$6,INDIRECT("ИсходныеДанные!$J$2:$J$50000")),0)</f>
        <v>0</v>
      </c>
      <c r="V1188" s="3">
        <f ca="1">IF($B1188&lt;&gt;"",SUMIF(INDIRECT("ИсходныеДанные!$"&amp;$K$4&amp;"$2:$"&amp;$K$4&amp;"$50000"),$B1188&amp;"#"&amp;V$6,INDIRECT("ИсходныеДанные!$J$2:$J$50000")),0)</f>
        <v>0</v>
      </c>
      <c r="W1188" s="16" t="e">
        <f ca="1">SUM(K1188:V1188)/Пофамильно!$R$1</f>
        <v>#DIV/0!</v>
      </c>
    </row>
    <row r="1189" spans="1:23" x14ac:dyDescent="0.25">
      <c r="A1189" s="10" t="str">
        <f t="shared" ca="1" si="20"/>
        <v>delete</v>
      </c>
      <c r="B1189" s="16" cm="1">
        <f t="array" aca="1" ref="B1189" ca="1">INDIRECT("УникальныеСписки!D"&amp;ROW()-$L$4)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14"/>
      <c r="G1189" s="81" t="str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84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84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84" t="str" cm="1">
        <f t="array" aca="1" ref="J1189" ca="1">_xlfn.XLOOKUP($B1189,INDIRECT(SUBSTITUTE("ИсходныеДанные!$где$2:$где$50000","где",$B$4)),INDIRECT(SUBSTITUTE("ИсходныеДанные!$что$2:$что$50000","что",J$4)),"",0,1)</f>
        <v/>
      </c>
      <c r="K1189" s="3">
        <f ca="1">IF($B1189&lt;&gt;"",SUMIF(INDIRECT("ИсходныеДанные!$"&amp;$K$4&amp;"$2:$"&amp;$K$4&amp;"$50000"),$B1189&amp;"#"&amp;K$6,INDIRECT("ИсходныеДанные!$J$2:$J$50000")),0)</f>
        <v>0</v>
      </c>
      <c r="L1189" s="3">
        <f ca="1">IF($B1189&lt;&gt;"",SUMIF(INDIRECT("ИсходныеДанные!$"&amp;$K$4&amp;"$2:$"&amp;$K$4&amp;"$50000"),$B1189&amp;"#"&amp;L$6,INDIRECT("ИсходныеДанные!$J$2:$J$50000")),0)</f>
        <v>0</v>
      </c>
      <c r="M1189" s="3">
        <f ca="1">IF($B1189&lt;&gt;"",SUMIF(INDIRECT("ИсходныеДанные!$"&amp;$K$4&amp;"$2:$"&amp;$K$4&amp;"$50000"),$B1189&amp;"#"&amp;M$6,INDIRECT("ИсходныеДанные!$J$2:$J$50000")),0)</f>
        <v>0</v>
      </c>
      <c r="N1189" s="3">
        <f ca="1">IF($B1189&lt;&gt;"",SUMIF(INDIRECT("ИсходныеДанные!$"&amp;$K$4&amp;"$2:$"&amp;$K$4&amp;"$50000"),$B1189&amp;"#"&amp;N$6,INDIRECT("ИсходныеДанные!$J$2:$J$50000")),0)</f>
        <v>0</v>
      </c>
      <c r="O1189" s="3">
        <f ca="1">IF($B1189&lt;&gt;"",SUMIF(INDIRECT("ИсходныеДанные!$"&amp;$K$4&amp;"$2:$"&amp;$K$4&amp;"$50000"),$B1189&amp;"#"&amp;O$6,INDIRECT("ИсходныеДанные!$J$2:$J$50000")),0)</f>
        <v>0</v>
      </c>
      <c r="P1189" s="3">
        <f ca="1">IF($B1189&lt;&gt;"",SUMIF(INDIRECT("ИсходныеДанные!$"&amp;$K$4&amp;"$2:$"&amp;$K$4&amp;"$50000"),$B1189&amp;"#"&amp;P$6,INDIRECT("ИсходныеДанные!$J$2:$J$50000")),0)</f>
        <v>0</v>
      </c>
      <c r="Q1189" s="3">
        <f ca="1">IF($B1189&lt;&gt;"",SUMIF(INDIRECT("ИсходныеДанные!$"&amp;$K$4&amp;"$2:$"&amp;$K$4&amp;"$50000"),$B1189&amp;"#"&amp;Q$6,INDIRECT("ИсходныеДанные!$J$2:$J$50000")),0)</f>
        <v>0</v>
      </c>
      <c r="R1189" s="3">
        <f ca="1">IF($B1189&lt;&gt;"",SUMIF(INDIRECT("ИсходныеДанные!$"&amp;$K$4&amp;"$2:$"&amp;$K$4&amp;"$50000"),$B1189&amp;"#"&amp;R$6,INDIRECT("ИсходныеДанные!$J$2:$J$50000")),0)</f>
        <v>0</v>
      </c>
      <c r="S1189" s="3">
        <f ca="1">IF($B1189&lt;&gt;"",SUMIF(INDIRECT("ИсходныеДанные!$"&amp;$K$4&amp;"$2:$"&amp;$K$4&amp;"$50000"),$B1189&amp;"#"&amp;S$6,INDIRECT("ИсходныеДанные!$J$2:$J$50000")),0)</f>
        <v>0</v>
      </c>
      <c r="T1189" s="3">
        <f ca="1">IF($B1189&lt;&gt;"",SUMIF(INDIRECT("ИсходныеДанные!$"&amp;$K$4&amp;"$2:$"&amp;$K$4&amp;"$50000"),$B1189&amp;"#"&amp;T$6,INDIRECT("ИсходныеДанные!$J$2:$J$50000")),0)</f>
        <v>0</v>
      </c>
      <c r="U1189" s="3">
        <f ca="1">IF($B1189&lt;&gt;"",SUMIF(INDIRECT("ИсходныеДанные!$"&amp;$K$4&amp;"$2:$"&amp;$K$4&amp;"$50000"),$B1189&amp;"#"&amp;U$6,INDIRECT("ИсходныеДанные!$J$2:$J$50000")),0)</f>
        <v>0</v>
      </c>
      <c r="V1189" s="3">
        <f ca="1">IF($B1189&lt;&gt;"",SUMIF(INDIRECT("ИсходныеДанные!$"&amp;$K$4&amp;"$2:$"&amp;$K$4&amp;"$50000"),$B1189&amp;"#"&amp;V$6,INDIRECT("ИсходныеДанные!$J$2:$J$50000")),0)</f>
        <v>0</v>
      </c>
      <c r="W1189" s="16" t="e">
        <f ca="1">SUM(K1189:V1189)/Пофамильно!$R$1</f>
        <v>#DIV/0!</v>
      </c>
    </row>
    <row r="1190" spans="1:23" x14ac:dyDescent="0.25">
      <c r="A1190" s="10" t="str">
        <f t="shared" ca="1" si="20"/>
        <v>delete</v>
      </c>
      <c r="B1190" s="16" cm="1">
        <f t="array" aca="1" ref="B1190" ca="1">INDIRECT("УникальныеСписки!D"&amp;ROW()-$L$4)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14"/>
      <c r="G1190" s="81" t="str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84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84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84" t="str" cm="1">
        <f t="array" aca="1" ref="J1190" ca="1">_xlfn.XLOOKUP($B1190,INDIRECT(SUBSTITUTE("ИсходныеДанные!$где$2:$где$50000","где",$B$4)),INDIRECT(SUBSTITUTE("ИсходныеДанные!$что$2:$что$50000","что",J$4)),"",0,1)</f>
        <v/>
      </c>
      <c r="K1190" s="3">
        <f ca="1">IF($B1190&lt;&gt;"",SUMIF(INDIRECT("ИсходныеДанные!$"&amp;$K$4&amp;"$2:$"&amp;$K$4&amp;"$50000"),$B1190&amp;"#"&amp;K$6,INDIRECT("ИсходныеДанные!$J$2:$J$50000")),0)</f>
        <v>0</v>
      </c>
      <c r="L1190" s="3">
        <f ca="1">IF($B1190&lt;&gt;"",SUMIF(INDIRECT("ИсходныеДанные!$"&amp;$K$4&amp;"$2:$"&amp;$K$4&amp;"$50000"),$B1190&amp;"#"&amp;L$6,INDIRECT("ИсходныеДанные!$J$2:$J$50000")),0)</f>
        <v>0</v>
      </c>
      <c r="M1190" s="3">
        <f ca="1">IF($B1190&lt;&gt;"",SUMIF(INDIRECT("ИсходныеДанные!$"&amp;$K$4&amp;"$2:$"&amp;$K$4&amp;"$50000"),$B1190&amp;"#"&amp;M$6,INDIRECT("ИсходныеДанные!$J$2:$J$50000")),0)</f>
        <v>0</v>
      </c>
      <c r="N1190" s="3">
        <f ca="1">IF($B1190&lt;&gt;"",SUMIF(INDIRECT("ИсходныеДанные!$"&amp;$K$4&amp;"$2:$"&amp;$K$4&amp;"$50000"),$B1190&amp;"#"&amp;N$6,INDIRECT("ИсходныеДанные!$J$2:$J$50000")),0)</f>
        <v>0</v>
      </c>
      <c r="O1190" s="3">
        <f ca="1">IF($B1190&lt;&gt;"",SUMIF(INDIRECT("ИсходныеДанные!$"&amp;$K$4&amp;"$2:$"&amp;$K$4&amp;"$50000"),$B1190&amp;"#"&amp;O$6,INDIRECT("ИсходныеДанные!$J$2:$J$50000")),0)</f>
        <v>0</v>
      </c>
      <c r="P1190" s="3">
        <f ca="1">IF($B1190&lt;&gt;"",SUMIF(INDIRECT("ИсходныеДанные!$"&amp;$K$4&amp;"$2:$"&amp;$K$4&amp;"$50000"),$B1190&amp;"#"&amp;P$6,INDIRECT("ИсходныеДанные!$J$2:$J$50000")),0)</f>
        <v>0</v>
      </c>
      <c r="Q1190" s="3">
        <f ca="1">IF($B1190&lt;&gt;"",SUMIF(INDIRECT("ИсходныеДанные!$"&amp;$K$4&amp;"$2:$"&amp;$K$4&amp;"$50000"),$B1190&amp;"#"&amp;Q$6,INDIRECT("ИсходныеДанные!$J$2:$J$50000")),0)</f>
        <v>0</v>
      </c>
      <c r="R1190" s="3">
        <f ca="1">IF($B1190&lt;&gt;"",SUMIF(INDIRECT("ИсходныеДанные!$"&amp;$K$4&amp;"$2:$"&amp;$K$4&amp;"$50000"),$B1190&amp;"#"&amp;R$6,INDIRECT("ИсходныеДанные!$J$2:$J$50000")),0)</f>
        <v>0</v>
      </c>
      <c r="S1190" s="3">
        <f ca="1">IF($B1190&lt;&gt;"",SUMIF(INDIRECT("ИсходныеДанные!$"&amp;$K$4&amp;"$2:$"&amp;$K$4&amp;"$50000"),$B1190&amp;"#"&amp;S$6,INDIRECT("ИсходныеДанные!$J$2:$J$50000")),0)</f>
        <v>0</v>
      </c>
      <c r="T1190" s="3">
        <f ca="1">IF($B1190&lt;&gt;"",SUMIF(INDIRECT("ИсходныеДанные!$"&amp;$K$4&amp;"$2:$"&amp;$K$4&amp;"$50000"),$B1190&amp;"#"&amp;T$6,INDIRECT("ИсходныеДанные!$J$2:$J$50000")),0)</f>
        <v>0</v>
      </c>
      <c r="U1190" s="3">
        <f ca="1">IF($B1190&lt;&gt;"",SUMIF(INDIRECT("ИсходныеДанные!$"&amp;$K$4&amp;"$2:$"&amp;$K$4&amp;"$50000"),$B1190&amp;"#"&amp;U$6,INDIRECT("ИсходныеДанные!$J$2:$J$50000")),0)</f>
        <v>0</v>
      </c>
      <c r="V1190" s="3">
        <f ca="1">IF($B1190&lt;&gt;"",SUMIF(INDIRECT("ИсходныеДанные!$"&amp;$K$4&amp;"$2:$"&amp;$K$4&amp;"$50000"),$B1190&amp;"#"&amp;V$6,INDIRECT("ИсходныеДанные!$J$2:$J$50000")),0)</f>
        <v>0</v>
      </c>
      <c r="W1190" s="16" t="e">
        <f ca="1">SUM(K1190:V1190)/Пофамильно!$R$1</f>
        <v>#DIV/0!</v>
      </c>
    </row>
    <row r="1191" spans="1:23" x14ac:dyDescent="0.25">
      <c r="A1191" s="10" t="str">
        <f t="shared" ca="1" si="20"/>
        <v>delete</v>
      </c>
      <c r="B1191" s="16" cm="1">
        <f t="array" aca="1" ref="B1191" ca="1">INDIRECT("УникальныеСписки!D"&amp;ROW()-$L$4)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14"/>
      <c r="G1191" s="81" t="str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84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84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84" t="str" cm="1">
        <f t="array" aca="1" ref="J1191" ca="1">_xlfn.XLOOKUP($B1191,INDIRECT(SUBSTITUTE("ИсходныеДанные!$где$2:$где$50000","где",$B$4)),INDIRECT(SUBSTITUTE("ИсходныеДанные!$что$2:$что$50000","что",J$4)),"",0,1)</f>
        <v/>
      </c>
      <c r="K1191" s="3">
        <f ca="1">IF($B1191&lt;&gt;"",SUMIF(INDIRECT("ИсходныеДанные!$"&amp;$K$4&amp;"$2:$"&amp;$K$4&amp;"$50000"),$B1191&amp;"#"&amp;K$6,INDIRECT("ИсходныеДанные!$J$2:$J$50000")),0)</f>
        <v>0</v>
      </c>
      <c r="L1191" s="3">
        <f ca="1">IF($B1191&lt;&gt;"",SUMIF(INDIRECT("ИсходныеДанные!$"&amp;$K$4&amp;"$2:$"&amp;$K$4&amp;"$50000"),$B1191&amp;"#"&amp;L$6,INDIRECT("ИсходныеДанные!$J$2:$J$50000")),0)</f>
        <v>0</v>
      </c>
      <c r="M1191" s="3">
        <f ca="1">IF($B1191&lt;&gt;"",SUMIF(INDIRECT("ИсходныеДанные!$"&amp;$K$4&amp;"$2:$"&amp;$K$4&amp;"$50000"),$B1191&amp;"#"&amp;M$6,INDIRECT("ИсходныеДанные!$J$2:$J$50000")),0)</f>
        <v>0</v>
      </c>
      <c r="N1191" s="3">
        <f ca="1">IF($B1191&lt;&gt;"",SUMIF(INDIRECT("ИсходныеДанные!$"&amp;$K$4&amp;"$2:$"&amp;$K$4&amp;"$50000"),$B1191&amp;"#"&amp;N$6,INDIRECT("ИсходныеДанные!$J$2:$J$50000")),0)</f>
        <v>0</v>
      </c>
      <c r="O1191" s="3">
        <f ca="1">IF($B1191&lt;&gt;"",SUMIF(INDIRECT("ИсходныеДанные!$"&amp;$K$4&amp;"$2:$"&amp;$K$4&amp;"$50000"),$B1191&amp;"#"&amp;O$6,INDIRECT("ИсходныеДанные!$J$2:$J$50000")),0)</f>
        <v>0</v>
      </c>
      <c r="P1191" s="3">
        <f ca="1">IF($B1191&lt;&gt;"",SUMIF(INDIRECT("ИсходныеДанные!$"&amp;$K$4&amp;"$2:$"&amp;$K$4&amp;"$50000"),$B1191&amp;"#"&amp;P$6,INDIRECT("ИсходныеДанные!$J$2:$J$50000")),0)</f>
        <v>0</v>
      </c>
      <c r="Q1191" s="3">
        <f ca="1">IF($B1191&lt;&gt;"",SUMIF(INDIRECT("ИсходныеДанные!$"&amp;$K$4&amp;"$2:$"&amp;$K$4&amp;"$50000"),$B1191&amp;"#"&amp;Q$6,INDIRECT("ИсходныеДанные!$J$2:$J$50000")),0)</f>
        <v>0</v>
      </c>
      <c r="R1191" s="3">
        <f ca="1">IF($B1191&lt;&gt;"",SUMIF(INDIRECT("ИсходныеДанные!$"&amp;$K$4&amp;"$2:$"&amp;$K$4&amp;"$50000"),$B1191&amp;"#"&amp;R$6,INDIRECT("ИсходныеДанные!$J$2:$J$50000")),0)</f>
        <v>0</v>
      </c>
      <c r="S1191" s="3">
        <f ca="1">IF($B1191&lt;&gt;"",SUMIF(INDIRECT("ИсходныеДанные!$"&amp;$K$4&amp;"$2:$"&amp;$K$4&amp;"$50000"),$B1191&amp;"#"&amp;S$6,INDIRECT("ИсходныеДанные!$J$2:$J$50000")),0)</f>
        <v>0</v>
      </c>
      <c r="T1191" s="3">
        <f ca="1">IF($B1191&lt;&gt;"",SUMIF(INDIRECT("ИсходныеДанные!$"&amp;$K$4&amp;"$2:$"&amp;$K$4&amp;"$50000"),$B1191&amp;"#"&amp;T$6,INDIRECT("ИсходныеДанные!$J$2:$J$50000")),0)</f>
        <v>0</v>
      </c>
      <c r="U1191" s="3">
        <f ca="1">IF($B1191&lt;&gt;"",SUMIF(INDIRECT("ИсходныеДанные!$"&amp;$K$4&amp;"$2:$"&amp;$K$4&amp;"$50000"),$B1191&amp;"#"&amp;U$6,INDIRECT("ИсходныеДанные!$J$2:$J$50000")),0)</f>
        <v>0</v>
      </c>
      <c r="V1191" s="3">
        <f ca="1">IF($B1191&lt;&gt;"",SUMIF(INDIRECT("ИсходныеДанные!$"&amp;$K$4&amp;"$2:$"&amp;$K$4&amp;"$50000"),$B1191&amp;"#"&amp;V$6,INDIRECT("ИсходныеДанные!$J$2:$J$50000")),0)</f>
        <v>0</v>
      </c>
      <c r="W1191" s="16" t="e">
        <f ca="1">SUM(K1191:V1191)/Пофамильно!$R$1</f>
        <v>#DIV/0!</v>
      </c>
    </row>
    <row r="1192" spans="1:23" x14ac:dyDescent="0.25">
      <c r="A1192" s="10" t="str">
        <f t="shared" ca="1" si="20"/>
        <v>delete</v>
      </c>
      <c r="B1192" s="16" cm="1">
        <f t="array" aca="1" ref="B1192" ca="1">INDIRECT("УникальныеСписки!D"&amp;ROW()-$L$4)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14"/>
      <c r="G1192" s="81" t="str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84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84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84" t="str" cm="1">
        <f t="array" aca="1" ref="J1192" ca="1">_xlfn.XLOOKUP($B1192,INDIRECT(SUBSTITUTE("ИсходныеДанные!$где$2:$где$50000","где",$B$4)),INDIRECT(SUBSTITUTE("ИсходныеДанные!$что$2:$что$50000","что",J$4)),"",0,1)</f>
        <v/>
      </c>
      <c r="K1192" s="3">
        <f ca="1">IF($B1192&lt;&gt;"",SUMIF(INDIRECT("ИсходныеДанные!$"&amp;$K$4&amp;"$2:$"&amp;$K$4&amp;"$50000"),$B1192&amp;"#"&amp;K$6,INDIRECT("ИсходныеДанные!$J$2:$J$50000")),0)</f>
        <v>0</v>
      </c>
      <c r="L1192" s="3">
        <f ca="1">IF($B1192&lt;&gt;"",SUMIF(INDIRECT("ИсходныеДанные!$"&amp;$K$4&amp;"$2:$"&amp;$K$4&amp;"$50000"),$B1192&amp;"#"&amp;L$6,INDIRECT("ИсходныеДанные!$J$2:$J$50000")),0)</f>
        <v>0</v>
      </c>
      <c r="M1192" s="3">
        <f ca="1">IF($B1192&lt;&gt;"",SUMIF(INDIRECT("ИсходныеДанные!$"&amp;$K$4&amp;"$2:$"&amp;$K$4&amp;"$50000"),$B1192&amp;"#"&amp;M$6,INDIRECT("ИсходныеДанные!$J$2:$J$50000")),0)</f>
        <v>0</v>
      </c>
      <c r="N1192" s="3">
        <f ca="1">IF($B1192&lt;&gt;"",SUMIF(INDIRECT("ИсходныеДанные!$"&amp;$K$4&amp;"$2:$"&amp;$K$4&amp;"$50000"),$B1192&amp;"#"&amp;N$6,INDIRECT("ИсходныеДанные!$J$2:$J$50000")),0)</f>
        <v>0</v>
      </c>
      <c r="O1192" s="3">
        <f ca="1">IF($B1192&lt;&gt;"",SUMIF(INDIRECT("ИсходныеДанные!$"&amp;$K$4&amp;"$2:$"&amp;$K$4&amp;"$50000"),$B1192&amp;"#"&amp;O$6,INDIRECT("ИсходныеДанные!$J$2:$J$50000")),0)</f>
        <v>0</v>
      </c>
      <c r="P1192" s="3">
        <f ca="1">IF($B1192&lt;&gt;"",SUMIF(INDIRECT("ИсходныеДанные!$"&amp;$K$4&amp;"$2:$"&amp;$K$4&amp;"$50000"),$B1192&amp;"#"&amp;P$6,INDIRECT("ИсходныеДанные!$J$2:$J$50000")),0)</f>
        <v>0</v>
      </c>
      <c r="Q1192" s="3">
        <f ca="1">IF($B1192&lt;&gt;"",SUMIF(INDIRECT("ИсходныеДанные!$"&amp;$K$4&amp;"$2:$"&amp;$K$4&amp;"$50000"),$B1192&amp;"#"&amp;Q$6,INDIRECT("ИсходныеДанные!$J$2:$J$50000")),0)</f>
        <v>0</v>
      </c>
      <c r="R1192" s="3">
        <f ca="1">IF($B1192&lt;&gt;"",SUMIF(INDIRECT("ИсходныеДанные!$"&amp;$K$4&amp;"$2:$"&amp;$K$4&amp;"$50000"),$B1192&amp;"#"&amp;R$6,INDIRECT("ИсходныеДанные!$J$2:$J$50000")),0)</f>
        <v>0</v>
      </c>
      <c r="S1192" s="3">
        <f ca="1">IF($B1192&lt;&gt;"",SUMIF(INDIRECT("ИсходныеДанные!$"&amp;$K$4&amp;"$2:$"&amp;$K$4&amp;"$50000"),$B1192&amp;"#"&amp;S$6,INDIRECT("ИсходныеДанные!$J$2:$J$50000")),0)</f>
        <v>0</v>
      </c>
      <c r="T1192" s="3">
        <f ca="1">IF($B1192&lt;&gt;"",SUMIF(INDIRECT("ИсходныеДанные!$"&amp;$K$4&amp;"$2:$"&amp;$K$4&amp;"$50000"),$B1192&amp;"#"&amp;T$6,INDIRECT("ИсходныеДанные!$J$2:$J$50000")),0)</f>
        <v>0</v>
      </c>
      <c r="U1192" s="3">
        <f ca="1">IF($B1192&lt;&gt;"",SUMIF(INDIRECT("ИсходныеДанные!$"&amp;$K$4&amp;"$2:$"&amp;$K$4&amp;"$50000"),$B1192&amp;"#"&amp;U$6,INDIRECT("ИсходныеДанные!$J$2:$J$50000")),0)</f>
        <v>0</v>
      </c>
      <c r="V1192" s="3">
        <f ca="1">IF($B1192&lt;&gt;"",SUMIF(INDIRECT("ИсходныеДанные!$"&amp;$K$4&amp;"$2:$"&amp;$K$4&amp;"$50000"),$B1192&amp;"#"&amp;V$6,INDIRECT("ИсходныеДанные!$J$2:$J$50000")),0)</f>
        <v>0</v>
      </c>
      <c r="W1192" s="16" t="e">
        <f ca="1">SUM(K1192:V1192)/Пофамильно!$R$1</f>
        <v>#DIV/0!</v>
      </c>
    </row>
    <row r="1193" spans="1:23" x14ac:dyDescent="0.25">
      <c r="A1193" s="10" t="str">
        <f t="shared" ca="1" si="20"/>
        <v>delete</v>
      </c>
      <c r="B1193" s="16" cm="1">
        <f t="array" aca="1" ref="B1193" ca="1">INDIRECT("УникальныеСписки!D"&amp;ROW()-$L$4)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14"/>
      <c r="G1193" s="81" t="str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84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84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84" t="str" cm="1">
        <f t="array" aca="1" ref="J1193" ca="1">_xlfn.XLOOKUP($B1193,INDIRECT(SUBSTITUTE("ИсходныеДанные!$где$2:$где$50000","где",$B$4)),INDIRECT(SUBSTITUTE("ИсходныеДанные!$что$2:$что$50000","что",J$4)),"",0,1)</f>
        <v/>
      </c>
      <c r="K1193" s="3">
        <f ca="1">IF($B1193&lt;&gt;"",SUMIF(INDIRECT("ИсходныеДанные!$"&amp;$K$4&amp;"$2:$"&amp;$K$4&amp;"$50000"),$B1193&amp;"#"&amp;K$6,INDIRECT("ИсходныеДанные!$J$2:$J$50000")),0)</f>
        <v>0</v>
      </c>
      <c r="L1193" s="3">
        <f ca="1">IF($B1193&lt;&gt;"",SUMIF(INDIRECT("ИсходныеДанные!$"&amp;$K$4&amp;"$2:$"&amp;$K$4&amp;"$50000"),$B1193&amp;"#"&amp;L$6,INDIRECT("ИсходныеДанные!$J$2:$J$50000")),0)</f>
        <v>0</v>
      </c>
      <c r="M1193" s="3">
        <f ca="1">IF($B1193&lt;&gt;"",SUMIF(INDIRECT("ИсходныеДанные!$"&amp;$K$4&amp;"$2:$"&amp;$K$4&amp;"$50000"),$B1193&amp;"#"&amp;M$6,INDIRECT("ИсходныеДанные!$J$2:$J$50000")),0)</f>
        <v>0</v>
      </c>
      <c r="N1193" s="3">
        <f ca="1">IF($B1193&lt;&gt;"",SUMIF(INDIRECT("ИсходныеДанные!$"&amp;$K$4&amp;"$2:$"&amp;$K$4&amp;"$50000"),$B1193&amp;"#"&amp;N$6,INDIRECT("ИсходныеДанные!$J$2:$J$50000")),0)</f>
        <v>0</v>
      </c>
      <c r="O1193" s="3">
        <f ca="1">IF($B1193&lt;&gt;"",SUMIF(INDIRECT("ИсходныеДанные!$"&amp;$K$4&amp;"$2:$"&amp;$K$4&amp;"$50000"),$B1193&amp;"#"&amp;O$6,INDIRECT("ИсходныеДанные!$J$2:$J$50000")),0)</f>
        <v>0</v>
      </c>
      <c r="P1193" s="3">
        <f ca="1">IF($B1193&lt;&gt;"",SUMIF(INDIRECT("ИсходныеДанные!$"&amp;$K$4&amp;"$2:$"&amp;$K$4&amp;"$50000"),$B1193&amp;"#"&amp;P$6,INDIRECT("ИсходныеДанные!$J$2:$J$50000")),0)</f>
        <v>0</v>
      </c>
      <c r="Q1193" s="3">
        <f ca="1">IF($B1193&lt;&gt;"",SUMIF(INDIRECT("ИсходныеДанные!$"&amp;$K$4&amp;"$2:$"&amp;$K$4&amp;"$50000"),$B1193&amp;"#"&amp;Q$6,INDIRECT("ИсходныеДанные!$J$2:$J$50000")),0)</f>
        <v>0</v>
      </c>
      <c r="R1193" s="3">
        <f ca="1">IF($B1193&lt;&gt;"",SUMIF(INDIRECT("ИсходныеДанные!$"&amp;$K$4&amp;"$2:$"&amp;$K$4&amp;"$50000"),$B1193&amp;"#"&amp;R$6,INDIRECT("ИсходныеДанные!$J$2:$J$50000")),0)</f>
        <v>0</v>
      </c>
      <c r="S1193" s="3">
        <f ca="1">IF($B1193&lt;&gt;"",SUMIF(INDIRECT("ИсходныеДанные!$"&amp;$K$4&amp;"$2:$"&amp;$K$4&amp;"$50000"),$B1193&amp;"#"&amp;S$6,INDIRECT("ИсходныеДанные!$J$2:$J$50000")),0)</f>
        <v>0</v>
      </c>
      <c r="T1193" s="3">
        <f ca="1">IF($B1193&lt;&gt;"",SUMIF(INDIRECT("ИсходныеДанные!$"&amp;$K$4&amp;"$2:$"&amp;$K$4&amp;"$50000"),$B1193&amp;"#"&amp;T$6,INDIRECT("ИсходныеДанные!$J$2:$J$50000")),0)</f>
        <v>0</v>
      </c>
      <c r="U1193" s="3">
        <f ca="1">IF($B1193&lt;&gt;"",SUMIF(INDIRECT("ИсходныеДанные!$"&amp;$K$4&amp;"$2:$"&amp;$K$4&amp;"$50000"),$B1193&amp;"#"&amp;U$6,INDIRECT("ИсходныеДанные!$J$2:$J$50000")),0)</f>
        <v>0</v>
      </c>
      <c r="V1193" s="3">
        <f ca="1">IF($B1193&lt;&gt;"",SUMIF(INDIRECT("ИсходныеДанные!$"&amp;$K$4&amp;"$2:$"&amp;$K$4&amp;"$50000"),$B1193&amp;"#"&amp;V$6,INDIRECT("ИсходныеДанные!$J$2:$J$50000")),0)</f>
        <v>0</v>
      </c>
      <c r="W1193" s="16" t="e">
        <f ca="1">SUM(K1193:V1193)/Пофамильно!$R$1</f>
        <v>#DIV/0!</v>
      </c>
    </row>
    <row r="1194" spans="1:23" x14ac:dyDescent="0.25">
      <c r="A1194" s="10" t="str">
        <f t="shared" ca="1" si="20"/>
        <v>delete</v>
      </c>
      <c r="B1194" s="16" cm="1">
        <f t="array" aca="1" ref="B1194" ca="1">INDIRECT("УникальныеСписки!D"&amp;ROW()-$L$4)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14"/>
      <c r="G1194" s="81" t="str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84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84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84" t="str" cm="1">
        <f t="array" aca="1" ref="J1194" ca="1">_xlfn.XLOOKUP($B1194,INDIRECT(SUBSTITUTE("ИсходныеДанные!$где$2:$где$50000","где",$B$4)),INDIRECT(SUBSTITUTE("ИсходныеДанные!$что$2:$что$50000","что",J$4)),"",0,1)</f>
        <v/>
      </c>
      <c r="K1194" s="3">
        <f ca="1">IF($B1194&lt;&gt;"",SUMIF(INDIRECT("ИсходныеДанные!$"&amp;$K$4&amp;"$2:$"&amp;$K$4&amp;"$50000"),$B1194&amp;"#"&amp;K$6,INDIRECT("ИсходныеДанные!$J$2:$J$50000")),0)</f>
        <v>0</v>
      </c>
      <c r="L1194" s="3">
        <f ca="1">IF($B1194&lt;&gt;"",SUMIF(INDIRECT("ИсходныеДанные!$"&amp;$K$4&amp;"$2:$"&amp;$K$4&amp;"$50000"),$B1194&amp;"#"&amp;L$6,INDIRECT("ИсходныеДанные!$J$2:$J$50000")),0)</f>
        <v>0</v>
      </c>
      <c r="M1194" s="3">
        <f ca="1">IF($B1194&lt;&gt;"",SUMIF(INDIRECT("ИсходныеДанные!$"&amp;$K$4&amp;"$2:$"&amp;$K$4&amp;"$50000"),$B1194&amp;"#"&amp;M$6,INDIRECT("ИсходныеДанные!$J$2:$J$50000")),0)</f>
        <v>0</v>
      </c>
      <c r="N1194" s="3">
        <f ca="1">IF($B1194&lt;&gt;"",SUMIF(INDIRECT("ИсходныеДанные!$"&amp;$K$4&amp;"$2:$"&amp;$K$4&amp;"$50000"),$B1194&amp;"#"&amp;N$6,INDIRECT("ИсходныеДанные!$J$2:$J$50000")),0)</f>
        <v>0</v>
      </c>
      <c r="O1194" s="3">
        <f ca="1">IF($B1194&lt;&gt;"",SUMIF(INDIRECT("ИсходныеДанные!$"&amp;$K$4&amp;"$2:$"&amp;$K$4&amp;"$50000"),$B1194&amp;"#"&amp;O$6,INDIRECT("ИсходныеДанные!$J$2:$J$50000")),0)</f>
        <v>0</v>
      </c>
      <c r="P1194" s="3">
        <f ca="1">IF($B1194&lt;&gt;"",SUMIF(INDIRECT("ИсходныеДанные!$"&amp;$K$4&amp;"$2:$"&amp;$K$4&amp;"$50000"),$B1194&amp;"#"&amp;P$6,INDIRECT("ИсходныеДанные!$J$2:$J$50000")),0)</f>
        <v>0</v>
      </c>
      <c r="Q1194" s="3">
        <f ca="1">IF($B1194&lt;&gt;"",SUMIF(INDIRECT("ИсходныеДанные!$"&amp;$K$4&amp;"$2:$"&amp;$K$4&amp;"$50000"),$B1194&amp;"#"&amp;Q$6,INDIRECT("ИсходныеДанные!$J$2:$J$50000")),0)</f>
        <v>0</v>
      </c>
      <c r="R1194" s="3">
        <f ca="1">IF($B1194&lt;&gt;"",SUMIF(INDIRECT("ИсходныеДанные!$"&amp;$K$4&amp;"$2:$"&amp;$K$4&amp;"$50000"),$B1194&amp;"#"&amp;R$6,INDIRECT("ИсходныеДанные!$J$2:$J$50000")),0)</f>
        <v>0</v>
      </c>
      <c r="S1194" s="3">
        <f ca="1">IF($B1194&lt;&gt;"",SUMIF(INDIRECT("ИсходныеДанные!$"&amp;$K$4&amp;"$2:$"&amp;$K$4&amp;"$50000"),$B1194&amp;"#"&amp;S$6,INDIRECT("ИсходныеДанные!$J$2:$J$50000")),0)</f>
        <v>0</v>
      </c>
      <c r="T1194" s="3">
        <f ca="1">IF($B1194&lt;&gt;"",SUMIF(INDIRECT("ИсходныеДанные!$"&amp;$K$4&amp;"$2:$"&amp;$K$4&amp;"$50000"),$B1194&amp;"#"&amp;T$6,INDIRECT("ИсходныеДанные!$J$2:$J$50000")),0)</f>
        <v>0</v>
      </c>
      <c r="U1194" s="3">
        <f ca="1">IF($B1194&lt;&gt;"",SUMIF(INDIRECT("ИсходныеДанные!$"&amp;$K$4&amp;"$2:$"&amp;$K$4&amp;"$50000"),$B1194&amp;"#"&amp;U$6,INDIRECT("ИсходныеДанные!$J$2:$J$50000")),0)</f>
        <v>0</v>
      </c>
      <c r="V1194" s="3">
        <f ca="1">IF($B1194&lt;&gt;"",SUMIF(INDIRECT("ИсходныеДанные!$"&amp;$K$4&amp;"$2:$"&amp;$K$4&amp;"$50000"),$B1194&amp;"#"&amp;V$6,INDIRECT("ИсходныеДанные!$J$2:$J$50000")),0)</f>
        <v>0</v>
      </c>
      <c r="W1194" s="16" t="e">
        <f ca="1">SUM(K1194:V1194)/Пофамильно!$R$1</f>
        <v>#DIV/0!</v>
      </c>
    </row>
    <row r="1195" spans="1:23" x14ac:dyDescent="0.25">
      <c r="A1195" s="10" t="str">
        <f t="shared" ca="1" si="20"/>
        <v>delete</v>
      </c>
      <c r="B1195" s="16" cm="1">
        <f t="array" aca="1" ref="B1195" ca="1">INDIRECT("УникальныеСписки!D"&amp;ROW()-$L$4)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14"/>
      <c r="G1195" s="81" t="str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84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84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84" t="str" cm="1">
        <f t="array" aca="1" ref="J1195" ca="1">_xlfn.XLOOKUP($B1195,INDIRECT(SUBSTITUTE("ИсходныеДанные!$где$2:$где$50000","где",$B$4)),INDIRECT(SUBSTITUTE("ИсходныеДанные!$что$2:$что$50000","что",J$4)),"",0,1)</f>
        <v/>
      </c>
      <c r="K1195" s="3">
        <f ca="1">IF($B1195&lt;&gt;"",SUMIF(INDIRECT("ИсходныеДанные!$"&amp;$K$4&amp;"$2:$"&amp;$K$4&amp;"$50000"),$B1195&amp;"#"&amp;K$6,INDIRECT("ИсходныеДанные!$J$2:$J$50000")),0)</f>
        <v>0</v>
      </c>
      <c r="L1195" s="3">
        <f ca="1">IF($B1195&lt;&gt;"",SUMIF(INDIRECT("ИсходныеДанные!$"&amp;$K$4&amp;"$2:$"&amp;$K$4&amp;"$50000"),$B1195&amp;"#"&amp;L$6,INDIRECT("ИсходныеДанные!$J$2:$J$50000")),0)</f>
        <v>0</v>
      </c>
      <c r="M1195" s="3">
        <f ca="1">IF($B1195&lt;&gt;"",SUMIF(INDIRECT("ИсходныеДанные!$"&amp;$K$4&amp;"$2:$"&amp;$K$4&amp;"$50000"),$B1195&amp;"#"&amp;M$6,INDIRECT("ИсходныеДанные!$J$2:$J$50000")),0)</f>
        <v>0</v>
      </c>
      <c r="N1195" s="3">
        <f ca="1">IF($B1195&lt;&gt;"",SUMIF(INDIRECT("ИсходныеДанные!$"&amp;$K$4&amp;"$2:$"&amp;$K$4&amp;"$50000"),$B1195&amp;"#"&amp;N$6,INDIRECT("ИсходныеДанные!$J$2:$J$50000")),0)</f>
        <v>0</v>
      </c>
      <c r="O1195" s="3">
        <f ca="1">IF($B1195&lt;&gt;"",SUMIF(INDIRECT("ИсходныеДанные!$"&amp;$K$4&amp;"$2:$"&amp;$K$4&amp;"$50000"),$B1195&amp;"#"&amp;O$6,INDIRECT("ИсходныеДанные!$J$2:$J$50000")),0)</f>
        <v>0</v>
      </c>
      <c r="P1195" s="3">
        <f ca="1">IF($B1195&lt;&gt;"",SUMIF(INDIRECT("ИсходныеДанные!$"&amp;$K$4&amp;"$2:$"&amp;$K$4&amp;"$50000"),$B1195&amp;"#"&amp;P$6,INDIRECT("ИсходныеДанные!$J$2:$J$50000")),0)</f>
        <v>0</v>
      </c>
      <c r="Q1195" s="3">
        <f ca="1">IF($B1195&lt;&gt;"",SUMIF(INDIRECT("ИсходныеДанные!$"&amp;$K$4&amp;"$2:$"&amp;$K$4&amp;"$50000"),$B1195&amp;"#"&amp;Q$6,INDIRECT("ИсходныеДанные!$J$2:$J$50000")),0)</f>
        <v>0</v>
      </c>
      <c r="R1195" s="3">
        <f ca="1">IF($B1195&lt;&gt;"",SUMIF(INDIRECT("ИсходныеДанные!$"&amp;$K$4&amp;"$2:$"&amp;$K$4&amp;"$50000"),$B1195&amp;"#"&amp;R$6,INDIRECT("ИсходныеДанные!$J$2:$J$50000")),0)</f>
        <v>0</v>
      </c>
      <c r="S1195" s="3">
        <f ca="1">IF($B1195&lt;&gt;"",SUMIF(INDIRECT("ИсходныеДанные!$"&amp;$K$4&amp;"$2:$"&amp;$K$4&amp;"$50000"),$B1195&amp;"#"&amp;S$6,INDIRECT("ИсходныеДанные!$J$2:$J$50000")),0)</f>
        <v>0</v>
      </c>
      <c r="T1195" s="3">
        <f ca="1">IF($B1195&lt;&gt;"",SUMIF(INDIRECT("ИсходныеДанные!$"&amp;$K$4&amp;"$2:$"&amp;$K$4&amp;"$50000"),$B1195&amp;"#"&amp;T$6,INDIRECT("ИсходныеДанные!$J$2:$J$50000")),0)</f>
        <v>0</v>
      </c>
      <c r="U1195" s="3">
        <f ca="1">IF($B1195&lt;&gt;"",SUMIF(INDIRECT("ИсходныеДанные!$"&amp;$K$4&amp;"$2:$"&amp;$K$4&amp;"$50000"),$B1195&amp;"#"&amp;U$6,INDIRECT("ИсходныеДанные!$J$2:$J$50000")),0)</f>
        <v>0</v>
      </c>
      <c r="V1195" s="3">
        <f ca="1">IF($B1195&lt;&gt;"",SUMIF(INDIRECT("ИсходныеДанные!$"&amp;$K$4&amp;"$2:$"&amp;$K$4&amp;"$50000"),$B1195&amp;"#"&amp;V$6,INDIRECT("ИсходныеДанные!$J$2:$J$50000")),0)</f>
        <v>0</v>
      </c>
      <c r="W1195" s="16" t="e">
        <f ca="1">SUM(K1195:V1195)/Пофамильно!$R$1</f>
        <v>#DIV/0!</v>
      </c>
    </row>
    <row r="1196" spans="1:23" x14ac:dyDescent="0.25">
      <c r="A1196" s="10" t="str">
        <f t="shared" ca="1" si="20"/>
        <v>delete</v>
      </c>
      <c r="B1196" s="16" cm="1">
        <f t="array" aca="1" ref="B1196" ca="1">INDIRECT("УникальныеСписки!D"&amp;ROW()-$L$4)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14"/>
      <c r="G1196" s="81" t="str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84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84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84" t="str" cm="1">
        <f t="array" aca="1" ref="J1196" ca="1">_xlfn.XLOOKUP($B1196,INDIRECT(SUBSTITUTE("ИсходныеДанные!$где$2:$где$50000","где",$B$4)),INDIRECT(SUBSTITUTE("ИсходныеДанные!$что$2:$что$50000","что",J$4)),"",0,1)</f>
        <v/>
      </c>
      <c r="K1196" s="3">
        <f ca="1">IF($B1196&lt;&gt;"",SUMIF(INDIRECT("ИсходныеДанные!$"&amp;$K$4&amp;"$2:$"&amp;$K$4&amp;"$50000"),$B1196&amp;"#"&amp;K$6,INDIRECT("ИсходныеДанные!$J$2:$J$50000")),0)</f>
        <v>0</v>
      </c>
      <c r="L1196" s="3">
        <f ca="1">IF($B1196&lt;&gt;"",SUMIF(INDIRECT("ИсходныеДанные!$"&amp;$K$4&amp;"$2:$"&amp;$K$4&amp;"$50000"),$B1196&amp;"#"&amp;L$6,INDIRECT("ИсходныеДанные!$J$2:$J$50000")),0)</f>
        <v>0</v>
      </c>
      <c r="M1196" s="3">
        <f ca="1">IF($B1196&lt;&gt;"",SUMIF(INDIRECT("ИсходныеДанные!$"&amp;$K$4&amp;"$2:$"&amp;$K$4&amp;"$50000"),$B1196&amp;"#"&amp;M$6,INDIRECT("ИсходныеДанные!$J$2:$J$50000")),0)</f>
        <v>0</v>
      </c>
      <c r="N1196" s="3">
        <f ca="1">IF($B1196&lt;&gt;"",SUMIF(INDIRECT("ИсходныеДанные!$"&amp;$K$4&amp;"$2:$"&amp;$K$4&amp;"$50000"),$B1196&amp;"#"&amp;N$6,INDIRECT("ИсходныеДанные!$J$2:$J$50000")),0)</f>
        <v>0</v>
      </c>
      <c r="O1196" s="3">
        <f ca="1">IF($B1196&lt;&gt;"",SUMIF(INDIRECT("ИсходныеДанные!$"&amp;$K$4&amp;"$2:$"&amp;$K$4&amp;"$50000"),$B1196&amp;"#"&amp;O$6,INDIRECT("ИсходныеДанные!$J$2:$J$50000")),0)</f>
        <v>0</v>
      </c>
      <c r="P1196" s="3">
        <f ca="1">IF($B1196&lt;&gt;"",SUMIF(INDIRECT("ИсходныеДанные!$"&amp;$K$4&amp;"$2:$"&amp;$K$4&amp;"$50000"),$B1196&amp;"#"&amp;P$6,INDIRECT("ИсходныеДанные!$J$2:$J$50000")),0)</f>
        <v>0</v>
      </c>
      <c r="Q1196" s="3">
        <f ca="1">IF($B1196&lt;&gt;"",SUMIF(INDIRECT("ИсходныеДанные!$"&amp;$K$4&amp;"$2:$"&amp;$K$4&amp;"$50000"),$B1196&amp;"#"&amp;Q$6,INDIRECT("ИсходныеДанные!$J$2:$J$50000")),0)</f>
        <v>0</v>
      </c>
      <c r="R1196" s="3">
        <f ca="1">IF($B1196&lt;&gt;"",SUMIF(INDIRECT("ИсходныеДанные!$"&amp;$K$4&amp;"$2:$"&amp;$K$4&amp;"$50000"),$B1196&amp;"#"&amp;R$6,INDIRECT("ИсходныеДанные!$J$2:$J$50000")),0)</f>
        <v>0</v>
      </c>
      <c r="S1196" s="3">
        <f ca="1">IF($B1196&lt;&gt;"",SUMIF(INDIRECT("ИсходныеДанные!$"&amp;$K$4&amp;"$2:$"&amp;$K$4&amp;"$50000"),$B1196&amp;"#"&amp;S$6,INDIRECT("ИсходныеДанные!$J$2:$J$50000")),0)</f>
        <v>0</v>
      </c>
      <c r="T1196" s="3">
        <f ca="1">IF($B1196&lt;&gt;"",SUMIF(INDIRECT("ИсходныеДанные!$"&amp;$K$4&amp;"$2:$"&amp;$K$4&amp;"$50000"),$B1196&amp;"#"&amp;T$6,INDIRECT("ИсходныеДанные!$J$2:$J$50000")),0)</f>
        <v>0</v>
      </c>
      <c r="U1196" s="3">
        <f ca="1">IF($B1196&lt;&gt;"",SUMIF(INDIRECT("ИсходныеДанные!$"&amp;$K$4&amp;"$2:$"&amp;$K$4&amp;"$50000"),$B1196&amp;"#"&amp;U$6,INDIRECT("ИсходныеДанные!$J$2:$J$50000")),0)</f>
        <v>0</v>
      </c>
      <c r="V1196" s="3">
        <f ca="1">IF($B1196&lt;&gt;"",SUMIF(INDIRECT("ИсходныеДанные!$"&amp;$K$4&amp;"$2:$"&amp;$K$4&amp;"$50000"),$B1196&amp;"#"&amp;V$6,INDIRECT("ИсходныеДанные!$J$2:$J$50000")),0)</f>
        <v>0</v>
      </c>
      <c r="W1196" s="16" t="e">
        <f ca="1">SUM(K1196:V1196)/Пофамильно!$R$1</f>
        <v>#DIV/0!</v>
      </c>
    </row>
    <row r="1197" spans="1:23" x14ac:dyDescent="0.25">
      <c r="A1197" s="10" t="str">
        <f t="shared" ca="1" si="20"/>
        <v>delete</v>
      </c>
      <c r="B1197" s="16" cm="1">
        <f t="array" aca="1" ref="B1197" ca="1">INDIRECT("УникальныеСписки!D"&amp;ROW()-$L$4)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14"/>
      <c r="G1197" s="81" t="str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84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84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84" t="str" cm="1">
        <f t="array" aca="1" ref="J1197" ca="1">_xlfn.XLOOKUP($B1197,INDIRECT(SUBSTITUTE("ИсходныеДанные!$где$2:$где$50000","где",$B$4)),INDIRECT(SUBSTITUTE("ИсходныеДанные!$что$2:$что$50000","что",J$4)),"",0,1)</f>
        <v/>
      </c>
      <c r="K1197" s="3">
        <f ca="1">IF($B1197&lt;&gt;"",SUMIF(INDIRECT("ИсходныеДанные!$"&amp;$K$4&amp;"$2:$"&amp;$K$4&amp;"$50000"),$B1197&amp;"#"&amp;K$6,INDIRECT("ИсходныеДанные!$J$2:$J$50000")),0)</f>
        <v>0</v>
      </c>
      <c r="L1197" s="3">
        <f ca="1">IF($B1197&lt;&gt;"",SUMIF(INDIRECT("ИсходныеДанные!$"&amp;$K$4&amp;"$2:$"&amp;$K$4&amp;"$50000"),$B1197&amp;"#"&amp;L$6,INDIRECT("ИсходныеДанные!$J$2:$J$50000")),0)</f>
        <v>0</v>
      </c>
      <c r="M1197" s="3">
        <f ca="1">IF($B1197&lt;&gt;"",SUMIF(INDIRECT("ИсходныеДанные!$"&amp;$K$4&amp;"$2:$"&amp;$K$4&amp;"$50000"),$B1197&amp;"#"&amp;M$6,INDIRECT("ИсходныеДанные!$J$2:$J$50000")),0)</f>
        <v>0</v>
      </c>
      <c r="N1197" s="3">
        <f ca="1">IF($B1197&lt;&gt;"",SUMIF(INDIRECT("ИсходныеДанные!$"&amp;$K$4&amp;"$2:$"&amp;$K$4&amp;"$50000"),$B1197&amp;"#"&amp;N$6,INDIRECT("ИсходныеДанные!$J$2:$J$50000")),0)</f>
        <v>0</v>
      </c>
      <c r="O1197" s="3">
        <f ca="1">IF($B1197&lt;&gt;"",SUMIF(INDIRECT("ИсходныеДанные!$"&amp;$K$4&amp;"$2:$"&amp;$K$4&amp;"$50000"),$B1197&amp;"#"&amp;O$6,INDIRECT("ИсходныеДанные!$J$2:$J$50000")),0)</f>
        <v>0</v>
      </c>
      <c r="P1197" s="3">
        <f ca="1">IF($B1197&lt;&gt;"",SUMIF(INDIRECT("ИсходныеДанные!$"&amp;$K$4&amp;"$2:$"&amp;$K$4&amp;"$50000"),$B1197&amp;"#"&amp;P$6,INDIRECT("ИсходныеДанные!$J$2:$J$50000")),0)</f>
        <v>0</v>
      </c>
      <c r="Q1197" s="3">
        <f ca="1">IF($B1197&lt;&gt;"",SUMIF(INDIRECT("ИсходныеДанные!$"&amp;$K$4&amp;"$2:$"&amp;$K$4&amp;"$50000"),$B1197&amp;"#"&amp;Q$6,INDIRECT("ИсходныеДанные!$J$2:$J$50000")),0)</f>
        <v>0</v>
      </c>
      <c r="R1197" s="3">
        <f ca="1">IF($B1197&lt;&gt;"",SUMIF(INDIRECT("ИсходныеДанные!$"&amp;$K$4&amp;"$2:$"&amp;$K$4&amp;"$50000"),$B1197&amp;"#"&amp;R$6,INDIRECT("ИсходныеДанные!$J$2:$J$50000")),0)</f>
        <v>0</v>
      </c>
      <c r="S1197" s="3">
        <f ca="1">IF($B1197&lt;&gt;"",SUMIF(INDIRECT("ИсходныеДанные!$"&amp;$K$4&amp;"$2:$"&amp;$K$4&amp;"$50000"),$B1197&amp;"#"&amp;S$6,INDIRECT("ИсходныеДанные!$J$2:$J$50000")),0)</f>
        <v>0</v>
      </c>
      <c r="T1197" s="3">
        <f ca="1">IF($B1197&lt;&gt;"",SUMIF(INDIRECT("ИсходныеДанные!$"&amp;$K$4&amp;"$2:$"&amp;$K$4&amp;"$50000"),$B1197&amp;"#"&amp;T$6,INDIRECT("ИсходныеДанные!$J$2:$J$50000")),0)</f>
        <v>0</v>
      </c>
      <c r="U1197" s="3">
        <f ca="1">IF($B1197&lt;&gt;"",SUMIF(INDIRECT("ИсходныеДанные!$"&amp;$K$4&amp;"$2:$"&amp;$K$4&amp;"$50000"),$B1197&amp;"#"&amp;U$6,INDIRECT("ИсходныеДанные!$J$2:$J$50000")),0)</f>
        <v>0</v>
      </c>
      <c r="V1197" s="3">
        <f ca="1">IF($B1197&lt;&gt;"",SUMIF(INDIRECT("ИсходныеДанные!$"&amp;$K$4&amp;"$2:$"&amp;$K$4&amp;"$50000"),$B1197&amp;"#"&amp;V$6,INDIRECT("ИсходныеДанные!$J$2:$J$50000")),0)</f>
        <v>0</v>
      </c>
      <c r="W1197" s="16" t="e">
        <f ca="1">SUM(K1197:V1197)/Пофамильно!$R$1</f>
        <v>#DIV/0!</v>
      </c>
    </row>
    <row r="1198" spans="1:23" x14ac:dyDescent="0.25">
      <c r="A1198" s="10" t="str">
        <f t="shared" ca="1" si="20"/>
        <v>delete</v>
      </c>
      <c r="B1198" s="16" cm="1">
        <f t="array" aca="1" ref="B1198" ca="1">INDIRECT("УникальныеСписки!D"&amp;ROW()-$L$4)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14"/>
      <c r="G1198" s="81" t="str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84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84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84" t="str" cm="1">
        <f t="array" aca="1" ref="J1198" ca="1">_xlfn.XLOOKUP($B1198,INDIRECT(SUBSTITUTE("ИсходныеДанные!$где$2:$где$50000","где",$B$4)),INDIRECT(SUBSTITUTE("ИсходныеДанные!$что$2:$что$50000","что",J$4)),"",0,1)</f>
        <v/>
      </c>
      <c r="K1198" s="3">
        <f ca="1">IF($B1198&lt;&gt;"",SUMIF(INDIRECT("ИсходныеДанные!$"&amp;$K$4&amp;"$2:$"&amp;$K$4&amp;"$50000"),$B1198&amp;"#"&amp;K$6,INDIRECT("ИсходныеДанные!$J$2:$J$50000")),0)</f>
        <v>0</v>
      </c>
      <c r="L1198" s="3">
        <f ca="1">IF($B1198&lt;&gt;"",SUMIF(INDIRECT("ИсходныеДанные!$"&amp;$K$4&amp;"$2:$"&amp;$K$4&amp;"$50000"),$B1198&amp;"#"&amp;L$6,INDIRECT("ИсходныеДанные!$J$2:$J$50000")),0)</f>
        <v>0</v>
      </c>
      <c r="M1198" s="3">
        <f ca="1">IF($B1198&lt;&gt;"",SUMIF(INDIRECT("ИсходныеДанные!$"&amp;$K$4&amp;"$2:$"&amp;$K$4&amp;"$50000"),$B1198&amp;"#"&amp;M$6,INDIRECT("ИсходныеДанные!$J$2:$J$50000")),0)</f>
        <v>0</v>
      </c>
      <c r="N1198" s="3">
        <f ca="1">IF($B1198&lt;&gt;"",SUMIF(INDIRECT("ИсходныеДанные!$"&amp;$K$4&amp;"$2:$"&amp;$K$4&amp;"$50000"),$B1198&amp;"#"&amp;N$6,INDIRECT("ИсходныеДанные!$J$2:$J$50000")),0)</f>
        <v>0</v>
      </c>
      <c r="O1198" s="3">
        <f ca="1">IF($B1198&lt;&gt;"",SUMIF(INDIRECT("ИсходныеДанные!$"&amp;$K$4&amp;"$2:$"&amp;$K$4&amp;"$50000"),$B1198&amp;"#"&amp;O$6,INDIRECT("ИсходныеДанные!$J$2:$J$50000")),0)</f>
        <v>0</v>
      </c>
      <c r="P1198" s="3">
        <f ca="1">IF($B1198&lt;&gt;"",SUMIF(INDIRECT("ИсходныеДанные!$"&amp;$K$4&amp;"$2:$"&amp;$K$4&amp;"$50000"),$B1198&amp;"#"&amp;P$6,INDIRECT("ИсходныеДанные!$J$2:$J$50000")),0)</f>
        <v>0</v>
      </c>
      <c r="Q1198" s="3">
        <f ca="1">IF($B1198&lt;&gt;"",SUMIF(INDIRECT("ИсходныеДанные!$"&amp;$K$4&amp;"$2:$"&amp;$K$4&amp;"$50000"),$B1198&amp;"#"&amp;Q$6,INDIRECT("ИсходныеДанные!$J$2:$J$50000")),0)</f>
        <v>0</v>
      </c>
      <c r="R1198" s="3">
        <f ca="1">IF($B1198&lt;&gt;"",SUMIF(INDIRECT("ИсходныеДанные!$"&amp;$K$4&amp;"$2:$"&amp;$K$4&amp;"$50000"),$B1198&amp;"#"&amp;R$6,INDIRECT("ИсходныеДанные!$J$2:$J$50000")),0)</f>
        <v>0</v>
      </c>
      <c r="S1198" s="3">
        <f ca="1">IF($B1198&lt;&gt;"",SUMIF(INDIRECT("ИсходныеДанные!$"&amp;$K$4&amp;"$2:$"&amp;$K$4&amp;"$50000"),$B1198&amp;"#"&amp;S$6,INDIRECT("ИсходныеДанные!$J$2:$J$50000")),0)</f>
        <v>0</v>
      </c>
      <c r="T1198" s="3">
        <f ca="1">IF($B1198&lt;&gt;"",SUMIF(INDIRECT("ИсходныеДанные!$"&amp;$K$4&amp;"$2:$"&amp;$K$4&amp;"$50000"),$B1198&amp;"#"&amp;T$6,INDIRECT("ИсходныеДанные!$J$2:$J$50000")),0)</f>
        <v>0</v>
      </c>
      <c r="U1198" s="3">
        <f ca="1">IF($B1198&lt;&gt;"",SUMIF(INDIRECT("ИсходныеДанные!$"&amp;$K$4&amp;"$2:$"&amp;$K$4&amp;"$50000"),$B1198&amp;"#"&amp;U$6,INDIRECT("ИсходныеДанные!$J$2:$J$50000")),0)</f>
        <v>0</v>
      </c>
      <c r="V1198" s="3">
        <f ca="1">IF($B1198&lt;&gt;"",SUMIF(INDIRECT("ИсходныеДанные!$"&amp;$K$4&amp;"$2:$"&amp;$K$4&amp;"$50000"),$B1198&amp;"#"&amp;V$6,INDIRECT("ИсходныеДанные!$J$2:$J$50000")),0)</f>
        <v>0</v>
      </c>
      <c r="W1198" s="16" t="e">
        <f ca="1">SUM(K1198:V1198)/Пофамильно!$R$1</f>
        <v>#DIV/0!</v>
      </c>
    </row>
    <row r="1199" spans="1:23" x14ac:dyDescent="0.25">
      <c r="A1199" s="10" t="str">
        <f t="shared" ca="1" si="20"/>
        <v>delete</v>
      </c>
      <c r="B1199" s="16" cm="1">
        <f t="array" aca="1" ref="B1199" ca="1">INDIRECT("УникальныеСписки!D"&amp;ROW()-$L$4)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14"/>
      <c r="G1199" s="81" t="str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84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84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84" t="str" cm="1">
        <f t="array" aca="1" ref="J1199" ca="1">_xlfn.XLOOKUP($B1199,INDIRECT(SUBSTITUTE("ИсходныеДанные!$где$2:$где$50000","где",$B$4)),INDIRECT(SUBSTITUTE("ИсходныеДанные!$что$2:$что$50000","что",J$4)),"",0,1)</f>
        <v/>
      </c>
      <c r="K1199" s="3">
        <f ca="1">IF($B1199&lt;&gt;"",SUMIF(INDIRECT("ИсходныеДанные!$"&amp;$K$4&amp;"$2:$"&amp;$K$4&amp;"$50000"),$B1199&amp;"#"&amp;K$6,INDIRECT("ИсходныеДанные!$J$2:$J$50000")),0)</f>
        <v>0</v>
      </c>
      <c r="L1199" s="3">
        <f ca="1">IF($B1199&lt;&gt;"",SUMIF(INDIRECT("ИсходныеДанные!$"&amp;$K$4&amp;"$2:$"&amp;$K$4&amp;"$50000"),$B1199&amp;"#"&amp;L$6,INDIRECT("ИсходныеДанные!$J$2:$J$50000")),0)</f>
        <v>0</v>
      </c>
      <c r="M1199" s="3">
        <f ca="1">IF($B1199&lt;&gt;"",SUMIF(INDIRECT("ИсходныеДанные!$"&amp;$K$4&amp;"$2:$"&amp;$K$4&amp;"$50000"),$B1199&amp;"#"&amp;M$6,INDIRECT("ИсходныеДанные!$J$2:$J$50000")),0)</f>
        <v>0</v>
      </c>
      <c r="N1199" s="3">
        <f ca="1">IF($B1199&lt;&gt;"",SUMIF(INDIRECT("ИсходныеДанные!$"&amp;$K$4&amp;"$2:$"&amp;$K$4&amp;"$50000"),$B1199&amp;"#"&amp;N$6,INDIRECT("ИсходныеДанные!$J$2:$J$50000")),0)</f>
        <v>0</v>
      </c>
      <c r="O1199" s="3">
        <f ca="1">IF($B1199&lt;&gt;"",SUMIF(INDIRECT("ИсходныеДанные!$"&amp;$K$4&amp;"$2:$"&amp;$K$4&amp;"$50000"),$B1199&amp;"#"&amp;O$6,INDIRECT("ИсходныеДанные!$J$2:$J$50000")),0)</f>
        <v>0</v>
      </c>
      <c r="P1199" s="3">
        <f ca="1">IF($B1199&lt;&gt;"",SUMIF(INDIRECT("ИсходныеДанные!$"&amp;$K$4&amp;"$2:$"&amp;$K$4&amp;"$50000"),$B1199&amp;"#"&amp;P$6,INDIRECT("ИсходныеДанные!$J$2:$J$50000")),0)</f>
        <v>0</v>
      </c>
      <c r="Q1199" s="3">
        <f ca="1">IF($B1199&lt;&gt;"",SUMIF(INDIRECT("ИсходныеДанные!$"&amp;$K$4&amp;"$2:$"&amp;$K$4&amp;"$50000"),$B1199&amp;"#"&amp;Q$6,INDIRECT("ИсходныеДанные!$J$2:$J$50000")),0)</f>
        <v>0</v>
      </c>
      <c r="R1199" s="3">
        <f ca="1">IF($B1199&lt;&gt;"",SUMIF(INDIRECT("ИсходныеДанные!$"&amp;$K$4&amp;"$2:$"&amp;$K$4&amp;"$50000"),$B1199&amp;"#"&amp;R$6,INDIRECT("ИсходныеДанные!$J$2:$J$50000")),0)</f>
        <v>0</v>
      </c>
      <c r="S1199" s="3">
        <f ca="1">IF($B1199&lt;&gt;"",SUMIF(INDIRECT("ИсходныеДанные!$"&amp;$K$4&amp;"$2:$"&amp;$K$4&amp;"$50000"),$B1199&amp;"#"&amp;S$6,INDIRECT("ИсходныеДанные!$J$2:$J$50000")),0)</f>
        <v>0</v>
      </c>
      <c r="T1199" s="3">
        <f ca="1">IF($B1199&lt;&gt;"",SUMIF(INDIRECT("ИсходныеДанные!$"&amp;$K$4&amp;"$2:$"&amp;$K$4&amp;"$50000"),$B1199&amp;"#"&amp;T$6,INDIRECT("ИсходныеДанные!$J$2:$J$50000")),0)</f>
        <v>0</v>
      </c>
      <c r="U1199" s="3">
        <f ca="1">IF($B1199&lt;&gt;"",SUMIF(INDIRECT("ИсходныеДанные!$"&amp;$K$4&amp;"$2:$"&amp;$K$4&amp;"$50000"),$B1199&amp;"#"&amp;U$6,INDIRECT("ИсходныеДанные!$J$2:$J$50000")),0)</f>
        <v>0</v>
      </c>
      <c r="V1199" s="3">
        <f ca="1">IF($B1199&lt;&gt;"",SUMIF(INDIRECT("ИсходныеДанные!$"&amp;$K$4&amp;"$2:$"&amp;$K$4&amp;"$50000"),$B1199&amp;"#"&amp;V$6,INDIRECT("ИсходныеДанные!$J$2:$J$50000")),0)</f>
        <v>0</v>
      </c>
      <c r="W1199" s="16" t="e">
        <f ca="1">SUM(K1199:V1199)/Пофамильно!$R$1</f>
        <v>#DIV/0!</v>
      </c>
    </row>
    <row r="1200" spans="1:23" x14ac:dyDescent="0.25">
      <c r="A1200" s="10" t="str">
        <f t="shared" ca="1" si="20"/>
        <v>delete</v>
      </c>
      <c r="B1200" s="16" cm="1">
        <f t="array" aca="1" ref="B1200" ca="1">INDIRECT("УникальныеСписки!D"&amp;ROW()-$L$4)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14"/>
      <c r="G1200" s="81" t="str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84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84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84" t="str" cm="1">
        <f t="array" aca="1" ref="J1200" ca="1">_xlfn.XLOOKUP($B1200,INDIRECT(SUBSTITUTE("ИсходныеДанные!$где$2:$где$50000","где",$B$4)),INDIRECT(SUBSTITUTE("ИсходныеДанные!$что$2:$что$50000","что",J$4)),"",0,1)</f>
        <v/>
      </c>
      <c r="K1200" s="3">
        <f ca="1">IF($B1200&lt;&gt;"",SUMIF(INDIRECT("ИсходныеДанные!$"&amp;$K$4&amp;"$2:$"&amp;$K$4&amp;"$50000"),$B1200&amp;"#"&amp;K$6,INDIRECT("ИсходныеДанные!$J$2:$J$50000")),0)</f>
        <v>0</v>
      </c>
      <c r="L1200" s="3">
        <f ca="1">IF($B1200&lt;&gt;"",SUMIF(INDIRECT("ИсходныеДанные!$"&amp;$K$4&amp;"$2:$"&amp;$K$4&amp;"$50000"),$B1200&amp;"#"&amp;L$6,INDIRECT("ИсходныеДанные!$J$2:$J$50000")),0)</f>
        <v>0</v>
      </c>
      <c r="M1200" s="3">
        <f ca="1">IF($B1200&lt;&gt;"",SUMIF(INDIRECT("ИсходныеДанные!$"&amp;$K$4&amp;"$2:$"&amp;$K$4&amp;"$50000"),$B1200&amp;"#"&amp;M$6,INDIRECT("ИсходныеДанные!$J$2:$J$50000")),0)</f>
        <v>0</v>
      </c>
      <c r="N1200" s="3">
        <f ca="1">IF($B1200&lt;&gt;"",SUMIF(INDIRECT("ИсходныеДанные!$"&amp;$K$4&amp;"$2:$"&amp;$K$4&amp;"$50000"),$B1200&amp;"#"&amp;N$6,INDIRECT("ИсходныеДанные!$J$2:$J$50000")),0)</f>
        <v>0</v>
      </c>
      <c r="O1200" s="3">
        <f ca="1">IF($B1200&lt;&gt;"",SUMIF(INDIRECT("ИсходныеДанные!$"&amp;$K$4&amp;"$2:$"&amp;$K$4&amp;"$50000"),$B1200&amp;"#"&amp;O$6,INDIRECT("ИсходныеДанные!$J$2:$J$50000")),0)</f>
        <v>0</v>
      </c>
      <c r="P1200" s="3">
        <f ca="1">IF($B1200&lt;&gt;"",SUMIF(INDIRECT("ИсходныеДанные!$"&amp;$K$4&amp;"$2:$"&amp;$K$4&amp;"$50000"),$B1200&amp;"#"&amp;P$6,INDIRECT("ИсходныеДанные!$J$2:$J$50000")),0)</f>
        <v>0</v>
      </c>
      <c r="Q1200" s="3">
        <f ca="1">IF($B1200&lt;&gt;"",SUMIF(INDIRECT("ИсходныеДанные!$"&amp;$K$4&amp;"$2:$"&amp;$K$4&amp;"$50000"),$B1200&amp;"#"&amp;Q$6,INDIRECT("ИсходныеДанные!$J$2:$J$50000")),0)</f>
        <v>0</v>
      </c>
      <c r="R1200" s="3">
        <f ca="1">IF($B1200&lt;&gt;"",SUMIF(INDIRECT("ИсходныеДанные!$"&amp;$K$4&amp;"$2:$"&amp;$K$4&amp;"$50000"),$B1200&amp;"#"&amp;R$6,INDIRECT("ИсходныеДанные!$J$2:$J$50000")),0)</f>
        <v>0</v>
      </c>
      <c r="S1200" s="3">
        <f ca="1">IF($B1200&lt;&gt;"",SUMIF(INDIRECT("ИсходныеДанные!$"&amp;$K$4&amp;"$2:$"&amp;$K$4&amp;"$50000"),$B1200&amp;"#"&amp;S$6,INDIRECT("ИсходныеДанные!$J$2:$J$50000")),0)</f>
        <v>0</v>
      </c>
      <c r="T1200" s="3">
        <f ca="1">IF($B1200&lt;&gt;"",SUMIF(INDIRECT("ИсходныеДанные!$"&amp;$K$4&amp;"$2:$"&amp;$K$4&amp;"$50000"),$B1200&amp;"#"&amp;T$6,INDIRECT("ИсходныеДанные!$J$2:$J$50000")),0)</f>
        <v>0</v>
      </c>
      <c r="U1200" s="3">
        <f ca="1">IF($B1200&lt;&gt;"",SUMIF(INDIRECT("ИсходныеДанные!$"&amp;$K$4&amp;"$2:$"&amp;$K$4&amp;"$50000"),$B1200&amp;"#"&amp;U$6,INDIRECT("ИсходныеДанные!$J$2:$J$50000")),0)</f>
        <v>0</v>
      </c>
      <c r="V1200" s="3">
        <f ca="1">IF($B1200&lt;&gt;"",SUMIF(INDIRECT("ИсходныеДанные!$"&amp;$K$4&amp;"$2:$"&amp;$K$4&amp;"$50000"),$B1200&amp;"#"&amp;V$6,INDIRECT("ИсходныеДанные!$J$2:$J$50000")),0)</f>
        <v>0</v>
      </c>
      <c r="W1200" s="16" t="e">
        <f ca="1">SUM(K1200:V1200)/Пофамильно!$R$1</f>
        <v>#DIV/0!</v>
      </c>
    </row>
    <row r="1201" spans="1:23" x14ac:dyDescent="0.25">
      <c r="A1201" s="10" t="str">
        <f t="shared" ca="1" si="20"/>
        <v>delete</v>
      </c>
      <c r="B1201" s="16" cm="1">
        <f t="array" aca="1" ref="B1201" ca="1">INDIRECT("УникальныеСписки!D"&amp;ROW()-$L$4)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14"/>
      <c r="G1201" s="81" t="str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84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84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84" t="str" cm="1">
        <f t="array" aca="1" ref="J1201" ca="1">_xlfn.XLOOKUP($B1201,INDIRECT(SUBSTITUTE("ИсходныеДанные!$где$2:$где$50000","где",$B$4)),INDIRECT(SUBSTITUTE("ИсходныеДанные!$что$2:$что$50000","что",J$4)),"",0,1)</f>
        <v/>
      </c>
      <c r="K1201" s="3">
        <f ca="1">IF($B1201&lt;&gt;"",SUMIF(INDIRECT("ИсходныеДанные!$"&amp;$K$4&amp;"$2:$"&amp;$K$4&amp;"$50000"),$B1201&amp;"#"&amp;K$6,INDIRECT("ИсходныеДанные!$J$2:$J$50000")),0)</f>
        <v>0</v>
      </c>
      <c r="L1201" s="3">
        <f ca="1">IF($B1201&lt;&gt;"",SUMIF(INDIRECT("ИсходныеДанные!$"&amp;$K$4&amp;"$2:$"&amp;$K$4&amp;"$50000"),$B1201&amp;"#"&amp;L$6,INDIRECT("ИсходныеДанные!$J$2:$J$50000")),0)</f>
        <v>0</v>
      </c>
      <c r="M1201" s="3">
        <f ca="1">IF($B1201&lt;&gt;"",SUMIF(INDIRECT("ИсходныеДанные!$"&amp;$K$4&amp;"$2:$"&amp;$K$4&amp;"$50000"),$B1201&amp;"#"&amp;M$6,INDIRECT("ИсходныеДанные!$J$2:$J$50000")),0)</f>
        <v>0</v>
      </c>
      <c r="N1201" s="3">
        <f ca="1">IF($B1201&lt;&gt;"",SUMIF(INDIRECT("ИсходныеДанные!$"&amp;$K$4&amp;"$2:$"&amp;$K$4&amp;"$50000"),$B1201&amp;"#"&amp;N$6,INDIRECT("ИсходныеДанные!$J$2:$J$50000")),0)</f>
        <v>0</v>
      </c>
      <c r="O1201" s="3">
        <f ca="1">IF($B1201&lt;&gt;"",SUMIF(INDIRECT("ИсходныеДанные!$"&amp;$K$4&amp;"$2:$"&amp;$K$4&amp;"$50000"),$B1201&amp;"#"&amp;O$6,INDIRECT("ИсходныеДанные!$J$2:$J$50000")),0)</f>
        <v>0</v>
      </c>
      <c r="P1201" s="3">
        <f ca="1">IF($B1201&lt;&gt;"",SUMIF(INDIRECT("ИсходныеДанные!$"&amp;$K$4&amp;"$2:$"&amp;$K$4&amp;"$50000"),$B1201&amp;"#"&amp;P$6,INDIRECT("ИсходныеДанные!$J$2:$J$50000")),0)</f>
        <v>0</v>
      </c>
      <c r="Q1201" s="3">
        <f ca="1">IF($B1201&lt;&gt;"",SUMIF(INDIRECT("ИсходныеДанные!$"&amp;$K$4&amp;"$2:$"&amp;$K$4&amp;"$50000"),$B1201&amp;"#"&amp;Q$6,INDIRECT("ИсходныеДанные!$J$2:$J$50000")),0)</f>
        <v>0</v>
      </c>
      <c r="R1201" s="3">
        <f ca="1">IF($B1201&lt;&gt;"",SUMIF(INDIRECT("ИсходныеДанные!$"&amp;$K$4&amp;"$2:$"&amp;$K$4&amp;"$50000"),$B1201&amp;"#"&amp;R$6,INDIRECT("ИсходныеДанные!$J$2:$J$50000")),0)</f>
        <v>0</v>
      </c>
      <c r="S1201" s="3">
        <f ca="1">IF($B1201&lt;&gt;"",SUMIF(INDIRECT("ИсходныеДанные!$"&amp;$K$4&amp;"$2:$"&amp;$K$4&amp;"$50000"),$B1201&amp;"#"&amp;S$6,INDIRECT("ИсходныеДанные!$J$2:$J$50000")),0)</f>
        <v>0</v>
      </c>
      <c r="T1201" s="3">
        <f ca="1">IF($B1201&lt;&gt;"",SUMIF(INDIRECT("ИсходныеДанные!$"&amp;$K$4&amp;"$2:$"&amp;$K$4&amp;"$50000"),$B1201&amp;"#"&amp;T$6,INDIRECT("ИсходныеДанные!$J$2:$J$50000")),0)</f>
        <v>0</v>
      </c>
      <c r="U1201" s="3">
        <f ca="1">IF($B1201&lt;&gt;"",SUMIF(INDIRECT("ИсходныеДанные!$"&amp;$K$4&amp;"$2:$"&amp;$K$4&amp;"$50000"),$B1201&amp;"#"&amp;U$6,INDIRECT("ИсходныеДанные!$J$2:$J$50000")),0)</f>
        <v>0</v>
      </c>
      <c r="V1201" s="3">
        <f ca="1">IF($B1201&lt;&gt;"",SUMIF(INDIRECT("ИсходныеДанные!$"&amp;$K$4&amp;"$2:$"&amp;$K$4&amp;"$50000"),$B1201&amp;"#"&amp;V$6,INDIRECT("ИсходныеДанные!$J$2:$J$50000")),0)</f>
        <v>0</v>
      </c>
      <c r="W1201" s="16" t="e">
        <f ca="1">SUM(K1201:V1201)/Пофамильно!$R$1</f>
        <v>#DIV/0!</v>
      </c>
    </row>
    <row r="1202" spans="1:23" x14ac:dyDescent="0.25">
      <c r="A1202" s="10" t="str">
        <f t="shared" ca="1" si="20"/>
        <v>delete</v>
      </c>
      <c r="B1202" s="16" cm="1">
        <f t="array" aca="1" ref="B1202" ca="1">INDIRECT("УникальныеСписки!D"&amp;ROW()-$L$4)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14"/>
      <c r="G1202" s="81" t="str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84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84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84" t="str" cm="1">
        <f t="array" aca="1" ref="J1202" ca="1">_xlfn.XLOOKUP($B1202,INDIRECT(SUBSTITUTE("ИсходныеДанные!$где$2:$где$50000","где",$B$4)),INDIRECT(SUBSTITUTE("ИсходныеДанные!$что$2:$что$50000","что",J$4)),"",0,1)</f>
        <v/>
      </c>
      <c r="K1202" s="3">
        <f ca="1">IF($B1202&lt;&gt;"",SUMIF(INDIRECT("ИсходныеДанные!$"&amp;$K$4&amp;"$2:$"&amp;$K$4&amp;"$50000"),$B1202&amp;"#"&amp;K$6,INDIRECT("ИсходныеДанные!$J$2:$J$50000")),0)</f>
        <v>0</v>
      </c>
      <c r="L1202" s="3">
        <f ca="1">IF($B1202&lt;&gt;"",SUMIF(INDIRECT("ИсходныеДанные!$"&amp;$K$4&amp;"$2:$"&amp;$K$4&amp;"$50000"),$B1202&amp;"#"&amp;L$6,INDIRECT("ИсходныеДанные!$J$2:$J$50000")),0)</f>
        <v>0</v>
      </c>
      <c r="M1202" s="3">
        <f ca="1">IF($B1202&lt;&gt;"",SUMIF(INDIRECT("ИсходныеДанные!$"&amp;$K$4&amp;"$2:$"&amp;$K$4&amp;"$50000"),$B1202&amp;"#"&amp;M$6,INDIRECT("ИсходныеДанные!$J$2:$J$50000")),0)</f>
        <v>0</v>
      </c>
      <c r="N1202" s="3">
        <f ca="1">IF($B1202&lt;&gt;"",SUMIF(INDIRECT("ИсходныеДанные!$"&amp;$K$4&amp;"$2:$"&amp;$K$4&amp;"$50000"),$B1202&amp;"#"&amp;N$6,INDIRECT("ИсходныеДанные!$J$2:$J$50000")),0)</f>
        <v>0</v>
      </c>
      <c r="O1202" s="3">
        <f ca="1">IF($B1202&lt;&gt;"",SUMIF(INDIRECT("ИсходныеДанные!$"&amp;$K$4&amp;"$2:$"&amp;$K$4&amp;"$50000"),$B1202&amp;"#"&amp;O$6,INDIRECT("ИсходныеДанные!$J$2:$J$50000")),0)</f>
        <v>0</v>
      </c>
      <c r="P1202" s="3">
        <f ca="1">IF($B1202&lt;&gt;"",SUMIF(INDIRECT("ИсходныеДанные!$"&amp;$K$4&amp;"$2:$"&amp;$K$4&amp;"$50000"),$B1202&amp;"#"&amp;P$6,INDIRECT("ИсходныеДанные!$J$2:$J$50000")),0)</f>
        <v>0</v>
      </c>
      <c r="Q1202" s="3">
        <f ca="1">IF($B1202&lt;&gt;"",SUMIF(INDIRECT("ИсходныеДанные!$"&amp;$K$4&amp;"$2:$"&amp;$K$4&amp;"$50000"),$B1202&amp;"#"&amp;Q$6,INDIRECT("ИсходныеДанные!$J$2:$J$50000")),0)</f>
        <v>0</v>
      </c>
      <c r="R1202" s="3">
        <f ca="1">IF($B1202&lt;&gt;"",SUMIF(INDIRECT("ИсходныеДанные!$"&amp;$K$4&amp;"$2:$"&amp;$K$4&amp;"$50000"),$B1202&amp;"#"&amp;R$6,INDIRECT("ИсходныеДанные!$J$2:$J$50000")),0)</f>
        <v>0</v>
      </c>
      <c r="S1202" s="3">
        <f ca="1">IF($B1202&lt;&gt;"",SUMIF(INDIRECT("ИсходныеДанные!$"&amp;$K$4&amp;"$2:$"&amp;$K$4&amp;"$50000"),$B1202&amp;"#"&amp;S$6,INDIRECT("ИсходныеДанные!$J$2:$J$50000")),0)</f>
        <v>0</v>
      </c>
      <c r="T1202" s="3">
        <f ca="1">IF($B1202&lt;&gt;"",SUMIF(INDIRECT("ИсходныеДанные!$"&amp;$K$4&amp;"$2:$"&amp;$K$4&amp;"$50000"),$B1202&amp;"#"&amp;T$6,INDIRECT("ИсходныеДанные!$J$2:$J$50000")),0)</f>
        <v>0</v>
      </c>
      <c r="U1202" s="3">
        <f ca="1">IF($B1202&lt;&gt;"",SUMIF(INDIRECT("ИсходныеДанные!$"&amp;$K$4&amp;"$2:$"&amp;$K$4&amp;"$50000"),$B1202&amp;"#"&amp;U$6,INDIRECT("ИсходныеДанные!$J$2:$J$50000")),0)</f>
        <v>0</v>
      </c>
      <c r="V1202" s="3">
        <f ca="1">IF($B1202&lt;&gt;"",SUMIF(INDIRECT("ИсходныеДанные!$"&amp;$K$4&amp;"$2:$"&amp;$K$4&amp;"$50000"),$B1202&amp;"#"&amp;V$6,INDIRECT("ИсходныеДанные!$J$2:$J$50000")),0)</f>
        <v>0</v>
      </c>
      <c r="W1202" s="16" t="e">
        <f ca="1">SUM(K1202:V1202)/Пофамильно!$R$1</f>
        <v>#DIV/0!</v>
      </c>
    </row>
    <row r="1203" spans="1:23" x14ac:dyDescent="0.25">
      <c r="A1203" s="10" t="str">
        <f t="shared" ca="1" si="20"/>
        <v>delete</v>
      </c>
      <c r="B1203" s="16" cm="1">
        <f t="array" aca="1" ref="B1203" ca="1">INDIRECT("УникальныеСписки!D"&amp;ROW()-$L$4)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14"/>
      <c r="G1203" s="81" t="str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84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84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84" t="str" cm="1">
        <f t="array" aca="1" ref="J1203" ca="1">_xlfn.XLOOKUP($B1203,INDIRECT(SUBSTITUTE("ИсходныеДанные!$где$2:$где$50000","где",$B$4)),INDIRECT(SUBSTITUTE("ИсходныеДанные!$что$2:$что$50000","что",J$4)),"",0,1)</f>
        <v/>
      </c>
      <c r="K1203" s="3">
        <f ca="1">IF($B1203&lt;&gt;"",SUMIF(INDIRECT("ИсходныеДанные!$"&amp;$K$4&amp;"$2:$"&amp;$K$4&amp;"$50000"),$B1203&amp;"#"&amp;K$6,INDIRECT("ИсходныеДанные!$J$2:$J$50000")),0)</f>
        <v>0</v>
      </c>
      <c r="L1203" s="3">
        <f ca="1">IF($B1203&lt;&gt;"",SUMIF(INDIRECT("ИсходныеДанные!$"&amp;$K$4&amp;"$2:$"&amp;$K$4&amp;"$50000"),$B1203&amp;"#"&amp;L$6,INDIRECT("ИсходныеДанные!$J$2:$J$50000")),0)</f>
        <v>0</v>
      </c>
      <c r="M1203" s="3">
        <f ca="1">IF($B1203&lt;&gt;"",SUMIF(INDIRECT("ИсходныеДанные!$"&amp;$K$4&amp;"$2:$"&amp;$K$4&amp;"$50000"),$B1203&amp;"#"&amp;M$6,INDIRECT("ИсходныеДанные!$J$2:$J$50000")),0)</f>
        <v>0</v>
      </c>
      <c r="N1203" s="3">
        <f ca="1">IF($B1203&lt;&gt;"",SUMIF(INDIRECT("ИсходныеДанные!$"&amp;$K$4&amp;"$2:$"&amp;$K$4&amp;"$50000"),$B1203&amp;"#"&amp;N$6,INDIRECT("ИсходныеДанные!$J$2:$J$50000")),0)</f>
        <v>0</v>
      </c>
      <c r="O1203" s="3">
        <f ca="1">IF($B1203&lt;&gt;"",SUMIF(INDIRECT("ИсходныеДанные!$"&amp;$K$4&amp;"$2:$"&amp;$K$4&amp;"$50000"),$B1203&amp;"#"&amp;O$6,INDIRECT("ИсходныеДанные!$J$2:$J$50000")),0)</f>
        <v>0</v>
      </c>
      <c r="P1203" s="3">
        <f ca="1">IF($B1203&lt;&gt;"",SUMIF(INDIRECT("ИсходныеДанные!$"&amp;$K$4&amp;"$2:$"&amp;$K$4&amp;"$50000"),$B1203&amp;"#"&amp;P$6,INDIRECT("ИсходныеДанные!$J$2:$J$50000")),0)</f>
        <v>0</v>
      </c>
      <c r="Q1203" s="3">
        <f ca="1">IF($B1203&lt;&gt;"",SUMIF(INDIRECT("ИсходныеДанные!$"&amp;$K$4&amp;"$2:$"&amp;$K$4&amp;"$50000"),$B1203&amp;"#"&amp;Q$6,INDIRECT("ИсходныеДанные!$J$2:$J$50000")),0)</f>
        <v>0</v>
      </c>
      <c r="R1203" s="3">
        <f ca="1">IF($B1203&lt;&gt;"",SUMIF(INDIRECT("ИсходныеДанные!$"&amp;$K$4&amp;"$2:$"&amp;$K$4&amp;"$50000"),$B1203&amp;"#"&amp;R$6,INDIRECT("ИсходныеДанные!$J$2:$J$50000")),0)</f>
        <v>0</v>
      </c>
      <c r="S1203" s="3">
        <f ca="1">IF($B1203&lt;&gt;"",SUMIF(INDIRECT("ИсходныеДанные!$"&amp;$K$4&amp;"$2:$"&amp;$K$4&amp;"$50000"),$B1203&amp;"#"&amp;S$6,INDIRECT("ИсходныеДанные!$J$2:$J$50000")),0)</f>
        <v>0</v>
      </c>
      <c r="T1203" s="3">
        <f ca="1">IF($B1203&lt;&gt;"",SUMIF(INDIRECT("ИсходныеДанные!$"&amp;$K$4&amp;"$2:$"&amp;$K$4&amp;"$50000"),$B1203&amp;"#"&amp;T$6,INDIRECT("ИсходныеДанные!$J$2:$J$50000")),0)</f>
        <v>0</v>
      </c>
      <c r="U1203" s="3">
        <f ca="1">IF($B1203&lt;&gt;"",SUMIF(INDIRECT("ИсходныеДанные!$"&amp;$K$4&amp;"$2:$"&amp;$K$4&amp;"$50000"),$B1203&amp;"#"&amp;U$6,INDIRECT("ИсходныеДанные!$J$2:$J$50000")),0)</f>
        <v>0</v>
      </c>
      <c r="V1203" s="3">
        <f ca="1">IF($B1203&lt;&gt;"",SUMIF(INDIRECT("ИсходныеДанные!$"&amp;$K$4&amp;"$2:$"&amp;$K$4&amp;"$50000"),$B1203&amp;"#"&amp;V$6,INDIRECT("ИсходныеДанные!$J$2:$J$50000")),0)</f>
        <v>0</v>
      </c>
      <c r="W1203" s="16" t="e">
        <f ca="1">SUM(K1203:V1203)/Пофамильно!$R$1</f>
        <v>#DIV/0!</v>
      </c>
    </row>
    <row r="1204" spans="1:23" x14ac:dyDescent="0.25">
      <c r="A1204" s="10" t="str">
        <f t="shared" ca="1" si="20"/>
        <v>delete</v>
      </c>
      <c r="B1204" s="16" cm="1">
        <f t="array" aca="1" ref="B1204" ca="1">INDIRECT("УникальныеСписки!D"&amp;ROW()-$L$4)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14"/>
      <c r="G1204" s="81" t="str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84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84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84" t="str" cm="1">
        <f t="array" aca="1" ref="J1204" ca="1">_xlfn.XLOOKUP($B1204,INDIRECT(SUBSTITUTE("ИсходныеДанные!$где$2:$где$50000","где",$B$4)),INDIRECT(SUBSTITUTE("ИсходныеДанные!$что$2:$что$50000","что",J$4)),"",0,1)</f>
        <v/>
      </c>
      <c r="K1204" s="3">
        <f ca="1">IF($B1204&lt;&gt;"",SUMIF(INDIRECT("ИсходныеДанные!$"&amp;$K$4&amp;"$2:$"&amp;$K$4&amp;"$50000"),$B1204&amp;"#"&amp;K$6,INDIRECT("ИсходныеДанные!$J$2:$J$50000")),0)</f>
        <v>0</v>
      </c>
      <c r="L1204" s="3">
        <f ca="1">IF($B1204&lt;&gt;"",SUMIF(INDIRECT("ИсходныеДанные!$"&amp;$K$4&amp;"$2:$"&amp;$K$4&amp;"$50000"),$B1204&amp;"#"&amp;L$6,INDIRECT("ИсходныеДанные!$J$2:$J$50000")),0)</f>
        <v>0</v>
      </c>
      <c r="M1204" s="3">
        <f ca="1">IF($B1204&lt;&gt;"",SUMIF(INDIRECT("ИсходныеДанные!$"&amp;$K$4&amp;"$2:$"&amp;$K$4&amp;"$50000"),$B1204&amp;"#"&amp;M$6,INDIRECT("ИсходныеДанные!$J$2:$J$50000")),0)</f>
        <v>0</v>
      </c>
      <c r="N1204" s="3">
        <f ca="1">IF($B1204&lt;&gt;"",SUMIF(INDIRECT("ИсходныеДанные!$"&amp;$K$4&amp;"$2:$"&amp;$K$4&amp;"$50000"),$B1204&amp;"#"&amp;N$6,INDIRECT("ИсходныеДанные!$J$2:$J$50000")),0)</f>
        <v>0</v>
      </c>
      <c r="O1204" s="3">
        <f ca="1">IF($B1204&lt;&gt;"",SUMIF(INDIRECT("ИсходныеДанные!$"&amp;$K$4&amp;"$2:$"&amp;$K$4&amp;"$50000"),$B1204&amp;"#"&amp;O$6,INDIRECT("ИсходныеДанные!$J$2:$J$50000")),0)</f>
        <v>0</v>
      </c>
      <c r="P1204" s="3">
        <f ca="1">IF($B1204&lt;&gt;"",SUMIF(INDIRECT("ИсходныеДанные!$"&amp;$K$4&amp;"$2:$"&amp;$K$4&amp;"$50000"),$B1204&amp;"#"&amp;P$6,INDIRECT("ИсходныеДанные!$J$2:$J$50000")),0)</f>
        <v>0</v>
      </c>
      <c r="Q1204" s="3">
        <f ca="1">IF($B1204&lt;&gt;"",SUMIF(INDIRECT("ИсходныеДанные!$"&amp;$K$4&amp;"$2:$"&amp;$K$4&amp;"$50000"),$B1204&amp;"#"&amp;Q$6,INDIRECT("ИсходныеДанные!$J$2:$J$50000")),0)</f>
        <v>0</v>
      </c>
      <c r="R1204" s="3">
        <f ca="1">IF($B1204&lt;&gt;"",SUMIF(INDIRECT("ИсходныеДанные!$"&amp;$K$4&amp;"$2:$"&amp;$K$4&amp;"$50000"),$B1204&amp;"#"&amp;R$6,INDIRECT("ИсходныеДанные!$J$2:$J$50000")),0)</f>
        <v>0</v>
      </c>
      <c r="S1204" s="3">
        <f ca="1">IF($B1204&lt;&gt;"",SUMIF(INDIRECT("ИсходныеДанные!$"&amp;$K$4&amp;"$2:$"&amp;$K$4&amp;"$50000"),$B1204&amp;"#"&amp;S$6,INDIRECT("ИсходныеДанные!$J$2:$J$50000")),0)</f>
        <v>0</v>
      </c>
      <c r="T1204" s="3">
        <f ca="1">IF($B1204&lt;&gt;"",SUMIF(INDIRECT("ИсходныеДанные!$"&amp;$K$4&amp;"$2:$"&amp;$K$4&amp;"$50000"),$B1204&amp;"#"&amp;T$6,INDIRECT("ИсходныеДанные!$J$2:$J$50000")),0)</f>
        <v>0</v>
      </c>
      <c r="U1204" s="3">
        <f ca="1">IF($B1204&lt;&gt;"",SUMIF(INDIRECT("ИсходныеДанные!$"&amp;$K$4&amp;"$2:$"&amp;$K$4&amp;"$50000"),$B1204&amp;"#"&amp;U$6,INDIRECT("ИсходныеДанные!$J$2:$J$50000")),0)</f>
        <v>0</v>
      </c>
      <c r="V1204" s="3">
        <f ca="1">IF($B1204&lt;&gt;"",SUMIF(INDIRECT("ИсходныеДанные!$"&amp;$K$4&amp;"$2:$"&amp;$K$4&amp;"$50000"),$B1204&amp;"#"&amp;V$6,INDIRECT("ИсходныеДанные!$J$2:$J$50000")),0)</f>
        <v>0</v>
      </c>
      <c r="W1204" s="16" t="e">
        <f ca="1">SUM(K1204:V1204)/Пофамильно!$R$1</f>
        <v>#DIV/0!</v>
      </c>
    </row>
    <row r="1205" spans="1:23" x14ac:dyDescent="0.25">
      <c r="A1205" s="10" t="str">
        <f t="shared" ca="1" si="20"/>
        <v>delete</v>
      </c>
      <c r="B1205" s="16" cm="1">
        <f t="array" aca="1" ref="B1205" ca="1">INDIRECT("УникальныеСписки!D"&amp;ROW()-$L$4)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14"/>
      <c r="G1205" s="81" t="str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84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84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84" t="str" cm="1">
        <f t="array" aca="1" ref="J1205" ca="1">_xlfn.XLOOKUP($B1205,INDIRECT(SUBSTITUTE("ИсходныеДанные!$где$2:$где$50000","где",$B$4)),INDIRECT(SUBSTITUTE("ИсходныеДанные!$что$2:$что$50000","что",J$4)),"",0,1)</f>
        <v/>
      </c>
      <c r="K1205" s="3">
        <f ca="1">IF($B1205&lt;&gt;"",SUMIF(INDIRECT("ИсходныеДанные!$"&amp;$K$4&amp;"$2:$"&amp;$K$4&amp;"$50000"),$B1205&amp;"#"&amp;K$6,INDIRECT("ИсходныеДанные!$J$2:$J$50000")),0)</f>
        <v>0</v>
      </c>
      <c r="L1205" s="3">
        <f ca="1">IF($B1205&lt;&gt;"",SUMIF(INDIRECT("ИсходныеДанные!$"&amp;$K$4&amp;"$2:$"&amp;$K$4&amp;"$50000"),$B1205&amp;"#"&amp;L$6,INDIRECT("ИсходныеДанные!$J$2:$J$50000")),0)</f>
        <v>0</v>
      </c>
      <c r="M1205" s="3">
        <f ca="1">IF($B1205&lt;&gt;"",SUMIF(INDIRECT("ИсходныеДанные!$"&amp;$K$4&amp;"$2:$"&amp;$K$4&amp;"$50000"),$B1205&amp;"#"&amp;M$6,INDIRECT("ИсходныеДанные!$J$2:$J$50000")),0)</f>
        <v>0</v>
      </c>
      <c r="N1205" s="3">
        <f ca="1">IF($B1205&lt;&gt;"",SUMIF(INDIRECT("ИсходныеДанные!$"&amp;$K$4&amp;"$2:$"&amp;$K$4&amp;"$50000"),$B1205&amp;"#"&amp;N$6,INDIRECT("ИсходныеДанные!$J$2:$J$50000")),0)</f>
        <v>0</v>
      </c>
      <c r="O1205" s="3">
        <f ca="1">IF($B1205&lt;&gt;"",SUMIF(INDIRECT("ИсходныеДанные!$"&amp;$K$4&amp;"$2:$"&amp;$K$4&amp;"$50000"),$B1205&amp;"#"&amp;O$6,INDIRECT("ИсходныеДанные!$J$2:$J$50000")),0)</f>
        <v>0</v>
      </c>
      <c r="P1205" s="3">
        <f ca="1">IF($B1205&lt;&gt;"",SUMIF(INDIRECT("ИсходныеДанные!$"&amp;$K$4&amp;"$2:$"&amp;$K$4&amp;"$50000"),$B1205&amp;"#"&amp;P$6,INDIRECT("ИсходныеДанные!$J$2:$J$50000")),0)</f>
        <v>0</v>
      </c>
      <c r="Q1205" s="3">
        <f ca="1">IF($B1205&lt;&gt;"",SUMIF(INDIRECT("ИсходныеДанные!$"&amp;$K$4&amp;"$2:$"&amp;$K$4&amp;"$50000"),$B1205&amp;"#"&amp;Q$6,INDIRECT("ИсходныеДанные!$J$2:$J$50000")),0)</f>
        <v>0</v>
      </c>
      <c r="R1205" s="3">
        <f ca="1">IF($B1205&lt;&gt;"",SUMIF(INDIRECT("ИсходныеДанные!$"&amp;$K$4&amp;"$2:$"&amp;$K$4&amp;"$50000"),$B1205&amp;"#"&amp;R$6,INDIRECT("ИсходныеДанные!$J$2:$J$50000")),0)</f>
        <v>0</v>
      </c>
      <c r="S1205" s="3">
        <f ca="1">IF($B1205&lt;&gt;"",SUMIF(INDIRECT("ИсходныеДанные!$"&amp;$K$4&amp;"$2:$"&amp;$K$4&amp;"$50000"),$B1205&amp;"#"&amp;S$6,INDIRECT("ИсходныеДанные!$J$2:$J$50000")),0)</f>
        <v>0</v>
      </c>
      <c r="T1205" s="3">
        <f ca="1">IF($B1205&lt;&gt;"",SUMIF(INDIRECT("ИсходныеДанные!$"&amp;$K$4&amp;"$2:$"&amp;$K$4&amp;"$50000"),$B1205&amp;"#"&amp;T$6,INDIRECT("ИсходныеДанные!$J$2:$J$50000")),0)</f>
        <v>0</v>
      </c>
      <c r="U1205" s="3">
        <f ca="1">IF($B1205&lt;&gt;"",SUMIF(INDIRECT("ИсходныеДанные!$"&amp;$K$4&amp;"$2:$"&amp;$K$4&amp;"$50000"),$B1205&amp;"#"&amp;U$6,INDIRECT("ИсходныеДанные!$J$2:$J$50000")),0)</f>
        <v>0</v>
      </c>
      <c r="V1205" s="3">
        <f ca="1">IF($B1205&lt;&gt;"",SUMIF(INDIRECT("ИсходныеДанные!$"&amp;$K$4&amp;"$2:$"&amp;$K$4&amp;"$50000"),$B1205&amp;"#"&amp;V$6,INDIRECT("ИсходныеДанные!$J$2:$J$50000")),0)</f>
        <v>0</v>
      </c>
      <c r="W1205" s="16" t="e">
        <f ca="1">SUM(K1205:V1205)/Пофамильно!$R$1</f>
        <v>#DIV/0!</v>
      </c>
    </row>
    <row r="1206" spans="1:23" x14ac:dyDescent="0.25">
      <c r="A1206" s="10" t="str">
        <f t="shared" ca="1" si="20"/>
        <v>delete</v>
      </c>
      <c r="B1206" s="16" cm="1">
        <f t="array" aca="1" ref="B1206" ca="1">INDIRECT("УникальныеСписки!D"&amp;ROW()-$L$4)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14"/>
      <c r="G1206" s="81" t="str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84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84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84" t="str" cm="1">
        <f t="array" aca="1" ref="J1206" ca="1">_xlfn.XLOOKUP($B1206,INDIRECT(SUBSTITUTE("ИсходныеДанные!$где$2:$где$50000","где",$B$4)),INDIRECT(SUBSTITUTE("ИсходныеДанные!$что$2:$что$50000","что",J$4)),"",0,1)</f>
        <v/>
      </c>
      <c r="K1206" s="3">
        <f ca="1">IF($B1206&lt;&gt;"",SUMIF(INDIRECT("ИсходныеДанные!$"&amp;$K$4&amp;"$2:$"&amp;$K$4&amp;"$50000"),$B1206&amp;"#"&amp;K$6,INDIRECT("ИсходныеДанные!$J$2:$J$50000")),0)</f>
        <v>0</v>
      </c>
      <c r="L1206" s="3">
        <f ca="1">IF($B1206&lt;&gt;"",SUMIF(INDIRECT("ИсходныеДанные!$"&amp;$K$4&amp;"$2:$"&amp;$K$4&amp;"$50000"),$B1206&amp;"#"&amp;L$6,INDIRECT("ИсходныеДанные!$J$2:$J$50000")),0)</f>
        <v>0</v>
      </c>
      <c r="M1206" s="3">
        <f ca="1">IF($B1206&lt;&gt;"",SUMIF(INDIRECT("ИсходныеДанные!$"&amp;$K$4&amp;"$2:$"&amp;$K$4&amp;"$50000"),$B1206&amp;"#"&amp;M$6,INDIRECT("ИсходныеДанные!$J$2:$J$50000")),0)</f>
        <v>0</v>
      </c>
      <c r="N1206" s="3">
        <f ca="1">IF($B1206&lt;&gt;"",SUMIF(INDIRECT("ИсходныеДанные!$"&amp;$K$4&amp;"$2:$"&amp;$K$4&amp;"$50000"),$B1206&amp;"#"&amp;N$6,INDIRECT("ИсходныеДанные!$J$2:$J$50000")),0)</f>
        <v>0</v>
      </c>
      <c r="O1206" s="3">
        <f ca="1">IF($B1206&lt;&gt;"",SUMIF(INDIRECT("ИсходныеДанные!$"&amp;$K$4&amp;"$2:$"&amp;$K$4&amp;"$50000"),$B1206&amp;"#"&amp;O$6,INDIRECT("ИсходныеДанные!$J$2:$J$50000")),0)</f>
        <v>0</v>
      </c>
      <c r="P1206" s="3">
        <f ca="1">IF($B1206&lt;&gt;"",SUMIF(INDIRECT("ИсходныеДанные!$"&amp;$K$4&amp;"$2:$"&amp;$K$4&amp;"$50000"),$B1206&amp;"#"&amp;P$6,INDIRECT("ИсходныеДанные!$J$2:$J$50000")),0)</f>
        <v>0</v>
      </c>
      <c r="Q1206" s="3">
        <f ca="1">IF($B1206&lt;&gt;"",SUMIF(INDIRECT("ИсходныеДанные!$"&amp;$K$4&amp;"$2:$"&amp;$K$4&amp;"$50000"),$B1206&amp;"#"&amp;Q$6,INDIRECT("ИсходныеДанные!$J$2:$J$50000")),0)</f>
        <v>0</v>
      </c>
      <c r="R1206" s="3">
        <f ca="1">IF($B1206&lt;&gt;"",SUMIF(INDIRECT("ИсходныеДанные!$"&amp;$K$4&amp;"$2:$"&amp;$K$4&amp;"$50000"),$B1206&amp;"#"&amp;R$6,INDIRECT("ИсходныеДанные!$J$2:$J$50000")),0)</f>
        <v>0</v>
      </c>
      <c r="S1206" s="3">
        <f ca="1">IF($B1206&lt;&gt;"",SUMIF(INDIRECT("ИсходныеДанные!$"&amp;$K$4&amp;"$2:$"&amp;$K$4&amp;"$50000"),$B1206&amp;"#"&amp;S$6,INDIRECT("ИсходныеДанные!$J$2:$J$50000")),0)</f>
        <v>0</v>
      </c>
      <c r="T1206" s="3">
        <f ca="1">IF($B1206&lt;&gt;"",SUMIF(INDIRECT("ИсходныеДанные!$"&amp;$K$4&amp;"$2:$"&amp;$K$4&amp;"$50000"),$B1206&amp;"#"&amp;T$6,INDIRECT("ИсходныеДанные!$J$2:$J$50000")),0)</f>
        <v>0</v>
      </c>
      <c r="U1206" s="3">
        <f ca="1">IF($B1206&lt;&gt;"",SUMIF(INDIRECT("ИсходныеДанные!$"&amp;$K$4&amp;"$2:$"&amp;$K$4&amp;"$50000"),$B1206&amp;"#"&amp;U$6,INDIRECT("ИсходныеДанные!$J$2:$J$50000")),0)</f>
        <v>0</v>
      </c>
      <c r="V1206" s="3">
        <f ca="1">IF($B1206&lt;&gt;"",SUMIF(INDIRECT("ИсходныеДанные!$"&amp;$K$4&amp;"$2:$"&amp;$K$4&amp;"$50000"),$B1206&amp;"#"&amp;V$6,INDIRECT("ИсходныеДанные!$J$2:$J$50000")),0)</f>
        <v>0</v>
      </c>
      <c r="W1206" s="16" t="e">
        <f ca="1">SUM(K1206:V1206)/Пофамильно!$R$1</f>
        <v>#DIV/0!</v>
      </c>
    </row>
    <row r="1207" spans="1:23" x14ac:dyDescent="0.25">
      <c r="A1207" s="10" t="str">
        <f t="shared" ca="1" si="20"/>
        <v>delete</v>
      </c>
      <c r="B1207" s="16" cm="1">
        <f t="array" aca="1" ref="B1207" ca="1">INDIRECT("УникальныеСписки!D"&amp;ROW()-$L$4)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14"/>
      <c r="G1207" s="81" t="str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84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84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84" t="str" cm="1">
        <f t="array" aca="1" ref="J1207" ca="1">_xlfn.XLOOKUP($B1207,INDIRECT(SUBSTITUTE("ИсходныеДанные!$где$2:$где$50000","где",$B$4)),INDIRECT(SUBSTITUTE("ИсходныеДанные!$что$2:$что$50000","что",J$4)),"",0,1)</f>
        <v/>
      </c>
      <c r="K1207" s="3">
        <f ca="1">IF($B1207&lt;&gt;"",SUMIF(INDIRECT("ИсходныеДанные!$"&amp;$K$4&amp;"$2:$"&amp;$K$4&amp;"$50000"),$B1207&amp;"#"&amp;K$6,INDIRECT("ИсходныеДанные!$J$2:$J$50000")),0)</f>
        <v>0</v>
      </c>
      <c r="L1207" s="3">
        <f ca="1">IF($B1207&lt;&gt;"",SUMIF(INDIRECT("ИсходныеДанные!$"&amp;$K$4&amp;"$2:$"&amp;$K$4&amp;"$50000"),$B1207&amp;"#"&amp;L$6,INDIRECT("ИсходныеДанные!$J$2:$J$50000")),0)</f>
        <v>0</v>
      </c>
      <c r="M1207" s="3">
        <f ca="1">IF($B1207&lt;&gt;"",SUMIF(INDIRECT("ИсходныеДанные!$"&amp;$K$4&amp;"$2:$"&amp;$K$4&amp;"$50000"),$B1207&amp;"#"&amp;M$6,INDIRECT("ИсходныеДанные!$J$2:$J$50000")),0)</f>
        <v>0</v>
      </c>
      <c r="N1207" s="3">
        <f ca="1">IF($B1207&lt;&gt;"",SUMIF(INDIRECT("ИсходныеДанные!$"&amp;$K$4&amp;"$2:$"&amp;$K$4&amp;"$50000"),$B1207&amp;"#"&amp;N$6,INDIRECT("ИсходныеДанные!$J$2:$J$50000")),0)</f>
        <v>0</v>
      </c>
      <c r="O1207" s="3">
        <f ca="1">IF($B1207&lt;&gt;"",SUMIF(INDIRECT("ИсходныеДанные!$"&amp;$K$4&amp;"$2:$"&amp;$K$4&amp;"$50000"),$B1207&amp;"#"&amp;O$6,INDIRECT("ИсходныеДанные!$J$2:$J$50000")),0)</f>
        <v>0</v>
      </c>
      <c r="P1207" s="3">
        <f ca="1">IF($B1207&lt;&gt;"",SUMIF(INDIRECT("ИсходныеДанные!$"&amp;$K$4&amp;"$2:$"&amp;$K$4&amp;"$50000"),$B1207&amp;"#"&amp;P$6,INDIRECT("ИсходныеДанные!$J$2:$J$50000")),0)</f>
        <v>0</v>
      </c>
      <c r="Q1207" s="3">
        <f ca="1">IF($B1207&lt;&gt;"",SUMIF(INDIRECT("ИсходныеДанные!$"&amp;$K$4&amp;"$2:$"&amp;$K$4&amp;"$50000"),$B1207&amp;"#"&amp;Q$6,INDIRECT("ИсходныеДанные!$J$2:$J$50000")),0)</f>
        <v>0</v>
      </c>
      <c r="R1207" s="3">
        <f ca="1">IF($B1207&lt;&gt;"",SUMIF(INDIRECT("ИсходныеДанные!$"&amp;$K$4&amp;"$2:$"&amp;$K$4&amp;"$50000"),$B1207&amp;"#"&amp;R$6,INDIRECT("ИсходныеДанные!$J$2:$J$50000")),0)</f>
        <v>0</v>
      </c>
      <c r="S1207" s="3">
        <f ca="1">IF($B1207&lt;&gt;"",SUMIF(INDIRECT("ИсходныеДанные!$"&amp;$K$4&amp;"$2:$"&amp;$K$4&amp;"$50000"),$B1207&amp;"#"&amp;S$6,INDIRECT("ИсходныеДанные!$J$2:$J$50000")),0)</f>
        <v>0</v>
      </c>
      <c r="T1207" s="3">
        <f ca="1">IF($B1207&lt;&gt;"",SUMIF(INDIRECT("ИсходныеДанные!$"&amp;$K$4&amp;"$2:$"&amp;$K$4&amp;"$50000"),$B1207&amp;"#"&amp;T$6,INDIRECT("ИсходныеДанные!$J$2:$J$50000")),0)</f>
        <v>0</v>
      </c>
      <c r="U1207" s="3">
        <f ca="1">IF($B1207&lt;&gt;"",SUMIF(INDIRECT("ИсходныеДанные!$"&amp;$K$4&amp;"$2:$"&amp;$K$4&amp;"$50000"),$B1207&amp;"#"&amp;U$6,INDIRECT("ИсходныеДанные!$J$2:$J$50000")),0)</f>
        <v>0</v>
      </c>
      <c r="V1207" s="3">
        <f ca="1">IF($B1207&lt;&gt;"",SUMIF(INDIRECT("ИсходныеДанные!$"&amp;$K$4&amp;"$2:$"&amp;$K$4&amp;"$50000"),$B1207&amp;"#"&amp;V$6,INDIRECT("ИсходныеДанные!$J$2:$J$50000")),0)</f>
        <v>0</v>
      </c>
      <c r="W1207" s="16" t="e">
        <f ca="1">SUM(K1207:V1207)/Пофамильно!$R$1</f>
        <v>#DIV/0!</v>
      </c>
    </row>
    <row r="1208" spans="1:23" x14ac:dyDescent="0.25">
      <c r="A1208" s="10" t="str">
        <f t="shared" ca="1" si="20"/>
        <v>delete</v>
      </c>
      <c r="B1208" s="16" cm="1">
        <f t="array" aca="1" ref="B1208" ca="1">INDIRECT("УникальныеСписки!D"&amp;ROW()-$L$4)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14"/>
      <c r="G1208" s="81" t="str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84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84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84" t="str" cm="1">
        <f t="array" aca="1" ref="J1208" ca="1">_xlfn.XLOOKUP($B1208,INDIRECT(SUBSTITUTE("ИсходныеДанные!$где$2:$где$50000","где",$B$4)),INDIRECT(SUBSTITUTE("ИсходныеДанные!$что$2:$что$50000","что",J$4)),"",0,1)</f>
        <v/>
      </c>
      <c r="K1208" s="3">
        <f ca="1">IF($B1208&lt;&gt;"",SUMIF(INDIRECT("ИсходныеДанные!$"&amp;$K$4&amp;"$2:$"&amp;$K$4&amp;"$50000"),$B1208&amp;"#"&amp;K$6,INDIRECT("ИсходныеДанные!$J$2:$J$50000")),0)</f>
        <v>0</v>
      </c>
      <c r="L1208" s="3">
        <f ca="1">IF($B1208&lt;&gt;"",SUMIF(INDIRECT("ИсходныеДанные!$"&amp;$K$4&amp;"$2:$"&amp;$K$4&amp;"$50000"),$B1208&amp;"#"&amp;L$6,INDIRECT("ИсходныеДанные!$J$2:$J$50000")),0)</f>
        <v>0</v>
      </c>
      <c r="M1208" s="3">
        <f ca="1">IF($B1208&lt;&gt;"",SUMIF(INDIRECT("ИсходныеДанные!$"&amp;$K$4&amp;"$2:$"&amp;$K$4&amp;"$50000"),$B1208&amp;"#"&amp;M$6,INDIRECT("ИсходныеДанные!$J$2:$J$50000")),0)</f>
        <v>0</v>
      </c>
      <c r="N1208" s="3">
        <f ca="1">IF($B1208&lt;&gt;"",SUMIF(INDIRECT("ИсходныеДанные!$"&amp;$K$4&amp;"$2:$"&amp;$K$4&amp;"$50000"),$B1208&amp;"#"&amp;N$6,INDIRECT("ИсходныеДанные!$J$2:$J$50000")),0)</f>
        <v>0</v>
      </c>
      <c r="O1208" s="3">
        <f ca="1">IF($B1208&lt;&gt;"",SUMIF(INDIRECT("ИсходныеДанные!$"&amp;$K$4&amp;"$2:$"&amp;$K$4&amp;"$50000"),$B1208&amp;"#"&amp;O$6,INDIRECT("ИсходныеДанные!$J$2:$J$50000")),0)</f>
        <v>0</v>
      </c>
      <c r="P1208" s="3">
        <f ca="1">IF($B1208&lt;&gt;"",SUMIF(INDIRECT("ИсходныеДанные!$"&amp;$K$4&amp;"$2:$"&amp;$K$4&amp;"$50000"),$B1208&amp;"#"&amp;P$6,INDIRECT("ИсходныеДанные!$J$2:$J$50000")),0)</f>
        <v>0</v>
      </c>
      <c r="Q1208" s="3">
        <f ca="1">IF($B1208&lt;&gt;"",SUMIF(INDIRECT("ИсходныеДанные!$"&amp;$K$4&amp;"$2:$"&amp;$K$4&amp;"$50000"),$B1208&amp;"#"&amp;Q$6,INDIRECT("ИсходныеДанные!$J$2:$J$50000")),0)</f>
        <v>0</v>
      </c>
      <c r="R1208" s="3">
        <f ca="1">IF($B1208&lt;&gt;"",SUMIF(INDIRECT("ИсходныеДанные!$"&amp;$K$4&amp;"$2:$"&amp;$K$4&amp;"$50000"),$B1208&amp;"#"&amp;R$6,INDIRECT("ИсходныеДанные!$J$2:$J$50000")),0)</f>
        <v>0</v>
      </c>
      <c r="S1208" s="3">
        <f ca="1">IF($B1208&lt;&gt;"",SUMIF(INDIRECT("ИсходныеДанные!$"&amp;$K$4&amp;"$2:$"&amp;$K$4&amp;"$50000"),$B1208&amp;"#"&amp;S$6,INDIRECT("ИсходныеДанные!$J$2:$J$50000")),0)</f>
        <v>0</v>
      </c>
      <c r="T1208" s="3">
        <f ca="1">IF($B1208&lt;&gt;"",SUMIF(INDIRECT("ИсходныеДанные!$"&amp;$K$4&amp;"$2:$"&amp;$K$4&amp;"$50000"),$B1208&amp;"#"&amp;T$6,INDIRECT("ИсходныеДанные!$J$2:$J$50000")),0)</f>
        <v>0</v>
      </c>
      <c r="U1208" s="3">
        <f ca="1">IF($B1208&lt;&gt;"",SUMIF(INDIRECT("ИсходныеДанные!$"&amp;$K$4&amp;"$2:$"&amp;$K$4&amp;"$50000"),$B1208&amp;"#"&amp;U$6,INDIRECT("ИсходныеДанные!$J$2:$J$50000")),0)</f>
        <v>0</v>
      </c>
      <c r="V1208" s="3">
        <f ca="1">IF($B1208&lt;&gt;"",SUMIF(INDIRECT("ИсходныеДанные!$"&amp;$K$4&amp;"$2:$"&amp;$K$4&amp;"$50000"),$B1208&amp;"#"&amp;V$6,INDIRECT("ИсходныеДанные!$J$2:$J$50000")),0)</f>
        <v>0</v>
      </c>
      <c r="W1208" s="16" t="e">
        <f ca="1">SUM(K1208:V1208)/Пофамильно!$R$1</f>
        <v>#DIV/0!</v>
      </c>
    </row>
    <row r="1209" spans="1:23" x14ac:dyDescent="0.25">
      <c r="A1209" s="10" t="str">
        <f t="shared" ca="1" si="20"/>
        <v>delete</v>
      </c>
      <c r="B1209" s="16" cm="1">
        <f t="array" aca="1" ref="B1209" ca="1">INDIRECT("УникальныеСписки!D"&amp;ROW()-$L$4)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14"/>
      <c r="G1209" s="81" t="str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84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84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84" t="str" cm="1">
        <f t="array" aca="1" ref="J1209" ca="1">_xlfn.XLOOKUP($B1209,INDIRECT(SUBSTITUTE("ИсходныеДанные!$где$2:$где$50000","где",$B$4)),INDIRECT(SUBSTITUTE("ИсходныеДанные!$что$2:$что$50000","что",J$4)),"",0,1)</f>
        <v/>
      </c>
      <c r="K1209" s="3">
        <f ca="1">IF($B1209&lt;&gt;"",SUMIF(INDIRECT("ИсходныеДанные!$"&amp;$K$4&amp;"$2:$"&amp;$K$4&amp;"$50000"),$B1209&amp;"#"&amp;K$6,INDIRECT("ИсходныеДанные!$J$2:$J$50000")),0)</f>
        <v>0</v>
      </c>
      <c r="L1209" s="3">
        <f ca="1">IF($B1209&lt;&gt;"",SUMIF(INDIRECT("ИсходныеДанные!$"&amp;$K$4&amp;"$2:$"&amp;$K$4&amp;"$50000"),$B1209&amp;"#"&amp;L$6,INDIRECT("ИсходныеДанные!$J$2:$J$50000")),0)</f>
        <v>0</v>
      </c>
      <c r="M1209" s="3">
        <f ca="1">IF($B1209&lt;&gt;"",SUMIF(INDIRECT("ИсходныеДанные!$"&amp;$K$4&amp;"$2:$"&amp;$K$4&amp;"$50000"),$B1209&amp;"#"&amp;M$6,INDIRECT("ИсходныеДанные!$J$2:$J$50000")),0)</f>
        <v>0</v>
      </c>
      <c r="N1209" s="3">
        <f ca="1">IF($B1209&lt;&gt;"",SUMIF(INDIRECT("ИсходныеДанные!$"&amp;$K$4&amp;"$2:$"&amp;$K$4&amp;"$50000"),$B1209&amp;"#"&amp;N$6,INDIRECT("ИсходныеДанные!$J$2:$J$50000")),0)</f>
        <v>0</v>
      </c>
      <c r="O1209" s="3">
        <f ca="1">IF($B1209&lt;&gt;"",SUMIF(INDIRECT("ИсходныеДанные!$"&amp;$K$4&amp;"$2:$"&amp;$K$4&amp;"$50000"),$B1209&amp;"#"&amp;O$6,INDIRECT("ИсходныеДанные!$J$2:$J$50000")),0)</f>
        <v>0</v>
      </c>
      <c r="P1209" s="3">
        <f ca="1">IF($B1209&lt;&gt;"",SUMIF(INDIRECT("ИсходныеДанные!$"&amp;$K$4&amp;"$2:$"&amp;$K$4&amp;"$50000"),$B1209&amp;"#"&amp;P$6,INDIRECT("ИсходныеДанные!$J$2:$J$50000")),0)</f>
        <v>0</v>
      </c>
      <c r="Q1209" s="3">
        <f ca="1">IF($B1209&lt;&gt;"",SUMIF(INDIRECT("ИсходныеДанные!$"&amp;$K$4&amp;"$2:$"&amp;$K$4&amp;"$50000"),$B1209&amp;"#"&amp;Q$6,INDIRECT("ИсходныеДанные!$J$2:$J$50000")),0)</f>
        <v>0</v>
      </c>
      <c r="R1209" s="3">
        <f ca="1">IF($B1209&lt;&gt;"",SUMIF(INDIRECT("ИсходныеДанные!$"&amp;$K$4&amp;"$2:$"&amp;$K$4&amp;"$50000"),$B1209&amp;"#"&amp;R$6,INDIRECT("ИсходныеДанные!$J$2:$J$50000")),0)</f>
        <v>0</v>
      </c>
      <c r="S1209" s="3">
        <f ca="1">IF($B1209&lt;&gt;"",SUMIF(INDIRECT("ИсходныеДанные!$"&amp;$K$4&amp;"$2:$"&amp;$K$4&amp;"$50000"),$B1209&amp;"#"&amp;S$6,INDIRECT("ИсходныеДанные!$J$2:$J$50000")),0)</f>
        <v>0</v>
      </c>
      <c r="T1209" s="3">
        <f ca="1">IF($B1209&lt;&gt;"",SUMIF(INDIRECT("ИсходныеДанные!$"&amp;$K$4&amp;"$2:$"&amp;$K$4&amp;"$50000"),$B1209&amp;"#"&amp;T$6,INDIRECT("ИсходныеДанные!$J$2:$J$50000")),0)</f>
        <v>0</v>
      </c>
      <c r="U1209" s="3">
        <f ca="1">IF($B1209&lt;&gt;"",SUMIF(INDIRECT("ИсходныеДанные!$"&amp;$K$4&amp;"$2:$"&amp;$K$4&amp;"$50000"),$B1209&amp;"#"&amp;U$6,INDIRECT("ИсходныеДанные!$J$2:$J$50000")),0)</f>
        <v>0</v>
      </c>
      <c r="V1209" s="3">
        <f ca="1">IF($B1209&lt;&gt;"",SUMIF(INDIRECT("ИсходныеДанные!$"&amp;$K$4&amp;"$2:$"&amp;$K$4&amp;"$50000"),$B1209&amp;"#"&amp;V$6,INDIRECT("ИсходныеДанные!$J$2:$J$50000")),0)</f>
        <v>0</v>
      </c>
      <c r="W1209" s="16" t="e">
        <f ca="1">SUM(K1209:V1209)/Пофамильно!$R$1</f>
        <v>#DIV/0!</v>
      </c>
    </row>
    <row r="1210" spans="1:23" x14ac:dyDescent="0.25">
      <c r="A1210" s="10" t="str">
        <f t="shared" ca="1" si="20"/>
        <v>delete</v>
      </c>
      <c r="B1210" s="16" cm="1">
        <f t="array" aca="1" ref="B1210" ca="1">INDIRECT("УникальныеСписки!D"&amp;ROW()-$L$4)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14"/>
      <c r="G1210" s="81" t="str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84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84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84" t="str" cm="1">
        <f t="array" aca="1" ref="J1210" ca="1">_xlfn.XLOOKUP($B1210,INDIRECT(SUBSTITUTE("ИсходныеДанные!$где$2:$где$50000","где",$B$4)),INDIRECT(SUBSTITUTE("ИсходныеДанные!$что$2:$что$50000","что",J$4)),"",0,1)</f>
        <v/>
      </c>
      <c r="K1210" s="3">
        <f ca="1">IF($B1210&lt;&gt;"",SUMIF(INDIRECT("ИсходныеДанные!$"&amp;$K$4&amp;"$2:$"&amp;$K$4&amp;"$50000"),$B1210&amp;"#"&amp;K$6,INDIRECT("ИсходныеДанные!$J$2:$J$50000")),0)</f>
        <v>0</v>
      </c>
      <c r="L1210" s="3">
        <f ca="1">IF($B1210&lt;&gt;"",SUMIF(INDIRECT("ИсходныеДанные!$"&amp;$K$4&amp;"$2:$"&amp;$K$4&amp;"$50000"),$B1210&amp;"#"&amp;L$6,INDIRECT("ИсходныеДанные!$J$2:$J$50000")),0)</f>
        <v>0</v>
      </c>
      <c r="M1210" s="3">
        <f ca="1">IF($B1210&lt;&gt;"",SUMIF(INDIRECT("ИсходныеДанные!$"&amp;$K$4&amp;"$2:$"&amp;$K$4&amp;"$50000"),$B1210&amp;"#"&amp;M$6,INDIRECT("ИсходныеДанные!$J$2:$J$50000")),0)</f>
        <v>0</v>
      </c>
      <c r="N1210" s="3">
        <f ca="1">IF($B1210&lt;&gt;"",SUMIF(INDIRECT("ИсходныеДанные!$"&amp;$K$4&amp;"$2:$"&amp;$K$4&amp;"$50000"),$B1210&amp;"#"&amp;N$6,INDIRECT("ИсходныеДанные!$J$2:$J$50000")),0)</f>
        <v>0</v>
      </c>
      <c r="O1210" s="3">
        <f ca="1">IF($B1210&lt;&gt;"",SUMIF(INDIRECT("ИсходныеДанные!$"&amp;$K$4&amp;"$2:$"&amp;$K$4&amp;"$50000"),$B1210&amp;"#"&amp;O$6,INDIRECT("ИсходныеДанные!$J$2:$J$50000")),0)</f>
        <v>0</v>
      </c>
      <c r="P1210" s="3">
        <f ca="1">IF($B1210&lt;&gt;"",SUMIF(INDIRECT("ИсходныеДанные!$"&amp;$K$4&amp;"$2:$"&amp;$K$4&amp;"$50000"),$B1210&amp;"#"&amp;P$6,INDIRECT("ИсходныеДанные!$J$2:$J$50000")),0)</f>
        <v>0</v>
      </c>
      <c r="Q1210" s="3">
        <f ca="1">IF($B1210&lt;&gt;"",SUMIF(INDIRECT("ИсходныеДанные!$"&amp;$K$4&amp;"$2:$"&amp;$K$4&amp;"$50000"),$B1210&amp;"#"&amp;Q$6,INDIRECT("ИсходныеДанные!$J$2:$J$50000")),0)</f>
        <v>0</v>
      </c>
      <c r="R1210" s="3">
        <f ca="1">IF($B1210&lt;&gt;"",SUMIF(INDIRECT("ИсходныеДанные!$"&amp;$K$4&amp;"$2:$"&amp;$K$4&amp;"$50000"),$B1210&amp;"#"&amp;R$6,INDIRECT("ИсходныеДанные!$J$2:$J$50000")),0)</f>
        <v>0</v>
      </c>
      <c r="S1210" s="3">
        <f ca="1">IF($B1210&lt;&gt;"",SUMIF(INDIRECT("ИсходныеДанные!$"&amp;$K$4&amp;"$2:$"&amp;$K$4&amp;"$50000"),$B1210&amp;"#"&amp;S$6,INDIRECT("ИсходныеДанные!$J$2:$J$50000")),0)</f>
        <v>0</v>
      </c>
      <c r="T1210" s="3">
        <f ca="1">IF($B1210&lt;&gt;"",SUMIF(INDIRECT("ИсходныеДанные!$"&amp;$K$4&amp;"$2:$"&amp;$K$4&amp;"$50000"),$B1210&amp;"#"&amp;T$6,INDIRECT("ИсходныеДанные!$J$2:$J$50000")),0)</f>
        <v>0</v>
      </c>
      <c r="U1210" s="3">
        <f ca="1">IF($B1210&lt;&gt;"",SUMIF(INDIRECT("ИсходныеДанные!$"&amp;$K$4&amp;"$2:$"&amp;$K$4&amp;"$50000"),$B1210&amp;"#"&amp;U$6,INDIRECT("ИсходныеДанные!$J$2:$J$50000")),0)</f>
        <v>0</v>
      </c>
      <c r="V1210" s="3">
        <f ca="1">IF($B1210&lt;&gt;"",SUMIF(INDIRECT("ИсходныеДанные!$"&amp;$K$4&amp;"$2:$"&amp;$K$4&amp;"$50000"),$B1210&amp;"#"&amp;V$6,INDIRECT("ИсходныеДанные!$J$2:$J$50000")),0)</f>
        <v>0</v>
      </c>
      <c r="W1210" s="16" t="e">
        <f ca="1">SUM(K1210:V1210)/Пофамильно!$R$1</f>
        <v>#DIV/0!</v>
      </c>
    </row>
    <row r="1211" spans="1:23" x14ac:dyDescent="0.25">
      <c r="A1211" s="10" t="str">
        <f t="shared" ca="1" si="20"/>
        <v>delete</v>
      </c>
      <c r="B1211" s="16" cm="1">
        <f t="array" aca="1" ref="B1211" ca="1">INDIRECT("УникальныеСписки!D"&amp;ROW()-$L$4)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14"/>
      <c r="G1211" s="81" t="str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84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84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84" t="str" cm="1">
        <f t="array" aca="1" ref="J1211" ca="1">_xlfn.XLOOKUP($B1211,INDIRECT(SUBSTITUTE("ИсходныеДанные!$где$2:$где$50000","где",$B$4)),INDIRECT(SUBSTITUTE("ИсходныеДанные!$что$2:$что$50000","что",J$4)),"",0,1)</f>
        <v/>
      </c>
      <c r="K1211" s="3">
        <f ca="1">IF($B1211&lt;&gt;"",SUMIF(INDIRECT("ИсходныеДанные!$"&amp;$K$4&amp;"$2:$"&amp;$K$4&amp;"$50000"),$B1211&amp;"#"&amp;K$6,INDIRECT("ИсходныеДанные!$J$2:$J$50000")),0)</f>
        <v>0</v>
      </c>
      <c r="L1211" s="3">
        <f ca="1">IF($B1211&lt;&gt;"",SUMIF(INDIRECT("ИсходныеДанные!$"&amp;$K$4&amp;"$2:$"&amp;$K$4&amp;"$50000"),$B1211&amp;"#"&amp;L$6,INDIRECT("ИсходныеДанные!$J$2:$J$50000")),0)</f>
        <v>0</v>
      </c>
      <c r="M1211" s="3">
        <f ca="1">IF($B1211&lt;&gt;"",SUMIF(INDIRECT("ИсходныеДанные!$"&amp;$K$4&amp;"$2:$"&amp;$K$4&amp;"$50000"),$B1211&amp;"#"&amp;M$6,INDIRECT("ИсходныеДанные!$J$2:$J$50000")),0)</f>
        <v>0</v>
      </c>
      <c r="N1211" s="3">
        <f ca="1">IF($B1211&lt;&gt;"",SUMIF(INDIRECT("ИсходныеДанные!$"&amp;$K$4&amp;"$2:$"&amp;$K$4&amp;"$50000"),$B1211&amp;"#"&amp;N$6,INDIRECT("ИсходныеДанные!$J$2:$J$50000")),0)</f>
        <v>0</v>
      </c>
      <c r="O1211" s="3">
        <f ca="1">IF($B1211&lt;&gt;"",SUMIF(INDIRECT("ИсходныеДанные!$"&amp;$K$4&amp;"$2:$"&amp;$K$4&amp;"$50000"),$B1211&amp;"#"&amp;O$6,INDIRECT("ИсходныеДанные!$J$2:$J$50000")),0)</f>
        <v>0</v>
      </c>
      <c r="P1211" s="3">
        <f ca="1">IF($B1211&lt;&gt;"",SUMIF(INDIRECT("ИсходныеДанные!$"&amp;$K$4&amp;"$2:$"&amp;$K$4&amp;"$50000"),$B1211&amp;"#"&amp;P$6,INDIRECT("ИсходныеДанные!$J$2:$J$50000")),0)</f>
        <v>0</v>
      </c>
      <c r="Q1211" s="3">
        <f ca="1">IF($B1211&lt;&gt;"",SUMIF(INDIRECT("ИсходныеДанные!$"&amp;$K$4&amp;"$2:$"&amp;$K$4&amp;"$50000"),$B1211&amp;"#"&amp;Q$6,INDIRECT("ИсходныеДанные!$J$2:$J$50000")),0)</f>
        <v>0</v>
      </c>
      <c r="R1211" s="3">
        <f ca="1">IF($B1211&lt;&gt;"",SUMIF(INDIRECT("ИсходныеДанные!$"&amp;$K$4&amp;"$2:$"&amp;$K$4&amp;"$50000"),$B1211&amp;"#"&amp;R$6,INDIRECT("ИсходныеДанные!$J$2:$J$50000")),0)</f>
        <v>0</v>
      </c>
      <c r="S1211" s="3">
        <f ca="1">IF($B1211&lt;&gt;"",SUMIF(INDIRECT("ИсходныеДанные!$"&amp;$K$4&amp;"$2:$"&amp;$K$4&amp;"$50000"),$B1211&amp;"#"&amp;S$6,INDIRECT("ИсходныеДанные!$J$2:$J$50000")),0)</f>
        <v>0</v>
      </c>
      <c r="T1211" s="3">
        <f ca="1">IF($B1211&lt;&gt;"",SUMIF(INDIRECT("ИсходныеДанные!$"&amp;$K$4&amp;"$2:$"&amp;$K$4&amp;"$50000"),$B1211&amp;"#"&amp;T$6,INDIRECT("ИсходныеДанные!$J$2:$J$50000")),0)</f>
        <v>0</v>
      </c>
      <c r="U1211" s="3">
        <f ca="1">IF($B1211&lt;&gt;"",SUMIF(INDIRECT("ИсходныеДанные!$"&amp;$K$4&amp;"$2:$"&amp;$K$4&amp;"$50000"),$B1211&amp;"#"&amp;U$6,INDIRECT("ИсходныеДанные!$J$2:$J$50000")),0)</f>
        <v>0</v>
      </c>
      <c r="V1211" s="3">
        <f ca="1">IF($B1211&lt;&gt;"",SUMIF(INDIRECT("ИсходныеДанные!$"&amp;$K$4&amp;"$2:$"&amp;$K$4&amp;"$50000"),$B1211&amp;"#"&amp;V$6,INDIRECT("ИсходныеДанные!$J$2:$J$50000")),0)</f>
        <v>0</v>
      </c>
      <c r="W1211" s="16" t="e">
        <f ca="1">SUM(K1211:V1211)/Пофамильно!$R$1</f>
        <v>#DIV/0!</v>
      </c>
    </row>
    <row r="1212" spans="1:23" x14ac:dyDescent="0.25">
      <c r="A1212" s="10" t="str">
        <f t="shared" ca="1" si="20"/>
        <v>delete</v>
      </c>
      <c r="B1212" s="16" cm="1">
        <f t="array" aca="1" ref="B1212" ca="1">INDIRECT("УникальныеСписки!D"&amp;ROW()-$L$4)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14"/>
      <c r="G1212" s="81" t="str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84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84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84" t="str" cm="1">
        <f t="array" aca="1" ref="J1212" ca="1">_xlfn.XLOOKUP($B1212,INDIRECT(SUBSTITUTE("ИсходныеДанные!$где$2:$где$50000","где",$B$4)),INDIRECT(SUBSTITUTE("ИсходныеДанные!$что$2:$что$50000","что",J$4)),"",0,1)</f>
        <v/>
      </c>
      <c r="K1212" s="3">
        <f ca="1">IF($B1212&lt;&gt;"",SUMIF(INDIRECT("ИсходныеДанные!$"&amp;$K$4&amp;"$2:$"&amp;$K$4&amp;"$50000"),$B1212&amp;"#"&amp;K$6,INDIRECT("ИсходныеДанные!$J$2:$J$50000")),0)</f>
        <v>0</v>
      </c>
      <c r="L1212" s="3">
        <f ca="1">IF($B1212&lt;&gt;"",SUMIF(INDIRECT("ИсходныеДанные!$"&amp;$K$4&amp;"$2:$"&amp;$K$4&amp;"$50000"),$B1212&amp;"#"&amp;L$6,INDIRECT("ИсходныеДанные!$J$2:$J$50000")),0)</f>
        <v>0</v>
      </c>
      <c r="M1212" s="3">
        <f ca="1">IF($B1212&lt;&gt;"",SUMIF(INDIRECT("ИсходныеДанные!$"&amp;$K$4&amp;"$2:$"&amp;$K$4&amp;"$50000"),$B1212&amp;"#"&amp;M$6,INDIRECT("ИсходныеДанные!$J$2:$J$50000")),0)</f>
        <v>0</v>
      </c>
      <c r="N1212" s="3">
        <f ca="1">IF($B1212&lt;&gt;"",SUMIF(INDIRECT("ИсходныеДанные!$"&amp;$K$4&amp;"$2:$"&amp;$K$4&amp;"$50000"),$B1212&amp;"#"&amp;N$6,INDIRECT("ИсходныеДанные!$J$2:$J$50000")),0)</f>
        <v>0</v>
      </c>
      <c r="O1212" s="3">
        <f ca="1">IF($B1212&lt;&gt;"",SUMIF(INDIRECT("ИсходныеДанные!$"&amp;$K$4&amp;"$2:$"&amp;$K$4&amp;"$50000"),$B1212&amp;"#"&amp;O$6,INDIRECT("ИсходныеДанные!$J$2:$J$50000")),0)</f>
        <v>0</v>
      </c>
      <c r="P1212" s="3">
        <f ca="1">IF($B1212&lt;&gt;"",SUMIF(INDIRECT("ИсходныеДанные!$"&amp;$K$4&amp;"$2:$"&amp;$K$4&amp;"$50000"),$B1212&amp;"#"&amp;P$6,INDIRECT("ИсходныеДанные!$J$2:$J$50000")),0)</f>
        <v>0</v>
      </c>
      <c r="Q1212" s="3">
        <f ca="1">IF($B1212&lt;&gt;"",SUMIF(INDIRECT("ИсходныеДанные!$"&amp;$K$4&amp;"$2:$"&amp;$K$4&amp;"$50000"),$B1212&amp;"#"&amp;Q$6,INDIRECT("ИсходныеДанные!$J$2:$J$50000")),0)</f>
        <v>0</v>
      </c>
      <c r="R1212" s="3">
        <f ca="1">IF($B1212&lt;&gt;"",SUMIF(INDIRECT("ИсходныеДанные!$"&amp;$K$4&amp;"$2:$"&amp;$K$4&amp;"$50000"),$B1212&amp;"#"&amp;R$6,INDIRECT("ИсходныеДанные!$J$2:$J$50000")),0)</f>
        <v>0</v>
      </c>
      <c r="S1212" s="3">
        <f ca="1">IF($B1212&lt;&gt;"",SUMIF(INDIRECT("ИсходныеДанные!$"&amp;$K$4&amp;"$2:$"&amp;$K$4&amp;"$50000"),$B1212&amp;"#"&amp;S$6,INDIRECT("ИсходныеДанные!$J$2:$J$50000")),0)</f>
        <v>0</v>
      </c>
      <c r="T1212" s="3">
        <f ca="1">IF($B1212&lt;&gt;"",SUMIF(INDIRECT("ИсходныеДанные!$"&amp;$K$4&amp;"$2:$"&amp;$K$4&amp;"$50000"),$B1212&amp;"#"&amp;T$6,INDIRECT("ИсходныеДанные!$J$2:$J$50000")),0)</f>
        <v>0</v>
      </c>
      <c r="U1212" s="3">
        <f ca="1">IF($B1212&lt;&gt;"",SUMIF(INDIRECT("ИсходныеДанные!$"&amp;$K$4&amp;"$2:$"&amp;$K$4&amp;"$50000"),$B1212&amp;"#"&amp;U$6,INDIRECT("ИсходныеДанные!$J$2:$J$50000")),0)</f>
        <v>0</v>
      </c>
      <c r="V1212" s="3">
        <f ca="1">IF($B1212&lt;&gt;"",SUMIF(INDIRECT("ИсходныеДанные!$"&amp;$K$4&amp;"$2:$"&amp;$K$4&amp;"$50000"),$B1212&amp;"#"&amp;V$6,INDIRECT("ИсходныеДанные!$J$2:$J$50000")),0)</f>
        <v>0</v>
      </c>
      <c r="W1212" s="16" t="e">
        <f ca="1">SUM(K1212:V1212)/Пофамильно!$R$1</f>
        <v>#DIV/0!</v>
      </c>
    </row>
    <row r="1213" spans="1:23" x14ac:dyDescent="0.25">
      <c r="A1213" s="10" t="str">
        <f t="shared" ca="1" si="20"/>
        <v>delete</v>
      </c>
      <c r="B1213" s="16" cm="1">
        <f t="array" aca="1" ref="B1213" ca="1">INDIRECT("УникальныеСписки!D"&amp;ROW()-$L$4)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14"/>
      <c r="G1213" s="81" t="str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84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84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84" t="str" cm="1">
        <f t="array" aca="1" ref="J1213" ca="1">_xlfn.XLOOKUP($B1213,INDIRECT(SUBSTITUTE("ИсходныеДанные!$где$2:$где$50000","где",$B$4)),INDIRECT(SUBSTITUTE("ИсходныеДанные!$что$2:$что$50000","что",J$4)),"",0,1)</f>
        <v/>
      </c>
      <c r="K1213" s="3">
        <f ca="1">IF($B1213&lt;&gt;"",SUMIF(INDIRECT("ИсходныеДанные!$"&amp;$K$4&amp;"$2:$"&amp;$K$4&amp;"$50000"),$B1213&amp;"#"&amp;K$6,INDIRECT("ИсходныеДанные!$J$2:$J$50000")),0)</f>
        <v>0</v>
      </c>
      <c r="L1213" s="3">
        <f ca="1">IF($B1213&lt;&gt;"",SUMIF(INDIRECT("ИсходныеДанные!$"&amp;$K$4&amp;"$2:$"&amp;$K$4&amp;"$50000"),$B1213&amp;"#"&amp;L$6,INDIRECT("ИсходныеДанные!$J$2:$J$50000")),0)</f>
        <v>0</v>
      </c>
      <c r="M1213" s="3">
        <f ca="1">IF($B1213&lt;&gt;"",SUMIF(INDIRECT("ИсходныеДанные!$"&amp;$K$4&amp;"$2:$"&amp;$K$4&amp;"$50000"),$B1213&amp;"#"&amp;M$6,INDIRECT("ИсходныеДанные!$J$2:$J$50000")),0)</f>
        <v>0</v>
      </c>
      <c r="N1213" s="3">
        <f ca="1">IF($B1213&lt;&gt;"",SUMIF(INDIRECT("ИсходныеДанные!$"&amp;$K$4&amp;"$2:$"&amp;$K$4&amp;"$50000"),$B1213&amp;"#"&amp;N$6,INDIRECT("ИсходныеДанные!$J$2:$J$50000")),0)</f>
        <v>0</v>
      </c>
      <c r="O1213" s="3">
        <f ca="1">IF($B1213&lt;&gt;"",SUMIF(INDIRECT("ИсходныеДанные!$"&amp;$K$4&amp;"$2:$"&amp;$K$4&amp;"$50000"),$B1213&amp;"#"&amp;O$6,INDIRECT("ИсходныеДанные!$J$2:$J$50000")),0)</f>
        <v>0</v>
      </c>
      <c r="P1213" s="3">
        <f ca="1">IF($B1213&lt;&gt;"",SUMIF(INDIRECT("ИсходныеДанные!$"&amp;$K$4&amp;"$2:$"&amp;$K$4&amp;"$50000"),$B1213&amp;"#"&amp;P$6,INDIRECT("ИсходныеДанные!$J$2:$J$50000")),0)</f>
        <v>0</v>
      </c>
      <c r="Q1213" s="3">
        <f ca="1">IF($B1213&lt;&gt;"",SUMIF(INDIRECT("ИсходныеДанные!$"&amp;$K$4&amp;"$2:$"&amp;$K$4&amp;"$50000"),$B1213&amp;"#"&amp;Q$6,INDIRECT("ИсходныеДанные!$J$2:$J$50000")),0)</f>
        <v>0</v>
      </c>
      <c r="R1213" s="3">
        <f ca="1">IF($B1213&lt;&gt;"",SUMIF(INDIRECT("ИсходныеДанные!$"&amp;$K$4&amp;"$2:$"&amp;$K$4&amp;"$50000"),$B1213&amp;"#"&amp;R$6,INDIRECT("ИсходныеДанные!$J$2:$J$50000")),0)</f>
        <v>0</v>
      </c>
      <c r="S1213" s="3">
        <f ca="1">IF($B1213&lt;&gt;"",SUMIF(INDIRECT("ИсходныеДанные!$"&amp;$K$4&amp;"$2:$"&amp;$K$4&amp;"$50000"),$B1213&amp;"#"&amp;S$6,INDIRECT("ИсходныеДанные!$J$2:$J$50000")),0)</f>
        <v>0</v>
      </c>
      <c r="T1213" s="3">
        <f ca="1">IF($B1213&lt;&gt;"",SUMIF(INDIRECT("ИсходныеДанные!$"&amp;$K$4&amp;"$2:$"&amp;$K$4&amp;"$50000"),$B1213&amp;"#"&amp;T$6,INDIRECT("ИсходныеДанные!$J$2:$J$50000")),0)</f>
        <v>0</v>
      </c>
      <c r="U1213" s="3">
        <f ca="1">IF($B1213&lt;&gt;"",SUMIF(INDIRECT("ИсходныеДанные!$"&amp;$K$4&amp;"$2:$"&amp;$K$4&amp;"$50000"),$B1213&amp;"#"&amp;U$6,INDIRECT("ИсходныеДанные!$J$2:$J$50000")),0)</f>
        <v>0</v>
      </c>
      <c r="V1213" s="3">
        <f ca="1">IF($B1213&lt;&gt;"",SUMIF(INDIRECT("ИсходныеДанные!$"&amp;$K$4&amp;"$2:$"&amp;$K$4&amp;"$50000"),$B1213&amp;"#"&amp;V$6,INDIRECT("ИсходныеДанные!$J$2:$J$50000")),0)</f>
        <v>0</v>
      </c>
      <c r="W1213" s="16" t="e">
        <f ca="1">SUM(K1213:V1213)/Пофамильно!$R$1</f>
        <v>#DIV/0!</v>
      </c>
    </row>
    <row r="1214" spans="1:23" x14ac:dyDescent="0.25">
      <c r="A1214" s="10" t="str">
        <f t="shared" ca="1" si="20"/>
        <v>delete</v>
      </c>
      <c r="B1214" s="16" cm="1">
        <f t="array" aca="1" ref="B1214" ca="1">INDIRECT("УникальныеСписки!D"&amp;ROW()-$L$4)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14"/>
      <c r="G1214" s="81" t="str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84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84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84" t="str" cm="1">
        <f t="array" aca="1" ref="J1214" ca="1">_xlfn.XLOOKUP($B1214,INDIRECT(SUBSTITUTE("ИсходныеДанные!$где$2:$где$50000","где",$B$4)),INDIRECT(SUBSTITUTE("ИсходныеДанные!$что$2:$что$50000","что",J$4)),"",0,1)</f>
        <v/>
      </c>
      <c r="K1214" s="3">
        <f ca="1">IF($B1214&lt;&gt;"",SUMIF(INDIRECT("ИсходныеДанные!$"&amp;$K$4&amp;"$2:$"&amp;$K$4&amp;"$50000"),$B1214&amp;"#"&amp;K$6,INDIRECT("ИсходныеДанные!$J$2:$J$50000")),0)</f>
        <v>0</v>
      </c>
      <c r="L1214" s="3">
        <f ca="1">IF($B1214&lt;&gt;"",SUMIF(INDIRECT("ИсходныеДанные!$"&amp;$K$4&amp;"$2:$"&amp;$K$4&amp;"$50000"),$B1214&amp;"#"&amp;L$6,INDIRECT("ИсходныеДанные!$J$2:$J$50000")),0)</f>
        <v>0</v>
      </c>
      <c r="M1214" s="3">
        <f ca="1">IF($B1214&lt;&gt;"",SUMIF(INDIRECT("ИсходныеДанные!$"&amp;$K$4&amp;"$2:$"&amp;$K$4&amp;"$50000"),$B1214&amp;"#"&amp;M$6,INDIRECT("ИсходныеДанные!$J$2:$J$50000")),0)</f>
        <v>0</v>
      </c>
      <c r="N1214" s="3">
        <f ca="1">IF($B1214&lt;&gt;"",SUMIF(INDIRECT("ИсходныеДанные!$"&amp;$K$4&amp;"$2:$"&amp;$K$4&amp;"$50000"),$B1214&amp;"#"&amp;N$6,INDIRECT("ИсходныеДанные!$J$2:$J$50000")),0)</f>
        <v>0</v>
      </c>
      <c r="O1214" s="3">
        <f ca="1">IF($B1214&lt;&gt;"",SUMIF(INDIRECT("ИсходныеДанные!$"&amp;$K$4&amp;"$2:$"&amp;$K$4&amp;"$50000"),$B1214&amp;"#"&amp;O$6,INDIRECT("ИсходныеДанные!$J$2:$J$50000")),0)</f>
        <v>0</v>
      </c>
      <c r="P1214" s="3">
        <f ca="1">IF($B1214&lt;&gt;"",SUMIF(INDIRECT("ИсходныеДанные!$"&amp;$K$4&amp;"$2:$"&amp;$K$4&amp;"$50000"),$B1214&amp;"#"&amp;P$6,INDIRECT("ИсходныеДанные!$J$2:$J$50000")),0)</f>
        <v>0</v>
      </c>
      <c r="Q1214" s="3">
        <f ca="1">IF($B1214&lt;&gt;"",SUMIF(INDIRECT("ИсходныеДанные!$"&amp;$K$4&amp;"$2:$"&amp;$K$4&amp;"$50000"),$B1214&amp;"#"&amp;Q$6,INDIRECT("ИсходныеДанные!$J$2:$J$50000")),0)</f>
        <v>0</v>
      </c>
      <c r="R1214" s="3">
        <f ca="1">IF($B1214&lt;&gt;"",SUMIF(INDIRECT("ИсходныеДанные!$"&amp;$K$4&amp;"$2:$"&amp;$K$4&amp;"$50000"),$B1214&amp;"#"&amp;R$6,INDIRECT("ИсходныеДанные!$J$2:$J$50000")),0)</f>
        <v>0</v>
      </c>
      <c r="S1214" s="3">
        <f ca="1">IF($B1214&lt;&gt;"",SUMIF(INDIRECT("ИсходныеДанные!$"&amp;$K$4&amp;"$2:$"&amp;$K$4&amp;"$50000"),$B1214&amp;"#"&amp;S$6,INDIRECT("ИсходныеДанные!$J$2:$J$50000")),0)</f>
        <v>0</v>
      </c>
      <c r="T1214" s="3">
        <f ca="1">IF($B1214&lt;&gt;"",SUMIF(INDIRECT("ИсходныеДанные!$"&amp;$K$4&amp;"$2:$"&amp;$K$4&amp;"$50000"),$B1214&amp;"#"&amp;T$6,INDIRECT("ИсходныеДанные!$J$2:$J$50000")),0)</f>
        <v>0</v>
      </c>
      <c r="U1214" s="3">
        <f ca="1">IF($B1214&lt;&gt;"",SUMIF(INDIRECT("ИсходныеДанные!$"&amp;$K$4&amp;"$2:$"&amp;$K$4&amp;"$50000"),$B1214&amp;"#"&amp;U$6,INDIRECT("ИсходныеДанные!$J$2:$J$50000")),0)</f>
        <v>0</v>
      </c>
      <c r="V1214" s="3">
        <f ca="1">IF($B1214&lt;&gt;"",SUMIF(INDIRECT("ИсходныеДанные!$"&amp;$K$4&amp;"$2:$"&amp;$K$4&amp;"$50000"),$B1214&amp;"#"&amp;V$6,INDIRECT("ИсходныеДанные!$J$2:$J$50000")),0)</f>
        <v>0</v>
      </c>
      <c r="W1214" s="16" t="e">
        <f ca="1">SUM(K1214:V1214)/Пофамильно!$R$1</f>
        <v>#DIV/0!</v>
      </c>
    </row>
    <row r="1215" spans="1:23" x14ac:dyDescent="0.25">
      <c r="A1215" s="10" t="str">
        <f t="shared" ca="1" si="20"/>
        <v>delete</v>
      </c>
      <c r="B1215" s="16" cm="1">
        <f t="array" aca="1" ref="B1215" ca="1">INDIRECT("УникальныеСписки!D"&amp;ROW()-$L$4)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14"/>
      <c r="G1215" s="81" t="str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84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84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84" t="str" cm="1">
        <f t="array" aca="1" ref="J1215" ca="1">_xlfn.XLOOKUP($B1215,INDIRECT(SUBSTITUTE("ИсходныеДанные!$где$2:$где$50000","где",$B$4)),INDIRECT(SUBSTITUTE("ИсходныеДанные!$что$2:$что$50000","что",J$4)),"",0,1)</f>
        <v/>
      </c>
      <c r="K1215" s="3">
        <f ca="1">IF($B1215&lt;&gt;"",SUMIF(INDIRECT("ИсходныеДанные!$"&amp;$K$4&amp;"$2:$"&amp;$K$4&amp;"$50000"),$B1215&amp;"#"&amp;K$6,INDIRECT("ИсходныеДанные!$J$2:$J$50000")),0)</f>
        <v>0</v>
      </c>
      <c r="L1215" s="3">
        <f ca="1">IF($B1215&lt;&gt;"",SUMIF(INDIRECT("ИсходныеДанные!$"&amp;$K$4&amp;"$2:$"&amp;$K$4&amp;"$50000"),$B1215&amp;"#"&amp;L$6,INDIRECT("ИсходныеДанные!$J$2:$J$50000")),0)</f>
        <v>0</v>
      </c>
      <c r="M1215" s="3">
        <f ca="1">IF($B1215&lt;&gt;"",SUMIF(INDIRECT("ИсходныеДанные!$"&amp;$K$4&amp;"$2:$"&amp;$K$4&amp;"$50000"),$B1215&amp;"#"&amp;M$6,INDIRECT("ИсходныеДанные!$J$2:$J$50000")),0)</f>
        <v>0</v>
      </c>
      <c r="N1215" s="3">
        <f ca="1">IF($B1215&lt;&gt;"",SUMIF(INDIRECT("ИсходныеДанные!$"&amp;$K$4&amp;"$2:$"&amp;$K$4&amp;"$50000"),$B1215&amp;"#"&amp;N$6,INDIRECT("ИсходныеДанные!$J$2:$J$50000")),0)</f>
        <v>0</v>
      </c>
      <c r="O1215" s="3">
        <f ca="1">IF($B1215&lt;&gt;"",SUMIF(INDIRECT("ИсходныеДанные!$"&amp;$K$4&amp;"$2:$"&amp;$K$4&amp;"$50000"),$B1215&amp;"#"&amp;O$6,INDIRECT("ИсходныеДанные!$J$2:$J$50000")),0)</f>
        <v>0</v>
      </c>
      <c r="P1215" s="3">
        <f ca="1">IF($B1215&lt;&gt;"",SUMIF(INDIRECT("ИсходныеДанные!$"&amp;$K$4&amp;"$2:$"&amp;$K$4&amp;"$50000"),$B1215&amp;"#"&amp;P$6,INDIRECT("ИсходныеДанные!$J$2:$J$50000")),0)</f>
        <v>0</v>
      </c>
      <c r="Q1215" s="3">
        <f ca="1">IF($B1215&lt;&gt;"",SUMIF(INDIRECT("ИсходныеДанные!$"&amp;$K$4&amp;"$2:$"&amp;$K$4&amp;"$50000"),$B1215&amp;"#"&amp;Q$6,INDIRECT("ИсходныеДанные!$J$2:$J$50000")),0)</f>
        <v>0</v>
      </c>
      <c r="R1215" s="3">
        <f ca="1">IF($B1215&lt;&gt;"",SUMIF(INDIRECT("ИсходныеДанные!$"&amp;$K$4&amp;"$2:$"&amp;$K$4&amp;"$50000"),$B1215&amp;"#"&amp;R$6,INDIRECT("ИсходныеДанные!$J$2:$J$50000")),0)</f>
        <v>0</v>
      </c>
      <c r="S1215" s="3">
        <f ca="1">IF($B1215&lt;&gt;"",SUMIF(INDIRECT("ИсходныеДанные!$"&amp;$K$4&amp;"$2:$"&amp;$K$4&amp;"$50000"),$B1215&amp;"#"&amp;S$6,INDIRECT("ИсходныеДанные!$J$2:$J$50000")),0)</f>
        <v>0</v>
      </c>
      <c r="T1215" s="3">
        <f ca="1">IF($B1215&lt;&gt;"",SUMIF(INDIRECT("ИсходныеДанные!$"&amp;$K$4&amp;"$2:$"&amp;$K$4&amp;"$50000"),$B1215&amp;"#"&amp;T$6,INDIRECT("ИсходныеДанные!$J$2:$J$50000")),0)</f>
        <v>0</v>
      </c>
      <c r="U1215" s="3">
        <f ca="1">IF($B1215&lt;&gt;"",SUMIF(INDIRECT("ИсходныеДанные!$"&amp;$K$4&amp;"$2:$"&amp;$K$4&amp;"$50000"),$B1215&amp;"#"&amp;U$6,INDIRECT("ИсходныеДанные!$J$2:$J$50000")),0)</f>
        <v>0</v>
      </c>
      <c r="V1215" s="3">
        <f ca="1">IF($B1215&lt;&gt;"",SUMIF(INDIRECT("ИсходныеДанные!$"&amp;$K$4&amp;"$2:$"&amp;$K$4&amp;"$50000"),$B1215&amp;"#"&amp;V$6,INDIRECT("ИсходныеДанные!$J$2:$J$50000")),0)</f>
        <v>0</v>
      </c>
      <c r="W1215" s="16" t="e">
        <f ca="1">SUM(K1215:V1215)/Пофамильно!$R$1</f>
        <v>#DIV/0!</v>
      </c>
    </row>
    <row r="1216" spans="1:23" x14ac:dyDescent="0.25">
      <c r="A1216" s="10" t="str">
        <f t="shared" ca="1" si="20"/>
        <v>delete</v>
      </c>
      <c r="B1216" s="16" cm="1">
        <f t="array" aca="1" ref="B1216" ca="1">INDIRECT("УникальныеСписки!D"&amp;ROW()-$L$4)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14"/>
      <c r="G1216" s="81" t="str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84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84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84" t="str" cm="1">
        <f t="array" aca="1" ref="J1216" ca="1">_xlfn.XLOOKUP($B1216,INDIRECT(SUBSTITUTE("ИсходныеДанные!$где$2:$где$50000","где",$B$4)),INDIRECT(SUBSTITUTE("ИсходныеДанные!$что$2:$что$50000","что",J$4)),"",0,1)</f>
        <v/>
      </c>
      <c r="K1216" s="3">
        <f ca="1">IF($B1216&lt;&gt;"",SUMIF(INDIRECT("ИсходныеДанные!$"&amp;$K$4&amp;"$2:$"&amp;$K$4&amp;"$50000"),$B1216&amp;"#"&amp;K$6,INDIRECT("ИсходныеДанные!$J$2:$J$50000")),0)</f>
        <v>0</v>
      </c>
      <c r="L1216" s="3">
        <f ca="1">IF($B1216&lt;&gt;"",SUMIF(INDIRECT("ИсходныеДанные!$"&amp;$K$4&amp;"$2:$"&amp;$K$4&amp;"$50000"),$B1216&amp;"#"&amp;L$6,INDIRECT("ИсходныеДанные!$J$2:$J$50000")),0)</f>
        <v>0</v>
      </c>
      <c r="M1216" s="3">
        <f ca="1">IF($B1216&lt;&gt;"",SUMIF(INDIRECT("ИсходныеДанные!$"&amp;$K$4&amp;"$2:$"&amp;$K$4&amp;"$50000"),$B1216&amp;"#"&amp;M$6,INDIRECT("ИсходныеДанные!$J$2:$J$50000")),0)</f>
        <v>0</v>
      </c>
      <c r="N1216" s="3">
        <f ca="1">IF($B1216&lt;&gt;"",SUMIF(INDIRECT("ИсходныеДанные!$"&amp;$K$4&amp;"$2:$"&amp;$K$4&amp;"$50000"),$B1216&amp;"#"&amp;N$6,INDIRECT("ИсходныеДанные!$J$2:$J$50000")),0)</f>
        <v>0</v>
      </c>
      <c r="O1216" s="3">
        <f ca="1">IF($B1216&lt;&gt;"",SUMIF(INDIRECT("ИсходныеДанные!$"&amp;$K$4&amp;"$2:$"&amp;$K$4&amp;"$50000"),$B1216&amp;"#"&amp;O$6,INDIRECT("ИсходныеДанные!$J$2:$J$50000")),0)</f>
        <v>0</v>
      </c>
      <c r="P1216" s="3">
        <f ca="1">IF($B1216&lt;&gt;"",SUMIF(INDIRECT("ИсходныеДанные!$"&amp;$K$4&amp;"$2:$"&amp;$K$4&amp;"$50000"),$B1216&amp;"#"&amp;P$6,INDIRECT("ИсходныеДанные!$J$2:$J$50000")),0)</f>
        <v>0</v>
      </c>
      <c r="Q1216" s="3">
        <f ca="1">IF($B1216&lt;&gt;"",SUMIF(INDIRECT("ИсходныеДанные!$"&amp;$K$4&amp;"$2:$"&amp;$K$4&amp;"$50000"),$B1216&amp;"#"&amp;Q$6,INDIRECT("ИсходныеДанные!$J$2:$J$50000")),0)</f>
        <v>0</v>
      </c>
      <c r="R1216" s="3">
        <f ca="1">IF($B1216&lt;&gt;"",SUMIF(INDIRECT("ИсходныеДанные!$"&amp;$K$4&amp;"$2:$"&amp;$K$4&amp;"$50000"),$B1216&amp;"#"&amp;R$6,INDIRECT("ИсходныеДанные!$J$2:$J$50000")),0)</f>
        <v>0</v>
      </c>
      <c r="S1216" s="3">
        <f ca="1">IF($B1216&lt;&gt;"",SUMIF(INDIRECT("ИсходныеДанные!$"&amp;$K$4&amp;"$2:$"&amp;$K$4&amp;"$50000"),$B1216&amp;"#"&amp;S$6,INDIRECT("ИсходныеДанные!$J$2:$J$50000")),0)</f>
        <v>0</v>
      </c>
      <c r="T1216" s="3">
        <f ca="1">IF($B1216&lt;&gt;"",SUMIF(INDIRECT("ИсходныеДанные!$"&amp;$K$4&amp;"$2:$"&amp;$K$4&amp;"$50000"),$B1216&amp;"#"&amp;T$6,INDIRECT("ИсходныеДанные!$J$2:$J$50000")),0)</f>
        <v>0</v>
      </c>
      <c r="U1216" s="3">
        <f ca="1">IF($B1216&lt;&gt;"",SUMIF(INDIRECT("ИсходныеДанные!$"&amp;$K$4&amp;"$2:$"&amp;$K$4&amp;"$50000"),$B1216&amp;"#"&amp;U$6,INDIRECT("ИсходныеДанные!$J$2:$J$50000")),0)</f>
        <v>0</v>
      </c>
      <c r="V1216" s="3">
        <f ca="1">IF($B1216&lt;&gt;"",SUMIF(INDIRECT("ИсходныеДанные!$"&amp;$K$4&amp;"$2:$"&amp;$K$4&amp;"$50000"),$B1216&amp;"#"&amp;V$6,INDIRECT("ИсходныеДанные!$J$2:$J$50000")),0)</f>
        <v>0</v>
      </c>
      <c r="W1216" s="16" t="e">
        <f ca="1">SUM(K1216:V1216)/Пофамильно!$R$1</f>
        <v>#DIV/0!</v>
      </c>
    </row>
    <row r="1217" spans="1:23" x14ac:dyDescent="0.25">
      <c r="A1217" s="10" t="str">
        <f t="shared" ca="1" si="20"/>
        <v>delete</v>
      </c>
      <c r="B1217" s="16" cm="1">
        <f t="array" aca="1" ref="B1217" ca="1">INDIRECT("УникальныеСписки!D"&amp;ROW()-$L$4)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14"/>
      <c r="G1217" s="81" t="str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84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84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84" t="str" cm="1">
        <f t="array" aca="1" ref="J1217" ca="1">_xlfn.XLOOKUP($B1217,INDIRECT(SUBSTITUTE("ИсходныеДанные!$где$2:$где$50000","где",$B$4)),INDIRECT(SUBSTITUTE("ИсходныеДанные!$что$2:$что$50000","что",J$4)),"",0,1)</f>
        <v/>
      </c>
      <c r="K1217" s="3">
        <f ca="1">IF($B1217&lt;&gt;"",SUMIF(INDIRECT("ИсходныеДанные!$"&amp;$K$4&amp;"$2:$"&amp;$K$4&amp;"$50000"),$B1217&amp;"#"&amp;K$6,INDIRECT("ИсходныеДанные!$J$2:$J$50000")),0)</f>
        <v>0</v>
      </c>
      <c r="L1217" s="3">
        <f ca="1">IF($B1217&lt;&gt;"",SUMIF(INDIRECT("ИсходныеДанные!$"&amp;$K$4&amp;"$2:$"&amp;$K$4&amp;"$50000"),$B1217&amp;"#"&amp;L$6,INDIRECT("ИсходныеДанные!$J$2:$J$50000")),0)</f>
        <v>0</v>
      </c>
      <c r="M1217" s="3">
        <f ca="1">IF($B1217&lt;&gt;"",SUMIF(INDIRECT("ИсходныеДанные!$"&amp;$K$4&amp;"$2:$"&amp;$K$4&amp;"$50000"),$B1217&amp;"#"&amp;M$6,INDIRECT("ИсходныеДанные!$J$2:$J$50000")),0)</f>
        <v>0</v>
      </c>
      <c r="N1217" s="3">
        <f ca="1">IF($B1217&lt;&gt;"",SUMIF(INDIRECT("ИсходныеДанные!$"&amp;$K$4&amp;"$2:$"&amp;$K$4&amp;"$50000"),$B1217&amp;"#"&amp;N$6,INDIRECT("ИсходныеДанные!$J$2:$J$50000")),0)</f>
        <v>0</v>
      </c>
      <c r="O1217" s="3">
        <f ca="1">IF($B1217&lt;&gt;"",SUMIF(INDIRECT("ИсходныеДанные!$"&amp;$K$4&amp;"$2:$"&amp;$K$4&amp;"$50000"),$B1217&amp;"#"&amp;O$6,INDIRECT("ИсходныеДанные!$J$2:$J$50000")),0)</f>
        <v>0</v>
      </c>
      <c r="P1217" s="3">
        <f ca="1">IF($B1217&lt;&gt;"",SUMIF(INDIRECT("ИсходныеДанные!$"&amp;$K$4&amp;"$2:$"&amp;$K$4&amp;"$50000"),$B1217&amp;"#"&amp;P$6,INDIRECT("ИсходныеДанные!$J$2:$J$50000")),0)</f>
        <v>0</v>
      </c>
      <c r="Q1217" s="3">
        <f ca="1">IF($B1217&lt;&gt;"",SUMIF(INDIRECT("ИсходныеДанные!$"&amp;$K$4&amp;"$2:$"&amp;$K$4&amp;"$50000"),$B1217&amp;"#"&amp;Q$6,INDIRECT("ИсходныеДанные!$J$2:$J$50000")),0)</f>
        <v>0</v>
      </c>
      <c r="R1217" s="3">
        <f ca="1">IF($B1217&lt;&gt;"",SUMIF(INDIRECT("ИсходныеДанные!$"&amp;$K$4&amp;"$2:$"&amp;$K$4&amp;"$50000"),$B1217&amp;"#"&amp;R$6,INDIRECT("ИсходныеДанные!$J$2:$J$50000")),0)</f>
        <v>0</v>
      </c>
      <c r="S1217" s="3">
        <f ca="1">IF($B1217&lt;&gt;"",SUMIF(INDIRECT("ИсходныеДанные!$"&amp;$K$4&amp;"$2:$"&amp;$K$4&amp;"$50000"),$B1217&amp;"#"&amp;S$6,INDIRECT("ИсходныеДанные!$J$2:$J$50000")),0)</f>
        <v>0</v>
      </c>
      <c r="T1217" s="3">
        <f ca="1">IF($B1217&lt;&gt;"",SUMIF(INDIRECT("ИсходныеДанные!$"&amp;$K$4&amp;"$2:$"&amp;$K$4&amp;"$50000"),$B1217&amp;"#"&amp;T$6,INDIRECT("ИсходныеДанные!$J$2:$J$50000")),0)</f>
        <v>0</v>
      </c>
      <c r="U1217" s="3">
        <f ca="1">IF($B1217&lt;&gt;"",SUMIF(INDIRECT("ИсходныеДанные!$"&amp;$K$4&amp;"$2:$"&amp;$K$4&amp;"$50000"),$B1217&amp;"#"&amp;U$6,INDIRECT("ИсходныеДанные!$J$2:$J$50000")),0)</f>
        <v>0</v>
      </c>
      <c r="V1217" s="3">
        <f ca="1">IF($B1217&lt;&gt;"",SUMIF(INDIRECT("ИсходныеДанные!$"&amp;$K$4&amp;"$2:$"&amp;$K$4&amp;"$50000"),$B1217&amp;"#"&amp;V$6,INDIRECT("ИсходныеДанные!$J$2:$J$50000")),0)</f>
        <v>0</v>
      </c>
      <c r="W1217" s="16" t="e">
        <f ca="1">SUM(K1217:V1217)/Пофамильно!$R$1</f>
        <v>#DIV/0!</v>
      </c>
    </row>
    <row r="1218" spans="1:23" x14ac:dyDescent="0.25">
      <c r="A1218" s="10" t="str">
        <f t="shared" ca="1" si="20"/>
        <v>delete</v>
      </c>
      <c r="B1218" s="16" cm="1">
        <f t="array" aca="1" ref="B1218" ca="1">INDIRECT("УникальныеСписки!D"&amp;ROW()-$L$4)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14"/>
      <c r="G1218" s="81" t="str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84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84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84" t="str" cm="1">
        <f t="array" aca="1" ref="J1218" ca="1">_xlfn.XLOOKUP($B1218,INDIRECT(SUBSTITUTE("ИсходныеДанные!$где$2:$где$50000","где",$B$4)),INDIRECT(SUBSTITUTE("ИсходныеДанные!$что$2:$что$50000","что",J$4)),"",0,1)</f>
        <v/>
      </c>
      <c r="K1218" s="3">
        <f ca="1">IF($B1218&lt;&gt;"",SUMIF(INDIRECT("ИсходныеДанные!$"&amp;$K$4&amp;"$2:$"&amp;$K$4&amp;"$50000"),$B1218&amp;"#"&amp;K$6,INDIRECT("ИсходныеДанные!$J$2:$J$50000")),0)</f>
        <v>0</v>
      </c>
      <c r="L1218" s="3">
        <f ca="1">IF($B1218&lt;&gt;"",SUMIF(INDIRECT("ИсходныеДанные!$"&amp;$K$4&amp;"$2:$"&amp;$K$4&amp;"$50000"),$B1218&amp;"#"&amp;L$6,INDIRECT("ИсходныеДанные!$J$2:$J$50000")),0)</f>
        <v>0</v>
      </c>
      <c r="M1218" s="3">
        <f ca="1">IF($B1218&lt;&gt;"",SUMIF(INDIRECT("ИсходныеДанные!$"&amp;$K$4&amp;"$2:$"&amp;$K$4&amp;"$50000"),$B1218&amp;"#"&amp;M$6,INDIRECT("ИсходныеДанные!$J$2:$J$50000")),0)</f>
        <v>0</v>
      </c>
      <c r="N1218" s="3">
        <f ca="1">IF($B1218&lt;&gt;"",SUMIF(INDIRECT("ИсходныеДанные!$"&amp;$K$4&amp;"$2:$"&amp;$K$4&amp;"$50000"),$B1218&amp;"#"&amp;N$6,INDIRECT("ИсходныеДанные!$J$2:$J$50000")),0)</f>
        <v>0</v>
      </c>
      <c r="O1218" s="3">
        <f ca="1">IF($B1218&lt;&gt;"",SUMIF(INDIRECT("ИсходныеДанные!$"&amp;$K$4&amp;"$2:$"&amp;$K$4&amp;"$50000"),$B1218&amp;"#"&amp;O$6,INDIRECT("ИсходныеДанные!$J$2:$J$50000")),0)</f>
        <v>0</v>
      </c>
      <c r="P1218" s="3">
        <f ca="1">IF($B1218&lt;&gt;"",SUMIF(INDIRECT("ИсходныеДанные!$"&amp;$K$4&amp;"$2:$"&amp;$K$4&amp;"$50000"),$B1218&amp;"#"&amp;P$6,INDIRECT("ИсходныеДанные!$J$2:$J$50000")),0)</f>
        <v>0</v>
      </c>
      <c r="Q1218" s="3">
        <f ca="1">IF($B1218&lt;&gt;"",SUMIF(INDIRECT("ИсходныеДанные!$"&amp;$K$4&amp;"$2:$"&amp;$K$4&amp;"$50000"),$B1218&amp;"#"&amp;Q$6,INDIRECT("ИсходныеДанные!$J$2:$J$50000")),0)</f>
        <v>0</v>
      </c>
      <c r="R1218" s="3">
        <f ca="1">IF($B1218&lt;&gt;"",SUMIF(INDIRECT("ИсходныеДанные!$"&amp;$K$4&amp;"$2:$"&amp;$K$4&amp;"$50000"),$B1218&amp;"#"&amp;R$6,INDIRECT("ИсходныеДанные!$J$2:$J$50000")),0)</f>
        <v>0</v>
      </c>
      <c r="S1218" s="3">
        <f ca="1">IF($B1218&lt;&gt;"",SUMIF(INDIRECT("ИсходныеДанные!$"&amp;$K$4&amp;"$2:$"&amp;$K$4&amp;"$50000"),$B1218&amp;"#"&amp;S$6,INDIRECT("ИсходныеДанные!$J$2:$J$50000")),0)</f>
        <v>0</v>
      </c>
      <c r="T1218" s="3">
        <f ca="1">IF($B1218&lt;&gt;"",SUMIF(INDIRECT("ИсходныеДанные!$"&amp;$K$4&amp;"$2:$"&amp;$K$4&amp;"$50000"),$B1218&amp;"#"&amp;T$6,INDIRECT("ИсходныеДанные!$J$2:$J$50000")),0)</f>
        <v>0</v>
      </c>
      <c r="U1218" s="3">
        <f ca="1">IF($B1218&lt;&gt;"",SUMIF(INDIRECT("ИсходныеДанные!$"&amp;$K$4&amp;"$2:$"&amp;$K$4&amp;"$50000"),$B1218&amp;"#"&amp;U$6,INDIRECT("ИсходныеДанные!$J$2:$J$50000")),0)</f>
        <v>0</v>
      </c>
      <c r="V1218" s="3">
        <f ca="1">IF($B1218&lt;&gt;"",SUMIF(INDIRECT("ИсходныеДанные!$"&amp;$K$4&amp;"$2:$"&amp;$K$4&amp;"$50000"),$B1218&amp;"#"&amp;V$6,INDIRECT("ИсходныеДанные!$J$2:$J$50000")),0)</f>
        <v>0</v>
      </c>
      <c r="W1218" s="16" t="e">
        <f ca="1">SUM(K1218:V1218)/Пофамильно!$R$1</f>
        <v>#DIV/0!</v>
      </c>
    </row>
    <row r="1219" spans="1:23" x14ac:dyDescent="0.25">
      <c r="A1219" s="10" t="str">
        <f t="shared" ca="1" si="20"/>
        <v>delete</v>
      </c>
      <c r="B1219" s="16" cm="1">
        <f t="array" aca="1" ref="B1219" ca="1">INDIRECT("УникальныеСписки!D"&amp;ROW()-$L$4)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14"/>
      <c r="G1219" s="81" t="str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84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84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84" t="str" cm="1">
        <f t="array" aca="1" ref="J1219" ca="1">_xlfn.XLOOKUP($B1219,INDIRECT(SUBSTITUTE("ИсходныеДанные!$где$2:$где$50000","где",$B$4)),INDIRECT(SUBSTITUTE("ИсходныеДанные!$что$2:$что$50000","что",J$4)),"",0,1)</f>
        <v/>
      </c>
      <c r="K1219" s="3">
        <f ca="1">IF($B1219&lt;&gt;"",SUMIF(INDIRECT("ИсходныеДанные!$"&amp;$K$4&amp;"$2:$"&amp;$K$4&amp;"$50000"),$B1219&amp;"#"&amp;K$6,INDIRECT("ИсходныеДанные!$J$2:$J$50000")),0)</f>
        <v>0</v>
      </c>
      <c r="L1219" s="3">
        <f ca="1">IF($B1219&lt;&gt;"",SUMIF(INDIRECT("ИсходныеДанные!$"&amp;$K$4&amp;"$2:$"&amp;$K$4&amp;"$50000"),$B1219&amp;"#"&amp;L$6,INDIRECT("ИсходныеДанные!$J$2:$J$50000")),0)</f>
        <v>0</v>
      </c>
      <c r="M1219" s="3">
        <f ca="1">IF($B1219&lt;&gt;"",SUMIF(INDIRECT("ИсходныеДанные!$"&amp;$K$4&amp;"$2:$"&amp;$K$4&amp;"$50000"),$B1219&amp;"#"&amp;M$6,INDIRECT("ИсходныеДанные!$J$2:$J$50000")),0)</f>
        <v>0</v>
      </c>
      <c r="N1219" s="3">
        <f ca="1">IF($B1219&lt;&gt;"",SUMIF(INDIRECT("ИсходныеДанные!$"&amp;$K$4&amp;"$2:$"&amp;$K$4&amp;"$50000"),$B1219&amp;"#"&amp;N$6,INDIRECT("ИсходныеДанные!$J$2:$J$50000")),0)</f>
        <v>0</v>
      </c>
      <c r="O1219" s="3">
        <f ca="1">IF($B1219&lt;&gt;"",SUMIF(INDIRECT("ИсходныеДанные!$"&amp;$K$4&amp;"$2:$"&amp;$K$4&amp;"$50000"),$B1219&amp;"#"&amp;O$6,INDIRECT("ИсходныеДанные!$J$2:$J$50000")),0)</f>
        <v>0</v>
      </c>
      <c r="P1219" s="3">
        <f ca="1">IF($B1219&lt;&gt;"",SUMIF(INDIRECT("ИсходныеДанные!$"&amp;$K$4&amp;"$2:$"&amp;$K$4&amp;"$50000"),$B1219&amp;"#"&amp;P$6,INDIRECT("ИсходныеДанные!$J$2:$J$50000")),0)</f>
        <v>0</v>
      </c>
      <c r="Q1219" s="3">
        <f ca="1">IF($B1219&lt;&gt;"",SUMIF(INDIRECT("ИсходныеДанные!$"&amp;$K$4&amp;"$2:$"&amp;$K$4&amp;"$50000"),$B1219&amp;"#"&amp;Q$6,INDIRECT("ИсходныеДанные!$J$2:$J$50000")),0)</f>
        <v>0</v>
      </c>
      <c r="R1219" s="3">
        <f ca="1">IF($B1219&lt;&gt;"",SUMIF(INDIRECT("ИсходныеДанные!$"&amp;$K$4&amp;"$2:$"&amp;$K$4&amp;"$50000"),$B1219&amp;"#"&amp;R$6,INDIRECT("ИсходныеДанные!$J$2:$J$50000")),0)</f>
        <v>0</v>
      </c>
      <c r="S1219" s="3">
        <f ca="1">IF($B1219&lt;&gt;"",SUMIF(INDIRECT("ИсходныеДанные!$"&amp;$K$4&amp;"$2:$"&amp;$K$4&amp;"$50000"),$B1219&amp;"#"&amp;S$6,INDIRECT("ИсходныеДанные!$J$2:$J$50000")),0)</f>
        <v>0</v>
      </c>
      <c r="T1219" s="3">
        <f ca="1">IF($B1219&lt;&gt;"",SUMIF(INDIRECT("ИсходныеДанные!$"&amp;$K$4&amp;"$2:$"&amp;$K$4&amp;"$50000"),$B1219&amp;"#"&amp;T$6,INDIRECT("ИсходныеДанные!$J$2:$J$50000")),0)</f>
        <v>0</v>
      </c>
      <c r="U1219" s="3">
        <f ca="1">IF($B1219&lt;&gt;"",SUMIF(INDIRECT("ИсходныеДанные!$"&amp;$K$4&amp;"$2:$"&amp;$K$4&amp;"$50000"),$B1219&amp;"#"&amp;U$6,INDIRECT("ИсходныеДанные!$J$2:$J$50000")),0)</f>
        <v>0</v>
      </c>
      <c r="V1219" s="3">
        <f ca="1">IF($B1219&lt;&gt;"",SUMIF(INDIRECT("ИсходныеДанные!$"&amp;$K$4&amp;"$2:$"&amp;$K$4&amp;"$50000"),$B1219&amp;"#"&amp;V$6,INDIRECT("ИсходныеДанные!$J$2:$J$50000")),0)</f>
        <v>0</v>
      </c>
      <c r="W1219" s="16" t="e">
        <f ca="1">SUM(K1219:V1219)/Пофамильно!$R$1</f>
        <v>#DIV/0!</v>
      </c>
    </row>
    <row r="1220" spans="1:23" x14ac:dyDescent="0.25">
      <c r="A1220" s="10" t="str">
        <f t="shared" ca="1" si="20"/>
        <v>delete</v>
      </c>
      <c r="B1220" s="16" cm="1">
        <f t="array" aca="1" ref="B1220" ca="1">INDIRECT("УникальныеСписки!D"&amp;ROW()-$L$4)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14"/>
      <c r="G1220" s="81" t="str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84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84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84" t="str" cm="1">
        <f t="array" aca="1" ref="J1220" ca="1">_xlfn.XLOOKUP($B1220,INDIRECT(SUBSTITUTE("ИсходныеДанные!$где$2:$где$50000","где",$B$4)),INDIRECT(SUBSTITUTE("ИсходныеДанные!$что$2:$что$50000","что",J$4)),"",0,1)</f>
        <v/>
      </c>
      <c r="K1220" s="3">
        <f ca="1">IF($B1220&lt;&gt;"",SUMIF(INDIRECT("ИсходныеДанные!$"&amp;$K$4&amp;"$2:$"&amp;$K$4&amp;"$50000"),$B1220&amp;"#"&amp;K$6,INDIRECT("ИсходныеДанные!$J$2:$J$50000")),0)</f>
        <v>0</v>
      </c>
      <c r="L1220" s="3">
        <f ca="1">IF($B1220&lt;&gt;"",SUMIF(INDIRECT("ИсходныеДанные!$"&amp;$K$4&amp;"$2:$"&amp;$K$4&amp;"$50000"),$B1220&amp;"#"&amp;L$6,INDIRECT("ИсходныеДанные!$J$2:$J$50000")),0)</f>
        <v>0</v>
      </c>
      <c r="M1220" s="3">
        <f ca="1">IF($B1220&lt;&gt;"",SUMIF(INDIRECT("ИсходныеДанные!$"&amp;$K$4&amp;"$2:$"&amp;$K$4&amp;"$50000"),$B1220&amp;"#"&amp;M$6,INDIRECT("ИсходныеДанные!$J$2:$J$50000")),0)</f>
        <v>0</v>
      </c>
      <c r="N1220" s="3">
        <f ca="1">IF($B1220&lt;&gt;"",SUMIF(INDIRECT("ИсходныеДанные!$"&amp;$K$4&amp;"$2:$"&amp;$K$4&amp;"$50000"),$B1220&amp;"#"&amp;N$6,INDIRECT("ИсходныеДанные!$J$2:$J$50000")),0)</f>
        <v>0</v>
      </c>
      <c r="O1220" s="3">
        <f ca="1">IF($B1220&lt;&gt;"",SUMIF(INDIRECT("ИсходныеДанные!$"&amp;$K$4&amp;"$2:$"&amp;$K$4&amp;"$50000"),$B1220&amp;"#"&amp;O$6,INDIRECT("ИсходныеДанные!$J$2:$J$50000")),0)</f>
        <v>0</v>
      </c>
      <c r="P1220" s="3">
        <f ca="1">IF($B1220&lt;&gt;"",SUMIF(INDIRECT("ИсходныеДанные!$"&amp;$K$4&amp;"$2:$"&amp;$K$4&amp;"$50000"),$B1220&amp;"#"&amp;P$6,INDIRECT("ИсходныеДанные!$J$2:$J$50000")),0)</f>
        <v>0</v>
      </c>
      <c r="Q1220" s="3">
        <f ca="1">IF($B1220&lt;&gt;"",SUMIF(INDIRECT("ИсходныеДанные!$"&amp;$K$4&amp;"$2:$"&amp;$K$4&amp;"$50000"),$B1220&amp;"#"&amp;Q$6,INDIRECT("ИсходныеДанные!$J$2:$J$50000")),0)</f>
        <v>0</v>
      </c>
      <c r="R1220" s="3">
        <f ca="1">IF($B1220&lt;&gt;"",SUMIF(INDIRECT("ИсходныеДанные!$"&amp;$K$4&amp;"$2:$"&amp;$K$4&amp;"$50000"),$B1220&amp;"#"&amp;R$6,INDIRECT("ИсходныеДанные!$J$2:$J$50000")),0)</f>
        <v>0</v>
      </c>
      <c r="S1220" s="3">
        <f ca="1">IF($B1220&lt;&gt;"",SUMIF(INDIRECT("ИсходныеДанные!$"&amp;$K$4&amp;"$2:$"&amp;$K$4&amp;"$50000"),$B1220&amp;"#"&amp;S$6,INDIRECT("ИсходныеДанные!$J$2:$J$50000")),0)</f>
        <v>0</v>
      </c>
      <c r="T1220" s="3">
        <f ca="1">IF($B1220&lt;&gt;"",SUMIF(INDIRECT("ИсходныеДанные!$"&amp;$K$4&amp;"$2:$"&amp;$K$4&amp;"$50000"),$B1220&amp;"#"&amp;T$6,INDIRECT("ИсходныеДанные!$J$2:$J$50000")),0)</f>
        <v>0</v>
      </c>
      <c r="U1220" s="3">
        <f ca="1">IF($B1220&lt;&gt;"",SUMIF(INDIRECT("ИсходныеДанные!$"&amp;$K$4&amp;"$2:$"&amp;$K$4&amp;"$50000"),$B1220&amp;"#"&amp;U$6,INDIRECT("ИсходныеДанные!$J$2:$J$50000")),0)</f>
        <v>0</v>
      </c>
      <c r="V1220" s="3">
        <f ca="1">IF($B1220&lt;&gt;"",SUMIF(INDIRECT("ИсходныеДанные!$"&amp;$K$4&amp;"$2:$"&amp;$K$4&amp;"$50000"),$B1220&amp;"#"&amp;V$6,INDIRECT("ИсходныеДанные!$J$2:$J$50000")),0)</f>
        <v>0</v>
      </c>
      <c r="W1220" s="16" t="e">
        <f ca="1">SUM(K1220:V1220)/Пофамильно!$R$1</f>
        <v>#DIV/0!</v>
      </c>
    </row>
    <row r="1221" spans="1:23" x14ac:dyDescent="0.25">
      <c r="A1221" s="10" t="str">
        <f t="shared" ca="1" si="20"/>
        <v>delete</v>
      </c>
      <c r="B1221" s="16" cm="1">
        <f t="array" aca="1" ref="B1221" ca="1">INDIRECT("УникальныеСписки!D"&amp;ROW()-$L$4)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14"/>
      <c r="G1221" s="81" t="str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84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84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84" t="str" cm="1">
        <f t="array" aca="1" ref="J1221" ca="1">_xlfn.XLOOKUP($B1221,INDIRECT(SUBSTITUTE("ИсходныеДанные!$где$2:$где$50000","где",$B$4)),INDIRECT(SUBSTITUTE("ИсходныеДанные!$что$2:$что$50000","что",J$4)),"",0,1)</f>
        <v/>
      </c>
      <c r="K1221" s="3">
        <f ca="1">IF($B1221&lt;&gt;"",SUMIF(INDIRECT("ИсходныеДанные!$"&amp;$K$4&amp;"$2:$"&amp;$K$4&amp;"$50000"),$B1221&amp;"#"&amp;K$6,INDIRECT("ИсходныеДанные!$J$2:$J$50000")),0)</f>
        <v>0</v>
      </c>
      <c r="L1221" s="3">
        <f ca="1">IF($B1221&lt;&gt;"",SUMIF(INDIRECT("ИсходныеДанные!$"&amp;$K$4&amp;"$2:$"&amp;$K$4&amp;"$50000"),$B1221&amp;"#"&amp;L$6,INDIRECT("ИсходныеДанные!$J$2:$J$50000")),0)</f>
        <v>0</v>
      </c>
      <c r="M1221" s="3">
        <f ca="1">IF($B1221&lt;&gt;"",SUMIF(INDIRECT("ИсходныеДанные!$"&amp;$K$4&amp;"$2:$"&amp;$K$4&amp;"$50000"),$B1221&amp;"#"&amp;M$6,INDIRECT("ИсходныеДанные!$J$2:$J$50000")),0)</f>
        <v>0</v>
      </c>
      <c r="N1221" s="3">
        <f ca="1">IF($B1221&lt;&gt;"",SUMIF(INDIRECT("ИсходныеДанные!$"&amp;$K$4&amp;"$2:$"&amp;$K$4&amp;"$50000"),$B1221&amp;"#"&amp;N$6,INDIRECT("ИсходныеДанные!$J$2:$J$50000")),0)</f>
        <v>0</v>
      </c>
      <c r="O1221" s="3">
        <f ca="1">IF($B1221&lt;&gt;"",SUMIF(INDIRECT("ИсходныеДанные!$"&amp;$K$4&amp;"$2:$"&amp;$K$4&amp;"$50000"),$B1221&amp;"#"&amp;O$6,INDIRECT("ИсходныеДанные!$J$2:$J$50000")),0)</f>
        <v>0</v>
      </c>
      <c r="P1221" s="3">
        <f ca="1">IF($B1221&lt;&gt;"",SUMIF(INDIRECT("ИсходныеДанные!$"&amp;$K$4&amp;"$2:$"&amp;$K$4&amp;"$50000"),$B1221&amp;"#"&amp;P$6,INDIRECT("ИсходныеДанные!$J$2:$J$50000")),0)</f>
        <v>0</v>
      </c>
      <c r="Q1221" s="3">
        <f ca="1">IF($B1221&lt;&gt;"",SUMIF(INDIRECT("ИсходныеДанные!$"&amp;$K$4&amp;"$2:$"&amp;$K$4&amp;"$50000"),$B1221&amp;"#"&amp;Q$6,INDIRECT("ИсходныеДанные!$J$2:$J$50000")),0)</f>
        <v>0</v>
      </c>
      <c r="R1221" s="3">
        <f ca="1">IF($B1221&lt;&gt;"",SUMIF(INDIRECT("ИсходныеДанные!$"&amp;$K$4&amp;"$2:$"&amp;$K$4&amp;"$50000"),$B1221&amp;"#"&amp;R$6,INDIRECT("ИсходныеДанные!$J$2:$J$50000")),0)</f>
        <v>0</v>
      </c>
      <c r="S1221" s="3">
        <f ca="1">IF($B1221&lt;&gt;"",SUMIF(INDIRECT("ИсходныеДанные!$"&amp;$K$4&amp;"$2:$"&amp;$K$4&amp;"$50000"),$B1221&amp;"#"&amp;S$6,INDIRECT("ИсходныеДанные!$J$2:$J$50000")),0)</f>
        <v>0</v>
      </c>
      <c r="T1221" s="3">
        <f ca="1">IF($B1221&lt;&gt;"",SUMIF(INDIRECT("ИсходныеДанные!$"&amp;$K$4&amp;"$2:$"&amp;$K$4&amp;"$50000"),$B1221&amp;"#"&amp;T$6,INDIRECT("ИсходныеДанные!$J$2:$J$50000")),0)</f>
        <v>0</v>
      </c>
      <c r="U1221" s="3">
        <f ca="1">IF($B1221&lt;&gt;"",SUMIF(INDIRECT("ИсходныеДанные!$"&amp;$K$4&amp;"$2:$"&amp;$K$4&amp;"$50000"),$B1221&amp;"#"&amp;U$6,INDIRECT("ИсходныеДанные!$J$2:$J$50000")),0)</f>
        <v>0</v>
      </c>
      <c r="V1221" s="3">
        <f ca="1">IF($B1221&lt;&gt;"",SUMIF(INDIRECT("ИсходныеДанные!$"&amp;$K$4&amp;"$2:$"&amp;$K$4&amp;"$50000"),$B1221&amp;"#"&amp;V$6,INDIRECT("ИсходныеДанные!$J$2:$J$50000")),0)</f>
        <v>0</v>
      </c>
      <c r="W1221" s="16" t="e">
        <f ca="1">SUM(K1221:V1221)/Пофамильно!$R$1</f>
        <v>#DIV/0!</v>
      </c>
    </row>
    <row r="1222" spans="1:23" x14ac:dyDescent="0.25">
      <c r="A1222" s="10" t="str">
        <f t="shared" ca="1" si="20"/>
        <v>delete</v>
      </c>
      <c r="B1222" s="16" cm="1">
        <f t="array" aca="1" ref="B1222" ca="1">INDIRECT("УникальныеСписки!D"&amp;ROW()-$L$4)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14"/>
      <c r="G1222" s="81" t="str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84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84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84" t="str" cm="1">
        <f t="array" aca="1" ref="J1222" ca="1">_xlfn.XLOOKUP($B1222,INDIRECT(SUBSTITUTE("ИсходныеДанные!$где$2:$где$50000","где",$B$4)),INDIRECT(SUBSTITUTE("ИсходныеДанные!$что$2:$что$50000","что",J$4)),"",0,1)</f>
        <v/>
      </c>
      <c r="K1222" s="3">
        <f ca="1">IF($B1222&lt;&gt;"",SUMIF(INDIRECT("ИсходныеДанные!$"&amp;$K$4&amp;"$2:$"&amp;$K$4&amp;"$50000"),$B1222&amp;"#"&amp;K$6,INDIRECT("ИсходныеДанные!$J$2:$J$50000")),0)</f>
        <v>0</v>
      </c>
      <c r="L1222" s="3">
        <f ca="1">IF($B1222&lt;&gt;"",SUMIF(INDIRECT("ИсходныеДанные!$"&amp;$K$4&amp;"$2:$"&amp;$K$4&amp;"$50000"),$B1222&amp;"#"&amp;L$6,INDIRECT("ИсходныеДанные!$J$2:$J$50000")),0)</f>
        <v>0</v>
      </c>
      <c r="M1222" s="3">
        <f ca="1">IF($B1222&lt;&gt;"",SUMIF(INDIRECT("ИсходныеДанные!$"&amp;$K$4&amp;"$2:$"&amp;$K$4&amp;"$50000"),$B1222&amp;"#"&amp;M$6,INDIRECT("ИсходныеДанные!$J$2:$J$50000")),0)</f>
        <v>0</v>
      </c>
      <c r="N1222" s="3">
        <f ca="1">IF($B1222&lt;&gt;"",SUMIF(INDIRECT("ИсходныеДанные!$"&amp;$K$4&amp;"$2:$"&amp;$K$4&amp;"$50000"),$B1222&amp;"#"&amp;N$6,INDIRECT("ИсходныеДанные!$J$2:$J$50000")),0)</f>
        <v>0</v>
      </c>
      <c r="O1222" s="3">
        <f ca="1">IF($B1222&lt;&gt;"",SUMIF(INDIRECT("ИсходныеДанные!$"&amp;$K$4&amp;"$2:$"&amp;$K$4&amp;"$50000"),$B1222&amp;"#"&amp;O$6,INDIRECT("ИсходныеДанные!$J$2:$J$50000")),0)</f>
        <v>0</v>
      </c>
      <c r="P1222" s="3">
        <f ca="1">IF($B1222&lt;&gt;"",SUMIF(INDIRECT("ИсходныеДанные!$"&amp;$K$4&amp;"$2:$"&amp;$K$4&amp;"$50000"),$B1222&amp;"#"&amp;P$6,INDIRECT("ИсходныеДанные!$J$2:$J$50000")),0)</f>
        <v>0</v>
      </c>
      <c r="Q1222" s="3">
        <f ca="1">IF($B1222&lt;&gt;"",SUMIF(INDIRECT("ИсходныеДанные!$"&amp;$K$4&amp;"$2:$"&amp;$K$4&amp;"$50000"),$B1222&amp;"#"&amp;Q$6,INDIRECT("ИсходныеДанные!$J$2:$J$50000")),0)</f>
        <v>0</v>
      </c>
      <c r="R1222" s="3">
        <f ca="1">IF($B1222&lt;&gt;"",SUMIF(INDIRECT("ИсходныеДанные!$"&amp;$K$4&amp;"$2:$"&amp;$K$4&amp;"$50000"),$B1222&amp;"#"&amp;R$6,INDIRECT("ИсходныеДанные!$J$2:$J$50000")),0)</f>
        <v>0</v>
      </c>
      <c r="S1222" s="3">
        <f ca="1">IF($B1222&lt;&gt;"",SUMIF(INDIRECT("ИсходныеДанные!$"&amp;$K$4&amp;"$2:$"&amp;$K$4&amp;"$50000"),$B1222&amp;"#"&amp;S$6,INDIRECT("ИсходныеДанные!$J$2:$J$50000")),0)</f>
        <v>0</v>
      </c>
      <c r="T1222" s="3">
        <f ca="1">IF($B1222&lt;&gt;"",SUMIF(INDIRECT("ИсходныеДанные!$"&amp;$K$4&amp;"$2:$"&amp;$K$4&amp;"$50000"),$B1222&amp;"#"&amp;T$6,INDIRECT("ИсходныеДанные!$J$2:$J$50000")),0)</f>
        <v>0</v>
      </c>
      <c r="U1222" s="3">
        <f ca="1">IF($B1222&lt;&gt;"",SUMIF(INDIRECT("ИсходныеДанные!$"&amp;$K$4&amp;"$2:$"&amp;$K$4&amp;"$50000"),$B1222&amp;"#"&amp;U$6,INDIRECT("ИсходныеДанные!$J$2:$J$50000")),0)</f>
        <v>0</v>
      </c>
      <c r="V1222" s="3">
        <f ca="1">IF($B1222&lt;&gt;"",SUMIF(INDIRECT("ИсходныеДанные!$"&amp;$K$4&amp;"$2:$"&amp;$K$4&amp;"$50000"),$B1222&amp;"#"&amp;V$6,INDIRECT("ИсходныеДанные!$J$2:$J$50000")),0)</f>
        <v>0</v>
      </c>
      <c r="W1222" s="16" t="e">
        <f ca="1">SUM(K1222:V1222)/Пофамильно!$R$1</f>
        <v>#DIV/0!</v>
      </c>
    </row>
    <row r="1223" spans="1:23" x14ac:dyDescent="0.25">
      <c r="A1223" s="10" t="str">
        <f t="shared" ca="1" si="20"/>
        <v>delete</v>
      </c>
      <c r="B1223" s="16" cm="1">
        <f t="array" aca="1" ref="B1223" ca="1">INDIRECT("УникальныеСписки!D"&amp;ROW()-$L$4)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14"/>
      <c r="G1223" s="81" t="str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84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84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84" t="str" cm="1">
        <f t="array" aca="1" ref="J1223" ca="1">_xlfn.XLOOKUP($B1223,INDIRECT(SUBSTITUTE("ИсходныеДанные!$где$2:$где$50000","где",$B$4)),INDIRECT(SUBSTITUTE("ИсходныеДанные!$что$2:$что$50000","что",J$4)),"",0,1)</f>
        <v/>
      </c>
      <c r="K1223" s="3">
        <f ca="1">IF($B1223&lt;&gt;"",SUMIF(INDIRECT("ИсходныеДанные!$"&amp;$K$4&amp;"$2:$"&amp;$K$4&amp;"$50000"),$B1223&amp;"#"&amp;K$6,INDIRECT("ИсходныеДанные!$J$2:$J$50000")),0)</f>
        <v>0</v>
      </c>
      <c r="L1223" s="3">
        <f ca="1">IF($B1223&lt;&gt;"",SUMIF(INDIRECT("ИсходныеДанные!$"&amp;$K$4&amp;"$2:$"&amp;$K$4&amp;"$50000"),$B1223&amp;"#"&amp;L$6,INDIRECT("ИсходныеДанные!$J$2:$J$50000")),0)</f>
        <v>0</v>
      </c>
      <c r="M1223" s="3">
        <f ca="1">IF($B1223&lt;&gt;"",SUMIF(INDIRECT("ИсходныеДанные!$"&amp;$K$4&amp;"$2:$"&amp;$K$4&amp;"$50000"),$B1223&amp;"#"&amp;M$6,INDIRECT("ИсходныеДанные!$J$2:$J$50000")),0)</f>
        <v>0</v>
      </c>
      <c r="N1223" s="3">
        <f ca="1">IF($B1223&lt;&gt;"",SUMIF(INDIRECT("ИсходныеДанные!$"&amp;$K$4&amp;"$2:$"&amp;$K$4&amp;"$50000"),$B1223&amp;"#"&amp;N$6,INDIRECT("ИсходныеДанные!$J$2:$J$50000")),0)</f>
        <v>0</v>
      </c>
      <c r="O1223" s="3">
        <f ca="1">IF($B1223&lt;&gt;"",SUMIF(INDIRECT("ИсходныеДанные!$"&amp;$K$4&amp;"$2:$"&amp;$K$4&amp;"$50000"),$B1223&amp;"#"&amp;O$6,INDIRECT("ИсходныеДанные!$J$2:$J$50000")),0)</f>
        <v>0</v>
      </c>
      <c r="P1223" s="3">
        <f ca="1">IF($B1223&lt;&gt;"",SUMIF(INDIRECT("ИсходныеДанные!$"&amp;$K$4&amp;"$2:$"&amp;$K$4&amp;"$50000"),$B1223&amp;"#"&amp;P$6,INDIRECT("ИсходныеДанные!$J$2:$J$50000")),0)</f>
        <v>0</v>
      </c>
      <c r="Q1223" s="3">
        <f ca="1">IF($B1223&lt;&gt;"",SUMIF(INDIRECT("ИсходныеДанные!$"&amp;$K$4&amp;"$2:$"&amp;$K$4&amp;"$50000"),$B1223&amp;"#"&amp;Q$6,INDIRECT("ИсходныеДанные!$J$2:$J$50000")),0)</f>
        <v>0</v>
      </c>
      <c r="R1223" s="3">
        <f ca="1">IF($B1223&lt;&gt;"",SUMIF(INDIRECT("ИсходныеДанные!$"&amp;$K$4&amp;"$2:$"&amp;$K$4&amp;"$50000"),$B1223&amp;"#"&amp;R$6,INDIRECT("ИсходныеДанные!$J$2:$J$50000")),0)</f>
        <v>0</v>
      </c>
      <c r="S1223" s="3">
        <f ca="1">IF($B1223&lt;&gt;"",SUMIF(INDIRECT("ИсходныеДанные!$"&amp;$K$4&amp;"$2:$"&amp;$K$4&amp;"$50000"),$B1223&amp;"#"&amp;S$6,INDIRECT("ИсходныеДанные!$J$2:$J$50000")),0)</f>
        <v>0</v>
      </c>
      <c r="T1223" s="3">
        <f ca="1">IF($B1223&lt;&gt;"",SUMIF(INDIRECT("ИсходныеДанные!$"&amp;$K$4&amp;"$2:$"&amp;$K$4&amp;"$50000"),$B1223&amp;"#"&amp;T$6,INDIRECT("ИсходныеДанные!$J$2:$J$50000")),0)</f>
        <v>0</v>
      </c>
      <c r="U1223" s="3">
        <f ca="1">IF($B1223&lt;&gt;"",SUMIF(INDIRECT("ИсходныеДанные!$"&amp;$K$4&amp;"$2:$"&amp;$K$4&amp;"$50000"),$B1223&amp;"#"&amp;U$6,INDIRECT("ИсходныеДанные!$J$2:$J$50000")),0)</f>
        <v>0</v>
      </c>
      <c r="V1223" s="3">
        <f ca="1">IF($B1223&lt;&gt;"",SUMIF(INDIRECT("ИсходныеДанные!$"&amp;$K$4&amp;"$2:$"&amp;$K$4&amp;"$50000"),$B1223&amp;"#"&amp;V$6,INDIRECT("ИсходныеДанные!$J$2:$J$50000")),0)</f>
        <v>0</v>
      </c>
      <c r="W1223" s="16" t="e">
        <f ca="1">SUM(K1223:V1223)/Пофамильно!$R$1</f>
        <v>#DIV/0!</v>
      </c>
    </row>
    <row r="1224" spans="1:23" x14ac:dyDescent="0.25">
      <c r="A1224" s="10" t="str">
        <f t="shared" ca="1" si="20"/>
        <v>delete</v>
      </c>
      <c r="B1224" s="16" cm="1">
        <f t="array" aca="1" ref="B1224" ca="1">INDIRECT("УникальныеСписки!D"&amp;ROW()-$L$4)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14"/>
      <c r="G1224" s="81" t="str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84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84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84" t="str" cm="1">
        <f t="array" aca="1" ref="J1224" ca="1">_xlfn.XLOOKUP($B1224,INDIRECT(SUBSTITUTE("ИсходныеДанные!$где$2:$где$50000","где",$B$4)),INDIRECT(SUBSTITUTE("ИсходныеДанные!$что$2:$что$50000","что",J$4)),"",0,1)</f>
        <v/>
      </c>
      <c r="K1224" s="3">
        <f ca="1">IF($B1224&lt;&gt;"",SUMIF(INDIRECT("ИсходныеДанные!$"&amp;$K$4&amp;"$2:$"&amp;$K$4&amp;"$50000"),$B1224&amp;"#"&amp;K$6,INDIRECT("ИсходныеДанные!$J$2:$J$50000")),0)</f>
        <v>0</v>
      </c>
      <c r="L1224" s="3">
        <f ca="1">IF($B1224&lt;&gt;"",SUMIF(INDIRECT("ИсходныеДанные!$"&amp;$K$4&amp;"$2:$"&amp;$K$4&amp;"$50000"),$B1224&amp;"#"&amp;L$6,INDIRECT("ИсходныеДанные!$J$2:$J$50000")),0)</f>
        <v>0</v>
      </c>
      <c r="M1224" s="3">
        <f ca="1">IF($B1224&lt;&gt;"",SUMIF(INDIRECT("ИсходныеДанные!$"&amp;$K$4&amp;"$2:$"&amp;$K$4&amp;"$50000"),$B1224&amp;"#"&amp;M$6,INDIRECT("ИсходныеДанные!$J$2:$J$50000")),0)</f>
        <v>0</v>
      </c>
      <c r="N1224" s="3">
        <f ca="1">IF($B1224&lt;&gt;"",SUMIF(INDIRECT("ИсходныеДанные!$"&amp;$K$4&amp;"$2:$"&amp;$K$4&amp;"$50000"),$B1224&amp;"#"&amp;N$6,INDIRECT("ИсходныеДанные!$J$2:$J$50000")),0)</f>
        <v>0</v>
      </c>
      <c r="O1224" s="3">
        <f ca="1">IF($B1224&lt;&gt;"",SUMIF(INDIRECT("ИсходныеДанные!$"&amp;$K$4&amp;"$2:$"&amp;$K$4&amp;"$50000"),$B1224&amp;"#"&amp;O$6,INDIRECT("ИсходныеДанные!$J$2:$J$50000")),0)</f>
        <v>0</v>
      </c>
      <c r="P1224" s="3">
        <f ca="1">IF($B1224&lt;&gt;"",SUMIF(INDIRECT("ИсходныеДанные!$"&amp;$K$4&amp;"$2:$"&amp;$K$4&amp;"$50000"),$B1224&amp;"#"&amp;P$6,INDIRECT("ИсходныеДанные!$J$2:$J$50000")),0)</f>
        <v>0</v>
      </c>
      <c r="Q1224" s="3">
        <f ca="1">IF($B1224&lt;&gt;"",SUMIF(INDIRECT("ИсходныеДанные!$"&amp;$K$4&amp;"$2:$"&amp;$K$4&amp;"$50000"),$B1224&amp;"#"&amp;Q$6,INDIRECT("ИсходныеДанные!$J$2:$J$50000")),0)</f>
        <v>0</v>
      </c>
      <c r="R1224" s="3">
        <f ca="1">IF($B1224&lt;&gt;"",SUMIF(INDIRECT("ИсходныеДанные!$"&amp;$K$4&amp;"$2:$"&amp;$K$4&amp;"$50000"),$B1224&amp;"#"&amp;R$6,INDIRECT("ИсходныеДанные!$J$2:$J$50000")),0)</f>
        <v>0</v>
      </c>
      <c r="S1224" s="3">
        <f ca="1">IF($B1224&lt;&gt;"",SUMIF(INDIRECT("ИсходныеДанные!$"&amp;$K$4&amp;"$2:$"&amp;$K$4&amp;"$50000"),$B1224&amp;"#"&amp;S$6,INDIRECT("ИсходныеДанные!$J$2:$J$50000")),0)</f>
        <v>0</v>
      </c>
      <c r="T1224" s="3">
        <f ca="1">IF($B1224&lt;&gt;"",SUMIF(INDIRECT("ИсходныеДанные!$"&amp;$K$4&amp;"$2:$"&amp;$K$4&amp;"$50000"),$B1224&amp;"#"&amp;T$6,INDIRECT("ИсходныеДанные!$J$2:$J$50000")),0)</f>
        <v>0</v>
      </c>
      <c r="U1224" s="3">
        <f ca="1">IF($B1224&lt;&gt;"",SUMIF(INDIRECT("ИсходныеДанные!$"&amp;$K$4&amp;"$2:$"&amp;$K$4&amp;"$50000"),$B1224&amp;"#"&amp;U$6,INDIRECT("ИсходныеДанные!$J$2:$J$50000")),0)</f>
        <v>0</v>
      </c>
      <c r="V1224" s="3">
        <f ca="1">IF($B1224&lt;&gt;"",SUMIF(INDIRECT("ИсходныеДанные!$"&amp;$K$4&amp;"$2:$"&amp;$K$4&amp;"$50000"),$B1224&amp;"#"&amp;V$6,INDIRECT("ИсходныеДанные!$J$2:$J$50000")),0)</f>
        <v>0</v>
      </c>
      <c r="W1224" s="16" t="e">
        <f ca="1">SUM(K1224:V1224)/Пофамильно!$R$1</f>
        <v>#DIV/0!</v>
      </c>
    </row>
    <row r="1225" spans="1:23" x14ac:dyDescent="0.25">
      <c r="A1225" s="10" t="str">
        <f t="shared" ca="1" si="20"/>
        <v>delete</v>
      </c>
      <c r="B1225" s="16" cm="1">
        <f t="array" aca="1" ref="B1225" ca="1">INDIRECT("УникальныеСписки!D"&amp;ROW()-$L$4)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14"/>
      <c r="G1225" s="81" t="str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84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84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84" t="str" cm="1">
        <f t="array" aca="1" ref="J1225" ca="1">_xlfn.XLOOKUP($B1225,INDIRECT(SUBSTITUTE("ИсходныеДанные!$где$2:$где$50000","где",$B$4)),INDIRECT(SUBSTITUTE("ИсходныеДанные!$что$2:$что$50000","что",J$4)),"",0,1)</f>
        <v/>
      </c>
      <c r="K1225" s="3">
        <f ca="1">IF($B1225&lt;&gt;"",SUMIF(INDIRECT("ИсходныеДанные!$"&amp;$K$4&amp;"$2:$"&amp;$K$4&amp;"$50000"),$B1225&amp;"#"&amp;K$6,INDIRECT("ИсходныеДанные!$J$2:$J$50000")),0)</f>
        <v>0</v>
      </c>
      <c r="L1225" s="3">
        <f ca="1">IF($B1225&lt;&gt;"",SUMIF(INDIRECT("ИсходныеДанные!$"&amp;$K$4&amp;"$2:$"&amp;$K$4&amp;"$50000"),$B1225&amp;"#"&amp;L$6,INDIRECT("ИсходныеДанные!$J$2:$J$50000")),0)</f>
        <v>0</v>
      </c>
      <c r="M1225" s="3">
        <f ca="1">IF($B1225&lt;&gt;"",SUMIF(INDIRECT("ИсходныеДанные!$"&amp;$K$4&amp;"$2:$"&amp;$K$4&amp;"$50000"),$B1225&amp;"#"&amp;M$6,INDIRECT("ИсходныеДанные!$J$2:$J$50000")),0)</f>
        <v>0</v>
      </c>
      <c r="N1225" s="3">
        <f ca="1">IF($B1225&lt;&gt;"",SUMIF(INDIRECT("ИсходныеДанные!$"&amp;$K$4&amp;"$2:$"&amp;$K$4&amp;"$50000"),$B1225&amp;"#"&amp;N$6,INDIRECT("ИсходныеДанные!$J$2:$J$50000")),0)</f>
        <v>0</v>
      </c>
      <c r="O1225" s="3">
        <f ca="1">IF($B1225&lt;&gt;"",SUMIF(INDIRECT("ИсходныеДанные!$"&amp;$K$4&amp;"$2:$"&amp;$K$4&amp;"$50000"),$B1225&amp;"#"&amp;O$6,INDIRECT("ИсходныеДанные!$J$2:$J$50000")),0)</f>
        <v>0</v>
      </c>
      <c r="P1225" s="3">
        <f ca="1">IF($B1225&lt;&gt;"",SUMIF(INDIRECT("ИсходныеДанные!$"&amp;$K$4&amp;"$2:$"&amp;$K$4&amp;"$50000"),$B1225&amp;"#"&amp;P$6,INDIRECT("ИсходныеДанные!$J$2:$J$50000")),0)</f>
        <v>0</v>
      </c>
      <c r="Q1225" s="3">
        <f ca="1">IF($B1225&lt;&gt;"",SUMIF(INDIRECT("ИсходныеДанные!$"&amp;$K$4&amp;"$2:$"&amp;$K$4&amp;"$50000"),$B1225&amp;"#"&amp;Q$6,INDIRECT("ИсходныеДанные!$J$2:$J$50000")),0)</f>
        <v>0</v>
      </c>
      <c r="R1225" s="3">
        <f ca="1">IF($B1225&lt;&gt;"",SUMIF(INDIRECT("ИсходныеДанные!$"&amp;$K$4&amp;"$2:$"&amp;$K$4&amp;"$50000"),$B1225&amp;"#"&amp;R$6,INDIRECT("ИсходныеДанные!$J$2:$J$50000")),0)</f>
        <v>0</v>
      </c>
      <c r="S1225" s="3">
        <f ca="1">IF($B1225&lt;&gt;"",SUMIF(INDIRECT("ИсходныеДанные!$"&amp;$K$4&amp;"$2:$"&amp;$K$4&amp;"$50000"),$B1225&amp;"#"&amp;S$6,INDIRECT("ИсходныеДанные!$J$2:$J$50000")),0)</f>
        <v>0</v>
      </c>
      <c r="T1225" s="3">
        <f ca="1">IF($B1225&lt;&gt;"",SUMIF(INDIRECT("ИсходныеДанные!$"&amp;$K$4&amp;"$2:$"&amp;$K$4&amp;"$50000"),$B1225&amp;"#"&amp;T$6,INDIRECT("ИсходныеДанные!$J$2:$J$50000")),0)</f>
        <v>0</v>
      </c>
      <c r="U1225" s="3">
        <f ca="1">IF($B1225&lt;&gt;"",SUMIF(INDIRECT("ИсходныеДанные!$"&amp;$K$4&amp;"$2:$"&amp;$K$4&amp;"$50000"),$B1225&amp;"#"&amp;U$6,INDIRECT("ИсходныеДанные!$J$2:$J$50000")),0)</f>
        <v>0</v>
      </c>
      <c r="V1225" s="3">
        <f ca="1">IF($B1225&lt;&gt;"",SUMIF(INDIRECT("ИсходныеДанные!$"&amp;$K$4&amp;"$2:$"&amp;$K$4&amp;"$50000"),$B1225&amp;"#"&amp;V$6,INDIRECT("ИсходныеДанные!$J$2:$J$50000")),0)</f>
        <v>0</v>
      </c>
      <c r="W1225" s="16" t="e">
        <f ca="1">SUM(K1225:V1225)/Пофамильно!$R$1</f>
        <v>#DIV/0!</v>
      </c>
    </row>
    <row r="1226" spans="1:23" x14ac:dyDescent="0.25">
      <c r="A1226" s="10" t="str">
        <f t="shared" ca="1" si="20"/>
        <v>delete</v>
      </c>
      <c r="B1226" s="16" cm="1">
        <f t="array" aca="1" ref="B1226" ca="1">INDIRECT("УникальныеСписки!D"&amp;ROW()-$L$4)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14"/>
      <c r="G1226" s="81" t="str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84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84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84" t="str" cm="1">
        <f t="array" aca="1" ref="J1226" ca="1">_xlfn.XLOOKUP($B1226,INDIRECT(SUBSTITUTE("ИсходныеДанные!$где$2:$где$50000","где",$B$4)),INDIRECT(SUBSTITUTE("ИсходныеДанные!$что$2:$что$50000","что",J$4)),"",0,1)</f>
        <v/>
      </c>
      <c r="K1226" s="3">
        <f ca="1">IF($B1226&lt;&gt;"",SUMIF(INDIRECT("ИсходныеДанные!$"&amp;$K$4&amp;"$2:$"&amp;$K$4&amp;"$50000"),$B1226&amp;"#"&amp;K$6,INDIRECT("ИсходныеДанные!$J$2:$J$50000")),0)</f>
        <v>0</v>
      </c>
      <c r="L1226" s="3">
        <f ca="1">IF($B1226&lt;&gt;"",SUMIF(INDIRECT("ИсходныеДанные!$"&amp;$K$4&amp;"$2:$"&amp;$K$4&amp;"$50000"),$B1226&amp;"#"&amp;L$6,INDIRECT("ИсходныеДанные!$J$2:$J$50000")),0)</f>
        <v>0</v>
      </c>
      <c r="M1226" s="3">
        <f ca="1">IF($B1226&lt;&gt;"",SUMIF(INDIRECT("ИсходныеДанные!$"&amp;$K$4&amp;"$2:$"&amp;$K$4&amp;"$50000"),$B1226&amp;"#"&amp;M$6,INDIRECT("ИсходныеДанные!$J$2:$J$50000")),0)</f>
        <v>0</v>
      </c>
      <c r="N1226" s="3">
        <f ca="1">IF($B1226&lt;&gt;"",SUMIF(INDIRECT("ИсходныеДанные!$"&amp;$K$4&amp;"$2:$"&amp;$K$4&amp;"$50000"),$B1226&amp;"#"&amp;N$6,INDIRECT("ИсходныеДанные!$J$2:$J$50000")),0)</f>
        <v>0</v>
      </c>
      <c r="O1226" s="3">
        <f ca="1">IF($B1226&lt;&gt;"",SUMIF(INDIRECT("ИсходныеДанные!$"&amp;$K$4&amp;"$2:$"&amp;$K$4&amp;"$50000"),$B1226&amp;"#"&amp;O$6,INDIRECT("ИсходныеДанные!$J$2:$J$50000")),0)</f>
        <v>0</v>
      </c>
      <c r="P1226" s="3">
        <f ca="1">IF($B1226&lt;&gt;"",SUMIF(INDIRECT("ИсходныеДанные!$"&amp;$K$4&amp;"$2:$"&amp;$K$4&amp;"$50000"),$B1226&amp;"#"&amp;P$6,INDIRECT("ИсходныеДанные!$J$2:$J$50000")),0)</f>
        <v>0</v>
      </c>
      <c r="Q1226" s="3">
        <f ca="1">IF($B1226&lt;&gt;"",SUMIF(INDIRECT("ИсходныеДанные!$"&amp;$K$4&amp;"$2:$"&amp;$K$4&amp;"$50000"),$B1226&amp;"#"&amp;Q$6,INDIRECT("ИсходныеДанные!$J$2:$J$50000")),0)</f>
        <v>0</v>
      </c>
      <c r="R1226" s="3">
        <f ca="1">IF($B1226&lt;&gt;"",SUMIF(INDIRECT("ИсходныеДанные!$"&amp;$K$4&amp;"$2:$"&amp;$K$4&amp;"$50000"),$B1226&amp;"#"&amp;R$6,INDIRECT("ИсходныеДанные!$J$2:$J$50000")),0)</f>
        <v>0</v>
      </c>
      <c r="S1226" s="3">
        <f ca="1">IF($B1226&lt;&gt;"",SUMIF(INDIRECT("ИсходныеДанные!$"&amp;$K$4&amp;"$2:$"&amp;$K$4&amp;"$50000"),$B1226&amp;"#"&amp;S$6,INDIRECT("ИсходныеДанные!$J$2:$J$50000")),0)</f>
        <v>0</v>
      </c>
      <c r="T1226" s="3">
        <f ca="1">IF($B1226&lt;&gt;"",SUMIF(INDIRECT("ИсходныеДанные!$"&amp;$K$4&amp;"$2:$"&amp;$K$4&amp;"$50000"),$B1226&amp;"#"&amp;T$6,INDIRECT("ИсходныеДанные!$J$2:$J$50000")),0)</f>
        <v>0</v>
      </c>
      <c r="U1226" s="3">
        <f ca="1">IF($B1226&lt;&gt;"",SUMIF(INDIRECT("ИсходныеДанные!$"&amp;$K$4&amp;"$2:$"&amp;$K$4&amp;"$50000"),$B1226&amp;"#"&amp;U$6,INDIRECT("ИсходныеДанные!$J$2:$J$50000")),0)</f>
        <v>0</v>
      </c>
      <c r="V1226" s="3">
        <f ca="1">IF($B1226&lt;&gt;"",SUMIF(INDIRECT("ИсходныеДанные!$"&amp;$K$4&amp;"$2:$"&amp;$K$4&amp;"$50000"),$B1226&amp;"#"&amp;V$6,INDIRECT("ИсходныеДанные!$J$2:$J$50000")),0)</f>
        <v>0</v>
      </c>
      <c r="W1226" s="16" t="e">
        <f ca="1">SUM(K1226:V1226)/Пофамильно!$R$1</f>
        <v>#DIV/0!</v>
      </c>
    </row>
    <row r="1227" spans="1:23" x14ac:dyDescent="0.25">
      <c r="A1227" s="10" t="str">
        <f t="shared" ref="A1227:A1290" ca="1" si="21">IF(C1227="","delete","")</f>
        <v>delete</v>
      </c>
      <c r="B1227" s="16" cm="1">
        <f t="array" aca="1" ref="B1227" ca="1">INDIRECT("УникальныеСписки!D"&amp;ROW()-$L$4)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14"/>
      <c r="G1227" s="81" t="str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84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84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84" t="str" cm="1">
        <f t="array" aca="1" ref="J1227" ca="1">_xlfn.XLOOKUP($B1227,INDIRECT(SUBSTITUTE("ИсходныеДанные!$где$2:$где$50000","где",$B$4)),INDIRECT(SUBSTITUTE("ИсходныеДанные!$что$2:$что$50000","что",J$4)),"",0,1)</f>
        <v/>
      </c>
      <c r="K1227" s="3">
        <f ca="1">IF($B1227&lt;&gt;"",SUMIF(INDIRECT("ИсходныеДанные!$"&amp;$K$4&amp;"$2:$"&amp;$K$4&amp;"$50000"),$B1227&amp;"#"&amp;K$6,INDIRECT("ИсходныеДанные!$J$2:$J$50000")),0)</f>
        <v>0</v>
      </c>
      <c r="L1227" s="3">
        <f ca="1">IF($B1227&lt;&gt;"",SUMIF(INDIRECT("ИсходныеДанные!$"&amp;$K$4&amp;"$2:$"&amp;$K$4&amp;"$50000"),$B1227&amp;"#"&amp;L$6,INDIRECT("ИсходныеДанные!$J$2:$J$50000")),0)</f>
        <v>0</v>
      </c>
      <c r="M1227" s="3">
        <f ca="1">IF($B1227&lt;&gt;"",SUMIF(INDIRECT("ИсходныеДанные!$"&amp;$K$4&amp;"$2:$"&amp;$K$4&amp;"$50000"),$B1227&amp;"#"&amp;M$6,INDIRECT("ИсходныеДанные!$J$2:$J$50000")),0)</f>
        <v>0</v>
      </c>
      <c r="N1227" s="3">
        <f ca="1">IF($B1227&lt;&gt;"",SUMIF(INDIRECT("ИсходныеДанные!$"&amp;$K$4&amp;"$2:$"&amp;$K$4&amp;"$50000"),$B1227&amp;"#"&amp;N$6,INDIRECT("ИсходныеДанные!$J$2:$J$50000")),0)</f>
        <v>0</v>
      </c>
      <c r="O1227" s="3">
        <f ca="1">IF($B1227&lt;&gt;"",SUMIF(INDIRECT("ИсходныеДанные!$"&amp;$K$4&amp;"$2:$"&amp;$K$4&amp;"$50000"),$B1227&amp;"#"&amp;O$6,INDIRECT("ИсходныеДанные!$J$2:$J$50000")),0)</f>
        <v>0</v>
      </c>
      <c r="P1227" s="3">
        <f ca="1">IF($B1227&lt;&gt;"",SUMIF(INDIRECT("ИсходныеДанные!$"&amp;$K$4&amp;"$2:$"&amp;$K$4&amp;"$50000"),$B1227&amp;"#"&amp;P$6,INDIRECT("ИсходныеДанные!$J$2:$J$50000")),0)</f>
        <v>0</v>
      </c>
      <c r="Q1227" s="3">
        <f ca="1">IF($B1227&lt;&gt;"",SUMIF(INDIRECT("ИсходныеДанные!$"&amp;$K$4&amp;"$2:$"&amp;$K$4&amp;"$50000"),$B1227&amp;"#"&amp;Q$6,INDIRECT("ИсходныеДанные!$J$2:$J$50000")),0)</f>
        <v>0</v>
      </c>
      <c r="R1227" s="3">
        <f ca="1">IF($B1227&lt;&gt;"",SUMIF(INDIRECT("ИсходныеДанные!$"&amp;$K$4&amp;"$2:$"&amp;$K$4&amp;"$50000"),$B1227&amp;"#"&amp;R$6,INDIRECT("ИсходныеДанные!$J$2:$J$50000")),0)</f>
        <v>0</v>
      </c>
      <c r="S1227" s="3">
        <f ca="1">IF($B1227&lt;&gt;"",SUMIF(INDIRECT("ИсходныеДанные!$"&amp;$K$4&amp;"$2:$"&amp;$K$4&amp;"$50000"),$B1227&amp;"#"&amp;S$6,INDIRECT("ИсходныеДанные!$J$2:$J$50000")),0)</f>
        <v>0</v>
      </c>
      <c r="T1227" s="3">
        <f ca="1">IF($B1227&lt;&gt;"",SUMIF(INDIRECT("ИсходныеДанные!$"&amp;$K$4&amp;"$2:$"&amp;$K$4&amp;"$50000"),$B1227&amp;"#"&amp;T$6,INDIRECT("ИсходныеДанные!$J$2:$J$50000")),0)</f>
        <v>0</v>
      </c>
      <c r="U1227" s="3">
        <f ca="1">IF($B1227&lt;&gt;"",SUMIF(INDIRECT("ИсходныеДанные!$"&amp;$K$4&amp;"$2:$"&amp;$K$4&amp;"$50000"),$B1227&amp;"#"&amp;U$6,INDIRECT("ИсходныеДанные!$J$2:$J$50000")),0)</f>
        <v>0</v>
      </c>
      <c r="V1227" s="3">
        <f ca="1">IF($B1227&lt;&gt;"",SUMIF(INDIRECT("ИсходныеДанные!$"&amp;$K$4&amp;"$2:$"&amp;$K$4&amp;"$50000"),$B1227&amp;"#"&amp;V$6,INDIRECT("ИсходныеДанные!$J$2:$J$50000")),0)</f>
        <v>0</v>
      </c>
      <c r="W1227" s="16" t="e">
        <f ca="1">SUM(K1227:V1227)/Пофамильно!$R$1</f>
        <v>#DIV/0!</v>
      </c>
    </row>
    <row r="1228" spans="1:23" x14ac:dyDescent="0.25">
      <c r="A1228" s="10" t="str">
        <f t="shared" ca="1" si="21"/>
        <v>delete</v>
      </c>
      <c r="B1228" s="16" cm="1">
        <f t="array" aca="1" ref="B1228" ca="1">INDIRECT("УникальныеСписки!D"&amp;ROW()-$L$4)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14"/>
      <c r="G1228" s="81" t="str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84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84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84" t="str" cm="1">
        <f t="array" aca="1" ref="J1228" ca="1">_xlfn.XLOOKUP($B1228,INDIRECT(SUBSTITUTE("ИсходныеДанные!$где$2:$где$50000","где",$B$4)),INDIRECT(SUBSTITUTE("ИсходныеДанные!$что$2:$что$50000","что",J$4)),"",0,1)</f>
        <v/>
      </c>
      <c r="K1228" s="3">
        <f ca="1">IF($B1228&lt;&gt;"",SUMIF(INDIRECT("ИсходныеДанные!$"&amp;$K$4&amp;"$2:$"&amp;$K$4&amp;"$50000"),$B1228&amp;"#"&amp;K$6,INDIRECT("ИсходныеДанные!$J$2:$J$50000")),0)</f>
        <v>0</v>
      </c>
      <c r="L1228" s="3">
        <f ca="1">IF($B1228&lt;&gt;"",SUMIF(INDIRECT("ИсходныеДанные!$"&amp;$K$4&amp;"$2:$"&amp;$K$4&amp;"$50000"),$B1228&amp;"#"&amp;L$6,INDIRECT("ИсходныеДанные!$J$2:$J$50000")),0)</f>
        <v>0</v>
      </c>
      <c r="M1228" s="3">
        <f ca="1">IF($B1228&lt;&gt;"",SUMIF(INDIRECT("ИсходныеДанные!$"&amp;$K$4&amp;"$2:$"&amp;$K$4&amp;"$50000"),$B1228&amp;"#"&amp;M$6,INDIRECT("ИсходныеДанные!$J$2:$J$50000")),0)</f>
        <v>0</v>
      </c>
      <c r="N1228" s="3">
        <f ca="1">IF($B1228&lt;&gt;"",SUMIF(INDIRECT("ИсходныеДанные!$"&amp;$K$4&amp;"$2:$"&amp;$K$4&amp;"$50000"),$B1228&amp;"#"&amp;N$6,INDIRECT("ИсходныеДанные!$J$2:$J$50000")),0)</f>
        <v>0</v>
      </c>
      <c r="O1228" s="3">
        <f ca="1">IF($B1228&lt;&gt;"",SUMIF(INDIRECT("ИсходныеДанные!$"&amp;$K$4&amp;"$2:$"&amp;$K$4&amp;"$50000"),$B1228&amp;"#"&amp;O$6,INDIRECT("ИсходныеДанные!$J$2:$J$50000")),0)</f>
        <v>0</v>
      </c>
      <c r="P1228" s="3">
        <f ca="1">IF($B1228&lt;&gt;"",SUMIF(INDIRECT("ИсходныеДанные!$"&amp;$K$4&amp;"$2:$"&amp;$K$4&amp;"$50000"),$B1228&amp;"#"&amp;P$6,INDIRECT("ИсходныеДанные!$J$2:$J$50000")),0)</f>
        <v>0</v>
      </c>
      <c r="Q1228" s="3">
        <f ca="1">IF($B1228&lt;&gt;"",SUMIF(INDIRECT("ИсходныеДанные!$"&amp;$K$4&amp;"$2:$"&amp;$K$4&amp;"$50000"),$B1228&amp;"#"&amp;Q$6,INDIRECT("ИсходныеДанные!$J$2:$J$50000")),0)</f>
        <v>0</v>
      </c>
      <c r="R1228" s="3">
        <f ca="1">IF($B1228&lt;&gt;"",SUMIF(INDIRECT("ИсходныеДанные!$"&amp;$K$4&amp;"$2:$"&amp;$K$4&amp;"$50000"),$B1228&amp;"#"&amp;R$6,INDIRECT("ИсходныеДанные!$J$2:$J$50000")),0)</f>
        <v>0</v>
      </c>
      <c r="S1228" s="3">
        <f ca="1">IF($B1228&lt;&gt;"",SUMIF(INDIRECT("ИсходныеДанные!$"&amp;$K$4&amp;"$2:$"&amp;$K$4&amp;"$50000"),$B1228&amp;"#"&amp;S$6,INDIRECT("ИсходныеДанные!$J$2:$J$50000")),0)</f>
        <v>0</v>
      </c>
      <c r="T1228" s="3">
        <f ca="1">IF($B1228&lt;&gt;"",SUMIF(INDIRECT("ИсходныеДанные!$"&amp;$K$4&amp;"$2:$"&amp;$K$4&amp;"$50000"),$B1228&amp;"#"&amp;T$6,INDIRECT("ИсходныеДанные!$J$2:$J$50000")),0)</f>
        <v>0</v>
      </c>
      <c r="U1228" s="3">
        <f ca="1">IF($B1228&lt;&gt;"",SUMIF(INDIRECT("ИсходныеДанные!$"&amp;$K$4&amp;"$2:$"&amp;$K$4&amp;"$50000"),$B1228&amp;"#"&amp;U$6,INDIRECT("ИсходныеДанные!$J$2:$J$50000")),0)</f>
        <v>0</v>
      </c>
      <c r="V1228" s="3">
        <f ca="1">IF($B1228&lt;&gt;"",SUMIF(INDIRECT("ИсходныеДанные!$"&amp;$K$4&amp;"$2:$"&amp;$K$4&amp;"$50000"),$B1228&amp;"#"&amp;V$6,INDIRECT("ИсходныеДанные!$J$2:$J$50000")),0)</f>
        <v>0</v>
      </c>
      <c r="W1228" s="16" t="e">
        <f ca="1">SUM(K1228:V1228)/Пофамильно!$R$1</f>
        <v>#DIV/0!</v>
      </c>
    </row>
    <row r="1229" spans="1:23" x14ac:dyDescent="0.25">
      <c r="A1229" s="10" t="str">
        <f t="shared" ca="1" si="21"/>
        <v>delete</v>
      </c>
      <c r="B1229" s="16" cm="1">
        <f t="array" aca="1" ref="B1229" ca="1">INDIRECT("УникальныеСписки!D"&amp;ROW()-$L$4)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14"/>
      <c r="G1229" s="81" t="str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84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84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84" t="str" cm="1">
        <f t="array" aca="1" ref="J1229" ca="1">_xlfn.XLOOKUP($B1229,INDIRECT(SUBSTITUTE("ИсходныеДанные!$где$2:$где$50000","где",$B$4)),INDIRECT(SUBSTITUTE("ИсходныеДанные!$что$2:$что$50000","что",J$4)),"",0,1)</f>
        <v/>
      </c>
      <c r="K1229" s="3">
        <f ca="1">IF($B1229&lt;&gt;"",SUMIF(INDIRECT("ИсходныеДанные!$"&amp;$K$4&amp;"$2:$"&amp;$K$4&amp;"$50000"),$B1229&amp;"#"&amp;K$6,INDIRECT("ИсходныеДанные!$J$2:$J$50000")),0)</f>
        <v>0</v>
      </c>
      <c r="L1229" s="3">
        <f ca="1">IF($B1229&lt;&gt;"",SUMIF(INDIRECT("ИсходныеДанные!$"&amp;$K$4&amp;"$2:$"&amp;$K$4&amp;"$50000"),$B1229&amp;"#"&amp;L$6,INDIRECT("ИсходныеДанные!$J$2:$J$50000")),0)</f>
        <v>0</v>
      </c>
      <c r="M1229" s="3">
        <f ca="1">IF($B1229&lt;&gt;"",SUMIF(INDIRECT("ИсходныеДанные!$"&amp;$K$4&amp;"$2:$"&amp;$K$4&amp;"$50000"),$B1229&amp;"#"&amp;M$6,INDIRECT("ИсходныеДанные!$J$2:$J$50000")),0)</f>
        <v>0</v>
      </c>
      <c r="N1229" s="3">
        <f ca="1">IF($B1229&lt;&gt;"",SUMIF(INDIRECT("ИсходныеДанные!$"&amp;$K$4&amp;"$2:$"&amp;$K$4&amp;"$50000"),$B1229&amp;"#"&amp;N$6,INDIRECT("ИсходныеДанные!$J$2:$J$50000")),0)</f>
        <v>0</v>
      </c>
      <c r="O1229" s="3">
        <f ca="1">IF($B1229&lt;&gt;"",SUMIF(INDIRECT("ИсходныеДанные!$"&amp;$K$4&amp;"$2:$"&amp;$K$4&amp;"$50000"),$B1229&amp;"#"&amp;O$6,INDIRECT("ИсходныеДанные!$J$2:$J$50000")),0)</f>
        <v>0</v>
      </c>
      <c r="P1229" s="3">
        <f ca="1">IF($B1229&lt;&gt;"",SUMIF(INDIRECT("ИсходныеДанные!$"&amp;$K$4&amp;"$2:$"&amp;$K$4&amp;"$50000"),$B1229&amp;"#"&amp;P$6,INDIRECT("ИсходныеДанные!$J$2:$J$50000")),0)</f>
        <v>0</v>
      </c>
      <c r="Q1229" s="3">
        <f ca="1">IF($B1229&lt;&gt;"",SUMIF(INDIRECT("ИсходныеДанные!$"&amp;$K$4&amp;"$2:$"&amp;$K$4&amp;"$50000"),$B1229&amp;"#"&amp;Q$6,INDIRECT("ИсходныеДанные!$J$2:$J$50000")),0)</f>
        <v>0</v>
      </c>
      <c r="R1229" s="3">
        <f ca="1">IF($B1229&lt;&gt;"",SUMIF(INDIRECT("ИсходныеДанные!$"&amp;$K$4&amp;"$2:$"&amp;$K$4&amp;"$50000"),$B1229&amp;"#"&amp;R$6,INDIRECT("ИсходныеДанные!$J$2:$J$50000")),0)</f>
        <v>0</v>
      </c>
      <c r="S1229" s="3">
        <f ca="1">IF($B1229&lt;&gt;"",SUMIF(INDIRECT("ИсходныеДанные!$"&amp;$K$4&amp;"$2:$"&amp;$K$4&amp;"$50000"),$B1229&amp;"#"&amp;S$6,INDIRECT("ИсходныеДанные!$J$2:$J$50000")),0)</f>
        <v>0</v>
      </c>
      <c r="T1229" s="3">
        <f ca="1">IF($B1229&lt;&gt;"",SUMIF(INDIRECT("ИсходныеДанные!$"&amp;$K$4&amp;"$2:$"&amp;$K$4&amp;"$50000"),$B1229&amp;"#"&amp;T$6,INDIRECT("ИсходныеДанные!$J$2:$J$50000")),0)</f>
        <v>0</v>
      </c>
      <c r="U1229" s="3">
        <f ca="1">IF($B1229&lt;&gt;"",SUMIF(INDIRECT("ИсходныеДанные!$"&amp;$K$4&amp;"$2:$"&amp;$K$4&amp;"$50000"),$B1229&amp;"#"&amp;U$6,INDIRECT("ИсходныеДанные!$J$2:$J$50000")),0)</f>
        <v>0</v>
      </c>
      <c r="V1229" s="3">
        <f ca="1">IF($B1229&lt;&gt;"",SUMIF(INDIRECT("ИсходныеДанные!$"&amp;$K$4&amp;"$2:$"&amp;$K$4&amp;"$50000"),$B1229&amp;"#"&amp;V$6,INDIRECT("ИсходныеДанные!$J$2:$J$50000")),0)</f>
        <v>0</v>
      </c>
      <c r="W1229" s="16" t="e">
        <f ca="1">SUM(K1229:V1229)/Пофамильно!$R$1</f>
        <v>#DIV/0!</v>
      </c>
    </row>
    <row r="1230" spans="1:23" x14ac:dyDescent="0.25">
      <c r="A1230" s="10" t="str">
        <f t="shared" ca="1" si="21"/>
        <v>delete</v>
      </c>
      <c r="B1230" s="16" cm="1">
        <f t="array" aca="1" ref="B1230" ca="1">INDIRECT("УникальныеСписки!D"&amp;ROW()-$L$4)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14"/>
      <c r="G1230" s="81" t="str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84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84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84" t="str" cm="1">
        <f t="array" aca="1" ref="J1230" ca="1">_xlfn.XLOOKUP($B1230,INDIRECT(SUBSTITUTE("ИсходныеДанные!$где$2:$где$50000","где",$B$4)),INDIRECT(SUBSTITUTE("ИсходныеДанные!$что$2:$что$50000","что",J$4)),"",0,1)</f>
        <v/>
      </c>
      <c r="K1230" s="3">
        <f ca="1">IF($B1230&lt;&gt;"",SUMIF(INDIRECT("ИсходныеДанные!$"&amp;$K$4&amp;"$2:$"&amp;$K$4&amp;"$50000"),$B1230&amp;"#"&amp;K$6,INDIRECT("ИсходныеДанные!$J$2:$J$50000")),0)</f>
        <v>0</v>
      </c>
      <c r="L1230" s="3">
        <f ca="1">IF($B1230&lt;&gt;"",SUMIF(INDIRECT("ИсходныеДанные!$"&amp;$K$4&amp;"$2:$"&amp;$K$4&amp;"$50000"),$B1230&amp;"#"&amp;L$6,INDIRECT("ИсходныеДанные!$J$2:$J$50000")),0)</f>
        <v>0</v>
      </c>
      <c r="M1230" s="3">
        <f ca="1">IF($B1230&lt;&gt;"",SUMIF(INDIRECT("ИсходныеДанные!$"&amp;$K$4&amp;"$2:$"&amp;$K$4&amp;"$50000"),$B1230&amp;"#"&amp;M$6,INDIRECT("ИсходныеДанные!$J$2:$J$50000")),0)</f>
        <v>0</v>
      </c>
      <c r="N1230" s="3">
        <f ca="1">IF($B1230&lt;&gt;"",SUMIF(INDIRECT("ИсходныеДанные!$"&amp;$K$4&amp;"$2:$"&amp;$K$4&amp;"$50000"),$B1230&amp;"#"&amp;N$6,INDIRECT("ИсходныеДанные!$J$2:$J$50000")),0)</f>
        <v>0</v>
      </c>
      <c r="O1230" s="3">
        <f ca="1">IF($B1230&lt;&gt;"",SUMIF(INDIRECT("ИсходныеДанные!$"&amp;$K$4&amp;"$2:$"&amp;$K$4&amp;"$50000"),$B1230&amp;"#"&amp;O$6,INDIRECT("ИсходныеДанные!$J$2:$J$50000")),0)</f>
        <v>0</v>
      </c>
      <c r="P1230" s="3">
        <f ca="1">IF($B1230&lt;&gt;"",SUMIF(INDIRECT("ИсходныеДанные!$"&amp;$K$4&amp;"$2:$"&amp;$K$4&amp;"$50000"),$B1230&amp;"#"&amp;P$6,INDIRECT("ИсходныеДанные!$J$2:$J$50000")),0)</f>
        <v>0</v>
      </c>
      <c r="Q1230" s="3">
        <f ca="1">IF($B1230&lt;&gt;"",SUMIF(INDIRECT("ИсходныеДанные!$"&amp;$K$4&amp;"$2:$"&amp;$K$4&amp;"$50000"),$B1230&amp;"#"&amp;Q$6,INDIRECT("ИсходныеДанные!$J$2:$J$50000")),0)</f>
        <v>0</v>
      </c>
      <c r="R1230" s="3">
        <f ca="1">IF($B1230&lt;&gt;"",SUMIF(INDIRECT("ИсходныеДанные!$"&amp;$K$4&amp;"$2:$"&amp;$K$4&amp;"$50000"),$B1230&amp;"#"&amp;R$6,INDIRECT("ИсходныеДанные!$J$2:$J$50000")),0)</f>
        <v>0</v>
      </c>
      <c r="S1230" s="3">
        <f ca="1">IF($B1230&lt;&gt;"",SUMIF(INDIRECT("ИсходныеДанные!$"&amp;$K$4&amp;"$2:$"&amp;$K$4&amp;"$50000"),$B1230&amp;"#"&amp;S$6,INDIRECT("ИсходныеДанные!$J$2:$J$50000")),0)</f>
        <v>0</v>
      </c>
      <c r="T1230" s="3">
        <f ca="1">IF($B1230&lt;&gt;"",SUMIF(INDIRECT("ИсходныеДанные!$"&amp;$K$4&amp;"$2:$"&amp;$K$4&amp;"$50000"),$B1230&amp;"#"&amp;T$6,INDIRECT("ИсходныеДанные!$J$2:$J$50000")),0)</f>
        <v>0</v>
      </c>
      <c r="U1230" s="3">
        <f ca="1">IF($B1230&lt;&gt;"",SUMIF(INDIRECT("ИсходныеДанные!$"&amp;$K$4&amp;"$2:$"&amp;$K$4&amp;"$50000"),$B1230&amp;"#"&amp;U$6,INDIRECT("ИсходныеДанные!$J$2:$J$50000")),0)</f>
        <v>0</v>
      </c>
      <c r="V1230" s="3">
        <f ca="1">IF($B1230&lt;&gt;"",SUMIF(INDIRECT("ИсходныеДанные!$"&amp;$K$4&amp;"$2:$"&amp;$K$4&amp;"$50000"),$B1230&amp;"#"&amp;V$6,INDIRECT("ИсходныеДанные!$J$2:$J$50000")),0)</f>
        <v>0</v>
      </c>
      <c r="W1230" s="16" t="e">
        <f ca="1">SUM(K1230:V1230)/Пофамильно!$R$1</f>
        <v>#DIV/0!</v>
      </c>
    </row>
    <row r="1231" spans="1:23" x14ac:dyDescent="0.25">
      <c r="A1231" s="10" t="str">
        <f t="shared" ca="1" si="21"/>
        <v>delete</v>
      </c>
      <c r="B1231" s="16" cm="1">
        <f t="array" aca="1" ref="B1231" ca="1">INDIRECT("УникальныеСписки!D"&amp;ROW()-$L$4)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14"/>
      <c r="G1231" s="81" t="str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84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84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84" t="str" cm="1">
        <f t="array" aca="1" ref="J1231" ca="1">_xlfn.XLOOKUP($B1231,INDIRECT(SUBSTITUTE("ИсходныеДанные!$где$2:$где$50000","где",$B$4)),INDIRECT(SUBSTITUTE("ИсходныеДанные!$что$2:$что$50000","что",J$4)),"",0,1)</f>
        <v/>
      </c>
      <c r="K1231" s="3">
        <f ca="1">IF($B1231&lt;&gt;"",SUMIF(INDIRECT("ИсходныеДанные!$"&amp;$K$4&amp;"$2:$"&amp;$K$4&amp;"$50000"),$B1231&amp;"#"&amp;K$6,INDIRECT("ИсходныеДанные!$J$2:$J$50000")),0)</f>
        <v>0</v>
      </c>
      <c r="L1231" s="3">
        <f ca="1">IF($B1231&lt;&gt;"",SUMIF(INDIRECT("ИсходныеДанные!$"&amp;$K$4&amp;"$2:$"&amp;$K$4&amp;"$50000"),$B1231&amp;"#"&amp;L$6,INDIRECT("ИсходныеДанные!$J$2:$J$50000")),0)</f>
        <v>0</v>
      </c>
      <c r="M1231" s="3">
        <f ca="1">IF($B1231&lt;&gt;"",SUMIF(INDIRECT("ИсходныеДанные!$"&amp;$K$4&amp;"$2:$"&amp;$K$4&amp;"$50000"),$B1231&amp;"#"&amp;M$6,INDIRECT("ИсходныеДанные!$J$2:$J$50000")),0)</f>
        <v>0</v>
      </c>
      <c r="N1231" s="3">
        <f ca="1">IF($B1231&lt;&gt;"",SUMIF(INDIRECT("ИсходныеДанные!$"&amp;$K$4&amp;"$2:$"&amp;$K$4&amp;"$50000"),$B1231&amp;"#"&amp;N$6,INDIRECT("ИсходныеДанные!$J$2:$J$50000")),0)</f>
        <v>0</v>
      </c>
      <c r="O1231" s="3">
        <f ca="1">IF($B1231&lt;&gt;"",SUMIF(INDIRECT("ИсходныеДанные!$"&amp;$K$4&amp;"$2:$"&amp;$K$4&amp;"$50000"),$B1231&amp;"#"&amp;O$6,INDIRECT("ИсходныеДанные!$J$2:$J$50000")),0)</f>
        <v>0</v>
      </c>
      <c r="P1231" s="3">
        <f ca="1">IF($B1231&lt;&gt;"",SUMIF(INDIRECT("ИсходныеДанные!$"&amp;$K$4&amp;"$2:$"&amp;$K$4&amp;"$50000"),$B1231&amp;"#"&amp;P$6,INDIRECT("ИсходныеДанные!$J$2:$J$50000")),0)</f>
        <v>0</v>
      </c>
      <c r="Q1231" s="3">
        <f ca="1">IF($B1231&lt;&gt;"",SUMIF(INDIRECT("ИсходныеДанные!$"&amp;$K$4&amp;"$2:$"&amp;$K$4&amp;"$50000"),$B1231&amp;"#"&amp;Q$6,INDIRECT("ИсходныеДанные!$J$2:$J$50000")),0)</f>
        <v>0</v>
      </c>
      <c r="R1231" s="3">
        <f ca="1">IF($B1231&lt;&gt;"",SUMIF(INDIRECT("ИсходныеДанные!$"&amp;$K$4&amp;"$2:$"&amp;$K$4&amp;"$50000"),$B1231&amp;"#"&amp;R$6,INDIRECT("ИсходныеДанные!$J$2:$J$50000")),0)</f>
        <v>0</v>
      </c>
      <c r="S1231" s="3">
        <f ca="1">IF($B1231&lt;&gt;"",SUMIF(INDIRECT("ИсходныеДанные!$"&amp;$K$4&amp;"$2:$"&amp;$K$4&amp;"$50000"),$B1231&amp;"#"&amp;S$6,INDIRECT("ИсходныеДанные!$J$2:$J$50000")),0)</f>
        <v>0</v>
      </c>
      <c r="T1231" s="3">
        <f ca="1">IF($B1231&lt;&gt;"",SUMIF(INDIRECT("ИсходныеДанные!$"&amp;$K$4&amp;"$2:$"&amp;$K$4&amp;"$50000"),$B1231&amp;"#"&amp;T$6,INDIRECT("ИсходныеДанные!$J$2:$J$50000")),0)</f>
        <v>0</v>
      </c>
      <c r="U1231" s="3">
        <f ca="1">IF($B1231&lt;&gt;"",SUMIF(INDIRECT("ИсходныеДанные!$"&amp;$K$4&amp;"$2:$"&amp;$K$4&amp;"$50000"),$B1231&amp;"#"&amp;U$6,INDIRECT("ИсходныеДанные!$J$2:$J$50000")),0)</f>
        <v>0</v>
      </c>
      <c r="V1231" s="3">
        <f ca="1">IF($B1231&lt;&gt;"",SUMIF(INDIRECT("ИсходныеДанные!$"&amp;$K$4&amp;"$2:$"&amp;$K$4&amp;"$50000"),$B1231&amp;"#"&amp;V$6,INDIRECT("ИсходныеДанные!$J$2:$J$50000")),0)</f>
        <v>0</v>
      </c>
      <c r="W1231" s="16" t="e">
        <f ca="1">SUM(K1231:V1231)/Пофамильно!$R$1</f>
        <v>#DIV/0!</v>
      </c>
    </row>
    <row r="1232" spans="1:23" x14ac:dyDescent="0.25">
      <c r="A1232" s="10" t="str">
        <f t="shared" ca="1" si="21"/>
        <v>delete</v>
      </c>
      <c r="B1232" s="16" cm="1">
        <f t="array" aca="1" ref="B1232" ca="1">INDIRECT("УникальныеСписки!D"&amp;ROW()-$L$4)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14"/>
      <c r="G1232" s="81" t="str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84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84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84" t="str" cm="1">
        <f t="array" aca="1" ref="J1232" ca="1">_xlfn.XLOOKUP($B1232,INDIRECT(SUBSTITUTE("ИсходныеДанные!$где$2:$где$50000","где",$B$4)),INDIRECT(SUBSTITUTE("ИсходныеДанные!$что$2:$что$50000","что",J$4)),"",0,1)</f>
        <v/>
      </c>
      <c r="K1232" s="3">
        <f ca="1">IF($B1232&lt;&gt;"",SUMIF(INDIRECT("ИсходныеДанные!$"&amp;$K$4&amp;"$2:$"&amp;$K$4&amp;"$50000"),$B1232&amp;"#"&amp;K$6,INDIRECT("ИсходныеДанные!$J$2:$J$50000")),0)</f>
        <v>0</v>
      </c>
      <c r="L1232" s="3">
        <f ca="1">IF($B1232&lt;&gt;"",SUMIF(INDIRECT("ИсходныеДанные!$"&amp;$K$4&amp;"$2:$"&amp;$K$4&amp;"$50000"),$B1232&amp;"#"&amp;L$6,INDIRECT("ИсходныеДанные!$J$2:$J$50000")),0)</f>
        <v>0</v>
      </c>
      <c r="M1232" s="3">
        <f ca="1">IF($B1232&lt;&gt;"",SUMIF(INDIRECT("ИсходныеДанные!$"&amp;$K$4&amp;"$2:$"&amp;$K$4&amp;"$50000"),$B1232&amp;"#"&amp;M$6,INDIRECT("ИсходныеДанные!$J$2:$J$50000")),0)</f>
        <v>0</v>
      </c>
      <c r="N1232" s="3">
        <f ca="1">IF($B1232&lt;&gt;"",SUMIF(INDIRECT("ИсходныеДанные!$"&amp;$K$4&amp;"$2:$"&amp;$K$4&amp;"$50000"),$B1232&amp;"#"&amp;N$6,INDIRECT("ИсходныеДанные!$J$2:$J$50000")),0)</f>
        <v>0</v>
      </c>
      <c r="O1232" s="3">
        <f ca="1">IF($B1232&lt;&gt;"",SUMIF(INDIRECT("ИсходныеДанные!$"&amp;$K$4&amp;"$2:$"&amp;$K$4&amp;"$50000"),$B1232&amp;"#"&amp;O$6,INDIRECT("ИсходныеДанные!$J$2:$J$50000")),0)</f>
        <v>0</v>
      </c>
      <c r="P1232" s="3">
        <f ca="1">IF($B1232&lt;&gt;"",SUMIF(INDIRECT("ИсходныеДанные!$"&amp;$K$4&amp;"$2:$"&amp;$K$4&amp;"$50000"),$B1232&amp;"#"&amp;P$6,INDIRECT("ИсходныеДанные!$J$2:$J$50000")),0)</f>
        <v>0</v>
      </c>
      <c r="Q1232" s="3">
        <f ca="1">IF($B1232&lt;&gt;"",SUMIF(INDIRECT("ИсходныеДанные!$"&amp;$K$4&amp;"$2:$"&amp;$K$4&amp;"$50000"),$B1232&amp;"#"&amp;Q$6,INDIRECT("ИсходныеДанные!$J$2:$J$50000")),0)</f>
        <v>0</v>
      </c>
      <c r="R1232" s="3">
        <f ca="1">IF($B1232&lt;&gt;"",SUMIF(INDIRECT("ИсходныеДанные!$"&amp;$K$4&amp;"$2:$"&amp;$K$4&amp;"$50000"),$B1232&amp;"#"&amp;R$6,INDIRECT("ИсходныеДанные!$J$2:$J$50000")),0)</f>
        <v>0</v>
      </c>
      <c r="S1232" s="3">
        <f ca="1">IF($B1232&lt;&gt;"",SUMIF(INDIRECT("ИсходныеДанные!$"&amp;$K$4&amp;"$2:$"&amp;$K$4&amp;"$50000"),$B1232&amp;"#"&amp;S$6,INDIRECT("ИсходныеДанные!$J$2:$J$50000")),0)</f>
        <v>0</v>
      </c>
      <c r="T1232" s="3">
        <f ca="1">IF($B1232&lt;&gt;"",SUMIF(INDIRECT("ИсходныеДанные!$"&amp;$K$4&amp;"$2:$"&amp;$K$4&amp;"$50000"),$B1232&amp;"#"&amp;T$6,INDIRECT("ИсходныеДанные!$J$2:$J$50000")),0)</f>
        <v>0</v>
      </c>
      <c r="U1232" s="3">
        <f ca="1">IF($B1232&lt;&gt;"",SUMIF(INDIRECT("ИсходныеДанные!$"&amp;$K$4&amp;"$2:$"&amp;$K$4&amp;"$50000"),$B1232&amp;"#"&amp;U$6,INDIRECT("ИсходныеДанные!$J$2:$J$50000")),0)</f>
        <v>0</v>
      </c>
      <c r="V1232" s="3">
        <f ca="1">IF($B1232&lt;&gt;"",SUMIF(INDIRECT("ИсходныеДанные!$"&amp;$K$4&amp;"$2:$"&amp;$K$4&amp;"$50000"),$B1232&amp;"#"&amp;V$6,INDIRECT("ИсходныеДанные!$J$2:$J$50000")),0)</f>
        <v>0</v>
      </c>
      <c r="W1232" s="16" t="e">
        <f ca="1">SUM(K1232:V1232)/Пофамильно!$R$1</f>
        <v>#DIV/0!</v>
      </c>
    </row>
    <row r="1233" spans="1:23" x14ac:dyDescent="0.25">
      <c r="A1233" s="10" t="str">
        <f t="shared" ca="1" si="21"/>
        <v>delete</v>
      </c>
      <c r="B1233" s="16" cm="1">
        <f t="array" aca="1" ref="B1233" ca="1">INDIRECT("УникальныеСписки!D"&amp;ROW()-$L$4)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14"/>
      <c r="G1233" s="81" t="str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84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84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84" t="str" cm="1">
        <f t="array" aca="1" ref="J1233" ca="1">_xlfn.XLOOKUP($B1233,INDIRECT(SUBSTITUTE("ИсходныеДанные!$где$2:$где$50000","где",$B$4)),INDIRECT(SUBSTITUTE("ИсходныеДанные!$что$2:$что$50000","что",J$4)),"",0,1)</f>
        <v/>
      </c>
      <c r="K1233" s="3">
        <f ca="1">IF($B1233&lt;&gt;"",SUMIF(INDIRECT("ИсходныеДанные!$"&amp;$K$4&amp;"$2:$"&amp;$K$4&amp;"$50000"),$B1233&amp;"#"&amp;K$6,INDIRECT("ИсходныеДанные!$J$2:$J$50000")),0)</f>
        <v>0</v>
      </c>
      <c r="L1233" s="3">
        <f ca="1">IF($B1233&lt;&gt;"",SUMIF(INDIRECT("ИсходныеДанные!$"&amp;$K$4&amp;"$2:$"&amp;$K$4&amp;"$50000"),$B1233&amp;"#"&amp;L$6,INDIRECT("ИсходныеДанные!$J$2:$J$50000")),0)</f>
        <v>0</v>
      </c>
      <c r="M1233" s="3">
        <f ca="1">IF($B1233&lt;&gt;"",SUMIF(INDIRECT("ИсходныеДанные!$"&amp;$K$4&amp;"$2:$"&amp;$K$4&amp;"$50000"),$B1233&amp;"#"&amp;M$6,INDIRECT("ИсходныеДанные!$J$2:$J$50000")),0)</f>
        <v>0</v>
      </c>
      <c r="N1233" s="3">
        <f ca="1">IF($B1233&lt;&gt;"",SUMIF(INDIRECT("ИсходныеДанные!$"&amp;$K$4&amp;"$2:$"&amp;$K$4&amp;"$50000"),$B1233&amp;"#"&amp;N$6,INDIRECT("ИсходныеДанные!$J$2:$J$50000")),0)</f>
        <v>0</v>
      </c>
      <c r="O1233" s="3">
        <f ca="1">IF($B1233&lt;&gt;"",SUMIF(INDIRECT("ИсходныеДанные!$"&amp;$K$4&amp;"$2:$"&amp;$K$4&amp;"$50000"),$B1233&amp;"#"&amp;O$6,INDIRECT("ИсходныеДанные!$J$2:$J$50000")),0)</f>
        <v>0</v>
      </c>
      <c r="P1233" s="3">
        <f ca="1">IF($B1233&lt;&gt;"",SUMIF(INDIRECT("ИсходныеДанные!$"&amp;$K$4&amp;"$2:$"&amp;$K$4&amp;"$50000"),$B1233&amp;"#"&amp;P$6,INDIRECT("ИсходныеДанные!$J$2:$J$50000")),0)</f>
        <v>0</v>
      </c>
      <c r="Q1233" s="3">
        <f ca="1">IF($B1233&lt;&gt;"",SUMIF(INDIRECT("ИсходныеДанные!$"&amp;$K$4&amp;"$2:$"&amp;$K$4&amp;"$50000"),$B1233&amp;"#"&amp;Q$6,INDIRECT("ИсходныеДанные!$J$2:$J$50000")),0)</f>
        <v>0</v>
      </c>
      <c r="R1233" s="3">
        <f ca="1">IF($B1233&lt;&gt;"",SUMIF(INDIRECT("ИсходныеДанные!$"&amp;$K$4&amp;"$2:$"&amp;$K$4&amp;"$50000"),$B1233&amp;"#"&amp;R$6,INDIRECT("ИсходныеДанные!$J$2:$J$50000")),0)</f>
        <v>0</v>
      </c>
      <c r="S1233" s="3">
        <f ca="1">IF($B1233&lt;&gt;"",SUMIF(INDIRECT("ИсходныеДанные!$"&amp;$K$4&amp;"$2:$"&amp;$K$4&amp;"$50000"),$B1233&amp;"#"&amp;S$6,INDIRECT("ИсходныеДанные!$J$2:$J$50000")),0)</f>
        <v>0</v>
      </c>
      <c r="T1233" s="3">
        <f ca="1">IF($B1233&lt;&gt;"",SUMIF(INDIRECT("ИсходныеДанные!$"&amp;$K$4&amp;"$2:$"&amp;$K$4&amp;"$50000"),$B1233&amp;"#"&amp;T$6,INDIRECT("ИсходныеДанные!$J$2:$J$50000")),0)</f>
        <v>0</v>
      </c>
      <c r="U1233" s="3">
        <f ca="1">IF($B1233&lt;&gt;"",SUMIF(INDIRECT("ИсходныеДанные!$"&amp;$K$4&amp;"$2:$"&amp;$K$4&amp;"$50000"),$B1233&amp;"#"&amp;U$6,INDIRECT("ИсходныеДанные!$J$2:$J$50000")),0)</f>
        <v>0</v>
      </c>
      <c r="V1233" s="3">
        <f ca="1">IF($B1233&lt;&gt;"",SUMIF(INDIRECT("ИсходныеДанные!$"&amp;$K$4&amp;"$2:$"&amp;$K$4&amp;"$50000"),$B1233&amp;"#"&amp;V$6,INDIRECT("ИсходныеДанные!$J$2:$J$50000")),0)</f>
        <v>0</v>
      </c>
      <c r="W1233" s="16" t="e">
        <f ca="1">SUM(K1233:V1233)/Пофамильно!$R$1</f>
        <v>#DIV/0!</v>
      </c>
    </row>
    <row r="1234" spans="1:23" x14ac:dyDescent="0.25">
      <c r="A1234" s="10" t="str">
        <f t="shared" ca="1" si="21"/>
        <v>delete</v>
      </c>
      <c r="B1234" s="16" cm="1">
        <f t="array" aca="1" ref="B1234" ca="1">INDIRECT("УникальныеСписки!D"&amp;ROW()-$L$4)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14"/>
      <c r="G1234" s="81" t="str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84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84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84" t="str" cm="1">
        <f t="array" aca="1" ref="J1234" ca="1">_xlfn.XLOOKUP($B1234,INDIRECT(SUBSTITUTE("ИсходныеДанные!$где$2:$где$50000","где",$B$4)),INDIRECT(SUBSTITUTE("ИсходныеДанные!$что$2:$что$50000","что",J$4)),"",0,1)</f>
        <v/>
      </c>
      <c r="K1234" s="3">
        <f ca="1">IF($B1234&lt;&gt;"",SUMIF(INDIRECT("ИсходныеДанные!$"&amp;$K$4&amp;"$2:$"&amp;$K$4&amp;"$50000"),$B1234&amp;"#"&amp;K$6,INDIRECT("ИсходныеДанные!$J$2:$J$50000")),0)</f>
        <v>0</v>
      </c>
      <c r="L1234" s="3">
        <f ca="1">IF($B1234&lt;&gt;"",SUMIF(INDIRECT("ИсходныеДанные!$"&amp;$K$4&amp;"$2:$"&amp;$K$4&amp;"$50000"),$B1234&amp;"#"&amp;L$6,INDIRECT("ИсходныеДанные!$J$2:$J$50000")),0)</f>
        <v>0</v>
      </c>
      <c r="M1234" s="3">
        <f ca="1">IF($B1234&lt;&gt;"",SUMIF(INDIRECT("ИсходныеДанные!$"&amp;$K$4&amp;"$2:$"&amp;$K$4&amp;"$50000"),$B1234&amp;"#"&amp;M$6,INDIRECT("ИсходныеДанные!$J$2:$J$50000")),0)</f>
        <v>0</v>
      </c>
      <c r="N1234" s="3">
        <f ca="1">IF($B1234&lt;&gt;"",SUMIF(INDIRECT("ИсходныеДанные!$"&amp;$K$4&amp;"$2:$"&amp;$K$4&amp;"$50000"),$B1234&amp;"#"&amp;N$6,INDIRECT("ИсходныеДанные!$J$2:$J$50000")),0)</f>
        <v>0</v>
      </c>
      <c r="O1234" s="3">
        <f ca="1">IF($B1234&lt;&gt;"",SUMIF(INDIRECT("ИсходныеДанные!$"&amp;$K$4&amp;"$2:$"&amp;$K$4&amp;"$50000"),$B1234&amp;"#"&amp;O$6,INDIRECT("ИсходныеДанные!$J$2:$J$50000")),0)</f>
        <v>0</v>
      </c>
      <c r="P1234" s="3">
        <f ca="1">IF($B1234&lt;&gt;"",SUMIF(INDIRECT("ИсходныеДанные!$"&amp;$K$4&amp;"$2:$"&amp;$K$4&amp;"$50000"),$B1234&amp;"#"&amp;P$6,INDIRECT("ИсходныеДанные!$J$2:$J$50000")),0)</f>
        <v>0</v>
      </c>
      <c r="Q1234" s="3">
        <f ca="1">IF($B1234&lt;&gt;"",SUMIF(INDIRECT("ИсходныеДанные!$"&amp;$K$4&amp;"$2:$"&amp;$K$4&amp;"$50000"),$B1234&amp;"#"&amp;Q$6,INDIRECT("ИсходныеДанные!$J$2:$J$50000")),0)</f>
        <v>0</v>
      </c>
      <c r="R1234" s="3">
        <f ca="1">IF($B1234&lt;&gt;"",SUMIF(INDIRECT("ИсходныеДанные!$"&amp;$K$4&amp;"$2:$"&amp;$K$4&amp;"$50000"),$B1234&amp;"#"&amp;R$6,INDIRECT("ИсходныеДанные!$J$2:$J$50000")),0)</f>
        <v>0</v>
      </c>
      <c r="S1234" s="3">
        <f ca="1">IF($B1234&lt;&gt;"",SUMIF(INDIRECT("ИсходныеДанные!$"&amp;$K$4&amp;"$2:$"&amp;$K$4&amp;"$50000"),$B1234&amp;"#"&amp;S$6,INDIRECT("ИсходныеДанные!$J$2:$J$50000")),0)</f>
        <v>0</v>
      </c>
      <c r="T1234" s="3">
        <f ca="1">IF($B1234&lt;&gt;"",SUMIF(INDIRECT("ИсходныеДанные!$"&amp;$K$4&amp;"$2:$"&amp;$K$4&amp;"$50000"),$B1234&amp;"#"&amp;T$6,INDIRECT("ИсходныеДанные!$J$2:$J$50000")),0)</f>
        <v>0</v>
      </c>
      <c r="U1234" s="3">
        <f ca="1">IF($B1234&lt;&gt;"",SUMIF(INDIRECT("ИсходныеДанные!$"&amp;$K$4&amp;"$2:$"&amp;$K$4&amp;"$50000"),$B1234&amp;"#"&amp;U$6,INDIRECT("ИсходныеДанные!$J$2:$J$50000")),0)</f>
        <v>0</v>
      </c>
      <c r="V1234" s="3">
        <f ca="1">IF($B1234&lt;&gt;"",SUMIF(INDIRECT("ИсходныеДанные!$"&amp;$K$4&amp;"$2:$"&amp;$K$4&amp;"$50000"),$B1234&amp;"#"&amp;V$6,INDIRECT("ИсходныеДанные!$J$2:$J$50000")),0)</f>
        <v>0</v>
      </c>
      <c r="W1234" s="16" t="e">
        <f ca="1">SUM(K1234:V1234)/Пофамильно!$R$1</f>
        <v>#DIV/0!</v>
      </c>
    </row>
    <row r="1235" spans="1:23" x14ac:dyDescent="0.25">
      <c r="A1235" s="10" t="str">
        <f t="shared" ca="1" si="21"/>
        <v>delete</v>
      </c>
      <c r="B1235" s="16" cm="1">
        <f t="array" aca="1" ref="B1235" ca="1">INDIRECT("УникальныеСписки!D"&amp;ROW()-$L$4)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14"/>
      <c r="G1235" s="81" t="str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84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84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84" t="str" cm="1">
        <f t="array" aca="1" ref="J1235" ca="1">_xlfn.XLOOKUP($B1235,INDIRECT(SUBSTITUTE("ИсходныеДанные!$где$2:$где$50000","где",$B$4)),INDIRECT(SUBSTITUTE("ИсходныеДанные!$что$2:$что$50000","что",J$4)),"",0,1)</f>
        <v/>
      </c>
      <c r="K1235" s="3">
        <f ca="1">IF($B1235&lt;&gt;"",SUMIF(INDIRECT("ИсходныеДанные!$"&amp;$K$4&amp;"$2:$"&amp;$K$4&amp;"$50000"),$B1235&amp;"#"&amp;K$6,INDIRECT("ИсходныеДанные!$J$2:$J$50000")),0)</f>
        <v>0</v>
      </c>
      <c r="L1235" s="3">
        <f ca="1">IF($B1235&lt;&gt;"",SUMIF(INDIRECT("ИсходныеДанные!$"&amp;$K$4&amp;"$2:$"&amp;$K$4&amp;"$50000"),$B1235&amp;"#"&amp;L$6,INDIRECT("ИсходныеДанные!$J$2:$J$50000")),0)</f>
        <v>0</v>
      </c>
      <c r="M1235" s="3">
        <f ca="1">IF($B1235&lt;&gt;"",SUMIF(INDIRECT("ИсходныеДанные!$"&amp;$K$4&amp;"$2:$"&amp;$K$4&amp;"$50000"),$B1235&amp;"#"&amp;M$6,INDIRECT("ИсходныеДанные!$J$2:$J$50000")),0)</f>
        <v>0</v>
      </c>
      <c r="N1235" s="3">
        <f ca="1">IF($B1235&lt;&gt;"",SUMIF(INDIRECT("ИсходныеДанные!$"&amp;$K$4&amp;"$2:$"&amp;$K$4&amp;"$50000"),$B1235&amp;"#"&amp;N$6,INDIRECT("ИсходныеДанные!$J$2:$J$50000")),0)</f>
        <v>0</v>
      </c>
      <c r="O1235" s="3">
        <f ca="1">IF($B1235&lt;&gt;"",SUMIF(INDIRECT("ИсходныеДанные!$"&amp;$K$4&amp;"$2:$"&amp;$K$4&amp;"$50000"),$B1235&amp;"#"&amp;O$6,INDIRECT("ИсходныеДанные!$J$2:$J$50000")),0)</f>
        <v>0</v>
      </c>
      <c r="P1235" s="3">
        <f ca="1">IF($B1235&lt;&gt;"",SUMIF(INDIRECT("ИсходныеДанные!$"&amp;$K$4&amp;"$2:$"&amp;$K$4&amp;"$50000"),$B1235&amp;"#"&amp;P$6,INDIRECT("ИсходныеДанные!$J$2:$J$50000")),0)</f>
        <v>0</v>
      </c>
      <c r="Q1235" s="3">
        <f ca="1">IF($B1235&lt;&gt;"",SUMIF(INDIRECT("ИсходныеДанные!$"&amp;$K$4&amp;"$2:$"&amp;$K$4&amp;"$50000"),$B1235&amp;"#"&amp;Q$6,INDIRECT("ИсходныеДанные!$J$2:$J$50000")),0)</f>
        <v>0</v>
      </c>
      <c r="R1235" s="3">
        <f ca="1">IF($B1235&lt;&gt;"",SUMIF(INDIRECT("ИсходныеДанные!$"&amp;$K$4&amp;"$2:$"&amp;$K$4&amp;"$50000"),$B1235&amp;"#"&amp;R$6,INDIRECT("ИсходныеДанные!$J$2:$J$50000")),0)</f>
        <v>0</v>
      </c>
      <c r="S1235" s="3">
        <f ca="1">IF($B1235&lt;&gt;"",SUMIF(INDIRECT("ИсходныеДанные!$"&amp;$K$4&amp;"$2:$"&amp;$K$4&amp;"$50000"),$B1235&amp;"#"&amp;S$6,INDIRECT("ИсходныеДанные!$J$2:$J$50000")),0)</f>
        <v>0</v>
      </c>
      <c r="T1235" s="3">
        <f ca="1">IF($B1235&lt;&gt;"",SUMIF(INDIRECT("ИсходныеДанные!$"&amp;$K$4&amp;"$2:$"&amp;$K$4&amp;"$50000"),$B1235&amp;"#"&amp;T$6,INDIRECT("ИсходныеДанные!$J$2:$J$50000")),0)</f>
        <v>0</v>
      </c>
      <c r="U1235" s="3">
        <f ca="1">IF($B1235&lt;&gt;"",SUMIF(INDIRECT("ИсходныеДанные!$"&amp;$K$4&amp;"$2:$"&amp;$K$4&amp;"$50000"),$B1235&amp;"#"&amp;U$6,INDIRECT("ИсходныеДанные!$J$2:$J$50000")),0)</f>
        <v>0</v>
      </c>
      <c r="V1235" s="3">
        <f ca="1">IF($B1235&lt;&gt;"",SUMIF(INDIRECT("ИсходныеДанные!$"&amp;$K$4&amp;"$2:$"&amp;$K$4&amp;"$50000"),$B1235&amp;"#"&amp;V$6,INDIRECT("ИсходныеДанные!$J$2:$J$50000")),0)</f>
        <v>0</v>
      </c>
      <c r="W1235" s="16" t="e">
        <f ca="1">SUM(K1235:V1235)/Пофамильно!$R$1</f>
        <v>#DIV/0!</v>
      </c>
    </row>
    <row r="1236" spans="1:23" x14ac:dyDescent="0.25">
      <c r="A1236" s="10" t="str">
        <f t="shared" ca="1" si="21"/>
        <v>delete</v>
      </c>
      <c r="B1236" s="16" cm="1">
        <f t="array" aca="1" ref="B1236" ca="1">INDIRECT("УникальныеСписки!D"&amp;ROW()-$L$4)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14"/>
      <c r="G1236" s="81" t="str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84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84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84" t="str" cm="1">
        <f t="array" aca="1" ref="J1236" ca="1">_xlfn.XLOOKUP($B1236,INDIRECT(SUBSTITUTE("ИсходныеДанные!$где$2:$где$50000","где",$B$4)),INDIRECT(SUBSTITUTE("ИсходныеДанные!$что$2:$что$50000","что",J$4)),"",0,1)</f>
        <v/>
      </c>
      <c r="K1236" s="3">
        <f ca="1">IF($B1236&lt;&gt;"",SUMIF(INDIRECT("ИсходныеДанные!$"&amp;$K$4&amp;"$2:$"&amp;$K$4&amp;"$50000"),$B1236&amp;"#"&amp;K$6,INDIRECT("ИсходныеДанные!$J$2:$J$50000")),0)</f>
        <v>0</v>
      </c>
      <c r="L1236" s="3">
        <f ca="1">IF($B1236&lt;&gt;"",SUMIF(INDIRECT("ИсходныеДанные!$"&amp;$K$4&amp;"$2:$"&amp;$K$4&amp;"$50000"),$B1236&amp;"#"&amp;L$6,INDIRECT("ИсходныеДанные!$J$2:$J$50000")),0)</f>
        <v>0</v>
      </c>
      <c r="M1236" s="3">
        <f ca="1">IF($B1236&lt;&gt;"",SUMIF(INDIRECT("ИсходныеДанные!$"&amp;$K$4&amp;"$2:$"&amp;$K$4&amp;"$50000"),$B1236&amp;"#"&amp;M$6,INDIRECT("ИсходныеДанные!$J$2:$J$50000")),0)</f>
        <v>0</v>
      </c>
      <c r="N1236" s="3">
        <f ca="1">IF($B1236&lt;&gt;"",SUMIF(INDIRECT("ИсходныеДанные!$"&amp;$K$4&amp;"$2:$"&amp;$K$4&amp;"$50000"),$B1236&amp;"#"&amp;N$6,INDIRECT("ИсходныеДанные!$J$2:$J$50000")),0)</f>
        <v>0</v>
      </c>
      <c r="O1236" s="3">
        <f ca="1">IF($B1236&lt;&gt;"",SUMIF(INDIRECT("ИсходныеДанные!$"&amp;$K$4&amp;"$2:$"&amp;$K$4&amp;"$50000"),$B1236&amp;"#"&amp;O$6,INDIRECT("ИсходныеДанные!$J$2:$J$50000")),0)</f>
        <v>0</v>
      </c>
      <c r="P1236" s="3">
        <f ca="1">IF($B1236&lt;&gt;"",SUMIF(INDIRECT("ИсходныеДанные!$"&amp;$K$4&amp;"$2:$"&amp;$K$4&amp;"$50000"),$B1236&amp;"#"&amp;P$6,INDIRECT("ИсходныеДанные!$J$2:$J$50000")),0)</f>
        <v>0</v>
      </c>
      <c r="Q1236" s="3">
        <f ca="1">IF($B1236&lt;&gt;"",SUMIF(INDIRECT("ИсходныеДанные!$"&amp;$K$4&amp;"$2:$"&amp;$K$4&amp;"$50000"),$B1236&amp;"#"&amp;Q$6,INDIRECT("ИсходныеДанные!$J$2:$J$50000")),0)</f>
        <v>0</v>
      </c>
      <c r="R1236" s="3">
        <f ca="1">IF($B1236&lt;&gt;"",SUMIF(INDIRECT("ИсходныеДанные!$"&amp;$K$4&amp;"$2:$"&amp;$K$4&amp;"$50000"),$B1236&amp;"#"&amp;R$6,INDIRECT("ИсходныеДанные!$J$2:$J$50000")),0)</f>
        <v>0</v>
      </c>
      <c r="S1236" s="3">
        <f ca="1">IF($B1236&lt;&gt;"",SUMIF(INDIRECT("ИсходныеДанные!$"&amp;$K$4&amp;"$2:$"&amp;$K$4&amp;"$50000"),$B1236&amp;"#"&amp;S$6,INDIRECT("ИсходныеДанные!$J$2:$J$50000")),0)</f>
        <v>0</v>
      </c>
      <c r="T1236" s="3">
        <f ca="1">IF($B1236&lt;&gt;"",SUMIF(INDIRECT("ИсходныеДанные!$"&amp;$K$4&amp;"$2:$"&amp;$K$4&amp;"$50000"),$B1236&amp;"#"&amp;T$6,INDIRECT("ИсходныеДанные!$J$2:$J$50000")),0)</f>
        <v>0</v>
      </c>
      <c r="U1236" s="3">
        <f ca="1">IF($B1236&lt;&gt;"",SUMIF(INDIRECT("ИсходныеДанные!$"&amp;$K$4&amp;"$2:$"&amp;$K$4&amp;"$50000"),$B1236&amp;"#"&amp;U$6,INDIRECT("ИсходныеДанные!$J$2:$J$50000")),0)</f>
        <v>0</v>
      </c>
      <c r="V1236" s="3">
        <f ca="1">IF($B1236&lt;&gt;"",SUMIF(INDIRECT("ИсходныеДанные!$"&amp;$K$4&amp;"$2:$"&amp;$K$4&amp;"$50000"),$B1236&amp;"#"&amp;V$6,INDIRECT("ИсходныеДанные!$J$2:$J$50000")),0)</f>
        <v>0</v>
      </c>
      <c r="W1236" s="16" t="e">
        <f ca="1">SUM(K1236:V1236)/Пофамильно!$R$1</f>
        <v>#DIV/0!</v>
      </c>
    </row>
    <row r="1237" spans="1:23" x14ac:dyDescent="0.25">
      <c r="A1237" s="10" t="str">
        <f t="shared" ca="1" si="21"/>
        <v>delete</v>
      </c>
      <c r="B1237" s="16" cm="1">
        <f t="array" aca="1" ref="B1237" ca="1">INDIRECT("УникальныеСписки!D"&amp;ROW()-$L$4)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14"/>
      <c r="G1237" s="81" t="str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84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84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84" t="str" cm="1">
        <f t="array" aca="1" ref="J1237" ca="1">_xlfn.XLOOKUP($B1237,INDIRECT(SUBSTITUTE("ИсходныеДанные!$где$2:$где$50000","где",$B$4)),INDIRECT(SUBSTITUTE("ИсходныеДанные!$что$2:$что$50000","что",J$4)),"",0,1)</f>
        <v/>
      </c>
      <c r="K1237" s="3">
        <f ca="1">IF($B1237&lt;&gt;"",SUMIF(INDIRECT("ИсходныеДанные!$"&amp;$K$4&amp;"$2:$"&amp;$K$4&amp;"$50000"),$B1237&amp;"#"&amp;K$6,INDIRECT("ИсходныеДанные!$J$2:$J$50000")),0)</f>
        <v>0</v>
      </c>
      <c r="L1237" s="3">
        <f ca="1">IF($B1237&lt;&gt;"",SUMIF(INDIRECT("ИсходныеДанные!$"&amp;$K$4&amp;"$2:$"&amp;$K$4&amp;"$50000"),$B1237&amp;"#"&amp;L$6,INDIRECT("ИсходныеДанные!$J$2:$J$50000")),0)</f>
        <v>0</v>
      </c>
      <c r="M1237" s="3">
        <f ca="1">IF($B1237&lt;&gt;"",SUMIF(INDIRECT("ИсходныеДанные!$"&amp;$K$4&amp;"$2:$"&amp;$K$4&amp;"$50000"),$B1237&amp;"#"&amp;M$6,INDIRECT("ИсходныеДанные!$J$2:$J$50000")),0)</f>
        <v>0</v>
      </c>
      <c r="N1237" s="3">
        <f ca="1">IF($B1237&lt;&gt;"",SUMIF(INDIRECT("ИсходныеДанные!$"&amp;$K$4&amp;"$2:$"&amp;$K$4&amp;"$50000"),$B1237&amp;"#"&amp;N$6,INDIRECT("ИсходныеДанные!$J$2:$J$50000")),0)</f>
        <v>0</v>
      </c>
      <c r="O1237" s="3">
        <f ca="1">IF($B1237&lt;&gt;"",SUMIF(INDIRECT("ИсходныеДанные!$"&amp;$K$4&amp;"$2:$"&amp;$K$4&amp;"$50000"),$B1237&amp;"#"&amp;O$6,INDIRECT("ИсходныеДанные!$J$2:$J$50000")),0)</f>
        <v>0</v>
      </c>
      <c r="P1237" s="3">
        <f ca="1">IF($B1237&lt;&gt;"",SUMIF(INDIRECT("ИсходныеДанные!$"&amp;$K$4&amp;"$2:$"&amp;$K$4&amp;"$50000"),$B1237&amp;"#"&amp;P$6,INDIRECT("ИсходныеДанные!$J$2:$J$50000")),0)</f>
        <v>0</v>
      </c>
      <c r="Q1237" s="3">
        <f ca="1">IF($B1237&lt;&gt;"",SUMIF(INDIRECT("ИсходныеДанные!$"&amp;$K$4&amp;"$2:$"&amp;$K$4&amp;"$50000"),$B1237&amp;"#"&amp;Q$6,INDIRECT("ИсходныеДанные!$J$2:$J$50000")),0)</f>
        <v>0</v>
      </c>
      <c r="R1237" s="3">
        <f ca="1">IF($B1237&lt;&gt;"",SUMIF(INDIRECT("ИсходныеДанные!$"&amp;$K$4&amp;"$2:$"&amp;$K$4&amp;"$50000"),$B1237&amp;"#"&amp;R$6,INDIRECT("ИсходныеДанные!$J$2:$J$50000")),0)</f>
        <v>0</v>
      </c>
      <c r="S1237" s="3">
        <f ca="1">IF($B1237&lt;&gt;"",SUMIF(INDIRECT("ИсходныеДанные!$"&amp;$K$4&amp;"$2:$"&amp;$K$4&amp;"$50000"),$B1237&amp;"#"&amp;S$6,INDIRECT("ИсходныеДанные!$J$2:$J$50000")),0)</f>
        <v>0</v>
      </c>
      <c r="T1237" s="3">
        <f ca="1">IF($B1237&lt;&gt;"",SUMIF(INDIRECT("ИсходныеДанные!$"&amp;$K$4&amp;"$2:$"&amp;$K$4&amp;"$50000"),$B1237&amp;"#"&amp;T$6,INDIRECT("ИсходныеДанные!$J$2:$J$50000")),0)</f>
        <v>0</v>
      </c>
      <c r="U1237" s="3">
        <f ca="1">IF($B1237&lt;&gt;"",SUMIF(INDIRECT("ИсходныеДанные!$"&amp;$K$4&amp;"$2:$"&amp;$K$4&amp;"$50000"),$B1237&amp;"#"&amp;U$6,INDIRECT("ИсходныеДанные!$J$2:$J$50000")),0)</f>
        <v>0</v>
      </c>
      <c r="V1237" s="3">
        <f ca="1">IF($B1237&lt;&gt;"",SUMIF(INDIRECT("ИсходныеДанные!$"&amp;$K$4&amp;"$2:$"&amp;$K$4&amp;"$50000"),$B1237&amp;"#"&amp;V$6,INDIRECT("ИсходныеДанные!$J$2:$J$50000")),0)</f>
        <v>0</v>
      </c>
      <c r="W1237" s="16" t="e">
        <f ca="1">SUM(K1237:V1237)/Пофамильно!$R$1</f>
        <v>#DIV/0!</v>
      </c>
    </row>
    <row r="1238" spans="1:23" x14ac:dyDescent="0.25">
      <c r="A1238" s="10" t="str">
        <f t="shared" ca="1" si="21"/>
        <v>delete</v>
      </c>
      <c r="B1238" s="16" cm="1">
        <f t="array" aca="1" ref="B1238" ca="1">INDIRECT("УникальныеСписки!D"&amp;ROW()-$L$4)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14"/>
      <c r="G1238" s="81" t="str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84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84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84" t="str" cm="1">
        <f t="array" aca="1" ref="J1238" ca="1">_xlfn.XLOOKUP($B1238,INDIRECT(SUBSTITUTE("ИсходныеДанные!$где$2:$где$50000","где",$B$4)),INDIRECT(SUBSTITUTE("ИсходныеДанные!$что$2:$что$50000","что",J$4)),"",0,1)</f>
        <v/>
      </c>
      <c r="K1238" s="3">
        <f ca="1">IF($B1238&lt;&gt;"",SUMIF(INDIRECT("ИсходныеДанные!$"&amp;$K$4&amp;"$2:$"&amp;$K$4&amp;"$50000"),$B1238&amp;"#"&amp;K$6,INDIRECT("ИсходныеДанные!$J$2:$J$50000")),0)</f>
        <v>0</v>
      </c>
      <c r="L1238" s="3">
        <f ca="1">IF($B1238&lt;&gt;"",SUMIF(INDIRECT("ИсходныеДанные!$"&amp;$K$4&amp;"$2:$"&amp;$K$4&amp;"$50000"),$B1238&amp;"#"&amp;L$6,INDIRECT("ИсходныеДанные!$J$2:$J$50000")),0)</f>
        <v>0</v>
      </c>
      <c r="M1238" s="3">
        <f ca="1">IF($B1238&lt;&gt;"",SUMIF(INDIRECT("ИсходныеДанные!$"&amp;$K$4&amp;"$2:$"&amp;$K$4&amp;"$50000"),$B1238&amp;"#"&amp;M$6,INDIRECT("ИсходныеДанные!$J$2:$J$50000")),0)</f>
        <v>0</v>
      </c>
      <c r="N1238" s="3">
        <f ca="1">IF($B1238&lt;&gt;"",SUMIF(INDIRECT("ИсходныеДанные!$"&amp;$K$4&amp;"$2:$"&amp;$K$4&amp;"$50000"),$B1238&amp;"#"&amp;N$6,INDIRECT("ИсходныеДанные!$J$2:$J$50000")),0)</f>
        <v>0</v>
      </c>
      <c r="O1238" s="3">
        <f ca="1">IF($B1238&lt;&gt;"",SUMIF(INDIRECT("ИсходныеДанные!$"&amp;$K$4&amp;"$2:$"&amp;$K$4&amp;"$50000"),$B1238&amp;"#"&amp;O$6,INDIRECT("ИсходныеДанные!$J$2:$J$50000")),0)</f>
        <v>0</v>
      </c>
      <c r="P1238" s="3">
        <f ca="1">IF($B1238&lt;&gt;"",SUMIF(INDIRECT("ИсходныеДанные!$"&amp;$K$4&amp;"$2:$"&amp;$K$4&amp;"$50000"),$B1238&amp;"#"&amp;P$6,INDIRECT("ИсходныеДанные!$J$2:$J$50000")),0)</f>
        <v>0</v>
      </c>
      <c r="Q1238" s="3">
        <f ca="1">IF($B1238&lt;&gt;"",SUMIF(INDIRECT("ИсходныеДанные!$"&amp;$K$4&amp;"$2:$"&amp;$K$4&amp;"$50000"),$B1238&amp;"#"&amp;Q$6,INDIRECT("ИсходныеДанные!$J$2:$J$50000")),0)</f>
        <v>0</v>
      </c>
      <c r="R1238" s="3">
        <f ca="1">IF($B1238&lt;&gt;"",SUMIF(INDIRECT("ИсходныеДанные!$"&amp;$K$4&amp;"$2:$"&amp;$K$4&amp;"$50000"),$B1238&amp;"#"&amp;R$6,INDIRECT("ИсходныеДанные!$J$2:$J$50000")),0)</f>
        <v>0</v>
      </c>
      <c r="S1238" s="3">
        <f ca="1">IF($B1238&lt;&gt;"",SUMIF(INDIRECT("ИсходныеДанные!$"&amp;$K$4&amp;"$2:$"&amp;$K$4&amp;"$50000"),$B1238&amp;"#"&amp;S$6,INDIRECT("ИсходныеДанные!$J$2:$J$50000")),0)</f>
        <v>0</v>
      </c>
      <c r="T1238" s="3">
        <f ca="1">IF($B1238&lt;&gt;"",SUMIF(INDIRECT("ИсходныеДанные!$"&amp;$K$4&amp;"$2:$"&amp;$K$4&amp;"$50000"),$B1238&amp;"#"&amp;T$6,INDIRECT("ИсходныеДанные!$J$2:$J$50000")),0)</f>
        <v>0</v>
      </c>
      <c r="U1238" s="3">
        <f ca="1">IF($B1238&lt;&gt;"",SUMIF(INDIRECT("ИсходныеДанные!$"&amp;$K$4&amp;"$2:$"&amp;$K$4&amp;"$50000"),$B1238&amp;"#"&amp;U$6,INDIRECT("ИсходныеДанные!$J$2:$J$50000")),0)</f>
        <v>0</v>
      </c>
      <c r="V1238" s="3">
        <f ca="1">IF($B1238&lt;&gt;"",SUMIF(INDIRECT("ИсходныеДанные!$"&amp;$K$4&amp;"$2:$"&amp;$K$4&amp;"$50000"),$B1238&amp;"#"&amp;V$6,INDIRECT("ИсходныеДанные!$J$2:$J$50000")),0)</f>
        <v>0</v>
      </c>
      <c r="W1238" s="16" t="e">
        <f ca="1">SUM(K1238:V1238)/Пофамильно!$R$1</f>
        <v>#DIV/0!</v>
      </c>
    </row>
    <row r="1239" spans="1:23" x14ac:dyDescent="0.25">
      <c r="A1239" s="10" t="str">
        <f t="shared" ca="1" si="21"/>
        <v>delete</v>
      </c>
      <c r="B1239" s="16" cm="1">
        <f t="array" aca="1" ref="B1239" ca="1">INDIRECT("УникальныеСписки!D"&amp;ROW()-$L$4)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14"/>
      <c r="G1239" s="81" t="str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84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84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84" t="str" cm="1">
        <f t="array" aca="1" ref="J1239" ca="1">_xlfn.XLOOKUP($B1239,INDIRECT(SUBSTITUTE("ИсходныеДанные!$где$2:$где$50000","где",$B$4)),INDIRECT(SUBSTITUTE("ИсходныеДанные!$что$2:$что$50000","что",J$4)),"",0,1)</f>
        <v/>
      </c>
      <c r="K1239" s="3">
        <f ca="1">IF($B1239&lt;&gt;"",SUMIF(INDIRECT("ИсходныеДанные!$"&amp;$K$4&amp;"$2:$"&amp;$K$4&amp;"$50000"),$B1239&amp;"#"&amp;K$6,INDIRECT("ИсходныеДанные!$J$2:$J$50000")),0)</f>
        <v>0</v>
      </c>
      <c r="L1239" s="3">
        <f ca="1">IF($B1239&lt;&gt;"",SUMIF(INDIRECT("ИсходныеДанные!$"&amp;$K$4&amp;"$2:$"&amp;$K$4&amp;"$50000"),$B1239&amp;"#"&amp;L$6,INDIRECT("ИсходныеДанные!$J$2:$J$50000")),0)</f>
        <v>0</v>
      </c>
      <c r="M1239" s="3">
        <f ca="1">IF($B1239&lt;&gt;"",SUMIF(INDIRECT("ИсходныеДанные!$"&amp;$K$4&amp;"$2:$"&amp;$K$4&amp;"$50000"),$B1239&amp;"#"&amp;M$6,INDIRECT("ИсходныеДанные!$J$2:$J$50000")),0)</f>
        <v>0</v>
      </c>
      <c r="N1239" s="3">
        <f ca="1">IF($B1239&lt;&gt;"",SUMIF(INDIRECT("ИсходныеДанные!$"&amp;$K$4&amp;"$2:$"&amp;$K$4&amp;"$50000"),$B1239&amp;"#"&amp;N$6,INDIRECT("ИсходныеДанные!$J$2:$J$50000")),0)</f>
        <v>0</v>
      </c>
      <c r="O1239" s="3">
        <f ca="1">IF($B1239&lt;&gt;"",SUMIF(INDIRECT("ИсходныеДанные!$"&amp;$K$4&amp;"$2:$"&amp;$K$4&amp;"$50000"),$B1239&amp;"#"&amp;O$6,INDIRECT("ИсходныеДанные!$J$2:$J$50000")),0)</f>
        <v>0</v>
      </c>
      <c r="P1239" s="3">
        <f ca="1">IF($B1239&lt;&gt;"",SUMIF(INDIRECT("ИсходныеДанные!$"&amp;$K$4&amp;"$2:$"&amp;$K$4&amp;"$50000"),$B1239&amp;"#"&amp;P$6,INDIRECT("ИсходныеДанные!$J$2:$J$50000")),0)</f>
        <v>0</v>
      </c>
      <c r="Q1239" s="3">
        <f ca="1">IF($B1239&lt;&gt;"",SUMIF(INDIRECT("ИсходныеДанные!$"&amp;$K$4&amp;"$2:$"&amp;$K$4&amp;"$50000"),$B1239&amp;"#"&amp;Q$6,INDIRECT("ИсходныеДанные!$J$2:$J$50000")),0)</f>
        <v>0</v>
      </c>
      <c r="R1239" s="3">
        <f ca="1">IF($B1239&lt;&gt;"",SUMIF(INDIRECT("ИсходныеДанные!$"&amp;$K$4&amp;"$2:$"&amp;$K$4&amp;"$50000"),$B1239&amp;"#"&amp;R$6,INDIRECT("ИсходныеДанные!$J$2:$J$50000")),0)</f>
        <v>0</v>
      </c>
      <c r="S1239" s="3">
        <f ca="1">IF($B1239&lt;&gt;"",SUMIF(INDIRECT("ИсходныеДанные!$"&amp;$K$4&amp;"$2:$"&amp;$K$4&amp;"$50000"),$B1239&amp;"#"&amp;S$6,INDIRECT("ИсходныеДанные!$J$2:$J$50000")),0)</f>
        <v>0</v>
      </c>
      <c r="T1239" s="3">
        <f ca="1">IF($B1239&lt;&gt;"",SUMIF(INDIRECT("ИсходныеДанные!$"&amp;$K$4&amp;"$2:$"&amp;$K$4&amp;"$50000"),$B1239&amp;"#"&amp;T$6,INDIRECT("ИсходныеДанные!$J$2:$J$50000")),0)</f>
        <v>0</v>
      </c>
      <c r="U1239" s="3">
        <f ca="1">IF($B1239&lt;&gt;"",SUMIF(INDIRECT("ИсходныеДанные!$"&amp;$K$4&amp;"$2:$"&amp;$K$4&amp;"$50000"),$B1239&amp;"#"&amp;U$6,INDIRECT("ИсходныеДанные!$J$2:$J$50000")),0)</f>
        <v>0</v>
      </c>
      <c r="V1239" s="3">
        <f ca="1">IF($B1239&lt;&gt;"",SUMIF(INDIRECT("ИсходныеДанные!$"&amp;$K$4&amp;"$2:$"&amp;$K$4&amp;"$50000"),$B1239&amp;"#"&amp;V$6,INDIRECT("ИсходныеДанные!$J$2:$J$50000")),0)</f>
        <v>0</v>
      </c>
      <c r="W1239" s="16" t="e">
        <f ca="1">SUM(K1239:V1239)/Пофамильно!$R$1</f>
        <v>#DIV/0!</v>
      </c>
    </row>
    <row r="1240" spans="1:23" x14ac:dyDescent="0.25">
      <c r="A1240" s="10" t="str">
        <f t="shared" ca="1" si="21"/>
        <v>delete</v>
      </c>
      <c r="B1240" s="16" cm="1">
        <f t="array" aca="1" ref="B1240" ca="1">INDIRECT("УникальныеСписки!D"&amp;ROW()-$L$4)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14"/>
      <c r="G1240" s="81" t="str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84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84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84" t="str" cm="1">
        <f t="array" aca="1" ref="J1240" ca="1">_xlfn.XLOOKUP($B1240,INDIRECT(SUBSTITUTE("ИсходныеДанные!$где$2:$где$50000","где",$B$4)),INDIRECT(SUBSTITUTE("ИсходныеДанные!$что$2:$что$50000","что",J$4)),"",0,1)</f>
        <v/>
      </c>
      <c r="K1240" s="3">
        <f ca="1">IF($B1240&lt;&gt;"",SUMIF(INDIRECT("ИсходныеДанные!$"&amp;$K$4&amp;"$2:$"&amp;$K$4&amp;"$50000"),$B1240&amp;"#"&amp;K$6,INDIRECT("ИсходныеДанные!$J$2:$J$50000")),0)</f>
        <v>0</v>
      </c>
      <c r="L1240" s="3">
        <f ca="1">IF($B1240&lt;&gt;"",SUMIF(INDIRECT("ИсходныеДанные!$"&amp;$K$4&amp;"$2:$"&amp;$K$4&amp;"$50000"),$B1240&amp;"#"&amp;L$6,INDIRECT("ИсходныеДанные!$J$2:$J$50000")),0)</f>
        <v>0</v>
      </c>
      <c r="M1240" s="3">
        <f ca="1">IF($B1240&lt;&gt;"",SUMIF(INDIRECT("ИсходныеДанные!$"&amp;$K$4&amp;"$2:$"&amp;$K$4&amp;"$50000"),$B1240&amp;"#"&amp;M$6,INDIRECT("ИсходныеДанные!$J$2:$J$50000")),0)</f>
        <v>0</v>
      </c>
      <c r="N1240" s="3">
        <f ca="1">IF($B1240&lt;&gt;"",SUMIF(INDIRECT("ИсходныеДанные!$"&amp;$K$4&amp;"$2:$"&amp;$K$4&amp;"$50000"),$B1240&amp;"#"&amp;N$6,INDIRECT("ИсходныеДанные!$J$2:$J$50000")),0)</f>
        <v>0</v>
      </c>
      <c r="O1240" s="3">
        <f ca="1">IF($B1240&lt;&gt;"",SUMIF(INDIRECT("ИсходныеДанные!$"&amp;$K$4&amp;"$2:$"&amp;$K$4&amp;"$50000"),$B1240&amp;"#"&amp;O$6,INDIRECT("ИсходныеДанные!$J$2:$J$50000")),0)</f>
        <v>0</v>
      </c>
      <c r="P1240" s="3">
        <f ca="1">IF($B1240&lt;&gt;"",SUMIF(INDIRECT("ИсходныеДанные!$"&amp;$K$4&amp;"$2:$"&amp;$K$4&amp;"$50000"),$B1240&amp;"#"&amp;P$6,INDIRECT("ИсходныеДанные!$J$2:$J$50000")),0)</f>
        <v>0</v>
      </c>
      <c r="Q1240" s="3">
        <f ca="1">IF($B1240&lt;&gt;"",SUMIF(INDIRECT("ИсходныеДанные!$"&amp;$K$4&amp;"$2:$"&amp;$K$4&amp;"$50000"),$B1240&amp;"#"&amp;Q$6,INDIRECT("ИсходныеДанные!$J$2:$J$50000")),0)</f>
        <v>0</v>
      </c>
      <c r="R1240" s="3">
        <f ca="1">IF($B1240&lt;&gt;"",SUMIF(INDIRECT("ИсходныеДанные!$"&amp;$K$4&amp;"$2:$"&amp;$K$4&amp;"$50000"),$B1240&amp;"#"&amp;R$6,INDIRECT("ИсходныеДанные!$J$2:$J$50000")),0)</f>
        <v>0</v>
      </c>
      <c r="S1240" s="3">
        <f ca="1">IF($B1240&lt;&gt;"",SUMIF(INDIRECT("ИсходныеДанные!$"&amp;$K$4&amp;"$2:$"&amp;$K$4&amp;"$50000"),$B1240&amp;"#"&amp;S$6,INDIRECT("ИсходныеДанные!$J$2:$J$50000")),0)</f>
        <v>0</v>
      </c>
      <c r="T1240" s="3">
        <f ca="1">IF($B1240&lt;&gt;"",SUMIF(INDIRECT("ИсходныеДанные!$"&amp;$K$4&amp;"$2:$"&amp;$K$4&amp;"$50000"),$B1240&amp;"#"&amp;T$6,INDIRECT("ИсходныеДанные!$J$2:$J$50000")),0)</f>
        <v>0</v>
      </c>
      <c r="U1240" s="3">
        <f ca="1">IF($B1240&lt;&gt;"",SUMIF(INDIRECT("ИсходныеДанные!$"&amp;$K$4&amp;"$2:$"&amp;$K$4&amp;"$50000"),$B1240&amp;"#"&amp;U$6,INDIRECT("ИсходныеДанные!$J$2:$J$50000")),0)</f>
        <v>0</v>
      </c>
      <c r="V1240" s="3">
        <f ca="1">IF($B1240&lt;&gt;"",SUMIF(INDIRECT("ИсходныеДанные!$"&amp;$K$4&amp;"$2:$"&amp;$K$4&amp;"$50000"),$B1240&amp;"#"&amp;V$6,INDIRECT("ИсходныеДанные!$J$2:$J$50000")),0)</f>
        <v>0</v>
      </c>
      <c r="W1240" s="16" t="e">
        <f ca="1">SUM(K1240:V1240)/Пофамильно!$R$1</f>
        <v>#DIV/0!</v>
      </c>
    </row>
    <row r="1241" spans="1:23" x14ac:dyDescent="0.25">
      <c r="A1241" s="10" t="str">
        <f t="shared" ca="1" si="21"/>
        <v>delete</v>
      </c>
      <c r="B1241" s="16" cm="1">
        <f t="array" aca="1" ref="B1241" ca="1">INDIRECT("УникальныеСписки!D"&amp;ROW()-$L$4)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14"/>
      <c r="G1241" s="81" t="str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84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84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84" t="str" cm="1">
        <f t="array" aca="1" ref="J1241" ca="1">_xlfn.XLOOKUP($B1241,INDIRECT(SUBSTITUTE("ИсходныеДанные!$где$2:$где$50000","где",$B$4)),INDIRECT(SUBSTITUTE("ИсходныеДанные!$что$2:$что$50000","что",J$4)),"",0,1)</f>
        <v/>
      </c>
      <c r="K1241" s="3">
        <f ca="1">IF($B1241&lt;&gt;"",SUMIF(INDIRECT("ИсходныеДанные!$"&amp;$K$4&amp;"$2:$"&amp;$K$4&amp;"$50000"),$B1241&amp;"#"&amp;K$6,INDIRECT("ИсходныеДанные!$J$2:$J$50000")),0)</f>
        <v>0</v>
      </c>
      <c r="L1241" s="3">
        <f ca="1">IF($B1241&lt;&gt;"",SUMIF(INDIRECT("ИсходныеДанные!$"&amp;$K$4&amp;"$2:$"&amp;$K$4&amp;"$50000"),$B1241&amp;"#"&amp;L$6,INDIRECT("ИсходныеДанные!$J$2:$J$50000")),0)</f>
        <v>0</v>
      </c>
      <c r="M1241" s="3">
        <f ca="1">IF($B1241&lt;&gt;"",SUMIF(INDIRECT("ИсходныеДанные!$"&amp;$K$4&amp;"$2:$"&amp;$K$4&amp;"$50000"),$B1241&amp;"#"&amp;M$6,INDIRECT("ИсходныеДанные!$J$2:$J$50000")),0)</f>
        <v>0</v>
      </c>
      <c r="N1241" s="3">
        <f ca="1">IF($B1241&lt;&gt;"",SUMIF(INDIRECT("ИсходныеДанные!$"&amp;$K$4&amp;"$2:$"&amp;$K$4&amp;"$50000"),$B1241&amp;"#"&amp;N$6,INDIRECT("ИсходныеДанные!$J$2:$J$50000")),0)</f>
        <v>0</v>
      </c>
      <c r="O1241" s="3">
        <f ca="1">IF($B1241&lt;&gt;"",SUMIF(INDIRECT("ИсходныеДанные!$"&amp;$K$4&amp;"$2:$"&amp;$K$4&amp;"$50000"),$B1241&amp;"#"&amp;O$6,INDIRECT("ИсходныеДанные!$J$2:$J$50000")),0)</f>
        <v>0</v>
      </c>
      <c r="P1241" s="3">
        <f ca="1">IF($B1241&lt;&gt;"",SUMIF(INDIRECT("ИсходныеДанные!$"&amp;$K$4&amp;"$2:$"&amp;$K$4&amp;"$50000"),$B1241&amp;"#"&amp;P$6,INDIRECT("ИсходныеДанные!$J$2:$J$50000")),0)</f>
        <v>0</v>
      </c>
      <c r="Q1241" s="3">
        <f ca="1">IF($B1241&lt;&gt;"",SUMIF(INDIRECT("ИсходныеДанные!$"&amp;$K$4&amp;"$2:$"&amp;$K$4&amp;"$50000"),$B1241&amp;"#"&amp;Q$6,INDIRECT("ИсходныеДанные!$J$2:$J$50000")),0)</f>
        <v>0</v>
      </c>
      <c r="R1241" s="3">
        <f ca="1">IF($B1241&lt;&gt;"",SUMIF(INDIRECT("ИсходныеДанные!$"&amp;$K$4&amp;"$2:$"&amp;$K$4&amp;"$50000"),$B1241&amp;"#"&amp;R$6,INDIRECT("ИсходныеДанные!$J$2:$J$50000")),0)</f>
        <v>0</v>
      </c>
      <c r="S1241" s="3">
        <f ca="1">IF($B1241&lt;&gt;"",SUMIF(INDIRECT("ИсходныеДанные!$"&amp;$K$4&amp;"$2:$"&amp;$K$4&amp;"$50000"),$B1241&amp;"#"&amp;S$6,INDIRECT("ИсходныеДанные!$J$2:$J$50000")),0)</f>
        <v>0</v>
      </c>
      <c r="T1241" s="3">
        <f ca="1">IF($B1241&lt;&gt;"",SUMIF(INDIRECT("ИсходныеДанные!$"&amp;$K$4&amp;"$2:$"&amp;$K$4&amp;"$50000"),$B1241&amp;"#"&amp;T$6,INDIRECT("ИсходныеДанные!$J$2:$J$50000")),0)</f>
        <v>0</v>
      </c>
      <c r="U1241" s="3">
        <f ca="1">IF($B1241&lt;&gt;"",SUMIF(INDIRECT("ИсходныеДанные!$"&amp;$K$4&amp;"$2:$"&amp;$K$4&amp;"$50000"),$B1241&amp;"#"&amp;U$6,INDIRECT("ИсходныеДанные!$J$2:$J$50000")),0)</f>
        <v>0</v>
      </c>
      <c r="V1241" s="3">
        <f ca="1">IF($B1241&lt;&gt;"",SUMIF(INDIRECT("ИсходныеДанные!$"&amp;$K$4&amp;"$2:$"&amp;$K$4&amp;"$50000"),$B1241&amp;"#"&amp;V$6,INDIRECT("ИсходныеДанные!$J$2:$J$50000")),0)</f>
        <v>0</v>
      </c>
      <c r="W1241" s="16" t="e">
        <f ca="1">SUM(K1241:V1241)/Пофамильно!$R$1</f>
        <v>#DIV/0!</v>
      </c>
    </row>
    <row r="1242" spans="1:23" x14ac:dyDescent="0.25">
      <c r="A1242" s="10" t="str">
        <f t="shared" ca="1" si="21"/>
        <v>delete</v>
      </c>
      <c r="B1242" s="16" cm="1">
        <f t="array" aca="1" ref="B1242" ca="1">INDIRECT("УникальныеСписки!D"&amp;ROW()-$L$4)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14"/>
      <c r="G1242" s="81" t="str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84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84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84" t="str" cm="1">
        <f t="array" aca="1" ref="J1242" ca="1">_xlfn.XLOOKUP($B1242,INDIRECT(SUBSTITUTE("ИсходныеДанные!$где$2:$где$50000","где",$B$4)),INDIRECT(SUBSTITUTE("ИсходныеДанные!$что$2:$что$50000","что",J$4)),"",0,1)</f>
        <v/>
      </c>
      <c r="K1242" s="3">
        <f ca="1">IF($B1242&lt;&gt;"",SUMIF(INDIRECT("ИсходныеДанные!$"&amp;$K$4&amp;"$2:$"&amp;$K$4&amp;"$50000"),$B1242&amp;"#"&amp;K$6,INDIRECT("ИсходныеДанные!$J$2:$J$50000")),0)</f>
        <v>0</v>
      </c>
      <c r="L1242" s="3">
        <f ca="1">IF($B1242&lt;&gt;"",SUMIF(INDIRECT("ИсходныеДанные!$"&amp;$K$4&amp;"$2:$"&amp;$K$4&amp;"$50000"),$B1242&amp;"#"&amp;L$6,INDIRECT("ИсходныеДанные!$J$2:$J$50000")),0)</f>
        <v>0</v>
      </c>
      <c r="M1242" s="3">
        <f ca="1">IF($B1242&lt;&gt;"",SUMIF(INDIRECT("ИсходныеДанные!$"&amp;$K$4&amp;"$2:$"&amp;$K$4&amp;"$50000"),$B1242&amp;"#"&amp;M$6,INDIRECT("ИсходныеДанные!$J$2:$J$50000")),0)</f>
        <v>0</v>
      </c>
      <c r="N1242" s="3">
        <f ca="1">IF($B1242&lt;&gt;"",SUMIF(INDIRECT("ИсходныеДанные!$"&amp;$K$4&amp;"$2:$"&amp;$K$4&amp;"$50000"),$B1242&amp;"#"&amp;N$6,INDIRECT("ИсходныеДанные!$J$2:$J$50000")),0)</f>
        <v>0</v>
      </c>
      <c r="O1242" s="3">
        <f ca="1">IF($B1242&lt;&gt;"",SUMIF(INDIRECT("ИсходныеДанные!$"&amp;$K$4&amp;"$2:$"&amp;$K$4&amp;"$50000"),$B1242&amp;"#"&amp;O$6,INDIRECT("ИсходныеДанные!$J$2:$J$50000")),0)</f>
        <v>0</v>
      </c>
      <c r="P1242" s="3">
        <f ca="1">IF($B1242&lt;&gt;"",SUMIF(INDIRECT("ИсходныеДанные!$"&amp;$K$4&amp;"$2:$"&amp;$K$4&amp;"$50000"),$B1242&amp;"#"&amp;P$6,INDIRECT("ИсходныеДанные!$J$2:$J$50000")),0)</f>
        <v>0</v>
      </c>
      <c r="Q1242" s="3">
        <f ca="1">IF($B1242&lt;&gt;"",SUMIF(INDIRECT("ИсходныеДанные!$"&amp;$K$4&amp;"$2:$"&amp;$K$4&amp;"$50000"),$B1242&amp;"#"&amp;Q$6,INDIRECT("ИсходныеДанные!$J$2:$J$50000")),0)</f>
        <v>0</v>
      </c>
      <c r="R1242" s="3">
        <f ca="1">IF($B1242&lt;&gt;"",SUMIF(INDIRECT("ИсходныеДанные!$"&amp;$K$4&amp;"$2:$"&amp;$K$4&amp;"$50000"),$B1242&amp;"#"&amp;R$6,INDIRECT("ИсходныеДанные!$J$2:$J$50000")),0)</f>
        <v>0</v>
      </c>
      <c r="S1242" s="3">
        <f ca="1">IF($B1242&lt;&gt;"",SUMIF(INDIRECT("ИсходныеДанные!$"&amp;$K$4&amp;"$2:$"&amp;$K$4&amp;"$50000"),$B1242&amp;"#"&amp;S$6,INDIRECT("ИсходныеДанные!$J$2:$J$50000")),0)</f>
        <v>0</v>
      </c>
      <c r="T1242" s="3">
        <f ca="1">IF($B1242&lt;&gt;"",SUMIF(INDIRECT("ИсходныеДанные!$"&amp;$K$4&amp;"$2:$"&amp;$K$4&amp;"$50000"),$B1242&amp;"#"&amp;T$6,INDIRECT("ИсходныеДанные!$J$2:$J$50000")),0)</f>
        <v>0</v>
      </c>
      <c r="U1242" s="3">
        <f ca="1">IF($B1242&lt;&gt;"",SUMIF(INDIRECT("ИсходныеДанные!$"&amp;$K$4&amp;"$2:$"&amp;$K$4&amp;"$50000"),$B1242&amp;"#"&amp;U$6,INDIRECT("ИсходныеДанные!$J$2:$J$50000")),0)</f>
        <v>0</v>
      </c>
      <c r="V1242" s="3">
        <f ca="1">IF($B1242&lt;&gt;"",SUMIF(INDIRECT("ИсходныеДанные!$"&amp;$K$4&amp;"$2:$"&amp;$K$4&amp;"$50000"),$B1242&amp;"#"&amp;V$6,INDIRECT("ИсходныеДанные!$J$2:$J$50000")),0)</f>
        <v>0</v>
      </c>
      <c r="W1242" s="16" t="e">
        <f ca="1">SUM(K1242:V1242)/Пофамильно!$R$1</f>
        <v>#DIV/0!</v>
      </c>
    </row>
    <row r="1243" spans="1:23" x14ac:dyDescent="0.25">
      <c r="A1243" s="10" t="str">
        <f t="shared" ca="1" si="21"/>
        <v>delete</v>
      </c>
      <c r="B1243" s="16" cm="1">
        <f t="array" aca="1" ref="B1243" ca="1">INDIRECT("УникальныеСписки!D"&amp;ROW()-$L$4)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14"/>
      <c r="G1243" s="81" t="str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84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84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84" t="str" cm="1">
        <f t="array" aca="1" ref="J1243" ca="1">_xlfn.XLOOKUP($B1243,INDIRECT(SUBSTITUTE("ИсходныеДанные!$где$2:$где$50000","где",$B$4)),INDIRECT(SUBSTITUTE("ИсходныеДанные!$что$2:$что$50000","что",J$4)),"",0,1)</f>
        <v/>
      </c>
      <c r="K1243" s="3">
        <f ca="1">IF($B1243&lt;&gt;"",SUMIF(INDIRECT("ИсходныеДанные!$"&amp;$K$4&amp;"$2:$"&amp;$K$4&amp;"$50000"),$B1243&amp;"#"&amp;K$6,INDIRECT("ИсходныеДанные!$J$2:$J$50000")),0)</f>
        <v>0</v>
      </c>
      <c r="L1243" s="3">
        <f ca="1">IF($B1243&lt;&gt;"",SUMIF(INDIRECT("ИсходныеДанные!$"&amp;$K$4&amp;"$2:$"&amp;$K$4&amp;"$50000"),$B1243&amp;"#"&amp;L$6,INDIRECT("ИсходныеДанные!$J$2:$J$50000")),0)</f>
        <v>0</v>
      </c>
      <c r="M1243" s="3">
        <f ca="1">IF($B1243&lt;&gt;"",SUMIF(INDIRECT("ИсходныеДанные!$"&amp;$K$4&amp;"$2:$"&amp;$K$4&amp;"$50000"),$B1243&amp;"#"&amp;M$6,INDIRECT("ИсходныеДанные!$J$2:$J$50000")),0)</f>
        <v>0</v>
      </c>
      <c r="N1243" s="3">
        <f ca="1">IF($B1243&lt;&gt;"",SUMIF(INDIRECT("ИсходныеДанные!$"&amp;$K$4&amp;"$2:$"&amp;$K$4&amp;"$50000"),$B1243&amp;"#"&amp;N$6,INDIRECT("ИсходныеДанные!$J$2:$J$50000")),0)</f>
        <v>0</v>
      </c>
      <c r="O1243" s="3">
        <f ca="1">IF($B1243&lt;&gt;"",SUMIF(INDIRECT("ИсходныеДанные!$"&amp;$K$4&amp;"$2:$"&amp;$K$4&amp;"$50000"),$B1243&amp;"#"&amp;O$6,INDIRECT("ИсходныеДанные!$J$2:$J$50000")),0)</f>
        <v>0</v>
      </c>
      <c r="P1243" s="3">
        <f ca="1">IF($B1243&lt;&gt;"",SUMIF(INDIRECT("ИсходныеДанные!$"&amp;$K$4&amp;"$2:$"&amp;$K$4&amp;"$50000"),$B1243&amp;"#"&amp;P$6,INDIRECT("ИсходныеДанные!$J$2:$J$50000")),0)</f>
        <v>0</v>
      </c>
      <c r="Q1243" s="3">
        <f ca="1">IF($B1243&lt;&gt;"",SUMIF(INDIRECT("ИсходныеДанные!$"&amp;$K$4&amp;"$2:$"&amp;$K$4&amp;"$50000"),$B1243&amp;"#"&amp;Q$6,INDIRECT("ИсходныеДанные!$J$2:$J$50000")),0)</f>
        <v>0</v>
      </c>
      <c r="R1243" s="3">
        <f ca="1">IF($B1243&lt;&gt;"",SUMIF(INDIRECT("ИсходныеДанные!$"&amp;$K$4&amp;"$2:$"&amp;$K$4&amp;"$50000"),$B1243&amp;"#"&amp;R$6,INDIRECT("ИсходныеДанные!$J$2:$J$50000")),0)</f>
        <v>0</v>
      </c>
      <c r="S1243" s="3">
        <f ca="1">IF($B1243&lt;&gt;"",SUMIF(INDIRECT("ИсходныеДанные!$"&amp;$K$4&amp;"$2:$"&amp;$K$4&amp;"$50000"),$B1243&amp;"#"&amp;S$6,INDIRECT("ИсходныеДанные!$J$2:$J$50000")),0)</f>
        <v>0</v>
      </c>
      <c r="T1243" s="3">
        <f ca="1">IF($B1243&lt;&gt;"",SUMIF(INDIRECT("ИсходныеДанные!$"&amp;$K$4&amp;"$2:$"&amp;$K$4&amp;"$50000"),$B1243&amp;"#"&amp;T$6,INDIRECT("ИсходныеДанные!$J$2:$J$50000")),0)</f>
        <v>0</v>
      </c>
      <c r="U1243" s="3">
        <f ca="1">IF($B1243&lt;&gt;"",SUMIF(INDIRECT("ИсходныеДанные!$"&amp;$K$4&amp;"$2:$"&amp;$K$4&amp;"$50000"),$B1243&amp;"#"&amp;U$6,INDIRECT("ИсходныеДанные!$J$2:$J$50000")),0)</f>
        <v>0</v>
      </c>
      <c r="V1243" s="3">
        <f ca="1">IF($B1243&lt;&gt;"",SUMIF(INDIRECT("ИсходныеДанные!$"&amp;$K$4&amp;"$2:$"&amp;$K$4&amp;"$50000"),$B1243&amp;"#"&amp;V$6,INDIRECT("ИсходныеДанные!$J$2:$J$50000")),0)</f>
        <v>0</v>
      </c>
      <c r="W1243" s="16" t="e">
        <f ca="1">SUM(K1243:V1243)/Пофамильно!$R$1</f>
        <v>#DIV/0!</v>
      </c>
    </row>
    <row r="1244" spans="1:23" x14ac:dyDescent="0.25">
      <c r="A1244" s="10" t="str">
        <f t="shared" ca="1" si="21"/>
        <v>delete</v>
      </c>
      <c r="B1244" s="16" cm="1">
        <f t="array" aca="1" ref="B1244" ca="1">INDIRECT("УникальныеСписки!D"&amp;ROW()-$L$4)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14"/>
      <c r="G1244" s="81" t="str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84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84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84" t="str" cm="1">
        <f t="array" aca="1" ref="J1244" ca="1">_xlfn.XLOOKUP($B1244,INDIRECT(SUBSTITUTE("ИсходныеДанные!$где$2:$где$50000","где",$B$4)),INDIRECT(SUBSTITUTE("ИсходныеДанные!$что$2:$что$50000","что",J$4)),"",0,1)</f>
        <v/>
      </c>
      <c r="K1244" s="3">
        <f ca="1">IF($B1244&lt;&gt;"",SUMIF(INDIRECT("ИсходныеДанные!$"&amp;$K$4&amp;"$2:$"&amp;$K$4&amp;"$50000"),$B1244&amp;"#"&amp;K$6,INDIRECT("ИсходныеДанные!$J$2:$J$50000")),0)</f>
        <v>0</v>
      </c>
      <c r="L1244" s="3">
        <f ca="1">IF($B1244&lt;&gt;"",SUMIF(INDIRECT("ИсходныеДанные!$"&amp;$K$4&amp;"$2:$"&amp;$K$4&amp;"$50000"),$B1244&amp;"#"&amp;L$6,INDIRECT("ИсходныеДанные!$J$2:$J$50000")),0)</f>
        <v>0</v>
      </c>
      <c r="M1244" s="3">
        <f ca="1">IF($B1244&lt;&gt;"",SUMIF(INDIRECT("ИсходныеДанные!$"&amp;$K$4&amp;"$2:$"&amp;$K$4&amp;"$50000"),$B1244&amp;"#"&amp;M$6,INDIRECT("ИсходныеДанные!$J$2:$J$50000")),0)</f>
        <v>0</v>
      </c>
      <c r="N1244" s="3">
        <f ca="1">IF($B1244&lt;&gt;"",SUMIF(INDIRECT("ИсходныеДанные!$"&amp;$K$4&amp;"$2:$"&amp;$K$4&amp;"$50000"),$B1244&amp;"#"&amp;N$6,INDIRECT("ИсходныеДанные!$J$2:$J$50000")),0)</f>
        <v>0</v>
      </c>
      <c r="O1244" s="3">
        <f ca="1">IF($B1244&lt;&gt;"",SUMIF(INDIRECT("ИсходныеДанные!$"&amp;$K$4&amp;"$2:$"&amp;$K$4&amp;"$50000"),$B1244&amp;"#"&amp;O$6,INDIRECT("ИсходныеДанные!$J$2:$J$50000")),0)</f>
        <v>0</v>
      </c>
      <c r="P1244" s="3">
        <f ca="1">IF($B1244&lt;&gt;"",SUMIF(INDIRECT("ИсходныеДанные!$"&amp;$K$4&amp;"$2:$"&amp;$K$4&amp;"$50000"),$B1244&amp;"#"&amp;P$6,INDIRECT("ИсходныеДанные!$J$2:$J$50000")),0)</f>
        <v>0</v>
      </c>
      <c r="Q1244" s="3">
        <f ca="1">IF($B1244&lt;&gt;"",SUMIF(INDIRECT("ИсходныеДанные!$"&amp;$K$4&amp;"$2:$"&amp;$K$4&amp;"$50000"),$B1244&amp;"#"&amp;Q$6,INDIRECT("ИсходныеДанные!$J$2:$J$50000")),0)</f>
        <v>0</v>
      </c>
      <c r="R1244" s="3">
        <f ca="1">IF($B1244&lt;&gt;"",SUMIF(INDIRECT("ИсходныеДанные!$"&amp;$K$4&amp;"$2:$"&amp;$K$4&amp;"$50000"),$B1244&amp;"#"&amp;R$6,INDIRECT("ИсходныеДанные!$J$2:$J$50000")),0)</f>
        <v>0</v>
      </c>
      <c r="S1244" s="3">
        <f ca="1">IF($B1244&lt;&gt;"",SUMIF(INDIRECT("ИсходныеДанные!$"&amp;$K$4&amp;"$2:$"&amp;$K$4&amp;"$50000"),$B1244&amp;"#"&amp;S$6,INDIRECT("ИсходныеДанные!$J$2:$J$50000")),0)</f>
        <v>0</v>
      </c>
      <c r="T1244" s="3">
        <f ca="1">IF($B1244&lt;&gt;"",SUMIF(INDIRECT("ИсходныеДанные!$"&amp;$K$4&amp;"$2:$"&amp;$K$4&amp;"$50000"),$B1244&amp;"#"&amp;T$6,INDIRECT("ИсходныеДанные!$J$2:$J$50000")),0)</f>
        <v>0</v>
      </c>
      <c r="U1244" s="3">
        <f ca="1">IF($B1244&lt;&gt;"",SUMIF(INDIRECT("ИсходныеДанные!$"&amp;$K$4&amp;"$2:$"&amp;$K$4&amp;"$50000"),$B1244&amp;"#"&amp;U$6,INDIRECT("ИсходныеДанные!$J$2:$J$50000")),0)</f>
        <v>0</v>
      </c>
      <c r="V1244" s="3">
        <f ca="1">IF($B1244&lt;&gt;"",SUMIF(INDIRECT("ИсходныеДанные!$"&amp;$K$4&amp;"$2:$"&amp;$K$4&amp;"$50000"),$B1244&amp;"#"&amp;V$6,INDIRECT("ИсходныеДанные!$J$2:$J$50000")),0)</f>
        <v>0</v>
      </c>
      <c r="W1244" s="16" t="e">
        <f ca="1">SUM(K1244:V1244)/Пофамильно!$R$1</f>
        <v>#DIV/0!</v>
      </c>
    </row>
    <row r="1245" spans="1:23" x14ac:dyDescent="0.25">
      <c r="A1245" s="10" t="str">
        <f t="shared" ca="1" si="21"/>
        <v>delete</v>
      </c>
      <c r="B1245" s="16" cm="1">
        <f t="array" aca="1" ref="B1245" ca="1">INDIRECT("УникальныеСписки!D"&amp;ROW()-$L$4)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14"/>
      <c r="G1245" s="81" t="str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84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84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84" t="str" cm="1">
        <f t="array" aca="1" ref="J1245" ca="1">_xlfn.XLOOKUP($B1245,INDIRECT(SUBSTITUTE("ИсходныеДанные!$где$2:$где$50000","где",$B$4)),INDIRECT(SUBSTITUTE("ИсходныеДанные!$что$2:$что$50000","что",J$4)),"",0,1)</f>
        <v/>
      </c>
      <c r="K1245" s="3">
        <f ca="1">IF($B1245&lt;&gt;"",SUMIF(INDIRECT("ИсходныеДанные!$"&amp;$K$4&amp;"$2:$"&amp;$K$4&amp;"$50000"),$B1245&amp;"#"&amp;K$6,INDIRECT("ИсходныеДанные!$J$2:$J$50000")),0)</f>
        <v>0</v>
      </c>
      <c r="L1245" s="3">
        <f ca="1">IF($B1245&lt;&gt;"",SUMIF(INDIRECT("ИсходныеДанные!$"&amp;$K$4&amp;"$2:$"&amp;$K$4&amp;"$50000"),$B1245&amp;"#"&amp;L$6,INDIRECT("ИсходныеДанные!$J$2:$J$50000")),0)</f>
        <v>0</v>
      </c>
      <c r="M1245" s="3">
        <f ca="1">IF($B1245&lt;&gt;"",SUMIF(INDIRECT("ИсходныеДанные!$"&amp;$K$4&amp;"$2:$"&amp;$K$4&amp;"$50000"),$B1245&amp;"#"&amp;M$6,INDIRECT("ИсходныеДанные!$J$2:$J$50000")),0)</f>
        <v>0</v>
      </c>
      <c r="N1245" s="3">
        <f ca="1">IF($B1245&lt;&gt;"",SUMIF(INDIRECT("ИсходныеДанные!$"&amp;$K$4&amp;"$2:$"&amp;$K$4&amp;"$50000"),$B1245&amp;"#"&amp;N$6,INDIRECT("ИсходныеДанные!$J$2:$J$50000")),0)</f>
        <v>0</v>
      </c>
      <c r="O1245" s="3">
        <f ca="1">IF($B1245&lt;&gt;"",SUMIF(INDIRECT("ИсходныеДанные!$"&amp;$K$4&amp;"$2:$"&amp;$K$4&amp;"$50000"),$B1245&amp;"#"&amp;O$6,INDIRECT("ИсходныеДанные!$J$2:$J$50000")),0)</f>
        <v>0</v>
      </c>
      <c r="P1245" s="3">
        <f ca="1">IF($B1245&lt;&gt;"",SUMIF(INDIRECT("ИсходныеДанные!$"&amp;$K$4&amp;"$2:$"&amp;$K$4&amp;"$50000"),$B1245&amp;"#"&amp;P$6,INDIRECT("ИсходныеДанные!$J$2:$J$50000")),0)</f>
        <v>0</v>
      </c>
      <c r="Q1245" s="3">
        <f ca="1">IF($B1245&lt;&gt;"",SUMIF(INDIRECT("ИсходныеДанные!$"&amp;$K$4&amp;"$2:$"&amp;$K$4&amp;"$50000"),$B1245&amp;"#"&amp;Q$6,INDIRECT("ИсходныеДанные!$J$2:$J$50000")),0)</f>
        <v>0</v>
      </c>
      <c r="R1245" s="3">
        <f ca="1">IF($B1245&lt;&gt;"",SUMIF(INDIRECT("ИсходныеДанные!$"&amp;$K$4&amp;"$2:$"&amp;$K$4&amp;"$50000"),$B1245&amp;"#"&amp;R$6,INDIRECT("ИсходныеДанные!$J$2:$J$50000")),0)</f>
        <v>0</v>
      </c>
      <c r="S1245" s="3">
        <f ca="1">IF($B1245&lt;&gt;"",SUMIF(INDIRECT("ИсходныеДанные!$"&amp;$K$4&amp;"$2:$"&amp;$K$4&amp;"$50000"),$B1245&amp;"#"&amp;S$6,INDIRECT("ИсходныеДанные!$J$2:$J$50000")),0)</f>
        <v>0</v>
      </c>
      <c r="T1245" s="3">
        <f ca="1">IF($B1245&lt;&gt;"",SUMIF(INDIRECT("ИсходныеДанные!$"&amp;$K$4&amp;"$2:$"&amp;$K$4&amp;"$50000"),$B1245&amp;"#"&amp;T$6,INDIRECT("ИсходныеДанные!$J$2:$J$50000")),0)</f>
        <v>0</v>
      </c>
      <c r="U1245" s="3">
        <f ca="1">IF($B1245&lt;&gt;"",SUMIF(INDIRECT("ИсходныеДанные!$"&amp;$K$4&amp;"$2:$"&amp;$K$4&amp;"$50000"),$B1245&amp;"#"&amp;U$6,INDIRECT("ИсходныеДанные!$J$2:$J$50000")),0)</f>
        <v>0</v>
      </c>
      <c r="V1245" s="3">
        <f ca="1">IF($B1245&lt;&gt;"",SUMIF(INDIRECT("ИсходныеДанные!$"&amp;$K$4&amp;"$2:$"&amp;$K$4&amp;"$50000"),$B1245&amp;"#"&amp;V$6,INDIRECT("ИсходныеДанные!$J$2:$J$50000")),0)</f>
        <v>0</v>
      </c>
      <c r="W1245" s="16" t="e">
        <f ca="1">SUM(K1245:V1245)/Пофамильно!$R$1</f>
        <v>#DIV/0!</v>
      </c>
    </row>
    <row r="1246" spans="1:23" x14ac:dyDescent="0.25">
      <c r="A1246" s="10" t="str">
        <f t="shared" ca="1" si="21"/>
        <v>delete</v>
      </c>
      <c r="B1246" s="16" cm="1">
        <f t="array" aca="1" ref="B1246" ca="1">INDIRECT("УникальныеСписки!D"&amp;ROW()-$L$4)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14"/>
      <c r="G1246" s="81" t="str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84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84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84" t="str" cm="1">
        <f t="array" aca="1" ref="J1246" ca="1">_xlfn.XLOOKUP($B1246,INDIRECT(SUBSTITUTE("ИсходныеДанные!$где$2:$где$50000","где",$B$4)),INDIRECT(SUBSTITUTE("ИсходныеДанные!$что$2:$что$50000","что",J$4)),"",0,1)</f>
        <v/>
      </c>
      <c r="K1246" s="3">
        <f ca="1">IF($B1246&lt;&gt;"",SUMIF(INDIRECT("ИсходныеДанные!$"&amp;$K$4&amp;"$2:$"&amp;$K$4&amp;"$50000"),$B1246&amp;"#"&amp;K$6,INDIRECT("ИсходныеДанные!$J$2:$J$50000")),0)</f>
        <v>0</v>
      </c>
      <c r="L1246" s="3">
        <f ca="1">IF($B1246&lt;&gt;"",SUMIF(INDIRECT("ИсходныеДанные!$"&amp;$K$4&amp;"$2:$"&amp;$K$4&amp;"$50000"),$B1246&amp;"#"&amp;L$6,INDIRECT("ИсходныеДанные!$J$2:$J$50000")),0)</f>
        <v>0</v>
      </c>
      <c r="M1246" s="3">
        <f ca="1">IF($B1246&lt;&gt;"",SUMIF(INDIRECT("ИсходныеДанные!$"&amp;$K$4&amp;"$2:$"&amp;$K$4&amp;"$50000"),$B1246&amp;"#"&amp;M$6,INDIRECT("ИсходныеДанные!$J$2:$J$50000")),0)</f>
        <v>0</v>
      </c>
      <c r="N1246" s="3">
        <f ca="1">IF($B1246&lt;&gt;"",SUMIF(INDIRECT("ИсходныеДанные!$"&amp;$K$4&amp;"$2:$"&amp;$K$4&amp;"$50000"),$B1246&amp;"#"&amp;N$6,INDIRECT("ИсходныеДанные!$J$2:$J$50000")),0)</f>
        <v>0</v>
      </c>
      <c r="O1246" s="3">
        <f ca="1">IF($B1246&lt;&gt;"",SUMIF(INDIRECT("ИсходныеДанные!$"&amp;$K$4&amp;"$2:$"&amp;$K$4&amp;"$50000"),$B1246&amp;"#"&amp;O$6,INDIRECT("ИсходныеДанные!$J$2:$J$50000")),0)</f>
        <v>0</v>
      </c>
      <c r="P1246" s="3">
        <f ca="1">IF($B1246&lt;&gt;"",SUMIF(INDIRECT("ИсходныеДанные!$"&amp;$K$4&amp;"$2:$"&amp;$K$4&amp;"$50000"),$B1246&amp;"#"&amp;P$6,INDIRECT("ИсходныеДанные!$J$2:$J$50000")),0)</f>
        <v>0</v>
      </c>
      <c r="Q1246" s="3">
        <f ca="1">IF($B1246&lt;&gt;"",SUMIF(INDIRECT("ИсходныеДанные!$"&amp;$K$4&amp;"$2:$"&amp;$K$4&amp;"$50000"),$B1246&amp;"#"&amp;Q$6,INDIRECT("ИсходныеДанные!$J$2:$J$50000")),0)</f>
        <v>0</v>
      </c>
      <c r="R1246" s="3">
        <f ca="1">IF($B1246&lt;&gt;"",SUMIF(INDIRECT("ИсходныеДанные!$"&amp;$K$4&amp;"$2:$"&amp;$K$4&amp;"$50000"),$B1246&amp;"#"&amp;R$6,INDIRECT("ИсходныеДанные!$J$2:$J$50000")),0)</f>
        <v>0</v>
      </c>
      <c r="S1246" s="3">
        <f ca="1">IF($B1246&lt;&gt;"",SUMIF(INDIRECT("ИсходныеДанные!$"&amp;$K$4&amp;"$2:$"&amp;$K$4&amp;"$50000"),$B1246&amp;"#"&amp;S$6,INDIRECT("ИсходныеДанные!$J$2:$J$50000")),0)</f>
        <v>0</v>
      </c>
      <c r="T1246" s="3">
        <f ca="1">IF($B1246&lt;&gt;"",SUMIF(INDIRECT("ИсходныеДанные!$"&amp;$K$4&amp;"$2:$"&amp;$K$4&amp;"$50000"),$B1246&amp;"#"&amp;T$6,INDIRECT("ИсходныеДанные!$J$2:$J$50000")),0)</f>
        <v>0</v>
      </c>
      <c r="U1246" s="3">
        <f ca="1">IF($B1246&lt;&gt;"",SUMIF(INDIRECT("ИсходныеДанные!$"&amp;$K$4&amp;"$2:$"&amp;$K$4&amp;"$50000"),$B1246&amp;"#"&amp;U$6,INDIRECT("ИсходныеДанные!$J$2:$J$50000")),0)</f>
        <v>0</v>
      </c>
      <c r="V1246" s="3">
        <f ca="1">IF($B1246&lt;&gt;"",SUMIF(INDIRECT("ИсходныеДанные!$"&amp;$K$4&amp;"$2:$"&amp;$K$4&amp;"$50000"),$B1246&amp;"#"&amp;V$6,INDIRECT("ИсходныеДанные!$J$2:$J$50000")),0)</f>
        <v>0</v>
      </c>
      <c r="W1246" s="16" t="e">
        <f ca="1">SUM(K1246:V1246)/Пофамильно!$R$1</f>
        <v>#DIV/0!</v>
      </c>
    </row>
    <row r="1247" spans="1:23" x14ac:dyDescent="0.25">
      <c r="A1247" s="10" t="str">
        <f t="shared" ca="1" si="21"/>
        <v>delete</v>
      </c>
      <c r="B1247" s="16" cm="1">
        <f t="array" aca="1" ref="B1247" ca="1">INDIRECT("УникальныеСписки!D"&amp;ROW()-$L$4)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14"/>
      <c r="G1247" s="81" t="str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84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84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84" t="str" cm="1">
        <f t="array" aca="1" ref="J1247" ca="1">_xlfn.XLOOKUP($B1247,INDIRECT(SUBSTITUTE("ИсходныеДанные!$где$2:$где$50000","где",$B$4)),INDIRECT(SUBSTITUTE("ИсходныеДанные!$что$2:$что$50000","что",J$4)),"",0,1)</f>
        <v/>
      </c>
      <c r="K1247" s="3">
        <f ca="1">IF($B1247&lt;&gt;"",SUMIF(INDIRECT("ИсходныеДанные!$"&amp;$K$4&amp;"$2:$"&amp;$K$4&amp;"$50000"),$B1247&amp;"#"&amp;K$6,INDIRECT("ИсходныеДанные!$J$2:$J$50000")),0)</f>
        <v>0</v>
      </c>
      <c r="L1247" s="3">
        <f ca="1">IF($B1247&lt;&gt;"",SUMIF(INDIRECT("ИсходныеДанные!$"&amp;$K$4&amp;"$2:$"&amp;$K$4&amp;"$50000"),$B1247&amp;"#"&amp;L$6,INDIRECT("ИсходныеДанные!$J$2:$J$50000")),0)</f>
        <v>0</v>
      </c>
      <c r="M1247" s="3">
        <f ca="1">IF($B1247&lt;&gt;"",SUMIF(INDIRECT("ИсходныеДанные!$"&amp;$K$4&amp;"$2:$"&amp;$K$4&amp;"$50000"),$B1247&amp;"#"&amp;M$6,INDIRECT("ИсходныеДанные!$J$2:$J$50000")),0)</f>
        <v>0</v>
      </c>
      <c r="N1247" s="3">
        <f ca="1">IF($B1247&lt;&gt;"",SUMIF(INDIRECT("ИсходныеДанные!$"&amp;$K$4&amp;"$2:$"&amp;$K$4&amp;"$50000"),$B1247&amp;"#"&amp;N$6,INDIRECT("ИсходныеДанные!$J$2:$J$50000")),0)</f>
        <v>0</v>
      </c>
      <c r="O1247" s="3">
        <f ca="1">IF($B1247&lt;&gt;"",SUMIF(INDIRECT("ИсходныеДанные!$"&amp;$K$4&amp;"$2:$"&amp;$K$4&amp;"$50000"),$B1247&amp;"#"&amp;O$6,INDIRECT("ИсходныеДанные!$J$2:$J$50000")),0)</f>
        <v>0</v>
      </c>
      <c r="P1247" s="3">
        <f ca="1">IF($B1247&lt;&gt;"",SUMIF(INDIRECT("ИсходныеДанные!$"&amp;$K$4&amp;"$2:$"&amp;$K$4&amp;"$50000"),$B1247&amp;"#"&amp;P$6,INDIRECT("ИсходныеДанные!$J$2:$J$50000")),0)</f>
        <v>0</v>
      </c>
      <c r="Q1247" s="3">
        <f ca="1">IF($B1247&lt;&gt;"",SUMIF(INDIRECT("ИсходныеДанные!$"&amp;$K$4&amp;"$2:$"&amp;$K$4&amp;"$50000"),$B1247&amp;"#"&amp;Q$6,INDIRECT("ИсходныеДанные!$J$2:$J$50000")),0)</f>
        <v>0</v>
      </c>
      <c r="R1247" s="3">
        <f ca="1">IF($B1247&lt;&gt;"",SUMIF(INDIRECT("ИсходныеДанные!$"&amp;$K$4&amp;"$2:$"&amp;$K$4&amp;"$50000"),$B1247&amp;"#"&amp;R$6,INDIRECT("ИсходныеДанные!$J$2:$J$50000")),0)</f>
        <v>0</v>
      </c>
      <c r="S1247" s="3">
        <f ca="1">IF($B1247&lt;&gt;"",SUMIF(INDIRECT("ИсходныеДанные!$"&amp;$K$4&amp;"$2:$"&amp;$K$4&amp;"$50000"),$B1247&amp;"#"&amp;S$6,INDIRECT("ИсходныеДанные!$J$2:$J$50000")),0)</f>
        <v>0</v>
      </c>
      <c r="T1247" s="3">
        <f ca="1">IF($B1247&lt;&gt;"",SUMIF(INDIRECT("ИсходныеДанные!$"&amp;$K$4&amp;"$2:$"&amp;$K$4&amp;"$50000"),$B1247&amp;"#"&amp;T$6,INDIRECT("ИсходныеДанные!$J$2:$J$50000")),0)</f>
        <v>0</v>
      </c>
      <c r="U1247" s="3">
        <f ca="1">IF($B1247&lt;&gt;"",SUMIF(INDIRECT("ИсходныеДанные!$"&amp;$K$4&amp;"$2:$"&amp;$K$4&amp;"$50000"),$B1247&amp;"#"&amp;U$6,INDIRECT("ИсходныеДанные!$J$2:$J$50000")),0)</f>
        <v>0</v>
      </c>
      <c r="V1247" s="3">
        <f ca="1">IF($B1247&lt;&gt;"",SUMIF(INDIRECT("ИсходныеДанные!$"&amp;$K$4&amp;"$2:$"&amp;$K$4&amp;"$50000"),$B1247&amp;"#"&amp;V$6,INDIRECT("ИсходныеДанные!$J$2:$J$50000")),0)</f>
        <v>0</v>
      </c>
      <c r="W1247" s="16" t="e">
        <f ca="1">SUM(K1247:V1247)/Пофамильно!$R$1</f>
        <v>#DIV/0!</v>
      </c>
    </row>
    <row r="1248" spans="1:23" x14ac:dyDescent="0.25">
      <c r="A1248" s="10" t="str">
        <f t="shared" ca="1" si="21"/>
        <v>delete</v>
      </c>
      <c r="B1248" s="16" cm="1">
        <f t="array" aca="1" ref="B1248" ca="1">INDIRECT("УникальныеСписки!D"&amp;ROW()-$L$4)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14"/>
      <c r="G1248" s="81" t="str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84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84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84" t="str" cm="1">
        <f t="array" aca="1" ref="J1248" ca="1">_xlfn.XLOOKUP($B1248,INDIRECT(SUBSTITUTE("ИсходныеДанные!$где$2:$где$50000","где",$B$4)),INDIRECT(SUBSTITUTE("ИсходныеДанные!$что$2:$что$50000","что",J$4)),"",0,1)</f>
        <v/>
      </c>
      <c r="K1248" s="3">
        <f ca="1">IF($B1248&lt;&gt;"",SUMIF(INDIRECT("ИсходныеДанные!$"&amp;$K$4&amp;"$2:$"&amp;$K$4&amp;"$50000"),$B1248&amp;"#"&amp;K$6,INDIRECT("ИсходныеДанные!$J$2:$J$50000")),0)</f>
        <v>0</v>
      </c>
      <c r="L1248" s="3">
        <f ca="1">IF($B1248&lt;&gt;"",SUMIF(INDIRECT("ИсходныеДанные!$"&amp;$K$4&amp;"$2:$"&amp;$K$4&amp;"$50000"),$B1248&amp;"#"&amp;L$6,INDIRECT("ИсходныеДанные!$J$2:$J$50000")),0)</f>
        <v>0</v>
      </c>
      <c r="M1248" s="3">
        <f ca="1">IF($B1248&lt;&gt;"",SUMIF(INDIRECT("ИсходныеДанные!$"&amp;$K$4&amp;"$2:$"&amp;$K$4&amp;"$50000"),$B1248&amp;"#"&amp;M$6,INDIRECT("ИсходныеДанные!$J$2:$J$50000")),0)</f>
        <v>0</v>
      </c>
      <c r="N1248" s="3">
        <f ca="1">IF($B1248&lt;&gt;"",SUMIF(INDIRECT("ИсходныеДанные!$"&amp;$K$4&amp;"$2:$"&amp;$K$4&amp;"$50000"),$B1248&amp;"#"&amp;N$6,INDIRECT("ИсходныеДанные!$J$2:$J$50000")),0)</f>
        <v>0</v>
      </c>
      <c r="O1248" s="3">
        <f ca="1">IF($B1248&lt;&gt;"",SUMIF(INDIRECT("ИсходныеДанные!$"&amp;$K$4&amp;"$2:$"&amp;$K$4&amp;"$50000"),$B1248&amp;"#"&amp;O$6,INDIRECT("ИсходныеДанные!$J$2:$J$50000")),0)</f>
        <v>0</v>
      </c>
      <c r="P1248" s="3">
        <f ca="1">IF($B1248&lt;&gt;"",SUMIF(INDIRECT("ИсходныеДанные!$"&amp;$K$4&amp;"$2:$"&amp;$K$4&amp;"$50000"),$B1248&amp;"#"&amp;P$6,INDIRECT("ИсходныеДанные!$J$2:$J$50000")),0)</f>
        <v>0</v>
      </c>
      <c r="Q1248" s="3">
        <f ca="1">IF($B1248&lt;&gt;"",SUMIF(INDIRECT("ИсходныеДанные!$"&amp;$K$4&amp;"$2:$"&amp;$K$4&amp;"$50000"),$B1248&amp;"#"&amp;Q$6,INDIRECT("ИсходныеДанные!$J$2:$J$50000")),0)</f>
        <v>0</v>
      </c>
      <c r="R1248" s="3">
        <f ca="1">IF($B1248&lt;&gt;"",SUMIF(INDIRECT("ИсходныеДанные!$"&amp;$K$4&amp;"$2:$"&amp;$K$4&amp;"$50000"),$B1248&amp;"#"&amp;R$6,INDIRECT("ИсходныеДанные!$J$2:$J$50000")),0)</f>
        <v>0</v>
      </c>
      <c r="S1248" s="3">
        <f ca="1">IF($B1248&lt;&gt;"",SUMIF(INDIRECT("ИсходныеДанные!$"&amp;$K$4&amp;"$2:$"&amp;$K$4&amp;"$50000"),$B1248&amp;"#"&amp;S$6,INDIRECT("ИсходныеДанные!$J$2:$J$50000")),0)</f>
        <v>0</v>
      </c>
      <c r="T1248" s="3">
        <f ca="1">IF($B1248&lt;&gt;"",SUMIF(INDIRECT("ИсходныеДанные!$"&amp;$K$4&amp;"$2:$"&amp;$K$4&amp;"$50000"),$B1248&amp;"#"&amp;T$6,INDIRECT("ИсходныеДанные!$J$2:$J$50000")),0)</f>
        <v>0</v>
      </c>
      <c r="U1248" s="3">
        <f ca="1">IF($B1248&lt;&gt;"",SUMIF(INDIRECT("ИсходныеДанные!$"&amp;$K$4&amp;"$2:$"&amp;$K$4&amp;"$50000"),$B1248&amp;"#"&amp;U$6,INDIRECT("ИсходныеДанные!$J$2:$J$50000")),0)</f>
        <v>0</v>
      </c>
      <c r="V1248" s="3">
        <f ca="1">IF($B1248&lt;&gt;"",SUMIF(INDIRECT("ИсходныеДанные!$"&amp;$K$4&amp;"$2:$"&amp;$K$4&amp;"$50000"),$B1248&amp;"#"&amp;V$6,INDIRECT("ИсходныеДанные!$J$2:$J$50000")),0)</f>
        <v>0</v>
      </c>
      <c r="W1248" s="16" t="e">
        <f ca="1">SUM(K1248:V1248)/Пофамильно!$R$1</f>
        <v>#DIV/0!</v>
      </c>
    </row>
    <row r="1249" spans="1:23" x14ac:dyDescent="0.25">
      <c r="A1249" s="10" t="str">
        <f t="shared" ca="1" si="21"/>
        <v>delete</v>
      </c>
      <c r="B1249" s="16" cm="1">
        <f t="array" aca="1" ref="B1249" ca="1">INDIRECT("УникальныеСписки!D"&amp;ROW()-$L$4)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14"/>
      <c r="G1249" s="81" t="str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84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84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84" t="str" cm="1">
        <f t="array" aca="1" ref="J1249" ca="1">_xlfn.XLOOKUP($B1249,INDIRECT(SUBSTITUTE("ИсходныеДанные!$где$2:$где$50000","где",$B$4)),INDIRECT(SUBSTITUTE("ИсходныеДанные!$что$2:$что$50000","что",J$4)),"",0,1)</f>
        <v/>
      </c>
      <c r="K1249" s="3">
        <f ca="1">IF($B1249&lt;&gt;"",SUMIF(INDIRECT("ИсходныеДанные!$"&amp;$K$4&amp;"$2:$"&amp;$K$4&amp;"$50000"),$B1249&amp;"#"&amp;K$6,INDIRECT("ИсходныеДанные!$J$2:$J$50000")),0)</f>
        <v>0</v>
      </c>
      <c r="L1249" s="3">
        <f ca="1">IF($B1249&lt;&gt;"",SUMIF(INDIRECT("ИсходныеДанные!$"&amp;$K$4&amp;"$2:$"&amp;$K$4&amp;"$50000"),$B1249&amp;"#"&amp;L$6,INDIRECT("ИсходныеДанные!$J$2:$J$50000")),0)</f>
        <v>0</v>
      </c>
      <c r="M1249" s="3">
        <f ca="1">IF($B1249&lt;&gt;"",SUMIF(INDIRECT("ИсходныеДанные!$"&amp;$K$4&amp;"$2:$"&amp;$K$4&amp;"$50000"),$B1249&amp;"#"&amp;M$6,INDIRECT("ИсходныеДанные!$J$2:$J$50000")),0)</f>
        <v>0</v>
      </c>
      <c r="N1249" s="3">
        <f ca="1">IF($B1249&lt;&gt;"",SUMIF(INDIRECT("ИсходныеДанные!$"&amp;$K$4&amp;"$2:$"&amp;$K$4&amp;"$50000"),$B1249&amp;"#"&amp;N$6,INDIRECT("ИсходныеДанные!$J$2:$J$50000")),0)</f>
        <v>0</v>
      </c>
      <c r="O1249" s="3">
        <f ca="1">IF($B1249&lt;&gt;"",SUMIF(INDIRECT("ИсходныеДанные!$"&amp;$K$4&amp;"$2:$"&amp;$K$4&amp;"$50000"),$B1249&amp;"#"&amp;O$6,INDIRECT("ИсходныеДанные!$J$2:$J$50000")),0)</f>
        <v>0</v>
      </c>
      <c r="P1249" s="3">
        <f ca="1">IF($B1249&lt;&gt;"",SUMIF(INDIRECT("ИсходныеДанные!$"&amp;$K$4&amp;"$2:$"&amp;$K$4&amp;"$50000"),$B1249&amp;"#"&amp;P$6,INDIRECT("ИсходныеДанные!$J$2:$J$50000")),0)</f>
        <v>0</v>
      </c>
      <c r="Q1249" s="3">
        <f ca="1">IF($B1249&lt;&gt;"",SUMIF(INDIRECT("ИсходныеДанные!$"&amp;$K$4&amp;"$2:$"&amp;$K$4&amp;"$50000"),$B1249&amp;"#"&amp;Q$6,INDIRECT("ИсходныеДанные!$J$2:$J$50000")),0)</f>
        <v>0</v>
      </c>
      <c r="R1249" s="3">
        <f ca="1">IF($B1249&lt;&gt;"",SUMIF(INDIRECT("ИсходныеДанные!$"&amp;$K$4&amp;"$2:$"&amp;$K$4&amp;"$50000"),$B1249&amp;"#"&amp;R$6,INDIRECT("ИсходныеДанные!$J$2:$J$50000")),0)</f>
        <v>0</v>
      </c>
      <c r="S1249" s="3">
        <f ca="1">IF($B1249&lt;&gt;"",SUMIF(INDIRECT("ИсходныеДанные!$"&amp;$K$4&amp;"$2:$"&amp;$K$4&amp;"$50000"),$B1249&amp;"#"&amp;S$6,INDIRECT("ИсходныеДанные!$J$2:$J$50000")),0)</f>
        <v>0</v>
      </c>
      <c r="T1249" s="3">
        <f ca="1">IF($B1249&lt;&gt;"",SUMIF(INDIRECT("ИсходныеДанные!$"&amp;$K$4&amp;"$2:$"&amp;$K$4&amp;"$50000"),$B1249&amp;"#"&amp;T$6,INDIRECT("ИсходныеДанные!$J$2:$J$50000")),0)</f>
        <v>0</v>
      </c>
      <c r="U1249" s="3">
        <f ca="1">IF($B1249&lt;&gt;"",SUMIF(INDIRECT("ИсходныеДанные!$"&amp;$K$4&amp;"$2:$"&amp;$K$4&amp;"$50000"),$B1249&amp;"#"&amp;U$6,INDIRECT("ИсходныеДанные!$J$2:$J$50000")),0)</f>
        <v>0</v>
      </c>
      <c r="V1249" s="3">
        <f ca="1">IF($B1249&lt;&gt;"",SUMIF(INDIRECT("ИсходныеДанные!$"&amp;$K$4&amp;"$2:$"&amp;$K$4&amp;"$50000"),$B1249&amp;"#"&amp;V$6,INDIRECT("ИсходныеДанные!$J$2:$J$50000")),0)</f>
        <v>0</v>
      </c>
      <c r="W1249" s="16" t="e">
        <f ca="1">SUM(K1249:V1249)/Пофамильно!$R$1</f>
        <v>#DIV/0!</v>
      </c>
    </row>
    <row r="1250" spans="1:23" x14ac:dyDescent="0.25">
      <c r="A1250" s="10" t="str">
        <f t="shared" ca="1" si="21"/>
        <v>delete</v>
      </c>
      <c r="B1250" s="16" cm="1">
        <f t="array" aca="1" ref="B1250" ca="1">INDIRECT("УникальныеСписки!D"&amp;ROW()-$L$4)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14"/>
      <c r="G1250" s="81" t="str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84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84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84" t="str" cm="1">
        <f t="array" aca="1" ref="J1250" ca="1">_xlfn.XLOOKUP($B1250,INDIRECT(SUBSTITUTE("ИсходныеДанные!$где$2:$где$50000","где",$B$4)),INDIRECT(SUBSTITUTE("ИсходныеДанные!$что$2:$что$50000","что",J$4)),"",0,1)</f>
        <v/>
      </c>
      <c r="K1250" s="3">
        <f ca="1">IF($B1250&lt;&gt;"",SUMIF(INDIRECT("ИсходныеДанные!$"&amp;$K$4&amp;"$2:$"&amp;$K$4&amp;"$50000"),$B1250&amp;"#"&amp;K$6,INDIRECT("ИсходныеДанные!$J$2:$J$50000")),0)</f>
        <v>0</v>
      </c>
      <c r="L1250" s="3">
        <f ca="1">IF($B1250&lt;&gt;"",SUMIF(INDIRECT("ИсходныеДанные!$"&amp;$K$4&amp;"$2:$"&amp;$K$4&amp;"$50000"),$B1250&amp;"#"&amp;L$6,INDIRECT("ИсходныеДанные!$J$2:$J$50000")),0)</f>
        <v>0</v>
      </c>
      <c r="M1250" s="3">
        <f ca="1">IF($B1250&lt;&gt;"",SUMIF(INDIRECT("ИсходныеДанные!$"&amp;$K$4&amp;"$2:$"&amp;$K$4&amp;"$50000"),$B1250&amp;"#"&amp;M$6,INDIRECT("ИсходныеДанные!$J$2:$J$50000")),0)</f>
        <v>0</v>
      </c>
      <c r="N1250" s="3">
        <f ca="1">IF($B1250&lt;&gt;"",SUMIF(INDIRECT("ИсходныеДанные!$"&amp;$K$4&amp;"$2:$"&amp;$K$4&amp;"$50000"),$B1250&amp;"#"&amp;N$6,INDIRECT("ИсходныеДанные!$J$2:$J$50000")),0)</f>
        <v>0</v>
      </c>
      <c r="O1250" s="3">
        <f ca="1">IF($B1250&lt;&gt;"",SUMIF(INDIRECT("ИсходныеДанные!$"&amp;$K$4&amp;"$2:$"&amp;$K$4&amp;"$50000"),$B1250&amp;"#"&amp;O$6,INDIRECT("ИсходныеДанные!$J$2:$J$50000")),0)</f>
        <v>0</v>
      </c>
      <c r="P1250" s="3">
        <f ca="1">IF($B1250&lt;&gt;"",SUMIF(INDIRECT("ИсходныеДанные!$"&amp;$K$4&amp;"$2:$"&amp;$K$4&amp;"$50000"),$B1250&amp;"#"&amp;P$6,INDIRECT("ИсходныеДанные!$J$2:$J$50000")),0)</f>
        <v>0</v>
      </c>
      <c r="Q1250" s="3">
        <f ca="1">IF($B1250&lt;&gt;"",SUMIF(INDIRECT("ИсходныеДанные!$"&amp;$K$4&amp;"$2:$"&amp;$K$4&amp;"$50000"),$B1250&amp;"#"&amp;Q$6,INDIRECT("ИсходныеДанные!$J$2:$J$50000")),0)</f>
        <v>0</v>
      </c>
      <c r="R1250" s="3">
        <f ca="1">IF($B1250&lt;&gt;"",SUMIF(INDIRECT("ИсходныеДанные!$"&amp;$K$4&amp;"$2:$"&amp;$K$4&amp;"$50000"),$B1250&amp;"#"&amp;R$6,INDIRECT("ИсходныеДанные!$J$2:$J$50000")),0)</f>
        <v>0</v>
      </c>
      <c r="S1250" s="3">
        <f ca="1">IF($B1250&lt;&gt;"",SUMIF(INDIRECT("ИсходныеДанные!$"&amp;$K$4&amp;"$2:$"&amp;$K$4&amp;"$50000"),$B1250&amp;"#"&amp;S$6,INDIRECT("ИсходныеДанные!$J$2:$J$50000")),0)</f>
        <v>0</v>
      </c>
      <c r="T1250" s="3">
        <f ca="1">IF($B1250&lt;&gt;"",SUMIF(INDIRECT("ИсходныеДанные!$"&amp;$K$4&amp;"$2:$"&amp;$K$4&amp;"$50000"),$B1250&amp;"#"&amp;T$6,INDIRECT("ИсходныеДанные!$J$2:$J$50000")),0)</f>
        <v>0</v>
      </c>
      <c r="U1250" s="3">
        <f ca="1">IF($B1250&lt;&gt;"",SUMIF(INDIRECT("ИсходныеДанные!$"&amp;$K$4&amp;"$2:$"&amp;$K$4&amp;"$50000"),$B1250&amp;"#"&amp;U$6,INDIRECT("ИсходныеДанные!$J$2:$J$50000")),0)</f>
        <v>0</v>
      </c>
      <c r="V1250" s="3">
        <f ca="1">IF($B1250&lt;&gt;"",SUMIF(INDIRECT("ИсходныеДанные!$"&amp;$K$4&amp;"$2:$"&amp;$K$4&amp;"$50000"),$B1250&amp;"#"&amp;V$6,INDIRECT("ИсходныеДанные!$J$2:$J$50000")),0)</f>
        <v>0</v>
      </c>
      <c r="W1250" s="16" t="e">
        <f ca="1">SUM(K1250:V1250)/Пофамильно!$R$1</f>
        <v>#DIV/0!</v>
      </c>
    </row>
    <row r="1251" spans="1:23" x14ac:dyDescent="0.25">
      <c r="A1251" s="10" t="str">
        <f t="shared" ca="1" si="21"/>
        <v>delete</v>
      </c>
      <c r="B1251" s="16" cm="1">
        <f t="array" aca="1" ref="B1251" ca="1">INDIRECT("УникальныеСписки!D"&amp;ROW()-$L$4)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14"/>
      <c r="G1251" s="81" t="str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84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84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84" t="str" cm="1">
        <f t="array" aca="1" ref="J1251" ca="1">_xlfn.XLOOKUP($B1251,INDIRECT(SUBSTITUTE("ИсходныеДанные!$где$2:$где$50000","где",$B$4)),INDIRECT(SUBSTITUTE("ИсходныеДанные!$что$2:$что$50000","что",J$4)),"",0,1)</f>
        <v/>
      </c>
      <c r="K1251" s="3">
        <f ca="1">IF($B1251&lt;&gt;"",SUMIF(INDIRECT("ИсходныеДанные!$"&amp;$K$4&amp;"$2:$"&amp;$K$4&amp;"$50000"),$B1251&amp;"#"&amp;K$6,INDIRECT("ИсходныеДанные!$J$2:$J$50000")),0)</f>
        <v>0</v>
      </c>
      <c r="L1251" s="3">
        <f ca="1">IF($B1251&lt;&gt;"",SUMIF(INDIRECT("ИсходныеДанные!$"&amp;$K$4&amp;"$2:$"&amp;$K$4&amp;"$50000"),$B1251&amp;"#"&amp;L$6,INDIRECT("ИсходныеДанные!$J$2:$J$50000")),0)</f>
        <v>0</v>
      </c>
      <c r="M1251" s="3">
        <f ca="1">IF($B1251&lt;&gt;"",SUMIF(INDIRECT("ИсходныеДанные!$"&amp;$K$4&amp;"$2:$"&amp;$K$4&amp;"$50000"),$B1251&amp;"#"&amp;M$6,INDIRECT("ИсходныеДанные!$J$2:$J$50000")),0)</f>
        <v>0</v>
      </c>
      <c r="N1251" s="3">
        <f ca="1">IF($B1251&lt;&gt;"",SUMIF(INDIRECT("ИсходныеДанные!$"&amp;$K$4&amp;"$2:$"&amp;$K$4&amp;"$50000"),$B1251&amp;"#"&amp;N$6,INDIRECT("ИсходныеДанные!$J$2:$J$50000")),0)</f>
        <v>0</v>
      </c>
      <c r="O1251" s="3">
        <f ca="1">IF($B1251&lt;&gt;"",SUMIF(INDIRECT("ИсходныеДанные!$"&amp;$K$4&amp;"$2:$"&amp;$K$4&amp;"$50000"),$B1251&amp;"#"&amp;O$6,INDIRECT("ИсходныеДанные!$J$2:$J$50000")),0)</f>
        <v>0</v>
      </c>
      <c r="P1251" s="3">
        <f ca="1">IF($B1251&lt;&gt;"",SUMIF(INDIRECT("ИсходныеДанные!$"&amp;$K$4&amp;"$2:$"&amp;$K$4&amp;"$50000"),$B1251&amp;"#"&amp;P$6,INDIRECT("ИсходныеДанные!$J$2:$J$50000")),0)</f>
        <v>0</v>
      </c>
      <c r="Q1251" s="3">
        <f ca="1">IF($B1251&lt;&gt;"",SUMIF(INDIRECT("ИсходныеДанные!$"&amp;$K$4&amp;"$2:$"&amp;$K$4&amp;"$50000"),$B1251&amp;"#"&amp;Q$6,INDIRECT("ИсходныеДанные!$J$2:$J$50000")),0)</f>
        <v>0</v>
      </c>
      <c r="R1251" s="3">
        <f ca="1">IF($B1251&lt;&gt;"",SUMIF(INDIRECT("ИсходныеДанные!$"&amp;$K$4&amp;"$2:$"&amp;$K$4&amp;"$50000"),$B1251&amp;"#"&amp;R$6,INDIRECT("ИсходныеДанные!$J$2:$J$50000")),0)</f>
        <v>0</v>
      </c>
      <c r="S1251" s="3">
        <f ca="1">IF($B1251&lt;&gt;"",SUMIF(INDIRECT("ИсходныеДанные!$"&amp;$K$4&amp;"$2:$"&amp;$K$4&amp;"$50000"),$B1251&amp;"#"&amp;S$6,INDIRECT("ИсходныеДанные!$J$2:$J$50000")),0)</f>
        <v>0</v>
      </c>
      <c r="T1251" s="3">
        <f ca="1">IF($B1251&lt;&gt;"",SUMIF(INDIRECT("ИсходныеДанные!$"&amp;$K$4&amp;"$2:$"&amp;$K$4&amp;"$50000"),$B1251&amp;"#"&amp;T$6,INDIRECT("ИсходныеДанные!$J$2:$J$50000")),0)</f>
        <v>0</v>
      </c>
      <c r="U1251" s="3">
        <f ca="1">IF($B1251&lt;&gt;"",SUMIF(INDIRECT("ИсходныеДанные!$"&amp;$K$4&amp;"$2:$"&amp;$K$4&amp;"$50000"),$B1251&amp;"#"&amp;U$6,INDIRECT("ИсходныеДанные!$J$2:$J$50000")),0)</f>
        <v>0</v>
      </c>
      <c r="V1251" s="3">
        <f ca="1">IF($B1251&lt;&gt;"",SUMIF(INDIRECT("ИсходныеДанные!$"&amp;$K$4&amp;"$2:$"&amp;$K$4&amp;"$50000"),$B1251&amp;"#"&amp;V$6,INDIRECT("ИсходныеДанные!$J$2:$J$50000")),0)</f>
        <v>0</v>
      </c>
      <c r="W1251" s="16" t="e">
        <f ca="1">SUM(K1251:V1251)/Пофамильно!$R$1</f>
        <v>#DIV/0!</v>
      </c>
    </row>
    <row r="1252" spans="1:23" x14ac:dyDescent="0.25">
      <c r="A1252" s="10" t="str">
        <f t="shared" ca="1" si="21"/>
        <v>delete</v>
      </c>
      <c r="B1252" s="16" cm="1">
        <f t="array" aca="1" ref="B1252" ca="1">INDIRECT("УникальныеСписки!D"&amp;ROW()-$L$4)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14"/>
      <c r="G1252" s="81" t="str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84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84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84" t="str" cm="1">
        <f t="array" aca="1" ref="J1252" ca="1">_xlfn.XLOOKUP($B1252,INDIRECT(SUBSTITUTE("ИсходныеДанные!$где$2:$где$50000","где",$B$4)),INDIRECT(SUBSTITUTE("ИсходныеДанные!$что$2:$что$50000","что",J$4)),"",0,1)</f>
        <v/>
      </c>
      <c r="K1252" s="3">
        <f ca="1">IF($B1252&lt;&gt;"",SUMIF(INDIRECT("ИсходныеДанные!$"&amp;$K$4&amp;"$2:$"&amp;$K$4&amp;"$50000"),$B1252&amp;"#"&amp;K$6,INDIRECT("ИсходныеДанные!$J$2:$J$50000")),0)</f>
        <v>0</v>
      </c>
      <c r="L1252" s="3">
        <f ca="1">IF($B1252&lt;&gt;"",SUMIF(INDIRECT("ИсходныеДанные!$"&amp;$K$4&amp;"$2:$"&amp;$K$4&amp;"$50000"),$B1252&amp;"#"&amp;L$6,INDIRECT("ИсходныеДанные!$J$2:$J$50000")),0)</f>
        <v>0</v>
      </c>
      <c r="M1252" s="3">
        <f ca="1">IF($B1252&lt;&gt;"",SUMIF(INDIRECT("ИсходныеДанные!$"&amp;$K$4&amp;"$2:$"&amp;$K$4&amp;"$50000"),$B1252&amp;"#"&amp;M$6,INDIRECT("ИсходныеДанные!$J$2:$J$50000")),0)</f>
        <v>0</v>
      </c>
      <c r="N1252" s="3">
        <f ca="1">IF($B1252&lt;&gt;"",SUMIF(INDIRECT("ИсходныеДанные!$"&amp;$K$4&amp;"$2:$"&amp;$K$4&amp;"$50000"),$B1252&amp;"#"&amp;N$6,INDIRECT("ИсходныеДанные!$J$2:$J$50000")),0)</f>
        <v>0</v>
      </c>
      <c r="O1252" s="3">
        <f ca="1">IF($B1252&lt;&gt;"",SUMIF(INDIRECT("ИсходныеДанные!$"&amp;$K$4&amp;"$2:$"&amp;$K$4&amp;"$50000"),$B1252&amp;"#"&amp;O$6,INDIRECT("ИсходныеДанные!$J$2:$J$50000")),0)</f>
        <v>0</v>
      </c>
      <c r="P1252" s="3">
        <f ca="1">IF($B1252&lt;&gt;"",SUMIF(INDIRECT("ИсходныеДанные!$"&amp;$K$4&amp;"$2:$"&amp;$K$4&amp;"$50000"),$B1252&amp;"#"&amp;P$6,INDIRECT("ИсходныеДанные!$J$2:$J$50000")),0)</f>
        <v>0</v>
      </c>
      <c r="Q1252" s="3">
        <f ca="1">IF($B1252&lt;&gt;"",SUMIF(INDIRECT("ИсходныеДанные!$"&amp;$K$4&amp;"$2:$"&amp;$K$4&amp;"$50000"),$B1252&amp;"#"&amp;Q$6,INDIRECT("ИсходныеДанные!$J$2:$J$50000")),0)</f>
        <v>0</v>
      </c>
      <c r="R1252" s="3">
        <f ca="1">IF($B1252&lt;&gt;"",SUMIF(INDIRECT("ИсходныеДанные!$"&amp;$K$4&amp;"$2:$"&amp;$K$4&amp;"$50000"),$B1252&amp;"#"&amp;R$6,INDIRECT("ИсходныеДанные!$J$2:$J$50000")),0)</f>
        <v>0</v>
      </c>
      <c r="S1252" s="3">
        <f ca="1">IF($B1252&lt;&gt;"",SUMIF(INDIRECT("ИсходныеДанные!$"&amp;$K$4&amp;"$2:$"&amp;$K$4&amp;"$50000"),$B1252&amp;"#"&amp;S$6,INDIRECT("ИсходныеДанные!$J$2:$J$50000")),0)</f>
        <v>0</v>
      </c>
      <c r="T1252" s="3">
        <f ca="1">IF($B1252&lt;&gt;"",SUMIF(INDIRECT("ИсходныеДанные!$"&amp;$K$4&amp;"$2:$"&amp;$K$4&amp;"$50000"),$B1252&amp;"#"&amp;T$6,INDIRECT("ИсходныеДанные!$J$2:$J$50000")),0)</f>
        <v>0</v>
      </c>
      <c r="U1252" s="3">
        <f ca="1">IF($B1252&lt;&gt;"",SUMIF(INDIRECT("ИсходныеДанные!$"&amp;$K$4&amp;"$2:$"&amp;$K$4&amp;"$50000"),$B1252&amp;"#"&amp;U$6,INDIRECT("ИсходныеДанные!$J$2:$J$50000")),0)</f>
        <v>0</v>
      </c>
      <c r="V1252" s="3">
        <f ca="1">IF($B1252&lt;&gt;"",SUMIF(INDIRECT("ИсходныеДанные!$"&amp;$K$4&amp;"$2:$"&amp;$K$4&amp;"$50000"),$B1252&amp;"#"&amp;V$6,INDIRECT("ИсходныеДанные!$J$2:$J$50000")),0)</f>
        <v>0</v>
      </c>
      <c r="W1252" s="16" t="e">
        <f ca="1">SUM(K1252:V1252)/Пофамильно!$R$1</f>
        <v>#DIV/0!</v>
      </c>
    </row>
    <row r="1253" spans="1:23" x14ac:dyDescent="0.25">
      <c r="A1253" s="10" t="str">
        <f t="shared" ca="1" si="21"/>
        <v>delete</v>
      </c>
      <c r="B1253" s="16" cm="1">
        <f t="array" aca="1" ref="B1253" ca="1">INDIRECT("УникальныеСписки!D"&amp;ROW()-$L$4)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14"/>
      <c r="G1253" s="81" t="str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84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84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84" t="str" cm="1">
        <f t="array" aca="1" ref="J1253" ca="1">_xlfn.XLOOKUP($B1253,INDIRECT(SUBSTITUTE("ИсходныеДанные!$где$2:$где$50000","где",$B$4)),INDIRECT(SUBSTITUTE("ИсходныеДанные!$что$2:$что$50000","что",J$4)),"",0,1)</f>
        <v/>
      </c>
      <c r="K1253" s="3">
        <f ca="1">IF($B1253&lt;&gt;"",SUMIF(INDIRECT("ИсходныеДанные!$"&amp;$K$4&amp;"$2:$"&amp;$K$4&amp;"$50000"),$B1253&amp;"#"&amp;K$6,INDIRECT("ИсходныеДанные!$J$2:$J$50000")),0)</f>
        <v>0</v>
      </c>
      <c r="L1253" s="3">
        <f ca="1">IF($B1253&lt;&gt;"",SUMIF(INDIRECT("ИсходныеДанные!$"&amp;$K$4&amp;"$2:$"&amp;$K$4&amp;"$50000"),$B1253&amp;"#"&amp;L$6,INDIRECT("ИсходныеДанные!$J$2:$J$50000")),0)</f>
        <v>0</v>
      </c>
      <c r="M1253" s="3">
        <f ca="1">IF($B1253&lt;&gt;"",SUMIF(INDIRECT("ИсходныеДанные!$"&amp;$K$4&amp;"$2:$"&amp;$K$4&amp;"$50000"),$B1253&amp;"#"&amp;M$6,INDIRECT("ИсходныеДанные!$J$2:$J$50000")),0)</f>
        <v>0</v>
      </c>
      <c r="N1253" s="3">
        <f ca="1">IF($B1253&lt;&gt;"",SUMIF(INDIRECT("ИсходныеДанные!$"&amp;$K$4&amp;"$2:$"&amp;$K$4&amp;"$50000"),$B1253&amp;"#"&amp;N$6,INDIRECT("ИсходныеДанные!$J$2:$J$50000")),0)</f>
        <v>0</v>
      </c>
      <c r="O1253" s="3">
        <f ca="1">IF($B1253&lt;&gt;"",SUMIF(INDIRECT("ИсходныеДанные!$"&amp;$K$4&amp;"$2:$"&amp;$K$4&amp;"$50000"),$B1253&amp;"#"&amp;O$6,INDIRECT("ИсходныеДанные!$J$2:$J$50000")),0)</f>
        <v>0</v>
      </c>
      <c r="P1253" s="3">
        <f ca="1">IF($B1253&lt;&gt;"",SUMIF(INDIRECT("ИсходныеДанные!$"&amp;$K$4&amp;"$2:$"&amp;$K$4&amp;"$50000"),$B1253&amp;"#"&amp;P$6,INDIRECT("ИсходныеДанные!$J$2:$J$50000")),0)</f>
        <v>0</v>
      </c>
      <c r="Q1253" s="3">
        <f ca="1">IF($B1253&lt;&gt;"",SUMIF(INDIRECT("ИсходныеДанные!$"&amp;$K$4&amp;"$2:$"&amp;$K$4&amp;"$50000"),$B1253&amp;"#"&amp;Q$6,INDIRECT("ИсходныеДанные!$J$2:$J$50000")),0)</f>
        <v>0</v>
      </c>
      <c r="R1253" s="3">
        <f ca="1">IF($B1253&lt;&gt;"",SUMIF(INDIRECT("ИсходныеДанные!$"&amp;$K$4&amp;"$2:$"&amp;$K$4&amp;"$50000"),$B1253&amp;"#"&amp;R$6,INDIRECT("ИсходныеДанные!$J$2:$J$50000")),0)</f>
        <v>0</v>
      </c>
      <c r="S1253" s="3">
        <f ca="1">IF($B1253&lt;&gt;"",SUMIF(INDIRECT("ИсходныеДанные!$"&amp;$K$4&amp;"$2:$"&amp;$K$4&amp;"$50000"),$B1253&amp;"#"&amp;S$6,INDIRECT("ИсходныеДанные!$J$2:$J$50000")),0)</f>
        <v>0</v>
      </c>
      <c r="T1253" s="3">
        <f ca="1">IF($B1253&lt;&gt;"",SUMIF(INDIRECT("ИсходныеДанные!$"&amp;$K$4&amp;"$2:$"&amp;$K$4&amp;"$50000"),$B1253&amp;"#"&amp;T$6,INDIRECT("ИсходныеДанные!$J$2:$J$50000")),0)</f>
        <v>0</v>
      </c>
      <c r="U1253" s="3">
        <f ca="1">IF($B1253&lt;&gt;"",SUMIF(INDIRECT("ИсходныеДанные!$"&amp;$K$4&amp;"$2:$"&amp;$K$4&amp;"$50000"),$B1253&amp;"#"&amp;U$6,INDIRECT("ИсходныеДанные!$J$2:$J$50000")),0)</f>
        <v>0</v>
      </c>
      <c r="V1253" s="3">
        <f ca="1">IF($B1253&lt;&gt;"",SUMIF(INDIRECT("ИсходныеДанные!$"&amp;$K$4&amp;"$2:$"&amp;$K$4&amp;"$50000"),$B1253&amp;"#"&amp;V$6,INDIRECT("ИсходныеДанные!$J$2:$J$50000")),0)</f>
        <v>0</v>
      </c>
      <c r="W1253" s="16" t="e">
        <f ca="1">SUM(K1253:V1253)/Пофамильно!$R$1</f>
        <v>#DIV/0!</v>
      </c>
    </row>
    <row r="1254" spans="1:23" x14ac:dyDescent="0.25">
      <c r="A1254" s="10" t="str">
        <f t="shared" ca="1" si="21"/>
        <v>delete</v>
      </c>
      <c r="B1254" s="16" cm="1">
        <f t="array" aca="1" ref="B1254" ca="1">INDIRECT("УникальныеСписки!D"&amp;ROW()-$L$4)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14"/>
      <c r="G1254" s="81" t="str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84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84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84" t="str" cm="1">
        <f t="array" aca="1" ref="J1254" ca="1">_xlfn.XLOOKUP($B1254,INDIRECT(SUBSTITUTE("ИсходныеДанные!$где$2:$где$50000","где",$B$4)),INDIRECT(SUBSTITUTE("ИсходныеДанные!$что$2:$что$50000","что",J$4)),"",0,1)</f>
        <v/>
      </c>
      <c r="K1254" s="3">
        <f ca="1">IF($B1254&lt;&gt;"",SUMIF(INDIRECT("ИсходныеДанные!$"&amp;$K$4&amp;"$2:$"&amp;$K$4&amp;"$50000"),$B1254&amp;"#"&amp;K$6,INDIRECT("ИсходныеДанные!$J$2:$J$50000")),0)</f>
        <v>0</v>
      </c>
      <c r="L1254" s="3">
        <f ca="1">IF($B1254&lt;&gt;"",SUMIF(INDIRECT("ИсходныеДанные!$"&amp;$K$4&amp;"$2:$"&amp;$K$4&amp;"$50000"),$B1254&amp;"#"&amp;L$6,INDIRECT("ИсходныеДанные!$J$2:$J$50000")),0)</f>
        <v>0</v>
      </c>
      <c r="M1254" s="3">
        <f ca="1">IF($B1254&lt;&gt;"",SUMIF(INDIRECT("ИсходныеДанные!$"&amp;$K$4&amp;"$2:$"&amp;$K$4&amp;"$50000"),$B1254&amp;"#"&amp;M$6,INDIRECT("ИсходныеДанные!$J$2:$J$50000")),0)</f>
        <v>0</v>
      </c>
      <c r="N1254" s="3">
        <f ca="1">IF($B1254&lt;&gt;"",SUMIF(INDIRECT("ИсходныеДанные!$"&amp;$K$4&amp;"$2:$"&amp;$K$4&amp;"$50000"),$B1254&amp;"#"&amp;N$6,INDIRECT("ИсходныеДанные!$J$2:$J$50000")),0)</f>
        <v>0</v>
      </c>
      <c r="O1254" s="3">
        <f ca="1">IF($B1254&lt;&gt;"",SUMIF(INDIRECT("ИсходныеДанные!$"&amp;$K$4&amp;"$2:$"&amp;$K$4&amp;"$50000"),$B1254&amp;"#"&amp;O$6,INDIRECT("ИсходныеДанные!$J$2:$J$50000")),0)</f>
        <v>0</v>
      </c>
      <c r="P1254" s="3">
        <f ca="1">IF($B1254&lt;&gt;"",SUMIF(INDIRECT("ИсходныеДанные!$"&amp;$K$4&amp;"$2:$"&amp;$K$4&amp;"$50000"),$B1254&amp;"#"&amp;P$6,INDIRECT("ИсходныеДанные!$J$2:$J$50000")),0)</f>
        <v>0</v>
      </c>
      <c r="Q1254" s="3">
        <f ca="1">IF($B1254&lt;&gt;"",SUMIF(INDIRECT("ИсходныеДанные!$"&amp;$K$4&amp;"$2:$"&amp;$K$4&amp;"$50000"),$B1254&amp;"#"&amp;Q$6,INDIRECT("ИсходныеДанные!$J$2:$J$50000")),0)</f>
        <v>0</v>
      </c>
      <c r="R1254" s="3">
        <f ca="1">IF($B1254&lt;&gt;"",SUMIF(INDIRECT("ИсходныеДанные!$"&amp;$K$4&amp;"$2:$"&amp;$K$4&amp;"$50000"),$B1254&amp;"#"&amp;R$6,INDIRECT("ИсходныеДанные!$J$2:$J$50000")),0)</f>
        <v>0</v>
      </c>
      <c r="S1254" s="3">
        <f ca="1">IF($B1254&lt;&gt;"",SUMIF(INDIRECT("ИсходныеДанные!$"&amp;$K$4&amp;"$2:$"&amp;$K$4&amp;"$50000"),$B1254&amp;"#"&amp;S$6,INDIRECT("ИсходныеДанные!$J$2:$J$50000")),0)</f>
        <v>0</v>
      </c>
      <c r="T1254" s="3">
        <f ca="1">IF($B1254&lt;&gt;"",SUMIF(INDIRECT("ИсходныеДанные!$"&amp;$K$4&amp;"$2:$"&amp;$K$4&amp;"$50000"),$B1254&amp;"#"&amp;T$6,INDIRECT("ИсходныеДанные!$J$2:$J$50000")),0)</f>
        <v>0</v>
      </c>
      <c r="U1254" s="3">
        <f ca="1">IF($B1254&lt;&gt;"",SUMIF(INDIRECT("ИсходныеДанные!$"&amp;$K$4&amp;"$2:$"&amp;$K$4&amp;"$50000"),$B1254&amp;"#"&amp;U$6,INDIRECT("ИсходныеДанные!$J$2:$J$50000")),0)</f>
        <v>0</v>
      </c>
      <c r="V1254" s="3">
        <f ca="1">IF($B1254&lt;&gt;"",SUMIF(INDIRECT("ИсходныеДанные!$"&amp;$K$4&amp;"$2:$"&amp;$K$4&amp;"$50000"),$B1254&amp;"#"&amp;V$6,INDIRECT("ИсходныеДанные!$J$2:$J$50000")),0)</f>
        <v>0</v>
      </c>
      <c r="W1254" s="16" t="e">
        <f ca="1">SUM(K1254:V1254)/Пофамильно!$R$1</f>
        <v>#DIV/0!</v>
      </c>
    </row>
    <row r="1255" spans="1:23" x14ac:dyDescent="0.25">
      <c r="A1255" s="10" t="str">
        <f t="shared" ca="1" si="21"/>
        <v>delete</v>
      </c>
      <c r="B1255" s="16" cm="1">
        <f t="array" aca="1" ref="B1255" ca="1">INDIRECT("УникальныеСписки!D"&amp;ROW()-$L$4)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14"/>
      <c r="G1255" s="81" t="str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84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84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84" t="str" cm="1">
        <f t="array" aca="1" ref="J1255" ca="1">_xlfn.XLOOKUP($B1255,INDIRECT(SUBSTITUTE("ИсходныеДанные!$где$2:$где$50000","где",$B$4)),INDIRECT(SUBSTITUTE("ИсходныеДанные!$что$2:$что$50000","что",J$4)),"",0,1)</f>
        <v/>
      </c>
      <c r="K1255" s="3">
        <f ca="1">IF($B1255&lt;&gt;"",SUMIF(INDIRECT("ИсходныеДанные!$"&amp;$K$4&amp;"$2:$"&amp;$K$4&amp;"$50000"),$B1255&amp;"#"&amp;K$6,INDIRECT("ИсходныеДанные!$J$2:$J$50000")),0)</f>
        <v>0</v>
      </c>
      <c r="L1255" s="3">
        <f ca="1">IF($B1255&lt;&gt;"",SUMIF(INDIRECT("ИсходныеДанные!$"&amp;$K$4&amp;"$2:$"&amp;$K$4&amp;"$50000"),$B1255&amp;"#"&amp;L$6,INDIRECT("ИсходныеДанные!$J$2:$J$50000")),0)</f>
        <v>0</v>
      </c>
      <c r="M1255" s="3">
        <f ca="1">IF($B1255&lt;&gt;"",SUMIF(INDIRECT("ИсходныеДанные!$"&amp;$K$4&amp;"$2:$"&amp;$K$4&amp;"$50000"),$B1255&amp;"#"&amp;M$6,INDIRECT("ИсходныеДанные!$J$2:$J$50000")),0)</f>
        <v>0</v>
      </c>
      <c r="N1255" s="3">
        <f ca="1">IF($B1255&lt;&gt;"",SUMIF(INDIRECT("ИсходныеДанные!$"&amp;$K$4&amp;"$2:$"&amp;$K$4&amp;"$50000"),$B1255&amp;"#"&amp;N$6,INDIRECT("ИсходныеДанные!$J$2:$J$50000")),0)</f>
        <v>0</v>
      </c>
      <c r="O1255" s="3">
        <f ca="1">IF($B1255&lt;&gt;"",SUMIF(INDIRECT("ИсходныеДанные!$"&amp;$K$4&amp;"$2:$"&amp;$K$4&amp;"$50000"),$B1255&amp;"#"&amp;O$6,INDIRECT("ИсходныеДанные!$J$2:$J$50000")),0)</f>
        <v>0</v>
      </c>
      <c r="P1255" s="3">
        <f ca="1">IF($B1255&lt;&gt;"",SUMIF(INDIRECT("ИсходныеДанные!$"&amp;$K$4&amp;"$2:$"&amp;$K$4&amp;"$50000"),$B1255&amp;"#"&amp;P$6,INDIRECT("ИсходныеДанные!$J$2:$J$50000")),0)</f>
        <v>0</v>
      </c>
      <c r="Q1255" s="3">
        <f ca="1">IF($B1255&lt;&gt;"",SUMIF(INDIRECT("ИсходныеДанные!$"&amp;$K$4&amp;"$2:$"&amp;$K$4&amp;"$50000"),$B1255&amp;"#"&amp;Q$6,INDIRECT("ИсходныеДанные!$J$2:$J$50000")),0)</f>
        <v>0</v>
      </c>
      <c r="R1255" s="3">
        <f ca="1">IF($B1255&lt;&gt;"",SUMIF(INDIRECT("ИсходныеДанные!$"&amp;$K$4&amp;"$2:$"&amp;$K$4&amp;"$50000"),$B1255&amp;"#"&amp;R$6,INDIRECT("ИсходныеДанные!$J$2:$J$50000")),0)</f>
        <v>0</v>
      </c>
      <c r="S1255" s="3">
        <f ca="1">IF($B1255&lt;&gt;"",SUMIF(INDIRECT("ИсходныеДанные!$"&amp;$K$4&amp;"$2:$"&amp;$K$4&amp;"$50000"),$B1255&amp;"#"&amp;S$6,INDIRECT("ИсходныеДанные!$J$2:$J$50000")),0)</f>
        <v>0</v>
      </c>
      <c r="T1255" s="3">
        <f ca="1">IF($B1255&lt;&gt;"",SUMIF(INDIRECT("ИсходныеДанные!$"&amp;$K$4&amp;"$2:$"&amp;$K$4&amp;"$50000"),$B1255&amp;"#"&amp;T$6,INDIRECT("ИсходныеДанные!$J$2:$J$50000")),0)</f>
        <v>0</v>
      </c>
      <c r="U1255" s="3">
        <f ca="1">IF($B1255&lt;&gt;"",SUMIF(INDIRECT("ИсходныеДанные!$"&amp;$K$4&amp;"$2:$"&amp;$K$4&amp;"$50000"),$B1255&amp;"#"&amp;U$6,INDIRECT("ИсходныеДанные!$J$2:$J$50000")),0)</f>
        <v>0</v>
      </c>
      <c r="V1255" s="3">
        <f ca="1">IF($B1255&lt;&gt;"",SUMIF(INDIRECT("ИсходныеДанные!$"&amp;$K$4&amp;"$2:$"&amp;$K$4&amp;"$50000"),$B1255&amp;"#"&amp;V$6,INDIRECT("ИсходныеДанные!$J$2:$J$50000")),0)</f>
        <v>0</v>
      </c>
      <c r="W1255" s="16" t="e">
        <f ca="1">SUM(K1255:V1255)/Пофамильно!$R$1</f>
        <v>#DIV/0!</v>
      </c>
    </row>
    <row r="1256" spans="1:23" x14ac:dyDescent="0.25">
      <c r="A1256" s="10" t="str">
        <f t="shared" ca="1" si="21"/>
        <v>delete</v>
      </c>
      <c r="B1256" s="16" cm="1">
        <f t="array" aca="1" ref="B1256" ca="1">INDIRECT("УникальныеСписки!D"&amp;ROW()-$L$4)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14"/>
      <c r="G1256" s="81" t="str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84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84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84" t="str" cm="1">
        <f t="array" aca="1" ref="J1256" ca="1">_xlfn.XLOOKUP($B1256,INDIRECT(SUBSTITUTE("ИсходныеДанные!$где$2:$где$50000","где",$B$4)),INDIRECT(SUBSTITUTE("ИсходныеДанные!$что$2:$что$50000","что",J$4)),"",0,1)</f>
        <v/>
      </c>
      <c r="K1256" s="3">
        <f ca="1">IF($B1256&lt;&gt;"",SUMIF(INDIRECT("ИсходныеДанные!$"&amp;$K$4&amp;"$2:$"&amp;$K$4&amp;"$50000"),$B1256&amp;"#"&amp;K$6,INDIRECT("ИсходныеДанные!$J$2:$J$50000")),0)</f>
        <v>0</v>
      </c>
      <c r="L1256" s="3">
        <f ca="1">IF($B1256&lt;&gt;"",SUMIF(INDIRECT("ИсходныеДанные!$"&amp;$K$4&amp;"$2:$"&amp;$K$4&amp;"$50000"),$B1256&amp;"#"&amp;L$6,INDIRECT("ИсходныеДанные!$J$2:$J$50000")),0)</f>
        <v>0</v>
      </c>
      <c r="M1256" s="3">
        <f ca="1">IF($B1256&lt;&gt;"",SUMIF(INDIRECT("ИсходныеДанные!$"&amp;$K$4&amp;"$2:$"&amp;$K$4&amp;"$50000"),$B1256&amp;"#"&amp;M$6,INDIRECT("ИсходныеДанные!$J$2:$J$50000")),0)</f>
        <v>0</v>
      </c>
      <c r="N1256" s="3">
        <f ca="1">IF($B1256&lt;&gt;"",SUMIF(INDIRECT("ИсходныеДанные!$"&amp;$K$4&amp;"$2:$"&amp;$K$4&amp;"$50000"),$B1256&amp;"#"&amp;N$6,INDIRECT("ИсходныеДанные!$J$2:$J$50000")),0)</f>
        <v>0</v>
      </c>
      <c r="O1256" s="3">
        <f ca="1">IF($B1256&lt;&gt;"",SUMIF(INDIRECT("ИсходныеДанные!$"&amp;$K$4&amp;"$2:$"&amp;$K$4&amp;"$50000"),$B1256&amp;"#"&amp;O$6,INDIRECT("ИсходныеДанные!$J$2:$J$50000")),0)</f>
        <v>0</v>
      </c>
      <c r="P1256" s="3">
        <f ca="1">IF($B1256&lt;&gt;"",SUMIF(INDIRECT("ИсходныеДанные!$"&amp;$K$4&amp;"$2:$"&amp;$K$4&amp;"$50000"),$B1256&amp;"#"&amp;P$6,INDIRECT("ИсходныеДанные!$J$2:$J$50000")),0)</f>
        <v>0</v>
      </c>
      <c r="Q1256" s="3">
        <f ca="1">IF($B1256&lt;&gt;"",SUMIF(INDIRECT("ИсходныеДанные!$"&amp;$K$4&amp;"$2:$"&amp;$K$4&amp;"$50000"),$B1256&amp;"#"&amp;Q$6,INDIRECT("ИсходныеДанные!$J$2:$J$50000")),0)</f>
        <v>0</v>
      </c>
      <c r="R1256" s="3">
        <f ca="1">IF($B1256&lt;&gt;"",SUMIF(INDIRECT("ИсходныеДанные!$"&amp;$K$4&amp;"$2:$"&amp;$K$4&amp;"$50000"),$B1256&amp;"#"&amp;R$6,INDIRECT("ИсходныеДанные!$J$2:$J$50000")),0)</f>
        <v>0</v>
      </c>
      <c r="S1256" s="3">
        <f ca="1">IF($B1256&lt;&gt;"",SUMIF(INDIRECT("ИсходныеДанные!$"&amp;$K$4&amp;"$2:$"&amp;$K$4&amp;"$50000"),$B1256&amp;"#"&amp;S$6,INDIRECT("ИсходныеДанные!$J$2:$J$50000")),0)</f>
        <v>0</v>
      </c>
      <c r="T1256" s="3">
        <f ca="1">IF($B1256&lt;&gt;"",SUMIF(INDIRECT("ИсходныеДанные!$"&amp;$K$4&amp;"$2:$"&amp;$K$4&amp;"$50000"),$B1256&amp;"#"&amp;T$6,INDIRECT("ИсходныеДанные!$J$2:$J$50000")),0)</f>
        <v>0</v>
      </c>
      <c r="U1256" s="3">
        <f ca="1">IF($B1256&lt;&gt;"",SUMIF(INDIRECT("ИсходныеДанные!$"&amp;$K$4&amp;"$2:$"&amp;$K$4&amp;"$50000"),$B1256&amp;"#"&amp;U$6,INDIRECT("ИсходныеДанные!$J$2:$J$50000")),0)</f>
        <v>0</v>
      </c>
      <c r="V1256" s="3">
        <f ca="1">IF($B1256&lt;&gt;"",SUMIF(INDIRECT("ИсходныеДанные!$"&amp;$K$4&amp;"$2:$"&amp;$K$4&amp;"$50000"),$B1256&amp;"#"&amp;V$6,INDIRECT("ИсходныеДанные!$J$2:$J$50000")),0)</f>
        <v>0</v>
      </c>
      <c r="W1256" s="16" t="e">
        <f ca="1">SUM(K1256:V1256)/Пофамильно!$R$1</f>
        <v>#DIV/0!</v>
      </c>
    </row>
    <row r="1257" spans="1:23" x14ac:dyDescent="0.25">
      <c r="A1257" s="10" t="str">
        <f t="shared" ca="1" si="21"/>
        <v>delete</v>
      </c>
      <c r="B1257" s="16" cm="1">
        <f t="array" aca="1" ref="B1257" ca="1">INDIRECT("УникальныеСписки!D"&amp;ROW()-$L$4)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14"/>
      <c r="G1257" s="81" t="str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84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84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84" t="str" cm="1">
        <f t="array" aca="1" ref="J1257" ca="1">_xlfn.XLOOKUP($B1257,INDIRECT(SUBSTITUTE("ИсходныеДанные!$где$2:$где$50000","где",$B$4)),INDIRECT(SUBSTITUTE("ИсходныеДанные!$что$2:$что$50000","что",J$4)),"",0,1)</f>
        <v/>
      </c>
      <c r="K1257" s="3">
        <f ca="1">IF($B1257&lt;&gt;"",SUMIF(INDIRECT("ИсходныеДанные!$"&amp;$K$4&amp;"$2:$"&amp;$K$4&amp;"$50000"),$B1257&amp;"#"&amp;K$6,INDIRECT("ИсходныеДанные!$J$2:$J$50000")),0)</f>
        <v>0</v>
      </c>
      <c r="L1257" s="3">
        <f ca="1">IF($B1257&lt;&gt;"",SUMIF(INDIRECT("ИсходныеДанные!$"&amp;$K$4&amp;"$2:$"&amp;$K$4&amp;"$50000"),$B1257&amp;"#"&amp;L$6,INDIRECT("ИсходныеДанные!$J$2:$J$50000")),0)</f>
        <v>0</v>
      </c>
      <c r="M1257" s="3">
        <f ca="1">IF($B1257&lt;&gt;"",SUMIF(INDIRECT("ИсходныеДанные!$"&amp;$K$4&amp;"$2:$"&amp;$K$4&amp;"$50000"),$B1257&amp;"#"&amp;M$6,INDIRECT("ИсходныеДанные!$J$2:$J$50000")),0)</f>
        <v>0</v>
      </c>
      <c r="N1257" s="3">
        <f ca="1">IF($B1257&lt;&gt;"",SUMIF(INDIRECT("ИсходныеДанные!$"&amp;$K$4&amp;"$2:$"&amp;$K$4&amp;"$50000"),$B1257&amp;"#"&amp;N$6,INDIRECT("ИсходныеДанные!$J$2:$J$50000")),0)</f>
        <v>0</v>
      </c>
      <c r="O1257" s="3">
        <f ca="1">IF($B1257&lt;&gt;"",SUMIF(INDIRECT("ИсходныеДанные!$"&amp;$K$4&amp;"$2:$"&amp;$K$4&amp;"$50000"),$B1257&amp;"#"&amp;O$6,INDIRECT("ИсходныеДанные!$J$2:$J$50000")),0)</f>
        <v>0</v>
      </c>
      <c r="P1257" s="3">
        <f ca="1">IF($B1257&lt;&gt;"",SUMIF(INDIRECT("ИсходныеДанные!$"&amp;$K$4&amp;"$2:$"&amp;$K$4&amp;"$50000"),$B1257&amp;"#"&amp;P$6,INDIRECT("ИсходныеДанные!$J$2:$J$50000")),0)</f>
        <v>0</v>
      </c>
      <c r="Q1257" s="3">
        <f ca="1">IF($B1257&lt;&gt;"",SUMIF(INDIRECT("ИсходныеДанные!$"&amp;$K$4&amp;"$2:$"&amp;$K$4&amp;"$50000"),$B1257&amp;"#"&amp;Q$6,INDIRECT("ИсходныеДанные!$J$2:$J$50000")),0)</f>
        <v>0</v>
      </c>
      <c r="R1257" s="3">
        <f ca="1">IF($B1257&lt;&gt;"",SUMIF(INDIRECT("ИсходныеДанные!$"&amp;$K$4&amp;"$2:$"&amp;$K$4&amp;"$50000"),$B1257&amp;"#"&amp;R$6,INDIRECT("ИсходныеДанные!$J$2:$J$50000")),0)</f>
        <v>0</v>
      </c>
      <c r="S1257" s="3">
        <f ca="1">IF($B1257&lt;&gt;"",SUMIF(INDIRECT("ИсходныеДанные!$"&amp;$K$4&amp;"$2:$"&amp;$K$4&amp;"$50000"),$B1257&amp;"#"&amp;S$6,INDIRECT("ИсходныеДанные!$J$2:$J$50000")),0)</f>
        <v>0</v>
      </c>
      <c r="T1257" s="3">
        <f ca="1">IF($B1257&lt;&gt;"",SUMIF(INDIRECT("ИсходныеДанные!$"&amp;$K$4&amp;"$2:$"&amp;$K$4&amp;"$50000"),$B1257&amp;"#"&amp;T$6,INDIRECT("ИсходныеДанные!$J$2:$J$50000")),0)</f>
        <v>0</v>
      </c>
      <c r="U1257" s="3">
        <f ca="1">IF($B1257&lt;&gt;"",SUMIF(INDIRECT("ИсходныеДанные!$"&amp;$K$4&amp;"$2:$"&amp;$K$4&amp;"$50000"),$B1257&amp;"#"&amp;U$6,INDIRECT("ИсходныеДанные!$J$2:$J$50000")),0)</f>
        <v>0</v>
      </c>
      <c r="V1257" s="3">
        <f ca="1">IF($B1257&lt;&gt;"",SUMIF(INDIRECT("ИсходныеДанные!$"&amp;$K$4&amp;"$2:$"&amp;$K$4&amp;"$50000"),$B1257&amp;"#"&amp;V$6,INDIRECT("ИсходныеДанные!$J$2:$J$50000")),0)</f>
        <v>0</v>
      </c>
      <c r="W1257" s="16" t="e">
        <f ca="1">SUM(K1257:V1257)/Пофамильно!$R$1</f>
        <v>#DIV/0!</v>
      </c>
    </row>
    <row r="1258" spans="1:23" x14ac:dyDescent="0.25">
      <c r="A1258" s="10" t="str">
        <f t="shared" ca="1" si="21"/>
        <v>delete</v>
      </c>
      <c r="B1258" s="16" cm="1">
        <f t="array" aca="1" ref="B1258" ca="1">INDIRECT("УникальныеСписки!D"&amp;ROW()-$L$4)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14"/>
      <c r="G1258" s="81" t="str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84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84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84" t="str" cm="1">
        <f t="array" aca="1" ref="J1258" ca="1">_xlfn.XLOOKUP($B1258,INDIRECT(SUBSTITUTE("ИсходныеДанные!$где$2:$где$50000","где",$B$4)),INDIRECT(SUBSTITUTE("ИсходныеДанные!$что$2:$что$50000","что",J$4)),"",0,1)</f>
        <v/>
      </c>
      <c r="K1258" s="3">
        <f ca="1">IF($B1258&lt;&gt;"",SUMIF(INDIRECT("ИсходныеДанные!$"&amp;$K$4&amp;"$2:$"&amp;$K$4&amp;"$50000"),$B1258&amp;"#"&amp;K$6,INDIRECT("ИсходныеДанные!$J$2:$J$50000")),0)</f>
        <v>0</v>
      </c>
      <c r="L1258" s="3">
        <f ca="1">IF($B1258&lt;&gt;"",SUMIF(INDIRECT("ИсходныеДанные!$"&amp;$K$4&amp;"$2:$"&amp;$K$4&amp;"$50000"),$B1258&amp;"#"&amp;L$6,INDIRECT("ИсходныеДанные!$J$2:$J$50000")),0)</f>
        <v>0</v>
      </c>
      <c r="M1258" s="3">
        <f ca="1">IF($B1258&lt;&gt;"",SUMIF(INDIRECT("ИсходныеДанные!$"&amp;$K$4&amp;"$2:$"&amp;$K$4&amp;"$50000"),$B1258&amp;"#"&amp;M$6,INDIRECT("ИсходныеДанные!$J$2:$J$50000")),0)</f>
        <v>0</v>
      </c>
      <c r="N1258" s="3">
        <f ca="1">IF($B1258&lt;&gt;"",SUMIF(INDIRECT("ИсходныеДанные!$"&amp;$K$4&amp;"$2:$"&amp;$K$4&amp;"$50000"),$B1258&amp;"#"&amp;N$6,INDIRECT("ИсходныеДанные!$J$2:$J$50000")),0)</f>
        <v>0</v>
      </c>
      <c r="O1258" s="3">
        <f ca="1">IF($B1258&lt;&gt;"",SUMIF(INDIRECT("ИсходныеДанные!$"&amp;$K$4&amp;"$2:$"&amp;$K$4&amp;"$50000"),$B1258&amp;"#"&amp;O$6,INDIRECT("ИсходныеДанные!$J$2:$J$50000")),0)</f>
        <v>0</v>
      </c>
      <c r="P1258" s="3">
        <f ca="1">IF($B1258&lt;&gt;"",SUMIF(INDIRECT("ИсходныеДанные!$"&amp;$K$4&amp;"$2:$"&amp;$K$4&amp;"$50000"),$B1258&amp;"#"&amp;P$6,INDIRECT("ИсходныеДанные!$J$2:$J$50000")),0)</f>
        <v>0</v>
      </c>
      <c r="Q1258" s="3">
        <f ca="1">IF($B1258&lt;&gt;"",SUMIF(INDIRECT("ИсходныеДанные!$"&amp;$K$4&amp;"$2:$"&amp;$K$4&amp;"$50000"),$B1258&amp;"#"&amp;Q$6,INDIRECT("ИсходныеДанные!$J$2:$J$50000")),0)</f>
        <v>0</v>
      </c>
      <c r="R1258" s="3">
        <f ca="1">IF($B1258&lt;&gt;"",SUMIF(INDIRECT("ИсходныеДанные!$"&amp;$K$4&amp;"$2:$"&amp;$K$4&amp;"$50000"),$B1258&amp;"#"&amp;R$6,INDIRECT("ИсходныеДанные!$J$2:$J$50000")),0)</f>
        <v>0</v>
      </c>
      <c r="S1258" s="3">
        <f ca="1">IF($B1258&lt;&gt;"",SUMIF(INDIRECT("ИсходныеДанные!$"&amp;$K$4&amp;"$2:$"&amp;$K$4&amp;"$50000"),$B1258&amp;"#"&amp;S$6,INDIRECT("ИсходныеДанные!$J$2:$J$50000")),0)</f>
        <v>0</v>
      </c>
      <c r="T1258" s="3">
        <f ca="1">IF($B1258&lt;&gt;"",SUMIF(INDIRECT("ИсходныеДанные!$"&amp;$K$4&amp;"$2:$"&amp;$K$4&amp;"$50000"),$B1258&amp;"#"&amp;T$6,INDIRECT("ИсходныеДанные!$J$2:$J$50000")),0)</f>
        <v>0</v>
      </c>
      <c r="U1258" s="3">
        <f ca="1">IF($B1258&lt;&gt;"",SUMIF(INDIRECT("ИсходныеДанные!$"&amp;$K$4&amp;"$2:$"&amp;$K$4&amp;"$50000"),$B1258&amp;"#"&amp;U$6,INDIRECT("ИсходныеДанные!$J$2:$J$50000")),0)</f>
        <v>0</v>
      </c>
      <c r="V1258" s="3">
        <f ca="1">IF($B1258&lt;&gt;"",SUMIF(INDIRECT("ИсходныеДанные!$"&amp;$K$4&amp;"$2:$"&amp;$K$4&amp;"$50000"),$B1258&amp;"#"&amp;V$6,INDIRECT("ИсходныеДанные!$J$2:$J$50000")),0)</f>
        <v>0</v>
      </c>
      <c r="W1258" s="16" t="e">
        <f ca="1">SUM(K1258:V1258)/Пофамильно!$R$1</f>
        <v>#DIV/0!</v>
      </c>
    </row>
    <row r="1259" spans="1:23" x14ac:dyDescent="0.25">
      <c r="A1259" s="10" t="str">
        <f t="shared" ca="1" si="21"/>
        <v>delete</v>
      </c>
      <c r="B1259" s="16" cm="1">
        <f t="array" aca="1" ref="B1259" ca="1">INDIRECT("УникальныеСписки!D"&amp;ROW()-$L$4)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14"/>
      <c r="G1259" s="81" t="str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84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84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84" t="str" cm="1">
        <f t="array" aca="1" ref="J1259" ca="1">_xlfn.XLOOKUP($B1259,INDIRECT(SUBSTITUTE("ИсходныеДанные!$где$2:$где$50000","где",$B$4)),INDIRECT(SUBSTITUTE("ИсходныеДанные!$что$2:$что$50000","что",J$4)),"",0,1)</f>
        <v/>
      </c>
      <c r="K1259" s="3">
        <f ca="1">IF($B1259&lt;&gt;"",SUMIF(INDIRECT("ИсходныеДанные!$"&amp;$K$4&amp;"$2:$"&amp;$K$4&amp;"$50000"),$B1259&amp;"#"&amp;K$6,INDIRECT("ИсходныеДанные!$J$2:$J$50000")),0)</f>
        <v>0</v>
      </c>
      <c r="L1259" s="3">
        <f ca="1">IF($B1259&lt;&gt;"",SUMIF(INDIRECT("ИсходныеДанные!$"&amp;$K$4&amp;"$2:$"&amp;$K$4&amp;"$50000"),$B1259&amp;"#"&amp;L$6,INDIRECT("ИсходныеДанные!$J$2:$J$50000")),0)</f>
        <v>0</v>
      </c>
      <c r="M1259" s="3">
        <f ca="1">IF($B1259&lt;&gt;"",SUMIF(INDIRECT("ИсходныеДанные!$"&amp;$K$4&amp;"$2:$"&amp;$K$4&amp;"$50000"),$B1259&amp;"#"&amp;M$6,INDIRECT("ИсходныеДанные!$J$2:$J$50000")),0)</f>
        <v>0</v>
      </c>
      <c r="N1259" s="3">
        <f ca="1">IF($B1259&lt;&gt;"",SUMIF(INDIRECT("ИсходныеДанные!$"&amp;$K$4&amp;"$2:$"&amp;$K$4&amp;"$50000"),$B1259&amp;"#"&amp;N$6,INDIRECT("ИсходныеДанные!$J$2:$J$50000")),0)</f>
        <v>0</v>
      </c>
      <c r="O1259" s="3">
        <f ca="1">IF($B1259&lt;&gt;"",SUMIF(INDIRECT("ИсходныеДанные!$"&amp;$K$4&amp;"$2:$"&amp;$K$4&amp;"$50000"),$B1259&amp;"#"&amp;O$6,INDIRECT("ИсходныеДанные!$J$2:$J$50000")),0)</f>
        <v>0</v>
      </c>
      <c r="P1259" s="3">
        <f ca="1">IF($B1259&lt;&gt;"",SUMIF(INDIRECT("ИсходныеДанные!$"&amp;$K$4&amp;"$2:$"&amp;$K$4&amp;"$50000"),$B1259&amp;"#"&amp;P$6,INDIRECT("ИсходныеДанные!$J$2:$J$50000")),0)</f>
        <v>0</v>
      </c>
      <c r="Q1259" s="3">
        <f ca="1">IF($B1259&lt;&gt;"",SUMIF(INDIRECT("ИсходныеДанные!$"&amp;$K$4&amp;"$2:$"&amp;$K$4&amp;"$50000"),$B1259&amp;"#"&amp;Q$6,INDIRECT("ИсходныеДанные!$J$2:$J$50000")),0)</f>
        <v>0</v>
      </c>
      <c r="R1259" s="3">
        <f ca="1">IF($B1259&lt;&gt;"",SUMIF(INDIRECT("ИсходныеДанные!$"&amp;$K$4&amp;"$2:$"&amp;$K$4&amp;"$50000"),$B1259&amp;"#"&amp;R$6,INDIRECT("ИсходныеДанные!$J$2:$J$50000")),0)</f>
        <v>0</v>
      </c>
      <c r="S1259" s="3">
        <f ca="1">IF($B1259&lt;&gt;"",SUMIF(INDIRECT("ИсходныеДанные!$"&amp;$K$4&amp;"$2:$"&amp;$K$4&amp;"$50000"),$B1259&amp;"#"&amp;S$6,INDIRECT("ИсходныеДанные!$J$2:$J$50000")),0)</f>
        <v>0</v>
      </c>
      <c r="T1259" s="3">
        <f ca="1">IF($B1259&lt;&gt;"",SUMIF(INDIRECT("ИсходныеДанные!$"&amp;$K$4&amp;"$2:$"&amp;$K$4&amp;"$50000"),$B1259&amp;"#"&amp;T$6,INDIRECT("ИсходныеДанные!$J$2:$J$50000")),0)</f>
        <v>0</v>
      </c>
      <c r="U1259" s="3">
        <f ca="1">IF($B1259&lt;&gt;"",SUMIF(INDIRECT("ИсходныеДанные!$"&amp;$K$4&amp;"$2:$"&amp;$K$4&amp;"$50000"),$B1259&amp;"#"&amp;U$6,INDIRECT("ИсходныеДанные!$J$2:$J$50000")),0)</f>
        <v>0</v>
      </c>
      <c r="V1259" s="3">
        <f ca="1">IF($B1259&lt;&gt;"",SUMIF(INDIRECT("ИсходныеДанные!$"&amp;$K$4&amp;"$2:$"&amp;$K$4&amp;"$50000"),$B1259&amp;"#"&amp;V$6,INDIRECT("ИсходныеДанные!$J$2:$J$50000")),0)</f>
        <v>0</v>
      </c>
      <c r="W1259" s="16" t="e">
        <f ca="1">SUM(K1259:V1259)/Пофамильно!$R$1</f>
        <v>#DIV/0!</v>
      </c>
    </row>
    <row r="1260" spans="1:23" x14ac:dyDescent="0.25">
      <c r="A1260" s="10" t="str">
        <f t="shared" ca="1" si="21"/>
        <v>delete</v>
      </c>
      <c r="B1260" s="16" cm="1">
        <f t="array" aca="1" ref="B1260" ca="1">INDIRECT("УникальныеСписки!D"&amp;ROW()-$L$4)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14"/>
      <c r="G1260" s="81" t="str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84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84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84" t="str" cm="1">
        <f t="array" aca="1" ref="J1260" ca="1">_xlfn.XLOOKUP($B1260,INDIRECT(SUBSTITUTE("ИсходныеДанные!$где$2:$где$50000","где",$B$4)),INDIRECT(SUBSTITUTE("ИсходныеДанные!$что$2:$что$50000","что",J$4)),"",0,1)</f>
        <v/>
      </c>
      <c r="K1260" s="3">
        <f ca="1">IF($B1260&lt;&gt;"",SUMIF(INDIRECT("ИсходныеДанные!$"&amp;$K$4&amp;"$2:$"&amp;$K$4&amp;"$50000"),$B1260&amp;"#"&amp;K$6,INDIRECT("ИсходныеДанные!$J$2:$J$50000")),0)</f>
        <v>0</v>
      </c>
      <c r="L1260" s="3">
        <f ca="1">IF($B1260&lt;&gt;"",SUMIF(INDIRECT("ИсходныеДанные!$"&amp;$K$4&amp;"$2:$"&amp;$K$4&amp;"$50000"),$B1260&amp;"#"&amp;L$6,INDIRECT("ИсходныеДанные!$J$2:$J$50000")),0)</f>
        <v>0</v>
      </c>
      <c r="M1260" s="3">
        <f ca="1">IF($B1260&lt;&gt;"",SUMIF(INDIRECT("ИсходныеДанные!$"&amp;$K$4&amp;"$2:$"&amp;$K$4&amp;"$50000"),$B1260&amp;"#"&amp;M$6,INDIRECT("ИсходныеДанные!$J$2:$J$50000")),0)</f>
        <v>0</v>
      </c>
      <c r="N1260" s="3">
        <f ca="1">IF($B1260&lt;&gt;"",SUMIF(INDIRECT("ИсходныеДанные!$"&amp;$K$4&amp;"$2:$"&amp;$K$4&amp;"$50000"),$B1260&amp;"#"&amp;N$6,INDIRECT("ИсходныеДанные!$J$2:$J$50000")),0)</f>
        <v>0</v>
      </c>
      <c r="O1260" s="3">
        <f ca="1">IF($B1260&lt;&gt;"",SUMIF(INDIRECT("ИсходныеДанные!$"&amp;$K$4&amp;"$2:$"&amp;$K$4&amp;"$50000"),$B1260&amp;"#"&amp;O$6,INDIRECT("ИсходныеДанные!$J$2:$J$50000")),0)</f>
        <v>0</v>
      </c>
      <c r="P1260" s="3">
        <f ca="1">IF($B1260&lt;&gt;"",SUMIF(INDIRECT("ИсходныеДанные!$"&amp;$K$4&amp;"$2:$"&amp;$K$4&amp;"$50000"),$B1260&amp;"#"&amp;P$6,INDIRECT("ИсходныеДанные!$J$2:$J$50000")),0)</f>
        <v>0</v>
      </c>
      <c r="Q1260" s="3">
        <f ca="1">IF($B1260&lt;&gt;"",SUMIF(INDIRECT("ИсходныеДанные!$"&amp;$K$4&amp;"$2:$"&amp;$K$4&amp;"$50000"),$B1260&amp;"#"&amp;Q$6,INDIRECT("ИсходныеДанные!$J$2:$J$50000")),0)</f>
        <v>0</v>
      </c>
      <c r="R1260" s="3">
        <f ca="1">IF($B1260&lt;&gt;"",SUMIF(INDIRECT("ИсходныеДанные!$"&amp;$K$4&amp;"$2:$"&amp;$K$4&amp;"$50000"),$B1260&amp;"#"&amp;R$6,INDIRECT("ИсходныеДанные!$J$2:$J$50000")),0)</f>
        <v>0</v>
      </c>
      <c r="S1260" s="3">
        <f ca="1">IF($B1260&lt;&gt;"",SUMIF(INDIRECT("ИсходныеДанные!$"&amp;$K$4&amp;"$2:$"&amp;$K$4&amp;"$50000"),$B1260&amp;"#"&amp;S$6,INDIRECT("ИсходныеДанные!$J$2:$J$50000")),0)</f>
        <v>0</v>
      </c>
      <c r="T1260" s="3">
        <f ca="1">IF($B1260&lt;&gt;"",SUMIF(INDIRECT("ИсходныеДанные!$"&amp;$K$4&amp;"$2:$"&amp;$K$4&amp;"$50000"),$B1260&amp;"#"&amp;T$6,INDIRECT("ИсходныеДанные!$J$2:$J$50000")),0)</f>
        <v>0</v>
      </c>
      <c r="U1260" s="3">
        <f ca="1">IF($B1260&lt;&gt;"",SUMIF(INDIRECT("ИсходныеДанные!$"&amp;$K$4&amp;"$2:$"&amp;$K$4&amp;"$50000"),$B1260&amp;"#"&amp;U$6,INDIRECT("ИсходныеДанные!$J$2:$J$50000")),0)</f>
        <v>0</v>
      </c>
      <c r="V1260" s="3">
        <f ca="1">IF($B1260&lt;&gt;"",SUMIF(INDIRECT("ИсходныеДанные!$"&amp;$K$4&amp;"$2:$"&amp;$K$4&amp;"$50000"),$B1260&amp;"#"&amp;V$6,INDIRECT("ИсходныеДанные!$J$2:$J$50000")),0)</f>
        <v>0</v>
      </c>
      <c r="W1260" s="16" t="e">
        <f ca="1">SUM(K1260:V1260)/Пофамильно!$R$1</f>
        <v>#DIV/0!</v>
      </c>
    </row>
    <row r="1261" spans="1:23" x14ac:dyDescent="0.25">
      <c r="A1261" s="10" t="str">
        <f t="shared" ca="1" si="21"/>
        <v>delete</v>
      </c>
      <c r="B1261" s="16" cm="1">
        <f t="array" aca="1" ref="B1261" ca="1">INDIRECT("УникальныеСписки!D"&amp;ROW()-$L$4)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14"/>
      <c r="G1261" s="81" t="str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84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84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84" t="str" cm="1">
        <f t="array" aca="1" ref="J1261" ca="1">_xlfn.XLOOKUP($B1261,INDIRECT(SUBSTITUTE("ИсходныеДанные!$где$2:$где$50000","где",$B$4)),INDIRECT(SUBSTITUTE("ИсходныеДанные!$что$2:$что$50000","что",J$4)),"",0,1)</f>
        <v/>
      </c>
      <c r="K1261" s="3">
        <f ca="1">IF($B1261&lt;&gt;"",SUMIF(INDIRECT("ИсходныеДанные!$"&amp;$K$4&amp;"$2:$"&amp;$K$4&amp;"$50000"),$B1261&amp;"#"&amp;K$6,INDIRECT("ИсходныеДанные!$J$2:$J$50000")),0)</f>
        <v>0</v>
      </c>
      <c r="L1261" s="3">
        <f ca="1">IF($B1261&lt;&gt;"",SUMIF(INDIRECT("ИсходныеДанные!$"&amp;$K$4&amp;"$2:$"&amp;$K$4&amp;"$50000"),$B1261&amp;"#"&amp;L$6,INDIRECT("ИсходныеДанные!$J$2:$J$50000")),0)</f>
        <v>0</v>
      </c>
      <c r="M1261" s="3">
        <f ca="1">IF($B1261&lt;&gt;"",SUMIF(INDIRECT("ИсходныеДанные!$"&amp;$K$4&amp;"$2:$"&amp;$K$4&amp;"$50000"),$B1261&amp;"#"&amp;M$6,INDIRECT("ИсходныеДанные!$J$2:$J$50000")),0)</f>
        <v>0</v>
      </c>
      <c r="N1261" s="3">
        <f ca="1">IF($B1261&lt;&gt;"",SUMIF(INDIRECT("ИсходныеДанные!$"&amp;$K$4&amp;"$2:$"&amp;$K$4&amp;"$50000"),$B1261&amp;"#"&amp;N$6,INDIRECT("ИсходныеДанные!$J$2:$J$50000")),0)</f>
        <v>0</v>
      </c>
      <c r="O1261" s="3">
        <f ca="1">IF($B1261&lt;&gt;"",SUMIF(INDIRECT("ИсходныеДанные!$"&amp;$K$4&amp;"$2:$"&amp;$K$4&amp;"$50000"),$B1261&amp;"#"&amp;O$6,INDIRECT("ИсходныеДанные!$J$2:$J$50000")),0)</f>
        <v>0</v>
      </c>
      <c r="P1261" s="3">
        <f ca="1">IF($B1261&lt;&gt;"",SUMIF(INDIRECT("ИсходныеДанные!$"&amp;$K$4&amp;"$2:$"&amp;$K$4&amp;"$50000"),$B1261&amp;"#"&amp;P$6,INDIRECT("ИсходныеДанные!$J$2:$J$50000")),0)</f>
        <v>0</v>
      </c>
      <c r="Q1261" s="3">
        <f ca="1">IF($B1261&lt;&gt;"",SUMIF(INDIRECT("ИсходныеДанные!$"&amp;$K$4&amp;"$2:$"&amp;$K$4&amp;"$50000"),$B1261&amp;"#"&amp;Q$6,INDIRECT("ИсходныеДанные!$J$2:$J$50000")),0)</f>
        <v>0</v>
      </c>
      <c r="R1261" s="3">
        <f ca="1">IF($B1261&lt;&gt;"",SUMIF(INDIRECT("ИсходныеДанные!$"&amp;$K$4&amp;"$2:$"&amp;$K$4&amp;"$50000"),$B1261&amp;"#"&amp;R$6,INDIRECT("ИсходныеДанные!$J$2:$J$50000")),0)</f>
        <v>0</v>
      </c>
      <c r="S1261" s="3">
        <f ca="1">IF($B1261&lt;&gt;"",SUMIF(INDIRECT("ИсходныеДанные!$"&amp;$K$4&amp;"$2:$"&amp;$K$4&amp;"$50000"),$B1261&amp;"#"&amp;S$6,INDIRECT("ИсходныеДанные!$J$2:$J$50000")),0)</f>
        <v>0</v>
      </c>
      <c r="T1261" s="3">
        <f ca="1">IF($B1261&lt;&gt;"",SUMIF(INDIRECT("ИсходныеДанные!$"&amp;$K$4&amp;"$2:$"&amp;$K$4&amp;"$50000"),$B1261&amp;"#"&amp;T$6,INDIRECT("ИсходныеДанные!$J$2:$J$50000")),0)</f>
        <v>0</v>
      </c>
      <c r="U1261" s="3">
        <f ca="1">IF($B1261&lt;&gt;"",SUMIF(INDIRECT("ИсходныеДанные!$"&amp;$K$4&amp;"$2:$"&amp;$K$4&amp;"$50000"),$B1261&amp;"#"&amp;U$6,INDIRECT("ИсходныеДанные!$J$2:$J$50000")),0)</f>
        <v>0</v>
      </c>
      <c r="V1261" s="3">
        <f ca="1">IF($B1261&lt;&gt;"",SUMIF(INDIRECT("ИсходныеДанные!$"&amp;$K$4&amp;"$2:$"&amp;$K$4&amp;"$50000"),$B1261&amp;"#"&amp;V$6,INDIRECT("ИсходныеДанные!$J$2:$J$50000")),0)</f>
        <v>0</v>
      </c>
      <c r="W1261" s="16" t="e">
        <f ca="1">SUM(K1261:V1261)/Пофамильно!$R$1</f>
        <v>#DIV/0!</v>
      </c>
    </row>
    <row r="1262" spans="1:23" x14ac:dyDescent="0.25">
      <c r="A1262" s="10" t="str">
        <f t="shared" ca="1" si="21"/>
        <v>delete</v>
      </c>
      <c r="B1262" s="16" cm="1">
        <f t="array" aca="1" ref="B1262" ca="1">INDIRECT("УникальныеСписки!D"&amp;ROW()-$L$4)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14"/>
      <c r="G1262" s="81" t="str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84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84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84" t="str" cm="1">
        <f t="array" aca="1" ref="J1262" ca="1">_xlfn.XLOOKUP($B1262,INDIRECT(SUBSTITUTE("ИсходныеДанные!$где$2:$где$50000","где",$B$4)),INDIRECT(SUBSTITUTE("ИсходныеДанные!$что$2:$что$50000","что",J$4)),"",0,1)</f>
        <v/>
      </c>
      <c r="K1262" s="3">
        <f ca="1">IF($B1262&lt;&gt;"",SUMIF(INDIRECT("ИсходныеДанные!$"&amp;$K$4&amp;"$2:$"&amp;$K$4&amp;"$50000"),$B1262&amp;"#"&amp;K$6,INDIRECT("ИсходныеДанные!$J$2:$J$50000")),0)</f>
        <v>0</v>
      </c>
      <c r="L1262" s="3">
        <f ca="1">IF($B1262&lt;&gt;"",SUMIF(INDIRECT("ИсходныеДанные!$"&amp;$K$4&amp;"$2:$"&amp;$K$4&amp;"$50000"),$B1262&amp;"#"&amp;L$6,INDIRECT("ИсходныеДанные!$J$2:$J$50000")),0)</f>
        <v>0</v>
      </c>
      <c r="M1262" s="3">
        <f ca="1">IF($B1262&lt;&gt;"",SUMIF(INDIRECT("ИсходныеДанные!$"&amp;$K$4&amp;"$2:$"&amp;$K$4&amp;"$50000"),$B1262&amp;"#"&amp;M$6,INDIRECT("ИсходныеДанные!$J$2:$J$50000")),0)</f>
        <v>0</v>
      </c>
      <c r="N1262" s="3">
        <f ca="1">IF($B1262&lt;&gt;"",SUMIF(INDIRECT("ИсходныеДанные!$"&amp;$K$4&amp;"$2:$"&amp;$K$4&amp;"$50000"),$B1262&amp;"#"&amp;N$6,INDIRECT("ИсходныеДанные!$J$2:$J$50000")),0)</f>
        <v>0</v>
      </c>
      <c r="O1262" s="3">
        <f ca="1">IF($B1262&lt;&gt;"",SUMIF(INDIRECT("ИсходныеДанные!$"&amp;$K$4&amp;"$2:$"&amp;$K$4&amp;"$50000"),$B1262&amp;"#"&amp;O$6,INDIRECT("ИсходныеДанные!$J$2:$J$50000")),0)</f>
        <v>0</v>
      </c>
      <c r="P1262" s="3">
        <f ca="1">IF($B1262&lt;&gt;"",SUMIF(INDIRECT("ИсходныеДанные!$"&amp;$K$4&amp;"$2:$"&amp;$K$4&amp;"$50000"),$B1262&amp;"#"&amp;P$6,INDIRECT("ИсходныеДанные!$J$2:$J$50000")),0)</f>
        <v>0</v>
      </c>
      <c r="Q1262" s="3">
        <f ca="1">IF($B1262&lt;&gt;"",SUMIF(INDIRECT("ИсходныеДанные!$"&amp;$K$4&amp;"$2:$"&amp;$K$4&amp;"$50000"),$B1262&amp;"#"&amp;Q$6,INDIRECT("ИсходныеДанные!$J$2:$J$50000")),0)</f>
        <v>0</v>
      </c>
      <c r="R1262" s="3">
        <f ca="1">IF($B1262&lt;&gt;"",SUMIF(INDIRECT("ИсходныеДанные!$"&amp;$K$4&amp;"$2:$"&amp;$K$4&amp;"$50000"),$B1262&amp;"#"&amp;R$6,INDIRECT("ИсходныеДанные!$J$2:$J$50000")),0)</f>
        <v>0</v>
      </c>
      <c r="S1262" s="3">
        <f ca="1">IF($B1262&lt;&gt;"",SUMIF(INDIRECT("ИсходныеДанные!$"&amp;$K$4&amp;"$2:$"&amp;$K$4&amp;"$50000"),$B1262&amp;"#"&amp;S$6,INDIRECT("ИсходныеДанные!$J$2:$J$50000")),0)</f>
        <v>0</v>
      </c>
      <c r="T1262" s="3">
        <f ca="1">IF($B1262&lt;&gt;"",SUMIF(INDIRECT("ИсходныеДанные!$"&amp;$K$4&amp;"$2:$"&amp;$K$4&amp;"$50000"),$B1262&amp;"#"&amp;T$6,INDIRECT("ИсходныеДанные!$J$2:$J$50000")),0)</f>
        <v>0</v>
      </c>
      <c r="U1262" s="3">
        <f ca="1">IF($B1262&lt;&gt;"",SUMIF(INDIRECT("ИсходныеДанные!$"&amp;$K$4&amp;"$2:$"&amp;$K$4&amp;"$50000"),$B1262&amp;"#"&amp;U$6,INDIRECT("ИсходныеДанные!$J$2:$J$50000")),0)</f>
        <v>0</v>
      </c>
      <c r="V1262" s="3">
        <f ca="1">IF($B1262&lt;&gt;"",SUMIF(INDIRECT("ИсходныеДанные!$"&amp;$K$4&amp;"$2:$"&amp;$K$4&amp;"$50000"),$B1262&amp;"#"&amp;V$6,INDIRECT("ИсходныеДанные!$J$2:$J$50000")),0)</f>
        <v>0</v>
      </c>
      <c r="W1262" s="16" t="e">
        <f ca="1">SUM(K1262:V1262)/Пофамильно!$R$1</f>
        <v>#DIV/0!</v>
      </c>
    </row>
    <row r="1263" spans="1:23" x14ac:dyDescent="0.25">
      <c r="A1263" s="10" t="str">
        <f t="shared" ca="1" si="21"/>
        <v>delete</v>
      </c>
      <c r="B1263" s="16" cm="1">
        <f t="array" aca="1" ref="B1263" ca="1">INDIRECT("УникальныеСписки!D"&amp;ROW()-$L$4)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14"/>
      <c r="G1263" s="81" t="str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84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84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84" t="str" cm="1">
        <f t="array" aca="1" ref="J1263" ca="1">_xlfn.XLOOKUP($B1263,INDIRECT(SUBSTITUTE("ИсходныеДанные!$где$2:$где$50000","где",$B$4)),INDIRECT(SUBSTITUTE("ИсходныеДанные!$что$2:$что$50000","что",J$4)),"",0,1)</f>
        <v/>
      </c>
      <c r="K1263" s="3">
        <f ca="1">IF($B1263&lt;&gt;"",SUMIF(INDIRECT("ИсходныеДанные!$"&amp;$K$4&amp;"$2:$"&amp;$K$4&amp;"$50000"),$B1263&amp;"#"&amp;K$6,INDIRECT("ИсходныеДанные!$J$2:$J$50000")),0)</f>
        <v>0</v>
      </c>
      <c r="L1263" s="3">
        <f ca="1">IF($B1263&lt;&gt;"",SUMIF(INDIRECT("ИсходныеДанные!$"&amp;$K$4&amp;"$2:$"&amp;$K$4&amp;"$50000"),$B1263&amp;"#"&amp;L$6,INDIRECT("ИсходныеДанные!$J$2:$J$50000")),0)</f>
        <v>0</v>
      </c>
      <c r="M1263" s="3">
        <f ca="1">IF($B1263&lt;&gt;"",SUMIF(INDIRECT("ИсходныеДанные!$"&amp;$K$4&amp;"$2:$"&amp;$K$4&amp;"$50000"),$B1263&amp;"#"&amp;M$6,INDIRECT("ИсходныеДанные!$J$2:$J$50000")),0)</f>
        <v>0</v>
      </c>
      <c r="N1263" s="3">
        <f ca="1">IF($B1263&lt;&gt;"",SUMIF(INDIRECT("ИсходныеДанные!$"&amp;$K$4&amp;"$2:$"&amp;$K$4&amp;"$50000"),$B1263&amp;"#"&amp;N$6,INDIRECT("ИсходныеДанные!$J$2:$J$50000")),0)</f>
        <v>0</v>
      </c>
      <c r="O1263" s="3">
        <f ca="1">IF($B1263&lt;&gt;"",SUMIF(INDIRECT("ИсходныеДанные!$"&amp;$K$4&amp;"$2:$"&amp;$K$4&amp;"$50000"),$B1263&amp;"#"&amp;O$6,INDIRECT("ИсходныеДанные!$J$2:$J$50000")),0)</f>
        <v>0</v>
      </c>
      <c r="P1263" s="3">
        <f ca="1">IF($B1263&lt;&gt;"",SUMIF(INDIRECT("ИсходныеДанные!$"&amp;$K$4&amp;"$2:$"&amp;$K$4&amp;"$50000"),$B1263&amp;"#"&amp;P$6,INDIRECT("ИсходныеДанные!$J$2:$J$50000")),0)</f>
        <v>0</v>
      </c>
      <c r="Q1263" s="3">
        <f ca="1">IF($B1263&lt;&gt;"",SUMIF(INDIRECT("ИсходныеДанные!$"&amp;$K$4&amp;"$2:$"&amp;$K$4&amp;"$50000"),$B1263&amp;"#"&amp;Q$6,INDIRECT("ИсходныеДанные!$J$2:$J$50000")),0)</f>
        <v>0</v>
      </c>
      <c r="R1263" s="3">
        <f ca="1">IF($B1263&lt;&gt;"",SUMIF(INDIRECT("ИсходныеДанные!$"&amp;$K$4&amp;"$2:$"&amp;$K$4&amp;"$50000"),$B1263&amp;"#"&amp;R$6,INDIRECT("ИсходныеДанные!$J$2:$J$50000")),0)</f>
        <v>0</v>
      </c>
      <c r="S1263" s="3">
        <f ca="1">IF($B1263&lt;&gt;"",SUMIF(INDIRECT("ИсходныеДанные!$"&amp;$K$4&amp;"$2:$"&amp;$K$4&amp;"$50000"),$B1263&amp;"#"&amp;S$6,INDIRECT("ИсходныеДанные!$J$2:$J$50000")),0)</f>
        <v>0</v>
      </c>
      <c r="T1263" s="3">
        <f ca="1">IF($B1263&lt;&gt;"",SUMIF(INDIRECT("ИсходныеДанные!$"&amp;$K$4&amp;"$2:$"&amp;$K$4&amp;"$50000"),$B1263&amp;"#"&amp;T$6,INDIRECT("ИсходныеДанные!$J$2:$J$50000")),0)</f>
        <v>0</v>
      </c>
      <c r="U1263" s="3">
        <f ca="1">IF($B1263&lt;&gt;"",SUMIF(INDIRECT("ИсходныеДанные!$"&amp;$K$4&amp;"$2:$"&amp;$K$4&amp;"$50000"),$B1263&amp;"#"&amp;U$6,INDIRECT("ИсходныеДанные!$J$2:$J$50000")),0)</f>
        <v>0</v>
      </c>
      <c r="V1263" s="3">
        <f ca="1">IF($B1263&lt;&gt;"",SUMIF(INDIRECT("ИсходныеДанные!$"&amp;$K$4&amp;"$2:$"&amp;$K$4&amp;"$50000"),$B1263&amp;"#"&amp;V$6,INDIRECT("ИсходныеДанные!$J$2:$J$50000")),0)</f>
        <v>0</v>
      </c>
      <c r="W1263" s="16" t="e">
        <f ca="1">SUM(K1263:V1263)/Пофамильно!$R$1</f>
        <v>#DIV/0!</v>
      </c>
    </row>
    <row r="1264" spans="1:23" x14ac:dyDescent="0.25">
      <c r="A1264" s="10" t="str">
        <f t="shared" ca="1" si="21"/>
        <v>delete</v>
      </c>
      <c r="B1264" s="16" cm="1">
        <f t="array" aca="1" ref="B1264" ca="1">INDIRECT("УникальныеСписки!D"&amp;ROW()-$L$4)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14"/>
      <c r="G1264" s="81" t="str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84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84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84" t="str" cm="1">
        <f t="array" aca="1" ref="J1264" ca="1">_xlfn.XLOOKUP($B1264,INDIRECT(SUBSTITUTE("ИсходныеДанные!$где$2:$где$50000","где",$B$4)),INDIRECT(SUBSTITUTE("ИсходныеДанные!$что$2:$что$50000","что",J$4)),"",0,1)</f>
        <v/>
      </c>
      <c r="K1264" s="3">
        <f ca="1">IF($B1264&lt;&gt;"",SUMIF(INDIRECT("ИсходныеДанные!$"&amp;$K$4&amp;"$2:$"&amp;$K$4&amp;"$50000"),$B1264&amp;"#"&amp;K$6,INDIRECT("ИсходныеДанные!$J$2:$J$50000")),0)</f>
        <v>0</v>
      </c>
      <c r="L1264" s="3">
        <f ca="1">IF($B1264&lt;&gt;"",SUMIF(INDIRECT("ИсходныеДанные!$"&amp;$K$4&amp;"$2:$"&amp;$K$4&amp;"$50000"),$B1264&amp;"#"&amp;L$6,INDIRECT("ИсходныеДанные!$J$2:$J$50000")),0)</f>
        <v>0</v>
      </c>
      <c r="M1264" s="3">
        <f ca="1">IF($B1264&lt;&gt;"",SUMIF(INDIRECT("ИсходныеДанные!$"&amp;$K$4&amp;"$2:$"&amp;$K$4&amp;"$50000"),$B1264&amp;"#"&amp;M$6,INDIRECT("ИсходныеДанные!$J$2:$J$50000")),0)</f>
        <v>0</v>
      </c>
      <c r="N1264" s="3">
        <f ca="1">IF($B1264&lt;&gt;"",SUMIF(INDIRECT("ИсходныеДанные!$"&amp;$K$4&amp;"$2:$"&amp;$K$4&amp;"$50000"),$B1264&amp;"#"&amp;N$6,INDIRECT("ИсходныеДанные!$J$2:$J$50000")),0)</f>
        <v>0</v>
      </c>
      <c r="O1264" s="3">
        <f ca="1">IF($B1264&lt;&gt;"",SUMIF(INDIRECT("ИсходныеДанные!$"&amp;$K$4&amp;"$2:$"&amp;$K$4&amp;"$50000"),$B1264&amp;"#"&amp;O$6,INDIRECT("ИсходныеДанные!$J$2:$J$50000")),0)</f>
        <v>0</v>
      </c>
      <c r="P1264" s="3">
        <f ca="1">IF($B1264&lt;&gt;"",SUMIF(INDIRECT("ИсходныеДанные!$"&amp;$K$4&amp;"$2:$"&amp;$K$4&amp;"$50000"),$B1264&amp;"#"&amp;P$6,INDIRECT("ИсходныеДанные!$J$2:$J$50000")),0)</f>
        <v>0</v>
      </c>
      <c r="Q1264" s="3">
        <f ca="1">IF($B1264&lt;&gt;"",SUMIF(INDIRECT("ИсходныеДанные!$"&amp;$K$4&amp;"$2:$"&amp;$K$4&amp;"$50000"),$B1264&amp;"#"&amp;Q$6,INDIRECT("ИсходныеДанные!$J$2:$J$50000")),0)</f>
        <v>0</v>
      </c>
      <c r="R1264" s="3">
        <f ca="1">IF($B1264&lt;&gt;"",SUMIF(INDIRECT("ИсходныеДанные!$"&amp;$K$4&amp;"$2:$"&amp;$K$4&amp;"$50000"),$B1264&amp;"#"&amp;R$6,INDIRECT("ИсходныеДанные!$J$2:$J$50000")),0)</f>
        <v>0</v>
      </c>
      <c r="S1264" s="3">
        <f ca="1">IF($B1264&lt;&gt;"",SUMIF(INDIRECT("ИсходныеДанные!$"&amp;$K$4&amp;"$2:$"&amp;$K$4&amp;"$50000"),$B1264&amp;"#"&amp;S$6,INDIRECT("ИсходныеДанные!$J$2:$J$50000")),0)</f>
        <v>0</v>
      </c>
      <c r="T1264" s="3">
        <f ca="1">IF($B1264&lt;&gt;"",SUMIF(INDIRECT("ИсходныеДанные!$"&amp;$K$4&amp;"$2:$"&amp;$K$4&amp;"$50000"),$B1264&amp;"#"&amp;T$6,INDIRECT("ИсходныеДанные!$J$2:$J$50000")),0)</f>
        <v>0</v>
      </c>
      <c r="U1264" s="3">
        <f ca="1">IF($B1264&lt;&gt;"",SUMIF(INDIRECT("ИсходныеДанные!$"&amp;$K$4&amp;"$2:$"&amp;$K$4&amp;"$50000"),$B1264&amp;"#"&amp;U$6,INDIRECT("ИсходныеДанные!$J$2:$J$50000")),0)</f>
        <v>0</v>
      </c>
      <c r="V1264" s="3">
        <f ca="1">IF($B1264&lt;&gt;"",SUMIF(INDIRECT("ИсходныеДанные!$"&amp;$K$4&amp;"$2:$"&amp;$K$4&amp;"$50000"),$B1264&amp;"#"&amp;V$6,INDIRECT("ИсходныеДанные!$J$2:$J$50000")),0)</f>
        <v>0</v>
      </c>
      <c r="W1264" s="16" t="e">
        <f ca="1">SUM(K1264:V1264)/Пофамильно!$R$1</f>
        <v>#DIV/0!</v>
      </c>
    </row>
    <row r="1265" spans="1:23" x14ac:dyDescent="0.25">
      <c r="A1265" s="10" t="str">
        <f t="shared" ca="1" si="21"/>
        <v>delete</v>
      </c>
      <c r="B1265" s="16" cm="1">
        <f t="array" aca="1" ref="B1265" ca="1">INDIRECT("УникальныеСписки!D"&amp;ROW()-$L$4)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14"/>
      <c r="G1265" s="81" t="str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84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84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84" t="str" cm="1">
        <f t="array" aca="1" ref="J1265" ca="1">_xlfn.XLOOKUP($B1265,INDIRECT(SUBSTITUTE("ИсходныеДанные!$где$2:$где$50000","где",$B$4)),INDIRECT(SUBSTITUTE("ИсходныеДанные!$что$2:$что$50000","что",J$4)),"",0,1)</f>
        <v/>
      </c>
      <c r="K1265" s="3">
        <f ca="1">IF($B1265&lt;&gt;"",SUMIF(INDIRECT("ИсходныеДанные!$"&amp;$K$4&amp;"$2:$"&amp;$K$4&amp;"$50000"),$B1265&amp;"#"&amp;K$6,INDIRECT("ИсходныеДанные!$J$2:$J$50000")),0)</f>
        <v>0</v>
      </c>
      <c r="L1265" s="3">
        <f ca="1">IF($B1265&lt;&gt;"",SUMIF(INDIRECT("ИсходныеДанные!$"&amp;$K$4&amp;"$2:$"&amp;$K$4&amp;"$50000"),$B1265&amp;"#"&amp;L$6,INDIRECT("ИсходныеДанные!$J$2:$J$50000")),0)</f>
        <v>0</v>
      </c>
      <c r="M1265" s="3">
        <f ca="1">IF($B1265&lt;&gt;"",SUMIF(INDIRECT("ИсходныеДанные!$"&amp;$K$4&amp;"$2:$"&amp;$K$4&amp;"$50000"),$B1265&amp;"#"&amp;M$6,INDIRECT("ИсходныеДанные!$J$2:$J$50000")),0)</f>
        <v>0</v>
      </c>
      <c r="N1265" s="3">
        <f ca="1">IF($B1265&lt;&gt;"",SUMIF(INDIRECT("ИсходныеДанные!$"&amp;$K$4&amp;"$2:$"&amp;$K$4&amp;"$50000"),$B1265&amp;"#"&amp;N$6,INDIRECT("ИсходныеДанные!$J$2:$J$50000")),0)</f>
        <v>0</v>
      </c>
      <c r="O1265" s="3">
        <f ca="1">IF($B1265&lt;&gt;"",SUMIF(INDIRECT("ИсходныеДанные!$"&amp;$K$4&amp;"$2:$"&amp;$K$4&amp;"$50000"),$B1265&amp;"#"&amp;O$6,INDIRECT("ИсходныеДанные!$J$2:$J$50000")),0)</f>
        <v>0</v>
      </c>
      <c r="P1265" s="3">
        <f ca="1">IF($B1265&lt;&gt;"",SUMIF(INDIRECT("ИсходныеДанные!$"&amp;$K$4&amp;"$2:$"&amp;$K$4&amp;"$50000"),$B1265&amp;"#"&amp;P$6,INDIRECT("ИсходныеДанные!$J$2:$J$50000")),0)</f>
        <v>0</v>
      </c>
      <c r="Q1265" s="3">
        <f ca="1">IF($B1265&lt;&gt;"",SUMIF(INDIRECT("ИсходныеДанные!$"&amp;$K$4&amp;"$2:$"&amp;$K$4&amp;"$50000"),$B1265&amp;"#"&amp;Q$6,INDIRECT("ИсходныеДанные!$J$2:$J$50000")),0)</f>
        <v>0</v>
      </c>
      <c r="R1265" s="3">
        <f ca="1">IF($B1265&lt;&gt;"",SUMIF(INDIRECT("ИсходныеДанные!$"&amp;$K$4&amp;"$2:$"&amp;$K$4&amp;"$50000"),$B1265&amp;"#"&amp;R$6,INDIRECT("ИсходныеДанные!$J$2:$J$50000")),0)</f>
        <v>0</v>
      </c>
      <c r="S1265" s="3">
        <f ca="1">IF($B1265&lt;&gt;"",SUMIF(INDIRECT("ИсходныеДанные!$"&amp;$K$4&amp;"$2:$"&amp;$K$4&amp;"$50000"),$B1265&amp;"#"&amp;S$6,INDIRECT("ИсходныеДанные!$J$2:$J$50000")),0)</f>
        <v>0</v>
      </c>
      <c r="T1265" s="3">
        <f ca="1">IF($B1265&lt;&gt;"",SUMIF(INDIRECT("ИсходныеДанные!$"&amp;$K$4&amp;"$2:$"&amp;$K$4&amp;"$50000"),$B1265&amp;"#"&amp;T$6,INDIRECT("ИсходныеДанные!$J$2:$J$50000")),0)</f>
        <v>0</v>
      </c>
      <c r="U1265" s="3">
        <f ca="1">IF($B1265&lt;&gt;"",SUMIF(INDIRECT("ИсходныеДанные!$"&amp;$K$4&amp;"$2:$"&amp;$K$4&amp;"$50000"),$B1265&amp;"#"&amp;U$6,INDIRECT("ИсходныеДанные!$J$2:$J$50000")),0)</f>
        <v>0</v>
      </c>
      <c r="V1265" s="3">
        <f ca="1">IF($B1265&lt;&gt;"",SUMIF(INDIRECT("ИсходныеДанные!$"&amp;$K$4&amp;"$2:$"&amp;$K$4&amp;"$50000"),$B1265&amp;"#"&amp;V$6,INDIRECT("ИсходныеДанные!$J$2:$J$50000")),0)</f>
        <v>0</v>
      </c>
      <c r="W1265" s="16" t="e">
        <f ca="1">SUM(K1265:V1265)/Пофамильно!$R$1</f>
        <v>#DIV/0!</v>
      </c>
    </row>
    <row r="1266" spans="1:23" x14ac:dyDescent="0.25">
      <c r="A1266" s="10" t="str">
        <f t="shared" ca="1" si="21"/>
        <v>delete</v>
      </c>
      <c r="B1266" s="16" cm="1">
        <f t="array" aca="1" ref="B1266" ca="1">INDIRECT("УникальныеСписки!D"&amp;ROW()-$L$4)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14"/>
      <c r="G1266" s="81" t="str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84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84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84" t="str" cm="1">
        <f t="array" aca="1" ref="J1266" ca="1">_xlfn.XLOOKUP($B1266,INDIRECT(SUBSTITUTE("ИсходныеДанные!$где$2:$где$50000","где",$B$4)),INDIRECT(SUBSTITUTE("ИсходныеДанные!$что$2:$что$50000","что",J$4)),"",0,1)</f>
        <v/>
      </c>
      <c r="K1266" s="3">
        <f ca="1">IF($B1266&lt;&gt;"",SUMIF(INDIRECT("ИсходныеДанные!$"&amp;$K$4&amp;"$2:$"&amp;$K$4&amp;"$50000"),$B1266&amp;"#"&amp;K$6,INDIRECT("ИсходныеДанные!$J$2:$J$50000")),0)</f>
        <v>0</v>
      </c>
      <c r="L1266" s="3">
        <f ca="1">IF($B1266&lt;&gt;"",SUMIF(INDIRECT("ИсходныеДанные!$"&amp;$K$4&amp;"$2:$"&amp;$K$4&amp;"$50000"),$B1266&amp;"#"&amp;L$6,INDIRECT("ИсходныеДанные!$J$2:$J$50000")),0)</f>
        <v>0</v>
      </c>
      <c r="M1266" s="3">
        <f ca="1">IF($B1266&lt;&gt;"",SUMIF(INDIRECT("ИсходныеДанные!$"&amp;$K$4&amp;"$2:$"&amp;$K$4&amp;"$50000"),$B1266&amp;"#"&amp;M$6,INDIRECT("ИсходныеДанные!$J$2:$J$50000")),0)</f>
        <v>0</v>
      </c>
      <c r="N1266" s="3">
        <f ca="1">IF($B1266&lt;&gt;"",SUMIF(INDIRECT("ИсходныеДанные!$"&amp;$K$4&amp;"$2:$"&amp;$K$4&amp;"$50000"),$B1266&amp;"#"&amp;N$6,INDIRECT("ИсходныеДанные!$J$2:$J$50000")),0)</f>
        <v>0</v>
      </c>
      <c r="O1266" s="3">
        <f ca="1">IF($B1266&lt;&gt;"",SUMIF(INDIRECT("ИсходныеДанные!$"&amp;$K$4&amp;"$2:$"&amp;$K$4&amp;"$50000"),$B1266&amp;"#"&amp;O$6,INDIRECT("ИсходныеДанные!$J$2:$J$50000")),0)</f>
        <v>0</v>
      </c>
      <c r="P1266" s="3">
        <f ca="1">IF($B1266&lt;&gt;"",SUMIF(INDIRECT("ИсходныеДанные!$"&amp;$K$4&amp;"$2:$"&amp;$K$4&amp;"$50000"),$B1266&amp;"#"&amp;P$6,INDIRECT("ИсходныеДанные!$J$2:$J$50000")),0)</f>
        <v>0</v>
      </c>
      <c r="Q1266" s="3">
        <f ca="1">IF($B1266&lt;&gt;"",SUMIF(INDIRECT("ИсходныеДанные!$"&amp;$K$4&amp;"$2:$"&amp;$K$4&amp;"$50000"),$B1266&amp;"#"&amp;Q$6,INDIRECT("ИсходныеДанные!$J$2:$J$50000")),0)</f>
        <v>0</v>
      </c>
      <c r="R1266" s="3">
        <f ca="1">IF($B1266&lt;&gt;"",SUMIF(INDIRECT("ИсходныеДанные!$"&amp;$K$4&amp;"$2:$"&amp;$K$4&amp;"$50000"),$B1266&amp;"#"&amp;R$6,INDIRECT("ИсходныеДанные!$J$2:$J$50000")),0)</f>
        <v>0</v>
      </c>
      <c r="S1266" s="3">
        <f ca="1">IF($B1266&lt;&gt;"",SUMIF(INDIRECT("ИсходныеДанные!$"&amp;$K$4&amp;"$2:$"&amp;$K$4&amp;"$50000"),$B1266&amp;"#"&amp;S$6,INDIRECT("ИсходныеДанные!$J$2:$J$50000")),0)</f>
        <v>0</v>
      </c>
      <c r="T1266" s="3">
        <f ca="1">IF($B1266&lt;&gt;"",SUMIF(INDIRECT("ИсходныеДанные!$"&amp;$K$4&amp;"$2:$"&amp;$K$4&amp;"$50000"),$B1266&amp;"#"&amp;T$6,INDIRECT("ИсходныеДанные!$J$2:$J$50000")),0)</f>
        <v>0</v>
      </c>
      <c r="U1266" s="3">
        <f ca="1">IF($B1266&lt;&gt;"",SUMIF(INDIRECT("ИсходныеДанные!$"&amp;$K$4&amp;"$2:$"&amp;$K$4&amp;"$50000"),$B1266&amp;"#"&amp;U$6,INDIRECT("ИсходныеДанные!$J$2:$J$50000")),0)</f>
        <v>0</v>
      </c>
      <c r="V1266" s="3">
        <f ca="1">IF($B1266&lt;&gt;"",SUMIF(INDIRECT("ИсходныеДанные!$"&amp;$K$4&amp;"$2:$"&amp;$K$4&amp;"$50000"),$B1266&amp;"#"&amp;V$6,INDIRECT("ИсходныеДанные!$J$2:$J$50000")),0)</f>
        <v>0</v>
      </c>
      <c r="W1266" s="16" t="e">
        <f ca="1">SUM(K1266:V1266)/Пофамильно!$R$1</f>
        <v>#DIV/0!</v>
      </c>
    </row>
    <row r="1267" spans="1:23" x14ac:dyDescent="0.25">
      <c r="A1267" s="10" t="str">
        <f t="shared" ca="1" si="21"/>
        <v>delete</v>
      </c>
      <c r="B1267" s="16" cm="1">
        <f t="array" aca="1" ref="B1267" ca="1">INDIRECT("УникальныеСписки!D"&amp;ROW()-$L$4)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14"/>
      <c r="G1267" s="81" t="str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84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84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84" t="str" cm="1">
        <f t="array" aca="1" ref="J1267" ca="1">_xlfn.XLOOKUP($B1267,INDIRECT(SUBSTITUTE("ИсходныеДанные!$где$2:$где$50000","где",$B$4)),INDIRECT(SUBSTITUTE("ИсходныеДанные!$что$2:$что$50000","что",J$4)),"",0,1)</f>
        <v/>
      </c>
      <c r="K1267" s="3">
        <f ca="1">IF($B1267&lt;&gt;"",SUMIF(INDIRECT("ИсходныеДанные!$"&amp;$K$4&amp;"$2:$"&amp;$K$4&amp;"$50000"),$B1267&amp;"#"&amp;K$6,INDIRECT("ИсходныеДанные!$J$2:$J$50000")),0)</f>
        <v>0</v>
      </c>
      <c r="L1267" s="3">
        <f ca="1">IF($B1267&lt;&gt;"",SUMIF(INDIRECT("ИсходныеДанные!$"&amp;$K$4&amp;"$2:$"&amp;$K$4&amp;"$50000"),$B1267&amp;"#"&amp;L$6,INDIRECT("ИсходныеДанные!$J$2:$J$50000")),0)</f>
        <v>0</v>
      </c>
      <c r="M1267" s="3">
        <f ca="1">IF($B1267&lt;&gt;"",SUMIF(INDIRECT("ИсходныеДанные!$"&amp;$K$4&amp;"$2:$"&amp;$K$4&amp;"$50000"),$B1267&amp;"#"&amp;M$6,INDIRECT("ИсходныеДанные!$J$2:$J$50000")),0)</f>
        <v>0</v>
      </c>
      <c r="N1267" s="3">
        <f ca="1">IF($B1267&lt;&gt;"",SUMIF(INDIRECT("ИсходныеДанные!$"&amp;$K$4&amp;"$2:$"&amp;$K$4&amp;"$50000"),$B1267&amp;"#"&amp;N$6,INDIRECT("ИсходныеДанные!$J$2:$J$50000")),0)</f>
        <v>0</v>
      </c>
      <c r="O1267" s="3">
        <f ca="1">IF($B1267&lt;&gt;"",SUMIF(INDIRECT("ИсходныеДанные!$"&amp;$K$4&amp;"$2:$"&amp;$K$4&amp;"$50000"),$B1267&amp;"#"&amp;O$6,INDIRECT("ИсходныеДанные!$J$2:$J$50000")),0)</f>
        <v>0</v>
      </c>
      <c r="P1267" s="3">
        <f ca="1">IF($B1267&lt;&gt;"",SUMIF(INDIRECT("ИсходныеДанные!$"&amp;$K$4&amp;"$2:$"&amp;$K$4&amp;"$50000"),$B1267&amp;"#"&amp;P$6,INDIRECT("ИсходныеДанные!$J$2:$J$50000")),0)</f>
        <v>0</v>
      </c>
      <c r="Q1267" s="3">
        <f ca="1">IF($B1267&lt;&gt;"",SUMIF(INDIRECT("ИсходныеДанные!$"&amp;$K$4&amp;"$2:$"&amp;$K$4&amp;"$50000"),$B1267&amp;"#"&amp;Q$6,INDIRECT("ИсходныеДанные!$J$2:$J$50000")),0)</f>
        <v>0</v>
      </c>
      <c r="R1267" s="3">
        <f ca="1">IF($B1267&lt;&gt;"",SUMIF(INDIRECT("ИсходныеДанные!$"&amp;$K$4&amp;"$2:$"&amp;$K$4&amp;"$50000"),$B1267&amp;"#"&amp;R$6,INDIRECT("ИсходныеДанные!$J$2:$J$50000")),0)</f>
        <v>0</v>
      </c>
      <c r="S1267" s="3">
        <f ca="1">IF($B1267&lt;&gt;"",SUMIF(INDIRECT("ИсходныеДанные!$"&amp;$K$4&amp;"$2:$"&amp;$K$4&amp;"$50000"),$B1267&amp;"#"&amp;S$6,INDIRECT("ИсходныеДанные!$J$2:$J$50000")),0)</f>
        <v>0</v>
      </c>
      <c r="T1267" s="3">
        <f ca="1">IF($B1267&lt;&gt;"",SUMIF(INDIRECT("ИсходныеДанные!$"&amp;$K$4&amp;"$2:$"&amp;$K$4&amp;"$50000"),$B1267&amp;"#"&amp;T$6,INDIRECT("ИсходныеДанные!$J$2:$J$50000")),0)</f>
        <v>0</v>
      </c>
      <c r="U1267" s="3">
        <f ca="1">IF($B1267&lt;&gt;"",SUMIF(INDIRECT("ИсходныеДанные!$"&amp;$K$4&amp;"$2:$"&amp;$K$4&amp;"$50000"),$B1267&amp;"#"&amp;U$6,INDIRECT("ИсходныеДанные!$J$2:$J$50000")),0)</f>
        <v>0</v>
      </c>
      <c r="V1267" s="3">
        <f ca="1">IF($B1267&lt;&gt;"",SUMIF(INDIRECT("ИсходныеДанные!$"&amp;$K$4&amp;"$2:$"&amp;$K$4&amp;"$50000"),$B1267&amp;"#"&amp;V$6,INDIRECT("ИсходныеДанные!$J$2:$J$50000")),0)</f>
        <v>0</v>
      </c>
      <c r="W1267" s="16" t="e">
        <f ca="1">SUM(K1267:V1267)/Пофамильно!$R$1</f>
        <v>#DIV/0!</v>
      </c>
    </row>
    <row r="1268" spans="1:23" x14ac:dyDescent="0.25">
      <c r="A1268" s="10" t="str">
        <f t="shared" ca="1" si="21"/>
        <v>delete</v>
      </c>
      <c r="B1268" s="16" cm="1">
        <f t="array" aca="1" ref="B1268" ca="1">INDIRECT("УникальныеСписки!D"&amp;ROW()-$L$4)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14"/>
      <c r="G1268" s="81" t="str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84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84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84" t="str" cm="1">
        <f t="array" aca="1" ref="J1268" ca="1">_xlfn.XLOOKUP($B1268,INDIRECT(SUBSTITUTE("ИсходныеДанные!$где$2:$где$50000","где",$B$4)),INDIRECT(SUBSTITUTE("ИсходныеДанные!$что$2:$что$50000","что",J$4)),"",0,1)</f>
        <v/>
      </c>
      <c r="K1268" s="3">
        <f ca="1">IF($B1268&lt;&gt;"",SUMIF(INDIRECT("ИсходныеДанные!$"&amp;$K$4&amp;"$2:$"&amp;$K$4&amp;"$50000"),$B1268&amp;"#"&amp;K$6,INDIRECT("ИсходныеДанные!$J$2:$J$50000")),0)</f>
        <v>0</v>
      </c>
      <c r="L1268" s="3">
        <f ca="1">IF($B1268&lt;&gt;"",SUMIF(INDIRECT("ИсходныеДанные!$"&amp;$K$4&amp;"$2:$"&amp;$K$4&amp;"$50000"),$B1268&amp;"#"&amp;L$6,INDIRECT("ИсходныеДанные!$J$2:$J$50000")),0)</f>
        <v>0</v>
      </c>
      <c r="M1268" s="3">
        <f ca="1">IF($B1268&lt;&gt;"",SUMIF(INDIRECT("ИсходныеДанные!$"&amp;$K$4&amp;"$2:$"&amp;$K$4&amp;"$50000"),$B1268&amp;"#"&amp;M$6,INDIRECT("ИсходныеДанные!$J$2:$J$50000")),0)</f>
        <v>0</v>
      </c>
      <c r="N1268" s="3">
        <f ca="1">IF($B1268&lt;&gt;"",SUMIF(INDIRECT("ИсходныеДанные!$"&amp;$K$4&amp;"$2:$"&amp;$K$4&amp;"$50000"),$B1268&amp;"#"&amp;N$6,INDIRECT("ИсходныеДанные!$J$2:$J$50000")),0)</f>
        <v>0</v>
      </c>
      <c r="O1268" s="3">
        <f ca="1">IF($B1268&lt;&gt;"",SUMIF(INDIRECT("ИсходныеДанные!$"&amp;$K$4&amp;"$2:$"&amp;$K$4&amp;"$50000"),$B1268&amp;"#"&amp;O$6,INDIRECT("ИсходныеДанные!$J$2:$J$50000")),0)</f>
        <v>0</v>
      </c>
      <c r="P1268" s="3">
        <f ca="1">IF($B1268&lt;&gt;"",SUMIF(INDIRECT("ИсходныеДанные!$"&amp;$K$4&amp;"$2:$"&amp;$K$4&amp;"$50000"),$B1268&amp;"#"&amp;P$6,INDIRECT("ИсходныеДанные!$J$2:$J$50000")),0)</f>
        <v>0</v>
      </c>
      <c r="Q1268" s="3">
        <f ca="1">IF($B1268&lt;&gt;"",SUMIF(INDIRECT("ИсходныеДанные!$"&amp;$K$4&amp;"$2:$"&amp;$K$4&amp;"$50000"),$B1268&amp;"#"&amp;Q$6,INDIRECT("ИсходныеДанные!$J$2:$J$50000")),0)</f>
        <v>0</v>
      </c>
      <c r="R1268" s="3">
        <f ca="1">IF($B1268&lt;&gt;"",SUMIF(INDIRECT("ИсходныеДанные!$"&amp;$K$4&amp;"$2:$"&amp;$K$4&amp;"$50000"),$B1268&amp;"#"&amp;R$6,INDIRECT("ИсходныеДанные!$J$2:$J$50000")),0)</f>
        <v>0</v>
      </c>
      <c r="S1268" s="3">
        <f ca="1">IF($B1268&lt;&gt;"",SUMIF(INDIRECT("ИсходныеДанные!$"&amp;$K$4&amp;"$2:$"&amp;$K$4&amp;"$50000"),$B1268&amp;"#"&amp;S$6,INDIRECT("ИсходныеДанные!$J$2:$J$50000")),0)</f>
        <v>0</v>
      </c>
      <c r="T1268" s="3">
        <f ca="1">IF($B1268&lt;&gt;"",SUMIF(INDIRECT("ИсходныеДанные!$"&amp;$K$4&amp;"$2:$"&amp;$K$4&amp;"$50000"),$B1268&amp;"#"&amp;T$6,INDIRECT("ИсходныеДанные!$J$2:$J$50000")),0)</f>
        <v>0</v>
      </c>
      <c r="U1268" s="3">
        <f ca="1">IF($B1268&lt;&gt;"",SUMIF(INDIRECT("ИсходныеДанные!$"&amp;$K$4&amp;"$2:$"&amp;$K$4&amp;"$50000"),$B1268&amp;"#"&amp;U$6,INDIRECT("ИсходныеДанные!$J$2:$J$50000")),0)</f>
        <v>0</v>
      </c>
      <c r="V1268" s="3">
        <f ca="1">IF($B1268&lt;&gt;"",SUMIF(INDIRECT("ИсходныеДанные!$"&amp;$K$4&amp;"$2:$"&amp;$K$4&amp;"$50000"),$B1268&amp;"#"&amp;V$6,INDIRECT("ИсходныеДанные!$J$2:$J$50000")),0)</f>
        <v>0</v>
      </c>
      <c r="W1268" s="16" t="e">
        <f ca="1">SUM(K1268:V1268)/Пофамильно!$R$1</f>
        <v>#DIV/0!</v>
      </c>
    </row>
    <row r="1269" spans="1:23" x14ac:dyDescent="0.25">
      <c r="A1269" s="10" t="str">
        <f t="shared" ca="1" si="21"/>
        <v>delete</v>
      </c>
      <c r="B1269" s="16" cm="1">
        <f t="array" aca="1" ref="B1269" ca="1">INDIRECT("УникальныеСписки!D"&amp;ROW()-$L$4)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14"/>
      <c r="G1269" s="81" t="str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84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84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84" t="str" cm="1">
        <f t="array" aca="1" ref="J1269" ca="1">_xlfn.XLOOKUP($B1269,INDIRECT(SUBSTITUTE("ИсходныеДанные!$где$2:$где$50000","где",$B$4)),INDIRECT(SUBSTITUTE("ИсходныеДанные!$что$2:$что$50000","что",J$4)),"",0,1)</f>
        <v/>
      </c>
      <c r="K1269" s="3">
        <f ca="1">IF($B1269&lt;&gt;"",SUMIF(INDIRECT("ИсходныеДанные!$"&amp;$K$4&amp;"$2:$"&amp;$K$4&amp;"$50000"),$B1269&amp;"#"&amp;K$6,INDIRECT("ИсходныеДанные!$J$2:$J$50000")),0)</f>
        <v>0</v>
      </c>
      <c r="L1269" s="3">
        <f ca="1">IF($B1269&lt;&gt;"",SUMIF(INDIRECT("ИсходныеДанные!$"&amp;$K$4&amp;"$2:$"&amp;$K$4&amp;"$50000"),$B1269&amp;"#"&amp;L$6,INDIRECT("ИсходныеДанные!$J$2:$J$50000")),0)</f>
        <v>0</v>
      </c>
      <c r="M1269" s="3">
        <f ca="1">IF($B1269&lt;&gt;"",SUMIF(INDIRECT("ИсходныеДанные!$"&amp;$K$4&amp;"$2:$"&amp;$K$4&amp;"$50000"),$B1269&amp;"#"&amp;M$6,INDIRECT("ИсходныеДанные!$J$2:$J$50000")),0)</f>
        <v>0</v>
      </c>
      <c r="N1269" s="3">
        <f ca="1">IF($B1269&lt;&gt;"",SUMIF(INDIRECT("ИсходныеДанные!$"&amp;$K$4&amp;"$2:$"&amp;$K$4&amp;"$50000"),$B1269&amp;"#"&amp;N$6,INDIRECT("ИсходныеДанные!$J$2:$J$50000")),0)</f>
        <v>0</v>
      </c>
      <c r="O1269" s="3">
        <f ca="1">IF($B1269&lt;&gt;"",SUMIF(INDIRECT("ИсходныеДанные!$"&amp;$K$4&amp;"$2:$"&amp;$K$4&amp;"$50000"),$B1269&amp;"#"&amp;O$6,INDIRECT("ИсходныеДанные!$J$2:$J$50000")),0)</f>
        <v>0</v>
      </c>
      <c r="P1269" s="3">
        <f ca="1">IF($B1269&lt;&gt;"",SUMIF(INDIRECT("ИсходныеДанные!$"&amp;$K$4&amp;"$2:$"&amp;$K$4&amp;"$50000"),$B1269&amp;"#"&amp;P$6,INDIRECT("ИсходныеДанные!$J$2:$J$50000")),0)</f>
        <v>0</v>
      </c>
      <c r="Q1269" s="3">
        <f ca="1">IF($B1269&lt;&gt;"",SUMIF(INDIRECT("ИсходныеДанные!$"&amp;$K$4&amp;"$2:$"&amp;$K$4&amp;"$50000"),$B1269&amp;"#"&amp;Q$6,INDIRECT("ИсходныеДанные!$J$2:$J$50000")),0)</f>
        <v>0</v>
      </c>
      <c r="R1269" s="3">
        <f ca="1">IF($B1269&lt;&gt;"",SUMIF(INDIRECT("ИсходныеДанные!$"&amp;$K$4&amp;"$2:$"&amp;$K$4&amp;"$50000"),$B1269&amp;"#"&amp;R$6,INDIRECT("ИсходныеДанные!$J$2:$J$50000")),0)</f>
        <v>0</v>
      </c>
      <c r="S1269" s="3">
        <f ca="1">IF($B1269&lt;&gt;"",SUMIF(INDIRECT("ИсходныеДанные!$"&amp;$K$4&amp;"$2:$"&amp;$K$4&amp;"$50000"),$B1269&amp;"#"&amp;S$6,INDIRECT("ИсходныеДанные!$J$2:$J$50000")),0)</f>
        <v>0</v>
      </c>
      <c r="T1269" s="3">
        <f ca="1">IF($B1269&lt;&gt;"",SUMIF(INDIRECT("ИсходныеДанные!$"&amp;$K$4&amp;"$2:$"&amp;$K$4&amp;"$50000"),$B1269&amp;"#"&amp;T$6,INDIRECT("ИсходныеДанные!$J$2:$J$50000")),0)</f>
        <v>0</v>
      </c>
      <c r="U1269" s="3">
        <f ca="1">IF($B1269&lt;&gt;"",SUMIF(INDIRECT("ИсходныеДанные!$"&amp;$K$4&amp;"$2:$"&amp;$K$4&amp;"$50000"),$B1269&amp;"#"&amp;U$6,INDIRECT("ИсходныеДанные!$J$2:$J$50000")),0)</f>
        <v>0</v>
      </c>
      <c r="V1269" s="3">
        <f ca="1">IF($B1269&lt;&gt;"",SUMIF(INDIRECT("ИсходныеДанные!$"&amp;$K$4&amp;"$2:$"&amp;$K$4&amp;"$50000"),$B1269&amp;"#"&amp;V$6,INDIRECT("ИсходныеДанные!$J$2:$J$50000")),0)</f>
        <v>0</v>
      </c>
      <c r="W1269" s="16" t="e">
        <f ca="1">SUM(K1269:V1269)/Пофамильно!$R$1</f>
        <v>#DIV/0!</v>
      </c>
    </row>
    <row r="1270" spans="1:23" x14ac:dyDescent="0.25">
      <c r="A1270" s="10" t="str">
        <f t="shared" ca="1" si="21"/>
        <v>delete</v>
      </c>
      <c r="B1270" s="16" cm="1">
        <f t="array" aca="1" ref="B1270" ca="1">INDIRECT("УникальныеСписки!D"&amp;ROW()-$L$4)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14"/>
      <c r="G1270" s="81" t="str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84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84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84" t="str" cm="1">
        <f t="array" aca="1" ref="J1270" ca="1">_xlfn.XLOOKUP($B1270,INDIRECT(SUBSTITUTE("ИсходныеДанные!$где$2:$где$50000","где",$B$4)),INDIRECT(SUBSTITUTE("ИсходныеДанные!$что$2:$что$50000","что",J$4)),"",0,1)</f>
        <v/>
      </c>
      <c r="K1270" s="3">
        <f ca="1">IF($B1270&lt;&gt;"",SUMIF(INDIRECT("ИсходныеДанные!$"&amp;$K$4&amp;"$2:$"&amp;$K$4&amp;"$50000"),$B1270&amp;"#"&amp;K$6,INDIRECT("ИсходныеДанные!$J$2:$J$50000")),0)</f>
        <v>0</v>
      </c>
      <c r="L1270" s="3">
        <f ca="1">IF($B1270&lt;&gt;"",SUMIF(INDIRECT("ИсходныеДанные!$"&amp;$K$4&amp;"$2:$"&amp;$K$4&amp;"$50000"),$B1270&amp;"#"&amp;L$6,INDIRECT("ИсходныеДанные!$J$2:$J$50000")),0)</f>
        <v>0</v>
      </c>
      <c r="M1270" s="3">
        <f ca="1">IF($B1270&lt;&gt;"",SUMIF(INDIRECT("ИсходныеДанные!$"&amp;$K$4&amp;"$2:$"&amp;$K$4&amp;"$50000"),$B1270&amp;"#"&amp;M$6,INDIRECT("ИсходныеДанные!$J$2:$J$50000")),0)</f>
        <v>0</v>
      </c>
      <c r="N1270" s="3">
        <f ca="1">IF($B1270&lt;&gt;"",SUMIF(INDIRECT("ИсходныеДанные!$"&amp;$K$4&amp;"$2:$"&amp;$K$4&amp;"$50000"),$B1270&amp;"#"&amp;N$6,INDIRECT("ИсходныеДанные!$J$2:$J$50000")),0)</f>
        <v>0</v>
      </c>
      <c r="O1270" s="3">
        <f ca="1">IF($B1270&lt;&gt;"",SUMIF(INDIRECT("ИсходныеДанные!$"&amp;$K$4&amp;"$2:$"&amp;$K$4&amp;"$50000"),$B1270&amp;"#"&amp;O$6,INDIRECT("ИсходныеДанные!$J$2:$J$50000")),0)</f>
        <v>0</v>
      </c>
      <c r="P1270" s="3">
        <f ca="1">IF($B1270&lt;&gt;"",SUMIF(INDIRECT("ИсходныеДанные!$"&amp;$K$4&amp;"$2:$"&amp;$K$4&amp;"$50000"),$B1270&amp;"#"&amp;P$6,INDIRECT("ИсходныеДанные!$J$2:$J$50000")),0)</f>
        <v>0</v>
      </c>
      <c r="Q1270" s="3">
        <f ca="1">IF($B1270&lt;&gt;"",SUMIF(INDIRECT("ИсходныеДанные!$"&amp;$K$4&amp;"$2:$"&amp;$K$4&amp;"$50000"),$B1270&amp;"#"&amp;Q$6,INDIRECT("ИсходныеДанные!$J$2:$J$50000")),0)</f>
        <v>0</v>
      </c>
      <c r="R1270" s="3">
        <f ca="1">IF($B1270&lt;&gt;"",SUMIF(INDIRECT("ИсходныеДанные!$"&amp;$K$4&amp;"$2:$"&amp;$K$4&amp;"$50000"),$B1270&amp;"#"&amp;R$6,INDIRECT("ИсходныеДанные!$J$2:$J$50000")),0)</f>
        <v>0</v>
      </c>
      <c r="S1270" s="3">
        <f ca="1">IF($B1270&lt;&gt;"",SUMIF(INDIRECT("ИсходныеДанные!$"&amp;$K$4&amp;"$2:$"&amp;$K$4&amp;"$50000"),$B1270&amp;"#"&amp;S$6,INDIRECT("ИсходныеДанные!$J$2:$J$50000")),0)</f>
        <v>0</v>
      </c>
      <c r="T1270" s="3">
        <f ca="1">IF($B1270&lt;&gt;"",SUMIF(INDIRECT("ИсходныеДанные!$"&amp;$K$4&amp;"$2:$"&amp;$K$4&amp;"$50000"),$B1270&amp;"#"&amp;T$6,INDIRECT("ИсходныеДанные!$J$2:$J$50000")),0)</f>
        <v>0</v>
      </c>
      <c r="U1270" s="3">
        <f ca="1">IF($B1270&lt;&gt;"",SUMIF(INDIRECT("ИсходныеДанные!$"&amp;$K$4&amp;"$2:$"&amp;$K$4&amp;"$50000"),$B1270&amp;"#"&amp;U$6,INDIRECT("ИсходныеДанные!$J$2:$J$50000")),0)</f>
        <v>0</v>
      </c>
      <c r="V1270" s="3">
        <f ca="1">IF($B1270&lt;&gt;"",SUMIF(INDIRECT("ИсходныеДанные!$"&amp;$K$4&amp;"$2:$"&amp;$K$4&amp;"$50000"),$B1270&amp;"#"&amp;V$6,INDIRECT("ИсходныеДанные!$J$2:$J$50000")),0)</f>
        <v>0</v>
      </c>
      <c r="W1270" s="16" t="e">
        <f ca="1">SUM(K1270:V1270)/Пофамильно!$R$1</f>
        <v>#DIV/0!</v>
      </c>
    </row>
    <row r="1271" spans="1:23" x14ac:dyDescent="0.25">
      <c r="A1271" s="10" t="str">
        <f t="shared" ca="1" si="21"/>
        <v>delete</v>
      </c>
      <c r="B1271" s="16" cm="1">
        <f t="array" aca="1" ref="B1271" ca="1">INDIRECT("УникальныеСписки!D"&amp;ROW()-$L$4)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14"/>
      <c r="G1271" s="81" t="str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84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84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84" t="str" cm="1">
        <f t="array" aca="1" ref="J1271" ca="1">_xlfn.XLOOKUP($B1271,INDIRECT(SUBSTITUTE("ИсходныеДанные!$где$2:$где$50000","где",$B$4)),INDIRECT(SUBSTITUTE("ИсходныеДанные!$что$2:$что$50000","что",J$4)),"",0,1)</f>
        <v/>
      </c>
      <c r="K1271" s="3">
        <f ca="1">IF($B1271&lt;&gt;"",SUMIF(INDIRECT("ИсходныеДанные!$"&amp;$K$4&amp;"$2:$"&amp;$K$4&amp;"$50000"),$B1271&amp;"#"&amp;K$6,INDIRECT("ИсходныеДанные!$J$2:$J$50000")),0)</f>
        <v>0</v>
      </c>
      <c r="L1271" s="3">
        <f ca="1">IF($B1271&lt;&gt;"",SUMIF(INDIRECT("ИсходныеДанные!$"&amp;$K$4&amp;"$2:$"&amp;$K$4&amp;"$50000"),$B1271&amp;"#"&amp;L$6,INDIRECT("ИсходныеДанные!$J$2:$J$50000")),0)</f>
        <v>0</v>
      </c>
      <c r="M1271" s="3">
        <f ca="1">IF($B1271&lt;&gt;"",SUMIF(INDIRECT("ИсходныеДанные!$"&amp;$K$4&amp;"$2:$"&amp;$K$4&amp;"$50000"),$B1271&amp;"#"&amp;M$6,INDIRECT("ИсходныеДанные!$J$2:$J$50000")),0)</f>
        <v>0</v>
      </c>
      <c r="N1271" s="3">
        <f ca="1">IF($B1271&lt;&gt;"",SUMIF(INDIRECT("ИсходныеДанные!$"&amp;$K$4&amp;"$2:$"&amp;$K$4&amp;"$50000"),$B1271&amp;"#"&amp;N$6,INDIRECT("ИсходныеДанные!$J$2:$J$50000")),0)</f>
        <v>0</v>
      </c>
      <c r="O1271" s="3">
        <f ca="1">IF($B1271&lt;&gt;"",SUMIF(INDIRECT("ИсходныеДанные!$"&amp;$K$4&amp;"$2:$"&amp;$K$4&amp;"$50000"),$B1271&amp;"#"&amp;O$6,INDIRECT("ИсходныеДанные!$J$2:$J$50000")),0)</f>
        <v>0</v>
      </c>
      <c r="P1271" s="3">
        <f ca="1">IF($B1271&lt;&gt;"",SUMIF(INDIRECT("ИсходныеДанные!$"&amp;$K$4&amp;"$2:$"&amp;$K$4&amp;"$50000"),$B1271&amp;"#"&amp;P$6,INDIRECT("ИсходныеДанные!$J$2:$J$50000")),0)</f>
        <v>0</v>
      </c>
      <c r="Q1271" s="3">
        <f ca="1">IF($B1271&lt;&gt;"",SUMIF(INDIRECT("ИсходныеДанные!$"&amp;$K$4&amp;"$2:$"&amp;$K$4&amp;"$50000"),$B1271&amp;"#"&amp;Q$6,INDIRECT("ИсходныеДанные!$J$2:$J$50000")),0)</f>
        <v>0</v>
      </c>
      <c r="R1271" s="3">
        <f ca="1">IF($B1271&lt;&gt;"",SUMIF(INDIRECT("ИсходныеДанные!$"&amp;$K$4&amp;"$2:$"&amp;$K$4&amp;"$50000"),$B1271&amp;"#"&amp;R$6,INDIRECT("ИсходныеДанные!$J$2:$J$50000")),0)</f>
        <v>0</v>
      </c>
      <c r="S1271" s="3">
        <f ca="1">IF($B1271&lt;&gt;"",SUMIF(INDIRECT("ИсходныеДанные!$"&amp;$K$4&amp;"$2:$"&amp;$K$4&amp;"$50000"),$B1271&amp;"#"&amp;S$6,INDIRECT("ИсходныеДанные!$J$2:$J$50000")),0)</f>
        <v>0</v>
      </c>
      <c r="T1271" s="3">
        <f ca="1">IF($B1271&lt;&gt;"",SUMIF(INDIRECT("ИсходныеДанные!$"&amp;$K$4&amp;"$2:$"&amp;$K$4&amp;"$50000"),$B1271&amp;"#"&amp;T$6,INDIRECT("ИсходныеДанные!$J$2:$J$50000")),0)</f>
        <v>0</v>
      </c>
      <c r="U1271" s="3">
        <f ca="1">IF($B1271&lt;&gt;"",SUMIF(INDIRECT("ИсходныеДанные!$"&amp;$K$4&amp;"$2:$"&amp;$K$4&amp;"$50000"),$B1271&amp;"#"&amp;U$6,INDIRECT("ИсходныеДанные!$J$2:$J$50000")),0)</f>
        <v>0</v>
      </c>
      <c r="V1271" s="3">
        <f ca="1">IF($B1271&lt;&gt;"",SUMIF(INDIRECT("ИсходныеДанные!$"&amp;$K$4&amp;"$2:$"&amp;$K$4&amp;"$50000"),$B1271&amp;"#"&amp;V$6,INDIRECT("ИсходныеДанные!$J$2:$J$50000")),0)</f>
        <v>0</v>
      </c>
      <c r="W1271" s="16" t="e">
        <f ca="1">SUM(K1271:V1271)/Пофамильно!$R$1</f>
        <v>#DIV/0!</v>
      </c>
    </row>
    <row r="1272" spans="1:23" x14ac:dyDescent="0.25">
      <c r="A1272" s="10" t="str">
        <f t="shared" ca="1" si="21"/>
        <v>delete</v>
      </c>
      <c r="B1272" s="16" cm="1">
        <f t="array" aca="1" ref="B1272" ca="1">INDIRECT("УникальныеСписки!D"&amp;ROW()-$L$4)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14"/>
      <c r="G1272" s="81" t="str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84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84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84" t="str" cm="1">
        <f t="array" aca="1" ref="J1272" ca="1">_xlfn.XLOOKUP($B1272,INDIRECT(SUBSTITUTE("ИсходныеДанные!$где$2:$где$50000","где",$B$4)),INDIRECT(SUBSTITUTE("ИсходныеДанные!$что$2:$что$50000","что",J$4)),"",0,1)</f>
        <v/>
      </c>
      <c r="K1272" s="3">
        <f ca="1">IF($B1272&lt;&gt;"",SUMIF(INDIRECT("ИсходныеДанные!$"&amp;$K$4&amp;"$2:$"&amp;$K$4&amp;"$50000"),$B1272&amp;"#"&amp;K$6,INDIRECT("ИсходныеДанные!$J$2:$J$50000")),0)</f>
        <v>0</v>
      </c>
      <c r="L1272" s="3">
        <f ca="1">IF($B1272&lt;&gt;"",SUMIF(INDIRECT("ИсходныеДанные!$"&amp;$K$4&amp;"$2:$"&amp;$K$4&amp;"$50000"),$B1272&amp;"#"&amp;L$6,INDIRECT("ИсходныеДанные!$J$2:$J$50000")),0)</f>
        <v>0</v>
      </c>
      <c r="M1272" s="3">
        <f ca="1">IF($B1272&lt;&gt;"",SUMIF(INDIRECT("ИсходныеДанные!$"&amp;$K$4&amp;"$2:$"&amp;$K$4&amp;"$50000"),$B1272&amp;"#"&amp;M$6,INDIRECT("ИсходныеДанные!$J$2:$J$50000")),0)</f>
        <v>0</v>
      </c>
      <c r="N1272" s="3">
        <f ca="1">IF($B1272&lt;&gt;"",SUMIF(INDIRECT("ИсходныеДанные!$"&amp;$K$4&amp;"$2:$"&amp;$K$4&amp;"$50000"),$B1272&amp;"#"&amp;N$6,INDIRECT("ИсходныеДанные!$J$2:$J$50000")),0)</f>
        <v>0</v>
      </c>
      <c r="O1272" s="3">
        <f ca="1">IF($B1272&lt;&gt;"",SUMIF(INDIRECT("ИсходныеДанные!$"&amp;$K$4&amp;"$2:$"&amp;$K$4&amp;"$50000"),$B1272&amp;"#"&amp;O$6,INDIRECT("ИсходныеДанные!$J$2:$J$50000")),0)</f>
        <v>0</v>
      </c>
      <c r="P1272" s="3">
        <f ca="1">IF($B1272&lt;&gt;"",SUMIF(INDIRECT("ИсходныеДанные!$"&amp;$K$4&amp;"$2:$"&amp;$K$4&amp;"$50000"),$B1272&amp;"#"&amp;P$6,INDIRECT("ИсходныеДанные!$J$2:$J$50000")),0)</f>
        <v>0</v>
      </c>
      <c r="Q1272" s="3">
        <f ca="1">IF($B1272&lt;&gt;"",SUMIF(INDIRECT("ИсходныеДанные!$"&amp;$K$4&amp;"$2:$"&amp;$K$4&amp;"$50000"),$B1272&amp;"#"&amp;Q$6,INDIRECT("ИсходныеДанные!$J$2:$J$50000")),0)</f>
        <v>0</v>
      </c>
      <c r="R1272" s="3">
        <f ca="1">IF($B1272&lt;&gt;"",SUMIF(INDIRECT("ИсходныеДанные!$"&amp;$K$4&amp;"$2:$"&amp;$K$4&amp;"$50000"),$B1272&amp;"#"&amp;R$6,INDIRECT("ИсходныеДанные!$J$2:$J$50000")),0)</f>
        <v>0</v>
      </c>
      <c r="S1272" s="3">
        <f ca="1">IF($B1272&lt;&gt;"",SUMIF(INDIRECT("ИсходныеДанные!$"&amp;$K$4&amp;"$2:$"&amp;$K$4&amp;"$50000"),$B1272&amp;"#"&amp;S$6,INDIRECT("ИсходныеДанные!$J$2:$J$50000")),0)</f>
        <v>0</v>
      </c>
      <c r="T1272" s="3">
        <f ca="1">IF($B1272&lt;&gt;"",SUMIF(INDIRECT("ИсходныеДанные!$"&amp;$K$4&amp;"$2:$"&amp;$K$4&amp;"$50000"),$B1272&amp;"#"&amp;T$6,INDIRECT("ИсходныеДанные!$J$2:$J$50000")),0)</f>
        <v>0</v>
      </c>
      <c r="U1272" s="3">
        <f ca="1">IF($B1272&lt;&gt;"",SUMIF(INDIRECT("ИсходныеДанные!$"&amp;$K$4&amp;"$2:$"&amp;$K$4&amp;"$50000"),$B1272&amp;"#"&amp;U$6,INDIRECT("ИсходныеДанные!$J$2:$J$50000")),0)</f>
        <v>0</v>
      </c>
      <c r="V1272" s="3">
        <f ca="1">IF($B1272&lt;&gt;"",SUMIF(INDIRECT("ИсходныеДанные!$"&amp;$K$4&amp;"$2:$"&amp;$K$4&amp;"$50000"),$B1272&amp;"#"&amp;V$6,INDIRECT("ИсходныеДанные!$J$2:$J$50000")),0)</f>
        <v>0</v>
      </c>
      <c r="W1272" s="16" t="e">
        <f ca="1">SUM(K1272:V1272)/Пофамильно!$R$1</f>
        <v>#DIV/0!</v>
      </c>
    </row>
    <row r="1273" spans="1:23" x14ac:dyDescent="0.25">
      <c r="A1273" s="10" t="str">
        <f t="shared" ca="1" si="21"/>
        <v>delete</v>
      </c>
      <c r="B1273" s="16" cm="1">
        <f t="array" aca="1" ref="B1273" ca="1">INDIRECT("УникальныеСписки!D"&amp;ROW()-$L$4)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14"/>
      <c r="G1273" s="81" t="str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84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84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84" t="str" cm="1">
        <f t="array" aca="1" ref="J1273" ca="1">_xlfn.XLOOKUP($B1273,INDIRECT(SUBSTITUTE("ИсходныеДанные!$где$2:$где$50000","где",$B$4)),INDIRECT(SUBSTITUTE("ИсходныеДанные!$что$2:$что$50000","что",J$4)),"",0,1)</f>
        <v/>
      </c>
      <c r="K1273" s="3">
        <f ca="1">IF($B1273&lt;&gt;"",SUMIF(INDIRECT("ИсходныеДанные!$"&amp;$K$4&amp;"$2:$"&amp;$K$4&amp;"$50000"),$B1273&amp;"#"&amp;K$6,INDIRECT("ИсходныеДанные!$J$2:$J$50000")),0)</f>
        <v>0</v>
      </c>
      <c r="L1273" s="3">
        <f ca="1">IF($B1273&lt;&gt;"",SUMIF(INDIRECT("ИсходныеДанные!$"&amp;$K$4&amp;"$2:$"&amp;$K$4&amp;"$50000"),$B1273&amp;"#"&amp;L$6,INDIRECT("ИсходныеДанные!$J$2:$J$50000")),0)</f>
        <v>0</v>
      </c>
      <c r="M1273" s="3">
        <f ca="1">IF($B1273&lt;&gt;"",SUMIF(INDIRECT("ИсходныеДанные!$"&amp;$K$4&amp;"$2:$"&amp;$K$4&amp;"$50000"),$B1273&amp;"#"&amp;M$6,INDIRECT("ИсходныеДанные!$J$2:$J$50000")),0)</f>
        <v>0</v>
      </c>
      <c r="N1273" s="3">
        <f ca="1">IF($B1273&lt;&gt;"",SUMIF(INDIRECT("ИсходныеДанные!$"&amp;$K$4&amp;"$2:$"&amp;$K$4&amp;"$50000"),$B1273&amp;"#"&amp;N$6,INDIRECT("ИсходныеДанные!$J$2:$J$50000")),0)</f>
        <v>0</v>
      </c>
      <c r="O1273" s="3">
        <f ca="1">IF($B1273&lt;&gt;"",SUMIF(INDIRECT("ИсходныеДанные!$"&amp;$K$4&amp;"$2:$"&amp;$K$4&amp;"$50000"),$B1273&amp;"#"&amp;O$6,INDIRECT("ИсходныеДанные!$J$2:$J$50000")),0)</f>
        <v>0</v>
      </c>
      <c r="P1273" s="3">
        <f ca="1">IF($B1273&lt;&gt;"",SUMIF(INDIRECT("ИсходныеДанные!$"&amp;$K$4&amp;"$2:$"&amp;$K$4&amp;"$50000"),$B1273&amp;"#"&amp;P$6,INDIRECT("ИсходныеДанные!$J$2:$J$50000")),0)</f>
        <v>0</v>
      </c>
      <c r="Q1273" s="3">
        <f ca="1">IF($B1273&lt;&gt;"",SUMIF(INDIRECT("ИсходныеДанные!$"&amp;$K$4&amp;"$2:$"&amp;$K$4&amp;"$50000"),$B1273&amp;"#"&amp;Q$6,INDIRECT("ИсходныеДанные!$J$2:$J$50000")),0)</f>
        <v>0</v>
      </c>
      <c r="R1273" s="3">
        <f ca="1">IF($B1273&lt;&gt;"",SUMIF(INDIRECT("ИсходныеДанные!$"&amp;$K$4&amp;"$2:$"&amp;$K$4&amp;"$50000"),$B1273&amp;"#"&amp;R$6,INDIRECT("ИсходныеДанные!$J$2:$J$50000")),0)</f>
        <v>0</v>
      </c>
      <c r="S1273" s="3">
        <f ca="1">IF($B1273&lt;&gt;"",SUMIF(INDIRECT("ИсходныеДанные!$"&amp;$K$4&amp;"$2:$"&amp;$K$4&amp;"$50000"),$B1273&amp;"#"&amp;S$6,INDIRECT("ИсходныеДанные!$J$2:$J$50000")),0)</f>
        <v>0</v>
      </c>
      <c r="T1273" s="3">
        <f ca="1">IF($B1273&lt;&gt;"",SUMIF(INDIRECT("ИсходныеДанные!$"&amp;$K$4&amp;"$2:$"&amp;$K$4&amp;"$50000"),$B1273&amp;"#"&amp;T$6,INDIRECT("ИсходныеДанные!$J$2:$J$50000")),0)</f>
        <v>0</v>
      </c>
      <c r="U1273" s="3">
        <f ca="1">IF($B1273&lt;&gt;"",SUMIF(INDIRECT("ИсходныеДанные!$"&amp;$K$4&amp;"$2:$"&amp;$K$4&amp;"$50000"),$B1273&amp;"#"&amp;U$6,INDIRECT("ИсходныеДанные!$J$2:$J$50000")),0)</f>
        <v>0</v>
      </c>
      <c r="V1273" s="3">
        <f ca="1">IF($B1273&lt;&gt;"",SUMIF(INDIRECT("ИсходныеДанные!$"&amp;$K$4&amp;"$2:$"&amp;$K$4&amp;"$50000"),$B1273&amp;"#"&amp;V$6,INDIRECT("ИсходныеДанные!$J$2:$J$50000")),0)</f>
        <v>0</v>
      </c>
      <c r="W1273" s="16" t="e">
        <f ca="1">SUM(K1273:V1273)/Пофамильно!$R$1</f>
        <v>#DIV/0!</v>
      </c>
    </row>
    <row r="1274" spans="1:23" x14ac:dyDescent="0.25">
      <c r="A1274" s="10" t="str">
        <f t="shared" ca="1" si="21"/>
        <v>delete</v>
      </c>
      <c r="B1274" s="16" cm="1">
        <f t="array" aca="1" ref="B1274" ca="1">INDIRECT("УникальныеСписки!D"&amp;ROW()-$L$4)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14"/>
      <c r="G1274" s="81" t="str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84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84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84" t="str" cm="1">
        <f t="array" aca="1" ref="J1274" ca="1">_xlfn.XLOOKUP($B1274,INDIRECT(SUBSTITUTE("ИсходныеДанные!$где$2:$где$50000","где",$B$4)),INDIRECT(SUBSTITUTE("ИсходныеДанные!$что$2:$что$50000","что",J$4)),"",0,1)</f>
        <v/>
      </c>
      <c r="K1274" s="3">
        <f ca="1">IF($B1274&lt;&gt;"",SUMIF(INDIRECT("ИсходныеДанные!$"&amp;$K$4&amp;"$2:$"&amp;$K$4&amp;"$50000"),$B1274&amp;"#"&amp;K$6,INDIRECT("ИсходныеДанные!$J$2:$J$50000")),0)</f>
        <v>0</v>
      </c>
      <c r="L1274" s="3">
        <f ca="1">IF($B1274&lt;&gt;"",SUMIF(INDIRECT("ИсходныеДанные!$"&amp;$K$4&amp;"$2:$"&amp;$K$4&amp;"$50000"),$B1274&amp;"#"&amp;L$6,INDIRECT("ИсходныеДанные!$J$2:$J$50000")),0)</f>
        <v>0</v>
      </c>
      <c r="M1274" s="3">
        <f ca="1">IF($B1274&lt;&gt;"",SUMIF(INDIRECT("ИсходныеДанные!$"&amp;$K$4&amp;"$2:$"&amp;$K$4&amp;"$50000"),$B1274&amp;"#"&amp;M$6,INDIRECT("ИсходныеДанные!$J$2:$J$50000")),0)</f>
        <v>0</v>
      </c>
      <c r="N1274" s="3">
        <f ca="1">IF($B1274&lt;&gt;"",SUMIF(INDIRECT("ИсходныеДанные!$"&amp;$K$4&amp;"$2:$"&amp;$K$4&amp;"$50000"),$B1274&amp;"#"&amp;N$6,INDIRECT("ИсходныеДанные!$J$2:$J$50000")),0)</f>
        <v>0</v>
      </c>
      <c r="O1274" s="3">
        <f ca="1">IF($B1274&lt;&gt;"",SUMIF(INDIRECT("ИсходныеДанные!$"&amp;$K$4&amp;"$2:$"&amp;$K$4&amp;"$50000"),$B1274&amp;"#"&amp;O$6,INDIRECT("ИсходныеДанные!$J$2:$J$50000")),0)</f>
        <v>0</v>
      </c>
      <c r="P1274" s="3">
        <f ca="1">IF($B1274&lt;&gt;"",SUMIF(INDIRECT("ИсходныеДанные!$"&amp;$K$4&amp;"$2:$"&amp;$K$4&amp;"$50000"),$B1274&amp;"#"&amp;P$6,INDIRECT("ИсходныеДанные!$J$2:$J$50000")),0)</f>
        <v>0</v>
      </c>
      <c r="Q1274" s="3">
        <f ca="1">IF($B1274&lt;&gt;"",SUMIF(INDIRECT("ИсходныеДанные!$"&amp;$K$4&amp;"$2:$"&amp;$K$4&amp;"$50000"),$B1274&amp;"#"&amp;Q$6,INDIRECT("ИсходныеДанные!$J$2:$J$50000")),0)</f>
        <v>0</v>
      </c>
      <c r="R1274" s="3">
        <f ca="1">IF($B1274&lt;&gt;"",SUMIF(INDIRECT("ИсходныеДанные!$"&amp;$K$4&amp;"$2:$"&amp;$K$4&amp;"$50000"),$B1274&amp;"#"&amp;R$6,INDIRECT("ИсходныеДанные!$J$2:$J$50000")),0)</f>
        <v>0</v>
      </c>
      <c r="S1274" s="3">
        <f ca="1">IF($B1274&lt;&gt;"",SUMIF(INDIRECT("ИсходныеДанные!$"&amp;$K$4&amp;"$2:$"&amp;$K$4&amp;"$50000"),$B1274&amp;"#"&amp;S$6,INDIRECT("ИсходныеДанные!$J$2:$J$50000")),0)</f>
        <v>0</v>
      </c>
      <c r="T1274" s="3">
        <f ca="1">IF($B1274&lt;&gt;"",SUMIF(INDIRECT("ИсходныеДанные!$"&amp;$K$4&amp;"$2:$"&amp;$K$4&amp;"$50000"),$B1274&amp;"#"&amp;T$6,INDIRECT("ИсходныеДанные!$J$2:$J$50000")),0)</f>
        <v>0</v>
      </c>
      <c r="U1274" s="3">
        <f ca="1">IF($B1274&lt;&gt;"",SUMIF(INDIRECT("ИсходныеДанные!$"&amp;$K$4&amp;"$2:$"&amp;$K$4&amp;"$50000"),$B1274&amp;"#"&amp;U$6,INDIRECT("ИсходныеДанные!$J$2:$J$50000")),0)</f>
        <v>0</v>
      </c>
      <c r="V1274" s="3">
        <f ca="1">IF($B1274&lt;&gt;"",SUMIF(INDIRECT("ИсходныеДанные!$"&amp;$K$4&amp;"$2:$"&amp;$K$4&amp;"$50000"),$B1274&amp;"#"&amp;V$6,INDIRECT("ИсходныеДанные!$J$2:$J$50000")),0)</f>
        <v>0</v>
      </c>
      <c r="W1274" s="16" t="e">
        <f ca="1">SUM(K1274:V1274)/Пофамильно!$R$1</f>
        <v>#DIV/0!</v>
      </c>
    </row>
    <row r="1275" spans="1:23" x14ac:dyDescent="0.25">
      <c r="A1275" s="10" t="str">
        <f t="shared" ca="1" si="21"/>
        <v>delete</v>
      </c>
      <c r="B1275" s="16" cm="1">
        <f t="array" aca="1" ref="B1275" ca="1">INDIRECT("УникальныеСписки!D"&amp;ROW()-$L$4)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14"/>
      <c r="G1275" s="81" t="str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84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84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84" t="str" cm="1">
        <f t="array" aca="1" ref="J1275" ca="1">_xlfn.XLOOKUP($B1275,INDIRECT(SUBSTITUTE("ИсходныеДанные!$где$2:$где$50000","где",$B$4)),INDIRECT(SUBSTITUTE("ИсходныеДанные!$что$2:$что$50000","что",J$4)),"",0,1)</f>
        <v/>
      </c>
      <c r="K1275" s="3">
        <f ca="1">IF($B1275&lt;&gt;"",SUMIF(INDIRECT("ИсходныеДанные!$"&amp;$K$4&amp;"$2:$"&amp;$K$4&amp;"$50000"),$B1275&amp;"#"&amp;K$6,INDIRECT("ИсходныеДанные!$J$2:$J$50000")),0)</f>
        <v>0</v>
      </c>
      <c r="L1275" s="3">
        <f ca="1">IF($B1275&lt;&gt;"",SUMIF(INDIRECT("ИсходныеДанные!$"&amp;$K$4&amp;"$2:$"&amp;$K$4&amp;"$50000"),$B1275&amp;"#"&amp;L$6,INDIRECT("ИсходныеДанные!$J$2:$J$50000")),0)</f>
        <v>0</v>
      </c>
      <c r="M1275" s="3">
        <f ca="1">IF($B1275&lt;&gt;"",SUMIF(INDIRECT("ИсходныеДанные!$"&amp;$K$4&amp;"$2:$"&amp;$K$4&amp;"$50000"),$B1275&amp;"#"&amp;M$6,INDIRECT("ИсходныеДанные!$J$2:$J$50000")),0)</f>
        <v>0</v>
      </c>
      <c r="N1275" s="3">
        <f ca="1">IF($B1275&lt;&gt;"",SUMIF(INDIRECT("ИсходныеДанные!$"&amp;$K$4&amp;"$2:$"&amp;$K$4&amp;"$50000"),$B1275&amp;"#"&amp;N$6,INDIRECT("ИсходныеДанные!$J$2:$J$50000")),0)</f>
        <v>0</v>
      </c>
      <c r="O1275" s="3">
        <f ca="1">IF($B1275&lt;&gt;"",SUMIF(INDIRECT("ИсходныеДанные!$"&amp;$K$4&amp;"$2:$"&amp;$K$4&amp;"$50000"),$B1275&amp;"#"&amp;O$6,INDIRECT("ИсходныеДанные!$J$2:$J$50000")),0)</f>
        <v>0</v>
      </c>
      <c r="P1275" s="3">
        <f ca="1">IF($B1275&lt;&gt;"",SUMIF(INDIRECT("ИсходныеДанные!$"&amp;$K$4&amp;"$2:$"&amp;$K$4&amp;"$50000"),$B1275&amp;"#"&amp;P$6,INDIRECT("ИсходныеДанные!$J$2:$J$50000")),0)</f>
        <v>0</v>
      </c>
      <c r="Q1275" s="3">
        <f ca="1">IF($B1275&lt;&gt;"",SUMIF(INDIRECT("ИсходныеДанные!$"&amp;$K$4&amp;"$2:$"&amp;$K$4&amp;"$50000"),$B1275&amp;"#"&amp;Q$6,INDIRECT("ИсходныеДанные!$J$2:$J$50000")),0)</f>
        <v>0</v>
      </c>
      <c r="R1275" s="3">
        <f ca="1">IF($B1275&lt;&gt;"",SUMIF(INDIRECT("ИсходныеДанные!$"&amp;$K$4&amp;"$2:$"&amp;$K$4&amp;"$50000"),$B1275&amp;"#"&amp;R$6,INDIRECT("ИсходныеДанные!$J$2:$J$50000")),0)</f>
        <v>0</v>
      </c>
      <c r="S1275" s="3">
        <f ca="1">IF($B1275&lt;&gt;"",SUMIF(INDIRECT("ИсходныеДанные!$"&amp;$K$4&amp;"$2:$"&amp;$K$4&amp;"$50000"),$B1275&amp;"#"&amp;S$6,INDIRECT("ИсходныеДанные!$J$2:$J$50000")),0)</f>
        <v>0</v>
      </c>
      <c r="T1275" s="3">
        <f ca="1">IF($B1275&lt;&gt;"",SUMIF(INDIRECT("ИсходныеДанные!$"&amp;$K$4&amp;"$2:$"&amp;$K$4&amp;"$50000"),$B1275&amp;"#"&amp;T$6,INDIRECT("ИсходныеДанные!$J$2:$J$50000")),0)</f>
        <v>0</v>
      </c>
      <c r="U1275" s="3">
        <f ca="1">IF($B1275&lt;&gt;"",SUMIF(INDIRECT("ИсходныеДанные!$"&amp;$K$4&amp;"$2:$"&amp;$K$4&amp;"$50000"),$B1275&amp;"#"&amp;U$6,INDIRECT("ИсходныеДанные!$J$2:$J$50000")),0)</f>
        <v>0</v>
      </c>
      <c r="V1275" s="3">
        <f ca="1">IF($B1275&lt;&gt;"",SUMIF(INDIRECT("ИсходныеДанные!$"&amp;$K$4&amp;"$2:$"&amp;$K$4&amp;"$50000"),$B1275&amp;"#"&amp;V$6,INDIRECT("ИсходныеДанные!$J$2:$J$50000")),0)</f>
        <v>0</v>
      </c>
      <c r="W1275" s="16" t="e">
        <f ca="1">SUM(K1275:V1275)/Пофамильно!$R$1</f>
        <v>#DIV/0!</v>
      </c>
    </row>
    <row r="1276" spans="1:23" x14ac:dyDescent="0.25">
      <c r="A1276" s="10" t="str">
        <f t="shared" ca="1" si="21"/>
        <v>delete</v>
      </c>
      <c r="B1276" s="16" cm="1">
        <f t="array" aca="1" ref="B1276" ca="1">INDIRECT("УникальныеСписки!D"&amp;ROW()-$L$4)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14"/>
      <c r="G1276" s="81" t="str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84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84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84" t="str" cm="1">
        <f t="array" aca="1" ref="J1276" ca="1">_xlfn.XLOOKUP($B1276,INDIRECT(SUBSTITUTE("ИсходныеДанные!$где$2:$где$50000","где",$B$4)),INDIRECT(SUBSTITUTE("ИсходныеДанные!$что$2:$что$50000","что",J$4)),"",0,1)</f>
        <v/>
      </c>
      <c r="K1276" s="3">
        <f ca="1">IF($B1276&lt;&gt;"",SUMIF(INDIRECT("ИсходныеДанные!$"&amp;$K$4&amp;"$2:$"&amp;$K$4&amp;"$50000"),$B1276&amp;"#"&amp;K$6,INDIRECT("ИсходныеДанные!$J$2:$J$50000")),0)</f>
        <v>0</v>
      </c>
      <c r="L1276" s="3">
        <f ca="1">IF($B1276&lt;&gt;"",SUMIF(INDIRECT("ИсходныеДанные!$"&amp;$K$4&amp;"$2:$"&amp;$K$4&amp;"$50000"),$B1276&amp;"#"&amp;L$6,INDIRECT("ИсходныеДанные!$J$2:$J$50000")),0)</f>
        <v>0</v>
      </c>
      <c r="M1276" s="3">
        <f ca="1">IF($B1276&lt;&gt;"",SUMIF(INDIRECT("ИсходныеДанные!$"&amp;$K$4&amp;"$2:$"&amp;$K$4&amp;"$50000"),$B1276&amp;"#"&amp;M$6,INDIRECT("ИсходныеДанные!$J$2:$J$50000")),0)</f>
        <v>0</v>
      </c>
      <c r="N1276" s="3">
        <f ca="1">IF($B1276&lt;&gt;"",SUMIF(INDIRECT("ИсходныеДанные!$"&amp;$K$4&amp;"$2:$"&amp;$K$4&amp;"$50000"),$B1276&amp;"#"&amp;N$6,INDIRECT("ИсходныеДанные!$J$2:$J$50000")),0)</f>
        <v>0</v>
      </c>
      <c r="O1276" s="3">
        <f ca="1">IF($B1276&lt;&gt;"",SUMIF(INDIRECT("ИсходныеДанные!$"&amp;$K$4&amp;"$2:$"&amp;$K$4&amp;"$50000"),$B1276&amp;"#"&amp;O$6,INDIRECT("ИсходныеДанные!$J$2:$J$50000")),0)</f>
        <v>0</v>
      </c>
      <c r="P1276" s="3">
        <f ca="1">IF($B1276&lt;&gt;"",SUMIF(INDIRECT("ИсходныеДанные!$"&amp;$K$4&amp;"$2:$"&amp;$K$4&amp;"$50000"),$B1276&amp;"#"&amp;P$6,INDIRECT("ИсходныеДанные!$J$2:$J$50000")),0)</f>
        <v>0</v>
      </c>
      <c r="Q1276" s="3">
        <f ca="1">IF($B1276&lt;&gt;"",SUMIF(INDIRECT("ИсходныеДанные!$"&amp;$K$4&amp;"$2:$"&amp;$K$4&amp;"$50000"),$B1276&amp;"#"&amp;Q$6,INDIRECT("ИсходныеДанные!$J$2:$J$50000")),0)</f>
        <v>0</v>
      </c>
      <c r="R1276" s="3">
        <f ca="1">IF($B1276&lt;&gt;"",SUMIF(INDIRECT("ИсходныеДанные!$"&amp;$K$4&amp;"$2:$"&amp;$K$4&amp;"$50000"),$B1276&amp;"#"&amp;R$6,INDIRECT("ИсходныеДанные!$J$2:$J$50000")),0)</f>
        <v>0</v>
      </c>
      <c r="S1276" s="3">
        <f ca="1">IF($B1276&lt;&gt;"",SUMIF(INDIRECT("ИсходныеДанные!$"&amp;$K$4&amp;"$2:$"&amp;$K$4&amp;"$50000"),$B1276&amp;"#"&amp;S$6,INDIRECT("ИсходныеДанные!$J$2:$J$50000")),0)</f>
        <v>0</v>
      </c>
      <c r="T1276" s="3">
        <f ca="1">IF($B1276&lt;&gt;"",SUMIF(INDIRECT("ИсходныеДанные!$"&amp;$K$4&amp;"$2:$"&amp;$K$4&amp;"$50000"),$B1276&amp;"#"&amp;T$6,INDIRECT("ИсходныеДанные!$J$2:$J$50000")),0)</f>
        <v>0</v>
      </c>
      <c r="U1276" s="3">
        <f ca="1">IF($B1276&lt;&gt;"",SUMIF(INDIRECT("ИсходныеДанные!$"&amp;$K$4&amp;"$2:$"&amp;$K$4&amp;"$50000"),$B1276&amp;"#"&amp;U$6,INDIRECT("ИсходныеДанные!$J$2:$J$50000")),0)</f>
        <v>0</v>
      </c>
      <c r="V1276" s="3">
        <f ca="1">IF($B1276&lt;&gt;"",SUMIF(INDIRECT("ИсходныеДанные!$"&amp;$K$4&amp;"$2:$"&amp;$K$4&amp;"$50000"),$B1276&amp;"#"&amp;V$6,INDIRECT("ИсходныеДанные!$J$2:$J$50000")),0)</f>
        <v>0</v>
      </c>
      <c r="W1276" s="16" t="e">
        <f ca="1">SUM(K1276:V1276)/Пофамильно!$R$1</f>
        <v>#DIV/0!</v>
      </c>
    </row>
    <row r="1277" spans="1:23" x14ac:dyDescent="0.25">
      <c r="A1277" s="10" t="str">
        <f t="shared" ca="1" si="21"/>
        <v>delete</v>
      </c>
      <c r="B1277" s="16" cm="1">
        <f t="array" aca="1" ref="B1277" ca="1">INDIRECT("УникальныеСписки!D"&amp;ROW()-$L$4)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14"/>
      <c r="G1277" s="81" t="str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84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84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84" t="str" cm="1">
        <f t="array" aca="1" ref="J1277" ca="1">_xlfn.XLOOKUP($B1277,INDIRECT(SUBSTITUTE("ИсходныеДанные!$где$2:$где$50000","где",$B$4)),INDIRECT(SUBSTITUTE("ИсходныеДанные!$что$2:$что$50000","что",J$4)),"",0,1)</f>
        <v/>
      </c>
      <c r="K1277" s="3">
        <f ca="1">IF($B1277&lt;&gt;"",SUMIF(INDIRECT("ИсходныеДанные!$"&amp;$K$4&amp;"$2:$"&amp;$K$4&amp;"$50000"),$B1277&amp;"#"&amp;K$6,INDIRECT("ИсходныеДанные!$J$2:$J$50000")),0)</f>
        <v>0</v>
      </c>
      <c r="L1277" s="3">
        <f ca="1">IF($B1277&lt;&gt;"",SUMIF(INDIRECT("ИсходныеДанные!$"&amp;$K$4&amp;"$2:$"&amp;$K$4&amp;"$50000"),$B1277&amp;"#"&amp;L$6,INDIRECT("ИсходныеДанные!$J$2:$J$50000")),0)</f>
        <v>0</v>
      </c>
      <c r="M1277" s="3">
        <f ca="1">IF($B1277&lt;&gt;"",SUMIF(INDIRECT("ИсходныеДанные!$"&amp;$K$4&amp;"$2:$"&amp;$K$4&amp;"$50000"),$B1277&amp;"#"&amp;M$6,INDIRECT("ИсходныеДанные!$J$2:$J$50000")),0)</f>
        <v>0</v>
      </c>
      <c r="N1277" s="3">
        <f ca="1">IF($B1277&lt;&gt;"",SUMIF(INDIRECT("ИсходныеДанные!$"&amp;$K$4&amp;"$2:$"&amp;$K$4&amp;"$50000"),$B1277&amp;"#"&amp;N$6,INDIRECT("ИсходныеДанные!$J$2:$J$50000")),0)</f>
        <v>0</v>
      </c>
      <c r="O1277" s="3">
        <f ca="1">IF($B1277&lt;&gt;"",SUMIF(INDIRECT("ИсходныеДанные!$"&amp;$K$4&amp;"$2:$"&amp;$K$4&amp;"$50000"),$B1277&amp;"#"&amp;O$6,INDIRECT("ИсходныеДанные!$J$2:$J$50000")),0)</f>
        <v>0</v>
      </c>
      <c r="P1277" s="3">
        <f ca="1">IF($B1277&lt;&gt;"",SUMIF(INDIRECT("ИсходныеДанные!$"&amp;$K$4&amp;"$2:$"&amp;$K$4&amp;"$50000"),$B1277&amp;"#"&amp;P$6,INDIRECT("ИсходныеДанные!$J$2:$J$50000")),0)</f>
        <v>0</v>
      </c>
      <c r="Q1277" s="3">
        <f ca="1">IF($B1277&lt;&gt;"",SUMIF(INDIRECT("ИсходныеДанные!$"&amp;$K$4&amp;"$2:$"&amp;$K$4&amp;"$50000"),$B1277&amp;"#"&amp;Q$6,INDIRECT("ИсходныеДанные!$J$2:$J$50000")),0)</f>
        <v>0</v>
      </c>
      <c r="R1277" s="3">
        <f ca="1">IF($B1277&lt;&gt;"",SUMIF(INDIRECT("ИсходныеДанные!$"&amp;$K$4&amp;"$2:$"&amp;$K$4&amp;"$50000"),$B1277&amp;"#"&amp;R$6,INDIRECT("ИсходныеДанные!$J$2:$J$50000")),0)</f>
        <v>0</v>
      </c>
      <c r="S1277" s="3">
        <f ca="1">IF($B1277&lt;&gt;"",SUMIF(INDIRECT("ИсходныеДанные!$"&amp;$K$4&amp;"$2:$"&amp;$K$4&amp;"$50000"),$B1277&amp;"#"&amp;S$6,INDIRECT("ИсходныеДанные!$J$2:$J$50000")),0)</f>
        <v>0</v>
      </c>
      <c r="T1277" s="3">
        <f ca="1">IF($B1277&lt;&gt;"",SUMIF(INDIRECT("ИсходныеДанные!$"&amp;$K$4&amp;"$2:$"&amp;$K$4&amp;"$50000"),$B1277&amp;"#"&amp;T$6,INDIRECT("ИсходныеДанные!$J$2:$J$50000")),0)</f>
        <v>0</v>
      </c>
      <c r="U1277" s="3">
        <f ca="1">IF($B1277&lt;&gt;"",SUMIF(INDIRECT("ИсходныеДанные!$"&amp;$K$4&amp;"$2:$"&amp;$K$4&amp;"$50000"),$B1277&amp;"#"&amp;U$6,INDIRECT("ИсходныеДанные!$J$2:$J$50000")),0)</f>
        <v>0</v>
      </c>
      <c r="V1277" s="3">
        <f ca="1">IF($B1277&lt;&gt;"",SUMIF(INDIRECT("ИсходныеДанные!$"&amp;$K$4&amp;"$2:$"&amp;$K$4&amp;"$50000"),$B1277&amp;"#"&amp;V$6,INDIRECT("ИсходныеДанные!$J$2:$J$50000")),0)</f>
        <v>0</v>
      </c>
      <c r="W1277" s="16" t="e">
        <f ca="1">SUM(K1277:V1277)/Пофамильно!$R$1</f>
        <v>#DIV/0!</v>
      </c>
    </row>
    <row r="1278" spans="1:23" x14ac:dyDescent="0.25">
      <c r="A1278" s="10" t="str">
        <f t="shared" ca="1" si="21"/>
        <v>delete</v>
      </c>
      <c r="B1278" s="16" cm="1">
        <f t="array" aca="1" ref="B1278" ca="1">INDIRECT("УникальныеСписки!D"&amp;ROW()-$L$4)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14"/>
      <c r="G1278" s="81" t="str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84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84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84" t="str" cm="1">
        <f t="array" aca="1" ref="J1278" ca="1">_xlfn.XLOOKUP($B1278,INDIRECT(SUBSTITUTE("ИсходныеДанные!$где$2:$где$50000","где",$B$4)),INDIRECT(SUBSTITUTE("ИсходныеДанные!$что$2:$что$50000","что",J$4)),"",0,1)</f>
        <v/>
      </c>
      <c r="K1278" s="3">
        <f ca="1">IF($B1278&lt;&gt;"",SUMIF(INDIRECT("ИсходныеДанные!$"&amp;$K$4&amp;"$2:$"&amp;$K$4&amp;"$50000"),$B1278&amp;"#"&amp;K$6,INDIRECT("ИсходныеДанные!$J$2:$J$50000")),0)</f>
        <v>0</v>
      </c>
      <c r="L1278" s="3">
        <f ca="1">IF($B1278&lt;&gt;"",SUMIF(INDIRECT("ИсходныеДанные!$"&amp;$K$4&amp;"$2:$"&amp;$K$4&amp;"$50000"),$B1278&amp;"#"&amp;L$6,INDIRECT("ИсходныеДанные!$J$2:$J$50000")),0)</f>
        <v>0</v>
      </c>
      <c r="M1278" s="3">
        <f ca="1">IF($B1278&lt;&gt;"",SUMIF(INDIRECT("ИсходныеДанные!$"&amp;$K$4&amp;"$2:$"&amp;$K$4&amp;"$50000"),$B1278&amp;"#"&amp;M$6,INDIRECT("ИсходныеДанные!$J$2:$J$50000")),0)</f>
        <v>0</v>
      </c>
      <c r="N1278" s="3">
        <f ca="1">IF($B1278&lt;&gt;"",SUMIF(INDIRECT("ИсходныеДанные!$"&amp;$K$4&amp;"$2:$"&amp;$K$4&amp;"$50000"),$B1278&amp;"#"&amp;N$6,INDIRECT("ИсходныеДанные!$J$2:$J$50000")),0)</f>
        <v>0</v>
      </c>
      <c r="O1278" s="3">
        <f ca="1">IF($B1278&lt;&gt;"",SUMIF(INDIRECT("ИсходныеДанные!$"&amp;$K$4&amp;"$2:$"&amp;$K$4&amp;"$50000"),$B1278&amp;"#"&amp;O$6,INDIRECT("ИсходныеДанные!$J$2:$J$50000")),0)</f>
        <v>0</v>
      </c>
      <c r="P1278" s="3">
        <f ca="1">IF($B1278&lt;&gt;"",SUMIF(INDIRECT("ИсходныеДанные!$"&amp;$K$4&amp;"$2:$"&amp;$K$4&amp;"$50000"),$B1278&amp;"#"&amp;P$6,INDIRECT("ИсходныеДанные!$J$2:$J$50000")),0)</f>
        <v>0</v>
      </c>
      <c r="Q1278" s="3">
        <f ca="1">IF($B1278&lt;&gt;"",SUMIF(INDIRECT("ИсходныеДанные!$"&amp;$K$4&amp;"$2:$"&amp;$K$4&amp;"$50000"),$B1278&amp;"#"&amp;Q$6,INDIRECT("ИсходныеДанные!$J$2:$J$50000")),0)</f>
        <v>0</v>
      </c>
      <c r="R1278" s="3">
        <f ca="1">IF($B1278&lt;&gt;"",SUMIF(INDIRECT("ИсходныеДанные!$"&amp;$K$4&amp;"$2:$"&amp;$K$4&amp;"$50000"),$B1278&amp;"#"&amp;R$6,INDIRECT("ИсходныеДанные!$J$2:$J$50000")),0)</f>
        <v>0</v>
      </c>
      <c r="S1278" s="3">
        <f ca="1">IF($B1278&lt;&gt;"",SUMIF(INDIRECT("ИсходныеДанные!$"&amp;$K$4&amp;"$2:$"&amp;$K$4&amp;"$50000"),$B1278&amp;"#"&amp;S$6,INDIRECT("ИсходныеДанные!$J$2:$J$50000")),0)</f>
        <v>0</v>
      </c>
      <c r="T1278" s="3">
        <f ca="1">IF($B1278&lt;&gt;"",SUMIF(INDIRECT("ИсходныеДанные!$"&amp;$K$4&amp;"$2:$"&amp;$K$4&amp;"$50000"),$B1278&amp;"#"&amp;T$6,INDIRECT("ИсходныеДанные!$J$2:$J$50000")),0)</f>
        <v>0</v>
      </c>
      <c r="U1278" s="3">
        <f ca="1">IF($B1278&lt;&gt;"",SUMIF(INDIRECT("ИсходныеДанные!$"&amp;$K$4&amp;"$2:$"&amp;$K$4&amp;"$50000"),$B1278&amp;"#"&amp;U$6,INDIRECT("ИсходныеДанные!$J$2:$J$50000")),0)</f>
        <v>0</v>
      </c>
      <c r="V1278" s="3">
        <f ca="1">IF($B1278&lt;&gt;"",SUMIF(INDIRECT("ИсходныеДанные!$"&amp;$K$4&amp;"$2:$"&amp;$K$4&amp;"$50000"),$B1278&amp;"#"&amp;V$6,INDIRECT("ИсходныеДанные!$J$2:$J$50000")),0)</f>
        <v>0</v>
      </c>
      <c r="W1278" s="16" t="e">
        <f ca="1">SUM(K1278:V1278)/Пофамильно!$R$1</f>
        <v>#DIV/0!</v>
      </c>
    </row>
    <row r="1279" spans="1:23" x14ac:dyDescent="0.25">
      <c r="A1279" s="10" t="str">
        <f t="shared" ca="1" si="21"/>
        <v>delete</v>
      </c>
      <c r="B1279" s="16" cm="1">
        <f t="array" aca="1" ref="B1279" ca="1">INDIRECT("УникальныеСписки!D"&amp;ROW()-$L$4)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14"/>
      <c r="G1279" s="81" t="str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84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84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84" t="str" cm="1">
        <f t="array" aca="1" ref="J1279" ca="1">_xlfn.XLOOKUP($B1279,INDIRECT(SUBSTITUTE("ИсходныеДанные!$где$2:$где$50000","где",$B$4)),INDIRECT(SUBSTITUTE("ИсходныеДанные!$что$2:$что$50000","что",J$4)),"",0,1)</f>
        <v/>
      </c>
      <c r="K1279" s="3">
        <f ca="1">IF($B1279&lt;&gt;"",SUMIF(INDIRECT("ИсходныеДанные!$"&amp;$K$4&amp;"$2:$"&amp;$K$4&amp;"$50000"),$B1279&amp;"#"&amp;K$6,INDIRECT("ИсходныеДанные!$J$2:$J$50000")),0)</f>
        <v>0</v>
      </c>
      <c r="L1279" s="3">
        <f ca="1">IF($B1279&lt;&gt;"",SUMIF(INDIRECT("ИсходныеДанные!$"&amp;$K$4&amp;"$2:$"&amp;$K$4&amp;"$50000"),$B1279&amp;"#"&amp;L$6,INDIRECT("ИсходныеДанные!$J$2:$J$50000")),0)</f>
        <v>0</v>
      </c>
      <c r="M1279" s="3">
        <f ca="1">IF($B1279&lt;&gt;"",SUMIF(INDIRECT("ИсходныеДанные!$"&amp;$K$4&amp;"$2:$"&amp;$K$4&amp;"$50000"),$B1279&amp;"#"&amp;M$6,INDIRECT("ИсходныеДанные!$J$2:$J$50000")),0)</f>
        <v>0</v>
      </c>
      <c r="N1279" s="3">
        <f ca="1">IF($B1279&lt;&gt;"",SUMIF(INDIRECT("ИсходныеДанные!$"&amp;$K$4&amp;"$2:$"&amp;$K$4&amp;"$50000"),$B1279&amp;"#"&amp;N$6,INDIRECT("ИсходныеДанные!$J$2:$J$50000")),0)</f>
        <v>0</v>
      </c>
      <c r="O1279" s="3">
        <f ca="1">IF($B1279&lt;&gt;"",SUMIF(INDIRECT("ИсходныеДанные!$"&amp;$K$4&amp;"$2:$"&amp;$K$4&amp;"$50000"),$B1279&amp;"#"&amp;O$6,INDIRECT("ИсходныеДанные!$J$2:$J$50000")),0)</f>
        <v>0</v>
      </c>
      <c r="P1279" s="3">
        <f ca="1">IF($B1279&lt;&gt;"",SUMIF(INDIRECT("ИсходныеДанные!$"&amp;$K$4&amp;"$2:$"&amp;$K$4&amp;"$50000"),$B1279&amp;"#"&amp;P$6,INDIRECT("ИсходныеДанные!$J$2:$J$50000")),0)</f>
        <v>0</v>
      </c>
      <c r="Q1279" s="3">
        <f ca="1">IF($B1279&lt;&gt;"",SUMIF(INDIRECT("ИсходныеДанные!$"&amp;$K$4&amp;"$2:$"&amp;$K$4&amp;"$50000"),$B1279&amp;"#"&amp;Q$6,INDIRECT("ИсходныеДанные!$J$2:$J$50000")),0)</f>
        <v>0</v>
      </c>
      <c r="R1279" s="3">
        <f ca="1">IF($B1279&lt;&gt;"",SUMIF(INDIRECT("ИсходныеДанные!$"&amp;$K$4&amp;"$2:$"&amp;$K$4&amp;"$50000"),$B1279&amp;"#"&amp;R$6,INDIRECT("ИсходныеДанные!$J$2:$J$50000")),0)</f>
        <v>0</v>
      </c>
      <c r="S1279" s="3">
        <f ca="1">IF($B1279&lt;&gt;"",SUMIF(INDIRECT("ИсходныеДанные!$"&amp;$K$4&amp;"$2:$"&amp;$K$4&amp;"$50000"),$B1279&amp;"#"&amp;S$6,INDIRECT("ИсходныеДанные!$J$2:$J$50000")),0)</f>
        <v>0</v>
      </c>
      <c r="T1279" s="3">
        <f ca="1">IF($B1279&lt;&gt;"",SUMIF(INDIRECT("ИсходныеДанные!$"&amp;$K$4&amp;"$2:$"&amp;$K$4&amp;"$50000"),$B1279&amp;"#"&amp;T$6,INDIRECT("ИсходныеДанные!$J$2:$J$50000")),0)</f>
        <v>0</v>
      </c>
      <c r="U1279" s="3">
        <f ca="1">IF($B1279&lt;&gt;"",SUMIF(INDIRECT("ИсходныеДанные!$"&amp;$K$4&amp;"$2:$"&amp;$K$4&amp;"$50000"),$B1279&amp;"#"&amp;U$6,INDIRECT("ИсходныеДанные!$J$2:$J$50000")),0)</f>
        <v>0</v>
      </c>
      <c r="V1279" s="3">
        <f ca="1">IF($B1279&lt;&gt;"",SUMIF(INDIRECT("ИсходныеДанные!$"&amp;$K$4&amp;"$2:$"&amp;$K$4&amp;"$50000"),$B1279&amp;"#"&amp;V$6,INDIRECT("ИсходныеДанные!$J$2:$J$50000")),0)</f>
        <v>0</v>
      </c>
      <c r="W1279" s="16" t="e">
        <f ca="1">SUM(K1279:V1279)/Пофамильно!$R$1</f>
        <v>#DIV/0!</v>
      </c>
    </row>
    <row r="1280" spans="1:23" x14ac:dyDescent="0.25">
      <c r="A1280" s="10" t="str">
        <f t="shared" ca="1" si="21"/>
        <v>delete</v>
      </c>
      <c r="B1280" s="16" cm="1">
        <f t="array" aca="1" ref="B1280" ca="1">INDIRECT("УникальныеСписки!D"&amp;ROW()-$L$4)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14"/>
      <c r="G1280" s="81" t="str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84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84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84" t="str" cm="1">
        <f t="array" aca="1" ref="J1280" ca="1">_xlfn.XLOOKUP($B1280,INDIRECT(SUBSTITUTE("ИсходныеДанные!$где$2:$где$50000","где",$B$4)),INDIRECT(SUBSTITUTE("ИсходныеДанные!$что$2:$что$50000","что",J$4)),"",0,1)</f>
        <v/>
      </c>
      <c r="K1280" s="3">
        <f ca="1">IF($B1280&lt;&gt;"",SUMIF(INDIRECT("ИсходныеДанные!$"&amp;$K$4&amp;"$2:$"&amp;$K$4&amp;"$50000"),$B1280&amp;"#"&amp;K$6,INDIRECT("ИсходныеДанные!$J$2:$J$50000")),0)</f>
        <v>0</v>
      </c>
      <c r="L1280" s="3">
        <f ca="1">IF($B1280&lt;&gt;"",SUMIF(INDIRECT("ИсходныеДанные!$"&amp;$K$4&amp;"$2:$"&amp;$K$4&amp;"$50000"),$B1280&amp;"#"&amp;L$6,INDIRECT("ИсходныеДанные!$J$2:$J$50000")),0)</f>
        <v>0</v>
      </c>
      <c r="M1280" s="3">
        <f ca="1">IF($B1280&lt;&gt;"",SUMIF(INDIRECT("ИсходныеДанные!$"&amp;$K$4&amp;"$2:$"&amp;$K$4&amp;"$50000"),$B1280&amp;"#"&amp;M$6,INDIRECT("ИсходныеДанные!$J$2:$J$50000")),0)</f>
        <v>0</v>
      </c>
      <c r="N1280" s="3">
        <f ca="1">IF($B1280&lt;&gt;"",SUMIF(INDIRECT("ИсходныеДанные!$"&amp;$K$4&amp;"$2:$"&amp;$K$4&amp;"$50000"),$B1280&amp;"#"&amp;N$6,INDIRECT("ИсходныеДанные!$J$2:$J$50000")),0)</f>
        <v>0</v>
      </c>
      <c r="O1280" s="3">
        <f ca="1">IF($B1280&lt;&gt;"",SUMIF(INDIRECT("ИсходныеДанные!$"&amp;$K$4&amp;"$2:$"&amp;$K$4&amp;"$50000"),$B1280&amp;"#"&amp;O$6,INDIRECT("ИсходныеДанные!$J$2:$J$50000")),0)</f>
        <v>0</v>
      </c>
      <c r="P1280" s="3">
        <f ca="1">IF($B1280&lt;&gt;"",SUMIF(INDIRECT("ИсходныеДанные!$"&amp;$K$4&amp;"$2:$"&amp;$K$4&amp;"$50000"),$B1280&amp;"#"&amp;P$6,INDIRECT("ИсходныеДанные!$J$2:$J$50000")),0)</f>
        <v>0</v>
      </c>
      <c r="Q1280" s="3">
        <f ca="1">IF($B1280&lt;&gt;"",SUMIF(INDIRECT("ИсходныеДанные!$"&amp;$K$4&amp;"$2:$"&amp;$K$4&amp;"$50000"),$B1280&amp;"#"&amp;Q$6,INDIRECT("ИсходныеДанные!$J$2:$J$50000")),0)</f>
        <v>0</v>
      </c>
      <c r="R1280" s="3">
        <f ca="1">IF($B1280&lt;&gt;"",SUMIF(INDIRECT("ИсходныеДанные!$"&amp;$K$4&amp;"$2:$"&amp;$K$4&amp;"$50000"),$B1280&amp;"#"&amp;R$6,INDIRECT("ИсходныеДанные!$J$2:$J$50000")),0)</f>
        <v>0</v>
      </c>
      <c r="S1280" s="3">
        <f ca="1">IF($B1280&lt;&gt;"",SUMIF(INDIRECT("ИсходныеДанные!$"&amp;$K$4&amp;"$2:$"&amp;$K$4&amp;"$50000"),$B1280&amp;"#"&amp;S$6,INDIRECT("ИсходныеДанные!$J$2:$J$50000")),0)</f>
        <v>0</v>
      </c>
      <c r="T1280" s="3">
        <f ca="1">IF($B1280&lt;&gt;"",SUMIF(INDIRECT("ИсходныеДанные!$"&amp;$K$4&amp;"$2:$"&amp;$K$4&amp;"$50000"),$B1280&amp;"#"&amp;T$6,INDIRECT("ИсходныеДанные!$J$2:$J$50000")),0)</f>
        <v>0</v>
      </c>
      <c r="U1280" s="3">
        <f ca="1">IF($B1280&lt;&gt;"",SUMIF(INDIRECT("ИсходныеДанные!$"&amp;$K$4&amp;"$2:$"&amp;$K$4&amp;"$50000"),$B1280&amp;"#"&amp;U$6,INDIRECT("ИсходныеДанные!$J$2:$J$50000")),0)</f>
        <v>0</v>
      </c>
      <c r="V1280" s="3">
        <f ca="1">IF($B1280&lt;&gt;"",SUMIF(INDIRECT("ИсходныеДанные!$"&amp;$K$4&amp;"$2:$"&amp;$K$4&amp;"$50000"),$B1280&amp;"#"&amp;V$6,INDIRECT("ИсходныеДанные!$J$2:$J$50000")),0)</f>
        <v>0</v>
      </c>
      <c r="W1280" s="16" t="e">
        <f ca="1">SUM(K1280:V1280)/Пофамильно!$R$1</f>
        <v>#DIV/0!</v>
      </c>
    </row>
    <row r="1281" spans="1:23" x14ac:dyDescent="0.25">
      <c r="A1281" s="10" t="str">
        <f t="shared" ca="1" si="21"/>
        <v>delete</v>
      </c>
      <c r="B1281" s="16" cm="1">
        <f t="array" aca="1" ref="B1281" ca="1">INDIRECT("УникальныеСписки!D"&amp;ROW()-$L$4)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14"/>
      <c r="G1281" s="81" t="str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84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84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84" t="str" cm="1">
        <f t="array" aca="1" ref="J1281" ca="1">_xlfn.XLOOKUP($B1281,INDIRECT(SUBSTITUTE("ИсходныеДанные!$где$2:$где$50000","где",$B$4)),INDIRECT(SUBSTITUTE("ИсходныеДанные!$что$2:$что$50000","что",J$4)),"",0,1)</f>
        <v/>
      </c>
      <c r="K1281" s="3">
        <f ca="1">IF($B1281&lt;&gt;"",SUMIF(INDIRECT("ИсходныеДанные!$"&amp;$K$4&amp;"$2:$"&amp;$K$4&amp;"$50000"),$B1281&amp;"#"&amp;K$6,INDIRECT("ИсходныеДанные!$J$2:$J$50000")),0)</f>
        <v>0</v>
      </c>
      <c r="L1281" s="3">
        <f ca="1">IF($B1281&lt;&gt;"",SUMIF(INDIRECT("ИсходныеДанные!$"&amp;$K$4&amp;"$2:$"&amp;$K$4&amp;"$50000"),$B1281&amp;"#"&amp;L$6,INDIRECT("ИсходныеДанные!$J$2:$J$50000")),0)</f>
        <v>0</v>
      </c>
      <c r="M1281" s="3">
        <f ca="1">IF($B1281&lt;&gt;"",SUMIF(INDIRECT("ИсходныеДанные!$"&amp;$K$4&amp;"$2:$"&amp;$K$4&amp;"$50000"),$B1281&amp;"#"&amp;M$6,INDIRECT("ИсходныеДанные!$J$2:$J$50000")),0)</f>
        <v>0</v>
      </c>
      <c r="N1281" s="3">
        <f ca="1">IF($B1281&lt;&gt;"",SUMIF(INDIRECT("ИсходныеДанные!$"&amp;$K$4&amp;"$2:$"&amp;$K$4&amp;"$50000"),$B1281&amp;"#"&amp;N$6,INDIRECT("ИсходныеДанные!$J$2:$J$50000")),0)</f>
        <v>0</v>
      </c>
      <c r="O1281" s="3">
        <f ca="1">IF($B1281&lt;&gt;"",SUMIF(INDIRECT("ИсходныеДанные!$"&amp;$K$4&amp;"$2:$"&amp;$K$4&amp;"$50000"),$B1281&amp;"#"&amp;O$6,INDIRECT("ИсходныеДанные!$J$2:$J$50000")),0)</f>
        <v>0</v>
      </c>
      <c r="P1281" s="3">
        <f ca="1">IF($B1281&lt;&gt;"",SUMIF(INDIRECT("ИсходныеДанные!$"&amp;$K$4&amp;"$2:$"&amp;$K$4&amp;"$50000"),$B1281&amp;"#"&amp;P$6,INDIRECT("ИсходныеДанные!$J$2:$J$50000")),0)</f>
        <v>0</v>
      </c>
      <c r="Q1281" s="3">
        <f ca="1">IF($B1281&lt;&gt;"",SUMIF(INDIRECT("ИсходныеДанные!$"&amp;$K$4&amp;"$2:$"&amp;$K$4&amp;"$50000"),$B1281&amp;"#"&amp;Q$6,INDIRECT("ИсходныеДанные!$J$2:$J$50000")),0)</f>
        <v>0</v>
      </c>
      <c r="R1281" s="3">
        <f ca="1">IF($B1281&lt;&gt;"",SUMIF(INDIRECT("ИсходныеДанные!$"&amp;$K$4&amp;"$2:$"&amp;$K$4&amp;"$50000"),$B1281&amp;"#"&amp;R$6,INDIRECT("ИсходныеДанные!$J$2:$J$50000")),0)</f>
        <v>0</v>
      </c>
      <c r="S1281" s="3">
        <f ca="1">IF($B1281&lt;&gt;"",SUMIF(INDIRECT("ИсходныеДанные!$"&amp;$K$4&amp;"$2:$"&amp;$K$4&amp;"$50000"),$B1281&amp;"#"&amp;S$6,INDIRECT("ИсходныеДанные!$J$2:$J$50000")),0)</f>
        <v>0</v>
      </c>
      <c r="T1281" s="3">
        <f ca="1">IF($B1281&lt;&gt;"",SUMIF(INDIRECT("ИсходныеДанные!$"&amp;$K$4&amp;"$2:$"&amp;$K$4&amp;"$50000"),$B1281&amp;"#"&amp;T$6,INDIRECT("ИсходныеДанные!$J$2:$J$50000")),0)</f>
        <v>0</v>
      </c>
      <c r="U1281" s="3">
        <f ca="1">IF($B1281&lt;&gt;"",SUMIF(INDIRECT("ИсходныеДанные!$"&amp;$K$4&amp;"$2:$"&amp;$K$4&amp;"$50000"),$B1281&amp;"#"&amp;U$6,INDIRECT("ИсходныеДанные!$J$2:$J$50000")),0)</f>
        <v>0</v>
      </c>
      <c r="V1281" s="3">
        <f ca="1">IF($B1281&lt;&gt;"",SUMIF(INDIRECT("ИсходныеДанные!$"&amp;$K$4&amp;"$2:$"&amp;$K$4&amp;"$50000"),$B1281&amp;"#"&amp;V$6,INDIRECT("ИсходныеДанные!$J$2:$J$50000")),0)</f>
        <v>0</v>
      </c>
      <c r="W1281" s="16" t="e">
        <f ca="1">SUM(K1281:V1281)/Пофамильно!$R$1</f>
        <v>#DIV/0!</v>
      </c>
    </row>
    <row r="1282" spans="1:23" x14ac:dyDescent="0.25">
      <c r="A1282" s="10" t="str">
        <f t="shared" ca="1" si="21"/>
        <v>delete</v>
      </c>
      <c r="B1282" s="16" cm="1">
        <f t="array" aca="1" ref="B1282" ca="1">INDIRECT("УникальныеСписки!D"&amp;ROW()-$L$4)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14"/>
      <c r="G1282" s="81" t="str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84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84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84" t="str" cm="1">
        <f t="array" aca="1" ref="J1282" ca="1">_xlfn.XLOOKUP($B1282,INDIRECT(SUBSTITUTE("ИсходныеДанные!$где$2:$где$50000","где",$B$4)),INDIRECT(SUBSTITUTE("ИсходныеДанные!$что$2:$что$50000","что",J$4)),"",0,1)</f>
        <v/>
      </c>
      <c r="K1282" s="3">
        <f ca="1">IF($B1282&lt;&gt;"",SUMIF(INDIRECT("ИсходныеДанные!$"&amp;$K$4&amp;"$2:$"&amp;$K$4&amp;"$50000"),$B1282&amp;"#"&amp;K$6,INDIRECT("ИсходныеДанные!$J$2:$J$50000")),0)</f>
        <v>0</v>
      </c>
      <c r="L1282" s="3">
        <f ca="1">IF($B1282&lt;&gt;"",SUMIF(INDIRECT("ИсходныеДанные!$"&amp;$K$4&amp;"$2:$"&amp;$K$4&amp;"$50000"),$B1282&amp;"#"&amp;L$6,INDIRECT("ИсходныеДанные!$J$2:$J$50000")),0)</f>
        <v>0</v>
      </c>
      <c r="M1282" s="3">
        <f ca="1">IF($B1282&lt;&gt;"",SUMIF(INDIRECT("ИсходныеДанные!$"&amp;$K$4&amp;"$2:$"&amp;$K$4&amp;"$50000"),$B1282&amp;"#"&amp;M$6,INDIRECT("ИсходныеДанные!$J$2:$J$50000")),0)</f>
        <v>0</v>
      </c>
      <c r="N1282" s="3">
        <f ca="1">IF($B1282&lt;&gt;"",SUMIF(INDIRECT("ИсходныеДанные!$"&amp;$K$4&amp;"$2:$"&amp;$K$4&amp;"$50000"),$B1282&amp;"#"&amp;N$6,INDIRECT("ИсходныеДанные!$J$2:$J$50000")),0)</f>
        <v>0</v>
      </c>
      <c r="O1282" s="3">
        <f ca="1">IF($B1282&lt;&gt;"",SUMIF(INDIRECT("ИсходныеДанные!$"&amp;$K$4&amp;"$2:$"&amp;$K$4&amp;"$50000"),$B1282&amp;"#"&amp;O$6,INDIRECT("ИсходныеДанные!$J$2:$J$50000")),0)</f>
        <v>0</v>
      </c>
      <c r="P1282" s="3">
        <f ca="1">IF($B1282&lt;&gt;"",SUMIF(INDIRECT("ИсходныеДанные!$"&amp;$K$4&amp;"$2:$"&amp;$K$4&amp;"$50000"),$B1282&amp;"#"&amp;P$6,INDIRECT("ИсходныеДанные!$J$2:$J$50000")),0)</f>
        <v>0</v>
      </c>
      <c r="Q1282" s="3">
        <f ca="1">IF($B1282&lt;&gt;"",SUMIF(INDIRECT("ИсходныеДанные!$"&amp;$K$4&amp;"$2:$"&amp;$K$4&amp;"$50000"),$B1282&amp;"#"&amp;Q$6,INDIRECT("ИсходныеДанные!$J$2:$J$50000")),0)</f>
        <v>0</v>
      </c>
      <c r="R1282" s="3">
        <f ca="1">IF($B1282&lt;&gt;"",SUMIF(INDIRECT("ИсходныеДанные!$"&amp;$K$4&amp;"$2:$"&amp;$K$4&amp;"$50000"),$B1282&amp;"#"&amp;R$6,INDIRECT("ИсходныеДанные!$J$2:$J$50000")),0)</f>
        <v>0</v>
      </c>
      <c r="S1282" s="3">
        <f ca="1">IF($B1282&lt;&gt;"",SUMIF(INDIRECT("ИсходныеДанные!$"&amp;$K$4&amp;"$2:$"&amp;$K$4&amp;"$50000"),$B1282&amp;"#"&amp;S$6,INDIRECT("ИсходныеДанные!$J$2:$J$50000")),0)</f>
        <v>0</v>
      </c>
      <c r="T1282" s="3">
        <f ca="1">IF($B1282&lt;&gt;"",SUMIF(INDIRECT("ИсходныеДанные!$"&amp;$K$4&amp;"$2:$"&amp;$K$4&amp;"$50000"),$B1282&amp;"#"&amp;T$6,INDIRECT("ИсходныеДанные!$J$2:$J$50000")),0)</f>
        <v>0</v>
      </c>
      <c r="U1282" s="3">
        <f ca="1">IF($B1282&lt;&gt;"",SUMIF(INDIRECT("ИсходныеДанные!$"&amp;$K$4&amp;"$2:$"&amp;$K$4&amp;"$50000"),$B1282&amp;"#"&amp;U$6,INDIRECT("ИсходныеДанные!$J$2:$J$50000")),0)</f>
        <v>0</v>
      </c>
      <c r="V1282" s="3">
        <f ca="1">IF($B1282&lt;&gt;"",SUMIF(INDIRECT("ИсходныеДанные!$"&amp;$K$4&amp;"$2:$"&amp;$K$4&amp;"$50000"),$B1282&amp;"#"&amp;V$6,INDIRECT("ИсходныеДанные!$J$2:$J$50000")),0)</f>
        <v>0</v>
      </c>
      <c r="W1282" s="16" t="e">
        <f ca="1">SUM(K1282:V1282)/Пофамильно!$R$1</f>
        <v>#DIV/0!</v>
      </c>
    </row>
    <row r="1283" spans="1:23" x14ac:dyDescent="0.25">
      <c r="A1283" s="10" t="str">
        <f t="shared" ca="1" si="21"/>
        <v>delete</v>
      </c>
      <c r="B1283" s="16" cm="1">
        <f t="array" aca="1" ref="B1283" ca="1">INDIRECT("УникальныеСписки!D"&amp;ROW()-$L$4)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14"/>
      <c r="G1283" s="81" t="str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84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84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84" t="str" cm="1">
        <f t="array" aca="1" ref="J1283" ca="1">_xlfn.XLOOKUP($B1283,INDIRECT(SUBSTITUTE("ИсходныеДанные!$где$2:$где$50000","где",$B$4)),INDIRECT(SUBSTITUTE("ИсходныеДанные!$что$2:$что$50000","что",J$4)),"",0,1)</f>
        <v/>
      </c>
      <c r="K1283" s="3">
        <f ca="1">IF($B1283&lt;&gt;"",SUMIF(INDIRECT("ИсходныеДанные!$"&amp;$K$4&amp;"$2:$"&amp;$K$4&amp;"$50000"),$B1283&amp;"#"&amp;K$6,INDIRECT("ИсходныеДанные!$J$2:$J$50000")),0)</f>
        <v>0</v>
      </c>
      <c r="L1283" s="3">
        <f ca="1">IF($B1283&lt;&gt;"",SUMIF(INDIRECT("ИсходныеДанные!$"&amp;$K$4&amp;"$2:$"&amp;$K$4&amp;"$50000"),$B1283&amp;"#"&amp;L$6,INDIRECT("ИсходныеДанные!$J$2:$J$50000")),0)</f>
        <v>0</v>
      </c>
      <c r="M1283" s="3">
        <f ca="1">IF($B1283&lt;&gt;"",SUMIF(INDIRECT("ИсходныеДанные!$"&amp;$K$4&amp;"$2:$"&amp;$K$4&amp;"$50000"),$B1283&amp;"#"&amp;M$6,INDIRECT("ИсходныеДанные!$J$2:$J$50000")),0)</f>
        <v>0</v>
      </c>
      <c r="N1283" s="3">
        <f ca="1">IF($B1283&lt;&gt;"",SUMIF(INDIRECT("ИсходныеДанные!$"&amp;$K$4&amp;"$2:$"&amp;$K$4&amp;"$50000"),$B1283&amp;"#"&amp;N$6,INDIRECT("ИсходныеДанные!$J$2:$J$50000")),0)</f>
        <v>0</v>
      </c>
      <c r="O1283" s="3">
        <f ca="1">IF($B1283&lt;&gt;"",SUMIF(INDIRECT("ИсходныеДанные!$"&amp;$K$4&amp;"$2:$"&amp;$K$4&amp;"$50000"),$B1283&amp;"#"&amp;O$6,INDIRECT("ИсходныеДанные!$J$2:$J$50000")),0)</f>
        <v>0</v>
      </c>
      <c r="P1283" s="3">
        <f ca="1">IF($B1283&lt;&gt;"",SUMIF(INDIRECT("ИсходныеДанные!$"&amp;$K$4&amp;"$2:$"&amp;$K$4&amp;"$50000"),$B1283&amp;"#"&amp;P$6,INDIRECT("ИсходныеДанные!$J$2:$J$50000")),0)</f>
        <v>0</v>
      </c>
      <c r="Q1283" s="3">
        <f ca="1">IF($B1283&lt;&gt;"",SUMIF(INDIRECT("ИсходныеДанные!$"&amp;$K$4&amp;"$2:$"&amp;$K$4&amp;"$50000"),$B1283&amp;"#"&amp;Q$6,INDIRECT("ИсходныеДанные!$J$2:$J$50000")),0)</f>
        <v>0</v>
      </c>
      <c r="R1283" s="3">
        <f ca="1">IF($B1283&lt;&gt;"",SUMIF(INDIRECT("ИсходныеДанные!$"&amp;$K$4&amp;"$2:$"&amp;$K$4&amp;"$50000"),$B1283&amp;"#"&amp;R$6,INDIRECT("ИсходныеДанные!$J$2:$J$50000")),0)</f>
        <v>0</v>
      </c>
      <c r="S1283" s="3">
        <f ca="1">IF($B1283&lt;&gt;"",SUMIF(INDIRECT("ИсходныеДанные!$"&amp;$K$4&amp;"$2:$"&amp;$K$4&amp;"$50000"),$B1283&amp;"#"&amp;S$6,INDIRECT("ИсходныеДанные!$J$2:$J$50000")),0)</f>
        <v>0</v>
      </c>
      <c r="T1283" s="3">
        <f ca="1">IF($B1283&lt;&gt;"",SUMIF(INDIRECT("ИсходныеДанные!$"&amp;$K$4&amp;"$2:$"&amp;$K$4&amp;"$50000"),$B1283&amp;"#"&amp;T$6,INDIRECT("ИсходныеДанные!$J$2:$J$50000")),0)</f>
        <v>0</v>
      </c>
      <c r="U1283" s="3">
        <f ca="1">IF($B1283&lt;&gt;"",SUMIF(INDIRECT("ИсходныеДанные!$"&amp;$K$4&amp;"$2:$"&amp;$K$4&amp;"$50000"),$B1283&amp;"#"&amp;U$6,INDIRECT("ИсходныеДанные!$J$2:$J$50000")),0)</f>
        <v>0</v>
      </c>
      <c r="V1283" s="3">
        <f ca="1">IF($B1283&lt;&gt;"",SUMIF(INDIRECT("ИсходныеДанные!$"&amp;$K$4&amp;"$2:$"&amp;$K$4&amp;"$50000"),$B1283&amp;"#"&amp;V$6,INDIRECT("ИсходныеДанные!$J$2:$J$50000")),0)</f>
        <v>0</v>
      </c>
      <c r="W1283" s="16" t="e">
        <f ca="1">SUM(K1283:V1283)/Пофамильно!$R$1</f>
        <v>#DIV/0!</v>
      </c>
    </row>
    <row r="1284" spans="1:23" x14ac:dyDescent="0.25">
      <c r="A1284" s="10" t="str">
        <f t="shared" ca="1" si="21"/>
        <v>delete</v>
      </c>
      <c r="B1284" s="16" cm="1">
        <f t="array" aca="1" ref="B1284" ca="1">INDIRECT("УникальныеСписки!D"&amp;ROW()-$L$4)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14"/>
      <c r="G1284" s="81" t="str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84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84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84" t="str" cm="1">
        <f t="array" aca="1" ref="J1284" ca="1">_xlfn.XLOOKUP($B1284,INDIRECT(SUBSTITUTE("ИсходныеДанные!$где$2:$где$50000","где",$B$4)),INDIRECT(SUBSTITUTE("ИсходныеДанные!$что$2:$что$50000","что",J$4)),"",0,1)</f>
        <v/>
      </c>
      <c r="K1284" s="3">
        <f ca="1">IF($B1284&lt;&gt;"",SUMIF(INDIRECT("ИсходныеДанные!$"&amp;$K$4&amp;"$2:$"&amp;$K$4&amp;"$50000"),$B1284&amp;"#"&amp;K$6,INDIRECT("ИсходныеДанные!$J$2:$J$50000")),0)</f>
        <v>0</v>
      </c>
      <c r="L1284" s="3">
        <f ca="1">IF($B1284&lt;&gt;"",SUMIF(INDIRECT("ИсходныеДанные!$"&amp;$K$4&amp;"$2:$"&amp;$K$4&amp;"$50000"),$B1284&amp;"#"&amp;L$6,INDIRECT("ИсходныеДанные!$J$2:$J$50000")),0)</f>
        <v>0</v>
      </c>
      <c r="M1284" s="3">
        <f ca="1">IF($B1284&lt;&gt;"",SUMIF(INDIRECT("ИсходныеДанные!$"&amp;$K$4&amp;"$2:$"&amp;$K$4&amp;"$50000"),$B1284&amp;"#"&amp;M$6,INDIRECT("ИсходныеДанные!$J$2:$J$50000")),0)</f>
        <v>0</v>
      </c>
      <c r="N1284" s="3">
        <f ca="1">IF($B1284&lt;&gt;"",SUMIF(INDIRECT("ИсходныеДанные!$"&amp;$K$4&amp;"$2:$"&amp;$K$4&amp;"$50000"),$B1284&amp;"#"&amp;N$6,INDIRECT("ИсходныеДанные!$J$2:$J$50000")),0)</f>
        <v>0</v>
      </c>
      <c r="O1284" s="3">
        <f ca="1">IF($B1284&lt;&gt;"",SUMIF(INDIRECT("ИсходныеДанные!$"&amp;$K$4&amp;"$2:$"&amp;$K$4&amp;"$50000"),$B1284&amp;"#"&amp;O$6,INDIRECT("ИсходныеДанные!$J$2:$J$50000")),0)</f>
        <v>0</v>
      </c>
      <c r="P1284" s="3">
        <f ca="1">IF($B1284&lt;&gt;"",SUMIF(INDIRECT("ИсходныеДанные!$"&amp;$K$4&amp;"$2:$"&amp;$K$4&amp;"$50000"),$B1284&amp;"#"&amp;P$6,INDIRECT("ИсходныеДанные!$J$2:$J$50000")),0)</f>
        <v>0</v>
      </c>
      <c r="Q1284" s="3">
        <f ca="1">IF($B1284&lt;&gt;"",SUMIF(INDIRECT("ИсходныеДанные!$"&amp;$K$4&amp;"$2:$"&amp;$K$4&amp;"$50000"),$B1284&amp;"#"&amp;Q$6,INDIRECT("ИсходныеДанные!$J$2:$J$50000")),0)</f>
        <v>0</v>
      </c>
      <c r="R1284" s="3">
        <f ca="1">IF($B1284&lt;&gt;"",SUMIF(INDIRECT("ИсходныеДанные!$"&amp;$K$4&amp;"$2:$"&amp;$K$4&amp;"$50000"),$B1284&amp;"#"&amp;R$6,INDIRECT("ИсходныеДанные!$J$2:$J$50000")),0)</f>
        <v>0</v>
      </c>
      <c r="S1284" s="3">
        <f ca="1">IF($B1284&lt;&gt;"",SUMIF(INDIRECT("ИсходныеДанные!$"&amp;$K$4&amp;"$2:$"&amp;$K$4&amp;"$50000"),$B1284&amp;"#"&amp;S$6,INDIRECT("ИсходныеДанные!$J$2:$J$50000")),0)</f>
        <v>0</v>
      </c>
      <c r="T1284" s="3">
        <f ca="1">IF($B1284&lt;&gt;"",SUMIF(INDIRECT("ИсходныеДанные!$"&amp;$K$4&amp;"$2:$"&amp;$K$4&amp;"$50000"),$B1284&amp;"#"&amp;T$6,INDIRECT("ИсходныеДанные!$J$2:$J$50000")),0)</f>
        <v>0</v>
      </c>
      <c r="U1284" s="3">
        <f ca="1">IF($B1284&lt;&gt;"",SUMIF(INDIRECT("ИсходныеДанные!$"&amp;$K$4&amp;"$2:$"&amp;$K$4&amp;"$50000"),$B1284&amp;"#"&amp;U$6,INDIRECT("ИсходныеДанные!$J$2:$J$50000")),0)</f>
        <v>0</v>
      </c>
      <c r="V1284" s="3">
        <f ca="1">IF($B1284&lt;&gt;"",SUMIF(INDIRECT("ИсходныеДанные!$"&amp;$K$4&amp;"$2:$"&amp;$K$4&amp;"$50000"),$B1284&amp;"#"&amp;V$6,INDIRECT("ИсходныеДанные!$J$2:$J$50000")),0)</f>
        <v>0</v>
      </c>
      <c r="W1284" s="16" t="e">
        <f ca="1">SUM(K1284:V1284)/Пофамильно!$R$1</f>
        <v>#DIV/0!</v>
      </c>
    </row>
    <row r="1285" spans="1:23" x14ac:dyDescent="0.25">
      <c r="A1285" s="10" t="str">
        <f t="shared" ca="1" si="21"/>
        <v>delete</v>
      </c>
      <c r="B1285" s="16" cm="1">
        <f t="array" aca="1" ref="B1285" ca="1">INDIRECT("УникальныеСписки!D"&amp;ROW()-$L$4)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14"/>
      <c r="G1285" s="81" t="str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84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84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84" t="str" cm="1">
        <f t="array" aca="1" ref="J1285" ca="1">_xlfn.XLOOKUP($B1285,INDIRECT(SUBSTITUTE("ИсходныеДанные!$где$2:$где$50000","где",$B$4)),INDIRECT(SUBSTITUTE("ИсходныеДанные!$что$2:$что$50000","что",J$4)),"",0,1)</f>
        <v/>
      </c>
      <c r="K1285" s="3">
        <f ca="1">IF($B1285&lt;&gt;"",SUMIF(INDIRECT("ИсходныеДанные!$"&amp;$K$4&amp;"$2:$"&amp;$K$4&amp;"$50000"),$B1285&amp;"#"&amp;K$6,INDIRECT("ИсходныеДанные!$J$2:$J$50000")),0)</f>
        <v>0</v>
      </c>
      <c r="L1285" s="3">
        <f ca="1">IF($B1285&lt;&gt;"",SUMIF(INDIRECT("ИсходныеДанные!$"&amp;$K$4&amp;"$2:$"&amp;$K$4&amp;"$50000"),$B1285&amp;"#"&amp;L$6,INDIRECT("ИсходныеДанные!$J$2:$J$50000")),0)</f>
        <v>0</v>
      </c>
      <c r="M1285" s="3">
        <f ca="1">IF($B1285&lt;&gt;"",SUMIF(INDIRECT("ИсходныеДанные!$"&amp;$K$4&amp;"$2:$"&amp;$K$4&amp;"$50000"),$B1285&amp;"#"&amp;M$6,INDIRECT("ИсходныеДанные!$J$2:$J$50000")),0)</f>
        <v>0</v>
      </c>
      <c r="N1285" s="3">
        <f ca="1">IF($B1285&lt;&gt;"",SUMIF(INDIRECT("ИсходныеДанные!$"&amp;$K$4&amp;"$2:$"&amp;$K$4&amp;"$50000"),$B1285&amp;"#"&amp;N$6,INDIRECT("ИсходныеДанные!$J$2:$J$50000")),0)</f>
        <v>0</v>
      </c>
      <c r="O1285" s="3">
        <f ca="1">IF($B1285&lt;&gt;"",SUMIF(INDIRECT("ИсходныеДанные!$"&amp;$K$4&amp;"$2:$"&amp;$K$4&amp;"$50000"),$B1285&amp;"#"&amp;O$6,INDIRECT("ИсходныеДанные!$J$2:$J$50000")),0)</f>
        <v>0</v>
      </c>
      <c r="P1285" s="3">
        <f ca="1">IF($B1285&lt;&gt;"",SUMIF(INDIRECT("ИсходныеДанные!$"&amp;$K$4&amp;"$2:$"&amp;$K$4&amp;"$50000"),$B1285&amp;"#"&amp;P$6,INDIRECT("ИсходныеДанные!$J$2:$J$50000")),0)</f>
        <v>0</v>
      </c>
      <c r="Q1285" s="3">
        <f ca="1">IF($B1285&lt;&gt;"",SUMIF(INDIRECT("ИсходныеДанные!$"&amp;$K$4&amp;"$2:$"&amp;$K$4&amp;"$50000"),$B1285&amp;"#"&amp;Q$6,INDIRECT("ИсходныеДанные!$J$2:$J$50000")),0)</f>
        <v>0</v>
      </c>
      <c r="R1285" s="3">
        <f ca="1">IF($B1285&lt;&gt;"",SUMIF(INDIRECT("ИсходныеДанные!$"&amp;$K$4&amp;"$2:$"&amp;$K$4&amp;"$50000"),$B1285&amp;"#"&amp;R$6,INDIRECT("ИсходныеДанные!$J$2:$J$50000")),0)</f>
        <v>0</v>
      </c>
      <c r="S1285" s="3">
        <f ca="1">IF($B1285&lt;&gt;"",SUMIF(INDIRECT("ИсходныеДанные!$"&amp;$K$4&amp;"$2:$"&amp;$K$4&amp;"$50000"),$B1285&amp;"#"&amp;S$6,INDIRECT("ИсходныеДанные!$J$2:$J$50000")),0)</f>
        <v>0</v>
      </c>
      <c r="T1285" s="3">
        <f ca="1">IF($B1285&lt;&gt;"",SUMIF(INDIRECT("ИсходныеДанные!$"&amp;$K$4&amp;"$2:$"&amp;$K$4&amp;"$50000"),$B1285&amp;"#"&amp;T$6,INDIRECT("ИсходныеДанные!$J$2:$J$50000")),0)</f>
        <v>0</v>
      </c>
      <c r="U1285" s="3">
        <f ca="1">IF($B1285&lt;&gt;"",SUMIF(INDIRECT("ИсходныеДанные!$"&amp;$K$4&amp;"$2:$"&amp;$K$4&amp;"$50000"),$B1285&amp;"#"&amp;U$6,INDIRECT("ИсходныеДанные!$J$2:$J$50000")),0)</f>
        <v>0</v>
      </c>
      <c r="V1285" s="3">
        <f ca="1">IF($B1285&lt;&gt;"",SUMIF(INDIRECT("ИсходныеДанные!$"&amp;$K$4&amp;"$2:$"&amp;$K$4&amp;"$50000"),$B1285&amp;"#"&amp;V$6,INDIRECT("ИсходныеДанные!$J$2:$J$50000")),0)</f>
        <v>0</v>
      </c>
      <c r="W1285" s="16" t="e">
        <f ca="1">SUM(K1285:V1285)/Пофамильно!$R$1</f>
        <v>#DIV/0!</v>
      </c>
    </row>
    <row r="1286" spans="1:23" x14ac:dyDescent="0.25">
      <c r="A1286" s="10" t="str">
        <f t="shared" ca="1" si="21"/>
        <v>delete</v>
      </c>
      <c r="B1286" s="16" cm="1">
        <f t="array" aca="1" ref="B1286" ca="1">INDIRECT("УникальныеСписки!D"&amp;ROW()-$L$4)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14"/>
      <c r="G1286" s="81" t="str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84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84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84" t="str" cm="1">
        <f t="array" aca="1" ref="J1286" ca="1">_xlfn.XLOOKUP($B1286,INDIRECT(SUBSTITUTE("ИсходныеДанные!$где$2:$где$50000","где",$B$4)),INDIRECT(SUBSTITUTE("ИсходныеДанные!$что$2:$что$50000","что",J$4)),"",0,1)</f>
        <v/>
      </c>
      <c r="K1286" s="3">
        <f ca="1">IF($B1286&lt;&gt;"",SUMIF(INDIRECT("ИсходныеДанные!$"&amp;$K$4&amp;"$2:$"&amp;$K$4&amp;"$50000"),$B1286&amp;"#"&amp;K$6,INDIRECT("ИсходныеДанные!$J$2:$J$50000")),0)</f>
        <v>0</v>
      </c>
      <c r="L1286" s="3">
        <f ca="1">IF($B1286&lt;&gt;"",SUMIF(INDIRECT("ИсходныеДанные!$"&amp;$K$4&amp;"$2:$"&amp;$K$4&amp;"$50000"),$B1286&amp;"#"&amp;L$6,INDIRECT("ИсходныеДанные!$J$2:$J$50000")),0)</f>
        <v>0</v>
      </c>
      <c r="M1286" s="3">
        <f ca="1">IF($B1286&lt;&gt;"",SUMIF(INDIRECT("ИсходныеДанные!$"&amp;$K$4&amp;"$2:$"&amp;$K$4&amp;"$50000"),$B1286&amp;"#"&amp;M$6,INDIRECT("ИсходныеДанные!$J$2:$J$50000")),0)</f>
        <v>0</v>
      </c>
      <c r="N1286" s="3">
        <f ca="1">IF($B1286&lt;&gt;"",SUMIF(INDIRECT("ИсходныеДанные!$"&amp;$K$4&amp;"$2:$"&amp;$K$4&amp;"$50000"),$B1286&amp;"#"&amp;N$6,INDIRECT("ИсходныеДанные!$J$2:$J$50000")),0)</f>
        <v>0</v>
      </c>
      <c r="O1286" s="3">
        <f ca="1">IF($B1286&lt;&gt;"",SUMIF(INDIRECT("ИсходныеДанные!$"&amp;$K$4&amp;"$2:$"&amp;$K$4&amp;"$50000"),$B1286&amp;"#"&amp;O$6,INDIRECT("ИсходныеДанные!$J$2:$J$50000")),0)</f>
        <v>0</v>
      </c>
      <c r="P1286" s="3">
        <f ca="1">IF($B1286&lt;&gt;"",SUMIF(INDIRECT("ИсходныеДанные!$"&amp;$K$4&amp;"$2:$"&amp;$K$4&amp;"$50000"),$B1286&amp;"#"&amp;P$6,INDIRECT("ИсходныеДанные!$J$2:$J$50000")),0)</f>
        <v>0</v>
      </c>
      <c r="Q1286" s="3">
        <f ca="1">IF($B1286&lt;&gt;"",SUMIF(INDIRECT("ИсходныеДанные!$"&amp;$K$4&amp;"$2:$"&amp;$K$4&amp;"$50000"),$B1286&amp;"#"&amp;Q$6,INDIRECT("ИсходныеДанные!$J$2:$J$50000")),0)</f>
        <v>0</v>
      </c>
      <c r="R1286" s="3">
        <f ca="1">IF($B1286&lt;&gt;"",SUMIF(INDIRECT("ИсходныеДанные!$"&amp;$K$4&amp;"$2:$"&amp;$K$4&amp;"$50000"),$B1286&amp;"#"&amp;R$6,INDIRECT("ИсходныеДанные!$J$2:$J$50000")),0)</f>
        <v>0</v>
      </c>
      <c r="S1286" s="3">
        <f ca="1">IF($B1286&lt;&gt;"",SUMIF(INDIRECT("ИсходныеДанные!$"&amp;$K$4&amp;"$2:$"&amp;$K$4&amp;"$50000"),$B1286&amp;"#"&amp;S$6,INDIRECT("ИсходныеДанные!$J$2:$J$50000")),0)</f>
        <v>0</v>
      </c>
      <c r="T1286" s="3">
        <f ca="1">IF($B1286&lt;&gt;"",SUMIF(INDIRECT("ИсходныеДанные!$"&amp;$K$4&amp;"$2:$"&amp;$K$4&amp;"$50000"),$B1286&amp;"#"&amp;T$6,INDIRECT("ИсходныеДанные!$J$2:$J$50000")),0)</f>
        <v>0</v>
      </c>
      <c r="U1286" s="3">
        <f ca="1">IF($B1286&lt;&gt;"",SUMIF(INDIRECT("ИсходныеДанные!$"&amp;$K$4&amp;"$2:$"&amp;$K$4&amp;"$50000"),$B1286&amp;"#"&amp;U$6,INDIRECT("ИсходныеДанные!$J$2:$J$50000")),0)</f>
        <v>0</v>
      </c>
      <c r="V1286" s="3">
        <f ca="1">IF($B1286&lt;&gt;"",SUMIF(INDIRECT("ИсходныеДанные!$"&amp;$K$4&amp;"$2:$"&amp;$K$4&amp;"$50000"),$B1286&amp;"#"&amp;V$6,INDIRECT("ИсходныеДанные!$J$2:$J$50000")),0)</f>
        <v>0</v>
      </c>
      <c r="W1286" s="16" t="e">
        <f ca="1">SUM(K1286:V1286)/Пофамильно!$R$1</f>
        <v>#DIV/0!</v>
      </c>
    </row>
    <row r="1287" spans="1:23" x14ac:dyDescent="0.25">
      <c r="A1287" s="10" t="str">
        <f t="shared" ca="1" si="21"/>
        <v>delete</v>
      </c>
      <c r="B1287" s="16" cm="1">
        <f t="array" aca="1" ref="B1287" ca="1">INDIRECT("УникальныеСписки!D"&amp;ROW()-$L$4)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14"/>
      <c r="G1287" s="81" t="str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84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84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84" t="str" cm="1">
        <f t="array" aca="1" ref="J1287" ca="1">_xlfn.XLOOKUP($B1287,INDIRECT(SUBSTITUTE("ИсходныеДанные!$где$2:$где$50000","где",$B$4)),INDIRECT(SUBSTITUTE("ИсходныеДанные!$что$2:$что$50000","что",J$4)),"",0,1)</f>
        <v/>
      </c>
      <c r="K1287" s="3">
        <f ca="1">IF($B1287&lt;&gt;"",SUMIF(INDIRECT("ИсходныеДанные!$"&amp;$K$4&amp;"$2:$"&amp;$K$4&amp;"$50000"),$B1287&amp;"#"&amp;K$6,INDIRECT("ИсходныеДанные!$J$2:$J$50000")),0)</f>
        <v>0</v>
      </c>
      <c r="L1287" s="3">
        <f ca="1">IF($B1287&lt;&gt;"",SUMIF(INDIRECT("ИсходныеДанные!$"&amp;$K$4&amp;"$2:$"&amp;$K$4&amp;"$50000"),$B1287&amp;"#"&amp;L$6,INDIRECT("ИсходныеДанные!$J$2:$J$50000")),0)</f>
        <v>0</v>
      </c>
      <c r="M1287" s="3">
        <f ca="1">IF($B1287&lt;&gt;"",SUMIF(INDIRECT("ИсходныеДанные!$"&amp;$K$4&amp;"$2:$"&amp;$K$4&amp;"$50000"),$B1287&amp;"#"&amp;M$6,INDIRECT("ИсходныеДанные!$J$2:$J$50000")),0)</f>
        <v>0</v>
      </c>
      <c r="N1287" s="3">
        <f ca="1">IF($B1287&lt;&gt;"",SUMIF(INDIRECT("ИсходныеДанные!$"&amp;$K$4&amp;"$2:$"&amp;$K$4&amp;"$50000"),$B1287&amp;"#"&amp;N$6,INDIRECT("ИсходныеДанные!$J$2:$J$50000")),0)</f>
        <v>0</v>
      </c>
      <c r="O1287" s="3">
        <f ca="1">IF($B1287&lt;&gt;"",SUMIF(INDIRECT("ИсходныеДанные!$"&amp;$K$4&amp;"$2:$"&amp;$K$4&amp;"$50000"),$B1287&amp;"#"&amp;O$6,INDIRECT("ИсходныеДанные!$J$2:$J$50000")),0)</f>
        <v>0</v>
      </c>
      <c r="P1287" s="3">
        <f ca="1">IF($B1287&lt;&gt;"",SUMIF(INDIRECT("ИсходныеДанные!$"&amp;$K$4&amp;"$2:$"&amp;$K$4&amp;"$50000"),$B1287&amp;"#"&amp;P$6,INDIRECT("ИсходныеДанные!$J$2:$J$50000")),0)</f>
        <v>0</v>
      </c>
      <c r="Q1287" s="3">
        <f ca="1">IF($B1287&lt;&gt;"",SUMIF(INDIRECT("ИсходныеДанные!$"&amp;$K$4&amp;"$2:$"&amp;$K$4&amp;"$50000"),$B1287&amp;"#"&amp;Q$6,INDIRECT("ИсходныеДанные!$J$2:$J$50000")),0)</f>
        <v>0</v>
      </c>
      <c r="R1287" s="3">
        <f ca="1">IF($B1287&lt;&gt;"",SUMIF(INDIRECT("ИсходныеДанные!$"&amp;$K$4&amp;"$2:$"&amp;$K$4&amp;"$50000"),$B1287&amp;"#"&amp;R$6,INDIRECT("ИсходныеДанные!$J$2:$J$50000")),0)</f>
        <v>0</v>
      </c>
      <c r="S1287" s="3">
        <f ca="1">IF($B1287&lt;&gt;"",SUMIF(INDIRECT("ИсходныеДанные!$"&amp;$K$4&amp;"$2:$"&amp;$K$4&amp;"$50000"),$B1287&amp;"#"&amp;S$6,INDIRECT("ИсходныеДанные!$J$2:$J$50000")),0)</f>
        <v>0</v>
      </c>
      <c r="T1287" s="3">
        <f ca="1">IF($B1287&lt;&gt;"",SUMIF(INDIRECT("ИсходныеДанные!$"&amp;$K$4&amp;"$2:$"&amp;$K$4&amp;"$50000"),$B1287&amp;"#"&amp;T$6,INDIRECT("ИсходныеДанные!$J$2:$J$50000")),0)</f>
        <v>0</v>
      </c>
      <c r="U1287" s="3">
        <f ca="1">IF($B1287&lt;&gt;"",SUMIF(INDIRECT("ИсходныеДанные!$"&amp;$K$4&amp;"$2:$"&amp;$K$4&amp;"$50000"),$B1287&amp;"#"&amp;U$6,INDIRECT("ИсходныеДанные!$J$2:$J$50000")),0)</f>
        <v>0</v>
      </c>
      <c r="V1287" s="3">
        <f ca="1">IF($B1287&lt;&gt;"",SUMIF(INDIRECT("ИсходныеДанные!$"&amp;$K$4&amp;"$2:$"&amp;$K$4&amp;"$50000"),$B1287&amp;"#"&amp;V$6,INDIRECT("ИсходныеДанные!$J$2:$J$50000")),0)</f>
        <v>0</v>
      </c>
      <c r="W1287" s="16" t="e">
        <f ca="1">SUM(K1287:V1287)/Пофамильно!$R$1</f>
        <v>#DIV/0!</v>
      </c>
    </row>
    <row r="1288" spans="1:23" x14ac:dyDescent="0.25">
      <c r="A1288" s="10" t="str">
        <f t="shared" ca="1" si="21"/>
        <v>delete</v>
      </c>
      <c r="B1288" s="16" cm="1">
        <f t="array" aca="1" ref="B1288" ca="1">INDIRECT("УникальныеСписки!D"&amp;ROW()-$L$4)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14"/>
      <c r="G1288" s="81" t="str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84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84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84" t="str" cm="1">
        <f t="array" aca="1" ref="J1288" ca="1">_xlfn.XLOOKUP($B1288,INDIRECT(SUBSTITUTE("ИсходныеДанные!$где$2:$где$50000","где",$B$4)),INDIRECT(SUBSTITUTE("ИсходныеДанные!$что$2:$что$50000","что",J$4)),"",0,1)</f>
        <v/>
      </c>
      <c r="K1288" s="3">
        <f ca="1">IF($B1288&lt;&gt;"",SUMIF(INDIRECT("ИсходныеДанные!$"&amp;$K$4&amp;"$2:$"&amp;$K$4&amp;"$50000"),$B1288&amp;"#"&amp;K$6,INDIRECT("ИсходныеДанные!$J$2:$J$50000")),0)</f>
        <v>0</v>
      </c>
      <c r="L1288" s="3">
        <f ca="1">IF($B1288&lt;&gt;"",SUMIF(INDIRECT("ИсходныеДанные!$"&amp;$K$4&amp;"$2:$"&amp;$K$4&amp;"$50000"),$B1288&amp;"#"&amp;L$6,INDIRECT("ИсходныеДанные!$J$2:$J$50000")),0)</f>
        <v>0</v>
      </c>
      <c r="M1288" s="3">
        <f ca="1">IF($B1288&lt;&gt;"",SUMIF(INDIRECT("ИсходныеДанные!$"&amp;$K$4&amp;"$2:$"&amp;$K$4&amp;"$50000"),$B1288&amp;"#"&amp;M$6,INDIRECT("ИсходныеДанные!$J$2:$J$50000")),0)</f>
        <v>0</v>
      </c>
      <c r="N1288" s="3">
        <f ca="1">IF($B1288&lt;&gt;"",SUMIF(INDIRECT("ИсходныеДанные!$"&amp;$K$4&amp;"$2:$"&amp;$K$4&amp;"$50000"),$B1288&amp;"#"&amp;N$6,INDIRECT("ИсходныеДанные!$J$2:$J$50000")),0)</f>
        <v>0</v>
      </c>
      <c r="O1288" s="3">
        <f ca="1">IF($B1288&lt;&gt;"",SUMIF(INDIRECT("ИсходныеДанные!$"&amp;$K$4&amp;"$2:$"&amp;$K$4&amp;"$50000"),$B1288&amp;"#"&amp;O$6,INDIRECT("ИсходныеДанные!$J$2:$J$50000")),0)</f>
        <v>0</v>
      </c>
      <c r="P1288" s="3">
        <f ca="1">IF($B1288&lt;&gt;"",SUMIF(INDIRECT("ИсходныеДанные!$"&amp;$K$4&amp;"$2:$"&amp;$K$4&amp;"$50000"),$B1288&amp;"#"&amp;P$6,INDIRECT("ИсходныеДанные!$J$2:$J$50000")),0)</f>
        <v>0</v>
      </c>
      <c r="Q1288" s="3">
        <f ca="1">IF($B1288&lt;&gt;"",SUMIF(INDIRECT("ИсходныеДанные!$"&amp;$K$4&amp;"$2:$"&amp;$K$4&amp;"$50000"),$B1288&amp;"#"&amp;Q$6,INDIRECT("ИсходныеДанные!$J$2:$J$50000")),0)</f>
        <v>0</v>
      </c>
      <c r="R1288" s="3">
        <f ca="1">IF($B1288&lt;&gt;"",SUMIF(INDIRECT("ИсходныеДанные!$"&amp;$K$4&amp;"$2:$"&amp;$K$4&amp;"$50000"),$B1288&amp;"#"&amp;R$6,INDIRECT("ИсходныеДанные!$J$2:$J$50000")),0)</f>
        <v>0</v>
      </c>
      <c r="S1288" s="3">
        <f ca="1">IF($B1288&lt;&gt;"",SUMIF(INDIRECT("ИсходныеДанные!$"&amp;$K$4&amp;"$2:$"&amp;$K$4&amp;"$50000"),$B1288&amp;"#"&amp;S$6,INDIRECT("ИсходныеДанные!$J$2:$J$50000")),0)</f>
        <v>0</v>
      </c>
      <c r="T1288" s="3">
        <f ca="1">IF($B1288&lt;&gt;"",SUMIF(INDIRECT("ИсходныеДанные!$"&amp;$K$4&amp;"$2:$"&amp;$K$4&amp;"$50000"),$B1288&amp;"#"&amp;T$6,INDIRECT("ИсходныеДанные!$J$2:$J$50000")),0)</f>
        <v>0</v>
      </c>
      <c r="U1288" s="3">
        <f ca="1">IF($B1288&lt;&gt;"",SUMIF(INDIRECT("ИсходныеДанные!$"&amp;$K$4&amp;"$2:$"&amp;$K$4&amp;"$50000"),$B1288&amp;"#"&amp;U$6,INDIRECT("ИсходныеДанные!$J$2:$J$50000")),0)</f>
        <v>0</v>
      </c>
      <c r="V1288" s="3">
        <f ca="1">IF($B1288&lt;&gt;"",SUMIF(INDIRECT("ИсходныеДанные!$"&amp;$K$4&amp;"$2:$"&amp;$K$4&amp;"$50000"),$B1288&amp;"#"&amp;V$6,INDIRECT("ИсходныеДанные!$J$2:$J$50000")),0)</f>
        <v>0</v>
      </c>
      <c r="W1288" s="16" t="e">
        <f ca="1">SUM(K1288:V1288)/Пофамильно!$R$1</f>
        <v>#DIV/0!</v>
      </c>
    </row>
    <row r="1289" spans="1:23" x14ac:dyDescent="0.25">
      <c r="A1289" s="10" t="str">
        <f t="shared" ca="1" si="21"/>
        <v>delete</v>
      </c>
      <c r="B1289" s="16" cm="1">
        <f t="array" aca="1" ref="B1289" ca="1">INDIRECT("УникальныеСписки!D"&amp;ROW()-$L$4)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14"/>
      <c r="G1289" s="81" t="str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84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84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84" t="str" cm="1">
        <f t="array" aca="1" ref="J1289" ca="1">_xlfn.XLOOKUP($B1289,INDIRECT(SUBSTITUTE("ИсходныеДанные!$где$2:$где$50000","где",$B$4)),INDIRECT(SUBSTITUTE("ИсходныеДанные!$что$2:$что$50000","что",J$4)),"",0,1)</f>
        <v/>
      </c>
      <c r="K1289" s="3">
        <f ca="1">IF($B1289&lt;&gt;"",SUMIF(INDIRECT("ИсходныеДанные!$"&amp;$K$4&amp;"$2:$"&amp;$K$4&amp;"$50000"),$B1289&amp;"#"&amp;K$6,INDIRECT("ИсходныеДанные!$J$2:$J$50000")),0)</f>
        <v>0</v>
      </c>
      <c r="L1289" s="3">
        <f ca="1">IF($B1289&lt;&gt;"",SUMIF(INDIRECT("ИсходныеДанные!$"&amp;$K$4&amp;"$2:$"&amp;$K$4&amp;"$50000"),$B1289&amp;"#"&amp;L$6,INDIRECT("ИсходныеДанные!$J$2:$J$50000")),0)</f>
        <v>0</v>
      </c>
      <c r="M1289" s="3">
        <f ca="1">IF($B1289&lt;&gt;"",SUMIF(INDIRECT("ИсходныеДанные!$"&amp;$K$4&amp;"$2:$"&amp;$K$4&amp;"$50000"),$B1289&amp;"#"&amp;M$6,INDIRECT("ИсходныеДанные!$J$2:$J$50000")),0)</f>
        <v>0</v>
      </c>
      <c r="N1289" s="3">
        <f ca="1">IF($B1289&lt;&gt;"",SUMIF(INDIRECT("ИсходныеДанные!$"&amp;$K$4&amp;"$2:$"&amp;$K$4&amp;"$50000"),$B1289&amp;"#"&amp;N$6,INDIRECT("ИсходныеДанные!$J$2:$J$50000")),0)</f>
        <v>0</v>
      </c>
      <c r="O1289" s="3">
        <f ca="1">IF($B1289&lt;&gt;"",SUMIF(INDIRECT("ИсходныеДанные!$"&amp;$K$4&amp;"$2:$"&amp;$K$4&amp;"$50000"),$B1289&amp;"#"&amp;O$6,INDIRECT("ИсходныеДанные!$J$2:$J$50000")),0)</f>
        <v>0</v>
      </c>
      <c r="P1289" s="3">
        <f ca="1">IF($B1289&lt;&gt;"",SUMIF(INDIRECT("ИсходныеДанные!$"&amp;$K$4&amp;"$2:$"&amp;$K$4&amp;"$50000"),$B1289&amp;"#"&amp;P$6,INDIRECT("ИсходныеДанные!$J$2:$J$50000")),0)</f>
        <v>0</v>
      </c>
      <c r="Q1289" s="3">
        <f ca="1">IF($B1289&lt;&gt;"",SUMIF(INDIRECT("ИсходныеДанные!$"&amp;$K$4&amp;"$2:$"&amp;$K$4&amp;"$50000"),$B1289&amp;"#"&amp;Q$6,INDIRECT("ИсходныеДанные!$J$2:$J$50000")),0)</f>
        <v>0</v>
      </c>
      <c r="R1289" s="3">
        <f ca="1">IF($B1289&lt;&gt;"",SUMIF(INDIRECT("ИсходныеДанные!$"&amp;$K$4&amp;"$2:$"&amp;$K$4&amp;"$50000"),$B1289&amp;"#"&amp;R$6,INDIRECT("ИсходныеДанные!$J$2:$J$50000")),0)</f>
        <v>0</v>
      </c>
      <c r="S1289" s="3">
        <f ca="1">IF($B1289&lt;&gt;"",SUMIF(INDIRECT("ИсходныеДанные!$"&amp;$K$4&amp;"$2:$"&amp;$K$4&amp;"$50000"),$B1289&amp;"#"&amp;S$6,INDIRECT("ИсходныеДанные!$J$2:$J$50000")),0)</f>
        <v>0</v>
      </c>
      <c r="T1289" s="3">
        <f ca="1">IF($B1289&lt;&gt;"",SUMIF(INDIRECT("ИсходныеДанные!$"&amp;$K$4&amp;"$2:$"&amp;$K$4&amp;"$50000"),$B1289&amp;"#"&amp;T$6,INDIRECT("ИсходныеДанные!$J$2:$J$50000")),0)</f>
        <v>0</v>
      </c>
      <c r="U1289" s="3">
        <f ca="1">IF($B1289&lt;&gt;"",SUMIF(INDIRECT("ИсходныеДанные!$"&amp;$K$4&amp;"$2:$"&amp;$K$4&amp;"$50000"),$B1289&amp;"#"&amp;U$6,INDIRECT("ИсходныеДанные!$J$2:$J$50000")),0)</f>
        <v>0</v>
      </c>
      <c r="V1289" s="3">
        <f ca="1">IF($B1289&lt;&gt;"",SUMIF(INDIRECT("ИсходныеДанные!$"&amp;$K$4&amp;"$2:$"&amp;$K$4&amp;"$50000"),$B1289&amp;"#"&amp;V$6,INDIRECT("ИсходныеДанные!$J$2:$J$50000")),0)</f>
        <v>0</v>
      </c>
      <c r="W1289" s="16" t="e">
        <f ca="1">SUM(K1289:V1289)/Пофамильно!$R$1</f>
        <v>#DIV/0!</v>
      </c>
    </row>
    <row r="1290" spans="1:23" x14ac:dyDescent="0.25">
      <c r="A1290" s="10" t="str">
        <f t="shared" ca="1" si="21"/>
        <v>delete</v>
      </c>
      <c r="B1290" s="16" cm="1">
        <f t="array" aca="1" ref="B1290" ca="1">INDIRECT("УникальныеСписки!D"&amp;ROW()-$L$4)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14"/>
      <c r="G1290" s="81" t="str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84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84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84" t="str" cm="1">
        <f t="array" aca="1" ref="J1290" ca="1">_xlfn.XLOOKUP($B1290,INDIRECT(SUBSTITUTE("ИсходныеДанные!$где$2:$где$50000","где",$B$4)),INDIRECT(SUBSTITUTE("ИсходныеДанные!$что$2:$что$50000","что",J$4)),"",0,1)</f>
        <v/>
      </c>
      <c r="K1290" s="3">
        <f ca="1">IF($B1290&lt;&gt;"",SUMIF(INDIRECT("ИсходныеДанные!$"&amp;$K$4&amp;"$2:$"&amp;$K$4&amp;"$50000"),$B1290&amp;"#"&amp;K$6,INDIRECT("ИсходныеДанные!$J$2:$J$50000")),0)</f>
        <v>0</v>
      </c>
      <c r="L1290" s="3">
        <f ca="1">IF($B1290&lt;&gt;"",SUMIF(INDIRECT("ИсходныеДанные!$"&amp;$K$4&amp;"$2:$"&amp;$K$4&amp;"$50000"),$B1290&amp;"#"&amp;L$6,INDIRECT("ИсходныеДанные!$J$2:$J$50000")),0)</f>
        <v>0</v>
      </c>
      <c r="M1290" s="3">
        <f ca="1">IF($B1290&lt;&gt;"",SUMIF(INDIRECT("ИсходныеДанные!$"&amp;$K$4&amp;"$2:$"&amp;$K$4&amp;"$50000"),$B1290&amp;"#"&amp;M$6,INDIRECT("ИсходныеДанные!$J$2:$J$50000")),0)</f>
        <v>0</v>
      </c>
      <c r="N1290" s="3">
        <f ca="1">IF($B1290&lt;&gt;"",SUMIF(INDIRECT("ИсходныеДанные!$"&amp;$K$4&amp;"$2:$"&amp;$K$4&amp;"$50000"),$B1290&amp;"#"&amp;N$6,INDIRECT("ИсходныеДанные!$J$2:$J$50000")),0)</f>
        <v>0</v>
      </c>
      <c r="O1290" s="3">
        <f ca="1">IF($B1290&lt;&gt;"",SUMIF(INDIRECT("ИсходныеДанные!$"&amp;$K$4&amp;"$2:$"&amp;$K$4&amp;"$50000"),$B1290&amp;"#"&amp;O$6,INDIRECT("ИсходныеДанные!$J$2:$J$50000")),0)</f>
        <v>0</v>
      </c>
      <c r="P1290" s="3">
        <f ca="1">IF($B1290&lt;&gt;"",SUMIF(INDIRECT("ИсходныеДанные!$"&amp;$K$4&amp;"$2:$"&amp;$K$4&amp;"$50000"),$B1290&amp;"#"&amp;P$6,INDIRECT("ИсходныеДанные!$J$2:$J$50000")),0)</f>
        <v>0</v>
      </c>
      <c r="Q1290" s="3">
        <f ca="1">IF($B1290&lt;&gt;"",SUMIF(INDIRECT("ИсходныеДанные!$"&amp;$K$4&amp;"$2:$"&amp;$K$4&amp;"$50000"),$B1290&amp;"#"&amp;Q$6,INDIRECT("ИсходныеДанные!$J$2:$J$50000")),0)</f>
        <v>0</v>
      </c>
      <c r="R1290" s="3">
        <f ca="1">IF($B1290&lt;&gt;"",SUMIF(INDIRECT("ИсходныеДанные!$"&amp;$K$4&amp;"$2:$"&amp;$K$4&amp;"$50000"),$B1290&amp;"#"&amp;R$6,INDIRECT("ИсходныеДанные!$J$2:$J$50000")),0)</f>
        <v>0</v>
      </c>
      <c r="S1290" s="3">
        <f ca="1">IF($B1290&lt;&gt;"",SUMIF(INDIRECT("ИсходныеДанные!$"&amp;$K$4&amp;"$2:$"&amp;$K$4&amp;"$50000"),$B1290&amp;"#"&amp;S$6,INDIRECT("ИсходныеДанные!$J$2:$J$50000")),0)</f>
        <v>0</v>
      </c>
      <c r="T1290" s="3">
        <f ca="1">IF($B1290&lt;&gt;"",SUMIF(INDIRECT("ИсходныеДанные!$"&amp;$K$4&amp;"$2:$"&amp;$K$4&amp;"$50000"),$B1290&amp;"#"&amp;T$6,INDIRECT("ИсходныеДанные!$J$2:$J$50000")),0)</f>
        <v>0</v>
      </c>
      <c r="U1290" s="3">
        <f ca="1">IF($B1290&lt;&gt;"",SUMIF(INDIRECT("ИсходныеДанные!$"&amp;$K$4&amp;"$2:$"&amp;$K$4&amp;"$50000"),$B1290&amp;"#"&amp;U$6,INDIRECT("ИсходныеДанные!$J$2:$J$50000")),0)</f>
        <v>0</v>
      </c>
      <c r="V1290" s="3">
        <f ca="1">IF($B1290&lt;&gt;"",SUMIF(INDIRECT("ИсходныеДанные!$"&amp;$K$4&amp;"$2:$"&amp;$K$4&amp;"$50000"),$B1290&amp;"#"&amp;V$6,INDIRECT("ИсходныеДанные!$J$2:$J$50000")),0)</f>
        <v>0</v>
      </c>
      <c r="W1290" s="16" t="e">
        <f ca="1">SUM(K1290:V1290)/Пофамильно!$R$1</f>
        <v>#DIV/0!</v>
      </c>
    </row>
    <row r="1291" spans="1:23" x14ac:dyDescent="0.25">
      <c r="A1291" s="10" t="str">
        <f t="shared" ref="A1291:A1354" ca="1" si="22">IF(C1291="","delete","")</f>
        <v>delete</v>
      </c>
      <c r="B1291" s="16" cm="1">
        <f t="array" aca="1" ref="B1291" ca="1">INDIRECT("УникальныеСписки!D"&amp;ROW()-$L$4)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14"/>
      <c r="G1291" s="81" t="str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84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84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84" t="str" cm="1">
        <f t="array" aca="1" ref="J1291" ca="1">_xlfn.XLOOKUP($B1291,INDIRECT(SUBSTITUTE("ИсходныеДанные!$где$2:$где$50000","где",$B$4)),INDIRECT(SUBSTITUTE("ИсходныеДанные!$что$2:$что$50000","что",J$4)),"",0,1)</f>
        <v/>
      </c>
      <c r="K1291" s="3">
        <f ca="1">IF($B1291&lt;&gt;"",SUMIF(INDIRECT("ИсходныеДанные!$"&amp;$K$4&amp;"$2:$"&amp;$K$4&amp;"$50000"),$B1291&amp;"#"&amp;K$6,INDIRECT("ИсходныеДанные!$J$2:$J$50000")),0)</f>
        <v>0</v>
      </c>
      <c r="L1291" s="3">
        <f ca="1">IF($B1291&lt;&gt;"",SUMIF(INDIRECT("ИсходныеДанные!$"&amp;$K$4&amp;"$2:$"&amp;$K$4&amp;"$50000"),$B1291&amp;"#"&amp;L$6,INDIRECT("ИсходныеДанные!$J$2:$J$50000")),0)</f>
        <v>0</v>
      </c>
      <c r="M1291" s="3">
        <f ca="1">IF($B1291&lt;&gt;"",SUMIF(INDIRECT("ИсходныеДанные!$"&amp;$K$4&amp;"$2:$"&amp;$K$4&amp;"$50000"),$B1291&amp;"#"&amp;M$6,INDIRECT("ИсходныеДанные!$J$2:$J$50000")),0)</f>
        <v>0</v>
      </c>
      <c r="N1291" s="3">
        <f ca="1">IF($B1291&lt;&gt;"",SUMIF(INDIRECT("ИсходныеДанные!$"&amp;$K$4&amp;"$2:$"&amp;$K$4&amp;"$50000"),$B1291&amp;"#"&amp;N$6,INDIRECT("ИсходныеДанные!$J$2:$J$50000")),0)</f>
        <v>0</v>
      </c>
      <c r="O1291" s="3">
        <f ca="1">IF($B1291&lt;&gt;"",SUMIF(INDIRECT("ИсходныеДанные!$"&amp;$K$4&amp;"$2:$"&amp;$K$4&amp;"$50000"),$B1291&amp;"#"&amp;O$6,INDIRECT("ИсходныеДанные!$J$2:$J$50000")),0)</f>
        <v>0</v>
      </c>
      <c r="P1291" s="3">
        <f ca="1">IF($B1291&lt;&gt;"",SUMIF(INDIRECT("ИсходныеДанные!$"&amp;$K$4&amp;"$2:$"&amp;$K$4&amp;"$50000"),$B1291&amp;"#"&amp;P$6,INDIRECT("ИсходныеДанные!$J$2:$J$50000")),0)</f>
        <v>0</v>
      </c>
      <c r="Q1291" s="3">
        <f ca="1">IF($B1291&lt;&gt;"",SUMIF(INDIRECT("ИсходныеДанные!$"&amp;$K$4&amp;"$2:$"&amp;$K$4&amp;"$50000"),$B1291&amp;"#"&amp;Q$6,INDIRECT("ИсходныеДанные!$J$2:$J$50000")),0)</f>
        <v>0</v>
      </c>
      <c r="R1291" s="3">
        <f ca="1">IF($B1291&lt;&gt;"",SUMIF(INDIRECT("ИсходныеДанные!$"&amp;$K$4&amp;"$2:$"&amp;$K$4&amp;"$50000"),$B1291&amp;"#"&amp;R$6,INDIRECT("ИсходныеДанные!$J$2:$J$50000")),0)</f>
        <v>0</v>
      </c>
      <c r="S1291" s="3">
        <f ca="1">IF($B1291&lt;&gt;"",SUMIF(INDIRECT("ИсходныеДанные!$"&amp;$K$4&amp;"$2:$"&amp;$K$4&amp;"$50000"),$B1291&amp;"#"&amp;S$6,INDIRECT("ИсходныеДанные!$J$2:$J$50000")),0)</f>
        <v>0</v>
      </c>
      <c r="T1291" s="3">
        <f ca="1">IF($B1291&lt;&gt;"",SUMIF(INDIRECT("ИсходныеДанные!$"&amp;$K$4&amp;"$2:$"&amp;$K$4&amp;"$50000"),$B1291&amp;"#"&amp;T$6,INDIRECT("ИсходныеДанные!$J$2:$J$50000")),0)</f>
        <v>0</v>
      </c>
      <c r="U1291" s="3">
        <f ca="1">IF($B1291&lt;&gt;"",SUMIF(INDIRECT("ИсходныеДанные!$"&amp;$K$4&amp;"$2:$"&amp;$K$4&amp;"$50000"),$B1291&amp;"#"&amp;U$6,INDIRECT("ИсходныеДанные!$J$2:$J$50000")),0)</f>
        <v>0</v>
      </c>
      <c r="V1291" s="3">
        <f ca="1">IF($B1291&lt;&gt;"",SUMIF(INDIRECT("ИсходныеДанные!$"&amp;$K$4&amp;"$2:$"&amp;$K$4&amp;"$50000"),$B1291&amp;"#"&amp;V$6,INDIRECT("ИсходныеДанные!$J$2:$J$50000")),0)</f>
        <v>0</v>
      </c>
      <c r="W1291" s="16" t="e">
        <f ca="1">SUM(K1291:V1291)/Пофамильно!$R$1</f>
        <v>#DIV/0!</v>
      </c>
    </row>
    <row r="1292" spans="1:23" x14ac:dyDescent="0.25">
      <c r="A1292" s="10" t="str">
        <f t="shared" ca="1" si="22"/>
        <v>delete</v>
      </c>
      <c r="B1292" s="16" cm="1">
        <f t="array" aca="1" ref="B1292" ca="1">INDIRECT("УникальныеСписки!D"&amp;ROW()-$L$4)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14"/>
      <c r="G1292" s="81" t="str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84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84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84" t="str" cm="1">
        <f t="array" aca="1" ref="J1292" ca="1">_xlfn.XLOOKUP($B1292,INDIRECT(SUBSTITUTE("ИсходныеДанные!$где$2:$где$50000","где",$B$4)),INDIRECT(SUBSTITUTE("ИсходныеДанные!$что$2:$что$50000","что",J$4)),"",0,1)</f>
        <v/>
      </c>
      <c r="K1292" s="3">
        <f ca="1">IF($B1292&lt;&gt;"",SUMIF(INDIRECT("ИсходныеДанные!$"&amp;$K$4&amp;"$2:$"&amp;$K$4&amp;"$50000"),$B1292&amp;"#"&amp;K$6,INDIRECT("ИсходныеДанные!$J$2:$J$50000")),0)</f>
        <v>0</v>
      </c>
      <c r="L1292" s="3">
        <f ca="1">IF($B1292&lt;&gt;"",SUMIF(INDIRECT("ИсходныеДанные!$"&amp;$K$4&amp;"$2:$"&amp;$K$4&amp;"$50000"),$B1292&amp;"#"&amp;L$6,INDIRECT("ИсходныеДанные!$J$2:$J$50000")),0)</f>
        <v>0</v>
      </c>
      <c r="M1292" s="3">
        <f ca="1">IF($B1292&lt;&gt;"",SUMIF(INDIRECT("ИсходныеДанные!$"&amp;$K$4&amp;"$2:$"&amp;$K$4&amp;"$50000"),$B1292&amp;"#"&amp;M$6,INDIRECT("ИсходныеДанные!$J$2:$J$50000")),0)</f>
        <v>0</v>
      </c>
      <c r="N1292" s="3">
        <f ca="1">IF($B1292&lt;&gt;"",SUMIF(INDIRECT("ИсходныеДанные!$"&amp;$K$4&amp;"$2:$"&amp;$K$4&amp;"$50000"),$B1292&amp;"#"&amp;N$6,INDIRECT("ИсходныеДанные!$J$2:$J$50000")),0)</f>
        <v>0</v>
      </c>
      <c r="O1292" s="3">
        <f ca="1">IF($B1292&lt;&gt;"",SUMIF(INDIRECT("ИсходныеДанные!$"&amp;$K$4&amp;"$2:$"&amp;$K$4&amp;"$50000"),$B1292&amp;"#"&amp;O$6,INDIRECT("ИсходныеДанные!$J$2:$J$50000")),0)</f>
        <v>0</v>
      </c>
      <c r="P1292" s="3">
        <f ca="1">IF($B1292&lt;&gt;"",SUMIF(INDIRECT("ИсходныеДанные!$"&amp;$K$4&amp;"$2:$"&amp;$K$4&amp;"$50000"),$B1292&amp;"#"&amp;P$6,INDIRECT("ИсходныеДанные!$J$2:$J$50000")),0)</f>
        <v>0</v>
      </c>
      <c r="Q1292" s="3">
        <f ca="1">IF($B1292&lt;&gt;"",SUMIF(INDIRECT("ИсходныеДанные!$"&amp;$K$4&amp;"$2:$"&amp;$K$4&amp;"$50000"),$B1292&amp;"#"&amp;Q$6,INDIRECT("ИсходныеДанные!$J$2:$J$50000")),0)</f>
        <v>0</v>
      </c>
      <c r="R1292" s="3">
        <f ca="1">IF($B1292&lt;&gt;"",SUMIF(INDIRECT("ИсходныеДанные!$"&amp;$K$4&amp;"$2:$"&amp;$K$4&amp;"$50000"),$B1292&amp;"#"&amp;R$6,INDIRECT("ИсходныеДанные!$J$2:$J$50000")),0)</f>
        <v>0</v>
      </c>
      <c r="S1292" s="3">
        <f ca="1">IF($B1292&lt;&gt;"",SUMIF(INDIRECT("ИсходныеДанные!$"&amp;$K$4&amp;"$2:$"&amp;$K$4&amp;"$50000"),$B1292&amp;"#"&amp;S$6,INDIRECT("ИсходныеДанные!$J$2:$J$50000")),0)</f>
        <v>0</v>
      </c>
      <c r="T1292" s="3">
        <f ca="1">IF($B1292&lt;&gt;"",SUMIF(INDIRECT("ИсходныеДанные!$"&amp;$K$4&amp;"$2:$"&amp;$K$4&amp;"$50000"),$B1292&amp;"#"&amp;T$6,INDIRECT("ИсходныеДанные!$J$2:$J$50000")),0)</f>
        <v>0</v>
      </c>
      <c r="U1292" s="3">
        <f ca="1">IF($B1292&lt;&gt;"",SUMIF(INDIRECT("ИсходныеДанные!$"&amp;$K$4&amp;"$2:$"&amp;$K$4&amp;"$50000"),$B1292&amp;"#"&amp;U$6,INDIRECT("ИсходныеДанные!$J$2:$J$50000")),0)</f>
        <v>0</v>
      </c>
      <c r="V1292" s="3">
        <f ca="1">IF($B1292&lt;&gt;"",SUMIF(INDIRECT("ИсходныеДанные!$"&amp;$K$4&amp;"$2:$"&amp;$K$4&amp;"$50000"),$B1292&amp;"#"&amp;V$6,INDIRECT("ИсходныеДанные!$J$2:$J$50000")),0)</f>
        <v>0</v>
      </c>
      <c r="W1292" s="16" t="e">
        <f ca="1">SUM(K1292:V1292)/Пофамильно!$R$1</f>
        <v>#DIV/0!</v>
      </c>
    </row>
    <row r="1293" spans="1:23" x14ac:dyDescent="0.25">
      <c r="A1293" s="10" t="str">
        <f t="shared" ca="1" si="22"/>
        <v>delete</v>
      </c>
      <c r="B1293" s="16" cm="1">
        <f t="array" aca="1" ref="B1293" ca="1">INDIRECT("УникальныеСписки!D"&amp;ROW()-$L$4)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14"/>
      <c r="G1293" s="81" t="str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84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84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84" t="str" cm="1">
        <f t="array" aca="1" ref="J1293" ca="1">_xlfn.XLOOKUP($B1293,INDIRECT(SUBSTITUTE("ИсходныеДанные!$где$2:$где$50000","где",$B$4)),INDIRECT(SUBSTITUTE("ИсходныеДанные!$что$2:$что$50000","что",J$4)),"",0,1)</f>
        <v/>
      </c>
      <c r="K1293" s="3">
        <f ca="1">IF($B1293&lt;&gt;"",SUMIF(INDIRECT("ИсходныеДанные!$"&amp;$K$4&amp;"$2:$"&amp;$K$4&amp;"$50000"),$B1293&amp;"#"&amp;K$6,INDIRECT("ИсходныеДанные!$J$2:$J$50000")),0)</f>
        <v>0</v>
      </c>
      <c r="L1293" s="3">
        <f ca="1">IF($B1293&lt;&gt;"",SUMIF(INDIRECT("ИсходныеДанные!$"&amp;$K$4&amp;"$2:$"&amp;$K$4&amp;"$50000"),$B1293&amp;"#"&amp;L$6,INDIRECT("ИсходныеДанные!$J$2:$J$50000")),0)</f>
        <v>0</v>
      </c>
      <c r="M1293" s="3">
        <f ca="1">IF($B1293&lt;&gt;"",SUMIF(INDIRECT("ИсходныеДанные!$"&amp;$K$4&amp;"$2:$"&amp;$K$4&amp;"$50000"),$B1293&amp;"#"&amp;M$6,INDIRECT("ИсходныеДанные!$J$2:$J$50000")),0)</f>
        <v>0</v>
      </c>
      <c r="N1293" s="3">
        <f ca="1">IF($B1293&lt;&gt;"",SUMIF(INDIRECT("ИсходныеДанные!$"&amp;$K$4&amp;"$2:$"&amp;$K$4&amp;"$50000"),$B1293&amp;"#"&amp;N$6,INDIRECT("ИсходныеДанные!$J$2:$J$50000")),0)</f>
        <v>0</v>
      </c>
      <c r="O1293" s="3">
        <f ca="1">IF($B1293&lt;&gt;"",SUMIF(INDIRECT("ИсходныеДанные!$"&amp;$K$4&amp;"$2:$"&amp;$K$4&amp;"$50000"),$B1293&amp;"#"&amp;O$6,INDIRECT("ИсходныеДанные!$J$2:$J$50000")),0)</f>
        <v>0</v>
      </c>
      <c r="P1293" s="3">
        <f ca="1">IF($B1293&lt;&gt;"",SUMIF(INDIRECT("ИсходныеДанные!$"&amp;$K$4&amp;"$2:$"&amp;$K$4&amp;"$50000"),$B1293&amp;"#"&amp;P$6,INDIRECT("ИсходныеДанные!$J$2:$J$50000")),0)</f>
        <v>0</v>
      </c>
      <c r="Q1293" s="3">
        <f ca="1">IF($B1293&lt;&gt;"",SUMIF(INDIRECT("ИсходныеДанные!$"&amp;$K$4&amp;"$2:$"&amp;$K$4&amp;"$50000"),$B1293&amp;"#"&amp;Q$6,INDIRECT("ИсходныеДанные!$J$2:$J$50000")),0)</f>
        <v>0</v>
      </c>
      <c r="R1293" s="3">
        <f ca="1">IF($B1293&lt;&gt;"",SUMIF(INDIRECT("ИсходныеДанные!$"&amp;$K$4&amp;"$2:$"&amp;$K$4&amp;"$50000"),$B1293&amp;"#"&amp;R$6,INDIRECT("ИсходныеДанные!$J$2:$J$50000")),0)</f>
        <v>0</v>
      </c>
      <c r="S1293" s="3">
        <f ca="1">IF($B1293&lt;&gt;"",SUMIF(INDIRECT("ИсходныеДанные!$"&amp;$K$4&amp;"$2:$"&amp;$K$4&amp;"$50000"),$B1293&amp;"#"&amp;S$6,INDIRECT("ИсходныеДанные!$J$2:$J$50000")),0)</f>
        <v>0</v>
      </c>
      <c r="T1293" s="3">
        <f ca="1">IF($B1293&lt;&gt;"",SUMIF(INDIRECT("ИсходныеДанные!$"&amp;$K$4&amp;"$2:$"&amp;$K$4&amp;"$50000"),$B1293&amp;"#"&amp;T$6,INDIRECT("ИсходныеДанные!$J$2:$J$50000")),0)</f>
        <v>0</v>
      </c>
      <c r="U1293" s="3">
        <f ca="1">IF($B1293&lt;&gt;"",SUMIF(INDIRECT("ИсходныеДанные!$"&amp;$K$4&amp;"$2:$"&amp;$K$4&amp;"$50000"),$B1293&amp;"#"&amp;U$6,INDIRECT("ИсходныеДанные!$J$2:$J$50000")),0)</f>
        <v>0</v>
      </c>
      <c r="V1293" s="3">
        <f ca="1">IF($B1293&lt;&gt;"",SUMIF(INDIRECT("ИсходныеДанные!$"&amp;$K$4&amp;"$2:$"&amp;$K$4&amp;"$50000"),$B1293&amp;"#"&amp;V$6,INDIRECT("ИсходныеДанные!$J$2:$J$50000")),0)</f>
        <v>0</v>
      </c>
      <c r="W1293" s="16" t="e">
        <f ca="1">SUM(K1293:V1293)/Пофамильно!$R$1</f>
        <v>#DIV/0!</v>
      </c>
    </row>
    <row r="1294" spans="1:23" x14ac:dyDescent="0.25">
      <c r="A1294" s="10" t="str">
        <f t="shared" ca="1" si="22"/>
        <v>delete</v>
      </c>
      <c r="B1294" s="16" cm="1">
        <f t="array" aca="1" ref="B1294" ca="1">INDIRECT("УникальныеСписки!D"&amp;ROW()-$L$4)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14"/>
      <c r="G1294" s="81" t="str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84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84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84" t="str" cm="1">
        <f t="array" aca="1" ref="J1294" ca="1">_xlfn.XLOOKUP($B1294,INDIRECT(SUBSTITUTE("ИсходныеДанные!$где$2:$где$50000","где",$B$4)),INDIRECT(SUBSTITUTE("ИсходныеДанные!$что$2:$что$50000","что",J$4)),"",0,1)</f>
        <v/>
      </c>
      <c r="K1294" s="3">
        <f ca="1">IF($B1294&lt;&gt;"",SUMIF(INDIRECT("ИсходныеДанные!$"&amp;$K$4&amp;"$2:$"&amp;$K$4&amp;"$50000"),$B1294&amp;"#"&amp;K$6,INDIRECT("ИсходныеДанные!$J$2:$J$50000")),0)</f>
        <v>0</v>
      </c>
      <c r="L1294" s="3">
        <f ca="1">IF($B1294&lt;&gt;"",SUMIF(INDIRECT("ИсходныеДанные!$"&amp;$K$4&amp;"$2:$"&amp;$K$4&amp;"$50000"),$B1294&amp;"#"&amp;L$6,INDIRECT("ИсходныеДанные!$J$2:$J$50000")),0)</f>
        <v>0</v>
      </c>
      <c r="M1294" s="3">
        <f ca="1">IF($B1294&lt;&gt;"",SUMIF(INDIRECT("ИсходныеДанные!$"&amp;$K$4&amp;"$2:$"&amp;$K$4&amp;"$50000"),$B1294&amp;"#"&amp;M$6,INDIRECT("ИсходныеДанные!$J$2:$J$50000")),0)</f>
        <v>0</v>
      </c>
      <c r="N1294" s="3">
        <f ca="1">IF($B1294&lt;&gt;"",SUMIF(INDIRECT("ИсходныеДанные!$"&amp;$K$4&amp;"$2:$"&amp;$K$4&amp;"$50000"),$B1294&amp;"#"&amp;N$6,INDIRECT("ИсходныеДанные!$J$2:$J$50000")),0)</f>
        <v>0</v>
      </c>
      <c r="O1294" s="3">
        <f ca="1">IF($B1294&lt;&gt;"",SUMIF(INDIRECT("ИсходныеДанные!$"&amp;$K$4&amp;"$2:$"&amp;$K$4&amp;"$50000"),$B1294&amp;"#"&amp;O$6,INDIRECT("ИсходныеДанные!$J$2:$J$50000")),0)</f>
        <v>0</v>
      </c>
      <c r="P1294" s="3">
        <f ca="1">IF($B1294&lt;&gt;"",SUMIF(INDIRECT("ИсходныеДанные!$"&amp;$K$4&amp;"$2:$"&amp;$K$4&amp;"$50000"),$B1294&amp;"#"&amp;P$6,INDIRECT("ИсходныеДанные!$J$2:$J$50000")),0)</f>
        <v>0</v>
      </c>
      <c r="Q1294" s="3">
        <f ca="1">IF($B1294&lt;&gt;"",SUMIF(INDIRECT("ИсходныеДанные!$"&amp;$K$4&amp;"$2:$"&amp;$K$4&amp;"$50000"),$B1294&amp;"#"&amp;Q$6,INDIRECT("ИсходныеДанные!$J$2:$J$50000")),0)</f>
        <v>0</v>
      </c>
      <c r="R1294" s="3">
        <f ca="1">IF($B1294&lt;&gt;"",SUMIF(INDIRECT("ИсходныеДанные!$"&amp;$K$4&amp;"$2:$"&amp;$K$4&amp;"$50000"),$B1294&amp;"#"&amp;R$6,INDIRECT("ИсходныеДанные!$J$2:$J$50000")),0)</f>
        <v>0</v>
      </c>
      <c r="S1294" s="3">
        <f ca="1">IF($B1294&lt;&gt;"",SUMIF(INDIRECT("ИсходныеДанные!$"&amp;$K$4&amp;"$2:$"&amp;$K$4&amp;"$50000"),$B1294&amp;"#"&amp;S$6,INDIRECT("ИсходныеДанные!$J$2:$J$50000")),0)</f>
        <v>0</v>
      </c>
      <c r="T1294" s="3">
        <f ca="1">IF($B1294&lt;&gt;"",SUMIF(INDIRECT("ИсходныеДанные!$"&amp;$K$4&amp;"$2:$"&amp;$K$4&amp;"$50000"),$B1294&amp;"#"&amp;T$6,INDIRECT("ИсходныеДанные!$J$2:$J$50000")),0)</f>
        <v>0</v>
      </c>
      <c r="U1294" s="3">
        <f ca="1">IF($B1294&lt;&gt;"",SUMIF(INDIRECT("ИсходныеДанные!$"&amp;$K$4&amp;"$2:$"&amp;$K$4&amp;"$50000"),$B1294&amp;"#"&amp;U$6,INDIRECT("ИсходныеДанные!$J$2:$J$50000")),0)</f>
        <v>0</v>
      </c>
      <c r="V1294" s="3">
        <f ca="1">IF($B1294&lt;&gt;"",SUMIF(INDIRECT("ИсходныеДанные!$"&amp;$K$4&amp;"$2:$"&amp;$K$4&amp;"$50000"),$B1294&amp;"#"&amp;V$6,INDIRECT("ИсходныеДанные!$J$2:$J$50000")),0)</f>
        <v>0</v>
      </c>
      <c r="W1294" s="16" t="e">
        <f ca="1">SUM(K1294:V1294)/Пофамильно!$R$1</f>
        <v>#DIV/0!</v>
      </c>
    </row>
    <row r="1295" spans="1:23" x14ac:dyDescent="0.25">
      <c r="A1295" s="10" t="str">
        <f t="shared" ca="1" si="22"/>
        <v>delete</v>
      </c>
      <c r="B1295" s="16" cm="1">
        <f t="array" aca="1" ref="B1295" ca="1">INDIRECT("УникальныеСписки!D"&amp;ROW()-$L$4)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14"/>
      <c r="G1295" s="81" t="str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84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84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84" t="str" cm="1">
        <f t="array" aca="1" ref="J1295" ca="1">_xlfn.XLOOKUP($B1295,INDIRECT(SUBSTITUTE("ИсходныеДанные!$где$2:$где$50000","где",$B$4)),INDIRECT(SUBSTITUTE("ИсходныеДанные!$что$2:$что$50000","что",J$4)),"",0,1)</f>
        <v/>
      </c>
      <c r="K1295" s="3">
        <f ca="1">IF($B1295&lt;&gt;"",SUMIF(INDIRECT("ИсходныеДанные!$"&amp;$K$4&amp;"$2:$"&amp;$K$4&amp;"$50000"),$B1295&amp;"#"&amp;K$6,INDIRECT("ИсходныеДанные!$J$2:$J$50000")),0)</f>
        <v>0</v>
      </c>
      <c r="L1295" s="3">
        <f ca="1">IF($B1295&lt;&gt;"",SUMIF(INDIRECT("ИсходныеДанные!$"&amp;$K$4&amp;"$2:$"&amp;$K$4&amp;"$50000"),$B1295&amp;"#"&amp;L$6,INDIRECT("ИсходныеДанные!$J$2:$J$50000")),0)</f>
        <v>0</v>
      </c>
      <c r="M1295" s="3">
        <f ca="1">IF($B1295&lt;&gt;"",SUMIF(INDIRECT("ИсходныеДанные!$"&amp;$K$4&amp;"$2:$"&amp;$K$4&amp;"$50000"),$B1295&amp;"#"&amp;M$6,INDIRECT("ИсходныеДанные!$J$2:$J$50000")),0)</f>
        <v>0</v>
      </c>
      <c r="N1295" s="3">
        <f ca="1">IF($B1295&lt;&gt;"",SUMIF(INDIRECT("ИсходныеДанные!$"&amp;$K$4&amp;"$2:$"&amp;$K$4&amp;"$50000"),$B1295&amp;"#"&amp;N$6,INDIRECT("ИсходныеДанные!$J$2:$J$50000")),0)</f>
        <v>0</v>
      </c>
      <c r="O1295" s="3">
        <f ca="1">IF($B1295&lt;&gt;"",SUMIF(INDIRECT("ИсходныеДанные!$"&amp;$K$4&amp;"$2:$"&amp;$K$4&amp;"$50000"),$B1295&amp;"#"&amp;O$6,INDIRECT("ИсходныеДанные!$J$2:$J$50000")),0)</f>
        <v>0</v>
      </c>
      <c r="P1295" s="3">
        <f ca="1">IF($B1295&lt;&gt;"",SUMIF(INDIRECT("ИсходныеДанные!$"&amp;$K$4&amp;"$2:$"&amp;$K$4&amp;"$50000"),$B1295&amp;"#"&amp;P$6,INDIRECT("ИсходныеДанные!$J$2:$J$50000")),0)</f>
        <v>0</v>
      </c>
      <c r="Q1295" s="3">
        <f ca="1">IF($B1295&lt;&gt;"",SUMIF(INDIRECT("ИсходныеДанные!$"&amp;$K$4&amp;"$2:$"&amp;$K$4&amp;"$50000"),$B1295&amp;"#"&amp;Q$6,INDIRECT("ИсходныеДанные!$J$2:$J$50000")),0)</f>
        <v>0</v>
      </c>
      <c r="R1295" s="3">
        <f ca="1">IF($B1295&lt;&gt;"",SUMIF(INDIRECT("ИсходныеДанные!$"&amp;$K$4&amp;"$2:$"&amp;$K$4&amp;"$50000"),$B1295&amp;"#"&amp;R$6,INDIRECT("ИсходныеДанные!$J$2:$J$50000")),0)</f>
        <v>0</v>
      </c>
      <c r="S1295" s="3">
        <f ca="1">IF($B1295&lt;&gt;"",SUMIF(INDIRECT("ИсходныеДанные!$"&amp;$K$4&amp;"$2:$"&amp;$K$4&amp;"$50000"),$B1295&amp;"#"&amp;S$6,INDIRECT("ИсходныеДанные!$J$2:$J$50000")),0)</f>
        <v>0</v>
      </c>
      <c r="T1295" s="3">
        <f ca="1">IF($B1295&lt;&gt;"",SUMIF(INDIRECT("ИсходныеДанные!$"&amp;$K$4&amp;"$2:$"&amp;$K$4&amp;"$50000"),$B1295&amp;"#"&amp;T$6,INDIRECT("ИсходныеДанные!$J$2:$J$50000")),0)</f>
        <v>0</v>
      </c>
      <c r="U1295" s="3">
        <f ca="1">IF($B1295&lt;&gt;"",SUMIF(INDIRECT("ИсходныеДанные!$"&amp;$K$4&amp;"$2:$"&amp;$K$4&amp;"$50000"),$B1295&amp;"#"&amp;U$6,INDIRECT("ИсходныеДанные!$J$2:$J$50000")),0)</f>
        <v>0</v>
      </c>
      <c r="V1295" s="3">
        <f ca="1">IF($B1295&lt;&gt;"",SUMIF(INDIRECT("ИсходныеДанные!$"&amp;$K$4&amp;"$2:$"&amp;$K$4&amp;"$50000"),$B1295&amp;"#"&amp;V$6,INDIRECT("ИсходныеДанные!$J$2:$J$50000")),0)</f>
        <v>0</v>
      </c>
      <c r="W1295" s="16" t="e">
        <f ca="1">SUM(K1295:V1295)/Пофамильно!$R$1</f>
        <v>#DIV/0!</v>
      </c>
    </row>
    <row r="1296" spans="1:23" x14ac:dyDescent="0.25">
      <c r="A1296" s="10" t="str">
        <f t="shared" ca="1" si="22"/>
        <v>delete</v>
      </c>
      <c r="B1296" s="16" cm="1">
        <f t="array" aca="1" ref="B1296" ca="1">INDIRECT("УникальныеСписки!D"&amp;ROW()-$L$4)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14"/>
      <c r="G1296" s="81" t="str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84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84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84" t="str" cm="1">
        <f t="array" aca="1" ref="J1296" ca="1">_xlfn.XLOOKUP($B1296,INDIRECT(SUBSTITUTE("ИсходныеДанные!$где$2:$где$50000","где",$B$4)),INDIRECT(SUBSTITUTE("ИсходныеДанные!$что$2:$что$50000","что",J$4)),"",0,1)</f>
        <v/>
      </c>
      <c r="K1296" s="3">
        <f ca="1">IF($B1296&lt;&gt;"",SUMIF(INDIRECT("ИсходныеДанные!$"&amp;$K$4&amp;"$2:$"&amp;$K$4&amp;"$50000"),$B1296&amp;"#"&amp;K$6,INDIRECT("ИсходныеДанные!$J$2:$J$50000")),0)</f>
        <v>0</v>
      </c>
      <c r="L1296" s="3">
        <f ca="1">IF($B1296&lt;&gt;"",SUMIF(INDIRECT("ИсходныеДанные!$"&amp;$K$4&amp;"$2:$"&amp;$K$4&amp;"$50000"),$B1296&amp;"#"&amp;L$6,INDIRECT("ИсходныеДанные!$J$2:$J$50000")),0)</f>
        <v>0</v>
      </c>
      <c r="M1296" s="3">
        <f ca="1">IF($B1296&lt;&gt;"",SUMIF(INDIRECT("ИсходныеДанные!$"&amp;$K$4&amp;"$2:$"&amp;$K$4&amp;"$50000"),$B1296&amp;"#"&amp;M$6,INDIRECT("ИсходныеДанные!$J$2:$J$50000")),0)</f>
        <v>0</v>
      </c>
      <c r="N1296" s="3">
        <f ca="1">IF($B1296&lt;&gt;"",SUMIF(INDIRECT("ИсходныеДанные!$"&amp;$K$4&amp;"$2:$"&amp;$K$4&amp;"$50000"),$B1296&amp;"#"&amp;N$6,INDIRECT("ИсходныеДанные!$J$2:$J$50000")),0)</f>
        <v>0</v>
      </c>
      <c r="O1296" s="3">
        <f ca="1">IF($B1296&lt;&gt;"",SUMIF(INDIRECT("ИсходныеДанные!$"&amp;$K$4&amp;"$2:$"&amp;$K$4&amp;"$50000"),$B1296&amp;"#"&amp;O$6,INDIRECT("ИсходныеДанные!$J$2:$J$50000")),0)</f>
        <v>0</v>
      </c>
      <c r="P1296" s="3">
        <f ca="1">IF($B1296&lt;&gt;"",SUMIF(INDIRECT("ИсходныеДанные!$"&amp;$K$4&amp;"$2:$"&amp;$K$4&amp;"$50000"),$B1296&amp;"#"&amp;P$6,INDIRECT("ИсходныеДанные!$J$2:$J$50000")),0)</f>
        <v>0</v>
      </c>
      <c r="Q1296" s="3">
        <f ca="1">IF($B1296&lt;&gt;"",SUMIF(INDIRECT("ИсходныеДанные!$"&amp;$K$4&amp;"$2:$"&amp;$K$4&amp;"$50000"),$B1296&amp;"#"&amp;Q$6,INDIRECT("ИсходныеДанные!$J$2:$J$50000")),0)</f>
        <v>0</v>
      </c>
      <c r="R1296" s="3">
        <f ca="1">IF($B1296&lt;&gt;"",SUMIF(INDIRECT("ИсходныеДанные!$"&amp;$K$4&amp;"$2:$"&amp;$K$4&amp;"$50000"),$B1296&amp;"#"&amp;R$6,INDIRECT("ИсходныеДанные!$J$2:$J$50000")),0)</f>
        <v>0</v>
      </c>
      <c r="S1296" s="3">
        <f ca="1">IF($B1296&lt;&gt;"",SUMIF(INDIRECT("ИсходныеДанные!$"&amp;$K$4&amp;"$2:$"&amp;$K$4&amp;"$50000"),$B1296&amp;"#"&amp;S$6,INDIRECT("ИсходныеДанные!$J$2:$J$50000")),0)</f>
        <v>0</v>
      </c>
      <c r="T1296" s="3">
        <f ca="1">IF($B1296&lt;&gt;"",SUMIF(INDIRECT("ИсходныеДанные!$"&amp;$K$4&amp;"$2:$"&amp;$K$4&amp;"$50000"),$B1296&amp;"#"&amp;T$6,INDIRECT("ИсходныеДанные!$J$2:$J$50000")),0)</f>
        <v>0</v>
      </c>
      <c r="U1296" s="3">
        <f ca="1">IF($B1296&lt;&gt;"",SUMIF(INDIRECT("ИсходныеДанные!$"&amp;$K$4&amp;"$2:$"&amp;$K$4&amp;"$50000"),$B1296&amp;"#"&amp;U$6,INDIRECT("ИсходныеДанные!$J$2:$J$50000")),0)</f>
        <v>0</v>
      </c>
      <c r="V1296" s="3">
        <f ca="1">IF($B1296&lt;&gt;"",SUMIF(INDIRECT("ИсходныеДанные!$"&amp;$K$4&amp;"$2:$"&amp;$K$4&amp;"$50000"),$B1296&amp;"#"&amp;V$6,INDIRECT("ИсходныеДанные!$J$2:$J$50000")),0)</f>
        <v>0</v>
      </c>
      <c r="W1296" s="16" t="e">
        <f ca="1">SUM(K1296:V1296)/Пофамильно!$R$1</f>
        <v>#DIV/0!</v>
      </c>
    </row>
    <row r="1297" spans="1:23" x14ac:dyDescent="0.25">
      <c r="A1297" s="10" t="str">
        <f t="shared" ca="1" si="22"/>
        <v>delete</v>
      </c>
      <c r="B1297" s="16" cm="1">
        <f t="array" aca="1" ref="B1297" ca="1">INDIRECT("УникальныеСписки!D"&amp;ROW()-$L$4)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14"/>
      <c r="G1297" s="81" t="str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84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84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84" t="str" cm="1">
        <f t="array" aca="1" ref="J1297" ca="1">_xlfn.XLOOKUP($B1297,INDIRECT(SUBSTITUTE("ИсходныеДанные!$где$2:$где$50000","где",$B$4)),INDIRECT(SUBSTITUTE("ИсходныеДанные!$что$2:$что$50000","что",J$4)),"",0,1)</f>
        <v/>
      </c>
      <c r="K1297" s="3">
        <f ca="1">IF($B1297&lt;&gt;"",SUMIF(INDIRECT("ИсходныеДанные!$"&amp;$K$4&amp;"$2:$"&amp;$K$4&amp;"$50000"),$B1297&amp;"#"&amp;K$6,INDIRECT("ИсходныеДанные!$J$2:$J$50000")),0)</f>
        <v>0</v>
      </c>
      <c r="L1297" s="3">
        <f ca="1">IF($B1297&lt;&gt;"",SUMIF(INDIRECT("ИсходныеДанные!$"&amp;$K$4&amp;"$2:$"&amp;$K$4&amp;"$50000"),$B1297&amp;"#"&amp;L$6,INDIRECT("ИсходныеДанные!$J$2:$J$50000")),0)</f>
        <v>0</v>
      </c>
      <c r="M1297" s="3">
        <f ca="1">IF($B1297&lt;&gt;"",SUMIF(INDIRECT("ИсходныеДанные!$"&amp;$K$4&amp;"$2:$"&amp;$K$4&amp;"$50000"),$B1297&amp;"#"&amp;M$6,INDIRECT("ИсходныеДанные!$J$2:$J$50000")),0)</f>
        <v>0</v>
      </c>
      <c r="N1297" s="3">
        <f ca="1">IF($B1297&lt;&gt;"",SUMIF(INDIRECT("ИсходныеДанные!$"&amp;$K$4&amp;"$2:$"&amp;$K$4&amp;"$50000"),$B1297&amp;"#"&amp;N$6,INDIRECT("ИсходныеДанные!$J$2:$J$50000")),0)</f>
        <v>0</v>
      </c>
      <c r="O1297" s="3">
        <f ca="1">IF($B1297&lt;&gt;"",SUMIF(INDIRECT("ИсходныеДанные!$"&amp;$K$4&amp;"$2:$"&amp;$K$4&amp;"$50000"),$B1297&amp;"#"&amp;O$6,INDIRECT("ИсходныеДанные!$J$2:$J$50000")),0)</f>
        <v>0</v>
      </c>
      <c r="P1297" s="3">
        <f ca="1">IF($B1297&lt;&gt;"",SUMIF(INDIRECT("ИсходныеДанные!$"&amp;$K$4&amp;"$2:$"&amp;$K$4&amp;"$50000"),$B1297&amp;"#"&amp;P$6,INDIRECT("ИсходныеДанные!$J$2:$J$50000")),0)</f>
        <v>0</v>
      </c>
      <c r="Q1297" s="3">
        <f ca="1">IF($B1297&lt;&gt;"",SUMIF(INDIRECT("ИсходныеДанные!$"&amp;$K$4&amp;"$2:$"&amp;$K$4&amp;"$50000"),$B1297&amp;"#"&amp;Q$6,INDIRECT("ИсходныеДанные!$J$2:$J$50000")),0)</f>
        <v>0</v>
      </c>
      <c r="R1297" s="3">
        <f ca="1">IF($B1297&lt;&gt;"",SUMIF(INDIRECT("ИсходныеДанные!$"&amp;$K$4&amp;"$2:$"&amp;$K$4&amp;"$50000"),$B1297&amp;"#"&amp;R$6,INDIRECT("ИсходныеДанные!$J$2:$J$50000")),0)</f>
        <v>0</v>
      </c>
      <c r="S1297" s="3">
        <f ca="1">IF($B1297&lt;&gt;"",SUMIF(INDIRECT("ИсходныеДанные!$"&amp;$K$4&amp;"$2:$"&amp;$K$4&amp;"$50000"),$B1297&amp;"#"&amp;S$6,INDIRECT("ИсходныеДанные!$J$2:$J$50000")),0)</f>
        <v>0</v>
      </c>
      <c r="T1297" s="3">
        <f ca="1">IF($B1297&lt;&gt;"",SUMIF(INDIRECT("ИсходныеДанные!$"&amp;$K$4&amp;"$2:$"&amp;$K$4&amp;"$50000"),$B1297&amp;"#"&amp;T$6,INDIRECT("ИсходныеДанные!$J$2:$J$50000")),0)</f>
        <v>0</v>
      </c>
      <c r="U1297" s="3">
        <f ca="1">IF($B1297&lt;&gt;"",SUMIF(INDIRECT("ИсходныеДанные!$"&amp;$K$4&amp;"$2:$"&amp;$K$4&amp;"$50000"),$B1297&amp;"#"&amp;U$6,INDIRECT("ИсходныеДанные!$J$2:$J$50000")),0)</f>
        <v>0</v>
      </c>
      <c r="V1297" s="3">
        <f ca="1">IF($B1297&lt;&gt;"",SUMIF(INDIRECT("ИсходныеДанные!$"&amp;$K$4&amp;"$2:$"&amp;$K$4&amp;"$50000"),$B1297&amp;"#"&amp;V$6,INDIRECT("ИсходныеДанные!$J$2:$J$50000")),0)</f>
        <v>0</v>
      </c>
      <c r="W1297" s="16" t="e">
        <f ca="1">SUM(K1297:V1297)/Пофамильно!$R$1</f>
        <v>#DIV/0!</v>
      </c>
    </row>
    <row r="1298" spans="1:23" x14ac:dyDescent="0.25">
      <c r="A1298" s="10" t="str">
        <f t="shared" ca="1" si="22"/>
        <v>delete</v>
      </c>
      <c r="B1298" s="16" cm="1">
        <f t="array" aca="1" ref="B1298" ca="1">INDIRECT("УникальныеСписки!D"&amp;ROW()-$L$4)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14"/>
      <c r="G1298" s="81" t="str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84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84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84" t="str" cm="1">
        <f t="array" aca="1" ref="J1298" ca="1">_xlfn.XLOOKUP($B1298,INDIRECT(SUBSTITUTE("ИсходныеДанные!$где$2:$где$50000","где",$B$4)),INDIRECT(SUBSTITUTE("ИсходныеДанные!$что$2:$что$50000","что",J$4)),"",0,1)</f>
        <v/>
      </c>
      <c r="K1298" s="3">
        <f ca="1">IF($B1298&lt;&gt;"",SUMIF(INDIRECT("ИсходныеДанные!$"&amp;$K$4&amp;"$2:$"&amp;$K$4&amp;"$50000"),$B1298&amp;"#"&amp;K$6,INDIRECT("ИсходныеДанные!$J$2:$J$50000")),0)</f>
        <v>0</v>
      </c>
      <c r="L1298" s="3">
        <f ca="1">IF($B1298&lt;&gt;"",SUMIF(INDIRECT("ИсходныеДанные!$"&amp;$K$4&amp;"$2:$"&amp;$K$4&amp;"$50000"),$B1298&amp;"#"&amp;L$6,INDIRECT("ИсходныеДанные!$J$2:$J$50000")),0)</f>
        <v>0</v>
      </c>
      <c r="M1298" s="3">
        <f ca="1">IF($B1298&lt;&gt;"",SUMIF(INDIRECT("ИсходныеДанные!$"&amp;$K$4&amp;"$2:$"&amp;$K$4&amp;"$50000"),$B1298&amp;"#"&amp;M$6,INDIRECT("ИсходныеДанные!$J$2:$J$50000")),0)</f>
        <v>0</v>
      </c>
      <c r="N1298" s="3">
        <f ca="1">IF($B1298&lt;&gt;"",SUMIF(INDIRECT("ИсходныеДанные!$"&amp;$K$4&amp;"$2:$"&amp;$K$4&amp;"$50000"),$B1298&amp;"#"&amp;N$6,INDIRECT("ИсходныеДанные!$J$2:$J$50000")),0)</f>
        <v>0</v>
      </c>
      <c r="O1298" s="3">
        <f ca="1">IF($B1298&lt;&gt;"",SUMIF(INDIRECT("ИсходныеДанные!$"&amp;$K$4&amp;"$2:$"&amp;$K$4&amp;"$50000"),$B1298&amp;"#"&amp;O$6,INDIRECT("ИсходныеДанные!$J$2:$J$50000")),0)</f>
        <v>0</v>
      </c>
      <c r="P1298" s="3">
        <f ca="1">IF($B1298&lt;&gt;"",SUMIF(INDIRECT("ИсходныеДанные!$"&amp;$K$4&amp;"$2:$"&amp;$K$4&amp;"$50000"),$B1298&amp;"#"&amp;P$6,INDIRECT("ИсходныеДанные!$J$2:$J$50000")),0)</f>
        <v>0</v>
      </c>
      <c r="Q1298" s="3">
        <f ca="1">IF($B1298&lt;&gt;"",SUMIF(INDIRECT("ИсходныеДанные!$"&amp;$K$4&amp;"$2:$"&amp;$K$4&amp;"$50000"),$B1298&amp;"#"&amp;Q$6,INDIRECT("ИсходныеДанные!$J$2:$J$50000")),0)</f>
        <v>0</v>
      </c>
      <c r="R1298" s="3">
        <f ca="1">IF($B1298&lt;&gt;"",SUMIF(INDIRECT("ИсходныеДанные!$"&amp;$K$4&amp;"$2:$"&amp;$K$4&amp;"$50000"),$B1298&amp;"#"&amp;R$6,INDIRECT("ИсходныеДанные!$J$2:$J$50000")),0)</f>
        <v>0</v>
      </c>
      <c r="S1298" s="3">
        <f ca="1">IF($B1298&lt;&gt;"",SUMIF(INDIRECT("ИсходныеДанные!$"&amp;$K$4&amp;"$2:$"&amp;$K$4&amp;"$50000"),$B1298&amp;"#"&amp;S$6,INDIRECT("ИсходныеДанные!$J$2:$J$50000")),0)</f>
        <v>0</v>
      </c>
      <c r="T1298" s="3">
        <f ca="1">IF($B1298&lt;&gt;"",SUMIF(INDIRECT("ИсходныеДанные!$"&amp;$K$4&amp;"$2:$"&amp;$K$4&amp;"$50000"),$B1298&amp;"#"&amp;T$6,INDIRECT("ИсходныеДанные!$J$2:$J$50000")),0)</f>
        <v>0</v>
      </c>
      <c r="U1298" s="3">
        <f ca="1">IF($B1298&lt;&gt;"",SUMIF(INDIRECT("ИсходныеДанные!$"&amp;$K$4&amp;"$2:$"&amp;$K$4&amp;"$50000"),$B1298&amp;"#"&amp;U$6,INDIRECT("ИсходныеДанные!$J$2:$J$50000")),0)</f>
        <v>0</v>
      </c>
      <c r="V1298" s="3">
        <f ca="1">IF($B1298&lt;&gt;"",SUMIF(INDIRECT("ИсходныеДанные!$"&amp;$K$4&amp;"$2:$"&amp;$K$4&amp;"$50000"),$B1298&amp;"#"&amp;V$6,INDIRECT("ИсходныеДанные!$J$2:$J$50000")),0)</f>
        <v>0</v>
      </c>
      <c r="W1298" s="16" t="e">
        <f ca="1">SUM(K1298:V1298)/Пофамильно!$R$1</f>
        <v>#DIV/0!</v>
      </c>
    </row>
    <row r="1299" spans="1:23" x14ac:dyDescent="0.25">
      <c r="A1299" s="10" t="str">
        <f t="shared" ca="1" si="22"/>
        <v>delete</v>
      </c>
      <c r="B1299" s="16" cm="1">
        <f t="array" aca="1" ref="B1299" ca="1">INDIRECT("УникальныеСписки!D"&amp;ROW()-$L$4)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14"/>
      <c r="G1299" s="81" t="str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84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84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84" t="str" cm="1">
        <f t="array" aca="1" ref="J1299" ca="1">_xlfn.XLOOKUP($B1299,INDIRECT(SUBSTITUTE("ИсходныеДанные!$где$2:$где$50000","где",$B$4)),INDIRECT(SUBSTITUTE("ИсходныеДанные!$что$2:$что$50000","что",J$4)),"",0,1)</f>
        <v/>
      </c>
      <c r="K1299" s="3">
        <f ca="1">IF($B1299&lt;&gt;"",SUMIF(INDIRECT("ИсходныеДанные!$"&amp;$K$4&amp;"$2:$"&amp;$K$4&amp;"$50000"),$B1299&amp;"#"&amp;K$6,INDIRECT("ИсходныеДанные!$J$2:$J$50000")),0)</f>
        <v>0</v>
      </c>
      <c r="L1299" s="3">
        <f ca="1">IF($B1299&lt;&gt;"",SUMIF(INDIRECT("ИсходныеДанные!$"&amp;$K$4&amp;"$2:$"&amp;$K$4&amp;"$50000"),$B1299&amp;"#"&amp;L$6,INDIRECT("ИсходныеДанные!$J$2:$J$50000")),0)</f>
        <v>0</v>
      </c>
      <c r="M1299" s="3">
        <f ca="1">IF($B1299&lt;&gt;"",SUMIF(INDIRECT("ИсходныеДанные!$"&amp;$K$4&amp;"$2:$"&amp;$K$4&amp;"$50000"),$B1299&amp;"#"&amp;M$6,INDIRECT("ИсходныеДанные!$J$2:$J$50000")),0)</f>
        <v>0</v>
      </c>
      <c r="N1299" s="3">
        <f ca="1">IF($B1299&lt;&gt;"",SUMIF(INDIRECT("ИсходныеДанные!$"&amp;$K$4&amp;"$2:$"&amp;$K$4&amp;"$50000"),$B1299&amp;"#"&amp;N$6,INDIRECT("ИсходныеДанные!$J$2:$J$50000")),0)</f>
        <v>0</v>
      </c>
      <c r="O1299" s="3">
        <f ca="1">IF($B1299&lt;&gt;"",SUMIF(INDIRECT("ИсходныеДанные!$"&amp;$K$4&amp;"$2:$"&amp;$K$4&amp;"$50000"),$B1299&amp;"#"&amp;O$6,INDIRECT("ИсходныеДанные!$J$2:$J$50000")),0)</f>
        <v>0</v>
      </c>
      <c r="P1299" s="3">
        <f ca="1">IF($B1299&lt;&gt;"",SUMIF(INDIRECT("ИсходныеДанные!$"&amp;$K$4&amp;"$2:$"&amp;$K$4&amp;"$50000"),$B1299&amp;"#"&amp;P$6,INDIRECT("ИсходныеДанные!$J$2:$J$50000")),0)</f>
        <v>0</v>
      </c>
      <c r="Q1299" s="3">
        <f ca="1">IF($B1299&lt;&gt;"",SUMIF(INDIRECT("ИсходныеДанные!$"&amp;$K$4&amp;"$2:$"&amp;$K$4&amp;"$50000"),$B1299&amp;"#"&amp;Q$6,INDIRECT("ИсходныеДанные!$J$2:$J$50000")),0)</f>
        <v>0</v>
      </c>
      <c r="R1299" s="3">
        <f ca="1">IF($B1299&lt;&gt;"",SUMIF(INDIRECT("ИсходныеДанные!$"&amp;$K$4&amp;"$2:$"&amp;$K$4&amp;"$50000"),$B1299&amp;"#"&amp;R$6,INDIRECT("ИсходныеДанные!$J$2:$J$50000")),0)</f>
        <v>0</v>
      </c>
      <c r="S1299" s="3">
        <f ca="1">IF($B1299&lt;&gt;"",SUMIF(INDIRECT("ИсходныеДанные!$"&amp;$K$4&amp;"$2:$"&amp;$K$4&amp;"$50000"),$B1299&amp;"#"&amp;S$6,INDIRECT("ИсходныеДанные!$J$2:$J$50000")),0)</f>
        <v>0</v>
      </c>
      <c r="T1299" s="3">
        <f ca="1">IF($B1299&lt;&gt;"",SUMIF(INDIRECT("ИсходныеДанные!$"&amp;$K$4&amp;"$2:$"&amp;$K$4&amp;"$50000"),$B1299&amp;"#"&amp;T$6,INDIRECT("ИсходныеДанные!$J$2:$J$50000")),0)</f>
        <v>0</v>
      </c>
      <c r="U1299" s="3">
        <f ca="1">IF($B1299&lt;&gt;"",SUMIF(INDIRECT("ИсходныеДанные!$"&amp;$K$4&amp;"$2:$"&amp;$K$4&amp;"$50000"),$B1299&amp;"#"&amp;U$6,INDIRECT("ИсходныеДанные!$J$2:$J$50000")),0)</f>
        <v>0</v>
      </c>
      <c r="V1299" s="3">
        <f ca="1">IF($B1299&lt;&gt;"",SUMIF(INDIRECT("ИсходныеДанные!$"&amp;$K$4&amp;"$2:$"&amp;$K$4&amp;"$50000"),$B1299&amp;"#"&amp;V$6,INDIRECT("ИсходныеДанные!$J$2:$J$50000")),0)</f>
        <v>0</v>
      </c>
      <c r="W1299" s="16" t="e">
        <f ca="1">SUM(K1299:V1299)/Пофамильно!$R$1</f>
        <v>#DIV/0!</v>
      </c>
    </row>
    <row r="1300" spans="1:23" x14ac:dyDescent="0.25">
      <c r="A1300" s="10" t="str">
        <f t="shared" ca="1" si="22"/>
        <v>delete</v>
      </c>
      <c r="B1300" s="16" cm="1">
        <f t="array" aca="1" ref="B1300" ca="1">INDIRECT("УникальныеСписки!D"&amp;ROW()-$L$4)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14"/>
      <c r="G1300" s="81" t="str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84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84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84" t="str" cm="1">
        <f t="array" aca="1" ref="J1300" ca="1">_xlfn.XLOOKUP($B1300,INDIRECT(SUBSTITUTE("ИсходныеДанные!$где$2:$где$50000","где",$B$4)),INDIRECT(SUBSTITUTE("ИсходныеДанные!$что$2:$что$50000","что",J$4)),"",0,1)</f>
        <v/>
      </c>
      <c r="K1300" s="3">
        <f ca="1">IF($B1300&lt;&gt;"",SUMIF(INDIRECT("ИсходныеДанные!$"&amp;$K$4&amp;"$2:$"&amp;$K$4&amp;"$50000"),$B1300&amp;"#"&amp;K$6,INDIRECT("ИсходныеДанные!$J$2:$J$50000")),0)</f>
        <v>0</v>
      </c>
      <c r="L1300" s="3">
        <f ca="1">IF($B1300&lt;&gt;"",SUMIF(INDIRECT("ИсходныеДанные!$"&amp;$K$4&amp;"$2:$"&amp;$K$4&amp;"$50000"),$B1300&amp;"#"&amp;L$6,INDIRECT("ИсходныеДанные!$J$2:$J$50000")),0)</f>
        <v>0</v>
      </c>
      <c r="M1300" s="3">
        <f ca="1">IF($B1300&lt;&gt;"",SUMIF(INDIRECT("ИсходныеДанные!$"&amp;$K$4&amp;"$2:$"&amp;$K$4&amp;"$50000"),$B1300&amp;"#"&amp;M$6,INDIRECT("ИсходныеДанные!$J$2:$J$50000")),0)</f>
        <v>0</v>
      </c>
      <c r="N1300" s="3">
        <f ca="1">IF($B1300&lt;&gt;"",SUMIF(INDIRECT("ИсходныеДанные!$"&amp;$K$4&amp;"$2:$"&amp;$K$4&amp;"$50000"),$B1300&amp;"#"&amp;N$6,INDIRECT("ИсходныеДанные!$J$2:$J$50000")),0)</f>
        <v>0</v>
      </c>
      <c r="O1300" s="3">
        <f ca="1">IF($B1300&lt;&gt;"",SUMIF(INDIRECT("ИсходныеДанные!$"&amp;$K$4&amp;"$2:$"&amp;$K$4&amp;"$50000"),$B1300&amp;"#"&amp;O$6,INDIRECT("ИсходныеДанные!$J$2:$J$50000")),0)</f>
        <v>0</v>
      </c>
      <c r="P1300" s="3">
        <f ca="1">IF($B1300&lt;&gt;"",SUMIF(INDIRECT("ИсходныеДанные!$"&amp;$K$4&amp;"$2:$"&amp;$K$4&amp;"$50000"),$B1300&amp;"#"&amp;P$6,INDIRECT("ИсходныеДанные!$J$2:$J$50000")),0)</f>
        <v>0</v>
      </c>
      <c r="Q1300" s="3">
        <f ca="1">IF($B1300&lt;&gt;"",SUMIF(INDIRECT("ИсходныеДанные!$"&amp;$K$4&amp;"$2:$"&amp;$K$4&amp;"$50000"),$B1300&amp;"#"&amp;Q$6,INDIRECT("ИсходныеДанные!$J$2:$J$50000")),0)</f>
        <v>0</v>
      </c>
      <c r="R1300" s="3">
        <f ca="1">IF($B1300&lt;&gt;"",SUMIF(INDIRECT("ИсходныеДанные!$"&amp;$K$4&amp;"$2:$"&amp;$K$4&amp;"$50000"),$B1300&amp;"#"&amp;R$6,INDIRECT("ИсходныеДанные!$J$2:$J$50000")),0)</f>
        <v>0</v>
      </c>
      <c r="S1300" s="3">
        <f ca="1">IF($B1300&lt;&gt;"",SUMIF(INDIRECT("ИсходныеДанные!$"&amp;$K$4&amp;"$2:$"&amp;$K$4&amp;"$50000"),$B1300&amp;"#"&amp;S$6,INDIRECT("ИсходныеДанные!$J$2:$J$50000")),0)</f>
        <v>0</v>
      </c>
      <c r="T1300" s="3">
        <f ca="1">IF($B1300&lt;&gt;"",SUMIF(INDIRECT("ИсходныеДанные!$"&amp;$K$4&amp;"$2:$"&amp;$K$4&amp;"$50000"),$B1300&amp;"#"&amp;T$6,INDIRECT("ИсходныеДанные!$J$2:$J$50000")),0)</f>
        <v>0</v>
      </c>
      <c r="U1300" s="3">
        <f ca="1">IF($B1300&lt;&gt;"",SUMIF(INDIRECT("ИсходныеДанные!$"&amp;$K$4&amp;"$2:$"&amp;$K$4&amp;"$50000"),$B1300&amp;"#"&amp;U$6,INDIRECT("ИсходныеДанные!$J$2:$J$50000")),0)</f>
        <v>0</v>
      </c>
      <c r="V1300" s="3">
        <f ca="1">IF($B1300&lt;&gt;"",SUMIF(INDIRECT("ИсходныеДанные!$"&amp;$K$4&amp;"$2:$"&amp;$K$4&amp;"$50000"),$B1300&amp;"#"&amp;V$6,INDIRECT("ИсходныеДанные!$J$2:$J$50000")),0)</f>
        <v>0</v>
      </c>
      <c r="W1300" s="16" t="e">
        <f ca="1">SUM(K1300:V1300)/Пофамильно!$R$1</f>
        <v>#DIV/0!</v>
      </c>
    </row>
    <row r="1301" spans="1:23" x14ac:dyDescent="0.25">
      <c r="A1301" s="10" t="str">
        <f t="shared" ca="1" si="22"/>
        <v>delete</v>
      </c>
      <c r="B1301" s="16" cm="1">
        <f t="array" aca="1" ref="B1301" ca="1">INDIRECT("УникальныеСписки!D"&amp;ROW()-$L$4)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14"/>
      <c r="G1301" s="81" t="str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84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84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84" t="str" cm="1">
        <f t="array" aca="1" ref="J1301" ca="1">_xlfn.XLOOKUP($B1301,INDIRECT(SUBSTITUTE("ИсходныеДанные!$где$2:$где$50000","где",$B$4)),INDIRECT(SUBSTITUTE("ИсходныеДанные!$что$2:$что$50000","что",J$4)),"",0,1)</f>
        <v/>
      </c>
      <c r="K1301" s="3">
        <f ca="1">IF($B1301&lt;&gt;"",SUMIF(INDIRECT("ИсходныеДанные!$"&amp;$K$4&amp;"$2:$"&amp;$K$4&amp;"$50000"),$B1301&amp;"#"&amp;K$6,INDIRECT("ИсходныеДанные!$J$2:$J$50000")),0)</f>
        <v>0</v>
      </c>
      <c r="L1301" s="3">
        <f ca="1">IF($B1301&lt;&gt;"",SUMIF(INDIRECT("ИсходныеДанные!$"&amp;$K$4&amp;"$2:$"&amp;$K$4&amp;"$50000"),$B1301&amp;"#"&amp;L$6,INDIRECT("ИсходныеДанные!$J$2:$J$50000")),0)</f>
        <v>0</v>
      </c>
      <c r="M1301" s="3">
        <f ca="1">IF($B1301&lt;&gt;"",SUMIF(INDIRECT("ИсходныеДанные!$"&amp;$K$4&amp;"$2:$"&amp;$K$4&amp;"$50000"),$B1301&amp;"#"&amp;M$6,INDIRECT("ИсходныеДанные!$J$2:$J$50000")),0)</f>
        <v>0</v>
      </c>
      <c r="N1301" s="3">
        <f ca="1">IF($B1301&lt;&gt;"",SUMIF(INDIRECT("ИсходныеДанные!$"&amp;$K$4&amp;"$2:$"&amp;$K$4&amp;"$50000"),$B1301&amp;"#"&amp;N$6,INDIRECT("ИсходныеДанные!$J$2:$J$50000")),0)</f>
        <v>0</v>
      </c>
      <c r="O1301" s="3">
        <f ca="1">IF($B1301&lt;&gt;"",SUMIF(INDIRECT("ИсходныеДанные!$"&amp;$K$4&amp;"$2:$"&amp;$K$4&amp;"$50000"),$B1301&amp;"#"&amp;O$6,INDIRECT("ИсходныеДанные!$J$2:$J$50000")),0)</f>
        <v>0</v>
      </c>
      <c r="P1301" s="3">
        <f ca="1">IF($B1301&lt;&gt;"",SUMIF(INDIRECT("ИсходныеДанные!$"&amp;$K$4&amp;"$2:$"&amp;$K$4&amp;"$50000"),$B1301&amp;"#"&amp;P$6,INDIRECT("ИсходныеДанные!$J$2:$J$50000")),0)</f>
        <v>0</v>
      </c>
      <c r="Q1301" s="3">
        <f ca="1">IF($B1301&lt;&gt;"",SUMIF(INDIRECT("ИсходныеДанные!$"&amp;$K$4&amp;"$2:$"&amp;$K$4&amp;"$50000"),$B1301&amp;"#"&amp;Q$6,INDIRECT("ИсходныеДанные!$J$2:$J$50000")),0)</f>
        <v>0</v>
      </c>
      <c r="R1301" s="3">
        <f ca="1">IF($B1301&lt;&gt;"",SUMIF(INDIRECT("ИсходныеДанные!$"&amp;$K$4&amp;"$2:$"&amp;$K$4&amp;"$50000"),$B1301&amp;"#"&amp;R$6,INDIRECT("ИсходныеДанные!$J$2:$J$50000")),0)</f>
        <v>0</v>
      </c>
      <c r="S1301" s="3">
        <f ca="1">IF($B1301&lt;&gt;"",SUMIF(INDIRECT("ИсходныеДанные!$"&amp;$K$4&amp;"$2:$"&amp;$K$4&amp;"$50000"),$B1301&amp;"#"&amp;S$6,INDIRECT("ИсходныеДанные!$J$2:$J$50000")),0)</f>
        <v>0</v>
      </c>
      <c r="T1301" s="3">
        <f ca="1">IF($B1301&lt;&gt;"",SUMIF(INDIRECT("ИсходныеДанные!$"&amp;$K$4&amp;"$2:$"&amp;$K$4&amp;"$50000"),$B1301&amp;"#"&amp;T$6,INDIRECT("ИсходныеДанные!$J$2:$J$50000")),0)</f>
        <v>0</v>
      </c>
      <c r="U1301" s="3">
        <f ca="1">IF($B1301&lt;&gt;"",SUMIF(INDIRECT("ИсходныеДанные!$"&amp;$K$4&amp;"$2:$"&amp;$K$4&amp;"$50000"),$B1301&amp;"#"&amp;U$6,INDIRECT("ИсходныеДанные!$J$2:$J$50000")),0)</f>
        <v>0</v>
      </c>
      <c r="V1301" s="3">
        <f ca="1">IF($B1301&lt;&gt;"",SUMIF(INDIRECT("ИсходныеДанные!$"&amp;$K$4&amp;"$2:$"&amp;$K$4&amp;"$50000"),$B1301&amp;"#"&amp;V$6,INDIRECT("ИсходныеДанные!$J$2:$J$50000")),0)</f>
        <v>0</v>
      </c>
      <c r="W1301" s="16" t="e">
        <f ca="1">SUM(K1301:V1301)/Пофамильно!$R$1</f>
        <v>#DIV/0!</v>
      </c>
    </row>
    <row r="1302" spans="1:23" x14ac:dyDescent="0.25">
      <c r="A1302" s="10" t="str">
        <f t="shared" ca="1" si="22"/>
        <v>delete</v>
      </c>
      <c r="B1302" s="16" cm="1">
        <f t="array" aca="1" ref="B1302" ca="1">INDIRECT("УникальныеСписки!D"&amp;ROW()-$L$4)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14"/>
      <c r="G1302" s="81" t="str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84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84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84" t="str" cm="1">
        <f t="array" aca="1" ref="J1302" ca="1">_xlfn.XLOOKUP($B1302,INDIRECT(SUBSTITUTE("ИсходныеДанные!$где$2:$где$50000","где",$B$4)),INDIRECT(SUBSTITUTE("ИсходныеДанные!$что$2:$что$50000","что",J$4)),"",0,1)</f>
        <v/>
      </c>
      <c r="K1302" s="3">
        <f ca="1">IF($B1302&lt;&gt;"",SUMIF(INDIRECT("ИсходныеДанные!$"&amp;$K$4&amp;"$2:$"&amp;$K$4&amp;"$50000"),$B1302&amp;"#"&amp;K$6,INDIRECT("ИсходныеДанные!$J$2:$J$50000")),0)</f>
        <v>0</v>
      </c>
      <c r="L1302" s="3">
        <f ca="1">IF($B1302&lt;&gt;"",SUMIF(INDIRECT("ИсходныеДанные!$"&amp;$K$4&amp;"$2:$"&amp;$K$4&amp;"$50000"),$B1302&amp;"#"&amp;L$6,INDIRECT("ИсходныеДанные!$J$2:$J$50000")),0)</f>
        <v>0</v>
      </c>
      <c r="M1302" s="3">
        <f ca="1">IF($B1302&lt;&gt;"",SUMIF(INDIRECT("ИсходныеДанные!$"&amp;$K$4&amp;"$2:$"&amp;$K$4&amp;"$50000"),$B1302&amp;"#"&amp;M$6,INDIRECT("ИсходныеДанные!$J$2:$J$50000")),0)</f>
        <v>0</v>
      </c>
      <c r="N1302" s="3">
        <f ca="1">IF($B1302&lt;&gt;"",SUMIF(INDIRECT("ИсходныеДанные!$"&amp;$K$4&amp;"$2:$"&amp;$K$4&amp;"$50000"),$B1302&amp;"#"&amp;N$6,INDIRECT("ИсходныеДанные!$J$2:$J$50000")),0)</f>
        <v>0</v>
      </c>
      <c r="O1302" s="3">
        <f ca="1">IF($B1302&lt;&gt;"",SUMIF(INDIRECT("ИсходныеДанные!$"&amp;$K$4&amp;"$2:$"&amp;$K$4&amp;"$50000"),$B1302&amp;"#"&amp;O$6,INDIRECT("ИсходныеДанные!$J$2:$J$50000")),0)</f>
        <v>0</v>
      </c>
      <c r="P1302" s="3">
        <f ca="1">IF($B1302&lt;&gt;"",SUMIF(INDIRECT("ИсходныеДанные!$"&amp;$K$4&amp;"$2:$"&amp;$K$4&amp;"$50000"),$B1302&amp;"#"&amp;P$6,INDIRECT("ИсходныеДанные!$J$2:$J$50000")),0)</f>
        <v>0</v>
      </c>
      <c r="Q1302" s="3">
        <f ca="1">IF($B1302&lt;&gt;"",SUMIF(INDIRECT("ИсходныеДанные!$"&amp;$K$4&amp;"$2:$"&amp;$K$4&amp;"$50000"),$B1302&amp;"#"&amp;Q$6,INDIRECT("ИсходныеДанные!$J$2:$J$50000")),0)</f>
        <v>0</v>
      </c>
      <c r="R1302" s="3">
        <f ca="1">IF($B1302&lt;&gt;"",SUMIF(INDIRECT("ИсходныеДанные!$"&amp;$K$4&amp;"$2:$"&amp;$K$4&amp;"$50000"),$B1302&amp;"#"&amp;R$6,INDIRECT("ИсходныеДанные!$J$2:$J$50000")),0)</f>
        <v>0</v>
      </c>
      <c r="S1302" s="3">
        <f ca="1">IF($B1302&lt;&gt;"",SUMIF(INDIRECT("ИсходныеДанные!$"&amp;$K$4&amp;"$2:$"&amp;$K$4&amp;"$50000"),$B1302&amp;"#"&amp;S$6,INDIRECT("ИсходныеДанные!$J$2:$J$50000")),0)</f>
        <v>0</v>
      </c>
      <c r="T1302" s="3">
        <f ca="1">IF($B1302&lt;&gt;"",SUMIF(INDIRECT("ИсходныеДанные!$"&amp;$K$4&amp;"$2:$"&amp;$K$4&amp;"$50000"),$B1302&amp;"#"&amp;T$6,INDIRECT("ИсходныеДанные!$J$2:$J$50000")),0)</f>
        <v>0</v>
      </c>
      <c r="U1302" s="3">
        <f ca="1">IF($B1302&lt;&gt;"",SUMIF(INDIRECT("ИсходныеДанные!$"&amp;$K$4&amp;"$2:$"&amp;$K$4&amp;"$50000"),$B1302&amp;"#"&amp;U$6,INDIRECT("ИсходныеДанные!$J$2:$J$50000")),0)</f>
        <v>0</v>
      </c>
      <c r="V1302" s="3">
        <f ca="1">IF($B1302&lt;&gt;"",SUMIF(INDIRECT("ИсходныеДанные!$"&amp;$K$4&amp;"$2:$"&amp;$K$4&amp;"$50000"),$B1302&amp;"#"&amp;V$6,INDIRECT("ИсходныеДанные!$J$2:$J$50000")),0)</f>
        <v>0</v>
      </c>
      <c r="W1302" s="16" t="e">
        <f ca="1">SUM(K1302:V1302)/Пофамильно!$R$1</f>
        <v>#DIV/0!</v>
      </c>
    </row>
    <row r="1303" spans="1:23" x14ac:dyDescent="0.25">
      <c r="A1303" s="10" t="str">
        <f t="shared" ca="1" si="22"/>
        <v>delete</v>
      </c>
      <c r="B1303" s="16" cm="1">
        <f t="array" aca="1" ref="B1303" ca="1">INDIRECT("УникальныеСписки!D"&amp;ROW()-$L$4)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14"/>
      <c r="G1303" s="81" t="str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84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84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84" t="str" cm="1">
        <f t="array" aca="1" ref="J1303" ca="1">_xlfn.XLOOKUP($B1303,INDIRECT(SUBSTITUTE("ИсходныеДанные!$где$2:$где$50000","где",$B$4)),INDIRECT(SUBSTITUTE("ИсходныеДанные!$что$2:$что$50000","что",J$4)),"",0,1)</f>
        <v/>
      </c>
      <c r="K1303" s="3">
        <f ca="1">IF($B1303&lt;&gt;"",SUMIF(INDIRECT("ИсходныеДанные!$"&amp;$K$4&amp;"$2:$"&amp;$K$4&amp;"$50000"),$B1303&amp;"#"&amp;K$6,INDIRECT("ИсходныеДанные!$J$2:$J$50000")),0)</f>
        <v>0</v>
      </c>
      <c r="L1303" s="3">
        <f ca="1">IF($B1303&lt;&gt;"",SUMIF(INDIRECT("ИсходныеДанные!$"&amp;$K$4&amp;"$2:$"&amp;$K$4&amp;"$50000"),$B1303&amp;"#"&amp;L$6,INDIRECT("ИсходныеДанные!$J$2:$J$50000")),0)</f>
        <v>0</v>
      </c>
      <c r="M1303" s="3">
        <f ca="1">IF($B1303&lt;&gt;"",SUMIF(INDIRECT("ИсходныеДанные!$"&amp;$K$4&amp;"$2:$"&amp;$K$4&amp;"$50000"),$B1303&amp;"#"&amp;M$6,INDIRECT("ИсходныеДанные!$J$2:$J$50000")),0)</f>
        <v>0</v>
      </c>
      <c r="N1303" s="3">
        <f ca="1">IF($B1303&lt;&gt;"",SUMIF(INDIRECT("ИсходныеДанные!$"&amp;$K$4&amp;"$2:$"&amp;$K$4&amp;"$50000"),$B1303&amp;"#"&amp;N$6,INDIRECT("ИсходныеДанные!$J$2:$J$50000")),0)</f>
        <v>0</v>
      </c>
      <c r="O1303" s="3">
        <f ca="1">IF($B1303&lt;&gt;"",SUMIF(INDIRECT("ИсходныеДанные!$"&amp;$K$4&amp;"$2:$"&amp;$K$4&amp;"$50000"),$B1303&amp;"#"&amp;O$6,INDIRECT("ИсходныеДанные!$J$2:$J$50000")),0)</f>
        <v>0</v>
      </c>
      <c r="P1303" s="3">
        <f ca="1">IF($B1303&lt;&gt;"",SUMIF(INDIRECT("ИсходныеДанные!$"&amp;$K$4&amp;"$2:$"&amp;$K$4&amp;"$50000"),$B1303&amp;"#"&amp;P$6,INDIRECT("ИсходныеДанные!$J$2:$J$50000")),0)</f>
        <v>0</v>
      </c>
      <c r="Q1303" s="3">
        <f ca="1">IF($B1303&lt;&gt;"",SUMIF(INDIRECT("ИсходныеДанные!$"&amp;$K$4&amp;"$2:$"&amp;$K$4&amp;"$50000"),$B1303&amp;"#"&amp;Q$6,INDIRECT("ИсходныеДанные!$J$2:$J$50000")),0)</f>
        <v>0</v>
      </c>
      <c r="R1303" s="3">
        <f ca="1">IF($B1303&lt;&gt;"",SUMIF(INDIRECT("ИсходныеДанные!$"&amp;$K$4&amp;"$2:$"&amp;$K$4&amp;"$50000"),$B1303&amp;"#"&amp;R$6,INDIRECT("ИсходныеДанные!$J$2:$J$50000")),0)</f>
        <v>0</v>
      </c>
      <c r="S1303" s="3">
        <f ca="1">IF($B1303&lt;&gt;"",SUMIF(INDIRECT("ИсходныеДанные!$"&amp;$K$4&amp;"$2:$"&amp;$K$4&amp;"$50000"),$B1303&amp;"#"&amp;S$6,INDIRECT("ИсходныеДанные!$J$2:$J$50000")),0)</f>
        <v>0</v>
      </c>
      <c r="T1303" s="3">
        <f ca="1">IF($B1303&lt;&gt;"",SUMIF(INDIRECT("ИсходныеДанные!$"&amp;$K$4&amp;"$2:$"&amp;$K$4&amp;"$50000"),$B1303&amp;"#"&amp;T$6,INDIRECT("ИсходныеДанные!$J$2:$J$50000")),0)</f>
        <v>0</v>
      </c>
      <c r="U1303" s="3">
        <f ca="1">IF($B1303&lt;&gt;"",SUMIF(INDIRECT("ИсходныеДанные!$"&amp;$K$4&amp;"$2:$"&amp;$K$4&amp;"$50000"),$B1303&amp;"#"&amp;U$6,INDIRECT("ИсходныеДанные!$J$2:$J$50000")),0)</f>
        <v>0</v>
      </c>
      <c r="V1303" s="3">
        <f ca="1">IF($B1303&lt;&gt;"",SUMIF(INDIRECT("ИсходныеДанные!$"&amp;$K$4&amp;"$2:$"&amp;$K$4&amp;"$50000"),$B1303&amp;"#"&amp;V$6,INDIRECT("ИсходныеДанные!$J$2:$J$50000")),0)</f>
        <v>0</v>
      </c>
      <c r="W1303" s="16" t="e">
        <f ca="1">SUM(K1303:V1303)/Пофамильно!$R$1</f>
        <v>#DIV/0!</v>
      </c>
    </row>
    <row r="1304" spans="1:23" x14ac:dyDescent="0.25">
      <c r="A1304" s="10" t="str">
        <f t="shared" ca="1" si="22"/>
        <v>delete</v>
      </c>
      <c r="B1304" s="16" cm="1">
        <f t="array" aca="1" ref="B1304" ca="1">INDIRECT("УникальныеСписки!D"&amp;ROW()-$L$4)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14"/>
      <c r="G1304" s="81" t="str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84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84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84" t="str" cm="1">
        <f t="array" aca="1" ref="J1304" ca="1">_xlfn.XLOOKUP($B1304,INDIRECT(SUBSTITUTE("ИсходныеДанные!$где$2:$где$50000","где",$B$4)),INDIRECT(SUBSTITUTE("ИсходныеДанные!$что$2:$что$50000","что",J$4)),"",0,1)</f>
        <v/>
      </c>
      <c r="K1304" s="3">
        <f ca="1">IF($B1304&lt;&gt;"",SUMIF(INDIRECT("ИсходныеДанные!$"&amp;$K$4&amp;"$2:$"&amp;$K$4&amp;"$50000"),$B1304&amp;"#"&amp;K$6,INDIRECT("ИсходныеДанные!$J$2:$J$50000")),0)</f>
        <v>0</v>
      </c>
      <c r="L1304" s="3">
        <f ca="1">IF($B1304&lt;&gt;"",SUMIF(INDIRECT("ИсходныеДанные!$"&amp;$K$4&amp;"$2:$"&amp;$K$4&amp;"$50000"),$B1304&amp;"#"&amp;L$6,INDIRECT("ИсходныеДанные!$J$2:$J$50000")),0)</f>
        <v>0</v>
      </c>
      <c r="M1304" s="3">
        <f ca="1">IF($B1304&lt;&gt;"",SUMIF(INDIRECT("ИсходныеДанные!$"&amp;$K$4&amp;"$2:$"&amp;$K$4&amp;"$50000"),$B1304&amp;"#"&amp;M$6,INDIRECT("ИсходныеДанные!$J$2:$J$50000")),0)</f>
        <v>0</v>
      </c>
      <c r="N1304" s="3">
        <f ca="1">IF($B1304&lt;&gt;"",SUMIF(INDIRECT("ИсходныеДанные!$"&amp;$K$4&amp;"$2:$"&amp;$K$4&amp;"$50000"),$B1304&amp;"#"&amp;N$6,INDIRECT("ИсходныеДанные!$J$2:$J$50000")),0)</f>
        <v>0</v>
      </c>
      <c r="O1304" s="3">
        <f ca="1">IF($B1304&lt;&gt;"",SUMIF(INDIRECT("ИсходныеДанные!$"&amp;$K$4&amp;"$2:$"&amp;$K$4&amp;"$50000"),$B1304&amp;"#"&amp;O$6,INDIRECT("ИсходныеДанные!$J$2:$J$50000")),0)</f>
        <v>0</v>
      </c>
      <c r="P1304" s="3">
        <f ca="1">IF($B1304&lt;&gt;"",SUMIF(INDIRECT("ИсходныеДанные!$"&amp;$K$4&amp;"$2:$"&amp;$K$4&amp;"$50000"),$B1304&amp;"#"&amp;P$6,INDIRECT("ИсходныеДанные!$J$2:$J$50000")),0)</f>
        <v>0</v>
      </c>
      <c r="Q1304" s="3">
        <f ca="1">IF($B1304&lt;&gt;"",SUMIF(INDIRECT("ИсходныеДанные!$"&amp;$K$4&amp;"$2:$"&amp;$K$4&amp;"$50000"),$B1304&amp;"#"&amp;Q$6,INDIRECT("ИсходныеДанные!$J$2:$J$50000")),0)</f>
        <v>0</v>
      </c>
      <c r="R1304" s="3">
        <f ca="1">IF($B1304&lt;&gt;"",SUMIF(INDIRECT("ИсходныеДанные!$"&amp;$K$4&amp;"$2:$"&amp;$K$4&amp;"$50000"),$B1304&amp;"#"&amp;R$6,INDIRECT("ИсходныеДанные!$J$2:$J$50000")),0)</f>
        <v>0</v>
      </c>
      <c r="S1304" s="3">
        <f ca="1">IF($B1304&lt;&gt;"",SUMIF(INDIRECT("ИсходныеДанные!$"&amp;$K$4&amp;"$2:$"&amp;$K$4&amp;"$50000"),$B1304&amp;"#"&amp;S$6,INDIRECT("ИсходныеДанные!$J$2:$J$50000")),0)</f>
        <v>0</v>
      </c>
      <c r="T1304" s="3">
        <f ca="1">IF($B1304&lt;&gt;"",SUMIF(INDIRECT("ИсходныеДанные!$"&amp;$K$4&amp;"$2:$"&amp;$K$4&amp;"$50000"),$B1304&amp;"#"&amp;T$6,INDIRECT("ИсходныеДанные!$J$2:$J$50000")),0)</f>
        <v>0</v>
      </c>
      <c r="U1304" s="3">
        <f ca="1">IF($B1304&lt;&gt;"",SUMIF(INDIRECT("ИсходныеДанные!$"&amp;$K$4&amp;"$2:$"&amp;$K$4&amp;"$50000"),$B1304&amp;"#"&amp;U$6,INDIRECT("ИсходныеДанные!$J$2:$J$50000")),0)</f>
        <v>0</v>
      </c>
      <c r="V1304" s="3">
        <f ca="1">IF($B1304&lt;&gt;"",SUMIF(INDIRECT("ИсходныеДанные!$"&amp;$K$4&amp;"$2:$"&amp;$K$4&amp;"$50000"),$B1304&amp;"#"&amp;V$6,INDIRECT("ИсходныеДанные!$J$2:$J$50000")),0)</f>
        <v>0</v>
      </c>
      <c r="W1304" s="16" t="e">
        <f ca="1">SUM(K1304:V1304)/Пофамильно!$R$1</f>
        <v>#DIV/0!</v>
      </c>
    </row>
    <row r="1305" spans="1:23" x14ac:dyDescent="0.25">
      <c r="A1305" s="10" t="str">
        <f t="shared" ca="1" si="22"/>
        <v>delete</v>
      </c>
      <c r="B1305" s="16" cm="1">
        <f t="array" aca="1" ref="B1305" ca="1">INDIRECT("УникальныеСписки!D"&amp;ROW()-$L$4)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14"/>
      <c r="G1305" s="81" t="str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84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84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84" t="str" cm="1">
        <f t="array" aca="1" ref="J1305" ca="1">_xlfn.XLOOKUP($B1305,INDIRECT(SUBSTITUTE("ИсходныеДанные!$где$2:$где$50000","где",$B$4)),INDIRECT(SUBSTITUTE("ИсходныеДанные!$что$2:$что$50000","что",J$4)),"",0,1)</f>
        <v/>
      </c>
      <c r="K1305" s="3">
        <f ca="1">IF($B1305&lt;&gt;"",SUMIF(INDIRECT("ИсходныеДанные!$"&amp;$K$4&amp;"$2:$"&amp;$K$4&amp;"$50000"),$B1305&amp;"#"&amp;K$6,INDIRECT("ИсходныеДанные!$J$2:$J$50000")),0)</f>
        <v>0</v>
      </c>
      <c r="L1305" s="3">
        <f ca="1">IF($B1305&lt;&gt;"",SUMIF(INDIRECT("ИсходныеДанные!$"&amp;$K$4&amp;"$2:$"&amp;$K$4&amp;"$50000"),$B1305&amp;"#"&amp;L$6,INDIRECT("ИсходныеДанные!$J$2:$J$50000")),0)</f>
        <v>0</v>
      </c>
      <c r="M1305" s="3">
        <f ca="1">IF($B1305&lt;&gt;"",SUMIF(INDIRECT("ИсходныеДанные!$"&amp;$K$4&amp;"$2:$"&amp;$K$4&amp;"$50000"),$B1305&amp;"#"&amp;M$6,INDIRECT("ИсходныеДанные!$J$2:$J$50000")),0)</f>
        <v>0</v>
      </c>
      <c r="N1305" s="3">
        <f ca="1">IF($B1305&lt;&gt;"",SUMIF(INDIRECT("ИсходныеДанные!$"&amp;$K$4&amp;"$2:$"&amp;$K$4&amp;"$50000"),$B1305&amp;"#"&amp;N$6,INDIRECT("ИсходныеДанные!$J$2:$J$50000")),0)</f>
        <v>0</v>
      </c>
      <c r="O1305" s="3">
        <f ca="1">IF($B1305&lt;&gt;"",SUMIF(INDIRECT("ИсходныеДанные!$"&amp;$K$4&amp;"$2:$"&amp;$K$4&amp;"$50000"),$B1305&amp;"#"&amp;O$6,INDIRECT("ИсходныеДанные!$J$2:$J$50000")),0)</f>
        <v>0</v>
      </c>
      <c r="P1305" s="3">
        <f ca="1">IF($B1305&lt;&gt;"",SUMIF(INDIRECT("ИсходныеДанные!$"&amp;$K$4&amp;"$2:$"&amp;$K$4&amp;"$50000"),$B1305&amp;"#"&amp;P$6,INDIRECT("ИсходныеДанные!$J$2:$J$50000")),0)</f>
        <v>0</v>
      </c>
      <c r="Q1305" s="3">
        <f ca="1">IF($B1305&lt;&gt;"",SUMIF(INDIRECT("ИсходныеДанные!$"&amp;$K$4&amp;"$2:$"&amp;$K$4&amp;"$50000"),$B1305&amp;"#"&amp;Q$6,INDIRECT("ИсходныеДанные!$J$2:$J$50000")),0)</f>
        <v>0</v>
      </c>
      <c r="R1305" s="3">
        <f ca="1">IF($B1305&lt;&gt;"",SUMIF(INDIRECT("ИсходныеДанные!$"&amp;$K$4&amp;"$2:$"&amp;$K$4&amp;"$50000"),$B1305&amp;"#"&amp;R$6,INDIRECT("ИсходныеДанные!$J$2:$J$50000")),0)</f>
        <v>0</v>
      </c>
      <c r="S1305" s="3">
        <f ca="1">IF($B1305&lt;&gt;"",SUMIF(INDIRECT("ИсходныеДанные!$"&amp;$K$4&amp;"$2:$"&amp;$K$4&amp;"$50000"),$B1305&amp;"#"&amp;S$6,INDIRECT("ИсходныеДанные!$J$2:$J$50000")),0)</f>
        <v>0</v>
      </c>
      <c r="T1305" s="3">
        <f ca="1">IF($B1305&lt;&gt;"",SUMIF(INDIRECT("ИсходныеДанные!$"&amp;$K$4&amp;"$2:$"&amp;$K$4&amp;"$50000"),$B1305&amp;"#"&amp;T$6,INDIRECT("ИсходныеДанные!$J$2:$J$50000")),0)</f>
        <v>0</v>
      </c>
      <c r="U1305" s="3">
        <f ca="1">IF($B1305&lt;&gt;"",SUMIF(INDIRECT("ИсходныеДанные!$"&amp;$K$4&amp;"$2:$"&amp;$K$4&amp;"$50000"),$B1305&amp;"#"&amp;U$6,INDIRECT("ИсходныеДанные!$J$2:$J$50000")),0)</f>
        <v>0</v>
      </c>
      <c r="V1305" s="3">
        <f ca="1">IF($B1305&lt;&gt;"",SUMIF(INDIRECT("ИсходныеДанные!$"&amp;$K$4&amp;"$2:$"&amp;$K$4&amp;"$50000"),$B1305&amp;"#"&amp;V$6,INDIRECT("ИсходныеДанные!$J$2:$J$50000")),0)</f>
        <v>0</v>
      </c>
      <c r="W1305" s="16" t="e">
        <f ca="1">SUM(K1305:V1305)/Пофамильно!$R$1</f>
        <v>#DIV/0!</v>
      </c>
    </row>
    <row r="1306" spans="1:23" x14ac:dyDescent="0.25">
      <c r="A1306" s="10" t="str">
        <f t="shared" ca="1" si="22"/>
        <v>delete</v>
      </c>
      <c r="B1306" s="16" cm="1">
        <f t="array" aca="1" ref="B1306" ca="1">INDIRECT("УникальныеСписки!D"&amp;ROW()-$L$4)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14"/>
      <c r="G1306" s="81" t="str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84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84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84" t="str" cm="1">
        <f t="array" aca="1" ref="J1306" ca="1">_xlfn.XLOOKUP($B1306,INDIRECT(SUBSTITUTE("ИсходныеДанные!$где$2:$где$50000","где",$B$4)),INDIRECT(SUBSTITUTE("ИсходныеДанные!$что$2:$что$50000","что",J$4)),"",0,1)</f>
        <v/>
      </c>
      <c r="K1306" s="3">
        <f ca="1">IF($B1306&lt;&gt;"",SUMIF(INDIRECT("ИсходныеДанные!$"&amp;$K$4&amp;"$2:$"&amp;$K$4&amp;"$50000"),$B1306&amp;"#"&amp;K$6,INDIRECT("ИсходныеДанные!$J$2:$J$50000")),0)</f>
        <v>0</v>
      </c>
      <c r="L1306" s="3">
        <f ca="1">IF($B1306&lt;&gt;"",SUMIF(INDIRECT("ИсходныеДанные!$"&amp;$K$4&amp;"$2:$"&amp;$K$4&amp;"$50000"),$B1306&amp;"#"&amp;L$6,INDIRECT("ИсходныеДанные!$J$2:$J$50000")),0)</f>
        <v>0</v>
      </c>
      <c r="M1306" s="3">
        <f ca="1">IF($B1306&lt;&gt;"",SUMIF(INDIRECT("ИсходныеДанные!$"&amp;$K$4&amp;"$2:$"&amp;$K$4&amp;"$50000"),$B1306&amp;"#"&amp;M$6,INDIRECT("ИсходныеДанные!$J$2:$J$50000")),0)</f>
        <v>0</v>
      </c>
      <c r="N1306" s="3">
        <f ca="1">IF($B1306&lt;&gt;"",SUMIF(INDIRECT("ИсходныеДанные!$"&amp;$K$4&amp;"$2:$"&amp;$K$4&amp;"$50000"),$B1306&amp;"#"&amp;N$6,INDIRECT("ИсходныеДанные!$J$2:$J$50000")),0)</f>
        <v>0</v>
      </c>
      <c r="O1306" s="3">
        <f ca="1">IF($B1306&lt;&gt;"",SUMIF(INDIRECT("ИсходныеДанные!$"&amp;$K$4&amp;"$2:$"&amp;$K$4&amp;"$50000"),$B1306&amp;"#"&amp;O$6,INDIRECT("ИсходныеДанные!$J$2:$J$50000")),0)</f>
        <v>0</v>
      </c>
      <c r="P1306" s="3">
        <f ca="1">IF($B1306&lt;&gt;"",SUMIF(INDIRECT("ИсходныеДанные!$"&amp;$K$4&amp;"$2:$"&amp;$K$4&amp;"$50000"),$B1306&amp;"#"&amp;P$6,INDIRECT("ИсходныеДанные!$J$2:$J$50000")),0)</f>
        <v>0</v>
      </c>
      <c r="Q1306" s="3">
        <f ca="1">IF($B1306&lt;&gt;"",SUMIF(INDIRECT("ИсходныеДанные!$"&amp;$K$4&amp;"$2:$"&amp;$K$4&amp;"$50000"),$B1306&amp;"#"&amp;Q$6,INDIRECT("ИсходныеДанные!$J$2:$J$50000")),0)</f>
        <v>0</v>
      </c>
      <c r="R1306" s="3">
        <f ca="1">IF($B1306&lt;&gt;"",SUMIF(INDIRECT("ИсходныеДанные!$"&amp;$K$4&amp;"$2:$"&amp;$K$4&amp;"$50000"),$B1306&amp;"#"&amp;R$6,INDIRECT("ИсходныеДанные!$J$2:$J$50000")),0)</f>
        <v>0</v>
      </c>
      <c r="S1306" s="3">
        <f ca="1">IF($B1306&lt;&gt;"",SUMIF(INDIRECT("ИсходныеДанные!$"&amp;$K$4&amp;"$2:$"&amp;$K$4&amp;"$50000"),$B1306&amp;"#"&amp;S$6,INDIRECT("ИсходныеДанные!$J$2:$J$50000")),0)</f>
        <v>0</v>
      </c>
      <c r="T1306" s="3">
        <f ca="1">IF($B1306&lt;&gt;"",SUMIF(INDIRECT("ИсходныеДанные!$"&amp;$K$4&amp;"$2:$"&amp;$K$4&amp;"$50000"),$B1306&amp;"#"&amp;T$6,INDIRECT("ИсходныеДанные!$J$2:$J$50000")),0)</f>
        <v>0</v>
      </c>
      <c r="U1306" s="3">
        <f ca="1">IF($B1306&lt;&gt;"",SUMIF(INDIRECT("ИсходныеДанные!$"&amp;$K$4&amp;"$2:$"&amp;$K$4&amp;"$50000"),$B1306&amp;"#"&amp;U$6,INDIRECT("ИсходныеДанные!$J$2:$J$50000")),0)</f>
        <v>0</v>
      </c>
      <c r="V1306" s="3">
        <f ca="1">IF($B1306&lt;&gt;"",SUMIF(INDIRECT("ИсходныеДанные!$"&amp;$K$4&amp;"$2:$"&amp;$K$4&amp;"$50000"),$B1306&amp;"#"&amp;V$6,INDIRECT("ИсходныеДанные!$J$2:$J$50000")),0)</f>
        <v>0</v>
      </c>
      <c r="W1306" s="16" t="e">
        <f ca="1">SUM(K1306:V1306)/Пофамильно!$R$1</f>
        <v>#DIV/0!</v>
      </c>
    </row>
    <row r="1307" spans="1:23" x14ac:dyDescent="0.25">
      <c r="A1307" s="10" t="str">
        <f t="shared" ca="1" si="22"/>
        <v>delete</v>
      </c>
      <c r="B1307" s="16" cm="1">
        <f t="array" aca="1" ref="B1307" ca="1">INDIRECT("УникальныеСписки!D"&amp;ROW()-$L$4)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14"/>
      <c r="G1307" s="81" t="str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84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84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84" t="str" cm="1">
        <f t="array" aca="1" ref="J1307" ca="1">_xlfn.XLOOKUP($B1307,INDIRECT(SUBSTITUTE("ИсходныеДанные!$где$2:$где$50000","где",$B$4)),INDIRECT(SUBSTITUTE("ИсходныеДанные!$что$2:$что$50000","что",J$4)),"",0,1)</f>
        <v/>
      </c>
      <c r="K1307" s="3">
        <f ca="1">IF($B1307&lt;&gt;"",SUMIF(INDIRECT("ИсходныеДанные!$"&amp;$K$4&amp;"$2:$"&amp;$K$4&amp;"$50000"),$B1307&amp;"#"&amp;K$6,INDIRECT("ИсходныеДанные!$J$2:$J$50000")),0)</f>
        <v>0</v>
      </c>
      <c r="L1307" s="3">
        <f ca="1">IF($B1307&lt;&gt;"",SUMIF(INDIRECT("ИсходныеДанные!$"&amp;$K$4&amp;"$2:$"&amp;$K$4&amp;"$50000"),$B1307&amp;"#"&amp;L$6,INDIRECT("ИсходныеДанные!$J$2:$J$50000")),0)</f>
        <v>0</v>
      </c>
      <c r="M1307" s="3">
        <f ca="1">IF($B1307&lt;&gt;"",SUMIF(INDIRECT("ИсходныеДанные!$"&amp;$K$4&amp;"$2:$"&amp;$K$4&amp;"$50000"),$B1307&amp;"#"&amp;M$6,INDIRECT("ИсходныеДанные!$J$2:$J$50000")),0)</f>
        <v>0</v>
      </c>
      <c r="N1307" s="3">
        <f ca="1">IF($B1307&lt;&gt;"",SUMIF(INDIRECT("ИсходныеДанные!$"&amp;$K$4&amp;"$2:$"&amp;$K$4&amp;"$50000"),$B1307&amp;"#"&amp;N$6,INDIRECT("ИсходныеДанные!$J$2:$J$50000")),0)</f>
        <v>0</v>
      </c>
      <c r="O1307" s="3">
        <f ca="1">IF($B1307&lt;&gt;"",SUMIF(INDIRECT("ИсходныеДанные!$"&amp;$K$4&amp;"$2:$"&amp;$K$4&amp;"$50000"),$B1307&amp;"#"&amp;O$6,INDIRECT("ИсходныеДанные!$J$2:$J$50000")),0)</f>
        <v>0</v>
      </c>
      <c r="P1307" s="3">
        <f ca="1">IF($B1307&lt;&gt;"",SUMIF(INDIRECT("ИсходныеДанные!$"&amp;$K$4&amp;"$2:$"&amp;$K$4&amp;"$50000"),$B1307&amp;"#"&amp;P$6,INDIRECT("ИсходныеДанные!$J$2:$J$50000")),0)</f>
        <v>0</v>
      </c>
      <c r="Q1307" s="3">
        <f ca="1">IF($B1307&lt;&gt;"",SUMIF(INDIRECT("ИсходныеДанные!$"&amp;$K$4&amp;"$2:$"&amp;$K$4&amp;"$50000"),$B1307&amp;"#"&amp;Q$6,INDIRECT("ИсходныеДанные!$J$2:$J$50000")),0)</f>
        <v>0</v>
      </c>
      <c r="R1307" s="3">
        <f ca="1">IF($B1307&lt;&gt;"",SUMIF(INDIRECT("ИсходныеДанные!$"&amp;$K$4&amp;"$2:$"&amp;$K$4&amp;"$50000"),$B1307&amp;"#"&amp;R$6,INDIRECT("ИсходныеДанные!$J$2:$J$50000")),0)</f>
        <v>0</v>
      </c>
      <c r="S1307" s="3">
        <f ca="1">IF($B1307&lt;&gt;"",SUMIF(INDIRECT("ИсходныеДанные!$"&amp;$K$4&amp;"$2:$"&amp;$K$4&amp;"$50000"),$B1307&amp;"#"&amp;S$6,INDIRECT("ИсходныеДанные!$J$2:$J$50000")),0)</f>
        <v>0</v>
      </c>
      <c r="T1307" s="3">
        <f ca="1">IF($B1307&lt;&gt;"",SUMIF(INDIRECT("ИсходныеДанные!$"&amp;$K$4&amp;"$2:$"&amp;$K$4&amp;"$50000"),$B1307&amp;"#"&amp;T$6,INDIRECT("ИсходныеДанные!$J$2:$J$50000")),0)</f>
        <v>0</v>
      </c>
      <c r="U1307" s="3">
        <f ca="1">IF($B1307&lt;&gt;"",SUMIF(INDIRECT("ИсходныеДанные!$"&amp;$K$4&amp;"$2:$"&amp;$K$4&amp;"$50000"),$B1307&amp;"#"&amp;U$6,INDIRECT("ИсходныеДанные!$J$2:$J$50000")),0)</f>
        <v>0</v>
      </c>
      <c r="V1307" s="3">
        <f ca="1">IF($B1307&lt;&gt;"",SUMIF(INDIRECT("ИсходныеДанные!$"&amp;$K$4&amp;"$2:$"&amp;$K$4&amp;"$50000"),$B1307&amp;"#"&amp;V$6,INDIRECT("ИсходныеДанные!$J$2:$J$50000")),0)</f>
        <v>0</v>
      </c>
      <c r="W1307" s="16" t="e">
        <f ca="1">SUM(K1307:V1307)/Пофамильно!$R$1</f>
        <v>#DIV/0!</v>
      </c>
    </row>
    <row r="1308" spans="1:23" x14ac:dyDescent="0.25">
      <c r="A1308" s="10" t="str">
        <f t="shared" ca="1" si="22"/>
        <v>delete</v>
      </c>
      <c r="B1308" s="16" cm="1">
        <f t="array" aca="1" ref="B1308" ca="1">INDIRECT("УникальныеСписки!D"&amp;ROW()-$L$4)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14"/>
      <c r="G1308" s="81" t="str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84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84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84" t="str" cm="1">
        <f t="array" aca="1" ref="J1308" ca="1">_xlfn.XLOOKUP($B1308,INDIRECT(SUBSTITUTE("ИсходныеДанные!$где$2:$где$50000","где",$B$4)),INDIRECT(SUBSTITUTE("ИсходныеДанные!$что$2:$что$50000","что",J$4)),"",0,1)</f>
        <v/>
      </c>
      <c r="K1308" s="3">
        <f ca="1">IF($B1308&lt;&gt;"",SUMIF(INDIRECT("ИсходныеДанные!$"&amp;$K$4&amp;"$2:$"&amp;$K$4&amp;"$50000"),$B1308&amp;"#"&amp;K$6,INDIRECT("ИсходныеДанные!$J$2:$J$50000")),0)</f>
        <v>0</v>
      </c>
      <c r="L1308" s="3">
        <f ca="1">IF($B1308&lt;&gt;"",SUMIF(INDIRECT("ИсходныеДанные!$"&amp;$K$4&amp;"$2:$"&amp;$K$4&amp;"$50000"),$B1308&amp;"#"&amp;L$6,INDIRECT("ИсходныеДанные!$J$2:$J$50000")),0)</f>
        <v>0</v>
      </c>
      <c r="M1308" s="3">
        <f ca="1">IF($B1308&lt;&gt;"",SUMIF(INDIRECT("ИсходныеДанные!$"&amp;$K$4&amp;"$2:$"&amp;$K$4&amp;"$50000"),$B1308&amp;"#"&amp;M$6,INDIRECT("ИсходныеДанные!$J$2:$J$50000")),0)</f>
        <v>0</v>
      </c>
      <c r="N1308" s="3">
        <f ca="1">IF($B1308&lt;&gt;"",SUMIF(INDIRECT("ИсходныеДанные!$"&amp;$K$4&amp;"$2:$"&amp;$K$4&amp;"$50000"),$B1308&amp;"#"&amp;N$6,INDIRECT("ИсходныеДанные!$J$2:$J$50000")),0)</f>
        <v>0</v>
      </c>
      <c r="O1308" s="3">
        <f ca="1">IF($B1308&lt;&gt;"",SUMIF(INDIRECT("ИсходныеДанные!$"&amp;$K$4&amp;"$2:$"&amp;$K$4&amp;"$50000"),$B1308&amp;"#"&amp;O$6,INDIRECT("ИсходныеДанные!$J$2:$J$50000")),0)</f>
        <v>0</v>
      </c>
      <c r="P1308" s="3">
        <f ca="1">IF($B1308&lt;&gt;"",SUMIF(INDIRECT("ИсходныеДанные!$"&amp;$K$4&amp;"$2:$"&amp;$K$4&amp;"$50000"),$B1308&amp;"#"&amp;P$6,INDIRECT("ИсходныеДанные!$J$2:$J$50000")),0)</f>
        <v>0</v>
      </c>
      <c r="Q1308" s="3">
        <f ca="1">IF($B1308&lt;&gt;"",SUMIF(INDIRECT("ИсходныеДанные!$"&amp;$K$4&amp;"$2:$"&amp;$K$4&amp;"$50000"),$B1308&amp;"#"&amp;Q$6,INDIRECT("ИсходныеДанные!$J$2:$J$50000")),0)</f>
        <v>0</v>
      </c>
      <c r="R1308" s="3">
        <f ca="1">IF($B1308&lt;&gt;"",SUMIF(INDIRECT("ИсходныеДанные!$"&amp;$K$4&amp;"$2:$"&amp;$K$4&amp;"$50000"),$B1308&amp;"#"&amp;R$6,INDIRECT("ИсходныеДанные!$J$2:$J$50000")),0)</f>
        <v>0</v>
      </c>
      <c r="S1308" s="3">
        <f ca="1">IF($B1308&lt;&gt;"",SUMIF(INDIRECT("ИсходныеДанные!$"&amp;$K$4&amp;"$2:$"&amp;$K$4&amp;"$50000"),$B1308&amp;"#"&amp;S$6,INDIRECT("ИсходныеДанные!$J$2:$J$50000")),0)</f>
        <v>0</v>
      </c>
      <c r="T1308" s="3">
        <f ca="1">IF($B1308&lt;&gt;"",SUMIF(INDIRECT("ИсходныеДанные!$"&amp;$K$4&amp;"$2:$"&amp;$K$4&amp;"$50000"),$B1308&amp;"#"&amp;T$6,INDIRECT("ИсходныеДанные!$J$2:$J$50000")),0)</f>
        <v>0</v>
      </c>
      <c r="U1308" s="3">
        <f ca="1">IF($B1308&lt;&gt;"",SUMIF(INDIRECT("ИсходныеДанные!$"&amp;$K$4&amp;"$2:$"&amp;$K$4&amp;"$50000"),$B1308&amp;"#"&amp;U$6,INDIRECT("ИсходныеДанные!$J$2:$J$50000")),0)</f>
        <v>0</v>
      </c>
      <c r="V1308" s="3">
        <f ca="1">IF($B1308&lt;&gt;"",SUMIF(INDIRECT("ИсходныеДанные!$"&amp;$K$4&amp;"$2:$"&amp;$K$4&amp;"$50000"),$B1308&amp;"#"&amp;V$6,INDIRECT("ИсходныеДанные!$J$2:$J$50000")),0)</f>
        <v>0</v>
      </c>
      <c r="W1308" s="16" t="e">
        <f ca="1">SUM(K1308:V1308)/Пофамильно!$R$1</f>
        <v>#DIV/0!</v>
      </c>
    </row>
    <row r="1309" spans="1:23" x14ac:dyDescent="0.25">
      <c r="A1309" s="10" t="str">
        <f t="shared" ca="1" si="22"/>
        <v>delete</v>
      </c>
      <c r="B1309" s="16" cm="1">
        <f t="array" aca="1" ref="B1309" ca="1">INDIRECT("УникальныеСписки!D"&amp;ROW()-$L$4)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14"/>
      <c r="G1309" s="81" t="str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84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84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84" t="str" cm="1">
        <f t="array" aca="1" ref="J1309" ca="1">_xlfn.XLOOKUP($B1309,INDIRECT(SUBSTITUTE("ИсходныеДанные!$где$2:$где$50000","где",$B$4)),INDIRECT(SUBSTITUTE("ИсходныеДанные!$что$2:$что$50000","что",J$4)),"",0,1)</f>
        <v/>
      </c>
      <c r="K1309" s="3">
        <f ca="1">IF($B1309&lt;&gt;"",SUMIF(INDIRECT("ИсходныеДанные!$"&amp;$K$4&amp;"$2:$"&amp;$K$4&amp;"$50000"),$B1309&amp;"#"&amp;K$6,INDIRECT("ИсходныеДанные!$J$2:$J$50000")),0)</f>
        <v>0</v>
      </c>
      <c r="L1309" s="3">
        <f ca="1">IF($B1309&lt;&gt;"",SUMIF(INDIRECT("ИсходныеДанные!$"&amp;$K$4&amp;"$2:$"&amp;$K$4&amp;"$50000"),$B1309&amp;"#"&amp;L$6,INDIRECT("ИсходныеДанные!$J$2:$J$50000")),0)</f>
        <v>0</v>
      </c>
      <c r="M1309" s="3">
        <f ca="1">IF($B1309&lt;&gt;"",SUMIF(INDIRECT("ИсходныеДанные!$"&amp;$K$4&amp;"$2:$"&amp;$K$4&amp;"$50000"),$B1309&amp;"#"&amp;M$6,INDIRECT("ИсходныеДанные!$J$2:$J$50000")),0)</f>
        <v>0</v>
      </c>
      <c r="N1309" s="3">
        <f ca="1">IF($B1309&lt;&gt;"",SUMIF(INDIRECT("ИсходныеДанные!$"&amp;$K$4&amp;"$2:$"&amp;$K$4&amp;"$50000"),$B1309&amp;"#"&amp;N$6,INDIRECT("ИсходныеДанные!$J$2:$J$50000")),0)</f>
        <v>0</v>
      </c>
      <c r="O1309" s="3">
        <f ca="1">IF($B1309&lt;&gt;"",SUMIF(INDIRECT("ИсходныеДанные!$"&amp;$K$4&amp;"$2:$"&amp;$K$4&amp;"$50000"),$B1309&amp;"#"&amp;O$6,INDIRECT("ИсходныеДанные!$J$2:$J$50000")),0)</f>
        <v>0</v>
      </c>
      <c r="P1309" s="3">
        <f ca="1">IF($B1309&lt;&gt;"",SUMIF(INDIRECT("ИсходныеДанные!$"&amp;$K$4&amp;"$2:$"&amp;$K$4&amp;"$50000"),$B1309&amp;"#"&amp;P$6,INDIRECT("ИсходныеДанные!$J$2:$J$50000")),0)</f>
        <v>0</v>
      </c>
      <c r="Q1309" s="3">
        <f ca="1">IF($B1309&lt;&gt;"",SUMIF(INDIRECT("ИсходныеДанные!$"&amp;$K$4&amp;"$2:$"&amp;$K$4&amp;"$50000"),$B1309&amp;"#"&amp;Q$6,INDIRECT("ИсходныеДанные!$J$2:$J$50000")),0)</f>
        <v>0</v>
      </c>
      <c r="R1309" s="3">
        <f ca="1">IF($B1309&lt;&gt;"",SUMIF(INDIRECT("ИсходныеДанные!$"&amp;$K$4&amp;"$2:$"&amp;$K$4&amp;"$50000"),$B1309&amp;"#"&amp;R$6,INDIRECT("ИсходныеДанные!$J$2:$J$50000")),0)</f>
        <v>0</v>
      </c>
      <c r="S1309" s="3">
        <f ca="1">IF($B1309&lt;&gt;"",SUMIF(INDIRECT("ИсходныеДанные!$"&amp;$K$4&amp;"$2:$"&amp;$K$4&amp;"$50000"),$B1309&amp;"#"&amp;S$6,INDIRECT("ИсходныеДанные!$J$2:$J$50000")),0)</f>
        <v>0</v>
      </c>
      <c r="T1309" s="3">
        <f ca="1">IF($B1309&lt;&gt;"",SUMIF(INDIRECT("ИсходныеДанные!$"&amp;$K$4&amp;"$2:$"&amp;$K$4&amp;"$50000"),$B1309&amp;"#"&amp;T$6,INDIRECT("ИсходныеДанные!$J$2:$J$50000")),0)</f>
        <v>0</v>
      </c>
      <c r="U1309" s="3">
        <f ca="1">IF($B1309&lt;&gt;"",SUMIF(INDIRECT("ИсходныеДанные!$"&amp;$K$4&amp;"$2:$"&amp;$K$4&amp;"$50000"),$B1309&amp;"#"&amp;U$6,INDIRECT("ИсходныеДанные!$J$2:$J$50000")),0)</f>
        <v>0</v>
      </c>
      <c r="V1309" s="3">
        <f ca="1">IF($B1309&lt;&gt;"",SUMIF(INDIRECT("ИсходныеДанные!$"&amp;$K$4&amp;"$2:$"&amp;$K$4&amp;"$50000"),$B1309&amp;"#"&amp;V$6,INDIRECT("ИсходныеДанные!$J$2:$J$50000")),0)</f>
        <v>0</v>
      </c>
      <c r="W1309" s="16" t="e">
        <f ca="1">SUM(K1309:V1309)/Пофамильно!$R$1</f>
        <v>#DIV/0!</v>
      </c>
    </row>
    <row r="1310" spans="1:23" x14ac:dyDescent="0.25">
      <c r="A1310" s="10" t="str">
        <f t="shared" ca="1" si="22"/>
        <v>delete</v>
      </c>
      <c r="B1310" s="16" cm="1">
        <f t="array" aca="1" ref="B1310" ca="1">INDIRECT("УникальныеСписки!D"&amp;ROW()-$L$4)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14"/>
      <c r="G1310" s="81" t="str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84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84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84" t="str" cm="1">
        <f t="array" aca="1" ref="J1310" ca="1">_xlfn.XLOOKUP($B1310,INDIRECT(SUBSTITUTE("ИсходныеДанные!$где$2:$где$50000","где",$B$4)),INDIRECT(SUBSTITUTE("ИсходныеДанные!$что$2:$что$50000","что",J$4)),"",0,1)</f>
        <v/>
      </c>
      <c r="K1310" s="3">
        <f ca="1">IF($B1310&lt;&gt;"",SUMIF(INDIRECT("ИсходныеДанные!$"&amp;$K$4&amp;"$2:$"&amp;$K$4&amp;"$50000"),$B1310&amp;"#"&amp;K$6,INDIRECT("ИсходныеДанные!$J$2:$J$50000")),0)</f>
        <v>0</v>
      </c>
      <c r="L1310" s="3">
        <f ca="1">IF($B1310&lt;&gt;"",SUMIF(INDIRECT("ИсходныеДанные!$"&amp;$K$4&amp;"$2:$"&amp;$K$4&amp;"$50000"),$B1310&amp;"#"&amp;L$6,INDIRECT("ИсходныеДанные!$J$2:$J$50000")),0)</f>
        <v>0</v>
      </c>
      <c r="M1310" s="3">
        <f ca="1">IF($B1310&lt;&gt;"",SUMIF(INDIRECT("ИсходныеДанные!$"&amp;$K$4&amp;"$2:$"&amp;$K$4&amp;"$50000"),$B1310&amp;"#"&amp;M$6,INDIRECT("ИсходныеДанные!$J$2:$J$50000")),0)</f>
        <v>0</v>
      </c>
      <c r="N1310" s="3">
        <f ca="1">IF($B1310&lt;&gt;"",SUMIF(INDIRECT("ИсходныеДанные!$"&amp;$K$4&amp;"$2:$"&amp;$K$4&amp;"$50000"),$B1310&amp;"#"&amp;N$6,INDIRECT("ИсходныеДанные!$J$2:$J$50000")),0)</f>
        <v>0</v>
      </c>
      <c r="O1310" s="3">
        <f ca="1">IF($B1310&lt;&gt;"",SUMIF(INDIRECT("ИсходныеДанные!$"&amp;$K$4&amp;"$2:$"&amp;$K$4&amp;"$50000"),$B1310&amp;"#"&amp;O$6,INDIRECT("ИсходныеДанные!$J$2:$J$50000")),0)</f>
        <v>0</v>
      </c>
      <c r="P1310" s="3">
        <f ca="1">IF($B1310&lt;&gt;"",SUMIF(INDIRECT("ИсходныеДанные!$"&amp;$K$4&amp;"$2:$"&amp;$K$4&amp;"$50000"),$B1310&amp;"#"&amp;P$6,INDIRECT("ИсходныеДанные!$J$2:$J$50000")),0)</f>
        <v>0</v>
      </c>
      <c r="Q1310" s="3">
        <f ca="1">IF($B1310&lt;&gt;"",SUMIF(INDIRECT("ИсходныеДанные!$"&amp;$K$4&amp;"$2:$"&amp;$K$4&amp;"$50000"),$B1310&amp;"#"&amp;Q$6,INDIRECT("ИсходныеДанные!$J$2:$J$50000")),0)</f>
        <v>0</v>
      </c>
      <c r="R1310" s="3">
        <f ca="1">IF($B1310&lt;&gt;"",SUMIF(INDIRECT("ИсходныеДанные!$"&amp;$K$4&amp;"$2:$"&amp;$K$4&amp;"$50000"),$B1310&amp;"#"&amp;R$6,INDIRECT("ИсходныеДанные!$J$2:$J$50000")),0)</f>
        <v>0</v>
      </c>
      <c r="S1310" s="3">
        <f ca="1">IF($B1310&lt;&gt;"",SUMIF(INDIRECT("ИсходныеДанные!$"&amp;$K$4&amp;"$2:$"&amp;$K$4&amp;"$50000"),$B1310&amp;"#"&amp;S$6,INDIRECT("ИсходныеДанные!$J$2:$J$50000")),0)</f>
        <v>0</v>
      </c>
      <c r="T1310" s="3">
        <f ca="1">IF($B1310&lt;&gt;"",SUMIF(INDIRECT("ИсходныеДанные!$"&amp;$K$4&amp;"$2:$"&amp;$K$4&amp;"$50000"),$B1310&amp;"#"&amp;T$6,INDIRECT("ИсходныеДанные!$J$2:$J$50000")),0)</f>
        <v>0</v>
      </c>
      <c r="U1310" s="3">
        <f ca="1">IF($B1310&lt;&gt;"",SUMIF(INDIRECT("ИсходныеДанные!$"&amp;$K$4&amp;"$2:$"&amp;$K$4&amp;"$50000"),$B1310&amp;"#"&amp;U$6,INDIRECT("ИсходныеДанные!$J$2:$J$50000")),0)</f>
        <v>0</v>
      </c>
      <c r="V1310" s="3">
        <f ca="1">IF($B1310&lt;&gt;"",SUMIF(INDIRECT("ИсходныеДанные!$"&amp;$K$4&amp;"$2:$"&amp;$K$4&amp;"$50000"),$B1310&amp;"#"&amp;V$6,INDIRECT("ИсходныеДанные!$J$2:$J$50000")),0)</f>
        <v>0</v>
      </c>
      <c r="W1310" s="16" t="e">
        <f ca="1">SUM(K1310:V1310)/Пофамильно!$R$1</f>
        <v>#DIV/0!</v>
      </c>
    </row>
    <row r="1311" spans="1:23" x14ac:dyDescent="0.25">
      <c r="A1311" s="10" t="str">
        <f t="shared" ca="1" si="22"/>
        <v>delete</v>
      </c>
      <c r="B1311" s="16" cm="1">
        <f t="array" aca="1" ref="B1311" ca="1">INDIRECT("УникальныеСписки!D"&amp;ROW()-$L$4)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14"/>
      <c r="G1311" s="81" t="str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84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84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84" t="str" cm="1">
        <f t="array" aca="1" ref="J1311" ca="1">_xlfn.XLOOKUP($B1311,INDIRECT(SUBSTITUTE("ИсходныеДанные!$где$2:$где$50000","где",$B$4)),INDIRECT(SUBSTITUTE("ИсходныеДанные!$что$2:$что$50000","что",J$4)),"",0,1)</f>
        <v/>
      </c>
      <c r="K1311" s="3">
        <f ca="1">IF($B1311&lt;&gt;"",SUMIF(INDIRECT("ИсходныеДанные!$"&amp;$K$4&amp;"$2:$"&amp;$K$4&amp;"$50000"),$B1311&amp;"#"&amp;K$6,INDIRECT("ИсходныеДанные!$J$2:$J$50000")),0)</f>
        <v>0</v>
      </c>
      <c r="L1311" s="3">
        <f ca="1">IF($B1311&lt;&gt;"",SUMIF(INDIRECT("ИсходныеДанные!$"&amp;$K$4&amp;"$2:$"&amp;$K$4&amp;"$50000"),$B1311&amp;"#"&amp;L$6,INDIRECT("ИсходныеДанные!$J$2:$J$50000")),0)</f>
        <v>0</v>
      </c>
      <c r="M1311" s="3">
        <f ca="1">IF($B1311&lt;&gt;"",SUMIF(INDIRECT("ИсходныеДанные!$"&amp;$K$4&amp;"$2:$"&amp;$K$4&amp;"$50000"),$B1311&amp;"#"&amp;M$6,INDIRECT("ИсходныеДанные!$J$2:$J$50000")),0)</f>
        <v>0</v>
      </c>
      <c r="N1311" s="3">
        <f ca="1">IF($B1311&lt;&gt;"",SUMIF(INDIRECT("ИсходныеДанные!$"&amp;$K$4&amp;"$2:$"&amp;$K$4&amp;"$50000"),$B1311&amp;"#"&amp;N$6,INDIRECT("ИсходныеДанные!$J$2:$J$50000")),0)</f>
        <v>0</v>
      </c>
      <c r="O1311" s="3">
        <f ca="1">IF($B1311&lt;&gt;"",SUMIF(INDIRECT("ИсходныеДанные!$"&amp;$K$4&amp;"$2:$"&amp;$K$4&amp;"$50000"),$B1311&amp;"#"&amp;O$6,INDIRECT("ИсходныеДанные!$J$2:$J$50000")),0)</f>
        <v>0</v>
      </c>
      <c r="P1311" s="3">
        <f ca="1">IF($B1311&lt;&gt;"",SUMIF(INDIRECT("ИсходныеДанные!$"&amp;$K$4&amp;"$2:$"&amp;$K$4&amp;"$50000"),$B1311&amp;"#"&amp;P$6,INDIRECT("ИсходныеДанные!$J$2:$J$50000")),0)</f>
        <v>0</v>
      </c>
      <c r="Q1311" s="3">
        <f ca="1">IF($B1311&lt;&gt;"",SUMIF(INDIRECT("ИсходныеДанные!$"&amp;$K$4&amp;"$2:$"&amp;$K$4&amp;"$50000"),$B1311&amp;"#"&amp;Q$6,INDIRECT("ИсходныеДанные!$J$2:$J$50000")),0)</f>
        <v>0</v>
      </c>
      <c r="R1311" s="3">
        <f ca="1">IF($B1311&lt;&gt;"",SUMIF(INDIRECT("ИсходныеДанные!$"&amp;$K$4&amp;"$2:$"&amp;$K$4&amp;"$50000"),$B1311&amp;"#"&amp;R$6,INDIRECT("ИсходныеДанные!$J$2:$J$50000")),0)</f>
        <v>0</v>
      </c>
      <c r="S1311" s="3">
        <f ca="1">IF($B1311&lt;&gt;"",SUMIF(INDIRECT("ИсходныеДанные!$"&amp;$K$4&amp;"$2:$"&amp;$K$4&amp;"$50000"),$B1311&amp;"#"&amp;S$6,INDIRECT("ИсходныеДанные!$J$2:$J$50000")),0)</f>
        <v>0</v>
      </c>
      <c r="T1311" s="3">
        <f ca="1">IF($B1311&lt;&gt;"",SUMIF(INDIRECT("ИсходныеДанные!$"&amp;$K$4&amp;"$2:$"&amp;$K$4&amp;"$50000"),$B1311&amp;"#"&amp;T$6,INDIRECT("ИсходныеДанные!$J$2:$J$50000")),0)</f>
        <v>0</v>
      </c>
      <c r="U1311" s="3">
        <f ca="1">IF($B1311&lt;&gt;"",SUMIF(INDIRECT("ИсходныеДанные!$"&amp;$K$4&amp;"$2:$"&amp;$K$4&amp;"$50000"),$B1311&amp;"#"&amp;U$6,INDIRECT("ИсходныеДанные!$J$2:$J$50000")),0)</f>
        <v>0</v>
      </c>
      <c r="V1311" s="3">
        <f ca="1">IF($B1311&lt;&gt;"",SUMIF(INDIRECT("ИсходныеДанные!$"&amp;$K$4&amp;"$2:$"&amp;$K$4&amp;"$50000"),$B1311&amp;"#"&amp;V$6,INDIRECT("ИсходныеДанные!$J$2:$J$50000")),0)</f>
        <v>0</v>
      </c>
      <c r="W1311" s="16" t="e">
        <f ca="1">SUM(K1311:V1311)/Пофамильно!$R$1</f>
        <v>#DIV/0!</v>
      </c>
    </row>
    <row r="1312" spans="1:23" x14ac:dyDescent="0.25">
      <c r="A1312" s="10" t="str">
        <f t="shared" ca="1" si="22"/>
        <v>delete</v>
      </c>
      <c r="B1312" s="16" cm="1">
        <f t="array" aca="1" ref="B1312" ca="1">INDIRECT("УникальныеСписки!D"&amp;ROW()-$L$4)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14"/>
      <c r="G1312" s="81" t="str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84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84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84" t="str" cm="1">
        <f t="array" aca="1" ref="J1312" ca="1">_xlfn.XLOOKUP($B1312,INDIRECT(SUBSTITUTE("ИсходныеДанные!$где$2:$где$50000","где",$B$4)),INDIRECT(SUBSTITUTE("ИсходныеДанные!$что$2:$что$50000","что",J$4)),"",0,1)</f>
        <v/>
      </c>
      <c r="K1312" s="3">
        <f ca="1">IF($B1312&lt;&gt;"",SUMIF(INDIRECT("ИсходныеДанные!$"&amp;$K$4&amp;"$2:$"&amp;$K$4&amp;"$50000"),$B1312&amp;"#"&amp;K$6,INDIRECT("ИсходныеДанные!$J$2:$J$50000")),0)</f>
        <v>0</v>
      </c>
      <c r="L1312" s="3">
        <f ca="1">IF($B1312&lt;&gt;"",SUMIF(INDIRECT("ИсходныеДанные!$"&amp;$K$4&amp;"$2:$"&amp;$K$4&amp;"$50000"),$B1312&amp;"#"&amp;L$6,INDIRECT("ИсходныеДанные!$J$2:$J$50000")),0)</f>
        <v>0</v>
      </c>
      <c r="M1312" s="3">
        <f ca="1">IF($B1312&lt;&gt;"",SUMIF(INDIRECT("ИсходныеДанные!$"&amp;$K$4&amp;"$2:$"&amp;$K$4&amp;"$50000"),$B1312&amp;"#"&amp;M$6,INDIRECT("ИсходныеДанные!$J$2:$J$50000")),0)</f>
        <v>0</v>
      </c>
      <c r="N1312" s="3">
        <f ca="1">IF($B1312&lt;&gt;"",SUMIF(INDIRECT("ИсходныеДанные!$"&amp;$K$4&amp;"$2:$"&amp;$K$4&amp;"$50000"),$B1312&amp;"#"&amp;N$6,INDIRECT("ИсходныеДанные!$J$2:$J$50000")),0)</f>
        <v>0</v>
      </c>
      <c r="O1312" s="3">
        <f ca="1">IF($B1312&lt;&gt;"",SUMIF(INDIRECT("ИсходныеДанные!$"&amp;$K$4&amp;"$2:$"&amp;$K$4&amp;"$50000"),$B1312&amp;"#"&amp;O$6,INDIRECT("ИсходныеДанные!$J$2:$J$50000")),0)</f>
        <v>0</v>
      </c>
      <c r="P1312" s="3">
        <f ca="1">IF($B1312&lt;&gt;"",SUMIF(INDIRECT("ИсходныеДанные!$"&amp;$K$4&amp;"$2:$"&amp;$K$4&amp;"$50000"),$B1312&amp;"#"&amp;P$6,INDIRECT("ИсходныеДанные!$J$2:$J$50000")),0)</f>
        <v>0</v>
      </c>
      <c r="Q1312" s="3">
        <f ca="1">IF($B1312&lt;&gt;"",SUMIF(INDIRECT("ИсходныеДанные!$"&amp;$K$4&amp;"$2:$"&amp;$K$4&amp;"$50000"),$B1312&amp;"#"&amp;Q$6,INDIRECT("ИсходныеДанные!$J$2:$J$50000")),0)</f>
        <v>0</v>
      </c>
      <c r="R1312" s="3">
        <f ca="1">IF($B1312&lt;&gt;"",SUMIF(INDIRECT("ИсходныеДанные!$"&amp;$K$4&amp;"$2:$"&amp;$K$4&amp;"$50000"),$B1312&amp;"#"&amp;R$6,INDIRECT("ИсходныеДанные!$J$2:$J$50000")),0)</f>
        <v>0</v>
      </c>
      <c r="S1312" s="3">
        <f ca="1">IF($B1312&lt;&gt;"",SUMIF(INDIRECT("ИсходныеДанные!$"&amp;$K$4&amp;"$2:$"&amp;$K$4&amp;"$50000"),$B1312&amp;"#"&amp;S$6,INDIRECT("ИсходныеДанные!$J$2:$J$50000")),0)</f>
        <v>0</v>
      </c>
      <c r="T1312" s="3">
        <f ca="1">IF($B1312&lt;&gt;"",SUMIF(INDIRECT("ИсходныеДанные!$"&amp;$K$4&amp;"$2:$"&amp;$K$4&amp;"$50000"),$B1312&amp;"#"&amp;T$6,INDIRECT("ИсходныеДанные!$J$2:$J$50000")),0)</f>
        <v>0</v>
      </c>
      <c r="U1312" s="3">
        <f ca="1">IF($B1312&lt;&gt;"",SUMIF(INDIRECT("ИсходныеДанные!$"&amp;$K$4&amp;"$2:$"&amp;$K$4&amp;"$50000"),$B1312&amp;"#"&amp;U$6,INDIRECT("ИсходныеДанные!$J$2:$J$50000")),0)</f>
        <v>0</v>
      </c>
      <c r="V1312" s="3">
        <f ca="1">IF($B1312&lt;&gt;"",SUMIF(INDIRECT("ИсходныеДанные!$"&amp;$K$4&amp;"$2:$"&amp;$K$4&amp;"$50000"),$B1312&amp;"#"&amp;V$6,INDIRECT("ИсходныеДанные!$J$2:$J$50000")),0)</f>
        <v>0</v>
      </c>
      <c r="W1312" s="16" t="e">
        <f ca="1">SUM(K1312:V1312)/Пофамильно!$R$1</f>
        <v>#DIV/0!</v>
      </c>
    </row>
    <row r="1313" spans="1:23" x14ac:dyDescent="0.25">
      <c r="A1313" s="10" t="str">
        <f t="shared" ca="1" si="22"/>
        <v>delete</v>
      </c>
      <c r="B1313" s="16" cm="1">
        <f t="array" aca="1" ref="B1313" ca="1">INDIRECT("УникальныеСписки!D"&amp;ROW()-$L$4)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14"/>
      <c r="G1313" s="81" t="str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84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84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84" t="str" cm="1">
        <f t="array" aca="1" ref="J1313" ca="1">_xlfn.XLOOKUP($B1313,INDIRECT(SUBSTITUTE("ИсходныеДанные!$где$2:$где$50000","где",$B$4)),INDIRECT(SUBSTITUTE("ИсходныеДанные!$что$2:$что$50000","что",J$4)),"",0,1)</f>
        <v/>
      </c>
      <c r="K1313" s="3">
        <f ca="1">IF($B1313&lt;&gt;"",SUMIF(INDIRECT("ИсходныеДанные!$"&amp;$K$4&amp;"$2:$"&amp;$K$4&amp;"$50000"),$B1313&amp;"#"&amp;K$6,INDIRECT("ИсходныеДанные!$J$2:$J$50000")),0)</f>
        <v>0</v>
      </c>
      <c r="L1313" s="3">
        <f ca="1">IF($B1313&lt;&gt;"",SUMIF(INDIRECT("ИсходныеДанные!$"&amp;$K$4&amp;"$2:$"&amp;$K$4&amp;"$50000"),$B1313&amp;"#"&amp;L$6,INDIRECT("ИсходныеДанные!$J$2:$J$50000")),0)</f>
        <v>0</v>
      </c>
      <c r="M1313" s="3">
        <f ca="1">IF($B1313&lt;&gt;"",SUMIF(INDIRECT("ИсходныеДанные!$"&amp;$K$4&amp;"$2:$"&amp;$K$4&amp;"$50000"),$B1313&amp;"#"&amp;M$6,INDIRECT("ИсходныеДанные!$J$2:$J$50000")),0)</f>
        <v>0</v>
      </c>
      <c r="N1313" s="3">
        <f ca="1">IF($B1313&lt;&gt;"",SUMIF(INDIRECT("ИсходныеДанные!$"&amp;$K$4&amp;"$2:$"&amp;$K$4&amp;"$50000"),$B1313&amp;"#"&amp;N$6,INDIRECT("ИсходныеДанные!$J$2:$J$50000")),0)</f>
        <v>0</v>
      </c>
      <c r="O1313" s="3">
        <f ca="1">IF($B1313&lt;&gt;"",SUMIF(INDIRECT("ИсходныеДанные!$"&amp;$K$4&amp;"$2:$"&amp;$K$4&amp;"$50000"),$B1313&amp;"#"&amp;O$6,INDIRECT("ИсходныеДанные!$J$2:$J$50000")),0)</f>
        <v>0</v>
      </c>
      <c r="P1313" s="3">
        <f ca="1">IF($B1313&lt;&gt;"",SUMIF(INDIRECT("ИсходныеДанные!$"&amp;$K$4&amp;"$2:$"&amp;$K$4&amp;"$50000"),$B1313&amp;"#"&amp;P$6,INDIRECT("ИсходныеДанные!$J$2:$J$50000")),0)</f>
        <v>0</v>
      </c>
      <c r="Q1313" s="3">
        <f ca="1">IF($B1313&lt;&gt;"",SUMIF(INDIRECT("ИсходныеДанные!$"&amp;$K$4&amp;"$2:$"&amp;$K$4&amp;"$50000"),$B1313&amp;"#"&amp;Q$6,INDIRECT("ИсходныеДанные!$J$2:$J$50000")),0)</f>
        <v>0</v>
      </c>
      <c r="R1313" s="3">
        <f ca="1">IF($B1313&lt;&gt;"",SUMIF(INDIRECT("ИсходныеДанные!$"&amp;$K$4&amp;"$2:$"&amp;$K$4&amp;"$50000"),$B1313&amp;"#"&amp;R$6,INDIRECT("ИсходныеДанные!$J$2:$J$50000")),0)</f>
        <v>0</v>
      </c>
      <c r="S1313" s="3">
        <f ca="1">IF($B1313&lt;&gt;"",SUMIF(INDIRECT("ИсходныеДанные!$"&amp;$K$4&amp;"$2:$"&amp;$K$4&amp;"$50000"),$B1313&amp;"#"&amp;S$6,INDIRECT("ИсходныеДанные!$J$2:$J$50000")),0)</f>
        <v>0</v>
      </c>
      <c r="T1313" s="3">
        <f ca="1">IF($B1313&lt;&gt;"",SUMIF(INDIRECT("ИсходныеДанные!$"&amp;$K$4&amp;"$2:$"&amp;$K$4&amp;"$50000"),$B1313&amp;"#"&amp;T$6,INDIRECT("ИсходныеДанные!$J$2:$J$50000")),0)</f>
        <v>0</v>
      </c>
      <c r="U1313" s="3">
        <f ca="1">IF($B1313&lt;&gt;"",SUMIF(INDIRECT("ИсходныеДанные!$"&amp;$K$4&amp;"$2:$"&amp;$K$4&amp;"$50000"),$B1313&amp;"#"&amp;U$6,INDIRECT("ИсходныеДанные!$J$2:$J$50000")),0)</f>
        <v>0</v>
      </c>
      <c r="V1313" s="3">
        <f ca="1">IF($B1313&lt;&gt;"",SUMIF(INDIRECT("ИсходныеДанные!$"&amp;$K$4&amp;"$2:$"&amp;$K$4&amp;"$50000"),$B1313&amp;"#"&amp;V$6,INDIRECT("ИсходныеДанные!$J$2:$J$50000")),0)</f>
        <v>0</v>
      </c>
      <c r="W1313" s="16" t="e">
        <f ca="1">SUM(K1313:V1313)/Пофамильно!$R$1</f>
        <v>#DIV/0!</v>
      </c>
    </row>
    <row r="1314" spans="1:23" x14ac:dyDescent="0.25">
      <c r="A1314" s="10" t="str">
        <f t="shared" ca="1" si="22"/>
        <v>delete</v>
      </c>
      <c r="B1314" s="16" cm="1">
        <f t="array" aca="1" ref="B1314" ca="1">INDIRECT("УникальныеСписки!D"&amp;ROW()-$L$4)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14"/>
      <c r="G1314" s="81" t="str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84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84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84" t="str" cm="1">
        <f t="array" aca="1" ref="J1314" ca="1">_xlfn.XLOOKUP($B1314,INDIRECT(SUBSTITUTE("ИсходныеДанные!$где$2:$где$50000","где",$B$4)),INDIRECT(SUBSTITUTE("ИсходныеДанные!$что$2:$что$50000","что",J$4)),"",0,1)</f>
        <v/>
      </c>
      <c r="K1314" s="3">
        <f ca="1">IF($B1314&lt;&gt;"",SUMIF(INDIRECT("ИсходныеДанные!$"&amp;$K$4&amp;"$2:$"&amp;$K$4&amp;"$50000"),$B1314&amp;"#"&amp;K$6,INDIRECT("ИсходныеДанные!$J$2:$J$50000")),0)</f>
        <v>0</v>
      </c>
      <c r="L1314" s="3">
        <f ca="1">IF($B1314&lt;&gt;"",SUMIF(INDIRECT("ИсходныеДанные!$"&amp;$K$4&amp;"$2:$"&amp;$K$4&amp;"$50000"),$B1314&amp;"#"&amp;L$6,INDIRECT("ИсходныеДанные!$J$2:$J$50000")),0)</f>
        <v>0</v>
      </c>
      <c r="M1314" s="3">
        <f ca="1">IF($B1314&lt;&gt;"",SUMIF(INDIRECT("ИсходныеДанные!$"&amp;$K$4&amp;"$2:$"&amp;$K$4&amp;"$50000"),$B1314&amp;"#"&amp;M$6,INDIRECT("ИсходныеДанные!$J$2:$J$50000")),0)</f>
        <v>0</v>
      </c>
      <c r="N1314" s="3">
        <f ca="1">IF($B1314&lt;&gt;"",SUMIF(INDIRECT("ИсходныеДанные!$"&amp;$K$4&amp;"$2:$"&amp;$K$4&amp;"$50000"),$B1314&amp;"#"&amp;N$6,INDIRECT("ИсходныеДанные!$J$2:$J$50000")),0)</f>
        <v>0</v>
      </c>
      <c r="O1314" s="3">
        <f ca="1">IF($B1314&lt;&gt;"",SUMIF(INDIRECT("ИсходныеДанные!$"&amp;$K$4&amp;"$2:$"&amp;$K$4&amp;"$50000"),$B1314&amp;"#"&amp;O$6,INDIRECT("ИсходныеДанные!$J$2:$J$50000")),0)</f>
        <v>0</v>
      </c>
      <c r="P1314" s="3">
        <f ca="1">IF($B1314&lt;&gt;"",SUMIF(INDIRECT("ИсходныеДанные!$"&amp;$K$4&amp;"$2:$"&amp;$K$4&amp;"$50000"),$B1314&amp;"#"&amp;P$6,INDIRECT("ИсходныеДанные!$J$2:$J$50000")),0)</f>
        <v>0</v>
      </c>
      <c r="Q1314" s="3">
        <f ca="1">IF($B1314&lt;&gt;"",SUMIF(INDIRECT("ИсходныеДанные!$"&amp;$K$4&amp;"$2:$"&amp;$K$4&amp;"$50000"),$B1314&amp;"#"&amp;Q$6,INDIRECT("ИсходныеДанные!$J$2:$J$50000")),0)</f>
        <v>0</v>
      </c>
      <c r="R1314" s="3">
        <f ca="1">IF($B1314&lt;&gt;"",SUMIF(INDIRECT("ИсходныеДанные!$"&amp;$K$4&amp;"$2:$"&amp;$K$4&amp;"$50000"),$B1314&amp;"#"&amp;R$6,INDIRECT("ИсходныеДанные!$J$2:$J$50000")),0)</f>
        <v>0</v>
      </c>
      <c r="S1314" s="3">
        <f ca="1">IF($B1314&lt;&gt;"",SUMIF(INDIRECT("ИсходныеДанные!$"&amp;$K$4&amp;"$2:$"&amp;$K$4&amp;"$50000"),$B1314&amp;"#"&amp;S$6,INDIRECT("ИсходныеДанные!$J$2:$J$50000")),0)</f>
        <v>0</v>
      </c>
      <c r="T1314" s="3">
        <f ca="1">IF($B1314&lt;&gt;"",SUMIF(INDIRECT("ИсходныеДанные!$"&amp;$K$4&amp;"$2:$"&amp;$K$4&amp;"$50000"),$B1314&amp;"#"&amp;T$6,INDIRECT("ИсходныеДанные!$J$2:$J$50000")),0)</f>
        <v>0</v>
      </c>
      <c r="U1314" s="3">
        <f ca="1">IF($B1314&lt;&gt;"",SUMIF(INDIRECT("ИсходныеДанные!$"&amp;$K$4&amp;"$2:$"&amp;$K$4&amp;"$50000"),$B1314&amp;"#"&amp;U$6,INDIRECT("ИсходныеДанные!$J$2:$J$50000")),0)</f>
        <v>0</v>
      </c>
      <c r="V1314" s="3">
        <f ca="1">IF($B1314&lt;&gt;"",SUMIF(INDIRECT("ИсходныеДанные!$"&amp;$K$4&amp;"$2:$"&amp;$K$4&amp;"$50000"),$B1314&amp;"#"&amp;V$6,INDIRECT("ИсходныеДанные!$J$2:$J$50000")),0)</f>
        <v>0</v>
      </c>
      <c r="W1314" s="16" t="e">
        <f ca="1">SUM(K1314:V1314)/Пофамильно!$R$1</f>
        <v>#DIV/0!</v>
      </c>
    </row>
    <row r="1315" spans="1:23" x14ac:dyDescent="0.25">
      <c r="A1315" s="10" t="str">
        <f t="shared" ca="1" si="22"/>
        <v>delete</v>
      </c>
      <c r="B1315" s="16" cm="1">
        <f t="array" aca="1" ref="B1315" ca="1">INDIRECT("УникальныеСписки!D"&amp;ROW()-$L$4)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14"/>
      <c r="G1315" s="81" t="str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84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84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84" t="str" cm="1">
        <f t="array" aca="1" ref="J1315" ca="1">_xlfn.XLOOKUP($B1315,INDIRECT(SUBSTITUTE("ИсходныеДанные!$где$2:$где$50000","где",$B$4)),INDIRECT(SUBSTITUTE("ИсходныеДанные!$что$2:$что$50000","что",J$4)),"",0,1)</f>
        <v/>
      </c>
      <c r="K1315" s="3">
        <f ca="1">IF($B1315&lt;&gt;"",SUMIF(INDIRECT("ИсходныеДанные!$"&amp;$K$4&amp;"$2:$"&amp;$K$4&amp;"$50000"),$B1315&amp;"#"&amp;K$6,INDIRECT("ИсходныеДанные!$J$2:$J$50000")),0)</f>
        <v>0</v>
      </c>
      <c r="L1315" s="3">
        <f ca="1">IF($B1315&lt;&gt;"",SUMIF(INDIRECT("ИсходныеДанные!$"&amp;$K$4&amp;"$2:$"&amp;$K$4&amp;"$50000"),$B1315&amp;"#"&amp;L$6,INDIRECT("ИсходныеДанные!$J$2:$J$50000")),0)</f>
        <v>0</v>
      </c>
      <c r="M1315" s="3">
        <f ca="1">IF($B1315&lt;&gt;"",SUMIF(INDIRECT("ИсходныеДанные!$"&amp;$K$4&amp;"$2:$"&amp;$K$4&amp;"$50000"),$B1315&amp;"#"&amp;M$6,INDIRECT("ИсходныеДанные!$J$2:$J$50000")),0)</f>
        <v>0</v>
      </c>
      <c r="N1315" s="3">
        <f ca="1">IF($B1315&lt;&gt;"",SUMIF(INDIRECT("ИсходныеДанные!$"&amp;$K$4&amp;"$2:$"&amp;$K$4&amp;"$50000"),$B1315&amp;"#"&amp;N$6,INDIRECT("ИсходныеДанные!$J$2:$J$50000")),0)</f>
        <v>0</v>
      </c>
      <c r="O1315" s="3">
        <f ca="1">IF($B1315&lt;&gt;"",SUMIF(INDIRECT("ИсходныеДанные!$"&amp;$K$4&amp;"$2:$"&amp;$K$4&amp;"$50000"),$B1315&amp;"#"&amp;O$6,INDIRECT("ИсходныеДанные!$J$2:$J$50000")),0)</f>
        <v>0</v>
      </c>
      <c r="P1315" s="3">
        <f ca="1">IF($B1315&lt;&gt;"",SUMIF(INDIRECT("ИсходныеДанные!$"&amp;$K$4&amp;"$2:$"&amp;$K$4&amp;"$50000"),$B1315&amp;"#"&amp;P$6,INDIRECT("ИсходныеДанные!$J$2:$J$50000")),0)</f>
        <v>0</v>
      </c>
      <c r="Q1315" s="3">
        <f ca="1">IF($B1315&lt;&gt;"",SUMIF(INDIRECT("ИсходныеДанные!$"&amp;$K$4&amp;"$2:$"&amp;$K$4&amp;"$50000"),$B1315&amp;"#"&amp;Q$6,INDIRECT("ИсходныеДанные!$J$2:$J$50000")),0)</f>
        <v>0</v>
      </c>
      <c r="R1315" s="3">
        <f ca="1">IF($B1315&lt;&gt;"",SUMIF(INDIRECT("ИсходныеДанные!$"&amp;$K$4&amp;"$2:$"&amp;$K$4&amp;"$50000"),$B1315&amp;"#"&amp;R$6,INDIRECT("ИсходныеДанные!$J$2:$J$50000")),0)</f>
        <v>0</v>
      </c>
      <c r="S1315" s="3">
        <f ca="1">IF($B1315&lt;&gt;"",SUMIF(INDIRECT("ИсходныеДанные!$"&amp;$K$4&amp;"$2:$"&amp;$K$4&amp;"$50000"),$B1315&amp;"#"&amp;S$6,INDIRECT("ИсходныеДанные!$J$2:$J$50000")),0)</f>
        <v>0</v>
      </c>
      <c r="T1315" s="3">
        <f ca="1">IF($B1315&lt;&gt;"",SUMIF(INDIRECT("ИсходныеДанные!$"&amp;$K$4&amp;"$2:$"&amp;$K$4&amp;"$50000"),$B1315&amp;"#"&amp;T$6,INDIRECT("ИсходныеДанные!$J$2:$J$50000")),0)</f>
        <v>0</v>
      </c>
      <c r="U1315" s="3">
        <f ca="1">IF($B1315&lt;&gt;"",SUMIF(INDIRECT("ИсходныеДанные!$"&amp;$K$4&amp;"$2:$"&amp;$K$4&amp;"$50000"),$B1315&amp;"#"&amp;U$6,INDIRECT("ИсходныеДанные!$J$2:$J$50000")),0)</f>
        <v>0</v>
      </c>
      <c r="V1315" s="3">
        <f ca="1">IF($B1315&lt;&gt;"",SUMIF(INDIRECT("ИсходныеДанные!$"&amp;$K$4&amp;"$2:$"&amp;$K$4&amp;"$50000"),$B1315&amp;"#"&amp;V$6,INDIRECT("ИсходныеДанные!$J$2:$J$50000")),0)</f>
        <v>0</v>
      </c>
      <c r="W1315" s="16" t="e">
        <f ca="1">SUM(K1315:V1315)/Пофамильно!$R$1</f>
        <v>#DIV/0!</v>
      </c>
    </row>
    <row r="1316" spans="1:23" x14ac:dyDescent="0.25">
      <c r="A1316" s="10" t="str">
        <f t="shared" ca="1" si="22"/>
        <v>delete</v>
      </c>
      <c r="B1316" s="16" cm="1">
        <f t="array" aca="1" ref="B1316" ca="1">INDIRECT("УникальныеСписки!D"&amp;ROW()-$L$4)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14"/>
      <c r="G1316" s="81" t="str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84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84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84" t="str" cm="1">
        <f t="array" aca="1" ref="J1316" ca="1">_xlfn.XLOOKUP($B1316,INDIRECT(SUBSTITUTE("ИсходныеДанные!$где$2:$где$50000","где",$B$4)),INDIRECT(SUBSTITUTE("ИсходныеДанные!$что$2:$что$50000","что",J$4)),"",0,1)</f>
        <v/>
      </c>
      <c r="K1316" s="3">
        <f ca="1">IF($B1316&lt;&gt;"",SUMIF(INDIRECT("ИсходныеДанные!$"&amp;$K$4&amp;"$2:$"&amp;$K$4&amp;"$50000"),$B1316&amp;"#"&amp;K$6,INDIRECT("ИсходныеДанные!$J$2:$J$50000")),0)</f>
        <v>0</v>
      </c>
      <c r="L1316" s="3">
        <f ca="1">IF($B1316&lt;&gt;"",SUMIF(INDIRECT("ИсходныеДанные!$"&amp;$K$4&amp;"$2:$"&amp;$K$4&amp;"$50000"),$B1316&amp;"#"&amp;L$6,INDIRECT("ИсходныеДанные!$J$2:$J$50000")),0)</f>
        <v>0</v>
      </c>
      <c r="M1316" s="3">
        <f ca="1">IF($B1316&lt;&gt;"",SUMIF(INDIRECT("ИсходныеДанные!$"&amp;$K$4&amp;"$2:$"&amp;$K$4&amp;"$50000"),$B1316&amp;"#"&amp;M$6,INDIRECT("ИсходныеДанные!$J$2:$J$50000")),0)</f>
        <v>0</v>
      </c>
      <c r="N1316" s="3">
        <f ca="1">IF($B1316&lt;&gt;"",SUMIF(INDIRECT("ИсходныеДанные!$"&amp;$K$4&amp;"$2:$"&amp;$K$4&amp;"$50000"),$B1316&amp;"#"&amp;N$6,INDIRECT("ИсходныеДанные!$J$2:$J$50000")),0)</f>
        <v>0</v>
      </c>
      <c r="O1316" s="3">
        <f ca="1">IF($B1316&lt;&gt;"",SUMIF(INDIRECT("ИсходныеДанные!$"&amp;$K$4&amp;"$2:$"&amp;$K$4&amp;"$50000"),$B1316&amp;"#"&amp;O$6,INDIRECT("ИсходныеДанные!$J$2:$J$50000")),0)</f>
        <v>0</v>
      </c>
      <c r="P1316" s="3">
        <f ca="1">IF($B1316&lt;&gt;"",SUMIF(INDIRECT("ИсходныеДанные!$"&amp;$K$4&amp;"$2:$"&amp;$K$4&amp;"$50000"),$B1316&amp;"#"&amp;P$6,INDIRECT("ИсходныеДанные!$J$2:$J$50000")),0)</f>
        <v>0</v>
      </c>
      <c r="Q1316" s="3">
        <f ca="1">IF($B1316&lt;&gt;"",SUMIF(INDIRECT("ИсходныеДанные!$"&amp;$K$4&amp;"$2:$"&amp;$K$4&amp;"$50000"),$B1316&amp;"#"&amp;Q$6,INDIRECT("ИсходныеДанные!$J$2:$J$50000")),0)</f>
        <v>0</v>
      </c>
      <c r="R1316" s="3">
        <f ca="1">IF($B1316&lt;&gt;"",SUMIF(INDIRECT("ИсходныеДанные!$"&amp;$K$4&amp;"$2:$"&amp;$K$4&amp;"$50000"),$B1316&amp;"#"&amp;R$6,INDIRECT("ИсходныеДанные!$J$2:$J$50000")),0)</f>
        <v>0</v>
      </c>
      <c r="S1316" s="3">
        <f ca="1">IF($B1316&lt;&gt;"",SUMIF(INDIRECT("ИсходныеДанные!$"&amp;$K$4&amp;"$2:$"&amp;$K$4&amp;"$50000"),$B1316&amp;"#"&amp;S$6,INDIRECT("ИсходныеДанные!$J$2:$J$50000")),0)</f>
        <v>0</v>
      </c>
      <c r="T1316" s="3">
        <f ca="1">IF($B1316&lt;&gt;"",SUMIF(INDIRECT("ИсходныеДанные!$"&amp;$K$4&amp;"$2:$"&amp;$K$4&amp;"$50000"),$B1316&amp;"#"&amp;T$6,INDIRECT("ИсходныеДанные!$J$2:$J$50000")),0)</f>
        <v>0</v>
      </c>
      <c r="U1316" s="3">
        <f ca="1">IF($B1316&lt;&gt;"",SUMIF(INDIRECT("ИсходныеДанные!$"&amp;$K$4&amp;"$2:$"&amp;$K$4&amp;"$50000"),$B1316&amp;"#"&amp;U$6,INDIRECT("ИсходныеДанные!$J$2:$J$50000")),0)</f>
        <v>0</v>
      </c>
      <c r="V1316" s="3">
        <f ca="1">IF($B1316&lt;&gt;"",SUMIF(INDIRECT("ИсходныеДанные!$"&amp;$K$4&amp;"$2:$"&amp;$K$4&amp;"$50000"),$B1316&amp;"#"&amp;V$6,INDIRECT("ИсходныеДанные!$J$2:$J$50000")),0)</f>
        <v>0</v>
      </c>
      <c r="W1316" s="16" t="e">
        <f ca="1">SUM(K1316:V1316)/Пофамильно!$R$1</f>
        <v>#DIV/0!</v>
      </c>
    </row>
    <row r="1317" spans="1:23" x14ac:dyDescent="0.25">
      <c r="A1317" s="10" t="str">
        <f t="shared" ca="1" si="22"/>
        <v>delete</v>
      </c>
      <c r="B1317" s="16" cm="1">
        <f t="array" aca="1" ref="B1317" ca="1">INDIRECT("УникальныеСписки!D"&amp;ROW()-$L$4)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14"/>
      <c r="G1317" s="81" t="str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84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84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84" t="str" cm="1">
        <f t="array" aca="1" ref="J1317" ca="1">_xlfn.XLOOKUP($B1317,INDIRECT(SUBSTITUTE("ИсходныеДанные!$где$2:$где$50000","где",$B$4)),INDIRECT(SUBSTITUTE("ИсходныеДанные!$что$2:$что$50000","что",J$4)),"",0,1)</f>
        <v/>
      </c>
      <c r="K1317" s="3">
        <f ca="1">IF($B1317&lt;&gt;"",SUMIF(INDIRECT("ИсходныеДанные!$"&amp;$K$4&amp;"$2:$"&amp;$K$4&amp;"$50000"),$B1317&amp;"#"&amp;K$6,INDIRECT("ИсходныеДанные!$J$2:$J$50000")),0)</f>
        <v>0</v>
      </c>
      <c r="L1317" s="3">
        <f ca="1">IF($B1317&lt;&gt;"",SUMIF(INDIRECT("ИсходныеДанные!$"&amp;$K$4&amp;"$2:$"&amp;$K$4&amp;"$50000"),$B1317&amp;"#"&amp;L$6,INDIRECT("ИсходныеДанные!$J$2:$J$50000")),0)</f>
        <v>0</v>
      </c>
      <c r="M1317" s="3">
        <f ca="1">IF($B1317&lt;&gt;"",SUMIF(INDIRECT("ИсходныеДанные!$"&amp;$K$4&amp;"$2:$"&amp;$K$4&amp;"$50000"),$B1317&amp;"#"&amp;M$6,INDIRECT("ИсходныеДанные!$J$2:$J$50000")),0)</f>
        <v>0</v>
      </c>
      <c r="N1317" s="3">
        <f ca="1">IF($B1317&lt;&gt;"",SUMIF(INDIRECT("ИсходныеДанные!$"&amp;$K$4&amp;"$2:$"&amp;$K$4&amp;"$50000"),$B1317&amp;"#"&amp;N$6,INDIRECT("ИсходныеДанные!$J$2:$J$50000")),0)</f>
        <v>0</v>
      </c>
      <c r="O1317" s="3">
        <f ca="1">IF($B1317&lt;&gt;"",SUMIF(INDIRECT("ИсходныеДанные!$"&amp;$K$4&amp;"$2:$"&amp;$K$4&amp;"$50000"),$B1317&amp;"#"&amp;O$6,INDIRECT("ИсходныеДанные!$J$2:$J$50000")),0)</f>
        <v>0</v>
      </c>
      <c r="P1317" s="3">
        <f ca="1">IF($B1317&lt;&gt;"",SUMIF(INDIRECT("ИсходныеДанные!$"&amp;$K$4&amp;"$2:$"&amp;$K$4&amp;"$50000"),$B1317&amp;"#"&amp;P$6,INDIRECT("ИсходныеДанные!$J$2:$J$50000")),0)</f>
        <v>0</v>
      </c>
      <c r="Q1317" s="3">
        <f ca="1">IF($B1317&lt;&gt;"",SUMIF(INDIRECT("ИсходныеДанные!$"&amp;$K$4&amp;"$2:$"&amp;$K$4&amp;"$50000"),$B1317&amp;"#"&amp;Q$6,INDIRECT("ИсходныеДанные!$J$2:$J$50000")),0)</f>
        <v>0</v>
      </c>
      <c r="R1317" s="3">
        <f ca="1">IF($B1317&lt;&gt;"",SUMIF(INDIRECT("ИсходныеДанные!$"&amp;$K$4&amp;"$2:$"&amp;$K$4&amp;"$50000"),$B1317&amp;"#"&amp;R$6,INDIRECT("ИсходныеДанные!$J$2:$J$50000")),0)</f>
        <v>0</v>
      </c>
      <c r="S1317" s="3">
        <f ca="1">IF($B1317&lt;&gt;"",SUMIF(INDIRECT("ИсходныеДанные!$"&amp;$K$4&amp;"$2:$"&amp;$K$4&amp;"$50000"),$B1317&amp;"#"&amp;S$6,INDIRECT("ИсходныеДанные!$J$2:$J$50000")),0)</f>
        <v>0</v>
      </c>
      <c r="T1317" s="3">
        <f ca="1">IF($B1317&lt;&gt;"",SUMIF(INDIRECT("ИсходныеДанные!$"&amp;$K$4&amp;"$2:$"&amp;$K$4&amp;"$50000"),$B1317&amp;"#"&amp;T$6,INDIRECT("ИсходныеДанные!$J$2:$J$50000")),0)</f>
        <v>0</v>
      </c>
      <c r="U1317" s="3">
        <f ca="1">IF($B1317&lt;&gt;"",SUMIF(INDIRECT("ИсходныеДанные!$"&amp;$K$4&amp;"$2:$"&amp;$K$4&amp;"$50000"),$B1317&amp;"#"&amp;U$6,INDIRECT("ИсходныеДанные!$J$2:$J$50000")),0)</f>
        <v>0</v>
      </c>
      <c r="V1317" s="3">
        <f ca="1">IF($B1317&lt;&gt;"",SUMIF(INDIRECT("ИсходныеДанные!$"&amp;$K$4&amp;"$2:$"&amp;$K$4&amp;"$50000"),$B1317&amp;"#"&amp;V$6,INDIRECT("ИсходныеДанные!$J$2:$J$50000")),0)</f>
        <v>0</v>
      </c>
      <c r="W1317" s="16" t="e">
        <f ca="1">SUM(K1317:V1317)/Пофамильно!$R$1</f>
        <v>#DIV/0!</v>
      </c>
    </row>
    <row r="1318" spans="1:23" x14ac:dyDescent="0.25">
      <c r="A1318" s="10" t="str">
        <f t="shared" ca="1" si="22"/>
        <v>delete</v>
      </c>
      <c r="B1318" s="16" cm="1">
        <f t="array" aca="1" ref="B1318" ca="1">INDIRECT("УникальныеСписки!D"&amp;ROW()-$L$4)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14"/>
      <c r="G1318" s="81" t="str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84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84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84" t="str" cm="1">
        <f t="array" aca="1" ref="J1318" ca="1">_xlfn.XLOOKUP($B1318,INDIRECT(SUBSTITUTE("ИсходныеДанные!$где$2:$где$50000","где",$B$4)),INDIRECT(SUBSTITUTE("ИсходныеДанные!$что$2:$что$50000","что",J$4)),"",0,1)</f>
        <v/>
      </c>
      <c r="K1318" s="3">
        <f ca="1">IF($B1318&lt;&gt;"",SUMIF(INDIRECT("ИсходныеДанные!$"&amp;$K$4&amp;"$2:$"&amp;$K$4&amp;"$50000"),$B1318&amp;"#"&amp;K$6,INDIRECT("ИсходныеДанные!$J$2:$J$50000")),0)</f>
        <v>0</v>
      </c>
      <c r="L1318" s="3">
        <f ca="1">IF($B1318&lt;&gt;"",SUMIF(INDIRECT("ИсходныеДанные!$"&amp;$K$4&amp;"$2:$"&amp;$K$4&amp;"$50000"),$B1318&amp;"#"&amp;L$6,INDIRECT("ИсходныеДанные!$J$2:$J$50000")),0)</f>
        <v>0</v>
      </c>
      <c r="M1318" s="3">
        <f ca="1">IF($B1318&lt;&gt;"",SUMIF(INDIRECT("ИсходныеДанные!$"&amp;$K$4&amp;"$2:$"&amp;$K$4&amp;"$50000"),$B1318&amp;"#"&amp;M$6,INDIRECT("ИсходныеДанные!$J$2:$J$50000")),0)</f>
        <v>0</v>
      </c>
      <c r="N1318" s="3">
        <f ca="1">IF($B1318&lt;&gt;"",SUMIF(INDIRECT("ИсходныеДанные!$"&amp;$K$4&amp;"$2:$"&amp;$K$4&amp;"$50000"),$B1318&amp;"#"&amp;N$6,INDIRECT("ИсходныеДанные!$J$2:$J$50000")),0)</f>
        <v>0</v>
      </c>
      <c r="O1318" s="3">
        <f ca="1">IF($B1318&lt;&gt;"",SUMIF(INDIRECT("ИсходныеДанные!$"&amp;$K$4&amp;"$2:$"&amp;$K$4&amp;"$50000"),$B1318&amp;"#"&amp;O$6,INDIRECT("ИсходныеДанные!$J$2:$J$50000")),0)</f>
        <v>0</v>
      </c>
      <c r="P1318" s="3">
        <f ca="1">IF($B1318&lt;&gt;"",SUMIF(INDIRECT("ИсходныеДанные!$"&amp;$K$4&amp;"$2:$"&amp;$K$4&amp;"$50000"),$B1318&amp;"#"&amp;P$6,INDIRECT("ИсходныеДанные!$J$2:$J$50000")),0)</f>
        <v>0</v>
      </c>
      <c r="Q1318" s="3">
        <f ca="1">IF($B1318&lt;&gt;"",SUMIF(INDIRECT("ИсходныеДанные!$"&amp;$K$4&amp;"$2:$"&amp;$K$4&amp;"$50000"),$B1318&amp;"#"&amp;Q$6,INDIRECT("ИсходныеДанные!$J$2:$J$50000")),0)</f>
        <v>0</v>
      </c>
      <c r="R1318" s="3">
        <f ca="1">IF($B1318&lt;&gt;"",SUMIF(INDIRECT("ИсходныеДанные!$"&amp;$K$4&amp;"$2:$"&amp;$K$4&amp;"$50000"),$B1318&amp;"#"&amp;R$6,INDIRECT("ИсходныеДанные!$J$2:$J$50000")),0)</f>
        <v>0</v>
      </c>
      <c r="S1318" s="3">
        <f ca="1">IF($B1318&lt;&gt;"",SUMIF(INDIRECT("ИсходныеДанные!$"&amp;$K$4&amp;"$2:$"&amp;$K$4&amp;"$50000"),$B1318&amp;"#"&amp;S$6,INDIRECT("ИсходныеДанные!$J$2:$J$50000")),0)</f>
        <v>0</v>
      </c>
      <c r="T1318" s="3">
        <f ca="1">IF($B1318&lt;&gt;"",SUMIF(INDIRECT("ИсходныеДанные!$"&amp;$K$4&amp;"$2:$"&amp;$K$4&amp;"$50000"),$B1318&amp;"#"&amp;T$6,INDIRECT("ИсходныеДанные!$J$2:$J$50000")),0)</f>
        <v>0</v>
      </c>
      <c r="U1318" s="3">
        <f ca="1">IF($B1318&lt;&gt;"",SUMIF(INDIRECT("ИсходныеДанные!$"&amp;$K$4&amp;"$2:$"&amp;$K$4&amp;"$50000"),$B1318&amp;"#"&amp;U$6,INDIRECT("ИсходныеДанные!$J$2:$J$50000")),0)</f>
        <v>0</v>
      </c>
      <c r="V1318" s="3">
        <f ca="1">IF($B1318&lt;&gt;"",SUMIF(INDIRECT("ИсходныеДанные!$"&amp;$K$4&amp;"$2:$"&amp;$K$4&amp;"$50000"),$B1318&amp;"#"&amp;V$6,INDIRECT("ИсходныеДанные!$J$2:$J$50000")),0)</f>
        <v>0</v>
      </c>
      <c r="W1318" s="16" t="e">
        <f ca="1">SUM(K1318:V1318)/Пофамильно!$R$1</f>
        <v>#DIV/0!</v>
      </c>
    </row>
    <row r="1319" spans="1:23" x14ac:dyDescent="0.25">
      <c r="A1319" s="10" t="str">
        <f t="shared" ca="1" si="22"/>
        <v>delete</v>
      </c>
      <c r="B1319" s="16" cm="1">
        <f t="array" aca="1" ref="B1319" ca="1">INDIRECT("УникальныеСписки!D"&amp;ROW()-$L$4)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14"/>
      <c r="G1319" s="81" t="str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84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84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84" t="str" cm="1">
        <f t="array" aca="1" ref="J1319" ca="1">_xlfn.XLOOKUP($B1319,INDIRECT(SUBSTITUTE("ИсходныеДанные!$где$2:$где$50000","где",$B$4)),INDIRECT(SUBSTITUTE("ИсходныеДанные!$что$2:$что$50000","что",J$4)),"",0,1)</f>
        <v/>
      </c>
      <c r="K1319" s="3">
        <f ca="1">IF($B1319&lt;&gt;"",SUMIF(INDIRECT("ИсходныеДанные!$"&amp;$K$4&amp;"$2:$"&amp;$K$4&amp;"$50000"),$B1319&amp;"#"&amp;K$6,INDIRECT("ИсходныеДанные!$J$2:$J$50000")),0)</f>
        <v>0</v>
      </c>
      <c r="L1319" s="3">
        <f ca="1">IF($B1319&lt;&gt;"",SUMIF(INDIRECT("ИсходныеДанные!$"&amp;$K$4&amp;"$2:$"&amp;$K$4&amp;"$50000"),$B1319&amp;"#"&amp;L$6,INDIRECT("ИсходныеДанные!$J$2:$J$50000")),0)</f>
        <v>0</v>
      </c>
      <c r="M1319" s="3">
        <f ca="1">IF($B1319&lt;&gt;"",SUMIF(INDIRECT("ИсходныеДанные!$"&amp;$K$4&amp;"$2:$"&amp;$K$4&amp;"$50000"),$B1319&amp;"#"&amp;M$6,INDIRECT("ИсходныеДанные!$J$2:$J$50000")),0)</f>
        <v>0</v>
      </c>
      <c r="N1319" s="3">
        <f ca="1">IF($B1319&lt;&gt;"",SUMIF(INDIRECT("ИсходныеДанные!$"&amp;$K$4&amp;"$2:$"&amp;$K$4&amp;"$50000"),$B1319&amp;"#"&amp;N$6,INDIRECT("ИсходныеДанные!$J$2:$J$50000")),0)</f>
        <v>0</v>
      </c>
      <c r="O1319" s="3">
        <f ca="1">IF($B1319&lt;&gt;"",SUMIF(INDIRECT("ИсходныеДанные!$"&amp;$K$4&amp;"$2:$"&amp;$K$4&amp;"$50000"),$B1319&amp;"#"&amp;O$6,INDIRECT("ИсходныеДанные!$J$2:$J$50000")),0)</f>
        <v>0</v>
      </c>
      <c r="P1319" s="3">
        <f ca="1">IF($B1319&lt;&gt;"",SUMIF(INDIRECT("ИсходныеДанные!$"&amp;$K$4&amp;"$2:$"&amp;$K$4&amp;"$50000"),$B1319&amp;"#"&amp;P$6,INDIRECT("ИсходныеДанные!$J$2:$J$50000")),0)</f>
        <v>0</v>
      </c>
      <c r="Q1319" s="3">
        <f ca="1">IF($B1319&lt;&gt;"",SUMIF(INDIRECT("ИсходныеДанные!$"&amp;$K$4&amp;"$2:$"&amp;$K$4&amp;"$50000"),$B1319&amp;"#"&amp;Q$6,INDIRECT("ИсходныеДанные!$J$2:$J$50000")),0)</f>
        <v>0</v>
      </c>
      <c r="R1319" s="3">
        <f ca="1">IF($B1319&lt;&gt;"",SUMIF(INDIRECT("ИсходныеДанные!$"&amp;$K$4&amp;"$2:$"&amp;$K$4&amp;"$50000"),$B1319&amp;"#"&amp;R$6,INDIRECT("ИсходныеДанные!$J$2:$J$50000")),0)</f>
        <v>0</v>
      </c>
      <c r="S1319" s="3">
        <f ca="1">IF($B1319&lt;&gt;"",SUMIF(INDIRECT("ИсходныеДанные!$"&amp;$K$4&amp;"$2:$"&amp;$K$4&amp;"$50000"),$B1319&amp;"#"&amp;S$6,INDIRECT("ИсходныеДанные!$J$2:$J$50000")),0)</f>
        <v>0</v>
      </c>
      <c r="T1319" s="3">
        <f ca="1">IF($B1319&lt;&gt;"",SUMIF(INDIRECT("ИсходныеДанные!$"&amp;$K$4&amp;"$2:$"&amp;$K$4&amp;"$50000"),$B1319&amp;"#"&amp;T$6,INDIRECT("ИсходныеДанные!$J$2:$J$50000")),0)</f>
        <v>0</v>
      </c>
      <c r="U1319" s="3">
        <f ca="1">IF($B1319&lt;&gt;"",SUMIF(INDIRECT("ИсходныеДанные!$"&amp;$K$4&amp;"$2:$"&amp;$K$4&amp;"$50000"),$B1319&amp;"#"&amp;U$6,INDIRECT("ИсходныеДанные!$J$2:$J$50000")),0)</f>
        <v>0</v>
      </c>
      <c r="V1319" s="3">
        <f ca="1">IF($B1319&lt;&gt;"",SUMIF(INDIRECT("ИсходныеДанные!$"&amp;$K$4&amp;"$2:$"&amp;$K$4&amp;"$50000"),$B1319&amp;"#"&amp;V$6,INDIRECT("ИсходныеДанные!$J$2:$J$50000")),0)</f>
        <v>0</v>
      </c>
      <c r="W1319" s="16" t="e">
        <f ca="1">SUM(K1319:V1319)/Пофамильно!$R$1</f>
        <v>#DIV/0!</v>
      </c>
    </row>
    <row r="1320" spans="1:23" x14ac:dyDescent="0.25">
      <c r="A1320" s="10" t="str">
        <f t="shared" ca="1" si="22"/>
        <v>delete</v>
      </c>
      <c r="B1320" s="16" cm="1">
        <f t="array" aca="1" ref="B1320" ca="1">INDIRECT("УникальныеСписки!D"&amp;ROW()-$L$4)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14"/>
      <c r="G1320" s="81" t="str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84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84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84" t="str" cm="1">
        <f t="array" aca="1" ref="J1320" ca="1">_xlfn.XLOOKUP($B1320,INDIRECT(SUBSTITUTE("ИсходныеДанные!$где$2:$где$50000","где",$B$4)),INDIRECT(SUBSTITUTE("ИсходныеДанные!$что$2:$что$50000","что",J$4)),"",0,1)</f>
        <v/>
      </c>
      <c r="K1320" s="3">
        <f ca="1">IF($B1320&lt;&gt;"",SUMIF(INDIRECT("ИсходныеДанные!$"&amp;$K$4&amp;"$2:$"&amp;$K$4&amp;"$50000"),$B1320&amp;"#"&amp;K$6,INDIRECT("ИсходныеДанные!$J$2:$J$50000")),0)</f>
        <v>0</v>
      </c>
      <c r="L1320" s="3">
        <f ca="1">IF($B1320&lt;&gt;"",SUMIF(INDIRECT("ИсходныеДанные!$"&amp;$K$4&amp;"$2:$"&amp;$K$4&amp;"$50000"),$B1320&amp;"#"&amp;L$6,INDIRECT("ИсходныеДанные!$J$2:$J$50000")),0)</f>
        <v>0</v>
      </c>
      <c r="M1320" s="3">
        <f ca="1">IF($B1320&lt;&gt;"",SUMIF(INDIRECT("ИсходныеДанные!$"&amp;$K$4&amp;"$2:$"&amp;$K$4&amp;"$50000"),$B1320&amp;"#"&amp;M$6,INDIRECT("ИсходныеДанные!$J$2:$J$50000")),0)</f>
        <v>0</v>
      </c>
      <c r="N1320" s="3">
        <f ca="1">IF($B1320&lt;&gt;"",SUMIF(INDIRECT("ИсходныеДанные!$"&amp;$K$4&amp;"$2:$"&amp;$K$4&amp;"$50000"),$B1320&amp;"#"&amp;N$6,INDIRECT("ИсходныеДанные!$J$2:$J$50000")),0)</f>
        <v>0</v>
      </c>
      <c r="O1320" s="3">
        <f ca="1">IF($B1320&lt;&gt;"",SUMIF(INDIRECT("ИсходныеДанные!$"&amp;$K$4&amp;"$2:$"&amp;$K$4&amp;"$50000"),$B1320&amp;"#"&amp;O$6,INDIRECT("ИсходныеДанные!$J$2:$J$50000")),0)</f>
        <v>0</v>
      </c>
      <c r="P1320" s="3">
        <f ca="1">IF($B1320&lt;&gt;"",SUMIF(INDIRECT("ИсходныеДанные!$"&amp;$K$4&amp;"$2:$"&amp;$K$4&amp;"$50000"),$B1320&amp;"#"&amp;P$6,INDIRECT("ИсходныеДанные!$J$2:$J$50000")),0)</f>
        <v>0</v>
      </c>
      <c r="Q1320" s="3">
        <f ca="1">IF($B1320&lt;&gt;"",SUMIF(INDIRECT("ИсходныеДанные!$"&amp;$K$4&amp;"$2:$"&amp;$K$4&amp;"$50000"),$B1320&amp;"#"&amp;Q$6,INDIRECT("ИсходныеДанные!$J$2:$J$50000")),0)</f>
        <v>0</v>
      </c>
      <c r="R1320" s="3">
        <f ca="1">IF($B1320&lt;&gt;"",SUMIF(INDIRECT("ИсходныеДанные!$"&amp;$K$4&amp;"$2:$"&amp;$K$4&amp;"$50000"),$B1320&amp;"#"&amp;R$6,INDIRECT("ИсходныеДанные!$J$2:$J$50000")),0)</f>
        <v>0</v>
      </c>
      <c r="S1320" s="3">
        <f ca="1">IF($B1320&lt;&gt;"",SUMIF(INDIRECT("ИсходныеДанные!$"&amp;$K$4&amp;"$2:$"&amp;$K$4&amp;"$50000"),$B1320&amp;"#"&amp;S$6,INDIRECT("ИсходныеДанные!$J$2:$J$50000")),0)</f>
        <v>0</v>
      </c>
      <c r="T1320" s="3">
        <f ca="1">IF($B1320&lt;&gt;"",SUMIF(INDIRECT("ИсходныеДанные!$"&amp;$K$4&amp;"$2:$"&amp;$K$4&amp;"$50000"),$B1320&amp;"#"&amp;T$6,INDIRECT("ИсходныеДанные!$J$2:$J$50000")),0)</f>
        <v>0</v>
      </c>
      <c r="U1320" s="3">
        <f ca="1">IF($B1320&lt;&gt;"",SUMIF(INDIRECT("ИсходныеДанные!$"&amp;$K$4&amp;"$2:$"&amp;$K$4&amp;"$50000"),$B1320&amp;"#"&amp;U$6,INDIRECT("ИсходныеДанные!$J$2:$J$50000")),0)</f>
        <v>0</v>
      </c>
      <c r="V1320" s="3">
        <f ca="1">IF($B1320&lt;&gt;"",SUMIF(INDIRECT("ИсходныеДанные!$"&amp;$K$4&amp;"$2:$"&amp;$K$4&amp;"$50000"),$B1320&amp;"#"&amp;V$6,INDIRECT("ИсходныеДанные!$J$2:$J$50000")),0)</f>
        <v>0</v>
      </c>
      <c r="W1320" s="16" t="e">
        <f ca="1">SUM(K1320:V1320)/Пофамильно!$R$1</f>
        <v>#DIV/0!</v>
      </c>
    </row>
    <row r="1321" spans="1:23" x14ac:dyDescent="0.25">
      <c r="A1321" s="10" t="str">
        <f t="shared" ca="1" si="22"/>
        <v>delete</v>
      </c>
      <c r="B1321" s="16" cm="1">
        <f t="array" aca="1" ref="B1321" ca="1">INDIRECT("УникальныеСписки!D"&amp;ROW()-$L$4)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14"/>
      <c r="G1321" s="81" t="str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84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84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84" t="str" cm="1">
        <f t="array" aca="1" ref="J1321" ca="1">_xlfn.XLOOKUP($B1321,INDIRECT(SUBSTITUTE("ИсходныеДанные!$где$2:$где$50000","где",$B$4)),INDIRECT(SUBSTITUTE("ИсходныеДанные!$что$2:$что$50000","что",J$4)),"",0,1)</f>
        <v/>
      </c>
      <c r="K1321" s="3">
        <f ca="1">IF($B1321&lt;&gt;"",SUMIF(INDIRECT("ИсходныеДанные!$"&amp;$K$4&amp;"$2:$"&amp;$K$4&amp;"$50000"),$B1321&amp;"#"&amp;K$6,INDIRECT("ИсходныеДанные!$J$2:$J$50000")),0)</f>
        <v>0</v>
      </c>
      <c r="L1321" s="3">
        <f ca="1">IF($B1321&lt;&gt;"",SUMIF(INDIRECT("ИсходныеДанные!$"&amp;$K$4&amp;"$2:$"&amp;$K$4&amp;"$50000"),$B1321&amp;"#"&amp;L$6,INDIRECT("ИсходныеДанные!$J$2:$J$50000")),0)</f>
        <v>0</v>
      </c>
      <c r="M1321" s="3">
        <f ca="1">IF($B1321&lt;&gt;"",SUMIF(INDIRECT("ИсходныеДанные!$"&amp;$K$4&amp;"$2:$"&amp;$K$4&amp;"$50000"),$B1321&amp;"#"&amp;M$6,INDIRECT("ИсходныеДанные!$J$2:$J$50000")),0)</f>
        <v>0</v>
      </c>
      <c r="N1321" s="3">
        <f ca="1">IF($B1321&lt;&gt;"",SUMIF(INDIRECT("ИсходныеДанные!$"&amp;$K$4&amp;"$2:$"&amp;$K$4&amp;"$50000"),$B1321&amp;"#"&amp;N$6,INDIRECT("ИсходныеДанные!$J$2:$J$50000")),0)</f>
        <v>0</v>
      </c>
      <c r="O1321" s="3">
        <f ca="1">IF($B1321&lt;&gt;"",SUMIF(INDIRECT("ИсходныеДанные!$"&amp;$K$4&amp;"$2:$"&amp;$K$4&amp;"$50000"),$B1321&amp;"#"&amp;O$6,INDIRECT("ИсходныеДанные!$J$2:$J$50000")),0)</f>
        <v>0</v>
      </c>
      <c r="P1321" s="3">
        <f ca="1">IF($B1321&lt;&gt;"",SUMIF(INDIRECT("ИсходныеДанные!$"&amp;$K$4&amp;"$2:$"&amp;$K$4&amp;"$50000"),$B1321&amp;"#"&amp;P$6,INDIRECT("ИсходныеДанные!$J$2:$J$50000")),0)</f>
        <v>0</v>
      </c>
      <c r="Q1321" s="3">
        <f ca="1">IF($B1321&lt;&gt;"",SUMIF(INDIRECT("ИсходныеДанные!$"&amp;$K$4&amp;"$2:$"&amp;$K$4&amp;"$50000"),$B1321&amp;"#"&amp;Q$6,INDIRECT("ИсходныеДанные!$J$2:$J$50000")),0)</f>
        <v>0</v>
      </c>
      <c r="R1321" s="3">
        <f ca="1">IF($B1321&lt;&gt;"",SUMIF(INDIRECT("ИсходныеДанные!$"&amp;$K$4&amp;"$2:$"&amp;$K$4&amp;"$50000"),$B1321&amp;"#"&amp;R$6,INDIRECT("ИсходныеДанные!$J$2:$J$50000")),0)</f>
        <v>0</v>
      </c>
      <c r="S1321" s="3">
        <f ca="1">IF($B1321&lt;&gt;"",SUMIF(INDIRECT("ИсходныеДанные!$"&amp;$K$4&amp;"$2:$"&amp;$K$4&amp;"$50000"),$B1321&amp;"#"&amp;S$6,INDIRECT("ИсходныеДанные!$J$2:$J$50000")),0)</f>
        <v>0</v>
      </c>
      <c r="T1321" s="3">
        <f ca="1">IF($B1321&lt;&gt;"",SUMIF(INDIRECT("ИсходныеДанные!$"&amp;$K$4&amp;"$2:$"&amp;$K$4&amp;"$50000"),$B1321&amp;"#"&amp;T$6,INDIRECT("ИсходныеДанные!$J$2:$J$50000")),0)</f>
        <v>0</v>
      </c>
      <c r="U1321" s="3">
        <f ca="1">IF($B1321&lt;&gt;"",SUMIF(INDIRECT("ИсходныеДанные!$"&amp;$K$4&amp;"$2:$"&amp;$K$4&amp;"$50000"),$B1321&amp;"#"&amp;U$6,INDIRECT("ИсходныеДанные!$J$2:$J$50000")),0)</f>
        <v>0</v>
      </c>
      <c r="V1321" s="3">
        <f ca="1">IF($B1321&lt;&gt;"",SUMIF(INDIRECT("ИсходныеДанные!$"&amp;$K$4&amp;"$2:$"&amp;$K$4&amp;"$50000"),$B1321&amp;"#"&amp;V$6,INDIRECT("ИсходныеДанные!$J$2:$J$50000")),0)</f>
        <v>0</v>
      </c>
      <c r="W1321" s="16" t="e">
        <f ca="1">SUM(K1321:V1321)/Пофамильно!$R$1</f>
        <v>#DIV/0!</v>
      </c>
    </row>
    <row r="1322" spans="1:23" x14ac:dyDescent="0.25">
      <c r="A1322" s="10" t="str">
        <f t="shared" ca="1" si="22"/>
        <v>delete</v>
      </c>
      <c r="B1322" s="16" cm="1">
        <f t="array" aca="1" ref="B1322" ca="1">INDIRECT("УникальныеСписки!D"&amp;ROW()-$L$4)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14"/>
      <c r="G1322" s="81" t="str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84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84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84" t="str" cm="1">
        <f t="array" aca="1" ref="J1322" ca="1">_xlfn.XLOOKUP($B1322,INDIRECT(SUBSTITUTE("ИсходныеДанные!$где$2:$где$50000","где",$B$4)),INDIRECT(SUBSTITUTE("ИсходныеДанные!$что$2:$что$50000","что",J$4)),"",0,1)</f>
        <v/>
      </c>
      <c r="K1322" s="3">
        <f ca="1">IF($B1322&lt;&gt;"",SUMIF(INDIRECT("ИсходныеДанные!$"&amp;$K$4&amp;"$2:$"&amp;$K$4&amp;"$50000"),$B1322&amp;"#"&amp;K$6,INDIRECT("ИсходныеДанные!$J$2:$J$50000")),0)</f>
        <v>0</v>
      </c>
      <c r="L1322" s="3">
        <f ca="1">IF($B1322&lt;&gt;"",SUMIF(INDIRECT("ИсходныеДанные!$"&amp;$K$4&amp;"$2:$"&amp;$K$4&amp;"$50000"),$B1322&amp;"#"&amp;L$6,INDIRECT("ИсходныеДанные!$J$2:$J$50000")),0)</f>
        <v>0</v>
      </c>
      <c r="M1322" s="3">
        <f ca="1">IF($B1322&lt;&gt;"",SUMIF(INDIRECT("ИсходныеДанные!$"&amp;$K$4&amp;"$2:$"&amp;$K$4&amp;"$50000"),$B1322&amp;"#"&amp;M$6,INDIRECT("ИсходныеДанные!$J$2:$J$50000")),0)</f>
        <v>0</v>
      </c>
      <c r="N1322" s="3">
        <f ca="1">IF($B1322&lt;&gt;"",SUMIF(INDIRECT("ИсходныеДанные!$"&amp;$K$4&amp;"$2:$"&amp;$K$4&amp;"$50000"),$B1322&amp;"#"&amp;N$6,INDIRECT("ИсходныеДанные!$J$2:$J$50000")),0)</f>
        <v>0</v>
      </c>
      <c r="O1322" s="3">
        <f ca="1">IF($B1322&lt;&gt;"",SUMIF(INDIRECT("ИсходныеДанные!$"&amp;$K$4&amp;"$2:$"&amp;$K$4&amp;"$50000"),$B1322&amp;"#"&amp;O$6,INDIRECT("ИсходныеДанные!$J$2:$J$50000")),0)</f>
        <v>0</v>
      </c>
      <c r="P1322" s="3">
        <f ca="1">IF($B1322&lt;&gt;"",SUMIF(INDIRECT("ИсходныеДанные!$"&amp;$K$4&amp;"$2:$"&amp;$K$4&amp;"$50000"),$B1322&amp;"#"&amp;P$6,INDIRECT("ИсходныеДанные!$J$2:$J$50000")),0)</f>
        <v>0</v>
      </c>
      <c r="Q1322" s="3">
        <f ca="1">IF($B1322&lt;&gt;"",SUMIF(INDIRECT("ИсходныеДанные!$"&amp;$K$4&amp;"$2:$"&amp;$K$4&amp;"$50000"),$B1322&amp;"#"&amp;Q$6,INDIRECT("ИсходныеДанные!$J$2:$J$50000")),0)</f>
        <v>0</v>
      </c>
      <c r="R1322" s="3">
        <f ca="1">IF($B1322&lt;&gt;"",SUMIF(INDIRECT("ИсходныеДанные!$"&amp;$K$4&amp;"$2:$"&amp;$K$4&amp;"$50000"),$B1322&amp;"#"&amp;R$6,INDIRECT("ИсходныеДанные!$J$2:$J$50000")),0)</f>
        <v>0</v>
      </c>
      <c r="S1322" s="3">
        <f ca="1">IF($B1322&lt;&gt;"",SUMIF(INDIRECT("ИсходныеДанные!$"&amp;$K$4&amp;"$2:$"&amp;$K$4&amp;"$50000"),$B1322&amp;"#"&amp;S$6,INDIRECT("ИсходныеДанные!$J$2:$J$50000")),0)</f>
        <v>0</v>
      </c>
      <c r="T1322" s="3">
        <f ca="1">IF($B1322&lt;&gt;"",SUMIF(INDIRECT("ИсходныеДанные!$"&amp;$K$4&amp;"$2:$"&amp;$K$4&amp;"$50000"),$B1322&amp;"#"&amp;T$6,INDIRECT("ИсходныеДанные!$J$2:$J$50000")),0)</f>
        <v>0</v>
      </c>
      <c r="U1322" s="3">
        <f ca="1">IF($B1322&lt;&gt;"",SUMIF(INDIRECT("ИсходныеДанные!$"&amp;$K$4&amp;"$2:$"&amp;$K$4&amp;"$50000"),$B1322&amp;"#"&amp;U$6,INDIRECT("ИсходныеДанные!$J$2:$J$50000")),0)</f>
        <v>0</v>
      </c>
      <c r="V1322" s="3">
        <f ca="1">IF($B1322&lt;&gt;"",SUMIF(INDIRECT("ИсходныеДанные!$"&amp;$K$4&amp;"$2:$"&amp;$K$4&amp;"$50000"),$B1322&amp;"#"&amp;V$6,INDIRECT("ИсходныеДанные!$J$2:$J$50000")),0)</f>
        <v>0</v>
      </c>
      <c r="W1322" s="16" t="e">
        <f ca="1">SUM(K1322:V1322)/Пофамильно!$R$1</f>
        <v>#DIV/0!</v>
      </c>
    </row>
    <row r="1323" spans="1:23" x14ac:dyDescent="0.25">
      <c r="A1323" s="10" t="str">
        <f t="shared" ca="1" si="22"/>
        <v>delete</v>
      </c>
      <c r="B1323" s="16" cm="1">
        <f t="array" aca="1" ref="B1323" ca="1">INDIRECT("УникальныеСписки!D"&amp;ROW()-$L$4)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14"/>
      <c r="G1323" s="81" t="str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84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84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84" t="str" cm="1">
        <f t="array" aca="1" ref="J1323" ca="1">_xlfn.XLOOKUP($B1323,INDIRECT(SUBSTITUTE("ИсходныеДанные!$где$2:$где$50000","где",$B$4)),INDIRECT(SUBSTITUTE("ИсходныеДанные!$что$2:$что$50000","что",J$4)),"",0,1)</f>
        <v/>
      </c>
      <c r="K1323" s="3">
        <f ca="1">IF($B1323&lt;&gt;"",SUMIF(INDIRECT("ИсходныеДанные!$"&amp;$K$4&amp;"$2:$"&amp;$K$4&amp;"$50000"),$B1323&amp;"#"&amp;K$6,INDIRECT("ИсходныеДанные!$J$2:$J$50000")),0)</f>
        <v>0</v>
      </c>
      <c r="L1323" s="3">
        <f ca="1">IF($B1323&lt;&gt;"",SUMIF(INDIRECT("ИсходныеДанные!$"&amp;$K$4&amp;"$2:$"&amp;$K$4&amp;"$50000"),$B1323&amp;"#"&amp;L$6,INDIRECT("ИсходныеДанные!$J$2:$J$50000")),0)</f>
        <v>0</v>
      </c>
      <c r="M1323" s="3">
        <f ca="1">IF($B1323&lt;&gt;"",SUMIF(INDIRECT("ИсходныеДанные!$"&amp;$K$4&amp;"$2:$"&amp;$K$4&amp;"$50000"),$B1323&amp;"#"&amp;M$6,INDIRECT("ИсходныеДанные!$J$2:$J$50000")),0)</f>
        <v>0</v>
      </c>
      <c r="N1323" s="3">
        <f ca="1">IF($B1323&lt;&gt;"",SUMIF(INDIRECT("ИсходныеДанные!$"&amp;$K$4&amp;"$2:$"&amp;$K$4&amp;"$50000"),$B1323&amp;"#"&amp;N$6,INDIRECT("ИсходныеДанные!$J$2:$J$50000")),0)</f>
        <v>0</v>
      </c>
      <c r="O1323" s="3">
        <f ca="1">IF($B1323&lt;&gt;"",SUMIF(INDIRECT("ИсходныеДанные!$"&amp;$K$4&amp;"$2:$"&amp;$K$4&amp;"$50000"),$B1323&amp;"#"&amp;O$6,INDIRECT("ИсходныеДанные!$J$2:$J$50000")),0)</f>
        <v>0</v>
      </c>
      <c r="P1323" s="3">
        <f ca="1">IF($B1323&lt;&gt;"",SUMIF(INDIRECT("ИсходныеДанные!$"&amp;$K$4&amp;"$2:$"&amp;$K$4&amp;"$50000"),$B1323&amp;"#"&amp;P$6,INDIRECT("ИсходныеДанные!$J$2:$J$50000")),0)</f>
        <v>0</v>
      </c>
      <c r="Q1323" s="3">
        <f ca="1">IF($B1323&lt;&gt;"",SUMIF(INDIRECT("ИсходныеДанные!$"&amp;$K$4&amp;"$2:$"&amp;$K$4&amp;"$50000"),$B1323&amp;"#"&amp;Q$6,INDIRECT("ИсходныеДанные!$J$2:$J$50000")),0)</f>
        <v>0</v>
      </c>
      <c r="R1323" s="3">
        <f ca="1">IF($B1323&lt;&gt;"",SUMIF(INDIRECT("ИсходныеДанные!$"&amp;$K$4&amp;"$2:$"&amp;$K$4&amp;"$50000"),$B1323&amp;"#"&amp;R$6,INDIRECT("ИсходныеДанные!$J$2:$J$50000")),0)</f>
        <v>0</v>
      </c>
      <c r="S1323" s="3">
        <f ca="1">IF($B1323&lt;&gt;"",SUMIF(INDIRECT("ИсходныеДанные!$"&amp;$K$4&amp;"$2:$"&amp;$K$4&amp;"$50000"),$B1323&amp;"#"&amp;S$6,INDIRECT("ИсходныеДанные!$J$2:$J$50000")),0)</f>
        <v>0</v>
      </c>
      <c r="T1323" s="3">
        <f ca="1">IF($B1323&lt;&gt;"",SUMIF(INDIRECT("ИсходныеДанные!$"&amp;$K$4&amp;"$2:$"&amp;$K$4&amp;"$50000"),$B1323&amp;"#"&amp;T$6,INDIRECT("ИсходныеДанные!$J$2:$J$50000")),0)</f>
        <v>0</v>
      </c>
      <c r="U1323" s="3">
        <f ca="1">IF($B1323&lt;&gt;"",SUMIF(INDIRECT("ИсходныеДанные!$"&amp;$K$4&amp;"$2:$"&amp;$K$4&amp;"$50000"),$B1323&amp;"#"&amp;U$6,INDIRECT("ИсходныеДанные!$J$2:$J$50000")),0)</f>
        <v>0</v>
      </c>
      <c r="V1323" s="3">
        <f ca="1">IF($B1323&lt;&gt;"",SUMIF(INDIRECT("ИсходныеДанные!$"&amp;$K$4&amp;"$2:$"&amp;$K$4&amp;"$50000"),$B1323&amp;"#"&amp;V$6,INDIRECT("ИсходныеДанные!$J$2:$J$50000")),0)</f>
        <v>0</v>
      </c>
      <c r="W1323" s="16" t="e">
        <f ca="1">SUM(K1323:V1323)/Пофамильно!$R$1</f>
        <v>#DIV/0!</v>
      </c>
    </row>
    <row r="1324" spans="1:23" x14ac:dyDescent="0.25">
      <c r="A1324" s="10" t="str">
        <f t="shared" ca="1" si="22"/>
        <v>delete</v>
      </c>
      <c r="B1324" s="16" cm="1">
        <f t="array" aca="1" ref="B1324" ca="1">INDIRECT("УникальныеСписки!D"&amp;ROW()-$L$4)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14"/>
      <c r="G1324" s="81" t="str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84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84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84" t="str" cm="1">
        <f t="array" aca="1" ref="J1324" ca="1">_xlfn.XLOOKUP($B1324,INDIRECT(SUBSTITUTE("ИсходныеДанные!$где$2:$где$50000","где",$B$4)),INDIRECT(SUBSTITUTE("ИсходныеДанные!$что$2:$что$50000","что",J$4)),"",0,1)</f>
        <v/>
      </c>
      <c r="K1324" s="3">
        <f ca="1">IF($B1324&lt;&gt;"",SUMIF(INDIRECT("ИсходныеДанные!$"&amp;$K$4&amp;"$2:$"&amp;$K$4&amp;"$50000"),$B1324&amp;"#"&amp;K$6,INDIRECT("ИсходныеДанные!$J$2:$J$50000")),0)</f>
        <v>0</v>
      </c>
      <c r="L1324" s="3">
        <f ca="1">IF($B1324&lt;&gt;"",SUMIF(INDIRECT("ИсходныеДанные!$"&amp;$K$4&amp;"$2:$"&amp;$K$4&amp;"$50000"),$B1324&amp;"#"&amp;L$6,INDIRECT("ИсходныеДанные!$J$2:$J$50000")),0)</f>
        <v>0</v>
      </c>
      <c r="M1324" s="3">
        <f ca="1">IF($B1324&lt;&gt;"",SUMIF(INDIRECT("ИсходныеДанные!$"&amp;$K$4&amp;"$2:$"&amp;$K$4&amp;"$50000"),$B1324&amp;"#"&amp;M$6,INDIRECT("ИсходныеДанные!$J$2:$J$50000")),0)</f>
        <v>0</v>
      </c>
      <c r="N1324" s="3">
        <f ca="1">IF($B1324&lt;&gt;"",SUMIF(INDIRECT("ИсходныеДанные!$"&amp;$K$4&amp;"$2:$"&amp;$K$4&amp;"$50000"),$B1324&amp;"#"&amp;N$6,INDIRECT("ИсходныеДанные!$J$2:$J$50000")),0)</f>
        <v>0</v>
      </c>
      <c r="O1324" s="3">
        <f ca="1">IF($B1324&lt;&gt;"",SUMIF(INDIRECT("ИсходныеДанные!$"&amp;$K$4&amp;"$2:$"&amp;$K$4&amp;"$50000"),$B1324&amp;"#"&amp;O$6,INDIRECT("ИсходныеДанные!$J$2:$J$50000")),0)</f>
        <v>0</v>
      </c>
      <c r="P1324" s="3">
        <f ca="1">IF($B1324&lt;&gt;"",SUMIF(INDIRECT("ИсходныеДанные!$"&amp;$K$4&amp;"$2:$"&amp;$K$4&amp;"$50000"),$B1324&amp;"#"&amp;P$6,INDIRECT("ИсходныеДанные!$J$2:$J$50000")),0)</f>
        <v>0</v>
      </c>
      <c r="Q1324" s="3">
        <f ca="1">IF($B1324&lt;&gt;"",SUMIF(INDIRECT("ИсходныеДанные!$"&amp;$K$4&amp;"$2:$"&amp;$K$4&amp;"$50000"),$B1324&amp;"#"&amp;Q$6,INDIRECT("ИсходныеДанные!$J$2:$J$50000")),0)</f>
        <v>0</v>
      </c>
      <c r="R1324" s="3">
        <f ca="1">IF($B1324&lt;&gt;"",SUMIF(INDIRECT("ИсходныеДанные!$"&amp;$K$4&amp;"$2:$"&amp;$K$4&amp;"$50000"),$B1324&amp;"#"&amp;R$6,INDIRECT("ИсходныеДанные!$J$2:$J$50000")),0)</f>
        <v>0</v>
      </c>
      <c r="S1324" s="3">
        <f ca="1">IF($B1324&lt;&gt;"",SUMIF(INDIRECT("ИсходныеДанные!$"&amp;$K$4&amp;"$2:$"&amp;$K$4&amp;"$50000"),$B1324&amp;"#"&amp;S$6,INDIRECT("ИсходныеДанные!$J$2:$J$50000")),0)</f>
        <v>0</v>
      </c>
      <c r="T1324" s="3">
        <f ca="1">IF($B1324&lt;&gt;"",SUMIF(INDIRECT("ИсходныеДанные!$"&amp;$K$4&amp;"$2:$"&amp;$K$4&amp;"$50000"),$B1324&amp;"#"&amp;T$6,INDIRECT("ИсходныеДанные!$J$2:$J$50000")),0)</f>
        <v>0</v>
      </c>
      <c r="U1324" s="3">
        <f ca="1">IF($B1324&lt;&gt;"",SUMIF(INDIRECT("ИсходныеДанные!$"&amp;$K$4&amp;"$2:$"&amp;$K$4&amp;"$50000"),$B1324&amp;"#"&amp;U$6,INDIRECT("ИсходныеДанные!$J$2:$J$50000")),0)</f>
        <v>0</v>
      </c>
      <c r="V1324" s="3">
        <f ca="1">IF($B1324&lt;&gt;"",SUMIF(INDIRECT("ИсходныеДанные!$"&amp;$K$4&amp;"$2:$"&amp;$K$4&amp;"$50000"),$B1324&amp;"#"&amp;V$6,INDIRECT("ИсходныеДанные!$J$2:$J$50000")),0)</f>
        <v>0</v>
      </c>
      <c r="W1324" s="16" t="e">
        <f ca="1">SUM(K1324:V1324)/Пофамильно!$R$1</f>
        <v>#DIV/0!</v>
      </c>
    </row>
    <row r="1325" spans="1:23" x14ac:dyDescent="0.25">
      <c r="A1325" s="10" t="str">
        <f t="shared" ca="1" si="22"/>
        <v>delete</v>
      </c>
      <c r="B1325" s="16" cm="1">
        <f t="array" aca="1" ref="B1325" ca="1">INDIRECT("УникальныеСписки!D"&amp;ROW()-$L$4)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14"/>
      <c r="G1325" s="81" t="str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84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84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84" t="str" cm="1">
        <f t="array" aca="1" ref="J1325" ca="1">_xlfn.XLOOKUP($B1325,INDIRECT(SUBSTITUTE("ИсходныеДанные!$где$2:$где$50000","где",$B$4)),INDIRECT(SUBSTITUTE("ИсходныеДанные!$что$2:$что$50000","что",J$4)),"",0,1)</f>
        <v/>
      </c>
      <c r="K1325" s="3">
        <f ca="1">IF($B1325&lt;&gt;"",SUMIF(INDIRECT("ИсходныеДанные!$"&amp;$K$4&amp;"$2:$"&amp;$K$4&amp;"$50000"),$B1325&amp;"#"&amp;K$6,INDIRECT("ИсходныеДанные!$J$2:$J$50000")),0)</f>
        <v>0</v>
      </c>
      <c r="L1325" s="3">
        <f ca="1">IF($B1325&lt;&gt;"",SUMIF(INDIRECT("ИсходныеДанные!$"&amp;$K$4&amp;"$2:$"&amp;$K$4&amp;"$50000"),$B1325&amp;"#"&amp;L$6,INDIRECT("ИсходныеДанные!$J$2:$J$50000")),0)</f>
        <v>0</v>
      </c>
      <c r="M1325" s="3">
        <f ca="1">IF($B1325&lt;&gt;"",SUMIF(INDIRECT("ИсходныеДанные!$"&amp;$K$4&amp;"$2:$"&amp;$K$4&amp;"$50000"),$B1325&amp;"#"&amp;M$6,INDIRECT("ИсходныеДанные!$J$2:$J$50000")),0)</f>
        <v>0</v>
      </c>
      <c r="N1325" s="3">
        <f ca="1">IF($B1325&lt;&gt;"",SUMIF(INDIRECT("ИсходныеДанные!$"&amp;$K$4&amp;"$2:$"&amp;$K$4&amp;"$50000"),$B1325&amp;"#"&amp;N$6,INDIRECT("ИсходныеДанные!$J$2:$J$50000")),0)</f>
        <v>0</v>
      </c>
      <c r="O1325" s="3">
        <f ca="1">IF($B1325&lt;&gt;"",SUMIF(INDIRECT("ИсходныеДанные!$"&amp;$K$4&amp;"$2:$"&amp;$K$4&amp;"$50000"),$B1325&amp;"#"&amp;O$6,INDIRECT("ИсходныеДанные!$J$2:$J$50000")),0)</f>
        <v>0</v>
      </c>
      <c r="P1325" s="3">
        <f ca="1">IF($B1325&lt;&gt;"",SUMIF(INDIRECT("ИсходныеДанные!$"&amp;$K$4&amp;"$2:$"&amp;$K$4&amp;"$50000"),$B1325&amp;"#"&amp;P$6,INDIRECT("ИсходныеДанные!$J$2:$J$50000")),0)</f>
        <v>0</v>
      </c>
      <c r="Q1325" s="3">
        <f ca="1">IF($B1325&lt;&gt;"",SUMIF(INDIRECT("ИсходныеДанные!$"&amp;$K$4&amp;"$2:$"&amp;$K$4&amp;"$50000"),$B1325&amp;"#"&amp;Q$6,INDIRECT("ИсходныеДанные!$J$2:$J$50000")),0)</f>
        <v>0</v>
      </c>
      <c r="R1325" s="3">
        <f ca="1">IF($B1325&lt;&gt;"",SUMIF(INDIRECT("ИсходныеДанные!$"&amp;$K$4&amp;"$2:$"&amp;$K$4&amp;"$50000"),$B1325&amp;"#"&amp;R$6,INDIRECT("ИсходныеДанные!$J$2:$J$50000")),0)</f>
        <v>0</v>
      </c>
      <c r="S1325" s="3">
        <f ca="1">IF($B1325&lt;&gt;"",SUMIF(INDIRECT("ИсходныеДанные!$"&amp;$K$4&amp;"$2:$"&amp;$K$4&amp;"$50000"),$B1325&amp;"#"&amp;S$6,INDIRECT("ИсходныеДанные!$J$2:$J$50000")),0)</f>
        <v>0</v>
      </c>
      <c r="T1325" s="3">
        <f ca="1">IF($B1325&lt;&gt;"",SUMIF(INDIRECT("ИсходныеДанные!$"&amp;$K$4&amp;"$2:$"&amp;$K$4&amp;"$50000"),$B1325&amp;"#"&amp;T$6,INDIRECT("ИсходныеДанные!$J$2:$J$50000")),0)</f>
        <v>0</v>
      </c>
      <c r="U1325" s="3">
        <f ca="1">IF($B1325&lt;&gt;"",SUMIF(INDIRECT("ИсходныеДанные!$"&amp;$K$4&amp;"$2:$"&amp;$K$4&amp;"$50000"),$B1325&amp;"#"&amp;U$6,INDIRECT("ИсходныеДанные!$J$2:$J$50000")),0)</f>
        <v>0</v>
      </c>
      <c r="V1325" s="3">
        <f ca="1">IF($B1325&lt;&gt;"",SUMIF(INDIRECT("ИсходныеДанные!$"&amp;$K$4&amp;"$2:$"&amp;$K$4&amp;"$50000"),$B1325&amp;"#"&amp;V$6,INDIRECT("ИсходныеДанные!$J$2:$J$50000")),0)</f>
        <v>0</v>
      </c>
      <c r="W1325" s="16" t="e">
        <f ca="1">SUM(K1325:V1325)/Пофамильно!$R$1</f>
        <v>#DIV/0!</v>
      </c>
    </row>
    <row r="1326" spans="1:23" x14ac:dyDescent="0.25">
      <c r="A1326" s="10" t="str">
        <f t="shared" ca="1" si="22"/>
        <v>delete</v>
      </c>
      <c r="B1326" s="16" cm="1">
        <f t="array" aca="1" ref="B1326" ca="1">INDIRECT("УникальныеСписки!D"&amp;ROW()-$L$4)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14"/>
      <c r="G1326" s="81" t="str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84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84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84" t="str" cm="1">
        <f t="array" aca="1" ref="J1326" ca="1">_xlfn.XLOOKUP($B1326,INDIRECT(SUBSTITUTE("ИсходныеДанные!$где$2:$где$50000","где",$B$4)),INDIRECT(SUBSTITUTE("ИсходныеДанные!$что$2:$что$50000","что",J$4)),"",0,1)</f>
        <v/>
      </c>
      <c r="K1326" s="3">
        <f ca="1">IF($B1326&lt;&gt;"",SUMIF(INDIRECT("ИсходныеДанные!$"&amp;$K$4&amp;"$2:$"&amp;$K$4&amp;"$50000"),$B1326&amp;"#"&amp;K$6,INDIRECT("ИсходныеДанные!$J$2:$J$50000")),0)</f>
        <v>0</v>
      </c>
      <c r="L1326" s="3">
        <f ca="1">IF($B1326&lt;&gt;"",SUMIF(INDIRECT("ИсходныеДанные!$"&amp;$K$4&amp;"$2:$"&amp;$K$4&amp;"$50000"),$B1326&amp;"#"&amp;L$6,INDIRECT("ИсходныеДанные!$J$2:$J$50000")),0)</f>
        <v>0</v>
      </c>
      <c r="M1326" s="3">
        <f ca="1">IF($B1326&lt;&gt;"",SUMIF(INDIRECT("ИсходныеДанные!$"&amp;$K$4&amp;"$2:$"&amp;$K$4&amp;"$50000"),$B1326&amp;"#"&amp;M$6,INDIRECT("ИсходныеДанные!$J$2:$J$50000")),0)</f>
        <v>0</v>
      </c>
      <c r="N1326" s="3">
        <f ca="1">IF($B1326&lt;&gt;"",SUMIF(INDIRECT("ИсходныеДанные!$"&amp;$K$4&amp;"$2:$"&amp;$K$4&amp;"$50000"),$B1326&amp;"#"&amp;N$6,INDIRECT("ИсходныеДанные!$J$2:$J$50000")),0)</f>
        <v>0</v>
      </c>
      <c r="O1326" s="3">
        <f ca="1">IF($B1326&lt;&gt;"",SUMIF(INDIRECT("ИсходныеДанные!$"&amp;$K$4&amp;"$2:$"&amp;$K$4&amp;"$50000"),$B1326&amp;"#"&amp;O$6,INDIRECT("ИсходныеДанные!$J$2:$J$50000")),0)</f>
        <v>0</v>
      </c>
      <c r="P1326" s="3">
        <f ca="1">IF($B1326&lt;&gt;"",SUMIF(INDIRECT("ИсходныеДанные!$"&amp;$K$4&amp;"$2:$"&amp;$K$4&amp;"$50000"),$B1326&amp;"#"&amp;P$6,INDIRECT("ИсходныеДанные!$J$2:$J$50000")),0)</f>
        <v>0</v>
      </c>
      <c r="Q1326" s="3">
        <f ca="1">IF($B1326&lt;&gt;"",SUMIF(INDIRECT("ИсходныеДанные!$"&amp;$K$4&amp;"$2:$"&amp;$K$4&amp;"$50000"),$B1326&amp;"#"&amp;Q$6,INDIRECT("ИсходныеДанные!$J$2:$J$50000")),0)</f>
        <v>0</v>
      </c>
      <c r="R1326" s="3">
        <f ca="1">IF($B1326&lt;&gt;"",SUMIF(INDIRECT("ИсходныеДанные!$"&amp;$K$4&amp;"$2:$"&amp;$K$4&amp;"$50000"),$B1326&amp;"#"&amp;R$6,INDIRECT("ИсходныеДанные!$J$2:$J$50000")),0)</f>
        <v>0</v>
      </c>
      <c r="S1326" s="3">
        <f ca="1">IF($B1326&lt;&gt;"",SUMIF(INDIRECT("ИсходныеДанные!$"&amp;$K$4&amp;"$2:$"&amp;$K$4&amp;"$50000"),$B1326&amp;"#"&amp;S$6,INDIRECT("ИсходныеДанные!$J$2:$J$50000")),0)</f>
        <v>0</v>
      </c>
      <c r="T1326" s="3">
        <f ca="1">IF($B1326&lt;&gt;"",SUMIF(INDIRECT("ИсходныеДанные!$"&amp;$K$4&amp;"$2:$"&amp;$K$4&amp;"$50000"),$B1326&amp;"#"&amp;T$6,INDIRECT("ИсходныеДанные!$J$2:$J$50000")),0)</f>
        <v>0</v>
      </c>
      <c r="U1326" s="3">
        <f ca="1">IF($B1326&lt;&gt;"",SUMIF(INDIRECT("ИсходныеДанные!$"&amp;$K$4&amp;"$2:$"&amp;$K$4&amp;"$50000"),$B1326&amp;"#"&amp;U$6,INDIRECT("ИсходныеДанные!$J$2:$J$50000")),0)</f>
        <v>0</v>
      </c>
      <c r="V1326" s="3">
        <f ca="1">IF($B1326&lt;&gt;"",SUMIF(INDIRECT("ИсходныеДанные!$"&amp;$K$4&amp;"$2:$"&amp;$K$4&amp;"$50000"),$B1326&amp;"#"&amp;V$6,INDIRECT("ИсходныеДанные!$J$2:$J$50000")),0)</f>
        <v>0</v>
      </c>
      <c r="W1326" s="16" t="e">
        <f ca="1">SUM(K1326:V1326)/Пофамильно!$R$1</f>
        <v>#DIV/0!</v>
      </c>
    </row>
    <row r="1327" spans="1:23" x14ac:dyDescent="0.25">
      <c r="A1327" s="10" t="str">
        <f t="shared" ca="1" si="22"/>
        <v>delete</v>
      </c>
      <c r="B1327" s="16" cm="1">
        <f t="array" aca="1" ref="B1327" ca="1">INDIRECT("УникальныеСписки!D"&amp;ROW()-$L$4)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14"/>
      <c r="G1327" s="81" t="str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84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84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84" t="str" cm="1">
        <f t="array" aca="1" ref="J1327" ca="1">_xlfn.XLOOKUP($B1327,INDIRECT(SUBSTITUTE("ИсходныеДанные!$где$2:$где$50000","где",$B$4)),INDIRECT(SUBSTITUTE("ИсходныеДанные!$что$2:$что$50000","что",J$4)),"",0,1)</f>
        <v/>
      </c>
      <c r="K1327" s="3">
        <f ca="1">IF($B1327&lt;&gt;"",SUMIF(INDIRECT("ИсходныеДанные!$"&amp;$K$4&amp;"$2:$"&amp;$K$4&amp;"$50000"),$B1327&amp;"#"&amp;K$6,INDIRECT("ИсходныеДанные!$J$2:$J$50000")),0)</f>
        <v>0</v>
      </c>
      <c r="L1327" s="3">
        <f ca="1">IF($B1327&lt;&gt;"",SUMIF(INDIRECT("ИсходныеДанные!$"&amp;$K$4&amp;"$2:$"&amp;$K$4&amp;"$50000"),$B1327&amp;"#"&amp;L$6,INDIRECT("ИсходныеДанные!$J$2:$J$50000")),0)</f>
        <v>0</v>
      </c>
      <c r="M1327" s="3">
        <f ca="1">IF($B1327&lt;&gt;"",SUMIF(INDIRECT("ИсходныеДанные!$"&amp;$K$4&amp;"$2:$"&amp;$K$4&amp;"$50000"),$B1327&amp;"#"&amp;M$6,INDIRECT("ИсходныеДанные!$J$2:$J$50000")),0)</f>
        <v>0</v>
      </c>
      <c r="N1327" s="3">
        <f ca="1">IF($B1327&lt;&gt;"",SUMIF(INDIRECT("ИсходныеДанные!$"&amp;$K$4&amp;"$2:$"&amp;$K$4&amp;"$50000"),$B1327&amp;"#"&amp;N$6,INDIRECT("ИсходныеДанные!$J$2:$J$50000")),0)</f>
        <v>0</v>
      </c>
      <c r="O1327" s="3">
        <f ca="1">IF($B1327&lt;&gt;"",SUMIF(INDIRECT("ИсходныеДанные!$"&amp;$K$4&amp;"$2:$"&amp;$K$4&amp;"$50000"),$B1327&amp;"#"&amp;O$6,INDIRECT("ИсходныеДанные!$J$2:$J$50000")),0)</f>
        <v>0</v>
      </c>
      <c r="P1327" s="3">
        <f ca="1">IF($B1327&lt;&gt;"",SUMIF(INDIRECT("ИсходныеДанные!$"&amp;$K$4&amp;"$2:$"&amp;$K$4&amp;"$50000"),$B1327&amp;"#"&amp;P$6,INDIRECT("ИсходныеДанные!$J$2:$J$50000")),0)</f>
        <v>0</v>
      </c>
      <c r="Q1327" s="3">
        <f ca="1">IF($B1327&lt;&gt;"",SUMIF(INDIRECT("ИсходныеДанные!$"&amp;$K$4&amp;"$2:$"&amp;$K$4&amp;"$50000"),$B1327&amp;"#"&amp;Q$6,INDIRECT("ИсходныеДанные!$J$2:$J$50000")),0)</f>
        <v>0</v>
      </c>
      <c r="R1327" s="3">
        <f ca="1">IF($B1327&lt;&gt;"",SUMIF(INDIRECT("ИсходныеДанные!$"&amp;$K$4&amp;"$2:$"&amp;$K$4&amp;"$50000"),$B1327&amp;"#"&amp;R$6,INDIRECT("ИсходныеДанные!$J$2:$J$50000")),0)</f>
        <v>0</v>
      </c>
      <c r="S1327" s="3">
        <f ca="1">IF($B1327&lt;&gt;"",SUMIF(INDIRECT("ИсходныеДанные!$"&amp;$K$4&amp;"$2:$"&amp;$K$4&amp;"$50000"),$B1327&amp;"#"&amp;S$6,INDIRECT("ИсходныеДанные!$J$2:$J$50000")),0)</f>
        <v>0</v>
      </c>
      <c r="T1327" s="3">
        <f ca="1">IF($B1327&lt;&gt;"",SUMIF(INDIRECT("ИсходныеДанные!$"&amp;$K$4&amp;"$2:$"&amp;$K$4&amp;"$50000"),$B1327&amp;"#"&amp;T$6,INDIRECT("ИсходныеДанные!$J$2:$J$50000")),0)</f>
        <v>0</v>
      </c>
      <c r="U1327" s="3">
        <f ca="1">IF($B1327&lt;&gt;"",SUMIF(INDIRECT("ИсходныеДанные!$"&amp;$K$4&amp;"$2:$"&amp;$K$4&amp;"$50000"),$B1327&amp;"#"&amp;U$6,INDIRECT("ИсходныеДанные!$J$2:$J$50000")),0)</f>
        <v>0</v>
      </c>
      <c r="V1327" s="3">
        <f ca="1">IF($B1327&lt;&gt;"",SUMIF(INDIRECT("ИсходныеДанные!$"&amp;$K$4&amp;"$2:$"&amp;$K$4&amp;"$50000"),$B1327&amp;"#"&amp;V$6,INDIRECT("ИсходныеДанные!$J$2:$J$50000")),0)</f>
        <v>0</v>
      </c>
      <c r="W1327" s="16" t="e">
        <f ca="1">SUM(K1327:V1327)/Пофамильно!$R$1</f>
        <v>#DIV/0!</v>
      </c>
    </row>
    <row r="1328" spans="1:23" x14ac:dyDescent="0.25">
      <c r="A1328" s="10" t="str">
        <f t="shared" ca="1" si="22"/>
        <v>delete</v>
      </c>
      <c r="B1328" s="16" cm="1">
        <f t="array" aca="1" ref="B1328" ca="1">INDIRECT("УникальныеСписки!D"&amp;ROW()-$L$4)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14"/>
      <c r="G1328" s="81" t="str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84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84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84" t="str" cm="1">
        <f t="array" aca="1" ref="J1328" ca="1">_xlfn.XLOOKUP($B1328,INDIRECT(SUBSTITUTE("ИсходныеДанные!$где$2:$где$50000","где",$B$4)),INDIRECT(SUBSTITUTE("ИсходныеДанные!$что$2:$что$50000","что",J$4)),"",0,1)</f>
        <v/>
      </c>
      <c r="K1328" s="3">
        <f ca="1">IF($B1328&lt;&gt;"",SUMIF(INDIRECT("ИсходныеДанные!$"&amp;$K$4&amp;"$2:$"&amp;$K$4&amp;"$50000"),$B1328&amp;"#"&amp;K$6,INDIRECT("ИсходныеДанные!$J$2:$J$50000")),0)</f>
        <v>0</v>
      </c>
      <c r="L1328" s="3">
        <f ca="1">IF($B1328&lt;&gt;"",SUMIF(INDIRECT("ИсходныеДанные!$"&amp;$K$4&amp;"$2:$"&amp;$K$4&amp;"$50000"),$B1328&amp;"#"&amp;L$6,INDIRECT("ИсходныеДанные!$J$2:$J$50000")),0)</f>
        <v>0</v>
      </c>
      <c r="M1328" s="3">
        <f ca="1">IF($B1328&lt;&gt;"",SUMIF(INDIRECT("ИсходныеДанные!$"&amp;$K$4&amp;"$2:$"&amp;$K$4&amp;"$50000"),$B1328&amp;"#"&amp;M$6,INDIRECT("ИсходныеДанные!$J$2:$J$50000")),0)</f>
        <v>0</v>
      </c>
      <c r="N1328" s="3">
        <f ca="1">IF($B1328&lt;&gt;"",SUMIF(INDIRECT("ИсходныеДанные!$"&amp;$K$4&amp;"$2:$"&amp;$K$4&amp;"$50000"),$B1328&amp;"#"&amp;N$6,INDIRECT("ИсходныеДанные!$J$2:$J$50000")),0)</f>
        <v>0</v>
      </c>
      <c r="O1328" s="3">
        <f ca="1">IF($B1328&lt;&gt;"",SUMIF(INDIRECT("ИсходныеДанные!$"&amp;$K$4&amp;"$2:$"&amp;$K$4&amp;"$50000"),$B1328&amp;"#"&amp;O$6,INDIRECT("ИсходныеДанные!$J$2:$J$50000")),0)</f>
        <v>0</v>
      </c>
      <c r="P1328" s="3">
        <f ca="1">IF($B1328&lt;&gt;"",SUMIF(INDIRECT("ИсходныеДанные!$"&amp;$K$4&amp;"$2:$"&amp;$K$4&amp;"$50000"),$B1328&amp;"#"&amp;P$6,INDIRECT("ИсходныеДанные!$J$2:$J$50000")),0)</f>
        <v>0</v>
      </c>
      <c r="Q1328" s="3">
        <f ca="1">IF($B1328&lt;&gt;"",SUMIF(INDIRECT("ИсходныеДанные!$"&amp;$K$4&amp;"$2:$"&amp;$K$4&amp;"$50000"),$B1328&amp;"#"&amp;Q$6,INDIRECT("ИсходныеДанные!$J$2:$J$50000")),0)</f>
        <v>0</v>
      </c>
      <c r="R1328" s="3">
        <f ca="1">IF($B1328&lt;&gt;"",SUMIF(INDIRECT("ИсходныеДанные!$"&amp;$K$4&amp;"$2:$"&amp;$K$4&amp;"$50000"),$B1328&amp;"#"&amp;R$6,INDIRECT("ИсходныеДанные!$J$2:$J$50000")),0)</f>
        <v>0</v>
      </c>
      <c r="S1328" s="3">
        <f ca="1">IF($B1328&lt;&gt;"",SUMIF(INDIRECT("ИсходныеДанные!$"&amp;$K$4&amp;"$2:$"&amp;$K$4&amp;"$50000"),$B1328&amp;"#"&amp;S$6,INDIRECT("ИсходныеДанные!$J$2:$J$50000")),0)</f>
        <v>0</v>
      </c>
      <c r="T1328" s="3">
        <f ca="1">IF($B1328&lt;&gt;"",SUMIF(INDIRECT("ИсходныеДанные!$"&amp;$K$4&amp;"$2:$"&amp;$K$4&amp;"$50000"),$B1328&amp;"#"&amp;T$6,INDIRECT("ИсходныеДанные!$J$2:$J$50000")),0)</f>
        <v>0</v>
      </c>
      <c r="U1328" s="3">
        <f ca="1">IF($B1328&lt;&gt;"",SUMIF(INDIRECT("ИсходныеДанные!$"&amp;$K$4&amp;"$2:$"&amp;$K$4&amp;"$50000"),$B1328&amp;"#"&amp;U$6,INDIRECT("ИсходныеДанные!$J$2:$J$50000")),0)</f>
        <v>0</v>
      </c>
      <c r="V1328" s="3">
        <f ca="1">IF($B1328&lt;&gt;"",SUMIF(INDIRECT("ИсходныеДанные!$"&amp;$K$4&amp;"$2:$"&amp;$K$4&amp;"$50000"),$B1328&amp;"#"&amp;V$6,INDIRECT("ИсходныеДанные!$J$2:$J$50000")),0)</f>
        <v>0</v>
      </c>
      <c r="W1328" s="16" t="e">
        <f ca="1">SUM(K1328:V1328)/Пофамильно!$R$1</f>
        <v>#DIV/0!</v>
      </c>
    </row>
    <row r="1329" spans="1:23" x14ac:dyDescent="0.25">
      <c r="A1329" s="10" t="str">
        <f t="shared" ca="1" si="22"/>
        <v>delete</v>
      </c>
      <c r="B1329" s="16" cm="1">
        <f t="array" aca="1" ref="B1329" ca="1">INDIRECT("УникальныеСписки!D"&amp;ROW()-$L$4)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14"/>
      <c r="G1329" s="81" t="str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84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84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84" t="str" cm="1">
        <f t="array" aca="1" ref="J1329" ca="1">_xlfn.XLOOKUP($B1329,INDIRECT(SUBSTITUTE("ИсходныеДанные!$где$2:$где$50000","где",$B$4)),INDIRECT(SUBSTITUTE("ИсходныеДанные!$что$2:$что$50000","что",J$4)),"",0,1)</f>
        <v/>
      </c>
      <c r="K1329" s="3">
        <f ca="1">IF($B1329&lt;&gt;"",SUMIF(INDIRECT("ИсходныеДанные!$"&amp;$K$4&amp;"$2:$"&amp;$K$4&amp;"$50000"),$B1329&amp;"#"&amp;K$6,INDIRECT("ИсходныеДанные!$J$2:$J$50000")),0)</f>
        <v>0</v>
      </c>
      <c r="L1329" s="3">
        <f ca="1">IF($B1329&lt;&gt;"",SUMIF(INDIRECT("ИсходныеДанные!$"&amp;$K$4&amp;"$2:$"&amp;$K$4&amp;"$50000"),$B1329&amp;"#"&amp;L$6,INDIRECT("ИсходныеДанные!$J$2:$J$50000")),0)</f>
        <v>0</v>
      </c>
      <c r="M1329" s="3">
        <f ca="1">IF($B1329&lt;&gt;"",SUMIF(INDIRECT("ИсходныеДанные!$"&amp;$K$4&amp;"$2:$"&amp;$K$4&amp;"$50000"),$B1329&amp;"#"&amp;M$6,INDIRECT("ИсходныеДанные!$J$2:$J$50000")),0)</f>
        <v>0</v>
      </c>
      <c r="N1329" s="3">
        <f ca="1">IF($B1329&lt;&gt;"",SUMIF(INDIRECT("ИсходныеДанные!$"&amp;$K$4&amp;"$2:$"&amp;$K$4&amp;"$50000"),$B1329&amp;"#"&amp;N$6,INDIRECT("ИсходныеДанные!$J$2:$J$50000")),0)</f>
        <v>0</v>
      </c>
      <c r="O1329" s="3">
        <f ca="1">IF($B1329&lt;&gt;"",SUMIF(INDIRECT("ИсходныеДанные!$"&amp;$K$4&amp;"$2:$"&amp;$K$4&amp;"$50000"),$B1329&amp;"#"&amp;O$6,INDIRECT("ИсходныеДанные!$J$2:$J$50000")),0)</f>
        <v>0</v>
      </c>
      <c r="P1329" s="3">
        <f ca="1">IF($B1329&lt;&gt;"",SUMIF(INDIRECT("ИсходныеДанные!$"&amp;$K$4&amp;"$2:$"&amp;$K$4&amp;"$50000"),$B1329&amp;"#"&amp;P$6,INDIRECT("ИсходныеДанные!$J$2:$J$50000")),0)</f>
        <v>0</v>
      </c>
      <c r="Q1329" s="3">
        <f ca="1">IF($B1329&lt;&gt;"",SUMIF(INDIRECT("ИсходныеДанные!$"&amp;$K$4&amp;"$2:$"&amp;$K$4&amp;"$50000"),$B1329&amp;"#"&amp;Q$6,INDIRECT("ИсходныеДанные!$J$2:$J$50000")),0)</f>
        <v>0</v>
      </c>
      <c r="R1329" s="3">
        <f ca="1">IF($B1329&lt;&gt;"",SUMIF(INDIRECT("ИсходныеДанные!$"&amp;$K$4&amp;"$2:$"&amp;$K$4&amp;"$50000"),$B1329&amp;"#"&amp;R$6,INDIRECT("ИсходныеДанные!$J$2:$J$50000")),0)</f>
        <v>0</v>
      </c>
      <c r="S1329" s="3">
        <f ca="1">IF($B1329&lt;&gt;"",SUMIF(INDIRECT("ИсходныеДанные!$"&amp;$K$4&amp;"$2:$"&amp;$K$4&amp;"$50000"),$B1329&amp;"#"&amp;S$6,INDIRECT("ИсходныеДанные!$J$2:$J$50000")),0)</f>
        <v>0</v>
      </c>
      <c r="T1329" s="3">
        <f ca="1">IF($B1329&lt;&gt;"",SUMIF(INDIRECT("ИсходныеДанные!$"&amp;$K$4&amp;"$2:$"&amp;$K$4&amp;"$50000"),$B1329&amp;"#"&amp;T$6,INDIRECT("ИсходныеДанные!$J$2:$J$50000")),0)</f>
        <v>0</v>
      </c>
      <c r="U1329" s="3">
        <f ca="1">IF($B1329&lt;&gt;"",SUMIF(INDIRECT("ИсходныеДанные!$"&amp;$K$4&amp;"$2:$"&amp;$K$4&amp;"$50000"),$B1329&amp;"#"&amp;U$6,INDIRECT("ИсходныеДанные!$J$2:$J$50000")),0)</f>
        <v>0</v>
      </c>
      <c r="V1329" s="3">
        <f ca="1">IF($B1329&lt;&gt;"",SUMIF(INDIRECT("ИсходныеДанные!$"&amp;$K$4&amp;"$2:$"&amp;$K$4&amp;"$50000"),$B1329&amp;"#"&amp;V$6,INDIRECT("ИсходныеДанные!$J$2:$J$50000")),0)</f>
        <v>0</v>
      </c>
      <c r="W1329" s="16" t="e">
        <f ca="1">SUM(K1329:V1329)/Пофамильно!$R$1</f>
        <v>#DIV/0!</v>
      </c>
    </row>
    <row r="1330" spans="1:23" x14ac:dyDescent="0.25">
      <c r="A1330" s="10" t="str">
        <f t="shared" ca="1" si="22"/>
        <v>delete</v>
      </c>
      <c r="B1330" s="16" cm="1">
        <f t="array" aca="1" ref="B1330" ca="1">INDIRECT("УникальныеСписки!D"&amp;ROW()-$L$4)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14"/>
      <c r="G1330" s="81" t="str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84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84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84" t="str" cm="1">
        <f t="array" aca="1" ref="J1330" ca="1">_xlfn.XLOOKUP($B1330,INDIRECT(SUBSTITUTE("ИсходныеДанные!$где$2:$где$50000","где",$B$4)),INDIRECT(SUBSTITUTE("ИсходныеДанные!$что$2:$что$50000","что",J$4)),"",0,1)</f>
        <v/>
      </c>
      <c r="K1330" s="3">
        <f ca="1">IF($B1330&lt;&gt;"",SUMIF(INDIRECT("ИсходныеДанные!$"&amp;$K$4&amp;"$2:$"&amp;$K$4&amp;"$50000"),$B1330&amp;"#"&amp;K$6,INDIRECT("ИсходныеДанные!$J$2:$J$50000")),0)</f>
        <v>0</v>
      </c>
      <c r="L1330" s="3">
        <f ca="1">IF($B1330&lt;&gt;"",SUMIF(INDIRECT("ИсходныеДанные!$"&amp;$K$4&amp;"$2:$"&amp;$K$4&amp;"$50000"),$B1330&amp;"#"&amp;L$6,INDIRECT("ИсходныеДанные!$J$2:$J$50000")),0)</f>
        <v>0</v>
      </c>
      <c r="M1330" s="3">
        <f ca="1">IF($B1330&lt;&gt;"",SUMIF(INDIRECT("ИсходныеДанные!$"&amp;$K$4&amp;"$2:$"&amp;$K$4&amp;"$50000"),$B1330&amp;"#"&amp;M$6,INDIRECT("ИсходныеДанные!$J$2:$J$50000")),0)</f>
        <v>0</v>
      </c>
      <c r="N1330" s="3">
        <f ca="1">IF($B1330&lt;&gt;"",SUMIF(INDIRECT("ИсходныеДанные!$"&amp;$K$4&amp;"$2:$"&amp;$K$4&amp;"$50000"),$B1330&amp;"#"&amp;N$6,INDIRECT("ИсходныеДанные!$J$2:$J$50000")),0)</f>
        <v>0</v>
      </c>
      <c r="O1330" s="3">
        <f ca="1">IF($B1330&lt;&gt;"",SUMIF(INDIRECT("ИсходныеДанные!$"&amp;$K$4&amp;"$2:$"&amp;$K$4&amp;"$50000"),$B1330&amp;"#"&amp;O$6,INDIRECT("ИсходныеДанные!$J$2:$J$50000")),0)</f>
        <v>0</v>
      </c>
      <c r="P1330" s="3">
        <f ca="1">IF($B1330&lt;&gt;"",SUMIF(INDIRECT("ИсходныеДанные!$"&amp;$K$4&amp;"$2:$"&amp;$K$4&amp;"$50000"),$B1330&amp;"#"&amp;P$6,INDIRECT("ИсходныеДанные!$J$2:$J$50000")),0)</f>
        <v>0</v>
      </c>
      <c r="Q1330" s="3">
        <f ca="1">IF($B1330&lt;&gt;"",SUMIF(INDIRECT("ИсходныеДанные!$"&amp;$K$4&amp;"$2:$"&amp;$K$4&amp;"$50000"),$B1330&amp;"#"&amp;Q$6,INDIRECT("ИсходныеДанные!$J$2:$J$50000")),0)</f>
        <v>0</v>
      </c>
      <c r="R1330" s="3">
        <f ca="1">IF($B1330&lt;&gt;"",SUMIF(INDIRECT("ИсходныеДанные!$"&amp;$K$4&amp;"$2:$"&amp;$K$4&amp;"$50000"),$B1330&amp;"#"&amp;R$6,INDIRECT("ИсходныеДанные!$J$2:$J$50000")),0)</f>
        <v>0</v>
      </c>
      <c r="S1330" s="3">
        <f ca="1">IF($B1330&lt;&gt;"",SUMIF(INDIRECT("ИсходныеДанные!$"&amp;$K$4&amp;"$2:$"&amp;$K$4&amp;"$50000"),$B1330&amp;"#"&amp;S$6,INDIRECT("ИсходныеДанные!$J$2:$J$50000")),0)</f>
        <v>0</v>
      </c>
      <c r="T1330" s="3">
        <f ca="1">IF($B1330&lt;&gt;"",SUMIF(INDIRECT("ИсходныеДанные!$"&amp;$K$4&amp;"$2:$"&amp;$K$4&amp;"$50000"),$B1330&amp;"#"&amp;T$6,INDIRECT("ИсходныеДанные!$J$2:$J$50000")),0)</f>
        <v>0</v>
      </c>
      <c r="U1330" s="3">
        <f ca="1">IF($B1330&lt;&gt;"",SUMIF(INDIRECT("ИсходныеДанные!$"&amp;$K$4&amp;"$2:$"&amp;$K$4&amp;"$50000"),$B1330&amp;"#"&amp;U$6,INDIRECT("ИсходныеДанные!$J$2:$J$50000")),0)</f>
        <v>0</v>
      </c>
      <c r="V1330" s="3">
        <f ca="1">IF($B1330&lt;&gt;"",SUMIF(INDIRECT("ИсходныеДанные!$"&amp;$K$4&amp;"$2:$"&amp;$K$4&amp;"$50000"),$B1330&amp;"#"&amp;V$6,INDIRECT("ИсходныеДанные!$J$2:$J$50000")),0)</f>
        <v>0</v>
      </c>
      <c r="W1330" s="16" t="e">
        <f ca="1">SUM(K1330:V1330)/Пофамильно!$R$1</f>
        <v>#DIV/0!</v>
      </c>
    </row>
    <row r="1331" spans="1:23" x14ac:dyDescent="0.25">
      <c r="A1331" s="10" t="str">
        <f t="shared" ca="1" si="22"/>
        <v>delete</v>
      </c>
      <c r="B1331" s="16" cm="1">
        <f t="array" aca="1" ref="B1331" ca="1">INDIRECT("УникальныеСписки!D"&amp;ROW()-$L$4)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14"/>
      <c r="G1331" s="81" t="str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84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84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84" t="str" cm="1">
        <f t="array" aca="1" ref="J1331" ca="1">_xlfn.XLOOKUP($B1331,INDIRECT(SUBSTITUTE("ИсходныеДанные!$где$2:$где$50000","где",$B$4)),INDIRECT(SUBSTITUTE("ИсходныеДанные!$что$2:$что$50000","что",J$4)),"",0,1)</f>
        <v/>
      </c>
      <c r="K1331" s="3">
        <f ca="1">IF($B1331&lt;&gt;"",SUMIF(INDIRECT("ИсходныеДанные!$"&amp;$K$4&amp;"$2:$"&amp;$K$4&amp;"$50000"),$B1331&amp;"#"&amp;K$6,INDIRECT("ИсходныеДанные!$J$2:$J$50000")),0)</f>
        <v>0</v>
      </c>
      <c r="L1331" s="3">
        <f ca="1">IF($B1331&lt;&gt;"",SUMIF(INDIRECT("ИсходныеДанные!$"&amp;$K$4&amp;"$2:$"&amp;$K$4&amp;"$50000"),$B1331&amp;"#"&amp;L$6,INDIRECT("ИсходныеДанные!$J$2:$J$50000")),0)</f>
        <v>0</v>
      </c>
      <c r="M1331" s="3">
        <f ca="1">IF($B1331&lt;&gt;"",SUMIF(INDIRECT("ИсходныеДанные!$"&amp;$K$4&amp;"$2:$"&amp;$K$4&amp;"$50000"),$B1331&amp;"#"&amp;M$6,INDIRECT("ИсходныеДанные!$J$2:$J$50000")),0)</f>
        <v>0</v>
      </c>
      <c r="N1331" s="3">
        <f ca="1">IF($B1331&lt;&gt;"",SUMIF(INDIRECT("ИсходныеДанные!$"&amp;$K$4&amp;"$2:$"&amp;$K$4&amp;"$50000"),$B1331&amp;"#"&amp;N$6,INDIRECT("ИсходныеДанные!$J$2:$J$50000")),0)</f>
        <v>0</v>
      </c>
      <c r="O1331" s="3">
        <f ca="1">IF($B1331&lt;&gt;"",SUMIF(INDIRECT("ИсходныеДанные!$"&amp;$K$4&amp;"$2:$"&amp;$K$4&amp;"$50000"),$B1331&amp;"#"&amp;O$6,INDIRECT("ИсходныеДанные!$J$2:$J$50000")),0)</f>
        <v>0</v>
      </c>
      <c r="P1331" s="3">
        <f ca="1">IF($B1331&lt;&gt;"",SUMIF(INDIRECT("ИсходныеДанные!$"&amp;$K$4&amp;"$2:$"&amp;$K$4&amp;"$50000"),$B1331&amp;"#"&amp;P$6,INDIRECT("ИсходныеДанные!$J$2:$J$50000")),0)</f>
        <v>0</v>
      </c>
      <c r="Q1331" s="3">
        <f ca="1">IF($B1331&lt;&gt;"",SUMIF(INDIRECT("ИсходныеДанные!$"&amp;$K$4&amp;"$2:$"&amp;$K$4&amp;"$50000"),$B1331&amp;"#"&amp;Q$6,INDIRECT("ИсходныеДанные!$J$2:$J$50000")),0)</f>
        <v>0</v>
      </c>
      <c r="R1331" s="3">
        <f ca="1">IF($B1331&lt;&gt;"",SUMIF(INDIRECT("ИсходныеДанные!$"&amp;$K$4&amp;"$2:$"&amp;$K$4&amp;"$50000"),$B1331&amp;"#"&amp;R$6,INDIRECT("ИсходныеДанные!$J$2:$J$50000")),0)</f>
        <v>0</v>
      </c>
      <c r="S1331" s="3">
        <f ca="1">IF($B1331&lt;&gt;"",SUMIF(INDIRECT("ИсходныеДанные!$"&amp;$K$4&amp;"$2:$"&amp;$K$4&amp;"$50000"),$B1331&amp;"#"&amp;S$6,INDIRECT("ИсходныеДанные!$J$2:$J$50000")),0)</f>
        <v>0</v>
      </c>
      <c r="T1331" s="3">
        <f ca="1">IF($B1331&lt;&gt;"",SUMIF(INDIRECT("ИсходныеДанные!$"&amp;$K$4&amp;"$2:$"&amp;$K$4&amp;"$50000"),$B1331&amp;"#"&amp;T$6,INDIRECT("ИсходныеДанные!$J$2:$J$50000")),0)</f>
        <v>0</v>
      </c>
      <c r="U1331" s="3">
        <f ca="1">IF($B1331&lt;&gt;"",SUMIF(INDIRECT("ИсходныеДанные!$"&amp;$K$4&amp;"$2:$"&amp;$K$4&amp;"$50000"),$B1331&amp;"#"&amp;U$6,INDIRECT("ИсходныеДанные!$J$2:$J$50000")),0)</f>
        <v>0</v>
      </c>
      <c r="V1331" s="3">
        <f ca="1">IF($B1331&lt;&gt;"",SUMIF(INDIRECT("ИсходныеДанные!$"&amp;$K$4&amp;"$2:$"&amp;$K$4&amp;"$50000"),$B1331&amp;"#"&amp;V$6,INDIRECT("ИсходныеДанные!$J$2:$J$50000")),0)</f>
        <v>0</v>
      </c>
      <c r="W1331" s="16" t="e">
        <f ca="1">SUM(K1331:V1331)/Пофамильно!$R$1</f>
        <v>#DIV/0!</v>
      </c>
    </row>
    <row r="1332" spans="1:23" x14ac:dyDescent="0.25">
      <c r="A1332" s="10" t="str">
        <f t="shared" ca="1" si="22"/>
        <v>delete</v>
      </c>
      <c r="B1332" s="16" cm="1">
        <f t="array" aca="1" ref="B1332" ca="1">INDIRECT("УникальныеСписки!D"&amp;ROW()-$L$4)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14"/>
      <c r="G1332" s="81" t="str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84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84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84" t="str" cm="1">
        <f t="array" aca="1" ref="J1332" ca="1">_xlfn.XLOOKUP($B1332,INDIRECT(SUBSTITUTE("ИсходныеДанные!$где$2:$где$50000","где",$B$4)),INDIRECT(SUBSTITUTE("ИсходныеДанные!$что$2:$что$50000","что",J$4)),"",0,1)</f>
        <v/>
      </c>
      <c r="K1332" s="3">
        <f ca="1">IF($B1332&lt;&gt;"",SUMIF(INDIRECT("ИсходныеДанные!$"&amp;$K$4&amp;"$2:$"&amp;$K$4&amp;"$50000"),$B1332&amp;"#"&amp;K$6,INDIRECT("ИсходныеДанные!$J$2:$J$50000")),0)</f>
        <v>0</v>
      </c>
      <c r="L1332" s="3">
        <f ca="1">IF($B1332&lt;&gt;"",SUMIF(INDIRECT("ИсходныеДанные!$"&amp;$K$4&amp;"$2:$"&amp;$K$4&amp;"$50000"),$B1332&amp;"#"&amp;L$6,INDIRECT("ИсходныеДанные!$J$2:$J$50000")),0)</f>
        <v>0</v>
      </c>
      <c r="M1332" s="3">
        <f ca="1">IF($B1332&lt;&gt;"",SUMIF(INDIRECT("ИсходныеДанные!$"&amp;$K$4&amp;"$2:$"&amp;$K$4&amp;"$50000"),$B1332&amp;"#"&amp;M$6,INDIRECT("ИсходныеДанные!$J$2:$J$50000")),0)</f>
        <v>0</v>
      </c>
      <c r="N1332" s="3">
        <f ca="1">IF($B1332&lt;&gt;"",SUMIF(INDIRECT("ИсходныеДанные!$"&amp;$K$4&amp;"$2:$"&amp;$K$4&amp;"$50000"),$B1332&amp;"#"&amp;N$6,INDIRECT("ИсходныеДанные!$J$2:$J$50000")),0)</f>
        <v>0</v>
      </c>
      <c r="O1332" s="3">
        <f ca="1">IF($B1332&lt;&gt;"",SUMIF(INDIRECT("ИсходныеДанные!$"&amp;$K$4&amp;"$2:$"&amp;$K$4&amp;"$50000"),$B1332&amp;"#"&amp;O$6,INDIRECT("ИсходныеДанные!$J$2:$J$50000")),0)</f>
        <v>0</v>
      </c>
      <c r="P1332" s="3">
        <f ca="1">IF($B1332&lt;&gt;"",SUMIF(INDIRECT("ИсходныеДанные!$"&amp;$K$4&amp;"$2:$"&amp;$K$4&amp;"$50000"),$B1332&amp;"#"&amp;P$6,INDIRECT("ИсходныеДанные!$J$2:$J$50000")),0)</f>
        <v>0</v>
      </c>
      <c r="Q1332" s="3">
        <f ca="1">IF($B1332&lt;&gt;"",SUMIF(INDIRECT("ИсходныеДанные!$"&amp;$K$4&amp;"$2:$"&amp;$K$4&amp;"$50000"),$B1332&amp;"#"&amp;Q$6,INDIRECT("ИсходныеДанные!$J$2:$J$50000")),0)</f>
        <v>0</v>
      </c>
      <c r="R1332" s="3">
        <f ca="1">IF($B1332&lt;&gt;"",SUMIF(INDIRECT("ИсходныеДанные!$"&amp;$K$4&amp;"$2:$"&amp;$K$4&amp;"$50000"),$B1332&amp;"#"&amp;R$6,INDIRECT("ИсходныеДанные!$J$2:$J$50000")),0)</f>
        <v>0</v>
      </c>
      <c r="S1332" s="3">
        <f ca="1">IF($B1332&lt;&gt;"",SUMIF(INDIRECT("ИсходныеДанные!$"&amp;$K$4&amp;"$2:$"&amp;$K$4&amp;"$50000"),$B1332&amp;"#"&amp;S$6,INDIRECT("ИсходныеДанные!$J$2:$J$50000")),0)</f>
        <v>0</v>
      </c>
      <c r="T1332" s="3">
        <f ca="1">IF($B1332&lt;&gt;"",SUMIF(INDIRECT("ИсходныеДанные!$"&amp;$K$4&amp;"$2:$"&amp;$K$4&amp;"$50000"),$B1332&amp;"#"&amp;T$6,INDIRECT("ИсходныеДанные!$J$2:$J$50000")),0)</f>
        <v>0</v>
      </c>
      <c r="U1332" s="3">
        <f ca="1">IF($B1332&lt;&gt;"",SUMIF(INDIRECT("ИсходныеДанные!$"&amp;$K$4&amp;"$2:$"&amp;$K$4&amp;"$50000"),$B1332&amp;"#"&amp;U$6,INDIRECT("ИсходныеДанные!$J$2:$J$50000")),0)</f>
        <v>0</v>
      </c>
      <c r="V1332" s="3">
        <f ca="1">IF($B1332&lt;&gt;"",SUMIF(INDIRECT("ИсходныеДанные!$"&amp;$K$4&amp;"$2:$"&amp;$K$4&amp;"$50000"),$B1332&amp;"#"&amp;V$6,INDIRECT("ИсходныеДанные!$J$2:$J$50000")),0)</f>
        <v>0</v>
      </c>
      <c r="W1332" s="16" t="e">
        <f ca="1">SUM(K1332:V1332)/Пофамильно!$R$1</f>
        <v>#DIV/0!</v>
      </c>
    </row>
    <row r="1333" spans="1:23" x14ac:dyDescent="0.25">
      <c r="A1333" s="10" t="str">
        <f t="shared" ca="1" si="22"/>
        <v>delete</v>
      </c>
      <c r="B1333" s="16" cm="1">
        <f t="array" aca="1" ref="B1333" ca="1">INDIRECT("УникальныеСписки!D"&amp;ROW()-$L$4)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14"/>
      <c r="G1333" s="81" t="str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84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84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84" t="str" cm="1">
        <f t="array" aca="1" ref="J1333" ca="1">_xlfn.XLOOKUP($B1333,INDIRECT(SUBSTITUTE("ИсходныеДанные!$где$2:$где$50000","где",$B$4)),INDIRECT(SUBSTITUTE("ИсходныеДанные!$что$2:$что$50000","что",J$4)),"",0,1)</f>
        <v/>
      </c>
      <c r="K1333" s="3">
        <f ca="1">IF($B1333&lt;&gt;"",SUMIF(INDIRECT("ИсходныеДанные!$"&amp;$K$4&amp;"$2:$"&amp;$K$4&amp;"$50000"),$B1333&amp;"#"&amp;K$6,INDIRECT("ИсходныеДанные!$J$2:$J$50000")),0)</f>
        <v>0</v>
      </c>
      <c r="L1333" s="3">
        <f ca="1">IF($B1333&lt;&gt;"",SUMIF(INDIRECT("ИсходныеДанные!$"&amp;$K$4&amp;"$2:$"&amp;$K$4&amp;"$50000"),$B1333&amp;"#"&amp;L$6,INDIRECT("ИсходныеДанные!$J$2:$J$50000")),0)</f>
        <v>0</v>
      </c>
      <c r="M1333" s="3">
        <f ca="1">IF($B1333&lt;&gt;"",SUMIF(INDIRECT("ИсходныеДанные!$"&amp;$K$4&amp;"$2:$"&amp;$K$4&amp;"$50000"),$B1333&amp;"#"&amp;M$6,INDIRECT("ИсходныеДанные!$J$2:$J$50000")),0)</f>
        <v>0</v>
      </c>
      <c r="N1333" s="3">
        <f ca="1">IF($B1333&lt;&gt;"",SUMIF(INDIRECT("ИсходныеДанные!$"&amp;$K$4&amp;"$2:$"&amp;$K$4&amp;"$50000"),$B1333&amp;"#"&amp;N$6,INDIRECT("ИсходныеДанные!$J$2:$J$50000")),0)</f>
        <v>0</v>
      </c>
      <c r="O1333" s="3">
        <f ca="1">IF($B1333&lt;&gt;"",SUMIF(INDIRECT("ИсходныеДанные!$"&amp;$K$4&amp;"$2:$"&amp;$K$4&amp;"$50000"),$B1333&amp;"#"&amp;O$6,INDIRECT("ИсходныеДанные!$J$2:$J$50000")),0)</f>
        <v>0</v>
      </c>
      <c r="P1333" s="3">
        <f ca="1">IF($B1333&lt;&gt;"",SUMIF(INDIRECT("ИсходныеДанные!$"&amp;$K$4&amp;"$2:$"&amp;$K$4&amp;"$50000"),$B1333&amp;"#"&amp;P$6,INDIRECT("ИсходныеДанные!$J$2:$J$50000")),0)</f>
        <v>0</v>
      </c>
      <c r="Q1333" s="3">
        <f ca="1">IF($B1333&lt;&gt;"",SUMIF(INDIRECT("ИсходныеДанные!$"&amp;$K$4&amp;"$2:$"&amp;$K$4&amp;"$50000"),$B1333&amp;"#"&amp;Q$6,INDIRECT("ИсходныеДанные!$J$2:$J$50000")),0)</f>
        <v>0</v>
      </c>
      <c r="R1333" s="3">
        <f ca="1">IF($B1333&lt;&gt;"",SUMIF(INDIRECT("ИсходныеДанные!$"&amp;$K$4&amp;"$2:$"&amp;$K$4&amp;"$50000"),$B1333&amp;"#"&amp;R$6,INDIRECT("ИсходныеДанные!$J$2:$J$50000")),0)</f>
        <v>0</v>
      </c>
      <c r="S1333" s="3">
        <f ca="1">IF($B1333&lt;&gt;"",SUMIF(INDIRECT("ИсходныеДанные!$"&amp;$K$4&amp;"$2:$"&amp;$K$4&amp;"$50000"),$B1333&amp;"#"&amp;S$6,INDIRECT("ИсходныеДанные!$J$2:$J$50000")),0)</f>
        <v>0</v>
      </c>
      <c r="T1333" s="3">
        <f ca="1">IF($B1333&lt;&gt;"",SUMIF(INDIRECT("ИсходныеДанные!$"&amp;$K$4&amp;"$2:$"&amp;$K$4&amp;"$50000"),$B1333&amp;"#"&amp;T$6,INDIRECT("ИсходныеДанные!$J$2:$J$50000")),0)</f>
        <v>0</v>
      </c>
      <c r="U1333" s="3">
        <f ca="1">IF($B1333&lt;&gt;"",SUMIF(INDIRECT("ИсходныеДанные!$"&amp;$K$4&amp;"$2:$"&amp;$K$4&amp;"$50000"),$B1333&amp;"#"&amp;U$6,INDIRECT("ИсходныеДанные!$J$2:$J$50000")),0)</f>
        <v>0</v>
      </c>
      <c r="V1333" s="3">
        <f ca="1">IF($B1333&lt;&gt;"",SUMIF(INDIRECT("ИсходныеДанные!$"&amp;$K$4&amp;"$2:$"&amp;$K$4&amp;"$50000"),$B1333&amp;"#"&amp;V$6,INDIRECT("ИсходныеДанные!$J$2:$J$50000")),0)</f>
        <v>0</v>
      </c>
      <c r="W1333" s="16" t="e">
        <f ca="1">SUM(K1333:V1333)/Пофамильно!$R$1</f>
        <v>#DIV/0!</v>
      </c>
    </row>
    <row r="1334" spans="1:23" x14ac:dyDescent="0.25">
      <c r="A1334" s="10" t="str">
        <f t="shared" ca="1" si="22"/>
        <v>delete</v>
      </c>
      <c r="B1334" s="16" cm="1">
        <f t="array" aca="1" ref="B1334" ca="1">INDIRECT("УникальныеСписки!D"&amp;ROW()-$L$4)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14"/>
      <c r="G1334" s="81" t="str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84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84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84" t="str" cm="1">
        <f t="array" aca="1" ref="J1334" ca="1">_xlfn.XLOOKUP($B1334,INDIRECT(SUBSTITUTE("ИсходныеДанные!$где$2:$где$50000","где",$B$4)),INDIRECT(SUBSTITUTE("ИсходныеДанные!$что$2:$что$50000","что",J$4)),"",0,1)</f>
        <v/>
      </c>
      <c r="K1334" s="3">
        <f ca="1">IF($B1334&lt;&gt;"",SUMIF(INDIRECT("ИсходныеДанные!$"&amp;$K$4&amp;"$2:$"&amp;$K$4&amp;"$50000"),$B1334&amp;"#"&amp;K$6,INDIRECT("ИсходныеДанные!$J$2:$J$50000")),0)</f>
        <v>0</v>
      </c>
      <c r="L1334" s="3">
        <f ca="1">IF($B1334&lt;&gt;"",SUMIF(INDIRECT("ИсходныеДанные!$"&amp;$K$4&amp;"$2:$"&amp;$K$4&amp;"$50000"),$B1334&amp;"#"&amp;L$6,INDIRECT("ИсходныеДанные!$J$2:$J$50000")),0)</f>
        <v>0</v>
      </c>
      <c r="M1334" s="3">
        <f ca="1">IF($B1334&lt;&gt;"",SUMIF(INDIRECT("ИсходныеДанные!$"&amp;$K$4&amp;"$2:$"&amp;$K$4&amp;"$50000"),$B1334&amp;"#"&amp;M$6,INDIRECT("ИсходныеДанные!$J$2:$J$50000")),0)</f>
        <v>0</v>
      </c>
      <c r="N1334" s="3">
        <f ca="1">IF($B1334&lt;&gt;"",SUMIF(INDIRECT("ИсходныеДанные!$"&amp;$K$4&amp;"$2:$"&amp;$K$4&amp;"$50000"),$B1334&amp;"#"&amp;N$6,INDIRECT("ИсходныеДанные!$J$2:$J$50000")),0)</f>
        <v>0</v>
      </c>
      <c r="O1334" s="3">
        <f ca="1">IF($B1334&lt;&gt;"",SUMIF(INDIRECT("ИсходныеДанные!$"&amp;$K$4&amp;"$2:$"&amp;$K$4&amp;"$50000"),$B1334&amp;"#"&amp;O$6,INDIRECT("ИсходныеДанные!$J$2:$J$50000")),0)</f>
        <v>0</v>
      </c>
      <c r="P1334" s="3">
        <f ca="1">IF($B1334&lt;&gt;"",SUMIF(INDIRECT("ИсходныеДанные!$"&amp;$K$4&amp;"$2:$"&amp;$K$4&amp;"$50000"),$B1334&amp;"#"&amp;P$6,INDIRECT("ИсходныеДанные!$J$2:$J$50000")),0)</f>
        <v>0</v>
      </c>
      <c r="Q1334" s="3">
        <f ca="1">IF($B1334&lt;&gt;"",SUMIF(INDIRECT("ИсходныеДанные!$"&amp;$K$4&amp;"$2:$"&amp;$K$4&amp;"$50000"),$B1334&amp;"#"&amp;Q$6,INDIRECT("ИсходныеДанные!$J$2:$J$50000")),0)</f>
        <v>0</v>
      </c>
      <c r="R1334" s="3">
        <f ca="1">IF($B1334&lt;&gt;"",SUMIF(INDIRECT("ИсходныеДанные!$"&amp;$K$4&amp;"$2:$"&amp;$K$4&amp;"$50000"),$B1334&amp;"#"&amp;R$6,INDIRECT("ИсходныеДанные!$J$2:$J$50000")),0)</f>
        <v>0</v>
      </c>
      <c r="S1334" s="3">
        <f ca="1">IF($B1334&lt;&gt;"",SUMIF(INDIRECT("ИсходныеДанные!$"&amp;$K$4&amp;"$2:$"&amp;$K$4&amp;"$50000"),$B1334&amp;"#"&amp;S$6,INDIRECT("ИсходныеДанные!$J$2:$J$50000")),0)</f>
        <v>0</v>
      </c>
      <c r="T1334" s="3">
        <f ca="1">IF($B1334&lt;&gt;"",SUMIF(INDIRECT("ИсходныеДанные!$"&amp;$K$4&amp;"$2:$"&amp;$K$4&amp;"$50000"),$B1334&amp;"#"&amp;T$6,INDIRECT("ИсходныеДанные!$J$2:$J$50000")),0)</f>
        <v>0</v>
      </c>
      <c r="U1334" s="3">
        <f ca="1">IF($B1334&lt;&gt;"",SUMIF(INDIRECT("ИсходныеДанные!$"&amp;$K$4&amp;"$2:$"&amp;$K$4&amp;"$50000"),$B1334&amp;"#"&amp;U$6,INDIRECT("ИсходныеДанные!$J$2:$J$50000")),0)</f>
        <v>0</v>
      </c>
      <c r="V1334" s="3">
        <f ca="1">IF($B1334&lt;&gt;"",SUMIF(INDIRECT("ИсходныеДанные!$"&amp;$K$4&amp;"$2:$"&amp;$K$4&amp;"$50000"),$B1334&amp;"#"&amp;V$6,INDIRECT("ИсходныеДанные!$J$2:$J$50000")),0)</f>
        <v>0</v>
      </c>
      <c r="W1334" s="16" t="e">
        <f ca="1">SUM(K1334:V1334)/Пофамильно!$R$1</f>
        <v>#DIV/0!</v>
      </c>
    </row>
    <row r="1335" spans="1:23" x14ac:dyDescent="0.25">
      <c r="A1335" s="10" t="str">
        <f t="shared" ca="1" si="22"/>
        <v>delete</v>
      </c>
      <c r="B1335" s="16" cm="1">
        <f t="array" aca="1" ref="B1335" ca="1">INDIRECT("УникальныеСписки!D"&amp;ROW()-$L$4)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14"/>
      <c r="G1335" s="81" t="str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84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84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84" t="str" cm="1">
        <f t="array" aca="1" ref="J1335" ca="1">_xlfn.XLOOKUP($B1335,INDIRECT(SUBSTITUTE("ИсходныеДанные!$где$2:$где$50000","где",$B$4)),INDIRECT(SUBSTITUTE("ИсходныеДанные!$что$2:$что$50000","что",J$4)),"",0,1)</f>
        <v/>
      </c>
      <c r="K1335" s="3">
        <f ca="1">IF($B1335&lt;&gt;"",SUMIF(INDIRECT("ИсходныеДанные!$"&amp;$K$4&amp;"$2:$"&amp;$K$4&amp;"$50000"),$B1335&amp;"#"&amp;K$6,INDIRECT("ИсходныеДанные!$J$2:$J$50000")),0)</f>
        <v>0</v>
      </c>
      <c r="L1335" s="3">
        <f ca="1">IF($B1335&lt;&gt;"",SUMIF(INDIRECT("ИсходныеДанные!$"&amp;$K$4&amp;"$2:$"&amp;$K$4&amp;"$50000"),$B1335&amp;"#"&amp;L$6,INDIRECT("ИсходныеДанные!$J$2:$J$50000")),0)</f>
        <v>0</v>
      </c>
      <c r="M1335" s="3">
        <f ca="1">IF($B1335&lt;&gt;"",SUMIF(INDIRECT("ИсходныеДанные!$"&amp;$K$4&amp;"$2:$"&amp;$K$4&amp;"$50000"),$B1335&amp;"#"&amp;M$6,INDIRECT("ИсходныеДанные!$J$2:$J$50000")),0)</f>
        <v>0</v>
      </c>
      <c r="N1335" s="3">
        <f ca="1">IF($B1335&lt;&gt;"",SUMIF(INDIRECT("ИсходныеДанные!$"&amp;$K$4&amp;"$2:$"&amp;$K$4&amp;"$50000"),$B1335&amp;"#"&amp;N$6,INDIRECT("ИсходныеДанные!$J$2:$J$50000")),0)</f>
        <v>0</v>
      </c>
      <c r="O1335" s="3">
        <f ca="1">IF($B1335&lt;&gt;"",SUMIF(INDIRECT("ИсходныеДанные!$"&amp;$K$4&amp;"$2:$"&amp;$K$4&amp;"$50000"),$B1335&amp;"#"&amp;O$6,INDIRECT("ИсходныеДанные!$J$2:$J$50000")),0)</f>
        <v>0</v>
      </c>
      <c r="P1335" s="3">
        <f ca="1">IF($B1335&lt;&gt;"",SUMIF(INDIRECT("ИсходныеДанные!$"&amp;$K$4&amp;"$2:$"&amp;$K$4&amp;"$50000"),$B1335&amp;"#"&amp;P$6,INDIRECT("ИсходныеДанные!$J$2:$J$50000")),0)</f>
        <v>0</v>
      </c>
      <c r="Q1335" s="3">
        <f ca="1">IF($B1335&lt;&gt;"",SUMIF(INDIRECT("ИсходныеДанные!$"&amp;$K$4&amp;"$2:$"&amp;$K$4&amp;"$50000"),$B1335&amp;"#"&amp;Q$6,INDIRECT("ИсходныеДанные!$J$2:$J$50000")),0)</f>
        <v>0</v>
      </c>
      <c r="R1335" s="3">
        <f ca="1">IF($B1335&lt;&gt;"",SUMIF(INDIRECT("ИсходныеДанные!$"&amp;$K$4&amp;"$2:$"&amp;$K$4&amp;"$50000"),$B1335&amp;"#"&amp;R$6,INDIRECT("ИсходныеДанные!$J$2:$J$50000")),0)</f>
        <v>0</v>
      </c>
      <c r="S1335" s="3">
        <f ca="1">IF($B1335&lt;&gt;"",SUMIF(INDIRECT("ИсходныеДанные!$"&amp;$K$4&amp;"$2:$"&amp;$K$4&amp;"$50000"),$B1335&amp;"#"&amp;S$6,INDIRECT("ИсходныеДанные!$J$2:$J$50000")),0)</f>
        <v>0</v>
      </c>
      <c r="T1335" s="3">
        <f ca="1">IF($B1335&lt;&gt;"",SUMIF(INDIRECT("ИсходныеДанные!$"&amp;$K$4&amp;"$2:$"&amp;$K$4&amp;"$50000"),$B1335&amp;"#"&amp;T$6,INDIRECT("ИсходныеДанные!$J$2:$J$50000")),0)</f>
        <v>0</v>
      </c>
      <c r="U1335" s="3">
        <f ca="1">IF($B1335&lt;&gt;"",SUMIF(INDIRECT("ИсходныеДанные!$"&amp;$K$4&amp;"$2:$"&amp;$K$4&amp;"$50000"),$B1335&amp;"#"&amp;U$6,INDIRECT("ИсходныеДанные!$J$2:$J$50000")),0)</f>
        <v>0</v>
      </c>
      <c r="V1335" s="3">
        <f ca="1">IF($B1335&lt;&gt;"",SUMIF(INDIRECT("ИсходныеДанные!$"&amp;$K$4&amp;"$2:$"&amp;$K$4&amp;"$50000"),$B1335&amp;"#"&amp;V$6,INDIRECT("ИсходныеДанные!$J$2:$J$50000")),0)</f>
        <v>0</v>
      </c>
      <c r="W1335" s="16" t="e">
        <f ca="1">SUM(K1335:V1335)/Пофамильно!$R$1</f>
        <v>#DIV/0!</v>
      </c>
    </row>
    <row r="1336" spans="1:23" x14ac:dyDescent="0.25">
      <c r="A1336" s="10" t="str">
        <f t="shared" ca="1" si="22"/>
        <v>delete</v>
      </c>
      <c r="B1336" s="16" cm="1">
        <f t="array" aca="1" ref="B1336" ca="1">INDIRECT("УникальныеСписки!D"&amp;ROW()-$L$4)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14"/>
      <c r="G1336" s="81" t="str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84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84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84" t="str" cm="1">
        <f t="array" aca="1" ref="J1336" ca="1">_xlfn.XLOOKUP($B1336,INDIRECT(SUBSTITUTE("ИсходныеДанные!$где$2:$где$50000","где",$B$4)),INDIRECT(SUBSTITUTE("ИсходныеДанные!$что$2:$что$50000","что",J$4)),"",0,1)</f>
        <v/>
      </c>
      <c r="K1336" s="3">
        <f ca="1">IF($B1336&lt;&gt;"",SUMIF(INDIRECT("ИсходныеДанные!$"&amp;$K$4&amp;"$2:$"&amp;$K$4&amp;"$50000"),$B1336&amp;"#"&amp;K$6,INDIRECT("ИсходныеДанные!$J$2:$J$50000")),0)</f>
        <v>0</v>
      </c>
      <c r="L1336" s="3">
        <f ca="1">IF($B1336&lt;&gt;"",SUMIF(INDIRECT("ИсходныеДанные!$"&amp;$K$4&amp;"$2:$"&amp;$K$4&amp;"$50000"),$B1336&amp;"#"&amp;L$6,INDIRECT("ИсходныеДанные!$J$2:$J$50000")),0)</f>
        <v>0</v>
      </c>
      <c r="M1336" s="3">
        <f ca="1">IF($B1336&lt;&gt;"",SUMIF(INDIRECT("ИсходныеДанные!$"&amp;$K$4&amp;"$2:$"&amp;$K$4&amp;"$50000"),$B1336&amp;"#"&amp;M$6,INDIRECT("ИсходныеДанные!$J$2:$J$50000")),0)</f>
        <v>0</v>
      </c>
      <c r="N1336" s="3">
        <f ca="1">IF($B1336&lt;&gt;"",SUMIF(INDIRECT("ИсходныеДанные!$"&amp;$K$4&amp;"$2:$"&amp;$K$4&amp;"$50000"),$B1336&amp;"#"&amp;N$6,INDIRECT("ИсходныеДанные!$J$2:$J$50000")),0)</f>
        <v>0</v>
      </c>
      <c r="O1336" s="3">
        <f ca="1">IF($B1336&lt;&gt;"",SUMIF(INDIRECT("ИсходныеДанные!$"&amp;$K$4&amp;"$2:$"&amp;$K$4&amp;"$50000"),$B1336&amp;"#"&amp;O$6,INDIRECT("ИсходныеДанные!$J$2:$J$50000")),0)</f>
        <v>0</v>
      </c>
      <c r="P1336" s="3">
        <f ca="1">IF($B1336&lt;&gt;"",SUMIF(INDIRECT("ИсходныеДанные!$"&amp;$K$4&amp;"$2:$"&amp;$K$4&amp;"$50000"),$B1336&amp;"#"&amp;P$6,INDIRECT("ИсходныеДанные!$J$2:$J$50000")),0)</f>
        <v>0</v>
      </c>
      <c r="Q1336" s="3">
        <f ca="1">IF($B1336&lt;&gt;"",SUMIF(INDIRECT("ИсходныеДанные!$"&amp;$K$4&amp;"$2:$"&amp;$K$4&amp;"$50000"),$B1336&amp;"#"&amp;Q$6,INDIRECT("ИсходныеДанные!$J$2:$J$50000")),0)</f>
        <v>0</v>
      </c>
      <c r="R1336" s="3">
        <f ca="1">IF($B1336&lt;&gt;"",SUMIF(INDIRECT("ИсходныеДанные!$"&amp;$K$4&amp;"$2:$"&amp;$K$4&amp;"$50000"),$B1336&amp;"#"&amp;R$6,INDIRECT("ИсходныеДанные!$J$2:$J$50000")),0)</f>
        <v>0</v>
      </c>
      <c r="S1336" s="3">
        <f ca="1">IF($B1336&lt;&gt;"",SUMIF(INDIRECT("ИсходныеДанные!$"&amp;$K$4&amp;"$2:$"&amp;$K$4&amp;"$50000"),$B1336&amp;"#"&amp;S$6,INDIRECT("ИсходныеДанные!$J$2:$J$50000")),0)</f>
        <v>0</v>
      </c>
      <c r="T1336" s="3">
        <f ca="1">IF($B1336&lt;&gt;"",SUMIF(INDIRECT("ИсходныеДанные!$"&amp;$K$4&amp;"$2:$"&amp;$K$4&amp;"$50000"),$B1336&amp;"#"&amp;T$6,INDIRECT("ИсходныеДанные!$J$2:$J$50000")),0)</f>
        <v>0</v>
      </c>
      <c r="U1336" s="3">
        <f ca="1">IF($B1336&lt;&gt;"",SUMIF(INDIRECT("ИсходныеДанные!$"&amp;$K$4&amp;"$2:$"&amp;$K$4&amp;"$50000"),$B1336&amp;"#"&amp;U$6,INDIRECT("ИсходныеДанные!$J$2:$J$50000")),0)</f>
        <v>0</v>
      </c>
      <c r="V1336" s="3">
        <f ca="1">IF($B1336&lt;&gt;"",SUMIF(INDIRECT("ИсходныеДанные!$"&amp;$K$4&amp;"$2:$"&amp;$K$4&amp;"$50000"),$B1336&amp;"#"&amp;V$6,INDIRECT("ИсходныеДанные!$J$2:$J$50000")),0)</f>
        <v>0</v>
      </c>
      <c r="W1336" s="16" t="e">
        <f ca="1">SUM(K1336:V1336)/Пофамильно!$R$1</f>
        <v>#DIV/0!</v>
      </c>
    </row>
    <row r="1337" spans="1:23" x14ac:dyDescent="0.25">
      <c r="A1337" s="10" t="str">
        <f t="shared" ca="1" si="22"/>
        <v>delete</v>
      </c>
      <c r="B1337" s="16" cm="1">
        <f t="array" aca="1" ref="B1337" ca="1">INDIRECT("УникальныеСписки!D"&amp;ROW()-$L$4)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14"/>
      <c r="G1337" s="81" t="str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84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84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84" t="str" cm="1">
        <f t="array" aca="1" ref="J1337" ca="1">_xlfn.XLOOKUP($B1337,INDIRECT(SUBSTITUTE("ИсходныеДанные!$где$2:$где$50000","где",$B$4)),INDIRECT(SUBSTITUTE("ИсходныеДанные!$что$2:$что$50000","что",J$4)),"",0,1)</f>
        <v/>
      </c>
      <c r="K1337" s="3">
        <f ca="1">IF($B1337&lt;&gt;"",SUMIF(INDIRECT("ИсходныеДанные!$"&amp;$K$4&amp;"$2:$"&amp;$K$4&amp;"$50000"),$B1337&amp;"#"&amp;K$6,INDIRECT("ИсходныеДанные!$J$2:$J$50000")),0)</f>
        <v>0</v>
      </c>
      <c r="L1337" s="3">
        <f ca="1">IF($B1337&lt;&gt;"",SUMIF(INDIRECT("ИсходныеДанные!$"&amp;$K$4&amp;"$2:$"&amp;$K$4&amp;"$50000"),$B1337&amp;"#"&amp;L$6,INDIRECT("ИсходныеДанные!$J$2:$J$50000")),0)</f>
        <v>0</v>
      </c>
      <c r="M1337" s="3">
        <f ca="1">IF($B1337&lt;&gt;"",SUMIF(INDIRECT("ИсходныеДанные!$"&amp;$K$4&amp;"$2:$"&amp;$K$4&amp;"$50000"),$B1337&amp;"#"&amp;M$6,INDIRECT("ИсходныеДанные!$J$2:$J$50000")),0)</f>
        <v>0</v>
      </c>
      <c r="N1337" s="3">
        <f ca="1">IF($B1337&lt;&gt;"",SUMIF(INDIRECT("ИсходныеДанные!$"&amp;$K$4&amp;"$2:$"&amp;$K$4&amp;"$50000"),$B1337&amp;"#"&amp;N$6,INDIRECT("ИсходныеДанные!$J$2:$J$50000")),0)</f>
        <v>0</v>
      </c>
      <c r="O1337" s="3">
        <f ca="1">IF($B1337&lt;&gt;"",SUMIF(INDIRECT("ИсходныеДанные!$"&amp;$K$4&amp;"$2:$"&amp;$K$4&amp;"$50000"),$B1337&amp;"#"&amp;O$6,INDIRECT("ИсходныеДанные!$J$2:$J$50000")),0)</f>
        <v>0</v>
      </c>
      <c r="P1337" s="3">
        <f ca="1">IF($B1337&lt;&gt;"",SUMIF(INDIRECT("ИсходныеДанные!$"&amp;$K$4&amp;"$2:$"&amp;$K$4&amp;"$50000"),$B1337&amp;"#"&amp;P$6,INDIRECT("ИсходныеДанные!$J$2:$J$50000")),0)</f>
        <v>0</v>
      </c>
      <c r="Q1337" s="3">
        <f ca="1">IF($B1337&lt;&gt;"",SUMIF(INDIRECT("ИсходныеДанные!$"&amp;$K$4&amp;"$2:$"&amp;$K$4&amp;"$50000"),$B1337&amp;"#"&amp;Q$6,INDIRECT("ИсходныеДанные!$J$2:$J$50000")),0)</f>
        <v>0</v>
      </c>
      <c r="R1337" s="3">
        <f ca="1">IF($B1337&lt;&gt;"",SUMIF(INDIRECT("ИсходныеДанные!$"&amp;$K$4&amp;"$2:$"&amp;$K$4&amp;"$50000"),$B1337&amp;"#"&amp;R$6,INDIRECT("ИсходныеДанные!$J$2:$J$50000")),0)</f>
        <v>0</v>
      </c>
      <c r="S1337" s="3">
        <f ca="1">IF($B1337&lt;&gt;"",SUMIF(INDIRECT("ИсходныеДанные!$"&amp;$K$4&amp;"$2:$"&amp;$K$4&amp;"$50000"),$B1337&amp;"#"&amp;S$6,INDIRECT("ИсходныеДанные!$J$2:$J$50000")),0)</f>
        <v>0</v>
      </c>
      <c r="T1337" s="3">
        <f ca="1">IF($B1337&lt;&gt;"",SUMIF(INDIRECT("ИсходныеДанные!$"&amp;$K$4&amp;"$2:$"&amp;$K$4&amp;"$50000"),$B1337&amp;"#"&amp;T$6,INDIRECT("ИсходныеДанные!$J$2:$J$50000")),0)</f>
        <v>0</v>
      </c>
      <c r="U1337" s="3">
        <f ca="1">IF($B1337&lt;&gt;"",SUMIF(INDIRECT("ИсходныеДанные!$"&amp;$K$4&amp;"$2:$"&amp;$K$4&amp;"$50000"),$B1337&amp;"#"&amp;U$6,INDIRECT("ИсходныеДанные!$J$2:$J$50000")),0)</f>
        <v>0</v>
      </c>
      <c r="V1337" s="3">
        <f ca="1">IF($B1337&lt;&gt;"",SUMIF(INDIRECT("ИсходныеДанные!$"&amp;$K$4&amp;"$2:$"&amp;$K$4&amp;"$50000"),$B1337&amp;"#"&amp;V$6,INDIRECT("ИсходныеДанные!$J$2:$J$50000")),0)</f>
        <v>0</v>
      </c>
      <c r="W1337" s="16" t="e">
        <f ca="1">SUM(K1337:V1337)/Пофамильно!$R$1</f>
        <v>#DIV/0!</v>
      </c>
    </row>
    <row r="1338" spans="1:23" x14ac:dyDescent="0.25">
      <c r="A1338" s="10" t="str">
        <f t="shared" ca="1" si="22"/>
        <v>delete</v>
      </c>
      <c r="B1338" s="16" cm="1">
        <f t="array" aca="1" ref="B1338" ca="1">INDIRECT("УникальныеСписки!D"&amp;ROW()-$L$4)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14"/>
      <c r="G1338" s="81" t="str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84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84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84" t="str" cm="1">
        <f t="array" aca="1" ref="J1338" ca="1">_xlfn.XLOOKUP($B1338,INDIRECT(SUBSTITUTE("ИсходныеДанные!$где$2:$где$50000","где",$B$4)),INDIRECT(SUBSTITUTE("ИсходныеДанные!$что$2:$что$50000","что",J$4)),"",0,1)</f>
        <v/>
      </c>
      <c r="K1338" s="3">
        <f ca="1">IF($B1338&lt;&gt;"",SUMIF(INDIRECT("ИсходныеДанные!$"&amp;$K$4&amp;"$2:$"&amp;$K$4&amp;"$50000"),$B1338&amp;"#"&amp;K$6,INDIRECT("ИсходныеДанные!$J$2:$J$50000")),0)</f>
        <v>0</v>
      </c>
      <c r="L1338" s="3">
        <f ca="1">IF($B1338&lt;&gt;"",SUMIF(INDIRECT("ИсходныеДанные!$"&amp;$K$4&amp;"$2:$"&amp;$K$4&amp;"$50000"),$B1338&amp;"#"&amp;L$6,INDIRECT("ИсходныеДанные!$J$2:$J$50000")),0)</f>
        <v>0</v>
      </c>
      <c r="M1338" s="3">
        <f ca="1">IF($B1338&lt;&gt;"",SUMIF(INDIRECT("ИсходныеДанные!$"&amp;$K$4&amp;"$2:$"&amp;$K$4&amp;"$50000"),$B1338&amp;"#"&amp;M$6,INDIRECT("ИсходныеДанные!$J$2:$J$50000")),0)</f>
        <v>0</v>
      </c>
      <c r="N1338" s="3">
        <f ca="1">IF($B1338&lt;&gt;"",SUMIF(INDIRECT("ИсходныеДанные!$"&amp;$K$4&amp;"$2:$"&amp;$K$4&amp;"$50000"),$B1338&amp;"#"&amp;N$6,INDIRECT("ИсходныеДанные!$J$2:$J$50000")),0)</f>
        <v>0</v>
      </c>
      <c r="O1338" s="3">
        <f ca="1">IF($B1338&lt;&gt;"",SUMIF(INDIRECT("ИсходныеДанные!$"&amp;$K$4&amp;"$2:$"&amp;$K$4&amp;"$50000"),$B1338&amp;"#"&amp;O$6,INDIRECT("ИсходныеДанные!$J$2:$J$50000")),0)</f>
        <v>0</v>
      </c>
      <c r="P1338" s="3">
        <f ca="1">IF($B1338&lt;&gt;"",SUMIF(INDIRECT("ИсходныеДанные!$"&amp;$K$4&amp;"$2:$"&amp;$K$4&amp;"$50000"),$B1338&amp;"#"&amp;P$6,INDIRECT("ИсходныеДанные!$J$2:$J$50000")),0)</f>
        <v>0</v>
      </c>
      <c r="Q1338" s="3">
        <f ca="1">IF($B1338&lt;&gt;"",SUMIF(INDIRECT("ИсходныеДанные!$"&amp;$K$4&amp;"$2:$"&amp;$K$4&amp;"$50000"),$B1338&amp;"#"&amp;Q$6,INDIRECT("ИсходныеДанные!$J$2:$J$50000")),0)</f>
        <v>0</v>
      </c>
      <c r="R1338" s="3">
        <f ca="1">IF($B1338&lt;&gt;"",SUMIF(INDIRECT("ИсходныеДанные!$"&amp;$K$4&amp;"$2:$"&amp;$K$4&amp;"$50000"),$B1338&amp;"#"&amp;R$6,INDIRECT("ИсходныеДанные!$J$2:$J$50000")),0)</f>
        <v>0</v>
      </c>
      <c r="S1338" s="3">
        <f ca="1">IF($B1338&lt;&gt;"",SUMIF(INDIRECT("ИсходныеДанные!$"&amp;$K$4&amp;"$2:$"&amp;$K$4&amp;"$50000"),$B1338&amp;"#"&amp;S$6,INDIRECT("ИсходныеДанные!$J$2:$J$50000")),0)</f>
        <v>0</v>
      </c>
      <c r="T1338" s="3">
        <f ca="1">IF($B1338&lt;&gt;"",SUMIF(INDIRECT("ИсходныеДанные!$"&amp;$K$4&amp;"$2:$"&amp;$K$4&amp;"$50000"),$B1338&amp;"#"&amp;T$6,INDIRECT("ИсходныеДанные!$J$2:$J$50000")),0)</f>
        <v>0</v>
      </c>
      <c r="U1338" s="3">
        <f ca="1">IF($B1338&lt;&gt;"",SUMIF(INDIRECT("ИсходныеДанные!$"&amp;$K$4&amp;"$2:$"&amp;$K$4&amp;"$50000"),$B1338&amp;"#"&amp;U$6,INDIRECT("ИсходныеДанные!$J$2:$J$50000")),0)</f>
        <v>0</v>
      </c>
      <c r="V1338" s="3">
        <f ca="1">IF($B1338&lt;&gt;"",SUMIF(INDIRECT("ИсходныеДанные!$"&amp;$K$4&amp;"$2:$"&amp;$K$4&amp;"$50000"),$B1338&amp;"#"&amp;V$6,INDIRECT("ИсходныеДанные!$J$2:$J$50000")),0)</f>
        <v>0</v>
      </c>
      <c r="W1338" s="16" t="e">
        <f ca="1">SUM(K1338:V1338)/Пофамильно!$R$1</f>
        <v>#DIV/0!</v>
      </c>
    </row>
    <row r="1339" spans="1:23" x14ac:dyDescent="0.25">
      <c r="A1339" s="10" t="str">
        <f t="shared" ca="1" si="22"/>
        <v>delete</v>
      </c>
      <c r="B1339" s="16" cm="1">
        <f t="array" aca="1" ref="B1339" ca="1">INDIRECT("УникальныеСписки!D"&amp;ROW()-$L$4)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14"/>
      <c r="G1339" s="81" t="str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84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84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84" t="str" cm="1">
        <f t="array" aca="1" ref="J1339" ca="1">_xlfn.XLOOKUP($B1339,INDIRECT(SUBSTITUTE("ИсходныеДанные!$где$2:$где$50000","где",$B$4)),INDIRECT(SUBSTITUTE("ИсходныеДанные!$что$2:$что$50000","что",J$4)),"",0,1)</f>
        <v/>
      </c>
      <c r="K1339" s="3">
        <f ca="1">IF($B1339&lt;&gt;"",SUMIF(INDIRECT("ИсходныеДанные!$"&amp;$K$4&amp;"$2:$"&amp;$K$4&amp;"$50000"),$B1339&amp;"#"&amp;K$6,INDIRECT("ИсходныеДанные!$J$2:$J$50000")),0)</f>
        <v>0</v>
      </c>
      <c r="L1339" s="3">
        <f ca="1">IF($B1339&lt;&gt;"",SUMIF(INDIRECT("ИсходныеДанные!$"&amp;$K$4&amp;"$2:$"&amp;$K$4&amp;"$50000"),$B1339&amp;"#"&amp;L$6,INDIRECT("ИсходныеДанные!$J$2:$J$50000")),0)</f>
        <v>0</v>
      </c>
      <c r="M1339" s="3">
        <f ca="1">IF($B1339&lt;&gt;"",SUMIF(INDIRECT("ИсходныеДанные!$"&amp;$K$4&amp;"$2:$"&amp;$K$4&amp;"$50000"),$B1339&amp;"#"&amp;M$6,INDIRECT("ИсходныеДанные!$J$2:$J$50000")),0)</f>
        <v>0</v>
      </c>
      <c r="N1339" s="3">
        <f ca="1">IF($B1339&lt;&gt;"",SUMIF(INDIRECT("ИсходныеДанные!$"&amp;$K$4&amp;"$2:$"&amp;$K$4&amp;"$50000"),$B1339&amp;"#"&amp;N$6,INDIRECT("ИсходныеДанные!$J$2:$J$50000")),0)</f>
        <v>0</v>
      </c>
      <c r="O1339" s="3">
        <f ca="1">IF($B1339&lt;&gt;"",SUMIF(INDIRECT("ИсходныеДанные!$"&amp;$K$4&amp;"$2:$"&amp;$K$4&amp;"$50000"),$B1339&amp;"#"&amp;O$6,INDIRECT("ИсходныеДанные!$J$2:$J$50000")),0)</f>
        <v>0</v>
      </c>
      <c r="P1339" s="3">
        <f ca="1">IF($B1339&lt;&gt;"",SUMIF(INDIRECT("ИсходныеДанные!$"&amp;$K$4&amp;"$2:$"&amp;$K$4&amp;"$50000"),$B1339&amp;"#"&amp;P$6,INDIRECT("ИсходныеДанные!$J$2:$J$50000")),0)</f>
        <v>0</v>
      </c>
      <c r="Q1339" s="3">
        <f ca="1">IF($B1339&lt;&gt;"",SUMIF(INDIRECT("ИсходныеДанные!$"&amp;$K$4&amp;"$2:$"&amp;$K$4&amp;"$50000"),$B1339&amp;"#"&amp;Q$6,INDIRECT("ИсходныеДанные!$J$2:$J$50000")),0)</f>
        <v>0</v>
      </c>
      <c r="R1339" s="3">
        <f ca="1">IF($B1339&lt;&gt;"",SUMIF(INDIRECT("ИсходныеДанные!$"&amp;$K$4&amp;"$2:$"&amp;$K$4&amp;"$50000"),$B1339&amp;"#"&amp;R$6,INDIRECT("ИсходныеДанные!$J$2:$J$50000")),0)</f>
        <v>0</v>
      </c>
      <c r="S1339" s="3">
        <f ca="1">IF($B1339&lt;&gt;"",SUMIF(INDIRECT("ИсходныеДанные!$"&amp;$K$4&amp;"$2:$"&amp;$K$4&amp;"$50000"),$B1339&amp;"#"&amp;S$6,INDIRECT("ИсходныеДанные!$J$2:$J$50000")),0)</f>
        <v>0</v>
      </c>
      <c r="T1339" s="3">
        <f ca="1">IF($B1339&lt;&gt;"",SUMIF(INDIRECT("ИсходныеДанные!$"&amp;$K$4&amp;"$2:$"&amp;$K$4&amp;"$50000"),$B1339&amp;"#"&amp;T$6,INDIRECT("ИсходныеДанные!$J$2:$J$50000")),0)</f>
        <v>0</v>
      </c>
      <c r="U1339" s="3">
        <f ca="1">IF($B1339&lt;&gt;"",SUMIF(INDIRECT("ИсходныеДанные!$"&amp;$K$4&amp;"$2:$"&amp;$K$4&amp;"$50000"),$B1339&amp;"#"&amp;U$6,INDIRECT("ИсходныеДанные!$J$2:$J$50000")),0)</f>
        <v>0</v>
      </c>
      <c r="V1339" s="3">
        <f ca="1">IF($B1339&lt;&gt;"",SUMIF(INDIRECT("ИсходныеДанные!$"&amp;$K$4&amp;"$2:$"&amp;$K$4&amp;"$50000"),$B1339&amp;"#"&amp;V$6,INDIRECT("ИсходныеДанные!$J$2:$J$50000")),0)</f>
        <v>0</v>
      </c>
      <c r="W1339" s="16" t="e">
        <f ca="1">SUM(K1339:V1339)/Пофамильно!$R$1</f>
        <v>#DIV/0!</v>
      </c>
    </row>
    <row r="1340" spans="1:23" x14ac:dyDescent="0.25">
      <c r="A1340" s="10" t="str">
        <f t="shared" ca="1" si="22"/>
        <v>delete</v>
      </c>
      <c r="B1340" s="16" cm="1">
        <f t="array" aca="1" ref="B1340" ca="1">INDIRECT("УникальныеСписки!D"&amp;ROW()-$L$4)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14"/>
      <c r="G1340" s="81" t="str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84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84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84" t="str" cm="1">
        <f t="array" aca="1" ref="J1340" ca="1">_xlfn.XLOOKUP($B1340,INDIRECT(SUBSTITUTE("ИсходныеДанные!$где$2:$где$50000","где",$B$4)),INDIRECT(SUBSTITUTE("ИсходныеДанные!$что$2:$что$50000","что",J$4)),"",0,1)</f>
        <v/>
      </c>
      <c r="K1340" s="3">
        <f ca="1">IF($B1340&lt;&gt;"",SUMIF(INDIRECT("ИсходныеДанные!$"&amp;$K$4&amp;"$2:$"&amp;$K$4&amp;"$50000"),$B1340&amp;"#"&amp;K$6,INDIRECT("ИсходныеДанные!$J$2:$J$50000")),0)</f>
        <v>0</v>
      </c>
      <c r="L1340" s="3">
        <f ca="1">IF($B1340&lt;&gt;"",SUMIF(INDIRECT("ИсходныеДанные!$"&amp;$K$4&amp;"$2:$"&amp;$K$4&amp;"$50000"),$B1340&amp;"#"&amp;L$6,INDIRECT("ИсходныеДанные!$J$2:$J$50000")),0)</f>
        <v>0</v>
      </c>
      <c r="M1340" s="3">
        <f ca="1">IF($B1340&lt;&gt;"",SUMIF(INDIRECT("ИсходныеДанные!$"&amp;$K$4&amp;"$2:$"&amp;$K$4&amp;"$50000"),$B1340&amp;"#"&amp;M$6,INDIRECT("ИсходныеДанные!$J$2:$J$50000")),0)</f>
        <v>0</v>
      </c>
      <c r="N1340" s="3">
        <f ca="1">IF($B1340&lt;&gt;"",SUMIF(INDIRECT("ИсходныеДанные!$"&amp;$K$4&amp;"$2:$"&amp;$K$4&amp;"$50000"),$B1340&amp;"#"&amp;N$6,INDIRECT("ИсходныеДанные!$J$2:$J$50000")),0)</f>
        <v>0</v>
      </c>
      <c r="O1340" s="3">
        <f ca="1">IF($B1340&lt;&gt;"",SUMIF(INDIRECT("ИсходныеДанные!$"&amp;$K$4&amp;"$2:$"&amp;$K$4&amp;"$50000"),$B1340&amp;"#"&amp;O$6,INDIRECT("ИсходныеДанные!$J$2:$J$50000")),0)</f>
        <v>0</v>
      </c>
      <c r="P1340" s="3">
        <f ca="1">IF($B1340&lt;&gt;"",SUMIF(INDIRECT("ИсходныеДанные!$"&amp;$K$4&amp;"$2:$"&amp;$K$4&amp;"$50000"),$B1340&amp;"#"&amp;P$6,INDIRECT("ИсходныеДанные!$J$2:$J$50000")),0)</f>
        <v>0</v>
      </c>
      <c r="Q1340" s="3">
        <f ca="1">IF($B1340&lt;&gt;"",SUMIF(INDIRECT("ИсходныеДанные!$"&amp;$K$4&amp;"$2:$"&amp;$K$4&amp;"$50000"),$B1340&amp;"#"&amp;Q$6,INDIRECT("ИсходныеДанные!$J$2:$J$50000")),0)</f>
        <v>0</v>
      </c>
      <c r="R1340" s="3">
        <f ca="1">IF($B1340&lt;&gt;"",SUMIF(INDIRECT("ИсходныеДанные!$"&amp;$K$4&amp;"$2:$"&amp;$K$4&amp;"$50000"),$B1340&amp;"#"&amp;R$6,INDIRECT("ИсходныеДанные!$J$2:$J$50000")),0)</f>
        <v>0</v>
      </c>
      <c r="S1340" s="3">
        <f ca="1">IF($B1340&lt;&gt;"",SUMIF(INDIRECT("ИсходныеДанные!$"&amp;$K$4&amp;"$2:$"&amp;$K$4&amp;"$50000"),$B1340&amp;"#"&amp;S$6,INDIRECT("ИсходныеДанные!$J$2:$J$50000")),0)</f>
        <v>0</v>
      </c>
      <c r="T1340" s="3">
        <f ca="1">IF($B1340&lt;&gt;"",SUMIF(INDIRECT("ИсходныеДанные!$"&amp;$K$4&amp;"$2:$"&amp;$K$4&amp;"$50000"),$B1340&amp;"#"&amp;T$6,INDIRECT("ИсходныеДанные!$J$2:$J$50000")),0)</f>
        <v>0</v>
      </c>
      <c r="U1340" s="3">
        <f ca="1">IF($B1340&lt;&gt;"",SUMIF(INDIRECT("ИсходныеДанные!$"&amp;$K$4&amp;"$2:$"&amp;$K$4&amp;"$50000"),$B1340&amp;"#"&amp;U$6,INDIRECT("ИсходныеДанные!$J$2:$J$50000")),0)</f>
        <v>0</v>
      </c>
      <c r="V1340" s="3">
        <f ca="1">IF($B1340&lt;&gt;"",SUMIF(INDIRECT("ИсходныеДанные!$"&amp;$K$4&amp;"$2:$"&amp;$K$4&amp;"$50000"),$B1340&amp;"#"&amp;V$6,INDIRECT("ИсходныеДанные!$J$2:$J$50000")),0)</f>
        <v>0</v>
      </c>
      <c r="W1340" s="16" t="e">
        <f ca="1">SUM(K1340:V1340)/Пофамильно!$R$1</f>
        <v>#DIV/0!</v>
      </c>
    </row>
    <row r="1341" spans="1:23" x14ac:dyDescent="0.25">
      <c r="A1341" s="10" t="str">
        <f t="shared" ca="1" si="22"/>
        <v>delete</v>
      </c>
      <c r="B1341" s="16" cm="1">
        <f t="array" aca="1" ref="B1341" ca="1">INDIRECT("УникальныеСписки!D"&amp;ROW()-$L$4)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14"/>
      <c r="G1341" s="81" t="str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84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84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84" t="str" cm="1">
        <f t="array" aca="1" ref="J1341" ca="1">_xlfn.XLOOKUP($B1341,INDIRECT(SUBSTITUTE("ИсходныеДанные!$где$2:$где$50000","где",$B$4)),INDIRECT(SUBSTITUTE("ИсходныеДанные!$что$2:$что$50000","что",J$4)),"",0,1)</f>
        <v/>
      </c>
      <c r="K1341" s="3">
        <f ca="1">IF($B1341&lt;&gt;"",SUMIF(INDIRECT("ИсходныеДанные!$"&amp;$K$4&amp;"$2:$"&amp;$K$4&amp;"$50000"),$B1341&amp;"#"&amp;K$6,INDIRECT("ИсходныеДанные!$J$2:$J$50000")),0)</f>
        <v>0</v>
      </c>
      <c r="L1341" s="3">
        <f ca="1">IF($B1341&lt;&gt;"",SUMIF(INDIRECT("ИсходныеДанные!$"&amp;$K$4&amp;"$2:$"&amp;$K$4&amp;"$50000"),$B1341&amp;"#"&amp;L$6,INDIRECT("ИсходныеДанные!$J$2:$J$50000")),0)</f>
        <v>0</v>
      </c>
      <c r="M1341" s="3">
        <f ca="1">IF($B1341&lt;&gt;"",SUMIF(INDIRECT("ИсходныеДанные!$"&amp;$K$4&amp;"$2:$"&amp;$K$4&amp;"$50000"),$B1341&amp;"#"&amp;M$6,INDIRECT("ИсходныеДанные!$J$2:$J$50000")),0)</f>
        <v>0</v>
      </c>
      <c r="N1341" s="3">
        <f ca="1">IF($B1341&lt;&gt;"",SUMIF(INDIRECT("ИсходныеДанные!$"&amp;$K$4&amp;"$2:$"&amp;$K$4&amp;"$50000"),$B1341&amp;"#"&amp;N$6,INDIRECT("ИсходныеДанные!$J$2:$J$50000")),0)</f>
        <v>0</v>
      </c>
      <c r="O1341" s="3">
        <f ca="1">IF($B1341&lt;&gt;"",SUMIF(INDIRECT("ИсходныеДанные!$"&amp;$K$4&amp;"$2:$"&amp;$K$4&amp;"$50000"),$B1341&amp;"#"&amp;O$6,INDIRECT("ИсходныеДанные!$J$2:$J$50000")),0)</f>
        <v>0</v>
      </c>
      <c r="P1341" s="3">
        <f ca="1">IF($B1341&lt;&gt;"",SUMIF(INDIRECT("ИсходныеДанные!$"&amp;$K$4&amp;"$2:$"&amp;$K$4&amp;"$50000"),$B1341&amp;"#"&amp;P$6,INDIRECT("ИсходныеДанные!$J$2:$J$50000")),0)</f>
        <v>0</v>
      </c>
      <c r="Q1341" s="3">
        <f ca="1">IF($B1341&lt;&gt;"",SUMIF(INDIRECT("ИсходныеДанные!$"&amp;$K$4&amp;"$2:$"&amp;$K$4&amp;"$50000"),$B1341&amp;"#"&amp;Q$6,INDIRECT("ИсходныеДанные!$J$2:$J$50000")),0)</f>
        <v>0</v>
      </c>
      <c r="R1341" s="3">
        <f ca="1">IF($B1341&lt;&gt;"",SUMIF(INDIRECT("ИсходныеДанные!$"&amp;$K$4&amp;"$2:$"&amp;$K$4&amp;"$50000"),$B1341&amp;"#"&amp;R$6,INDIRECT("ИсходныеДанные!$J$2:$J$50000")),0)</f>
        <v>0</v>
      </c>
      <c r="S1341" s="3">
        <f ca="1">IF($B1341&lt;&gt;"",SUMIF(INDIRECT("ИсходныеДанные!$"&amp;$K$4&amp;"$2:$"&amp;$K$4&amp;"$50000"),$B1341&amp;"#"&amp;S$6,INDIRECT("ИсходныеДанные!$J$2:$J$50000")),0)</f>
        <v>0</v>
      </c>
      <c r="T1341" s="3">
        <f ca="1">IF($B1341&lt;&gt;"",SUMIF(INDIRECT("ИсходныеДанные!$"&amp;$K$4&amp;"$2:$"&amp;$K$4&amp;"$50000"),$B1341&amp;"#"&amp;T$6,INDIRECT("ИсходныеДанные!$J$2:$J$50000")),0)</f>
        <v>0</v>
      </c>
      <c r="U1341" s="3">
        <f ca="1">IF($B1341&lt;&gt;"",SUMIF(INDIRECT("ИсходныеДанные!$"&amp;$K$4&amp;"$2:$"&amp;$K$4&amp;"$50000"),$B1341&amp;"#"&amp;U$6,INDIRECT("ИсходныеДанные!$J$2:$J$50000")),0)</f>
        <v>0</v>
      </c>
      <c r="V1341" s="3">
        <f ca="1">IF($B1341&lt;&gt;"",SUMIF(INDIRECT("ИсходныеДанные!$"&amp;$K$4&amp;"$2:$"&amp;$K$4&amp;"$50000"),$B1341&amp;"#"&amp;V$6,INDIRECT("ИсходныеДанные!$J$2:$J$50000")),0)</f>
        <v>0</v>
      </c>
      <c r="W1341" s="16" t="e">
        <f ca="1">SUM(K1341:V1341)/Пофамильно!$R$1</f>
        <v>#DIV/0!</v>
      </c>
    </row>
    <row r="1342" spans="1:23" x14ac:dyDescent="0.25">
      <c r="A1342" s="10" t="str">
        <f t="shared" ca="1" si="22"/>
        <v>delete</v>
      </c>
      <c r="B1342" s="16" cm="1">
        <f t="array" aca="1" ref="B1342" ca="1">INDIRECT("УникальныеСписки!D"&amp;ROW()-$L$4)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14"/>
      <c r="G1342" s="81" t="str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84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84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84" t="str" cm="1">
        <f t="array" aca="1" ref="J1342" ca="1">_xlfn.XLOOKUP($B1342,INDIRECT(SUBSTITUTE("ИсходныеДанные!$где$2:$где$50000","где",$B$4)),INDIRECT(SUBSTITUTE("ИсходныеДанные!$что$2:$что$50000","что",J$4)),"",0,1)</f>
        <v/>
      </c>
      <c r="K1342" s="3">
        <f ca="1">IF($B1342&lt;&gt;"",SUMIF(INDIRECT("ИсходныеДанные!$"&amp;$K$4&amp;"$2:$"&amp;$K$4&amp;"$50000"),$B1342&amp;"#"&amp;K$6,INDIRECT("ИсходныеДанные!$J$2:$J$50000")),0)</f>
        <v>0</v>
      </c>
      <c r="L1342" s="3">
        <f ca="1">IF($B1342&lt;&gt;"",SUMIF(INDIRECT("ИсходныеДанные!$"&amp;$K$4&amp;"$2:$"&amp;$K$4&amp;"$50000"),$B1342&amp;"#"&amp;L$6,INDIRECT("ИсходныеДанные!$J$2:$J$50000")),0)</f>
        <v>0</v>
      </c>
      <c r="M1342" s="3">
        <f ca="1">IF($B1342&lt;&gt;"",SUMIF(INDIRECT("ИсходныеДанные!$"&amp;$K$4&amp;"$2:$"&amp;$K$4&amp;"$50000"),$B1342&amp;"#"&amp;M$6,INDIRECT("ИсходныеДанные!$J$2:$J$50000")),0)</f>
        <v>0</v>
      </c>
      <c r="N1342" s="3">
        <f ca="1">IF($B1342&lt;&gt;"",SUMIF(INDIRECT("ИсходныеДанные!$"&amp;$K$4&amp;"$2:$"&amp;$K$4&amp;"$50000"),$B1342&amp;"#"&amp;N$6,INDIRECT("ИсходныеДанные!$J$2:$J$50000")),0)</f>
        <v>0</v>
      </c>
      <c r="O1342" s="3">
        <f ca="1">IF($B1342&lt;&gt;"",SUMIF(INDIRECT("ИсходныеДанные!$"&amp;$K$4&amp;"$2:$"&amp;$K$4&amp;"$50000"),$B1342&amp;"#"&amp;O$6,INDIRECT("ИсходныеДанные!$J$2:$J$50000")),0)</f>
        <v>0</v>
      </c>
      <c r="P1342" s="3">
        <f ca="1">IF($B1342&lt;&gt;"",SUMIF(INDIRECT("ИсходныеДанные!$"&amp;$K$4&amp;"$2:$"&amp;$K$4&amp;"$50000"),$B1342&amp;"#"&amp;P$6,INDIRECT("ИсходныеДанные!$J$2:$J$50000")),0)</f>
        <v>0</v>
      </c>
      <c r="Q1342" s="3">
        <f ca="1">IF($B1342&lt;&gt;"",SUMIF(INDIRECT("ИсходныеДанные!$"&amp;$K$4&amp;"$2:$"&amp;$K$4&amp;"$50000"),$B1342&amp;"#"&amp;Q$6,INDIRECT("ИсходныеДанные!$J$2:$J$50000")),0)</f>
        <v>0</v>
      </c>
      <c r="R1342" s="3">
        <f ca="1">IF($B1342&lt;&gt;"",SUMIF(INDIRECT("ИсходныеДанные!$"&amp;$K$4&amp;"$2:$"&amp;$K$4&amp;"$50000"),$B1342&amp;"#"&amp;R$6,INDIRECT("ИсходныеДанные!$J$2:$J$50000")),0)</f>
        <v>0</v>
      </c>
      <c r="S1342" s="3">
        <f ca="1">IF($B1342&lt;&gt;"",SUMIF(INDIRECT("ИсходныеДанные!$"&amp;$K$4&amp;"$2:$"&amp;$K$4&amp;"$50000"),$B1342&amp;"#"&amp;S$6,INDIRECT("ИсходныеДанные!$J$2:$J$50000")),0)</f>
        <v>0</v>
      </c>
      <c r="T1342" s="3">
        <f ca="1">IF($B1342&lt;&gt;"",SUMIF(INDIRECT("ИсходныеДанные!$"&amp;$K$4&amp;"$2:$"&amp;$K$4&amp;"$50000"),$B1342&amp;"#"&amp;T$6,INDIRECT("ИсходныеДанные!$J$2:$J$50000")),0)</f>
        <v>0</v>
      </c>
      <c r="U1342" s="3">
        <f ca="1">IF($B1342&lt;&gt;"",SUMIF(INDIRECT("ИсходныеДанные!$"&amp;$K$4&amp;"$2:$"&amp;$K$4&amp;"$50000"),$B1342&amp;"#"&amp;U$6,INDIRECT("ИсходныеДанные!$J$2:$J$50000")),0)</f>
        <v>0</v>
      </c>
      <c r="V1342" s="3">
        <f ca="1">IF($B1342&lt;&gt;"",SUMIF(INDIRECT("ИсходныеДанные!$"&amp;$K$4&amp;"$2:$"&amp;$K$4&amp;"$50000"),$B1342&amp;"#"&amp;V$6,INDIRECT("ИсходныеДанные!$J$2:$J$50000")),0)</f>
        <v>0</v>
      </c>
      <c r="W1342" s="16" t="e">
        <f ca="1">SUM(K1342:V1342)/Пофамильно!$R$1</f>
        <v>#DIV/0!</v>
      </c>
    </row>
    <row r="1343" spans="1:23" x14ac:dyDescent="0.25">
      <c r="A1343" s="10" t="str">
        <f t="shared" ca="1" si="22"/>
        <v>delete</v>
      </c>
      <c r="B1343" s="16" cm="1">
        <f t="array" aca="1" ref="B1343" ca="1">INDIRECT("УникальныеСписки!D"&amp;ROW()-$L$4)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14"/>
      <c r="G1343" s="81" t="str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84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84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84" t="str" cm="1">
        <f t="array" aca="1" ref="J1343" ca="1">_xlfn.XLOOKUP($B1343,INDIRECT(SUBSTITUTE("ИсходныеДанные!$где$2:$где$50000","где",$B$4)),INDIRECT(SUBSTITUTE("ИсходныеДанные!$что$2:$что$50000","что",J$4)),"",0,1)</f>
        <v/>
      </c>
      <c r="K1343" s="3">
        <f ca="1">IF($B1343&lt;&gt;"",SUMIF(INDIRECT("ИсходныеДанные!$"&amp;$K$4&amp;"$2:$"&amp;$K$4&amp;"$50000"),$B1343&amp;"#"&amp;K$6,INDIRECT("ИсходныеДанные!$J$2:$J$50000")),0)</f>
        <v>0</v>
      </c>
      <c r="L1343" s="3">
        <f ca="1">IF($B1343&lt;&gt;"",SUMIF(INDIRECT("ИсходныеДанные!$"&amp;$K$4&amp;"$2:$"&amp;$K$4&amp;"$50000"),$B1343&amp;"#"&amp;L$6,INDIRECT("ИсходныеДанные!$J$2:$J$50000")),0)</f>
        <v>0</v>
      </c>
      <c r="M1343" s="3">
        <f ca="1">IF($B1343&lt;&gt;"",SUMIF(INDIRECT("ИсходныеДанные!$"&amp;$K$4&amp;"$2:$"&amp;$K$4&amp;"$50000"),$B1343&amp;"#"&amp;M$6,INDIRECT("ИсходныеДанные!$J$2:$J$50000")),0)</f>
        <v>0</v>
      </c>
      <c r="N1343" s="3">
        <f ca="1">IF($B1343&lt;&gt;"",SUMIF(INDIRECT("ИсходныеДанные!$"&amp;$K$4&amp;"$2:$"&amp;$K$4&amp;"$50000"),$B1343&amp;"#"&amp;N$6,INDIRECT("ИсходныеДанные!$J$2:$J$50000")),0)</f>
        <v>0</v>
      </c>
      <c r="O1343" s="3">
        <f ca="1">IF($B1343&lt;&gt;"",SUMIF(INDIRECT("ИсходныеДанные!$"&amp;$K$4&amp;"$2:$"&amp;$K$4&amp;"$50000"),$B1343&amp;"#"&amp;O$6,INDIRECT("ИсходныеДанные!$J$2:$J$50000")),0)</f>
        <v>0</v>
      </c>
      <c r="P1343" s="3">
        <f ca="1">IF($B1343&lt;&gt;"",SUMIF(INDIRECT("ИсходныеДанные!$"&amp;$K$4&amp;"$2:$"&amp;$K$4&amp;"$50000"),$B1343&amp;"#"&amp;P$6,INDIRECT("ИсходныеДанные!$J$2:$J$50000")),0)</f>
        <v>0</v>
      </c>
      <c r="Q1343" s="3">
        <f ca="1">IF($B1343&lt;&gt;"",SUMIF(INDIRECT("ИсходныеДанные!$"&amp;$K$4&amp;"$2:$"&amp;$K$4&amp;"$50000"),$B1343&amp;"#"&amp;Q$6,INDIRECT("ИсходныеДанные!$J$2:$J$50000")),0)</f>
        <v>0</v>
      </c>
      <c r="R1343" s="3">
        <f ca="1">IF($B1343&lt;&gt;"",SUMIF(INDIRECT("ИсходныеДанные!$"&amp;$K$4&amp;"$2:$"&amp;$K$4&amp;"$50000"),$B1343&amp;"#"&amp;R$6,INDIRECT("ИсходныеДанные!$J$2:$J$50000")),0)</f>
        <v>0</v>
      </c>
      <c r="S1343" s="3">
        <f ca="1">IF($B1343&lt;&gt;"",SUMIF(INDIRECT("ИсходныеДанные!$"&amp;$K$4&amp;"$2:$"&amp;$K$4&amp;"$50000"),$B1343&amp;"#"&amp;S$6,INDIRECT("ИсходныеДанные!$J$2:$J$50000")),0)</f>
        <v>0</v>
      </c>
      <c r="T1343" s="3">
        <f ca="1">IF($B1343&lt;&gt;"",SUMIF(INDIRECT("ИсходныеДанные!$"&amp;$K$4&amp;"$2:$"&amp;$K$4&amp;"$50000"),$B1343&amp;"#"&amp;T$6,INDIRECT("ИсходныеДанные!$J$2:$J$50000")),0)</f>
        <v>0</v>
      </c>
      <c r="U1343" s="3">
        <f ca="1">IF($B1343&lt;&gt;"",SUMIF(INDIRECT("ИсходныеДанные!$"&amp;$K$4&amp;"$2:$"&amp;$K$4&amp;"$50000"),$B1343&amp;"#"&amp;U$6,INDIRECT("ИсходныеДанные!$J$2:$J$50000")),0)</f>
        <v>0</v>
      </c>
      <c r="V1343" s="3">
        <f ca="1">IF($B1343&lt;&gt;"",SUMIF(INDIRECT("ИсходныеДанные!$"&amp;$K$4&amp;"$2:$"&amp;$K$4&amp;"$50000"),$B1343&amp;"#"&amp;V$6,INDIRECT("ИсходныеДанные!$J$2:$J$50000")),0)</f>
        <v>0</v>
      </c>
      <c r="W1343" s="16" t="e">
        <f ca="1">SUM(K1343:V1343)/Пофамильно!$R$1</f>
        <v>#DIV/0!</v>
      </c>
    </row>
    <row r="1344" spans="1:23" x14ac:dyDescent="0.25">
      <c r="A1344" s="10" t="str">
        <f t="shared" ca="1" si="22"/>
        <v>delete</v>
      </c>
      <c r="B1344" s="16" cm="1">
        <f t="array" aca="1" ref="B1344" ca="1">INDIRECT("УникальныеСписки!D"&amp;ROW()-$L$4)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14"/>
      <c r="G1344" s="81" t="str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84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84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84" t="str" cm="1">
        <f t="array" aca="1" ref="J1344" ca="1">_xlfn.XLOOKUP($B1344,INDIRECT(SUBSTITUTE("ИсходныеДанные!$где$2:$где$50000","где",$B$4)),INDIRECT(SUBSTITUTE("ИсходныеДанные!$что$2:$что$50000","что",J$4)),"",0,1)</f>
        <v/>
      </c>
      <c r="K1344" s="3">
        <f ca="1">IF($B1344&lt;&gt;"",SUMIF(INDIRECT("ИсходныеДанные!$"&amp;$K$4&amp;"$2:$"&amp;$K$4&amp;"$50000"),$B1344&amp;"#"&amp;K$6,INDIRECT("ИсходныеДанные!$J$2:$J$50000")),0)</f>
        <v>0</v>
      </c>
      <c r="L1344" s="3">
        <f ca="1">IF($B1344&lt;&gt;"",SUMIF(INDIRECT("ИсходныеДанные!$"&amp;$K$4&amp;"$2:$"&amp;$K$4&amp;"$50000"),$B1344&amp;"#"&amp;L$6,INDIRECT("ИсходныеДанные!$J$2:$J$50000")),0)</f>
        <v>0</v>
      </c>
      <c r="M1344" s="3">
        <f ca="1">IF($B1344&lt;&gt;"",SUMIF(INDIRECT("ИсходныеДанные!$"&amp;$K$4&amp;"$2:$"&amp;$K$4&amp;"$50000"),$B1344&amp;"#"&amp;M$6,INDIRECT("ИсходныеДанные!$J$2:$J$50000")),0)</f>
        <v>0</v>
      </c>
      <c r="N1344" s="3">
        <f ca="1">IF($B1344&lt;&gt;"",SUMIF(INDIRECT("ИсходныеДанные!$"&amp;$K$4&amp;"$2:$"&amp;$K$4&amp;"$50000"),$B1344&amp;"#"&amp;N$6,INDIRECT("ИсходныеДанные!$J$2:$J$50000")),0)</f>
        <v>0</v>
      </c>
      <c r="O1344" s="3">
        <f ca="1">IF($B1344&lt;&gt;"",SUMIF(INDIRECT("ИсходныеДанные!$"&amp;$K$4&amp;"$2:$"&amp;$K$4&amp;"$50000"),$B1344&amp;"#"&amp;O$6,INDIRECT("ИсходныеДанные!$J$2:$J$50000")),0)</f>
        <v>0</v>
      </c>
      <c r="P1344" s="3">
        <f ca="1">IF($B1344&lt;&gt;"",SUMIF(INDIRECT("ИсходныеДанные!$"&amp;$K$4&amp;"$2:$"&amp;$K$4&amp;"$50000"),$B1344&amp;"#"&amp;P$6,INDIRECT("ИсходныеДанные!$J$2:$J$50000")),0)</f>
        <v>0</v>
      </c>
      <c r="Q1344" s="3">
        <f ca="1">IF($B1344&lt;&gt;"",SUMIF(INDIRECT("ИсходныеДанные!$"&amp;$K$4&amp;"$2:$"&amp;$K$4&amp;"$50000"),$B1344&amp;"#"&amp;Q$6,INDIRECT("ИсходныеДанные!$J$2:$J$50000")),0)</f>
        <v>0</v>
      </c>
      <c r="R1344" s="3">
        <f ca="1">IF($B1344&lt;&gt;"",SUMIF(INDIRECT("ИсходныеДанные!$"&amp;$K$4&amp;"$2:$"&amp;$K$4&amp;"$50000"),$B1344&amp;"#"&amp;R$6,INDIRECT("ИсходныеДанные!$J$2:$J$50000")),0)</f>
        <v>0</v>
      </c>
      <c r="S1344" s="3">
        <f ca="1">IF($B1344&lt;&gt;"",SUMIF(INDIRECT("ИсходныеДанные!$"&amp;$K$4&amp;"$2:$"&amp;$K$4&amp;"$50000"),$B1344&amp;"#"&amp;S$6,INDIRECT("ИсходныеДанные!$J$2:$J$50000")),0)</f>
        <v>0</v>
      </c>
      <c r="T1344" s="3">
        <f ca="1">IF($B1344&lt;&gt;"",SUMIF(INDIRECT("ИсходныеДанные!$"&amp;$K$4&amp;"$2:$"&amp;$K$4&amp;"$50000"),$B1344&amp;"#"&amp;T$6,INDIRECT("ИсходныеДанные!$J$2:$J$50000")),0)</f>
        <v>0</v>
      </c>
      <c r="U1344" s="3">
        <f ca="1">IF($B1344&lt;&gt;"",SUMIF(INDIRECT("ИсходныеДанные!$"&amp;$K$4&amp;"$2:$"&amp;$K$4&amp;"$50000"),$B1344&amp;"#"&amp;U$6,INDIRECT("ИсходныеДанные!$J$2:$J$50000")),0)</f>
        <v>0</v>
      </c>
      <c r="V1344" s="3">
        <f ca="1">IF($B1344&lt;&gt;"",SUMIF(INDIRECT("ИсходныеДанные!$"&amp;$K$4&amp;"$2:$"&amp;$K$4&amp;"$50000"),$B1344&amp;"#"&amp;V$6,INDIRECT("ИсходныеДанные!$J$2:$J$50000")),0)</f>
        <v>0</v>
      </c>
      <c r="W1344" s="16" t="e">
        <f ca="1">SUM(K1344:V1344)/Пофамильно!$R$1</f>
        <v>#DIV/0!</v>
      </c>
    </row>
    <row r="1345" spans="1:23" x14ac:dyDescent="0.25">
      <c r="A1345" s="10" t="str">
        <f t="shared" ca="1" si="22"/>
        <v>delete</v>
      </c>
      <c r="B1345" s="16" cm="1">
        <f t="array" aca="1" ref="B1345" ca="1">INDIRECT("УникальныеСписки!D"&amp;ROW()-$L$4)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14"/>
      <c r="G1345" s="81" t="str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84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84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84" t="str" cm="1">
        <f t="array" aca="1" ref="J1345" ca="1">_xlfn.XLOOKUP($B1345,INDIRECT(SUBSTITUTE("ИсходныеДанные!$где$2:$где$50000","где",$B$4)),INDIRECT(SUBSTITUTE("ИсходныеДанные!$что$2:$что$50000","что",J$4)),"",0,1)</f>
        <v/>
      </c>
      <c r="K1345" s="3">
        <f ca="1">IF($B1345&lt;&gt;"",SUMIF(INDIRECT("ИсходныеДанные!$"&amp;$K$4&amp;"$2:$"&amp;$K$4&amp;"$50000"),$B1345&amp;"#"&amp;K$6,INDIRECT("ИсходныеДанные!$J$2:$J$50000")),0)</f>
        <v>0</v>
      </c>
      <c r="L1345" s="3">
        <f ca="1">IF($B1345&lt;&gt;"",SUMIF(INDIRECT("ИсходныеДанные!$"&amp;$K$4&amp;"$2:$"&amp;$K$4&amp;"$50000"),$B1345&amp;"#"&amp;L$6,INDIRECT("ИсходныеДанные!$J$2:$J$50000")),0)</f>
        <v>0</v>
      </c>
      <c r="M1345" s="3">
        <f ca="1">IF($B1345&lt;&gt;"",SUMIF(INDIRECT("ИсходныеДанные!$"&amp;$K$4&amp;"$2:$"&amp;$K$4&amp;"$50000"),$B1345&amp;"#"&amp;M$6,INDIRECT("ИсходныеДанные!$J$2:$J$50000")),0)</f>
        <v>0</v>
      </c>
      <c r="N1345" s="3">
        <f ca="1">IF($B1345&lt;&gt;"",SUMIF(INDIRECT("ИсходныеДанные!$"&amp;$K$4&amp;"$2:$"&amp;$K$4&amp;"$50000"),$B1345&amp;"#"&amp;N$6,INDIRECT("ИсходныеДанные!$J$2:$J$50000")),0)</f>
        <v>0</v>
      </c>
      <c r="O1345" s="3">
        <f ca="1">IF($B1345&lt;&gt;"",SUMIF(INDIRECT("ИсходныеДанные!$"&amp;$K$4&amp;"$2:$"&amp;$K$4&amp;"$50000"),$B1345&amp;"#"&amp;O$6,INDIRECT("ИсходныеДанные!$J$2:$J$50000")),0)</f>
        <v>0</v>
      </c>
      <c r="P1345" s="3">
        <f ca="1">IF($B1345&lt;&gt;"",SUMIF(INDIRECT("ИсходныеДанные!$"&amp;$K$4&amp;"$2:$"&amp;$K$4&amp;"$50000"),$B1345&amp;"#"&amp;P$6,INDIRECT("ИсходныеДанные!$J$2:$J$50000")),0)</f>
        <v>0</v>
      </c>
      <c r="Q1345" s="3">
        <f ca="1">IF($B1345&lt;&gt;"",SUMIF(INDIRECT("ИсходныеДанные!$"&amp;$K$4&amp;"$2:$"&amp;$K$4&amp;"$50000"),$B1345&amp;"#"&amp;Q$6,INDIRECT("ИсходныеДанные!$J$2:$J$50000")),0)</f>
        <v>0</v>
      </c>
      <c r="R1345" s="3">
        <f ca="1">IF($B1345&lt;&gt;"",SUMIF(INDIRECT("ИсходныеДанные!$"&amp;$K$4&amp;"$2:$"&amp;$K$4&amp;"$50000"),$B1345&amp;"#"&amp;R$6,INDIRECT("ИсходныеДанные!$J$2:$J$50000")),0)</f>
        <v>0</v>
      </c>
      <c r="S1345" s="3">
        <f ca="1">IF($B1345&lt;&gt;"",SUMIF(INDIRECT("ИсходныеДанные!$"&amp;$K$4&amp;"$2:$"&amp;$K$4&amp;"$50000"),$B1345&amp;"#"&amp;S$6,INDIRECT("ИсходныеДанные!$J$2:$J$50000")),0)</f>
        <v>0</v>
      </c>
      <c r="T1345" s="3">
        <f ca="1">IF($B1345&lt;&gt;"",SUMIF(INDIRECT("ИсходныеДанные!$"&amp;$K$4&amp;"$2:$"&amp;$K$4&amp;"$50000"),$B1345&amp;"#"&amp;T$6,INDIRECT("ИсходныеДанные!$J$2:$J$50000")),0)</f>
        <v>0</v>
      </c>
      <c r="U1345" s="3">
        <f ca="1">IF($B1345&lt;&gt;"",SUMIF(INDIRECT("ИсходныеДанные!$"&amp;$K$4&amp;"$2:$"&amp;$K$4&amp;"$50000"),$B1345&amp;"#"&amp;U$6,INDIRECT("ИсходныеДанные!$J$2:$J$50000")),0)</f>
        <v>0</v>
      </c>
      <c r="V1345" s="3">
        <f ca="1">IF($B1345&lt;&gt;"",SUMIF(INDIRECT("ИсходныеДанные!$"&amp;$K$4&amp;"$2:$"&amp;$K$4&amp;"$50000"),$B1345&amp;"#"&amp;V$6,INDIRECT("ИсходныеДанные!$J$2:$J$50000")),0)</f>
        <v>0</v>
      </c>
      <c r="W1345" s="16" t="e">
        <f ca="1">SUM(K1345:V1345)/Пофамильно!$R$1</f>
        <v>#DIV/0!</v>
      </c>
    </row>
    <row r="1346" spans="1:23" x14ac:dyDescent="0.25">
      <c r="A1346" s="10" t="str">
        <f t="shared" ca="1" si="22"/>
        <v>delete</v>
      </c>
      <c r="B1346" s="16" cm="1">
        <f t="array" aca="1" ref="B1346" ca="1">INDIRECT("УникальныеСписки!D"&amp;ROW()-$L$4)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14"/>
      <c r="G1346" s="81" t="str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84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84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84" t="str" cm="1">
        <f t="array" aca="1" ref="J1346" ca="1">_xlfn.XLOOKUP($B1346,INDIRECT(SUBSTITUTE("ИсходныеДанные!$где$2:$где$50000","где",$B$4)),INDIRECT(SUBSTITUTE("ИсходныеДанные!$что$2:$что$50000","что",J$4)),"",0,1)</f>
        <v/>
      </c>
      <c r="K1346" s="3">
        <f ca="1">IF($B1346&lt;&gt;"",SUMIF(INDIRECT("ИсходныеДанные!$"&amp;$K$4&amp;"$2:$"&amp;$K$4&amp;"$50000"),$B1346&amp;"#"&amp;K$6,INDIRECT("ИсходныеДанные!$J$2:$J$50000")),0)</f>
        <v>0</v>
      </c>
      <c r="L1346" s="3">
        <f ca="1">IF($B1346&lt;&gt;"",SUMIF(INDIRECT("ИсходныеДанные!$"&amp;$K$4&amp;"$2:$"&amp;$K$4&amp;"$50000"),$B1346&amp;"#"&amp;L$6,INDIRECT("ИсходныеДанные!$J$2:$J$50000")),0)</f>
        <v>0</v>
      </c>
      <c r="M1346" s="3">
        <f ca="1">IF($B1346&lt;&gt;"",SUMIF(INDIRECT("ИсходныеДанные!$"&amp;$K$4&amp;"$2:$"&amp;$K$4&amp;"$50000"),$B1346&amp;"#"&amp;M$6,INDIRECT("ИсходныеДанные!$J$2:$J$50000")),0)</f>
        <v>0</v>
      </c>
      <c r="N1346" s="3">
        <f ca="1">IF($B1346&lt;&gt;"",SUMIF(INDIRECT("ИсходныеДанные!$"&amp;$K$4&amp;"$2:$"&amp;$K$4&amp;"$50000"),$B1346&amp;"#"&amp;N$6,INDIRECT("ИсходныеДанные!$J$2:$J$50000")),0)</f>
        <v>0</v>
      </c>
      <c r="O1346" s="3">
        <f ca="1">IF($B1346&lt;&gt;"",SUMIF(INDIRECT("ИсходныеДанные!$"&amp;$K$4&amp;"$2:$"&amp;$K$4&amp;"$50000"),$B1346&amp;"#"&amp;O$6,INDIRECT("ИсходныеДанные!$J$2:$J$50000")),0)</f>
        <v>0</v>
      </c>
      <c r="P1346" s="3">
        <f ca="1">IF($B1346&lt;&gt;"",SUMIF(INDIRECT("ИсходныеДанные!$"&amp;$K$4&amp;"$2:$"&amp;$K$4&amp;"$50000"),$B1346&amp;"#"&amp;P$6,INDIRECT("ИсходныеДанные!$J$2:$J$50000")),0)</f>
        <v>0</v>
      </c>
      <c r="Q1346" s="3">
        <f ca="1">IF($B1346&lt;&gt;"",SUMIF(INDIRECT("ИсходныеДанные!$"&amp;$K$4&amp;"$2:$"&amp;$K$4&amp;"$50000"),$B1346&amp;"#"&amp;Q$6,INDIRECT("ИсходныеДанные!$J$2:$J$50000")),0)</f>
        <v>0</v>
      </c>
      <c r="R1346" s="3">
        <f ca="1">IF($B1346&lt;&gt;"",SUMIF(INDIRECT("ИсходныеДанные!$"&amp;$K$4&amp;"$2:$"&amp;$K$4&amp;"$50000"),$B1346&amp;"#"&amp;R$6,INDIRECT("ИсходныеДанные!$J$2:$J$50000")),0)</f>
        <v>0</v>
      </c>
      <c r="S1346" s="3">
        <f ca="1">IF($B1346&lt;&gt;"",SUMIF(INDIRECT("ИсходныеДанные!$"&amp;$K$4&amp;"$2:$"&amp;$K$4&amp;"$50000"),$B1346&amp;"#"&amp;S$6,INDIRECT("ИсходныеДанные!$J$2:$J$50000")),0)</f>
        <v>0</v>
      </c>
      <c r="T1346" s="3">
        <f ca="1">IF($B1346&lt;&gt;"",SUMIF(INDIRECT("ИсходныеДанные!$"&amp;$K$4&amp;"$2:$"&amp;$K$4&amp;"$50000"),$B1346&amp;"#"&amp;T$6,INDIRECT("ИсходныеДанные!$J$2:$J$50000")),0)</f>
        <v>0</v>
      </c>
      <c r="U1346" s="3">
        <f ca="1">IF($B1346&lt;&gt;"",SUMIF(INDIRECT("ИсходныеДанные!$"&amp;$K$4&amp;"$2:$"&amp;$K$4&amp;"$50000"),$B1346&amp;"#"&amp;U$6,INDIRECT("ИсходныеДанные!$J$2:$J$50000")),0)</f>
        <v>0</v>
      </c>
      <c r="V1346" s="3">
        <f ca="1">IF($B1346&lt;&gt;"",SUMIF(INDIRECT("ИсходныеДанные!$"&amp;$K$4&amp;"$2:$"&amp;$K$4&amp;"$50000"),$B1346&amp;"#"&amp;V$6,INDIRECT("ИсходныеДанные!$J$2:$J$50000")),0)</f>
        <v>0</v>
      </c>
      <c r="W1346" s="16" t="e">
        <f ca="1">SUM(K1346:V1346)/Пофамильно!$R$1</f>
        <v>#DIV/0!</v>
      </c>
    </row>
    <row r="1347" spans="1:23" x14ac:dyDescent="0.25">
      <c r="A1347" s="10" t="str">
        <f t="shared" ca="1" si="22"/>
        <v>delete</v>
      </c>
      <c r="B1347" s="16" cm="1">
        <f t="array" aca="1" ref="B1347" ca="1">INDIRECT("УникальныеСписки!D"&amp;ROW()-$L$4)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14"/>
      <c r="G1347" s="81" t="str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84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84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84" t="str" cm="1">
        <f t="array" aca="1" ref="J1347" ca="1">_xlfn.XLOOKUP($B1347,INDIRECT(SUBSTITUTE("ИсходныеДанные!$где$2:$где$50000","где",$B$4)),INDIRECT(SUBSTITUTE("ИсходныеДанные!$что$2:$что$50000","что",J$4)),"",0,1)</f>
        <v/>
      </c>
      <c r="K1347" s="3">
        <f ca="1">IF($B1347&lt;&gt;"",SUMIF(INDIRECT("ИсходныеДанные!$"&amp;$K$4&amp;"$2:$"&amp;$K$4&amp;"$50000"),$B1347&amp;"#"&amp;K$6,INDIRECT("ИсходныеДанные!$J$2:$J$50000")),0)</f>
        <v>0</v>
      </c>
      <c r="L1347" s="3">
        <f ca="1">IF($B1347&lt;&gt;"",SUMIF(INDIRECT("ИсходныеДанные!$"&amp;$K$4&amp;"$2:$"&amp;$K$4&amp;"$50000"),$B1347&amp;"#"&amp;L$6,INDIRECT("ИсходныеДанные!$J$2:$J$50000")),0)</f>
        <v>0</v>
      </c>
      <c r="M1347" s="3">
        <f ca="1">IF($B1347&lt;&gt;"",SUMIF(INDIRECT("ИсходныеДанные!$"&amp;$K$4&amp;"$2:$"&amp;$K$4&amp;"$50000"),$B1347&amp;"#"&amp;M$6,INDIRECT("ИсходныеДанные!$J$2:$J$50000")),0)</f>
        <v>0</v>
      </c>
      <c r="N1347" s="3">
        <f ca="1">IF($B1347&lt;&gt;"",SUMIF(INDIRECT("ИсходныеДанные!$"&amp;$K$4&amp;"$2:$"&amp;$K$4&amp;"$50000"),$B1347&amp;"#"&amp;N$6,INDIRECT("ИсходныеДанные!$J$2:$J$50000")),0)</f>
        <v>0</v>
      </c>
      <c r="O1347" s="3">
        <f ca="1">IF($B1347&lt;&gt;"",SUMIF(INDIRECT("ИсходныеДанные!$"&amp;$K$4&amp;"$2:$"&amp;$K$4&amp;"$50000"),$B1347&amp;"#"&amp;O$6,INDIRECT("ИсходныеДанные!$J$2:$J$50000")),0)</f>
        <v>0</v>
      </c>
      <c r="P1347" s="3">
        <f ca="1">IF($B1347&lt;&gt;"",SUMIF(INDIRECT("ИсходныеДанные!$"&amp;$K$4&amp;"$2:$"&amp;$K$4&amp;"$50000"),$B1347&amp;"#"&amp;P$6,INDIRECT("ИсходныеДанные!$J$2:$J$50000")),0)</f>
        <v>0</v>
      </c>
      <c r="Q1347" s="3">
        <f ca="1">IF($B1347&lt;&gt;"",SUMIF(INDIRECT("ИсходныеДанные!$"&amp;$K$4&amp;"$2:$"&amp;$K$4&amp;"$50000"),$B1347&amp;"#"&amp;Q$6,INDIRECT("ИсходныеДанные!$J$2:$J$50000")),0)</f>
        <v>0</v>
      </c>
      <c r="R1347" s="3">
        <f ca="1">IF($B1347&lt;&gt;"",SUMIF(INDIRECT("ИсходныеДанные!$"&amp;$K$4&amp;"$2:$"&amp;$K$4&amp;"$50000"),$B1347&amp;"#"&amp;R$6,INDIRECT("ИсходныеДанные!$J$2:$J$50000")),0)</f>
        <v>0</v>
      </c>
      <c r="S1347" s="3">
        <f ca="1">IF($B1347&lt;&gt;"",SUMIF(INDIRECT("ИсходныеДанные!$"&amp;$K$4&amp;"$2:$"&amp;$K$4&amp;"$50000"),$B1347&amp;"#"&amp;S$6,INDIRECT("ИсходныеДанные!$J$2:$J$50000")),0)</f>
        <v>0</v>
      </c>
      <c r="T1347" s="3">
        <f ca="1">IF($B1347&lt;&gt;"",SUMIF(INDIRECT("ИсходныеДанные!$"&amp;$K$4&amp;"$2:$"&amp;$K$4&amp;"$50000"),$B1347&amp;"#"&amp;T$6,INDIRECT("ИсходныеДанные!$J$2:$J$50000")),0)</f>
        <v>0</v>
      </c>
      <c r="U1347" s="3">
        <f ca="1">IF($B1347&lt;&gt;"",SUMIF(INDIRECT("ИсходныеДанные!$"&amp;$K$4&amp;"$2:$"&amp;$K$4&amp;"$50000"),$B1347&amp;"#"&amp;U$6,INDIRECT("ИсходныеДанные!$J$2:$J$50000")),0)</f>
        <v>0</v>
      </c>
      <c r="V1347" s="3">
        <f ca="1">IF($B1347&lt;&gt;"",SUMIF(INDIRECT("ИсходныеДанные!$"&amp;$K$4&amp;"$2:$"&amp;$K$4&amp;"$50000"),$B1347&amp;"#"&amp;V$6,INDIRECT("ИсходныеДанные!$J$2:$J$50000")),0)</f>
        <v>0</v>
      </c>
      <c r="W1347" s="16" t="e">
        <f ca="1">SUM(K1347:V1347)/Пофамильно!$R$1</f>
        <v>#DIV/0!</v>
      </c>
    </row>
    <row r="1348" spans="1:23" x14ac:dyDescent="0.25">
      <c r="A1348" s="10" t="str">
        <f t="shared" ca="1" si="22"/>
        <v>delete</v>
      </c>
      <c r="B1348" s="16" cm="1">
        <f t="array" aca="1" ref="B1348" ca="1">INDIRECT("УникальныеСписки!D"&amp;ROW()-$L$4)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14"/>
      <c r="G1348" s="81" t="str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84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84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84" t="str" cm="1">
        <f t="array" aca="1" ref="J1348" ca="1">_xlfn.XLOOKUP($B1348,INDIRECT(SUBSTITUTE("ИсходныеДанные!$где$2:$где$50000","где",$B$4)),INDIRECT(SUBSTITUTE("ИсходныеДанные!$что$2:$что$50000","что",J$4)),"",0,1)</f>
        <v/>
      </c>
      <c r="K1348" s="3">
        <f ca="1">IF($B1348&lt;&gt;"",SUMIF(INDIRECT("ИсходныеДанные!$"&amp;$K$4&amp;"$2:$"&amp;$K$4&amp;"$50000"),$B1348&amp;"#"&amp;K$6,INDIRECT("ИсходныеДанные!$J$2:$J$50000")),0)</f>
        <v>0</v>
      </c>
      <c r="L1348" s="3">
        <f ca="1">IF($B1348&lt;&gt;"",SUMIF(INDIRECT("ИсходныеДанные!$"&amp;$K$4&amp;"$2:$"&amp;$K$4&amp;"$50000"),$B1348&amp;"#"&amp;L$6,INDIRECT("ИсходныеДанные!$J$2:$J$50000")),0)</f>
        <v>0</v>
      </c>
      <c r="M1348" s="3">
        <f ca="1">IF($B1348&lt;&gt;"",SUMIF(INDIRECT("ИсходныеДанные!$"&amp;$K$4&amp;"$2:$"&amp;$K$4&amp;"$50000"),$B1348&amp;"#"&amp;M$6,INDIRECT("ИсходныеДанные!$J$2:$J$50000")),0)</f>
        <v>0</v>
      </c>
      <c r="N1348" s="3">
        <f ca="1">IF($B1348&lt;&gt;"",SUMIF(INDIRECT("ИсходныеДанные!$"&amp;$K$4&amp;"$2:$"&amp;$K$4&amp;"$50000"),$B1348&amp;"#"&amp;N$6,INDIRECT("ИсходныеДанные!$J$2:$J$50000")),0)</f>
        <v>0</v>
      </c>
      <c r="O1348" s="3">
        <f ca="1">IF($B1348&lt;&gt;"",SUMIF(INDIRECT("ИсходныеДанные!$"&amp;$K$4&amp;"$2:$"&amp;$K$4&amp;"$50000"),$B1348&amp;"#"&amp;O$6,INDIRECT("ИсходныеДанные!$J$2:$J$50000")),0)</f>
        <v>0</v>
      </c>
      <c r="P1348" s="3">
        <f ca="1">IF($B1348&lt;&gt;"",SUMIF(INDIRECT("ИсходныеДанные!$"&amp;$K$4&amp;"$2:$"&amp;$K$4&amp;"$50000"),$B1348&amp;"#"&amp;P$6,INDIRECT("ИсходныеДанные!$J$2:$J$50000")),0)</f>
        <v>0</v>
      </c>
      <c r="Q1348" s="3">
        <f ca="1">IF($B1348&lt;&gt;"",SUMIF(INDIRECT("ИсходныеДанные!$"&amp;$K$4&amp;"$2:$"&amp;$K$4&amp;"$50000"),$B1348&amp;"#"&amp;Q$6,INDIRECT("ИсходныеДанные!$J$2:$J$50000")),0)</f>
        <v>0</v>
      </c>
      <c r="R1348" s="3">
        <f ca="1">IF($B1348&lt;&gt;"",SUMIF(INDIRECT("ИсходныеДанные!$"&amp;$K$4&amp;"$2:$"&amp;$K$4&amp;"$50000"),$B1348&amp;"#"&amp;R$6,INDIRECT("ИсходныеДанные!$J$2:$J$50000")),0)</f>
        <v>0</v>
      </c>
      <c r="S1348" s="3">
        <f ca="1">IF($B1348&lt;&gt;"",SUMIF(INDIRECT("ИсходныеДанные!$"&amp;$K$4&amp;"$2:$"&amp;$K$4&amp;"$50000"),$B1348&amp;"#"&amp;S$6,INDIRECT("ИсходныеДанные!$J$2:$J$50000")),0)</f>
        <v>0</v>
      </c>
      <c r="T1348" s="3">
        <f ca="1">IF($B1348&lt;&gt;"",SUMIF(INDIRECT("ИсходныеДанные!$"&amp;$K$4&amp;"$2:$"&amp;$K$4&amp;"$50000"),$B1348&amp;"#"&amp;T$6,INDIRECT("ИсходныеДанные!$J$2:$J$50000")),0)</f>
        <v>0</v>
      </c>
      <c r="U1348" s="3">
        <f ca="1">IF($B1348&lt;&gt;"",SUMIF(INDIRECT("ИсходныеДанные!$"&amp;$K$4&amp;"$2:$"&amp;$K$4&amp;"$50000"),$B1348&amp;"#"&amp;U$6,INDIRECT("ИсходныеДанные!$J$2:$J$50000")),0)</f>
        <v>0</v>
      </c>
      <c r="V1348" s="3">
        <f ca="1">IF($B1348&lt;&gt;"",SUMIF(INDIRECT("ИсходныеДанные!$"&amp;$K$4&amp;"$2:$"&amp;$K$4&amp;"$50000"),$B1348&amp;"#"&amp;V$6,INDIRECT("ИсходныеДанные!$J$2:$J$50000")),0)</f>
        <v>0</v>
      </c>
      <c r="W1348" s="16" t="e">
        <f ca="1">SUM(K1348:V1348)/Пофамильно!$R$1</f>
        <v>#DIV/0!</v>
      </c>
    </row>
    <row r="1349" spans="1:23" x14ac:dyDescent="0.25">
      <c r="A1349" s="10" t="str">
        <f t="shared" ca="1" si="22"/>
        <v>delete</v>
      </c>
      <c r="B1349" s="16" cm="1">
        <f t="array" aca="1" ref="B1349" ca="1">INDIRECT("УникальныеСписки!D"&amp;ROW()-$L$4)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14"/>
      <c r="G1349" s="81" t="str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84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84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84" t="str" cm="1">
        <f t="array" aca="1" ref="J1349" ca="1">_xlfn.XLOOKUP($B1349,INDIRECT(SUBSTITUTE("ИсходныеДанные!$где$2:$где$50000","где",$B$4)),INDIRECT(SUBSTITUTE("ИсходныеДанные!$что$2:$что$50000","что",J$4)),"",0,1)</f>
        <v/>
      </c>
      <c r="K1349" s="3">
        <f ca="1">IF($B1349&lt;&gt;"",SUMIF(INDIRECT("ИсходныеДанные!$"&amp;$K$4&amp;"$2:$"&amp;$K$4&amp;"$50000"),$B1349&amp;"#"&amp;K$6,INDIRECT("ИсходныеДанные!$J$2:$J$50000")),0)</f>
        <v>0</v>
      </c>
      <c r="L1349" s="3">
        <f ca="1">IF($B1349&lt;&gt;"",SUMIF(INDIRECT("ИсходныеДанные!$"&amp;$K$4&amp;"$2:$"&amp;$K$4&amp;"$50000"),$B1349&amp;"#"&amp;L$6,INDIRECT("ИсходныеДанные!$J$2:$J$50000")),0)</f>
        <v>0</v>
      </c>
      <c r="M1349" s="3">
        <f ca="1">IF($B1349&lt;&gt;"",SUMIF(INDIRECT("ИсходныеДанные!$"&amp;$K$4&amp;"$2:$"&amp;$K$4&amp;"$50000"),$B1349&amp;"#"&amp;M$6,INDIRECT("ИсходныеДанные!$J$2:$J$50000")),0)</f>
        <v>0</v>
      </c>
      <c r="N1349" s="3">
        <f ca="1">IF($B1349&lt;&gt;"",SUMIF(INDIRECT("ИсходныеДанные!$"&amp;$K$4&amp;"$2:$"&amp;$K$4&amp;"$50000"),$B1349&amp;"#"&amp;N$6,INDIRECT("ИсходныеДанные!$J$2:$J$50000")),0)</f>
        <v>0</v>
      </c>
      <c r="O1349" s="3">
        <f ca="1">IF($B1349&lt;&gt;"",SUMIF(INDIRECT("ИсходныеДанные!$"&amp;$K$4&amp;"$2:$"&amp;$K$4&amp;"$50000"),$B1349&amp;"#"&amp;O$6,INDIRECT("ИсходныеДанные!$J$2:$J$50000")),0)</f>
        <v>0</v>
      </c>
      <c r="P1349" s="3">
        <f ca="1">IF($B1349&lt;&gt;"",SUMIF(INDIRECT("ИсходныеДанные!$"&amp;$K$4&amp;"$2:$"&amp;$K$4&amp;"$50000"),$B1349&amp;"#"&amp;P$6,INDIRECT("ИсходныеДанные!$J$2:$J$50000")),0)</f>
        <v>0</v>
      </c>
      <c r="Q1349" s="3">
        <f ca="1">IF($B1349&lt;&gt;"",SUMIF(INDIRECT("ИсходныеДанные!$"&amp;$K$4&amp;"$2:$"&amp;$K$4&amp;"$50000"),$B1349&amp;"#"&amp;Q$6,INDIRECT("ИсходныеДанные!$J$2:$J$50000")),0)</f>
        <v>0</v>
      </c>
      <c r="R1349" s="3">
        <f ca="1">IF($B1349&lt;&gt;"",SUMIF(INDIRECT("ИсходныеДанные!$"&amp;$K$4&amp;"$2:$"&amp;$K$4&amp;"$50000"),$B1349&amp;"#"&amp;R$6,INDIRECT("ИсходныеДанные!$J$2:$J$50000")),0)</f>
        <v>0</v>
      </c>
      <c r="S1349" s="3">
        <f ca="1">IF($B1349&lt;&gt;"",SUMIF(INDIRECT("ИсходныеДанные!$"&amp;$K$4&amp;"$2:$"&amp;$K$4&amp;"$50000"),$B1349&amp;"#"&amp;S$6,INDIRECT("ИсходныеДанные!$J$2:$J$50000")),0)</f>
        <v>0</v>
      </c>
      <c r="T1349" s="3">
        <f ca="1">IF($B1349&lt;&gt;"",SUMIF(INDIRECT("ИсходныеДанные!$"&amp;$K$4&amp;"$2:$"&amp;$K$4&amp;"$50000"),$B1349&amp;"#"&amp;T$6,INDIRECT("ИсходныеДанные!$J$2:$J$50000")),0)</f>
        <v>0</v>
      </c>
      <c r="U1349" s="3">
        <f ca="1">IF($B1349&lt;&gt;"",SUMIF(INDIRECT("ИсходныеДанные!$"&amp;$K$4&amp;"$2:$"&amp;$K$4&amp;"$50000"),$B1349&amp;"#"&amp;U$6,INDIRECT("ИсходныеДанные!$J$2:$J$50000")),0)</f>
        <v>0</v>
      </c>
      <c r="V1349" s="3">
        <f ca="1">IF($B1349&lt;&gt;"",SUMIF(INDIRECT("ИсходныеДанные!$"&amp;$K$4&amp;"$2:$"&amp;$K$4&amp;"$50000"),$B1349&amp;"#"&amp;V$6,INDIRECT("ИсходныеДанные!$J$2:$J$50000")),0)</f>
        <v>0</v>
      </c>
      <c r="W1349" s="16" t="e">
        <f ca="1">SUM(K1349:V1349)/Пофамильно!$R$1</f>
        <v>#DIV/0!</v>
      </c>
    </row>
    <row r="1350" spans="1:23" x14ac:dyDescent="0.25">
      <c r="A1350" s="10" t="str">
        <f t="shared" ca="1" si="22"/>
        <v>delete</v>
      </c>
      <c r="B1350" s="16" cm="1">
        <f t="array" aca="1" ref="B1350" ca="1">INDIRECT("УникальныеСписки!D"&amp;ROW()-$L$4)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14"/>
      <c r="G1350" s="81" t="str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84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84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84" t="str" cm="1">
        <f t="array" aca="1" ref="J1350" ca="1">_xlfn.XLOOKUP($B1350,INDIRECT(SUBSTITUTE("ИсходныеДанные!$где$2:$где$50000","где",$B$4)),INDIRECT(SUBSTITUTE("ИсходныеДанные!$что$2:$что$50000","что",J$4)),"",0,1)</f>
        <v/>
      </c>
      <c r="K1350" s="3">
        <f ca="1">IF($B1350&lt;&gt;"",SUMIF(INDIRECT("ИсходныеДанные!$"&amp;$K$4&amp;"$2:$"&amp;$K$4&amp;"$50000"),$B1350&amp;"#"&amp;K$6,INDIRECT("ИсходныеДанные!$J$2:$J$50000")),0)</f>
        <v>0</v>
      </c>
      <c r="L1350" s="3">
        <f ca="1">IF($B1350&lt;&gt;"",SUMIF(INDIRECT("ИсходныеДанные!$"&amp;$K$4&amp;"$2:$"&amp;$K$4&amp;"$50000"),$B1350&amp;"#"&amp;L$6,INDIRECT("ИсходныеДанные!$J$2:$J$50000")),0)</f>
        <v>0</v>
      </c>
      <c r="M1350" s="3">
        <f ca="1">IF($B1350&lt;&gt;"",SUMIF(INDIRECT("ИсходныеДанные!$"&amp;$K$4&amp;"$2:$"&amp;$K$4&amp;"$50000"),$B1350&amp;"#"&amp;M$6,INDIRECT("ИсходныеДанные!$J$2:$J$50000")),0)</f>
        <v>0</v>
      </c>
      <c r="N1350" s="3">
        <f ca="1">IF($B1350&lt;&gt;"",SUMIF(INDIRECT("ИсходныеДанные!$"&amp;$K$4&amp;"$2:$"&amp;$K$4&amp;"$50000"),$B1350&amp;"#"&amp;N$6,INDIRECT("ИсходныеДанные!$J$2:$J$50000")),0)</f>
        <v>0</v>
      </c>
      <c r="O1350" s="3">
        <f ca="1">IF($B1350&lt;&gt;"",SUMIF(INDIRECT("ИсходныеДанные!$"&amp;$K$4&amp;"$2:$"&amp;$K$4&amp;"$50000"),$B1350&amp;"#"&amp;O$6,INDIRECT("ИсходныеДанные!$J$2:$J$50000")),0)</f>
        <v>0</v>
      </c>
      <c r="P1350" s="3">
        <f ca="1">IF($B1350&lt;&gt;"",SUMIF(INDIRECT("ИсходныеДанные!$"&amp;$K$4&amp;"$2:$"&amp;$K$4&amp;"$50000"),$B1350&amp;"#"&amp;P$6,INDIRECT("ИсходныеДанные!$J$2:$J$50000")),0)</f>
        <v>0</v>
      </c>
      <c r="Q1350" s="3">
        <f ca="1">IF($B1350&lt;&gt;"",SUMIF(INDIRECT("ИсходныеДанные!$"&amp;$K$4&amp;"$2:$"&amp;$K$4&amp;"$50000"),$B1350&amp;"#"&amp;Q$6,INDIRECT("ИсходныеДанные!$J$2:$J$50000")),0)</f>
        <v>0</v>
      </c>
      <c r="R1350" s="3">
        <f ca="1">IF($B1350&lt;&gt;"",SUMIF(INDIRECT("ИсходныеДанные!$"&amp;$K$4&amp;"$2:$"&amp;$K$4&amp;"$50000"),$B1350&amp;"#"&amp;R$6,INDIRECT("ИсходныеДанные!$J$2:$J$50000")),0)</f>
        <v>0</v>
      </c>
      <c r="S1350" s="3">
        <f ca="1">IF($B1350&lt;&gt;"",SUMIF(INDIRECT("ИсходныеДанные!$"&amp;$K$4&amp;"$2:$"&amp;$K$4&amp;"$50000"),$B1350&amp;"#"&amp;S$6,INDIRECT("ИсходныеДанные!$J$2:$J$50000")),0)</f>
        <v>0</v>
      </c>
      <c r="T1350" s="3">
        <f ca="1">IF($B1350&lt;&gt;"",SUMIF(INDIRECT("ИсходныеДанные!$"&amp;$K$4&amp;"$2:$"&amp;$K$4&amp;"$50000"),$B1350&amp;"#"&amp;T$6,INDIRECT("ИсходныеДанные!$J$2:$J$50000")),0)</f>
        <v>0</v>
      </c>
      <c r="U1350" s="3">
        <f ca="1">IF($B1350&lt;&gt;"",SUMIF(INDIRECT("ИсходныеДанные!$"&amp;$K$4&amp;"$2:$"&amp;$K$4&amp;"$50000"),$B1350&amp;"#"&amp;U$6,INDIRECT("ИсходныеДанные!$J$2:$J$50000")),0)</f>
        <v>0</v>
      </c>
      <c r="V1350" s="3">
        <f ca="1">IF($B1350&lt;&gt;"",SUMIF(INDIRECT("ИсходныеДанные!$"&amp;$K$4&amp;"$2:$"&amp;$K$4&amp;"$50000"),$B1350&amp;"#"&amp;V$6,INDIRECT("ИсходныеДанные!$J$2:$J$50000")),0)</f>
        <v>0</v>
      </c>
      <c r="W1350" s="16" t="e">
        <f ca="1">SUM(K1350:V1350)/Пофамильно!$R$1</f>
        <v>#DIV/0!</v>
      </c>
    </row>
    <row r="1351" spans="1:23" x14ac:dyDescent="0.25">
      <c r="A1351" s="10" t="str">
        <f t="shared" ca="1" si="22"/>
        <v>delete</v>
      </c>
      <c r="B1351" s="16" cm="1">
        <f t="array" aca="1" ref="B1351" ca="1">INDIRECT("УникальныеСписки!D"&amp;ROW()-$L$4)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14"/>
      <c r="G1351" s="81" t="str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84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84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84" t="str" cm="1">
        <f t="array" aca="1" ref="J1351" ca="1">_xlfn.XLOOKUP($B1351,INDIRECT(SUBSTITUTE("ИсходныеДанные!$где$2:$где$50000","где",$B$4)),INDIRECT(SUBSTITUTE("ИсходныеДанные!$что$2:$что$50000","что",J$4)),"",0,1)</f>
        <v/>
      </c>
      <c r="K1351" s="3">
        <f ca="1">IF($B1351&lt;&gt;"",SUMIF(INDIRECT("ИсходныеДанные!$"&amp;$K$4&amp;"$2:$"&amp;$K$4&amp;"$50000"),$B1351&amp;"#"&amp;K$6,INDIRECT("ИсходныеДанные!$J$2:$J$50000")),0)</f>
        <v>0</v>
      </c>
      <c r="L1351" s="3">
        <f ca="1">IF($B1351&lt;&gt;"",SUMIF(INDIRECT("ИсходныеДанные!$"&amp;$K$4&amp;"$2:$"&amp;$K$4&amp;"$50000"),$B1351&amp;"#"&amp;L$6,INDIRECT("ИсходныеДанные!$J$2:$J$50000")),0)</f>
        <v>0</v>
      </c>
      <c r="M1351" s="3">
        <f ca="1">IF($B1351&lt;&gt;"",SUMIF(INDIRECT("ИсходныеДанные!$"&amp;$K$4&amp;"$2:$"&amp;$K$4&amp;"$50000"),$B1351&amp;"#"&amp;M$6,INDIRECT("ИсходныеДанные!$J$2:$J$50000")),0)</f>
        <v>0</v>
      </c>
      <c r="N1351" s="3">
        <f ca="1">IF($B1351&lt;&gt;"",SUMIF(INDIRECT("ИсходныеДанные!$"&amp;$K$4&amp;"$2:$"&amp;$K$4&amp;"$50000"),$B1351&amp;"#"&amp;N$6,INDIRECT("ИсходныеДанные!$J$2:$J$50000")),0)</f>
        <v>0</v>
      </c>
      <c r="O1351" s="3">
        <f ca="1">IF($B1351&lt;&gt;"",SUMIF(INDIRECT("ИсходныеДанные!$"&amp;$K$4&amp;"$2:$"&amp;$K$4&amp;"$50000"),$B1351&amp;"#"&amp;O$6,INDIRECT("ИсходныеДанные!$J$2:$J$50000")),0)</f>
        <v>0</v>
      </c>
      <c r="P1351" s="3">
        <f ca="1">IF($B1351&lt;&gt;"",SUMIF(INDIRECT("ИсходныеДанные!$"&amp;$K$4&amp;"$2:$"&amp;$K$4&amp;"$50000"),$B1351&amp;"#"&amp;P$6,INDIRECT("ИсходныеДанные!$J$2:$J$50000")),0)</f>
        <v>0</v>
      </c>
      <c r="Q1351" s="3">
        <f ca="1">IF($B1351&lt;&gt;"",SUMIF(INDIRECT("ИсходныеДанные!$"&amp;$K$4&amp;"$2:$"&amp;$K$4&amp;"$50000"),$B1351&amp;"#"&amp;Q$6,INDIRECT("ИсходныеДанные!$J$2:$J$50000")),0)</f>
        <v>0</v>
      </c>
      <c r="R1351" s="3">
        <f ca="1">IF($B1351&lt;&gt;"",SUMIF(INDIRECT("ИсходныеДанные!$"&amp;$K$4&amp;"$2:$"&amp;$K$4&amp;"$50000"),$B1351&amp;"#"&amp;R$6,INDIRECT("ИсходныеДанные!$J$2:$J$50000")),0)</f>
        <v>0</v>
      </c>
      <c r="S1351" s="3">
        <f ca="1">IF($B1351&lt;&gt;"",SUMIF(INDIRECT("ИсходныеДанные!$"&amp;$K$4&amp;"$2:$"&amp;$K$4&amp;"$50000"),$B1351&amp;"#"&amp;S$6,INDIRECT("ИсходныеДанные!$J$2:$J$50000")),0)</f>
        <v>0</v>
      </c>
      <c r="T1351" s="3">
        <f ca="1">IF($B1351&lt;&gt;"",SUMIF(INDIRECT("ИсходныеДанные!$"&amp;$K$4&amp;"$2:$"&amp;$K$4&amp;"$50000"),$B1351&amp;"#"&amp;T$6,INDIRECT("ИсходныеДанные!$J$2:$J$50000")),0)</f>
        <v>0</v>
      </c>
      <c r="U1351" s="3">
        <f ca="1">IF($B1351&lt;&gt;"",SUMIF(INDIRECT("ИсходныеДанные!$"&amp;$K$4&amp;"$2:$"&amp;$K$4&amp;"$50000"),$B1351&amp;"#"&amp;U$6,INDIRECT("ИсходныеДанные!$J$2:$J$50000")),0)</f>
        <v>0</v>
      </c>
      <c r="V1351" s="3">
        <f ca="1">IF($B1351&lt;&gt;"",SUMIF(INDIRECT("ИсходныеДанные!$"&amp;$K$4&amp;"$2:$"&amp;$K$4&amp;"$50000"),$B1351&amp;"#"&amp;V$6,INDIRECT("ИсходныеДанные!$J$2:$J$50000")),0)</f>
        <v>0</v>
      </c>
      <c r="W1351" s="16" t="e">
        <f ca="1">SUM(K1351:V1351)/Пофамильно!$R$1</f>
        <v>#DIV/0!</v>
      </c>
    </row>
    <row r="1352" spans="1:23" x14ac:dyDescent="0.25">
      <c r="A1352" s="10" t="str">
        <f t="shared" ca="1" si="22"/>
        <v>delete</v>
      </c>
      <c r="B1352" s="16" cm="1">
        <f t="array" aca="1" ref="B1352" ca="1">INDIRECT("УникальныеСписки!D"&amp;ROW()-$L$4)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14"/>
      <c r="G1352" s="81" t="str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84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84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84" t="str" cm="1">
        <f t="array" aca="1" ref="J1352" ca="1">_xlfn.XLOOKUP($B1352,INDIRECT(SUBSTITUTE("ИсходныеДанные!$где$2:$где$50000","где",$B$4)),INDIRECT(SUBSTITUTE("ИсходныеДанные!$что$2:$что$50000","что",J$4)),"",0,1)</f>
        <v/>
      </c>
      <c r="K1352" s="3">
        <f ca="1">IF($B1352&lt;&gt;"",SUMIF(INDIRECT("ИсходныеДанные!$"&amp;$K$4&amp;"$2:$"&amp;$K$4&amp;"$50000"),$B1352&amp;"#"&amp;K$6,INDIRECT("ИсходныеДанные!$J$2:$J$50000")),0)</f>
        <v>0</v>
      </c>
      <c r="L1352" s="3">
        <f ca="1">IF($B1352&lt;&gt;"",SUMIF(INDIRECT("ИсходныеДанные!$"&amp;$K$4&amp;"$2:$"&amp;$K$4&amp;"$50000"),$B1352&amp;"#"&amp;L$6,INDIRECT("ИсходныеДанные!$J$2:$J$50000")),0)</f>
        <v>0</v>
      </c>
      <c r="M1352" s="3">
        <f ca="1">IF($B1352&lt;&gt;"",SUMIF(INDIRECT("ИсходныеДанные!$"&amp;$K$4&amp;"$2:$"&amp;$K$4&amp;"$50000"),$B1352&amp;"#"&amp;M$6,INDIRECT("ИсходныеДанные!$J$2:$J$50000")),0)</f>
        <v>0</v>
      </c>
      <c r="N1352" s="3">
        <f ca="1">IF($B1352&lt;&gt;"",SUMIF(INDIRECT("ИсходныеДанные!$"&amp;$K$4&amp;"$2:$"&amp;$K$4&amp;"$50000"),$B1352&amp;"#"&amp;N$6,INDIRECT("ИсходныеДанные!$J$2:$J$50000")),0)</f>
        <v>0</v>
      </c>
      <c r="O1352" s="3">
        <f ca="1">IF($B1352&lt;&gt;"",SUMIF(INDIRECT("ИсходныеДанные!$"&amp;$K$4&amp;"$2:$"&amp;$K$4&amp;"$50000"),$B1352&amp;"#"&amp;O$6,INDIRECT("ИсходныеДанные!$J$2:$J$50000")),0)</f>
        <v>0</v>
      </c>
      <c r="P1352" s="3">
        <f ca="1">IF($B1352&lt;&gt;"",SUMIF(INDIRECT("ИсходныеДанные!$"&amp;$K$4&amp;"$2:$"&amp;$K$4&amp;"$50000"),$B1352&amp;"#"&amp;P$6,INDIRECT("ИсходныеДанные!$J$2:$J$50000")),0)</f>
        <v>0</v>
      </c>
      <c r="Q1352" s="3">
        <f ca="1">IF($B1352&lt;&gt;"",SUMIF(INDIRECT("ИсходныеДанные!$"&amp;$K$4&amp;"$2:$"&amp;$K$4&amp;"$50000"),$B1352&amp;"#"&amp;Q$6,INDIRECT("ИсходныеДанные!$J$2:$J$50000")),0)</f>
        <v>0</v>
      </c>
      <c r="R1352" s="3">
        <f ca="1">IF($B1352&lt;&gt;"",SUMIF(INDIRECT("ИсходныеДанные!$"&amp;$K$4&amp;"$2:$"&amp;$K$4&amp;"$50000"),$B1352&amp;"#"&amp;R$6,INDIRECT("ИсходныеДанные!$J$2:$J$50000")),0)</f>
        <v>0</v>
      </c>
      <c r="S1352" s="3">
        <f ca="1">IF($B1352&lt;&gt;"",SUMIF(INDIRECT("ИсходныеДанные!$"&amp;$K$4&amp;"$2:$"&amp;$K$4&amp;"$50000"),$B1352&amp;"#"&amp;S$6,INDIRECT("ИсходныеДанные!$J$2:$J$50000")),0)</f>
        <v>0</v>
      </c>
      <c r="T1352" s="3">
        <f ca="1">IF($B1352&lt;&gt;"",SUMIF(INDIRECT("ИсходныеДанные!$"&amp;$K$4&amp;"$2:$"&amp;$K$4&amp;"$50000"),$B1352&amp;"#"&amp;T$6,INDIRECT("ИсходныеДанные!$J$2:$J$50000")),0)</f>
        <v>0</v>
      </c>
      <c r="U1352" s="3">
        <f ca="1">IF($B1352&lt;&gt;"",SUMIF(INDIRECT("ИсходныеДанные!$"&amp;$K$4&amp;"$2:$"&amp;$K$4&amp;"$50000"),$B1352&amp;"#"&amp;U$6,INDIRECT("ИсходныеДанные!$J$2:$J$50000")),0)</f>
        <v>0</v>
      </c>
      <c r="V1352" s="3">
        <f ca="1">IF($B1352&lt;&gt;"",SUMIF(INDIRECT("ИсходныеДанные!$"&amp;$K$4&amp;"$2:$"&amp;$K$4&amp;"$50000"),$B1352&amp;"#"&amp;V$6,INDIRECT("ИсходныеДанные!$J$2:$J$50000")),0)</f>
        <v>0</v>
      </c>
      <c r="W1352" s="16" t="e">
        <f ca="1">SUM(K1352:V1352)/Пофамильно!$R$1</f>
        <v>#DIV/0!</v>
      </c>
    </row>
    <row r="1353" spans="1:23" x14ac:dyDescent="0.25">
      <c r="A1353" s="10" t="str">
        <f t="shared" ca="1" si="22"/>
        <v>delete</v>
      </c>
      <c r="B1353" s="16" cm="1">
        <f t="array" aca="1" ref="B1353" ca="1">INDIRECT("УникальныеСписки!D"&amp;ROW()-$L$4)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14"/>
      <c r="G1353" s="81" t="str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84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84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84" t="str" cm="1">
        <f t="array" aca="1" ref="J1353" ca="1">_xlfn.XLOOKUP($B1353,INDIRECT(SUBSTITUTE("ИсходныеДанные!$где$2:$где$50000","где",$B$4)),INDIRECT(SUBSTITUTE("ИсходныеДанные!$что$2:$что$50000","что",J$4)),"",0,1)</f>
        <v/>
      </c>
      <c r="K1353" s="3">
        <f ca="1">IF($B1353&lt;&gt;"",SUMIF(INDIRECT("ИсходныеДанные!$"&amp;$K$4&amp;"$2:$"&amp;$K$4&amp;"$50000"),$B1353&amp;"#"&amp;K$6,INDIRECT("ИсходныеДанные!$J$2:$J$50000")),0)</f>
        <v>0</v>
      </c>
      <c r="L1353" s="3">
        <f ca="1">IF($B1353&lt;&gt;"",SUMIF(INDIRECT("ИсходныеДанные!$"&amp;$K$4&amp;"$2:$"&amp;$K$4&amp;"$50000"),$B1353&amp;"#"&amp;L$6,INDIRECT("ИсходныеДанные!$J$2:$J$50000")),0)</f>
        <v>0</v>
      </c>
      <c r="M1353" s="3">
        <f ca="1">IF($B1353&lt;&gt;"",SUMIF(INDIRECT("ИсходныеДанные!$"&amp;$K$4&amp;"$2:$"&amp;$K$4&amp;"$50000"),$B1353&amp;"#"&amp;M$6,INDIRECT("ИсходныеДанные!$J$2:$J$50000")),0)</f>
        <v>0</v>
      </c>
      <c r="N1353" s="3">
        <f ca="1">IF($B1353&lt;&gt;"",SUMIF(INDIRECT("ИсходныеДанные!$"&amp;$K$4&amp;"$2:$"&amp;$K$4&amp;"$50000"),$B1353&amp;"#"&amp;N$6,INDIRECT("ИсходныеДанные!$J$2:$J$50000")),0)</f>
        <v>0</v>
      </c>
      <c r="O1353" s="3">
        <f ca="1">IF($B1353&lt;&gt;"",SUMIF(INDIRECT("ИсходныеДанные!$"&amp;$K$4&amp;"$2:$"&amp;$K$4&amp;"$50000"),$B1353&amp;"#"&amp;O$6,INDIRECT("ИсходныеДанные!$J$2:$J$50000")),0)</f>
        <v>0</v>
      </c>
      <c r="P1353" s="3">
        <f ca="1">IF($B1353&lt;&gt;"",SUMIF(INDIRECT("ИсходныеДанные!$"&amp;$K$4&amp;"$2:$"&amp;$K$4&amp;"$50000"),$B1353&amp;"#"&amp;P$6,INDIRECT("ИсходныеДанные!$J$2:$J$50000")),0)</f>
        <v>0</v>
      </c>
      <c r="Q1353" s="3">
        <f ca="1">IF($B1353&lt;&gt;"",SUMIF(INDIRECT("ИсходныеДанные!$"&amp;$K$4&amp;"$2:$"&amp;$K$4&amp;"$50000"),$B1353&amp;"#"&amp;Q$6,INDIRECT("ИсходныеДанные!$J$2:$J$50000")),0)</f>
        <v>0</v>
      </c>
      <c r="R1353" s="3">
        <f ca="1">IF($B1353&lt;&gt;"",SUMIF(INDIRECT("ИсходныеДанные!$"&amp;$K$4&amp;"$2:$"&amp;$K$4&amp;"$50000"),$B1353&amp;"#"&amp;R$6,INDIRECT("ИсходныеДанные!$J$2:$J$50000")),0)</f>
        <v>0</v>
      </c>
      <c r="S1353" s="3">
        <f ca="1">IF($B1353&lt;&gt;"",SUMIF(INDIRECT("ИсходныеДанные!$"&amp;$K$4&amp;"$2:$"&amp;$K$4&amp;"$50000"),$B1353&amp;"#"&amp;S$6,INDIRECT("ИсходныеДанные!$J$2:$J$50000")),0)</f>
        <v>0</v>
      </c>
      <c r="T1353" s="3">
        <f ca="1">IF($B1353&lt;&gt;"",SUMIF(INDIRECT("ИсходныеДанные!$"&amp;$K$4&amp;"$2:$"&amp;$K$4&amp;"$50000"),$B1353&amp;"#"&amp;T$6,INDIRECT("ИсходныеДанные!$J$2:$J$50000")),0)</f>
        <v>0</v>
      </c>
      <c r="U1353" s="3">
        <f ca="1">IF($B1353&lt;&gt;"",SUMIF(INDIRECT("ИсходныеДанные!$"&amp;$K$4&amp;"$2:$"&amp;$K$4&amp;"$50000"),$B1353&amp;"#"&amp;U$6,INDIRECT("ИсходныеДанные!$J$2:$J$50000")),0)</f>
        <v>0</v>
      </c>
      <c r="V1353" s="3">
        <f ca="1">IF($B1353&lt;&gt;"",SUMIF(INDIRECT("ИсходныеДанные!$"&amp;$K$4&amp;"$2:$"&amp;$K$4&amp;"$50000"),$B1353&amp;"#"&amp;V$6,INDIRECT("ИсходныеДанные!$J$2:$J$50000")),0)</f>
        <v>0</v>
      </c>
      <c r="W1353" s="16" t="e">
        <f ca="1">SUM(K1353:V1353)/Пофамильно!$R$1</f>
        <v>#DIV/0!</v>
      </c>
    </row>
    <row r="1354" spans="1:23" x14ac:dyDescent="0.25">
      <c r="A1354" s="10" t="str">
        <f t="shared" ca="1" si="22"/>
        <v>delete</v>
      </c>
      <c r="B1354" s="16" cm="1">
        <f t="array" aca="1" ref="B1354" ca="1">INDIRECT("УникальныеСписки!D"&amp;ROW()-$L$4)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14"/>
      <c r="G1354" s="81" t="str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84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84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84" t="str" cm="1">
        <f t="array" aca="1" ref="J1354" ca="1">_xlfn.XLOOKUP($B1354,INDIRECT(SUBSTITUTE("ИсходныеДанные!$где$2:$где$50000","где",$B$4)),INDIRECT(SUBSTITUTE("ИсходныеДанные!$что$2:$что$50000","что",J$4)),"",0,1)</f>
        <v/>
      </c>
      <c r="K1354" s="3">
        <f ca="1">IF($B1354&lt;&gt;"",SUMIF(INDIRECT("ИсходныеДанные!$"&amp;$K$4&amp;"$2:$"&amp;$K$4&amp;"$50000"),$B1354&amp;"#"&amp;K$6,INDIRECT("ИсходныеДанные!$J$2:$J$50000")),0)</f>
        <v>0</v>
      </c>
      <c r="L1354" s="3">
        <f ca="1">IF($B1354&lt;&gt;"",SUMIF(INDIRECT("ИсходныеДанные!$"&amp;$K$4&amp;"$2:$"&amp;$K$4&amp;"$50000"),$B1354&amp;"#"&amp;L$6,INDIRECT("ИсходныеДанные!$J$2:$J$50000")),0)</f>
        <v>0</v>
      </c>
      <c r="M1354" s="3">
        <f ca="1">IF($B1354&lt;&gt;"",SUMIF(INDIRECT("ИсходныеДанные!$"&amp;$K$4&amp;"$2:$"&amp;$K$4&amp;"$50000"),$B1354&amp;"#"&amp;M$6,INDIRECT("ИсходныеДанные!$J$2:$J$50000")),0)</f>
        <v>0</v>
      </c>
      <c r="N1354" s="3">
        <f ca="1">IF($B1354&lt;&gt;"",SUMIF(INDIRECT("ИсходныеДанные!$"&amp;$K$4&amp;"$2:$"&amp;$K$4&amp;"$50000"),$B1354&amp;"#"&amp;N$6,INDIRECT("ИсходныеДанные!$J$2:$J$50000")),0)</f>
        <v>0</v>
      </c>
      <c r="O1354" s="3">
        <f ca="1">IF($B1354&lt;&gt;"",SUMIF(INDIRECT("ИсходныеДанные!$"&amp;$K$4&amp;"$2:$"&amp;$K$4&amp;"$50000"),$B1354&amp;"#"&amp;O$6,INDIRECT("ИсходныеДанные!$J$2:$J$50000")),0)</f>
        <v>0</v>
      </c>
      <c r="P1354" s="3">
        <f ca="1">IF($B1354&lt;&gt;"",SUMIF(INDIRECT("ИсходныеДанные!$"&amp;$K$4&amp;"$2:$"&amp;$K$4&amp;"$50000"),$B1354&amp;"#"&amp;P$6,INDIRECT("ИсходныеДанные!$J$2:$J$50000")),0)</f>
        <v>0</v>
      </c>
      <c r="Q1354" s="3">
        <f ca="1">IF($B1354&lt;&gt;"",SUMIF(INDIRECT("ИсходныеДанные!$"&amp;$K$4&amp;"$2:$"&amp;$K$4&amp;"$50000"),$B1354&amp;"#"&amp;Q$6,INDIRECT("ИсходныеДанные!$J$2:$J$50000")),0)</f>
        <v>0</v>
      </c>
      <c r="R1354" s="3">
        <f ca="1">IF($B1354&lt;&gt;"",SUMIF(INDIRECT("ИсходныеДанные!$"&amp;$K$4&amp;"$2:$"&amp;$K$4&amp;"$50000"),$B1354&amp;"#"&amp;R$6,INDIRECT("ИсходныеДанные!$J$2:$J$50000")),0)</f>
        <v>0</v>
      </c>
      <c r="S1354" s="3">
        <f ca="1">IF($B1354&lt;&gt;"",SUMIF(INDIRECT("ИсходныеДанные!$"&amp;$K$4&amp;"$2:$"&amp;$K$4&amp;"$50000"),$B1354&amp;"#"&amp;S$6,INDIRECT("ИсходныеДанные!$J$2:$J$50000")),0)</f>
        <v>0</v>
      </c>
      <c r="T1354" s="3">
        <f ca="1">IF($B1354&lt;&gt;"",SUMIF(INDIRECT("ИсходныеДанные!$"&amp;$K$4&amp;"$2:$"&amp;$K$4&amp;"$50000"),$B1354&amp;"#"&amp;T$6,INDIRECT("ИсходныеДанные!$J$2:$J$50000")),0)</f>
        <v>0</v>
      </c>
      <c r="U1354" s="3">
        <f ca="1">IF($B1354&lt;&gt;"",SUMIF(INDIRECT("ИсходныеДанные!$"&amp;$K$4&amp;"$2:$"&amp;$K$4&amp;"$50000"),$B1354&amp;"#"&amp;U$6,INDIRECT("ИсходныеДанные!$J$2:$J$50000")),0)</f>
        <v>0</v>
      </c>
      <c r="V1354" s="3">
        <f ca="1">IF($B1354&lt;&gt;"",SUMIF(INDIRECT("ИсходныеДанные!$"&amp;$K$4&amp;"$2:$"&amp;$K$4&amp;"$50000"),$B1354&amp;"#"&amp;V$6,INDIRECT("ИсходныеДанные!$J$2:$J$50000")),0)</f>
        <v>0</v>
      </c>
      <c r="W1354" s="16" t="e">
        <f ca="1">SUM(K1354:V1354)/Пофамильно!$R$1</f>
        <v>#DIV/0!</v>
      </c>
    </row>
    <row r="1355" spans="1:23" x14ac:dyDescent="0.25">
      <c r="A1355" s="10" t="str">
        <f t="shared" ref="A1355:A1418" ca="1" si="23">IF(C1355="","delete","")</f>
        <v>delete</v>
      </c>
      <c r="B1355" s="16" cm="1">
        <f t="array" aca="1" ref="B1355" ca="1">INDIRECT("УникальныеСписки!D"&amp;ROW()-$L$4)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14"/>
      <c r="G1355" s="81" t="str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84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84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84" t="str" cm="1">
        <f t="array" aca="1" ref="J1355" ca="1">_xlfn.XLOOKUP($B1355,INDIRECT(SUBSTITUTE("ИсходныеДанные!$где$2:$где$50000","где",$B$4)),INDIRECT(SUBSTITUTE("ИсходныеДанные!$что$2:$что$50000","что",J$4)),"",0,1)</f>
        <v/>
      </c>
      <c r="K1355" s="3">
        <f ca="1">IF($B1355&lt;&gt;"",SUMIF(INDIRECT("ИсходныеДанные!$"&amp;$K$4&amp;"$2:$"&amp;$K$4&amp;"$50000"),$B1355&amp;"#"&amp;K$6,INDIRECT("ИсходныеДанные!$J$2:$J$50000")),0)</f>
        <v>0</v>
      </c>
      <c r="L1355" s="3">
        <f ca="1">IF($B1355&lt;&gt;"",SUMIF(INDIRECT("ИсходныеДанные!$"&amp;$K$4&amp;"$2:$"&amp;$K$4&amp;"$50000"),$B1355&amp;"#"&amp;L$6,INDIRECT("ИсходныеДанные!$J$2:$J$50000")),0)</f>
        <v>0</v>
      </c>
      <c r="M1355" s="3">
        <f ca="1">IF($B1355&lt;&gt;"",SUMIF(INDIRECT("ИсходныеДанные!$"&amp;$K$4&amp;"$2:$"&amp;$K$4&amp;"$50000"),$B1355&amp;"#"&amp;M$6,INDIRECT("ИсходныеДанные!$J$2:$J$50000")),0)</f>
        <v>0</v>
      </c>
      <c r="N1355" s="3">
        <f ca="1">IF($B1355&lt;&gt;"",SUMIF(INDIRECT("ИсходныеДанные!$"&amp;$K$4&amp;"$2:$"&amp;$K$4&amp;"$50000"),$B1355&amp;"#"&amp;N$6,INDIRECT("ИсходныеДанные!$J$2:$J$50000")),0)</f>
        <v>0</v>
      </c>
      <c r="O1355" s="3">
        <f ca="1">IF($B1355&lt;&gt;"",SUMIF(INDIRECT("ИсходныеДанные!$"&amp;$K$4&amp;"$2:$"&amp;$K$4&amp;"$50000"),$B1355&amp;"#"&amp;O$6,INDIRECT("ИсходныеДанные!$J$2:$J$50000")),0)</f>
        <v>0</v>
      </c>
      <c r="P1355" s="3">
        <f ca="1">IF($B1355&lt;&gt;"",SUMIF(INDIRECT("ИсходныеДанные!$"&amp;$K$4&amp;"$2:$"&amp;$K$4&amp;"$50000"),$B1355&amp;"#"&amp;P$6,INDIRECT("ИсходныеДанные!$J$2:$J$50000")),0)</f>
        <v>0</v>
      </c>
      <c r="Q1355" s="3">
        <f ca="1">IF($B1355&lt;&gt;"",SUMIF(INDIRECT("ИсходныеДанные!$"&amp;$K$4&amp;"$2:$"&amp;$K$4&amp;"$50000"),$B1355&amp;"#"&amp;Q$6,INDIRECT("ИсходныеДанные!$J$2:$J$50000")),0)</f>
        <v>0</v>
      </c>
      <c r="R1355" s="3">
        <f ca="1">IF($B1355&lt;&gt;"",SUMIF(INDIRECT("ИсходныеДанные!$"&amp;$K$4&amp;"$2:$"&amp;$K$4&amp;"$50000"),$B1355&amp;"#"&amp;R$6,INDIRECT("ИсходныеДанные!$J$2:$J$50000")),0)</f>
        <v>0</v>
      </c>
      <c r="S1355" s="3">
        <f ca="1">IF($B1355&lt;&gt;"",SUMIF(INDIRECT("ИсходныеДанные!$"&amp;$K$4&amp;"$2:$"&amp;$K$4&amp;"$50000"),$B1355&amp;"#"&amp;S$6,INDIRECT("ИсходныеДанные!$J$2:$J$50000")),0)</f>
        <v>0</v>
      </c>
      <c r="T1355" s="3">
        <f ca="1">IF($B1355&lt;&gt;"",SUMIF(INDIRECT("ИсходныеДанные!$"&amp;$K$4&amp;"$2:$"&amp;$K$4&amp;"$50000"),$B1355&amp;"#"&amp;T$6,INDIRECT("ИсходныеДанные!$J$2:$J$50000")),0)</f>
        <v>0</v>
      </c>
      <c r="U1355" s="3">
        <f ca="1">IF($B1355&lt;&gt;"",SUMIF(INDIRECT("ИсходныеДанные!$"&amp;$K$4&amp;"$2:$"&amp;$K$4&amp;"$50000"),$B1355&amp;"#"&amp;U$6,INDIRECT("ИсходныеДанные!$J$2:$J$50000")),0)</f>
        <v>0</v>
      </c>
      <c r="V1355" s="3">
        <f ca="1">IF($B1355&lt;&gt;"",SUMIF(INDIRECT("ИсходныеДанные!$"&amp;$K$4&amp;"$2:$"&amp;$K$4&amp;"$50000"),$B1355&amp;"#"&amp;V$6,INDIRECT("ИсходныеДанные!$J$2:$J$50000")),0)</f>
        <v>0</v>
      </c>
      <c r="W1355" s="16" t="e">
        <f ca="1">SUM(K1355:V1355)/Пофамильно!$R$1</f>
        <v>#DIV/0!</v>
      </c>
    </row>
    <row r="1356" spans="1:23" x14ac:dyDescent="0.25">
      <c r="A1356" s="10" t="str">
        <f t="shared" ca="1" si="23"/>
        <v>delete</v>
      </c>
      <c r="B1356" s="16" cm="1">
        <f t="array" aca="1" ref="B1356" ca="1">INDIRECT("УникальныеСписки!D"&amp;ROW()-$L$4)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14"/>
      <c r="G1356" s="81" t="str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84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84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84" t="str" cm="1">
        <f t="array" aca="1" ref="J1356" ca="1">_xlfn.XLOOKUP($B1356,INDIRECT(SUBSTITUTE("ИсходныеДанные!$где$2:$где$50000","где",$B$4)),INDIRECT(SUBSTITUTE("ИсходныеДанные!$что$2:$что$50000","что",J$4)),"",0,1)</f>
        <v/>
      </c>
      <c r="K1356" s="3">
        <f ca="1">IF($B1356&lt;&gt;"",SUMIF(INDIRECT("ИсходныеДанные!$"&amp;$K$4&amp;"$2:$"&amp;$K$4&amp;"$50000"),$B1356&amp;"#"&amp;K$6,INDIRECT("ИсходныеДанные!$J$2:$J$50000")),0)</f>
        <v>0</v>
      </c>
      <c r="L1356" s="3">
        <f ca="1">IF($B1356&lt;&gt;"",SUMIF(INDIRECT("ИсходныеДанные!$"&amp;$K$4&amp;"$2:$"&amp;$K$4&amp;"$50000"),$B1356&amp;"#"&amp;L$6,INDIRECT("ИсходныеДанные!$J$2:$J$50000")),0)</f>
        <v>0</v>
      </c>
      <c r="M1356" s="3">
        <f ca="1">IF($B1356&lt;&gt;"",SUMIF(INDIRECT("ИсходныеДанные!$"&amp;$K$4&amp;"$2:$"&amp;$K$4&amp;"$50000"),$B1356&amp;"#"&amp;M$6,INDIRECT("ИсходныеДанные!$J$2:$J$50000")),0)</f>
        <v>0</v>
      </c>
      <c r="N1356" s="3">
        <f ca="1">IF($B1356&lt;&gt;"",SUMIF(INDIRECT("ИсходныеДанные!$"&amp;$K$4&amp;"$2:$"&amp;$K$4&amp;"$50000"),$B1356&amp;"#"&amp;N$6,INDIRECT("ИсходныеДанные!$J$2:$J$50000")),0)</f>
        <v>0</v>
      </c>
      <c r="O1356" s="3">
        <f ca="1">IF($B1356&lt;&gt;"",SUMIF(INDIRECT("ИсходныеДанные!$"&amp;$K$4&amp;"$2:$"&amp;$K$4&amp;"$50000"),$B1356&amp;"#"&amp;O$6,INDIRECT("ИсходныеДанные!$J$2:$J$50000")),0)</f>
        <v>0</v>
      </c>
      <c r="P1356" s="3">
        <f ca="1">IF($B1356&lt;&gt;"",SUMIF(INDIRECT("ИсходныеДанные!$"&amp;$K$4&amp;"$2:$"&amp;$K$4&amp;"$50000"),$B1356&amp;"#"&amp;P$6,INDIRECT("ИсходныеДанные!$J$2:$J$50000")),0)</f>
        <v>0</v>
      </c>
      <c r="Q1356" s="3">
        <f ca="1">IF($B1356&lt;&gt;"",SUMIF(INDIRECT("ИсходныеДанные!$"&amp;$K$4&amp;"$2:$"&amp;$K$4&amp;"$50000"),$B1356&amp;"#"&amp;Q$6,INDIRECT("ИсходныеДанные!$J$2:$J$50000")),0)</f>
        <v>0</v>
      </c>
      <c r="R1356" s="3">
        <f ca="1">IF($B1356&lt;&gt;"",SUMIF(INDIRECT("ИсходныеДанные!$"&amp;$K$4&amp;"$2:$"&amp;$K$4&amp;"$50000"),$B1356&amp;"#"&amp;R$6,INDIRECT("ИсходныеДанные!$J$2:$J$50000")),0)</f>
        <v>0</v>
      </c>
      <c r="S1356" s="3">
        <f ca="1">IF($B1356&lt;&gt;"",SUMIF(INDIRECT("ИсходныеДанные!$"&amp;$K$4&amp;"$2:$"&amp;$K$4&amp;"$50000"),$B1356&amp;"#"&amp;S$6,INDIRECT("ИсходныеДанные!$J$2:$J$50000")),0)</f>
        <v>0</v>
      </c>
      <c r="T1356" s="3">
        <f ca="1">IF($B1356&lt;&gt;"",SUMIF(INDIRECT("ИсходныеДанные!$"&amp;$K$4&amp;"$2:$"&amp;$K$4&amp;"$50000"),$B1356&amp;"#"&amp;T$6,INDIRECT("ИсходныеДанные!$J$2:$J$50000")),0)</f>
        <v>0</v>
      </c>
      <c r="U1356" s="3">
        <f ca="1">IF($B1356&lt;&gt;"",SUMIF(INDIRECT("ИсходныеДанные!$"&amp;$K$4&amp;"$2:$"&amp;$K$4&amp;"$50000"),$B1356&amp;"#"&amp;U$6,INDIRECT("ИсходныеДанные!$J$2:$J$50000")),0)</f>
        <v>0</v>
      </c>
      <c r="V1356" s="3">
        <f ca="1">IF($B1356&lt;&gt;"",SUMIF(INDIRECT("ИсходныеДанные!$"&amp;$K$4&amp;"$2:$"&amp;$K$4&amp;"$50000"),$B1356&amp;"#"&amp;V$6,INDIRECT("ИсходныеДанные!$J$2:$J$50000")),0)</f>
        <v>0</v>
      </c>
      <c r="W1356" s="16" t="e">
        <f ca="1">SUM(K1356:V1356)/Пофамильно!$R$1</f>
        <v>#DIV/0!</v>
      </c>
    </row>
    <row r="1357" spans="1:23" x14ac:dyDescent="0.25">
      <c r="A1357" s="10" t="str">
        <f t="shared" ca="1" si="23"/>
        <v>delete</v>
      </c>
      <c r="B1357" s="16" cm="1">
        <f t="array" aca="1" ref="B1357" ca="1">INDIRECT("УникальныеСписки!D"&amp;ROW()-$L$4)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14"/>
      <c r="G1357" s="81" t="str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84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84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84" t="str" cm="1">
        <f t="array" aca="1" ref="J1357" ca="1">_xlfn.XLOOKUP($B1357,INDIRECT(SUBSTITUTE("ИсходныеДанные!$где$2:$где$50000","где",$B$4)),INDIRECT(SUBSTITUTE("ИсходныеДанные!$что$2:$что$50000","что",J$4)),"",0,1)</f>
        <v/>
      </c>
      <c r="K1357" s="3">
        <f ca="1">IF($B1357&lt;&gt;"",SUMIF(INDIRECT("ИсходныеДанные!$"&amp;$K$4&amp;"$2:$"&amp;$K$4&amp;"$50000"),$B1357&amp;"#"&amp;K$6,INDIRECT("ИсходныеДанные!$J$2:$J$50000")),0)</f>
        <v>0</v>
      </c>
      <c r="L1357" s="3">
        <f ca="1">IF($B1357&lt;&gt;"",SUMIF(INDIRECT("ИсходныеДанные!$"&amp;$K$4&amp;"$2:$"&amp;$K$4&amp;"$50000"),$B1357&amp;"#"&amp;L$6,INDIRECT("ИсходныеДанные!$J$2:$J$50000")),0)</f>
        <v>0</v>
      </c>
      <c r="M1357" s="3">
        <f ca="1">IF($B1357&lt;&gt;"",SUMIF(INDIRECT("ИсходныеДанные!$"&amp;$K$4&amp;"$2:$"&amp;$K$4&amp;"$50000"),$B1357&amp;"#"&amp;M$6,INDIRECT("ИсходныеДанные!$J$2:$J$50000")),0)</f>
        <v>0</v>
      </c>
      <c r="N1357" s="3">
        <f ca="1">IF($B1357&lt;&gt;"",SUMIF(INDIRECT("ИсходныеДанные!$"&amp;$K$4&amp;"$2:$"&amp;$K$4&amp;"$50000"),$B1357&amp;"#"&amp;N$6,INDIRECT("ИсходныеДанные!$J$2:$J$50000")),0)</f>
        <v>0</v>
      </c>
      <c r="O1357" s="3">
        <f ca="1">IF($B1357&lt;&gt;"",SUMIF(INDIRECT("ИсходныеДанные!$"&amp;$K$4&amp;"$2:$"&amp;$K$4&amp;"$50000"),$B1357&amp;"#"&amp;O$6,INDIRECT("ИсходныеДанные!$J$2:$J$50000")),0)</f>
        <v>0</v>
      </c>
      <c r="P1357" s="3">
        <f ca="1">IF($B1357&lt;&gt;"",SUMIF(INDIRECT("ИсходныеДанные!$"&amp;$K$4&amp;"$2:$"&amp;$K$4&amp;"$50000"),$B1357&amp;"#"&amp;P$6,INDIRECT("ИсходныеДанные!$J$2:$J$50000")),0)</f>
        <v>0</v>
      </c>
      <c r="Q1357" s="3">
        <f ca="1">IF($B1357&lt;&gt;"",SUMIF(INDIRECT("ИсходныеДанные!$"&amp;$K$4&amp;"$2:$"&amp;$K$4&amp;"$50000"),$B1357&amp;"#"&amp;Q$6,INDIRECT("ИсходныеДанные!$J$2:$J$50000")),0)</f>
        <v>0</v>
      </c>
      <c r="R1357" s="3">
        <f ca="1">IF($B1357&lt;&gt;"",SUMIF(INDIRECT("ИсходныеДанные!$"&amp;$K$4&amp;"$2:$"&amp;$K$4&amp;"$50000"),$B1357&amp;"#"&amp;R$6,INDIRECT("ИсходныеДанные!$J$2:$J$50000")),0)</f>
        <v>0</v>
      </c>
      <c r="S1357" s="3">
        <f ca="1">IF($B1357&lt;&gt;"",SUMIF(INDIRECT("ИсходныеДанные!$"&amp;$K$4&amp;"$2:$"&amp;$K$4&amp;"$50000"),$B1357&amp;"#"&amp;S$6,INDIRECT("ИсходныеДанные!$J$2:$J$50000")),0)</f>
        <v>0</v>
      </c>
      <c r="T1357" s="3">
        <f ca="1">IF($B1357&lt;&gt;"",SUMIF(INDIRECT("ИсходныеДанные!$"&amp;$K$4&amp;"$2:$"&amp;$K$4&amp;"$50000"),$B1357&amp;"#"&amp;T$6,INDIRECT("ИсходныеДанные!$J$2:$J$50000")),0)</f>
        <v>0</v>
      </c>
      <c r="U1357" s="3">
        <f ca="1">IF($B1357&lt;&gt;"",SUMIF(INDIRECT("ИсходныеДанные!$"&amp;$K$4&amp;"$2:$"&amp;$K$4&amp;"$50000"),$B1357&amp;"#"&amp;U$6,INDIRECT("ИсходныеДанные!$J$2:$J$50000")),0)</f>
        <v>0</v>
      </c>
      <c r="V1357" s="3">
        <f ca="1">IF($B1357&lt;&gt;"",SUMIF(INDIRECT("ИсходныеДанные!$"&amp;$K$4&amp;"$2:$"&amp;$K$4&amp;"$50000"),$B1357&amp;"#"&amp;V$6,INDIRECT("ИсходныеДанные!$J$2:$J$50000")),0)</f>
        <v>0</v>
      </c>
      <c r="W1357" s="16" t="e">
        <f ca="1">SUM(K1357:V1357)/Пофамильно!$R$1</f>
        <v>#DIV/0!</v>
      </c>
    </row>
    <row r="1358" spans="1:23" x14ac:dyDescent="0.25">
      <c r="A1358" s="10" t="str">
        <f t="shared" ca="1" si="23"/>
        <v>delete</v>
      </c>
      <c r="B1358" s="16" cm="1">
        <f t="array" aca="1" ref="B1358" ca="1">INDIRECT("УникальныеСписки!D"&amp;ROW()-$L$4)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14"/>
      <c r="G1358" s="81" t="str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84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84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84" t="str" cm="1">
        <f t="array" aca="1" ref="J1358" ca="1">_xlfn.XLOOKUP($B1358,INDIRECT(SUBSTITUTE("ИсходныеДанные!$где$2:$где$50000","где",$B$4)),INDIRECT(SUBSTITUTE("ИсходныеДанные!$что$2:$что$50000","что",J$4)),"",0,1)</f>
        <v/>
      </c>
      <c r="K1358" s="3">
        <f ca="1">IF($B1358&lt;&gt;"",SUMIF(INDIRECT("ИсходныеДанные!$"&amp;$K$4&amp;"$2:$"&amp;$K$4&amp;"$50000"),$B1358&amp;"#"&amp;K$6,INDIRECT("ИсходныеДанные!$J$2:$J$50000")),0)</f>
        <v>0</v>
      </c>
      <c r="L1358" s="3">
        <f ca="1">IF($B1358&lt;&gt;"",SUMIF(INDIRECT("ИсходныеДанные!$"&amp;$K$4&amp;"$2:$"&amp;$K$4&amp;"$50000"),$B1358&amp;"#"&amp;L$6,INDIRECT("ИсходныеДанные!$J$2:$J$50000")),0)</f>
        <v>0</v>
      </c>
      <c r="M1358" s="3">
        <f ca="1">IF($B1358&lt;&gt;"",SUMIF(INDIRECT("ИсходныеДанные!$"&amp;$K$4&amp;"$2:$"&amp;$K$4&amp;"$50000"),$B1358&amp;"#"&amp;M$6,INDIRECT("ИсходныеДанные!$J$2:$J$50000")),0)</f>
        <v>0</v>
      </c>
      <c r="N1358" s="3">
        <f ca="1">IF($B1358&lt;&gt;"",SUMIF(INDIRECT("ИсходныеДанные!$"&amp;$K$4&amp;"$2:$"&amp;$K$4&amp;"$50000"),$B1358&amp;"#"&amp;N$6,INDIRECT("ИсходныеДанные!$J$2:$J$50000")),0)</f>
        <v>0</v>
      </c>
      <c r="O1358" s="3">
        <f ca="1">IF($B1358&lt;&gt;"",SUMIF(INDIRECT("ИсходныеДанные!$"&amp;$K$4&amp;"$2:$"&amp;$K$4&amp;"$50000"),$B1358&amp;"#"&amp;O$6,INDIRECT("ИсходныеДанные!$J$2:$J$50000")),0)</f>
        <v>0</v>
      </c>
      <c r="P1358" s="3">
        <f ca="1">IF($B1358&lt;&gt;"",SUMIF(INDIRECT("ИсходныеДанные!$"&amp;$K$4&amp;"$2:$"&amp;$K$4&amp;"$50000"),$B1358&amp;"#"&amp;P$6,INDIRECT("ИсходныеДанные!$J$2:$J$50000")),0)</f>
        <v>0</v>
      </c>
      <c r="Q1358" s="3">
        <f ca="1">IF($B1358&lt;&gt;"",SUMIF(INDIRECT("ИсходныеДанные!$"&amp;$K$4&amp;"$2:$"&amp;$K$4&amp;"$50000"),$B1358&amp;"#"&amp;Q$6,INDIRECT("ИсходныеДанные!$J$2:$J$50000")),0)</f>
        <v>0</v>
      </c>
      <c r="R1358" s="3">
        <f ca="1">IF($B1358&lt;&gt;"",SUMIF(INDIRECT("ИсходныеДанные!$"&amp;$K$4&amp;"$2:$"&amp;$K$4&amp;"$50000"),$B1358&amp;"#"&amp;R$6,INDIRECT("ИсходныеДанные!$J$2:$J$50000")),0)</f>
        <v>0</v>
      </c>
      <c r="S1358" s="3">
        <f ca="1">IF($B1358&lt;&gt;"",SUMIF(INDIRECT("ИсходныеДанные!$"&amp;$K$4&amp;"$2:$"&amp;$K$4&amp;"$50000"),$B1358&amp;"#"&amp;S$6,INDIRECT("ИсходныеДанные!$J$2:$J$50000")),0)</f>
        <v>0</v>
      </c>
      <c r="T1358" s="3">
        <f ca="1">IF($B1358&lt;&gt;"",SUMIF(INDIRECT("ИсходныеДанные!$"&amp;$K$4&amp;"$2:$"&amp;$K$4&amp;"$50000"),$B1358&amp;"#"&amp;T$6,INDIRECT("ИсходныеДанные!$J$2:$J$50000")),0)</f>
        <v>0</v>
      </c>
      <c r="U1358" s="3">
        <f ca="1">IF($B1358&lt;&gt;"",SUMIF(INDIRECT("ИсходныеДанные!$"&amp;$K$4&amp;"$2:$"&amp;$K$4&amp;"$50000"),$B1358&amp;"#"&amp;U$6,INDIRECT("ИсходныеДанные!$J$2:$J$50000")),0)</f>
        <v>0</v>
      </c>
      <c r="V1358" s="3">
        <f ca="1">IF($B1358&lt;&gt;"",SUMIF(INDIRECT("ИсходныеДанные!$"&amp;$K$4&amp;"$2:$"&amp;$K$4&amp;"$50000"),$B1358&amp;"#"&amp;V$6,INDIRECT("ИсходныеДанные!$J$2:$J$50000")),0)</f>
        <v>0</v>
      </c>
      <c r="W1358" s="16" t="e">
        <f ca="1">SUM(K1358:V1358)/Пофамильно!$R$1</f>
        <v>#DIV/0!</v>
      </c>
    </row>
    <row r="1359" spans="1:23" x14ac:dyDescent="0.25">
      <c r="A1359" s="10" t="str">
        <f t="shared" ca="1" si="23"/>
        <v>delete</v>
      </c>
      <c r="B1359" s="16" cm="1">
        <f t="array" aca="1" ref="B1359" ca="1">INDIRECT("УникальныеСписки!D"&amp;ROW()-$L$4)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14"/>
      <c r="G1359" s="81" t="str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84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84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84" t="str" cm="1">
        <f t="array" aca="1" ref="J1359" ca="1">_xlfn.XLOOKUP($B1359,INDIRECT(SUBSTITUTE("ИсходныеДанные!$где$2:$где$50000","где",$B$4)),INDIRECT(SUBSTITUTE("ИсходныеДанные!$что$2:$что$50000","что",J$4)),"",0,1)</f>
        <v/>
      </c>
      <c r="K1359" s="3">
        <f ca="1">IF($B1359&lt;&gt;"",SUMIF(INDIRECT("ИсходныеДанные!$"&amp;$K$4&amp;"$2:$"&amp;$K$4&amp;"$50000"),$B1359&amp;"#"&amp;K$6,INDIRECT("ИсходныеДанные!$J$2:$J$50000")),0)</f>
        <v>0</v>
      </c>
      <c r="L1359" s="3">
        <f ca="1">IF($B1359&lt;&gt;"",SUMIF(INDIRECT("ИсходныеДанные!$"&amp;$K$4&amp;"$2:$"&amp;$K$4&amp;"$50000"),$B1359&amp;"#"&amp;L$6,INDIRECT("ИсходныеДанные!$J$2:$J$50000")),0)</f>
        <v>0</v>
      </c>
      <c r="M1359" s="3">
        <f ca="1">IF($B1359&lt;&gt;"",SUMIF(INDIRECT("ИсходныеДанные!$"&amp;$K$4&amp;"$2:$"&amp;$K$4&amp;"$50000"),$B1359&amp;"#"&amp;M$6,INDIRECT("ИсходныеДанные!$J$2:$J$50000")),0)</f>
        <v>0</v>
      </c>
      <c r="N1359" s="3">
        <f ca="1">IF($B1359&lt;&gt;"",SUMIF(INDIRECT("ИсходныеДанные!$"&amp;$K$4&amp;"$2:$"&amp;$K$4&amp;"$50000"),$B1359&amp;"#"&amp;N$6,INDIRECT("ИсходныеДанные!$J$2:$J$50000")),0)</f>
        <v>0</v>
      </c>
      <c r="O1359" s="3">
        <f ca="1">IF($B1359&lt;&gt;"",SUMIF(INDIRECT("ИсходныеДанные!$"&amp;$K$4&amp;"$2:$"&amp;$K$4&amp;"$50000"),$B1359&amp;"#"&amp;O$6,INDIRECT("ИсходныеДанные!$J$2:$J$50000")),0)</f>
        <v>0</v>
      </c>
      <c r="P1359" s="3">
        <f ca="1">IF($B1359&lt;&gt;"",SUMIF(INDIRECT("ИсходныеДанные!$"&amp;$K$4&amp;"$2:$"&amp;$K$4&amp;"$50000"),$B1359&amp;"#"&amp;P$6,INDIRECT("ИсходныеДанные!$J$2:$J$50000")),0)</f>
        <v>0</v>
      </c>
      <c r="Q1359" s="3">
        <f ca="1">IF($B1359&lt;&gt;"",SUMIF(INDIRECT("ИсходныеДанные!$"&amp;$K$4&amp;"$2:$"&amp;$K$4&amp;"$50000"),$B1359&amp;"#"&amp;Q$6,INDIRECT("ИсходныеДанные!$J$2:$J$50000")),0)</f>
        <v>0</v>
      </c>
      <c r="R1359" s="3">
        <f ca="1">IF($B1359&lt;&gt;"",SUMIF(INDIRECT("ИсходныеДанные!$"&amp;$K$4&amp;"$2:$"&amp;$K$4&amp;"$50000"),$B1359&amp;"#"&amp;R$6,INDIRECT("ИсходныеДанные!$J$2:$J$50000")),0)</f>
        <v>0</v>
      </c>
      <c r="S1359" s="3">
        <f ca="1">IF($B1359&lt;&gt;"",SUMIF(INDIRECT("ИсходныеДанные!$"&amp;$K$4&amp;"$2:$"&amp;$K$4&amp;"$50000"),$B1359&amp;"#"&amp;S$6,INDIRECT("ИсходныеДанные!$J$2:$J$50000")),0)</f>
        <v>0</v>
      </c>
      <c r="T1359" s="3">
        <f ca="1">IF($B1359&lt;&gt;"",SUMIF(INDIRECT("ИсходныеДанные!$"&amp;$K$4&amp;"$2:$"&amp;$K$4&amp;"$50000"),$B1359&amp;"#"&amp;T$6,INDIRECT("ИсходныеДанные!$J$2:$J$50000")),0)</f>
        <v>0</v>
      </c>
      <c r="U1359" s="3">
        <f ca="1">IF($B1359&lt;&gt;"",SUMIF(INDIRECT("ИсходныеДанные!$"&amp;$K$4&amp;"$2:$"&amp;$K$4&amp;"$50000"),$B1359&amp;"#"&amp;U$6,INDIRECT("ИсходныеДанные!$J$2:$J$50000")),0)</f>
        <v>0</v>
      </c>
      <c r="V1359" s="3">
        <f ca="1">IF($B1359&lt;&gt;"",SUMIF(INDIRECT("ИсходныеДанные!$"&amp;$K$4&amp;"$2:$"&amp;$K$4&amp;"$50000"),$B1359&amp;"#"&amp;V$6,INDIRECT("ИсходныеДанные!$J$2:$J$50000")),0)</f>
        <v>0</v>
      </c>
      <c r="W1359" s="16" t="e">
        <f ca="1">SUM(K1359:V1359)/Пофамильно!$R$1</f>
        <v>#DIV/0!</v>
      </c>
    </row>
    <row r="1360" spans="1:23" x14ac:dyDescent="0.25">
      <c r="A1360" s="10" t="str">
        <f t="shared" ca="1" si="23"/>
        <v>delete</v>
      </c>
      <c r="B1360" s="16" cm="1">
        <f t="array" aca="1" ref="B1360" ca="1">INDIRECT("УникальныеСписки!D"&amp;ROW()-$L$4)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14"/>
      <c r="G1360" s="81" t="str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84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84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84" t="str" cm="1">
        <f t="array" aca="1" ref="J1360" ca="1">_xlfn.XLOOKUP($B1360,INDIRECT(SUBSTITUTE("ИсходныеДанные!$где$2:$где$50000","где",$B$4)),INDIRECT(SUBSTITUTE("ИсходныеДанные!$что$2:$что$50000","что",J$4)),"",0,1)</f>
        <v/>
      </c>
      <c r="K1360" s="3">
        <f ca="1">IF($B1360&lt;&gt;"",SUMIF(INDIRECT("ИсходныеДанные!$"&amp;$K$4&amp;"$2:$"&amp;$K$4&amp;"$50000"),$B1360&amp;"#"&amp;K$6,INDIRECT("ИсходныеДанные!$J$2:$J$50000")),0)</f>
        <v>0</v>
      </c>
      <c r="L1360" s="3">
        <f ca="1">IF($B1360&lt;&gt;"",SUMIF(INDIRECT("ИсходныеДанные!$"&amp;$K$4&amp;"$2:$"&amp;$K$4&amp;"$50000"),$B1360&amp;"#"&amp;L$6,INDIRECT("ИсходныеДанные!$J$2:$J$50000")),0)</f>
        <v>0</v>
      </c>
      <c r="M1360" s="3">
        <f ca="1">IF($B1360&lt;&gt;"",SUMIF(INDIRECT("ИсходныеДанные!$"&amp;$K$4&amp;"$2:$"&amp;$K$4&amp;"$50000"),$B1360&amp;"#"&amp;M$6,INDIRECT("ИсходныеДанные!$J$2:$J$50000")),0)</f>
        <v>0</v>
      </c>
      <c r="N1360" s="3">
        <f ca="1">IF($B1360&lt;&gt;"",SUMIF(INDIRECT("ИсходныеДанные!$"&amp;$K$4&amp;"$2:$"&amp;$K$4&amp;"$50000"),$B1360&amp;"#"&amp;N$6,INDIRECT("ИсходныеДанные!$J$2:$J$50000")),0)</f>
        <v>0</v>
      </c>
      <c r="O1360" s="3">
        <f ca="1">IF($B1360&lt;&gt;"",SUMIF(INDIRECT("ИсходныеДанные!$"&amp;$K$4&amp;"$2:$"&amp;$K$4&amp;"$50000"),$B1360&amp;"#"&amp;O$6,INDIRECT("ИсходныеДанные!$J$2:$J$50000")),0)</f>
        <v>0</v>
      </c>
      <c r="P1360" s="3">
        <f ca="1">IF($B1360&lt;&gt;"",SUMIF(INDIRECT("ИсходныеДанные!$"&amp;$K$4&amp;"$2:$"&amp;$K$4&amp;"$50000"),$B1360&amp;"#"&amp;P$6,INDIRECT("ИсходныеДанные!$J$2:$J$50000")),0)</f>
        <v>0</v>
      </c>
      <c r="Q1360" s="3">
        <f ca="1">IF($B1360&lt;&gt;"",SUMIF(INDIRECT("ИсходныеДанные!$"&amp;$K$4&amp;"$2:$"&amp;$K$4&amp;"$50000"),$B1360&amp;"#"&amp;Q$6,INDIRECT("ИсходныеДанные!$J$2:$J$50000")),0)</f>
        <v>0</v>
      </c>
      <c r="R1360" s="3">
        <f ca="1">IF($B1360&lt;&gt;"",SUMIF(INDIRECT("ИсходныеДанные!$"&amp;$K$4&amp;"$2:$"&amp;$K$4&amp;"$50000"),$B1360&amp;"#"&amp;R$6,INDIRECT("ИсходныеДанные!$J$2:$J$50000")),0)</f>
        <v>0</v>
      </c>
      <c r="S1360" s="3">
        <f ca="1">IF($B1360&lt;&gt;"",SUMIF(INDIRECT("ИсходныеДанные!$"&amp;$K$4&amp;"$2:$"&amp;$K$4&amp;"$50000"),$B1360&amp;"#"&amp;S$6,INDIRECT("ИсходныеДанные!$J$2:$J$50000")),0)</f>
        <v>0</v>
      </c>
      <c r="T1360" s="3">
        <f ca="1">IF($B1360&lt;&gt;"",SUMIF(INDIRECT("ИсходныеДанные!$"&amp;$K$4&amp;"$2:$"&amp;$K$4&amp;"$50000"),$B1360&amp;"#"&amp;T$6,INDIRECT("ИсходныеДанные!$J$2:$J$50000")),0)</f>
        <v>0</v>
      </c>
      <c r="U1360" s="3">
        <f ca="1">IF($B1360&lt;&gt;"",SUMIF(INDIRECT("ИсходныеДанные!$"&amp;$K$4&amp;"$2:$"&amp;$K$4&amp;"$50000"),$B1360&amp;"#"&amp;U$6,INDIRECT("ИсходныеДанные!$J$2:$J$50000")),0)</f>
        <v>0</v>
      </c>
      <c r="V1360" s="3">
        <f ca="1">IF($B1360&lt;&gt;"",SUMIF(INDIRECT("ИсходныеДанные!$"&amp;$K$4&amp;"$2:$"&amp;$K$4&amp;"$50000"),$B1360&amp;"#"&amp;V$6,INDIRECT("ИсходныеДанные!$J$2:$J$50000")),0)</f>
        <v>0</v>
      </c>
      <c r="W1360" s="16" t="e">
        <f ca="1">SUM(K1360:V1360)/Пофамильно!$R$1</f>
        <v>#DIV/0!</v>
      </c>
    </row>
    <row r="1361" spans="1:23" x14ac:dyDescent="0.25">
      <c r="A1361" s="10" t="str">
        <f t="shared" ca="1" si="23"/>
        <v>delete</v>
      </c>
      <c r="B1361" s="16" cm="1">
        <f t="array" aca="1" ref="B1361" ca="1">INDIRECT("УникальныеСписки!D"&amp;ROW()-$L$4)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14"/>
      <c r="G1361" s="81" t="str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84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84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84" t="str" cm="1">
        <f t="array" aca="1" ref="J1361" ca="1">_xlfn.XLOOKUP($B1361,INDIRECT(SUBSTITUTE("ИсходныеДанные!$где$2:$где$50000","где",$B$4)),INDIRECT(SUBSTITUTE("ИсходныеДанные!$что$2:$что$50000","что",J$4)),"",0,1)</f>
        <v/>
      </c>
      <c r="K1361" s="3">
        <f ca="1">IF($B1361&lt;&gt;"",SUMIF(INDIRECT("ИсходныеДанные!$"&amp;$K$4&amp;"$2:$"&amp;$K$4&amp;"$50000"),$B1361&amp;"#"&amp;K$6,INDIRECT("ИсходныеДанные!$J$2:$J$50000")),0)</f>
        <v>0</v>
      </c>
      <c r="L1361" s="3">
        <f ca="1">IF($B1361&lt;&gt;"",SUMIF(INDIRECT("ИсходныеДанные!$"&amp;$K$4&amp;"$2:$"&amp;$K$4&amp;"$50000"),$B1361&amp;"#"&amp;L$6,INDIRECT("ИсходныеДанные!$J$2:$J$50000")),0)</f>
        <v>0</v>
      </c>
      <c r="M1361" s="3">
        <f ca="1">IF($B1361&lt;&gt;"",SUMIF(INDIRECT("ИсходныеДанные!$"&amp;$K$4&amp;"$2:$"&amp;$K$4&amp;"$50000"),$B1361&amp;"#"&amp;M$6,INDIRECT("ИсходныеДанные!$J$2:$J$50000")),0)</f>
        <v>0</v>
      </c>
      <c r="N1361" s="3">
        <f ca="1">IF($B1361&lt;&gt;"",SUMIF(INDIRECT("ИсходныеДанные!$"&amp;$K$4&amp;"$2:$"&amp;$K$4&amp;"$50000"),$B1361&amp;"#"&amp;N$6,INDIRECT("ИсходныеДанные!$J$2:$J$50000")),0)</f>
        <v>0</v>
      </c>
      <c r="O1361" s="3">
        <f ca="1">IF($B1361&lt;&gt;"",SUMIF(INDIRECT("ИсходныеДанные!$"&amp;$K$4&amp;"$2:$"&amp;$K$4&amp;"$50000"),$B1361&amp;"#"&amp;O$6,INDIRECT("ИсходныеДанные!$J$2:$J$50000")),0)</f>
        <v>0</v>
      </c>
      <c r="P1361" s="3">
        <f ca="1">IF($B1361&lt;&gt;"",SUMIF(INDIRECT("ИсходныеДанные!$"&amp;$K$4&amp;"$2:$"&amp;$K$4&amp;"$50000"),$B1361&amp;"#"&amp;P$6,INDIRECT("ИсходныеДанные!$J$2:$J$50000")),0)</f>
        <v>0</v>
      </c>
      <c r="Q1361" s="3">
        <f ca="1">IF($B1361&lt;&gt;"",SUMIF(INDIRECT("ИсходныеДанные!$"&amp;$K$4&amp;"$2:$"&amp;$K$4&amp;"$50000"),$B1361&amp;"#"&amp;Q$6,INDIRECT("ИсходныеДанные!$J$2:$J$50000")),0)</f>
        <v>0</v>
      </c>
      <c r="R1361" s="3">
        <f ca="1">IF($B1361&lt;&gt;"",SUMIF(INDIRECT("ИсходныеДанные!$"&amp;$K$4&amp;"$2:$"&amp;$K$4&amp;"$50000"),$B1361&amp;"#"&amp;R$6,INDIRECT("ИсходныеДанные!$J$2:$J$50000")),0)</f>
        <v>0</v>
      </c>
      <c r="S1361" s="3">
        <f ca="1">IF($B1361&lt;&gt;"",SUMIF(INDIRECT("ИсходныеДанные!$"&amp;$K$4&amp;"$2:$"&amp;$K$4&amp;"$50000"),$B1361&amp;"#"&amp;S$6,INDIRECT("ИсходныеДанные!$J$2:$J$50000")),0)</f>
        <v>0</v>
      </c>
      <c r="T1361" s="3">
        <f ca="1">IF($B1361&lt;&gt;"",SUMIF(INDIRECT("ИсходныеДанные!$"&amp;$K$4&amp;"$2:$"&amp;$K$4&amp;"$50000"),$B1361&amp;"#"&amp;T$6,INDIRECT("ИсходныеДанные!$J$2:$J$50000")),0)</f>
        <v>0</v>
      </c>
      <c r="U1361" s="3">
        <f ca="1">IF($B1361&lt;&gt;"",SUMIF(INDIRECT("ИсходныеДанные!$"&amp;$K$4&amp;"$2:$"&amp;$K$4&amp;"$50000"),$B1361&amp;"#"&amp;U$6,INDIRECT("ИсходныеДанные!$J$2:$J$50000")),0)</f>
        <v>0</v>
      </c>
      <c r="V1361" s="3">
        <f ca="1">IF($B1361&lt;&gt;"",SUMIF(INDIRECT("ИсходныеДанные!$"&amp;$K$4&amp;"$2:$"&amp;$K$4&amp;"$50000"),$B1361&amp;"#"&amp;V$6,INDIRECT("ИсходныеДанные!$J$2:$J$50000")),0)</f>
        <v>0</v>
      </c>
      <c r="W1361" s="16" t="e">
        <f ca="1">SUM(K1361:V1361)/Пофамильно!$R$1</f>
        <v>#DIV/0!</v>
      </c>
    </row>
    <row r="1362" spans="1:23" x14ac:dyDescent="0.25">
      <c r="A1362" s="10" t="str">
        <f t="shared" ca="1" si="23"/>
        <v>delete</v>
      </c>
      <c r="B1362" s="16" cm="1">
        <f t="array" aca="1" ref="B1362" ca="1">INDIRECT("УникальныеСписки!D"&amp;ROW()-$L$4)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14"/>
      <c r="G1362" s="81" t="str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84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84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84" t="str" cm="1">
        <f t="array" aca="1" ref="J1362" ca="1">_xlfn.XLOOKUP($B1362,INDIRECT(SUBSTITUTE("ИсходныеДанные!$где$2:$где$50000","где",$B$4)),INDIRECT(SUBSTITUTE("ИсходныеДанные!$что$2:$что$50000","что",J$4)),"",0,1)</f>
        <v/>
      </c>
      <c r="K1362" s="3">
        <f ca="1">IF($B1362&lt;&gt;"",SUMIF(INDIRECT("ИсходныеДанные!$"&amp;$K$4&amp;"$2:$"&amp;$K$4&amp;"$50000"),$B1362&amp;"#"&amp;K$6,INDIRECT("ИсходныеДанные!$J$2:$J$50000")),0)</f>
        <v>0</v>
      </c>
      <c r="L1362" s="3">
        <f ca="1">IF($B1362&lt;&gt;"",SUMIF(INDIRECT("ИсходныеДанные!$"&amp;$K$4&amp;"$2:$"&amp;$K$4&amp;"$50000"),$B1362&amp;"#"&amp;L$6,INDIRECT("ИсходныеДанные!$J$2:$J$50000")),0)</f>
        <v>0</v>
      </c>
      <c r="M1362" s="3">
        <f ca="1">IF($B1362&lt;&gt;"",SUMIF(INDIRECT("ИсходныеДанные!$"&amp;$K$4&amp;"$2:$"&amp;$K$4&amp;"$50000"),$B1362&amp;"#"&amp;M$6,INDIRECT("ИсходныеДанные!$J$2:$J$50000")),0)</f>
        <v>0</v>
      </c>
      <c r="N1362" s="3">
        <f ca="1">IF($B1362&lt;&gt;"",SUMIF(INDIRECT("ИсходныеДанные!$"&amp;$K$4&amp;"$2:$"&amp;$K$4&amp;"$50000"),$B1362&amp;"#"&amp;N$6,INDIRECT("ИсходныеДанные!$J$2:$J$50000")),0)</f>
        <v>0</v>
      </c>
      <c r="O1362" s="3">
        <f ca="1">IF($B1362&lt;&gt;"",SUMIF(INDIRECT("ИсходныеДанные!$"&amp;$K$4&amp;"$2:$"&amp;$K$4&amp;"$50000"),$B1362&amp;"#"&amp;O$6,INDIRECT("ИсходныеДанные!$J$2:$J$50000")),0)</f>
        <v>0</v>
      </c>
      <c r="P1362" s="3">
        <f ca="1">IF($B1362&lt;&gt;"",SUMIF(INDIRECT("ИсходныеДанные!$"&amp;$K$4&amp;"$2:$"&amp;$K$4&amp;"$50000"),$B1362&amp;"#"&amp;P$6,INDIRECT("ИсходныеДанные!$J$2:$J$50000")),0)</f>
        <v>0</v>
      </c>
      <c r="Q1362" s="3">
        <f ca="1">IF($B1362&lt;&gt;"",SUMIF(INDIRECT("ИсходныеДанные!$"&amp;$K$4&amp;"$2:$"&amp;$K$4&amp;"$50000"),$B1362&amp;"#"&amp;Q$6,INDIRECT("ИсходныеДанные!$J$2:$J$50000")),0)</f>
        <v>0</v>
      </c>
      <c r="R1362" s="3">
        <f ca="1">IF($B1362&lt;&gt;"",SUMIF(INDIRECT("ИсходныеДанные!$"&amp;$K$4&amp;"$2:$"&amp;$K$4&amp;"$50000"),$B1362&amp;"#"&amp;R$6,INDIRECT("ИсходныеДанные!$J$2:$J$50000")),0)</f>
        <v>0</v>
      </c>
      <c r="S1362" s="3">
        <f ca="1">IF($B1362&lt;&gt;"",SUMIF(INDIRECT("ИсходныеДанные!$"&amp;$K$4&amp;"$2:$"&amp;$K$4&amp;"$50000"),$B1362&amp;"#"&amp;S$6,INDIRECT("ИсходныеДанные!$J$2:$J$50000")),0)</f>
        <v>0</v>
      </c>
      <c r="T1362" s="3">
        <f ca="1">IF($B1362&lt;&gt;"",SUMIF(INDIRECT("ИсходныеДанные!$"&amp;$K$4&amp;"$2:$"&amp;$K$4&amp;"$50000"),$B1362&amp;"#"&amp;T$6,INDIRECT("ИсходныеДанные!$J$2:$J$50000")),0)</f>
        <v>0</v>
      </c>
      <c r="U1362" s="3">
        <f ca="1">IF($B1362&lt;&gt;"",SUMIF(INDIRECT("ИсходныеДанные!$"&amp;$K$4&amp;"$2:$"&amp;$K$4&amp;"$50000"),$B1362&amp;"#"&amp;U$6,INDIRECT("ИсходныеДанные!$J$2:$J$50000")),0)</f>
        <v>0</v>
      </c>
      <c r="V1362" s="3">
        <f ca="1">IF($B1362&lt;&gt;"",SUMIF(INDIRECT("ИсходныеДанные!$"&amp;$K$4&amp;"$2:$"&amp;$K$4&amp;"$50000"),$B1362&amp;"#"&amp;V$6,INDIRECT("ИсходныеДанные!$J$2:$J$50000")),0)</f>
        <v>0</v>
      </c>
      <c r="W1362" s="16" t="e">
        <f ca="1">SUM(K1362:V1362)/Пофамильно!$R$1</f>
        <v>#DIV/0!</v>
      </c>
    </row>
    <row r="1363" spans="1:23" x14ac:dyDescent="0.25">
      <c r="A1363" s="10" t="str">
        <f t="shared" ca="1" si="23"/>
        <v>delete</v>
      </c>
      <c r="B1363" s="16" cm="1">
        <f t="array" aca="1" ref="B1363" ca="1">INDIRECT("УникальныеСписки!D"&amp;ROW()-$L$4)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14"/>
      <c r="G1363" s="81" t="str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84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84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84" t="str" cm="1">
        <f t="array" aca="1" ref="J1363" ca="1">_xlfn.XLOOKUP($B1363,INDIRECT(SUBSTITUTE("ИсходныеДанные!$где$2:$где$50000","где",$B$4)),INDIRECT(SUBSTITUTE("ИсходныеДанные!$что$2:$что$50000","что",J$4)),"",0,1)</f>
        <v/>
      </c>
      <c r="K1363" s="3">
        <f ca="1">IF($B1363&lt;&gt;"",SUMIF(INDIRECT("ИсходныеДанные!$"&amp;$K$4&amp;"$2:$"&amp;$K$4&amp;"$50000"),$B1363&amp;"#"&amp;K$6,INDIRECT("ИсходныеДанные!$J$2:$J$50000")),0)</f>
        <v>0</v>
      </c>
      <c r="L1363" s="3">
        <f ca="1">IF($B1363&lt;&gt;"",SUMIF(INDIRECT("ИсходныеДанные!$"&amp;$K$4&amp;"$2:$"&amp;$K$4&amp;"$50000"),$B1363&amp;"#"&amp;L$6,INDIRECT("ИсходныеДанные!$J$2:$J$50000")),0)</f>
        <v>0</v>
      </c>
      <c r="M1363" s="3">
        <f ca="1">IF($B1363&lt;&gt;"",SUMIF(INDIRECT("ИсходныеДанные!$"&amp;$K$4&amp;"$2:$"&amp;$K$4&amp;"$50000"),$B1363&amp;"#"&amp;M$6,INDIRECT("ИсходныеДанные!$J$2:$J$50000")),0)</f>
        <v>0</v>
      </c>
      <c r="N1363" s="3">
        <f ca="1">IF($B1363&lt;&gt;"",SUMIF(INDIRECT("ИсходныеДанные!$"&amp;$K$4&amp;"$2:$"&amp;$K$4&amp;"$50000"),$B1363&amp;"#"&amp;N$6,INDIRECT("ИсходныеДанные!$J$2:$J$50000")),0)</f>
        <v>0</v>
      </c>
      <c r="O1363" s="3">
        <f ca="1">IF($B1363&lt;&gt;"",SUMIF(INDIRECT("ИсходныеДанные!$"&amp;$K$4&amp;"$2:$"&amp;$K$4&amp;"$50000"),$B1363&amp;"#"&amp;O$6,INDIRECT("ИсходныеДанные!$J$2:$J$50000")),0)</f>
        <v>0</v>
      </c>
      <c r="P1363" s="3">
        <f ca="1">IF($B1363&lt;&gt;"",SUMIF(INDIRECT("ИсходныеДанные!$"&amp;$K$4&amp;"$2:$"&amp;$K$4&amp;"$50000"),$B1363&amp;"#"&amp;P$6,INDIRECT("ИсходныеДанные!$J$2:$J$50000")),0)</f>
        <v>0</v>
      </c>
      <c r="Q1363" s="3">
        <f ca="1">IF($B1363&lt;&gt;"",SUMIF(INDIRECT("ИсходныеДанные!$"&amp;$K$4&amp;"$2:$"&amp;$K$4&amp;"$50000"),$B1363&amp;"#"&amp;Q$6,INDIRECT("ИсходныеДанные!$J$2:$J$50000")),0)</f>
        <v>0</v>
      </c>
      <c r="R1363" s="3">
        <f ca="1">IF($B1363&lt;&gt;"",SUMIF(INDIRECT("ИсходныеДанные!$"&amp;$K$4&amp;"$2:$"&amp;$K$4&amp;"$50000"),$B1363&amp;"#"&amp;R$6,INDIRECT("ИсходныеДанные!$J$2:$J$50000")),0)</f>
        <v>0</v>
      </c>
      <c r="S1363" s="3">
        <f ca="1">IF($B1363&lt;&gt;"",SUMIF(INDIRECT("ИсходныеДанные!$"&amp;$K$4&amp;"$2:$"&amp;$K$4&amp;"$50000"),$B1363&amp;"#"&amp;S$6,INDIRECT("ИсходныеДанные!$J$2:$J$50000")),0)</f>
        <v>0</v>
      </c>
      <c r="T1363" s="3">
        <f ca="1">IF($B1363&lt;&gt;"",SUMIF(INDIRECT("ИсходныеДанные!$"&amp;$K$4&amp;"$2:$"&amp;$K$4&amp;"$50000"),$B1363&amp;"#"&amp;T$6,INDIRECT("ИсходныеДанные!$J$2:$J$50000")),0)</f>
        <v>0</v>
      </c>
      <c r="U1363" s="3">
        <f ca="1">IF($B1363&lt;&gt;"",SUMIF(INDIRECT("ИсходныеДанные!$"&amp;$K$4&amp;"$2:$"&amp;$K$4&amp;"$50000"),$B1363&amp;"#"&amp;U$6,INDIRECT("ИсходныеДанные!$J$2:$J$50000")),0)</f>
        <v>0</v>
      </c>
      <c r="V1363" s="3">
        <f ca="1">IF($B1363&lt;&gt;"",SUMIF(INDIRECT("ИсходныеДанные!$"&amp;$K$4&amp;"$2:$"&amp;$K$4&amp;"$50000"),$B1363&amp;"#"&amp;V$6,INDIRECT("ИсходныеДанные!$J$2:$J$50000")),0)</f>
        <v>0</v>
      </c>
      <c r="W1363" s="16" t="e">
        <f ca="1">SUM(K1363:V1363)/Пофамильно!$R$1</f>
        <v>#DIV/0!</v>
      </c>
    </row>
    <row r="1364" spans="1:23" x14ac:dyDescent="0.25">
      <c r="A1364" s="10" t="str">
        <f t="shared" ca="1" si="23"/>
        <v>delete</v>
      </c>
      <c r="B1364" s="16" cm="1">
        <f t="array" aca="1" ref="B1364" ca="1">INDIRECT("УникальныеСписки!D"&amp;ROW()-$L$4)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14"/>
      <c r="G1364" s="81" t="str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84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84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84" t="str" cm="1">
        <f t="array" aca="1" ref="J1364" ca="1">_xlfn.XLOOKUP($B1364,INDIRECT(SUBSTITUTE("ИсходныеДанные!$где$2:$где$50000","где",$B$4)),INDIRECT(SUBSTITUTE("ИсходныеДанные!$что$2:$что$50000","что",J$4)),"",0,1)</f>
        <v/>
      </c>
      <c r="K1364" s="3">
        <f ca="1">IF($B1364&lt;&gt;"",SUMIF(INDIRECT("ИсходныеДанные!$"&amp;$K$4&amp;"$2:$"&amp;$K$4&amp;"$50000"),$B1364&amp;"#"&amp;K$6,INDIRECT("ИсходныеДанные!$J$2:$J$50000")),0)</f>
        <v>0</v>
      </c>
      <c r="L1364" s="3">
        <f ca="1">IF($B1364&lt;&gt;"",SUMIF(INDIRECT("ИсходныеДанные!$"&amp;$K$4&amp;"$2:$"&amp;$K$4&amp;"$50000"),$B1364&amp;"#"&amp;L$6,INDIRECT("ИсходныеДанные!$J$2:$J$50000")),0)</f>
        <v>0</v>
      </c>
      <c r="M1364" s="3">
        <f ca="1">IF($B1364&lt;&gt;"",SUMIF(INDIRECT("ИсходныеДанные!$"&amp;$K$4&amp;"$2:$"&amp;$K$4&amp;"$50000"),$B1364&amp;"#"&amp;M$6,INDIRECT("ИсходныеДанные!$J$2:$J$50000")),0)</f>
        <v>0</v>
      </c>
      <c r="N1364" s="3">
        <f ca="1">IF($B1364&lt;&gt;"",SUMIF(INDIRECT("ИсходныеДанные!$"&amp;$K$4&amp;"$2:$"&amp;$K$4&amp;"$50000"),$B1364&amp;"#"&amp;N$6,INDIRECT("ИсходныеДанные!$J$2:$J$50000")),0)</f>
        <v>0</v>
      </c>
      <c r="O1364" s="3">
        <f ca="1">IF($B1364&lt;&gt;"",SUMIF(INDIRECT("ИсходныеДанные!$"&amp;$K$4&amp;"$2:$"&amp;$K$4&amp;"$50000"),$B1364&amp;"#"&amp;O$6,INDIRECT("ИсходныеДанные!$J$2:$J$50000")),0)</f>
        <v>0</v>
      </c>
      <c r="P1364" s="3">
        <f ca="1">IF($B1364&lt;&gt;"",SUMIF(INDIRECT("ИсходныеДанные!$"&amp;$K$4&amp;"$2:$"&amp;$K$4&amp;"$50000"),$B1364&amp;"#"&amp;P$6,INDIRECT("ИсходныеДанные!$J$2:$J$50000")),0)</f>
        <v>0</v>
      </c>
      <c r="Q1364" s="3">
        <f ca="1">IF($B1364&lt;&gt;"",SUMIF(INDIRECT("ИсходныеДанные!$"&amp;$K$4&amp;"$2:$"&amp;$K$4&amp;"$50000"),$B1364&amp;"#"&amp;Q$6,INDIRECT("ИсходныеДанные!$J$2:$J$50000")),0)</f>
        <v>0</v>
      </c>
      <c r="R1364" s="3">
        <f ca="1">IF($B1364&lt;&gt;"",SUMIF(INDIRECT("ИсходныеДанные!$"&amp;$K$4&amp;"$2:$"&amp;$K$4&amp;"$50000"),$B1364&amp;"#"&amp;R$6,INDIRECT("ИсходныеДанные!$J$2:$J$50000")),0)</f>
        <v>0</v>
      </c>
      <c r="S1364" s="3">
        <f ca="1">IF($B1364&lt;&gt;"",SUMIF(INDIRECT("ИсходныеДанные!$"&amp;$K$4&amp;"$2:$"&amp;$K$4&amp;"$50000"),$B1364&amp;"#"&amp;S$6,INDIRECT("ИсходныеДанные!$J$2:$J$50000")),0)</f>
        <v>0</v>
      </c>
      <c r="T1364" s="3">
        <f ca="1">IF($B1364&lt;&gt;"",SUMIF(INDIRECT("ИсходныеДанные!$"&amp;$K$4&amp;"$2:$"&amp;$K$4&amp;"$50000"),$B1364&amp;"#"&amp;T$6,INDIRECT("ИсходныеДанные!$J$2:$J$50000")),0)</f>
        <v>0</v>
      </c>
      <c r="U1364" s="3">
        <f ca="1">IF($B1364&lt;&gt;"",SUMIF(INDIRECT("ИсходныеДанные!$"&amp;$K$4&amp;"$2:$"&amp;$K$4&amp;"$50000"),$B1364&amp;"#"&amp;U$6,INDIRECT("ИсходныеДанные!$J$2:$J$50000")),0)</f>
        <v>0</v>
      </c>
      <c r="V1364" s="3">
        <f ca="1">IF($B1364&lt;&gt;"",SUMIF(INDIRECT("ИсходныеДанные!$"&amp;$K$4&amp;"$2:$"&amp;$K$4&amp;"$50000"),$B1364&amp;"#"&amp;V$6,INDIRECT("ИсходныеДанные!$J$2:$J$50000")),0)</f>
        <v>0</v>
      </c>
      <c r="W1364" s="16" t="e">
        <f ca="1">SUM(K1364:V1364)/Пофамильно!$R$1</f>
        <v>#DIV/0!</v>
      </c>
    </row>
    <row r="1365" spans="1:23" x14ac:dyDescent="0.25">
      <c r="A1365" s="10" t="str">
        <f t="shared" ca="1" si="23"/>
        <v>delete</v>
      </c>
      <c r="B1365" s="16" cm="1">
        <f t="array" aca="1" ref="B1365" ca="1">INDIRECT("УникальныеСписки!D"&amp;ROW()-$L$4)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14"/>
      <c r="G1365" s="81" t="str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84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84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84" t="str" cm="1">
        <f t="array" aca="1" ref="J1365" ca="1">_xlfn.XLOOKUP($B1365,INDIRECT(SUBSTITUTE("ИсходныеДанные!$где$2:$где$50000","где",$B$4)),INDIRECT(SUBSTITUTE("ИсходныеДанные!$что$2:$что$50000","что",J$4)),"",0,1)</f>
        <v/>
      </c>
      <c r="K1365" s="3">
        <f ca="1">IF($B1365&lt;&gt;"",SUMIF(INDIRECT("ИсходныеДанные!$"&amp;$K$4&amp;"$2:$"&amp;$K$4&amp;"$50000"),$B1365&amp;"#"&amp;K$6,INDIRECT("ИсходныеДанные!$J$2:$J$50000")),0)</f>
        <v>0</v>
      </c>
      <c r="L1365" s="3">
        <f ca="1">IF($B1365&lt;&gt;"",SUMIF(INDIRECT("ИсходныеДанные!$"&amp;$K$4&amp;"$2:$"&amp;$K$4&amp;"$50000"),$B1365&amp;"#"&amp;L$6,INDIRECT("ИсходныеДанные!$J$2:$J$50000")),0)</f>
        <v>0</v>
      </c>
      <c r="M1365" s="3">
        <f ca="1">IF($B1365&lt;&gt;"",SUMIF(INDIRECT("ИсходныеДанные!$"&amp;$K$4&amp;"$2:$"&amp;$K$4&amp;"$50000"),$B1365&amp;"#"&amp;M$6,INDIRECT("ИсходныеДанные!$J$2:$J$50000")),0)</f>
        <v>0</v>
      </c>
      <c r="N1365" s="3">
        <f ca="1">IF($B1365&lt;&gt;"",SUMIF(INDIRECT("ИсходныеДанные!$"&amp;$K$4&amp;"$2:$"&amp;$K$4&amp;"$50000"),$B1365&amp;"#"&amp;N$6,INDIRECT("ИсходныеДанные!$J$2:$J$50000")),0)</f>
        <v>0</v>
      </c>
      <c r="O1365" s="3">
        <f ca="1">IF($B1365&lt;&gt;"",SUMIF(INDIRECT("ИсходныеДанные!$"&amp;$K$4&amp;"$2:$"&amp;$K$4&amp;"$50000"),$B1365&amp;"#"&amp;O$6,INDIRECT("ИсходныеДанные!$J$2:$J$50000")),0)</f>
        <v>0</v>
      </c>
      <c r="P1365" s="3">
        <f ca="1">IF($B1365&lt;&gt;"",SUMIF(INDIRECT("ИсходныеДанные!$"&amp;$K$4&amp;"$2:$"&amp;$K$4&amp;"$50000"),$B1365&amp;"#"&amp;P$6,INDIRECT("ИсходныеДанные!$J$2:$J$50000")),0)</f>
        <v>0</v>
      </c>
      <c r="Q1365" s="3">
        <f ca="1">IF($B1365&lt;&gt;"",SUMIF(INDIRECT("ИсходныеДанные!$"&amp;$K$4&amp;"$2:$"&amp;$K$4&amp;"$50000"),$B1365&amp;"#"&amp;Q$6,INDIRECT("ИсходныеДанные!$J$2:$J$50000")),0)</f>
        <v>0</v>
      </c>
      <c r="R1365" s="3">
        <f ca="1">IF($B1365&lt;&gt;"",SUMIF(INDIRECT("ИсходныеДанные!$"&amp;$K$4&amp;"$2:$"&amp;$K$4&amp;"$50000"),$B1365&amp;"#"&amp;R$6,INDIRECT("ИсходныеДанные!$J$2:$J$50000")),0)</f>
        <v>0</v>
      </c>
      <c r="S1365" s="3">
        <f ca="1">IF($B1365&lt;&gt;"",SUMIF(INDIRECT("ИсходныеДанные!$"&amp;$K$4&amp;"$2:$"&amp;$K$4&amp;"$50000"),$B1365&amp;"#"&amp;S$6,INDIRECT("ИсходныеДанные!$J$2:$J$50000")),0)</f>
        <v>0</v>
      </c>
      <c r="T1365" s="3">
        <f ca="1">IF($B1365&lt;&gt;"",SUMIF(INDIRECT("ИсходныеДанные!$"&amp;$K$4&amp;"$2:$"&amp;$K$4&amp;"$50000"),$B1365&amp;"#"&amp;T$6,INDIRECT("ИсходныеДанные!$J$2:$J$50000")),0)</f>
        <v>0</v>
      </c>
      <c r="U1365" s="3">
        <f ca="1">IF($B1365&lt;&gt;"",SUMIF(INDIRECT("ИсходныеДанные!$"&amp;$K$4&amp;"$2:$"&amp;$K$4&amp;"$50000"),$B1365&amp;"#"&amp;U$6,INDIRECT("ИсходныеДанные!$J$2:$J$50000")),0)</f>
        <v>0</v>
      </c>
      <c r="V1365" s="3">
        <f ca="1">IF($B1365&lt;&gt;"",SUMIF(INDIRECT("ИсходныеДанные!$"&amp;$K$4&amp;"$2:$"&amp;$K$4&amp;"$50000"),$B1365&amp;"#"&amp;V$6,INDIRECT("ИсходныеДанные!$J$2:$J$50000")),0)</f>
        <v>0</v>
      </c>
      <c r="W1365" s="16" t="e">
        <f ca="1">SUM(K1365:V1365)/Пофамильно!$R$1</f>
        <v>#DIV/0!</v>
      </c>
    </row>
    <row r="1366" spans="1:23" x14ac:dyDescent="0.25">
      <c r="A1366" s="10" t="str">
        <f t="shared" ca="1" si="23"/>
        <v>delete</v>
      </c>
      <c r="B1366" s="16" cm="1">
        <f t="array" aca="1" ref="B1366" ca="1">INDIRECT("УникальныеСписки!D"&amp;ROW()-$L$4)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14"/>
      <c r="G1366" s="81" t="str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84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84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84" t="str" cm="1">
        <f t="array" aca="1" ref="J1366" ca="1">_xlfn.XLOOKUP($B1366,INDIRECT(SUBSTITUTE("ИсходныеДанные!$где$2:$где$50000","где",$B$4)),INDIRECT(SUBSTITUTE("ИсходныеДанные!$что$2:$что$50000","что",J$4)),"",0,1)</f>
        <v/>
      </c>
      <c r="K1366" s="3">
        <f ca="1">IF($B1366&lt;&gt;"",SUMIF(INDIRECT("ИсходныеДанные!$"&amp;$K$4&amp;"$2:$"&amp;$K$4&amp;"$50000"),$B1366&amp;"#"&amp;K$6,INDIRECT("ИсходныеДанные!$J$2:$J$50000")),0)</f>
        <v>0</v>
      </c>
      <c r="L1366" s="3">
        <f ca="1">IF($B1366&lt;&gt;"",SUMIF(INDIRECT("ИсходныеДанные!$"&amp;$K$4&amp;"$2:$"&amp;$K$4&amp;"$50000"),$B1366&amp;"#"&amp;L$6,INDIRECT("ИсходныеДанные!$J$2:$J$50000")),0)</f>
        <v>0</v>
      </c>
      <c r="M1366" s="3">
        <f ca="1">IF($B1366&lt;&gt;"",SUMIF(INDIRECT("ИсходныеДанные!$"&amp;$K$4&amp;"$2:$"&amp;$K$4&amp;"$50000"),$B1366&amp;"#"&amp;M$6,INDIRECT("ИсходныеДанные!$J$2:$J$50000")),0)</f>
        <v>0</v>
      </c>
      <c r="N1366" s="3">
        <f ca="1">IF($B1366&lt;&gt;"",SUMIF(INDIRECT("ИсходныеДанные!$"&amp;$K$4&amp;"$2:$"&amp;$K$4&amp;"$50000"),$B1366&amp;"#"&amp;N$6,INDIRECT("ИсходныеДанные!$J$2:$J$50000")),0)</f>
        <v>0</v>
      </c>
      <c r="O1366" s="3">
        <f ca="1">IF($B1366&lt;&gt;"",SUMIF(INDIRECT("ИсходныеДанные!$"&amp;$K$4&amp;"$2:$"&amp;$K$4&amp;"$50000"),$B1366&amp;"#"&amp;O$6,INDIRECT("ИсходныеДанные!$J$2:$J$50000")),0)</f>
        <v>0</v>
      </c>
      <c r="P1366" s="3">
        <f ca="1">IF($B1366&lt;&gt;"",SUMIF(INDIRECT("ИсходныеДанные!$"&amp;$K$4&amp;"$2:$"&amp;$K$4&amp;"$50000"),$B1366&amp;"#"&amp;P$6,INDIRECT("ИсходныеДанные!$J$2:$J$50000")),0)</f>
        <v>0</v>
      </c>
      <c r="Q1366" s="3">
        <f ca="1">IF($B1366&lt;&gt;"",SUMIF(INDIRECT("ИсходныеДанные!$"&amp;$K$4&amp;"$2:$"&amp;$K$4&amp;"$50000"),$B1366&amp;"#"&amp;Q$6,INDIRECT("ИсходныеДанные!$J$2:$J$50000")),0)</f>
        <v>0</v>
      </c>
      <c r="R1366" s="3">
        <f ca="1">IF($B1366&lt;&gt;"",SUMIF(INDIRECT("ИсходныеДанные!$"&amp;$K$4&amp;"$2:$"&amp;$K$4&amp;"$50000"),$B1366&amp;"#"&amp;R$6,INDIRECT("ИсходныеДанные!$J$2:$J$50000")),0)</f>
        <v>0</v>
      </c>
      <c r="S1366" s="3">
        <f ca="1">IF($B1366&lt;&gt;"",SUMIF(INDIRECT("ИсходныеДанные!$"&amp;$K$4&amp;"$2:$"&amp;$K$4&amp;"$50000"),$B1366&amp;"#"&amp;S$6,INDIRECT("ИсходныеДанные!$J$2:$J$50000")),0)</f>
        <v>0</v>
      </c>
      <c r="T1366" s="3">
        <f ca="1">IF($B1366&lt;&gt;"",SUMIF(INDIRECT("ИсходныеДанные!$"&amp;$K$4&amp;"$2:$"&amp;$K$4&amp;"$50000"),$B1366&amp;"#"&amp;T$6,INDIRECT("ИсходныеДанные!$J$2:$J$50000")),0)</f>
        <v>0</v>
      </c>
      <c r="U1366" s="3">
        <f ca="1">IF($B1366&lt;&gt;"",SUMIF(INDIRECT("ИсходныеДанные!$"&amp;$K$4&amp;"$2:$"&amp;$K$4&amp;"$50000"),$B1366&amp;"#"&amp;U$6,INDIRECT("ИсходныеДанные!$J$2:$J$50000")),0)</f>
        <v>0</v>
      </c>
      <c r="V1366" s="3">
        <f ca="1">IF($B1366&lt;&gt;"",SUMIF(INDIRECT("ИсходныеДанные!$"&amp;$K$4&amp;"$2:$"&amp;$K$4&amp;"$50000"),$B1366&amp;"#"&amp;V$6,INDIRECT("ИсходныеДанные!$J$2:$J$50000")),0)</f>
        <v>0</v>
      </c>
      <c r="W1366" s="16" t="e">
        <f ca="1">SUM(K1366:V1366)/Пофамильно!$R$1</f>
        <v>#DIV/0!</v>
      </c>
    </row>
    <row r="1367" spans="1:23" x14ac:dyDescent="0.25">
      <c r="A1367" s="10" t="str">
        <f t="shared" ca="1" si="23"/>
        <v>delete</v>
      </c>
      <c r="B1367" s="16" cm="1">
        <f t="array" aca="1" ref="B1367" ca="1">INDIRECT("УникальныеСписки!D"&amp;ROW()-$L$4)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14"/>
      <c r="G1367" s="81" t="str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84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84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84" t="str" cm="1">
        <f t="array" aca="1" ref="J1367" ca="1">_xlfn.XLOOKUP($B1367,INDIRECT(SUBSTITUTE("ИсходныеДанные!$где$2:$где$50000","где",$B$4)),INDIRECT(SUBSTITUTE("ИсходныеДанные!$что$2:$что$50000","что",J$4)),"",0,1)</f>
        <v/>
      </c>
      <c r="K1367" s="3">
        <f ca="1">IF($B1367&lt;&gt;"",SUMIF(INDIRECT("ИсходныеДанные!$"&amp;$K$4&amp;"$2:$"&amp;$K$4&amp;"$50000"),$B1367&amp;"#"&amp;K$6,INDIRECT("ИсходныеДанные!$J$2:$J$50000")),0)</f>
        <v>0</v>
      </c>
      <c r="L1367" s="3">
        <f ca="1">IF($B1367&lt;&gt;"",SUMIF(INDIRECT("ИсходныеДанные!$"&amp;$K$4&amp;"$2:$"&amp;$K$4&amp;"$50000"),$B1367&amp;"#"&amp;L$6,INDIRECT("ИсходныеДанные!$J$2:$J$50000")),0)</f>
        <v>0</v>
      </c>
      <c r="M1367" s="3">
        <f ca="1">IF($B1367&lt;&gt;"",SUMIF(INDIRECT("ИсходныеДанные!$"&amp;$K$4&amp;"$2:$"&amp;$K$4&amp;"$50000"),$B1367&amp;"#"&amp;M$6,INDIRECT("ИсходныеДанные!$J$2:$J$50000")),0)</f>
        <v>0</v>
      </c>
      <c r="N1367" s="3">
        <f ca="1">IF($B1367&lt;&gt;"",SUMIF(INDIRECT("ИсходныеДанные!$"&amp;$K$4&amp;"$2:$"&amp;$K$4&amp;"$50000"),$B1367&amp;"#"&amp;N$6,INDIRECT("ИсходныеДанные!$J$2:$J$50000")),0)</f>
        <v>0</v>
      </c>
      <c r="O1367" s="3">
        <f ca="1">IF($B1367&lt;&gt;"",SUMIF(INDIRECT("ИсходныеДанные!$"&amp;$K$4&amp;"$2:$"&amp;$K$4&amp;"$50000"),$B1367&amp;"#"&amp;O$6,INDIRECT("ИсходныеДанные!$J$2:$J$50000")),0)</f>
        <v>0</v>
      </c>
      <c r="P1367" s="3">
        <f ca="1">IF($B1367&lt;&gt;"",SUMIF(INDIRECT("ИсходныеДанные!$"&amp;$K$4&amp;"$2:$"&amp;$K$4&amp;"$50000"),$B1367&amp;"#"&amp;P$6,INDIRECT("ИсходныеДанные!$J$2:$J$50000")),0)</f>
        <v>0</v>
      </c>
      <c r="Q1367" s="3">
        <f ca="1">IF($B1367&lt;&gt;"",SUMIF(INDIRECT("ИсходныеДанные!$"&amp;$K$4&amp;"$2:$"&amp;$K$4&amp;"$50000"),$B1367&amp;"#"&amp;Q$6,INDIRECT("ИсходныеДанные!$J$2:$J$50000")),0)</f>
        <v>0</v>
      </c>
      <c r="R1367" s="3">
        <f ca="1">IF($B1367&lt;&gt;"",SUMIF(INDIRECT("ИсходныеДанные!$"&amp;$K$4&amp;"$2:$"&amp;$K$4&amp;"$50000"),$B1367&amp;"#"&amp;R$6,INDIRECT("ИсходныеДанные!$J$2:$J$50000")),0)</f>
        <v>0</v>
      </c>
      <c r="S1367" s="3">
        <f ca="1">IF($B1367&lt;&gt;"",SUMIF(INDIRECT("ИсходныеДанные!$"&amp;$K$4&amp;"$2:$"&amp;$K$4&amp;"$50000"),$B1367&amp;"#"&amp;S$6,INDIRECT("ИсходныеДанные!$J$2:$J$50000")),0)</f>
        <v>0</v>
      </c>
      <c r="T1367" s="3">
        <f ca="1">IF($B1367&lt;&gt;"",SUMIF(INDIRECT("ИсходныеДанные!$"&amp;$K$4&amp;"$2:$"&amp;$K$4&amp;"$50000"),$B1367&amp;"#"&amp;T$6,INDIRECT("ИсходныеДанные!$J$2:$J$50000")),0)</f>
        <v>0</v>
      </c>
      <c r="U1367" s="3">
        <f ca="1">IF($B1367&lt;&gt;"",SUMIF(INDIRECT("ИсходныеДанные!$"&amp;$K$4&amp;"$2:$"&amp;$K$4&amp;"$50000"),$B1367&amp;"#"&amp;U$6,INDIRECT("ИсходныеДанные!$J$2:$J$50000")),0)</f>
        <v>0</v>
      </c>
      <c r="V1367" s="3">
        <f ca="1">IF($B1367&lt;&gt;"",SUMIF(INDIRECT("ИсходныеДанные!$"&amp;$K$4&amp;"$2:$"&amp;$K$4&amp;"$50000"),$B1367&amp;"#"&amp;V$6,INDIRECT("ИсходныеДанные!$J$2:$J$50000")),0)</f>
        <v>0</v>
      </c>
      <c r="W1367" s="16" t="e">
        <f ca="1">SUM(K1367:V1367)/Пофамильно!$R$1</f>
        <v>#DIV/0!</v>
      </c>
    </row>
    <row r="1368" spans="1:23" x14ac:dyDescent="0.25">
      <c r="A1368" s="10" t="str">
        <f t="shared" ca="1" si="23"/>
        <v>delete</v>
      </c>
      <c r="B1368" s="16" cm="1">
        <f t="array" aca="1" ref="B1368" ca="1">INDIRECT("УникальныеСписки!D"&amp;ROW()-$L$4)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14"/>
      <c r="G1368" s="81" t="str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84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84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84" t="str" cm="1">
        <f t="array" aca="1" ref="J1368" ca="1">_xlfn.XLOOKUP($B1368,INDIRECT(SUBSTITUTE("ИсходныеДанные!$где$2:$где$50000","где",$B$4)),INDIRECT(SUBSTITUTE("ИсходныеДанные!$что$2:$что$50000","что",J$4)),"",0,1)</f>
        <v/>
      </c>
      <c r="K1368" s="3">
        <f ca="1">IF($B1368&lt;&gt;"",SUMIF(INDIRECT("ИсходныеДанные!$"&amp;$K$4&amp;"$2:$"&amp;$K$4&amp;"$50000"),$B1368&amp;"#"&amp;K$6,INDIRECT("ИсходныеДанные!$J$2:$J$50000")),0)</f>
        <v>0</v>
      </c>
      <c r="L1368" s="3">
        <f ca="1">IF($B1368&lt;&gt;"",SUMIF(INDIRECT("ИсходныеДанные!$"&amp;$K$4&amp;"$2:$"&amp;$K$4&amp;"$50000"),$B1368&amp;"#"&amp;L$6,INDIRECT("ИсходныеДанные!$J$2:$J$50000")),0)</f>
        <v>0</v>
      </c>
      <c r="M1368" s="3">
        <f ca="1">IF($B1368&lt;&gt;"",SUMIF(INDIRECT("ИсходныеДанные!$"&amp;$K$4&amp;"$2:$"&amp;$K$4&amp;"$50000"),$B1368&amp;"#"&amp;M$6,INDIRECT("ИсходныеДанные!$J$2:$J$50000")),0)</f>
        <v>0</v>
      </c>
      <c r="N1368" s="3">
        <f ca="1">IF($B1368&lt;&gt;"",SUMIF(INDIRECT("ИсходныеДанные!$"&amp;$K$4&amp;"$2:$"&amp;$K$4&amp;"$50000"),$B1368&amp;"#"&amp;N$6,INDIRECT("ИсходныеДанные!$J$2:$J$50000")),0)</f>
        <v>0</v>
      </c>
      <c r="O1368" s="3">
        <f ca="1">IF($B1368&lt;&gt;"",SUMIF(INDIRECT("ИсходныеДанные!$"&amp;$K$4&amp;"$2:$"&amp;$K$4&amp;"$50000"),$B1368&amp;"#"&amp;O$6,INDIRECT("ИсходныеДанные!$J$2:$J$50000")),0)</f>
        <v>0</v>
      </c>
      <c r="P1368" s="3">
        <f ca="1">IF($B1368&lt;&gt;"",SUMIF(INDIRECT("ИсходныеДанные!$"&amp;$K$4&amp;"$2:$"&amp;$K$4&amp;"$50000"),$B1368&amp;"#"&amp;P$6,INDIRECT("ИсходныеДанные!$J$2:$J$50000")),0)</f>
        <v>0</v>
      </c>
      <c r="Q1368" s="3">
        <f ca="1">IF($B1368&lt;&gt;"",SUMIF(INDIRECT("ИсходныеДанные!$"&amp;$K$4&amp;"$2:$"&amp;$K$4&amp;"$50000"),$B1368&amp;"#"&amp;Q$6,INDIRECT("ИсходныеДанные!$J$2:$J$50000")),0)</f>
        <v>0</v>
      </c>
      <c r="R1368" s="3">
        <f ca="1">IF($B1368&lt;&gt;"",SUMIF(INDIRECT("ИсходныеДанные!$"&amp;$K$4&amp;"$2:$"&amp;$K$4&amp;"$50000"),$B1368&amp;"#"&amp;R$6,INDIRECT("ИсходныеДанные!$J$2:$J$50000")),0)</f>
        <v>0</v>
      </c>
      <c r="S1368" s="3">
        <f ca="1">IF($B1368&lt;&gt;"",SUMIF(INDIRECT("ИсходныеДанные!$"&amp;$K$4&amp;"$2:$"&amp;$K$4&amp;"$50000"),$B1368&amp;"#"&amp;S$6,INDIRECT("ИсходныеДанные!$J$2:$J$50000")),0)</f>
        <v>0</v>
      </c>
      <c r="T1368" s="3">
        <f ca="1">IF($B1368&lt;&gt;"",SUMIF(INDIRECT("ИсходныеДанные!$"&amp;$K$4&amp;"$2:$"&amp;$K$4&amp;"$50000"),$B1368&amp;"#"&amp;T$6,INDIRECT("ИсходныеДанные!$J$2:$J$50000")),0)</f>
        <v>0</v>
      </c>
      <c r="U1368" s="3">
        <f ca="1">IF($B1368&lt;&gt;"",SUMIF(INDIRECT("ИсходныеДанные!$"&amp;$K$4&amp;"$2:$"&amp;$K$4&amp;"$50000"),$B1368&amp;"#"&amp;U$6,INDIRECT("ИсходныеДанные!$J$2:$J$50000")),0)</f>
        <v>0</v>
      </c>
      <c r="V1368" s="3">
        <f ca="1">IF($B1368&lt;&gt;"",SUMIF(INDIRECT("ИсходныеДанные!$"&amp;$K$4&amp;"$2:$"&amp;$K$4&amp;"$50000"),$B1368&amp;"#"&amp;V$6,INDIRECT("ИсходныеДанные!$J$2:$J$50000")),0)</f>
        <v>0</v>
      </c>
      <c r="W1368" s="16" t="e">
        <f ca="1">SUM(K1368:V1368)/Пофамильно!$R$1</f>
        <v>#DIV/0!</v>
      </c>
    </row>
    <row r="1369" spans="1:23" x14ac:dyDescent="0.25">
      <c r="A1369" s="10" t="str">
        <f t="shared" ca="1" si="23"/>
        <v>delete</v>
      </c>
      <c r="B1369" s="16" cm="1">
        <f t="array" aca="1" ref="B1369" ca="1">INDIRECT("УникальныеСписки!D"&amp;ROW()-$L$4)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14"/>
      <c r="G1369" s="81" t="str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84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84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84" t="str" cm="1">
        <f t="array" aca="1" ref="J1369" ca="1">_xlfn.XLOOKUP($B1369,INDIRECT(SUBSTITUTE("ИсходныеДанные!$где$2:$где$50000","где",$B$4)),INDIRECT(SUBSTITUTE("ИсходныеДанные!$что$2:$что$50000","что",J$4)),"",0,1)</f>
        <v/>
      </c>
      <c r="K1369" s="3">
        <f ca="1">IF($B1369&lt;&gt;"",SUMIF(INDIRECT("ИсходныеДанные!$"&amp;$K$4&amp;"$2:$"&amp;$K$4&amp;"$50000"),$B1369&amp;"#"&amp;K$6,INDIRECT("ИсходныеДанные!$J$2:$J$50000")),0)</f>
        <v>0</v>
      </c>
      <c r="L1369" s="3">
        <f ca="1">IF($B1369&lt;&gt;"",SUMIF(INDIRECT("ИсходныеДанные!$"&amp;$K$4&amp;"$2:$"&amp;$K$4&amp;"$50000"),$B1369&amp;"#"&amp;L$6,INDIRECT("ИсходныеДанные!$J$2:$J$50000")),0)</f>
        <v>0</v>
      </c>
      <c r="M1369" s="3">
        <f ca="1">IF($B1369&lt;&gt;"",SUMIF(INDIRECT("ИсходныеДанные!$"&amp;$K$4&amp;"$2:$"&amp;$K$4&amp;"$50000"),$B1369&amp;"#"&amp;M$6,INDIRECT("ИсходныеДанные!$J$2:$J$50000")),0)</f>
        <v>0</v>
      </c>
      <c r="N1369" s="3">
        <f ca="1">IF($B1369&lt;&gt;"",SUMIF(INDIRECT("ИсходныеДанные!$"&amp;$K$4&amp;"$2:$"&amp;$K$4&amp;"$50000"),$B1369&amp;"#"&amp;N$6,INDIRECT("ИсходныеДанные!$J$2:$J$50000")),0)</f>
        <v>0</v>
      </c>
      <c r="O1369" s="3">
        <f ca="1">IF($B1369&lt;&gt;"",SUMIF(INDIRECT("ИсходныеДанные!$"&amp;$K$4&amp;"$2:$"&amp;$K$4&amp;"$50000"),$B1369&amp;"#"&amp;O$6,INDIRECT("ИсходныеДанные!$J$2:$J$50000")),0)</f>
        <v>0</v>
      </c>
      <c r="P1369" s="3">
        <f ca="1">IF($B1369&lt;&gt;"",SUMIF(INDIRECT("ИсходныеДанные!$"&amp;$K$4&amp;"$2:$"&amp;$K$4&amp;"$50000"),$B1369&amp;"#"&amp;P$6,INDIRECT("ИсходныеДанные!$J$2:$J$50000")),0)</f>
        <v>0</v>
      </c>
      <c r="Q1369" s="3">
        <f ca="1">IF($B1369&lt;&gt;"",SUMIF(INDIRECT("ИсходныеДанные!$"&amp;$K$4&amp;"$2:$"&amp;$K$4&amp;"$50000"),$B1369&amp;"#"&amp;Q$6,INDIRECT("ИсходныеДанные!$J$2:$J$50000")),0)</f>
        <v>0</v>
      </c>
      <c r="R1369" s="3">
        <f ca="1">IF($B1369&lt;&gt;"",SUMIF(INDIRECT("ИсходныеДанные!$"&amp;$K$4&amp;"$2:$"&amp;$K$4&amp;"$50000"),$B1369&amp;"#"&amp;R$6,INDIRECT("ИсходныеДанные!$J$2:$J$50000")),0)</f>
        <v>0</v>
      </c>
      <c r="S1369" s="3">
        <f ca="1">IF($B1369&lt;&gt;"",SUMIF(INDIRECT("ИсходныеДанные!$"&amp;$K$4&amp;"$2:$"&amp;$K$4&amp;"$50000"),$B1369&amp;"#"&amp;S$6,INDIRECT("ИсходныеДанные!$J$2:$J$50000")),0)</f>
        <v>0</v>
      </c>
      <c r="T1369" s="3">
        <f ca="1">IF($B1369&lt;&gt;"",SUMIF(INDIRECT("ИсходныеДанные!$"&amp;$K$4&amp;"$2:$"&amp;$K$4&amp;"$50000"),$B1369&amp;"#"&amp;T$6,INDIRECT("ИсходныеДанные!$J$2:$J$50000")),0)</f>
        <v>0</v>
      </c>
      <c r="U1369" s="3">
        <f ca="1">IF($B1369&lt;&gt;"",SUMIF(INDIRECT("ИсходныеДанные!$"&amp;$K$4&amp;"$2:$"&amp;$K$4&amp;"$50000"),$B1369&amp;"#"&amp;U$6,INDIRECT("ИсходныеДанные!$J$2:$J$50000")),0)</f>
        <v>0</v>
      </c>
      <c r="V1369" s="3">
        <f ca="1">IF($B1369&lt;&gt;"",SUMIF(INDIRECT("ИсходныеДанные!$"&amp;$K$4&amp;"$2:$"&amp;$K$4&amp;"$50000"),$B1369&amp;"#"&amp;V$6,INDIRECT("ИсходныеДанные!$J$2:$J$50000")),0)</f>
        <v>0</v>
      </c>
      <c r="W1369" s="16" t="e">
        <f ca="1">SUM(K1369:V1369)/Пофамильно!$R$1</f>
        <v>#DIV/0!</v>
      </c>
    </row>
    <row r="1370" spans="1:23" x14ac:dyDescent="0.25">
      <c r="A1370" s="10" t="str">
        <f t="shared" ca="1" si="23"/>
        <v>delete</v>
      </c>
      <c r="B1370" s="16" cm="1">
        <f t="array" aca="1" ref="B1370" ca="1">INDIRECT("УникальныеСписки!D"&amp;ROW()-$L$4)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14"/>
      <c r="G1370" s="81" t="str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84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84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84" t="str" cm="1">
        <f t="array" aca="1" ref="J1370" ca="1">_xlfn.XLOOKUP($B1370,INDIRECT(SUBSTITUTE("ИсходныеДанные!$где$2:$где$50000","где",$B$4)),INDIRECT(SUBSTITUTE("ИсходныеДанные!$что$2:$что$50000","что",J$4)),"",0,1)</f>
        <v/>
      </c>
      <c r="K1370" s="3">
        <f ca="1">IF($B1370&lt;&gt;"",SUMIF(INDIRECT("ИсходныеДанные!$"&amp;$K$4&amp;"$2:$"&amp;$K$4&amp;"$50000"),$B1370&amp;"#"&amp;K$6,INDIRECT("ИсходныеДанные!$J$2:$J$50000")),0)</f>
        <v>0</v>
      </c>
      <c r="L1370" s="3">
        <f ca="1">IF($B1370&lt;&gt;"",SUMIF(INDIRECT("ИсходныеДанные!$"&amp;$K$4&amp;"$2:$"&amp;$K$4&amp;"$50000"),$B1370&amp;"#"&amp;L$6,INDIRECT("ИсходныеДанные!$J$2:$J$50000")),0)</f>
        <v>0</v>
      </c>
      <c r="M1370" s="3">
        <f ca="1">IF($B1370&lt;&gt;"",SUMIF(INDIRECT("ИсходныеДанные!$"&amp;$K$4&amp;"$2:$"&amp;$K$4&amp;"$50000"),$B1370&amp;"#"&amp;M$6,INDIRECT("ИсходныеДанные!$J$2:$J$50000")),0)</f>
        <v>0</v>
      </c>
      <c r="N1370" s="3">
        <f ca="1">IF($B1370&lt;&gt;"",SUMIF(INDIRECT("ИсходныеДанные!$"&amp;$K$4&amp;"$2:$"&amp;$K$4&amp;"$50000"),$B1370&amp;"#"&amp;N$6,INDIRECT("ИсходныеДанные!$J$2:$J$50000")),0)</f>
        <v>0</v>
      </c>
      <c r="O1370" s="3">
        <f ca="1">IF($B1370&lt;&gt;"",SUMIF(INDIRECT("ИсходныеДанные!$"&amp;$K$4&amp;"$2:$"&amp;$K$4&amp;"$50000"),$B1370&amp;"#"&amp;O$6,INDIRECT("ИсходныеДанные!$J$2:$J$50000")),0)</f>
        <v>0</v>
      </c>
      <c r="P1370" s="3">
        <f ca="1">IF($B1370&lt;&gt;"",SUMIF(INDIRECT("ИсходныеДанные!$"&amp;$K$4&amp;"$2:$"&amp;$K$4&amp;"$50000"),$B1370&amp;"#"&amp;P$6,INDIRECT("ИсходныеДанные!$J$2:$J$50000")),0)</f>
        <v>0</v>
      </c>
      <c r="Q1370" s="3">
        <f ca="1">IF($B1370&lt;&gt;"",SUMIF(INDIRECT("ИсходныеДанные!$"&amp;$K$4&amp;"$2:$"&amp;$K$4&amp;"$50000"),$B1370&amp;"#"&amp;Q$6,INDIRECT("ИсходныеДанные!$J$2:$J$50000")),0)</f>
        <v>0</v>
      </c>
      <c r="R1370" s="3">
        <f ca="1">IF($B1370&lt;&gt;"",SUMIF(INDIRECT("ИсходныеДанные!$"&amp;$K$4&amp;"$2:$"&amp;$K$4&amp;"$50000"),$B1370&amp;"#"&amp;R$6,INDIRECT("ИсходныеДанные!$J$2:$J$50000")),0)</f>
        <v>0</v>
      </c>
      <c r="S1370" s="3">
        <f ca="1">IF($B1370&lt;&gt;"",SUMIF(INDIRECT("ИсходныеДанные!$"&amp;$K$4&amp;"$2:$"&amp;$K$4&amp;"$50000"),$B1370&amp;"#"&amp;S$6,INDIRECT("ИсходныеДанные!$J$2:$J$50000")),0)</f>
        <v>0</v>
      </c>
      <c r="T1370" s="3">
        <f ca="1">IF($B1370&lt;&gt;"",SUMIF(INDIRECT("ИсходныеДанные!$"&amp;$K$4&amp;"$2:$"&amp;$K$4&amp;"$50000"),$B1370&amp;"#"&amp;T$6,INDIRECT("ИсходныеДанные!$J$2:$J$50000")),0)</f>
        <v>0</v>
      </c>
      <c r="U1370" s="3">
        <f ca="1">IF($B1370&lt;&gt;"",SUMIF(INDIRECT("ИсходныеДанные!$"&amp;$K$4&amp;"$2:$"&amp;$K$4&amp;"$50000"),$B1370&amp;"#"&amp;U$6,INDIRECT("ИсходныеДанные!$J$2:$J$50000")),0)</f>
        <v>0</v>
      </c>
      <c r="V1370" s="3">
        <f ca="1">IF($B1370&lt;&gt;"",SUMIF(INDIRECT("ИсходныеДанные!$"&amp;$K$4&amp;"$2:$"&amp;$K$4&amp;"$50000"),$B1370&amp;"#"&amp;V$6,INDIRECT("ИсходныеДанные!$J$2:$J$50000")),0)</f>
        <v>0</v>
      </c>
      <c r="W1370" s="16" t="e">
        <f ca="1">SUM(K1370:V1370)/Пофамильно!$R$1</f>
        <v>#DIV/0!</v>
      </c>
    </row>
    <row r="1371" spans="1:23" x14ac:dyDescent="0.25">
      <c r="A1371" s="10" t="str">
        <f t="shared" ca="1" si="23"/>
        <v>delete</v>
      </c>
      <c r="B1371" s="16" cm="1">
        <f t="array" aca="1" ref="B1371" ca="1">INDIRECT("УникальныеСписки!D"&amp;ROW()-$L$4)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14"/>
      <c r="G1371" s="81" t="str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84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84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84" t="str" cm="1">
        <f t="array" aca="1" ref="J1371" ca="1">_xlfn.XLOOKUP($B1371,INDIRECT(SUBSTITUTE("ИсходныеДанные!$где$2:$где$50000","где",$B$4)),INDIRECT(SUBSTITUTE("ИсходныеДанные!$что$2:$что$50000","что",J$4)),"",0,1)</f>
        <v/>
      </c>
      <c r="K1371" s="3">
        <f ca="1">IF($B1371&lt;&gt;"",SUMIF(INDIRECT("ИсходныеДанные!$"&amp;$K$4&amp;"$2:$"&amp;$K$4&amp;"$50000"),$B1371&amp;"#"&amp;K$6,INDIRECT("ИсходныеДанные!$J$2:$J$50000")),0)</f>
        <v>0</v>
      </c>
      <c r="L1371" s="3">
        <f ca="1">IF($B1371&lt;&gt;"",SUMIF(INDIRECT("ИсходныеДанные!$"&amp;$K$4&amp;"$2:$"&amp;$K$4&amp;"$50000"),$B1371&amp;"#"&amp;L$6,INDIRECT("ИсходныеДанные!$J$2:$J$50000")),0)</f>
        <v>0</v>
      </c>
      <c r="M1371" s="3">
        <f ca="1">IF($B1371&lt;&gt;"",SUMIF(INDIRECT("ИсходныеДанные!$"&amp;$K$4&amp;"$2:$"&amp;$K$4&amp;"$50000"),$B1371&amp;"#"&amp;M$6,INDIRECT("ИсходныеДанные!$J$2:$J$50000")),0)</f>
        <v>0</v>
      </c>
      <c r="N1371" s="3">
        <f ca="1">IF($B1371&lt;&gt;"",SUMIF(INDIRECT("ИсходныеДанные!$"&amp;$K$4&amp;"$2:$"&amp;$K$4&amp;"$50000"),$B1371&amp;"#"&amp;N$6,INDIRECT("ИсходныеДанные!$J$2:$J$50000")),0)</f>
        <v>0</v>
      </c>
      <c r="O1371" s="3">
        <f ca="1">IF($B1371&lt;&gt;"",SUMIF(INDIRECT("ИсходныеДанные!$"&amp;$K$4&amp;"$2:$"&amp;$K$4&amp;"$50000"),$B1371&amp;"#"&amp;O$6,INDIRECT("ИсходныеДанные!$J$2:$J$50000")),0)</f>
        <v>0</v>
      </c>
      <c r="P1371" s="3">
        <f ca="1">IF($B1371&lt;&gt;"",SUMIF(INDIRECT("ИсходныеДанные!$"&amp;$K$4&amp;"$2:$"&amp;$K$4&amp;"$50000"),$B1371&amp;"#"&amp;P$6,INDIRECT("ИсходныеДанные!$J$2:$J$50000")),0)</f>
        <v>0</v>
      </c>
      <c r="Q1371" s="3">
        <f ca="1">IF($B1371&lt;&gt;"",SUMIF(INDIRECT("ИсходныеДанные!$"&amp;$K$4&amp;"$2:$"&amp;$K$4&amp;"$50000"),$B1371&amp;"#"&amp;Q$6,INDIRECT("ИсходныеДанные!$J$2:$J$50000")),0)</f>
        <v>0</v>
      </c>
      <c r="R1371" s="3">
        <f ca="1">IF($B1371&lt;&gt;"",SUMIF(INDIRECT("ИсходныеДанные!$"&amp;$K$4&amp;"$2:$"&amp;$K$4&amp;"$50000"),$B1371&amp;"#"&amp;R$6,INDIRECT("ИсходныеДанные!$J$2:$J$50000")),0)</f>
        <v>0</v>
      </c>
      <c r="S1371" s="3">
        <f ca="1">IF($B1371&lt;&gt;"",SUMIF(INDIRECT("ИсходныеДанные!$"&amp;$K$4&amp;"$2:$"&amp;$K$4&amp;"$50000"),$B1371&amp;"#"&amp;S$6,INDIRECT("ИсходныеДанные!$J$2:$J$50000")),0)</f>
        <v>0</v>
      </c>
      <c r="T1371" s="3">
        <f ca="1">IF($B1371&lt;&gt;"",SUMIF(INDIRECT("ИсходныеДанные!$"&amp;$K$4&amp;"$2:$"&amp;$K$4&amp;"$50000"),$B1371&amp;"#"&amp;T$6,INDIRECT("ИсходныеДанные!$J$2:$J$50000")),0)</f>
        <v>0</v>
      </c>
      <c r="U1371" s="3">
        <f ca="1">IF($B1371&lt;&gt;"",SUMIF(INDIRECT("ИсходныеДанные!$"&amp;$K$4&amp;"$2:$"&amp;$K$4&amp;"$50000"),$B1371&amp;"#"&amp;U$6,INDIRECT("ИсходныеДанные!$J$2:$J$50000")),0)</f>
        <v>0</v>
      </c>
      <c r="V1371" s="3">
        <f ca="1">IF($B1371&lt;&gt;"",SUMIF(INDIRECT("ИсходныеДанные!$"&amp;$K$4&amp;"$2:$"&amp;$K$4&amp;"$50000"),$B1371&amp;"#"&amp;V$6,INDIRECT("ИсходныеДанные!$J$2:$J$50000")),0)</f>
        <v>0</v>
      </c>
      <c r="W1371" s="16" t="e">
        <f ca="1">SUM(K1371:V1371)/Пофамильно!$R$1</f>
        <v>#DIV/0!</v>
      </c>
    </row>
    <row r="1372" spans="1:23" x14ac:dyDescent="0.25">
      <c r="A1372" s="10" t="str">
        <f t="shared" ca="1" si="23"/>
        <v>delete</v>
      </c>
      <c r="B1372" s="16" cm="1">
        <f t="array" aca="1" ref="B1372" ca="1">INDIRECT("УникальныеСписки!D"&amp;ROW()-$L$4)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14"/>
      <c r="G1372" s="81" t="str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84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84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84" t="str" cm="1">
        <f t="array" aca="1" ref="J1372" ca="1">_xlfn.XLOOKUP($B1372,INDIRECT(SUBSTITUTE("ИсходныеДанные!$где$2:$где$50000","где",$B$4)),INDIRECT(SUBSTITUTE("ИсходныеДанные!$что$2:$что$50000","что",J$4)),"",0,1)</f>
        <v/>
      </c>
      <c r="K1372" s="3">
        <f ca="1">IF($B1372&lt;&gt;"",SUMIF(INDIRECT("ИсходныеДанные!$"&amp;$K$4&amp;"$2:$"&amp;$K$4&amp;"$50000"),$B1372&amp;"#"&amp;K$6,INDIRECT("ИсходныеДанные!$J$2:$J$50000")),0)</f>
        <v>0</v>
      </c>
      <c r="L1372" s="3">
        <f ca="1">IF($B1372&lt;&gt;"",SUMIF(INDIRECT("ИсходныеДанные!$"&amp;$K$4&amp;"$2:$"&amp;$K$4&amp;"$50000"),$B1372&amp;"#"&amp;L$6,INDIRECT("ИсходныеДанные!$J$2:$J$50000")),0)</f>
        <v>0</v>
      </c>
      <c r="M1372" s="3">
        <f ca="1">IF($B1372&lt;&gt;"",SUMIF(INDIRECT("ИсходныеДанные!$"&amp;$K$4&amp;"$2:$"&amp;$K$4&amp;"$50000"),$B1372&amp;"#"&amp;M$6,INDIRECT("ИсходныеДанные!$J$2:$J$50000")),0)</f>
        <v>0</v>
      </c>
      <c r="N1372" s="3">
        <f ca="1">IF($B1372&lt;&gt;"",SUMIF(INDIRECT("ИсходныеДанные!$"&amp;$K$4&amp;"$2:$"&amp;$K$4&amp;"$50000"),$B1372&amp;"#"&amp;N$6,INDIRECT("ИсходныеДанные!$J$2:$J$50000")),0)</f>
        <v>0</v>
      </c>
      <c r="O1372" s="3">
        <f ca="1">IF($B1372&lt;&gt;"",SUMIF(INDIRECT("ИсходныеДанные!$"&amp;$K$4&amp;"$2:$"&amp;$K$4&amp;"$50000"),$B1372&amp;"#"&amp;O$6,INDIRECT("ИсходныеДанные!$J$2:$J$50000")),0)</f>
        <v>0</v>
      </c>
      <c r="P1372" s="3">
        <f ca="1">IF($B1372&lt;&gt;"",SUMIF(INDIRECT("ИсходныеДанные!$"&amp;$K$4&amp;"$2:$"&amp;$K$4&amp;"$50000"),$B1372&amp;"#"&amp;P$6,INDIRECT("ИсходныеДанные!$J$2:$J$50000")),0)</f>
        <v>0</v>
      </c>
      <c r="Q1372" s="3">
        <f ca="1">IF($B1372&lt;&gt;"",SUMIF(INDIRECT("ИсходныеДанные!$"&amp;$K$4&amp;"$2:$"&amp;$K$4&amp;"$50000"),$B1372&amp;"#"&amp;Q$6,INDIRECT("ИсходныеДанные!$J$2:$J$50000")),0)</f>
        <v>0</v>
      </c>
      <c r="R1372" s="3">
        <f ca="1">IF($B1372&lt;&gt;"",SUMIF(INDIRECT("ИсходныеДанные!$"&amp;$K$4&amp;"$2:$"&amp;$K$4&amp;"$50000"),$B1372&amp;"#"&amp;R$6,INDIRECT("ИсходныеДанные!$J$2:$J$50000")),0)</f>
        <v>0</v>
      </c>
      <c r="S1372" s="3">
        <f ca="1">IF($B1372&lt;&gt;"",SUMIF(INDIRECT("ИсходныеДанные!$"&amp;$K$4&amp;"$2:$"&amp;$K$4&amp;"$50000"),$B1372&amp;"#"&amp;S$6,INDIRECT("ИсходныеДанные!$J$2:$J$50000")),0)</f>
        <v>0</v>
      </c>
      <c r="T1372" s="3">
        <f ca="1">IF($B1372&lt;&gt;"",SUMIF(INDIRECT("ИсходныеДанные!$"&amp;$K$4&amp;"$2:$"&amp;$K$4&amp;"$50000"),$B1372&amp;"#"&amp;T$6,INDIRECT("ИсходныеДанные!$J$2:$J$50000")),0)</f>
        <v>0</v>
      </c>
      <c r="U1372" s="3">
        <f ca="1">IF($B1372&lt;&gt;"",SUMIF(INDIRECT("ИсходныеДанные!$"&amp;$K$4&amp;"$2:$"&amp;$K$4&amp;"$50000"),$B1372&amp;"#"&amp;U$6,INDIRECT("ИсходныеДанные!$J$2:$J$50000")),0)</f>
        <v>0</v>
      </c>
      <c r="V1372" s="3">
        <f ca="1">IF($B1372&lt;&gt;"",SUMIF(INDIRECT("ИсходныеДанные!$"&amp;$K$4&amp;"$2:$"&amp;$K$4&amp;"$50000"),$B1372&amp;"#"&amp;V$6,INDIRECT("ИсходныеДанные!$J$2:$J$50000")),0)</f>
        <v>0</v>
      </c>
      <c r="W1372" s="16" t="e">
        <f ca="1">SUM(K1372:V1372)/Пофамильно!$R$1</f>
        <v>#DIV/0!</v>
      </c>
    </row>
    <row r="1373" spans="1:23" x14ac:dyDescent="0.25">
      <c r="A1373" s="10" t="str">
        <f t="shared" ca="1" si="23"/>
        <v>delete</v>
      </c>
      <c r="B1373" s="16" cm="1">
        <f t="array" aca="1" ref="B1373" ca="1">INDIRECT("УникальныеСписки!D"&amp;ROW()-$L$4)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14"/>
      <c r="G1373" s="81" t="str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84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84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84" t="str" cm="1">
        <f t="array" aca="1" ref="J1373" ca="1">_xlfn.XLOOKUP($B1373,INDIRECT(SUBSTITUTE("ИсходныеДанные!$где$2:$где$50000","где",$B$4)),INDIRECT(SUBSTITUTE("ИсходныеДанные!$что$2:$что$50000","что",J$4)),"",0,1)</f>
        <v/>
      </c>
      <c r="K1373" s="3">
        <f ca="1">IF($B1373&lt;&gt;"",SUMIF(INDIRECT("ИсходныеДанные!$"&amp;$K$4&amp;"$2:$"&amp;$K$4&amp;"$50000"),$B1373&amp;"#"&amp;K$6,INDIRECT("ИсходныеДанные!$J$2:$J$50000")),0)</f>
        <v>0</v>
      </c>
      <c r="L1373" s="3">
        <f ca="1">IF($B1373&lt;&gt;"",SUMIF(INDIRECT("ИсходныеДанные!$"&amp;$K$4&amp;"$2:$"&amp;$K$4&amp;"$50000"),$B1373&amp;"#"&amp;L$6,INDIRECT("ИсходныеДанные!$J$2:$J$50000")),0)</f>
        <v>0</v>
      </c>
      <c r="M1373" s="3">
        <f ca="1">IF($B1373&lt;&gt;"",SUMIF(INDIRECT("ИсходныеДанные!$"&amp;$K$4&amp;"$2:$"&amp;$K$4&amp;"$50000"),$B1373&amp;"#"&amp;M$6,INDIRECT("ИсходныеДанные!$J$2:$J$50000")),0)</f>
        <v>0</v>
      </c>
      <c r="N1373" s="3">
        <f ca="1">IF($B1373&lt;&gt;"",SUMIF(INDIRECT("ИсходныеДанные!$"&amp;$K$4&amp;"$2:$"&amp;$K$4&amp;"$50000"),$B1373&amp;"#"&amp;N$6,INDIRECT("ИсходныеДанные!$J$2:$J$50000")),0)</f>
        <v>0</v>
      </c>
      <c r="O1373" s="3">
        <f ca="1">IF($B1373&lt;&gt;"",SUMIF(INDIRECT("ИсходныеДанные!$"&amp;$K$4&amp;"$2:$"&amp;$K$4&amp;"$50000"),$B1373&amp;"#"&amp;O$6,INDIRECT("ИсходныеДанные!$J$2:$J$50000")),0)</f>
        <v>0</v>
      </c>
      <c r="P1373" s="3">
        <f ca="1">IF($B1373&lt;&gt;"",SUMIF(INDIRECT("ИсходныеДанные!$"&amp;$K$4&amp;"$2:$"&amp;$K$4&amp;"$50000"),$B1373&amp;"#"&amp;P$6,INDIRECT("ИсходныеДанные!$J$2:$J$50000")),0)</f>
        <v>0</v>
      </c>
      <c r="Q1373" s="3">
        <f ca="1">IF($B1373&lt;&gt;"",SUMIF(INDIRECT("ИсходныеДанные!$"&amp;$K$4&amp;"$2:$"&amp;$K$4&amp;"$50000"),$B1373&amp;"#"&amp;Q$6,INDIRECT("ИсходныеДанные!$J$2:$J$50000")),0)</f>
        <v>0</v>
      </c>
      <c r="R1373" s="3">
        <f ca="1">IF($B1373&lt;&gt;"",SUMIF(INDIRECT("ИсходныеДанные!$"&amp;$K$4&amp;"$2:$"&amp;$K$4&amp;"$50000"),$B1373&amp;"#"&amp;R$6,INDIRECT("ИсходныеДанные!$J$2:$J$50000")),0)</f>
        <v>0</v>
      </c>
      <c r="S1373" s="3">
        <f ca="1">IF($B1373&lt;&gt;"",SUMIF(INDIRECT("ИсходныеДанные!$"&amp;$K$4&amp;"$2:$"&amp;$K$4&amp;"$50000"),$B1373&amp;"#"&amp;S$6,INDIRECT("ИсходныеДанные!$J$2:$J$50000")),0)</f>
        <v>0</v>
      </c>
      <c r="T1373" s="3">
        <f ca="1">IF($B1373&lt;&gt;"",SUMIF(INDIRECT("ИсходныеДанные!$"&amp;$K$4&amp;"$2:$"&amp;$K$4&amp;"$50000"),$B1373&amp;"#"&amp;T$6,INDIRECT("ИсходныеДанные!$J$2:$J$50000")),0)</f>
        <v>0</v>
      </c>
      <c r="U1373" s="3">
        <f ca="1">IF($B1373&lt;&gt;"",SUMIF(INDIRECT("ИсходныеДанные!$"&amp;$K$4&amp;"$2:$"&amp;$K$4&amp;"$50000"),$B1373&amp;"#"&amp;U$6,INDIRECT("ИсходныеДанные!$J$2:$J$50000")),0)</f>
        <v>0</v>
      </c>
      <c r="V1373" s="3">
        <f ca="1">IF($B1373&lt;&gt;"",SUMIF(INDIRECT("ИсходныеДанные!$"&amp;$K$4&amp;"$2:$"&amp;$K$4&amp;"$50000"),$B1373&amp;"#"&amp;V$6,INDIRECT("ИсходныеДанные!$J$2:$J$50000")),0)</f>
        <v>0</v>
      </c>
      <c r="W1373" s="16" t="e">
        <f ca="1">SUM(K1373:V1373)/Пофамильно!$R$1</f>
        <v>#DIV/0!</v>
      </c>
    </row>
    <row r="1374" spans="1:23" x14ac:dyDescent="0.25">
      <c r="A1374" s="10" t="str">
        <f t="shared" ca="1" si="23"/>
        <v>delete</v>
      </c>
      <c r="B1374" s="16" cm="1">
        <f t="array" aca="1" ref="B1374" ca="1">INDIRECT("УникальныеСписки!D"&amp;ROW()-$L$4)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14"/>
      <c r="G1374" s="81" t="str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84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84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84" t="str" cm="1">
        <f t="array" aca="1" ref="J1374" ca="1">_xlfn.XLOOKUP($B1374,INDIRECT(SUBSTITUTE("ИсходныеДанные!$где$2:$где$50000","где",$B$4)),INDIRECT(SUBSTITUTE("ИсходныеДанные!$что$2:$что$50000","что",J$4)),"",0,1)</f>
        <v/>
      </c>
      <c r="K1374" s="3">
        <f ca="1">IF($B1374&lt;&gt;"",SUMIF(INDIRECT("ИсходныеДанные!$"&amp;$K$4&amp;"$2:$"&amp;$K$4&amp;"$50000"),$B1374&amp;"#"&amp;K$6,INDIRECT("ИсходныеДанные!$J$2:$J$50000")),0)</f>
        <v>0</v>
      </c>
      <c r="L1374" s="3">
        <f ca="1">IF($B1374&lt;&gt;"",SUMIF(INDIRECT("ИсходныеДанные!$"&amp;$K$4&amp;"$2:$"&amp;$K$4&amp;"$50000"),$B1374&amp;"#"&amp;L$6,INDIRECT("ИсходныеДанные!$J$2:$J$50000")),0)</f>
        <v>0</v>
      </c>
      <c r="M1374" s="3">
        <f ca="1">IF($B1374&lt;&gt;"",SUMIF(INDIRECT("ИсходныеДанные!$"&amp;$K$4&amp;"$2:$"&amp;$K$4&amp;"$50000"),$B1374&amp;"#"&amp;M$6,INDIRECT("ИсходныеДанные!$J$2:$J$50000")),0)</f>
        <v>0</v>
      </c>
      <c r="N1374" s="3">
        <f ca="1">IF($B1374&lt;&gt;"",SUMIF(INDIRECT("ИсходныеДанные!$"&amp;$K$4&amp;"$2:$"&amp;$K$4&amp;"$50000"),$B1374&amp;"#"&amp;N$6,INDIRECT("ИсходныеДанные!$J$2:$J$50000")),0)</f>
        <v>0</v>
      </c>
      <c r="O1374" s="3">
        <f ca="1">IF($B1374&lt;&gt;"",SUMIF(INDIRECT("ИсходныеДанные!$"&amp;$K$4&amp;"$2:$"&amp;$K$4&amp;"$50000"),$B1374&amp;"#"&amp;O$6,INDIRECT("ИсходныеДанные!$J$2:$J$50000")),0)</f>
        <v>0</v>
      </c>
      <c r="P1374" s="3">
        <f ca="1">IF($B1374&lt;&gt;"",SUMIF(INDIRECT("ИсходныеДанные!$"&amp;$K$4&amp;"$2:$"&amp;$K$4&amp;"$50000"),$B1374&amp;"#"&amp;P$6,INDIRECT("ИсходныеДанные!$J$2:$J$50000")),0)</f>
        <v>0</v>
      </c>
      <c r="Q1374" s="3">
        <f ca="1">IF($B1374&lt;&gt;"",SUMIF(INDIRECT("ИсходныеДанные!$"&amp;$K$4&amp;"$2:$"&amp;$K$4&amp;"$50000"),$B1374&amp;"#"&amp;Q$6,INDIRECT("ИсходныеДанные!$J$2:$J$50000")),0)</f>
        <v>0</v>
      </c>
      <c r="R1374" s="3">
        <f ca="1">IF($B1374&lt;&gt;"",SUMIF(INDIRECT("ИсходныеДанные!$"&amp;$K$4&amp;"$2:$"&amp;$K$4&amp;"$50000"),$B1374&amp;"#"&amp;R$6,INDIRECT("ИсходныеДанные!$J$2:$J$50000")),0)</f>
        <v>0</v>
      </c>
      <c r="S1374" s="3">
        <f ca="1">IF($B1374&lt;&gt;"",SUMIF(INDIRECT("ИсходныеДанные!$"&amp;$K$4&amp;"$2:$"&amp;$K$4&amp;"$50000"),$B1374&amp;"#"&amp;S$6,INDIRECT("ИсходныеДанные!$J$2:$J$50000")),0)</f>
        <v>0</v>
      </c>
      <c r="T1374" s="3">
        <f ca="1">IF($B1374&lt;&gt;"",SUMIF(INDIRECT("ИсходныеДанные!$"&amp;$K$4&amp;"$2:$"&amp;$K$4&amp;"$50000"),$B1374&amp;"#"&amp;T$6,INDIRECT("ИсходныеДанные!$J$2:$J$50000")),0)</f>
        <v>0</v>
      </c>
      <c r="U1374" s="3">
        <f ca="1">IF($B1374&lt;&gt;"",SUMIF(INDIRECT("ИсходныеДанные!$"&amp;$K$4&amp;"$2:$"&amp;$K$4&amp;"$50000"),$B1374&amp;"#"&amp;U$6,INDIRECT("ИсходныеДанные!$J$2:$J$50000")),0)</f>
        <v>0</v>
      </c>
      <c r="V1374" s="3">
        <f ca="1">IF($B1374&lt;&gt;"",SUMIF(INDIRECT("ИсходныеДанные!$"&amp;$K$4&amp;"$2:$"&amp;$K$4&amp;"$50000"),$B1374&amp;"#"&amp;V$6,INDIRECT("ИсходныеДанные!$J$2:$J$50000")),0)</f>
        <v>0</v>
      </c>
      <c r="W1374" s="16" t="e">
        <f ca="1">SUM(K1374:V1374)/Пофамильно!$R$1</f>
        <v>#DIV/0!</v>
      </c>
    </row>
    <row r="1375" spans="1:23" x14ac:dyDescent="0.25">
      <c r="A1375" s="10" t="str">
        <f t="shared" ca="1" si="23"/>
        <v>delete</v>
      </c>
      <c r="B1375" s="16" cm="1">
        <f t="array" aca="1" ref="B1375" ca="1">INDIRECT("УникальныеСписки!D"&amp;ROW()-$L$4)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14"/>
      <c r="G1375" s="81" t="str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84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84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84" t="str" cm="1">
        <f t="array" aca="1" ref="J1375" ca="1">_xlfn.XLOOKUP($B1375,INDIRECT(SUBSTITUTE("ИсходныеДанные!$где$2:$где$50000","где",$B$4)),INDIRECT(SUBSTITUTE("ИсходныеДанные!$что$2:$что$50000","что",J$4)),"",0,1)</f>
        <v/>
      </c>
      <c r="K1375" s="3">
        <f ca="1">IF($B1375&lt;&gt;"",SUMIF(INDIRECT("ИсходныеДанные!$"&amp;$K$4&amp;"$2:$"&amp;$K$4&amp;"$50000"),$B1375&amp;"#"&amp;K$6,INDIRECT("ИсходныеДанные!$J$2:$J$50000")),0)</f>
        <v>0</v>
      </c>
      <c r="L1375" s="3">
        <f ca="1">IF($B1375&lt;&gt;"",SUMIF(INDIRECT("ИсходныеДанные!$"&amp;$K$4&amp;"$2:$"&amp;$K$4&amp;"$50000"),$B1375&amp;"#"&amp;L$6,INDIRECT("ИсходныеДанные!$J$2:$J$50000")),0)</f>
        <v>0</v>
      </c>
      <c r="M1375" s="3">
        <f ca="1">IF($B1375&lt;&gt;"",SUMIF(INDIRECT("ИсходныеДанные!$"&amp;$K$4&amp;"$2:$"&amp;$K$4&amp;"$50000"),$B1375&amp;"#"&amp;M$6,INDIRECT("ИсходныеДанные!$J$2:$J$50000")),0)</f>
        <v>0</v>
      </c>
      <c r="N1375" s="3">
        <f ca="1">IF($B1375&lt;&gt;"",SUMIF(INDIRECT("ИсходныеДанные!$"&amp;$K$4&amp;"$2:$"&amp;$K$4&amp;"$50000"),$B1375&amp;"#"&amp;N$6,INDIRECT("ИсходныеДанные!$J$2:$J$50000")),0)</f>
        <v>0</v>
      </c>
      <c r="O1375" s="3">
        <f ca="1">IF($B1375&lt;&gt;"",SUMIF(INDIRECT("ИсходныеДанные!$"&amp;$K$4&amp;"$2:$"&amp;$K$4&amp;"$50000"),$B1375&amp;"#"&amp;O$6,INDIRECT("ИсходныеДанные!$J$2:$J$50000")),0)</f>
        <v>0</v>
      </c>
      <c r="P1375" s="3">
        <f ca="1">IF($B1375&lt;&gt;"",SUMIF(INDIRECT("ИсходныеДанные!$"&amp;$K$4&amp;"$2:$"&amp;$K$4&amp;"$50000"),$B1375&amp;"#"&amp;P$6,INDIRECT("ИсходныеДанные!$J$2:$J$50000")),0)</f>
        <v>0</v>
      </c>
      <c r="Q1375" s="3">
        <f ca="1">IF($B1375&lt;&gt;"",SUMIF(INDIRECT("ИсходныеДанные!$"&amp;$K$4&amp;"$2:$"&amp;$K$4&amp;"$50000"),$B1375&amp;"#"&amp;Q$6,INDIRECT("ИсходныеДанные!$J$2:$J$50000")),0)</f>
        <v>0</v>
      </c>
      <c r="R1375" s="3">
        <f ca="1">IF($B1375&lt;&gt;"",SUMIF(INDIRECT("ИсходныеДанные!$"&amp;$K$4&amp;"$2:$"&amp;$K$4&amp;"$50000"),$B1375&amp;"#"&amp;R$6,INDIRECT("ИсходныеДанные!$J$2:$J$50000")),0)</f>
        <v>0</v>
      </c>
      <c r="S1375" s="3">
        <f ca="1">IF($B1375&lt;&gt;"",SUMIF(INDIRECT("ИсходныеДанные!$"&amp;$K$4&amp;"$2:$"&amp;$K$4&amp;"$50000"),$B1375&amp;"#"&amp;S$6,INDIRECT("ИсходныеДанные!$J$2:$J$50000")),0)</f>
        <v>0</v>
      </c>
      <c r="T1375" s="3">
        <f ca="1">IF($B1375&lt;&gt;"",SUMIF(INDIRECT("ИсходныеДанные!$"&amp;$K$4&amp;"$2:$"&amp;$K$4&amp;"$50000"),$B1375&amp;"#"&amp;T$6,INDIRECT("ИсходныеДанные!$J$2:$J$50000")),0)</f>
        <v>0</v>
      </c>
      <c r="U1375" s="3">
        <f ca="1">IF($B1375&lt;&gt;"",SUMIF(INDIRECT("ИсходныеДанные!$"&amp;$K$4&amp;"$2:$"&amp;$K$4&amp;"$50000"),$B1375&amp;"#"&amp;U$6,INDIRECT("ИсходныеДанные!$J$2:$J$50000")),0)</f>
        <v>0</v>
      </c>
      <c r="V1375" s="3">
        <f ca="1">IF($B1375&lt;&gt;"",SUMIF(INDIRECT("ИсходныеДанные!$"&amp;$K$4&amp;"$2:$"&amp;$K$4&amp;"$50000"),$B1375&amp;"#"&amp;V$6,INDIRECT("ИсходныеДанные!$J$2:$J$50000")),0)</f>
        <v>0</v>
      </c>
      <c r="W1375" s="16" t="e">
        <f ca="1">SUM(K1375:V1375)/Пофамильно!$R$1</f>
        <v>#DIV/0!</v>
      </c>
    </row>
    <row r="1376" spans="1:23" x14ac:dyDescent="0.25">
      <c r="A1376" s="10" t="str">
        <f t="shared" ca="1" si="23"/>
        <v>delete</v>
      </c>
      <c r="B1376" s="16" cm="1">
        <f t="array" aca="1" ref="B1376" ca="1">INDIRECT("УникальныеСписки!D"&amp;ROW()-$L$4)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14"/>
      <c r="G1376" s="81" t="str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84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84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84" t="str" cm="1">
        <f t="array" aca="1" ref="J1376" ca="1">_xlfn.XLOOKUP($B1376,INDIRECT(SUBSTITUTE("ИсходныеДанные!$где$2:$где$50000","где",$B$4)),INDIRECT(SUBSTITUTE("ИсходныеДанные!$что$2:$что$50000","что",J$4)),"",0,1)</f>
        <v/>
      </c>
      <c r="K1376" s="3">
        <f ca="1">IF($B1376&lt;&gt;"",SUMIF(INDIRECT("ИсходныеДанные!$"&amp;$K$4&amp;"$2:$"&amp;$K$4&amp;"$50000"),$B1376&amp;"#"&amp;K$6,INDIRECT("ИсходныеДанные!$J$2:$J$50000")),0)</f>
        <v>0</v>
      </c>
      <c r="L1376" s="3">
        <f ca="1">IF($B1376&lt;&gt;"",SUMIF(INDIRECT("ИсходныеДанные!$"&amp;$K$4&amp;"$2:$"&amp;$K$4&amp;"$50000"),$B1376&amp;"#"&amp;L$6,INDIRECT("ИсходныеДанные!$J$2:$J$50000")),0)</f>
        <v>0</v>
      </c>
      <c r="M1376" s="3">
        <f ca="1">IF($B1376&lt;&gt;"",SUMIF(INDIRECT("ИсходныеДанные!$"&amp;$K$4&amp;"$2:$"&amp;$K$4&amp;"$50000"),$B1376&amp;"#"&amp;M$6,INDIRECT("ИсходныеДанные!$J$2:$J$50000")),0)</f>
        <v>0</v>
      </c>
      <c r="N1376" s="3">
        <f ca="1">IF($B1376&lt;&gt;"",SUMIF(INDIRECT("ИсходныеДанные!$"&amp;$K$4&amp;"$2:$"&amp;$K$4&amp;"$50000"),$B1376&amp;"#"&amp;N$6,INDIRECT("ИсходныеДанные!$J$2:$J$50000")),0)</f>
        <v>0</v>
      </c>
      <c r="O1376" s="3">
        <f ca="1">IF($B1376&lt;&gt;"",SUMIF(INDIRECT("ИсходныеДанные!$"&amp;$K$4&amp;"$2:$"&amp;$K$4&amp;"$50000"),$B1376&amp;"#"&amp;O$6,INDIRECT("ИсходныеДанные!$J$2:$J$50000")),0)</f>
        <v>0</v>
      </c>
      <c r="P1376" s="3">
        <f ca="1">IF($B1376&lt;&gt;"",SUMIF(INDIRECT("ИсходныеДанные!$"&amp;$K$4&amp;"$2:$"&amp;$K$4&amp;"$50000"),$B1376&amp;"#"&amp;P$6,INDIRECT("ИсходныеДанные!$J$2:$J$50000")),0)</f>
        <v>0</v>
      </c>
      <c r="Q1376" s="3">
        <f ca="1">IF($B1376&lt;&gt;"",SUMIF(INDIRECT("ИсходныеДанные!$"&amp;$K$4&amp;"$2:$"&amp;$K$4&amp;"$50000"),$B1376&amp;"#"&amp;Q$6,INDIRECT("ИсходныеДанные!$J$2:$J$50000")),0)</f>
        <v>0</v>
      </c>
      <c r="R1376" s="3">
        <f ca="1">IF($B1376&lt;&gt;"",SUMIF(INDIRECT("ИсходныеДанные!$"&amp;$K$4&amp;"$2:$"&amp;$K$4&amp;"$50000"),$B1376&amp;"#"&amp;R$6,INDIRECT("ИсходныеДанные!$J$2:$J$50000")),0)</f>
        <v>0</v>
      </c>
      <c r="S1376" s="3">
        <f ca="1">IF($B1376&lt;&gt;"",SUMIF(INDIRECT("ИсходныеДанные!$"&amp;$K$4&amp;"$2:$"&amp;$K$4&amp;"$50000"),$B1376&amp;"#"&amp;S$6,INDIRECT("ИсходныеДанные!$J$2:$J$50000")),0)</f>
        <v>0</v>
      </c>
      <c r="T1376" s="3">
        <f ca="1">IF($B1376&lt;&gt;"",SUMIF(INDIRECT("ИсходныеДанные!$"&amp;$K$4&amp;"$2:$"&amp;$K$4&amp;"$50000"),$B1376&amp;"#"&amp;T$6,INDIRECT("ИсходныеДанные!$J$2:$J$50000")),0)</f>
        <v>0</v>
      </c>
      <c r="U1376" s="3">
        <f ca="1">IF($B1376&lt;&gt;"",SUMIF(INDIRECT("ИсходныеДанные!$"&amp;$K$4&amp;"$2:$"&amp;$K$4&amp;"$50000"),$B1376&amp;"#"&amp;U$6,INDIRECT("ИсходныеДанные!$J$2:$J$50000")),0)</f>
        <v>0</v>
      </c>
      <c r="V1376" s="3">
        <f ca="1">IF($B1376&lt;&gt;"",SUMIF(INDIRECT("ИсходныеДанные!$"&amp;$K$4&amp;"$2:$"&amp;$K$4&amp;"$50000"),$B1376&amp;"#"&amp;V$6,INDIRECT("ИсходныеДанные!$J$2:$J$50000")),0)</f>
        <v>0</v>
      </c>
      <c r="W1376" s="16" t="e">
        <f ca="1">SUM(K1376:V1376)/Пофамильно!$R$1</f>
        <v>#DIV/0!</v>
      </c>
    </row>
    <row r="1377" spans="1:23" x14ac:dyDescent="0.25">
      <c r="A1377" s="10" t="str">
        <f t="shared" ca="1" si="23"/>
        <v>delete</v>
      </c>
      <c r="B1377" s="16" cm="1">
        <f t="array" aca="1" ref="B1377" ca="1">INDIRECT("УникальныеСписки!D"&amp;ROW()-$L$4)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14"/>
      <c r="G1377" s="81" t="str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84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84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84" t="str" cm="1">
        <f t="array" aca="1" ref="J1377" ca="1">_xlfn.XLOOKUP($B1377,INDIRECT(SUBSTITUTE("ИсходныеДанные!$где$2:$где$50000","где",$B$4)),INDIRECT(SUBSTITUTE("ИсходныеДанные!$что$2:$что$50000","что",J$4)),"",0,1)</f>
        <v/>
      </c>
      <c r="K1377" s="3">
        <f ca="1">IF($B1377&lt;&gt;"",SUMIF(INDIRECT("ИсходныеДанные!$"&amp;$K$4&amp;"$2:$"&amp;$K$4&amp;"$50000"),$B1377&amp;"#"&amp;K$6,INDIRECT("ИсходныеДанные!$J$2:$J$50000")),0)</f>
        <v>0</v>
      </c>
      <c r="L1377" s="3">
        <f ca="1">IF($B1377&lt;&gt;"",SUMIF(INDIRECT("ИсходныеДанные!$"&amp;$K$4&amp;"$2:$"&amp;$K$4&amp;"$50000"),$B1377&amp;"#"&amp;L$6,INDIRECT("ИсходныеДанные!$J$2:$J$50000")),0)</f>
        <v>0</v>
      </c>
      <c r="M1377" s="3">
        <f ca="1">IF($B1377&lt;&gt;"",SUMIF(INDIRECT("ИсходныеДанные!$"&amp;$K$4&amp;"$2:$"&amp;$K$4&amp;"$50000"),$B1377&amp;"#"&amp;M$6,INDIRECT("ИсходныеДанные!$J$2:$J$50000")),0)</f>
        <v>0</v>
      </c>
      <c r="N1377" s="3">
        <f ca="1">IF($B1377&lt;&gt;"",SUMIF(INDIRECT("ИсходныеДанные!$"&amp;$K$4&amp;"$2:$"&amp;$K$4&amp;"$50000"),$B1377&amp;"#"&amp;N$6,INDIRECT("ИсходныеДанные!$J$2:$J$50000")),0)</f>
        <v>0</v>
      </c>
      <c r="O1377" s="3">
        <f ca="1">IF($B1377&lt;&gt;"",SUMIF(INDIRECT("ИсходныеДанные!$"&amp;$K$4&amp;"$2:$"&amp;$K$4&amp;"$50000"),$B1377&amp;"#"&amp;O$6,INDIRECT("ИсходныеДанные!$J$2:$J$50000")),0)</f>
        <v>0</v>
      </c>
      <c r="P1377" s="3">
        <f ca="1">IF($B1377&lt;&gt;"",SUMIF(INDIRECT("ИсходныеДанные!$"&amp;$K$4&amp;"$2:$"&amp;$K$4&amp;"$50000"),$B1377&amp;"#"&amp;P$6,INDIRECT("ИсходныеДанные!$J$2:$J$50000")),0)</f>
        <v>0</v>
      </c>
      <c r="Q1377" s="3">
        <f ca="1">IF($B1377&lt;&gt;"",SUMIF(INDIRECT("ИсходныеДанные!$"&amp;$K$4&amp;"$2:$"&amp;$K$4&amp;"$50000"),$B1377&amp;"#"&amp;Q$6,INDIRECT("ИсходныеДанные!$J$2:$J$50000")),0)</f>
        <v>0</v>
      </c>
      <c r="R1377" s="3">
        <f ca="1">IF($B1377&lt;&gt;"",SUMIF(INDIRECT("ИсходныеДанные!$"&amp;$K$4&amp;"$2:$"&amp;$K$4&amp;"$50000"),$B1377&amp;"#"&amp;R$6,INDIRECT("ИсходныеДанные!$J$2:$J$50000")),0)</f>
        <v>0</v>
      </c>
      <c r="S1377" s="3">
        <f ca="1">IF($B1377&lt;&gt;"",SUMIF(INDIRECT("ИсходныеДанные!$"&amp;$K$4&amp;"$2:$"&amp;$K$4&amp;"$50000"),$B1377&amp;"#"&amp;S$6,INDIRECT("ИсходныеДанные!$J$2:$J$50000")),0)</f>
        <v>0</v>
      </c>
      <c r="T1377" s="3">
        <f ca="1">IF($B1377&lt;&gt;"",SUMIF(INDIRECT("ИсходныеДанные!$"&amp;$K$4&amp;"$2:$"&amp;$K$4&amp;"$50000"),$B1377&amp;"#"&amp;T$6,INDIRECT("ИсходныеДанные!$J$2:$J$50000")),0)</f>
        <v>0</v>
      </c>
      <c r="U1377" s="3">
        <f ca="1">IF($B1377&lt;&gt;"",SUMIF(INDIRECT("ИсходныеДанные!$"&amp;$K$4&amp;"$2:$"&amp;$K$4&amp;"$50000"),$B1377&amp;"#"&amp;U$6,INDIRECT("ИсходныеДанные!$J$2:$J$50000")),0)</f>
        <v>0</v>
      </c>
      <c r="V1377" s="3">
        <f ca="1">IF($B1377&lt;&gt;"",SUMIF(INDIRECT("ИсходныеДанные!$"&amp;$K$4&amp;"$2:$"&amp;$K$4&amp;"$50000"),$B1377&amp;"#"&amp;V$6,INDIRECT("ИсходныеДанные!$J$2:$J$50000")),0)</f>
        <v>0</v>
      </c>
      <c r="W1377" s="16" t="e">
        <f ca="1">SUM(K1377:V1377)/Пофамильно!$R$1</f>
        <v>#DIV/0!</v>
      </c>
    </row>
    <row r="1378" spans="1:23" x14ac:dyDescent="0.25">
      <c r="A1378" s="10" t="str">
        <f t="shared" ca="1" si="23"/>
        <v>delete</v>
      </c>
      <c r="B1378" s="16" cm="1">
        <f t="array" aca="1" ref="B1378" ca="1">INDIRECT("УникальныеСписки!D"&amp;ROW()-$L$4)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14"/>
      <c r="G1378" s="81" t="str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84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84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84" t="str" cm="1">
        <f t="array" aca="1" ref="J1378" ca="1">_xlfn.XLOOKUP($B1378,INDIRECT(SUBSTITUTE("ИсходныеДанные!$где$2:$где$50000","где",$B$4)),INDIRECT(SUBSTITUTE("ИсходныеДанные!$что$2:$что$50000","что",J$4)),"",0,1)</f>
        <v/>
      </c>
      <c r="K1378" s="3">
        <f ca="1">IF($B1378&lt;&gt;"",SUMIF(INDIRECT("ИсходныеДанные!$"&amp;$K$4&amp;"$2:$"&amp;$K$4&amp;"$50000"),$B1378&amp;"#"&amp;K$6,INDIRECT("ИсходныеДанные!$J$2:$J$50000")),0)</f>
        <v>0</v>
      </c>
      <c r="L1378" s="3">
        <f ca="1">IF($B1378&lt;&gt;"",SUMIF(INDIRECT("ИсходныеДанные!$"&amp;$K$4&amp;"$2:$"&amp;$K$4&amp;"$50000"),$B1378&amp;"#"&amp;L$6,INDIRECT("ИсходныеДанные!$J$2:$J$50000")),0)</f>
        <v>0</v>
      </c>
      <c r="M1378" s="3">
        <f ca="1">IF($B1378&lt;&gt;"",SUMIF(INDIRECT("ИсходныеДанные!$"&amp;$K$4&amp;"$2:$"&amp;$K$4&amp;"$50000"),$B1378&amp;"#"&amp;M$6,INDIRECT("ИсходныеДанные!$J$2:$J$50000")),0)</f>
        <v>0</v>
      </c>
      <c r="N1378" s="3">
        <f ca="1">IF($B1378&lt;&gt;"",SUMIF(INDIRECT("ИсходныеДанные!$"&amp;$K$4&amp;"$2:$"&amp;$K$4&amp;"$50000"),$B1378&amp;"#"&amp;N$6,INDIRECT("ИсходныеДанные!$J$2:$J$50000")),0)</f>
        <v>0</v>
      </c>
      <c r="O1378" s="3">
        <f ca="1">IF($B1378&lt;&gt;"",SUMIF(INDIRECT("ИсходныеДанные!$"&amp;$K$4&amp;"$2:$"&amp;$K$4&amp;"$50000"),$B1378&amp;"#"&amp;O$6,INDIRECT("ИсходныеДанные!$J$2:$J$50000")),0)</f>
        <v>0</v>
      </c>
      <c r="P1378" s="3">
        <f ca="1">IF($B1378&lt;&gt;"",SUMIF(INDIRECT("ИсходныеДанные!$"&amp;$K$4&amp;"$2:$"&amp;$K$4&amp;"$50000"),$B1378&amp;"#"&amp;P$6,INDIRECT("ИсходныеДанные!$J$2:$J$50000")),0)</f>
        <v>0</v>
      </c>
      <c r="Q1378" s="3">
        <f ca="1">IF($B1378&lt;&gt;"",SUMIF(INDIRECT("ИсходныеДанные!$"&amp;$K$4&amp;"$2:$"&amp;$K$4&amp;"$50000"),$B1378&amp;"#"&amp;Q$6,INDIRECT("ИсходныеДанные!$J$2:$J$50000")),0)</f>
        <v>0</v>
      </c>
      <c r="R1378" s="3">
        <f ca="1">IF($B1378&lt;&gt;"",SUMIF(INDIRECT("ИсходныеДанные!$"&amp;$K$4&amp;"$2:$"&amp;$K$4&amp;"$50000"),$B1378&amp;"#"&amp;R$6,INDIRECT("ИсходныеДанные!$J$2:$J$50000")),0)</f>
        <v>0</v>
      </c>
      <c r="S1378" s="3">
        <f ca="1">IF($B1378&lt;&gt;"",SUMIF(INDIRECT("ИсходныеДанные!$"&amp;$K$4&amp;"$2:$"&amp;$K$4&amp;"$50000"),$B1378&amp;"#"&amp;S$6,INDIRECT("ИсходныеДанные!$J$2:$J$50000")),0)</f>
        <v>0</v>
      </c>
      <c r="T1378" s="3">
        <f ca="1">IF($B1378&lt;&gt;"",SUMIF(INDIRECT("ИсходныеДанные!$"&amp;$K$4&amp;"$2:$"&amp;$K$4&amp;"$50000"),$B1378&amp;"#"&amp;T$6,INDIRECT("ИсходныеДанные!$J$2:$J$50000")),0)</f>
        <v>0</v>
      </c>
      <c r="U1378" s="3">
        <f ca="1">IF($B1378&lt;&gt;"",SUMIF(INDIRECT("ИсходныеДанные!$"&amp;$K$4&amp;"$2:$"&amp;$K$4&amp;"$50000"),$B1378&amp;"#"&amp;U$6,INDIRECT("ИсходныеДанные!$J$2:$J$50000")),0)</f>
        <v>0</v>
      </c>
      <c r="V1378" s="3">
        <f ca="1">IF($B1378&lt;&gt;"",SUMIF(INDIRECT("ИсходныеДанные!$"&amp;$K$4&amp;"$2:$"&amp;$K$4&amp;"$50000"),$B1378&amp;"#"&amp;V$6,INDIRECT("ИсходныеДанные!$J$2:$J$50000")),0)</f>
        <v>0</v>
      </c>
      <c r="W1378" s="16" t="e">
        <f ca="1">SUM(K1378:V1378)/Пофамильно!$R$1</f>
        <v>#DIV/0!</v>
      </c>
    </row>
    <row r="1379" spans="1:23" x14ac:dyDescent="0.25">
      <c r="A1379" s="10" t="str">
        <f t="shared" ca="1" si="23"/>
        <v>delete</v>
      </c>
      <c r="B1379" s="16" cm="1">
        <f t="array" aca="1" ref="B1379" ca="1">INDIRECT("УникальныеСписки!D"&amp;ROW()-$L$4)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14"/>
      <c r="G1379" s="81" t="str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84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84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84" t="str" cm="1">
        <f t="array" aca="1" ref="J1379" ca="1">_xlfn.XLOOKUP($B1379,INDIRECT(SUBSTITUTE("ИсходныеДанные!$где$2:$где$50000","где",$B$4)),INDIRECT(SUBSTITUTE("ИсходныеДанные!$что$2:$что$50000","что",J$4)),"",0,1)</f>
        <v/>
      </c>
      <c r="K1379" s="3">
        <f ca="1">IF($B1379&lt;&gt;"",SUMIF(INDIRECT("ИсходныеДанные!$"&amp;$K$4&amp;"$2:$"&amp;$K$4&amp;"$50000"),$B1379&amp;"#"&amp;K$6,INDIRECT("ИсходныеДанные!$J$2:$J$50000")),0)</f>
        <v>0</v>
      </c>
      <c r="L1379" s="3">
        <f ca="1">IF($B1379&lt;&gt;"",SUMIF(INDIRECT("ИсходныеДанные!$"&amp;$K$4&amp;"$2:$"&amp;$K$4&amp;"$50000"),$B1379&amp;"#"&amp;L$6,INDIRECT("ИсходныеДанные!$J$2:$J$50000")),0)</f>
        <v>0</v>
      </c>
      <c r="M1379" s="3">
        <f ca="1">IF($B1379&lt;&gt;"",SUMIF(INDIRECT("ИсходныеДанные!$"&amp;$K$4&amp;"$2:$"&amp;$K$4&amp;"$50000"),$B1379&amp;"#"&amp;M$6,INDIRECT("ИсходныеДанные!$J$2:$J$50000")),0)</f>
        <v>0</v>
      </c>
      <c r="N1379" s="3">
        <f ca="1">IF($B1379&lt;&gt;"",SUMIF(INDIRECT("ИсходныеДанные!$"&amp;$K$4&amp;"$2:$"&amp;$K$4&amp;"$50000"),$B1379&amp;"#"&amp;N$6,INDIRECT("ИсходныеДанные!$J$2:$J$50000")),0)</f>
        <v>0</v>
      </c>
      <c r="O1379" s="3">
        <f ca="1">IF($B1379&lt;&gt;"",SUMIF(INDIRECT("ИсходныеДанные!$"&amp;$K$4&amp;"$2:$"&amp;$K$4&amp;"$50000"),$B1379&amp;"#"&amp;O$6,INDIRECT("ИсходныеДанные!$J$2:$J$50000")),0)</f>
        <v>0</v>
      </c>
      <c r="P1379" s="3">
        <f ca="1">IF($B1379&lt;&gt;"",SUMIF(INDIRECT("ИсходныеДанные!$"&amp;$K$4&amp;"$2:$"&amp;$K$4&amp;"$50000"),$B1379&amp;"#"&amp;P$6,INDIRECT("ИсходныеДанные!$J$2:$J$50000")),0)</f>
        <v>0</v>
      </c>
      <c r="Q1379" s="3">
        <f ca="1">IF($B1379&lt;&gt;"",SUMIF(INDIRECT("ИсходныеДанные!$"&amp;$K$4&amp;"$2:$"&amp;$K$4&amp;"$50000"),$B1379&amp;"#"&amp;Q$6,INDIRECT("ИсходныеДанные!$J$2:$J$50000")),0)</f>
        <v>0</v>
      </c>
      <c r="R1379" s="3">
        <f ca="1">IF($B1379&lt;&gt;"",SUMIF(INDIRECT("ИсходныеДанные!$"&amp;$K$4&amp;"$2:$"&amp;$K$4&amp;"$50000"),$B1379&amp;"#"&amp;R$6,INDIRECT("ИсходныеДанные!$J$2:$J$50000")),0)</f>
        <v>0</v>
      </c>
      <c r="S1379" s="3">
        <f ca="1">IF($B1379&lt;&gt;"",SUMIF(INDIRECT("ИсходныеДанные!$"&amp;$K$4&amp;"$2:$"&amp;$K$4&amp;"$50000"),$B1379&amp;"#"&amp;S$6,INDIRECT("ИсходныеДанные!$J$2:$J$50000")),0)</f>
        <v>0</v>
      </c>
      <c r="T1379" s="3">
        <f ca="1">IF($B1379&lt;&gt;"",SUMIF(INDIRECT("ИсходныеДанные!$"&amp;$K$4&amp;"$2:$"&amp;$K$4&amp;"$50000"),$B1379&amp;"#"&amp;T$6,INDIRECT("ИсходныеДанные!$J$2:$J$50000")),0)</f>
        <v>0</v>
      </c>
      <c r="U1379" s="3">
        <f ca="1">IF($B1379&lt;&gt;"",SUMIF(INDIRECT("ИсходныеДанные!$"&amp;$K$4&amp;"$2:$"&amp;$K$4&amp;"$50000"),$B1379&amp;"#"&amp;U$6,INDIRECT("ИсходныеДанные!$J$2:$J$50000")),0)</f>
        <v>0</v>
      </c>
      <c r="V1379" s="3">
        <f ca="1">IF($B1379&lt;&gt;"",SUMIF(INDIRECT("ИсходныеДанные!$"&amp;$K$4&amp;"$2:$"&amp;$K$4&amp;"$50000"),$B1379&amp;"#"&amp;V$6,INDIRECT("ИсходныеДанные!$J$2:$J$50000")),0)</f>
        <v>0</v>
      </c>
      <c r="W1379" s="16" t="e">
        <f ca="1">SUM(K1379:V1379)/Пофамильно!$R$1</f>
        <v>#DIV/0!</v>
      </c>
    </row>
    <row r="1380" spans="1:23" x14ac:dyDescent="0.25">
      <c r="A1380" s="10" t="str">
        <f t="shared" ca="1" si="23"/>
        <v>delete</v>
      </c>
      <c r="B1380" s="16" cm="1">
        <f t="array" aca="1" ref="B1380" ca="1">INDIRECT("УникальныеСписки!D"&amp;ROW()-$L$4)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14"/>
      <c r="G1380" s="81" t="str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84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84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84" t="str" cm="1">
        <f t="array" aca="1" ref="J1380" ca="1">_xlfn.XLOOKUP($B1380,INDIRECT(SUBSTITUTE("ИсходныеДанные!$где$2:$где$50000","где",$B$4)),INDIRECT(SUBSTITUTE("ИсходныеДанные!$что$2:$что$50000","что",J$4)),"",0,1)</f>
        <v/>
      </c>
      <c r="K1380" s="3">
        <f ca="1">IF($B1380&lt;&gt;"",SUMIF(INDIRECT("ИсходныеДанные!$"&amp;$K$4&amp;"$2:$"&amp;$K$4&amp;"$50000"),$B1380&amp;"#"&amp;K$6,INDIRECT("ИсходныеДанные!$J$2:$J$50000")),0)</f>
        <v>0</v>
      </c>
      <c r="L1380" s="3">
        <f ca="1">IF($B1380&lt;&gt;"",SUMIF(INDIRECT("ИсходныеДанные!$"&amp;$K$4&amp;"$2:$"&amp;$K$4&amp;"$50000"),$B1380&amp;"#"&amp;L$6,INDIRECT("ИсходныеДанные!$J$2:$J$50000")),0)</f>
        <v>0</v>
      </c>
      <c r="M1380" s="3">
        <f ca="1">IF($B1380&lt;&gt;"",SUMIF(INDIRECT("ИсходныеДанные!$"&amp;$K$4&amp;"$2:$"&amp;$K$4&amp;"$50000"),$B1380&amp;"#"&amp;M$6,INDIRECT("ИсходныеДанные!$J$2:$J$50000")),0)</f>
        <v>0</v>
      </c>
      <c r="N1380" s="3">
        <f ca="1">IF($B1380&lt;&gt;"",SUMIF(INDIRECT("ИсходныеДанные!$"&amp;$K$4&amp;"$2:$"&amp;$K$4&amp;"$50000"),$B1380&amp;"#"&amp;N$6,INDIRECT("ИсходныеДанные!$J$2:$J$50000")),0)</f>
        <v>0</v>
      </c>
      <c r="O1380" s="3">
        <f ca="1">IF($B1380&lt;&gt;"",SUMIF(INDIRECT("ИсходныеДанные!$"&amp;$K$4&amp;"$2:$"&amp;$K$4&amp;"$50000"),$B1380&amp;"#"&amp;O$6,INDIRECT("ИсходныеДанные!$J$2:$J$50000")),0)</f>
        <v>0</v>
      </c>
      <c r="P1380" s="3">
        <f ca="1">IF($B1380&lt;&gt;"",SUMIF(INDIRECT("ИсходныеДанные!$"&amp;$K$4&amp;"$2:$"&amp;$K$4&amp;"$50000"),$B1380&amp;"#"&amp;P$6,INDIRECT("ИсходныеДанные!$J$2:$J$50000")),0)</f>
        <v>0</v>
      </c>
      <c r="Q1380" s="3">
        <f ca="1">IF($B1380&lt;&gt;"",SUMIF(INDIRECT("ИсходныеДанные!$"&amp;$K$4&amp;"$2:$"&amp;$K$4&amp;"$50000"),$B1380&amp;"#"&amp;Q$6,INDIRECT("ИсходныеДанные!$J$2:$J$50000")),0)</f>
        <v>0</v>
      </c>
      <c r="R1380" s="3">
        <f ca="1">IF($B1380&lt;&gt;"",SUMIF(INDIRECT("ИсходныеДанные!$"&amp;$K$4&amp;"$2:$"&amp;$K$4&amp;"$50000"),$B1380&amp;"#"&amp;R$6,INDIRECT("ИсходныеДанные!$J$2:$J$50000")),0)</f>
        <v>0</v>
      </c>
      <c r="S1380" s="3">
        <f ca="1">IF($B1380&lt;&gt;"",SUMIF(INDIRECT("ИсходныеДанные!$"&amp;$K$4&amp;"$2:$"&amp;$K$4&amp;"$50000"),$B1380&amp;"#"&amp;S$6,INDIRECT("ИсходныеДанные!$J$2:$J$50000")),0)</f>
        <v>0</v>
      </c>
      <c r="T1380" s="3">
        <f ca="1">IF($B1380&lt;&gt;"",SUMIF(INDIRECT("ИсходныеДанные!$"&amp;$K$4&amp;"$2:$"&amp;$K$4&amp;"$50000"),$B1380&amp;"#"&amp;T$6,INDIRECT("ИсходныеДанные!$J$2:$J$50000")),0)</f>
        <v>0</v>
      </c>
      <c r="U1380" s="3">
        <f ca="1">IF($B1380&lt;&gt;"",SUMIF(INDIRECT("ИсходныеДанные!$"&amp;$K$4&amp;"$2:$"&amp;$K$4&amp;"$50000"),$B1380&amp;"#"&amp;U$6,INDIRECT("ИсходныеДанные!$J$2:$J$50000")),0)</f>
        <v>0</v>
      </c>
      <c r="V1380" s="3">
        <f ca="1">IF($B1380&lt;&gt;"",SUMIF(INDIRECT("ИсходныеДанные!$"&amp;$K$4&amp;"$2:$"&amp;$K$4&amp;"$50000"),$B1380&amp;"#"&amp;V$6,INDIRECT("ИсходныеДанные!$J$2:$J$50000")),0)</f>
        <v>0</v>
      </c>
      <c r="W1380" s="16" t="e">
        <f ca="1">SUM(K1380:V1380)/Пофамильно!$R$1</f>
        <v>#DIV/0!</v>
      </c>
    </row>
    <row r="1381" spans="1:23" x14ac:dyDescent="0.25">
      <c r="A1381" s="10" t="str">
        <f t="shared" ca="1" si="23"/>
        <v>delete</v>
      </c>
      <c r="B1381" s="16" cm="1">
        <f t="array" aca="1" ref="B1381" ca="1">INDIRECT("УникальныеСписки!D"&amp;ROW()-$L$4)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14"/>
      <c r="G1381" s="81" t="str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84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84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84" t="str" cm="1">
        <f t="array" aca="1" ref="J1381" ca="1">_xlfn.XLOOKUP($B1381,INDIRECT(SUBSTITUTE("ИсходныеДанные!$где$2:$где$50000","где",$B$4)),INDIRECT(SUBSTITUTE("ИсходныеДанные!$что$2:$что$50000","что",J$4)),"",0,1)</f>
        <v/>
      </c>
      <c r="K1381" s="3">
        <f ca="1">IF($B1381&lt;&gt;"",SUMIF(INDIRECT("ИсходныеДанные!$"&amp;$K$4&amp;"$2:$"&amp;$K$4&amp;"$50000"),$B1381&amp;"#"&amp;K$6,INDIRECT("ИсходныеДанные!$J$2:$J$50000")),0)</f>
        <v>0</v>
      </c>
      <c r="L1381" s="3">
        <f ca="1">IF($B1381&lt;&gt;"",SUMIF(INDIRECT("ИсходныеДанные!$"&amp;$K$4&amp;"$2:$"&amp;$K$4&amp;"$50000"),$B1381&amp;"#"&amp;L$6,INDIRECT("ИсходныеДанные!$J$2:$J$50000")),0)</f>
        <v>0</v>
      </c>
      <c r="M1381" s="3">
        <f ca="1">IF($B1381&lt;&gt;"",SUMIF(INDIRECT("ИсходныеДанные!$"&amp;$K$4&amp;"$2:$"&amp;$K$4&amp;"$50000"),$B1381&amp;"#"&amp;M$6,INDIRECT("ИсходныеДанные!$J$2:$J$50000")),0)</f>
        <v>0</v>
      </c>
      <c r="N1381" s="3">
        <f ca="1">IF($B1381&lt;&gt;"",SUMIF(INDIRECT("ИсходныеДанные!$"&amp;$K$4&amp;"$2:$"&amp;$K$4&amp;"$50000"),$B1381&amp;"#"&amp;N$6,INDIRECT("ИсходныеДанные!$J$2:$J$50000")),0)</f>
        <v>0</v>
      </c>
      <c r="O1381" s="3">
        <f ca="1">IF($B1381&lt;&gt;"",SUMIF(INDIRECT("ИсходныеДанные!$"&amp;$K$4&amp;"$2:$"&amp;$K$4&amp;"$50000"),$B1381&amp;"#"&amp;O$6,INDIRECT("ИсходныеДанные!$J$2:$J$50000")),0)</f>
        <v>0</v>
      </c>
      <c r="P1381" s="3">
        <f ca="1">IF($B1381&lt;&gt;"",SUMIF(INDIRECT("ИсходныеДанные!$"&amp;$K$4&amp;"$2:$"&amp;$K$4&amp;"$50000"),$B1381&amp;"#"&amp;P$6,INDIRECT("ИсходныеДанные!$J$2:$J$50000")),0)</f>
        <v>0</v>
      </c>
      <c r="Q1381" s="3">
        <f ca="1">IF($B1381&lt;&gt;"",SUMIF(INDIRECT("ИсходныеДанные!$"&amp;$K$4&amp;"$2:$"&amp;$K$4&amp;"$50000"),$B1381&amp;"#"&amp;Q$6,INDIRECT("ИсходныеДанные!$J$2:$J$50000")),0)</f>
        <v>0</v>
      </c>
      <c r="R1381" s="3">
        <f ca="1">IF($B1381&lt;&gt;"",SUMIF(INDIRECT("ИсходныеДанные!$"&amp;$K$4&amp;"$2:$"&amp;$K$4&amp;"$50000"),$B1381&amp;"#"&amp;R$6,INDIRECT("ИсходныеДанные!$J$2:$J$50000")),0)</f>
        <v>0</v>
      </c>
      <c r="S1381" s="3">
        <f ca="1">IF($B1381&lt;&gt;"",SUMIF(INDIRECT("ИсходныеДанные!$"&amp;$K$4&amp;"$2:$"&amp;$K$4&amp;"$50000"),$B1381&amp;"#"&amp;S$6,INDIRECT("ИсходныеДанные!$J$2:$J$50000")),0)</f>
        <v>0</v>
      </c>
      <c r="T1381" s="3">
        <f ca="1">IF($B1381&lt;&gt;"",SUMIF(INDIRECT("ИсходныеДанные!$"&amp;$K$4&amp;"$2:$"&amp;$K$4&amp;"$50000"),$B1381&amp;"#"&amp;T$6,INDIRECT("ИсходныеДанные!$J$2:$J$50000")),0)</f>
        <v>0</v>
      </c>
      <c r="U1381" s="3">
        <f ca="1">IF($B1381&lt;&gt;"",SUMIF(INDIRECT("ИсходныеДанные!$"&amp;$K$4&amp;"$2:$"&amp;$K$4&amp;"$50000"),$B1381&amp;"#"&amp;U$6,INDIRECT("ИсходныеДанные!$J$2:$J$50000")),0)</f>
        <v>0</v>
      </c>
      <c r="V1381" s="3">
        <f ca="1">IF($B1381&lt;&gt;"",SUMIF(INDIRECT("ИсходныеДанные!$"&amp;$K$4&amp;"$2:$"&amp;$K$4&amp;"$50000"),$B1381&amp;"#"&amp;V$6,INDIRECT("ИсходныеДанные!$J$2:$J$50000")),0)</f>
        <v>0</v>
      </c>
      <c r="W1381" s="16" t="e">
        <f ca="1">SUM(K1381:V1381)/Пофамильно!$R$1</f>
        <v>#DIV/0!</v>
      </c>
    </row>
    <row r="1382" spans="1:23" x14ac:dyDescent="0.25">
      <c r="A1382" s="10" t="str">
        <f t="shared" ca="1" si="23"/>
        <v>delete</v>
      </c>
      <c r="B1382" s="16" cm="1">
        <f t="array" aca="1" ref="B1382" ca="1">INDIRECT("УникальныеСписки!D"&amp;ROW()-$L$4)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14"/>
      <c r="G1382" s="81" t="str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84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84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84" t="str" cm="1">
        <f t="array" aca="1" ref="J1382" ca="1">_xlfn.XLOOKUP($B1382,INDIRECT(SUBSTITUTE("ИсходныеДанные!$где$2:$где$50000","где",$B$4)),INDIRECT(SUBSTITUTE("ИсходныеДанные!$что$2:$что$50000","что",J$4)),"",0,1)</f>
        <v/>
      </c>
      <c r="K1382" s="3">
        <f ca="1">IF($B1382&lt;&gt;"",SUMIF(INDIRECT("ИсходныеДанные!$"&amp;$K$4&amp;"$2:$"&amp;$K$4&amp;"$50000"),$B1382&amp;"#"&amp;K$6,INDIRECT("ИсходныеДанные!$J$2:$J$50000")),0)</f>
        <v>0</v>
      </c>
      <c r="L1382" s="3">
        <f ca="1">IF($B1382&lt;&gt;"",SUMIF(INDIRECT("ИсходныеДанные!$"&amp;$K$4&amp;"$2:$"&amp;$K$4&amp;"$50000"),$B1382&amp;"#"&amp;L$6,INDIRECT("ИсходныеДанные!$J$2:$J$50000")),0)</f>
        <v>0</v>
      </c>
      <c r="M1382" s="3">
        <f ca="1">IF($B1382&lt;&gt;"",SUMIF(INDIRECT("ИсходныеДанные!$"&amp;$K$4&amp;"$2:$"&amp;$K$4&amp;"$50000"),$B1382&amp;"#"&amp;M$6,INDIRECT("ИсходныеДанные!$J$2:$J$50000")),0)</f>
        <v>0</v>
      </c>
      <c r="N1382" s="3">
        <f ca="1">IF($B1382&lt;&gt;"",SUMIF(INDIRECT("ИсходныеДанные!$"&amp;$K$4&amp;"$2:$"&amp;$K$4&amp;"$50000"),$B1382&amp;"#"&amp;N$6,INDIRECT("ИсходныеДанные!$J$2:$J$50000")),0)</f>
        <v>0</v>
      </c>
      <c r="O1382" s="3">
        <f ca="1">IF($B1382&lt;&gt;"",SUMIF(INDIRECT("ИсходныеДанные!$"&amp;$K$4&amp;"$2:$"&amp;$K$4&amp;"$50000"),$B1382&amp;"#"&amp;O$6,INDIRECT("ИсходныеДанные!$J$2:$J$50000")),0)</f>
        <v>0</v>
      </c>
      <c r="P1382" s="3">
        <f ca="1">IF($B1382&lt;&gt;"",SUMIF(INDIRECT("ИсходныеДанные!$"&amp;$K$4&amp;"$2:$"&amp;$K$4&amp;"$50000"),$B1382&amp;"#"&amp;P$6,INDIRECT("ИсходныеДанные!$J$2:$J$50000")),0)</f>
        <v>0</v>
      </c>
      <c r="Q1382" s="3">
        <f ca="1">IF($B1382&lt;&gt;"",SUMIF(INDIRECT("ИсходныеДанные!$"&amp;$K$4&amp;"$2:$"&amp;$K$4&amp;"$50000"),$B1382&amp;"#"&amp;Q$6,INDIRECT("ИсходныеДанные!$J$2:$J$50000")),0)</f>
        <v>0</v>
      </c>
      <c r="R1382" s="3">
        <f ca="1">IF($B1382&lt;&gt;"",SUMIF(INDIRECT("ИсходныеДанные!$"&amp;$K$4&amp;"$2:$"&amp;$K$4&amp;"$50000"),$B1382&amp;"#"&amp;R$6,INDIRECT("ИсходныеДанные!$J$2:$J$50000")),0)</f>
        <v>0</v>
      </c>
      <c r="S1382" s="3">
        <f ca="1">IF($B1382&lt;&gt;"",SUMIF(INDIRECT("ИсходныеДанные!$"&amp;$K$4&amp;"$2:$"&amp;$K$4&amp;"$50000"),$B1382&amp;"#"&amp;S$6,INDIRECT("ИсходныеДанные!$J$2:$J$50000")),0)</f>
        <v>0</v>
      </c>
      <c r="T1382" s="3">
        <f ca="1">IF($B1382&lt;&gt;"",SUMIF(INDIRECT("ИсходныеДанные!$"&amp;$K$4&amp;"$2:$"&amp;$K$4&amp;"$50000"),$B1382&amp;"#"&amp;T$6,INDIRECT("ИсходныеДанные!$J$2:$J$50000")),0)</f>
        <v>0</v>
      </c>
      <c r="U1382" s="3">
        <f ca="1">IF($B1382&lt;&gt;"",SUMIF(INDIRECT("ИсходныеДанные!$"&amp;$K$4&amp;"$2:$"&amp;$K$4&amp;"$50000"),$B1382&amp;"#"&amp;U$6,INDIRECT("ИсходныеДанные!$J$2:$J$50000")),0)</f>
        <v>0</v>
      </c>
      <c r="V1382" s="3">
        <f ca="1">IF($B1382&lt;&gt;"",SUMIF(INDIRECT("ИсходныеДанные!$"&amp;$K$4&amp;"$2:$"&amp;$K$4&amp;"$50000"),$B1382&amp;"#"&amp;V$6,INDIRECT("ИсходныеДанные!$J$2:$J$50000")),0)</f>
        <v>0</v>
      </c>
      <c r="W1382" s="16" t="e">
        <f ca="1">SUM(K1382:V1382)/Пофамильно!$R$1</f>
        <v>#DIV/0!</v>
      </c>
    </row>
    <row r="1383" spans="1:23" x14ac:dyDescent="0.25">
      <c r="A1383" s="10" t="str">
        <f t="shared" ca="1" si="23"/>
        <v>delete</v>
      </c>
      <c r="B1383" s="16" cm="1">
        <f t="array" aca="1" ref="B1383" ca="1">INDIRECT("УникальныеСписки!D"&amp;ROW()-$L$4)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14"/>
      <c r="G1383" s="81" t="str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84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84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84" t="str" cm="1">
        <f t="array" aca="1" ref="J1383" ca="1">_xlfn.XLOOKUP($B1383,INDIRECT(SUBSTITUTE("ИсходныеДанные!$где$2:$где$50000","где",$B$4)),INDIRECT(SUBSTITUTE("ИсходныеДанные!$что$2:$что$50000","что",J$4)),"",0,1)</f>
        <v/>
      </c>
      <c r="K1383" s="3">
        <f ca="1">IF($B1383&lt;&gt;"",SUMIF(INDIRECT("ИсходныеДанные!$"&amp;$K$4&amp;"$2:$"&amp;$K$4&amp;"$50000"),$B1383&amp;"#"&amp;K$6,INDIRECT("ИсходныеДанные!$J$2:$J$50000")),0)</f>
        <v>0</v>
      </c>
      <c r="L1383" s="3">
        <f ca="1">IF($B1383&lt;&gt;"",SUMIF(INDIRECT("ИсходныеДанные!$"&amp;$K$4&amp;"$2:$"&amp;$K$4&amp;"$50000"),$B1383&amp;"#"&amp;L$6,INDIRECT("ИсходныеДанные!$J$2:$J$50000")),0)</f>
        <v>0</v>
      </c>
      <c r="M1383" s="3">
        <f ca="1">IF($B1383&lt;&gt;"",SUMIF(INDIRECT("ИсходныеДанные!$"&amp;$K$4&amp;"$2:$"&amp;$K$4&amp;"$50000"),$B1383&amp;"#"&amp;M$6,INDIRECT("ИсходныеДанные!$J$2:$J$50000")),0)</f>
        <v>0</v>
      </c>
      <c r="N1383" s="3">
        <f ca="1">IF($B1383&lt;&gt;"",SUMIF(INDIRECT("ИсходныеДанные!$"&amp;$K$4&amp;"$2:$"&amp;$K$4&amp;"$50000"),$B1383&amp;"#"&amp;N$6,INDIRECT("ИсходныеДанные!$J$2:$J$50000")),0)</f>
        <v>0</v>
      </c>
      <c r="O1383" s="3">
        <f ca="1">IF($B1383&lt;&gt;"",SUMIF(INDIRECT("ИсходныеДанные!$"&amp;$K$4&amp;"$2:$"&amp;$K$4&amp;"$50000"),$B1383&amp;"#"&amp;O$6,INDIRECT("ИсходныеДанные!$J$2:$J$50000")),0)</f>
        <v>0</v>
      </c>
      <c r="P1383" s="3">
        <f ca="1">IF($B1383&lt;&gt;"",SUMIF(INDIRECT("ИсходныеДанные!$"&amp;$K$4&amp;"$2:$"&amp;$K$4&amp;"$50000"),$B1383&amp;"#"&amp;P$6,INDIRECT("ИсходныеДанные!$J$2:$J$50000")),0)</f>
        <v>0</v>
      </c>
      <c r="Q1383" s="3">
        <f ca="1">IF($B1383&lt;&gt;"",SUMIF(INDIRECT("ИсходныеДанные!$"&amp;$K$4&amp;"$2:$"&amp;$K$4&amp;"$50000"),$B1383&amp;"#"&amp;Q$6,INDIRECT("ИсходныеДанные!$J$2:$J$50000")),0)</f>
        <v>0</v>
      </c>
      <c r="R1383" s="3">
        <f ca="1">IF($B1383&lt;&gt;"",SUMIF(INDIRECT("ИсходныеДанные!$"&amp;$K$4&amp;"$2:$"&amp;$K$4&amp;"$50000"),$B1383&amp;"#"&amp;R$6,INDIRECT("ИсходныеДанные!$J$2:$J$50000")),0)</f>
        <v>0</v>
      </c>
      <c r="S1383" s="3">
        <f ca="1">IF($B1383&lt;&gt;"",SUMIF(INDIRECT("ИсходныеДанные!$"&amp;$K$4&amp;"$2:$"&amp;$K$4&amp;"$50000"),$B1383&amp;"#"&amp;S$6,INDIRECT("ИсходныеДанные!$J$2:$J$50000")),0)</f>
        <v>0</v>
      </c>
      <c r="T1383" s="3">
        <f ca="1">IF($B1383&lt;&gt;"",SUMIF(INDIRECT("ИсходныеДанные!$"&amp;$K$4&amp;"$2:$"&amp;$K$4&amp;"$50000"),$B1383&amp;"#"&amp;T$6,INDIRECT("ИсходныеДанные!$J$2:$J$50000")),0)</f>
        <v>0</v>
      </c>
      <c r="U1383" s="3">
        <f ca="1">IF($B1383&lt;&gt;"",SUMIF(INDIRECT("ИсходныеДанные!$"&amp;$K$4&amp;"$2:$"&amp;$K$4&amp;"$50000"),$B1383&amp;"#"&amp;U$6,INDIRECT("ИсходныеДанные!$J$2:$J$50000")),0)</f>
        <v>0</v>
      </c>
      <c r="V1383" s="3">
        <f ca="1">IF($B1383&lt;&gt;"",SUMIF(INDIRECT("ИсходныеДанные!$"&amp;$K$4&amp;"$2:$"&amp;$K$4&amp;"$50000"),$B1383&amp;"#"&amp;V$6,INDIRECT("ИсходныеДанные!$J$2:$J$50000")),0)</f>
        <v>0</v>
      </c>
      <c r="W1383" s="16" t="e">
        <f ca="1">SUM(K1383:V1383)/Пофамильно!$R$1</f>
        <v>#DIV/0!</v>
      </c>
    </row>
    <row r="1384" spans="1:23" x14ac:dyDescent="0.25">
      <c r="A1384" s="10" t="str">
        <f t="shared" ca="1" si="23"/>
        <v>delete</v>
      </c>
      <c r="B1384" s="16" cm="1">
        <f t="array" aca="1" ref="B1384" ca="1">INDIRECT("УникальныеСписки!D"&amp;ROW()-$L$4)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14"/>
      <c r="G1384" s="81" t="str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84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84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84" t="str" cm="1">
        <f t="array" aca="1" ref="J1384" ca="1">_xlfn.XLOOKUP($B1384,INDIRECT(SUBSTITUTE("ИсходныеДанные!$где$2:$где$50000","где",$B$4)),INDIRECT(SUBSTITUTE("ИсходныеДанные!$что$2:$что$50000","что",J$4)),"",0,1)</f>
        <v/>
      </c>
      <c r="K1384" s="3">
        <f ca="1">IF($B1384&lt;&gt;"",SUMIF(INDIRECT("ИсходныеДанные!$"&amp;$K$4&amp;"$2:$"&amp;$K$4&amp;"$50000"),$B1384&amp;"#"&amp;K$6,INDIRECT("ИсходныеДанные!$J$2:$J$50000")),0)</f>
        <v>0</v>
      </c>
      <c r="L1384" s="3">
        <f ca="1">IF($B1384&lt;&gt;"",SUMIF(INDIRECT("ИсходныеДанные!$"&amp;$K$4&amp;"$2:$"&amp;$K$4&amp;"$50000"),$B1384&amp;"#"&amp;L$6,INDIRECT("ИсходныеДанные!$J$2:$J$50000")),0)</f>
        <v>0</v>
      </c>
      <c r="M1384" s="3">
        <f ca="1">IF($B1384&lt;&gt;"",SUMIF(INDIRECT("ИсходныеДанные!$"&amp;$K$4&amp;"$2:$"&amp;$K$4&amp;"$50000"),$B1384&amp;"#"&amp;M$6,INDIRECT("ИсходныеДанные!$J$2:$J$50000")),0)</f>
        <v>0</v>
      </c>
      <c r="N1384" s="3">
        <f ca="1">IF($B1384&lt;&gt;"",SUMIF(INDIRECT("ИсходныеДанные!$"&amp;$K$4&amp;"$2:$"&amp;$K$4&amp;"$50000"),$B1384&amp;"#"&amp;N$6,INDIRECT("ИсходныеДанные!$J$2:$J$50000")),0)</f>
        <v>0</v>
      </c>
      <c r="O1384" s="3">
        <f ca="1">IF($B1384&lt;&gt;"",SUMIF(INDIRECT("ИсходныеДанные!$"&amp;$K$4&amp;"$2:$"&amp;$K$4&amp;"$50000"),$B1384&amp;"#"&amp;O$6,INDIRECT("ИсходныеДанные!$J$2:$J$50000")),0)</f>
        <v>0</v>
      </c>
      <c r="P1384" s="3">
        <f ca="1">IF($B1384&lt;&gt;"",SUMIF(INDIRECT("ИсходныеДанные!$"&amp;$K$4&amp;"$2:$"&amp;$K$4&amp;"$50000"),$B1384&amp;"#"&amp;P$6,INDIRECT("ИсходныеДанные!$J$2:$J$50000")),0)</f>
        <v>0</v>
      </c>
      <c r="Q1384" s="3">
        <f ca="1">IF($B1384&lt;&gt;"",SUMIF(INDIRECT("ИсходныеДанные!$"&amp;$K$4&amp;"$2:$"&amp;$K$4&amp;"$50000"),$B1384&amp;"#"&amp;Q$6,INDIRECT("ИсходныеДанные!$J$2:$J$50000")),0)</f>
        <v>0</v>
      </c>
      <c r="R1384" s="3">
        <f ca="1">IF($B1384&lt;&gt;"",SUMIF(INDIRECT("ИсходныеДанные!$"&amp;$K$4&amp;"$2:$"&amp;$K$4&amp;"$50000"),$B1384&amp;"#"&amp;R$6,INDIRECT("ИсходныеДанные!$J$2:$J$50000")),0)</f>
        <v>0</v>
      </c>
      <c r="S1384" s="3">
        <f ca="1">IF($B1384&lt;&gt;"",SUMIF(INDIRECT("ИсходныеДанные!$"&amp;$K$4&amp;"$2:$"&amp;$K$4&amp;"$50000"),$B1384&amp;"#"&amp;S$6,INDIRECT("ИсходныеДанные!$J$2:$J$50000")),0)</f>
        <v>0</v>
      </c>
      <c r="T1384" s="3">
        <f ca="1">IF($B1384&lt;&gt;"",SUMIF(INDIRECT("ИсходныеДанные!$"&amp;$K$4&amp;"$2:$"&amp;$K$4&amp;"$50000"),$B1384&amp;"#"&amp;T$6,INDIRECT("ИсходныеДанные!$J$2:$J$50000")),0)</f>
        <v>0</v>
      </c>
      <c r="U1384" s="3">
        <f ca="1">IF($B1384&lt;&gt;"",SUMIF(INDIRECT("ИсходныеДанные!$"&amp;$K$4&amp;"$2:$"&amp;$K$4&amp;"$50000"),$B1384&amp;"#"&amp;U$6,INDIRECT("ИсходныеДанные!$J$2:$J$50000")),0)</f>
        <v>0</v>
      </c>
      <c r="V1384" s="3">
        <f ca="1">IF($B1384&lt;&gt;"",SUMIF(INDIRECT("ИсходныеДанные!$"&amp;$K$4&amp;"$2:$"&amp;$K$4&amp;"$50000"),$B1384&amp;"#"&amp;V$6,INDIRECT("ИсходныеДанные!$J$2:$J$50000")),0)</f>
        <v>0</v>
      </c>
      <c r="W1384" s="16" t="e">
        <f ca="1">SUM(K1384:V1384)/Пофамильно!$R$1</f>
        <v>#DIV/0!</v>
      </c>
    </row>
    <row r="1385" spans="1:23" x14ac:dyDescent="0.25">
      <c r="A1385" s="10" t="str">
        <f t="shared" ca="1" si="23"/>
        <v>delete</v>
      </c>
      <c r="B1385" s="16" cm="1">
        <f t="array" aca="1" ref="B1385" ca="1">INDIRECT("УникальныеСписки!D"&amp;ROW()-$L$4)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14"/>
      <c r="G1385" s="81" t="str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84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84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84" t="str" cm="1">
        <f t="array" aca="1" ref="J1385" ca="1">_xlfn.XLOOKUP($B1385,INDIRECT(SUBSTITUTE("ИсходныеДанные!$где$2:$где$50000","где",$B$4)),INDIRECT(SUBSTITUTE("ИсходныеДанные!$что$2:$что$50000","что",J$4)),"",0,1)</f>
        <v/>
      </c>
      <c r="K1385" s="3">
        <f ca="1">IF($B1385&lt;&gt;"",SUMIF(INDIRECT("ИсходныеДанные!$"&amp;$K$4&amp;"$2:$"&amp;$K$4&amp;"$50000"),$B1385&amp;"#"&amp;K$6,INDIRECT("ИсходныеДанные!$J$2:$J$50000")),0)</f>
        <v>0</v>
      </c>
      <c r="L1385" s="3">
        <f ca="1">IF($B1385&lt;&gt;"",SUMIF(INDIRECT("ИсходныеДанные!$"&amp;$K$4&amp;"$2:$"&amp;$K$4&amp;"$50000"),$B1385&amp;"#"&amp;L$6,INDIRECT("ИсходныеДанные!$J$2:$J$50000")),0)</f>
        <v>0</v>
      </c>
      <c r="M1385" s="3">
        <f ca="1">IF($B1385&lt;&gt;"",SUMIF(INDIRECT("ИсходныеДанные!$"&amp;$K$4&amp;"$2:$"&amp;$K$4&amp;"$50000"),$B1385&amp;"#"&amp;M$6,INDIRECT("ИсходныеДанные!$J$2:$J$50000")),0)</f>
        <v>0</v>
      </c>
      <c r="N1385" s="3">
        <f ca="1">IF($B1385&lt;&gt;"",SUMIF(INDIRECT("ИсходныеДанные!$"&amp;$K$4&amp;"$2:$"&amp;$K$4&amp;"$50000"),$B1385&amp;"#"&amp;N$6,INDIRECT("ИсходныеДанные!$J$2:$J$50000")),0)</f>
        <v>0</v>
      </c>
      <c r="O1385" s="3">
        <f ca="1">IF($B1385&lt;&gt;"",SUMIF(INDIRECT("ИсходныеДанные!$"&amp;$K$4&amp;"$2:$"&amp;$K$4&amp;"$50000"),$B1385&amp;"#"&amp;O$6,INDIRECT("ИсходныеДанные!$J$2:$J$50000")),0)</f>
        <v>0</v>
      </c>
      <c r="P1385" s="3">
        <f ca="1">IF($B1385&lt;&gt;"",SUMIF(INDIRECT("ИсходныеДанные!$"&amp;$K$4&amp;"$2:$"&amp;$K$4&amp;"$50000"),$B1385&amp;"#"&amp;P$6,INDIRECT("ИсходныеДанные!$J$2:$J$50000")),0)</f>
        <v>0</v>
      </c>
      <c r="Q1385" s="3">
        <f ca="1">IF($B1385&lt;&gt;"",SUMIF(INDIRECT("ИсходныеДанные!$"&amp;$K$4&amp;"$2:$"&amp;$K$4&amp;"$50000"),$B1385&amp;"#"&amp;Q$6,INDIRECT("ИсходныеДанные!$J$2:$J$50000")),0)</f>
        <v>0</v>
      </c>
      <c r="R1385" s="3">
        <f ca="1">IF($B1385&lt;&gt;"",SUMIF(INDIRECT("ИсходныеДанные!$"&amp;$K$4&amp;"$2:$"&amp;$K$4&amp;"$50000"),$B1385&amp;"#"&amp;R$6,INDIRECT("ИсходныеДанные!$J$2:$J$50000")),0)</f>
        <v>0</v>
      </c>
      <c r="S1385" s="3">
        <f ca="1">IF($B1385&lt;&gt;"",SUMIF(INDIRECT("ИсходныеДанные!$"&amp;$K$4&amp;"$2:$"&amp;$K$4&amp;"$50000"),$B1385&amp;"#"&amp;S$6,INDIRECT("ИсходныеДанные!$J$2:$J$50000")),0)</f>
        <v>0</v>
      </c>
      <c r="T1385" s="3">
        <f ca="1">IF($B1385&lt;&gt;"",SUMIF(INDIRECT("ИсходныеДанные!$"&amp;$K$4&amp;"$2:$"&amp;$K$4&amp;"$50000"),$B1385&amp;"#"&amp;T$6,INDIRECT("ИсходныеДанные!$J$2:$J$50000")),0)</f>
        <v>0</v>
      </c>
      <c r="U1385" s="3">
        <f ca="1">IF($B1385&lt;&gt;"",SUMIF(INDIRECT("ИсходныеДанные!$"&amp;$K$4&amp;"$2:$"&amp;$K$4&amp;"$50000"),$B1385&amp;"#"&amp;U$6,INDIRECT("ИсходныеДанные!$J$2:$J$50000")),0)</f>
        <v>0</v>
      </c>
      <c r="V1385" s="3">
        <f ca="1">IF($B1385&lt;&gt;"",SUMIF(INDIRECT("ИсходныеДанные!$"&amp;$K$4&amp;"$2:$"&amp;$K$4&amp;"$50000"),$B1385&amp;"#"&amp;V$6,INDIRECT("ИсходныеДанные!$J$2:$J$50000")),0)</f>
        <v>0</v>
      </c>
      <c r="W1385" s="16" t="e">
        <f ca="1">SUM(K1385:V1385)/Пофамильно!$R$1</f>
        <v>#DIV/0!</v>
      </c>
    </row>
    <row r="1386" spans="1:23" x14ac:dyDescent="0.25">
      <c r="A1386" s="10" t="str">
        <f t="shared" ca="1" si="23"/>
        <v>delete</v>
      </c>
      <c r="B1386" s="16" cm="1">
        <f t="array" aca="1" ref="B1386" ca="1">INDIRECT("УникальныеСписки!D"&amp;ROW()-$L$4)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14"/>
      <c r="G1386" s="81" t="str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84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84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84" t="str" cm="1">
        <f t="array" aca="1" ref="J1386" ca="1">_xlfn.XLOOKUP($B1386,INDIRECT(SUBSTITUTE("ИсходныеДанные!$где$2:$где$50000","где",$B$4)),INDIRECT(SUBSTITUTE("ИсходныеДанные!$что$2:$что$50000","что",J$4)),"",0,1)</f>
        <v/>
      </c>
      <c r="K1386" s="3">
        <f ca="1">IF($B1386&lt;&gt;"",SUMIF(INDIRECT("ИсходныеДанные!$"&amp;$K$4&amp;"$2:$"&amp;$K$4&amp;"$50000"),$B1386&amp;"#"&amp;K$6,INDIRECT("ИсходныеДанные!$J$2:$J$50000")),0)</f>
        <v>0</v>
      </c>
      <c r="L1386" s="3">
        <f ca="1">IF($B1386&lt;&gt;"",SUMIF(INDIRECT("ИсходныеДанные!$"&amp;$K$4&amp;"$2:$"&amp;$K$4&amp;"$50000"),$B1386&amp;"#"&amp;L$6,INDIRECT("ИсходныеДанные!$J$2:$J$50000")),0)</f>
        <v>0</v>
      </c>
      <c r="M1386" s="3">
        <f ca="1">IF($B1386&lt;&gt;"",SUMIF(INDIRECT("ИсходныеДанные!$"&amp;$K$4&amp;"$2:$"&amp;$K$4&amp;"$50000"),$B1386&amp;"#"&amp;M$6,INDIRECT("ИсходныеДанные!$J$2:$J$50000")),0)</f>
        <v>0</v>
      </c>
      <c r="N1386" s="3">
        <f ca="1">IF($B1386&lt;&gt;"",SUMIF(INDIRECT("ИсходныеДанные!$"&amp;$K$4&amp;"$2:$"&amp;$K$4&amp;"$50000"),$B1386&amp;"#"&amp;N$6,INDIRECT("ИсходныеДанные!$J$2:$J$50000")),0)</f>
        <v>0</v>
      </c>
      <c r="O1386" s="3">
        <f ca="1">IF($B1386&lt;&gt;"",SUMIF(INDIRECT("ИсходныеДанные!$"&amp;$K$4&amp;"$2:$"&amp;$K$4&amp;"$50000"),$B1386&amp;"#"&amp;O$6,INDIRECT("ИсходныеДанные!$J$2:$J$50000")),0)</f>
        <v>0</v>
      </c>
      <c r="P1386" s="3">
        <f ca="1">IF($B1386&lt;&gt;"",SUMIF(INDIRECT("ИсходныеДанные!$"&amp;$K$4&amp;"$2:$"&amp;$K$4&amp;"$50000"),$B1386&amp;"#"&amp;P$6,INDIRECT("ИсходныеДанные!$J$2:$J$50000")),0)</f>
        <v>0</v>
      </c>
      <c r="Q1386" s="3">
        <f ca="1">IF($B1386&lt;&gt;"",SUMIF(INDIRECT("ИсходныеДанные!$"&amp;$K$4&amp;"$2:$"&amp;$K$4&amp;"$50000"),$B1386&amp;"#"&amp;Q$6,INDIRECT("ИсходныеДанные!$J$2:$J$50000")),0)</f>
        <v>0</v>
      </c>
      <c r="R1386" s="3">
        <f ca="1">IF($B1386&lt;&gt;"",SUMIF(INDIRECT("ИсходныеДанные!$"&amp;$K$4&amp;"$2:$"&amp;$K$4&amp;"$50000"),$B1386&amp;"#"&amp;R$6,INDIRECT("ИсходныеДанные!$J$2:$J$50000")),0)</f>
        <v>0</v>
      </c>
      <c r="S1386" s="3">
        <f ca="1">IF($B1386&lt;&gt;"",SUMIF(INDIRECT("ИсходныеДанные!$"&amp;$K$4&amp;"$2:$"&amp;$K$4&amp;"$50000"),$B1386&amp;"#"&amp;S$6,INDIRECT("ИсходныеДанные!$J$2:$J$50000")),0)</f>
        <v>0</v>
      </c>
      <c r="T1386" s="3">
        <f ca="1">IF($B1386&lt;&gt;"",SUMIF(INDIRECT("ИсходныеДанные!$"&amp;$K$4&amp;"$2:$"&amp;$K$4&amp;"$50000"),$B1386&amp;"#"&amp;T$6,INDIRECT("ИсходныеДанные!$J$2:$J$50000")),0)</f>
        <v>0</v>
      </c>
      <c r="U1386" s="3">
        <f ca="1">IF($B1386&lt;&gt;"",SUMIF(INDIRECT("ИсходныеДанные!$"&amp;$K$4&amp;"$2:$"&amp;$K$4&amp;"$50000"),$B1386&amp;"#"&amp;U$6,INDIRECT("ИсходныеДанные!$J$2:$J$50000")),0)</f>
        <v>0</v>
      </c>
      <c r="V1386" s="3">
        <f ca="1">IF($B1386&lt;&gt;"",SUMIF(INDIRECT("ИсходныеДанные!$"&amp;$K$4&amp;"$2:$"&amp;$K$4&amp;"$50000"),$B1386&amp;"#"&amp;V$6,INDIRECT("ИсходныеДанные!$J$2:$J$50000")),0)</f>
        <v>0</v>
      </c>
      <c r="W1386" s="16" t="e">
        <f ca="1">SUM(K1386:V1386)/Пофамильно!$R$1</f>
        <v>#DIV/0!</v>
      </c>
    </row>
    <row r="1387" spans="1:23" x14ac:dyDescent="0.25">
      <c r="A1387" s="10" t="str">
        <f t="shared" ca="1" si="23"/>
        <v>delete</v>
      </c>
      <c r="B1387" s="16" cm="1">
        <f t="array" aca="1" ref="B1387" ca="1">INDIRECT("УникальныеСписки!D"&amp;ROW()-$L$4)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14"/>
      <c r="G1387" s="81" t="str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84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84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84" t="str" cm="1">
        <f t="array" aca="1" ref="J1387" ca="1">_xlfn.XLOOKUP($B1387,INDIRECT(SUBSTITUTE("ИсходныеДанные!$где$2:$где$50000","где",$B$4)),INDIRECT(SUBSTITUTE("ИсходныеДанные!$что$2:$что$50000","что",J$4)),"",0,1)</f>
        <v/>
      </c>
      <c r="K1387" s="3">
        <f ca="1">IF($B1387&lt;&gt;"",SUMIF(INDIRECT("ИсходныеДанные!$"&amp;$K$4&amp;"$2:$"&amp;$K$4&amp;"$50000"),$B1387&amp;"#"&amp;K$6,INDIRECT("ИсходныеДанные!$J$2:$J$50000")),0)</f>
        <v>0</v>
      </c>
      <c r="L1387" s="3">
        <f ca="1">IF($B1387&lt;&gt;"",SUMIF(INDIRECT("ИсходныеДанные!$"&amp;$K$4&amp;"$2:$"&amp;$K$4&amp;"$50000"),$B1387&amp;"#"&amp;L$6,INDIRECT("ИсходныеДанные!$J$2:$J$50000")),0)</f>
        <v>0</v>
      </c>
      <c r="M1387" s="3">
        <f ca="1">IF($B1387&lt;&gt;"",SUMIF(INDIRECT("ИсходныеДанные!$"&amp;$K$4&amp;"$2:$"&amp;$K$4&amp;"$50000"),$B1387&amp;"#"&amp;M$6,INDIRECT("ИсходныеДанные!$J$2:$J$50000")),0)</f>
        <v>0</v>
      </c>
      <c r="N1387" s="3">
        <f ca="1">IF($B1387&lt;&gt;"",SUMIF(INDIRECT("ИсходныеДанные!$"&amp;$K$4&amp;"$2:$"&amp;$K$4&amp;"$50000"),$B1387&amp;"#"&amp;N$6,INDIRECT("ИсходныеДанные!$J$2:$J$50000")),0)</f>
        <v>0</v>
      </c>
      <c r="O1387" s="3">
        <f ca="1">IF($B1387&lt;&gt;"",SUMIF(INDIRECT("ИсходныеДанные!$"&amp;$K$4&amp;"$2:$"&amp;$K$4&amp;"$50000"),$B1387&amp;"#"&amp;O$6,INDIRECT("ИсходныеДанные!$J$2:$J$50000")),0)</f>
        <v>0</v>
      </c>
      <c r="P1387" s="3">
        <f ca="1">IF($B1387&lt;&gt;"",SUMIF(INDIRECT("ИсходныеДанные!$"&amp;$K$4&amp;"$2:$"&amp;$K$4&amp;"$50000"),$B1387&amp;"#"&amp;P$6,INDIRECT("ИсходныеДанные!$J$2:$J$50000")),0)</f>
        <v>0</v>
      </c>
      <c r="Q1387" s="3">
        <f ca="1">IF($B1387&lt;&gt;"",SUMIF(INDIRECT("ИсходныеДанные!$"&amp;$K$4&amp;"$2:$"&amp;$K$4&amp;"$50000"),$B1387&amp;"#"&amp;Q$6,INDIRECT("ИсходныеДанные!$J$2:$J$50000")),0)</f>
        <v>0</v>
      </c>
      <c r="R1387" s="3">
        <f ca="1">IF($B1387&lt;&gt;"",SUMIF(INDIRECT("ИсходныеДанные!$"&amp;$K$4&amp;"$2:$"&amp;$K$4&amp;"$50000"),$B1387&amp;"#"&amp;R$6,INDIRECT("ИсходныеДанные!$J$2:$J$50000")),0)</f>
        <v>0</v>
      </c>
      <c r="S1387" s="3">
        <f ca="1">IF($B1387&lt;&gt;"",SUMIF(INDIRECT("ИсходныеДанные!$"&amp;$K$4&amp;"$2:$"&amp;$K$4&amp;"$50000"),$B1387&amp;"#"&amp;S$6,INDIRECT("ИсходныеДанные!$J$2:$J$50000")),0)</f>
        <v>0</v>
      </c>
      <c r="T1387" s="3">
        <f ca="1">IF($B1387&lt;&gt;"",SUMIF(INDIRECT("ИсходныеДанные!$"&amp;$K$4&amp;"$2:$"&amp;$K$4&amp;"$50000"),$B1387&amp;"#"&amp;T$6,INDIRECT("ИсходныеДанные!$J$2:$J$50000")),0)</f>
        <v>0</v>
      </c>
      <c r="U1387" s="3">
        <f ca="1">IF($B1387&lt;&gt;"",SUMIF(INDIRECT("ИсходныеДанные!$"&amp;$K$4&amp;"$2:$"&amp;$K$4&amp;"$50000"),$B1387&amp;"#"&amp;U$6,INDIRECT("ИсходныеДанные!$J$2:$J$50000")),0)</f>
        <v>0</v>
      </c>
      <c r="V1387" s="3">
        <f ca="1">IF($B1387&lt;&gt;"",SUMIF(INDIRECT("ИсходныеДанные!$"&amp;$K$4&amp;"$2:$"&amp;$K$4&amp;"$50000"),$B1387&amp;"#"&amp;V$6,INDIRECT("ИсходныеДанные!$J$2:$J$50000")),0)</f>
        <v>0</v>
      </c>
      <c r="W1387" s="16" t="e">
        <f ca="1">SUM(K1387:V1387)/Пофамильно!$R$1</f>
        <v>#DIV/0!</v>
      </c>
    </row>
    <row r="1388" spans="1:23" x14ac:dyDescent="0.25">
      <c r="A1388" s="10" t="str">
        <f t="shared" ca="1" si="23"/>
        <v>delete</v>
      </c>
      <c r="B1388" s="16" cm="1">
        <f t="array" aca="1" ref="B1388" ca="1">INDIRECT("УникальныеСписки!D"&amp;ROW()-$L$4)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14"/>
      <c r="G1388" s="81" t="str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84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84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84" t="str" cm="1">
        <f t="array" aca="1" ref="J1388" ca="1">_xlfn.XLOOKUP($B1388,INDIRECT(SUBSTITUTE("ИсходныеДанные!$где$2:$где$50000","где",$B$4)),INDIRECT(SUBSTITUTE("ИсходныеДанные!$что$2:$что$50000","что",J$4)),"",0,1)</f>
        <v/>
      </c>
      <c r="K1388" s="3">
        <f ca="1">IF($B1388&lt;&gt;"",SUMIF(INDIRECT("ИсходныеДанные!$"&amp;$K$4&amp;"$2:$"&amp;$K$4&amp;"$50000"),$B1388&amp;"#"&amp;K$6,INDIRECT("ИсходныеДанные!$J$2:$J$50000")),0)</f>
        <v>0</v>
      </c>
      <c r="L1388" s="3">
        <f ca="1">IF($B1388&lt;&gt;"",SUMIF(INDIRECT("ИсходныеДанные!$"&amp;$K$4&amp;"$2:$"&amp;$K$4&amp;"$50000"),$B1388&amp;"#"&amp;L$6,INDIRECT("ИсходныеДанные!$J$2:$J$50000")),0)</f>
        <v>0</v>
      </c>
      <c r="M1388" s="3">
        <f ca="1">IF($B1388&lt;&gt;"",SUMIF(INDIRECT("ИсходныеДанные!$"&amp;$K$4&amp;"$2:$"&amp;$K$4&amp;"$50000"),$B1388&amp;"#"&amp;M$6,INDIRECT("ИсходныеДанные!$J$2:$J$50000")),0)</f>
        <v>0</v>
      </c>
      <c r="N1388" s="3">
        <f ca="1">IF($B1388&lt;&gt;"",SUMIF(INDIRECT("ИсходныеДанные!$"&amp;$K$4&amp;"$2:$"&amp;$K$4&amp;"$50000"),$B1388&amp;"#"&amp;N$6,INDIRECT("ИсходныеДанные!$J$2:$J$50000")),0)</f>
        <v>0</v>
      </c>
      <c r="O1388" s="3">
        <f ca="1">IF($B1388&lt;&gt;"",SUMIF(INDIRECT("ИсходныеДанные!$"&amp;$K$4&amp;"$2:$"&amp;$K$4&amp;"$50000"),$B1388&amp;"#"&amp;O$6,INDIRECT("ИсходныеДанные!$J$2:$J$50000")),0)</f>
        <v>0</v>
      </c>
      <c r="P1388" s="3">
        <f ca="1">IF($B1388&lt;&gt;"",SUMIF(INDIRECT("ИсходныеДанные!$"&amp;$K$4&amp;"$2:$"&amp;$K$4&amp;"$50000"),$B1388&amp;"#"&amp;P$6,INDIRECT("ИсходныеДанные!$J$2:$J$50000")),0)</f>
        <v>0</v>
      </c>
      <c r="Q1388" s="3">
        <f ca="1">IF($B1388&lt;&gt;"",SUMIF(INDIRECT("ИсходныеДанные!$"&amp;$K$4&amp;"$2:$"&amp;$K$4&amp;"$50000"),$B1388&amp;"#"&amp;Q$6,INDIRECT("ИсходныеДанные!$J$2:$J$50000")),0)</f>
        <v>0</v>
      </c>
      <c r="R1388" s="3">
        <f ca="1">IF($B1388&lt;&gt;"",SUMIF(INDIRECT("ИсходныеДанные!$"&amp;$K$4&amp;"$2:$"&amp;$K$4&amp;"$50000"),$B1388&amp;"#"&amp;R$6,INDIRECT("ИсходныеДанные!$J$2:$J$50000")),0)</f>
        <v>0</v>
      </c>
      <c r="S1388" s="3">
        <f ca="1">IF($B1388&lt;&gt;"",SUMIF(INDIRECT("ИсходныеДанные!$"&amp;$K$4&amp;"$2:$"&amp;$K$4&amp;"$50000"),$B1388&amp;"#"&amp;S$6,INDIRECT("ИсходныеДанные!$J$2:$J$50000")),0)</f>
        <v>0</v>
      </c>
      <c r="T1388" s="3">
        <f ca="1">IF($B1388&lt;&gt;"",SUMIF(INDIRECT("ИсходныеДанные!$"&amp;$K$4&amp;"$2:$"&amp;$K$4&amp;"$50000"),$B1388&amp;"#"&amp;T$6,INDIRECT("ИсходныеДанные!$J$2:$J$50000")),0)</f>
        <v>0</v>
      </c>
      <c r="U1388" s="3">
        <f ca="1">IF($B1388&lt;&gt;"",SUMIF(INDIRECT("ИсходныеДанные!$"&amp;$K$4&amp;"$2:$"&amp;$K$4&amp;"$50000"),$B1388&amp;"#"&amp;U$6,INDIRECT("ИсходныеДанные!$J$2:$J$50000")),0)</f>
        <v>0</v>
      </c>
      <c r="V1388" s="3">
        <f ca="1">IF($B1388&lt;&gt;"",SUMIF(INDIRECT("ИсходныеДанные!$"&amp;$K$4&amp;"$2:$"&amp;$K$4&amp;"$50000"),$B1388&amp;"#"&amp;V$6,INDIRECT("ИсходныеДанные!$J$2:$J$50000")),0)</f>
        <v>0</v>
      </c>
      <c r="W1388" s="16" t="e">
        <f ca="1">SUM(K1388:V1388)/Пофамильно!$R$1</f>
        <v>#DIV/0!</v>
      </c>
    </row>
    <row r="1389" spans="1:23" x14ac:dyDescent="0.25">
      <c r="A1389" s="10" t="str">
        <f t="shared" ca="1" si="23"/>
        <v>delete</v>
      </c>
      <c r="B1389" s="16" cm="1">
        <f t="array" aca="1" ref="B1389" ca="1">INDIRECT("УникальныеСписки!D"&amp;ROW()-$L$4)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14"/>
      <c r="G1389" s="81" t="str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84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84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84" t="str" cm="1">
        <f t="array" aca="1" ref="J1389" ca="1">_xlfn.XLOOKUP($B1389,INDIRECT(SUBSTITUTE("ИсходныеДанные!$где$2:$где$50000","где",$B$4)),INDIRECT(SUBSTITUTE("ИсходныеДанные!$что$2:$что$50000","что",J$4)),"",0,1)</f>
        <v/>
      </c>
      <c r="K1389" s="3">
        <f ca="1">IF($B1389&lt;&gt;"",SUMIF(INDIRECT("ИсходныеДанные!$"&amp;$K$4&amp;"$2:$"&amp;$K$4&amp;"$50000"),$B1389&amp;"#"&amp;K$6,INDIRECT("ИсходныеДанные!$J$2:$J$50000")),0)</f>
        <v>0</v>
      </c>
      <c r="L1389" s="3">
        <f ca="1">IF($B1389&lt;&gt;"",SUMIF(INDIRECT("ИсходныеДанные!$"&amp;$K$4&amp;"$2:$"&amp;$K$4&amp;"$50000"),$B1389&amp;"#"&amp;L$6,INDIRECT("ИсходныеДанные!$J$2:$J$50000")),0)</f>
        <v>0</v>
      </c>
      <c r="M1389" s="3">
        <f ca="1">IF($B1389&lt;&gt;"",SUMIF(INDIRECT("ИсходныеДанные!$"&amp;$K$4&amp;"$2:$"&amp;$K$4&amp;"$50000"),$B1389&amp;"#"&amp;M$6,INDIRECT("ИсходныеДанные!$J$2:$J$50000")),0)</f>
        <v>0</v>
      </c>
      <c r="N1389" s="3">
        <f ca="1">IF($B1389&lt;&gt;"",SUMIF(INDIRECT("ИсходныеДанные!$"&amp;$K$4&amp;"$2:$"&amp;$K$4&amp;"$50000"),$B1389&amp;"#"&amp;N$6,INDIRECT("ИсходныеДанные!$J$2:$J$50000")),0)</f>
        <v>0</v>
      </c>
      <c r="O1389" s="3">
        <f ca="1">IF($B1389&lt;&gt;"",SUMIF(INDIRECT("ИсходныеДанные!$"&amp;$K$4&amp;"$2:$"&amp;$K$4&amp;"$50000"),$B1389&amp;"#"&amp;O$6,INDIRECT("ИсходныеДанные!$J$2:$J$50000")),0)</f>
        <v>0</v>
      </c>
      <c r="P1389" s="3">
        <f ca="1">IF($B1389&lt;&gt;"",SUMIF(INDIRECT("ИсходныеДанные!$"&amp;$K$4&amp;"$2:$"&amp;$K$4&amp;"$50000"),$B1389&amp;"#"&amp;P$6,INDIRECT("ИсходныеДанные!$J$2:$J$50000")),0)</f>
        <v>0</v>
      </c>
      <c r="Q1389" s="3">
        <f ca="1">IF($B1389&lt;&gt;"",SUMIF(INDIRECT("ИсходныеДанные!$"&amp;$K$4&amp;"$2:$"&amp;$K$4&amp;"$50000"),$B1389&amp;"#"&amp;Q$6,INDIRECT("ИсходныеДанные!$J$2:$J$50000")),0)</f>
        <v>0</v>
      </c>
      <c r="R1389" s="3">
        <f ca="1">IF($B1389&lt;&gt;"",SUMIF(INDIRECT("ИсходныеДанные!$"&amp;$K$4&amp;"$2:$"&amp;$K$4&amp;"$50000"),$B1389&amp;"#"&amp;R$6,INDIRECT("ИсходныеДанные!$J$2:$J$50000")),0)</f>
        <v>0</v>
      </c>
      <c r="S1389" s="3">
        <f ca="1">IF($B1389&lt;&gt;"",SUMIF(INDIRECT("ИсходныеДанные!$"&amp;$K$4&amp;"$2:$"&amp;$K$4&amp;"$50000"),$B1389&amp;"#"&amp;S$6,INDIRECT("ИсходныеДанные!$J$2:$J$50000")),0)</f>
        <v>0</v>
      </c>
      <c r="T1389" s="3">
        <f ca="1">IF($B1389&lt;&gt;"",SUMIF(INDIRECT("ИсходныеДанные!$"&amp;$K$4&amp;"$2:$"&amp;$K$4&amp;"$50000"),$B1389&amp;"#"&amp;T$6,INDIRECT("ИсходныеДанные!$J$2:$J$50000")),0)</f>
        <v>0</v>
      </c>
      <c r="U1389" s="3">
        <f ca="1">IF($B1389&lt;&gt;"",SUMIF(INDIRECT("ИсходныеДанные!$"&amp;$K$4&amp;"$2:$"&amp;$K$4&amp;"$50000"),$B1389&amp;"#"&amp;U$6,INDIRECT("ИсходныеДанные!$J$2:$J$50000")),0)</f>
        <v>0</v>
      </c>
      <c r="V1389" s="3">
        <f ca="1">IF($B1389&lt;&gt;"",SUMIF(INDIRECT("ИсходныеДанные!$"&amp;$K$4&amp;"$2:$"&amp;$K$4&amp;"$50000"),$B1389&amp;"#"&amp;V$6,INDIRECT("ИсходныеДанные!$J$2:$J$50000")),0)</f>
        <v>0</v>
      </c>
      <c r="W1389" s="16" t="e">
        <f ca="1">SUM(K1389:V1389)/Пофамильно!$R$1</f>
        <v>#DIV/0!</v>
      </c>
    </row>
    <row r="1390" spans="1:23" x14ac:dyDescent="0.25">
      <c r="A1390" s="10" t="str">
        <f t="shared" ca="1" si="23"/>
        <v>delete</v>
      </c>
      <c r="B1390" s="16" cm="1">
        <f t="array" aca="1" ref="B1390" ca="1">INDIRECT("УникальныеСписки!D"&amp;ROW()-$L$4)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14"/>
      <c r="G1390" s="81" t="str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84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84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84" t="str" cm="1">
        <f t="array" aca="1" ref="J1390" ca="1">_xlfn.XLOOKUP($B1390,INDIRECT(SUBSTITUTE("ИсходныеДанные!$где$2:$где$50000","где",$B$4)),INDIRECT(SUBSTITUTE("ИсходныеДанные!$что$2:$что$50000","что",J$4)),"",0,1)</f>
        <v/>
      </c>
      <c r="K1390" s="3">
        <f ca="1">IF($B1390&lt;&gt;"",SUMIF(INDIRECT("ИсходныеДанные!$"&amp;$K$4&amp;"$2:$"&amp;$K$4&amp;"$50000"),$B1390&amp;"#"&amp;K$6,INDIRECT("ИсходныеДанные!$J$2:$J$50000")),0)</f>
        <v>0</v>
      </c>
      <c r="L1390" s="3">
        <f ca="1">IF($B1390&lt;&gt;"",SUMIF(INDIRECT("ИсходныеДанные!$"&amp;$K$4&amp;"$2:$"&amp;$K$4&amp;"$50000"),$B1390&amp;"#"&amp;L$6,INDIRECT("ИсходныеДанные!$J$2:$J$50000")),0)</f>
        <v>0</v>
      </c>
      <c r="M1390" s="3">
        <f ca="1">IF($B1390&lt;&gt;"",SUMIF(INDIRECT("ИсходныеДанные!$"&amp;$K$4&amp;"$2:$"&amp;$K$4&amp;"$50000"),$B1390&amp;"#"&amp;M$6,INDIRECT("ИсходныеДанные!$J$2:$J$50000")),0)</f>
        <v>0</v>
      </c>
      <c r="N1390" s="3">
        <f ca="1">IF($B1390&lt;&gt;"",SUMIF(INDIRECT("ИсходныеДанные!$"&amp;$K$4&amp;"$2:$"&amp;$K$4&amp;"$50000"),$B1390&amp;"#"&amp;N$6,INDIRECT("ИсходныеДанные!$J$2:$J$50000")),0)</f>
        <v>0</v>
      </c>
      <c r="O1390" s="3">
        <f ca="1">IF($B1390&lt;&gt;"",SUMIF(INDIRECT("ИсходныеДанные!$"&amp;$K$4&amp;"$2:$"&amp;$K$4&amp;"$50000"),$B1390&amp;"#"&amp;O$6,INDIRECT("ИсходныеДанные!$J$2:$J$50000")),0)</f>
        <v>0</v>
      </c>
      <c r="P1390" s="3">
        <f ca="1">IF($B1390&lt;&gt;"",SUMIF(INDIRECT("ИсходныеДанные!$"&amp;$K$4&amp;"$2:$"&amp;$K$4&amp;"$50000"),$B1390&amp;"#"&amp;P$6,INDIRECT("ИсходныеДанные!$J$2:$J$50000")),0)</f>
        <v>0</v>
      </c>
      <c r="Q1390" s="3">
        <f ca="1">IF($B1390&lt;&gt;"",SUMIF(INDIRECT("ИсходныеДанные!$"&amp;$K$4&amp;"$2:$"&amp;$K$4&amp;"$50000"),$B1390&amp;"#"&amp;Q$6,INDIRECT("ИсходныеДанные!$J$2:$J$50000")),0)</f>
        <v>0</v>
      </c>
      <c r="R1390" s="3">
        <f ca="1">IF($B1390&lt;&gt;"",SUMIF(INDIRECT("ИсходныеДанные!$"&amp;$K$4&amp;"$2:$"&amp;$K$4&amp;"$50000"),$B1390&amp;"#"&amp;R$6,INDIRECT("ИсходныеДанные!$J$2:$J$50000")),0)</f>
        <v>0</v>
      </c>
      <c r="S1390" s="3">
        <f ca="1">IF($B1390&lt;&gt;"",SUMIF(INDIRECT("ИсходныеДанные!$"&amp;$K$4&amp;"$2:$"&amp;$K$4&amp;"$50000"),$B1390&amp;"#"&amp;S$6,INDIRECT("ИсходныеДанные!$J$2:$J$50000")),0)</f>
        <v>0</v>
      </c>
      <c r="T1390" s="3">
        <f ca="1">IF($B1390&lt;&gt;"",SUMIF(INDIRECT("ИсходныеДанные!$"&amp;$K$4&amp;"$2:$"&amp;$K$4&amp;"$50000"),$B1390&amp;"#"&amp;T$6,INDIRECT("ИсходныеДанные!$J$2:$J$50000")),0)</f>
        <v>0</v>
      </c>
      <c r="U1390" s="3">
        <f ca="1">IF($B1390&lt;&gt;"",SUMIF(INDIRECT("ИсходныеДанные!$"&amp;$K$4&amp;"$2:$"&amp;$K$4&amp;"$50000"),$B1390&amp;"#"&amp;U$6,INDIRECT("ИсходныеДанные!$J$2:$J$50000")),0)</f>
        <v>0</v>
      </c>
      <c r="V1390" s="3">
        <f ca="1">IF($B1390&lt;&gt;"",SUMIF(INDIRECT("ИсходныеДанные!$"&amp;$K$4&amp;"$2:$"&amp;$K$4&amp;"$50000"),$B1390&amp;"#"&amp;V$6,INDIRECT("ИсходныеДанные!$J$2:$J$50000")),0)</f>
        <v>0</v>
      </c>
      <c r="W1390" s="16" t="e">
        <f ca="1">SUM(K1390:V1390)/Пофамильно!$R$1</f>
        <v>#DIV/0!</v>
      </c>
    </row>
    <row r="1391" spans="1:23" x14ac:dyDescent="0.25">
      <c r="A1391" s="10" t="str">
        <f t="shared" ca="1" si="23"/>
        <v>delete</v>
      </c>
      <c r="B1391" s="16" cm="1">
        <f t="array" aca="1" ref="B1391" ca="1">INDIRECT("УникальныеСписки!D"&amp;ROW()-$L$4)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14"/>
      <c r="G1391" s="81" t="str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84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84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84" t="str" cm="1">
        <f t="array" aca="1" ref="J1391" ca="1">_xlfn.XLOOKUP($B1391,INDIRECT(SUBSTITUTE("ИсходныеДанные!$где$2:$где$50000","где",$B$4)),INDIRECT(SUBSTITUTE("ИсходныеДанные!$что$2:$что$50000","что",J$4)),"",0,1)</f>
        <v/>
      </c>
      <c r="K1391" s="3">
        <f ca="1">IF($B1391&lt;&gt;"",SUMIF(INDIRECT("ИсходныеДанные!$"&amp;$K$4&amp;"$2:$"&amp;$K$4&amp;"$50000"),$B1391&amp;"#"&amp;K$6,INDIRECT("ИсходныеДанные!$J$2:$J$50000")),0)</f>
        <v>0</v>
      </c>
      <c r="L1391" s="3">
        <f ca="1">IF($B1391&lt;&gt;"",SUMIF(INDIRECT("ИсходныеДанные!$"&amp;$K$4&amp;"$2:$"&amp;$K$4&amp;"$50000"),$B1391&amp;"#"&amp;L$6,INDIRECT("ИсходныеДанные!$J$2:$J$50000")),0)</f>
        <v>0</v>
      </c>
      <c r="M1391" s="3">
        <f ca="1">IF($B1391&lt;&gt;"",SUMIF(INDIRECT("ИсходныеДанные!$"&amp;$K$4&amp;"$2:$"&amp;$K$4&amp;"$50000"),$B1391&amp;"#"&amp;M$6,INDIRECT("ИсходныеДанные!$J$2:$J$50000")),0)</f>
        <v>0</v>
      </c>
      <c r="N1391" s="3">
        <f ca="1">IF($B1391&lt;&gt;"",SUMIF(INDIRECT("ИсходныеДанные!$"&amp;$K$4&amp;"$2:$"&amp;$K$4&amp;"$50000"),$B1391&amp;"#"&amp;N$6,INDIRECT("ИсходныеДанные!$J$2:$J$50000")),0)</f>
        <v>0</v>
      </c>
      <c r="O1391" s="3">
        <f ca="1">IF($B1391&lt;&gt;"",SUMIF(INDIRECT("ИсходныеДанные!$"&amp;$K$4&amp;"$2:$"&amp;$K$4&amp;"$50000"),$B1391&amp;"#"&amp;O$6,INDIRECT("ИсходныеДанные!$J$2:$J$50000")),0)</f>
        <v>0</v>
      </c>
      <c r="P1391" s="3">
        <f ca="1">IF($B1391&lt;&gt;"",SUMIF(INDIRECT("ИсходныеДанные!$"&amp;$K$4&amp;"$2:$"&amp;$K$4&amp;"$50000"),$B1391&amp;"#"&amp;P$6,INDIRECT("ИсходныеДанные!$J$2:$J$50000")),0)</f>
        <v>0</v>
      </c>
      <c r="Q1391" s="3">
        <f ca="1">IF($B1391&lt;&gt;"",SUMIF(INDIRECT("ИсходныеДанные!$"&amp;$K$4&amp;"$2:$"&amp;$K$4&amp;"$50000"),$B1391&amp;"#"&amp;Q$6,INDIRECT("ИсходныеДанные!$J$2:$J$50000")),0)</f>
        <v>0</v>
      </c>
      <c r="R1391" s="3">
        <f ca="1">IF($B1391&lt;&gt;"",SUMIF(INDIRECT("ИсходныеДанные!$"&amp;$K$4&amp;"$2:$"&amp;$K$4&amp;"$50000"),$B1391&amp;"#"&amp;R$6,INDIRECT("ИсходныеДанные!$J$2:$J$50000")),0)</f>
        <v>0</v>
      </c>
      <c r="S1391" s="3">
        <f ca="1">IF($B1391&lt;&gt;"",SUMIF(INDIRECT("ИсходныеДанные!$"&amp;$K$4&amp;"$2:$"&amp;$K$4&amp;"$50000"),$B1391&amp;"#"&amp;S$6,INDIRECT("ИсходныеДанные!$J$2:$J$50000")),0)</f>
        <v>0</v>
      </c>
      <c r="T1391" s="3">
        <f ca="1">IF($B1391&lt;&gt;"",SUMIF(INDIRECT("ИсходныеДанные!$"&amp;$K$4&amp;"$2:$"&amp;$K$4&amp;"$50000"),$B1391&amp;"#"&amp;T$6,INDIRECT("ИсходныеДанные!$J$2:$J$50000")),0)</f>
        <v>0</v>
      </c>
      <c r="U1391" s="3">
        <f ca="1">IF($B1391&lt;&gt;"",SUMIF(INDIRECT("ИсходныеДанные!$"&amp;$K$4&amp;"$2:$"&amp;$K$4&amp;"$50000"),$B1391&amp;"#"&amp;U$6,INDIRECT("ИсходныеДанные!$J$2:$J$50000")),0)</f>
        <v>0</v>
      </c>
      <c r="V1391" s="3">
        <f ca="1">IF($B1391&lt;&gt;"",SUMIF(INDIRECT("ИсходныеДанные!$"&amp;$K$4&amp;"$2:$"&amp;$K$4&amp;"$50000"),$B1391&amp;"#"&amp;V$6,INDIRECT("ИсходныеДанные!$J$2:$J$50000")),0)</f>
        <v>0</v>
      </c>
      <c r="W1391" s="16" t="e">
        <f ca="1">SUM(K1391:V1391)/Пофамильно!$R$1</f>
        <v>#DIV/0!</v>
      </c>
    </row>
    <row r="1392" spans="1:23" x14ac:dyDescent="0.25">
      <c r="A1392" s="10" t="str">
        <f t="shared" ca="1" si="23"/>
        <v>delete</v>
      </c>
      <c r="B1392" s="16" cm="1">
        <f t="array" aca="1" ref="B1392" ca="1">INDIRECT("УникальныеСписки!D"&amp;ROW()-$L$4)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14"/>
      <c r="G1392" s="81" t="str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84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84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84" t="str" cm="1">
        <f t="array" aca="1" ref="J1392" ca="1">_xlfn.XLOOKUP($B1392,INDIRECT(SUBSTITUTE("ИсходныеДанные!$где$2:$где$50000","где",$B$4)),INDIRECT(SUBSTITUTE("ИсходныеДанные!$что$2:$что$50000","что",J$4)),"",0,1)</f>
        <v/>
      </c>
      <c r="K1392" s="3">
        <f ca="1">IF($B1392&lt;&gt;"",SUMIF(INDIRECT("ИсходныеДанные!$"&amp;$K$4&amp;"$2:$"&amp;$K$4&amp;"$50000"),$B1392&amp;"#"&amp;K$6,INDIRECT("ИсходныеДанные!$J$2:$J$50000")),0)</f>
        <v>0</v>
      </c>
      <c r="L1392" s="3">
        <f ca="1">IF($B1392&lt;&gt;"",SUMIF(INDIRECT("ИсходныеДанные!$"&amp;$K$4&amp;"$2:$"&amp;$K$4&amp;"$50000"),$B1392&amp;"#"&amp;L$6,INDIRECT("ИсходныеДанные!$J$2:$J$50000")),0)</f>
        <v>0</v>
      </c>
      <c r="M1392" s="3">
        <f ca="1">IF($B1392&lt;&gt;"",SUMIF(INDIRECT("ИсходныеДанные!$"&amp;$K$4&amp;"$2:$"&amp;$K$4&amp;"$50000"),$B1392&amp;"#"&amp;M$6,INDIRECT("ИсходныеДанные!$J$2:$J$50000")),0)</f>
        <v>0</v>
      </c>
      <c r="N1392" s="3">
        <f ca="1">IF($B1392&lt;&gt;"",SUMIF(INDIRECT("ИсходныеДанные!$"&amp;$K$4&amp;"$2:$"&amp;$K$4&amp;"$50000"),$B1392&amp;"#"&amp;N$6,INDIRECT("ИсходныеДанные!$J$2:$J$50000")),0)</f>
        <v>0</v>
      </c>
      <c r="O1392" s="3">
        <f ca="1">IF($B1392&lt;&gt;"",SUMIF(INDIRECT("ИсходныеДанные!$"&amp;$K$4&amp;"$2:$"&amp;$K$4&amp;"$50000"),$B1392&amp;"#"&amp;O$6,INDIRECT("ИсходныеДанные!$J$2:$J$50000")),0)</f>
        <v>0</v>
      </c>
      <c r="P1392" s="3">
        <f ca="1">IF($B1392&lt;&gt;"",SUMIF(INDIRECT("ИсходныеДанные!$"&amp;$K$4&amp;"$2:$"&amp;$K$4&amp;"$50000"),$B1392&amp;"#"&amp;P$6,INDIRECT("ИсходныеДанные!$J$2:$J$50000")),0)</f>
        <v>0</v>
      </c>
      <c r="Q1392" s="3">
        <f ca="1">IF($B1392&lt;&gt;"",SUMIF(INDIRECT("ИсходныеДанные!$"&amp;$K$4&amp;"$2:$"&amp;$K$4&amp;"$50000"),$B1392&amp;"#"&amp;Q$6,INDIRECT("ИсходныеДанные!$J$2:$J$50000")),0)</f>
        <v>0</v>
      </c>
      <c r="R1392" s="3">
        <f ca="1">IF($B1392&lt;&gt;"",SUMIF(INDIRECT("ИсходныеДанные!$"&amp;$K$4&amp;"$2:$"&amp;$K$4&amp;"$50000"),$B1392&amp;"#"&amp;R$6,INDIRECT("ИсходныеДанные!$J$2:$J$50000")),0)</f>
        <v>0</v>
      </c>
      <c r="S1392" s="3">
        <f ca="1">IF($B1392&lt;&gt;"",SUMIF(INDIRECT("ИсходныеДанные!$"&amp;$K$4&amp;"$2:$"&amp;$K$4&amp;"$50000"),$B1392&amp;"#"&amp;S$6,INDIRECT("ИсходныеДанные!$J$2:$J$50000")),0)</f>
        <v>0</v>
      </c>
      <c r="T1392" s="3">
        <f ca="1">IF($B1392&lt;&gt;"",SUMIF(INDIRECT("ИсходныеДанные!$"&amp;$K$4&amp;"$2:$"&amp;$K$4&amp;"$50000"),$B1392&amp;"#"&amp;T$6,INDIRECT("ИсходныеДанные!$J$2:$J$50000")),0)</f>
        <v>0</v>
      </c>
      <c r="U1392" s="3">
        <f ca="1">IF($B1392&lt;&gt;"",SUMIF(INDIRECT("ИсходныеДанные!$"&amp;$K$4&amp;"$2:$"&amp;$K$4&amp;"$50000"),$B1392&amp;"#"&amp;U$6,INDIRECT("ИсходныеДанные!$J$2:$J$50000")),0)</f>
        <v>0</v>
      </c>
      <c r="V1392" s="3">
        <f ca="1">IF($B1392&lt;&gt;"",SUMIF(INDIRECT("ИсходныеДанные!$"&amp;$K$4&amp;"$2:$"&amp;$K$4&amp;"$50000"),$B1392&amp;"#"&amp;V$6,INDIRECT("ИсходныеДанные!$J$2:$J$50000")),0)</f>
        <v>0</v>
      </c>
      <c r="W1392" s="16" t="e">
        <f ca="1">SUM(K1392:V1392)/Пофамильно!$R$1</f>
        <v>#DIV/0!</v>
      </c>
    </row>
    <row r="1393" spans="1:23" x14ac:dyDescent="0.25">
      <c r="A1393" s="10" t="str">
        <f t="shared" ca="1" si="23"/>
        <v>delete</v>
      </c>
      <c r="B1393" s="16" cm="1">
        <f t="array" aca="1" ref="B1393" ca="1">INDIRECT("УникальныеСписки!D"&amp;ROW()-$L$4)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14"/>
      <c r="G1393" s="81" t="str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84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84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84" t="str" cm="1">
        <f t="array" aca="1" ref="J1393" ca="1">_xlfn.XLOOKUP($B1393,INDIRECT(SUBSTITUTE("ИсходныеДанные!$где$2:$где$50000","где",$B$4)),INDIRECT(SUBSTITUTE("ИсходныеДанные!$что$2:$что$50000","что",J$4)),"",0,1)</f>
        <v/>
      </c>
      <c r="K1393" s="3">
        <f ca="1">IF($B1393&lt;&gt;"",SUMIF(INDIRECT("ИсходныеДанные!$"&amp;$K$4&amp;"$2:$"&amp;$K$4&amp;"$50000"),$B1393&amp;"#"&amp;K$6,INDIRECT("ИсходныеДанные!$J$2:$J$50000")),0)</f>
        <v>0</v>
      </c>
      <c r="L1393" s="3">
        <f ca="1">IF($B1393&lt;&gt;"",SUMIF(INDIRECT("ИсходныеДанные!$"&amp;$K$4&amp;"$2:$"&amp;$K$4&amp;"$50000"),$B1393&amp;"#"&amp;L$6,INDIRECT("ИсходныеДанные!$J$2:$J$50000")),0)</f>
        <v>0</v>
      </c>
      <c r="M1393" s="3">
        <f ca="1">IF($B1393&lt;&gt;"",SUMIF(INDIRECT("ИсходныеДанные!$"&amp;$K$4&amp;"$2:$"&amp;$K$4&amp;"$50000"),$B1393&amp;"#"&amp;M$6,INDIRECT("ИсходныеДанные!$J$2:$J$50000")),0)</f>
        <v>0</v>
      </c>
      <c r="N1393" s="3">
        <f ca="1">IF($B1393&lt;&gt;"",SUMIF(INDIRECT("ИсходныеДанные!$"&amp;$K$4&amp;"$2:$"&amp;$K$4&amp;"$50000"),$B1393&amp;"#"&amp;N$6,INDIRECT("ИсходныеДанные!$J$2:$J$50000")),0)</f>
        <v>0</v>
      </c>
      <c r="O1393" s="3">
        <f ca="1">IF($B1393&lt;&gt;"",SUMIF(INDIRECT("ИсходныеДанные!$"&amp;$K$4&amp;"$2:$"&amp;$K$4&amp;"$50000"),$B1393&amp;"#"&amp;O$6,INDIRECT("ИсходныеДанные!$J$2:$J$50000")),0)</f>
        <v>0</v>
      </c>
      <c r="P1393" s="3">
        <f ca="1">IF($B1393&lt;&gt;"",SUMIF(INDIRECT("ИсходныеДанные!$"&amp;$K$4&amp;"$2:$"&amp;$K$4&amp;"$50000"),$B1393&amp;"#"&amp;P$6,INDIRECT("ИсходныеДанные!$J$2:$J$50000")),0)</f>
        <v>0</v>
      </c>
      <c r="Q1393" s="3">
        <f ca="1">IF($B1393&lt;&gt;"",SUMIF(INDIRECT("ИсходныеДанные!$"&amp;$K$4&amp;"$2:$"&amp;$K$4&amp;"$50000"),$B1393&amp;"#"&amp;Q$6,INDIRECT("ИсходныеДанные!$J$2:$J$50000")),0)</f>
        <v>0</v>
      </c>
      <c r="R1393" s="3">
        <f ca="1">IF($B1393&lt;&gt;"",SUMIF(INDIRECT("ИсходныеДанные!$"&amp;$K$4&amp;"$2:$"&amp;$K$4&amp;"$50000"),$B1393&amp;"#"&amp;R$6,INDIRECT("ИсходныеДанные!$J$2:$J$50000")),0)</f>
        <v>0</v>
      </c>
      <c r="S1393" s="3">
        <f ca="1">IF($B1393&lt;&gt;"",SUMIF(INDIRECT("ИсходныеДанные!$"&amp;$K$4&amp;"$2:$"&amp;$K$4&amp;"$50000"),$B1393&amp;"#"&amp;S$6,INDIRECT("ИсходныеДанные!$J$2:$J$50000")),0)</f>
        <v>0</v>
      </c>
      <c r="T1393" s="3">
        <f ca="1">IF($B1393&lt;&gt;"",SUMIF(INDIRECT("ИсходныеДанные!$"&amp;$K$4&amp;"$2:$"&amp;$K$4&amp;"$50000"),$B1393&amp;"#"&amp;T$6,INDIRECT("ИсходныеДанные!$J$2:$J$50000")),0)</f>
        <v>0</v>
      </c>
      <c r="U1393" s="3">
        <f ca="1">IF($B1393&lt;&gt;"",SUMIF(INDIRECT("ИсходныеДанные!$"&amp;$K$4&amp;"$2:$"&amp;$K$4&amp;"$50000"),$B1393&amp;"#"&amp;U$6,INDIRECT("ИсходныеДанные!$J$2:$J$50000")),0)</f>
        <v>0</v>
      </c>
      <c r="V1393" s="3">
        <f ca="1">IF($B1393&lt;&gt;"",SUMIF(INDIRECT("ИсходныеДанные!$"&amp;$K$4&amp;"$2:$"&amp;$K$4&amp;"$50000"),$B1393&amp;"#"&amp;V$6,INDIRECT("ИсходныеДанные!$J$2:$J$50000")),0)</f>
        <v>0</v>
      </c>
      <c r="W1393" s="16" t="e">
        <f ca="1">SUM(K1393:V1393)/Пофамильно!$R$1</f>
        <v>#DIV/0!</v>
      </c>
    </row>
    <row r="1394" spans="1:23" x14ac:dyDescent="0.25">
      <c r="A1394" s="10" t="str">
        <f t="shared" ca="1" si="23"/>
        <v>delete</v>
      </c>
      <c r="B1394" s="16" cm="1">
        <f t="array" aca="1" ref="B1394" ca="1">INDIRECT("УникальныеСписки!D"&amp;ROW()-$L$4)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14"/>
      <c r="G1394" s="81" t="str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84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84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84" t="str" cm="1">
        <f t="array" aca="1" ref="J1394" ca="1">_xlfn.XLOOKUP($B1394,INDIRECT(SUBSTITUTE("ИсходныеДанные!$где$2:$где$50000","где",$B$4)),INDIRECT(SUBSTITUTE("ИсходныеДанные!$что$2:$что$50000","что",J$4)),"",0,1)</f>
        <v/>
      </c>
      <c r="K1394" s="3">
        <f ca="1">IF($B1394&lt;&gt;"",SUMIF(INDIRECT("ИсходныеДанные!$"&amp;$K$4&amp;"$2:$"&amp;$K$4&amp;"$50000"),$B1394&amp;"#"&amp;K$6,INDIRECT("ИсходныеДанные!$J$2:$J$50000")),0)</f>
        <v>0</v>
      </c>
      <c r="L1394" s="3">
        <f ca="1">IF($B1394&lt;&gt;"",SUMIF(INDIRECT("ИсходныеДанные!$"&amp;$K$4&amp;"$2:$"&amp;$K$4&amp;"$50000"),$B1394&amp;"#"&amp;L$6,INDIRECT("ИсходныеДанные!$J$2:$J$50000")),0)</f>
        <v>0</v>
      </c>
      <c r="M1394" s="3">
        <f ca="1">IF($B1394&lt;&gt;"",SUMIF(INDIRECT("ИсходныеДанные!$"&amp;$K$4&amp;"$2:$"&amp;$K$4&amp;"$50000"),$B1394&amp;"#"&amp;M$6,INDIRECT("ИсходныеДанные!$J$2:$J$50000")),0)</f>
        <v>0</v>
      </c>
      <c r="N1394" s="3">
        <f ca="1">IF($B1394&lt;&gt;"",SUMIF(INDIRECT("ИсходныеДанные!$"&amp;$K$4&amp;"$2:$"&amp;$K$4&amp;"$50000"),$B1394&amp;"#"&amp;N$6,INDIRECT("ИсходныеДанные!$J$2:$J$50000")),0)</f>
        <v>0</v>
      </c>
      <c r="O1394" s="3">
        <f ca="1">IF($B1394&lt;&gt;"",SUMIF(INDIRECT("ИсходныеДанные!$"&amp;$K$4&amp;"$2:$"&amp;$K$4&amp;"$50000"),$B1394&amp;"#"&amp;O$6,INDIRECT("ИсходныеДанные!$J$2:$J$50000")),0)</f>
        <v>0</v>
      </c>
      <c r="P1394" s="3">
        <f ca="1">IF($B1394&lt;&gt;"",SUMIF(INDIRECT("ИсходныеДанные!$"&amp;$K$4&amp;"$2:$"&amp;$K$4&amp;"$50000"),$B1394&amp;"#"&amp;P$6,INDIRECT("ИсходныеДанные!$J$2:$J$50000")),0)</f>
        <v>0</v>
      </c>
      <c r="Q1394" s="3">
        <f ca="1">IF($B1394&lt;&gt;"",SUMIF(INDIRECT("ИсходныеДанные!$"&amp;$K$4&amp;"$2:$"&amp;$K$4&amp;"$50000"),$B1394&amp;"#"&amp;Q$6,INDIRECT("ИсходныеДанные!$J$2:$J$50000")),0)</f>
        <v>0</v>
      </c>
      <c r="R1394" s="3">
        <f ca="1">IF($B1394&lt;&gt;"",SUMIF(INDIRECT("ИсходныеДанные!$"&amp;$K$4&amp;"$2:$"&amp;$K$4&amp;"$50000"),$B1394&amp;"#"&amp;R$6,INDIRECT("ИсходныеДанные!$J$2:$J$50000")),0)</f>
        <v>0</v>
      </c>
      <c r="S1394" s="3">
        <f ca="1">IF($B1394&lt;&gt;"",SUMIF(INDIRECT("ИсходныеДанные!$"&amp;$K$4&amp;"$2:$"&amp;$K$4&amp;"$50000"),$B1394&amp;"#"&amp;S$6,INDIRECT("ИсходныеДанные!$J$2:$J$50000")),0)</f>
        <v>0</v>
      </c>
      <c r="T1394" s="3">
        <f ca="1">IF($B1394&lt;&gt;"",SUMIF(INDIRECT("ИсходныеДанные!$"&amp;$K$4&amp;"$2:$"&amp;$K$4&amp;"$50000"),$B1394&amp;"#"&amp;T$6,INDIRECT("ИсходныеДанные!$J$2:$J$50000")),0)</f>
        <v>0</v>
      </c>
      <c r="U1394" s="3">
        <f ca="1">IF($B1394&lt;&gt;"",SUMIF(INDIRECT("ИсходныеДанные!$"&amp;$K$4&amp;"$2:$"&amp;$K$4&amp;"$50000"),$B1394&amp;"#"&amp;U$6,INDIRECT("ИсходныеДанные!$J$2:$J$50000")),0)</f>
        <v>0</v>
      </c>
      <c r="V1394" s="3">
        <f ca="1">IF($B1394&lt;&gt;"",SUMIF(INDIRECT("ИсходныеДанные!$"&amp;$K$4&amp;"$2:$"&amp;$K$4&amp;"$50000"),$B1394&amp;"#"&amp;V$6,INDIRECT("ИсходныеДанные!$J$2:$J$50000")),0)</f>
        <v>0</v>
      </c>
      <c r="W1394" s="16" t="e">
        <f ca="1">SUM(K1394:V1394)/Пофамильно!$R$1</f>
        <v>#DIV/0!</v>
      </c>
    </row>
    <row r="1395" spans="1:23" x14ac:dyDescent="0.25">
      <c r="A1395" s="10" t="str">
        <f t="shared" ca="1" si="23"/>
        <v>delete</v>
      </c>
      <c r="B1395" s="16" cm="1">
        <f t="array" aca="1" ref="B1395" ca="1">INDIRECT("УникальныеСписки!D"&amp;ROW()-$L$4)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14"/>
      <c r="G1395" s="81" t="str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84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84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84" t="str" cm="1">
        <f t="array" aca="1" ref="J1395" ca="1">_xlfn.XLOOKUP($B1395,INDIRECT(SUBSTITUTE("ИсходныеДанные!$где$2:$где$50000","где",$B$4)),INDIRECT(SUBSTITUTE("ИсходныеДанные!$что$2:$что$50000","что",J$4)),"",0,1)</f>
        <v/>
      </c>
      <c r="K1395" s="3">
        <f ca="1">IF($B1395&lt;&gt;"",SUMIF(INDIRECT("ИсходныеДанные!$"&amp;$K$4&amp;"$2:$"&amp;$K$4&amp;"$50000"),$B1395&amp;"#"&amp;K$6,INDIRECT("ИсходныеДанные!$J$2:$J$50000")),0)</f>
        <v>0</v>
      </c>
      <c r="L1395" s="3">
        <f ca="1">IF($B1395&lt;&gt;"",SUMIF(INDIRECT("ИсходныеДанные!$"&amp;$K$4&amp;"$2:$"&amp;$K$4&amp;"$50000"),$B1395&amp;"#"&amp;L$6,INDIRECT("ИсходныеДанные!$J$2:$J$50000")),0)</f>
        <v>0</v>
      </c>
      <c r="M1395" s="3">
        <f ca="1">IF($B1395&lt;&gt;"",SUMIF(INDIRECT("ИсходныеДанные!$"&amp;$K$4&amp;"$2:$"&amp;$K$4&amp;"$50000"),$B1395&amp;"#"&amp;M$6,INDIRECT("ИсходныеДанные!$J$2:$J$50000")),0)</f>
        <v>0</v>
      </c>
      <c r="N1395" s="3">
        <f ca="1">IF($B1395&lt;&gt;"",SUMIF(INDIRECT("ИсходныеДанные!$"&amp;$K$4&amp;"$2:$"&amp;$K$4&amp;"$50000"),$B1395&amp;"#"&amp;N$6,INDIRECT("ИсходныеДанные!$J$2:$J$50000")),0)</f>
        <v>0</v>
      </c>
      <c r="O1395" s="3">
        <f ca="1">IF($B1395&lt;&gt;"",SUMIF(INDIRECT("ИсходныеДанные!$"&amp;$K$4&amp;"$2:$"&amp;$K$4&amp;"$50000"),$B1395&amp;"#"&amp;O$6,INDIRECT("ИсходныеДанные!$J$2:$J$50000")),0)</f>
        <v>0</v>
      </c>
      <c r="P1395" s="3">
        <f ca="1">IF($B1395&lt;&gt;"",SUMIF(INDIRECT("ИсходныеДанные!$"&amp;$K$4&amp;"$2:$"&amp;$K$4&amp;"$50000"),$B1395&amp;"#"&amp;P$6,INDIRECT("ИсходныеДанные!$J$2:$J$50000")),0)</f>
        <v>0</v>
      </c>
      <c r="Q1395" s="3">
        <f ca="1">IF($B1395&lt;&gt;"",SUMIF(INDIRECT("ИсходныеДанные!$"&amp;$K$4&amp;"$2:$"&amp;$K$4&amp;"$50000"),$B1395&amp;"#"&amp;Q$6,INDIRECT("ИсходныеДанные!$J$2:$J$50000")),0)</f>
        <v>0</v>
      </c>
      <c r="R1395" s="3">
        <f ca="1">IF($B1395&lt;&gt;"",SUMIF(INDIRECT("ИсходныеДанные!$"&amp;$K$4&amp;"$2:$"&amp;$K$4&amp;"$50000"),$B1395&amp;"#"&amp;R$6,INDIRECT("ИсходныеДанные!$J$2:$J$50000")),0)</f>
        <v>0</v>
      </c>
      <c r="S1395" s="3">
        <f ca="1">IF($B1395&lt;&gt;"",SUMIF(INDIRECT("ИсходныеДанные!$"&amp;$K$4&amp;"$2:$"&amp;$K$4&amp;"$50000"),$B1395&amp;"#"&amp;S$6,INDIRECT("ИсходныеДанные!$J$2:$J$50000")),0)</f>
        <v>0</v>
      </c>
      <c r="T1395" s="3">
        <f ca="1">IF($B1395&lt;&gt;"",SUMIF(INDIRECT("ИсходныеДанные!$"&amp;$K$4&amp;"$2:$"&amp;$K$4&amp;"$50000"),$B1395&amp;"#"&amp;T$6,INDIRECT("ИсходныеДанные!$J$2:$J$50000")),0)</f>
        <v>0</v>
      </c>
      <c r="U1395" s="3">
        <f ca="1">IF($B1395&lt;&gt;"",SUMIF(INDIRECT("ИсходныеДанные!$"&amp;$K$4&amp;"$2:$"&amp;$K$4&amp;"$50000"),$B1395&amp;"#"&amp;U$6,INDIRECT("ИсходныеДанные!$J$2:$J$50000")),0)</f>
        <v>0</v>
      </c>
      <c r="V1395" s="3">
        <f ca="1">IF($B1395&lt;&gt;"",SUMIF(INDIRECT("ИсходныеДанные!$"&amp;$K$4&amp;"$2:$"&amp;$K$4&amp;"$50000"),$B1395&amp;"#"&amp;V$6,INDIRECT("ИсходныеДанные!$J$2:$J$50000")),0)</f>
        <v>0</v>
      </c>
      <c r="W1395" s="16" t="e">
        <f ca="1">SUM(K1395:V1395)/Пофамильно!$R$1</f>
        <v>#DIV/0!</v>
      </c>
    </row>
    <row r="1396" spans="1:23" x14ac:dyDescent="0.25">
      <c r="A1396" s="10" t="str">
        <f t="shared" ca="1" si="23"/>
        <v>delete</v>
      </c>
      <c r="B1396" s="16" cm="1">
        <f t="array" aca="1" ref="B1396" ca="1">INDIRECT("УникальныеСписки!D"&amp;ROW()-$L$4)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14"/>
      <c r="G1396" s="81" t="str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84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84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84" t="str" cm="1">
        <f t="array" aca="1" ref="J1396" ca="1">_xlfn.XLOOKUP($B1396,INDIRECT(SUBSTITUTE("ИсходныеДанные!$где$2:$где$50000","где",$B$4)),INDIRECT(SUBSTITUTE("ИсходныеДанные!$что$2:$что$50000","что",J$4)),"",0,1)</f>
        <v/>
      </c>
      <c r="K1396" s="3">
        <f ca="1">IF($B1396&lt;&gt;"",SUMIF(INDIRECT("ИсходныеДанные!$"&amp;$K$4&amp;"$2:$"&amp;$K$4&amp;"$50000"),$B1396&amp;"#"&amp;K$6,INDIRECT("ИсходныеДанные!$J$2:$J$50000")),0)</f>
        <v>0</v>
      </c>
      <c r="L1396" s="3">
        <f ca="1">IF($B1396&lt;&gt;"",SUMIF(INDIRECT("ИсходныеДанные!$"&amp;$K$4&amp;"$2:$"&amp;$K$4&amp;"$50000"),$B1396&amp;"#"&amp;L$6,INDIRECT("ИсходныеДанные!$J$2:$J$50000")),0)</f>
        <v>0</v>
      </c>
      <c r="M1396" s="3">
        <f ca="1">IF($B1396&lt;&gt;"",SUMIF(INDIRECT("ИсходныеДанные!$"&amp;$K$4&amp;"$2:$"&amp;$K$4&amp;"$50000"),$B1396&amp;"#"&amp;M$6,INDIRECT("ИсходныеДанные!$J$2:$J$50000")),0)</f>
        <v>0</v>
      </c>
      <c r="N1396" s="3">
        <f ca="1">IF($B1396&lt;&gt;"",SUMIF(INDIRECT("ИсходныеДанные!$"&amp;$K$4&amp;"$2:$"&amp;$K$4&amp;"$50000"),$B1396&amp;"#"&amp;N$6,INDIRECT("ИсходныеДанные!$J$2:$J$50000")),0)</f>
        <v>0</v>
      </c>
      <c r="O1396" s="3">
        <f ca="1">IF($B1396&lt;&gt;"",SUMIF(INDIRECT("ИсходныеДанные!$"&amp;$K$4&amp;"$2:$"&amp;$K$4&amp;"$50000"),$B1396&amp;"#"&amp;O$6,INDIRECT("ИсходныеДанные!$J$2:$J$50000")),0)</f>
        <v>0</v>
      </c>
      <c r="P1396" s="3">
        <f ca="1">IF($B1396&lt;&gt;"",SUMIF(INDIRECT("ИсходныеДанные!$"&amp;$K$4&amp;"$2:$"&amp;$K$4&amp;"$50000"),$B1396&amp;"#"&amp;P$6,INDIRECT("ИсходныеДанные!$J$2:$J$50000")),0)</f>
        <v>0</v>
      </c>
      <c r="Q1396" s="3">
        <f ca="1">IF($B1396&lt;&gt;"",SUMIF(INDIRECT("ИсходныеДанные!$"&amp;$K$4&amp;"$2:$"&amp;$K$4&amp;"$50000"),$B1396&amp;"#"&amp;Q$6,INDIRECT("ИсходныеДанные!$J$2:$J$50000")),0)</f>
        <v>0</v>
      </c>
      <c r="R1396" s="3">
        <f ca="1">IF($B1396&lt;&gt;"",SUMIF(INDIRECT("ИсходныеДанные!$"&amp;$K$4&amp;"$2:$"&amp;$K$4&amp;"$50000"),$B1396&amp;"#"&amp;R$6,INDIRECT("ИсходныеДанные!$J$2:$J$50000")),0)</f>
        <v>0</v>
      </c>
      <c r="S1396" s="3">
        <f ca="1">IF($B1396&lt;&gt;"",SUMIF(INDIRECT("ИсходныеДанные!$"&amp;$K$4&amp;"$2:$"&amp;$K$4&amp;"$50000"),$B1396&amp;"#"&amp;S$6,INDIRECT("ИсходныеДанные!$J$2:$J$50000")),0)</f>
        <v>0</v>
      </c>
      <c r="T1396" s="3">
        <f ca="1">IF($B1396&lt;&gt;"",SUMIF(INDIRECT("ИсходныеДанные!$"&amp;$K$4&amp;"$2:$"&amp;$K$4&amp;"$50000"),$B1396&amp;"#"&amp;T$6,INDIRECT("ИсходныеДанные!$J$2:$J$50000")),0)</f>
        <v>0</v>
      </c>
      <c r="U1396" s="3">
        <f ca="1">IF($B1396&lt;&gt;"",SUMIF(INDIRECT("ИсходныеДанные!$"&amp;$K$4&amp;"$2:$"&amp;$K$4&amp;"$50000"),$B1396&amp;"#"&amp;U$6,INDIRECT("ИсходныеДанные!$J$2:$J$50000")),0)</f>
        <v>0</v>
      </c>
      <c r="V1396" s="3">
        <f ca="1">IF($B1396&lt;&gt;"",SUMIF(INDIRECT("ИсходныеДанные!$"&amp;$K$4&amp;"$2:$"&amp;$K$4&amp;"$50000"),$B1396&amp;"#"&amp;V$6,INDIRECT("ИсходныеДанные!$J$2:$J$50000")),0)</f>
        <v>0</v>
      </c>
      <c r="W1396" s="16" t="e">
        <f ca="1">SUM(K1396:V1396)/Пофамильно!$R$1</f>
        <v>#DIV/0!</v>
      </c>
    </row>
    <row r="1397" spans="1:23" x14ac:dyDescent="0.25">
      <c r="A1397" s="10" t="str">
        <f t="shared" ca="1" si="23"/>
        <v>delete</v>
      </c>
      <c r="B1397" s="16" cm="1">
        <f t="array" aca="1" ref="B1397" ca="1">INDIRECT("УникальныеСписки!D"&amp;ROW()-$L$4)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14"/>
      <c r="G1397" s="81" t="str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84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84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84" t="str" cm="1">
        <f t="array" aca="1" ref="J1397" ca="1">_xlfn.XLOOKUP($B1397,INDIRECT(SUBSTITUTE("ИсходныеДанные!$где$2:$где$50000","где",$B$4)),INDIRECT(SUBSTITUTE("ИсходныеДанные!$что$2:$что$50000","что",J$4)),"",0,1)</f>
        <v/>
      </c>
      <c r="K1397" s="3">
        <f ca="1">IF($B1397&lt;&gt;"",SUMIF(INDIRECT("ИсходныеДанные!$"&amp;$K$4&amp;"$2:$"&amp;$K$4&amp;"$50000"),$B1397&amp;"#"&amp;K$6,INDIRECT("ИсходныеДанные!$J$2:$J$50000")),0)</f>
        <v>0</v>
      </c>
      <c r="L1397" s="3">
        <f ca="1">IF($B1397&lt;&gt;"",SUMIF(INDIRECT("ИсходныеДанные!$"&amp;$K$4&amp;"$2:$"&amp;$K$4&amp;"$50000"),$B1397&amp;"#"&amp;L$6,INDIRECT("ИсходныеДанные!$J$2:$J$50000")),0)</f>
        <v>0</v>
      </c>
      <c r="M1397" s="3">
        <f ca="1">IF($B1397&lt;&gt;"",SUMIF(INDIRECT("ИсходныеДанные!$"&amp;$K$4&amp;"$2:$"&amp;$K$4&amp;"$50000"),$B1397&amp;"#"&amp;M$6,INDIRECT("ИсходныеДанные!$J$2:$J$50000")),0)</f>
        <v>0</v>
      </c>
      <c r="N1397" s="3">
        <f ca="1">IF($B1397&lt;&gt;"",SUMIF(INDIRECT("ИсходныеДанные!$"&amp;$K$4&amp;"$2:$"&amp;$K$4&amp;"$50000"),$B1397&amp;"#"&amp;N$6,INDIRECT("ИсходныеДанные!$J$2:$J$50000")),0)</f>
        <v>0</v>
      </c>
      <c r="O1397" s="3">
        <f ca="1">IF($B1397&lt;&gt;"",SUMIF(INDIRECT("ИсходныеДанные!$"&amp;$K$4&amp;"$2:$"&amp;$K$4&amp;"$50000"),$B1397&amp;"#"&amp;O$6,INDIRECT("ИсходныеДанные!$J$2:$J$50000")),0)</f>
        <v>0</v>
      </c>
      <c r="P1397" s="3">
        <f ca="1">IF($B1397&lt;&gt;"",SUMIF(INDIRECT("ИсходныеДанные!$"&amp;$K$4&amp;"$2:$"&amp;$K$4&amp;"$50000"),$B1397&amp;"#"&amp;P$6,INDIRECT("ИсходныеДанные!$J$2:$J$50000")),0)</f>
        <v>0</v>
      </c>
      <c r="Q1397" s="3">
        <f ca="1">IF($B1397&lt;&gt;"",SUMIF(INDIRECT("ИсходныеДанные!$"&amp;$K$4&amp;"$2:$"&amp;$K$4&amp;"$50000"),$B1397&amp;"#"&amp;Q$6,INDIRECT("ИсходныеДанные!$J$2:$J$50000")),0)</f>
        <v>0</v>
      </c>
      <c r="R1397" s="3">
        <f ca="1">IF($B1397&lt;&gt;"",SUMIF(INDIRECT("ИсходныеДанные!$"&amp;$K$4&amp;"$2:$"&amp;$K$4&amp;"$50000"),$B1397&amp;"#"&amp;R$6,INDIRECT("ИсходныеДанные!$J$2:$J$50000")),0)</f>
        <v>0</v>
      </c>
      <c r="S1397" s="3">
        <f ca="1">IF($B1397&lt;&gt;"",SUMIF(INDIRECT("ИсходныеДанные!$"&amp;$K$4&amp;"$2:$"&amp;$K$4&amp;"$50000"),$B1397&amp;"#"&amp;S$6,INDIRECT("ИсходныеДанные!$J$2:$J$50000")),0)</f>
        <v>0</v>
      </c>
      <c r="T1397" s="3">
        <f ca="1">IF($B1397&lt;&gt;"",SUMIF(INDIRECT("ИсходныеДанные!$"&amp;$K$4&amp;"$2:$"&amp;$K$4&amp;"$50000"),$B1397&amp;"#"&amp;T$6,INDIRECT("ИсходныеДанные!$J$2:$J$50000")),0)</f>
        <v>0</v>
      </c>
      <c r="U1397" s="3">
        <f ca="1">IF($B1397&lt;&gt;"",SUMIF(INDIRECT("ИсходныеДанные!$"&amp;$K$4&amp;"$2:$"&amp;$K$4&amp;"$50000"),$B1397&amp;"#"&amp;U$6,INDIRECT("ИсходныеДанные!$J$2:$J$50000")),0)</f>
        <v>0</v>
      </c>
      <c r="V1397" s="3">
        <f ca="1">IF($B1397&lt;&gt;"",SUMIF(INDIRECT("ИсходныеДанные!$"&amp;$K$4&amp;"$2:$"&amp;$K$4&amp;"$50000"),$B1397&amp;"#"&amp;V$6,INDIRECT("ИсходныеДанные!$J$2:$J$50000")),0)</f>
        <v>0</v>
      </c>
      <c r="W1397" s="16" t="e">
        <f ca="1">SUM(K1397:V1397)/Пофамильно!$R$1</f>
        <v>#DIV/0!</v>
      </c>
    </row>
    <row r="1398" spans="1:23" x14ac:dyDescent="0.25">
      <c r="A1398" s="10" t="str">
        <f t="shared" ca="1" si="23"/>
        <v>delete</v>
      </c>
      <c r="B1398" s="16" cm="1">
        <f t="array" aca="1" ref="B1398" ca="1">INDIRECT("УникальныеСписки!D"&amp;ROW()-$L$4)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14"/>
      <c r="G1398" s="81" t="str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84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84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84" t="str" cm="1">
        <f t="array" aca="1" ref="J1398" ca="1">_xlfn.XLOOKUP($B1398,INDIRECT(SUBSTITUTE("ИсходныеДанные!$где$2:$где$50000","где",$B$4)),INDIRECT(SUBSTITUTE("ИсходныеДанные!$что$2:$что$50000","что",J$4)),"",0,1)</f>
        <v/>
      </c>
      <c r="K1398" s="3">
        <f ca="1">IF($B1398&lt;&gt;"",SUMIF(INDIRECT("ИсходныеДанные!$"&amp;$K$4&amp;"$2:$"&amp;$K$4&amp;"$50000"),$B1398&amp;"#"&amp;K$6,INDIRECT("ИсходныеДанные!$J$2:$J$50000")),0)</f>
        <v>0</v>
      </c>
      <c r="L1398" s="3">
        <f ca="1">IF($B1398&lt;&gt;"",SUMIF(INDIRECT("ИсходныеДанные!$"&amp;$K$4&amp;"$2:$"&amp;$K$4&amp;"$50000"),$B1398&amp;"#"&amp;L$6,INDIRECT("ИсходныеДанные!$J$2:$J$50000")),0)</f>
        <v>0</v>
      </c>
      <c r="M1398" s="3">
        <f ca="1">IF($B1398&lt;&gt;"",SUMIF(INDIRECT("ИсходныеДанные!$"&amp;$K$4&amp;"$2:$"&amp;$K$4&amp;"$50000"),$B1398&amp;"#"&amp;M$6,INDIRECT("ИсходныеДанные!$J$2:$J$50000")),0)</f>
        <v>0</v>
      </c>
      <c r="N1398" s="3">
        <f ca="1">IF($B1398&lt;&gt;"",SUMIF(INDIRECT("ИсходныеДанные!$"&amp;$K$4&amp;"$2:$"&amp;$K$4&amp;"$50000"),$B1398&amp;"#"&amp;N$6,INDIRECT("ИсходныеДанные!$J$2:$J$50000")),0)</f>
        <v>0</v>
      </c>
      <c r="O1398" s="3">
        <f ca="1">IF($B1398&lt;&gt;"",SUMIF(INDIRECT("ИсходныеДанные!$"&amp;$K$4&amp;"$2:$"&amp;$K$4&amp;"$50000"),$B1398&amp;"#"&amp;O$6,INDIRECT("ИсходныеДанные!$J$2:$J$50000")),0)</f>
        <v>0</v>
      </c>
      <c r="P1398" s="3">
        <f ca="1">IF($B1398&lt;&gt;"",SUMIF(INDIRECT("ИсходныеДанные!$"&amp;$K$4&amp;"$2:$"&amp;$K$4&amp;"$50000"),$B1398&amp;"#"&amp;P$6,INDIRECT("ИсходныеДанные!$J$2:$J$50000")),0)</f>
        <v>0</v>
      </c>
      <c r="Q1398" s="3">
        <f ca="1">IF($B1398&lt;&gt;"",SUMIF(INDIRECT("ИсходныеДанные!$"&amp;$K$4&amp;"$2:$"&amp;$K$4&amp;"$50000"),$B1398&amp;"#"&amp;Q$6,INDIRECT("ИсходныеДанные!$J$2:$J$50000")),0)</f>
        <v>0</v>
      </c>
      <c r="R1398" s="3">
        <f ca="1">IF($B1398&lt;&gt;"",SUMIF(INDIRECT("ИсходныеДанные!$"&amp;$K$4&amp;"$2:$"&amp;$K$4&amp;"$50000"),$B1398&amp;"#"&amp;R$6,INDIRECT("ИсходныеДанные!$J$2:$J$50000")),0)</f>
        <v>0</v>
      </c>
      <c r="S1398" s="3">
        <f ca="1">IF($B1398&lt;&gt;"",SUMIF(INDIRECT("ИсходныеДанные!$"&amp;$K$4&amp;"$2:$"&amp;$K$4&amp;"$50000"),$B1398&amp;"#"&amp;S$6,INDIRECT("ИсходныеДанные!$J$2:$J$50000")),0)</f>
        <v>0</v>
      </c>
      <c r="T1398" s="3">
        <f ca="1">IF($B1398&lt;&gt;"",SUMIF(INDIRECT("ИсходныеДанные!$"&amp;$K$4&amp;"$2:$"&amp;$K$4&amp;"$50000"),$B1398&amp;"#"&amp;T$6,INDIRECT("ИсходныеДанные!$J$2:$J$50000")),0)</f>
        <v>0</v>
      </c>
      <c r="U1398" s="3">
        <f ca="1">IF($B1398&lt;&gt;"",SUMIF(INDIRECT("ИсходныеДанные!$"&amp;$K$4&amp;"$2:$"&amp;$K$4&amp;"$50000"),$B1398&amp;"#"&amp;U$6,INDIRECT("ИсходныеДанные!$J$2:$J$50000")),0)</f>
        <v>0</v>
      </c>
      <c r="V1398" s="3">
        <f ca="1">IF($B1398&lt;&gt;"",SUMIF(INDIRECT("ИсходныеДанные!$"&amp;$K$4&amp;"$2:$"&amp;$K$4&amp;"$50000"),$B1398&amp;"#"&amp;V$6,INDIRECT("ИсходныеДанные!$J$2:$J$50000")),0)</f>
        <v>0</v>
      </c>
      <c r="W1398" s="16" t="e">
        <f ca="1">SUM(K1398:V1398)/Пофамильно!$R$1</f>
        <v>#DIV/0!</v>
      </c>
    </row>
    <row r="1399" spans="1:23" x14ac:dyDescent="0.25">
      <c r="A1399" s="10" t="str">
        <f t="shared" ca="1" si="23"/>
        <v>delete</v>
      </c>
      <c r="B1399" s="16" cm="1">
        <f t="array" aca="1" ref="B1399" ca="1">INDIRECT("УникальныеСписки!D"&amp;ROW()-$L$4)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14"/>
      <c r="G1399" s="81" t="str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84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84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84" t="str" cm="1">
        <f t="array" aca="1" ref="J1399" ca="1">_xlfn.XLOOKUP($B1399,INDIRECT(SUBSTITUTE("ИсходныеДанные!$где$2:$где$50000","где",$B$4)),INDIRECT(SUBSTITUTE("ИсходныеДанные!$что$2:$что$50000","что",J$4)),"",0,1)</f>
        <v/>
      </c>
      <c r="K1399" s="3">
        <f ca="1">IF($B1399&lt;&gt;"",SUMIF(INDIRECT("ИсходныеДанные!$"&amp;$K$4&amp;"$2:$"&amp;$K$4&amp;"$50000"),$B1399&amp;"#"&amp;K$6,INDIRECT("ИсходныеДанные!$J$2:$J$50000")),0)</f>
        <v>0</v>
      </c>
      <c r="L1399" s="3">
        <f ca="1">IF($B1399&lt;&gt;"",SUMIF(INDIRECT("ИсходныеДанные!$"&amp;$K$4&amp;"$2:$"&amp;$K$4&amp;"$50000"),$B1399&amp;"#"&amp;L$6,INDIRECT("ИсходныеДанные!$J$2:$J$50000")),0)</f>
        <v>0</v>
      </c>
      <c r="M1399" s="3">
        <f ca="1">IF($B1399&lt;&gt;"",SUMIF(INDIRECT("ИсходныеДанные!$"&amp;$K$4&amp;"$2:$"&amp;$K$4&amp;"$50000"),$B1399&amp;"#"&amp;M$6,INDIRECT("ИсходныеДанные!$J$2:$J$50000")),0)</f>
        <v>0</v>
      </c>
      <c r="N1399" s="3">
        <f ca="1">IF($B1399&lt;&gt;"",SUMIF(INDIRECT("ИсходныеДанные!$"&amp;$K$4&amp;"$2:$"&amp;$K$4&amp;"$50000"),$B1399&amp;"#"&amp;N$6,INDIRECT("ИсходныеДанные!$J$2:$J$50000")),0)</f>
        <v>0</v>
      </c>
      <c r="O1399" s="3">
        <f ca="1">IF($B1399&lt;&gt;"",SUMIF(INDIRECT("ИсходныеДанные!$"&amp;$K$4&amp;"$2:$"&amp;$K$4&amp;"$50000"),$B1399&amp;"#"&amp;O$6,INDIRECT("ИсходныеДанные!$J$2:$J$50000")),0)</f>
        <v>0</v>
      </c>
      <c r="P1399" s="3">
        <f ca="1">IF($B1399&lt;&gt;"",SUMIF(INDIRECT("ИсходныеДанные!$"&amp;$K$4&amp;"$2:$"&amp;$K$4&amp;"$50000"),$B1399&amp;"#"&amp;P$6,INDIRECT("ИсходныеДанные!$J$2:$J$50000")),0)</f>
        <v>0</v>
      </c>
      <c r="Q1399" s="3">
        <f ca="1">IF($B1399&lt;&gt;"",SUMIF(INDIRECT("ИсходныеДанные!$"&amp;$K$4&amp;"$2:$"&amp;$K$4&amp;"$50000"),$B1399&amp;"#"&amp;Q$6,INDIRECT("ИсходныеДанные!$J$2:$J$50000")),0)</f>
        <v>0</v>
      </c>
      <c r="R1399" s="3">
        <f ca="1">IF($B1399&lt;&gt;"",SUMIF(INDIRECT("ИсходныеДанные!$"&amp;$K$4&amp;"$2:$"&amp;$K$4&amp;"$50000"),$B1399&amp;"#"&amp;R$6,INDIRECT("ИсходныеДанные!$J$2:$J$50000")),0)</f>
        <v>0</v>
      </c>
      <c r="S1399" s="3">
        <f ca="1">IF($B1399&lt;&gt;"",SUMIF(INDIRECT("ИсходныеДанные!$"&amp;$K$4&amp;"$2:$"&amp;$K$4&amp;"$50000"),$B1399&amp;"#"&amp;S$6,INDIRECT("ИсходныеДанные!$J$2:$J$50000")),0)</f>
        <v>0</v>
      </c>
      <c r="T1399" s="3">
        <f ca="1">IF($B1399&lt;&gt;"",SUMIF(INDIRECT("ИсходныеДанные!$"&amp;$K$4&amp;"$2:$"&amp;$K$4&amp;"$50000"),$B1399&amp;"#"&amp;T$6,INDIRECT("ИсходныеДанные!$J$2:$J$50000")),0)</f>
        <v>0</v>
      </c>
      <c r="U1399" s="3">
        <f ca="1">IF($B1399&lt;&gt;"",SUMIF(INDIRECT("ИсходныеДанные!$"&amp;$K$4&amp;"$2:$"&amp;$K$4&amp;"$50000"),$B1399&amp;"#"&amp;U$6,INDIRECT("ИсходныеДанные!$J$2:$J$50000")),0)</f>
        <v>0</v>
      </c>
      <c r="V1399" s="3">
        <f ca="1">IF($B1399&lt;&gt;"",SUMIF(INDIRECT("ИсходныеДанные!$"&amp;$K$4&amp;"$2:$"&amp;$K$4&amp;"$50000"),$B1399&amp;"#"&amp;V$6,INDIRECT("ИсходныеДанные!$J$2:$J$50000")),0)</f>
        <v>0</v>
      </c>
      <c r="W1399" s="16" t="e">
        <f ca="1">SUM(K1399:V1399)/Пофамильно!$R$1</f>
        <v>#DIV/0!</v>
      </c>
    </row>
    <row r="1400" spans="1:23" x14ac:dyDescent="0.25">
      <c r="A1400" s="10" t="str">
        <f t="shared" ca="1" si="23"/>
        <v>delete</v>
      </c>
      <c r="B1400" s="16" cm="1">
        <f t="array" aca="1" ref="B1400" ca="1">INDIRECT("УникальныеСписки!D"&amp;ROW()-$L$4)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14"/>
      <c r="G1400" s="81" t="str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84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84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84" t="str" cm="1">
        <f t="array" aca="1" ref="J1400" ca="1">_xlfn.XLOOKUP($B1400,INDIRECT(SUBSTITUTE("ИсходныеДанные!$где$2:$где$50000","где",$B$4)),INDIRECT(SUBSTITUTE("ИсходныеДанные!$что$2:$что$50000","что",J$4)),"",0,1)</f>
        <v/>
      </c>
      <c r="K1400" s="3">
        <f ca="1">IF($B1400&lt;&gt;"",SUMIF(INDIRECT("ИсходныеДанные!$"&amp;$K$4&amp;"$2:$"&amp;$K$4&amp;"$50000"),$B1400&amp;"#"&amp;K$6,INDIRECT("ИсходныеДанные!$J$2:$J$50000")),0)</f>
        <v>0</v>
      </c>
      <c r="L1400" s="3">
        <f ca="1">IF($B1400&lt;&gt;"",SUMIF(INDIRECT("ИсходныеДанные!$"&amp;$K$4&amp;"$2:$"&amp;$K$4&amp;"$50000"),$B1400&amp;"#"&amp;L$6,INDIRECT("ИсходныеДанные!$J$2:$J$50000")),0)</f>
        <v>0</v>
      </c>
      <c r="M1400" s="3">
        <f ca="1">IF($B1400&lt;&gt;"",SUMIF(INDIRECT("ИсходныеДанные!$"&amp;$K$4&amp;"$2:$"&amp;$K$4&amp;"$50000"),$B1400&amp;"#"&amp;M$6,INDIRECT("ИсходныеДанные!$J$2:$J$50000")),0)</f>
        <v>0</v>
      </c>
      <c r="N1400" s="3">
        <f ca="1">IF($B1400&lt;&gt;"",SUMIF(INDIRECT("ИсходныеДанные!$"&amp;$K$4&amp;"$2:$"&amp;$K$4&amp;"$50000"),$B1400&amp;"#"&amp;N$6,INDIRECT("ИсходныеДанные!$J$2:$J$50000")),0)</f>
        <v>0</v>
      </c>
      <c r="O1400" s="3">
        <f ca="1">IF($B1400&lt;&gt;"",SUMIF(INDIRECT("ИсходныеДанные!$"&amp;$K$4&amp;"$2:$"&amp;$K$4&amp;"$50000"),$B1400&amp;"#"&amp;O$6,INDIRECT("ИсходныеДанные!$J$2:$J$50000")),0)</f>
        <v>0</v>
      </c>
      <c r="P1400" s="3">
        <f ca="1">IF($B1400&lt;&gt;"",SUMIF(INDIRECT("ИсходныеДанные!$"&amp;$K$4&amp;"$2:$"&amp;$K$4&amp;"$50000"),$B1400&amp;"#"&amp;P$6,INDIRECT("ИсходныеДанные!$J$2:$J$50000")),0)</f>
        <v>0</v>
      </c>
      <c r="Q1400" s="3">
        <f ca="1">IF($B1400&lt;&gt;"",SUMIF(INDIRECT("ИсходныеДанные!$"&amp;$K$4&amp;"$2:$"&amp;$K$4&amp;"$50000"),$B1400&amp;"#"&amp;Q$6,INDIRECT("ИсходныеДанные!$J$2:$J$50000")),0)</f>
        <v>0</v>
      </c>
      <c r="R1400" s="3">
        <f ca="1">IF($B1400&lt;&gt;"",SUMIF(INDIRECT("ИсходныеДанные!$"&amp;$K$4&amp;"$2:$"&amp;$K$4&amp;"$50000"),$B1400&amp;"#"&amp;R$6,INDIRECT("ИсходныеДанные!$J$2:$J$50000")),0)</f>
        <v>0</v>
      </c>
      <c r="S1400" s="3">
        <f ca="1">IF($B1400&lt;&gt;"",SUMIF(INDIRECT("ИсходныеДанные!$"&amp;$K$4&amp;"$2:$"&amp;$K$4&amp;"$50000"),$B1400&amp;"#"&amp;S$6,INDIRECT("ИсходныеДанные!$J$2:$J$50000")),0)</f>
        <v>0</v>
      </c>
      <c r="T1400" s="3">
        <f ca="1">IF($B1400&lt;&gt;"",SUMIF(INDIRECT("ИсходныеДанные!$"&amp;$K$4&amp;"$2:$"&amp;$K$4&amp;"$50000"),$B1400&amp;"#"&amp;T$6,INDIRECT("ИсходныеДанные!$J$2:$J$50000")),0)</f>
        <v>0</v>
      </c>
      <c r="U1400" s="3">
        <f ca="1">IF($B1400&lt;&gt;"",SUMIF(INDIRECT("ИсходныеДанные!$"&amp;$K$4&amp;"$2:$"&amp;$K$4&amp;"$50000"),$B1400&amp;"#"&amp;U$6,INDIRECT("ИсходныеДанные!$J$2:$J$50000")),0)</f>
        <v>0</v>
      </c>
      <c r="V1400" s="3">
        <f ca="1">IF($B1400&lt;&gt;"",SUMIF(INDIRECT("ИсходныеДанные!$"&amp;$K$4&amp;"$2:$"&amp;$K$4&amp;"$50000"),$B1400&amp;"#"&amp;V$6,INDIRECT("ИсходныеДанные!$J$2:$J$50000")),0)</f>
        <v>0</v>
      </c>
      <c r="W1400" s="16" t="e">
        <f ca="1">SUM(K1400:V1400)/Пофамильно!$R$1</f>
        <v>#DIV/0!</v>
      </c>
    </row>
    <row r="1401" spans="1:23" x14ac:dyDescent="0.25">
      <c r="A1401" s="10" t="str">
        <f t="shared" ca="1" si="23"/>
        <v>delete</v>
      </c>
      <c r="B1401" s="16" cm="1">
        <f t="array" aca="1" ref="B1401" ca="1">INDIRECT("УникальныеСписки!D"&amp;ROW()-$L$4)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14"/>
      <c r="G1401" s="81" t="str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84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84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84" t="str" cm="1">
        <f t="array" aca="1" ref="J1401" ca="1">_xlfn.XLOOKUP($B1401,INDIRECT(SUBSTITUTE("ИсходныеДанные!$где$2:$где$50000","где",$B$4)),INDIRECT(SUBSTITUTE("ИсходныеДанные!$что$2:$что$50000","что",J$4)),"",0,1)</f>
        <v/>
      </c>
      <c r="K1401" s="3">
        <f ca="1">IF($B1401&lt;&gt;"",SUMIF(INDIRECT("ИсходныеДанные!$"&amp;$K$4&amp;"$2:$"&amp;$K$4&amp;"$50000"),$B1401&amp;"#"&amp;K$6,INDIRECT("ИсходныеДанные!$J$2:$J$50000")),0)</f>
        <v>0</v>
      </c>
      <c r="L1401" s="3">
        <f ca="1">IF($B1401&lt;&gt;"",SUMIF(INDIRECT("ИсходныеДанные!$"&amp;$K$4&amp;"$2:$"&amp;$K$4&amp;"$50000"),$B1401&amp;"#"&amp;L$6,INDIRECT("ИсходныеДанные!$J$2:$J$50000")),0)</f>
        <v>0</v>
      </c>
      <c r="M1401" s="3">
        <f ca="1">IF($B1401&lt;&gt;"",SUMIF(INDIRECT("ИсходныеДанные!$"&amp;$K$4&amp;"$2:$"&amp;$K$4&amp;"$50000"),$B1401&amp;"#"&amp;M$6,INDIRECT("ИсходныеДанные!$J$2:$J$50000")),0)</f>
        <v>0</v>
      </c>
      <c r="N1401" s="3">
        <f ca="1">IF($B1401&lt;&gt;"",SUMIF(INDIRECT("ИсходныеДанные!$"&amp;$K$4&amp;"$2:$"&amp;$K$4&amp;"$50000"),$B1401&amp;"#"&amp;N$6,INDIRECT("ИсходныеДанные!$J$2:$J$50000")),0)</f>
        <v>0</v>
      </c>
      <c r="O1401" s="3">
        <f ca="1">IF($B1401&lt;&gt;"",SUMIF(INDIRECT("ИсходныеДанные!$"&amp;$K$4&amp;"$2:$"&amp;$K$4&amp;"$50000"),$B1401&amp;"#"&amp;O$6,INDIRECT("ИсходныеДанные!$J$2:$J$50000")),0)</f>
        <v>0</v>
      </c>
      <c r="P1401" s="3">
        <f ca="1">IF($B1401&lt;&gt;"",SUMIF(INDIRECT("ИсходныеДанные!$"&amp;$K$4&amp;"$2:$"&amp;$K$4&amp;"$50000"),$B1401&amp;"#"&amp;P$6,INDIRECT("ИсходныеДанные!$J$2:$J$50000")),0)</f>
        <v>0</v>
      </c>
      <c r="Q1401" s="3">
        <f ca="1">IF($B1401&lt;&gt;"",SUMIF(INDIRECT("ИсходныеДанные!$"&amp;$K$4&amp;"$2:$"&amp;$K$4&amp;"$50000"),$B1401&amp;"#"&amp;Q$6,INDIRECT("ИсходныеДанные!$J$2:$J$50000")),0)</f>
        <v>0</v>
      </c>
      <c r="R1401" s="3">
        <f ca="1">IF($B1401&lt;&gt;"",SUMIF(INDIRECT("ИсходныеДанные!$"&amp;$K$4&amp;"$2:$"&amp;$K$4&amp;"$50000"),$B1401&amp;"#"&amp;R$6,INDIRECT("ИсходныеДанные!$J$2:$J$50000")),0)</f>
        <v>0</v>
      </c>
      <c r="S1401" s="3">
        <f ca="1">IF($B1401&lt;&gt;"",SUMIF(INDIRECT("ИсходныеДанные!$"&amp;$K$4&amp;"$2:$"&amp;$K$4&amp;"$50000"),$B1401&amp;"#"&amp;S$6,INDIRECT("ИсходныеДанные!$J$2:$J$50000")),0)</f>
        <v>0</v>
      </c>
      <c r="T1401" s="3">
        <f ca="1">IF($B1401&lt;&gt;"",SUMIF(INDIRECT("ИсходныеДанные!$"&amp;$K$4&amp;"$2:$"&amp;$K$4&amp;"$50000"),$B1401&amp;"#"&amp;T$6,INDIRECT("ИсходныеДанные!$J$2:$J$50000")),0)</f>
        <v>0</v>
      </c>
      <c r="U1401" s="3">
        <f ca="1">IF($B1401&lt;&gt;"",SUMIF(INDIRECT("ИсходныеДанные!$"&amp;$K$4&amp;"$2:$"&amp;$K$4&amp;"$50000"),$B1401&amp;"#"&amp;U$6,INDIRECT("ИсходныеДанные!$J$2:$J$50000")),0)</f>
        <v>0</v>
      </c>
      <c r="V1401" s="3">
        <f ca="1">IF($B1401&lt;&gt;"",SUMIF(INDIRECT("ИсходныеДанные!$"&amp;$K$4&amp;"$2:$"&amp;$K$4&amp;"$50000"),$B1401&amp;"#"&amp;V$6,INDIRECT("ИсходныеДанные!$J$2:$J$50000")),0)</f>
        <v>0</v>
      </c>
      <c r="W1401" s="16" t="e">
        <f ca="1">SUM(K1401:V1401)/Пофамильно!$R$1</f>
        <v>#DIV/0!</v>
      </c>
    </row>
    <row r="1402" spans="1:23" x14ac:dyDescent="0.25">
      <c r="A1402" s="10" t="str">
        <f t="shared" ca="1" si="23"/>
        <v>delete</v>
      </c>
      <c r="B1402" s="16" cm="1">
        <f t="array" aca="1" ref="B1402" ca="1">INDIRECT("УникальныеСписки!D"&amp;ROW()-$L$4)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14"/>
      <c r="G1402" s="81" t="str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84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84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84" t="str" cm="1">
        <f t="array" aca="1" ref="J1402" ca="1">_xlfn.XLOOKUP($B1402,INDIRECT(SUBSTITUTE("ИсходныеДанные!$где$2:$где$50000","где",$B$4)),INDIRECT(SUBSTITUTE("ИсходныеДанные!$что$2:$что$50000","что",J$4)),"",0,1)</f>
        <v/>
      </c>
      <c r="K1402" s="3">
        <f ca="1">IF($B1402&lt;&gt;"",SUMIF(INDIRECT("ИсходныеДанные!$"&amp;$K$4&amp;"$2:$"&amp;$K$4&amp;"$50000"),$B1402&amp;"#"&amp;K$6,INDIRECT("ИсходныеДанные!$J$2:$J$50000")),0)</f>
        <v>0</v>
      </c>
      <c r="L1402" s="3">
        <f ca="1">IF($B1402&lt;&gt;"",SUMIF(INDIRECT("ИсходныеДанные!$"&amp;$K$4&amp;"$2:$"&amp;$K$4&amp;"$50000"),$B1402&amp;"#"&amp;L$6,INDIRECT("ИсходныеДанные!$J$2:$J$50000")),0)</f>
        <v>0</v>
      </c>
      <c r="M1402" s="3">
        <f ca="1">IF($B1402&lt;&gt;"",SUMIF(INDIRECT("ИсходныеДанные!$"&amp;$K$4&amp;"$2:$"&amp;$K$4&amp;"$50000"),$B1402&amp;"#"&amp;M$6,INDIRECT("ИсходныеДанные!$J$2:$J$50000")),0)</f>
        <v>0</v>
      </c>
      <c r="N1402" s="3">
        <f ca="1">IF($B1402&lt;&gt;"",SUMIF(INDIRECT("ИсходныеДанные!$"&amp;$K$4&amp;"$2:$"&amp;$K$4&amp;"$50000"),$B1402&amp;"#"&amp;N$6,INDIRECT("ИсходныеДанные!$J$2:$J$50000")),0)</f>
        <v>0</v>
      </c>
      <c r="O1402" s="3">
        <f ca="1">IF($B1402&lt;&gt;"",SUMIF(INDIRECT("ИсходныеДанные!$"&amp;$K$4&amp;"$2:$"&amp;$K$4&amp;"$50000"),$B1402&amp;"#"&amp;O$6,INDIRECT("ИсходныеДанные!$J$2:$J$50000")),0)</f>
        <v>0</v>
      </c>
      <c r="P1402" s="3">
        <f ca="1">IF($B1402&lt;&gt;"",SUMIF(INDIRECT("ИсходныеДанные!$"&amp;$K$4&amp;"$2:$"&amp;$K$4&amp;"$50000"),$B1402&amp;"#"&amp;P$6,INDIRECT("ИсходныеДанные!$J$2:$J$50000")),0)</f>
        <v>0</v>
      </c>
      <c r="Q1402" s="3">
        <f ca="1">IF($B1402&lt;&gt;"",SUMIF(INDIRECT("ИсходныеДанные!$"&amp;$K$4&amp;"$2:$"&amp;$K$4&amp;"$50000"),$B1402&amp;"#"&amp;Q$6,INDIRECT("ИсходныеДанные!$J$2:$J$50000")),0)</f>
        <v>0</v>
      </c>
      <c r="R1402" s="3">
        <f ca="1">IF($B1402&lt;&gt;"",SUMIF(INDIRECT("ИсходныеДанные!$"&amp;$K$4&amp;"$2:$"&amp;$K$4&amp;"$50000"),$B1402&amp;"#"&amp;R$6,INDIRECT("ИсходныеДанные!$J$2:$J$50000")),0)</f>
        <v>0</v>
      </c>
      <c r="S1402" s="3">
        <f ca="1">IF($B1402&lt;&gt;"",SUMIF(INDIRECT("ИсходныеДанные!$"&amp;$K$4&amp;"$2:$"&amp;$K$4&amp;"$50000"),$B1402&amp;"#"&amp;S$6,INDIRECT("ИсходныеДанные!$J$2:$J$50000")),0)</f>
        <v>0</v>
      </c>
      <c r="T1402" s="3">
        <f ca="1">IF($B1402&lt;&gt;"",SUMIF(INDIRECT("ИсходныеДанные!$"&amp;$K$4&amp;"$2:$"&amp;$K$4&amp;"$50000"),$B1402&amp;"#"&amp;T$6,INDIRECT("ИсходныеДанные!$J$2:$J$50000")),0)</f>
        <v>0</v>
      </c>
      <c r="U1402" s="3">
        <f ca="1">IF($B1402&lt;&gt;"",SUMIF(INDIRECT("ИсходныеДанные!$"&amp;$K$4&amp;"$2:$"&amp;$K$4&amp;"$50000"),$B1402&amp;"#"&amp;U$6,INDIRECT("ИсходныеДанные!$J$2:$J$50000")),0)</f>
        <v>0</v>
      </c>
      <c r="V1402" s="3">
        <f ca="1">IF($B1402&lt;&gt;"",SUMIF(INDIRECT("ИсходныеДанные!$"&amp;$K$4&amp;"$2:$"&amp;$K$4&amp;"$50000"),$B1402&amp;"#"&amp;V$6,INDIRECT("ИсходныеДанные!$J$2:$J$50000")),0)</f>
        <v>0</v>
      </c>
      <c r="W1402" s="16" t="e">
        <f ca="1">SUM(K1402:V1402)/Пофамильно!$R$1</f>
        <v>#DIV/0!</v>
      </c>
    </row>
    <row r="1403" spans="1:23" x14ac:dyDescent="0.25">
      <c r="A1403" s="10" t="str">
        <f t="shared" ca="1" si="23"/>
        <v>delete</v>
      </c>
      <c r="B1403" s="16" cm="1">
        <f t="array" aca="1" ref="B1403" ca="1">INDIRECT("УникальныеСписки!D"&amp;ROW()-$L$4)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14"/>
      <c r="G1403" s="81" t="str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84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84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84" t="str" cm="1">
        <f t="array" aca="1" ref="J1403" ca="1">_xlfn.XLOOKUP($B1403,INDIRECT(SUBSTITUTE("ИсходныеДанные!$где$2:$где$50000","где",$B$4)),INDIRECT(SUBSTITUTE("ИсходныеДанные!$что$2:$что$50000","что",J$4)),"",0,1)</f>
        <v/>
      </c>
      <c r="K1403" s="3">
        <f ca="1">IF($B1403&lt;&gt;"",SUMIF(INDIRECT("ИсходныеДанные!$"&amp;$K$4&amp;"$2:$"&amp;$K$4&amp;"$50000"),$B1403&amp;"#"&amp;K$6,INDIRECT("ИсходныеДанные!$J$2:$J$50000")),0)</f>
        <v>0</v>
      </c>
      <c r="L1403" s="3">
        <f ca="1">IF($B1403&lt;&gt;"",SUMIF(INDIRECT("ИсходныеДанные!$"&amp;$K$4&amp;"$2:$"&amp;$K$4&amp;"$50000"),$B1403&amp;"#"&amp;L$6,INDIRECT("ИсходныеДанные!$J$2:$J$50000")),0)</f>
        <v>0</v>
      </c>
      <c r="M1403" s="3">
        <f ca="1">IF($B1403&lt;&gt;"",SUMIF(INDIRECT("ИсходныеДанные!$"&amp;$K$4&amp;"$2:$"&amp;$K$4&amp;"$50000"),$B1403&amp;"#"&amp;M$6,INDIRECT("ИсходныеДанные!$J$2:$J$50000")),0)</f>
        <v>0</v>
      </c>
      <c r="N1403" s="3">
        <f ca="1">IF($B1403&lt;&gt;"",SUMIF(INDIRECT("ИсходныеДанные!$"&amp;$K$4&amp;"$2:$"&amp;$K$4&amp;"$50000"),$B1403&amp;"#"&amp;N$6,INDIRECT("ИсходныеДанные!$J$2:$J$50000")),0)</f>
        <v>0</v>
      </c>
      <c r="O1403" s="3">
        <f ca="1">IF($B1403&lt;&gt;"",SUMIF(INDIRECT("ИсходныеДанные!$"&amp;$K$4&amp;"$2:$"&amp;$K$4&amp;"$50000"),$B1403&amp;"#"&amp;O$6,INDIRECT("ИсходныеДанные!$J$2:$J$50000")),0)</f>
        <v>0</v>
      </c>
      <c r="P1403" s="3">
        <f ca="1">IF($B1403&lt;&gt;"",SUMIF(INDIRECT("ИсходныеДанные!$"&amp;$K$4&amp;"$2:$"&amp;$K$4&amp;"$50000"),$B1403&amp;"#"&amp;P$6,INDIRECT("ИсходныеДанные!$J$2:$J$50000")),0)</f>
        <v>0</v>
      </c>
      <c r="Q1403" s="3">
        <f ca="1">IF($B1403&lt;&gt;"",SUMIF(INDIRECT("ИсходныеДанные!$"&amp;$K$4&amp;"$2:$"&amp;$K$4&amp;"$50000"),$B1403&amp;"#"&amp;Q$6,INDIRECT("ИсходныеДанные!$J$2:$J$50000")),0)</f>
        <v>0</v>
      </c>
      <c r="R1403" s="3">
        <f ca="1">IF($B1403&lt;&gt;"",SUMIF(INDIRECT("ИсходныеДанные!$"&amp;$K$4&amp;"$2:$"&amp;$K$4&amp;"$50000"),$B1403&amp;"#"&amp;R$6,INDIRECT("ИсходныеДанные!$J$2:$J$50000")),0)</f>
        <v>0</v>
      </c>
      <c r="S1403" s="3">
        <f ca="1">IF($B1403&lt;&gt;"",SUMIF(INDIRECT("ИсходныеДанные!$"&amp;$K$4&amp;"$2:$"&amp;$K$4&amp;"$50000"),$B1403&amp;"#"&amp;S$6,INDIRECT("ИсходныеДанные!$J$2:$J$50000")),0)</f>
        <v>0</v>
      </c>
      <c r="T1403" s="3">
        <f ca="1">IF($B1403&lt;&gt;"",SUMIF(INDIRECT("ИсходныеДанные!$"&amp;$K$4&amp;"$2:$"&amp;$K$4&amp;"$50000"),$B1403&amp;"#"&amp;T$6,INDIRECT("ИсходныеДанные!$J$2:$J$50000")),0)</f>
        <v>0</v>
      </c>
      <c r="U1403" s="3">
        <f ca="1">IF($B1403&lt;&gt;"",SUMIF(INDIRECT("ИсходныеДанные!$"&amp;$K$4&amp;"$2:$"&amp;$K$4&amp;"$50000"),$B1403&amp;"#"&amp;U$6,INDIRECT("ИсходныеДанные!$J$2:$J$50000")),0)</f>
        <v>0</v>
      </c>
      <c r="V1403" s="3">
        <f ca="1">IF($B1403&lt;&gt;"",SUMIF(INDIRECT("ИсходныеДанные!$"&amp;$K$4&amp;"$2:$"&amp;$K$4&amp;"$50000"),$B1403&amp;"#"&amp;V$6,INDIRECT("ИсходныеДанные!$J$2:$J$50000")),0)</f>
        <v>0</v>
      </c>
      <c r="W1403" s="16" t="e">
        <f ca="1">SUM(K1403:V1403)/Пофамильно!$R$1</f>
        <v>#DIV/0!</v>
      </c>
    </row>
    <row r="1404" spans="1:23" x14ac:dyDescent="0.25">
      <c r="A1404" s="10" t="str">
        <f t="shared" ca="1" si="23"/>
        <v>delete</v>
      </c>
      <c r="B1404" s="16" cm="1">
        <f t="array" aca="1" ref="B1404" ca="1">INDIRECT("УникальныеСписки!D"&amp;ROW()-$L$4)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14"/>
      <c r="G1404" s="81" t="str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84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84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84" t="str" cm="1">
        <f t="array" aca="1" ref="J1404" ca="1">_xlfn.XLOOKUP($B1404,INDIRECT(SUBSTITUTE("ИсходныеДанные!$где$2:$где$50000","где",$B$4)),INDIRECT(SUBSTITUTE("ИсходныеДанные!$что$2:$что$50000","что",J$4)),"",0,1)</f>
        <v/>
      </c>
      <c r="K1404" s="3">
        <f ca="1">IF($B1404&lt;&gt;"",SUMIF(INDIRECT("ИсходныеДанные!$"&amp;$K$4&amp;"$2:$"&amp;$K$4&amp;"$50000"),$B1404&amp;"#"&amp;K$6,INDIRECT("ИсходныеДанные!$J$2:$J$50000")),0)</f>
        <v>0</v>
      </c>
      <c r="L1404" s="3">
        <f ca="1">IF($B1404&lt;&gt;"",SUMIF(INDIRECT("ИсходныеДанные!$"&amp;$K$4&amp;"$2:$"&amp;$K$4&amp;"$50000"),$B1404&amp;"#"&amp;L$6,INDIRECT("ИсходныеДанные!$J$2:$J$50000")),0)</f>
        <v>0</v>
      </c>
      <c r="M1404" s="3">
        <f ca="1">IF($B1404&lt;&gt;"",SUMIF(INDIRECT("ИсходныеДанные!$"&amp;$K$4&amp;"$2:$"&amp;$K$4&amp;"$50000"),$B1404&amp;"#"&amp;M$6,INDIRECT("ИсходныеДанные!$J$2:$J$50000")),0)</f>
        <v>0</v>
      </c>
      <c r="N1404" s="3">
        <f ca="1">IF($B1404&lt;&gt;"",SUMIF(INDIRECT("ИсходныеДанные!$"&amp;$K$4&amp;"$2:$"&amp;$K$4&amp;"$50000"),$B1404&amp;"#"&amp;N$6,INDIRECT("ИсходныеДанные!$J$2:$J$50000")),0)</f>
        <v>0</v>
      </c>
      <c r="O1404" s="3">
        <f ca="1">IF($B1404&lt;&gt;"",SUMIF(INDIRECT("ИсходныеДанные!$"&amp;$K$4&amp;"$2:$"&amp;$K$4&amp;"$50000"),$B1404&amp;"#"&amp;O$6,INDIRECT("ИсходныеДанные!$J$2:$J$50000")),0)</f>
        <v>0</v>
      </c>
      <c r="P1404" s="3">
        <f ca="1">IF($B1404&lt;&gt;"",SUMIF(INDIRECT("ИсходныеДанные!$"&amp;$K$4&amp;"$2:$"&amp;$K$4&amp;"$50000"),$B1404&amp;"#"&amp;P$6,INDIRECT("ИсходныеДанные!$J$2:$J$50000")),0)</f>
        <v>0</v>
      </c>
      <c r="Q1404" s="3">
        <f ca="1">IF($B1404&lt;&gt;"",SUMIF(INDIRECT("ИсходныеДанные!$"&amp;$K$4&amp;"$2:$"&amp;$K$4&amp;"$50000"),$B1404&amp;"#"&amp;Q$6,INDIRECT("ИсходныеДанные!$J$2:$J$50000")),0)</f>
        <v>0</v>
      </c>
      <c r="R1404" s="3">
        <f ca="1">IF($B1404&lt;&gt;"",SUMIF(INDIRECT("ИсходныеДанные!$"&amp;$K$4&amp;"$2:$"&amp;$K$4&amp;"$50000"),$B1404&amp;"#"&amp;R$6,INDIRECT("ИсходныеДанные!$J$2:$J$50000")),0)</f>
        <v>0</v>
      </c>
      <c r="S1404" s="3">
        <f ca="1">IF($B1404&lt;&gt;"",SUMIF(INDIRECT("ИсходныеДанные!$"&amp;$K$4&amp;"$2:$"&amp;$K$4&amp;"$50000"),$B1404&amp;"#"&amp;S$6,INDIRECT("ИсходныеДанные!$J$2:$J$50000")),0)</f>
        <v>0</v>
      </c>
      <c r="T1404" s="3">
        <f ca="1">IF($B1404&lt;&gt;"",SUMIF(INDIRECT("ИсходныеДанные!$"&amp;$K$4&amp;"$2:$"&amp;$K$4&amp;"$50000"),$B1404&amp;"#"&amp;T$6,INDIRECT("ИсходныеДанные!$J$2:$J$50000")),0)</f>
        <v>0</v>
      </c>
      <c r="U1404" s="3">
        <f ca="1">IF($B1404&lt;&gt;"",SUMIF(INDIRECT("ИсходныеДанные!$"&amp;$K$4&amp;"$2:$"&amp;$K$4&amp;"$50000"),$B1404&amp;"#"&amp;U$6,INDIRECT("ИсходныеДанные!$J$2:$J$50000")),0)</f>
        <v>0</v>
      </c>
      <c r="V1404" s="3">
        <f ca="1">IF($B1404&lt;&gt;"",SUMIF(INDIRECT("ИсходныеДанные!$"&amp;$K$4&amp;"$2:$"&amp;$K$4&amp;"$50000"),$B1404&amp;"#"&amp;V$6,INDIRECT("ИсходныеДанные!$J$2:$J$50000")),0)</f>
        <v>0</v>
      </c>
      <c r="W1404" s="16" t="e">
        <f ca="1">SUM(K1404:V1404)/Пофамильно!$R$1</f>
        <v>#DIV/0!</v>
      </c>
    </row>
    <row r="1405" spans="1:23" x14ac:dyDescent="0.25">
      <c r="A1405" s="10" t="str">
        <f t="shared" ca="1" si="23"/>
        <v>delete</v>
      </c>
      <c r="B1405" s="16" cm="1">
        <f t="array" aca="1" ref="B1405" ca="1">INDIRECT("УникальныеСписки!D"&amp;ROW()-$L$4)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14"/>
      <c r="G1405" s="81" t="str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84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84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84" t="str" cm="1">
        <f t="array" aca="1" ref="J1405" ca="1">_xlfn.XLOOKUP($B1405,INDIRECT(SUBSTITUTE("ИсходныеДанные!$где$2:$где$50000","где",$B$4)),INDIRECT(SUBSTITUTE("ИсходныеДанные!$что$2:$что$50000","что",J$4)),"",0,1)</f>
        <v/>
      </c>
      <c r="K1405" s="3">
        <f ca="1">IF($B1405&lt;&gt;"",SUMIF(INDIRECT("ИсходныеДанные!$"&amp;$K$4&amp;"$2:$"&amp;$K$4&amp;"$50000"),$B1405&amp;"#"&amp;K$6,INDIRECT("ИсходныеДанные!$J$2:$J$50000")),0)</f>
        <v>0</v>
      </c>
      <c r="L1405" s="3">
        <f ca="1">IF($B1405&lt;&gt;"",SUMIF(INDIRECT("ИсходныеДанные!$"&amp;$K$4&amp;"$2:$"&amp;$K$4&amp;"$50000"),$B1405&amp;"#"&amp;L$6,INDIRECT("ИсходныеДанные!$J$2:$J$50000")),0)</f>
        <v>0</v>
      </c>
      <c r="M1405" s="3">
        <f ca="1">IF($B1405&lt;&gt;"",SUMIF(INDIRECT("ИсходныеДанные!$"&amp;$K$4&amp;"$2:$"&amp;$K$4&amp;"$50000"),$B1405&amp;"#"&amp;M$6,INDIRECT("ИсходныеДанные!$J$2:$J$50000")),0)</f>
        <v>0</v>
      </c>
      <c r="N1405" s="3">
        <f ca="1">IF($B1405&lt;&gt;"",SUMIF(INDIRECT("ИсходныеДанные!$"&amp;$K$4&amp;"$2:$"&amp;$K$4&amp;"$50000"),$B1405&amp;"#"&amp;N$6,INDIRECT("ИсходныеДанные!$J$2:$J$50000")),0)</f>
        <v>0</v>
      </c>
      <c r="O1405" s="3">
        <f ca="1">IF($B1405&lt;&gt;"",SUMIF(INDIRECT("ИсходныеДанные!$"&amp;$K$4&amp;"$2:$"&amp;$K$4&amp;"$50000"),$B1405&amp;"#"&amp;O$6,INDIRECT("ИсходныеДанные!$J$2:$J$50000")),0)</f>
        <v>0</v>
      </c>
      <c r="P1405" s="3">
        <f ca="1">IF($B1405&lt;&gt;"",SUMIF(INDIRECT("ИсходныеДанные!$"&amp;$K$4&amp;"$2:$"&amp;$K$4&amp;"$50000"),$B1405&amp;"#"&amp;P$6,INDIRECT("ИсходныеДанные!$J$2:$J$50000")),0)</f>
        <v>0</v>
      </c>
      <c r="Q1405" s="3">
        <f ca="1">IF($B1405&lt;&gt;"",SUMIF(INDIRECT("ИсходныеДанные!$"&amp;$K$4&amp;"$2:$"&amp;$K$4&amp;"$50000"),$B1405&amp;"#"&amp;Q$6,INDIRECT("ИсходныеДанные!$J$2:$J$50000")),0)</f>
        <v>0</v>
      </c>
      <c r="R1405" s="3">
        <f ca="1">IF($B1405&lt;&gt;"",SUMIF(INDIRECT("ИсходныеДанные!$"&amp;$K$4&amp;"$2:$"&amp;$K$4&amp;"$50000"),$B1405&amp;"#"&amp;R$6,INDIRECT("ИсходныеДанные!$J$2:$J$50000")),0)</f>
        <v>0</v>
      </c>
      <c r="S1405" s="3">
        <f ca="1">IF($B1405&lt;&gt;"",SUMIF(INDIRECT("ИсходныеДанные!$"&amp;$K$4&amp;"$2:$"&amp;$K$4&amp;"$50000"),$B1405&amp;"#"&amp;S$6,INDIRECT("ИсходныеДанные!$J$2:$J$50000")),0)</f>
        <v>0</v>
      </c>
      <c r="T1405" s="3">
        <f ca="1">IF($B1405&lt;&gt;"",SUMIF(INDIRECT("ИсходныеДанные!$"&amp;$K$4&amp;"$2:$"&amp;$K$4&amp;"$50000"),$B1405&amp;"#"&amp;T$6,INDIRECT("ИсходныеДанные!$J$2:$J$50000")),0)</f>
        <v>0</v>
      </c>
      <c r="U1405" s="3">
        <f ca="1">IF($B1405&lt;&gt;"",SUMIF(INDIRECT("ИсходныеДанные!$"&amp;$K$4&amp;"$2:$"&amp;$K$4&amp;"$50000"),$B1405&amp;"#"&amp;U$6,INDIRECT("ИсходныеДанные!$J$2:$J$50000")),0)</f>
        <v>0</v>
      </c>
      <c r="V1405" s="3">
        <f ca="1">IF($B1405&lt;&gt;"",SUMIF(INDIRECT("ИсходныеДанные!$"&amp;$K$4&amp;"$2:$"&amp;$K$4&amp;"$50000"),$B1405&amp;"#"&amp;V$6,INDIRECT("ИсходныеДанные!$J$2:$J$50000")),0)</f>
        <v>0</v>
      </c>
      <c r="W1405" s="16" t="e">
        <f ca="1">SUM(K1405:V1405)/Пофамильно!$R$1</f>
        <v>#DIV/0!</v>
      </c>
    </row>
    <row r="1406" spans="1:23" x14ac:dyDescent="0.25">
      <c r="A1406" s="10" t="str">
        <f t="shared" ca="1" si="23"/>
        <v>delete</v>
      </c>
      <c r="B1406" s="16" cm="1">
        <f t="array" aca="1" ref="B1406" ca="1">INDIRECT("УникальныеСписки!D"&amp;ROW()-$L$4)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14"/>
      <c r="G1406" s="81" t="str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84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84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84" t="str" cm="1">
        <f t="array" aca="1" ref="J1406" ca="1">_xlfn.XLOOKUP($B1406,INDIRECT(SUBSTITUTE("ИсходныеДанные!$где$2:$где$50000","где",$B$4)),INDIRECT(SUBSTITUTE("ИсходныеДанные!$что$2:$что$50000","что",J$4)),"",0,1)</f>
        <v/>
      </c>
      <c r="K1406" s="3">
        <f ca="1">IF($B1406&lt;&gt;"",SUMIF(INDIRECT("ИсходныеДанные!$"&amp;$K$4&amp;"$2:$"&amp;$K$4&amp;"$50000"),$B1406&amp;"#"&amp;K$6,INDIRECT("ИсходныеДанные!$J$2:$J$50000")),0)</f>
        <v>0</v>
      </c>
      <c r="L1406" s="3">
        <f ca="1">IF($B1406&lt;&gt;"",SUMIF(INDIRECT("ИсходныеДанные!$"&amp;$K$4&amp;"$2:$"&amp;$K$4&amp;"$50000"),$B1406&amp;"#"&amp;L$6,INDIRECT("ИсходныеДанные!$J$2:$J$50000")),0)</f>
        <v>0</v>
      </c>
      <c r="M1406" s="3">
        <f ca="1">IF($B1406&lt;&gt;"",SUMIF(INDIRECT("ИсходныеДанные!$"&amp;$K$4&amp;"$2:$"&amp;$K$4&amp;"$50000"),$B1406&amp;"#"&amp;M$6,INDIRECT("ИсходныеДанные!$J$2:$J$50000")),0)</f>
        <v>0</v>
      </c>
      <c r="N1406" s="3">
        <f ca="1">IF($B1406&lt;&gt;"",SUMIF(INDIRECT("ИсходныеДанные!$"&amp;$K$4&amp;"$2:$"&amp;$K$4&amp;"$50000"),$B1406&amp;"#"&amp;N$6,INDIRECT("ИсходныеДанные!$J$2:$J$50000")),0)</f>
        <v>0</v>
      </c>
      <c r="O1406" s="3">
        <f ca="1">IF($B1406&lt;&gt;"",SUMIF(INDIRECT("ИсходныеДанные!$"&amp;$K$4&amp;"$2:$"&amp;$K$4&amp;"$50000"),$B1406&amp;"#"&amp;O$6,INDIRECT("ИсходныеДанные!$J$2:$J$50000")),0)</f>
        <v>0</v>
      </c>
      <c r="P1406" s="3">
        <f ca="1">IF($B1406&lt;&gt;"",SUMIF(INDIRECT("ИсходныеДанные!$"&amp;$K$4&amp;"$2:$"&amp;$K$4&amp;"$50000"),$B1406&amp;"#"&amp;P$6,INDIRECT("ИсходныеДанные!$J$2:$J$50000")),0)</f>
        <v>0</v>
      </c>
      <c r="Q1406" s="3">
        <f ca="1">IF($B1406&lt;&gt;"",SUMIF(INDIRECT("ИсходныеДанные!$"&amp;$K$4&amp;"$2:$"&amp;$K$4&amp;"$50000"),$B1406&amp;"#"&amp;Q$6,INDIRECT("ИсходныеДанные!$J$2:$J$50000")),0)</f>
        <v>0</v>
      </c>
      <c r="R1406" s="3">
        <f ca="1">IF($B1406&lt;&gt;"",SUMIF(INDIRECT("ИсходныеДанные!$"&amp;$K$4&amp;"$2:$"&amp;$K$4&amp;"$50000"),$B1406&amp;"#"&amp;R$6,INDIRECT("ИсходныеДанные!$J$2:$J$50000")),0)</f>
        <v>0</v>
      </c>
      <c r="S1406" s="3">
        <f ca="1">IF($B1406&lt;&gt;"",SUMIF(INDIRECT("ИсходныеДанные!$"&amp;$K$4&amp;"$2:$"&amp;$K$4&amp;"$50000"),$B1406&amp;"#"&amp;S$6,INDIRECT("ИсходныеДанные!$J$2:$J$50000")),0)</f>
        <v>0</v>
      </c>
      <c r="T1406" s="3">
        <f ca="1">IF($B1406&lt;&gt;"",SUMIF(INDIRECT("ИсходныеДанные!$"&amp;$K$4&amp;"$2:$"&amp;$K$4&amp;"$50000"),$B1406&amp;"#"&amp;T$6,INDIRECT("ИсходныеДанные!$J$2:$J$50000")),0)</f>
        <v>0</v>
      </c>
      <c r="U1406" s="3">
        <f ca="1">IF($B1406&lt;&gt;"",SUMIF(INDIRECT("ИсходныеДанные!$"&amp;$K$4&amp;"$2:$"&amp;$K$4&amp;"$50000"),$B1406&amp;"#"&amp;U$6,INDIRECT("ИсходныеДанные!$J$2:$J$50000")),0)</f>
        <v>0</v>
      </c>
      <c r="V1406" s="3">
        <f ca="1">IF($B1406&lt;&gt;"",SUMIF(INDIRECT("ИсходныеДанные!$"&amp;$K$4&amp;"$2:$"&amp;$K$4&amp;"$50000"),$B1406&amp;"#"&amp;V$6,INDIRECT("ИсходныеДанные!$J$2:$J$50000")),0)</f>
        <v>0</v>
      </c>
      <c r="W1406" s="16" t="e">
        <f ca="1">SUM(K1406:V1406)/Пофамильно!$R$1</f>
        <v>#DIV/0!</v>
      </c>
    </row>
    <row r="1407" spans="1:23" x14ac:dyDescent="0.25">
      <c r="A1407" s="10" t="str">
        <f t="shared" ca="1" si="23"/>
        <v>delete</v>
      </c>
      <c r="B1407" s="16" cm="1">
        <f t="array" aca="1" ref="B1407" ca="1">INDIRECT("УникальныеСписки!D"&amp;ROW()-$L$4)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14"/>
      <c r="G1407" s="81" t="str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84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84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84" t="str" cm="1">
        <f t="array" aca="1" ref="J1407" ca="1">_xlfn.XLOOKUP($B1407,INDIRECT(SUBSTITUTE("ИсходныеДанные!$где$2:$где$50000","где",$B$4)),INDIRECT(SUBSTITUTE("ИсходныеДанные!$что$2:$что$50000","что",J$4)),"",0,1)</f>
        <v/>
      </c>
      <c r="K1407" s="3">
        <f ca="1">IF($B1407&lt;&gt;"",SUMIF(INDIRECT("ИсходныеДанные!$"&amp;$K$4&amp;"$2:$"&amp;$K$4&amp;"$50000"),$B1407&amp;"#"&amp;K$6,INDIRECT("ИсходныеДанные!$J$2:$J$50000")),0)</f>
        <v>0</v>
      </c>
      <c r="L1407" s="3">
        <f ca="1">IF($B1407&lt;&gt;"",SUMIF(INDIRECT("ИсходныеДанные!$"&amp;$K$4&amp;"$2:$"&amp;$K$4&amp;"$50000"),$B1407&amp;"#"&amp;L$6,INDIRECT("ИсходныеДанные!$J$2:$J$50000")),0)</f>
        <v>0</v>
      </c>
      <c r="M1407" s="3">
        <f ca="1">IF($B1407&lt;&gt;"",SUMIF(INDIRECT("ИсходныеДанные!$"&amp;$K$4&amp;"$2:$"&amp;$K$4&amp;"$50000"),$B1407&amp;"#"&amp;M$6,INDIRECT("ИсходныеДанные!$J$2:$J$50000")),0)</f>
        <v>0</v>
      </c>
      <c r="N1407" s="3">
        <f ca="1">IF($B1407&lt;&gt;"",SUMIF(INDIRECT("ИсходныеДанные!$"&amp;$K$4&amp;"$2:$"&amp;$K$4&amp;"$50000"),$B1407&amp;"#"&amp;N$6,INDIRECT("ИсходныеДанные!$J$2:$J$50000")),0)</f>
        <v>0</v>
      </c>
      <c r="O1407" s="3">
        <f ca="1">IF($B1407&lt;&gt;"",SUMIF(INDIRECT("ИсходныеДанные!$"&amp;$K$4&amp;"$2:$"&amp;$K$4&amp;"$50000"),$B1407&amp;"#"&amp;O$6,INDIRECT("ИсходныеДанные!$J$2:$J$50000")),0)</f>
        <v>0</v>
      </c>
      <c r="P1407" s="3">
        <f ca="1">IF($B1407&lt;&gt;"",SUMIF(INDIRECT("ИсходныеДанные!$"&amp;$K$4&amp;"$2:$"&amp;$K$4&amp;"$50000"),$B1407&amp;"#"&amp;P$6,INDIRECT("ИсходныеДанные!$J$2:$J$50000")),0)</f>
        <v>0</v>
      </c>
      <c r="Q1407" s="3">
        <f ca="1">IF($B1407&lt;&gt;"",SUMIF(INDIRECT("ИсходныеДанные!$"&amp;$K$4&amp;"$2:$"&amp;$K$4&amp;"$50000"),$B1407&amp;"#"&amp;Q$6,INDIRECT("ИсходныеДанные!$J$2:$J$50000")),0)</f>
        <v>0</v>
      </c>
      <c r="R1407" s="3">
        <f ca="1">IF($B1407&lt;&gt;"",SUMIF(INDIRECT("ИсходныеДанные!$"&amp;$K$4&amp;"$2:$"&amp;$K$4&amp;"$50000"),$B1407&amp;"#"&amp;R$6,INDIRECT("ИсходныеДанные!$J$2:$J$50000")),0)</f>
        <v>0</v>
      </c>
      <c r="S1407" s="3">
        <f ca="1">IF($B1407&lt;&gt;"",SUMIF(INDIRECT("ИсходныеДанные!$"&amp;$K$4&amp;"$2:$"&amp;$K$4&amp;"$50000"),$B1407&amp;"#"&amp;S$6,INDIRECT("ИсходныеДанные!$J$2:$J$50000")),0)</f>
        <v>0</v>
      </c>
      <c r="T1407" s="3">
        <f ca="1">IF($B1407&lt;&gt;"",SUMIF(INDIRECT("ИсходныеДанные!$"&amp;$K$4&amp;"$2:$"&amp;$K$4&amp;"$50000"),$B1407&amp;"#"&amp;T$6,INDIRECT("ИсходныеДанные!$J$2:$J$50000")),0)</f>
        <v>0</v>
      </c>
      <c r="U1407" s="3">
        <f ca="1">IF($B1407&lt;&gt;"",SUMIF(INDIRECT("ИсходныеДанные!$"&amp;$K$4&amp;"$2:$"&amp;$K$4&amp;"$50000"),$B1407&amp;"#"&amp;U$6,INDIRECT("ИсходныеДанные!$J$2:$J$50000")),0)</f>
        <v>0</v>
      </c>
      <c r="V1407" s="3">
        <f ca="1">IF($B1407&lt;&gt;"",SUMIF(INDIRECT("ИсходныеДанные!$"&amp;$K$4&amp;"$2:$"&amp;$K$4&amp;"$50000"),$B1407&amp;"#"&amp;V$6,INDIRECT("ИсходныеДанные!$J$2:$J$50000")),0)</f>
        <v>0</v>
      </c>
      <c r="W1407" s="16" t="e">
        <f ca="1">SUM(K1407:V1407)/Пофамильно!$R$1</f>
        <v>#DIV/0!</v>
      </c>
    </row>
    <row r="1408" spans="1:23" x14ac:dyDescent="0.25">
      <c r="A1408" s="10" t="str">
        <f t="shared" ca="1" si="23"/>
        <v>delete</v>
      </c>
      <c r="B1408" s="16" cm="1">
        <f t="array" aca="1" ref="B1408" ca="1">INDIRECT("УникальныеСписки!D"&amp;ROW()-$L$4)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14"/>
      <c r="G1408" s="81" t="str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84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84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84" t="str" cm="1">
        <f t="array" aca="1" ref="J1408" ca="1">_xlfn.XLOOKUP($B1408,INDIRECT(SUBSTITUTE("ИсходныеДанные!$где$2:$где$50000","где",$B$4)),INDIRECT(SUBSTITUTE("ИсходныеДанные!$что$2:$что$50000","что",J$4)),"",0,1)</f>
        <v/>
      </c>
      <c r="K1408" s="3">
        <f ca="1">IF($B1408&lt;&gt;"",SUMIF(INDIRECT("ИсходныеДанные!$"&amp;$K$4&amp;"$2:$"&amp;$K$4&amp;"$50000"),$B1408&amp;"#"&amp;K$6,INDIRECT("ИсходныеДанные!$J$2:$J$50000")),0)</f>
        <v>0</v>
      </c>
      <c r="L1408" s="3">
        <f ca="1">IF($B1408&lt;&gt;"",SUMIF(INDIRECT("ИсходныеДанные!$"&amp;$K$4&amp;"$2:$"&amp;$K$4&amp;"$50000"),$B1408&amp;"#"&amp;L$6,INDIRECT("ИсходныеДанные!$J$2:$J$50000")),0)</f>
        <v>0</v>
      </c>
      <c r="M1408" s="3">
        <f ca="1">IF($B1408&lt;&gt;"",SUMIF(INDIRECT("ИсходныеДанные!$"&amp;$K$4&amp;"$2:$"&amp;$K$4&amp;"$50000"),$B1408&amp;"#"&amp;M$6,INDIRECT("ИсходныеДанные!$J$2:$J$50000")),0)</f>
        <v>0</v>
      </c>
      <c r="N1408" s="3">
        <f ca="1">IF($B1408&lt;&gt;"",SUMIF(INDIRECT("ИсходныеДанные!$"&amp;$K$4&amp;"$2:$"&amp;$K$4&amp;"$50000"),$B1408&amp;"#"&amp;N$6,INDIRECT("ИсходныеДанные!$J$2:$J$50000")),0)</f>
        <v>0</v>
      </c>
      <c r="O1408" s="3">
        <f ca="1">IF($B1408&lt;&gt;"",SUMIF(INDIRECT("ИсходныеДанные!$"&amp;$K$4&amp;"$2:$"&amp;$K$4&amp;"$50000"),$B1408&amp;"#"&amp;O$6,INDIRECT("ИсходныеДанные!$J$2:$J$50000")),0)</f>
        <v>0</v>
      </c>
      <c r="P1408" s="3">
        <f ca="1">IF($B1408&lt;&gt;"",SUMIF(INDIRECT("ИсходныеДанные!$"&amp;$K$4&amp;"$2:$"&amp;$K$4&amp;"$50000"),$B1408&amp;"#"&amp;P$6,INDIRECT("ИсходныеДанные!$J$2:$J$50000")),0)</f>
        <v>0</v>
      </c>
      <c r="Q1408" s="3">
        <f ca="1">IF($B1408&lt;&gt;"",SUMIF(INDIRECT("ИсходныеДанные!$"&amp;$K$4&amp;"$2:$"&amp;$K$4&amp;"$50000"),$B1408&amp;"#"&amp;Q$6,INDIRECT("ИсходныеДанные!$J$2:$J$50000")),0)</f>
        <v>0</v>
      </c>
      <c r="R1408" s="3">
        <f ca="1">IF($B1408&lt;&gt;"",SUMIF(INDIRECT("ИсходныеДанные!$"&amp;$K$4&amp;"$2:$"&amp;$K$4&amp;"$50000"),$B1408&amp;"#"&amp;R$6,INDIRECT("ИсходныеДанные!$J$2:$J$50000")),0)</f>
        <v>0</v>
      </c>
      <c r="S1408" s="3">
        <f ca="1">IF($B1408&lt;&gt;"",SUMIF(INDIRECT("ИсходныеДанные!$"&amp;$K$4&amp;"$2:$"&amp;$K$4&amp;"$50000"),$B1408&amp;"#"&amp;S$6,INDIRECT("ИсходныеДанные!$J$2:$J$50000")),0)</f>
        <v>0</v>
      </c>
      <c r="T1408" s="3">
        <f ca="1">IF($B1408&lt;&gt;"",SUMIF(INDIRECT("ИсходныеДанные!$"&amp;$K$4&amp;"$2:$"&amp;$K$4&amp;"$50000"),$B1408&amp;"#"&amp;T$6,INDIRECT("ИсходныеДанные!$J$2:$J$50000")),0)</f>
        <v>0</v>
      </c>
      <c r="U1408" s="3">
        <f ca="1">IF($B1408&lt;&gt;"",SUMIF(INDIRECT("ИсходныеДанные!$"&amp;$K$4&amp;"$2:$"&amp;$K$4&amp;"$50000"),$B1408&amp;"#"&amp;U$6,INDIRECT("ИсходныеДанные!$J$2:$J$50000")),0)</f>
        <v>0</v>
      </c>
      <c r="V1408" s="3">
        <f ca="1">IF($B1408&lt;&gt;"",SUMIF(INDIRECT("ИсходныеДанные!$"&amp;$K$4&amp;"$2:$"&amp;$K$4&amp;"$50000"),$B1408&amp;"#"&amp;V$6,INDIRECT("ИсходныеДанные!$J$2:$J$50000")),0)</f>
        <v>0</v>
      </c>
      <c r="W1408" s="16" t="e">
        <f ca="1">SUM(K1408:V1408)/Пофамильно!$R$1</f>
        <v>#DIV/0!</v>
      </c>
    </row>
    <row r="1409" spans="1:23" x14ac:dyDescent="0.25">
      <c r="A1409" s="10" t="str">
        <f t="shared" ca="1" si="23"/>
        <v>delete</v>
      </c>
      <c r="B1409" s="16" cm="1">
        <f t="array" aca="1" ref="B1409" ca="1">INDIRECT("УникальныеСписки!D"&amp;ROW()-$L$4)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14"/>
      <c r="G1409" s="81" t="str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84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84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84" t="str" cm="1">
        <f t="array" aca="1" ref="J1409" ca="1">_xlfn.XLOOKUP($B1409,INDIRECT(SUBSTITUTE("ИсходныеДанные!$где$2:$где$50000","где",$B$4)),INDIRECT(SUBSTITUTE("ИсходныеДанные!$что$2:$что$50000","что",J$4)),"",0,1)</f>
        <v/>
      </c>
      <c r="K1409" s="3">
        <f ca="1">IF($B1409&lt;&gt;"",SUMIF(INDIRECT("ИсходныеДанные!$"&amp;$K$4&amp;"$2:$"&amp;$K$4&amp;"$50000"),$B1409&amp;"#"&amp;K$6,INDIRECT("ИсходныеДанные!$J$2:$J$50000")),0)</f>
        <v>0</v>
      </c>
      <c r="L1409" s="3">
        <f ca="1">IF($B1409&lt;&gt;"",SUMIF(INDIRECT("ИсходныеДанные!$"&amp;$K$4&amp;"$2:$"&amp;$K$4&amp;"$50000"),$B1409&amp;"#"&amp;L$6,INDIRECT("ИсходныеДанные!$J$2:$J$50000")),0)</f>
        <v>0</v>
      </c>
      <c r="M1409" s="3">
        <f ca="1">IF($B1409&lt;&gt;"",SUMIF(INDIRECT("ИсходныеДанные!$"&amp;$K$4&amp;"$2:$"&amp;$K$4&amp;"$50000"),$B1409&amp;"#"&amp;M$6,INDIRECT("ИсходныеДанные!$J$2:$J$50000")),0)</f>
        <v>0</v>
      </c>
      <c r="N1409" s="3">
        <f ca="1">IF($B1409&lt;&gt;"",SUMIF(INDIRECT("ИсходныеДанные!$"&amp;$K$4&amp;"$2:$"&amp;$K$4&amp;"$50000"),$B1409&amp;"#"&amp;N$6,INDIRECT("ИсходныеДанные!$J$2:$J$50000")),0)</f>
        <v>0</v>
      </c>
      <c r="O1409" s="3">
        <f ca="1">IF($B1409&lt;&gt;"",SUMIF(INDIRECT("ИсходныеДанные!$"&amp;$K$4&amp;"$2:$"&amp;$K$4&amp;"$50000"),$B1409&amp;"#"&amp;O$6,INDIRECT("ИсходныеДанные!$J$2:$J$50000")),0)</f>
        <v>0</v>
      </c>
      <c r="P1409" s="3">
        <f ca="1">IF($B1409&lt;&gt;"",SUMIF(INDIRECT("ИсходныеДанные!$"&amp;$K$4&amp;"$2:$"&amp;$K$4&amp;"$50000"),$B1409&amp;"#"&amp;P$6,INDIRECT("ИсходныеДанные!$J$2:$J$50000")),0)</f>
        <v>0</v>
      </c>
      <c r="Q1409" s="3">
        <f ca="1">IF($B1409&lt;&gt;"",SUMIF(INDIRECT("ИсходныеДанные!$"&amp;$K$4&amp;"$2:$"&amp;$K$4&amp;"$50000"),$B1409&amp;"#"&amp;Q$6,INDIRECT("ИсходныеДанные!$J$2:$J$50000")),0)</f>
        <v>0</v>
      </c>
      <c r="R1409" s="3">
        <f ca="1">IF($B1409&lt;&gt;"",SUMIF(INDIRECT("ИсходныеДанные!$"&amp;$K$4&amp;"$2:$"&amp;$K$4&amp;"$50000"),$B1409&amp;"#"&amp;R$6,INDIRECT("ИсходныеДанные!$J$2:$J$50000")),0)</f>
        <v>0</v>
      </c>
      <c r="S1409" s="3">
        <f ca="1">IF($B1409&lt;&gt;"",SUMIF(INDIRECT("ИсходныеДанные!$"&amp;$K$4&amp;"$2:$"&amp;$K$4&amp;"$50000"),$B1409&amp;"#"&amp;S$6,INDIRECT("ИсходныеДанные!$J$2:$J$50000")),0)</f>
        <v>0</v>
      </c>
      <c r="T1409" s="3">
        <f ca="1">IF($B1409&lt;&gt;"",SUMIF(INDIRECT("ИсходныеДанные!$"&amp;$K$4&amp;"$2:$"&amp;$K$4&amp;"$50000"),$B1409&amp;"#"&amp;T$6,INDIRECT("ИсходныеДанные!$J$2:$J$50000")),0)</f>
        <v>0</v>
      </c>
      <c r="U1409" s="3">
        <f ca="1">IF($B1409&lt;&gt;"",SUMIF(INDIRECT("ИсходныеДанные!$"&amp;$K$4&amp;"$2:$"&amp;$K$4&amp;"$50000"),$B1409&amp;"#"&amp;U$6,INDIRECT("ИсходныеДанные!$J$2:$J$50000")),0)</f>
        <v>0</v>
      </c>
      <c r="V1409" s="3">
        <f ca="1">IF($B1409&lt;&gt;"",SUMIF(INDIRECT("ИсходныеДанные!$"&amp;$K$4&amp;"$2:$"&amp;$K$4&amp;"$50000"),$B1409&amp;"#"&amp;V$6,INDIRECT("ИсходныеДанные!$J$2:$J$50000")),0)</f>
        <v>0</v>
      </c>
      <c r="W1409" s="16" t="e">
        <f ca="1">SUM(K1409:V1409)/Пофамильно!$R$1</f>
        <v>#DIV/0!</v>
      </c>
    </row>
    <row r="1410" spans="1:23" x14ac:dyDescent="0.25">
      <c r="A1410" s="10" t="str">
        <f t="shared" ca="1" si="23"/>
        <v>delete</v>
      </c>
      <c r="B1410" s="16" cm="1">
        <f t="array" aca="1" ref="B1410" ca="1">INDIRECT("УникальныеСписки!D"&amp;ROW()-$L$4)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14"/>
      <c r="G1410" s="81" t="str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84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84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84" t="str" cm="1">
        <f t="array" aca="1" ref="J1410" ca="1">_xlfn.XLOOKUP($B1410,INDIRECT(SUBSTITUTE("ИсходныеДанные!$где$2:$где$50000","где",$B$4)),INDIRECT(SUBSTITUTE("ИсходныеДанные!$что$2:$что$50000","что",J$4)),"",0,1)</f>
        <v/>
      </c>
      <c r="K1410" s="3">
        <f ca="1">IF($B1410&lt;&gt;"",SUMIF(INDIRECT("ИсходныеДанные!$"&amp;$K$4&amp;"$2:$"&amp;$K$4&amp;"$50000"),$B1410&amp;"#"&amp;K$6,INDIRECT("ИсходныеДанные!$J$2:$J$50000")),0)</f>
        <v>0</v>
      </c>
      <c r="L1410" s="3">
        <f ca="1">IF($B1410&lt;&gt;"",SUMIF(INDIRECT("ИсходныеДанные!$"&amp;$K$4&amp;"$2:$"&amp;$K$4&amp;"$50000"),$B1410&amp;"#"&amp;L$6,INDIRECT("ИсходныеДанные!$J$2:$J$50000")),0)</f>
        <v>0</v>
      </c>
      <c r="M1410" s="3">
        <f ca="1">IF($B1410&lt;&gt;"",SUMIF(INDIRECT("ИсходныеДанные!$"&amp;$K$4&amp;"$2:$"&amp;$K$4&amp;"$50000"),$B1410&amp;"#"&amp;M$6,INDIRECT("ИсходныеДанные!$J$2:$J$50000")),0)</f>
        <v>0</v>
      </c>
      <c r="N1410" s="3">
        <f ca="1">IF($B1410&lt;&gt;"",SUMIF(INDIRECT("ИсходныеДанные!$"&amp;$K$4&amp;"$2:$"&amp;$K$4&amp;"$50000"),$B1410&amp;"#"&amp;N$6,INDIRECT("ИсходныеДанные!$J$2:$J$50000")),0)</f>
        <v>0</v>
      </c>
      <c r="O1410" s="3">
        <f ca="1">IF($B1410&lt;&gt;"",SUMIF(INDIRECT("ИсходныеДанные!$"&amp;$K$4&amp;"$2:$"&amp;$K$4&amp;"$50000"),$B1410&amp;"#"&amp;O$6,INDIRECT("ИсходныеДанные!$J$2:$J$50000")),0)</f>
        <v>0</v>
      </c>
      <c r="P1410" s="3">
        <f ca="1">IF($B1410&lt;&gt;"",SUMIF(INDIRECT("ИсходныеДанные!$"&amp;$K$4&amp;"$2:$"&amp;$K$4&amp;"$50000"),$B1410&amp;"#"&amp;P$6,INDIRECT("ИсходныеДанные!$J$2:$J$50000")),0)</f>
        <v>0</v>
      </c>
      <c r="Q1410" s="3">
        <f ca="1">IF($B1410&lt;&gt;"",SUMIF(INDIRECT("ИсходныеДанные!$"&amp;$K$4&amp;"$2:$"&amp;$K$4&amp;"$50000"),$B1410&amp;"#"&amp;Q$6,INDIRECT("ИсходныеДанные!$J$2:$J$50000")),0)</f>
        <v>0</v>
      </c>
      <c r="R1410" s="3">
        <f ca="1">IF($B1410&lt;&gt;"",SUMIF(INDIRECT("ИсходныеДанные!$"&amp;$K$4&amp;"$2:$"&amp;$K$4&amp;"$50000"),$B1410&amp;"#"&amp;R$6,INDIRECT("ИсходныеДанные!$J$2:$J$50000")),0)</f>
        <v>0</v>
      </c>
      <c r="S1410" s="3">
        <f ca="1">IF($B1410&lt;&gt;"",SUMIF(INDIRECT("ИсходныеДанные!$"&amp;$K$4&amp;"$2:$"&amp;$K$4&amp;"$50000"),$B1410&amp;"#"&amp;S$6,INDIRECT("ИсходныеДанные!$J$2:$J$50000")),0)</f>
        <v>0</v>
      </c>
      <c r="T1410" s="3">
        <f ca="1">IF($B1410&lt;&gt;"",SUMIF(INDIRECT("ИсходныеДанные!$"&amp;$K$4&amp;"$2:$"&amp;$K$4&amp;"$50000"),$B1410&amp;"#"&amp;T$6,INDIRECT("ИсходныеДанные!$J$2:$J$50000")),0)</f>
        <v>0</v>
      </c>
      <c r="U1410" s="3">
        <f ca="1">IF($B1410&lt;&gt;"",SUMIF(INDIRECT("ИсходныеДанные!$"&amp;$K$4&amp;"$2:$"&amp;$K$4&amp;"$50000"),$B1410&amp;"#"&amp;U$6,INDIRECT("ИсходныеДанные!$J$2:$J$50000")),0)</f>
        <v>0</v>
      </c>
      <c r="V1410" s="3">
        <f ca="1">IF($B1410&lt;&gt;"",SUMIF(INDIRECT("ИсходныеДанные!$"&amp;$K$4&amp;"$2:$"&amp;$K$4&amp;"$50000"),$B1410&amp;"#"&amp;V$6,INDIRECT("ИсходныеДанные!$J$2:$J$50000")),0)</f>
        <v>0</v>
      </c>
      <c r="W1410" s="16" t="e">
        <f ca="1">SUM(K1410:V1410)/Пофамильно!$R$1</f>
        <v>#DIV/0!</v>
      </c>
    </row>
    <row r="1411" spans="1:23" x14ac:dyDescent="0.25">
      <c r="A1411" s="10" t="str">
        <f t="shared" ca="1" si="23"/>
        <v>delete</v>
      </c>
      <c r="B1411" s="16" cm="1">
        <f t="array" aca="1" ref="B1411" ca="1">INDIRECT("УникальныеСписки!D"&amp;ROW()-$L$4)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14"/>
      <c r="G1411" s="81" t="str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84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84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84" t="str" cm="1">
        <f t="array" aca="1" ref="J1411" ca="1">_xlfn.XLOOKUP($B1411,INDIRECT(SUBSTITUTE("ИсходныеДанные!$где$2:$где$50000","где",$B$4)),INDIRECT(SUBSTITUTE("ИсходныеДанные!$что$2:$что$50000","что",J$4)),"",0,1)</f>
        <v/>
      </c>
      <c r="K1411" s="3">
        <f ca="1">IF($B1411&lt;&gt;"",SUMIF(INDIRECT("ИсходныеДанные!$"&amp;$K$4&amp;"$2:$"&amp;$K$4&amp;"$50000"),$B1411&amp;"#"&amp;K$6,INDIRECT("ИсходныеДанные!$J$2:$J$50000")),0)</f>
        <v>0</v>
      </c>
      <c r="L1411" s="3">
        <f ca="1">IF($B1411&lt;&gt;"",SUMIF(INDIRECT("ИсходныеДанные!$"&amp;$K$4&amp;"$2:$"&amp;$K$4&amp;"$50000"),$B1411&amp;"#"&amp;L$6,INDIRECT("ИсходныеДанные!$J$2:$J$50000")),0)</f>
        <v>0</v>
      </c>
      <c r="M1411" s="3">
        <f ca="1">IF($B1411&lt;&gt;"",SUMIF(INDIRECT("ИсходныеДанные!$"&amp;$K$4&amp;"$2:$"&amp;$K$4&amp;"$50000"),$B1411&amp;"#"&amp;M$6,INDIRECT("ИсходныеДанные!$J$2:$J$50000")),0)</f>
        <v>0</v>
      </c>
      <c r="N1411" s="3">
        <f ca="1">IF($B1411&lt;&gt;"",SUMIF(INDIRECT("ИсходныеДанные!$"&amp;$K$4&amp;"$2:$"&amp;$K$4&amp;"$50000"),$B1411&amp;"#"&amp;N$6,INDIRECT("ИсходныеДанные!$J$2:$J$50000")),0)</f>
        <v>0</v>
      </c>
      <c r="O1411" s="3">
        <f ca="1">IF($B1411&lt;&gt;"",SUMIF(INDIRECT("ИсходныеДанные!$"&amp;$K$4&amp;"$2:$"&amp;$K$4&amp;"$50000"),$B1411&amp;"#"&amp;O$6,INDIRECT("ИсходныеДанные!$J$2:$J$50000")),0)</f>
        <v>0</v>
      </c>
      <c r="P1411" s="3">
        <f ca="1">IF($B1411&lt;&gt;"",SUMIF(INDIRECT("ИсходныеДанные!$"&amp;$K$4&amp;"$2:$"&amp;$K$4&amp;"$50000"),$B1411&amp;"#"&amp;P$6,INDIRECT("ИсходныеДанные!$J$2:$J$50000")),0)</f>
        <v>0</v>
      </c>
      <c r="Q1411" s="3">
        <f ca="1">IF($B1411&lt;&gt;"",SUMIF(INDIRECT("ИсходныеДанные!$"&amp;$K$4&amp;"$2:$"&amp;$K$4&amp;"$50000"),$B1411&amp;"#"&amp;Q$6,INDIRECT("ИсходныеДанные!$J$2:$J$50000")),0)</f>
        <v>0</v>
      </c>
      <c r="R1411" s="3">
        <f ca="1">IF($B1411&lt;&gt;"",SUMIF(INDIRECT("ИсходныеДанные!$"&amp;$K$4&amp;"$2:$"&amp;$K$4&amp;"$50000"),$B1411&amp;"#"&amp;R$6,INDIRECT("ИсходныеДанные!$J$2:$J$50000")),0)</f>
        <v>0</v>
      </c>
      <c r="S1411" s="3">
        <f ca="1">IF($B1411&lt;&gt;"",SUMIF(INDIRECT("ИсходныеДанные!$"&amp;$K$4&amp;"$2:$"&amp;$K$4&amp;"$50000"),$B1411&amp;"#"&amp;S$6,INDIRECT("ИсходныеДанные!$J$2:$J$50000")),0)</f>
        <v>0</v>
      </c>
      <c r="T1411" s="3">
        <f ca="1">IF($B1411&lt;&gt;"",SUMIF(INDIRECT("ИсходныеДанные!$"&amp;$K$4&amp;"$2:$"&amp;$K$4&amp;"$50000"),$B1411&amp;"#"&amp;T$6,INDIRECT("ИсходныеДанные!$J$2:$J$50000")),0)</f>
        <v>0</v>
      </c>
      <c r="U1411" s="3">
        <f ca="1">IF($B1411&lt;&gt;"",SUMIF(INDIRECT("ИсходныеДанные!$"&amp;$K$4&amp;"$2:$"&amp;$K$4&amp;"$50000"),$B1411&amp;"#"&amp;U$6,INDIRECT("ИсходныеДанные!$J$2:$J$50000")),0)</f>
        <v>0</v>
      </c>
      <c r="V1411" s="3">
        <f ca="1">IF($B1411&lt;&gt;"",SUMIF(INDIRECT("ИсходныеДанные!$"&amp;$K$4&amp;"$2:$"&amp;$K$4&amp;"$50000"),$B1411&amp;"#"&amp;V$6,INDIRECT("ИсходныеДанные!$J$2:$J$50000")),0)</f>
        <v>0</v>
      </c>
      <c r="W1411" s="16" t="e">
        <f ca="1">SUM(K1411:V1411)/Пофамильно!$R$1</f>
        <v>#DIV/0!</v>
      </c>
    </row>
    <row r="1412" spans="1:23" x14ac:dyDescent="0.25">
      <c r="A1412" s="10" t="str">
        <f t="shared" ca="1" si="23"/>
        <v>delete</v>
      </c>
      <c r="B1412" s="16" cm="1">
        <f t="array" aca="1" ref="B1412" ca="1">INDIRECT("УникальныеСписки!D"&amp;ROW()-$L$4)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14"/>
      <c r="G1412" s="81" t="str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84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84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84" t="str" cm="1">
        <f t="array" aca="1" ref="J1412" ca="1">_xlfn.XLOOKUP($B1412,INDIRECT(SUBSTITUTE("ИсходныеДанные!$где$2:$где$50000","где",$B$4)),INDIRECT(SUBSTITUTE("ИсходныеДанные!$что$2:$что$50000","что",J$4)),"",0,1)</f>
        <v/>
      </c>
      <c r="K1412" s="3">
        <f ca="1">IF($B1412&lt;&gt;"",SUMIF(INDIRECT("ИсходныеДанные!$"&amp;$K$4&amp;"$2:$"&amp;$K$4&amp;"$50000"),$B1412&amp;"#"&amp;K$6,INDIRECT("ИсходныеДанные!$J$2:$J$50000")),0)</f>
        <v>0</v>
      </c>
      <c r="L1412" s="3">
        <f ca="1">IF($B1412&lt;&gt;"",SUMIF(INDIRECT("ИсходныеДанные!$"&amp;$K$4&amp;"$2:$"&amp;$K$4&amp;"$50000"),$B1412&amp;"#"&amp;L$6,INDIRECT("ИсходныеДанные!$J$2:$J$50000")),0)</f>
        <v>0</v>
      </c>
      <c r="M1412" s="3">
        <f ca="1">IF($B1412&lt;&gt;"",SUMIF(INDIRECT("ИсходныеДанные!$"&amp;$K$4&amp;"$2:$"&amp;$K$4&amp;"$50000"),$B1412&amp;"#"&amp;M$6,INDIRECT("ИсходныеДанные!$J$2:$J$50000")),0)</f>
        <v>0</v>
      </c>
      <c r="N1412" s="3">
        <f ca="1">IF($B1412&lt;&gt;"",SUMIF(INDIRECT("ИсходныеДанные!$"&amp;$K$4&amp;"$2:$"&amp;$K$4&amp;"$50000"),$B1412&amp;"#"&amp;N$6,INDIRECT("ИсходныеДанные!$J$2:$J$50000")),0)</f>
        <v>0</v>
      </c>
      <c r="O1412" s="3">
        <f ca="1">IF($B1412&lt;&gt;"",SUMIF(INDIRECT("ИсходныеДанные!$"&amp;$K$4&amp;"$2:$"&amp;$K$4&amp;"$50000"),$B1412&amp;"#"&amp;O$6,INDIRECT("ИсходныеДанные!$J$2:$J$50000")),0)</f>
        <v>0</v>
      </c>
      <c r="P1412" s="3">
        <f ca="1">IF($B1412&lt;&gt;"",SUMIF(INDIRECT("ИсходныеДанные!$"&amp;$K$4&amp;"$2:$"&amp;$K$4&amp;"$50000"),$B1412&amp;"#"&amp;P$6,INDIRECT("ИсходныеДанные!$J$2:$J$50000")),0)</f>
        <v>0</v>
      </c>
      <c r="Q1412" s="3">
        <f ca="1">IF($B1412&lt;&gt;"",SUMIF(INDIRECT("ИсходныеДанные!$"&amp;$K$4&amp;"$2:$"&amp;$K$4&amp;"$50000"),$B1412&amp;"#"&amp;Q$6,INDIRECT("ИсходныеДанные!$J$2:$J$50000")),0)</f>
        <v>0</v>
      </c>
      <c r="R1412" s="3">
        <f ca="1">IF($B1412&lt;&gt;"",SUMIF(INDIRECT("ИсходныеДанные!$"&amp;$K$4&amp;"$2:$"&amp;$K$4&amp;"$50000"),$B1412&amp;"#"&amp;R$6,INDIRECT("ИсходныеДанные!$J$2:$J$50000")),0)</f>
        <v>0</v>
      </c>
      <c r="S1412" s="3">
        <f ca="1">IF($B1412&lt;&gt;"",SUMIF(INDIRECT("ИсходныеДанные!$"&amp;$K$4&amp;"$2:$"&amp;$K$4&amp;"$50000"),$B1412&amp;"#"&amp;S$6,INDIRECT("ИсходныеДанные!$J$2:$J$50000")),0)</f>
        <v>0</v>
      </c>
      <c r="T1412" s="3">
        <f ca="1">IF($B1412&lt;&gt;"",SUMIF(INDIRECT("ИсходныеДанные!$"&amp;$K$4&amp;"$2:$"&amp;$K$4&amp;"$50000"),$B1412&amp;"#"&amp;T$6,INDIRECT("ИсходныеДанные!$J$2:$J$50000")),0)</f>
        <v>0</v>
      </c>
      <c r="U1412" s="3">
        <f ca="1">IF($B1412&lt;&gt;"",SUMIF(INDIRECT("ИсходныеДанные!$"&amp;$K$4&amp;"$2:$"&amp;$K$4&amp;"$50000"),$B1412&amp;"#"&amp;U$6,INDIRECT("ИсходныеДанные!$J$2:$J$50000")),0)</f>
        <v>0</v>
      </c>
      <c r="V1412" s="3">
        <f ca="1">IF($B1412&lt;&gt;"",SUMIF(INDIRECT("ИсходныеДанные!$"&amp;$K$4&amp;"$2:$"&amp;$K$4&amp;"$50000"),$B1412&amp;"#"&amp;V$6,INDIRECT("ИсходныеДанные!$J$2:$J$50000")),0)</f>
        <v>0</v>
      </c>
      <c r="W1412" s="16" t="e">
        <f ca="1">SUM(K1412:V1412)/Пофамильно!$R$1</f>
        <v>#DIV/0!</v>
      </c>
    </row>
    <row r="1413" spans="1:23" x14ac:dyDescent="0.25">
      <c r="A1413" s="10" t="str">
        <f t="shared" ca="1" si="23"/>
        <v>delete</v>
      </c>
      <c r="B1413" s="16" cm="1">
        <f t="array" aca="1" ref="B1413" ca="1">INDIRECT("УникальныеСписки!D"&amp;ROW()-$L$4)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14"/>
      <c r="G1413" s="81" t="str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84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84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84" t="str" cm="1">
        <f t="array" aca="1" ref="J1413" ca="1">_xlfn.XLOOKUP($B1413,INDIRECT(SUBSTITUTE("ИсходныеДанные!$где$2:$где$50000","где",$B$4)),INDIRECT(SUBSTITUTE("ИсходныеДанные!$что$2:$что$50000","что",J$4)),"",0,1)</f>
        <v/>
      </c>
      <c r="K1413" s="3">
        <f ca="1">IF($B1413&lt;&gt;"",SUMIF(INDIRECT("ИсходныеДанные!$"&amp;$K$4&amp;"$2:$"&amp;$K$4&amp;"$50000"),$B1413&amp;"#"&amp;K$6,INDIRECT("ИсходныеДанные!$J$2:$J$50000")),0)</f>
        <v>0</v>
      </c>
      <c r="L1413" s="3">
        <f ca="1">IF($B1413&lt;&gt;"",SUMIF(INDIRECT("ИсходныеДанные!$"&amp;$K$4&amp;"$2:$"&amp;$K$4&amp;"$50000"),$B1413&amp;"#"&amp;L$6,INDIRECT("ИсходныеДанные!$J$2:$J$50000")),0)</f>
        <v>0</v>
      </c>
      <c r="M1413" s="3">
        <f ca="1">IF($B1413&lt;&gt;"",SUMIF(INDIRECT("ИсходныеДанные!$"&amp;$K$4&amp;"$2:$"&amp;$K$4&amp;"$50000"),$B1413&amp;"#"&amp;M$6,INDIRECT("ИсходныеДанные!$J$2:$J$50000")),0)</f>
        <v>0</v>
      </c>
      <c r="N1413" s="3">
        <f ca="1">IF($B1413&lt;&gt;"",SUMIF(INDIRECT("ИсходныеДанные!$"&amp;$K$4&amp;"$2:$"&amp;$K$4&amp;"$50000"),$B1413&amp;"#"&amp;N$6,INDIRECT("ИсходныеДанные!$J$2:$J$50000")),0)</f>
        <v>0</v>
      </c>
      <c r="O1413" s="3">
        <f ca="1">IF($B1413&lt;&gt;"",SUMIF(INDIRECT("ИсходныеДанные!$"&amp;$K$4&amp;"$2:$"&amp;$K$4&amp;"$50000"),$B1413&amp;"#"&amp;O$6,INDIRECT("ИсходныеДанные!$J$2:$J$50000")),0)</f>
        <v>0</v>
      </c>
      <c r="P1413" s="3">
        <f ca="1">IF($B1413&lt;&gt;"",SUMIF(INDIRECT("ИсходныеДанные!$"&amp;$K$4&amp;"$2:$"&amp;$K$4&amp;"$50000"),$B1413&amp;"#"&amp;P$6,INDIRECT("ИсходныеДанные!$J$2:$J$50000")),0)</f>
        <v>0</v>
      </c>
      <c r="Q1413" s="3">
        <f ca="1">IF($B1413&lt;&gt;"",SUMIF(INDIRECT("ИсходныеДанные!$"&amp;$K$4&amp;"$2:$"&amp;$K$4&amp;"$50000"),$B1413&amp;"#"&amp;Q$6,INDIRECT("ИсходныеДанные!$J$2:$J$50000")),0)</f>
        <v>0</v>
      </c>
      <c r="R1413" s="3">
        <f ca="1">IF($B1413&lt;&gt;"",SUMIF(INDIRECT("ИсходныеДанные!$"&amp;$K$4&amp;"$2:$"&amp;$K$4&amp;"$50000"),$B1413&amp;"#"&amp;R$6,INDIRECT("ИсходныеДанные!$J$2:$J$50000")),0)</f>
        <v>0</v>
      </c>
      <c r="S1413" s="3">
        <f ca="1">IF($B1413&lt;&gt;"",SUMIF(INDIRECT("ИсходныеДанные!$"&amp;$K$4&amp;"$2:$"&amp;$K$4&amp;"$50000"),$B1413&amp;"#"&amp;S$6,INDIRECT("ИсходныеДанные!$J$2:$J$50000")),0)</f>
        <v>0</v>
      </c>
      <c r="T1413" s="3">
        <f ca="1">IF($B1413&lt;&gt;"",SUMIF(INDIRECT("ИсходныеДанные!$"&amp;$K$4&amp;"$2:$"&amp;$K$4&amp;"$50000"),$B1413&amp;"#"&amp;T$6,INDIRECT("ИсходныеДанные!$J$2:$J$50000")),0)</f>
        <v>0</v>
      </c>
      <c r="U1413" s="3">
        <f ca="1">IF($B1413&lt;&gt;"",SUMIF(INDIRECT("ИсходныеДанные!$"&amp;$K$4&amp;"$2:$"&amp;$K$4&amp;"$50000"),$B1413&amp;"#"&amp;U$6,INDIRECT("ИсходныеДанные!$J$2:$J$50000")),0)</f>
        <v>0</v>
      </c>
      <c r="V1413" s="3">
        <f ca="1">IF($B1413&lt;&gt;"",SUMIF(INDIRECT("ИсходныеДанные!$"&amp;$K$4&amp;"$2:$"&amp;$K$4&amp;"$50000"),$B1413&amp;"#"&amp;V$6,INDIRECT("ИсходныеДанные!$J$2:$J$50000")),0)</f>
        <v>0</v>
      </c>
      <c r="W1413" s="16" t="e">
        <f ca="1">SUM(K1413:V1413)/Пофамильно!$R$1</f>
        <v>#DIV/0!</v>
      </c>
    </row>
    <row r="1414" spans="1:23" x14ac:dyDescent="0.25">
      <c r="A1414" s="10" t="str">
        <f t="shared" ca="1" si="23"/>
        <v>delete</v>
      </c>
      <c r="B1414" s="16" cm="1">
        <f t="array" aca="1" ref="B1414" ca="1">INDIRECT("УникальныеСписки!D"&amp;ROW()-$L$4)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14"/>
      <c r="G1414" s="81" t="str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84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84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84" t="str" cm="1">
        <f t="array" aca="1" ref="J1414" ca="1">_xlfn.XLOOKUP($B1414,INDIRECT(SUBSTITUTE("ИсходныеДанные!$где$2:$где$50000","где",$B$4)),INDIRECT(SUBSTITUTE("ИсходныеДанные!$что$2:$что$50000","что",J$4)),"",0,1)</f>
        <v/>
      </c>
      <c r="K1414" s="3">
        <f ca="1">IF($B1414&lt;&gt;"",SUMIF(INDIRECT("ИсходныеДанные!$"&amp;$K$4&amp;"$2:$"&amp;$K$4&amp;"$50000"),$B1414&amp;"#"&amp;K$6,INDIRECT("ИсходныеДанные!$J$2:$J$50000")),0)</f>
        <v>0</v>
      </c>
      <c r="L1414" s="3">
        <f ca="1">IF($B1414&lt;&gt;"",SUMIF(INDIRECT("ИсходныеДанные!$"&amp;$K$4&amp;"$2:$"&amp;$K$4&amp;"$50000"),$B1414&amp;"#"&amp;L$6,INDIRECT("ИсходныеДанные!$J$2:$J$50000")),0)</f>
        <v>0</v>
      </c>
      <c r="M1414" s="3">
        <f ca="1">IF($B1414&lt;&gt;"",SUMIF(INDIRECT("ИсходныеДанные!$"&amp;$K$4&amp;"$2:$"&amp;$K$4&amp;"$50000"),$B1414&amp;"#"&amp;M$6,INDIRECT("ИсходныеДанные!$J$2:$J$50000")),0)</f>
        <v>0</v>
      </c>
      <c r="N1414" s="3">
        <f ca="1">IF($B1414&lt;&gt;"",SUMIF(INDIRECT("ИсходныеДанные!$"&amp;$K$4&amp;"$2:$"&amp;$K$4&amp;"$50000"),$B1414&amp;"#"&amp;N$6,INDIRECT("ИсходныеДанные!$J$2:$J$50000")),0)</f>
        <v>0</v>
      </c>
      <c r="O1414" s="3">
        <f ca="1">IF($B1414&lt;&gt;"",SUMIF(INDIRECT("ИсходныеДанные!$"&amp;$K$4&amp;"$2:$"&amp;$K$4&amp;"$50000"),$B1414&amp;"#"&amp;O$6,INDIRECT("ИсходныеДанные!$J$2:$J$50000")),0)</f>
        <v>0</v>
      </c>
      <c r="P1414" s="3">
        <f ca="1">IF($B1414&lt;&gt;"",SUMIF(INDIRECT("ИсходныеДанные!$"&amp;$K$4&amp;"$2:$"&amp;$K$4&amp;"$50000"),$B1414&amp;"#"&amp;P$6,INDIRECT("ИсходныеДанные!$J$2:$J$50000")),0)</f>
        <v>0</v>
      </c>
      <c r="Q1414" s="3">
        <f ca="1">IF($B1414&lt;&gt;"",SUMIF(INDIRECT("ИсходныеДанные!$"&amp;$K$4&amp;"$2:$"&amp;$K$4&amp;"$50000"),$B1414&amp;"#"&amp;Q$6,INDIRECT("ИсходныеДанные!$J$2:$J$50000")),0)</f>
        <v>0</v>
      </c>
      <c r="R1414" s="3">
        <f ca="1">IF($B1414&lt;&gt;"",SUMIF(INDIRECT("ИсходныеДанные!$"&amp;$K$4&amp;"$2:$"&amp;$K$4&amp;"$50000"),$B1414&amp;"#"&amp;R$6,INDIRECT("ИсходныеДанные!$J$2:$J$50000")),0)</f>
        <v>0</v>
      </c>
      <c r="S1414" s="3">
        <f ca="1">IF($B1414&lt;&gt;"",SUMIF(INDIRECT("ИсходныеДанные!$"&amp;$K$4&amp;"$2:$"&amp;$K$4&amp;"$50000"),$B1414&amp;"#"&amp;S$6,INDIRECT("ИсходныеДанные!$J$2:$J$50000")),0)</f>
        <v>0</v>
      </c>
      <c r="T1414" s="3">
        <f ca="1">IF($B1414&lt;&gt;"",SUMIF(INDIRECT("ИсходныеДанные!$"&amp;$K$4&amp;"$2:$"&amp;$K$4&amp;"$50000"),$B1414&amp;"#"&amp;T$6,INDIRECT("ИсходныеДанные!$J$2:$J$50000")),0)</f>
        <v>0</v>
      </c>
      <c r="U1414" s="3">
        <f ca="1">IF($B1414&lt;&gt;"",SUMIF(INDIRECT("ИсходныеДанные!$"&amp;$K$4&amp;"$2:$"&amp;$K$4&amp;"$50000"),$B1414&amp;"#"&amp;U$6,INDIRECT("ИсходныеДанные!$J$2:$J$50000")),0)</f>
        <v>0</v>
      </c>
      <c r="V1414" s="3">
        <f ca="1">IF($B1414&lt;&gt;"",SUMIF(INDIRECT("ИсходныеДанные!$"&amp;$K$4&amp;"$2:$"&amp;$K$4&amp;"$50000"),$B1414&amp;"#"&amp;V$6,INDIRECT("ИсходныеДанные!$J$2:$J$50000")),0)</f>
        <v>0</v>
      </c>
      <c r="W1414" s="16" t="e">
        <f ca="1">SUM(K1414:V1414)/Пофамильно!$R$1</f>
        <v>#DIV/0!</v>
      </c>
    </row>
    <row r="1415" spans="1:23" x14ac:dyDescent="0.25">
      <c r="A1415" s="10" t="str">
        <f t="shared" ca="1" si="23"/>
        <v>delete</v>
      </c>
      <c r="B1415" s="16" cm="1">
        <f t="array" aca="1" ref="B1415" ca="1">INDIRECT("УникальныеСписки!D"&amp;ROW()-$L$4)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14"/>
      <c r="G1415" s="81" t="str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84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84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84" t="str" cm="1">
        <f t="array" aca="1" ref="J1415" ca="1">_xlfn.XLOOKUP($B1415,INDIRECT(SUBSTITUTE("ИсходныеДанные!$где$2:$где$50000","где",$B$4)),INDIRECT(SUBSTITUTE("ИсходныеДанные!$что$2:$что$50000","что",J$4)),"",0,1)</f>
        <v/>
      </c>
      <c r="K1415" s="3">
        <f ca="1">IF($B1415&lt;&gt;"",SUMIF(INDIRECT("ИсходныеДанные!$"&amp;$K$4&amp;"$2:$"&amp;$K$4&amp;"$50000"),$B1415&amp;"#"&amp;K$6,INDIRECT("ИсходныеДанные!$J$2:$J$50000")),0)</f>
        <v>0</v>
      </c>
      <c r="L1415" s="3">
        <f ca="1">IF($B1415&lt;&gt;"",SUMIF(INDIRECT("ИсходныеДанные!$"&amp;$K$4&amp;"$2:$"&amp;$K$4&amp;"$50000"),$B1415&amp;"#"&amp;L$6,INDIRECT("ИсходныеДанные!$J$2:$J$50000")),0)</f>
        <v>0</v>
      </c>
      <c r="M1415" s="3">
        <f ca="1">IF($B1415&lt;&gt;"",SUMIF(INDIRECT("ИсходныеДанные!$"&amp;$K$4&amp;"$2:$"&amp;$K$4&amp;"$50000"),$B1415&amp;"#"&amp;M$6,INDIRECT("ИсходныеДанные!$J$2:$J$50000")),0)</f>
        <v>0</v>
      </c>
      <c r="N1415" s="3">
        <f ca="1">IF($B1415&lt;&gt;"",SUMIF(INDIRECT("ИсходныеДанные!$"&amp;$K$4&amp;"$2:$"&amp;$K$4&amp;"$50000"),$B1415&amp;"#"&amp;N$6,INDIRECT("ИсходныеДанные!$J$2:$J$50000")),0)</f>
        <v>0</v>
      </c>
      <c r="O1415" s="3">
        <f ca="1">IF($B1415&lt;&gt;"",SUMIF(INDIRECT("ИсходныеДанные!$"&amp;$K$4&amp;"$2:$"&amp;$K$4&amp;"$50000"),$B1415&amp;"#"&amp;O$6,INDIRECT("ИсходныеДанные!$J$2:$J$50000")),0)</f>
        <v>0</v>
      </c>
      <c r="P1415" s="3">
        <f ca="1">IF($B1415&lt;&gt;"",SUMIF(INDIRECT("ИсходныеДанные!$"&amp;$K$4&amp;"$2:$"&amp;$K$4&amp;"$50000"),$B1415&amp;"#"&amp;P$6,INDIRECT("ИсходныеДанные!$J$2:$J$50000")),0)</f>
        <v>0</v>
      </c>
      <c r="Q1415" s="3">
        <f ca="1">IF($B1415&lt;&gt;"",SUMIF(INDIRECT("ИсходныеДанные!$"&amp;$K$4&amp;"$2:$"&amp;$K$4&amp;"$50000"),$B1415&amp;"#"&amp;Q$6,INDIRECT("ИсходныеДанные!$J$2:$J$50000")),0)</f>
        <v>0</v>
      </c>
      <c r="R1415" s="3">
        <f ca="1">IF($B1415&lt;&gt;"",SUMIF(INDIRECT("ИсходныеДанные!$"&amp;$K$4&amp;"$2:$"&amp;$K$4&amp;"$50000"),$B1415&amp;"#"&amp;R$6,INDIRECT("ИсходныеДанные!$J$2:$J$50000")),0)</f>
        <v>0</v>
      </c>
      <c r="S1415" s="3">
        <f ca="1">IF($B1415&lt;&gt;"",SUMIF(INDIRECT("ИсходныеДанные!$"&amp;$K$4&amp;"$2:$"&amp;$K$4&amp;"$50000"),$B1415&amp;"#"&amp;S$6,INDIRECT("ИсходныеДанные!$J$2:$J$50000")),0)</f>
        <v>0</v>
      </c>
      <c r="T1415" s="3">
        <f ca="1">IF($B1415&lt;&gt;"",SUMIF(INDIRECT("ИсходныеДанные!$"&amp;$K$4&amp;"$2:$"&amp;$K$4&amp;"$50000"),$B1415&amp;"#"&amp;T$6,INDIRECT("ИсходныеДанные!$J$2:$J$50000")),0)</f>
        <v>0</v>
      </c>
      <c r="U1415" s="3">
        <f ca="1">IF($B1415&lt;&gt;"",SUMIF(INDIRECT("ИсходныеДанные!$"&amp;$K$4&amp;"$2:$"&amp;$K$4&amp;"$50000"),$B1415&amp;"#"&amp;U$6,INDIRECT("ИсходныеДанные!$J$2:$J$50000")),0)</f>
        <v>0</v>
      </c>
      <c r="V1415" s="3">
        <f ca="1">IF($B1415&lt;&gt;"",SUMIF(INDIRECT("ИсходныеДанные!$"&amp;$K$4&amp;"$2:$"&amp;$K$4&amp;"$50000"),$B1415&amp;"#"&amp;V$6,INDIRECT("ИсходныеДанные!$J$2:$J$50000")),0)</f>
        <v>0</v>
      </c>
      <c r="W1415" s="16" t="e">
        <f ca="1">SUM(K1415:V1415)/Пофамильно!$R$1</f>
        <v>#DIV/0!</v>
      </c>
    </row>
    <row r="1416" spans="1:23" x14ac:dyDescent="0.25">
      <c r="A1416" s="10" t="str">
        <f t="shared" ca="1" si="23"/>
        <v>delete</v>
      </c>
      <c r="B1416" s="16" cm="1">
        <f t="array" aca="1" ref="B1416" ca="1">INDIRECT("УникальныеСписки!D"&amp;ROW()-$L$4)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14"/>
      <c r="G1416" s="81" t="str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84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84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84" t="str" cm="1">
        <f t="array" aca="1" ref="J1416" ca="1">_xlfn.XLOOKUP($B1416,INDIRECT(SUBSTITUTE("ИсходныеДанные!$где$2:$где$50000","где",$B$4)),INDIRECT(SUBSTITUTE("ИсходныеДанные!$что$2:$что$50000","что",J$4)),"",0,1)</f>
        <v/>
      </c>
      <c r="K1416" s="3">
        <f ca="1">IF($B1416&lt;&gt;"",SUMIF(INDIRECT("ИсходныеДанные!$"&amp;$K$4&amp;"$2:$"&amp;$K$4&amp;"$50000"),$B1416&amp;"#"&amp;K$6,INDIRECT("ИсходныеДанные!$J$2:$J$50000")),0)</f>
        <v>0</v>
      </c>
      <c r="L1416" s="3">
        <f ca="1">IF($B1416&lt;&gt;"",SUMIF(INDIRECT("ИсходныеДанные!$"&amp;$K$4&amp;"$2:$"&amp;$K$4&amp;"$50000"),$B1416&amp;"#"&amp;L$6,INDIRECT("ИсходныеДанные!$J$2:$J$50000")),0)</f>
        <v>0</v>
      </c>
      <c r="M1416" s="3">
        <f ca="1">IF($B1416&lt;&gt;"",SUMIF(INDIRECT("ИсходныеДанные!$"&amp;$K$4&amp;"$2:$"&amp;$K$4&amp;"$50000"),$B1416&amp;"#"&amp;M$6,INDIRECT("ИсходныеДанные!$J$2:$J$50000")),0)</f>
        <v>0</v>
      </c>
      <c r="N1416" s="3">
        <f ca="1">IF($B1416&lt;&gt;"",SUMIF(INDIRECT("ИсходныеДанные!$"&amp;$K$4&amp;"$2:$"&amp;$K$4&amp;"$50000"),$B1416&amp;"#"&amp;N$6,INDIRECT("ИсходныеДанные!$J$2:$J$50000")),0)</f>
        <v>0</v>
      </c>
      <c r="O1416" s="3">
        <f ca="1">IF($B1416&lt;&gt;"",SUMIF(INDIRECT("ИсходныеДанные!$"&amp;$K$4&amp;"$2:$"&amp;$K$4&amp;"$50000"),$B1416&amp;"#"&amp;O$6,INDIRECT("ИсходныеДанные!$J$2:$J$50000")),0)</f>
        <v>0</v>
      </c>
      <c r="P1416" s="3">
        <f ca="1">IF($B1416&lt;&gt;"",SUMIF(INDIRECT("ИсходныеДанные!$"&amp;$K$4&amp;"$2:$"&amp;$K$4&amp;"$50000"),$B1416&amp;"#"&amp;P$6,INDIRECT("ИсходныеДанные!$J$2:$J$50000")),0)</f>
        <v>0</v>
      </c>
      <c r="Q1416" s="3">
        <f ca="1">IF($B1416&lt;&gt;"",SUMIF(INDIRECT("ИсходныеДанные!$"&amp;$K$4&amp;"$2:$"&amp;$K$4&amp;"$50000"),$B1416&amp;"#"&amp;Q$6,INDIRECT("ИсходныеДанные!$J$2:$J$50000")),0)</f>
        <v>0</v>
      </c>
      <c r="R1416" s="3">
        <f ca="1">IF($B1416&lt;&gt;"",SUMIF(INDIRECT("ИсходныеДанные!$"&amp;$K$4&amp;"$2:$"&amp;$K$4&amp;"$50000"),$B1416&amp;"#"&amp;R$6,INDIRECT("ИсходныеДанные!$J$2:$J$50000")),0)</f>
        <v>0</v>
      </c>
      <c r="S1416" s="3">
        <f ca="1">IF($B1416&lt;&gt;"",SUMIF(INDIRECT("ИсходныеДанные!$"&amp;$K$4&amp;"$2:$"&amp;$K$4&amp;"$50000"),$B1416&amp;"#"&amp;S$6,INDIRECT("ИсходныеДанные!$J$2:$J$50000")),0)</f>
        <v>0</v>
      </c>
      <c r="T1416" s="3">
        <f ca="1">IF($B1416&lt;&gt;"",SUMIF(INDIRECT("ИсходныеДанные!$"&amp;$K$4&amp;"$2:$"&amp;$K$4&amp;"$50000"),$B1416&amp;"#"&amp;T$6,INDIRECT("ИсходныеДанные!$J$2:$J$50000")),0)</f>
        <v>0</v>
      </c>
      <c r="U1416" s="3">
        <f ca="1">IF($B1416&lt;&gt;"",SUMIF(INDIRECT("ИсходныеДанные!$"&amp;$K$4&amp;"$2:$"&amp;$K$4&amp;"$50000"),$B1416&amp;"#"&amp;U$6,INDIRECT("ИсходныеДанные!$J$2:$J$50000")),0)</f>
        <v>0</v>
      </c>
      <c r="V1416" s="3">
        <f ca="1">IF($B1416&lt;&gt;"",SUMIF(INDIRECT("ИсходныеДанные!$"&amp;$K$4&amp;"$2:$"&amp;$K$4&amp;"$50000"),$B1416&amp;"#"&amp;V$6,INDIRECT("ИсходныеДанные!$J$2:$J$50000")),0)</f>
        <v>0</v>
      </c>
      <c r="W1416" s="16" t="e">
        <f ca="1">SUM(K1416:V1416)/Пофамильно!$R$1</f>
        <v>#DIV/0!</v>
      </c>
    </row>
    <row r="1417" spans="1:23" x14ac:dyDescent="0.25">
      <c r="A1417" s="10" t="str">
        <f t="shared" ca="1" si="23"/>
        <v>delete</v>
      </c>
      <c r="B1417" s="16" cm="1">
        <f t="array" aca="1" ref="B1417" ca="1">INDIRECT("УникальныеСписки!D"&amp;ROW()-$L$4)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14"/>
      <c r="G1417" s="81" t="str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84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84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84" t="str" cm="1">
        <f t="array" aca="1" ref="J1417" ca="1">_xlfn.XLOOKUP($B1417,INDIRECT(SUBSTITUTE("ИсходныеДанные!$где$2:$где$50000","где",$B$4)),INDIRECT(SUBSTITUTE("ИсходныеДанные!$что$2:$что$50000","что",J$4)),"",0,1)</f>
        <v/>
      </c>
      <c r="K1417" s="3">
        <f ca="1">IF($B1417&lt;&gt;"",SUMIF(INDIRECT("ИсходныеДанные!$"&amp;$K$4&amp;"$2:$"&amp;$K$4&amp;"$50000"),$B1417&amp;"#"&amp;K$6,INDIRECT("ИсходныеДанные!$J$2:$J$50000")),0)</f>
        <v>0</v>
      </c>
      <c r="L1417" s="3">
        <f ca="1">IF($B1417&lt;&gt;"",SUMIF(INDIRECT("ИсходныеДанные!$"&amp;$K$4&amp;"$2:$"&amp;$K$4&amp;"$50000"),$B1417&amp;"#"&amp;L$6,INDIRECT("ИсходныеДанные!$J$2:$J$50000")),0)</f>
        <v>0</v>
      </c>
      <c r="M1417" s="3">
        <f ca="1">IF($B1417&lt;&gt;"",SUMIF(INDIRECT("ИсходныеДанные!$"&amp;$K$4&amp;"$2:$"&amp;$K$4&amp;"$50000"),$B1417&amp;"#"&amp;M$6,INDIRECT("ИсходныеДанные!$J$2:$J$50000")),0)</f>
        <v>0</v>
      </c>
      <c r="N1417" s="3">
        <f ca="1">IF($B1417&lt;&gt;"",SUMIF(INDIRECT("ИсходныеДанные!$"&amp;$K$4&amp;"$2:$"&amp;$K$4&amp;"$50000"),$B1417&amp;"#"&amp;N$6,INDIRECT("ИсходныеДанные!$J$2:$J$50000")),0)</f>
        <v>0</v>
      </c>
      <c r="O1417" s="3">
        <f ca="1">IF($B1417&lt;&gt;"",SUMIF(INDIRECT("ИсходныеДанные!$"&amp;$K$4&amp;"$2:$"&amp;$K$4&amp;"$50000"),$B1417&amp;"#"&amp;O$6,INDIRECT("ИсходныеДанные!$J$2:$J$50000")),0)</f>
        <v>0</v>
      </c>
      <c r="P1417" s="3">
        <f ca="1">IF($B1417&lt;&gt;"",SUMIF(INDIRECT("ИсходныеДанные!$"&amp;$K$4&amp;"$2:$"&amp;$K$4&amp;"$50000"),$B1417&amp;"#"&amp;P$6,INDIRECT("ИсходныеДанные!$J$2:$J$50000")),0)</f>
        <v>0</v>
      </c>
      <c r="Q1417" s="3">
        <f ca="1">IF($B1417&lt;&gt;"",SUMIF(INDIRECT("ИсходныеДанные!$"&amp;$K$4&amp;"$2:$"&amp;$K$4&amp;"$50000"),$B1417&amp;"#"&amp;Q$6,INDIRECT("ИсходныеДанные!$J$2:$J$50000")),0)</f>
        <v>0</v>
      </c>
      <c r="R1417" s="3">
        <f ca="1">IF($B1417&lt;&gt;"",SUMIF(INDIRECT("ИсходныеДанные!$"&amp;$K$4&amp;"$2:$"&amp;$K$4&amp;"$50000"),$B1417&amp;"#"&amp;R$6,INDIRECT("ИсходныеДанные!$J$2:$J$50000")),0)</f>
        <v>0</v>
      </c>
      <c r="S1417" s="3">
        <f ca="1">IF($B1417&lt;&gt;"",SUMIF(INDIRECT("ИсходныеДанные!$"&amp;$K$4&amp;"$2:$"&amp;$K$4&amp;"$50000"),$B1417&amp;"#"&amp;S$6,INDIRECT("ИсходныеДанные!$J$2:$J$50000")),0)</f>
        <v>0</v>
      </c>
      <c r="T1417" s="3">
        <f ca="1">IF($B1417&lt;&gt;"",SUMIF(INDIRECT("ИсходныеДанные!$"&amp;$K$4&amp;"$2:$"&amp;$K$4&amp;"$50000"),$B1417&amp;"#"&amp;T$6,INDIRECT("ИсходныеДанные!$J$2:$J$50000")),0)</f>
        <v>0</v>
      </c>
      <c r="U1417" s="3">
        <f ca="1">IF($B1417&lt;&gt;"",SUMIF(INDIRECT("ИсходныеДанные!$"&amp;$K$4&amp;"$2:$"&amp;$K$4&amp;"$50000"),$B1417&amp;"#"&amp;U$6,INDIRECT("ИсходныеДанные!$J$2:$J$50000")),0)</f>
        <v>0</v>
      </c>
      <c r="V1417" s="3">
        <f ca="1">IF($B1417&lt;&gt;"",SUMIF(INDIRECT("ИсходныеДанные!$"&amp;$K$4&amp;"$2:$"&amp;$K$4&amp;"$50000"),$B1417&amp;"#"&amp;V$6,INDIRECT("ИсходныеДанные!$J$2:$J$50000")),0)</f>
        <v>0</v>
      </c>
      <c r="W1417" s="16" t="e">
        <f ca="1">SUM(K1417:V1417)/Пофамильно!$R$1</f>
        <v>#DIV/0!</v>
      </c>
    </row>
    <row r="1418" spans="1:23" x14ac:dyDescent="0.25">
      <c r="A1418" s="10" t="str">
        <f t="shared" ca="1" si="23"/>
        <v>delete</v>
      </c>
      <c r="B1418" s="16" cm="1">
        <f t="array" aca="1" ref="B1418" ca="1">INDIRECT("УникальныеСписки!D"&amp;ROW()-$L$4)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14"/>
      <c r="G1418" s="81" t="str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84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84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84" t="str" cm="1">
        <f t="array" aca="1" ref="J1418" ca="1">_xlfn.XLOOKUP($B1418,INDIRECT(SUBSTITUTE("ИсходныеДанные!$где$2:$где$50000","где",$B$4)),INDIRECT(SUBSTITUTE("ИсходныеДанные!$что$2:$что$50000","что",J$4)),"",0,1)</f>
        <v/>
      </c>
      <c r="K1418" s="3">
        <f ca="1">IF($B1418&lt;&gt;"",SUMIF(INDIRECT("ИсходныеДанные!$"&amp;$K$4&amp;"$2:$"&amp;$K$4&amp;"$50000"),$B1418&amp;"#"&amp;K$6,INDIRECT("ИсходныеДанные!$J$2:$J$50000")),0)</f>
        <v>0</v>
      </c>
      <c r="L1418" s="3">
        <f ca="1">IF($B1418&lt;&gt;"",SUMIF(INDIRECT("ИсходныеДанные!$"&amp;$K$4&amp;"$2:$"&amp;$K$4&amp;"$50000"),$B1418&amp;"#"&amp;L$6,INDIRECT("ИсходныеДанные!$J$2:$J$50000")),0)</f>
        <v>0</v>
      </c>
      <c r="M1418" s="3">
        <f ca="1">IF($B1418&lt;&gt;"",SUMIF(INDIRECT("ИсходныеДанные!$"&amp;$K$4&amp;"$2:$"&amp;$K$4&amp;"$50000"),$B1418&amp;"#"&amp;M$6,INDIRECT("ИсходныеДанные!$J$2:$J$50000")),0)</f>
        <v>0</v>
      </c>
      <c r="N1418" s="3">
        <f ca="1">IF($B1418&lt;&gt;"",SUMIF(INDIRECT("ИсходныеДанные!$"&amp;$K$4&amp;"$2:$"&amp;$K$4&amp;"$50000"),$B1418&amp;"#"&amp;N$6,INDIRECT("ИсходныеДанные!$J$2:$J$50000")),0)</f>
        <v>0</v>
      </c>
      <c r="O1418" s="3">
        <f ca="1">IF($B1418&lt;&gt;"",SUMIF(INDIRECT("ИсходныеДанные!$"&amp;$K$4&amp;"$2:$"&amp;$K$4&amp;"$50000"),$B1418&amp;"#"&amp;O$6,INDIRECT("ИсходныеДанные!$J$2:$J$50000")),0)</f>
        <v>0</v>
      </c>
      <c r="P1418" s="3">
        <f ca="1">IF($B1418&lt;&gt;"",SUMIF(INDIRECT("ИсходныеДанные!$"&amp;$K$4&amp;"$2:$"&amp;$K$4&amp;"$50000"),$B1418&amp;"#"&amp;P$6,INDIRECT("ИсходныеДанные!$J$2:$J$50000")),0)</f>
        <v>0</v>
      </c>
      <c r="Q1418" s="3">
        <f ca="1">IF($B1418&lt;&gt;"",SUMIF(INDIRECT("ИсходныеДанные!$"&amp;$K$4&amp;"$2:$"&amp;$K$4&amp;"$50000"),$B1418&amp;"#"&amp;Q$6,INDIRECT("ИсходныеДанные!$J$2:$J$50000")),0)</f>
        <v>0</v>
      </c>
      <c r="R1418" s="3">
        <f ca="1">IF($B1418&lt;&gt;"",SUMIF(INDIRECT("ИсходныеДанные!$"&amp;$K$4&amp;"$2:$"&amp;$K$4&amp;"$50000"),$B1418&amp;"#"&amp;R$6,INDIRECT("ИсходныеДанные!$J$2:$J$50000")),0)</f>
        <v>0</v>
      </c>
      <c r="S1418" s="3">
        <f ca="1">IF($B1418&lt;&gt;"",SUMIF(INDIRECT("ИсходныеДанные!$"&amp;$K$4&amp;"$2:$"&amp;$K$4&amp;"$50000"),$B1418&amp;"#"&amp;S$6,INDIRECT("ИсходныеДанные!$J$2:$J$50000")),0)</f>
        <v>0</v>
      </c>
      <c r="T1418" s="3">
        <f ca="1">IF($B1418&lt;&gt;"",SUMIF(INDIRECT("ИсходныеДанные!$"&amp;$K$4&amp;"$2:$"&amp;$K$4&amp;"$50000"),$B1418&amp;"#"&amp;T$6,INDIRECT("ИсходныеДанные!$J$2:$J$50000")),0)</f>
        <v>0</v>
      </c>
      <c r="U1418" s="3">
        <f ca="1">IF($B1418&lt;&gt;"",SUMIF(INDIRECT("ИсходныеДанные!$"&amp;$K$4&amp;"$2:$"&amp;$K$4&amp;"$50000"),$B1418&amp;"#"&amp;U$6,INDIRECT("ИсходныеДанные!$J$2:$J$50000")),0)</f>
        <v>0</v>
      </c>
      <c r="V1418" s="3">
        <f ca="1">IF($B1418&lt;&gt;"",SUMIF(INDIRECT("ИсходныеДанные!$"&amp;$K$4&amp;"$2:$"&amp;$K$4&amp;"$50000"),$B1418&amp;"#"&amp;V$6,INDIRECT("ИсходныеДанные!$J$2:$J$50000")),0)</f>
        <v>0</v>
      </c>
      <c r="W1418" s="16" t="e">
        <f ca="1">SUM(K1418:V1418)/Пофамильно!$R$1</f>
        <v>#DIV/0!</v>
      </c>
    </row>
    <row r="1419" spans="1:23" x14ac:dyDescent="0.25">
      <c r="A1419" s="10" t="str">
        <f t="shared" ref="A1419:A1482" ca="1" si="24">IF(C1419="","delete","")</f>
        <v>delete</v>
      </c>
      <c r="B1419" s="16" cm="1">
        <f t="array" aca="1" ref="B1419" ca="1">INDIRECT("УникальныеСписки!D"&amp;ROW()-$L$4)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14"/>
      <c r="G1419" s="81" t="str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84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84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84" t="str" cm="1">
        <f t="array" aca="1" ref="J1419" ca="1">_xlfn.XLOOKUP($B1419,INDIRECT(SUBSTITUTE("ИсходныеДанные!$где$2:$где$50000","где",$B$4)),INDIRECT(SUBSTITUTE("ИсходныеДанные!$что$2:$что$50000","что",J$4)),"",0,1)</f>
        <v/>
      </c>
      <c r="K1419" s="3">
        <f ca="1">IF($B1419&lt;&gt;"",SUMIF(INDIRECT("ИсходныеДанные!$"&amp;$K$4&amp;"$2:$"&amp;$K$4&amp;"$50000"),$B1419&amp;"#"&amp;K$6,INDIRECT("ИсходныеДанные!$J$2:$J$50000")),0)</f>
        <v>0</v>
      </c>
      <c r="L1419" s="3">
        <f ca="1">IF($B1419&lt;&gt;"",SUMIF(INDIRECT("ИсходныеДанные!$"&amp;$K$4&amp;"$2:$"&amp;$K$4&amp;"$50000"),$B1419&amp;"#"&amp;L$6,INDIRECT("ИсходныеДанные!$J$2:$J$50000")),0)</f>
        <v>0</v>
      </c>
      <c r="M1419" s="3">
        <f ca="1">IF($B1419&lt;&gt;"",SUMIF(INDIRECT("ИсходныеДанные!$"&amp;$K$4&amp;"$2:$"&amp;$K$4&amp;"$50000"),$B1419&amp;"#"&amp;M$6,INDIRECT("ИсходныеДанные!$J$2:$J$50000")),0)</f>
        <v>0</v>
      </c>
      <c r="N1419" s="3">
        <f ca="1">IF($B1419&lt;&gt;"",SUMIF(INDIRECT("ИсходныеДанные!$"&amp;$K$4&amp;"$2:$"&amp;$K$4&amp;"$50000"),$B1419&amp;"#"&amp;N$6,INDIRECT("ИсходныеДанные!$J$2:$J$50000")),0)</f>
        <v>0</v>
      </c>
      <c r="O1419" s="3">
        <f ca="1">IF($B1419&lt;&gt;"",SUMIF(INDIRECT("ИсходныеДанные!$"&amp;$K$4&amp;"$2:$"&amp;$K$4&amp;"$50000"),$B1419&amp;"#"&amp;O$6,INDIRECT("ИсходныеДанные!$J$2:$J$50000")),0)</f>
        <v>0</v>
      </c>
      <c r="P1419" s="3">
        <f ca="1">IF($B1419&lt;&gt;"",SUMIF(INDIRECT("ИсходныеДанные!$"&amp;$K$4&amp;"$2:$"&amp;$K$4&amp;"$50000"),$B1419&amp;"#"&amp;P$6,INDIRECT("ИсходныеДанные!$J$2:$J$50000")),0)</f>
        <v>0</v>
      </c>
      <c r="Q1419" s="3">
        <f ca="1">IF($B1419&lt;&gt;"",SUMIF(INDIRECT("ИсходныеДанные!$"&amp;$K$4&amp;"$2:$"&amp;$K$4&amp;"$50000"),$B1419&amp;"#"&amp;Q$6,INDIRECT("ИсходныеДанные!$J$2:$J$50000")),0)</f>
        <v>0</v>
      </c>
      <c r="R1419" s="3">
        <f ca="1">IF($B1419&lt;&gt;"",SUMIF(INDIRECT("ИсходныеДанные!$"&amp;$K$4&amp;"$2:$"&amp;$K$4&amp;"$50000"),$B1419&amp;"#"&amp;R$6,INDIRECT("ИсходныеДанные!$J$2:$J$50000")),0)</f>
        <v>0</v>
      </c>
      <c r="S1419" s="3">
        <f ca="1">IF($B1419&lt;&gt;"",SUMIF(INDIRECT("ИсходныеДанные!$"&amp;$K$4&amp;"$2:$"&amp;$K$4&amp;"$50000"),$B1419&amp;"#"&amp;S$6,INDIRECT("ИсходныеДанные!$J$2:$J$50000")),0)</f>
        <v>0</v>
      </c>
      <c r="T1419" s="3">
        <f ca="1">IF($B1419&lt;&gt;"",SUMIF(INDIRECT("ИсходныеДанные!$"&amp;$K$4&amp;"$2:$"&amp;$K$4&amp;"$50000"),$B1419&amp;"#"&amp;T$6,INDIRECT("ИсходныеДанные!$J$2:$J$50000")),0)</f>
        <v>0</v>
      </c>
      <c r="U1419" s="3">
        <f ca="1">IF($B1419&lt;&gt;"",SUMIF(INDIRECT("ИсходныеДанные!$"&amp;$K$4&amp;"$2:$"&amp;$K$4&amp;"$50000"),$B1419&amp;"#"&amp;U$6,INDIRECT("ИсходныеДанные!$J$2:$J$50000")),0)</f>
        <v>0</v>
      </c>
      <c r="V1419" s="3">
        <f ca="1">IF($B1419&lt;&gt;"",SUMIF(INDIRECT("ИсходныеДанные!$"&amp;$K$4&amp;"$2:$"&amp;$K$4&amp;"$50000"),$B1419&amp;"#"&amp;V$6,INDIRECT("ИсходныеДанные!$J$2:$J$50000")),0)</f>
        <v>0</v>
      </c>
      <c r="W1419" s="16" t="e">
        <f ca="1">SUM(K1419:V1419)/Пофамильно!$R$1</f>
        <v>#DIV/0!</v>
      </c>
    </row>
    <row r="1420" spans="1:23" x14ac:dyDescent="0.25">
      <c r="A1420" s="10" t="str">
        <f t="shared" ca="1" si="24"/>
        <v>delete</v>
      </c>
      <c r="B1420" s="16" cm="1">
        <f t="array" aca="1" ref="B1420" ca="1">INDIRECT("УникальныеСписки!D"&amp;ROW()-$L$4)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14"/>
      <c r="G1420" s="81" t="str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84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84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84" t="str" cm="1">
        <f t="array" aca="1" ref="J1420" ca="1">_xlfn.XLOOKUP($B1420,INDIRECT(SUBSTITUTE("ИсходныеДанные!$где$2:$где$50000","где",$B$4)),INDIRECT(SUBSTITUTE("ИсходныеДанные!$что$2:$что$50000","что",J$4)),"",0,1)</f>
        <v/>
      </c>
      <c r="K1420" s="3">
        <f ca="1">IF($B1420&lt;&gt;"",SUMIF(INDIRECT("ИсходныеДанные!$"&amp;$K$4&amp;"$2:$"&amp;$K$4&amp;"$50000"),$B1420&amp;"#"&amp;K$6,INDIRECT("ИсходныеДанные!$J$2:$J$50000")),0)</f>
        <v>0</v>
      </c>
      <c r="L1420" s="3">
        <f ca="1">IF($B1420&lt;&gt;"",SUMIF(INDIRECT("ИсходныеДанные!$"&amp;$K$4&amp;"$2:$"&amp;$K$4&amp;"$50000"),$B1420&amp;"#"&amp;L$6,INDIRECT("ИсходныеДанные!$J$2:$J$50000")),0)</f>
        <v>0</v>
      </c>
      <c r="M1420" s="3">
        <f ca="1">IF($B1420&lt;&gt;"",SUMIF(INDIRECT("ИсходныеДанные!$"&amp;$K$4&amp;"$2:$"&amp;$K$4&amp;"$50000"),$B1420&amp;"#"&amp;M$6,INDIRECT("ИсходныеДанные!$J$2:$J$50000")),0)</f>
        <v>0</v>
      </c>
      <c r="N1420" s="3">
        <f ca="1">IF($B1420&lt;&gt;"",SUMIF(INDIRECT("ИсходныеДанные!$"&amp;$K$4&amp;"$2:$"&amp;$K$4&amp;"$50000"),$B1420&amp;"#"&amp;N$6,INDIRECT("ИсходныеДанные!$J$2:$J$50000")),0)</f>
        <v>0</v>
      </c>
      <c r="O1420" s="3">
        <f ca="1">IF($B1420&lt;&gt;"",SUMIF(INDIRECT("ИсходныеДанные!$"&amp;$K$4&amp;"$2:$"&amp;$K$4&amp;"$50000"),$B1420&amp;"#"&amp;O$6,INDIRECT("ИсходныеДанные!$J$2:$J$50000")),0)</f>
        <v>0</v>
      </c>
      <c r="P1420" s="3">
        <f ca="1">IF($B1420&lt;&gt;"",SUMIF(INDIRECT("ИсходныеДанные!$"&amp;$K$4&amp;"$2:$"&amp;$K$4&amp;"$50000"),$B1420&amp;"#"&amp;P$6,INDIRECT("ИсходныеДанные!$J$2:$J$50000")),0)</f>
        <v>0</v>
      </c>
      <c r="Q1420" s="3">
        <f ca="1">IF($B1420&lt;&gt;"",SUMIF(INDIRECT("ИсходныеДанные!$"&amp;$K$4&amp;"$2:$"&amp;$K$4&amp;"$50000"),$B1420&amp;"#"&amp;Q$6,INDIRECT("ИсходныеДанные!$J$2:$J$50000")),0)</f>
        <v>0</v>
      </c>
      <c r="R1420" s="3">
        <f ca="1">IF($B1420&lt;&gt;"",SUMIF(INDIRECT("ИсходныеДанные!$"&amp;$K$4&amp;"$2:$"&amp;$K$4&amp;"$50000"),$B1420&amp;"#"&amp;R$6,INDIRECT("ИсходныеДанные!$J$2:$J$50000")),0)</f>
        <v>0</v>
      </c>
      <c r="S1420" s="3">
        <f ca="1">IF($B1420&lt;&gt;"",SUMIF(INDIRECT("ИсходныеДанные!$"&amp;$K$4&amp;"$2:$"&amp;$K$4&amp;"$50000"),$B1420&amp;"#"&amp;S$6,INDIRECT("ИсходныеДанные!$J$2:$J$50000")),0)</f>
        <v>0</v>
      </c>
      <c r="T1420" s="3">
        <f ca="1">IF($B1420&lt;&gt;"",SUMIF(INDIRECT("ИсходныеДанные!$"&amp;$K$4&amp;"$2:$"&amp;$K$4&amp;"$50000"),$B1420&amp;"#"&amp;T$6,INDIRECT("ИсходныеДанные!$J$2:$J$50000")),0)</f>
        <v>0</v>
      </c>
      <c r="U1420" s="3">
        <f ca="1">IF($B1420&lt;&gt;"",SUMIF(INDIRECT("ИсходныеДанные!$"&amp;$K$4&amp;"$2:$"&amp;$K$4&amp;"$50000"),$B1420&amp;"#"&amp;U$6,INDIRECT("ИсходныеДанные!$J$2:$J$50000")),0)</f>
        <v>0</v>
      </c>
      <c r="V1420" s="3">
        <f ca="1">IF($B1420&lt;&gt;"",SUMIF(INDIRECT("ИсходныеДанные!$"&amp;$K$4&amp;"$2:$"&amp;$K$4&amp;"$50000"),$B1420&amp;"#"&amp;V$6,INDIRECT("ИсходныеДанные!$J$2:$J$50000")),0)</f>
        <v>0</v>
      </c>
      <c r="W1420" s="16" t="e">
        <f ca="1">SUM(K1420:V1420)/Пофамильно!$R$1</f>
        <v>#DIV/0!</v>
      </c>
    </row>
    <row r="1421" spans="1:23" x14ac:dyDescent="0.25">
      <c r="A1421" s="10" t="str">
        <f t="shared" ca="1" si="24"/>
        <v>delete</v>
      </c>
      <c r="B1421" s="16" cm="1">
        <f t="array" aca="1" ref="B1421" ca="1">INDIRECT("УникальныеСписки!D"&amp;ROW()-$L$4)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14"/>
      <c r="G1421" s="81" t="str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84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84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84" t="str" cm="1">
        <f t="array" aca="1" ref="J1421" ca="1">_xlfn.XLOOKUP($B1421,INDIRECT(SUBSTITUTE("ИсходныеДанные!$где$2:$где$50000","где",$B$4)),INDIRECT(SUBSTITUTE("ИсходныеДанные!$что$2:$что$50000","что",J$4)),"",0,1)</f>
        <v/>
      </c>
      <c r="K1421" s="3">
        <f ca="1">IF($B1421&lt;&gt;"",SUMIF(INDIRECT("ИсходныеДанные!$"&amp;$K$4&amp;"$2:$"&amp;$K$4&amp;"$50000"),$B1421&amp;"#"&amp;K$6,INDIRECT("ИсходныеДанные!$J$2:$J$50000")),0)</f>
        <v>0</v>
      </c>
      <c r="L1421" s="3">
        <f ca="1">IF($B1421&lt;&gt;"",SUMIF(INDIRECT("ИсходныеДанные!$"&amp;$K$4&amp;"$2:$"&amp;$K$4&amp;"$50000"),$B1421&amp;"#"&amp;L$6,INDIRECT("ИсходныеДанные!$J$2:$J$50000")),0)</f>
        <v>0</v>
      </c>
      <c r="M1421" s="3">
        <f ca="1">IF($B1421&lt;&gt;"",SUMIF(INDIRECT("ИсходныеДанные!$"&amp;$K$4&amp;"$2:$"&amp;$K$4&amp;"$50000"),$B1421&amp;"#"&amp;M$6,INDIRECT("ИсходныеДанные!$J$2:$J$50000")),0)</f>
        <v>0</v>
      </c>
      <c r="N1421" s="3">
        <f ca="1">IF($B1421&lt;&gt;"",SUMIF(INDIRECT("ИсходныеДанные!$"&amp;$K$4&amp;"$2:$"&amp;$K$4&amp;"$50000"),$B1421&amp;"#"&amp;N$6,INDIRECT("ИсходныеДанные!$J$2:$J$50000")),0)</f>
        <v>0</v>
      </c>
      <c r="O1421" s="3">
        <f ca="1">IF($B1421&lt;&gt;"",SUMIF(INDIRECT("ИсходныеДанные!$"&amp;$K$4&amp;"$2:$"&amp;$K$4&amp;"$50000"),$B1421&amp;"#"&amp;O$6,INDIRECT("ИсходныеДанные!$J$2:$J$50000")),0)</f>
        <v>0</v>
      </c>
      <c r="P1421" s="3">
        <f ca="1">IF($B1421&lt;&gt;"",SUMIF(INDIRECT("ИсходныеДанные!$"&amp;$K$4&amp;"$2:$"&amp;$K$4&amp;"$50000"),$B1421&amp;"#"&amp;P$6,INDIRECT("ИсходныеДанные!$J$2:$J$50000")),0)</f>
        <v>0</v>
      </c>
      <c r="Q1421" s="3">
        <f ca="1">IF($B1421&lt;&gt;"",SUMIF(INDIRECT("ИсходныеДанные!$"&amp;$K$4&amp;"$2:$"&amp;$K$4&amp;"$50000"),$B1421&amp;"#"&amp;Q$6,INDIRECT("ИсходныеДанные!$J$2:$J$50000")),0)</f>
        <v>0</v>
      </c>
      <c r="R1421" s="3">
        <f ca="1">IF($B1421&lt;&gt;"",SUMIF(INDIRECT("ИсходныеДанные!$"&amp;$K$4&amp;"$2:$"&amp;$K$4&amp;"$50000"),$B1421&amp;"#"&amp;R$6,INDIRECT("ИсходныеДанные!$J$2:$J$50000")),0)</f>
        <v>0</v>
      </c>
      <c r="S1421" s="3">
        <f ca="1">IF($B1421&lt;&gt;"",SUMIF(INDIRECT("ИсходныеДанные!$"&amp;$K$4&amp;"$2:$"&amp;$K$4&amp;"$50000"),$B1421&amp;"#"&amp;S$6,INDIRECT("ИсходныеДанные!$J$2:$J$50000")),0)</f>
        <v>0</v>
      </c>
      <c r="T1421" s="3">
        <f ca="1">IF($B1421&lt;&gt;"",SUMIF(INDIRECT("ИсходныеДанные!$"&amp;$K$4&amp;"$2:$"&amp;$K$4&amp;"$50000"),$B1421&amp;"#"&amp;T$6,INDIRECT("ИсходныеДанные!$J$2:$J$50000")),0)</f>
        <v>0</v>
      </c>
      <c r="U1421" s="3">
        <f ca="1">IF($B1421&lt;&gt;"",SUMIF(INDIRECT("ИсходныеДанные!$"&amp;$K$4&amp;"$2:$"&amp;$K$4&amp;"$50000"),$B1421&amp;"#"&amp;U$6,INDIRECT("ИсходныеДанные!$J$2:$J$50000")),0)</f>
        <v>0</v>
      </c>
      <c r="V1421" s="3">
        <f ca="1">IF($B1421&lt;&gt;"",SUMIF(INDIRECT("ИсходныеДанные!$"&amp;$K$4&amp;"$2:$"&amp;$K$4&amp;"$50000"),$B1421&amp;"#"&amp;V$6,INDIRECT("ИсходныеДанные!$J$2:$J$50000")),0)</f>
        <v>0</v>
      </c>
      <c r="W1421" s="16" t="e">
        <f ca="1">SUM(K1421:V1421)/Пофамильно!$R$1</f>
        <v>#DIV/0!</v>
      </c>
    </row>
    <row r="1422" spans="1:23" x14ac:dyDescent="0.25">
      <c r="A1422" s="10" t="str">
        <f t="shared" ca="1" si="24"/>
        <v>delete</v>
      </c>
      <c r="B1422" s="16" cm="1">
        <f t="array" aca="1" ref="B1422" ca="1">INDIRECT("УникальныеСписки!D"&amp;ROW()-$L$4)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14"/>
      <c r="G1422" s="81" t="str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84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84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84" t="str" cm="1">
        <f t="array" aca="1" ref="J1422" ca="1">_xlfn.XLOOKUP($B1422,INDIRECT(SUBSTITUTE("ИсходныеДанные!$где$2:$где$50000","где",$B$4)),INDIRECT(SUBSTITUTE("ИсходныеДанные!$что$2:$что$50000","что",J$4)),"",0,1)</f>
        <v/>
      </c>
      <c r="K1422" s="3">
        <f ca="1">IF($B1422&lt;&gt;"",SUMIF(INDIRECT("ИсходныеДанные!$"&amp;$K$4&amp;"$2:$"&amp;$K$4&amp;"$50000"),$B1422&amp;"#"&amp;K$6,INDIRECT("ИсходныеДанные!$J$2:$J$50000")),0)</f>
        <v>0</v>
      </c>
      <c r="L1422" s="3">
        <f ca="1">IF($B1422&lt;&gt;"",SUMIF(INDIRECT("ИсходныеДанные!$"&amp;$K$4&amp;"$2:$"&amp;$K$4&amp;"$50000"),$B1422&amp;"#"&amp;L$6,INDIRECT("ИсходныеДанные!$J$2:$J$50000")),0)</f>
        <v>0</v>
      </c>
      <c r="M1422" s="3">
        <f ca="1">IF($B1422&lt;&gt;"",SUMIF(INDIRECT("ИсходныеДанные!$"&amp;$K$4&amp;"$2:$"&amp;$K$4&amp;"$50000"),$B1422&amp;"#"&amp;M$6,INDIRECT("ИсходныеДанные!$J$2:$J$50000")),0)</f>
        <v>0</v>
      </c>
      <c r="N1422" s="3">
        <f ca="1">IF($B1422&lt;&gt;"",SUMIF(INDIRECT("ИсходныеДанные!$"&amp;$K$4&amp;"$2:$"&amp;$K$4&amp;"$50000"),$B1422&amp;"#"&amp;N$6,INDIRECT("ИсходныеДанные!$J$2:$J$50000")),0)</f>
        <v>0</v>
      </c>
      <c r="O1422" s="3">
        <f ca="1">IF($B1422&lt;&gt;"",SUMIF(INDIRECT("ИсходныеДанные!$"&amp;$K$4&amp;"$2:$"&amp;$K$4&amp;"$50000"),$B1422&amp;"#"&amp;O$6,INDIRECT("ИсходныеДанные!$J$2:$J$50000")),0)</f>
        <v>0</v>
      </c>
      <c r="P1422" s="3">
        <f ca="1">IF($B1422&lt;&gt;"",SUMIF(INDIRECT("ИсходныеДанные!$"&amp;$K$4&amp;"$2:$"&amp;$K$4&amp;"$50000"),$B1422&amp;"#"&amp;P$6,INDIRECT("ИсходныеДанные!$J$2:$J$50000")),0)</f>
        <v>0</v>
      </c>
      <c r="Q1422" s="3">
        <f ca="1">IF($B1422&lt;&gt;"",SUMIF(INDIRECT("ИсходныеДанные!$"&amp;$K$4&amp;"$2:$"&amp;$K$4&amp;"$50000"),$B1422&amp;"#"&amp;Q$6,INDIRECT("ИсходныеДанные!$J$2:$J$50000")),0)</f>
        <v>0</v>
      </c>
      <c r="R1422" s="3">
        <f ca="1">IF($B1422&lt;&gt;"",SUMIF(INDIRECT("ИсходныеДанные!$"&amp;$K$4&amp;"$2:$"&amp;$K$4&amp;"$50000"),$B1422&amp;"#"&amp;R$6,INDIRECT("ИсходныеДанные!$J$2:$J$50000")),0)</f>
        <v>0</v>
      </c>
      <c r="S1422" s="3">
        <f ca="1">IF($B1422&lt;&gt;"",SUMIF(INDIRECT("ИсходныеДанные!$"&amp;$K$4&amp;"$2:$"&amp;$K$4&amp;"$50000"),$B1422&amp;"#"&amp;S$6,INDIRECT("ИсходныеДанные!$J$2:$J$50000")),0)</f>
        <v>0</v>
      </c>
      <c r="T1422" s="3">
        <f ca="1">IF($B1422&lt;&gt;"",SUMIF(INDIRECT("ИсходныеДанные!$"&amp;$K$4&amp;"$2:$"&amp;$K$4&amp;"$50000"),$B1422&amp;"#"&amp;T$6,INDIRECT("ИсходныеДанные!$J$2:$J$50000")),0)</f>
        <v>0</v>
      </c>
      <c r="U1422" s="3">
        <f ca="1">IF($B1422&lt;&gt;"",SUMIF(INDIRECT("ИсходныеДанные!$"&amp;$K$4&amp;"$2:$"&amp;$K$4&amp;"$50000"),$B1422&amp;"#"&amp;U$6,INDIRECT("ИсходныеДанные!$J$2:$J$50000")),0)</f>
        <v>0</v>
      </c>
      <c r="V1422" s="3">
        <f ca="1">IF($B1422&lt;&gt;"",SUMIF(INDIRECT("ИсходныеДанные!$"&amp;$K$4&amp;"$2:$"&amp;$K$4&amp;"$50000"),$B1422&amp;"#"&amp;V$6,INDIRECT("ИсходныеДанные!$J$2:$J$50000")),0)</f>
        <v>0</v>
      </c>
      <c r="W1422" s="16" t="e">
        <f ca="1">SUM(K1422:V1422)/Пофамильно!$R$1</f>
        <v>#DIV/0!</v>
      </c>
    </row>
    <row r="1423" spans="1:23" x14ac:dyDescent="0.25">
      <c r="A1423" s="10" t="str">
        <f t="shared" ca="1" si="24"/>
        <v>delete</v>
      </c>
      <c r="B1423" s="16" cm="1">
        <f t="array" aca="1" ref="B1423" ca="1">INDIRECT("УникальныеСписки!D"&amp;ROW()-$L$4)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14"/>
      <c r="G1423" s="81" t="str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84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84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84" t="str" cm="1">
        <f t="array" aca="1" ref="J1423" ca="1">_xlfn.XLOOKUP($B1423,INDIRECT(SUBSTITUTE("ИсходныеДанные!$где$2:$где$50000","где",$B$4)),INDIRECT(SUBSTITUTE("ИсходныеДанные!$что$2:$что$50000","что",J$4)),"",0,1)</f>
        <v/>
      </c>
      <c r="K1423" s="3">
        <f ca="1">IF($B1423&lt;&gt;"",SUMIF(INDIRECT("ИсходныеДанные!$"&amp;$K$4&amp;"$2:$"&amp;$K$4&amp;"$50000"),$B1423&amp;"#"&amp;K$6,INDIRECT("ИсходныеДанные!$J$2:$J$50000")),0)</f>
        <v>0</v>
      </c>
      <c r="L1423" s="3">
        <f ca="1">IF($B1423&lt;&gt;"",SUMIF(INDIRECT("ИсходныеДанные!$"&amp;$K$4&amp;"$2:$"&amp;$K$4&amp;"$50000"),$B1423&amp;"#"&amp;L$6,INDIRECT("ИсходныеДанные!$J$2:$J$50000")),0)</f>
        <v>0</v>
      </c>
      <c r="M1423" s="3">
        <f ca="1">IF($B1423&lt;&gt;"",SUMIF(INDIRECT("ИсходныеДанные!$"&amp;$K$4&amp;"$2:$"&amp;$K$4&amp;"$50000"),$B1423&amp;"#"&amp;M$6,INDIRECT("ИсходныеДанные!$J$2:$J$50000")),0)</f>
        <v>0</v>
      </c>
      <c r="N1423" s="3">
        <f ca="1">IF($B1423&lt;&gt;"",SUMIF(INDIRECT("ИсходныеДанные!$"&amp;$K$4&amp;"$2:$"&amp;$K$4&amp;"$50000"),$B1423&amp;"#"&amp;N$6,INDIRECT("ИсходныеДанные!$J$2:$J$50000")),0)</f>
        <v>0</v>
      </c>
      <c r="O1423" s="3">
        <f ca="1">IF($B1423&lt;&gt;"",SUMIF(INDIRECT("ИсходныеДанные!$"&amp;$K$4&amp;"$2:$"&amp;$K$4&amp;"$50000"),$B1423&amp;"#"&amp;O$6,INDIRECT("ИсходныеДанные!$J$2:$J$50000")),0)</f>
        <v>0</v>
      </c>
      <c r="P1423" s="3">
        <f ca="1">IF($B1423&lt;&gt;"",SUMIF(INDIRECT("ИсходныеДанные!$"&amp;$K$4&amp;"$2:$"&amp;$K$4&amp;"$50000"),$B1423&amp;"#"&amp;P$6,INDIRECT("ИсходныеДанные!$J$2:$J$50000")),0)</f>
        <v>0</v>
      </c>
      <c r="Q1423" s="3">
        <f ca="1">IF($B1423&lt;&gt;"",SUMIF(INDIRECT("ИсходныеДанные!$"&amp;$K$4&amp;"$2:$"&amp;$K$4&amp;"$50000"),$B1423&amp;"#"&amp;Q$6,INDIRECT("ИсходныеДанные!$J$2:$J$50000")),0)</f>
        <v>0</v>
      </c>
      <c r="R1423" s="3">
        <f ca="1">IF($B1423&lt;&gt;"",SUMIF(INDIRECT("ИсходныеДанные!$"&amp;$K$4&amp;"$2:$"&amp;$K$4&amp;"$50000"),$B1423&amp;"#"&amp;R$6,INDIRECT("ИсходныеДанные!$J$2:$J$50000")),0)</f>
        <v>0</v>
      </c>
      <c r="S1423" s="3">
        <f ca="1">IF($B1423&lt;&gt;"",SUMIF(INDIRECT("ИсходныеДанные!$"&amp;$K$4&amp;"$2:$"&amp;$K$4&amp;"$50000"),$B1423&amp;"#"&amp;S$6,INDIRECT("ИсходныеДанные!$J$2:$J$50000")),0)</f>
        <v>0</v>
      </c>
      <c r="T1423" s="3">
        <f ca="1">IF($B1423&lt;&gt;"",SUMIF(INDIRECT("ИсходныеДанные!$"&amp;$K$4&amp;"$2:$"&amp;$K$4&amp;"$50000"),$B1423&amp;"#"&amp;T$6,INDIRECT("ИсходныеДанные!$J$2:$J$50000")),0)</f>
        <v>0</v>
      </c>
      <c r="U1423" s="3">
        <f ca="1">IF($B1423&lt;&gt;"",SUMIF(INDIRECT("ИсходныеДанные!$"&amp;$K$4&amp;"$2:$"&amp;$K$4&amp;"$50000"),$B1423&amp;"#"&amp;U$6,INDIRECT("ИсходныеДанные!$J$2:$J$50000")),0)</f>
        <v>0</v>
      </c>
      <c r="V1423" s="3">
        <f ca="1">IF($B1423&lt;&gt;"",SUMIF(INDIRECT("ИсходныеДанные!$"&amp;$K$4&amp;"$2:$"&amp;$K$4&amp;"$50000"),$B1423&amp;"#"&amp;V$6,INDIRECT("ИсходныеДанные!$J$2:$J$50000")),0)</f>
        <v>0</v>
      </c>
      <c r="W1423" s="16" t="e">
        <f ca="1">SUM(K1423:V1423)/Пофамильно!$R$1</f>
        <v>#DIV/0!</v>
      </c>
    </row>
    <row r="1424" spans="1:23" x14ac:dyDescent="0.25">
      <c r="A1424" s="10" t="str">
        <f t="shared" ca="1" si="24"/>
        <v>delete</v>
      </c>
      <c r="B1424" s="16" cm="1">
        <f t="array" aca="1" ref="B1424" ca="1">INDIRECT("УникальныеСписки!D"&amp;ROW()-$L$4)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14"/>
      <c r="G1424" s="81" t="str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84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84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84" t="str" cm="1">
        <f t="array" aca="1" ref="J1424" ca="1">_xlfn.XLOOKUP($B1424,INDIRECT(SUBSTITUTE("ИсходныеДанные!$где$2:$где$50000","где",$B$4)),INDIRECT(SUBSTITUTE("ИсходныеДанные!$что$2:$что$50000","что",J$4)),"",0,1)</f>
        <v/>
      </c>
      <c r="K1424" s="3">
        <f ca="1">IF($B1424&lt;&gt;"",SUMIF(INDIRECT("ИсходныеДанные!$"&amp;$K$4&amp;"$2:$"&amp;$K$4&amp;"$50000"),$B1424&amp;"#"&amp;K$6,INDIRECT("ИсходныеДанные!$J$2:$J$50000")),0)</f>
        <v>0</v>
      </c>
      <c r="L1424" s="3">
        <f ca="1">IF($B1424&lt;&gt;"",SUMIF(INDIRECT("ИсходныеДанные!$"&amp;$K$4&amp;"$2:$"&amp;$K$4&amp;"$50000"),$B1424&amp;"#"&amp;L$6,INDIRECT("ИсходныеДанные!$J$2:$J$50000")),0)</f>
        <v>0</v>
      </c>
      <c r="M1424" s="3">
        <f ca="1">IF($B1424&lt;&gt;"",SUMIF(INDIRECT("ИсходныеДанные!$"&amp;$K$4&amp;"$2:$"&amp;$K$4&amp;"$50000"),$B1424&amp;"#"&amp;M$6,INDIRECT("ИсходныеДанные!$J$2:$J$50000")),0)</f>
        <v>0</v>
      </c>
      <c r="N1424" s="3">
        <f ca="1">IF($B1424&lt;&gt;"",SUMIF(INDIRECT("ИсходныеДанные!$"&amp;$K$4&amp;"$2:$"&amp;$K$4&amp;"$50000"),$B1424&amp;"#"&amp;N$6,INDIRECT("ИсходныеДанные!$J$2:$J$50000")),0)</f>
        <v>0</v>
      </c>
      <c r="O1424" s="3">
        <f ca="1">IF($B1424&lt;&gt;"",SUMIF(INDIRECT("ИсходныеДанные!$"&amp;$K$4&amp;"$2:$"&amp;$K$4&amp;"$50000"),$B1424&amp;"#"&amp;O$6,INDIRECT("ИсходныеДанные!$J$2:$J$50000")),0)</f>
        <v>0</v>
      </c>
      <c r="P1424" s="3">
        <f ca="1">IF($B1424&lt;&gt;"",SUMIF(INDIRECT("ИсходныеДанные!$"&amp;$K$4&amp;"$2:$"&amp;$K$4&amp;"$50000"),$B1424&amp;"#"&amp;P$6,INDIRECT("ИсходныеДанные!$J$2:$J$50000")),0)</f>
        <v>0</v>
      </c>
      <c r="Q1424" s="3">
        <f ca="1">IF($B1424&lt;&gt;"",SUMIF(INDIRECT("ИсходныеДанные!$"&amp;$K$4&amp;"$2:$"&amp;$K$4&amp;"$50000"),$B1424&amp;"#"&amp;Q$6,INDIRECT("ИсходныеДанные!$J$2:$J$50000")),0)</f>
        <v>0</v>
      </c>
      <c r="R1424" s="3">
        <f ca="1">IF($B1424&lt;&gt;"",SUMIF(INDIRECT("ИсходныеДанные!$"&amp;$K$4&amp;"$2:$"&amp;$K$4&amp;"$50000"),$B1424&amp;"#"&amp;R$6,INDIRECT("ИсходныеДанные!$J$2:$J$50000")),0)</f>
        <v>0</v>
      </c>
      <c r="S1424" s="3">
        <f ca="1">IF($B1424&lt;&gt;"",SUMIF(INDIRECT("ИсходныеДанные!$"&amp;$K$4&amp;"$2:$"&amp;$K$4&amp;"$50000"),$B1424&amp;"#"&amp;S$6,INDIRECT("ИсходныеДанные!$J$2:$J$50000")),0)</f>
        <v>0</v>
      </c>
      <c r="T1424" s="3">
        <f ca="1">IF($B1424&lt;&gt;"",SUMIF(INDIRECT("ИсходныеДанные!$"&amp;$K$4&amp;"$2:$"&amp;$K$4&amp;"$50000"),$B1424&amp;"#"&amp;T$6,INDIRECT("ИсходныеДанные!$J$2:$J$50000")),0)</f>
        <v>0</v>
      </c>
      <c r="U1424" s="3">
        <f ca="1">IF($B1424&lt;&gt;"",SUMIF(INDIRECT("ИсходныеДанные!$"&amp;$K$4&amp;"$2:$"&amp;$K$4&amp;"$50000"),$B1424&amp;"#"&amp;U$6,INDIRECT("ИсходныеДанные!$J$2:$J$50000")),0)</f>
        <v>0</v>
      </c>
      <c r="V1424" s="3">
        <f ca="1">IF($B1424&lt;&gt;"",SUMIF(INDIRECT("ИсходныеДанные!$"&amp;$K$4&amp;"$2:$"&amp;$K$4&amp;"$50000"),$B1424&amp;"#"&amp;V$6,INDIRECT("ИсходныеДанные!$J$2:$J$50000")),0)</f>
        <v>0</v>
      </c>
      <c r="W1424" s="16" t="e">
        <f ca="1">SUM(K1424:V1424)/Пофамильно!$R$1</f>
        <v>#DIV/0!</v>
      </c>
    </row>
    <row r="1425" spans="1:23" x14ac:dyDescent="0.25">
      <c r="A1425" s="10" t="str">
        <f t="shared" ca="1" si="24"/>
        <v>delete</v>
      </c>
      <c r="B1425" s="16" cm="1">
        <f t="array" aca="1" ref="B1425" ca="1">INDIRECT("УникальныеСписки!D"&amp;ROW()-$L$4)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14"/>
      <c r="G1425" s="81" t="str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84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84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84" t="str" cm="1">
        <f t="array" aca="1" ref="J1425" ca="1">_xlfn.XLOOKUP($B1425,INDIRECT(SUBSTITUTE("ИсходныеДанные!$где$2:$где$50000","где",$B$4)),INDIRECT(SUBSTITUTE("ИсходныеДанные!$что$2:$что$50000","что",J$4)),"",0,1)</f>
        <v/>
      </c>
      <c r="K1425" s="3">
        <f ca="1">IF($B1425&lt;&gt;"",SUMIF(INDIRECT("ИсходныеДанные!$"&amp;$K$4&amp;"$2:$"&amp;$K$4&amp;"$50000"),$B1425&amp;"#"&amp;K$6,INDIRECT("ИсходныеДанные!$J$2:$J$50000")),0)</f>
        <v>0</v>
      </c>
      <c r="L1425" s="3">
        <f ca="1">IF($B1425&lt;&gt;"",SUMIF(INDIRECT("ИсходныеДанные!$"&amp;$K$4&amp;"$2:$"&amp;$K$4&amp;"$50000"),$B1425&amp;"#"&amp;L$6,INDIRECT("ИсходныеДанные!$J$2:$J$50000")),0)</f>
        <v>0</v>
      </c>
      <c r="M1425" s="3">
        <f ca="1">IF($B1425&lt;&gt;"",SUMIF(INDIRECT("ИсходныеДанные!$"&amp;$K$4&amp;"$2:$"&amp;$K$4&amp;"$50000"),$B1425&amp;"#"&amp;M$6,INDIRECT("ИсходныеДанные!$J$2:$J$50000")),0)</f>
        <v>0</v>
      </c>
      <c r="N1425" s="3">
        <f ca="1">IF($B1425&lt;&gt;"",SUMIF(INDIRECT("ИсходныеДанные!$"&amp;$K$4&amp;"$2:$"&amp;$K$4&amp;"$50000"),$B1425&amp;"#"&amp;N$6,INDIRECT("ИсходныеДанные!$J$2:$J$50000")),0)</f>
        <v>0</v>
      </c>
      <c r="O1425" s="3">
        <f ca="1">IF($B1425&lt;&gt;"",SUMIF(INDIRECT("ИсходныеДанные!$"&amp;$K$4&amp;"$2:$"&amp;$K$4&amp;"$50000"),$B1425&amp;"#"&amp;O$6,INDIRECT("ИсходныеДанные!$J$2:$J$50000")),0)</f>
        <v>0</v>
      </c>
      <c r="P1425" s="3">
        <f ca="1">IF($B1425&lt;&gt;"",SUMIF(INDIRECT("ИсходныеДанные!$"&amp;$K$4&amp;"$2:$"&amp;$K$4&amp;"$50000"),$B1425&amp;"#"&amp;P$6,INDIRECT("ИсходныеДанные!$J$2:$J$50000")),0)</f>
        <v>0</v>
      </c>
      <c r="Q1425" s="3">
        <f ca="1">IF($B1425&lt;&gt;"",SUMIF(INDIRECT("ИсходныеДанные!$"&amp;$K$4&amp;"$2:$"&amp;$K$4&amp;"$50000"),$B1425&amp;"#"&amp;Q$6,INDIRECT("ИсходныеДанные!$J$2:$J$50000")),0)</f>
        <v>0</v>
      </c>
      <c r="R1425" s="3">
        <f ca="1">IF($B1425&lt;&gt;"",SUMIF(INDIRECT("ИсходныеДанные!$"&amp;$K$4&amp;"$2:$"&amp;$K$4&amp;"$50000"),$B1425&amp;"#"&amp;R$6,INDIRECT("ИсходныеДанные!$J$2:$J$50000")),0)</f>
        <v>0</v>
      </c>
      <c r="S1425" s="3">
        <f ca="1">IF($B1425&lt;&gt;"",SUMIF(INDIRECT("ИсходныеДанные!$"&amp;$K$4&amp;"$2:$"&amp;$K$4&amp;"$50000"),$B1425&amp;"#"&amp;S$6,INDIRECT("ИсходныеДанные!$J$2:$J$50000")),0)</f>
        <v>0</v>
      </c>
      <c r="T1425" s="3">
        <f ca="1">IF($B1425&lt;&gt;"",SUMIF(INDIRECT("ИсходныеДанные!$"&amp;$K$4&amp;"$2:$"&amp;$K$4&amp;"$50000"),$B1425&amp;"#"&amp;T$6,INDIRECT("ИсходныеДанные!$J$2:$J$50000")),0)</f>
        <v>0</v>
      </c>
      <c r="U1425" s="3">
        <f ca="1">IF($B1425&lt;&gt;"",SUMIF(INDIRECT("ИсходныеДанные!$"&amp;$K$4&amp;"$2:$"&amp;$K$4&amp;"$50000"),$B1425&amp;"#"&amp;U$6,INDIRECT("ИсходныеДанные!$J$2:$J$50000")),0)</f>
        <v>0</v>
      </c>
      <c r="V1425" s="3">
        <f ca="1">IF($B1425&lt;&gt;"",SUMIF(INDIRECT("ИсходныеДанные!$"&amp;$K$4&amp;"$2:$"&amp;$K$4&amp;"$50000"),$B1425&amp;"#"&amp;V$6,INDIRECT("ИсходныеДанные!$J$2:$J$50000")),0)</f>
        <v>0</v>
      </c>
      <c r="W1425" s="16" t="e">
        <f ca="1">SUM(K1425:V1425)/Пофамильно!$R$1</f>
        <v>#DIV/0!</v>
      </c>
    </row>
    <row r="1426" spans="1:23" x14ac:dyDescent="0.25">
      <c r="A1426" s="10" t="str">
        <f t="shared" ca="1" si="24"/>
        <v>delete</v>
      </c>
      <c r="B1426" s="16" cm="1">
        <f t="array" aca="1" ref="B1426" ca="1">INDIRECT("УникальныеСписки!D"&amp;ROW()-$L$4)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14"/>
      <c r="G1426" s="81" t="str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84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84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84" t="str" cm="1">
        <f t="array" aca="1" ref="J1426" ca="1">_xlfn.XLOOKUP($B1426,INDIRECT(SUBSTITUTE("ИсходныеДанные!$где$2:$где$50000","где",$B$4)),INDIRECT(SUBSTITUTE("ИсходныеДанные!$что$2:$что$50000","что",J$4)),"",0,1)</f>
        <v/>
      </c>
      <c r="K1426" s="3">
        <f ca="1">IF($B1426&lt;&gt;"",SUMIF(INDIRECT("ИсходныеДанные!$"&amp;$K$4&amp;"$2:$"&amp;$K$4&amp;"$50000"),$B1426&amp;"#"&amp;K$6,INDIRECT("ИсходныеДанные!$J$2:$J$50000")),0)</f>
        <v>0</v>
      </c>
      <c r="L1426" s="3">
        <f ca="1">IF($B1426&lt;&gt;"",SUMIF(INDIRECT("ИсходныеДанные!$"&amp;$K$4&amp;"$2:$"&amp;$K$4&amp;"$50000"),$B1426&amp;"#"&amp;L$6,INDIRECT("ИсходныеДанные!$J$2:$J$50000")),0)</f>
        <v>0</v>
      </c>
      <c r="M1426" s="3">
        <f ca="1">IF($B1426&lt;&gt;"",SUMIF(INDIRECT("ИсходныеДанные!$"&amp;$K$4&amp;"$2:$"&amp;$K$4&amp;"$50000"),$B1426&amp;"#"&amp;M$6,INDIRECT("ИсходныеДанные!$J$2:$J$50000")),0)</f>
        <v>0</v>
      </c>
      <c r="N1426" s="3">
        <f ca="1">IF($B1426&lt;&gt;"",SUMIF(INDIRECT("ИсходныеДанные!$"&amp;$K$4&amp;"$2:$"&amp;$K$4&amp;"$50000"),$B1426&amp;"#"&amp;N$6,INDIRECT("ИсходныеДанные!$J$2:$J$50000")),0)</f>
        <v>0</v>
      </c>
      <c r="O1426" s="3">
        <f ca="1">IF($B1426&lt;&gt;"",SUMIF(INDIRECT("ИсходныеДанные!$"&amp;$K$4&amp;"$2:$"&amp;$K$4&amp;"$50000"),$B1426&amp;"#"&amp;O$6,INDIRECT("ИсходныеДанные!$J$2:$J$50000")),0)</f>
        <v>0</v>
      </c>
      <c r="P1426" s="3">
        <f ca="1">IF($B1426&lt;&gt;"",SUMIF(INDIRECT("ИсходныеДанные!$"&amp;$K$4&amp;"$2:$"&amp;$K$4&amp;"$50000"),$B1426&amp;"#"&amp;P$6,INDIRECT("ИсходныеДанные!$J$2:$J$50000")),0)</f>
        <v>0</v>
      </c>
      <c r="Q1426" s="3">
        <f ca="1">IF($B1426&lt;&gt;"",SUMIF(INDIRECT("ИсходныеДанные!$"&amp;$K$4&amp;"$2:$"&amp;$K$4&amp;"$50000"),$B1426&amp;"#"&amp;Q$6,INDIRECT("ИсходныеДанные!$J$2:$J$50000")),0)</f>
        <v>0</v>
      </c>
      <c r="R1426" s="3">
        <f ca="1">IF($B1426&lt;&gt;"",SUMIF(INDIRECT("ИсходныеДанные!$"&amp;$K$4&amp;"$2:$"&amp;$K$4&amp;"$50000"),$B1426&amp;"#"&amp;R$6,INDIRECT("ИсходныеДанные!$J$2:$J$50000")),0)</f>
        <v>0</v>
      </c>
      <c r="S1426" s="3">
        <f ca="1">IF($B1426&lt;&gt;"",SUMIF(INDIRECT("ИсходныеДанные!$"&amp;$K$4&amp;"$2:$"&amp;$K$4&amp;"$50000"),$B1426&amp;"#"&amp;S$6,INDIRECT("ИсходныеДанные!$J$2:$J$50000")),0)</f>
        <v>0</v>
      </c>
      <c r="T1426" s="3">
        <f ca="1">IF($B1426&lt;&gt;"",SUMIF(INDIRECT("ИсходныеДанные!$"&amp;$K$4&amp;"$2:$"&amp;$K$4&amp;"$50000"),$B1426&amp;"#"&amp;T$6,INDIRECT("ИсходныеДанные!$J$2:$J$50000")),0)</f>
        <v>0</v>
      </c>
      <c r="U1426" s="3">
        <f ca="1">IF($B1426&lt;&gt;"",SUMIF(INDIRECT("ИсходныеДанные!$"&amp;$K$4&amp;"$2:$"&amp;$K$4&amp;"$50000"),$B1426&amp;"#"&amp;U$6,INDIRECT("ИсходныеДанные!$J$2:$J$50000")),0)</f>
        <v>0</v>
      </c>
      <c r="V1426" s="3">
        <f ca="1">IF($B1426&lt;&gt;"",SUMIF(INDIRECT("ИсходныеДанные!$"&amp;$K$4&amp;"$2:$"&amp;$K$4&amp;"$50000"),$B1426&amp;"#"&amp;V$6,INDIRECT("ИсходныеДанные!$J$2:$J$50000")),0)</f>
        <v>0</v>
      </c>
      <c r="W1426" s="16" t="e">
        <f ca="1">SUM(K1426:V1426)/Пофамильно!$R$1</f>
        <v>#DIV/0!</v>
      </c>
    </row>
    <row r="1427" spans="1:23" x14ac:dyDescent="0.25">
      <c r="A1427" s="10" t="str">
        <f t="shared" ca="1" si="24"/>
        <v>delete</v>
      </c>
      <c r="B1427" s="16" cm="1">
        <f t="array" aca="1" ref="B1427" ca="1">INDIRECT("УникальныеСписки!D"&amp;ROW()-$L$4)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14"/>
      <c r="G1427" s="81" t="str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84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84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84" t="str" cm="1">
        <f t="array" aca="1" ref="J1427" ca="1">_xlfn.XLOOKUP($B1427,INDIRECT(SUBSTITUTE("ИсходныеДанные!$где$2:$где$50000","где",$B$4)),INDIRECT(SUBSTITUTE("ИсходныеДанные!$что$2:$что$50000","что",J$4)),"",0,1)</f>
        <v/>
      </c>
      <c r="K1427" s="3">
        <f ca="1">IF($B1427&lt;&gt;"",SUMIF(INDIRECT("ИсходныеДанные!$"&amp;$K$4&amp;"$2:$"&amp;$K$4&amp;"$50000"),$B1427&amp;"#"&amp;K$6,INDIRECT("ИсходныеДанные!$J$2:$J$50000")),0)</f>
        <v>0</v>
      </c>
      <c r="L1427" s="3">
        <f ca="1">IF($B1427&lt;&gt;"",SUMIF(INDIRECT("ИсходныеДанные!$"&amp;$K$4&amp;"$2:$"&amp;$K$4&amp;"$50000"),$B1427&amp;"#"&amp;L$6,INDIRECT("ИсходныеДанные!$J$2:$J$50000")),0)</f>
        <v>0</v>
      </c>
      <c r="M1427" s="3">
        <f ca="1">IF($B1427&lt;&gt;"",SUMIF(INDIRECT("ИсходныеДанные!$"&amp;$K$4&amp;"$2:$"&amp;$K$4&amp;"$50000"),$B1427&amp;"#"&amp;M$6,INDIRECT("ИсходныеДанные!$J$2:$J$50000")),0)</f>
        <v>0</v>
      </c>
      <c r="N1427" s="3">
        <f ca="1">IF($B1427&lt;&gt;"",SUMIF(INDIRECT("ИсходныеДанные!$"&amp;$K$4&amp;"$2:$"&amp;$K$4&amp;"$50000"),$B1427&amp;"#"&amp;N$6,INDIRECT("ИсходныеДанные!$J$2:$J$50000")),0)</f>
        <v>0</v>
      </c>
      <c r="O1427" s="3">
        <f ca="1">IF($B1427&lt;&gt;"",SUMIF(INDIRECT("ИсходныеДанные!$"&amp;$K$4&amp;"$2:$"&amp;$K$4&amp;"$50000"),$B1427&amp;"#"&amp;O$6,INDIRECT("ИсходныеДанные!$J$2:$J$50000")),0)</f>
        <v>0</v>
      </c>
      <c r="P1427" s="3">
        <f ca="1">IF($B1427&lt;&gt;"",SUMIF(INDIRECT("ИсходныеДанные!$"&amp;$K$4&amp;"$2:$"&amp;$K$4&amp;"$50000"),$B1427&amp;"#"&amp;P$6,INDIRECT("ИсходныеДанные!$J$2:$J$50000")),0)</f>
        <v>0</v>
      </c>
      <c r="Q1427" s="3">
        <f ca="1">IF($B1427&lt;&gt;"",SUMIF(INDIRECT("ИсходныеДанные!$"&amp;$K$4&amp;"$2:$"&amp;$K$4&amp;"$50000"),$B1427&amp;"#"&amp;Q$6,INDIRECT("ИсходныеДанные!$J$2:$J$50000")),0)</f>
        <v>0</v>
      </c>
      <c r="R1427" s="3">
        <f ca="1">IF($B1427&lt;&gt;"",SUMIF(INDIRECT("ИсходныеДанные!$"&amp;$K$4&amp;"$2:$"&amp;$K$4&amp;"$50000"),$B1427&amp;"#"&amp;R$6,INDIRECT("ИсходныеДанные!$J$2:$J$50000")),0)</f>
        <v>0</v>
      </c>
      <c r="S1427" s="3">
        <f ca="1">IF($B1427&lt;&gt;"",SUMIF(INDIRECT("ИсходныеДанные!$"&amp;$K$4&amp;"$2:$"&amp;$K$4&amp;"$50000"),$B1427&amp;"#"&amp;S$6,INDIRECT("ИсходныеДанные!$J$2:$J$50000")),0)</f>
        <v>0</v>
      </c>
      <c r="T1427" s="3">
        <f ca="1">IF($B1427&lt;&gt;"",SUMIF(INDIRECT("ИсходныеДанные!$"&amp;$K$4&amp;"$2:$"&amp;$K$4&amp;"$50000"),$B1427&amp;"#"&amp;T$6,INDIRECT("ИсходныеДанные!$J$2:$J$50000")),0)</f>
        <v>0</v>
      </c>
      <c r="U1427" s="3">
        <f ca="1">IF($B1427&lt;&gt;"",SUMIF(INDIRECT("ИсходныеДанные!$"&amp;$K$4&amp;"$2:$"&amp;$K$4&amp;"$50000"),$B1427&amp;"#"&amp;U$6,INDIRECT("ИсходныеДанные!$J$2:$J$50000")),0)</f>
        <v>0</v>
      </c>
      <c r="V1427" s="3">
        <f ca="1">IF($B1427&lt;&gt;"",SUMIF(INDIRECT("ИсходныеДанные!$"&amp;$K$4&amp;"$2:$"&amp;$K$4&amp;"$50000"),$B1427&amp;"#"&amp;V$6,INDIRECT("ИсходныеДанные!$J$2:$J$50000")),0)</f>
        <v>0</v>
      </c>
      <c r="W1427" s="16" t="e">
        <f ca="1">SUM(K1427:V1427)/Пофамильно!$R$1</f>
        <v>#DIV/0!</v>
      </c>
    </row>
    <row r="1428" spans="1:23" x14ac:dyDescent="0.25">
      <c r="A1428" s="10" t="str">
        <f t="shared" ca="1" si="24"/>
        <v>delete</v>
      </c>
      <c r="B1428" s="16" cm="1">
        <f t="array" aca="1" ref="B1428" ca="1">INDIRECT("УникальныеСписки!D"&amp;ROW()-$L$4)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14"/>
      <c r="G1428" s="81" t="str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84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84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84" t="str" cm="1">
        <f t="array" aca="1" ref="J1428" ca="1">_xlfn.XLOOKUP($B1428,INDIRECT(SUBSTITUTE("ИсходныеДанные!$где$2:$где$50000","где",$B$4)),INDIRECT(SUBSTITUTE("ИсходныеДанные!$что$2:$что$50000","что",J$4)),"",0,1)</f>
        <v/>
      </c>
      <c r="K1428" s="3">
        <f ca="1">IF($B1428&lt;&gt;"",SUMIF(INDIRECT("ИсходныеДанные!$"&amp;$K$4&amp;"$2:$"&amp;$K$4&amp;"$50000"),$B1428&amp;"#"&amp;K$6,INDIRECT("ИсходныеДанные!$J$2:$J$50000")),0)</f>
        <v>0</v>
      </c>
      <c r="L1428" s="3">
        <f ca="1">IF($B1428&lt;&gt;"",SUMIF(INDIRECT("ИсходныеДанные!$"&amp;$K$4&amp;"$2:$"&amp;$K$4&amp;"$50000"),$B1428&amp;"#"&amp;L$6,INDIRECT("ИсходныеДанные!$J$2:$J$50000")),0)</f>
        <v>0</v>
      </c>
      <c r="M1428" s="3">
        <f ca="1">IF($B1428&lt;&gt;"",SUMIF(INDIRECT("ИсходныеДанные!$"&amp;$K$4&amp;"$2:$"&amp;$K$4&amp;"$50000"),$B1428&amp;"#"&amp;M$6,INDIRECT("ИсходныеДанные!$J$2:$J$50000")),0)</f>
        <v>0</v>
      </c>
      <c r="N1428" s="3">
        <f ca="1">IF($B1428&lt;&gt;"",SUMIF(INDIRECT("ИсходныеДанные!$"&amp;$K$4&amp;"$2:$"&amp;$K$4&amp;"$50000"),$B1428&amp;"#"&amp;N$6,INDIRECT("ИсходныеДанные!$J$2:$J$50000")),0)</f>
        <v>0</v>
      </c>
      <c r="O1428" s="3">
        <f ca="1">IF($B1428&lt;&gt;"",SUMIF(INDIRECT("ИсходныеДанные!$"&amp;$K$4&amp;"$2:$"&amp;$K$4&amp;"$50000"),$B1428&amp;"#"&amp;O$6,INDIRECT("ИсходныеДанные!$J$2:$J$50000")),0)</f>
        <v>0</v>
      </c>
      <c r="P1428" s="3">
        <f ca="1">IF($B1428&lt;&gt;"",SUMIF(INDIRECT("ИсходныеДанные!$"&amp;$K$4&amp;"$2:$"&amp;$K$4&amp;"$50000"),$B1428&amp;"#"&amp;P$6,INDIRECT("ИсходныеДанные!$J$2:$J$50000")),0)</f>
        <v>0</v>
      </c>
      <c r="Q1428" s="3">
        <f ca="1">IF($B1428&lt;&gt;"",SUMIF(INDIRECT("ИсходныеДанные!$"&amp;$K$4&amp;"$2:$"&amp;$K$4&amp;"$50000"),$B1428&amp;"#"&amp;Q$6,INDIRECT("ИсходныеДанные!$J$2:$J$50000")),0)</f>
        <v>0</v>
      </c>
      <c r="R1428" s="3">
        <f ca="1">IF($B1428&lt;&gt;"",SUMIF(INDIRECT("ИсходныеДанные!$"&amp;$K$4&amp;"$2:$"&amp;$K$4&amp;"$50000"),$B1428&amp;"#"&amp;R$6,INDIRECT("ИсходныеДанные!$J$2:$J$50000")),0)</f>
        <v>0</v>
      </c>
      <c r="S1428" s="3">
        <f ca="1">IF($B1428&lt;&gt;"",SUMIF(INDIRECT("ИсходныеДанные!$"&amp;$K$4&amp;"$2:$"&amp;$K$4&amp;"$50000"),$B1428&amp;"#"&amp;S$6,INDIRECT("ИсходныеДанные!$J$2:$J$50000")),0)</f>
        <v>0</v>
      </c>
      <c r="T1428" s="3">
        <f ca="1">IF($B1428&lt;&gt;"",SUMIF(INDIRECT("ИсходныеДанные!$"&amp;$K$4&amp;"$2:$"&amp;$K$4&amp;"$50000"),$B1428&amp;"#"&amp;T$6,INDIRECT("ИсходныеДанные!$J$2:$J$50000")),0)</f>
        <v>0</v>
      </c>
      <c r="U1428" s="3">
        <f ca="1">IF($B1428&lt;&gt;"",SUMIF(INDIRECT("ИсходныеДанные!$"&amp;$K$4&amp;"$2:$"&amp;$K$4&amp;"$50000"),$B1428&amp;"#"&amp;U$6,INDIRECT("ИсходныеДанные!$J$2:$J$50000")),0)</f>
        <v>0</v>
      </c>
      <c r="V1428" s="3">
        <f ca="1">IF($B1428&lt;&gt;"",SUMIF(INDIRECT("ИсходныеДанные!$"&amp;$K$4&amp;"$2:$"&amp;$K$4&amp;"$50000"),$B1428&amp;"#"&amp;V$6,INDIRECT("ИсходныеДанные!$J$2:$J$50000")),0)</f>
        <v>0</v>
      </c>
      <c r="W1428" s="16" t="e">
        <f ca="1">SUM(K1428:V1428)/Пофамильно!$R$1</f>
        <v>#DIV/0!</v>
      </c>
    </row>
    <row r="1429" spans="1:23" x14ac:dyDescent="0.25">
      <c r="A1429" s="10" t="str">
        <f t="shared" ca="1" si="24"/>
        <v>delete</v>
      </c>
      <c r="B1429" s="16" cm="1">
        <f t="array" aca="1" ref="B1429" ca="1">INDIRECT("УникальныеСписки!D"&amp;ROW()-$L$4)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14"/>
      <c r="G1429" s="81" t="str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84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84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84" t="str" cm="1">
        <f t="array" aca="1" ref="J1429" ca="1">_xlfn.XLOOKUP($B1429,INDIRECT(SUBSTITUTE("ИсходныеДанные!$где$2:$где$50000","где",$B$4)),INDIRECT(SUBSTITUTE("ИсходныеДанные!$что$2:$что$50000","что",J$4)),"",0,1)</f>
        <v/>
      </c>
      <c r="K1429" s="3">
        <f ca="1">IF($B1429&lt;&gt;"",SUMIF(INDIRECT("ИсходныеДанные!$"&amp;$K$4&amp;"$2:$"&amp;$K$4&amp;"$50000"),$B1429&amp;"#"&amp;K$6,INDIRECT("ИсходныеДанные!$J$2:$J$50000")),0)</f>
        <v>0</v>
      </c>
      <c r="L1429" s="3">
        <f ca="1">IF($B1429&lt;&gt;"",SUMIF(INDIRECT("ИсходныеДанные!$"&amp;$K$4&amp;"$2:$"&amp;$K$4&amp;"$50000"),$B1429&amp;"#"&amp;L$6,INDIRECT("ИсходныеДанные!$J$2:$J$50000")),0)</f>
        <v>0</v>
      </c>
      <c r="M1429" s="3">
        <f ca="1">IF($B1429&lt;&gt;"",SUMIF(INDIRECT("ИсходныеДанные!$"&amp;$K$4&amp;"$2:$"&amp;$K$4&amp;"$50000"),$B1429&amp;"#"&amp;M$6,INDIRECT("ИсходныеДанные!$J$2:$J$50000")),0)</f>
        <v>0</v>
      </c>
      <c r="N1429" s="3">
        <f ca="1">IF($B1429&lt;&gt;"",SUMIF(INDIRECT("ИсходныеДанные!$"&amp;$K$4&amp;"$2:$"&amp;$K$4&amp;"$50000"),$B1429&amp;"#"&amp;N$6,INDIRECT("ИсходныеДанные!$J$2:$J$50000")),0)</f>
        <v>0</v>
      </c>
      <c r="O1429" s="3">
        <f ca="1">IF($B1429&lt;&gt;"",SUMIF(INDIRECT("ИсходныеДанные!$"&amp;$K$4&amp;"$2:$"&amp;$K$4&amp;"$50000"),$B1429&amp;"#"&amp;O$6,INDIRECT("ИсходныеДанные!$J$2:$J$50000")),0)</f>
        <v>0</v>
      </c>
      <c r="P1429" s="3">
        <f ca="1">IF($B1429&lt;&gt;"",SUMIF(INDIRECT("ИсходныеДанные!$"&amp;$K$4&amp;"$2:$"&amp;$K$4&amp;"$50000"),$B1429&amp;"#"&amp;P$6,INDIRECT("ИсходныеДанные!$J$2:$J$50000")),0)</f>
        <v>0</v>
      </c>
      <c r="Q1429" s="3">
        <f ca="1">IF($B1429&lt;&gt;"",SUMIF(INDIRECT("ИсходныеДанные!$"&amp;$K$4&amp;"$2:$"&amp;$K$4&amp;"$50000"),$B1429&amp;"#"&amp;Q$6,INDIRECT("ИсходныеДанные!$J$2:$J$50000")),0)</f>
        <v>0</v>
      </c>
      <c r="R1429" s="3">
        <f ca="1">IF($B1429&lt;&gt;"",SUMIF(INDIRECT("ИсходныеДанные!$"&amp;$K$4&amp;"$2:$"&amp;$K$4&amp;"$50000"),$B1429&amp;"#"&amp;R$6,INDIRECT("ИсходныеДанные!$J$2:$J$50000")),0)</f>
        <v>0</v>
      </c>
      <c r="S1429" s="3">
        <f ca="1">IF($B1429&lt;&gt;"",SUMIF(INDIRECT("ИсходныеДанные!$"&amp;$K$4&amp;"$2:$"&amp;$K$4&amp;"$50000"),$B1429&amp;"#"&amp;S$6,INDIRECT("ИсходныеДанные!$J$2:$J$50000")),0)</f>
        <v>0</v>
      </c>
      <c r="T1429" s="3">
        <f ca="1">IF($B1429&lt;&gt;"",SUMIF(INDIRECT("ИсходныеДанные!$"&amp;$K$4&amp;"$2:$"&amp;$K$4&amp;"$50000"),$B1429&amp;"#"&amp;T$6,INDIRECT("ИсходныеДанные!$J$2:$J$50000")),0)</f>
        <v>0</v>
      </c>
      <c r="U1429" s="3">
        <f ca="1">IF($B1429&lt;&gt;"",SUMIF(INDIRECT("ИсходныеДанные!$"&amp;$K$4&amp;"$2:$"&amp;$K$4&amp;"$50000"),$B1429&amp;"#"&amp;U$6,INDIRECT("ИсходныеДанные!$J$2:$J$50000")),0)</f>
        <v>0</v>
      </c>
      <c r="V1429" s="3">
        <f ca="1">IF($B1429&lt;&gt;"",SUMIF(INDIRECT("ИсходныеДанные!$"&amp;$K$4&amp;"$2:$"&amp;$K$4&amp;"$50000"),$B1429&amp;"#"&amp;V$6,INDIRECT("ИсходныеДанные!$J$2:$J$50000")),0)</f>
        <v>0</v>
      </c>
      <c r="W1429" s="16" t="e">
        <f ca="1">SUM(K1429:V1429)/Пофамильно!$R$1</f>
        <v>#DIV/0!</v>
      </c>
    </row>
    <row r="1430" spans="1:23" x14ac:dyDescent="0.25">
      <c r="A1430" s="10" t="str">
        <f t="shared" ca="1" si="24"/>
        <v>delete</v>
      </c>
      <c r="B1430" s="16" cm="1">
        <f t="array" aca="1" ref="B1430" ca="1">INDIRECT("УникальныеСписки!D"&amp;ROW()-$L$4)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14"/>
      <c r="G1430" s="81" t="str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84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84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84" t="str" cm="1">
        <f t="array" aca="1" ref="J1430" ca="1">_xlfn.XLOOKUP($B1430,INDIRECT(SUBSTITUTE("ИсходныеДанные!$где$2:$где$50000","где",$B$4)),INDIRECT(SUBSTITUTE("ИсходныеДанные!$что$2:$что$50000","что",J$4)),"",0,1)</f>
        <v/>
      </c>
      <c r="K1430" s="3">
        <f ca="1">IF($B1430&lt;&gt;"",SUMIF(INDIRECT("ИсходныеДанные!$"&amp;$K$4&amp;"$2:$"&amp;$K$4&amp;"$50000"),$B1430&amp;"#"&amp;K$6,INDIRECT("ИсходныеДанные!$J$2:$J$50000")),0)</f>
        <v>0</v>
      </c>
      <c r="L1430" s="3">
        <f ca="1">IF($B1430&lt;&gt;"",SUMIF(INDIRECT("ИсходныеДанные!$"&amp;$K$4&amp;"$2:$"&amp;$K$4&amp;"$50000"),$B1430&amp;"#"&amp;L$6,INDIRECT("ИсходныеДанные!$J$2:$J$50000")),0)</f>
        <v>0</v>
      </c>
      <c r="M1430" s="3">
        <f ca="1">IF($B1430&lt;&gt;"",SUMIF(INDIRECT("ИсходныеДанные!$"&amp;$K$4&amp;"$2:$"&amp;$K$4&amp;"$50000"),$B1430&amp;"#"&amp;M$6,INDIRECT("ИсходныеДанные!$J$2:$J$50000")),0)</f>
        <v>0</v>
      </c>
      <c r="N1430" s="3">
        <f ca="1">IF($B1430&lt;&gt;"",SUMIF(INDIRECT("ИсходныеДанные!$"&amp;$K$4&amp;"$2:$"&amp;$K$4&amp;"$50000"),$B1430&amp;"#"&amp;N$6,INDIRECT("ИсходныеДанные!$J$2:$J$50000")),0)</f>
        <v>0</v>
      </c>
      <c r="O1430" s="3">
        <f ca="1">IF($B1430&lt;&gt;"",SUMIF(INDIRECT("ИсходныеДанные!$"&amp;$K$4&amp;"$2:$"&amp;$K$4&amp;"$50000"),$B1430&amp;"#"&amp;O$6,INDIRECT("ИсходныеДанные!$J$2:$J$50000")),0)</f>
        <v>0</v>
      </c>
      <c r="P1430" s="3">
        <f ca="1">IF($B1430&lt;&gt;"",SUMIF(INDIRECT("ИсходныеДанные!$"&amp;$K$4&amp;"$2:$"&amp;$K$4&amp;"$50000"),$B1430&amp;"#"&amp;P$6,INDIRECT("ИсходныеДанные!$J$2:$J$50000")),0)</f>
        <v>0</v>
      </c>
      <c r="Q1430" s="3">
        <f ca="1">IF($B1430&lt;&gt;"",SUMIF(INDIRECT("ИсходныеДанные!$"&amp;$K$4&amp;"$2:$"&amp;$K$4&amp;"$50000"),$B1430&amp;"#"&amp;Q$6,INDIRECT("ИсходныеДанные!$J$2:$J$50000")),0)</f>
        <v>0</v>
      </c>
      <c r="R1430" s="3">
        <f ca="1">IF($B1430&lt;&gt;"",SUMIF(INDIRECT("ИсходныеДанные!$"&amp;$K$4&amp;"$2:$"&amp;$K$4&amp;"$50000"),$B1430&amp;"#"&amp;R$6,INDIRECT("ИсходныеДанные!$J$2:$J$50000")),0)</f>
        <v>0</v>
      </c>
      <c r="S1430" s="3">
        <f ca="1">IF($B1430&lt;&gt;"",SUMIF(INDIRECT("ИсходныеДанные!$"&amp;$K$4&amp;"$2:$"&amp;$K$4&amp;"$50000"),$B1430&amp;"#"&amp;S$6,INDIRECT("ИсходныеДанные!$J$2:$J$50000")),0)</f>
        <v>0</v>
      </c>
      <c r="T1430" s="3">
        <f ca="1">IF($B1430&lt;&gt;"",SUMIF(INDIRECT("ИсходныеДанные!$"&amp;$K$4&amp;"$2:$"&amp;$K$4&amp;"$50000"),$B1430&amp;"#"&amp;T$6,INDIRECT("ИсходныеДанные!$J$2:$J$50000")),0)</f>
        <v>0</v>
      </c>
      <c r="U1430" s="3">
        <f ca="1">IF($B1430&lt;&gt;"",SUMIF(INDIRECT("ИсходныеДанные!$"&amp;$K$4&amp;"$2:$"&amp;$K$4&amp;"$50000"),$B1430&amp;"#"&amp;U$6,INDIRECT("ИсходныеДанные!$J$2:$J$50000")),0)</f>
        <v>0</v>
      </c>
      <c r="V1430" s="3">
        <f ca="1">IF($B1430&lt;&gt;"",SUMIF(INDIRECT("ИсходныеДанные!$"&amp;$K$4&amp;"$2:$"&amp;$K$4&amp;"$50000"),$B1430&amp;"#"&amp;V$6,INDIRECT("ИсходныеДанные!$J$2:$J$50000")),0)</f>
        <v>0</v>
      </c>
      <c r="W1430" s="16" t="e">
        <f ca="1">SUM(K1430:V1430)/Пофамильно!$R$1</f>
        <v>#DIV/0!</v>
      </c>
    </row>
    <row r="1431" spans="1:23" x14ac:dyDescent="0.25">
      <c r="A1431" s="10" t="str">
        <f t="shared" ca="1" si="24"/>
        <v>delete</v>
      </c>
      <c r="B1431" s="16" cm="1">
        <f t="array" aca="1" ref="B1431" ca="1">INDIRECT("УникальныеСписки!D"&amp;ROW()-$L$4)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14"/>
      <c r="G1431" s="81" t="str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84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84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84" t="str" cm="1">
        <f t="array" aca="1" ref="J1431" ca="1">_xlfn.XLOOKUP($B1431,INDIRECT(SUBSTITUTE("ИсходныеДанные!$где$2:$где$50000","где",$B$4)),INDIRECT(SUBSTITUTE("ИсходныеДанные!$что$2:$что$50000","что",J$4)),"",0,1)</f>
        <v/>
      </c>
      <c r="K1431" s="3">
        <f ca="1">IF($B1431&lt;&gt;"",SUMIF(INDIRECT("ИсходныеДанные!$"&amp;$K$4&amp;"$2:$"&amp;$K$4&amp;"$50000"),$B1431&amp;"#"&amp;K$6,INDIRECT("ИсходныеДанные!$J$2:$J$50000")),0)</f>
        <v>0</v>
      </c>
      <c r="L1431" s="3">
        <f ca="1">IF($B1431&lt;&gt;"",SUMIF(INDIRECT("ИсходныеДанные!$"&amp;$K$4&amp;"$2:$"&amp;$K$4&amp;"$50000"),$B1431&amp;"#"&amp;L$6,INDIRECT("ИсходныеДанные!$J$2:$J$50000")),0)</f>
        <v>0</v>
      </c>
      <c r="M1431" s="3">
        <f ca="1">IF($B1431&lt;&gt;"",SUMIF(INDIRECT("ИсходныеДанные!$"&amp;$K$4&amp;"$2:$"&amp;$K$4&amp;"$50000"),$B1431&amp;"#"&amp;M$6,INDIRECT("ИсходныеДанные!$J$2:$J$50000")),0)</f>
        <v>0</v>
      </c>
      <c r="N1431" s="3">
        <f ca="1">IF($B1431&lt;&gt;"",SUMIF(INDIRECT("ИсходныеДанные!$"&amp;$K$4&amp;"$2:$"&amp;$K$4&amp;"$50000"),$B1431&amp;"#"&amp;N$6,INDIRECT("ИсходныеДанные!$J$2:$J$50000")),0)</f>
        <v>0</v>
      </c>
      <c r="O1431" s="3">
        <f ca="1">IF($B1431&lt;&gt;"",SUMIF(INDIRECT("ИсходныеДанные!$"&amp;$K$4&amp;"$2:$"&amp;$K$4&amp;"$50000"),$B1431&amp;"#"&amp;O$6,INDIRECT("ИсходныеДанные!$J$2:$J$50000")),0)</f>
        <v>0</v>
      </c>
      <c r="P1431" s="3">
        <f ca="1">IF($B1431&lt;&gt;"",SUMIF(INDIRECT("ИсходныеДанные!$"&amp;$K$4&amp;"$2:$"&amp;$K$4&amp;"$50000"),$B1431&amp;"#"&amp;P$6,INDIRECT("ИсходныеДанные!$J$2:$J$50000")),0)</f>
        <v>0</v>
      </c>
      <c r="Q1431" s="3">
        <f ca="1">IF($B1431&lt;&gt;"",SUMIF(INDIRECT("ИсходныеДанные!$"&amp;$K$4&amp;"$2:$"&amp;$K$4&amp;"$50000"),$B1431&amp;"#"&amp;Q$6,INDIRECT("ИсходныеДанные!$J$2:$J$50000")),0)</f>
        <v>0</v>
      </c>
      <c r="R1431" s="3">
        <f ca="1">IF($B1431&lt;&gt;"",SUMIF(INDIRECT("ИсходныеДанные!$"&amp;$K$4&amp;"$2:$"&amp;$K$4&amp;"$50000"),$B1431&amp;"#"&amp;R$6,INDIRECT("ИсходныеДанные!$J$2:$J$50000")),0)</f>
        <v>0</v>
      </c>
      <c r="S1431" s="3">
        <f ca="1">IF($B1431&lt;&gt;"",SUMIF(INDIRECT("ИсходныеДанные!$"&amp;$K$4&amp;"$2:$"&amp;$K$4&amp;"$50000"),$B1431&amp;"#"&amp;S$6,INDIRECT("ИсходныеДанные!$J$2:$J$50000")),0)</f>
        <v>0</v>
      </c>
      <c r="T1431" s="3">
        <f ca="1">IF($B1431&lt;&gt;"",SUMIF(INDIRECT("ИсходныеДанные!$"&amp;$K$4&amp;"$2:$"&amp;$K$4&amp;"$50000"),$B1431&amp;"#"&amp;T$6,INDIRECT("ИсходныеДанные!$J$2:$J$50000")),0)</f>
        <v>0</v>
      </c>
      <c r="U1431" s="3">
        <f ca="1">IF($B1431&lt;&gt;"",SUMIF(INDIRECT("ИсходныеДанные!$"&amp;$K$4&amp;"$2:$"&amp;$K$4&amp;"$50000"),$B1431&amp;"#"&amp;U$6,INDIRECT("ИсходныеДанные!$J$2:$J$50000")),0)</f>
        <v>0</v>
      </c>
      <c r="V1431" s="3">
        <f ca="1">IF($B1431&lt;&gt;"",SUMIF(INDIRECT("ИсходныеДанные!$"&amp;$K$4&amp;"$2:$"&amp;$K$4&amp;"$50000"),$B1431&amp;"#"&amp;V$6,INDIRECT("ИсходныеДанные!$J$2:$J$50000")),0)</f>
        <v>0</v>
      </c>
      <c r="W1431" s="16" t="e">
        <f ca="1">SUM(K1431:V1431)/Пофамильно!$R$1</f>
        <v>#DIV/0!</v>
      </c>
    </row>
    <row r="1432" spans="1:23" x14ac:dyDescent="0.25">
      <c r="A1432" s="10" t="str">
        <f t="shared" ca="1" si="24"/>
        <v>delete</v>
      </c>
      <c r="B1432" s="16" cm="1">
        <f t="array" aca="1" ref="B1432" ca="1">INDIRECT("УникальныеСписки!D"&amp;ROW()-$L$4)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14"/>
      <c r="G1432" s="81" t="str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84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84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84" t="str" cm="1">
        <f t="array" aca="1" ref="J1432" ca="1">_xlfn.XLOOKUP($B1432,INDIRECT(SUBSTITUTE("ИсходныеДанные!$где$2:$где$50000","где",$B$4)),INDIRECT(SUBSTITUTE("ИсходныеДанные!$что$2:$что$50000","что",J$4)),"",0,1)</f>
        <v/>
      </c>
      <c r="K1432" s="3">
        <f ca="1">IF($B1432&lt;&gt;"",SUMIF(INDIRECT("ИсходныеДанные!$"&amp;$K$4&amp;"$2:$"&amp;$K$4&amp;"$50000"),$B1432&amp;"#"&amp;K$6,INDIRECT("ИсходныеДанные!$J$2:$J$50000")),0)</f>
        <v>0</v>
      </c>
      <c r="L1432" s="3">
        <f ca="1">IF($B1432&lt;&gt;"",SUMIF(INDIRECT("ИсходныеДанные!$"&amp;$K$4&amp;"$2:$"&amp;$K$4&amp;"$50000"),$B1432&amp;"#"&amp;L$6,INDIRECT("ИсходныеДанные!$J$2:$J$50000")),0)</f>
        <v>0</v>
      </c>
      <c r="M1432" s="3">
        <f ca="1">IF($B1432&lt;&gt;"",SUMIF(INDIRECT("ИсходныеДанные!$"&amp;$K$4&amp;"$2:$"&amp;$K$4&amp;"$50000"),$B1432&amp;"#"&amp;M$6,INDIRECT("ИсходныеДанные!$J$2:$J$50000")),0)</f>
        <v>0</v>
      </c>
      <c r="N1432" s="3">
        <f ca="1">IF($B1432&lt;&gt;"",SUMIF(INDIRECT("ИсходныеДанные!$"&amp;$K$4&amp;"$2:$"&amp;$K$4&amp;"$50000"),$B1432&amp;"#"&amp;N$6,INDIRECT("ИсходныеДанные!$J$2:$J$50000")),0)</f>
        <v>0</v>
      </c>
      <c r="O1432" s="3">
        <f ca="1">IF($B1432&lt;&gt;"",SUMIF(INDIRECT("ИсходныеДанные!$"&amp;$K$4&amp;"$2:$"&amp;$K$4&amp;"$50000"),$B1432&amp;"#"&amp;O$6,INDIRECT("ИсходныеДанные!$J$2:$J$50000")),0)</f>
        <v>0</v>
      </c>
      <c r="P1432" s="3">
        <f ca="1">IF($B1432&lt;&gt;"",SUMIF(INDIRECT("ИсходныеДанные!$"&amp;$K$4&amp;"$2:$"&amp;$K$4&amp;"$50000"),$B1432&amp;"#"&amp;P$6,INDIRECT("ИсходныеДанные!$J$2:$J$50000")),0)</f>
        <v>0</v>
      </c>
      <c r="Q1432" s="3">
        <f ca="1">IF($B1432&lt;&gt;"",SUMIF(INDIRECT("ИсходныеДанные!$"&amp;$K$4&amp;"$2:$"&amp;$K$4&amp;"$50000"),$B1432&amp;"#"&amp;Q$6,INDIRECT("ИсходныеДанные!$J$2:$J$50000")),0)</f>
        <v>0</v>
      </c>
      <c r="R1432" s="3">
        <f ca="1">IF($B1432&lt;&gt;"",SUMIF(INDIRECT("ИсходныеДанные!$"&amp;$K$4&amp;"$2:$"&amp;$K$4&amp;"$50000"),$B1432&amp;"#"&amp;R$6,INDIRECT("ИсходныеДанные!$J$2:$J$50000")),0)</f>
        <v>0</v>
      </c>
      <c r="S1432" s="3">
        <f ca="1">IF($B1432&lt;&gt;"",SUMIF(INDIRECT("ИсходныеДанные!$"&amp;$K$4&amp;"$2:$"&amp;$K$4&amp;"$50000"),$B1432&amp;"#"&amp;S$6,INDIRECT("ИсходныеДанные!$J$2:$J$50000")),0)</f>
        <v>0</v>
      </c>
      <c r="T1432" s="3">
        <f ca="1">IF($B1432&lt;&gt;"",SUMIF(INDIRECT("ИсходныеДанные!$"&amp;$K$4&amp;"$2:$"&amp;$K$4&amp;"$50000"),$B1432&amp;"#"&amp;T$6,INDIRECT("ИсходныеДанные!$J$2:$J$50000")),0)</f>
        <v>0</v>
      </c>
      <c r="U1432" s="3">
        <f ca="1">IF($B1432&lt;&gt;"",SUMIF(INDIRECT("ИсходныеДанные!$"&amp;$K$4&amp;"$2:$"&amp;$K$4&amp;"$50000"),$B1432&amp;"#"&amp;U$6,INDIRECT("ИсходныеДанные!$J$2:$J$50000")),0)</f>
        <v>0</v>
      </c>
      <c r="V1432" s="3">
        <f ca="1">IF($B1432&lt;&gt;"",SUMIF(INDIRECT("ИсходныеДанные!$"&amp;$K$4&amp;"$2:$"&amp;$K$4&amp;"$50000"),$B1432&amp;"#"&amp;V$6,INDIRECT("ИсходныеДанные!$J$2:$J$50000")),0)</f>
        <v>0</v>
      </c>
      <c r="W1432" s="16" t="e">
        <f ca="1">SUM(K1432:V1432)/Пофамильно!$R$1</f>
        <v>#DIV/0!</v>
      </c>
    </row>
    <row r="1433" spans="1:23" x14ac:dyDescent="0.25">
      <c r="A1433" s="10" t="str">
        <f t="shared" ca="1" si="24"/>
        <v>delete</v>
      </c>
      <c r="B1433" s="16" cm="1">
        <f t="array" aca="1" ref="B1433" ca="1">INDIRECT("УникальныеСписки!D"&amp;ROW()-$L$4)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14"/>
      <c r="G1433" s="81" t="str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84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84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84" t="str" cm="1">
        <f t="array" aca="1" ref="J1433" ca="1">_xlfn.XLOOKUP($B1433,INDIRECT(SUBSTITUTE("ИсходныеДанные!$где$2:$где$50000","где",$B$4)),INDIRECT(SUBSTITUTE("ИсходныеДанные!$что$2:$что$50000","что",J$4)),"",0,1)</f>
        <v/>
      </c>
      <c r="K1433" s="3">
        <f ca="1">IF($B1433&lt;&gt;"",SUMIF(INDIRECT("ИсходныеДанные!$"&amp;$K$4&amp;"$2:$"&amp;$K$4&amp;"$50000"),$B1433&amp;"#"&amp;K$6,INDIRECT("ИсходныеДанные!$J$2:$J$50000")),0)</f>
        <v>0</v>
      </c>
      <c r="L1433" s="3">
        <f ca="1">IF($B1433&lt;&gt;"",SUMIF(INDIRECT("ИсходныеДанные!$"&amp;$K$4&amp;"$2:$"&amp;$K$4&amp;"$50000"),$B1433&amp;"#"&amp;L$6,INDIRECT("ИсходныеДанные!$J$2:$J$50000")),0)</f>
        <v>0</v>
      </c>
      <c r="M1433" s="3">
        <f ca="1">IF($B1433&lt;&gt;"",SUMIF(INDIRECT("ИсходныеДанные!$"&amp;$K$4&amp;"$2:$"&amp;$K$4&amp;"$50000"),$B1433&amp;"#"&amp;M$6,INDIRECT("ИсходныеДанные!$J$2:$J$50000")),0)</f>
        <v>0</v>
      </c>
      <c r="N1433" s="3">
        <f ca="1">IF($B1433&lt;&gt;"",SUMIF(INDIRECT("ИсходныеДанные!$"&amp;$K$4&amp;"$2:$"&amp;$K$4&amp;"$50000"),$B1433&amp;"#"&amp;N$6,INDIRECT("ИсходныеДанные!$J$2:$J$50000")),0)</f>
        <v>0</v>
      </c>
      <c r="O1433" s="3">
        <f ca="1">IF($B1433&lt;&gt;"",SUMIF(INDIRECT("ИсходныеДанные!$"&amp;$K$4&amp;"$2:$"&amp;$K$4&amp;"$50000"),$B1433&amp;"#"&amp;O$6,INDIRECT("ИсходныеДанные!$J$2:$J$50000")),0)</f>
        <v>0</v>
      </c>
      <c r="P1433" s="3">
        <f ca="1">IF($B1433&lt;&gt;"",SUMIF(INDIRECT("ИсходныеДанные!$"&amp;$K$4&amp;"$2:$"&amp;$K$4&amp;"$50000"),$B1433&amp;"#"&amp;P$6,INDIRECT("ИсходныеДанные!$J$2:$J$50000")),0)</f>
        <v>0</v>
      </c>
      <c r="Q1433" s="3">
        <f ca="1">IF($B1433&lt;&gt;"",SUMIF(INDIRECT("ИсходныеДанные!$"&amp;$K$4&amp;"$2:$"&amp;$K$4&amp;"$50000"),$B1433&amp;"#"&amp;Q$6,INDIRECT("ИсходныеДанные!$J$2:$J$50000")),0)</f>
        <v>0</v>
      </c>
      <c r="R1433" s="3">
        <f ca="1">IF($B1433&lt;&gt;"",SUMIF(INDIRECT("ИсходныеДанные!$"&amp;$K$4&amp;"$2:$"&amp;$K$4&amp;"$50000"),$B1433&amp;"#"&amp;R$6,INDIRECT("ИсходныеДанные!$J$2:$J$50000")),0)</f>
        <v>0</v>
      </c>
      <c r="S1433" s="3">
        <f ca="1">IF($B1433&lt;&gt;"",SUMIF(INDIRECT("ИсходныеДанные!$"&amp;$K$4&amp;"$2:$"&amp;$K$4&amp;"$50000"),$B1433&amp;"#"&amp;S$6,INDIRECT("ИсходныеДанные!$J$2:$J$50000")),0)</f>
        <v>0</v>
      </c>
      <c r="T1433" s="3">
        <f ca="1">IF($B1433&lt;&gt;"",SUMIF(INDIRECT("ИсходныеДанные!$"&amp;$K$4&amp;"$2:$"&amp;$K$4&amp;"$50000"),$B1433&amp;"#"&amp;T$6,INDIRECT("ИсходныеДанные!$J$2:$J$50000")),0)</f>
        <v>0</v>
      </c>
      <c r="U1433" s="3">
        <f ca="1">IF($B1433&lt;&gt;"",SUMIF(INDIRECT("ИсходныеДанные!$"&amp;$K$4&amp;"$2:$"&amp;$K$4&amp;"$50000"),$B1433&amp;"#"&amp;U$6,INDIRECT("ИсходныеДанные!$J$2:$J$50000")),0)</f>
        <v>0</v>
      </c>
      <c r="V1433" s="3">
        <f ca="1">IF($B1433&lt;&gt;"",SUMIF(INDIRECT("ИсходныеДанные!$"&amp;$K$4&amp;"$2:$"&amp;$K$4&amp;"$50000"),$B1433&amp;"#"&amp;V$6,INDIRECT("ИсходныеДанные!$J$2:$J$50000")),0)</f>
        <v>0</v>
      </c>
      <c r="W1433" s="16" t="e">
        <f ca="1">SUM(K1433:V1433)/Пофамильно!$R$1</f>
        <v>#DIV/0!</v>
      </c>
    </row>
    <row r="1434" spans="1:23" x14ac:dyDescent="0.25">
      <c r="A1434" s="10" t="str">
        <f t="shared" ca="1" si="24"/>
        <v>delete</v>
      </c>
      <c r="B1434" s="16" cm="1">
        <f t="array" aca="1" ref="B1434" ca="1">INDIRECT("УникальныеСписки!D"&amp;ROW()-$L$4)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14"/>
      <c r="G1434" s="81" t="str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84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84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84" t="str" cm="1">
        <f t="array" aca="1" ref="J1434" ca="1">_xlfn.XLOOKUP($B1434,INDIRECT(SUBSTITUTE("ИсходныеДанные!$где$2:$где$50000","где",$B$4)),INDIRECT(SUBSTITUTE("ИсходныеДанные!$что$2:$что$50000","что",J$4)),"",0,1)</f>
        <v/>
      </c>
      <c r="K1434" s="3">
        <f ca="1">IF($B1434&lt;&gt;"",SUMIF(INDIRECT("ИсходныеДанные!$"&amp;$K$4&amp;"$2:$"&amp;$K$4&amp;"$50000"),$B1434&amp;"#"&amp;K$6,INDIRECT("ИсходныеДанные!$J$2:$J$50000")),0)</f>
        <v>0</v>
      </c>
      <c r="L1434" s="3">
        <f ca="1">IF($B1434&lt;&gt;"",SUMIF(INDIRECT("ИсходныеДанные!$"&amp;$K$4&amp;"$2:$"&amp;$K$4&amp;"$50000"),$B1434&amp;"#"&amp;L$6,INDIRECT("ИсходныеДанные!$J$2:$J$50000")),0)</f>
        <v>0</v>
      </c>
      <c r="M1434" s="3">
        <f ca="1">IF($B1434&lt;&gt;"",SUMIF(INDIRECT("ИсходныеДанные!$"&amp;$K$4&amp;"$2:$"&amp;$K$4&amp;"$50000"),$B1434&amp;"#"&amp;M$6,INDIRECT("ИсходныеДанные!$J$2:$J$50000")),0)</f>
        <v>0</v>
      </c>
      <c r="N1434" s="3">
        <f ca="1">IF($B1434&lt;&gt;"",SUMIF(INDIRECT("ИсходныеДанные!$"&amp;$K$4&amp;"$2:$"&amp;$K$4&amp;"$50000"),$B1434&amp;"#"&amp;N$6,INDIRECT("ИсходныеДанные!$J$2:$J$50000")),0)</f>
        <v>0</v>
      </c>
      <c r="O1434" s="3">
        <f ca="1">IF($B1434&lt;&gt;"",SUMIF(INDIRECT("ИсходныеДанные!$"&amp;$K$4&amp;"$2:$"&amp;$K$4&amp;"$50000"),$B1434&amp;"#"&amp;O$6,INDIRECT("ИсходныеДанные!$J$2:$J$50000")),0)</f>
        <v>0</v>
      </c>
      <c r="P1434" s="3">
        <f ca="1">IF($B1434&lt;&gt;"",SUMIF(INDIRECT("ИсходныеДанные!$"&amp;$K$4&amp;"$2:$"&amp;$K$4&amp;"$50000"),$B1434&amp;"#"&amp;P$6,INDIRECT("ИсходныеДанные!$J$2:$J$50000")),0)</f>
        <v>0</v>
      </c>
      <c r="Q1434" s="3">
        <f ca="1">IF($B1434&lt;&gt;"",SUMIF(INDIRECT("ИсходныеДанные!$"&amp;$K$4&amp;"$2:$"&amp;$K$4&amp;"$50000"),$B1434&amp;"#"&amp;Q$6,INDIRECT("ИсходныеДанные!$J$2:$J$50000")),0)</f>
        <v>0</v>
      </c>
      <c r="R1434" s="3">
        <f ca="1">IF($B1434&lt;&gt;"",SUMIF(INDIRECT("ИсходныеДанные!$"&amp;$K$4&amp;"$2:$"&amp;$K$4&amp;"$50000"),$B1434&amp;"#"&amp;R$6,INDIRECT("ИсходныеДанные!$J$2:$J$50000")),0)</f>
        <v>0</v>
      </c>
      <c r="S1434" s="3">
        <f ca="1">IF($B1434&lt;&gt;"",SUMIF(INDIRECT("ИсходныеДанные!$"&amp;$K$4&amp;"$2:$"&amp;$K$4&amp;"$50000"),$B1434&amp;"#"&amp;S$6,INDIRECT("ИсходныеДанные!$J$2:$J$50000")),0)</f>
        <v>0</v>
      </c>
      <c r="T1434" s="3">
        <f ca="1">IF($B1434&lt;&gt;"",SUMIF(INDIRECT("ИсходныеДанные!$"&amp;$K$4&amp;"$2:$"&amp;$K$4&amp;"$50000"),$B1434&amp;"#"&amp;T$6,INDIRECT("ИсходныеДанные!$J$2:$J$50000")),0)</f>
        <v>0</v>
      </c>
      <c r="U1434" s="3">
        <f ca="1">IF($B1434&lt;&gt;"",SUMIF(INDIRECT("ИсходныеДанные!$"&amp;$K$4&amp;"$2:$"&amp;$K$4&amp;"$50000"),$B1434&amp;"#"&amp;U$6,INDIRECT("ИсходныеДанные!$J$2:$J$50000")),0)</f>
        <v>0</v>
      </c>
      <c r="V1434" s="3">
        <f ca="1">IF($B1434&lt;&gt;"",SUMIF(INDIRECT("ИсходныеДанные!$"&amp;$K$4&amp;"$2:$"&amp;$K$4&amp;"$50000"),$B1434&amp;"#"&amp;V$6,INDIRECT("ИсходныеДанные!$J$2:$J$50000")),0)</f>
        <v>0</v>
      </c>
      <c r="W1434" s="16" t="e">
        <f ca="1">SUM(K1434:V1434)/Пофамильно!$R$1</f>
        <v>#DIV/0!</v>
      </c>
    </row>
    <row r="1435" spans="1:23" x14ac:dyDescent="0.25">
      <c r="A1435" s="10" t="str">
        <f t="shared" ca="1" si="24"/>
        <v>delete</v>
      </c>
      <c r="B1435" s="16" cm="1">
        <f t="array" aca="1" ref="B1435" ca="1">INDIRECT("УникальныеСписки!D"&amp;ROW()-$L$4)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14"/>
      <c r="G1435" s="81" t="str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84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84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84" t="str" cm="1">
        <f t="array" aca="1" ref="J1435" ca="1">_xlfn.XLOOKUP($B1435,INDIRECT(SUBSTITUTE("ИсходныеДанные!$где$2:$где$50000","где",$B$4)),INDIRECT(SUBSTITUTE("ИсходныеДанные!$что$2:$что$50000","что",J$4)),"",0,1)</f>
        <v/>
      </c>
      <c r="K1435" s="3">
        <f ca="1">IF($B1435&lt;&gt;"",SUMIF(INDIRECT("ИсходныеДанные!$"&amp;$K$4&amp;"$2:$"&amp;$K$4&amp;"$50000"),$B1435&amp;"#"&amp;K$6,INDIRECT("ИсходныеДанные!$J$2:$J$50000")),0)</f>
        <v>0</v>
      </c>
      <c r="L1435" s="3">
        <f ca="1">IF($B1435&lt;&gt;"",SUMIF(INDIRECT("ИсходныеДанные!$"&amp;$K$4&amp;"$2:$"&amp;$K$4&amp;"$50000"),$B1435&amp;"#"&amp;L$6,INDIRECT("ИсходныеДанные!$J$2:$J$50000")),0)</f>
        <v>0</v>
      </c>
      <c r="M1435" s="3">
        <f ca="1">IF($B1435&lt;&gt;"",SUMIF(INDIRECT("ИсходныеДанные!$"&amp;$K$4&amp;"$2:$"&amp;$K$4&amp;"$50000"),$B1435&amp;"#"&amp;M$6,INDIRECT("ИсходныеДанные!$J$2:$J$50000")),0)</f>
        <v>0</v>
      </c>
      <c r="N1435" s="3">
        <f ca="1">IF($B1435&lt;&gt;"",SUMIF(INDIRECT("ИсходныеДанные!$"&amp;$K$4&amp;"$2:$"&amp;$K$4&amp;"$50000"),$B1435&amp;"#"&amp;N$6,INDIRECT("ИсходныеДанные!$J$2:$J$50000")),0)</f>
        <v>0</v>
      </c>
      <c r="O1435" s="3">
        <f ca="1">IF($B1435&lt;&gt;"",SUMIF(INDIRECT("ИсходныеДанные!$"&amp;$K$4&amp;"$2:$"&amp;$K$4&amp;"$50000"),$B1435&amp;"#"&amp;O$6,INDIRECT("ИсходныеДанные!$J$2:$J$50000")),0)</f>
        <v>0</v>
      </c>
      <c r="P1435" s="3">
        <f ca="1">IF($B1435&lt;&gt;"",SUMIF(INDIRECT("ИсходныеДанные!$"&amp;$K$4&amp;"$2:$"&amp;$K$4&amp;"$50000"),$B1435&amp;"#"&amp;P$6,INDIRECT("ИсходныеДанные!$J$2:$J$50000")),0)</f>
        <v>0</v>
      </c>
      <c r="Q1435" s="3">
        <f ca="1">IF($B1435&lt;&gt;"",SUMIF(INDIRECT("ИсходныеДанные!$"&amp;$K$4&amp;"$2:$"&amp;$K$4&amp;"$50000"),$B1435&amp;"#"&amp;Q$6,INDIRECT("ИсходныеДанные!$J$2:$J$50000")),0)</f>
        <v>0</v>
      </c>
      <c r="R1435" s="3">
        <f ca="1">IF($B1435&lt;&gt;"",SUMIF(INDIRECT("ИсходныеДанные!$"&amp;$K$4&amp;"$2:$"&amp;$K$4&amp;"$50000"),$B1435&amp;"#"&amp;R$6,INDIRECT("ИсходныеДанные!$J$2:$J$50000")),0)</f>
        <v>0</v>
      </c>
      <c r="S1435" s="3">
        <f ca="1">IF($B1435&lt;&gt;"",SUMIF(INDIRECT("ИсходныеДанные!$"&amp;$K$4&amp;"$2:$"&amp;$K$4&amp;"$50000"),$B1435&amp;"#"&amp;S$6,INDIRECT("ИсходныеДанные!$J$2:$J$50000")),0)</f>
        <v>0</v>
      </c>
      <c r="T1435" s="3">
        <f ca="1">IF($B1435&lt;&gt;"",SUMIF(INDIRECT("ИсходныеДанные!$"&amp;$K$4&amp;"$2:$"&amp;$K$4&amp;"$50000"),$B1435&amp;"#"&amp;T$6,INDIRECT("ИсходныеДанные!$J$2:$J$50000")),0)</f>
        <v>0</v>
      </c>
      <c r="U1435" s="3">
        <f ca="1">IF($B1435&lt;&gt;"",SUMIF(INDIRECT("ИсходныеДанные!$"&amp;$K$4&amp;"$2:$"&amp;$K$4&amp;"$50000"),$B1435&amp;"#"&amp;U$6,INDIRECT("ИсходныеДанные!$J$2:$J$50000")),0)</f>
        <v>0</v>
      </c>
      <c r="V1435" s="3">
        <f ca="1">IF($B1435&lt;&gt;"",SUMIF(INDIRECT("ИсходныеДанные!$"&amp;$K$4&amp;"$2:$"&amp;$K$4&amp;"$50000"),$B1435&amp;"#"&amp;V$6,INDIRECT("ИсходныеДанные!$J$2:$J$50000")),0)</f>
        <v>0</v>
      </c>
      <c r="W1435" s="16" t="e">
        <f ca="1">SUM(K1435:V1435)/Пофамильно!$R$1</f>
        <v>#DIV/0!</v>
      </c>
    </row>
    <row r="1436" spans="1:23" x14ac:dyDescent="0.25">
      <c r="A1436" s="10" t="str">
        <f t="shared" ca="1" si="24"/>
        <v>delete</v>
      </c>
      <c r="B1436" s="16" cm="1">
        <f t="array" aca="1" ref="B1436" ca="1">INDIRECT("УникальныеСписки!D"&amp;ROW()-$L$4)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14"/>
      <c r="G1436" s="81" t="str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84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84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84" t="str" cm="1">
        <f t="array" aca="1" ref="J1436" ca="1">_xlfn.XLOOKUP($B1436,INDIRECT(SUBSTITUTE("ИсходныеДанные!$где$2:$где$50000","где",$B$4)),INDIRECT(SUBSTITUTE("ИсходныеДанные!$что$2:$что$50000","что",J$4)),"",0,1)</f>
        <v/>
      </c>
      <c r="K1436" s="3">
        <f ca="1">IF($B1436&lt;&gt;"",SUMIF(INDIRECT("ИсходныеДанные!$"&amp;$K$4&amp;"$2:$"&amp;$K$4&amp;"$50000"),$B1436&amp;"#"&amp;K$6,INDIRECT("ИсходныеДанные!$J$2:$J$50000")),0)</f>
        <v>0</v>
      </c>
      <c r="L1436" s="3">
        <f ca="1">IF($B1436&lt;&gt;"",SUMIF(INDIRECT("ИсходныеДанные!$"&amp;$K$4&amp;"$2:$"&amp;$K$4&amp;"$50000"),$B1436&amp;"#"&amp;L$6,INDIRECT("ИсходныеДанные!$J$2:$J$50000")),0)</f>
        <v>0</v>
      </c>
      <c r="M1436" s="3">
        <f ca="1">IF($B1436&lt;&gt;"",SUMIF(INDIRECT("ИсходныеДанные!$"&amp;$K$4&amp;"$2:$"&amp;$K$4&amp;"$50000"),$B1436&amp;"#"&amp;M$6,INDIRECT("ИсходныеДанные!$J$2:$J$50000")),0)</f>
        <v>0</v>
      </c>
      <c r="N1436" s="3">
        <f ca="1">IF($B1436&lt;&gt;"",SUMIF(INDIRECT("ИсходныеДанные!$"&amp;$K$4&amp;"$2:$"&amp;$K$4&amp;"$50000"),$B1436&amp;"#"&amp;N$6,INDIRECT("ИсходныеДанные!$J$2:$J$50000")),0)</f>
        <v>0</v>
      </c>
      <c r="O1436" s="3">
        <f ca="1">IF($B1436&lt;&gt;"",SUMIF(INDIRECT("ИсходныеДанные!$"&amp;$K$4&amp;"$2:$"&amp;$K$4&amp;"$50000"),$B1436&amp;"#"&amp;O$6,INDIRECT("ИсходныеДанные!$J$2:$J$50000")),0)</f>
        <v>0</v>
      </c>
      <c r="P1436" s="3">
        <f ca="1">IF($B1436&lt;&gt;"",SUMIF(INDIRECT("ИсходныеДанные!$"&amp;$K$4&amp;"$2:$"&amp;$K$4&amp;"$50000"),$B1436&amp;"#"&amp;P$6,INDIRECT("ИсходныеДанные!$J$2:$J$50000")),0)</f>
        <v>0</v>
      </c>
      <c r="Q1436" s="3">
        <f ca="1">IF($B1436&lt;&gt;"",SUMIF(INDIRECT("ИсходныеДанные!$"&amp;$K$4&amp;"$2:$"&amp;$K$4&amp;"$50000"),$B1436&amp;"#"&amp;Q$6,INDIRECT("ИсходныеДанные!$J$2:$J$50000")),0)</f>
        <v>0</v>
      </c>
      <c r="R1436" s="3">
        <f ca="1">IF($B1436&lt;&gt;"",SUMIF(INDIRECT("ИсходныеДанные!$"&amp;$K$4&amp;"$2:$"&amp;$K$4&amp;"$50000"),$B1436&amp;"#"&amp;R$6,INDIRECT("ИсходныеДанные!$J$2:$J$50000")),0)</f>
        <v>0</v>
      </c>
      <c r="S1436" s="3">
        <f ca="1">IF($B1436&lt;&gt;"",SUMIF(INDIRECT("ИсходныеДанные!$"&amp;$K$4&amp;"$2:$"&amp;$K$4&amp;"$50000"),$B1436&amp;"#"&amp;S$6,INDIRECT("ИсходныеДанные!$J$2:$J$50000")),0)</f>
        <v>0</v>
      </c>
      <c r="T1436" s="3">
        <f ca="1">IF($B1436&lt;&gt;"",SUMIF(INDIRECT("ИсходныеДанные!$"&amp;$K$4&amp;"$2:$"&amp;$K$4&amp;"$50000"),$B1436&amp;"#"&amp;T$6,INDIRECT("ИсходныеДанные!$J$2:$J$50000")),0)</f>
        <v>0</v>
      </c>
      <c r="U1436" s="3">
        <f ca="1">IF($B1436&lt;&gt;"",SUMIF(INDIRECT("ИсходныеДанные!$"&amp;$K$4&amp;"$2:$"&amp;$K$4&amp;"$50000"),$B1436&amp;"#"&amp;U$6,INDIRECT("ИсходныеДанные!$J$2:$J$50000")),0)</f>
        <v>0</v>
      </c>
      <c r="V1436" s="3">
        <f ca="1">IF($B1436&lt;&gt;"",SUMIF(INDIRECT("ИсходныеДанные!$"&amp;$K$4&amp;"$2:$"&amp;$K$4&amp;"$50000"),$B1436&amp;"#"&amp;V$6,INDIRECT("ИсходныеДанные!$J$2:$J$50000")),0)</f>
        <v>0</v>
      </c>
      <c r="W1436" s="16" t="e">
        <f ca="1">SUM(K1436:V1436)/Пофамильно!$R$1</f>
        <v>#DIV/0!</v>
      </c>
    </row>
    <row r="1437" spans="1:23" x14ac:dyDescent="0.25">
      <c r="A1437" s="10" t="str">
        <f t="shared" ca="1" si="24"/>
        <v>delete</v>
      </c>
      <c r="B1437" s="16" cm="1">
        <f t="array" aca="1" ref="B1437" ca="1">INDIRECT("УникальныеСписки!D"&amp;ROW()-$L$4)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14"/>
      <c r="G1437" s="81" t="str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84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84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84" t="str" cm="1">
        <f t="array" aca="1" ref="J1437" ca="1">_xlfn.XLOOKUP($B1437,INDIRECT(SUBSTITUTE("ИсходныеДанные!$где$2:$где$50000","где",$B$4)),INDIRECT(SUBSTITUTE("ИсходныеДанные!$что$2:$что$50000","что",J$4)),"",0,1)</f>
        <v/>
      </c>
      <c r="K1437" s="3">
        <f ca="1">IF($B1437&lt;&gt;"",SUMIF(INDIRECT("ИсходныеДанные!$"&amp;$K$4&amp;"$2:$"&amp;$K$4&amp;"$50000"),$B1437&amp;"#"&amp;K$6,INDIRECT("ИсходныеДанные!$J$2:$J$50000")),0)</f>
        <v>0</v>
      </c>
      <c r="L1437" s="3">
        <f ca="1">IF($B1437&lt;&gt;"",SUMIF(INDIRECT("ИсходныеДанные!$"&amp;$K$4&amp;"$2:$"&amp;$K$4&amp;"$50000"),$B1437&amp;"#"&amp;L$6,INDIRECT("ИсходныеДанные!$J$2:$J$50000")),0)</f>
        <v>0</v>
      </c>
      <c r="M1437" s="3">
        <f ca="1">IF($B1437&lt;&gt;"",SUMIF(INDIRECT("ИсходныеДанные!$"&amp;$K$4&amp;"$2:$"&amp;$K$4&amp;"$50000"),$B1437&amp;"#"&amp;M$6,INDIRECT("ИсходныеДанные!$J$2:$J$50000")),0)</f>
        <v>0</v>
      </c>
      <c r="N1437" s="3">
        <f ca="1">IF($B1437&lt;&gt;"",SUMIF(INDIRECT("ИсходныеДанные!$"&amp;$K$4&amp;"$2:$"&amp;$K$4&amp;"$50000"),$B1437&amp;"#"&amp;N$6,INDIRECT("ИсходныеДанные!$J$2:$J$50000")),0)</f>
        <v>0</v>
      </c>
      <c r="O1437" s="3">
        <f ca="1">IF($B1437&lt;&gt;"",SUMIF(INDIRECT("ИсходныеДанные!$"&amp;$K$4&amp;"$2:$"&amp;$K$4&amp;"$50000"),$B1437&amp;"#"&amp;O$6,INDIRECT("ИсходныеДанные!$J$2:$J$50000")),0)</f>
        <v>0</v>
      </c>
      <c r="P1437" s="3">
        <f ca="1">IF($B1437&lt;&gt;"",SUMIF(INDIRECT("ИсходныеДанные!$"&amp;$K$4&amp;"$2:$"&amp;$K$4&amp;"$50000"),$B1437&amp;"#"&amp;P$6,INDIRECT("ИсходныеДанные!$J$2:$J$50000")),0)</f>
        <v>0</v>
      </c>
      <c r="Q1437" s="3">
        <f ca="1">IF($B1437&lt;&gt;"",SUMIF(INDIRECT("ИсходныеДанные!$"&amp;$K$4&amp;"$2:$"&amp;$K$4&amp;"$50000"),$B1437&amp;"#"&amp;Q$6,INDIRECT("ИсходныеДанные!$J$2:$J$50000")),0)</f>
        <v>0</v>
      </c>
      <c r="R1437" s="3">
        <f ca="1">IF($B1437&lt;&gt;"",SUMIF(INDIRECT("ИсходныеДанные!$"&amp;$K$4&amp;"$2:$"&amp;$K$4&amp;"$50000"),$B1437&amp;"#"&amp;R$6,INDIRECT("ИсходныеДанные!$J$2:$J$50000")),0)</f>
        <v>0</v>
      </c>
      <c r="S1437" s="3">
        <f ca="1">IF($B1437&lt;&gt;"",SUMIF(INDIRECT("ИсходныеДанные!$"&amp;$K$4&amp;"$2:$"&amp;$K$4&amp;"$50000"),$B1437&amp;"#"&amp;S$6,INDIRECT("ИсходныеДанные!$J$2:$J$50000")),0)</f>
        <v>0</v>
      </c>
      <c r="T1437" s="3">
        <f ca="1">IF($B1437&lt;&gt;"",SUMIF(INDIRECT("ИсходныеДанные!$"&amp;$K$4&amp;"$2:$"&amp;$K$4&amp;"$50000"),$B1437&amp;"#"&amp;T$6,INDIRECT("ИсходныеДанные!$J$2:$J$50000")),0)</f>
        <v>0</v>
      </c>
      <c r="U1437" s="3">
        <f ca="1">IF($B1437&lt;&gt;"",SUMIF(INDIRECT("ИсходныеДанные!$"&amp;$K$4&amp;"$2:$"&amp;$K$4&amp;"$50000"),$B1437&amp;"#"&amp;U$6,INDIRECT("ИсходныеДанные!$J$2:$J$50000")),0)</f>
        <v>0</v>
      </c>
      <c r="V1437" s="3">
        <f ca="1">IF($B1437&lt;&gt;"",SUMIF(INDIRECT("ИсходныеДанные!$"&amp;$K$4&amp;"$2:$"&amp;$K$4&amp;"$50000"),$B1437&amp;"#"&amp;V$6,INDIRECT("ИсходныеДанные!$J$2:$J$50000")),0)</f>
        <v>0</v>
      </c>
      <c r="W1437" s="16" t="e">
        <f ca="1">SUM(K1437:V1437)/Пофамильно!$R$1</f>
        <v>#DIV/0!</v>
      </c>
    </row>
    <row r="1438" spans="1:23" x14ac:dyDescent="0.25">
      <c r="A1438" s="10" t="str">
        <f t="shared" ca="1" si="24"/>
        <v>delete</v>
      </c>
      <c r="B1438" s="16" cm="1">
        <f t="array" aca="1" ref="B1438" ca="1">INDIRECT("УникальныеСписки!D"&amp;ROW()-$L$4)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14"/>
      <c r="G1438" s="81" t="str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84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84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84" t="str" cm="1">
        <f t="array" aca="1" ref="J1438" ca="1">_xlfn.XLOOKUP($B1438,INDIRECT(SUBSTITUTE("ИсходныеДанные!$где$2:$где$50000","где",$B$4)),INDIRECT(SUBSTITUTE("ИсходныеДанные!$что$2:$что$50000","что",J$4)),"",0,1)</f>
        <v/>
      </c>
      <c r="K1438" s="3">
        <f ca="1">IF($B1438&lt;&gt;"",SUMIF(INDIRECT("ИсходныеДанные!$"&amp;$K$4&amp;"$2:$"&amp;$K$4&amp;"$50000"),$B1438&amp;"#"&amp;K$6,INDIRECT("ИсходныеДанные!$J$2:$J$50000")),0)</f>
        <v>0</v>
      </c>
      <c r="L1438" s="3">
        <f ca="1">IF($B1438&lt;&gt;"",SUMIF(INDIRECT("ИсходныеДанные!$"&amp;$K$4&amp;"$2:$"&amp;$K$4&amp;"$50000"),$B1438&amp;"#"&amp;L$6,INDIRECT("ИсходныеДанные!$J$2:$J$50000")),0)</f>
        <v>0</v>
      </c>
      <c r="M1438" s="3">
        <f ca="1">IF($B1438&lt;&gt;"",SUMIF(INDIRECT("ИсходныеДанные!$"&amp;$K$4&amp;"$2:$"&amp;$K$4&amp;"$50000"),$B1438&amp;"#"&amp;M$6,INDIRECT("ИсходныеДанные!$J$2:$J$50000")),0)</f>
        <v>0</v>
      </c>
      <c r="N1438" s="3">
        <f ca="1">IF($B1438&lt;&gt;"",SUMIF(INDIRECT("ИсходныеДанные!$"&amp;$K$4&amp;"$2:$"&amp;$K$4&amp;"$50000"),$B1438&amp;"#"&amp;N$6,INDIRECT("ИсходныеДанные!$J$2:$J$50000")),0)</f>
        <v>0</v>
      </c>
      <c r="O1438" s="3">
        <f ca="1">IF($B1438&lt;&gt;"",SUMIF(INDIRECT("ИсходныеДанные!$"&amp;$K$4&amp;"$2:$"&amp;$K$4&amp;"$50000"),$B1438&amp;"#"&amp;O$6,INDIRECT("ИсходныеДанные!$J$2:$J$50000")),0)</f>
        <v>0</v>
      </c>
      <c r="P1438" s="3">
        <f ca="1">IF($B1438&lt;&gt;"",SUMIF(INDIRECT("ИсходныеДанные!$"&amp;$K$4&amp;"$2:$"&amp;$K$4&amp;"$50000"),$B1438&amp;"#"&amp;P$6,INDIRECT("ИсходныеДанные!$J$2:$J$50000")),0)</f>
        <v>0</v>
      </c>
      <c r="Q1438" s="3">
        <f ca="1">IF($B1438&lt;&gt;"",SUMIF(INDIRECT("ИсходныеДанные!$"&amp;$K$4&amp;"$2:$"&amp;$K$4&amp;"$50000"),$B1438&amp;"#"&amp;Q$6,INDIRECT("ИсходныеДанные!$J$2:$J$50000")),0)</f>
        <v>0</v>
      </c>
      <c r="R1438" s="3">
        <f ca="1">IF($B1438&lt;&gt;"",SUMIF(INDIRECT("ИсходныеДанные!$"&amp;$K$4&amp;"$2:$"&amp;$K$4&amp;"$50000"),$B1438&amp;"#"&amp;R$6,INDIRECT("ИсходныеДанные!$J$2:$J$50000")),0)</f>
        <v>0</v>
      </c>
      <c r="S1438" s="3">
        <f ca="1">IF($B1438&lt;&gt;"",SUMIF(INDIRECT("ИсходныеДанные!$"&amp;$K$4&amp;"$2:$"&amp;$K$4&amp;"$50000"),$B1438&amp;"#"&amp;S$6,INDIRECT("ИсходныеДанные!$J$2:$J$50000")),0)</f>
        <v>0</v>
      </c>
      <c r="T1438" s="3">
        <f ca="1">IF($B1438&lt;&gt;"",SUMIF(INDIRECT("ИсходныеДанные!$"&amp;$K$4&amp;"$2:$"&amp;$K$4&amp;"$50000"),$B1438&amp;"#"&amp;T$6,INDIRECT("ИсходныеДанные!$J$2:$J$50000")),0)</f>
        <v>0</v>
      </c>
      <c r="U1438" s="3">
        <f ca="1">IF($B1438&lt;&gt;"",SUMIF(INDIRECT("ИсходныеДанные!$"&amp;$K$4&amp;"$2:$"&amp;$K$4&amp;"$50000"),$B1438&amp;"#"&amp;U$6,INDIRECT("ИсходныеДанные!$J$2:$J$50000")),0)</f>
        <v>0</v>
      </c>
      <c r="V1438" s="3">
        <f ca="1">IF($B1438&lt;&gt;"",SUMIF(INDIRECT("ИсходныеДанные!$"&amp;$K$4&amp;"$2:$"&amp;$K$4&amp;"$50000"),$B1438&amp;"#"&amp;V$6,INDIRECT("ИсходныеДанные!$J$2:$J$50000")),0)</f>
        <v>0</v>
      </c>
      <c r="W1438" s="16" t="e">
        <f ca="1">SUM(K1438:V1438)/Пофамильно!$R$1</f>
        <v>#DIV/0!</v>
      </c>
    </row>
    <row r="1439" spans="1:23" x14ac:dyDescent="0.25">
      <c r="A1439" s="10" t="str">
        <f t="shared" ca="1" si="24"/>
        <v>delete</v>
      </c>
      <c r="B1439" s="16" cm="1">
        <f t="array" aca="1" ref="B1439" ca="1">INDIRECT("УникальныеСписки!D"&amp;ROW()-$L$4)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14"/>
      <c r="G1439" s="81" t="str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84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84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84" t="str" cm="1">
        <f t="array" aca="1" ref="J1439" ca="1">_xlfn.XLOOKUP($B1439,INDIRECT(SUBSTITUTE("ИсходныеДанные!$где$2:$где$50000","где",$B$4)),INDIRECT(SUBSTITUTE("ИсходныеДанные!$что$2:$что$50000","что",J$4)),"",0,1)</f>
        <v/>
      </c>
      <c r="K1439" s="3">
        <f ca="1">IF($B1439&lt;&gt;"",SUMIF(INDIRECT("ИсходныеДанные!$"&amp;$K$4&amp;"$2:$"&amp;$K$4&amp;"$50000"),$B1439&amp;"#"&amp;K$6,INDIRECT("ИсходныеДанные!$J$2:$J$50000")),0)</f>
        <v>0</v>
      </c>
      <c r="L1439" s="3">
        <f ca="1">IF($B1439&lt;&gt;"",SUMIF(INDIRECT("ИсходныеДанные!$"&amp;$K$4&amp;"$2:$"&amp;$K$4&amp;"$50000"),$B1439&amp;"#"&amp;L$6,INDIRECT("ИсходныеДанные!$J$2:$J$50000")),0)</f>
        <v>0</v>
      </c>
      <c r="M1439" s="3">
        <f ca="1">IF($B1439&lt;&gt;"",SUMIF(INDIRECT("ИсходныеДанные!$"&amp;$K$4&amp;"$2:$"&amp;$K$4&amp;"$50000"),$B1439&amp;"#"&amp;M$6,INDIRECT("ИсходныеДанные!$J$2:$J$50000")),0)</f>
        <v>0</v>
      </c>
      <c r="N1439" s="3">
        <f ca="1">IF($B1439&lt;&gt;"",SUMIF(INDIRECT("ИсходныеДанные!$"&amp;$K$4&amp;"$2:$"&amp;$K$4&amp;"$50000"),$B1439&amp;"#"&amp;N$6,INDIRECT("ИсходныеДанные!$J$2:$J$50000")),0)</f>
        <v>0</v>
      </c>
      <c r="O1439" s="3">
        <f ca="1">IF($B1439&lt;&gt;"",SUMIF(INDIRECT("ИсходныеДанные!$"&amp;$K$4&amp;"$2:$"&amp;$K$4&amp;"$50000"),$B1439&amp;"#"&amp;O$6,INDIRECT("ИсходныеДанные!$J$2:$J$50000")),0)</f>
        <v>0</v>
      </c>
      <c r="P1439" s="3">
        <f ca="1">IF($B1439&lt;&gt;"",SUMIF(INDIRECT("ИсходныеДанные!$"&amp;$K$4&amp;"$2:$"&amp;$K$4&amp;"$50000"),$B1439&amp;"#"&amp;P$6,INDIRECT("ИсходныеДанные!$J$2:$J$50000")),0)</f>
        <v>0</v>
      </c>
      <c r="Q1439" s="3">
        <f ca="1">IF($B1439&lt;&gt;"",SUMIF(INDIRECT("ИсходныеДанные!$"&amp;$K$4&amp;"$2:$"&amp;$K$4&amp;"$50000"),$B1439&amp;"#"&amp;Q$6,INDIRECT("ИсходныеДанные!$J$2:$J$50000")),0)</f>
        <v>0</v>
      </c>
      <c r="R1439" s="3">
        <f ca="1">IF($B1439&lt;&gt;"",SUMIF(INDIRECT("ИсходныеДанные!$"&amp;$K$4&amp;"$2:$"&amp;$K$4&amp;"$50000"),$B1439&amp;"#"&amp;R$6,INDIRECT("ИсходныеДанные!$J$2:$J$50000")),0)</f>
        <v>0</v>
      </c>
      <c r="S1439" s="3">
        <f ca="1">IF($B1439&lt;&gt;"",SUMIF(INDIRECT("ИсходныеДанные!$"&amp;$K$4&amp;"$2:$"&amp;$K$4&amp;"$50000"),$B1439&amp;"#"&amp;S$6,INDIRECT("ИсходныеДанные!$J$2:$J$50000")),0)</f>
        <v>0</v>
      </c>
      <c r="T1439" s="3">
        <f ca="1">IF($B1439&lt;&gt;"",SUMIF(INDIRECT("ИсходныеДанные!$"&amp;$K$4&amp;"$2:$"&amp;$K$4&amp;"$50000"),$B1439&amp;"#"&amp;T$6,INDIRECT("ИсходныеДанные!$J$2:$J$50000")),0)</f>
        <v>0</v>
      </c>
      <c r="U1439" s="3">
        <f ca="1">IF($B1439&lt;&gt;"",SUMIF(INDIRECT("ИсходныеДанные!$"&amp;$K$4&amp;"$2:$"&amp;$K$4&amp;"$50000"),$B1439&amp;"#"&amp;U$6,INDIRECT("ИсходныеДанные!$J$2:$J$50000")),0)</f>
        <v>0</v>
      </c>
      <c r="V1439" s="3">
        <f ca="1">IF($B1439&lt;&gt;"",SUMIF(INDIRECT("ИсходныеДанные!$"&amp;$K$4&amp;"$2:$"&amp;$K$4&amp;"$50000"),$B1439&amp;"#"&amp;V$6,INDIRECT("ИсходныеДанные!$J$2:$J$50000")),0)</f>
        <v>0</v>
      </c>
      <c r="W1439" s="16" t="e">
        <f ca="1">SUM(K1439:V1439)/Пофамильно!$R$1</f>
        <v>#DIV/0!</v>
      </c>
    </row>
    <row r="1440" spans="1:23" x14ac:dyDescent="0.25">
      <c r="A1440" s="10" t="str">
        <f t="shared" ca="1" si="24"/>
        <v>delete</v>
      </c>
      <c r="B1440" s="16" cm="1">
        <f t="array" aca="1" ref="B1440" ca="1">INDIRECT("УникальныеСписки!D"&amp;ROW()-$L$4)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14"/>
      <c r="G1440" s="81" t="str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84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84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84" t="str" cm="1">
        <f t="array" aca="1" ref="J1440" ca="1">_xlfn.XLOOKUP($B1440,INDIRECT(SUBSTITUTE("ИсходныеДанные!$где$2:$где$50000","где",$B$4)),INDIRECT(SUBSTITUTE("ИсходныеДанные!$что$2:$что$50000","что",J$4)),"",0,1)</f>
        <v/>
      </c>
      <c r="K1440" s="3">
        <f ca="1">IF($B1440&lt;&gt;"",SUMIF(INDIRECT("ИсходныеДанные!$"&amp;$K$4&amp;"$2:$"&amp;$K$4&amp;"$50000"),$B1440&amp;"#"&amp;K$6,INDIRECT("ИсходныеДанные!$J$2:$J$50000")),0)</f>
        <v>0</v>
      </c>
      <c r="L1440" s="3">
        <f ca="1">IF($B1440&lt;&gt;"",SUMIF(INDIRECT("ИсходныеДанные!$"&amp;$K$4&amp;"$2:$"&amp;$K$4&amp;"$50000"),$B1440&amp;"#"&amp;L$6,INDIRECT("ИсходныеДанные!$J$2:$J$50000")),0)</f>
        <v>0</v>
      </c>
      <c r="M1440" s="3">
        <f ca="1">IF($B1440&lt;&gt;"",SUMIF(INDIRECT("ИсходныеДанные!$"&amp;$K$4&amp;"$2:$"&amp;$K$4&amp;"$50000"),$B1440&amp;"#"&amp;M$6,INDIRECT("ИсходныеДанные!$J$2:$J$50000")),0)</f>
        <v>0</v>
      </c>
      <c r="N1440" s="3">
        <f ca="1">IF($B1440&lt;&gt;"",SUMIF(INDIRECT("ИсходныеДанные!$"&amp;$K$4&amp;"$2:$"&amp;$K$4&amp;"$50000"),$B1440&amp;"#"&amp;N$6,INDIRECT("ИсходныеДанные!$J$2:$J$50000")),0)</f>
        <v>0</v>
      </c>
      <c r="O1440" s="3">
        <f ca="1">IF($B1440&lt;&gt;"",SUMIF(INDIRECT("ИсходныеДанные!$"&amp;$K$4&amp;"$2:$"&amp;$K$4&amp;"$50000"),$B1440&amp;"#"&amp;O$6,INDIRECT("ИсходныеДанные!$J$2:$J$50000")),0)</f>
        <v>0</v>
      </c>
      <c r="P1440" s="3">
        <f ca="1">IF($B1440&lt;&gt;"",SUMIF(INDIRECT("ИсходныеДанные!$"&amp;$K$4&amp;"$2:$"&amp;$K$4&amp;"$50000"),$B1440&amp;"#"&amp;P$6,INDIRECT("ИсходныеДанные!$J$2:$J$50000")),0)</f>
        <v>0</v>
      </c>
      <c r="Q1440" s="3">
        <f ca="1">IF($B1440&lt;&gt;"",SUMIF(INDIRECT("ИсходныеДанные!$"&amp;$K$4&amp;"$2:$"&amp;$K$4&amp;"$50000"),$B1440&amp;"#"&amp;Q$6,INDIRECT("ИсходныеДанные!$J$2:$J$50000")),0)</f>
        <v>0</v>
      </c>
      <c r="R1440" s="3">
        <f ca="1">IF($B1440&lt;&gt;"",SUMIF(INDIRECT("ИсходныеДанные!$"&amp;$K$4&amp;"$2:$"&amp;$K$4&amp;"$50000"),$B1440&amp;"#"&amp;R$6,INDIRECT("ИсходныеДанные!$J$2:$J$50000")),0)</f>
        <v>0</v>
      </c>
      <c r="S1440" s="3">
        <f ca="1">IF($B1440&lt;&gt;"",SUMIF(INDIRECT("ИсходныеДанные!$"&amp;$K$4&amp;"$2:$"&amp;$K$4&amp;"$50000"),$B1440&amp;"#"&amp;S$6,INDIRECT("ИсходныеДанные!$J$2:$J$50000")),0)</f>
        <v>0</v>
      </c>
      <c r="T1440" s="3">
        <f ca="1">IF($B1440&lt;&gt;"",SUMIF(INDIRECT("ИсходныеДанные!$"&amp;$K$4&amp;"$2:$"&amp;$K$4&amp;"$50000"),$B1440&amp;"#"&amp;T$6,INDIRECT("ИсходныеДанные!$J$2:$J$50000")),0)</f>
        <v>0</v>
      </c>
      <c r="U1440" s="3">
        <f ca="1">IF($B1440&lt;&gt;"",SUMIF(INDIRECT("ИсходныеДанные!$"&amp;$K$4&amp;"$2:$"&amp;$K$4&amp;"$50000"),$B1440&amp;"#"&amp;U$6,INDIRECT("ИсходныеДанные!$J$2:$J$50000")),0)</f>
        <v>0</v>
      </c>
      <c r="V1440" s="3">
        <f ca="1">IF($B1440&lt;&gt;"",SUMIF(INDIRECT("ИсходныеДанные!$"&amp;$K$4&amp;"$2:$"&amp;$K$4&amp;"$50000"),$B1440&amp;"#"&amp;V$6,INDIRECT("ИсходныеДанные!$J$2:$J$50000")),0)</f>
        <v>0</v>
      </c>
      <c r="W1440" s="16" t="e">
        <f ca="1">SUM(K1440:V1440)/Пофамильно!$R$1</f>
        <v>#DIV/0!</v>
      </c>
    </row>
    <row r="1441" spans="1:23" x14ac:dyDescent="0.25">
      <c r="A1441" s="10" t="str">
        <f t="shared" ca="1" si="24"/>
        <v>delete</v>
      </c>
      <c r="B1441" s="16" cm="1">
        <f t="array" aca="1" ref="B1441" ca="1">INDIRECT("УникальныеСписки!D"&amp;ROW()-$L$4)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14"/>
      <c r="G1441" s="81" t="str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84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84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84" t="str" cm="1">
        <f t="array" aca="1" ref="J1441" ca="1">_xlfn.XLOOKUP($B1441,INDIRECT(SUBSTITUTE("ИсходныеДанные!$где$2:$где$50000","где",$B$4)),INDIRECT(SUBSTITUTE("ИсходныеДанные!$что$2:$что$50000","что",J$4)),"",0,1)</f>
        <v/>
      </c>
      <c r="K1441" s="3">
        <f ca="1">IF($B1441&lt;&gt;"",SUMIF(INDIRECT("ИсходныеДанные!$"&amp;$K$4&amp;"$2:$"&amp;$K$4&amp;"$50000"),$B1441&amp;"#"&amp;K$6,INDIRECT("ИсходныеДанные!$J$2:$J$50000")),0)</f>
        <v>0</v>
      </c>
      <c r="L1441" s="3">
        <f ca="1">IF($B1441&lt;&gt;"",SUMIF(INDIRECT("ИсходныеДанные!$"&amp;$K$4&amp;"$2:$"&amp;$K$4&amp;"$50000"),$B1441&amp;"#"&amp;L$6,INDIRECT("ИсходныеДанные!$J$2:$J$50000")),0)</f>
        <v>0</v>
      </c>
      <c r="M1441" s="3">
        <f ca="1">IF($B1441&lt;&gt;"",SUMIF(INDIRECT("ИсходныеДанные!$"&amp;$K$4&amp;"$2:$"&amp;$K$4&amp;"$50000"),$B1441&amp;"#"&amp;M$6,INDIRECT("ИсходныеДанные!$J$2:$J$50000")),0)</f>
        <v>0</v>
      </c>
      <c r="N1441" s="3">
        <f ca="1">IF($B1441&lt;&gt;"",SUMIF(INDIRECT("ИсходныеДанные!$"&amp;$K$4&amp;"$2:$"&amp;$K$4&amp;"$50000"),$B1441&amp;"#"&amp;N$6,INDIRECT("ИсходныеДанные!$J$2:$J$50000")),0)</f>
        <v>0</v>
      </c>
      <c r="O1441" s="3">
        <f ca="1">IF($B1441&lt;&gt;"",SUMIF(INDIRECT("ИсходныеДанные!$"&amp;$K$4&amp;"$2:$"&amp;$K$4&amp;"$50000"),$B1441&amp;"#"&amp;O$6,INDIRECT("ИсходныеДанные!$J$2:$J$50000")),0)</f>
        <v>0</v>
      </c>
      <c r="P1441" s="3">
        <f ca="1">IF($B1441&lt;&gt;"",SUMIF(INDIRECT("ИсходныеДанные!$"&amp;$K$4&amp;"$2:$"&amp;$K$4&amp;"$50000"),$B1441&amp;"#"&amp;P$6,INDIRECT("ИсходныеДанные!$J$2:$J$50000")),0)</f>
        <v>0</v>
      </c>
      <c r="Q1441" s="3">
        <f ca="1">IF($B1441&lt;&gt;"",SUMIF(INDIRECT("ИсходныеДанные!$"&amp;$K$4&amp;"$2:$"&amp;$K$4&amp;"$50000"),$B1441&amp;"#"&amp;Q$6,INDIRECT("ИсходныеДанные!$J$2:$J$50000")),0)</f>
        <v>0</v>
      </c>
      <c r="R1441" s="3">
        <f ca="1">IF($B1441&lt;&gt;"",SUMIF(INDIRECT("ИсходныеДанные!$"&amp;$K$4&amp;"$2:$"&amp;$K$4&amp;"$50000"),$B1441&amp;"#"&amp;R$6,INDIRECT("ИсходныеДанные!$J$2:$J$50000")),0)</f>
        <v>0</v>
      </c>
      <c r="S1441" s="3">
        <f ca="1">IF($B1441&lt;&gt;"",SUMIF(INDIRECT("ИсходныеДанные!$"&amp;$K$4&amp;"$2:$"&amp;$K$4&amp;"$50000"),$B1441&amp;"#"&amp;S$6,INDIRECT("ИсходныеДанные!$J$2:$J$50000")),0)</f>
        <v>0</v>
      </c>
      <c r="T1441" s="3">
        <f ca="1">IF($B1441&lt;&gt;"",SUMIF(INDIRECT("ИсходныеДанные!$"&amp;$K$4&amp;"$2:$"&amp;$K$4&amp;"$50000"),$B1441&amp;"#"&amp;T$6,INDIRECT("ИсходныеДанные!$J$2:$J$50000")),0)</f>
        <v>0</v>
      </c>
      <c r="U1441" s="3">
        <f ca="1">IF($B1441&lt;&gt;"",SUMIF(INDIRECT("ИсходныеДанные!$"&amp;$K$4&amp;"$2:$"&amp;$K$4&amp;"$50000"),$B1441&amp;"#"&amp;U$6,INDIRECT("ИсходныеДанные!$J$2:$J$50000")),0)</f>
        <v>0</v>
      </c>
      <c r="V1441" s="3">
        <f ca="1">IF($B1441&lt;&gt;"",SUMIF(INDIRECT("ИсходныеДанные!$"&amp;$K$4&amp;"$2:$"&amp;$K$4&amp;"$50000"),$B1441&amp;"#"&amp;V$6,INDIRECT("ИсходныеДанные!$J$2:$J$50000")),0)</f>
        <v>0</v>
      </c>
      <c r="W1441" s="16" t="e">
        <f ca="1">SUM(K1441:V1441)/Пофамильно!$R$1</f>
        <v>#DIV/0!</v>
      </c>
    </row>
    <row r="1442" spans="1:23" x14ac:dyDescent="0.25">
      <c r="A1442" s="10" t="str">
        <f t="shared" ca="1" si="24"/>
        <v>delete</v>
      </c>
      <c r="B1442" s="16" cm="1">
        <f t="array" aca="1" ref="B1442" ca="1">INDIRECT("УникальныеСписки!D"&amp;ROW()-$L$4)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14"/>
      <c r="G1442" s="81" t="str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84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84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84" t="str" cm="1">
        <f t="array" aca="1" ref="J1442" ca="1">_xlfn.XLOOKUP($B1442,INDIRECT(SUBSTITUTE("ИсходныеДанные!$где$2:$где$50000","где",$B$4)),INDIRECT(SUBSTITUTE("ИсходныеДанные!$что$2:$что$50000","что",J$4)),"",0,1)</f>
        <v/>
      </c>
      <c r="K1442" s="3">
        <f ca="1">IF($B1442&lt;&gt;"",SUMIF(INDIRECT("ИсходныеДанные!$"&amp;$K$4&amp;"$2:$"&amp;$K$4&amp;"$50000"),$B1442&amp;"#"&amp;K$6,INDIRECT("ИсходныеДанные!$J$2:$J$50000")),0)</f>
        <v>0</v>
      </c>
      <c r="L1442" s="3">
        <f ca="1">IF($B1442&lt;&gt;"",SUMIF(INDIRECT("ИсходныеДанные!$"&amp;$K$4&amp;"$2:$"&amp;$K$4&amp;"$50000"),$B1442&amp;"#"&amp;L$6,INDIRECT("ИсходныеДанные!$J$2:$J$50000")),0)</f>
        <v>0</v>
      </c>
      <c r="M1442" s="3">
        <f ca="1">IF($B1442&lt;&gt;"",SUMIF(INDIRECT("ИсходныеДанные!$"&amp;$K$4&amp;"$2:$"&amp;$K$4&amp;"$50000"),$B1442&amp;"#"&amp;M$6,INDIRECT("ИсходныеДанные!$J$2:$J$50000")),0)</f>
        <v>0</v>
      </c>
      <c r="N1442" s="3">
        <f ca="1">IF($B1442&lt;&gt;"",SUMIF(INDIRECT("ИсходныеДанные!$"&amp;$K$4&amp;"$2:$"&amp;$K$4&amp;"$50000"),$B1442&amp;"#"&amp;N$6,INDIRECT("ИсходныеДанные!$J$2:$J$50000")),0)</f>
        <v>0</v>
      </c>
      <c r="O1442" s="3">
        <f ca="1">IF($B1442&lt;&gt;"",SUMIF(INDIRECT("ИсходныеДанные!$"&amp;$K$4&amp;"$2:$"&amp;$K$4&amp;"$50000"),$B1442&amp;"#"&amp;O$6,INDIRECT("ИсходныеДанные!$J$2:$J$50000")),0)</f>
        <v>0</v>
      </c>
      <c r="P1442" s="3">
        <f ca="1">IF($B1442&lt;&gt;"",SUMIF(INDIRECT("ИсходныеДанные!$"&amp;$K$4&amp;"$2:$"&amp;$K$4&amp;"$50000"),$B1442&amp;"#"&amp;P$6,INDIRECT("ИсходныеДанные!$J$2:$J$50000")),0)</f>
        <v>0</v>
      </c>
      <c r="Q1442" s="3">
        <f ca="1">IF($B1442&lt;&gt;"",SUMIF(INDIRECT("ИсходныеДанные!$"&amp;$K$4&amp;"$2:$"&amp;$K$4&amp;"$50000"),$B1442&amp;"#"&amp;Q$6,INDIRECT("ИсходныеДанные!$J$2:$J$50000")),0)</f>
        <v>0</v>
      </c>
      <c r="R1442" s="3">
        <f ca="1">IF($B1442&lt;&gt;"",SUMIF(INDIRECT("ИсходныеДанные!$"&amp;$K$4&amp;"$2:$"&amp;$K$4&amp;"$50000"),$B1442&amp;"#"&amp;R$6,INDIRECT("ИсходныеДанные!$J$2:$J$50000")),0)</f>
        <v>0</v>
      </c>
      <c r="S1442" s="3">
        <f ca="1">IF($B1442&lt;&gt;"",SUMIF(INDIRECT("ИсходныеДанные!$"&amp;$K$4&amp;"$2:$"&amp;$K$4&amp;"$50000"),$B1442&amp;"#"&amp;S$6,INDIRECT("ИсходныеДанные!$J$2:$J$50000")),0)</f>
        <v>0</v>
      </c>
      <c r="T1442" s="3">
        <f ca="1">IF($B1442&lt;&gt;"",SUMIF(INDIRECT("ИсходныеДанные!$"&amp;$K$4&amp;"$2:$"&amp;$K$4&amp;"$50000"),$B1442&amp;"#"&amp;T$6,INDIRECT("ИсходныеДанные!$J$2:$J$50000")),0)</f>
        <v>0</v>
      </c>
      <c r="U1442" s="3">
        <f ca="1">IF($B1442&lt;&gt;"",SUMIF(INDIRECT("ИсходныеДанные!$"&amp;$K$4&amp;"$2:$"&amp;$K$4&amp;"$50000"),$B1442&amp;"#"&amp;U$6,INDIRECT("ИсходныеДанные!$J$2:$J$50000")),0)</f>
        <v>0</v>
      </c>
      <c r="V1442" s="3">
        <f ca="1">IF($B1442&lt;&gt;"",SUMIF(INDIRECT("ИсходныеДанные!$"&amp;$K$4&amp;"$2:$"&amp;$K$4&amp;"$50000"),$B1442&amp;"#"&amp;V$6,INDIRECT("ИсходныеДанные!$J$2:$J$50000")),0)</f>
        <v>0</v>
      </c>
      <c r="W1442" s="16" t="e">
        <f ca="1">SUM(K1442:V1442)/Пофамильно!$R$1</f>
        <v>#DIV/0!</v>
      </c>
    </row>
    <row r="1443" spans="1:23" x14ac:dyDescent="0.25">
      <c r="A1443" s="10" t="str">
        <f t="shared" ca="1" si="24"/>
        <v>delete</v>
      </c>
      <c r="B1443" s="16" cm="1">
        <f t="array" aca="1" ref="B1443" ca="1">INDIRECT("УникальныеСписки!D"&amp;ROW()-$L$4)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14"/>
      <c r="G1443" s="81" t="str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84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84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84" t="str" cm="1">
        <f t="array" aca="1" ref="J1443" ca="1">_xlfn.XLOOKUP($B1443,INDIRECT(SUBSTITUTE("ИсходныеДанные!$где$2:$где$50000","где",$B$4)),INDIRECT(SUBSTITUTE("ИсходныеДанные!$что$2:$что$50000","что",J$4)),"",0,1)</f>
        <v/>
      </c>
      <c r="K1443" s="3">
        <f ca="1">IF($B1443&lt;&gt;"",SUMIF(INDIRECT("ИсходныеДанные!$"&amp;$K$4&amp;"$2:$"&amp;$K$4&amp;"$50000"),$B1443&amp;"#"&amp;K$6,INDIRECT("ИсходныеДанные!$J$2:$J$50000")),0)</f>
        <v>0</v>
      </c>
      <c r="L1443" s="3">
        <f ca="1">IF($B1443&lt;&gt;"",SUMIF(INDIRECT("ИсходныеДанные!$"&amp;$K$4&amp;"$2:$"&amp;$K$4&amp;"$50000"),$B1443&amp;"#"&amp;L$6,INDIRECT("ИсходныеДанные!$J$2:$J$50000")),0)</f>
        <v>0</v>
      </c>
      <c r="M1443" s="3">
        <f ca="1">IF($B1443&lt;&gt;"",SUMIF(INDIRECT("ИсходныеДанные!$"&amp;$K$4&amp;"$2:$"&amp;$K$4&amp;"$50000"),$B1443&amp;"#"&amp;M$6,INDIRECT("ИсходныеДанные!$J$2:$J$50000")),0)</f>
        <v>0</v>
      </c>
      <c r="N1443" s="3">
        <f ca="1">IF($B1443&lt;&gt;"",SUMIF(INDIRECT("ИсходныеДанные!$"&amp;$K$4&amp;"$2:$"&amp;$K$4&amp;"$50000"),$B1443&amp;"#"&amp;N$6,INDIRECT("ИсходныеДанные!$J$2:$J$50000")),0)</f>
        <v>0</v>
      </c>
      <c r="O1443" s="3">
        <f ca="1">IF($B1443&lt;&gt;"",SUMIF(INDIRECT("ИсходныеДанные!$"&amp;$K$4&amp;"$2:$"&amp;$K$4&amp;"$50000"),$B1443&amp;"#"&amp;O$6,INDIRECT("ИсходныеДанные!$J$2:$J$50000")),0)</f>
        <v>0</v>
      </c>
      <c r="P1443" s="3">
        <f ca="1">IF($B1443&lt;&gt;"",SUMIF(INDIRECT("ИсходныеДанные!$"&amp;$K$4&amp;"$2:$"&amp;$K$4&amp;"$50000"),$B1443&amp;"#"&amp;P$6,INDIRECT("ИсходныеДанные!$J$2:$J$50000")),0)</f>
        <v>0</v>
      </c>
      <c r="Q1443" s="3">
        <f ca="1">IF($B1443&lt;&gt;"",SUMIF(INDIRECT("ИсходныеДанные!$"&amp;$K$4&amp;"$2:$"&amp;$K$4&amp;"$50000"),$B1443&amp;"#"&amp;Q$6,INDIRECT("ИсходныеДанные!$J$2:$J$50000")),0)</f>
        <v>0</v>
      </c>
      <c r="R1443" s="3">
        <f ca="1">IF($B1443&lt;&gt;"",SUMIF(INDIRECT("ИсходныеДанные!$"&amp;$K$4&amp;"$2:$"&amp;$K$4&amp;"$50000"),$B1443&amp;"#"&amp;R$6,INDIRECT("ИсходныеДанные!$J$2:$J$50000")),0)</f>
        <v>0</v>
      </c>
      <c r="S1443" s="3">
        <f ca="1">IF($B1443&lt;&gt;"",SUMIF(INDIRECT("ИсходныеДанные!$"&amp;$K$4&amp;"$2:$"&amp;$K$4&amp;"$50000"),$B1443&amp;"#"&amp;S$6,INDIRECT("ИсходныеДанные!$J$2:$J$50000")),0)</f>
        <v>0</v>
      </c>
      <c r="T1443" s="3">
        <f ca="1">IF($B1443&lt;&gt;"",SUMIF(INDIRECT("ИсходныеДанные!$"&amp;$K$4&amp;"$2:$"&amp;$K$4&amp;"$50000"),$B1443&amp;"#"&amp;T$6,INDIRECT("ИсходныеДанные!$J$2:$J$50000")),0)</f>
        <v>0</v>
      </c>
      <c r="U1443" s="3">
        <f ca="1">IF($B1443&lt;&gt;"",SUMIF(INDIRECT("ИсходныеДанные!$"&amp;$K$4&amp;"$2:$"&amp;$K$4&amp;"$50000"),$B1443&amp;"#"&amp;U$6,INDIRECT("ИсходныеДанные!$J$2:$J$50000")),0)</f>
        <v>0</v>
      </c>
      <c r="V1443" s="3">
        <f ca="1">IF($B1443&lt;&gt;"",SUMIF(INDIRECT("ИсходныеДанные!$"&amp;$K$4&amp;"$2:$"&amp;$K$4&amp;"$50000"),$B1443&amp;"#"&amp;V$6,INDIRECT("ИсходныеДанные!$J$2:$J$50000")),0)</f>
        <v>0</v>
      </c>
      <c r="W1443" s="16" t="e">
        <f ca="1">SUM(K1443:V1443)/Пофамильно!$R$1</f>
        <v>#DIV/0!</v>
      </c>
    </row>
    <row r="1444" spans="1:23" x14ac:dyDescent="0.25">
      <c r="A1444" s="10" t="str">
        <f t="shared" ca="1" si="24"/>
        <v>delete</v>
      </c>
      <c r="B1444" s="16" cm="1">
        <f t="array" aca="1" ref="B1444" ca="1">INDIRECT("УникальныеСписки!D"&amp;ROW()-$L$4)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14"/>
      <c r="G1444" s="81" t="str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84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84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84" t="str" cm="1">
        <f t="array" aca="1" ref="J1444" ca="1">_xlfn.XLOOKUP($B1444,INDIRECT(SUBSTITUTE("ИсходныеДанные!$где$2:$где$50000","где",$B$4)),INDIRECT(SUBSTITUTE("ИсходныеДанные!$что$2:$что$50000","что",J$4)),"",0,1)</f>
        <v/>
      </c>
      <c r="K1444" s="3">
        <f ca="1">IF($B1444&lt;&gt;"",SUMIF(INDIRECT("ИсходныеДанные!$"&amp;$K$4&amp;"$2:$"&amp;$K$4&amp;"$50000"),$B1444&amp;"#"&amp;K$6,INDIRECT("ИсходныеДанные!$J$2:$J$50000")),0)</f>
        <v>0</v>
      </c>
      <c r="L1444" s="3">
        <f ca="1">IF($B1444&lt;&gt;"",SUMIF(INDIRECT("ИсходныеДанные!$"&amp;$K$4&amp;"$2:$"&amp;$K$4&amp;"$50000"),$B1444&amp;"#"&amp;L$6,INDIRECT("ИсходныеДанные!$J$2:$J$50000")),0)</f>
        <v>0</v>
      </c>
      <c r="M1444" s="3">
        <f ca="1">IF($B1444&lt;&gt;"",SUMIF(INDIRECT("ИсходныеДанные!$"&amp;$K$4&amp;"$2:$"&amp;$K$4&amp;"$50000"),$B1444&amp;"#"&amp;M$6,INDIRECT("ИсходныеДанные!$J$2:$J$50000")),0)</f>
        <v>0</v>
      </c>
      <c r="N1444" s="3">
        <f ca="1">IF($B1444&lt;&gt;"",SUMIF(INDIRECT("ИсходныеДанные!$"&amp;$K$4&amp;"$2:$"&amp;$K$4&amp;"$50000"),$B1444&amp;"#"&amp;N$6,INDIRECT("ИсходныеДанные!$J$2:$J$50000")),0)</f>
        <v>0</v>
      </c>
      <c r="O1444" s="3">
        <f ca="1">IF($B1444&lt;&gt;"",SUMIF(INDIRECT("ИсходныеДанные!$"&amp;$K$4&amp;"$2:$"&amp;$K$4&amp;"$50000"),$B1444&amp;"#"&amp;O$6,INDIRECT("ИсходныеДанные!$J$2:$J$50000")),0)</f>
        <v>0</v>
      </c>
      <c r="P1444" s="3">
        <f ca="1">IF($B1444&lt;&gt;"",SUMIF(INDIRECT("ИсходныеДанные!$"&amp;$K$4&amp;"$2:$"&amp;$K$4&amp;"$50000"),$B1444&amp;"#"&amp;P$6,INDIRECT("ИсходныеДанные!$J$2:$J$50000")),0)</f>
        <v>0</v>
      </c>
      <c r="Q1444" s="3">
        <f ca="1">IF($B1444&lt;&gt;"",SUMIF(INDIRECT("ИсходныеДанные!$"&amp;$K$4&amp;"$2:$"&amp;$K$4&amp;"$50000"),$B1444&amp;"#"&amp;Q$6,INDIRECT("ИсходныеДанные!$J$2:$J$50000")),0)</f>
        <v>0</v>
      </c>
      <c r="R1444" s="3">
        <f ca="1">IF($B1444&lt;&gt;"",SUMIF(INDIRECT("ИсходныеДанные!$"&amp;$K$4&amp;"$2:$"&amp;$K$4&amp;"$50000"),$B1444&amp;"#"&amp;R$6,INDIRECT("ИсходныеДанные!$J$2:$J$50000")),0)</f>
        <v>0</v>
      </c>
      <c r="S1444" s="3">
        <f ca="1">IF($B1444&lt;&gt;"",SUMIF(INDIRECT("ИсходныеДанные!$"&amp;$K$4&amp;"$2:$"&amp;$K$4&amp;"$50000"),$B1444&amp;"#"&amp;S$6,INDIRECT("ИсходныеДанные!$J$2:$J$50000")),0)</f>
        <v>0</v>
      </c>
      <c r="T1444" s="3">
        <f ca="1">IF($B1444&lt;&gt;"",SUMIF(INDIRECT("ИсходныеДанные!$"&amp;$K$4&amp;"$2:$"&amp;$K$4&amp;"$50000"),$B1444&amp;"#"&amp;T$6,INDIRECT("ИсходныеДанные!$J$2:$J$50000")),0)</f>
        <v>0</v>
      </c>
      <c r="U1444" s="3">
        <f ca="1">IF($B1444&lt;&gt;"",SUMIF(INDIRECT("ИсходныеДанные!$"&amp;$K$4&amp;"$2:$"&amp;$K$4&amp;"$50000"),$B1444&amp;"#"&amp;U$6,INDIRECT("ИсходныеДанные!$J$2:$J$50000")),0)</f>
        <v>0</v>
      </c>
      <c r="V1444" s="3">
        <f ca="1">IF($B1444&lt;&gt;"",SUMIF(INDIRECT("ИсходныеДанные!$"&amp;$K$4&amp;"$2:$"&amp;$K$4&amp;"$50000"),$B1444&amp;"#"&amp;V$6,INDIRECT("ИсходныеДанные!$J$2:$J$50000")),0)</f>
        <v>0</v>
      </c>
      <c r="W1444" s="16" t="e">
        <f ca="1">SUM(K1444:V1444)/Пофамильно!$R$1</f>
        <v>#DIV/0!</v>
      </c>
    </row>
    <row r="1445" spans="1:23" x14ac:dyDescent="0.25">
      <c r="A1445" s="10" t="str">
        <f t="shared" ca="1" si="24"/>
        <v>delete</v>
      </c>
      <c r="B1445" s="16" cm="1">
        <f t="array" aca="1" ref="B1445" ca="1">INDIRECT("УникальныеСписки!D"&amp;ROW()-$L$4)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14"/>
      <c r="G1445" s="81" t="str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84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84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84" t="str" cm="1">
        <f t="array" aca="1" ref="J1445" ca="1">_xlfn.XLOOKUP($B1445,INDIRECT(SUBSTITUTE("ИсходныеДанные!$где$2:$где$50000","где",$B$4)),INDIRECT(SUBSTITUTE("ИсходныеДанные!$что$2:$что$50000","что",J$4)),"",0,1)</f>
        <v/>
      </c>
      <c r="K1445" s="3">
        <f ca="1">IF($B1445&lt;&gt;"",SUMIF(INDIRECT("ИсходныеДанные!$"&amp;$K$4&amp;"$2:$"&amp;$K$4&amp;"$50000"),$B1445&amp;"#"&amp;K$6,INDIRECT("ИсходныеДанные!$J$2:$J$50000")),0)</f>
        <v>0</v>
      </c>
      <c r="L1445" s="3">
        <f ca="1">IF($B1445&lt;&gt;"",SUMIF(INDIRECT("ИсходныеДанные!$"&amp;$K$4&amp;"$2:$"&amp;$K$4&amp;"$50000"),$B1445&amp;"#"&amp;L$6,INDIRECT("ИсходныеДанные!$J$2:$J$50000")),0)</f>
        <v>0</v>
      </c>
      <c r="M1445" s="3">
        <f ca="1">IF($B1445&lt;&gt;"",SUMIF(INDIRECT("ИсходныеДанные!$"&amp;$K$4&amp;"$2:$"&amp;$K$4&amp;"$50000"),$B1445&amp;"#"&amp;M$6,INDIRECT("ИсходныеДанные!$J$2:$J$50000")),0)</f>
        <v>0</v>
      </c>
      <c r="N1445" s="3">
        <f ca="1">IF($B1445&lt;&gt;"",SUMIF(INDIRECT("ИсходныеДанные!$"&amp;$K$4&amp;"$2:$"&amp;$K$4&amp;"$50000"),$B1445&amp;"#"&amp;N$6,INDIRECT("ИсходныеДанные!$J$2:$J$50000")),0)</f>
        <v>0</v>
      </c>
      <c r="O1445" s="3">
        <f ca="1">IF($B1445&lt;&gt;"",SUMIF(INDIRECT("ИсходныеДанные!$"&amp;$K$4&amp;"$2:$"&amp;$K$4&amp;"$50000"),$B1445&amp;"#"&amp;O$6,INDIRECT("ИсходныеДанные!$J$2:$J$50000")),0)</f>
        <v>0</v>
      </c>
      <c r="P1445" s="3">
        <f ca="1">IF($B1445&lt;&gt;"",SUMIF(INDIRECT("ИсходныеДанные!$"&amp;$K$4&amp;"$2:$"&amp;$K$4&amp;"$50000"),$B1445&amp;"#"&amp;P$6,INDIRECT("ИсходныеДанные!$J$2:$J$50000")),0)</f>
        <v>0</v>
      </c>
      <c r="Q1445" s="3">
        <f ca="1">IF($B1445&lt;&gt;"",SUMIF(INDIRECT("ИсходныеДанные!$"&amp;$K$4&amp;"$2:$"&amp;$K$4&amp;"$50000"),$B1445&amp;"#"&amp;Q$6,INDIRECT("ИсходныеДанные!$J$2:$J$50000")),0)</f>
        <v>0</v>
      </c>
      <c r="R1445" s="3">
        <f ca="1">IF($B1445&lt;&gt;"",SUMIF(INDIRECT("ИсходныеДанные!$"&amp;$K$4&amp;"$2:$"&amp;$K$4&amp;"$50000"),$B1445&amp;"#"&amp;R$6,INDIRECT("ИсходныеДанные!$J$2:$J$50000")),0)</f>
        <v>0</v>
      </c>
      <c r="S1445" s="3">
        <f ca="1">IF($B1445&lt;&gt;"",SUMIF(INDIRECT("ИсходныеДанные!$"&amp;$K$4&amp;"$2:$"&amp;$K$4&amp;"$50000"),$B1445&amp;"#"&amp;S$6,INDIRECT("ИсходныеДанные!$J$2:$J$50000")),0)</f>
        <v>0</v>
      </c>
      <c r="T1445" s="3">
        <f ca="1">IF($B1445&lt;&gt;"",SUMIF(INDIRECT("ИсходныеДанные!$"&amp;$K$4&amp;"$2:$"&amp;$K$4&amp;"$50000"),$B1445&amp;"#"&amp;T$6,INDIRECT("ИсходныеДанные!$J$2:$J$50000")),0)</f>
        <v>0</v>
      </c>
      <c r="U1445" s="3">
        <f ca="1">IF($B1445&lt;&gt;"",SUMIF(INDIRECT("ИсходныеДанные!$"&amp;$K$4&amp;"$2:$"&amp;$K$4&amp;"$50000"),$B1445&amp;"#"&amp;U$6,INDIRECT("ИсходныеДанные!$J$2:$J$50000")),0)</f>
        <v>0</v>
      </c>
      <c r="V1445" s="3">
        <f ca="1">IF($B1445&lt;&gt;"",SUMIF(INDIRECT("ИсходныеДанные!$"&amp;$K$4&amp;"$2:$"&amp;$K$4&amp;"$50000"),$B1445&amp;"#"&amp;V$6,INDIRECT("ИсходныеДанные!$J$2:$J$50000")),0)</f>
        <v>0</v>
      </c>
      <c r="W1445" s="16" t="e">
        <f ca="1">SUM(K1445:V1445)/Пофамильно!$R$1</f>
        <v>#DIV/0!</v>
      </c>
    </row>
    <row r="1446" spans="1:23" x14ac:dyDescent="0.25">
      <c r="A1446" s="10" t="str">
        <f t="shared" ca="1" si="24"/>
        <v>delete</v>
      </c>
      <c r="B1446" s="16" cm="1">
        <f t="array" aca="1" ref="B1446" ca="1">INDIRECT("УникальныеСписки!D"&amp;ROW()-$L$4)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14"/>
      <c r="G1446" s="81" t="str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84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84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84" t="str" cm="1">
        <f t="array" aca="1" ref="J1446" ca="1">_xlfn.XLOOKUP($B1446,INDIRECT(SUBSTITUTE("ИсходныеДанные!$где$2:$где$50000","где",$B$4)),INDIRECT(SUBSTITUTE("ИсходныеДанные!$что$2:$что$50000","что",J$4)),"",0,1)</f>
        <v/>
      </c>
      <c r="K1446" s="3">
        <f ca="1">IF($B1446&lt;&gt;"",SUMIF(INDIRECT("ИсходныеДанные!$"&amp;$K$4&amp;"$2:$"&amp;$K$4&amp;"$50000"),$B1446&amp;"#"&amp;K$6,INDIRECT("ИсходныеДанные!$J$2:$J$50000")),0)</f>
        <v>0</v>
      </c>
      <c r="L1446" s="3">
        <f ca="1">IF($B1446&lt;&gt;"",SUMIF(INDIRECT("ИсходныеДанные!$"&amp;$K$4&amp;"$2:$"&amp;$K$4&amp;"$50000"),$B1446&amp;"#"&amp;L$6,INDIRECT("ИсходныеДанные!$J$2:$J$50000")),0)</f>
        <v>0</v>
      </c>
      <c r="M1446" s="3">
        <f ca="1">IF($B1446&lt;&gt;"",SUMIF(INDIRECT("ИсходныеДанные!$"&amp;$K$4&amp;"$2:$"&amp;$K$4&amp;"$50000"),$B1446&amp;"#"&amp;M$6,INDIRECT("ИсходныеДанные!$J$2:$J$50000")),0)</f>
        <v>0</v>
      </c>
      <c r="N1446" s="3">
        <f ca="1">IF($B1446&lt;&gt;"",SUMIF(INDIRECT("ИсходныеДанные!$"&amp;$K$4&amp;"$2:$"&amp;$K$4&amp;"$50000"),$B1446&amp;"#"&amp;N$6,INDIRECT("ИсходныеДанные!$J$2:$J$50000")),0)</f>
        <v>0</v>
      </c>
      <c r="O1446" s="3">
        <f ca="1">IF($B1446&lt;&gt;"",SUMIF(INDIRECT("ИсходныеДанные!$"&amp;$K$4&amp;"$2:$"&amp;$K$4&amp;"$50000"),$B1446&amp;"#"&amp;O$6,INDIRECT("ИсходныеДанные!$J$2:$J$50000")),0)</f>
        <v>0</v>
      </c>
      <c r="P1446" s="3">
        <f ca="1">IF($B1446&lt;&gt;"",SUMIF(INDIRECT("ИсходныеДанные!$"&amp;$K$4&amp;"$2:$"&amp;$K$4&amp;"$50000"),$B1446&amp;"#"&amp;P$6,INDIRECT("ИсходныеДанные!$J$2:$J$50000")),0)</f>
        <v>0</v>
      </c>
      <c r="Q1446" s="3">
        <f ca="1">IF($B1446&lt;&gt;"",SUMIF(INDIRECT("ИсходныеДанные!$"&amp;$K$4&amp;"$2:$"&amp;$K$4&amp;"$50000"),$B1446&amp;"#"&amp;Q$6,INDIRECT("ИсходныеДанные!$J$2:$J$50000")),0)</f>
        <v>0</v>
      </c>
      <c r="R1446" s="3">
        <f ca="1">IF($B1446&lt;&gt;"",SUMIF(INDIRECT("ИсходныеДанные!$"&amp;$K$4&amp;"$2:$"&amp;$K$4&amp;"$50000"),$B1446&amp;"#"&amp;R$6,INDIRECT("ИсходныеДанные!$J$2:$J$50000")),0)</f>
        <v>0</v>
      </c>
      <c r="S1446" s="3">
        <f ca="1">IF($B1446&lt;&gt;"",SUMIF(INDIRECT("ИсходныеДанные!$"&amp;$K$4&amp;"$2:$"&amp;$K$4&amp;"$50000"),$B1446&amp;"#"&amp;S$6,INDIRECT("ИсходныеДанные!$J$2:$J$50000")),0)</f>
        <v>0</v>
      </c>
      <c r="T1446" s="3">
        <f ca="1">IF($B1446&lt;&gt;"",SUMIF(INDIRECT("ИсходныеДанные!$"&amp;$K$4&amp;"$2:$"&amp;$K$4&amp;"$50000"),$B1446&amp;"#"&amp;T$6,INDIRECT("ИсходныеДанные!$J$2:$J$50000")),0)</f>
        <v>0</v>
      </c>
      <c r="U1446" s="3">
        <f ca="1">IF($B1446&lt;&gt;"",SUMIF(INDIRECT("ИсходныеДанные!$"&amp;$K$4&amp;"$2:$"&amp;$K$4&amp;"$50000"),$B1446&amp;"#"&amp;U$6,INDIRECT("ИсходныеДанные!$J$2:$J$50000")),0)</f>
        <v>0</v>
      </c>
      <c r="V1446" s="3">
        <f ca="1">IF($B1446&lt;&gt;"",SUMIF(INDIRECT("ИсходныеДанные!$"&amp;$K$4&amp;"$2:$"&amp;$K$4&amp;"$50000"),$B1446&amp;"#"&amp;V$6,INDIRECT("ИсходныеДанные!$J$2:$J$50000")),0)</f>
        <v>0</v>
      </c>
      <c r="W1446" s="16" t="e">
        <f ca="1">SUM(K1446:V1446)/Пофамильно!$R$1</f>
        <v>#DIV/0!</v>
      </c>
    </row>
    <row r="1447" spans="1:23" x14ac:dyDescent="0.25">
      <c r="A1447" s="10" t="str">
        <f t="shared" ca="1" si="24"/>
        <v>delete</v>
      </c>
      <c r="B1447" s="16" cm="1">
        <f t="array" aca="1" ref="B1447" ca="1">INDIRECT("УникальныеСписки!D"&amp;ROW()-$L$4)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14"/>
      <c r="G1447" s="81" t="str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84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84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84" t="str" cm="1">
        <f t="array" aca="1" ref="J1447" ca="1">_xlfn.XLOOKUP($B1447,INDIRECT(SUBSTITUTE("ИсходныеДанные!$где$2:$где$50000","где",$B$4)),INDIRECT(SUBSTITUTE("ИсходныеДанные!$что$2:$что$50000","что",J$4)),"",0,1)</f>
        <v/>
      </c>
      <c r="K1447" s="3">
        <f ca="1">IF($B1447&lt;&gt;"",SUMIF(INDIRECT("ИсходныеДанные!$"&amp;$K$4&amp;"$2:$"&amp;$K$4&amp;"$50000"),$B1447&amp;"#"&amp;K$6,INDIRECT("ИсходныеДанные!$J$2:$J$50000")),0)</f>
        <v>0</v>
      </c>
      <c r="L1447" s="3">
        <f ca="1">IF($B1447&lt;&gt;"",SUMIF(INDIRECT("ИсходныеДанные!$"&amp;$K$4&amp;"$2:$"&amp;$K$4&amp;"$50000"),$B1447&amp;"#"&amp;L$6,INDIRECT("ИсходныеДанные!$J$2:$J$50000")),0)</f>
        <v>0</v>
      </c>
      <c r="M1447" s="3">
        <f ca="1">IF($B1447&lt;&gt;"",SUMIF(INDIRECT("ИсходныеДанные!$"&amp;$K$4&amp;"$2:$"&amp;$K$4&amp;"$50000"),$B1447&amp;"#"&amp;M$6,INDIRECT("ИсходныеДанные!$J$2:$J$50000")),0)</f>
        <v>0</v>
      </c>
      <c r="N1447" s="3">
        <f ca="1">IF($B1447&lt;&gt;"",SUMIF(INDIRECT("ИсходныеДанные!$"&amp;$K$4&amp;"$2:$"&amp;$K$4&amp;"$50000"),$B1447&amp;"#"&amp;N$6,INDIRECT("ИсходныеДанные!$J$2:$J$50000")),0)</f>
        <v>0</v>
      </c>
      <c r="O1447" s="3">
        <f ca="1">IF($B1447&lt;&gt;"",SUMIF(INDIRECT("ИсходныеДанные!$"&amp;$K$4&amp;"$2:$"&amp;$K$4&amp;"$50000"),$B1447&amp;"#"&amp;O$6,INDIRECT("ИсходныеДанные!$J$2:$J$50000")),0)</f>
        <v>0</v>
      </c>
      <c r="P1447" s="3">
        <f ca="1">IF($B1447&lt;&gt;"",SUMIF(INDIRECT("ИсходныеДанные!$"&amp;$K$4&amp;"$2:$"&amp;$K$4&amp;"$50000"),$B1447&amp;"#"&amp;P$6,INDIRECT("ИсходныеДанные!$J$2:$J$50000")),0)</f>
        <v>0</v>
      </c>
      <c r="Q1447" s="3">
        <f ca="1">IF($B1447&lt;&gt;"",SUMIF(INDIRECT("ИсходныеДанные!$"&amp;$K$4&amp;"$2:$"&amp;$K$4&amp;"$50000"),$B1447&amp;"#"&amp;Q$6,INDIRECT("ИсходныеДанные!$J$2:$J$50000")),0)</f>
        <v>0</v>
      </c>
      <c r="R1447" s="3">
        <f ca="1">IF($B1447&lt;&gt;"",SUMIF(INDIRECT("ИсходныеДанные!$"&amp;$K$4&amp;"$2:$"&amp;$K$4&amp;"$50000"),$B1447&amp;"#"&amp;R$6,INDIRECT("ИсходныеДанные!$J$2:$J$50000")),0)</f>
        <v>0</v>
      </c>
      <c r="S1447" s="3">
        <f ca="1">IF($B1447&lt;&gt;"",SUMIF(INDIRECT("ИсходныеДанные!$"&amp;$K$4&amp;"$2:$"&amp;$K$4&amp;"$50000"),$B1447&amp;"#"&amp;S$6,INDIRECT("ИсходныеДанные!$J$2:$J$50000")),0)</f>
        <v>0</v>
      </c>
      <c r="T1447" s="3">
        <f ca="1">IF($B1447&lt;&gt;"",SUMIF(INDIRECT("ИсходныеДанные!$"&amp;$K$4&amp;"$2:$"&amp;$K$4&amp;"$50000"),$B1447&amp;"#"&amp;T$6,INDIRECT("ИсходныеДанные!$J$2:$J$50000")),0)</f>
        <v>0</v>
      </c>
      <c r="U1447" s="3">
        <f ca="1">IF($B1447&lt;&gt;"",SUMIF(INDIRECT("ИсходныеДанные!$"&amp;$K$4&amp;"$2:$"&amp;$K$4&amp;"$50000"),$B1447&amp;"#"&amp;U$6,INDIRECT("ИсходныеДанные!$J$2:$J$50000")),0)</f>
        <v>0</v>
      </c>
      <c r="V1447" s="3">
        <f ca="1">IF($B1447&lt;&gt;"",SUMIF(INDIRECT("ИсходныеДанные!$"&amp;$K$4&amp;"$2:$"&amp;$K$4&amp;"$50000"),$B1447&amp;"#"&amp;V$6,INDIRECT("ИсходныеДанные!$J$2:$J$50000")),0)</f>
        <v>0</v>
      </c>
      <c r="W1447" s="16" t="e">
        <f ca="1">SUM(K1447:V1447)/Пофамильно!$R$1</f>
        <v>#DIV/0!</v>
      </c>
    </row>
    <row r="1448" spans="1:23" x14ac:dyDescent="0.25">
      <c r="A1448" s="10" t="str">
        <f t="shared" ca="1" si="24"/>
        <v>delete</v>
      </c>
      <c r="B1448" s="16" cm="1">
        <f t="array" aca="1" ref="B1448" ca="1">INDIRECT("УникальныеСписки!D"&amp;ROW()-$L$4)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14"/>
      <c r="G1448" s="81" t="str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84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84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84" t="str" cm="1">
        <f t="array" aca="1" ref="J1448" ca="1">_xlfn.XLOOKUP($B1448,INDIRECT(SUBSTITUTE("ИсходныеДанные!$где$2:$где$50000","где",$B$4)),INDIRECT(SUBSTITUTE("ИсходныеДанные!$что$2:$что$50000","что",J$4)),"",0,1)</f>
        <v/>
      </c>
      <c r="K1448" s="3">
        <f ca="1">IF($B1448&lt;&gt;"",SUMIF(INDIRECT("ИсходныеДанные!$"&amp;$K$4&amp;"$2:$"&amp;$K$4&amp;"$50000"),$B1448&amp;"#"&amp;K$6,INDIRECT("ИсходныеДанные!$J$2:$J$50000")),0)</f>
        <v>0</v>
      </c>
      <c r="L1448" s="3">
        <f ca="1">IF($B1448&lt;&gt;"",SUMIF(INDIRECT("ИсходныеДанные!$"&amp;$K$4&amp;"$2:$"&amp;$K$4&amp;"$50000"),$B1448&amp;"#"&amp;L$6,INDIRECT("ИсходныеДанные!$J$2:$J$50000")),0)</f>
        <v>0</v>
      </c>
      <c r="M1448" s="3">
        <f ca="1">IF($B1448&lt;&gt;"",SUMIF(INDIRECT("ИсходныеДанные!$"&amp;$K$4&amp;"$2:$"&amp;$K$4&amp;"$50000"),$B1448&amp;"#"&amp;M$6,INDIRECT("ИсходныеДанные!$J$2:$J$50000")),0)</f>
        <v>0</v>
      </c>
      <c r="N1448" s="3">
        <f ca="1">IF($B1448&lt;&gt;"",SUMIF(INDIRECT("ИсходныеДанные!$"&amp;$K$4&amp;"$2:$"&amp;$K$4&amp;"$50000"),$B1448&amp;"#"&amp;N$6,INDIRECT("ИсходныеДанные!$J$2:$J$50000")),0)</f>
        <v>0</v>
      </c>
      <c r="O1448" s="3">
        <f ca="1">IF($B1448&lt;&gt;"",SUMIF(INDIRECT("ИсходныеДанные!$"&amp;$K$4&amp;"$2:$"&amp;$K$4&amp;"$50000"),$B1448&amp;"#"&amp;O$6,INDIRECT("ИсходныеДанные!$J$2:$J$50000")),0)</f>
        <v>0</v>
      </c>
      <c r="P1448" s="3">
        <f ca="1">IF($B1448&lt;&gt;"",SUMIF(INDIRECT("ИсходныеДанные!$"&amp;$K$4&amp;"$2:$"&amp;$K$4&amp;"$50000"),$B1448&amp;"#"&amp;P$6,INDIRECT("ИсходныеДанные!$J$2:$J$50000")),0)</f>
        <v>0</v>
      </c>
      <c r="Q1448" s="3">
        <f ca="1">IF($B1448&lt;&gt;"",SUMIF(INDIRECT("ИсходныеДанные!$"&amp;$K$4&amp;"$2:$"&amp;$K$4&amp;"$50000"),$B1448&amp;"#"&amp;Q$6,INDIRECT("ИсходныеДанные!$J$2:$J$50000")),0)</f>
        <v>0</v>
      </c>
      <c r="R1448" s="3">
        <f ca="1">IF($B1448&lt;&gt;"",SUMIF(INDIRECT("ИсходныеДанные!$"&amp;$K$4&amp;"$2:$"&amp;$K$4&amp;"$50000"),$B1448&amp;"#"&amp;R$6,INDIRECT("ИсходныеДанные!$J$2:$J$50000")),0)</f>
        <v>0</v>
      </c>
      <c r="S1448" s="3">
        <f ca="1">IF($B1448&lt;&gt;"",SUMIF(INDIRECT("ИсходныеДанные!$"&amp;$K$4&amp;"$2:$"&amp;$K$4&amp;"$50000"),$B1448&amp;"#"&amp;S$6,INDIRECT("ИсходныеДанные!$J$2:$J$50000")),0)</f>
        <v>0</v>
      </c>
      <c r="T1448" s="3">
        <f ca="1">IF($B1448&lt;&gt;"",SUMIF(INDIRECT("ИсходныеДанные!$"&amp;$K$4&amp;"$2:$"&amp;$K$4&amp;"$50000"),$B1448&amp;"#"&amp;T$6,INDIRECT("ИсходныеДанные!$J$2:$J$50000")),0)</f>
        <v>0</v>
      </c>
      <c r="U1448" s="3">
        <f ca="1">IF($B1448&lt;&gt;"",SUMIF(INDIRECT("ИсходныеДанные!$"&amp;$K$4&amp;"$2:$"&amp;$K$4&amp;"$50000"),$B1448&amp;"#"&amp;U$6,INDIRECT("ИсходныеДанные!$J$2:$J$50000")),0)</f>
        <v>0</v>
      </c>
      <c r="V1448" s="3">
        <f ca="1">IF($B1448&lt;&gt;"",SUMIF(INDIRECT("ИсходныеДанные!$"&amp;$K$4&amp;"$2:$"&amp;$K$4&amp;"$50000"),$B1448&amp;"#"&amp;V$6,INDIRECT("ИсходныеДанные!$J$2:$J$50000")),0)</f>
        <v>0</v>
      </c>
      <c r="W1448" s="16" t="e">
        <f ca="1">SUM(K1448:V1448)/Пофамильно!$R$1</f>
        <v>#DIV/0!</v>
      </c>
    </row>
    <row r="1449" spans="1:23" x14ac:dyDescent="0.25">
      <c r="A1449" s="10" t="str">
        <f t="shared" ca="1" si="24"/>
        <v>delete</v>
      </c>
      <c r="B1449" s="16" cm="1">
        <f t="array" aca="1" ref="B1449" ca="1">INDIRECT("УникальныеСписки!D"&amp;ROW()-$L$4)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14"/>
      <c r="G1449" s="81" t="str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84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84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84" t="str" cm="1">
        <f t="array" aca="1" ref="J1449" ca="1">_xlfn.XLOOKUP($B1449,INDIRECT(SUBSTITUTE("ИсходныеДанные!$где$2:$где$50000","где",$B$4)),INDIRECT(SUBSTITUTE("ИсходныеДанные!$что$2:$что$50000","что",J$4)),"",0,1)</f>
        <v/>
      </c>
      <c r="K1449" s="3">
        <f ca="1">IF($B1449&lt;&gt;"",SUMIF(INDIRECT("ИсходныеДанные!$"&amp;$K$4&amp;"$2:$"&amp;$K$4&amp;"$50000"),$B1449&amp;"#"&amp;K$6,INDIRECT("ИсходныеДанные!$J$2:$J$50000")),0)</f>
        <v>0</v>
      </c>
      <c r="L1449" s="3">
        <f ca="1">IF($B1449&lt;&gt;"",SUMIF(INDIRECT("ИсходныеДанные!$"&amp;$K$4&amp;"$2:$"&amp;$K$4&amp;"$50000"),$B1449&amp;"#"&amp;L$6,INDIRECT("ИсходныеДанные!$J$2:$J$50000")),0)</f>
        <v>0</v>
      </c>
      <c r="M1449" s="3">
        <f ca="1">IF($B1449&lt;&gt;"",SUMIF(INDIRECT("ИсходныеДанные!$"&amp;$K$4&amp;"$2:$"&amp;$K$4&amp;"$50000"),$B1449&amp;"#"&amp;M$6,INDIRECT("ИсходныеДанные!$J$2:$J$50000")),0)</f>
        <v>0</v>
      </c>
      <c r="N1449" s="3">
        <f ca="1">IF($B1449&lt;&gt;"",SUMIF(INDIRECT("ИсходныеДанные!$"&amp;$K$4&amp;"$2:$"&amp;$K$4&amp;"$50000"),$B1449&amp;"#"&amp;N$6,INDIRECT("ИсходныеДанные!$J$2:$J$50000")),0)</f>
        <v>0</v>
      </c>
      <c r="O1449" s="3">
        <f ca="1">IF($B1449&lt;&gt;"",SUMIF(INDIRECT("ИсходныеДанные!$"&amp;$K$4&amp;"$2:$"&amp;$K$4&amp;"$50000"),$B1449&amp;"#"&amp;O$6,INDIRECT("ИсходныеДанные!$J$2:$J$50000")),0)</f>
        <v>0</v>
      </c>
      <c r="P1449" s="3">
        <f ca="1">IF($B1449&lt;&gt;"",SUMIF(INDIRECT("ИсходныеДанные!$"&amp;$K$4&amp;"$2:$"&amp;$K$4&amp;"$50000"),$B1449&amp;"#"&amp;P$6,INDIRECT("ИсходныеДанные!$J$2:$J$50000")),0)</f>
        <v>0</v>
      </c>
      <c r="Q1449" s="3">
        <f ca="1">IF($B1449&lt;&gt;"",SUMIF(INDIRECT("ИсходныеДанные!$"&amp;$K$4&amp;"$2:$"&amp;$K$4&amp;"$50000"),$B1449&amp;"#"&amp;Q$6,INDIRECT("ИсходныеДанные!$J$2:$J$50000")),0)</f>
        <v>0</v>
      </c>
      <c r="R1449" s="3">
        <f ca="1">IF($B1449&lt;&gt;"",SUMIF(INDIRECT("ИсходныеДанные!$"&amp;$K$4&amp;"$2:$"&amp;$K$4&amp;"$50000"),$B1449&amp;"#"&amp;R$6,INDIRECT("ИсходныеДанные!$J$2:$J$50000")),0)</f>
        <v>0</v>
      </c>
      <c r="S1449" s="3">
        <f ca="1">IF($B1449&lt;&gt;"",SUMIF(INDIRECT("ИсходныеДанные!$"&amp;$K$4&amp;"$2:$"&amp;$K$4&amp;"$50000"),$B1449&amp;"#"&amp;S$6,INDIRECT("ИсходныеДанные!$J$2:$J$50000")),0)</f>
        <v>0</v>
      </c>
      <c r="T1449" s="3">
        <f ca="1">IF($B1449&lt;&gt;"",SUMIF(INDIRECT("ИсходныеДанные!$"&amp;$K$4&amp;"$2:$"&amp;$K$4&amp;"$50000"),$B1449&amp;"#"&amp;T$6,INDIRECT("ИсходныеДанные!$J$2:$J$50000")),0)</f>
        <v>0</v>
      </c>
      <c r="U1449" s="3">
        <f ca="1">IF($B1449&lt;&gt;"",SUMIF(INDIRECT("ИсходныеДанные!$"&amp;$K$4&amp;"$2:$"&amp;$K$4&amp;"$50000"),$B1449&amp;"#"&amp;U$6,INDIRECT("ИсходныеДанные!$J$2:$J$50000")),0)</f>
        <v>0</v>
      </c>
      <c r="V1449" s="3">
        <f ca="1">IF($B1449&lt;&gt;"",SUMIF(INDIRECT("ИсходныеДанные!$"&amp;$K$4&amp;"$2:$"&amp;$K$4&amp;"$50000"),$B1449&amp;"#"&amp;V$6,INDIRECT("ИсходныеДанные!$J$2:$J$50000")),0)</f>
        <v>0</v>
      </c>
      <c r="W1449" s="16" t="e">
        <f ca="1">SUM(K1449:V1449)/Пофамильно!$R$1</f>
        <v>#DIV/0!</v>
      </c>
    </row>
    <row r="1450" spans="1:23" x14ac:dyDescent="0.25">
      <c r="A1450" s="10" t="str">
        <f t="shared" ca="1" si="24"/>
        <v>delete</v>
      </c>
      <c r="B1450" s="16" cm="1">
        <f t="array" aca="1" ref="B1450" ca="1">INDIRECT("УникальныеСписки!D"&amp;ROW()-$L$4)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14"/>
      <c r="G1450" s="81" t="str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84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84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84" t="str" cm="1">
        <f t="array" aca="1" ref="J1450" ca="1">_xlfn.XLOOKUP($B1450,INDIRECT(SUBSTITUTE("ИсходныеДанные!$где$2:$где$50000","где",$B$4)),INDIRECT(SUBSTITUTE("ИсходныеДанные!$что$2:$что$50000","что",J$4)),"",0,1)</f>
        <v/>
      </c>
      <c r="K1450" s="3">
        <f ca="1">IF($B1450&lt;&gt;"",SUMIF(INDIRECT("ИсходныеДанные!$"&amp;$K$4&amp;"$2:$"&amp;$K$4&amp;"$50000"),$B1450&amp;"#"&amp;K$6,INDIRECT("ИсходныеДанные!$J$2:$J$50000")),0)</f>
        <v>0</v>
      </c>
      <c r="L1450" s="3">
        <f ca="1">IF($B1450&lt;&gt;"",SUMIF(INDIRECT("ИсходныеДанные!$"&amp;$K$4&amp;"$2:$"&amp;$K$4&amp;"$50000"),$B1450&amp;"#"&amp;L$6,INDIRECT("ИсходныеДанные!$J$2:$J$50000")),0)</f>
        <v>0</v>
      </c>
      <c r="M1450" s="3">
        <f ca="1">IF($B1450&lt;&gt;"",SUMIF(INDIRECT("ИсходныеДанные!$"&amp;$K$4&amp;"$2:$"&amp;$K$4&amp;"$50000"),$B1450&amp;"#"&amp;M$6,INDIRECT("ИсходныеДанные!$J$2:$J$50000")),0)</f>
        <v>0</v>
      </c>
      <c r="N1450" s="3">
        <f ca="1">IF($B1450&lt;&gt;"",SUMIF(INDIRECT("ИсходныеДанные!$"&amp;$K$4&amp;"$2:$"&amp;$K$4&amp;"$50000"),$B1450&amp;"#"&amp;N$6,INDIRECT("ИсходныеДанные!$J$2:$J$50000")),0)</f>
        <v>0</v>
      </c>
      <c r="O1450" s="3">
        <f ca="1">IF($B1450&lt;&gt;"",SUMIF(INDIRECT("ИсходныеДанные!$"&amp;$K$4&amp;"$2:$"&amp;$K$4&amp;"$50000"),$B1450&amp;"#"&amp;O$6,INDIRECT("ИсходныеДанные!$J$2:$J$50000")),0)</f>
        <v>0</v>
      </c>
      <c r="P1450" s="3">
        <f ca="1">IF($B1450&lt;&gt;"",SUMIF(INDIRECT("ИсходныеДанные!$"&amp;$K$4&amp;"$2:$"&amp;$K$4&amp;"$50000"),$B1450&amp;"#"&amp;P$6,INDIRECT("ИсходныеДанные!$J$2:$J$50000")),0)</f>
        <v>0</v>
      </c>
      <c r="Q1450" s="3">
        <f ca="1">IF($B1450&lt;&gt;"",SUMIF(INDIRECT("ИсходныеДанные!$"&amp;$K$4&amp;"$2:$"&amp;$K$4&amp;"$50000"),$B1450&amp;"#"&amp;Q$6,INDIRECT("ИсходныеДанные!$J$2:$J$50000")),0)</f>
        <v>0</v>
      </c>
      <c r="R1450" s="3">
        <f ca="1">IF($B1450&lt;&gt;"",SUMIF(INDIRECT("ИсходныеДанные!$"&amp;$K$4&amp;"$2:$"&amp;$K$4&amp;"$50000"),$B1450&amp;"#"&amp;R$6,INDIRECT("ИсходныеДанные!$J$2:$J$50000")),0)</f>
        <v>0</v>
      </c>
      <c r="S1450" s="3">
        <f ca="1">IF($B1450&lt;&gt;"",SUMIF(INDIRECT("ИсходныеДанные!$"&amp;$K$4&amp;"$2:$"&amp;$K$4&amp;"$50000"),$B1450&amp;"#"&amp;S$6,INDIRECT("ИсходныеДанные!$J$2:$J$50000")),0)</f>
        <v>0</v>
      </c>
      <c r="T1450" s="3">
        <f ca="1">IF($B1450&lt;&gt;"",SUMIF(INDIRECT("ИсходныеДанные!$"&amp;$K$4&amp;"$2:$"&amp;$K$4&amp;"$50000"),$B1450&amp;"#"&amp;T$6,INDIRECT("ИсходныеДанные!$J$2:$J$50000")),0)</f>
        <v>0</v>
      </c>
      <c r="U1450" s="3">
        <f ca="1">IF($B1450&lt;&gt;"",SUMIF(INDIRECT("ИсходныеДанные!$"&amp;$K$4&amp;"$2:$"&amp;$K$4&amp;"$50000"),$B1450&amp;"#"&amp;U$6,INDIRECT("ИсходныеДанные!$J$2:$J$50000")),0)</f>
        <v>0</v>
      </c>
      <c r="V1450" s="3">
        <f ca="1">IF($B1450&lt;&gt;"",SUMIF(INDIRECT("ИсходныеДанные!$"&amp;$K$4&amp;"$2:$"&amp;$K$4&amp;"$50000"),$B1450&amp;"#"&amp;V$6,INDIRECT("ИсходныеДанные!$J$2:$J$50000")),0)</f>
        <v>0</v>
      </c>
      <c r="W1450" s="16" t="e">
        <f ca="1">SUM(K1450:V1450)/Пофамильно!$R$1</f>
        <v>#DIV/0!</v>
      </c>
    </row>
    <row r="1451" spans="1:23" x14ac:dyDescent="0.25">
      <c r="A1451" s="10" t="str">
        <f t="shared" ca="1" si="24"/>
        <v>delete</v>
      </c>
      <c r="B1451" s="16" cm="1">
        <f t="array" aca="1" ref="B1451" ca="1">INDIRECT("УникальныеСписки!D"&amp;ROW()-$L$4)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14"/>
      <c r="G1451" s="81" t="str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84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84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84" t="str" cm="1">
        <f t="array" aca="1" ref="J1451" ca="1">_xlfn.XLOOKUP($B1451,INDIRECT(SUBSTITUTE("ИсходныеДанные!$где$2:$где$50000","где",$B$4)),INDIRECT(SUBSTITUTE("ИсходныеДанные!$что$2:$что$50000","что",J$4)),"",0,1)</f>
        <v/>
      </c>
      <c r="K1451" s="3">
        <f ca="1">IF($B1451&lt;&gt;"",SUMIF(INDIRECT("ИсходныеДанные!$"&amp;$K$4&amp;"$2:$"&amp;$K$4&amp;"$50000"),$B1451&amp;"#"&amp;K$6,INDIRECT("ИсходныеДанные!$J$2:$J$50000")),0)</f>
        <v>0</v>
      </c>
      <c r="L1451" s="3">
        <f ca="1">IF($B1451&lt;&gt;"",SUMIF(INDIRECT("ИсходныеДанные!$"&amp;$K$4&amp;"$2:$"&amp;$K$4&amp;"$50000"),$B1451&amp;"#"&amp;L$6,INDIRECT("ИсходныеДанные!$J$2:$J$50000")),0)</f>
        <v>0</v>
      </c>
      <c r="M1451" s="3">
        <f ca="1">IF($B1451&lt;&gt;"",SUMIF(INDIRECT("ИсходныеДанные!$"&amp;$K$4&amp;"$2:$"&amp;$K$4&amp;"$50000"),$B1451&amp;"#"&amp;M$6,INDIRECT("ИсходныеДанные!$J$2:$J$50000")),0)</f>
        <v>0</v>
      </c>
      <c r="N1451" s="3">
        <f ca="1">IF($B1451&lt;&gt;"",SUMIF(INDIRECT("ИсходныеДанные!$"&amp;$K$4&amp;"$2:$"&amp;$K$4&amp;"$50000"),$B1451&amp;"#"&amp;N$6,INDIRECT("ИсходныеДанные!$J$2:$J$50000")),0)</f>
        <v>0</v>
      </c>
      <c r="O1451" s="3">
        <f ca="1">IF($B1451&lt;&gt;"",SUMIF(INDIRECT("ИсходныеДанные!$"&amp;$K$4&amp;"$2:$"&amp;$K$4&amp;"$50000"),$B1451&amp;"#"&amp;O$6,INDIRECT("ИсходныеДанные!$J$2:$J$50000")),0)</f>
        <v>0</v>
      </c>
      <c r="P1451" s="3">
        <f ca="1">IF($B1451&lt;&gt;"",SUMIF(INDIRECT("ИсходныеДанные!$"&amp;$K$4&amp;"$2:$"&amp;$K$4&amp;"$50000"),$B1451&amp;"#"&amp;P$6,INDIRECT("ИсходныеДанные!$J$2:$J$50000")),0)</f>
        <v>0</v>
      </c>
      <c r="Q1451" s="3">
        <f ca="1">IF($B1451&lt;&gt;"",SUMIF(INDIRECT("ИсходныеДанные!$"&amp;$K$4&amp;"$2:$"&amp;$K$4&amp;"$50000"),$B1451&amp;"#"&amp;Q$6,INDIRECT("ИсходныеДанные!$J$2:$J$50000")),0)</f>
        <v>0</v>
      </c>
      <c r="R1451" s="3">
        <f ca="1">IF($B1451&lt;&gt;"",SUMIF(INDIRECT("ИсходныеДанные!$"&amp;$K$4&amp;"$2:$"&amp;$K$4&amp;"$50000"),$B1451&amp;"#"&amp;R$6,INDIRECT("ИсходныеДанные!$J$2:$J$50000")),0)</f>
        <v>0</v>
      </c>
      <c r="S1451" s="3">
        <f ca="1">IF($B1451&lt;&gt;"",SUMIF(INDIRECT("ИсходныеДанные!$"&amp;$K$4&amp;"$2:$"&amp;$K$4&amp;"$50000"),$B1451&amp;"#"&amp;S$6,INDIRECT("ИсходныеДанные!$J$2:$J$50000")),0)</f>
        <v>0</v>
      </c>
      <c r="T1451" s="3">
        <f ca="1">IF($B1451&lt;&gt;"",SUMIF(INDIRECT("ИсходныеДанные!$"&amp;$K$4&amp;"$2:$"&amp;$K$4&amp;"$50000"),$B1451&amp;"#"&amp;T$6,INDIRECT("ИсходныеДанные!$J$2:$J$50000")),0)</f>
        <v>0</v>
      </c>
      <c r="U1451" s="3">
        <f ca="1">IF($B1451&lt;&gt;"",SUMIF(INDIRECT("ИсходныеДанные!$"&amp;$K$4&amp;"$2:$"&amp;$K$4&amp;"$50000"),$B1451&amp;"#"&amp;U$6,INDIRECT("ИсходныеДанные!$J$2:$J$50000")),0)</f>
        <v>0</v>
      </c>
      <c r="V1451" s="3">
        <f ca="1">IF($B1451&lt;&gt;"",SUMIF(INDIRECT("ИсходныеДанные!$"&amp;$K$4&amp;"$2:$"&amp;$K$4&amp;"$50000"),$B1451&amp;"#"&amp;V$6,INDIRECT("ИсходныеДанные!$J$2:$J$50000")),0)</f>
        <v>0</v>
      </c>
      <c r="W1451" s="16" t="e">
        <f ca="1">SUM(K1451:V1451)/Пофамильно!$R$1</f>
        <v>#DIV/0!</v>
      </c>
    </row>
    <row r="1452" spans="1:23" x14ac:dyDescent="0.25">
      <c r="A1452" s="10" t="str">
        <f t="shared" ca="1" si="24"/>
        <v>delete</v>
      </c>
      <c r="B1452" s="16" cm="1">
        <f t="array" aca="1" ref="B1452" ca="1">INDIRECT("УникальныеСписки!D"&amp;ROW()-$L$4)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14"/>
      <c r="G1452" s="81" t="str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84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84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84" t="str" cm="1">
        <f t="array" aca="1" ref="J1452" ca="1">_xlfn.XLOOKUP($B1452,INDIRECT(SUBSTITUTE("ИсходныеДанные!$где$2:$где$50000","где",$B$4)),INDIRECT(SUBSTITUTE("ИсходныеДанные!$что$2:$что$50000","что",J$4)),"",0,1)</f>
        <v/>
      </c>
      <c r="K1452" s="3">
        <f ca="1">IF($B1452&lt;&gt;"",SUMIF(INDIRECT("ИсходныеДанные!$"&amp;$K$4&amp;"$2:$"&amp;$K$4&amp;"$50000"),$B1452&amp;"#"&amp;K$6,INDIRECT("ИсходныеДанные!$J$2:$J$50000")),0)</f>
        <v>0</v>
      </c>
      <c r="L1452" s="3">
        <f ca="1">IF($B1452&lt;&gt;"",SUMIF(INDIRECT("ИсходныеДанные!$"&amp;$K$4&amp;"$2:$"&amp;$K$4&amp;"$50000"),$B1452&amp;"#"&amp;L$6,INDIRECT("ИсходныеДанные!$J$2:$J$50000")),0)</f>
        <v>0</v>
      </c>
      <c r="M1452" s="3">
        <f ca="1">IF($B1452&lt;&gt;"",SUMIF(INDIRECT("ИсходныеДанные!$"&amp;$K$4&amp;"$2:$"&amp;$K$4&amp;"$50000"),$B1452&amp;"#"&amp;M$6,INDIRECT("ИсходныеДанные!$J$2:$J$50000")),0)</f>
        <v>0</v>
      </c>
      <c r="N1452" s="3">
        <f ca="1">IF($B1452&lt;&gt;"",SUMIF(INDIRECT("ИсходныеДанные!$"&amp;$K$4&amp;"$2:$"&amp;$K$4&amp;"$50000"),$B1452&amp;"#"&amp;N$6,INDIRECT("ИсходныеДанные!$J$2:$J$50000")),0)</f>
        <v>0</v>
      </c>
      <c r="O1452" s="3">
        <f ca="1">IF($B1452&lt;&gt;"",SUMIF(INDIRECT("ИсходныеДанные!$"&amp;$K$4&amp;"$2:$"&amp;$K$4&amp;"$50000"),$B1452&amp;"#"&amp;O$6,INDIRECT("ИсходныеДанные!$J$2:$J$50000")),0)</f>
        <v>0</v>
      </c>
      <c r="P1452" s="3">
        <f ca="1">IF($B1452&lt;&gt;"",SUMIF(INDIRECT("ИсходныеДанные!$"&amp;$K$4&amp;"$2:$"&amp;$K$4&amp;"$50000"),$B1452&amp;"#"&amp;P$6,INDIRECT("ИсходныеДанные!$J$2:$J$50000")),0)</f>
        <v>0</v>
      </c>
      <c r="Q1452" s="3">
        <f ca="1">IF($B1452&lt;&gt;"",SUMIF(INDIRECT("ИсходныеДанные!$"&amp;$K$4&amp;"$2:$"&amp;$K$4&amp;"$50000"),$B1452&amp;"#"&amp;Q$6,INDIRECT("ИсходныеДанные!$J$2:$J$50000")),0)</f>
        <v>0</v>
      </c>
      <c r="R1452" s="3">
        <f ca="1">IF($B1452&lt;&gt;"",SUMIF(INDIRECT("ИсходныеДанные!$"&amp;$K$4&amp;"$2:$"&amp;$K$4&amp;"$50000"),$B1452&amp;"#"&amp;R$6,INDIRECT("ИсходныеДанные!$J$2:$J$50000")),0)</f>
        <v>0</v>
      </c>
      <c r="S1452" s="3">
        <f ca="1">IF($B1452&lt;&gt;"",SUMIF(INDIRECT("ИсходныеДанные!$"&amp;$K$4&amp;"$2:$"&amp;$K$4&amp;"$50000"),$B1452&amp;"#"&amp;S$6,INDIRECT("ИсходныеДанные!$J$2:$J$50000")),0)</f>
        <v>0</v>
      </c>
      <c r="T1452" s="3">
        <f ca="1">IF($B1452&lt;&gt;"",SUMIF(INDIRECT("ИсходныеДанные!$"&amp;$K$4&amp;"$2:$"&amp;$K$4&amp;"$50000"),$B1452&amp;"#"&amp;T$6,INDIRECT("ИсходныеДанные!$J$2:$J$50000")),0)</f>
        <v>0</v>
      </c>
      <c r="U1452" s="3">
        <f ca="1">IF($B1452&lt;&gt;"",SUMIF(INDIRECT("ИсходныеДанные!$"&amp;$K$4&amp;"$2:$"&amp;$K$4&amp;"$50000"),$B1452&amp;"#"&amp;U$6,INDIRECT("ИсходныеДанные!$J$2:$J$50000")),0)</f>
        <v>0</v>
      </c>
      <c r="V1452" s="3">
        <f ca="1">IF($B1452&lt;&gt;"",SUMIF(INDIRECT("ИсходныеДанные!$"&amp;$K$4&amp;"$2:$"&amp;$K$4&amp;"$50000"),$B1452&amp;"#"&amp;V$6,INDIRECT("ИсходныеДанные!$J$2:$J$50000")),0)</f>
        <v>0</v>
      </c>
      <c r="W1452" s="16" t="e">
        <f ca="1">SUM(K1452:V1452)/Пофамильно!$R$1</f>
        <v>#DIV/0!</v>
      </c>
    </row>
    <row r="1453" spans="1:23" x14ac:dyDescent="0.25">
      <c r="A1453" s="10" t="str">
        <f t="shared" ca="1" si="24"/>
        <v>delete</v>
      </c>
      <c r="B1453" s="16" cm="1">
        <f t="array" aca="1" ref="B1453" ca="1">INDIRECT("УникальныеСписки!D"&amp;ROW()-$L$4)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14"/>
      <c r="G1453" s="81" t="str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84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84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84" t="str" cm="1">
        <f t="array" aca="1" ref="J1453" ca="1">_xlfn.XLOOKUP($B1453,INDIRECT(SUBSTITUTE("ИсходныеДанные!$где$2:$где$50000","где",$B$4)),INDIRECT(SUBSTITUTE("ИсходныеДанные!$что$2:$что$50000","что",J$4)),"",0,1)</f>
        <v/>
      </c>
      <c r="K1453" s="3">
        <f ca="1">IF($B1453&lt;&gt;"",SUMIF(INDIRECT("ИсходныеДанные!$"&amp;$K$4&amp;"$2:$"&amp;$K$4&amp;"$50000"),$B1453&amp;"#"&amp;K$6,INDIRECT("ИсходныеДанные!$J$2:$J$50000")),0)</f>
        <v>0</v>
      </c>
      <c r="L1453" s="3">
        <f ca="1">IF($B1453&lt;&gt;"",SUMIF(INDIRECT("ИсходныеДанные!$"&amp;$K$4&amp;"$2:$"&amp;$K$4&amp;"$50000"),$B1453&amp;"#"&amp;L$6,INDIRECT("ИсходныеДанные!$J$2:$J$50000")),0)</f>
        <v>0</v>
      </c>
      <c r="M1453" s="3">
        <f ca="1">IF($B1453&lt;&gt;"",SUMIF(INDIRECT("ИсходныеДанные!$"&amp;$K$4&amp;"$2:$"&amp;$K$4&amp;"$50000"),$B1453&amp;"#"&amp;M$6,INDIRECT("ИсходныеДанные!$J$2:$J$50000")),0)</f>
        <v>0</v>
      </c>
      <c r="N1453" s="3">
        <f ca="1">IF($B1453&lt;&gt;"",SUMIF(INDIRECT("ИсходныеДанные!$"&amp;$K$4&amp;"$2:$"&amp;$K$4&amp;"$50000"),$B1453&amp;"#"&amp;N$6,INDIRECT("ИсходныеДанные!$J$2:$J$50000")),0)</f>
        <v>0</v>
      </c>
      <c r="O1453" s="3">
        <f ca="1">IF($B1453&lt;&gt;"",SUMIF(INDIRECT("ИсходныеДанные!$"&amp;$K$4&amp;"$2:$"&amp;$K$4&amp;"$50000"),$B1453&amp;"#"&amp;O$6,INDIRECT("ИсходныеДанные!$J$2:$J$50000")),0)</f>
        <v>0</v>
      </c>
      <c r="P1453" s="3">
        <f ca="1">IF($B1453&lt;&gt;"",SUMIF(INDIRECT("ИсходныеДанные!$"&amp;$K$4&amp;"$2:$"&amp;$K$4&amp;"$50000"),$B1453&amp;"#"&amp;P$6,INDIRECT("ИсходныеДанные!$J$2:$J$50000")),0)</f>
        <v>0</v>
      </c>
      <c r="Q1453" s="3">
        <f ca="1">IF($B1453&lt;&gt;"",SUMIF(INDIRECT("ИсходныеДанные!$"&amp;$K$4&amp;"$2:$"&amp;$K$4&amp;"$50000"),$B1453&amp;"#"&amp;Q$6,INDIRECT("ИсходныеДанные!$J$2:$J$50000")),0)</f>
        <v>0</v>
      </c>
      <c r="R1453" s="3">
        <f ca="1">IF($B1453&lt;&gt;"",SUMIF(INDIRECT("ИсходныеДанные!$"&amp;$K$4&amp;"$2:$"&amp;$K$4&amp;"$50000"),$B1453&amp;"#"&amp;R$6,INDIRECT("ИсходныеДанные!$J$2:$J$50000")),0)</f>
        <v>0</v>
      </c>
      <c r="S1453" s="3">
        <f ca="1">IF($B1453&lt;&gt;"",SUMIF(INDIRECT("ИсходныеДанные!$"&amp;$K$4&amp;"$2:$"&amp;$K$4&amp;"$50000"),$B1453&amp;"#"&amp;S$6,INDIRECT("ИсходныеДанные!$J$2:$J$50000")),0)</f>
        <v>0</v>
      </c>
      <c r="T1453" s="3">
        <f ca="1">IF($B1453&lt;&gt;"",SUMIF(INDIRECT("ИсходныеДанные!$"&amp;$K$4&amp;"$2:$"&amp;$K$4&amp;"$50000"),$B1453&amp;"#"&amp;T$6,INDIRECT("ИсходныеДанные!$J$2:$J$50000")),0)</f>
        <v>0</v>
      </c>
      <c r="U1453" s="3">
        <f ca="1">IF($B1453&lt;&gt;"",SUMIF(INDIRECT("ИсходныеДанные!$"&amp;$K$4&amp;"$2:$"&amp;$K$4&amp;"$50000"),$B1453&amp;"#"&amp;U$6,INDIRECT("ИсходныеДанные!$J$2:$J$50000")),0)</f>
        <v>0</v>
      </c>
      <c r="V1453" s="3">
        <f ca="1">IF($B1453&lt;&gt;"",SUMIF(INDIRECT("ИсходныеДанные!$"&amp;$K$4&amp;"$2:$"&amp;$K$4&amp;"$50000"),$B1453&amp;"#"&amp;V$6,INDIRECT("ИсходныеДанные!$J$2:$J$50000")),0)</f>
        <v>0</v>
      </c>
      <c r="W1453" s="16" t="e">
        <f ca="1">SUM(K1453:V1453)/Пофамильно!$R$1</f>
        <v>#DIV/0!</v>
      </c>
    </row>
    <row r="1454" spans="1:23" x14ac:dyDescent="0.25">
      <c r="A1454" s="10" t="str">
        <f t="shared" ca="1" si="24"/>
        <v>delete</v>
      </c>
      <c r="B1454" s="16" cm="1">
        <f t="array" aca="1" ref="B1454" ca="1">INDIRECT("УникальныеСписки!D"&amp;ROW()-$L$4)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14"/>
      <c r="G1454" s="81" t="str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84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84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84" t="str" cm="1">
        <f t="array" aca="1" ref="J1454" ca="1">_xlfn.XLOOKUP($B1454,INDIRECT(SUBSTITUTE("ИсходныеДанные!$где$2:$где$50000","где",$B$4)),INDIRECT(SUBSTITUTE("ИсходныеДанные!$что$2:$что$50000","что",J$4)),"",0,1)</f>
        <v/>
      </c>
      <c r="K1454" s="3">
        <f ca="1">IF($B1454&lt;&gt;"",SUMIF(INDIRECT("ИсходныеДанные!$"&amp;$K$4&amp;"$2:$"&amp;$K$4&amp;"$50000"),$B1454&amp;"#"&amp;K$6,INDIRECT("ИсходныеДанные!$J$2:$J$50000")),0)</f>
        <v>0</v>
      </c>
      <c r="L1454" s="3">
        <f ca="1">IF($B1454&lt;&gt;"",SUMIF(INDIRECT("ИсходныеДанные!$"&amp;$K$4&amp;"$2:$"&amp;$K$4&amp;"$50000"),$B1454&amp;"#"&amp;L$6,INDIRECT("ИсходныеДанные!$J$2:$J$50000")),0)</f>
        <v>0</v>
      </c>
      <c r="M1454" s="3">
        <f ca="1">IF($B1454&lt;&gt;"",SUMIF(INDIRECT("ИсходныеДанные!$"&amp;$K$4&amp;"$2:$"&amp;$K$4&amp;"$50000"),$B1454&amp;"#"&amp;M$6,INDIRECT("ИсходныеДанные!$J$2:$J$50000")),0)</f>
        <v>0</v>
      </c>
      <c r="N1454" s="3">
        <f ca="1">IF($B1454&lt;&gt;"",SUMIF(INDIRECT("ИсходныеДанные!$"&amp;$K$4&amp;"$2:$"&amp;$K$4&amp;"$50000"),$B1454&amp;"#"&amp;N$6,INDIRECT("ИсходныеДанные!$J$2:$J$50000")),0)</f>
        <v>0</v>
      </c>
      <c r="O1454" s="3">
        <f ca="1">IF($B1454&lt;&gt;"",SUMIF(INDIRECT("ИсходныеДанные!$"&amp;$K$4&amp;"$2:$"&amp;$K$4&amp;"$50000"),$B1454&amp;"#"&amp;O$6,INDIRECT("ИсходныеДанные!$J$2:$J$50000")),0)</f>
        <v>0</v>
      </c>
      <c r="P1454" s="3">
        <f ca="1">IF($B1454&lt;&gt;"",SUMIF(INDIRECT("ИсходныеДанные!$"&amp;$K$4&amp;"$2:$"&amp;$K$4&amp;"$50000"),$B1454&amp;"#"&amp;P$6,INDIRECT("ИсходныеДанные!$J$2:$J$50000")),0)</f>
        <v>0</v>
      </c>
      <c r="Q1454" s="3">
        <f ca="1">IF($B1454&lt;&gt;"",SUMIF(INDIRECT("ИсходныеДанные!$"&amp;$K$4&amp;"$2:$"&amp;$K$4&amp;"$50000"),$B1454&amp;"#"&amp;Q$6,INDIRECT("ИсходныеДанные!$J$2:$J$50000")),0)</f>
        <v>0</v>
      </c>
      <c r="R1454" s="3">
        <f ca="1">IF($B1454&lt;&gt;"",SUMIF(INDIRECT("ИсходныеДанные!$"&amp;$K$4&amp;"$2:$"&amp;$K$4&amp;"$50000"),$B1454&amp;"#"&amp;R$6,INDIRECT("ИсходныеДанные!$J$2:$J$50000")),0)</f>
        <v>0</v>
      </c>
      <c r="S1454" s="3">
        <f ca="1">IF($B1454&lt;&gt;"",SUMIF(INDIRECT("ИсходныеДанные!$"&amp;$K$4&amp;"$2:$"&amp;$K$4&amp;"$50000"),$B1454&amp;"#"&amp;S$6,INDIRECT("ИсходныеДанные!$J$2:$J$50000")),0)</f>
        <v>0</v>
      </c>
      <c r="T1454" s="3">
        <f ca="1">IF($B1454&lt;&gt;"",SUMIF(INDIRECT("ИсходныеДанные!$"&amp;$K$4&amp;"$2:$"&amp;$K$4&amp;"$50000"),$B1454&amp;"#"&amp;T$6,INDIRECT("ИсходныеДанные!$J$2:$J$50000")),0)</f>
        <v>0</v>
      </c>
      <c r="U1454" s="3">
        <f ca="1">IF($B1454&lt;&gt;"",SUMIF(INDIRECT("ИсходныеДанные!$"&amp;$K$4&amp;"$2:$"&amp;$K$4&amp;"$50000"),$B1454&amp;"#"&amp;U$6,INDIRECT("ИсходныеДанные!$J$2:$J$50000")),0)</f>
        <v>0</v>
      </c>
      <c r="V1454" s="3">
        <f ca="1">IF($B1454&lt;&gt;"",SUMIF(INDIRECT("ИсходныеДанные!$"&amp;$K$4&amp;"$2:$"&amp;$K$4&amp;"$50000"),$B1454&amp;"#"&amp;V$6,INDIRECT("ИсходныеДанные!$J$2:$J$50000")),0)</f>
        <v>0</v>
      </c>
      <c r="W1454" s="16" t="e">
        <f ca="1">SUM(K1454:V1454)/Пофамильно!$R$1</f>
        <v>#DIV/0!</v>
      </c>
    </row>
    <row r="1455" spans="1:23" x14ac:dyDescent="0.25">
      <c r="A1455" s="10" t="str">
        <f t="shared" ca="1" si="24"/>
        <v>delete</v>
      </c>
      <c r="B1455" s="16" cm="1">
        <f t="array" aca="1" ref="B1455" ca="1">INDIRECT("УникальныеСписки!D"&amp;ROW()-$L$4)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14"/>
      <c r="G1455" s="81" t="str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84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84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84" t="str" cm="1">
        <f t="array" aca="1" ref="J1455" ca="1">_xlfn.XLOOKUP($B1455,INDIRECT(SUBSTITUTE("ИсходныеДанные!$где$2:$где$50000","где",$B$4)),INDIRECT(SUBSTITUTE("ИсходныеДанные!$что$2:$что$50000","что",J$4)),"",0,1)</f>
        <v/>
      </c>
      <c r="K1455" s="3">
        <f ca="1">IF($B1455&lt;&gt;"",SUMIF(INDIRECT("ИсходныеДанные!$"&amp;$K$4&amp;"$2:$"&amp;$K$4&amp;"$50000"),$B1455&amp;"#"&amp;K$6,INDIRECT("ИсходныеДанные!$J$2:$J$50000")),0)</f>
        <v>0</v>
      </c>
      <c r="L1455" s="3">
        <f ca="1">IF($B1455&lt;&gt;"",SUMIF(INDIRECT("ИсходныеДанные!$"&amp;$K$4&amp;"$2:$"&amp;$K$4&amp;"$50000"),$B1455&amp;"#"&amp;L$6,INDIRECT("ИсходныеДанные!$J$2:$J$50000")),0)</f>
        <v>0</v>
      </c>
      <c r="M1455" s="3">
        <f ca="1">IF($B1455&lt;&gt;"",SUMIF(INDIRECT("ИсходныеДанные!$"&amp;$K$4&amp;"$2:$"&amp;$K$4&amp;"$50000"),$B1455&amp;"#"&amp;M$6,INDIRECT("ИсходныеДанные!$J$2:$J$50000")),0)</f>
        <v>0</v>
      </c>
      <c r="N1455" s="3">
        <f ca="1">IF($B1455&lt;&gt;"",SUMIF(INDIRECT("ИсходныеДанные!$"&amp;$K$4&amp;"$2:$"&amp;$K$4&amp;"$50000"),$B1455&amp;"#"&amp;N$6,INDIRECT("ИсходныеДанные!$J$2:$J$50000")),0)</f>
        <v>0</v>
      </c>
      <c r="O1455" s="3">
        <f ca="1">IF($B1455&lt;&gt;"",SUMIF(INDIRECT("ИсходныеДанные!$"&amp;$K$4&amp;"$2:$"&amp;$K$4&amp;"$50000"),$B1455&amp;"#"&amp;O$6,INDIRECT("ИсходныеДанные!$J$2:$J$50000")),0)</f>
        <v>0</v>
      </c>
      <c r="P1455" s="3">
        <f ca="1">IF($B1455&lt;&gt;"",SUMIF(INDIRECT("ИсходныеДанные!$"&amp;$K$4&amp;"$2:$"&amp;$K$4&amp;"$50000"),$B1455&amp;"#"&amp;P$6,INDIRECT("ИсходныеДанные!$J$2:$J$50000")),0)</f>
        <v>0</v>
      </c>
      <c r="Q1455" s="3">
        <f ca="1">IF($B1455&lt;&gt;"",SUMIF(INDIRECT("ИсходныеДанные!$"&amp;$K$4&amp;"$2:$"&amp;$K$4&amp;"$50000"),$B1455&amp;"#"&amp;Q$6,INDIRECT("ИсходныеДанные!$J$2:$J$50000")),0)</f>
        <v>0</v>
      </c>
      <c r="R1455" s="3">
        <f ca="1">IF($B1455&lt;&gt;"",SUMIF(INDIRECT("ИсходныеДанные!$"&amp;$K$4&amp;"$2:$"&amp;$K$4&amp;"$50000"),$B1455&amp;"#"&amp;R$6,INDIRECT("ИсходныеДанные!$J$2:$J$50000")),0)</f>
        <v>0</v>
      </c>
      <c r="S1455" s="3">
        <f ca="1">IF($B1455&lt;&gt;"",SUMIF(INDIRECT("ИсходныеДанные!$"&amp;$K$4&amp;"$2:$"&amp;$K$4&amp;"$50000"),$B1455&amp;"#"&amp;S$6,INDIRECT("ИсходныеДанные!$J$2:$J$50000")),0)</f>
        <v>0</v>
      </c>
      <c r="T1455" s="3">
        <f ca="1">IF($B1455&lt;&gt;"",SUMIF(INDIRECT("ИсходныеДанные!$"&amp;$K$4&amp;"$2:$"&amp;$K$4&amp;"$50000"),$B1455&amp;"#"&amp;T$6,INDIRECT("ИсходныеДанные!$J$2:$J$50000")),0)</f>
        <v>0</v>
      </c>
      <c r="U1455" s="3">
        <f ca="1">IF($B1455&lt;&gt;"",SUMIF(INDIRECT("ИсходныеДанные!$"&amp;$K$4&amp;"$2:$"&amp;$K$4&amp;"$50000"),$B1455&amp;"#"&amp;U$6,INDIRECT("ИсходныеДанные!$J$2:$J$50000")),0)</f>
        <v>0</v>
      </c>
      <c r="V1455" s="3">
        <f ca="1">IF($B1455&lt;&gt;"",SUMIF(INDIRECT("ИсходныеДанные!$"&amp;$K$4&amp;"$2:$"&amp;$K$4&amp;"$50000"),$B1455&amp;"#"&amp;V$6,INDIRECT("ИсходныеДанные!$J$2:$J$50000")),0)</f>
        <v>0</v>
      </c>
      <c r="W1455" s="16" t="e">
        <f ca="1">SUM(K1455:V1455)/Пофамильно!$R$1</f>
        <v>#DIV/0!</v>
      </c>
    </row>
    <row r="1456" spans="1:23" x14ac:dyDescent="0.25">
      <c r="A1456" s="10" t="str">
        <f t="shared" ca="1" si="24"/>
        <v>delete</v>
      </c>
      <c r="B1456" s="16" cm="1">
        <f t="array" aca="1" ref="B1456" ca="1">INDIRECT("УникальныеСписки!D"&amp;ROW()-$L$4)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14"/>
      <c r="G1456" s="81" t="str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84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84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84" t="str" cm="1">
        <f t="array" aca="1" ref="J1456" ca="1">_xlfn.XLOOKUP($B1456,INDIRECT(SUBSTITUTE("ИсходныеДанные!$где$2:$где$50000","где",$B$4)),INDIRECT(SUBSTITUTE("ИсходныеДанные!$что$2:$что$50000","что",J$4)),"",0,1)</f>
        <v/>
      </c>
      <c r="K1456" s="3">
        <f ca="1">IF($B1456&lt;&gt;"",SUMIF(INDIRECT("ИсходныеДанные!$"&amp;$K$4&amp;"$2:$"&amp;$K$4&amp;"$50000"),$B1456&amp;"#"&amp;K$6,INDIRECT("ИсходныеДанные!$J$2:$J$50000")),0)</f>
        <v>0</v>
      </c>
      <c r="L1456" s="3">
        <f ca="1">IF($B1456&lt;&gt;"",SUMIF(INDIRECT("ИсходныеДанные!$"&amp;$K$4&amp;"$2:$"&amp;$K$4&amp;"$50000"),$B1456&amp;"#"&amp;L$6,INDIRECT("ИсходныеДанные!$J$2:$J$50000")),0)</f>
        <v>0</v>
      </c>
      <c r="M1456" s="3">
        <f ca="1">IF($B1456&lt;&gt;"",SUMIF(INDIRECT("ИсходныеДанные!$"&amp;$K$4&amp;"$2:$"&amp;$K$4&amp;"$50000"),$B1456&amp;"#"&amp;M$6,INDIRECT("ИсходныеДанные!$J$2:$J$50000")),0)</f>
        <v>0</v>
      </c>
      <c r="N1456" s="3">
        <f ca="1">IF($B1456&lt;&gt;"",SUMIF(INDIRECT("ИсходныеДанные!$"&amp;$K$4&amp;"$2:$"&amp;$K$4&amp;"$50000"),$B1456&amp;"#"&amp;N$6,INDIRECT("ИсходныеДанные!$J$2:$J$50000")),0)</f>
        <v>0</v>
      </c>
      <c r="O1456" s="3">
        <f ca="1">IF($B1456&lt;&gt;"",SUMIF(INDIRECT("ИсходныеДанные!$"&amp;$K$4&amp;"$2:$"&amp;$K$4&amp;"$50000"),$B1456&amp;"#"&amp;O$6,INDIRECT("ИсходныеДанные!$J$2:$J$50000")),0)</f>
        <v>0</v>
      </c>
      <c r="P1456" s="3">
        <f ca="1">IF($B1456&lt;&gt;"",SUMIF(INDIRECT("ИсходныеДанные!$"&amp;$K$4&amp;"$2:$"&amp;$K$4&amp;"$50000"),$B1456&amp;"#"&amp;P$6,INDIRECT("ИсходныеДанные!$J$2:$J$50000")),0)</f>
        <v>0</v>
      </c>
      <c r="Q1456" s="3">
        <f ca="1">IF($B1456&lt;&gt;"",SUMIF(INDIRECT("ИсходныеДанные!$"&amp;$K$4&amp;"$2:$"&amp;$K$4&amp;"$50000"),$B1456&amp;"#"&amp;Q$6,INDIRECT("ИсходныеДанные!$J$2:$J$50000")),0)</f>
        <v>0</v>
      </c>
      <c r="R1456" s="3">
        <f ca="1">IF($B1456&lt;&gt;"",SUMIF(INDIRECT("ИсходныеДанные!$"&amp;$K$4&amp;"$2:$"&amp;$K$4&amp;"$50000"),$B1456&amp;"#"&amp;R$6,INDIRECT("ИсходныеДанные!$J$2:$J$50000")),0)</f>
        <v>0</v>
      </c>
      <c r="S1456" s="3">
        <f ca="1">IF($B1456&lt;&gt;"",SUMIF(INDIRECT("ИсходныеДанные!$"&amp;$K$4&amp;"$2:$"&amp;$K$4&amp;"$50000"),$B1456&amp;"#"&amp;S$6,INDIRECT("ИсходныеДанные!$J$2:$J$50000")),0)</f>
        <v>0</v>
      </c>
      <c r="T1456" s="3">
        <f ca="1">IF($B1456&lt;&gt;"",SUMIF(INDIRECT("ИсходныеДанные!$"&amp;$K$4&amp;"$2:$"&amp;$K$4&amp;"$50000"),$B1456&amp;"#"&amp;T$6,INDIRECT("ИсходныеДанные!$J$2:$J$50000")),0)</f>
        <v>0</v>
      </c>
      <c r="U1456" s="3">
        <f ca="1">IF($B1456&lt;&gt;"",SUMIF(INDIRECT("ИсходныеДанные!$"&amp;$K$4&amp;"$2:$"&amp;$K$4&amp;"$50000"),$B1456&amp;"#"&amp;U$6,INDIRECT("ИсходныеДанные!$J$2:$J$50000")),0)</f>
        <v>0</v>
      </c>
      <c r="V1456" s="3">
        <f ca="1">IF($B1456&lt;&gt;"",SUMIF(INDIRECT("ИсходныеДанные!$"&amp;$K$4&amp;"$2:$"&amp;$K$4&amp;"$50000"),$B1456&amp;"#"&amp;V$6,INDIRECT("ИсходныеДанные!$J$2:$J$50000")),0)</f>
        <v>0</v>
      </c>
      <c r="W1456" s="16" t="e">
        <f ca="1">SUM(K1456:V1456)/Пофамильно!$R$1</f>
        <v>#DIV/0!</v>
      </c>
    </row>
    <row r="1457" spans="1:23" x14ac:dyDescent="0.25">
      <c r="A1457" s="10" t="str">
        <f t="shared" ca="1" si="24"/>
        <v>delete</v>
      </c>
      <c r="B1457" s="16" cm="1">
        <f t="array" aca="1" ref="B1457" ca="1">INDIRECT("УникальныеСписки!D"&amp;ROW()-$L$4)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14"/>
      <c r="G1457" s="81" t="str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84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84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84" t="str" cm="1">
        <f t="array" aca="1" ref="J1457" ca="1">_xlfn.XLOOKUP($B1457,INDIRECT(SUBSTITUTE("ИсходныеДанные!$где$2:$где$50000","где",$B$4)),INDIRECT(SUBSTITUTE("ИсходныеДанные!$что$2:$что$50000","что",J$4)),"",0,1)</f>
        <v/>
      </c>
      <c r="K1457" s="3">
        <f ca="1">IF($B1457&lt;&gt;"",SUMIF(INDIRECT("ИсходныеДанные!$"&amp;$K$4&amp;"$2:$"&amp;$K$4&amp;"$50000"),$B1457&amp;"#"&amp;K$6,INDIRECT("ИсходныеДанные!$J$2:$J$50000")),0)</f>
        <v>0</v>
      </c>
      <c r="L1457" s="3">
        <f ca="1">IF($B1457&lt;&gt;"",SUMIF(INDIRECT("ИсходныеДанные!$"&amp;$K$4&amp;"$2:$"&amp;$K$4&amp;"$50000"),$B1457&amp;"#"&amp;L$6,INDIRECT("ИсходныеДанные!$J$2:$J$50000")),0)</f>
        <v>0</v>
      </c>
      <c r="M1457" s="3">
        <f ca="1">IF($B1457&lt;&gt;"",SUMIF(INDIRECT("ИсходныеДанные!$"&amp;$K$4&amp;"$2:$"&amp;$K$4&amp;"$50000"),$B1457&amp;"#"&amp;M$6,INDIRECT("ИсходныеДанные!$J$2:$J$50000")),0)</f>
        <v>0</v>
      </c>
      <c r="N1457" s="3">
        <f ca="1">IF($B1457&lt;&gt;"",SUMIF(INDIRECT("ИсходныеДанные!$"&amp;$K$4&amp;"$2:$"&amp;$K$4&amp;"$50000"),$B1457&amp;"#"&amp;N$6,INDIRECT("ИсходныеДанные!$J$2:$J$50000")),0)</f>
        <v>0</v>
      </c>
      <c r="O1457" s="3">
        <f ca="1">IF($B1457&lt;&gt;"",SUMIF(INDIRECT("ИсходныеДанные!$"&amp;$K$4&amp;"$2:$"&amp;$K$4&amp;"$50000"),$B1457&amp;"#"&amp;O$6,INDIRECT("ИсходныеДанные!$J$2:$J$50000")),0)</f>
        <v>0</v>
      </c>
      <c r="P1457" s="3">
        <f ca="1">IF($B1457&lt;&gt;"",SUMIF(INDIRECT("ИсходныеДанные!$"&amp;$K$4&amp;"$2:$"&amp;$K$4&amp;"$50000"),$B1457&amp;"#"&amp;P$6,INDIRECT("ИсходныеДанные!$J$2:$J$50000")),0)</f>
        <v>0</v>
      </c>
      <c r="Q1457" s="3">
        <f ca="1">IF($B1457&lt;&gt;"",SUMIF(INDIRECT("ИсходныеДанные!$"&amp;$K$4&amp;"$2:$"&amp;$K$4&amp;"$50000"),$B1457&amp;"#"&amp;Q$6,INDIRECT("ИсходныеДанные!$J$2:$J$50000")),0)</f>
        <v>0</v>
      </c>
      <c r="R1457" s="3">
        <f ca="1">IF($B1457&lt;&gt;"",SUMIF(INDIRECT("ИсходныеДанные!$"&amp;$K$4&amp;"$2:$"&amp;$K$4&amp;"$50000"),$B1457&amp;"#"&amp;R$6,INDIRECT("ИсходныеДанные!$J$2:$J$50000")),0)</f>
        <v>0</v>
      </c>
      <c r="S1457" s="3">
        <f ca="1">IF($B1457&lt;&gt;"",SUMIF(INDIRECT("ИсходныеДанные!$"&amp;$K$4&amp;"$2:$"&amp;$K$4&amp;"$50000"),$B1457&amp;"#"&amp;S$6,INDIRECT("ИсходныеДанные!$J$2:$J$50000")),0)</f>
        <v>0</v>
      </c>
      <c r="T1457" s="3">
        <f ca="1">IF($B1457&lt;&gt;"",SUMIF(INDIRECT("ИсходныеДанные!$"&amp;$K$4&amp;"$2:$"&amp;$K$4&amp;"$50000"),$B1457&amp;"#"&amp;T$6,INDIRECT("ИсходныеДанные!$J$2:$J$50000")),0)</f>
        <v>0</v>
      </c>
      <c r="U1457" s="3">
        <f ca="1">IF($B1457&lt;&gt;"",SUMIF(INDIRECT("ИсходныеДанные!$"&amp;$K$4&amp;"$2:$"&amp;$K$4&amp;"$50000"),$B1457&amp;"#"&amp;U$6,INDIRECT("ИсходныеДанные!$J$2:$J$50000")),0)</f>
        <v>0</v>
      </c>
      <c r="V1457" s="3">
        <f ca="1">IF($B1457&lt;&gt;"",SUMIF(INDIRECT("ИсходныеДанные!$"&amp;$K$4&amp;"$2:$"&amp;$K$4&amp;"$50000"),$B1457&amp;"#"&amp;V$6,INDIRECT("ИсходныеДанные!$J$2:$J$50000")),0)</f>
        <v>0</v>
      </c>
      <c r="W1457" s="16" t="e">
        <f ca="1">SUM(K1457:V1457)/Пофамильно!$R$1</f>
        <v>#DIV/0!</v>
      </c>
    </row>
    <row r="1458" spans="1:23" x14ac:dyDescent="0.25">
      <c r="A1458" s="10" t="str">
        <f t="shared" ca="1" si="24"/>
        <v>delete</v>
      </c>
      <c r="B1458" s="16" cm="1">
        <f t="array" aca="1" ref="B1458" ca="1">INDIRECT("УникальныеСписки!D"&amp;ROW()-$L$4)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14"/>
      <c r="G1458" s="81" t="str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84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84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84" t="str" cm="1">
        <f t="array" aca="1" ref="J1458" ca="1">_xlfn.XLOOKUP($B1458,INDIRECT(SUBSTITUTE("ИсходныеДанные!$где$2:$где$50000","где",$B$4)),INDIRECT(SUBSTITUTE("ИсходныеДанные!$что$2:$что$50000","что",J$4)),"",0,1)</f>
        <v/>
      </c>
      <c r="K1458" s="3">
        <f ca="1">IF($B1458&lt;&gt;"",SUMIF(INDIRECT("ИсходныеДанные!$"&amp;$K$4&amp;"$2:$"&amp;$K$4&amp;"$50000"),$B1458&amp;"#"&amp;K$6,INDIRECT("ИсходныеДанные!$J$2:$J$50000")),0)</f>
        <v>0</v>
      </c>
      <c r="L1458" s="3">
        <f ca="1">IF($B1458&lt;&gt;"",SUMIF(INDIRECT("ИсходныеДанные!$"&amp;$K$4&amp;"$2:$"&amp;$K$4&amp;"$50000"),$B1458&amp;"#"&amp;L$6,INDIRECT("ИсходныеДанные!$J$2:$J$50000")),0)</f>
        <v>0</v>
      </c>
      <c r="M1458" s="3">
        <f ca="1">IF($B1458&lt;&gt;"",SUMIF(INDIRECT("ИсходныеДанные!$"&amp;$K$4&amp;"$2:$"&amp;$K$4&amp;"$50000"),$B1458&amp;"#"&amp;M$6,INDIRECT("ИсходныеДанные!$J$2:$J$50000")),0)</f>
        <v>0</v>
      </c>
      <c r="N1458" s="3">
        <f ca="1">IF($B1458&lt;&gt;"",SUMIF(INDIRECT("ИсходныеДанные!$"&amp;$K$4&amp;"$2:$"&amp;$K$4&amp;"$50000"),$B1458&amp;"#"&amp;N$6,INDIRECT("ИсходныеДанные!$J$2:$J$50000")),0)</f>
        <v>0</v>
      </c>
      <c r="O1458" s="3">
        <f ca="1">IF($B1458&lt;&gt;"",SUMIF(INDIRECT("ИсходныеДанные!$"&amp;$K$4&amp;"$2:$"&amp;$K$4&amp;"$50000"),$B1458&amp;"#"&amp;O$6,INDIRECT("ИсходныеДанные!$J$2:$J$50000")),0)</f>
        <v>0</v>
      </c>
      <c r="P1458" s="3">
        <f ca="1">IF($B1458&lt;&gt;"",SUMIF(INDIRECT("ИсходныеДанные!$"&amp;$K$4&amp;"$2:$"&amp;$K$4&amp;"$50000"),$B1458&amp;"#"&amp;P$6,INDIRECT("ИсходныеДанные!$J$2:$J$50000")),0)</f>
        <v>0</v>
      </c>
      <c r="Q1458" s="3">
        <f ca="1">IF($B1458&lt;&gt;"",SUMIF(INDIRECT("ИсходныеДанные!$"&amp;$K$4&amp;"$2:$"&amp;$K$4&amp;"$50000"),$B1458&amp;"#"&amp;Q$6,INDIRECT("ИсходныеДанные!$J$2:$J$50000")),0)</f>
        <v>0</v>
      </c>
      <c r="R1458" s="3">
        <f ca="1">IF($B1458&lt;&gt;"",SUMIF(INDIRECT("ИсходныеДанные!$"&amp;$K$4&amp;"$2:$"&amp;$K$4&amp;"$50000"),$B1458&amp;"#"&amp;R$6,INDIRECT("ИсходныеДанные!$J$2:$J$50000")),0)</f>
        <v>0</v>
      </c>
      <c r="S1458" s="3">
        <f ca="1">IF($B1458&lt;&gt;"",SUMIF(INDIRECT("ИсходныеДанные!$"&amp;$K$4&amp;"$2:$"&amp;$K$4&amp;"$50000"),$B1458&amp;"#"&amp;S$6,INDIRECT("ИсходныеДанные!$J$2:$J$50000")),0)</f>
        <v>0</v>
      </c>
      <c r="T1458" s="3">
        <f ca="1">IF($B1458&lt;&gt;"",SUMIF(INDIRECT("ИсходныеДанные!$"&amp;$K$4&amp;"$2:$"&amp;$K$4&amp;"$50000"),$B1458&amp;"#"&amp;T$6,INDIRECT("ИсходныеДанные!$J$2:$J$50000")),0)</f>
        <v>0</v>
      </c>
      <c r="U1458" s="3">
        <f ca="1">IF($B1458&lt;&gt;"",SUMIF(INDIRECT("ИсходныеДанные!$"&amp;$K$4&amp;"$2:$"&amp;$K$4&amp;"$50000"),$B1458&amp;"#"&amp;U$6,INDIRECT("ИсходныеДанные!$J$2:$J$50000")),0)</f>
        <v>0</v>
      </c>
      <c r="V1458" s="3">
        <f ca="1">IF($B1458&lt;&gt;"",SUMIF(INDIRECT("ИсходныеДанные!$"&amp;$K$4&amp;"$2:$"&amp;$K$4&amp;"$50000"),$B1458&amp;"#"&amp;V$6,INDIRECT("ИсходныеДанные!$J$2:$J$50000")),0)</f>
        <v>0</v>
      </c>
      <c r="W1458" s="16" t="e">
        <f ca="1">SUM(K1458:V1458)/Пофамильно!$R$1</f>
        <v>#DIV/0!</v>
      </c>
    </row>
    <row r="1459" spans="1:23" x14ac:dyDescent="0.25">
      <c r="A1459" s="10" t="str">
        <f t="shared" ca="1" si="24"/>
        <v>delete</v>
      </c>
      <c r="B1459" s="16" cm="1">
        <f t="array" aca="1" ref="B1459" ca="1">INDIRECT("УникальныеСписки!D"&amp;ROW()-$L$4)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14"/>
      <c r="G1459" s="81" t="str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84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84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84" t="str" cm="1">
        <f t="array" aca="1" ref="J1459" ca="1">_xlfn.XLOOKUP($B1459,INDIRECT(SUBSTITUTE("ИсходныеДанные!$где$2:$где$50000","где",$B$4)),INDIRECT(SUBSTITUTE("ИсходныеДанные!$что$2:$что$50000","что",J$4)),"",0,1)</f>
        <v/>
      </c>
      <c r="K1459" s="3">
        <f ca="1">IF($B1459&lt;&gt;"",SUMIF(INDIRECT("ИсходныеДанные!$"&amp;$K$4&amp;"$2:$"&amp;$K$4&amp;"$50000"),$B1459&amp;"#"&amp;K$6,INDIRECT("ИсходныеДанные!$J$2:$J$50000")),0)</f>
        <v>0</v>
      </c>
      <c r="L1459" s="3">
        <f ca="1">IF($B1459&lt;&gt;"",SUMIF(INDIRECT("ИсходныеДанные!$"&amp;$K$4&amp;"$2:$"&amp;$K$4&amp;"$50000"),$B1459&amp;"#"&amp;L$6,INDIRECT("ИсходныеДанные!$J$2:$J$50000")),0)</f>
        <v>0</v>
      </c>
      <c r="M1459" s="3">
        <f ca="1">IF($B1459&lt;&gt;"",SUMIF(INDIRECT("ИсходныеДанные!$"&amp;$K$4&amp;"$2:$"&amp;$K$4&amp;"$50000"),$B1459&amp;"#"&amp;M$6,INDIRECT("ИсходныеДанные!$J$2:$J$50000")),0)</f>
        <v>0</v>
      </c>
      <c r="N1459" s="3">
        <f ca="1">IF($B1459&lt;&gt;"",SUMIF(INDIRECT("ИсходныеДанные!$"&amp;$K$4&amp;"$2:$"&amp;$K$4&amp;"$50000"),$B1459&amp;"#"&amp;N$6,INDIRECT("ИсходныеДанные!$J$2:$J$50000")),0)</f>
        <v>0</v>
      </c>
      <c r="O1459" s="3">
        <f ca="1">IF($B1459&lt;&gt;"",SUMIF(INDIRECT("ИсходныеДанные!$"&amp;$K$4&amp;"$2:$"&amp;$K$4&amp;"$50000"),$B1459&amp;"#"&amp;O$6,INDIRECT("ИсходныеДанные!$J$2:$J$50000")),0)</f>
        <v>0</v>
      </c>
      <c r="P1459" s="3">
        <f ca="1">IF($B1459&lt;&gt;"",SUMIF(INDIRECT("ИсходныеДанные!$"&amp;$K$4&amp;"$2:$"&amp;$K$4&amp;"$50000"),$B1459&amp;"#"&amp;P$6,INDIRECT("ИсходныеДанные!$J$2:$J$50000")),0)</f>
        <v>0</v>
      </c>
      <c r="Q1459" s="3">
        <f ca="1">IF($B1459&lt;&gt;"",SUMIF(INDIRECT("ИсходныеДанные!$"&amp;$K$4&amp;"$2:$"&amp;$K$4&amp;"$50000"),$B1459&amp;"#"&amp;Q$6,INDIRECT("ИсходныеДанные!$J$2:$J$50000")),0)</f>
        <v>0</v>
      </c>
      <c r="R1459" s="3">
        <f ca="1">IF($B1459&lt;&gt;"",SUMIF(INDIRECT("ИсходныеДанные!$"&amp;$K$4&amp;"$2:$"&amp;$K$4&amp;"$50000"),$B1459&amp;"#"&amp;R$6,INDIRECT("ИсходныеДанные!$J$2:$J$50000")),0)</f>
        <v>0</v>
      </c>
      <c r="S1459" s="3">
        <f ca="1">IF($B1459&lt;&gt;"",SUMIF(INDIRECT("ИсходныеДанные!$"&amp;$K$4&amp;"$2:$"&amp;$K$4&amp;"$50000"),$B1459&amp;"#"&amp;S$6,INDIRECT("ИсходныеДанные!$J$2:$J$50000")),0)</f>
        <v>0</v>
      </c>
      <c r="T1459" s="3">
        <f ca="1">IF($B1459&lt;&gt;"",SUMIF(INDIRECT("ИсходныеДанные!$"&amp;$K$4&amp;"$2:$"&amp;$K$4&amp;"$50000"),$B1459&amp;"#"&amp;T$6,INDIRECT("ИсходныеДанные!$J$2:$J$50000")),0)</f>
        <v>0</v>
      </c>
      <c r="U1459" s="3">
        <f ca="1">IF($B1459&lt;&gt;"",SUMIF(INDIRECT("ИсходныеДанные!$"&amp;$K$4&amp;"$2:$"&amp;$K$4&amp;"$50000"),$B1459&amp;"#"&amp;U$6,INDIRECT("ИсходныеДанные!$J$2:$J$50000")),0)</f>
        <v>0</v>
      </c>
      <c r="V1459" s="3">
        <f ca="1">IF($B1459&lt;&gt;"",SUMIF(INDIRECT("ИсходныеДанные!$"&amp;$K$4&amp;"$2:$"&amp;$K$4&amp;"$50000"),$B1459&amp;"#"&amp;V$6,INDIRECT("ИсходныеДанные!$J$2:$J$50000")),0)</f>
        <v>0</v>
      </c>
      <c r="W1459" s="16" t="e">
        <f ca="1">SUM(K1459:V1459)/Пофамильно!$R$1</f>
        <v>#DIV/0!</v>
      </c>
    </row>
    <row r="1460" spans="1:23" x14ac:dyDescent="0.25">
      <c r="A1460" s="10" t="str">
        <f t="shared" ca="1" si="24"/>
        <v>delete</v>
      </c>
      <c r="B1460" s="16" cm="1">
        <f t="array" aca="1" ref="B1460" ca="1">INDIRECT("УникальныеСписки!D"&amp;ROW()-$L$4)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14"/>
      <c r="G1460" s="81" t="str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84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84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84" t="str" cm="1">
        <f t="array" aca="1" ref="J1460" ca="1">_xlfn.XLOOKUP($B1460,INDIRECT(SUBSTITUTE("ИсходныеДанные!$где$2:$где$50000","где",$B$4)),INDIRECT(SUBSTITUTE("ИсходныеДанные!$что$2:$что$50000","что",J$4)),"",0,1)</f>
        <v/>
      </c>
      <c r="K1460" s="3">
        <f ca="1">IF($B1460&lt;&gt;"",SUMIF(INDIRECT("ИсходныеДанные!$"&amp;$K$4&amp;"$2:$"&amp;$K$4&amp;"$50000"),$B1460&amp;"#"&amp;K$6,INDIRECT("ИсходныеДанные!$J$2:$J$50000")),0)</f>
        <v>0</v>
      </c>
      <c r="L1460" s="3">
        <f ca="1">IF($B1460&lt;&gt;"",SUMIF(INDIRECT("ИсходныеДанные!$"&amp;$K$4&amp;"$2:$"&amp;$K$4&amp;"$50000"),$B1460&amp;"#"&amp;L$6,INDIRECT("ИсходныеДанные!$J$2:$J$50000")),0)</f>
        <v>0</v>
      </c>
      <c r="M1460" s="3">
        <f ca="1">IF($B1460&lt;&gt;"",SUMIF(INDIRECT("ИсходныеДанные!$"&amp;$K$4&amp;"$2:$"&amp;$K$4&amp;"$50000"),$B1460&amp;"#"&amp;M$6,INDIRECT("ИсходныеДанные!$J$2:$J$50000")),0)</f>
        <v>0</v>
      </c>
      <c r="N1460" s="3">
        <f ca="1">IF($B1460&lt;&gt;"",SUMIF(INDIRECT("ИсходныеДанные!$"&amp;$K$4&amp;"$2:$"&amp;$K$4&amp;"$50000"),$B1460&amp;"#"&amp;N$6,INDIRECT("ИсходныеДанные!$J$2:$J$50000")),0)</f>
        <v>0</v>
      </c>
      <c r="O1460" s="3">
        <f ca="1">IF($B1460&lt;&gt;"",SUMIF(INDIRECT("ИсходныеДанные!$"&amp;$K$4&amp;"$2:$"&amp;$K$4&amp;"$50000"),$B1460&amp;"#"&amp;O$6,INDIRECT("ИсходныеДанные!$J$2:$J$50000")),0)</f>
        <v>0</v>
      </c>
      <c r="P1460" s="3">
        <f ca="1">IF($B1460&lt;&gt;"",SUMIF(INDIRECT("ИсходныеДанные!$"&amp;$K$4&amp;"$2:$"&amp;$K$4&amp;"$50000"),$B1460&amp;"#"&amp;P$6,INDIRECT("ИсходныеДанные!$J$2:$J$50000")),0)</f>
        <v>0</v>
      </c>
      <c r="Q1460" s="3">
        <f ca="1">IF($B1460&lt;&gt;"",SUMIF(INDIRECT("ИсходныеДанные!$"&amp;$K$4&amp;"$2:$"&amp;$K$4&amp;"$50000"),$B1460&amp;"#"&amp;Q$6,INDIRECT("ИсходныеДанные!$J$2:$J$50000")),0)</f>
        <v>0</v>
      </c>
      <c r="R1460" s="3">
        <f ca="1">IF($B1460&lt;&gt;"",SUMIF(INDIRECT("ИсходныеДанные!$"&amp;$K$4&amp;"$2:$"&amp;$K$4&amp;"$50000"),$B1460&amp;"#"&amp;R$6,INDIRECT("ИсходныеДанные!$J$2:$J$50000")),0)</f>
        <v>0</v>
      </c>
      <c r="S1460" s="3">
        <f ca="1">IF($B1460&lt;&gt;"",SUMIF(INDIRECT("ИсходныеДанные!$"&amp;$K$4&amp;"$2:$"&amp;$K$4&amp;"$50000"),$B1460&amp;"#"&amp;S$6,INDIRECT("ИсходныеДанные!$J$2:$J$50000")),0)</f>
        <v>0</v>
      </c>
      <c r="T1460" s="3">
        <f ca="1">IF($B1460&lt;&gt;"",SUMIF(INDIRECT("ИсходныеДанные!$"&amp;$K$4&amp;"$2:$"&amp;$K$4&amp;"$50000"),$B1460&amp;"#"&amp;T$6,INDIRECT("ИсходныеДанные!$J$2:$J$50000")),0)</f>
        <v>0</v>
      </c>
      <c r="U1460" s="3">
        <f ca="1">IF($B1460&lt;&gt;"",SUMIF(INDIRECT("ИсходныеДанные!$"&amp;$K$4&amp;"$2:$"&amp;$K$4&amp;"$50000"),$B1460&amp;"#"&amp;U$6,INDIRECT("ИсходныеДанные!$J$2:$J$50000")),0)</f>
        <v>0</v>
      </c>
      <c r="V1460" s="3">
        <f ca="1">IF($B1460&lt;&gt;"",SUMIF(INDIRECT("ИсходныеДанные!$"&amp;$K$4&amp;"$2:$"&amp;$K$4&amp;"$50000"),$B1460&amp;"#"&amp;V$6,INDIRECT("ИсходныеДанные!$J$2:$J$50000")),0)</f>
        <v>0</v>
      </c>
      <c r="W1460" s="16" t="e">
        <f ca="1">SUM(K1460:V1460)/Пофамильно!$R$1</f>
        <v>#DIV/0!</v>
      </c>
    </row>
    <row r="1461" spans="1:23" x14ac:dyDescent="0.25">
      <c r="A1461" s="10" t="str">
        <f t="shared" ca="1" si="24"/>
        <v>delete</v>
      </c>
      <c r="B1461" s="16" cm="1">
        <f t="array" aca="1" ref="B1461" ca="1">INDIRECT("УникальныеСписки!D"&amp;ROW()-$L$4)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14"/>
      <c r="G1461" s="81" t="str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84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84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84" t="str" cm="1">
        <f t="array" aca="1" ref="J1461" ca="1">_xlfn.XLOOKUP($B1461,INDIRECT(SUBSTITUTE("ИсходныеДанные!$где$2:$где$50000","где",$B$4)),INDIRECT(SUBSTITUTE("ИсходныеДанные!$что$2:$что$50000","что",J$4)),"",0,1)</f>
        <v/>
      </c>
      <c r="K1461" s="3">
        <f ca="1">IF($B1461&lt;&gt;"",SUMIF(INDIRECT("ИсходныеДанные!$"&amp;$K$4&amp;"$2:$"&amp;$K$4&amp;"$50000"),$B1461&amp;"#"&amp;K$6,INDIRECT("ИсходныеДанные!$J$2:$J$50000")),0)</f>
        <v>0</v>
      </c>
      <c r="L1461" s="3">
        <f ca="1">IF($B1461&lt;&gt;"",SUMIF(INDIRECT("ИсходныеДанные!$"&amp;$K$4&amp;"$2:$"&amp;$K$4&amp;"$50000"),$B1461&amp;"#"&amp;L$6,INDIRECT("ИсходныеДанные!$J$2:$J$50000")),0)</f>
        <v>0</v>
      </c>
      <c r="M1461" s="3">
        <f ca="1">IF($B1461&lt;&gt;"",SUMIF(INDIRECT("ИсходныеДанные!$"&amp;$K$4&amp;"$2:$"&amp;$K$4&amp;"$50000"),$B1461&amp;"#"&amp;M$6,INDIRECT("ИсходныеДанные!$J$2:$J$50000")),0)</f>
        <v>0</v>
      </c>
      <c r="N1461" s="3">
        <f ca="1">IF($B1461&lt;&gt;"",SUMIF(INDIRECT("ИсходныеДанные!$"&amp;$K$4&amp;"$2:$"&amp;$K$4&amp;"$50000"),$B1461&amp;"#"&amp;N$6,INDIRECT("ИсходныеДанные!$J$2:$J$50000")),0)</f>
        <v>0</v>
      </c>
      <c r="O1461" s="3">
        <f ca="1">IF($B1461&lt;&gt;"",SUMIF(INDIRECT("ИсходныеДанные!$"&amp;$K$4&amp;"$2:$"&amp;$K$4&amp;"$50000"),$B1461&amp;"#"&amp;O$6,INDIRECT("ИсходныеДанные!$J$2:$J$50000")),0)</f>
        <v>0</v>
      </c>
      <c r="P1461" s="3">
        <f ca="1">IF($B1461&lt;&gt;"",SUMIF(INDIRECT("ИсходныеДанные!$"&amp;$K$4&amp;"$2:$"&amp;$K$4&amp;"$50000"),$B1461&amp;"#"&amp;P$6,INDIRECT("ИсходныеДанные!$J$2:$J$50000")),0)</f>
        <v>0</v>
      </c>
      <c r="Q1461" s="3">
        <f ca="1">IF($B1461&lt;&gt;"",SUMIF(INDIRECT("ИсходныеДанные!$"&amp;$K$4&amp;"$2:$"&amp;$K$4&amp;"$50000"),$B1461&amp;"#"&amp;Q$6,INDIRECT("ИсходныеДанные!$J$2:$J$50000")),0)</f>
        <v>0</v>
      </c>
      <c r="R1461" s="3">
        <f ca="1">IF($B1461&lt;&gt;"",SUMIF(INDIRECT("ИсходныеДанные!$"&amp;$K$4&amp;"$2:$"&amp;$K$4&amp;"$50000"),$B1461&amp;"#"&amp;R$6,INDIRECT("ИсходныеДанные!$J$2:$J$50000")),0)</f>
        <v>0</v>
      </c>
      <c r="S1461" s="3">
        <f ca="1">IF($B1461&lt;&gt;"",SUMIF(INDIRECT("ИсходныеДанные!$"&amp;$K$4&amp;"$2:$"&amp;$K$4&amp;"$50000"),$B1461&amp;"#"&amp;S$6,INDIRECT("ИсходныеДанные!$J$2:$J$50000")),0)</f>
        <v>0</v>
      </c>
      <c r="T1461" s="3">
        <f ca="1">IF($B1461&lt;&gt;"",SUMIF(INDIRECT("ИсходныеДанные!$"&amp;$K$4&amp;"$2:$"&amp;$K$4&amp;"$50000"),$B1461&amp;"#"&amp;T$6,INDIRECT("ИсходныеДанные!$J$2:$J$50000")),0)</f>
        <v>0</v>
      </c>
      <c r="U1461" s="3">
        <f ca="1">IF($B1461&lt;&gt;"",SUMIF(INDIRECT("ИсходныеДанные!$"&amp;$K$4&amp;"$2:$"&amp;$K$4&amp;"$50000"),$B1461&amp;"#"&amp;U$6,INDIRECT("ИсходныеДанные!$J$2:$J$50000")),0)</f>
        <v>0</v>
      </c>
      <c r="V1461" s="3">
        <f ca="1">IF($B1461&lt;&gt;"",SUMIF(INDIRECT("ИсходныеДанные!$"&amp;$K$4&amp;"$2:$"&amp;$K$4&amp;"$50000"),$B1461&amp;"#"&amp;V$6,INDIRECT("ИсходныеДанные!$J$2:$J$50000")),0)</f>
        <v>0</v>
      </c>
      <c r="W1461" s="16" t="e">
        <f ca="1">SUM(K1461:V1461)/Пофамильно!$R$1</f>
        <v>#DIV/0!</v>
      </c>
    </row>
    <row r="1462" spans="1:23" x14ac:dyDescent="0.25">
      <c r="A1462" s="10" t="str">
        <f t="shared" ca="1" si="24"/>
        <v>delete</v>
      </c>
      <c r="B1462" s="16" cm="1">
        <f t="array" aca="1" ref="B1462" ca="1">INDIRECT("УникальныеСписки!D"&amp;ROW()-$L$4)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14"/>
      <c r="G1462" s="81" t="str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84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84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84" t="str" cm="1">
        <f t="array" aca="1" ref="J1462" ca="1">_xlfn.XLOOKUP($B1462,INDIRECT(SUBSTITUTE("ИсходныеДанные!$где$2:$где$50000","где",$B$4)),INDIRECT(SUBSTITUTE("ИсходныеДанные!$что$2:$что$50000","что",J$4)),"",0,1)</f>
        <v/>
      </c>
      <c r="K1462" s="3">
        <f ca="1">IF($B1462&lt;&gt;"",SUMIF(INDIRECT("ИсходныеДанные!$"&amp;$K$4&amp;"$2:$"&amp;$K$4&amp;"$50000"),$B1462&amp;"#"&amp;K$6,INDIRECT("ИсходныеДанные!$J$2:$J$50000")),0)</f>
        <v>0</v>
      </c>
      <c r="L1462" s="3">
        <f ca="1">IF($B1462&lt;&gt;"",SUMIF(INDIRECT("ИсходныеДанные!$"&amp;$K$4&amp;"$2:$"&amp;$K$4&amp;"$50000"),$B1462&amp;"#"&amp;L$6,INDIRECT("ИсходныеДанные!$J$2:$J$50000")),0)</f>
        <v>0</v>
      </c>
      <c r="M1462" s="3">
        <f ca="1">IF($B1462&lt;&gt;"",SUMIF(INDIRECT("ИсходныеДанные!$"&amp;$K$4&amp;"$2:$"&amp;$K$4&amp;"$50000"),$B1462&amp;"#"&amp;M$6,INDIRECT("ИсходныеДанные!$J$2:$J$50000")),0)</f>
        <v>0</v>
      </c>
      <c r="N1462" s="3">
        <f ca="1">IF($B1462&lt;&gt;"",SUMIF(INDIRECT("ИсходныеДанные!$"&amp;$K$4&amp;"$2:$"&amp;$K$4&amp;"$50000"),$B1462&amp;"#"&amp;N$6,INDIRECT("ИсходныеДанные!$J$2:$J$50000")),0)</f>
        <v>0</v>
      </c>
      <c r="O1462" s="3">
        <f ca="1">IF($B1462&lt;&gt;"",SUMIF(INDIRECT("ИсходныеДанные!$"&amp;$K$4&amp;"$2:$"&amp;$K$4&amp;"$50000"),$B1462&amp;"#"&amp;O$6,INDIRECT("ИсходныеДанные!$J$2:$J$50000")),0)</f>
        <v>0</v>
      </c>
      <c r="P1462" s="3">
        <f ca="1">IF($B1462&lt;&gt;"",SUMIF(INDIRECT("ИсходныеДанные!$"&amp;$K$4&amp;"$2:$"&amp;$K$4&amp;"$50000"),$B1462&amp;"#"&amp;P$6,INDIRECT("ИсходныеДанные!$J$2:$J$50000")),0)</f>
        <v>0</v>
      </c>
      <c r="Q1462" s="3">
        <f ca="1">IF($B1462&lt;&gt;"",SUMIF(INDIRECT("ИсходныеДанные!$"&amp;$K$4&amp;"$2:$"&amp;$K$4&amp;"$50000"),$B1462&amp;"#"&amp;Q$6,INDIRECT("ИсходныеДанные!$J$2:$J$50000")),0)</f>
        <v>0</v>
      </c>
      <c r="R1462" s="3">
        <f ca="1">IF($B1462&lt;&gt;"",SUMIF(INDIRECT("ИсходныеДанные!$"&amp;$K$4&amp;"$2:$"&amp;$K$4&amp;"$50000"),$B1462&amp;"#"&amp;R$6,INDIRECT("ИсходныеДанные!$J$2:$J$50000")),0)</f>
        <v>0</v>
      </c>
      <c r="S1462" s="3">
        <f ca="1">IF($B1462&lt;&gt;"",SUMIF(INDIRECT("ИсходныеДанные!$"&amp;$K$4&amp;"$2:$"&amp;$K$4&amp;"$50000"),$B1462&amp;"#"&amp;S$6,INDIRECT("ИсходныеДанные!$J$2:$J$50000")),0)</f>
        <v>0</v>
      </c>
      <c r="T1462" s="3">
        <f ca="1">IF($B1462&lt;&gt;"",SUMIF(INDIRECT("ИсходныеДанные!$"&amp;$K$4&amp;"$2:$"&amp;$K$4&amp;"$50000"),$B1462&amp;"#"&amp;T$6,INDIRECT("ИсходныеДанные!$J$2:$J$50000")),0)</f>
        <v>0</v>
      </c>
      <c r="U1462" s="3">
        <f ca="1">IF($B1462&lt;&gt;"",SUMIF(INDIRECT("ИсходныеДанные!$"&amp;$K$4&amp;"$2:$"&amp;$K$4&amp;"$50000"),$B1462&amp;"#"&amp;U$6,INDIRECT("ИсходныеДанные!$J$2:$J$50000")),0)</f>
        <v>0</v>
      </c>
      <c r="V1462" s="3">
        <f ca="1">IF($B1462&lt;&gt;"",SUMIF(INDIRECT("ИсходныеДанные!$"&amp;$K$4&amp;"$2:$"&amp;$K$4&amp;"$50000"),$B1462&amp;"#"&amp;V$6,INDIRECT("ИсходныеДанные!$J$2:$J$50000")),0)</f>
        <v>0</v>
      </c>
      <c r="W1462" s="16" t="e">
        <f ca="1">SUM(K1462:V1462)/Пофамильно!$R$1</f>
        <v>#DIV/0!</v>
      </c>
    </row>
    <row r="1463" spans="1:23" x14ac:dyDescent="0.25">
      <c r="A1463" s="10" t="str">
        <f t="shared" ca="1" si="24"/>
        <v>delete</v>
      </c>
      <c r="B1463" s="16" cm="1">
        <f t="array" aca="1" ref="B1463" ca="1">INDIRECT("УникальныеСписки!D"&amp;ROW()-$L$4)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14"/>
      <c r="G1463" s="81" t="str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84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84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84" t="str" cm="1">
        <f t="array" aca="1" ref="J1463" ca="1">_xlfn.XLOOKUP($B1463,INDIRECT(SUBSTITUTE("ИсходныеДанные!$где$2:$где$50000","где",$B$4)),INDIRECT(SUBSTITUTE("ИсходныеДанные!$что$2:$что$50000","что",J$4)),"",0,1)</f>
        <v/>
      </c>
      <c r="K1463" s="3">
        <f ca="1">IF($B1463&lt;&gt;"",SUMIF(INDIRECT("ИсходныеДанные!$"&amp;$K$4&amp;"$2:$"&amp;$K$4&amp;"$50000"),$B1463&amp;"#"&amp;K$6,INDIRECT("ИсходныеДанные!$J$2:$J$50000")),0)</f>
        <v>0</v>
      </c>
      <c r="L1463" s="3">
        <f ca="1">IF($B1463&lt;&gt;"",SUMIF(INDIRECT("ИсходныеДанные!$"&amp;$K$4&amp;"$2:$"&amp;$K$4&amp;"$50000"),$B1463&amp;"#"&amp;L$6,INDIRECT("ИсходныеДанные!$J$2:$J$50000")),0)</f>
        <v>0</v>
      </c>
      <c r="M1463" s="3">
        <f ca="1">IF($B1463&lt;&gt;"",SUMIF(INDIRECT("ИсходныеДанные!$"&amp;$K$4&amp;"$2:$"&amp;$K$4&amp;"$50000"),$B1463&amp;"#"&amp;M$6,INDIRECT("ИсходныеДанные!$J$2:$J$50000")),0)</f>
        <v>0</v>
      </c>
      <c r="N1463" s="3">
        <f ca="1">IF($B1463&lt;&gt;"",SUMIF(INDIRECT("ИсходныеДанные!$"&amp;$K$4&amp;"$2:$"&amp;$K$4&amp;"$50000"),$B1463&amp;"#"&amp;N$6,INDIRECT("ИсходныеДанные!$J$2:$J$50000")),0)</f>
        <v>0</v>
      </c>
      <c r="O1463" s="3">
        <f ca="1">IF($B1463&lt;&gt;"",SUMIF(INDIRECT("ИсходныеДанные!$"&amp;$K$4&amp;"$2:$"&amp;$K$4&amp;"$50000"),$B1463&amp;"#"&amp;O$6,INDIRECT("ИсходныеДанные!$J$2:$J$50000")),0)</f>
        <v>0</v>
      </c>
      <c r="P1463" s="3">
        <f ca="1">IF($B1463&lt;&gt;"",SUMIF(INDIRECT("ИсходныеДанные!$"&amp;$K$4&amp;"$2:$"&amp;$K$4&amp;"$50000"),$B1463&amp;"#"&amp;P$6,INDIRECT("ИсходныеДанные!$J$2:$J$50000")),0)</f>
        <v>0</v>
      </c>
      <c r="Q1463" s="3">
        <f ca="1">IF($B1463&lt;&gt;"",SUMIF(INDIRECT("ИсходныеДанные!$"&amp;$K$4&amp;"$2:$"&amp;$K$4&amp;"$50000"),$B1463&amp;"#"&amp;Q$6,INDIRECT("ИсходныеДанные!$J$2:$J$50000")),0)</f>
        <v>0</v>
      </c>
      <c r="R1463" s="3">
        <f ca="1">IF($B1463&lt;&gt;"",SUMIF(INDIRECT("ИсходныеДанные!$"&amp;$K$4&amp;"$2:$"&amp;$K$4&amp;"$50000"),$B1463&amp;"#"&amp;R$6,INDIRECT("ИсходныеДанные!$J$2:$J$50000")),0)</f>
        <v>0</v>
      </c>
      <c r="S1463" s="3">
        <f ca="1">IF($B1463&lt;&gt;"",SUMIF(INDIRECT("ИсходныеДанные!$"&amp;$K$4&amp;"$2:$"&amp;$K$4&amp;"$50000"),$B1463&amp;"#"&amp;S$6,INDIRECT("ИсходныеДанные!$J$2:$J$50000")),0)</f>
        <v>0</v>
      </c>
      <c r="T1463" s="3">
        <f ca="1">IF($B1463&lt;&gt;"",SUMIF(INDIRECT("ИсходныеДанные!$"&amp;$K$4&amp;"$2:$"&amp;$K$4&amp;"$50000"),$B1463&amp;"#"&amp;T$6,INDIRECT("ИсходныеДанные!$J$2:$J$50000")),0)</f>
        <v>0</v>
      </c>
      <c r="U1463" s="3">
        <f ca="1">IF($B1463&lt;&gt;"",SUMIF(INDIRECT("ИсходныеДанные!$"&amp;$K$4&amp;"$2:$"&amp;$K$4&amp;"$50000"),$B1463&amp;"#"&amp;U$6,INDIRECT("ИсходныеДанные!$J$2:$J$50000")),0)</f>
        <v>0</v>
      </c>
      <c r="V1463" s="3">
        <f ca="1">IF($B1463&lt;&gt;"",SUMIF(INDIRECT("ИсходныеДанные!$"&amp;$K$4&amp;"$2:$"&amp;$K$4&amp;"$50000"),$B1463&amp;"#"&amp;V$6,INDIRECT("ИсходныеДанные!$J$2:$J$50000")),0)</f>
        <v>0</v>
      </c>
      <c r="W1463" s="16" t="e">
        <f ca="1">SUM(K1463:V1463)/Пофамильно!$R$1</f>
        <v>#DIV/0!</v>
      </c>
    </row>
    <row r="1464" spans="1:23" x14ac:dyDescent="0.25">
      <c r="A1464" s="10" t="str">
        <f t="shared" ca="1" si="24"/>
        <v>delete</v>
      </c>
      <c r="B1464" s="16" cm="1">
        <f t="array" aca="1" ref="B1464" ca="1">INDIRECT("УникальныеСписки!D"&amp;ROW()-$L$4)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14"/>
      <c r="G1464" s="81" t="str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84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84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84" t="str" cm="1">
        <f t="array" aca="1" ref="J1464" ca="1">_xlfn.XLOOKUP($B1464,INDIRECT(SUBSTITUTE("ИсходныеДанные!$где$2:$где$50000","где",$B$4)),INDIRECT(SUBSTITUTE("ИсходныеДанные!$что$2:$что$50000","что",J$4)),"",0,1)</f>
        <v/>
      </c>
      <c r="K1464" s="3">
        <f ca="1">IF($B1464&lt;&gt;"",SUMIF(INDIRECT("ИсходныеДанные!$"&amp;$K$4&amp;"$2:$"&amp;$K$4&amp;"$50000"),$B1464&amp;"#"&amp;K$6,INDIRECT("ИсходныеДанные!$J$2:$J$50000")),0)</f>
        <v>0</v>
      </c>
      <c r="L1464" s="3">
        <f ca="1">IF($B1464&lt;&gt;"",SUMIF(INDIRECT("ИсходныеДанные!$"&amp;$K$4&amp;"$2:$"&amp;$K$4&amp;"$50000"),$B1464&amp;"#"&amp;L$6,INDIRECT("ИсходныеДанные!$J$2:$J$50000")),0)</f>
        <v>0</v>
      </c>
      <c r="M1464" s="3">
        <f ca="1">IF($B1464&lt;&gt;"",SUMIF(INDIRECT("ИсходныеДанные!$"&amp;$K$4&amp;"$2:$"&amp;$K$4&amp;"$50000"),$B1464&amp;"#"&amp;M$6,INDIRECT("ИсходныеДанные!$J$2:$J$50000")),0)</f>
        <v>0</v>
      </c>
      <c r="N1464" s="3">
        <f ca="1">IF($B1464&lt;&gt;"",SUMIF(INDIRECT("ИсходныеДанные!$"&amp;$K$4&amp;"$2:$"&amp;$K$4&amp;"$50000"),$B1464&amp;"#"&amp;N$6,INDIRECT("ИсходныеДанные!$J$2:$J$50000")),0)</f>
        <v>0</v>
      </c>
      <c r="O1464" s="3">
        <f ca="1">IF($B1464&lt;&gt;"",SUMIF(INDIRECT("ИсходныеДанные!$"&amp;$K$4&amp;"$2:$"&amp;$K$4&amp;"$50000"),$B1464&amp;"#"&amp;O$6,INDIRECT("ИсходныеДанные!$J$2:$J$50000")),0)</f>
        <v>0</v>
      </c>
      <c r="P1464" s="3">
        <f ca="1">IF($B1464&lt;&gt;"",SUMIF(INDIRECT("ИсходныеДанные!$"&amp;$K$4&amp;"$2:$"&amp;$K$4&amp;"$50000"),$B1464&amp;"#"&amp;P$6,INDIRECT("ИсходныеДанные!$J$2:$J$50000")),0)</f>
        <v>0</v>
      </c>
      <c r="Q1464" s="3">
        <f ca="1">IF($B1464&lt;&gt;"",SUMIF(INDIRECT("ИсходныеДанные!$"&amp;$K$4&amp;"$2:$"&amp;$K$4&amp;"$50000"),$B1464&amp;"#"&amp;Q$6,INDIRECT("ИсходныеДанные!$J$2:$J$50000")),0)</f>
        <v>0</v>
      </c>
      <c r="R1464" s="3">
        <f ca="1">IF($B1464&lt;&gt;"",SUMIF(INDIRECT("ИсходныеДанные!$"&amp;$K$4&amp;"$2:$"&amp;$K$4&amp;"$50000"),$B1464&amp;"#"&amp;R$6,INDIRECT("ИсходныеДанные!$J$2:$J$50000")),0)</f>
        <v>0</v>
      </c>
      <c r="S1464" s="3">
        <f ca="1">IF($B1464&lt;&gt;"",SUMIF(INDIRECT("ИсходныеДанные!$"&amp;$K$4&amp;"$2:$"&amp;$K$4&amp;"$50000"),$B1464&amp;"#"&amp;S$6,INDIRECT("ИсходныеДанные!$J$2:$J$50000")),0)</f>
        <v>0</v>
      </c>
      <c r="T1464" s="3">
        <f ca="1">IF($B1464&lt;&gt;"",SUMIF(INDIRECT("ИсходныеДанные!$"&amp;$K$4&amp;"$2:$"&amp;$K$4&amp;"$50000"),$B1464&amp;"#"&amp;T$6,INDIRECT("ИсходныеДанные!$J$2:$J$50000")),0)</f>
        <v>0</v>
      </c>
      <c r="U1464" s="3">
        <f ca="1">IF($B1464&lt;&gt;"",SUMIF(INDIRECT("ИсходныеДанные!$"&amp;$K$4&amp;"$2:$"&amp;$K$4&amp;"$50000"),$B1464&amp;"#"&amp;U$6,INDIRECT("ИсходныеДанные!$J$2:$J$50000")),0)</f>
        <v>0</v>
      </c>
      <c r="V1464" s="3">
        <f ca="1">IF($B1464&lt;&gt;"",SUMIF(INDIRECT("ИсходныеДанные!$"&amp;$K$4&amp;"$2:$"&amp;$K$4&amp;"$50000"),$B1464&amp;"#"&amp;V$6,INDIRECT("ИсходныеДанные!$J$2:$J$50000")),0)</f>
        <v>0</v>
      </c>
      <c r="W1464" s="16" t="e">
        <f ca="1">SUM(K1464:V1464)/Пофамильно!$R$1</f>
        <v>#DIV/0!</v>
      </c>
    </row>
    <row r="1465" spans="1:23" x14ac:dyDescent="0.25">
      <c r="A1465" s="10" t="str">
        <f t="shared" ca="1" si="24"/>
        <v>delete</v>
      </c>
      <c r="B1465" s="16" cm="1">
        <f t="array" aca="1" ref="B1465" ca="1">INDIRECT("УникальныеСписки!D"&amp;ROW()-$L$4)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14"/>
      <c r="G1465" s="81" t="str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84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84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84" t="str" cm="1">
        <f t="array" aca="1" ref="J1465" ca="1">_xlfn.XLOOKUP($B1465,INDIRECT(SUBSTITUTE("ИсходныеДанные!$где$2:$где$50000","где",$B$4)),INDIRECT(SUBSTITUTE("ИсходныеДанные!$что$2:$что$50000","что",J$4)),"",0,1)</f>
        <v/>
      </c>
      <c r="K1465" s="3">
        <f ca="1">IF($B1465&lt;&gt;"",SUMIF(INDIRECT("ИсходныеДанные!$"&amp;$K$4&amp;"$2:$"&amp;$K$4&amp;"$50000"),$B1465&amp;"#"&amp;K$6,INDIRECT("ИсходныеДанные!$J$2:$J$50000")),0)</f>
        <v>0</v>
      </c>
      <c r="L1465" s="3">
        <f ca="1">IF($B1465&lt;&gt;"",SUMIF(INDIRECT("ИсходныеДанные!$"&amp;$K$4&amp;"$2:$"&amp;$K$4&amp;"$50000"),$B1465&amp;"#"&amp;L$6,INDIRECT("ИсходныеДанные!$J$2:$J$50000")),0)</f>
        <v>0</v>
      </c>
      <c r="M1465" s="3">
        <f ca="1">IF($B1465&lt;&gt;"",SUMIF(INDIRECT("ИсходныеДанные!$"&amp;$K$4&amp;"$2:$"&amp;$K$4&amp;"$50000"),$B1465&amp;"#"&amp;M$6,INDIRECT("ИсходныеДанные!$J$2:$J$50000")),0)</f>
        <v>0</v>
      </c>
      <c r="N1465" s="3">
        <f ca="1">IF($B1465&lt;&gt;"",SUMIF(INDIRECT("ИсходныеДанные!$"&amp;$K$4&amp;"$2:$"&amp;$K$4&amp;"$50000"),$B1465&amp;"#"&amp;N$6,INDIRECT("ИсходныеДанные!$J$2:$J$50000")),0)</f>
        <v>0</v>
      </c>
      <c r="O1465" s="3">
        <f ca="1">IF($B1465&lt;&gt;"",SUMIF(INDIRECT("ИсходныеДанные!$"&amp;$K$4&amp;"$2:$"&amp;$K$4&amp;"$50000"),$B1465&amp;"#"&amp;O$6,INDIRECT("ИсходныеДанные!$J$2:$J$50000")),0)</f>
        <v>0</v>
      </c>
      <c r="P1465" s="3">
        <f ca="1">IF($B1465&lt;&gt;"",SUMIF(INDIRECT("ИсходныеДанные!$"&amp;$K$4&amp;"$2:$"&amp;$K$4&amp;"$50000"),$B1465&amp;"#"&amp;P$6,INDIRECT("ИсходныеДанные!$J$2:$J$50000")),0)</f>
        <v>0</v>
      </c>
      <c r="Q1465" s="3">
        <f ca="1">IF($B1465&lt;&gt;"",SUMIF(INDIRECT("ИсходныеДанные!$"&amp;$K$4&amp;"$2:$"&amp;$K$4&amp;"$50000"),$B1465&amp;"#"&amp;Q$6,INDIRECT("ИсходныеДанные!$J$2:$J$50000")),0)</f>
        <v>0</v>
      </c>
      <c r="R1465" s="3">
        <f ca="1">IF($B1465&lt;&gt;"",SUMIF(INDIRECT("ИсходныеДанные!$"&amp;$K$4&amp;"$2:$"&amp;$K$4&amp;"$50000"),$B1465&amp;"#"&amp;R$6,INDIRECT("ИсходныеДанные!$J$2:$J$50000")),0)</f>
        <v>0</v>
      </c>
      <c r="S1465" s="3">
        <f ca="1">IF($B1465&lt;&gt;"",SUMIF(INDIRECT("ИсходныеДанные!$"&amp;$K$4&amp;"$2:$"&amp;$K$4&amp;"$50000"),$B1465&amp;"#"&amp;S$6,INDIRECT("ИсходныеДанные!$J$2:$J$50000")),0)</f>
        <v>0</v>
      </c>
      <c r="T1465" s="3">
        <f ca="1">IF($B1465&lt;&gt;"",SUMIF(INDIRECT("ИсходныеДанные!$"&amp;$K$4&amp;"$2:$"&amp;$K$4&amp;"$50000"),$B1465&amp;"#"&amp;T$6,INDIRECT("ИсходныеДанные!$J$2:$J$50000")),0)</f>
        <v>0</v>
      </c>
      <c r="U1465" s="3">
        <f ca="1">IF($B1465&lt;&gt;"",SUMIF(INDIRECT("ИсходныеДанные!$"&amp;$K$4&amp;"$2:$"&amp;$K$4&amp;"$50000"),$B1465&amp;"#"&amp;U$6,INDIRECT("ИсходныеДанные!$J$2:$J$50000")),0)</f>
        <v>0</v>
      </c>
      <c r="V1465" s="3">
        <f ca="1">IF($B1465&lt;&gt;"",SUMIF(INDIRECT("ИсходныеДанные!$"&amp;$K$4&amp;"$2:$"&amp;$K$4&amp;"$50000"),$B1465&amp;"#"&amp;V$6,INDIRECT("ИсходныеДанные!$J$2:$J$50000")),0)</f>
        <v>0</v>
      </c>
      <c r="W1465" s="16" t="e">
        <f ca="1">SUM(K1465:V1465)/Пофамильно!$R$1</f>
        <v>#DIV/0!</v>
      </c>
    </row>
    <row r="1466" spans="1:23" x14ac:dyDescent="0.25">
      <c r="A1466" s="10" t="str">
        <f t="shared" ca="1" si="24"/>
        <v>delete</v>
      </c>
      <c r="B1466" s="16" cm="1">
        <f t="array" aca="1" ref="B1466" ca="1">INDIRECT("УникальныеСписки!D"&amp;ROW()-$L$4)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14"/>
      <c r="G1466" s="81" t="str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84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84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84" t="str" cm="1">
        <f t="array" aca="1" ref="J1466" ca="1">_xlfn.XLOOKUP($B1466,INDIRECT(SUBSTITUTE("ИсходныеДанные!$где$2:$где$50000","где",$B$4)),INDIRECT(SUBSTITUTE("ИсходныеДанные!$что$2:$что$50000","что",J$4)),"",0,1)</f>
        <v/>
      </c>
      <c r="K1466" s="3">
        <f ca="1">IF($B1466&lt;&gt;"",SUMIF(INDIRECT("ИсходныеДанные!$"&amp;$K$4&amp;"$2:$"&amp;$K$4&amp;"$50000"),$B1466&amp;"#"&amp;K$6,INDIRECT("ИсходныеДанные!$J$2:$J$50000")),0)</f>
        <v>0</v>
      </c>
      <c r="L1466" s="3">
        <f ca="1">IF($B1466&lt;&gt;"",SUMIF(INDIRECT("ИсходныеДанные!$"&amp;$K$4&amp;"$2:$"&amp;$K$4&amp;"$50000"),$B1466&amp;"#"&amp;L$6,INDIRECT("ИсходныеДанные!$J$2:$J$50000")),0)</f>
        <v>0</v>
      </c>
      <c r="M1466" s="3">
        <f ca="1">IF($B1466&lt;&gt;"",SUMIF(INDIRECT("ИсходныеДанные!$"&amp;$K$4&amp;"$2:$"&amp;$K$4&amp;"$50000"),$B1466&amp;"#"&amp;M$6,INDIRECT("ИсходныеДанные!$J$2:$J$50000")),0)</f>
        <v>0</v>
      </c>
      <c r="N1466" s="3">
        <f ca="1">IF($B1466&lt;&gt;"",SUMIF(INDIRECT("ИсходныеДанные!$"&amp;$K$4&amp;"$2:$"&amp;$K$4&amp;"$50000"),$B1466&amp;"#"&amp;N$6,INDIRECT("ИсходныеДанные!$J$2:$J$50000")),0)</f>
        <v>0</v>
      </c>
      <c r="O1466" s="3">
        <f ca="1">IF($B1466&lt;&gt;"",SUMIF(INDIRECT("ИсходныеДанные!$"&amp;$K$4&amp;"$2:$"&amp;$K$4&amp;"$50000"),$B1466&amp;"#"&amp;O$6,INDIRECT("ИсходныеДанные!$J$2:$J$50000")),0)</f>
        <v>0</v>
      </c>
      <c r="P1466" s="3">
        <f ca="1">IF($B1466&lt;&gt;"",SUMIF(INDIRECT("ИсходныеДанные!$"&amp;$K$4&amp;"$2:$"&amp;$K$4&amp;"$50000"),$B1466&amp;"#"&amp;P$6,INDIRECT("ИсходныеДанные!$J$2:$J$50000")),0)</f>
        <v>0</v>
      </c>
      <c r="Q1466" s="3">
        <f ca="1">IF($B1466&lt;&gt;"",SUMIF(INDIRECT("ИсходныеДанные!$"&amp;$K$4&amp;"$2:$"&amp;$K$4&amp;"$50000"),$B1466&amp;"#"&amp;Q$6,INDIRECT("ИсходныеДанные!$J$2:$J$50000")),0)</f>
        <v>0</v>
      </c>
      <c r="R1466" s="3">
        <f ca="1">IF($B1466&lt;&gt;"",SUMIF(INDIRECT("ИсходныеДанные!$"&amp;$K$4&amp;"$2:$"&amp;$K$4&amp;"$50000"),$B1466&amp;"#"&amp;R$6,INDIRECT("ИсходныеДанные!$J$2:$J$50000")),0)</f>
        <v>0</v>
      </c>
      <c r="S1466" s="3">
        <f ca="1">IF($B1466&lt;&gt;"",SUMIF(INDIRECT("ИсходныеДанные!$"&amp;$K$4&amp;"$2:$"&amp;$K$4&amp;"$50000"),$B1466&amp;"#"&amp;S$6,INDIRECT("ИсходныеДанные!$J$2:$J$50000")),0)</f>
        <v>0</v>
      </c>
      <c r="T1466" s="3">
        <f ca="1">IF($B1466&lt;&gt;"",SUMIF(INDIRECT("ИсходныеДанные!$"&amp;$K$4&amp;"$2:$"&amp;$K$4&amp;"$50000"),$B1466&amp;"#"&amp;T$6,INDIRECT("ИсходныеДанные!$J$2:$J$50000")),0)</f>
        <v>0</v>
      </c>
      <c r="U1466" s="3">
        <f ca="1">IF($B1466&lt;&gt;"",SUMIF(INDIRECT("ИсходныеДанные!$"&amp;$K$4&amp;"$2:$"&amp;$K$4&amp;"$50000"),$B1466&amp;"#"&amp;U$6,INDIRECT("ИсходныеДанные!$J$2:$J$50000")),0)</f>
        <v>0</v>
      </c>
      <c r="V1466" s="3">
        <f ca="1">IF($B1466&lt;&gt;"",SUMIF(INDIRECT("ИсходныеДанные!$"&amp;$K$4&amp;"$2:$"&amp;$K$4&amp;"$50000"),$B1466&amp;"#"&amp;V$6,INDIRECT("ИсходныеДанные!$J$2:$J$50000")),0)</f>
        <v>0</v>
      </c>
      <c r="W1466" s="16" t="e">
        <f ca="1">SUM(K1466:V1466)/Пофамильно!$R$1</f>
        <v>#DIV/0!</v>
      </c>
    </row>
    <row r="1467" spans="1:23" x14ac:dyDescent="0.25">
      <c r="A1467" s="10" t="str">
        <f t="shared" ca="1" si="24"/>
        <v>delete</v>
      </c>
      <c r="B1467" s="16" cm="1">
        <f t="array" aca="1" ref="B1467" ca="1">INDIRECT("УникальныеСписки!D"&amp;ROW()-$L$4)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14"/>
      <c r="G1467" s="81" t="str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84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84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84" t="str" cm="1">
        <f t="array" aca="1" ref="J1467" ca="1">_xlfn.XLOOKUP($B1467,INDIRECT(SUBSTITUTE("ИсходныеДанные!$где$2:$где$50000","где",$B$4)),INDIRECT(SUBSTITUTE("ИсходныеДанные!$что$2:$что$50000","что",J$4)),"",0,1)</f>
        <v/>
      </c>
      <c r="K1467" s="3">
        <f ca="1">IF($B1467&lt;&gt;"",SUMIF(INDIRECT("ИсходныеДанные!$"&amp;$K$4&amp;"$2:$"&amp;$K$4&amp;"$50000"),$B1467&amp;"#"&amp;K$6,INDIRECT("ИсходныеДанные!$J$2:$J$50000")),0)</f>
        <v>0</v>
      </c>
      <c r="L1467" s="3">
        <f ca="1">IF($B1467&lt;&gt;"",SUMIF(INDIRECT("ИсходныеДанные!$"&amp;$K$4&amp;"$2:$"&amp;$K$4&amp;"$50000"),$B1467&amp;"#"&amp;L$6,INDIRECT("ИсходныеДанные!$J$2:$J$50000")),0)</f>
        <v>0</v>
      </c>
      <c r="M1467" s="3">
        <f ca="1">IF($B1467&lt;&gt;"",SUMIF(INDIRECT("ИсходныеДанные!$"&amp;$K$4&amp;"$2:$"&amp;$K$4&amp;"$50000"),$B1467&amp;"#"&amp;M$6,INDIRECT("ИсходныеДанные!$J$2:$J$50000")),0)</f>
        <v>0</v>
      </c>
      <c r="N1467" s="3">
        <f ca="1">IF($B1467&lt;&gt;"",SUMIF(INDIRECT("ИсходныеДанные!$"&amp;$K$4&amp;"$2:$"&amp;$K$4&amp;"$50000"),$B1467&amp;"#"&amp;N$6,INDIRECT("ИсходныеДанные!$J$2:$J$50000")),0)</f>
        <v>0</v>
      </c>
      <c r="O1467" s="3">
        <f ca="1">IF($B1467&lt;&gt;"",SUMIF(INDIRECT("ИсходныеДанные!$"&amp;$K$4&amp;"$2:$"&amp;$K$4&amp;"$50000"),$B1467&amp;"#"&amp;O$6,INDIRECT("ИсходныеДанные!$J$2:$J$50000")),0)</f>
        <v>0</v>
      </c>
      <c r="P1467" s="3">
        <f ca="1">IF($B1467&lt;&gt;"",SUMIF(INDIRECT("ИсходныеДанные!$"&amp;$K$4&amp;"$2:$"&amp;$K$4&amp;"$50000"),$B1467&amp;"#"&amp;P$6,INDIRECT("ИсходныеДанные!$J$2:$J$50000")),0)</f>
        <v>0</v>
      </c>
      <c r="Q1467" s="3">
        <f ca="1">IF($B1467&lt;&gt;"",SUMIF(INDIRECT("ИсходныеДанные!$"&amp;$K$4&amp;"$2:$"&amp;$K$4&amp;"$50000"),$B1467&amp;"#"&amp;Q$6,INDIRECT("ИсходныеДанные!$J$2:$J$50000")),0)</f>
        <v>0</v>
      </c>
      <c r="R1467" s="3">
        <f ca="1">IF($B1467&lt;&gt;"",SUMIF(INDIRECT("ИсходныеДанные!$"&amp;$K$4&amp;"$2:$"&amp;$K$4&amp;"$50000"),$B1467&amp;"#"&amp;R$6,INDIRECT("ИсходныеДанные!$J$2:$J$50000")),0)</f>
        <v>0</v>
      </c>
      <c r="S1467" s="3">
        <f ca="1">IF($B1467&lt;&gt;"",SUMIF(INDIRECT("ИсходныеДанные!$"&amp;$K$4&amp;"$2:$"&amp;$K$4&amp;"$50000"),$B1467&amp;"#"&amp;S$6,INDIRECT("ИсходныеДанные!$J$2:$J$50000")),0)</f>
        <v>0</v>
      </c>
      <c r="T1467" s="3">
        <f ca="1">IF($B1467&lt;&gt;"",SUMIF(INDIRECT("ИсходныеДанные!$"&amp;$K$4&amp;"$2:$"&amp;$K$4&amp;"$50000"),$B1467&amp;"#"&amp;T$6,INDIRECT("ИсходныеДанные!$J$2:$J$50000")),0)</f>
        <v>0</v>
      </c>
      <c r="U1467" s="3">
        <f ca="1">IF($B1467&lt;&gt;"",SUMIF(INDIRECT("ИсходныеДанные!$"&amp;$K$4&amp;"$2:$"&amp;$K$4&amp;"$50000"),$B1467&amp;"#"&amp;U$6,INDIRECT("ИсходныеДанные!$J$2:$J$50000")),0)</f>
        <v>0</v>
      </c>
      <c r="V1467" s="3">
        <f ca="1">IF($B1467&lt;&gt;"",SUMIF(INDIRECT("ИсходныеДанные!$"&amp;$K$4&amp;"$2:$"&amp;$K$4&amp;"$50000"),$B1467&amp;"#"&amp;V$6,INDIRECT("ИсходныеДанные!$J$2:$J$50000")),0)</f>
        <v>0</v>
      </c>
      <c r="W1467" s="16" t="e">
        <f ca="1">SUM(K1467:V1467)/Пофамильно!$R$1</f>
        <v>#DIV/0!</v>
      </c>
    </row>
    <row r="1468" spans="1:23" x14ac:dyDescent="0.25">
      <c r="A1468" s="10" t="str">
        <f t="shared" ca="1" si="24"/>
        <v>delete</v>
      </c>
      <c r="B1468" s="16" cm="1">
        <f t="array" aca="1" ref="B1468" ca="1">INDIRECT("УникальныеСписки!D"&amp;ROW()-$L$4)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14"/>
      <c r="G1468" s="81" t="str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84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84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84" t="str" cm="1">
        <f t="array" aca="1" ref="J1468" ca="1">_xlfn.XLOOKUP($B1468,INDIRECT(SUBSTITUTE("ИсходныеДанные!$где$2:$где$50000","где",$B$4)),INDIRECT(SUBSTITUTE("ИсходныеДанные!$что$2:$что$50000","что",J$4)),"",0,1)</f>
        <v/>
      </c>
      <c r="K1468" s="3">
        <f ca="1">IF($B1468&lt;&gt;"",SUMIF(INDIRECT("ИсходныеДанные!$"&amp;$K$4&amp;"$2:$"&amp;$K$4&amp;"$50000"),$B1468&amp;"#"&amp;K$6,INDIRECT("ИсходныеДанные!$J$2:$J$50000")),0)</f>
        <v>0</v>
      </c>
      <c r="L1468" s="3">
        <f ca="1">IF($B1468&lt;&gt;"",SUMIF(INDIRECT("ИсходныеДанные!$"&amp;$K$4&amp;"$2:$"&amp;$K$4&amp;"$50000"),$B1468&amp;"#"&amp;L$6,INDIRECT("ИсходныеДанные!$J$2:$J$50000")),0)</f>
        <v>0</v>
      </c>
      <c r="M1468" s="3">
        <f ca="1">IF($B1468&lt;&gt;"",SUMIF(INDIRECT("ИсходныеДанные!$"&amp;$K$4&amp;"$2:$"&amp;$K$4&amp;"$50000"),$B1468&amp;"#"&amp;M$6,INDIRECT("ИсходныеДанные!$J$2:$J$50000")),0)</f>
        <v>0</v>
      </c>
      <c r="N1468" s="3">
        <f ca="1">IF($B1468&lt;&gt;"",SUMIF(INDIRECT("ИсходныеДанные!$"&amp;$K$4&amp;"$2:$"&amp;$K$4&amp;"$50000"),$B1468&amp;"#"&amp;N$6,INDIRECT("ИсходныеДанные!$J$2:$J$50000")),0)</f>
        <v>0</v>
      </c>
      <c r="O1468" s="3">
        <f ca="1">IF($B1468&lt;&gt;"",SUMIF(INDIRECT("ИсходныеДанные!$"&amp;$K$4&amp;"$2:$"&amp;$K$4&amp;"$50000"),$B1468&amp;"#"&amp;O$6,INDIRECT("ИсходныеДанные!$J$2:$J$50000")),0)</f>
        <v>0</v>
      </c>
      <c r="P1468" s="3">
        <f ca="1">IF($B1468&lt;&gt;"",SUMIF(INDIRECT("ИсходныеДанные!$"&amp;$K$4&amp;"$2:$"&amp;$K$4&amp;"$50000"),$B1468&amp;"#"&amp;P$6,INDIRECT("ИсходныеДанные!$J$2:$J$50000")),0)</f>
        <v>0</v>
      </c>
      <c r="Q1468" s="3">
        <f ca="1">IF($B1468&lt;&gt;"",SUMIF(INDIRECT("ИсходныеДанные!$"&amp;$K$4&amp;"$2:$"&amp;$K$4&amp;"$50000"),$B1468&amp;"#"&amp;Q$6,INDIRECT("ИсходныеДанные!$J$2:$J$50000")),0)</f>
        <v>0</v>
      </c>
      <c r="R1468" s="3">
        <f ca="1">IF($B1468&lt;&gt;"",SUMIF(INDIRECT("ИсходныеДанные!$"&amp;$K$4&amp;"$2:$"&amp;$K$4&amp;"$50000"),$B1468&amp;"#"&amp;R$6,INDIRECT("ИсходныеДанные!$J$2:$J$50000")),0)</f>
        <v>0</v>
      </c>
      <c r="S1468" s="3">
        <f ca="1">IF($B1468&lt;&gt;"",SUMIF(INDIRECT("ИсходныеДанные!$"&amp;$K$4&amp;"$2:$"&amp;$K$4&amp;"$50000"),$B1468&amp;"#"&amp;S$6,INDIRECT("ИсходныеДанные!$J$2:$J$50000")),0)</f>
        <v>0</v>
      </c>
      <c r="T1468" s="3">
        <f ca="1">IF($B1468&lt;&gt;"",SUMIF(INDIRECT("ИсходныеДанные!$"&amp;$K$4&amp;"$2:$"&amp;$K$4&amp;"$50000"),$B1468&amp;"#"&amp;T$6,INDIRECT("ИсходныеДанные!$J$2:$J$50000")),0)</f>
        <v>0</v>
      </c>
      <c r="U1468" s="3">
        <f ca="1">IF($B1468&lt;&gt;"",SUMIF(INDIRECT("ИсходныеДанные!$"&amp;$K$4&amp;"$2:$"&amp;$K$4&amp;"$50000"),$B1468&amp;"#"&amp;U$6,INDIRECT("ИсходныеДанные!$J$2:$J$50000")),0)</f>
        <v>0</v>
      </c>
      <c r="V1468" s="3">
        <f ca="1">IF($B1468&lt;&gt;"",SUMIF(INDIRECT("ИсходныеДанные!$"&amp;$K$4&amp;"$2:$"&amp;$K$4&amp;"$50000"),$B1468&amp;"#"&amp;V$6,INDIRECT("ИсходныеДанные!$J$2:$J$50000")),0)</f>
        <v>0</v>
      </c>
      <c r="W1468" s="16" t="e">
        <f ca="1">SUM(K1468:V1468)/Пофамильно!$R$1</f>
        <v>#DIV/0!</v>
      </c>
    </row>
    <row r="1469" spans="1:23" x14ac:dyDescent="0.25">
      <c r="A1469" s="10" t="str">
        <f t="shared" ca="1" si="24"/>
        <v>delete</v>
      </c>
      <c r="B1469" s="16" cm="1">
        <f t="array" aca="1" ref="B1469" ca="1">INDIRECT("УникальныеСписки!D"&amp;ROW()-$L$4)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14"/>
      <c r="G1469" s="81" t="str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84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84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84" t="str" cm="1">
        <f t="array" aca="1" ref="J1469" ca="1">_xlfn.XLOOKUP($B1469,INDIRECT(SUBSTITUTE("ИсходныеДанные!$где$2:$где$50000","где",$B$4)),INDIRECT(SUBSTITUTE("ИсходныеДанные!$что$2:$что$50000","что",J$4)),"",0,1)</f>
        <v/>
      </c>
      <c r="K1469" s="3">
        <f ca="1">IF($B1469&lt;&gt;"",SUMIF(INDIRECT("ИсходныеДанные!$"&amp;$K$4&amp;"$2:$"&amp;$K$4&amp;"$50000"),$B1469&amp;"#"&amp;K$6,INDIRECT("ИсходныеДанные!$J$2:$J$50000")),0)</f>
        <v>0</v>
      </c>
      <c r="L1469" s="3">
        <f ca="1">IF($B1469&lt;&gt;"",SUMIF(INDIRECT("ИсходныеДанные!$"&amp;$K$4&amp;"$2:$"&amp;$K$4&amp;"$50000"),$B1469&amp;"#"&amp;L$6,INDIRECT("ИсходныеДанные!$J$2:$J$50000")),0)</f>
        <v>0</v>
      </c>
      <c r="M1469" s="3">
        <f ca="1">IF($B1469&lt;&gt;"",SUMIF(INDIRECT("ИсходныеДанные!$"&amp;$K$4&amp;"$2:$"&amp;$K$4&amp;"$50000"),$B1469&amp;"#"&amp;M$6,INDIRECT("ИсходныеДанные!$J$2:$J$50000")),0)</f>
        <v>0</v>
      </c>
      <c r="N1469" s="3">
        <f ca="1">IF($B1469&lt;&gt;"",SUMIF(INDIRECT("ИсходныеДанные!$"&amp;$K$4&amp;"$2:$"&amp;$K$4&amp;"$50000"),$B1469&amp;"#"&amp;N$6,INDIRECT("ИсходныеДанные!$J$2:$J$50000")),0)</f>
        <v>0</v>
      </c>
      <c r="O1469" s="3">
        <f ca="1">IF($B1469&lt;&gt;"",SUMIF(INDIRECT("ИсходныеДанные!$"&amp;$K$4&amp;"$2:$"&amp;$K$4&amp;"$50000"),$B1469&amp;"#"&amp;O$6,INDIRECT("ИсходныеДанные!$J$2:$J$50000")),0)</f>
        <v>0</v>
      </c>
      <c r="P1469" s="3">
        <f ca="1">IF($B1469&lt;&gt;"",SUMIF(INDIRECT("ИсходныеДанные!$"&amp;$K$4&amp;"$2:$"&amp;$K$4&amp;"$50000"),$B1469&amp;"#"&amp;P$6,INDIRECT("ИсходныеДанные!$J$2:$J$50000")),0)</f>
        <v>0</v>
      </c>
      <c r="Q1469" s="3">
        <f ca="1">IF($B1469&lt;&gt;"",SUMIF(INDIRECT("ИсходныеДанные!$"&amp;$K$4&amp;"$2:$"&amp;$K$4&amp;"$50000"),$B1469&amp;"#"&amp;Q$6,INDIRECT("ИсходныеДанные!$J$2:$J$50000")),0)</f>
        <v>0</v>
      </c>
      <c r="R1469" s="3">
        <f ca="1">IF($B1469&lt;&gt;"",SUMIF(INDIRECT("ИсходныеДанные!$"&amp;$K$4&amp;"$2:$"&amp;$K$4&amp;"$50000"),$B1469&amp;"#"&amp;R$6,INDIRECT("ИсходныеДанные!$J$2:$J$50000")),0)</f>
        <v>0</v>
      </c>
      <c r="S1469" s="3">
        <f ca="1">IF($B1469&lt;&gt;"",SUMIF(INDIRECT("ИсходныеДанные!$"&amp;$K$4&amp;"$2:$"&amp;$K$4&amp;"$50000"),$B1469&amp;"#"&amp;S$6,INDIRECT("ИсходныеДанные!$J$2:$J$50000")),0)</f>
        <v>0</v>
      </c>
      <c r="T1469" s="3">
        <f ca="1">IF($B1469&lt;&gt;"",SUMIF(INDIRECT("ИсходныеДанные!$"&amp;$K$4&amp;"$2:$"&amp;$K$4&amp;"$50000"),$B1469&amp;"#"&amp;T$6,INDIRECT("ИсходныеДанные!$J$2:$J$50000")),0)</f>
        <v>0</v>
      </c>
      <c r="U1469" s="3">
        <f ca="1">IF($B1469&lt;&gt;"",SUMIF(INDIRECT("ИсходныеДанные!$"&amp;$K$4&amp;"$2:$"&amp;$K$4&amp;"$50000"),$B1469&amp;"#"&amp;U$6,INDIRECT("ИсходныеДанные!$J$2:$J$50000")),0)</f>
        <v>0</v>
      </c>
      <c r="V1469" s="3">
        <f ca="1">IF($B1469&lt;&gt;"",SUMIF(INDIRECT("ИсходныеДанные!$"&amp;$K$4&amp;"$2:$"&amp;$K$4&amp;"$50000"),$B1469&amp;"#"&amp;V$6,INDIRECT("ИсходныеДанные!$J$2:$J$50000")),0)</f>
        <v>0</v>
      </c>
      <c r="W1469" s="16" t="e">
        <f ca="1">SUM(K1469:V1469)/Пофамильно!$R$1</f>
        <v>#DIV/0!</v>
      </c>
    </row>
    <row r="1470" spans="1:23" x14ac:dyDescent="0.25">
      <c r="A1470" s="10" t="str">
        <f t="shared" ca="1" si="24"/>
        <v>delete</v>
      </c>
      <c r="B1470" s="16" cm="1">
        <f t="array" aca="1" ref="B1470" ca="1">INDIRECT("УникальныеСписки!D"&amp;ROW()-$L$4)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14"/>
      <c r="G1470" s="81" t="str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84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84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84" t="str" cm="1">
        <f t="array" aca="1" ref="J1470" ca="1">_xlfn.XLOOKUP($B1470,INDIRECT(SUBSTITUTE("ИсходныеДанные!$где$2:$где$50000","где",$B$4)),INDIRECT(SUBSTITUTE("ИсходныеДанные!$что$2:$что$50000","что",J$4)),"",0,1)</f>
        <v/>
      </c>
      <c r="K1470" s="3">
        <f ca="1">IF($B1470&lt;&gt;"",SUMIF(INDIRECT("ИсходныеДанные!$"&amp;$K$4&amp;"$2:$"&amp;$K$4&amp;"$50000"),$B1470&amp;"#"&amp;K$6,INDIRECT("ИсходныеДанные!$J$2:$J$50000")),0)</f>
        <v>0</v>
      </c>
      <c r="L1470" s="3">
        <f ca="1">IF($B1470&lt;&gt;"",SUMIF(INDIRECT("ИсходныеДанные!$"&amp;$K$4&amp;"$2:$"&amp;$K$4&amp;"$50000"),$B1470&amp;"#"&amp;L$6,INDIRECT("ИсходныеДанные!$J$2:$J$50000")),0)</f>
        <v>0</v>
      </c>
      <c r="M1470" s="3">
        <f ca="1">IF($B1470&lt;&gt;"",SUMIF(INDIRECT("ИсходныеДанные!$"&amp;$K$4&amp;"$2:$"&amp;$K$4&amp;"$50000"),$B1470&amp;"#"&amp;M$6,INDIRECT("ИсходныеДанные!$J$2:$J$50000")),0)</f>
        <v>0</v>
      </c>
      <c r="N1470" s="3">
        <f ca="1">IF($B1470&lt;&gt;"",SUMIF(INDIRECT("ИсходныеДанные!$"&amp;$K$4&amp;"$2:$"&amp;$K$4&amp;"$50000"),$B1470&amp;"#"&amp;N$6,INDIRECT("ИсходныеДанные!$J$2:$J$50000")),0)</f>
        <v>0</v>
      </c>
      <c r="O1470" s="3">
        <f ca="1">IF($B1470&lt;&gt;"",SUMIF(INDIRECT("ИсходныеДанные!$"&amp;$K$4&amp;"$2:$"&amp;$K$4&amp;"$50000"),$B1470&amp;"#"&amp;O$6,INDIRECT("ИсходныеДанные!$J$2:$J$50000")),0)</f>
        <v>0</v>
      </c>
      <c r="P1470" s="3">
        <f ca="1">IF($B1470&lt;&gt;"",SUMIF(INDIRECT("ИсходныеДанные!$"&amp;$K$4&amp;"$2:$"&amp;$K$4&amp;"$50000"),$B1470&amp;"#"&amp;P$6,INDIRECT("ИсходныеДанные!$J$2:$J$50000")),0)</f>
        <v>0</v>
      </c>
      <c r="Q1470" s="3">
        <f ca="1">IF($B1470&lt;&gt;"",SUMIF(INDIRECT("ИсходныеДанные!$"&amp;$K$4&amp;"$2:$"&amp;$K$4&amp;"$50000"),$B1470&amp;"#"&amp;Q$6,INDIRECT("ИсходныеДанные!$J$2:$J$50000")),0)</f>
        <v>0</v>
      </c>
      <c r="R1470" s="3">
        <f ca="1">IF($B1470&lt;&gt;"",SUMIF(INDIRECT("ИсходныеДанные!$"&amp;$K$4&amp;"$2:$"&amp;$K$4&amp;"$50000"),$B1470&amp;"#"&amp;R$6,INDIRECT("ИсходныеДанные!$J$2:$J$50000")),0)</f>
        <v>0</v>
      </c>
      <c r="S1470" s="3">
        <f ca="1">IF($B1470&lt;&gt;"",SUMIF(INDIRECT("ИсходныеДанные!$"&amp;$K$4&amp;"$2:$"&amp;$K$4&amp;"$50000"),$B1470&amp;"#"&amp;S$6,INDIRECT("ИсходныеДанные!$J$2:$J$50000")),0)</f>
        <v>0</v>
      </c>
      <c r="T1470" s="3">
        <f ca="1">IF($B1470&lt;&gt;"",SUMIF(INDIRECT("ИсходныеДанные!$"&amp;$K$4&amp;"$2:$"&amp;$K$4&amp;"$50000"),$B1470&amp;"#"&amp;T$6,INDIRECT("ИсходныеДанные!$J$2:$J$50000")),0)</f>
        <v>0</v>
      </c>
      <c r="U1470" s="3">
        <f ca="1">IF($B1470&lt;&gt;"",SUMIF(INDIRECT("ИсходныеДанные!$"&amp;$K$4&amp;"$2:$"&amp;$K$4&amp;"$50000"),$B1470&amp;"#"&amp;U$6,INDIRECT("ИсходныеДанные!$J$2:$J$50000")),0)</f>
        <v>0</v>
      </c>
      <c r="V1470" s="3">
        <f ca="1">IF($B1470&lt;&gt;"",SUMIF(INDIRECT("ИсходныеДанные!$"&amp;$K$4&amp;"$2:$"&amp;$K$4&amp;"$50000"),$B1470&amp;"#"&amp;V$6,INDIRECT("ИсходныеДанные!$J$2:$J$50000")),0)</f>
        <v>0</v>
      </c>
      <c r="W1470" s="16" t="e">
        <f ca="1">SUM(K1470:V1470)/Пофамильно!$R$1</f>
        <v>#DIV/0!</v>
      </c>
    </row>
    <row r="1471" spans="1:23" x14ac:dyDescent="0.25">
      <c r="A1471" s="10" t="str">
        <f t="shared" ca="1" si="24"/>
        <v>delete</v>
      </c>
      <c r="B1471" s="16" cm="1">
        <f t="array" aca="1" ref="B1471" ca="1">INDIRECT("УникальныеСписки!D"&amp;ROW()-$L$4)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14"/>
      <c r="G1471" s="81" t="str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84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84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84" t="str" cm="1">
        <f t="array" aca="1" ref="J1471" ca="1">_xlfn.XLOOKUP($B1471,INDIRECT(SUBSTITUTE("ИсходныеДанные!$где$2:$где$50000","где",$B$4)),INDIRECT(SUBSTITUTE("ИсходныеДанные!$что$2:$что$50000","что",J$4)),"",0,1)</f>
        <v/>
      </c>
      <c r="K1471" s="3">
        <f ca="1">IF($B1471&lt;&gt;"",SUMIF(INDIRECT("ИсходныеДанные!$"&amp;$K$4&amp;"$2:$"&amp;$K$4&amp;"$50000"),$B1471&amp;"#"&amp;K$6,INDIRECT("ИсходныеДанные!$J$2:$J$50000")),0)</f>
        <v>0</v>
      </c>
      <c r="L1471" s="3">
        <f ca="1">IF($B1471&lt;&gt;"",SUMIF(INDIRECT("ИсходныеДанные!$"&amp;$K$4&amp;"$2:$"&amp;$K$4&amp;"$50000"),$B1471&amp;"#"&amp;L$6,INDIRECT("ИсходныеДанные!$J$2:$J$50000")),0)</f>
        <v>0</v>
      </c>
      <c r="M1471" s="3">
        <f ca="1">IF($B1471&lt;&gt;"",SUMIF(INDIRECT("ИсходныеДанные!$"&amp;$K$4&amp;"$2:$"&amp;$K$4&amp;"$50000"),$B1471&amp;"#"&amp;M$6,INDIRECT("ИсходныеДанные!$J$2:$J$50000")),0)</f>
        <v>0</v>
      </c>
      <c r="N1471" s="3">
        <f ca="1">IF($B1471&lt;&gt;"",SUMIF(INDIRECT("ИсходныеДанные!$"&amp;$K$4&amp;"$2:$"&amp;$K$4&amp;"$50000"),$B1471&amp;"#"&amp;N$6,INDIRECT("ИсходныеДанные!$J$2:$J$50000")),0)</f>
        <v>0</v>
      </c>
      <c r="O1471" s="3">
        <f ca="1">IF($B1471&lt;&gt;"",SUMIF(INDIRECT("ИсходныеДанные!$"&amp;$K$4&amp;"$2:$"&amp;$K$4&amp;"$50000"),$B1471&amp;"#"&amp;O$6,INDIRECT("ИсходныеДанные!$J$2:$J$50000")),0)</f>
        <v>0</v>
      </c>
      <c r="P1471" s="3">
        <f ca="1">IF($B1471&lt;&gt;"",SUMIF(INDIRECT("ИсходныеДанные!$"&amp;$K$4&amp;"$2:$"&amp;$K$4&amp;"$50000"),$B1471&amp;"#"&amp;P$6,INDIRECT("ИсходныеДанные!$J$2:$J$50000")),0)</f>
        <v>0</v>
      </c>
      <c r="Q1471" s="3">
        <f ca="1">IF($B1471&lt;&gt;"",SUMIF(INDIRECT("ИсходныеДанные!$"&amp;$K$4&amp;"$2:$"&amp;$K$4&amp;"$50000"),$B1471&amp;"#"&amp;Q$6,INDIRECT("ИсходныеДанные!$J$2:$J$50000")),0)</f>
        <v>0</v>
      </c>
      <c r="R1471" s="3">
        <f ca="1">IF($B1471&lt;&gt;"",SUMIF(INDIRECT("ИсходныеДанные!$"&amp;$K$4&amp;"$2:$"&amp;$K$4&amp;"$50000"),$B1471&amp;"#"&amp;R$6,INDIRECT("ИсходныеДанные!$J$2:$J$50000")),0)</f>
        <v>0</v>
      </c>
      <c r="S1471" s="3">
        <f ca="1">IF($B1471&lt;&gt;"",SUMIF(INDIRECT("ИсходныеДанные!$"&amp;$K$4&amp;"$2:$"&amp;$K$4&amp;"$50000"),$B1471&amp;"#"&amp;S$6,INDIRECT("ИсходныеДанные!$J$2:$J$50000")),0)</f>
        <v>0</v>
      </c>
      <c r="T1471" s="3">
        <f ca="1">IF($B1471&lt;&gt;"",SUMIF(INDIRECT("ИсходныеДанные!$"&amp;$K$4&amp;"$2:$"&amp;$K$4&amp;"$50000"),$B1471&amp;"#"&amp;T$6,INDIRECT("ИсходныеДанные!$J$2:$J$50000")),0)</f>
        <v>0</v>
      </c>
      <c r="U1471" s="3">
        <f ca="1">IF($B1471&lt;&gt;"",SUMIF(INDIRECT("ИсходныеДанные!$"&amp;$K$4&amp;"$2:$"&amp;$K$4&amp;"$50000"),$B1471&amp;"#"&amp;U$6,INDIRECT("ИсходныеДанные!$J$2:$J$50000")),0)</f>
        <v>0</v>
      </c>
      <c r="V1471" s="3">
        <f ca="1">IF($B1471&lt;&gt;"",SUMIF(INDIRECT("ИсходныеДанные!$"&amp;$K$4&amp;"$2:$"&amp;$K$4&amp;"$50000"),$B1471&amp;"#"&amp;V$6,INDIRECT("ИсходныеДанные!$J$2:$J$50000")),0)</f>
        <v>0</v>
      </c>
      <c r="W1471" s="16" t="e">
        <f ca="1">SUM(K1471:V1471)/Пофамильно!$R$1</f>
        <v>#DIV/0!</v>
      </c>
    </row>
    <row r="1472" spans="1:23" x14ac:dyDescent="0.25">
      <c r="A1472" s="10" t="str">
        <f t="shared" ca="1" si="24"/>
        <v>delete</v>
      </c>
      <c r="B1472" s="16" cm="1">
        <f t="array" aca="1" ref="B1472" ca="1">INDIRECT("УникальныеСписки!D"&amp;ROW()-$L$4)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14"/>
      <c r="G1472" s="81" t="str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84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84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84" t="str" cm="1">
        <f t="array" aca="1" ref="J1472" ca="1">_xlfn.XLOOKUP($B1472,INDIRECT(SUBSTITUTE("ИсходныеДанные!$где$2:$где$50000","где",$B$4)),INDIRECT(SUBSTITUTE("ИсходныеДанные!$что$2:$что$50000","что",J$4)),"",0,1)</f>
        <v/>
      </c>
      <c r="K1472" s="3">
        <f ca="1">IF($B1472&lt;&gt;"",SUMIF(INDIRECT("ИсходныеДанные!$"&amp;$K$4&amp;"$2:$"&amp;$K$4&amp;"$50000"),$B1472&amp;"#"&amp;K$6,INDIRECT("ИсходныеДанные!$J$2:$J$50000")),0)</f>
        <v>0</v>
      </c>
      <c r="L1472" s="3">
        <f ca="1">IF($B1472&lt;&gt;"",SUMIF(INDIRECT("ИсходныеДанные!$"&amp;$K$4&amp;"$2:$"&amp;$K$4&amp;"$50000"),$B1472&amp;"#"&amp;L$6,INDIRECT("ИсходныеДанные!$J$2:$J$50000")),0)</f>
        <v>0</v>
      </c>
      <c r="M1472" s="3">
        <f ca="1">IF($B1472&lt;&gt;"",SUMIF(INDIRECT("ИсходныеДанные!$"&amp;$K$4&amp;"$2:$"&amp;$K$4&amp;"$50000"),$B1472&amp;"#"&amp;M$6,INDIRECT("ИсходныеДанные!$J$2:$J$50000")),0)</f>
        <v>0</v>
      </c>
      <c r="N1472" s="3">
        <f ca="1">IF($B1472&lt;&gt;"",SUMIF(INDIRECT("ИсходныеДанные!$"&amp;$K$4&amp;"$2:$"&amp;$K$4&amp;"$50000"),$B1472&amp;"#"&amp;N$6,INDIRECT("ИсходныеДанные!$J$2:$J$50000")),0)</f>
        <v>0</v>
      </c>
      <c r="O1472" s="3">
        <f ca="1">IF($B1472&lt;&gt;"",SUMIF(INDIRECT("ИсходныеДанные!$"&amp;$K$4&amp;"$2:$"&amp;$K$4&amp;"$50000"),$B1472&amp;"#"&amp;O$6,INDIRECT("ИсходныеДанные!$J$2:$J$50000")),0)</f>
        <v>0</v>
      </c>
      <c r="P1472" s="3">
        <f ca="1">IF($B1472&lt;&gt;"",SUMIF(INDIRECT("ИсходныеДанные!$"&amp;$K$4&amp;"$2:$"&amp;$K$4&amp;"$50000"),$B1472&amp;"#"&amp;P$6,INDIRECT("ИсходныеДанные!$J$2:$J$50000")),0)</f>
        <v>0</v>
      </c>
      <c r="Q1472" s="3">
        <f ca="1">IF($B1472&lt;&gt;"",SUMIF(INDIRECT("ИсходныеДанные!$"&amp;$K$4&amp;"$2:$"&amp;$K$4&amp;"$50000"),$B1472&amp;"#"&amp;Q$6,INDIRECT("ИсходныеДанные!$J$2:$J$50000")),0)</f>
        <v>0</v>
      </c>
      <c r="R1472" s="3">
        <f ca="1">IF($B1472&lt;&gt;"",SUMIF(INDIRECT("ИсходныеДанные!$"&amp;$K$4&amp;"$2:$"&amp;$K$4&amp;"$50000"),$B1472&amp;"#"&amp;R$6,INDIRECT("ИсходныеДанные!$J$2:$J$50000")),0)</f>
        <v>0</v>
      </c>
      <c r="S1472" s="3">
        <f ca="1">IF($B1472&lt;&gt;"",SUMIF(INDIRECT("ИсходныеДанные!$"&amp;$K$4&amp;"$2:$"&amp;$K$4&amp;"$50000"),$B1472&amp;"#"&amp;S$6,INDIRECT("ИсходныеДанные!$J$2:$J$50000")),0)</f>
        <v>0</v>
      </c>
      <c r="T1472" s="3">
        <f ca="1">IF($B1472&lt;&gt;"",SUMIF(INDIRECT("ИсходныеДанные!$"&amp;$K$4&amp;"$2:$"&amp;$K$4&amp;"$50000"),$B1472&amp;"#"&amp;T$6,INDIRECT("ИсходныеДанные!$J$2:$J$50000")),0)</f>
        <v>0</v>
      </c>
      <c r="U1472" s="3">
        <f ca="1">IF($B1472&lt;&gt;"",SUMIF(INDIRECT("ИсходныеДанные!$"&amp;$K$4&amp;"$2:$"&amp;$K$4&amp;"$50000"),$B1472&amp;"#"&amp;U$6,INDIRECT("ИсходныеДанные!$J$2:$J$50000")),0)</f>
        <v>0</v>
      </c>
      <c r="V1472" s="3">
        <f ca="1">IF($B1472&lt;&gt;"",SUMIF(INDIRECT("ИсходныеДанные!$"&amp;$K$4&amp;"$2:$"&amp;$K$4&amp;"$50000"),$B1472&amp;"#"&amp;V$6,INDIRECT("ИсходныеДанные!$J$2:$J$50000")),0)</f>
        <v>0</v>
      </c>
      <c r="W1472" s="16" t="e">
        <f ca="1">SUM(K1472:V1472)/Пофамильно!$R$1</f>
        <v>#DIV/0!</v>
      </c>
    </row>
    <row r="1473" spans="1:23" x14ac:dyDescent="0.25">
      <c r="A1473" s="10" t="str">
        <f t="shared" ca="1" si="24"/>
        <v>delete</v>
      </c>
      <c r="B1473" s="16" cm="1">
        <f t="array" aca="1" ref="B1473" ca="1">INDIRECT("УникальныеСписки!D"&amp;ROW()-$L$4)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14"/>
      <c r="G1473" s="81" t="str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84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84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84" t="str" cm="1">
        <f t="array" aca="1" ref="J1473" ca="1">_xlfn.XLOOKUP($B1473,INDIRECT(SUBSTITUTE("ИсходныеДанные!$где$2:$где$50000","где",$B$4)),INDIRECT(SUBSTITUTE("ИсходныеДанные!$что$2:$что$50000","что",J$4)),"",0,1)</f>
        <v/>
      </c>
      <c r="K1473" s="3">
        <f ca="1">IF($B1473&lt;&gt;"",SUMIF(INDIRECT("ИсходныеДанные!$"&amp;$K$4&amp;"$2:$"&amp;$K$4&amp;"$50000"),$B1473&amp;"#"&amp;K$6,INDIRECT("ИсходныеДанные!$J$2:$J$50000")),0)</f>
        <v>0</v>
      </c>
      <c r="L1473" s="3">
        <f ca="1">IF($B1473&lt;&gt;"",SUMIF(INDIRECT("ИсходныеДанные!$"&amp;$K$4&amp;"$2:$"&amp;$K$4&amp;"$50000"),$B1473&amp;"#"&amp;L$6,INDIRECT("ИсходныеДанные!$J$2:$J$50000")),0)</f>
        <v>0</v>
      </c>
      <c r="M1473" s="3">
        <f ca="1">IF($B1473&lt;&gt;"",SUMIF(INDIRECT("ИсходныеДанные!$"&amp;$K$4&amp;"$2:$"&amp;$K$4&amp;"$50000"),$B1473&amp;"#"&amp;M$6,INDIRECT("ИсходныеДанные!$J$2:$J$50000")),0)</f>
        <v>0</v>
      </c>
      <c r="N1473" s="3">
        <f ca="1">IF($B1473&lt;&gt;"",SUMIF(INDIRECT("ИсходныеДанные!$"&amp;$K$4&amp;"$2:$"&amp;$K$4&amp;"$50000"),$B1473&amp;"#"&amp;N$6,INDIRECT("ИсходныеДанные!$J$2:$J$50000")),0)</f>
        <v>0</v>
      </c>
      <c r="O1473" s="3">
        <f ca="1">IF($B1473&lt;&gt;"",SUMIF(INDIRECT("ИсходныеДанные!$"&amp;$K$4&amp;"$2:$"&amp;$K$4&amp;"$50000"),$B1473&amp;"#"&amp;O$6,INDIRECT("ИсходныеДанные!$J$2:$J$50000")),0)</f>
        <v>0</v>
      </c>
      <c r="P1473" s="3">
        <f ca="1">IF($B1473&lt;&gt;"",SUMIF(INDIRECT("ИсходныеДанные!$"&amp;$K$4&amp;"$2:$"&amp;$K$4&amp;"$50000"),$B1473&amp;"#"&amp;P$6,INDIRECT("ИсходныеДанные!$J$2:$J$50000")),0)</f>
        <v>0</v>
      </c>
      <c r="Q1473" s="3">
        <f ca="1">IF($B1473&lt;&gt;"",SUMIF(INDIRECT("ИсходныеДанные!$"&amp;$K$4&amp;"$2:$"&amp;$K$4&amp;"$50000"),$B1473&amp;"#"&amp;Q$6,INDIRECT("ИсходныеДанные!$J$2:$J$50000")),0)</f>
        <v>0</v>
      </c>
      <c r="R1473" s="3">
        <f ca="1">IF($B1473&lt;&gt;"",SUMIF(INDIRECT("ИсходныеДанные!$"&amp;$K$4&amp;"$2:$"&amp;$K$4&amp;"$50000"),$B1473&amp;"#"&amp;R$6,INDIRECT("ИсходныеДанные!$J$2:$J$50000")),0)</f>
        <v>0</v>
      </c>
      <c r="S1473" s="3">
        <f ca="1">IF($B1473&lt;&gt;"",SUMIF(INDIRECT("ИсходныеДанные!$"&amp;$K$4&amp;"$2:$"&amp;$K$4&amp;"$50000"),$B1473&amp;"#"&amp;S$6,INDIRECT("ИсходныеДанные!$J$2:$J$50000")),0)</f>
        <v>0</v>
      </c>
      <c r="T1473" s="3">
        <f ca="1">IF($B1473&lt;&gt;"",SUMIF(INDIRECT("ИсходныеДанные!$"&amp;$K$4&amp;"$2:$"&amp;$K$4&amp;"$50000"),$B1473&amp;"#"&amp;T$6,INDIRECT("ИсходныеДанные!$J$2:$J$50000")),0)</f>
        <v>0</v>
      </c>
      <c r="U1473" s="3">
        <f ca="1">IF($B1473&lt;&gt;"",SUMIF(INDIRECT("ИсходныеДанные!$"&amp;$K$4&amp;"$2:$"&amp;$K$4&amp;"$50000"),$B1473&amp;"#"&amp;U$6,INDIRECT("ИсходныеДанные!$J$2:$J$50000")),0)</f>
        <v>0</v>
      </c>
      <c r="V1473" s="3">
        <f ca="1">IF($B1473&lt;&gt;"",SUMIF(INDIRECT("ИсходныеДанные!$"&amp;$K$4&amp;"$2:$"&amp;$K$4&amp;"$50000"),$B1473&amp;"#"&amp;V$6,INDIRECT("ИсходныеДанные!$J$2:$J$50000")),0)</f>
        <v>0</v>
      </c>
      <c r="W1473" s="16" t="e">
        <f ca="1">SUM(K1473:V1473)/Пофамильно!$R$1</f>
        <v>#DIV/0!</v>
      </c>
    </row>
    <row r="1474" spans="1:23" x14ac:dyDescent="0.25">
      <c r="A1474" s="10" t="str">
        <f t="shared" ca="1" si="24"/>
        <v>delete</v>
      </c>
      <c r="B1474" s="16" cm="1">
        <f t="array" aca="1" ref="B1474" ca="1">INDIRECT("УникальныеСписки!D"&amp;ROW()-$L$4)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14"/>
      <c r="G1474" s="81" t="str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84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84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84" t="str" cm="1">
        <f t="array" aca="1" ref="J1474" ca="1">_xlfn.XLOOKUP($B1474,INDIRECT(SUBSTITUTE("ИсходныеДанные!$где$2:$где$50000","где",$B$4)),INDIRECT(SUBSTITUTE("ИсходныеДанные!$что$2:$что$50000","что",J$4)),"",0,1)</f>
        <v/>
      </c>
      <c r="K1474" s="3">
        <f ca="1">IF($B1474&lt;&gt;"",SUMIF(INDIRECT("ИсходныеДанные!$"&amp;$K$4&amp;"$2:$"&amp;$K$4&amp;"$50000"),$B1474&amp;"#"&amp;K$6,INDIRECT("ИсходныеДанные!$J$2:$J$50000")),0)</f>
        <v>0</v>
      </c>
      <c r="L1474" s="3">
        <f ca="1">IF($B1474&lt;&gt;"",SUMIF(INDIRECT("ИсходныеДанные!$"&amp;$K$4&amp;"$2:$"&amp;$K$4&amp;"$50000"),$B1474&amp;"#"&amp;L$6,INDIRECT("ИсходныеДанные!$J$2:$J$50000")),0)</f>
        <v>0</v>
      </c>
      <c r="M1474" s="3">
        <f ca="1">IF($B1474&lt;&gt;"",SUMIF(INDIRECT("ИсходныеДанные!$"&amp;$K$4&amp;"$2:$"&amp;$K$4&amp;"$50000"),$B1474&amp;"#"&amp;M$6,INDIRECT("ИсходныеДанные!$J$2:$J$50000")),0)</f>
        <v>0</v>
      </c>
      <c r="N1474" s="3">
        <f ca="1">IF($B1474&lt;&gt;"",SUMIF(INDIRECT("ИсходныеДанные!$"&amp;$K$4&amp;"$2:$"&amp;$K$4&amp;"$50000"),$B1474&amp;"#"&amp;N$6,INDIRECT("ИсходныеДанные!$J$2:$J$50000")),0)</f>
        <v>0</v>
      </c>
      <c r="O1474" s="3">
        <f ca="1">IF($B1474&lt;&gt;"",SUMIF(INDIRECT("ИсходныеДанные!$"&amp;$K$4&amp;"$2:$"&amp;$K$4&amp;"$50000"),$B1474&amp;"#"&amp;O$6,INDIRECT("ИсходныеДанные!$J$2:$J$50000")),0)</f>
        <v>0</v>
      </c>
      <c r="P1474" s="3">
        <f ca="1">IF($B1474&lt;&gt;"",SUMIF(INDIRECT("ИсходныеДанные!$"&amp;$K$4&amp;"$2:$"&amp;$K$4&amp;"$50000"),$B1474&amp;"#"&amp;P$6,INDIRECT("ИсходныеДанные!$J$2:$J$50000")),0)</f>
        <v>0</v>
      </c>
      <c r="Q1474" s="3">
        <f ca="1">IF($B1474&lt;&gt;"",SUMIF(INDIRECT("ИсходныеДанные!$"&amp;$K$4&amp;"$2:$"&amp;$K$4&amp;"$50000"),$B1474&amp;"#"&amp;Q$6,INDIRECT("ИсходныеДанные!$J$2:$J$50000")),0)</f>
        <v>0</v>
      </c>
      <c r="R1474" s="3">
        <f ca="1">IF($B1474&lt;&gt;"",SUMIF(INDIRECT("ИсходныеДанные!$"&amp;$K$4&amp;"$2:$"&amp;$K$4&amp;"$50000"),$B1474&amp;"#"&amp;R$6,INDIRECT("ИсходныеДанные!$J$2:$J$50000")),0)</f>
        <v>0</v>
      </c>
      <c r="S1474" s="3">
        <f ca="1">IF($B1474&lt;&gt;"",SUMIF(INDIRECT("ИсходныеДанные!$"&amp;$K$4&amp;"$2:$"&amp;$K$4&amp;"$50000"),$B1474&amp;"#"&amp;S$6,INDIRECT("ИсходныеДанные!$J$2:$J$50000")),0)</f>
        <v>0</v>
      </c>
      <c r="T1474" s="3">
        <f ca="1">IF($B1474&lt;&gt;"",SUMIF(INDIRECT("ИсходныеДанные!$"&amp;$K$4&amp;"$2:$"&amp;$K$4&amp;"$50000"),$B1474&amp;"#"&amp;T$6,INDIRECT("ИсходныеДанные!$J$2:$J$50000")),0)</f>
        <v>0</v>
      </c>
      <c r="U1474" s="3">
        <f ca="1">IF($B1474&lt;&gt;"",SUMIF(INDIRECT("ИсходныеДанные!$"&amp;$K$4&amp;"$2:$"&amp;$K$4&amp;"$50000"),$B1474&amp;"#"&amp;U$6,INDIRECT("ИсходныеДанные!$J$2:$J$50000")),0)</f>
        <v>0</v>
      </c>
      <c r="V1474" s="3">
        <f ca="1">IF($B1474&lt;&gt;"",SUMIF(INDIRECT("ИсходныеДанные!$"&amp;$K$4&amp;"$2:$"&amp;$K$4&amp;"$50000"),$B1474&amp;"#"&amp;V$6,INDIRECT("ИсходныеДанные!$J$2:$J$50000")),0)</f>
        <v>0</v>
      </c>
      <c r="W1474" s="16" t="e">
        <f ca="1">SUM(K1474:V1474)/Пофамильно!$R$1</f>
        <v>#DIV/0!</v>
      </c>
    </row>
    <row r="1475" spans="1:23" x14ac:dyDescent="0.25">
      <c r="A1475" s="10" t="str">
        <f t="shared" ca="1" si="24"/>
        <v>delete</v>
      </c>
      <c r="B1475" s="16" cm="1">
        <f t="array" aca="1" ref="B1475" ca="1">INDIRECT("УникальныеСписки!D"&amp;ROW()-$L$4)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14"/>
      <c r="G1475" s="81" t="str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84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84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84" t="str" cm="1">
        <f t="array" aca="1" ref="J1475" ca="1">_xlfn.XLOOKUP($B1475,INDIRECT(SUBSTITUTE("ИсходныеДанные!$где$2:$где$50000","где",$B$4)),INDIRECT(SUBSTITUTE("ИсходныеДанные!$что$2:$что$50000","что",J$4)),"",0,1)</f>
        <v/>
      </c>
      <c r="K1475" s="3">
        <f ca="1">IF($B1475&lt;&gt;"",SUMIF(INDIRECT("ИсходныеДанные!$"&amp;$K$4&amp;"$2:$"&amp;$K$4&amp;"$50000"),$B1475&amp;"#"&amp;K$6,INDIRECT("ИсходныеДанные!$J$2:$J$50000")),0)</f>
        <v>0</v>
      </c>
      <c r="L1475" s="3">
        <f ca="1">IF($B1475&lt;&gt;"",SUMIF(INDIRECT("ИсходныеДанные!$"&amp;$K$4&amp;"$2:$"&amp;$K$4&amp;"$50000"),$B1475&amp;"#"&amp;L$6,INDIRECT("ИсходныеДанные!$J$2:$J$50000")),0)</f>
        <v>0</v>
      </c>
      <c r="M1475" s="3">
        <f ca="1">IF($B1475&lt;&gt;"",SUMIF(INDIRECT("ИсходныеДанные!$"&amp;$K$4&amp;"$2:$"&amp;$K$4&amp;"$50000"),$B1475&amp;"#"&amp;M$6,INDIRECT("ИсходныеДанные!$J$2:$J$50000")),0)</f>
        <v>0</v>
      </c>
      <c r="N1475" s="3">
        <f ca="1">IF($B1475&lt;&gt;"",SUMIF(INDIRECT("ИсходныеДанные!$"&amp;$K$4&amp;"$2:$"&amp;$K$4&amp;"$50000"),$B1475&amp;"#"&amp;N$6,INDIRECT("ИсходныеДанные!$J$2:$J$50000")),0)</f>
        <v>0</v>
      </c>
      <c r="O1475" s="3">
        <f ca="1">IF($B1475&lt;&gt;"",SUMIF(INDIRECT("ИсходныеДанные!$"&amp;$K$4&amp;"$2:$"&amp;$K$4&amp;"$50000"),$B1475&amp;"#"&amp;O$6,INDIRECT("ИсходныеДанные!$J$2:$J$50000")),0)</f>
        <v>0</v>
      </c>
      <c r="P1475" s="3">
        <f ca="1">IF($B1475&lt;&gt;"",SUMIF(INDIRECT("ИсходныеДанные!$"&amp;$K$4&amp;"$2:$"&amp;$K$4&amp;"$50000"),$B1475&amp;"#"&amp;P$6,INDIRECT("ИсходныеДанные!$J$2:$J$50000")),0)</f>
        <v>0</v>
      </c>
      <c r="Q1475" s="3">
        <f ca="1">IF($B1475&lt;&gt;"",SUMIF(INDIRECT("ИсходныеДанные!$"&amp;$K$4&amp;"$2:$"&amp;$K$4&amp;"$50000"),$B1475&amp;"#"&amp;Q$6,INDIRECT("ИсходныеДанные!$J$2:$J$50000")),0)</f>
        <v>0</v>
      </c>
      <c r="R1475" s="3">
        <f ca="1">IF($B1475&lt;&gt;"",SUMIF(INDIRECT("ИсходныеДанные!$"&amp;$K$4&amp;"$2:$"&amp;$K$4&amp;"$50000"),$B1475&amp;"#"&amp;R$6,INDIRECT("ИсходныеДанные!$J$2:$J$50000")),0)</f>
        <v>0</v>
      </c>
      <c r="S1475" s="3">
        <f ca="1">IF($B1475&lt;&gt;"",SUMIF(INDIRECT("ИсходныеДанные!$"&amp;$K$4&amp;"$2:$"&amp;$K$4&amp;"$50000"),$B1475&amp;"#"&amp;S$6,INDIRECT("ИсходныеДанные!$J$2:$J$50000")),0)</f>
        <v>0</v>
      </c>
      <c r="T1475" s="3">
        <f ca="1">IF($B1475&lt;&gt;"",SUMIF(INDIRECT("ИсходныеДанные!$"&amp;$K$4&amp;"$2:$"&amp;$K$4&amp;"$50000"),$B1475&amp;"#"&amp;T$6,INDIRECT("ИсходныеДанные!$J$2:$J$50000")),0)</f>
        <v>0</v>
      </c>
      <c r="U1475" s="3">
        <f ca="1">IF($B1475&lt;&gt;"",SUMIF(INDIRECT("ИсходныеДанные!$"&amp;$K$4&amp;"$2:$"&amp;$K$4&amp;"$50000"),$B1475&amp;"#"&amp;U$6,INDIRECT("ИсходныеДанные!$J$2:$J$50000")),0)</f>
        <v>0</v>
      </c>
      <c r="V1475" s="3">
        <f ca="1">IF($B1475&lt;&gt;"",SUMIF(INDIRECT("ИсходныеДанные!$"&amp;$K$4&amp;"$2:$"&amp;$K$4&amp;"$50000"),$B1475&amp;"#"&amp;V$6,INDIRECT("ИсходныеДанные!$J$2:$J$50000")),0)</f>
        <v>0</v>
      </c>
      <c r="W1475" s="16" t="e">
        <f ca="1">SUM(K1475:V1475)/Пофамильно!$R$1</f>
        <v>#DIV/0!</v>
      </c>
    </row>
    <row r="1476" spans="1:23" x14ac:dyDescent="0.25">
      <c r="A1476" s="10" t="str">
        <f t="shared" ca="1" si="24"/>
        <v>delete</v>
      </c>
      <c r="B1476" s="16" cm="1">
        <f t="array" aca="1" ref="B1476" ca="1">INDIRECT("УникальныеСписки!D"&amp;ROW()-$L$4)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14"/>
      <c r="G1476" s="81" t="str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84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84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84" t="str" cm="1">
        <f t="array" aca="1" ref="J1476" ca="1">_xlfn.XLOOKUP($B1476,INDIRECT(SUBSTITUTE("ИсходныеДанные!$где$2:$где$50000","где",$B$4)),INDIRECT(SUBSTITUTE("ИсходныеДанные!$что$2:$что$50000","что",J$4)),"",0,1)</f>
        <v/>
      </c>
      <c r="K1476" s="3">
        <f ca="1">IF($B1476&lt;&gt;"",SUMIF(INDIRECT("ИсходныеДанные!$"&amp;$K$4&amp;"$2:$"&amp;$K$4&amp;"$50000"),$B1476&amp;"#"&amp;K$6,INDIRECT("ИсходныеДанные!$J$2:$J$50000")),0)</f>
        <v>0</v>
      </c>
      <c r="L1476" s="3">
        <f ca="1">IF($B1476&lt;&gt;"",SUMIF(INDIRECT("ИсходныеДанные!$"&amp;$K$4&amp;"$2:$"&amp;$K$4&amp;"$50000"),$B1476&amp;"#"&amp;L$6,INDIRECT("ИсходныеДанные!$J$2:$J$50000")),0)</f>
        <v>0</v>
      </c>
      <c r="M1476" s="3">
        <f ca="1">IF($B1476&lt;&gt;"",SUMIF(INDIRECT("ИсходныеДанные!$"&amp;$K$4&amp;"$2:$"&amp;$K$4&amp;"$50000"),$B1476&amp;"#"&amp;M$6,INDIRECT("ИсходныеДанные!$J$2:$J$50000")),0)</f>
        <v>0</v>
      </c>
      <c r="N1476" s="3">
        <f ca="1">IF($B1476&lt;&gt;"",SUMIF(INDIRECT("ИсходныеДанные!$"&amp;$K$4&amp;"$2:$"&amp;$K$4&amp;"$50000"),$B1476&amp;"#"&amp;N$6,INDIRECT("ИсходныеДанные!$J$2:$J$50000")),0)</f>
        <v>0</v>
      </c>
      <c r="O1476" s="3">
        <f ca="1">IF($B1476&lt;&gt;"",SUMIF(INDIRECT("ИсходныеДанные!$"&amp;$K$4&amp;"$2:$"&amp;$K$4&amp;"$50000"),$B1476&amp;"#"&amp;O$6,INDIRECT("ИсходныеДанные!$J$2:$J$50000")),0)</f>
        <v>0</v>
      </c>
      <c r="P1476" s="3">
        <f ca="1">IF($B1476&lt;&gt;"",SUMIF(INDIRECT("ИсходныеДанные!$"&amp;$K$4&amp;"$2:$"&amp;$K$4&amp;"$50000"),$B1476&amp;"#"&amp;P$6,INDIRECT("ИсходныеДанные!$J$2:$J$50000")),0)</f>
        <v>0</v>
      </c>
      <c r="Q1476" s="3">
        <f ca="1">IF($B1476&lt;&gt;"",SUMIF(INDIRECT("ИсходныеДанные!$"&amp;$K$4&amp;"$2:$"&amp;$K$4&amp;"$50000"),$B1476&amp;"#"&amp;Q$6,INDIRECT("ИсходныеДанные!$J$2:$J$50000")),0)</f>
        <v>0</v>
      </c>
      <c r="R1476" s="3">
        <f ca="1">IF($B1476&lt;&gt;"",SUMIF(INDIRECT("ИсходныеДанные!$"&amp;$K$4&amp;"$2:$"&amp;$K$4&amp;"$50000"),$B1476&amp;"#"&amp;R$6,INDIRECT("ИсходныеДанные!$J$2:$J$50000")),0)</f>
        <v>0</v>
      </c>
      <c r="S1476" s="3">
        <f ca="1">IF($B1476&lt;&gt;"",SUMIF(INDIRECT("ИсходныеДанные!$"&amp;$K$4&amp;"$2:$"&amp;$K$4&amp;"$50000"),$B1476&amp;"#"&amp;S$6,INDIRECT("ИсходныеДанные!$J$2:$J$50000")),0)</f>
        <v>0</v>
      </c>
      <c r="T1476" s="3">
        <f ca="1">IF($B1476&lt;&gt;"",SUMIF(INDIRECT("ИсходныеДанные!$"&amp;$K$4&amp;"$2:$"&amp;$K$4&amp;"$50000"),$B1476&amp;"#"&amp;T$6,INDIRECT("ИсходныеДанные!$J$2:$J$50000")),0)</f>
        <v>0</v>
      </c>
      <c r="U1476" s="3">
        <f ca="1">IF($B1476&lt;&gt;"",SUMIF(INDIRECT("ИсходныеДанные!$"&amp;$K$4&amp;"$2:$"&amp;$K$4&amp;"$50000"),$B1476&amp;"#"&amp;U$6,INDIRECT("ИсходныеДанные!$J$2:$J$50000")),0)</f>
        <v>0</v>
      </c>
      <c r="V1476" s="3">
        <f ca="1">IF($B1476&lt;&gt;"",SUMIF(INDIRECT("ИсходныеДанные!$"&amp;$K$4&amp;"$2:$"&amp;$K$4&amp;"$50000"),$B1476&amp;"#"&amp;V$6,INDIRECT("ИсходныеДанные!$J$2:$J$50000")),0)</f>
        <v>0</v>
      </c>
      <c r="W1476" s="16" t="e">
        <f ca="1">SUM(K1476:V1476)/Пофамильно!$R$1</f>
        <v>#DIV/0!</v>
      </c>
    </row>
    <row r="1477" spans="1:23" x14ac:dyDescent="0.25">
      <c r="A1477" s="10" t="str">
        <f t="shared" ca="1" si="24"/>
        <v>delete</v>
      </c>
      <c r="B1477" s="16" cm="1">
        <f t="array" aca="1" ref="B1477" ca="1">INDIRECT("УникальныеСписки!D"&amp;ROW()-$L$4)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14"/>
      <c r="G1477" s="81" t="str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84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84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84" t="str" cm="1">
        <f t="array" aca="1" ref="J1477" ca="1">_xlfn.XLOOKUP($B1477,INDIRECT(SUBSTITUTE("ИсходныеДанные!$где$2:$где$50000","где",$B$4)),INDIRECT(SUBSTITUTE("ИсходныеДанные!$что$2:$что$50000","что",J$4)),"",0,1)</f>
        <v/>
      </c>
      <c r="K1477" s="3">
        <f ca="1">IF($B1477&lt;&gt;"",SUMIF(INDIRECT("ИсходныеДанные!$"&amp;$K$4&amp;"$2:$"&amp;$K$4&amp;"$50000"),$B1477&amp;"#"&amp;K$6,INDIRECT("ИсходныеДанные!$J$2:$J$50000")),0)</f>
        <v>0</v>
      </c>
      <c r="L1477" s="3">
        <f ca="1">IF($B1477&lt;&gt;"",SUMIF(INDIRECT("ИсходныеДанные!$"&amp;$K$4&amp;"$2:$"&amp;$K$4&amp;"$50000"),$B1477&amp;"#"&amp;L$6,INDIRECT("ИсходныеДанные!$J$2:$J$50000")),0)</f>
        <v>0</v>
      </c>
      <c r="M1477" s="3">
        <f ca="1">IF($B1477&lt;&gt;"",SUMIF(INDIRECT("ИсходныеДанные!$"&amp;$K$4&amp;"$2:$"&amp;$K$4&amp;"$50000"),$B1477&amp;"#"&amp;M$6,INDIRECT("ИсходныеДанные!$J$2:$J$50000")),0)</f>
        <v>0</v>
      </c>
      <c r="N1477" s="3">
        <f ca="1">IF($B1477&lt;&gt;"",SUMIF(INDIRECT("ИсходныеДанные!$"&amp;$K$4&amp;"$2:$"&amp;$K$4&amp;"$50000"),$B1477&amp;"#"&amp;N$6,INDIRECT("ИсходныеДанные!$J$2:$J$50000")),0)</f>
        <v>0</v>
      </c>
      <c r="O1477" s="3">
        <f ca="1">IF($B1477&lt;&gt;"",SUMIF(INDIRECT("ИсходныеДанные!$"&amp;$K$4&amp;"$2:$"&amp;$K$4&amp;"$50000"),$B1477&amp;"#"&amp;O$6,INDIRECT("ИсходныеДанные!$J$2:$J$50000")),0)</f>
        <v>0</v>
      </c>
      <c r="P1477" s="3">
        <f ca="1">IF($B1477&lt;&gt;"",SUMIF(INDIRECT("ИсходныеДанные!$"&amp;$K$4&amp;"$2:$"&amp;$K$4&amp;"$50000"),$B1477&amp;"#"&amp;P$6,INDIRECT("ИсходныеДанные!$J$2:$J$50000")),0)</f>
        <v>0</v>
      </c>
      <c r="Q1477" s="3">
        <f ca="1">IF($B1477&lt;&gt;"",SUMIF(INDIRECT("ИсходныеДанные!$"&amp;$K$4&amp;"$2:$"&amp;$K$4&amp;"$50000"),$B1477&amp;"#"&amp;Q$6,INDIRECT("ИсходныеДанные!$J$2:$J$50000")),0)</f>
        <v>0</v>
      </c>
      <c r="R1477" s="3">
        <f ca="1">IF($B1477&lt;&gt;"",SUMIF(INDIRECT("ИсходныеДанные!$"&amp;$K$4&amp;"$2:$"&amp;$K$4&amp;"$50000"),$B1477&amp;"#"&amp;R$6,INDIRECT("ИсходныеДанные!$J$2:$J$50000")),0)</f>
        <v>0</v>
      </c>
      <c r="S1477" s="3">
        <f ca="1">IF($B1477&lt;&gt;"",SUMIF(INDIRECT("ИсходныеДанные!$"&amp;$K$4&amp;"$2:$"&amp;$K$4&amp;"$50000"),$B1477&amp;"#"&amp;S$6,INDIRECT("ИсходныеДанные!$J$2:$J$50000")),0)</f>
        <v>0</v>
      </c>
      <c r="T1477" s="3">
        <f ca="1">IF($B1477&lt;&gt;"",SUMIF(INDIRECT("ИсходныеДанные!$"&amp;$K$4&amp;"$2:$"&amp;$K$4&amp;"$50000"),$B1477&amp;"#"&amp;T$6,INDIRECT("ИсходныеДанные!$J$2:$J$50000")),0)</f>
        <v>0</v>
      </c>
      <c r="U1477" s="3">
        <f ca="1">IF($B1477&lt;&gt;"",SUMIF(INDIRECT("ИсходныеДанные!$"&amp;$K$4&amp;"$2:$"&amp;$K$4&amp;"$50000"),$B1477&amp;"#"&amp;U$6,INDIRECT("ИсходныеДанные!$J$2:$J$50000")),0)</f>
        <v>0</v>
      </c>
      <c r="V1477" s="3">
        <f ca="1">IF($B1477&lt;&gt;"",SUMIF(INDIRECT("ИсходныеДанные!$"&amp;$K$4&amp;"$2:$"&amp;$K$4&amp;"$50000"),$B1477&amp;"#"&amp;V$6,INDIRECT("ИсходныеДанные!$J$2:$J$50000")),0)</f>
        <v>0</v>
      </c>
      <c r="W1477" s="16" t="e">
        <f ca="1">SUM(K1477:V1477)/Пофамильно!$R$1</f>
        <v>#DIV/0!</v>
      </c>
    </row>
    <row r="1478" spans="1:23" x14ac:dyDescent="0.25">
      <c r="A1478" s="10" t="str">
        <f t="shared" ca="1" si="24"/>
        <v>delete</v>
      </c>
      <c r="B1478" s="16" cm="1">
        <f t="array" aca="1" ref="B1478" ca="1">INDIRECT("УникальныеСписки!D"&amp;ROW()-$L$4)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14"/>
      <c r="G1478" s="81" t="str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84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84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84" t="str" cm="1">
        <f t="array" aca="1" ref="J1478" ca="1">_xlfn.XLOOKUP($B1478,INDIRECT(SUBSTITUTE("ИсходныеДанные!$где$2:$где$50000","где",$B$4)),INDIRECT(SUBSTITUTE("ИсходныеДанные!$что$2:$что$50000","что",J$4)),"",0,1)</f>
        <v/>
      </c>
      <c r="K1478" s="3">
        <f ca="1">IF($B1478&lt;&gt;"",SUMIF(INDIRECT("ИсходныеДанные!$"&amp;$K$4&amp;"$2:$"&amp;$K$4&amp;"$50000"),$B1478&amp;"#"&amp;K$6,INDIRECT("ИсходныеДанные!$J$2:$J$50000")),0)</f>
        <v>0</v>
      </c>
      <c r="L1478" s="3">
        <f ca="1">IF($B1478&lt;&gt;"",SUMIF(INDIRECT("ИсходныеДанные!$"&amp;$K$4&amp;"$2:$"&amp;$K$4&amp;"$50000"),$B1478&amp;"#"&amp;L$6,INDIRECT("ИсходныеДанные!$J$2:$J$50000")),0)</f>
        <v>0</v>
      </c>
      <c r="M1478" s="3">
        <f ca="1">IF($B1478&lt;&gt;"",SUMIF(INDIRECT("ИсходныеДанные!$"&amp;$K$4&amp;"$2:$"&amp;$K$4&amp;"$50000"),$B1478&amp;"#"&amp;M$6,INDIRECT("ИсходныеДанные!$J$2:$J$50000")),0)</f>
        <v>0</v>
      </c>
      <c r="N1478" s="3">
        <f ca="1">IF($B1478&lt;&gt;"",SUMIF(INDIRECT("ИсходныеДанные!$"&amp;$K$4&amp;"$2:$"&amp;$K$4&amp;"$50000"),$B1478&amp;"#"&amp;N$6,INDIRECT("ИсходныеДанные!$J$2:$J$50000")),0)</f>
        <v>0</v>
      </c>
      <c r="O1478" s="3">
        <f ca="1">IF($B1478&lt;&gt;"",SUMIF(INDIRECT("ИсходныеДанные!$"&amp;$K$4&amp;"$2:$"&amp;$K$4&amp;"$50000"),$B1478&amp;"#"&amp;O$6,INDIRECT("ИсходныеДанные!$J$2:$J$50000")),0)</f>
        <v>0</v>
      </c>
      <c r="P1478" s="3">
        <f ca="1">IF($B1478&lt;&gt;"",SUMIF(INDIRECT("ИсходныеДанные!$"&amp;$K$4&amp;"$2:$"&amp;$K$4&amp;"$50000"),$B1478&amp;"#"&amp;P$6,INDIRECT("ИсходныеДанные!$J$2:$J$50000")),0)</f>
        <v>0</v>
      </c>
      <c r="Q1478" s="3">
        <f ca="1">IF($B1478&lt;&gt;"",SUMIF(INDIRECT("ИсходныеДанные!$"&amp;$K$4&amp;"$2:$"&amp;$K$4&amp;"$50000"),$B1478&amp;"#"&amp;Q$6,INDIRECT("ИсходныеДанные!$J$2:$J$50000")),0)</f>
        <v>0</v>
      </c>
      <c r="R1478" s="3">
        <f ca="1">IF($B1478&lt;&gt;"",SUMIF(INDIRECT("ИсходныеДанные!$"&amp;$K$4&amp;"$2:$"&amp;$K$4&amp;"$50000"),$B1478&amp;"#"&amp;R$6,INDIRECT("ИсходныеДанные!$J$2:$J$50000")),0)</f>
        <v>0</v>
      </c>
      <c r="S1478" s="3">
        <f ca="1">IF($B1478&lt;&gt;"",SUMIF(INDIRECT("ИсходныеДанные!$"&amp;$K$4&amp;"$2:$"&amp;$K$4&amp;"$50000"),$B1478&amp;"#"&amp;S$6,INDIRECT("ИсходныеДанные!$J$2:$J$50000")),0)</f>
        <v>0</v>
      </c>
      <c r="T1478" s="3">
        <f ca="1">IF($B1478&lt;&gt;"",SUMIF(INDIRECT("ИсходныеДанные!$"&amp;$K$4&amp;"$2:$"&amp;$K$4&amp;"$50000"),$B1478&amp;"#"&amp;T$6,INDIRECT("ИсходныеДанные!$J$2:$J$50000")),0)</f>
        <v>0</v>
      </c>
      <c r="U1478" s="3">
        <f ca="1">IF($B1478&lt;&gt;"",SUMIF(INDIRECT("ИсходныеДанные!$"&amp;$K$4&amp;"$2:$"&amp;$K$4&amp;"$50000"),$B1478&amp;"#"&amp;U$6,INDIRECT("ИсходныеДанные!$J$2:$J$50000")),0)</f>
        <v>0</v>
      </c>
      <c r="V1478" s="3">
        <f ca="1">IF($B1478&lt;&gt;"",SUMIF(INDIRECT("ИсходныеДанные!$"&amp;$K$4&amp;"$2:$"&amp;$K$4&amp;"$50000"),$B1478&amp;"#"&amp;V$6,INDIRECT("ИсходныеДанные!$J$2:$J$50000")),0)</f>
        <v>0</v>
      </c>
      <c r="W1478" s="16" t="e">
        <f ca="1">SUM(K1478:V1478)/Пофамильно!$R$1</f>
        <v>#DIV/0!</v>
      </c>
    </row>
    <row r="1479" spans="1:23" x14ac:dyDescent="0.25">
      <c r="A1479" s="10" t="str">
        <f t="shared" ca="1" si="24"/>
        <v>delete</v>
      </c>
      <c r="B1479" s="16" cm="1">
        <f t="array" aca="1" ref="B1479" ca="1">INDIRECT("УникальныеСписки!D"&amp;ROW()-$L$4)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14"/>
      <c r="G1479" s="81" t="str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84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84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84" t="str" cm="1">
        <f t="array" aca="1" ref="J1479" ca="1">_xlfn.XLOOKUP($B1479,INDIRECT(SUBSTITUTE("ИсходныеДанные!$где$2:$где$50000","где",$B$4)),INDIRECT(SUBSTITUTE("ИсходныеДанные!$что$2:$что$50000","что",J$4)),"",0,1)</f>
        <v/>
      </c>
      <c r="K1479" s="3">
        <f ca="1">IF($B1479&lt;&gt;"",SUMIF(INDIRECT("ИсходныеДанные!$"&amp;$K$4&amp;"$2:$"&amp;$K$4&amp;"$50000"),$B1479&amp;"#"&amp;K$6,INDIRECT("ИсходныеДанные!$J$2:$J$50000")),0)</f>
        <v>0</v>
      </c>
      <c r="L1479" s="3">
        <f ca="1">IF($B1479&lt;&gt;"",SUMIF(INDIRECT("ИсходныеДанные!$"&amp;$K$4&amp;"$2:$"&amp;$K$4&amp;"$50000"),$B1479&amp;"#"&amp;L$6,INDIRECT("ИсходныеДанные!$J$2:$J$50000")),0)</f>
        <v>0</v>
      </c>
      <c r="M1479" s="3">
        <f ca="1">IF($B1479&lt;&gt;"",SUMIF(INDIRECT("ИсходныеДанные!$"&amp;$K$4&amp;"$2:$"&amp;$K$4&amp;"$50000"),$B1479&amp;"#"&amp;M$6,INDIRECT("ИсходныеДанные!$J$2:$J$50000")),0)</f>
        <v>0</v>
      </c>
      <c r="N1479" s="3">
        <f ca="1">IF($B1479&lt;&gt;"",SUMIF(INDIRECT("ИсходныеДанные!$"&amp;$K$4&amp;"$2:$"&amp;$K$4&amp;"$50000"),$B1479&amp;"#"&amp;N$6,INDIRECT("ИсходныеДанные!$J$2:$J$50000")),0)</f>
        <v>0</v>
      </c>
      <c r="O1479" s="3">
        <f ca="1">IF($B1479&lt;&gt;"",SUMIF(INDIRECT("ИсходныеДанные!$"&amp;$K$4&amp;"$2:$"&amp;$K$4&amp;"$50000"),$B1479&amp;"#"&amp;O$6,INDIRECT("ИсходныеДанные!$J$2:$J$50000")),0)</f>
        <v>0</v>
      </c>
      <c r="P1479" s="3">
        <f ca="1">IF($B1479&lt;&gt;"",SUMIF(INDIRECT("ИсходныеДанные!$"&amp;$K$4&amp;"$2:$"&amp;$K$4&amp;"$50000"),$B1479&amp;"#"&amp;P$6,INDIRECT("ИсходныеДанные!$J$2:$J$50000")),0)</f>
        <v>0</v>
      </c>
      <c r="Q1479" s="3">
        <f ca="1">IF($B1479&lt;&gt;"",SUMIF(INDIRECT("ИсходныеДанные!$"&amp;$K$4&amp;"$2:$"&amp;$K$4&amp;"$50000"),$B1479&amp;"#"&amp;Q$6,INDIRECT("ИсходныеДанные!$J$2:$J$50000")),0)</f>
        <v>0</v>
      </c>
      <c r="R1479" s="3">
        <f ca="1">IF($B1479&lt;&gt;"",SUMIF(INDIRECT("ИсходныеДанные!$"&amp;$K$4&amp;"$2:$"&amp;$K$4&amp;"$50000"),$B1479&amp;"#"&amp;R$6,INDIRECT("ИсходныеДанные!$J$2:$J$50000")),0)</f>
        <v>0</v>
      </c>
      <c r="S1479" s="3">
        <f ca="1">IF($B1479&lt;&gt;"",SUMIF(INDIRECT("ИсходныеДанные!$"&amp;$K$4&amp;"$2:$"&amp;$K$4&amp;"$50000"),$B1479&amp;"#"&amp;S$6,INDIRECT("ИсходныеДанные!$J$2:$J$50000")),0)</f>
        <v>0</v>
      </c>
      <c r="T1479" s="3">
        <f ca="1">IF($B1479&lt;&gt;"",SUMIF(INDIRECT("ИсходныеДанные!$"&amp;$K$4&amp;"$2:$"&amp;$K$4&amp;"$50000"),$B1479&amp;"#"&amp;T$6,INDIRECT("ИсходныеДанные!$J$2:$J$50000")),0)</f>
        <v>0</v>
      </c>
      <c r="U1479" s="3">
        <f ca="1">IF($B1479&lt;&gt;"",SUMIF(INDIRECT("ИсходныеДанные!$"&amp;$K$4&amp;"$2:$"&amp;$K$4&amp;"$50000"),$B1479&amp;"#"&amp;U$6,INDIRECT("ИсходныеДанные!$J$2:$J$50000")),0)</f>
        <v>0</v>
      </c>
      <c r="V1479" s="3">
        <f ca="1">IF($B1479&lt;&gt;"",SUMIF(INDIRECT("ИсходныеДанные!$"&amp;$K$4&amp;"$2:$"&amp;$K$4&amp;"$50000"),$B1479&amp;"#"&amp;V$6,INDIRECT("ИсходныеДанные!$J$2:$J$50000")),0)</f>
        <v>0</v>
      </c>
      <c r="W1479" s="16" t="e">
        <f ca="1">SUM(K1479:V1479)/Пофамильно!$R$1</f>
        <v>#DIV/0!</v>
      </c>
    </row>
    <row r="1480" spans="1:23" x14ac:dyDescent="0.25">
      <c r="A1480" s="10" t="str">
        <f t="shared" ca="1" si="24"/>
        <v>delete</v>
      </c>
      <c r="B1480" s="16" cm="1">
        <f t="array" aca="1" ref="B1480" ca="1">INDIRECT("УникальныеСписки!D"&amp;ROW()-$L$4)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14"/>
      <c r="G1480" s="81" t="str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84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84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84" t="str" cm="1">
        <f t="array" aca="1" ref="J1480" ca="1">_xlfn.XLOOKUP($B1480,INDIRECT(SUBSTITUTE("ИсходныеДанные!$где$2:$где$50000","где",$B$4)),INDIRECT(SUBSTITUTE("ИсходныеДанные!$что$2:$что$50000","что",J$4)),"",0,1)</f>
        <v/>
      </c>
      <c r="K1480" s="3">
        <f ca="1">IF($B1480&lt;&gt;"",SUMIF(INDIRECT("ИсходныеДанные!$"&amp;$K$4&amp;"$2:$"&amp;$K$4&amp;"$50000"),$B1480&amp;"#"&amp;K$6,INDIRECT("ИсходныеДанные!$J$2:$J$50000")),0)</f>
        <v>0</v>
      </c>
      <c r="L1480" s="3">
        <f ca="1">IF($B1480&lt;&gt;"",SUMIF(INDIRECT("ИсходныеДанные!$"&amp;$K$4&amp;"$2:$"&amp;$K$4&amp;"$50000"),$B1480&amp;"#"&amp;L$6,INDIRECT("ИсходныеДанные!$J$2:$J$50000")),0)</f>
        <v>0</v>
      </c>
      <c r="M1480" s="3">
        <f ca="1">IF($B1480&lt;&gt;"",SUMIF(INDIRECT("ИсходныеДанные!$"&amp;$K$4&amp;"$2:$"&amp;$K$4&amp;"$50000"),$B1480&amp;"#"&amp;M$6,INDIRECT("ИсходныеДанные!$J$2:$J$50000")),0)</f>
        <v>0</v>
      </c>
      <c r="N1480" s="3">
        <f ca="1">IF($B1480&lt;&gt;"",SUMIF(INDIRECT("ИсходныеДанные!$"&amp;$K$4&amp;"$2:$"&amp;$K$4&amp;"$50000"),$B1480&amp;"#"&amp;N$6,INDIRECT("ИсходныеДанные!$J$2:$J$50000")),0)</f>
        <v>0</v>
      </c>
      <c r="O1480" s="3">
        <f ca="1">IF($B1480&lt;&gt;"",SUMIF(INDIRECT("ИсходныеДанные!$"&amp;$K$4&amp;"$2:$"&amp;$K$4&amp;"$50000"),$B1480&amp;"#"&amp;O$6,INDIRECT("ИсходныеДанные!$J$2:$J$50000")),0)</f>
        <v>0</v>
      </c>
      <c r="P1480" s="3">
        <f ca="1">IF($B1480&lt;&gt;"",SUMIF(INDIRECT("ИсходныеДанные!$"&amp;$K$4&amp;"$2:$"&amp;$K$4&amp;"$50000"),$B1480&amp;"#"&amp;P$6,INDIRECT("ИсходныеДанные!$J$2:$J$50000")),0)</f>
        <v>0</v>
      </c>
      <c r="Q1480" s="3">
        <f ca="1">IF($B1480&lt;&gt;"",SUMIF(INDIRECT("ИсходныеДанные!$"&amp;$K$4&amp;"$2:$"&amp;$K$4&amp;"$50000"),$B1480&amp;"#"&amp;Q$6,INDIRECT("ИсходныеДанные!$J$2:$J$50000")),0)</f>
        <v>0</v>
      </c>
      <c r="R1480" s="3">
        <f ca="1">IF($B1480&lt;&gt;"",SUMIF(INDIRECT("ИсходныеДанные!$"&amp;$K$4&amp;"$2:$"&amp;$K$4&amp;"$50000"),$B1480&amp;"#"&amp;R$6,INDIRECT("ИсходныеДанные!$J$2:$J$50000")),0)</f>
        <v>0</v>
      </c>
      <c r="S1480" s="3">
        <f ca="1">IF($B1480&lt;&gt;"",SUMIF(INDIRECT("ИсходныеДанные!$"&amp;$K$4&amp;"$2:$"&amp;$K$4&amp;"$50000"),$B1480&amp;"#"&amp;S$6,INDIRECT("ИсходныеДанные!$J$2:$J$50000")),0)</f>
        <v>0</v>
      </c>
      <c r="T1480" s="3">
        <f ca="1">IF($B1480&lt;&gt;"",SUMIF(INDIRECT("ИсходныеДанные!$"&amp;$K$4&amp;"$2:$"&amp;$K$4&amp;"$50000"),$B1480&amp;"#"&amp;T$6,INDIRECT("ИсходныеДанные!$J$2:$J$50000")),0)</f>
        <v>0</v>
      </c>
      <c r="U1480" s="3">
        <f ca="1">IF($B1480&lt;&gt;"",SUMIF(INDIRECT("ИсходныеДанные!$"&amp;$K$4&amp;"$2:$"&amp;$K$4&amp;"$50000"),$B1480&amp;"#"&amp;U$6,INDIRECT("ИсходныеДанные!$J$2:$J$50000")),0)</f>
        <v>0</v>
      </c>
      <c r="V1480" s="3">
        <f ca="1">IF($B1480&lt;&gt;"",SUMIF(INDIRECT("ИсходныеДанные!$"&amp;$K$4&amp;"$2:$"&amp;$K$4&amp;"$50000"),$B1480&amp;"#"&amp;V$6,INDIRECT("ИсходныеДанные!$J$2:$J$50000")),0)</f>
        <v>0</v>
      </c>
      <c r="W1480" s="16" t="e">
        <f ca="1">SUM(K1480:V1480)/Пофамильно!$R$1</f>
        <v>#DIV/0!</v>
      </c>
    </row>
    <row r="1481" spans="1:23" x14ac:dyDescent="0.25">
      <c r="A1481" s="10" t="str">
        <f t="shared" ca="1" si="24"/>
        <v>delete</v>
      </c>
      <c r="B1481" s="16" cm="1">
        <f t="array" aca="1" ref="B1481" ca="1">INDIRECT("УникальныеСписки!D"&amp;ROW()-$L$4)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14"/>
      <c r="G1481" s="81" t="str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84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84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84" t="str" cm="1">
        <f t="array" aca="1" ref="J1481" ca="1">_xlfn.XLOOKUP($B1481,INDIRECT(SUBSTITUTE("ИсходныеДанные!$где$2:$где$50000","где",$B$4)),INDIRECT(SUBSTITUTE("ИсходныеДанные!$что$2:$что$50000","что",J$4)),"",0,1)</f>
        <v/>
      </c>
      <c r="K1481" s="3">
        <f ca="1">IF($B1481&lt;&gt;"",SUMIF(INDIRECT("ИсходныеДанные!$"&amp;$K$4&amp;"$2:$"&amp;$K$4&amp;"$50000"),$B1481&amp;"#"&amp;K$6,INDIRECT("ИсходныеДанные!$J$2:$J$50000")),0)</f>
        <v>0</v>
      </c>
      <c r="L1481" s="3">
        <f ca="1">IF($B1481&lt;&gt;"",SUMIF(INDIRECT("ИсходныеДанные!$"&amp;$K$4&amp;"$2:$"&amp;$K$4&amp;"$50000"),$B1481&amp;"#"&amp;L$6,INDIRECT("ИсходныеДанные!$J$2:$J$50000")),0)</f>
        <v>0</v>
      </c>
      <c r="M1481" s="3">
        <f ca="1">IF($B1481&lt;&gt;"",SUMIF(INDIRECT("ИсходныеДанные!$"&amp;$K$4&amp;"$2:$"&amp;$K$4&amp;"$50000"),$B1481&amp;"#"&amp;M$6,INDIRECT("ИсходныеДанные!$J$2:$J$50000")),0)</f>
        <v>0</v>
      </c>
      <c r="N1481" s="3">
        <f ca="1">IF($B1481&lt;&gt;"",SUMIF(INDIRECT("ИсходныеДанные!$"&amp;$K$4&amp;"$2:$"&amp;$K$4&amp;"$50000"),$B1481&amp;"#"&amp;N$6,INDIRECT("ИсходныеДанные!$J$2:$J$50000")),0)</f>
        <v>0</v>
      </c>
      <c r="O1481" s="3">
        <f ca="1">IF($B1481&lt;&gt;"",SUMIF(INDIRECT("ИсходныеДанные!$"&amp;$K$4&amp;"$2:$"&amp;$K$4&amp;"$50000"),$B1481&amp;"#"&amp;O$6,INDIRECT("ИсходныеДанные!$J$2:$J$50000")),0)</f>
        <v>0</v>
      </c>
      <c r="P1481" s="3">
        <f ca="1">IF($B1481&lt;&gt;"",SUMIF(INDIRECT("ИсходныеДанные!$"&amp;$K$4&amp;"$2:$"&amp;$K$4&amp;"$50000"),$B1481&amp;"#"&amp;P$6,INDIRECT("ИсходныеДанные!$J$2:$J$50000")),0)</f>
        <v>0</v>
      </c>
      <c r="Q1481" s="3">
        <f ca="1">IF($B1481&lt;&gt;"",SUMIF(INDIRECT("ИсходныеДанные!$"&amp;$K$4&amp;"$2:$"&amp;$K$4&amp;"$50000"),$B1481&amp;"#"&amp;Q$6,INDIRECT("ИсходныеДанные!$J$2:$J$50000")),0)</f>
        <v>0</v>
      </c>
      <c r="R1481" s="3">
        <f ca="1">IF($B1481&lt;&gt;"",SUMIF(INDIRECT("ИсходныеДанные!$"&amp;$K$4&amp;"$2:$"&amp;$K$4&amp;"$50000"),$B1481&amp;"#"&amp;R$6,INDIRECT("ИсходныеДанные!$J$2:$J$50000")),0)</f>
        <v>0</v>
      </c>
      <c r="S1481" s="3">
        <f ca="1">IF($B1481&lt;&gt;"",SUMIF(INDIRECT("ИсходныеДанные!$"&amp;$K$4&amp;"$2:$"&amp;$K$4&amp;"$50000"),$B1481&amp;"#"&amp;S$6,INDIRECT("ИсходныеДанные!$J$2:$J$50000")),0)</f>
        <v>0</v>
      </c>
      <c r="T1481" s="3">
        <f ca="1">IF($B1481&lt;&gt;"",SUMIF(INDIRECT("ИсходныеДанные!$"&amp;$K$4&amp;"$2:$"&amp;$K$4&amp;"$50000"),$B1481&amp;"#"&amp;T$6,INDIRECT("ИсходныеДанные!$J$2:$J$50000")),0)</f>
        <v>0</v>
      </c>
      <c r="U1481" s="3">
        <f ca="1">IF($B1481&lt;&gt;"",SUMIF(INDIRECT("ИсходныеДанные!$"&amp;$K$4&amp;"$2:$"&amp;$K$4&amp;"$50000"),$B1481&amp;"#"&amp;U$6,INDIRECT("ИсходныеДанные!$J$2:$J$50000")),0)</f>
        <v>0</v>
      </c>
      <c r="V1481" s="3">
        <f ca="1">IF($B1481&lt;&gt;"",SUMIF(INDIRECT("ИсходныеДанные!$"&amp;$K$4&amp;"$2:$"&amp;$K$4&amp;"$50000"),$B1481&amp;"#"&amp;V$6,INDIRECT("ИсходныеДанные!$J$2:$J$50000")),0)</f>
        <v>0</v>
      </c>
      <c r="W1481" s="16" t="e">
        <f ca="1">SUM(K1481:V1481)/Пофамильно!$R$1</f>
        <v>#DIV/0!</v>
      </c>
    </row>
    <row r="1482" spans="1:23" x14ac:dyDescent="0.25">
      <c r="A1482" s="10" t="str">
        <f t="shared" ca="1" si="24"/>
        <v>delete</v>
      </c>
      <c r="B1482" s="16" cm="1">
        <f t="array" aca="1" ref="B1482" ca="1">INDIRECT("УникальныеСписки!D"&amp;ROW()-$L$4)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14"/>
      <c r="G1482" s="81" t="str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84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84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84" t="str" cm="1">
        <f t="array" aca="1" ref="J1482" ca="1">_xlfn.XLOOKUP($B1482,INDIRECT(SUBSTITUTE("ИсходныеДанные!$где$2:$где$50000","где",$B$4)),INDIRECT(SUBSTITUTE("ИсходныеДанные!$что$2:$что$50000","что",J$4)),"",0,1)</f>
        <v/>
      </c>
      <c r="K1482" s="3">
        <f ca="1">IF($B1482&lt;&gt;"",SUMIF(INDIRECT("ИсходныеДанные!$"&amp;$K$4&amp;"$2:$"&amp;$K$4&amp;"$50000"),$B1482&amp;"#"&amp;K$6,INDIRECT("ИсходныеДанные!$J$2:$J$50000")),0)</f>
        <v>0</v>
      </c>
      <c r="L1482" s="3">
        <f ca="1">IF($B1482&lt;&gt;"",SUMIF(INDIRECT("ИсходныеДанные!$"&amp;$K$4&amp;"$2:$"&amp;$K$4&amp;"$50000"),$B1482&amp;"#"&amp;L$6,INDIRECT("ИсходныеДанные!$J$2:$J$50000")),0)</f>
        <v>0</v>
      </c>
      <c r="M1482" s="3">
        <f ca="1">IF($B1482&lt;&gt;"",SUMIF(INDIRECT("ИсходныеДанные!$"&amp;$K$4&amp;"$2:$"&amp;$K$4&amp;"$50000"),$B1482&amp;"#"&amp;M$6,INDIRECT("ИсходныеДанные!$J$2:$J$50000")),0)</f>
        <v>0</v>
      </c>
      <c r="N1482" s="3">
        <f ca="1">IF($B1482&lt;&gt;"",SUMIF(INDIRECT("ИсходныеДанные!$"&amp;$K$4&amp;"$2:$"&amp;$K$4&amp;"$50000"),$B1482&amp;"#"&amp;N$6,INDIRECT("ИсходныеДанные!$J$2:$J$50000")),0)</f>
        <v>0</v>
      </c>
      <c r="O1482" s="3">
        <f ca="1">IF($B1482&lt;&gt;"",SUMIF(INDIRECT("ИсходныеДанные!$"&amp;$K$4&amp;"$2:$"&amp;$K$4&amp;"$50000"),$B1482&amp;"#"&amp;O$6,INDIRECT("ИсходныеДанные!$J$2:$J$50000")),0)</f>
        <v>0</v>
      </c>
      <c r="P1482" s="3">
        <f ca="1">IF($B1482&lt;&gt;"",SUMIF(INDIRECT("ИсходныеДанные!$"&amp;$K$4&amp;"$2:$"&amp;$K$4&amp;"$50000"),$B1482&amp;"#"&amp;P$6,INDIRECT("ИсходныеДанные!$J$2:$J$50000")),0)</f>
        <v>0</v>
      </c>
      <c r="Q1482" s="3">
        <f ca="1">IF($B1482&lt;&gt;"",SUMIF(INDIRECT("ИсходныеДанные!$"&amp;$K$4&amp;"$2:$"&amp;$K$4&amp;"$50000"),$B1482&amp;"#"&amp;Q$6,INDIRECT("ИсходныеДанные!$J$2:$J$50000")),0)</f>
        <v>0</v>
      </c>
      <c r="R1482" s="3">
        <f ca="1">IF($B1482&lt;&gt;"",SUMIF(INDIRECT("ИсходныеДанные!$"&amp;$K$4&amp;"$2:$"&amp;$K$4&amp;"$50000"),$B1482&amp;"#"&amp;R$6,INDIRECT("ИсходныеДанные!$J$2:$J$50000")),0)</f>
        <v>0</v>
      </c>
      <c r="S1482" s="3">
        <f ca="1">IF($B1482&lt;&gt;"",SUMIF(INDIRECT("ИсходныеДанные!$"&amp;$K$4&amp;"$2:$"&amp;$K$4&amp;"$50000"),$B1482&amp;"#"&amp;S$6,INDIRECT("ИсходныеДанные!$J$2:$J$50000")),0)</f>
        <v>0</v>
      </c>
      <c r="T1482" s="3">
        <f ca="1">IF($B1482&lt;&gt;"",SUMIF(INDIRECT("ИсходныеДанные!$"&amp;$K$4&amp;"$2:$"&amp;$K$4&amp;"$50000"),$B1482&amp;"#"&amp;T$6,INDIRECT("ИсходныеДанные!$J$2:$J$50000")),0)</f>
        <v>0</v>
      </c>
      <c r="U1482" s="3">
        <f ca="1">IF($B1482&lt;&gt;"",SUMIF(INDIRECT("ИсходныеДанные!$"&amp;$K$4&amp;"$2:$"&amp;$K$4&amp;"$50000"),$B1482&amp;"#"&amp;U$6,INDIRECT("ИсходныеДанные!$J$2:$J$50000")),0)</f>
        <v>0</v>
      </c>
      <c r="V1482" s="3">
        <f ca="1">IF($B1482&lt;&gt;"",SUMIF(INDIRECT("ИсходныеДанные!$"&amp;$K$4&amp;"$2:$"&amp;$K$4&amp;"$50000"),$B1482&amp;"#"&amp;V$6,INDIRECT("ИсходныеДанные!$J$2:$J$50000")),0)</f>
        <v>0</v>
      </c>
      <c r="W1482" s="16" t="e">
        <f ca="1">SUM(K1482:V1482)/Пофамильно!$R$1</f>
        <v>#DIV/0!</v>
      </c>
    </row>
    <row r="1483" spans="1:23" x14ac:dyDescent="0.25">
      <c r="A1483" s="10" t="str">
        <f t="shared" ref="A1483:A1546" ca="1" si="25">IF(C1483="","delete","")</f>
        <v>delete</v>
      </c>
      <c r="B1483" s="16" cm="1">
        <f t="array" aca="1" ref="B1483" ca="1">INDIRECT("УникальныеСписки!D"&amp;ROW()-$L$4)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14"/>
      <c r="G1483" s="81" t="str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84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84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84" t="str" cm="1">
        <f t="array" aca="1" ref="J1483" ca="1">_xlfn.XLOOKUP($B1483,INDIRECT(SUBSTITUTE("ИсходныеДанные!$где$2:$где$50000","где",$B$4)),INDIRECT(SUBSTITUTE("ИсходныеДанные!$что$2:$что$50000","что",J$4)),"",0,1)</f>
        <v/>
      </c>
      <c r="K1483" s="3">
        <f ca="1">IF($B1483&lt;&gt;"",SUMIF(INDIRECT("ИсходныеДанные!$"&amp;$K$4&amp;"$2:$"&amp;$K$4&amp;"$50000"),$B1483&amp;"#"&amp;K$6,INDIRECT("ИсходныеДанные!$J$2:$J$50000")),0)</f>
        <v>0</v>
      </c>
      <c r="L1483" s="3">
        <f ca="1">IF($B1483&lt;&gt;"",SUMIF(INDIRECT("ИсходныеДанные!$"&amp;$K$4&amp;"$2:$"&amp;$K$4&amp;"$50000"),$B1483&amp;"#"&amp;L$6,INDIRECT("ИсходныеДанные!$J$2:$J$50000")),0)</f>
        <v>0</v>
      </c>
      <c r="M1483" s="3">
        <f ca="1">IF($B1483&lt;&gt;"",SUMIF(INDIRECT("ИсходныеДанные!$"&amp;$K$4&amp;"$2:$"&amp;$K$4&amp;"$50000"),$B1483&amp;"#"&amp;M$6,INDIRECT("ИсходныеДанные!$J$2:$J$50000")),0)</f>
        <v>0</v>
      </c>
      <c r="N1483" s="3">
        <f ca="1">IF($B1483&lt;&gt;"",SUMIF(INDIRECT("ИсходныеДанные!$"&amp;$K$4&amp;"$2:$"&amp;$K$4&amp;"$50000"),$B1483&amp;"#"&amp;N$6,INDIRECT("ИсходныеДанные!$J$2:$J$50000")),0)</f>
        <v>0</v>
      </c>
      <c r="O1483" s="3">
        <f ca="1">IF($B1483&lt;&gt;"",SUMIF(INDIRECT("ИсходныеДанные!$"&amp;$K$4&amp;"$2:$"&amp;$K$4&amp;"$50000"),$B1483&amp;"#"&amp;O$6,INDIRECT("ИсходныеДанные!$J$2:$J$50000")),0)</f>
        <v>0</v>
      </c>
      <c r="P1483" s="3">
        <f ca="1">IF($B1483&lt;&gt;"",SUMIF(INDIRECT("ИсходныеДанные!$"&amp;$K$4&amp;"$2:$"&amp;$K$4&amp;"$50000"),$B1483&amp;"#"&amp;P$6,INDIRECT("ИсходныеДанные!$J$2:$J$50000")),0)</f>
        <v>0</v>
      </c>
      <c r="Q1483" s="3">
        <f ca="1">IF($B1483&lt;&gt;"",SUMIF(INDIRECT("ИсходныеДанные!$"&amp;$K$4&amp;"$2:$"&amp;$K$4&amp;"$50000"),$B1483&amp;"#"&amp;Q$6,INDIRECT("ИсходныеДанные!$J$2:$J$50000")),0)</f>
        <v>0</v>
      </c>
      <c r="R1483" s="3">
        <f ca="1">IF($B1483&lt;&gt;"",SUMIF(INDIRECT("ИсходныеДанные!$"&amp;$K$4&amp;"$2:$"&amp;$K$4&amp;"$50000"),$B1483&amp;"#"&amp;R$6,INDIRECT("ИсходныеДанные!$J$2:$J$50000")),0)</f>
        <v>0</v>
      </c>
      <c r="S1483" s="3">
        <f ca="1">IF($B1483&lt;&gt;"",SUMIF(INDIRECT("ИсходныеДанные!$"&amp;$K$4&amp;"$2:$"&amp;$K$4&amp;"$50000"),$B1483&amp;"#"&amp;S$6,INDIRECT("ИсходныеДанные!$J$2:$J$50000")),0)</f>
        <v>0</v>
      </c>
      <c r="T1483" s="3">
        <f ca="1">IF($B1483&lt;&gt;"",SUMIF(INDIRECT("ИсходныеДанные!$"&amp;$K$4&amp;"$2:$"&amp;$K$4&amp;"$50000"),$B1483&amp;"#"&amp;T$6,INDIRECT("ИсходныеДанные!$J$2:$J$50000")),0)</f>
        <v>0</v>
      </c>
      <c r="U1483" s="3">
        <f ca="1">IF($B1483&lt;&gt;"",SUMIF(INDIRECT("ИсходныеДанные!$"&amp;$K$4&amp;"$2:$"&amp;$K$4&amp;"$50000"),$B1483&amp;"#"&amp;U$6,INDIRECT("ИсходныеДанные!$J$2:$J$50000")),0)</f>
        <v>0</v>
      </c>
      <c r="V1483" s="3">
        <f ca="1">IF($B1483&lt;&gt;"",SUMIF(INDIRECT("ИсходныеДанные!$"&amp;$K$4&amp;"$2:$"&amp;$K$4&amp;"$50000"),$B1483&amp;"#"&amp;V$6,INDIRECT("ИсходныеДанные!$J$2:$J$50000")),0)</f>
        <v>0</v>
      </c>
      <c r="W1483" s="16" t="e">
        <f ca="1">SUM(K1483:V1483)/Пофамильно!$R$1</f>
        <v>#DIV/0!</v>
      </c>
    </row>
    <row r="1484" spans="1:23" x14ac:dyDescent="0.25">
      <c r="A1484" s="10" t="str">
        <f t="shared" ca="1" si="25"/>
        <v>delete</v>
      </c>
      <c r="B1484" s="16" cm="1">
        <f t="array" aca="1" ref="B1484" ca="1">INDIRECT("УникальныеСписки!D"&amp;ROW()-$L$4)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14"/>
      <c r="G1484" s="81" t="str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84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84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84" t="str" cm="1">
        <f t="array" aca="1" ref="J1484" ca="1">_xlfn.XLOOKUP($B1484,INDIRECT(SUBSTITUTE("ИсходныеДанные!$где$2:$где$50000","где",$B$4)),INDIRECT(SUBSTITUTE("ИсходныеДанные!$что$2:$что$50000","что",J$4)),"",0,1)</f>
        <v/>
      </c>
      <c r="K1484" s="3">
        <f ca="1">IF($B1484&lt;&gt;"",SUMIF(INDIRECT("ИсходныеДанные!$"&amp;$K$4&amp;"$2:$"&amp;$K$4&amp;"$50000"),$B1484&amp;"#"&amp;K$6,INDIRECT("ИсходныеДанные!$J$2:$J$50000")),0)</f>
        <v>0</v>
      </c>
      <c r="L1484" s="3">
        <f ca="1">IF($B1484&lt;&gt;"",SUMIF(INDIRECT("ИсходныеДанные!$"&amp;$K$4&amp;"$2:$"&amp;$K$4&amp;"$50000"),$B1484&amp;"#"&amp;L$6,INDIRECT("ИсходныеДанные!$J$2:$J$50000")),0)</f>
        <v>0</v>
      </c>
      <c r="M1484" s="3">
        <f ca="1">IF($B1484&lt;&gt;"",SUMIF(INDIRECT("ИсходныеДанные!$"&amp;$K$4&amp;"$2:$"&amp;$K$4&amp;"$50000"),$B1484&amp;"#"&amp;M$6,INDIRECT("ИсходныеДанные!$J$2:$J$50000")),0)</f>
        <v>0</v>
      </c>
      <c r="N1484" s="3">
        <f ca="1">IF($B1484&lt;&gt;"",SUMIF(INDIRECT("ИсходныеДанные!$"&amp;$K$4&amp;"$2:$"&amp;$K$4&amp;"$50000"),$B1484&amp;"#"&amp;N$6,INDIRECT("ИсходныеДанные!$J$2:$J$50000")),0)</f>
        <v>0</v>
      </c>
      <c r="O1484" s="3">
        <f ca="1">IF($B1484&lt;&gt;"",SUMIF(INDIRECT("ИсходныеДанные!$"&amp;$K$4&amp;"$2:$"&amp;$K$4&amp;"$50000"),$B1484&amp;"#"&amp;O$6,INDIRECT("ИсходныеДанные!$J$2:$J$50000")),0)</f>
        <v>0</v>
      </c>
      <c r="P1484" s="3">
        <f ca="1">IF($B1484&lt;&gt;"",SUMIF(INDIRECT("ИсходныеДанные!$"&amp;$K$4&amp;"$2:$"&amp;$K$4&amp;"$50000"),$B1484&amp;"#"&amp;P$6,INDIRECT("ИсходныеДанные!$J$2:$J$50000")),0)</f>
        <v>0</v>
      </c>
      <c r="Q1484" s="3">
        <f ca="1">IF($B1484&lt;&gt;"",SUMIF(INDIRECT("ИсходныеДанные!$"&amp;$K$4&amp;"$2:$"&amp;$K$4&amp;"$50000"),$B1484&amp;"#"&amp;Q$6,INDIRECT("ИсходныеДанные!$J$2:$J$50000")),0)</f>
        <v>0</v>
      </c>
      <c r="R1484" s="3">
        <f ca="1">IF($B1484&lt;&gt;"",SUMIF(INDIRECT("ИсходныеДанные!$"&amp;$K$4&amp;"$2:$"&amp;$K$4&amp;"$50000"),$B1484&amp;"#"&amp;R$6,INDIRECT("ИсходныеДанные!$J$2:$J$50000")),0)</f>
        <v>0</v>
      </c>
      <c r="S1484" s="3">
        <f ca="1">IF($B1484&lt;&gt;"",SUMIF(INDIRECT("ИсходныеДанные!$"&amp;$K$4&amp;"$2:$"&amp;$K$4&amp;"$50000"),$B1484&amp;"#"&amp;S$6,INDIRECT("ИсходныеДанные!$J$2:$J$50000")),0)</f>
        <v>0</v>
      </c>
      <c r="T1484" s="3">
        <f ca="1">IF($B1484&lt;&gt;"",SUMIF(INDIRECT("ИсходныеДанные!$"&amp;$K$4&amp;"$2:$"&amp;$K$4&amp;"$50000"),$B1484&amp;"#"&amp;T$6,INDIRECT("ИсходныеДанные!$J$2:$J$50000")),0)</f>
        <v>0</v>
      </c>
      <c r="U1484" s="3">
        <f ca="1">IF($B1484&lt;&gt;"",SUMIF(INDIRECT("ИсходныеДанные!$"&amp;$K$4&amp;"$2:$"&amp;$K$4&amp;"$50000"),$B1484&amp;"#"&amp;U$6,INDIRECT("ИсходныеДанные!$J$2:$J$50000")),0)</f>
        <v>0</v>
      </c>
      <c r="V1484" s="3">
        <f ca="1">IF($B1484&lt;&gt;"",SUMIF(INDIRECT("ИсходныеДанные!$"&amp;$K$4&amp;"$2:$"&amp;$K$4&amp;"$50000"),$B1484&amp;"#"&amp;V$6,INDIRECT("ИсходныеДанные!$J$2:$J$50000")),0)</f>
        <v>0</v>
      </c>
      <c r="W1484" s="16" t="e">
        <f ca="1">SUM(K1484:V1484)/Пофамильно!$R$1</f>
        <v>#DIV/0!</v>
      </c>
    </row>
    <row r="1485" spans="1:23" x14ac:dyDescent="0.25">
      <c r="A1485" s="10" t="str">
        <f t="shared" ca="1" si="25"/>
        <v>delete</v>
      </c>
      <c r="B1485" s="16" cm="1">
        <f t="array" aca="1" ref="B1485" ca="1">INDIRECT("УникальныеСписки!D"&amp;ROW()-$L$4)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14"/>
      <c r="G1485" s="81" t="str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84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84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84" t="str" cm="1">
        <f t="array" aca="1" ref="J1485" ca="1">_xlfn.XLOOKUP($B1485,INDIRECT(SUBSTITUTE("ИсходныеДанные!$где$2:$где$50000","где",$B$4)),INDIRECT(SUBSTITUTE("ИсходныеДанные!$что$2:$что$50000","что",J$4)),"",0,1)</f>
        <v/>
      </c>
      <c r="K1485" s="3">
        <f ca="1">IF($B1485&lt;&gt;"",SUMIF(INDIRECT("ИсходныеДанные!$"&amp;$K$4&amp;"$2:$"&amp;$K$4&amp;"$50000"),$B1485&amp;"#"&amp;K$6,INDIRECT("ИсходныеДанные!$J$2:$J$50000")),0)</f>
        <v>0</v>
      </c>
      <c r="L1485" s="3">
        <f ca="1">IF($B1485&lt;&gt;"",SUMIF(INDIRECT("ИсходныеДанные!$"&amp;$K$4&amp;"$2:$"&amp;$K$4&amp;"$50000"),$B1485&amp;"#"&amp;L$6,INDIRECT("ИсходныеДанные!$J$2:$J$50000")),0)</f>
        <v>0</v>
      </c>
      <c r="M1485" s="3">
        <f ca="1">IF($B1485&lt;&gt;"",SUMIF(INDIRECT("ИсходныеДанные!$"&amp;$K$4&amp;"$2:$"&amp;$K$4&amp;"$50000"),$B1485&amp;"#"&amp;M$6,INDIRECT("ИсходныеДанные!$J$2:$J$50000")),0)</f>
        <v>0</v>
      </c>
      <c r="N1485" s="3">
        <f ca="1">IF($B1485&lt;&gt;"",SUMIF(INDIRECT("ИсходныеДанные!$"&amp;$K$4&amp;"$2:$"&amp;$K$4&amp;"$50000"),$B1485&amp;"#"&amp;N$6,INDIRECT("ИсходныеДанные!$J$2:$J$50000")),0)</f>
        <v>0</v>
      </c>
      <c r="O1485" s="3">
        <f ca="1">IF($B1485&lt;&gt;"",SUMIF(INDIRECT("ИсходныеДанные!$"&amp;$K$4&amp;"$2:$"&amp;$K$4&amp;"$50000"),$B1485&amp;"#"&amp;O$6,INDIRECT("ИсходныеДанные!$J$2:$J$50000")),0)</f>
        <v>0</v>
      </c>
      <c r="P1485" s="3">
        <f ca="1">IF($B1485&lt;&gt;"",SUMIF(INDIRECT("ИсходныеДанные!$"&amp;$K$4&amp;"$2:$"&amp;$K$4&amp;"$50000"),$B1485&amp;"#"&amp;P$6,INDIRECT("ИсходныеДанные!$J$2:$J$50000")),0)</f>
        <v>0</v>
      </c>
      <c r="Q1485" s="3">
        <f ca="1">IF($B1485&lt;&gt;"",SUMIF(INDIRECT("ИсходныеДанные!$"&amp;$K$4&amp;"$2:$"&amp;$K$4&amp;"$50000"),$B1485&amp;"#"&amp;Q$6,INDIRECT("ИсходныеДанные!$J$2:$J$50000")),0)</f>
        <v>0</v>
      </c>
      <c r="R1485" s="3">
        <f ca="1">IF($B1485&lt;&gt;"",SUMIF(INDIRECT("ИсходныеДанные!$"&amp;$K$4&amp;"$2:$"&amp;$K$4&amp;"$50000"),$B1485&amp;"#"&amp;R$6,INDIRECT("ИсходныеДанные!$J$2:$J$50000")),0)</f>
        <v>0</v>
      </c>
      <c r="S1485" s="3">
        <f ca="1">IF($B1485&lt;&gt;"",SUMIF(INDIRECT("ИсходныеДанные!$"&amp;$K$4&amp;"$2:$"&amp;$K$4&amp;"$50000"),$B1485&amp;"#"&amp;S$6,INDIRECT("ИсходныеДанные!$J$2:$J$50000")),0)</f>
        <v>0</v>
      </c>
      <c r="T1485" s="3">
        <f ca="1">IF($B1485&lt;&gt;"",SUMIF(INDIRECT("ИсходныеДанные!$"&amp;$K$4&amp;"$2:$"&amp;$K$4&amp;"$50000"),$B1485&amp;"#"&amp;T$6,INDIRECT("ИсходныеДанные!$J$2:$J$50000")),0)</f>
        <v>0</v>
      </c>
      <c r="U1485" s="3">
        <f ca="1">IF($B1485&lt;&gt;"",SUMIF(INDIRECT("ИсходныеДанные!$"&amp;$K$4&amp;"$2:$"&amp;$K$4&amp;"$50000"),$B1485&amp;"#"&amp;U$6,INDIRECT("ИсходныеДанные!$J$2:$J$50000")),0)</f>
        <v>0</v>
      </c>
      <c r="V1485" s="3">
        <f ca="1">IF($B1485&lt;&gt;"",SUMIF(INDIRECT("ИсходныеДанные!$"&amp;$K$4&amp;"$2:$"&amp;$K$4&amp;"$50000"),$B1485&amp;"#"&amp;V$6,INDIRECT("ИсходныеДанные!$J$2:$J$50000")),0)</f>
        <v>0</v>
      </c>
      <c r="W1485" s="16" t="e">
        <f ca="1">SUM(K1485:V1485)/Пофамильно!$R$1</f>
        <v>#DIV/0!</v>
      </c>
    </row>
    <row r="1486" spans="1:23" x14ac:dyDescent="0.25">
      <c r="A1486" s="10" t="str">
        <f t="shared" ca="1" si="25"/>
        <v>delete</v>
      </c>
      <c r="B1486" s="16" cm="1">
        <f t="array" aca="1" ref="B1486" ca="1">INDIRECT("УникальныеСписки!D"&amp;ROW()-$L$4)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14"/>
      <c r="G1486" s="81" t="str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84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84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84" t="str" cm="1">
        <f t="array" aca="1" ref="J1486" ca="1">_xlfn.XLOOKUP($B1486,INDIRECT(SUBSTITUTE("ИсходныеДанные!$где$2:$где$50000","где",$B$4)),INDIRECT(SUBSTITUTE("ИсходныеДанные!$что$2:$что$50000","что",J$4)),"",0,1)</f>
        <v/>
      </c>
      <c r="K1486" s="3">
        <f ca="1">IF($B1486&lt;&gt;"",SUMIF(INDIRECT("ИсходныеДанные!$"&amp;$K$4&amp;"$2:$"&amp;$K$4&amp;"$50000"),$B1486&amp;"#"&amp;K$6,INDIRECT("ИсходныеДанные!$J$2:$J$50000")),0)</f>
        <v>0</v>
      </c>
      <c r="L1486" s="3">
        <f ca="1">IF($B1486&lt;&gt;"",SUMIF(INDIRECT("ИсходныеДанные!$"&amp;$K$4&amp;"$2:$"&amp;$K$4&amp;"$50000"),$B1486&amp;"#"&amp;L$6,INDIRECT("ИсходныеДанные!$J$2:$J$50000")),0)</f>
        <v>0</v>
      </c>
      <c r="M1486" s="3">
        <f ca="1">IF($B1486&lt;&gt;"",SUMIF(INDIRECT("ИсходныеДанные!$"&amp;$K$4&amp;"$2:$"&amp;$K$4&amp;"$50000"),$B1486&amp;"#"&amp;M$6,INDIRECT("ИсходныеДанные!$J$2:$J$50000")),0)</f>
        <v>0</v>
      </c>
      <c r="N1486" s="3">
        <f ca="1">IF($B1486&lt;&gt;"",SUMIF(INDIRECT("ИсходныеДанные!$"&amp;$K$4&amp;"$2:$"&amp;$K$4&amp;"$50000"),$B1486&amp;"#"&amp;N$6,INDIRECT("ИсходныеДанные!$J$2:$J$50000")),0)</f>
        <v>0</v>
      </c>
      <c r="O1486" s="3">
        <f ca="1">IF($B1486&lt;&gt;"",SUMIF(INDIRECT("ИсходныеДанные!$"&amp;$K$4&amp;"$2:$"&amp;$K$4&amp;"$50000"),$B1486&amp;"#"&amp;O$6,INDIRECT("ИсходныеДанные!$J$2:$J$50000")),0)</f>
        <v>0</v>
      </c>
      <c r="P1486" s="3">
        <f ca="1">IF($B1486&lt;&gt;"",SUMIF(INDIRECT("ИсходныеДанные!$"&amp;$K$4&amp;"$2:$"&amp;$K$4&amp;"$50000"),$B1486&amp;"#"&amp;P$6,INDIRECT("ИсходныеДанные!$J$2:$J$50000")),0)</f>
        <v>0</v>
      </c>
      <c r="Q1486" s="3">
        <f ca="1">IF($B1486&lt;&gt;"",SUMIF(INDIRECT("ИсходныеДанные!$"&amp;$K$4&amp;"$2:$"&amp;$K$4&amp;"$50000"),$B1486&amp;"#"&amp;Q$6,INDIRECT("ИсходныеДанные!$J$2:$J$50000")),0)</f>
        <v>0</v>
      </c>
      <c r="R1486" s="3">
        <f ca="1">IF($B1486&lt;&gt;"",SUMIF(INDIRECT("ИсходныеДанные!$"&amp;$K$4&amp;"$2:$"&amp;$K$4&amp;"$50000"),$B1486&amp;"#"&amp;R$6,INDIRECT("ИсходныеДанные!$J$2:$J$50000")),0)</f>
        <v>0</v>
      </c>
      <c r="S1486" s="3">
        <f ca="1">IF($B1486&lt;&gt;"",SUMIF(INDIRECT("ИсходныеДанные!$"&amp;$K$4&amp;"$2:$"&amp;$K$4&amp;"$50000"),$B1486&amp;"#"&amp;S$6,INDIRECT("ИсходныеДанные!$J$2:$J$50000")),0)</f>
        <v>0</v>
      </c>
      <c r="T1486" s="3">
        <f ca="1">IF($B1486&lt;&gt;"",SUMIF(INDIRECT("ИсходныеДанные!$"&amp;$K$4&amp;"$2:$"&amp;$K$4&amp;"$50000"),$B1486&amp;"#"&amp;T$6,INDIRECT("ИсходныеДанные!$J$2:$J$50000")),0)</f>
        <v>0</v>
      </c>
      <c r="U1486" s="3">
        <f ca="1">IF($B1486&lt;&gt;"",SUMIF(INDIRECT("ИсходныеДанные!$"&amp;$K$4&amp;"$2:$"&amp;$K$4&amp;"$50000"),$B1486&amp;"#"&amp;U$6,INDIRECT("ИсходныеДанные!$J$2:$J$50000")),0)</f>
        <v>0</v>
      </c>
      <c r="V1486" s="3">
        <f ca="1">IF($B1486&lt;&gt;"",SUMIF(INDIRECT("ИсходныеДанные!$"&amp;$K$4&amp;"$2:$"&amp;$K$4&amp;"$50000"),$B1486&amp;"#"&amp;V$6,INDIRECT("ИсходныеДанные!$J$2:$J$50000")),0)</f>
        <v>0</v>
      </c>
      <c r="W1486" s="16" t="e">
        <f ca="1">SUM(K1486:V1486)/Пофамильно!$R$1</f>
        <v>#DIV/0!</v>
      </c>
    </row>
    <row r="1487" spans="1:23" x14ac:dyDescent="0.25">
      <c r="A1487" s="10" t="str">
        <f t="shared" ca="1" si="25"/>
        <v>delete</v>
      </c>
      <c r="B1487" s="16" cm="1">
        <f t="array" aca="1" ref="B1487" ca="1">INDIRECT("УникальныеСписки!D"&amp;ROW()-$L$4)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14"/>
      <c r="G1487" s="81" t="str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84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84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84" t="str" cm="1">
        <f t="array" aca="1" ref="J1487" ca="1">_xlfn.XLOOKUP($B1487,INDIRECT(SUBSTITUTE("ИсходныеДанные!$где$2:$где$50000","где",$B$4)),INDIRECT(SUBSTITUTE("ИсходныеДанные!$что$2:$что$50000","что",J$4)),"",0,1)</f>
        <v/>
      </c>
      <c r="K1487" s="3">
        <f ca="1">IF($B1487&lt;&gt;"",SUMIF(INDIRECT("ИсходныеДанные!$"&amp;$K$4&amp;"$2:$"&amp;$K$4&amp;"$50000"),$B1487&amp;"#"&amp;K$6,INDIRECT("ИсходныеДанные!$J$2:$J$50000")),0)</f>
        <v>0</v>
      </c>
      <c r="L1487" s="3">
        <f ca="1">IF($B1487&lt;&gt;"",SUMIF(INDIRECT("ИсходныеДанные!$"&amp;$K$4&amp;"$2:$"&amp;$K$4&amp;"$50000"),$B1487&amp;"#"&amp;L$6,INDIRECT("ИсходныеДанные!$J$2:$J$50000")),0)</f>
        <v>0</v>
      </c>
      <c r="M1487" s="3">
        <f ca="1">IF($B1487&lt;&gt;"",SUMIF(INDIRECT("ИсходныеДанные!$"&amp;$K$4&amp;"$2:$"&amp;$K$4&amp;"$50000"),$B1487&amp;"#"&amp;M$6,INDIRECT("ИсходныеДанные!$J$2:$J$50000")),0)</f>
        <v>0</v>
      </c>
      <c r="N1487" s="3">
        <f ca="1">IF($B1487&lt;&gt;"",SUMIF(INDIRECT("ИсходныеДанные!$"&amp;$K$4&amp;"$2:$"&amp;$K$4&amp;"$50000"),$B1487&amp;"#"&amp;N$6,INDIRECT("ИсходныеДанные!$J$2:$J$50000")),0)</f>
        <v>0</v>
      </c>
      <c r="O1487" s="3">
        <f ca="1">IF($B1487&lt;&gt;"",SUMIF(INDIRECT("ИсходныеДанные!$"&amp;$K$4&amp;"$2:$"&amp;$K$4&amp;"$50000"),$B1487&amp;"#"&amp;O$6,INDIRECT("ИсходныеДанные!$J$2:$J$50000")),0)</f>
        <v>0</v>
      </c>
      <c r="P1487" s="3">
        <f ca="1">IF($B1487&lt;&gt;"",SUMIF(INDIRECT("ИсходныеДанные!$"&amp;$K$4&amp;"$2:$"&amp;$K$4&amp;"$50000"),$B1487&amp;"#"&amp;P$6,INDIRECT("ИсходныеДанные!$J$2:$J$50000")),0)</f>
        <v>0</v>
      </c>
      <c r="Q1487" s="3">
        <f ca="1">IF($B1487&lt;&gt;"",SUMIF(INDIRECT("ИсходныеДанные!$"&amp;$K$4&amp;"$2:$"&amp;$K$4&amp;"$50000"),$B1487&amp;"#"&amp;Q$6,INDIRECT("ИсходныеДанные!$J$2:$J$50000")),0)</f>
        <v>0</v>
      </c>
      <c r="R1487" s="3">
        <f ca="1">IF($B1487&lt;&gt;"",SUMIF(INDIRECT("ИсходныеДанные!$"&amp;$K$4&amp;"$2:$"&amp;$K$4&amp;"$50000"),$B1487&amp;"#"&amp;R$6,INDIRECT("ИсходныеДанные!$J$2:$J$50000")),0)</f>
        <v>0</v>
      </c>
      <c r="S1487" s="3">
        <f ca="1">IF($B1487&lt;&gt;"",SUMIF(INDIRECT("ИсходныеДанные!$"&amp;$K$4&amp;"$2:$"&amp;$K$4&amp;"$50000"),$B1487&amp;"#"&amp;S$6,INDIRECT("ИсходныеДанные!$J$2:$J$50000")),0)</f>
        <v>0</v>
      </c>
      <c r="T1487" s="3">
        <f ca="1">IF($B1487&lt;&gt;"",SUMIF(INDIRECT("ИсходныеДанные!$"&amp;$K$4&amp;"$2:$"&amp;$K$4&amp;"$50000"),$B1487&amp;"#"&amp;T$6,INDIRECT("ИсходныеДанные!$J$2:$J$50000")),0)</f>
        <v>0</v>
      </c>
      <c r="U1487" s="3">
        <f ca="1">IF($B1487&lt;&gt;"",SUMIF(INDIRECT("ИсходныеДанные!$"&amp;$K$4&amp;"$2:$"&amp;$K$4&amp;"$50000"),$B1487&amp;"#"&amp;U$6,INDIRECT("ИсходныеДанные!$J$2:$J$50000")),0)</f>
        <v>0</v>
      </c>
      <c r="V1487" s="3">
        <f ca="1">IF($B1487&lt;&gt;"",SUMIF(INDIRECT("ИсходныеДанные!$"&amp;$K$4&amp;"$2:$"&amp;$K$4&amp;"$50000"),$B1487&amp;"#"&amp;V$6,INDIRECT("ИсходныеДанные!$J$2:$J$50000")),0)</f>
        <v>0</v>
      </c>
      <c r="W1487" s="16" t="e">
        <f ca="1">SUM(K1487:V1487)/Пофамильно!$R$1</f>
        <v>#DIV/0!</v>
      </c>
    </row>
    <row r="1488" spans="1:23" x14ac:dyDescent="0.25">
      <c r="A1488" s="10" t="str">
        <f t="shared" ca="1" si="25"/>
        <v>delete</v>
      </c>
      <c r="B1488" s="16" cm="1">
        <f t="array" aca="1" ref="B1488" ca="1">INDIRECT("УникальныеСписки!D"&amp;ROW()-$L$4)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14"/>
      <c r="G1488" s="81" t="str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84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84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84" t="str" cm="1">
        <f t="array" aca="1" ref="J1488" ca="1">_xlfn.XLOOKUP($B1488,INDIRECT(SUBSTITUTE("ИсходныеДанные!$где$2:$где$50000","где",$B$4)),INDIRECT(SUBSTITUTE("ИсходныеДанные!$что$2:$что$50000","что",J$4)),"",0,1)</f>
        <v/>
      </c>
      <c r="K1488" s="3">
        <f ca="1">IF($B1488&lt;&gt;"",SUMIF(INDIRECT("ИсходныеДанные!$"&amp;$K$4&amp;"$2:$"&amp;$K$4&amp;"$50000"),$B1488&amp;"#"&amp;K$6,INDIRECT("ИсходныеДанные!$J$2:$J$50000")),0)</f>
        <v>0</v>
      </c>
      <c r="L1488" s="3">
        <f ca="1">IF($B1488&lt;&gt;"",SUMIF(INDIRECT("ИсходныеДанные!$"&amp;$K$4&amp;"$2:$"&amp;$K$4&amp;"$50000"),$B1488&amp;"#"&amp;L$6,INDIRECT("ИсходныеДанные!$J$2:$J$50000")),0)</f>
        <v>0</v>
      </c>
      <c r="M1488" s="3">
        <f ca="1">IF($B1488&lt;&gt;"",SUMIF(INDIRECT("ИсходныеДанные!$"&amp;$K$4&amp;"$2:$"&amp;$K$4&amp;"$50000"),$B1488&amp;"#"&amp;M$6,INDIRECT("ИсходныеДанные!$J$2:$J$50000")),0)</f>
        <v>0</v>
      </c>
      <c r="N1488" s="3">
        <f ca="1">IF($B1488&lt;&gt;"",SUMIF(INDIRECT("ИсходныеДанные!$"&amp;$K$4&amp;"$2:$"&amp;$K$4&amp;"$50000"),$B1488&amp;"#"&amp;N$6,INDIRECT("ИсходныеДанные!$J$2:$J$50000")),0)</f>
        <v>0</v>
      </c>
      <c r="O1488" s="3">
        <f ca="1">IF($B1488&lt;&gt;"",SUMIF(INDIRECT("ИсходныеДанные!$"&amp;$K$4&amp;"$2:$"&amp;$K$4&amp;"$50000"),$B1488&amp;"#"&amp;O$6,INDIRECT("ИсходныеДанные!$J$2:$J$50000")),0)</f>
        <v>0</v>
      </c>
      <c r="P1488" s="3">
        <f ca="1">IF($B1488&lt;&gt;"",SUMIF(INDIRECT("ИсходныеДанные!$"&amp;$K$4&amp;"$2:$"&amp;$K$4&amp;"$50000"),$B1488&amp;"#"&amp;P$6,INDIRECT("ИсходныеДанные!$J$2:$J$50000")),0)</f>
        <v>0</v>
      </c>
      <c r="Q1488" s="3">
        <f ca="1">IF($B1488&lt;&gt;"",SUMIF(INDIRECT("ИсходныеДанные!$"&amp;$K$4&amp;"$2:$"&amp;$K$4&amp;"$50000"),$B1488&amp;"#"&amp;Q$6,INDIRECT("ИсходныеДанные!$J$2:$J$50000")),0)</f>
        <v>0</v>
      </c>
      <c r="R1488" s="3">
        <f ca="1">IF($B1488&lt;&gt;"",SUMIF(INDIRECT("ИсходныеДанные!$"&amp;$K$4&amp;"$2:$"&amp;$K$4&amp;"$50000"),$B1488&amp;"#"&amp;R$6,INDIRECT("ИсходныеДанные!$J$2:$J$50000")),0)</f>
        <v>0</v>
      </c>
      <c r="S1488" s="3">
        <f ca="1">IF($B1488&lt;&gt;"",SUMIF(INDIRECT("ИсходныеДанные!$"&amp;$K$4&amp;"$2:$"&amp;$K$4&amp;"$50000"),$B1488&amp;"#"&amp;S$6,INDIRECT("ИсходныеДанные!$J$2:$J$50000")),0)</f>
        <v>0</v>
      </c>
      <c r="T1488" s="3">
        <f ca="1">IF($B1488&lt;&gt;"",SUMIF(INDIRECT("ИсходныеДанные!$"&amp;$K$4&amp;"$2:$"&amp;$K$4&amp;"$50000"),$B1488&amp;"#"&amp;T$6,INDIRECT("ИсходныеДанные!$J$2:$J$50000")),0)</f>
        <v>0</v>
      </c>
      <c r="U1488" s="3">
        <f ca="1">IF($B1488&lt;&gt;"",SUMIF(INDIRECT("ИсходныеДанные!$"&amp;$K$4&amp;"$2:$"&amp;$K$4&amp;"$50000"),$B1488&amp;"#"&amp;U$6,INDIRECT("ИсходныеДанные!$J$2:$J$50000")),0)</f>
        <v>0</v>
      </c>
      <c r="V1488" s="3">
        <f ca="1">IF($B1488&lt;&gt;"",SUMIF(INDIRECT("ИсходныеДанные!$"&amp;$K$4&amp;"$2:$"&amp;$K$4&amp;"$50000"),$B1488&amp;"#"&amp;V$6,INDIRECT("ИсходныеДанные!$J$2:$J$50000")),0)</f>
        <v>0</v>
      </c>
      <c r="W1488" s="16" t="e">
        <f ca="1">SUM(K1488:V1488)/Пофамильно!$R$1</f>
        <v>#DIV/0!</v>
      </c>
    </row>
    <row r="1489" spans="1:23" x14ac:dyDescent="0.25">
      <c r="A1489" s="10" t="str">
        <f t="shared" ca="1" si="25"/>
        <v>delete</v>
      </c>
      <c r="B1489" s="16" cm="1">
        <f t="array" aca="1" ref="B1489" ca="1">INDIRECT("УникальныеСписки!D"&amp;ROW()-$L$4)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14"/>
      <c r="G1489" s="81" t="str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84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84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84" t="str" cm="1">
        <f t="array" aca="1" ref="J1489" ca="1">_xlfn.XLOOKUP($B1489,INDIRECT(SUBSTITUTE("ИсходныеДанные!$где$2:$где$50000","где",$B$4)),INDIRECT(SUBSTITUTE("ИсходныеДанные!$что$2:$что$50000","что",J$4)),"",0,1)</f>
        <v/>
      </c>
      <c r="K1489" s="3">
        <f ca="1">IF($B1489&lt;&gt;"",SUMIF(INDIRECT("ИсходныеДанные!$"&amp;$K$4&amp;"$2:$"&amp;$K$4&amp;"$50000"),$B1489&amp;"#"&amp;K$6,INDIRECT("ИсходныеДанные!$J$2:$J$50000")),0)</f>
        <v>0</v>
      </c>
      <c r="L1489" s="3">
        <f ca="1">IF($B1489&lt;&gt;"",SUMIF(INDIRECT("ИсходныеДанные!$"&amp;$K$4&amp;"$2:$"&amp;$K$4&amp;"$50000"),$B1489&amp;"#"&amp;L$6,INDIRECT("ИсходныеДанные!$J$2:$J$50000")),0)</f>
        <v>0</v>
      </c>
      <c r="M1489" s="3">
        <f ca="1">IF($B1489&lt;&gt;"",SUMIF(INDIRECT("ИсходныеДанные!$"&amp;$K$4&amp;"$2:$"&amp;$K$4&amp;"$50000"),$B1489&amp;"#"&amp;M$6,INDIRECT("ИсходныеДанные!$J$2:$J$50000")),0)</f>
        <v>0</v>
      </c>
      <c r="N1489" s="3">
        <f ca="1">IF($B1489&lt;&gt;"",SUMIF(INDIRECT("ИсходныеДанные!$"&amp;$K$4&amp;"$2:$"&amp;$K$4&amp;"$50000"),$B1489&amp;"#"&amp;N$6,INDIRECT("ИсходныеДанные!$J$2:$J$50000")),0)</f>
        <v>0</v>
      </c>
      <c r="O1489" s="3">
        <f ca="1">IF($B1489&lt;&gt;"",SUMIF(INDIRECT("ИсходныеДанные!$"&amp;$K$4&amp;"$2:$"&amp;$K$4&amp;"$50000"),$B1489&amp;"#"&amp;O$6,INDIRECT("ИсходныеДанные!$J$2:$J$50000")),0)</f>
        <v>0</v>
      </c>
      <c r="P1489" s="3">
        <f ca="1">IF($B1489&lt;&gt;"",SUMIF(INDIRECT("ИсходныеДанные!$"&amp;$K$4&amp;"$2:$"&amp;$K$4&amp;"$50000"),$B1489&amp;"#"&amp;P$6,INDIRECT("ИсходныеДанные!$J$2:$J$50000")),0)</f>
        <v>0</v>
      </c>
      <c r="Q1489" s="3">
        <f ca="1">IF($B1489&lt;&gt;"",SUMIF(INDIRECT("ИсходныеДанные!$"&amp;$K$4&amp;"$2:$"&amp;$K$4&amp;"$50000"),$B1489&amp;"#"&amp;Q$6,INDIRECT("ИсходныеДанные!$J$2:$J$50000")),0)</f>
        <v>0</v>
      </c>
      <c r="R1489" s="3">
        <f ca="1">IF($B1489&lt;&gt;"",SUMIF(INDIRECT("ИсходныеДанные!$"&amp;$K$4&amp;"$2:$"&amp;$K$4&amp;"$50000"),$B1489&amp;"#"&amp;R$6,INDIRECT("ИсходныеДанные!$J$2:$J$50000")),0)</f>
        <v>0</v>
      </c>
      <c r="S1489" s="3">
        <f ca="1">IF($B1489&lt;&gt;"",SUMIF(INDIRECT("ИсходныеДанные!$"&amp;$K$4&amp;"$2:$"&amp;$K$4&amp;"$50000"),$B1489&amp;"#"&amp;S$6,INDIRECT("ИсходныеДанные!$J$2:$J$50000")),0)</f>
        <v>0</v>
      </c>
      <c r="T1489" s="3">
        <f ca="1">IF($B1489&lt;&gt;"",SUMIF(INDIRECT("ИсходныеДанные!$"&amp;$K$4&amp;"$2:$"&amp;$K$4&amp;"$50000"),$B1489&amp;"#"&amp;T$6,INDIRECT("ИсходныеДанные!$J$2:$J$50000")),0)</f>
        <v>0</v>
      </c>
      <c r="U1489" s="3">
        <f ca="1">IF($B1489&lt;&gt;"",SUMIF(INDIRECT("ИсходныеДанные!$"&amp;$K$4&amp;"$2:$"&amp;$K$4&amp;"$50000"),$B1489&amp;"#"&amp;U$6,INDIRECT("ИсходныеДанные!$J$2:$J$50000")),0)</f>
        <v>0</v>
      </c>
      <c r="V1489" s="3">
        <f ca="1">IF($B1489&lt;&gt;"",SUMIF(INDIRECT("ИсходныеДанные!$"&amp;$K$4&amp;"$2:$"&amp;$K$4&amp;"$50000"),$B1489&amp;"#"&amp;V$6,INDIRECT("ИсходныеДанные!$J$2:$J$50000")),0)</f>
        <v>0</v>
      </c>
      <c r="W1489" s="16" t="e">
        <f ca="1">SUM(K1489:V1489)/Пофамильно!$R$1</f>
        <v>#DIV/0!</v>
      </c>
    </row>
    <row r="1490" spans="1:23" x14ac:dyDescent="0.25">
      <c r="A1490" s="10" t="str">
        <f t="shared" ca="1" si="25"/>
        <v>delete</v>
      </c>
      <c r="B1490" s="16" cm="1">
        <f t="array" aca="1" ref="B1490" ca="1">INDIRECT("УникальныеСписки!D"&amp;ROW()-$L$4)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14"/>
      <c r="G1490" s="81" t="str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84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84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84" t="str" cm="1">
        <f t="array" aca="1" ref="J1490" ca="1">_xlfn.XLOOKUP($B1490,INDIRECT(SUBSTITUTE("ИсходныеДанные!$где$2:$где$50000","где",$B$4)),INDIRECT(SUBSTITUTE("ИсходныеДанные!$что$2:$что$50000","что",J$4)),"",0,1)</f>
        <v/>
      </c>
      <c r="K1490" s="3">
        <f ca="1">IF($B1490&lt;&gt;"",SUMIF(INDIRECT("ИсходныеДанные!$"&amp;$K$4&amp;"$2:$"&amp;$K$4&amp;"$50000"),$B1490&amp;"#"&amp;K$6,INDIRECT("ИсходныеДанные!$J$2:$J$50000")),0)</f>
        <v>0</v>
      </c>
      <c r="L1490" s="3">
        <f ca="1">IF($B1490&lt;&gt;"",SUMIF(INDIRECT("ИсходныеДанные!$"&amp;$K$4&amp;"$2:$"&amp;$K$4&amp;"$50000"),$B1490&amp;"#"&amp;L$6,INDIRECT("ИсходныеДанные!$J$2:$J$50000")),0)</f>
        <v>0</v>
      </c>
      <c r="M1490" s="3">
        <f ca="1">IF($B1490&lt;&gt;"",SUMIF(INDIRECT("ИсходныеДанные!$"&amp;$K$4&amp;"$2:$"&amp;$K$4&amp;"$50000"),$B1490&amp;"#"&amp;M$6,INDIRECT("ИсходныеДанные!$J$2:$J$50000")),0)</f>
        <v>0</v>
      </c>
      <c r="N1490" s="3">
        <f ca="1">IF($B1490&lt;&gt;"",SUMIF(INDIRECT("ИсходныеДанные!$"&amp;$K$4&amp;"$2:$"&amp;$K$4&amp;"$50000"),$B1490&amp;"#"&amp;N$6,INDIRECT("ИсходныеДанные!$J$2:$J$50000")),0)</f>
        <v>0</v>
      </c>
      <c r="O1490" s="3">
        <f ca="1">IF($B1490&lt;&gt;"",SUMIF(INDIRECT("ИсходныеДанные!$"&amp;$K$4&amp;"$2:$"&amp;$K$4&amp;"$50000"),$B1490&amp;"#"&amp;O$6,INDIRECT("ИсходныеДанные!$J$2:$J$50000")),0)</f>
        <v>0</v>
      </c>
      <c r="P1490" s="3">
        <f ca="1">IF($B1490&lt;&gt;"",SUMIF(INDIRECT("ИсходныеДанные!$"&amp;$K$4&amp;"$2:$"&amp;$K$4&amp;"$50000"),$B1490&amp;"#"&amp;P$6,INDIRECT("ИсходныеДанные!$J$2:$J$50000")),0)</f>
        <v>0</v>
      </c>
      <c r="Q1490" s="3">
        <f ca="1">IF($B1490&lt;&gt;"",SUMIF(INDIRECT("ИсходныеДанные!$"&amp;$K$4&amp;"$2:$"&amp;$K$4&amp;"$50000"),$B1490&amp;"#"&amp;Q$6,INDIRECT("ИсходныеДанные!$J$2:$J$50000")),0)</f>
        <v>0</v>
      </c>
      <c r="R1490" s="3">
        <f ca="1">IF($B1490&lt;&gt;"",SUMIF(INDIRECT("ИсходныеДанные!$"&amp;$K$4&amp;"$2:$"&amp;$K$4&amp;"$50000"),$B1490&amp;"#"&amp;R$6,INDIRECT("ИсходныеДанные!$J$2:$J$50000")),0)</f>
        <v>0</v>
      </c>
      <c r="S1490" s="3">
        <f ca="1">IF($B1490&lt;&gt;"",SUMIF(INDIRECT("ИсходныеДанные!$"&amp;$K$4&amp;"$2:$"&amp;$K$4&amp;"$50000"),$B1490&amp;"#"&amp;S$6,INDIRECT("ИсходныеДанные!$J$2:$J$50000")),0)</f>
        <v>0</v>
      </c>
      <c r="T1490" s="3">
        <f ca="1">IF($B1490&lt;&gt;"",SUMIF(INDIRECT("ИсходныеДанные!$"&amp;$K$4&amp;"$2:$"&amp;$K$4&amp;"$50000"),$B1490&amp;"#"&amp;T$6,INDIRECT("ИсходныеДанные!$J$2:$J$50000")),0)</f>
        <v>0</v>
      </c>
      <c r="U1490" s="3">
        <f ca="1">IF($B1490&lt;&gt;"",SUMIF(INDIRECT("ИсходныеДанные!$"&amp;$K$4&amp;"$2:$"&amp;$K$4&amp;"$50000"),$B1490&amp;"#"&amp;U$6,INDIRECT("ИсходныеДанные!$J$2:$J$50000")),0)</f>
        <v>0</v>
      </c>
      <c r="V1490" s="3">
        <f ca="1">IF($B1490&lt;&gt;"",SUMIF(INDIRECT("ИсходныеДанные!$"&amp;$K$4&amp;"$2:$"&amp;$K$4&amp;"$50000"),$B1490&amp;"#"&amp;V$6,INDIRECT("ИсходныеДанные!$J$2:$J$50000")),0)</f>
        <v>0</v>
      </c>
      <c r="W1490" s="16" t="e">
        <f ca="1">SUM(K1490:V1490)/Пофамильно!$R$1</f>
        <v>#DIV/0!</v>
      </c>
    </row>
    <row r="1491" spans="1:23" x14ac:dyDescent="0.25">
      <c r="A1491" s="10" t="str">
        <f t="shared" ca="1" si="25"/>
        <v>delete</v>
      </c>
      <c r="B1491" s="16" cm="1">
        <f t="array" aca="1" ref="B1491" ca="1">INDIRECT("УникальныеСписки!D"&amp;ROW()-$L$4)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14"/>
      <c r="G1491" s="81" t="str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84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84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84" t="str" cm="1">
        <f t="array" aca="1" ref="J1491" ca="1">_xlfn.XLOOKUP($B1491,INDIRECT(SUBSTITUTE("ИсходныеДанные!$где$2:$где$50000","где",$B$4)),INDIRECT(SUBSTITUTE("ИсходныеДанные!$что$2:$что$50000","что",J$4)),"",0,1)</f>
        <v/>
      </c>
      <c r="K1491" s="3">
        <f ca="1">IF($B1491&lt;&gt;"",SUMIF(INDIRECT("ИсходныеДанные!$"&amp;$K$4&amp;"$2:$"&amp;$K$4&amp;"$50000"),$B1491&amp;"#"&amp;K$6,INDIRECT("ИсходныеДанные!$J$2:$J$50000")),0)</f>
        <v>0</v>
      </c>
      <c r="L1491" s="3">
        <f ca="1">IF($B1491&lt;&gt;"",SUMIF(INDIRECT("ИсходныеДанные!$"&amp;$K$4&amp;"$2:$"&amp;$K$4&amp;"$50000"),$B1491&amp;"#"&amp;L$6,INDIRECT("ИсходныеДанные!$J$2:$J$50000")),0)</f>
        <v>0</v>
      </c>
      <c r="M1491" s="3">
        <f ca="1">IF($B1491&lt;&gt;"",SUMIF(INDIRECT("ИсходныеДанные!$"&amp;$K$4&amp;"$2:$"&amp;$K$4&amp;"$50000"),$B1491&amp;"#"&amp;M$6,INDIRECT("ИсходныеДанные!$J$2:$J$50000")),0)</f>
        <v>0</v>
      </c>
      <c r="N1491" s="3">
        <f ca="1">IF($B1491&lt;&gt;"",SUMIF(INDIRECT("ИсходныеДанные!$"&amp;$K$4&amp;"$2:$"&amp;$K$4&amp;"$50000"),$B1491&amp;"#"&amp;N$6,INDIRECT("ИсходныеДанные!$J$2:$J$50000")),0)</f>
        <v>0</v>
      </c>
      <c r="O1491" s="3">
        <f ca="1">IF($B1491&lt;&gt;"",SUMIF(INDIRECT("ИсходныеДанные!$"&amp;$K$4&amp;"$2:$"&amp;$K$4&amp;"$50000"),$B1491&amp;"#"&amp;O$6,INDIRECT("ИсходныеДанные!$J$2:$J$50000")),0)</f>
        <v>0</v>
      </c>
      <c r="P1491" s="3">
        <f ca="1">IF($B1491&lt;&gt;"",SUMIF(INDIRECT("ИсходныеДанные!$"&amp;$K$4&amp;"$2:$"&amp;$K$4&amp;"$50000"),$B1491&amp;"#"&amp;P$6,INDIRECT("ИсходныеДанные!$J$2:$J$50000")),0)</f>
        <v>0</v>
      </c>
      <c r="Q1491" s="3">
        <f ca="1">IF($B1491&lt;&gt;"",SUMIF(INDIRECT("ИсходныеДанные!$"&amp;$K$4&amp;"$2:$"&amp;$K$4&amp;"$50000"),$B1491&amp;"#"&amp;Q$6,INDIRECT("ИсходныеДанные!$J$2:$J$50000")),0)</f>
        <v>0</v>
      </c>
      <c r="R1491" s="3">
        <f ca="1">IF($B1491&lt;&gt;"",SUMIF(INDIRECT("ИсходныеДанные!$"&amp;$K$4&amp;"$2:$"&amp;$K$4&amp;"$50000"),$B1491&amp;"#"&amp;R$6,INDIRECT("ИсходныеДанные!$J$2:$J$50000")),0)</f>
        <v>0</v>
      </c>
      <c r="S1491" s="3">
        <f ca="1">IF($B1491&lt;&gt;"",SUMIF(INDIRECT("ИсходныеДанные!$"&amp;$K$4&amp;"$2:$"&amp;$K$4&amp;"$50000"),$B1491&amp;"#"&amp;S$6,INDIRECT("ИсходныеДанные!$J$2:$J$50000")),0)</f>
        <v>0</v>
      </c>
      <c r="T1491" s="3">
        <f ca="1">IF($B1491&lt;&gt;"",SUMIF(INDIRECT("ИсходныеДанные!$"&amp;$K$4&amp;"$2:$"&amp;$K$4&amp;"$50000"),$B1491&amp;"#"&amp;T$6,INDIRECT("ИсходныеДанные!$J$2:$J$50000")),0)</f>
        <v>0</v>
      </c>
      <c r="U1491" s="3">
        <f ca="1">IF($B1491&lt;&gt;"",SUMIF(INDIRECT("ИсходныеДанные!$"&amp;$K$4&amp;"$2:$"&amp;$K$4&amp;"$50000"),$B1491&amp;"#"&amp;U$6,INDIRECT("ИсходныеДанные!$J$2:$J$50000")),0)</f>
        <v>0</v>
      </c>
      <c r="V1491" s="3">
        <f ca="1">IF($B1491&lt;&gt;"",SUMIF(INDIRECT("ИсходныеДанные!$"&amp;$K$4&amp;"$2:$"&amp;$K$4&amp;"$50000"),$B1491&amp;"#"&amp;V$6,INDIRECT("ИсходныеДанные!$J$2:$J$50000")),0)</f>
        <v>0</v>
      </c>
      <c r="W1491" s="16" t="e">
        <f ca="1">SUM(K1491:V1491)/Пофамильно!$R$1</f>
        <v>#DIV/0!</v>
      </c>
    </row>
    <row r="1492" spans="1:23" x14ac:dyDescent="0.25">
      <c r="A1492" s="10" t="str">
        <f t="shared" ca="1" si="25"/>
        <v>delete</v>
      </c>
      <c r="B1492" s="16" cm="1">
        <f t="array" aca="1" ref="B1492" ca="1">INDIRECT("УникальныеСписки!D"&amp;ROW()-$L$4)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14"/>
      <c r="G1492" s="81" t="str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84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84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84" t="str" cm="1">
        <f t="array" aca="1" ref="J1492" ca="1">_xlfn.XLOOKUP($B1492,INDIRECT(SUBSTITUTE("ИсходныеДанные!$где$2:$где$50000","где",$B$4)),INDIRECT(SUBSTITUTE("ИсходныеДанные!$что$2:$что$50000","что",J$4)),"",0,1)</f>
        <v/>
      </c>
      <c r="K1492" s="3">
        <f ca="1">IF($B1492&lt;&gt;"",SUMIF(INDIRECT("ИсходныеДанные!$"&amp;$K$4&amp;"$2:$"&amp;$K$4&amp;"$50000"),$B1492&amp;"#"&amp;K$6,INDIRECT("ИсходныеДанные!$J$2:$J$50000")),0)</f>
        <v>0</v>
      </c>
      <c r="L1492" s="3">
        <f ca="1">IF($B1492&lt;&gt;"",SUMIF(INDIRECT("ИсходныеДанные!$"&amp;$K$4&amp;"$2:$"&amp;$K$4&amp;"$50000"),$B1492&amp;"#"&amp;L$6,INDIRECT("ИсходныеДанные!$J$2:$J$50000")),0)</f>
        <v>0</v>
      </c>
      <c r="M1492" s="3">
        <f ca="1">IF($B1492&lt;&gt;"",SUMIF(INDIRECT("ИсходныеДанные!$"&amp;$K$4&amp;"$2:$"&amp;$K$4&amp;"$50000"),$B1492&amp;"#"&amp;M$6,INDIRECT("ИсходныеДанные!$J$2:$J$50000")),0)</f>
        <v>0</v>
      </c>
      <c r="N1492" s="3">
        <f ca="1">IF($B1492&lt;&gt;"",SUMIF(INDIRECT("ИсходныеДанные!$"&amp;$K$4&amp;"$2:$"&amp;$K$4&amp;"$50000"),$B1492&amp;"#"&amp;N$6,INDIRECT("ИсходныеДанные!$J$2:$J$50000")),0)</f>
        <v>0</v>
      </c>
      <c r="O1492" s="3">
        <f ca="1">IF($B1492&lt;&gt;"",SUMIF(INDIRECT("ИсходныеДанные!$"&amp;$K$4&amp;"$2:$"&amp;$K$4&amp;"$50000"),$B1492&amp;"#"&amp;O$6,INDIRECT("ИсходныеДанные!$J$2:$J$50000")),0)</f>
        <v>0</v>
      </c>
      <c r="P1492" s="3">
        <f ca="1">IF($B1492&lt;&gt;"",SUMIF(INDIRECT("ИсходныеДанные!$"&amp;$K$4&amp;"$2:$"&amp;$K$4&amp;"$50000"),$B1492&amp;"#"&amp;P$6,INDIRECT("ИсходныеДанные!$J$2:$J$50000")),0)</f>
        <v>0</v>
      </c>
      <c r="Q1492" s="3">
        <f ca="1">IF($B1492&lt;&gt;"",SUMIF(INDIRECT("ИсходныеДанные!$"&amp;$K$4&amp;"$2:$"&amp;$K$4&amp;"$50000"),$B1492&amp;"#"&amp;Q$6,INDIRECT("ИсходныеДанные!$J$2:$J$50000")),0)</f>
        <v>0</v>
      </c>
      <c r="R1492" s="3">
        <f ca="1">IF($B1492&lt;&gt;"",SUMIF(INDIRECT("ИсходныеДанные!$"&amp;$K$4&amp;"$2:$"&amp;$K$4&amp;"$50000"),$B1492&amp;"#"&amp;R$6,INDIRECT("ИсходныеДанные!$J$2:$J$50000")),0)</f>
        <v>0</v>
      </c>
      <c r="S1492" s="3">
        <f ca="1">IF($B1492&lt;&gt;"",SUMIF(INDIRECT("ИсходныеДанные!$"&amp;$K$4&amp;"$2:$"&amp;$K$4&amp;"$50000"),$B1492&amp;"#"&amp;S$6,INDIRECT("ИсходныеДанные!$J$2:$J$50000")),0)</f>
        <v>0</v>
      </c>
      <c r="T1492" s="3">
        <f ca="1">IF($B1492&lt;&gt;"",SUMIF(INDIRECT("ИсходныеДанные!$"&amp;$K$4&amp;"$2:$"&amp;$K$4&amp;"$50000"),$B1492&amp;"#"&amp;T$6,INDIRECT("ИсходныеДанные!$J$2:$J$50000")),0)</f>
        <v>0</v>
      </c>
      <c r="U1492" s="3">
        <f ca="1">IF($B1492&lt;&gt;"",SUMIF(INDIRECT("ИсходныеДанные!$"&amp;$K$4&amp;"$2:$"&amp;$K$4&amp;"$50000"),$B1492&amp;"#"&amp;U$6,INDIRECT("ИсходныеДанные!$J$2:$J$50000")),0)</f>
        <v>0</v>
      </c>
      <c r="V1492" s="3">
        <f ca="1">IF($B1492&lt;&gt;"",SUMIF(INDIRECT("ИсходныеДанные!$"&amp;$K$4&amp;"$2:$"&amp;$K$4&amp;"$50000"),$B1492&amp;"#"&amp;V$6,INDIRECT("ИсходныеДанные!$J$2:$J$50000")),0)</f>
        <v>0</v>
      </c>
      <c r="W1492" s="16" t="e">
        <f ca="1">SUM(K1492:V1492)/Пофамильно!$R$1</f>
        <v>#DIV/0!</v>
      </c>
    </row>
    <row r="1493" spans="1:23" x14ac:dyDescent="0.25">
      <c r="A1493" s="10" t="str">
        <f t="shared" ca="1" si="25"/>
        <v>delete</v>
      </c>
      <c r="B1493" s="16" cm="1">
        <f t="array" aca="1" ref="B1493" ca="1">INDIRECT("УникальныеСписки!D"&amp;ROW()-$L$4)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14"/>
      <c r="G1493" s="81" t="str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84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84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84" t="str" cm="1">
        <f t="array" aca="1" ref="J1493" ca="1">_xlfn.XLOOKUP($B1493,INDIRECT(SUBSTITUTE("ИсходныеДанные!$где$2:$где$50000","где",$B$4)),INDIRECT(SUBSTITUTE("ИсходныеДанные!$что$2:$что$50000","что",J$4)),"",0,1)</f>
        <v/>
      </c>
      <c r="K1493" s="3">
        <f ca="1">IF($B1493&lt;&gt;"",SUMIF(INDIRECT("ИсходныеДанные!$"&amp;$K$4&amp;"$2:$"&amp;$K$4&amp;"$50000"),$B1493&amp;"#"&amp;K$6,INDIRECT("ИсходныеДанные!$J$2:$J$50000")),0)</f>
        <v>0</v>
      </c>
      <c r="L1493" s="3">
        <f ca="1">IF($B1493&lt;&gt;"",SUMIF(INDIRECT("ИсходныеДанные!$"&amp;$K$4&amp;"$2:$"&amp;$K$4&amp;"$50000"),$B1493&amp;"#"&amp;L$6,INDIRECT("ИсходныеДанные!$J$2:$J$50000")),0)</f>
        <v>0</v>
      </c>
      <c r="M1493" s="3">
        <f ca="1">IF($B1493&lt;&gt;"",SUMIF(INDIRECT("ИсходныеДанные!$"&amp;$K$4&amp;"$2:$"&amp;$K$4&amp;"$50000"),$B1493&amp;"#"&amp;M$6,INDIRECT("ИсходныеДанные!$J$2:$J$50000")),0)</f>
        <v>0</v>
      </c>
      <c r="N1493" s="3">
        <f ca="1">IF($B1493&lt;&gt;"",SUMIF(INDIRECT("ИсходныеДанные!$"&amp;$K$4&amp;"$2:$"&amp;$K$4&amp;"$50000"),$B1493&amp;"#"&amp;N$6,INDIRECT("ИсходныеДанные!$J$2:$J$50000")),0)</f>
        <v>0</v>
      </c>
      <c r="O1493" s="3">
        <f ca="1">IF($B1493&lt;&gt;"",SUMIF(INDIRECT("ИсходныеДанные!$"&amp;$K$4&amp;"$2:$"&amp;$K$4&amp;"$50000"),$B1493&amp;"#"&amp;O$6,INDIRECT("ИсходныеДанные!$J$2:$J$50000")),0)</f>
        <v>0</v>
      </c>
      <c r="P1493" s="3">
        <f ca="1">IF($B1493&lt;&gt;"",SUMIF(INDIRECT("ИсходныеДанные!$"&amp;$K$4&amp;"$2:$"&amp;$K$4&amp;"$50000"),$B1493&amp;"#"&amp;P$6,INDIRECT("ИсходныеДанные!$J$2:$J$50000")),0)</f>
        <v>0</v>
      </c>
      <c r="Q1493" s="3">
        <f ca="1">IF($B1493&lt;&gt;"",SUMIF(INDIRECT("ИсходныеДанные!$"&amp;$K$4&amp;"$2:$"&amp;$K$4&amp;"$50000"),$B1493&amp;"#"&amp;Q$6,INDIRECT("ИсходныеДанные!$J$2:$J$50000")),0)</f>
        <v>0</v>
      </c>
      <c r="R1493" s="3">
        <f ca="1">IF($B1493&lt;&gt;"",SUMIF(INDIRECT("ИсходныеДанные!$"&amp;$K$4&amp;"$2:$"&amp;$K$4&amp;"$50000"),$B1493&amp;"#"&amp;R$6,INDIRECT("ИсходныеДанные!$J$2:$J$50000")),0)</f>
        <v>0</v>
      </c>
      <c r="S1493" s="3">
        <f ca="1">IF($B1493&lt;&gt;"",SUMIF(INDIRECT("ИсходныеДанные!$"&amp;$K$4&amp;"$2:$"&amp;$K$4&amp;"$50000"),$B1493&amp;"#"&amp;S$6,INDIRECT("ИсходныеДанные!$J$2:$J$50000")),0)</f>
        <v>0</v>
      </c>
      <c r="T1493" s="3">
        <f ca="1">IF($B1493&lt;&gt;"",SUMIF(INDIRECT("ИсходныеДанные!$"&amp;$K$4&amp;"$2:$"&amp;$K$4&amp;"$50000"),$B1493&amp;"#"&amp;T$6,INDIRECT("ИсходныеДанные!$J$2:$J$50000")),0)</f>
        <v>0</v>
      </c>
      <c r="U1493" s="3">
        <f ca="1">IF($B1493&lt;&gt;"",SUMIF(INDIRECT("ИсходныеДанные!$"&amp;$K$4&amp;"$2:$"&amp;$K$4&amp;"$50000"),$B1493&amp;"#"&amp;U$6,INDIRECT("ИсходныеДанные!$J$2:$J$50000")),0)</f>
        <v>0</v>
      </c>
      <c r="V1493" s="3">
        <f ca="1">IF($B1493&lt;&gt;"",SUMIF(INDIRECT("ИсходныеДанные!$"&amp;$K$4&amp;"$2:$"&amp;$K$4&amp;"$50000"),$B1493&amp;"#"&amp;V$6,INDIRECT("ИсходныеДанные!$J$2:$J$50000")),0)</f>
        <v>0</v>
      </c>
      <c r="W1493" s="16" t="e">
        <f ca="1">SUM(K1493:V1493)/Пофамильно!$R$1</f>
        <v>#DIV/0!</v>
      </c>
    </row>
    <row r="1494" spans="1:23" x14ac:dyDescent="0.25">
      <c r="A1494" s="10" t="str">
        <f t="shared" ca="1" si="25"/>
        <v>delete</v>
      </c>
      <c r="B1494" s="16" cm="1">
        <f t="array" aca="1" ref="B1494" ca="1">INDIRECT("УникальныеСписки!D"&amp;ROW()-$L$4)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14"/>
      <c r="G1494" s="81" t="str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84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84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84" t="str" cm="1">
        <f t="array" aca="1" ref="J1494" ca="1">_xlfn.XLOOKUP($B1494,INDIRECT(SUBSTITUTE("ИсходныеДанные!$где$2:$где$50000","где",$B$4)),INDIRECT(SUBSTITUTE("ИсходныеДанные!$что$2:$что$50000","что",J$4)),"",0,1)</f>
        <v/>
      </c>
      <c r="K1494" s="3">
        <f ca="1">IF($B1494&lt;&gt;"",SUMIF(INDIRECT("ИсходныеДанные!$"&amp;$K$4&amp;"$2:$"&amp;$K$4&amp;"$50000"),$B1494&amp;"#"&amp;K$6,INDIRECT("ИсходныеДанные!$J$2:$J$50000")),0)</f>
        <v>0</v>
      </c>
      <c r="L1494" s="3">
        <f ca="1">IF($B1494&lt;&gt;"",SUMIF(INDIRECT("ИсходныеДанные!$"&amp;$K$4&amp;"$2:$"&amp;$K$4&amp;"$50000"),$B1494&amp;"#"&amp;L$6,INDIRECT("ИсходныеДанные!$J$2:$J$50000")),0)</f>
        <v>0</v>
      </c>
      <c r="M1494" s="3">
        <f ca="1">IF($B1494&lt;&gt;"",SUMIF(INDIRECT("ИсходныеДанные!$"&amp;$K$4&amp;"$2:$"&amp;$K$4&amp;"$50000"),$B1494&amp;"#"&amp;M$6,INDIRECT("ИсходныеДанные!$J$2:$J$50000")),0)</f>
        <v>0</v>
      </c>
      <c r="N1494" s="3">
        <f ca="1">IF($B1494&lt;&gt;"",SUMIF(INDIRECT("ИсходныеДанные!$"&amp;$K$4&amp;"$2:$"&amp;$K$4&amp;"$50000"),$B1494&amp;"#"&amp;N$6,INDIRECT("ИсходныеДанные!$J$2:$J$50000")),0)</f>
        <v>0</v>
      </c>
      <c r="O1494" s="3">
        <f ca="1">IF($B1494&lt;&gt;"",SUMIF(INDIRECT("ИсходныеДанные!$"&amp;$K$4&amp;"$2:$"&amp;$K$4&amp;"$50000"),$B1494&amp;"#"&amp;O$6,INDIRECT("ИсходныеДанные!$J$2:$J$50000")),0)</f>
        <v>0</v>
      </c>
      <c r="P1494" s="3">
        <f ca="1">IF($B1494&lt;&gt;"",SUMIF(INDIRECT("ИсходныеДанные!$"&amp;$K$4&amp;"$2:$"&amp;$K$4&amp;"$50000"),$B1494&amp;"#"&amp;P$6,INDIRECT("ИсходныеДанные!$J$2:$J$50000")),0)</f>
        <v>0</v>
      </c>
      <c r="Q1494" s="3">
        <f ca="1">IF($B1494&lt;&gt;"",SUMIF(INDIRECT("ИсходныеДанные!$"&amp;$K$4&amp;"$2:$"&amp;$K$4&amp;"$50000"),$B1494&amp;"#"&amp;Q$6,INDIRECT("ИсходныеДанные!$J$2:$J$50000")),0)</f>
        <v>0</v>
      </c>
      <c r="R1494" s="3">
        <f ca="1">IF($B1494&lt;&gt;"",SUMIF(INDIRECT("ИсходныеДанные!$"&amp;$K$4&amp;"$2:$"&amp;$K$4&amp;"$50000"),$B1494&amp;"#"&amp;R$6,INDIRECT("ИсходныеДанные!$J$2:$J$50000")),0)</f>
        <v>0</v>
      </c>
      <c r="S1494" s="3">
        <f ca="1">IF($B1494&lt;&gt;"",SUMIF(INDIRECT("ИсходныеДанные!$"&amp;$K$4&amp;"$2:$"&amp;$K$4&amp;"$50000"),$B1494&amp;"#"&amp;S$6,INDIRECT("ИсходныеДанные!$J$2:$J$50000")),0)</f>
        <v>0</v>
      </c>
      <c r="T1494" s="3">
        <f ca="1">IF($B1494&lt;&gt;"",SUMIF(INDIRECT("ИсходныеДанные!$"&amp;$K$4&amp;"$2:$"&amp;$K$4&amp;"$50000"),$B1494&amp;"#"&amp;T$6,INDIRECT("ИсходныеДанные!$J$2:$J$50000")),0)</f>
        <v>0</v>
      </c>
      <c r="U1494" s="3">
        <f ca="1">IF($B1494&lt;&gt;"",SUMIF(INDIRECT("ИсходныеДанные!$"&amp;$K$4&amp;"$2:$"&amp;$K$4&amp;"$50000"),$B1494&amp;"#"&amp;U$6,INDIRECT("ИсходныеДанные!$J$2:$J$50000")),0)</f>
        <v>0</v>
      </c>
      <c r="V1494" s="3">
        <f ca="1">IF($B1494&lt;&gt;"",SUMIF(INDIRECT("ИсходныеДанные!$"&amp;$K$4&amp;"$2:$"&amp;$K$4&amp;"$50000"),$B1494&amp;"#"&amp;V$6,INDIRECT("ИсходныеДанные!$J$2:$J$50000")),0)</f>
        <v>0</v>
      </c>
      <c r="W1494" s="16" t="e">
        <f ca="1">SUM(K1494:V1494)/Пофамильно!$R$1</f>
        <v>#DIV/0!</v>
      </c>
    </row>
    <row r="1495" spans="1:23" x14ac:dyDescent="0.25">
      <c r="A1495" s="10" t="str">
        <f t="shared" ca="1" si="25"/>
        <v>delete</v>
      </c>
      <c r="B1495" s="16" cm="1">
        <f t="array" aca="1" ref="B1495" ca="1">INDIRECT("УникальныеСписки!D"&amp;ROW()-$L$4)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14"/>
      <c r="G1495" s="81" t="str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84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84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84" t="str" cm="1">
        <f t="array" aca="1" ref="J1495" ca="1">_xlfn.XLOOKUP($B1495,INDIRECT(SUBSTITUTE("ИсходныеДанные!$где$2:$где$50000","где",$B$4)),INDIRECT(SUBSTITUTE("ИсходныеДанные!$что$2:$что$50000","что",J$4)),"",0,1)</f>
        <v/>
      </c>
      <c r="K1495" s="3">
        <f ca="1">IF($B1495&lt;&gt;"",SUMIF(INDIRECT("ИсходныеДанные!$"&amp;$K$4&amp;"$2:$"&amp;$K$4&amp;"$50000"),$B1495&amp;"#"&amp;K$6,INDIRECT("ИсходныеДанные!$J$2:$J$50000")),0)</f>
        <v>0</v>
      </c>
      <c r="L1495" s="3">
        <f ca="1">IF($B1495&lt;&gt;"",SUMIF(INDIRECT("ИсходныеДанные!$"&amp;$K$4&amp;"$2:$"&amp;$K$4&amp;"$50000"),$B1495&amp;"#"&amp;L$6,INDIRECT("ИсходныеДанные!$J$2:$J$50000")),0)</f>
        <v>0</v>
      </c>
      <c r="M1495" s="3">
        <f ca="1">IF($B1495&lt;&gt;"",SUMIF(INDIRECT("ИсходныеДанные!$"&amp;$K$4&amp;"$2:$"&amp;$K$4&amp;"$50000"),$B1495&amp;"#"&amp;M$6,INDIRECT("ИсходныеДанные!$J$2:$J$50000")),0)</f>
        <v>0</v>
      </c>
      <c r="N1495" s="3">
        <f ca="1">IF($B1495&lt;&gt;"",SUMIF(INDIRECT("ИсходныеДанные!$"&amp;$K$4&amp;"$2:$"&amp;$K$4&amp;"$50000"),$B1495&amp;"#"&amp;N$6,INDIRECT("ИсходныеДанные!$J$2:$J$50000")),0)</f>
        <v>0</v>
      </c>
      <c r="O1495" s="3">
        <f ca="1">IF($B1495&lt;&gt;"",SUMIF(INDIRECT("ИсходныеДанные!$"&amp;$K$4&amp;"$2:$"&amp;$K$4&amp;"$50000"),$B1495&amp;"#"&amp;O$6,INDIRECT("ИсходныеДанные!$J$2:$J$50000")),0)</f>
        <v>0</v>
      </c>
      <c r="P1495" s="3">
        <f ca="1">IF($B1495&lt;&gt;"",SUMIF(INDIRECT("ИсходныеДанные!$"&amp;$K$4&amp;"$2:$"&amp;$K$4&amp;"$50000"),$B1495&amp;"#"&amp;P$6,INDIRECT("ИсходныеДанные!$J$2:$J$50000")),0)</f>
        <v>0</v>
      </c>
      <c r="Q1495" s="3">
        <f ca="1">IF($B1495&lt;&gt;"",SUMIF(INDIRECT("ИсходныеДанные!$"&amp;$K$4&amp;"$2:$"&amp;$K$4&amp;"$50000"),$B1495&amp;"#"&amp;Q$6,INDIRECT("ИсходныеДанные!$J$2:$J$50000")),0)</f>
        <v>0</v>
      </c>
      <c r="R1495" s="3">
        <f ca="1">IF($B1495&lt;&gt;"",SUMIF(INDIRECT("ИсходныеДанные!$"&amp;$K$4&amp;"$2:$"&amp;$K$4&amp;"$50000"),$B1495&amp;"#"&amp;R$6,INDIRECT("ИсходныеДанные!$J$2:$J$50000")),0)</f>
        <v>0</v>
      </c>
      <c r="S1495" s="3">
        <f ca="1">IF($B1495&lt;&gt;"",SUMIF(INDIRECT("ИсходныеДанные!$"&amp;$K$4&amp;"$2:$"&amp;$K$4&amp;"$50000"),$B1495&amp;"#"&amp;S$6,INDIRECT("ИсходныеДанные!$J$2:$J$50000")),0)</f>
        <v>0</v>
      </c>
      <c r="T1495" s="3">
        <f ca="1">IF($B1495&lt;&gt;"",SUMIF(INDIRECT("ИсходныеДанные!$"&amp;$K$4&amp;"$2:$"&amp;$K$4&amp;"$50000"),$B1495&amp;"#"&amp;T$6,INDIRECT("ИсходныеДанные!$J$2:$J$50000")),0)</f>
        <v>0</v>
      </c>
      <c r="U1495" s="3">
        <f ca="1">IF($B1495&lt;&gt;"",SUMIF(INDIRECT("ИсходныеДанные!$"&amp;$K$4&amp;"$2:$"&amp;$K$4&amp;"$50000"),$B1495&amp;"#"&amp;U$6,INDIRECT("ИсходныеДанные!$J$2:$J$50000")),0)</f>
        <v>0</v>
      </c>
      <c r="V1495" s="3">
        <f ca="1">IF($B1495&lt;&gt;"",SUMIF(INDIRECT("ИсходныеДанные!$"&amp;$K$4&amp;"$2:$"&amp;$K$4&amp;"$50000"),$B1495&amp;"#"&amp;V$6,INDIRECT("ИсходныеДанные!$J$2:$J$50000")),0)</f>
        <v>0</v>
      </c>
      <c r="W1495" s="16" t="e">
        <f ca="1">SUM(K1495:V1495)/Пофамильно!$R$1</f>
        <v>#DIV/0!</v>
      </c>
    </row>
    <row r="1496" spans="1:23" x14ac:dyDescent="0.25">
      <c r="A1496" s="10" t="str">
        <f t="shared" ca="1" si="25"/>
        <v>delete</v>
      </c>
      <c r="B1496" s="16" cm="1">
        <f t="array" aca="1" ref="B1496" ca="1">INDIRECT("УникальныеСписки!D"&amp;ROW()-$L$4)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14"/>
      <c r="G1496" s="81" t="str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84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84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84" t="str" cm="1">
        <f t="array" aca="1" ref="J1496" ca="1">_xlfn.XLOOKUP($B1496,INDIRECT(SUBSTITUTE("ИсходныеДанные!$где$2:$где$50000","где",$B$4)),INDIRECT(SUBSTITUTE("ИсходныеДанные!$что$2:$что$50000","что",J$4)),"",0,1)</f>
        <v/>
      </c>
      <c r="K1496" s="3">
        <f ca="1">IF($B1496&lt;&gt;"",SUMIF(INDIRECT("ИсходныеДанные!$"&amp;$K$4&amp;"$2:$"&amp;$K$4&amp;"$50000"),$B1496&amp;"#"&amp;K$6,INDIRECT("ИсходныеДанные!$J$2:$J$50000")),0)</f>
        <v>0</v>
      </c>
      <c r="L1496" s="3">
        <f ca="1">IF($B1496&lt;&gt;"",SUMIF(INDIRECT("ИсходныеДанные!$"&amp;$K$4&amp;"$2:$"&amp;$K$4&amp;"$50000"),$B1496&amp;"#"&amp;L$6,INDIRECT("ИсходныеДанные!$J$2:$J$50000")),0)</f>
        <v>0</v>
      </c>
      <c r="M1496" s="3">
        <f ca="1">IF($B1496&lt;&gt;"",SUMIF(INDIRECT("ИсходныеДанные!$"&amp;$K$4&amp;"$2:$"&amp;$K$4&amp;"$50000"),$B1496&amp;"#"&amp;M$6,INDIRECT("ИсходныеДанные!$J$2:$J$50000")),0)</f>
        <v>0</v>
      </c>
      <c r="N1496" s="3">
        <f ca="1">IF($B1496&lt;&gt;"",SUMIF(INDIRECT("ИсходныеДанные!$"&amp;$K$4&amp;"$2:$"&amp;$K$4&amp;"$50000"),$B1496&amp;"#"&amp;N$6,INDIRECT("ИсходныеДанные!$J$2:$J$50000")),0)</f>
        <v>0</v>
      </c>
      <c r="O1496" s="3">
        <f ca="1">IF($B1496&lt;&gt;"",SUMIF(INDIRECT("ИсходныеДанные!$"&amp;$K$4&amp;"$2:$"&amp;$K$4&amp;"$50000"),$B1496&amp;"#"&amp;O$6,INDIRECT("ИсходныеДанные!$J$2:$J$50000")),0)</f>
        <v>0</v>
      </c>
      <c r="P1496" s="3">
        <f ca="1">IF($B1496&lt;&gt;"",SUMIF(INDIRECT("ИсходныеДанные!$"&amp;$K$4&amp;"$2:$"&amp;$K$4&amp;"$50000"),$B1496&amp;"#"&amp;P$6,INDIRECT("ИсходныеДанные!$J$2:$J$50000")),0)</f>
        <v>0</v>
      </c>
      <c r="Q1496" s="3">
        <f ca="1">IF($B1496&lt;&gt;"",SUMIF(INDIRECT("ИсходныеДанные!$"&amp;$K$4&amp;"$2:$"&amp;$K$4&amp;"$50000"),$B1496&amp;"#"&amp;Q$6,INDIRECT("ИсходныеДанные!$J$2:$J$50000")),0)</f>
        <v>0</v>
      </c>
      <c r="R1496" s="3">
        <f ca="1">IF($B1496&lt;&gt;"",SUMIF(INDIRECT("ИсходныеДанные!$"&amp;$K$4&amp;"$2:$"&amp;$K$4&amp;"$50000"),$B1496&amp;"#"&amp;R$6,INDIRECT("ИсходныеДанные!$J$2:$J$50000")),0)</f>
        <v>0</v>
      </c>
      <c r="S1496" s="3">
        <f ca="1">IF($B1496&lt;&gt;"",SUMIF(INDIRECT("ИсходныеДанные!$"&amp;$K$4&amp;"$2:$"&amp;$K$4&amp;"$50000"),$B1496&amp;"#"&amp;S$6,INDIRECT("ИсходныеДанные!$J$2:$J$50000")),0)</f>
        <v>0</v>
      </c>
      <c r="T1496" s="3">
        <f ca="1">IF($B1496&lt;&gt;"",SUMIF(INDIRECT("ИсходныеДанные!$"&amp;$K$4&amp;"$2:$"&amp;$K$4&amp;"$50000"),$B1496&amp;"#"&amp;T$6,INDIRECT("ИсходныеДанные!$J$2:$J$50000")),0)</f>
        <v>0</v>
      </c>
      <c r="U1496" s="3">
        <f ca="1">IF($B1496&lt;&gt;"",SUMIF(INDIRECT("ИсходныеДанные!$"&amp;$K$4&amp;"$2:$"&amp;$K$4&amp;"$50000"),$B1496&amp;"#"&amp;U$6,INDIRECT("ИсходныеДанные!$J$2:$J$50000")),0)</f>
        <v>0</v>
      </c>
      <c r="V1496" s="3">
        <f ca="1">IF($B1496&lt;&gt;"",SUMIF(INDIRECT("ИсходныеДанные!$"&amp;$K$4&amp;"$2:$"&amp;$K$4&amp;"$50000"),$B1496&amp;"#"&amp;V$6,INDIRECT("ИсходныеДанные!$J$2:$J$50000")),0)</f>
        <v>0</v>
      </c>
      <c r="W1496" s="16" t="e">
        <f ca="1">SUM(K1496:V1496)/Пофамильно!$R$1</f>
        <v>#DIV/0!</v>
      </c>
    </row>
    <row r="1497" spans="1:23" x14ac:dyDescent="0.25">
      <c r="A1497" s="10" t="str">
        <f t="shared" ca="1" si="25"/>
        <v>delete</v>
      </c>
      <c r="B1497" s="16" cm="1">
        <f t="array" aca="1" ref="B1497" ca="1">INDIRECT("УникальныеСписки!D"&amp;ROW()-$L$4)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14"/>
      <c r="G1497" s="81" t="str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84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84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84" t="str" cm="1">
        <f t="array" aca="1" ref="J1497" ca="1">_xlfn.XLOOKUP($B1497,INDIRECT(SUBSTITUTE("ИсходныеДанные!$где$2:$где$50000","где",$B$4)),INDIRECT(SUBSTITUTE("ИсходныеДанные!$что$2:$что$50000","что",J$4)),"",0,1)</f>
        <v/>
      </c>
      <c r="K1497" s="3">
        <f ca="1">IF($B1497&lt;&gt;"",SUMIF(INDIRECT("ИсходныеДанные!$"&amp;$K$4&amp;"$2:$"&amp;$K$4&amp;"$50000"),$B1497&amp;"#"&amp;K$6,INDIRECT("ИсходныеДанные!$J$2:$J$50000")),0)</f>
        <v>0</v>
      </c>
      <c r="L1497" s="3">
        <f ca="1">IF($B1497&lt;&gt;"",SUMIF(INDIRECT("ИсходныеДанные!$"&amp;$K$4&amp;"$2:$"&amp;$K$4&amp;"$50000"),$B1497&amp;"#"&amp;L$6,INDIRECT("ИсходныеДанные!$J$2:$J$50000")),0)</f>
        <v>0</v>
      </c>
      <c r="M1497" s="3">
        <f ca="1">IF($B1497&lt;&gt;"",SUMIF(INDIRECT("ИсходныеДанные!$"&amp;$K$4&amp;"$2:$"&amp;$K$4&amp;"$50000"),$B1497&amp;"#"&amp;M$6,INDIRECT("ИсходныеДанные!$J$2:$J$50000")),0)</f>
        <v>0</v>
      </c>
      <c r="N1497" s="3">
        <f ca="1">IF($B1497&lt;&gt;"",SUMIF(INDIRECT("ИсходныеДанные!$"&amp;$K$4&amp;"$2:$"&amp;$K$4&amp;"$50000"),$B1497&amp;"#"&amp;N$6,INDIRECT("ИсходныеДанные!$J$2:$J$50000")),0)</f>
        <v>0</v>
      </c>
      <c r="O1497" s="3">
        <f ca="1">IF($B1497&lt;&gt;"",SUMIF(INDIRECT("ИсходныеДанные!$"&amp;$K$4&amp;"$2:$"&amp;$K$4&amp;"$50000"),$B1497&amp;"#"&amp;O$6,INDIRECT("ИсходныеДанные!$J$2:$J$50000")),0)</f>
        <v>0</v>
      </c>
      <c r="P1497" s="3">
        <f ca="1">IF($B1497&lt;&gt;"",SUMIF(INDIRECT("ИсходныеДанные!$"&amp;$K$4&amp;"$2:$"&amp;$K$4&amp;"$50000"),$B1497&amp;"#"&amp;P$6,INDIRECT("ИсходныеДанные!$J$2:$J$50000")),0)</f>
        <v>0</v>
      </c>
      <c r="Q1497" s="3">
        <f ca="1">IF($B1497&lt;&gt;"",SUMIF(INDIRECT("ИсходныеДанные!$"&amp;$K$4&amp;"$2:$"&amp;$K$4&amp;"$50000"),$B1497&amp;"#"&amp;Q$6,INDIRECT("ИсходныеДанные!$J$2:$J$50000")),0)</f>
        <v>0</v>
      </c>
      <c r="R1497" s="3">
        <f ca="1">IF($B1497&lt;&gt;"",SUMIF(INDIRECT("ИсходныеДанные!$"&amp;$K$4&amp;"$2:$"&amp;$K$4&amp;"$50000"),$B1497&amp;"#"&amp;R$6,INDIRECT("ИсходныеДанные!$J$2:$J$50000")),0)</f>
        <v>0</v>
      </c>
      <c r="S1497" s="3">
        <f ca="1">IF($B1497&lt;&gt;"",SUMIF(INDIRECT("ИсходныеДанные!$"&amp;$K$4&amp;"$2:$"&amp;$K$4&amp;"$50000"),$B1497&amp;"#"&amp;S$6,INDIRECT("ИсходныеДанные!$J$2:$J$50000")),0)</f>
        <v>0</v>
      </c>
      <c r="T1497" s="3">
        <f ca="1">IF($B1497&lt;&gt;"",SUMIF(INDIRECT("ИсходныеДанные!$"&amp;$K$4&amp;"$2:$"&amp;$K$4&amp;"$50000"),$B1497&amp;"#"&amp;T$6,INDIRECT("ИсходныеДанные!$J$2:$J$50000")),0)</f>
        <v>0</v>
      </c>
      <c r="U1497" s="3">
        <f ca="1">IF($B1497&lt;&gt;"",SUMIF(INDIRECT("ИсходныеДанные!$"&amp;$K$4&amp;"$2:$"&amp;$K$4&amp;"$50000"),$B1497&amp;"#"&amp;U$6,INDIRECT("ИсходныеДанные!$J$2:$J$50000")),0)</f>
        <v>0</v>
      </c>
      <c r="V1497" s="3">
        <f ca="1">IF($B1497&lt;&gt;"",SUMIF(INDIRECT("ИсходныеДанные!$"&amp;$K$4&amp;"$2:$"&amp;$K$4&amp;"$50000"),$B1497&amp;"#"&amp;V$6,INDIRECT("ИсходныеДанные!$J$2:$J$50000")),0)</f>
        <v>0</v>
      </c>
      <c r="W1497" s="16" t="e">
        <f ca="1">SUM(K1497:V1497)/Пофамильно!$R$1</f>
        <v>#DIV/0!</v>
      </c>
    </row>
    <row r="1498" spans="1:23" x14ac:dyDescent="0.25">
      <c r="A1498" s="10" t="str">
        <f t="shared" ca="1" si="25"/>
        <v>delete</v>
      </c>
      <c r="B1498" s="16" cm="1">
        <f t="array" aca="1" ref="B1498" ca="1">INDIRECT("УникальныеСписки!D"&amp;ROW()-$L$4)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14"/>
      <c r="G1498" s="81" t="str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84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84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84" t="str" cm="1">
        <f t="array" aca="1" ref="J1498" ca="1">_xlfn.XLOOKUP($B1498,INDIRECT(SUBSTITUTE("ИсходныеДанные!$где$2:$где$50000","где",$B$4)),INDIRECT(SUBSTITUTE("ИсходныеДанные!$что$2:$что$50000","что",J$4)),"",0,1)</f>
        <v/>
      </c>
      <c r="K1498" s="3">
        <f ca="1">IF($B1498&lt;&gt;"",SUMIF(INDIRECT("ИсходныеДанные!$"&amp;$K$4&amp;"$2:$"&amp;$K$4&amp;"$50000"),$B1498&amp;"#"&amp;K$6,INDIRECT("ИсходныеДанные!$J$2:$J$50000")),0)</f>
        <v>0</v>
      </c>
      <c r="L1498" s="3">
        <f ca="1">IF($B1498&lt;&gt;"",SUMIF(INDIRECT("ИсходныеДанные!$"&amp;$K$4&amp;"$2:$"&amp;$K$4&amp;"$50000"),$B1498&amp;"#"&amp;L$6,INDIRECT("ИсходныеДанные!$J$2:$J$50000")),0)</f>
        <v>0</v>
      </c>
      <c r="M1498" s="3">
        <f ca="1">IF($B1498&lt;&gt;"",SUMIF(INDIRECT("ИсходныеДанные!$"&amp;$K$4&amp;"$2:$"&amp;$K$4&amp;"$50000"),$B1498&amp;"#"&amp;M$6,INDIRECT("ИсходныеДанные!$J$2:$J$50000")),0)</f>
        <v>0</v>
      </c>
      <c r="N1498" s="3">
        <f ca="1">IF($B1498&lt;&gt;"",SUMIF(INDIRECT("ИсходныеДанные!$"&amp;$K$4&amp;"$2:$"&amp;$K$4&amp;"$50000"),$B1498&amp;"#"&amp;N$6,INDIRECT("ИсходныеДанные!$J$2:$J$50000")),0)</f>
        <v>0</v>
      </c>
      <c r="O1498" s="3">
        <f ca="1">IF($B1498&lt;&gt;"",SUMIF(INDIRECT("ИсходныеДанные!$"&amp;$K$4&amp;"$2:$"&amp;$K$4&amp;"$50000"),$B1498&amp;"#"&amp;O$6,INDIRECT("ИсходныеДанные!$J$2:$J$50000")),0)</f>
        <v>0</v>
      </c>
      <c r="P1498" s="3">
        <f ca="1">IF($B1498&lt;&gt;"",SUMIF(INDIRECT("ИсходныеДанные!$"&amp;$K$4&amp;"$2:$"&amp;$K$4&amp;"$50000"),$B1498&amp;"#"&amp;P$6,INDIRECT("ИсходныеДанные!$J$2:$J$50000")),0)</f>
        <v>0</v>
      </c>
      <c r="Q1498" s="3">
        <f ca="1">IF($B1498&lt;&gt;"",SUMIF(INDIRECT("ИсходныеДанные!$"&amp;$K$4&amp;"$2:$"&amp;$K$4&amp;"$50000"),$B1498&amp;"#"&amp;Q$6,INDIRECT("ИсходныеДанные!$J$2:$J$50000")),0)</f>
        <v>0</v>
      </c>
      <c r="R1498" s="3">
        <f ca="1">IF($B1498&lt;&gt;"",SUMIF(INDIRECT("ИсходныеДанные!$"&amp;$K$4&amp;"$2:$"&amp;$K$4&amp;"$50000"),$B1498&amp;"#"&amp;R$6,INDIRECT("ИсходныеДанные!$J$2:$J$50000")),0)</f>
        <v>0</v>
      </c>
      <c r="S1498" s="3">
        <f ca="1">IF($B1498&lt;&gt;"",SUMIF(INDIRECT("ИсходныеДанные!$"&amp;$K$4&amp;"$2:$"&amp;$K$4&amp;"$50000"),$B1498&amp;"#"&amp;S$6,INDIRECT("ИсходныеДанные!$J$2:$J$50000")),0)</f>
        <v>0</v>
      </c>
      <c r="T1498" s="3">
        <f ca="1">IF($B1498&lt;&gt;"",SUMIF(INDIRECT("ИсходныеДанные!$"&amp;$K$4&amp;"$2:$"&amp;$K$4&amp;"$50000"),$B1498&amp;"#"&amp;T$6,INDIRECT("ИсходныеДанные!$J$2:$J$50000")),0)</f>
        <v>0</v>
      </c>
      <c r="U1498" s="3">
        <f ca="1">IF($B1498&lt;&gt;"",SUMIF(INDIRECT("ИсходныеДанные!$"&amp;$K$4&amp;"$2:$"&amp;$K$4&amp;"$50000"),$B1498&amp;"#"&amp;U$6,INDIRECT("ИсходныеДанные!$J$2:$J$50000")),0)</f>
        <v>0</v>
      </c>
      <c r="V1498" s="3">
        <f ca="1">IF($B1498&lt;&gt;"",SUMIF(INDIRECT("ИсходныеДанные!$"&amp;$K$4&amp;"$2:$"&amp;$K$4&amp;"$50000"),$B1498&amp;"#"&amp;V$6,INDIRECT("ИсходныеДанные!$J$2:$J$50000")),0)</f>
        <v>0</v>
      </c>
      <c r="W1498" s="16" t="e">
        <f ca="1">SUM(K1498:V1498)/Пофамильно!$R$1</f>
        <v>#DIV/0!</v>
      </c>
    </row>
    <row r="1499" spans="1:23" x14ac:dyDescent="0.25">
      <c r="A1499" s="10" t="str">
        <f t="shared" ca="1" si="25"/>
        <v>delete</v>
      </c>
      <c r="B1499" s="16" cm="1">
        <f t="array" aca="1" ref="B1499" ca="1">INDIRECT("УникальныеСписки!D"&amp;ROW()-$L$4)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14"/>
      <c r="G1499" s="81" t="str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84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84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84" t="str" cm="1">
        <f t="array" aca="1" ref="J1499" ca="1">_xlfn.XLOOKUP($B1499,INDIRECT(SUBSTITUTE("ИсходныеДанные!$где$2:$где$50000","где",$B$4)),INDIRECT(SUBSTITUTE("ИсходныеДанные!$что$2:$что$50000","что",J$4)),"",0,1)</f>
        <v/>
      </c>
      <c r="K1499" s="3">
        <f ca="1">IF($B1499&lt;&gt;"",SUMIF(INDIRECT("ИсходныеДанные!$"&amp;$K$4&amp;"$2:$"&amp;$K$4&amp;"$50000"),$B1499&amp;"#"&amp;K$6,INDIRECT("ИсходныеДанные!$J$2:$J$50000")),0)</f>
        <v>0</v>
      </c>
      <c r="L1499" s="3">
        <f ca="1">IF($B1499&lt;&gt;"",SUMIF(INDIRECT("ИсходныеДанные!$"&amp;$K$4&amp;"$2:$"&amp;$K$4&amp;"$50000"),$B1499&amp;"#"&amp;L$6,INDIRECT("ИсходныеДанные!$J$2:$J$50000")),0)</f>
        <v>0</v>
      </c>
      <c r="M1499" s="3">
        <f ca="1">IF($B1499&lt;&gt;"",SUMIF(INDIRECT("ИсходныеДанные!$"&amp;$K$4&amp;"$2:$"&amp;$K$4&amp;"$50000"),$B1499&amp;"#"&amp;M$6,INDIRECT("ИсходныеДанные!$J$2:$J$50000")),0)</f>
        <v>0</v>
      </c>
      <c r="N1499" s="3">
        <f ca="1">IF($B1499&lt;&gt;"",SUMIF(INDIRECT("ИсходныеДанные!$"&amp;$K$4&amp;"$2:$"&amp;$K$4&amp;"$50000"),$B1499&amp;"#"&amp;N$6,INDIRECT("ИсходныеДанные!$J$2:$J$50000")),0)</f>
        <v>0</v>
      </c>
      <c r="O1499" s="3">
        <f ca="1">IF($B1499&lt;&gt;"",SUMIF(INDIRECT("ИсходныеДанные!$"&amp;$K$4&amp;"$2:$"&amp;$K$4&amp;"$50000"),$B1499&amp;"#"&amp;O$6,INDIRECT("ИсходныеДанные!$J$2:$J$50000")),0)</f>
        <v>0</v>
      </c>
      <c r="P1499" s="3">
        <f ca="1">IF($B1499&lt;&gt;"",SUMIF(INDIRECT("ИсходныеДанные!$"&amp;$K$4&amp;"$2:$"&amp;$K$4&amp;"$50000"),$B1499&amp;"#"&amp;P$6,INDIRECT("ИсходныеДанные!$J$2:$J$50000")),0)</f>
        <v>0</v>
      </c>
      <c r="Q1499" s="3">
        <f ca="1">IF($B1499&lt;&gt;"",SUMIF(INDIRECT("ИсходныеДанные!$"&amp;$K$4&amp;"$2:$"&amp;$K$4&amp;"$50000"),$B1499&amp;"#"&amp;Q$6,INDIRECT("ИсходныеДанные!$J$2:$J$50000")),0)</f>
        <v>0</v>
      </c>
      <c r="R1499" s="3">
        <f ca="1">IF($B1499&lt;&gt;"",SUMIF(INDIRECT("ИсходныеДанные!$"&amp;$K$4&amp;"$2:$"&amp;$K$4&amp;"$50000"),$B1499&amp;"#"&amp;R$6,INDIRECT("ИсходныеДанные!$J$2:$J$50000")),0)</f>
        <v>0</v>
      </c>
      <c r="S1499" s="3">
        <f ca="1">IF($B1499&lt;&gt;"",SUMIF(INDIRECT("ИсходныеДанные!$"&amp;$K$4&amp;"$2:$"&amp;$K$4&amp;"$50000"),$B1499&amp;"#"&amp;S$6,INDIRECT("ИсходныеДанные!$J$2:$J$50000")),0)</f>
        <v>0</v>
      </c>
      <c r="T1499" s="3">
        <f ca="1">IF($B1499&lt;&gt;"",SUMIF(INDIRECT("ИсходныеДанные!$"&amp;$K$4&amp;"$2:$"&amp;$K$4&amp;"$50000"),$B1499&amp;"#"&amp;T$6,INDIRECT("ИсходныеДанные!$J$2:$J$50000")),0)</f>
        <v>0</v>
      </c>
      <c r="U1499" s="3">
        <f ca="1">IF($B1499&lt;&gt;"",SUMIF(INDIRECT("ИсходныеДанные!$"&amp;$K$4&amp;"$2:$"&amp;$K$4&amp;"$50000"),$B1499&amp;"#"&amp;U$6,INDIRECT("ИсходныеДанные!$J$2:$J$50000")),0)</f>
        <v>0</v>
      </c>
      <c r="V1499" s="3">
        <f ca="1">IF($B1499&lt;&gt;"",SUMIF(INDIRECT("ИсходныеДанные!$"&amp;$K$4&amp;"$2:$"&amp;$K$4&amp;"$50000"),$B1499&amp;"#"&amp;V$6,INDIRECT("ИсходныеДанные!$J$2:$J$50000")),0)</f>
        <v>0</v>
      </c>
      <c r="W1499" s="16" t="e">
        <f ca="1">SUM(K1499:V1499)/Пофамильно!$R$1</f>
        <v>#DIV/0!</v>
      </c>
    </row>
    <row r="1500" spans="1:23" x14ac:dyDescent="0.25">
      <c r="A1500" s="10" t="str">
        <f t="shared" ca="1" si="25"/>
        <v>delete</v>
      </c>
      <c r="B1500" s="16" cm="1">
        <f t="array" aca="1" ref="B1500" ca="1">INDIRECT("УникальныеСписки!D"&amp;ROW()-$L$4)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14"/>
      <c r="G1500" s="81" t="str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84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84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84" t="str" cm="1">
        <f t="array" aca="1" ref="J1500" ca="1">_xlfn.XLOOKUP($B1500,INDIRECT(SUBSTITUTE("ИсходныеДанные!$где$2:$где$50000","где",$B$4)),INDIRECT(SUBSTITUTE("ИсходныеДанные!$что$2:$что$50000","что",J$4)),"",0,1)</f>
        <v/>
      </c>
      <c r="K1500" s="3">
        <f ca="1">IF($B1500&lt;&gt;"",SUMIF(INDIRECT("ИсходныеДанные!$"&amp;$K$4&amp;"$2:$"&amp;$K$4&amp;"$50000"),$B1500&amp;"#"&amp;K$6,INDIRECT("ИсходныеДанные!$J$2:$J$50000")),0)</f>
        <v>0</v>
      </c>
      <c r="L1500" s="3">
        <f ca="1">IF($B1500&lt;&gt;"",SUMIF(INDIRECT("ИсходныеДанные!$"&amp;$K$4&amp;"$2:$"&amp;$K$4&amp;"$50000"),$B1500&amp;"#"&amp;L$6,INDIRECT("ИсходныеДанные!$J$2:$J$50000")),0)</f>
        <v>0</v>
      </c>
      <c r="M1500" s="3">
        <f ca="1">IF($B1500&lt;&gt;"",SUMIF(INDIRECT("ИсходныеДанные!$"&amp;$K$4&amp;"$2:$"&amp;$K$4&amp;"$50000"),$B1500&amp;"#"&amp;M$6,INDIRECT("ИсходныеДанные!$J$2:$J$50000")),0)</f>
        <v>0</v>
      </c>
      <c r="N1500" s="3">
        <f ca="1">IF($B1500&lt;&gt;"",SUMIF(INDIRECT("ИсходныеДанные!$"&amp;$K$4&amp;"$2:$"&amp;$K$4&amp;"$50000"),$B1500&amp;"#"&amp;N$6,INDIRECT("ИсходныеДанные!$J$2:$J$50000")),0)</f>
        <v>0</v>
      </c>
      <c r="O1500" s="3">
        <f ca="1">IF($B1500&lt;&gt;"",SUMIF(INDIRECT("ИсходныеДанные!$"&amp;$K$4&amp;"$2:$"&amp;$K$4&amp;"$50000"),$B1500&amp;"#"&amp;O$6,INDIRECT("ИсходныеДанные!$J$2:$J$50000")),0)</f>
        <v>0</v>
      </c>
      <c r="P1500" s="3">
        <f ca="1">IF($B1500&lt;&gt;"",SUMIF(INDIRECT("ИсходныеДанные!$"&amp;$K$4&amp;"$2:$"&amp;$K$4&amp;"$50000"),$B1500&amp;"#"&amp;P$6,INDIRECT("ИсходныеДанные!$J$2:$J$50000")),0)</f>
        <v>0</v>
      </c>
      <c r="Q1500" s="3">
        <f ca="1">IF($B1500&lt;&gt;"",SUMIF(INDIRECT("ИсходныеДанные!$"&amp;$K$4&amp;"$2:$"&amp;$K$4&amp;"$50000"),$B1500&amp;"#"&amp;Q$6,INDIRECT("ИсходныеДанные!$J$2:$J$50000")),0)</f>
        <v>0</v>
      </c>
      <c r="R1500" s="3">
        <f ca="1">IF($B1500&lt;&gt;"",SUMIF(INDIRECT("ИсходныеДанные!$"&amp;$K$4&amp;"$2:$"&amp;$K$4&amp;"$50000"),$B1500&amp;"#"&amp;R$6,INDIRECT("ИсходныеДанные!$J$2:$J$50000")),0)</f>
        <v>0</v>
      </c>
      <c r="S1500" s="3">
        <f ca="1">IF($B1500&lt;&gt;"",SUMIF(INDIRECT("ИсходныеДанные!$"&amp;$K$4&amp;"$2:$"&amp;$K$4&amp;"$50000"),$B1500&amp;"#"&amp;S$6,INDIRECT("ИсходныеДанные!$J$2:$J$50000")),0)</f>
        <v>0</v>
      </c>
      <c r="T1500" s="3">
        <f ca="1">IF($B1500&lt;&gt;"",SUMIF(INDIRECT("ИсходныеДанные!$"&amp;$K$4&amp;"$2:$"&amp;$K$4&amp;"$50000"),$B1500&amp;"#"&amp;T$6,INDIRECT("ИсходныеДанные!$J$2:$J$50000")),0)</f>
        <v>0</v>
      </c>
      <c r="U1500" s="3">
        <f ca="1">IF($B1500&lt;&gt;"",SUMIF(INDIRECT("ИсходныеДанные!$"&amp;$K$4&amp;"$2:$"&amp;$K$4&amp;"$50000"),$B1500&amp;"#"&amp;U$6,INDIRECT("ИсходныеДанные!$J$2:$J$50000")),0)</f>
        <v>0</v>
      </c>
      <c r="V1500" s="3">
        <f ca="1">IF($B1500&lt;&gt;"",SUMIF(INDIRECT("ИсходныеДанные!$"&amp;$K$4&amp;"$2:$"&amp;$K$4&amp;"$50000"),$B1500&amp;"#"&amp;V$6,INDIRECT("ИсходныеДанные!$J$2:$J$50000")),0)</f>
        <v>0</v>
      </c>
      <c r="W1500" s="16" t="e">
        <f ca="1">SUM(K1500:V1500)/Пофамильно!$R$1</f>
        <v>#DIV/0!</v>
      </c>
    </row>
    <row r="1501" spans="1:23" x14ac:dyDescent="0.25">
      <c r="A1501" s="10" t="str">
        <f t="shared" ca="1" si="25"/>
        <v>delete</v>
      </c>
      <c r="B1501" s="16" cm="1">
        <f t="array" aca="1" ref="B1501" ca="1">INDIRECT("УникальныеСписки!D"&amp;ROW()-$L$4)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14"/>
      <c r="G1501" s="81" t="str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84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84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84" t="str" cm="1">
        <f t="array" aca="1" ref="J1501" ca="1">_xlfn.XLOOKUP($B1501,INDIRECT(SUBSTITUTE("ИсходныеДанные!$где$2:$где$50000","где",$B$4)),INDIRECT(SUBSTITUTE("ИсходныеДанные!$что$2:$что$50000","что",J$4)),"",0,1)</f>
        <v/>
      </c>
      <c r="K1501" s="3">
        <f ca="1">IF($B1501&lt;&gt;"",SUMIF(INDIRECT("ИсходныеДанные!$"&amp;$K$4&amp;"$2:$"&amp;$K$4&amp;"$50000"),$B1501&amp;"#"&amp;K$6,INDIRECT("ИсходныеДанные!$J$2:$J$50000")),0)</f>
        <v>0</v>
      </c>
      <c r="L1501" s="3">
        <f ca="1">IF($B1501&lt;&gt;"",SUMIF(INDIRECT("ИсходныеДанные!$"&amp;$K$4&amp;"$2:$"&amp;$K$4&amp;"$50000"),$B1501&amp;"#"&amp;L$6,INDIRECT("ИсходныеДанные!$J$2:$J$50000")),0)</f>
        <v>0</v>
      </c>
      <c r="M1501" s="3">
        <f ca="1">IF($B1501&lt;&gt;"",SUMIF(INDIRECT("ИсходныеДанные!$"&amp;$K$4&amp;"$2:$"&amp;$K$4&amp;"$50000"),$B1501&amp;"#"&amp;M$6,INDIRECT("ИсходныеДанные!$J$2:$J$50000")),0)</f>
        <v>0</v>
      </c>
      <c r="N1501" s="3">
        <f ca="1">IF($B1501&lt;&gt;"",SUMIF(INDIRECT("ИсходныеДанные!$"&amp;$K$4&amp;"$2:$"&amp;$K$4&amp;"$50000"),$B1501&amp;"#"&amp;N$6,INDIRECT("ИсходныеДанные!$J$2:$J$50000")),0)</f>
        <v>0</v>
      </c>
      <c r="O1501" s="3">
        <f ca="1">IF($B1501&lt;&gt;"",SUMIF(INDIRECT("ИсходныеДанные!$"&amp;$K$4&amp;"$2:$"&amp;$K$4&amp;"$50000"),$B1501&amp;"#"&amp;O$6,INDIRECT("ИсходныеДанные!$J$2:$J$50000")),0)</f>
        <v>0</v>
      </c>
      <c r="P1501" s="3">
        <f ca="1">IF($B1501&lt;&gt;"",SUMIF(INDIRECT("ИсходныеДанные!$"&amp;$K$4&amp;"$2:$"&amp;$K$4&amp;"$50000"),$B1501&amp;"#"&amp;P$6,INDIRECT("ИсходныеДанные!$J$2:$J$50000")),0)</f>
        <v>0</v>
      </c>
      <c r="Q1501" s="3">
        <f ca="1">IF($B1501&lt;&gt;"",SUMIF(INDIRECT("ИсходныеДанные!$"&amp;$K$4&amp;"$2:$"&amp;$K$4&amp;"$50000"),$B1501&amp;"#"&amp;Q$6,INDIRECT("ИсходныеДанные!$J$2:$J$50000")),0)</f>
        <v>0</v>
      </c>
      <c r="R1501" s="3">
        <f ca="1">IF($B1501&lt;&gt;"",SUMIF(INDIRECT("ИсходныеДанные!$"&amp;$K$4&amp;"$2:$"&amp;$K$4&amp;"$50000"),$B1501&amp;"#"&amp;R$6,INDIRECT("ИсходныеДанные!$J$2:$J$50000")),0)</f>
        <v>0</v>
      </c>
      <c r="S1501" s="3">
        <f ca="1">IF($B1501&lt;&gt;"",SUMIF(INDIRECT("ИсходныеДанные!$"&amp;$K$4&amp;"$2:$"&amp;$K$4&amp;"$50000"),$B1501&amp;"#"&amp;S$6,INDIRECT("ИсходныеДанные!$J$2:$J$50000")),0)</f>
        <v>0</v>
      </c>
      <c r="T1501" s="3">
        <f ca="1">IF($B1501&lt;&gt;"",SUMIF(INDIRECT("ИсходныеДанные!$"&amp;$K$4&amp;"$2:$"&amp;$K$4&amp;"$50000"),$B1501&amp;"#"&amp;T$6,INDIRECT("ИсходныеДанные!$J$2:$J$50000")),0)</f>
        <v>0</v>
      </c>
      <c r="U1501" s="3">
        <f ca="1">IF($B1501&lt;&gt;"",SUMIF(INDIRECT("ИсходныеДанные!$"&amp;$K$4&amp;"$2:$"&amp;$K$4&amp;"$50000"),$B1501&amp;"#"&amp;U$6,INDIRECT("ИсходныеДанные!$J$2:$J$50000")),0)</f>
        <v>0</v>
      </c>
      <c r="V1501" s="3">
        <f ca="1">IF($B1501&lt;&gt;"",SUMIF(INDIRECT("ИсходныеДанные!$"&amp;$K$4&amp;"$2:$"&amp;$K$4&amp;"$50000"),$B1501&amp;"#"&amp;V$6,INDIRECT("ИсходныеДанные!$J$2:$J$50000")),0)</f>
        <v>0</v>
      </c>
      <c r="W1501" s="16" t="e">
        <f ca="1">SUM(K1501:V1501)/Пофамильно!$R$1</f>
        <v>#DIV/0!</v>
      </c>
    </row>
    <row r="1502" spans="1:23" x14ac:dyDescent="0.25">
      <c r="A1502" s="10" t="str">
        <f t="shared" ca="1" si="25"/>
        <v>delete</v>
      </c>
      <c r="B1502" s="16" cm="1">
        <f t="array" aca="1" ref="B1502" ca="1">INDIRECT("УникальныеСписки!D"&amp;ROW()-$L$4)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14"/>
      <c r="G1502" s="81" t="str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84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84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84" t="str" cm="1">
        <f t="array" aca="1" ref="J1502" ca="1">_xlfn.XLOOKUP($B1502,INDIRECT(SUBSTITUTE("ИсходныеДанные!$где$2:$где$50000","где",$B$4)),INDIRECT(SUBSTITUTE("ИсходныеДанные!$что$2:$что$50000","что",J$4)),"",0,1)</f>
        <v/>
      </c>
      <c r="K1502" s="3">
        <f ca="1">IF($B1502&lt;&gt;"",SUMIF(INDIRECT("ИсходныеДанные!$"&amp;$K$4&amp;"$2:$"&amp;$K$4&amp;"$50000"),$B1502&amp;"#"&amp;K$6,INDIRECT("ИсходныеДанные!$J$2:$J$50000")),0)</f>
        <v>0</v>
      </c>
      <c r="L1502" s="3">
        <f ca="1">IF($B1502&lt;&gt;"",SUMIF(INDIRECT("ИсходныеДанные!$"&amp;$K$4&amp;"$2:$"&amp;$K$4&amp;"$50000"),$B1502&amp;"#"&amp;L$6,INDIRECT("ИсходныеДанные!$J$2:$J$50000")),0)</f>
        <v>0</v>
      </c>
      <c r="M1502" s="3">
        <f ca="1">IF($B1502&lt;&gt;"",SUMIF(INDIRECT("ИсходныеДанные!$"&amp;$K$4&amp;"$2:$"&amp;$K$4&amp;"$50000"),$B1502&amp;"#"&amp;M$6,INDIRECT("ИсходныеДанные!$J$2:$J$50000")),0)</f>
        <v>0</v>
      </c>
      <c r="N1502" s="3">
        <f ca="1">IF($B1502&lt;&gt;"",SUMIF(INDIRECT("ИсходныеДанные!$"&amp;$K$4&amp;"$2:$"&amp;$K$4&amp;"$50000"),$B1502&amp;"#"&amp;N$6,INDIRECT("ИсходныеДанные!$J$2:$J$50000")),0)</f>
        <v>0</v>
      </c>
      <c r="O1502" s="3">
        <f ca="1">IF($B1502&lt;&gt;"",SUMIF(INDIRECT("ИсходныеДанные!$"&amp;$K$4&amp;"$2:$"&amp;$K$4&amp;"$50000"),$B1502&amp;"#"&amp;O$6,INDIRECT("ИсходныеДанные!$J$2:$J$50000")),0)</f>
        <v>0</v>
      </c>
      <c r="P1502" s="3">
        <f ca="1">IF($B1502&lt;&gt;"",SUMIF(INDIRECT("ИсходныеДанные!$"&amp;$K$4&amp;"$2:$"&amp;$K$4&amp;"$50000"),$B1502&amp;"#"&amp;P$6,INDIRECT("ИсходныеДанные!$J$2:$J$50000")),0)</f>
        <v>0</v>
      </c>
      <c r="Q1502" s="3">
        <f ca="1">IF($B1502&lt;&gt;"",SUMIF(INDIRECT("ИсходныеДанные!$"&amp;$K$4&amp;"$2:$"&amp;$K$4&amp;"$50000"),$B1502&amp;"#"&amp;Q$6,INDIRECT("ИсходныеДанные!$J$2:$J$50000")),0)</f>
        <v>0</v>
      </c>
      <c r="R1502" s="3">
        <f ca="1">IF($B1502&lt;&gt;"",SUMIF(INDIRECT("ИсходныеДанные!$"&amp;$K$4&amp;"$2:$"&amp;$K$4&amp;"$50000"),$B1502&amp;"#"&amp;R$6,INDIRECT("ИсходныеДанные!$J$2:$J$50000")),0)</f>
        <v>0</v>
      </c>
      <c r="S1502" s="3">
        <f ca="1">IF($B1502&lt;&gt;"",SUMIF(INDIRECT("ИсходныеДанные!$"&amp;$K$4&amp;"$2:$"&amp;$K$4&amp;"$50000"),$B1502&amp;"#"&amp;S$6,INDIRECT("ИсходныеДанные!$J$2:$J$50000")),0)</f>
        <v>0</v>
      </c>
      <c r="T1502" s="3">
        <f ca="1">IF($B1502&lt;&gt;"",SUMIF(INDIRECT("ИсходныеДанные!$"&amp;$K$4&amp;"$2:$"&amp;$K$4&amp;"$50000"),$B1502&amp;"#"&amp;T$6,INDIRECT("ИсходныеДанные!$J$2:$J$50000")),0)</f>
        <v>0</v>
      </c>
      <c r="U1502" s="3">
        <f ca="1">IF($B1502&lt;&gt;"",SUMIF(INDIRECT("ИсходныеДанные!$"&amp;$K$4&amp;"$2:$"&amp;$K$4&amp;"$50000"),$B1502&amp;"#"&amp;U$6,INDIRECT("ИсходныеДанные!$J$2:$J$50000")),0)</f>
        <v>0</v>
      </c>
      <c r="V1502" s="3">
        <f ca="1">IF($B1502&lt;&gt;"",SUMIF(INDIRECT("ИсходныеДанные!$"&amp;$K$4&amp;"$2:$"&amp;$K$4&amp;"$50000"),$B1502&amp;"#"&amp;V$6,INDIRECT("ИсходныеДанные!$J$2:$J$50000")),0)</f>
        <v>0</v>
      </c>
      <c r="W1502" s="16" t="e">
        <f ca="1">SUM(K1502:V1502)/Пофамильно!$R$1</f>
        <v>#DIV/0!</v>
      </c>
    </row>
    <row r="1503" spans="1:23" x14ac:dyDescent="0.25">
      <c r="A1503" s="10" t="str">
        <f t="shared" ca="1" si="25"/>
        <v>delete</v>
      </c>
      <c r="B1503" s="16" cm="1">
        <f t="array" aca="1" ref="B1503" ca="1">INDIRECT("УникальныеСписки!D"&amp;ROW()-$L$4)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14"/>
      <c r="G1503" s="81" t="str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84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84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84" t="str" cm="1">
        <f t="array" aca="1" ref="J1503" ca="1">_xlfn.XLOOKUP($B1503,INDIRECT(SUBSTITUTE("ИсходныеДанные!$где$2:$где$50000","где",$B$4)),INDIRECT(SUBSTITUTE("ИсходныеДанные!$что$2:$что$50000","что",J$4)),"",0,1)</f>
        <v/>
      </c>
      <c r="K1503" s="3">
        <f ca="1">IF($B1503&lt;&gt;"",SUMIF(INDIRECT("ИсходныеДанные!$"&amp;$K$4&amp;"$2:$"&amp;$K$4&amp;"$50000"),$B1503&amp;"#"&amp;K$6,INDIRECT("ИсходныеДанные!$J$2:$J$50000")),0)</f>
        <v>0</v>
      </c>
      <c r="L1503" s="3">
        <f ca="1">IF($B1503&lt;&gt;"",SUMIF(INDIRECT("ИсходныеДанные!$"&amp;$K$4&amp;"$2:$"&amp;$K$4&amp;"$50000"),$B1503&amp;"#"&amp;L$6,INDIRECT("ИсходныеДанные!$J$2:$J$50000")),0)</f>
        <v>0</v>
      </c>
      <c r="M1503" s="3">
        <f ca="1">IF($B1503&lt;&gt;"",SUMIF(INDIRECT("ИсходныеДанные!$"&amp;$K$4&amp;"$2:$"&amp;$K$4&amp;"$50000"),$B1503&amp;"#"&amp;M$6,INDIRECT("ИсходныеДанные!$J$2:$J$50000")),0)</f>
        <v>0</v>
      </c>
      <c r="N1503" s="3">
        <f ca="1">IF($B1503&lt;&gt;"",SUMIF(INDIRECT("ИсходныеДанные!$"&amp;$K$4&amp;"$2:$"&amp;$K$4&amp;"$50000"),$B1503&amp;"#"&amp;N$6,INDIRECT("ИсходныеДанные!$J$2:$J$50000")),0)</f>
        <v>0</v>
      </c>
      <c r="O1503" s="3">
        <f ca="1">IF($B1503&lt;&gt;"",SUMIF(INDIRECT("ИсходныеДанные!$"&amp;$K$4&amp;"$2:$"&amp;$K$4&amp;"$50000"),$B1503&amp;"#"&amp;O$6,INDIRECT("ИсходныеДанные!$J$2:$J$50000")),0)</f>
        <v>0</v>
      </c>
      <c r="P1503" s="3">
        <f ca="1">IF($B1503&lt;&gt;"",SUMIF(INDIRECT("ИсходныеДанные!$"&amp;$K$4&amp;"$2:$"&amp;$K$4&amp;"$50000"),$B1503&amp;"#"&amp;P$6,INDIRECT("ИсходныеДанные!$J$2:$J$50000")),0)</f>
        <v>0</v>
      </c>
      <c r="Q1503" s="3">
        <f ca="1">IF($B1503&lt;&gt;"",SUMIF(INDIRECT("ИсходныеДанные!$"&amp;$K$4&amp;"$2:$"&amp;$K$4&amp;"$50000"),$B1503&amp;"#"&amp;Q$6,INDIRECT("ИсходныеДанные!$J$2:$J$50000")),0)</f>
        <v>0</v>
      </c>
      <c r="R1503" s="3">
        <f ca="1">IF($B1503&lt;&gt;"",SUMIF(INDIRECT("ИсходныеДанные!$"&amp;$K$4&amp;"$2:$"&amp;$K$4&amp;"$50000"),$B1503&amp;"#"&amp;R$6,INDIRECT("ИсходныеДанные!$J$2:$J$50000")),0)</f>
        <v>0</v>
      </c>
      <c r="S1503" s="3">
        <f ca="1">IF($B1503&lt;&gt;"",SUMIF(INDIRECT("ИсходныеДанные!$"&amp;$K$4&amp;"$2:$"&amp;$K$4&amp;"$50000"),$B1503&amp;"#"&amp;S$6,INDIRECT("ИсходныеДанные!$J$2:$J$50000")),0)</f>
        <v>0</v>
      </c>
      <c r="T1503" s="3">
        <f ca="1">IF($B1503&lt;&gt;"",SUMIF(INDIRECT("ИсходныеДанные!$"&amp;$K$4&amp;"$2:$"&amp;$K$4&amp;"$50000"),$B1503&amp;"#"&amp;T$6,INDIRECT("ИсходныеДанные!$J$2:$J$50000")),0)</f>
        <v>0</v>
      </c>
      <c r="U1503" s="3">
        <f ca="1">IF($B1503&lt;&gt;"",SUMIF(INDIRECT("ИсходныеДанные!$"&amp;$K$4&amp;"$2:$"&amp;$K$4&amp;"$50000"),$B1503&amp;"#"&amp;U$6,INDIRECT("ИсходныеДанные!$J$2:$J$50000")),0)</f>
        <v>0</v>
      </c>
      <c r="V1503" s="3">
        <f ca="1">IF($B1503&lt;&gt;"",SUMIF(INDIRECT("ИсходныеДанные!$"&amp;$K$4&amp;"$2:$"&amp;$K$4&amp;"$50000"),$B1503&amp;"#"&amp;V$6,INDIRECT("ИсходныеДанные!$J$2:$J$50000")),0)</f>
        <v>0</v>
      </c>
      <c r="W1503" s="16" t="e">
        <f ca="1">SUM(K1503:V1503)/Пофамильно!$R$1</f>
        <v>#DIV/0!</v>
      </c>
    </row>
    <row r="1504" spans="1:23" x14ac:dyDescent="0.25">
      <c r="A1504" s="10" t="str">
        <f t="shared" ca="1" si="25"/>
        <v>delete</v>
      </c>
      <c r="B1504" s="16" cm="1">
        <f t="array" aca="1" ref="B1504" ca="1">INDIRECT("УникальныеСписки!D"&amp;ROW()-$L$4)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14"/>
      <c r="G1504" s="81" t="str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84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84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84" t="str" cm="1">
        <f t="array" aca="1" ref="J1504" ca="1">_xlfn.XLOOKUP($B1504,INDIRECT(SUBSTITUTE("ИсходныеДанные!$где$2:$где$50000","где",$B$4)),INDIRECT(SUBSTITUTE("ИсходныеДанные!$что$2:$что$50000","что",J$4)),"",0,1)</f>
        <v/>
      </c>
      <c r="K1504" s="3">
        <f ca="1">IF($B1504&lt;&gt;"",SUMIF(INDIRECT("ИсходныеДанные!$"&amp;$K$4&amp;"$2:$"&amp;$K$4&amp;"$50000"),$B1504&amp;"#"&amp;K$6,INDIRECT("ИсходныеДанные!$J$2:$J$50000")),0)</f>
        <v>0</v>
      </c>
      <c r="L1504" s="3">
        <f ca="1">IF($B1504&lt;&gt;"",SUMIF(INDIRECT("ИсходныеДанные!$"&amp;$K$4&amp;"$2:$"&amp;$K$4&amp;"$50000"),$B1504&amp;"#"&amp;L$6,INDIRECT("ИсходныеДанные!$J$2:$J$50000")),0)</f>
        <v>0</v>
      </c>
      <c r="M1504" s="3">
        <f ca="1">IF($B1504&lt;&gt;"",SUMIF(INDIRECT("ИсходныеДанные!$"&amp;$K$4&amp;"$2:$"&amp;$K$4&amp;"$50000"),$B1504&amp;"#"&amp;M$6,INDIRECT("ИсходныеДанные!$J$2:$J$50000")),0)</f>
        <v>0</v>
      </c>
      <c r="N1504" s="3">
        <f ca="1">IF($B1504&lt;&gt;"",SUMIF(INDIRECT("ИсходныеДанные!$"&amp;$K$4&amp;"$2:$"&amp;$K$4&amp;"$50000"),$B1504&amp;"#"&amp;N$6,INDIRECT("ИсходныеДанные!$J$2:$J$50000")),0)</f>
        <v>0</v>
      </c>
      <c r="O1504" s="3">
        <f ca="1">IF($B1504&lt;&gt;"",SUMIF(INDIRECT("ИсходныеДанные!$"&amp;$K$4&amp;"$2:$"&amp;$K$4&amp;"$50000"),$B1504&amp;"#"&amp;O$6,INDIRECT("ИсходныеДанные!$J$2:$J$50000")),0)</f>
        <v>0</v>
      </c>
      <c r="P1504" s="3">
        <f ca="1">IF($B1504&lt;&gt;"",SUMIF(INDIRECT("ИсходныеДанные!$"&amp;$K$4&amp;"$2:$"&amp;$K$4&amp;"$50000"),$B1504&amp;"#"&amp;P$6,INDIRECT("ИсходныеДанные!$J$2:$J$50000")),0)</f>
        <v>0</v>
      </c>
      <c r="Q1504" s="3">
        <f ca="1">IF($B1504&lt;&gt;"",SUMIF(INDIRECT("ИсходныеДанные!$"&amp;$K$4&amp;"$2:$"&amp;$K$4&amp;"$50000"),$B1504&amp;"#"&amp;Q$6,INDIRECT("ИсходныеДанные!$J$2:$J$50000")),0)</f>
        <v>0</v>
      </c>
      <c r="R1504" s="3">
        <f ca="1">IF($B1504&lt;&gt;"",SUMIF(INDIRECT("ИсходныеДанные!$"&amp;$K$4&amp;"$2:$"&amp;$K$4&amp;"$50000"),$B1504&amp;"#"&amp;R$6,INDIRECT("ИсходныеДанные!$J$2:$J$50000")),0)</f>
        <v>0</v>
      </c>
      <c r="S1504" s="3">
        <f ca="1">IF($B1504&lt;&gt;"",SUMIF(INDIRECT("ИсходныеДанные!$"&amp;$K$4&amp;"$2:$"&amp;$K$4&amp;"$50000"),$B1504&amp;"#"&amp;S$6,INDIRECT("ИсходныеДанные!$J$2:$J$50000")),0)</f>
        <v>0</v>
      </c>
      <c r="T1504" s="3">
        <f ca="1">IF($B1504&lt;&gt;"",SUMIF(INDIRECT("ИсходныеДанные!$"&amp;$K$4&amp;"$2:$"&amp;$K$4&amp;"$50000"),$B1504&amp;"#"&amp;T$6,INDIRECT("ИсходныеДанные!$J$2:$J$50000")),0)</f>
        <v>0</v>
      </c>
      <c r="U1504" s="3">
        <f ca="1">IF($B1504&lt;&gt;"",SUMIF(INDIRECT("ИсходныеДанные!$"&amp;$K$4&amp;"$2:$"&amp;$K$4&amp;"$50000"),$B1504&amp;"#"&amp;U$6,INDIRECT("ИсходныеДанные!$J$2:$J$50000")),0)</f>
        <v>0</v>
      </c>
      <c r="V1504" s="3">
        <f ca="1">IF($B1504&lt;&gt;"",SUMIF(INDIRECT("ИсходныеДанные!$"&amp;$K$4&amp;"$2:$"&amp;$K$4&amp;"$50000"),$B1504&amp;"#"&amp;V$6,INDIRECT("ИсходныеДанные!$J$2:$J$50000")),0)</f>
        <v>0</v>
      </c>
      <c r="W1504" s="16" t="e">
        <f ca="1">SUM(K1504:V1504)/Пофамильно!$R$1</f>
        <v>#DIV/0!</v>
      </c>
    </row>
    <row r="1505" spans="1:23" x14ac:dyDescent="0.25">
      <c r="A1505" s="10" t="str">
        <f t="shared" ca="1" si="25"/>
        <v>delete</v>
      </c>
      <c r="B1505" s="16" cm="1">
        <f t="array" aca="1" ref="B1505" ca="1">INDIRECT("УникальныеСписки!D"&amp;ROW()-$L$4)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14"/>
      <c r="G1505" s="81" t="str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84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84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84" t="str" cm="1">
        <f t="array" aca="1" ref="J1505" ca="1">_xlfn.XLOOKUP($B1505,INDIRECT(SUBSTITUTE("ИсходныеДанные!$где$2:$где$50000","где",$B$4)),INDIRECT(SUBSTITUTE("ИсходныеДанные!$что$2:$что$50000","что",J$4)),"",0,1)</f>
        <v/>
      </c>
      <c r="K1505" s="3">
        <f ca="1">IF($B1505&lt;&gt;"",SUMIF(INDIRECT("ИсходныеДанные!$"&amp;$K$4&amp;"$2:$"&amp;$K$4&amp;"$50000"),$B1505&amp;"#"&amp;K$6,INDIRECT("ИсходныеДанные!$J$2:$J$50000")),0)</f>
        <v>0</v>
      </c>
      <c r="L1505" s="3">
        <f ca="1">IF($B1505&lt;&gt;"",SUMIF(INDIRECT("ИсходныеДанные!$"&amp;$K$4&amp;"$2:$"&amp;$K$4&amp;"$50000"),$B1505&amp;"#"&amp;L$6,INDIRECT("ИсходныеДанные!$J$2:$J$50000")),0)</f>
        <v>0</v>
      </c>
      <c r="M1505" s="3">
        <f ca="1">IF($B1505&lt;&gt;"",SUMIF(INDIRECT("ИсходныеДанные!$"&amp;$K$4&amp;"$2:$"&amp;$K$4&amp;"$50000"),$B1505&amp;"#"&amp;M$6,INDIRECT("ИсходныеДанные!$J$2:$J$50000")),0)</f>
        <v>0</v>
      </c>
      <c r="N1505" s="3">
        <f ca="1">IF($B1505&lt;&gt;"",SUMIF(INDIRECT("ИсходныеДанные!$"&amp;$K$4&amp;"$2:$"&amp;$K$4&amp;"$50000"),$B1505&amp;"#"&amp;N$6,INDIRECT("ИсходныеДанные!$J$2:$J$50000")),0)</f>
        <v>0</v>
      </c>
      <c r="O1505" s="3">
        <f ca="1">IF($B1505&lt;&gt;"",SUMIF(INDIRECT("ИсходныеДанные!$"&amp;$K$4&amp;"$2:$"&amp;$K$4&amp;"$50000"),$B1505&amp;"#"&amp;O$6,INDIRECT("ИсходныеДанные!$J$2:$J$50000")),0)</f>
        <v>0</v>
      </c>
      <c r="P1505" s="3">
        <f ca="1">IF($B1505&lt;&gt;"",SUMIF(INDIRECT("ИсходныеДанные!$"&amp;$K$4&amp;"$2:$"&amp;$K$4&amp;"$50000"),$B1505&amp;"#"&amp;P$6,INDIRECT("ИсходныеДанные!$J$2:$J$50000")),0)</f>
        <v>0</v>
      </c>
      <c r="Q1505" s="3">
        <f ca="1">IF($B1505&lt;&gt;"",SUMIF(INDIRECT("ИсходныеДанные!$"&amp;$K$4&amp;"$2:$"&amp;$K$4&amp;"$50000"),$B1505&amp;"#"&amp;Q$6,INDIRECT("ИсходныеДанные!$J$2:$J$50000")),0)</f>
        <v>0</v>
      </c>
      <c r="R1505" s="3">
        <f ca="1">IF($B1505&lt;&gt;"",SUMIF(INDIRECT("ИсходныеДанные!$"&amp;$K$4&amp;"$2:$"&amp;$K$4&amp;"$50000"),$B1505&amp;"#"&amp;R$6,INDIRECT("ИсходныеДанные!$J$2:$J$50000")),0)</f>
        <v>0</v>
      </c>
      <c r="S1505" s="3">
        <f ca="1">IF($B1505&lt;&gt;"",SUMIF(INDIRECT("ИсходныеДанные!$"&amp;$K$4&amp;"$2:$"&amp;$K$4&amp;"$50000"),$B1505&amp;"#"&amp;S$6,INDIRECT("ИсходныеДанные!$J$2:$J$50000")),0)</f>
        <v>0</v>
      </c>
      <c r="T1505" s="3">
        <f ca="1">IF($B1505&lt;&gt;"",SUMIF(INDIRECT("ИсходныеДанные!$"&amp;$K$4&amp;"$2:$"&amp;$K$4&amp;"$50000"),$B1505&amp;"#"&amp;T$6,INDIRECT("ИсходныеДанные!$J$2:$J$50000")),0)</f>
        <v>0</v>
      </c>
      <c r="U1505" s="3">
        <f ca="1">IF($B1505&lt;&gt;"",SUMIF(INDIRECT("ИсходныеДанные!$"&amp;$K$4&amp;"$2:$"&amp;$K$4&amp;"$50000"),$B1505&amp;"#"&amp;U$6,INDIRECT("ИсходныеДанные!$J$2:$J$50000")),0)</f>
        <v>0</v>
      </c>
      <c r="V1505" s="3">
        <f ca="1">IF($B1505&lt;&gt;"",SUMIF(INDIRECT("ИсходныеДанные!$"&amp;$K$4&amp;"$2:$"&amp;$K$4&amp;"$50000"),$B1505&amp;"#"&amp;V$6,INDIRECT("ИсходныеДанные!$J$2:$J$50000")),0)</f>
        <v>0</v>
      </c>
      <c r="W1505" s="16" t="e">
        <f ca="1">SUM(K1505:V1505)/Пофамильно!$R$1</f>
        <v>#DIV/0!</v>
      </c>
    </row>
    <row r="1506" spans="1:23" x14ac:dyDescent="0.25">
      <c r="A1506" s="10" t="str">
        <f t="shared" ca="1" si="25"/>
        <v>delete</v>
      </c>
      <c r="B1506" s="16" cm="1">
        <f t="array" aca="1" ref="B1506" ca="1">INDIRECT("УникальныеСписки!D"&amp;ROW()-$L$4)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14"/>
      <c r="G1506" s="81" t="str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84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84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84" t="str" cm="1">
        <f t="array" aca="1" ref="J1506" ca="1">_xlfn.XLOOKUP($B1506,INDIRECT(SUBSTITUTE("ИсходныеДанные!$где$2:$где$50000","где",$B$4)),INDIRECT(SUBSTITUTE("ИсходныеДанные!$что$2:$что$50000","что",J$4)),"",0,1)</f>
        <v/>
      </c>
      <c r="K1506" s="3">
        <f ca="1">IF($B1506&lt;&gt;"",SUMIF(INDIRECT("ИсходныеДанные!$"&amp;$K$4&amp;"$2:$"&amp;$K$4&amp;"$50000"),$B1506&amp;"#"&amp;K$6,INDIRECT("ИсходныеДанные!$J$2:$J$50000")),0)</f>
        <v>0</v>
      </c>
      <c r="L1506" s="3">
        <f ca="1">IF($B1506&lt;&gt;"",SUMIF(INDIRECT("ИсходныеДанные!$"&amp;$K$4&amp;"$2:$"&amp;$K$4&amp;"$50000"),$B1506&amp;"#"&amp;L$6,INDIRECT("ИсходныеДанные!$J$2:$J$50000")),0)</f>
        <v>0</v>
      </c>
      <c r="M1506" s="3">
        <f ca="1">IF($B1506&lt;&gt;"",SUMIF(INDIRECT("ИсходныеДанные!$"&amp;$K$4&amp;"$2:$"&amp;$K$4&amp;"$50000"),$B1506&amp;"#"&amp;M$6,INDIRECT("ИсходныеДанные!$J$2:$J$50000")),0)</f>
        <v>0</v>
      </c>
      <c r="N1506" s="3">
        <f ca="1">IF($B1506&lt;&gt;"",SUMIF(INDIRECT("ИсходныеДанные!$"&amp;$K$4&amp;"$2:$"&amp;$K$4&amp;"$50000"),$B1506&amp;"#"&amp;N$6,INDIRECT("ИсходныеДанные!$J$2:$J$50000")),0)</f>
        <v>0</v>
      </c>
      <c r="O1506" s="3">
        <f ca="1">IF($B1506&lt;&gt;"",SUMIF(INDIRECT("ИсходныеДанные!$"&amp;$K$4&amp;"$2:$"&amp;$K$4&amp;"$50000"),$B1506&amp;"#"&amp;O$6,INDIRECT("ИсходныеДанные!$J$2:$J$50000")),0)</f>
        <v>0</v>
      </c>
      <c r="P1506" s="3">
        <f ca="1">IF($B1506&lt;&gt;"",SUMIF(INDIRECT("ИсходныеДанные!$"&amp;$K$4&amp;"$2:$"&amp;$K$4&amp;"$50000"),$B1506&amp;"#"&amp;P$6,INDIRECT("ИсходныеДанные!$J$2:$J$50000")),0)</f>
        <v>0</v>
      </c>
      <c r="Q1506" s="3">
        <f ca="1">IF($B1506&lt;&gt;"",SUMIF(INDIRECT("ИсходныеДанные!$"&amp;$K$4&amp;"$2:$"&amp;$K$4&amp;"$50000"),$B1506&amp;"#"&amp;Q$6,INDIRECT("ИсходныеДанные!$J$2:$J$50000")),0)</f>
        <v>0</v>
      </c>
      <c r="R1506" s="3">
        <f ca="1">IF($B1506&lt;&gt;"",SUMIF(INDIRECT("ИсходныеДанные!$"&amp;$K$4&amp;"$2:$"&amp;$K$4&amp;"$50000"),$B1506&amp;"#"&amp;R$6,INDIRECT("ИсходныеДанные!$J$2:$J$50000")),0)</f>
        <v>0</v>
      </c>
      <c r="S1506" s="3">
        <f ca="1">IF($B1506&lt;&gt;"",SUMIF(INDIRECT("ИсходныеДанные!$"&amp;$K$4&amp;"$2:$"&amp;$K$4&amp;"$50000"),$B1506&amp;"#"&amp;S$6,INDIRECT("ИсходныеДанные!$J$2:$J$50000")),0)</f>
        <v>0</v>
      </c>
      <c r="T1506" s="3">
        <f ca="1">IF($B1506&lt;&gt;"",SUMIF(INDIRECT("ИсходныеДанные!$"&amp;$K$4&amp;"$2:$"&amp;$K$4&amp;"$50000"),$B1506&amp;"#"&amp;T$6,INDIRECT("ИсходныеДанные!$J$2:$J$50000")),0)</f>
        <v>0</v>
      </c>
      <c r="U1506" s="3">
        <f ca="1">IF($B1506&lt;&gt;"",SUMIF(INDIRECT("ИсходныеДанные!$"&amp;$K$4&amp;"$2:$"&amp;$K$4&amp;"$50000"),$B1506&amp;"#"&amp;U$6,INDIRECT("ИсходныеДанные!$J$2:$J$50000")),0)</f>
        <v>0</v>
      </c>
      <c r="V1506" s="3">
        <f ca="1">IF($B1506&lt;&gt;"",SUMIF(INDIRECT("ИсходныеДанные!$"&amp;$K$4&amp;"$2:$"&amp;$K$4&amp;"$50000"),$B1506&amp;"#"&amp;V$6,INDIRECT("ИсходныеДанные!$J$2:$J$50000")),0)</f>
        <v>0</v>
      </c>
      <c r="W1506" s="16" t="e">
        <f ca="1">SUM(K1506:V1506)/Пофамильно!$R$1</f>
        <v>#DIV/0!</v>
      </c>
    </row>
    <row r="1507" spans="1:23" x14ac:dyDescent="0.25">
      <c r="A1507" s="10" t="str">
        <f t="shared" ca="1" si="25"/>
        <v>delete</v>
      </c>
      <c r="B1507" s="16" cm="1">
        <f t="array" aca="1" ref="B1507" ca="1">INDIRECT("УникальныеСписки!D"&amp;ROW()-$L$4)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14"/>
      <c r="G1507" s="81" t="str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84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84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84" t="str" cm="1">
        <f t="array" aca="1" ref="J1507" ca="1">_xlfn.XLOOKUP($B1507,INDIRECT(SUBSTITUTE("ИсходныеДанные!$где$2:$где$50000","где",$B$4)),INDIRECT(SUBSTITUTE("ИсходныеДанные!$что$2:$что$50000","что",J$4)),"",0,1)</f>
        <v/>
      </c>
      <c r="K1507" s="3">
        <f ca="1">IF($B1507&lt;&gt;"",SUMIF(INDIRECT("ИсходныеДанные!$"&amp;$K$4&amp;"$2:$"&amp;$K$4&amp;"$50000"),$B1507&amp;"#"&amp;K$6,INDIRECT("ИсходныеДанные!$J$2:$J$50000")),0)</f>
        <v>0</v>
      </c>
      <c r="L1507" s="3">
        <f ca="1">IF($B1507&lt;&gt;"",SUMIF(INDIRECT("ИсходныеДанные!$"&amp;$K$4&amp;"$2:$"&amp;$K$4&amp;"$50000"),$B1507&amp;"#"&amp;L$6,INDIRECT("ИсходныеДанные!$J$2:$J$50000")),0)</f>
        <v>0</v>
      </c>
      <c r="M1507" s="3">
        <f ca="1">IF($B1507&lt;&gt;"",SUMIF(INDIRECT("ИсходныеДанные!$"&amp;$K$4&amp;"$2:$"&amp;$K$4&amp;"$50000"),$B1507&amp;"#"&amp;M$6,INDIRECT("ИсходныеДанные!$J$2:$J$50000")),0)</f>
        <v>0</v>
      </c>
      <c r="N1507" s="3">
        <f ca="1">IF($B1507&lt;&gt;"",SUMIF(INDIRECT("ИсходныеДанные!$"&amp;$K$4&amp;"$2:$"&amp;$K$4&amp;"$50000"),$B1507&amp;"#"&amp;N$6,INDIRECT("ИсходныеДанные!$J$2:$J$50000")),0)</f>
        <v>0</v>
      </c>
      <c r="O1507" s="3">
        <f ca="1">IF($B1507&lt;&gt;"",SUMIF(INDIRECT("ИсходныеДанные!$"&amp;$K$4&amp;"$2:$"&amp;$K$4&amp;"$50000"),$B1507&amp;"#"&amp;O$6,INDIRECT("ИсходныеДанные!$J$2:$J$50000")),0)</f>
        <v>0</v>
      </c>
      <c r="P1507" s="3">
        <f ca="1">IF($B1507&lt;&gt;"",SUMIF(INDIRECT("ИсходныеДанные!$"&amp;$K$4&amp;"$2:$"&amp;$K$4&amp;"$50000"),$B1507&amp;"#"&amp;P$6,INDIRECT("ИсходныеДанные!$J$2:$J$50000")),0)</f>
        <v>0</v>
      </c>
      <c r="Q1507" s="3">
        <f ca="1">IF($B1507&lt;&gt;"",SUMIF(INDIRECT("ИсходныеДанные!$"&amp;$K$4&amp;"$2:$"&amp;$K$4&amp;"$50000"),$B1507&amp;"#"&amp;Q$6,INDIRECT("ИсходныеДанные!$J$2:$J$50000")),0)</f>
        <v>0</v>
      </c>
      <c r="R1507" s="3">
        <f ca="1">IF($B1507&lt;&gt;"",SUMIF(INDIRECT("ИсходныеДанные!$"&amp;$K$4&amp;"$2:$"&amp;$K$4&amp;"$50000"),$B1507&amp;"#"&amp;R$6,INDIRECT("ИсходныеДанные!$J$2:$J$50000")),0)</f>
        <v>0</v>
      </c>
      <c r="S1507" s="3">
        <f ca="1">IF($B1507&lt;&gt;"",SUMIF(INDIRECT("ИсходныеДанные!$"&amp;$K$4&amp;"$2:$"&amp;$K$4&amp;"$50000"),$B1507&amp;"#"&amp;S$6,INDIRECT("ИсходныеДанные!$J$2:$J$50000")),0)</f>
        <v>0</v>
      </c>
      <c r="T1507" s="3">
        <f ca="1">IF($B1507&lt;&gt;"",SUMIF(INDIRECT("ИсходныеДанные!$"&amp;$K$4&amp;"$2:$"&amp;$K$4&amp;"$50000"),$B1507&amp;"#"&amp;T$6,INDIRECT("ИсходныеДанные!$J$2:$J$50000")),0)</f>
        <v>0</v>
      </c>
      <c r="U1507" s="3">
        <f ca="1">IF($B1507&lt;&gt;"",SUMIF(INDIRECT("ИсходныеДанные!$"&amp;$K$4&amp;"$2:$"&amp;$K$4&amp;"$50000"),$B1507&amp;"#"&amp;U$6,INDIRECT("ИсходныеДанные!$J$2:$J$50000")),0)</f>
        <v>0</v>
      </c>
      <c r="V1507" s="3">
        <f ca="1">IF($B1507&lt;&gt;"",SUMIF(INDIRECT("ИсходныеДанные!$"&amp;$K$4&amp;"$2:$"&amp;$K$4&amp;"$50000"),$B1507&amp;"#"&amp;V$6,INDIRECT("ИсходныеДанные!$J$2:$J$50000")),0)</f>
        <v>0</v>
      </c>
      <c r="W1507" s="16" t="e">
        <f ca="1">SUM(K1507:V1507)/Пофамильно!$R$1</f>
        <v>#DIV/0!</v>
      </c>
    </row>
    <row r="1508" spans="1:23" x14ac:dyDescent="0.25">
      <c r="A1508" s="10" t="str">
        <f t="shared" ca="1" si="25"/>
        <v>delete</v>
      </c>
      <c r="B1508" s="16" cm="1">
        <f t="array" aca="1" ref="B1508" ca="1">INDIRECT("УникальныеСписки!D"&amp;ROW()-$L$4)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14"/>
      <c r="G1508" s="81" t="str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84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84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84" t="str" cm="1">
        <f t="array" aca="1" ref="J1508" ca="1">_xlfn.XLOOKUP($B1508,INDIRECT(SUBSTITUTE("ИсходныеДанные!$где$2:$где$50000","где",$B$4)),INDIRECT(SUBSTITUTE("ИсходныеДанные!$что$2:$что$50000","что",J$4)),"",0,1)</f>
        <v/>
      </c>
      <c r="K1508" s="3">
        <f ca="1">IF($B1508&lt;&gt;"",SUMIF(INDIRECT("ИсходныеДанные!$"&amp;$K$4&amp;"$2:$"&amp;$K$4&amp;"$50000"),$B1508&amp;"#"&amp;K$6,INDIRECT("ИсходныеДанные!$J$2:$J$50000")),0)</f>
        <v>0</v>
      </c>
      <c r="L1508" s="3">
        <f ca="1">IF($B1508&lt;&gt;"",SUMIF(INDIRECT("ИсходныеДанные!$"&amp;$K$4&amp;"$2:$"&amp;$K$4&amp;"$50000"),$B1508&amp;"#"&amp;L$6,INDIRECT("ИсходныеДанные!$J$2:$J$50000")),0)</f>
        <v>0</v>
      </c>
      <c r="M1508" s="3">
        <f ca="1">IF($B1508&lt;&gt;"",SUMIF(INDIRECT("ИсходныеДанные!$"&amp;$K$4&amp;"$2:$"&amp;$K$4&amp;"$50000"),$B1508&amp;"#"&amp;M$6,INDIRECT("ИсходныеДанные!$J$2:$J$50000")),0)</f>
        <v>0</v>
      </c>
      <c r="N1508" s="3">
        <f ca="1">IF($B1508&lt;&gt;"",SUMIF(INDIRECT("ИсходныеДанные!$"&amp;$K$4&amp;"$2:$"&amp;$K$4&amp;"$50000"),$B1508&amp;"#"&amp;N$6,INDIRECT("ИсходныеДанные!$J$2:$J$50000")),0)</f>
        <v>0</v>
      </c>
      <c r="O1508" s="3">
        <f ca="1">IF($B1508&lt;&gt;"",SUMIF(INDIRECT("ИсходныеДанные!$"&amp;$K$4&amp;"$2:$"&amp;$K$4&amp;"$50000"),$B1508&amp;"#"&amp;O$6,INDIRECT("ИсходныеДанные!$J$2:$J$50000")),0)</f>
        <v>0</v>
      </c>
      <c r="P1508" s="3">
        <f ca="1">IF($B1508&lt;&gt;"",SUMIF(INDIRECT("ИсходныеДанные!$"&amp;$K$4&amp;"$2:$"&amp;$K$4&amp;"$50000"),$B1508&amp;"#"&amp;P$6,INDIRECT("ИсходныеДанные!$J$2:$J$50000")),0)</f>
        <v>0</v>
      </c>
      <c r="Q1508" s="3">
        <f ca="1">IF($B1508&lt;&gt;"",SUMIF(INDIRECT("ИсходныеДанные!$"&amp;$K$4&amp;"$2:$"&amp;$K$4&amp;"$50000"),$B1508&amp;"#"&amp;Q$6,INDIRECT("ИсходныеДанные!$J$2:$J$50000")),0)</f>
        <v>0</v>
      </c>
      <c r="R1508" s="3">
        <f ca="1">IF($B1508&lt;&gt;"",SUMIF(INDIRECT("ИсходныеДанные!$"&amp;$K$4&amp;"$2:$"&amp;$K$4&amp;"$50000"),$B1508&amp;"#"&amp;R$6,INDIRECT("ИсходныеДанные!$J$2:$J$50000")),0)</f>
        <v>0</v>
      </c>
      <c r="S1508" s="3">
        <f ca="1">IF($B1508&lt;&gt;"",SUMIF(INDIRECT("ИсходныеДанные!$"&amp;$K$4&amp;"$2:$"&amp;$K$4&amp;"$50000"),$B1508&amp;"#"&amp;S$6,INDIRECT("ИсходныеДанные!$J$2:$J$50000")),0)</f>
        <v>0</v>
      </c>
      <c r="T1508" s="3">
        <f ca="1">IF($B1508&lt;&gt;"",SUMIF(INDIRECT("ИсходныеДанные!$"&amp;$K$4&amp;"$2:$"&amp;$K$4&amp;"$50000"),$B1508&amp;"#"&amp;T$6,INDIRECT("ИсходныеДанные!$J$2:$J$50000")),0)</f>
        <v>0</v>
      </c>
      <c r="U1508" s="3">
        <f ca="1">IF($B1508&lt;&gt;"",SUMIF(INDIRECT("ИсходныеДанные!$"&amp;$K$4&amp;"$2:$"&amp;$K$4&amp;"$50000"),$B1508&amp;"#"&amp;U$6,INDIRECT("ИсходныеДанные!$J$2:$J$50000")),0)</f>
        <v>0</v>
      </c>
      <c r="V1508" s="3">
        <f ca="1">IF($B1508&lt;&gt;"",SUMIF(INDIRECT("ИсходныеДанные!$"&amp;$K$4&amp;"$2:$"&amp;$K$4&amp;"$50000"),$B1508&amp;"#"&amp;V$6,INDIRECT("ИсходныеДанные!$J$2:$J$50000")),0)</f>
        <v>0</v>
      </c>
      <c r="W1508" s="16" t="e">
        <f ca="1">SUM(K1508:V1508)/Пофамильно!$R$1</f>
        <v>#DIV/0!</v>
      </c>
    </row>
    <row r="1509" spans="1:23" x14ac:dyDescent="0.25">
      <c r="A1509" s="10" t="str">
        <f t="shared" ca="1" si="25"/>
        <v>delete</v>
      </c>
      <c r="B1509" s="16" cm="1">
        <f t="array" aca="1" ref="B1509" ca="1">INDIRECT("УникальныеСписки!D"&amp;ROW()-$L$4)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14"/>
      <c r="G1509" s="81" t="str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84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84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84" t="str" cm="1">
        <f t="array" aca="1" ref="J1509" ca="1">_xlfn.XLOOKUP($B1509,INDIRECT(SUBSTITUTE("ИсходныеДанные!$где$2:$где$50000","где",$B$4)),INDIRECT(SUBSTITUTE("ИсходныеДанные!$что$2:$что$50000","что",J$4)),"",0,1)</f>
        <v/>
      </c>
      <c r="K1509" s="3">
        <f ca="1">IF($B1509&lt;&gt;"",SUMIF(INDIRECT("ИсходныеДанные!$"&amp;$K$4&amp;"$2:$"&amp;$K$4&amp;"$50000"),$B1509&amp;"#"&amp;K$6,INDIRECT("ИсходныеДанные!$J$2:$J$50000")),0)</f>
        <v>0</v>
      </c>
      <c r="L1509" s="3">
        <f ca="1">IF($B1509&lt;&gt;"",SUMIF(INDIRECT("ИсходныеДанные!$"&amp;$K$4&amp;"$2:$"&amp;$K$4&amp;"$50000"),$B1509&amp;"#"&amp;L$6,INDIRECT("ИсходныеДанные!$J$2:$J$50000")),0)</f>
        <v>0</v>
      </c>
      <c r="M1509" s="3">
        <f ca="1">IF($B1509&lt;&gt;"",SUMIF(INDIRECT("ИсходныеДанные!$"&amp;$K$4&amp;"$2:$"&amp;$K$4&amp;"$50000"),$B1509&amp;"#"&amp;M$6,INDIRECT("ИсходныеДанные!$J$2:$J$50000")),0)</f>
        <v>0</v>
      </c>
      <c r="N1509" s="3">
        <f ca="1">IF($B1509&lt;&gt;"",SUMIF(INDIRECT("ИсходныеДанные!$"&amp;$K$4&amp;"$2:$"&amp;$K$4&amp;"$50000"),$B1509&amp;"#"&amp;N$6,INDIRECT("ИсходныеДанные!$J$2:$J$50000")),0)</f>
        <v>0</v>
      </c>
      <c r="O1509" s="3">
        <f ca="1">IF($B1509&lt;&gt;"",SUMIF(INDIRECT("ИсходныеДанные!$"&amp;$K$4&amp;"$2:$"&amp;$K$4&amp;"$50000"),$B1509&amp;"#"&amp;O$6,INDIRECT("ИсходныеДанные!$J$2:$J$50000")),0)</f>
        <v>0</v>
      </c>
      <c r="P1509" s="3">
        <f ca="1">IF($B1509&lt;&gt;"",SUMIF(INDIRECT("ИсходныеДанные!$"&amp;$K$4&amp;"$2:$"&amp;$K$4&amp;"$50000"),$B1509&amp;"#"&amp;P$6,INDIRECT("ИсходныеДанные!$J$2:$J$50000")),0)</f>
        <v>0</v>
      </c>
      <c r="Q1509" s="3">
        <f ca="1">IF($B1509&lt;&gt;"",SUMIF(INDIRECT("ИсходныеДанные!$"&amp;$K$4&amp;"$2:$"&amp;$K$4&amp;"$50000"),$B1509&amp;"#"&amp;Q$6,INDIRECT("ИсходныеДанные!$J$2:$J$50000")),0)</f>
        <v>0</v>
      </c>
      <c r="R1509" s="3">
        <f ca="1">IF($B1509&lt;&gt;"",SUMIF(INDIRECT("ИсходныеДанные!$"&amp;$K$4&amp;"$2:$"&amp;$K$4&amp;"$50000"),$B1509&amp;"#"&amp;R$6,INDIRECT("ИсходныеДанные!$J$2:$J$50000")),0)</f>
        <v>0</v>
      </c>
      <c r="S1509" s="3">
        <f ca="1">IF($B1509&lt;&gt;"",SUMIF(INDIRECT("ИсходныеДанные!$"&amp;$K$4&amp;"$2:$"&amp;$K$4&amp;"$50000"),$B1509&amp;"#"&amp;S$6,INDIRECT("ИсходныеДанные!$J$2:$J$50000")),0)</f>
        <v>0</v>
      </c>
      <c r="T1509" s="3">
        <f ca="1">IF($B1509&lt;&gt;"",SUMIF(INDIRECT("ИсходныеДанные!$"&amp;$K$4&amp;"$2:$"&amp;$K$4&amp;"$50000"),$B1509&amp;"#"&amp;T$6,INDIRECT("ИсходныеДанные!$J$2:$J$50000")),0)</f>
        <v>0</v>
      </c>
      <c r="U1509" s="3">
        <f ca="1">IF($B1509&lt;&gt;"",SUMIF(INDIRECT("ИсходныеДанные!$"&amp;$K$4&amp;"$2:$"&amp;$K$4&amp;"$50000"),$B1509&amp;"#"&amp;U$6,INDIRECT("ИсходныеДанные!$J$2:$J$50000")),0)</f>
        <v>0</v>
      </c>
      <c r="V1509" s="3">
        <f ca="1">IF($B1509&lt;&gt;"",SUMIF(INDIRECT("ИсходныеДанные!$"&amp;$K$4&amp;"$2:$"&amp;$K$4&amp;"$50000"),$B1509&amp;"#"&amp;V$6,INDIRECT("ИсходныеДанные!$J$2:$J$50000")),0)</f>
        <v>0</v>
      </c>
      <c r="W1509" s="16" t="e">
        <f ca="1">SUM(K1509:V1509)/Пофамильно!$R$1</f>
        <v>#DIV/0!</v>
      </c>
    </row>
    <row r="1510" spans="1:23" x14ac:dyDescent="0.25">
      <c r="A1510" s="10" t="str">
        <f t="shared" ca="1" si="25"/>
        <v>delete</v>
      </c>
      <c r="B1510" s="16" cm="1">
        <f t="array" aca="1" ref="B1510" ca="1">INDIRECT("УникальныеСписки!D"&amp;ROW()-$L$4)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14"/>
      <c r="G1510" s="81" t="str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84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84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84" t="str" cm="1">
        <f t="array" aca="1" ref="J1510" ca="1">_xlfn.XLOOKUP($B1510,INDIRECT(SUBSTITUTE("ИсходныеДанные!$где$2:$где$50000","где",$B$4)),INDIRECT(SUBSTITUTE("ИсходныеДанные!$что$2:$что$50000","что",J$4)),"",0,1)</f>
        <v/>
      </c>
      <c r="K1510" s="3">
        <f ca="1">IF($B1510&lt;&gt;"",SUMIF(INDIRECT("ИсходныеДанные!$"&amp;$K$4&amp;"$2:$"&amp;$K$4&amp;"$50000"),$B1510&amp;"#"&amp;K$6,INDIRECT("ИсходныеДанные!$J$2:$J$50000")),0)</f>
        <v>0</v>
      </c>
      <c r="L1510" s="3">
        <f ca="1">IF($B1510&lt;&gt;"",SUMIF(INDIRECT("ИсходныеДанные!$"&amp;$K$4&amp;"$2:$"&amp;$K$4&amp;"$50000"),$B1510&amp;"#"&amp;L$6,INDIRECT("ИсходныеДанные!$J$2:$J$50000")),0)</f>
        <v>0</v>
      </c>
      <c r="M1510" s="3">
        <f ca="1">IF($B1510&lt;&gt;"",SUMIF(INDIRECT("ИсходныеДанные!$"&amp;$K$4&amp;"$2:$"&amp;$K$4&amp;"$50000"),$B1510&amp;"#"&amp;M$6,INDIRECT("ИсходныеДанные!$J$2:$J$50000")),0)</f>
        <v>0</v>
      </c>
      <c r="N1510" s="3">
        <f ca="1">IF($B1510&lt;&gt;"",SUMIF(INDIRECT("ИсходныеДанные!$"&amp;$K$4&amp;"$2:$"&amp;$K$4&amp;"$50000"),$B1510&amp;"#"&amp;N$6,INDIRECT("ИсходныеДанные!$J$2:$J$50000")),0)</f>
        <v>0</v>
      </c>
      <c r="O1510" s="3">
        <f ca="1">IF($B1510&lt;&gt;"",SUMIF(INDIRECT("ИсходныеДанные!$"&amp;$K$4&amp;"$2:$"&amp;$K$4&amp;"$50000"),$B1510&amp;"#"&amp;O$6,INDIRECT("ИсходныеДанные!$J$2:$J$50000")),0)</f>
        <v>0</v>
      </c>
      <c r="P1510" s="3">
        <f ca="1">IF($B1510&lt;&gt;"",SUMIF(INDIRECT("ИсходныеДанные!$"&amp;$K$4&amp;"$2:$"&amp;$K$4&amp;"$50000"),$B1510&amp;"#"&amp;P$6,INDIRECT("ИсходныеДанные!$J$2:$J$50000")),0)</f>
        <v>0</v>
      </c>
      <c r="Q1510" s="3">
        <f ca="1">IF($B1510&lt;&gt;"",SUMIF(INDIRECT("ИсходныеДанные!$"&amp;$K$4&amp;"$2:$"&amp;$K$4&amp;"$50000"),$B1510&amp;"#"&amp;Q$6,INDIRECT("ИсходныеДанные!$J$2:$J$50000")),0)</f>
        <v>0</v>
      </c>
      <c r="R1510" s="3">
        <f ca="1">IF($B1510&lt;&gt;"",SUMIF(INDIRECT("ИсходныеДанные!$"&amp;$K$4&amp;"$2:$"&amp;$K$4&amp;"$50000"),$B1510&amp;"#"&amp;R$6,INDIRECT("ИсходныеДанные!$J$2:$J$50000")),0)</f>
        <v>0</v>
      </c>
      <c r="S1510" s="3">
        <f ca="1">IF($B1510&lt;&gt;"",SUMIF(INDIRECT("ИсходныеДанные!$"&amp;$K$4&amp;"$2:$"&amp;$K$4&amp;"$50000"),$B1510&amp;"#"&amp;S$6,INDIRECT("ИсходныеДанные!$J$2:$J$50000")),0)</f>
        <v>0</v>
      </c>
      <c r="T1510" s="3">
        <f ca="1">IF($B1510&lt;&gt;"",SUMIF(INDIRECT("ИсходныеДанные!$"&amp;$K$4&amp;"$2:$"&amp;$K$4&amp;"$50000"),$B1510&amp;"#"&amp;T$6,INDIRECT("ИсходныеДанные!$J$2:$J$50000")),0)</f>
        <v>0</v>
      </c>
      <c r="U1510" s="3">
        <f ca="1">IF($B1510&lt;&gt;"",SUMIF(INDIRECT("ИсходныеДанные!$"&amp;$K$4&amp;"$2:$"&amp;$K$4&amp;"$50000"),$B1510&amp;"#"&amp;U$6,INDIRECT("ИсходныеДанные!$J$2:$J$50000")),0)</f>
        <v>0</v>
      </c>
      <c r="V1510" s="3">
        <f ca="1">IF($B1510&lt;&gt;"",SUMIF(INDIRECT("ИсходныеДанные!$"&amp;$K$4&amp;"$2:$"&amp;$K$4&amp;"$50000"),$B1510&amp;"#"&amp;V$6,INDIRECT("ИсходныеДанные!$J$2:$J$50000")),0)</f>
        <v>0</v>
      </c>
      <c r="W1510" s="16" t="e">
        <f ca="1">SUM(K1510:V1510)/Пофамильно!$R$1</f>
        <v>#DIV/0!</v>
      </c>
    </row>
    <row r="1511" spans="1:23" x14ac:dyDescent="0.25">
      <c r="A1511" s="10" t="str">
        <f t="shared" ca="1" si="25"/>
        <v>delete</v>
      </c>
      <c r="B1511" s="16" cm="1">
        <f t="array" aca="1" ref="B1511" ca="1">INDIRECT("УникальныеСписки!D"&amp;ROW()-$L$4)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14"/>
      <c r="G1511" s="81" t="str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84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84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84" t="str" cm="1">
        <f t="array" aca="1" ref="J1511" ca="1">_xlfn.XLOOKUP($B1511,INDIRECT(SUBSTITUTE("ИсходныеДанные!$где$2:$где$50000","где",$B$4)),INDIRECT(SUBSTITUTE("ИсходныеДанные!$что$2:$что$50000","что",J$4)),"",0,1)</f>
        <v/>
      </c>
      <c r="K1511" s="3">
        <f ca="1">IF($B1511&lt;&gt;"",SUMIF(INDIRECT("ИсходныеДанные!$"&amp;$K$4&amp;"$2:$"&amp;$K$4&amp;"$50000"),$B1511&amp;"#"&amp;K$6,INDIRECT("ИсходныеДанные!$J$2:$J$50000")),0)</f>
        <v>0</v>
      </c>
      <c r="L1511" s="3">
        <f ca="1">IF($B1511&lt;&gt;"",SUMIF(INDIRECT("ИсходныеДанные!$"&amp;$K$4&amp;"$2:$"&amp;$K$4&amp;"$50000"),$B1511&amp;"#"&amp;L$6,INDIRECT("ИсходныеДанные!$J$2:$J$50000")),0)</f>
        <v>0</v>
      </c>
      <c r="M1511" s="3">
        <f ca="1">IF($B1511&lt;&gt;"",SUMIF(INDIRECT("ИсходныеДанные!$"&amp;$K$4&amp;"$2:$"&amp;$K$4&amp;"$50000"),$B1511&amp;"#"&amp;M$6,INDIRECT("ИсходныеДанные!$J$2:$J$50000")),0)</f>
        <v>0</v>
      </c>
      <c r="N1511" s="3">
        <f ca="1">IF($B1511&lt;&gt;"",SUMIF(INDIRECT("ИсходныеДанные!$"&amp;$K$4&amp;"$2:$"&amp;$K$4&amp;"$50000"),$B1511&amp;"#"&amp;N$6,INDIRECT("ИсходныеДанные!$J$2:$J$50000")),0)</f>
        <v>0</v>
      </c>
      <c r="O1511" s="3">
        <f ca="1">IF($B1511&lt;&gt;"",SUMIF(INDIRECT("ИсходныеДанные!$"&amp;$K$4&amp;"$2:$"&amp;$K$4&amp;"$50000"),$B1511&amp;"#"&amp;O$6,INDIRECT("ИсходныеДанные!$J$2:$J$50000")),0)</f>
        <v>0</v>
      </c>
      <c r="P1511" s="3">
        <f ca="1">IF($B1511&lt;&gt;"",SUMIF(INDIRECT("ИсходныеДанные!$"&amp;$K$4&amp;"$2:$"&amp;$K$4&amp;"$50000"),$B1511&amp;"#"&amp;P$6,INDIRECT("ИсходныеДанные!$J$2:$J$50000")),0)</f>
        <v>0</v>
      </c>
      <c r="Q1511" s="3">
        <f ca="1">IF($B1511&lt;&gt;"",SUMIF(INDIRECT("ИсходныеДанные!$"&amp;$K$4&amp;"$2:$"&amp;$K$4&amp;"$50000"),$B1511&amp;"#"&amp;Q$6,INDIRECT("ИсходныеДанные!$J$2:$J$50000")),0)</f>
        <v>0</v>
      </c>
      <c r="R1511" s="3">
        <f ca="1">IF($B1511&lt;&gt;"",SUMIF(INDIRECT("ИсходныеДанные!$"&amp;$K$4&amp;"$2:$"&amp;$K$4&amp;"$50000"),$B1511&amp;"#"&amp;R$6,INDIRECT("ИсходныеДанные!$J$2:$J$50000")),0)</f>
        <v>0</v>
      </c>
      <c r="S1511" s="3">
        <f ca="1">IF($B1511&lt;&gt;"",SUMIF(INDIRECT("ИсходныеДанные!$"&amp;$K$4&amp;"$2:$"&amp;$K$4&amp;"$50000"),$B1511&amp;"#"&amp;S$6,INDIRECT("ИсходныеДанные!$J$2:$J$50000")),0)</f>
        <v>0</v>
      </c>
      <c r="T1511" s="3">
        <f ca="1">IF($B1511&lt;&gt;"",SUMIF(INDIRECT("ИсходныеДанные!$"&amp;$K$4&amp;"$2:$"&amp;$K$4&amp;"$50000"),$B1511&amp;"#"&amp;T$6,INDIRECT("ИсходныеДанные!$J$2:$J$50000")),0)</f>
        <v>0</v>
      </c>
      <c r="U1511" s="3">
        <f ca="1">IF($B1511&lt;&gt;"",SUMIF(INDIRECT("ИсходныеДанные!$"&amp;$K$4&amp;"$2:$"&amp;$K$4&amp;"$50000"),$B1511&amp;"#"&amp;U$6,INDIRECT("ИсходныеДанные!$J$2:$J$50000")),0)</f>
        <v>0</v>
      </c>
      <c r="V1511" s="3">
        <f ca="1">IF($B1511&lt;&gt;"",SUMIF(INDIRECT("ИсходныеДанные!$"&amp;$K$4&amp;"$2:$"&amp;$K$4&amp;"$50000"),$B1511&amp;"#"&amp;V$6,INDIRECT("ИсходныеДанные!$J$2:$J$50000")),0)</f>
        <v>0</v>
      </c>
      <c r="W1511" s="16" t="e">
        <f ca="1">SUM(K1511:V1511)/Пофамильно!$R$1</f>
        <v>#DIV/0!</v>
      </c>
    </row>
    <row r="1512" spans="1:23" x14ac:dyDescent="0.25">
      <c r="A1512" s="10" t="str">
        <f t="shared" ca="1" si="25"/>
        <v>delete</v>
      </c>
      <c r="B1512" s="16" cm="1">
        <f t="array" aca="1" ref="B1512" ca="1">INDIRECT("УникальныеСписки!D"&amp;ROW()-$L$4)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14"/>
      <c r="G1512" s="81" t="str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84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84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84" t="str" cm="1">
        <f t="array" aca="1" ref="J1512" ca="1">_xlfn.XLOOKUP($B1512,INDIRECT(SUBSTITUTE("ИсходныеДанные!$где$2:$где$50000","где",$B$4)),INDIRECT(SUBSTITUTE("ИсходныеДанные!$что$2:$что$50000","что",J$4)),"",0,1)</f>
        <v/>
      </c>
      <c r="K1512" s="3">
        <f ca="1">IF($B1512&lt;&gt;"",SUMIF(INDIRECT("ИсходныеДанные!$"&amp;$K$4&amp;"$2:$"&amp;$K$4&amp;"$50000"),$B1512&amp;"#"&amp;K$6,INDIRECT("ИсходныеДанные!$J$2:$J$50000")),0)</f>
        <v>0</v>
      </c>
      <c r="L1512" s="3">
        <f ca="1">IF($B1512&lt;&gt;"",SUMIF(INDIRECT("ИсходныеДанные!$"&amp;$K$4&amp;"$2:$"&amp;$K$4&amp;"$50000"),$B1512&amp;"#"&amp;L$6,INDIRECT("ИсходныеДанные!$J$2:$J$50000")),0)</f>
        <v>0</v>
      </c>
      <c r="M1512" s="3">
        <f ca="1">IF($B1512&lt;&gt;"",SUMIF(INDIRECT("ИсходныеДанные!$"&amp;$K$4&amp;"$2:$"&amp;$K$4&amp;"$50000"),$B1512&amp;"#"&amp;M$6,INDIRECT("ИсходныеДанные!$J$2:$J$50000")),0)</f>
        <v>0</v>
      </c>
      <c r="N1512" s="3">
        <f ca="1">IF($B1512&lt;&gt;"",SUMIF(INDIRECT("ИсходныеДанные!$"&amp;$K$4&amp;"$2:$"&amp;$K$4&amp;"$50000"),$B1512&amp;"#"&amp;N$6,INDIRECT("ИсходныеДанные!$J$2:$J$50000")),0)</f>
        <v>0</v>
      </c>
      <c r="O1512" s="3">
        <f ca="1">IF($B1512&lt;&gt;"",SUMIF(INDIRECT("ИсходныеДанные!$"&amp;$K$4&amp;"$2:$"&amp;$K$4&amp;"$50000"),$B1512&amp;"#"&amp;O$6,INDIRECT("ИсходныеДанные!$J$2:$J$50000")),0)</f>
        <v>0</v>
      </c>
      <c r="P1512" s="3">
        <f ca="1">IF($B1512&lt;&gt;"",SUMIF(INDIRECT("ИсходныеДанные!$"&amp;$K$4&amp;"$2:$"&amp;$K$4&amp;"$50000"),$B1512&amp;"#"&amp;P$6,INDIRECT("ИсходныеДанные!$J$2:$J$50000")),0)</f>
        <v>0</v>
      </c>
      <c r="Q1512" s="3">
        <f ca="1">IF($B1512&lt;&gt;"",SUMIF(INDIRECT("ИсходныеДанные!$"&amp;$K$4&amp;"$2:$"&amp;$K$4&amp;"$50000"),$B1512&amp;"#"&amp;Q$6,INDIRECT("ИсходныеДанные!$J$2:$J$50000")),0)</f>
        <v>0</v>
      </c>
      <c r="R1512" s="3">
        <f ca="1">IF($B1512&lt;&gt;"",SUMIF(INDIRECT("ИсходныеДанные!$"&amp;$K$4&amp;"$2:$"&amp;$K$4&amp;"$50000"),$B1512&amp;"#"&amp;R$6,INDIRECT("ИсходныеДанные!$J$2:$J$50000")),0)</f>
        <v>0</v>
      </c>
      <c r="S1512" s="3">
        <f ca="1">IF($B1512&lt;&gt;"",SUMIF(INDIRECT("ИсходныеДанные!$"&amp;$K$4&amp;"$2:$"&amp;$K$4&amp;"$50000"),$B1512&amp;"#"&amp;S$6,INDIRECT("ИсходныеДанные!$J$2:$J$50000")),0)</f>
        <v>0</v>
      </c>
      <c r="T1512" s="3">
        <f ca="1">IF($B1512&lt;&gt;"",SUMIF(INDIRECT("ИсходныеДанные!$"&amp;$K$4&amp;"$2:$"&amp;$K$4&amp;"$50000"),$B1512&amp;"#"&amp;T$6,INDIRECT("ИсходныеДанные!$J$2:$J$50000")),0)</f>
        <v>0</v>
      </c>
      <c r="U1512" s="3">
        <f ca="1">IF($B1512&lt;&gt;"",SUMIF(INDIRECT("ИсходныеДанные!$"&amp;$K$4&amp;"$2:$"&amp;$K$4&amp;"$50000"),$B1512&amp;"#"&amp;U$6,INDIRECT("ИсходныеДанные!$J$2:$J$50000")),0)</f>
        <v>0</v>
      </c>
      <c r="V1512" s="3">
        <f ca="1">IF($B1512&lt;&gt;"",SUMIF(INDIRECT("ИсходныеДанные!$"&amp;$K$4&amp;"$2:$"&amp;$K$4&amp;"$50000"),$B1512&amp;"#"&amp;V$6,INDIRECT("ИсходныеДанные!$J$2:$J$50000")),0)</f>
        <v>0</v>
      </c>
      <c r="W1512" s="16" t="e">
        <f ca="1">SUM(K1512:V1512)/Пофамильно!$R$1</f>
        <v>#DIV/0!</v>
      </c>
    </row>
    <row r="1513" spans="1:23" x14ac:dyDescent="0.25">
      <c r="A1513" s="10" t="str">
        <f t="shared" ca="1" si="25"/>
        <v>delete</v>
      </c>
      <c r="B1513" s="16" cm="1">
        <f t="array" aca="1" ref="B1513" ca="1">INDIRECT("УникальныеСписки!D"&amp;ROW()-$L$4)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14"/>
      <c r="G1513" s="81" t="str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84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84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84" t="str" cm="1">
        <f t="array" aca="1" ref="J1513" ca="1">_xlfn.XLOOKUP($B1513,INDIRECT(SUBSTITUTE("ИсходныеДанные!$где$2:$где$50000","где",$B$4)),INDIRECT(SUBSTITUTE("ИсходныеДанные!$что$2:$что$50000","что",J$4)),"",0,1)</f>
        <v/>
      </c>
      <c r="K1513" s="3">
        <f ca="1">IF($B1513&lt;&gt;"",SUMIF(INDIRECT("ИсходныеДанные!$"&amp;$K$4&amp;"$2:$"&amp;$K$4&amp;"$50000"),$B1513&amp;"#"&amp;K$6,INDIRECT("ИсходныеДанные!$J$2:$J$50000")),0)</f>
        <v>0</v>
      </c>
      <c r="L1513" s="3">
        <f ca="1">IF($B1513&lt;&gt;"",SUMIF(INDIRECT("ИсходныеДанные!$"&amp;$K$4&amp;"$2:$"&amp;$K$4&amp;"$50000"),$B1513&amp;"#"&amp;L$6,INDIRECT("ИсходныеДанные!$J$2:$J$50000")),0)</f>
        <v>0</v>
      </c>
      <c r="M1513" s="3">
        <f ca="1">IF($B1513&lt;&gt;"",SUMIF(INDIRECT("ИсходныеДанные!$"&amp;$K$4&amp;"$2:$"&amp;$K$4&amp;"$50000"),$B1513&amp;"#"&amp;M$6,INDIRECT("ИсходныеДанные!$J$2:$J$50000")),0)</f>
        <v>0</v>
      </c>
      <c r="N1513" s="3">
        <f ca="1">IF($B1513&lt;&gt;"",SUMIF(INDIRECT("ИсходныеДанные!$"&amp;$K$4&amp;"$2:$"&amp;$K$4&amp;"$50000"),$B1513&amp;"#"&amp;N$6,INDIRECT("ИсходныеДанные!$J$2:$J$50000")),0)</f>
        <v>0</v>
      </c>
      <c r="O1513" s="3">
        <f ca="1">IF($B1513&lt;&gt;"",SUMIF(INDIRECT("ИсходныеДанные!$"&amp;$K$4&amp;"$2:$"&amp;$K$4&amp;"$50000"),$B1513&amp;"#"&amp;O$6,INDIRECT("ИсходныеДанные!$J$2:$J$50000")),0)</f>
        <v>0</v>
      </c>
      <c r="P1513" s="3">
        <f ca="1">IF($B1513&lt;&gt;"",SUMIF(INDIRECT("ИсходныеДанные!$"&amp;$K$4&amp;"$2:$"&amp;$K$4&amp;"$50000"),$B1513&amp;"#"&amp;P$6,INDIRECT("ИсходныеДанные!$J$2:$J$50000")),0)</f>
        <v>0</v>
      </c>
      <c r="Q1513" s="3">
        <f ca="1">IF($B1513&lt;&gt;"",SUMIF(INDIRECT("ИсходныеДанные!$"&amp;$K$4&amp;"$2:$"&amp;$K$4&amp;"$50000"),$B1513&amp;"#"&amp;Q$6,INDIRECT("ИсходныеДанные!$J$2:$J$50000")),0)</f>
        <v>0</v>
      </c>
      <c r="R1513" s="3">
        <f ca="1">IF($B1513&lt;&gt;"",SUMIF(INDIRECT("ИсходныеДанные!$"&amp;$K$4&amp;"$2:$"&amp;$K$4&amp;"$50000"),$B1513&amp;"#"&amp;R$6,INDIRECT("ИсходныеДанные!$J$2:$J$50000")),0)</f>
        <v>0</v>
      </c>
      <c r="S1513" s="3">
        <f ca="1">IF($B1513&lt;&gt;"",SUMIF(INDIRECT("ИсходныеДанные!$"&amp;$K$4&amp;"$2:$"&amp;$K$4&amp;"$50000"),$B1513&amp;"#"&amp;S$6,INDIRECT("ИсходныеДанные!$J$2:$J$50000")),0)</f>
        <v>0</v>
      </c>
      <c r="T1513" s="3">
        <f ca="1">IF($B1513&lt;&gt;"",SUMIF(INDIRECT("ИсходныеДанные!$"&amp;$K$4&amp;"$2:$"&amp;$K$4&amp;"$50000"),$B1513&amp;"#"&amp;T$6,INDIRECT("ИсходныеДанные!$J$2:$J$50000")),0)</f>
        <v>0</v>
      </c>
      <c r="U1513" s="3">
        <f ca="1">IF($B1513&lt;&gt;"",SUMIF(INDIRECT("ИсходныеДанные!$"&amp;$K$4&amp;"$2:$"&amp;$K$4&amp;"$50000"),$B1513&amp;"#"&amp;U$6,INDIRECT("ИсходныеДанные!$J$2:$J$50000")),0)</f>
        <v>0</v>
      </c>
      <c r="V1513" s="3">
        <f ca="1">IF($B1513&lt;&gt;"",SUMIF(INDIRECT("ИсходныеДанные!$"&amp;$K$4&amp;"$2:$"&amp;$K$4&amp;"$50000"),$B1513&amp;"#"&amp;V$6,INDIRECT("ИсходныеДанные!$J$2:$J$50000")),0)</f>
        <v>0</v>
      </c>
      <c r="W1513" s="16" t="e">
        <f ca="1">SUM(K1513:V1513)/Пофамильно!$R$1</f>
        <v>#DIV/0!</v>
      </c>
    </row>
    <row r="1514" spans="1:23" x14ac:dyDescent="0.25">
      <c r="A1514" s="10" t="str">
        <f t="shared" ca="1" si="25"/>
        <v>delete</v>
      </c>
      <c r="B1514" s="16" cm="1">
        <f t="array" aca="1" ref="B1514" ca="1">INDIRECT("УникальныеСписки!D"&amp;ROW()-$L$4)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14"/>
      <c r="G1514" s="81" t="str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84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84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84" t="str" cm="1">
        <f t="array" aca="1" ref="J1514" ca="1">_xlfn.XLOOKUP($B1514,INDIRECT(SUBSTITUTE("ИсходныеДанные!$где$2:$где$50000","где",$B$4)),INDIRECT(SUBSTITUTE("ИсходныеДанные!$что$2:$что$50000","что",J$4)),"",0,1)</f>
        <v/>
      </c>
      <c r="K1514" s="3">
        <f ca="1">IF($B1514&lt;&gt;"",SUMIF(INDIRECT("ИсходныеДанные!$"&amp;$K$4&amp;"$2:$"&amp;$K$4&amp;"$50000"),$B1514&amp;"#"&amp;K$6,INDIRECT("ИсходныеДанные!$J$2:$J$50000")),0)</f>
        <v>0</v>
      </c>
      <c r="L1514" s="3">
        <f ca="1">IF($B1514&lt;&gt;"",SUMIF(INDIRECT("ИсходныеДанные!$"&amp;$K$4&amp;"$2:$"&amp;$K$4&amp;"$50000"),$B1514&amp;"#"&amp;L$6,INDIRECT("ИсходныеДанные!$J$2:$J$50000")),0)</f>
        <v>0</v>
      </c>
      <c r="M1514" s="3">
        <f ca="1">IF($B1514&lt;&gt;"",SUMIF(INDIRECT("ИсходныеДанные!$"&amp;$K$4&amp;"$2:$"&amp;$K$4&amp;"$50000"),$B1514&amp;"#"&amp;M$6,INDIRECT("ИсходныеДанные!$J$2:$J$50000")),0)</f>
        <v>0</v>
      </c>
      <c r="N1514" s="3">
        <f ca="1">IF($B1514&lt;&gt;"",SUMIF(INDIRECT("ИсходныеДанные!$"&amp;$K$4&amp;"$2:$"&amp;$K$4&amp;"$50000"),$B1514&amp;"#"&amp;N$6,INDIRECT("ИсходныеДанные!$J$2:$J$50000")),0)</f>
        <v>0</v>
      </c>
      <c r="O1514" s="3">
        <f ca="1">IF($B1514&lt;&gt;"",SUMIF(INDIRECT("ИсходныеДанные!$"&amp;$K$4&amp;"$2:$"&amp;$K$4&amp;"$50000"),$B1514&amp;"#"&amp;O$6,INDIRECT("ИсходныеДанные!$J$2:$J$50000")),0)</f>
        <v>0</v>
      </c>
      <c r="P1514" s="3">
        <f ca="1">IF($B1514&lt;&gt;"",SUMIF(INDIRECT("ИсходныеДанные!$"&amp;$K$4&amp;"$2:$"&amp;$K$4&amp;"$50000"),$B1514&amp;"#"&amp;P$6,INDIRECT("ИсходныеДанные!$J$2:$J$50000")),0)</f>
        <v>0</v>
      </c>
      <c r="Q1514" s="3">
        <f ca="1">IF($B1514&lt;&gt;"",SUMIF(INDIRECT("ИсходныеДанные!$"&amp;$K$4&amp;"$2:$"&amp;$K$4&amp;"$50000"),$B1514&amp;"#"&amp;Q$6,INDIRECT("ИсходныеДанные!$J$2:$J$50000")),0)</f>
        <v>0</v>
      </c>
      <c r="R1514" s="3">
        <f ca="1">IF($B1514&lt;&gt;"",SUMIF(INDIRECT("ИсходныеДанные!$"&amp;$K$4&amp;"$2:$"&amp;$K$4&amp;"$50000"),$B1514&amp;"#"&amp;R$6,INDIRECT("ИсходныеДанные!$J$2:$J$50000")),0)</f>
        <v>0</v>
      </c>
      <c r="S1514" s="3">
        <f ca="1">IF($B1514&lt;&gt;"",SUMIF(INDIRECT("ИсходныеДанные!$"&amp;$K$4&amp;"$2:$"&amp;$K$4&amp;"$50000"),$B1514&amp;"#"&amp;S$6,INDIRECT("ИсходныеДанные!$J$2:$J$50000")),0)</f>
        <v>0</v>
      </c>
      <c r="T1514" s="3">
        <f ca="1">IF($B1514&lt;&gt;"",SUMIF(INDIRECT("ИсходныеДанные!$"&amp;$K$4&amp;"$2:$"&amp;$K$4&amp;"$50000"),$B1514&amp;"#"&amp;T$6,INDIRECT("ИсходныеДанные!$J$2:$J$50000")),0)</f>
        <v>0</v>
      </c>
      <c r="U1514" s="3">
        <f ca="1">IF($B1514&lt;&gt;"",SUMIF(INDIRECT("ИсходныеДанные!$"&amp;$K$4&amp;"$2:$"&amp;$K$4&amp;"$50000"),$B1514&amp;"#"&amp;U$6,INDIRECT("ИсходныеДанные!$J$2:$J$50000")),0)</f>
        <v>0</v>
      </c>
      <c r="V1514" s="3">
        <f ca="1">IF($B1514&lt;&gt;"",SUMIF(INDIRECT("ИсходныеДанные!$"&amp;$K$4&amp;"$2:$"&amp;$K$4&amp;"$50000"),$B1514&amp;"#"&amp;V$6,INDIRECT("ИсходныеДанные!$J$2:$J$50000")),0)</f>
        <v>0</v>
      </c>
      <c r="W1514" s="16" t="e">
        <f ca="1">SUM(K1514:V1514)/Пофамильно!$R$1</f>
        <v>#DIV/0!</v>
      </c>
    </row>
    <row r="1515" spans="1:23" x14ac:dyDescent="0.25">
      <c r="A1515" s="10" t="str">
        <f t="shared" ca="1" si="25"/>
        <v>delete</v>
      </c>
      <c r="B1515" s="16" cm="1">
        <f t="array" aca="1" ref="B1515" ca="1">INDIRECT("УникальныеСписки!D"&amp;ROW()-$L$4)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14"/>
      <c r="G1515" s="81" t="str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84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84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84" t="str" cm="1">
        <f t="array" aca="1" ref="J1515" ca="1">_xlfn.XLOOKUP($B1515,INDIRECT(SUBSTITUTE("ИсходныеДанные!$где$2:$где$50000","где",$B$4)),INDIRECT(SUBSTITUTE("ИсходныеДанные!$что$2:$что$50000","что",J$4)),"",0,1)</f>
        <v/>
      </c>
      <c r="K1515" s="3">
        <f ca="1">IF($B1515&lt;&gt;"",SUMIF(INDIRECT("ИсходныеДанные!$"&amp;$K$4&amp;"$2:$"&amp;$K$4&amp;"$50000"),$B1515&amp;"#"&amp;K$6,INDIRECT("ИсходныеДанные!$J$2:$J$50000")),0)</f>
        <v>0</v>
      </c>
      <c r="L1515" s="3">
        <f ca="1">IF($B1515&lt;&gt;"",SUMIF(INDIRECT("ИсходныеДанные!$"&amp;$K$4&amp;"$2:$"&amp;$K$4&amp;"$50000"),$B1515&amp;"#"&amp;L$6,INDIRECT("ИсходныеДанные!$J$2:$J$50000")),0)</f>
        <v>0</v>
      </c>
      <c r="M1515" s="3">
        <f ca="1">IF($B1515&lt;&gt;"",SUMIF(INDIRECT("ИсходныеДанные!$"&amp;$K$4&amp;"$2:$"&amp;$K$4&amp;"$50000"),$B1515&amp;"#"&amp;M$6,INDIRECT("ИсходныеДанные!$J$2:$J$50000")),0)</f>
        <v>0</v>
      </c>
      <c r="N1515" s="3">
        <f ca="1">IF($B1515&lt;&gt;"",SUMIF(INDIRECT("ИсходныеДанные!$"&amp;$K$4&amp;"$2:$"&amp;$K$4&amp;"$50000"),$B1515&amp;"#"&amp;N$6,INDIRECT("ИсходныеДанные!$J$2:$J$50000")),0)</f>
        <v>0</v>
      </c>
      <c r="O1515" s="3">
        <f ca="1">IF($B1515&lt;&gt;"",SUMIF(INDIRECT("ИсходныеДанные!$"&amp;$K$4&amp;"$2:$"&amp;$K$4&amp;"$50000"),$B1515&amp;"#"&amp;O$6,INDIRECT("ИсходныеДанные!$J$2:$J$50000")),0)</f>
        <v>0</v>
      </c>
      <c r="P1515" s="3">
        <f ca="1">IF($B1515&lt;&gt;"",SUMIF(INDIRECT("ИсходныеДанные!$"&amp;$K$4&amp;"$2:$"&amp;$K$4&amp;"$50000"),$B1515&amp;"#"&amp;P$6,INDIRECT("ИсходныеДанные!$J$2:$J$50000")),0)</f>
        <v>0</v>
      </c>
      <c r="Q1515" s="3">
        <f ca="1">IF($B1515&lt;&gt;"",SUMIF(INDIRECT("ИсходныеДанные!$"&amp;$K$4&amp;"$2:$"&amp;$K$4&amp;"$50000"),$B1515&amp;"#"&amp;Q$6,INDIRECT("ИсходныеДанные!$J$2:$J$50000")),0)</f>
        <v>0</v>
      </c>
      <c r="R1515" s="3">
        <f ca="1">IF($B1515&lt;&gt;"",SUMIF(INDIRECT("ИсходныеДанные!$"&amp;$K$4&amp;"$2:$"&amp;$K$4&amp;"$50000"),$B1515&amp;"#"&amp;R$6,INDIRECT("ИсходныеДанные!$J$2:$J$50000")),0)</f>
        <v>0</v>
      </c>
      <c r="S1515" s="3">
        <f ca="1">IF($B1515&lt;&gt;"",SUMIF(INDIRECT("ИсходныеДанные!$"&amp;$K$4&amp;"$2:$"&amp;$K$4&amp;"$50000"),$B1515&amp;"#"&amp;S$6,INDIRECT("ИсходныеДанные!$J$2:$J$50000")),0)</f>
        <v>0</v>
      </c>
      <c r="T1515" s="3">
        <f ca="1">IF($B1515&lt;&gt;"",SUMIF(INDIRECT("ИсходныеДанные!$"&amp;$K$4&amp;"$2:$"&amp;$K$4&amp;"$50000"),$B1515&amp;"#"&amp;T$6,INDIRECT("ИсходныеДанные!$J$2:$J$50000")),0)</f>
        <v>0</v>
      </c>
      <c r="U1515" s="3">
        <f ca="1">IF($B1515&lt;&gt;"",SUMIF(INDIRECT("ИсходныеДанные!$"&amp;$K$4&amp;"$2:$"&amp;$K$4&amp;"$50000"),$B1515&amp;"#"&amp;U$6,INDIRECT("ИсходныеДанные!$J$2:$J$50000")),0)</f>
        <v>0</v>
      </c>
      <c r="V1515" s="3">
        <f ca="1">IF($B1515&lt;&gt;"",SUMIF(INDIRECT("ИсходныеДанные!$"&amp;$K$4&amp;"$2:$"&amp;$K$4&amp;"$50000"),$B1515&amp;"#"&amp;V$6,INDIRECT("ИсходныеДанные!$J$2:$J$50000")),0)</f>
        <v>0</v>
      </c>
      <c r="W1515" s="16" t="e">
        <f ca="1">SUM(K1515:V1515)/Пофамильно!$R$1</f>
        <v>#DIV/0!</v>
      </c>
    </row>
    <row r="1516" spans="1:23" x14ac:dyDescent="0.25">
      <c r="A1516" s="10" t="str">
        <f t="shared" ca="1" si="25"/>
        <v>delete</v>
      </c>
      <c r="B1516" s="16" cm="1">
        <f t="array" aca="1" ref="B1516" ca="1">INDIRECT("УникальныеСписки!D"&amp;ROW()-$L$4)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14"/>
      <c r="G1516" s="81" t="str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84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84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84" t="str" cm="1">
        <f t="array" aca="1" ref="J1516" ca="1">_xlfn.XLOOKUP($B1516,INDIRECT(SUBSTITUTE("ИсходныеДанные!$где$2:$где$50000","где",$B$4)),INDIRECT(SUBSTITUTE("ИсходныеДанные!$что$2:$что$50000","что",J$4)),"",0,1)</f>
        <v/>
      </c>
      <c r="K1516" s="3">
        <f ca="1">IF($B1516&lt;&gt;"",SUMIF(INDIRECT("ИсходныеДанные!$"&amp;$K$4&amp;"$2:$"&amp;$K$4&amp;"$50000"),$B1516&amp;"#"&amp;K$6,INDIRECT("ИсходныеДанные!$J$2:$J$50000")),0)</f>
        <v>0</v>
      </c>
      <c r="L1516" s="3">
        <f ca="1">IF($B1516&lt;&gt;"",SUMIF(INDIRECT("ИсходныеДанные!$"&amp;$K$4&amp;"$2:$"&amp;$K$4&amp;"$50000"),$B1516&amp;"#"&amp;L$6,INDIRECT("ИсходныеДанные!$J$2:$J$50000")),0)</f>
        <v>0</v>
      </c>
      <c r="M1516" s="3">
        <f ca="1">IF($B1516&lt;&gt;"",SUMIF(INDIRECT("ИсходныеДанные!$"&amp;$K$4&amp;"$2:$"&amp;$K$4&amp;"$50000"),$B1516&amp;"#"&amp;M$6,INDIRECT("ИсходныеДанные!$J$2:$J$50000")),0)</f>
        <v>0</v>
      </c>
      <c r="N1516" s="3">
        <f ca="1">IF($B1516&lt;&gt;"",SUMIF(INDIRECT("ИсходныеДанные!$"&amp;$K$4&amp;"$2:$"&amp;$K$4&amp;"$50000"),$B1516&amp;"#"&amp;N$6,INDIRECT("ИсходныеДанные!$J$2:$J$50000")),0)</f>
        <v>0</v>
      </c>
      <c r="O1516" s="3">
        <f ca="1">IF($B1516&lt;&gt;"",SUMIF(INDIRECT("ИсходныеДанные!$"&amp;$K$4&amp;"$2:$"&amp;$K$4&amp;"$50000"),$B1516&amp;"#"&amp;O$6,INDIRECT("ИсходныеДанные!$J$2:$J$50000")),0)</f>
        <v>0</v>
      </c>
      <c r="P1516" s="3">
        <f ca="1">IF($B1516&lt;&gt;"",SUMIF(INDIRECT("ИсходныеДанные!$"&amp;$K$4&amp;"$2:$"&amp;$K$4&amp;"$50000"),$B1516&amp;"#"&amp;P$6,INDIRECT("ИсходныеДанные!$J$2:$J$50000")),0)</f>
        <v>0</v>
      </c>
      <c r="Q1516" s="3">
        <f ca="1">IF($B1516&lt;&gt;"",SUMIF(INDIRECT("ИсходныеДанные!$"&amp;$K$4&amp;"$2:$"&amp;$K$4&amp;"$50000"),$B1516&amp;"#"&amp;Q$6,INDIRECT("ИсходныеДанные!$J$2:$J$50000")),0)</f>
        <v>0</v>
      </c>
      <c r="R1516" s="3">
        <f ca="1">IF($B1516&lt;&gt;"",SUMIF(INDIRECT("ИсходныеДанные!$"&amp;$K$4&amp;"$2:$"&amp;$K$4&amp;"$50000"),$B1516&amp;"#"&amp;R$6,INDIRECT("ИсходныеДанные!$J$2:$J$50000")),0)</f>
        <v>0</v>
      </c>
      <c r="S1516" s="3">
        <f ca="1">IF($B1516&lt;&gt;"",SUMIF(INDIRECT("ИсходныеДанные!$"&amp;$K$4&amp;"$2:$"&amp;$K$4&amp;"$50000"),$B1516&amp;"#"&amp;S$6,INDIRECT("ИсходныеДанные!$J$2:$J$50000")),0)</f>
        <v>0</v>
      </c>
      <c r="T1516" s="3">
        <f ca="1">IF($B1516&lt;&gt;"",SUMIF(INDIRECT("ИсходныеДанные!$"&amp;$K$4&amp;"$2:$"&amp;$K$4&amp;"$50000"),$B1516&amp;"#"&amp;T$6,INDIRECT("ИсходныеДанные!$J$2:$J$50000")),0)</f>
        <v>0</v>
      </c>
      <c r="U1516" s="3">
        <f ca="1">IF($B1516&lt;&gt;"",SUMIF(INDIRECT("ИсходныеДанные!$"&amp;$K$4&amp;"$2:$"&amp;$K$4&amp;"$50000"),$B1516&amp;"#"&amp;U$6,INDIRECT("ИсходныеДанные!$J$2:$J$50000")),0)</f>
        <v>0</v>
      </c>
      <c r="V1516" s="3">
        <f ca="1">IF($B1516&lt;&gt;"",SUMIF(INDIRECT("ИсходныеДанные!$"&amp;$K$4&amp;"$2:$"&amp;$K$4&amp;"$50000"),$B1516&amp;"#"&amp;V$6,INDIRECT("ИсходныеДанные!$J$2:$J$50000")),0)</f>
        <v>0</v>
      </c>
      <c r="W1516" s="16" t="e">
        <f ca="1">SUM(K1516:V1516)/Пофамильно!$R$1</f>
        <v>#DIV/0!</v>
      </c>
    </row>
    <row r="1517" spans="1:23" x14ac:dyDescent="0.25">
      <c r="A1517" s="10" t="str">
        <f t="shared" ca="1" si="25"/>
        <v>delete</v>
      </c>
      <c r="B1517" s="16" cm="1">
        <f t="array" aca="1" ref="B1517" ca="1">INDIRECT("УникальныеСписки!D"&amp;ROW()-$L$4)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14"/>
      <c r="G1517" s="81" t="str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84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84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84" t="str" cm="1">
        <f t="array" aca="1" ref="J1517" ca="1">_xlfn.XLOOKUP($B1517,INDIRECT(SUBSTITUTE("ИсходныеДанные!$где$2:$где$50000","где",$B$4)),INDIRECT(SUBSTITUTE("ИсходныеДанные!$что$2:$что$50000","что",J$4)),"",0,1)</f>
        <v/>
      </c>
      <c r="K1517" s="3">
        <f ca="1">IF($B1517&lt;&gt;"",SUMIF(INDIRECT("ИсходныеДанные!$"&amp;$K$4&amp;"$2:$"&amp;$K$4&amp;"$50000"),$B1517&amp;"#"&amp;K$6,INDIRECT("ИсходныеДанные!$J$2:$J$50000")),0)</f>
        <v>0</v>
      </c>
      <c r="L1517" s="3">
        <f ca="1">IF($B1517&lt;&gt;"",SUMIF(INDIRECT("ИсходныеДанные!$"&amp;$K$4&amp;"$2:$"&amp;$K$4&amp;"$50000"),$B1517&amp;"#"&amp;L$6,INDIRECT("ИсходныеДанные!$J$2:$J$50000")),0)</f>
        <v>0</v>
      </c>
      <c r="M1517" s="3">
        <f ca="1">IF($B1517&lt;&gt;"",SUMIF(INDIRECT("ИсходныеДанные!$"&amp;$K$4&amp;"$2:$"&amp;$K$4&amp;"$50000"),$B1517&amp;"#"&amp;M$6,INDIRECT("ИсходныеДанные!$J$2:$J$50000")),0)</f>
        <v>0</v>
      </c>
      <c r="N1517" s="3">
        <f ca="1">IF($B1517&lt;&gt;"",SUMIF(INDIRECT("ИсходныеДанные!$"&amp;$K$4&amp;"$2:$"&amp;$K$4&amp;"$50000"),$B1517&amp;"#"&amp;N$6,INDIRECT("ИсходныеДанные!$J$2:$J$50000")),0)</f>
        <v>0</v>
      </c>
      <c r="O1517" s="3">
        <f ca="1">IF($B1517&lt;&gt;"",SUMIF(INDIRECT("ИсходныеДанные!$"&amp;$K$4&amp;"$2:$"&amp;$K$4&amp;"$50000"),$B1517&amp;"#"&amp;O$6,INDIRECT("ИсходныеДанные!$J$2:$J$50000")),0)</f>
        <v>0</v>
      </c>
      <c r="P1517" s="3">
        <f ca="1">IF($B1517&lt;&gt;"",SUMIF(INDIRECT("ИсходныеДанные!$"&amp;$K$4&amp;"$2:$"&amp;$K$4&amp;"$50000"),$B1517&amp;"#"&amp;P$6,INDIRECT("ИсходныеДанные!$J$2:$J$50000")),0)</f>
        <v>0</v>
      </c>
      <c r="Q1517" s="3">
        <f ca="1">IF($B1517&lt;&gt;"",SUMIF(INDIRECT("ИсходныеДанные!$"&amp;$K$4&amp;"$2:$"&amp;$K$4&amp;"$50000"),$B1517&amp;"#"&amp;Q$6,INDIRECT("ИсходныеДанные!$J$2:$J$50000")),0)</f>
        <v>0</v>
      </c>
      <c r="R1517" s="3">
        <f ca="1">IF($B1517&lt;&gt;"",SUMIF(INDIRECT("ИсходныеДанные!$"&amp;$K$4&amp;"$2:$"&amp;$K$4&amp;"$50000"),$B1517&amp;"#"&amp;R$6,INDIRECT("ИсходныеДанные!$J$2:$J$50000")),0)</f>
        <v>0</v>
      </c>
      <c r="S1517" s="3">
        <f ca="1">IF($B1517&lt;&gt;"",SUMIF(INDIRECT("ИсходныеДанные!$"&amp;$K$4&amp;"$2:$"&amp;$K$4&amp;"$50000"),$B1517&amp;"#"&amp;S$6,INDIRECT("ИсходныеДанные!$J$2:$J$50000")),0)</f>
        <v>0</v>
      </c>
      <c r="T1517" s="3">
        <f ca="1">IF($B1517&lt;&gt;"",SUMIF(INDIRECT("ИсходныеДанные!$"&amp;$K$4&amp;"$2:$"&amp;$K$4&amp;"$50000"),$B1517&amp;"#"&amp;T$6,INDIRECT("ИсходныеДанные!$J$2:$J$50000")),0)</f>
        <v>0</v>
      </c>
      <c r="U1517" s="3">
        <f ca="1">IF($B1517&lt;&gt;"",SUMIF(INDIRECT("ИсходныеДанные!$"&amp;$K$4&amp;"$2:$"&amp;$K$4&amp;"$50000"),$B1517&amp;"#"&amp;U$6,INDIRECT("ИсходныеДанные!$J$2:$J$50000")),0)</f>
        <v>0</v>
      </c>
      <c r="V1517" s="3">
        <f ca="1">IF($B1517&lt;&gt;"",SUMIF(INDIRECT("ИсходныеДанные!$"&amp;$K$4&amp;"$2:$"&amp;$K$4&amp;"$50000"),$B1517&amp;"#"&amp;V$6,INDIRECT("ИсходныеДанные!$J$2:$J$50000")),0)</f>
        <v>0</v>
      </c>
      <c r="W1517" s="16" t="e">
        <f ca="1">SUM(K1517:V1517)/Пофамильно!$R$1</f>
        <v>#DIV/0!</v>
      </c>
    </row>
    <row r="1518" spans="1:23" x14ac:dyDescent="0.25">
      <c r="A1518" s="10" t="str">
        <f t="shared" ca="1" si="25"/>
        <v>delete</v>
      </c>
      <c r="B1518" s="16" cm="1">
        <f t="array" aca="1" ref="B1518" ca="1">INDIRECT("УникальныеСписки!D"&amp;ROW()-$L$4)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14"/>
      <c r="G1518" s="81" t="str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84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84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84" t="str" cm="1">
        <f t="array" aca="1" ref="J1518" ca="1">_xlfn.XLOOKUP($B1518,INDIRECT(SUBSTITUTE("ИсходныеДанные!$где$2:$где$50000","где",$B$4)),INDIRECT(SUBSTITUTE("ИсходныеДанные!$что$2:$что$50000","что",J$4)),"",0,1)</f>
        <v/>
      </c>
      <c r="K1518" s="3">
        <f ca="1">IF($B1518&lt;&gt;"",SUMIF(INDIRECT("ИсходныеДанные!$"&amp;$K$4&amp;"$2:$"&amp;$K$4&amp;"$50000"),$B1518&amp;"#"&amp;K$6,INDIRECT("ИсходныеДанные!$J$2:$J$50000")),0)</f>
        <v>0</v>
      </c>
      <c r="L1518" s="3">
        <f ca="1">IF($B1518&lt;&gt;"",SUMIF(INDIRECT("ИсходныеДанные!$"&amp;$K$4&amp;"$2:$"&amp;$K$4&amp;"$50000"),$B1518&amp;"#"&amp;L$6,INDIRECT("ИсходныеДанные!$J$2:$J$50000")),0)</f>
        <v>0</v>
      </c>
      <c r="M1518" s="3">
        <f ca="1">IF($B1518&lt;&gt;"",SUMIF(INDIRECT("ИсходныеДанные!$"&amp;$K$4&amp;"$2:$"&amp;$K$4&amp;"$50000"),$B1518&amp;"#"&amp;M$6,INDIRECT("ИсходныеДанные!$J$2:$J$50000")),0)</f>
        <v>0</v>
      </c>
      <c r="N1518" s="3">
        <f ca="1">IF($B1518&lt;&gt;"",SUMIF(INDIRECT("ИсходныеДанные!$"&amp;$K$4&amp;"$2:$"&amp;$K$4&amp;"$50000"),$B1518&amp;"#"&amp;N$6,INDIRECT("ИсходныеДанные!$J$2:$J$50000")),0)</f>
        <v>0</v>
      </c>
      <c r="O1518" s="3">
        <f ca="1">IF($B1518&lt;&gt;"",SUMIF(INDIRECT("ИсходныеДанные!$"&amp;$K$4&amp;"$2:$"&amp;$K$4&amp;"$50000"),$B1518&amp;"#"&amp;O$6,INDIRECT("ИсходныеДанные!$J$2:$J$50000")),0)</f>
        <v>0</v>
      </c>
      <c r="P1518" s="3">
        <f ca="1">IF($B1518&lt;&gt;"",SUMIF(INDIRECT("ИсходныеДанные!$"&amp;$K$4&amp;"$2:$"&amp;$K$4&amp;"$50000"),$B1518&amp;"#"&amp;P$6,INDIRECT("ИсходныеДанные!$J$2:$J$50000")),0)</f>
        <v>0</v>
      </c>
      <c r="Q1518" s="3">
        <f ca="1">IF($B1518&lt;&gt;"",SUMIF(INDIRECT("ИсходныеДанные!$"&amp;$K$4&amp;"$2:$"&amp;$K$4&amp;"$50000"),$B1518&amp;"#"&amp;Q$6,INDIRECT("ИсходныеДанные!$J$2:$J$50000")),0)</f>
        <v>0</v>
      </c>
      <c r="R1518" s="3">
        <f ca="1">IF($B1518&lt;&gt;"",SUMIF(INDIRECT("ИсходныеДанные!$"&amp;$K$4&amp;"$2:$"&amp;$K$4&amp;"$50000"),$B1518&amp;"#"&amp;R$6,INDIRECT("ИсходныеДанные!$J$2:$J$50000")),0)</f>
        <v>0</v>
      </c>
      <c r="S1518" s="3">
        <f ca="1">IF($B1518&lt;&gt;"",SUMIF(INDIRECT("ИсходныеДанные!$"&amp;$K$4&amp;"$2:$"&amp;$K$4&amp;"$50000"),$B1518&amp;"#"&amp;S$6,INDIRECT("ИсходныеДанные!$J$2:$J$50000")),0)</f>
        <v>0</v>
      </c>
      <c r="T1518" s="3">
        <f ca="1">IF($B1518&lt;&gt;"",SUMIF(INDIRECT("ИсходныеДанные!$"&amp;$K$4&amp;"$2:$"&amp;$K$4&amp;"$50000"),$B1518&amp;"#"&amp;T$6,INDIRECT("ИсходныеДанные!$J$2:$J$50000")),0)</f>
        <v>0</v>
      </c>
      <c r="U1518" s="3">
        <f ca="1">IF($B1518&lt;&gt;"",SUMIF(INDIRECT("ИсходныеДанные!$"&amp;$K$4&amp;"$2:$"&amp;$K$4&amp;"$50000"),$B1518&amp;"#"&amp;U$6,INDIRECT("ИсходныеДанные!$J$2:$J$50000")),0)</f>
        <v>0</v>
      </c>
      <c r="V1518" s="3">
        <f ca="1">IF($B1518&lt;&gt;"",SUMIF(INDIRECT("ИсходныеДанные!$"&amp;$K$4&amp;"$2:$"&amp;$K$4&amp;"$50000"),$B1518&amp;"#"&amp;V$6,INDIRECT("ИсходныеДанные!$J$2:$J$50000")),0)</f>
        <v>0</v>
      </c>
      <c r="W1518" s="16" t="e">
        <f ca="1">SUM(K1518:V1518)/Пофамильно!$R$1</f>
        <v>#DIV/0!</v>
      </c>
    </row>
    <row r="1519" spans="1:23" x14ac:dyDescent="0.25">
      <c r="A1519" s="10" t="str">
        <f t="shared" ca="1" si="25"/>
        <v>delete</v>
      </c>
      <c r="B1519" s="16" cm="1">
        <f t="array" aca="1" ref="B1519" ca="1">INDIRECT("УникальныеСписки!D"&amp;ROW()-$L$4)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14"/>
      <c r="G1519" s="81" t="str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84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84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84" t="str" cm="1">
        <f t="array" aca="1" ref="J1519" ca="1">_xlfn.XLOOKUP($B1519,INDIRECT(SUBSTITUTE("ИсходныеДанные!$где$2:$где$50000","где",$B$4)),INDIRECT(SUBSTITUTE("ИсходныеДанные!$что$2:$что$50000","что",J$4)),"",0,1)</f>
        <v/>
      </c>
      <c r="K1519" s="3">
        <f ca="1">IF($B1519&lt;&gt;"",SUMIF(INDIRECT("ИсходныеДанные!$"&amp;$K$4&amp;"$2:$"&amp;$K$4&amp;"$50000"),$B1519&amp;"#"&amp;K$6,INDIRECT("ИсходныеДанные!$J$2:$J$50000")),0)</f>
        <v>0</v>
      </c>
      <c r="L1519" s="3">
        <f ca="1">IF($B1519&lt;&gt;"",SUMIF(INDIRECT("ИсходныеДанные!$"&amp;$K$4&amp;"$2:$"&amp;$K$4&amp;"$50000"),$B1519&amp;"#"&amp;L$6,INDIRECT("ИсходныеДанные!$J$2:$J$50000")),0)</f>
        <v>0</v>
      </c>
      <c r="M1519" s="3">
        <f ca="1">IF($B1519&lt;&gt;"",SUMIF(INDIRECT("ИсходныеДанные!$"&amp;$K$4&amp;"$2:$"&amp;$K$4&amp;"$50000"),$B1519&amp;"#"&amp;M$6,INDIRECT("ИсходныеДанные!$J$2:$J$50000")),0)</f>
        <v>0</v>
      </c>
      <c r="N1519" s="3">
        <f ca="1">IF($B1519&lt;&gt;"",SUMIF(INDIRECT("ИсходныеДанные!$"&amp;$K$4&amp;"$2:$"&amp;$K$4&amp;"$50000"),$B1519&amp;"#"&amp;N$6,INDIRECT("ИсходныеДанные!$J$2:$J$50000")),0)</f>
        <v>0</v>
      </c>
      <c r="O1519" s="3">
        <f ca="1">IF($B1519&lt;&gt;"",SUMIF(INDIRECT("ИсходныеДанные!$"&amp;$K$4&amp;"$2:$"&amp;$K$4&amp;"$50000"),$B1519&amp;"#"&amp;O$6,INDIRECT("ИсходныеДанные!$J$2:$J$50000")),0)</f>
        <v>0</v>
      </c>
      <c r="P1519" s="3">
        <f ca="1">IF($B1519&lt;&gt;"",SUMIF(INDIRECT("ИсходныеДанные!$"&amp;$K$4&amp;"$2:$"&amp;$K$4&amp;"$50000"),$B1519&amp;"#"&amp;P$6,INDIRECT("ИсходныеДанные!$J$2:$J$50000")),0)</f>
        <v>0</v>
      </c>
      <c r="Q1519" s="3">
        <f ca="1">IF($B1519&lt;&gt;"",SUMIF(INDIRECT("ИсходныеДанные!$"&amp;$K$4&amp;"$2:$"&amp;$K$4&amp;"$50000"),$B1519&amp;"#"&amp;Q$6,INDIRECT("ИсходныеДанные!$J$2:$J$50000")),0)</f>
        <v>0</v>
      </c>
      <c r="R1519" s="3">
        <f ca="1">IF($B1519&lt;&gt;"",SUMIF(INDIRECT("ИсходныеДанные!$"&amp;$K$4&amp;"$2:$"&amp;$K$4&amp;"$50000"),$B1519&amp;"#"&amp;R$6,INDIRECT("ИсходныеДанные!$J$2:$J$50000")),0)</f>
        <v>0</v>
      </c>
      <c r="S1519" s="3">
        <f ca="1">IF($B1519&lt;&gt;"",SUMIF(INDIRECT("ИсходныеДанные!$"&amp;$K$4&amp;"$2:$"&amp;$K$4&amp;"$50000"),$B1519&amp;"#"&amp;S$6,INDIRECT("ИсходныеДанные!$J$2:$J$50000")),0)</f>
        <v>0</v>
      </c>
      <c r="T1519" s="3">
        <f ca="1">IF($B1519&lt;&gt;"",SUMIF(INDIRECT("ИсходныеДанные!$"&amp;$K$4&amp;"$2:$"&amp;$K$4&amp;"$50000"),$B1519&amp;"#"&amp;T$6,INDIRECT("ИсходныеДанные!$J$2:$J$50000")),0)</f>
        <v>0</v>
      </c>
      <c r="U1519" s="3">
        <f ca="1">IF($B1519&lt;&gt;"",SUMIF(INDIRECT("ИсходныеДанные!$"&amp;$K$4&amp;"$2:$"&amp;$K$4&amp;"$50000"),$B1519&amp;"#"&amp;U$6,INDIRECT("ИсходныеДанные!$J$2:$J$50000")),0)</f>
        <v>0</v>
      </c>
      <c r="V1519" s="3">
        <f ca="1">IF($B1519&lt;&gt;"",SUMIF(INDIRECT("ИсходныеДанные!$"&amp;$K$4&amp;"$2:$"&amp;$K$4&amp;"$50000"),$B1519&amp;"#"&amp;V$6,INDIRECT("ИсходныеДанные!$J$2:$J$50000")),0)</f>
        <v>0</v>
      </c>
      <c r="W1519" s="16" t="e">
        <f ca="1">SUM(K1519:V1519)/Пофамильно!$R$1</f>
        <v>#DIV/0!</v>
      </c>
    </row>
    <row r="1520" spans="1:23" x14ac:dyDescent="0.25">
      <c r="A1520" s="10" t="str">
        <f t="shared" ca="1" si="25"/>
        <v>delete</v>
      </c>
      <c r="B1520" s="16" cm="1">
        <f t="array" aca="1" ref="B1520" ca="1">INDIRECT("УникальныеСписки!D"&amp;ROW()-$L$4)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14"/>
      <c r="G1520" s="81" t="str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84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84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84" t="str" cm="1">
        <f t="array" aca="1" ref="J1520" ca="1">_xlfn.XLOOKUP($B1520,INDIRECT(SUBSTITUTE("ИсходныеДанные!$где$2:$где$50000","где",$B$4)),INDIRECT(SUBSTITUTE("ИсходныеДанные!$что$2:$что$50000","что",J$4)),"",0,1)</f>
        <v/>
      </c>
      <c r="K1520" s="3">
        <f ca="1">IF($B1520&lt;&gt;"",SUMIF(INDIRECT("ИсходныеДанные!$"&amp;$K$4&amp;"$2:$"&amp;$K$4&amp;"$50000"),$B1520&amp;"#"&amp;K$6,INDIRECT("ИсходныеДанные!$J$2:$J$50000")),0)</f>
        <v>0</v>
      </c>
      <c r="L1520" s="3">
        <f ca="1">IF($B1520&lt;&gt;"",SUMIF(INDIRECT("ИсходныеДанные!$"&amp;$K$4&amp;"$2:$"&amp;$K$4&amp;"$50000"),$B1520&amp;"#"&amp;L$6,INDIRECT("ИсходныеДанные!$J$2:$J$50000")),0)</f>
        <v>0</v>
      </c>
      <c r="M1520" s="3">
        <f ca="1">IF($B1520&lt;&gt;"",SUMIF(INDIRECT("ИсходныеДанные!$"&amp;$K$4&amp;"$2:$"&amp;$K$4&amp;"$50000"),$B1520&amp;"#"&amp;M$6,INDIRECT("ИсходныеДанные!$J$2:$J$50000")),0)</f>
        <v>0</v>
      </c>
      <c r="N1520" s="3">
        <f ca="1">IF($B1520&lt;&gt;"",SUMIF(INDIRECT("ИсходныеДанные!$"&amp;$K$4&amp;"$2:$"&amp;$K$4&amp;"$50000"),$B1520&amp;"#"&amp;N$6,INDIRECT("ИсходныеДанные!$J$2:$J$50000")),0)</f>
        <v>0</v>
      </c>
      <c r="O1520" s="3">
        <f ca="1">IF($B1520&lt;&gt;"",SUMIF(INDIRECT("ИсходныеДанные!$"&amp;$K$4&amp;"$2:$"&amp;$K$4&amp;"$50000"),$B1520&amp;"#"&amp;O$6,INDIRECT("ИсходныеДанные!$J$2:$J$50000")),0)</f>
        <v>0</v>
      </c>
      <c r="P1520" s="3">
        <f ca="1">IF($B1520&lt;&gt;"",SUMIF(INDIRECT("ИсходныеДанные!$"&amp;$K$4&amp;"$2:$"&amp;$K$4&amp;"$50000"),$B1520&amp;"#"&amp;P$6,INDIRECT("ИсходныеДанные!$J$2:$J$50000")),0)</f>
        <v>0</v>
      </c>
      <c r="Q1520" s="3">
        <f ca="1">IF($B1520&lt;&gt;"",SUMIF(INDIRECT("ИсходныеДанные!$"&amp;$K$4&amp;"$2:$"&amp;$K$4&amp;"$50000"),$B1520&amp;"#"&amp;Q$6,INDIRECT("ИсходныеДанные!$J$2:$J$50000")),0)</f>
        <v>0</v>
      </c>
      <c r="R1520" s="3">
        <f ca="1">IF($B1520&lt;&gt;"",SUMIF(INDIRECT("ИсходныеДанные!$"&amp;$K$4&amp;"$2:$"&amp;$K$4&amp;"$50000"),$B1520&amp;"#"&amp;R$6,INDIRECT("ИсходныеДанные!$J$2:$J$50000")),0)</f>
        <v>0</v>
      </c>
      <c r="S1520" s="3">
        <f ca="1">IF($B1520&lt;&gt;"",SUMIF(INDIRECT("ИсходныеДанные!$"&amp;$K$4&amp;"$2:$"&amp;$K$4&amp;"$50000"),$B1520&amp;"#"&amp;S$6,INDIRECT("ИсходныеДанные!$J$2:$J$50000")),0)</f>
        <v>0</v>
      </c>
      <c r="T1520" s="3">
        <f ca="1">IF($B1520&lt;&gt;"",SUMIF(INDIRECT("ИсходныеДанные!$"&amp;$K$4&amp;"$2:$"&amp;$K$4&amp;"$50000"),$B1520&amp;"#"&amp;T$6,INDIRECT("ИсходныеДанные!$J$2:$J$50000")),0)</f>
        <v>0</v>
      </c>
      <c r="U1520" s="3">
        <f ca="1">IF($B1520&lt;&gt;"",SUMIF(INDIRECT("ИсходныеДанные!$"&amp;$K$4&amp;"$2:$"&amp;$K$4&amp;"$50000"),$B1520&amp;"#"&amp;U$6,INDIRECT("ИсходныеДанные!$J$2:$J$50000")),0)</f>
        <v>0</v>
      </c>
      <c r="V1520" s="3">
        <f ca="1">IF($B1520&lt;&gt;"",SUMIF(INDIRECT("ИсходныеДанные!$"&amp;$K$4&amp;"$2:$"&amp;$K$4&amp;"$50000"),$B1520&amp;"#"&amp;V$6,INDIRECT("ИсходныеДанные!$J$2:$J$50000")),0)</f>
        <v>0</v>
      </c>
      <c r="W1520" s="16" t="e">
        <f ca="1">SUM(K1520:V1520)/Пофамильно!$R$1</f>
        <v>#DIV/0!</v>
      </c>
    </row>
    <row r="1521" spans="1:23" x14ac:dyDescent="0.25">
      <c r="A1521" s="10" t="str">
        <f t="shared" ca="1" si="25"/>
        <v>delete</v>
      </c>
      <c r="B1521" s="16" cm="1">
        <f t="array" aca="1" ref="B1521" ca="1">INDIRECT("УникальныеСписки!D"&amp;ROW()-$L$4)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14"/>
      <c r="G1521" s="81" t="str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84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84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84" t="str" cm="1">
        <f t="array" aca="1" ref="J1521" ca="1">_xlfn.XLOOKUP($B1521,INDIRECT(SUBSTITUTE("ИсходныеДанные!$где$2:$где$50000","где",$B$4)),INDIRECT(SUBSTITUTE("ИсходныеДанные!$что$2:$что$50000","что",J$4)),"",0,1)</f>
        <v/>
      </c>
      <c r="K1521" s="3">
        <f ca="1">IF($B1521&lt;&gt;"",SUMIF(INDIRECT("ИсходныеДанные!$"&amp;$K$4&amp;"$2:$"&amp;$K$4&amp;"$50000"),$B1521&amp;"#"&amp;K$6,INDIRECT("ИсходныеДанные!$J$2:$J$50000")),0)</f>
        <v>0</v>
      </c>
      <c r="L1521" s="3">
        <f ca="1">IF($B1521&lt;&gt;"",SUMIF(INDIRECT("ИсходныеДанные!$"&amp;$K$4&amp;"$2:$"&amp;$K$4&amp;"$50000"),$B1521&amp;"#"&amp;L$6,INDIRECT("ИсходныеДанные!$J$2:$J$50000")),0)</f>
        <v>0</v>
      </c>
      <c r="M1521" s="3">
        <f ca="1">IF($B1521&lt;&gt;"",SUMIF(INDIRECT("ИсходныеДанные!$"&amp;$K$4&amp;"$2:$"&amp;$K$4&amp;"$50000"),$B1521&amp;"#"&amp;M$6,INDIRECT("ИсходныеДанные!$J$2:$J$50000")),0)</f>
        <v>0</v>
      </c>
      <c r="N1521" s="3">
        <f ca="1">IF($B1521&lt;&gt;"",SUMIF(INDIRECT("ИсходныеДанные!$"&amp;$K$4&amp;"$2:$"&amp;$K$4&amp;"$50000"),$B1521&amp;"#"&amp;N$6,INDIRECT("ИсходныеДанные!$J$2:$J$50000")),0)</f>
        <v>0</v>
      </c>
      <c r="O1521" s="3">
        <f ca="1">IF($B1521&lt;&gt;"",SUMIF(INDIRECT("ИсходныеДанные!$"&amp;$K$4&amp;"$2:$"&amp;$K$4&amp;"$50000"),$B1521&amp;"#"&amp;O$6,INDIRECT("ИсходныеДанные!$J$2:$J$50000")),0)</f>
        <v>0</v>
      </c>
      <c r="P1521" s="3">
        <f ca="1">IF($B1521&lt;&gt;"",SUMIF(INDIRECT("ИсходныеДанные!$"&amp;$K$4&amp;"$2:$"&amp;$K$4&amp;"$50000"),$B1521&amp;"#"&amp;P$6,INDIRECT("ИсходныеДанные!$J$2:$J$50000")),0)</f>
        <v>0</v>
      </c>
      <c r="Q1521" s="3">
        <f ca="1">IF($B1521&lt;&gt;"",SUMIF(INDIRECT("ИсходныеДанные!$"&amp;$K$4&amp;"$2:$"&amp;$K$4&amp;"$50000"),$B1521&amp;"#"&amp;Q$6,INDIRECT("ИсходныеДанные!$J$2:$J$50000")),0)</f>
        <v>0</v>
      </c>
      <c r="R1521" s="3">
        <f ca="1">IF($B1521&lt;&gt;"",SUMIF(INDIRECT("ИсходныеДанные!$"&amp;$K$4&amp;"$2:$"&amp;$K$4&amp;"$50000"),$B1521&amp;"#"&amp;R$6,INDIRECT("ИсходныеДанные!$J$2:$J$50000")),0)</f>
        <v>0</v>
      </c>
      <c r="S1521" s="3">
        <f ca="1">IF($B1521&lt;&gt;"",SUMIF(INDIRECT("ИсходныеДанные!$"&amp;$K$4&amp;"$2:$"&amp;$K$4&amp;"$50000"),$B1521&amp;"#"&amp;S$6,INDIRECT("ИсходныеДанные!$J$2:$J$50000")),0)</f>
        <v>0</v>
      </c>
      <c r="T1521" s="3">
        <f ca="1">IF($B1521&lt;&gt;"",SUMIF(INDIRECT("ИсходныеДанные!$"&amp;$K$4&amp;"$2:$"&amp;$K$4&amp;"$50000"),$B1521&amp;"#"&amp;T$6,INDIRECT("ИсходныеДанные!$J$2:$J$50000")),0)</f>
        <v>0</v>
      </c>
      <c r="U1521" s="3">
        <f ca="1">IF($B1521&lt;&gt;"",SUMIF(INDIRECT("ИсходныеДанные!$"&amp;$K$4&amp;"$2:$"&amp;$K$4&amp;"$50000"),$B1521&amp;"#"&amp;U$6,INDIRECT("ИсходныеДанные!$J$2:$J$50000")),0)</f>
        <v>0</v>
      </c>
      <c r="V1521" s="3">
        <f ca="1">IF($B1521&lt;&gt;"",SUMIF(INDIRECT("ИсходныеДанные!$"&amp;$K$4&amp;"$2:$"&amp;$K$4&amp;"$50000"),$B1521&amp;"#"&amp;V$6,INDIRECT("ИсходныеДанные!$J$2:$J$50000")),0)</f>
        <v>0</v>
      </c>
      <c r="W1521" s="16" t="e">
        <f ca="1">SUM(K1521:V1521)/Пофамильно!$R$1</f>
        <v>#DIV/0!</v>
      </c>
    </row>
    <row r="1522" spans="1:23" x14ac:dyDescent="0.25">
      <c r="A1522" s="10" t="str">
        <f t="shared" ca="1" si="25"/>
        <v>delete</v>
      </c>
      <c r="B1522" s="16" cm="1">
        <f t="array" aca="1" ref="B1522" ca="1">INDIRECT("УникальныеСписки!D"&amp;ROW()-$L$4)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14"/>
      <c r="G1522" s="81" t="str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84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84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84" t="str" cm="1">
        <f t="array" aca="1" ref="J1522" ca="1">_xlfn.XLOOKUP($B1522,INDIRECT(SUBSTITUTE("ИсходныеДанные!$где$2:$где$50000","где",$B$4)),INDIRECT(SUBSTITUTE("ИсходныеДанные!$что$2:$что$50000","что",J$4)),"",0,1)</f>
        <v/>
      </c>
      <c r="K1522" s="3">
        <f ca="1">IF($B1522&lt;&gt;"",SUMIF(INDIRECT("ИсходныеДанные!$"&amp;$K$4&amp;"$2:$"&amp;$K$4&amp;"$50000"),$B1522&amp;"#"&amp;K$6,INDIRECT("ИсходныеДанные!$J$2:$J$50000")),0)</f>
        <v>0</v>
      </c>
      <c r="L1522" s="3">
        <f ca="1">IF($B1522&lt;&gt;"",SUMIF(INDIRECT("ИсходныеДанные!$"&amp;$K$4&amp;"$2:$"&amp;$K$4&amp;"$50000"),$B1522&amp;"#"&amp;L$6,INDIRECT("ИсходныеДанные!$J$2:$J$50000")),0)</f>
        <v>0</v>
      </c>
      <c r="M1522" s="3">
        <f ca="1">IF($B1522&lt;&gt;"",SUMIF(INDIRECT("ИсходныеДанные!$"&amp;$K$4&amp;"$2:$"&amp;$K$4&amp;"$50000"),$B1522&amp;"#"&amp;M$6,INDIRECT("ИсходныеДанные!$J$2:$J$50000")),0)</f>
        <v>0</v>
      </c>
      <c r="N1522" s="3">
        <f ca="1">IF($B1522&lt;&gt;"",SUMIF(INDIRECT("ИсходныеДанные!$"&amp;$K$4&amp;"$2:$"&amp;$K$4&amp;"$50000"),$B1522&amp;"#"&amp;N$6,INDIRECT("ИсходныеДанные!$J$2:$J$50000")),0)</f>
        <v>0</v>
      </c>
      <c r="O1522" s="3">
        <f ca="1">IF($B1522&lt;&gt;"",SUMIF(INDIRECT("ИсходныеДанные!$"&amp;$K$4&amp;"$2:$"&amp;$K$4&amp;"$50000"),$B1522&amp;"#"&amp;O$6,INDIRECT("ИсходныеДанные!$J$2:$J$50000")),0)</f>
        <v>0</v>
      </c>
      <c r="P1522" s="3">
        <f ca="1">IF($B1522&lt;&gt;"",SUMIF(INDIRECT("ИсходныеДанные!$"&amp;$K$4&amp;"$2:$"&amp;$K$4&amp;"$50000"),$B1522&amp;"#"&amp;P$6,INDIRECT("ИсходныеДанные!$J$2:$J$50000")),0)</f>
        <v>0</v>
      </c>
      <c r="Q1522" s="3">
        <f ca="1">IF($B1522&lt;&gt;"",SUMIF(INDIRECT("ИсходныеДанные!$"&amp;$K$4&amp;"$2:$"&amp;$K$4&amp;"$50000"),$B1522&amp;"#"&amp;Q$6,INDIRECT("ИсходныеДанные!$J$2:$J$50000")),0)</f>
        <v>0</v>
      </c>
      <c r="R1522" s="3">
        <f ca="1">IF($B1522&lt;&gt;"",SUMIF(INDIRECT("ИсходныеДанные!$"&amp;$K$4&amp;"$2:$"&amp;$K$4&amp;"$50000"),$B1522&amp;"#"&amp;R$6,INDIRECT("ИсходныеДанные!$J$2:$J$50000")),0)</f>
        <v>0</v>
      </c>
      <c r="S1522" s="3">
        <f ca="1">IF($B1522&lt;&gt;"",SUMIF(INDIRECT("ИсходныеДанные!$"&amp;$K$4&amp;"$2:$"&amp;$K$4&amp;"$50000"),$B1522&amp;"#"&amp;S$6,INDIRECT("ИсходныеДанные!$J$2:$J$50000")),0)</f>
        <v>0</v>
      </c>
      <c r="T1522" s="3">
        <f ca="1">IF($B1522&lt;&gt;"",SUMIF(INDIRECT("ИсходныеДанные!$"&amp;$K$4&amp;"$2:$"&amp;$K$4&amp;"$50000"),$B1522&amp;"#"&amp;T$6,INDIRECT("ИсходныеДанные!$J$2:$J$50000")),0)</f>
        <v>0</v>
      </c>
      <c r="U1522" s="3">
        <f ca="1">IF($B1522&lt;&gt;"",SUMIF(INDIRECT("ИсходныеДанные!$"&amp;$K$4&amp;"$2:$"&amp;$K$4&amp;"$50000"),$B1522&amp;"#"&amp;U$6,INDIRECT("ИсходныеДанные!$J$2:$J$50000")),0)</f>
        <v>0</v>
      </c>
      <c r="V1522" s="3">
        <f ca="1">IF($B1522&lt;&gt;"",SUMIF(INDIRECT("ИсходныеДанные!$"&amp;$K$4&amp;"$2:$"&amp;$K$4&amp;"$50000"),$B1522&amp;"#"&amp;V$6,INDIRECT("ИсходныеДанные!$J$2:$J$50000")),0)</f>
        <v>0</v>
      </c>
      <c r="W1522" s="16" t="e">
        <f ca="1">SUM(K1522:V1522)/Пофамильно!$R$1</f>
        <v>#DIV/0!</v>
      </c>
    </row>
    <row r="1523" spans="1:23" x14ac:dyDescent="0.25">
      <c r="A1523" s="10" t="str">
        <f t="shared" ca="1" si="25"/>
        <v>delete</v>
      </c>
      <c r="B1523" s="16" cm="1">
        <f t="array" aca="1" ref="B1523" ca="1">INDIRECT("УникальныеСписки!D"&amp;ROW()-$L$4)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14"/>
      <c r="G1523" s="81" t="str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84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84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84" t="str" cm="1">
        <f t="array" aca="1" ref="J1523" ca="1">_xlfn.XLOOKUP($B1523,INDIRECT(SUBSTITUTE("ИсходныеДанные!$где$2:$где$50000","где",$B$4)),INDIRECT(SUBSTITUTE("ИсходныеДанные!$что$2:$что$50000","что",J$4)),"",0,1)</f>
        <v/>
      </c>
      <c r="K1523" s="3">
        <f ca="1">IF($B1523&lt;&gt;"",SUMIF(INDIRECT("ИсходныеДанные!$"&amp;$K$4&amp;"$2:$"&amp;$K$4&amp;"$50000"),$B1523&amp;"#"&amp;K$6,INDIRECT("ИсходныеДанные!$J$2:$J$50000")),0)</f>
        <v>0</v>
      </c>
      <c r="L1523" s="3">
        <f ca="1">IF($B1523&lt;&gt;"",SUMIF(INDIRECT("ИсходныеДанные!$"&amp;$K$4&amp;"$2:$"&amp;$K$4&amp;"$50000"),$B1523&amp;"#"&amp;L$6,INDIRECT("ИсходныеДанные!$J$2:$J$50000")),0)</f>
        <v>0</v>
      </c>
      <c r="M1523" s="3">
        <f ca="1">IF($B1523&lt;&gt;"",SUMIF(INDIRECT("ИсходныеДанные!$"&amp;$K$4&amp;"$2:$"&amp;$K$4&amp;"$50000"),$B1523&amp;"#"&amp;M$6,INDIRECT("ИсходныеДанные!$J$2:$J$50000")),0)</f>
        <v>0</v>
      </c>
      <c r="N1523" s="3">
        <f ca="1">IF($B1523&lt;&gt;"",SUMIF(INDIRECT("ИсходныеДанные!$"&amp;$K$4&amp;"$2:$"&amp;$K$4&amp;"$50000"),$B1523&amp;"#"&amp;N$6,INDIRECT("ИсходныеДанные!$J$2:$J$50000")),0)</f>
        <v>0</v>
      </c>
      <c r="O1523" s="3">
        <f ca="1">IF($B1523&lt;&gt;"",SUMIF(INDIRECT("ИсходныеДанные!$"&amp;$K$4&amp;"$2:$"&amp;$K$4&amp;"$50000"),$B1523&amp;"#"&amp;O$6,INDIRECT("ИсходныеДанные!$J$2:$J$50000")),0)</f>
        <v>0</v>
      </c>
      <c r="P1523" s="3">
        <f ca="1">IF($B1523&lt;&gt;"",SUMIF(INDIRECT("ИсходныеДанные!$"&amp;$K$4&amp;"$2:$"&amp;$K$4&amp;"$50000"),$B1523&amp;"#"&amp;P$6,INDIRECT("ИсходныеДанные!$J$2:$J$50000")),0)</f>
        <v>0</v>
      </c>
      <c r="Q1523" s="3">
        <f ca="1">IF($B1523&lt;&gt;"",SUMIF(INDIRECT("ИсходныеДанные!$"&amp;$K$4&amp;"$2:$"&amp;$K$4&amp;"$50000"),$B1523&amp;"#"&amp;Q$6,INDIRECT("ИсходныеДанные!$J$2:$J$50000")),0)</f>
        <v>0</v>
      </c>
      <c r="R1523" s="3">
        <f ca="1">IF($B1523&lt;&gt;"",SUMIF(INDIRECT("ИсходныеДанные!$"&amp;$K$4&amp;"$2:$"&amp;$K$4&amp;"$50000"),$B1523&amp;"#"&amp;R$6,INDIRECT("ИсходныеДанные!$J$2:$J$50000")),0)</f>
        <v>0</v>
      </c>
      <c r="S1523" s="3">
        <f ca="1">IF($B1523&lt;&gt;"",SUMIF(INDIRECT("ИсходныеДанные!$"&amp;$K$4&amp;"$2:$"&amp;$K$4&amp;"$50000"),$B1523&amp;"#"&amp;S$6,INDIRECT("ИсходныеДанные!$J$2:$J$50000")),0)</f>
        <v>0</v>
      </c>
      <c r="T1523" s="3">
        <f ca="1">IF($B1523&lt;&gt;"",SUMIF(INDIRECT("ИсходныеДанные!$"&amp;$K$4&amp;"$2:$"&amp;$K$4&amp;"$50000"),$B1523&amp;"#"&amp;T$6,INDIRECT("ИсходныеДанные!$J$2:$J$50000")),0)</f>
        <v>0</v>
      </c>
      <c r="U1523" s="3">
        <f ca="1">IF($B1523&lt;&gt;"",SUMIF(INDIRECT("ИсходныеДанные!$"&amp;$K$4&amp;"$2:$"&amp;$K$4&amp;"$50000"),$B1523&amp;"#"&amp;U$6,INDIRECT("ИсходныеДанные!$J$2:$J$50000")),0)</f>
        <v>0</v>
      </c>
      <c r="V1523" s="3">
        <f ca="1">IF($B1523&lt;&gt;"",SUMIF(INDIRECT("ИсходныеДанные!$"&amp;$K$4&amp;"$2:$"&amp;$K$4&amp;"$50000"),$B1523&amp;"#"&amp;V$6,INDIRECT("ИсходныеДанные!$J$2:$J$50000")),0)</f>
        <v>0</v>
      </c>
      <c r="W1523" s="16" t="e">
        <f ca="1">SUM(K1523:V1523)/Пофамильно!$R$1</f>
        <v>#DIV/0!</v>
      </c>
    </row>
    <row r="1524" spans="1:23" x14ac:dyDescent="0.25">
      <c r="A1524" s="10" t="str">
        <f t="shared" ca="1" si="25"/>
        <v>delete</v>
      </c>
      <c r="B1524" s="16" cm="1">
        <f t="array" aca="1" ref="B1524" ca="1">INDIRECT("УникальныеСписки!D"&amp;ROW()-$L$4)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14"/>
      <c r="G1524" s="81" t="str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84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84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84" t="str" cm="1">
        <f t="array" aca="1" ref="J1524" ca="1">_xlfn.XLOOKUP($B1524,INDIRECT(SUBSTITUTE("ИсходныеДанные!$где$2:$где$50000","где",$B$4)),INDIRECT(SUBSTITUTE("ИсходныеДанные!$что$2:$что$50000","что",J$4)),"",0,1)</f>
        <v/>
      </c>
      <c r="K1524" s="3">
        <f ca="1">IF($B1524&lt;&gt;"",SUMIF(INDIRECT("ИсходныеДанные!$"&amp;$K$4&amp;"$2:$"&amp;$K$4&amp;"$50000"),$B1524&amp;"#"&amp;K$6,INDIRECT("ИсходныеДанные!$J$2:$J$50000")),0)</f>
        <v>0</v>
      </c>
      <c r="L1524" s="3">
        <f ca="1">IF($B1524&lt;&gt;"",SUMIF(INDIRECT("ИсходныеДанные!$"&amp;$K$4&amp;"$2:$"&amp;$K$4&amp;"$50000"),$B1524&amp;"#"&amp;L$6,INDIRECT("ИсходныеДанные!$J$2:$J$50000")),0)</f>
        <v>0</v>
      </c>
      <c r="M1524" s="3">
        <f ca="1">IF($B1524&lt;&gt;"",SUMIF(INDIRECT("ИсходныеДанные!$"&amp;$K$4&amp;"$2:$"&amp;$K$4&amp;"$50000"),$B1524&amp;"#"&amp;M$6,INDIRECT("ИсходныеДанные!$J$2:$J$50000")),0)</f>
        <v>0</v>
      </c>
      <c r="N1524" s="3">
        <f ca="1">IF($B1524&lt;&gt;"",SUMIF(INDIRECT("ИсходныеДанные!$"&amp;$K$4&amp;"$2:$"&amp;$K$4&amp;"$50000"),$B1524&amp;"#"&amp;N$6,INDIRECT("ИсходныеДанные!$J$2:$J$50000")),0)</f>
        <v>0</v>
      </c>
      <c r="O1524" s="3">
        <f ca="1">IF($B1524&lt;&gt;"",SUMIF(INDIRECT("ИсходныеДанные!$"&amp;$K$4&amp;"$2:$"&amp;$K$4&amp;"$50000"),$B1524&amp;"#"&amp;O$6,INDIRECT("ИсходныеДанные!$J$2:$J$50000")),0)</f>
        <v>0</v>
      </c>
      <c r="P1524" s="3">
        <f ca="1">IF($B1524&lt;&gt;"",SUMIF(INDIRECT("ИсходныеДанные!$"&amp;$K$4&amp;"$2:$"&amp;$K$4&amp;"$50000"),$B1524&amp;"#"&amp;P$6,INDIRECT("ИсходныеДанные!$J$2:$J$50000")),0)</f>
        <v>0</v>
      </c>
      <c r="Q1524" s="3">
        <f ca="1">IF($B1524&lt;&gt;"",SUMIF(INDIRECT("ИсходныеДанные!$"&amp;$K$4&amp;"$2:$"&amp;$K$4&amp;"$50000"),$B1524&amp;"#"&amp;Q$6,INDIRECT("ИсходныеДанные!$J$2:$J$50000")),0)</f>
        <v>0</v>
      </c>
      <c r="R1524" s="3">
        <f ca="1">IF($B1524&lt;&gt;"",SUMIF(INDIRECT("ИсходныеДанные!$"&amp;$K$4&amp;"$2:$"&amp;$K$4&amp;"$50000"),$B1524&amp;"#"&amp;R$6,INDIRECT("ИсходныеДанные!$J$2:$J$50000")),0)</f>
        <v>0</v>
      </c>
      <c r="S1524" s="3">
        <f ca="1">IF($B1524&lt;&gt;"",SUMIF(INDIRECT("ИсходныеДанные!$"&amp;$K$4&amp;"$2:$"&amp;$K$4&amp;"$50000"),$B1524&amp;"#"&amp;S$6,INDIRECT("ИсходныеДанные!$J$2:$J$50000")),0)</f>
        <v>0</v>
      </c>
      <c r="T1524" s="3">
        <f ca="1">IF($B1524&lt;&gt;"",SUMIF(INDIRECT("ИсходныеДанные!$"&amp;$K$4&amp;"$2:$"&amp;$K$4&amp;"$50000"),$B1524&amp;"#"&amp;T$6,INDIRECT("ИсходныеДанные!$J$2:$J$50000")),0)</f>
        <v>0</v>
      </c>
      <c r="U1524" s="3">
        <f ca="1">IF($B1524&lt;&gt;"",SUMIF(INDIRECT("ИсходныеДанные!$"&amp;$K$4&amp;"$2:$"&amp;$K$4&amp;"$50000"),$B1524&amp;"#"&amp;U$6,INDIRECT("ИсходныеДанные!$J$2:$J$50000")),0)</f>
        <v>0</v>
      </c>
      <c r="V1524" s="3">
        <f ca="1">IF($B1524&lt;&gt;"",SUMIF(INDIRECT("ИсходныеДанные!$"&amp;$K$4&amp;"$2:$"&amp;$K$4&amp;"$50000"),$B1524&amp;"#"&amp;V$6,INDIRECT("ИсходныеДанные!$J$2:$J$50000")),0)</f>
        <v>0</v>
      </c>
      <c r="W1524" s="16" t="e">
        <f ca="1">SUM(K1524:V1524)/Пофамильно!$R$1</f>
        <v>#DIV/0!</v>
      </c>
    </row>
    <row r="1525" spans="1:23" x14ac:dyDescent="0.25">
      <c r="A1525" s="10" t="str">
        <f t="shared" ca="1" si="25"/>
        <v>delete</v>
      </c>
      <c r="B1525" s="16" cm="1">
        <f t="array" aca="1" ref="B1525" ca="1">INDIRECT("УникальныеСписки!D"&amp;ROW()-$L$4)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14"/>
      <c r="G1525" s="81" t="str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84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84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84" t="str" cm="1">
        <f t="array" aca="1" ref="J1525" ca="1">_xlfn.XLOOKUP($B1525,INDIRECT(SUBSTITUTE("ИсходныеДанные!$где$2:$где$50000","где",$B$4)),INDIRECT(SUBSTITUTE("ИсходныеДанные!$что$2:$что$50000","что",J$4)),"",0,1)</f>
        <v/>
      </c>
      <c r="K1525" s="3">
        <f ca="1">IF($B1525&lt;&gt;"",SUMIF(INDIRECT("ИсходныеДанные!$"&amp;$K$4&amp;"$2:$"&amp;$K$4&amp;"$50000"),$B1525&amp;"#"&amp;K$6,INDIRECT("ИсходныеДанные!$J$2:$J$50000")),0)</f>
        <v>0</v>
      </c>
      <c r="L1525" s="3">
        <f ca="1">IF($B1525&lt;&gt;"",SUMIF(INDIRECT("ИсходныеДанные!$"&amp;$K$4&amp;"$2:$"&amp;$K$4&amp;"$50000"),$B1525&amp;"#"&amp;L$6,INDIRECT("ИсходныеДанные!$J$2:$J$50000")),0)</f>
        <v>0</v>
      </c>
      <c r="M1525" s="3">
        <f ca="1">IF($B1525&lt;&gt;"",SUMIF(INDIRECT("ИсходныеДанные!$"&amp;$K$4&amp;"$2:$"&amp;$K$4&amp;"$50000"),$B1525&amp;"#"&amp;M$6,INDIRECT("ИсходныеДанные!$J$2:$J$50000")),0)</f>
        <v>0</v>
      </c>
      <c r="N1525" s="3">
        <f ca="1">IF($B1525&lt;&gt;"",SUMIF(INDIRECT("ИсходныеДанные!$"&amp;$K$4&amp;"$2:$"&amp;$K$4&amp;"$50000"),$B1525&amp;"#"&amp;N$6,INDIRECT("ИсходныеДанные!$J$2:$J$50000")),0)</f>
        <v>0</v>
      </c>
      <c r="O1525" s="3">
        <f ca="1">IF($B1525&lt;&gt;"",SUMIF(INDIRECT("ИсходныеДанные!$"&amp;$K$4&amp;"$2:$"&amp;$K$4&amp;"$50000"),$B1525&amp;"#"&amp;O$6,INDIRECT("ИсходныеДанные!$J$2:$J$50000")),0)</f>
        <v>0</v>
      </c>
      <c r="P1525" s="3">
        <f ca="1">IF($B1525&lt;&gt;"",SUMIF(INDIRECT("ИсходныеДанные!$"&amp;$K$4&amp;"$2:$"&amp;$K$4&amp;"$50000"),$B1525&amp;"#"&amp;P$6,INDIRECT("ИсходныеДанные!$J$2:$J$50000")),0)</f>
        <v>0</v>
      </c>
      <c r="Q1525" s="3">
        <f ca="1">IF($B1525&lt;&gt;"",SUMIF(INDIRECT("ИсходныеДанные!$"&amp;$K$4&amp;"$2:$"&amp;$K$4&amp;"$50000"),$B1525&amp;"#"&amp;Q$6,INDIRECT("ИсходныеДанные!$J$2:$J$50000")),0)</f>
        <v>0</v>
      </c>
      <c r="R1525" s="3">
        <f ca="1">IF($B1525&lt;&gt;"",SUMIF(INDIRECT("ИсходныеДанные!$"&amp;$K$4&amp;"$2:$"&amp;$K$4&amp;"$50000"),$B1525&amp;"#"&amp;R$6,INDIRECT("ИсходныеДанные!$J$2:$J$50000")),0)</f>
        <v>0</v>
      </c>
      <c r="S1525" s="3">
        <f ca="1">IF($B1525&lt;&gt;"",SUMIF(INDIRECT("ИсходныеДанные!$"&amp;$K$4&amp;"$2:$"&amp;$K$4&amp;"$50000"),$B1525&amp;"#"&amp;S$6,INDIRECT("ИсходныеДанные!$J$2:$J$50000")),0)</f>
        <v>0</v>
      </c>
      <c r="T1525" s="3">
        <f ca="1">IF($B1525&lt;&gt;"",SUMIF(INDIRECT("ИсходныеДанные!$"&amp;$K$4&amp;"$2:$"&amp;$K$4&amp;"$50000"),$B1525&amp;"#"&amp;T$6,INDIRECT("ИсходныеДанные!$J$2:$J$50000")),0)</f>
        <v>0</v>
      </c>
      <c r="U1525" s="3">
        <f ca="1">IF($B1525&lt;&gt;"",SUMIF(INDIRECT("ИсходныеДанные!$"&amp;$K$4&amp;"$2:$"&amp;$K$4&amp;"$50000"),$B1525&amp;"#"&amp;U$6,INDIRECT("ИсходныеДанные!$J$2:$J$50000")),0)</f>
        <v>0</v>
      </c>
      <c r="V1525" s="3">
        <f ca="1">IF($B1525&lt;&gt;"",SUMIF(INDIRECT("ИсходныеДанные!$"&amp;$K$4&amp;"$2:$"&amp;$K$4&amp;"$50000"),$B1525&amp;"#"&amp;V$6,INDIRECT("ИсходныеДанные!$J$2:$J$50000")),0)</f>
        <v>0</v>
      </c>
      <c r="W1525" s="16" t="e">
        <f ca="1">SUM(K1525:V1525)/Пофамильно!$R$1</f>
        <v>#DIV/0!</v>
      </c>
    </row>
    <row r="1526" spans="1:23" x14ac:dyDescent="0.25">
      <c r="A1526" s="10" t="str">
        <f t="shared" ca="1" si="25"/>
        <v>delete</v>
      </c>
      <c r="B1526" s="16" cm="1">
        <f t="array" aca="1" ref="B1526" ca="1">INDIRECT("УникальныеСписки!D"&amp;ROW()-$L$4)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14"/>
      <c r="G1526" s="81" t="str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84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84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84" t="str" cm="1">
        <f t="array" aca="1" ref="J1526" ca="1">_xlfn.XLOOKUP($B1526,INDIRECT(SUBSTITUTE("ИсходныеДанные!$где$2:$где$50000","где",$B$4)),INDIRECT(SUBSTITUTE("ИсходныеДанные!$что$2:$что$50000","что",J$4)),"",0,1)</f>
        <v/>
      </c>
      <c r="K1526" s="3">
        <f ca="1">IF($B1526&lt;&gt;"",SUMIF(INDIRECT("ИсходныеДанные!$"&amp;$K$4&amp;"$2:$"&amp;$K$4&amp;"$50000"),$B1526&amp;"#"&amp;K$6,INDIRECT("ИсходныеДанные!$J$2:$J$50000")),0)</f>
        <v>0</v>
      </c>
      <c r="L1526" s="3">
        <f ca="1">IF($B1526&lt;&gt;"",SUMIF(INDIRECT("ИсходныеДанные!$"&amp;$K$4&amp;"$2:$"&amp;$K$4&amp;"$50000"),$B1526&amp;"#"&amp;L$6,INDIRECT("ИсходныеДанные!$J$2:$J$50000")),0)</f>
        <v>0</v>
      </c>
      <c r="M1526" s="3">
        <f ca="1">IF($B1526&lt;&gt;"",SUMIF(INDIRECT("ИсходныеДанные!$"&amp;$K$4&amp;"$2:$"&amp;$K$4&amp;"$50000"),$B1526&amp;"#"&amp;M$6,INDIRECT("ИсходныеДанные!$J$2:$J$50000")),0)</f>
        <v>0</v>
      </c>
      <c r="N1526" s="3">
        <f ca="1">IF($B1526&lt;&gt;"",SUMIF(INDIRECT("ИсходныеДанные!$"&amp;$K$4&amp;"$2:$"&amp;$K$4&amp;"$50000"),$B1526&amp;"#"&amp;N$6,INDIRECT("ИсходныеДанные!$J$2:$J$50000")),0)</f>
        <v>0</v>
      </c>
      <c r="O1526" s="3">
        <f ca="1">IF($B1526&lt;&gt;"",SUMIF(INDIRECT("ИсходныеДанные!$"&amp;$K$4&amp;"$2:$"&amp;$K$4&amp;"$50000"),$B1526&amp;"#"&amp;O$6,INDIRECT("ИсходныеДанные!$J$2:$J$50000")),0)</f>
        <v>0</v>
      </c>
      <c r="P1526" s="3">
        <f ca="1">IF($B1526&lt;&gt;"",SUMIF(INDIRECT("ИсходныеДанные!$"&amp;$K$4&amp;"$2:$"&amp;$K$4&amp;"$50000"),$B1526&amp;"#"&amp;P$6,INDIRECT("ИсходныеДанные!$J$2:$J$50000")),0)</f>
        <v>0</v>
      </c>
      <c r="Q1526" s="3">
        <f ca="1">IF($B1526&lt;&gt;"",SUMIF(INDIRECT("ИсходныеДанные!$"&amp;$K$4&amp;"$2:$"&amp;$K$4&amp;"$50000"),$B1526&amp;"#"&amp;Q$6,INDIRECT("ИсходныеДанные!$J$2:$J$50000")),0)</f>
        <v>0</v>
      </c>
      <c r="R1526" s="3">
        <f ca="1">IF($B1526&lt;&gt;"",SUMIF(INDIRECT("ИсходныеДанные!$"&amp;$K$4&amp;"$2:$"&amp;$K$4&amp;"$50000"),$B1526&amp;"#"&amp;R$6,INDIRECT("ИсходныеДанные!$J$2:$J$50000")),0)</f>
        <v>0</v>
      </c>
      <c r="S1526" s="3">
        <f ca="1">IF($B1526&lt;&gt;"",SUMIF(INDIRECT("ИсходныеДанные!$"&amp;$K$4&amp;"$2:$"&amp;$K$4&amp;"$50000"),$B1526&amp;"#"&amp;S$6,INDIRECT("ИсходныеДанные!$J$2:$J$50000")),0)</f>
        <v>0</v>
      </c>
      <c r="T1526" s="3">
        <f ca="1">IF($B1526&lt;&gt;"",SUMIF(INDIRECT("ИсходныеДанные!$"&amp;$K$4&amp;"$2:$"&amp;$K$4&amp;"$50000"),$B1526&amp;"#"&amp;T$6,INDIRECT("ИсходныеДанные!$J$2:$J$50000")),0)</f>
        <v>0</v>
      </c>
      <c r="U1526" s="3">
        <f ca="1">IF($B1526&lt;&gt;"",SUMIF(INDIRECT("ИсходныеДанные!$"&amp;$K$4&amp;"$2:$"&amp;$K$4&amp;"$50000"),$B1526&amp;"#"&amp;U$6,INDIRECT("ИсходныеДанные!$J$2:$J$50000")),0)</f>
        <v>0</v>
      </c>
      <c r="V1526" s="3">
        <f ca="1">IF($B1526&lt;&gt;"",SUMIF(INDIRECT("ИсходныеДанные!$"&amp;$K$4&amp;"$2:$"&amp;$K$4&amp;"$50000"),$B1526&amp;"#"&amp;V$6,INDIRECT("ИсходныеДанные!$J$2:$J$50000")),0)</f>
        <v>0</v>
      </c>
      <c r="W1526" s="16" t="e">
        <f ca="1">SUM(K1526:V1526)/Пофамильно!$R$1</f>
        <v>#DIV/0!</v>
      </c>
    </row>
    <row r="1527" spans="1:23" x14ac:dyDescent="0.25">
      <c r="A1527" s="10" t="str">
        <f t="shared" ca="1" si="25"/>
        <v>delete</v>
      </c>
      <c r="B1527" s="16" cm="1">
        <f t="array" aca="1" ref="B1527" ca="1">INDIRECT("УникальныеСписки!D"&amp;ROW()-$L$4)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14"/>
      <c r="G1527" s="81" t="str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84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84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84" t="str" cm="1">
        <f t="array" aca="1" ref="J1527" ca="1">_xlfn.XLOOKUP($B1527,INDIRECT(SUBSTITUTE("ИсходныеДанные!$где$2:$где$50000","где",$B$4)),INDIRECT(SUBSTITUTE("ИсходныеДанные!$что$2:$что$50000","что",J$4)),"",0,1)</f>
        <v/>
      </c>
      <c r="K1527" s="3">
        <f ca="1">IF($B1527&lt;&gt;"",SUMIF(INDIRECT("ИсходныеДанные!$"&amp;$K$4&amp;"$2:$"&amp;$K$4&amp;"$50000"),$B1527&amp;"#"&amp;K$6,INDIRECT("ИсходныеДанные!$J$2:$J$50000")),0)</f>
        <v>0</v>
      </c>
      <c r="L1527" s="3">
        <f ca="1">IF($B1527&lt;&gt;"",SUMIF(INDIRECT("ИсходныеДанные!$"&amp;$K$4&amp;"$2:$"&amp;$K$4&amp;"$50000"),$B1527&amp;"#"&amp;L$6,INDIRECT("ИсходныеДанные!$J$2:$J$50000")),0)</f>
        <v>0</v>
      </c>
      <c r="M1527" s="3">
        <f ca="1">IF($B1527&lt;&gt;"",SUMIF(INDIRECT("ИсходныеДанные!$"&amp;$K$4&amp;"$2:$"&amp;$K$4&amp;"$50000"),$B1527&amp;"#"&amp;M$6,INDIRECT("ИсходныеДанные!$J$2:$J$50000")),0)</f>
        <v>0</v>
      </c>
      <c r="N1527" s="3">
        <f ca="1">IF($B1527&lt;&gt;"",SUMIF(INDIRECT("ИсходныеДанные!$"&amp;$K$4&amp;"$2:$"&amp;$K$4&amp;"$50000"),$B1527&amp;"#"&amp;N$6,INDIRECT("ИсходныеДанные!$J$2:$J$50000")),0)</f>
        <v>0</v>
      </c>
      <c r="O1527" s="3">
        <f ca="1">IF($B1527&lt;&gt;"",SUMIF(INDIRECT("ИсходныеДанные!$"&amp;$K$4&amp;"$2:$"&amp;$K$4&amp;"$50000"),$B1527&amp;"#"&amp;O$6,INDIRECT("ИсходныеДанные!$J$2:$J$50000")),0)</f>
        <v>0</v>
      </c>
      <c r="P1527" s="3">
        <f ca="1">IF($B1527&lt;&gt;"",SUMIF(INDIRECT("ИсходныеДанные!$"&amp;$K$4&amp;"$2:$"&amp;$K$4&amp;"$50000"),$B1527&amp;"#"&amp;P$6,INDIRECT("ИсходныеДанные!$J$2:$J$50000")),0)</f>
        <v>0</v>
      </c>
      <c r="Q1527" s="3">
        <f ca="1">IF($B1527&lt;&gt;"",SUMIF(INDIRECT("ИсходныеДанные!$"&amp;$K$4&amp;"$2:$"&amp;$K$4&amp;"$50000"),$B1527&amp;"#"&amp;Q$6,INDIRECT("ИсходныеДанные!$J$2:$J$50000")),0)</f>
        <v>0</v>
      </c>
      <c r="R1527" s="3">
        <f ca="1">IF($B1527&lt;&gt;"",SUMIF(INDIRECT("ИсходныеДанные!$"&amp;$K$4&amp;"$2:$"&amp;$K$4&amp;"$50000"),$B1527&amp;"#"&amp;R$6,INDIRECT("ИсходныеДанные!$J$2:$J$50000")),0)</f>
        <v>0</v>
      </c>
      <c r="S1527" s="3">
        <f ca="1">IF($B1527&lt;&gt;"",SUMIF(INDIRECT("ИсходныеДанные!$"&amp;$K$4&amp;"$2:$"&amp;$K$4&amp;"$50000"),$B1527&amp;"#"&amp;S$6,INDIRECT("ИсходныеДанные!$J$2:$J$50000")),0)</f>
        <v>0</v>
      </c>
      <c r="T1527" s="3">
        <f ca="1">IF($B1527&lt;&gt;"",SUMIF(INDIRECT("ИсходныеДанные!$"&amp;$K$4&amp;"$2:$"&amp;$K$4&amp;"$50000"),$B1527&amp;"#"&amp;T$6,INDIRECT("ИсходныеДанные!$J$2:$J$50000")),0)</f>
        <v>0</v>
      </c>
      <c r="U1527" s="3">
        <f ca="1">IF($B1527&lt;&gt;"",SUMIF(INDIRECT("ИсходныеДанные!$"&amp;$K$4&amp;"$2:$"&amp;$K$4&amp;"$50000"),$B1527&amp;"#"&amp;U$6,INDIRECT("ИсходныеДанные!$J$2:$J$50000")),0)</f>
        <v>0</v>
      </c>
      <c r="V1527" s="3">
        <f ca="1">IF($B1527&lt;&gt;"",SUMIF(INDIRECT("ИсходныеДанные!$"&amp;$K$4&amp;"$2:$"&amp;$K$4&amp;"$50000"),$B1527&amp;"#"&amp;V$6,INDIRECT("ИсходныеДанные!$J$2:$J$50000")),0)</f>
        <v>0</v>
      </c>
      <c r="W1527" s="16" t="e">
        <f ca="1">SUM(K1527:V1527)/Пофамильно!$R$1</f>
        <v>#DIV/0!</v>
      </c>
    </row>
    <row r="1528" spans="1:23" x14ac:dyDescent="0.25">
      <c r="A1528" s="10" t="str">
        <f t="shared" ca="1" si="25"/>
        <v>delete</v>
      </c>
      <c r="B1528" s="16" cm="1">
        <f t="array" aca="1" ref="B1528" ca="1">INDIRECT("УникальныеСписки!D"&amp;ROW()-$L$4)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14"/>
      <c r="G1528" s="81" t="str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84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84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84" t="str" cm="1">
        <f t="array" aca="1" ref="J1528" ca="1">_xlfn.XLOOKUP($B1528,INDIRECT(SUBSTITUTE("ИсходныеДанные!$где$2:$где$50000","где",$B$4)),INDIRECT(SUBSTITUTE("ИсходныеДанные!$что$2:$что$50000","что",J$4)),"",0,1)</f>
        <v/>
      </c>
      <c r="K1528" s="3">
        <f ca="1">IF($B1528&lt;&gt;"",SUMIF(INDIRECT("ИсходныеДанные!$"&amp;$K$4&amp;"$2:$"&amp;$K$4&amp;"$50000"),$B1528&amp;"#"&amp;K$6,INDIRECT("ИсходныеДанные!$J$2:$J$50000")),0)</f>
        <v>0</v>
      </c>
      <c r="L1528" s="3">
        <f ca="1">IF($B1528&lt;&gt;"",SUMIF(INDIRECT("ИсходныеДанные!$"&amp;$K$4&amp;"$2:$"&amp;$K$4&amp;"$50000"),$B1528&amp;"#"&amp;L$6,INDIRECT("ИсходныеДанные!$J$2:$J$50000")),0)</f>
        <v>0</v>
      </c>
      <c r="M1528" s="3">
        <f ca="1">IF($B1528&lt;&gt;"",SUMIF(INDIRECT("ИсходныеДанные!$"&amp;$K$4&amp;"$2:$"&amp;$K$4&amp;"$50000"),$B1528&amp;"#"&amp;M$6,INDIRECT("ИсходныеДанные!$J$2:$J$50000")),0)</f>
        <v>0</v>
      </c>
      <c r="N1528" s="3">
        <f ca="1">IF($B1528&lt;&gt;"",SUMIF(INDIRECT("ИсходныеДанные!$"&amp;$K$4&amp;"$2:$"&amp;$K$4&amp;"$50000"),$B1528&amp;"#"&amp;N$6,INDIRECT("ИсходныеДанные!$J$2:$J$50000")),0)</f>
        <v>0</v>
      </c>
      <c r="O1528" s="3">
        <f ca="1">IF($B1528&lt;&gt;"",SUMIF(INDIRECT("ИсходныеДанные!$"&amp;$K$4&amp;"$2:$"&amp;$K$4&amp;"$50000"),$B1528&amp;"#"&amp;O$6,INDIRECT("ИсходныеДанные!$J$2:$J$50000")),0)</f>
        <v>0</v>
      </c>
      <c r="P1528" s="3">
        <f ca="1">IF($B1528&lt;&gt;"",SUMIF(INDIRECT("ИсходныеДанные!$"&amp;$K$4&amp;"$2:$"&amp;$K$4&amp;"$50000"),$B1528&amp;"#"&amp;P$6,INDIRECT("ИсходныеДанные!$J$2:$J$50000")),0)</f>
        <v>0</v>
      </c>
      <c r="Q1528" s="3">
        <f ca="1">IF($B1528&lt;&gt;"",SUMIF(INDIRECT("ИсходныеДанные!$"&amp;$K$4&amp;"$2:$"&amp;$K$4&amp;"$50000"),$B1528&amp;"#"&amp;Q$6,INDIRECT("ИсходныеДанные!$J$2:$J$50000")),0)</f>
        <v>0</v>
      </c>
      <c r="R1528" s="3">
        <f ca="1">IF($B1528&lt;&gt;"",SUMIF(INDIRECT("ИсходныеДанные!$"&amp;$K$4&amp;"$2:$"&amp;$K$4&amp;"$50000"),$B1528&amp;"#"&amp;R$6,INDIRECT("ИсходныеДанные!$J$2:$J$50000")),0)</f>
        <v>0</v>
      </c>
      <c r="S1528" s="3">
        <f ca="1">IF($B1528&lt;&gt;"",SUMIF(INDIRECT("ИсходныеДанные!$"&amp;$K$4&amp;"$2:$"&amp;$K$4&amp;"$50000"),$B1528&amp;"#"&amp;S$6,INDIRECT("ИсходныеДанные!$J$2:$J$50000")),0)</f>
        <v>0</v>
      </c>
      <c r="T1528" s="3">
        <f ca="1">IF($B1528&lt;&gt;"",SUMIF(INDIRECT("ИсходныеДанные!$"&amp;$K$4&amp;"$2:$"&amp;$K$4&amp;"$50000"),$B1528&amp;"#"&amp;T$6,INDIRECT("ИсходныеДанные!$J$2:$J$50000")),0)</f>
        <v>0</v>
      </c>
      <c r="U1528" s="3">
        <f ca="1">IF($B1528&lt;&gt;"",SUMIF(INDIRECT("ИсходныеДанные!$"&amp;$K$4&amp;"$2:$"&amp;$K$4&amp;"$50000"),$B1528&amp;"#"&amp;U$6,INDIRECT("ИсходныеДанные!$J$2:$J$50000")),0)</f>
        <v>0</v>
      </c>
      <c r="V1528" s="3">
        <f ca="1">IF($B1528&lt;&gt;"",SUMIF(INDIRECT("ИсходныеДанные!$"&amp;$K$4&amp;"$2:$"&amp;$K$4&amp;"$50000"),$B1528&amp;"#"&amp;V$6,INDIRECT("ИсходныеДанные!$J$2:$J$50000")),0)</f>
        <v>0</v>
      </c>
      <c r="W1528" s="16" t="e">
        <f ca="1">SUM(K1528:V1528)/Пофамильно!$R$1</f>
        <v>#DIV/0!</v>
      </c>
    </row>
    <row r="1529" spans="1:23" x14ac:dyDescent="0.25">
      <c r="A1529" s="10" t="str">
        <f t="shared" ca="1" si="25"/>
        <v>delete</v>
      </c>
      <c r="B1529" s="16" cm="1">
        <f t="array" aca="1" ref="B1529" ca="1">INDIRECT("УникальныеСписки!D"&amp;ROW()-$L$4)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14"/>
      <c r="G1529" s="81" t="str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84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84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84" t="str" cm="1">
        <f t="array" aca="1" ref="J1529" ca="1">_xlfn.XLOOKUP($B1529,INDIRECT(SUBSTITUTE("ИсходныеДанные!$где$2:$где$50000","где",$B$4)),INDIRECT(SUBSTITUTE("ИсходныеДанные!$что$2:$что$50000","что",J$4)),"",0,1)</f>
        <v/>
      </c>
      <c r="K1529" s="3">
        <f ca="1">IF($B1529&lt;&gt;"",SUMIF(INDIRECT("ИсходныеДанные!$"&amp;$K$4&amp;"$2:$"&amp;$K$4&amp;"$50000"),$B1529&amp;"#"&amp;K$6,INDIRECT("ИсходныеДанные!$J$2:$J$50000")),0)</f>
        <v>0</v>
      </c>
      <c r="L1529" s="3">
        <f ca="1">IF($B1529&lt;&gt;"",SUMIF(INDIRECT("ИсходныеДанные!$"&amp;$K$4&amp;"$2:$"&amp;$K$4&amp;"$50000"),$B1529&amp;"#"&amp;L$6,INDIRECT("ИсходныеДанные!$J$2:$J$50000")),0)</f>
        <v>0</v>
      </c>
      <c r="M1529" s="3">
        <f ca="1">IF($B1529&lt;&gt;"",SUMIF(INDIRECT("ИсходныеДанные!$"&amp;$K$4&amp;"$2:$"&amp;$K$4&amp;"$50000"),$B1529&amp;"#"&amp;M$6,INDIRECT("ИсходныеДанные!$J$2:$J$50000")),0)</f>
        <v>0</v>
      </c>
      <c r="N1529" s="3">
        <f ca="1">IF($B1529&lt;&gt;"",SUMIF(INDIRECT("ИсходныеДанные!$"&amp;$K$4&amp;"$2:$"&amp;$K$4&amp;"$50000"),$B1529&amp;"#"&amp;N$6,INDIRECT("ИсходныеДанные!$J$2:$J$50000")),0)</f>
        <v>0</v>
      </c>
      <c r="O1529" s="3">
        <f ca="1">IF($B1529&lt;&gt;"",SUMIF(INDIRECT("ИсходныеДанные!$"&amp;$K$4&amp;"$2:$"&amp;$K$4&amp;"$50000"),$B1529&amp;"#"&amp;O$6,INDIRECT("ИсходныеДанные!$J$2:$J$50000")),0)</f>
        <v>0</v>
      </c>
      <c r="P1529" s="3">
        <f ca="1">IF($B1529&lt;&gt;"",SUMIF(INDIRECT("ИсходныеДанные!$"&amp;$K$4&amp;"$2:$"&amp;$K$4&amp;"$50000"),$B1529&amp;"#"&amp;P$6,INDIRECT("ИсходныеДанные!$J$2:$J$50000")),0)</f>
        <v>0</v>
      </c>
      <c r="Q1529" s="3">
        <f ca="1">IF($B1529&lt;&gt;"",SUMIF(INDIRECT("ИсходныеДанные!$"&amp;$K$4&amp;"$2:$"&amp;$K$4&amp;"$50000"),$B1529&amp;"#"&amp;Q$6,INDIRECT("ИсходныеДанные!$J$2:$J$50000")),0)</f>
        <v>0</v>
      </c>
      <c r="R1529" s="3">
        <f ca="1">IF($B1529&lt;&gt;"",SUMIF(INDIRECT("ИсходныеДанные!$"&amp;$K$4&amp;"$2:$"&amp;$K$4&amp;"$50000"),$B1529&amp;"#"&amp;R$6,INDIRECT("ИсходныеДанные!$J$2:$J$50000")),0)</f>
        <v>0</v>
      </c>
      <c r="S1529" s="3">
        <f ca="1">IF($B1529&lt;&gt;"",SUMIF(INDIRECT("ИсходныеДанные!$"&amp;$K$4&amp;"$2:$"&amp;$K$4&amp;"$50000"),$B1529&amp;"#"&amp;S$6,INDIRECT("ИсходныеДанные!$J$2:$J$50000")),0)</f>
        <v>0</v>
      </c>
      <c r="T1529" s="3">
        <f ca="1">IF($B1529&lt;&gt;"",SUMIF(INDIRECT("ИсходныеДанные!$"&amp;$K$4&amp;"$2:$"&amp;$K$4&amp;"$50000"),$B1529&amp;"#"&amp;T$6,INDIRECT("ИсходныеДанные!$J$2:$J$50000")),0)</f>
        <v>0</v>
      </c>
      <c r="U1529" s="3">
        <f ca="1">IF($B1529&lt;&gt;"",SUMIF(INDIRECT("ИсходныеДанные!$"&amp;$K$4&amp;"$2:$"&amp;$K$4&amp;"$50000"),$B1529&amp;"#"&amp;U$6,INDIRECT("ИсходныеДанные!$J$2:$J$50000")),0)</f>
        <v>0</v>
      </c>
      <c r="V1529" s="3">
        <f ca="1">IF($B1529&lt;&gt;"",SUMIF(INDIRECT("ИсходныеДанные!$"&amp;$K$4&amp;"$2:$"&amp;$K$4&amp;"$50000"),$B1529&amp;"#"&amp;V$6,INDIRECT("ИсходныеДанные!$J$2:$J$50000")),0)</f>
        <v>0</v>
      </c>
      <c r="W1529" s="16" t="e">
        <f ca="1">SUM(K1529:V1529)/Пофамильно!$R$1</f>
        <v>#DIV/0!</v>
      </c>
    </row>
    <row r="1530" spans="1:23" x14ac:dyDescent="0.25">
      <c r="A1530" s="10" t="str">
        <f t="shared" ca="1" si="25"/>
        <v>delete</v>
      </c>
      <c r="B1530" s="16" cm="1">
        <f t="array" aca="1" ref="B1530" ca="1">INDIRECT("УникальныеСписки!D"&amp;ROW()-$L$4)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14"/>
      <c r="G1530" s="81" t="str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84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84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84" t="str" cm="1">
        <f t="array" aca="1" ref="J1530" ca="1">_xlfn.XLOOKUP($B1530,INDIRECT(SUBSTITUTE("ИсходныеДанные!$где$2:$где$50000","где",$B$4)),INDIRECT(SUBSTITUTE("ИсходныеДанные!$что$2:$что$50000","что",J$4)),"",0,1)</f>
        <v/>
      </c>
      <c r="K1530" s="3">
        <f ca="1">IF($B1530&lt;&gt;"",SUMIF(INDIRECT("ИсходныеДанные!$"&amp;$K$4&amp;"$2:$"&amp;$K$4&amp;"$50000"),$B1530&amp;"#"&amp;K$6,INDIRECT("ИсходныеДанные!$J$2:$J$50000")),0)</f>
        <v>0</v>
      </c>
      <c r="L1530" s="3">
        <f ca="1">IF($B1530&lt;&gt;"",SUMIF(INDIRECT("ИсходныеДанные!$"&amp;$K$4&amp;"$2:$"&amp;$K$4&amp;"$50000"),$B1530&amp;"#"&amp;L$6,INDIRECT("ИсходныеДанные!$J$2:$J$50000")),0)</f>
        <v>0</v>
      </c>
      <c r="M1530" s="3">
        <f ca="1">IF($B1530&lt;&gt;"",SUMIF(INDIRECT("ИсходныеДанные!$"&amp;$K$4&amp;"$2:$"&amp;$K$4&amp;"$50000"),$B1530&amp;"#"&amp;M$6,INDIRECT("ИсходныеДанные!$J$2:$J$50000")),0)</f>
        <v>0</v>
      </c>
      <c r="N1530" s="3">
        <f ca="1">IF($B1530&lt;&gt;"",SUMIF(INDIRECT("ИсходныеДанные!$"&amp;$K$4&amp;"$2:$"&amp;$K$4&amp;"$50000"),$B1530&amp;"#"&amp;N$6,INDIRECT("ИсходныеДанные!$J$2:$J$50000")),0)</f>
        <v>0</v>
      </c>
      <c r="O1530" s="3">
        <f ca="1">IF($B1530&lt;&gt;"",SUMIF(INDIRECT("ИсходныеДанные!$"&amp;$K$4&amp;"$2:$"&amp;$K$4&amp;"$50000"),$B1530&amp;"#"&amp;O$6,INDIRECT("ИсходныеДанные!$J$2:$J$50000")),0)</f>
        <v>0</v>
      </c>
      <c r="P1530" s="3">
        <f ca="1">IF($B1530&lt;&gt;"",SUMIF(INDIRECT("ИсходныеДанные!$"&amp;$K$4&amp;"$2:$"&amp;$K$4&amp;"$50000"),$B1530&amp;"#"&amp;P$6,INDIRECT("ИсходныеДанные!$J$2:$J$50000")),0)</f>
        <v>0</v>
      </c>
      <c r="Q1530" s="3">
        <f ca="1">IF($B1530&lt;&gt;"",SUMIF(INDIRECT("ИсходныеДанные!$"&amp;$K$4&amp;"$2:$"&amp;$K$4&amp;"$50000"),$B1530&amp;"#"&amp;Q$6,INDIRECT("ИсходныеДанные!$J$2:$J$50000")),0)</f>
        <v>0</v>
      </c>
      <c r="R1530" s="3">
        <f ca="1">IF($B1530&lt;&gt;"",SUMIF(INDIRECT("ИсходныеДанные!$"&amp;$K$4&amp;"$2:$"&amp;$K$4&amp;"$50000"),$B1530&amp;"#"&amp;R$6,INDIRECT("ИсходныеДанные!$J$2:$J$50000")),0)</f>
        <v>0</v>
      </c>
      <c r="S1530" s="3">
        <f ca="1">IF($B1530&lt;&gt;"",SUMIF(INDIRECT("ИсходныеДанные!$"&amp;$K$4&amp;"$2:$"&amp;$K$4&amp;"$50000"),$B1530&amp;"#"&amp;S$6,INDIRECT("ИсходныеДанные!$J$2:$J$50000")),0)</f>
        <v>0</v>
      </c>
      <c r="T1530" s="3">
        <f ca="1">IF($B1530&lt;&gt;"",SUMIF(INDIRECT("ИсходныеДанные!$"&amp;$K$4&amp;"$2:$"&amp;$K$4&amp;"$50000"),$B1530&amp;"#"&amp;T$6,INDIRECT("ИсходныеДанные!$J$2:$J$50000")),0)</f>
        <v>0</v>
      </c>
      <c r="U1530" s="3">
        <f ca="1">IF($B1530&lt;&gt;"",SUMIF(INDIRECT("ИсходныеДанные!$"&amp;$K$4&amp;"$2:$"&amp;$K$4&amp;"$50000"),$B1530&amp;"#"&amp;U$6,INDIRECT("ИсходныеДанные!$J$2:$J$50000")),0)</f>
        <v>0</v>
      </c>
      <c r="V1530" s="3">
        <f ca="1">IF($B1530&lt;&gt;"",SUMIF(INDIRECT("ИсходныеДанные!$"&amp;$K$4&amp;"$2:$"&amp;$K$4&amp;"$50000"),$B1530&amp;"#"&amp;V$6,INDIRECT("ИсходныеДанные!$J$2:$J$50000")),0)</f>
        <v>0</v>
      </c>
      <c r="W1530" s="16" t="e">
        <f ca="1">SUM(K1530:V1530)/Пофамильно!$R$1</f>
        <v>#DIV/0!</v>
      </c>
    </row>
    <row r="1531" spans="1:23" x14ac:dyDescent="0.25">
      <c r="A1531" s="10" t="str">
        <f t="shared" ca="1" si="25"/>
        <v>delete</v>
      </c>
      <c r="B1531" s="16" cm="1">
        <f t="array" aca="1" ref="B1531" ca="1">INDIRECT("УникальныеСписки!D"&amp;ROW()-$L$4)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14"/>
      <c r="G1531" s="81" t="str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84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84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84" t="str" cm="1">
        <f t="array" aca="1" ref="J1531" ca="1">_xlfn.XLOOKUP($B1531,INDIRECT(SUBSTITUTE("ИсходныеДанные!$где$2:$где$50000","где",$B$4)),INDIRECT(SUBSTITUTE("ИсходныеДанные!$что$2:$что$50000","что",J$4)),"",0,1)</f>
        <v/>
      </c>
      <c r="K1531" s="3">
        <f ca="1">IF($B1531&lt;&gt;"",SUMIF(INDIRECT("ИсходныеДанные!$"&amp;$K$4&amp;"$2:$"&amp;$K$4&amp;"$50000"),$B1531&amp;"#"&amp;K$6,INDIRECT("ИсходныеДанные!$J$2:$J$50000")),0)</f>
        <v>0</v>
      </c>
      <c r="L1531" s="3">
        <f ca="1">IF($B1531&lt;&gt;"",SUMIF(INDIRECT("ИсходныеДанные!$"&amp;$K$4&amp;"$2:$"&amp;$K$4&amp;"$50000"),$B1531&amp;"#"&amp;L$6,INDIRECT("ИсходныеДанные!$J$2:$J$50000")),0)</f>
        <v>0</v>
      </c>
      <c r="M1531" s="3">
        <f ca="1">IF($B1531&lt;&gt;"",SUMIF(INDIRECT("ИсходныеДанные!$"&amp;$K$4&amp;"$2:$"&amp;$K$4&amp;"$50000"),$B1531&amp;"#"&amp;M$6,INDIRECT("ИсходныеДанные!$J$2:$J$50000")),0)</f>
        <v>0</v>
      </c>
      <c r="N1531" s="3">
        <f ca="1">IF($B1531&lt;&gt;"",SUMIF(INDIRECT("ИсходныеДанные!$"&amp;$K$4&amp;"$2:$"&amp;$K$4&amp;"$50000"),$B1531&amp;"#"&amp;N$6,INDIRECT("ИсходныеДанные!$J$2:$J$50000")),0)</f>
        <v>0</v>
      </c>
      <c r="O1531" s="3">
        <f ca="1">IF($B1531&lt;&gt;"",SUMIF(INDIRECT("ИсходныеДанные!$"&amp;$K$4&amp;"$2:$"&amp;$K$4&amp;"$50000"),$B1531&amp;"#"&amp;O$6,INDIRECT("ИсходныеДанные!$J$2:$J$50000")),0)</f>
        <v>0</v>
      </c>
      <c r="P1531" s="3">
        <f ca="1">IF($B1531&lt;&gt;"",SUMIF(INDIRECT("ИсходныеДанные!$"&amp;$K$4&amp;"$2:$"&amp;$K$4&amp;"$50000"),$B1531&amp;"#"&amp;P$6,INDIRECT("ИсходныеДанные!$J$2:$J$50000")),0)</f>
        <v>0</v>
      </c>
      <c r="Q1531" s="3">
        <f ca="1">IF($B1531&lt;&gt;"",SUMIF(INDIRECT("ИсходныеДанные!$"&amp;$K$4&amp;"$2:$"&amp;$K$4&amp;"$50000"),$B1531&amp;"#"&amp;Q$6,INDIRECT("ИсходныеДанные!$J$2:$J$50000")),0)</f>
        <v>0</v>
      </c>
      <c r="R1531" s="3">
        <f ca="1">IF($B1531&lt;&gt;"",SUMIF(INDIRECT("ИсходныеДанные!$"&amp;$K$4&amp;"$2:$"&amp;$K$4&amp;"$50000"),$B1531&amp;"#"&amp;R$6,INDIRECT("ИсходныеДанные!$J$2:$J$50000")),0)</f>
        <v>0</v>
      </c>
      <c r="S1531" s="3">
        <f ca="1">IF($B1531&lt;&gt;"",SUMIF(INDIRECT("ИсходныеДанные!$"&amp;$K$4&amp;"$2:$"&amp;$K$4&amp;"$50000"),$B1531&amp;"#"&amp;S$6,INDIRECT("ИсходныеДанные!$J$2:$J$50000")),0)</f>
        <v>0</v>
      </c>
      <c r="T1531" s="3">
        <f ca="1">IF($B1531&lt;&gt;"",SUMIF(INDIRECT("ИсходныеДанные!$"&amp;$K$4&amp;"$2:$"&amp;$K$4&amp;"$50000"),$B1531&amp;"#"&amp;T$6,INDIRECT("ИсходныеДанные!$J$2:$J$50000")),0)</f>
        <v>0</v>
      </c>
      <c r="U1531" s="3">
        <f ca="1">IF($B1531&lt;&gt;"",SUMIF(INDIRECT("ИсходныеДанные!$"&amp;$K$4&amp;"$2:$"&amp;$K$4&amp;"$50000"),$B1531&amp;"#"&amp;U$6,INDIRECT("ИсходныеДанные!$J$2:$J$50000")),0)</f>
        <v>0</v>
      </c>
      <c r="V1531" s="3">
        <f ca="1">IF($B1531&lt;&gt;"",SUMIF(INDIRECT("ИсходныеДанные!$"&amp;$K$4&amp;"$2:$"&amp;$K$4&amp;"$50000"),$B1531&amp;"#"&amp;V$6,INDIRECT("ИсходныеДанные!$J$2:$J$50000")),0)</f>
        <v>0</v>
      </c>
      <c r="W1531" s="16" t="e">
        <f ca="1">SUM(K1531:V1531)/Пофамильно!$R$1</f>
        <v>#DIV/0!</v>
      </c>
    </row>
    <row r="1532" spans="1:23" x14ac:dyDescent="0.25">
      <c r="A1532" s="10" t="str">
        <f t="shared" ca="1" si="25"/>
        <v>delete</v>
      </c>
      <c r="B1532" s="16" cm="1">
        <f t="array" aca="1" ref="B1532" ca="1">INDIRECT("УникальныеСписки!D"&amp;ROW()-$L$4)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14"/>
      <c r="G1532" s="81" t="str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84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84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84" t="str" cm="1">
        <f t="array" aca="1" ref="J1532" ca="1">_xlfn.XLOOKUP($B1532,INDIRECT(SUBSTITUTE("ИсходныеДанные!$где$2:$где$50000","где",$B$4)),INDIRECT(SUBSTITUTE("ИсходныеДанные!$что$2:$что$50000","что",J$4)),"",0,1)</f>
        <v/>
      </c>
      <c r="K1532" s="3">
        <f ca="1">IF($B1532&lt;&gt;"",SUMIF(INDIRECT("ИсходныеДанные!$"&amp;$K$4&amp;"$2:$"&amp;$K$4&amp;"$50000"),$B1532&amp;"#"&amp;K$6,INDIRECT("ИсходныеДанные!$J$2:$J$50000")),0)</f>
        <v>0</v>
      </c>
      <c r="L1532" s="3">
        <f ca="1">IF($B1532&lt;&gt;"",SUMIF(INDIRECT("ИсходныеДанные!$"&amp;$K$4&amp;"$2:$"&amp;$K$4&amp;"$50000"),$B1532&amp;"#"&amp;L$6,INDIRECT("ИсходныеДанные!$J$2:$J$50000")),0)</f>
        <v>0</v>
      </c>
      <c r="M1532" s="3">
        <f ca="1">IF($B1532&lt;&gt;"",SUMIF(INDIRECT("ИсходныеДанные!$"&amp;$K$4&amp;"$2:$"&amp;$K$4&amp;"$50000"),$B1532&amp;"#"&amp;M$6,INDIRECT("ИсходныеДанные!$J$2:$J$50000")),0)</f>
        <v>0</v>
      </c>
      <c r="N1532" s="3">
        <f ca="1">IF($B1532&lt;&gt;"",SUMIF(INDIRECT("ИсходныеДанные!$"&amp;$K$4&amp;"$2:$"&amp;$K$4&amp;"$50000"),$B1532&amp;"#"&amp;N$6,INDIRECT("ИсходныеДанные!$J$2:$J$50000")),0)</f>
        <v>0</v>
      </c>
      <c r="O1532" s="3">
        <f ca="1">IF($B1532&lt;&gt;"",SUMIF(INDIRECT("ИсходныеДанные!$"&amp;$K$4&amp;"$2:$"&amp;$K$4&amp;"$50000"),$B1532&amp;"#"&amp;O$6,INDIRECT("ИсходныеДанные!$J$2:$J$50000")),0)</f>
        <v>0</v>
      </c>
      <c r="P1532" s="3">
        <f ca="1">IF($B1532&lt;&gt;"",SUMIF(INDIRECT("ИсходныеДанные!$"&amp;$K$4&amp;"$2:$"&amp;$K$4&amp;"$50000"),$B1532&amp;"#"&amp;P$6,INDIRECT("ИсходныеДанные!$J$2:$J$50000")),0)</f>
        <v>0</v>
      </c>
      <c r="Q1532" s="3">
        <f ca="1">IF($B1532&lt;&gt;"",SUMIF(INDIRECT("ИсходныеДанные!$"&amp;$K$4&amp;"$2:$"&amp;$K$4&amp;"$50000"),$B1532&amp;"#"&amp;Q$6,INDIRECT("ИсходныеДанные!$J$2:$J$50000")),0)</f>
        <v>0</v>
      </c>
      <c r="R1532" s="3">
        <f ca="1">IF($B1532&lt;&gt;"",SUMIF(INDIRECT("ИсходныеДанные!$"&amp;$K$4&amp;"$2:$"&amp;$K$4&amp;"$50000"),$B1532&amp;"#"&amp;R$6,INDIRECT("ИсходныеДанные!$J$2:$J$50000")),0)</f>
        <v>0</v>
      </c>
      <c r="S1532" s="3">
        <f ca="1">IF($B1532&lt;&gt;"",SUMIF(INDIRECT("ИсходныеДанные!$"&amp;$K$4&amp;"$2:$"&amp;$K$4&amp;"$50000"),$B1532&amp;"#"&amp;S$6,INDIRECT("ИсходныеДанные!$J$2:$J$50000")),0)</f>
        <v>0</v>
      </c>
      <c r="T1532" s="3">
        <f ca="1">IF($B1532&lt;&gt;"",SUMIF(INDIRECT("ИсходныеДанные!$"&amp;$K$4&amp;"$2:$"&amp;$K$4&amp;"$50000"),$B1532&amp;"#"&amp;T$6,INDIRECT("ИсходныеДанные!$J$2:$J$50000")),0)</f>
        <v>0</v>
      </c>
      <c r="U1532" s="3">
        <f ca="1">IF($B1532&lt;&gt;"",SUMIF(INDIRECT("ИсходныеДанные!$"&amp;$K$4&amp;"$2:$"&amp;$K$4&amp;"$50000"),$B1532&amp;"#"&amp;U$6,INDIRECT("ИсходныеДанные!$J$2:$J$50000")),0)</f>
        <v>0</v>
      </c>
      <c r="V1532" s="3">
        <f ca="1">IF($B1532&lt;&gt;"",SUMIF(INDIRECT("ИсходныеДанные!$"&amp;$K$4&amp;"$2:$"&amp;$K$4&amp;"$50000"),$B1532&amp;"#"&amp;V$6,INDIRECT("ИсходныеДанные!$J$2:$J$50000")),0)</f>
        <v>0</v>
      </c>
      <c r="W1532" s="16" t="e">
        <f ca="1">SUM(K1532:V1532)/Пофамильно!$R$1</f>
        <v>#DIV/0!</v>
      </c>
    </row>
    <row r="1533" spans="1:23" x14ac:dyDescent="0.25">
      <c r="A1533" s="10" t="str">
        <f t="shared" ca="1" si="25"/>
        <v>delete</v>
      </c>
      <c r="B1533" s="16" cm="1">
        <f t="array" aca="1" ref="B1533" ca="1">INDIRECT("УникальныеСписки!D"&amp;ROW()-$L$4)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14"/>
      <c r="G1533" s="81" t="str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84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84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84" t="str" cm="1">
        <f t="array" aca="1" ref="J1533" ca="1">_xlfn.XLOOKUP($B1533,INDIRECT(SUBSTITUTE("ИсходныеДанные!$где$2:$где$50000","где",$B$4)),INDIRECT(SUBSTITUTE("ИсходныеДанные!$что$2:$что$50000","что",J$4)),"",0,1)</f>
        <v/>
      </c>
      <c r="K1533" s="3">
        <f ca="1">IF($B1533&lt;&gt;"",SUMIF(INDIRECT("ИсходныеДанные!$"&amp;$K$4&amp;"$2:$"&amp;$K$4&amp;"$50000"),$B1533&amp;"#"&amp;K$6,INDIRECT("ИсходныеДанные!$J$2:$J$50000")),0)</f>
        <v>0</v>
      </c>
      <c r="L1533" s="3">
        <f ca="1">IF($B1533&lt;&gt;"",SUMIF(INDIRECT("ИсходныеДанные!$"&amp;$K$4&amp;"$2:$"&amp;$K$4&amp;"$50000"),$B1533&amp;"#"&amp;L$6,INDIRECT("ИсходныеДанные!$J$2:$J$50000")),0)</f>
        <v>0</v>
      </c>
      <c r="M1533" s="3">
        <f ca="1">IF($B1533&lt;&gt;"",SUMIF(INDIRECT("ИсходныеДанные!$"&amp;$K$4&amp;"$2:$"&amp;$K$4&amp;"$50000"),$B1533&amp;"#"&amp;M$6,INDIRECT("ИсходныеДанные!$J$2:$J$50000")),0)</f>
        <v>0</v>
      </c>
      <c r="N1533" s="3">
        <f ca="1">IF($B1533&lt;&gt;"",SUMIF(INDIRECT("ИсходныеДанные!$"&amp;$K$4&amp;"$2:$"&amp;$K$4&amp;"$50000"),$B1533&amp;"#"&amp;N$6,INDIRECT("ИсходныеДанные!$J$2:$J$50000")),0)</f>
        <v>0</v>
      </c>
      <c r="O1533" s="3">
        <f ca="1">IF($B1533&lt;&gt;"",SUMIF(INDIRECT("ИсходныеДанные!$"&amp;$K$4&amp;"$2:$"&amp;$K$4&amp;"$50000"),$B1533&amp;"#"&amp;O$6,INDIRECT("ИсходныеДанные!$J$2:$J$50000")),0)</f>
        <v>0</v>
      </c>
      <c r="P1533" s="3">
        <f ca="1">IF($B1533&lt;&gt;"",SUMIF(INDIRECT("ИсходныеДанные!$"&amp;$K$4&amp;"$2:$"&amp;$K$4&amp;"$50000"),$B1533&amp;"#"&amp;P$6,INDIRECT("ИсходныеДанные!$J$2:$J$50000")),0)</f>
        <v>0</v>
      </c>
      <c r="Q1533" s="3">
        <f ca="1">IF($B1533&lt;&gt;"",SUMIF(INDIRECT("ИсходныеДанные!$"&amp;$K$4&amp;"$2:$"&amp;$K$4&amp;"$50000"),$B1533&amp;"#"&amp;Q$6,INDIRECT("ИсходныеДанные!$J$2:$J$50000")),0)</f>
        <v>0</v>
      </c>
      <c r="R1533" s="3">
        <f ca="1">IF($B1533&lt;&gt;"",SUMIF(INDIRECT("ИсходныеДанные!$"&amp;$K$4&amp;"$2:$"&amp;$K$4&amp;"$50000"),$B1533&amp;"#"&amp;R$6,INDIRECT("ИсходныеДанные!$J$2:$J$50000")),0)</f>
        <v>0</v>
      </c>
      <c r="S1533" s="3">
        <f ca="1">IF($B1533&lt;&gt;"",SUMIF(INDIRECT("ИсходныеДанные!$"&amp;$K$4&amp;"$2:$"&amp;$K$4&amp;"$50000"),$B1533&amp;"#"&amp;S$6,INDIRECT("ИсходныеДанные!$J$2:$J$50000")),0)</f>
        <v>0</v>
      </c>
      <c r="T1533" s="3">
        <f ca="1">IF($B1533&lt;&gt;"",SUMIF(INDIRECT("ИсходныеДанные!$"&amp;$K$4&amp;"$2:$"&amp;$K$4&amp;"$50000"),$B1533&amp;"#"&amp;T$6,INDIRECT("ИсходныеДанные!$J$2:$J$50000")),0)</f>
        <v>0</v>
      </c>
      <c r="U1533" s="3">
        <f ca="1">IF($B1533&lt;&gt;"",SUMIF(INDIRECT("ИсходныеДанные!$"&amp;$K$4&amp;"$2:$"&amp;$K$4&amp;"$50000"),$B1533&amp;"#"&amp;U$6,INDIRECT("ИсходныеДанные!$J$2:$J$50000")),0)</f>
        <v>0</v>
      </c>
      <c r="V1533" s="3">
        <f ca="1">IF($B1533&lt;&gt;"",SUMIF(INDIRECT("ИсходныеДанные!$"&amp;$K$4&amp;"$2:$"&amp;$K$4&amp;"$50000"),$B1533&amp;"#"&amp;V$6,INDIRECT("ИсходныеДанные!$J$2:$J$50000")),0)</f>
        <v>0</v>
      </c>
      <c r="W1533" s="16" t="e">
        <f ca="1">SUM(K1533:V1533)/Пофамильно!$R$1</f>
        <v>#DIV/0!</v>
      </c>
    </row>
    <row r="1534" spans="1:23" x14ac:dyDescent="0.25">
      <c r="A1534" s="10" t="str">
        <f t="shared" ca="1" si="25"/>
        <v>delete</v>
      </c>
      <c r="B1534" s="16" cm="1">
        <f t="array" aca="1" ref="B1534" ca="1">INDIRECT("УникальныеСписки!D"&amp;ROW()-$L$4)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14"/>
      <c r="G1534" s="81" t="str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84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84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84" t="str" cm="1">
        <f t="array" aca="1" ref="J1534" ca="1">_xlfn.XLOOKUP($B1534,INDIRECT(SUBSTITUTE("ИсходныеДанные!$где$2:$где$50000","где",$B$4)),INDIRECT(SUBSTITUTE("ИсходныеДанные!$что$2:$что$50000","что",J$4)),"",0,1)</f>
        <v/>
      </c>
      <c r="K1534" s="3">
        <f ca="1">IF($B1534&lt;&gt;"",SUMIF(INDIRECT("ИсходныеДанные!$"&amp;$K$4&amp;"$2:$"&amp;$K$4&amp;"$50000"),$B1534&amp;"#"&amp;K$6,INDIRECT("ИсходныеДанные!$J$2:$J$50000")),0)</f>
        <v>0</v>
      </c>
      <c r="L1534" s="3">
        <f ca="1">IF($B1534&lt;&gt;"",SUMIF(INDIRECT("ИсходныеДанные!$"&amp;$K$4&amp;"$2:$"&amp;$K$4&amp;"$50000"),$B1534&amp;"#"&amp;L$6,INDIRECT("ИсходныеДанные!$J$2:$J$50000")),0)</f>
        <v>0</v>
      </c>
      <c r="M1534" s="3">
        <f ca="1">IF($B1534&lt;&gt;"",SUMIF(INDIRECT("ИсходныеДанные!$"&amp;$K$4&amp;"$2:$"&amp;$K$4&amp;"$50000"),$B1534&amp;"#"&amp;M$6,INDIRECT("ИсходныеДанные!$J$2:$J$50000")),0)</f>
        <v>0</v>
      </c>
      <c r="N1534" s="3">
        <f ca="1">IF($B1534&lt;&gt;"",SUMIF(INDIRECT("ИсходныеДанные!$"&amp;$K$4&amp;"$2:$"&amp;$K$4&amp;"$50000"),$B1534&amp;"#"&amp;N$6,INDIRECT("ИсходныеДанные!$J$2:$J$50000")),0)</f>
        <v>0</v>
      </c>
      <c r="O1534" s="3">
        <f ca="1">IF($B1534&lt;&gt;"",SUMIF(INDIRECT("ИсходныеДанные!$"&amp;$K$4&amp;"$2:$"&amp;$K$4&amp;"$50000"),$B1534&amp;"#"&amp;O$6,INDIRECT("ИсходныеДанные!$J$2:$J$50000")),0)</f>
        <v>0</v>
      </c>
      <c r="P1534" s="3">
        <f ca="1">IF($B1534&lt;&gt;"",SUMIF(INDIRECT("ИсходныеДанные!$"&amp;$K$4&amp;"$2:$"&amp;$K$4&amp;"$50000"),$B1534&amp;"#"&amp;P$6,INDIRECT("ИсходныеДанные!$J$2:$J$50000")),0)</f>
        <v>0</v>
      </c>
      <c r="Q1534" s="3">
        <f ca="1">IF($B1534&lt;&gt;"",SUMIF(INDIRECT("ИсходныеДанные!$"&amp;$K$4&amp;"$2:$"&amp;$K$4&amp;"$50000"),$B1534&amp;"#"&amp;Q$6,INDIRECT("ИсходныеДанные!$J$2:$J$50000")),0)</f>
        <v>0</v>
      </c>
      <c r="R1534" s="3">
        <f ca="1">IF($B1534&lt;&gt;"",SUMIF(INDIRECT("ИсходныеДанные!$"&amp;$K$4&amp;"$2:$"&amp;$K$4&amp;"$50000"),$B1534&amp;"#"&amp;R$6,INDIRECT("ИсходныеДанные!$J$2:$J$50000")),0)</f>
        <v>0</v>
      </c>
      <c r="S1534" s="3">
        <f ca="1">IF($B1534&lt;&gt;"",SUMIF(INDIRECT("ИсходныеДанные!$"&amp;$K$4&amp;"$2:$"&amp;$K$4&amp;"$50000"),$B1534&amp;"#"&amp;S$6,INDIRECT("ИсходныеДанные!$J$2:$J$50000")),0)</f>
        <v>0</v>
      </c>
      <c r="T1534" s="3">
        <f ca="1">IF($B1534&lt;&gt;"",SUMIF(INDIRECT("ИсходныеДанные!$"&amp;$K$4&amp;"$2:$"&amp;$K$4&amp;"$50000"),$B1534&amp;"#"&amp;T$6,INDIRECT("ИсходныеДанные!$J$2:$J$50000")),0)</f>
        <v>0</v>
      </c>
      <c r="U1534" s="3">
        <f ca="1">IF($B1534&lt;&gt;"",SUMIF(INDIRECT("ИсходныеДанные!$"&amp;$K$4&amp;"$2:$"&amp;$K$4&amp;"$50000"),$B1534&amp;"#"&amp;U$6,INDIRECT("ИсходныеДанные!$J$2:$J$50000")),0)</f>
        <v>0</v>
      </c>
      <c r="V1534" s="3">
        <f ca="1">IF($B1534&lt;&gt;"",SUMIF(INDIRECT("ИсходныеДанные!$"&amp;$K$4&amp;"$2:$"&amp;$K$4&amp;"$50000"),$B1534&amp;"#"&amp;V$6,INDIRECT("ИсходныеДанные!$J$2:$J$50000")),0)</f>
        <v>0</v>
      </c>
      <c r="W1534" s="16" t="e">
        <f ca="1">SUM(K1534:V1534)/Пофамильно!$R$1</f>
        <v>#DIV/0!</v>
      </c>
    </row>
    <row r="1535" spans="1:23" x14ac:dyDescent="0.25">
      <c r="A1535" s="10" t="str">
        <f t="shared" ca="1" si="25"/>
        <v>delete</v>
      </c>
      <c r="B1535" s="16" cm="1">
        <f t="array" aca="1" ref="B1535" ca="1">INDIRECT("УникальныеСписки!D"&amp;ROW()-$L$4)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14"/>
      <c r="G1535" s="81" t="str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84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84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84" t="str" cm="1">
        <f t="array" aca="1" ref="J1535" ca="1">_xlfn.XLOOKUP($B1535,INDIRECT(SUBSTITUTE("ИсходныеДанные!$где$2:$где$50000","где",$B$4)),INDIRECT(SUBSTITUTE("ИсходныеДанные!$что$2:$что$50000","что",J$4)),"",0,1)</f>
        <v/>
      </c>
      <c r="K1535" s="3">
        <f ca="1">IF($B1535&lt;&gt;"",SUMIF(INDIRECT("ИсходныеДанные!$"&amp;$K$4&amp;"$2:$"&amp;$K$4&amp;"$50000"),$B1535&amp;"#"&amp;K$6,INDIRECT("ИсходныеДанные!$J$2:$J$50000")),0)</f>
        <v>0</v>
      </c>
      <c r="L1535" s="3">
        <f ca="1">IF($B1535&lt;&gt;"",SUMIF(INDIRECT("ИсходныеДанные!$"&amp;$K$4&amp;"$2:$"&amp;$K$4&amp;"$50000"),$B1535&amp;"#"&amp;L$6,INDIRECT("ИсходныеДанные!$J$2:$J$50000")),0)</f>
        <v>0</v>
      </c>
      <c r="M1535" s="3">
        <f ca="1">IF($B1535&lt;&gt;"",SUMIF(INDIRECT("ИсходныеДанные!$"&amp;$K$4&amp;"$2:$"&amp;$K$4&amp;"$50000"),$B1535&amp;"#"&amp;M$6,INDIRECT("ИсходныеДанные!$J$2:$J$50000")),0)</f>
        <v>0</v>
      </c>
      <c r="N1535" s="3">
        <f ca="1">IF($B1535&lt;&gt;"",SUMIF(INDIRECT("ИсходныеДанные!$"&amp;$K$4&amp;"$2:$"&amp;$K$4&amp;"$50000"),$B1535&amp;"#"&amp;N$6,INDIRECT("ИсходныеДанные!$J$2:$J$50000")),0)</f>
        <v>0</v>
      </c>
      <c r="O1535" s="3">
        <f ca="1">IF($B1535&lt;&gt;"",SUMIF(INDIRECT("ИсходныеДанные!$"&amp;$K$4&amp;"$2:$"&amp;$K$4&amp;"$50000"),$B1535&amp;"#"&amp;O$6,INDIRECT("ИсходныеДанные!$J$2:$J$50000")),0)</f>
        <v>0</v>
      </c>
      <c r="P1535" s="3">
        <f ca="1">IF($B1535&lt;&gt;"",SUMIF(INDIRECT("ИсходныеДанные!$"&amp;$K$4&amp;"$2:$"&amp;$K$4&amp;"$50000"),$B1535&amp;"#"&amp;P$6,INDIRECT("ИсходныеДанные!$J$2:$J$50000")),0)</f>
        <v>0</v>
      </c>
      <c r="Q1535" s="3">
        <f ca="1">IF($B1535&lt;&gt;"",SUMIF(INDIRECT("ИсходныеДанные!$"&amp;$K$4&amp;"$2:$"&amp;$K$4&amp;"$50000"),$B1535&amp;"#"&amp;Q$6,INDIRECT("ИсходныеДанные!$J$2:$J$50000")),0)</f>
        <v>0</v>
      </c>
      <c r="R1535" s="3">
        <f ca="1">IF($B1535&lt;&gt;"",SUMIF(INDIRECT("ИсходныеДанные!$"&amp;$K$4&amp;"$2:$"&amp;$K$4&amp;"$50000"),$B1535&amp;"#"&amp;R$6,INDIRECT("ИсходныеДанные!$J$2:$J$50000")),0)</f>
        <v>0</v>
      </c>
      <c r="S1535" s="3">
        <f ca="1">IF($B1535&lt;&gt;"",SUMIF(INDIRECT("ИсходныеДанные!$"&amp;$K$4&amp;"$2:$"&amp;$K$4&amp;"$50000"),$B1535&amp;"#"&amp;S$6,INDIRECT("ИсходныеДанные!$J$2:$J$50000")),0)</f>
        <v>0</v>
      </c>
      <c r="T1535" s="3">
        <f ca="1">IF($B1535&lt;&gt;"",SUMIF(INDIRECT("ИсходныеДанные!$"&amp;$K$4&amp;"$2:$"&amp;$K$4&amp;"$50000"),$B1535&amp;"#"&amp;T$6,INDIRECT("ИсходныеДанные!$J$2:$J$50000")),0)</f>
        <v>0</v>
      </c>
      <c r="U1535" s="3">
        <f ca="1">IF($B1535&lt;&gt;"",SUMIF(INDIRECT("ИсходныеДанные!$"&amp;$K$4&amp;"$2:$"&amp;$K$4&amp;"$50000"),$B1535&amp;"#"&amp;U$6,INDIRECT("ИсходныеДанные!$J$2:$J$50000")),0)</f>
        <v>0</v>
      </c>
      <c r="V1535" s="3">
        <f ca="1">IF($B1535&lt;&gt;"",SUMIF(INDIRECT("ИсходныеДанные!$"&amp;$K$4&amp;"$2:$"&amp;$K$4&amp;"$50000"),$B1535&amp;"#"&amp;V$6,INDIRECT("ИсходныеДанные!$J$2:$J$50000")),0)</f>
        <v>0</v>
      </c>
      <c r="W1535" s="16" t="e">
        <f ca="1">SUM(K1535:V1535)/Пофамильно!$R$1</f>
        <v>#DIV/0!</v>
      </c>
    </row>
    <row r="1536" spans="1:23" x14ac:dyDescent="0.25">
      <c r="A1536" s="10" t="str">
        <f t="shared" ca="1" si="25"/>
        <v>delete</v>
      </c>
      <c r="B1536" s="16" cm="1">
        <f t="array" aca="1" ref="B1536" ca="1">INDIRECT("УникальныеСписки!D"&amp;ROW()-$L$4)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14"/>
      <c r="G1536" s="81" t="str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84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84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84" t="str" cm="1">
        <f t="array" aca="1" ref="J1536" ca="1">_xlfn.XLOOKUP($B1536,INDIRECT(SUBSTITUTE("ИсходныеДанные!$где$2:$где$50000","где",$B$4)),INDIRECT(SUBSTITUTE("ИсходныеДанные!$что$2:$что$50000","что",J$4)),"",0,1)</f>
        <v/>
      </c>
      <c r="K1536" s="3">
        <f ca="1">IF($B1536&lt;&gt;"",SUMIF(INDIRECT("ИсходныеДанные!$"&amp;$K$4&amp;"$2:$"&amp;$K$4&amp;"$50000"),$B1536&amp;"#"&amp;K$6,INDIRECT("ИсходныеДанные!$J$2:$J$50000")),0)</f>
        <v>0</v>
      </c>
      <c r="L1536" s="3">
        <f ca="1">IF($B1536&lt;&gt;"",SUMIF(INDIRECT("ИсходныеДанные!$"&amp;$K$4&amp;"$2:$"&amp;$K$4&amp;"$50000"),$B1536&amp;"#"&amp;L$6,INDIRECT("ИсходныеДанные!$J$2:$J$50000")),0)</f>
        <v>0</v>
      </c>
      <c r="M1536" s="3">
        <f ca="1">IF($B1536&lt;&gt;"",SUMIF(INDIRECT("ИсходныеДанные!$"&amp;$K$4&amp;"$2:$"&amp;$K$4&amp;"$50000"),$B1536&amp;"#"&amp;M$6,INDIRECT("ИсходныеДанные!$J$2:$J$50000")),0)</f>
        <v>0</v>
      </c>
      <c r="N1536" s="3">
        <f ca="1">IF($B1536&lt;&gt;"",SUMIF(INDIRECT("ИсходныеДанные!$"&amp;$K$4&amp;"$2:$"&amp;$K$4&amp;"$50000"),$B1536&amp;"#"&amp;N$6,INDIRECT("ИсходныеДанные!$J$2:$J$50000")),0)</f>
        <v>0</v>
      </c>
      <c r="O1536" s="3">
        <f ca="1">IF($B1536&lt;&gt;"",SUMIF(INDIRECT("ИсходныеДанные!$"&amp;$K$4&amp;"$2:$"&amp;$K$4&amp;"$50000"),$B1536&amp;"#"&amp;O$6,INDIRECT("ИсходныеДанные!$J$2:$J$50000")),0)</f>
        <v>0</v>
      </c>
      <c r="P1536" s="3">
        <f ca="1">IF($B1536&lt;&gt;"",SUMIF(INDIRECT("ИсходныеДанные!$"&amp;$K$4&amp;"$2:$"&amp;$K$4&amp;"$50000"),$B1536&amp;"#"&amp;P$6,INDIRECT("ИсходныеДанные!$J$2:$J$50000")),0)</f>
        <v>0</v>
      </c>
      <c r="Q1536" s="3">
        <f ca="1">IF($B1536&lt;&gt;"",SUMIF(INDIRECT("ИсходныеДанные!$"&amp;$K$4&amp;"$2:$"&amp;$K$4&amp;"$50000"),$B1536&amp;"#"&amp;Q$6,INDIRECT("ИсходныеДанные!$J$2:$J$50000")),0)</f>
        <v>0</v>
      </c>
      <c r="R1536" s="3">
        <f ca="1">IF($B1536&lt;&gt;"",SUMIF(INDIRECT("ИсходныеДанные!$"&amp;$K$4&amp;"$2:$"&amp;$K$4&amp;"$50000"),$B1536&amp;"#"&amp;R$6,INDIRECT("ИсходныеДанные!$J$2:$J$50000")),0)</f>
        <v>0</v>
      </c>
      <c r="S1536" s="3">
        <f ca="1">IF($B1536&lt;&gt;"",SUMIF(INDIRECT("ИсходныеДанные!$"&amp;$K$4&amp;"$2:$"&amp;$K$4&amp;"$50000"),$B1536&amp;"#"&amp;S$6,INDIRECT("ИсходныеДанные!$J$2:$J$50000")),0)</f>
        <v>0</v>
      </c>
      <c r="T1536" s="3">
        <f ca="1">IF($B1536&lt;&gt;"",SUMIF(INDIRECT("ИсходныеДанные!$"&amp;$K$4&amp;"$2:$"&amp;$K$4&amp;"$50000"),$B1536&amp;"#"&amp;T$6,INDIRECT("ИсходныеДанные!$J$2:$J$50000")),0)</f>
        <v>0</v>
      </c>
      <c r="U1536" s="3">
        <f ca="1">IF($B1536&lt;&gt;"",SUMIF(INDIRECT("ИсходныеДанные!$"&amp;$K$4&amp;"$2:$"&amp;$K$4&amp;"$50000"),$B1536&amp;"#"&amp;U$6,INDIRECT("ИсходныеДанные!$J$2:$J$50000")),0)</f>
        <v>0</v>
      </c>
      <c r="V1536" s="3">
        <f ca="1">IF($B1536&lt;&gt;"",SUMIF(INDIRECT("ИсходныеДанные!$"&amp;$K$4&amp;"$2:$"&amp;$K$4&amp;"$50000"),$B1536&amp;"#"&amp;V$6,INDIRECT("ИсходныеДанные!$J$2:$J$50000")),0)</f>
        <v>0</v>
      </c>
      <c r="W1536" s="16" t="e">
        <f ca="1">SUM(K1536:V1536)/Пофамильно!$R$1</f>
        <v>#DIV/0!</v>
      </c>
    </row>
    <row r="1537" spans="1:23" x14ac:dyDescent="0.25">
      <c r="A1537" s="10" t="str">
        <f t="shared" ca="1" si="25"/>
        <v>delete</v>
      </c>
      <c r="B1537" s="16" cm="1">
        <f t="array" aca="1" ref="B1537" ca="1">INDIRECT("УникальныеСписки!D"&amp;ROW()-$L$4)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14"/>
      <c r="G1537" s="81" t="str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84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84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84" t="str" cm="1">
        <f t="array" aca="1" ref="J1537" ca="1">_xlfn.XLOOKUP($B1537,INDIRECT(SUBSTITUTE("ИсходныеДанные!$где$2:$где$50000","где",$B$4)),INDIRECT(SUBSTITUTE("ИсходныеДанные!$что$2:$что$50000","что",J$4)),"",0,1)</f>
        <v/>
      </c>
      <c r="K1537" s="3">
        <f ca="1">IF($B1537&lt;&gt;"",SUMIF(INDIRECT("ИсходныеДанные!$"&amp;$K$4&amp;"$2:$"&amp;$K$4&amp;"$50000"),$B1537&amp;"#"&amp;K$6,INDIRECT("ИсходныеДанные!$J$2:$J$50000")),0)</f>
        <v>0</v>
      </c>
      <c r="L1537" s="3">
        <f ca="1">IF($B1537&lt;&gt;"",SUMIF(INDIRECT("ИсходныеДанные!$"&amp;$K$4&amp;"$2:$"&amp;$K$4&amp;"$50000"),$B1537&amp;"#"&amp;L$6,INDIRECT("ИсходныеДанные!$J$2:$J$50000")),0)</f>
        <v>0</v>
      </c>
      <c r="M1537" s="3">
        <f ca="1">IF($B1537&lt;&gt;"",SUMIF(INDIRECT("ИсходныеДанные!$"&amp;$K$4&amp;"$2:$"&amp;$K$4&amp;"$50000"),$B1537&amp;"#"&amp;M$6,INDIRECT("ИсходныеДанные!$J$2:$J$50000")),0)</f>
        <v>0</v>
      </c>
      <c r="N1537" s="3">
        <f ca="1">IF($B1537&lt;&gt;"",SUMIF(INDIRECT("ИсходныеДанные!$"&amp;$K$4&amp;"$2:$"&amp;$K$4&amp;"$50000"),$B1537&amp;"#"&amp;N$6,INDIRECT("ИсходныеДанные!$J$2:$J$50000")),0)</f>
        <v>0</v>
      </c>
      <c r="O1537" s="3">
        <f ca="1">IF($B1537&lt;&gt;"",SUMIF(INDIRECT("ИсходныеДанные!$"&amp;$K$4&amp;"$2:$"&amp;$K$4&amp;"$50000"),$B1537&amp;"#"&amp;O$6,INDIRECT("ИсходныеДанные!$J$2:$J$50000")),0)</f>
        <v>0</v>
      </c>
      <c r="P1537" s="3">
        <f ca="1">IF($B1537&lt;&gt;"",SUMIF(INDIRECT("ИсходныеДанные!$"&amp;$K$4&amp;"$2:$"&amp;$K$4&amp;"$50000"),$B1537&amp;"#"&amp;P$6,INDIRECT("ИсходныеДанные!$J$2:$J$50000")),0)</f>
        <v>0</v>
      </c>
      <c r="Q1537" s="3">
        <f ca="1">IF($B1537&lt;&gt;"",SUMIF(INDIRECT("ИсходныеДанные!$"&amp;$K$4&amp;"$2:$"&amp;$K$4&amp;"$50000"),$B1537&amp;"#"&amp;Q$6,INDIRECT("ИсходныеДанные!$J$2:$J$50000")),0)</f>
        <v>0</v>
      </c>
      <c r="R1537" s="3">
        <f ca="1">IF($B1537&lt;&gt;"",SUMIF(INDIRECT("ИсходныеДанные!$"&amp;$K$4&amp;"$2:$"&amp;$K$4&amp;"$50000"),$B1537&amp;"#"&amp;R$6,INDIRECT("ИсходныеДанные!$J$2:$J$50000")),0)</f>
        <v>0</v>
      </c>
      <c r="S1537" s="3">
        <f ca="1">IF($B1537&lt;&gt;"",SUMIF(INDIRECT("ИсходныеДанные!$"&amp;$K$4&amp;"$2:$"&amp;$K$4&amp;"$50000"),$B1537&amp;"#"&amp;S$6,INDIRECT("ИсходныеДанные!$J$2:$J$50000")),0)</f>
        <v>0</v>
      </c>
      <c r="T1537" s="3">
        <f ca="1">IF($B1537&lt;&gt;"",SUMIF(INDIRECT("ИсходныеДанные!$"&amp;$K$4&amp;"$2:$"&amp;$K$4&amp;"$50000"),$B1537&amp;"#"&amp;T$6,INDIRECT("ИсходныеДанные!$J$2:$J$50000")),0)</f>
        <v>0</v>
      </c>
      <c r="U1537" s="3">
        <f ca="1">IF($B1537&lt;&gt;"",SUMIF(INDIRECT("ИсходныеДанные!$"&amp;$K$4&amp;"$2:$"&amp;$K$4&amp;"$50000"),$B1537&amp;"#"&amp;U$6,INDIRECT("ИсходныеДанные!$J$2:$J$50000")),0)</f>
        <v>0</v>
      </c>
      <c r="V1537" s="3">
        <f ca="1">IF($B1537&lt;&gt;"",SUMIF(INDIRECT("ИсходныеДанные!$"&amp;$K$4&amp;"$2:$"&amp;$K$4&amp;"$50000"),$B1537&amp;"#"&amp;V$6,INDIRECT("ИсходныеДанные!$J$2:$J$50000")),0)</f>
        <v>0</v>
      </c>
      <c r="W1537" s="16" t="e">
        <f ca="1">SUM(K1537:V1537)/Пофамильно!$R$1</f>
        <v>#DIV/0!</v>
      </c>
    </row>
    <row r="1538" spans="1:23" x14ac:dyDescent="0.25">
      <c r="A1538" s="10" t="str">
        <f t="shared" ca="1" si="25"/>
        <v>delete</v>
      </c>
      <c r="B1538" s="16" cm="1">
        <f t="array" aca="1" ref="B1538" ca="1">INDIRECT("УникальныеСписки!D"&amp;ROW()-$L$4)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14"/>
      <c r="G1538" s="81" t="str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84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84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84" t="str" cm="1">
        <f t="array" aca="1" ref="J1538" ca="1">_xlfn.XLOOKUP($B1538,INDIRECT(SUBSTITUTE("ИсходныеДанные!$где$2:$где$50000","где",$B$4)),INDIRECT(SUBSTITUTE("ИсходныеДанные!$что$2:$что$50000","что",J$4)),"",0,1)</f>
        <v/>
      </c>
      <c r="K1538" s="3">
        <f ca="1">IF($B1538&lt;&gt;"",SUMIF(INDIRECT("ИсходныеДанные!$"&amp;$K$4&amp;"$2:$"&amp;$K$4&amp;"$50000"),$B1538&amp;"#"&amp;K$6,INDIRECT("ИсходныеДанные!$J$2:$J$50000")),0)</f>
        <v>0</v>
      </c>
      <c r="L1538" s="3">
        <f ca="1">IF($B1538&lt;&gt;"",SUMIF(INDIRECT("ИсходныеДанные!$"&amp;$K$4&amp;"$2:$"&amp;$K$4&amp;"$50000"),$B1538&amp;"#"&amp;L$6,INDIRECT("ИсходныеДанные!$J$2:$J$50000")),0)</f>
        <v>0</v>
      </c>
      <c r="M1538" s="3">
        <f ca="1">IF($B1538&lt;&gt;"",SUMIF(INDIRECT("ИсходныеДанные!$"&amp;$K$4&amp;"$2:$"&amp;$K$4&amp;"$50000"),$B1538&amp;"#"&amp;M$6,INDIRECT("ИсходныеДанные!$J$2:$J$50000")),0)</f>
        <v>0</v>
      </c>
      <c r="N1538" s="3">
        <f ca="1">IF($B1538&lt;&gt;"",SUMIF(INDIRECT("ИсходныеДанные!$"&amp;$K$4&amp;"$2:$"&amp;$K$4&amp;"$50000"),$B1538&amp;"#"&amp;N$6,INDIRECT("ИсходныеДанные!$J$2:$J$50000")),0)</f>
        <v>0</v>
      </c>
      <c r="O1538" s="3">
        <f ca="1">IF($B1538&lt;&gt;"",SUMIF(INDIRECT("ИсходныеДанные!$"&amp;$K$4&amp;"$2:$"&amp;$K$4&amp;"$50000"),$B1538&amp;"#"&amp;O$6,INDIRECT("ИсходныеДанные!$J$2:$J$50000")),0)</f>
        <v>0</v>
      </c>
      <c r="P1538" s="3">
        <f ca="1">IF($B1538&lt;&gt;"",SUMIF(INDIRECT("ИсходныеДанные!$"&amp;$K$4&amp;"$2:$"&amp;$K$4&amp;"$50000"),$B1538&amp;"#"&amp;P$6,INDIRECT("ИсходныеДанные!$J$2:$J$50000")),0)</f>
        <v>0</v>
      </c>
      <c r="Q1538" s="3">
        <f ca="1">IF($B1538&lt;&gt;"",SUMIF(INDIRECT("ИсходныеДанные!$"&amp;$K$4&amp;"$2:$"&amp;$K$4&amp;"$50000"),$B1538&amp;"#"&amp;Q$6,INDIRECT("ИсходныеДанные!$J$2:$J$50000")),0)</f>
        <v>0</v>
      </c>
      <c r="R1538" s="3">
        <f ca="1">IF($B1538&lt;&gt;"",SUMIF(INDIRECT("ИсходныеДанные!$"&amp;$K$4&amp;"$2:$"&amp;$K$4&amp;"$50000"),$B1538&amp;"#"&amp;R$6,INDIRECT("ИсходныеДанные!$J$2:$J$50000")),0)</f>
        <v>0</v>
      </c>
      <c r="S1538" s="3">
        <f ca="1">IF($B1538&lt;&gt;"",SUMIF(INDIRECT("ИсходныеДанные!$"&amp;$K$4&amp;"$2:$"&amp;$K$4&amp;"$50000"),$B1538&amp;"#"&amp;S$6,INDIRECT("ИсходныеДанные!$J$2:$J$50000")),0)</f>
        <v>0</v>
      </c>
      <c r="T1538" s="3">
        <f ca="1">IF($B1538&lt;&gt;"",SUMIF(INDIRECT("ИсходныеДанные!$"&amp;$K$4&amp;"$2:$"&amp;$K$4&amp;"$50000"),$B1538&amp;"#"&amp;T$6,INDIRECT("ИсходныеДанные!$J$2:$J$50000")),0)</f>
        <v>0</v>
      </c>
      <c r="U1538" s="3">
        <f ca="1">IF($B1538&lt;&gt;"",SUMIF(INDIRECT("ИсходныеДанные!$"&amp;$K$4&amp;"$2:$"&amp;$K$4&amp;"$50000"),$B1538&amp;"#"&amp;U$6,INDIRECT("ИсходныеДанные!$J$2:$J$50000")),0)</f>
        <v>0</v>
      </c>
      <c r="V1538" s="3">
        <f ca="1">IF($B1538&lt;&gt;"",SUMIF(INDIRECT("ИсходныеДанные!$"&amp;$K$4&amp;"$2:$"&amp;$K$4&amp;"$50000"),$B1538&amp;"#"&amp;V$6,INDIRECT("ИсходныеДанные!$J$2:$J$50000")),0)</f>
        <v>0</v>
      </c>
      <c r="W1538" s="16" t="e">
        <f ca="1">SUM(K1538:V1538)/Пофамильно!$R$1</f>
        <v>#DIV/0!</v>
      </c>
    </row>
    <row r="1539" spans="1:23" x14ac:dyDescent="0.25">
      <c r="A1539" s="10" t="str">
        <f t="shared" ca="1" si="25"/>
        <v>delete</v>
      </c>
      <c r="B1539" s="16" cm="1">
        <f t="array" aca="1" ref="B1539" ca="1">INDIRECT("УникальныеСписки!D"&amp;ROW()-$L$4)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14"/>
      <c r="G1539" s="81" t="str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84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84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84" t="str" cm="1">
        <f t="array" aca="1" ref="J1539" ca="1">_xlfn.XLOOKUP($B1539,INDIRECT(SUBSTITUTE("ИсходныеДанные!$где$2:$где$50000","где",$B$4)),INDIRECT(SUBSTITUTE("ИсходныеДанные!$что$2:$что$50000","что",J$4)),"",0,1)</f>
        <v/>
      </c>
      <c r="K1539" s="3">
        <f ca="1">IF($B1539&lt;&gt;"",SUMIF(INDIRECT("ИсходныеДанные!$"&amp;$K$4&amp;"$2:$"&amp;$K$4&amp;"$50000"),$B1539&amp;"#"&amp;K$6,INDIRECT("ИсходныеДанные!$J$2:$J$50000")),0)</f>
        <v>0</v>
      </c>
      <c r="L1539" s="3">
        <f ca="1">IF($B1539&lt;&gt;"",SUMIF(INDIRECT("ИсходныеДанные!$"&amp;$K$4&amp;"$2:$"&amp;$K$4&amp;"$50000"),$B1539&amp;"#"&amp;L$6,INDIRECT("ИсходныеДанные!$J$2:$J$50000")),0)</f>
        <v>0</v>
      </c>
      <c r="M1539" s="3">
        <f ca="1">IF($B1539&lt;&gt;"",SUMIF(INDIRECT("ИсходныеДанные!$"&amp;$K$4&amp;"$2:$"&amp;$K$4&amp;"$50000"),$B1539&amp;"#"&amp;M$6,INDIRECT("ИсходныеДанные!$J$2:$J$50000")),0)</f>
        <v>0</v>
      </c>
      <c r="N1539" s="3">
        <f ca="1">IF($B1539&lt;&gt;"",SUMIF(INDIRECT("ИсходныеДанные!$"&amp;$K$4&amp;"$2:$"&amp;$K$4&amp;"$50000"),$B1539&amp;"#"&amp;N$6,INDIRECT("ИсходныеДанные!$J$2:$J$50000")),0)</f>
        <v>0</v>
      </c>
      <c r="O1539" s="3">
        <f ca="1">IF($B1539&lt;&gt;"",SUMIF(INDIRECT("ИсходныеДанные!$"&amp;$K$4&amp;"$2:$"&amp;$K$4&amp;"$50000"),$B1539&amp;"#"&amp;O$6,INDIRECT("ИсходныеДанные!$J$2:$J$50000")),0)</f>
        <v>0</v>
      </c>
      <c r="P1539" s="3">
        <f ca="1">IF($B1539&lt;&gt;"",SUMIF(INDIRECT("ИсходныеДанные!$"&amp;$K$4&amp;"$2:$"&amp;$K$4&amp;"$50000"),$B1539&amp;"#"&amp;P$6,INDIRECT("ИсходныеДанные!$J$2:$J$50000")),0)</f>
        <v>0</v>
      </c>
      <c r="Q1539" s="3">
        <f ca="1">IF($B1539&lt;&gt;"",SUMIF(INDIRECT("ИсходныеДанные!$"&amp;$K$4&amp;"$2:$"&amp;$K$4&amp;"$50000"),$B1539&amp;"#"&amp;Q$6,INDIRECT("ИсходныеДанные!$J$2:$J$50000")),0)</f>
        <v>0</v>
      </c>
      <c r="R1539" s="3">
        <f ca="1">IF($B1539&lt;&gt;"",SUMIF(INDIRECT("ИсходныеДанные!$"&amp;$K$4&amp;"$2:$"&amp;$K$4&amp;"$50000"),$B1539&amp;"#"&amp;R$6,INDIRECT("ИсходныеДанные!$J$2:$J$50000")),0)</f>
        <v>0</v>
      </c>
      <c r="S1539" s="3">
        <f ca="1">IF($B1539&lt;&gt;"",SUMIF(INDIRECT("ИсходныеДанные!$"&amp;$K$4&amp;"$2:$"&amp;$K$4&amp;"$50000"),$B1539&amp;"#"&amp;S$6,INDIRECT("ИсходныеДанные!$J$2:$J$50000")),0)</f>
        <v>0</v>
      </c>
      <c r="T1539" s="3">
        <f ca="1">IF($B1539&lt;&gt;"",SUMIF(INDIRECT("ИсходныеДанные!$"&amp;$K$4&amp;"$2:$"&amp;$K$4&amp;"$50000"),$B1539&amp;"#"&amp;T$6,INDIRECT("ИсходныеДанные!$J$2:$J$50000")),0)</f>
        <v>0</v>
      </c>
      <c r="U1539" s="3">
        <f ca="1">IF($B1539&lt;&gt;"",SUMIF(INDIRECT("ИсходныеДанные!$"&amp;$K$4&amp;"$2:$"&amp;$K$4&amp;"$50000"),$B1539&amp;"#"&amp;U$6,INDIRECT("ИсходныеДанные!$J$2:$J$50000")),0)</f>
        <v>0</v>
      </c>
      <c r="V1539" s="3">
        <f ca="1">IF($B1539&lt;&gt;"",SUMIF(INDIRECT("ИсходныеДанные!$"&amp;$K$4&amp;"$2:$"&amp;$K$4&amp;"$50000"),$B1539&amp;"#"&amp;V$6,INDIRECT("ИсходныеДанные!$J$2:$J$50000")),0)</f>
        <v>0</v>
      </c>
      <c r="W1539" s="16" t="e">
        <f ca="1">SUM(K1539:V1539)/Пофамильно!$R$1</f>
        <v>#DIV/0!</v>
      </c>
    </row>
    <row r="1540" spans="1:23" x14ac:dyDescent="0.25">
      <c r="A1540" s="10" t="str">
        <f t="shared" ca="1" si="25"/>
        <v>delete</v>
      </c>
      <c r="B1540" s="16" cm="1">
        <f t="array" aca="1" ref="B1540" ca="1">INDIRECT("УникальныеСписки!D"&amp;ROW()-$L$4)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14"/>
      <c r="G1540" s="81" t="str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84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84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84" t="str" cm="1">
        <f t="array" aca="1" ref="J1540" ca="1">_xlfn.XLOOKUP($B1540,INDIRECT(SUBSTITUTE("ИсходныеДанные!$где$2:$где$50000","где",$B$4)),INDIRECT(SUBSTITUTE("ИсходныеДанные!$что$2:$что$50000","что",J$4)),"",0,1)</f>
        <v/>
      </c>
      <c r="K1540" s="3">
        <f ca="1">IF($B1540&lt;&gt;"",SUMIF(INDIRECT("ИсходныеДанные!$"&amp;$K$4&amp;"$2:$"&amp;$K$4&amp;"$50000"),$B1540&amp;"#"&amp;K$6,INDIRECT("ИсходныеДанные!$J$2:$J$50000")),0)</f>
        <v>0</v>
      </c>
      <c r="L1540" s="3">
        <f ca="1">IF($B1540&lt;&gt;"",SUMIF(INDIRECT("ИсходныеДанные!$"&amp;$K$4&amp;"$2:$"&amp;$K$4&amp;"$50000"),$B1540&amp;"#"&amp;L$6,INDIRECT("ИсходныеДанные!$J$2:$J$50000")),0)</f>
        <v>0</v>
      </c>
      <c r="M1540" s="3">
        <f ca="1">IF($B1540&lt;&gt;"",SUMIF(INDIRECT("ИсходныеДанные!$"&amp;$K$4&amp;"$2:$"&amp;$K$4&amp;"$50000"),$B1540&amp;"#"&amp;M$6,INDIRECT("ИсходныеДанные!$J$2:$J$50000")),0)</f>
        <v>0</v>
      </c>
      <c r="N1540" s="3">
        <f ca="1">IF($B1540&lt;&gt;"",SUMIF(INDIRECT("ИсходныеДанные!$"&amp;$K$4&amp;"$2:$"&amp;$K$4&amp;"$50000"),$B1540&amp;"#"&amp;N$6,INDIRECT("ИсходныеДанные!$J$2:$J$50000")),0)</f>
        <v>0</v>
      </c>
      <c r="O1540" s="3">
        <f ca="1">IF($B1540&lt;&gt;"",SUMIF(INDIRECT("ИсходныеДанные!$"&amp;$K$4&amp;"$2:$"&amp;$K$4&amp;"$50000"),$B1540&amp;"#"&amp;O$6,INDIRECT("ИсходныеДанные!$J$2:$J$50000")),0)</f>
        <v>0</v>
      </c>
      <c r="P1540" s="3">
        <f ca="1">IF($B1540&lt;&gt;"",SUMIF(INDIRECT("ИсходныеДанные!$"&amp;$K$4&amp;"$2:$"&amp;$K$4&amp;"$50000"),$B1540&amp;"#"&amp;P$6,INDIRECT("ИсходныеДанные!$J$2:$J$50000")),0)</f>
        <v>0</v>
      </c>
      <c r="Q1540" s="3">
        <f ca="1">IF($B1540&lt;&gt;"",SUMIF(INDIRECT("ИсходныеДанные!$"&amp;$K$4&amp;"$2:$"&amp;$K$4&amp;"$50000"),$B1540&amp;"#"&amp;Q$6,INDIRECT("ИсходныеДанные!$J$2:$J$50000")),0)</f>
        <v>0</v>
      </c>
      <c r="R1540" s="3">
        <f ca="1">IF($B1540&lt;&gt;"",SUMIF(INDIRECT("ИсходныеДанные!$"&amp;$K$4&amp;"$2:$"&amp;$K$4&amp;"$50000"),$B1540&amp;"#"&amp;R$6,INDIRECT("ИсходныеДанные!$J$2:$J$50000")),0)</f>
        <v>0</v>
      </c>
      <c r="S1540" s="3">
        <f ca="1">IF($B1540&lt;&gt;"",SUMIF(INDIRECT("ИсходныеДанные!$"&amp;$K$4&amp;"$2:$"&amp;$K$4&amp;"$50000"),$B1540&amp;"#"&amp;S$6,INDIRECT("ИсходныеДанные!$J$2:$J$50000")),0)</f>
        <v>0</v>
      </c>
      <c r="T1540" s="3">
        <f ca="1">IF($B1540&lt;&gt;"",SUMIF(INDIRECT("ИсходныеДанные!$"&amp;$K$4&amp;"$2:$"&amp;$K$4&amp;"$50000"),$B1540&amp;"#"&amp;T$6,INDIRECT("ИсходныеДанные!$J$2:$J$50000")),0)</f>
        <v>0</v>
      </c>
      <c r="U1540" s="3">
        <f ca="1">IF($B1540&lt;&gt;"",SUMIF(INDIRECT("ИсходныеДанные!$"&amp;$K$4&amp;"$2:$"&amp;$K$4&amp;"$50000"),$B1540&amp;"#"&amp;U$6,INDIRECT("ИсходныеДанные!$J$2:$J$50000")),0)</f>
        <v>0</v>
      </c>
      <c r="V1540" s="3">
        <f ca="1">IF($B1540&lt;&gt;"",SUMIF(INDIRECT("ИсходныеДанные!$"&amp;$K$4&amp;"$2:$"&amp;$K$4&amp;"$50000"),$B1540&amp;"#"&amp;V$6,INDIRECT("ИсходныеДанные!$J$2:$J$50000")),0)</f>
        <v>0</v>
      </c>
      <c r="W1540" s="16" t="e">
        <f ca="1">SUM(K1540:V1540)/Пофамильно!$R$1</f>
        <v>#DIV/0!</v>
      </c>
    </row>
    <row r="1541" spans="1:23" x14ac:dyDescent="0.25">
      <c r="A1541" s="10" t="str">
        <f t="shared" ca="1" si="25"/>
        <v>delete</v>
      </c>
      <c r="B1541" s="16" cm="1">
        <f t="array" aca="1" ref="B1541" ca="1">INDIRECT("УникальныеСписки!D"&amp;ROW()-$L$4)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14"/>
      <c r="G1541" s="81" t="str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84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84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84" t="str" cm="1">
        <f t="array" aca="1" ref="J1541" ca="1">_xlfn.XLOOKUP($B1541,INDIRECT(SUBSTITUTE("ИсходныеДанные!$где$2:$где$50000","где",$B$4)),INDIRECT(SUBSTITUTE("ИсходныеДанные!$что$2:$что$50000","что",J$4)),"",0,1)</f>
        <v/>
      </c>
      <c r="K1541" s="3">
        <f ca="1">IF($B1541&lt;&gt;"",SUMIF(INDIRECT("ИсходныеДанные!$"&amp;$K$4&amp;"$2:$"&amp;$K$4&amp;"$50000"),$B1541&amp;"#"&amp;K$6,INDIRECT("ИсходныеДанные!$J$2:$J$50000")),0)</f>
        <v>0</v>
      </c>
      <c r="L1541" s="3">
        <f ca="1">IF($B1541&lt;&gt;"",SUMIF(INDIRECT("ИсходныеДанные!$"&amp;$K$4&amp;"$2:$"&amp;$K$4&amp;"$50000"),$B1541&amp;"#"&amp;L$6,INDIRECT("ИсходныеДанные!$J$2:$J$50000")),0)</f>
        <v>0</v>
      </c>
      <c r="M1541" s="3">
        <f ca="1">IF($B1541&lt;&gt;"",SUMIF(INDIRECT("ИсходныеДанные!$"&amp;$K$4&amp;"$2:$"&amp;$K$4&amp;"$50000"),$B1541&amp;"#"&amp;M$6,INDIRECT("ИсходныеДанные!$J$2:$J$50000")),0)</f>
        <v>0</v>
      </c>
      <c r="N1541" s="3">
        <f ca="1">IF($B1541&lt;&gt;"",SUMIF(INDIRECT("ИсходныеДанные!$"&amp;$K$4&amp;"$2:$"&amp;$K$4&amp;"$50000"),$B1541&amp;"#"&amp;N$6,INDIRECT("ИсходныеДанные!$J$2:$J$50000")),0)</f>
        <v>0</v>
      </c>
      <c r="O1541" s="3">
        <f ca="1">IF($B1541&lt;&gt;"",SUMIF(INDIRECT("ИсходныеДанные!$"&amp;$K$4&amp;"$2:$"&amp;$K$4&amp;"$50000"),$B1541&amp;"#"&amp;O$6,INDIRECT("ИсходныеДанные!$J$2:$J$50000")),0)</f>
        <v>0</v>
      </c>
      <c r="P1541" s="3">
        <f ca="1">IF($B1541&lt;&gt;"",SUMIF(INDIRECT("ИсходныеДанные!$"&amp;$K$4&amp;"$2:$"&amp;$K$4&amp;"$50000"),$B1541&amp;"#"&amp;P$6,INDIRECT("ИсходныеДанные!$J$2:$J$50000")),0)</f>
        <v>0</v>
      </c>
      <c r="Q1541" s="3">
        <f ca="1">IF($B1541&lt;&gt;"",SUMIF(INDIRECT("ИсходныеДанные!$"&amp;$K$4&amp;"$2:$"&amp;$K$4&amp;"$50000"),$B1541&amp;"#"&amp;Q$6,INDIRECT("ИсходныеДанные!$J$2:$J$50000")),0)</f>
        <v>0</v>
      </c>
      <c r="R1541" s="3">
        <f ca="1">IF($B1541&lt;&gt;"",SUMIF(INDIRECT("ИсходныеДанные!$"&amp;$K$4&amp;"$2:$"&amp;$K$4&amp;"$50000"),$B1541&amp;"#"&amp;R$6,INDIRECT("ИсходныеДанные!$J$2:$J$50000")),0)</f>
        <v>0</v>
      </c>
      <c r="S1541" s="3">
        <f ca="1">IF($B1541&lt;&gt;"",SUMIF(INDIRECT("ИсходныеДанные!$"&amp;$K$4&amp;"$2:$"&amp;$K$4&amp;"$50000"),$B1541&amp;"#"&amp;S$6,INDIRECT("ИсходныеДанные!$J$2:$J$50000")),0)</f>
        <v>0</v>
      </c>
      <c r="T1541" s="3">
        <f ca="1">IF($B1541&lt;&gt;"",SUMIF(INDIRECT("ИсходныеДанные!$"&amp;$K$4&amp;"$2:$"&amp;$K$4&amp;"$50000"),$B1541&amp;"#"&amp;T$6,INDIRECT("ИсходныеДанные!$J$2:$J$50000")),0)</f>
        <v>0</v>
      </c>
      <c r="U1541" s="3">
        <f ca="1">IF($B1541&lt;&gt;"",SUMIF(INDIRECT("ИсходныеДанные!$"&amp;$K$4&amp;"$2:$"&amp;$K$4&amp;"$50000"),$B1541&amp;"#"&amp;U$6,INDIRECT("ИсходныеДанные!$J$2:$J$50000")),0)</f>
        <v>0</v>
      </c>
      <c r="V1541" s="3">
        <f ca="1">IF($B1541&lt;&gt;"",SUMIF(INDIRECT("ИсходныеДанные!$"&amp;$K$4&amp;"$2:$"&amp;$K$4&amp;"$50000"),$B1541&amp;"#"&amp;V$6,INDIRECT("ИсходныеДанные!$J$2:$J$50000")),0)</f>
        <v>0</v>
      </c>
      <c r="W1541" s="16" t="e">
        <f ca="1">SUM(K1541:V1541)/Пофамильно!$R$1</f>
        <v>#DIV/0!</v>
      </c>
    </row>
    <row r="1542" spans="1:23" x14ac:dyDescent="0.25">
      <c r="A1542" s="10" t="str">
        <f t="shared" ca="1" si="25"/>
        <v>delete</v>
      </c>
      <c r="B1542" s="16" cm="1">
        <f t="array" aca="1" ref="B1542" ca="1">INDIRECT("УникальныеСписки!D"&amp;ROW()-$L$4)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14"/>
      <c r="G1542" s="81" t="str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84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84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84" t="str" cm="1">
        <f t="array" aca="1" ref="J1542" ca="1">_xlfn.XLOOKUP($B1542,INDIRECT(SUBSTITUTE("ИсходныеДанные!$где$2:$где$50000","где",$B$4)),INDIRECT(SUBSTITUTE("ИсходныеДанные!$что$2:$что$50000","что",J$4)),"",0,1)</f>
        <v/>
      </c>
      <c r="K1542" s="3">
        <f ca="1">IF($B1542&lt;&gt;"",SUMIF(INDIRECT("ИсходныеДанные!$"&amp;$K$4&amp;"$2:$"&amp;$K$4&amp;"$50000"),$B1542&amp;"#"&amp;K$6,INDIRECT("ИсходныеДанные!$J$2:$J$50000")),0)</f>
        <v>0</v>
      </c>
      <c r="L1542" s="3">
        <f ca="1">IF($B1542&lt;&gt;"",SUMIF(INDIRECT("ИсходныеДанные!$"&amp;$K$4&amp;"$2:$"&amp;$K$4&amp;"$50000"),$B1542&amp;"#"&amp;L$6,INDIRECT("ИсходныеДанные!$J$2:$J$50000")),0)</f>
        <v>0</v>
      </c>
      <c r="M1542" s="3">
        <f ca="1">IF($B1542&lt;&gt;"",SUMIF(INDIRECT("ИсходныеДанные!$"&amp;$K$4&amp;"$2:$"&amp;$K$4&amp;"$50000"),$B1542&amp;"#"&amp;M$6,INDIRECT("ИсходныеДанные!$J$2:$J$50000")),0)</f>
        <v>0</v>
      </c>
      <c r="N1542" s="3">
        <f ca="1">IF($B1542&lt;&gt;"",SUMIF(INDIRECT("ИсходныеДанные!$"&amp;$K$4&amp;"$2:$"&amp;$K$4&amp;"$50000"),$B1542&amp;"#"&amp;N$6,INDIRECT("ИсходныеДанные!$J$2:$J$50000")),0)</f>
        <v>0</v>
      </c>
      <c r="O1542" s="3">
        <f ca="1">IF($B1542&lt;&gt;"",SUMIF(INDIRECT("ИсходныеДанные!$"&amp;$K$4&amp;"$2:$"&amp;$K$4&amp;"$50000"),$B1542&amp;"#"&amp;O$6,INDIRECT("ИсходныеДанные!$J$2:$J$50000")),0)</f>
        <v>0</v>
      </c>
      <c r="P1542" s="3">
        <f ca="1">IF($B1542&lt;&gt;"",SUMIF(INDIRECT("ИсходныеДанные!$"&amp;$K$4&amp;"$2:$"&amp;$K$4&amp;"$50000"),$B1542&amp;"#"&amp;P$6,INDIRECT("ИсходныеДанные!$J$2:$J$50000")),0)</f>
        <v>0</v>
      </c>
      <c r="Q1542" s="3">
        <f ca="1">IF($B1542&lt;&gt;"",SUMIF(INDIRECT("ИсходныеДанные!$"&amp;$K$4&amp;"$2:$"&amp;$K$4&amp;"$50000"),$B1542&amp;"#"&amp;Q$6,INDIRECT("ИсходныеДанные!$J$2:$J$50000")),0)</f>
        <v>0</v>
      </c>
      <c r="R1542" s="3">
        <f ca="1">IF($B1542&lt;&gt;"",SUMIF(INDIRECT("ИсходныеДанные!$"&amp;$K$4&amp;"$2:$"&amp;$K$4&amp;"$50000"),$B1542&amp;"#"&amp;R$6,INDIRECT("ИсходныеДанные!$J$2:$J$50000")),0)</f>
        <v>0</v>
      </c>
      <c r="S1542" s="3">
        <f ca="1">IF($B1542&lt;&gt;"",SUMIF(INDIRECT("ИсходныеДанные!$"&amp;$K$4&amp;"$2:$"&amp;$K$4&amp;"$50000"),$B1542&amp;"#"&amp;S$6,INDIRECT("ИсходныеДанные!$J$2:$J$50000")),0)</f>
        <v>0</v>
      </c>
      <c r="T1542" s="3">
        <f ca="1">IF($B1542&lt;&gt;"",SUMIF(INDIRECT("ИсходныеДанные!$"&amp;$K$4&amp;"$2:$"&amp;$K$4&amp;"$50000"),$B1542&amp;"#"&amp;T$6,INDIRECT("ИсходныеДанные!$J$2:$J$50000")),0)</f>
        <v>0</v>
      </c>
      <c r="U1542" s="3">
        <f ca="1">IF($B1542&lt;&gt;"",SUMIF(INDIRECT("ИсходныеДанные!$"&amp;$K$4&amp;"$2:$"&amp;$K$4&amp;"$50000"),$B1542&amp;"#"&amp;U$6,INDIRECT("ИсходныеДанные!$J$2:$J$50000")),0)</f>
        <v>0</v>
      </c>
      <c r="V1542" s="3">
        <f ca="1">IF($B1542&lt;&gt;"",SUMIF(INDIRECT("ИсходныеДанные!$"&amp;$K$4&amp;"$2:$"&amp;$K$4&amp;"$50000"),$B1542&amp;"#"&amp;V$6,INDIRECT("ИсходныеДанные!$J$2:$J$50000")),0)</f>
        <v>0</v>
      </c>
      <c r="W1542" s="16" t="e">
        <f ca="1">SUM(K1542:V1542)/Пофамильно!$R$1</f>
        <v>#DIV/0!</v>
      </c>
    </row>
    <row r="1543" spans="1:23" x14ac:dyDescent="0.25">
      <c r="A1543" s="10" t="str">
        <f t="shared" ca="1" si="25"/>
        <v>delete</v>
      </c>
      <c r="B1543" s="16" cm="1">
        <f t="array" aca="1" ref="B1543" ca="1">INDIRECT("УникальныеСписки!D"&amp;ROW()-$L$4)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14"/>
      <c r="G1543" s="81" t="str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84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84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84" t="str" cm="1">
        <f t="array" aca="1" ref="J1543" ca="1">_xlfn.XLOOKUP($B1543,INDIRECT(SUBSTITUTE("ИсходныеДанные!$где$2:$где$50000","где",$B$4)),INDIRECT(SUBSTITUTE("ИсходныеДанные!$что$2:$что$50000","что",J$4)),"",0,1)</f>
        <v/>
      </c>
      <c r="K1543" s="3">
        <f ca="1">IF($B1543&lt;&gt;"",SUMIF(INDIRECT("ИсходныеДанные!$"&amp;$K$4&amp;"$2:$"&amp;$K$4&amp;"$50000"),$B1543&amp;"#"&amp;K$6,INDIRECT("ИсходныеДанные!$J$2:$J$50000")),0)</f>
        <v>0</v>
      </c>
      <c r="L1543" s="3">
        <f ca="1">IF($B1543&lt;&gt;"",SUMIF(INDIRECT("ИсходныеДанные!$"&amp;$K$4&amp;"$2:$"&amp;$K$4&amp;"$50000"),$B1543&amp;"#"&amp;L$6,INDIRECT("ИсходныеДанные!$J$2:$J$50000")),0)</f>
        <v>0</v>
      </c>
      <c r="M1543" s="3">
        <f ca="1">IF($B1543&lt;&gt;"",SUMIF(INDIRECT("ИсходныеДанные!$"&amp;$K$4&amp;"$2:$"&amp;$K$4&amp;"$50000"),$B1543&amp;"#"&amp;M$6,INDIRECT("ИсходныеДанные!$J$2:$J$50000")),0)</f>
        <v>0</v>
      </c>
      <c r="N1543" s="3">
        <f ca="1">IF($B1543&lt;&gt;"",SUMIF(INDIRECT("ИсходныеДанные!$"&amp;$K$4&amp;"$2:$"&amp;$K$4&amp;"$50000"),$B1543&amp;"#"&amp;N$6,INDIRECT("ИсходныеДанные!$J$2:$J$50000")),0)</f>
        <v>0</v>
      </c>
      <c r="O1543" s="3">
        <f ca="1">IF($B1543&lt;&gt;"",SUMIF(INDIRECT("ИсходныеДанные!$"&amp;$K$4&amp;"$2:$"&amp;$K$4&amp;"$50000"),$B1543&amp;"#"&amp;O$6,INDIRECT("ИсходныеДанные!$J$2:$J$50000")),0)</f>
        <v>0</v>
      </c>
      <c r="P1543" s="3">
        <f ca="1">IF($B1543&lt;&gt;"",SUMIF(INDIRECT("ИсходныеДанные!$"&amp;$K$4&amp;"$2:$"&amp;$K$4&amp;"$50000"),$B1543&amp;"#"&amp;P$6,INDIRECT("ИсходныеДанные!$J$2:$J$50000")),0)</f>
        <v>0</v>
      </c>
      <c r="Q1543" s="3">
        <f ca="1">IF($B1543&lt;&gt;"",SUMIF(INDIRECT("ИсходныеДанные!$"&amp;$K$4&amp;"$2:$"&amp;$K$4&amp;"$50000"),$B1543&amp;"#"&amp;Q$6,INDIRECT("ИсходныеДанные!$J$2:$J$50000")),0)</f>
        <v>0</v>
      </c>
      <c r="R1543" s="3">
        <f ca="1">IF($B1543&lt;&gt;"",SUMIF(INDIRECT("ИсходныеДанные!$"&amp;$K$4&amp;"$2:$"&amp;$K$4&amp;"$50000"),$B1543&amp;"#"&amp;R$6,INDIRECT("ИсходныеДанные!$J$2:$J$50000")),0)</f>
        <v>0</v>
      </c>
      <c r="S1543" s="3">
        <f ca="1">IF($B1543&lt;&gt;"",SUMIF(INDIRECT("ИсходныеДанные!$"&amp;$K$4&amp;"$2:$"&amp;$K$4&amp;"$50000"),$B1543&amp;"#"&amp;S$6,INDIRECT("ИсходныеДанные!$J$2:$J$50000")),0)</f>
        <v>0</v>
      </c>
      <c r="T1543" s="3">
        <f ca="1">IF($B1543&lt;&gt;"",SUMIF(INDIRECT("ИсходныеДанные!$"&amp;$K$4&amp;"$2:$"&amp;$K$4&amp;"$50000"),$B1543&amp;"#"&amp;T$6,INDIRECT("ИсходныеДанные!$J$2:$J$50000")),0)</f>
        <v>0</v>
      </c>
      <c r="U1543" s="3">
        <f ca="1">IF($B1543&lt;&gt;"",SUMIF(INDIRECT("ИсходныеДанные!$"&amp;$K$4&amp;"$2:$"&amp;$K$4&amp;"$50000"),$B1543&amp;"#"&amp;U$6,INDIRECT("ИсходныеДанные!$J$2:$J$50000")),0)</f>
        <v>0</v>
      </c>
      <c r="V1543" s="3">
        <f ca="1">IF($B1543&lt;&gt;"",SUMIF(INDIRECT("ИсходныеДанные!$"&amp;$K$4&amp;"$2:$"&amp;$K$4&amp;"$50000"),$B1543&amp;"#"&amp;V$6,INDIRECT("ИсходныеДанные!$J$2:$J$50000")),0)</f>
        <v>0</v>
      </c>
      <c r="W1543" s="16" t="e">
        <f ca="1">SUM(K1543:V1543)/Пофамильно!$R$1</f>
        <v>#DIV/0!</v>
      </c>
    </row>
    <row r="1544" spans="1:23" x14ac:dyDescent="0.25">
      <c r="A1544" s="10" t="str">
        <f t="shared" ca="1" si="25"/>
        <v>delete</v>
      </c>
      <c r="B1544" s="16" cm="1">
        <f t="array" aca="1" ref="B1544" ca="1">INDIRECT("УникальныеСписки!D"&amp;ROW()-$L$4)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14"/>
      <c r="G1544" s="81" t="str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84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84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84" t="str" cm="1">
        <f t="array" aca="1" ref="J1544" ca="1">_xlfn.XLOOKUP($B1544,INDIRECT(SUBSTITUTE("ИсходныеДанные!$где$2:$где$50000","где",$B$4)),INDIRECT(SUBSTITUTE("ИсходныеДанные!$что$2:$что$50000","что",J$4)),"",0,1)</f>
        <v/>
      </c>
      <c r="K1544" s="3">
        <f ca="1">IF($B1544&lt;&gt;"",SUMIF(INDIRECT("ИсходныеДанные!$"&amp;$K$4&amp;"$2:$"&amp;$K$4&amp;"$50000"),$B1544&amp;"#"&amp;K$6,INDIRECT("ИсходныеДанные!$J$2:$J$50000")),0)</f>
        <v>0</v>
      </c>
      <c r="L1544" s="3">
        <f ca="1">IF($B1544&lt;&gt;"",SUMIF(INDIRECT("ИсходныеДанные!$"&amp;$K$4&amp;"$2:$"&amp;$K$4&amp;"$50000"),$B1544&amp;"#"&amp;L$6,INDIRECT("ИсходныеДанные!$J$2:$J$50000")),0)</f>
        <v>0</v>
      </c>
      <c r="M1544" s="3">
        <f ca="1">IF($B1544&lt;&gt;"",SUMIF(INDIRECT("ИсходныеДанные!$"&amp;$K$4&amp;"$2:$"&amp;$K$4&amp;"$50000"),$B1544&amp;"#"&amp;M$6,INDIRECT("ИсходныеДанные!$J$2:$J$50000")),0)</f>
        <v>0</v>
      </c>
      <c r="N1544" s="3">
        <f ca="1">IF($B1544&lt;&gt;"",SUMIF(INDIRECT("ИсходныеДанные!$"&amp;$K$4&amp;"$2:$"&amp;$K$4&amp;"$50000"),$B1544&amp;"#"&amp;N$6,INDIRECT("ИсходныеДанные!$J$2:$J$50000")),0)</f>
        <v>0</v>
      </c>
      <c r="O1544" s="3">
        <f ca="1">IF($B1544&lt;&gt;"",SUMIF(INDIRECT("ИсходныеДанные!$"&amp;$K$4&amp;"$2:$"&amp;$K$4&amp;"$50000"),$B1544&amp;"#"&amp;O$6,INDIRECT("ИсходныеДанные!$J$2:$J$50000")),0)</f>
        <v>0</v>
      </c>
      <c r="P1544" s="3">
        <f ca="1">IF($B1544&lt;&gt;"",SUMIF(INDIRECT("ИсходныеДанные!$"&amp;$K$4&amp;"$2:$"&amp;$K$4&amp;"$50000"),$B1544&amp;"#"&amp;P$6,INDIRECT("ИсходныеДанные!$J$2:$J$50000")),0)</f>
        <v>0</v>
      </c>
      <c r="Q1544" s="3">
        <f ca="1">IF($B1544&lt;&gt;"",SUMIF(INDIRECT("ИсходныеДанные!$"&amp;$K$4&amp;"$2:$"&amp;$K$4&amp;"$50000"),$B1544&amp;"#"&amp;Q$6,INDIRECT("ИсходныеДанные!$J$2:$J$50000")),0)</f>
        <v>0</v>
      </c>
      <c r="R1544" s="3">
        <f ca="1">IF($B1544&lt;&gt;"",SUMIF(INDIRECT("ИсходныеДанные!$"&amp;$K$4&amp;"$2:$"&amp;$K$4&amp;"$50000"),$B1544&amp;"#"&amp;R$6,INDIRECT("ИсходныеДанные!$J$2:$J$50000")),0)</f>
        <v>0</v>
      </c>
      <c r="S1544" s="3">
        <f ca="1">IF($B1544&lt;&gt;"",SUMIF(INDIRECT("ИсходныеДанные!$"&amp;$K$4&amp;"$2:$"&amp;$K$4&amp;"$50000"),$B1544&amp;"#"&amp;S$6,INDIRECT("ИсходныеДанные!$J$2:$J$50000")),0)</f>
        <v>0</v>
      </c>
      <c r="T1544" s="3">
        <f ca="1">IF($B1544&lt;&gt;"",SUMIF(INDIRECT("ИсходныеДанные!$"&amp;$K$4&amp;"$2:$"&amp;$K$4&amp;"$50000"),$B1544&amp;"#"&amp;T$6,INDIRECT("ИсходныеДанные!$J$2:$J$50000")),0)</f>
        <v>0</v>
      </c>
      <c r="U1544" s="3">
        <f ca="1">IF($B1544&lt;&gt;"",SUMIF(INDIRECT("ИсходныеДанные!$"&amp;$K$4&amp;"$2:$"&amp;$K$4&amp;"$50000"),$B1544&amp;"#"&amp;U$6,INDIRECT("ИсходныеДанные!$J$2:$J$50000")),0)</f>
        <v>0</v>
      </c>
      <c r="V1544" s="3">
        <f ca="1">IF($B1544&lt;&gt;"",SUMIF(INDIRECT("ИсходныеДанные!$"&amp;$K$4&amp;"$2:$"&amp;$K$4&amp;"$50000"),$B1544&amp;"#"&amp;V$6,INDIRECT("ИсходныеДанные!$J$2:$J$50000")),0)</f>
        <v>0</v>
      </c>
      <c r="W1544" s="16" t="e">
        <f ca="1">SUM(K1544:V1544)/Пофамильно!$R$1</f>
        <v>#DIV/0!</v>
      </c>
    </row>
    <row r="1545" spans="1:23" x14ac:dyDescent="0.25">
      <c r="A1545" s="10" t="str">
        <f t="shared" ca="1" si="25"/>
        <v>delete</v>
      </c>
      <c r="B1545" s="16" cm="1">
        <f t="array" aca="1" ref="B1545" ca="1">INDIRECT("УникальныеСписки!D"&amp;ROW()-$L$4)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14"/>
      <c r="G1545" s="81" t="str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84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84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84" t="str" cm="1">
        <f t="array" aca="1" ref="J1545" ca="1">_xlfn.XLOOKUP($B1545,INDIRECT(SUBSTITUTE("ИсходныеДанные!$где$2:$где$50000","где",$B$4)),INDIRECT(SUBSTITUTE("ИсходныеДанные!$что$2:$что$50000","что",J$4)),"",0,1)</f>
        <v/>
      </c>
      <c r="K1545" s="3">
        <f ca="1">IF($B1545&lt;&gt;"",SUMIF(INDIRECT("ИсходныеДанные!$"&amp;$K$4&amp;"$2:$"&amp;$K$4&amp;"$50000"),$B1545&amp;"#"&amp;K$6,INDIRECT("ИсходныеДанные!$J$2:$J$50000")),0)</f>
        <v>0</v>
      </c>
      <c r="L1545" s="3">
        <f ca="1">IF($B1545&lt;&gt;"",SUMIF(INDIRECT("ИсходныеДанные!$"&amp;$K$4&amp;"$2:$"&amp;$K$4&amp;"$50000"),$B1545&amp;"#"&amp;L$6,INDIRECT("ИсходныеДанные!$J$2:$J$50000")),0)</f>
        <v>0</v>
      </c>
      <c r="M1545" s="3">
        <f ca="1">IF($B1545&lt;&gt;"",SUMIF(INDIRECT("ИсходныеДанные!$"&amp;$K$4&amp;"$2:$"&amp;$K$4&amp;"$50000"),$B1545&amp;"#"&amp;M$6,INDIRECT("ИсходныеДанные!$J$2:$J$50000")),0)</f>
        <v>0</v>
      </c>
      <c r="N1545" s="3">
        <f ca="1">IF($B1545&lt;&gt;"",SUMIF(INDIRECT("ИсходныеДанные!$"&amp;$K$4&amp;"$2:$"&amp;$K$4&amp;"$50000"),$B1545&amp;"#"&amp;N$6,INDIRECT("ИсходныеДанные!$J$2:$J$50000")),0)</f>
        <v>0</v>
      </c>
      <c r="O1545" s="3">
        <f ca="1">IF($B1545&lt;&gt;"",SUMIF(INDIRECT("ИсходныеДанные!$"&amp;$K$4&amp;"$2:$"&amp;$K$4&amp;"$50000"),$B1545&amp;"#"&amp;O$6,INDIRECT("ИсходныеДанные!$J$2:$J$50000")),0)</f>
        <v>0</v>
      </c>
      <c r="P1545" s="3">
        <f ca="1">IF($B1545&lt;&gt;"",SUMIF(INDIRECT("ИсходныеДанные!$"&amp;$K$4&amp;"$2:$"&amp;$K$4&amp;"$50000"),$B1545&amp;"#"&amp;P$6,INDIRECT("ИсходныеДанные!$J$2:$J$50000")),0)</f>
        <v>0</v>
      </c>
      <c r="Q1545" s="3">
        <f ca="1">IF($B1545&lt;&gt;"",SUMIF(INDIRECT("ИсходныеДанные!$"&amp;$K$4&amp;"$2:$"&amp;$K$4&amp;"$50000"),$B1545&amp;"#"&amp;Q$6,INDIRECT("ИсходныеДанные!$J$2:$J$50000")),0)</f>
        <v>0</v>
      </c>
      <c r="R1545" s="3">
        <f ca="1">IF($B1545&lt;&gt;"",SUMIF(INDIRECT("ИсходныеДанные!$"&amp;$K$4&amp;"$2:$"&amp;$K$4&amp;"$50000"),$B1545&amp;"#"&amp;R$6,INDIRECT("ИсходныеДанные!$J$2:$J$50000")),0)</f>
        <v>0</v>
      </c>
      <c r="S1545" s="3">
        <f ca="1">IF($B1545&lt;&gt;"",SUMIF(INDIRECT("ИсходныеДанные!$"&amp;$K$4&amp;"$2:$"&amp;$K$4&amp;"$50000"),$B1545&amp;"#"&amp;S$6,INDIRECT("ИсходныеДанные!$J$2:$J$50000")),0)</f>
        <v>0</v>
      </c>
      <c r="T1545" s="3">
        <f ca="1">IF($B1545&lt;&gt;"",SUMIF(INDIRECT("ИсходныеДанные!$"&amp;$K$4&amp;"$2:$"&amp;$K$4&amp;"$50000"),$B1545&amp;"#"&amp;T$6,INDIRECT("ИсходныеДанные!$J$2:$J$50000")),0)</f>
        <v>0</v>
      </c>
      <c r="U1545" s="3">
        <f ca="1">IF($B1545&lt;&gt;"",SUMIF(INDIRECT("ИсходныеДанные!$"&amp;$K$4&amp;"$2:$"&amp;$K$4&amp;"$50000"),$B1545&amp;"#"&amp;U$6,INDIRECT("ИсходныеДанные!$J$2:$J$50000")),0)</f>
        <v>0</v>
      </c>
      <c r="V1545" s="3">
        <f ca="1">IF($B1545&lt;&gt;"",SUMIF(INDIRECT("ИсходныеДанные!$"&amp;$K$4&amp;"$2:$"&amp;$K$4&amp;"$50000"),$B1545&amp;"#"&amp;V$6,INDIRECT("ИсходныеДанные!$J$2:$J$50000")),0)</f>
        <v>0</v>
      </c>
      <c r="W1545" s="16" t="e">
        <f ca="1">SUM(K1545:V1545)/Пофамильно!$R$1</f>
        <v>#DIV/0!</v>
      </c>
    </row>
    <row r="1546" spans="1:23" x14ac:dyDescent="0.25">
      <c r="A1546" s="10" t="str">
        <f t="shared" ca="1" si="25"/>
        <v>delete</v>
      </c>
      <c r="B1546" s="16" cm="1">
        <f t="array" aca="1" ref="B1546" ca="1">INDIRECT("УникальныеСписки!D"&amp;ROW()-$L$4)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14"/>
      <c r="G1546" s="81" t="str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84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84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84" t="str" cm="1">
        <f t="array" aca="1" ref="J1546" ca="1">_xlfn.XLOOKUP($B1546,INDIRECT(SUBSTITUTE("ИсходныеДанные!$где$2:$где$50000","где",$B$4)),INDIRECT(SUBSTITUTE("ИсходныеДанные!$что$2:$что$50000","что",J$4)),"",0,1)</f>
        <v/>
      </c>
      <c r="K1546" s="3">
        <f ca="1">IF($B1546&lt;&gt;"",SUMIF(INDIRECT("ИсходныеДанные!$"&amp;$K$4&amp;"$2:$"&amp;$K$4&amp;"$50000"),$B1546&amp;"#"&amp;K$6,INDIRECT("ИсходныеДанные!$J$2:$J$50000")),0)</f>
        <v>0</v>
      </c>
      <c r="L1546" s="3">
        <f ca="1">IF($B1546&lt;&gt;"",SUMIF(INDIRECT("ИсходныеДанные!$"&amp;$K$4&amp;"$2:$"&amp;$K$4&amp;"$50000"),$B1546&amp;"#"&amp;L$6,INDIRECT("ИсходныеДанные!$J$2:$J$50000")),0)</f>
        <v>0</v>
      </c>
      <c r="M1546" s="3">
        <f ca="1">IF($B1546&lt;&gt;"",SUMIF(INDIRECT("ИсходныеДанные!$"&amp;$K$4&amp;"$2:$"&amp;$K$4&amp;"$50000"),$B1546&amp;"#"&amp;M$6,INDIRECT("ИсходныеДанные!$J$2:$J$50000")),0)</f>
        <v>0</v>
      </c>
      <c r="N1546" s="3">
        <f ca="1">IF($B1546&lt;&gt;"",SUMIF(INDIRECT("ИсходныеДанные!$"&amp;$K$4&amp;"$2:$"&amp;$K$4&amp;"$50000"),$B1546&amp;"#"&amp;N$6,INDIRECT("ИсходныеДанные!$J$2:$J$50000")),0)</f>
        <v>0</v>
      </c>
      <c r="O1546" s="3">
        <f ca="1">IF($B1546&lt;&gt;"",SUMIF(INDIRECT("ИсходныеДанные!$"&amp;$K$4&amp;"$2:$"&amp;$K$4&amp;"$50000"),$B1546&amp;"#"&amp;O$6,INDIRECT("ИсходныеДанные!$J$2:$J$50000")),0)</f>
        <v>0</v>
      </c>
      <c r="P1546" s="3">
        <f ca="1">IF($B1546&lt;&gt;"",SUMIF(INDIRECT("ИсходныеДанные!$"&amp;$K$4&amp;"$2:$"&amp;$K$4&amp;"$50000"),$B1546&amp;"#"&amp;P$6,INDIRECT("ИсходныеДанные!$J$2:$J$50000")),0)</f>
        <v>0</v>
      </c>
      <c r="Q1546" s="3">
        <f ca="1">IF($B1546&lt;&gt;"",SUMIF(INDIRECT("ИсходныеДанные!$"&amp;$K$4&amp;"$2:$"&amp;$K$4&amp;"$50000"),$B1546&amp;"#"&amp;Q$6,INDIRECT("ИсходныеДанные!$J$2:$J$50000")),0)</f>
        <v>0</v>
      </c>
      <c r="R1546" s="3">
        <f ca="1">IF($B1546&lt;&gt;"",SUMIF(INDIRECT("ИсходныеДанные!$"&amp;$K$4&amp;"$2:$"&amp;$K$4&amp;"$50000"),$B1546&amp;"#"&amp;R$6,INDIRECT("ИсходныеДанные!$J$2:$J$50000")),0)</f>
        <v>0</v>
      </c>
      <c r="S1546" s="3">
        <f ca="1">IF($B1546&lt;&gt;"",SUMIF(INDIRECT("ИсходныеДанные!$"&amp;$K$4&amp;"$2:$"&amp;$K$4&amp;"$50000"),$B1546&amp;"#"&amp;S$6,INDIRECT("ИсходныеДанные!$J$2:$J$50000")),0)</f>
        <v>0</v>
      </c>
      <c r="T1546" s="3">
        <f ca="1">IF($B1546&lt;&gt;"",SUMIF(INDIRECT("ИсходныеДанные!$"&amp;$K$4&amp;"$2:$"&amp;$K$4&amp;"$50000"),$B1546&amp;"#"&amp;T$6,INDIRECT("ИсходныеДанные!$J$2:$J$50000")),0)</f>
        <v>0</v>
      </c>
      <c r="U1546" s="3">
        <f ca="1">IF($B1546&lt;&gt;"",SUMIF(INDIRECT("ИсходныеДанные!$"&amp;$K$4&amp;"$2:$"&amp;$K$4&amp;"$50000"),$B1546&amp;"#"&amp;U$6,INDIRECT("ИсходныеДанные!$J$2:$J$50000")),0)</f>
        <v>0</v>
      </c>
      <c r="V1546" s="3">
        <f ca="1">IF($B1546&lt;&gt;"",SUMIF(INDIRECT("ИсходныеДанные!$"&amp;$K$4&amp;"$2:$"&amp;$K$4&amp;"$50000"),$B1546&amp;"#"&amp;V$6,INDIRECT("ИсходныеДанные!$J$2:$J$50000")),0)</f>
        <v>0</v>
      </c>
      <c r="W1546" s="16" t="e">
        <f ca="1">SUM(K1546:V1546)/Пофамильно!$R$1</f>
        <v>#DIV/0!</v>
      </c>
    </row>
    <row r="1547" spans="1:23" x14ac:dyDescent="0.25">
      <c r="A1547" s="10" t="str">
        <f t="shared" ref="A1547:A1610" ca="1" si="26">IF(C1547="","delete","")</f>
        <v>delete</v>
      </c>
      <c r="B1547" s="16" cm="1">
        <f t="array" aca="1" ref="B1547" ca="1">INDIRECT("УникальныеСписки!D"&amp;ROW()-$L$4)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14"/>
      <c r="G1547" s="81" t="str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84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84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84" t="str" cm="1">
        <f t="array" aca="1" ref="J1547" ca="1">_xlfn.XLOOKUP($B1547,INDIRECT(SUBSTITUTE("ИсходныеДанные!$где$2:$где$50000","где",$B$4)),INDIRECT(SUBSTITUTE("ИсходныеДанные!$что$2:$что$50000","что",J$4)),"",0,1)</f>
        <v/>
      </c>
      <c r="K1547" s="3">
        <f ca="1">IF($B1547&lt;&gt;"",SUMIF(INDIRECT("ИсходныеДанные!$"&amp;$K$4&amp;"$2:$"&amp;$K$4&amp;"$50000"),$B1547&amp;"#"&amp;K$6,INDIRECT("ИсходныеДанные!$J$2:$J$50000")),0)</f>
        <v>0</v>
      </c>
      <c r="L1547" s="3">
        <f ca="1">IF($B1547&lt;&gt;"",SUMIF(INDIRECT("ИсходныеДанные!$"&amp;$K$4&amp;"$2:$"&amp;$K$4&amp;"$50000"),$B1547&amp;"#"&amp;L$6,INDIRECT("ИсходныеДанные!$J$2:$J$50000")),0)</f>
        <v>0</v>
      </c>
      <c r="M1547" s="3">
        <f ca="1">IF($B1547&lt;&gt;"",SUMIF(INDIRECT("ИсходныеДанные!$"&amp;$K$4&amp;"$2:$"&amp;$K$4&amp;"$50000"),$B1547&amp;"#"&amp;M$6,INDIRECT("ИсходныеДанные!$J$2:$J$50000")),0)</f>
        <v>0</v>
      </c>
      <c r="N1547" s="3">
        <f ca="1">IF($B1547&lt;&gt;"",SUMIF(INDIRECT("ИсходныеДанные!$"&amp;$K$4&amp;"$2:$"&amp;$K$4&amp;"$50000"),$B1547&amp;"#"&amp;N$6,INDIRECT("ИсходныеДанные!$J$2:$J$50000")),0)</f>
        <v>0</v>
      </c>
      <c r="O1547" s="3">
        <f ca="1">IF($B1547&lt;&gt;"",SUMIF(INDIRECT("ИсходныеДанные!$"&amp;$K$4&amp;"$2:$"&amp;$K$4&amp;"$50000"),$B1547&amp;"#"&amp;O$6,INDIRECT("ИсходныеДанные!$J$2:$J$50000")),0)</f>
        <v>0</v>
      </c>
      <c r="P1547" s="3">
        <f ca="1">IF($B1547&lt;&gt;"",SUMIF(INDIRECT("ИсходныеДанные!$"&amp;$K$4&amp;"$2:$"&amp;$K$4&amp;"$50000"),$B1547&amp;"#"&amp;P$6,INDIRECT("ИсходныеДанные!$J$2:$J$50000")),0)</f>
        <v>0</v>
      </c>
      <c r="Q1547" s="3">
        <f ca="1">IF($B1547&lt;&gt;"",SUMIF(INDIRECT("ИсходныеДанные!$"&amp;$K$4&amp;"$2:$"&amp;$K$4&amp;"$50000"),$B1547&amp;"#"&amp;Q$6,INDIRECT("ИсходныеДанные!$J$2:$J$50000")),0)</f>
        <v>0</v>
      </c>
      <c r="R1547" s="3">
        <f ca="1">IF($B1547&lt;&gt;"",SUMIF(INDIRECT("ИсходныеДанные!$"&amp;$K$4&amp;"$2:$"&amp;$K$4&amp;"$50000"),$B1547&amp;"#"&amp;R$6,INDIRECT("ИсходныеДанные!$J$2:$J$50000")),0)</f>
        <v>0</v>
      </c>
      <c r="S1547" s="3">
        <f ca="1">IF($B1547&lt;&gt;"",SUMIF(INDIRECT("ИсходныеДанные!$"&amp;$K$4&amp;"$2:$"&amp;$K$4&amp;"$50000"),$B1547&amp;"#"&amp;S$6,INDIRECT("ИсходныеДанные!$J$2:$J$50000")),0)</f>
        <v>0</v>
      </c>
      <c r="T1547" s="3">
        <f ca="1">IF($B1547&lt;&gt;"",SUMIF(INDIRECT("ИсходныеДанные!$"&amp;$K$4&amp;"$2:$"&amp;$K$4&amp;"$50000"),$B1547&amp;"#"&amp;T$6,INDIRECT("ИсходныеДанные!$J$2:$J$50000")),0)</f>
        <v>0</v>
      </c>
      <c r="U1547" s="3">
        <f ca="1">IF($B1547&lt;&gt;"",SUMIF(INDIRECT("ИсходныеДанные!$"&amp;$K$4&amp;"$2:$"&amp;$K$4&amp;"$50000"),$B1547&amp;"#"&amp;U$6,INDIRECT("ИсходныеДанные!$J$2:$J$50000")),0)</f>
        <v>0</v>
      </c>
      <c r="V1547" s="3">
        <f ca="1">IF($B1547&lt;&gt;"",SUMIF(INDIRECT("ИсходныеДанные!$"&amp;$K$4&amp;"$2:$"&amp;$K$4&amp;"$50000"),$B1547&amp;"#"&amp;V$6,INDIRECT("ИсходныеДанные!$J$2:$J$50000")),0)</f>
        <v>0</v>
      </c>
      <c r="W1547" s="16" t="e">
        <f ca="1">SUM(K1547:V1547)/Пофамильно!$R$1</f>
        <v>#DIV/0!</v>
      </c>
    </row>
    <row r="1548" spans="1:23" x14ac:dyDescent="0.25">
      <c r="A1548" s="10" t="str">
        <f t="shared" ca="1" si="26"/>
        <v>delete</v>
      </c>
      <c r="B1548" s="16" cm="1">
        <f t="array" aca="1" ref="B1548" ca="1">INDIRECT("УникальныеСписки!D"&amp;ROW()-$L$4)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14"/>
      <c r="G1548" s="81" t="str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84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84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84" t="str" cm="1">
        <f t="array" aca="1" ref="J1548" ca="1">_xlfn.XLOOKUP($B1548,INDIRECT(SUBSTITUTE("ИсходныеДанные!$где$2:$где$50000","где",$B$4)),INDIRECT(SUBSTITUTE("ИсходныеДанные!$что$2:$что$50000","что",J$4)),"",0,1)</f>
        <v/>
      </c>
      <c r="K1548" s="3">
        <f ca="1">IF($B1548&lt;&gt;"",SUMIF(INDIRECT("ИсходныеДанные!$"&amp;$K$4&amp;"$2:$"&amp;$K$4&amp;"$50000"),$B1548&amp;"#"&amp;K$6,INDIRECT("ИсходныеДанные!$J$2:$J$50000")),0)</f>
        <v>0</v>
      </c>
      <c r="L1548" s="3">
        <f ca="1">IF($B1548&lt;&gt;"",SUMIF(INDIRECT("ИсходныеДанные!$"&amp;$K$4&amp;"$2:$"&amp;$K$4&amp;"$50000"),$B1548&amp;"#"&amp;L$6,INDIRECT("ИсходныеДанные!$J$2:$J$50000")),0)</f>
        <v>0</v>
      </c>
      <c r="M1548" s="3">
        <f ca="1">IF($B1548&lt;&gt;"",SUMIF(INDIRECT("ИсходныеДанные!$"&amp;$K$4&amp;"$2:$"&amp;$K$4&amp;"$50000"),$B1548&amp;"#"&amp;M$6,INDIRECT("ИсходныеДанные!$J$2:$J$50000")),0)</f>
        <v>0</v>
      </c>
      <c r="N1548" s="3">
        <f ca="1">IF($B1548&lt;&gt;"",SUMIF(INDIRECT("ИсходныеДанные!$"&amp;$K$4&amp;"$2:$"&amp;$K$4&amp;"$50000"),$B1548&amp;"#"&amp;N$6,INDIRECT("ИсходныеДанные!$J$2:$J$50000")),0)</f>
        <v>0</v>
      </c>
      <c r="O1548" s="3">
        <f ca="1">IF($B1548&lt;&gt;"",SUMIF(INDIRECT("ИсходныеДанные!$"&amp;$K$4&amp;"$2:$"&amp;$K$4&amp;"$50000"),$B1548&amp;"#"&amp;O$6,INDIRECT("ИсходныеДанные!$J$2:$J$50000")),0)</f>
        <v>0</v>
      </c>
      <c r="P1548" s="3">
        <f ca="1">IF($B1548&lt;&gt;"",SUMIF(INDIRECT("ИсходныеДанные!$"&amp;$K$4&amp;"$2:$"&amp;$K$4&amp;"$50000"),$B1548&amp;"#"&amp;P$6,INDIRECT("ИсходныеДанные!$J$2:$J$50000")),0)</f>
        <v>0</v>
      </c>
      <c r="Q1548" s="3">
        <f ca="1">IF($B1548&lt;&gt;"",SUMIF(INDIRECT("ИсходныеДанные!$"&amp;$K$4&amp;"$2:$"&amp;$K$4&amp;"$50000"),$B1548&amp;"#"&amp;Q$6,INDIRECT("ИсходныеДанные!$J$2:$J$50000")),0)</f>
        <v>0</v>
      </c>
      <c r="R1548" s="3">
        <f ca="1">IF($B1548&lt;&gt;"",SUMIF(INDIRECT("ИсходныеДанные!$"&amp;$K$4&amp;"$2:$"&amp;$K$4&amp;"$50000"),$B1548&amp;"#"&amp;R$6,INDIRECT("ИсходныеДанные!$J$2:$J$50000")),0)</f>
        <v>0</v>
      </c>
      <c r="S1548" s="3">
        <f ca="1">IF($B1548&lt;&gt;"",SUMIF(INDIRECT("ИсходныеДанные!$"&amp;$K$4&amp;"$2:$"&amp;$K$4&amp;"$50000"),$B1548&amp;"#"&amp;S$6,INDIRECT("ИсходныеДанные!$J$2:$J$50000")),0)</f>
        <v>0</v>
      </c>
      <c r="T1548" s="3">
        <f ca="1">IF($B1548&lt;&gt;"",SUMIF(INDIRECT("ИсходныеДанные!$"&amp;$K$4&amp;"$2:$"&amp;$K$4&amp;"$50000"),$B1548&amp;"#"&amp;T$6,INDIRECT("ИсходныеДанные!$J$2:$J$50000")),0)</f>
        <v>0</v>
      </c>
      <c r="U1548" s="3">
        <f ca="1">IF($B1548&lt;&gt;"",SUMIF(INDIRECT("ИсходныеДанные!$"&amp;$K$4&amp;"$2:$"&amp;$K$4&amp;"$50000"),$B1548&amp;"#"&amp;U$6,INDIRECT("ИсходныеДанные!$J$2:$J$50000")),0)</f>
        <v>0</v>
      </c>
      <c r="V1548" s="3">
        <f ca="1">IF($B1548&lt;&gt;"",SUMIF(INDIRECT("ИсходныеДанные!$"&amp;$K$4&amp;"$2:$"&amp;$K$4&amp;"$50000"),$B1548&amp;"#"&amp;V$6,INDIRECT("ИсходныеДанные!$J$2:$J$50000")),0)</f>
        <v>0</v>
      </c>
      <c r="W1548" s="16" t="e">
        <f ca="1">SUM(K1548:V1548)/Пофамильно!$R$1</f>
        <v>#DIV/0!</v>
      </c>
    </row>
    <row r="1549" spans="1:23" x14ac:dyDescent="0.25">
      <c r="A1549" s="10" t="str">
        <f t="shared" ca="1" si="26"/>
        <v>delete</v>
      </c>
      <c r="B1549" s="16" cm="1">
        <f t="array" aca="1" ref="B1549" ca="1">INDIRECT("УникальныеСписки!D"&amp;ROW()-$L$4)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14"/>
      <c r="G1549" s="81" t="str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84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84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84" t="str" cm="1">
        <f t="array" aca="1" ref="J1549" ca="1">_xlfn.XLOOKUP($B1549,INDIRECT(SUBSTITUTE("ИсходныеДанные!$где$2:$где$50000","где",$B$4)),INDIRECT(SUBSTITUTE("ИсходныеДанные!$что$2:$что$50000","что",J$4)),"",0,1)</f>
        <v/>
      </c>
      <c r="K1549" s="3">
        <f ca="1">IF($B1549&lt;&gt;"",SUMIF(INDIRECT("ИсходныеДанные!$"&amp;$K$4&amp;"$2:$"&amp;$K$4&amp;"$50000"),$B1549&amp;"#"&amp;K$6,INDIRECT("ИсходныеДанные!$J$2:$J$50000")),0)</f>
        <v>0</v>
      </c>
      <c r="L1549" s="3">
        <f ca="1">IF($B1549&lt;&gt;"",SUMIF(INDIRECT("ИсходныеДанные!$"&amp;$K$4&amp;"$2:$"&amp;$K$4&amp;"$50000"),$B1549&amp;"#"&amp;L$6,INDIRECT("ИсходныеДанные!$J$2:$J$50000")),0)</f>
        <v>0</v>
      </c>
      <c r="M1549" s="3">
        <f ca="1">IF($B1549&lt;&gt;"",SUMIF(INDIRECT("ИсходныеДанные!$"&amp;$K$4&amp;"$2:$"&amp;$K$4&amp;"$50000"),$B1549&amp;"#"&amp;M$6,INDIRECT("ИсходныеДанные!$J$2:$J$50000")),0)</f>
        <v>0</v>
      </c>
      <c r="N1549" s="3">
        <f ca="1">IF($B1549&lt;&gt;"",SUMIF(INDIRECT("ИсходныеДанные!$"&amp;$K$4&amp;"$2:$"&amp;$K$4&amp;"$50000"),$B1549&amp;"#"&amp;N$6,INDIRECT("ИсходныеДанные!$J$2:$J$50000")),0)</f>
        <v>0</v>
      </c>
      <c r="O1549" s="3">
        <f ca="1">IF($B1549&lt;&gt;"",SUMIF(INDIRECT("ИсходныеДанные!$"&amp;$K$4&amp;"$2:$"&amp;$K$4&amp;"$50000"),$B1549&amp;"#"&amp;O$6,INDIRECT("ИсходныеДанные!$J$2:$J$50000")),0)</f>
        <v>0</v>
      </c>
      <c r="P1549" s="3">
        <f ca="1">IF($B1549&lt;&gt;"",SUMIF(INDIRECT("ИсходныеДанные!$"&amp;$K$4&amp;"$2:$"&amp;$K$4&amp;"$50000"),$B1549&amp;"#"&amp;P$6,INDIRECT("ИсходныеДанные!$J$2:$J$50000")),0)</f>
        <v>0</v>
      </c>
      <c r="Q1549" s="3">
        <f ca="1">IF($B1549&lt;&gt;"",SUMIF(INDIRECT("ИсходныеДанные!$"&amp;$K$4&amp;"$2:$"&amp;$K$4&amp;"$50000"),$B1549&amp;"#"&amp;Q$6,INDIRECT("ИсходныеДанные!$J$2:$J$50000")),0)</f>
        <v>0</v>
      </c>
      <c r="R1549" s="3">
        <f ca="1">IF($B1549&lt;&gt;"",SUMIF(INDIRECT("ИсходныеДанные!$"&amp;$K$4&amp;"$2:$"&amp;$K$4&amp;"$50000"),$B1549&amp;"#"&amp;R$6,INDIRECT("ИсходныеДанные!$J$2:$J$50000")),0)</f>
        <v>0</v>
      </c>
      <c r="S1549" s="3">
        <f ca="1">IF($B1549&lt;&gt;"",SUMIF(INDIRECT("ИсходныеДанные!$"&amp;$K$4&amp;"$2:$"&amp;$K$4&amp;"$50000"),$B1549&amp;"#"&amp;S$6,INDIRECT("ИсходныеДанные!$J$2:$J$50000")),0)</f>
        <v>0</v>
      </c>
      <c r="T1549" s="3">
        <f ca="1">IF($B1549&lt;&gt;"",SUMIF(INDIRECT("ИсходныеДанные!$"&amp;$K$4&amp;"$2:$"&amp;$K$4&amp;"$50000"),$B1549&amp;"#"&amp;T$6,INDIRECT("ИсходныеДанные!$J$2:$J$50000")),0)</f>
        <v>0</v>
      </c>
      <c r="U1549" s="3">
        <f ca="1">IF($B1549&lt;&gt;"",SUMIF(INDIRECT("ИсходныеДанные!$"&amp;$K$4&amp;"$2:$"&amp;$K$4&amp;"$50000"),$B1549&amp;"#"&amp;U$6,INDIRECT("ИсходныеДанные!$J$2:$J$50000")),0)</f>
        <v>0</v>
      </c>
      <c r="V1549" s="3">
        <f ca="1">IF($B1549&lt;&gt;"",SUMIF(INDIRECT("ИсходныеДанные!$"&amp;$K$4&amp;"$2:$"&amp;$K$4&amp;"$50000"),$B1549&amp;"#"&amp;V$6,INDIRECT("ИсходныеДанные!$J$2:$J$50000")),0)</f>
        <v>0</v>
      </c>
      <c r="W1549" s="16" t="e">
        <f ca="1">SUM(K1549:V1549)/Пофамильно!$R$1</f>
        <v>#DIV/0!</v>
      </c>
    </row>
    <row r="1550" spans="1:23" x14ac:dyDescent="0.25">
      <c r="A1550" s="10" t="str">
        <f t="shared" ca="1" si="26"/>
        <v>delete</v>
      </c>
      <c r="B1550" s="16" cm="1">
        <f t="array" aca="1" ref="B1550" ca="1">INDIRECT("УникальныеСписки!D"&amp;ROW()-$L$4)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14"/>
      <c r="G1550" s="81" t="str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84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84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84" t="str" cm="1">
        <f t="array" aca="1" ref="J1550" ca="1">_xlfn.XLOOKUP($B1550,INDIRECT(SUBSTITUTE("ИсходныеДанные!$где$2:$где$50000","где",$B$4)),INDIRECT(SUBSTITUTE("ИсходныеДанные!$что$2:$что$50000","что",J$4)),"",0,1)</f>
        <v/>
      </c>
      <c r="K1550" s="3">
        <f ca="1">IF($B1550&lt;&gt;"",SUMIF(INDIRECT("ИсходныеДанные!$"&amp;$K$4&amp;"$2:$"&amp;$K$4&amp;"$50000"),$B1550&amp;"#"&amp;K$6,INDIRECT("ИсходныеДанные!$J$2:$J$50000")),0)</f>
        <v>0</v>
      </c>
      <c r="L1550" s="3">
        <f ca="1">IF($B1550&lt;&gt;"",SUMIF(INDIRECT("ИсходныеДанные!$"&amp;$K$4&amp;"$2:$"&amp;$K$4&amp;"$50000"),$B1550&amp;"#"&amp;L$6,INDIRECT("ИсходныеДанные!$J$2:$J$50000")),0)</f>
        <v>0</v>
      </c>
      <c r="M1550" s="3">
        <f ca="1">IF($B1550&lt;&gt;"",SUMIF(INDIRECT("ИсходныеДанные!$"&amp;$K$4&amp;"$2:$"&amp;$K$4&amp;"$50000"),$B1550&amp;"#"&amp;M$6,INDIRECT("ИсходныеДанные!$J$2:$J$50000")),0)</f>
        <v>0</v>
      </c>
      <c r="N1550" s="3">
        <f ca="1">IF($B1550&lt;&gt;"",SUMIF(INDIRECT("ИсходныеДанные!$"&amp;$K$4&amp;"$2:$"&amp;$K$4&amp;"$50000"),$B1550&amp;"#"&amp;N$6,INDIRECT("ИсходныеДанные!$J$2:$J$50000")),0)</f>
        <v>0</v>
      </c>
      <c r="O1550" s="3">
        <f ca="1">IF($B1550&lt;&gt;"",SUMIF(INDIRECT("ИсходныеДанные!$"&amp;$K$4&amp;"$2:$"&amp;$K$4&amp;"$50000"),$B1550&amp;"#"&amp;O$6,INDIRECT("ИсходныеДанные!$J$2:$J$50000")),0)</f>
        <v>0</v>
      </c>
      <c r="P1550" s="3">
        <f ca="1">IF($B1550&lt;&gt;"",SUMIF(INDIRECT("ИсходныеДанные!$"&amp;$K$4&amp;"$2:$"&amp;$K$4&amp;"$50000"),$B1550&amp;"#"&amp;P$6,INDIRECT("ИсходныеДанные!$J$2:$J$50000")),0)</f>
        <v>0</v>
      </c>
      <c r="Q1550" s="3">
        <f ca="1">IF($B1550&lt;&gt;"",SUMIF(INDIRECT("ИсходныеДанные!$"&amp;$K$4&amp;"$2:$"&amp;$K$4&amp;"$50000"),$B1550&amp;"#"&amp;Q$6,INDIRECT("ИсходныеДанные!$J$2:$J$50000")),0)</f>
        <v>0</v>
      </c>
      <c r="R1550" s="3">
        <f ca="1">IF($B1550&lt;&gt;"",SUMIF(INDIRECT("ИсходныеДанные!$"&amp;$K$4&amp;"$2:$"&amp;$K$4&amp;"$50000"),$B1550&amp;"#"&amp;R$6,INDIRECT("ИсходныеДанные!$J$2:$J$50000")),0)</f>
        <v>0</v>
      </c>
      <c r="S1550" s="3">
        <f ca="1">IF($B1550&lt;&gt;"",SUMIF(INDIRECT("ИсходныеДанные!$"&amp;$K$4&amp;"$2:$"&amp;$K$4&amp;"$50000"),$B1550&amp;"#"&amp;S$6,INDIRECT("ИсходныеДанные!$J$2:$J$50000")),0)</f>
        <v>0</v>
      </c>
      <c r="T1550" s="3">
        <f ca="1">IF($B1550&lt;&gt;"",SUMIF(INDIRECT("ИсходныеДанные!$"&amp;$K$4&amp;"$2:$"&amp;$K$4&amp;"$50000"),$B1550&amp;"#"&amp;T$6,INDIRECT("ИсходныеДанные!$J$2:$J$50000")),0)</f>
        <v>0</v>
      </c>
      <c r="U1550" s="3">
        <f ca="1">IF($B1550&lt;&gt;"",SUMIF(INDIRECT("ИсходныеДанные!$"&amp;$K$4&amp;"$2:$"&amp;$K$4&amp;"$50000"),$B1550&amp;"#"&amp;U$6,INDIRECT("ИсходныеДанные!$J$2:$J$50000")),0)</f>
        <v>0</v>
      </c>
      <c r="V1550" s="3">
        <f ca="1">IF($B1550&lt;&gt;"",SUMIF(INDIRECT("ИсходныеДанные!$"&amp;$K$4&amp;"$2:$"&amp;$K$4&amp;"$50000"),$B1550&amp;"#"&amp;V$6,INDIRECT("ИсходныеДанные!$J$2:$J$50000")),0)</f>
        <v>0</v>
      </c>
      <c r="W1550" s="16" t="e">
        <f ca="1">SUM(K1550:V1550)/Пофамильно!$R$1</f>
        <v>#DIV/0!</v>
      </c>
    </row>
    <row r="1551" spans="1:23" x14ac:dyDescent="0.25">
      <c r="A1551" s="10" t="str">
        <f t="shared" ca="1" si="26"/>
        <v>delete</v>
      </c>
      <c r="B1551" s="16" cm="1">
        <f t="array" aca="1" ref="B1551" ca="1">INDIRECT("УникальныеСписки!D"&amp;ROW()-$L$4)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14"/>
      <c r="G1551" s="81" t="str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84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84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84" t="str" cm="1">
        <f t="array" aca="1" ref="J1551" ca="1">_xlfn.XLOOKUP($B1551,INDIRECT(SUBSTITUTE("ИсходныеДанные!$где$2:$где$50000","где",$B$4)),INDIRECT(SUBSTITUTE("ИсходныеДанные!$что$2:$что$50000","что",J$4)),"",0,1)</f>
        <v/>
      </c>
      <c r="K1551" s="3">
        <f ca="1">IF($B1551&lt;&gt;"",SUMIF(INDIRECT("ИсходныеДанные!$"&amp;$K$4&amp;"$2:$"&amp;$K$4&amp;"$50000"),$B1551&amp;"#"&amp;K$6,INDIRECT("ИсходныеДанные!$J$2:$J$50000")),0)</f>
        <v>0</v>
      </c>
      <c r="L1551" s="3">
        <f ca="1">IF($B1551&lt;&gt;"",SUMIF(INDIRECT("ИсходныеДанные!$"&amp;$K$4&amp;"$2:$"&amp;$K$4&amp;"$50000"),$B1551&amp;"#"&amp;L$6,INDIRECT("ИсходныеДанные!$J$2:$J$50000")),0)</f>
        <v>0</v>
      </c>
      <c r="M1551" s="3">
        <f ca="1">IF($B1551&lt;&gt;"",SUMIF(INDIRECT("ИсходныеДанные!$"&amp;$K$4&amp;"$2:$"&amp;$K$4&amp;"$50000"),$B1551&amp;"#"&amp;M$6,INDIRECT("ИсходныеДанные!$J$2:$J$50000")),0)</f>
        <v>0</v>
      </c>
      <c r="N1551" s="3">
        <f ca="1">IF($B1551&lt;&gt;"",SUMIF(INDIRECT("ИсходныеДанные!$"&amp;$K$4&amp;"$2:$"&amp;$K$4&amp;"$50000"),$B1551&amp;"#"&amp;N$6,INDIRECT("ИсходныеДанные!$J$2:$J$50000")),0)</f>
        <v>0</v>
      </c>
      <c r="O1551" s="3">
        <f ca="1">IF($B1551&lt;&gt;"",SUMIF(INDIRECT("ИсходныеДанные!$"&amp;$K$4&amp;"$2:$"&amp;$K$4&amp;"$50000"),$B1551&amp;"#"&amp;O$6,INDIRECT("ИсходныеДанные!$J$2:$J$50000")),0)</f>
        <v>0</v>
      </c>
      <c r="P1551" s="3">
        <f ca="1">IF($B1551&lt;&gt;"",SUMIF(INDIRECT("ИсходныеДанные!$"&amp;$K$4&amp;"$2:$"&amp;$K$4&amp;"$50000"),$B1551&amp;"#"&amp;P$6,INDIRECT("ИсходныеДанные!$J$2:$J$50000")),0)</f>
        <v>0</v>
      </c>
      <c r="Q1551" s="3">
        <f ca="1">IF($B1551&lt;&gt;"",SUMIF(INDIRECT("ИсходныеДанные!$"&amp;$K$4&amp;"$2:$"&amp;$K$4&amp;"$50000"),$B1551&amp;"#"&amp;Q$6,INDIRECT("ИсходныеДанные!$J$2:$J$50000")),0)</f>
        <v>0</v>
      </c>
      <c r="R1551" s="3">
        <f ca="1">IF($B1551&lt;&gt;"",SUMIF(INDIRECT("ИсходныеДанные!$"&amp;$K$4&amp;"$2:$"&amp;$K$4&amp;"$50000"),$B1551&amp;"#"&amp;R$6,INDIRECT("ИсходныеДанные!$J$2:$J$50000")),0)</f>
        <v>0</v>
      </c>
      <c r="S1551" s="3">
        <f ca="1">IF($B1551&lt;&gt;"",SUMIF(INDIRECT("ИсходныеДанные!$"&amp;$K$4&amp;"$2:$"&amp;$K$4&amp;"$50000"),$B1551&amp;"#"&amp;S$6,INDIRECT("ИсходныеДанные!$J$2:$J$50000")),0)</f>
        <v>0</v>
      </c>
      <c r="T1551" s="3">
        <f ca="1">IF($B1551&lt;&gt;"",SUMIF(INDIRECT("ИсходныеДанные!$"&amp;$K$4&amp;"$2:$"&amp;$K$4&amp;"$50000"),$B1551&amp;"#"&amp;T$6,INDIRECT("ИсходныеДанные!$J$2:$J$50000")),0)</f>
        <v>0</v>
      </c>
      <c r="U1551" s="3">
        <f ca="1">IF($B1551&lt;&gt;"",SUMIF(INDIRECT("ИсходныеДанные!$"&amp;$K$4&amp;"$2:$"&amp;$K$4&amp;"$50000"),$B1551&amp;"#"&amp;U$6,INDIRECT("ИсходныеДанные!$J$2:$J$50000")),0)</f>
        <v>0</v>
      </c>
      <c r="V1551" s="3">
        <f ca="1">IF($B1551&lt;&gt;"",SUMIF(INDIRECT("ИсходныеДанные!$"&amp;$K$4&amp;"$2:$"&amp;$K$4&amp;"$50000"),$B1551&amp;"#"&amp;V$6,INDIRECT("ИсходныеДанные!$J$2:$J$50000")),0)</f>
        <v>0</v>
      </c>
      <c r="W1551" s="16" t="e">
        <f ca="1">SUM(K1551:V1551)/Пофамильно!$R$1</f>
        <v>#DIV/0!</v>
      </c>
    </row>
    <row r="1552" spans="1:23" x14ac:dyDescent="0.25">
      <c r="A1552" s="10" t="str">
        <f t="shared" ca="1" si="26"/>
        <v>delete</v>
      </c>
      <c r="B1552" s="16" cm="1">
        <f t="array" aca="1" ref="B1552" ca="1">INDIRECT("УникальныеСписки!D"&amp;ROW()-$L$4)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14"/>
      <c r="G1552" s="81" t="str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84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84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84" t="str" cm="1">
        <f t="array" aca="1" ref="J1552" ca="1">_xlfn.XLOOKUP($B1552,INDIRECT(SUBSTITUTE("ИсходныеДанные!$где$2:$где$50000","где",$B$4)),INDIRECT(SUBSTITUTE("ИсходныеДанные!$что$2:$что$50000","что",J$4)),"",0,1)</f>
        <v/>
      </c>
      <c r="K1552" s="3">
        <f ca="1">IF($B1552&lt;&gt;"",SUMIF(INDIRECT("ИсходныеДанные!$"&amp;$K$4&amp;"$2:$"&amp;$K$4&amp;"$50000"),$B1552&amp;"#"&amp;K$6,INDIRECT("ИсходныеДанные!$J$2:$J$50000")),0)</f>
        <v>0</v>
      </c>
      <c r="L1552" s="3">
        <f ca="1">IF($B1552&lt;&gt;"",SUMIF(INDIRECT("ИсходныеДанные!$"&amp;$K$4&amp;"$2:$"&amp;$K$4&amp;"$50000"),$B1552&amp;"#"&amp;L$6,INDIRECT("ИсходныеДанные!$J$2:$J$50000")),0)</f>
        <v>0</v>
      </c>
      <c r="M1552" s="3">
        <f ca="1">IF($B1552&lt;&gt;"",SUMIF(INDIRECT("ИсходныеДанные!$"&amp;$K$4&amp;"$2:$"&amp;$K$4&amp;"$50000"),$B1552&amp;"#"&amp;M$6,INDIRECT("ИсходныеДанные!$J$2:$J$50000")),0)</f>
        <v>0</v>
      </c>
      <c r="N1552" s="3">
        <f ca="1">IF($B1552&lt;&gt;"",SUMIF(INDIRECT("ИсходныеДанные!$"&amp;$K$4&amp;"$2:$"&amp;$K$4&amp;"$50000"),$B1552&amp;"#"&amp;N$6,INDIRECT("ИсходныеДанные!$J$2:$J$50000")),0)</f>
        <v>0</v>
      </c>
      <c r="O1552" s="3">
        <f ca="1">IF($B1552&lt;&gt;"",SUMIF(INDIRECT("ИсходныеДанные!$"&amp;$K$4&amp;"$2:$"&amp;$K$4&amp;"$50000"),$B1552&amp;"#"&amp;O$6,INDIRECT("ИсходныеДанные!$J$2:$J$50000")),0)</f>
        <v>0</v>
      </c>
      <c r="P1552" s="3">
        <f ca="1">IF($B1552&lt;&gt;"",SUMIF(INDIRECT("ИсходныеДанные!$"&amp;$K$4&amp;"$2:$"&amp;$K$4&amp;"$50000"),$B1552&amp;"#"&amp;P$6,INDIRECT("ИсходныеДанные!$J$2:$J$50000")),0)</f>
        <v>0</v>
      </c>
      <c r="Q1552" s="3">
        <f ca="1">IF($B1552&lt;&gt;"",SUMIF(INDIRECT("ИсходныеДанные!$"&amp;$K$4&amp;"$2:$"&amp;$K$4&amp;"$50000"),$B1552&amp;"#"&amp;Q$6,INDIRECT("ИсходныеДанные!$J$2:$J$50000")),0)</f>
        <v>0</v>
      </c>
      <c r="R1552" s="3">
        <f ca="1">IF($B1552&lt;&gt;"",SUMIF(INDIRECT("ИсходныеДанные!$"&amp;$K$4&amp;"$2:$"&amp;$K$4&amp;"$50000"),$B1552&amp;"#"&amp;R$6,INDIRECT("ИсходныеДанные!$J$2:$J$50000")),0)</f>
        <v>0</v>
      </c>
      <c r="S1552" s="3">
        <f ca="1">IF($B1552&lt;&gt;"",SUMIF(INDIRECT("ИсходныеДанные!$"&amp;$K$4&amp;"$2:$"&amp;$K$4&amp;"$50000"),$B1552&amp;"#"&amp;S$6,INDIRECT("ИсходныеДанные!$J$2:$J$50000")),0)</f>
        <v>0</v>
      </c>
      <c r="T1552" s="3">
        <f ca="1">IF($B1552&lt;&gt;"",SUMIF(INDIRECT("ИсходныеДанные!$"&amp;$K$4&amp;"$2:$"&amp;$K$4&amp;"$50000"),$B1552&amp;"#"&amp;T$6,INDIRECT("ИсходныеДанные!$J$2:$J$50000")),0)</f>
        <v>0</v>
      </c>
      <c r="U1552" s="3">
        <f ca="1">IF($B1552&lt;&gt;"",SUMIF(INDIRECT("ИсходныеДанные!$"&amp;$K$4&amp;"$2:$"&amp;$K$4&amp;"$50000"),$B1552&amp;"#"&amp;U$6,INDIRECT("ИсходныеДанные!$J$2:$J$50000")),0)</f>
        <v>0</v>
      </c>
      <c r="V1552" s="3">
        <f ca="1">IF($B1552&lt;&gt;"",SUMIF(INDIRECT("ИсходныеДанные!$"&amp;$K$4&amp;"$2:$"&amp;$K$4&amp;"$50000"),$B1552&amp;"#"&amp;V$6,INDIRECT("ИсходныеДанные!$J$2:$J$50000")),0)</f>
        <v>0</v>
      </c>
      <c r="W1552" s="16" t="e">
        <f ca="1">SUM(K1552:V1552)/Пофамильно!$R$1</f>
        <v>#DIV/0!</v>
      </c>
    </row>
    <row r="1553" spans="1:23" x14ac:dyDescent="0.25">
      <c r="A1553" s="10" t="str">
        <f t="shared" ca="1" si="26"/>
        <v>delete</v>
      </c>
      <c r="B1553" s="16" cm="1">
        <f t="array" aca="1" ref="B1553" ca="1">INDIRECT("УникальныеСписки!D"&amp;ROW()-$L$4)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14"/>
      <c r="G1553" s="81" t="str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84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84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84" t="str" cm="1">
        <f t="array" aca="1" ref="J1553" ca="1">_xlfn.XLOOKUP($B1553,INDIRECT(SUBSTITUTE("ИсходныеДанные!$где$2:$где$50000","где",$B$4)),INDIRECT(SUBSTITUTE("ИсходныеДанные!$что$2:$что$50000","что",J$4)),"",0,1)</f>
        <v/>
      </c>
      <c r="K1553" s="3">
        <f ca="1">IF($B1553&lt;&gt;"",SUMIF(INDIRECT("ИсходныеДанные!$"&amp;$K$4&amp;"$2:$"&amp;$K$4&amp;"$50000"),$B1553&amp;"#"&amp;K$6,INDIRECT("ИсходныеДанные!$J$2:$J$50000")),0)</f>
        <v>0</v>
      </c>
      <c r="L1553" s="3">
        <f ca="1">IF($B1553&lt;&gt;"",SUMIF(INDIRECT("ИсходныеДанные!$"&amp;$K$4&amp;"$2:$"&amp;$K$4&amp;"$50000"),$B1553&amp;"#"&amp;L$6,INDIRECT("ИсходныеДанные!$J$2:$J$50000")),0)</f>
        <v>0</v>
      </c>
      <c r="M1553" s="3">
        <f ca="1">IF($B1553&lt;&gt;"",SUMIF(INDIRECT("ИсходныеДанные!$"&amp;$K$4&amp;"$2:$"&amp;$K$4&amp;"$50000"),$B1553&amp;"#"&amp;M$6,INDIRECT("ИсходныеДанные!$J$2:$J$50000")),0)</f>
        <v>0</v>
      </c>
      <c r="N1553" s="3">
        <f ca="1">IF($B1553&lt;&gt;"",SUMIF(INDIRECT("ИсходныеДанные!$"&amp;$K$4&amp;"$2:$"&amp;$K$4&amp;"$50000"),$B1553&amp;"#"&amp;N$6,INDIRECT("ИсходныеДанные!$J$2:$J$50000")),0)</f>
        <v>0</v>
      </c>
      <c r="O1553" s="3">
        <f ca="1">IF($B1553&lt;&gt;"",SUMIF(INDIRECT("ИсходныеДанные!$"&amp;$K$4&amp;"$2:$"&amp;$K$4&amp;"$50000"),$B1553&amp;"#"&amp;O$6,INDIRECT("ИсходныеДанные!$J$2:$J$50000")),0)</f>
        <v>0</v>
      </c>
      <c r="P1553" s="3">
        <f ca="1">IF($B1553&lt;&gt;"",SUMIF(INDIRECT("ИсходныеДанные!$"&amp;$K$4&amp;"$2:$"&amp;$K$4&amp;"$50000"),$B1553&amp;"#"&amp;P$6,INDIRECT("ИсходныеДанные!$J$2:$J$50000")),0)</f>
        <v>0</v>
      </c>
      <c r="Q1553" s="3">
        <f ca="1">IF($B1553&lt;&gt;"",SUMIF(INDIRECT("ИсходныеДанные!$"&amp;$K$4&amp;"$2:$"&amp;$K$4&amp;"$50000"),$B1553&amp;"#"&amp;Q$6,INDIRECT("ИсходныеДанные!$J$2:$J$50000")),0)</f>
        <v>0</v>
      </c>
      <c r="R1553" s="3">
        <f ca="1">IF($B1553&lt;&gt;"",SUMIF(INDIRECT("ИсходныеДанные!$"&amp;$K$4&amp;"$2:$"&amp;$K$4&amp;"$50000"),$B1553&amp;"#"&amp;R$6,INDIRECT("ИсходныеДанные!$J$2:$J$50000")),0)</f>
        <v>0</v>
      </c>
      <c r="S1553" s="3">
        <f ca="1">IF($B1553&lt;&gt;"",SUMIF(INDIRECT("ИсходныеДанные!$"&amp;$K$4&amp;"$2:$"&amp;$K$4&amp;"$50000"),$B1553&amp;"#"&amp;S$6,INDIRECT("ИсходныеДанные!$J$2:$J$50000")),0)</f>
        <v>0</v>
      </c>
      <c r="T1553" s="3">
        <f ca="1">IF($B1553&lt;&gt;"",SUMIF(INDIRECT("ИсходныеДанные!$"&amp;$K$4&amp;"$2:$"&amp;$K$4&amp;"$50000"),$B1553&amp;"#"&amp;T$6,INDIRECT("ИсходныеДанные!$J$2:$J$50000")),0)</f>
        <v>0</v>
      </c>
      <c r="U1553" s="3">
        <f ca="1">IF($B1553&lt;&gt;"",SUMIF(INDIRECT("ИсходныеДанные!$"&amp;$K$4&amp;"$2:$"&amp;$K$4&amp;"$50000"),$B1553&amp;"#"&amp;U$6,INDIRECT("ИсходныеДанные!$J$2:$J$50000")),0)</f>
        <v>0</v>
      </c>
      <c r="V1553" s="3">
        <f ca="1">IF($B1553&lt;&gt;"",SUMIF(INDIRECT("ИсходныеДанные!$"&amp;$K$4&amp;"$2:$"&amp;$K$4&amp;"$50000"),$B1553&amp;"#"&amp;V$6,INDIRECT("ИсходныеДанные!$J$2:$J$50000")),0)</f>
        <v>0</v>
      </c>
      <c r="W1553" s="16" t="e">
        <f ca="1">SUM(K1553:V1553)/Пофамильно!$R$1</f>
        <v>#DIV/0!</v>
      </c>
    </row>
    <row r="1554" spans="1:23" x14ac:dyDescent="0.25">
      <c r="A1554" s="10" t="str">
        <f t="shared" ca="1" si="26"/>
        <v>delete</v>
      </c>
      <c r="B1554" s="16" cm="1">
        <f t="array" aca="1" ref="B1554" ca="1">INDIRECT("УникальныеСписки!D"&amp;ROW()-$L$4)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14"/>
      <c r="G1554" s="81" t="str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84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84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84" t="str" cm="1">
        <f t="array" aca="1" ref="J1554" ca="1">_xlfn.XLOOKUP($B1554,INDIRECT(SUBSTITUTE("ИсходныеДанные!$где$2:$где$50000","где",$B$4)),INDIRECT(SUBSTITUTE("ИсходныеДанные!$что$2:$что$50000","что",J$4)),"",0,1)</f>
        <v/>
      </c>
      <c r="K1554" s="3">
        <f ca="1">IF($B1554&lt;&gt;"",SUMIF(INDIRECT("ИсходныеДанные!$"&amp;$K$4&amp;"$2:$"&amp;$K$4&amp;"$50000"),$B1554&amp;"#"&amp;K$6,INDIRECT("ИсходныеДанные!$J$2:$J$50000")),0)</f>
        <v>0</v>
      </c>
      <c r="L1554" s="3">
        <f ca="1">IF($B1554&lt;&gt;"",SUMIF(INDIRECT("ИсходныеДанные!$"&amp;$K$4&amp;"$2:$"&amp;$K$4&amp;"$50000"),$B1554&amp;"#"&amp;L$6,INDIRECT("ИсходныеДанные!$J$2:$J$50000")),0)</f>
        <v>0</v>
      </c>
      <c r="M1554" s="3">
        <f ca="1">IF($B1554&lt;&gt;"",SUMIF(INDIRECT("ИсходныеДанные!$"&amp;$K$4&amp;"$2:$"&amp;$K$4&amp;"$50000"),$B1554&amp;"#"&amp;M$6,INDIRECT("ИсходныеДанные!$J$2:$J$50000")),0)</f>
        <v>0</v>
      </c>
      <c r="N1554" s="3">
        <f ca="1">IF($B1554&lt;&gt;"",SUMIF(INDIRECT("ИсходныеДанные!$"&amp;$K$4&amp;"$2:$"&amp;$K$4&amp;"$50000"),$B1554&amp;"#"&amp;N$6,INDIRECT("ИсходныеДанные!$J$2:$J$50000")),0)</f>
        <v>0</v>
      </c>
      <c r="O1554" s="3">
        <f ca="1">IF($B1554&lt;&gt;"",SUMIF(INDIRECT("ИсходныеДанные!$"&amp;$K$4&amp;"$2:$"&amp;$K$4&amp;"$50000"),$B1554&amp;"#"&amp;O$6,INDIRECT("ИсходныеДанные!$J$2:$J$50000")),0)</f>
        <v>0</v>
      </c>
      <c r="P1554" s="3">
        <f ca="1">IF($B1554&lt;&gt;"",SUMIF(INDIRECT("ИсходныеДанные!$"&amp;$K$4&amp;"$2:$"&amp;$K$4&amp;"$50000"),$B1554&amp;"#"&amp;P$6,INDIRECT("ИсходныеДанные!$J$2:$J$50000")),0)</f>
        <v>0</v>
      </c>
      <c r="Q1554" s="3">
        <f ca="1">IF($B1554&lt;&gt;"",SUMIF(INDIRECT("ИсходныеДанные!$"&amp;$K$4&amp;"$2:$"&amp;$K$4&amp;"$50000"),$B1554&amp;"#"&amp;Q$6,INDIRECT("ИсходныеДанные!$J$2:$J$50000")),0)</f>
        <v>0</v>
      </c>
      <c r="R1554" s="3">
        <f ca="1">IF($B1554&lt;&gt;"",SUMIF(INDIRECT("ИсходныеДанные!$"&amp;$K$4&amp;"$2:$"&amp;$K$4&amp;"$50000"),$B1554&amp;"#"&amp;R$6,INDIRECT("ИсходныеДанные!$J$2:$J$50000")),0)</f>
        <v>0</v>
      </c>
      <c r="S1554" s="3">
        <f ca="1">IF($B1554&lt;&gt;"",SUMIF(INDIRECT("ИсходныеДанные!$"&amp;$K$4&amp;"$2:$"&amp;$K$4&amp;"$50000"),$B1554&amp;"#"&amp;S$6,INDIRECT("ИсходныеДанные!$J$2:$J$50000")),0)</f>
        <v>0</v>
      </c>
      <c r="T1554" s="3">
        <f ca="1">IF($B1554&lt;&gt;"",SUMIF(INDIRECT("ИсходныеДанные!$"&amp;$K$4&amp;"$2:$"&amp;$K$4&amp;"$50000"),$B1554&amp;"#"&amp;T$6,INDIRECT("ИсходныеДанные!$J$2:$J$50000")),0)</f>
        <v>0</v>
      </c>
      <c r="U1554" s="3">
        <f ca="1">IF($B1554&lt;&gt;"",SUMIF(INDIRECT("ИсходныеДанные!$"&amp;$K$4&amp;"$2:$"&amp;$K$4&amp;"$50000"),$B1554&amp;"#"&amp;U$6,INDIRECT("ИсходныеДанные!$J$2:$J$50000")),0)</f>
        <v>0</v>
      </c>
      <c r="V1554" s="3">
        <f ca="1">IF($B1554&lt;&gt;"",SUMIF(INDIRECT("ИсходныеДанные!$"&amp;$K$4&amp;"$2:$"&amp;$K$4&amp;"$50000"),$B1554&amp;"#"&amp;V$6,INDIRECT("ИсходныеДанные!$J$2:$J$50000")),0)</f>
        <v>0</v>
      </c>
      <c r="W1554" s="16" t="e">
        <f ca="1">SUM(K1554:V1554)/Пофамильно!$R$1</f>
        <v>#DIV/0!</v>
      </c>
    </row>
    <row r="1555" spans="1:23" x14ac:dyDescent="0.25">
      <c r="A1555" s="10" t="str">
        <f t="shared" ca="1" si="26"/>
        <v>delete</v>
      </c>
      <c r="B1555" s="16" cm="1">
        <f t="array" aca="1" ref="B1555" ca="1">INDIRECT("УникальныеСписки!D"&amp;ROW()-$L$4)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14"/>
      <c r="G1555" s="81" t="str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84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84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84" t="str" cm="1">
        <f t="array" aca="1" ref="J1555" ca="1">_xlfn.XLOOKUP($B1555,INDIRECT(SUBSTITUTE("ИсходныеДанные!$где$2:$где$50000","где",$B$4)),INDIRECT(SUBSTITUTE("ИсходныеДанные!$что$2:$что$50000","что",J$4)),"",0,1)</f>
        <v/>
      </c>
      <c r="K1555" s="3">
        <f ca="1">IF($B1555&lt;&gt;"",SUMIF(INDIRECT("ИсходныеДанные!$"&amp;$K$4&amp;"$2:$"&amp;$K$4&amp;"$50000"),$B1555&amp;"#"&amp;K$6,INDIRECT("ИсходныеДанные!$J$2:$J$50000")),0)</f>
        <v>0</v>
      </c>
      <c r="L1555" s="3">
        <f ca="1">IF($B1555&lt;&gt;"",SUMIF(INDIRECT("ИсходныеДанные!$"&amp;$K$4&amp;"$2:$"&amp;$K$4&amp;"$50000"),$B1555&amp;"#"&amp;L$6,INDIRECT("ИсходныеДанные!$J$2:$J$50000")),0)</f>
        <v>0</v>
      </c>
      <c r="M1555" s="3">
        <f ca="1">IF($B1555&lt;&gt;"",SUMIF(INDIRECT("ИсходныеДанные!$"&amp;$K$4&amp;"$2:$"&amp;$K$4&amp;"$50000"),$B1555&amp;"#"&amp;M$6,INDIRECT("ИсходныеДанные!$J$2:$J$50000")),0)</f>
        <v>0</v>
      </c>
      <c r="N1555" s="3">
        <f ca="1">IF($B1555&lt;&gt;"",SUMIF(INDIRECT("ИсходныеДанные!$"&amp;$K$4&amp;"$2:$"&amp;$K$4&amp;"$50000"),$B1555&amp;"#"&amp;N$6,INDIRECT("ИсходныеДанные!$J$2:$J$50000")),0)</f>
        <v>0</v>
      </c>
      <c r="O1555" s="3">
        <f ca="1">IF($B1555&lt;&gt;"",SUMIF(INDIRECT("ИсходныеДанные!$"&amp;$K$4&amp;"$2:$"&amp;$K$4&amp;"$50000"),$B1555&amp;"#"&amp;O$6,INDIRECT("ИсходныеДанные!$J$2:$J$50000")),0)</f>
        <v>0</v>
      </c>
      <c r="P1555" s="3">
        <f ca="1">IF($B1555&lt;&gt;"",SUMIF(INDIRECT("ИсходныеДанные!$"&amp;$K$4&amp;"$2:$"&amp;$K$4&amp;"$50000"),$B1555&amp;"#"&amp;P$6,INDIRECT("ИсходныеДанные!$J$2:$J$50000")),0)</f>
        <v>0</v>
      </c>
      <c r="Q1555" s="3">
        <f ca="1">IF($B1555&lt;&gt;"",SUMIF(INDIRECT("ИсходныеДанные!$"&amp;$K$4&amp;"$2:$"&amp;$K$4&amp;"$50000"),$B1555&amp;"#"&amp;Q$6,INDIRECT("ИсходныеДанные!$J$2:$J$50000")),0)</f>
        <v>0</v>
      </c>
      <c r="R1555" s="3">
        <f ca="1">IF($B1555&lt;&gt;"",SUMIF(INDIRECT("ИсходныеДанные!$"&amp;$K$4&amp;"$2:$"&amp;$K$4&amp;"$50000"),$B1555&amp;"#"&amp;R$6,INDIRECT("ИсходныеДанные!$J$2:$J$50000")),0)</f>
        <v>0</v>
      </c>
      <c r="S1555" s="3">
        <f ca="1">IF($B1555&lt;&gt;"",SUMIF(INDIRECT("ИсходныеДанные!$"&amp;$K$4&amp;"$2:$"&amp;$K$4&amp;"$50000"),$B1555&amp;"#"&amp;S$6,INDIRECT("ИсходныеДанные!$J$2:$J$50000")),0)</f>
        <v>0</v>
      </c>
      <c r="T1555" s="3">
        <f ca="1">IF($B1555&lt;&gt;"",SUMIF(INDIRECT("ИсходныеДанные!$"&amp;$K$4&amp;"$2:$"&amp;$K$4&amp;"$50000"),$B1555&amp;"#"&amp;T$6,INDIRECT("ИсходныеДанные!$J$2:$J$50000")),0)</f>
        <v>0</v>
      </c>
      <c r="U1555" s="3">
        <f ca="1">IF($B1555&lt;&gt;"",SUMIF(INDIRECT("ИсходныеДанные!$"&amp;$K$4&amp;"$2:$"&amp;$K$4&amp;"$50000"),$B1555&amp;"#"&amp;U$6,INDIRECT("ИсходныеДанные!$J$2:$J$50000")),0)</f>
        <v>0</v>
      </c>
      <c r="V1555" s="3">
        <f ca="1">IF($B1555&lt;&gt;"",SUMIF(INDIRECT("ИсходныеДанные!$"&amp;$K$4&amp;"$2:$"&amp;$K$4&amp;"$50000"),$B1555&amp;"#"&amp;V$6,INDIRECT("ИсходныеДанные!$J$2:$J$50000")),0)</f>
        <v>0</v>
      </c>
      <c r="W1555" s="16" t="e">
        <f ca="1">SUM(K1555:V1555)/Пофамильно!$R$1</f>
        <v>#DIV/0!</v>
      </c>
    </row>
    <row r="1556" spans="1:23" x14ac:dyDescent="0.25">
      <c r="A1556" s="10" t="str">
        <f t="shared" ca="1" si="26"/>
        <v>delete</v>
      </c>
      <c r="B1556" s="16" cm="1">
        <f t="array" aca="1" ref="B1556" ca="1">INDIRECT("УникальныеСписки!D"&amp;ROW()-$L$4)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14"/>
      <c r="G1556" s="81" t="str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84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84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84" t="str" cm="1">
        <f t="array" aca="1" ref="J1556" ca="1">_xlfn.XLOOKUP($B1556,INDIRECT(SUBSTITUTE("ИсходныеДанные!$где$2:$где$50000","где",$B$4)),INDIRECT(SUBSTITUTE("ИсходныеДанные!$что$2:$что$50000","что",J$4)),"",0,1)</f>
        <v/>
      </c>
      <c r="K1556" s="3">
        <f ca="1">IF($B1556&lt;&gt;"",SUMIF(INDIRECT("ИсходныеДанные!$"&amp;$K$4&amp;"$2:$"&amp;$K$4&amp;"$50000"),$B1556&amp;"#"&amp;K$6,INDIRECT("ИсходныеДанные!$J$2:$J$50000")),0)</f>
        <v>0</v>
      </c>
      <c r="L1556" s="3">
        <f ca="1">IF($B1556&lt;&gt;"",SUMIF(INDIRECT("ИсходныеДанные!$"&amp;$K$4&amp;"$2:$"&amp;$K$4&amp;"$50000"),$B1556&amp;"#"&amp;L$6,INDIRECT("ИсходныеДанные!$J$2:$J$50000")),0)</f>
        <v>0</v>
      </c>
      <c r="M1556" s="3">
        <f ca="1">IF($B1556&lt;&gt;"",SUMIF(INDIRECT("ИсходныеДанные!$"&amp;$K$4&amp;"$2:$"&amp;$K$4&amp;"$50000"),$B1556&amp;"#"&amp;M$6,INDIRECT("ИсходныеДанные!$J$2:$J$50000")),0)</f>
        <v>0</v>
      </c>
      <c r="N1556" s="3">
        <f ca="1">IF($B1556&lt;&gt;"",SUMIF(INDIRECT("ИсходныеДанные!$"&amp;$K$4&amp;"$2:$"&amp;$K$4&amp;"$50000"),$B1556&amp;"#"&amp;N$6,INDIRECT("ИсходныеДанные!$J$2:$J$50000")),0)</f>
        <v>0</v>
      </c>
      <c r="O1556" s="3">
        <f ca="1">IF($B1556&lt;&gt;"",SUMIF(INDIRECT("ИсходныеДанные!$"&amp;$K$4&amp;"$2:$"&amp;$K$4&amp;"$50000"),$B1556&amp;"#"&amp;O$6,INDIRECT("ИсходныеДанные!$J$2:$J$50000")),0)</f>
        <v>0</v>
      </c>
      <c r="P1556" s="3">
        <f ca="1">IF($B1556&lt;&gt;"",SUMIF(INDIRECT("ИсходныеДанные!$"&amp;$K$4&amp;"$2:$"&amp;$K$4&amp;"$50000"),$B1556&amp;"#"&amp;P$6,INDIRECT("ИсходныеДанные!$J$2:$J$50000")),0)</f>
        <v>0</v>
      </c>
      <c r="Q1556" s="3">
        <f ca="1">IF($B1556&lt;&gt;"",SUMIF(INDIRECT("ИсходныеДанные!$"&amp;$K$4&amp;"$2:$"&amp;$K$4&amp;"$50000"),$B1556&amp;"#"&amp;Q$6,INDIRECT("ИсходныеДанные!$J$2:$J$50000")),0)</f>
        <v>0</v>
      </c>
      <c r="R1556" s="3">
        <f ca="1">IF($B1556&lt;&gt;"",SUMIF(INDIRECT("ИсходныеДанные!$"&amp;$K$4&amp;"$2:$"&amp;$K$4&amp;"$50000"),$B1556&amp;"#"&amp;R$6,INDIRECT("ИсходныеДанные!$J$2:$J$50000")),0)</f>
        <v>0</v>
      </c>
      <c r="S1556" s="3">
        <f ca="1">IF($B1556&lt;&gt;"",SUMIF(INDIRECT("ИсходныеДанные!$"&amp;$K$4&amp;"$2:$"&amp;$K$4&amp;"$50000"),$B1556&amp;"#"&amp;S$6,INDIRECT("ИсходныеДанные!$J$2:$J$50000")),0)</f>
        <v>0</v>
      </c>
      <c r="T1556" s="3">
        <f ca="1">IF($B1556&lt;&gt;"",SUMIF(INDIRECT("ИсходныеДанные!$"&amp;$K$4&amp;"$2:$"&amp;$K$4&amp;"$50000"),$B1556&amp;"#"&amp;T$6,INDIRECT("ИсходныеДанные!$J$2:$J$50000")),0)</f>
        <v>0</v>
      </c>
      <c r="U1556" s="3">
        <f ca="1">IF($B1556&lt;&gt;"",SUMIF(INDIRECT("ИсходныеДанные!$"&amp;$K$4&amp;"$2:$"&amp;$K$4&amp;"$50000"),$B1556&amp;"#"&amp;U$6,INDIRECT("ИсходныеДанные!$J$2:$J$50000")),0)</f>
        <v>0</v>
      </c>
      <c r="V1556" s="3">
        <f ca="1">IF($B1556&lt;&gt;"",SUMIF(INDIRECT("ИсходныеДанные!$"&amp;$K$4&amp;"$2:$"&amp;$K$4&amp;"$50000"),$B1556&amp;"#"&amp;V$6,INDIRECT("ИсходныеДанные!$J$2:$J$50000")),0)</f>
        <v>0</v>
      </c>
      <c r="W1556" s="16" t="e">
        <f ca="1">SUM(K1556:V1556)/Пофамильно!$R$1</f>
        <v>#DIV/0!</v>
      </c>
    </row>
    <row r="1557" spans="1:23" x14ac:dyDescent="0.25">
      <c r="A1557" s="10" t="str">
        <f t="shared" ca="1" si="26"/>
        <v>delete</v>
      </c>
      <c r="B1557" s="16" cm="1">
        <f t="array" aca="1" ref="B1557" ca="1">INDIRECT("УникальныеСписки!D"&amp;ROW()-$L$4)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14"/>
      <c r="G1557" s="81" t="str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84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84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84" t="str" cm="1">
        <f t="array" aca="1" ref="J1557" ca="1">_xlfn.XLOOKUP($B1557,INDIRECT(SUBSTITUTE("ИсходныеДанные!$где$2:$где$50000","где",$B$4)),INDIRECT(SUBSTITUTE("ИсходныеДанные!$что$2:$что$50000","что",J$4)),"",0,1)</f>
        <v/>
      </c>
      <c r="K1557" s="3">
        <f ca="1">IF($B1557&lt;&gt;"",SUMIF(INDIRECT("ИсходныеДанные!$"&amp;$K$4&amp;"$2:$"&amp;$K$4&amp;"$50000"),$B1557&amp;"#"&amp;K$6,INDIRECT("ИсходныеДанные!$J$2:$J$50000")),0)</f>
        <v>0</v>
      </c>
      <c r="L1557" s="3">
        <f ca="1">IF($B1557&lt;&gt;"",SUMIF(INDIRECT("ИсходныеДанные!$"&amp;$K$4&amp;"$2:$"&amp;$K$4&amp;"$50000"),$B1557&amp;"#"&amp;L$6,INDIRECT("ИсходныеДанные!$J$2:$J$50000")),0)</f>
        <v>0</v>
      </c>
      <c r="M1557" s="3">
        <f ca="1">IF($B1557&lt;&gt;"",SUMIF(INDIRECT("ИсходныеДанные!$"&amp;$K$4&amp;"$2:$"&amp;$K$4&amp;"$50000"),$B1557&amp;"#"&amp;M$6,INDIRECT("ИсходныеДанные!$J$2:$J$50000")),0)</f>
        <v>0</v>
      </c>
      <c r="N1557" s="3">
        <f ca="1">IF($B1557&lt;&gt;"",SUMIF(INDIRECT("ИсходныеДанные!$"&amp;$K$4&amp;"$2:$"&amp;$K$4&amp;"$50000"),$B1557&amp;"#"&amp;N$6,INDIRECT("ИсходныеДанные!$J$2:$J$50000")),0)</f>
        <v>0</v>
      </c>
      <c r="O1557" s="3">
        <f ca="1">IF($B1557&lt;&gt;"",SUMIF(INDIRECT("ИсходныеДанные!$"&amp;$K$4&amp;"$2:$"&amp;$K$4&amp;"$50000"),$B1557&amp;"#"&amp;O$6,INDIRECT("ИсходныеДанные!$J$2:$J$50000")),0)</f>
        <v>0</v>
      </c>
      <c r="P1557" s="3">
        <f ca="1">IF($B1557&lt;&gt;"",SUMIF(INDIRECT("ИсходныеДанные!$"&amp;$K$4&amp;"$2:$"&amp;$K$4&amp;"$50000"),$B1557&amp;"#"&amp;P$6,INDIRECT("ИсходныеДанные!$J$2:$J$50000")),0)</f>
        <v>0</v>
      </c>
      <c r="Q1557" s="3">
        <f ca="1">IF($B1557&lt;&gt;"",SUMIF(INDIRECT("ИсходныеДанные!$"&amp;$K$4&amp;"$2:$"&amp;$K$4&amp;"$50000"),$B1557&amp;"#"&amp;Q$6,INDIRECT("ИсходныеДанные!$J$2:$J$50000")),0)</f>
        <v>0</v>
      </c>
      <c r="R1557" s="3">
        <f ca="1">IF($B1557&lt;&gt;"",SUMIF(INDIRECT("ИсходныеДанные!$"&amp;$K$4&amp;"$2:$"&amp;$K$4&amp;"$50000"),$B1557&amp;"#"&amp;R$6,INDIRECT("ИсходныеДанные!$J$2:$J$50000")),0)</f>
        <v>0</v>
      </c>
      <c r="S1557" s="3">
        <f ca="1">IF($B1557&lt;&gt;"",SUMIF(INDIRECT("ИсходныеДанные!$"&amp;$K$4&amp;"$2:$"&amp;$K$4&amp;"$50000"),$B1557&amp;"#"&amp;S$6,INDIRECT("ИсходныеДанные!$J$2:$J$50000")),0)</f>
        <v>0</v>
      </c>
      <c r="T1557" s="3">
        <f ca="1">IF($B1557&lt;&gt;"",SUMIF(INDIRECT("ИсходныеДанные!$"&amp;$K$4&amp;"$2:$"&amp;$K$4&amp;"$50000"),$B1557&amp;"#"&amp;T$6,INDIRECT("ИсходныеДанные!$J$2:$J$50000")),0)</f>
        <v>0</v>
      </c>
      <c r="U1557" s="3">
        <f ca="1">IF($B1557&lt;&gt;"",SUMIF(INDIRECT("ИсходныеДанные!$"&amp;$K$4&amp;"$2:$"&amp;$K$4&amp;"$50000"),$B1557&amp;"#"&amp;U$6,INDIRECT("ИсходныеДанные!$J$2:$J$50000")),0)</f>
        <v>0</v>
      </c>
      <c r="V1557" s="3">
        <f ca="1">IF($B1557&lt;&gt;"",SUMIF(INDIRECT("ИсходныеДанные!$"&amp;$K$4&amp;"$2:$"&amp;$K$4&amp;"$50000"),$B1557&amp;"#"&amp;V$6,INDIRECT("ИсходныеДанные!$J$2:$J$50000")),0)</f>
        <v>0</v>
      </c>
      <c r="W1557" s="16" t="e">
        <f ca="1">SUM(K1557:V1557)/Пофамильно!$R$1</f>
        <v>#DIV/0!</v>
      </c>
    </row>
    <row r="1558" spans="1:23" x14ac:dyDescent="0.25">
      <c r="A1558" s="10" t="str">
        <f t="shared" ca="1" si="26"/>
        <v>delete</v>
      </c>
      <c r="B1558" s="16" cm="1">
        <f t="array" aca="1" ref="B1558" ca="1">INDIRECT("УникальныеСписки!D"&amp;ROW()-$L$4)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14"/>
      <c r="G1558" s="81" t="str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84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84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84" t="str" cm="1">
        <f t="array" aca="1" ref="J1558" ca="1">_xlfn.XLOOKUP($B1558,INDIRECT(SUBSTITUTE("ИсходныеДанные!$где$2:$где$50000","где",$B$4)),INDIRECT(SUBSTITUTE("ИсходныеДанные!$что$2:$что$50000","что",J$4)),"",0,1)</f>
        <v/>
      </c>
      <c r="K1558" s="3">
        <f ca="1">IF($B1558&lt;&gt;"",SUMIF(INDIRECT("ИсходныеДанные!$"&amp;$K$4&amp;"$2:$"&amp;$K$4&amp;"$50000"),$B1558&amp;"#"&amp;K$6,INDIRECT("ИсходныеДанные!$J$2:$J$50000")),0)</f>
        <v>0</v>
      </c>
      <c r="L1558" s="3">
        <f ca="1">IF($B1558&lt;&gt;"",SUMIF(INDIRECT("ИсходныеДанные!$"&amp;$K$4&amp;"$2:$"&amp;$K$4&amp;"$50000"),$B1558&amp;"#"&amp;L$6,INDIRECT("ИсходныеДанные!$J$2:$J$50000")),0)</f>
        <v>0</v>
      </c>
      <c r="M1558" s="3">
        <f ca="1">IF($B1558&lt;&gt;"",SUMIF(INDIRECT("ИсходныеДанные!$"&amp;$K$4&amp;"$2:$"&amp;$K$4&amp;"$50000"),$B1558&amp;"#"&amp;M$6,INDIRECT("ИсходныеДанные!$J$2:$J$50000")),0)</f>
        <v>0</v>
      </c>
      <c r="N1558" s="3">
        <f ca="1">IF($B1558&lt;&gt;"",SUMIF(INDIRECT("ИсходныеДанные!$"&amp;$K$4&amp;"$2:$"&amp;$K$4&amp;"$50000"),$B1558&amp;"#"&amp;N$6,INDIRECT("ИсходныеДанные!$J$2:$J$50000")),0)</f>
        <v>0</v>
      </c>
      <c r="O1558" s="3">
        <f ca="1">IF($B1558&lt;&gt;"",SUMIF(INDIRECT("ИсходныеДанные!$"&amp;$K$4&amp;"$2:$"&amp;$K$4&amp;"$50000"),$B1558&amp;"#"&amp;O$6,INDIRECT("ИсходныеДанные!$J$2:$J$50000")),0)</f>
        <v>0</v>
      </c>
      <c r="P1558" s="3">
        <f ca="1">IF($B1558&lt;&gt;"",SUMIF(INDIRECT("ИсходныеДанные!$"&amp;$K$4&amp;"$2:$"&amp;$K$4&amp;"$50000"),$B1558&amp;"#"&amp;P$6,INDIRECT("ИсходныеДанные!$J$2:$J$50000")),0)</f>
        <v>0</v>
      </c>
      <c r="Q1558" s="3">
        <f ca="1">IF($B1558&lt;&gt;"",SUMIF(INDIRECT("ИсходныеДанные!$"&amp;$K$4&amp;"$2:$"&amp;$K$4&amp;"$50000"),$B1558&amp;"#"&amp;Q$6,INDIRECT("ИсходныеДанные!$J$2:$J$50000")),0)</f>
        <v>0</v>
      </c>
      <c r="R1558" s="3">
        <f ca="1">IF($B1558&lt;&gt;"",SUMIF(INDIRECT("ИсходныеДанные!$"&amp;$K$4&amp;"$2:$"&amp;$K$4&amp;"$50000"),$B1558&amp;"#"&amp;R$6,INDIRECT("ИсходныеДанные!$J$2:$J$50000")),0)</f>
        <v>0</v>
      </c>
      <c r="S1558" s="3">
        <f ca="1">IF($B1558&lt;&gt;"",SUMIF(INDIRECT("ИсходныеДанные!$"&amp;$K$4&amp;"$2:$"&amp;$K$4&amp;"$50000"),$B1558&amp;"#"&amp;S$6,INDIRECT("ИсходныеДанные!$J$2:$J$50000")),0)</f>
        <v>0</v>
      </c>
      <c r="T1558" s="3">
        <f ca="1">IF($B1558&lt;&gt;"",SUMIF(INDIRECT("ИсходныеДанные!$"&amp;$K$4&amp;"$2:$"&amp;$K$4&amp;"$50000"),$B1558&amp;"#"&amp;T$6,INDIRECT("ИсходныеДанные!$J$2:$J$50000")),0)</f>
        <v>0</v>
      </c>
      <c r="U1558" s="3">
        <f ca="1">IF($B1558&lt;&gt;"",SUMIF(INDIRECT("ИсходныеДанные!$"&amp;$K$4&amp;"$2:$"&amp;$K$4&amp;"$50000"),$B1558&amp;"#"&amp;U$6,INDIRECT("ИсходныеДанные!$J$2:$J$50000")),0)</f>
        <v>0</v>
      </c>
      <c r="V1558" s="3">
        <f ca="1">IF($B1558&lt;&gt;"",SUMIF(INDIRECT("ИсходныеДанные!$"&amp;$K$4&amp;"$2:$"&amp;$K$4&amp;"$50000"),$B1558&amp;"#"&amp;V$6,INDIRECT("ИсходныеДанные!$J$2:$J$50000")),0)</f>
        <v>0</v>
      </c>
      <c r="W1558" s="16" t="e">
        <f ca="1">SUM(K1558:V1558)/Пофамильно!$R$1</f>
        <v>#DIV/0!</v>
      </c>
    </row>
    <row r="1559" spans="1:23" x14ac:dyDescent="0.25">
      <c r="A1559" s="10" t="str">
        <f t="shared" ca="1" si="26"/>
        <v>delete</v>
      </c>
      <c r="B1559" s="16" cm="1">
        <f t="array" aca="1" ref="B1559" ca="1">INDIRECT("УникальныеСписки!D"&amp;ROW()-$L$4)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14"/>
      <c r="G1559" s="81" t="str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84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84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84" t="str" cm="1">
        <f t="array" aca="1" ref="J1559" ca="1">_xlfn.XLOOKUP($B1559,INDIRECT(SUBSTITUTE("ИсходныеДанные!$где$2:$где$50000","где",$B$4)),INDIRECT(SUBSTITUTE("ИсходныеДанные!$что$2:$что$50000","что",J$4)),"",0,1)</f>
        <v/>
      </c>
      <c r="K1559" s="3">
        <f ca="1">IF($B1559&lt;&gt;"",SUMIF(INDIRECT("ИсходныеДанные!$"&amp;$K$4&amp;"$2:$"&amp;$K$4&amp;"$50000"),$B1559&amp;"#"&amp;K$6,INDIRECT("ИсходныеДанные!$J$2:$J$50000")),0)</f>
        <v>0</v>
      </c>
      <c r="L1559" s="3">
        <f ca="1">IF($B1559&lt;&gt;"",SUMIF(INDIRECT("ИсходныеДанные!$"&amp;$K$4&amp;"$2:$"&amp;$K$4&amp;"$50000"),$B1559&amp;"#"&amp;L$6,INDIRECT("ИсходныеДанные!$J$2:$J$50000")),0)</f>
        <v>0</v>
      </c>
      <c r="M1559" s="3">
        <f ca="1">IF($B1559&lt;&gt;"",SUMIF(INDIRECT("ИсходныеДанные!$"&amp;$K$4&amp;"$2:$"&amp;$K$4&amp;"$50000"),$B1559&amp;"#"&amp;M$6,INDIRECT("ИсходныеДанные!$J$2:$J$50000")),0)</f>
        <v>0</v>
      </c>
      <c r="N1559" s="3">
        <f ca="1">IF($B1559&lt;&gt;"",SUMIF(INDIRECT("ИсходныеДанные!$"&amp;$K$4&amp;"$2:$"&amp;$K$4&amp;"$50000"),$B1559&amp;"#"&amp;N$6,INDIRECT("ИсходныеДанные!$J$2:$J$50000")),0)</f>
        <v>0</v>
      </c>
      <c r="O1559" s="3">
        <f ca="1">IF($B1559&lt;&gt;"",SUMIF(INDIRECT("ИсходныеДанные!$"&amp;$K$4&amp;"$2:$"&amp;$K$4&amp;"$50000"),$B1559&amp;"#"&amp;O$6,INDIRECT("ИсходныеДанные!$J$2:$J$50000")),0)</f>
        <v>0</v>
      </c>
      <c r="P1559" s="3">
        <f ca="1">IF($B1559&lt;&gt;"",SUMIF(INDIRECT("ИсходныеДанные!$"&amp;$K$4&amp;"$2:$"&amp;$K$4&amp;"$50000"),$B1559&amp;"#"&amp;P$6,INDIRECT("ИсходныеДанные!$J$2:$J$50000")),0)</f>
        <v>0</v>
      </c>
      <c r="Q1559" s="3">
        <f ca="1">IF($B1559&lt;&gt;"",SUMIF(INDIRECT("ИсходныеДанные!$"&amp;$K$4&amp;"$2:$"&amp;$K$4&amp;"$50000"),$B1559&amp;"#"&amp;Q$6,INDIRECT("ИсходныеДанные!$J$2:$J$50000")),0)</f>
        <v>0</v>
      </c>
      <c r="R1559" s="3">
        <f ca="1">IF($B1559&lt;&gt;"",SUMIF(INDIRECT("ИсходныеДанные!$"&amp;$K$4&amp;"$2:$"&amp;$K$4&amp;"$50000"),$B1559&amp;"#"&amp;R$6,INDIRECT("ИсходныеДанные!$J$2:$J$50000")),0)</f>
        <v>0</v>
      </c>
      <c r="S1559" s="3">
        <f ca="1">IF($B1559&lt;&gt;"",SUMIF(INDIRECT("ИсходныеДанные!$"&amp;$K$4&amp;"$2:$"&amp;$K$4&amp;"$50000"),$B1559&amp;"#"&amp;S$6,INDIRECT("ИсходныеДанные!$J$2:$J$50000")),0)</f>
        <v>0</v>
      </c>
      <c r="T1559" s="3">
        <f ca="1">IF($B1559&lt;&gt;"",SUMIF(INDIRECT("ИсходныеДанные!$"&amp;$K$4&amp;"$2:$"&amp;$K$4&amp;"$50000"),$B1559&amp;"#"&amp;T$6,INDIRECT("ИсходныеДанные!$J$2:$J$50000")),0)</f>
        <v>0</v>
      </c>
      <c r="U1559" s="3">
        <f ca="1">IF($B1559&lt;&gt;"",SUMIF(INDIRECT("ИсходныеДанные!$"&amp;$K$4&amp;"$2:$"&amp;$K$4&amp;"$50000"),$B1559&amp;"#"&amp;U$6,INDIRECT("ИсходныеДанные!$J$2:$J$50000")),0)</f>
        <v>0</v>
      </c>
      <c r="V1559" s="3">
        <f ca="1">IF($B1559&lt;&gt;"",SUMIF(INDIRECT("ИсходныеДанные!$"&amp;$K$4&amp;"$2:$"&amp;$K$4&amp;"$50000"),$B1559&amp;"#"&amp;V$6,INDIRECT("ИсходныеДанные!$J$2:$J$50000")),0)</f>
        <v>0</v>
      </c>
      <c r="W1559" s="16" t="e">
        <f ca="1">SUM(K1559:V1559)/Пофамильно!$R$1</f>
        <v>#DIV/0!</v>
      </c>
    </row>
    <row r="1560" spans="1:23" x14ac:dyDescent="0.25">
      <c r="A1560" s="10" t="str">
        <f t="shared" ca="1" si="26"/>
        <v>delete</v>
      </c>
      <c r="B1560" s="16" cm="1">
        <f t="array" aca="1" ref="B1560" ca="1">INDIRECT("УникальныеСписки!D"&amp;ROW()-$L$4)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14"/>
      <c r="G1560" s="81" t="str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84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84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84" t="str" cm="1">
        <f t="array" aca="1" ref="J1560" ca="1">_xlfn.XLOOKUP($B1560,INDIRECT(SUBSTITUTE("ИсходныеДанные!$где$2:$где$50000","где",$B$4)),INDIRECT(SUBSTITUTE("ИсходныеДанные!$что$2:$что$50000","что",J$4)),"",0,1)</f>
        <v/>
      </c>
      <c r="K1560" s="3">
        <f ca="1">IF($B1560&lt;&gt;"",SUMIF(INDIRECT("ИсходныеДанные!$"&amp;$K$4&amp;"$2:$"&amp;$K$4&amp;"$50000"),$B1560&amp;"#"&amp;K$6,INDIRECT("ИсходныеДанные!$J$2:$J$50000")),0)</f>
        <v>0</v>
      </c>
      <c r="L1560" s="3">
        <f ca="1">IF($B1560&lt;&gt;"",SUMIF(INDIRECT("ИсходныеДанные!$"&amp;$K$4&amp;"$2:$"&amp;$K$4&amp;"$50000"),$B1560&amp;"#"&amp;L$6,INDIRECT("ИсходныеДанные!$J$2:$J$50000")),0)</f>
        <v>0</v>
      </c>
      <c r="M1560" s="3">
        <f ca="1">IF($B1560&lt;&gt;"",SUMIF(INDIRECT("ИсходныеДанные!$"&amp;$K$4&amp;"$2:$"&amp;$K$4&amp;"$50000"),$B1560&amp;"#"&amp;M$6,INDIRECT("ИсходныеДанные!$J$2:$J$50000")),0)</f>
        <v>0</v>
      </c>
      <c r="N1560" s="3">
        <f ca="1">IF($B1560&lt;&gt;"",SUMIF(INDIRECT("ИсходныеДанные!$"&amp;$K$4&amp;"$2:$"&amp;$K$4&amp;"$50000"),$B1560&amp;"#"&amp;N$6,INDIRECT("ИсходныеДанные!$J$2:$J$50000")),0)</f>
        <v>0</v>
      </c>
      <c r="O1560" s="3">
        <f ca="1">IF($B1560&lt;&gt;"",SUMIF(INDIRECT("ИсходныеДанные!$"&amp;$K$4&amp;"$2:$"&amp;$K$4&amp;"$50000"),$B1560&amp;"#"&amp;O$6,INDIRECT("ИсходныеДанные!$J$2:$J$50000")),0)</f>
        <v>0</v>
      </c>
      <c r="P1560" s="3">
        <f ca="1">IF($B1560&lt;&gt;"",SUMIF(INDIRECT("ИсходныеДанные!$"&amp;$K$4&amp;"$2:$"&amp;$K$4&amp;"$50000"),$B1560&amp;"#"&amp;P$6,INDIRECT("ИсходныеДанные!$J$2:$J$50000")),0)</f>
        <v>0</v>
      </c>
      <c r="Q1560" s="3">
        <f ca="1">IF($B1560&lt;&gt;"",SUMIF(INDIRECT("ИсходныеДанные!$"&amp;$K$4&amp;"$2:$"&amp;$K$4&amp;"$50000"),$B1560&amp;"#"&amp;Q$6,INDIRECT("ИсходныеДанные!$J$2:$J$50000")),0)</f>
        <v>0</v>
      </c>
      <c r="R1560" s="3">
        <f ca="1">IF($B1560&lt;&gt;"",SUMIF(INDIRECT("ИсходныеДанные!$"&amp;$K$4&amp;"$2:$"&amp;$K$4&amp;"$50000"),$B1560&amp;"#"&amp;R$6,INDIRECT("ИсходныеДанные!$J$2:$J$50000")),0)</f>
        <v>0</v>
      </c>
      <c r="S1560" s="3">
        <f ca="1">IF($B1560&lt;&gt;"",SUMIF(INDIRECT("ИсходныеДанные!$"&amp;$K$4&amp;"$2:$"&amp;$K$4&amp;"$50000"),$B1560&amp;"#"&amp;S$6,INDIRECT("ИсходныеДанные!$J$2:$J$50000")),0)</f>
        <v>0</v>
      </c>
      <c r="T1560" s="3">
        <f ca="1">IF($B1560&lt;&gt;"",SUMIF(INDIRECT("ИсходныеДанные!$"&amp;$K$4&amp;"$2:$"&amp;$K$4&amp;"$50000"),$B1560&amp;"#"&amp;T$6,INDIRECT("ИсходныеДанные!$J$2:$J$50000")),0)</f>
        <v>0</v>
      </c>
      <c r="U1560" s="3">
        <f ca="1">IF($B1560&lt;&gt;"",SUMIF(INDIRECT("ИсходныеДанные!$"&amp;$K$4&amp;"$2:$"&amp;$K$4&amp;"$50000"),$B1560&amp;"#"&amp;U$6,INDIRECT("ИсходныеДанные!$J$2:$J$50000")),0)</f>
        <v>0</v>
      </c>
      <c r="V1560" s="3">
        <f ca="1">IF($B1560&lt;&gt;"",SUMIF(INDIRECT("ИсходныеДанные!$"&amp;$K$4&amp;"$2:$"&amp;$K$4&amp;"$50000"),$B1560&amp;"#"&amp;V$6,INDIRECT("ИсходныеДанные!$J$2:$J$50000")),0)</f>
        <v>0</v>
      </c>
      <c r="W1560" s="16" t="e">
        <f ca="1">SUM(K1560:V1560)/Пофамильно!$R$1</f>
        <v>#DIV/0!</v>
      </c>
    </row>
    <row r="1561" spans="1:23" x14ac:dyDescent="0.25">
      <c r="A1561" s="10" t="str">
        <f t="shared" ca="1" si="26"/>
        <v>delete</v>
      </c>
      <c r="B1561" s="16" cm="1">
        <f t="array" aca="1" ref="B1561" ca="1">INDIRECT("УникальныеСписки!D"&amp;ROW()-$L$4)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14"/>
      <c r="G1561" s="81" t="str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84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84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84" t="str" cm="1">
        <f t="array" aca="1" ref="J1561" ca="1">_xlfn.XLOOKUP($B1561,INDIRECT(SUBSTITUTE("ИсходныеДанные!$где$2:$где$50000","где",$B$4)),INDIRECT(SUBSTITUTE("ИсходныеДанные!$что$2:$что$50000","что",J$4)),"",0,1)</f>
        <v/>
      </c>
      <c r="K1561" s="3">
        <f ca="1">IF($B1561&lt;&gt;"",SUMIF(INDIRECT("ИсходныеДанные!$"&amp;$K$4&amp;"$2:$"&amp;$K$4&amp;"$50000"),$B1561&amp;"#"&amp;K$6,INDIRECT("ИсходныеДанные!$J$2:$J$50000")),0)</f>
        <v>0</v>
      </c>
      <c r="L1561" s="3">
        <f ca="1">IF($B1561&lt;&gt;"",SUMIF(INDIRECT("ИсходныеДанные!$"&amp;$K$4&amp;"$2:$"&amp;$K$4&amp;"$50000"),$B1561&amp;"#"&amp;L$6,INDIRECT("ИсходныеДанные!$J$2:$J$50000")),0)</f>
        <v>0</v>
      </c>
      <c r="M1561" s="3">
        <f ca="1">IF($B1561&lt;&gt;"",SUMIF(INDIRECT("ИсходныеДанные!$"&amp;$K$4&amp;"$2:$"&amp;$K$4&amp;"$50000"),$B1561&amp;"#"&amp;M$6,INDIRECT("ИсходныеДанные!$J$2:$J$50000")),0)</f>
        <v>0</v>
      </c>
      <c r="N1561" s="3">
        <f ca="1">IF($B1561&lt;&gt;"",SUMIF(INDIRECT("ИсходныеДанные!$"&amp;$K$4&amp;"$2:$"&amp;$K$4&amp;"$50000"),$B1561&amp;"#"&amp;N$6,INDIRECT("ИсходныеДанные!$J$2:$J$50000")),0)</f>
        <v>0</v>
      </c>
      <c r="O1561" s="3">
        <f ca="1">IF($B1561&lt;&gt;"",SUMIF(INDIRECT("ИсходныеДанные!$"&amp;$K$4&amp;"$2:$"&amp;$K$4&amp;"$50000"),$B1561&amp;"#"&amp;O$6,INDIRECT("ИсходныеДанные!$J$2:$J$50000")),0)</f>
        <v>0</v>
      </c>
      <c r="P1561" s="3">
        <f ca="1">IF($B1561&lt;&gt;"",SUMIF(INDIRECT("ИсходныеДанные!$"&amp;$K$4&amp;"$2:$"&amp;$K$4&amp;"$50000"),$B1561&amp;"#"&amp;P$6,INDIRECT("ИсходныеДанные!$J$2:$J$50000")),0)</f>
        <v>0</v>
      </c>
      <c r="Q1561" s="3">
        <f ca="1">IF($B1561&lt;&gt;"",SUMIF(INDIRECT("ИсходныеДанные!$"&amp;$K$4&amp;"$2:$"&amp;$K$4&amp;"$50000"),$B1561&amp;"#"&amp;Q$6,INDIRECT("ИсходныеДанные!$J$2:$J$50000")),0)</f>
        <v>0</v>
      </c>
      <c r="R1561" s="3">
        <f ca="1">IF($B1561&lt;&gt;"",SUMIF(INDIRECT("ИсходныеДанные!$"&amp;$K$4&amp;"$2:$"&amp;$K$4&amp;"$50000"),$B1561&amp;"#"&amp;R$6,INDIRECT("ИсходныеДанные!$J$2:$J$50000")),0)</f>
        <v>0</v>
      </c>
      <c r="S1561" s="3">
        <f ca="1">IF($B1561&lt;&gt;"",SUMIF(INDIRECT("ИсходныеДанные!$"&amp;$K$4&amp;"$2:$"&amp;$K$4&amp;"$50000"),$B1561&amp;"#"&amp;S$6,INDIRECT("ИсходныеДанные!$J$2:$J$50000")),0)</f>
        <v>0</v>
      </c>
      <c r="T1561" s="3">
        <f ca="1">IF($B1561&lt;&gt;"",SUMIF(INDIRECT("ИсходныеДанные!$"&amp;$K$4&amp;"$2:$"&amp;$K$4&amp;"$50000"),$B1561&amp;"#"&amp;T$6,INDIRECT("ИсходныеДанные!$J$2:$J$50000")),0)</f>
        <v>0</v>
      </c>
      <c r="U1561" s="3">
        <f ca="1">IF($B1561&lt;&gt;"",SUMIF(INDIRECT("ИсходныеДанные!$"&amp;$K$4&amp;"$2:$"&amp;$K$4&amp;"$50000"),$B1561&amp;"#"&amp;U$6,INDIRECT("ИсходныеДанные!$J$2:$J$50000")),0)</f>
        <v>0</v>
      </c>
      <c r="V1561" s="3">
        <f ca="1">IF($B1561&lt;&gt;"",SUMIF(INDIRECT("ИсходныеДанные!$"&amp;$K$4&amp;"$2:$"&amp;$K$4&amp;"$50000"),$B1561&amp;"#"&amp;V$6,INDIRECT("ИсходныеДанные!$J$2:$J$50000")),0)</f>
        <v>0</v>
      </c>
      <c r="W1561" s="16" t="e">
        <f ca="1">SUM(K1561:V1561)/Пофамильно!$R$1</f>
        <v>#DIV/0!</v>
      </c>
    </row>
    <row r="1562" spans="1:23" x14ac:dyDescent="0.25">
      <c r="A1562" s="10" t="str">
        <f t="shared" ca="1" si="26"/>
        <v>delete</v>
      </c>
      <c r="B1562" s="16" cm="1">
        <f t="array" aca="1" ref="B1562" ca="1">INDIRECT("УникальныеСписки!D"&amp;ROW()-$L$4)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14"/>
      <c r="G1562" s="81" t="str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84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84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84" t="str" cm="1">
        <f t="array" aca="1" ref="J1562" ca="1">_xlfn.XLOOKUP($B1562,INDIRECT(SUBSTITUTE("ИсходныеДанные!$где$2:$где$50000","где",$B$4)),INDIRECT(SUBSTITUTE("ИсходныеДанные!$что$2:$что$50000","что",J$4)),"",0,1)</f>
        <v/>
      </c>
      <c r="K1562" s="3">
        <f ca="1">IF($B1562&lt;&gt;"",SUMIF(INDIRECT("ИсходныеДанные!$"&amp;$K$4&amp;"$2:$"&amp;$K$4&amp;"$50000"),$B1562&amp;"#"&amp;K$6,INDIRECT("ИсходныеДанные!$J$2:$J$50000")),0)</f>
        <v>0</v>
      </c>
      <c r="L1562" s="3">
        <f ca="1">IF($B1562&lt;&gt;"",SUMIF(INDIRECT("ИсходныеДанные!$"&amp;$K$4&amp;"$2:$"&amp;$K$4&amp;"$50000"),$B1562&amp;"#"&amp;L$6,INDIRECT("ИсходныеДанные!$J$2:$J$50000")),0)</f>
        <v>0</v>
      </c>
      <c r="M1562" s="3">
        <f ca="1">IF($B1562&lt;&gt;"",SUMIF(INDIRECT("ИсходныеДанные!$"&amp;$K$4&amp;"$2:$"&amp;$K$4&amp;"$50000"),$B1562&amp;"#"&amp;M$6,INDIRECT("ИсходныеДанные!$J$2:$J$50000")),0)</f>
        <v>0</v>
      </c>
      <c r="N1562" s="3">
        <f ca="1">IF($B1562&lt;&gt;"",SUMIF(INDIRECT("ИсходныеДанные!$"&amp;$K$4&amp;"$2:$"&amp;$K$4&amp;"$50000"),$B1562&amp;"#"&amp;N$6,INDIRECT("ИсходныеДанные!$J$2:$J$50000")),0)</f>
        <v>0</v>
      </c>
      <c r="O1562" s="3">
        <f ca="1">IF($B1562&lt;&gt;"",SUMIF(INDIRECT("ИсходныеДанные!$"&amp;$K$4&amp;"$2:$"&amp;$K$4&amp;"$50000"),$B1562&amp;"#"&amp;O$6,INDIRECT("ИсходныеДанные!$J$2:$J$50000")),0)</f>
        <v>0</v>
      </c>
      <c r="P1562" s="3">
        <f ca="1">IF($B1562&lt;&gt;"",SUMIF(INDIRECT("ИсходныеДанные!$"&amp;$K$4&amp;"$2:$"&amp;$K$4&amp;"$50000"),$B1562&amp;"#"&amp;P$6,INDIRECT("ИсходныеДанные!$J$2:$J$50000")),0)</f>
        <v>0</v>
      </c>
      <c r="Q1562" s="3">
        <f ca="1">IF($B1562&lt;&gt;"",SUMIF(INDIRECT("ИсходныеДанные!$"&amp;$K$4&amp;"$2:$"&amp;$K$4&amp;"$50000"),$B1562&amp;"#"&amp;Q$6,INDIRECT("ИсходныеДанные!$J$2:$J$50000")),0)</f>
        <v>0</v>
      </c>
      <c r="R1562" s="3">
        <f ca="1">IF($B1562&lt;&gt;"",SUMIF(INDIRECT("ИсходныеДанные!$"&amp;$K$4&amp;"$2:$"&amp;$K$4&amp;"$50000"),$B1562&amp;"#"&amp;R$6,INDIRECT("ИсходныеДанные!$J$2:$J$50000")),0)</f>
        <v>0</v>
      </c>
      <c r="S1562" s="3">
        <f ca="1">IF($B1562&lt;&gt;"",SUMIF(INDIRECT("ИсходныеДанные!$"&amp;$K$4&amp;"$2:$"&amp;$K$4&amp;"$50000"),$B1562&amp;"#"&amp;S$6,INDIRECT("ИсходныеДанные!$J$2:$J$50000")),0)</f>
        <v>0</v>
      </c>
      <c r="T1562" s="3">
        <f ca="1">IF($B1562&lt;&gt;"",SUMIF(INDIRECT("ИсходныеДанные!$"&amp;$K$4&amp;"$2:$"&amp;$K$4&amp;"$50000"),$B1562&amp;"#"&amp;T$6,INDIRECT("ИсходныеДанные!$J$2:$J$50000")),0)</f>
        <v>0</v>
      </c>
      <c r="U1562" s="3">
        <f ca="1">IF($B1562&lt;&gt;"",SUMIF(INDIRECT("ИсходныеДанные!$"&amp;$K$4&amp;"$2:$"&amp;$K$4&amp;"$50000"),$B1562&amp;"#"&amp;U$6,INDIRECT("ИсходныеДанные!$J$2:$J$50000")),0)</f>
        <v>0</v>
      </c>
      <c r="V1562" s="3">
        <f ca="1">IF($B1562&lt;&gt;"",SUMIF(INDIRECT("ИсходныеДанные!$"&amp;$K$4&amp;"$2:$"&amp;$K$4&amp;"$50000"),$B1562&amp;"#"&amp;V$6,INDIRECT("ИсходныеДанные!$J$2:$J$50000")),0)</f>
        <v>0</v>
      </c>
      <c r="W1562" s="16" t="e">
        <f ca="1">SUM(K1562:V1562)/Пофамильно!$R$1</f>
        <v>#DIV/0!</v>
      </c>
    </row>
    <row r="1563" spans="1:23" x14ac:dyDescent="0.25">
      <c r="A1563" s="10" t="str">
        <f t="shared" ca="1" si="26"/>
        <v>delete</v>
      </c>
      <c r="B1563" s="16" cm="1">
        <f t="array" aca="1" ref="B1563" ca="1">INDIRECT("УникальныеСписки!D"&amp;ROW()-$L$4)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14"/>
      <c r="G1563" s="81" t="str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84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84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84" t="str" cm="1">
        <f t="array" aca="1" ref="J1563" ca="1">_xlfn.XLOOKUP($B1563,INDIRECT(SUBSTITUTE("ИсходныеДанные!$где$2:$где$50000","где",$B$4)),INDIRECT(SUBSTITUTE("ИсходныеДанные!$что$2:$что$50000","что",J$4)),"",0,1)</f>
        <v/>
      </c>
      <c r="K1563" s="3">
        <f ca="1">IF($B1563&lt;&gt;"",SUMIF(INDIRECT("ИсходныеДанные!$"&amp;$K$4&amp;"$2:$"&amp;$K$4&amp;"$50000"),$B1563&amp;"#"&amp;K$6,INDIRECT("ИсходныеДанные!$J$2:$J$50000")),0)</f>
        <v>0</v>
      </c>
      <c r="L1563" s="3">
        <f ca="1">IF($B1563&lt;&gt;"",SUMIF(INDIRECT("ИсходныеДанные!$"&amp;$K$4&amp;"$2:$"&amp;$K$4&amp;"$50000"),$B1563&amp;"#"&amp;L$6,INDIRECT("ИсходныеДанные!$J$2:$J$50000")),0)</f>
        <v>0</v>
      </c>
      <c r="M1563" s="3">
        <f ca="1">IF($B1563&lt;&gt;"",SUMIF(INDIRECT("ИсходныеДанные!$"&amp;$K$4&amp;"$2:$"&amp;$K$4&amp;"$50000"),$B1563&amp;"#"&amp;M$6,INDIRECT("ИсходныеДанные!$J$2:$J$50000")),0)</f>
        <v>0</v>
      </c>
      <c r="N1563" s="3">
        <f ca="1">IF($B1563&lt;&gt;"",SUMIF(INDIRECT("ИсходныеДанные!$"&amp;$K$4&amp;"$2:$"&amp;$K$4&amp;"$50000"),$B1563&amp;"#"&amp;N$6,INDIRECT("ИсходныеДанные!$J$2:$J$50000")),0)</f>
        <v>0</v>
      </c>
      <c r="O1563" s="3">
        <f ca="1">IF($B1563&lt;&gt;"",SUMIF(INDIRECT("ИсходныеДанные!$"&amp;$K$4&amp;"$2:$"&amp;$K$4&amp;"$50000"),$B1563&amp;"#"&amp;O$6,INDIRECT("ИсходныеДанные!$J$2:$J$50000")),0)</f>
        <v>0</v>
      </c>
      <c r="P1563" s="3">
        <f ca="1">IF($B1563&lt;&gt;"",SUMIF(INDIRECT("ИсходныеДанные!$"&amp;$K$4&amp;"$2:$"&amp;$K$4&amp;"$50000"),$B1563&amp;"#"&amp;P$6,INDIRECT("ИсходныеДанные!$J$2:$J$50000")),0)</f>
        <v>0</v>
      </c>
      <c r="Q1563" s="3">
        <f ca="1">IF($B1563&lt;&gt;"",SUMIF(INDIRECT("ИсходныеДанные!$"&amp;$K$4&amp;"$2:$"&amp;$K$4&amp;"$50000"),$B1563&amp;"#"&amp;Q$6,INDIRECT("ИсходныеДанные!$J$2:$J$50000")),0)</f>
        <v>0</v>
      </c>
      <c r="R1563" s="3">
        <f ca="1">IF($B1563&lt;&gt;"",SUMIF(INDIRECT("ИсходныеДанные!$"&amp;$K$4&amp;"$2:$"&amp;$K$4&amp;"$50000"),$B1563&amp;"#"&amp;R$6,INDIRECT("ИсходныеДанные!$J$2:$J$50000")),0)</f>
        <v>0</v>
      </c>
      <c r="S1563" s="3">
        <f ca="1">IF($B1563&lt;&gt;"",SUMIF(INDIRECT("ИсходныеДанные!$"&amp;$K$4&amp;"$2:$"&amp;$K$4&amp;"$50000"),$B1563&amp;"#"&amp;S$6,INDIRECT("ИсходныеДанные!$J$2:$J$50000")),0)</f>
        <v>0</v>
      </c>
      <c r="T1563" s="3">
        <f ca="1">IF($B1563&lt;&gt;"",SUMIF(INDIRECT("ИсходныеДанные!$"&amp;$K$4&amp;"$2:$"&amp;$K$4&amp;"$50000"),$B1563&amp;"#"&amp;T$6,INDIRECT("ИсходныеДанные!$J$2:$J$50000")),0)</f>
        <v>0</v>
      </c>
      <c r="U1563" s="3">
        <f ca="1">IF($B1563&lt;&gt;"",SUMIF(INDIRECT("ИсходныеДанные!$"&amp;$K$4&amp;"$2:$"&amp;$K$4&amp;"$50000"),$B1563&amp;"#"&amp;U$6,INDIRECT("ИсходныеДанные!$J$2:$J$50000")),0)</f>
        <v>0</v>
      </c>
      <c r="V1563" s="3">
        <f ca="1">IF($B1563&lt;&gt;"",SUMIF(INDIRECT("ИсходныеДанные!$"&amp;$K$4&amp;"$2:$"&amp;$K$4&amp;"$50000"),$B1563&amp;"#"&amp;V$6,INDIRECT("ИсходныеДанные!$J$2:$J$50000")),0)</f>
        <v>0</v>
      </c>
      <c r="W1563" s="16" t="e">
        <f ca="1">SUM(K1563:V1563)/Пофамильно!$R$1</f>
        <v>#DIV/0!</v>
      </c>
    </row>
    <row r="1564" spans="1:23" x14ac:dyDescent="0.25">
      <c r="A1564" s="10" t="str">
        <f t="shared" ca="1" si="26"/>
        <v>delete</v>
      </c>
      <c r="B1564" s="16" cm="1">
        <f t="array" aca="1" ref="B1564" ca="1">INDIRECT("УникальныеСписки!D"&amp;ROW()-$L$4)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14"/>
      <c r="G1564" s="81" t="str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84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84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84" t="str" cm="1">
        <f t="array" aca="1" ref="J1564" ca="1">_xlfn.XLOOKUP($B1564,INDIRECT(SUBSTITUTE("ИсходныеДанные!$где$2:$где$50000","где",$B$4)),INDIRECT(SUBSTITUTE("ИсходныеДанные!$что$2:$что$50000","что",J$4)),"",0,1)</f>
        <v/>
      </c>
      <c r="K1564" s="3">
        <f ca="1">IF($B1564&lt;&gt;"",SUMIF(INDIRECT("ИсходныеДанные!$"&amp;$K$4&amp;"$2:$"&amp;$K$4&amp;"$50000"),$B1564&amp;"#"&amp;K$6,INDIRECT("ИсходныеДанные!$J$2:$J$50000")),0)</f>
        <v>0</v>
      </c>
      <c r="L1564" s="3">
        <f ca="1">IF($B1564&lt;&gt;"",SUMIF(INDIRECT("ИсходныеДанные!$"&amp;$K$4&amp;"$2:$"&amp;$K$4&amp;"$50000"),$B1564&amp;"#"&amp;L$6,INDIRECT("ИсходныеДанные!$J$2:$J$50000")),0)</f>
        <v>0</v>
      </c>
      <c r="M1564" s="3">
        <f ca="1">IF($B1564&lt;&gt;"",SUMIF(INDIRECT("ИсходныеДанные!$"&amp;$K$4&amp;"$2:$"&amp;$K$4&amp;"$50000"),$B1564&amp;"#"&amp;M$6,INDIRECT("ИсходныеДанные!$J$2:$J$50000")),0)</f>
        <v>0</v>
      </c>
      <c r="N1564" s="3">
        <f ca="1">IF($B1564&lt;&gt;"",SUMIF(INDIRECT("ИсходныеДанные!$"&amp;$K$4&amp;"$2:$"&amp;$K$4&amp;"$50000"),$B1564&amp;"#"&amp;N$6,INDIRECT("ИсходныеДанные!$J$2:$J$50000")),0)</f>
        <v>0</v>
      </c>
      <c r="O1564" s="3">
        <f ca="1">IF($B1564&lt;&gt;"",SUMIF(INDIRECT("ИсходныеДанные!$"&amp;$K$4&amp;"$2:$"&amp;$K$4&amp;"$50000"),$B1564&amp;"#"&amp;O$6,INDIRECT("ИсходныеДанные!$J$2:$J$50000")),0)</f>
        <v>0</v>
      </c>
      <c r="P1564" s="3">
        <f ca="1">IF($B1564&lt;&gt;"",SUMIF(INDIRECT("ИсходныеДанные!$"&amp;$K$4&amp;"$2:$"&amp;$K$4&amp;"$50000"),$B1564&amp;"#"&amp;P$6,INDIRECT("ИсходныеДанные!$J$2:$J$50000")),0)</f>
        <v>0</v>
      </c>
      <c r="Q1564" s="3">
        <f ca="1">IF($B1564&lt;&gt;"",SUMIF(INDIRECT("ИсходныеДанные!$"&amp;$K$4&amp;"$2:$"&amp;$K$4&amp;"$50000"),$B1564&amp;"#"&amp;Q$6,INDIRECT("ИсходныеДанные!$J$2:$J$50000")),0)</f>
        <v>0</v>
      </c>
      <c r="R1564" s="3">
        <f ca="1">IF($B1564&lt;&gt;"",SUMIF(INDIRECT("ИсходныеДанные!$"&amp;$K$4&amp;"$2:$"&amp;$K$4&amp;"$50000"),$B1564&amp;"#"&amp;R$6,INDIRECT("ИсходныеДанные!$J$2:$J$50000")),0)</f>
        <v>0</v>
      </c>
      <c r="S1564" s="3">
        <f ca="1">IF($B1564&lt;&gt;"",SUMIF(INDIRECT("ИсходныеДанные!$"&amp;$K$4&amp;"$2:$"&amp;$K$4&amp;"$50000"),$B1564&amp;"#"&amp;S$6,INDIRECT("ИсходныеДанные!$J$2:$J$50000")),0)</f>
        <v>0</v>
      </c>
      <c r="T1564" s="3">
        <f ca="1">IF($B1564&lt;&gt;"",SUMIF(INDIRECT("ИсходныеДанные!$"&amp;$K$4&amp;"$2:$"&amp;$K$4&amp;"$50000"),$B1564&amp;"#"&amp;T$6,INDIRECT("ИсходныеДанные!$J$2:$J$50000")),0)</f>
        <v>0</v>
      </c>
      <c r="U1564" s="3">
        <f ca="1">IF($B1564&lt;&gt;"",SUMIF(INDIRECT("ИсходныеДанные!$"&amp;$K$4&amp;"$2:$"&amp;$K$4&amp;"$50000"),$B1564&amp;"#"&amp;U$6,INDIRECT("ИсходныеДанные!$J$2:$J$50000")),0)</f>
        <v>0</v>
      </c>
      <c r="V1564" s="3">
        <f ca="1">IF($B1564&lt;&gt;"",SUMIF(INDIRECT("ИсходныеДанные!$"&amp;$K$4&amp;"$2:$"&amp;$K$4&amp;"$50000"),$B1564&amp;"#"&amp;V$6,INDIRECT("ИсходныеДанные!$J$2:$J$50000")),0)</f>
        <v>0</v>
      </c>
      <c r="W1564" s="16" t="e">
        <f ca="1">SUM(K1564:V1564)/Пофамильно!$R$1</f>
        <v>#DIV/0!</v>
      </c>
    </row>
    <row r="1565" spans="1:23" x14ac:dyDescent="0.25">
      <c r="A1565" s="10" t="str">
        <f t="shared" ca="1" si="26"/>
        <v>delete</v>
      </c>
      <c r="B1565" s="16" cm="1">
        <f t="array" aca="1" ref="B1565" ca="1">INDIRECT("УникальныеСписки!D"&amp;ROW()-$L$4)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14"/>
      <c r="G1565" s="81" t="str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84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84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84" t="str" cm="1">
        <f t="array" aca="1" ref="J1565" ca="1">_xlfn.XLOOKUP($B1565,INDIRECT(SUBSTITUTE("ИсходныеДанные!$где$2:$где$50000","где",$B$4)),INDIRECT(SUBSTITUTE("ИсходныеДанные!$что$2:$что$50000","что",J$4)),"",0,1)</f>
        <v/>
      </c>
      <c r="K1565" s="3">
        <f ca="1">IF($B1565&lt;&gt;"",SUMIF(INDIRECT("ИсходныеДанные!$"&amp;$K$4&amp;"$2:$"&amp;$K$4&amp;"$50000"),$B1565&amp;"#"&amp;K$6,INDIRECT("ИсходныеДанные!$J$2:$J$50000")),0)</f>
        <v>0</v>
      </c>
      <c r="L1565" s="3">
        <f ca="1">IF($B1565&lt;&gt;"",SUMIF(INDIRECT("ИсходныеДанные!$"&amp;$K$4&amp;"$2:$"&amp;$K$4&amp;"$50000"),$B1565&amp;"#"&amp;L$6,INDIRECT("ИсходныеДанные!$J$2:$J$50000")),0)</f>
        <v>0</v>
      </c>
      <c r="M1565" s="3">
        <f ca="1">IF($B1565&lt;&gt;"",SUMIF(INDIRECT("ИсходныеДанные!$"&amp;$K$4&amp;"$2:$"&amp;$K$4&amp;"$50000"),$B1565&amp;"#"&amp;M$6,INDIRECT("ИсходныеДанные!$J$2:$J$50000")),0)</f>
        <v>0</v>
      </c>
      <c r="N1565" s="3">
        <f ca="1">IF($B1565&lt;&gt;"",SUMIF(INDIRECT("ИсходныеДанные!$"&amp;$K$4&amp;"$2:$"&amp;$K$4&amp;"$50000"),$B1565&amp;"#"&amp;N$6,INDIRECT("ИсходныеДанные!$J$2:$J$50000")),0)</f>
        <v>0</v>
      </c>
      <c r="O1565" s="3">
        <f ca="1">IF($B1565&lt;&gt;"",SUMIF(INDIRECT("ИсходныеДанные!$"&amp;$K$4&amp;"$2:$"&amp;$K$4&amp;"$50000"),$B1565&amp;"#"&amp;O$6,INDIRECT("ИсходныеДанные!$J$2:$J$50000")),0)</f>
        <v>0</v>
      </c>
      <c r="P1565" s="3">
        <f ca="1">IF($B1565&lt;&gt;"",SUMIF(INDIRECT("ИсходныеДанные!$"&amp;$K$4&amp;"$2:$"&amp;$K$4&amp;"$50000"),$B1565&amp;"#"&amp;P$6,INDIRECT("ИсходныеДанные!$J$2:$J$50000")),0)</f>
        <v>0</v>
      </c>
      <c r="Q1565" s="3">
        <f ca="1">IF($B1565&lt;&gt;"",SUMIF(INDIRECT("ИсходныеДанные!$"&amp;$K$4&amp;"$2:$"&amp;$K$4&amp;"$50000"),$B1565&amp;"#"&amp;Q$6,INDIRECT("ИсходныеДанные!$J$2:$J$50000")),0)</f>
        <v>0</v>
      </c>
      <c r="R1565" s="3">
        <f ca="1">IF($B1565&lt;&gt;"",SUMIF(INDIRECT("ИсходныеДанные!$"&amp;$K$4&amp;"$2:$"&amp;$K$4&amp;"$50000"),$B1565&amp;"#"&amp;R$6,INDIRECT("ИсходныеДанные!$J$2:$J$50000")),0)</f>
        <v>0</v>
      </c>
      <c r="S1565" s="3">
        <f ca="1">IF($B1565&lt;&gt;"",SUMIF(INDIRECT("ИсходныеДанные!$"&amp;$K$4&amp;"$2:$"&amp;$K$4&amp;"$50000"),$B1565&amp;"#"&amp;S$6,INDIRECT("ИсходныеДанные!$J$2:$J$50000")),0)</f>
        <v>0</v>
      </c>
      <c r="T1565" s="3">
        <f ca="1">IF($B1565&lt;&gt;"",SUMIF(INDIRECT("ИсходныеДанные!$"&amp;$K$4&amp;"$2:$"&amp;$K$4&amp;"$50000"),$B1565&amp;"#"&amp;T$6,INDIRECT("ИсходныеДанные!$J$2:$J$50000")),0)</f>
        <v>0</v>
      </c>
      <c r="U1565" s="3">
        <f ca="1">IF($B1565&lt;&gt;"",SUMIF(INDIRECT("ИсходныеДанные!$"&amp;$K$4&amp;"$2:$"&amp;$K$4&amp;"$50000"),$B1565&amp;"#"&amp;U$6,INDIRECT("ИсходныеДанные!$J$2:$J$50000")),0)</f>
        <v>0</v>
      </c>
      <c r="V1565" s="3">
        <f ca="1">IF($B1565&lt;&gt;"",SUMIF(INDIRECT("ИсходныеДанные!$"&amp;$K$4&amp;"$2:$"&amp;$K$4&amp;"$50000"),$B1565&amp;"#"&amp;V$6,INDIRECT("ИсходныеДанные!$J$2:$J$50000")),0)</f>
        <v>0</v>
      </c>
      <c r="W1565" s="16" t="e">
        <f ca="1">SUM(K1565:V1565)/Пофамильно!$R$1</f>
        <v>#DIV/0!</v>
      </c>
    </row>
    <row r="1566" spans="1:23" x14ac:dyDescent="0.25">
      <c r="A1566" s="10" t="str">
        <f t="shared" ca="1" si="26"/>
        <v>delete</v>
      </c>
      <c r="B1566" s="16" cm="1">
        <f t="array" aca="1" ref="B1566" ca="1">INDIRECT("УникальныеСписки!D"&amp;ROW()-$L$4)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14"/>
      <c r="G1566" s="81" t="str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84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84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84" t="str" cm="1">
        <f t="array" aca="1" ref="J1566" ca="1">_xlfn.XLOOKUP($B1566,INDIRECT(SUBSTITUTE("ИсходныеДанные!$где$2:$где$50000","где",$B$4)),INDIRECT(SUBSTITUTE("ИсходныеДанные!$что$2:$что$50000","что",J$4)),"",0,1)</f>
        <v/>
      </c>
      <c r="K1566" s="3">
        <f ca="1">IF($B1566&lt;&gt;"",SUMIF(INDIRECT("ИсходныеДанные!$"&amp;$K$4&amp;"$2:$"&amp;$K$4&amp;"$50000"),$B1566&amp;"#"&amp;K$6,INDIRECT("ИсходныеДанные!$J$2:$J$50000")),0)</f>
        <v>0</v>
      </c>
      <c r="L1566" s="3">
        <f ca="1">IF($B1566&lt;&gt;"",SUMIF(INDIRECT("ИсходныеДанные!$"&amp;$K$4&amp;"$2:$"&amp;$K$4&amp;"$50000"),$B1566&amp;"#"&amp;L$6,INDIRECT("ИсходныеДанные!$J$2:$J$50000")),0)</f>
        <v>0</v>
      </c>
      <c r="M1566" s="3">
        <f ca="1">IF($B1566&lt;&gt;"",SUMIF(INDIRECT("ИсходныеДанные!$"&amp;$K$4&amp;"$2:$"&amp;$K$4&amp;"$50000"),$B1566&amp;"#"&amp;M$6,INDIRECT("ИсходныеДанные!$J$2:$J$50000")),0)</f>
        <v>0</v>
      </c>
      <c r="N1566" s="3">
        <f ca="1">IF($B1566&lt;&gt;"",SUMIF(INDIRECT("ИсходныеДанные!$"&amp;$K$4&amp;"$2:$"&amp;$K$4&amp;"$50000"),$B1566&amp;"#"&amp;N$6,INDIRECT("ИсходныеДанные!$J$2:$J$50000")),0)</f>
        <v>0</v>
      </c>
      <c r="O1566" s="3">
        <f ca="1">IF($B1566&lt;&gt;"",SUMIF(INDIRECT("ИсходныеДанные!$"&amp;$K$4&amp;"$2:$"&amp;$K$4&amp;"$50000"),$B1566&amp;"#"&amp;O$6,INDIRECT("ИсходныеДанные!$J$2:$J$50000")),0)</f>
        <v>0</v>
      </c>
      <c r="P1566" s="3">
        <f ca="1">IF($B1566&lt;&gt;"",SUMIF(INDIRECT("ИсходныеДанные!$"&amp;$K$4&amp;"$2:$"&amp;$K$4&amp;"$50000"),$B1566&amp;"#"&amp;P$6,INDIRECT("ИсходныеДанные!$J$2:$J$50000")),0)</f>
        <v>0</v>
      </c>
      <c r="Q1566" s="3">
        <f ca="1">IF($B1566&lt;&gt;"",SUMIF(INDIRECT("ИсходныеДанные!$"&amp;$K$4&amp;"$2:$"&amp;$K$4&amp;"$50000"),$B1566&amp;"#"&amp;Q$6,INDIRECT("ИсходныеДанные!$J$2:$J$50000")),0)</f>
        <v>0</v>
      </c>
      <c r="R1566" s="3">
        <f ca="1">IF($B1566&lt;&gt;"",SUMIF(INDIRECT("ИсходныеДанные!$"&amp;$K$4&amp;"$2:$"&amp;$K$4&amp;"$50000"),$B1566&amp;"#"&amp;R$6,INDIRECT("ИсходныеДанные!$J$2:$J$50000")),0)</f>
        <v>0</v>
      </c>
      <c r="S1566" s="3">
        <f ca="1">IF($B1566&lt;&gt;"",SUMIF(INDIRECT("ИсходныеДанные!$"&amp;$K$4&amp;"$2:$"&amp;$K$4&amp;"$50000"),$B1566&amp;"#"&amp;S$6,INDIRECT("ИсходныеДанные!$J$2:$J$50000")),0)</f>
        <v>0</v>
      </c>
      <c r="T1566" s="3">
        <f ca="1">IF($B1566&lt;&gt;"",SUMIF(INDIRECT("ИсходныеДанные!$"&amp;$K$4&amp;"$2:$"&amp;$K$4&amp;"$50000"),$B1566&amp;"#"&amp;T$6,INDIRECT("ИсходныеДанные!$J$2:$J$50000")),0)</f>
        <v>0</v>
      </c>
      <c r="U1566" s="3">
        <f ca="1">IF($B1566&lt;&gt;"",SUMIF(INDIRECT("ИсходныеДанные!$"&amp;$K$4&amp;"$2:$"&amp;$K$4&amp;"$50000"),$B1566&amp;"#"&amp;U$6,INDIRECT("ИсходныеДанные!$J$2:$J$50000")),0)</f>
        <v>0</v>
      </c>
      <c r="V1566" s="3">
        <f ca="1">IF($B1566&lt;&gt;"",SUMIF(INDIRECT("ИсходныеДанные!$"&amp;$K$4&amp;"$2:$"&amp;$K$4&amp;"$50000"),$B1566&amp;"#"&amp;V$6,INDIRECT("ИсходныеДанные!$J$2:$J$50000")),0)</f>
        <v>0</v>
      </c>
      <c r="W1566" s="16" t="e">
        <f ca="1">SUM(K1566:V1566)/Пофамильно!$R$1</f>
        <v>#DIV/0!</v>
      </c>
    </row>
    <row r="1567" spans="1:23" x14ac:dyDescent="0.25">
      <c r="A1567" s="10" t="str">
        <f t="shared" ca="1" si="26"/>
        <v>delete</v>
      </c>
      <c r="B1567" s="16" cm="1">
        <f t="array" aca="1" ref="B1567" ca="1">INDIRECT("УникальныеСписки!D"&amp;ROW()-$L$4)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14"/>
      <c r="G1567" s="81" t="str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84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84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84" t="str" cm="1">
        <f t="array" aca="1" ref="J1567" ca="1">_xlfn.XLOOKUP($B1567,INDIRECT(SUBSTITUTE("ИсходныеДанные!$где$2:$где$50000","где",$B$4)),INDIRECT(SUBSTITUTE("ИсходныеДанные!$что$2:$что$50000","что",J$4)),"",0,1)</f>
        <v/>
      </c>
      <c r="K1567" s="3">
        <f ca="1">IF($B1567&lt;&gt;"",SUMIF(INDIRECT("ИсходныеДанные!$"&amp;$K$4&amp;"$2:$"&amp;$K$4&amp;"$50000"),$B1567&amp;"#"&amp;K$6,INDIRECT("ИсходныеДанные!$J$2:$J$50000")),0)</f>
        <v>0</v>
      </c>
      <c r="L1567" s="3">
        <f ca="1">IF($B1567&lt;&gt;"",SUMIF(INDIRECT("ИсходныеДанные!$"&amp;$K$4&amp;"$2:$"&amp;$K$4&amp;"$50000"),$B1567&amp;"#"&amp;L$6,INDIRECT("ИсходныеДанные!$J$2:$J$50000")),0)</f>
        <v>0</v>
      </c>
      <c r="M1567" s="3">
        <f ca="1">IF($B1567&lt;&gt;"",SUMIF(INDIRECT("ИсходныеДанные!$"&amp;$K$4&amp;"$2:$"&amp;$K$4&amp;"$50000"),$B1567&amp;"#"&amp;M$6,INDIRECT("ИсходныеДанные!$J$2:$J$50000")),0)</f>
        <v>0</v>
      </c>
      <c r="N1567" s="3">
        <f ca="1">IF($B1567&lt;&gt;"",SUMIF(INDIRECT("ИсходныеДанные!$"&amp;$K$4&amp;"$2:$"&amp;$K$4&amp;"$50000"),$B1567&amp;"#"&amp;N$6,INDIRECT("ИсходныеДанные!$J$2:$J$50000")),0)</f>
        <v>0</v>
      </c>
      <c r="O1567" s="3">
        <f ca="1">IF($B1567&lt;&gt;"",SUMIF(INDIRECT("ИсходныеДанные!$"&amp;$K$4&amp;"$2:$"&amp;$K$4&amp;"$50000"),$B1567&amp;"#"&amp;O$6,INDIRECT("ИсходныеДанные!$J$2:$J$50000")),0)</f>
        <v>0</v>
      </c>
      <c r="P1567" s="3">
        <f ca="1">IF($B1567&lt;&gt;"",SUMIF(INDIRECT("ИсходныеДанные!$"&amp;$K$4&amp;"$2:$"&amp;$K$4&amp;"$50000"),$B1567&amp;"#"&amp;P$6,INDIRECT("ИсходныеДанные!$J$2:$J$50000")),0)</f>
        <v>0</v>
      </c>
      <c r="Q1567" s="3">
        <f ca="1">IF($B1567&lt;&gt;"",SUMIF(INDIRECT("ИсходныеДанные!$"&amp;$K$4&amp;"$2:$"&amp;$K$4&amp;"$50000"),$B1567&amp;"#"&amp;Q$6,INDIRECT("ИсходныеДанные!$J$2:$J$50000")),0)</f>
        <v>0</v>
      </c>
      <c r="R1567" s="3">
        <f ca="1">IF($B1567&lt;&gt;"",SUMIF(INDIRECT("ИсходныеДанные!$"&amp;$K$4&amp;"$2:$"&amp;$K$4&amp;"$50000"),$B1567&amp;"#"&amp;R$6,INDIRECT("ИсходныеДанные!$J$2:$J$50000")),0)</f>
        <v>0</v>
      </c>
      <c r="S1567" s="3">
        <f ca="1">IF($B1567&lt;&gt;"",SUMIF(INDIRECT("ИсходныеДанные!$"&amp;$K$4&amp;"$2:$"&amp;$K$4&amp;"$50000"),$B1567&amp;"#"&amp;S$6,INDIRECT("ИсходныеДанные!$J$2:$J$50000")),0)</f>
        <v>0</v>
      </c>
      <c r="T1567" s="3">
        <f ca="1">IF($B1567&lt;&gt;"",SUMIF(INDIRECT("ИсходныеДанные!$"&amp;$K$4&amp;"$2:$"&amp;$K$4&amp;"$50000"),$B1567&amp;"#"&amp;T$6,INDIRECT("ИсходныеДанные!$J$2:$J$50000")),0)</f>
        <v>0</v>
      </c>
      <c r="U1567" s="3">
        <f ca="1">IF($B1567&lt;&gt;"",SUMIF(INDIRECT("ИсходныеДанные!$"&amp;$K$4&amp;"$2:$"&amp;$K$4&amp;"$50000"),$B1567&amp;"#"&amp;U$6,INDIRECT("ИсходныеДанные!$J$2:$J$50000")),0)</f>
        <v>0</v>
      </c>
      <c r="V1567" s="3">
        <f ca="1">IF($B1567&lt;&gt;"",SUMIF(INDIRECT("ИсходныеДанные!$"&amp;$K$4&amp;"$2:$"&amp;$K$4&amp;"$50000"),$B1567&amp;"#"&amp;V$6,INDIRECT("ИсходныеДанные!$J$2:$J$50000")),0)</f>
        <v>0</v>
      </c>
      <c r="W1567" s="16" t="e">
        <f ca="1">SUM(K1567:V1567)/Пофамильно!$R$1</f>
        <v>#DIV/0!</v>
      </c>
    </row>
    <row r="1568" spans="1:23" x14ac:dyDescent="0.25">
      <c r="A1568" s="10" t="str">
        <f t="shared" ca="1" si="26"/>
        <v>delete</v>
      </c>
      <c r="B1568" s="16" cm="1">
        <f t="array" aca="1" ref="B1568" ca="1">INDIRECT("УникальныеСписки!D"&amp;ROW()-$L$4)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14"/>
      <c r="G1568" s="81" t="str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84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84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84" t="str" cm="1">
        <f t="array" aca="1" ref="J1568" ca="1">_xlfn.XLOOKUP($B1568,INDIRECT(SUBSTITUTE("ИсходныеДанные!$где$2:$где$50000","где",$B$4)),INDIRECT(SUBSTITUTE("ИсходныеДанные!$что$2:$что$50000","что",J$4)),"",0,1)</f>
        <v/>
      </c>
      <c r="K1568" s="3">
        <f ca="1">IF($B1568&lt;&gt;"",SUMIF(INDIRECT("ИсходныеДанные!$"&amp;$K$4&amp;"$2:$"&amp;$K$4&amp;"$50000"),$B1568&amp;"#"&amp;K$6,INDIRECT("ИсходныеДанные!$J$2:$J$50000")),0)</f>
        <v>0</v>
      </c>
      <c r="L1568" s="3">
        <f ca="1">IF($B1568&lt;&gt;"",SUMIF(INDIRECT("ИсходныеДанные!$"&amp;$K$4&amp;"$2:$"&amp;$K$4&amp;"$50000"),$B1568&amp;"#"&amp;L$6,INDIRECT("ИсходныеДанные!$J$2:$J$50000")),0)</f>
        <v>0</v>
      </c>
      <c r="M1568" s="3">
        <f ca="1">IF($B1568&lt;&gt;"",SUMIF(INDIRECT("ИсходныеДанные!$"&amp;$K$4&amp;"$2:$"&amp;$K$4&amp;"$50000"),$B1568&amp;"#"&amp;M$6,INDIRECT("ИсходныеДанные!$J$2:$J$50000")),0)</f>
        <v>0</v>
      </c>
      <c r="N1568" s="3">
        <f ca="1">IF($B1568&lt;&gt;"",SUMIF(INDIRECT("ИсходныеДанные!$"&amp;$K$4&amp;"$2:$"&amp;$K$4&amp;"$50000"),$B1568&amp;"#"&amp;N$6,INDIRECT("ИсходныеДанные!$J$2:$J$50000")),0)</f>
        <v>0</v>
      </c>
      <c r="O1568" s="3">
        <f ca="1">IF($B1568&lt;&gt;"",SUMIF(INDIRECT("ИсходныеДанные!$"&amp;$K$4&amp;"$2:$"&amp;$K$4&amp;"$50000"),$B1568&amp;"#"&amp;O$6,INDIRECT("ИсходныеДанные!$J$2:$J$50000")),0)</f>
        <v>0</v>
      </c>
      <c r="P1568" s="3">
        <f ca="1">IF($B1568&lt;&gt;"",SUMIF(INDIRECT("ИсходныеДанные!$"&amp;$K$4&amp;"$2:$"&amp;$K$4&amp;"$50000"),$B1568&amp;"#"&amp;P$6,INDIRECT("ИсходныеДанные!$J$2:$J$50000")),0)</f>
        <v>0</v>
      </c>
      <c r="Q1568" s="3">
        <f ca="1">IF($B1568&lt;&gt;"",SUMIF(INDIRECT("ИсходныеДанные!$"&amp;$K$4&amp;"$2:$"&amp;$K$4&amp;"$50000"),$B1568&amp;"#"&amp;Q$6,INDIRECT("ИсходныеДанные!$J$2:$J$50000")),0)</f>
        <v>0</v>
      </c>
      <c r="R1568" s="3">
        <f ca="1">IF($B1568&lt;&gt;"",SUMIF(INDIRECT("ИсходныеДанные!$"&amp;$K$4&amp;"$2:$"&amp;$K$4&amp;"$50000"),$B1568&amp;"#"&amp;R$6,INDIRECT("ИсходныеДанные!$J$2:$J$50000")),0)</f>
        <v>0</v>
      </c>
      <c r="S1568" s="3">
        <f ca="1">IF($B1568&lt;&gt;"",SUMIF(INDIRECT("ИсходныеДанные!$"&amp;$K$4&amp;"$2:$"&amp;$K$4&amp;"$50000"),$B1568&amp;"#"&amp;S$6,INDIRECT("ИсходныеДанные!$J$2:$J$50000")),0)</f>
        <v>0</v>
      </c>
      <c r="T1568" s="3">
        <f ca="1">IF($B1568&lt;&gt;"",SUMIF(INDIRECT("ИсходныеДанные!$"&amp;$K$4&amp;"$2:$"&amp;$K$4&amp;"$50000"),$B1568&amp;"#"&amp;T$6,INDIRECT("ИсходныеДанные!$J$2:$J$50000")),0)</f>
        <v>0</v>
      </c>
      <c r="U1568" s="3">
        <f ca="1">IF($B1568&lt;&gt;"",SUMIF(INDIRECT("ИсходныеДанные!$"&amp;$K$4&amp;"$2:$"&amp;$K$4&amp;"$50000"),$B1568&amp;"#"&amp;U$6,INDIRECT("ИсходныеДанные!$J$2:$J$50000")),0)</f>
        <v>0</v>
      </c>
      <c r="V1568" s="3">
        <f ca="1">IF($B1568&lt;&gt;"",SUMIF(INDIRECT("ИсходныеДанные!$"&amp;$K$4&amp;"$2:$"&amp;$K$4&amp;"$50000"),$B1568&amp;"#"&amp;V$6,INDIRECT("ИсходныеДанные!$J$2:$J$50000")),0)</f>
        <v>0</v>
      </c>
      <c r="W1568" s="16" t="e">
        <f ca="1">SUM(K1568:V1568)/Пофамильно!$R$1</f>
        <v>#DIV/0!</v>
      </c>
    </row>
    <row r="1569" spans="1:23" x14ac:dyDescent="0.25">
      <c r="A1569" s="10" t="str">
        <f t="shared" ca="1" si="26"/>
        <v>delete</v>
      </c>
      <c r="B1569" s="16" cm="1">
        <f t="array" aca="1" ref="B1569" ca="1">INDIRECT("УникальныеСписки!D"&amp;ROW()-$L$4)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14"/>
      <c r="G1569" s="81" t="str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84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84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84" t="str" cm="1">
        <f t="array" aca="1" ref="J1569" ca="1">_xlfn.XLOOKUP($B1569,INDIRECT(SUBSTITUTE("ИсходныеДанные!$где$2:$где$50000","где",$B$4)),INDIRECT(SUBSTITUTE("ИсходныеДанные!$что$2:$что$50000","что",J$4)),"",0,1)</f>
        <v/>
      </c>
      <c r="K1569" s="3">
        <f ca="1">IF($B1569&lt;&gt;"",SUMIF(INDIRECT("ИсходныеДанные!$"&amp;$K$4&amp;"$2:$"&amp;$K$4&amp;"$50000"),$B1569&amp;"#"&amp;K$6,INDIRECT("ИсходныеДанные!$J$2:$J$50000")),0)</f>
        <v>0</v>
      </c>
      <c r="L1569" s="3">
        <f ca="1">IF($B1569&lt;&gt;"",SUMIF(INDIRECT("ИсходныеДанные!$"&amp;$K$4&amp;"$2:$"&amp;$K$4&amp;"$50000"),$B1569&amp;"#"&amp;L$6,INDIRECT("ИсходныеДанные!$J$2:$J$50000")),0)</f>
        <v>0</v>
      </c>
      <c r="M1569" s="3">
        <f ca="1">IF($B1569&lt;&gt;"",SUMIF(INDIRECT("ИсходныеДанные!$"&amp;$K$4&amp;"$2:$"&amp;$K$4&amp;"$50000"),$B1569&amp;"#"&amp;M$6,INDIRECT("ИсходныеДанные!$J$2:$J$50000")),0)</f>
        <v>0</v>
      </c>
      <c r="N1569" s="3">
        <f ca="1">IF($B1569&lt;&gt;"",SUMIF(INDIRECT("ИсходныеДанные!$"&amp;$K$4&amp;"$2:$"&amp;$K$4&amp;"$50000"),$B1569&amp;"#"&amp;N$6,INDIRECT("ИсходныеДанные!$J$2:$J$50000")),0)</f>
        <v>0</v>
      </c>
      <c r="O1569" s="3">
        <f ca="1">IF($B1569&lt;&gt;"",SUMIF(INDIRECT("ИсходныеДанные!$"&amp;$K$4&amp;"$2:$"&amp;$K$4&amp;"$50000"),$B1569&amp;"#"&amp;O$6,INDIRECT("ИсходныеДанные!$J$2:$J$50000")),0)</f>
        <v>0</v>
      </c>
      <c r="P1569" s="3">
        <f ca="1">IF($B1569&lt;&gt;"",SUMIF(INDIRECT("ИсходныеДанные!$"&amp;$K$4&amp;"$2:$"&amp;$K$4&amp;"$50000"),$B1569&amp;"#"&amp;P$6,INDIRECT("ИсходныеДанные!$J$2:$J$50000")),0)</f>
        <v>0</v>
      </c>
      <c r="Q1569" s="3">
        <f ca="1">IF($B1569&lt;&gt;"",SUMIF(INDIRECT("ИсходныеДанные!$"&amp;$K$4&amp;"$2:$"&amp;$K$4&amp;"$50000"),$B1569&amp;"#"&amp;Q$6,INDIRECT("ИсходныеДанные!$J$2:$J$50000")),0)</f>
        <v>0</v>
      </c>
      <c r="R1569" s="3">
        <f ca="1">IF($B1569&lt;&gt;"",SUMIF(INDIRECT("ИсходныеДанные!$"&amp;$K$4&amp;"$2:$"&amp;$K$4&amp;"$50000"),$B1569&amp;"#"&amp;R$6,INDIRECT("ИсходныеДанные!$J$2:$J$50000")),0)</f>
        <v>0</v>
      </c>
      <c r="S1569" s="3">
        <f ca="1">IF($B1569&lt;&gt;"",SUMIF(INDIRECT("ИсходныеДанные!$"&amp;$K$4&amp;"$2:$"&amp;$K$4&amp;"$50000"),$B1569&amp;"#"&amp;S$6,INDIRECT("ИсходныеДанные!$J$2:$J$50000")),0)</f>
        <v>0</v>
      </c>
      <c r="T1569" s="3">
        <f ca="1">IF($B1569&lt;&gt;"",SUMIF(INDIRECT("ИсходныеДанные!$"&amp;$K$4&amp;"$2:$"&amp;$K$4&amp;"$50000"),$B1569&amp;"#"&amp;T$6,INDIRECT("ИсходныеДанные!$J$2:$J$50000")),0)</f>
        <v>0</v>
      </c>
      <c r="U1569" s="3">
        <f ca="1">IF($B1569&lt;&gt;"",SUMIF(INDIRECT("ИсходныеДанные!$"&amp;$K$4&amp;"$2:$"&amp;$K$4&amp;"$50000"),$B1569&amp;"#"&amp;U$6,INDIRECT("ИсходныеДанные!$J$2:$J$50000")),0)</f>
        <v>0</v>
      </c>
      <c r="V1569" s="3">
        <f ca="1">IF($B1569&lt;&gt;"",SUMIF(INDIRECT("ИсходныеДанные!$"&amp;$K$4&amp;"$2:$"&amp;$K$4&amp;"$50000"),$B1569&amp;"#"&amp;V$6,INDIRECT("ИсходныеДанные!$J$2:$J$50000")),0)</f>
        <v>0</v>
      </c>
      <c r="W1569" s="16" t="e">
        <f ca="1">SUM(K1569:V1569)/Пофамильно!$R$1</f>
        <v>#DIV/0!</v>
      </c>
    </row>
    <row r="1570" spans="1:23" x14ac:dyDescent="0.25">
      <c r="A1570" s="10" t="str">
        <f t="shared" ca="1" si="26"/>
        <v>delete</v>
      </c>
      <c r="B1570" s="16" cm="1">
        <f t="array" aca="1" ref="B1570" ca="1">INDIRECT("УникальныеСписки!D"&amp;ROW()-$L$4)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14"/>
      <c r="G1570" s="81" t="str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84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84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84" t="str" cm="1">
        <f t="array" aca="1" ref="J1570" ca="1">_xlfn.XLOOKUP($B1570,INDIRECT(SUBSTITUTE("ИсходныеДанные!$где$2:$где$50000","где",$B$4)),INDIRECT(SUBSTITUTE("ИсходныеДанные!$что$2:$что$50000","что",J$4)),"",0,1)</f>
        <v/>
      </c>
      <c r="K1570" s="3">
        <f ca="1">IF($B1570&lt;&gt;"",SUMIF(INDIRECT("ИсходныеДанные!$"&amp;$K$4&amp;"$2:$"&amp;$K$4&amp;"$50000"),$B1570&amp;"#"&amp;K$6,INDIRECT("ИсходныеДанные!$J$2:$J$50000")),0)</f>
        <v>0</v>
      </c>
      <c r="L1570" s="3">
        <f ca="1">IF($B1570&lt;&gt;"",SUMIF(INDIRECT("ИсходныеДанные!$"&amp;$K$4&amp;"$2:$"&amp;$K$4&amp;"$50000"),$B1570&amp;"#"&amp;L$6,INDIRECT("ИсходныеДанные!$J$2:$J$50000")),0)</f>
        <v>0</v>
      </c>
      <c r="M1570" s="3">
        <f ca="1">IF($B1570&lt;&gt;"",SUMIF(INDIRECT("ИсходныеДанные!$"&amp;$K$4&amp;"$2:$"&amp;$K$4&amp;"$50000"),$B1570&amp;"#"&amp;M$6,INDIRECT("ИсходныеДанные!$J$2:$J$50000")),0)</f>
        <v>0</v>
      </c>
      <c r="N1570" s="3">
        <f ca="1">IF($B1570&lt;&gt;"",SUMIF(INDIRECT("ИсходныеДанные!$"&amp;$K$4&amp;"$2:$"&amp;$K$4&amp;"$50000"),$B1570&amp;"#"&amp;N$6,INDIRECT("ИсходныеДанные!$J$2:$J$50000")),0)</f>
        <v>0</v>
      </c>
      <c r="O1570" s="3">
        <f ca="1">IF($B1570&lt;&gt;"",SUMIF(INDIRECT("ИсходныеДанные!$"&amp;$K$4&amp;"$2:$"&amp;$K$4&amp;"$50000"),$B1570&amp;"#"&amp;O$6,INDIRECT("ИсходныеДанные!$J$2:$J$50000")),0)</f>
        <v>0</v>
      </c>
      <c r="P1570" s="3">
        <f ca="1">IF($B1570&lt;&gt;"",SUMIF(INDIRECT("ИсходныеДанные!$"&amp;$K$4&amp;"$2:$"&amp;$K$4&amp;"$50000"),$B1570&amp;"#"&amp;P$6,INDIRECT("ИсходныеДанные!$J$2:$J$50000")),0)</f>
        <v>0</v>
      </c>
      <c r="Q1570" s="3">
        <f ca="1">IF($B1570&lt;&gt;"",SUMIF(INDIRECT("ИсходныеДанные!$"&amp;$K$4&amp;"$2:$"&amp;$K$4&amp;"$50000"),$B1570&amp;"#"&amp;Q$6,INDIRECT("ИсходныеДанные!$J$2:$J$50000")),0)</f>
        <v>0</v>
      </c>
      <c r="R1570" s="3">
        <f ca="1">IF($B1570&lt;&gt;"",SUMIF(INDIRECT("ИсходныеДанные!$"&amp;$K$4&amp;"$2:$"&amp;$K$4&amp;"$50000"),$B1570&amp;"#"&amp;R$6,INDIRECT("ИсходныеДанные!$J$2:$J$50000")),0)</f>
        <v>0</v>
      </c>
      <c r="S1570" s="3">
        <f ca="1">IF($B1570&lt;&gt;"",SUMIF(INDIRECT("ИсходныеДанные!$"&amp;$K$4&amp;"$2:$"&amp;$K$4&amp;"$50000"),$B1570&amp;"#"&amp;S$6,INDIRECT("ИсходныеДанные!$J$2:$J$50000")),0)</f>
        <v>0</v>
      </c>
      <c r="T1570" s="3">
        <f ca="1">IF($B1570&lt;&gt;"",SUMIF(INDIRECT("ИсходныеДанные!$"&amp;$K$4&amp;"$2:$"&amp;$K$4&amp;"$50000"),$B1570&amp;"#"&amp;T$6,INDIRECT("ИсходныеДанные!$J$2:$J$50000")),0)</f>
        <v>0</v>
      </c>
      <c r="U1570" s="3">
        <f ca="1">IF($B1570&lt;&gt;"",SUMIF(INDIRECT("ИсходныеДанные!$"&amp;$K$4&amp;"$2:$"&amp;$K$4&amp;"$50000"),$B1570&amp;"#"&amp;U$6,INDIRECT("ИсходныеДанные!$J$2:$J$50000")),0)</f>
        <v>0</v>
      </c>
      <c r="V1570" s="3">
        <f ca="1">IF($B1570&lt;&gt;"",SUMIF(INDIRECT("ИсходныеДанные!$"&amp;$K$4&amp;"$2:$"&amp;$K$4&amp;"$50000"),$B1570&amp;"#"&amp;V$6,INDIRECT("ИсходныеДанные!$J$2:$J$50000")),0)</f>
        <v>0</v>
      </c>
      <c r="W1570" s="16" t="e">
        <f ca="1">SUM(K1570:V1570)/Пофамильно!$R$1</f>
        <v>#DIV/0!</v>
      </c>
    </row>
    <row r="1571" spans="1:23" x14ac:dyDescent="0.25">
      <c r="A1571" s="10" t="str">
        <f t="shared" ca="1" si="26"/>
        <v>delete</v>
      </c>
      <c r="B1571" s="16" cm="1">
        <f t="array" aca="1" ref="B1571" ca="1">INDIRECT("УникальныеСписки!D"&amp;ROW()-$L$4)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14"/>
      <c r="G1571" s="81" t="str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84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84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84" t="str" cm="1">
        <f t="array" aca="1" ref="J1571" ca="1">_xlfn.XLOOKUP($B1571,INDIRECT(SUBSTITUTE("ИсходныеДанные!$где$2:$где$50000","где",$B$4)),INDIRECT(SUBSTITUTE("ИсходныеДанные!$что$2:$что$50000","что",J$4)),"",0,1)</f>
        <v/>
      </c>
      <c r="K1571" s="3">
        <f ca="1">IF($B1571&lt;&gt;"",SUMIF(INDIRECT("ИсходныеДанные!$"&amp;$K$4&amp;"$2:$"&amp;$K$4&amp;"$50000"),$B1571&amp;"#"&amp;K$6,INDIRECT("ИсходныеДанные!$J$2:$J$50000")),0)</f>
        <v>0</v>
      </c>
      <c r="L1571" s="3">
        <f ca="1">IF($B1571&lt;&gt;"",SUMIF(INDIRECT("ИсходныеДанные!$"&amp;$K$4&amp;"$2:$"&amp;$K$4&amp;"$50000"),$B1571&amp;"#"&amp;L$6,INDIRECT("ИсходныеДанные!$J$2:$J$50000")),0)</f>
        <v>0</v>
      </c>
      <c r="M1571" s="3">
        <f ca="1">IF($B1571&lt;&gt;"",SUMIF(INDIRECT("ИсходныеДанные!$"&amp;$K$4&amp;"$2:$"&amp;$K$4&amp;"$50000"),$B1571&amp;"#"&amp;M$6,INDIRECT("ИсходныеДанные!$J$2:$J$50000")),0)</f>
        <v>0</v>
      </c>
      <c r="N1571" s="3">
        <f ca="1">IF($B1571&lt;&gt;"",SUMIF(INDIRECT("ИсходныеДанные!$"&amp;$K$4&amp;"$2:$"&amp;$K$4&amp;"$50000"),$B1571&amp;"#"&amp;N$6,INDIRECT("ИсходныеДанные!$J$2:$J$50000")),0)</f>
        <v>0</v>
      </c>
      <c r="O1571" s="3">
        <f ca="1">IF($B1571&lt;&gt;"",SUMIF(INDIRECT("ИсходныеДанные!$"&amp;$K$4&amp;"$2:$"&amp;$K$4&amp;"$50000"),$B1571&amp;"#"&amp;O$6,INDIRECT("ИсходныеДанные!$J$2:$J$50000")),0)</f>
        <v>0</v>
      </c>
      <c r="P1571" s="3">
        <f ca="1">IF($B1571&lt;&gt;"",SUMIF(INDIRECT("ИсходныеДанные!$"&amp;$K$4&amp;"$2:$"&amp;$K$4&amp;"$50000"),$B1571&amp;"#"&amp;P$6,INDIRECT("ИсходныеДанные!$J$2:$J$50000")),0)</f>
        <v>0</v>
      </c>
      <c r="Q1571" s="3">
        <f ca="1">IF($B1571&lt;&gt;"",SUMIF(INDIRECT("ИсходныеДанные!$"&amp;$K$4&amp;"$2:$"&amp;$K$4&amp;"$50000"),$B1571&amp;"#"&amp;Q$6,INDIRECT("ИсходныеДанные!$J$2:$J$50000")),0)</f>
        <v>0</v>
      </c>
      <c r="R1571" s="3">
        <f ca="1">IF($B1571&lt;&gt;"",SUMIF(INDIRECT("ИсходныеДанные!$"&amp;$K$4&amp;"$2:$"&amp;$K$4&amp;"$50000"),$B1571&amp;"#"&amp;R$6,INDIRECT("ИсходныеДанные!$J$2:$J$50000")),0)</f>
        <v>0</v>
      </c>
      <c r="S1571" s="3">
        <f ca="1">IF($B1571&lt;&gt;"",SUMIF(INDIRECT("ИсходныеДанные!$"&amp;$K$4&amp;"$2:$"&amp;$K$4&amp;"$50000"),$B1571&amp;"#"&amp;S$6,INDIRECT("ИсходныеДанные!$J$2:$J$50000")),0)</f>
        <v>0</v>
      </c>
      <c r="T1571" s="3">
        <f ca="1">IF($B1571&lt;&gt;"",SUMIF(INDIRECT("ИсходныеДанные!$"&amp;$K$4&amp;"$2:$"&amp;$K$4&amp;"$50000"),$B1571&amp;"#"&amp;T$6,INDIRECT("ИсходныеДанные!$J$2:$J$50000")),0)</f>
        <v>0</v>
      </c>
      <c r="U1571" s="3">
        <f ca="1">IF($B1571&lt;&gt;"",SUMIF(INDIRECT("ИсходныеДанные!$"&amp;$K$4&amp;"$2:$"&amp;$K$4&amp;"$50000"),$B1571&amp;"#"&amp;U$6,INDIRECT("ИсходныеДанные!$J$2:$J$50000")),0)</f>
        <v>0</v>
      </c>
      <c r="V1571" s="3">
        <f ca="1">IF($B1571&lt;&gt;"",SUMIF(INDIRECT("ИсходныеДанные!$"&amp;$K$4&amp;"$2:$"&amp;$K$4&amp;"$50000"),$B1571&amp;"#"&amp;V$6,INDIRECT("ИсходныеДанные!$J$2:$J$50000")),0)</f>
        <v>0</v>
      </c>
      <c r="W1571" s="16" t="e">
        <f ca="1">SUM(K1571:V1571)/Пофамильно!$R$1</f>
        <v>#DIV/0!</v>
      </c>
    </row>
    <row r="1572" spans="1:23" x14ac:dyDescent="0.25">
      <c r="A1572" s="10" t="str">
        <f t="shared" ca="1" si="26"/>
        <v>delete</v>
      </c>
      <c r="B1572" s="16" cm="1">
        <f t="array" aca="1" ref="B1572" ca="1">INDIRECT("УникальныеСписки!D"&amp;ROW()-$L$4)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14"/>
      <c r="G1572" s="81" t="str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84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84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84" t="str" cm="1">
        <f t="array" aca="1" ref="J1572" ca="1">_xlfn.XLOOKUP($B1572,INDIRECT(SUBSTITUTE("ИсходныеДанные!$где$2:$где$50000","где",$B$4)),INDIRECT(SUBSTITUTE("ИсходныеДанные!$что$2:$что$50000","что",J$4)),"",0,1)</f>
        <v/>
      </c>
      <c r="K1572" s="3">
        <f ca="1">IF($B1572&lt;&gt;"",SUMIF(INDIRECT("ИсходныеДанные!$"&amp;$K$4&amp;"$2:$"&amp;$K$4&amp;"$50000"),$B1572&amp;"#"&amp;K$6,INDIRECT("ИсходныеДанные!$J$2:$J$50000")),0)</f>
        <v>0</v>
      </c>
      <c r="L1572" s="3">
        <f ca="1">IF($B1572&lt;&gt;"",SUMIF(INDIRECT("ИсходныеДанные!$"&amp;$K$4&amp;"$2:$"&amp;$K$4&amp;"$50000"),$B1572&amp;"#"&amp;L$6,INDIRECT("ИсходныеДанные!$J$2:$J$50000")),0)</f>
        <v>0</v>
      </c>
      <c r="M1572" s="3">
        <f ca="1">IF($B1572&lt;&gt;"",SUMIF(INDIRECT("ИсходныеДанные!$"&amp;$K$4&amp;"$2:$"&amp;$K$4&amp;"$50000"),$B1572&amp;"#"&amp;M$6,INDIRECT("ИсходныеДанные!$J$2:$J$50000")),0)</f>
        <v>0</v>
      </c>
      <c r="N1572" s="3">
        <f ca="1">IF($B1572&lt;&gt;"",SUMIF(INDIRECT("ИсходныеДанные!$"&amp;$K$4&amp;"$2:$"&amp;$K$4&amp;"$50000"),$B1572&amp;"#"&amp;N$6,INDIRECT("ИсходныеДанные!$J$2:$J$50000")),0)</f>
        <v>0</v>
      </c>
      <c r="O1572" s="3">
        <f ca="1">IF($B1572&lt;&gt;"",SUMIF(INDIRECT("ИсходныеДанные!$"&amp;$K$4&amp;"$2:$"&amp;$K$4&amp;"$50000"),$B1572&amp;"#"&amp;O$6,INDIRECT("ИсходныеДанные!$J$2:$J$50000")),0)</f>
        <v>0</v>
      </c>
      <c r="P1572" s="3">
        <f ca="1">IF($B1572&lt;&gt;"",SUMIF(INDIRECT("ИсходныеДанные!$"&amp;$K$4&amp;"$2:$"&amp;$K$4&amp;"$50000"),$B1572&amp;"#"&amp;P$6,INDIRECT("ИсходныеДанные!$J$2:$J$50000")),0)</f>
        <v>0</v>
      </c>
      <c r="Q1572" s="3">
        <f ca="1">IF($B1572&lt;&gt;"",SUMIF(INDIRECT("ИсходныеДанные!$"&amp;$K$4&amp;"$2:$"&amp;$K$4&amp;"$50000"),$B1572&amp;"#"&amp;Q$6,INDIRECT("ИсходныеДанные!$J$2:$J$50000")),0)</f>
        <v>0</v>
      </c>
      <c r="R1572" s="3">
        <f ca="1">IF($B1572&lt;&gt;"",SUMIF(INDIRECT("ИсходныеДанные!$"&amp;$K$4&amp;"$2:$"&amp;$K$4&amp;"$50000"),$B1572&amp;"#"&amp;R$6,INDIRECT("ИсходныеДанные!$J$2:$J$50000")),0)</f>
        <v>0</v>
      </c>
      <c r="S1572" s="3">
        <f ca="1">IF($B1572&lt;&gt;"",SUMIF(INDIRECT("ИсходныеДанные!$"&amp;$K$4&amp;"$2:$"&amp;$K$4&amp;"$50000"),$B1572&amp;"#"&amp;S$6,INDIRECT("ИсходныеДанные!$J$2:$J$50000")),0)</f>
        <v>0</v>
      </c>
      <c r="T1572" s="3">
        <f ca="1">IF($B1572&lt;&gt;"",SUMIF(INDIRECT("ИсходныеДанные!$"&amp;$K$4&amp;"$2:$"&amp;$K$4&amp;"$50000"),$B1572&amp;"#"&amp;T$6,INDIRECT("ИсходныеДанные!$J$2:$J$50000")),0)</f>
        <v>0</v>
      </c>
      <c r="U1572" s="3">
        <f ca="1">IF($B1572&lt;&gt;"",SUMIF(INDIRECT("ИсходныеДанные!$"&amp;$K$4&amp;"$2:$"&amp;$K$4&amp;"$50000"),$B1572&amp;"#"&amp;U$6,INDIRECT("ИсходныеДанные!$J$2:$J$50000")),0)</f>
        <v>0</v>
      </c>
      <c r="V1572" s="3">
        <f ca="1">IF($B1572&lt;&gt;"",SUMIF(INDIRECT("ИсходныеДанные!$"&amp;$K$4&amp;"$2:$"&amp;$K$4&amp;"$50000"),$B1572&amp;"#"&amp;V$6,INDIRECT("ИсходныеДанные!$J$2:$J$50000")),0)</f>
        <v>0</v>
      </c>
      <c r="W1572" s="16" t="e">
        <f ca="1">SUM(K1572:V1572)/Пофамильно!$R$1</f>
        <v>#DIV/0!</v>
      </c>
    </row>
    <row r="1573" spans="1:23" x14ac:dyDescent="0.25">
      <c r="A1573" s="10" t="str">
        <f t="shared" ca="1" si="26"/>
        <v>delete</v>
      </c>
      <c r="B1573" s="16" cm="1">
        <f t="array" aca="1" ref="B1573" ca="1">INDIRECT("УникальныеСписки!D"&amp;ROW()-$L$4)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14"/>
      <c r="G1573" s="81" t="str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84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84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84" t="str" cm="1">
        <f t="array" aca="1" ref="J1573" ca="1">_xlfn.XLOOKUP($B1573,INDIRECT(SUBSTITUTE("ИсходныеДанные!$где$2:$где$50000","где",$B$4)),INDIRECT(SUBSTITUTE("ИсходныеДанные!$что$2:$что$50000","что",J$4)),"",0,1)</f>
        <v/>
      </c>
      <c r="K1573" s="3">
        <f ca="1">IF($B1573&lt;&gt;"",SUMIF(INDIRECT("ИсходныеДанные!$"&amp;$K$4&amp;"$2:$"&amp;$K$4&amp;"$50000"),$B1573&amp;"#"&amp;K$6,INDIRECT("ИсходныеДанные!$J$2:$J$50000")),0)</f>
        <v>0</v>
      </c>
      <c r="L1573" s="3">
        <f ca="1">IF($B1573&lt;&gt;"",SUMIF(INDIRECT("ИсходныеДанные!$"&amp;$K$4&amp;"$2:$"&amp;$K$4&amp;"$50000"),$B1573&amp;"#"&amp;L$6,INDIRECT("ИсходныеДанные!$J$2:$J$50000")),0)</f>
        <v>0</v>
      </c>
      <c r="M1573" s="3">
        <f ca="1">IF($B1573&lt;&gt;"",SUMIF(INDIRECT("ИсходныеДанные!$"&amp;$K$4&amp;"$2:$"&amp;$K$4&amp;"$50000"),$B1573&amp;"#"&amp;M$6,INDIRECT("ИсходныеДанные!$J$2:$J$50000")),0)</f>
        <v>0</v>
      </c>
      <c r="N1573" s="3">
        <f ca="1">IF($B1573&lt;&gt;"",SUMIF(INDIRECT("ИсходныеДанные!$"&amp;$K$4&amp;"$2:$"&amp;$K$4&amp;"$50000"),$B1573&amp;"#"&amp;N$6,INDIRECT("ИсходныеДанные!$J$2:$J$50000")),0)</f>
        <v>0</v>
      </c>
      <c r="O1573" s="3">
        <f ca="1">IF($B1573&lt;&gt;"",SUMIF(INDIRECT("ИсходныеДанные!$"&amp;$K$4&amp;"$2:$"&amp;$K$4&amp;"$50000"),$B1573&amp;"#"&amp;O$6,INDIRECT("ИсходныеДанные!$J$2:$J$50000")),0)</f>
        <v>0</v>
      </c>
      <c r="P1573" s="3">
        <f ca="1">IF($B1573&lt;&gt;"",SUMIF(INDIRECT("ИсходныеДанные!$"&amp;$K$4&amp;"$2:$"&amp;$K$4&amp;"$50000"),$B1573&amp;"#"&amp;P$6,INDIRECT("ИсходныеДанные!$J$2:$J$50000")),0)</f>
        <v>0</v>
      </c>
      <c r="Q1573" s="3">
        <f ca="1">IF($B1573&lt;&gt;"",SUMIF(INDIRECT("ИсходныеДанные!$"&amp;$K$4&amp;"$2:$"&amp;$K$4&amp;"$50000"),$B1573&amp;"#"&amp;Q$6,INDIRECT("ИсходныеДанные!$J$2:$J$50000")),0)</f>
        <v>0</v>
      </c>
      <c r="R1573" s="3">
        <f ca="1">IF($B1573&lt;&gt;"",SUMIF(INDIRECT("ИсходныеДанные!$"&amp;$K$4&amp;"$2:$"&amp;$K$4&amp;"$50000"),$B1573&amp;"#"&amp;R$6,INDIRECT("ИсходныеДанные!$J$2:$J$50000")),0)</f>
        <v>0</v>
      </c>
      <c r="S1573" s="3">
        <f ca="1">IF($B1573&lt;&gt;"",SUMIF(INDIRECT("ИсходныеДанные!$"&amp;$K$4&amp;"$2:$"&amp;$K$4&amp;"$50000"),$B1573&amp;"#"&amp;S$6,INDIRECT("ИсходныеДанные!$J$2:$J$50000")),0)</f>
        <v>0</v>
      </c>
      <c r="T1573" s="3">
        <f ca="1">IF($B1573&lt;&gt;"",SUMIF(INDIRECT("ИсходныеДанные!$"&amp;$K$4&amp;"$2:$"&amp;$K$4&amp;"$50000"),$B1573&amp;"#"&amp;T$6,INDIRECT("ИсходныеДанные!$J$2:$J$50000")),0)</f>
        <v>0</v>
      </c>
      <c r="U1573" s="3">
        <f ca="1">IF($B1573&lt;&gt;"",SUMIF(INDIRECT("ИсходныеДанные!$"&amp;$K$4&amp;"$2:$"&amp;$K$4&amp;"$50000"),$B1573&amp;"#"&amp;U$6,INDIRECT("ИсходныеДанные!$J$2:$J$50000")),0)</f>
        <v>0</v>
      </c>
      <c r="V1573" s="3">
        <f ca="1">IF($B1573&lt;&gt;"",SUMIF(INDIRECT("ИсходныеДанные!$"&amp;$K$4&amp;"$2:$"&amp;$K$4&amp;"$50000"),$B1573&amp;"#"&amp;V$6,INDIRECT("ИсходныеДанные!$J$2:$J$50000")),0)</f>
        <v>0</v>
      </c>
      <c r="W1573" s="16" t="e">
        <f ca="1">SUM(K1573:V1573)/Пофамильно!$R$1</f>
        <v>#DIV/0!</v>
      </c>
    </row>
    <row r="1574" spans="1:23" x14ac:dyDescent="0.25">
      <c r="A1574" s="10" t="str">
        <f t="shared" ca="1" si="26"/>
        <v>delete</v>
      </c>
      <c r="B1574" s="16" cm="1">
        <f t="array" aca="1" ref="B1574" ca="1">INDIRECT("УникальныеСписки!D"&amp;ROW()-$L$4)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14"/>
      <c r="G1574" s="81" t="str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84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84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84" t="str" cm="1">
        <f t="array" aca="1" ref="J1574" ca="1">_xlfn.XLOOKUP($B1574,INDIRECT(SUBSTITUTE("ИсходныеДанные!$где$2:$где$50000","где",$B$4)),INDIRECT(SUBSTITUTE("ИсходныеДанные!$что$2:$что$50000","что",J$4)),"",0,1)</f>
        <v/>
      </c>
      <c r="K1574" s="3">
        <f ca="1">IF($B1574&lt;&gt;"",SUMIF(INDIRECT("ИсходныеДанные!$"&amp;$K$4&amp;"$2:$"&amp;$K$4&amp;"$50000"),$B1574&amp;"#"&amp;K$6,INDIRECT("ИсходныеДанные!$J$2:$J$50000")),0)</f>
        <v>0</v>
      </c>
      <c r="L1574" s="3">
        <f ca="1">IF($B1574&lt;&gt;"",SUMIF(INDIRECT("ИсходныеДанные!$"&amp;$K$4&amp;"$2:$"&amp;$K$4&amp;"$50000"),$B1574&amp;"#"&amp;L$6,INDIRECT("ИсходныеДанные!$J$2:$J$50000")),0)</f>
        <v>0</v>
      </c>
      <c r="M1574" s="3">
        <f ca="1">IF($B1574&lt;&gt;"",SUMIF(INDIRECT("ИсходныеДанные!$"&amp;$K$4&amp;"$2:$"&amp;$K$4&amp;"$50000"),$B1574&amp;"#"&amp;M$6,INDIRECT("ИсходныеДанные!$J$2:$J$50000")),0)</f>
        <v>0</v>
      </c>
      <c r="N1574" s="3">
        <f ca="1">IF($B1574&lt;&gt;"",SUMIF(INDIRECT("ИсходныеДанные!$"&amp;$K$4&amp;"$2:$"&amp;$K$4&amp;"$50000"),$B1574&amp;"#"&amp;N$6,INDIRECT("ИсходныеДанные!$J$2:$J$50000")),0)</f>
        <v>0</v>
      </c>
      <c r="O1574" s="3">
        <f ca="1">IF($B1574&lt;&gt;"",SUMIF(INDIRECT("ИсходныеДанные!$"&amp;$K$4&amp;"$2:$"&amp;$K$4&amp;"$50000"),$B1574&amp;"#"&amp;O$6,INDIRECT("ИсходныеДанные!$J$2:$J$50000")),0)</f>
        <v>0</v>
      </c>
      <c r="P1574" s="3">
        <f ca="1">IF($B1574&lt;&gt;"",SUMIF(INDIRECT("ИсходныеДанные!$"&amp;$K$4&amp;"$2:$"&amp;$K$4&amp;"$50000"),$B1574&amp;"#"&amp;P$6,INDIRECT("ИсходныеДанные!$J$2:$J$50000")),0)</f>
        <v>0</v>
      </c>
      <c r="Q1574" s="3">
        <f ca="1">IF($B1574&lt;&gt;"",SUMIF(INDIRECT("ИсходныеДанные!$"&amp;$K$4&amp;"$2:$"&amp;$K$4&amp;"$50000"),$B1574&amp;"#"&amp;Q$6,INDIRECT("ИсходныеДанные!$J$2:$J$50000")),0)</f>
        <v>0</v>
      </c>
      <c r="R1574" s="3">
        <f ca="1">IF($B1574&lt;&gt;"",SUMIF(INDIRECT("ИсходныеДанные!$"&amp;$K$4&amp;"$2:$"&amp;$K$4&amp;"$50000"),$B1574&amp;"#"&amp;R$6,INDIRECT("ИсходныеДанные!$J$2:$J$50000")),0)</f>
        <v>0</v>
      </c>
      <c r="S1574" s="3">
        <f ca="1">IF($B1574&lt;&gt;"",SUMIF(INDIRECT("ИсходныеДанные!$"&amp;$K$4&amp;"$2:$"&amp;$K$4&amp;"$50000"),$B1574&amp;"#"&amp;S$6,INDIRECT("ИсходныеДанные!$J$2:$J$50000")),0)</f>
        <v>0</v>
      </c>
      <c r="T1574" s="3">
        <f ca="1">IF($B1574&lt;&gt;"",SUMIF(INDIRECT("ИсходныеДанные!$"&amp;$K$4&amp;"$2:$"&amp;$K$4&amp;"$50000"),$B1574&amp;"#"&amp;T$6,INDIRECT("ИсходныеДанные!$J$2:$J$50000")),0)</f>
        <v>0</v>
      </c>
      <c r="U1574" s="3">
        <f ca="1">IF($B1574&lt;&gt;"",SUMIF(INDIRECT("ИсходныеДанные!$"&amp;$K$4&amp;"$2:$"&amp;$K$4&amp;"$50000"),$B1574&amp;"#"&amp;U$6,INDIRECT("ИсходныеДанные!$J$2:$J$50000")),0)</f>
        <v>0</v>
      </c>
      <c r="V1574" s="3">
        <f ca="1">IF($B1574&lt;&gt;"",SUMIF(INDIRECT("ИсходныеДанные!$"&amp;$K$4&amp;"$2:$"&amp;$K$4&amp;"$50000"),$B1574&amp;"#"&amp;V$6,INDIRECT("ИсходныеДанные!$J$2:$J$50000")),0)</f>
        <v>0</v>
      </c>
      <c r="W1574" s="16" t="e">
        <f ca="1">SUM(K1574:V1574)/Пофамильно!$R$1</f>
        <v>#DIV/0!</v>
      </c>
    </row>
    <row r="1575" spans="1:23" x14ac:dyDescent="0.25">
      <c r="A1575" s="10" t="str">
        <f t="shared" ca="1" si="26"/>
        <v>delete</v>
      </c>
      <c r="B1575" s="16" cm="1">
        <f t="array" aca="1" ref="B1575" ca="1">INDIRECT("УникальныеСписки!D"&amp;ROW()-$L$4)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14"/>
      <c r="G1575" s="81" t="str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84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84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84" t="str" cm="1">
        <f t="array" aca="1" ref="J1575" ca="1">_xlfn.XLOOKUP($B1575,INDIRECT(SUBSTITUTE("ИсходныеДанные!$где$2:$где$50000","где",$B$4)),INDIRECT(SUBSTITUTE("ИсходныеДанные!$что$2:$что$50000","что",J$4)),"",0,1)</f>
        <v/>
      </c>
      <c r="K1575" s="3">
        <f ca="1">IF($B1575&lt;&gt;"",SUMIF(INDIRECT("ИсходныеДанные!$"&amp;$K$4&amp;"$2:$"&amp;$K$4&amp;"$50000"),$B1575&amp;"#"&amp;K$6,INDIRECT("ИсходныеДанные!$J$2:$J$50000")),0)</f>
        <v>0</v>
      </c>
      <c r="L1575" s="3">
        <f ca="1">IF($B1575&lt;&gt;"",SUMIF(INDIRECT("ИсходныеДанные!$"&amp;$K$4&amp;"$2:$"&amp;$K$4&amp;"$50000"),$B1575&amp;"#"&amp;L$6,INDIRECT("ИсходныеДанные!$J$2:$J$50000")),0)</f>
        <v>0</v>
      </c>
      <c r="M1575" s="3">
        <f ca="1">IF($B1575&lt;&gt;"",SUMIF(INDIRECT("ИсходныеДанные!$"&amp;$K$4&amp;"$2:$"&amp;$K$4&amp;"$50000"),$B1575&amp;"#"&amp;M$6,INDIRECT("ИсходныеДанные!$J$2:$J$50000")),0)</f>
        <v>0</v>
      </c>
      <c r="N1575" s="3">
        <f ca="1">IF($B1575&lt;&gt;"",SUMIF(INDIRECT("ИсходныеДанные!$"&amp;$K$4&amp;"$2:$"&amp;$K$4&amp;"$50000"),$B1575&amp;"#"&amp;N$6,INDIRECT("ИсходныеДанные!$J$2:$J$50000")),0)</f>
        <v>0</v>
      </c>
      <c r="O1575" s="3">
        <f ca="1">IF($B1575&lt;&gt;"",SUMIF(INDIRECT("ИсходныеДанные!$"&amp;$K$4&amp;"$2:$"&amp;$K$4&amp;"$50000"),$B1575&amp;"#"&amp;O$6,INDIRECT("ИсходныеДанные!$J$2:$J$50000")),0)</f>
        <v>0</v>
      </c>
      <c r="P1575" s="3">
        <f ca="1">IF($B1575&lt;&gt;"",SUMIF(INDIRECT("ИсходныеДанные!$"&amp;$K$4&amp;"$2:$"&amp;$K$4&amp;"$50000"),$B1575&amp;"#"&amp;P$6,INDIRECT("ИсходныеДанные!$J$2:$J$50000")),0)</f>
        <v>0</v>
      </c>
      <c r="Q1575" s="3">
        <f ca="1">IF($B1575&lt;&gt;"",SUMIF(INDIRECT("ИсходныеДанные!$"&amp;$K$4&amp;"$2:$"&amp;$K$4&amp;"$50000"),$B1575&amp;"#"&amp;Q$6,INDIRECT("ИсходныеДанные!$J$2:$J$50000")),0)</f>
        <v>0</v>
      </c>
      <c r="R1575" s="3">
        <f ca="1">IF($B1575&lt;&gt;"",SUMIF(INDIRECT("ИсходныеДанные!$"&amp;$K$4&amp;"$2:$"&amp;$K$4&amp;"$50000"),$B1575&amp;"#"&amp;R$6,INDIRECT("ИсходныеДанные!$J$2:$J$50000")),0)</f>
        <v>0</v>
      </c>
      <c r="S1575" s="3">
        <f ca="1">IF($B1575&lt;&gt;"",SUMIF(INDIRECT("ИсходныеДанные!$"&amp;$K$4&amp;"$2:$"&amp;$K$4&amp;"$50000"),$B1575&amp;"#"&amp;S$6,INDIRECT("ИсходныеДанные!$J$2:$J$50000")),0)</f>
        <v>0</v>
      </c>
      <c r="T1575" s="3">
        <f ca="1">IF($B1575&lt;&gt;"",SUMIF(INDIRECT("ИсходныеДанные!$"&amp;$K$4&amp;"$2:$"&amp;$K$4&amp;"$50000"),$B1575&amp;"#"&amp;T$6,INDIRECT("ИсходныеДанные!$J$2:$J$50000")),0)</f>
        <v>0</v>
      </c>
      <c r="U1575" s="3">
        <f ca="1">IF($B1575&lt;&gt;"",SUMIF(INDIRECT("ИсходныеДанные!$"&amp;$K$4&amp;"$2:$"&amp;$K$4&amp;"$50000"),$B1575&amp;"#"&amp;U$6,INDIRECT("ИсходныеДанные!$J$2:$J$50000")),0)</f>
        <v>0</v>
      </c>
      <c r="V1575" s="3">
        <f ca="1">IF($B1575&lt;&gt;"",SUMIF(INDIRECT("ИсходныеДанные!$"&amp;$K$4&amp;"$2:$"&amp;$K$4&amp;"$50000"),$B1575&amp;"#"&amp;V$6,INDIRECT("ИсходныеДанные!$J$2:$J$50000")),0)</f>
        <v>0</v>
      </c>
      <c r="W1575" s="16" t="e">
        <f ca="1">SUM(K1575:V1575)/Пофамильно!$R$1</f>
        <v>#DIV/0!</v>
      </c>
    </row>
    <row r="1576" spans="1:23" x14ac:dyDescent="0.25">
      <c r="A1576" s="10" t="str">
        <f t="shared" ca="1" si="26"/>
        <v>delete</v>
      </c>
      <c r="B1576" s="16" cm="1">
        <f t="array" aca="1" ref="B1576" ca="1">INDIRECT("УникальныеСписки!D"&amp;ROW()-$L$4)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14"/>
      <c r="G1576" s="81" t="str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84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84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84" t="str" cm="1">
        <f t="array" aca="1" ref="J1576" ca="1">_xlfn.XLOOKUP($B1576,INDIRECT(SUBSTITUTE("ИсходныеДанные!$где$2:$где$50000","где",$B$4)),INDIRECT(SUBSTITUTE("ИсходныеДанные!$что$2:$что$50000","что",J$4)),"",0,1)</f>
        <v/>
      </c>
      <c r="K1576" s="3">
        <f ca="1">IF($B1576&lt;&gt;"",SUMIF(INDIRECT("ИсходныеДанные!$"&amp;$K$4&amp;"$2:$"&amp;$K$4&amp;"$50000"),$B1576&amp;"#"&amp;K$6,INDIRECT("ИсходныеДанные!$J$2:$J$50000")),0)</f>
        <v>0</v>
      </c>
      <c r="L1576" s="3">
        <f ca="1">IF($B1576&lt;&gt;"",SUMIF(INDIRECT("ИсходныеДанные!$"&amp;$K$4&amp;"$2:$"&amp;$K$4&amp;"$50000"),$B1576&amp;"#"&amp;L$6,INDIRECT("ИсходныеДанные!$J$2:$J$50000")),0)</f>
        <v>0</v>
      </c>
      <c r="M1576" s="3">
        <f ca="1">IF($B1576&lt;&gt;"",SUMIF(INDIRECT("ИсходныеДанные!$"&amp;$K$4&amp;"$2:$"&amp;$K$4&amp;"$50000"),$B1576&amp;"#"&amp;M$6,INDIRECT("ИсходныеДанные!$J$2:$J$50000")),0)</f>
        <v>0</v>
      </c>
      <c r="N1576" s="3">
        <f ca="1">IF($B1576&lt;&gt;"",SUMIF(INDIRECT("ИсходныеДанные!$"&amp;$K$4&amp;"$2:$"&amp;$K$4&amp;"$50000"),$B1576&amp;"#"&amp;N$6,INDIRECT("ИсходныеДанные!$J$2:$J$50000")),0)</f>
        <v>0</v>
      </c>
      <c r="O1576" s="3">
        <f ca="1">IF($B1576&lt;&gt;"",SUMIF(INDIRECT("ИсходныеДанные!$"&amp;$K$4&amp;"$2:$"&amp;$K$4&amp;"$50000"),$B1576&amp;"#"&amp;O$6,INDIRECT("ИсходныеДанные!$J$2:$J$50000")),0)</f>
        <v>0</v>
      </c>
      <c r="P1576" s="3">
        <f ca="1">IF($B1576&lt;&gt;"",SUMIF(INDIRECT("ИсходныеДанные!$"&amp;$K$4&amp;"$2:$"&amp;$K$4&amp;"$50000"),$B1576&amp;"#"&amp;P$6,INDIRECT("ИсходныеДанные!$J$2:$J$50000")),0)</f>
        <v>0</v>
      </c>
      <c r="Q1576" s="3">
        <f ca="1">IF($B1576&lt;&gt;"",SUMIF(INDIRECT("ИсходныеДанные!$"&amp;$K$4&amp;"$2:$"&amp;$K$4&amp;"$50000"),$B1576&amp;"#"&amp;Q$6,INDIRECT("ИсходныеДанные!$J$2:$J$50000")),0)</f>
        <v>0</v>
      </c>
      <c r="R1576" s="3">
        <f ca="1">IF($B1576&lt;&gt;"",SUMIF(INDIRECT("ИсходныеДанные!$"&amp;$K$4&amp;"$2:$"&amp;$K$4&amp;"$50000"),$B1576&amp;"#"&amp;R$6,INDIRECT("ИсходныеДанные!$J$2:$J$50000")),0)</f>
        <v>0</v>
      </c>
      <c r="S1576" s="3">
        <f ca="1">IF($B1576&lt;&gt;"",SUMIF(INDIRECT("ИсходныеДанные!$"&amp;$K$4&amp;"$2:$"&amp;$K$4&amp;"$50000"),$B1576&amp;"#"&amp;S$6,INDIRECT("ИсходныеДанные!$J$2:$J$50000")),0)</f>
        <v>0</v>
      </c>
      <c r="T1576" s="3">
        <f ca="1">IF($B1576&lt;&gt;"",SUMIF(INDIRECT("ИсходныеДанные!$"&amp;$K$4&amp;"$2:$"&amp;$K$4&amp;"$50000"),$B1576&amp;"#"&amp;T$6,INDIRECT("ИсходныеДанные!$J$2:$J$50000")),0)</f>
        <v>0</v>
      </c>
      <c r="U1576" s="3">
        <f ca="1">IF($B1576&lt;&gt;"",SUMIF(INDIRECT("ИсходныеДанные!$"&amp;$K$4&amp;"$2:$"&amp;$K$4&amp;"$50000"),$B1576&amp;"#"&amp;U$6,INDIRECT("ИсходныеДанные!$J$2:$J$50000")),0)</f>
        <v>0</v>
      </c>
      <c r="V1576" s="3">
        <f ca="1">IF($B1576&lt;&gt;"",SUMIF(INDIRECT("ИсходныеДанные!$"&amp;$K$4&amp;"$2:$"&amp;$K$4&amp;"$50000"),$B1576&amp;"#"&amp;V$6,INDIRECT("ИсходныеДанные!$J$2:$J$50000")),0)</f>
        <v>0</v>
      </c>
      <c r="W1576" s="16" t="e">
        <f ca="1">SUM(K1576:V1576)/Пофамильно!$R$1</f>
        <v>#DIV/0!</v>
      </c>
    </row>
    <row r="1577" spans="1:23" x14ac:dyDescent="0.25">
      <c r="A1577" s="10" t="str">
        <f t="shared" ca="1" si="26"/>
        <v>delete</v>
      </c>
      <c r="B1577" s="16" cm="1">
        <f t="array" aca="1" ref="B1577" ca="1">INDIRECT("УникальныеСписки!D"&amp;ROW()-$L$4)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14"/>
      <c r="G1577" s="81" t="str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84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84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84" t="str" cm="1">
        <f t="array" aca="1" ref="J1577" ca="1">_xlfn.XLOOKUP($B1577,INDIRECT(SUBSTITUTE("ИсходныеДанные!$где$2:$где$50000","где",$B$4)),INDIRECT(SUBSTITUTE("ИсходныеДанные!$что$2:$что$50000","что",J$4)),"",0,1)</f>
        <v/>
      </c>
      <c r="K1577" s="3">
        <f ca="1">IF($B1577&lt;&gt;"",SUMIF(INDIRECT("ИсходныеДанные!$"&amp;$K$4&amp;"$2:$"&amp;$K$4&amp;"$50000"),$B1577&amp;"#"&amp;K$6,INDIRECT("ИсходныеДанные!$J$2:$J$50000")),0)</f>
        <v>0</v>
      </c>
      <c r="L1577" s="3">
        <f ca="1">IF($B1577&lt;&gt;"",SUMIF(INDIRECT("ИсходныеДанные!$"&amp;$K$4&amp;"$2:$"&amp;$K$4&amp;"$50000"),$B1577&amp;"#"&amp;L$6,INDIRECT("ИсходныеДанные!$J$2:$J$50000")),0)</f>
        <v>0</v>
      </c>
      <c r="M1577" s="3">
        <f ca="1">IF($B1577&lt;&gt;"",SUMIF(INDIRECT("ИсходныеДанные!$"&amp;$K$4&amp;"$2:$"&amp;$K$4&amp;"$50000"),$B1577&amp;"#"&amp;M$6,INDIRECT("ИсходныеДанные!$J$2:$J$50000")),0)</f>
        <v>0</v>
      </c>
      <c r="N1577" s="3">
        <f ca="1">IF($B1577&lt;&gt;"",SUMIF(INDIRECT("ИсходныеДанные!$"&amp;$K$4&amp;"$2:$"&amp;$K$4&amp;"$50000"),$B1577&amp;"#"&amp;N$6,INDIRECT("ИсходныеДанные!$J$2:$J$50000")),0)</f>
        <v>0</v>
      </c>
      <c r="O1577" s="3">
        <f ca="1">IF($B1577&lt;&gt;"",SUMIF(INDIRECT("ИсходныеДанные!$"&amp;$K$4&amp;"$2:$"&amp;$K$4&amp;"$50000"),$B1577&amp;"#"&amp;O$6,INDIRECT("ИсходныеДанные!$J$2:$J$50000")),0)</f>
        <v>0</v>
      </c>
      <c r="P1577" s="3">
        <f ca="1">IF($B1577&lt;&gt;"",SUMIF(INDIRECT("ИсходныеДанные!$"&amp;$K$4&amp;"$2:$"&amp;$K$4&amp;"$50000"),$B1577&amp;"#"&amp;P$6,INDIRECT("ИсходныеДанные!$J$2:$J$50000")),0)</f>
        <v>0</v>
      </c>
      <c r="Q1577" s="3">
        <f ca="1">IF($B1577&lt;&gt;"",SUMIF(INDIRECT("ИсходныеДанные!$"&amp;$K$4&amp;"$2:$"&amp;$K$4&amp;"$50000"),$B1577&amp;"#"&amp;Q$6,INDIRECT("ИсходныеДанные!$J$2:$J$50000")),0)</f>
        <v>0</v>
      </c>
      <c r="R1577" s="3">
        <f ca="1">IF($B1577&lt;&gt;"",SUMIF(INDIRECT("ИсходныеДанные!$"&amp;$K$4&amp;"$2:$"&amp;$K$4&amp;"$50000"),$B1577&amp;"#"&amp;R$6,INDIRECT("ИсходныеДанные!$J$2:$J$50000")),0)</f>
        <v>0</v>
      </c>
      <c r="S1577" s="3">
        <f ca="1">IF($B1577&lt;&gt;"",SUMIF(INDIRECT("ИсходныеДанные!$"&amp;$K$4&amp;"$2:$"&amp;$K$4&amp;"$50000"),$B1577&amp;"#"&amp;S$6,INDIRECT("ИсходныеДанные!$J$2:$J$50000")),0)</f>
        <v>0</v>
      </c>
      <c r="T1577" s="3">
        <f ca="1">IF($B1577&lt;&gt;"",SUMIF(INDIRECT("ИсходныеДанные!$"&amp;$K$4&amp;"$2:$"&amp;$K$4&amp;"$50000"),$B1577&amp;"#"&amp;T$6,INDIRECT("ИсходныеДанные!$J$2:$J$50000")),0)</f>
        <v>0</v>
      </c>
      <c r="U1577" s="3">
        <f ca="1">IF($B1577&lt;&gt;"",SUMIF(INDIRECT("ИсходныеДанные!$"&amp;$K$4&amp;"$2:$"&amp;$K$4&amp;"$50000"),$B1577&amp;"#"&amp;U$6,INDIRECT("ИсходныеДанные!$J$2:$J$50000")),0)</f>
        <v>0</v>
      </c>
      <c r="V1577" s="3">
        <f ca="1">IF($B1577&lt;&gt;"",SUMIF(INDIRECT("ИсходныеДанные!$"&amp;$K$4&amp;"$2:$"&amp;$K$4&amp;"$50000"),$B1577&amp;"#"&amp;V$6,INDIRECT("ИсходныеДанные!$J$2:$J$50000")),0)</f>
        <v>0</v>
      </c>
      <c r="W1577" s="16" t="e">
        <f ca="1">SUM(K1577:V1577)/Пофамильно!$R$1</f>
        <v>#DIV/0!</v>
      </c>
    </row>
    <row r="1578" spans="1:23" x14ac:dyDescent="0.25">
      <c r="A1578" s="10" t="str">
        <f t="shared" ca="1" si="26"/>
        <v>delete</v>
      </c>
      <c r="B1578" s="16" cm="1">
        <f t="array" aca="1" ref="B1578" ca="1">INDIRECT("УникальныеСписки!D"&amp;ROW()-$L$4)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14"/>
      <c r="G1578" s="81" t="str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84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84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84" t="str" cm="1">
        <f t="array" aca="1" ref="J1578" ca="1">_xlfn.XLOOKUP($B1578,INDIRECT(SUBSTITUTE("ИсходныеДанные!$где$2:$где$50000","где",$B$4)),INDIRECT(SUBSTITUTE("ИсходныеДанные!$что$2:$что$50000","что",J$4)),"",0,1)</f>
        <v/>
      </c>
      <c r="K1578" s="3">
        <f ca="1">IF($B1578&lt;&gt;"",SUMIF(INDIRECT("ИсходныеДанные!$"&amp;$K$4&amp;"$2:$"&amp;$K$4&amp;"$50000"),$B1578&amp;"#"&amp;K$6,INDIRECT("ИсходныеДанные!$J$2:$J$50000")),0)</f>
        <v>0</v>
      </c>
      <c r="L1578" s="3">
        <f ca="1">IF($B1578&lt;&gt;"",SUMIF(INDIRECT("ИсходныеДанные!$"&amp;$K$4&amp;"$2:$"&amp;$K$4&amp;"$50000"),$B1578&amp;"#"&amp;L$6,INDIRECT("ИсходныеДанные!$J$2:$J$50000")),0)</f>
        <v>0</v>
      </c>
      <c r="M1578" s="3">
        <f ca="1">IF($B1578&lt;&gt;"",SUMIF(INDIRECT("ИсходныеДанные!$"&amp;$K$4&amp;"$2:$"&amp;$K$4&amp;"$50000"),$B1578&amp;"#"&amp;M$6,INDIRECT("ИсходныеДанные!$J$2:$J$50000")),0)</f>
        <v>0</v>
      </c>
      <c r="N1578" s="3">
        <f ca="1">IF($B1578&lt;&gt;"",SUMIF(INDIRECT("ИсходныеДанные!$"&amp;$K$4&amp;"$2:$"&amp;$K$4&amp;"$50000"),$B1578&amp;"#"&amp;N$6,INDIRECT("ИсходныеДанные!$J$2:$J$50000")),0)</f>
        <v>0</v>
      </c>
      <c r="O1578" s="3">
        <f ca="1">IF($B1578&lt;&gt;"",SUMIF(INDIRECT("ИсходныеДанные!$"&amp;$K$4&amp;"$2:$"&amp;$K$4&amp;"$50000"),$B1578&amp;"#"&amp;O$6,INDIRECT("ИсходныеДанные!$J$2:$J$50000")),0)</f>
        <v>0</v>
      </c>
      <c r="P1578" s="3">
        <f ca="1">IF($B1578&lt;&gt;"",SUMIF(INDIRECT("ИсходныеДанные!$"&amp;$K$4&amp;"$2:$"&amp;$K$4&amp;"$50000"),$B1578&amp;"#"&amp;P$6,INDIRECT("ИсходныеДанные!$J$2:$J$50000")),0)</f>
        <v>0</v>
      </c>
      <c r="Q1578" s="3">
        <f ca="1">IF($B1578&lt;&gt;"",SUMIF(INDIRECT("ИсходныеДанные!$"&amp;$K$4&amp;"$2:$"&amp;$K$4&amp;"$50000"),$B1578&amp;"#"&amp;Q$6,INDIRECT("ИсходныеДанные!$J$2:$J$50000")),0)</f>
        <v>0</v>
      </c>
      <c r="R1578" s="3">
        <f ca="1">IF($B1578&lt;&gt;"",SUMIF(INDIRECT("ИсходныеДанные!$"&amp;$K$4&amp;"$2:$"&amp;$K$4&amp;"$50000"),$B1578&amp;"#"&amp;R$6,INDIRECT("ИсходныеДанные!$J$2:$J$50000")),0)</f>
        <v>0</v>
      </c>
      <c r="S1578" s="3">
        <f ca="1">IF($B1578&lt;&gt;"",SUMIF(INDIRECT("ИсходныеДанные!$"&amp;$K$4&amp;"$2:$"&amp;$K$4&amp;"$50000"),$B1578&amp;"#"&amp;S$6,INDIRECT("ИсходныеДанные!$J$2:$J$50000")),0)</f>
        <v>0</v>
      </c>
      <c r="T1578" s="3">
        <f ca="1">IF($B1578&lt;&gt;"",SUMIF(INDIRECT("ИсходныеДанные!$"&amp;$K$4&amp;"$2:$"&amp;$K$4&amp;"$50000"),$B1578&amp;"#"&amp;T$6,INDIRECT("ИсходныеДанные!$J$2:$J$50000")),0)</f>
        <v>0</v>
      </c>
      <c r="U1578" s="3">
        <f ca="1">IF($B1578&lt;&gt;"",SUMIF(INDIRECT("ИсходныеДанные!$"&amp;$K$4&amp;"$2:$"&amp;$K$4&amp;"$50000"),$B1578&amp;"#"&amp;U$6,INDIRECT("ИсходныеДанные!$J$2:$J$50000")),0)</f>
        <v>0</v>
      </c>
      <c r="V1578" s="3">
        <f ca="1">IF($B1578&lt;&gt;"",SUMIF(INDIRECT("ИсходныеДанные!$"&amp;$K$4&amp;"$2:$"&amp;$K$4&amp;"$50000"),$B1578&amp;"#"&amp;V$6,INDIRECT("ИсходныеДанные!$J$2:$J$50000")),0)</f>
        <v>0</v>
      </c>
      <c r="W1578" s="16" t="e">
        <f ca="1">SUM(K1578:V1578)/Пофамильно!$R$1</f>
        <v>#DIV/0!</v>
      </c>
    </row>
    <row r="1579" spans="1:23" x14ac:dyDescent="0.25">
      <c r="A1579" s="10" t="str">
        <f t="shared" ca="1" si="26"/>
        <v>delete</v>
      </c>
      <c r="B1579" s="16" cm="1">
        <f t="array" aca="1" ref="B1579" ca="1">INDIRECT("УникальныеСписки!D"&amp;ROW()-$L$4)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14"/>
      <c r="G1579" s="81" t="str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84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84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84" t="str" cm="1">
        <f t="array" aca="1" ref="J1579" ca="1">_xlfn.XLOOKUP($B1579,INDIRECT(SUBSTITUTE("ИсходныеДанные!$где$2:$где$50000","где",$B$4)),INDIRECT(SUBSTITUTE("ИсходныеДанные!$что$2:$что$50000","что",J$4)),"",0,1)</f>
        <v/>
      </c>
      <c r="K1579" s="3">
        <f ca="1">IF($B1579&lt;&gt;"",SUMIF(INDIRECT("ИсходныеДанные!$"&amp;$K$4&amp;"$2:$"&amp;$K$4&amp;"$50000"),$B1579&amp;"#"&amp;K$6,INDIRECT("ИсходныеДанные!$J$2:$J$50000")),0)</f>
        <v>0</v>
      </c>
      <c r="L1579" s="3">
        <f ca="1">IF($B1579&lt;&gt;"",SUMIF(INDIRECT("ИсходныеДанные!$"&amp;$K$4&amp;"$2:$"&amp;$K$4&amp;"$50000"),$B1579&amp;"#"&amp;L$6,INDIRECT("ИсходныеДанные!$J$2:$J$50000")),0)</f>
        <v>0</v>
      </c>
      <c r="M1579" s="3">
        <f ca="1">IF($B1579&lt;&gt;"",SUMIF(INDIRECT("ИсходныеДанные!$"&amp;$K$4&amp;"$2:$"&amp;$K$4&amp;"$50000"),$B1579&amp;"#"&amp;M$6,INDIRECT("ИсходныеДанные!$J$2:$J$50000")),0)</f>
        <v>0</v>
      </c>
      <c r="N1579" s="3">
        <f ca="1">IF($B1579&lt;&gt;"",SUMIF(INDIRECT("ИсходныеДанные!$"&amp;$K$4&amp;"$2:$"&amp;$K$4&amp;"$50000"),$B1579&amp;"#"&amp;N$6,INDIRECT("ИсходныеДанные!$J$2:$J$50000")),0)</f>
        <v>0</v>
      </c>
      <c r="O1579" s="3">
        <f ca="1">IF($B1579&lt;&gt;"",SUMIF(INDIRECT("ИсходныеДанные!$"&amp;$K$4&amp;"$2:$"&amp;$K$4&amp;"$50000"),$B1579&amp;"#"&amp;O$6,INDIRECT("ИсходныеДанные!$J$2:$J$50000")),0)</f>
        <v>0</v>
      </c>
      <c r="P1579" s="3">
        <f ca="1">IF($B1579&lt;&gt;"",SUMIF(INDIRECT("ИсходныеДанные!$"&amp;$K$4&amp;"$2:$"&amp;$K$4&amp;"$50000"),$B1579&amp;"#"&amp;P$6,INDIRECT("ИсходныеДанные!$J$2:$J$50000")),0)</f>
        <v>0</v>
      </c>
      <c r="Q1579" s="3">
        <f ca="1">IF($B1579&lt;&gt;"",SUMIF(INDIRECT("ИсходныеДанные!$"&amp;$K$4&amp;"$2:$"&amp;$K$4&amp;"$50000"),$B1579&amp;"#"&amp;Q$6,INDIRECT("ИсходныеДанные!$J$2:$J$50000")),0)</f>
        <v>0</v>
      </c>
      <c r="R1579" s="3">
        <f ca="1">IF($B1579&lt;&gt;"",SUMIF(INDIRECT("ИсходныеДанные!$"&amp;$K$4&amp;"$2:$"&amp;$K$4&amp;"$50000"),$B1579&amp;"#"&amp;R$6,INDIRECT("ИсходныеДанные!$J$2:$J$50000")),0)</f>
        <v>0</v>
      </c>
      <c r="S1579" s="3">
        <f ca="1">IF($B1579&lt;&gt;"",SUMIF(INDIRECT("ИсходныеДанные!$"&amp;$K$4&amp;"$2:$"&amp;$K$4&amp;"$50000"),$B1579&amp;"#"&amp;S$6,INDIRECT("ИсходныеДанные!$J$2:$J$50000")),0)</f>
        <v>0</v>
      </c>
      <c r="T1579" s="3">
        <f ca="1">IF($B1579&lt;&gt;"",SUMIF(INDIRECT("ИсходныеДанные!$"&amp;$K$4&amp;"$2:$"&amp;$K$4&amp;"$50000"),$B1579&amp;"#"&amp;T$6,INDIRECT("ИсходныеДанные!$J$2:$J$50000")),0)</f>
        <v>0</v>
      </c>
      <c r="U1579" s="3">
        <f ca="1">IF($B1579&lt;&gt;"",SUMIF(INDIRECT("ИсходныеДанные!$"&amp;$K$4&amp;"$2:$"&amp;$K$4&amp;"$50000"),$B1579&amp;"#"&amp;U$6,INDIRECT("ИсходныеДанные!$J$2:$J$50000")),0)</f>
        <v>0</v>
      </c>
      <c r="V1579" s="3">
        <f ca="1">IF($B1579&lt;&gt;"",SUMIF(INDIRECT("ИсходныеДанные!$"&amp;$K$4&amp;"$2:$"&amp;$K$4&amp;"$50000"),$B1579&amp;"#"&amp;V$6,INDIRECT("ИсходныеДанные!$J$2:$J$50000")),0)</f>
        <v>0</v>
      </c>
      <c r="W1579" s="16" t="e">
        <f ca="1">SUM(K1579:V1579)/Пофамильно!$R$1</f>
        <v>#DIV/0!</v>
      </c>
    </row>
    <row r="1580" spans="1:23" x14ac:dyDescent="0.25">
      <c r="A1580" s="10" t="str">
        <f t="shared" ca="1" si="26"/>
        <v>delete</v>
      </c>
      <c r="B1580" s="16" cm="1">
        <f t="array" aca="1" ref="B1580" ca="1">INDIRECT("УникальныеСписки!D"&amp;ROW()-$L$4)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14"/>
      <c r="G1580" s="81" t="str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84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84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84" t="str" cm="1">
        <f t="array" aca="1" ref="J1580" ca="1">_xlfn.XLOOKUP($B1580,INDIRECT(SUBSTITUTE("ИсходныеДанные!$где$2:$где$50000","где",$B$4)),INDIRECT(SUBSTITUTE("ИсходныеДанные!$что$2:$что$50000","что",J$4)),"",0,1)</f>
        <v/>
      </c>
      <c r="K1580" s="3">
        <f ca="1">IF($B1580&lt;&gt;"",SUMIF(INDIRECT("ИсходныеДанные!$"&amp;$K$4&amp;"$2:$"&amp;$K$4&amp;"$50000"),$B1580&amp;"#"&amp;K$6,INDIRECT("ИсходныеДанные!$J$2:$J$50000")),0)</f>
        <v>0</v>
      </c>
      <c r="L1580" s="3">
        <f ca="1">IF($B1580&lt;&gt;"",SUMIF(INDIRECT("ИсходныеДанные!$"&amp;$K$4&amp;"$2:$"&amp;$K$4&amp;"$50000"),$B1580&amp;"#"&amp;L$6,INDIRECT("ИсходныеДанные!$J$2:$J$50000")),0)</f>
        <v>0</v>
      </c>
      <c r="M1580" s="3">
        <f ca="1">IF($B1580&lt;&gt;"",SUMIF(INDIRECT("ИсходныеДанные!$"&amp;$K$4&amp;"$2:$"&amp;$K$4&amp;"$50000"),$B1580&amp;"#"&amp;M$6,INDIRECT("ИсходныеДанные!$J$2:$J$50000")),0)</f>
        <v>0</v>
      </c>
      <c r="N1580" s="3">
        <f ca="1">IF($B1580&lt;&gt;"",SUMIF(INDIRECT("ИсходныеДанные!$"&amp;$K$4&amp;"$2:$"&amp;$K$4&amp;"$50000"),$B1580&amp;"#"&amp;N$6,INDIRECT("ИсходныеДанные!$J$2:$J$50000")),0)</f>
        <v>0</v>
      </c>
      <c r="O1580" s="3">
        <f ca="1">IF($B1580&lt;&gt;"",SUMIF(INDIRECT("ИсходныеДанные!$"&amp;$K$4&amp;"$2:$"&amp;$K$4&amp;"$50000"),$B1580&amp;"#"&amp;O$6,INDIRECT("ИсходныеДанные!$J$2:$J$50000")),0)</f>
        <v>0</v>
      </c>
      <c r="P1580" s="3">
        <f ca="1">IF($B1580&lt;&gt;"",SUMIF(INDIRECT("ИсходныеДанные!$"&amp;$K$4&amp;"$2:$"&amp;$K$4&amp;"$50000"),$B1580&amp;"#"&amp;P$6,INDIRECT("ИсходныеДанные!$J$2:$J$50000")),0)</f>
        <v>0</v>
      </c>
      <c r="Q1580" s="3">
        <f ca="1">IF($B1580&lt;&gt;"",SUMIF(INDIRECT("ИсходныеДанные!$"&amp;$K$4&amp;"$2:$"&amp;$K$4&amp;"$50000"),$B1580&amp;"#"&amp;Q$6,INDIRECT("ИсходныеДанные!$J$2:$J$50000")),0)</f>
        <v>0</v>
      </c>
      <c r="R1580" s="3">
        <f ca="1">IF($B1580&lt;&gt;"",SUMIF(INDIRECT("ИсходныеДанные!$"&amp;$K$4&amp;"$2:$"&amp;$K$4&amp;"$50000"),$B1580&amp;"#"&amp;R$6,INDIRECT("ИсходныеДанные!$J$2:$J$50000")),0)</f>
        <v>0</v>
      </c>
      <c r="S1580" s="3">
        <f ca="1">IF($B1580&lt;&gt;"",SUMIF(INDIRECT("ИсходныеДанные!$"&amp;$K$4&amp;"$2:$"&amp;$K$4&amp;"$50000"),$B1580&amp;"#"&amp;S$6,INDIRECT("ИсходныеДанные!$J$2:$J$50000")),0)</f>
        <v>0</v>
      </c>
      <c r="T1580" s="3">
        <f ca="1">IF($B1580&lt;&gt;"",SUMIF(INDIRECT("ИсходныеДанные!$"&amp;$K$4&amp;"$2:$"&amp;$K$4&amp;"$50000"),$B1580&amp;"#"&amp;T$6,INDIRECT("ИсходныеДанные!$J$2:$J$50000")),0)</f>
        <v>0</v>
      </c>
      <c r="U1580" s="3">
        <f ca="1">IF($B1580&lt;&gt;"",SUMIF(INDIRECT("ИсходныеДанные!$"&amp;$K$4&amp;"$2:$"&amp;$K$4&amp;"$50000"),$B1580&amp;"#"&amp;U$6,INDIRECT("ИсходныеДанные!$J$2:$J$50000")),0)</f>
        <v>0</v>
      </c>
      <c r="V1580" s="3">
        <f ca="1">IF($B1580&lt;&gt;"",SUMIF(INDIRECT("ИсходныеДанные!$"&amp;$K$4&amp;"$2:$"&amp;$K$4&amp;"$50000"),$B1580&amp;"#"&amp;V$6,INDIRECT("ИсходныеДанные!$J$2:$J$50000")),0)</f>
        <v>0</v>
      </c>
      <c r="W1580" s="16" t="e">
        <f ca="1">SUM(K1580:V1580)/Пофамильно!$R$1</f>
        <v>#DIV/0!</v>
      </c>
    </row>
    <row r="1581" spans="1:23" x14ac:dyDescent="0.25">
      <c r="A1581" s="10" t="str">
        <f t="shared" ca="1" si="26"/>
        <v>delete</v>
      </c>
      <c r="B1581" s="16" cm="1">
        <f t="array" aca="1" ref="B1581" ca="1">INDIRECT("УникальныеСписки!D"&amp;ROW()-$L$4)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14"/>
      <c r="G1581" s="81" t="str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84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84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84" t="str" cm="1">
        <f t="array" aca="1" ref="J1581" ca="1">_xlfn.XLOOKUP($B1581,INDIRECT(SUBSTITUTE("ИсходныеДанные!$где$2:$где$50000","где",$B$4)),INDIRECT(SUBSTITUTE("ИсходныеДанные!$что$2:$что$50000","что",J$4)),"",0,1)</f>
        <v/>
      </c>
      <c r="K1581" s="3">
        <f ca="1">IF($B1581&lt;&gt;"",SUMIF(INDIRECT("ИсходныеДанные!$"&amp;$K$4&amp;"$2:$"&amp;$K$4&amp;"$50000"),$B1581&amp;"#"&amp;K$6,INDIRECT("ИсходныеДанные!$J$2:$J$50000")),0)</f>
        <v>0</v>
      </c>
      <c r="L1581" s="3">
        <f ca="1">IF($B1581&lt;&gt;"",SUMIF(INDIRECT("ИсходныеДанные!$"&amp;$K$4&amp;"$2:$"&amp;$K$4&amp;"$50000"),$B1581&amp;"#"&amp;L$6,INDIRECT("ИсходныеДанные!$J$2:$J$50000")),0)</f>
        <v>0</v>
      </c>
      <c r="M1581" s="3">
        <f ca="1">IF($B1581&lt;&gt;"",SUMIF(INDIRECT("ИсходныеДанные!$"&amp;$K$4&amp;"$2:$"&amp;$K$4&amp;"$50000"),$B1581&amp;"#"&amp;M$6,INDIRECT("ИсходныеДанные!$J$2:$J$50000")),0)</f>
        <v>0</v>
      </c>
      <c r="N1581" s="3">
        <f ca="1">IF($B1581&lt;&gt;"",SUMIF(INDIRECT("ИсходныеДанные!$"&amp;$K$4&amp;"$2:$"&amp;$K$4&amp;"$50000"),$B1581&amp;"#"&amp;N$6,INDIRECT("ИсходныеДанные!$J$2:$J$50000")),0)</f>
        <v>0</v>
      </c>
      <c r="O1581" s="3">
        <f ca="1">IF($B1581&lt;&gt;"",SUMIF(INDIRECT("ИсходныеДанные!$"&amp;$K$4&amp;"$2:$"&amp;$K$4&amp;"$50000"),$B1581&amp;"#"&amp;O$6,INDIRECT("ИсходныеДанные!$J$2:$J$50000")),0)</f>
        <v>0</v>
      </c>
      <c r="P1581" s="3">
        <f ca="1">IF($B1581&lt;&gt;"",SUMIF(INDIRECT("ИсходныеДанные!$"&amp;$K$4&amp;"$2:$"&amp;$K$4&amp;"$50000"),$B1581&amp;"#"&amp;P$6,INDIRECT("ИсходныеДанные!$J$2:$J$50000")),0)</f>
        <v>0</v>
      </c>
      <c r="Q1581" s="3">
        <f ca="1">IF($B1581&lt;&gt;"",SUMIF(INDIRECT("ИсходныеДанные!$"&amp;$K$4&amp;"$2:$"&amp;$K$4&amp;"$50000"),$B1581&amp;"#"&amp;Q$6,INDIRECT("ИсходныеДанные!$J$2:$J$50000")),0)</f>
        <v>0</v>
      </c>
      <c r="R1581" s="3">
        <f ca="1">IF($B1581&lt;&gt;"",SUMIF(INDIRECT("ИсходныеДанные!$"&amp;$K$4&amp;"$2:$"&amp;$K$4&amp;"$50000"),$B1581&amp;"#"&amp;R$6,INDIRECT("ИсходныеДанные!$J$2:$J$50000")),0)</f>
        <v>0</v>
      </c>
      <c r="S1581" s="3">
        <f ca="1">IF($B1581&lt;&gt;"",SUMIF(INDIRECT("ИсходныеДанные!$"&amp;$K$4&amp;"$2:$"&amp;$K$4&amp;"$50000"),$B1581&amp;"#"&amp;S$6,INDIRECT("ИсходныеДанные!$J$2:$J$50000")),0)</f>
        <v>0</v>
      </c>
      <c r="T1581" s="3">
        <f ca="1">IF($B1581&lt;&gt;"",SUMIF(INDIRECT("ИсходныеДанные!$"&amp;$K$4&amp;"$2:$"&amp;$K$4&amp;"$50000"),$B1581&amp;"#"&amp;T$6,INDIRECT("ИсходныеДанные!$J$2:$J$50000")),0)</f>
        <v>0</v>
      </c>
      <c r="U1581" s="3">
        <f ca="1">IF($B1581&lt;&gt;"",SUMIF(INDIRECT("ИсходныеДанные!$"&amp;$K$4&amp;"$2:$"&amp;$K$4&amp;"$50000"),$B1581&amp;"#"&amp;U$6,INDIRECT("ИсходныеДанные!$J$2:$J$50000")),0)</f>
        <v>0</v>
      </c>
      <c r="V1581" s="3">
        <f ca="1">IF($B1581&lt;&gt;"",SUMIF(INDIRECT("ИсходныеДанные!$"&amp;$K$4&amp;"$2:$"&amp;$K$4&amp;"$50000"),$B1581&amp;"#"&amp;V$6,INDIRECT("ИсходныеДанные!$J$2:$J$50000")),0)</f>
        <v>0</v>
      </c>
      <c r="W1581" s="16" t="e">
        <f ca="1">SUM(K1581:V1581)/Пофамильно!$R$1</f>
        <v>#DIV/0!</v>
      </c>
    </row>
    <row r="1582" spans="1:23" x14ac:dyDescent="0.25">
      <c r="A1582" s="10" t="str">
        <f t="shared" ca="1" si="26"/>
        <v>delete</v>
      </c>
      <c r="B1582" s="16" cm="1">
        <f t="array" aca="1" ref="B1582" ca="1">INDIRECT("УникальныеСписки!D"&amp;ROW()-$L$4)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14"/>
      <c r="G1582" s="81" t="str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84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84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84" t="str" cm="1">
        <f t="array" aca="1" ref="J1582" ca="1">_xlfn.XLOOKUP($B1582,INDIRECT(SUBSTITUTE("ИсходныеДанные!$где$2:$где$50000","где",$B$4)),INDIRECT(SUBSTITUTE("ИсходныеДанные!$что$2:$что$50000","что",J$4)),"",0,1)</f>
        <v/>
      </c>
      <c r="K1582" s="3">
        <f ca="1">IF($B1582&lt;&gt;"",SUMIF(INDIRECT("ИсходныеДанные!$"&amp;$K$4&amp;"$2:$"&amp;$K$4&amp;"$50000"),$B1582&amp;"#"&amp;K$6,INDIRECT("ИсходныеДанные!$J$2:$J$50000")),0)</f>
        <v>0</v>
      </c>
      <c r="L1582" s="3">
        <f ca="1">IF($B1582&lt;&gt;"",SUMIF(INDIRECT("ИсходныеДанные!$"&amp;$K$4&amp;"$2:$"&amp;$K$4&amp;"$50000"),$B1582&amp;"#"&amp;L$6,INDIRECT("ИсходныеДанные!$J$2:$J$50000")),0)</f>
        <v>0</v>
      </c>
      <c r="M1582" s="3">
        <f ca="1">IF($B1582&lt;&gt;"",SUMIF(INDIRECT("ИсходныеДанные!$"&amp;$K$4&amp;"$2:$"&amp;$K$4&amp;"$50000"),$B1582&amp;"#"&amp;M$6,INDIRECT("ИсходныеДанные!$J$2:$J$50000")),0)</f>
        <v>0</v>
      </c>
      <c r="N1582" s="3">
        <f ca="1">IF($B1582&lt;&gt;"",SUMIF(INDIRECT("ИсходныеДанные!$"&amp;$K$4&amp;"$2:$"&amp;$K$4&amp;"$50000"),$B1582&amp;"#"&amp;N$6,INDIRECT("ИсходныеДанные!$J$2:$J$50000")),0)</f>
        <v>0</v>
      </c>
      <c r="O1582" s="3">
        <f ca="1">IF($B1582&lt;&gt;"",SUMIF(INDIRECT("ИсходныеДанные!$"&amp;$K$4&amp;"$2:$"&amp;$K$4&amp;"$50000"),$B1582&amp;"#"&amp;O$6,INDIRECT("ИсходныеДанные!$J$2:$J$50000")),0)</f>
        <v>0</v>
      </c>
      <c r="P1582" s="3">
        <f ca="1">IF($B1582&lt;&gt;"",SUMIF(INDIRECT("ИсходныеДанные!$"&amp;$K$4&amp;"$2:$"&amp;$K$4&amp;"$50000"),$B1582&amp;"#"&amp;P$6,INDIRECT("ИсходныеДанные!$J$2:$J$50000")),0)</f>
        <v>0</v>
      </c>
      <c r="Q1582" s="3">
        <f ca="1">IF($B1582&lt;&gt;"",SUMIF(INDIRECT("ИсходныеДанные!$"&amp;$K$4&amp;"$2:$"&amp;$K$4&amp;"$50000"),$B1582&amp;"#"&amp;Q$6,INDIRECT("ИсходныеДанные!$J$2:$J$50000")),0)</f>
        <v>0</v>
      </c>
      <c r="R1582" s="3">
        <f ca="1">IF($B1582&lt;&gt;"",SUMIF(INDIRECT("ИсходныеДанные!$"&amp;$K$4&amp;"$2:$"&amp;$K$4&amp;"$50000"),$B1582&amp;"#"&amp;R$6,INDIRECT("ИсходныеДанные!$J$2:$J$50000")),0)</f>
        <v>0</v>
      </c>
      <c r="S1582" s="3">
        <f ca="1">IF($B1582&lt;&gt;"",SUMIF(INDIRECT("ИсходныеДанные!$"&amp;$K$4&amp;"$2:$"&amp;$K$4&amp;"$50000"),$B1582&amp;"#"&amp;S$6,INDIRECT("ИсходныеДанные!$J$2:$J$50000")),0)</f>
        <v>0</v>
      </c>
      <c r="T1582" s="3">
        <f ca="1">IF($B1582&lt;&gt;"",SUMIF(INDIRECT("ИсходныеДанные!$"&amp;$K$4&amp;"$2:$"&amp;$K$4&amp;"$50000"),$B1582&amp;"#"&amp;T$6,INDIRECT("ИсходныеДанные!$J$2:$J$50000")),0)</f>
        <v>0</v>
      </c>
      <c r="U1582" s="3">
        <f ca="1">IF($B1582&lt;&gt;"",SUMIF(INDIRECT("ИсходныеДанные!$"&amp;$K$4&amp;"$2:$"&amp;$K$4&amp;"$50000"),$B1582&amp;"#"&amp;U$6,INDIRECT("ИсходныеДанные!$J$2:$J$50000")),0)</f>
        <v>0</v>
      </c>
      <c r="V1582" s="3">
        <f ca="1">IF($B1582&lt;&gt;"",SUMIF(INDIRECT("ИсходныеДанные!$"&amp;$K$4&amp;"$2:$"&amp;$K$4&amp;"$50000"),$B1582&amp;"#"&amp;V$6,INDIRECT("ИсходныеДанные!$J$2:$J$50000")),0)</f>
        <v>0</v>
      </c>
      <c r="W1582" s="16" t="e">
        <f ca="1">SUM(K1582:V1582)/Пофамильно!$R$1</f>
        <v>#DIV/0!</v>
      </c>
    </row>
    <row r="1583" spans="1:23" x14ac:dyDescent="0.25">
      <c r="A1583" s="10" t="str">
        <f t="shared" ca="1" si="26"/>
        <v>delete</v>
      </c>
      <c r="B1583" s="16" cm="1">
        <f t="array" aca="1" ref="B1583" ca="1">INDIRECT("УникальныеСписки!D"&amp;ROW()-$L$4)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14"/>
      <c r="G1583" s="81" t="str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84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84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84" t="str" cm="1">
        <f t="array" aca="1" ref="J1583" ca="1">_xlfn.XLOOKUP($B1583,INDIRECT(SUBSTITUTE("ИсходныеДанные!$где$2:$где$50000","где",$B$4)),INDIRECT(SUBSTITUTE("ИсходныеДанные!$что$2:$что$50000","что",J$4)),"",0,1)</f>
        <v/>
      </c>
      <c r="K1583" s="3">
        <f ca="1">IF($B1583&lt;&gt;"",SUMIF(INDIRECT("ИсходныеДанные!$"&amp;$K$4&amp;"$2:$"&amp;$K$4&amp;"$50000"),$B1583&amp;"#"&amp;K$6,INDIRECT("ИсходныеДанные!$J$2:$J$50000")),0)</f>
        <v>0</v>
      </c>
      <c r="L1583" s="3">
        <f ca="1">IF($B1583&lt;&gt;"",SUMIF(INDIRECT("ИсходныеДанные!$"&amp;$K$4&amp;"$2:$"&amp;$K$4&amp;"$50000"),$B1583&amp;"#"&amp;L$6,INDIRECT("ИсходныеДанные!$J$2:$J$50000")),0)</f>
        <v>0</v>
      </c>
      <c r="M1583" s="3">
        <f ca="1">IF($B1583&lt;&gt;"",SUMIF(INDIRECT("ИсходныеДанные!$"&amp;$K$4&amp;"$2:$"&amp;$K$4&amp;"$50000"),$B1583&amp;"#"&amp;M$6,INDIRECT("ИсходныеДанные!$J$2:$J$50000")),0)</f>
        <v>0</v>
      </c>
      <c r="N1583" s="3">
        <f ca="1">IF($B1583&lt;&gt;"",SUMIF(INDIRECT("ИсходныеДанные!$"&amp;$K$4&amp;"$2:$"&amp;$K$4&amp;"$50000"),$B1583&amp;"#"&amp;N$6,INDIRECT("ИсходныеДанные!$J$2:$J$50000")),0)</f>
        <v>0</v>
      </c>
      <c r="O1583" s="3">
        <f ca="1">IF($B1583&lt;&gt;"",SUMIF(INDIRECT("ИсходныеДанные!$"&amp;$K$4&amp;"$2:$"&amp;$K$4&amp;"$50000"),$B1583&amp;"#"&amp;O$6,INDIRECT("ИсходныеДанные!$J$2:$J$50000")),0)</f>
        <v>0</v>
      </c>
      <c r="P1583" s="3">
        <f ca="1">IF($B1583&lt;&gt;"",SUMIF(INDIRECT("ИсходныеДанные!$"&amp;$K$4&amp;"$2:$"&amp;$K$4&amp;"$50000"),$B1583&amp;"#"&amp;P$6,INDIRECT("ИсходныеДанные!$J$2:$J$50000")),0)</f>
        <v>0</v>
      </c>
      <c r="Q1583" s="3">
        <f ca="1">IF($B1583&lt;&gt;"",SUMIF(INDIRECT("ИсходныеДанные!$"&amp;$K$4&amp;"$2:$"&amp;$K$4&amp;"$50000"),$B1583&amp;"#"&amp;Q$6,INDIRECT("ИсходныеДанные!$J$2:$J$50000")),0)</f>
        <v>0</v>
      </c>
      <c r="R1583" s="3">
        <f ca="1">IF($B1583&lt;&gt;"",SUMIF(INDIRECT("ИсходныеДанные!$"&amp;$K$4&amp;"$2:$"&amp;$K$4&amp;"$50000"),$B1583&amp;"#"&amp;R$6,INDIRECT("ИсходныеДанные!$J$2:$J$50000")),0)</f>
        <v>0</v>
      </c>
      <c r="S1583" s="3">
        <f ca="1">IF($B1583&lt;&gt;"",SUMIF(INDIRECT("ИсходныеДанные!$"&amp;$K$4&amp;"$2:$"&amp;$K$4&amp;"$50000"),$B1583&amp;"#"&amp;S$6,INDIRECT("ИсходныеДанные!$J$2:$J$50000")),0)</f>
        <v>0</v>
      </c>
      <c r="T1583" s="3">
        <f ca="1">IF($B1583&lt;&gt;"",SUMIF(INDIRECT("ИсходныеДанные!$"&amp;$K$4&amp;"$2:$"&amp;$K$4&amp;"$50000"),$B1583&amp;"#"&amp;T$6,INDIRECT("ИсходныеДанные!$J$2:$J$50000")),0)</f>
        <v>0</v>
      </c>
      <c r="U1583" s="3">
        <f ca="1">IF($B1583&lt;&gt;"",SUMIF(INDIRECT("ИсходныеДанные!$"&amp;$K$4&amp;"$2:$"&amp;$K$4&amp;"$50000"),$B1583&amp;"#"&amp;U$6,INDIRECT("ИсходныеДанные!$J$2:$J$50000")),0)</f>
        <v>0</v>
      </c>
      <c r="V1583" s="3">
        <f ca="1">IF($B1583&lt;&gt;"",SUMIF(INDIRECT("ИсходныеДанные!$"&amp;$K$4&amp;"$2:$"&amp;$K$4&amp;"$50000"),$B1583&amp;"#"&amp;V$6,INDIRECT("ИсходныеДанные!$J$2:$J$50000")),0)</f>
        <v>0</v>
      </c>
      <c r="W1583" s="16" t="e">
        <f ca="1">SUM(K1583:V1583)/Пофамильно!$R$1</f>
        <v>#DIV/0!</v>
      </c>
    </row>
    <row r="1584" spans="1:23" x14ac:dyDescent="0.25">
      <c r="A1584" s="10" t="str">
        <f t="shared" ca="1" si="26"/>
        <v>delete</v>
      </c>
      <c r="B1584" s="16" cm="1">
        <f t="array" aca="1" ref="B1584" ca="1">INDIRECT("УникальныеСписки!D"&amp;ROW()-$L$4)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14"/>
      <c r="G1584" s="81" t="str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84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84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84" t="str" cm="1">
        <f t="array" aca="1" ref="J1584" ca="1">_xlfn.XLOOKUP($B1584,INDIRECT(SUBSTITUTE("ИсходныеДанные!$где$2:$где$50000","где",$B$4)),INDIRECT(SUBSTITUTE("ИсходныеДанные!$что$2:$что$50000","что",J$4)),"",0,1)</f>
        <v/>
      </c>
      <c r="K1584" s="3">
        <f ca="1">IF($B1584&lt;&gt;"",SUMIF(INDIRECT("ИсходныеДанные!$"&amp;$K$4&amp;"$2:$"&amp;$K$4&amp;"$50000"),$B1584&amp;"#"&amp;K$6,INDIRECT("ИсходныеДанные!$J$2:$J$50000")),0)</f>
        <v>0</v>
      </c>
      <c r="L1584" s="3">
        <f ca="1">IF($B1584&lt;&gt;"",SUMIF(INDIRECT("ИсходныеДанные!$"&amp;$K$4&amp;"$2:$"&amp;$K$4&amp;"$50000"),$B1584&amp;"#"&amp;L$6,INDIRECT("ИсходныеДанные!$J$2:$J$50000")),0)</f>
        <v>0</v>
      </c>
      <c r="M1584" s="3">
        <f ca="1">IF($B1584&lt;&gt;"",SUMIF(INDIRECT("ИсходныеДанные!$"&amp;$K$4&amp;"$2:$"&amp;$K$4&amp;"$50000"),$B1584&amp;"#"&amp;M$6,INDIRECT("ИсходныеДанные!$J$2:$J$50000")),0)</f>
        <v>0</v>
      </c>
      <c r="N1584" s="3">
        <f ca="1">IF($B1584&lt;&gt;"",SUMIF(INDIRECT("ИсходныеДанные!$"&amp;$K$4&amp;"$2:$"&amp;$K$4&amp;"$50000"),$B1584&amp;"#"&amp;N$6,INDIRECT("ИсходныеДанные!$J$2:$J$50000")),0)</f>
        <v>0</v>
      </c>
      <c r="O1584" s="3">
        <f ca="1">IF($B1584&lt;&gt;"",SUMIF(INDIRECT("ИсходныеДанные!$"&amp;$K$4&amp;"$2:$"&amp;$K$4&amp;"$50000"),$B1584&amp;"#"&amp;O$6,INDIRECT("ИсходныеДанные!$J$2:$J$50000")),0)</f>
        <v>0</v>
      </c>
      <c r="P1584" s="3">
        <f ca="1">IF($B1584&lt;&gt;"",SUMIF(INDIRECT("ИсходныеДанные!$"&amp;$K$4&amp;"$2:$"&amp;$K$4&amp;"$50000"),$B1584&amp;"#"&amp;P$6,INDIRECT("ИсходныеДанные!$J$2:$J$50000")),0)</f>
        <v>0</v>
      </c>
      <c r="Q1584" s="3">
        <f ca="1">IF($B1584&lt;&gt;"",SUMIF(INDIRECT("ИсходныеДанные!$"&amp;$K$4&amp;"$2:$"&amp;$K$4&amp;"$50000"),$B1584&amp;"#"&amp;Q$6,INDIRECT("ИсходныеДанные!$J$2:$J$50000")),0)</f>
        <v>0</v>
      </c>
      <c r="R1584" s="3">
        <f ca="1">IF($B1584&lt;&gt;"",SUMIF(INDIRECT("ИсходныеДанные!$"&amp;$K$4&amp;"$2:$"&amp;$K$4&amp;"$50000"),$B1584&amp;"#"&amp;R$6,INDIRECT("ИсходныеДанные!$J$2:$J$50000")),0)</f>
        <v>0</v>
      </c>
      <c r="S1584" s="3">
        <f ca="1">IF($B1584&lt;&gt;"",SUMIF(INDIRECT("ИсходныеДанные!$"&amp;$K$4&amp;"$2:$"&amp;$K$4&amp;"$50000"),$B1584&amp;"#"&amp;S$6,INDIRECT("ИсходныеДанные!$J$2:$J$50000")),0)</f>
        <v>0</v>
      </c>
      <c r="T1584" s="3">
        <f ca="1">IF($B1584&lt;&gt;"",SUMIF(INDIRECT("ИсходныеДанные!$"&amp;$K$4&amp;"$2:$"&amp;$K$4&amp;"$50000"),$B1584&amp;"#"&amp;T$6,INDIRECT("ИсходныеДанные!$J$2:$J$50000")),0)</f>
        <v>0</v>
      </c>
      <c r="U1584" s="3">
        <f ca="1">IF($B1584&lt;&gt;"",SUMIF(INDIRECT("ИсходныеДанные!$"&amp;$K$4&amp;"$2:$"&amp;$K$4&amp;"$50000"),$B1584&amp;"#"&amp;U$6,INDIRECT("ИсходныеДанные!$J$2:$J$50000")),0)</f>
        <v>0</v>
      </c>
      <c r="V1584" s="3">
        <f ca="1">IF($B1584&lt;&gt;"",SUMIF(INDIRECT("ИсходныеДанные!$"&amp;$K$4&amp;"$2:$"&amp;$K$4&amp;"$50000"),$B1584&amp;"#"&amp;V$6,INDIRECT("ИсходныеДанные!$J$2:$J$50000")),0)</f>
        <v>0</v>
      </c>
      <c r="W1584" s="16" t="e">
        <f ca="1">SUM(K1584:V1584)/Пофамильно!$R$1</f>
        <v>#DIV/0!</v>
      </c>
    </row>
    <row r="1585" spans="1:23" x14ac:dyDescent="0.25">
      <c r="A1585" s="10" t="str">
        <f t="shared" ca="1" si="26"/>
        <v>delete</v>
      </c>
      <c r="B1585" s="16" cm="1">
        <f t="array" aca="1" ref="B1585" ca="1">INDIRECT("УникальныеСписки!D"&amp;ROW()-$L$4)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14"/>
      <c r="G1585" s="81" t="str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84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84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84" t="str" cm="1">
        <f t="array" aca="1" ref="J1585" ca="1">_xlfn.XLOOKUP($B1585,INDIRECT(SUBSTITUTE("ИсходныеДанные!$где$2:$где$50000","где",$B$4)),INDIRECT(SUBSTITUTE("ИсходныеДанные!$что$2:$что$50000","что",J$4)),"",0,1)</f>
        <v/>
      </c>
      <c r="K1585" s="3">
        <f ca="1">IF($B1585&lt;&gt;"",SUMIF(INDIRECT("ИсходныеДанные!$"&amp;$K$4&amp;"$2:$"&amp;$K$4&amp;"$50000"),$B1585&amp;"#"&amp;K$6,INDIRECT("ИсходныеДанные!$J$2:$J$50000")),0)</f>
        <v>0</v>
      </c>
      <c r="L1585" s="3">
        <f ca="1">IF($B1585&lt;&gt;"",SUMIF(INDIRECT("ИсходныеДанные!$"&amp;$K$4&amp;"$2:$"&amp;$K$4&amp;"$50000"),$B1585&amp;"#"&amp;L$6,INDIRECT("ИсходныеДанные!$J$2:$J$50000")),0)</f>
        <v>0</v>
      </c>
      <c r="M1585" s="3">
        <f ca="1">IF($B1585&lt;&gt;"",SUMIF(INDIRECT("ИсходныеДанные!$"&amp;$K$4&amp;"$2:$"&amp;$K$4&amp;"$50000"),$B1585&amp;"#"&amp;M$6,INDIRECT("ИсходныеДанные!$J$2:$J$50000")),0)</f>
        <v>0</v>
      </c>
      <c r="N1585" s="3">
        <f ca="1">IF($B1585&lt;&gt;"",SUMIF(INDIRECT("ИсходныеДанные!$"&amp;$K$4&amp;"$2:$"&amp;$K$4&amp;"$50000"),$B1585&amp;"#"&amp;N$6,INDIRECT("ИсходныеДанные!$J$2:$J$50000")),0)</f>
        <v>0</v>
      </c>
      <c r="O1585" s="3">
        <f ca="1">IF($B1585&lt;&gt;"",SUMIF(INDIRECT("ИсходныеДанные!$"&amp;$K$4&amp;"$2:$"&amp;$K$4&amp;"$50000"),$B1585&amp;"#"&amp;O$6,INDIRECT("ИсходныеДанные!$J$2:$J$50000")),0)</f>
        <v>0</v>
      </c>
      <c r="P1585" s="3">
        <f ca="1">IF($B1585&lt;&gt;"",SUMIF(INDIRECT("ИсходныеДанные!$"&amp;$K$4&amp;"$2:$"&amp;$K$4&amp;"$50000"),$B1585&amp;"#"&amp;P$6,INDIRECT("ИсходныеДанные!$J$2:$J$50000")),0)</f>
        <v>0</v>
      </c>
      <c r="Q1585" s="3">
        <f ca="1">IF($B1585&lt;&gt;"",SUMIF(INDIRECT("ИсходныеДанные!$"&amp;$K$4&amp;"$2:$"&amp;$K$4&amp;"$50000"),$B1585&amp;"#"&amp;Q$6,INDIRECT("ИсходныеДанные!$J$2:$J$50000")),0)</f>
        <v>0</v>
      </c>
      <c r="R1585" s="3">
        <f ca="1">IF($B1585&lt;&gt;"",SUMIF(INDIRECT("ИсходныеДанные!$"&amp;$K$4&amp;"$2:$"&amp;$K$4&amp;"$50000"),$B1585&amp;"#"&amp;R$6,INDIRECT("ИсходныеДанные!$J$2:$J$50000")),0)</f>
        <v>0</v>
      </c>
      <c r="S1585" s="3">
        <f ca="1">IF($B1585&lt;&gt;"",SUMIF(INDIRECT("ИсходныеДанные!$"&amp;$K$4&amp;"$2:$"&amp;$K$4&amp;"$50000"),$B1585&amp;"#"&amp;S$6,INDIRECT("ИсходныеДанные!$J$2:$J$50000")),0)</f>
        <v>0</v>
      </c>
      <c r="T1585" s="3">
        <f ca="1">IF($B1585&lt;&gt;"",SUMIF(INDIRECT("ИсходныеДанные!$"&amp;$K$4&amp;"$2:$"&amp;$K$4&amp;"$50000"),$B1585&amp;"#"&amp;T$6,INDIRECT("ИсходныеДанные!$J$2:$J$50000")),0)</f>
        <v>0</v>
      </c>
      <c r="U1585" s="3">
        <f ca="1">IF($B1585&lt;&gt;"",SUMIF(INDIRECT("ИсходныеДанные!$"&amp;$K$4&amp;"$2:$"&amp;$K$4&amp;"$50000"),$B1585&amp;"#"&amp;U$6,INDIRECT("ИсходныеДанные!$J$2:$J$50000")),0)</f>
        <v>0</v>
      </c>
      <c r="V1585" s="3">
        <f ca="1">IF($B1585&lt;&gt;"",SUMIF(INDIRECT("ИсходныеДанные!$"&amp;$K$4&amp;"$2:$"&amp;$K$4&amp;"$50000"),$B1585&amp;"#"&amp;V$6,INDIRECT("ИсходныеДанные!$J$2:$J$50000")),0)</f>
        <v>0</v>
      </c>
      <c r="W1585" s="16" t="e">
        <f ca="1">SUM(K1585:V1585)/Пофамильно!$R$1</f>
        <v>#DIV/0!</v>
      </c>
    </row>
    <row r="1586" spans="1:23" x14ac:dyDescent="0.25">
      <c r="A1586" s="10" t="str">
        <f t="shared" ca="1" si="26"/>
        <v>delete</v>
      </c>
      <c r="B1586" s="16" cm="1">
        <f t="array" aca="1" ref="B1586" ca="1">INDIRECT("УникальныеСписки!D"&amp;ROW()-$L$4)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14"/>
      <c r="G1586" s="81" t="str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84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84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84" t="str" cm="1">
        <f t="array" aca="1" ref="J1586" ca="1">_xlfn.XLOOKUP($B1586,INDIRECT(SUBSTITUTE("ИсходныеДанные!$где$2:$где$50000","где",$B$4)),INDIRECT(SUBSTITUTE("ИсходныеДанные!$что$2:$что$50000","что",J$4)),"",0,1)</f>
        <v/>
      </c>
      <c r="K1586" s="3">
        <f ca="1">IF($B1586&lt;&gt;"",SUMIF(INDIRECT("ИсходныеДанные!$"&amp;$K$4&amp;"$2:$"&amp;$K$4&amp;"$50000"),$B1586&amp;"#"&amp;K$6,INDIRECT("ИсходныеДанные!$J$2:$J$50000")),0)</f>
        <v>0</v>
      </c>
      <c r="L1586" s="3">
        <f ca="1">IF($B1586&lt;&gt;"",SUMIF(INDIRECT("ИсходныеДанные!$"&amp;$K$4&amp;"$2:$"&amp;$K$4&amp;"$50000"),$B1586&amp;"#"&amp;L$6,INDIRECT("ИсходныеДанные!$J$2:$J$50000")),0)</f>
        <v>0</v>
      </c>
      <c r="M1586" s="3">
        <f ca="1">IF($B1586&lt;&gt;"",SUMIF(INDIRECT("ИсходныеДанные!$"&amp;$K$4&amp;"$2:$"&amp;$K$4&amp;"$50000"),$B1586&amp;"#"&amp;M$6,INDIRECT("ИсходныеДанные!$J$2:$J$50000")),0)</f>
        <v>0</v>
      </c>
      <c r="N1586" s="3">
        <f ca="1">IF($B1586&lt;&gt;"",SUMIF(INDIRECT("ИсходныеДанные!$"&amp;$K$4&amp;"$2:$"&amp;$K$4&amp;"$50000"),$B1586&amp;"#"&amp;N$6,INDIRECT("ИсходныеДанные!$J$2:$J$50000")),0)</f>
        <v>0</v>
      </c>
      <c r="O1586" s="3">
        <f ca="1">IF($B1586&lt;&gt;"",SUMIF(INDIRECT("ИсходныеДанные!$"&amp;$K$4&amp;"$2:$"&amp;$K$4&amp;"$50000"),$B1586&amp;"#"&amp;O$6,INDIRECT("ИсходныеДанные!$J$2:$J$50000")),0)</f>
        <v>0</v>
      </c>
      <c r="P1586" s="3">
        <f ca="1">IF($B1586&lt;&gt;"",SUMIF(INDIRECT("ИсходныеДанные!$"&amp;$K$4&amp;"$2:$"&amp;$K$4&amp;"$50000"),$B1586&amp;"#"&amp;P$6,INDIRECT("ИсходныеДанные!$J$2:$J$50000")),0)</f>
        <v>0</v>
      </c>
      <c r="Q1586" s="3">
        <f ca="1">IF($B1586&lt;&gt;"",SUMIF(INDIRECT("ИсходныеДанные!$"&amp;$K$4&amp;"$2:$"&amp;$K$4&amp;"$50000"),$B1586&amp;"#"&amp;Q$6,INDIRECT("ИсходныеДанные!$J$2:$J$50000")),0)</f>
        <v>0</v>
      </c>
      <c r="R1586" s="3">
        <f ca="1">IF($B1586&lt;&gt;"",SUMIF(INDIRECT("ИсходныеДанные!$"&amp;$K$4&amp;"$2:$"&amp;$K$4&amp;"$50000"),$B1586&amp;"#"&amp;R$6,INDIRECT("ИсходныеДанные!$J$2:$J$50000")),0)</f>
        <v>0</v>
      </c>
      <c r="S1586" s="3">
        <f ca="1">IF($B1586&lt;&gt;"",SUMIF(INDIRECT("ИсходныеДанные!$"&amp;$K$4&amp;"$2:$"&amp;$K$4&amp;"$50000"),$B1586&amp;"#"&amp;S$6,INDIRECT("ИсходныеДанные!$J$2:$J$50000")),0)</f>
        <v>0</v>
      </c>
      <c r="T1586" s="3">
        <f ca="1">IF($B1586&lt;&gt;"",SUMIF(INDIRECT("ИсходныеДанные!$"&amp;$K$4&amp;"$2:$"&amp;$K$4&amp;"$50000"),$B1586&amp;"#"&amp;T$6,INDIRECT("ИсходныеДанные!$J$2:$J$50000")),0)</f>
        <v>0</v>
      </c>
      <c r="U1586" s="3">
        <f ca="1">IF($B1586&lt;&gt;"",SUMIF(INDIRECT("ИсходныеДанные!$"&amp;$K$4&amp;"$2:$"&amp;$K$4&amp;"$50000"),$B1586&amp;"#"&amp;U$6,INDIRECT("ИсходныеДанные!$J$2:$J$50000")),0)</f>
        <v>0</v>
      </c>
      <c r="V1586" s="3">
        <f ca="1">IF($B1586&lt;&gt;"",SUMIF(INDIRECT("ИсходныеДанные!$"&amp;$K$4&amp;"$2:$"&amp;$K$4&amp;"$50000"),$B1586&amp;"#"&amp;V$6,INDIRECT("ИсходныеДанные!$J$2:$J$50000")),0)</f>
        <v>0</v>
      </c>
      <c r="W1586" s="16" t="e">
        <f ca="1">SUM(K1586:V1586)/Пофамильно!$R$1</f>
        <v>#DIV/0!</v>
      </c>
    </row>
    <row r="1587" spans="1:23" x14ac:dyDescent="0.25">
      <c r="A1587" s="10" t="str">
        <f t="shared" ca="1" si="26"/>
        <v>delete</v>
      </c>
      <c r="B1587" s="16" cm="1">
        <f t="array" aca="1" ref="B1587" ca="1">INDIRECT("УникальныеСписки!D"&amp;ROW()-$L$4)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14"/>
      <c r="G1587" s="81" t="str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84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84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84" t="str" cm="1">
        <f t="array" aca="1" ref="J1587" ca="1">_xlfn.XLOOKUP($B1587,INDIRECT(SUBSTITUTE("ИсходныеДанные!$где$2:$где$50000","где",$B$4)),INDIRECT(SUBSTITUTE("ИсходныеДанные!$что$2:$что$50000","что",J$4)),"",0,1)</f>
        <v/>
      </c>
      <c r="K1587" s="3">
        <f ca="1">IF($B1587&lt;&gt;"",SUMIF(INDIRECT("ИсходныеДанные!$"&amp;$K$4&amp;"$2:$"&amp;$K$4&amp;"$50000"),$B1587&amp;"#"&amp;K$6,INDIRECT("ИсходныеДанные!$J$2:$J$50000")),0)</f>
        <v>0</v>
      </c>
      <c r="L1587" s="3">
        <f ca="1">IF($B1587&lt;&gt;"",SUMIF(INDIRECT("ИсходныеДанные!$"&amp;$K$4&amp;"$2:$"&amp;$K$4&amp;"$50000"),$B1587&amp;"#"&amp;L$6,INDIRECT("ИсходныеДанные!$J$2:$J$50000")),0)</f>
        <v>0</v>
      </c>
      <c r="M1587" s="3">
        <f ca="1">IF($B1587&lt;&gt;"",SUMIF(INDIRECT("ИсходныеДанные!$"&amp;$K$4&amp;"$2:$"&amp;$K$4&amp;"$50000"),$B1587&amp;"#"&amp;M$6,INDIRECT("ИсходныеДанные!$J$2:$J$50000")),0)</f>
        <v>0</v>
      </c>
      <c r="N1587" s="3">
        <f ca="1">IF($B1587&lt;&gt;"",SUMIF(INDIRECT("ИсходныеДанные!$"&amp;$K$4&amp;"$2:$"&amp;$K$4&amp;"$50000"),$B1587&amp;"#"&amp;N$6,INDIRECT("ИсходныеДанные!$J$2:$J$50000")),0)</f>
        <v>0</v>
      </c>
      <c r="O1587" s="3">
        <f ca="1">IF($B1587&lt;&gt;"",SUMIF(INDIRECT("ИсходныеДанные!$"&amp;$K$4&amp;"$2:$"&amp;$K$4&amp;"$50000"),$B1587&amp;"#"&amp;O$6,INDIRECT("ИсходныеДанные!$J$2:$J$50000")),0)</f>
        <v>0</v>
      </c>
      <c r="P1587" s="3">
        <f ca="1">IF($B1587&lt;&gt;"",SUMIF(INDIRECT("ИсходныеДанные!$"&amp;$K$4&amp;"$2:$"&amp;$K$4&amp;"$50000"),$B1587&amp;"#"&amp;P$6,INDIRECT("ИсходныеДанные!$J$2:$J$50000")),0)</f>
        <v>0</v>
      </c>
      <c r="Q1587" s="3">
        <f ca="1">IF($B1587&lt;&gt;"",SUMIF(INDIRECT("ИсходныеДанные!$"&amp;$K$4&amp;"$2:$"&amp;$K$4&amp;"$50000"),$B1587&amp;"#"&amp;Q$6,INDIRECT("ИсходныеДанные!$J$2:$J$50000")),0)</f>
        <v>0</v>
      </c>
      <c r="R1587" s="3">
        <f ca="1">IF($B1587&lt;&gt;"",SUMIF(INDIRECT("ИсходныеДанные!$"&amp;$K$4&amp;"$2:$"&amp;$K$4&amp;"$50000"),$B1587&amp;"#"&amp;R$6,INDIRECT("ИсходныеДанные!$J$2:$J$50000")),0)</f>
        <v>0</v>
      </c>
      <c r="S1587" s="3">
        <f ca="1">IF($B1587&lt;&gt;"",SUMIF(INDIRECT("ИсходныеДанные!$"&amp;$K$4&amp;"$2:$"&amp;$K$4&amp;"$50000"),$B1587&amp;"#"&amp;S$6,INDIRECT("ИсходныеДанные!$J$2:$J$50000")),0)</f>
        <v>0</v>
      </c>
      <c r="T1587" s="3">
        <f ca="1">IF($B1587&lt;&gt;"",SUMIF(INDIRECT("ИсходныеДанные!$"&amp;$K$4&amp;"$2:$"&amp;$K$4&amp;"$50000"),$B1587&amp;"#"&amp;T$6,INDIRECT("ИсходныеДанные!$J$2:$J$50000")),0)</f>
        <v>0</v>
      </c>
      <c r="U1587" s="3">
        <f ca="1">IF($B1587&lt;&gt;"",SUMIF(INDIRECT("ИсходныеДанные!$"&amp;$K$4&amp;"$2:$"&amp;$K$4&amp;"$50000"),$B1587&amp;"#"&amp;U$6,INDIRECT("ИсходныеДанные!$J$2:$J$50000")),0)</f>
        <v>0</v>
      </c>
      <c r="V1587" s="3">
        <f ca="1">IF($B1587&lt;&gt;"",SUMIF(INDIRECT("ИсходныеДанные!$"&amp;$K$4&amp;"$2:$"&amp;$K$4&amp;"$50000"),$B1587&amp;"#"&amp;V$6,INDIRECT("ИсходныеДанные!$J$2:$J$50000")),0)</f>
        <v>0</v>
      </c>
      <c r="W1587" s="16" t="e">
        <f ca="1">SUM(K1587:V1587)/Пофамильно!$R$1</f>
        <v>#DIV/0!</v>
      </c>
    </row>
    <row r="1588" spans="1:23" x14ac:dyDescent="0.25">
      <c r="A1588" s="10" t="str">
        <f t="shared" ca="1" si="26"/>
        <v>delete</v>
      </c>
      <c r="B1588" s="16" cm="1">
        <f t="array" aca="1" ref="B1588" ca="1">INDIRECT("УникальныеСписки!D"&amp;ROW()-$L$4)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14"/>
      <c r="G1588" s="81" t="str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84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84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84" t="str" cm="1">
        <f t="array" aca="1" ref="J1588" ca="1">_xlfn.XLOOKUP($B1588,INDIRECT(SUBSTITUTE("ИсходныеДанные!$где$2:$где$50000","где",$B$4)),INDIRECT(SUBSTITUTE("ИсходныеДанные!$что$2:$что$50000","что",J$4)),"",0,1)</f>
        <v/>
      </c>
      <c r="K1588" s="3">
        <f ca="1">IF($B1588&lt;&gt;"",SUMIF(INDIRECT("ИсходныеДанные!$"&amp;$K$4&amp;"$2:$"&amp;$K$4&amp;"$50000"),$B1588&amp;"#"&amp;K$6,INDIRECT("ИсходныеДанные!$J$2:$J$50000")),0)</f>
        <v>0</v>
      </c>
      <c r="L1588" s="3">
        <f ca="1">IF($B1588&lt;&gt;"",SUMIF(INDIRECT("ИсходныеДанные!$"&amp;$K$4&amp;"$2:$"&amp;$K$4&amp;"$50000"),$B1588&amp;"#"&amp;L$6,INDIRECT("ИсходныеДанные!$J$2:$J$50000")),0)</f>
        <v>0</v>
      </c>
      <c r="M1588" s="3">
        <f ca="1">IF($B1588&lt;&gt;"",SUMIF(INDIRECT("ИсходныеДанные!$"&amp;$K$4&amp;"$2:$"&amp;$K$4&amp;"$50000"),$B1588&amp;"#"&amp;M$6,INDIRECT("ИсходныеДанные!$J$2:$J$50000")),0)</f>
        <v>0</v>
      </c>
      <c r="N1588" s="3">
        <f ca="1">IF($B1588&lt;&gt;"",SUMIF(INDIRECT("ИсходныеДанные!$"&amp;$K$4&amp;"$2:$"&amp;$K$4&amp;"$50000"),$B1588&amp;"#"&amp;N$6,INDIRECT("ИсходныеДанные!$J$2:$J$50000")),0)</f>
        <v>0</v>
      </c>
      <c r="O1588" s="3">
        <f ca="1">IF($B1588&lt;&gt;"",SUMIF(INDIRECT("ИсходныеДанные!$"&amp;$K$4&amp;"$2:$"&amp;$K$4&amp;"$50000"),$B1588&amp;"#"&amp;O$6,INDIRECT("ИсходныеДанные!$J$2:$J$50000")),0)</f>
        <v>0</v>
      </c>
      <c r="P1588" s="3">
        <f ca="1">IF($B1588&lt;&gt;"",SUMIF(INDIRECT("ИсходныеДанные!$"&amp;$K$4&amp;"$2:$"&amp;$K$4&amp;"$50000"),$B1588&amp;"#"&amp;P$6,INDIRECT("ИсходныеДанные!$J$2:$J$50000")),0)</f>
        <v>0</v>
      </c>
      <c r="Q1588" s="3">
        <f ca="1">IF($B1588&lt;&gt;"",SUMIF(INDIRECT("ИсходныеДанные!$"&amp;$K$4&amp;"$2:$"&amp;$K$4&amp;"$50000"),$B1588&amp;"#"&amp;Q$6,INDIRECT("ИсходныеДанные!$J$2:$J$50000")),0)</f>
        <v>0</v>
      </c>
      <c r="R1588" s="3">
        <f ca="1">IF($B1588&lt;&gt;"",SUMIF(INDIRECT("ИсходныеДанные!$"&amp;$K$4&amp;"$2:$"&amp;$K$4&amp;"$50000"),$B1588&amp;"#"&amp;R$6,INDIRECT("ИсходныеДанные!$J$2:$J$50000")),0)</f>
        <v>0</v>
      </c>
      <c r="S1588" s="3">
        <f ca="1">IF($B1588&lt;&gt;"",SUMIF(INDIRECT("ИсходныеДанные!$"&amp;$K$4&amp;"$2:$"&amp;$K$4&amp;"$50000"),$B1588&amp;"#"&amp;S$6,INDIRECT("ИсходныеДанные!$J$2:$J$50000")),0)</f>
        <v>0</v>
      </c>
      <c r="T1588" s="3">
        <f ca="1">IF($B1588&lt;&gt;"",SUMIF(INDIRECT("ИсходныеДанные!$"&amp;$K$4&amp;"$2:$"&amp;$K$4&amp;"$50000"),$B1588&amp;"#"&amp;T$6,INDIRECT("ИсходныеДанные!$J$2:$J$50000")),0)</f>
        <v>0</v>
      </c>
      <c r="U1588" s="3">
        <f ca="1">IF($B1588&lt;&gt;"",SUMIF(INDIRECT("ИсходныеДанные!$"&amp;$K$4&amp;"$2:$"&amp;$K$4&amp;"$50000"),$B1588&amp;"#"&amp;U$6,INDIRECT("ИсходныеДанные!$J$2:$J$50000")),0)</f>
        <v>0</v>
      </c>
      <c r="V1588" s="3">
        <f ca="1">IF($B1588&lt;&gt;"",SUMIF(INDIRECT("ИсходныеДанные!$"&amp;$K$4&amp;"$2:$"&amp;$K$4&amp;"$50000"),$B1588&amp;"#"&amp;V$6,INDIRECT("ИсходныеДанные!$J$2:$J$50000")),0)</f>
        <v>0</v>
      </c>
      <c r="W1588" s="16" t="e">
        <f ca="1">SUM(K1588:V1588)/Пофамильно!$R$1</f>
        <v>#DIV/0!</v>
      </c>
    </row>
    <row r="1589" spans="1:23" x14ac:dyDescent="0.25">
      <c r="A1589" s="10" t="str">
        <f t="shared" ca="1" si="26"/>
        <v>delete</v>
      </c>
      <c r="B1589" s="16" cm="1">
        <f t="array" aca="1" ref="B1589" ca="1">INDIRECT("УникальныеСписки!D"&amp;ROW()-$L$4)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14"/>
      <c r="G1589" s="81" t="str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84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84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84" t="str" cm="1">
        <f t="array" aca="1" ref="J1589" ca="1">_xlfn.XLOOKUP($B1589,INDIRECT(SUBSTITUTE("ИсходныеДанные!$где$2:$где$50000","где",$B$4)),INDIRECT(SUBSTITUTE("ИсходныеДанные!$что$2:$что$50000","что",J$4)),"",0,1)</f>
        <v/>
      </c>
      <c r="K1589" s="3">
        <f ca="1">IF($B1589&lt;&gt;"",SUMIF(INDIRECT("ИсходныеДанные!$"&amp;$K$4&amp;"$2:$"&amp;$K$4&amp;"$50000"),$B1589&amp;"#"&amp;K$6,INDIRECT("ИсходныеДанные!$J$2:$J$50000")),0)</f>
        <v>0</v>
      </c>
      <c r="L1589" s="3">
        <f ca="1">IF($B1589&lt;&gt;"",SUMIF(INDIRECT("ИсходныеДанные!$"&amp;$K$4&amp;"$2:$"&amp;$K$4&amp;"$50000"),$B1589&amp;"#"&amp;L$6,INDIRECT("ИсходныеДанные!$J$2:$J$50000")),0)</f>
        <v>0</v>
      </c>
      <c r="M1589" s="3">
        <f ca="1">IF($B1589&lt;&gt;"",SUMIF(INDIRECT("ИсходныеДанные!$"&amp;$K$4&amp;"$2:$"&amp;$K$4&amp;"$50000"),$B1589&amp;"#"&amp;M$6,INDIRECT("ИсходныеДанные!$J$2:$J$50000")),0)</f>
        <v>0</v>
      </c>
      <c r="N1589" s="3">
        <f ca="1">IF($B1589&lt;&gt;"",SUMIF(INDIRECT("ИсходныеДанные!$"&amp;$K$4&amp;"$2:$"&amp;$K$4&amp;"$50000"),$B1589&amp;"#"&amp;N$6,INDIRECT("ИсходныеДанные!$J$2:$J$50000")),0)</f>
        <v>0</v>
      </c>
      <c r="O1589" s="3">
        <f ca="1">IF($B1589&lt;&gt;"",SUMIF(INDIRECT("ИсходныеДанные!$"&amp;$K$4&amp;"$2:$"&amp;$K$4&amp;"$50000"),$B1589&amp;"#"&amp;O$6,INDIRECT("ИсходныеДанные!$J$2:$J$50000")),0)</f>
        <v>0</v>
      </c>
      <c r="P1589" s="3">
        <f ca="1">IF($B1589&lt;&gt;"",SUMIF(INDIRECT("ИсходныеДанные!$"&amp;$K$4&amp;"$2:$"&amp;$K$4&amp;"$50000"),$B1589&amp;"#"&amp;P$6,INDIRECT("ИсходныеДанные!$J$2:$J$50000")),0)</f>
        <v>0</v>
      </c>
      <c r="Q1589" s="3">
        <f ca="1">IF($B1589&lt;&gt;"",SUMIF(INDIRECT("ИсходныеДанные!$"&amp;$K$4&amp;"$2:$"&amp;$K$4&amp;"$50000"),$B1589&amp;"#"&amp;Q$6,INDIRECT("ИсходныеДанные!$J$2:$J$50000")),0)</f>
        <v>0</v>
      </c>
      <c r="R1589" s="3">
        <f ca="1">IF($B1589&lt;&gt;"",SUMIF(INDIRECT("ИсходныеДанные!$"&amp;$K$4&amp;"$2:$"&amp;$K$4&amp;"$50000"),$B1589&amp;"#"&amp;R$6,INDIRECT("ИсходныеДанные!$J$2:$J$50000")),0)</f>
        <v>0</v>
      </c>
      <c r="S1589" s="3">
        <f ca="1">IF($B1589&lt;&gt;"",SUMIF(INDIRECT("ИсходныеДанные!$"&amp;$K$4&amp;"$2:$"&amp;$K$4&amp;"$50000"),$B1589&amp;"#"&amp;S$6,INDIRECT("ИсходныеДанные!$J$2:$J$50000")),0)</f>
        <v>0</v>
      </c>
      <c r="T1589" s="3">
        <f ca="1">IF($B1589&lt;&gt;"",SUMIF(INDIRECT("ИсходныеДанные!$"&amp;$K$4&amp;"$2:$"&amp;$K$4&amp;"$50000"),$B1589&amp;"#"&amp;T$6,INDIRECT("ИсходныеДанные!$J$2:$J$50000")),0)</f>
        <v>0</v>
      </c>
      <c r="U1589" s="3">
        <f ca="1">IF($B1589&lt;&gt;"",SUMIF(INDIRECT("ИсходныеДанные!$"&amp;$K$4&amp;"$2:$"&amp;$K$4&amp;"$50000"),$B1589&amp;"#"&amp;U$6,INDIRECT("ИсходныеДанные!$J$2:$J$50000")),0)</f>
        <v>0</v>
      </c>
      <c r="V1589" s="3">
        <f ca="1">IF($B1589&lt;&gt;"",SUMIF(INDIRECT("ИсходныеДанные!$"&amp;$K$4&amp;"$2:$"&amp;$K$4&amp;"$50000"),$B1589&amp;"#"&amp;V$6,INDIRECT("ИсходныеДанные!$J$2:$J$50000")),0)</f>
        <v>0</v>
      </c>
      <c r="W1589" s="16" t="e">
        <f ca="1">SUM(K1589:V1589)/Пофамильно!$R$1</f>
        <v>#DIV/0!</v>
      </c>
    </row>
    <row r="1590" spans="1:23" x14ac:dyDescent="0.25">
      <c r="A1590" s="10" t="str">
        <f t="shared" ca="1" si="26"/>
        <v>delete</v>
      </c>
      <c r="B1590" s="16" cm="1">
        <f t="array" aca="1" ref="B1590" ca="1">INDIRECT("УникальныеСписки!D"&amp;ROW()-$L$4)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14"/>
      <c r="G1590" s="81" t="str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84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84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84" t="str" cm="1">
        <f t="array" aca="1" ref="J1590" ca="1">_xlfn.XLOOKUP($B1590,INDIRECT(SUBSTITUTE("ИсходныеДанные!$где$2:$где$50000","где",$B$4)),INDIRECT(SUBSTITUTE("ИсходныеДанные!$что$2:$что$50000","что",J$4)),"",0,1)</f>
        <v/>
      </c>
      <c r="K1590" s="3">
        <f ca="1">IF($B1590&lt;&gt;"",SUMIF(INDIRECT("ИсходныеДанные!$"&amp;$K$4&amp;"$2:$"&amp;$K$4&amp;"$50000"),$B1590&amp;"#"&amp;K$6,INDIRECT("ИсходныеДанные!$J$2:$J$50000")),0)</f>
        <v>0</v>
      </c>
      <c r="L1590" s="3">
        <f ca="1">IF($B1590&lt;&gt;"",SUMIF(INDIRECT("ИсходныеДанные!$"&amp;$K$4&amp;"$2:$"&amp;$K$4&amp;"$50000"),$B1590&amp;"#"&amp;L$6,INDIRECT("ИсходныеДанные!$J$2:$J$50000")),0)</f>
        <v>0</v>
      </c>
      <c r="M1590" s="3">
        <f ca="1">IF($B1590&lt;&gt;"",SUMIF(INDIRECT("ИсходныеДанные!$"&amp;$K$4&amp;"$2:$"&amp;$K$4&amp;"$50000"),$B1590&amp;"#"&amp;M$6,INDIRECT("ИсходныеДанные!$J$2:$J$50000")),0)</f>
        <v>0</v>
      </c>
      <c r="N1590" s="3">
        <f ca="1">IF($B1590&lt;&gt;"",SUMIF(INDIRECT("ИсходныеДанные!$"&amp;$K$4&amp;"$2:$"&amp;$K$4&amp;"$50000"),$B1590&amp;"#"&amp;N$6,INDIRECT("ИсходныеДанные!$J$2:$J$50000")),0)</f>
        <v>0</v>
      </c>
      <c r="O1590" s="3">
        <f ca="1">IF($B1590&lt;&gt;"",SUMIF(INDIRECT("ИсходныеДанные!$"&amp;$K$4&amp;"$2:$"&amp;$K$4&amp;"$50000"),$B1590&amp;"#"&amp;O$6,INDIRECT("ИсходныеДанные!$J$2:$J$50000")),0)</f>
        <v>0</v>
      </c>
      <c r="P1590" s="3">
        <f ca="1">IF($B1590&lt;&gt;"",SUMIF(INDIRECT("ИсходныеДанные!$"&amp;$K$4&amp;"$2:$"&amp;$K$4&amp;"$50000"),$B1590&amp;"#"&amp;P$6,INDIRECT("ИсходныеДанные!$J$2:$J$50000")),0)</f>
        <v>0</v>
      </c>
      <c r="Q1590" s="3">
        <f ca="1">IF($B1590&lt;&gt;"",SUMIF(INDIRECT("ИсходныеДанные!$"&amp;$K$4&amp;"$2:$"&amp;$K$4&amp;"$50000"),$B1590&amp;"#"&amp;Q$6,INDIRECT("ИсходныеДанные!$J$2:$J$50000")),0)</f>
        <v>0</v>
      </c>
      <c r="R1590" s="3">
        <f ca="1">IF($B1590&lt;&gt;"",SUMIF(INDIRECT("ИсходныеДанные!$"&amp;$K$4&amp;"$2:$"&amp;$K$4&amp;"$50000"),$B1590&amp;"#"&amp;R$6,INDIRECT("ИсходныеДанные!$J$2:$J$50000")),0)</f>
        <v>0</v>
      </c>
      <c r="S1590" s="3">
        <f ca="1">IF($B1590&lt;&gt;"",SUMIF(INDIRECT("ИсходныеДанные!$"&amp;$K$4&amp;"$2:$"&amp;$K$4&amp;"$50000"),$B1590&amp;"#"&amp;S$6,INDIRECT("ИсходныеДанные!$J$2:$J$50000")),0)</f>
        <v>0</v>
      </c>
      <c r="T1590" s="3">
        <f ca="1">IF($B1590&lt;&gt;"",SUMIF(INDIRECT("ИсходныеДанные!$"&amp;$K$4&amp;"$2:$"&amp;$K$4&amp;"$50000"),$B1590&amp;"#"&amp;T$6,INDIRECT("ИсходныеДанные!$J$2:$J$50000")),0)</f>
        <v>0</v>
      </c>
      <c r="U1590" s="3">
        <f ca="1">IF($B1590&lt;&gt;"",SUMIF(INDIRECT("ИсходныеДанные!$"&amp;$K$4&amp;"$2:$"&amp;$K$4&amp;"$50000"),$B1590&amp;"#"&amp;U$6,INDIRECT("ИсходныеДанные!$J$2:$J$50000")),0)</f>
        <v>0</v>
      </c>
      <c r="V1590" s="3">
        <f ca="1">IF($B1590&lt;&gt;"",SUMIF(INDIRECT("ИсходныеДанные!$"&amp;$K$4&amp;"$2:$"&amp;$K$4&amp;"$50000"),$B1590&amp;"#"&amp;V$6,INDIRECT("ИсходныеДанные!$J$2:$J$50000")),0)</f>
        <v>0</v>
      </c>
      <c r="W1590" s="16" t="e">
        <f ca="1">SUM(K1590:V1590)/Пофамильно!$R$1</f>
        <v>#DIV/0!</v>
      </c>
    </row>
    <row r="1591" spans="1:23" x14ac:dyDescent="0.25">
      <c r="A1591" s="10" t="str">
        <f t="shared" ca="1" si="26"/>
        <v>delete</v>
      </c>
      <c r="B1591" s="16" cm="1">
        <f t="array" aca="1" ref="B1591" ca="1">INDIRECT("УникальныеСписки!D"&amp;ROW()-$L$4)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14"/>
      <c r="G1591" s="81" t="str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84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84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84" t="str" cm="1">
        <f t="array" aca="1" ref="J1591" ca="1">_xlfn.XLOOKUP($B1591,INDIRECT(SUBSTITUTE("ИсходныеДанные!$где$2:$где$50000","где",$B$4)),INDIRECT(SUBSTITUTE("ИсходныеДанные!$что$2:$что$50000","что",J$4)),"",0,1)</f>
        <v/>
      </c>
      <c r="K1591" s="3">
        <f ca="1">IF($B1591&lt;&gt;"",SUMIF(INDIRECT("ИсходныеДанные!$"&amp;$K$4&amp;"$2:$"&amp;$K$4&amp;"$50000"),$B1591&amp;"#"&amp;K$6,INDIRECT("ИсходныеДанные!$J$2:$J$50000")),0)</f>
        <v>0</v>
      </c>
      <c r="L1591" s="3">
        <f ca="1">IF($B1591&lt;&gt;"",SUMIF(INDIRECT("ИсходныеДанные!$"&amp;$K$4&amp;"$2:$"&amp;$K$4&amp;"$50000"),$B1591&amp;"#"&amp;L$6,INDIRECT("ИсходныеДанные!$J$2:$J$50000")),0)</f>
        <v>0</v>
      </c>
      <c r="M1591" s="3">
        <f ca="1">IF($B1591&lt;&gt;"",SUMIF(INDIRECT("ИсходныеДанные!$"&amp;$K$4&amp;"$2:$"&amp;$K$4&amp;"$50000"),$B1591&amp;"#"&amp;M$6,INDIRECT("ИсходныеДанные!$J$2:$J$50000")),0)</f>
        <v>0</v>
      </c>
      <c r="N1591" s="3">
        <f ca="1">IF($B1591&lt;&gt;"",SUMIF(INDIRECT("ИсходныеДанные!$"&amp;$K$4&amp;"$2:$"&amp;$K$4&amp;"$50000"),$B1591&amp;"#"&amp;N$6,INDIRECT("ИсходныеДанные!$J$2:$J$50000")),0)</f>
        <v>0</v>
      </c>
      <c r="O1591" s="3">
        <f ca="1">IF($B1591&lt;&gt;"",SUMIF(INDIRECT("ИсходныеДанные!$"&amp;$K$4&amp;"$2:$"&amp;$K$4&amp;"$50000"),$B1591&amp;"#"&amp;O$6,INDIRECT("ИсходныеДанные!$J$2:$J$50000")),0)</f>
        <v>0</v>
      </c>
      <c r="P1591" s="3">
        <f ca="1">IF($B1591&lt;&gt;"",SUMIF(INDIRECT("ИсходныеДанные!$"&amp;$K$4&amp;"$2:$"&amp;$K$4&amp;"$50000"),$B1591&amp;"#"&amp;P$6,INDIRECT("ИсходныеДанные!$J$2:$J$50000")),0)</f>
        <v>0</v>
      </c>
      <c r="Q1591" s="3">
        <f ca="1">IF($B1591&lt;&gt;"",SUMIF(INDIRECT("ИсходныеДанные!$"&amp;$K$4&amp;"$2:$"&amp;$K$4&amp;"$50000"),$B1591&amp;"#"&amp;Q$6,INDIRECT("ИсходныеДанные!$J$2:$J$50000")),0)</f>
        <v>0</v>
      </c>
      <c r="R1591" s="3">
        <f ca="1">IF($B1591&lt;&gt;"",SUMIF(INDIRECT("ИсходныеДанные!$"&amp;$K$4&amp;"$2:$"&amp;$K$4&amp;"$50000"),$B1591&amp;"#"&amp;R$6,INDIRECT("ИсходныеДанные!$J$2:$J$50000")),0)</f>
        <v>0</v>
      </c>
      <c r="S1591" s="3">
        <f ca="1">IF($B1591&lt;&gt;"",SUMIF(INDIRECT("ИсходныеДанные!$"&amp;$K$4&amp;"$2:$"&amp;$K$4&amp;"$50000"),$B1591&amp;"#"&amp;S$6,INDIRECT("ИсходныеДанные!$J$2:$J$50000")),0)</f>
        <v>0</v>
      </c>
      <c r="T1591" s="3">
        <f ca="1">IF($B1591&lt;&gt;"",SUMIF(INDIRECT("ИсходныеДанные!$"&amp;$K$4&amp;"$2:$"&amp;$K$4&amp;"$50000"),$B1591&amp;"#"&amp;T$6,INDIRECT("ИсходныеДанные!$J$2:$J$50000")),0)</f>
        <v>0</v>
      </c>
      <c r="U1591" s="3">
        <f ca="1">IF($B1591&lt;&gt;"",SUMIF(INDIRECT("ИсходныеДанные!$"&amp;$K$4&amp;"$2:$"&amp;$K$4&amp;"$50000"),$B1591&amp;"#"&amp;U$6,INDIRECT("ИсходныеДанные!$J$2:$J$50000")),0)</f>
        <v>0</v>
      </c>
      <c r="V1591" s="3">
        <f ca="1">IF($B1591&lt;&gt;"",SUMIF(INDIRECT("ИсходныеДанные!$"&amp;$K$4&amp;"$2:$"&amp;$K$4&amp;"$50000"),$B1591&amp;"#"&amp;V$6,INDIRECT("ИсходныеДанные!$J$2:$J$50000")),0)</f>
        <v>0</v>
      </c>
      <c r="W1591" s="16" t="e">
        <f ca="1">SUM(K1591:V1591)/Пофамильно!$R$1</f>
        <v>#DIV/0!</v>
      </c>
    </row>
    <row r="1592" spans="1:23" x14ac:dyDescent="0.25">
      <c r="A1592" s="10" t="str">
        <f t="shared" ca="1" si="26"/>
        <v>delete</v>
      </c>
      <c r="B1592" s="16" cm="1">
        <f t="array" aca="1" ref="B1592" ca="1">INDIRECT("УникальныеСписки!D"&amp;ROW()-$L$4)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14"/>
      <c r="G1592" s="81" t="str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84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84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84" t="str" cm="1">
        <f t="array" aca="1" ref="J1592" ca="1">_xlfn.XLOOKUP($B1592,INDIRECT(SUBSTITUTE("ИсходныеДанные!$где$2:$где$50000","где",$B$4)),INDIRECT(SUBSTITUTE("ИсходныеДанные!$что$2:$что$50000","что",J$4)),"",0,1)</f>
        <v/>
      </c>
      <c r="K1592" s="3">
        <f ca="1">IF($B1592&lt;&gt;"",SUMIF(INDIRECT("ИсходныеДанные!$"&amp;$K$4&amp;"$2:$"&amp;$K$4&amp;"$50000"),$B1592&amp;"#"&amp;K$6,INDIRECT("ИсходныеДанные!$J$2:$J$50000")),0)</f>
        <v>0</v>
      </c>
      <c r="L1592" s="3">
        <f ca="1">IF($B1592&lt;&gt;"",SUMIF(INDIRECT("ИсходныеДанные!$"&amp;$K$4&amp;"$2:$"&amp;$K$4&amp;"$50000"),$B1592&amp;"#"&amp;L$6,INDIRECT("ИсходныеДанные!$J$2:$J$50000")),0)</f>
        <v>0</v>
      </c>
      <c r="M1592" s="3">
        <f ca="1">IF($B1592&lt;&gt;"",SUMIF(INDIRECT("ИсходныеДанные!$"&amp;$K$4&amp;"$2:$"&amp;$K$4&amp;"$50000"),$B1592&amp;"#"&amp;M$6,INDIRECT("ИсходныеДанные!$J$2:$J$50000")),0)</f>
        <v>0</v>
      </c>
      <c r="N1592" s="3">
        <f ca="1">IF($B1592&lt;&gt;"",SUMIF(INDIRECT("ИсходныеДанные!$"&amp;$K$4&amp;"$2:$"&amp;$K$4&amp;"$50000"),$B1592&amp;"#"&amp;N$6,INDIRECT("ИсходныеДанные!$J$2:$J$50000")),0)</f>
        <v>0</v>
      </c>
      <c r="O1592" s="3">
        <f ca="1">IF($B1592&lt;&gt;"",SUMIF(INDIRECT("ИсходныеДанные!$"&amp;$K$4&amp;"$2:$"&amp;$K$4&amp;"$50000"),$B1592&amp;"#"&amp;O$6,INDIRECT("ИсходныеДанные!$J$2:$J$50000")),0)</f>
        <v>0</v>
      </c>
      <c r="P1592" s="3">
        <f ca="1">IF($B1592&lt;&gt;"",SUMIF(INDIRECT("ИсходныеДанные!$"&amp;$K$4&amp;"$2:$"&amp;$K$4&amp;"$50000"),$B1592&amp;"#"&amp;P$6,INDIRECT("ИсходныеДанные!$J$2:$J$50000")),0)</f>
        <v>0</v>
      </c>
      <c r="Q1592" s="3">
        <f ca="1">IF($B1592&lt;&gt;"",SUMIF(INDIRECT("ИсходныеДанные!$"&amp;$K$4&amp;"$2:$"&amp;$K$4&amp;"$50000"),$B1592&amp;"#"&amp;Q$6,INDIRECT("ИсходныеДанные!$J$2:$J$50000")),0)</f>
        <v>0</v>
      </c>
      <c r="R1592" s="3">
        <f ca="1">IF($B1592&lt;&gt;"",SUMIF(INDIRECT("ИсходныеДанные!$"&amp;$K$4&amp;"$2:$"&amp;$K$4&amp;"$50000"),$B1592&amp;"#"&amp;R$6,INDIRECT("ИсходныеДанные!$J$2:$J$50000")),0)</f>
        <v>0</v>
      </c>
      <c r="S1592" s="3">
        <f ca="1">IF($B1592&lt;&gt;"",SUMIF(INDIRECT("ИсходныеДанные!$"&amp;$K$4&amp;"$2:$"&amp;$K$4&amp;"$50000"),$B1592&amp;"#"&amp;S$6,INDIRECT("ИсходныеДанные!$J$2:$J$50000")),0)</f>
        <v>0</v>
      </c>
      <c r="T1592" s="3">
        <f ca="1">IF($B1592&lt;&gt;"",SUMIF(INDIRECT("ИсходныеДанные!$"&amp;$K$4&amp;"$2:$"&amp;$K$4&amp;"$50000"),$B1592&amp;"#"&amp;T$6,INDIRECT("ИсходныеДанные!$J$2:$J$50000")),0)</f>
        <v>0</v>
      </c>
      <c r="U1592" s="3">
        <f ca="1">IF($B1592&lt;&gt;"",SUMIF(INDIRECT("ИсходныеДанные!$"&amp;$K$4&amp;"$2:$"&amp;$K$4&amp;"$50000"),$B1592&amp;"#"&amp;U$6,INDIRECT("ИсходныеДанные!$J$2:$J$50000")),0)</f>
        <v>0</v>
      </c>
      <c r="V1592" s="3">
        <f ca="1">IF($B1592&lt;&gt;"",SUMIF(INDIRECT("ИсходныеДанные!$"&amp;$K$4&amp;"$2:$"&amp;$K$4&amp;"$50000"),$B1592&amp;"#"&amp;V$6,INDIRECT("ИсходныеДанные!$J$2:$J$50000")),0)</f>
        <v>0</v>
      </c>
      <c r="W1592" s="16" t="e">
        <f ca="1">SUM(K1592:V1592)/Пофамильно!$R$1</f>
        <v>#DIV/0!</v>
      </c>
    </row>
    <row r="1593" spans="1:23" x14ac:dyDescent="0.25">
      <c r="A1593" s="10" t="str">
        <f t="shared" ca="1" si="26"/>
        <v>delete</v>
      </c>
      <c r="B1593" s="16" cm="1">
        <f t="array" aca="1" ref="B1593" ca="1">INDIRECT("УникальныеСписки!D"&amp;ROW()-$L$4)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14"/>
      <c r="G1593" s="81" t="str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84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84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84" t="str" cm="1">
        <f t="array" aca="1" ref="J1593" ca="1">_xlfn.XLOOKUP($B1593,INDIRECT(SUBSTITUTE("ИсходныеДанные!$где$2:$где$50000","где",$B$4)),INDIRECT(SUBSTITUTE("ИсходныеДанные!$что$2:$что$50000","что",J$4)),"",0,1)</f>
        <v/>
      </c>
      <c r="K1593" s="3">
        <f ca="1">IF($B1593&lt;&gt;"",SUMIF(INDIRECT("ИсходныеДанные!$"&amp;$K$4&amp;"$2:$"&amp;$K$4&amp;"$50000"),$B1593&amp;"#"&amp;K$6,INDIRECT("ИсходныеДанные!$J$2:$J$50000")),0)</f>
        <v>0</v>
      </c>
      <c r="L1593" s="3">
        <f ca="1">IF($B1593&lt;&gt;"",SUMIF(INDIRECT("ИсходныеДанные!$"&amp;$K$4&amp;"$2:$"&amp;$K$4&amp;"$50000"),$B1593&amp;"#"&amp;L$6,INDIRECT("ИсходныеДанные!$J$2:$J$50000")),0)</f>
        <v>0</v>
      </c>
      <c r="M1593" s="3">
        <f ca="1">IF($B1593&lt;&gt;"",SUMIF(INDIRECT("ИсходныеДанные!$"&amp;$K$4&amp;"$2:$"&amp;$K$4&amp;"$50000"),$B1593&amp;"#"&amp;M$6,INDIRECT("ИсходныеДанные!$J$2:$J$50000")),0)</f>
        <v>0</v>
      </c>
      <c r="N1593" s="3">
        <f ca="1">IF($B1593&lt;&gt;"",SUMIF(INDIRECT("ИсходныеДанные!$"&amp;$K$4&amp;"$2:$"&amp;$K$4&amp;"$50000"),$B1593&amp;"#"&amp;N$6,INDIRECT("ИсходныеДанные!$J$2:$J$50000")),0)</f>
        <v>0</v>
      </c>
      <c r="O1593" s="3">
        <f ca="1">IF($B1593&lt;&gt;"",SUMIF(INDIRECT("ИсходныеДанные!$"&amp;$K$4&amp;"$2:$"&amp;$K$4&amp;"$50000"),$B1593&amp;"#"&amp;O$6,INDIRECT("ИсходныеДанные!$J$2:$J$50000")),0)</f>
        <v>0</v>
      </c>
      <c r="P1593" s="3">
        <f ca="1">IF($B1593&lt;&gt;"",SUMIF(INDIRECT("ИсходныеДанные!$"&amp;$K$4&amp;"$2:$"&amp;$K$4&amp;"$50000"),$B1593&amp;"#"&amp;P$6,INDIRECT("ИсходныеДанные!$J$2:$J$50000")),0)</f>
        <v>0</v>
      </c>
      <c r="Q1593" s="3">
        <f ca="1">IF($B1593&lt;&gt;"",SUMIF(INDIRECT("ИсходныеДанные!$"&amp;$K$4&amp;"$2:$"&amp;$K$4&amp;"$50000"),$B1593&amp;"#"&amp;Q$6,INDIRECT("ИсходныеДанные!$J$2:$J$50000")),0)</f>
        <v>0</v>
      </c>
      <c r="R1593" s="3">
        <f ca="1">IF($B1593&lt;&gt;"",SUMIF(INDIRECT("ИсходныеДанные!$"&amp;$K$4&amp;"$2:$"&amp;$K$4&amp;"$50000"),$B1593&amp;"#"&amp;R$6,INDIRECT("ИсходныеДанные!$J$2:$J$50000")),0)</f>
        <v>0</v>
      </c>
      <c r="S1593" s="3">
        <f ca="1">IF($B1593&lt;&gt;"",SUMIF(INDIRECT("ИсходныеДанные!$"&amp;$K$4&amp;"$2:$"&amp;$K$4&amp;"$50000"),$B1593&amp;"#"&amp;S$6,INDIRECT("ИсходныеДанные!$J$2:$J$50000")),0)</f>
        <v>0</v>
      </c>
      <c r="T1593" s="3">
        <f ca="1">IF($B1593&lt;&gt;"",SUMIF(INDIRECT("ИсходныеДанные!$"&amp;$K$4&amp;"$2:$"&amp;$K$4&amp;"$50000"),$B1593&amp;"#"&amp;T$6,INDIRECT("ИсходныеДанные!$J$2:$J$50000")),0)</f>
        <v>0</v>
      </c>
      <c r="U1593" s="3">
        <f ca="1">IF($B1593&lt;&gt;"",SUMIF(INDIRECT("ИсходныеДанные!$"&amp;$K$4&amp;"$2:$"&amp;$K$4&amp;"$50000"),$B1593&amp;"#"&amp;U$6,INDIRECT("ИсходныеДанные!$J$2:$J$50000")),0)</f>
        <v>0</v>
      </c>
      <c r="V1593" s="3">
        <f ca="1">IF($B1593&lt;&gt;"",SUMIF(INDIRECT("ИсходныеДанные!$"&amp;$K$4&amp;"$2:$"&amp;$K$4&amp;"$50000"),$B1593&amp;"#"&amp;V$6,INDIRECT("ИсходныеДанные!$J$2:$J$50000")),0)</f>
        <v>0</v>
      </c>
      <c r="W1593" s="16" t="e">
        <f ca="1">SUM(K1593:V1593)/Пофамильно!$R$1</f>
        <v>#DIV/0!</v>
      </c>
    </row>
    <row r="1594" spans="1:23" x14ac:dyDescent="0.25">
      <c r="A1594" s="10" t="str">
        <f t="shared" ca="1" si="26"/>
        <v>delete</v>
      </c>
      <c r="B1594" s="16" cm="1">
        <f t="array" aca="1" ref="B1594" ca="1">INDIRECT("УникальныеСписки!D"&amp;ROW()-$L$4)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14"/>
      <c r="G1594" s="81" t="str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84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84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84" t="str" cm="1">
        <f t="array" aca="1" ref="J1594" ca="1">_xlfn.XLOOKUP($B1594,INDIRECT(SUBSTITUTE("ИсходныеДанные!$где$2:$где$50000","где",$B$4)),INDIRECT(SUBSTITUTE("ИсходныеДанные!$что$2:$что$50000","что",J$4)),"",0,1)</f>
        <v/>
      </c>
      <c r="K1594" s="3">
        <f ca="1">IF($B1594&lt;&gt;"",SUMIF(INDIRECT("ИсходныеДанные!$"&amp;$K$4&amp;"$2:$"&amp;$K$4&amp;"$50000"),$B1594&amp;"#"&amp;K$6,INDIRECT("ИсходныеДанные!$J$2:$J$50000")),0)</f>
        <v>0</v>
      </c>
      <c r="L1594" s="3">
        <f ca="1">IF($B1594&lt;&gt;"",SUMIF(INDIRECT("ИсходныеДанные!$"&amp;$K$4&amp;"$2:$"&amp;$K$4&amp;"$50000"),$B1594&amp;"#"&amp;L$6,INDIRECT("ИсходныеДанные!$J$2:$J$50000")),0)</f>
        <v>0</v>
      </c>
      <c r="M1594" s="3">
        <f ca="1">IF($B1594&lt;&gt;"",SUMIF(INDIRECT("ИсходныеДанные!$"&amp;$K$4&amp;"$2:$"&amp;$K$4&amp;"$50000"),$B1594&amp;"#"&amp;M$6,INDIRECT("ИсходныеДанные!$J$2:$J$50000")),0)</f>
        <v>0</v>
      </c>
      <c r="N1594" s="3">
        <f ca="1">IF($B1594&lt;&gt;"",SUMIF(INDIRECT("ИсходныеДанные!$"&amp;$K$4&amp;"$2:$"&amp;$K$4&amp;"$50000"),$B1594&amp;"#"&amp;N$6,INDIRECT("ИсходныеДанные!$J$2:$J$50000")),0)</f>
        <v>0</v>
      </c>
      <c r="O1594" s="3">
        <f ca="1">IF($B1594&lt;&gt;"",SUMIF(INDIRECT("ИсходныеДанные!$"&amp;$K$4&amp;"$2:$"&amp;$K$4&amp;"$50000"),$B1594&amp;"#"&amp;O$6,INDIRECT("ИсходныеДанные!$J$2:$J$50000")),0)</f>
        <v>0</v>
      </c>
      <c r="P1594" s="3">
        <f ca="1">IF($B1594&lt;&gt;"",SUMIF(INDIRECT("ИсходныеДанные!$"&amp;$K$4&amp;"$2:$"&amp;$K$4&amp;"$50000"),$B1594&amp;"#"&amp;P$6,INDIRECT("ИсходныеДанные!$J$2:$J$50000")),0)</f>
        <v>0</v>
      </c>
      <c r="Q1594" s="3">
        <f ca="1">IF($B1594&lt;&gt;"",SUMIF(INDIRECT("ИсходныеДанные!$"&amp;$K$4&amp;"$2:$"&amp;$K$4&amp;"$50000"),$B1594&amp;"#"&amp;Q$6,INDIRECT("ИсходныеДанные!$J$2:$J$50000")),0)</f>
        <v>0</v>
      </c>
      <c r="R1594" s="3">
        <f ca="1">IF($B1594&lt;&gt;"",SUMIF(INDIRECT("ИсходныеДанные!$"&amp;$K$4&amp;"$2:$"&amp;$K$4&amp;"$50000"),$B1594&amp;"#"&amp;R$6,INDIRECT("ИсходныеДанные!$J$2:$J$50000")),0)</f>
        <v>0</v>
      </c>
      <c r="S1594" s="3">
        <f ca="1">IF($B1594&lt;&gt;"",SUMIF(INDIRECT("ИсходныеДанные!$"&amp;$K$4&amp;"$2:$"&amp;$K$4&amp;"$50000"),$B1594&amp;"#"&amp;S$6,INDIRECT("ИсходныеДанные!$J$2:$J$50000")),0)</f>
        <v>0</v>
      </c>
      <c r="T1594" s="3">
        <f ca="1">IF($B1594&lt;&gt;"",SUMIF(INDIRECT("ИсходныеДанные!$"&amp;$K$4&amp;"$2:$"&amp;$K$4&amp;"$50000"),$B1594&amp;"#"&amp;T$6,INDIRECT("ИсходныеДанные!$J$2:$J$50000")),0)</f>
        <v>0</v>
      </c>
      <c r="U1594" s="3">
        <f ca="1">IF($B1594&lt;&gt;"",SUMIF(INDIRECT("ИсходныеДанные!$"&amp;$K$4&amp;"$2:$"&amp;$K$4&amp;"$50000"),$B1594&amp;"#"&amp;U$6,INDIRECT("ИсходныеДанные!$J$2:$J$50000")),0)</f>
        <v>0</v>
      </c>
      <c r="V1594" s="3">
        <f ca="1">IF($B1594&lt;&gt;"",SUMIF(INDIRECT("ИсходныеДанные!$"&amp;$K$4&amp;"$2:$"&amp;$K$4&amp;"$50000"),$B1594&amp;"#"&amp;V$6,INDIRECT("ИсходныеДанные!$J$2:$J$50000")),0)</f>
        <v>0</v>
      </c>
      <c r="W1594" s="16" t="e">
        <f ca="1">SUM(K1594:V1594)/Пофамильно!$R$1</f>
        <v>#DIV/0!</v>
      </c>
    </row>
    <row r="1595" spans="1:23" x14ac:dyDescent="0.25">
      <c r="A1595" s="10" t="str">
        <f t="shared" ca="1" si="26"/>
        <v>delete</v>
      </c>
      <c r="B1595" s="16" cm="1">
        <f t="array" aca="1" ref="B1595" ca="1">INDIRECT("УникальныеСписки!D"&amp;ROW()-$L$4)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14"/>
      <c r="G1595" s="81" t="str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84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84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84" t="str" cm="1">
        <f t="array" aca="1" ref="J1595" ca="1">_xlfn.XLOOKUP($B1595,INDIRECT(SUBSTITUTE("ИсходныеДанные!$где$2:$где$50000","где",$B$4)),INDIRECT(SUBSTITUTE("ИсходныеДанные!$что$2:$что$50000","что",J$4)),"",0,1)</f>
        <v/>
      </c>
      <c r="K1595" s="3">
        <f ca="1">IF($B1595&lt;&gt;"",SUMIF(INDIRECT("ИсходныеДанные!$"&amp;$K$4&amp;"$2:$"&amp;$K$4&amp;"$50000"),$B1595&amp;"#"&amp;K$6,INDIRECT("ИсходныеДанные!$J$2:$J$50000")),0)</f>
        <v>0</v>
      </c>
      <c r="L1595" s="3">
        <f ca="1">IF($B1595&lt;&gt;"",SUMIF(INDIRECT("ИсходныеДанные!$"&amp;$K$4&amp;"$2:$"&amp;$K$4&amp;"$50000"),$B1595&amp;"#"&amp;L$6,INDIRECT("ИсходныеДанные!$J$2:$J$50000")),0)</f>
        <v>0</v>
      </c>
      <c r="M1595" s="3">
        <f ca="1">IF($B1595&lt;&gt;"",SUMIF(INDIRECT("ИсходныеДанные!$"&amp;$K$4&amp;"$2:$"&amp;$K$4&amp;"$50000"),$B1595&amp;"#"&amp;M$6,INDIRECT("ИсходныеДанные!$J$2:$J$50000")),0)</f>
        <v>0</v>
      </c>
      <c r="N1595" s="3">
        <f ca="1">IF($B1595&lt;&gt;"",SUMIF(INDIRECT("ИсходныеДанные!$"&amp;$K$4&amp;"$2:$"&amp;$K$4&amp;"$50000"),$B1595&amp;"#"&amp;N$6,INDIRECT("ИсходныеДанные!$J$2:$J$50000")),0)</f>
        <v>0</v>
      </c>
      <c r="O1595" s="3">
        <f ca="1">IF($B1595&lt;&gt;"",SUMIF(INDIRECT("ИсходныеДанные!$"&amp;$K$4&amp;"$2:$"&amp;$K$4&amp;"$50000"),$B1595&amp;"#"&amp;O$6,INDIRECT("ИсходныеДанные!$J$2:$J$50000")),0)</f>
        <v>0</v>
      </c>
      <c r="P1595" s="3">
        <f ca="1">IF($B1595&lt;&gt;"",SUMIF(INDIRECT("ИсходныеДанные!$"&amp;$K$4&amp;"$2:$"&amp;$K$4&amp;"$50000"),$B1595&amp;"#"&amp;P$6,INDIRECT("ИсходныеДанные!$J$2:$J$50000")),0)</f>
        <v>0</v>
      </c>
      <c r="Q1595" s="3">
        <f ca="1">IF($B1595&lt;&gt;"",SUMIF(INDIRECT("ИсходныеДанные!$"&amp;$K$4&amp;"$2:$"&amp;$K$4&amp;"$50000"),$B1595&amp;"#"&amp;Q$6,INDIRECT("ИсходныеДанные!$J$2:$J$50000")),0)</f>
        <v>0</v>
      </c>
      <c r="R1595" s="3">
        <f ca="1">IF($B1595&lt;&gt;"",SUMIF(INDIRECT("ИсходныеДанные!$"&amp;$K$4&amp;"$2:$"&amp;$K$4&amp;"$50000"),$B1595&amp;"#"&amp;R$6,INDIRECT("ИсходныеДанные!$J$2:$J$50000")),0)</f>
        <v>0</v>
      </c>
      <c r="S1595" s="3">
        <f ca="1">IF($B1595&lt;&gt;"",SUMIF(INDIRECT("ИсходныеДанные!$"&amp;$K$4&amp;"$2:$"&amp;$K$4&amp;"$50000"),$B1595&amp;"#"&amp;S$6,INDIRECT("ИсходныеДанные!$J$2:$J$50000")),0)</f>
        <v>0</v>
      </c>
      <c r="T1595" s="3">
        <f ca="1">IF($B1595&lt;&gt;"",SUMIF(INDIRECT("ИсходныеДанные!$"&amp;$K$4&amp;"$2:$"&amp;$K$4&amp;"$50000"),$B1595&amp;"#"&amp;T$6,INDIRECT("ИсходныеДанные!$J$2:$J$50000")),0)</f>
        <v>0</v>
      </c>
      <c r="U1595" s="3">
        <f ca="1">IF($B1595&lt;&gt;"",SUMIF(INDIRECT("ИсходныеДанные!$"&amp;$K$4&amp;"$2:$"&amp;$K$4&amp;"$50000"),$B1595&amp;"#"&amp;U$6,INDIRECT("ИсходныеДанные!$J$2:$J$50000")),0)</f>
        <v>0</v>
      </c>
      <c r="V1595" s="3">
        <f ca="1">IF($B1595&lt;&gt;"",SUMIF(INDIRECT("ИсходныеДанные!$"&amp;$K$4&amp;"$2:$"&amp;$K$4&amp;"$50000"),$B1595&amp;"#"&amp;V$6,INDIRECT("ИсходныеДанные!$J$2:$J$50000")),0)</f>
        <v>0</v>
      </c>
      <c r="W1595" s="16" t="e">
        <f ca="1">SUM(K1595:V1595)/Пофамильно!$R$1</f>
        <v>#DIV/0!</v>
      </c>
    </row>
    <row r="1596" spans="1:23" x14ac:dyDescent="0.25">
      <c r="A1596" s="10" t="str">
        <f t="shared" ca="1" si="26"/>
        <v>delete</v>
      </c>
      <c r="B1596" s="16" cm="1">
        <f t="array" aca="1" ref="B1596" ca="1">INDIRECT("УникальныеСписки!D"&amp;ROW()-$L$4)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14"/>
      <c r="G1596" s="81" t="str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84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84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84" t="str" cm="1">
        <f t="array" aca="1" ref="J1596" ca="1">_xlfn.XLOOKUP($B1596,INDIRECT(SUBSTITUTE("ИсходныеДанные!$где$2:$где$50000","где",$B$4)),INDIRECT(SUBSTITUTE("ИсходныеДанные!$что$2:$что$50000","что",J$4)),"",0,1)</f>
        <v/>
      </c>
      <c r="K1596" s="3">
        <f ca="1">IF($B1596&lt;&gt;"",SUMIF(INDIRECT("ИсходныеДанные!$"&amp;$K$4&amp;"$2:$"&amp;$K$4&amp;"$50000"),$B1596&amp;"#"&amp;K$6,INDIRECT("ИсходныеДанные!$J$2:$J$50000")),0)</f>
        <v>0</v>
      </c>
      <c r="L1596" s="3">
        <f ca="1">IF($B1596&lt;&gt;"",SUMIF(INDIRECT("ИсходныеДанные!$"&amp;$K$4&amp;"$2:$"&amp;$K$4&amp;"$50000"),$B1596&amp;"#"&amp;L$6,INDIRECT("ИсходныеДанные!$J$2:$J$50000")),0)</f>
        <v>0</v>
      </c>
      <c r="M1596" s="3">
        <f ca="1">IF($B1596&lt;&gt;"",SUMIF(INDIRECT("ИсходныеДанные!$"&amp;$K$4&amp;"$2:$"&amp;$K$4&amp;"$50000"),$B1596&amp;"#"&amp;M$6,INDIRECT("ИсходныеДанные!$J$2:$J$50000")),0)</f>
        <v>0</v>
      </c>
      <c r="N1596" s="3">
        <f ca="1">IF($B1596&lt;&gt;"",SUMIF(INDIRECT("ИсходныеДанные!$"&amp;$K$4&amp;"$2:$"&amp;$K$4&amp;"$50000"),$B1596&amp;"#"&amp;N$6,INDIRECT("ИсходныеДанные!$J$2:$J$50000")),0)</f>
        <v>0</v>
      </c>
      <c r="O1596" s="3">
        <f ca="1">IF($B1596&lt;&gt;"",SUMIF(INDIRECT("ИсходныеДанные!$"&amp;$K$4&amp;"$2:$"&amp;$K$4&amp;"$50000"),$B1596&amp;"#"&amp;O$6,INDIRECT("ИсходныеДанные!$J$2:$J$50000")),0)</f>
        <v>0</v>
      </c>
      <c r="P1596" s="3">
        <f ca="1">IF($B1596&lt;&gt;"",SUMIF(INDIRECT("ИсходныеДанные!$"&amp;$K$4&amp;"$2:$"&amp;$K$4&amp;"$50000"),$B1596&amp;"#"&amp;P$6,INDIRECT("ИсходныеДанные!$J$2:$J$50000")),0)</f>
        <v>0</v>
      </c>
      <c r="Q1596" s="3">
        <f ca="1">IF($B1596&lt;&gt;"",SUMIF(INDIRECT("ИсходныеДанные!$"&amp;$K$4&amp;"$2:$"&amp;$K$4&amp;"$50000"),$B1596&amp;"#"&amp;Q$6,INDIRECT("ИсходныеДанные!$J$2:$J$50000")),0)</f>
        <v>0</v>
      </c>
      <c r="R1596" s="3">
        <f ca="1">IF($B1596&lt;&gt;"",SUMIF(INDIRECT("ИсходныеДанные!$"&amp;$K$4&amp;"$2:$"&amp;$K$4&amp;"$50000"),$B1596&amp;"#"&amp;R$6,INDIRECT("ИсходныеДанные!$J$2:$J$50000")),0)</f>
        <v>0</v>
      </c>
      <c r="S1596" s="3">
        <f ca="1">IF($B1596&lt;&gt;"",SUMIF(INDIRECT("ИсходныеДанные!$"&amp;$K$4&amp;"$2:$"&amp;$K$4&amp;"$50000"),$B1596&amp;"#"&amp;S$6,INDIRECT("ИсходныеДанные!$J$2:$J$50000")),0)</f>
        <v>0</v>
      </c>
      <c r="T1596" s="3">
        <f ca="1">IF($B1596&lt;&gt;"",SUMIF(INDIRECT("ИсходныеДанные!$"&amp;$K$4&amp;"$2:$"&amp;$K$4&amp;"$50000"),$B1596&amp;"#"&amp;T$6,INDIRECT("ИсходныеДанные!$J$2:$J$50000")),0)</f>
        <v>0</v>
      </c>
      <c r="U1596" s="3">
        <f ca="1">IF($B1596&lt;&gt;"",SUMIF(INDIRECT("ИсходныеДанные!$"&amp;$K$4&amp;"$2:$"&amp;$K$4&amp;"$50000"),$B1596&amp;"#"&amp;U$6,INDIRECT("ИсходныеДанные!$J$2:$J$50000")),0)</f>
        <v>0</v>
      </c>
      <c r="V1596" s="3">
        <f ca="1">IF($B1596&lt;&gt;"",SUMIF(INDIRECT("ИсходныеДанные!$"&amp;$K$4&amp;"$2:$"&amp;$K$4&amp;"$50000"),$B1596&amp;"#"&amp;V$6,INDIRECT("ИсходныеДанные!$J$2:$J$50000")),0)</f>
        <v>0</v>
      </c>
      <c r="W1596" s="16" t="e">
        <f ca="1">SUM(K1596:V1596)/Пофамильно!$R$1</f>
        <v>#DIV/0!</v>
      </c>
    </row>
    <row r="1597" spans="1:23" x14ac:dyDescent="0.25">
      <c r="A1597" s="10" t="str">
        <f t="shared" ca="1" si="26"/>
        <v>delete</v>
      </c>
      <c r="B1597" s="16" cm="1">
        <f t="array" aca="1" ref="B1597" ca="1">INDIRECT("УникальныеСписки!D"&amp;ROW()-$L$4)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14"/>
      <c r="G1597" s="81" t="str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84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84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84" t="str" cm="1">
        <f t="array" aca="1" ref="J1597" ca="1">_xlfn.XLOOKUP($B1597,INDIRECT(SUBSTITUTE("ИсходныеДанные!$где$2:$где$50000","где",$B$4)),INDIRECT(SUBSTITUTE("ИсходныеДанные!$что$2:$что$50000","что",J$4)),"",0,1)</f>
        <v/>
      </c>
      <c r="K1597" s="3">
        <f ca="1">IF($B1597&lt;&gt;"",SUMIF(INDIRECT("ИсходныеДанные!$"&amp;$K$4&amp;"$2:$"&amp;$K$4&amp;"$50000"),$B1597&amp;"#"&amp;K$6,INDIRECT("ИсходныеДанные!$J$2:$J$50000")),0)</f>
        <v>0</v>
      </c>
      <c r="L1597" s="3">
        <f ca="1">IF($B1597&lt;&gt;"",SUMIF(INDIRECT("ИсходныеДанные!$"&amp;$K$4&amp;"$2:$"&amp;$K$4&amp;"$50000"),$B1597&amp;"#"&amp;L$6,INDIRECT("ИсходныеДанные!$J$2:$J$50000")),0)</f>
        <v>0</v>
      </c>
      <c r="M1597" s="3">
        <f ca="1">IF($B1597&lt;&gt;"",SUMIF(INDIRECT("ИсходныеДанные!$"&amp;$K$4&amp;"$2:$"&amp;$K$4&amp;"$50000"),$B1597&amp;"#"&amp;M$6,INDIRECT("ИсходныеДанные!$J$2:$J$50000")),0)</f>
        <v>0</v>
      </c>
      <c r="N1597" s="3">
        <f ca="1">IF($B1597&lt;&gt;"",SUMIF(INDIRECT("ИсходныеДанные!$"&amp;$K$4&amp;"$2:$"&amp;$K$4&amp;"$50000"),$B1597&amp;"#"&amp;N$6,INDIRECT("ИсходныеДанные!$J$2:$J$50000")),0)</f>
        <v>0</v>
      </c>
      <c r="O1597" s="3">
        <f ca="1">IF($B1597&lt;&gt;"",SUMIF(INDIRECT("ИсходныеДанные!$"&amp;$K$4&amp;"$2:$"&amp;$K$4&amp;"$50000"),$B1597&amp;"#"&amp;O$6,INDIRECT("ИсходныеДанные!$J$2:$J$50000")),0)</f>
        <v>0</v>
      </c>
      <c r="P1597" s="3">
        <f ca="1">IF($B1597&lt;&gt;"",SUMIF(INDIRECT("ИсходныеДанные!$"&amp;$K$4&amp;"$2:$"&amp;$K$4&amp;"$50000"),$B1597&amp;"#"&amp;P$6,INDIRECT("ИсходныеДанные!$J$2:$J$50000")),0)</f>
        <v>0</v>
      </c>
      <c r="Q1597" s="3">
        <f ca="1">IF($B1597&lt;&gt;"",SUMIF(INDIRECT("ИсходныеДанные!$"&amp;$K$4&amp;"$2:$"&amp;$K$4&amp;"$50000"),$B1597&amp;"#"&amp;Q$6,INDIRECT("ИсходныеДанные!$J$2:$J$50000")),0)</f>
        <v>0</v>
      </c>
      <c r="R1597" s="3">
        <f ca="1">IF($B1597&lt;&gt;"",SUMIF(INDIRECT("ИсходныеДанные!$"&amp;$K$4&amp;"$2:$"&amp;$K$4&amp;"$50000"),$B1597&amp;"#"&amp;R$6,INDIRECT("ИсходныеДанные!$J$2:$J$50000")),0)</f>
        <v>0</v>
      </c>
      <c r="S1597" s="3">
        <f ca="1">IF($B1597&lt;&gt;"",SUMIF(INDIRECT("ИсходныеДанные!$"&amp;$K$4&amp;"$2:$"&amp;$K$4&amp;"$50000"),$B1597&amp;"#"&amp;S$6,INDIRECT("ИсходныеДанные!$J$2:$J$50000")),0)</f>
        <v>0</v>
      </c>
      <c r="T1597" s="3">
        <f ca="1">IF($B1597&lt;&gt;"",SUMIF(INDIRECT("ИсходныеДанные!$"&amp;$K$4&amp;"$2:$"&amp;$K$4&amp;"$50000"),$B1597&amp;"#"&amp;T$6,INDIRECT("ИсходныеДанные!$J$2:$J$50000")),0)</f>
        <v>0</v>
      </c>
      <c r="U1597" s="3">
        <f ca="1">IF($B1597&lt;&gt;"",SUMIF(INDIRECT("ИсходныеДанные!$"&amp;$K$4&amp;"$2:$"&amp;$K$4&amp;"$50000"),$B1597&amp;"#"&amp;U$6,INDIRECT("ИсходныеДанные!$J$2:$J$50000")),0)</f>
        <v>0</v>
      </c>
      <c r="V1597" s="3">
        <f ca="1">IF($B1597&lt;&gt;"",SUMIF(INDIRECT("ИсходныеДанные!$"&amp;$K$4&amp;"$2:$"&amp;$K$4&amp;"$50000"),$B1597&amp;"#"&amp;V$6,INDIRECT("ИсходныеДанные!$J$2:$J$50000")),0)</f>
        <v>0</v>
      </c>
      <c r="W1597" s="16" t="e">
        <f ca="1">SUM(K1597:V1597)/Пофамильно!$R$1</f>
        <v>#DIV/0!</v>
      </c>
    </row>
    <row r="1598" spans="1:23" x14ac:dyDescent="0.25">
      <c r="A1598" s="10" t="str">
        <f t="shared" ca="1" si="26"/>
        <v>delete</v>
      </c>
      <c r="B1598" s="16" cm="1">
        <f t="array" aca="1" ref="B1598" ca="1">INDIRECT("УникальныеСписки!D"&amp;ROW()-$L$4)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14"/>
      <c r="G1598" s="81" t="str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84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84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84" t="str" cm="1">
        <f t="array" aca="1" ref="J1598" ca="1">_xlfn.XLOOKUP($B1598,INDIRECT(SUBSTITUTE("ИсходныеДанные!$где$2:$где$50000","где",$B$4)),INDIRECT(SUBSTITUTE("ИсходныеДанные!$что$2:$что$50000","что",J$4)),"",0,1)</f>
        <v/>
      </c>
      <c r="K1598" s="3">
        <f ca="1">IF($B1598&lt;&gt;"",SUMIF(INDIRECT("ИсходныеДанные!$"&amp;$K$4&amp;"$2:$"&amp;$K$4&amp;"$50000"),$B1598&amp;"#"&amp;K$6,INDIRECT("ИсходныеДанные!$J$2:$J$50000")),0)</f>
        <v>0</v>
      </c>
      <c r="L1598" s="3">
        <f ca="1">IF($B1598&lt;&gt;"",SUMIF(INDIRECT("ИсходныеДанные!$"&amp;$K$4&amp;"$2:$"&amp;$K$4&amp;"$50000"),$B1598&amp;"#"&amp;L$6,INDIRECT("ИсходныеДанные!$J$2:$J$50000")),0)</f>
        <v>0</v>
      </c>
      <c r="M1598" s="3">
        <f ca="1">IF($B1598&lt;&gt;"",SUMIF(INDIRECT("ИсходныеДанные!$"&amp;$K$4&amp;"$2:$"&amp;$K$4&amp;"$50000"),$B1598&amp;"#"&amp;M$6,INDIRECT("ИсходныеДанные!$J$2:$J$50000")),0)</f>
        <v>0</v>
      </c>
      <c r="N1598" s="3">
        <f ca="1">IF($B1598&lt;&gt;"",SUMIF(INDIRECT("ИсходныеДанные!$"&amp;$K$4&amp;"$2:$"&amp;$K$4&amp;"$50000"),$B1598&amp;"#"&amp;N$6,INDIRECT("ИсходныеДанные!$J$2:$J$50000")),0)</f>
        <v>0</v>
      </c>
      <c r="O1598" s="3">
        <f ca="1">IF($B1598&lt;&gt;"",SUMIF(INDIRECT("ИсходныеДанные!$"&amp;$K$4&amp;"$2:$"&amp;$K$4&amp;"$50000"),$B1598&amp;"#"&amp;O$6,INDIRECT("ИсходныеДанные!$J$2:$J$50000")),0)</f>
        <v>0</v>
      </c>
      <c r="P1598" s="3">
        <f ca="1">IF($B1598&lt;&gt;"",SUMIF(INDIRECT("ИсходныеДанные!$"&amp;$K$4&amp;"$2:$"&amp;$K$4&amp;"$50000"),$B1598&amp;"#"&amp;P$6,INDIRECT("ИсходныеДанные!$J$2:$J$50000")),0)</f>
        <v>0</v>
      </c>
      <c r="Q1598" s="3">
        <f ca="1">IF($B1598&lt;&gt;"",SUMIF(INDIRECT("ИсходныеДанные!$"&amp;$K$4&amp;"$2:$"&amp;$K$4&amp;"$50000"),$B1598&amp;"#"&amp;Q$6,INDIRECT("ИсходныеДанные!$J$2:$J$50000")),0)</f>
        <v>0</v>
      </c>
      <c r="R1598" s="3">
        <f ca="1">IF($B1598&lt;&gt;"",SUMIF(INDIRECT("ИсходныеДанные!$"&amp;$K$4&amp;"$2:$"&amp;$K$4&amp;"$50000"),$B1598&amp;"#"&amp;R$6,INDIRECT("ИсходныеДанные!$J$2:$J$50000")),0)</f>
        <v>0</v>
      </c>
      <c r="S1598" s="3">
        <f ca="1">IF($B1598&lt;&gt;"",SUMIF(INDIRECT("ИсходныеДанные!$"&amp;$K$4&amp;"$2:$"&amp;$K$4&amp;"$50000"),$B1598&amp;"#"&amp;S$6,INDIRECT("ИсходныеДанные!$J$2:$J$50000")),0)</f>
        <v>0</v>
      </c>
      <c r="T1598" s="3">
        <f ca="1">IF($B1598&lt;&gt;"",SUMIF(INDIRECT("ИсходныеДанные!$"&amp;$K$4&amp;"$2:$"&amp;$K$4&amp;"$50000"),$B1598&amp;"#"&amp;T$6,INDIRECT("ИсходныеДанные!$J$2:$J$50000")),0)</f>
        <v>0</v>
      </c>
      <c r="U1598" s="3">
        <f ca="1">IF($B1598&lt;&gt;"",SUMIF(INDIRECT("ИсходныеДанные!$"&amp;$K$4&amp;"$2:$"&amp;$K$4&amp;"$50000"),$B1598&amp;"#"&amp;U$6,INDIRECT("ИсходныеДанные!$J$2:$J$50000")),0)</f>
        <v>0</v>
      </c>
      <c r="V1598" s="3">
        <f ca="1">IF($B1598&lt;&gt;"",SUMIF(INDIRECT("ИсходныеДанные!$"&amp;$K$4&amp;"$2:$"&amp;$K$4&amp;"$50000"),$B1598&amp;"#"&amp;V$6,INDIRECT("ИсходныеДанные!$J$2:$J$50000")),0)</f>
        <v>0</v>
      </c>
      <c r="W1598" s="16" t="e">
        <f ca="1">SUM(K1598:V1598)/Пофамильно!$R$1</f>
        <v>#DIV/0!</v>
      </c>
    </row>
    <row r="1599" spans="1:23" x14ac:dyDescent="0.25">
      <c r="A1599" s="10" t="str">
        <f t="shared" ca="1" si="26"/>
        <v>delete</v>
      </c>
      <c r="B1599" s="16" cm="1">
        <f t="array" aca="1" ref="B1599" ca="1">INDIRECT("УникальныеСписки!D"&amp;ROW()-$L$4)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14"/>
      <c r="G1599" s="81" t="str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84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84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84" t="str" cm="1">
        <f t="array" aca="1" ref="J1599" ca="1">_xlfn.XLOOKUP($B1599,INDIRECT(SUBSTITUTE("ИсходныеДанные!$где$2:$где$50000","где",$B$4)),INDIRECT(SUBSTITUTE("ИсходныеДанные!$что$2:$что$50000","что",J$4)),"",0,1)</f>
        <v/>
      </c>
      <c r="K1599" s="3">
        <f ca="1">IF($B1599&lt;&gt;"",SUMIF(INDIRECT("ИсходныеДанные!$"&amp;$K$4&amp;"$2:$"&amp;$K$4&amp;"$50000"),$B1599&amp;"#"&amp;K$6,INDIRECT("ИсходныеДанные!$J$2:$J$50000")),0)</f>
        <v>0</v>
      </c>
      <c r="L1599" s="3">
        <f ca="1">IF($B1599&lt;&gt;"",SUMIF(INDIRECT("ИсходныеДанные!$"&amp;$K$4&amp;"$2:$"&amp;$K$4&amp;"$50000"),$B1599&amp;"#"&amp;L$6,INDIRECT("ИсходныеДанные!$J$2:$J$50000")),0)</f>
        <v>0</v>
      </c>
      <c r="M1599" s="3">
        <f ca="1">IF($B1599&lt;&gt;"",SUMIF(INDIRECT("ИсходныеДанные!$"&amp;$K$4&amp;"$2:$"&amp;$K$4&amp;"$50000"),$B1599&amp;"#"&amp;M$6,INDIRECT("ИсходныеДанные!$J$2:$J$50000")),0)</f>
        <v>0</v>
      </c>
      <c r="N1599" s="3">
        <f ca="1">IF($B1599&lt;&gt;"",SUMIF(INDIRECT("ИсходныеДанные!$"&amp;$K$4&amp;"$2:$"&amp;$K$4&amp;"$50000"),$B1599&amp;"#"&amp;N$6,INDIRECT("ИсходныеДанные!$J$2:$J$50000")),0)</f>
        <v>0</v>
      </c>
      <c r="O1599" s="3">
        <f ca="1">IF($B1599&lt;&gt;"",SUMIF(INDIRECT("ИсходныеДанные!$"&amp;$K$4&amp;"$2:$"&amp;$K$4&amp;"$50000"),$B1599&amp;"#"&amp;O$6,INDIRECT("ИсходныеДанные!$J$2:$J$50000")),0)</f>
        <v>0</v>
      </c>
      <c r="P1599" s="3">
        <f ca="1">IF($B1599&lt;&gt;"",SUMIF(INDIRECT("ИсходныеДанные!$"&amp;$K$4&amp;"$2:$"&amp;$K$4&amp;"$50000"),$B1599&amp;"#"&amp;P$6,INDIRECT("ИсходныеДанные!$J$2:$J$50000")),0)</f>
        <v>0</v>
      </c>
      <c r="Q1599" s="3">
        <f ca="1">IF($B1599&lt;&gt;"",SUMIF(INDIRECT("ИсходныеДанные!$"&amp;$K$4&amp;"$2:$"&amp;$K$4&amp;"$50000"),$B1599&amp;"#"&amp;Q$6,INDIRECT("ИсходныеДанные!$J$2:$J$50000")),0)</f>
        <v>0</v>
      </c>
      <c r="R1599" s="3">
        <f ca="1">IF($B1599&lt;&gt;"",SUMIF(INDIRECT("ИсходныеДанные!$"&amp;$K$4&amp;"$2:$"&amp;$K$4&amp;"$50000"),$B1599&amp;"#"&amp;R$6,INDIRECT("ИсходныеДанные!$J$2:$J$50000")),0)</f>
        <v>0</v>
      </c>
      <c r="S1599" s="3">
        <f ca="1">IF($B1599&lt;&gt;"",SUMIF(INDIRECT("ИсходныеДанные!$"&amp;$K$4&amp;"$2:$"&amp;$K$4&amp;"$50000"),$B1599&amp;"#"&amp;S$6,INDIRECT("ИсходныеДанные!$J$2:$J$50000")),0)</f>
        <v>0</v>
      </c>
      <c r="T1599" s="3">
        <f ca="1">IF($B1599&lt;&gt;"",SUMIF(INDIRECT("ИсходныеДанные!$"&amp;$K$4&amp;"$2:$"&amp;$K$4&amp;"$50000"),$B1599&amp;"#"&amp;T$6,INDIRECT("ИсходныеДанные!$J$2:$J$50000")),0)</f>
        <v>0</v>
      </c>
      <c r="U1599" s="3">
        <f ca="1">IF($B1599&lt;&gt;"",SUMIF(INDIRECT("ИсходныеДанные!$"&amp;$K$4&amp;"$2:$"&amp;$K$4&amp;"$50000"),$B1599&amp;"#"&amp;U$6,INDIRECT("ИсходныеДанные!$J$2:$J$50000")),0)</f>
        <v>0</v>
      </c>
      <c r="V1599" s="3">
        <f ca="1">IF($B1599&lt;&gt;"",SUMIF(INDIRECT("ИсходныеДанные!$"&amp;$K$4&amp;"$2:$"&amp;$K$4&amp;"$50000"),$B1599&amp;"#"&amp;V$6,INDIRECT("ИсходныеДанные!$J$2:$J$50000")),0)</f>
        <v>0</v>
      </c>
      <c r="W1599" s="16" t="e">
        <f ca="1">SUM(K1599:V1599)/Пофамильно!$R$1</f>
        <v>#DIV/0!</v>
      </c>
    </row>
    <row r="1600" spans="1:23" x14ac:dyDescent="0.25">
      <c r="A1600" s="10" t="str">
        <f t="shared" ca="1" si="26"/>
        <v>delete</v>
      </c>
      <c r="B1600" s="16" cm="1">
        <f t="array" aca="1" ref="B1600" ca="1">INDIRECT("УникальныеСписки!D"&amp;ROW()-$L$4)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14"/>
      <c r="G1600" s="81" t="str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84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84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84" t="str" cm="1">
        <f t="array" aca="1" ref="J1600" ca="1">_xlfn.XLOOKUP($B1600,INDIRECT(SUBSTITUTE("ИсходныеДанные!$где$2:$где$50000","где",$B$4)),INDIRECT(SUBSTITUTE("ИсходныеДанные!$что$2:$что$50000","что",J$4)),"",0,1)</f>
        <v/>
      </c>
      <c r="K1600" s="3">
        <f ca="1">IF($B1600&lt;&gt;"",SUMIF(INDIRECT("ИсходныеДанные!$"&amp;$K$4&amp;"$2:$"&amp;$K$4&amp;"$50000"),$B1600&amp;"#"&amp;K$6,INDIRECT("ИсходныеДанные!$J$2:$J$50000")),0)</f>
        <v>0</v>
      </c>
      <c r="L1600" s="3">
        <f ca="1">IF($B1600&lt;&gt;"",SUMIF(INDIRECT("ИсходныеДанные!$"&amp;$K$4&amp;"$2:$"&amp;$K$4&amp;"$50000"),$B1600&amp;"#"&amp;L$6,INDIRECT("ИсходныеДанные!$J$2:$J$50000")),0)</f>
        <v>0</v>
      </c>
      <c r="M1600" s="3">
        <f ca="1">IF($B1600&lt;&gt;"",SUMIF(INDIRECT("ИсходныеДанные!$"&amp;$K$4&amp;"$2:$"&amp;$K$4&amp;"$50000"),$B1600&amp;"#"&amp;M$6,INDIRECT("ИсходныеДанные!$J$2:$J$50000")),0)</f>
        <v>0</v>
      </c>
      <c r="N1600" s="3">
        <f ca="1">IF($B1600&lt;&gt;"",SUMIF(INDIRECT("ИсходныеДанные!$"&amp;$K$4&amp;"$2:$"&amp;$K$4&amp;"$50000"),$B1600&amp;"#"&amp;N$6,INDIRECT("ИсходныеДанные!$J$2:$J$50000")),0)</f>
        <v>0</v>
      </c>
      <c r="O1600" s="3">
        <f ca="1">IF($B1600&lt;&gt;"",SUMIF(INDIRECT("ИсходныеДанные!$"&amp;$K$4&amp;"$2:$"&amp;$K$4&amp;"$50000"),$B1600&amp;"#"&amp;O$6,INDIRECT("ИсходныеДанные!$J$2:$J$50000")),0)</f>
        <v>0</v>
      </c>
      <c r="P1600" s="3">
        <f ca="1">IF($B1600&lt;&gt;"",SUMIF(INDIRECT("ИсходныеДанные!$"&amp;$K$4&amp;"$2:$"&amp;$K$4&amp;"$50000"),$B1600&amp;"#"&amp;P$6,INDIRECT("ИсходныеДанные!$J$2:$J$50000")),0)</f>
        <v>0</v>
      </c>
      <c r="Q1600" s="3">
        <f ca="1">IF($B1600&lt;&gt;"",SUMIF(INDIRECT("ИсходныеДанные!$"&amp;$K$4&amp;"$2:$"&amp;$K$4&amp;"$50000"),$B1600&amp;"#"&amp;Q$6,INDIRECT("ИсходныеДанные!$J$2:$J$50000")),0)</f>
        <v>0</v>
      </c>
      <c r="R1600" s="3">
        <f ca="1">IF($B1600&lt;&gt;"",SUMIF(INDIRECT("ИсходныеДанные!$"&amp;$K$4&amp;"$2:$"&amp;$K$4&amp;"$50000"),$B1600&amp;"#"&amp;R$6,INDIRECT("ИсходныеДанные!$J$2:$J$50000")),0)</f>
        <v>0</v>
      </c>
      <c r="S1600" s="3">
        <f ca="1">IF($B1600&lt;&gt;"",SUMIF(INDIRECT("ИсходныеДанные!$"&amp;$K$4&amp;"$2:$"&amp;$K$4&amp;"$50000"),$B1600&amp;"#"&amp;S$6,INDIRECT("ИсходныеДанные!$J$2:$J$50000")),0)</f>
        <v>0</v>
      </c>
      <c r="T1600" s="3">
        <f ca="1">IF($B1600&lt;&gt;"",SUMIF(INDIRECT("ИсходныеДанные!$"&amp;$K$4&amp;"$2:$"&amp;$K$4&amp;"$50000"),$B1600&amp;"#"&amp;T$6,INDIRECT("ИсходныеДанные!$J$2:$J$50000")),0)</f>
        <v>0</v>
      </c>
      <c r="U1600" s="3">
        <f ca="1">IF($B1600&lt;&gt;"",SUMIF(INDIRECT("ИсходныеДанные!$"&amp;$K$4&amp;"$2:$"&amp;$K$4&amp;"$50000"),$B1600&amp;"#"&amp;U$6,INDIRECT("ИсходныеДанные!$J$2:$J$50000")),0)</f>
        <v>0</v>
      </c>
      <c r="V1600" s="3">
        <f ca="1">IF($B1600&lt;&gt;"",SUMIF(INDIRECT("ИсходныеДанные!$"&amp;$K$4&amp;"$2:$"&amp;$K$4&amp;"$50000"),$B1600&amp;"#"&amp;V$6,INDIRECT("ИсходныеДанные!$J$2:$J$50000")),0)</f>
        <v>0</v>
      </c>
      <c r="W1600" s="16" t="e">
        <f ca="1">SUM(K1600:V1600)/Пофамильно!$R$1</f>
        <v>#DIV/0!</v>
      </c>
    </row>
    <row r="1601" spans="1:23" x14ac:dyDescent="0.25">
      <c r="A1601" s="10" t="str">
        <f t="shared" ca="1" si="26"/>
        <v>delete</v>
      </c>
      <c r="B1601" s="16" cm="1">
        <f t="array" aca="1" ref="B1601" ca="1">INDIRECT("УникальныеСписки!D"&amp;ROW()-$L$4)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14"/>
      <c r="G1601" s="81" t="str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84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84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84" t="str" cm="1">
        <f t="array" aca="1" ref="J1601" ca="1">_xlfn.XLOOKUP($B1601,INDIRECT(SUBSTITUTE("ИсходныеДанные!$где$2:$где$50000","где",$B$4)),INDIRECT(SUBSTITUTE("ИсходныеДанные!$что$2:$что$50000","что",J$4)),"",0,1)</f>
        <v/>
      </c>
      <c r="K1601" s="3">
        <f ca="1">IF($B1601&lt;&gt;"",SUMIF(INDIRECT("ИсходныеДанные!$"&amp;$K$4&amp;"$2:$"&amp;$K$4&amp;"$50000"),$B1601&amp;"#"&amp;K$6,INDIRECT("ИсходныеДанные!$J$2:$J$50000")),0)</f>
        <v>0</v>
      </c>
      <c r="L1601" s="3">
        <f ca="1">IF($B1601&lt;&gt;"",SUMIF(INDIRECT("ИсходныеДанные!$"&amp;$K$4&amp;"$2:$"&amp;$K$4&amp;"$50000"),$B1601&amp;"#"&amp;L$6,INDIRECT("ИсходныеДанные!$J$2:$J$50000")),0)</f>
        <v>0</v>
      </c>
      <c r="M1601" s="3">
        <f ca="1">IF($B1601&lt;&gt;"",SUMIF(INDIRECT("ИсходныеДанные!$"&amp;$K$4&amp;"$2:$"&amp;$K$4&amp;"$50000"),$B1601&amp;"#"&amp;M$6,INDIRECT("ИсходныеДанные!$J$2:$J$50000")),0)</f>
        <v>0</v>
      </c>
      <c r="N1601" s="3">
        <f ca="1">IF($B1601&lt;&gt;"",SUMIF(INDIRECT("ИсходныеДанные!$"&amp;$K$4&amp;"$2:$"&amp;$K$4&amp;"$50000"),$B1601&amp;"#"&amp;N$6,INDIRECT("ИсходныеДанные!$J$2:$J$50000")),0)</f>
        <v>0</v>
      </c>
      <c r="O1601" s="3">
        <f ca="1">IF($B1601&lt;&gt;"",SUMIF(INDIRECT("ИсходныеДанные!$"&amp;$K$4&amp;"$2:$"&amp;$K$4&amp;"$50000"),$B1601&amp;"#"&amp;O$6,INDIRECT("ИсходныеДанные!$J$2:$J$50000")),0)</f>
        <v>0</v>
      </c>
      <c r="P1601" s="3">
        <f ca="1">IF($B1601&lt;&gt;"",SUMIF(INDIRECT("ИсходныеДанные!$"&amp;$K$4&amp;"$2:$"&amp;$K$4&amp;"$50000"),$B1601&amp;"#"&amp;P$6,INDIRECT("ИсходныеДанные!$J$2:$J$50000")),0)</f>
        <v>0</v>
      </c>
      <c r="Q1601" s="3">
        <f ca="1">IF($B1601&lt;&gt;"",SUMIF(INDIRECT("ИсходныеДанные!$"&amp;$K$4&amp;"$2:$"&amp;$K$4&amp;"$50000"),$B1601&amp;"#"&amp;Q$6,INDIRECT("ИсходныеДанные!$J$2:$J$50000")),0)</f>
        <v>0</v>
      </c>
      <c r="R1601" s="3">
        <f ca="1">IF($B1601&lt;&gt;"",SUMIF(INDIRECT("ИсходныеДанные!$"&amp;$K$4&amp;"$2:$"&amp;$K$4&amp;"$50000"),$B1601&amp;"#"&amp;R$6,INDIRECT("ИсходныеДанные!$J$2:$J$50000")),0)</f>
        <v>0</v>
      </c>
      <c r="S1601" s="3">
        <f ca="1">IF($B1601&lt;&gt;"",SUMIF(INDIRECT("ИсходныеДанные!$"&amp;$K$4&amp;"$2:$"&amp;$K$4&amp;"$50000"),$B1601&amp;"#"&amp;S$6,INDIRECT("ИсходныеДанные!$J$2:$J$50000")),0)</f>
        <v>0</v>
      </c>
      <c r="T1601" s="3">
        <f ca="1">IF($B1601&lt;&gt;"",SUMIF(INDIRECT("ИсходныеДанные!$"&amp;$K$4&amp;"$2:$"&amp;$K$4&amp;"$50000"),$B1601&amp;"#"&amp;T$6,INDIRECT("ИсходныеДанные!$J$2:$J$50000")),0)</f>
        <v>0</v>
      </c>
      <c r="U1601" s="3">
        <f ca="1">IF($B1601&lt;&gt;"",SUMIF(INDIRECT("ИсходныеДанные!$"&amp;$K$4&amp;"$2:$"&amp;$K$4&amp;"$50000"),$B1601&amp;"#"&amp;U$6,INDIRECT("ИсходныеДанные!$J$2:$J$50000")),0)</f>
        <v>0</v>
      </c>
      <c r="V1601" s="3">
        <f ca="1">IF($B1601&lt;&gt;"",SUMIF(INDIRECT("ИсходныеДанные!$"&amp;$K$4&amp;"$2:$"&amp;$K$4&amp;"$50000"),$B1601&amp;"#"&amp;V$6,INDIRECT("ИсходныеДанные!$J$2:$J$50000")),0)</f>
        <v>0</v>
      </c>
      <c r="W1601" s="16" t="e">
        <f ca="1">SUM(K1601:V1601)/Пофамильно!$R$1</f>
        <v>#DIV/0!</v>
      </c>
    </row>
    <row r="1602" spans="1:23" x14ac:dyDescent="0.25">
      <c r="A1602" s="10" t="str">
        <f t="shared" ca="1" si="26"/>
        <v>delete</v>
      </c>
      <c r="B1602" s="16" cm="1">
        <f t="array" aca="1" ref="B1602" ca="1">INDIRECT("УникальныеСписки!D"&amp;ROW()-$L$4)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14"/>
      <c r="G1602" s="81" t="str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84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84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84" t="str" cm="1">
        <f t="array" aca="1" ref="J1602" ca="1">_xlfn.XLOOKUP($B1602,INDIRECT(SUBSTITUTE("ИсходныеДанные!$где$2:$где$50000","где",$B$4)),INDIRECT(SUBSTITUTE("ИсходныеДанные!$что$2:$что$50000","что",J$4)),"",0,1)</f>
        <v/>
      </c>
      <c r="K1602" s="3">
        <f ca="1">IF($B1602&lt;&gt;"",SUMIF(INDIRECT("ИсходныеДанные!$"&amp;$K$4&amp;"$2:$"&amp;$K$4&amp;"$50000"),$B1602&amp;"#"&amp;K$6,INDIRECT("ИсходныеДанные!$J$2:$J$50000")),0)</f>
        <v>0</v>
      </c>
      <c r="L1602" s="3">
        <f ca="1">IF($B1602&lt;&gt;"",SUMIF(INDIRECT("ИсходныеДанные!$"&amp;$K$4&amp;"$2:$"&amp;$K$4&amp;"$50000"),$B1602&amp;"#"&amp;L$6,INDIRECT("ИсходныеДанные!$J$2:$J$50000")),0)</f>
        <v>0</v>
      </c>
      <c r="M1602" s="3">
        <f ca="1">IF($B1602&lt;&gt;"",SUMIF(INDIRECT("ИсходныеДанные!$"&amp;$K$4&amp;"$2:$"&amp;$K$4&amp;"$50000"),$B1602&amp;"#"&amp;M$6,INDIRECT("ИсходныеДанные!$J$2:$J$50000")),0)</f>
        <v>0</v>
      </c>
      <c r="N1602" s="3">
        <f ca="1">IF($B1602&lt;&gt;"",SUMIF(INDIRECT("ИсходныеДанные!$"&amp;$K$4&amp;"$2:$"&amp;$K$4&amp;"$50000"),$B1602&amp;"#"&amp;N$6,INDIRECT("ИсходныеДанные!$J$2:$J$50000")),0)</f>
        <v>0</v>
      </c>
      <c r="O1602" s="3">
        <f ca="1">IF($B1602&lt;&gt;"",SUMIF(INDIRECT("ИсходныеДанные!$"&amp;$K$4&amp;"$2:$"&amp;$K$4&amp;"$50000"),$B1602&amp;"#"&amp;O$6,INDIRECT("ИсходныеДанные!$J$2:$J$50000")),0)</f>
        <v>0</v>
      </c>
      <c r="P1602" s="3">
        <f ca="1">IF($B1602&lt;&gt;"",SUMIF(INDIRECT("ИсходныеДанные!$"&amp;$K$4&amp;"$2:$"&amp;$K$4&amp;"$50000"),$B1602&amp;"#"&amp;P$6,INDIRECT("ИсходныеДанные!$J$2:$J$50000")),0)</f>
        <v>0</v>
      </c>
      <c r="Q1602" s="3">
        <f ca="1">IF($B1602&lt;&gt;"",SUMIF(INDIRECT("ИсходныеДанные!$"&amp;$K$4&amp;"$2:$"&amp;$K$4&amp;"$50000"),$B1602&amp;"#"&amp;Q$6,INDIRECT("ИсходныеДанные!$J$2:$J$50000")),0)</f>
        <v>0</v>
      </c>
      <c r="R1602" s="3">
        <f ca="1">IF($B1602&lt;&gt;"",SUMIF(INDIRECT("ИсходныеДанные!$"&amp;$K$4&amp;"$2:$"&amp;$K$4&amp;"$50000"),$B1602&amp;"#"&amp;R$6,INDIRECT("ИсходныеДанные!$J$2:$J$50000")),0)</f>
        <v>0</v>
      </c>
      <c r="S1602" s="3">
        <f ca="1">IF($B1602&lt;&gt;"",SUMIF(INDIRECT("ИсходныеДанные!$"&amp;$K$4&amp;"$2:$"&amp;$K$4&amp;"$50000"),$B1602&amp;"#"&amp;S$6,INDIRECT("ИсходныеДанные!$J$2:$J$50000")),0)</f>
        <v>0</v>
      </c>
      <c r="T1602" s="3">
        <f ca="1">IF($B1602&lt;&gt;"",SUMIF(INDIRECT("ИсходныеДанные!$"&amp;$K$4&amp;"$2:$"&amp;$K$4&amp;"$50000"),$B1602&amp;"#"&amp;T$6,INDIRECT("ИсходныеДанные!$J$2:$J$50000")),0)</f>
        <v>0</v>
      </c>
      <c r="U1602" s="3">
        <f ca="1">IF($B1602&lt;&gt;"",SUMIF(INDIRECT("ИсходныеДанные!$"&amp;$K$4&amp;"$2:$"&amp;$K$4&amp;"$50000"),$B1602&amp;"#"&amp;U$6,INDIRECT("ИсходныеДанные!$J$2:$J$50000")),0)</f>
        <v>0</v>
      </c>
      <c r="V1602" s="3">
        <f ca="1">IF($B1602&lt;&gt;"",SUMIF(INDIRECT("ИсходныеДанные!$"&amp;$K$4&amp;"$2:$"&amp;$K$4&amp;"$50000"),$B1602&amp;"#"&amp;V$6,INDIRECT("ИсходныеДанные!$J$2:$J$50000")),0)</f>
        <v>0</v>
      </c>
      <c r="W1602" s="16" t="e">
        <f ca="1">SUM(K1602:V1602)/Пофамильно!$R$1</f>
        <v>#DIV/0!</v>
      </c>
    </row>
    <row r="1603" spans="1:23" x14ac:dyDescent="0.25">
      <c r="A1603" s="10" t="str">
        <f t="shared" ca="1" si="26"/>
        <v>delete</v>
      </c>
      <c r="B1603" s="16" cm="1">
        <f t="array" aca="1" ref="B1603" ca="1">INDIRECT("УникальныеСписки!D"&amp;ROW()-$L$4)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14"/>
      <c r="G1603" s="81" t="str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84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84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84" t="str" cm="1">
        <f t="array" aca="1" ref="J1603" ca="1">_xlfn.XLOOKUP($B1603,INDIRECT(SUBSTITUTE("ИсходныеДанные!$где$2:$где$50000","где",$B$4)),INDIRECT(SUBSTITUTE("ИсходныеДанные!$что$2:$что$50000","что",J$4)),"",0,1)</f>
        <v/>
      </c>
      <c r="K1603" s="3">
        <f ca="1">IF($B1603&lt;&gt;"",SUMIF(INDIRECT("ИсходныеДанные!$"&amp;$K$4&amp;"$2:$"&amp;$K$4&amp;"$50000"),$B1603&amp;"#"&amp;K$6,INDIRECT("ИсходныеДанные!$J$2:$J$50000")),0)</f>
        <v>0</v>
      </c>
      <c r="L1603" s="3">
        <f ca="1">IF($B1603&lt;&gt;"",SUMIF(INDIRECT("ИсходныеДанные!$"&amp;$K$4&amp;"$2:$"&amp;$K$4&amp;"$50000"),$B1603&amp;"#"&amp;L$6,INDIRECT("ИсходныеДанные!$J$2:$J$50000")),0)</f>
        <v>0</v>
      </c>
      <c r="M1603" s="3">
        <f ca="1">IF($B1603&lt;&gt;"",SUMIF(INDIRECT("ИсходныеДанные!$"&amp;$K$4&amp;"$2:$"&amp;$K$4&amp;"$50000"),$B1603&amp;"#"&amp;M$6,INDIRECT("ИсходныеДанные!$J$2:$J$50000")),0)</f>
        <v>0</v>
      </c>
      <c r="N1603" s="3">
        <f ca="1">IF($B1603&lt;&gt;"",SUMIF(INDIRECT("ИсходныеДанные!$"&amp;$K$4&amp;"$2:$"&amp;$K$4&amp;"$50000"),$B1603&amp;"#"&amp;N$6,INDIRECT("ИсходныеДанные!$J$2:$J$50000")),0)</f>
        <v>0</v>
      </c>
      <c r="O1603" s="3">
        <f ca="1">IF($B1603&lt;&gt;"",SUMIF(INDIRECT("ИсходныеДанные!$"&amp;$K$4&amp;"$2:$"&amp;$K$4&amp;"$50000"),$B1603&amp;"#"&amp;O$6,INDIRECT("ИсходныеДанные!$J$2:$J$50000")),0)</f>
        <v>0</v>
      </c>
      <c r="P1603" s="3">
        <f ca="1">IF($B1603&lt;&gt;"",SUMIF(INDIRECT("ИсходныеДанные!$"&amp;$K$4&amp;"$2:$"&amp;$K$4&amp;"$50000"),$B1603&amp;"#"&amp;P$6,INDIRECT("ИсходныеДанные!$J$2:$J$50000")),0)</f>
        <v>0</v>
      </c>
      <c r="Q1603" s="3">
        <f ca="1">IF($B1603&lt;&gt;"",SUMIF(INDIRECT("ИсходныеДанные!$"&amp;$K$4&amp;"$2:$"&amp;$K$4&amp;"$50000"),$B1603&amp;"#"&amp;Q$6,INDIRECT("ИсходныеДанные!$J$2:$J$50000")),0)</f>
        <v>0</v>
      </c>
      <c r="R1603" s="3">
        <f ca="1">IF($B1603&lt;&gt;"",SUMIF(INDIRECT("ИсходныеДанные!$"&amp;$K$4&amp;"$2:$"&amp;$K$4&amp;"$50000"),$B1603&amp;"#"&amp;R$6,INDIRECT("ИсходныеДанные!$J$2:$J$50000")),0)</f>
        <v>0</v>
      </c>
      <c r="S1603" s="3">
        <f ca="1">IF($B1603&lt;&gt;"",SUMIF(INDIRECT("ИсходныеДанные!$"&amp;$K$4&amp;"$2:$"&amp;$K$4&amp;"$50000"),$B1603&amp;"#"&amp;S$6,INDIRECT("ИсходныеДанные!$J$2:$J$50000")),0)</f>
        <v>0</v>
      </c>
      <c r="T1603" s="3">
        <f ca="1">IF($B1603&lt;&gt;"",SUMIF(INDIRECT("ИсходныеДанные!$"&amp;$K$4&amp;"$2:$"&amp;$K$4&amp;"$50000"),$B1603&amp;"#"&amp;T$6,INDIRECT("ИсходныеДанные!$J$2:$J$50000")),0)</f>
        <v>0</v>
      </c>
      <c r="U1603" s="3">
        <f ca="1">IF($B1603&lt;&gt;"",SUMIF(INDIRECT("ИсходныеДанные!$"&amp;$K$4&amp;"$2:$"&amp;$K$4&amp;"$50000"),$B1603&amp;"#"&amp;U$6,INDIRECT("ИсходныеДанные!$J$2:$J$50000")),0)</f>
        <v>0</v>
      </c>
      <c r="V1603" s="3">
        <f ca="1">IF($B1603&lt;&gt;"",SUMIF(INDIRECT("ИсходныеДанные!$"&amp;$K$4&amp;"$2:$"&amp;$K$4&amp;"$50000"),$B1603&amp;"#"&amp;V$6,INDIRECT("ИсходныеДанные!$J$2:$J$50000")),0)</f>
        <v>0</v>
      </c>
      <c r="W1603" s="16" t="e">
        <f ca="1">SUM(K1603:V1603)/Пофамильно!$R$1</f>
        <v>#DIV/0!</v>
      </c>
    </row>
    <row r="1604" spans="1:23" x14ac:dyDescent="0.25">
      <c r="A1604" s="10" t="str">
        <f t="shared" ca="1" si="26"/>
        <v>delete</v>
      </c>
      <c r="B1604" s="16" cm="1">
        <f t="array" aca="1" ref="B1604" ca="1">INDIRECT("УникальныеСписки!D"&amp;ROW()-$L$4)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14"/>
      <c r="G1604" s="81" t="str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84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84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84" t="str" cm="1">
        <f t="array" aca="1" ref="J1604" ca="1">_xlfn.XLOOKUP($B1604,INDIRECT(SUBSTITUTE("ИсходныеДанные!$где$2:$где$50000","где",$B$4)),INDIRECT(SUBSTITUTE("ИсходныеДанные!$что$2:$что$50000","что",J$4)),"",0,1)</f>
        <v/>
      </c>
      <c r="K1604" s="3">
        <f ca="1">IF($B1604&lt;&gt;"",SUMIF(INDIRECT("ИсходныеДанные!$"&amp;$K$4&amp;"$2:$"&amp;$K$4&amp;"$50000"),$B1604&amp;"#"&amp;K$6,INDIRECT("ИсходныеДанные!$J$2:$J$50000")),0)</f>
        <v>0</v>
      </c>
      <c r="L1604" s="3">
        <f ca="1">IF($B1604&lt;&gt;"",SUMIF(INDIRECT("ИсходныеДанные!$"&amp;$K$4&amp;"$2:$"&amp;$K$4&amp;"$50000"),$B1604&amp;"#"&amp;L$6,INDIRECT("ИсходныеДанные!$J$2:$J$50000")),0)</f>
        <v>0</v>
      </c>
      <c r="M1604" s="3">
        <f ca="1">IF($B1604&lt;&gt;"",SUMIF(INDIRECT("ИсходныеДанные!$"&amp;$K$4&amp;"$2:$"&amp;$K$4&amp;"$50000"),$B1604&amp;"#"&amp;M$6,INDIRECT("ИсходныеДанные!$J$2:$J$50000")),0)</f>
        <v>0</v>
      </c>
      <c r="N1604" s="3">
        <f ca="1">IF($B1604&lt;&gt;"",SUMIF(INDIRECT("ИсходныеДанные!$"&amp;$K$4&amp;"$2:$"&amp;$K$4&amp;"$50000"),$B1604&amp;"#"&amp;N$6,INDIRECT("ИсходныеДанные!$J$2:$J$50000")),0)</f>
        <v>0</v>
      </c>
      <c r="O1604" s="3">
        <f ca="1">IF($B1604&lt;&gt;"",SUMIF(INDIRECT("ИсходныеДанные!$"&amp;$K$4&amp;"$2:$"&amp;$K$4&amp;"$50000"),$B1604&amp;"#"&amp;O$6,INDIRECT("ИсходныеДанные!$J$2:$J$50000")),0)</f>
        <v>0</v>
      </c>
      <c r="P1604" s="3">
        <f ca="1">IF($B1604&lt;&gt;"",SUMIF(INDIRECT("ИсходныеДанные!$"&amp;$K$4&amp;"$2:$"&amp;$K$4&amp;"$50000"),$B1604&amp;"#"&amp;P$6,INDIRECT("ИсходныеДанные!$J$2:$J$50000")),0)</f>
        <v>0</v>
      </c>
      <c r="Q1604" s="3">
        <f ca="1">IF($B1604&lt;&gt;"",SUMIF(INDIRECT("ИсходныеДанные!$"&amp;$K$4&amp;"$2:$"&amp;$K$4&amp;"$50000"),$B1604&amp;"#"&amp;Q$6,INDIRECT("ИсходныеДанные!$J$2:$J$50000")),0)</f>
        <v>0</v>
      </c>
      <c r="R1604" s="3">
        <f ca="1">IF($B1604&lt;&gt;"",SUMIF(INDIRECT("ИсходныеДанные!$"&amp;$K$4&amp;"$2:$"&amp;$K$4&amp;"$50000"),$B1604&amp;"#"&amp;R$6,INDIRECT("ИсходныеДанные!$J$2:$J$50000")),0)</f>
        <v>0</v>
      </c>
      <c r="S1604" s="3">
        <f ca="1">IF($B1604&lt;&gt;"",SUMIF(INDIRECT("ИсходныеДанные!$"&amp;$K$4&amp;"$2:$"&amp;$K$4&amp;"$50000"),$B1604&amp;"#"&amp;S$6,INDIRECT("ИсходныеДанные!$J$2:$J$50000")),0)</f>
        <v>0</v>
      </c>
      <c r="T1604" s="3">
        <f ca="1">IF($B1604&lt;&gt;"",SUMIF(INDIRECT("ИсходныеДанные!$"&amp;$K$4&amp;"$2:$"&amp;$K$4&amp;"$50000"),$B1604&amp;"#"&amp;T$6,INDIRECT("ИсходныеДанные!$J$2:$J$50000")),0)</f>
        <v>0</v>
      </c>
      <c r="U1604" s="3">
        <f ca="1">IF($B1604&lt;&gt;"",SUMIF(INDIRECT("ИсходныеДанные!$"&amp;$K$4&amp;"$2:$"&amp;$K$4&amp;"$50000"),$B1604&amp;"#"&amp;U$6,INDIRECT("ИсходныеДанные!$J$2:$J$50000")),0)</f>
        <v>0</v>
      </c>
      <c r="V1604" s="3">
        <f ca="1">IF($B1604&lt;&gt;"",SUMIF(INDIRECT("ИсходныеДанные!$"&amp;$K$4&amp;"$2:$"&amp;$K$4&amp;"$50000"),$B1604&amp;"#"&amp;V$6,INDIRECT("ИсходныеДанные!$J$2:$J$50000")),0)</f>
        <v>0</v>
      </c>
      <c r="W1604" s="16" t="e">
        <f ca="1">SUM(K1604:V1604)/Пофамильно!$R$1</f>
        <v>#DIV/0!</v>
      </c>
    </row>
    <row r="1605" spans="1:23" x14ac:dyDescent="0.25">
      <c r="A1605" s="10" t="str">
        <f t="shared" ca="1" si="26"/>
        <v>delete</v>
      </c>
      <c r="B1605" s="16" cm="1">
        <f t="array" aca="1" ref="B1605" ca="1">INDIRECT("УникальныеСписки!D"&amp;ROW()-$L$4)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14"/>
      <c r="G1605" s="81" t="str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84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84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84" t="str" cm="1">
        <f t="array" aca="1" ref="J1605" ca="1">_xlfn.XLOOKUP($B1605,INDIRECT(SUBSTITUTE("ИсходныеДанные!$где$2:$где$50000","где",$B$4)),INDIRECT(SUBSTITUTE("ИсходныеДанные!$что$2:$что$50000","что",J$4)),"",0,1)</f>
        <v/>
      </c>
      <c r="K1605" s="3">
        <f ca="1">IF($B1605&lt;&gt;"",SUMIF(INDIRECT("ИсходныеДанные!$"&amp;$K$4&amp;"$2:$"&amp;$K$4&amp;"$50000"),$B1605&amp;"#"&amp;K$6,INDIRECT("ИсходныеДанные!$J$2:$J$50000")),0)</f>
        <v>0</v>
      </c>
      <c r="L1605" s="3">
        <f ca="1">IF($B1605&lt;&gt;"",SUMIF(INDIRECT("ИсходныеДанные!$"&amp;$K$4&amp;"$2:$"&amp;$K$4&amp;"$50000"),$B1605&amp;"#"&amp;L$6,INDIRECT("ИсходныеДанные!$J$2:$J$50000")),0)</f>
        <v>0</v>
      </c>
      <c r="M1605" s="3">
        <f ca="1">IF($B1605&lt;&gt;"",SUMIF(INDIRECT("ИсходныеДанные!$"&amp;$K$4&amp;"$2:$"&amp;$K$4&amp;"$50000"),$B1605&amp;"#"&amp;M$6,INDIRECT("ИсходныеДанные!$J$2:$J$50000")),0)</f>
        <v>0</v>
      </c>
      <c r="N1605" s="3">
        <f ca="1">IF($B1605&lt;&gt;"",SUMIF(INDIRECT("ИсходныеДанные!$"&amp;$K$4&amp;"$2:$"&amp;$K$4&amp;"$50000"),$B1605&amp;"#"&amp;N$6,INDIRECT("ИсходныеДанные!$J$2:$J$50000")),0)</f>
        <v>0</v>
      </c>
      <c r="O1605" s="3">
        <f ca="1">IF($B1605&lt;&gt;"",SUMIF(INDIRECT("ИсходныеДанные!$"&amp;$K$4&amp;"$2:$"&amp;$K$4&amp;"$50000"),$B1605&amp;"#"&amp;O$6,INDIRECT("ИсходныеДанные!$J$2:$J$50000")),0)</f>
        <v>0</v>
      </c>
      <c r="P1605" s="3">
        <f ca="1">IF($B1605&lt;&gt;"",SUMIF(INDIRECT("ИсходныеДанные!$"&amp;$K$4&amp;"$2:$"&amp;$K$4&amp;"$50000"),$B1605&amp;"#"&amp;P$6,INDIRECT("ИсходныеДанные!$J$2:$J$50000")),0)</f>
        <v>0</v>
      </c>
      <c r="Q1605" s="3">
        <f ca="1">IF($B1605&lt;&gt;"",SUMIF(INDIRECT("ИсходныеДанные!$"&amp;$K$4&amp;"$2:$"&amp;$K$4&amp;"$50000"),$B1605&amp;"#"&amp;Q$6,INDIRECT("ИсходныеДанные!$J$2:$J$50000")),0)</f>
        <v>0</v>
      </c>
      <c r="R1605" s="3">
        <f ca="1">IF($B1605&lt;&gt;"",SUMIF(INDIRECT("ИсходныеДанные!$"&amp;$K$4&amp;"$2:$"&amp;$K$4&amp;"$50000"),$B1605&amp;"#"&amp;R$6,INDIRECT("ИсходныеДанные!$J$2:$J$50000")),0)</f>
        <v>0</v>
      </c>
      <c r="S1605" s="3">
        <f ca="1">IF($B1605&lt;&gt;"",SUMIF(INDIRECT("ИсходныеДанные!$"&amp;$K$4&amp;"$2:$"&amp;$K$4&amp;"$50000"),$B1605&amp;"#"&amp;S$6,INDIRECT("ИсходныеДанные!$J$2:$J$50000")),0)</f>
        <v>0</v>
      </c>
      <c r="T1605" s="3">
        <f ca="1">IF($B1605&lt;&gt;"",SUMIF(INDIRECT("ИсходныеДанные!$"&amp;$K$4&amp;"$2:$"&amp;$K$4&amp;"$50000"),$B1605&amp;"#"&amp;T$6,INDIRECT("ИсходныеДанные!$J$2:$J$50000")),0)</f>
        <v>0</v>
      </c>
      <c r="U1605" s="3">
        <f ca="1">IF($B1605&lt;&gt;"",SUMIF(INDIRECT("ИсходныеДанные!$"&amp;$K$4&amp;"$2:$"&amp;$K$4&amp;"$50000"),$B1605&amp;"#"&amp;U$6,INDIRECT("ИсходныеДанные!$J$2:$J$50000")),0)</f>
        <v>0</v>
      </c>
      <c r="V1605" s="3">
        <f ca="1">IF($B1605&lt;&gt;"",SUMIF(INDIRECT("ИсходныеДанные!$"&amp;$K$4&amp;"$2:$"&amp;$K$4&amp;"$50000"),$B1605&amp;"#"&amp;V$6,INDIRECT("ИсходныеДанные!$J$2:$J$50000")),0)</f>
        <v>0</v>
      </c>
      <c r="W1605" s="16" t="e">
        <f ca="1">SUM(K1605:V1605)/Пофамильно!$R$1</f>
        <v>#DIV/0!</v>
      </c>
    </row>
    <row r="1606" spans="1:23" x14ac:dyDescent="0.25">
      <c r="A1606" s="10" t="str">
        <f t="shared" ca="1" si="26"/>
        <v>delete</v>
      </c>
      <c r="B1606" s="16" cm="1">
        <f t="array" aca="1" ref="B1606" ca="1">INDIRECT("УникальныеСписки!D"&amp;ROW()-$L$4)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14"/>
      <c r="G1606" s="81" t="str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84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84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84" t="str" cm="1">
        <f t="array" aca="1" ref="J1606" ca="1">_xlfn.XLOOKUP($B1606,INDIRECT(SUBSTITUTE("ИсходныеДанные!$где$2:$где$50000","где",$B$4)),INDIRECT(SUBSTITUTE("ИсходныеДанные!$что$2:$что$50000","что",J$4)),"",0,1)</f>
        <v/>
      </c>
      <c r="K1606" s="3">
        <f ca="1">IF($B1606&lt;&gt;"",SUMIF(INDIRECT("ИсходныеДанные!$"&amp;$K$4&amp;"$2:$"&amp;$K$4&amp;"$50000"),$B1606&amp;"#"&amp;K$6,INDIRECT("ИсходныеДанные!$J$2:$J$50000")),0)</f>
        <v>0</v>
      </c>
      <c r="L1606" s="3">
        <f ca="1">IF($B1606&lt;&gt;"",SUMIF(INDIRECT("ИсходныеДанные!$"&amp;$K$4&amp;"$2:$"&amp;$K$4&amp;"$50000"),$B1606&amp;"#"&amp;L$6,INDIRECT("ИсходныеДанные!$J$2:$J$50000")),0)</f>
        <v>0</v>
      </c>
      <c r="M1606" s="3">
        <f ca="1">IF($B1606&lt;&gt;"",SUMIF(INDIRECT("ИсходныеДанные!$"&amp;$K$4&amp;"$2:$"&amp;$K$4&amp;"$50000"),$B1606&amp;"#"&amp;M$6,INDIRECT("ИсходныеДанные!$J$2:$J$50000")),0)</f>
        <v>0</v>
      </c>
      <c r="N1606" s="3">
        <f ca="1">IF($B1606&lt;&gt;"",SUMIF(INDIRECT("ИсходныеДанные!$"&amp;$K$4&amp;"$2:$"&amp;$K$4&amp;"$50000"),$B1606&amp;"#"&amp;N$6,INDIRECT("ИсходныеДанные!$J$2:$J$50000")),0)</f>
        <v>0</v>
      </c>
      <c r="O1606" s="3">
        <f ca="1">IF($B1606&lt;&gt;"",SUMIF(INDIRECT("ИсходныеДанные!$"&amp;$K$4&amp;"$2:$"&amp;$K$4&amp;"$50000"),$B1606&amp;"#"&amp;O$6,INDIRECT("ИсходныеДанные!$J$2:$J$50000")),0)</f>
        <v>0</v>
      </c>
      <c r="P1606" s="3">
        <f ca="1">IF($B1606&lt;&gt;"",SUMIF(INDIRECT("ИсходныеДанные!$"&amp;$K$4&amp;"$2:$"&amp;$K$4&amp;"$50000"),$B1606&amp;"#"&amp;P$6,INDIRECT("ИсходныеДанные!$J$2:$J$50000")),0)</f>
        <v>0</v>
      </c>
      <c r="Q1606" s="3">
        <f ca="1">IF($B1606&lt;&gt;"",SUMIF(INDIRECT("ИсходныеДанные!$"&amp;$K$4&amp;"$2:$"&amp;$K$4&amp;"$50000"),$B1606&amp;"#"&amp;Q$6,INDIRECT("ИсходныеДанные!$J$2:$J$50000")),0)</f>
        <v>0</v>
      </c>
      <c r="R1606" s="3">
        <f ca="1">IF($B1606&lt;&gt;"",SUMIF(INDIRECT("ИсходныеДанные!$"&amp;$K$4&amp;"$2:$"&amp;$K$4&amp;"$50000"),$B1606&amp;"#"&amp;R$6,INDIRECT("ИсходныеДанные!$J$2:$J$50000")),0)</f>
        <v>0</v>
      </c>
      <c r="S1606" s="3">
        <f ca="1">IF($B1606&lt;&gt;"",SUMIF(INDIRECT("ИсходныеДанные!$"&amp;$K$4&amp;"$2:$"&amp;$K$4&amp;"$50000"),$B1606&amp;"#"&amp;S$6,INDIRECT("ИсходныеДанные!$J$2:$J$50000")),0)</f>
        <v>0</v>
      </c>
      <c r="T1606" s="3">
        <f ca="1">IF($B1606&lt;&gt;"",SUMIF(INDIRECT("ИсходныеДанные!$"&amp;$K$4&amp;"$2:$"&amp;$K$4&amp;"$50000"),$B1606&amp;"#"&amp;T$6,INDIRECT("ИсходныеДанные!$J$2:$J$50000")),0)</f>
        <v>0</v>
      </c>
      <c r="U1606" s="3">
        <f ca="1">IF($B1606&lt;&gt;"",SUMIF(INDIRECT("ИсходныеДанные!$"&amp;$K$4&amp;"$2:$"&amp;$K$4&amp;"$50000"),$B1606&amp;"#"&amp;U$6,INDIRECT("ИсходныеДанные!$J$2:$J$50000")),0)</f>
        <v>0</v>
      </c>
      <c r="V1606" s="3">
        <f ca="1">IF($B1606&lt;&gt;"",SUMIF(INDIRECT("ИсходныеДанные!$"&amp;$K$4&amp;"$2:$"&amp;$K$4&amp;"$50000"),$B1606&amp;"#"&amp;V$6,INDIRECT("ИсходныеДанные!$J$2:$J$50000")),0)</f>
        <v>0</v>
      </c>
      <c r="W1606" s="16" t="e">
        <f ca="1">SUM(K1606:V1606)/Пофамильно!$R$1</f>
        <v>#DIV/0!</v>
      </c>
    </row>
    <row r="1607" spans="1:23" x14ac:dyDescent="0.25">
      <c r="A1607" s="10" t="str">
        <f t="shared" ca="1" si="26"/>
        <v>delete</v>
      </c>
      <c r="B1607" s="16" cm="1">
        <f t="array" aca="1" ref="B1607" ca="1">INDIRECT("УникальныеСписки!D"&amp;ROW()-$L$4)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14"/>
      <c r="G1607" s="81" t="str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84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84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84" t="str" cm="1">
        <f t="array" aca="1" ref="J1607" ca="1">_xlfn.XLOOKUP($B1607,INDIRECT(SUBSTITUTE("ИсходныеДанные!$где$2:$где$50000","где",$B$4)),INDIRECT(SUBSTITUTE("ИсходныеДанные!$что$2:$что$50000","что",J$4)),"",0,1)</f>
        <v/>
      </c>
      <c r="K1607" s="3">
        <f ca="1">IF($B1607&lt;&gt;"",SUMIF(INDIRECT("ИсходныеДанные!$"&amp;$K$4&amp;"$2:$"&amp;$K$4&amp;"$50000"),$B1607&amp;"#"&amp;K$6,INDIRECT("ИсходныеДанные!$J$2:$J$50000")),0)</f>
        <v>0</v>
      </c>
      <c r="L1607" s="3">
        <f ca="1">IF($B1607&lt;&gt;"",SUMIF(INDIRECT("ИсходныеДанные!$"&amp;$K$4&amp;"$2:$"&amp;$K$4&amp;"$50000"),$B1607&amp;"#"&amp;L$6,INDIRECT("ИсходныеДанные!$J$2:$J$50000")),0)</f>
        <v>0</v>
      </c>
      <c r="M1607" s="3">
        <f ca="1">IF($B1607&lt;&gt;"",SUMIF(INDIRECT("ИсходныеДанные!$"&amp;$K$4&amp;"$2:$"&amp;$K$4&amp;"$50000"),$B1607&amp;"#"&amp;M$6,INDIRECT("ИсходныеДанные!$J$2:$J$50000")),0)</f>
        <v>0</v>
      </c>
      <c r="N1607" s="3">
        <f ca="1">IF($B1607&lt;&gt;"",SUMIF(INDIRECT("ИсходныеДанные!$"&amp;$K$4&amp;"$2:$"&amp;$K$4&amp;"$50000"),$B1607&amp;"#"&amp;N$6,INDIRECT("ИсходныеДанные!$J$2:$J$50000")),0)</f>
        <v>0</v>
      </c>
      <c r="O1607" s="3">
        <f ca="1">IF($B1607&lt;&gt;"",SUMIF(INDIRECT("ИсходныеДанные!$"&amp;$K$4&amp;"$2:$"&amp;$K$4&amp;"$50000"),$B1607&amp;"#"&amp;O$6,INDIRECT("ИсходныеДанные!$J$2:$J$50000")),0)</f>
        <v>0</v>
      </c>
      <c r="P1607" s="3">
        <f ca="1">IF($B1607&lt;&gt;"",SUMIF(INDIRECT("ИсходныеДанные!$"&amp;$K$4&amp;"$2:$"&amp;$K$4&amp;"$50000"),$B1607&amp;"#"&amp;P$6,INDIRECT("ИсходныеДанные!$J$2:$J$50000")),0)</f>
        <v>0</v>
      </c>
      <c r="Q1607" s="3">
        <f ca="1">IF($B1607&lt;&gt;"",SUMIF(INDIRECT("ИсходныеДанные!$"&amp;$K$4&amp;"$2:$"&amp;$K$4&amp;"$50000"),$B1607&amp;"#"&amp;Q$6,INDIRECT("ИсходныеДанные!$J$2:$J$50000")),0)</f>
        <v>0</v>
      </c>
      <c r="R1607" s="3">
        <f ca="1">IF($B1607&lt;&gt;"",SUMIF(INDIRECT("ИсходныеДанные!$"&amp;$K$4&amp;"$2:$"&amp;$K$4&amp;"$50000"),$B1607&amp;"#"&amp;R$6,INDIRECT("ИсходныеДанные!$J$2:$J$50000")),0)</f>
        <v>0</v>
      </c>
      <c r="S1607" s="3">
        <f ca="1">IF($B1607&lt;&gt;"",SUMIF(INDIRECT("ИсходныеДанные!$"&amp;$K$4&amp;"$2:$"&amp;$K$4&amp;"$50000"),$B1607&amp;"#"&amp;S$6,INDIRECT("ИсходныеДанные!$J$2:$J$50000")),0)</f>
        <v>0</v>
      </c>
      <c r="T1607" s="3">
        <f ca="1">IF($B1607&lt;&gt;"",SUMIF(INDIRECT("ИсходныеДанные!$"&amp;$K$4&amp;"$2:$"&amp;$K$4&amp;"$50000"),$B1607&amp;"#"&amp;T$6,INDIRECT("ИсходныеДанные!$J$2:$J$50000")),0)</f>
        <v>0</v>
      </c>
      <c r="U1607" s="3">
        <f ca="1">IF($B1607&lt;&gt;"",SUMIF(INDIRECT("ИсходныеДанные!$"&amp;$K$4&amp;"$2:$"&amp;$K$4&amp;"$50000"),$B1607&amp;"#"&amp;U$6,INDIRECT("ИсходныеДанные!$J$2:$J$50000")),0)</f>
        <v>0</v>
      </c>
      <c r="V1607" s="3">
        <f ca="1">IF($B1607&lt;&gt;"",SUMIF(INDIRECT("ИсходныеДанные!$"&amp;$K$4&amp;"$2:$"&amp;$K$4&amp;"$50000"),$B1607&amp;"#"&amp;V$6,INDIRECT("ИсходныеДанные!$J$2:$J$50000")),0)</f>
        <v>0</v>
      </c>
      <c r="W1607" s="16" t="e">
        <f ca="1">SUM(K1607:V1607)/Пофамильно!$R$1</f>
        <v>#DIV/0!</v>
      </c>
    </row>
    <row r="1608" spans="1:23" x14ac:dyDescent="0.25">
      <c r="A1608" s="10" t="str">
        <f t="shared" ca="1" si="26"/>
        <v>delete</v>
      </c>
      <c r="B1608" s="16" cm="1">
        <f t="array" aca="1" ref="B1608" ca="1">INDIRECT("УникальныеСписки!D"&amp;ROW()-$L$4)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14"/>
      <c r="G1608" s="81" t="str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84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84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84" t="str" cm="1">
        <f t="array" aca="1" ref="J1608" ca="1">_xlfn.XLOOKUP($B1608,INDIRECT(SUBSTITUTE("ИсходныеДанные!$где$2:$где$50000","где",$B$4)),INDIRECT(SUBSTITUTE("ИсходныеДанные!$что$2:$что$50000","что",J$4)),"",0,1)</f>
        <v/>
      </c>
      <c r="K1608" s="3">
        <f ca="1">IF($B1608&lt;&gt;"",SUMIF(INDIRECT("ИсходныеДанные!$"&amp;$K$4&amp;"$2:$"&amp;$K$4&amp;"$50000"),$B1608&amp;"#"&amp;K$6,INDIRECT("ИсходныеДанные!$J$2:$J$50000")),0)</f>
        <v>0</v>
      </c>
      <c r="L1608" s="3">
        <f ca="1">IF($B1608&lt;&gt;"",SUMIF(INDIRECT("ИсходныеДанные!$"&amp;$K$4&amp;"$2:$"&amp;$K$4&amp;"$50000"),$B1608&amp;"#"&amp;L$6,INDIRECT("ИсходныеДанные!$J$2:$J$50000")),0)</f>
        <v>0</v>
      </c>
      <c r="M1608" s="3">
        <f ca="1">IF($B1608&lt;&gt;"",SUMIF(INDIRECT("ИсходныеДанные!$"&amp;$K$4&amp;"$2:$"&amp;$K$4&amp;"$50000"),$B1608&amp;"#"&amp;M$6,INDIRECT("ИсходныеДанные!$J$2:$J$50000")),0)</f>
        <v>0</v>
      </c>
      <c r="N1608" s="3">
        <f ca="1">IF($B1608&lt;&gt;"",SUMIF(INDIRECT("ИсходныеДанные!$"&amp;$K$4&amp;"$2:$"&amp;$K$4&amp;"$50000"),$B1608&amp;"#"&amp;N$6,INDIRECT("ИсходныеДанные!$J$2:$J$50000")),0)</f>
        <v>0</v>
      </c>
      <c r="O1608" s="3">
        <f ca="1">IF($B1608&lt;&gt;"",SUMIF(INDIRECT("ИсходныеДанные!$"&amp;$K$4&amp;"$2:$"&amp;$K$4&amp;"$50000"),$B1608&amp;"#"&amp;O$6,INDIRECT("ИсходныеДанные!$J$2:$J$50000")),0)</f>
        <v>0</v>
      </c>
      <c r="P1608" s="3">
        <f ca="1">IF($B1608&lt;&gt;"",SUMIF(INDIRECT("ИсходныеДанные!$"&amp;$K$4&amp;"$2:$"&amp;$K$4&amp;"$50000"),$B1608&amp;"#"&amp;P$6,INDIRECT("ИсходныеДанные!$J$2:$J$50000")),0)</f>
        <v>0</v>
      </c>
      <c r="Q1608" s="3">
        <f ca="1">IF($B1608&lt;&gt;"",SUMIF(INDIRECT("ИсходныеДанные!$"&amp;$K$4&amp;"$2:$"&amp;$K$4&amp;"$50000"),$B1608&amp;"#"&amp;Q$6,INDIRECT("ИсходныеДанные!$J$2:$J$50000")),0)</f>
        <v>0</v>
      </c>
      <c r="R1608" s="3">
        <f ca="1">IF($B1608&lt;&gt;"",SUMIF(INDIRECT("ИсходныеДанные!$"&amp;$K$4&amp;"$2:$"&amp;$K$4&amp;"$50000"),$B1608&amp;"#"&amp;R$6,INDIRECT("ИсходныеДанные!$J$2:$J$50000")),0)</f>
        <v>0</v>
      </c>
      <c r="S1608" s="3">
        <f ca="1">IF($B1608&lt;&gt;"",SUMIF(INDIRECT("ИсходныеДанные!$"&amp;$K$4&amp;"$2:$"&amp;$K$4&amp;"$50000"),$B1608&amp;"#"&amp;S$6,INDIRECT("ИсходныеДанные!$J$2:$J$50000")),0)</f>
        <v>0</v>
      </c>
      <c r="T1608" s="3">
        <f ca="1">IF($B1608&lt;&gt;"",SUMIF(INDIRECT("ИсходныеДанные!$"&amp;$K$4&amp;"$2:$"&amp;$K$4&amp;"$50000"),$B1608&amp;"#"&amp;T$6,INDIRECT("ИсходныеДанные!$J$2:$J$50000")),0)</f>
        <v>0</v>
      </c>
      <c r="U1608" s="3">
        <f ca="1">IF($B1608&lt;&gt;"",SUMIF(INDIRECT("ИсходныеДанные!$"&amp;$K$4&amp;"$2:$"&amp;$K$4&amp;"$50000"),$B1608&amp;"#"&amp;U$6,INDIRECT("ИсходныеДанные!$J$2:$J$50000")),0)</f>
        <v>0</v>
      </c>
      <c r="V1608" s="3">
        <f ca="1">IF($B1608&lt;&gt;"",SUMIF(INDIRECT("ИсходныеДанные!$"&amp;$K$4&amp;"$2:$"&amp;$K$4&amp;"$50000"),$B1608&amp;"#"&amp;V$6,INDIRECT("ИсходныеДанные!$J$2:$J$50000")),0)</f>
        <v>0</v>
      </c>
      <c r="W1608" s="16" t="e">
        <f ca="1">SUM(K1608:V1608)/Пофамильно!$R$1</f>
        <v>#DIV/0!</v>
      </c>
    </row>
    <row r="1609" spans="1:23" x14ac:dyDescent="0.25">
      <c r="A1609" s="10" t="str">
        <f t="shared" ca="1" si="26"/>
        <v>delete</v>
      </c>
      <c r="B1609" s="16" cm="1">
        <f t="array" aca="1" ref="B1609" ca="1">INDIRECT("УникальныеСписки!D"&amp;ROW()-$L$4)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14"/>
      <c r="G1609" s="81" t="str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84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84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84" t="str" cm="1">
        <f t="array" aca="1" ref="J1609" ca="1">_xlfn.XLOOKUP($B1609,INDIRECT(SUBSTITUTE("ИсходныеДанные!$где$2:$где$50000","где",$B$4)),INDIRECT(SUBSTITUTE("ИсходныеДанные!$что$2:$что$50000","что",J$4)),"",0,1)</f>
        <v/>
      </c>
      <c r="K1609" s="3">
        <f ca="1">IF($B1609&lt;&gt;"",SUMIF(INDIRECT("ИсходныеДанные!$"&amp;$K$4&amp;"$2:$"&amp;$K$4&amp;"$50000"),$B1609&amp;"#"&amp;K$6,INDIRECT("ИсходныеДанные!$J$2:$J$50000")),0)</f>
        <v>0</v>
      </c>
      <c r="L1609" s="3">
        <f ca="1">IF($B1609&lt;&gt;"",SUMIF(INDIRECT("ИсходныеДанные!$"&amp;$K$4&amp;"$2:$"&amp;$K$4&amp;"$50000"),$B1609&amp;"#"&amp;L$6,INDIRECT("ИсходныеДанные!$J$2:$J$50000")),0)</f>
        <v>0</v>
      </c>
      <c r="M1609" s="3">
        <f ca="1">IF($B1609&lt;&gt;"",SUMIF(INDIRECT("ИсходныеДанные!$"&amp;$K$4&amp;"$2:$"&amp;$K$4&amp;"$50000"),$B1609&amp;"#"&amp;M$6,INDIRECT("ИсходныеДанные!$J$2:$J$50000")),0)</f>
        <v>0</v>
      </c>
      <c r="N1609" s="3">
        <f ca="1">IF($B1609&lt;&gt;"",SUMIF(INDIRECT("ИсходныеДанные!$"&amp;$K$4&amp;"$2:$"&amp;$K$4&amp;"$50000"),$B1609&amp;"#"&amp;N$6,INDIRECT("ИсходныеДанные!$J$2:$J$50000")),0)</f>
        <v>0</v>
      </c>
      <c r="O1609" s="3">
        <f ca="1">IF($B1609&lt;&gt;"",SUMIF(INDIRECT("ИсходныеДанные!$"&amp;$K$4&amp;"$2:$"&amp;$K$4&amp;"$50000"),$B1609&amp;"#"&amp;O$6,INDIRECT("ИсходныеДанные!$J$2:$J$50000")),0)</f>
        <v>0</v>
      </c>
      <c r="P1609" s="3">
        <f ca="1">IF($B1609&lt;&gt;"",SUMIF(INDIRECT("ИсходныеДанные!$"&amp;$K$4&amp;"$2:$"&amp;$K$4&amp;"$50000"),$B1609&amp;"#"&amp;P$6,INDIRECT("ИсходныеДанные!$J$2:$J$50000")),0)</f>
        <v>0</v>
      </c>
      <c r="Q1609" s="3">
        <f ca="1">IF($B1609&lt;&gt;"",SUMIF(INDIRECT("ИсходныеДанные!$"&amp;$K$4&amp;"$2:$"&amp;$K$4&amp;"$50000"),$B1609&amp;"#"&amp;Q$6,INDIRECT("ИсходныеДанные!$J$2:$J$50000")),0)</f>
        <v>0</v>
      </c>
      <c r="R1609" s="3">
        <f ca="1">IF($B1609&lt;&gt;"",SUMIF(INDIRECT("ИсходныеДанные!$"&amp;$K$4&amp;"$2:$"&amp;$K$4&amp;"$50000"),$B1609&amp;"#"&amp;R$6,INDIRECT("ИсходныеДанные!$J$2:$J$50000")),0)</f>
        <v>0</v>
      </c>
      <c r="S1609" s="3">
        <f ca="1">IF($B1609&lt;&gt;"",SUMIF(INDIRECT("ИсходныеДанные!$"&amp;$K$4&amp;"$2:$"&amp;$K$4&amp;"$50000"),$B1609&amp;"#"&amp;S$6,INDIRECT("ИсходныеДанные!$J$2:$J$50000")),0)</f>
        <v>0</v>
      </c>
      <c r="T1609" s="3">
        <f ca="1">IF($B1609&lt;&gt;"",SUMIF(INDIRECT("ИсходныеДанные!$"&amp;$K$4&amp;"$2:$"&amp;$K$4&amp;"$50000"),$B1609&amp;"#"&amp;T$6,INDIRECT("ИсходныеДанные!$J$2:$J$50000")),0)</f>
        <v>0</v>
      </c>
      <c r="U1609" s="3">
        <f ca="1">IF($B1609&lt;&gt;"",SUMIF(INDIRECT("ИсходныеДанные!$"&amp;$K$4&amp;"$2:$"&amp;$K$4&amp;"$50000"),$B1609&amp;"#"&amp;U$6,INDIRECT("ИсходныеДанные!$J$2:$J$50000")),0)</f>
        <v>0</v>
      </c>
      <c r="V1609" s="3">
        <f ca="1">IF($B1609&lt;&gt;"",SUMIF(INDIRECT("ИсходныеДанные!$"&amp;$K$4&amp;"$2:$"&amp;$K$4&amp;"$50000"),$B1609&amp;"#"&amp;V$6,INDIRECT("ИсходныеДанные!$J$2:$J$50000")),0)</f>
        <v>0</v>
      </c>
      <c r="W1609" s="16" t="e">
        <f ca="1">SUM(K1609:V1609)/Пофамильно!$R$1</f>
        <v>#DIV/0!</v>
      </c>
    </row>
    <row r="1610" spans="1:23" x14ac:dyDescent="0.25">
      <c r="A1610" s="10" t="str">
        <f t="shared" ca="1" si="26"/>
        <v>delete</v>
      </c>
      <c r="B1610" s="16" cm="1">
        <f t="array" aca="1" ref="B1610" ca="1">INDIRECT("УникальныеСписки!D"&amp;ROW()-$L$4)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14"/>
      <c r="G1610" s="81" t="str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84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84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84" t="str" cm="1">
        <f t="array" aca="1" ref="J1610" ca="1">_xlfn.XLOOKUP($B1610,INDIRECT(SUBSTITUTE("ИсходныеДанные!$где$2:$где$50000","где",$B$4)),INDIRECT(SUBSTITUTE("ИсходныеДанные!$что$2:$что$50000","что",J$4)),"",0,1)</f>
        <v/>
      </c>
      <c r="K1610" s="3">
        <f ca="1">IF($B1610&lt;&gt;"",SUMIF(INDIRECT("ИсходныеДанные!$"&amp;$K$4&amp;"$2:$"&amp;$K$4&amp;"$50000"),$B1610&amp;"#"&amp;K$6,INDIRECT("ИсходныеДанные!$J$2:$J$50000")),0)</f>
        <v>0</v>
      </c>
      <c r="L1610" s="3">
        <f ca="1">IF($B1610&lt;&gt;"",SUMIF(INDIRECT("ИсходныеДанные!$"&amp;$K$4&amp;"$2:$"&amp;$K$4&amp;"$50000"),$B1610&amp;"#"&amp;L$6,INDIRECT("ИсходныеДанные!$J$2:$J$50000")),0)</f>
        <v>0</v>
      </c>
      <c r="M1610" s="3">
        <f ca="1">IF($B1610&lt;&gt;"",SUMIF(INDIRECT("ИсходныеДанные!$"&amp;$K$4&amp;"$2:$"&amp;$K$4&amp;"$50000"),$B1610&amp;"#"&amp;M$6,INDIRECT("ИсходныеДанные!$J$2:$J$50000")),0)</f>
        <v>0</v>
      </c>
      <c r="N1610" s="3">
        <f ca="1">IF($B1610&lt;&gt;"",SUMIF(INDIRECT("ИсходныеДанные!$"&amp;$K$4&amp;"$2:$"&amp;$K$4&amp;"$50000"),$B1610&amp;"#"&amp;N$6,INDIRECT("ИсходныеДанные!$J$2:$J$50000")),0)</f>
        <v>0</v>
      </c>
      <c r="O1610" s="3">
        <f ca="1">IF($B1610&lt;&gt;"",SUMIF(INDIRECT("ИсходныеДанные!$"&amp;$K$4&amp;"$2:$"&amp;$K$4&amp;"$50000"),$B1610&amp;"#"&amp;O$6,INDIRECT("ИсходныеДанные!$J$2:$J$50000")),0)</f>
        <v>0</v>
      </c>
      <c r="P1610" s="3">
        <f ca="1">IF($B1610&lt;&gt;"",SUMIF(INDIRECT("ИсходныеДанные!$"&amp;$K$4&amp;"$2:$"&amp;$K$4&amp;"$50000"),$B1610&amp;"#"&amp;P$6,INDIRECT("ИсходныеДанные!$J$2:$J$50000")),0)</f>
        <v>0</v>
      </c>
      <c r="Q1610" s="3">
        <f ca="1">IF($B1610&lt;&gt;"",SUMIF(INDIRECT("ИсходныеДанные!$"&amp;$K$4&amp;"$2:$"&amp;$K$4&amp;"$50000"),$B1610&amp;"#"&amp;Q$6,INDIRECT("ИсходныеДанные!$J$2:$J$50000")),0)</f>
        <v>0</v>
      </c>
      <c r="R1610" s="3">
        <f ca="1">IF($B1610&lt;&gt;"",SUMIF(INDIRECT("ИсходныеДанные!$"&amp;$K$4&amp;"$2:$"&amp;$K$4&amp;"$50000"),$B1610&amp;"#"&amp;R$6,INDIRECT("ИсходныеДанные!$J$2:$J$50000")),0)</f>
        <v>0</v>
      </c>
      <c r="S1610" s="3">
        <f ca="1">IF($B1610&lt;&gt;"",SUMIF(INDIRECT("ИсходныеДанные!$"&amp;$K$4&amp;"$2:$"&amp;$K$4&amp;"$50000"),$B1610&amp;"#"&amp;S$6,INDIRECT("ИсходныеДанные!$J$2:$J$50000")),0)</f>
        <v>0</v>
      </c>
      <c r="T1610" s="3">
        <f ca="1">IF($B1610&lt;&gt;"",SUMIF(INDIRECT("ИсходныеДанные!$"&amp;$K$4&amp;"$2:$"&amp;$K$4&amp;"$50000"),$B1610&amp;"#"&amp;T$6,INDIRECT("ИсходныеДанные!$J$2:$J$50000")),0)</f>
        <v>0</v>
      </c>
      <c r="U1610" s="3">
        <f ca="1">IF($B1610&lt;&gt;"",SUMIF(INDIRECT("ИсходныеДанные!$"&amp;$K$4&amp;"$2:$"&amp;$K$4&amp;"$50000"),$B1610&amp;"#"&amp;U$6,INDIRECT("ИсходныеДанные!$J$2:$J$50000")),0)</f>
        <v>0</v>
      </c>
      <c r="V1610" s="3">
        <f ca="1">IF($B1610&lt;&gt;"",SUMIF(INDIRECT("ИсходныеДанные!$"&amp;$K$4&amp;"$2:$"&amp;$K$4&amp;"$50000"),$B1610&amp;"#"&amp;V$6,INDIRECT("ИсходныеДанные!$J$2:$J$50000")),0)</f>
        <v>0</v>
      </c>
      <c r="W1610" s="16" t="e">
        <f ca="1">SUM(K1610:V1610)/Пофамильно!$R$1</f>
        <v>#DIV/0!</v>
      </c>
    </row>
    <row r="1611" spans="1:23" x14ac:dyDescent="0.25">
      <c r="A1611" s="10" t="str">
        <f t="shared" ref="A1611:A1674" ca="1" si="27">IF(C1611="","delete","")</f>
        <v>delete</v>
      </c>
      <c r="B1611" s="16" cm="1">
        <f t="array" aca="1" ref="B1611" ca="1">INDIRECT("УникальныеСписки!D"&amp;ROW()-$L$4)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14"/>
      <c r="G1611" s="81" t="str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84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84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84" t="str" cm="1">
        <f t="array" aca="1" ref="J1611" ca="1">_xlfn.XLOOKUP($B1611,INDIRECT(SUBSTITUTE("ИсходныеДанные!$где$2:$где$50000","где",$B$4)),INDIRECT(SUBSTITUTE("ИсходныеДанные!$что$2:$что$50000","что",J$4)),"",0,1)</f>
        <v/>
      </c>
      <c r="K1611" s="3">
        <f ca="1">IF($B1611&lt;&gt;"",SUMIF(INDIRECT("ИсходныеДанные!$"&amp;$K$4&amp;"$2:$"&amp;$K$4&amp;"$50000"),$B1611&amp;"#"&amp;K$6,INDIRECT("ИсходныеДанные!$J$2:$J$50000")),0)</f>
        <v>0</v>
      </c>
      <c r="L1611" s="3">
        <f ca="1">IF($B1611&lt;&gt;"",SUMIF(INDIRECT("ИсходныеДанные!$"&amp;$K$4&amp;"$2:$"&amp;$K$4&amp;"$50000"),$B1611&amp;"#"&amp;L$6,INDIRECT("ИсходныеДанные!$J$2:$J$50000")),0)</f>
        <v>0</v>
      </c>
      <c r="M1611" s="3">
        <f ca="1">IF($B1611&lt;&gt;"",SUMIF(INDIRECT("ИсходныеДанные!$"&amp;$K$4&amp;"$2:$"&amp;$K$4&amp;"$50000"),$B1611&amp;"#"&amp;M$6,INDIRECT("ИсходныеДанные!$J$2:$J$50000")),0)</f>
        <v>0</v>
      </c>
      <c r="N1611" s="3">
        <f ca="1">IF($B1611&lt;&gt;"",SUMIF(INDIRECT("ИсходныеДанные!$"&amp;$K$4&amp;"$2:$"&amp;$K$4&amp;"$50000"),$B1611&amp;"#"&amp;N$6,INDIRECT("ИсходныеДанные!$J$2:$J$50000")),0)</f>
        <v>0</v>
      </c>
      <c r="O1611" s="3">
        <f ca="1">IF($B1611&lt;&gt;"",SUMIF(INDIRECT("ИсходныеДанные!$"&amp;$K$4&amp;"$2:$"&amp;$K$4&amp;"$50000"),$B1611&amp;"#"&amp;O$6,INDIRECT("ИсходныеДанные!$J$2:$J$50000")),0)</f>
        <v>0</v>
      </c>
      <c r="P1611" s="3">
        <f ca="1">IF($B1611&lt;&gt;"",SUMIF(INDIRECT("ИсходныеДанные!$"&amp;$K$4&amp;"$2:$"&amp;$K$4&amp;"$50000"),$B1611&amp;"#"&amp;P$6,INDIRECT("ИсходныеДанные!$J$2:$J$50000")),0)</f>
        <v>0</v>
      </c>
      <c r="Q1611" s="3">
        <f ca="1">IF($B1611&lt;&gt;"",SUMIF(INDIRECT("ИсходныеДанные!$"&amp;$K$4&amp;"$2:$"&amp;$K$4&amp;"$50000"),$B1611&amp;"#"&amp;Q$6,INDIRECT("ИсходныеДанные!$J$2:$J$50000")),0)</f>
        <v>0</v>
      </c>
      <c r="R1611" s="3">
        <f ca="1">IF($B1611&lt;&gt;"",SUMIF(INDIRECT("ИсходныеДанные!$"&amp;$K$4&amp;"$2:$"&amp;$K$4&amp;"$50000"),$B1611&amp;"#"&amp;R$6,INDIRECT("ИсходныеДанные!$J$2:$J$50000")),0)</f>
        <v>0</v>
      </c>
      <c r="S1611" s="3">
        <f ca="1">IF($B1611&lt;&gt;"",SUMIF(INDIRECT("ИсходныеДанные!$"&amp;$K$4&amp;"$2:$"&amp;$K$4&amp;"$50000"),$B1611&amp;"#"&amp;S$6,INDIRECT("ИсходныеДанные!$J$2:$J$50000")),0)</f>
        <v>0</v>
      </c>
      <c r="T1611" s="3">
        <f ca="1">IF($B1611&lt;&gt;"",SUMIF(INDIRECT("ИсходныеДанные!$"&amp;$K$4&amp;"$2:$"&amp;$K$4&amp;"$50000"),$B1611&amp;"#"&amp;T$6,INDIRECT("ИсходныеДанные!$J$2:$J$50000")),0)</f>
        <v>0</v>
      </c>
      <c r="U1611" s="3">
        <f ca="1">IF($B1611&lt;&gt;"",SUMIF(INDIRECT("ИсходныеДанные!$"&amp;$K$4&amp;"$2:$"&amp;$K$4&amp;"$50000"),$B1611&amp;"#"&amp;U$6,INDIRECT("ИсходныеДанные!$J$2:$J$50000")),0)</f>
        <v>0</v>
      </c>
      <c r="V1611" s="3">
        <f ca="1">IF($B1611&lt;&gt;"",SUMIF(INDIRECT("ИсходныеДанные!$"&amp;$K$4&amp;"$2:$"&amp;$K$4&amp;"$50000"),$B1611&amp;"#"&amp;V$6,INDIRECT("ИсходныеДанные!$J$2:$J$50000")),0)</f>
        <v>0</v>
      </c>
      <c r="W1611" s="16" t="e">
        <f ca="1">SUM(K1611:V1611)/Пофамильно!$R$1</f>
        <v>#DIV/0!</v>
      </c>
    </row>
    <row r="1612" spans="1:23" x14ac:dyDescent="0.25">
      <c r="A1612" s="10" t="str">
        <f t="shared" ca="1" si="27"/>
        <v>delete</v>
      </c>
      <c r="B1612" s="16" cm="1">
        <f t="array" aca="1" ref="B1612" ca="1">INDIRECT("УникальныеСписки!D"&amp;ROW()-$L$4)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14"/>
      <c r="G1612" s="81" t="str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84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84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84" t="str" cm="1">
        <f t="array" aca="1" ref="J1612" ca="1">_xlfn.XLOOKUP($B1612,INDIRECT(SUBSTITUTE("ИсходныеДанные!$где$2:$где$50000","где",$B$4)),INDIRECT(SUBSTITUTE("ИсходныеДанные!$что$2:$что$50000","что",J$4)),"",0,1)</f>
        <v/>
      </c>
      <c r="K1612" s="3">
        <f ca="1">IF($B1612&lt;&gt;"",SUMIF(INDIRECT("ИсходныеДанные!$"&amp;$K$4&amp;"$2:$"&amp;$K$4&amp;"$50000"),$B1612&amp;"#"&amp;K$6,INDIRECT("ИсходныеДанные!$J$2:$J$50000")),0)</f>
        <v>0</v>
      </c>
      <c r="L1612" s="3">
        <f ca="1">IF($B1612&lt;&gt;"",SUMIF(INDIRECT("ИсходныеДанные!$"&amp;$K$4&amp;"$2:$"&amp;$K$4&amp;"$50000"),$B1612&amp;"#"&amp;L$6,INDIRECT("ИсходныеДанные!$J$2:$J$50000")),0)</f>
        <v>0</v>
      </c>
      <c r="M1612" s="3">
        <f ca="1">IF($B1612&lt;&gt;"",SUMIF(INDIRECT("ИсходныеДанные!$"&amp;$K$4&amp;"$2:$"&amp;$K$4&amp;"$50000"),$B1612&amp;"#"&amp;M$6,INDIRECT("ИсходныеДанные!$J$2:$J$50000")),0)</f>
        <v>0</v>
      </c>
      <c r="N1612" s="3">
        <f ca="1">IF($B1612&lt;&gt;"",SUMIF(INDIRECT("ИсходныеДанные!$"&amp;$K$4&amp;"$2:$"&amp;$K$4&amp;"$50000"),$B1612&amp;"#"&amp;N$6,INDIRECT("ИсходныеДанные!$J$2:$J$50000")),0)</f>
        <v>0</v>
      </c>
      <c r="O1612" s="3">
        <f ca="1">IF($B1612&lt;&gt;"",SUMIF(INDIRECT("ИсходныеДанные!$"&amp;$K$4&amp;"$2:$"&amp;$K$4&amp;"$50000"),$B1612&amp;"#"&amp;O$6,INDIRECT("ИсходныеДанные!$J$2:$J$50000")),0)</f>
        <v>0</v>
      </c>
      <c r="P1612" s="3">
        <f ca="1">IF($B1612&lt;&gt;"",SUMIF(INDIRECT("ИсходныеДанные!$"&amp;$K$4&amp;"$2:$"&amp;$K$4&amp;"$50000"),$B1612&amp;"#"&amp;P$6,INDIRECT("ИсходныеДанные!$J$2:$J$50000")),0)</f>
        <v>0</v>
      </c>
      <c r="Q1612" s="3">
        <f ca="1">IF($B1612&lt;&gt;"",SUMIF(INDIRECT("ИсходныеДанные!$"&amp;$K$4&amp;"$2:$"&amp;$K$4&amp;"$50000"),$B1612&amp;"#"&amp;Q$6,INDIRECT("ИсходныеДанные!$J$2:$J$50000")),0)</f>
        <v>0</v>
      </c>
      <c r="R1612" s="3">
        <f ca="1">IF($B1612&lt;&gt;"",SUMIF(INDIRECT("ИсходныеДанные!$"&amp;$K$4&amp;"$2:$"&amp;$K$4&amp;"$50000"),$B1612&amp;"#"&amp;R$6,INDIRECT("ИсходныеДанные!$J$2:$J$50000")),0)</f>
        <v>0</v>
      </c>
      <c r="S1612" s="3">
        <f ca="1">IF($B1612&lt;&gt;"",SUMIF(INDIRECT("ИсходныеДанные!$"&amp;$K$4&amp;"$2:$"&amp;$K$4&amp;"$50000"),$B1612&amp;"#"&amp;S$6,INDIRECT("ИсходныеДанные!$J$2:$J$50000")),0)</f>
        <v>0</v>
      </c>
      <c r="T1612" s="3">
        <f ca="1">IF($B1612&lt;&gt;"",SUMIF(INDIRECT("ИсходныеДанные!$"&amp;$K$4&amp;"$2:$"&amp;$K$4&amp;"$50000"),$B1612&amp;"#"&amp;T$6,INDIRECT("ИсходныеДанные!$J$2:$J$50000")),0)</f>
        <v>0</v>
      </c>
      <c r="U1612" s="3">
        <f ca="1">IF($B1612&lt;&gt;"",SUMIF(INDIRECT("ИсходныеДанные!$"&amp;$K$4&amp;"$2:$"&amp;$K$4&amp;"$50000"),$B1612&amp;"#"&amp;U$6,INDIRECT("ИсходныеДанные!$J$2:$J$50000")),0)</f>
        <v>0</v>
      </c>
      <c r="V1612" s="3">
        <f ca="1">IF($B1612&lt;&gt;"",SUMIF(INDIRECT("ИсходныеДанные!$"&amp;$K$4&amp;"$2:$"&amp;$K$4&amp;"$50000"),$B1612&amp;"#"&amp;V$6,INDIRECT("ИсходныеДанные!$J$2:$J$50000")),0)</f>
        <v>0</v>
      </c>
      <c r="W1612" s="16" t="e">
        <f ca="1">SUM(K1612:V1612)/Пофамильно!$R$1</f>
        <v>#DIV/0!</v>
      </c>
    </row>
    <row r="1613" spans="1:23" x14ac:dyDescent="0.25">
      <c r="A1613" s="10" t="str">
        <f t="shared" ca="1" si="27"/>
        <v>delete</v>
      </c>
      <c r="B1613" s="16" cm="1">
        <f t="array" aca="1" ref="B1613" ca="1">INDIRECT("УникальныеСписки!D"&amp;ROW()-$L$4)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14"/>
      <c r="G1613" s="81" t="str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84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84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84" t="str" cm="1">
        <f t="array" aca="1" ref="J1613" ca="1">_xlfn.XLOOKUP($B1613,INDIRECT(SUBSTITUTE("ИсходныеДанные!$где$2:$где$50000","где",$B$4)),INDIRECT(SUBSTITUTE("ИсходныеДанные!$что$2:$что$50000","что",J$4)),"",0,1)</f>
        <v/>
      </c>
      <c r="K1613" s="3">
        <f ca="1">IF($B1613&lt;&gt;"",SUMIF(INDIRECT("ИсходныеДанные!$"&amp;$K$4&amp;"$2:$"&amp;$K$4&amp;"$50000"),$B1613&amp;"#"&amp;K$6,INDIRECT("ИсходныеДанные!$J$2:$J$50000")),0)</f>
        <v>0</v>
      </c>
      <c r="L1613" s="3">
        <f ca="1">IF($B1613&lt;&gt;"",SUMIF(INDIRECT("ИсходныеДанные!$"&amp;$K$4&amp;"$2:$"&amp;$K$4&amp;"$50000"),$B1613&amp;"#"&amp;L$6,INDIRECT("ИсходныеДанные!$J$2:$J$50000")),0)</f>
        <v>0</v>
      </c>
      <c r="M1613" s="3">
        <f ca="1">IF($B1613&lt;&gt;"",SUMIF(INDIRECT("ИсходныеДанные!$"&amp;$K$4&amp;"$2:$"&amp;$K$4&amp;"$50000"),$B1613&amp;"#"&amp;M$6,INDIRECT("ИсходныеДанные!$J$2:$J$50000")),0)</f>
        <v>0</v>
      </c>
      <c r="N1613" s="3">
        <f ca="1">IF($B1613&lt;&gt;"",SUMIF(INDIRECT("ИсходныеДанные!$"&amp;$K$4&amp;"$2:$"&amp;$K$4&amp;"$50000"),$B1613&amp;"#"&amp;N$6,INDIRECT("ИсходныеДанные!$J$2:$J$50000")),0)</f>
        <v>0</v>
      </c>
      <c r="O1613" s="3">
        <f ca="1">IF($B1613&lt;&gt;"",SUMIF(INDIRECT("ИсходныеДанные!$"&amp;$K$4&amp;"$2:$"&amp;$K$4&amp;"$50000"),$B1613&amp;"#"&amp;O$6,INDIRECT("ИсходныеДанные!$J$2:$J$50000")),0)</f>
        <v>0</v>
      </c>
      <c r="P1613" s="3">
        <f ca="1">IF($B1613&lt;&gt;"",SUMIF(INDIRECT("ИсходныеДанные!$"&amp;$K$4&amp;"$2:$"&amp;$K$4&amp;"$50000"),$B1613&amp;"#"&amp;P$6,INDIRECT("ИсходныеДанные!$J$2:$J$50000")),0)</f>
        <v>0</v>
      </c>
      <c r="Q1613" s="3">
        <f ca="1">IF($B1613&lt;&gt;"",SUMIF(INDIRECT("ИсходныеДанные!$"&amp;$K$4&amp;"$2:$"&amp;$K$4&amp;"$50000"),$B1613&amp;"#"&amp;Q$6,INDIRECT("ИсходныеДанные!$J$2:$J$50000")),0)</f>
        <v>0</v>
      </c>
      <c r="R1613" s="3">
        <f ca="1">IF($B1613&lt;&gt;"",SUMIF(INDIRECT("ИсходныеДанные!$"&amp;$K$4&amp;"$2:$"&amp;$K$4&amp;"$50000"),$B1613&amp;"#"&amp;R$6,INDIRECT("ИсходныеДанные!$J$2:$J$50000")),0)</f>
        <v>0</v>
      </c>
      <c r="S1613" s="3">
        <f ca="1">IF($B1613&lt;&gt;"",SUMIF(INDIRECT("ИсходныеДанные!$"&amp;$K$4&amp;"$2:$"&amp;$K$4&amp;"$50000"),$B1613&amp;"#"&amp;S$6,INDIRECT("ИсходныеДанные!$J$2:$J$50000")),0)</f>
        <v>0</v>
      </c>
      <c r="T1613" s="3">
        <f ca="1">IF($B1613&lt;&gt;"",SUMIF(INDIRECT("ИсходныеДанные!$"&amp;$K$4&amp;"$2:$"&amp;$K$4&amp;"$50000"),$B1613&amp;"#"&amp;T$6,INDIRECT("ИсходныеДанные!$J$2:$J$50000")),0)</f>
        <v>0</v>
      </c>
      <c r="U1613" s="3">
        <f ca="1">IF($B1613&lt;&gt;"",SUMIF(INDIRECT("ИсходныеДанные!$"&amp;$K$4&amp;"$2:$"&amp;$K$4&amp;"$50000"),$B1613&amp;"#"&amp;U$6,INDIRECT("ИсходныеДанные!$J$2:$J$50000")),0)</f>
        <v>0</v>
      </c>
      <c r="V1613" s="3">
        <f ca="1">IF($B1613&lt;&gt;"",SUMIF(INDIRECT("ИсходныеДанные!$"&amp;$K$4&amp;"$2:$"&amp;$K$4&amp;"$50000"),$B1613&amp;"#"&amp;V$6,INDIRECT("ИсходныеДанные!$J$2:$J$50000")),0)</f>
        <v>0</v>
      </c>
      <c r="W1613" s="16" t="e">
        <f ca="1">SUM(K1613:V1613)/Пофамильно!$R$1</f>
        <v>#DIV/0!</v>
      </c>
    </row>
    <row r="1614" spans="1:23" x14ac:dyDescent="0.25">
      <c r="A1614" s="10" t="str">
        <f t="shared" ca="1" si="27"/>
        <v>delete</v>
      </c>
      <c r="B1614" s="16" cm="1">
        <f t="array" aca="1" ref="B1614" ca="1">INDIRECT("УникальныеСписки!D"&amp;ROW()-$L$4)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14"/>
      <c r="G1614" s="81" t="str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84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84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84" t="str" cm="1">
        <f t="array" aca="1" ref="J1614" ca="1">_xlfn.XLOOKUP($B1614,INDIRECT(SUBSTITUTE("ИсходныеДанные!$где$2:$где$50000","где",$B$4)),INDIRECT(SUBSTITUTE("ИсходныеДанные!$что$2:$что$50000","что",J$4)),"",0,1)</f>
        <v/>
      </c>
      <c r="K1614" s="3">
        <f ca="1">IF($B1614&lt;&gt;"",SUMIF(INDIRECT("ИсходныеДанные!$"&amp;$K$4&amp;"$2:$"&amp;$K$4&amp;"$50000"),$B1614&amp;"#"&amp;K$6,INDIRECT("ИсходныеДанные!$J$2:$J$50000")),0)</f>
        <v>0</v>
      </c>
      <c r="L1614" s="3">
        <f ca="1">IF($B1614&lt;&gt;"",SUMIF(INDIRECT("ИсходныеДанные!$"&amp;$K$4&amp;"$2:$"&amp;$K$4&amp;"$50000"),$B1614&amp;"#"&amp;L$6,INDIRECT("ИсходныеДанные!$J$2:$J$50000")),0)</f>
        <v>0</v>
      </c>
      <c r="M1614" s="3">
        <f ca="1">IF($B1614&lt;&gt;"",SUMIF(INDIRECT("ИсходныеДанные!$"&amp;$K$4&amp;"$2:$"&amp;$K$4&amp;"$50000"),$B1614&amp;"#"&amp;M$6,INDIRECT("ИсходныеДанные!$J$2:$J$50000")),0)</f>
        <v>0</v>
      </c>
      <c r="N1614" s="3">
        <f ca="1">IF($B1614&lt;&gt;"",SUMIF(INDIRECT("ИсходныеДанные!$"&amp;$K$4&amp;"$2:$"&amp;$K$4&amp;"$50000"),$B1614&amp;"#"&amp;N$6,INDIRECT("ИсходныеДанные!$J$2:$J$50000")),0)</f>
        <v>0</v>
      </c>
      <c r="O1614" s="3">
        <f ca="1">IF($B1614&lt;&gt;"",SUMIF(INDIRECT("ИсходныеДанные!$"&amp;$K$4&amp;"$2:$"&amp;$K$4&amp;"$50000"),$B1614&amp;"#"&amp;O$6,INDIRECT("ИсходныеДанные!$J$2:$J$50000")),0)</f>
        <v>0</v>
      </c>
      <c r="P1614" s="3">
        <f ca="1">IF($B1614&lt;&gt;"",SUMIF(INDIRECT("ИсходныеДанные!$"&amp;$K$4&amp;"$2:$"&amp;$K$4&amp;"$50000"),$B1614&amp;"#"&amp;P$6,INDIRECT("ИсходныеДанные!$J$2:$J$50000")),0)</f>
        <v>0</v>
      </c>
      <c r="Q1614" s="3">
        <f ca="1">IF($B1614&lt;&gt;"",SUMIF(INDIRECT("ИсходныеДанные!$"&amp;$K$4&amp;"$2:$"&amp;$K$4&amp;"$50000"),$B1614&amp;"#"&amp;Q$6,INDIRECT("ИсходныеДанные!$J$2:$J$50000")),0)</f>
        <v>0</v>
      </c>
      <c r="R1614" s="3">
        <f ca="1">IF($B1614&lt;&gt;"",SUMIF(INDIRECT("ИсходныеДанные!$"&amp;$K$4&amp;"$2:$"&amp;$K$4&amp;"$50000"),$B1614&amp;"#"&amp;R$6,INDIRECT("ИсходныеДанные!$J$2:$J$50000")),0)</f>
        <v>0</v>
      </c>
      <c r="S1614" s="3">
        <f ca="1">IF($B1614&lt;&gt;"",SUMIF(INDIRECT("ИсходныеДанные!$"&amp;$K$4&amp;"$2:$"&amp;$K$4&amp;"$50000"),$B1614&amp;"#"&amp;S$6,INDIRECT("ИсходныеДанные!$J$2:$J$50000")),0)</f>
        <v>0</v>
      </c>
      <c r="T1614" s="3">
        <f ca="1">IF($B1614&lt;&gt;"",SUMIF(INDIRECT("ИсходныеДанные!$"&amp;$K$4&amp;"$2:$"&amp;$K$4&amp;"$50000"),$B1614&amp;"#"&amp;T$6,INDIRECT("ИсходныеДанные!$J$2:$J$50000")),0)</f>
        <v>0</v>
      </c>
      <c r="U1614" s="3">
        <f ca="1">IF($B1614&lt;&gt;"",SUMIF(INDIRECT("ИсходныеДанные!$"&amp;$K$4&amp;"$2:$"&amp;$K$4&amp;"$50000"),$B1614&amp;"#"&amp;U$6,INDIRECT("ИсходныеДанные!$J$2:$J$50000")),0)</f>
        <v>0</v>
      </c>
      <c r="V1614" s="3">
        <f ca="1">IF($B1614&lt;&gt;"",SUMIF(INDIRECT("ИсходныеДанные!$"&amp;$K$4&amp;"$2:$"&amp;$K$4&amp;"$50000"),$B1614&amp;"#"&amp;V$6,INDIRECT("ИсходныеДанные!$J$2:$J$50000")),0)</f>
        <v>0</v>
      </c>
      <c r="W1614" s="16" t="e">
        <f ca="1">SUM(K1614:V1614)/Пофамильно!$R$1</f>
        <v>#DIV/0!</v>
      </c>
    </row>
    <row r="1615" spans="1:23" x14ac:dyDescent="0.25">
      <c r="A1615" s="10" t="str">
        <f t="shared" ca="1" si="27"/>
        <v>delete</v>
      </c>
      <c r="B1615" s="16" cm="1">
        <f t="array" aca="1" ref="B1615" ca="1">INDIRECT("УникальныеСписки!D"&amp;ROW()-$L$4)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14"/>
      <c r="G1615" s="81" t="str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84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84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84" t="str" cm="1">
        <f t="array" aca="1" ref="J1615" ca="1">_xlfn.XLOOKUP($B1615,INDIRECT(SUBSTITUTE("ИсходныеДанные!$где$2:$где$50000","где",$B$4)),INDIRECT(SUBSTITUTE("ИсходныеДанные!$что$2:$что$50000","что",J$4)),"",0,1)</f>
        <v/>
      </c>
      <c r="K1615" s="3">
        <f ca="1">IF($B1615&lt;&gt;"",SUMIF(INDIRECT("ИсходныеДанные!$"&amp;$K$4&amp;"$2:$"&amp;$K$4&amp;"$50000"),$B1615&amp;"#"&amp;K$6,INDIRECT("ИсходныеДанные!$J$2:$J$50000")),0)</f>
        <v>0</v>
      </c>
      <c r="L1615" s="3">
        <f ca="1">IF($B1615&lt;&gt;"",SUMIF(INDIRECT("ИсходныеДанные!$"&amp;$K$4&amp;"$2:$"&amp;$K$4&amp;"$50000"),$B1615&amp;"#"&amp;L$6,INDIRECT("ИсходныеДанные!$J$2:$J$50000")),0)</f>
        <v>0</v>
      </c>
      <c r="M1615" s="3">
        <f ca="1">IF($B1615&lt;&gt;"",SUMIF(INDIRECT("ИсходныеДанные!$"&amp;$K$4&amp;"$2:$"&amp;$K$4&amp;"$50000"),$B1615&amp;"#"&amp;M$6,INDIRECT("ИсходныеДанные!$J$2:$J$50000")),0)</f>
        <v>0</v>
      </c>
      <c r="N1615" s="3">
        <f ca="1">IF($B1615&lt;&gt;"",SUMIF(INDIRECT("ИсходныеДанные!$"&amp;$K$4&amp;"$2:$"&amp;$K$4&amp;"$50000"),$B1615&amp;"#"&amp;N$6,INDIRECT("ИсходныеДанные!$J$2:$J$50000")),0)</f>
        <v>0</v>
      </c>
      <c r="O1615" s="3">
        <f ca="1">IF($B1615&lt;&gt;"",SUMIF(INDIRECT("ИсходныеДанные!$"&amp;$K$4&amp;"$2:$"&amp;$K$4&amp;"$50000"),$B1615&amp;"#"&amp;O$6,INDIRECT("ИсходныеДанные!$J$2:$J$50000")),0)</f>
        <v>0</v>
      </c>
      <c r="P1615" s="3">
        <f ca="1">IF($B1615&lt;&gt;"",SUMIF(INDIRECT("ИсходныеДанные!$"&amp;$K$4&amp;"$2:$"&amp;$K$4&amp;"$50000"),$B1615&amp;"#"&amp;P$6,INDIRECT("ИсходныеДанные!$J$2:$J$50000")),0)</f>
        <v>0</v>
      </c>
      <c r="Q1615" s="3">
        <f ca="1">IF($B1615&lt;&gt;"",SUMIF(INDIRECT("ИсходныеДанные!$"&amp;$K$4&amp;"$2:$"&amp;$K$4&amp;"$50000"),$B1615&amp;"#"&amp;Q$6,INDIRECT("ИсходныеДанные!$J$2:$J$50000")),0)</f>
        <v>0</v>
      </c>
      <c r="R1615" s="3">
        <f ca="1">IF($B1615&lt;&gt;"",SUMIF(INDIRECT("ИсходныеДанные!$"&amp;$K$4&amp;"$2:$"&amp;$K$4&amp;"$50000"),$B1615&amp;"#"&amp;R$6,INDIRECT("ИсходныеДанные!$J$2:$J$50000")),0)</f>
        <v>0</v>
      </c>
      <c r="S1615" s="3">
        <f ca="1">IF($B1615&lt;&gt;"",SUMIF(INDIRECT("ИсходныеДанные!$"&amp;$K$4&amp;"$2:$"&amp;$K$4&amp;"$50000"),$B1615&amp;"#"&amp;S$6,INDIRECT("ИсходныеДанные!$J$2:$J$50000")),0)</f>
        <v>0</v>
      </c>
      <c r="T1615" s="3">
        <f ca="1">IF($B1615&lt;&gt;"",SUMIF(INDIRECT("ИсходныеДанные!$"&amp;$K$4&amp;"$2:$"&amp;$K$4&amp;"$50000"),$B1615&amp;"#"&amp;T$6,INDIRECT("ИсходныеДанные!$J$2:$J$50000")),0)</f>
        <v>0</v>
      </c>
      <c r="U1615" s="3">
        <f ca="1">IF($B1615&lt;&gt;"",SUMIF(INDIRECT("ИсходныеДанные!$"&amp;$K$4&amp;"$2:$"&amp;$K$4&amp;"$50000"),$B1615&amp;"#"&amp;U$6,INDIRECT("ИсходныеДанные!$J$2:$J$50000")),0)</f>
        <v>0</v>
      </c>
      <c r="V1615" s="3">
        <f ca="1">IF($B1615&lt;&gt;"",SUMIF(INDIRECT("ИсходныеДанные!$"&amp;$K$4&amp;"$2:$"&amp;$K$4&amp;"$50000"),$B1615&amp;"#"&amp;V$6,INDIRECT("ИсходныеДанные!$J$2:$J$50000")),0)</f>
        <v>0</v>
      </c>
      <c r="W1615" s="16" t="e">
        <f ca="1">SUM(K1615:V1615)/Пофамильно!$R$1</f>
        <v>#DIV/0!</v>
      </c>
    </row>
    <row r="1616" spans="1:23" x14ac:dyDescent="0.25">
      <c r="A1616" s="10" t="str">
        <f t="shared" ca="1" si="27"/>
        <v>delete</v>
      </c>
      <c r="B1616" s="16" cm="1">
        <f t="array" aca="1" ref="B1616" ca="1">INDIRECT("УникальныеСписки!D"&amp;ROW()-$L$4)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14"/>
      <c r="G1616" s="81" t="str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84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84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84" t="str" cm="1">
        <f t="array" aca="1" ref="J1616" ca="1">_xlfn.XLOOKUP($B1616,INDIRECT(SUBSTITUTE("ИсходныеДанные!$где$2:$где$50000","где",$B$4)),INDIRECT(SUBSTITUTE("ИсходныеДанные!$что$2:$что$50000","что",J$4)),"",0,1)</f>
        <v/>
      </c>
      <c r="K1616" s="3">
        <f ca="1">IF($B1616&lt;&gt;"",SUMIF(INDIRECT("ИсходныеДанные!$"&amp;$K$4&amp;"$2:$"&amp;$K$4&amp;"$50000"),$B1616&amp;"#"&amp;K$6,INDIRECT("ИсходныеДанные!$J$2:$J$50000")),0)</f>
        <v>0</v>
      </c>
      <c r="L1616" s="3">
        <f ca="1">IF($B1616&lt;&gt;"",SUMIF(INDIRECT("ИсходныеДанные!$"&amp;$K$4&amp;"$2:$"&amp;$K$4&amp;"$50000"),$B1616&amp;"#"&amp;L$6,INDIRECT("ИсходныеДанные!$J$2:$J$50000")),0)</f>
        <v>0</v>
      </c>
      <c r="M1616" s="3">
        <f ca="1">IF($B1616&lt;&gt;"",SUMIF(INDIRECT("ИсходныеДанные!$"&amp;$K$4&amp;"$2:$"&amp;$K$4&amp;"$50000"),$B1616&amp;"#"&amp;M$6,INDIRECT("ИсходныеДанные!$J$2:$J$50000")),0)</f>
        <v>0</v>
      </c>
      <c r="N1616" s="3">
        <f ca="1">IF($B1616&lt;&gt;"",SUMIF(INDIRECT("ИсходныеДанные!$"&amp;$K$4&amp;"$2:$"&amp;$K$4&amp;"$50000"),$B1616&amp;"#"&amp;N$6,INDIRECT("ИсходныеДанные!$J$2:$J$50000")),0)</f>
        <v>0</v>
      </c>
      <c r="O1616" s="3">
        <f ca="1">IF($B1616&lt;&gt;"",SUMIF(INDIRECT("ИсходныеДанные!$"&amp;$K$4&amp;"$2:$"&amp;$K$4&amp;"$50000"),$B1616&amp;"#"&amp;O$6,INDIRECT("ИсходныеДанные!$J$2:$J$50000")),0)</f>
        <v>0</v>
      </c>
      <c r="P1616" s="3">
        <f ca="1">IF($B1616&lt;&gt;"",SUMIF(INDIRECT("ИсходныеДанные!$"&amp;$K$4&amp;"$2:$"&amp;$K$4&amp;"$50000"),$B1616&amp;"#"&amp;P$6,INDIRECT("ИсходныеДанные!$J$2:$J$50000")),0)</f>
        <v>0</v>
      </c>
      <c r="Q1616" s="3">
        <f ca="1">IF($B1616&lt;&gt;"",SUMIF(INDIRECT("ИсходныеДанные!$"&amp;$K$4&amp;"$2:$"&amp;$K$4&amp;"$50000"),$B1616&amp;"#"&amp;Q$6,INDIRECT("ИсходныеДанные!$J$2:$J$50000")),0)</f>
        <v>0</v>
      </c>
      <c r="R1616" s="3">
        <f ca="1">IF($B1616&lt;&gt;"",SUMIF(INDIRECT("ИсходныеДанные!$"&amp;$K$4&amp;"$2:$"&amp;$K$4&amp;"$50000"),$B1616&amp;"#"&amp;R$6,INDIRECT("ИсходныеДанные!$J$2:$J$50000")),0)</f>
        <v>0</v>
      </c>
      <c r="S1616" s="3">
        <f ca="1">IF($B1616&lt;&gt;"",SUMIF(INDIRECT("ИсходныеДанные!$"&amp;$K$4&amp;"$2:$"&amp;$K$4&amp;"$50000"),$B1616&amp;"#"&amp;S$6,INDIRECT("ИсходныеДанные!$J$2:$J$50000")),0)</f>
        <v>0</v>
      </c>
      <c r="T1616" s="3">
        <f ca="1">IF($B1616&lt;&gt;"",SUMIF(INDIRECT("ИсходныеДанные!$"&amp;$K$4&amp;"$2:$"&amp;$K$4&amp;"$50000"),$B1616&amp;"#"&amp;T$6,INDIRECT("ИсходныеДанные!$J$2:$J$50000")),0)</f>
        <v>0</v>
      </c>
      <c r="U1616" s="3">
        <f ca="1">IF($B1616&lt;&gt;"",SUMIF(INDIRECT("ИсходныеДанные!$"&amp;$K$4&amp;"$2:$"&amp;$K$4&amp;"$50000"),$B1616&amp;"#"&amp;U$6,INDIRECT("ИсходныеДанные!$J$2:$J$50000")),0)</f>
        <v>0</v>
      </c>
      <c r="V1616" s="3">
        <f ca="1">IF($B1616&lt;&gt;"",SUMIF(INDIRECT("ИсходныеДанные!$"&amp;$K$4&amp;"$2:$"&amp;$K$4&amp;"$50000"),$B1616&amp;"#"&amp;V$6,INDIRECT("ИсходныеДанные!$J$2:$J$50000")),0)</f>
        <v>0</v>
      </c>
      <c r="W1616" s="16" t="e">
        <f ca="1">SUM(K1616:V1616)/Пофамильно!$R$1</f>
        <v>#DIV/0!</v>
      </c>
    </row>
    <row r="1617" spans="1:23" x14ac:dyDescent="0.25">
      <c r="A1617" s="10" t="str">
        <f t="shared" ca="1" si="27"/>
        <v>delete</v>
      </c>
      <c r="B1617" s="16" cm="1">
        <f t="array" aca="1" ref="B1617" ca="1">INDIRECT("УникальныеСписки!D"&amp;ROW()-$L$4)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14"/>
      <c r="G1617" s="81" t="str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84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84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84" t="str" cm="1">
        <f t="array" aca="1" ref="J1617" ca="1">_xlfn.XLOOKUP($B1617,INDIRECT(SUBSTITUTE("ИсходныеДанные!$где$2:$где$50000","где",$B$4)),INDIRECT(SUBSTITUTE("ИсходныеДанные!$что$2:$что$50000","что",J$4)),"",0,1)</f>
        <v/>
      </c>
      <c r="K1617" s="3">
        <f ca="1">IF($B1617&lt;&gt;"",SUMIF(INDIRECT("ИсходныеДанные!$"&amp;$K$4&amp;"$2:$"&amp;$K$4&amp;"$50000"),$B1617&amp;"#"&amp;K$6,INDIRECT("ИсходныеДанные!$J$2:$J$50000")),0)</f>
        <v>0</v>
      </c>
      <c r="L1617" s="3">
        <f ca="1">IF($B1617&lt;&gt;"",SUMIF(INDIRECT("ИсходныеДанные!$"&amp;$K$4&amp;"$2:$"&amp;$K$4&amp;"$50000"),$B1617&amp;"#"&amp;L$6,INDIRECT("ИсходныеДанные!$J$2:$J$50000")),0)</f>
        <v>0</v>
      </c>
      <c r="M1617" s="3">
        <f ca="1">IF($B1617&lt;&gt;"",SUMIF(INDIRECT("ИсходныеДанные!$"&amp;$K$4&amp;"$2:$"&amp;$K$4&amp;"$50000"),$B1617&amp;"#"&amp;M$6,INDIRECT("ИсходныеДанные!$J$2:$J$50000")),0)</f>
        <v>0</v>
      </c>
      <c r="N1617" s="3">
        <f ca="1">IF($B1617&lt;&gt;"",SUMIF(INDIRECT("ИсходныеДанные!$"&amp;$K$4&amp;"$2:$"&amp;$K$4&amp;"$50000"),$B1617&amp;"#"&amp;N$6,INDIRECT("ИсходныеДанные!$J$2:$J$50000")),0)</f>
        <v>0</v>
      </c>
      <c r="O1617" s="3">
        <f ca="1">IF($B1617&lt;&gt;"",SUMIF(INDIRECT("ИсходныеДанные!$"&amp;$K$4&amp;"$2:$"&amp;$K$4&amp;"$50000"),$B1617&amp;"#"&amp;O$6,INDIRECT("ИсходныеДанные!$J$2:$J$50000")),0)</f>
        <v>0</v>
      </c>
      <c r="P1617" s="3">
        <f ca="1">IF($B1617&lt;&gt;"",SUMIF(INDIRECT("ИсходныеДанные!$"&amp;$K$4&amp;"$2:$"&amp;$K$4&amp;"$50000"),$B1617&amp;"#"&amp;P$6,INDIRECT("ИсходныеДанные!$J$2:$J$50000")),0)</f>
        <v>0</v>
      </c>
      <c r="Q1617" s="3">
        <f ca="1">IF($B1617&lt;&gt;"",SUMIF(INDIRECT("ИсходныеДанные!$"&amp;$K$4&amp;"$2:$"&amp;$K$4&amp;"$50000"),$B1617&amp;"#"&amp;Q$6,INDIRECT("ИсходныеДанные!$J$2:$J$50000")),0)</f>
        <v>0</v>
      </c>
      <c r="R1617" s="3">
        <f ca="1">IF($B1617&lt;&gt;"",SUMIF(INDIRECT("ИсходныеДанные!$"&amp;$K$4&amp;"$2:$"&amp;$K$4&amp;"$50000"),$B1617&amp;"#"&amp;R$6,INDIRECT("ИсходныеДанные!$J$2:$J$50000")),0)</f>
        <v>0</v>
      </c>
      <c r="S1617" s="3">
        <f ca="1">IF($B1617&lt;&gt;"",SUMIF(INDIRECT("ИсходныеДанные!$"&amp;$K$4&amp;"$2:$"&amp;$K$4&amp;"$50000"),$B1617&amp;"#"&amp;S$6,INDIRECT("ИсходныеДанные!$J$2:$J$50000")),0)</f>
        <v>0</v>
      </c>
      <c r="T1617" s="3">
        <f ca="1">IF($B1617&lt;&gt;"",SUMIF(INDIRECT("ИсходныеДанные!$"&amp;$K$4&amp;"$2:$"&amp;$K$4&amp;"$50000"),$B1617&amp;"#"&amp;T$6,INDIRECT("ИсходныеДанные!$J$2:$J$50000")),0)</f>
        <v>0</v>
      </c>
      <c r="U1617" s="3">
        <f ca="1">IF($B1617&lt;&gt;"",SUMIF(INDIRECT("ИсходныеДанные!$"&amp;$K$4&amp;"$2:$"&amp;$K$4&amp;"$50000"),$B1617&amp;"#"&amp;U$6,INDIRECT("ИсходныеДанные!$J$2:$J$50000")),0)</f>
        <v>0</v>
      </c>
      <c r="V1617" s="3">
        <f ca="1">IF($B1617&lt;&gt;"",SUMIF(INDIRECT("ИсходныеДанные!$"&amp;$K$4&amp;"$2:$"&amp;$K$4&amp;"$50000"),$B1617&amp;"#"&amp;V$6,INDIRECT("ИсходныеДанные!$J$2:$J$50000")),0)</f>
        <v>0</v>
      </c>
      <c r="W1617" s="16" t="e">
        <f ca="1">SUM(K1617:V1617)/Пофамильно!$R$1</f>
        <v>#DIV/0!</v>
      </c>
    </row>
    <row r="1618" spans="1:23" x14ac:dyDescent="0.25">
      <c r="A1618" s="10" t="str">
        <f t="shared" ca="1" si="27"/>
        <v>delete</v>
      </c>
      <c r="B1618" s="16" cm="1">
        <f t="array" aca="1" ref="B1618" ca="1">INDIRECT("УникальныеСписки!D"&amp;ROW()-$L$4)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14"/>
      <c r="G1618" s="81" t="str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84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84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84" t="str" cm="1">
        <f t="array" aca="1" ref="J1618" ca="1">_xlfn.XLOOKUP($B1618,INDIRECT(SUBSTITUTE("ИсходныеДанные!$где$2:$где$50000","где",$B$4)),INDIRECT(SUBSTITUTE("ИсходныеДанные!$что$2:$что$50000","что",J$4)),"",0,1)</f>
        <v/>
      </c>
      <c r="K1618" s="3">
        <f ca="1">IF($B1618&lt;&gt;"",SUMIF(INDIRECT("ИсходныеДанные!$"&amp;$K$4&amp;"$2:$"&amp;$K$4&amp;"$50000"),$B1618&amp;"#"&amp;K$6,INDIRECT("ИсходныеДанные!$J$2:$J$50000")),0)</f>
        <v>0</v>
      </c>
      <c r="L1618" s="3">
        <f ca="1">IF($B1618&lt;&gt;"",SUMIF(INDIRECT("ИсходныеДанные!$"&amp;$K$4&amp;"$2:$"&amp;$K$4&amp;"$50000"),$B1618&amp;"#"&amp;L$6,INDIRECT("ИсходныеДанные!$J$2:$J$50000")),0)</f>
        <v>0</v>
      </c>
      <c r="M1618" s="3">
        <f ca="1">IF($B1618&lt;&gt;"",SUMIF(INDIRECT("ИсходныеДанные!$"&amp;$K$4&amp;"$2:$"&amp;$K$4&amp;"$50000"),$B1618&amp;"#"&amp;M$6,INDIRECT("ИсходныеДанные!$J$2:$J$50000")),0)</f>
        <v>0</v>
      </c>
      <c r="N1618" s="3">
        <f ca="1">IF($B1618&lt;&gt;"",SUMIF(INDIRECT("ИсходныеДанные!$"&amp;$K$4&amp;"$2:$"&amp;$K$4&amp;"$50000"),$B1618&amp;"#"&amp;N$6,INDIRECT("ИсходныеДанные!$J$2:$J$50000")),0)</f>
        <v>0</v>
      </c>
      <c r="O1618" s="3">
        <f ca="1">IF($B1618&lt;&gt;"",SUMIF(INDIRECT("ИсходныеДанные!$"&amp;$K$4&amp;"$2:$"&amp;$K$4&amp;"$50000"),$B1618&amp;"#"&amp;O$6,INDIRECT("ИсходныеДанные!$J$2:$J$50000")),0)</f>
        <v>0</v>
      </c>
      <c r="P1618" s="3">
        <f ca="1">IF($B1618&lt;&gt;"",SUMIF(INDIRECT("ИсходныеДанные!$"&amp;$K$4&amp;"$2:$"&amp;$K$4&amp;"$50000"),$B1618&amp;"#"&amp;P$6,INDIRECT("ИсходныеДанные!$J$2:$J$50000")),0)</f>
        <v>0</v>
      </c>
      <c r="Q1618" s="3">
        <f ca="1">IF($B1618&lt;&gt;"",SUMIF(INDIRECT("ИсходныеДанные!$"&amp;$K$4&amp;"$2:$"&amp;$K$4&amp;"$50000"),$B1618&amp;"#"&amp;Q$6,INDIRECT("ИсходныеДанные!$J$2:$J$50000")),0)</f>
        <v>0</v>
      </c>
      <c r="R1618" s="3">
        <f ca="1">IF($B1618&lt;&gt;"",SUMIF(INDIRECT("ИсходныеДанные!$"&amp;$K$4&amp;"$2:$"&amp;$K$4&amp;"$50000"),$B1618&amp;"#"&amp;R$6,INDIRECT("ИсходныеДанные!$J$2:$J$50000")),0)</f>
        <v>0</v>
      </c>
      <c r="S1618" s="3">
        <f ca="1">IF($B1618&lt;&gt;"",SUMIF(INDIRECT("ИсходныеДанные!$"&amp;$K$4&amp;"$2:$"&amp;$K$4&amp;"$50000"),$B1618&amp;"#"&amp;S$6,INDIRECT("ИсходныеДанные!$J$2:$J$50000")),0)</f>
        <v>0</v>
      </c>
      <c r="T1618" s="3">
        <f ca="1">IF($B1618&lt;&gt;"",SUMIF(INDIRECT("ИсходныеДанные!$"&amp;$K$4&amp;"$2:$"&amp;$K$4&amp;"$50000"),$B1618&amp;"#"&amp;T$6,INDIRECT("ИсходныеДанные!$J$2:$J$50000")),0)</f>
        <v>0</v>
      </c>
      <c r="U1618" s="3">
        <f ca="1">IF($B1618&lt;&gt;"",SUMIF(INDIRECT("ИсходныеДанные!$"&amp;$K$4&amp;"$2:$"&amp;$K$4&amp;"$50000"),$B1618&amp;"#"&amp;U$6,INDIRECT("ИсходныеДанные!$J$2:$J$50000")),0)</f>
        <v>0</v>
      </c>
      <c r="V1618" s="3">
        <f ca="1">IF($B1618&lt;&gt;"",SUMIF(INDIRECT("ИсходныеДанные!$"&amp;$K$4&amp;"$2:$"&amp;$K$4&amp;"$50000"),$B1618&amp;"#"&amp;V$6,INDIRECT("ИсходныеДанные!$J$2:$J$50000")),0)</f>
        <v>0</v>
      </c>
      <c r="W1618" s="16" t="e">
        <f ca="1">SUM(K1618:V1618)/Пофамильно!$R$1</f>
        <v>#DIV/0!</v>
      </c>
    </row>
    <row r="1619" spans="1:23" x14ac:dyDescent="0.25">
      <c r="A1619" s="10" t="str">
        <f t="shared" ca="1" si="27"/>
        <v>delete</v>
      </c>
      <c r="B1619" s="16" cm="1">
        <f t="array" aca="1" ref="B1619" ca="1">INDIRECT("УникальныеСписки!D"&amp;ROW()-$L$4)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14"/>
      <c r="G1619" s="81" t="str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84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84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84" t="str" cm="1">
        <f t="array" aca="1" ref="J1619" ca="1">_xlfn.XLOOKUP($B1619,INDIRECT(SUBSTITUTE("ИсходныеДанные!$где$2:$где$50000","где",$B$4)),INDIRECT(SUBSTITUTE("ИсходныеДанные!$что$2:$что$50000","что",J$4)),"",0,1)</f>
        <v/>
      </c>
      <c r="K1619" s="3">
        <f ca="1">IF($B1619&lt;&gt;"",SUMIF(INDIRECT("ИсходныеДанные!$"&amp;$K$4&amp;"$2:$"&amp;$K$4&amp;"$50000"),$B1619&amp;"#"&amp;K$6,INDIRECT("ИсходныеДанные!$J$2:$J$50000")),0)</f>
        <v>0</v>
      </c>
      <c r="L1619" s="3">
        <f ca="1">IF($B1619&lt;&gt;"",SUMIF(INDIRECT("ИсходныеДанные!$"&amp;$K$4&amp;"$2:$"&amp;$K$4&amp;"$50000"),$B1619&amp;"#"&amp;L$6,INDIRECT("ИсходныеДанные!$J$2:$J$50000")),0)</f>
        <v>0</v>
      </c>
      <c r="M1619" s="3">
        <f ca="1">IF($B1619&lt;&gt;"",SUMIF(INDIRECT("ИсходныеДанные!$"&amp;$K$4&amp;"$2:$"&amp;$K$4&amp;"$50000"),$B1619&amp;"#"&amp;M$6,INDIRECT("ИсходныеДанные!$J$2:$J$50000")),0)</f>
        <v>0</v>
      </c>
      <c r="N1619" s="3">
        <f ca="1">IF($B1619&lt;&gt;"",SUMIF(INDIRECT("ИсходныеДанные!$"&amp;$K$4&amp;"$2:$"&amp;$K$4&amp;"$50000"),$B1619&amp;"#"&amp;N$6,INDIRECT("ИсходныеДанные!$J$2:$J$50000")),0)</f>
        <v>0</v>
      </c>
      <c r="O1619" s="3">
        <f ca="1">IF($B1619&lt;&gt;"",SUMIF(INDIRECT("ИсходныеДанные!$"&amp;$K$4&amp;"$2:$"&amp;$K$4&amp;"$50000"),$B1619&amp;"#"&amp;O$6,INDIRECT("ИсходныеДанные!$J$2:$J$50000")),0)</f>
        <v>0</v>
      </c>
      <c r="P1619" s="3">
        <f ca="1">IF($B1619&lt;&gt;"",SUMIF(INDIRECT("ИсходныеДанные!$"&amp;$K$4&amp;"$2:$"&amp;$K$4&amp;"$50000"),$B1619&amp;"#"&amp;P$6,INDIRECT("ИсходныеДанные!$J$2:$J$50000")),0)</f>
        <v>0</v>
      </c>
      <c r="Q1619" s="3">
        <f ca="1">IF($B1619&lt;&gt;"",SUMIF(INDIRECT("ИсходныеДанные!$"&amp;$K$4&amp;"$2:$"&amp;$K$4&amp;"$50000"),$B1619&amp;"#"&amp;Q$6,INDIRECT("ИсходныеДанные!$J$2:$J$50000")),0)</f>
        <v>0</v>
      </c>
      <c r="R1619" s="3">
        <f ca="1">IF($B1619&lt;&gt;"",SUMIF(INDIRECT("ИсходныеДанные!$"&amp;$K$4&amp;"$2:$"&amp;$K$4&amp;"$50000"),$B1619&amp;"#"&amp;R$6,INDIRECT("ИсходныеДанные!$J$2:$J$50000")),0)</f>
        <v>0</v>
      </c>
      <c r="S1619" s="3">
        <f ca="1">IF($B1619&lt;&gt;"",SUMIF(INDIRECT("ИсходныеДанные!$"&amp;$K$4&amp;"$2:$"&amp;$K$4&amp;"$50000"),$B1619&amp;"#"&amp;S$6,INDIRECT("ИсходныеДанные!$J$2:$J$50000")),0)</f>
        <v>0</v>
      </c>
      <c r="T1619" s="3">
        <f ca="1">IF($B1619&lt;&gt;"",SUMIF(INDIRECT("ИсходныеДанные!$"&amp;$K$4&amp;"$2:$"&amp;$K$4&amp;"$50000"),$B1619&amp;"#"&amp;T$6,INDIRECT("ИсходныеДанные!$J$2:$J$50000")),0)</f>
        <v>0</v>
      </c>
      <c r="U1619" s="3">
        <f ca="1">IF($B1619&lt;&gt;"",SUMIF(INDIRECT("ИсходныеДанные!$"&amp;$K$4&amp;"$2:$"&amp;$K$4&amp;"$50000"),$B1619&amp;"#"&amp;U$6,INDIRECT("ИсходныеДанные!$J$2:$J$50000")),0)</f>
        <v>0</v>
      </c>
      <c r="V1619" s="3">
        <f ca="1">IF($B1619&lt;&gt;"",SUMIF(INDIRECT("ИсходныеДанные!$"&amp;$K$4&amp;"$2:$"&amp;$K$4&amp;"$50000"),$B1619&amp;"#"&amp;V$6,INDIRECT("ИсходныеДанные!$J$2:$J$50000")),0)</f>
        <v>0</v>
      </c>
      <c r="W1619" s="16" t="e">
        <f ca="1">SUM(K1619:V1619)/Пофамильно!$R$1</f>
        <v>#DIV/0!</v>
      </c>
    </row>
    <row r="1620" spans="1:23" x14ac:dyDescent="0.25">
      <c r="A1620" s="10" t="str">
        <f t="shared" ca="1" si="27"/>
        <v>delete</v>
      </c>
      <c r="B1620" s="16" cm="1">
        <f t="array" aca="1" ref="B1620" ca="1">INDIRECT("УникальныеСписки!D"&amp;ROW()-$L$4)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14"/>
      <c r="G1620" s="81" t="str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84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84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84" t="str" cm="1">
        <f t="array" aca="1" ref="J1620" ca="1">_xlfn.XLOOKUP($B1620,INDIRECT(SUBSTITUTE("ИсходныеДанные!$где$2:$где$50000","где",$B$4)),INDIRECT(SUBSTITUTE("ИсходныеДанные!$что$2:$что$50000","что",J$4)),"",0,1)</f>
        <v/>
      </c>
      <c r="K1620" s="3">
        <f ca="1">IF($B1620&lt;&gt;"",SUMIF(INDIRECT("ИсходныеДанные!$"&amp;$K$4&amp;"$2:$"&amp;$K$4&amp;"$50000"),$B1620&amp;"#"&amp;K$6,INDIRECT("ИсходныеДанные!$J$2:$J$50000")),0)</f>
        <v>0</v>
      </c>
      <c r="L1620" s="3">
        <f ca="1">IF($B1620&lt;&gt;"",SUMIF(INDIRECT("ИсходныеДанные!$"&amp;$K$4&amp;"$2:$"&amp;$K$4&amp;"$50000"),$B1620&amp;"#"&amp;L$6,INDIRECT("ИсходныеДанные!$J$2:$J$50000")),0)</f>
        <v>0</v>
      </c>
      <c r="M1620" s="3">
        <f ca="1">IF($B1620&lt;&gt;"",SUMIF(INDIRECT("ИсходныеДанные!$"&amp;$K$4&amp;"$2:$"&amp;$K$4&amp;"$50000"),$B1620&amp;"#"&amp;M$6,INDIRECT("ИсходныеДанные!$J$2:$J$50000")),0)</f>
        <v>0</v>
      </c>
      <c r="N1620" s="3">
        <f ca="1">IF($B1620&lt;&gt;"",SUMIF(INDIRECT("ИсходныеДанные!$"&amp;$K$4&amp;"$2:$"&amp;$K$4&amp;"$50000"),$B1620&amp;"#"&amp;N$6,INDIRECT("ИсходныеДанные!$J$2:$J$50000")),0)</f>
        <v>0</v>
      </c>
      <c r="O1620" s="3">
        <f ca="1">IF($B1620&lt;&gt;"",SUMIF(INDIRECT("ИсходныеДанные!$"&amp;$K$4&amp;"$2:$"&amp;$K$4&amp;"$50000"),$B1620&amp;"#"&amp;O$6,INDIRECT("ИсходныеДанные!$J$2:$J$50000")),0)</f>
        <v>0</v>
      </c>
      <c r="P1620" s="3">
        <f ca="1">IF($B1620&lt;&gt;"",SUMIF(INDIRECT("ИсходныеДанные!$"&amp;$K$4&amp;"$2:$"&amp;$K$4&amp;"$50000"),$B1620&amp;"#"&amp;P$6,INDIRECT("ИсходныеДанные!$J$2:$J$50000")),0)</f>
        <v>0</v>
      </c>
      <c r="Q1620" s="3">
        <f ca="1">IF($B1620&lt;&gt;"",SUMIF(INDIRECT("ИсходныеДанные!$"&amp;$K$4&amp;"$2:$"&amp;$K$4&amp;"$50000"),$B1620&amp;"#"&amp;Q$6,INDIRECT("ИсходныеДанные!$J$2:$J$50000")),0)</f>
        <v>0</v>
      </c>
      <c r="R1620" s="3">
        <f ca="1">IF($B1620&lt;&gt;"",SUMIF(INDIRECT("ИсходныеДанные!$"&amp;$K$4&amp;"$2:$"&amp;$K$4&amp;"$50000"),$B1620&amp;"#"&amp;R$6,INDIRECT("ИсходныеДанные!$J$2:$J$50000")),0)</f>
        <v>0</v>
      </c>
      <c r="S1620" s="3">
        <f ca="1">IF($B1620&lt;&gt;"",SUMIF(INDIRECT("ИсходныеДанные!$"&amp;$K$4&amp;"$2:$"&amp;$K$4&amp;"$50000"),$B1620&amp;"#"&amp;S$6,INDIRECT("ИсходныеДанные!$J$2:$J$50000")),0)</f>
        <v>0</v>
      </c>
      <c r="T1620" s="3">
        <f ca="1">IF($B1620&lt;&gt;"",SUMIF(INDIRECT("ИсходныеДанные!$"&amp;$K$4&amp;"$2:$"&amp;$K$4&amp;"$50000"),$B1620&amp;"#"&amp;T$6,INDIRECT("ИсходныеДанные!$J$2:$J$50000")),0)</f>
        <v>0</v>
      </c>
      <c r="U1620" s="3">
        <f ca="1">IF($B1620&lt;&gt;"",SUMIF(INDIRECT("ИсходныеДанные!$"&amp;$K$4&amp;"$2:$"&amp;$K$4&amp;"$50000"),$B1620&amp;"#"&amp;U$6,INDIRECT("ИсходныеДанные!$J$2:$J$50000")),0)</f>
        <v>0</v>
      </c>
      <c r="V1620" s="3">
        <f ca="1">IF($B1620&lt;&gt;"",SUMIF(INDIRECT("ИсходныеДанные!$"&amp;$K$4&amp;"$2:$"&amp;$K$4&amp;"$50000"),$B1620&amp;"#"&amp;V$6,INDIRECT("ИсходныеДанные!$J$2:$J$50000")),0)</f>
        <v>0</v>
      </c>
      <c r="W1620" s="16" t="e">
        <f ca="1">SUM(K1620:V1620)/Пофамильно!$R$1</f>
        <v>#DIV/0!</v>
      </c>
    </row>
    <row r="1621" spans="1:23" x14ac:dyDescent="0.25">
      <c r="A1621" s="10" t="str">
        <f t="shared" ca="1" si="27"/>
        <v>delete</v>
      </c>
      <c r="B1621" s="16" cm="1">
        <f t="array" aca="1" ref="B1621" ca="1">INDIRECT("УникальныеСписки!D"&amp;ROW()-$L$4)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14"/>
      <c r="G1621" s="81" t="str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84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84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84" t="str" cm="1">
        <f t="array" aca="1" ref="J1621" ca="1">_xlfn.XLOOKUP($B1621,INDIRECT(SUBSTITUTE("ИсходныеДанные!$где$2:$где$50000","где",$B$4)),INDIRECT(SUBSTITUTE("ИсходныеДанные!$что$2:$что$50000","что",J$4)),"",0,1)</f>
        <v/>
      </c>
      <c r="K1621" s="3">
        <f ca="1">IF($B1621&lt;&gt;"",SUMIF(INDIRECT("ИсходныеДанные!$"&amp;$K$4&amp;"$2:$"&amp;$K$4&amp;"$50000"),$B1621&amp;"#"&amp;K$6,INDIRECT("ИсходныеДанные!$J$2:$J$50000")),0)</f>
        <v>0</v>
      </c>
      <c r="L1621" s="3">
        <f ca="1">IF($B1621&lt;&gt;"",SUMIF(INDIRECT("ИсходныеДанные!$"&amp;$K$4&amp;"$2:$"&amp;$K$4&amp;"$50000"),$B1621&amp;"#"&amp;L$6,INDIRECT("ИсходныеДанные!$J$2:$J$50000")),0)</f>
        <v>0</v>
      </c>
      <c r="M1621" s="3">
        <f ca="1">IF($B1621&lt;&gt;"",SUMIF(INDIRECT("ИсходныеДанные!$"&amp;$K$4&amp;"$2:$"&amp;$K$4&amp;"$50000"),$B1621&amp;"#"&amp;M$6,INDIRECT("ИсходныеДанные!$J$2:$J$50000")),0)</f>
        <v>0</v>
      </c>
      <c r="N1621" s="3">
        <f ca="1">IF($B1621&lt;&gt;"",SUMIF(INDIRECT("ИсходныеДанные!$"&amp;$K$4&amp;"$2:$"&amp;$K$4&amp;"$50000"),$B1621&amp;"#"&amp;N$6,INDIRECT("ИсходныеДанные!$J$2:$J$50000")),0)</f>
        <v>0</v>
      </c>
      <c r="O1621" s="3">
        <f ca="1">IF($B1621&lt;&gt;"",SUMIF(INDIRECT("ИсходныеДанные!$"&amp;$K$4&amp;"$2:$"&amp;$K$4&amp;"$50000"),$B1621&amp;"#"&amp;O$6,INDIRECT("ИсходныеДанные!$J$2:$J$50000")),0)</f>
        <v>0</v>
      </c>
      <c r="P1621" s="3">
        <f ca="1">IF($B1621&lt;&gt;"",SUMIF(INDIRECT("ИсходныеДанные!$"&amp;$K$4&amp;"$2:$"&amp;$K$4&amp;"$50000"),$B1621&amp;"#"&amp;P$6,INDIRECT("ИсходныеДанные!$J$2:$J$50000")),0)</f>
        <v>0</v>
      </c>
      <c r="Q1621" s="3">
        <f ca="1">IF($B1621&lt;&gt;"",SUMIF(INDIRECT("ИсходныеДанные!$"&amp;$K$4&amp;"$2:$"&amp;$K$4&amp;"$50000"),$B1621&amp;"#"&amp;Q$6,INDIRECT("ИсходныеДанные!$J$2:$J$50000")),0)</f>
        <v>0</v>
      </c>
      <c r="R1621" s="3">
        <f ca="1">IF($B1621&lt;&gt;"",SUMIF(INDIRECT("ИсходныеДанные!$"&amp;$K$4&amp;"$2:$"&amp;$K$4&amp;"$50000"),$B1621&amp;"#"&amp;R$6,INDIRECT("ИсходныеДанные!$J$2:$J$50000")),0)</f>
        <v>0</v>
      </c>
      <c r="S1621" s="3">
        <f ca="1">IF($B1621&lt;&gt;"",SUMIF(INDIRECT("ИсходныеДанные!$"&amp;$K$4&amp;"$2:$"&amp;$K$4&amp;"$50000"),$B1621&amp;"#"&amp;S$6,INDIRECT("ИсходныеДанные!$J$2:$J$50000")),0)</f>
        <v>0</v>
      </c>
      <c r="T1621" s="3">
        <f ca="1">IF($B1621&lt;&gt;"",SUMIF(INDIRECT("ИсходныеДанные!$"&amp;$K$4&amp;"$2:$"&amp;$K$4&amp;"$50000"),$B1621&amp;"#"&amp;T$6,INDIRECT("ИсходныеДанные!$J$2:$J$50000")),0)</f>
        <v>0</v>
      </c>
      <c r="U1621" s="3">
        <f ca="1">IF($B1621&lt;&gt;"",SUMIF(INDIRECT("ИсходныеДанные!$"&amp;$K$4&amp;"$2:$"&amp;$K$4&amp;"$50000"),$B1621&amp;"#"&amp;U$6,INDIRECT("ИсходныеДанные!$J$2:$J$50000")),0)</f>
        <v>0</v>
      </c>
      <c r="V1621" s="3">
        <f ca="1">IF($B1621&lt;&gt;"",SUMIF(INDIRECT("ИсходныеДанные!$"&amp;$K$4&amp;"$2:$"&amp;$K$4&amp;"$50000"),$B1621&amp;"#"&amp;V$6,INDIRECT("ИсходныеДанные!$J$2:$J$50000")),0)</f>
        <v>0</v>
      </c>
      <c r="W1621" s="16" t="e">
        <f ca="1">SUM(K1621:V1621)/Пофамильно!$R$1</f>
        <v>#DIV/0!</v>
      </c>
    </row>
    <row r="1622" spans="1:23" x14ac:dyDescent="0.25">
      <c r="A1622" s="10" t="str">
        <f t="shared" ca="1" si="27"/>
        <v>delete</v>
      </c>
      <c r="B1622" s="16" cm="1">
        <f t="array" aca="1" ref="B1622" ca="1">INDIRECT("УникальныеСписки!D"&amp;ROW()-$L$4)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14"/>
      <c r="G1622" s="81" t="str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84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84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84" t="str" cm="1">
        <f t="array" aca="1" ref="J1622" ca="1">_xlfn.XLOOKUP($B1622,INDIRECT(SUBSTITUTE("ИсходныеДанные!$где$2:$где$50000","где",$B$4)),INDIRECT(SUBSTITUTE("ИсходныеДанные!$что$2:$что$50000","что",J$4)),"",0,1)</f>
        <v/>
      </c>
      <c r="K1622" s="3">
        <f ca="1">IF($B1622&lt;&gt;"",SUMIF(INDIRECT("ИсходныеДанные!$"&amp;$K$4&amp;"$2:$"&amp;$K$4&amp;"$50000"),$B1622&amp;"#"&amp;K$6,INDIRECT("ИсходныеДанные!$J$2:$J$50000")),0)</f>
        <v>0</v>
      </c>
      <c r="L1622" s="3">
        <f ca="1">IF($B1622&lt;&gt;"",SUMIF(INDIRECT("ИсходныеДанные!$"&amp;$K$4&amp;"$2:$"&amp;$K$4&amp;"$50000"),$B1622&amp;"#"&amp;L$6,INDIRECT("ИсходныеДанные!$J$2:$J$50000")),0)</f>
        <v>0</v>
      </c>
      <c r="M1622" s="3">
        <f ca="1">IF($B1622&lt;&gt;"",SUMIF(INDIRECT("ИсходныеДанные!$"&amp;$K$4&amp;"$2:$"&amp;$K$4&amp;"$50000"),$B1622&amp;"#"&amp;M$6,INDIRECT("ИсходныеДанные!$J$2:$J$50000")),0)</f>
        <v>0</v>
      </c>
      <c r="N1622" s="3">
        <f ca="1">IF($B1622&lt;&gt;"",SUMIF(INDIRECT("ИсходныеДанные!$"&amp;$K$4&amp;"$2:$"&amp;$K$4&amp;"$50000"),$B1622&amp;"#"&amp;N$6,INDIRECT("ИсходныеДанные!$J$2:$J$50000")),0)</f>
        <v>0</v>
      </c>
      <c r="O1622" s="3">
        <f ca="1">IF($B1622&lt;&gt;"",SUMIF(INDIRECT("ИсходныеДанные!$"&amp;$K$4&amp;"$2:$"&amp;$K$4&amp;"$50000"),$B1622&amp;"#"&amp;O$6,INDIRECT("ИсходныеДанные!$J$2:$J$50000")),0)</f>
        <v>0</v>
      </c>
      <c r="P1622" s="3">
        <f ca="1">IF($B1622&lt;&gt;"",SUMIF(INDIRECT("ИсходныеДанные!$"&amp;$K$4&amp;"$2:$"&amp;$K$4&amp;"$50000"),$B1622&amp;"#"&amp;P$6,INDIRECT("ИсходныеДанные!$J$2:$J$50000")),0)</f>
        <v>0</v>
      </c>
      <c r="Q1622" s="3">
        <f ca="1">IF($B1622&lt;&gt;"",SUMIF(INDIRECT("ИсходныеДанные!$"&amp;$K$4&amp;"$2:$"&amp;$K$4&amp;"$50000"),$B1622&amp;"#"&amp;Q$6,INDIRECT("ИсходныеДанные!$J$2:$J$50000")),0)</f>
        <v>0</v>
      </c>
      <c r="R1622" s="3">
        <f ca="1">IF($B1622&lt;&gt;"",SUMIF(INDIRECT("ИсходныеДанные!$"&amp;$K$4&amp;"$2:$"&amp;$K$4&amp;"$50000"),$B1622&amp;"#"&amp;R$6,INDIRECT("ИсходныеДанные!$J$2:$J$50000")),0)</f>
        <v>0</v>
      </c>
      <c r="S1622" s="3">
        <f ca="1">IF($B1622&lt;&gt;"",SUMIF(INDIRECT("ИсходныеДанные!$"&amp;$K$4&amp;"$2:$"&amp;$K$4&amp;"$50000"),$B1622&amp;"#"&amp;S$6,INDIRECT("ИсходныеДанные!$J$2:$J$50000")),0)</f>
        <v>0</v>
      </c>
      <c r="T1622" s="3">
        <f ca="1">IF($B1622&lt;&gt;"",SUMIF(INDIRECT("ИсходныеДанные!$"&amp;$K$4&amp;"$2:$"&amp;$K$4&amp;"$50000"),$B1622&amp;"#"&amp;T$6,INDIRECT("ИсходныеДанные!$J$2:$J$50000")),0)</f>
        <v>0</v>
      </c>
      <c r="U1622" s="3">
        <f ca="1">IF($B1622&lt;&gt;"",SUMIF(INDIRECT("ИсходныеДанные!$"&amp;$K$4&amp;"$2:$"&amp;$K$4&amp;"$50000"),$B1622&amp;"#"&amp;U$6,INDIRECT("ИсходныеДанные!$J$2:$J$50000")),0)</f>
        <v>0</v>
      </c>
      <c r="V1622" s="3">
        <f ca="1">IF($B1622&lt;&gt;"",SUMIF(INDIRECT("ИсходныеДанные!$"&amp;$K$4&amp;"$2:$"&amp;$K$4&amp;"$50000"),$B1622&amp;"#"&amp;V$6,INDIRECT("ИсходныеДанные!$J$2:$J$50000")),0)</f>
        <v>0</v>
      </c>
      <c r="W1622" s="16" t="e">
        <f ca="1">SUM(K1622:V1622)/Пофамильно!$R$1</f>
        <v>#DIV/0!</v>
      </c>
    </row>
    <row r="1623" spans="1:23" x14ac:dyDescent="0.25">
      <c r="A1623" s="10" t="str">
        <f t="shared" ca="1" si="27"/>
        <v>delete</v>
      </c>
      <c r="B1623" s="16" cm="1">
        <f t="array" aca="1" ref="B1623" ca="1">INDIRECT("УникальныеСписки!D"&amp;ROW()-$L$4)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14"/>
      <c r="G1623" s="81" t="str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84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84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84" t="str" cm="1">
        <f t="array" aca="1" ref="J1623" ca="1">_xlfn.XLOOKUP($B1623,INDIRECT(SUBSTITUTE("ИсходныеДанные!$где$2:$где$50000","где",$B$4)),INDIRECT(SUBSTITUTE("ИсходныеДанные!$что$2:$что$50000","что",J$4)),"",0,1)</f>
        <v/>
      </c>
      <c r="K1623" s="3">
        <f ca="1">IF($B1623&lt;&gt;"",SUMIF(INDIRECT("ИсходныеДанные!$"&amp;$K$4&amp;"$2:$"&amp;$K$4&amp;"$50000"),$B1623&amp;"#"&amp;K$6,INDIRECT("ИсходныеДанные!$J$2:$J$50000")),0)</f>
        <v>0</v>
      </c>
      <c r="L1623" s="3">
        <f ca="1">IF($B1623&lt;&gt;"",SUMIF(INDIRECT("ИсходныеДанные!$"&amp;$K$4&amp;"$2:$"&amp;$K$4&amp;"$50000"),$B1623&amp;"#"&amp;L$6,INDIRECT("ИсходныеДанные!$J$2:$J$50000")),0)</f>
        <v>0</v>
      </c>
      <c r="M1623" s="3">
        <f ca="1">IF($B1623&lt;&gt;"",SUMIF(INDIRECT("ИсходныеДанные!$"&amp;$K$4&amp;"$2:$"&amp;$K$4&amp;"$50000"),$B1623&amp;"#"&amp;M$6,INDIRECT("ИсходныеДанные!$J$2:$J$50000")),0)</f>
        <v>0</v>
      </c>
      <c r="N1623" s="3">
        <f ca="1">IF($B1623&lt;&gt;"",SUMIF(INDIRECT("ИсходныеДанные!$"&amp;$K$4&amp;"$2:$"&amp;$K$4&amp;"$50000"),$B1623&amp;"#"&amp;N$6,INDIRECT("ИсходныеДанные!$J$2:$J$50000")),0)</f>
        <v>0</v>
      </c>
      <c r="O1623" s="3">
        <f ca="1">IF($B1623&lt;&gt;"",SUMIF(INDIRECT("ИсходныеДанные!$"&amp;$K$4&amp;"$2:$"&amp;$K$4&amp;"$50000"),$B1623&amp;"#"&amp;O$6,INDIRECT("ИсходныеДанные!$J$2:$J$50000")),0)</f>
        <v>0</v>
      </c>
      <c r="P1623" s="3">
        <f ca="1">IF($B1623&lt;&gt;"",SUMIF(INDIRECT("ИсходныеДанные!$"&amp;$K$4&amp;"$2:$"&amp;$K$4&amp;"$50000"),$B1623&amp;"#"&amp;P$6,INDIRECT("ИсходныеДанные!$J$2:$J$50000")),0)</f>
        <v>0</v>
      </c>
      <c r="Q1623" s="3">
        <f ca="1">IF($B1623&lt;&gt;"",SUMIF(INDIRECT("ИсходныеДанные!$"&amp;$K$4&amp;"$2:$"&amp;$K$4&amp;"$50000"),$B1623&amp;"#"&amp;Q$6,INDIRECT("ИсходныеДанные!$J$2:$J$50000")),0)</f>
        <v>0</v>
      </c>
      <c r="R1623" s="3">
        <f ca="1">IF($B1623&lt;&gt;"",SUMIF(INDIRECT("ИсходныеДанные!$"&amp;$K$4&amp;"$2:$"&amp;$K$4&amp;"$50000"),$B1623&amp;"#"&amp;R$6,INDIRECT("ИсходныеДанные!$J$2:$J$50000")),0)</f>
        <v>0</v>
      </c>
      <c r="S1623" s="3">
        <f ca="1">IF($B1623&lt;&gt;"",SUMIF(INDIRECT("ИсходныеДанные!$"&amp;$K$4&amp;"$2:$"&amp;$K$4&amp;"$50000"),$B1623&amp;"#"&amp;S$6,INDIRECT("ИсходныеДанные!$J$2:$J$50000")),0)</f>
        <v>0</v>
      </c>
      <c r="T1623" s="3">
        <f ca="1">IF($B1623&lt;&gt;"",SUMIF(INDIRECT("ИсходныеДанные!$"&amp;$K$4&amp;"$2:$"&amp;$K$4&amp;"$50000"),$B1623&amp;"#"&amp;T$6,INDIRECT("ИсходныеДанные!$J$2:$J$50000")),0)</f>
        <v>0</v>
      </c>
      <c r="U1623" s="3">
        <f ca="1">IF($B1623&lt;&gt;"",SUMIF(INDIRECT("ИсходныеДанные!$"&amp;$K$4&amp;"$2:$"&amp;$K$4&amp;"$50000"),$B1623&amp;"#"&amp;U$6,INDIRECT("ИсходныеДанные!$J$2:$J$50000")),0)</f>
        <v>0</v>
      </c>
      <c r="V1623" s="3">
        <f ca="1">IF($B1623&lt;&gt;"",SUMIF(INDIRECT("ИсходныеДанные!$"&amp;$K$4&amp;"$2:$"&amp;$K$4&amp;"$50000"),$B1623&amp;"#"&amp;V$6,INDIRECT("ИсходныеДанные!$J$2:$J$50000")),0)</f>
        <v>0</v>
      </c>
      <c r="W1623" s="16" t="e">
        <f ca="1">SUM(K1623:V1623)/Пофамильно!$R$1</f>
        <v>#DIV/0!</v>
      </c>
    </row>
    <row r="1624" spans="1:23" x14ac:dyDescent="0.25">
      <c r="A1624" s="10" t="str">
        <f t="shared" ca="1" si="27"/>
        <v>delete</v>
      </c>
      <c r="B1624" s="16" cm="1">
        <f t="array" aca="1" ref="B1624" ca="1">INDIRECT("УникальныеСписки!D"&amp;ROW()-$L$4)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14"/>
      <c r="G1624" s="81" t="str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84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84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84" t="str" cm="1">
        <f t="array" aca="1" ref="J1624" ca="1">_xlfn.XLOOKUP($B1624,INDIRECT(SUBSTITUTE("ИсходныеДанные!$где$2:$где$50000","где",$B$4)),INDIRECT(SUBSTITUTE("ИсходныеДанные!$что$2:$что$50000","что",J$4)),"",0,1)</f>
        <v/>
      </c>
      <c r="K1624" s="3">
        <f ca="1">IF($B1624&lt;&gt;"",SUMIF(INDIRECT("ИсходныеДанные!$"&amp;$K$4&amp;"$2:$"&amp;$K$4&amp;"$50000"),$B1624&amp;"#"&amp;K$6,INDIRECT("ИсходныеДанные!$J$2:$J$50000")),0)</f>
        <v>0</v>
      </c>
      <c r="L1624" s="3">
        <f ca="1">IF($B1624&lt;&gt;"",SUMIF(INDIRECT("ИсходныеДанные!$"&amp;$K$4&amp;"$2:$"&amp;$K$4&amp;"$50000"),$B1624&amp;"#"&amp;L$6,INDIRECT("ИсходныеДанные!$J$2:$J$50000")),0)</f>
        <v>0</v>
      </c>
      <c r="M1624" s="3">
        <f ca="1">IF($B1624&lt;&gt;"",SUMIF(INDIRECT("ИсходныеДанные!$"&amp;$K$4&amp;"$2:$"&amp;$K$4&amp;"$50000"),$B1624&amp;"#"&amp;M$6,INDIRECT("ИсходныеДанные!$J$2:$J$50000")),0)</f>
        <v>0</v>
      </c>
      <c r="N1624" s="3">
        <f ca="1">IF($B1624&lt;&gt;"",SUMIF(INDIRECT("ИсходныеДанные!$"&amp;$K$4&amp;"$2:$"&amp;$K$4&amp;"$50000"),$B1624&amp;"#"&amp;N$6,INDIRECT("ИсходныеДанные!$J$2:$J$50000")),0)</f>
        <v>0</v>
      </c>
      <c r="O1624" s="3">
        <f ca="1">IF($B1624&lt;&gt;"",SUMIF(INDIRECT("ИсходныеДанные!$"&amp;$K$4&amp;"$2:$"&amp;$K$4&amp;"$50000"),$B1624&amp;"#"&amp;O$6,INDIRECT("ИсходныеДанные!$J$2:$J$50000")),0)</f>
        <v>0</v>
      </c>
      <c r="P1624" s="3">
        <f ca="1">IF($B1624&lt;&gt;"",SUMIF(INDIRECT("ИсходныеДанные!$"&amp;$K$4&amp;"$2:$"&amp;$K$4&amp;"$50000"),$B1624&amp;"#"&amp;P$6,INDIRECT("ИсходныеДанные!$J$2:$J$50000")),0)</f>
        <v>0</v>
      </c>
      <c r="Q1624" s="3">
        <f ca="1">IF($B1624&lt;&gt;"",SUMIF(INDIRECT("ИсходныеДанные!$"&amp;$K$4&amp;"$2:$"&amp;$K$4&amp;"$50000"),$B1624&amp;"#"&amp;Q$6,INDIRECT("ИсходныеДанные!$J$2:$J$50000")),0)</f>
        <v>0</v>
      </c>
      <c r="R1624" s="3">
        <f ca="1">IF($B1624&lt;&gt;"",SUMIF(INDIRECT("ИсходныеДанные!$"&amp;$K$4&amp;"$2:$"&amp;$K$4&amp;"$50000"),$B1624&amp;"#"&amp;R$6,INDIRECT("ИсходныеДанные!$J$2:$J$50000")),0)</f>
        <v>0</v>
      </c>
      <c r="S1624" s="3">
        <f ca="1">IF($B1624&lt;&gt;"",SUMIF(INDIRECT("ИсходныеДанные!$"&amp;$K$4&amp;"$2:$"&amp;$K$4&amp;"$50000"),$B1624&amp;"#"&amp;S$6,INDIRECT("ИсходныеДанные!$J$2:$J$50000")),0)</f>
        <v>0</v>
      </c>
      <c r="T1624" s="3">
        <f ca="1">IF($B1624&lt;&gt;"",SUMIF(INDIRECT("ИсходныеДанные!$"&amp;$K$4&amp;"$2:$"&amp;$K$4&amp;"$50000"),$B1624&amp;"#"&amp;T$6,INDIRECT("ИсходныеДанные!$J$2:$J$50000")),0)</f>
        <v>0</v>
      </c>
      <c r="U1624" s="3">
        <f ca="1">IF($B1624&lt;&gt;"",SUMIF(INDIRECT("ИсходныеДанные!$"&amp;$K$4&amp;"$2:$"&amp;$K$4&amp;"$50000"),$B1624&amp;"#"&amp;U$6,INDIRECT("ИсходныеДанные!$J$2:$J$50000")),0)</f>
        <v>0</v>
      </c>
      <c r="V1624" s="3">
        <f ca="1">IF($B1624&lt;&gt;"",SUMIF(INDIRECT("ИсходныеДанные!$"&amp;$K$4&amp;"$2:$"&amp;$K$4&amp;"$50000"),$B1624&amp;"#"&amp;V$6,INDIRECT("ИсходныеДанные!$J$2:$J$50000")),0)</f>
        <v>0</v>
      </c>
      <c r="W1624" s="16" t="e">
        <f ca="1">SUM(K1624:V1624)/Пофамильно!$R$1</f>
        <v>#DIV/0!</v>
      </c>
    </row>
    <row r="1625" spans="1:23" x14ac:dyDescent="0.25">
      <c r="A1625" s="10" t="str">
        <f t="shared" ca="1" si="27"/>
        <v>delete</v>
      </c>
      <c r="B1625" s="16" cm="1">
        <f t="array" aca="1" ref="B1625" ca="1">INDIRECT("УникальныеСписки!D"&amp;ROW()-$L$4)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14"/>
      <c r="G1625" s="81" t="str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84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84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84" t="str" cm="1">
        <f t="array" aca="1" ref="J1625" ca="1">_xlfn.XLOOKUP($B1625,INDIRECT(SUBSTITUTE("ИсходныеДанные!$где$2:$где$50000","где",$B$4)),INDIRECT(SUBSTITUTE("ИсходныеДанные!$что$2:$что$50000","что",J$4)),"",0,1)</f>
        <v/>
      </c>
      <c r="K1625" s="3">
        <f ca="1">IF($B1625&lt;&gt;"",SUMIF(INDIRECT("ИсходныеДанные!$"&amp;$K$4&amp;"$2:$"&amp;$K$4&amp;"$50000"),$B1625&amp;"#"&amp;K$6,INDIRECT("ИсходныеДанные!$J$2:$J$50000")),0)</f>
        <v>0</v>
      </c>
      <c r="L1625" s="3">
        <f ca="1">IF($B1625&lt;&gt;"",SUMIF(INDIRECT("ИсходныеДанные!$"&amp;$K$4&amp;"$2:$"&amp;$K$4&amp;"$50000"),$B1625&amp;"#"&amp;L$6,INDIRECT("ИсходныеДанные!$J$2:$J$50000")),0)</f>
        <v>0</v>
      </c>
      <c r="M1625" s="3">
        <f ca="1">IF($B1625&lt;&gt;"",SUMIF(INDIRECT("ИсходныеДанные!$"&amp;$K$4&amp;"$2:$"&amp;$K$4&amp;"$50000"),$B1625&amp;"#"&amp;M$6,INDIRECT("ИсходныеДанные!$J$2:$J$50000")),0)</f>
        <v>0</v>
      </c>
      <c r="N1625" s="3">
        <f ca="1">IF($B1625&lt;&gt;"",SUMIF(INDIRECT("ИсходныеДанные!$"&amp;$K$4&amp;"$2:$"&amp;$K$4&amp;"$50000"),$B1625&amp;"#"&amp;N$6,INDIRECT("ИсходныеДанные!$J$2:$J$50000")),0)</f>
        <v>0</v>
      </c>
      <c r="O1625" s="3">
        <f ca="1">IF($B1625&lt;&gt;"",SUMIF(INDIRECT("ИсходныеДанные!$"&amp;$K$4&amp;"$2:$"&amp;$K$4&amp;"$50000"),$B1625&amp;"#"&amp;O$6,INDIRECT("ИсходныеДанные!$J$2:$J$50000")),0)</f>
        <v>0</v>
      </c>
      <c r="P1625" s="3">
        <f ca="1">IF($B1625&lt;&gt;"",SUMIF(INDIRECT("ИсходныеДанные!$"&amp;$K$4&amp;"$2:$"&amp;$K$4&amp;"$50000"),$B1625&amp;"#"&amp;P$6,INDIRECT("ИсходныеДанные!$J$2:$J$50000")),0)</f>
        <v>0</v>
      </c>
      <c r="Q1625" s="3">
        <f ca="1">IF($B1625&lt;&gt;"",SUMIF(INDIRECT("ИсходныеДанные!$"&amp;$K$4&amp;"$2:$"&amp;$K$4&amp;"$50000"),$B1625&amp;"#"&amp;Q$6,INDIRECT("ИсходныеДанные!$J$2:$J$50000")),0)</f>
        <v>0</v>
      </c>
      <c r="R1625" s="3">
        <f ca="1">IF($B1625&lt;&gt;"",SUMIF(INDIRECT("ИсходныеДанные!$"&amp;$K$4&amp;"$2:$"&amp;$K$4&amp;"$50000"),$B1625&amp;"#"&amp;R$6,INDIRECT("ИсходныеДанные!$J$2:$J$50000")),0)</f>
        <v>0</v>
      </c>
      <c r="S1625" s="3">
        <f ca="1">IF($B1625&lt;&gt;"",SUMIF(INDIRECT("ИсходныеДанные!$"&amp;$K$4&amp;"$2:$"&amp;$K$4&amp;"$50000"),$B1625&amp;"#"&amp;S$6,INDIRECT("ИсходныеДанные!$J$2:$J$50000")),0)</f>
        <v>0</v>
      </c>
      <c r="T1625" s="3">
        <f ca="1">IF($B1625&lt;&gt;"",SUMIF(INDIRECT("ИсходныеДанные!$"&amp;$K$4&amp;"$2:$"&amp;$K$4&amp;"$50000"),$B1625&amp;"#"&amp;T$6,INDIRECT("ИсходныеДанные!$J$2:$J$50000")),0)</f>
        <v>0</v>
      </c>
      <c r="U1625" s="3">
        <f ca="1">IF($B1625&lt;&gt;"",SUMIF(INDIRECT("ИсходныеДанные!$"&amp;$K$4&amp;"$2:$"&amp;$K$4&amp;"$50000"),$B1625&amp;"#"&amp;U$6,INDIRECT("ИсходныеДанные!$J$2:$J$50000")),0)</f>
        <v>0</v>
      </c>
      <c r="V1625" s="3">
        <f ca="1">IF($B1625&lt;&gt;"",SUMIF(INDIRECT("ИсходныеДанные!$"&amp;$K$4&amp;"$2:$"&amp;$K$4&amp;"$50000"),$B1625&amp;"#"&amp;V$6,INDIRECT("ИсходныеДанные!$J$2:$J$50000")),0)</f>
        <v>0</v>
      </c>
      <c r="W1625" s="16" t="e">
        <f ca="1">SUM(K1625:V1625)/Пофамильно!$R$1</f>
        <v>#DIV/0!</v>
      </c>
    </row>
    <row r="1626" spans="1:23" x14ac:dyDescent="0.25">
      <c r="A1626" s="10" t="str">
        <f t="shared" ca="1" si="27"/>
        <v>delete</v>
      </c>
      <c r="B1626" s="16" cm="1">
        <f t="array" aca="1" ref="B1626" ca="1">INDIRECT("УникальныеСписки!D"&amp;ROW()-$L$4)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14"/>
      <c r="G1626" s="81" t="str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84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84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84" t="str" cm="1">
        <f t="array" aca="1" ref="J1626" ca="1">_xlfn.XLOOKUP($B1626,INDIRECT(SUBSTITUTE("ИсходныеДанные!$где$2:$где$50000","где",$B$4)),INDIRECT(SUBSTITUTE("ИсходныеДанные!$что$2:$что$50000","что",J$4)),"",0,1)</f>
        <v/>
      </c>
      <c r="K1626" s="3">
        <f ca="1">IF($B1626&lt;&gt;"",SUMIF(INDIRECT("ИсходныеДанные!$"&amp;$K$4&amp;"$2:$"&amp;$K$4&amp;"$50000"),$B1626&amp;"#"&amp;K$6,INDIRECT("ИсходныеДанные!$J$2:$J$50000")),0)</f>
        <v>0</v>
      </c>
      <c r="L1626" s="3">
        <f ca="1">IF($B1626&lt;&gt;"",SUMIF(INDIRECT("ИсходныеДанные!$"&amp;$K$4&amp;"$2:$"&amp;$K$4&amp;"$50000"),$B1626&amp;"#"&amp;L$6,INDIRECT("ИсходныеДанные!$J$2:$J$50000")),0)</f>
        <v>0</v>
      </c>
      <c r="M1626" s="3">
        <f ca="1">IF($B1626&lt;&gt;"",SUMIF(INDIRECT("ИсходныеДанные!$"&amp;$K$4&amp;"$2:$"&amp;$K$4&amp;"$50000"),$B1626&amp;"#"&amp;M$6,INDIRECT("ИсходныеДанные!$J$2:$J$50000")),0)</f>
        <v>0</v>
      </c>
      <c r="N1626" s="3">
        <f ca="1">IF($B1626&lt;&gt;"",SUMIF(INDIRECT("ИсходныеДанные!$"&amp;$K$4&amp;"$2:$"&amp;$K$4&amp;"$50000"),$B1626&amp;"#"&amp;N$6,INDIRECT("ИсходныеДанные!$J$2:$J$50000")),0)</f>
        <v>0</v>
      </c>
      <c r="O1626" s="3">
        <f ca="1">IF($B1626&lt;&gt;"",SUMIF(INDIRECT("ИсходныеДанные!$"&amp;$K$4&amp;"$2:$"&amp;$K$4&amp;"$50000"),$B1626&amp;"#"&amp;O$6,INDIRECT("ИсходныеДанные!$J$2:$J$50000")),0)</f>
        <v>0</v>
      </c>
      <c r="P1626" s="3">
        <f ca="1">IF($B1626&lt;&gt;"",SUMIF(INDIRECT("ИсходныеДанные!$"&amp;$K$4&amp;"$2:$"&amp;$K$4&amp;"$50000"),$B1626&amp;"#"&amp;P$6,INDIRECT("ИсходныеДанные!$J$2:$J$50000")),0)</f>
        <v>0</v>
      </c>
      <c r="Q1626" s="3">
        <f ca="1">IF($B1626&lt;&gt;"",SUMIF(INDIRECT("ИсходныеДанные!$"&amp;$K$4&amp;"$2:$"&amp;$K$4&amp;"$50000"),$B1626&amp;"#"&amp;Q$6,INDIRECT("ИсходныеДанные!$J$2:$J$50000")),0)</f>
        <v>0</v>
      </c>
      <c r="R1626" s="3">
        <f ca="1">IF($B1626&lt;&gt;"",SUMIF(INDIRECT("ИсходныеДанные!$"&amp;$K$4&amp;"$2:$"&amp;$K$4&amp;"$50000"),$B1626&amp;"#"&amp;R$6,INDIRECT("ИсходныеДанные!$J$2:$J$50000")),0)</f>
        <v>0</v>
      </c>
      <c r="S1626" s="3">
        <f ca="1">IF($B1626&lt;&gt;"",SUMIF(INDIRECT("ИсходныеДанные!$"&amp;$K$4&amp;"$2:$"&amp;$K$4&amp;"$50000"),$B1626&amp;"#"&amp;S$6,INDIRECT("ИсходныеДанные!$J$2:$J$50000")),0)</f>
        <v>0</v>
      </c>
      <c r="T1626" s="3">
        <f ca="1">IF($B1626&lt;&gt;"",SUMIF(INDIRECT("ИсходныеДанные!$"&amp;$K$4&amp;"$2:$"&amp;$K$4&amp;"$50000"),$B1626&amp;"#"&amp;T$6,INDIRECT("ИсходныеДанные!$J$2:$J$50000")),0)</f>
        <v>0</v>
      </c>
      <c r="U1626" s="3">
        <f ca="1">IF($B1626&lt;&gt;"",SUMIF(INDIRECT("ИсходныеДанные!$"&amp;$K$4&amp;"$2:$"&amp;$K$4&amp;"$50000"),$B1626&amp;"#"&amp;U$6,INDIRECT("ИсходныеДанные!$J$2:$J$50000")),0)</f>
        <v>0</v>
      </c>
      <c r="V1626" s="3">
        <f ca="1">IF($B1626&lt;&gt;"",SUMIF(INDIRECT("ИсходныеДанные!$"&amp;$K$4&amp;"$2:$"&amp;$K$4&amp;"$50000"),$B1626&amp;"#"&amp;V$6,INDIRECT("ИсходныеДанные!$J$2:$J$50000")),0)</f>
        <v>0</v>
      </c>
      <c r="W1626" s="16" t="e">
        <f ca="1">SUM(K1626:V1626)/Пофамильно!$R$1</f>
        <v>#DIV/0!</v>
      </c>
    </row>
    <row r="1627" spans="1:23" x14ac:dyDescent="0.25">
      <c r="A1627" s="10" t="str">
        <f t="shared" ca="1" si="27"/>
        <v>delete</v>
      </c>
      <c r="B1627" s="16" cm="1">
        <f t="array" aca="1" ref="B1627" ca="1">INDIRECT("УникальныеСписки!D"&amp;ROW()-$L$4)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14"/>
      <c r="G1627" s="81" t="str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84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84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84" t="str" cm="1">
        <f t="array" aca="1" ref="J1627" ca="1">_xlfn.XLOOKUP($B1627,INDIRECT(SUBSTITUTE("ИсходныеДанные!$где$2:$где$50000","где",$B$4)),INDIRECT(SUBSTITUTE("ИсходныеДанные!$что$2:$что$50000","что",J$4)),"",0,1)</f>
        <v/>
      </c>
      <c r="K1627" s="3">
        <f ca="1">IF($B1627&lt;&gt;"",SUMIF(INDIRECT("ИсходныеДанные!$"&amp;$K$4&amp;"$2:$"&amp;$K$4&amp;"$50000"),$B1627&amp;"#"&amp;K$6,INDIRECT("ИсходныеДанные!$J$2:$J$50000")),0)</f>
        <v>0</v>
      </c>
      <c r="L1627" s="3">
        <f ca="1">IF($B1627&lt;&gt;"",SUMIF(INDIRECT("ИсходныеДанные!$"&amp;$K$4&amp;"$2:$"&amp;$K$4&amp;"$50000"),$B1627&amp;"#"&amp;L$6,INDIRECT("ИсходныеДанные!$J$2:$J$50000")),0)</f>
        <v>0</v>
      </c>
      <c r="M1627" s="3">
        <f ca="1">IF($B1627&lt;&gt;"",SUMIF(INDIRECT("ИсходныеДанные!$"&amp;$K$4&amp;"$2:$"&amp;$K$4&amp;"$50000"),$B1627&amp;"#"&amp;M$6,INDIRECT("ИсходныеДанные!$J$2:$J$50000")),0)</f>
        <v>0</v>
      </c>
      <c r="N1627" s="3">
        <f ca="1">IF($B1627&lt;&gt;"",SUMIF(INDIRECT("ИсходныеДанные!$"&amp;$K$4&amp;"$2:$"&amp;$K$4&amp;"$50000"),$B1627&amp;"#"&amp;N$6,INDIRECT("ИсходныеДанные!$J$2:$J$50000")),0)</f>
        <v>0</v>
      </c>
      <c r="O1627" s="3">
        <f ca="1">IF($B1627&lt;&gt;"",SUMIF(INDIRECT("ИсходныеДанные!$"&amp;$K$4&amp;"$2:$"&amp;$K$4&amp;"$50000"),$B1627&amp;"#"&amp;O$6,INDIRECT("ИсходныеДанные!$J$2:$J$50000")),0)</f>
        <v>0</v>
      </c>
      <c r="P1627" s="3">
        <f ca="1">IF($B1627&lt;&gt;"",SUMIF(INDIRECT("ИсходныеДанные!$"&amp;$K$4&amp;"$2:$"&amp;$K$4&amp;"$50000"),$B1627&amp;"#"&amp;P$6,INDIRECT("ИсходныеДанные!$J$2:$J$50000")),0)</f>
        <v>0</v>
      </c>
      <c r="Q1627" s="3">
        <f ca="1">IF($B1627&lt;&gt;"",SUMIF(INDIRECT("ИсходныеДанные!$"&amp;$K$4&amp;"$2:$"&amp;$K$4&amp;"$50000"),$B1627&amp;"#"&amp;Q$6,INDIRECT("ИсходныеДанные!$J$2:$J$50000")),0)</f>
        <v>0</v>
      </c>
      <c r="R1627" s="3">
        <f ca="1">IF($B1627&lt;&gt;"",SUMIF(INDIRECT("ИсходныеДанные!$"&amp;$K$4&amp;"$2:$"&amp;$K$4&amp;"$50000"),$B1627&amp;"#"&amp;R$6,INDIRECT("ИсходныеДанные!$J$2:$J$50000")),0)</f>
        <v>0</v>
      </c>
      <c r="S1627" s="3">
        <f ca="1">IF($B1627&lt;&gt;"",SUMIF(INDIRECT("ИсходныеДанные!$"&amp;$K$4&amp;"$2:$"&amp;$K$4&amp;"$50000"),$B1627&amp;"#"&amp;S$6,INDIRECT("ИсходныеДанные!$J$2:$J$50000")),0)</f>
        <v>0</v>
      </c>
      <c r="T1627" s="3">
        <f ca="1">IF($B1627&lt;&gt;"",SUMIF(INDIRECT("ИсходныеДанные!$"&amp;$K$4&amp;"$2:$"&amp;$K$4&amp;"$50000"),$B1627&amp;"#"&amp;T$6,INDIRECT("ИсходныеДанные!$J$2:$J$50000")),0)</f>
        <v>0</v>
      </c>
      <c r="U1627" s="3">
        <f ca="1">IF($B1627&lt;&gt;"",SUMIF(INDIRECT("ИсходныеДанные!$"&amp;$K$4&amp;"$2:$"&amp;$K$4&amp;"$50000"),$B1627&amp;"#"&amp;U$6,INDIRECT("ИсходныеДанные!$J$2:$J$50000")),0)</f>
        <v>0</v>
      </c>
      <c r="V1627" s="3">
        <f ca="1">IF($B1627&lt;&gt;"",SUMIF(INDIRECT("ИсходныеДанные!$"&amp;$K$4&amp;"$2:$"&amp;$K$4&amp;"$50000"),$B1627&amp;"#"&amp;V$6,INDIRECT("ИсходныеДанные!$J$2:$J$50000")),0)</f>
        <v>0</v>
      </c>
      <c r="W1627" s="16" t="e">
        <f ca="1">SUM(K1627:V1627)/Пофамильно!$R$1</f>
        <v>#DIV/0!</v>
      </c>
    </row>
    <row r="1628" spans="1:23" x14ac:dyDescent="0.25">
      <c r="A1628" s="10" t="str">
        <f t="shared" ca="1" si="27"/>
        <v>delete</v>
      </c>
      <c r="B1628" s="16" cm="1">
        <f t="array" aca="1" ref="B1628" ca="1">INDIRECT("УникальныеСписки!D"&amp;ROW()-$L$4)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14"/>
      <c r="G1628" s="81" t="str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84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84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84" t="str" cm="1">
        <f t="array" aca="1" ref="J1628" ca="1">_xlfn.XLOOKUP($B1628,INDIRECT(SUBSTITUTE("ИсходныеДанные!$где$2:$где$50000","где",$B$4)),INDIRECT(SUBSTITUTE("ИсходныеДанные!$что$2:$что$50000","что",J$4)),"",0,1)</f>
        <v/>
      </c>
      <c r="K1628" s="3">
        <f ca="1">IF($B1628&lt;&gt;"",SUMIF(INDIRECT("ИсходныеДанные!$"&amp;$K$4&amp;"$2:$"&amp;$K$4&amp;"$50000"),$B1628&amp;"#"&amp;K$6,INDIRECT("ИсходныеДанные!$J$2:$J$50000")),0)</f>
        <v>0</v>
      </c>
      <c r="L1628" s="3">
        <f ca="1">IF($B1628&lt;&gt;"",SUMIF(INDIRECT("ИсходныеДанные!$"&amp;$K$4&amp;"$2:$"&amp;$K$4&amp;"$50000"),$B1628&amp;"#"&amp;L$6,INDIRECT("ИсходныеДанные!$J$2:$J$50000")),0)</f>
        <v>0</v>
      </c>
      <c r="M1628" s="3">
        <f ca="1">IF($B1628&lt;&gt;"",SUMIF(INDIRECT("ИсходныеДанные!$"&amp;$K$4&amp;"$2:$"&amp;$K$4&amp;"$50000"),$B1628&amp;"#"&amp;M$6,INDIRECT("ИсходныеДанные!$J$2:$J$50000")),0)</f>
        <v>0</v>
      </c>
      <c r="N1628" s="3">
        <f ca="1">IF($B1628&lt;&gt;"",SUMIF(INDIRECT("ИсходныеДанные!$"&amp;$K$4&amp;"$2:$"&amp;$K$4&amp;"$50000"),$B1628&amp;"#"&amp;N$6,INDIRECT("ИсходныеДанные!$J$2:$J$50000")),0)</f>
        <v>0</v>
      </c>
      <c r="O1628" s="3">
        <f ca="1">IF($B1628&lt;&gt;"",SUMIF(INDIRECT("ИсходныеДанные!$"&amp;$K$4&amp;"$2:$"&amp;$K$4&amp;"$50000"),$B1628&amp;"#"&amp;O$6,INDIRECT("ИсходныеДанные!$J$2:$J$50000")),0)</f>
        <v>0</v>
      </c>
      <c r="P1628" s="3">
        <f ca="1">IF($B1628&lt;&gt;"",SUMIF(INDIRECT("ИсходныеДанные!$"&amp;$K$4&amp;"$2:$"&amp;$K$4&amp;"$50000"),$B1628&amp;"#"&amp;P$6,INDIRECT("ИсходныеДанные!$J$2:$J$50000")),0)</f>
        <v>0</v>
      </c>
      <c r="Q1628" s="3">
        <f ca="1">IF($B1628&lt;&gt;"",SUMIF(INDIRECT("ИсходныеДанные!$"&amp;$K$4&amp;"$2:$"&amp;$K$4&amp;"$50000"),$B1628&amp;"#"&amp;Q$6,INDIRECT("ИсходныеДанные!$J$2:$J$50000")),0)</f>
        <v>0</v>
      </c>
      <c r="R1628" s="3">
        <f ca="1">IF($B1628&lt;&gt;"",SUMIF(INDIRECT("ИсходныеДанные!$"&amp;$K$4&amp;"$2:$"&amp;$K$4&amp;"$50000"),$B1628&amp;"#"&amp;R$6,INDIRECT("ИсходныеДанные!$J$2:$J$50000")),0)</f>
        <v>0</v>
      </c>
      <c r="S1628" s="3">
        <f ca="1">IF($B1628&lt;&gt;"",SUMIF(INDIRECT("ИсходныеДанные!$"&amp;$K$4&amp;"$2:$"&amp;$K$4&amp;"$50000"),$B1628&amp;"#"&amp;S$6,INDIRECT("ИсходныеДанные!$J$2:$J$50000")),0)</f>
        <v>0</v>
      </c>
      <c r="T1628" s="3">
        <f ca="1">IF($B1628&lt;&gt;"",SUMIF(INDIRECT("ИсходныеДанные!$"&amp;$K$4&amp;"$2:$"&amp;$K$4&amp;"$50000"),$B1628&amp;"#"&amp;T$6,INDIRECT("ИсходныеДанные!$J$2:$J$50000")),0)</f>
        <v>0</v>
      </c>
      <c r="U1628" s="3">
        <f ca="1">IF($B1628&lt;&gt;"",SUMIF(INDIRECT("ИсходныеДанные!$"&amp;$K$4&amp;"$2:$"&amp;$K$4&amp;"$50000"),$B1628&amp;"#"&amp;U$6,INDIRECT("ИсходныеДанные!$J$2:$J$50000")),0)</f>
        <v>0</v>
      </c>
      <c r="V1628" s="3">
        <f ca="1">IF($B1628&lt;&gt;"",SUMIF(INDIRECT("ИсходныеДанные!$"&amp;$K$4&amp;"$2:$"&amp;$K$4&amp;"$50000"),$B1628&amp;"#"&amp;V$6,INDIRECT("ИсходныеДанные!$J$2:$J$50000")),0)</f>
        <v>0</v>
      </c>
      <c r="W1628" s="16" t="e">
        <f ca="1">SUM(K1628:V1628)/Пофамильно!$R$1</f>
        <v>#DIV/0!</v>
      </c>
    </row>
    <row r="1629" spans="1:23" x14ac:dyDescent="0.25">
      <c r="A1629" s="10" t="str">
        <f t="shared" ca="1" si="27"/>
        <v>delete</v>
      </c>
      <c r="B1629" s="16" cm="1">
        <f t="array" aca="1" ref="B1629" ca="1">INDIRECT("УникальныеСписки!D"&amp;ROW()-$L$4)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14"/>
      <c r="G1629" s="81" t="str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84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84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84" t="str" cm="1">
        <f t="array" aca="1" ref="J1629" ca="1">_xlfn.XLOOKUP($B1629,INDIRECT(SUBSTITUTE("ИсходныеДанные!$где$2:$где$50000","где",$B$4)),INDIRECT(SUBSTITUTE("ИсходныеДанные!$что$2:$что$50000","что",J$4)),"",0,1)</f>
        <v/>
      </c>
      <c r="K1629" s="3">
        <f ca="1">IF($B1629&lt;&gt;"",SUMIF(INDIRECT("ИсходныеДанные!$"&amp;$K$4&amp;"$2:$"&amp;$K$4&amp;"$50000"),$B1629&amp;"#"&amp;K$6,INDIRECT("ИсходныеДанные!$J$2:$J$50000")),0)</f>
        <v>0</v>
      </c>
      <c r="L1629" s="3">
        <f ca="1">IF($B1629&lt;&gt;"",SUMIF(INDIRECT("ИсходныеДанные!$"&amp;$K$4&amp;"$2:$"&amp;$K$4&amp;"$50000"),$B1629&amp;"#"&amp;L$6,INDIRECT("ИсходныеДанные!$J$2:$J$50000")),0)</f>
        <v>0</v>
      </c>
      <c r="M1629" s="3">
        <f ca="1">IF($B1629&lt;&gt;"",SUMIF(INDIRECT("ИсходныеДанные!$"&amp;$K$4&amp;"$2:$"&amp;$K$4&amp;"$50000"),$B1629&amp;"#"&amp;M$6,INDIRECT("ИсходныеДанные!$J$2:$J$50000")),0)</f>
        <v>0</v>
      </c>
      <c r="N1629" s="3">
        <f ca="1">IF($B1629&lt;&gt;"",SUMIF(INDIRECT("ИсходныеДанные!$"&amp;$K$4&amp;"$2:$"&amp;$K$4&amp;"$50000"),$B1629&amp;"#"&amp;N$6,INDIRECT("ИсходныеДанные!$J$2:$J$50000")),0)</f>
        <v>0</v>
      </c>
      <c r="O1629" s="3">
        <f ca="1">IF($B1629&lt;&gt;"",SUMIF(INDIRECT("ИсходныеДанные!$"&amp;$K$4&amp;"$2:$"&amp;$K$4&amp;"$50000"),$B1629&amp;"#"&amp;O$6,INDIRECT("ИсходныеДанные!$J$2:$J$50000")),0)</f>
        <v>0</v>
      </c>
      <c r="P1629" s="3">
        <f ca="1">IF($B1629&lt;&gt;"",SUMIF(INDIRECT("ИсходныеДанные!$"&amp;$K$4&amp;"$2:$"&amp;$K$4&amp;"$50000"),$B1629&amp;"#"&amp;P$6,INDIRECT("ИсходныеДанные!$J$2:$J$50000")),0)</f>
        <v>0</v>
      </c>
      <c r="Q1629" s="3">
        <f ca="1">IF($B1629&lt;&gt;"",SUMIF(INDIRECT("ИсходныеДанные!$"&amp;$K$4&amp;"$2:$"&amp;$K$4&amp;"$50000"),$B1629&amp;"#"&amp;Q$6,INDIRECT("ИсходныеДанные!$J$2:$J$50000")),0)</f>
        <v>0</v>
      </c>
      <c r="R1629" s="3">
        <f ca="1">IF($B1629&lt;&gt;"",SUMIF(INDIRECT("ИсходныеДанные!$"&amp;$K$4&amp;"$2:$"&amp;$K$4&amp;"$50000"),$B1629&amp;"#"&amp;R$6,INDIRECT("ИсходныеДанные!$J$2:$J$50000")),0)</f>
        <v>0</v>
      </c>
      <c r="S1629" s="3">
        <f ca="1">IF($B1629&lt;&gt;"",SUMIF(INDIRECT("ИсходныеДанные!$"&amp;$K$4&amp;"$2:$"&amp;$K$4&amp;"$50000"),$B1629&amp;"#"&amp;S$6,INDIRECT("ИсходныеДанные!$J$2:$J$50000")),0)</f>
        <v>0</v>
      </c>
      <c r="T1629" s="3">
        <f ca="1">IF($B1629&lt;&gt;"",SUMIF(INDIRECT("ИсходныеДанные!$"&amp;$K$4&amp;"$2:$"&amp;$K$4&amp;"$50000"),$B1629&amp;"#"&amp;T$6,INDIRECT("ИсходныеДанные!$J$2:$J$50000")),0)</f>
        <v>0</v>
      </c>
      <c r="U1629" s="3">
        <f ca="1">IF($B1629&lt;&gt;"",SUMIF(INDIRECT("ИсходныеДанные!$"&amp;$K$4&amp;"$2:$"&amp;$K$4&amp;"$50000"),$B1629&amp;"#"&amp;U$6,INDIRECT("ИсходныеДанные!$J$2:$J$50000")),0)</f>
        <v>0</v>
      </c>
      <c r="V1629" s="3">
        <f ca="1">IF($B1629&lt;&gt;"",SUMIF(INDIRECT("ИсходныеДанные!$"&amp;$K$4&amp;"$2:$"&amp;$K$4&amp;"$50000"),$B1629&amp;"#"&amp;V$6,INDIRECT("ИсходныеДанные!$J$2:$J$50000")),0)</f>
        <v>0</v>
      </c>
      <c r="W1629" s="16" t="e">
        <f ca="1">SUM(K1629:V1629)/Пофамильно!$R$1</f>
        <v>#DIV/0!</v>
      </c>
    </row>
    <row r="1630" spans="1:23" x14ac:dyDescent="0.25">
      <c r="A1630" s="10" t="str">
        <f t="shared" ca="1" si="27"/>
        <v>delete</v>
      </c>
      <c r="B1630" s="16" cm="1">
        <f t="array" aca="1" ref="B1630" ca="1">INDIRECT("УникальныеСписки!D"&amp;ROW()-$L$4)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14"/>
      <c r="G1630" s="81" t="str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84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84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84" t="str" cm="1">
        <f t="array" aca="1" ref="J1630" ca="1">_xlfn.XLOOKUP($B1630,INDIRECT(SUBSTITUTE("ИсходныеДанные!$где$2:$где$50000","где",$B$4)),INDIRECT(SUBSTITUTE("ИсходныеДанные!$что$2:$что$50000","что",J$4)),"",0,1)</f>
        <v/>
      </c>
      <c r="K1630" s="3">
        <f ca="1">IF($B1630&lt;&gt;"",SUMIF(INDIRECT("ИсходныеДанные!$"&amp;$K$4&amp;"$2:$"&amp;$K$4&amp;"$50000"),$B1630&amp;"#"&amp;K$6,INDIRECT("ИсходныеДанные!$J$2:$J$50000")),0)</f>
        <v>0</v>
      </c>
      <c r="L1630" s="3">
        <f ca="1">IF($B1630&lt;&gt;"",SUMIF(INDIRECT("ИсходныеДанные!$"&amp;$K$4&amp;"$2:$"&amp;$K$4&amp;"$50000"),$B1630&amp;"#"&amp;L$6,INDIRECT("ИсходныеДанные!$J$2:$J$50000")),0)</f>
        <v>0</v>
      </c>
      <c r="M1630" s="3">
        <f ca="1">IF($B1630&lt;&gt;"",SUMIF(INDIRECT("ИсходныеДанные!$"&amp;$K$4&amp;"$2:$"&amp;$K$4&amp;"$50000"),$B1630&amp;"#"&amp;M$6,INDIRECT("ИсходныеДанные!$J$2:$J$50000")),0)</f>
        <v>0</v>
      </c>
      <c r="N1630" s="3">
        <f ca="1">IF($B1630&lt;&gt;"",SUMIF(INDIRECT("ИсходныеДанные!$"&amp;$K$4&amp;"$2:$"&amp;$K$4&amp;"$50000"),$B1630&amp;"#"&amp;N$6,INDIRECT("ИсходныеДанные!$J$2:$J$50000")),0)</f>
        <v>0</v>
      </c>
      <c r="O1630" s="3">
        <f ca="1">IF($B1630&lt;&gt;"",SUMIF(INDIRECT("ИсходныеДанные!$"&amp;$K$4&amp;"$2:$"&amp;$K$4&amp;"$50000"),$B1630&amp;"#"&amp;O$6,INDIRECT("ИсходныеДанные!$J$2:$J$50000")),0)</f>
        <v>0</v>
      </c>
      <c r="P1630" s="3">
        <f ca="1">IF($B1630&lt;&gt;"",SUMIF(INDIRECT("ИсходныеДанные!$"&amp;$K$4&amp;"$2:$"&amp;$K$4&amp;"$50000"),$B1630&amp;"#"&amp;P$6,INDIRECT("ИсходныеДанные!$J$2:$J$50000")),0)</f>
        <v>0</v>
      </c>
      <c r="Q1630" s="3">
        <f ca="1">IF($B1630&lt;&gt;"",SUMIF(INDIRECT("ИсходныеДанные!$"&amp;$K$4&amp;"$2:$"&amp;$K$4&amp;"$50000"),$B1630&amp;"#"&amp;Q$6,INDIRECT("ИсходныеДанные!$J$2:$J$50000")),0)</f>
        <v>0</v>
      </c>
      <c r="R1630" s="3">
        <f ca="1">IF($B1630&lt;&gt;"",SUMIF(INDIRECT("ИсходныеДанные!$"&amp;$K$4&amp;"$2:$"&amp;$K$4&amp;"$50000"),$B1630&amp;"#"&amp;R$6,INDIRECT("ИсходныеДанные!$J$2:$J$50000")),0)</f>
        <v>0</v>
      </c>
      <c r="S1630" s="3">
        <f ca="1">IF($B1630&lt;&gt;"",SUMIF(INDIRECT("ИсходныеДанные!$"&amp;$K$4&amp;"$2:$"&amp;$K$4&amp;"$50000"),$B1630&amp;"#"&amp;S$6,INDIRECT("ИсходныеДанные!$J$2:$J$50000")),0)</f>
        <v>0</v>
      </c>
      <c r="T1630" s="3">
        <f ca="1">IF($B1630&lt;&gt;"",SUMIF(INDIRECT("ИсходныеДанные!$"&amp;$K$4&amp;"$2:$"&amp;$K$4&amp;"$50000"),$B1630&amp;"#"&amp;T$6,INDIRECT("ИсходныеДанные!$J$2:$J$50000")),0)</f>
        <v>0</v>
      </c>
      <c r="U1630" s="3">
        <f ca="1">IF($B1630&lt;&gt;"",SUMIF(INDIRECT("ИсходныеДанные!$"&amp;$K$4&amp;"$2:$"&amp;$K$4&amp;"$50000"),$B1630&amp;"#"&amp;U$6,INDIRECT("ИсходныеДанные!$J$2:$J$50000")),0)</f>
        <v>0</v>
      </c>
      <c r="V1630" s="3">
        <f ca="1">IF($B1630&lt;&gt;"",SUMIF(INDIRECT("ИсходныеДанные!$"&amp;$K$4&amp;"$2:$"&amp;$K$4&amp;"$50000"),$B1630&amp;"#"&amp;V$6,INDIRECT("ИсходныеДанные!$J$2:$J$50000")),0)</f>
        <v>0</v>
      </c>
      <c r="W1630" s="16" t="e">
        <f ca="1">SUM(K1630:V1630)/Пофамильно!$R$1</f>
        <v>#DIV/0!</v>
      </c>
    </row>
    <row r="1631" spans="1:23" x14ac:dyDescent="0.25">
      <c r="A1631" s="10" t="str">
        <f t="shared" ca="1" si="27"/>
        <v>delete</v>
      </c>
      <c r="B1631" s="16" cm="1">
        <f t="array" aca="1" ref="B1631" ca="1">INDIRECT("УникальныеСписки!D"&amp;ROW()-$L$4)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14"/>
      <c r="G1631" s="81" t="str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84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84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84" t="str" cm="1">
        <f t="array" aca="1" ref="J1631" ca="1">_xlfn.XLOOKUP($B1631,INDIRECT(SUBSTITUTE("ИсходныеДанные!$где$2:$где$50000","где",$B$4)),INDIRECT(SUBSTITUTE("ИсходныеДанные!$что$2:$что$50000","что",J$4)),"",0,1)</f>
        <v/>
      </c>
      <c r="K1631" s="3">
        <f ca="1">IF($B1631&lt;&gt;"",SUMIF(INDIRECT("ИсходныеДанные!$"&amp;$K$4&amp;"$2:$"&amp;$K$4&amp;"$50000"),$B1631&amp;"#"&amp;K$6,INDIRECT("ИсходныеДанные!$J$2:$J$50000")),0)</f>
        <v>0</v>
      </c>
      <c r="L1631" s="3">
        <f ca="1">IF($B1631&lt;&gt;"",SUMIF(INDIRECT("ИсходныеДанные!$"&amp;$K$4&amp;"$2:$"&amp;$K$4&amp;"$50000"),$B1631&amp;"#"&amp;L$6,INDIRECT("ИсходныеДанные!$J$2:$J$50000")),0)</f>
        <v>0</v>
      </c>
      <c r="M1631" s="3">
        <f ca="1">IF($B1631&lt;&gt;"",SUMIF(INDIRECT("ИсходныеДанные!$"&amp;$K$4&amp;"$2:$"&amp;$K$4&amp;"$50000"),$B1631&amp;"#"&amp;M$6,INDIRECT("ИсходныеДанные!$J$2:$J$50000")),0)</f>
        <v>0</v>
      </c>
      <c r="N1631" s="3">
        <f ca="1">IF($B1631&lt;&gt;"",SUMIF(INDIRECT("ИсходныеДанные!$"&amp;$K$4&amp;"$2:$"&amp;$K$4&amp;"$50000"),$B1631&amp;"#"&amp;N$6,INDIRECT("ИсходныеДанные!$J$2:$J$50000")),0)</f>
        <v>0</v>
      </c>
      <c r="O1631" s="3">
        <f ca="1">IF($B1631&lt;&gt;"",SUMIF(INDIRECT("ИсходныеДанные!$"&amp;$K$4&amp;"$2:$"&amp;$K$4&amp;"$50000"),$B1631&amp;"#"&amp;O$6,INDIRECT("ИсходныеДанные!$J$2:$J$50000")),0)</f>
        <v>0</v>
      </c>
      <c r="P1631" s="3">
        <f ca="1">IF($B1631&lt;&gt;"",SUMIF(INDIRECT("ИсходныеДанные!$"&amp;$K$4&amp;"$2:$"&amp;$K$4&amp;"$50000"),$B1631&amp;"#"&amp;P$6,INDIRECT("ИсходныеДанные!$J$2:$J$50000")),0)</f>
        <v>0</v>
      </c>
      <c r="Q1631" s="3">
        <f ca="1">IF($B1631&lt;&gt;"",SUMIF(INDIRECT("ИсходныеДанные!$"&amp;$K$4&amp;"$2:$"&amp;$K$4&amp;"$50000"),$B1631&amp;"#"&amp;Q$6,INDIRECT("ИсходныеДанные!$J$2:$J$50000")),0)</f>
        <v>0</v>
      </c>
      <c r="R1631" s="3">
        <f ca="1">IF($B1631&lt;&gt;"",SUMIF(INDIRECT("ИсходныеДанные!$"&amp;$K$4&amp;"$2:$"&amp;$K$4&amp;"$50000"),$B1631&amp;"#"&amp;R$6,INDIRECT("ИсходныеДанные!$J$2:$J$50000")),0)</f>
        <v>0</v>
      </c>
      <c r="S1631" s="3">
        <f ca="1">IF($B1631&lt;&gt;"",SUMIF(INDIRECT("ИсходныеДанные!$"&amp;$K$4&amp;"$2:$"&amp;$K$4&amp;"$50000"),$B1631&amp;"#"&amp;S$6,INDIRECT("ИсходныеДанные!$J$2:$J$50000")),0)</f>
        <v>0</v>
      </c>
      <c r="T1631" s="3">
        <f ca="1">IF($B1631&lt;&gt;"",SUMIF(INDIRECT("ИсходныеДанные!$"&amp;$K$4&amp;"$2:$"&amp;$K$4&amp;"$50000"),$B1631&amp;"#"&amp;T$6,INDIRECT("ИсходныеДанные!$J$2:$J$50000")),0)</f>
        <v>0</v>
      </c>
      <c r="U1631" s="3">
        <f ca="1">IF($B1631&lt;&gt;"",SUMIF(INDIRECT("ИсходныеДанные!$"&amp;$K$4&amp;"$2:$"&amp;$K$4&amp;"$50000"),$B1631&amp;"#"&amp;U$6,INDIRECT("ИсходныеДанные!$J$2:$J$50000")),0)</f>
        <v>0</v>
      </c>
      <c r="V1631" s="3">
        <f ca="1">IF($B1631&lt;&gt;"",SUMIF(INDIRECT("ИсходныеДанные!$"&amp;$K$4&amp;"$2:$"&amp;$K$4&amp;"$50000"),$B1631&amp;"#"&amp;V$6,INDIRECT("ИсходныеДанные!$J$2:$J$50000")),0)</f>
        <v>0</v>
      </c>
      <c r="W1631" s="16" t="e">
        <f ca="1">SUM(K1631:V1631)/Пофамильно!$R$1</f>
        <v>#DIV/0!</v>
      </c>
    </row>
    <row r="1632" spans="1:23" x14ac:dyDescent="0.25">
      <c r="A1632" s="10" t="str">
        <f t="shared" ca="1" si="27"/>
        <v>delete</v>
      </c>
      <c r="B1632" s="16" cm="1">
        <f t="array" aca="1" ref="B1632" ca="1">INDIRECT("УникальныеСписки!D"&amp;ROW()-$L$4)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14"/>
      <c r="G1632" s="81" t="str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84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84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84" t="str" cm="1">
        <f t="array" aca="1" ref="J1632" ca="1">_xlfn.XLOOKUP($B1632,INDIRECT(SUBSTITUTE("ИсходныеДанные!$где$2:$где$50000","где",$B$4)),INDIRECT(SUBSTITUTE("ИсходныеДанные!$что$2:$что$50000","что",J$4)),"",0,1)</f>
        <v/>
      </c>
      <c r="K1632" s="3">
        <f ca="1">IF($B1632&lt;&gt;"",SUMIF(INDIRECT("ИсходныеДанные!$"&amp;$K$4&amp;"$2:$"&amp;$K$4&amp;"$50000"),$B1632&amp;"#"&amp;K$6,INDIRECT("ИсходныеДанные!$J$2:$J$50000")),0)</f>
        <v>0</v>
      </c>
      <c r="L1632" s="3">
        <f ca="1">IF($B1632&lt;&gt;"",SUMIF(INDIRECT("ИсходныеДанные!$"&amp;$K$4&amp;"$2:$"&amp;$K$4&amp;"$50000"),$B1632&amp;"#"&amp;L$6,INDIRECT("ИсходныеДанные!$J$2:$J$50000")),0)</f>
        <v>0</v>
      </c>
      <c r="M1632" s="3">
        <f ca="1">IF($B1632&lt;&gt;"",SUMIF(INDIRECT("ИсходныеДанные!$"&amp;$K$4&amp;"$2:$"&amp;$K$4&amp;"$50000"),$B1632&amp;"#"&amp;M$6,INDIRECT("ИсходныеДанные!$J$2:$J$50000")),0)</f>
        <v>0</v>
      </c>
      <c r="N1632" s="3">
        <f ca="1">IF($B1632&lt;&gt;"",SUMIF(INDIRECT("ИсходныеДанные!$"&amp;$K$4&amp;"$2:$"&amp;$K$4&amp;"$50000"),$B1632&amp;"#"&amp;N$6,INDIRECT("ИсходныеДанные!$J$2:$J$50000")),0)</f>
        <v>0</v>
      </c>
      <c r="O1632" s="3">
        <f ca="1">IF($B1632&lt;&gt;"",SUMIF(INDIRECT("ИсходныеДанные!$"&amp;$K$4&amp;"$2:$"&amp;$K$4&amp;"$50000"),$B1632&amp;"#"&amp;O$6,INDIRECT("ИсходныеДанные!$J$2:$J$50000")),0)</f>
        <v>0</v>
      </c>
      <c r="P1632" s="3">
        <f ca="1">IF($B1632&lt;&gt;"",SUMIF(INDIRECT("ИсходныеДанные!$"&amp;$K$4&amp;"$2:$"&amp;$K$4&amp;"$50000"),$B1632&amp;"#"&amp;P$6,INDIRECT("ИсходныеДанные!$J$2:$J$50000")),0)</f>
        <v>0</v>
      </c>
      <c r="Q1632" s="3">
        <f ca="1">IF($B1632&lt;&gt;"",SUMIF(INDIRECT("ИсходныеДанные!$"&amp;$K$4&amp;"$2:$"&amp;$K$4&amp;"$50000"),$B1632&amp;"#"&amp;Q$6,INDIRECT("ИсходныеДанные!$J$2:$J$50000")),0)</f>
        <v>0</v>
      </c>
      <c r="R1632" s="3">
        <f ca="1">IF($B1632&lt;&gt;"",SUMIF(INDIRECT("ИсходныеДанные!$"&amp;$K$4&amp;"$2:$"&amp;$K$4&amp;"$50000"),$B1632&amp;"#"&amp;R$6,INDIRECT("ИсходныеДанные!$J$2:$J$50000")),0)</f>
        <v>0</v>
      </c>
      <c r="S1632" s="3">
        <f ca="1">IF($B1632&lt;&gt;"",SUMIF(INDIRECT("ИсходныеДанные!$"&amp;$K$4&amp;"$2:$"&amp;$K$4&amp;"$50000"),$B1632&amp;"#"&amp;S$6,INDIRECT("ИсходныеДанные!$J$2:$J$50000")),0)</f>
        <v>0</v>
      </c>
      <c r="T1632" s="3">
        <f ca="1">IF($B1632&lt;&gt;"",SUMIF(INDIRECT("ИсходныеДанные!$"&amp;$K$4&amp;"$2:$"&amp;$K$4&amp;"$50000"),$B1632&amp;"#"&amp;T$6,INDIRECT("ИсходныеДанные!$J$2:$J$50000")),0)</f>
        <v>0</v>
      </c>
      <c r="U1632" s="3">
        <f ca="1">IF($B1632&lt;&gt;"",SUMIF(INDIRECT("ИсходныеДанные!$"&amp;$K$4&amp;"$2:$"&amp;$K$4&amp;"$50000"),$B1632&amp;"#"&amp;U$6,INDIRECT("ИсходныеДанные!$J$2:$J$50000")),0)</f>
        <v>0</v>
      </c>
      <c r="V1632" s="3">
        <f ca="1">IF($B1632&lt;&gt;"",SUMIF(INDIRECT("ИсходныеДанные!$"&amp;$K$4&amp;"$2:$"&amp;$K$4&amp;"$50000"),$B1632&amp;"#"&amp;V$6,INDIRECT("ИсходныеДанные!$J$2:$J$50000")),0)</f>
        <v>0</v>
      </c>
      <c r="W1632" s="16" t="e">
        <f ca="1">SUM(K1632:V1632)/Пофамильно!$R$1</f>
        <v>#DIV/0!</v>
      </c>
    </row>
    <row r="1633" spans="1:23" x14ac:dyDescent="0.25">
      <c r="A1633" s="10" t="str">
        <f t="shared" ca="1" si="27"/>
        <v>delete</v>
      </c>
      <c r="B1633" s="16" cm="1">
        <f t="array" aca="1" ref="B1633" ca="1">INDIRECT("УникальныеСписки!D"&amp;ROW()-$L$4)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14"/>
      <c r="G1633" s="81" t="str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84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84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84" t="str" cm="1">
        <f t="array" aca="1" ref="J1633" ca="1">_xlfn.XLOOKUP($B1633,INDIRECT(SUBSTITUTE("ИсходныеДанные!$где$2:$где$50000","где",$B$4)),INDIRECT(SUBSTITUTE("ИсходныеДанные!$что$2:$что$50000","что",J$4)),"",0,1)</f>
        <v/>
      </c>
      <c r="K1633" s="3">
        <f ca="1">IF($B1633&lt;&gt;"",SUMIF(INDIRECT("ИсходныеДанные!$"&amp;$K$4&amp;"$2:$"&amp;$K$4&amp;"$50000"),$B1633&amp;"#"&amp;K$6,INDIRECT("ИсходныеДанные!$J$2:$J$50000")),0)</f>
        <v>0</v>
      </c>
      <c r="L1633" s="3">
        <f ca="1">IF($B1633&lt;&gt;"",SUMIF(INDIRECT("ИсходныеДанные!$"&amp;$K$4&amp;"$2:$"&amp;$K$4&amp;"$50000"),$B1633&amp;"#"&amp;L$6,INDIRECT("ИсходныеДанные!$J$2:$J$50000")),0)</f>
        <v>0</v>
      </c>
      <c r="M1633" s="3">
        <f ca="1">IF($B1633&lt;&gt;"",SUMIF(INDIRECT("ИсходныеДанные!$"&amp;$K$4&amp;"$2:$"&amp;$K$4&amp;"$50000"),$B1633&amp;"#"&amp;M$6,INDIRECT("ИсходныеДанные!$J$2:$J$50000")),0)</f>
        <v>0</v>
      </c>
      <c r="N1633" s="3">
        <f ca="1">IF($B1633&lt;&gt;"",SUMIF(INDIRECT("ИсходныеДанные!$"&amp;$K$4&amp;"$2:$"&amp;$K$4&amp;"$50000"),$B1633&amp;"#"&amp;N$6,INDIRECT("ИсходныеДанные!$J$2:$J$50000")),0)</f>
        <v>0</v>
      </c>
      <c r="O1633" s="3">
        <f ca="1">IF($B1633&lt;&gt;"",SUMIF(INDIRECT("ИсходныеДанные!$"&amp;$K$4&amp;"$2:$"&amp;$K$4&amp;"$50000"),$B1633&amp;"#"&amp;O$6,INDIRECT("ИсходныеДанные!$J$2:$J$50000")),0)</f>
        <v>0</v>
      </c>
      <c r="P1633" s="3">
        <f ca="1">IF($B1633&lt;&gt;"",SUMIF(INDIRECT("ИсходныеДанные!$"&amp;$K$4&amp;"$2:$"&amp;$K$4&amp;"$50000"),$B1633&amp;"#"&amp;P$6,INDIRECT("ИсходныеДанные!$J$2:$J$50000")),0)</f>
        <v>0</v>
      </c>
      <c r="Q1633" s="3">
        <f ca="1">IF($B1633&lt;&gt;"",SUMIF(INDIRECT("ИсходныеДанные!$"&amp;$K$4&amp;"$2:$"&amp;$K$4&amp;"$50000"),$B1633&amp;"#"&amp;Q$6,INDIRECT("ИсходныеДанные!$J$2:$J$50000")),0)</f>
        <v>0</v>
      </c>
      <c r="R1633" s="3">
        <f ca="1">IF($B1633&lt;&gt;"",SUMIF(INDIRECT("ИсходныеДанные!$"&amp;$K$4&amp;"$2:$"&amp;$K$4&amp;"$50000"),$B1633&amp;"#"&amp;R$6,INDIRECT("ИсходныеДанные!$J$2:$J$50000")),0)</f>
        <v>0</v>
      </c>
      <c r="S1633" s="3">
        <f ca="1">IF($B1633&lt;&gt;"",SUMIF(INDIRECT("ИсходныеДанные!$"&amp;$K$4&amp;"$2:$"&amp;$K$4&amp;"$50000"),$B1633&amp;"#"&amp;S$6,INDIRECT("ИсходныеДанные!$J$2:$J$50000")),0)</f>
        <v>0</v>
      </c>
      <c r="T1633" s="3">
        <f ca="1">IF($B1633&lt;&gt;"",SUMIF(INDIRECT("ИсходныеДанные!$"&amp;$K$4&amp;"$2:$"&amp;$K$4&amp;"$50000"),$B1633&amp;"#"&amp;T$6,INDIRECT("ИсходныеДанные!$J$2:$J$50000")),0)</f>
        <v>0</v>
      </c>
      <c r="U1633" s="3">
        <f ca="1">IF($B1633&lt;&gt;"",SUMIF(INDIRECT("ИсходныеДанные!$"&amp;$K$4&amp;"$2:$"&amp;$K$4&amp;"$50000"),$B1633&amp;"#"&amp;U$6,INDIRECT("ИсходныеДанные!$J$2:$J$50000")),0)</f>
        <v>0</v>
      </c>
      <c r="V1633" s="3">
        <f ca="1">IF($B1633&lt;&gt;"",SUMIF(INDIRECT("ИсходныеДанные!$"&amp;$K$4&amp;"$2:$"&amp;$K$4&amp;"$50000"),$B1633&amp;"#"&amp;V$6,INDIRECT("ИсходныеДанные!$J$2:$J$50000")),0)</f>
        <v>0</v>
      </c>
      <c r="W1633" s="16" t="e">
        <f ca="1">SUM(K1633:V1633)/Пофамильно!$R$1</f>
        <v>#DIV/0!</v>
      </c>
    </row>
    <row r="1634" spans="1:23" x14ac:dyDescent="0.25">
      <c r="A1634" s="10" t="str">
        <f t="shared" ca="1" si="27"/>
        <v>delete</v>
      </c>
      <c r="B1634" s="16" cm="1">
        <f t="array" aca="1" ref="B1634" ca="1">INDIRECT("УникальныеСписки!D"&amp;ROW()-$L$4)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14"/>
      <c r="G1634" s="81" t="str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84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84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84" t="str" cm="1">
        <f t="array" aca="1" ref="J1634" ca="1">_xlfn.XLOOKUP($B1634,INDIRECT(SUBSTITUTE("ИсходныеДанные!$где$2:$где$50000","где",$B$4)),INDIRECT(SUBSTITUTE("ИсходныеДанные!$что$2:$что$50000","что",J$4)),"",0,1)</f>
        <v/>
      </c>
      <c r="K1634" s="3">
        <f ca="1">IF($B1634&lt;&gt;"",SUMIF(INDIRECT("ИсходныеДанные!$"&amp;$K$4&amp;"$2:$"&amp;$K$4&amp;"$50000"),$B1634&amp;"#"&amp;K$6,INDIRECT("ИсходныеДанные!$J$2:$J$50000")),0)</f>
        <v>0</v>
      </c>
      <c r="L1634" s="3">
        <f ca="1">IF($B1634&lt;&gt;"",SUMIF(INDIRECT("ИсходныеДанные!$"&amp;$K$4&amp;"$2:$"&amp;$K$4&amp;"$50000"),$B1634&amp;"#"&amp;L$6,INDIRECT("ИсходныеДанные!$J$2:$J$50000")),0)</f>
        <v>0</v>
      </c>
      <c r="M1634" s="3">
        <f ca="1">IF($B1634&lt;&gt;"",SUMIF(INDIRECT("ИсходныеДанные!$"&amp;$K$4&amp;"$2:$"&amp;$K$4&amp;"$50000"),$B1634&amp;"#"&amp;M$6,INDIRECT("ИсходныеДанные!$J$2:$J$50000")),0)</f>
        <v>0</v>
      </c>
      <c r="N1634" s="3">
        <f ca="1">IF($B1634&lt;&gt;"",SUMIF(INDIRECT("ИсходныеДанные!$"&amp;$K$4&amp;"$2:$"&amp;$K$4&amp;"$50000"),$B1634&amp;"#"&amp;N$6,INDIRECT("ИсходныеДанные!$J$2:$J$50000")),0)</f>
        <v>0</v>
      </c>
      <c r="O1634" s="3">
        <f ca="1">IF($B1634&lt;&gt;"",SUMIF(INDIRECT("ИсходныеДанные!$"&amp;$K$4&amp;"$2:$"&amp;$K$4&amp;"$50000"),$B1634&amp;"#"&amp;O$6,INDIRECT("ИсходныеДанные!$J$2:$J$50000")),0)</f>
        <v>0</v>
      </c>
      <c r="P1634" s="3">
        <f ca="1">IF($B1634&lt;&gt;"",SUMIF(INDIRECT("ИсходныеДанные!$"&amp;$K$4&amp;"$2:$"&amp;$K$4&amp;"$50000"),$B1634&amp;"#"&amp;P$6,INDIRECT("ИсходныеДанные!$J$2:$J$50000")),0)</f>
        <v>0</v>
      </c>
      <c r="Q1634" s="3">
        <f ca="1">IF($B1634&lt;&gt;"",SUMIF(INDIRECT("ИсходныеДанные!$"&amp;$K$4&amp;"$2:$"&amp;$K$4&amp;"$50000"),$B1634&amp;"#"&amp;Q$6,INDIRECT("ИсходныеДанные!$J$2:$J$50000")),0)</f>
        <v>0</v>
      </c>
      <c r="R1634" s="3">
        <f ca="1">IF($B1634&lt;&gt;"",SUMIF(INDIRECT("ИсходныеДанные!$"&amp;$K$4&amp;"$2:$"&amp;$K$4&amp;"$50000"),$B1634&amp;"#"&amp;R$6,INDIRECT("ИсходныеДанные!$J$2:$J$50000")),0)</f>
        <v>0</v>
      </c>
      <c r="S1634" s="3">
        <f ca="1">IF($B1634&lt;&gt;"",SUMIF(INDIRECT("ИсходныеДанные!$"&amp;$K$4&amp;"$2:$"&amp;$K$4&amp;"$50000"),$B1634&amp;"#"&amp;S$6,INDIRECT("ИсходныеДанные!$J$2:$J$50000")),0)</f>
        <v>0</v>
      </c>
      <c r="T1634" s="3">
        <f ca="1">IF($B1634&lt;&gt;"",SUMIF(INDIRECT("ИсходныеДанные!$"&amp;$K$4&amp;"$2:$"&amp;$K$4&amp;"$50000"),$B1634&amp;"#"&amp;T$6,INDIRECT("ИсходныеДанные!$J$2:$J$50000")),0)</f>
        <v>0</v>
      </c>
      <c r="U1634" s="3">
        <f ca="1">IF($B1634&lt;&gt;"",SUMIF(INDIRECT("ИсходныеДанные!$"&amp;$K$4&amp;"$2:$"&amp;$K$4&amp;"$50000"),$B1634&amp;"#"&amp;U$6,INDIRECT("ИсходныеДанные!$J$2:$J$50000")),0)</f>
        <v>0</v>
      </c>
      <c r="V1634" s="3">
        <f ca="1">IF($B1634&lt;&gt;"",SUMIF(INDIRECT("ИсходныеДанные!$"&amp;$K$4&amp;"$2:$"&amp;$K$4&amp;"$50000"),$B1634&amp;"#"&amp;V$6,INDIRECT("ИсходныеДанные!$J$2:$J$50000")),0)</f>
        <v>0</v>
      </c>
      <c r="W1634" s="16" t="e">
        <f ca="1">SUM(K1634:V1634)/Пофамильно!$R$1</f>
        <v>#DIV/0!</v>
      </c>
    </row>
    <row r="1635" spans="1:23" x14ac:dyDescent="0.25">
      <c r="A1635" s="10" t="str">
        <f t="shared" ca="1" si="27"/>
        <v>delete</v>
      </c>
      <c r="B1635" s="16" cm="1">
        <f t="array" aca="1" ref="B1635" ca="1">INDIRECT("УникальныеСписки!D"&amp;ROW()-$L$4)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14"/>
      <c r="G1635" s="81" t="str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84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84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84" t="str" cm="1">
        <f t="array" aca="1" ref="J1635" ca="1">_xlfn.XLOOKUP($B1635,INDIRECT(SUBSTITUTE("ИсходныеДанные!$где$2:$где$50000","где",$B$4)),INDIRECT(SUBSTITUTE("ИсходныеДанные!$что$2:$что$50000","что",J$4)),"",0,1)</f>
        <v/>
      </c>
      <c r="K1635" s="3">
        <f ca="1">IF($B1635&lt;&gt;"",SUMIF(INDIRECT("ИсходныеДанные!$"&amp;$K$4&amp;"$2:$"&amp;$K$4&amp;"$50000"),$B1635&amp;"#"&amp;K$6,INDIRECT("ИсходныеДанные!$J$2:$J$50000")),0)</f>
        <v>0</v>
      </c>
      <c r="L1635" s="3">
        <f ca="1">IF($B1635&lt;&gt;"",SUMIF(INDIRECT("ИсходныеДанные!$"&amp;$K$4&amp;"$2:$"&amp;$K$4&amp;"$50000"),$B1635&amp;"#"&amp;L$6,INDIRECT("ИсходныеДанные!$J$2:$J$50000")),0)</f>
        <v>0</v>
      </c>
      <c r="M1635" s="3">
        <f ca="1">IF($B1635&lt;&gt;"",SUMIF(INDIRECT("ИсходныеДанные!$"&amp;$K$4&amp;"$2:$"&amp;$K$4&amp;"$50000"),$B1635&amp;"#"&amp;M$6,INDIRECT("ИсходныеДанные!$J$2:$J$50000")),0)</f>
        <v>0</v>
      </c>
      <c r="N1635" s="3">
        <f ca="1">IF($B1635&lt;&gt;"",SUMIF(INDIRECT("ИсходныеДанные!$"&amp;$K$4&amp;"$2:$"&amp;$K$4&amp;"$50000"),$B1635&amp;"#"&amp;N$6,INDIRECT("ИсходныеДанные!$J$2:$J$50000")),0)</f>
        <v>0</v>
      </c>
      <c r="O1635" s="3">
        <f ca="1">IF($B1635&lt;&gt;"",SUMIF(INDIRECT("ИсходныеДанные!$"&amp;$K$4&amp;"$2:$"&amp;$K$4&amp;"$50000"),$B1635&amp;"#"&amp;O$6,INDIRECT("ИсходныеДанные!$J$2:$J$50000")),0)</f>
        <v>0</v>
      </c>
      <c r="P1635" s="3">
        <f ca="1">IF($B1635&lt;&gt;"",SUMIF(INDIRECT("ИсходныеДанные!$"&amp;$K$4&amp;"$2:$"&amp;$K$4&amp;"$50000"),$B1635&amp;"#"&amp;P$6,INDIRECT("ИсходныеДанные!$J$2:$J$50000")),0)</f>
        <v>0</v>
      </c>
      <c r="Q1635" s="3">
        <f ca="1">IF($B1635&lt;&gt;"",SUMIF(INDIRECT("ИсходныеДанные!$"&amp;$K$4&amp;"$2:$"&amp;$K$4&amp;"$50000"),$B1635&amp;"#"&amp;Q$6,INDIRECT("ИсходныеДанные!$J$2:$J$50000")),0)</f>
        <v>0</v>
      </c>
      <c r="R1635" s="3">
        <f ca="1">IF($B1635&lt;&gt;"",SUMIF(INDIRECT("ИсходныеДанные!$"&amp;$K$4&amp;"$2:$"&amp;$K$4&amp;"$50000"),$B1635&amp;"#"&amp;R$6,INDIRECT("ИсходныеДанные!$J$2:$J$50000")),0)</f>
        <v>0</v>
      </c>
      <c r="S1635" s="3">
        <f ca="1">IF($B1635&lt;&gt;"",SUMIF(INDIRECT("ИсходныеДанные!$"&amp;$K$4&amp;"$2:$"&amp;$K$4&amp;"$50000"),$B1635&amp;"#"&amp;S$6,INDIRECT("ИсходныеДанные!$J$2:$J$50000")),0)</f>
        <v>0</v>
      </c>
      <c r="T1635" s="3">
        <f ca="1">IF($B1635&lt;&gt;"",SUMIF(INDIRECT("ИсходныеДанные!$"&amp;$K$4&amp;"$2:$"&amp;$K$4&amp;"$50000"),$B1635&amp;"#"&amp;T$6,INDIRECT("ИсходныеДанные!$J$2:$J$50000")),0)</f>
        <v>0</v>
      </c>
      <c r="U1635" s="3">
        <f ca="1">IF($B1635&lt;&gt;"",SUMIF(INDIRECT("ИсходныеДанные!$"&amp;$K$4&amp;"$2:$"&amp;$K$4&amp;"$50000"),$B1635&amp;"#"&amp;U$6,INDIRECT("ИсходныеДанные!$J$2:$J$50000")),0)</f>
        <v>0</v>
      </c>
      <c r="V1635" s="3">
        <f ca="1">IF($B1635&lt;&gt;"",SUMIF(INDIRECT("ИсходныеДанные!$"&amp;$K$4&amp;"$2:$"&amp;$K$4&amp;"$50000"),$B1635&amp;"#"&amp;V$6,INDIRECT("ИсходныеДанные!$J$2:$J$50000")),0)</f>
        <v>0</v>
      </c>
      <c r="W1635" s="16" t="e">
        <f ca="1">SUM(K1635:V1635)/Пофамильно!$R$1</f>
        <v>#DIV/0!</v>
      </c>
    </row>
    <row r="1636" spans="1:23" x14ac:dyDescent="0.25">
      <c r="A1636" s="10" t="str">
        <f t="shared" ca="1" si="27"/>
        <v>delete</v>
      </c>
      <c r="B1636" s="16" cm="1">
        <f t="array" aca="1" ref="B1636" ca="1">INDIRECT("УникальныеСписки!D"&amp;ROW()-$L$4)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14"/>
      <c r="G1636" s="81" t="str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84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84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84" t="str" cm="1">
        <f t="array" aca="1" ref="J1636" ca="1">_xlfn.XLOOKUP($B1636,INDIRECT(SUBSTITUTE("ИсходныеДанные!$где$2:$где$50000","где",$B$4)),INDIRECT(SUBSTITUTE("ИсходныеДанные!$что$2:$что$50000","что",J$4)),"",0,1)</f>
        <v/>
      </c>
      <c r="K1636" s="3">
        <f ca="1">IF($B1636&lt;&gt;"",SUMIF(INDIRECT("ИсходныеДанные!$"&amp;$K$4&amp;"$2:$"&amp;$K$4&amp;"$50000"),$B1636&amp;"#"&amp;K$6,INDIRECT("ИсходныеДанные!$J$2:$J$50000")),0)</f>
        <v>0</v>
      </c>
      <c r="L1636" s="3">
        <f ca="1">IF($B1636&lt;&gt;"",SUMIF(INDIRECT("ИсходныеДанные!$"&amp;$K$4&amp;"$2:$"&amp;$K$4&amp;"$50000"),$B1636&amp;"#"&amp;L$6,INDIRECT("ИсходныеДанные!$J$2:$J$50000")),0)</f>
        <v>0</v>
      </c>
      <c r="M1636" s="3">
        <f ca="1">IF($B1636&lt;&gt;"",SUMIF(INDIRECT("ИсходныеДанные!$"&amp;$K$4&amp;"$2:$"&amp;$K$4&amp;"$50000"),$B1636&amp;"#"&amp;M$6,INDIRECT("ИсходныеДанные!$J$2:$J$50000")),0)</f>
        <v>0</v>
      </c>
      <c r="N1636" s="3">
        <f ca="1">IF($B1636&lt;&gt;"",SUMIF(INDIRECT("ИсходныеДанные!$"&amp;$K$4&amp;"$2:$"&amp;$K$4&amp;"$50000"),$B1636&amp;"#"&amp;N$6,INDIRECT("ИсходныеДанные!$J$2:$J$50000")),0)</f>
        <v>0</v>
      </c>
      <c r="O1636" s="3">
        <f ca="1">IF($B1636&lt;&gt;"",SUMIF(INDIRECT("ИсходныеДанные!$"&amp;$K$4&amp;"$2:$"&amp;$K$4&amp;"$50000"),$B1636&amp;"#"&amp;O$6,INDIRECT("ИсходныеДанные!$J$2:$J$50000")),0)</f>
        <v>0</v>
      </c>
      <c r="P1636" s="3">
        <f ca="1">IF($B1636&lt;&gt;"",SUMIF(INDIRECT("ИсходныеДанные!$"&amp;$K$4&amp;"$2:$"&amp;$K$4&amp;"$50000"),$B1636&amp;"#"&amp;P$6,INDIRECT("ИсходныеДанные!$J$2:$J$50000")),0)</f>
        <v>0</v>
      </c>
      <c r="Q1636" s="3">
        <f ca="1">IF($B1636&lt;&gt;"",SUMIF(INDIRECT("ИсходныеДанные!$"&amp;$K$4&amp;"$2:$"&amp;$K$4&amp;"$50000"),$B1636&amp;"#"&amp;Q$6,INDIRECT("ИсходныеДанные!$J$2:$J$50000")),0)</f>
        <v>0</v>
      </c>
      <c r="R1636" s="3">
        <f ca="1">IF($B1636&lt;&gt;"",SUMIF(INDIRECT("ИсходныеДанные!$"&amp;$K$4&amp;"$2:$"&amp;$K$4&amp;"$50000"),$B1636&amp;"#"&amp;R$6,INDIRECT("ИсходныеДанные!$J$2:$J$50000")),0)</f>
        <v>0</v>
      </c>
      <c r="S1636" s="3">
        <f ca="1">IF($B1636&lt;&gt;"",SUMIF(INDIRECT("ИсходныеДанные!$"&amp;$K$4&amp;"$2:$"&amp;$K$4&amp;"$50000"),$B1636&amp;"#"&amp;S$6,INDIRECT("ИсходныеДанные!$J$2:$J$50000")),0)</f>
        <v>0</v>
      </c>
      <c r="T1636" s="3">
        <f ca="1">IF($B1636&lt;&gt;"",SUMIF(INDIRECT("ИсходныеДанные!$"&amp;$K$4&amp;"$2:$"&amp;$K$4&amp;"$50000"),$B1636&amp;"#"&amp;T$6,INDIRECT("ИсходныеДанные!$J$2:$J$50000")),0)</f>
        <v>0</v>
      </c>
      <c r="U1636" s="3">
        <f ca="1">IF($B1636&lt;&gt;"",SUMIF(INDIRECT("ИсходныеДанные!$"&amp;$K$4&amp;"$2:$"&amp;$K$4&amp;"$50000"),$B1636&amp;"#"&amp;U$6,INDIRECT("ИсходныеДанные!$J$2:$J$50000")),0)</f>
        <v>0</v>
      </c>
      <c r="V1636" s="3">
        <f ca="1">IF($B1636&lt;&gt;"",SUMIF(INDIRECT("ИсходныеДанные!$"&amp;$K$4&amp;"$2:$"&amp;$K$4&amp;"$50000"),$B1636&amp;"#"&amp;V$6,INDIRECT("ИсходныеДанные!$J$2:$J$50000")),0)</f>
        <v>0</v>
      </c>
      <c r="W1636" s="16" t="e">
        <f ca="1">SUM(K1636:V1636)/Пофамильно!$R$1</f>
        <v>#DIV/0!</v>
      </c>
    </row>
    <row r="1637" spans="1:23" x14ac:dyDescent="0.25">
      <c r="A1637" s="10" t="str">
        <f t="shared" ca="1" si="27"/>
        <v>delete</v>
      </c>
      <c r="B1637" s="16" cm="1">
        <f t="array" aca="1" ref="B1637" ca="1">INDIRECT("УникальныеСписки!D"&amp;ROW()-$L$4)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14"/>
      <c r="G1637" s="81" t="str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84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84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84" t="str" cm="1">
        <f t="array" aca="1" ref="J1637" ca="1">_xlfn.XLOOKUP($B1637,INDIRECT(SUBSTITUTE("ИсходныеДанные!$где$2:$где$50000","где",$B$4)),INDIRECT(SUBSTITUTE("ИсходныеДанные!$что$2:$что$50000","что",J$4)),"",0,1)</f>
        <v/>
      </c>
      <c r="K1637" s="3">
        <f ca="1">IF($B1637&lt;&gt;"",SUMIF(INDIRECT("ИсходныеДанные!$"&amp;$K$4&amp;"$2:$"&amp;$K$4&amp;"$50000"),$B1637&amp;"#"&amp;K$6,INDIRECT("ИсходныеДанные!$J$2:$J$50000")),0)</f>
        <v>0</v>
      </c>
      <c r="L1637" s="3">
        <f ca="1">IF($B1637&lt;&gt;"",SUMIF(INDIRECT("ИсходныеДанные!$"&amp;$K$4&amp;"$2:$"&amp;$K$4&amp;"$50000"),$B1637&amp;"#"&amp;L$6,INDIRECT("ИсходныеДанные!$J$2:$J$50000")),0)</f>
        <v>0</v>
      </c>
      <c r="M1637" s="3">
        <f ca="1">IF($B1637&lt;&gt;"",SUMIF(INDIRECT("ИсходныеДанные!$"&amp;$K$4&amp;"$2:$"&amp;$K$4&amp;"$50000"),$B1637&amp;"#"&amp;M$6,INDIRECT("ИсходныеДанные!$J$2:$J$50000")),0)</f>
        <v>0</v>
      </c>
      <c r="N1637" s="3">
        <f ca="1">IF($B1637&lt;&gt;"",SUMIF(INDIRECT("ИсходныеДанные!$"&amp;$K$4&amp;"$2:$"&amp;$K$4&amp;"$50000"),$B1637&amp;"#"&amp;N$6,INDIRECT("ИсходныеДанные!$J$2:$J$50000")),0)</f>
        <v>0</v>
      </c>
      <c r="O1637" s="3">
        <f ca="1">IF($B1637&lt;&gt;"",SUMIF(INDIRECT("ИсходныеДанные!$"&amp;$K$4&amp;"$2:$"&amp;$K$4&amp;"$50000"),$B1637&amp;"#"&amp;O$6,INDIRECT("ИсходныеДанные!$J$2:$J$50000")),0)</f>
        <v>0</v>
      </c>
      <c r="P1637" s="3">
        <f ca="1">IF($B1637&lt;&gt;"",SUMIF(INDIRECT("ИсходныеДанные!$"&amp;$K$4&amp;"$2:$"&amp;$K$4&amp;"$50000"),$B1637&amp;"#"&amp;P$6,INDIRECT("ИсходныеДанные!$J$2:$J$50000")),0)</f>
        <v>0</v>
      </c>
      <c r="Q1637" s="3">
        <f ca="1">IF($B1637&lt;&gt;"",SUMIF(INDIRECT("ИсходныеДанные!$"&amp;$K$4&amp;"$2:$"&amp;$K$4&amp;"$50000"),$B1637&amp;"#"&amp;Q$6,INDIRECT("ИсходныеДанные!$J$2:$J$50000")),0)</f>
        <v>0</v>
      </c>
      <c r="R1637" s="3">
        <f ca="1">IF($B1637&lt;&gt;"",SUMIF(INDIRECT("ИсходныеДанные!$"&amp;$K$4&amp;"$2:$"&amp;$K$4&amp;"$50000"),$B1637&amp;"#"&amp;R$6,INDIRECT("ИсходныеДанные!$J$2:$J$50000")),0)</f>
        <v>0</v>
      </c>
      <c r="S1637" s="3">
        <f ca="1">IF($B1637&lt;&gt;"",SUMIF(INDIRECT("ИсходныеДанные!$"&amp;$K$4&amp;"$2:$"&amp;$K$4&amp;"$50000"),$B1637&amp;"#"&amp;S$6,INDIRECT("ИсходныеДанные!$J$2:$J$50000")),0)</f>
        <v>0</v>
      </c>
      <c r="T1637" s="3">
        <f ca="1">IF($B1637&lt;&gt;"",SUMIF(INDIRECT("ИсходныеДанные!$"&amp;$K$4&amp;"$2:$"&amp;$K$4&amp;"$50000"),$B1637&amp;"#"&amp;T$6,INDIRECT("ИсходныеДанные!$J$2:$J$50000")),0)</f>
        <v>0</v>
      </c>
      <c r="U1637" s="3">
        <f ca="1">IF($B1637&lt;&gt;"",SUMIF(INDIRECT("ИсходныеДанные!$"&amp;$K$4&amp;"$2:$"&amp;$K$4&amp;"$50000"),$B1637&amp;"#"&amp;U$6,INDIRECT("ИсходныеДанные!$J$2:$J$50000")),0)</f>
        <v>0</v>
      </c>
      <c r="V1637" s="3">
        <f ca="1">IF($B1637&lt;&gt;"",SUMIF(INDIRECT("ИсходныеДанные!$"&amp;$K$4&amp;"$2:$"&amp;$K$4&amp;"$50000"),$B1637&amp;"#"&amp;V$6,INDIRECT("ИсходныеДанные!$J$2:$J$50000")),0)</f>
        <v>0</v>
      </c>
      <c r="W1637" s="16" t="e">
        <f ca="1">SUM(K1637:V1637)/Пофамильно!$R$1</f>
        <v>#DIV/0!</v>
      </c>
    </row>
    <row r="1638" spans="1:23" x14ac:dyDescent="0.25">
      <c r="A1638" s="10" t="str">
        <f t="shared" ca="1" si="27"/>
        <v>delete</v>
      </c>
      <c r="B1638" s="16" cm="1">
        <f t="array" aca="1" ref="B1638" ca="1">INDIRECT("УникальныеСписки!D"&amp;ROW()-$L$4)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14"/>
      <c r="G1638" s="81" t="str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84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84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84" t="str" cm="1">
        <f t="array" aca="1" ref="J1638" ca="1">_xlfn.XLOOKUP($B1638,INDIRECT(SUBSTITUTE("ИсходныеДанные!$где$2:$где$50000","где",$B$4)),INDIRECT(SUBSTITUTE("ИсходныеДанные!$что$2:$что$50000","что",J$4)),"",0,1)</f>
        <v/>
      </c>
      <c r="K1638" s="3">
        <f ca="1">IF($B1638&lt;&gt;"",SUMIF(INDIRECT("ИсходныеДанные!$"&amp;$K$4&amp;"$2:$"&amp;$K$4&amp;"$50000"),$B1638&amp;"#"&amp;K$6,INDIRECT("ИсходныеДанные!$J$2:$J$50000")),0)</f>
        <v>0</v>
      </c>
      <c r="L1638" s="3">
        <f ca="1">IF($B1638&lt;&gt;"",SUMIF(INDIRECT("ИсходныеДанные!$"&amp;$K$4&amp;"$2:$"&amp;$K$4&amp;"$50000"),$B1638&amp;"#"&amp;L$6,INDIRECT("ИсходныеДанные!$J$2:$J$50000")),0)</f>
        <v>0</v>
      </c>
      <c r="M1638" s="3">
        <f ca="1">IF($B1638&lt;&gt;"",SUMIF(INDIRECT("ИсходныеДанные!$"&amp;$K$4&amp;"$2:$"&amp;$K$4&amp;"$50000"),$B1638&amp;"#"&amp;M$6,INDIRECT("ИсходныеДанные!$J$2:$J$50000")),0)</f>
        <v>0</v>
      </c>
      <c r="N1638" s="3">
        <f ca="1">IF($B1638&lt;&gt;"",SUMIF(INDIRECT("ИсходныеДанные!$"&amp;$K$4&amp;"$2:$"&amp;$K$4&amp;"$50000"),$B1638&amp;"#"&amp;N$6,INDIRECT("ИсходныеДанные!$J$2:$J$50000")),0)</f>
        <v>0</v>
      </c>
      <c r="O1638" s="3">
        <f ca="1">IF($B1638&lt;&gt;"",SUMIF(INDIRECT("ИсходныеДанные!$"&amp;$K$4&amp;"$2:$"&amp;$K$4&amp;"$50000"),$B1638&amp;"#"&amp;O$6,INDIRECT("ИсходныеДанные!$J$2:$J$50000")),0)</f>
        <v>0</v>
      </c>
      <c r="P1638" s="3">
        <f ca="1">IF($B1638&lt;&gt;"",SUMIF(INDIRECT("ИсходныеДанные!$"&amp;$K$4&amp;"$2:$"&amp;$K$4&amp;"$50000"),$B1638&amp;"#"&amp;P$6,INDIRECT("ИсходныеДанные!$J$2:$J$50000")),0)</f>
        <v>0</v>
      </c>
      <c r="Q1638" s="3">
        <f ca="1">IF($B1638&lt;&gt;"",SUMIF(INDIRECT("ИсходныеДанные!$"&amp;$K$4&amp;"$2:$"&amp;$K$4&amp;"$50000"),$B1638&amp;"#"&amp;Q$6,INDIRECT("ИсходныеДанные!$J$2:$J$50000")),0)</f>
        <v>0</v>
      </c>
      <c r="R1638" s="3">
        <f ca="1">IF($B1638&lt;&gt;"",SUMIF(INDIRECT("ИсходныеДанные!$"&amp;$K$4&amp;"$2:$"&amp;$K$4&amp;"$50000"),$B1638&amp;"#"&amp;R$6,INDIRECT("ИсходныеДанные!$J$2:$J$50000")),0)</f>
        <v>0</v>
      </c>
      <c r="S1638" s="3">
        <f ca="1">IF($B1638&lt;&gt;"",SUMIF(INDIRECT("ИсходныеДанные!$"&amp;$K$4&amp;"$2:$"&amp;$K$4&amp;"$50000"),$B1638&amp;"#"&amp;S$6,INDIRECT("ИсходныеДанные!$J$2:$J$50000")),0)</f>
        <v>0</v>
      </c>
      <c r="T1638" s="3">
        <f ca="1">IF($B1638&lt;&gt;"",SUMIF(INDIRECT("ИсходныеДанные!$"&amp;$K$4&amp;"$2:$"&amp;$K$4&amp;"$50000"),$B1638&amp;"#"&amp;T$6,INDIRECT("ИсходныеДанные!$J$2:$J$50000")),0)</f>
        <v>0</v>
      </c>
      <c r="U1638" s="3">
        <f ca="1">IF($B1638&lt;&gt;"",SUMIF(INDIRECT("ИсходныеДанные!$"&amp;$K$4&amp;"$2:$"&amp;$K$4&amp;"$50000"),$B1638&amp;"#"&amp;U$6,INDIRECT("ИсходныеДанные!$J$2:$J$50000")),0)</f>
        <v>0</v>
      </c>
      <c r="V1638" s="3">
        <f ca="1">IF($B1638&lt;&gt;"",SUMIF(INDIRECT("ИсходныеДанные!$"&amp;$K$4&amp;"$2:$"&amp;$K$4&amp;"$50000"),$B1638&amp;"#"&amp;V$6,INDIRECT("ИсходныеДанные!$J$2:$J$50000")),0)</f>
        <v>0</v>
      </c>
      <c r="W1638" s="16" t="e">
        <f ca="1">SUM(K1638:V1638)/Пофамильно!$R$1</f>
        <v>#DIV/0!</v>
      </c>
    </row>
    <row r="1639" spans="1:23" x14ac:dyDescent="0.25">
      <c r="A1639" s="10" t="str">
        <f t="shared" ca="1" si="27"/>
        <v>delete</v>
      </c>
      <c r="B1639" s="16" cm="1">
        <f t="array" aca="1" ref="B1639" ca="1">INDIRECT("УникальныеСписки!D"&amp;ROW()-$L$4)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14"/>
      <c r="G1639" s="81" t="str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84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84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84" t="str" cm="1">
        <f t="array" aca="1" ref="J1639" ca="1">_xlfn.XLOOKUP($B1639,INDIRECT(SUBSTITUTE("ИсходныеДанные!$где$2:$где$50000","где",$B$4)),INDIRECT(SUBSTITUTE("ИсходныеДанные!$что$2:$что$50000","что",J$4)),"",0,1)</f>
        <v/>
      </c>
      <c r="K1639" s="3">
        <f ca="1">IF($B1639&lt;&gt;"",SUMIF(INDIRECT("ИсходныеДанные!$"&amp;$K$4&amp;"$2:$"&amp;$K$4&amp;"$50000"),$B1639&amp;"#"&amp;K$6,INDIRECT("ИсходныеДанные!$J$2:$J$50000")),0)</f>
        <v>0</v>
      </c>
      <c r="L1639" s="3">
        <f ca="1">IF($B1639&lt;&gt;"",SUMIF(INDIRECT("ИсходныеДанные!$"&amp;$K$4&amp;"$2:$"&amp;$K$4&amp;"$50000"),$B1639&amp;"#"&amp;L$6,INDIRECT("ИсходныеДанные!$J$2:$J$50000")),0)</f>
        <v>0</v>
      </c>
      <c r="M1639" s="3">
        <f ca="1">IF($B1639&lt;&gt;"",SUMIF(INDIRECT("ИсходныеДанные!$"&amp;$K$4&amp;"$2:$"&amp;$K$4&amp;"$50000"),$B1639&amp;"#"&amp;M$6,INDIRECT("ИсходныеДанные!$J$2:$J$50000")),0)</f>
        <v>0</v>
      </c>
      <c r="N1639" s="3">
        <f ca="1">IF($B1639&lt;&gt;"",SUMIF(INDIRECT("ИсходныеДанные!$"&amp;$K$4&amp;"$2:$"&amp;$K$4&amp;"$50000"),$B1639&amp;"#"&amp;N$6,INDIRECT("ИсходныеДанные!$J$2:$J$50000")),0)</f>
        <v>0</v>
      </c>
      <c r="O1639" s="3">
        <f ca="1">IF($B1639&lt;&gt;"",SUMIF(INDIRECT("ИсходныеДанные!$"&amp;$K$4&amp;"$2:$"&amp;$K$4&amp;"$50000"),$B1639&amp;"#"&amp;O$6,INDIRECT("ИсходныеДанные!$J$2:$J$50000")),0)</f>
        <v>0</v>
      </c>
      <c r="P1639" s="3">
        <f ca="1">IF($B1639&lt;&gt;"",SUMIF(INDIRECT("ИсходныеДанные!$"&amp;$K$4&amp;"$2:$"&amp;$K$4&amp;"$50000"),$B1639&amp;"#"&amp;P$6,INDIRECT("ИсходныеДанные!$J$2:$J$50000")),0)</f>
        <v>0</v>
      </c>
      <c r="Q1639" s="3">
        <f ca="1">IF($B1639&lt;&gt;"",SUMIF(INDIRECT("ИсходныеДанные!$"&amp;$K$4&amp;"$2:$"&amp;$K$4&amp;"$50000"),$B1639&amp;"#"&amp;Q$6,INDIRECT("ИсходныеДанные!$J$2:$J$50000")),0)</f>
        <v>0</v>
      </c>
      <c r="R1639" s="3">
        <f ca="1">IF($B1639&lt;&gt;"",SUMIF(INDIRECT("ИсходныеДанные!$"&amp;$K$4&amp;"$2:$"&amp;$K$4&amp;"$50000"),$B1639&amp;"#"&amp;R$6,INDIRECT("ИсходныеДанные!$J$2:$J$50000")),0)</f>
        <v>0</v>
      </c>
      <c r="S1639" s="3">
        <f ca="1">IF($B1639&lt;&gt;"",SUMIF(INDIRECT("ИсходныеДанные!$"&amp;$K$4&amp;"$2:$"&amp;$K$4&amp;"$50000"),$B1639&amp;"#"&amp;S$6,INDIRECT("ИсходныеДанные!$J$2:$J$50000")),0)</f>
        <v>0</v>
      </c>
      <c r="T1639" s="3">
        <f ca="1">IF($B1639&lt;&gt;"",SUMIF(INDIRECT("ИсходныеДанные!$"&amp;$K$4&amp;"$2:$"&amp;$K$4&amp;"$50000"),$B1639&amp;"#"&amp;T$6,INDIRECT("ИсходныеДанные!$J$2:$J$50000")),0)</f>
        <v>0</v>
      </c>
      <c r="U1639" s="3">
        <f ca="1">IF($B1639&lt;&gt;"",SUMIF(INDIRECT("ИсходныеДанные!$"&amp;$K$4&amp;"$2:$"&amp;$K$4&amp;"$50000"),$B1639&amp;"#"&amp;U$6,INDIRECT("ИсходныеДанные!$J$2:$J$50000")),0)</f>
        <v>0</v>
      </c>
      <c r="V1639" s="3">
        <f ca="1">IF($B1639&lt;&gt;"",SUMIF(INDIRECT("ИсходныеДанные!$"&amp;$K$4&amp;"$2:$"&amp;$K$4&amp;"$50000"),$B1639&amp;"#"&amp;V$6,INDIRECT("ИсходныеДанные!$J$2:$J$50000")),0)</f>
        <v>0</v>
      </c>
      <c r="W1639" s="16" t="e">
        <f ca="1">SUM(K1639:V1639)/Пофамильно!$R$1</f>
        <v>#DIV/0!</v>
      </c>
    </row>
    <row r="1640" spans="1:23" x14ac:dyDescent="0.25">
      <c r="A1640" s="10" t="str">
        <f t="shared" ca="1" si="27"/>
        <v>delete</v>
      </c>
      <c r="B1640" s="16" cm="1">
        <f t="array" aca="1" ref="B1640" ca="1">INDIRECT("УникальныеСписки!D"&amp;ROW()-$L$4)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14"/>
      <c r="G1640" s="81" t="str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84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84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84" t="str" cm="1">
        <f t="array" aca="1" ref="J1640" ca="1">_xlfn.XLOOKUP($B1640,INDIRECT(SUBSTITUTE("ИсходныеДанные!$где$2:$где$50000","где",$B$4)),INDIRECT(SUBSTITUTE("ИсходныеДанные!$что$2:$что$50000","что",J$4)),"",0,1)</f>
        <v/>
      </c>
      <c r="K1640" s="3">
        <f ca="1">IF($B1640&lt;&gt;"",SUMIF(INDIRECT("ИсходныеДанные!$"&amp;$K$4&amp;"$2:$"&amp;$K$4&amp;"$50000"),$B1640&amp;"#"&amp;K$6,INDIRECT("ИсходныеДанные!$J$2:$J$50000")),0)</f>
        <v>0</v>
      </c>
      <c r="L1640" s="3">
        <f ca="1">IF($B1640&lt;&gt;"",SUMIF(INDIRECT("ИсходныеДанные!$"&amp;$K$4&amp;"$2:$"&amp;$K$4&amp;"$50000"),$B1640&amp;"#"&amp;L$6,INDIRECT("ИсходныеДанные!$J$2:$J$50000")),0)</f>
        <v>0</v>
      </c>
      <c r="M1640" s="3">
        <f ca="1">IF($B1640&lt;&gt;"",SUMIF(INDIRECT("ИсходныеДанные!$"&amp;$K$4&amp;"$2:$"&amp;$K$4&amp;"$50000"),$B1640&amp;"#"&amp;M$6,INDIRECT("ИсходныеДанные!$J$2:$J$50000")),0)</f>
        <v>0</v>
      </c>
      <c r="N1640" s="3">
        <f ca="1">IF($B1640&lt;&gt;"",SUMIF(INDIRECT("ИсходныеДанные!$"&amp;$K$4&amp;"$2:$"&amp;$K$4&amp;"$50000"),$B1640&amp;"#"&amp;N$6,INDIRECT("ИсходныеДанные!$J$2:$J$50000")),0)</f>
        <v>0</v>
      </c>
      <c r="O1640" s="3">
        <f ca="1">IF($B1640&lt;&gt;"",SUMIF(INDIRECT("ИсходныеДанные!$"&amp;$K$4&amp;"$2:$"&amp;$K$4&amp;"$50000"),$B1640&amp;"#"&amp;O$6,INDIRECT("ИсходныеДанные!$J$2:$J$50000")),0)</f>
        <v>0</v>
      </c>
      <c r="P1640" s="3">
        <f ca="1">IF($B1640&lt;&gt;"",SUMIF(INDIRECT("ИсходныеДанные!$"&amp;$K$4&amp;"$2:$"&amp;$K$4&amp;"$50000"),$B1640&amp;"#"&amp;P$6,INDIRECT("ИсходныеДанные!$J$2:$J$50000")),0)</f>
        <v>0</v>
      </c>
      <c r="Q1640" s="3">
        <f ca="1">IF($B1640&lt;&gt;"",SUMIF(INDIRECT("ИсходныеДанные!$"&amp;$K$4&amp;"$2:$"&amp;$K$4&amp;"$50000"),$B1640&amp;"#"&amp;Q$6,INDIRECT("ИсходныеДанные!$J$2:$J$50000")),0)</f>
        <v>0</v>
      </c>
      <c r="R1640" s="3">
        <f ca="1">IF($B1640&lt;&gt;"",SUMIF(INDIRECT("ИсходныеДанные!$"&amp;$K$4&amp;"$2:$"&amp;$K$4&amp;"$50000"),$B1640&amp;"#"&amp;R$6,INDIRECT("ИсходныеДанные!$J$2:$J$50000")),0)</f>
        <v>0</v>
      </c>
      <c r="S1640" s="3">
        <f ca="1">IF($B1640&lt;&gt;"",SUMIF(INDIRECT("ИсходныеДанные!$"&amp;$K$4&amp;"$2:$"&amp;$K$4&amp;"$50000"),$B1640&amp;"#"&amp;S$6,INDIRECT("ИсходныеДанные!$J$2:$J$50000")),0)</f>
        <v>0</v>
      </c>
      <c r="T1640" s="3">
        <f ca="1">IF($B1640&lt;&gt;"",SUMIF(INDIRECT("ИсходныеДанные!$"&amp;$K$4&amp;"$2:$"&amp;$K$4&amp;"$50000"),$B1640&amp;"#"&amp;T$6,INDIRECT("ИсходныеДанные!$J$2:$J$50000")),0)</f>
        <v>0</v>
      </c>
      <c r="U1640" s="3">
        <f ca="1">IF($B1640&lt;&gt;"",SUMIF(INDIRECT("ИсходныеДанные!$"&amp;$K$4&amp;"$2:$"&amp;$K$4&amp;"$50000"),$B1640&amp;"#"&amp;U$6,INDIRECT("ИсходныеДанные!$J$2:$J$50000")),0)</f>
        <v>0</v>
      </c>
      <c r="V1640" s="3">
        <f ca="1">IF($B1640&lt;&gt;"",SUMIF(INDIRECT("ИсходныеДанные!$"&amp;$K$4&amp;"$2:$"&amp;$K$4&amp;"$50000"),$B1640&amp;"#"&amp;V$6,INDIRECT("ИсходныеДанные!$J$2:$J$50000")),0)</f>
        <v>0</v>
      </c>
      <c r="W1640" s="16" t="e">
        <f ca="1">SUM(K1640:V1640)/Пофамильно!$R$1</f>
        <v>#DIV/0!</v>
      </c>
    </row>
    <row r="1641" spans="1:23" x14ac:dyDescent="0.25">
      <c r="A1641" s="10" t="str">
        <f t="shared" ca="1" si="27"/>
        <v>delete</v>
      </c>
      <c r="B1641" s="16" cm="1">
        <f t="array" aca="1" ref="B1641" ca="1">INDIRECT("УникальныеСписки!D"&amp;ROW()-$L$4)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14"/>
      <c r="G1641" s="81" t="str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84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84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84" t="str" cm="1">
        <f t="array" aca="1" ref="J1641" ca="1">_xlfn.XLOOKUP($B1641,INDIRECT(SUBSTITUTE("ИсходныеДанные!$где$2:$где$50000","где",$B$4)),INDIRECT(SUBSTITUTE("ИсходныеДанные!$что$2:$что$50000","что",J$4)),"",0,1)</f>
        <v/>
      </c>
      <c r="K1641" s="3">
        <f ca="1">IF($B1641&lt;&gt;"",SUMIF(INDIRECT("ИсходныеДанные!$"&amp;$K$4&amp;"$2:$"&amp;$K$4&amp;"$50000"),$B1641&amp;"#"&amp;K$6,INDIRECT("ИсходныеДанные!$J$2:$J$50000")),0)</f>
        <v>0</v>
      </c>
      <c r="L1641" s="3">
        <f ca="1">IF($B1641&lt;&gt;"",SUMIF(INDIRECT("ИсходныеДанные!$"&amp;$K$4&amp;"$2:$"&amp;$K$4&amp;"$50000"),$B1641&amp;"#"&amp;L$6,INDIRECT("ИсходныеДанные!$J$2:$J$50000")),0)</f>
        <v>0</v>
      </c>
      <c r="M1641" s="3">
        <f ca="1">IF($B1641&lt;&gt;"",SUMIF(INDIRECT("ИсходныеДанные!$"&amp;$K$4&amp;"$2:$"&amp;$K$4&amp;"$50000"),$B1641&amp;"#"&amp;M$6,INDIRECT("ИсходныеДанные!$J$2:$J$50000")),0)</f>
        <v>0</v>
      </c>
      <c r="N1641" s="3">
        <f ca="1">IF($B1641&lt;&gt;"",SUMIF(INDIRECT("ИсходныеДанные!$"&amp;$K$4&amp;"$2:$"&amp;$K$4&amp;"$50000"),$B1641&amp;"#"&amp;N$6,INDIRECT("ИсходныеДанные!$J$2:$J$50000")),0)</f>
        <v>0</v>
      </c>
      <c r="O1641" s="3">
        <f ca="1">IF($B1641&lt;&gt;"",SUMIF(INDIRECT("ИсходныеДанные!$"&amp;$K$4&amp;"$2:$"&amp;$K$4&amp;"$50000"),$B1641&amp;"#"&amp;O$6,INDIRECT("ИсходныеДанные!$J$2:$J$50000")),0)</f>
        <v>0</v>
      </c>
      <c r="P1641" s="3">
        <f ca="1">IF($B1641&lt;&gt;"",SUMIF(INDIRECT("ИсходныеДанные!$"&amp;$K$4&amp;"$2:$"&amp;$K$4&amp;"$50000"),$B1641&amp;"#"&amp;P$6,INDIRECT("ИсходныеДанные!$J$2:$J$50000")),0)</f>
        <v>0</v>
      </c>
      <c r="Q1641" s="3">
        <f ca="1">IF($B1641&lt;&gt;"",SUMIF(INDIRECT("ИсходныеДанные!$"&amp;$K$4&amp;"$2:$"&amp;$K$4&amp;"$50000"),$B1641&amp;"#"&amp;Q$6,INDIRECT("ИсходныеДанные!$J$2:$J$50000")),0)</f>
        <v>0</v>
      </c>
      <c r="R1641" s="3">
        <f ca="1">IF($B1641&lt;&gt;"",SUMIF(INDIRECT("ИсходныеДанные!$"&amp;$K$4&amp;"$2:$"&amp;$K$4&amp;"$50000"),$B1641&amp;"#"&amp;R$6,INDIRECT("ИсходныеДанные!$J$2:$J$50000")),0)</f>
        <v>0</v>
      </c>
      <c r="S1641" s="3">
        <f ca="1">IF($B1641&lt;&gt;"",SUMIF(INDIRECT("ИсходныеДанные!$"&amp;$K$4&amp;"$2:$"&amp;$K$4&amp;"$50000"),$B1641&amp;"#"&amp;S$6,INDIRECT("ИсходныеДанные!$J$2:$J$50000")),0)</f>
        <v>0</v>
      </c>
      <c r="T1641" s="3">
        <f ca="1">IF($B1641&lt;&gt;"",SUMIF(INDIRECT("ИсходныеДанные!$"&amp;$K$4&amp;"$2:$"&amp;$K$4&amp;"$50000"),$B1641&amp;"#"&amp;T$6,INDIRECT("ИсходныеДанные!$J$2:$J$50000")),0)</f>
        <v>0</v>
      </c>
      <c r="U1641" s="3">
        <f ca="1">IF($B1641&lt;&gt;"",SUMIF(INDIRECT("ИсходныеДанные!$"&amp;$K$4&amp;"$2:$"&amp;$K$4&amp;"$50000"),$B1641&amp;"#"&amp;U$6,INDIRECT("ИсходныеДанные!$J$2:$J$50000")),0)</f>
        <v>0</v>
      </c>
      <c r="V1641" s="3">
        <f ca="1">IF($B1641&lt;&gt;"",SUMIF(INDIRECT("ИсходныеДанные!$"&amp;$K$4&amp;"$2:$"&amp;$K$4&amp;"$50000"),$B1641&amp;"#"&amp;V$6,INDIRECT("ИсходныеДанные!$J$2:$J$50000")),0)</f>
        <v>0</v>
      </c>
      <c r="W1641" s="16" t="e">
        <f ca="1">SUM(K1641:V1641)/Пофамильно!$R$1</f>
        <v>#DIV/0!</v>
      </c>
    </row>
    <row r="1642" spans="1:23" x14ac:dyDescent="0.25">
      <c r="A1642" s="10" t="str">
        <f t="shared" ca="1" si="27"/>
        <v>delete</v>
      </c>
      <c r="B1642" s="16" cm="1">
        <f t="array" aca="1" ref="B1642" ca="1">INDIRECT("УникальныеСписки!D"&amp;ROW()-$L$4)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14"/>
      <c r="G1642" s="81" t="str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84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84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84" t="str" cm="1">
        <f t="array" aca="1" ref="J1642" ca="1">_xlfn.XLOOKUP($B1642,INDIRECT(SUBSTITUTE("ИсходныеДанные!$где$2:$где$50000","где",$B$4)),INDIRECT(SUBSTITUTE("ИсходныеДанные!$что$2:$что$50000","что",J$4)),"",0,1)</f>
        <v/>
      </c>
      <c r="K1642" s="3">
        <f ca="1">IF($B1642&lt;&gt;"",SUMIF(INDIRECT("ИсходныеДанные!$"&amp;$K$4&amp;"$2:$"&amp;$K$4&amp;"$50000"),$B1642&amp;"#"&amp;K$6,INDIRECT("ИсходныеДанные!$J$2:$J$50000")),0)</f>
        <v>0</v>
      </c>
      <c r="L1642" s="3">
        <f ca="1">IF($B1642&lt;&gt;"",SUMIF(INDIRECT("ИсходныеДанные!$"&amp;$K$4&amp;"$2:$"&amp;$K$4&amp;"$50000"),$B1642&amp;"#"&amp;L$6,INDIRECT("ИсходныеДанные!$J$2:$J$50000")),0)</f>
        <v>0</v>
      </c>
      <c r="M1642" s="3">
        <f ca="1">IF($B1642&lt;&gt;"",SUMIF(INDIRECT("ИсходныеДанные!$"&amp;$K$4&amp;"$2:$"&amp;$K$4&amp;"$50000"),$B1642&amp;"#"&amp;M$6,INDIRECT("ИсходныеДанные!$J$2:$J$50000")),0)</f>
        <v>0</v>
      </c>
      <c r="N1642" s="3">
        <f ca="1">IF($B1642&lt;&gt;"",SUMIF(INDIRECT("ИсходныеДанные!$"&amp;$K$4&amp;"$2:$"&amp;$K$4&amp;"$50000"),$B1642&amp;"#"&amp;N$6,INDIRECT("ИсходныеДанные!$J$2:$J$50000")),0)</f>
        <v>0</v>
      </c>
      <c r="O1642" s="3">
        <f ca="1">IF($B1642&lt;&gt;"",SUMIF(INDIRECT("ИсходныеДанные!$"&amp;$K$4&amp;"$2:$"&amp;$K$4&amp;"$50000"),$B1642&amp;"#"&amp;O$6,INDIRECT("ИсходныеДанные!$J$2:$J$50000")),0)</f>
        <v>0</v>
      </c>
      <c r="P1642" s="3">
        <f ca="1">IF($B1642&lt;&gt;"",SUMIF(INDIRECT("ИсходныеДанные!$"&amp;$K$4&amp;"$2:$"&amp;$K$4&amp;"$50000"),$B1642&amp;"#"&amp;P$6,INDIRECT("ИсходныеДанные!$J$2:$J$50000")),0)</f>
        <v>0</v>
      </c>
      <c r="Q1642" s="3">
        <f ca="1">IF($B1642&lt;&gt;"",SUMIF(INDIRECT("ИсходныеДанные!$"&amp;$K$4&amp;"$2:$"&amp;$K$4&amp;"$50000"),$B1642&amp;"#"&amp;Q$6,INDIRECT("ИсходныеДанные!$J$2:$J$50000")),0)</f>
        <v>0</v>
      </c>
      <c r="R1642" s="3">
        <f ca="1">IF($B1642&lt;&gt;"",SUMIF(INDIRECT("ИсходныеДанные!$"&amp;$K$4&amp;"$2:$"&amp;$K$4&amp;"$50000"),$B1642&amp;"#"&amp;R$6,INDIRECT("ИсходныеДанные!$J$2:$J$50000")),0)</f>
        <v>0</v>
      </c>
      <c r="S1642" s="3">
        <f ca="1">IF($B1642&lt;&gt;"",SUMIF(INDIRECT("ИсходныеДанные!$"&amp;$K$4&amp;"$2:$"&amp;$K$4&amp;"$50000"),$B1642&amp;"#"&amp;S$6,INDIRECT("ИсходныеДанные!$J$2:$J$50000")),0)</f>
        <v>0</v>
      </c>
      <c r="T1642" s="3">
        <f ca="1">IF($B1642&lt;&gt;"",SUMIF(INDIRECT("ИсходныеДанные!$"&amp;$K$4&amp;"$2:$"&amp;$K$4&amp;"$50000"),$B1642&amp;"#"&amp;T$6,INDIRECT("ИсходныеДанные!$J$2:$J$50000")),0)</f>
        <v>0</v>
      </c>
      <c r="U1642" s="3">
        <f ca="1">IF($B1642&lt;&gt;"",SUMIF(INDIRECT("ИсходныеДанные!$"&amp;$K$4&amp;"$2:$"&amp;$K$4&amp;"$50000"),$B1642&amp;"#"&amp;U$6,INDIRECT("ИсходныеДанные!$J$2:$J$50000")),0)</f>
        <v>0</v>
      </c>
      <c r="V1642" s="3">
        <f ca="1">IF($B1642&lt;&gt;"",SUMIF(INDIRECT("ИсходныеДанные!$"&amp;$K$4&amp;"$2:$"&amp;$K$4&amp;"$50000"),$B1642&amp;"#"&amp;V$6,INDIRECT("ИсходныеДанные!$J$2:$J$50000")),0)</f>
        <v>0</v>
      </c>
      <c r="W1642" s="16" t="e">
        <f ca="1">SUM(K1642:V1642)/Пофамильно!$R$1</f>
        <v>#DIV/0!</v>
      </c>
    </row>
    <row r="1643" spans="1:23" x14ac:dyDescent="0.25">
      <c r="A1643" s="10" t="str">
        <f t="shared" ca="1" si="27"/>
        <v>delete</v>
      </c>
      <c r="B1643" s="16" cm="1">
        <f t="array" aca="1" ref="B1643" ca="1">INDIRECT("УникальныеСписки!D"&amp;ROW()-$L$4)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14"/>
      <c r="G1643" s="81" t="str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84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84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84" t="str" cm="1">
        <f t="array" aca="1" ref="J1643" ca="1">_xlfn.XLOOKUP($B1643,INDIRECT(SUBSTITUTE("ИсходныеДанные!$где$2:$где$50000","где",$B$4)),INDIRECT(SUBSTITUTE("ИсходныеДанные!$что$2:$что$50000","что",J$4)),"",0,1)</f>
        <v/>
      </c>
      <c r="K1643" s="3">
        <f ca="1">IF($B1643&lt;&gt;"",SUMIF(INDIRECT("ИсходныеДанные!$"&amp;$K$4&amp;"$2:$"&amp;$K$4&amp;"$50000"),$B1643&amp;"#"&amp;K$6,INDIRECT("ИсходныеДанные!$J$2:$J$50000")),0)</f>
        <v>0</v>
      </c>
      <c r="L1643" s="3">
        <f ca="1">IF($B1643&lt;&gt;"",SUMIF(INDIRECT("ИсходныеДанные!$"&amp;$K$4&amp;"$2:$"&amp;$K$4&amp;"$50000"),$B1643&amp;"#"&amp;L$6,INDIRECT("ИсходныеДанные!$J$2:$J$50000")),0)</f>
        <v>0</v>
      </c>
      <c r="M1643" s="3">
        <f ca="1">IF($B1643&lt;&gt;"",SUMIF(INDIRECT("ИсходныеДанные!$"&amp;$K$4&amp;"$2:$"&amp;$K$4&amp;"$50000"),$B1643&amp;"#"&amp;M$6,INDIRECT("ИсходныеДанные!$J$2:$J$50000")),0)</f>
        <v>0</v>
      </c>
      <c r="N1643" s="3">
        <f ca="1">IF($B1643&lt;&gt;"",SUMIF(INDIRECT("ИсходныеДанные!$"&amp;$K$4&amp;"$2:$"&amp;$K$4&amp;"$50000"),$B1643&amp;"#"&amp;N$6,INDIRECT("ИсходныеДанные!$J$2:$J$50000")),0)</f>
        <v>0</v>
      </c>
      <c r="O1643" s="3">
        <f ca="1">IF($B1643&lt;&gt;"",SUMIF(INDIRECT("ИсходныеДанные!$"&amp;$K$4&amp;"$2:$"&amp;$K$4&amp;"$50000"),$B1643&amp;"#"&amp;O$6,INDIRECT("ИсходныеДанные!$J$2:$J$50000")),0)</f>
        <v>0</v>
      </c>
      <c r="P1643" s="3">
        <f ca="1">IF($B1643&lt;&gt;"",SUMIF(INDIRECT("ИсходныеДанные!$"&amp;$K$4&amp;"$2:$"&amp;$K$4&amp;"$50000"),$B1643&amp;"#"&amp;P$6,INDIRECT("ИсходныеДанные!$J$2:$J$50000")),0)</f>
        <v>0</v>
      </c>
      <c r="Q1643" s="3">
        <f ca="1">IF($B1643&lt;&gt;"",SUMIF(INDIRECT("ИсходныеДанные!$"&amp;$K$4&amp;"$2:$"&amp;$K$4&amp;"$50000"),$B1643&amp;"#"&amp;Q$6,INDIRECT("ИсходныеДанные!$J$2:$J$50000")),0)</f>
        <v>0</v>
      </c>
      <c r="R1643" s="3">
        <f ca="1">IF($B1643&lt;&gt;"",SUMIF(INDIRECT("ИсходныеДанные!$"&amp;$K$4&amp;"$2:$"&amp;$K$4&amp;"$50000"),$B1643&amp;"#"&amp;R$6,INDIRECT("ИсходныеДанные!$J$2:$J$50000")),0)</f>
        <v>0</v>
      </c>
      <c r="S1643" s="3">
        <f ca="1">IF($B1643&lt;&gt;"",SUMIF(INDIRECT("ИсходныеДанные!$"&amp;$K$4&amp;"$2:$"&amp;$K$4&amp;"$50000"),$B1643&amp;"#"&amp;S$6,INDIRECT("ИсходныеДанные!$J$2:$J$50000")),0)</f>
        <v>0</v>
      </c>
      <c r="T1643" s="3">
        <f ca="1">IF($B1643&lt;&gt;"",SUMIF(INDIRECT("ИсходныеДанные!$"&amp;$K$4&amp;"$2:$"&amp;$K$4&amp;"$50000"),$B1643&amp;"#"&amp;T$6,INDIRECT("ИсходныеДанные!$J$2:$J$50000")),0)</f>
        <v>0</v>
      </c>
      <c r="U1643" s="3">
        <f ca="1">IF($B1643&lt;&gt;"",SUMIF(INDIRECT("ИсходныеДанные!$"&amp;$K$4&amp;"$2:$"&amp;$K$4&amp;"$50000"),$B1643&amp;"#"&amp;U$6,INDIRECT("ИсходныеДанные!$J$2:$J$50000")),0)</f>
        <v>0</v>
      </c>
      <c r="V1643" s="3">
        <f ca="1">IF($B1643&lt;&gt;"",SUMIF(INDIRECT("ИсходныеДанные!$"&amp;$K$4&amp;"$2:$"&amp;$K$4&amp;"$50000"),$B1643&amp;"#"&amp;V$6,INDIRECT("ИсходныеДанные!$J$2:$J$50000")),0)</f>
        <v>0</v>
      </c>
      <c r="W1643" s="16" t="e">
        <f ca="1">SUM(K1643:V1643)/Пофамильно!$R$1</f>
        <v>#DIV/0!</v>
      </c>
    </row>
    <row r="1644" spans="1:23" x14ac:dyDescent="0.25">
      <c r="A1644" s="10" t="str">
        <f t="shared" ca="1" si="27"/>
        <v>delete</v>
      </c>
      <c r="B1644" s="16" cm="1">
        <f t="array" aca="1" ref="B1644" ca="1">INDIRECT("УникальныеСписки!D"&amp;ROW()-$L$4)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14"/>
      <c r="G1644" s="81" t="str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84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84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84" t="str" cm="1">
        <f t="array" aca="1" ref="J1644" ca="1">_xlfn.XLOOKUP($B1644,INDIRECT(SUBSTITUTE("ИсходныеДанные!$где$2:$где$50000","где",$B$4)),INDIRECT(SUBSTITUTE("ИсходныеДанные!$что$2:$что$50000","что",J$4)),"",0,1)</f>
        <v/>
      </c>
      <c r="K1644" s="3">
        <f ca="1">IF($B1644&lt;&gt;"",SUMIF(INDIRECT("ИсходныеДанные!$"&amp;$K$4&amp;"$2:$"&amp;$K$4&amp;"$50000"),$B1644&amp;"#"&amp;K$6,INDIRECT("ИсходныеДанные!$J$2:$J$50000")),0)</f>
        <v>0</v>
      </c>
      <c r="L1644" s="3">
        <f ca="1">IF($B1644&lt;&gt;"",SUMIF(INDIRECT("ИсходныеДанные!$"&amp;$K$4&amp;"$2:$"&amp;$K$4&amp;"$50000"),$B1644&amp;"#"&amp;L$6,INDIRECT("ИсходныеДанные!$J$2:$J$50000")),0)</f>
        <v>0</v>
      </c>
      <c r="M1644" s="3">
        <f ca="1">IF($B1644&lt;&gt;"",SUMIF(INDIRECT("ИсходныеДанные!$"&amp;$K$4&amp;"$2:$"&amp;$K$4&amp;"$50000"),$B1644&amp;"#"&amp;M$6,INDIRECT("ИсходныеДанные!$J$2:$J$50000")),0)</f>
        <v>0</v>
      </c>
      <c r="N1644" s="3">
        <f ca="1">IF($B1644&lt;&gt;"",SUMIF(INDIRECT("ИсходныеДанные!$"&amp;$K$4&amp;"$2:$"&amp;$K$4&amp;"$50000"),$B1644&amp;"#"&amp;N$6,INDIRECT("ИсходныеДанные!$J$2:$J$50000")),0)</f>
        <v>0</v>
      </c>
      <c r="O1644" s="3">
        <f ca="1">IF($B1644&lt;&gt;"",SUMIF(INDIRECT("ИсходныеДанные!$"&amp;$K$4&amp;"$2:$"&amp;$K$4&amp;"$50000"),$B1644&amp;"#"&amp;O$6,INDIRECT("ИсходныеДанные!$J$2:$J$50000")),0)</f>
        <v>0</v>
      </c>
      <c r="P1644" s="3">
        <f ca="1">IF($B1644&lt;&gt;"",SUMIF(INDIRECT("ИсходныеДанные!$"&amp;$K$4&amp;"$2:$"&amp;$K$4&amp;"$50000"),$B1644&amp;"#"&amp;P$6,INDIRECT("ИсходныеДанные!$J$2:$J$50000")),0)</f>
        <v>0</v>
      </c>
      <c r="Q1644" s="3">
        <f ca="1">IF($B1644&lt;&gt;"",SUMIF(INDIRECT("ИсходныеДанные!$"&amp;$K$4&amp;"$2:$"&amp;$K$4&amp;"$50000"),$B1644&amp;"#"&amp;Q$6,INDIRECT("ИсходныеДанные!$J$2:$J$50000")),0)</f>
        <v>0</v>
      </c>
      <c r="R1644" s="3">
        <f ca="1">IF($B1644&lt;&gt;"",SUMIF(INDIRECT("ИсходныеДанные!$"&amp;$K$4&amp;"$2:$"&amp;$K$4&amp;"$50000"),$B1644&amp;"#"&amp;R$6,INDIRECT("ИсходныеДанные!$J$2:$J$50000")),0)</f>
        <v>0</v>
      </c>
      <c r="S1644" s="3">
        <f ca="1">IF($B1644&lt;&gt;"",SUMIF(INDIRECT("ИсходныеДанные!$"&amp;$K$4&amp;"$2:$"&amp;$K$4&amp;"$50000"),$B1644&amp;"#"&amp;S$6,INDIRECT("ИсходныеДанные!$J$2:$J$50000")),0)</f>
        <v>0</v>
      </c>
      <c r="T1644" s="3">
        <f ca="1">IF($B1644&lt;&gt;"",SUMIF(INDIRECT("ИсходныеДанные!$"&amp;$K$4&amp;"$2:$"&amp;$K$4&amp;"$50000"),$B1644&amp;"#"&amp;T$6,INDIRECT("ИсходныеДанные!$J$2:$J$50000")),0)</f>
        <v>0</v>
      </c>
      <c r="U1644" s="3">
        <f ca="1">IF($B1644&lt;&gt;"",SUMIF(INDIRECT("ИсходныеДанные!$"&amp;$K$4&amp;"$2:$"&amp;$K$4&amp;"$50000"),$B1644&amp;"#"&amp;U$6,INDIRECT("ИсходныеДанные!$J$2:$J$50000")),0)</f>
        <v>0</v>
      </c>
      <c r="V1644" s="3">
        <f ca="1">IF($B1644&lt;&gt;"",SUMIF(INDIRECT("ИсходныеДанные!$"&amp;$K$4&amp;"$2:$"&amp;$K$4&amp;"$50000"),$B1644&amp;"#"&amp;V$6,INDIRECT("ИсходныеДанные!$J$2:$J$50000")),0)</f>
        <v>0</v>
      </c>
      <c r="W1644" s="16" t="e">
        <f ca="1">SUM(K1644:V1644)/Пофамильно!$R$1</f>
        <v>#DIV/0!</v>
      </c>
    </row>
    <row r="1645" spans="1:23" x14ac:dyDescent="0.25">
      <c r="A1645" s="10" t="str">
        <f t="shared" ca="1" si="27"/>
        <v>delete</v>
      </c>
      <c r="B1645" s="16" cm="1">
        <f t="array" aca="1" ref="B1645" ca="1">INDIRECT("УникальныеСписки!D"&amp;ROW()-$L$4)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14"/>
      <c r="G1645" s="81" t="str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84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84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84" t="str" cm="1">
        <f t="array" aca="1" ref="J1645" ca="1">_xlfn.XLOOKUP($B1645,INDIRECT(SUBSTITUTE("ИсходныеДанные!$где$2:$где$50000","где",$B$4)),INDIRECT(SUBSTITUTE("ИсходныеДанные!$что$2:$что$50000","что",J$4)),"",0,1)</f>
        <v/>
      </c>
      <c r="K1645" s="3">
        <f ca="1">IF($B1645&lt;&gt;"",SUMIF(INDIRECT("ИсходныеДанные!$"&amp;$K$4&amp;"$2:$"&amp;$K$4&amp;"$50000"),$B1645&amp;"#"&amp;K$6,INDIRECT("ИсходныеДанные!$J$2:$J$50000")),0)</f>
        <v>0</v>
      </c>
      <c r="L1645" s="3">
        <f ca="1">IF($B1645&lt;&gt;"",SUMIF(INDIRECT("ИсходныеДанные!$"&amp;$K$4&amp;"$2:$"&amp;$K$4&amp;"$50000"),$B1645&amp;"#"&amp;L$6,INDIRECT("ИсходныеДанные!$J$2:$J$50000")),0)</f>
        <v>0</v>
      </c>
      <c r="M1645" s="3">
        <f ca="1">IF($B1645&lt;&gt;"",SUMIF(INDIRECT("ИсходныеДанные!$"&amp;$K$4&amp;"$2:$"&amp;$K$4&amp;"$50000"),$B1645&amp;"#"&amp;M$6,INDIRECT("ИсходныеДанные!$J$2:$J$50000")),0)</f>
        <v>0</v>
      </c>
      <c r="N1645" s="3">
        <f ca="1">IF($B1645&lt;&gt;"",SUMIF(INDIRECT("ИсходныеДанные!$"&amp;$K$4&amp;"$2:$"&amp;$K$4&amp;"$50000"),$B1645&amp;"#"&amp;N$6,INDIRECT("ИсходныеДанные!$J$2:$J$50000")),0)</f>
        <v>0</v>
      </c>
      <c r="O1645" s="3">
        <f ca="1">IF($B1645&lt;&gt;"",SUMIF(INDIRECT("ИсходныеДанные!$"&amp;$K$4&amp;"$2:$"&amp;$K$4&amp;"$50000"),$B1645&amp;"#"&amp;O$6,INDIRECT("ИсходныеДанные!$J$2:$J$50000")),0)</f>
        <v>0</v>
      </c>
      <c r="P1645" s="3">
        <f ca="1">IF($B1645&lt;&gt;"",SUMIF(INDIRECT("ИсходныеДанные!$"&amp;$K$4&amp;"$2:$"&amp;$K$4&amp;"$50000"),$B1645&amp;"#"&amp;P$6,INDIRECT("ИсходныеДанные!$J$2:$J$50000")),0)</f>
        <v>0</v>
      </c>
      <c r="Q1645" s="3">
        <f ca="1">IF($B1645&lt;&gt;"",SUMIF(INDIRECT("ИсходныеДанные!$"&amp;$K$4&amp;"$2:$"&amp;$K$4&amp;"$50000"),$B1645&amp;"#"&amp;Q$6,INDIRECT("ИсходныеДанные!$J$2:$J$50000")),0)</f>
        <v>0</v>
      </c>
      <c r="R1645" s="3">
        <f ca="1">IF($B1645&lt;&gt;"",SUMIF(INDIRECT("ИсходныеДанные!$"&amp;$K$4&amp;"$2:$"&amp;$K$4&amp;"$50000"),$B1645&amp;"#"&amp;R$6,INDIRECT("ИсходныеДанные!$J$2:$J$50000")),0)</f>
        <v>0</v>
      </c>
      <c r="S1645" s="3">
        <f ca="1">IF($B1645&lt;&gt;"",SUMIF(INDIRECT("ИсходныеДанные!$"&amp;$K$4&amp;"$2:$"&amp;$K$4&amp;"$50000"),$B1645&amp;"#"&amp;S$6,INDIRECT("ИсходныеДанные!$J$2:$J$50000")),0)</f>
        <v>0</v>
      </c>
      <c r="T1645" s="3">
        <f ca="1">IF($B1645&lt;&gt;"",SUMIF(INDIRECT("ИсходныеДанные!$"&amp;$K$4&amp;"$2:$"&amp;$K$4&amp;"$50000"),$B1645&amp;"#"&amp;T$6,INDIRECT("ИсходныеДанные!$J$2:$J$50000")),0)</f>
        <v>0</v>
      </c>
      <c r="U1645" s="3">
        <f ca="1">IF($B1645&lt;&gt;"",SUMIF(INDIRECT("ИсходныеДанные!$"&amp;$K$4&amp;"$2:$"&amp;$K$4&amp;"$50000"),$B1645&amp;"#"&amp;U$6,INDIRECT("ИсходныеДанные!$J$2:$J$50000")),0)</f>
        <v>0</v>
      </c>
      <c r="V1645" s="3">
        <f ca="1">IF($B1645&lt;&gt;"",SUMIF(INDIRECT("ИсходныеДанные!$"&amp;$K$4&amp;"$2:$"&amp;$K$4&amp;"$50000"),$B1645&amp;"#"&amp;V$6,INDIRECT("ИсходныеДанные!$J$2:$J$50000")),0)</f>
        <v>0</v>
      </c>
      <c r="W1645" s="16" t="e">
        <f ca="1">SUM(K1645:V1645)/Пофамильно!$R$1</f>
        <v>#DIV/0!</v>
      </c>
    </row>
    <row r="1646" spans="1:23" x14ac:dyDescent="0.25">
      <c r="A1646" s="10" t="str">
        <f t="shared" ca="1" si="27"/>
        <v>delete</v>
      </c>
      <c r="B1646" s="16" cm="1">
        <f t="array" aca="1" ref="B1646" ca="1">INDIRECT("УникальныеСписки!D"&amp;ROW()-$L$4)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14"/>
      <c r="G1646" s="81" t="str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84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84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84" t="str" cm="1">
        <f t="array" aca="1" ref="J1646" ca="1">_xlfn.XLOOKUP($B1646,INDIRECT(SUBSTITUTE("ИсходныеДанные!$где$2:$где$50000","где",$B$4)),INDIRECT(SUBSTITUTE("ИсходныеДанные!$что$2:$что$50000","что",J$4)),"",0,1)</f>
        <v/>
      </c>
      <c r="K1646" s="3">
        <f ca="1">IF($B1646&lt;&gt;"",SUMIF(INDIRECT("ИсходныеДанные!$"&amp;$K$4&amp;"$2:$"&amp;$K$4&amp;"$50000"),$B1646&amp;"#"&amp;K$6,INDIRECT("ИсходныеДанные!$J$2:$J$50000")),0)</f>
        <v>0</v>
      </c>
      <c r="L1646" s="3">
        <f ca="1">IF($B1646&lt;&gt;"",SUMIF(INDIRECT("ИсходныеДанные!$"&amp;$K$4&amp;"$2:$"&amp;$K$4&amp;"$50000"),$B1646&amp;"#"&amp;L$6,INDIRECT("ИсходныеДанные!$J$2:$J$50000")),0)</f>
        <v>0</v>
      </c>
      <c r="M1646" s="3">
        <f ca="1">IF($B1646&lt;&gt;"",SUMIF(INDIRECT("ИсходныеДанные!$"&amp;$K$4&amp;"$2:$"&amp;$K$4&amp;"$50000"),$B1646&amp;"#"&amp;M$6,INDIRECT("ИсходныеДанные!$J$2:$J$50000")),0)</f>
        <v>0</v>
      </c>
      <c r="N1646" s="3">
        <f ca="1">IF($B1646&lt;&gt;"",SUMIF(INDIRECT("ИсходныеДанные!$"&amp;$K$4&amp;"$2:$"&amp;$K$4&amp;"$50000"),$B1646&amp;"#"&amp;N$6,INDIRECT("ИсходныеДанные!$J$2:$J$50000")),0)</f>
        <v>0</v>
      </c>
      <c r="O1646" s="3">
        <f ca="1">IF($B1646&lt;&gt;"",SUMIF(INDIRECT("ИсходныеДанные!$"&amp;$K$4&amp;"$2:$"&amp;$K$4&amp;"$50000"),$B1646&amp;"#"&amp;O$6,INDIRECT("ИсходныеДанные!$J$2:$J$50000")),0)</f>
        <v>0</v>
      </c>
      <c r="P1646" s="3">
        <f ca="1">IF($B1646&lt;&gt;"",SUMIF(INDIRECT("ИсходныеДанные!$"&amp;$K$4&amp;"$2:$"&amp;$K$4&amp;"$50000"),$B1646&amp;"#"&amp;P$6,INDIRECT("ИсходныеДанные!$J$2:$J$50000")),0)</f>
        <v>0</v>
      </c>
      <c r="Q1646" s="3">
        <f ca="1">IF($B1646&lt;&gt;"",SUMIF(INDIRECT("ИсходныеДанные!$"&amp;$K$4&amp;"$2:$"&amp;$K$4&amp;"$50000"),$B1646&amp;"#"&amp;Q$6,INDIRECT("ИсходныеДанные!$J$2:$J$50000")),0)</f>
        <v>0</v>
      </c>
      <c r="R1646" s="3">
        <f ca="1">IF($B1646&lt;&gt;"",SUMIF(INDIRECT("ИсходныеДанные!$"&amp;$K$4&amp;"$2:$"&amp;$K$4&amp;"$50000"),$B1646&amp;"#"&amp;R$6,INDIRECT("ИсходныеДанные!$J$2:$J$50000")),0)</f>
        <v>0</v>
      </c>
      <c r="S1646" s="3">
        <f ca="1">IF($B1646&lt;&gt;"",SUMIF(INDIRECT("ИсходныеДанные!$"&amp;$K$4&amp;"$2:$"&amp;$K$4&amp;"$50000"),$B1646&amp;"#"&amp;S$6,INDIRECT("ИсходныеДанные!$J$2:$J$50000")),0)</f>
        <v>0</v>
      </c>
      <c r="T1646" s="3">
        <f ca="1">IF($B1646&lt;&gt;"",SUMIF(INDIRECT("ИсходныеДанные!$"&amp;$K$4&amp;"$2:$"&amp;$K$4&amp;"$50000"),$B1646&amp;"#"&amp;T$6,INDIRECT("ИсходныеДанные!$J$2:$J$50000")),0)</f>
        <v>0</v>
      </c>
      <c r="U1646" s="3">
        <f ca="1">IF($B1646&lt;&gt;"",SUMIF(INDIRECT("ИсходныеДанные!$"&amp;$K$4&amp;"$2:$"&amp;$K$4&amp;"$50000"),$B1646&amp;"#"&amp;U$6,INDIRECT("ИсходныеДанные!$J$2:$J$50000")),0)</f>
        <v>0</v>
      </c>
      <c r="V1646" s="3">
        <f ca="1">IF($B1646&lt;&gt;"",SUMIF(INDIRECT("ИсходныеДанные!$"&amp;$K$4&amp;"$2:$"&amp;$K$4&amp;"$50000"),$B1646&amp;"#"&amp;V$6,INDIRECT("ИсходныеДанные!$J$2:$J$50000")),0)</f>
        <v>0</v>
      </c>
      <c r="W1646" s="16" t="e">
        <f ca="1">SUM(K1646:V1646)/Пофамильно!$R$1</f>
        <v>#DIV/0!</v>
      </c>
    </row>
    <row r="1647" spans="1:23" x14ac:dyDescent="0.25">
      <c r="A1647" s="10" t="str">
        <f t="shared" ca="1" si="27"/>
        <v>delete</v>
      </c>
      <c r="B1647" s="16" cm="1">
        <f t="array" aca="1" ref="B1647" ca="1">INDIRECT("УникальныеСписки!D"&amp;ROW()-$L$4)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14"/>
      <c r="G1647" s="81" t="str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84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84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84" t="str" cm="1">
        <f t="array" aca="1" ref="J1647" ca="1">_xlfn.XLOOKUP($B1647,INDIRECT(SUBSTITUTE("ИсходныеДанные!$где$2:$где$50000","где",$B$4)),INDIRECT(SUBSTITUTE("ИсходныеДанные!$что$2:$что$50000","что",J$4)),"",0,1)</f>
        <v/>
      </c>
      <c r="K1647" s="3">
        <f ca="1">IF($B1647&lt;&gt;"",SUMIF(INDIRECT("ИсходныеДанные!$"&amp;$K$4&amp;"$2:$"&amp;$K$4&amp;"$50000"),$B1647&amp;"#"&amp;K$6,INDIRECT("ИсходныеДанные!$J$2:$J$50000")),0)</f>
        <v>0</v>
      </c>
      <c r="L1647" s="3">
        <f ca="1">IF($B1647&lt;&gt;"",SUMIF(INDIRECT("ИсходныеДанные!$"&amp;$K$4&amp;"$2:$"&amp;$K$4&amp;"$50000"),$B1647&amp;"#"&amp;L$6,INDIRECT("ИсходныеДанные!$J$2:$J$50000")),0)</f>
        <v>0</v>
      </c>
      <c r="M1647" s="3">
        <f ca="1">IF($B1647&lt;&gt;"",SUMIF(INDIRECT("ИсходныеДанные!$"&amp;$K$4&amp;"$2:$"&amp;$K$4&amp;"$50000"),$B1647&amp;"#"&amp;M$6,INDIRECT("ИсходныеДанные!$J$2:$J$50000")),0)</f>
        <v>0</v>
      </c>
      <c r="N1647" s="3">
        <f ca="1">IF($B1647&lt;&gt;"",SUMIF(INDIRECT("ИсходныеДанные!$"&amp;$K$4&amp;"$2:$"&amp;$K$4&amp;"$50000"),$B1647&amp;"#"&amp;N$6,INDIRECT("ИсходныеДанные!$J$2:$J$50000")),0)</f>
        <v>0</v>
      </c>
      <c r="O1647" s="3">
        <f ca="1">IF($B1647&lt;&gt;"",SUMIF(INDIRECT("ИсходныеДанные!$"&amp;$K$4&amp;"$2:$"&amp;$K$4&amp;"$50000"),$B1647&amp;"#"&amp;O$6,INDIRECT("ИсходныеДанные!$J$2:$J$50000")),0)</f>
        <v>0</v>
      </c>
      <c r="P1647" s="3">
        <f ca="1">IF($B1647&lt;&gt;"",SUMIF(INDIRECT("ИсходныеДанные!$"&amp;$K$4&amp;"$2:$"&amp;$K$4&amp;"$50000"),$B1647&amp;"#"&amp;P$6,INDIRECT("ИсходныеДанные!$J$2:$J$50000")),0)</f>
        <v>0</v>
      </c>
      <c r="Q1647" s="3">
        <f ca="1">IF($B1647&lt;&gt;"",SUMIF(INDIRECT("ИсходныеДанные!$"&amp;$K$4&amp;"$2:$"&amp;$K$4&amp;"$50000"),$B1647&amp;"#"&amp;Q$6,INDIRECT("ИсходныеДанные!$J$2:$J$50000")),0)</f>
        <v>0</v>
      </c>
      <c r="R1647" s="3">
        <f ca="1">IF($B1647&lt;&gt;"",SUMIF(INDIRECT("ИсходныеДанные!$"&amp;$K$4&amp;"$2:$"&amp;$K$4&amp;"$50000"),$B1647&amp;"#"&amp;R$6,INDIRECT("ИсходныеДанные!$J$2:$J$50000")),0)</f>
        <v>0</v>
      </c>
      <c r="S1647" s="3">
        <f ca="1">IF($B1647&lt;&gt;"",SUMIF(INDIRECT("ИсходныеДанные!$"&amp;$K$4&amp;"$2:$"&amp;$K$4&amp;"$50000"),$B1647&amp;"#"&amp;S$6,INDIRECT("ИсходныеДанные!$J$2:$J$50000")),0)</f>
        <v>0</v>
      </c>
      <c r="T1647" s="3">
        <f ca="1">IF($B1647&lt;&gt;"",SUMIF(INDIRECT("ИсходныеДанные!$"&amp;$K$4&amp;"$2:$"&amp;$K$4&amp;"$50000"),$B1647&amp;"#"&amp;T$6,INDIRECT("ИсходныеДанные!$J$2:$J$50000")),0)</f>
        <v>0</v>
      </c>
      <c r="U1647" s="3">
        <f ca="1">IF($B1647&lt;&gt;"",SUMIF(INDIRECT("ИсходныеДанные!$"&amp;$K$4&amp;"$2:$"&amp;$K$4&amp;"$50000"),$B1647&amp;"#"&amp;U$6,INDIRECT("ИсходныеДанные!$J$2:$J$50000")),0)</f>
        <v>0</v>
      </c>
      <c r="V1647" s="3">
        <f ca="1">IF($B1647&lt;&gt;"",SUMIF(INDIRECT("ИсходныеДанные!$"&amp;$K$4&amp;"$2:$"&amp;$K$4&amp;"$50000"),$B1647&amp;"#"&amp;V$6,INDIRECT("ИсходныеДанные!$J$2:$J$50000")),0)</f>
        <v>0</v>
      </c>
      <c r="W1647" s="16" t="e">
        <f ca="1">SUM(K1647:V1647)/Пофамильно!$R$1</f>
        <v>#DIV/0!</v>
      </c>
    </row>
    <row r="1648" spans="1:23" x14ac:dyDescent="0.25">
      <c r="A1648" s="10" t="str">
        <f t="shared" ca="1" si="27"/>
        <v>delete</v>
      </c>
      <c r="B1648" s="16" cm="1">
        <f t="array" aca="1" ref="B1648" ca="1">INDIRECT("УникальныеСписки!D"&amp;ROW()-$L$4)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14"/>
      <c r="G1648" s="81" t="str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84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84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84" t="str" cm="1">
        <f t="array" aca="1" ref="J1648" ca="1">_xlfn.XLOOKUP($B1648,INDIRECT(SUBSTITUTE("ИсходныеДанные!$где$2:$где$50000","где",$B$4)),INDIRECT(SUBSTITUTE("ИсходныеДанные!$что$2:$что$50000","что",J$4)),"",0,1)</f>
        <v/>
      </c>
      <c r="K1648" s="3">
        <f ca="1">IF($B1648&lt;&gt;"",SUMIF(INDIRECT("ИсходныеДанные!$"&amp;$K$4&amp;"$2:$"&amp;$K$4&amp;"$50000"),$B1648&amp;"#"&amp;K$6,INDIRECT("ИсходныеДанные!$J$2:$J$50000")),0)</f>
        <v>0</v>
      </c>
      <c r="L1648" s="3">
        <f ca="1">IF($B1648&lt;&gt;"",SUMIF(INDIRECT("ИсходныеДанные!$"&amp;$K$4&amp;"$2:$"&amp;$K$4&amp;"$50000"),$B1648&amp;"#"&amp;L$6,INDIRECT("ИсходныеДанные!$J$2:$J$50000")),0)</f>
        <v>0</v>
      </c>
      <c r="M1648" s="3">
        <f ca="1">IF($B1648&lt;&gt;"",SUMIF(INDIRECT("ИсходныеДанные!$"&amp;$K$4&amp;"$2:$"&amp;$K$4&amp;"$50000"),$B1648&amp;"#"&amp;M$6,INDIRECT("ИсходныеДанные!$J$2:$J$50000")),0)</f>
        <v>0</v>
      </c>
      <c r="N1648" s="3">
        <f ca="1">IF($B1648&lt;&gt;"",SUMIF(INDIRECT("ИсходныеДанные!$"&amp;$K$4&amp;"$2:$"&amp;$K$4&amp;"$50000"),$B1648&amp;"#"&amp;N$6,INDIRECT("ИсходныеДанные!$J$2:$J$50000")),0)</f>
        <v>0</v>
      </c>
      <c r="O1648" s="3">
        <f ca="1">IF($B1648&lt;&gt;"",SUMIF(INDIRECT("ИсходныеДанные!$"&amp;$K$4&amp;"$2:$"&amp;$K$4&amp;"$50000"),$B1648&amp;"#"&amp;O$6,INDIRECT("ИсходныеДанные!$J$2:$J$50000")),0)</f>
        <v>0</v>
      </c>
      <c r="P1648" s="3">
        <f ca="1">IF($B1648&lt;&gt;"",SUMIF(INDIRECT("ИсходныеДанные!$"&amp;$K$4&amp;"$2:$"&amp;$K$4&amp;"$50000"),$B1648&amp;"#"&amp;P$6,INDIRECT("ИсходныеДанные!$J$2:$J$50000")),0)</f>
        <v>0</v>
      </c>
      <c r="Q1648" s="3">
        <f ca="1">IF($B1648&lt;&gt;"",SUMIF(INDIRECT("ИсходныеДанные!$"&amp;$K$4&amp;"$2:$"&amp;$K$4&amp;"$50000"),$B1648&amp;"#"&amp;Q$6,INDIRECT("ИсходныеДанные!$J$2:$J$50000")),0)</f>
        <v>0</v>
      </c>
      <c r="R1648" s="3">
        <f ca="1">IF($B1648&lt;&gt;"",SUMIF(INDIRECT("ИсходныеДанные!$"&amp;$K$4&amp;"$2:$"&amp;$K$4&amp;"$50000"),$B1648&amp;"#"&amp;R$6,INDIRECT("ИсходныеДанные!$J$2:$J$50000")),0)</f>
        <v>0</v>
      </c>
      <c r="S1648" s="3">
        <f ca="1">IF($B1648&lt;&gt;"",SUMIF(INDIRECT("ИсходныеДанные!$"&amp;$K$4&amp;"$2:$"&amp;$K$4&amp;"$50000"),$B1648&amp;"#"&amp;S$6,INDIRECT("ИсходныеДанные!$J$2:$J$50000")),0)</f>
        <v>0</v>
      </c>
      <c r="T1648" s="3">
        <f ca="1">IF($B1648&lt;&gt;"",SUMIF(INDIRECT("ИсходныеДанные!$"&amp;$K$4&amp;"$2:$"&amp;$K$4&amp;"$50000"),$B1648&amp;"#"&amp;T$6,INDIRECT("ИсходныеДанные!$J$2:$J$50000")),0)</f>
        <v>0</v>
      </c>
      <c r="U1648" s="3">
        <f ca="1">IF($B1648&lt;&gt;"",SUMIF(INDIRECT("ИсходныеДанные!$"&amp;$K$4&amp;"$2:$"&amp;$K$4&amp;"$50000"),$B1648&amp;"#"&amp;U$6,INDIRECT("ИсходныеДанные!$J$2:$J$50000")),0)</f>
        <v>0</v>
      </c>
      <c r="V1648" s="3">
        <f ca="1">IF($B1648&lt;&gt;"",SUMIF(INDIRECT("ИсходныеДанные!$"&amp;$K$4&amp;"$2:$"&amp;$K$4&amp;"$50000"),$B1648&amp;"#"&amp;V$6,INDIRECT("ИсходныеДанные!$J$2:$J$50000")),0)</f>
        <v>0</v>
      </c>
      <c r="W1648" s="16" t="e">
        <f ca="1">SUM(K1648:V1648)/Пофамильно!$R$1</f>
        <v>#DIV/0!</v>
      </c>
    </row>
    <row r="1649" spans="1:23" x14ac:dyDescent="0.25">
      <c r="A1649" s="10" t="str">
        <f t="shared" ca="1" si="27"/>
        <v>delete</v>
      </c>
      <c r="B1649" s="16" cm="1">
        <f t="array" aca="1" ref="B1649" ca="1">INDIRECT("УникальныеСписки!D"&amp;ROW()-$L$4)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14"/>
      <c r="G1649" s="81" t="str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84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84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84" t="str" cm="1">
        <f t="array" aca="1" ref="J1649" ca="1">_xlfn.XLOOKUP($B1649,INDIRECT(SUBSTITUTE("ИсходныеДанные!$где$2:$где$50000","где",$B$4)),INDIRECT(SUBSTITUTE("ИсходныеДанные!$что$2:$что$50000","что",J$4)),"",0,1)</f>
        <v/>
      </c>
      <c r="K1649" s="3">
        <f ca="1">IF($B1649&lt;&gt;"",SUMIF(INDIRECT("ИсходныеДанные!$"&amp;$K$4&amp;"$2:$"&amp;$K$4&amp;"$50000"),$B1649&amp;"#"&amp;K$6,INDIRECT("ИсходныеДанные!$J$2:$J$50000")),0)</f>
        <v>0</v>
      </c>
      <c r="L1649" s="3">
        <f ca="1">IF($B1649&lt;&gt;"",SUMIF(INDIRECT("ИсходныеДанные!$"&amp;$K$4&amp;"$2:$"&amp;$K$4&amp;"$50000"),$B1649&amp;"#"&amp;L$6,INDIRECT("ИсходныеДанные!$J$2:$J$50000")),0)</f>
        <v>0</v>
      </c>
      <c r="M1649" s="3">
        <f ca="1">IF($B1649&lt;&gt;"",SUMIF(INDIRECT("ИсходныеДанные!$"&amp;$K$4&amp;"$2:$"&amp;$K$4&amp;"$50000"),$B1649&amp;"#"&amp;M$6,INDIRECT("ИсходныеДанные!$J$2:$J$50000")),0)</f>
        <v>0</v>
      </c>
      <c r="N1649" s="3">
        <f ca="1">IF($B1649&lt;&gt;"",SUMIF(INDIRECT("ИсходныеДанные!$"&amp;$K$4&amp;"$2:$"&amp;$K$4&amp;"$50000"),$B1649&amp;"#"&amp;N$6,INDIRECT("ИсходныеДанные!$J$2:$J$50000")),0)</f>
        <v>0</v>
      </c>
      <c r="O1649" s="3">
        <f ca="1">IF($B1649&lt;&gt;"",SUMIF(INDIRECT("ИсходныеДанные!$"&amp;$K$4&amp;"$2:$"&amp;$K$4&amp;"$50000"),$B1649&amp;"#"&amp;O$6,INDIRECT("ИсходныеДанные!$J$2:$J$50000")),0)</f>
        <v>0</v>
      </c>
      <c r="P1649" s="3">
        <f ca="1">IF($B1649&lt;&gt;"",SUMIF(INDIRECT("ИсходныеДанные!$"&amp;$K$4&amp;"$2:$"&amp;$K$4&amp;"$50000"),$B1649&amp;"#"&amp;P$6,INDIRECT("ИсходныеДанные!$J$2:$J$50000")),0)</f>
        <v>0</v>
      </c>
      <c r="Q1649" s="3">
        <f ca="1">IF($B1649&lt;&gt;"",SUMIF(INDIRECT("ИсходныеДанные!$"&amp;$K$4&amp;"$2:$"&amp;$K$4&amp;"$50000"),$B1649&amp;"#"&amp;Q$6,INDIRECT("ИсходныеДанные!$J$2:$J$50000")),0)</f>
        <v>0</v>
      </c>
      <c r="R1649" s="3">
        <f ca="1">IF($B1649&lt;&gt;"",SUMIF(INDIRECT("ИсходныеДанные!$"&amp;$K$4&amp;"$2:$"&amp;$K$4&amp;"$50000"),$B1649&amp;"#"&amp;R$6,INDIRECT("ИсходныеДанные!$J$2:$J$50000")),0)</f>
        <v>0</v>
      </c>
      <c r="S1649" s="3">
        <f ca="1">IF($B1649&lt;&gt;"",SUMIF(INDIRECT("ИсходныеДанные!$"&amp;$K$4&amp;"$2:$"&amp;$K$4&amp;"$50000"),$B1649&amp;"#"&amp;S$6,INDIRECT("ИсходныеДанные!$J$2:$J$50000")),0)</f>
        <v>0</v>
      </c>
      <c r="T1649" s="3">
        <f ca="1">IF($B1649&lt;&gt;"",SUMIF(INDIRECT("ИсходныеДанные!$"&amp;$K$4&amp;"$2:$"&amp;$K$4&amp;"$50000"),$B1649&amp;"#"&amp;T$6,INDIRECT("ИсходныеДанные!$J$2:$J$50000")),0)</f>
        <v>0</v>
      </c>
      <c r="U1649" s="3">
        <f ca="1">IF($B1649&lt;&gt;"",SUMIF(INDIRECT("ИсходныеДанные!$"&amp;$K$4&amp;"$2:$"&amp;$K$4&amp;"$50000"),$B1649&amp;"#"&amp;U$6,INDIRECT("ИсходныеДанные!$J$2:$J$50000")),0)</f>
        <v>0</v>
      </c>
      <c r="V1649" s="3">
        <f ca="1">IF($B1649&lt;&gt;"",SUMIF(INDIRECT("ИсходныеДанные!$"&amp;$K$4&amp;"$2:$"&amp;$K$4&amp;"$50000"),$B1649&amp;"#"&amp;V$6,INDIRECT("ИсходныеДанные!$J$2:$J$50000")),0)</f>
        <v>0</v>
      </c>
      <c r="W1649" s="16" t="e">
        <f ca="1">SUM(K1649:V1649)/Пофамильно!$R$1</f>
        <v>#DIV/0!</v>
      </c>
    </row>
    <row r="1650" spans="1:23" x14ac:dyDescent="0.25">
      <c r="A1650" s="10" t="str">
        <f t="shared" ca="1" si="27"/>
        <v>delete</v>
      </c>
      <c r="B1650" s="16" cm="1">
        <f t="array" aca="1" ref="B1650" ca="1">INDIRECT("УникальныеСписки!D"&amp;ROW()-$L$4)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14"/>
      <c r="G1650" s="81" t="str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84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84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84" t="str" cm="1">
        <f t="array" aca="1" ref="J1650" ca="1">_xlfn.XLOOKUP($B1650,INDIRECT(SUBSTITUTE("ИсходныеДанные!$где$2:$где$50000","где",$B$4)),INDIRECT(SUBSTITUTE("ИсходныеДанные!$что$2:$что$50000","что",J$4)),"",0,1)</f>
        <v/>
      </c>
      <c r="K1650" s="3">
        <f ca="1">IF($B1650&lt;&gt;"",SUMIF(INDIRECT("ИсходныеДанные!$"&amp;$K$4&amp;"$2:$"&amp;$K$4&amp;"$50000"),$B1650&amp;"#"&amp;K$6,INDIRECT("ИсходныеДанные!$J$2:$J$50000")),0)</f>
        <v>0</v>
      </c>
      <c r="L1650" s="3">
        <f ca="1">IF($B1650&lt;&gt;"",SUMIF(INDIRECT("ИсходныеДанные!$"&amp;$K$4&amp;"$2:$"&amp;$K$4&amp;"$50000"),$B1650&amp;"#"&amp;L$6,INDIRECT("ИсходныеДанные!$J$2:$J$50000")),0)</f>
        <v>0</v>
      </c>
      <c r="M1650" s="3">
        <f ca="1">IF($B1650&lt;&gt;"",SUMIF(INDIRECT("ИсходныеДанные!$"&amp;$K$4&amp;"$2:$"&amp;$K$4&amp;"$50000"),$B1650&amp;"#"&amp;M$6,INDIRECT("ИсходныеДанные!$J$2:$J$50000")),0)</f>
        <v>0</v>
      </c>
      <c r="N1650" s="3">
        <f ca="1">IF($B1650&lt;&gt;"",SUMIF(INDIRECT("ИсходныеДанные!$"&amp;$K$4&amp;"$2:$"&amp;$K$4&amp;"$50000"),$B1650&amp;"#"&amp;N$6,INDIRECT("ИсходныеДанные!$J$2:$J$50000")),0)</f>
        <v>0</v>
      </c>
      <c r="O1650" s="3">
        <f ca="1">IF($B1650&lt;&gt;"",SUMIF(INDIRECT("ИсходныеДанные!$"&amp;$K$4&amp;"$2:$"&amp;$K$4&amp;"$50000"),$B1650&amp;"#"&amp;O$6,INDIRECT("ИсходныеДанные!$J$2:$J$50000")),0)</f>
        <v>0</v>
      </c>
      <c r="P1650" s="3">
        <f ca="1">IF($B1650&lt;&gt;"",SUMIF(INDIRECT("ИсходныеДанные!$"&amp;$K$4&amp;"$2:$"&amp;$K$4&amp;"$50000"),$B1650&amp;"#"&amp;P$6,INDIRECT("ИсходныеДанные!$J$2:$J$50000")),0)</f>
        <v>0</v>
      </c>
      <c r="Q1650" s="3">
        <f ca="1">IF($B1650&lt;&gt;"",SUMIF(INDIRECT("ИсходныеДанные!$"&amp;$K$4&amp;"$2:$"&amp;$K$4&amp;"$50000"),$B1650&amp;"#"&amp;Q$6,INDIRECT("ИсходныеДанные!$J$2:$J$50000")),0)</f>
        <v>0</v>
      </c>
      <c r="R1650" s="3">
        <f ca="1">IF($B1650&lt;&gt;"",SUMIF(INDIRECT("ИсходныеДанные!$"&amp;$K$4&amp;"$2:$"&amp;$K$4&amp;"$50000"),$B1650&amp;"#"&amp;R$6,INDIRECT("ИсходныеДанные!$J$2:$J$50000")),0)</f>
        <v>0</v>
      </c>
      <c r="S1650" s="3">
        <f ca="1">IF($B1650&lt;&gt;"",SUMIF(INDIRECT("ИсходныеДанные!$"&amp;$K$4&amp;"$2:$"&amp;$K$4&amp;"$50000"),$B1650&amp;"#"&amp;S$6,INDIRECT("ИсходныеДанные!$J$2:$J$50000")),0)</f>
        <v>0</v>
      </c>
      <c r="T1650" s="3">
        <f ca="1">IF($B1650&lt;&gt;"",SUMIF(INDIRECT("ИсходныеДанные!$"&amp;$K$4&amp;"$2:$"&amp;$K$4&amp;"$50000"),$B1650&amp;"#"&amp;T$6,INDIRECT("ИсходныеДанные!$J$2:$J$50000")),0)</f>
        <v>0</v>
      </c>
      <c r="U1650" s="3">
        <f ca="1">IF($B1650&lt;&gt;"",SUMIF(INDIRECT("ИсходныеДанные!$"&amp;$K$4&amp;"$2:$"&amp;$K$4&amp;"$50000"),$B1650&amp;"#"&amp;U$6,INDIRECT("ИсходныеДанные!$J$2:$J$50000")),0)</f>
        <v>0</v>
      </c>
      <c r="V1650" s="3">
        <f ca="1">IF($B1650&lt;&gt;"",SUMIF(INDIRECT("ИсходныеДанные!$"&amp;$K$4&amp;"$2:$"&amp;$K$4&amp;"$50000"),$B1650&amp;"#"&amp;V$6,INDIRECT("ИсходныеДанные!$J$2:$J$50000")),0)</f>
        <v>0</v>
      </c>
      <c r="W1650" s="16" t="e">
        <f ca="1">SUM(K1650:V1650)/Пофамильно!$R$1</f>
        <v>#DIV/0!</v>
      </c>
    </row>
    <row r="1651" spans="1:23" x14ac:dyDescent="0.25">
      <c r="A1651" s="10" t="str">
        <f t="shared" ca="1" si="27"/>
        <v>delete</v>
      </c>
      <c r="B1651" s="16" cm="1">
        <f t="array" aca="1" ref="B1651" ca="1">INDIRECT("УникальныеСписки!D"&amp;ROW()-$L$4)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14"/>
      <c r="G1651" s="81" t="str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84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84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84" t="str" cm="1">
        <f t="array" aca="1" ref="J1651" ca="1">_xlfn.XLOOKUP($B1651,INDIRECT(SUBSTITUTE("ИсходныеДанные!$где$2:$где$50000","где",$B$4)),INDIRECT(SUBSTITUTE("ИсходныеДанные!$что$2:$что$50000","что",J$4)),"",0,1)</f>
        <v/>
      </c>
      <c r="K1651" s="3">
        <f ca="1">IF($B1651&lt;&gt;"",SUMIF(INDIRECT("ИсходныеДанные!$"&amp;$K$4&amp;"$2:$"&amp;$K$4&amp;"$50000"),$B1651&amp;"#"&amp;K$6,INDIRECT("ИсходныеДанные!$J$2:$J$50000")),0)</f>
        <v>0</v>
      </c>
      <c r="L1651" s="3">
        <f ca="1">IF($B1651&lt;&gt;"",SUMIF(INDIRECT("ИсходныеДанные!$"&amp;$K$4&amp;"$2:$"&amp;$K$4&amp;"$50000"),$B1651&amp;"#"&amp;L$6,INDIRECT("ИсходныеДанные!$J$2:$J$50000")),0)</f>
        <v>0</v>
      </c>
      <c r="M1651" s="3">
        <f ca="1">IF($B1651&lt;&gt;"",SUMIF(INDIRECT("ИсходныеДанные!$"&amp;$K$4&amp;"$2:$"&amp;$K$4&amp;"$50000"),$B1651&amp;"#"&amp;M$6,INDIRECT("ИсходныеДанные!$J$2:$J$50000")),0)</f>
        <v>0</v>
      </c>
      <c r="N1651" s="3">
        <f ca="1">IF($B1651&lt;&gt;"",SUMIF(INDIRECT("ИсходныеДанные!$"&amp;$K$4&amp;"$2:$"&amp;$K$4&amp;"$50000"),$B1651&amp;"#"&amp;N$6,INDIRECT("ИсходныеДанные!$J$2:$J$50000")),0)</f>
        <v>0</v>
      </c>
      <c r="O1651" s="3">
        <f ca="1">IF($B1651&lt;&gt;"",SUMIF(INDIRECT("ИсходныеДанные!$"&amp;$K$4&amp;"$2:$"&amp;$K$4&amp;"$50000"),$B1651&amp;"#"&amp;O$6,INDIRECT("ИсходныеДанные!$J$2:$J$50000")),0)</f>
        <v>0</v>
      </c>
      <c r="P1651" s="3">
        <f ca="1">IF($B1651&lt;&gt;"",SUMIF(INDIRECT("ИсходныеДанные!$"&amp;$K$4&amp;"$2:$"&amp;$K$4&amp;"$50000"),$B1651&amp;"#"&amp;P$6,INDIRECT("ИсходныеДанные!$J$2:$J$50000")),0)</f>
        <v>0</v>
      </c>
      <c r="Q1651" s="3">
        <f ca="1">IF($B1651&lt;&gt;"",SUMIF(INDIRECT("ИсходныеДанные!$"&amp;$K$4&amp;"$2:$"&amp;$K$4&amp;"$50000"),$B1651&amp;"#"&amp;Q$6,INDIRECT("ИсходныеДанные!$J$2:$J$50000")),0)</f>
        <v>0</v>
      </c>
      <c r="R1651" s="3">
        <f ca="1">IF($B1651&lt;&gt;"",SUMIF(INDIRECT("ИсходныеДанные!$"&amp;$K$4&amp;"$2:$"&amp;$K$4&amp;"$50000"),$B1651&amp;"#"&amp;R$6,INDIRECT("ИсходныеДанные!$J$2:$J$50000")),0)</f>
        <v>0</v>
      </c>
      <c r="S1651" s="3">
        <f ca="1">IF($B1651&lt;&gt;"",SUMIF(INDIRECT("ИсходныеДанные!$"&amp;$K$4&amp;"$2:$"&amp;$K$4&amp;"$50000"),$B1651&amp;"#"&amp;S$6,INDIRECT("ИсходныеДанные!$J$2:$J$50000")),0)</f>
        <v>0</v>
      </c>
      <c r="T1651" s="3">
        <f ca="1">IF($B1651&lt;&gt;"",SUMIF(INDIRECT("ИсходныеДанные!$"&amp;$K$4&amp;"$2:$"&amp;$K$4&amp;"$50000"),$B1651&amp;"#"&amp;T$6,INDIRECT("ИсходныеДанные!$J$2:$J$50000")),0)</f>
        <v>0</v>
      </c>
      <c r="U1651" s="3">
        <f ca="1">IF($B1651&lt;&gt;"",SUMIF(INDIRECT("ИсходныеДанные!$"&amp;$K$4&amp;"$2:$"&amp;$K$4&amp;"$50000"),$B1651&amp;"#"&amp;U$6,INDIRECT("ИсходныеДанные!$J$2:$J$50000")),0)</f>
        <v>0</v>
      </c>
      <c r="V1651" s="3">
        <f ca="1">IF($B1651&lt;&gt;"",SUMIF(INDIRECT("ИсходныеДанные!$"&amp;$K$4&amp;"$2:$"&amp;$K$4&amp;"$50000"),$B1651&amp;"#"&amp;V$6,INDIRECT("ИсходныеДанные!$J$2:$J$50000")),0)</f>
        <v>0</v>
      </c>
      <c r="W1651" s="16" t="e">
        <f ca="1">SUM(K1651:V1651)/Пофамильно!$R$1</f>
        <v>#DIV/0!</v>
      </c>
    </row>
    <row r="1652" spans="1:23" x14ac:dyDescent="0.25">
      <c r="A1652" s="10" t="str">
        <f t="shared" ca="1" si="27"/>
        <v>delete</v>
      </c>
      <c r="B1652" s="16" cm="1">
        <f t="array" aca="1" ref="B1652" ca="1">INDIRECT("УникальныеСписки!D"&amp;ROW()-$L$4)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14"/>
      <c r="G1652" s="81" t="str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84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84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84" t="str" cm="1">
        <f t="array" aca="1" ref="J1652" ca="1">_xlfn.XLOOKUP($B1652,INDIRECT(SUBSTITUTE("ИсходныеДанные!$где$2:$где$50000","где",$B$4)),INDIRECT(SUBSTITUTE("ИсходныеДанные!$что$2:$что$50000","что",J$4)),"",0,1)</f>
        <v/>
      </c>
      <c r="K1652" s="3">
        <f ca="1">IF($B1652&lt;&gt;"",SUMIF(INDIRECT("ИсходныеДанные!$"&amp;$K$4&amp;"$2:$"&amp;$K$4&amp;"$50000"),$B1652&amp;"#"&amp;K$6,INDIRECT("ИсходныеДанные!$J$2:$J$50000")),0)</f>
        <v>0</v>
      </c>
      <c r="L1652" s="3">
        <f ca="1">IF($B1652&lt;&gt;"",SUMIF(INDIRECT("ИсходныеДанные!$"&amp;$K$4&amp;"$2:$"&amp;$K$4&amp;"$50000"),$B1652&amp;"#"&amp;L$6,INDIRECT("ИсходныеДанные!$J$2:$J$50000")),0)</f>
        <v>0</v>
      </c>
      <c r="M1652" s="3">
        <f ca="1">IF($B1652&lt;&gt;"",SUMIF(INDIRECT("ИсходныеДанные!$"&amp;$K$4&amp;"$2:$"&amp;$K$4&amp;"$50000"),$B1652&amp;"#"&amp;M$6,INDIRECT("ИсходныеДанные!$J$2:$J$50000")),0)</f>
        <v>0</v>
      </c>
      <c r="N1652" s="3">
        <f ca="1">IF($B1652&lt;&gt;"",SUMIF(INDIRECT("ИсходныеДанные!$"&amp;$K$4&amp;"$2:$"&amp;$K$4&amp;"$50000"),$B1652&amp;"#"&amp;N$6,INDIRECT("ИсходныеДанные!$J$2:$J$50000")),0)</f>
        <v>0</v>
      </c>
      <c r="O1652" s="3">
        <f ca="1">IF($B1652&lt;&gt;"",SUMIF(INDIRECT("ИсходныеДанные!$"&amp;$K$4&amp;"$2:$"&amp;$K$4&amp;"$50000"),$B1652&amp;"#"&amp;O$6,INDIRECT("ИсходныеДанные!$J$2:$J$50000")),0)</f>
        <v>0</v>
      </c>
      <c r="P1652" s="3">
        <f ca="1">IF($B1652&lt;&gt;"",SUMIF(INDIRECT("ИсходныеДанные!$"&amp;$K$4&amp;"$2:$"&amp;$K$4&amp;"$50000"),$B1652&amp;"#"&amp;P$6,INDIRECT("ИсходныеДанные!$J$2:$J$50000")),0)</f>
        <v>0</v>
      </c>
      <c r="Q1652" s="3">
        <f ca="1">IF($B1652&lt;&gt;"",SUMIF(INDIRECT("ИсходныеДанные!$"&amp;$K$4&amp;"$2:$"&amp;$K$4&amp;"$50000"),$B1652&amp;"#"&amp;Q$6,INDIRECT("ИсходныеДанные!$J$2:$J$50000")),0)</f>
        <v>0</v>
      </c>
      <c r="R1652" s="3">
        <f ca="1">IF($B1652&lt;&gt;"",SUMIF(INDIRECT("ИсходныеДанные!$"&amp;$K$4&amp;"$2:$"&amp;$K$4&amp;"$50000"),$B1652&amp;"#"&amp;R$6,INDIRECT("ИсходныеДанные!$J$2:$J$50000")),0)</f>
        <v>0</v>
      </c>
      <c r="S1652" s="3">
        <f ca="1">IF($B1652&lt;&gt;"",SUMIF(INDIRECT("ИсходныеДанные!$"&amp;$K$4&amp;"$2:$"&amp;$K$4&amp;"$50000"),$B1652&amp;"#"&amp;S$6,INDIRECT("ИсходныеДанные!$J$2:$J$50000")),0)</f>
        <v>0</v>
      </c>
      <c r="T1652" s="3">
        <f ca="1">IF($B1652&lt;&gt;"",SUMIF(INDIRECT("ИсходныеДанные!$"&amp;$K$4&amp;"$2:$"&amp;$K$4&amp;"$50000"),$B1652&amp;"#"&amp;T$6,INDIRECT("ИсходныеДанные!$J$2:$J$50000")),0)</f>
        <v>0</v>
      </c>
      <c r="U1652" s="3">
        <f ca="1">IF($B1652&lt;&gt;"",SUMIF(INDIRECT("ИсходныеДанные!$"&amp;$K$4&amp;"$2:$"&amp;$K$4&amp;"$50000"),$B1652&amp;"#"&amp;U$6,INDIRECT("ИсходныеДанные!$J$2:$J$50000")),0)</f>
        <v>0</v>
      </c>
      <c r="V1652" s="3">
        <f ca="1">IF($B1652&lt;&gt;"",SUMIF(INDIRECT("ИсходныеДанные!$"&amp;$K$4&amp;"$2:$"&amp;$K$4&amp;"$50000"),$B1652&amp;"#"&amp;V$6,INDIRECT("ИсходныеДанные!$J$2:$J$50000")),0)</f>
        <v>0</v>
      </c>
      <c r="W1652" s="16" t="e">
        <f ca="1">SUM(K1652:V1652)/Пофамильно!$R$1</f>
        <v>#DIV/0!</v>
      </c>
    </row>
    <row r="1653" spans="1:23" x14ac:dyDescent="0.25">
      <c r="A1653" s="10" t="str">
        <f t="shared" ca="1" si="27"/>
        <v>delete</v>
      </c>
      <c r="B1653" s="16" cm="1">
        <f t="array" aca="1" ref="B1653" ca="1">INDIRECT("УникальныеСписки!D"&amp;ROW()-$L$4)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14"/>
      <c r="G1653" s="81" t="str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84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84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84" t="str" cm="1">
        <f t="array" aca="1" ref="J1653" ca="1">_xlfn.XLOOKUP($B1653,INDIRECT(SUBSTITUTE("ИсходныеДанные!$где$2:$где$50000","где",$B$4)),INDIRECT(SUBSTITUTE("ИсходныеДанные!$что$2:$что$50000","что",J$4)),"",0,1)</f>
        <v/>
      </c>
      <c r="K1653" s="3">
        <f ca="1">IF($B1653&lt;&gt;"",SUMIF(INDIRECT("ИсходныеДанные!$"&amp;$K$4&amp;"$2:$"&amp;$K$4&amp;"$50000"),$B1653&amp;"#"&amp;K$6,INDIRECT("ИсходныеДанные!$J$2:$J$50000")),0)</f>
        <v>0</v>
      </c>
      <c r="L1653" s="3">
        <f ca="1">IF($B1653&lt;&gt;"",SUMIF(INDIRECT("ИсходныеДанные!$"&amp;$K$4&amp;"$2:$"&amp;$K$4&amp;"$50000"),$B1653&amp;"#"&amp;L$6,INDIRECT("ИсходныеДанные!$J$2:$J$50000")),0)</f>
        <v>0</v>
      </c>
      <c r="M1653" s="3">
        <f ca="1">IF($B1653&lt;&gt;"",SUMIF(INDIRECT("ИсходныеДанные!$"&amp;$K$4&amp;"$2:$"&amp;$K$4&amp;"$50000"),$B1653&amp;"#"&amp;M$6,INDIRECT("ИсходныеДанные!$J$2:$J$50000")),0)</f>
        <v>0</v>
      </c>
      <c r="N1653" s="3">
        <f ca="1">IF($B1653&lt;&gt;"",SUMIF(INDIRECT("ИсходныеДанные!$"&amp;$K$4&amp;"$2:$"&amp;$K$4&amp;"$50000"),$B1653&amp;"#"&amp;N$6,INDIRECT("ИсходныеДанные!$J$2:$J$50000")),0)</f>
        <v>0</v>
      </c>
      <c r="O1653" s="3">
        <f ca="1">IF($B1653&lt;&gt;"",SUMIF(INDIRECT("ИсходныеДанные!$"&amp;$K$4&amp;"$2:$"&amp;$K$4&amp;"$50000"),$B1653&amp;"#"&amp;O$6,INDIRECT("ИсходныеДанные!$J$2:$J$50000")),0)</f>
        <v>0</v>
      </c>
      <c r="P1653" s="3">
        <f ca="1">IF($B1653&lt;&gt;"",SUMIF(INDIRECT("ИсходныеДанные!$"&amp;$K$4&amp;"$2:$"&amp;$K$4&amp;"$50000"),$B1653&amp;"#"&amp;P$6,INDIRECT("ИсходныеДанные!$J$2:$J$50000")),0)</f>
        <v>0</v>
      </c>
      <c r="Q1653" s="3">
        <f ca="1">IF($B1653&lt;&gt;"",SUMIF(INDIRECT("ИсходныеДанные!$"&amp;$K$4&amp;"$2:$"&amp;$K$4&amp;"$50000"),$B1653&amp;"#"&amp;Q$6,INDIRECT("ИсходныеДанные!$J$2:$J$50000")),0)</f>
        <v>0</v>
      </c>
      <c r="R1653" s="3">
        <f ca="1">IF($B1653&lt;&gt;"",SUMIF(INDIRECT("ИсходныеДанные!$"&amp;$K$4&amp;"$2:$"&amp;$K$4&amp;"$50000"),$B1653&amp;"#"&amp;R$6,INDIRECT("ИсходныеДанные!$J$2:$J$50000")),0)</f>
        <v>0</v>
      </c>
      <c r="S1653" s="3">
        <f ca="1">IF($B1653&lt;&gt;"",SUMIF(INDIRECT("ИсходныеДанные!$"&amp;$K$4&amp;"$2:$"&amp;$K$4&amp;"$50000"),$B1653&amp;"#"&amp;S$6,INDIRECT("ИсходныеДанные!$J$2:$J$50000")),0)</f>
        <v>0</v>
      </c>
      <c r="T1653" s="3">
        <f ca="1">IF($B1653&lt;&gt;"",SUMIF(INDIRECT("ИсходныеДанные!$"&amp;$K$4&amp;"$2:$"&amp;$K$4&amp;"$50000"),$B1653&amp;"#"&amp;T$6,INDIRECT("ИсходныеДанные!$J$2:$J$50000")),0)</f>
        <v>0</v>
      </c>
      <c r="U1653" s="3">
        <f ca="1">IF($B1653&lt;&gt;"",SUMIF(INDIRECT("ИсходныеДанные!$"&amp;$K$4&amp;"$2:$"&amp;$K$4&amp;"$50000"),$B1653&amp;"#"&amp;U$6,INDIRECT("ИсходныеДанные!$J$2:$J$50000")),0)</f>
        <v>0</v>
      </c>
      <c r="V1653" s="3">
        <f ca="1">IF($B1653&lt;&gt;"",SUMIF(INDIRECT("ИсходныеДанные!$"&amp;$K$4&amp;"$2:$"&amp;$K$4&amp;"$50000"),$B1653&amp;"#"&amp;V$6,INDIRECT("ИсходныеДанные!$J$2:$J$50000")),0)</f>
        <v>0</v>
      </c>
      <c r="W1653" s="16" t="e">
        <f ca="1">SUM(K1653:V1653)/Пофамильно!$R$1</f>
        <v>#DIV/0!</v>
      </c>
    </row>
    <row r="1654" spans="1:23" x14ac:dyDescent="0.25">
      <c r="A1654" s="10" t="str">
        <f t="shared" ca="1" si="27"/>
        <v>delete</v>
      </c>
      <c r="B1654" s="16" cm="1">
        <f t="array" aca="1" ref="B1654" ca="1">INDIRECT("УникальныеСписки!D"&amp;ROW()-$L$4)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14"/>
      <c r="G1654" s="81" t="str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84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84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84" t="str" cm="1">
        <f t="array" aca="1" ref="J1654" ca="1">_xlfn.XLOOKUP($B1654,INDIRECT(SUBSTITUTE("ИсходныеДанные!$где$2:$где$50000","где",$B$4)),INDIRECT(SUBSTITUTE("ИсходныеДанные!$что$2:$что$50000","что",J$4)),"",0,1)</f>
        <v/>
      </c>
      <c r="K1654" s="3">
        <f ca="1">IF($B1654&lt;&gt;"",SUMIF(INDIRECT("ИсходныеДанные!$"&amp;$K$4&amp;"$2:$"&amp;$K$4&amp;"$50000"),$B1654&amp;"#"&amp;K$6,INDIRECT("ИсходныеДанные!$J$2:$J$50000")),0)</f>
        <v>0</v>
      </c>
      <c r="L1654" s="3">
        <f ca="1">IF($B1654&lt;&gt;"",SUMIF(INDIRECT("ИсходныеДанные!$"&amp;$K$4&amp;"$2:$"&amp;$K$4&amp;"$50000"),$B1654&amp;"#"&amp;L$6,INDIRECT("ИсходныеДанные!$J$2:$J$50000")),0)</f>
        <v>0</v>
      </c>
      <c r="M1654" s="3">
        <f ca="1">IF($B1654&lt;&gt;"",SUMIF(INDIRECT("ИсходныеДанные!$"&amp;$K$4&amp;"$2:$"&amp;$K$4&amp;"$50000"),$B1654&amp;"#"&amp;M$6,INDIRECT("ИсходныеДанные!$J$2:$J$50000")),0)</f>
        <v>0</v>
      </c>
      <c r="N1654" s="3">
        <f ca="1">IF($B1654&lt;&gt;"",SUMIF(INDIRECT("ИсходныеДанные!$"&amp;$K$4&amp;"$2:$"&amp;$K$4&amp;"$50000"),$B1654&amp;"#"&amp;N$6,INDIRECT("ИсходныеДанные!$J$2:$J$50000")),0)</f>
        <v>0</v>
      </c>
      <c r="O1654" s="3">
        <f ca="1">IF($B1654&lt;&gt;"",SUMIF(INDIRECT("ИсходныеДанные!$"&amp;$K$4&amp;"$2:$"&amp;$K$4&amp;"$50000"),$B1654&amp;"#"&amp;O$6,INDIRECT("ИсходныеДанные!$J$2:$J$50000")),0)</f>
        <v>0</v>
      </c>
      <c r="P1654" s="3">
        <f ca="1">IF($B1654&lt;&gt;"",SUMIF(INDIRECT("ИсходныеДанные!$"&amp;$K$4&amp;"$2:$"&amp;$K$4&amp;"$50000"),$B1654&amp;"#"&amp;P$6,INDIRECT("ИсходныеДанные!$J$2:$J$50000")),0)</f>
        <v>0</v>
      </c>
      <c r="Q1654" s="3">
        <f ca="1">IF($B1654&lt;&gt;"",SUMIF(INDIRECT("ИсходныеДанные!$"&amp;$K$4&amp;"$2:$"&amp;$K$4&amp;"$50000"),$B1654&amp;"#"&amp;Q$6,INDIRECT("ИсходныеДанные!$J$2:$J$50000")),0)</f>
        <v>0</v>
      </c>
      <c r="R1654" s="3">
        <f ca="1">IF($B1654&lt;&gt;"",SUMIF(INDIRECT("ИсходныеДанные!$"&amp;$K$4&amp;"$2:$"&amp;$K$4&amp;"$50000"),$B1654&amp;"#"&amp;R$6,INDIRECT("ИсходныеДанные!$J$2:$J$50000")),0)</f>
        <v>0</v>
      </c>
      <c r="S1654" s="3">
        <f ca="1">IF($B1654&lt;&gt;"",SUMIF(INDIRECT("ИсходныеДанные!$"&amp;$K$4&amp;"$2:$"&amp;$K$4&amp;"$50000"),$B1654&amp;"#"&amp;S$6,INDIRECT("ИсходныеДанные!$J$2:$J$50000")),0)</f>
        <v>0</v>
      </c>
      <c r="T1654" s="3">
        <f ca="1">IF($B1654&lt;&gt;"",SUMIF(INDIRECT("ИсходныеДанные!$"&amp;$K$4&amp;"$2:$"&amp;$K$4&amp;"$50000"),$B1654&amp;"#"&amp;T$6,INDIRECT("ИсходныеДанные!$J$2:$J$50000")),0)</f>
        <v>0</v>
      </c>
      <c r="U1654" s="3">
        <f ca="1">IF($B1654&lt;&gt;"",SUMIF(INDIRECT("ИсходныеДанные!$"&amp;$K$4&amp;"$2:$"&amp;$K$4&amp;"$50000"),$B1654&amp;"#"&amp;U$6,INDIRECT("ИсходныеДанные!$J$2:$J$50000")),0)</f>
        <v>0</v>
      </c>
      <c r="V1654" s="3">
        <f ca="1">IF($B1654&lt;&gt;"",SUMIF(INDIRECT("ИсходныеДанные!$"&amp;$K$4&amp;"$2:$"&amp;$K$4&amp;"$50000"),$B1654&amp;"#"&amp;V$6,INDIRECT("ИсходныеДанные!$J$2:$J$50000")),0)</f>
        <v>0</v>
      </c>
      <c r="W1654" s="16" t="e">
        <f ca="1">SUM(K1654:V1654)/Пофамильно!$R$1</f>
        <v>#DIV/0!</v>
      </c>
    </row>
    <row r="1655" spans="1:23" x14ac:dyDescent="0.25">
      <c r="A1655" s="10" t="str">
        <f t="shared" ca="1" si="27"/>
        <v>delete</v>
      </c>
      <c r="B1655" s="16" cm="1">
        <f t="array" aca="1" ref="B1655" ca="1">INDIRECT("УникальныеСписки!D"&amp;ROW()-$L$4)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14"/>
      <c r="G1655" s="81" t="str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84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84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84" t="str" cm="1">
        <f t="array" aca="1" ref="J1655" ca="1">_xlfn.XLOOKUP($B1655,INDIRECT(SUBSTITUTE("ИсходныеДанные!$где$2:$где$50000","где",$B$4)),INDIRECT(SUBSTITUTE("ИсходныеДанные!$что$2:$что$50000","что",J$4)),"",0,1)</f>
        <v/>
      </c>
      <c r="K1655" s="3">
        <f ca="1">IF($B1655&lt;&gt;"",SUMIF(INDIRECT("ИсходныеДанные!$"&amp;$K$4&amp;"$2:$"&amp;$K$4&amp;"$50000"),$B1655&amp;"#"&amp;K$6,INDIRECT("ИсходныеДанные!$J$2:$J$50000")),0)</f>
        <v>0</v>
      </c>
      <c r="L1655" s="3">
        <f ca="1">IF($B1655&lt;&gt;"",SUMIF(INDIRECT("ИсходныеДанные!$"&amp;$K$4&amp;"$2:$"&amp;$K$4&amp;"$50000"),$B1655&amp;"#"&amp;L$6,INDIRECT("ИсходныеДанные!$J$2:$J$50000")),0)</f>
        <v>0</v>
      </c>
      <c r="M1655" s="3">
        <f ca="1">IF($B1655&lt;&gt;"",SUMIF(INDIRECT("ИсходныеДанные!$"&amp;$K$4&amp;"$2:$"&amp;$K$4&amp;"$50000"),$B1655&amp;"#"&amp;M$6,INDIRECT("ИсходныеДанные!$J$2:$J$50000")),0)</f>
        <v>0</v>
      </c>
      <c r="N1655" s="3">
        <f ca="1">IF($B1655&lt;&gt;"",SUMIF(INDIRECT("ИсходныеДанные!$"&amp;$K$4&amp;"$2:$"&amp;$K$4&amp;"$50000"),$B1655&amp;"#"&amp;N$6,INDIRECT("ИсходныеДанные!$J$2:$J$50000")),0)</f>
        <v>0</v>
      </c>
      <c r="O1655" s="3">
        <f ca="1">IF($B1655&lt;&gt;"",SUMIF(INDIRECT("ИсходныеДанные!$"&amp;$K$4&amp;"$2:$"&amp;$K$4&amp;"$50000"),$B1655&amp;"#"&amp;O$6,INDIRECT("ИсходныеДанные!$J$2:$J$50000")),0)</f>
        <v>0</v>
      </c>
      <c r="P1655" s="3">
        <f ca="1">IF($B1655&lt;&gt;"",SUMIF(INDIRECT("ИсходныеДанные!$"&amp;$K$4&amp;"$2:$"&amp;$K$4&amp;"$50000"),$B1655&amp;"#"&amp;P$6,INDIRECT("ИсходныеДанные!$J$2:$J$50000")),0)</f>
        <v>0</v>
      </c>
      <c r="Q1655" s="3">
        <f ca="1">IF($B1655&lt;&gt;"",SUMIF(INDIRECT("ИсходныеДанные!$"&amp;$K$4&amp;"$2:$"&amp;$K$4&amp;"$50000"),$B1655&amp;"#"&amp;Q$6,INDIRECT("ИсходныеДанные!$J$2:$J$50000")),0)</f>
        <v>0</v>
      </c>
      <c r="R1655" s="3">
        <f ca="1">IF($B1655&lt;&gt;"",SUMIF(INDIRECT("ИсходныеДанные!$"&amp;$K$4&amp;"$2:$"&amp;$K$4&amp;"$50000"),$B1655&amp;"#"&amp;R$6,INDIRECT("ИсходныеДанные!$J$2:$J$50000")),0)</f>
        <v>0</v>
      </c>
      <c r="S1655" s="3">
        <f ca="1">IF($B1655&lt;&gt;"",SUMIF(INDIRECT("ИсходныеДанные!$"&amp;$K$4&amp;"$2:$"&amp;$K$4&amp;"$50000"),$B1655&amp;"#"&amp;S$6,INDIRECT("ИсходныеДанные!$J$2:$J$50000")),0)</f>
        <v>0</v>
      </c>
      <c r="T1655" s="3">
        <f ca="1">IF($B1655&lt;&gt;"",SUMIF(INDIRECT("ИсходныеДанные!$"&amp;$K$4&amp;"$2:$"&amp;$K$4&amp;"$50000"),$B1655&amp;"#"&amp;T$6,INDIRECT("ИсходныеДанные!$J$2:$J$50000")),0)</f>
        <v>0</v>
      </c>
      <c r="U1655" s="3">
        <f ca="1">IF($B1655&lt;&gt;"",SUMIF(INDIRECT("ИсходныеДанные!$"&amp;$K$4&amp;"$2:$"&amp;$K$4&amp;"$50000"),$B1655&amp;"#"&amp;U$6,INDIRECT("ИсходныеДанные!$J$2:$J$50000")),0)</f>
        <v>0</v>
      </c>
      <c r="V1655" s="3">
        <f ca="1">IF($B1655&lt;&gt;"",SUMIF(INDIRECT("ИсходныеДанные!$"&amp;$K$4&amp;"$2:$"&amp;$K$4&amp;"$50000"),$B1655&amp;"#"&amp;V$6,INDIRECT("ИсходныеДанные!$J$2:$J$50000")),0)</f>
        <v>0</v>
      </c>
      <c r="W1655" s="16" t="e">
        <f ca="1">SUM(K1655:V1655)/Пофамильно!$R$1</f>
        <v>#DIV/0!</v>
      </c>
    </row>
    <row r="1656" spans="1:23" x14ac:dyDescent="0.25">
      <c r="A1656" s="10" t="str">
        <f t="shared" ca="1" si="27"/>
        <v>delete</v>
      </c>
      <c r="B1656" s="16" cm="1">
        <f t="array" aca="1" ref="B1656" ca="1">INDIRECT("УникальныеСписки!D"&amp;ROW()-$L$4)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14"/>
      <c r="G1656" s="81" t="str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84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84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84" t="str" cm="1">
        <f t="array" aca="1" ref="J1656" ca="1">_xlfn.XLOOKUP($B1656,INDIRECT(SUBSTITUTE("ИсходныеДанные!$где$2:$где$50000","где",$B$4)),INDIRECT(SUBSTITUTE("ИсходныеДанные!$что$2:$что$50000","что",J$4)),"",0,1)</f>
        <v/>
      </c>
      <c r="K1656" s="3">
        <f ca="1">IF($B1656&lt;&gt;"",SUMIF(INDIRECT("ИсходныеДанные!$"&amp;$K$4&amp;"$2:$"&amp;$K$4&amp;"$50000"),$B1656&amp;"#"&amp;K$6,INDIRECT("ИсходныеДанные!$J$2:$J$50000")),0)</f>
        <v>0</v>
      </c>
      <c r="L1656" s="3">
        <f ca="1">IF($B1656&lt;&gt;"",SUMIF(INDIRECT("ИсходныеДанные!$"&amp;$K$4&amp;"$2:$"&amp;$K$4&amp;"$50000"),$B1656&amp;"#"&amp;L$6,INDIRECT("ИсходныеДанные!$J$2:$J$50000")),0)</f>
        <v>0</v>
      </c>
      <c r="M1656" s="3">
        <f ca="1">IF($B1656&lt;&gt;"",SUMIF(INDIRECT("ИсходныеДанные!$"&amp;$K$4&amp;"$2:$"&amp;$K$4&amp;"$50000"),$B1656&amp;"#"&amp;M$6,INDIRECT("ИсходныеДанные!$J$2:$J$50000")),0)</f>
        <v>0</v>
      </c>
      <c r="N1656" s="3">
        <f ca="1">IF($B1656&lt;&gt;"",SUMIF(INDIRECT("ИсходныеДанные!$"&amp;$K$4&amp;"$2:$"&amp;$K$4&amp;"$50000"),$B1656&amp;"#"&amp;N$6,INDIRECT("ИсходныеДанные!$J$2:$J$50000")),0)</f>
        <v>0</v>
      </c>
      <c r="O1656" s="3">
        <f ca="1">IF($B1656&lt;&gt;"",SUMIF(INDIRECT("ИсходныеДанные!$"&amp;$K$4&amp;"$2:$"&amp;$K$4&amp;"$50000"),$B1656&amp;"#"&amp;O$6,INDIRECT("ИсходныеДанные!$J$2:$J$50000")),0)</f>
        <v>0</v>
      </c>
      <c r="P1656" s="3">
        <f ca="1">IF($B1656&lt;&gt;"",SUMIF(INDIRECT("ИсходныеДанные!$"&amp;$K$4&amp;"$2:$"&amp;$K$4&amp;"$50000"),$B1656&amp;"#"&amp;P$6,INDIRECT("ИсходныеДанные!$J$2:$J$50000")),0)</f>
        <v>0</v>
      </c>
      <c r="Q1656" s="3">
        <f ca="1">IF($B1656&lt;&gt;"",SUMIF(INDIRECT("ИсходныеДанные!$"&amp;$K$4&amp;"$2:$"&amp;$K$4&amp;"$50000"),$B1656&amp;"#"&amp;Q$6,INDIRECT("ИсходныеДанные!$J$2:$J$50000")),0)</f>
        <v>0</v>
      </c>
      <c r="R1656" s="3">
        <f ca="1">IF($B1656&lt;&gt;"",SUMIF(INDIRECT("ИсходныеДанные!$"&amp;$K$4&amp;"$2:$"&amp;$K$4&amp;"$50000"),$B1656&amp;"#"&amp;R$6,INDIRECT("ИсходныеДанные!$J$2:$J$50000")),0)</f>
        <v>0</v>
      </c>
      <c r="S1656" s="3">
        <f ca="1">IF($B1656&lt;&gt;"",SUMIF(INDIRECT("ИсходныеДанные!$"&amp;$K$4&amp;"$2:$"&amp;$K$4&amp;"$50000"),$B1656&amp;"#"&amp;S$6,INDIRECT("ИсходныеДанные!$J$2:$J$50000")),0)</f>
        <v>0</v>
      </c>
      <c r="T1656" s="3">
        <f ca="1">IF($B1656&lt;&gt;"",SUMIF(INDIRECT("ИсходныеДанные!$"&amp;$K$4&amp;"$2:$"&amp;$K$4&amp;"$50000"),$B1656&amp;"#"&amp;T$6,INDIRECT("ИсходныеДанные!$J$2:$J$50000")),0)</f>
        <v>0</v>
      </c>
      <c r="U1656" s="3">
        <f ca="1">IF($B1656&lt;&gt;"",SUMIF(INDIRECT("ИсходныеДанные!$"&amp;$K$4&amp;"$2:$"&amp;$K$4&amp;"$50000"),$B1656&amp;"#"&amp;U$6,INDIRECT("ИсходныеДанные!$J$2:$J$50000")),0)</f>
        <v>0</v>
      </c>
      <c r="V1656" s="3">
        <f ca="1">IF($B1656&lt;&gt;"",SUMIF(INDIRECT("ИсходныеДанные!$"&amp;$K$4&amp;"$2:$"&amp;$K$4&amp;"$50000"),$B1656&amp;"#"&amp;V$6,INDIRECT("ИсходныеДанные!$J$2:$J$50000")),0)</f>
        <v>0</v>
      </c>
      <c r="W1656" s="16" t="e">
        <f ca="1">SUM(K1656:V1656)/Пофамильно!$R$1</f>
        <v>#DIV/0!</v>
      </c>
    </row>
    <row r="1657" spans="1:23" x14ac:dyDescent="0.25">
      <c r="A1657" s="10" t="str">
        <f t="shared" ca="1" si="27"/>
        <v>delete</v>
      </c>
      <c r="B1657" s="16" cm="1">
        <f t="array" aca="1" ref="B1657" ca="1">INDIRECT("УникальныеСписки!D"&amp;ROW()-$L$4)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14"/>
      <c r="G1657" s="81" t="str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84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84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84" t="str" cm="1">
        <f t="array" aca="1" ref="J1657" ca="1">_xlfn.XLOOKUP($B1657,INDIRECT(SUBSTITUTE("ИсходныеДанные!$где$2:$где$50000","где",$B$4)),INDIRECT(SUBSTITUTE("ИсходныеДанные!$что$2:$что$50000","что",J$4)),"",0,1)</f>
        <v/>
      </c>
      <c r="K1657" s="3">
        <f ca="1">IF($B1657&lt;&gt;"",SUMIF(INDIRECT("ИсходныеДанные!$"&amp;$K$4&amp;"$2:$"&amp;$K$4&amp;"$50000"),$B1657&amp;"#"&amp;K$6,INDIRECT("ИсходныеДанные!$J$2:$J$50000")),0)</f>
        <v>0</v>
      </c>
      <c r="L1657" s="3">
        <f ca="1">IF($B1657&lt;&gt;"",SUMIF(INDIRECT("ИсходныеДанные!$"&amp;$K$4&amp;"$2:$"&amp;$K$4&amp;"$50000"),$B1657&amp;"#"&amp;L$6,INDIRECT("ИсходныеДанные!$J$2:$J$50000")),0)</f>
        <v>0</v>
      </c>
      <c r="M1657" s="3">
        <f ca="1">IF($B1657&lt;&gt;"",SUMIF(INDIRECT("ИсходныеДанные!$"&amp;$K$4&amp;"$2:$"&amp;$K$4&amp;"$50000"),$B1657&amp;"#"&amp;M$6,INDIRECT("ИсходныеДанные!$J$2:$J$50000")),0)</f>
        <v>0</v>
      </c>
      <c r="N1657" s="3">
        <f ca="1">IF($B1657&lt;&gt;"",SUMIF(INDIRECT("ИсходныеДанные!$"&amp;$K$4&amp;"$2:$"&amp;$K$4&amp;"$50000"),$B1657&amp;"#"&amp;N$6,INDIRECT("ИсходныеДанные!$J$2:$J$50000")),0)</f>
        <v>0</v>
      </c>
      <c r="O1657" s="3">
        <f ca="1">IF($B1657&lt;&gt;"",SUMIF(INDIRECT("ИсходныеДанные!$"&amp;$K$4&amp;"$2:$"&amp;$K$4&amp;"$50000"),$B1657&amp;"#"&amp;O$6,INDIRECT("ИсходныеДанные!$J$2:$J$50000")),0)</f>
        <v>0</v>
      </c>
      <c r="P1657" s="3">
        <f ca="1">IF($B1657&lt;&gt;"",SUMIF(INDIRECT("ИсходныеДанные!$"&amp;$K$4&amp;"$2:$"&amp;$K$4&amp;"$50000"),$B1657&amp;"#"&amp;P$6,INDIRECT("ИсходныеДанные!$J$2:$J$50000")),0)</f>
        <v>0</v>
      </c>
      <c r="Q1657" s="3">
        <f ca="1">IF($B1657&lt;&gt;"",SUMIF(INDIRECT("ИсходныеДанные!$"&amp;$K$4&amp;"$2:$"&amp;$K$4&amp;"$50000"),$B1657&amp;"#"&amp;Q$6,INDIRECT("ИсходныеДанные!$J$2:$J$50000")),0)</f>
        <v>0</v>
      </c>
      <c r="R1657" s="3">
        <f ca="1">IF($B1657&lt;&gt;"",SUMIF(INDIRECT("ИсходныеДанные!$"&amp;$K$4&amp;"$2:$"&amp;$K$4&amp;"$50000"),$B1657&amp;"#"&amp;R$6,INDIRECT("ИсходныеДанные!$J$2:$J$50000")),0)</f>
        <v>0</v>
      </c>
      <c r="S1657" s="3">
        <f ca="1">IF($B1657&lt;&gt;"",SUMIF(INDIRECT("ИсходныеДанные!$"&amp;$K$4&amp;"$2:$"&amp;$K$4&amp;"$50000"),$B1657&amp;"#"&amp;S$6,INDIRECT("ИсходныеДанные!$J$2:$J$50000")),0)</f>
        <v>0</v>
      </c>
      <c r="T1657" s="3">
        <f ca="1">IF($B1657&lt;&gt;"",SUMIF(INDIRECT("ИсходныеДанные!$"&amp;$K$4&amp;"$2:$"&amp;$K$4&amp;"$50000"),$B1657&amp;"#"&amp;T$6,INDIRECT("ИсходныеДанные!$J$2:$J$50000")),0)</f>
        <v>0</v>
      </c>
      <c r="U1657" s="3">
        <f ca="1">IF($B1657&lt;&gt;"",SUMIF(INDIRECT("ИсходныеДанные!$"&amp;$K$4&amp;"$2:$"&amp;$K$4&amp;"$50000"),$B1657&amp;"#"&amp;U$6,INDIRECT("ИсходныеДанные!$J$2:$J$50000")),0)</f>
        <v>0</v>
      </c>
      <c r="V1657" s="3">
        <f ca="1">IF($B1657&lt;&gt;"",SUMIF(INDIRECT("ИсходныеДанные!$"&amp;$K$4&amp;"$2:$"&amp;$K$4&amp;"$50000"),$B1657&amp;"#"&amp;V$6,INDIRECT("ИсходныеДанные!$J$2:$J$50000")),0)</f>
        <v>0</v>
      </c>
      <c r="W1657" s="16" t="e">
        <f ca="1">SUM(K1657:V1657)/Пофамильно!$R$1</f>
        <v>#DIV/0!</v>
      </c>
    </row>
    <row r="1658" spans="1:23" x14ac:dyDescent="0.25">
      <c r="A1658" s="10" t="str">
        <f t="shared" ca="1" si="27"/>
        <v>delete</v>
      </c>
      <c r="B1658" s="16" cm="1">
        <f t="array" aca="1" ref="B1658" ca="1">INDIRECT("УникальныеСписки!D"&amp;ROW()-$L$4)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14"/>
      <c r="G1658" s="81" t="str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84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84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84" t="str" cm="1">
        <f t="array" aca="1" ref="J1658" ca="1">_xlfn.XLOOKUP($B1658,INDIRECT(SUBSTITUTE("ИсходныеДанные!$где$2:$где$50000","где",$B$4)),INDIRECT(SUBSTITUTE("ИсходныеДанные!$что$2:$что$50000","что",J$4)),"",0,1)</f>
        <v/>
      </c>
      <c r="K1658" s="3">
        <f ca="1">IF($B1658&lt;&gt;"",SUMIF(INDIRECT("ИсходныеДанные!$"&amp;$K$4&amp;"$2:$"&amp;$K$4&amp;"$50000"),$B1658&amp;"#"&amp;K$6,INDIRECT("ИсходныеДанные!$J$2:$J$50000")),0)</f>
        <v>0</v>
      </c>
      <c r="L1658" s="3">
        <f ca="1">IF($B1658&lt;&gt;"",SUMIF(INDIRECT("ИсходныеДанные!$"&amp;$K$4&amp;"$2:$"&amp;$K$4&amp;"$50000"),$B1658&amp;"#"&amp;L$6,INDIRECT("ИсходныеДанные!$J$2:$J$50000")),0)</f>
        <v>0</v>
      </c>
      <c r="M1658" s="3">
        <f ca="1">IF($B1658&lt;&gt;"",SUMIF(INDIRECT("ИсходныеДанные!$"&amp;$K$4&amp;"$2:$"&amp;$K$4&amp;"$50000"),$B1658&amp;"#"&amp;M$6,INDIRECT("ИсходныеДанные!$J$2:$J$50000")),0)</f>
        <v>0</v>
      </c>
      <c r="N1658" s="3">
        <f ca="1">IF($B1658&lt;&gt;"",SUMIF(INDIRECT("ИсходныеДанные!$"&amp;$K$4&amp;"$2:$"&amp;$K$4&amp;"$50000"),$B1658&amp;"#"&amp;N$6,INDIRECT("ИсходныеДанные!$J$2:$J$50000")),0)</f>
        <v>0</v>
      </c>
      <c r="O1658" s="3">
        <f ca="1">IF($B1658&lt;&gt;"",SUMIF(INDIRECT("ИсходныеДанные!$"&amp;$K$4&amp;"$2:$"&amp;$K$4&amp;"$50000"),$B1658&amp;"#"&amp;O$6,INDIRECT("ИсходныеДанные!$J$2:$J$50000")),0)</f>
        <v>0</v>
      </c>
      <c r="P1658" s="3">
        <f ca="1">IF($B1658&lt;&gt;"",SUMIF(INDIRECT("ИсходныеДанные!$"&amp;$K$4&amp;"$2:$"&amp;$K$4&amp;"$50000"),$B1658&amp;"#"&amp;P$6,INDIRECT("ИсходныеДанные!$J$2:$J$50000")),0)</f>
        <v>0</v>
      </c>
      <c r="Q1658" s="3">
        <f ca="1">IF($B1658&lt;&gt;"",SUMIF(INDIRECT("ИсходныеДанные!$"&amp;$K$4&amp;"$2:$"&amp;$K$4&amp;"$50000"),$B1658&amp;"#"&amp;Q$6,INDIRECT("ИсходныеДанные!$J$2:$J$50000")),0)</f>
        <v>0</v>
      </c>
      <c r="R1658" s="3">
        <f ca="1">IF($B1658&lt;&gt;"",SUMIF(INDIRECT("ИсходныеДанные!$"&amp;$K$4&amp;"$2:$"&amp;$K$4&amp;"$50000"),$B1658&amp;"#"&amp;R$6,INDIRECT("ИсходныеДанные!$J$2:$J$50000")),0)</f>
        <v>0</v>
      </c>
      <c r="S1658" s="3">
        <f ca="1">IF($B1658&lt;&gt;"",SUMIF(INDIRECT("ИсходныеДанные!$"&amp;$K$4&amp;"$2:$"&amp;$K$4&amp;"$50000"),$B1658&amp;"#"&amp;S$6,INDIRECT("ИсходныеДанные!$J$2:$J$50000")),0)</f>
        <v>0</v>
      </c>
      <c r="T1658" s="3">
        <f ca="1">IF($B1658&lt;&gt;"",SUMIF(INDIRECT("ИсходныеДанные!$"&amp;$K$4&amp;"$2:$"&amp;$K$4&amp;"$50000"),$B1658&amp;"#"&amp;T$6,INDIRECT("ИсходныеДанные!$J$2:$J$50000")),0)</f>
        <v>0</v>
      </c>
      <c r="U1658" s="3">
        <f ca="1">IF($B1658&lt;&gt;"",SUMIF(INDIRECT("ИсходныеДанные!$"&amp;$K$4&amp;"$2:$"&amp;$K$4&amp;"$50000"),$B1658&amp;"#"&amp;U$6,INDIRECT("ИсходныеДанные!$J$2:$J$50000")),0)</f>
        <v>0</v>
      </c>
      <c r="V1658" s="3">
        <f ca="1">IF($B1658&lt;&gt;"",SUMIF(INDIRECT("ИсходныеДанные!$"&amp;$K$4&amp;"$2:$"&amp;$K$4&amp;"$50000"),$B1658&amp;"#"&amp;V$6,INDIRECT("ИсходныеДанные!$J$2:$J$50000")),0)</f>
        <v>0</v>
      </c>
      <c r="W1658" s="16" t="e">
        <f ca="1">SUM(K1658:V1658)/Пофамильно!$R$1</f>
        <v>#DIV/0!</v>
      </c>
    </row>
    <row r="1659" spans="1:23" x14ac:dyDescent="0.25">
      <c r="A1659" s="10" t="str">
        <f t="shared" ca="1" si="27"/>
        <v>delete</v>
      </c>
      <c r="B1659" s="16" cm="1">
        <f t="array" aca="1" ref="B1659" ca="1">INDIRECT("УникальныеСписки!D"&amp;ROW()-$L$4)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14"/>
      <c r="G1659" s="81" t="str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84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84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84" t="str" cm="1">
        <f t="array" aca="1" ref="J1659" ca="1">_xlfn.XLOOKUP($B1659,INDIRECT(SUBSTITUTE("ИсходныеДанные!$где$2:$где$50000","где",$B$4)),INDIRECT(SUBSTITUTE("ИсходныеДанные!$что$2:$что$50000","что",J$4)),"",0,1)</f>
        <v/>
      </c>
      <c r="K1659" s="3">
        <f ca="1">IF($B1659&lt;&gt;"",SUMIF(INDIRECT("ИсходныеДанные!$"&amp;$K$4&amp;"$2:$"&amp;$K$4&amp;"$50000"),$B1659&amp;"#"&amp;K$6,INDIRECT("ИсходныеДанные!$J$2:$J$50000")),0)</f>
        <v>0</v>
      </c>
      <c r="L1659" s="3">
        <f ca="1">IF($B1659&lt;&gt;"",SUMIF(INDIRECT("ИсходныеДанные!$"&amp;$K$4&amp;"$2:$"&amp;$K$4&amp;"$50000"),$B1659&amp;"#"&amp;L$6,INDIRECT("ИсходныеДанные!$J$2:$J$50000")),0)</f>
        <v>0</v>
      </c>
      <c r="M1659" s="3">
        <f ca="1">IF($B1659&lt;&gt;"",SUMIF(INDIRECT("ИсходныеДанные!$"&amp;$K$4&amp;"$2:$"&amp;$K$4&amp;"$50000"),$B1659&amp;"#"&amp;M$6,INDIRECT("ИсходныеДанные!$J$2:$J$50000")),0)</f>
        <v>0</v>
      </c>
      <c r="N1659" s="3">
        <f ca="1">IF($B1659&lt;&gt;"",SUMIF(INDIRECT("ИсходныеДанные!$"&amp;$K$4&amp;"$2:$"&amp;$K$4&amp;"$50000"),$B1659&amp;"#"&amp;N$6,INDIRECT("ИсходныеДанные!$J$2:$J$50000")),0)</f>
        <v>0</v>
      </c>
      <c r="O1659" s="3">
        <f ca="1">IF($B1659&lt;&gt;"",SUMIF(INDIRECT("ИсходныеДанные!$"&amp;$K$4&amp;"$2:$"&amp;$K$4&amp;"$50000"),$B1659&amp;"#"&amp;O$6,INDIRECT("ИсходныеДанные!$J$2:$J$50000")),0)</f>
        <v>0</v>
      </c>
      <c r="P1659" s="3">
        <f ca="1">IF($B1659&lt;&gt;"",SUMIF(INDIRECT("ИсходныеДанные!$"&amp;$K$4&amp;"$2:$"&amp;$K$4&amp;"$50000"),$B1659&amp;"#"&amp;P$6,INDIRECT("ИсходныеДанные!$J$2:$J$50000")),0)</f>
        <v>0</v>
      </c>
      <c r="Q1659" s="3">
        <f ca="1">IF($B1659&lt;&gt;"",SUMIF(INDIRECT("ИсходныеДанные!$"&amp;$K$4&amp;"$2:$"&amp;$K$4&amp;"$50000"),$B1659&amp;"#"&amp;Q$6,INDIRECT("ИсходныеДанные!$J$2:$J$50000")),0)</f>
        <v>0</v>
      </c>
      <c r="R1659" s="3">
        <f ca="1">IF($B1659&lt;&gt;"",SUMIF(INDIRECT("ИсходныеДанные!$"&amp;$K$4&amp;"$2:$"&amp;$K$4&amp;"$50000"),$B1659&amp;"#"&amp;R$6,INDIRECT("ИсходныеДанные!$J$2:$J$50000")),0)</f>
        <v>0</v>
      </c>
      <c r="S1659" s="3">
        <f ca="1">IF($B1659&lt;&gt;"",SUMIF(INDIRECT("ИсходныеДанные!$"&amp;$K$4&amp;"$2:$"&amp;$K$4&amp;"$50000"),$B1659&amp;"#"&amp;S$6,INDIRECT("ИсходныеДанные!$J$2:$J$50000")),0)</f>
        <v>0</v>
      </c>
      <c r="T1659" s="3">
        <f ca="1">IF($B1659&lt;&gt;"",SUMIF(INDIRECT("ИсходныеДанные!$"&amp;$K$4&amp;"$2:$"&amp;$K$4&amp;"$50000"),$B1659&amp;"#"&amp;T$6,INDIRECT("ИсходныеДанные!$J$2:$J$50000")),0)</f>
        <v>0</v>
      </c>
      <c r="U1659" s="3">
        <f ca="1">IF($B1659&lt;&gt;"",SUMIF(INDIRECT("ИсходныеДанные!$"&amp;$K$4&amp;"$2:$"&amp;$K$4&amp;"$50000"),$B1659&amp;"#"&amp;U$6,INDIRECT("ИсходныеДанные!$J$2:$J$50000")),0)</f>
        <v>0</v>
      </c>
      <c r="V1659" s="3">
        <f ca="1">IF($B1659&lt;&gt;"",SUMIF(INDIRECT("ИсходныеДанные!$"&amp;$K$4&amp;"$2:$"&amp;$K$4&amp;"$50000"),$B1659&amp;"#"&amp;V$6,INDIRECT("ИсходныеДанные!$J$2:$J$50000")),0)</f>
        <v>0</v>
      </c>
      <c r="W1659" s="16" t="e">
        <f ca="1">SUM(K1659:V1659)/Пофамильно!$R$1</f>
        <v>#DIV/0!</v>
      </c>
    </row>
    <row r="1660" spans="1:23" x14ac:dyDescent="0.25">
      <c r="A1660" s="10" t="str">
        <f t="shared" ca="1" si="27"/>
        <v>delete</v>
      </c>
      <c r="B1660" s="16" cm="1">
        <f t="array" aca="1" ref="B1660" ca="1">INDIRECT("УникальныеСписки!D"&amp;ROW()-$L$4)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14"/>
      <c r="G1660" s="81" t="str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84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84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84" t="str" cm="1">
        <f t="array" aca="1" ref="J1660" ca="1">_xlfn.XLOOKUP($B1660,INDIRECT(SUBSTITUTE("ИсходныеДанные!$где$2:$где$50000","где",$B$4)),INDIRECT(SUBSTITUTE("ИсходныеДанные!$что$2:$что$50000","что",J$4)),"",0,1)</f>
        <v/>
      </c>
      <c r="K1660" s="3">
        <f ca="1">IF($B1660&lt;&gt;"",SUMIF(INDIRECT("ИсходныеДанные!$"&amp;$K$4&amp;"$2:$"&amp;$K$4&amp;"$50000"),$B1660&amp;"#"&amp;K$6,INDIRECT("ИсходныеДанные!$J$2:$J$50000")),0)</f>
        <v>0</v>
      </c>
      <c r="L1660" s="3">
        <f ca="1">IF($B1660&lt;&gt;"",SUMIF(INDIRECT("ИсходныеДанные!$"&amp;$K$4&amp;"$2:$"&amp;$K$4&amp;"$50000"),$B1660&amp;"#"&amp;L$6,INDIRECT("ИсходныеДанные!$J$2:$J$50000")),0)</f>
        <v>0</v>
      </c>
      <c r="M1660" s="3">
        <f ca="1">IF($B1660&lt;&gt;"",SUMIF(INDIRECT("ИсходныеДанные!$"&amp;$K$4&amp;"$2:$"&amp;$K$4&amp;"$50000"),$B1660&amp;"#"&amp;M$6,INDIRECT("ИсходныеДанные!$J$2:$J$50000")),0)</f>
        <v>0</v>
      </c>
      <c r="N1660" s="3">
        <f ca="1">IF($B1660&lt;&gt;"",SUMIF(INDIRECT("ИсходныеДанные!$"&amp;$K$4&amp;"$2:$"&amp;$K$4&amp;"$50000"),$B1660&amp;"#"&amp;N$6,INDIRECT("ИсходныеДанные!$J$2:$J$50000")),0)</f>
        <v>0</v>
      </c>
      <c r="O1660" s="3">
        <f ca="1">IF($B1660&lt;&gt;"",SUMIF(INDIRECT("ИсходныеДанные!$"&amp;$K$4&amp;"$2:$"&amp;$K$4&amp;"$50000"),$B1660&amp;"#"&amp;O$6,INDIRECT("ИсходныеДанные!$J$2:$J$50000")),0)</f>
        <v>0</v>
      </c>
      <c r="P1660" s="3">
        <f ca="1">IF($B1660&lt;&gt;"",SUMIF(INDIRECT("ИсходныеДанные!$"&amp;$K$4&amp;"$2:$"&amp;$K$4&amp;"$50000"),$B1660&amp;"#"&amp;P$6,INDIRECT("ИсходныеДанные!$J$2:$J$50000")),0)</f>
        <v>0</v>
      </c>
      <c r="Q1660" s="3">
        <f ca="1">IF($B1660&lt;&gt;"",SUMIF(INDIRECT("ИсходныеДанные!$"&amp;$K$4&amp;"$2:$"&amp;$K$4&amp;"$50000"),$B1660&amp;"#"&amp;Q$6,INDIRECT("ИсходныеДанные!$J$2:$J$50000")),0)</f>
        <v>0</v>
      </c>
      <c r="R1660" s="3">
        <f ca="1">IF($B1660&lt;&gt;"",SUMIF(INDIRECT("ИсходныеДанные!$"&amp;$K$4&amp;"$2:$"&amp;$K$4&amp;"$50000"),$B1660&amp;"#"&amp;R$6,INDIRECT("ИсходныеДанные!$J$2:$J$50000")),0)</f>
        <v>0</v>
      </c>
      <c r="S1660" s="3">
        <f ca="1">IF($B1660&lt;&gt;"",SUMIF(INDIRECT("ИсходныеДанные!$"&amp;$K$4&amp;"$2:$"&amp;$K$4&amp;"$50000"),$B1660&amp;"#"&amp;S$6,INDIRECT("ИсходныеДанные!$J$2:$J$50000")),0)</f>
        <v>0</v>
      </c>
      <c r="T1660" s="3">
        <f ca="1">IF($B1660&lt;&gt;"",SUMIF(INDIRECT("ИсходныеДанные!$"&amp;$K$4&amp;"$2:$"&amp;$K$4&amp;"$50000"),$B1660&amp;"#"&amp;T$6,INDIRECT("ИсходныеДанные!$J$2:$J$50000")),0)</f>
        <v>0</v>
      </c>
      <c r="U1660" s="3">
        <f ca="1">IF($B1660&lt;&gt;"",SUMIF(INDIRECT("ИсходныеДанные!$"&amp;$K$4&amp;"$2:$"&amp;$K$4&amp;"$50000"),$B1660&amp;"#"&amp;U$6,INDIRECT("ИсходныеДанные!$J$2:$J$50000")),0)</f>
        <v>0</v>
      </c>
      <c r="V1660" s="3">
        <f ca="1">IF($B1660&lt;&gt;"",SUMIF(INDIRECT("ИсходныеДанные!$"&amp;$K$4&amp;"$2:$"&amp;$K$4&amp;"$50000"),$B1660&amp;"#"&amp;V$6,INDIRECT("ИсходныеДанные!$J$2:$J$50000")),0)</f>
        <v>0</v>
      </c>
      <c r="W1660" s="16" t="e">
        <f ca="1">SUM(K1660:V1660)/Пофамильно!$R$1</f>
        <v>#DIV/0!</v>
      </c>
    </row>
    <row r="1661" spans="1:23" x14ac:dyDescent="0.25">
      <c r="A1661" s="10" t="str">
        <f t="shared" ca="1" si="27"/>
        <v>delete</v>
      </c>
      <c r="B1661" s="16" cm="1">
        <f t="array" aca="1" ref="B1661" ca="1">INDIRECT("УникальныеСписки!D"&amp;ROW()-$L$4)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14"/>
      <c r="G1661" s="81" t="str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84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84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84" t="str" cm="1">
        <f t="array" aca="1" ref="J1661" ca="1">_xlfn.XLOOKUP($B1661,INDIRECT(SUBSTITUTE("ИсходныеДанные!$где$2:$где$50000","где",$B$4)),INDIRECT(SUBSTITUTE("ИсходныеДанные!$что$2:$что$50000","что",J$4)),"",0,1)</f>
        <v/>
      </c>
      <c r="K1661" s="3">
        <f ca="1">IF($B1661&lt;&gt;"",SUMIF(INDIRECT("ИсходныеДанные!$"&amp;$K$4&amp;"$2:$"&amp;$K$4&amp;"$50000"),$B1661&amp;"#"&amp;K$6,INDIRECT("ИсходныеДанные!$J$2:$J$50000")),0)</f>
        <v>0</v>
      </c>
      <c r="L1661" s="3">
        <f ca="1">IF($B1661&lt;&gt;"",SUMIF(INDIRECT("ИсходныеДанные!$"&amp;$K$4&amp;"$2:$"&amp;$K$4&amp;"$50000"),$B1661&amp;"#"&amp;L$6,INDIRECT("ИсходныеДанные!$J$2:$J$50000")),0)</f>
        <v>0</v>
      </c>
      <c r="M1661" s="3">
        <f ca="1">IF($B1661&lt;&gt;"",SUMIF(INDIRECT("ИсходныеДанные!$"&amp;$K$4&amp;"$2:$"&amp;$K$4&amp;"$50000"),$B1661&amp;"#"&amp;M$6,INDIRECT("ИсходныеДанные!$J$2:$J$50000")),0)</f>
        <v>0</v>
      </c>
      <c r="N1661" s="3">
        <f ca="1">IF($B1661&lt;&gt;"",SUMIF(INDIRECT("ИсходныеДанные!$"&amp;$K$4&amp;"$2:$"&amp;$K$4&amp;"$50000"),$B1661&amp;"#"&amp;N$6,INDIRECT("ИсходныеДанные!$J$2:$J$50000")),0)</f>
        <v>0</v>
      </c>
      <c r="O1661" s="3">
        <f ca="1">IF($B1661&lt;&gt;"",SUMIF(INDIRECT("ИсходныеДанные!$"&amp;$K$4&amp;"$2:$"&amp;$K$4&amp;"$50000"),$B1661&amp;"#"&amp;O$6,INDIRECT("ИсходныеДанные!$J$2:$J$50000")),0)</f>
        <v>0</v>
      </c>
      <c r="P1661" s="3">
        <f ca="1">IF($B1661&lt;&gt;"",SUMIF(INDIRECT("ИсходныеДанные!$"&amp;$K$4&amp;"$2:$"&amp;$K$4&amp;"$50000"),$B1661&amp;"#"&amp;P$6,INDIRECT("ИсходныеДанные!$J$2:$J$50000")),0)</f>
        <v>0</v>
      </c>
      <c r="Q1661" s="3">
        <f ca="1">IF($B1661&lt;&gt;"",SUMIF(INDIRECT("ИсходныеДанные!$"&amp;$K$4&amp;"$2:$"&amp;$K$4&amp;"$50000"),$B1661&amp;"#"&amp;Q$6,INDIRECT("ИсходныеДанные!$J$2:$J$50000")),0)</f>
        <v>0</v>
      </c>
      <c r="R1661" s="3">
        <f ca="1">IF($B1661&lt;&gt;"",SUMIF(INDIRECT("ИсходныеДанные!$"&amp;$K$4&amp;"$2:$"&amp;$K$4&amp;"$50000"),$B1661&amp;"#"&amp;R$6,INDIRECT("ИсходныеДанные!$J$2:$J$50000")),0)</f>
        <v>0</v>
      </c>
      <c r="S1661" s="3">
        <f ca="1">IF($B1661&lt;&gt;"",SUMIF(INDIRECT("ИсходныеДанные!$"&amp;$K$4&amp;"$2:$"&amp;$K$4&amp;"$50000"),$B1661&amp;"#"&amp;S$6,INDIRECT("ИсходныеДанные!$J$2:$J$50000")),0)</f>
        <v>0</v>
      </c>
      <c r="T1661" s="3">
        <f ca="1">IF($B1661&lt;&gt;"",SUMIF(INDIRECT("ИсходныеДанные!$"&amp;$K$4&amp;"$2:$"&amp;$K$4&amp;"$50000"),$B1661&amp;"#"&amp;T$6,INDIRECT("ИсходныеДанные!$J$2:$J$50000")),0)</f>
        <v>0</v>
      </c>
      <c r="U1661" s="3">
        <f ca="1">IF($B1661&lt;&gt;"",SUMIF(INDIRECT("ИсходныеДанные!$"&amp;$K$4&amp;"$2:$"&amp;$K$4&amp;"$50000"),$B1661&amp;"#"&amp;U$6,INDIRECT("ИсходныеДанные!$J$2:$J$50000")),0)</f>
        <v>0</v>
      </c>
      <c r="V1661" s="3">
        <f ca="1">IF($B1661&lt;&gt;"",SUMIF(INDIRECT("ИсходныеДанные!$"&amp;$K$4&amp;"$2:$"&amp;$K$4&amp;"$50000"),$B1661&amp;"#"&amp;V$6,INDIRECT("ИсходныеДанные!$J$2:$J$50000")),0)</f>
        <v>0</v>
      </c>
      <c r="W1661" s="16" t="e">
        <f ca="1">SUM(K1661:V1661)/Пофамильно!$R$1</f>
        <v>#DIV/0!</v>
      </c>
    </row>
    <row r="1662" spans="1:23" x14ac:dyDescent="0.25">
      <c r="A1662" s="10" t="str">
        <f t="shared" ca="1" si="27"/>
        <v>delete</v>
      </c>
      <c r="B1662" s="16" cm="1">
        <f t="array" aca="1" ref="B1662" ca="1">INDIRECT("УникальныеСписки!D"&amp;ROW()-$L$4)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14"/>
      <c r="G1662" s="81" t="str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84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84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84" t="str" cm="1">
        <f t="array" aca="1" ref="J1662" ca="1">_xlfn.XLOOKUP($B1662,INDIRECT(SUBSTITUTE("ИсходныеДанные!$где$2:$где$50000","где",$B$4)),INDIRECT(SUBSTITUTE("ИсходныеДанные!$что$2:$что$50000","что",J$4)),"",0,1)</f>
        <v/>
      </c>
      <c r="K1662" s="3">
        <f ca="1">IF($B1662&lt;&gt;"",SUMIF(INDIRECT("ИсходныеДанные!$"&amp;$K$4&amp;"$2:$"&amp;$K$4&amp;"$50000"),$B1662&amp;"#"&amp;K$6,INDIRECT("ИсходныеДанные!$J$2:$J$50000")),0)</f>
        <v>0</v>
      </c>
      <c r="L1662" s="3">
        <f ca="1">IF($B1662&lt;&gt;"",SUMIF(INDIRECT("ИсходныеДанные!$"&amp;$K$4&amp;"$2:$"&amp;$K$4&amp;"$50000"),$B1662&amp;"#"&amp;L$6,INDIRECT("ИсходныеДанные!$J$2:$J$50000")),0)</f>
        <v>0</v>
      </c>
      <c r="M1662" s="3">
        <f ca="1">IF($B1662&lt;&gt;"",SUMIF(INDIRECT("ИсходныеДанные!$"&amp;$K$4&amp;"$2:$"&amp;$K$4&amp;"$50000"),$B1662&amp;"#"&amp;M$6,INDIRECT("ИсходныеДанные!$J$2:$J$50000")),0)</f>
        <v>0</v>
      </c>
      <c r="N1662" s="3">
        <f ca="1">IF($B1662&lt;&gt;"",SUMIF(INDIRECT("ИсходныеДанные!$"&amp;$K$4&amp;"$2:$"&amp;$K$4&amp;"$50000"),$B1662&amp;"#"&amp;N$6,INDIRECT("ИсходныеДанные!$J$2:$J$50000")),0)</f>
        <v>0</v>
      </c>
      <c r="O1662" s="3">
        <f ca="1">IF($B1662&lt;&gt;"",SUMIF(INDIRECT("ИсходныеДанные!$"&amp;$K$4&amp;"$2:$"&amp;$K$4&amp;"$50000"),$B1662&amp;"#"&amp;O$6,INDIRECT("ИсходныеДанные!$J$2:$J$50000")),0)</f>
        <v>0</v>
      </c>
      <c r="P1662" s="3">
        <f ca="1">IF($B1662&lt;&gt;"",SUMIF(INDIRECT("ИсходныеДанные!$"&amp;$K$4&amp;"$2:$"&amp;$K$4&amp;"$50000"),$B1662&amp;"#"&amp;P$6,INDIRECT("ИсходныеДанные!$J$2:$J$50000")),0)</f>
        <v>0</v>
      </c>
      <c r="Q1662" s="3">
        <f ca="1">IF($B1662&lt;&gt;"",SUMIF(INDIRECT("ИсходныеДанные!$"&amp;$K$4&amp;"$2:$"&amp;$K$4&amp;"$50000"),$B1662&amp;"#"&amp;Q$6,INDIRECT("ИсходныеДанные!$J$2:$J$50000")),0)</f>
        <v>0</v>
      </c>
      <c r="R1662" s="3">
        <f ca="1">IF($B1662&lt;&gt;"",SUMIF(INDIRECT("ИсходныеДанные!$"&amp;$K$4&amp;"$2:$"&amp;$K$4&amp;"$50000"),$B1662&amp;"#"&amp;R$6,INDIRECT("ИсходныеДанные!$J$2:$J$50000")),0)</f>
        <v>0</v>
      </c>
      <c r="S1662" s="3">
        <f ca="1">IF($B1662&lt;&gt;"",SUMIF(INDIRECT("ИсходныеДанные!$"&amp;$K$4&amp;"$2:$"&amp;$K$4&amp;"$50000"),$B1662&amp;"#"&amp;S$6,INDIRECT("ИсходныеДанные!$J$2:$J$50000")),0)</f>
        <v>0</v>
      </c>
      <c r="T1662" s="3">
        <f ca="1">IF($B1662&lt;&gt;"",SUMIF(INDIRECT("ИсходныеДанные!$"&amp;$K$4&amp;"$2:$"&amp;$K$4&amp;"$50000"),$B1662&amp;"#"&amp;T$6,INDIRECT("ИсходныеДанные!$J$2:$J$50000")),0)</f>
        <v>0</v>
      </c>
      <c r="U1662" s="3">
        <f ca="1">IF($B1662&lt;&gt;"",SUMIF(INDIRECT("ИсходныеДанные!$"&amp;$K$4&amp;"$2:$"&amp;$K$4&amp;"$50000"),$B1662&amp;"#"&amp;U$6,INDIRECT("ИсходныеДанные!$J$2:$J$50000")),0)</f>
        <v>0</v>
      </c>
      <c r="V1662" s="3">
        <f ca="1">IF($B1662&lt;&gt;"",SUMIF(INDIRECT("ИсходныеДанные!$"&amp;$K$4&amp;"$2:$"&amp;$K$4&amp;"$50000"),$B1662&amp;"#"&amp;V$6,INDIRECT("ИсходныеДанные!$J$2:$J$50000")),0)</f>
        <v>0</v>
      </c>
      <c r="W1662" s="16" t="e">
        <f ca="1">SUM(K1662:V1662)/Пофамильно!$R$1</f>
        <v>#DIV/0!</v>
      </c>
    </row>
    <row r="1663" spans="1:23" x14ac:dyDescent="0.25">
      <c r="A1663" s="10" t="str">
        <f t="shared" ca="1" si="27"/>
        <v>delete</v>
      </c>
      <c r="B1663" s="16" cm="1">
        <f t="array" aca="1" ref="B1663" ca="1">INDIRECT("УникальныеСписки!D"&amp;ROW()-$L$4)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14"/>
      <c r="G1663" s="81" t="str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84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84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84" t="str" cm="1">
        <f t="array" aca="1" ref="J1663" ca="1">_xlfn.XLOOKUP($B1663,INDIRECT(SUBSTITUTE("ИсходныеДанные!$где$2:$где$50000","где",$B$4)),INDIRECT(SUBSTITUTE("ИсходныеДанные!$что$2:$что$50000","что",J$4)),"",0,1)</f>
        <v/>
      </c>
      <c r="K1663" s="3">
        <f ca="1">IF($B1663&lt;&gt;"",SUMIF(INDIRECT("ИсходныеДанные!$"&amp;$K$4&amp;"$2:$"&amp;$K$4&amp;"$50000"),$B1663&amp;"#"&amp;K$6,INDIRECT("ИсходныеДанные!$J$2:$J$50000")),0)</f>
        <v>0</v>
      </c>
      <c r="L1663" s="3">
        <f ca="1">IF($B1663&lt;&gt;"",SUMIF(INDIRECT("ИсходныеДанные!$"&amp;$K$4&amp;"$2:$"&amp;$K$4&amp;"$50000"),$B1663&amp;"#"&amp;L$6,INDIRECT("ИсходныеДанные!$J$2:$J$50000")),0)</f>
        <v>0</v>
      </c>
      <c r="M1663" s="3">
        <f ca="1">IF($B1663&lt;&gt;"",SUMIF(INDIRECT("ИсходныеДанные!$"&amp;$K$4&amp;"$2:$"&amp;$K$4&amp;"$50000"),$B1663&amp;"#"&amp;M$6,INDIRECT("ИсходныеДанные!$J$2:$J$50000")),0)</f>
        <v>0</v>
      </c>
      <c r="N1663" s="3">
        <f ca="1">IF($B1663&lt;&gt;"",SUMIF(INDIRECT("ИсходныеДанные!$"&amp;$K$4&amp;"$2:$"&amp;$K$4&amp;"$50000"),$B1663&amp;"#"&amp;N$6,INDIRECT("ИсходныеДанные!$J$2:$J$50000")),0)</f>
        <v>0</v>
      </c>
      <c r="O1663" s="3">
        <f ca="1">IF($B1663&lt;&gt;"",SUMIF(INDIRECT("ИсходныеДанные!$"&amp;$K$4&amp;"$2:$"&amp;$K$4&amp;"$50000"),$B1663&amp;"#"&amp;O$6,INDIRECT("ИсходныеДанные!$J$2:$J$50000")),0)</f>
        <v>0</v>
      </c>
      <c r="P1663" s="3">
        <f ca="1">IF($B1663&lt;&gt;"",SUMIF(INDIRECT("ИсходныеДанные!$"&amp;$K$4&amp;"$2:$"&amp;$K$4&amp;"$50000"),$B1663&amp;"#"&amp;P$6,INDIRECT("ИсходныеДанные!$J$2:$J$50000")),0)</f>
        <v>0</v>
      </c>
      <c r="Q1663" s="3">
        <f ca="1">IF($B1663&lt;&gt;"",SUMIF(INDIRECT("ИсходныеДанные!$"&amp;$K$4&amp;"$2:$"&amp;$K$4&amp;"$50000"),$B1663&amp;"#"&amp;Q$6,INDIRECT("ИсходныеДанные!$J$2:$J$50000")),0)</f>
        <v>0</v>
      </c>
      <c r="R1663" s="3">
        <f ca="1">IF($B1663&lt;&gt;"",SUMIF(INDIRECT("ИсходныеДанные!$"&amp;$K$4&amp;"$2:$"&amp;$K$4&amp;"$50000"),$B1663&amp;"#"&amp;R$6,INDIRECT("ИсходныеДанные!$J$2:$J$50000")),0)</f>
        <v>0</v>
      </c>
      <c r="S1663" s="3">
        <f ca="1">IF($B1663&lt;&gt;"",SUMIF(INDIRECT("ИсходныеДанные!$"&amp;$K$4&amp;"$2:$"&amp;$K$4&amp;"$50000"),$B1663&amp;"#"&amp;S$6,INDIRECT("ИсходныеДанные!$J$2:$J$50000")),0)</f>
        <v>0</v>
      </c>
      <c r="T1663" s="3">
        <f ca="1">IF($B1663&lt;&gt;"",SUMIF(INDIRECT("ИсходныеДанные!$"&amp;$K$4&amp;"$2:$"&amp;$K$4&amp;"$50000"),$B1663&amp;"#"&amp;T$6,INDIRECT("ИсходныеДанные!$J$2:$J$50000")),0)</f>
        <v>0</v>
      </c>
      <c r="U1663" s="3">
        <f ca="1">IF($B1663&lt;&gt;"",SUMIF(INDIRECT("ИсходныеДанные!$"&amp;$K$4&amp;"$2:$"&amp;$K$4&amp;"$50000"),$B1663&amp;"#"&amp;U$6,INDIRECT("ИсходныеДанные!$J$2:$J$50000")),0)</f>
        <v>0</v>
      </c>
      <c r="V1663" s="3">
        <f ca="1">IF($B1663&lt;&gt;"",SUMIF(INDIRECT("ИсходныеДанные!$"&amp;$K$4&amp;"$2:$"&amp;$K$4&amp;"$50000"),$B1663&amp;"#"&amp;V$6,INDIRECT("ИсходныеДанные!$J$2:$J$50000")),0)</f>
        <v>0</v>
      </c>
      <c r="W1663" s="16" t="e">
        <f ca="1">SUM(K1663:V1663)/Пофамильно!$R$1</f>
        <v>#DIV/0!</v>
      </c>
    </row>
    <row r="1664" spans="1:23" x14ac:dyDescent="0.25">
      <c r="A1664" s="10" t="str">
        <f t="shared" ca="1" si="27"/>
        <v>delete</v>
      </c>
      <c r="B1664" s="16" cm="1">
        <f t="array" aca="1" ref="B1664" ca="1">INDIRECT("УникальныеСписки!D"&amp;ROW()-$L$4)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14"/>
      <c r="G1664" s="81" t="str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84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84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84" t="str" cm="1">
        <f t="array" aca="1" ref="J1664" ca="1">_xlfn.XLOOKUP($B1664,INDIRECT(SUBSTITUTE("ИсходныеДанные!$где$2:$где$50000","где",$B$4)),INDIRECT(SUBSTITUTE("ИсходныеДанные!$что$2:$что$50000","что",J$4)),"",0,1)</f>
        <v/>
      </c>
      <c r="K1664" s="3">
        <f ca="1">IF($B1664&lt;&gt;"",SUMIF(INDIRECT("ИсходныеДанные!$"&amp;$K$4&amp;"$2:$"&amp;$K$4&amp;"$50000"),$B1664&amp;"#"&amp;K$6,INDIRECT("ИсходныеДанные!$J$2:$J$50000")),0)</f>
        <v>0</v>
      </c>
      <c r="L1664" s="3">
        <f ca="1">IF($B1664&lt;&gt;"",SUMIF(INDIRECT("ИсходныеДанные!$"&amp;$K$4&amp;"$2:$"&amp;$K$4&amp;"$50000"),$B1664&amp;"#"&amp;L$6,INDIRECT("ИсходныеДанные!$J$2:$J$50000")),0)</f>
        <v>0</v>
      </c>
      <c r="M1664" s="3">
        <f ca="1">IF($B1664&lt;&gt;"",SUMIF(INDIRECT("ИсходныеДанные!$"&amp;$K$4&amp;"$2:$"&amp;$K$4&amp;"$50000"),$B1664&amp;"#"&amp;M$6,INDIRECT("ИсходныеДанные!$J$2:$J$50000")),0)</f>
        <v>0</v>
      </c>
      <c r="N1664" s="3">
        <f ca="1">IF($B1664&lt;&gt;"",SUMIF(INDIRECT("ИсходныеДанные!$"&amp;$K$4&amp;"$2:$"&amp;$K$4&amp;"$50000"),$B1664&amp;"#"&amp;N$6,INDIRECT("ИсходныеДанные!$J$2:$J$50000")),0)</f>
        <v>0</v>
      </c>
      <c r="O1664" s="3">
        <f ca="1">IF($B1664&lt;&gt;"",SUMIF(INDIRECT("ИсходныеДанные!$"&amp;$K$4&amp;"$2:$"&amp;$K$4&amp;"$50000"),$B1664&amp;"#"&amp;O$6,INDIRECT("ИсходныеДанные!$J$2:$J$50000")),0)</f>
        <v>0</v>
      </c>
      <c r="P1664" s="3">
        <f ca="1">IF($B1664&lt;&gt;"",SUMIF(INDIRECT("ИсходныеДанные!$"&amp;$K$4&amp;"$2:$"&amp;$K$4&amp;"$50000"),$B1664&amp;"#"&amp;P$6,INDIRECT("ИсходныеДанные!$J$2:$J$50000")),0)</f>
        <v>0</v>
      </c>
      <c r="Q1664" s="3">
        <f ca="1">IF($B1664&lt;&gt;"",SUMIF(INDIRECT("ИсходныеДанные!$"&amp;$K$4&amp;"$2:$"&amp;$K$4&amp;"$50000"),$B1664&amp;"#"&amp;Q$6,INDIRECT("ИсходныеДанные!$J$2:$J$50000")),0)</f>
        <v>0</v>
      </c>
      <c r="R1664" s="3">
        <f ca="1">IF($B1664&lt;&gt;"",SUMIF(INDIRECT("ИсходныеДанные!$"&amp;$K$4&amp;"$2:$"&amp;$K$4&amp;"$50000"),$B1664&amp;"#"&amp;R$6,INDIRECT("ИсходныеДанные!$J$2:$J$50000")),0)</f>
        <v>0</v>
      </c>
      <c r="S1664" s="3">
        <f ca="1">IF($B1664&lt;&gt;"",SUMIF(INDIRECT("ИсходныеДанные!$"&amp;$K$4&amp;"$2:$"&amp;$K$4&amp;"$50000"),$B1664&amp;"#"&amp;S$6,INDIRECT("ИсходныеДанные!$J$2:$J$50000")),0)</f>
        <v>0</v>
      </c>
      <c r="T1664" s="3">
        <f ca="1">IF($B1664&lt;&gt;"",SUMIF(INDIRECT("ИсходныеДанные!$"&amp;$K$4&amp;"$2:$"&amp;$K$4&amp;"$50000"),$B1664&amp;"#"&amp;T$6,INDIRECT("ИсходныеДанные!$J$2:$J$50000")),0)</f>
        <v>0</v>
      </c>
      <c r="U1664" s="3">
        <f ca="1">IF($B1664&lt;&gt;"",SUMIF(INDIRECT("ИсходныеДанные!$"&amp;$K$4&amp;"$2:$"&amp;$K$4&amp;"$50000"),$B1664&amp;"#"&amp;U$6,INDIRECT("ИсходныеДанные!$J$2:$J$50000")),0)</f>
        <v>0</v>
      </c>
      <c r="V1664" s="3">
        <f ca="1">IF($B1664&lt;&gt;"",SUMIF(INDIRECT("ИсходныеДанные!$"&amp;$K$4&amp;"$2:$"&amp;$K$4&amp;"$50000"),$B1664&amp;"#"&amp;V$6,INDIRECT("ИсходныеДанные!$J$2:$J$50000")),0)</f>
        <v>0</v>
      </c>
      <c r="W1664" s="16" t="e">
        <f ca="1">SUM(K1664:V1664)/Пофамильно!$R$1</f>
        <v>#DIV/0!</v>
      </c>
    </row>
    <row r="1665" spans="1:23" x14ac:dyDescent="0.25">
      <c r="A1665" s="10" t="str">
        <f t="shared" ca="1" si="27"/>
        <v>delete</v>
      </c>
      <c r="B1665" s="16" cm="1">
        <f t="array" aca="1" ref="B1665" ca="1">INDIRECT("УникальныеСписки!D"&amp;ROW()-$L$4)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14"/>
      <c r="G1665" s="81" t="str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84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84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84" t="str" cm="1">
        <f t="array" aca="1" ref="J1665" ca="1">_xlfn.XLOOKUP($B1665,INDIRECT(SUBSTITUTE("ИсходныеДанные!$где$2:$где$50000","где",$B$4)),INDIRECT(SUBSTITUTE("ИсходныеДанные!$что$2:$что$50000","что",J$4)),"",0,1)</f>
        <v/>
      </c>
      <c r="K1665" s="3">
        <f ca="1">IF($B1665&lt;&gt;"",SUMIF(INDIRECT("ИсходныеДанные!$"&amp;$K$4&amp;"$2:$"&amp;$K$4&amp;"$50000"),$B1665&amp;"#"&amp;K$6,INDIRECT("ИсходныеДанные!$J$2:$J$50000")),0)</f>
        <v>0</v>
      </c>
      <c r="L1665" s="3">
        <f ca="1">IF($B1665&lt;&gt;"",SUMIF(INDIRECT("ИсходныеДанные!$"&amp;$K$4&amp;"$2:$"&amp;$K$4&amp;"$50000"),$B1665&amp;"#"&amp;L$6,INDIRECT("ИсходныеДанные!$J$2:$J$50000")),0)</f>
        <v>0</v>
      </c>
      <c r="M1665" s="3">
        <f ca="1">IF($B1665&lt;&gt;"",SUMIF(INDIRECT("ИсходныеДанные!$"&amp;$K$4&amp;"$2:$"&amp;$K$4&amp;"$50000"),$B1665&amp;"#"&amp;M$6,INDIRECT("ИсходныеДанные!$J$2:$J$50000")),0)</f>
        <v>0</v>
      </c>
      <c r="N1665" s="3">
        <f ca="1">IF($B1665&lt;&gt;"",SUMIF(INDIRECT("ИсходныеДанные!$"&amp;$K$4&amp;"$2:$"&amp;$K$4&amp;"$50000"),$B1665&amp;"#"&amp;N$6,INDIRECT("ИсходныеДанные!$J$2:$J$50000")),0)</f>
        <v>0</v>
      </c>
      <c r="O1665" s="3">
        <f ca="1">IF($B1665&lt;&gt;"",SUMIF(INDIRECT("ИсходныеДанные!$"&amp;$K$4&amp;"$2:$"&amp;$K$4&amp;"$50000"),$B1665&amp;"#"&amp;O$6,INDIRECT("ИсходныеДанные!$J$2:$J$50000")),0)</f>
        <v>0</v>
      </c>
      <c r="P1665" s="3">
        <f ca="1">IF($B1665&lt;&gt;"",SUMIF(INDIRECT("ИсходныеДанные!$"&amp;$K$4&amp;"$2:$"&amp;$K$4&amp;"$50000"),$B1665&amp;"#"&amp;P$6,INDIRECT("ИсходныеДанные!$J$2:$J$50000")),0)</f>
        <v>0</v>
      </c>
      <c r="Q1665" s="3">
        <f ca="1">IF($B1665&lt;&gt;"",SUMIF(INDIRECT("ИсходныеДанные!$"&amp;$K$4&amp;"$2:$"&amp;$K$4&amp;"$50000"),$B1665&amp;"#"&amp;Q$6,INDIRECT("ИсходныеДанные!$J$2:$J$50000")),0)</f>
        <v>0</v>
      </c>
      <c r="R1665" s="3">
        <f ca="1">IF($B1665&lt;&gt;"",SUMIF(INDIRECT("ИсходныеДанные!$"&amp;$K$4&amp;"$2:$"&amp;$K$4&amp;"$50000"),$B1665&amp;"#"&amp;R$6,INDIRECT("ИсходныеДанные!$J$2:$J$50000")),0)</f>
        <v>0</v>
      </c>
      <c r="S1665" s="3">
        <f ca="1">IF($B1665&lt;&gt;"",SUMIF(INDIRECT("ИсходныеДанные!$"&amp;$K$4&amp;"$2:$"&amp;$K$4&amp;"$50000"),$B1665&amp;"#"&amp;S$6,INDIRECT("ИсходныеДанные!$J$2:$J$50000")),0)</f>
        <v>0</v>
      </c>
      <c r="T1665" s="3">
        <f ca="1">IF($B1665&lt;&gt;"",SUMIF(INDIRECT("ИсходныеДанные!$"&amp;$K$4&amp;"$2:$"&amp;$K$4&amp;"$50000"),$B1665&amp;"#"&amp;T$6,INDIRECT("ИсходныеДанные!$J$2:$J$50000")),0)</f>
        <v>0</v>
      </c>
      <c r="U1665" s="3">
        <f ca="1">IF($B1665&lt;&gt;"",SUMIF(INDIRECT("ИсходныеДанные!$"&amp;$K$4&amp;"$2:$"&amp;$K$4&amp;"$50000"),$B1665&amp;"#"&amp;U$6,INDIRECT("ИсходныеДанные!$J$2:$J$50000")),0)</f>
        <v>0</v>
      </c>
      <c r="V1665" s="3">
        <f ca="1">IF($B1665&lt;&gt;"",SUMIF(INDIRECT("ИсходныеДанные!$"&amp;$K$4&amp;"$2:$"&amp;$K$4&amp;"$50000"),$B1665&amp;"#"&amp;V$6,INDIRECT("ИсходныеДанные!$J$2:$J$50000")),0)</f>
        <v>0</v>
      </c>
      <c r="W1665" s="16" t="e">
        <f ca="1">SUM(K1665:V1665)/Пофамильно!$R$1</f>
        <v>#DIV/0!</v>
      </c>
    </row>
    <row r="1666" spans="1:23" x14ac:dyDescent="0.25">
      <c r="A1666" s="10" t="str">
        <f t="shared" ca="1" si="27"/>
        <v>delete</v>
      </c>
      <c r="B1666" s="16" cm="1">
        <f t="array" aca="1" ref="B1666" ca="1">INDIRECT("УникальныеСписки!D"&amp;ROW()-$L$4)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14"/>
      <c r="G1666" s="81" t="str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84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84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84" t="str" cm="1">
        <f t="array" aca="1" ref="J1666" ca="1">_xlfn.XLOOKUP($B1666,INDIRECT(SUBSTITUTE("ИсходныеДанные!$где$2:$где$50000","где",$B$4)),INDIRECT(SUBSTITUTE("ИсходныеДанные!$что$2:$что$50000","что",J$4)),"",0,1)</f>
        <v/>
      </c>
      <c r="K1666" s="3">
        <f ca="1">IF($B1666&lt;&gt;"",SUMIF(INDIRECT("ИсходныеДанные!$"&amp;$K$4&amp;"$2:$"&amp;$K$4&amp;"$50000"),$B1666&amp;"#"&amp;K$6,INDIRECT("ИсходныеДанные!$J$2:$J$50000")),0)</f>
        <v>0</v>
      </c>
      <c r="L1666" s="3">
        <f ca="1">IF($B1666&lt;&gt;"",SUMIF(INDIRECT("ИсходныеДанные!$"&amp;$K$4&amp;"$2:$"&amp;$K$4&amp;"$50000"),$B1666&amp;"#"&amp;L$6,INDIRECT("ИсходныеДанные!$J$2:$J$50000")),0)</f>
        <v>0</v>
      </c>
      <c r="M1666" s="3">
        <f ca="1">IF($B1666&lt;&gt;"",SUMIF(INDIRECT("ИсходныеДанные!$"&amp;$K$4&amp;"$2:$"&amp;$K$4&amp;"$50000"),$B1666&amp;"#"&amp;M$6,INDIRECT("ИсходныеДанные!$J$2:$J$50000")),0)</f>
        <v>0</v>
      </c>
      <c r="N1666" s="3">
        <f ca="1">IF($B1666&lt;&gt;"",SUMIF(INDIRECT("ИсходныеДанные!$"&amp;$K$4&amp;"$2:$"&amp;$K$4&amp;"$50000"),$B1666&amp;"#"&amp;N$6,INDIRECT("ИсходныеДанные!$J$2:$J$50000")),0)</f>
        <v>0</v>
      </c>
      <c r="O1666" s="3">
        <f ca="1">IF($B1666&lt;&gt;"",SUMIF(INDIRECT("ИсходныеДанные!$"&amp;$K$4&amp;"$2:$"&amp;$K$4&amp;"$50000"),$B1666&amp;"#"&amp;O$6,INDIRECT("ИсходныеДанные!$J$2:$J$50000")),0)</f>
        <v>0</v>
      </c>
      <c r="P1666" s="3">
        <f ca="1">IF($B1666&lt;&gt;"",SUMIF(INDIRECT("ИсходныеДанные!$"&amp;$K$4&amp;"$2:$"&amp;$K$4&amp;"$50000"),$B1666&amp;"#"&amp;P$6,INDIRECT("ИсходныеДанные!$J$2:$J$50000")),0)</f>
        <v>0</v>
      </c>
      <c r="Q1666" s="3">
        <f ca="1">IF($B1666&lt;&gt;"",SUMIF(INDIRECT("ИсходныеДанные!$"&amp;$K$4&amp;"$2:$"&amp;$K$4&amp;"$50000"),$B1666&amp;"#"&amp;Q$6,INDIRECT("ИсходныеДанные!$J$2:$J$50000")),0)</f>
        <v>0</v>
      </c>
      <c r="R1666" s="3">
        <f ca="1">IF($B1666&lt;&gt;"",SUMIF(INDIRECT("ИсходныеДанные!$"&amp;$K$4&amp;"$2:$"&amp;$K$4&amp;"$50000"),$B1666&amp;"#"&amp;R$6,INDIRECT("ИсходныеДанные!$J$2:$J$50000")),0)</f>
        <v>0</v>
      </c>
      <c r="S1666" s="3">
        <f ca="1">IF($B1666&lt;&gt;"",SUMIF(INDIRECT("ИсходныеДанные!$"&amp;$K$4&amp;"$2:$"&amp;$K$4&amp;"$50000"),$B1666&amp;"#"&amp;S$6,INDIRECT("ИсходныеДанные!$J$2:$J$50000")),0)</f>
        <v>0</v>
      </c>
      <c r="T1666" s="3">
        <f ca="1">IF($B1666&lt;&gt;"",SUMIF(INDIRECT("ИсходныеДанные!$"&amp;$K$4&amp;"$2:$"&amp;$K$4&amp;"$50000"),$B1666&amp;"#"&amp;T$6,INDIRECT("ИсходныеДанные!$J$2:$J$50000")),0)</f>
        <v>0</v>
      </c>
      <c r="U1666" s="3">
        <f ca="1">IF($B1666&lt;&gt;"",SUMIF(INDIRECT("ИсходныеДанные!$"&amp;$K$4&amp;"$2:$"&amp;$K$4&amp;"$50000"),$B1666&amp;"#"&amp;U$6,INDIRECT("ИсходныеДанные!$J$2:$J$50000")),0)</f>
        <v>0</v>
      </c>
      <c r="V1666" s="3">
        <f ca="1">IF($B1666&lt;&gt;"",SUMIF(INDIRECT("ИсходныеДанные!$"&amp;$K$4&amp;"$2:$"&amp;$K$4&amp;"$50000"),$B1666&amp;"#"&amp;V$6,INDIRECT("ИсходныеДанные!$J$2:$J$50000")),0)</f>
        <v>0</v>
      </c>
      <c r="W1666" s="16" t="e">
        <f ca="1">SUM(K1666:V1666)/Пофамильно!$R$1</f>
        <v>#DIV/0!</v>
      </c>
    </row>
    <row r="1667" spans="1:23" x14ac:dyDescent="0.25">
      <c r="A1667" s="10" t="str">
        <f t="shared" ca="1" si="27"/>
        <v>delete</v>
      </c>
      <c r="B1667" s="16" cm="1">
        <f t="array" aca="1" ref="B1667" ca="1">INDIRECT("УникальныеСписки!D"&amp;ROW()-$L$4)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14"/>
      <c r="G1667" s="81" t="str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84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84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84" t="str" cm="1">
        <f t="array" aca="1" ref="J1667" ca="1">_xlfn.XLOOKUP($B1667,INDIRECT(SUBSTITUTE("ИсходныеДанные!$где$2:$где$50000","где",$B$4)),INDIRECT(SUBSTITUTE("ИсходныеДанные!$что$2:$что$50000","что",J$4)),"",0,1)</f>
        <v/>
      </c>
      <c r="K1667" s="3">
        <f ca="1">IF($B1667&lt;&gt;"",SUMIF(INDIRECT("ИсходныеДанные!$"&amp;$K$4&amp;"$2:$"&amp;$K$4&amp;"$50000"),$B1667&amp;"#"&amp;K$6,INDIRECT("ИсходныеДанные!$J$2:$J$50000")),0)</f>
        <v>0</v>
      </c>
      <c r="L1667" s="3">
        <f ca="1">IF($B1667&lt;&gt;"",SUMIF(INDIRECT("ИсходныеДанные!$"&amp;$K$4&amp;"$2:$"&amp;$K$4&amp;"$50000"),$B1667&amp;"#"&amp;L$6,INDIRECT("ИсходныеДанные!$J$2:$J$50000")),0)</f>
        <v>0</v>
      </c>
      <c r="M1667" s="3">
        <f ca="1">IF($B1667&lt;&gt;"",SUMIF(INDIRECT("ИсходныеДанные!$"&amp;$K$4&amp;"$2:$"&amp;$K$4&amp;"$50000"),$B1667&amp;"#"&amp;M$6,INDIRECT("ИсходныеДанные!$J$2:$J$50000")),0)</f>
        <v>0</v>
      </c>
      <c r="N1667" s="3">
        <f ca="1">IF($B1667&lt;&gt;"",SUMIF(INDIRECT("ИсходныеДанные!$"&amp;$K$4&amp;"$2:$"&amp;$K$4&amp;"$50000"),$B1667&amp;"#"&amp;N$6,INDIRECT("ИсходныеДанные!$J$2:$J$50000")),0)</f>
        <v>0</v>
      </c>
      <c r="O1667" s="3">
        <f ca="1">IF($B1667&lt;&gt;"",SUMIF(INDIRECT("ИсходныеДанные!$"&amp;$K$4&amp;"$2:$"&amp;$K$4&amp;"$50000"),$B1667&amp;"#"&amp;O$6,INDIRECT("ИсходныеДанные!$J$2:$J$50000")),0)</f>
        <v>0</v>
      </c>
      <c r="P1667" s="3">
        <f ca="1">IF($B1667&lt;&gt;"",SUMIF(INDIRECT("ИсходныеДанные!$"&amp;$K$4&amp;"$2:$"&amp;$K$4&amp;"$50000"),$B1667&amp;"#"&amp;P$6,INDIRECT("ИсходныеДанные!$J$2:$J$50000")),0)</f>
        <v>0</v>
      </c>
      <c r="Q1667" s="3">
        <f ca="1">IF($B1667&lt;&gt;"",SUMIF(INDIRECT("ИсходныеДанные!$"&amp;$K$4&amp;"$2:$"&amp;$K$4&amp;"$50000"),$B1667&amp;"#"&amp;Q$6,INDIRECT("ИсходныеДанные!$J$2:$J$50000")),0)</f>
        <v>0</v>
      </c>
      <c r="R1667" s="3">
        <f ca="1">IF($B1667&lt;&gt;"",SUMIF(INDIRECT("ИсходныеДанные!$"&amp;$K$4&amp;"$2:$"&amp;$K$4&amp;"$50000"),$B1667&amp;"#"&amp;R$6,INDIRECT("ИсходныеДанные!$J$2:$J$50000")),0)</f>
        <v>0</v>
      </c>
      <c r="S1667" s="3">
        <f ca="1">IF($B1667&lt;&gt;"",SUMIF(INDIRECT("ИсходныеДанные!$"&amp;$K$4&amp;"$2:$"&amp;$K$4&amp;"$50000"),$B1667&amp;"#"&amp;S$6,INDIRECT("ИсходныеДанные!$J$2:$J$50000")),0)</f>
        <v>0</v>
      </c>
      <c r="T1667" s="3">
        <f ca="1">IF($B1667&lt;&gt;"",SUMIF(INDIRECT("ИсходныеДанные!$"&amp;$K$4&amp;"$2:$"&amp;$K$4&amp;"$50000"),$B1667&amp;"#"&amp;T$6,INDIRECT("ИсходныеДанные!$J$2:$J$50000")),0)</f>
        <v>0</v>
      </c>
      <c r="U1667" s="3">
        <f ca="1">IF($B1667&lt;&gt;"",SUMIF(INDIRECT("ИсходныеДанные!$"&amp;$K$4&amp;"$2:$"&amp;$K$4&amp;"$50000"),$B1667&amp;"#"&amp;U$6,INDIRECT("ИсходныеДанные!$J$2:$J$50000")),0)</f>
        <v>0</v>
      </c>
      <c r="V1667" s="3">
        <f ca="1">IF($B1667&lt;&gt;"",SUMIF(INDIRECT("ИсходныеДанные!$"&amp;$K$4&amp;"$2:$"&amp;$K$4&amp;"$50000"),$B1667&amp;"#"&amp;V$6,INDIRECT("ИсходныеДанные!$J$2:$J$50000")),0)</f>
        <v>0</v>
      </c>
      <c r="W1667" s="16" t="e">
        <f ca="1">SUM(K1667:V1667)/Пофамильно!$R$1</f>
        <v>#DIV/0!</v>
      </c>
    </row>
    <row r="1668" spans="1:23" x14ac:dyDescent="0.25">
      <c r="A1668" s="10" t="str">
        <f t="shared" ca="1" si="27"/>
        <v>delete</v>
      </c>
      <c r="B1668" s="16" cm="1">
        <f t="array" aca="1" ref="B1668" ca="1">INDIRECT("УникальныеСписки!D"&amp;ROW()-$L$4)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14"/>
      <c r="G1668" s="81" t="str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84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84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84" t="str" cm="1">
        <f t="array" aca="1" ref="J1668" ca="1">_xlfn.XLOOKUP($B1668,INDIRECT(SUBSTITUTE("ИсходныеДанные!$где$2:$где$50000","где",$B$4)),INDIRECT(SUBSTITUTE("ИсходныеДанные!$что$2:$что$50000","что",J$4)),"",0,1)</f>
        <v/>
      </c>
      <c r="K1668" s="3">
        <f ca="1">IF($B1668&lt;&gt;"",SUMIF(INDIRECT("ИсходныеДанные!$"&amp;$K$4&amp;"$2:$"&amp;$K$4&amp;"$50000"),$B1668&amp;"#"&amp;K$6,INDIRECT("ИсходныеДанные!$J$2:$J$50000")),0)</f>
        <v>0</v>
      </c>
      <c r="L1668" s="3">
        <f ca="1">IF($B1668&lt;&gt;"",SUMIF(INDIRECT("ИсходныеДанные!$"&amp;$K$4&amp;"$2:$"&amp;$K$4&amp;"$50000"),$B1668&amp;"#"&amp;L$6,INDIRECT("ИсходныеДанные!$J$2:$J$50000")),0)</f>
        <v>0</v>
      </c>
      <c r="M1668" s="3">
        <f ca="1">IF($B1668&lt;&gt;"",SUMIF(INDIRECT("ИсходныеДанные!$"&amp;$K$4&amp;"$2:$"&amp;$K$4&amp;"$50000"),$B1668&amp;"#"&amp;M$6,INDIRECT("ИсходныеДанные!$J$2:$J$50000")),0)</f>
        <v>0</v>
      </c>
      <c r="N1668" s="3">
        <f ca="1">IF($B1668&lt;&gt;"",SUMIF(INDIRECT("ИсходныеДанные!$"&amp;$K$4&amp;"$2:$"&amp;$K$4&amp;"$50000"),$B1668&amp;"#"&amp;N$6,INDIRECT("ИсходныеДанные!$J$2:$J$50000")),0)</f>
        <v>0</v>
      </c>
      <c r="O1668" s="3">
        <f ca="1">IF($B1668&lt;&gt;"",SUMIF(INDIRECT("ИсходныеДанные!$"&amp;$K$4&amp;"$2:$"&amp;$K$4&amp;"$50000"),$B1668&amp;"#"&amp;O$6,INDIRECT("ИсходныеДанные!$J$2:$J$50000")),0)</f>
        <v>0</v>
      </c>
      <c r="P1668" s="3">
        <f ca="1">IF($B1668&lt;&gt;"",SUMIF(INDIRECT("ИсходныеДанные!$"&amp;$K$4&amp;"$2:$"&amp;$K$4&amp;"$50000"),$B1668&amp;"#"&amp;P$6,INDIRECT("ИсходныеДанные!$J$2:$J$50000")),0)</f>
        <v>0</v>
      </c>
      <c r="Q1668" s="3">
        <f ca="1">IF($B1668&lt;&gt;"",SUMIF(INDIRECT("ИсходныеДанные!$"&amp;$K$4&amp;"$2:$"&amp;$K$4&amp;"$50000"),$B1668&amp;"#"&amp;Q$6,INDIRECT("ИсходныеДанные!$J$2:$J$50000")),0)</f>
        <v>0</v>
      </c>
      <c r="R1668" s="3">
        <f ca="1">IF($B1668&lt;&gt;"",SUMIF(INDIRECT("ИсходныеДанные!$"&amp;$K$4&amp;"$2:$"&amp;$K$4&amp;"$50000"),$B1668&amp;"#"&amp;R$6,INDIRECT("ИсходныеДанные!$J$2:$J$50000")),0)</f>
        <v>0</v>
      </c>
      <c r="S1668" s="3">
        <f ca="1">IF($B1668&lt;&gt;"",SUMIF(INDIRECT("ИсходныеДанные!$"&amp;$K$4&amp;"$2:$"&amp;$K$4&amp;"$50000"),$B1668&amp;"#"&amp;S$6,INDIRECT("ИсходныеДанные!$J$2:$J$50000")),0)</f>
        <v>0</v>
      </c>
      <c r="T1668" s="3">
        <f ca="1">IF($B1668&lt;&gt;"",SUMIF(INDIRECT("ИсходныеДанные!$"&amp;$K$4&amp;"$2:$"&amp;$K$4&amp;"$50000"),$B1668&amp;"#"&amp;T$6,INDIRECT("ИсходныеДанные!$J$2:$J$50000")),0)</f>
        <v>0</v>
      </c>
      <c r="U1668" s="3">
        <f ca="1">IF($B1668&lt;&gt;"",SUMIF(INDIRECT("ИсходныеДанные!$"&amp;$K$4&amp;"$2:$"&amp;$K$4&amp;"$50000"),$B1668&amp;"#"&amp;U$6,INDIRECT("ИсходныеДанные!$J$2:$J$50000")),0)</f>
        <v>0</v>
      </c>
      <c r="V1668" s="3">
        <f ca="1">IF($B1668&lt;&gt;"",SUMIF(INDIRECT("ИсходныеДанные!$"&amp;$K$4&amp;"$2:$"&amp;$K$4&amp;"$50000"),$B1668&amp;"#"&amp;V$6,INDIRECT("ИсходныеДанные!$J$2:$J$50000")),0)</f>
        <v>0</v>
      </c>
      <c r="W1668" s="16" t="e">
        <f ca="1">SUM(K1668:V1668)/Пофамильно!$R$1</f>
        <v>#DIV/0!</v>
      </c>
    </row>
    <row r="1669" spans="1:23" x14ac:dyDescent="0.25">
      <c r="A1669" s="10" t="str">
        <f t="shared" ca="1" si="27"/>
        <v>delete</v>
      </c>
      <c r="B1669" s="16" cm="1">
        <f t="array" aca="1" ref="B1669" ca="1">INDIRECT("УникальныеСписки!D"&amp;ROW()-$L$4)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14"/>
      <c r="G1669" s="81" t="str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84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84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84" t="str" cm="1">
        <f t="array" aca="1" ref="J1669" ca="1">_xlfn.XLOOKUP($B1669,INDIRECT(SUBSTITUTE("ИсходныеДанные!$где$2:$где$50000","где",$B$4)),INDIRECT(SUBSTITUTE("ИсходныеДанные!$что$2:$что$50000","что",J$4)),"",0,1)</f>
        <v/>
      </c>
      <c r="K1669" s="3">
        <f ca="1">IF($B1669&lt;&gt;"",SUMIF(INDIRECT("ИсходныеДанные!$"&amp;$K$4&amp;"$2:$"&amp;$K$4&amp;"$50000"),$B1669&amp;"#"&amp;K$6,INDIRECT("ИсходныеДанные!$J$2:$J$50000")),0)</f>
        <v>0</v>
      </c>
      <c r="L1669" s="3">
        <f ca="1">IF($B1669&lt;&gt;"",SUMIF(INDIRECT("ИсходныеДанные!$"&amp;$K$4&amp;"$2:$"&amp;$K$4&amp;"$50000"),$B1669&amp;"#"&amp;L$6,INDIRECT("ИсходныеДанные!$J$2:$J$50000")),0)</f>
        <v>0</v>
      </c>
      <c r="M1669" s="3">
        <f ca="1">IF($B1669&lt;&gt;"",SUMIF(INDIRECT("ИсходныеДанные!$"&amp;$K$4&amp;"$2:$"&amp;$K$4&amp;"$50000"),$B1669&amp;"#"&amp;M$6,INDIRECT("ИсходныеДанные!$J$2:$J$50000")),0)</f>
        <v>0</v>
      </c>
      <c r="N1669" s="3">
        <f ca="1">IF($B1669&lt;&gt;"",SUMIF(INDIRECT("ИсходныеДанные!$"&amp;$K$4&amp;"$2:$"&amp;$K$4&amp;"$50000"),$B1669&amp;"#"&amp;N$6,INDIRECT("ИсходныеДанные!$J$2:$J$50000")),0)</f>
        <v>0</v>
      </c>
      <c r="O1669" s="3">
        <f ca="1">IF($B1669&lt;&gt;"",SUMIF(INDIRECT("ИсходныеДанные!$"&amp;$K$4&amp;"$2:$"&amp;$K$4&amp;"$50000"),$B1669&amp;"#"&amp;O$6,INDIRECT("ИсходныеДанные!$J$2:$J$50000")),0)</f>
        <v>0</v>
      </c>
      <c r="P1669" s="3">
        <f ca="1">IF($B1669&lt;&gt;"",SUMIF(INDIRECT("ИсходныеДанные!$"&amp;$K$4&amp;"$2:$"&amp;$K$4&amp;"$50000"),$B1669&amp;"#"&amp;P$6,INDIRECT("ИсходныеДанные!$J$2:$J$50000")),0)</f>
        <v>0</v>
      </c>
      <c r="Q1669" s="3">
        <f ca="1">IF($B1669&lt;&gt;"",SUMIF(INDIRECT("ИсходныеДанные!$"&amp;$K$4&amp;"$2:$"&amp;$K$4&amp;"$50000"),$B1669&amp;"#"&amp;Q$6,INDIRECT("ИсходныеДанные!$J$2:$J$50000")),0)</f>
        <v>0</v>
      </c>
      <c r="R1669" s="3">
        <f ca="1">IF($B1669&lt;&gt;"",SUMIF(INDIRECT("ИсходныеДанные!$"&amp;$K$4&amp;"$2:$"&amp;$K$4&amp;"$50000"),$B1669&amp;"#"&amp;R$6,INDIRECT("ИсходныеДанные!$J$2:$J$50000")),0)</f>
        <v>0</v>
      </c>
      <c r="S1669" s="3">
        <f ca="1">IF($B1669&lt;&gt;"",SUMIF(INDIRECT("ИсходныеДанные!$"&amp;$K$4&amp;"$2:$"&amp;$K$4&amp;"$50000"),$B1669&amp;"#"&amp;S$6,INDIRECT("ИсходныеДанные!$J$2:$J$50000")),0)</f>
        <v>0</v>
      </c>
      <c r="T1669" s="3">
        <f ca="1">IF($B1669&lt;&gt;"",SUMIF(INDIRECT("ИсходныеДанные!$"&amp;$K$4&amp;"$2:$"&amp;$K$4&amp;"$50000"),$B1669&amp;"#"&amp;T$6,INDIRECT("ИсходныеДанные!$J$2:$J$50000")),0)</f>
        <v>0</v>
      </c>
      <c r="U1669" s="3">
        <f ca="1">IF($B1669&lt;&gt;"",SUMIF(INDIRECT("ИсходныеДанные!$"&amp;$K$4&amp;"$2:$"&amp;$K$4&amp;"$50000"),$B1669&amp;"#"&amp;U$6,INDIRECT("ИсходныеДанные!$J$2:$J$50000")),0)</f>
        <v>0</v>
      </c>
      <c r="V1669" s="3">
        <f ca="1">IF($B1669&lt;&gt;"",SUMIF(INDIRECT("ИсходныеДанные!$"&amp;$K$4&amp;"$2:$"&amp;$K$4&amp;"$50000"),$B1669&amp;"#"&amp;V$6,INDIRECT("ИсходныеДанные!$J$2:$J$50000")),0)</f>
        <v>0</v>
      </c>
      <c r="W1669" s="16" t="e">
        <f ca="1">SUM(K1669:V1669)/Пофамильно!$R$1</f>
        <v>#DIV/0!</v>
      </c>
    </row>
    <row r="1670" spans="1:23" x14ac:dyDescent="0.25">
      <c r="A1670" s="10" t="str">
        <f t="shared" ca="1" si="27"/>
        <v>delete</v>
      </c>
      <c r="B1670" s="16" cm="1">
        <f t="array" aca="1" ref="B1670" ca="1">INDIRECT("УникальныеСписки!D"&amp;ROW()-$L$4)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14"/>
      <c r="G1670" s="81" t="str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84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84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84" t="str" cm="1">
        <f t="array" aca="1" ref="J1670" ca="1">_xlfn.XLOOKUP($B1670,INDIRECT(SUBSTITUTE("ИсходныеДанные!$где$2:$где$50000","где",$B$4)),INDIRECT(SUBSTITUTE("ИсходныеДанные!$что$2:$что$50000","что",J$4)),"",0,1)</f>
        <v/>
      </c>
      <c r="K1670" s="3">
        <f ca="1">IF($B1670&lt;&gt;"",SUMIF(INDIRECT("ИсходныеДанные!$"&amp;$K$4&amp;"$2:$"&amp;$K$4&amp;"$50000"),$B1670&amp;"#"&amp;K$6,INDIRECT("ИсходныеДанные!$J$2:$J$50000")),0)</f>
        <v>0</v>
      </c>
      <c r="L1670" s="3">
        <f ca="1">IF($B1670&lt;&gt;"",SUMIF(INDIRECT("ИсходныеДанные!$"&amp;$K$4&amp;"$2:$"&amp;$K$4&amp;"$50000"),$B1670&amp;"#"&amp;L$6,INDIRECT("ИсходныеДанные!$J$2:$J$50000")),0)</f>
        <v>0</v>
      </c>
      <c r="M1670" s="3">
        <f ca="1">IF($B1670&lt;&gt;"",SUMIF(INDIRECT("ИсходныеДанные!$"&amp;$K$4&amp;"$2:$"&amp;$K$4&amp;"$50000"),$B1670&amp;"#"&amp;M$6,INDIRECT("ИсходныеДанные!$J$2:$J$50000")),0)</f>
        <v>0</v>
      </c>
      <c r="N1670" s="3">
        <f ca="1">IF($B1670&lt;&gt;"",SUMIF(INDIRECT("ИсходныеДанные!$"&amp;$K$4&amp;"$2:$"&amp;$K$4&amp;"$50000"),$B1670&amp;"#"&amp;N$6,INDIRECT("ИсходныеДанные!$J$2:$J$50000")),0)</f>
        <v>0</v>
      </c>
      <c r="O1670" s="3">
        <f ca="1">IF($B1670&lt;&gt;"",SUMIF(INDIRECT("ИсходныеДанные!$"&amp;$K$4&amp;"$2:$"&amp;$K$4&amp;"$50000"),$B1670&amp;"#"&amp;O$6,INDIRECT("ИсходныеДанные!$J$2:$J$50000")),0)</f>
        <v>0</v>
      </c>
      <c r="P1670" s="3">
        <f ca="1">IF($B1670&lt;&gt;"",SUMIF(INDIRECT("ИсходныеДанные!$"&amp;$K$4&amp;"$2:$"&amp;$K$4&amp;"$50000"),$B1670&amp;"#"&amp;P$6,INDIRECT("ИсходныеДанные!$J$2:$J$50000")),0)</f>
        <v>0</v>
      </c>
      <c r="Q1670" s="3">
        <f ca="1">IF($B1670&lt;&gt;"",SUMIF(INDIRECT("ИсходныеДанные!$"&amp;$K$4&amp;"$2:$"&amp;$K$4&amp;"$50000"),$B1670&amp;"#"&amp;Q$6,INDIRECT("ИсходныеДанные!$J$2:$J$50000")),0)</f>
        <v>0</v>
      </c>
      <c r="R1670" s="3">
        <f ca="1">IF($B1670&lt;&gt;"",SUMIF(INDIRECT("ИсходныеДанные!$"&amp;$K$4&amp;"$2:$"&amp;$K$4&amp;"$50000"),$B1670&amp;"#"&amp;R$6,INDIRECT("ИсходныеДанные!$J$2:$J$50000")),0)</f>
        <v>0</v>
      </c>
      <c r="S1670" s="3">
        <f ca="1">IF($B1670&lt;&gt;"",SUMIF(INDIRECT("ИсходныеДанные!$"&amp;$K$4&amp;"$2:$"&amp;$K$4&amp;"$50000"),$B1670&amp;"#"&amp;S$6,INDIRECT("ИсходныеДанные!$J$2:$J$50000")),0)</f>
        <v>0</v>
      </c>
      <c r="T1670" s="3">
        <f ca="1">IF($B1670&lt;&gt;"",SUMIF(INDIRECT("ИсходныеДанные!$"&amp;$K$4&amp;"$2:$"&amp;$K$4&amp;"$50000"),$B1670&amp;"#"&amp;T$6,INDIRECT("ИсходныеДанные!$J$2:$J$50000")),0)</f>
        <v>0</v>
      </c>
      <c r="U1670" s="3">
        <f ca="1">IF($B1670&lt;&gt;"",SUMIF(INDIRECT("ИсходныеДанные!$"&amp;$K$4&amp;"$2:$"&amp;$K$4&amp;"$50000"),$B1670&amp;"#"&amp;U$6,INDIRECT("ИсходныеДанные!$J$2:$J$50000")),0)</f>
        <v>0</v>
      </c>
      <c r="V1670" s="3">
        <f ca="1">IF($B1670&lt;&gt;"",SUMIF(INDIRECT("ИсходныеДанные!$"&amp;$K$4&amp;"$2:$"&amp;$K$4&amp;"$50000"),$B1670&amp;"#"&amp;V$6,INDIRECT("ИсходныеДанные!$J$2:$J$50000")),0)</f>
        <v>0</v>
      </c>
      <c r="W1670" s="16" t="e">
        <f ca="1">SUM(K1670:V1670)/Пофамильно!$R$1</f>
        <v>#DIV/0!</v>
      </c>
    </row>
    <row r="1671" spans="1:23" x14ac:dyDescent="0.25">
      <c r="A1671" s="10" t="str">
        <f t="shared" ca="1" si="27"/>
        <v>delete</v>
      </c>
      <c r="B1671" s="16" cm="1">
        <f t="array" aca="1" ref="B1671" ca="1">INDIRECT("УникальныеСписки!D"&amp;ROW()-$L$4)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14"/>
      <c r="G1671" s="81" t="str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84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84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84" t="str" cm="1">
        <f t="array" aca="1" ref="J1671" ca="1">_xlfn.XLOOKUP($B1671,INDIRECT(SUBSTITUTE("ИсходныеДанные!$где$2:$где$50000","где",$B$4)),INDIRECT(SUBSTITUTE("ИсходныеДанные!$что$2:$что$50000","что",J$4)),"",0,1)</f>
        <v/>
      </c>
      <c r="K1671" s="3">
        <f ca="1">IF($B1671&lt;&gt;"",SUMIF(INDIRECT("ИсходныеДанные!$"&amp;$K$4&amp;"$2:$"&amp;$K$4&amp;"$50000"),$B1671&amp;"#"&amp;K$6,INDIRECT("ИсходныеДанные!$J$2:$J$50000")),0)</f>
        <v>0</v>
      </c>
      <c r="L1671" s="3">
        <f ca="1">IF($B1671&lt;&gt;"",SUMIF(INDIRECT("ИсходныеДанные!$"&amp;$K$4&amp;"$2:$"&amp;$K$4&amp;"$50000"),$B1671&amp;"#"&amp;L$6,INDIRECT("ИсходныеДанные!$J$2:$J$50000")),0)</f>
        <v>0</v>
      </c>
      <c r="M1671" s="3">
        <f ca="1">IF($B1671&lt;&gt;"",SUMIF(INDIRECT("ИсходныеДанные!$"&amp;$K$4&amp;"$2:$"&amp;$K$4&amp;"$50000"),$B1671&amp;"#"&amp;M$6,INDIRECT("ИсходныеДанные!$J$2:$J$50000")),0)</f>
        <v>0</v>
      </c>
      <c r="N1671" s="3">
        <f ca="1">IF($B1671&lt;&gt;"",SUMIF(INDIRECT("ИсходныеДанные!$"&amp;$K$4&amp;"$2:$"&amp;$K$4&amp;"$50000"),$B1671&amp;"#"&amp;N$6,INDIRECT("ИсходныеДанные!$J$2:$J$50000")),0)</f>
        <v>0</v>
      </c>
      <c r="O1671" s="3">
        <f ca="1">IF($B1671&lt;&gt;"",SUMIF(INDIRECT("ИсходныеДанные!$"&amp;$K$4&amp;"$2:$"&amp;$K$4&amp;"$50000"),$B1671&amp;"#"&amp;O$6,INDIRECT("ИсходныеДанные!$J$2:$J$50000")),0)</f>
        <v>0</v>
      </c>
      <c r="P1671" s="3">
        <f ca="1">IF($B1671&lt;&gt;"",SUMIF(INDIRECT("ИсходныеДанные!$"&amp;$K$4&amp;"$2:$"&amp;$K$4&amp;"$50000"),$B1671&amp;"#"&amp;P$6,INDIRECT("ИсходныеДанные!$J$2:$J$50000")),0)</f>
        <v>0</v>
      </c>
      <c r="Q1671" s="3">
        <f ca="1">IF($B1671&lt;&gt;"",SUMIF(INDIRECT("ИсходныеДанные!$"&amp;$K$4&amp;"$2:$"&amp;$K$4&amp;"$50000"),$B1671&amp;"#"&amp;Q$6,INDIRECT("ИсходныеДанные!$J$2:$J$50000")),0)</f>
        <v>0</v>
      </c>
      <c r="R1671" s="3">
        <f ca="1">IF($B1671&lt;&gt;"",SUMIF(INDIRECT("ИсходныеДанные!$"&amp;$K$4&amp;"$2:$"&amp;$K$4&amp;"$50000"),$B1671&amp;"#"&amp;R$6,INDIRECT("ИсходныеДанные!$J$2:$J$50000")),0)</f>
        <v>0</v>
      </c>
      <c r="S1671" s="3">
        <f ca="1">IF($B1671&lt;&gt;"",SUMIF(INDIRECT("ИсходныеДанные!$"&amp;$K$4&amp;"$2:$"&amp;$K$4&amp;"$50000"),$B1671&amp;"#"&amp;S$6,INDIRECT("ИсходныеДанные!$J$2:$J$50000")),0)</f>
        <v>0</v>
      </c>
      <c r="T1671" s="3">
        <f ca="1">IF($B1671&lt;&gt;"",SUMIF(INDIRECT("ИсходныеДанные!$"&amp;$K$4&amp;"$2:$"&amp;$K$4&amp;"$50000"),$B1671&amp;"#"&amp;T$6,INDIRECT("ИсходныеДанные!$J$2:$J$50000")),0)</f>
        <v>0</v>
      </c>
      <c r="U1671" s="3">
        <f ca="1">IF($B1671&lt;&gt;"",SUMIF(INDIRECT("ИсходныеДанные!$"&amp;$K$4&amp;"$2:$"&amp;$K$4&amp;"$50000"),$B1671&amp;"#"&amp;U$6,INDIRECT("ИсходныеДанные!$J$2:$J$50000")),0)</f>
        <v>0</v>
      </c>
      <c r="V1671" s="3">
        <f ca="1">IF($B1671&lt;&gt;"",SUMIF(INDIRECT("ИсходныеДанные!$"&amp;$K$4&amp;"$2:$"&amp;$K$4&amp;"$50000"),$B1671&amp;"#"&amp;V$6,INDIRECT("ИсходныеДанные!$J$2:$J$50000")),0)</f>
        <v>0</v>
      </c>
      <c r="W1671" s="16" t="e">
        <f ca="1">SUM(K1671:V1671)/Пофамильно!$R$1</f>
        <v>#DIV/0!</v>
      </c>
    </row>
    <row r="1672" spans="1:23" x14ac:dyDescent="0.25">
      <c r="A1672" s="10" t="str">
        <f t="shared" ca="1" si="27"/>
        <v>delete</v>
      </c>
      <c r="B1672" s="16" cm="1">
        <f t="array" aca="1" ref="B1672" ca="1">INDIRECT("УникальныеСписки!D"&amp;ROW()-$L$4)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14"/>
      <c r="G1672" s="81" t="str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84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84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84" t="str" cm="1">
        <f t="array" aca="1" ref="J1672" ca="1">_xlfn.XLOOKUP($B1672,INDIRECT(SUBSTITUTE("ИсходныеДанные!$где$2:$где$50000","где",$B$4)),INDIRECT(SUBSTITUTE("ИсходныеДанные!$что$2:$что$50000","что",J$4)),"",0,1)</f>
        <v/>
      </c>
      <c r="K1672" s="3">
        <f ca="1">IF($B1672&lt;&gt;"",SUMIF(INDIRECT("ИсходныеДанные!$"&amp;$K$4&amp;"$2:$"&amp;$K$4&amp;"$50000"),$B1672&amp;"#"&amp;K$6,INDIRECT("ИсходныеДанные!$J$2:$J$50000")),0)</f>
        <v>0</v>
      </c>
      <c r="L1672" s="3">
        <f ca="1">IF($B1672&lt;&gt;"",SUMIF(INDIRECT("ИсходныеДанные!$"&amp;$K$4&amp;"$2:$"&amp;$K$4&amp;"$50000"),$B1672&amp;"#"&amp;L$6,INDIRECT("ИсходныеДанные!$J$2:$J$50000")),0)</f>
        <v>0</v>
      </c>
      <c r="M1672" s="3">
        <f ca="1">IF($B1672&lt;&gt;"",SUMIF(INDIRECT("ИсходныеДанные!$"&amp;$K$4&amp;"$2:$"&amp;$K$4&amp;"$50000"),$B1672&amp;"#"&amp;M$6,INDIRECT("ИсходныеДанные!$J$2:$J$50000")),0)</f>
        <v>0</v>
      </c>
      <c r="N1672" s="3">
        <f ca="1">IF($B1672&lt;&gt;"",SUMIF(INDIRECT("ИсходныеДанные!$"&amp;$K$4&amp;"$2:$"&amp;$K$4&amp;"$50000"),$B1672&amp;"#"&amp;N$6,INDIRECT("ИсходныеДанные!$J$2:$J$50000")),0)</f>
        <v>0</v>
      </c>
      <c r="O1672" s="3">
        <f ca="1">IF($B1672&lt;&gt;"",SUMIF(INDIRECT("ИсходныеДанные!$"&amp;$K$4&amp;"$2:$"&amp;$K$4&amp;"$50000"),$B1672&amp;"#"&amp;O$6,INDIRECT("ИсходныеДанные!$J$2:$J$50000")),0)</f>
        <v>0</v>
      </c>
      <c r="P1672" s="3">
        <f ca="1">IF($B1672&lt;&gt;"",SUMIF(INDIRECT("ИсходныеДанные!$"&amp;$K$4&amp;"$2:$"&amp;$K$4&amp;"$50000"),$B1672&amp;"#"&amp;P$6,INDIRECT("ИсходныеДанные!$J$2:$J$50000")),0)</f>
        <v>0</v>
      </c>
      <c r="Q1672" s="3">
        <f ca="1">IF($B1672&lt;&gt;"",SUMIF(INDIRECT("ИсходныеДанные!$"&amp;$K$4&amp;"$2:$"&amp;$K$4&amp;"$50000"),$B1672&amp;"#"&amp;Q$6,INDIRECT("ИсходныеДанные!$J$2:$J$50000")),0)</f>
        <v>0</v>
      </c>
      <c r="R1672" s="3">
        <f ca="1">IF($B1672&lt;&gt;"",SUMIF(INDIRECT("ИсходныеДанные!$"&amp;$K$4&amp;"$2:$"&amp;$K$4&amp;"$50000"),$B1672&amp;"#"&amp;R$6,INDIRECT("ИсходныеДанные!$J$2:$J$50000")),0)</f>
        <v>0</v>
      </c>
      <c r="S1672" s="3">
        <f ca="1">IF($B1672&lt;&gt;"",SUMIF(INDIRECT("ИсходныеДанные!$"&amp;$K$4&amp;"$2:$"&amp;$K$4&amp;"$50000"),$B1672&amp;"#"&amp;S$6,INDIRECT("ИсходныеДанные!$J$2:$J$50000")),0)</f>
        <v>0</v>
      </c>
      <c r="T1672" s="3">
        <f ca="1">IF($B1672&lt;&gt;"",SUMIF(INDIRECT("ИсходныеДанные!$"&amp;$K$4&amp;"$2:$"&amp;$K$4&amp;"$50000"),$B1672&amp;"#"&amp;T$6,INDIRECT("ИсходныеДанные!$J$2:$J$50000")),0)</f>
        <v>0</v>
      </c>
      <c r="U1672" s="3">
        <f ca="1">IF($B1672&lt;&gt;"",SUMIF(INDIRECT("ИсходныеДанные!$"&amp;$K$4&amp;"$2:$"&amp;$K$4&amp;"$50000"),$B1672&amp;"#"&amp;U$6,INDIRECT("ИсходныеДанные!$J$2:$J$50000")),0)</f>
        <v>0</v>
      </c>
      <c r="V1672" s="3">
        <f ca="1">IF($B1672&lt;&gt;"",SUMIF(INDIRECT("ИсходныеДанные!$"&amp;$K$4&amp;"$2:$"&amp;$K$4&amp;"$50000"),$B1672&amp;"#"&amp;V$6,INDIRECT("ИсходныеДанные!$J$2:$J$50000")),0)</f>
        <v>0</v>
      </c>
      <c r="W1672" s="16" t="e">
        <f ca="1">SUM(K1672:V1672)/Пофамильно!$R$1</f>
        <v>#DIV/0!</v>
      </c>
    </row>
    <row r="1673" spans="1:23" x14ac:dyDescent="0.25">
      <c r="A1673" s="10" t="str">
        <f t="shared" ca="1" si="27"/>
        <v>delete</v>
      </c>
      <c r="B1673" s="16" cm="1">
        <f t="array" aca="1" ref="B1673" ca="1">INDIRECT("УникальныеСписки!D"&amp;ROW()-$L$4)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14"/>
      <c r="G1673" s="81" t="str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84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84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84" t="str" cm="1">
        <f t="array" aca="1" ref="J1673" ca="1">_xlfn.XLOOKUP($B1673,INDIRECT(SUBSTITUTE("ИсходныеДанные!$где$2:$где$50000","где",$B$4)),INDIRECT(SUBSTITUTE("ИсходныеДанные!$что$2:$что$50000","что",J$4)),"",0,1)</f>
        <v/>
      </c>
      <c r="K1673" s="3">
        <f ca="1">IF($B1673&lt;&gt;"",SUMIF(INDIRECT("ИсходныеДанные!$"&amp;$K$4&amp;"$2:$"&amp;$K$4&amp;"$50000"),$B1673&amp;"#"&amp;K$6,INDIRECT("ИсходныеДанные!$J$2:$J$50000")),0)</f>
        <v>0</v>
      </c>
      <c r="L1673" s="3">
        <f ca="1">IF($B1673&lt;&gt;"",SUMIF(INDIRECT("ИсходныеДанные!$"&amp;$K$4&amp;"$2:$"&amp;$K$4&amp;"$50000"),$B1673&amp;"#"&amp;L$6,INDIRECT("ИсходныеДанные!$J$2:$J$50000")),0)</f>
        <v>0</v>
      </c>
      <c r="M1673" s="3">
        <f ca="1">IF($B1673&lt;&gt;"",SUMIF(INDIRECT("ИсходныеДанные!$"&amp;$K$4&amp;"$2:$"&amp;$K$4&amp;"$50000"),$B1673&amp;"#"&amp;M$6,INDIRECT("ИсходныеДанные!$J$2:$J$50000")),0)</f>
        <v>0</v>
      </c>
      <c r="N1673" s="3">
        <f ca="1">IF($B1673&lt;&gt;"",SUMIF(INDIRECT("ИсходныеДанные!$"&amp;$K$4&amp;"$2:$"&amp;$K$4&amp;"$50000"),$B1673&amp;"#"&amp;N$6,INDIRECT("ИсходныеДанные!$J$2:$J$50000")),0)</f>
        <v>0</v>
      </c>
      <c r="O1673" s="3">
        <f ca="1">IF($B1673&lt;&gt;"",SUMIF(INDIRECT("ИсходныеДанные!$"&amp;$K$4&amp;"$2:$"&amp;$K$4&amp;"$50000"),$B1673&amp;"#"&amp;O$6,INDIRECT("ИсходныеДанные!$J$2:$J$50000")),0)</f>
        <v>0</v>
      </c>
      <c r="P1673" s="3">
        <f ca="1">IF($B1673&lt;&gt;"",SUMIF(INDIRECT("ИсходныеДанные!$"&amp;$K$4&amp;"$2:$"&amp;$K$4&amp;"$50000"),$B1673&amp;"#"&amp;P$6,INDIRECT("ИсходныеДанные!$J$2:$J$50000")),0)</f>
        <v>0</v>
      </c>
      <c r="Q1673" s="3">
        <f ca="1">IF($B1673&lt;&gt;"",SUMIF(INDIRECT("ИсходныеДанные!$"&amp;$K$4&amp;"$2:$"&amp;$K$4&amp;"$50000"),$B1673&amp;"#"&amp;Q$6,INDIRECT("ИсходныеДанные!$J$2:$J$50000")),0)</f>
        <v>0</v>
      </c>
      <c r="R1673" s="3">
        <f ca="1">IF($B1673&lt;&gt;"",SUMIF(INDIRECT("ИсходныеДанные!$"&amp;$K$4&amp;"$2:$"&amp;$K$4&amp;"$50000"),$B1673&amp;"#"&amp;R$6,INDIRECT("ИсходныеДанные!$J$2:$J$50000")),0)</f>
        <v>0</v>
      </c>
      <c r="S1673" s="3">
        <f ca="1">IF($B1673&lt;&gt;"",SUMIF(INDIRECT("ИсходныеДанные!$"&amp;$K$4&amp;"$2:$"&amp;$K$4&amp;"$50000"),$B1673&amp;"#"&amp;S$6,INDIRECT("ИсходныеДанные!$J$2:$J$50000")),0)</f>
        <v>0</v>
      </c>
      <c r="T1673" s="3">
        <f ca="1">IF($B1673&lt;&gt;"",SUMIF(INDIRECT("ИсходныеДанные!$"&amp;$K$4&amp;"$2:$"&amp;$K$4&amp;"$50000"),$B1673&amp;"#"&amp;T$6,INDIRECT("ИсходныеДанные!$J$2:$J$50000")),0)</f>
        <v>0</v>
      </c>
      <c r="U1673" s="3">
        <f ca="1">IF($B1673&lt;&gt;"",SUMIF(INDIRECT("ИсходныеДанные!$"&amp;$K$4&amp;"$2:$"&amp;$K$4&amp;"$50000"),$B1673&amp;"#"&amp;U$6,INDIRECT("ИсходныеДанные!$J$2:$J$50000")),0)</f>
        <v>0</v>
      </c>
      <c r="V1673" s="3">
        <f ca="1">IF($B1673&lt;&gt;"",SUMIF(INDIRECT("ИсходныеДанные!$"&amp;$K$4&amp;"$2:$"&amp;$K$4&amp;"$50000"),$B1673&amp;"#"&amp;V$6,INDIRECT("ИсходныеДанные!$J$2:$J$50000")),0)</f>
        <v>0</v>
      </c>
      <c r="W1673" s="16" t="e">
        <f ca="1">SUM(K1673:V1673)/Пофамильно!$R$1</f>
        <v>#DIV/0!</v>
      </c>
    </row>
    <row r="1674" spans="1:23" x14ac:dyDescent="0.25">
      <c r="A1674" s="10" t="str">
        <f t="shared" ca="1" si="27"/>
        <v>delete</v>
      </c>
      <c r="B1674" s="16" cm="1">
        <f t="array" aca="1" ref="B1674" ca="1">INDIRECT("УникальныеСписки!D"&amp;ROW()-$L$4)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14"/>
      <c r="G1674" s="81" t="str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84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84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84" t="str" cm="1">
        <f t="array" aca="1" ref="J1674" ca="1">_xlfn.XLOOKUP($B1674,INDIRECT(SUBSTITUTE("ИсходныеДанные!$где$2:$где$50000","где",$B$4)),INDIRECT(SUBSTITUTE("ИсходныеДанные!$что$2:$что$50000","что",J$4)),"",0,1)</f>
        <v/>
      </c>
      <c r="K1674" s="3">
        <f ca="1">IF($B1674&lt;&gt;"",SUMIF(INDIRECT("ИсходныеДанные!$"&amp;$K$4&amp;"$2:$"&amp;$K$4&amp;"$50000"),$B1674&amp;"#"&amp;K$6,INDIRECT("ИсходныеДанные!$J$2:$J$50000")),0)</f>
        <v>0</v>
      </c>
      <c r="L1674" s="3">
        <f ca="1">IF($B1674&lt;&gt;"",SUMIF(INDIRECT("ИсходныеДанные!$"&amp;$K$4&amp;"$2:$"&amp;$K$4&amp;"$50000"),$B1674&amp;"#"&amp;L$6,INDIRECT("ИсходныеДанные!$J$2:$J$50000")),0)</f>
        <v>0</v>
      </c>
      <c r="M1674" s="3">
        <f ca="1">IF($B1674&lt;&gt;"",SUMIF(INDIRECT("ИсходныеДанные!$"&amp;$K$4&amp;"$2:$"&amp;$K$4&amp;"$50000"),$B1674&amp;"#"&amp;M$6,INDIRECT("ИсходныеДанные!$J$2:$J$50000")),0)</f>
        <v>0</v>
      </c>
      <c r="N1674" s="3">
        <f ca="1">IF($B1674&lt;&gt;"",SUMIF(INDIRECT("ИсходныеДанные!$"&amp;$K$4&amp;"$2:$"&amp;$K$4&amp;"$50000"),$B1674&amp;"#"&amp;N$6,INDIRECT("ИсходныеДанные!$J$2:$J$50000")),0)</f>
        <v>0</v>
      </c>
      <c r="O1674" s="3">
        <f ca="1">IF($B1674&lt;&gt;"",SUMIF(INDIRECT("ИсходныеДанные!$"&amp;$K$4&amp;"$2:$"&amp;$K$4&amp;"$50000"),$B1674&amp;"#"&amp;O$6,INDIRECT("ИсходныеДанные!$J$2:$J$50000")),0)</f>
        <v>0</v>
      </c>
      <c r="P1674" s="3">
        <f ca="1">IF($B1674&lt;&gt;"",SUMIF(INDIRECT("ИсходныеДанные!$"&amp;$K$4&amp;"$2:$"&amp;$K$4&amp;"$50000"),$B1674&amp;"#"&amp;P$6,INDIRECT("ИсходныеДанные!$J$2:$J$50000")),0)</f>
        <v>0</v>
      </c>
      <c r="Q1674" s="3">
        <f ca="1">IF($B1674&lt;&gt;"",SUMIF(INDIRECT("ИсходныеДанные!$"&amp;$K$4&amp;"$2:$"&amp;$K$4&amp;"$50000"),$B1674&amp;"#"&amp;Q$6,INDIRECT("ИсходныеДанные!$J$2:$J$50000")),0)</f>
        <v>0</v>
      </c>
      <c r="R1674" s="3">
        <f ca="1">IF($B1674&lt;&gt;"",SUMIF(INDIRECT("ИсходныеДанные!$"&amp;$K$4&amp;"$2:$"&amp;$K$4&amp;"$50000"),$B1674&amp;"#"&amp;R$6,INDIRECT("ИсходныеДанные!$J$2:$J$50000")),0)</f>
        <v>0</v>
      </c>
      <c r="S1674" s="3">
        <f ca="1">IF($B1674&lt;&gt;"",SUMIF(INDIRECT("ИсходныеДанные!$"&amp;$K$4&amp;"$2:$"&amp;$K$4&amp;"$50000"),$B1674&amp;"#"&amp;S$6,INDIRECT("ИсходныеДанные!$J$2:$J$50000")),0)</f>
        <v>0</v>
      </c>
      <c r="T1674" s="3">
        <f ca="1">IF($B1674&lt;&gt;"",SUMIF(INDIRECT("ИсходныеДанные!$"&amp;$K$4&amp;"$2:$"&amp;$K$4&amp;"$50000"),$B1674&amp;"#"&amp;T$6,INDIRECT("ИсходныеДанные!$J$2:$J$50000")),0)</f>
        <v>0</v>
      </c>
      <c r="U1674" s="3">
        <f ca="1">IF($B1674&lt;&gt;"",SUMIF(INDIRECT("ИсходныеДанные!$"&amp;$K$4&amp;"$2:$"&amp;$K$4&amp;"$50000"),$B1674&amp;"#"&amp;U$6,INDIRECT("ИсходныеДанные!$J$2:$J$50000")),0)</f>
        <v>0</v>
      </c>
      <c r="V1674" s="3">
        <f ca="1">IF($B1674&lt;&gt;"",SUMIF(INDIRECT("ИсходныеДанные!$"&amp;$K$4&amp;"$2:$"&amp;$K$4&amp;"$50000"),$B1674&amp;"#"&amp;V$6,INDIRECT("ИсходныеДанные!$J$2:$J$50000")),0)</f>
        <v>0</v>
      </c>
      <c r="W1674" s="16" t="e">
        <f ca="1">SUM(K1674:V1674)/Пофамильно!$R$1</f>
        <v>#DIV/0!</v>
      </c>
    </row>
    <row r="1675" spans="1:23" x14ac:dyDescent="0.25">
      <c r="A1675" s="10" t="str">
        <f t="shared" ref="A1675:A1738" ca="1" si="28">IF(C1675="","delete","")</f>
        <v>delete</v>
      </c>
      <c r="B1675" s="16" cm="1">
        <f t="array" aca="1" ref="B1675" ca="1">INDIRECT("УникальныеСписки!D"&amp;ROW()-$L$4)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14"/>
      <c r="G1675" s="81" t="str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84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84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84" t="str" cm="1">
        <f t="array" aca="1" ref="J1675" ca="1">_xlfn.XLOOKUP($B1675,INDIRECT(SUBSTITUTE("ИсходныеДанные!$где$2:$где$50000","где",$B$4)),INDIRECT(SUBSTITUTE("ИсходныеДанные!$что$2:$что$50000","что",J$4)),"",0,1)</f>
        <v/>
      </c>
      <c r="K1675" s="3">
        <f ca="1">IF($B1675&lt;&gt;"",SUMIF(INDIRECT("ИсходныеДанные!$"&amp;$K$4&amp;"$2:$"&amp;$K$4&amp;"$50000"),$B1675&amp;"#"&amp;K$6,INDIRECT("ИсходныеДанные!$J$2:$J$50000")),0)</f>
        <v>0</v>
      </c>
      <c r="L1675" s="3">
        <f ca="1">IF($B1675&lt;&gt;"",SUMIF(INDIRECT("ИсходныеДанные!$"&amp;$K$4&amp;"$2:$"&amp;$K$4&amp;"$50000"),$B1675&amp;"#"&amp;L$6,INDIRECT("ИсходныеДанные!$J$2:$J$50000")),0)</f>
        <v>0</v>
      </c>
      <c r="M1675" s="3">
        <f ca="1">IF($B1675&lt;&gt;"",SUMIF(INDIRECT("ИсходныеДанные!$"&amp;$K$4&amp;"$2:$"&amp;$K$4&amp;"$50000"),$B1675&amp;"#"&amp;M$6,INDIRECT("ИсходныеДанные!$J$2:$J$50000")),0)</f>
        <v>0</v>
      </c>
      <c r="N1675" s="3">
        <f ca="1">IF($B1675&lt;&gt;"",SUMIF(INDIRECT("ИсходныеДанные!$"&amp;$K$4&amp;"$2:$"&amp;$K$4&amp;"$50000"),$B1675&amp;"#"&amp;N$6,INDIRECT("ИсходныеДанные!$J$2:$J$50000")),0)</f>
        <v>0</v>
      </c>
      <c r="O1675" s="3">
        <f ca="1">IF($B1675&lt;&gt;"",SUMIF(INDIRECT("ИсходныеДанные!$"&amp;$K$4&amp;"$2:$"&amp;$K$4&amp;"$50000"),$B1675&amp;"#"&amp;O$6,INDIRECT("ИсходныеДанные!$J$2:$J$50000")),0)</f>
        <v>0</v>
      </c>
      <c r="P1675" s="3">
        <f ca="1">IF($B1675&lt;&gt;"",SUMIF(INDIRECT("ИсходныеДанные!$"&amp;$K$4&amp;"$2:$"&amp;$K$4&amp;"$50000"),$B1675&amp;"#"&amp;P$6,INDIRECT("ИсходныеДанные!$J$2:$J$50000")),0)</f>
        <v>0</v>
      </c>
      <c r="Q1675" s="3">
        <f ca="1">IF($B1675&lt;&gt;"",SUMIF(INDIRECT("ИсходныеДанные!$"&amp;$K$4&amp;"$2:$"&amp;$K$4&amp;"$50000"),$B1675&amp;"#"&amp;Q$6,INDIRECT("ИсходныеДанные!$J$2:$J$50000")),0)</f>
        <v>0</v>
      </c>
      <c r="R1675" s="3">
        <f ca="1">IF($B1675&lt;&gt;"",SUMIF(INDIRECT("ИсходныеДанные!$"&amp;$K$4&amp;"$2:$"&amp;$K$4&amp;"$50000"),$B1675&amp;"#"&amp;R$6,INDIRECT("ИсходныеДанные!$J$2:$J$50000")),0)</f>
        <v>0</v>
      </c>
      <c r="S1675" s="3">
        <f ca="1">IF($B1675&lt;&gt;"",SUMIF(INDIRECT("ИсходныеДанные!$"&amp;$K$4&amp;"$2:$"&amp;$K$4&amp;"$50000"),$B1675&amp;"#"&amp;S$6,INDIRECT("ИсходныеДанные!$J$2:$J$50000")),0)</f>
        <v>0</v>
      </c>
      <c r="T1675" s="3">
        <f ca="1">IF($B1675&lt;&gt;"",SUMIF(INDIRECT("ИсходныеДанные!$"&amp;$K$4&amp;"$2:$"&amp;$K$4&amp;"$50000"),$B1675&amp;"#"&amp;T$6,INDIRECT("ИсходныеДанные!$J$2:$J$50000")),0)</f>
        <v>0</v>
      </c>
      <c r="U1675" s="3">
        <f ca="1">IF($B1675&lt;&gt;"",SUMIF(INDIRECT("ИсходныеДанные!$"&amp;$K$4&amp;"$2:$"&amp;$K$4&amp;"$50000"),$B1675&amp;"#"&amp;U$6,INDIRECT("ИсходныеДанные!$J$2:$J$50000")),0)</f>
        <v>0</v>
      </c>
      <c r="V1675" s="3">
        <f ca="1">IF($B1675&lt;&gt;"",SUMIF(INDIRECT("ИсходныеДанные!$"&amp;$K$4&amp;"$2:$"&amp;$K$4&amp;"$50000"),$B1675&amp;"#"&amp;V$6,INDIRECT("ИсходныеДанные!$J$2:$J$50000")),0)</f>
        <v>0</v>
      </c>
      <c r="W1675" s="16" t="e">
        <f ca="1">SUM(K1675:V1675)/Пофамильно!$R$1</f>
        <v>#DIV/0!</v>
      </c>
    </row>
    <row r="1676" spans="1:23" x14ac:dyDescent="0.25">
      <c r="A1676" s="10" t="str">
        <f t="shared" ca="1" si="28"/>
        <v>delete</v>
      </c>
      <c r="B1676" s="16" cm="1">
        <f t="array" aca="1" ref="B1676" ca="1">INDIRECT("УникальныеСписки!D"&amp;ROW()-$L$4)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14"/>
      <c r="G1676" s="81" t="str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84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84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84" t="str" cm="1">
        <f t="array" aca="1" ref="J1676" ca="1">_xlfn.XLOOKUP($B1676,INDIRECT(SUBSTITUTE("ИсходныеДанные!$где$2:$где$50000","где",$B$4)),INDIRECT(SUBSTITUTE("ИсходныеДанные!$что$2:$что$50000","что",J$4)),"",0,1)</f>
        <v/>
      </c>
      <c r="K1676" s="3">
        <f ca="1">IF($B1676&lt;&gt;"",SUMIF(INDIRECT("ИсходныеДанные!$"&amp;$K$4&amp;"$2:$"&amp;$K$4&amp;"$50000"),$B1676&amp;"#"&amp;K$6,INDIRECT("ИсходныеДанные!$J$2:$J$50000")),0)</f>
        <v>0</v>
      </c>
      <c r="L1676" s="3">
        <f ca="1">IF($B1676&lt;&gt;"",SUMIF(INDIRECT("ИсходныеДанные!$"&amp;$K$4&amp;"$2:$"&amp;$K$4&amp;"$50000"),$B1676&amp;"#"&amp;L$6,INDIRECT("ИсходныеДанные!$J$2:$J$50000")),0)</f>
        <v>0</v>
      </c>
      <c r="M1676" s="3">
        <f ca="1">IF($B1676&lt;&gt;"",SUMIF(INDIRECT("ИсходныеДанные!$"&amp;$K$4&amp;"$2:$"&amp;$K$4&amp;"$50000"),$B1676&amp;"#"&amp;M$6,INDIRECT("ИсходныеДанные!$J$2:$J$50000")),0)</f>
        <v>0</v>
      </c>
      <c r="N1676" s="3">
        <f ca="1">IF($B1676&lt;&gt;"",SUMIF(INDIRECT("ИсходныеДанные!$"&amp;$K$4&amp;"$2:$"&amp;$K$4&amp;"$50000"),$B1676&amp;"#"&amp;N$6,INDIRECT("ИсходныеДанные!$J$2:$J$50000")),0)</f>
        <v>0</v>
      </c>
      <c r="O1676" s="3">
        <f ca="1">IF($B1676&lt;&gt;"",SUMIF(INDIRECT("ИсходныеДанные!$"&amp;$K$4&amp;"$2:$"&amp;$K$4&amp;"$50000"),$B1676&amp;"#"&amp;O$6,INDIRECT("ИсходныеДанные!$J$2:$J$50000")),0)</f>
        <v>0</v>
      </c>
      <c r="P1676" s="3">
        <f ca="1">IF($B1676&lt;&gt;"",SUMIF(INDIRECT("ИсходныеДанные!$"&amp;$K$4&amp;"$2:$"&amp;$K$4&amp;"$50000"),$B1676&amp;"#"&amp;P$6,INDIRECT("ИсходныеДанные!$J$2:$J$50000")),0)</f>
        <v>0</v>
      </c>
      <c r="Q1676" s="3">
        <f ca="1">IF($B1676&lt;&gt;"",SUMIF(INDIRECT("ИсходныеДанные!$"&amp;$K$4&amp;"$2:$"&amp;$K$4&amp;"$50000"),$B1676&amp;"#"&amp;Q$6,INDIRECT("ИсходныеДанные!$J$2:$J$50000")),0)</f>
        <v>0</v>
      </c>
      <c r="R1676" s="3">
        <f ca="1">IF($B1676&lt;&gt;"",SUMIF(INDIRECT("ИсходныеДанные!$"&amp;$K$4&amp;"$2:$"&amp;$K$4&amp;"$50000"),$B1676&amp;"#"&amp;R$6,INDIRECT("ИсходныеДанные!$J$2:$J$50000")),0)</f>
        <v>0</v>
      </c>
      <c r="S1676" s="3">
        <f ca="1">IF($B1676&lt;&gt;"",SUMIF(INDIRECT("ИсходныеДанные!$"&amp;$K$4&amp;"$2:$"&amp;$K$4&amp;"$50000"),$B1676&amp;"#"&amp;S$6,INDIRECT("ИсходныеДанные!$J$2:$J$50000")),0)</f>
        <v>0</v>
      </c>
      <c r="T1676" s="3">
        <f ca="1">IF($B1676&lt;&gt;"",SUMIF(INDIRECT("ИсходныеДанные!$"&amp;$K$4&amp;"$2:$"&amp;$K$4&amp;"$50000"),$B1676&amp;"#"&amp;T$6,INDIRECT("ИсходныеДанные!$J$2:$J$50000")),0)</f>
        <v>0</v>
      </c>
      <c r="U1676" s="3">
        <f ca="1">IF($B1676&lt;&gt;"",SUMIF(INDIRECT("ИсходныеДанные!$"&amp;$K$4&amp;"$2:$"&amp;$K$4&amp;"$50000"),$B1676&amp;"#"&amp;U$6,INDIRECT("ИсходныеДанные!$J$2:$J$50000")),0)</f>
        <v>0</v>
      </c>
      <c r="V1676" s="3">
        <f ca="1">IF($B1676&lt;&gt;"",SUMIF(INDIRECT("ИсходныеДанные!$"&amp;$K$4&amp;"$2:$"&amp;$K$4&amp;"$50000"),$B1676&amp;"#"&amp;V$6,INDIRECT("ИсходныеДанные!$J$2:$J$50000")),0)</f>
        <v>0</v>
      </c>
      <c r="W1676" s="16" t="e">
        <f ca="1">SUM(K1676:V1676)/Пофамильно!$R$1</f>
        <v>#DIV/0!</v>
      </c>
    </row>
    <row r="1677" spans="1:23" x14ac:dyDescent="0.25">
      <c r="A1677" s="10" t="str">
        <f t="shared" ca="1" si="28"/>
        <v>delete</v>
      </c>
      <c r="B1677" s="16" cm="1">
        <f t="array" aca="1" ref="B1677" ca="1">INDIRECT("УникальныеСписки!D"&amp;ROW()-$L$4)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14"/>
      <c r="G1677" s="81" t="str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84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84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84" t="str" cm="1">
        <f t="array" aca="1" ref="J1677" ca="1">_xlfn.XLOOKUP($B1677,INDIRECT(SUBSTITUTE("ИсходныеДанные!$где$2:$где$50000","где",$B$4)),INDIRECT(SUBSTITUTE("ИсходныеДанные!$что$2:$что$50000","что",J$4)),"",0,1)</f>
        <v/>
      </c>
      <c r="K1677" s="3">
        <f ca="1">IF($B1677&lt;&gt;"",SUMIF(INDIRECT("ИсходныеДанные!$"&amp;$K$4&amp;"$2:$"&amp;$K$4&amp;"$50000"),$B1677&amp;"#"&amp;K$6,INDIRECT("ИсходныеДанные!$J$2:$J$50000")),0)</f>
        <v>0</v>
      </c>
      <c r="L1677" s="3">
        <f ca="1">IF($B1677&lt;&gt;"",SUMIF(INDIRECT("ИсходныеДанные!$"&amp;$K$4&amp;"$2:$"&amp;$K$4&amp;"$50000"),$B1677&amp;"#"&amp;L$6,INDIRECT("ИсходныеДанные!$J$2:$J$50000")),0)</f>
        <v>0</v>
      </c>
      <c r="M1677" s="3">
        <f ca="1">IF($B1677&lt;&gt;"",SUMIF(INDIRECT("ИсходныеДанные!$"&amp;$K$4&amp;"$2:$"&amp;$K$4&amp;"$50000"),$B1677&amp;"#"&amp;M$6,INDIRECT("ИсходныеДанные!$J$2:$J$50000")),0)</f>
        <v>0</v>
      </c>
      <c r="N1677" s="3">
        <f ca="1">IF($B1677&lt;&gt;"",SUMIF(INDIRECT("ИсходныеДанные!$"&amp;$K$4&amp;"$2:$"&amp;$K$4&amp;"$50000"),$B1677&amp;"#"&amp;N$6,INDIRECT("ИсходныеДанные!$J$2:$J$50000")),0)</f>
        <v>0</v>
      </c>
      <c r="O1677" s="3">
        <f ca="1">IF($B1677&lt;&gt;"",SUMIF(INDIRECT("ИсходныеДанные!$"&amp;$K$4&amp;"$2:$"&amp;$K$4&amp;"$50000"),$B1677&amp;"#"&amp;O$6,INDIRECT("ИсходныеДанные!$J$2:$J$50000")),0)</f>
        <v>0</v>
      </c>
      <c r="P1677" s="3">
        <f ca="1">IF($B1677&lt;&gt;"",SUMIF(INDIRECT("ИсходныеДанные!$"&amp;$K$4&amp;"$2:$"&amp;$K$4&amp;"$50000"),$B1677&amp;"#"&amp;P$6,INDIRECT("ИсходныеДанные!$J$2:$J$50000")),0)</f>
        <v>0</v>
      </c>
      <c r="Q1677" s="3">
        <f ca="1">IF($B1677&lt;&gt;"",SUMIF(INDIRECT("ИсходныеДанные!$"&amp;$K$4&amp;"$2:$"&amp;$K$4&amp;"$50000"),$B1677&amp;"#"&amp;Q$6,INDIRECT("ИсходныеДанные!$J$2:$J$50000")),0)</f>
        <v>0</v>
      </c>
      <c r="R1677" s="3">
        <f ca="1">IF($B1677&lt;&gt;"",SUMIF(INDIRECT("ИсходныеДанные!$"&amp;$K$4&amp;"$2:$"&amp;$K$4&amp;"$50000"),$B1677&amp;"#"&amp;R$6,INDIRECT("ИсходныеДанные!$J$2:$J$50000")),0)</f>
        <v>0</v>
      </c>
      <c r="S1677" s="3">
        <f ca="1">IF($B1677&lt;&gt;"",SUMIF(INDIRECT("ИсходныеДанные!$"&amp;$K$4&amp;"$2:$"&amp;$K$4&amp;"$50000"),$B1677&amp;"#"&amp;S$6,INDIRECT("ИсходныеДанные!$J$2:$J$50000")),0)</f>
        <v>0</v>
      </c>
      <c r="T1677" s="3">
        <f ca="1">IF($B1677&lt;&gt;"",SUMIF(INDIRECT("ИсходныеДанные!$"&amp;$K$4&amp;"$2:$"&amp;$K$4&amp;"$50000"),$B1677&amp;"#"&amp;T$6,INDIRECT("ИсходныеДанные!$J$2:$J$50000")),0)</f>
        <v>0</v>
      </c>
      <c r="U1677" s="3">
        <f ca="1">IF($B1677&lt;&gt;"",SUMIF(INDIRECT("ИсходныеДанные!$"&amp;$K$4&amp;"$2:$"&amp;$K$4&amp;"$50000"),$B1677&amp;"#"&amp;U$6,INDIRECT("ИсходныеДанные!$J$2:$J$50000")),0)</f>
        <v>0</v>
      </c>
      <c r="V1677" s="3">
        <f ca="1">IF($B1677&lt;&gt;"",SUMIF(INDIRECT("ИсходныеДанные!$"&amp;$K$4&amp;"$2:$"&amp;$K$4&amp;"$50000"),$B1677&amp;"#"&amp;V$6,INDIRECT("ИсходныеДанные!$J$2:$J$50000")),0)</f>
        <v>0</v>
      </c>
      <c r="W1677" s="16" t="e">
        <f ca="1">SUM(K1677:V1677)/Пофамильно!$R$1</f>
        <v>#DIV/0!</v>
      </c>
    </row>
    <row r="1678" spans="1:23" x14ac:dyDescent="0.25">
      <c r="A1678" s="10" t="str">
        <f t="shared" ca="1" si="28"/>
        <v>delete</v>
      </c>
      <c r="B1678" s="16" cm="1">
        <f t="array" aca="1" ref="B1678" ca="1">INDIRECT("УникальныеСписки!D"&amp;ROW()-$L$4)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14"/>
      <c r="G1678" s="81" t="str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84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84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84" t="str" cm="1">
        <f t="array" aca="1" ref="J1678" ca="1">_xlfn.XLOOKUP($B1678,INDIRECT(SUBSTITUTE("ИсходныеДанные!$где$2:$где$50000","где",$B$4)),INDIRECT(SUBSTITUTE("ИсходныеДанные!$что$2:$что$50000","что",J$4)),"",0,1)</f>
        <v/>
      </c>
      <c r="K1678" s="3">
        <f ca="1">IF($B1678&lt;&gt;"",SUMIF(INDIRECT("ИсходныеДанные!$"&amp;$K$4&amp;"$2:$"&amp;$K$4&amp;"$50000"),$B1678&amp;"#"&amp;K$6,INDIRECT("ИсходныеДанные!$J$2:$J$50000")),0)</f>
        <v>0</v>
      </c>
      <c r="L1678" s="3">
        <f ca="1">IF($B1678&lt;&gt;"",SUMIF(INDIRECT("ИсходныеДанные!$"&amp;$K$4&amp;"$2:$"&amp;$K$4&amp;"$50000"),$B1678&amp;"#"&amp;L$6,INDIRECT("ИсходныеДанные!$J$2:$J$50000")),0)</f>
        <v>0</v>
      </c>
      <c r="M1678" s="3">
        <f ca="1">IF($B1678&lt;&gt;"",SUMIF(INDIRECT("ИсходныеДанные!$"&amp;$K$4&amp;"$2:$"&amp;$K$4&amp;"$50000"),$B1678&amp;"#"&amp;M$6,INDIRECT("ИсходныеДанные!$J$2:$J$50000")),0)</f>
        <v>0</v>
      </c>
      <c r="N1678" s="3">
        <f ca="1">IF($B1678&lt;&gt;"",SUMIF(INDIRECT("ИсходныеДанные!$"&amp;$K$4&amp;"$2:$"&amp;$K$4&amp;"$50000"),$B1678&amp;"#"&amp;N$6,INDIRECT("ИсходныеДанные!$J$2:$J$50000")),0)</f>
        <v>0</v>
      </c>
      <c r="O1678" s="3">
        <f ca="1">IF($B1678&lt;&gt;"",SUMIF(INDIRECT("ИсходныеДанные!$"&amp;$K$4&amp;"$2:$"&amp;$K$4&amp;"$50000"),$B1678&amp;"#"&amp;O$6,INDIRECT("ИсходныеДанные!$J$2:$J$50000")),0)</f>
        <v>0</v>
      </c>
      <c r="P1678" s="3">
        <f ca="1">IF($B1678&lt;&gt;"",SUMIF(INDIRECT("ИсходныеДанные!$"&amp;$K$4&amp;"$2:$"&amp;$K$4&amp;"$50000"),$B1678&amp;"#"&amp;P$6,INDIRECT("ИсходныеДанные!$J$2:$J$50000")),0)</f>
        <v>0</v>
      </c>
      <c r="Q1678" s="3">
        <f ca="1">IF($B1678&lt;&gt;"",SUMIF(INDIRECT("ИсходныеДанные!$"&amp;$K$4&amp;"$2:$"&amp;$K$4&amp;"$50000"),$B1678&amp;"#"&amp;Q$6,INDIRECT("ИсходныеДанные!$J$2:$J$50000")),0)</f>
        <v>0</v>
      </c>
      <c r="R1678" s="3">
        <f ca="1">IF($B1678&lt;&gt;"",SUMIF(INDIRECT("ИсходныеДанные!$"&amp;$K$4&amp;"$2:$"&amp;$K$4&amp;"$50000"),$B1678&amp;"#"&amp;R$6,INDIRECT("ИсходныеДанные!$J$2:$J$50000")),0)</f>
        <v>0</v>
      </c>
      <c r="S1678" s="3">
        <f ca="1">IF($B1678&lt;&gt;"",SUMIF(INDIRECT("ИсходныеДанные!$"&amp;$K$4&amp;"$2:$"&amp;$K$4&amp;"$50000"),$B1678&amp;"#"&amp;S$6,INDIRECT("ИсходныеДанные!$J$2:$J$50000")),0)</f>
        <v>0</v>
      </c>
      <c r="T1678" s="3">
        <f ca="1">IF($B1678&lt;&gt;"",SUMIF(INDIRECT("ИсходныеДанные!$"&amp;$K$4&amp;"$2:$"&amp;$K$4&amp;"$50000"),$B1678&amp;"#"&amp;T$6,INDIRECT("ИсходныеДанные!$J$2:$J$50000")),0)</f>
        <v>0</v>
      </c>
      <c r="U1678" s="3">
        <f ca="1">IF($B1678&lt;&gt;"",SUMIF(INDIRECT("ИсходныеДанные!$"&amp;$K$4&amp;"$2:$"&amp;$K$4&amp;"$50000"),$B1678&amp;"#"&amp;U$6,INDIRECT("ИсходныеДанные!$J$2:$J$50000")),0)</f>
        <v>0</v>
      </c>
      <c r="V1678" s="3">
        <f ca="1">IF($B1678&lt;&gt;"",SUMIF(INDIRECT("ИсходныеДанные!$"&amp;$K$4&amp;"$2:$"&amp;$K$4&amp;"$50000"),$B1678&amp;"#"&amp;V$6,INDIRECT("ИсходныеДанные!$J$2:$J$50000")),0)</f>
        <v>0</v>
      </c>
      <c r="W1678" s="16" t="e">
        <f ca="1">SUM(K1678:V1678)/Пофамильно!$R$1</f>
        <v>#DIV/0!</v>
      </c>
    </row>
    <row r="1679" spans="1:23" x14ac:dyDescent="0.25">
      <c r="A1679" s="10" t="str">
        <f t="shared" ca="1" si="28"/>
        <v>delete</v>
      </c>
      <c r="B1679" s="16" cm="1">
        <f t="array" aca="1" ref="B1679" ca="1">INDIRECT("УникальныеСписки!D"&amp;ROW()-$L$4)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14"/>
      <c r="G1679" s="81" t="str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84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84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84" t="str" cm="1">
        <f t="array" aca="1" ref="J1679" ca="1">_xlfn.XLOOKUP($B1679,INDIRECT(SUBSTITUTE("ИсходныеДанные!$где$2:$где$50000","где",$B$4)),INDIRECT(SUBSTITUTE("ИсходныеДанные!$что$2:$что$50000","что",J$4)),"",0,1)</f>
        <v/>
      </c>
      <c r="K1679" s="3">
        <f ca="1">IF($B1679&lt;&gt;"",SUMIF(INDIRECT("ИсходныеДанные!$"&amp;$K$4&amp;"$2:$"&amp;$K$4&amp;"$50000"),$B1679&amp;"#"&amp;K$6,INDIRECT("ИсходныеДанные!$J$2:$J$50000")),0)</f>
        <v>0</v>
      </c>
      <c r="L1679" s="3">
        <f ca="1">IF($B1679&lt;&gt;"",SUMIF(INDIRECT("ИсходныеДанные!$"&amp;$K$4&amp;"$2:$"&amp;$K$4&amp;"$50000"),$B1679&amp;"#"&amp;L$6,INDIRECT("ИсходныеДанные!$J$2:$J$50000")),0)</f>
        <v>0</v>
      </c>
      <c r="M1679" s="3">
        <f ca="1">IF($B1679&lt;&gt;"",SUMIF(INDIRECT("ИсходныеДанные!$"&amp;$K$4&amp;"$2:$"&amp;$K$4&amp;"$50000"),$B1679&amp;"#"&amp;M$6,INDIRECT("ИсходныеДанные!$J$2:$J$50000")),0)</f>
        <v>0</v>
      </c>
      <c r="N1679" s="3">
        <f ca="1">IF($B1679&lt;&gt;"",SUMIF(INDIRECT("ИсходныеДанные!$"&amp;$K$4&amp;"$2:$"&amp;$K$4&amp;"$50000"),$B1679&amp;"#"&amp;N$6,INDIRECT("ИсходныеДанные!$J$2:$J$50000")),0)</f>
        <v>0</v>
      </c>
      <c r="O1679" s="3">
        <f ca="1">IF($B1679&lt;&gt;"",SUMIF(INDIRECT("ИсходныеДанные!$"&amp;$K$4&amp;"$2:$"&amp;$K$4&amp;"$50000"),$B1679&amp;"#"&amp;O$6,INDIRECT("ИсходныеДанные!$J$2:$J$50000")),0)</f>
        <v>0</v>
      </c>
      <c r="P1679" s="3">
        <f ca="1">IF($B1679&lt;&gt;"",SUMIF(INDIRECT("ИсходныеДанные!$"&amp;$K$4&amp;"$2:$"&amp;$K$4&amp;"$50000"),$B1679&amp;"#"&amp;P$6,INDIRECT("ИсходныеДанные!$J$2:$J$50000")),0)</f>
        <v>0</v>
      </c>
      <c r="Q1679" s="3">
        <f ca="1">IF($B1679&lt;&gt;"",SUMIF(INDIRECT("ИсходныеДанные!$"&amp;$K$4&amp;"$2:$"&amp;$K$4&amp;"$50000"),$B1679&amp;"#"&amp;Q$6,INDIRECT("ИсходныеДанные!$J$2:$J$50000")),0)</f>
        <v>0</v>
      </c>
      <c r="R1679" s="3">
        <f ca="1">IF($B1679&lt;&gt;"",SUMIF(INDIRECT("ИсходныеДанные!$"&amp;$K$4&amp;"$2:$"&amp;$K$4&amp;"$50000"),$B1679&amp;"#"&amp;R$6,INDIRECT("ИсходныеДанные!$J$2:$J$50000")),0)</f>
        <v>0</v>
      </c>
      <c r="S1679" s="3">
        <f ca="1">IF($B1679&lt;&gt;"",SUMIF(INDIRECT("ИсходныеДанные!$"&amp;$K$4&amp;"$2:$"&amp;$K$4&amp;"$50000"),$B1679&amp;"#"&amp;S$6,INDIRECT("ИсходныеДанные!$J$2:$J$50000")),0)</f>
        <v>0</v>
      </c>
      <c r="T1679" s="3">
        <f ca="1">IF($B1679&lt;&gt;"",SUMIF(INDIRECT("ИсходныеДанные!$"&amp;$K$4&amp;"$2:$"&amp;$K$4&amp;"$50000"),$B1679&amp;"#"&amp;T$6,INDIRECT("ИсходныеДанные!$J$2:$J$50000")),0)</f>
        <v>0</v>
      </c>
      <c r="U1679" s="3">
        <f ca="1">IF($B1679&lt;&gt;"",SUMIF(INDIRECT("ИсходныеДанные!$"&amp;$K$4&amp;"$2:$"&amp;$K$4&amp;"$50000"),$B1679&amp;"#"&amp;U$6,INDIRECT("ИсходныеДанные!$J$2:$J$50000")),0)</f>
        <v>0</v>
      </c>
      <c r="V1679" s="3">
        <f ca="1">IF($B1679&lt;&gt;"",SUMIF(INDIRECT("ИсходныеДанные!$"&amp;$K$4&amp;"$2:$"&amp;$K$4&amp;"$50000"),$B1679&amp;"#"&amp;V$6,INDIRECT("ИсходныеДанные!$J$2:$J$50000")),0)</f>
        <v>0</v>
      </c>
      <c r="W1679" s="16" t="e">
        <f ca="1">SUM(K1679:V1679)/Пофамильно!$R$1</f>
        <v>#DIV/0!</v>
      </c>
    </row>
    <row r="1680" spans="1:23" x14ac:dyDescent="0.25">
      <c r="A1680" s="10" t="str">
        <f t="shared" ca="1" si="28"/>
        <v>delete</v>
      </c>
      <c r="B1680" s="16" cm="1">
        <f t="array" aca="1" ref="B1680" ca="1">INDIRECT("УникальныеСписки!D"&amp;ROW()-$L$4)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14"/>
      <c r="G1680" s="81" t="str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84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84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84" t="str" cm="1">
        <f t="array" aca="1" ref="J1680" ca="1">_xlfn.XLOOKUP($B1680,INDIRECT(SUBSTITUTE("ИсходныеДанные!$где$2:$где$50000","где",$B$4)),INDIRECT(SUBSTITUTE("ИсходныеДанные!$что$2:$что$50000","что",J$4)),"",0,1)</f>
        <v/>
      </c>
      <c r="K1680" s="3">
        <f ca="1">IF($B1680&lt;&gt;"",SUMIF(INDIRECT("ИсходныеДанные!$"&amp;$K$4&amp;"$2:$"&amp;$K$4&amp;"$50000"),$B1680&amp;"#"&amp;K$6,INDIRECT("ИсходныеДанные!$J$2:$J$50000")),0)</f>
        <v>0</v>
      </c>
      <c r="L1680" s="3">
        <f ca="1">IF($B1680&lt;&gt;"",SUMIF(INDIRECT("ИсходныеДанные!$"&amp;$K$4&amp;"$2:$"&amp;$K$4&amp;"$50000"),$B1680&amp;"#"&amp;L$6,INDIRECT("ИсходныеДанные!$J$2:$J$50000")),0)</f>
        <v>0</v>
      </c>
      <c r="M1680" s="3">
        <f ca="1">IF($B1680&lt;&gt;"",SUMIF(INDIRECT("ИсходныеДанные!$"&amp;$K$4&amp;"$2:$"&amp;$K$4&amp;"$50000"),$B1680&amp;"#"&amp;M$6,INDIRECT("ИсходныеДанные!$J$2:$J$50000")),0)</f>
        <v>0</v>
      </c>
      <c r="N1680" s="3">
        <f ca="1">IF($B1680&lt;&gt;"",SUMIF(INDIRECT("ИсходныеДанные!$"&amp;$K$4&amp;"$2:$"&amp;$K$4&amp;"$50000"),$B1680&amp;"#"&amp;N$6,INDIRECT("ИсходныеДанные!$J$2:$J$50000")),0)</f>
        <v>0</v>
      </c>
      <c r="O1680" s="3">
        <f ca="1">IF($B1680&lt;&gt;"",SUMIF(INDIRECT("ИсходныеДанные!$"&amp;$K$4&amp;"$2:$"&amp;$K$4&amp;"$50000"),$B1680&amp;"#"&amp;O$6,INDIRECT("ИсходныеДанные!$J$2:$J$50000")),0)</f>
        <v>0</v>
      </c>
      <c r="P1680" s="3">
        <f ca="1">IF($B1680&lt;&gt;"",SUMIF(INDIRECT("ИсходныеДанные!$"&amp;$K$4&amp;"$2:$"&amp;$K$4&amp;"$50000"),$B1680&amp;"#"&amp;P$6,INDIRECT("ИсходныеДанные!$J$2:$J$50000")),0)</f>
        <v>0</v>
      </c>
      <c r="Q1680" s="3">
        <f ca="1">IF($B1680&lt;&gt;"",SUMIF(INDIRECT("ИсходныеДанные!$"&amp;$K$4&amp;"$2:$"&amp;$K$4&amp;"$50000"),$B1680&amp;"#"&amp;Q$6,INDIRECT("ИсходныеДанные!$J$2:$J$50000")),0)</f>
        <v>0</v>
      </c>
      <c r="R1680" s="3">
        <f ca="1">IF($B1680&lt;&gt;"",SUMIF(INDIRECT("ИсходныеДанные!$"&amp;$K$4&amp;"$2:$"&amp;$K$4&amp;"$50000"),$B1680&amp;"#"&amp;R$6,INDIRECT("ИсходныеДанные!$J$2:$J$50000")),0)</f>
        <v>0</v>
      </c>
      <c r="S1680" s="3">
        <f ca="1">IF($B1680&lt;&gt;"",SUMIF(INDIRECT("ИсходныеДанные!$"&amp;$K$4&amp;"$2:$"&amp;$K$4&amp;"$50000"),$B1680&amp;"#"&amp;S$6,INDIRECT("ИсходныеДанные!$J$2:$J$50000")),0)</f>
        <v>0</v>
      </c>
      <c r="T1680" s="3">
        <f ca="1">IF($B1680&lt;&gt;"",SUMIF(INDIRECT("ИсходныеДанные!$"&amp;$K$4&amp;"$2:$"&amp;$K$4&amp;"$50000"),$B1680&amp;"#"&amp;T$6,INDIRECT("ИсходныеДанные!$J$2:$J$50000")),0)</f>
        <v>0</v>
      </c>
      <c r="U1680" s="3">
        <f ca="1">IF($B1680&lt;&gt;"",SUMIF(INDIRECT("ИсходныеДанные!$"&amp;$K$4&amp;"$2:$"&amp;$K$4&amp;"$50000"),$B1680&amp;"#"&amp;U$6,INDIRECT("ИсходныеДанные!$J$2:$J$50000")),0)</f>
        <v>0</v>
      </c>
      <c r="V1680" s="3">
        <f ca="1">IF($B1680&lt;&gt;"",SUMIF(INDIRECT("ИсходныеДанные!$"&amp;$K$4&amp;"$2:$"&amp;$K$4&amp;"$50000"),$B1680&amp;"#"&amp;V$6,INDIRECT("ИсходныеДанные!$J$2:$J$50000")),0)</f>
        <v>0</v>
      </c>
      <c r="W1680" s="16" t="e">
        <f ca="1">SUM(K1680:V1680)/Пофамильно!$R$1</f>
        <v>#DIV/0!</v>
      </c>
    </row>
    <row r="1681" spans="1:23" x14ac:dyDescent="0.25">
      <c r="A1681" s="10" t="str">
        <f t="shared" ca="1" si="28"/>
        <v>delete</v>
      </c>
      <c r="B1681" s="16" cm="1">
        <f t="array" aca="1" ref="B1681" ca="1">INDIRECT("УникальныеСписки!D"&amp;ROW()-$L$4)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14"/>
      <c r="G1681" s="81" t="str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84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84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84" t="str" cm="1">
        <f t="array" aca="1" ref="J1681" ca="1">_xlfn.XLOOKUP($B1681,INDIRECT(SUBSTITUTE("ИсходныеДанные!$где$2:$где$50000","где",$B$4)),INDIRECT(SUBSTITUTE("ИсходныеДанные!$что$2:$что$50000","что",J$4)),"",0,1)</f>
        <v/>
      </c>
      <c r="K1681" s="3">
        <f ca="1">IF($B1681&lt;&gt;"",SUMIF(INDIRECT("ИсходныеДанные!$"&amp;$K$4&amp;"$2:$"&amp;$K$4&amp;"$50000"),$B1681&amp;"#"&amp;K$6,INDIRECT("ИсходныеДанные!$J$2:$J$50000")),0)</f>
        <v>0</v>
      </c>
      <c r="L1681" s="3">
        <f ca="1">IF($B1681&lt;&gt;"",SUMIF(INDIRECT("ИсходныеДанные!$"&amp;$K$4&amp;"$2:$"&amp;$K$4&amp;"$50000"),$B1681&amp;"#"&amp;L$6,INDIRECT("ИсходныеДанные!$J$2:$J$50000")),0)</f>
        <v>0</v>
      </c>
      <c r="M1681" s="3">
        <f ca="1">IF($B1681&lt;&gt;"",SUMIF(INDIRECT("ИсходныеДанные!$"&amp;$K$4&amp;"$2:$"&amp;$K$4&amp;"$50000"),$B1681&amp;"#"&amp;M$6,INDIRECT("ИсходныеДанные!$J$2:$J$50000")),0)</f>
        <v>0</v>
      </c>
      <c r="N1681" s="3">
        <f ca="1">IF($B1681&lt;&gt;"",SUMIF(INDIRECT("ИсходныеДанные!$"&amp;$K$4&amp;"$2:$"&amp;$K$4&amp;"$50000"),$B1681&amp;"#"&amp;N$6,INDIRECT("ИсходныеДанные!$J$2:$J$50000")),0)</f>
        <v>0</v>
      </c>
      <c r="O1681" s="3">
        <f ca="1">IF($B1681&lt;&gt;"",SUMIF(INDIRECT("ИсходныеДанные!$"&amp;$K$4&amp;"$2:$"&amp;$K$4&amp;"$50000"),$B1681&amp;"#"&amp;O$6,INDIRECT("ИсходныеДанные!$J$2:$J$50000")),0)</f>
        <v>0</v>
      </c>
      <c r="P1681" s="3">
        <f ca="1">IF($B1681&lt;&gt;"",SUMIF(INDIRECT("ИсходныеДанные!$"&amp;$K$4&amp;"$2:$"&amp;$K$4&amp;"$50000"),$B1681&amp;"#"&amp;P$6,INDIRECT("ИсходныеДанные!$J$2:$J$50000")),0)</f>
        <v>0</v>
      </c>
      <c r="Q1681" s="3">
        <f ca="1">IF($B1681&lt;&gt;"",SUMIF(INDIRECT("ИсходныеДанные!$"&amp;$K$4&amp;"$2:$"&amp;$K$4&amp;"$50000"),$B1681&amp;"#"&amp;Q$6,INDIRECT("ИсходныеДанные!$J$2:$J$50000")),0)</f>
        <v>0</v>
      </c>
      <c r="R1681" s="3">
        <f ca="1">IF($B1681&lt;&gt;"",SUMIF(INDIRECT("ИсходныеДанные!$"&amp;$K$4&amp;"$2:$"&amp;$K$4&amp;"$50000"),$B1681&amp;"#"&amp;R$6,INDIRECT("ИсходныеДанные!$J$2:$J$50000")),0)</f>
        <v>0</v>
      </c>
      <c r="S1681" s="3">
        <f ca="1">IF($B1681&lt;&gt;"",SUMIF(INDIRECT("ИсходныеДанные!$"&amp;$K$4&amp;"$2:$"&amp;$K$4&amp;"$50000"),$B1681&amp;"#"&amp;S$6,INDIRECT("ИсходныеДанные!$J$2:$J$50000")),0)</f>
        <v>0</v>
      </c>
      <c r="T1681" s="3">
        <f ca="1">IF($B1681&lt;&gt;"",SUMIF(INDIRECT("ИсходныеДанные!$"&amp;$K$4&amp;"$2:$"&amp;$K$4&amp;"$50000"),$B1681&amp;"#"&amp;T$6,INDIRECT("ИсходныеДанные!$J$2:$J$50000")),0)</f>
        <v>0</v>
      </c>
      <c r="U1681" s="3">
        <f ca="1">IF($B1681&lt;&gt;"",SUMIF(INDIRECT("ИсходныеДанные!$"&amp;$K$4&amp;"$2:$"&amp;$K$4&amp;"$50000"),$B1681&amp;"#"&amp;U$6,INDIRECT("ИсходныеДанные!$J$2:$J$50000")),0)</f>
        <v>0</v>
      </c>
      <c r="V1681" s="3">
        <f ca="1">IF($B1681&lt;&gt;"",SUMIF(INDIRECT("ИсходныеДанные!$"&amp;$K$4&amp;"$2:$"&amp;$K$4&amp;"$50000"),$B1681&amp;"#"&amp;V$6,INDIRECT("ИсходныеДанные!$J$2:$J$50000")),0)</f>
        <v>0</v>
      </c>
      <c r="W1681" s="16" t="e">
        <f ca="1">SUM(K1681:V1681)/Пофамильно!$R$1</f>
        <v>#DIV/0!</v>
      </c>
    </row>
    <row r="1682" spans="1:23" x14ac:dyDescent="0.25">
      <c r="A1682" s="10" t="str">
        <f t="shared" ca="1" si="28"/>
        <v>delete</v>
      </c>
      <c r="B1682" s="16" cm="1">
        <f t="array" aca="1" ref="B1682" ca="1">INDIRECT("УникальныеСписки!D"&amp;ROW()-$L$4)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14"/>
      <c r="G1682" s="81" t="str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84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84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84" t="str" cm="1">
        <f t="array" aca="1" ref="J1682" ca="1">_xlfn.XLOOKUP($B1682,INDIRECT(SUBSTITUTE("ИсходныеДанные!$где$2:$где$50000","где",$B$4)),INDIRECT(SUBSTITUTE("ИсходныеДанные!$что$2:$что$50000","что",J$4)),"",0,1)</f>
        <v/>
      </c>
      <c r="K1682" s="3">
        <f ca="1">IF($B1682&lt;&gt;"",SUMIF(INDIRECT("ИсходныеДанные!$"&amp;$K$4&amp;"$2:$"&amp;$K$4&amp;"$50000"),$B1682&amp;"#"&amp;K$6,INDIRECT("ИсходныеДанные!$J$2:$J$50000")),0)</f>
        <v>0</v>
      </c>
      <c r="L1682" s="3">
        <f ca="1">IF($B1682&lt;&gt;"",SUMIF(INDIRECT("ИсходныеДанные!$"&amp;$K$4&amp;"$2:$"&amp;$K$4&amp;"$50000"),$B1682&amp;"#"&amp;L$6,INDIRECT("ИсходныеДанные!$J$2:$J$50000")),0)</f>
        <v>0</v>
      </c>
      <c r="M1682" s="3">
        <f ca="1">IF($B1682&lt;&gt;"",SUMIF(INDIRECT("ИсходныеДанные!$"&amp;$K$4&amp;"$2:$"&amp;$K$4&amp;"$50000"),$B1682&amp;"#"&amp;M$6,INDIRECT("ИсходныеДанные!$J$2:$J$50000")),0)</f>
        <v>0</v>
      </c>
      <c r="N1682" s="3">
        <f ca="1">IF($B1682&lt;&gt;"",SUMIF(INDIRECT("ИсходныеДанные!$"&amp;$K$4&amp;"$2:$"&amp;$K$4&amp;"$50000"),$B1682&amp;"#"&amp;N$6,INDIRECT("ИсходныеДанные!$J$2:$J$50000")),0)</f>
        <v>0</v>
      </c>
      <c r="O1682" s="3">
        <f ca="1">IF($B1682&lt;&gt;"",SUMIF(INDIRECT("ИсходныеДанные!$"&amp;$K$4&amp;"$2:$"&amp;$K$4&amp;"$50000"),$B1682&amp;"#"&amp;O$6,INDIRECT("ИсходныеДанные!$J$2:$J$50000")),0)</f>
        <v>0</v>
      </c>
      <c r="P1682" s="3">
        <f ca="1">IF($B1682&lt;&gt;"",SUMIF(INDIRECT("ИсходныеДанные!$"&amp;$K$4&amp;"$2:$"&amp;$K$4&amp;"$50000"),$B1682&amp;"#"&amp;P$6,INDIRECT("ИсходныеДанные!$J$2:$J$50000")),0)</f>
        <v>0</v>
      </c>
      <c r="Q1682" s="3">
        <f ca="1">IF($B1682&lt;&gt;"",SUMIF(INDIRECT("ИсходныеДанные!$"&amp;$K$4&amp;"$2:$"&amp;$K$4&amp;"$50000"),$B1682&amp;"#"&amp;Q$6,INDIRECT("ИсходныеДанные!$J$2:$J$50000")),0)</f>
        <v>0</v>
      </c>
      <c r="R1682" s="3">
        <f ca="1">IF($B1682&lt;&gt;"",SUMIF(INDIRECT("ИсходныеДанные!$"&amp;$K$4&amp;"$2:$"&amp;$K$4&amp;"$50000"),$B1682&amp;"#"&amp;R$6,INDIRECT("ИсходныеДанные!$J$2:$J$50000")),0)</f>
        <v>0</v>
      </c>
      <c r="S1682" s="3">
        <f ca="1">IF($B1682&lt;&gt;"",SUMIF(INDIRECT("ИсходныеДанные!$"&amp;$K$4&amp;"$2:$"&amp;$K$4&amp;"$50000"),$B1682&amp;"#"&amp;S$6,INDIRECT("ИсходныеДанные!$J$2:$J$50000")),0)</f>
        <v>0</v>
      </c>
      <c r="T1682" s="3">
        <f ca="1">IF($B1682&lt;&gt;"",SUMIF(INDIRECT("ИсходныеДанные!$"&amp;$K$4&amp;"$2:$"&amp;$K$4&amp;"$50000"),$B1682&amp;"#"&amp;T$6,INDIRECT("ИсходныеДанные!$J$2:$J$50000")),0)</f>
        <v>0</v>
      </c>
      <c r="U1682" s="3">
        <f ca="1">IF($B1682&lt;&gt;"",SUMIF(INDIRECT("ИсходныеДанные!$"&amp;$K$4&amp;"$2:$"&amp;$K$4&amp;"$50000"),$B1682&amp;"#"&amp;U$6,INDIRECT("ИсходныеДанные!$J$2:$J$50000")),0)</f>
        <v>0</v>
      </c>
      <c r="V1682" s="3">
        <f ca="1">IF($B1682&lt;&gt;"",SUMIF(INDIRECT("ИсходныеДанные!$"&amp;$K$4&amp;"$2:$"&amp;$K$4&amp;"$50000"),$B1682&amp;"#"&amp;V$6,INDIRECT("ИсходныеДанные!$J$2:$J$50000")),0)</f>
        <v>0</v>
      </c>
      <c r="W1682" s="16" t="e">
        <f ca="1">SUM(K1682:V1682)/Пофамильно!$R$1</f>
        <v>#DIV/0!</v>
      </c>
    </row>
    <row r="1683" spans="1:23" x14ac:dyDescent="0.25">
      <c r="A1683" s="10" t="str">
        <f t="shared" ca="1" si="28"/>
        <v>delete</v>
      </c>
      <c r="B1683" s="16" cm="1">
        <f t="array" aca="1" ref="B1683" ca="1">INDIRECT("УникальныеСписки!D"&amp;ROW()-$L$4)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14"/>
      <c r="G1683" s="81" t="str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84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84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84" t="str" cm="1">
        <f t="array" aca="1" ref="J1683" ca="1">_xlfn.XLOOKUP($B1683,INDIRECT(SUBSTITUTE("ИсходныеДанные!$где$2:$где$50000","где",$B$4)),INDIRECT(SUBSTITUTE("ИсходныеДанные!$что$2:$что$50000","что",J$4)),"",0,1)</f>
        <v/>
      </c>
      <c r="K1683" s="3">
        <f ca="1">IF($B1683&lt;&gt;"",SUMIF(INDIRECT("ИсходныеДанные!$"&amp;$K$4&amp;"$2:$"&amp;$K$4&amp;"$50000"),$B1683&amp;"#"&amp;K$6,INDIRECT("ИсходныеДанные!$J$2:$J$50000")),0)</f>
        <v>0</v>
      </c>
      <c r="L1683" s="3">
        <f ca="1">IF($B1683&lt;&gt;"",SUMIF(INDIRECT("ИсходныеДанные!$"&amp;$K$4&amp;"$2:$"&amp;$K$4&amp;"$50000"),$B1683&amp;"#"&amp;L$6,INDIRECT("ИсходныеДанные!$J$2:$J$50000")),0)</f>
        <v>0</v>
      </c>
      <c r="M1683" s="3">
        <f ca="1">IF($B1683&lt;&gt;"",SUMIF(INDIRECT("ИсходныеДанные!$"&amp;$K$4&amp;"$2:$"&amp;$K$4&amp;"$50000"),$B1683&amp;"#"&amp;M$6,INDIRECT("ИсходныеДанные!$J$2:$J$50000")),0)</f>
        <v>0</v>
      </c>
      <c r="N1683" s="3">
        <f ca="1">IF($B1683&lt;&gt;"",SUMIF(INDIRECT("ИсходныеДанные!$"&amp;$K$4&amp;"$2:$"&amp;$K$4&amp;"$50000"),$B1683&amp;"#"&amp;N$6,INDIRECT("ИсходныеДанные!$J$2:$J$50000")),0)</f>
        <v>0</v>
      </c>
      <c r="O1683" s="3">
        <f ca="1">IF($B1683&lt;&gt;"",SUMIF(INDIRECT("ИсходныеДанные!$"&amp;$K$4&amp;"$2:$"&amp;$K$4&amp;"$50000"),$B1683&amp;"#"&amp;O$6,INDIRECT("ИсходныеДанные!$J$2:$J$50000")),0)</f>
        <v>0</v>
      </c>
      <c r="P1683" s="3">
        <f ca="1">IF($B1683&lt;&gt;"",SUMIF(INDIRECT("ИсходныеДанные!$"&amp;$K$4&amp;"$2:$"&amp;$K$4&amp;"$50000"),$B1683&amp;"#"&amp;P$6,INDIRECT("ИсходныеДанные!$J$2:$J$50000")),0)</f>
        <v>0</v>
      </c>
      <c r="Q1683" s="3">
        <f ca="1">IF($B1683&lt;&gt;"",SUMIF(INDIRECT("ИсходныеДанные!$"&amp;$K$4&amp;"$2:$"&amp;$K$4&amp;"$50000"),$B1683&amp;"#"&amp;Q$6,INDIRECT("ИсходныеДанные!$J$2:$J$50000")),0)</f>
        <v>0</v>
      </c>
      <c r="R1683" s="3">
        <f ca="1">IF($B1683&lt;&gt;"",SUMIF(INDIRECT("ИсходныеДанные!$"&amp;$K$4&amp;"$2:$"&amp;$K$4&amp;"$50000"),$B1683&amp;"#"&amp;R$6,INDIRECT("ИсходныеДанные!$J$2:$J$50000")),0)</f>
        <v>0</v>
      </c>
      <c r="S1683" s="3">
        <f ca="1">IF($B1683&lt;&gt;"",SUMIF(INDIRECT("ИсходныеДанные!$"&amp;$K$4&amp;"$2:$"&amp;$K$4&amp;"$50000"),$B1683&amp;"#"&amp;S$6,INDIRECT("ИсходныеДанные!$J$2:$J$50000")),0)</f>
        <v>0</v>
      </c>
      <c r="T1683" s="3">
        <f ca="1">IF($B1683&lt;&gt;"",SUMIF(INDIRECT("ИсходныеДанные!$"&amp;$K$4&amp;"$2:$"&amp;$K$4&amp;"$50000"),$B1683&amp;"#"&amp;T$6,INDIRECT("ИсходныеДанные!$J$2:$J$50000")),0)</f>
        <v>0</v>
      </c>
      <c r="U1683" s="3">
        <f ca="1">IF($B1683&lt;&gt;"",SUMIF(INDIRECT("ИсходныеДанные!$"&amp;$K$4&amp;"$2:$"&amp;$K$4&amp;"$50000"),$B1683&amp;"#"&amp;U$6,INDIRECT("ИсходныеДанные!$J$2:$J$50000")),0)</f>
        <v>0</v>
      </c>
      <c r="V1683" s="3">
        <f ca="1">IF($B1683&lt;&gt;"",SUMIF(INDIRECT("ИсходныеДанные!$"&amp;$K$4&amp;"$2:$"&amp;$K$4&amp;"$50000"),$B1683&amp;"#"&amp;V$6,INDIRECT("ИсходныеДанные!$J$2:$J$50000")),0)</f>
        <v>0</v>
      </c>
      <c r="W1683" s="16" t="e">
        <f ca="1">SUM(K1683:V1683)/Пофамильно!$R$1</f>
        <v>#DIV/0!</v>
      </c>
    </row>
    <row r="1684" spans="1:23" x14ac:dyDescent="0.25">
      <c r="A1684" s="10" t="str">
        <f t="shared" ca="1" si="28"/>
        <v>delete</v>
      </c>
      <c r="B1684" s="16" cm="1">
        <f t="array" aca="1" ref="B1684" ca="1">INDIRECT("УникальныеСписки!D"&amp;ROW()-$L$4)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14"/>
      <c r="G1684" s="81" t="str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84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84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84" t="str" cm="1">
        <f t="array" aca="1" ref="J1684" ca="1">_xlfn.XLOOKUP($B1684,INDIRECT(SUBSTITUTE("ИсходныеДанные!$где$2:$где$50000","где",$B$4)),INDIRECT(SUBSTITUTE("ИсходныеДанные!$что$2:$что$50000","что",J$4)),"",0,1)</f>
        <v/>
      </c>
      <c r="K1684" s="3">
        <f ca="1">IF($B1684&lt;&gt;"",SUMIF(INDIRECT("ИсходныеДанные!$"&amp;$K$4&amp;"$2:$"&amp;$K$4&amp;"$50000"),$B1684&amp;"#"&amp;K$6,INDIRECT("ИсходныеДанные!$J$2:$J$50000")),0)</f>
        <v>0</v>
      </c>
      <c r="L1684" s="3">
        <f ca="1">IF($B1684&lt;&gt;"",SUMIF(INDIRECT("ИсходныеДанные!$"&amp;$K$4&amp;"$2:$"&amp;$K$4&amp;"$50000"),$B1684&amp;"#"&amp;L$6,INDIRECT("ИсходныеДанные!$J$2:$J$50000")),0)</f>
        <v>0</v>
      </c>
      <c r="M1684" s="3">
        <f ca="1">IF($B1684&lt;&gt;"",SUMIF(INDIRECT("ИсходныеДанные!$"&amp;$K$4&amp;"$2:$"&amp;$K$4&amp;"$50000"),$B1684&amp;"#"&amp;M$6,INDIRECT("ИсходныеДанные!$J$2:$J$50000")),0)</f>
        <v>0</v>
      </c>
      <c r="N1684" s="3">
        <f ca="1">IF($B1684&lt;&gt;"",SUMIF(INDIRECT("ИсходныеДанные!$"&amp;$K$4&amp;"$2:$"&amp;$K$4&amp;"$50000"),$B1684&amp;"#"&amp;N$6,INDIRECT("ИсходныеДанные!$J$2:$J$50000")),0)</f>
        <v>0</v>
      </c>
      <c r="O1684" s="3">
        <f ca="1">IF($B1684&lt;&gt;"",SUMIF(INDIRECT("ИсходныеДанные!$"&amp;$K$4&amp;"$2:$"&amp;$K$4&amp;"$50000"),$B1684&amp;"#"&amp;O$6,INDIRECT("ИсходныеДанные!$J$2:$J$50000")),0)</f>
        <v>0</v>
      </c>
      <c r="P1684" s="3">
        <f ca="1">IF($B1684&lt;&gt;"",SUMIF(INDIRECT("ИсходныеДанные!$"&amp;$K$4&amp;"$2:$"&amp;$K$4&amp;"$50000"),$B1684&amp;"#"&amp;P$6,INDIRECT("ИсходныеДанные!$J$2:$J$50000")),0)</f>
        <v>0</v>
      </c>
      <c r="Q1684" s="3">
        <f ca="1">IF($B1684&lt;&gt;"",SUMIF(INDIRECT("ИсходныеДанные!$"&amp;$K$4&amp;"$2:$"&amp;$K$4&amp;"$50000"),$B1684&amp;"#"&amp;Q$6,INDIRECT("ИсходныеДанные!$J$2:$J$50000")),0)</f>
        <v>0</v>
      </c>
      <c r="R1684" s="3">
        <f ca="1">IF($B1684&lt;&gt;"",SUMIF(INDIRECT("ИсходныеДанные!$"&amp;$K$4&amp;"$2:$"&amp;$K$4&amp;"$50000"),$B1684&amp;"#"&amp;R$6,INDIRECT("ИсходныеДанные!$J$2:$J$50000")),0)</f>
        <v>0</v>
      </c>
      <c r="S1684" s="3">
        <f ca="1">IF($B1684&lt;&gt;"",SUMIF(INDIRECT("ИсходныеДанные!$"&amp;$K$4&amp;"$2:$"&amp;$K$4&amp;"$50000"),$B1684&amp;"#"&amp;S$6,INDIRECT("ИсходныеДанные!$J$2:$J$50000")),0)</f>
        <v>0</v>
      </c>
      <c r="T1684" s="3">
        <f ca="1">IF($B1684&lt;&gt;"",SUMIF(INDIRECT("ИсходныеДанные!$"&amp;$K$4&amp;"$2:$"&amp;$K$4&amp;"$50000"),$B1684&amp;"#"&amp;T$6,INDIRECT("ИсходныеДанные!$J$2:$J$50000")),0)</f>
        <v>0</v>
      </c>
      <c r="U1684" s="3">
        <f ca="1">IF($B1684&lt;&gt;"",SUMIF(INDIRECT("ИсходныеДанные!$"&amp;$K$4&amp;"$2:$"&amp;$K$4&amp;"$50000"),$B1684&amp;"#"&amp;U$6,INDIRECT("ИсходныеДанные!$J$2:$J$50000")),0)</f>
        <v>0</v>
      </c>
      <c r="V1684" s="3">
        <f ca="1">IF($B1684&lt;&gt;"",SUMIF(INDIRECT("ИсходныеДанные!$"&amp;$K$4&amp;"$2:$"&amp;$K$4&amp;"$50000"),$B1684&amp;"#"&amp;V$6,INDIRECT("ИсходныеДанные!$J$2:$J$50000")),0)</f>
        <v>0</v>
      </c>
      <c r="W1684" s="16" t="e">
        <f ca="1">SUM(K1684:V1684)/Пофамильно!$R$1</f>
        <v>#DIV/0!</v>
      </c>
    </row>
    <row r="1685" spans="1:23" x14ac:dyDescent="0.25">
      <c r="A1685" s="10" t="str">
        <f t="shared" ca="1" si="28"/>
        <v>delete</v>
      </c>
      <c r="B1685" s="16" cm="1">
        <f t="array" aca="1" ref="B1685" ca="1">INDIRECT("УникальныеСписки!D"&amp;ROW()-$L$4)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14"/>
      <c r="G1685" s="81" t="str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84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84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84" t="str" cm="1">
        <f t="array" aca="1" ref="J1685" ca="1">_xlfn.XLOOKUP($B1685,INDIRECT(SUBSTITUTE("ИсходныеДанные!$где$2:$где$50000","где",$B$4)),INDIRECT(SUBSTITUTE("ИсходныеДанные!$что$2:$что$50000","что",J$4)),"",0,1)</f>
        <v/>
      </c>
      <c r="K1685" s="3">
        <f ca="1">IF($B1685&lt;&gt;"",SUMIF(INDIRECT("ИсходныеДанные!$"&amp;$K$4&amp;"$2:$"&amp;$K$4&amp;"$50000"),$B1685&amp;"#"&amp;K$6,INDIRECT("ИсходныеДанные!$J$2:$J$50000")),0)</f>
        <v>0</v>
      </c>
      <c r="L1685" s="3">
        <f ca="1">IF($B1685&lt;&gt;"",SUMIF(INDIRECT("ИсходныеДанные!$"&amp;$K$4&amp;"$2:$"&amp;$K$4&amp;"$50000"),$B1685&amp;"#"&amp;L$6,INDIRECT("ИсходныеДанные!$J$2:$J$50000")),0)</f>
        <v>0</v>
      </c>
      <c r="M1685" s="3">
        <f ca="1">IF($B1685&lt;&gt;"",SUMIF(INDIRECT("ИсходныеДанные!$"&amp;$K$4&amp;"$2:$"&amp;$K$4&amp;"$50000"),$B1685&amp;"#"&amp;M$6,INDIRECT("ИсходныеДанные!$J$2:$J$50000")),0)</f>
        <v>0</v>
      </c>
      <c r="N1685" s="3">
        <f ca="1">IF($B1685&lt;&gt;"",SUMIF(INDIRECT("ИсходныеДанные!$"&amp;$K$4&amp;"$2:$"&amp;$K$4&amp;"$50000"),$B1685&amp;"#"&amp;N$6,INDIRECT("ИсходныеДанные!$J$2:$J$50000")),0)</f>
        <v>0</v>
      </c>
      <c r="O1685" s="3">
        <f ca="1">IF($B1685&lt;&gt;"",SUMIF(INDIRECT("ИсходныеДанные!$"&amp;$K$4&amp;"$2:$"&amp;$K$4&amp;"$50000"),$B1685&amp;"#"&amp;O$6,INDIRECT("ИсходныеДанные!$J$2:$J$50000")),0)</f>
        <v>0</v>
      </c>
      <c r="P1685" s="3">
        <f ca="1">IF($B1685&lt;&gt;"",SUMIF(INDIRECT("ИсходныеДанные!$"&amp;$K$4&amp;"$2:$"&amp;$K$4&amp;"$50000"),$B1685&amp;"#"&amp;P$6,INDIRECT("ИсходныеДанные!$J$2:$J$50000")),0)</f>
        <v>0</v>
      </c>
      <c r="Q1685" s="3">
        <f ca="1">IF($B1685&lt;&gt;"",SUMIF(INDIRECT("ИсходныеДанные!$"&amp;$K$4&amp;"$2:$"&amp;$K$4&amp;"$50000"),$B1685&amp;"#"&amp;Q$6,INDIRECT("ИсходныеДанные!$J$2:$J$50000")),0)</f>
        <v>0</v>
      </c>
      <c r="R1685" s="3">
        <f ca="1">IF($B1685&lt;&gt;"",SUMIF(INDIRECT("ИсходныеДанные!$"&amp;$K$4&amp;"$2:$"&amp;$K$4&amp;"$50000"),$B1685&amp;"#"&amp;R$6,INDIRECT("ИсходныеДанные!$J$2:$J$50000")),0)</f>
        <v>0</v>
      </c>
      <c r="S1685" s="3">
        <f ca="1">IF($B1685&lt;&gt;"",SUMIF(INDIRECT("ИсходныеДанные!$"&amp;$K$4&amp;"$2:$"&amp;$K$4&amp;"$50000"),$B1685&amp;"#"&amp;S$6,INDIRECT("ИсходныеДанные!$J$2:$J$50000")),0)</f>
        <v>0</v>
      </c>
      <c r="T1685" s="3">
        <f ca="1">IF($B1685&lt;&gt;"",SUMIF(INDIRECT("ИсходныеДанные!$"&amp;$K$4&amp;"$2:$"&amp;$K$4&amp;"$50000"),$B1685&amp;"#"&amp;T$6,INDIRECT("ИсходныеДанные!$J$2:$J$50000")),0)</f>
        <v>0</v>
      </c>
      <c r="U1685" s="3">
        <f ca="1">IF($B1685&lt;&gt;"",SUMIF(INDIRECT("ИсходныеДанные!$"&amp;$K$4&amp;"$2:$"&amp;$K$4&amp;"$50000"),$B1685&amp;"#"&amp;U$6,INDIRECT("ИсходныеДанные!$J$2:$J$50000")),0)</f>
        <v>0</v>
      </c>
      <c r="V1685" s="3">
        <f ca="1">IF($B1685&lt;&gt;"",SUMIF(INDIRECT("ИсходныеДанные!$"&amp;$K$4&amp;"$2:$"&amp;$K$4&amp;"$50000"),$B1685&amp;"#"&amp;V$6,INDIRECT("ИсходныеДанные!$J$2:$J$50000")),0)</f>
        <v>0</v>
      </c>
      <c r="W1685" s="16" t="e">
        <f ca="1">SUM(K1685:V1685)/Пофамильно!$R$1</f>
        <v>#DIV/0!</v>
      </c>
    </row>
    <row r="1686" spans="1:23" x14ac:dyDescent="0.25">
      <c r="A1686" s="10" t="str">
        <f t="shared" ca="1" si="28"/>
        <v>delete</v>
      </c>
      <c r="B1686" s="16" cm="1">
        <f t="array" aca="1" ref="B1686" ca="1">INDIRECT("УникальныеСписки!D"&amp;ROW()-$L$4)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14"/>
      <c r="G1686" s="81" t="str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84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84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84" t="str" cm="1">
        <f t="array" aca="1" ref="J1686" ca="1">_xlfn.XLOOKUP($B1686,INDIRECT(SUBSTITUTE("ИсходныеДанные!$где$2:$где$50000","где",$B$4)),INDIRECT(SUBSTITUTE("ИсходныеДанные!$что$2:$что$50000","что",J$4)),"",0,1)</f>
        <v/>
      </c>
      <c r="K1686" s="3">
        <f ca="1">IF($B1686&lt;&gt;"",SUMIF(INDIRECT("ИсходныеДанные!$"&amp;$K$4&amp;"$2:$"&amp;$K$4&amp;"$50000"),$B1686&amp;"#"&amp;K$6,INDIRECT("ИсходныеДанные!$J$2:$J$50000")),0)</f>
        <v>0</v>
      </c>
      <c r="L1686" s="3">
        <f ca="1">IF($B1686&lt;&gt;"",SUMIF(INDIRECT("ИсходныеДанные!$"&amp;$K$4&amp;"$2:$"&amp;$K$4&amp;"$50000"),$B1686&amp;"#"&amp;L$6,INDIRECT("ИсходныеДанные!$J$2:$J$50000")),0)</f>
        <v>0</v>
      </c>
      <c r="M1686" s="3">
        <f ca="1">IF($B1686&lt;&gt;"",SUMIF(INDIRECT("ИсходныеДанные!$"&amp;$K$4&amp;"$2:$"&amp;$K$4&amp;"$50000"),$B1686&amp;"#"&amp;M$6,INDIRECT("ИсходныеДанные!$J$2:$J$50000")),0)</f>
        <v>0</v>
      </c>
      <c r="N1686" s="3">
        <f ca="1">IF($B1686&lt;&gt;"",SUMIF(INDIRECT("ИсходныеДанные!$"&amp;$K$4&amp;"$2:$"&amp;$K$4&amp;"$50000"),$B1686&amp;"#"&amp;N$6,INDIRECT("ИсходныеДанные!$J$2:$J$50000")),0)</f>
        <v>0</v>
      </c>
      <c r="O1686" s="3">
        <f ca="1">IF($B1686&lt;&gt;"",SUMIF(INDIRECT("ИсходныеДанные!$"&amp;$K$4&amp;"$2:$"&amp;$K$4&amp;"$50000"),$B1686&amp;"#"&amp;O$6,INDIRECT("ИсходныеДанные!$J$2:$J$50000")),0)</f>
        <v>0</v>
      </c>
      <c r="P1686" s="3">
        <f ca="1">IF($B1686&lt;&gt;"",SUMIF(INDIRECT("ИсходныеДанные!$"&amp;$K$4&amp;"$2:$"&amp;$K$4&amp;"$50000"),$B1686&amp;"#"&amp;P$6,INDIRECT("ИсходныеДанные!$J$2:$J$50000")),0)</f>
        <v>0</v>
      </c>
      <c r="Q1686" s="3">
        <f ca="1">IF($B1686&lt;&gt;"",SUMIF(INDIRECT("ИсходныеДанные!$"&amp;$K$4&amp;"$2:$"&amp;$K$4&amp;"$50000"),$B1686&amp;"#"&amp;Q$6,INDIRECT("ИсходныеДанные!$J$2:$J$50000")),0)</f>
        <v>0</v>
      </c>
      <c r="R1686" s="3">
        <f ca="1">IF($B1686&lt;&gt;"",SUMIF(INDIRECT("ИсходныеДанные!$"&amp;$K$4&amp;"$2:$"&amp;$K$4&amp;"$50000"),$B1686&amp;"#"&amp;R$6,INDIRECT("ИсходныеДанные!$J$2:$J$50000")),0)</f>
        <v>0</v>
      </c>
      <c r="S1686" s="3">
        <f ca="1">IF($B1686&lt;&gt;"",SUMIF(INDIRECT("ИсходныеДанные!$"&amp;$K$4&amp;"$2:$"&amp;$K$4&amp;"$50000"),$B1686&amp;"#"&amp;S$6,INDIRECT("ИсходныеДанные!$J$2:$J$50000")),0)</f>
        <v>0</v>
      </c>
      <c r="T1686" s="3">
        <f ca="1">IF($B1686&lt;&gt;"",SUMIF(INDIRECT("ИсходныеДанные!$"&amp;$K$4&amp;"$2:$"&amp;$K$4&amp;"$50000"),$B1686&amp;"#"&amp;T$6,INDIRECT("ИсходныеДанные!$J$2:$J$50000")),0)</f>
        <v>0</v>
      </c>
      <c r="U1686" s="3">
        <f ca="1">IF($B1686&lt;&gt;"",SUMIF(INDIRECT("ИсходныеДанные!$"&amp;$K$4&amp;"$2:$"&amp;$K$4&amp;"$50000"),$B1686&amp;"#"&amp;U$6,INDIRECT("ИсходныеДанные!$J$2:$J$50000")),0)</f>
        <v>0</v>
      </c>
      <c r="V1686" s="3">
        <f ca="1">IF($B1686&lt;&gt;"",SUMIF(INDIRECT("ИсходныеДанные!$"&amp;$K$4&amp;"$2:$"&amp;$K$4&amp;"$50000"),$B1686&amp;"#"&amp;V$6,INDIRECT("ИсходныеДанные!$J$2:$J$50000")),0)</f>
        <v>0</v>
      </c>
      <c r="W1686" s="16" t="e">
        <f ca="1">SUM(K1686:V1686)/Пофамильно!$R$1</f>
        <v>#DIV/0!</v>
      </c>
    </row>
    <row r="1687" spans="1:23" x14ac:dyDescent="0.25">
      <c r="A1687" s="10" t="str">
        <f t="shared" ca="1" si="28"/>
        <v>delete</v>
      </c>
      <c r="B1687" s="16" cm="1">
        <f t="array" aca="1" ref="B1687" ca="1">INDIRECT("УникальныеСписки!D"&amp;ROW()-$L$4)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14"/>
      <c r="G1687" s="81" t="str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84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84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84" t="str" cm="1">
        <f t="array" aca="1" ref="J1687" ca="1">_xlfn.XLOOKUP($B1687,INDIRECT(SUBSTITUTE("ИсходныеДанные!$где$2:$где$50000","где",$B$4)),INDIRECT(SUBSTITUTE("ИсходныеДанные!$что$2:$что$50000","что",J$4)),"",0,1)</f>
        <v/>
      </c>
      <c r="K1687" s="3">
        <f ca="1">IF($B1687&lt;&gt;"",SUMIF(INDIRECT("ИсходныеДанные!$"&amp;$K$4&amp;"$2:$"&amp;$K$4&amp;"$50000"),$B1687&amp;"#"&amp;K$6,INDIRECT("ИсходныеДанные!$J$2:$J$50000")),0)</f>
        <v>0</v>
      </c>
      <c r="L1687" s="3">
        <f ca="1">IF($B1687&lt;&gt;"",SUMIF(INDIRECT("ИсходныеДанные!$"&amp;$K$4&amp;"$2:$"&amp;$K$4&amp;"$50000"),$B1687&amp;"#"&amp;L$6,INDIRECT("ИсходныеДанные!$J$2:$J$50000")),0)</f>
        <v>0</v>
      </c>
      <c r="M1687" s="3">
        <f ca="1">IF($B1687&lt;&gt;"",SUMIF(INDIRECT("ИсходныеДанные!$"&amp;$K$4&amp;"$2:$"&amp;$K$4&amp;"$50000"),$B1687&amp;"#"&amp;M$6,INDIRECT("ИсходныеДанные!$J$2:$J$50000")),0)</f>
        <v>0</v>
      </c>
      <c r="N1687" s="3">
        <f ca="1">IF($B1687&lt;&gt;"",SUMIF(INDIRECT("ИсходныеДанные!$"&amp;$K$4&amp;"$2:$"&amp;$K$4&amp;"$50000"),$B1687&amp;"#"&amp;N$6,INDIRECT("ИсходныеДанные!$J$2:$J$50000")),0)</f>
        <v>0</v>
      </c>
      <c r="O1687" s="3">
        <f ca="1">IF($B1687&lt;&gt;"",SUMIF(INDIRECT("ИсходныеДанные!$"&amp;$K$4&amp;"$2:$"&amp;$K$4&amp;"$50000"),$B1687&amp;"#"&amp;O$6,INDIRECT("ИсходныеДанные!$J$2:$J$50000")),0)</f>
        <v>0</v>
      </c>
      <c r="P1687" s="3">
        <f ca="1">IF($B1687&lt;&gt;"",SUMIF(INDIRECT("ИсходныеДанные!$"&amp;$K$4&amp;"$2:$"&amp;$K$4&amp;"$50000"),$B1687&amp;"#"&amp;P$6,INDIRECT("ИсходныеДанные!$J$2:$J$50000")),0)</f>
        <v>0</v>
      </c>
      <c r="Q1687" s="3">
        <f ca="1">IF($B1687&lt;&gt;"",SUMIF(INDIRECT("ИсходныеДанные!$"&amp;$K$4&amp;"$2:$"&amp;$K$4&amp;"$50000"),$B1687&amp;"#"&amp;Q$6,INDIRECT("ИсходныеДанные!$J$2:$J$50000")),0)</f>
        <v>0</v>
      </c>
      <c r="R1687" s="3">
        <f ca="1">IF($B1687&lt;&gt;"",SUMIF(INDIRECT("ИсходныеДанные!$"&amp;$K$4&amp;"$2:$"&amp;$K$4&amp;"$50000"),$B1687&amp;"#"&amp;R$6,INDIRECT("ИсходныеДанные!$J$2:$J$50000")),0)</f>
        <v>0</v>
      </c>
      <c r="S1687" s="3">
        <f ca="1">IF($B1687&lt;&gt;"",SUMIF(INDIRECT("ИсходныеДанные!$"&amp;$K$4&amp;"$2:$"&amp;$K$4&amp;"$50000"),$B1687&amp;"#"&amp;S$6,INDIRECT("ИсходныеДанные!$J$2:$J$50000")),0)</f>
        <v>0</v>
      </c>
      <c r="T1687" s="3">
        <f ca="1">IF($B1687&lt;&gt;"",SUMIF(INDIRECT("ИсходныеДанные!$"&amp;$K$4&amp;"$2:$"&amp;$K$4&amp;"$50000"),$B1687&amp;"#"&amp;T$6,INDIRECT("ИсходныеДанные!$J$2:$J$50000")),0)</f>
        <v>0</v>
      </c>
      <c r="U1687" s="3">
        <f ca="1">IF($B1687&lt;&gt;"",SUMIF(INDIRECT("ИсходныеДанные!$"&amp;$K$4&amp;"$2:$"&amp;$K$4&amp;"$50000"),$B1687&amp;"#"&amp;U$6,INDIRECT("ИсходныеДанные!$J$2:$J$50000")),0)</f>
        <v>0</v>
      </c>
      <c r="V1687" s="3">
        <f ca="1">IF($B1687&lt;&gt;"",SUMIF(INDIRECT("ИсходныеДанные!$"&amp;$K$4&amp;"$2:$"&amp;$K$4&amp;"$50000"),$B1687&amp;"#"&amp;V$6,INDIRECT("ИсходныеДанные!$J$2:$J$50000")),0)</f>
        <v>0</v>
      </c>
      <c r="W1687" s="16" t="e">
        <f ca="1">SUM(K1687:V1687)/Пофамильно!$R$1</f>
        <v>#DIV/0!</v>
      </c>
    </row>
    <row r="1688" spans="1:23" x14ac:dyDescent="0.25">
      <c r="A1688" s="10" t="str">
        <f t="shared" ca="1" si="28"/>
        <v>delete</v>
      </c>
      <c r="B1688" s="16" cm="1">
        <f t="array" aca="1" ref="B1688" ca="1">INDIRECT("УникальныеСписки!D"&amp;ROW()-$L$4)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14"/>
      <c r="G1688" s="81" t="str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84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84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84" t="str" cm="1">
        <f t="array" aca="1" ref="J1688" ca="1">_xlfn.XLOOKUP($B1688,INDIRECT(SUBSTITUTE("ИсходныеДанные!$где$2:$где$50000","где",$B$4)),INDIRECT(SUBSTITUTE("ИсходныеДанные!$что$2:$что$50000","что",J$4)),"",0,1)</f>
        <v/>
      </c>
      <c r="K1688" s="3">
        <f ca="1">IF($B1688&lt;&gt;"",SUMIF(INDIRECT("ИсходныеДанные!$"&amp;$K$4&amp;"$2:$"&amp;$K$4&amp;"$50000"),$B1688&amp;"#"&amp;K$6,INDIRECT("ИсходныеДанные!$J$2:$J$50000")),0)</f>
        <v>0</v>
      </c>
      <c r="L1688" s="3">
        <f ca="1">IF($B1688&lt;&gt;"",SUMIF(INDIRECT("ИсходныеДанные!$"&amp;$K$4&amp;"$2:$"&amp;$K$4&amp;"$50000"),$B1688&amp;"#"&amp;L$6,INDIRECT("ИсходныеДанные!$J$2:$J$50000")),0)</f>
        <v>0</v>
      </c>
      <c r="M1688" s="3">
        <f ca="1">IF($B1688&lt;&gt;"",SUMIF(INDIRECT("ИсходныеДанные!$"&amp;$K$4&amp;"$2:$"&amp;$K$4&amp;"$50000"),$B1688&amp;"#"&amp;M$6,INDIRECT("ИсходныеДанные!$J$2:$J$50000")),0)</f>
        <v>0</v>
      </c>
      <c r="N1688" s="3">
        <f ca="1">IF($B1688&lt;&gt;"",SUMIF(INDIRECT("ИсходныеДанные!$"&amp;$K$4&amp;"$2:$"&amp;$K$4&amp;"$50000"),$B1688&amp;"#"&amp;N$6,INDIRECT("ИсходныеДанные!$J$2:$J$50000")),0)</f>
        <v>0</v>
      </c>
      <c r="O1688" s="3">
        <f ca="1">IF($B1688&lt;&gt;"",SUMIF(INDIRECT("ИсходныеДанные!$"&amp;$K$4&amp;"$2:$"&amp;$K$4&amp;"$50000"),$B1688&amp;"#"&amp;O$6,INDIRECT("ИсходныеДанные!$J$2:$J$50000")),0)</f>
        <v>0</v>
      </c>
      <c r="P1688" s="3">
        <f ca="1">IF($B1688&lt;&gt;"",SUMIF(INDIRECT("ИсходныеДанные!$"&amp;$K$4&amp;"$2:$"&amp;$K$4&amp;"$50000"),$B1688&amp;"#"&amp;P$6,INDIRECT("ИсходныеДанные!$J$2:$J$50000")),0)</f>
        <v>0</v>
      </c>
      <c r="Q1688" s="3">
        <f ca="1">IF($B1688&lt;&gt;"",SUMIF(INDIRECT("ИсходныеДанные!$"&amp;$K$4&amp;"$2:$"&amp;$K$4&amp;"$50000"),$B1688&amp;"#"&amp;Q$6,INDIRECT("ИсходныеДанные!$J$2:$J$50000")),0)</f>
        <v>0</v>
      </c>
      <c r="R1688" s="3">
        <f ca="1">IF($B1688&lt;&gt;"",SUMIF(INDIRECT("ИсходныеДанные!$"&amp;$K$4&amp;"$2:$"&amp;$K$4&amp;"$50000"),$B1688&amp;"#"&amp;R$6,INDIRECT("ИсходныеДанные!$J$2:$J$50000")),0)</f>
        <v>0</v>
      </c>
      <c r="S1688" s="3">
        <f ca="1">IF($B1688&lt;&gt;"",SUMIF(INDIRECT("ИсходныеДанные!$"&amp;$K$4&amp;"$2:$"&amp;$K$4&amp;"$50000"),$B1688&amp;"#"&amp;S$6,INDIRECT("ИсходныеДанные!$J$2:$J$50000")),0)</f>
        <v>0</v>
      </c>
      <c r="T1688" s="3">
        <f ca="1">IF($B1688&lt;&gt;"",SUMIF(INDIRECT("ИсходныеДанные!$"&amp;$K$4&amp;"$2:$"&amp;$K$4&amp;"$50000"),$B1688&amp;"#"&amp;T$6,INDIRECT("ИсходныеДанные!$J$2:$J$50000")),0)</f>
        <v>0</v>
      </c>
      <c r="U1688" s="3">
        <f ca="1">IF($B1688&lt;&gt;"",SUMIF(INDIRECT("ИсходныеДанные!$"&amp;$K$4&amp;"$2:$"&amp;$K$4&amp;"$50000"),$B1688&amp;"#"&amp;U$6,INDIRECT("ИсходныеДанные!$J$2:$J$50000")),0)</f>
        <v>0</v>
      </c>
      <c r="V1688" s="3">
        <f ca="1">IF($B1688&lt;&gt;"",SUMIF(INDIRECT("ИсходныеДанные!$"&amp;$K$4&amp;"$2:$"&amp;$K$4&amp;"$50000"),$B1688&amp;"#"&amp;V$6,INDIRECT("ИсходныеДанные!$J$2:$J$50000")),0)</f>
        <v>0</v>
      </c>
      <c r="W1688" s="16" t="e">
        <f ca="1">SUM(K1688:V1688)/Пофамильно!$R$1</f>
        <v>#DIV/0!</v>
      </c>
    </row>
    <row r="1689" spans="1:23" x14ac:dyDescent="0.25">
      <c r="A1689" s="10" t="str">
        <f t="shared" ca="1" si="28"/>
        <v>delete</v>
      </c>
      <c r="B1689" s="16" cm="1">
        <f t="array" aca="1" ref="B1689" ca="1">INDIRECT("УникальныеСписки!D"&amp;ROW()-$L$4)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14"/>
      <c r="G1689" s="81" t="str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84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84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84" t="str" cm="1">
        <f t="array" aca="1" ref="J1689" ca="1">_xlfn.XLOOKUP($B1689,INDIRECT(SUBSTITUTE("ИсходныеДанные!$где$2:$где$50000","где",$B$4)),INDIRECT(SUBSTITUTE("ИсходныеДанные!$что$2:$что$50000","что",J$4)),"",0,1)</f>
        <v/>
      </c>
      <c r="K1689" s="3">
        <f ca="1">IF($B1689&lt;&gt;"",SUMIF(INDIRECT("ИсходныеДанные!$"&amp;$K$4&amp;"$2:$"&amp;$K$4&amp;"$50000"),$B1689&amp;"#"&amp;K$6,INDIRECT("ИсходныеДанные!$J$2:$J$50000")),0)</f>
        <v>0</v>
      </c>
      <c r="L1689" s="3">
        <f ca="1">IF($B1689&lt;&gt;"",SUMIF(INDIRECT("ИсходныеДанные!$"&amp;$K$4&amp;"$2:$"&amp;$K$4&amp;"$50000"),$B1689&amp;"#"&amp;L$6,INDIRECT("ИсходныеДанные!$J$2:$J$50000")),0)</f>
        <v>0</v>
      </c>
      <c r="M1689" s="3">
        <f ca="1">IF($B1689&lt;&gt;"",SUMIF(INDIRECT("ИсходныеДанные!$"&amp;$K$4&amp;"$2:$"&amp;$K$4&amp;"$50000"),$B1689&amp;"#"&amp;M$6,INDIRECT("ИсходныеДанные!$J$2:$J$50000")),0)</f>
        <v>0</v>
      </c>
      <c r="N1689" s="3">
        <f ca="1">IF($B1689&lt;&gt;"",SUMIF(INDIRECT("ИсходныеДанные!$"&amp;$K$4&amp;"$2:$"&amp;$K$4&amp;"$50000"),$B1689&amp;"#"&amp;N$6,INDIRECT("ИсходныеДанные!$J$2:$J$50000")),0)</f>
        <v>0</v>
      </c>
      <c r="O1689" s="3">
        <f ca="1">IF($B1689&lt;&gt;"",SUMIF(INDIRECT("ИсходныеДанные!$"&amp;$K$4&amp;"$2:$"&amp;$K$4&amp;"$50000"),$B1689&amp;"#"&amp;O$6,INDIRECT("ИсходныеДанные!$J$2:$J$50000")),0)</f>
        <v>0</v>
      </c>
      <c r="P1689" s="3">
        <f ca="1">IF($B1689&lt;&gt;"",SUMIF(INDIRECT("ИсходныеДанные!$"&amp;$K$4&amp;"$2:$"&amp;$K$4&amp;"$50000"),$B1689&amp;"#"&amp;P$6,INDIRECT("ИсходныеДанные!$J$2:$J$50000")),0)</f>
        <v>0</v>
      </c>
      <c r="Q1689" s="3">
        <f ca="1">IF($B1689&lt;&gt;"",SUMIF(INDIRECT("ИсходныеДанные!$"&amp;$K$4&amp;"$2:$"&amp;$K$4&amp;"$50000"),$B1689&amp;"#"&amp;Q$6,INDIRECT("ИсходныеДанные!$J$2:$J$50000")),0)</f>
        <v>0</v>
      </c>
      <c r="R1689" s="3">
        <f ca="1">IF($B1689&lt;&gt;"",SUMIF(INDIRECT("ИсходныеДанные!$"&amp;$K$4&amp;"$2:$"&amp;$K$4&amp;"$50000"),$B1689&amp;"#"&amp;R$6,INDIRECT("ИсходныеДанные!$J$2:$J$50000")),0)</f>
        <v>0</v>
      </c>
      <c r="S1689" s="3">
        <f ca="1">IF($B1689&lt;&gt;"",SUMIF(INDIRECT("ИсходныеДанные!$"&amp;$K$4&amp;"$2:$"&amp;$K$4&amp;"$50000"),$B1689&amp;"#"&amp;S$6,INDIRECT("ИсходныеДанные!$J$2:$J$50000")),0)</f>
        <v>0</v>
      </c>
      <c r="T1689" s="3">
        <f ca="1">IF($B1689&lt;&gt;"",SUMIF(INDIRECT("ИсходныеДанные!$"&amp;$K$4&amp;"$2:$"&amp;$K$4&amp;"$50000"),$B1689&amp;"#"&amp;T$6,INDIRECT("ИсходныеДанные!$J$2:$J$50000")),0)</f>
        <v>0</v>
      </c>
      <c r="U1689" s="3">
        <f ca="1">IF($B1689&lt;&gt;"",SUMIF(INDIRECT("ИсходныеДанные!$"&amp;$K$4&amp;"$2:$"&amp;$K$4&amp;"$50000"),$B1689&amp;"#"&amp;U$6,INDIRECT("ИсходныеДанные!$J$2:$J$50000")),0)</f>
        <v>0</v>
      </c>
      <c r="V1689" s="3">
        <f ca="1">IF($B1689&lt;&gt;"",SUMIF(INDIRECT("ИсходныеДанные!$"&amp;$K$4&amp;"$2:$"&amp;$K$4&amp;"$50000"),$B1689&amp;"#"&amp;V$6,INDIRECT("ИсходныеДанные!$J$2:$J$50000")),0)</f>
        <v>0</v>
      </c>
      <c r="W1689" s="16" t="e">
        <f ca="1">SUM(K1689:V1689)/Пофамильно!$R$1</f>
        <v>#DIV/0!</v>
      </c>
    </row>
    <row r="1690" spans="1:23" x14ac:dyDescent="0.25">
      <c r="A1690" s="10" t="str">
        <f t="shared" ca="1" si="28"/>
        <v>delete</v>
      </c>
      <c r="B1690" s="16" cm="1">
        <f t="array" aca="1" ref="B1690" ca="1">INDIRECT("УникальныеСписки!D"&amp;ROW()-$L$4)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14"/>
      <c r="G1690" s="81" t="str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84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84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84" t="str" cm="1">
        <f t="array" aca="1" ref="J1690" ca="1">_xlfn.XLOOKUP($B1690,INDIRECT(SUBSTITUTE("ИсходныеДанные!$где$2:$где$50000","где",$B$4)),INDIRECT(SUBSTITUTE("ИсходныеДанные!$что$2:$что$50000","что",J$4)),"",0,1)</f>
        <v/>
      </c>
      <c r="K1690" s="3">
        <f ca="1">IF($B1690&lt;&gt;"",SUMIF(INDIRECT("ИсходныеДанные!$"&amp;$K$4&amp;"$2:$"&amp;$K$4&amp;"$50000"),$B1690&amp;"#"&amp;K$6,INDIRECT("ИсходныеДанные!$J$2:$J$50000")),0)</f>
        <v>0</v>
      </c>
      <c r="L1690" s="3">
        <f ca="1">IF($B1690&lt;&gt;"",SUMIF(INDIRECT("ИсходныеДанные!$"&amp;$K$4&amp;"$2:$"&amp;$K$4&amp;"$50000"),$B1690&amp;"#"&amp;L$6,INDIRECT("ИсходныеДанные!$J$2:$J$50000")),0)</f>
        <v>0</v>
      </c>
      <c r="M1690" s="3">
        <f ca="1">IF($B1690&lt;&gt;"",SUMIF(INDIRECT("ИсходныеДанные!$"&amp;$K$4&amp;"$2:$"&amp;$K$4&amp;"$50000"),$B1690&amp;"#"&amp;M$6,INDIRECT("ИсходныеДанные!$J$2:$J$50000")),0)</f>
        <v>0</v>
      </c>
      <c r="N1690" s="3">
        <f ca="1">IF($B1690&lt;&gt;"",SUMIF(INDIRECT("ИсходныеДанные!$"&amp;$K$4&amp;"$2:$"&amp;$K$4&amp;"$50000"),$B1690&amp;"#"&amp;N$6,INDIRECT("ИсходныеДанные!$J$2:$J$50000")),0)</f>
        <v>0</v>
      </c>
      <c r="O1690" s="3">
        <f ca="1">IF($B1690&lt;&gt;"",SUMIF(INDIRECT("ИсходныеДанные!$"&amp;$K$4&amp;"$2:$"&amp;$K$4&amp;"$50000"),$B1690&amp;"#"&amp;O$6,INDIRECT("ИсходныеДанные!$J$2:$J$50000")),0)</f>
        <v>0</v>
      </c>
      <c r="P1690" s="3">
        <f ca="1">IF($B1690&lt;&gt;"",SUMIF(INDIRECT("ИсходныеДанные!$"&amp;$K$4&amp;"$2:$"&amp;$K$4&amp;"$50000"),$B1690&amp;"#"&amp;P$6,INDIRECT("ИсходныеДанные!$J$2:$J$50000")),0)</f>
        <v>0</v>
      </c>
      <c r="Q1690" s="3">
        <f ca="1">IF($B1690&lt;&gt;"",SUMIF(INDIRECT("ИсходныеДанные!$"&amp;$K$4&amp;"$2:$"&amp;$K$4&amp;"$50000"),$B1690&amp;"#"&amp;Q$6,INDIRECT("ИсходныеДанные!$J$2:$J$50000")),0)</f>
        <v>0</v>
      </c>
      <c r="R1690" s="3">
        <f ca="1">IF($B1690&lt;&gt;"",SUMIF(INDIRECT("ИсходныеДанные!$"&amp;$K$4&amp;"$2:$"&amp;$K$4&amp;"$50000"),$B1690&amp;"#"&amp;R$6,INDIRECT("ИсходныеДанные!$J$2:$J$50000")),0)</f>
        <v>0</v>
      </c>
      <c r="S1690" s="3">
        <f ca="1">IF($B1690&lt;&gt;"",SUMIF(INDIRECT("ИсходныеДанные!$"&amp;$K$4&amp;"$2:$"&amp;$K$4&amp;"$50000"),$B1690&amp;"#"&amp;S$6,INDIRECT("ИсходныеДанные!$J$2:$J$50000")),0)</f>
        <v>0</v>
      </c>
      <c r="T1690" s="3">
        <f ca="1">IF($B1690&lt;&gt;"",SUMIF(INDIRECT("ИсходныеДанные!$"&amp;$K$4&amp;"$2:$"&amp;$K$4&amp;"$50000"),$B1690&amp;"#"&amp;T$6,INDIRECT("ИсходныеДанные!$J$2:$J$50000")),0)</f>
        <v>0</v>
      </c>
      <c r="U1690" s="3">
        <f ca="1">IF($B1690&lt;&gt;"",SUMIF(INDIRECT("ИсходныеДанные!$"&amp;$K$4&amp;"$2:$"&amp;$K$4&amp;"$50000"),$B1690&amp;"#"&amp;U$6,INDIRECT("ИсходныеДанные!$J$2:$J$50000")),0)</f>
        <v>0</v>
      </c>
      <c r="V1690" s="3">
        <f ca="1">IF($B1690&lt;&gt;"",SUMIF(INDIRECT("ИсходныеДанные!$"&amp;$K$4&amp;"$2:$"&amp;$K$4&amp;"$50000"),$B1690&amp;"#"&amp;V$6,INDIRECT("ИсходныеДанные!$J$2:$J$50000")),0)</f>
        <v>0</v>
      </c>
      <c r="W1690" s="16" t="e">
        <f ca="1">SUM(K1690:V1690)/Пофамильно!$R$1</f>
        <v>#DIV/0!</v>
      </c>
    </row>
    <row r="1691" spans="1:23" x14ac:dyDescent="0.25">
      <c r="A1691" s="10" t="str">
        <f t="shared" ca="1" si="28"/>
        <v>delete</v>
      </c>
      <c r="B1691" s="16" cm="1">
        <f t="array" aca="1" ref="B1691" ca="1">INDIRECT("УникальныеСписки!D"&amp;ROW()-$L$4)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14"/>
      <c r="G1691" s="81" t="str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84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84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84" t="str" cm="1">
        <f t="array" aca="1" ref="J1691" ca="1">_xlfn.XLOOKUP($B1691,INDIRECT(SUBSTITUTE("ИсходныеДанные!$где$2:$где$50000","где",$B$4)),INDIRECT(SUBSTITUTE("ИсходныеДанные!$что$2:$что$50000","что",J$4)),"",0,1)</f>
        <v/>
      </c>
      <c r="K1691" s="3">
        <f ca="1">IF($B1691&lt;&gt;"",SUMIF(INDIRECT("ИсходныеДанные!$"&amp;$K$4&amp;"$2:$"&amp;$K$4&amp;"$50000"),$B1691&amp;"#"&amp;K$6,INDIRECT("ИсходныеДанные!$J$2:$J$50000")),0)</f>
        <v>0</v>
      </c>
      <c r="L1691" s="3">
        <f ca="1">IF($B1691&lt;&gt;"",SUMIF(INDIRECT("ИсходныеДанные!$"&amp;$K$4&amp;"$2:$"&amp;$K$4&amp;"$50000"),$B1691&amp;"#"&amp;L$6,INDIRECT("ИсходныеДанные!$J$2:$J$50000")),0)</f>
        <v>0</v>
      </c>
      <c r="M1691" s="3">
        <f ca="1">IF($B1691&lt;&gt;"",SUMIF(INDIRECT("ИсходныеДанные!$"&amp;$K$4&amp;"$2:$"&amp;$K$4&amp;"$50000"),$B1691&amp;"#"&amp;M$6,INDIRECT("ИсходныеДанные!$J$2:$J$50000")),0)</f>
        <v>0</v>
      </c>
      <c r="N1691" s="3">
        <f ca="1">IF($B1691&lt;&gt;"",SUMIF(INDIRECT("ИсходныеДанные!$"&amp;$K$4&amp;"$2:$"&amp;$K$4&amp;"$50000"),$B1691&amp;"#"&amp;N$6,INDIRECT("ИсходныеДанные!$J$2:$J$50000")),0)</f>
        <v>0</v>
      </c>
      <c r="O1691" s="3">
        <f ca="1">IF($B1691&lt;&gt;"",SUMIF(INDIRECT("ИсходныеДанные!$"&amp;$K$4&amp;"$2:$"&amp;$K$4&amp;"$50000"),$B1691&amp;"#"&amp;O$6,INDIRECT("ИсходныеДанные!$J$2:$J$50000")),0)</f>
        <v>0</v>
      </c>
      <c r="P1691" s="3">
        <f ca="1">IF($B1691&lt;&gt;"",SUMIF(INDIRECT("ИсходныеДанные!$"&amp;$K$4&amp;"$2:$"&amp;$K$4&amp;"$50000"),$B1691&amp;"#"&amp;P$6,INDIRECT("ИсходныеДанные!$J$2:$J$50000")),0)</f>
        <v>0</v>
      </c>
      <c r="Q1691" s="3">
        <f ca="1">IF($B1691&lt;&gt;"",SUMIF(INDIRECT("ИсходныеДанные!$"&amp;$K$4&amp;"$2:$"&amp;$K$4&amp;"$50000"),$B1691&amp;"#"&amp;Q$6,INDIRECT("ИсходныеДанные!$J$2:$J$50000")),0)</f>
        <v>0</v>
      </c>
      <c r="R1691" s="3">
        <f ca="1">IF($B1691&lt;&gt;"",SUMIF(INDIRECT("ИсходныеДанные!$"&amp;$K$4&amp;"$2:$"&amp;$K$4&amp;"$50000"),$B1691&amp;"#"&amp;R$6,INDIRECT("ИсходныеДанные!$J$2:$J$50000")),0)</f>
        <v>0</v>
      </c>
      <c r="S1691" s="3">
        <f ca="1">IF($B1691&lt;&gt;"",SUMIF(INDIRECT("ИсходныеДанные!$"&amp;$K$4&amp;"$2:$"&amp;$K$4&amp;"$50000"),$B1691&amp;"#"&amp;S$6,INDIRECT("ИсходныеДанные!$J$2:$J$50000")),0)</f>
        <v>0</v>
      </c>
      <c r="T1691" s="3">
        <f ca="1">IF($B1691&lt;&gt;"",SUMIF(INDIRECT("ИсходныеДанные!$"&amp;$K$4&amp;"$2:$"&amp;$K$4&amp;"$50000"),$B1691&amp;"#"&amp;T$6,INDIRECT("ИсходныеДанные!$J$2:$J$50000")),0)</f>
        <v>0</v>
      </c>
      <c r="U1691" s="3">
        <f ca="1">IF($B1691&lt;&gt;"",SUMIF(INDIRECT("ИсходныеДанные!$"&amp;$K$4&amp;"$2:$"&amp;$K$4&amp;"$50000"),$B1691&amp;"#"&amp;U$6,INDIRECT("ИсходныеДанные!$J$2:$J$50000")),0)</f>
        <v>0</v>
      </c>
      <c r="V1691" s="3">
        <f ca="1">IF($B1691&lt;&gt;"",SUMIF(INDIRECT("ИсходныеДанные!$"&amp;$K$4&amp;"$2:$"&amp;$K$4&amp;"$50000"),$B1691&amp;"#"&amp;V$6,INDIRECT("ИсходныеДанные!$J$2:$J$50000")),0)</f>
        <v>0</v>
      </c>
      <c r="W1691" s="16" t="e">
        <f ca="1">SUM(K1691:V1691)/Пофамильно!$R$1</f>
        <v>#DIV/0!</v>
      </c>
    </row>
    <row r="1692" spans="1:23" x14ac:dyDescent="0.25">
      <c r="A1692" s="10" t="str">
        <f t="shared" ca="1" si="28"/>
        <v>delete</v>
      </c>
      <c r="B1692" s="16" cm="1">
        <f t="array" aca="1" ref="B1692" ca="1">INDIRECT("УникальныеСписки!D"&amp;ROW()-$L$4)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14"/>
      <c r="G1692" s="81" t="str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84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84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84" t="str" cm="1">
        <f t="array" aca="1" ref="J1692" ca="1">_xlfn.XLOOKUP($B1692,INDIRECT(SUBSTITUTE("ИсходныеДанные!$где$2:$где$50000","где",$B$4)),INDIRECT(SUBSTITUTE("ИсходныеДанные!$что$2:$что$50000","что",J$4)),"",0,1)</f>
        <v/>
      </c>
      <c r="K1692" s="3">
        <f ca="1">IF($B1692&lt;&gt;"",SUMIF(INDIRECT("ИсходныеДанные!$"&amp;$K$4&amp;"$2:$"&amp;$K$4&amp;"$50000"),$B1692&amp;"#"&amp;K$6,INDIRECT("ИсходныеДанные!$J$2:$J$50000")),0)</f>
        <v>0</v>
      </c>
      <c r="L1692" s="3">
        <f ca="1">IF($B1692&lt;&gt;"",SUMIF(INDIRECT("ИсходныеДанные!$"&amp;$K$4&amp;"$2:$"&amp;$K$4&amp;"$50000"),$B1692&amp;"#"&amp;L$6,INDIRECT("ИсходныеДанные!$J$2:$J$50000")),0)</f>
        <v>0</v>
      </c>
      <c r="M1692" s="3">
        <f ca="1">IF($B1692&lt;&gt;"",SUMIF(INDIRECT("ИсходныеДанные!$"&amp;$K$4&amp;"$2:$"&amp;$K$4&amp;"$50000"),$B1692&amp;"#"&amp;M$6,INDIRECT("ИсходныеДанные!$J$2:$J$50000")),0)</f>
        <v>0</v>
      </c>
      <c r="N1692" s="3">
        <f ca="1">IF($B1692&lt;&gt;"",SUMIF(INDIRECT("ИсходныеДанные!$"&amp;$K$4&amp;"$2:$"&amp;$K$4&amp;"$50000"),$B1692&amp;"#"&amp;N$6,INDIRECT("ИсходныеДанные!$J$2:$J$50000")),0)</f>
        <v>0</v>
      </c>
      <c r="O1692" s="3">
        <f ca="1">IF($B1692&lt;&gt;"",SUMIF(INDIRECT("ИсходныеДанные!$"&amp;$K$4&amp;"$2:$"&amp;$K$4&amp;"$50000"),$B1692&amp;"#"&amp;O$6,INDIRECT("ИсходныеДанные!$J$2:$J$50000")),0)</f>
        <v>0</v>
      </c>
      <c r="P1692" s="3">
        <f ca="1">IF($B1692&lt;&gt;"",SUMIF(INDIRECT("ИсходныеДанные!$"&amp;$K$4&amp;"$2:$"&amp;$K$4&amp;"$50000"),$B1692&amp;"#"&amp;P$6,INDIRECT("ИсходныеДанные!$J$2:$J$50000")),0)</f>
        <v>0</v>
      </c>
      <c r="Q1692" s="3">
        <f ca="1">IF($B1692&lt;&gt;"",SUMIF(INDIRECT("ИсходныеДанные!$"&amp;$K$4&amp;"$2:$"&amp;$K$4&amp;"$50000"),$B1692&amp;"#"&amp;Q$6,INDIRECT("ИсходныеДанные!$J$2:$J$50000")),0)</f>
        <v>0</v>
      </c>
      <c r="R1692" s="3">
        <f ca="1">IF($B1692&lt;&gt;"",SUMIF(INDIRECT("ИсходныеДанные!$"&amp;$K$4&amp;"$2:$"&amp;$K$4&amp;"$50000"),$B1692&amp;"#"&amp;R$6,INDIRECT("ИсходныеДанные!$J$2:$J$50000")),0)</f>
        <v>0</v>
      </c>
      <c r="S1692" s="3">
        <f ca="1">IF($B1692&lt;&gt;"",SUMIF(INDIRECT("ИсходныеДанные!$"&amp;$K$4&amp;"$2:$"&amp;$K$4&amp;"$50000"),$B1692&amp;"#"&amp;S$6,INDIRECT("ИсходныеДанные!$J$2:$J$50000")),0)</f>
        <v>0</v>
      </c>
      <c r="T1692" s="3">
        <f ca="1">IF($B1692&lt;&gt;"",SUMIF(INDIRECT("ИсходныеДанные!$"&amp;$K$4&amp;"$2:$"&amp;$K$4&amp;"$50000"),$B1692&amp;"#"&amp;T$6,INDIRECT("ИсходныеДанные!$J$2:$J$50000")),0)</f>
        <v>0</v>
      </c>
      <c r="U1692" s="3">
        <f ca="1">IF($B1692&lt;&gt;"",SUMIF(INDIRECT("ИсходныеДанные!$"&amp;$K$4&amp;"$2:$"&amp;$K$4&amp;"$50000"),$B1692&amp;"#"&amp;U$6,INDIRECT("ИсходныеДанные!$J$2:$J$50000")),0)</f>
        <v>0</v>
      </c>
      <c r="V1692" s="3">
        <f ca="1">IF($B1692&lt;&gt;"",SUMIF(INDIRECT("ИсходныеДанные!$"&amp;$K$4&amp;"$2:$"&amp;$K$4&amp;"$50000"),$B1692&amp;"#"&amp;V$6,INDIRECT("ИсходныеДанные!$J$2:$J$50000")),0)</f>
        <v>0</v>
      </c>
      <c r="W1692" s="16" t="e">
        <f ca="1">SUM(K1692:V1692)/Пофамильно!$R$1</f>
        <v>#DIV/0!</v>
      </c>
    </row>
    <row r="1693" spans="1:23" x14ac:dyDescent="0.25">
      <c r="A1693" s="10" t="str">
        <f t="shared" ca="1" si="28"/>
        <v>delete</v>
      </c>
      <c r="B1693" s="16" cm="1">
        <f t="array" aca="1" ref="B1693" ca="1">INDIRECT("УникальныеСписки!D"&amp;ROW()-$L$4)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14"/>
      <c r="G1693" s="81" t="str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84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84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84" t="str" cm="1">
        <f t="array" aca="1" ref="J1693" ca="1">_xlfn.XLOOKUP($B1693,INDIRECT(SUBSTITUTE("ИсходныеДанные!$где$2:$где$50000","где",$B$4)),INDIRECT(SUBSTITUTE("ИсходныеДанные!$что$2:$что$50000","что",J$4)),"",0,1)</f>
        <v/>
      </c>
      <c r="K1693" s="3">
        <f ca="1">IF($B1693&lt;&gt;"",SUMIF(INDIRECT("ИсходныеДанные!$"&amp;$K$4&amp;"$2:$"&amp;$K$4&amp;"$50000"),$B1693&amp;"#"&amp;K$6,INDIRECT("ИсходныеДанные!$J$2:$J$50000")),0)</f>
        <v>0</v>
      </c>
      <c r="L1693" s="3">
        <f ca="1">IF($B1693&lt;&gt;"",SUMIF(INDIRECT("ИсходныеДанные!$"&amp;$K$4&amp;"$2:$"&amp;$K$4&amp;"$50000"),$B1693&amp;"#"&amp;L$6,INDIRECT("ИсходныеДанные!$J$2:$J$50000")),0)</f>
        <v>0</v>
      </c>
      <c r="M1693" s="3">
        <f ca="1">IF($B1693&lt;&gt;"",SUMIF(INDIRECT("ИсходныеДанные!$"&amp;$K$4&amp;"$2:$"&amp;$K$4&amp;"$50000"),$B1693&amp;"#"&amp;M$6,INDIRECT("ИсходныеДанные!$J$2:$J$50000")),0)</f>
        <v>0</v>
      </c>
      <c r="N1693" s="3">
        <f ca="1">IF($B1693&lt;&gt;"",SUMIF(INDIRECT("ИсходныеДанные!$"&amp;$K$4&amp;"$2:$"&amp;$K$4&amp;"$50000"),$B1693&amp;"#"&amp;N$6,INDIRECT("ИсходныеДанные!$J$2:$J$50000")),0)</f>
        <v>0</v>
      </c>
      <c r="O1693" s="3">
        <f ca="1">IF($B1693&lt;&gt;"",SUMIF(INDIRECT("ИсходныеДанные!$"&amp;$K$4&amp;"$2:$"&amp;$K$4&amp;"$50000"),$B1693&amp;"#"&amp;O$6,INDIRECT("ИсходныеДанные!$J$2:$J$50000")),0)</f>
        <v>0</v>
      </c>
      <c r="P1693" s="3">
        <f ca="1">IF($B1693&lt;&gt;"",SUMIF(INDIRECT("ИсходныеДанные!$"&amp;$K$4&amp;"$2:$"&amp;$K$4&amp;"$50000"),$B1693&amp;"#"&amp;P$6,INDIRECT("ИсходныеДанные!$J$2:$J$50000")),0)</f>
        <v>0</v>
      </c>
      <c r="Q1693" s="3">
        <f ca="1">IF($B1693&lt;&gt;"",SUMIF(INDIRECT("ИсходныеДанные!$"&amp;$K$4&amp;"$2:$"&amp;$K$4&amp;"$50000"),$B1693&amp;"#"&amp;Q$6,INDIRECT("ИсходныеДанные!$J$2:$J$50000")),0)</f>
        <v>0</v>
      </c>
      <c r="R1693" s="3">
        <f ca="1">IF($B1693&lt;&gt;"",SUMIF(INDIRECT("ИсходныеДанные!$"&amp;$K$4&amp;"$2:$"&amp;$K$4&amp;"$50000"),$B1693&amp;"#"&amp;R$6,INDIRECT("ИсходныеДанные!$J$2:$J$50000")),0)</f>
        <v>0</v>
      </c>
      <c r="S1693" s="3">
        <f ca="1">IF($B1693&lt;&gt;"",SUMIF(INDIRECT("ИсходныеДанные!$"&amp;$K$4&amp;"$2:$"&amp;$K$4&amp;"$50000"),$B1693&amp;"#"&amp;S$6,INDIRECT("ИсходныеДанные!$J$2:$J$50000")),0)</f>
        <v>0</v>
      </c>
      <c r="T1693" s="3">
        <f ca="1">IF($B1693&lt;&gt;"",SUMIF(INDIRECT("ИсходныеДанные!$"&amp;$K$4&amp;"$2:$"&amp;$K$4&amp;"$50000"),$B1693&amp;"#"&amp;T$6,INDIRECT("ИсходныеДанные!$J$2:$J$50000")),0)</f>
        <v>0</v>
      </c>
      <c r="U1693" s="3">
        <f ca="1">IF($B1693&lt;&gt;"",SUMIF(INDIRECT("ИсходныеДанные!$"&amp;$K$4&amp;"$2:$"&amp;$K$4&amp;"$50000"),$B1693&amp;"#"&amp;U$6,INDIRECT("ИсходныеДанные!$J$2:$J$50000")),0)</f>
        <v>0</v>
      </c>
      <c r="V1693" s="3">
        <f ca="1">IF($B1693&lt;&gt;"",SUMIF(INDIRECT("ИсходныеДанные!$"&amp;$K$4&amp;"$2:$"&amp;$K$4&amp;"$50000"),$B1693&amp;"#"&amp;V$6,INDIRECT("ИсходныеДанные!$J$2:$J$50000")),0)</f>
        <v>0</v>
      </c>
      <c r="W1693" s="16" t="e">
        <f ca="1">SUM(K1693:V1693)/Пофамильно!$R$1</f>
        <v>#DIV/0!</v>
      </c>
    </row>
    <row r="1694" spans="1:23" x14ac:dyDescent="0.25">
      <c r="A1694" s="10" t="str">
        <f t="shared" ca="1" si="28"/>
        <v>delete</v>
      </c>
      <c r="B1694" s="16" cm="1">
        <f t="array" aca="1" ref="B1694" ca="1">INDIRECT("УникальныеСписки!D"&amp;ROW()-$L$4)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14"/>
      <c r="G1694" s="81" t="str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84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84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84" t="str" cm="1">
        <f t="array" aca="1" ref="J1694" ca="1">_xlfn.XLOOKUP($B1694,INDIRECT(SUBSTITUTE("ИсходныеДанные!$где$2:$где$50000","где",$B$4)),INDIRECT(SUBSTITUTE("ИсходныеДанные!$что$2:$что$50000","что",J$4)),"",0,1)</f>
        <v/>
      </c>
      <c r="K1694" s="3">
        <f ca="1">IF($B1694&lt;&gt;"",SUMIF(INDIRECT("ИсходныеДанные!$"&amp;$K$4&amp;"$2:$"&amp;$K$4&amp;"$50000"),$B1694&amp;"#"&amp;K$6,INDIRECT("ИсходныеДанные!$J$2:$J$50000")),0)</f>
        <v>0</v>
      </c>
      <c r="L1694" s="3">
        <f ca="1">IF($B1694&lt;&gt;"",SUMIF(INDIRECT("ИсходныеДанные!$"&amp;$K$4&amp;"$2:$"&amp;$K$4&amp;"$50000"),$B1694&amp;"#"&amp;L$6,INDIRECT("ИсходныеДанные!$J$2:$J$50000")),0)</f>
        <v>0</v>
      </c>
      <c r="M1694" s="3">
        <f ca="1">IF($B1694&lt;&gt;"",SUMIF(INDIRECT("ИсходныеДанные!$"&amp;$K$4&amp;"$2:$"&amp;$K$4&amp;"$50000"),$B1694&amp;"#"&amp;M$6,INDIRECT("ИсходныеДанные!$J$2:$J$50000")),0)</f>
        <v>0</v>
      </c>
      <c r="N1694" s="3">
        <f ca="1">IF($B1694&lt;&gt;"",SUMIF(INDIRECT("ИсходныеДанные!$"&amp;$K$4&amp;"$2:$"&amp;$K$4&amp;"$50000"),$B1694&amp;"#"&amp;N$6,INDIRECT("ИсходныеДанные!$J$2:$J$50000")),0)</f>
        <v>0</v>
      </c>
      <c r="O1694" s="3">
        <f ca="1">IF($B1694&lt;&gt;"",SUMIF(INDIRECT("ИсходныеДанные!$"&amp;$K$4&amp;"$2:$"&amp;$K$4&amp;"$50000"),$B1694&amp;"#"&amp;O$6,INDIRECT("ИсходныеДанные!$J$2:$J$50000")),0)</f>
        <v>0</v>
      </c>
      <c r="P1694" s="3">
        <f ca="1">IF($B1694&lt;&gt;"",SUMIF(INDIRECT("ИсходныеДанные!$"&amp;$K$4&amp;"$2:$"&amp;$K$4&amp;"$50000"),$B1694&amp;"#"&amp;P$6,INDIRECT("ИсходныеДанные!$J$2:$J$50000")),0)</f>
        <v>0</v>
      </c>
      <c r="Q1694" s="3">
        <f ca="1">IF($B1694&lt;&gt;"",SUMIF(INDIRECT("ИсходныеДанные!$"&amp;$K$4&amp;"$2:$"&amp;$K$4&amp;"$50000"),$B1694&amp;"#"&amp;Q$6,INDIRECT("ИсходныеДанные!$J$2:$J$50000")),0)</f>
        <v>0</v>
      </c>
      <c r="R1694" s="3">
        <f ca="1">IF($B1694&lt;&gt;"",SUMIF(INDIRECT("ИсходныеДанные!$"&amp;$K$4&amp;"$2:$"&amp;$K$4&amp;"$50000"),$B1694&amp;"#"&amp;R$6,INDIRECT("ИсходныеДанные!$J$2:$J$50000")),0)</f>
        <v>0</v>
      </c>
      <c r="S1694" s="3">
        <f ca="1">IF($B1694&lt;&gt;"",SUMIF(INDIRECT("ИсходныеДанные!$"&amp;$K$4&amp;"$2:$"&amp;$K$4&amp;"$50000"),$B1694&amp;"#"&amp;S$6,INDIRECT("ИсходныеДанные!$J$2:$J$50000")),0)</f>
        <v>0</v>
      </c>
      <c r="T1694" s="3">
        <f ca="1">IF($B1694&lt;&gt;"",SUMIF(INDIRECT("ИсходныеДанные!$"&amp;$K$4&amp;"$2:$"&amp;$K$4&amp;"$50000"),$B1694&amp;"#"&amp;T$6,INDIRECT("ИсходныеДанные!$J$2:$J$50000")),0)</f>
        <v>0</v>
      </c>
      <c r="U1694" s="3">
        <f ca="1">IF($B1694&lt;&gt;"",SUMIF(INDIRECT("ИсходныеДанные!$"&amp;$K$4&amp;"$2:$"&amp;$K$4&amp;"$50000"),$B1694&amp;"#"&amp;U$6,INDIRECT("ИсходныеДанные!$J$2:$J$50000")),0)</f>
        <v>0</v>
      </c>
      <c r="V1694" s="3">
        <f ca="1">IF($B1694&lt;&gt;"",SUMIF(INDIRECT("ИсходныеДанные!$"&amp;$K$4&amp;"$2:$"&amp;$K$4&amp;"$50000"),$B1694&amp;"#"&amp;V$6,INDIRECT("ИсходныеДанные!$J$2:$J$50000")),0)</f>
        <v>0</v>
      </c>
      <c r="W1694" s="16" t="e">
        <f ca="1">SUM(K1694:V1694)/Пофамильно!$R$1</f>
        <v>#DIV/0!</v>
      </c>
    </row>
    <row r="1695" spans="1:23" x14ac:dyDescent="0.25">
      <c r="A1695" s="10" t="str">
        <f t="shared" ca="1" si="28"/>
        <v>delete</v>
      </c>
      <c r="B1695" s="16" cm="1">
        <f t="array" aca="1" ref="B1695" ca="1">INDIRECT("УникальныеСписки!D"&amp;ROW()-$L$4)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14"/>
      <c r="G1695" s="81" t="str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84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84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84" t="str" cm="1">
        <f t="array" aca="1" ref="J1695" ca="1">_xlfn.XLOOKUP($B1695,INDIRECT(SUBSTITUTE("ИсходныеДанные!$где$2:$где$50000","где",$B$4)),INDIRECT(SUBSTITUTE("ИсходныеДанные!$что$2:$что$50000","что",J$4)),"",0,1)</f>
        <v/>
      </c>
      <c r="K1695" s="3">
        <f ca="1">IF($B1695&lt;&gt;"",SUMIF(INDIRECT("ИсходныеДанные!$"&amp;$K$4&amp;"$2:$"&amp;$K$4&amp;"$50000"),$B1695&amp;"#"&amp;K$6,INDIRECT("ИсходныеДанные!$J$2:$J$50000")),0)</f>
        <v>0</v>
      </c>
      <c r="L1695" s="3">
        <f ca="1">IF($B1695&lt;&gt;"",SUMIF(INDIRECT("ИсходныеДанные!$"&amp;$K$4&amp;"$2:$"&amp;$K$4&amp;"$50000"),$B1695&amp;"#"&amp;L$6,INDIRECT("ИсходныеДанные!$J$2:$J$50000")),0)</f>
        <v>0</v>
      </c>
      <c r="M1695" s="3">
        <f ca="1">IF($B1695&lt;&gt;"",SUMIF(INDIRECT("ИсходныеДанные!$"&amp;$K$4&amp;"$2:$"&amp;$K$4&amp;"$50000"),$B1695&amp;"#"&amp;M$6,INDIRECT("ИсходныеДанные!$J$2:$J$50000")),0)</f>
        <v>0</v>
      </c>
      <c r="N1695" s="3">
        <f ca="1">IF($B1695&lt;&gt;"",SUMIF(INDIRECT("ИсходныеДанные!$"&amp;$K$4&amp;"$2:$"&amp;$K$4&amp;"$50000"),$B1695&amp;"#"&amp;N$6,INDIRECT("ИсходныеДанные!$J$2:$J$50000")),0)</f>
        <v>0</v>
      </c>
      <c r="O1695" s="3">
        <f ca="1">IF($B1695&lt;&gt;"",SUMIF(INDIRECT("ИсходныеДанные!$"&amp;$K$4&amp;"$2:$"&amp;$K$4&amp;"$50000"),$B1695&amp;"#"&amp;O$6,INDIRECT("ИсходныеДанные!$J$2:$J$50000")),0)</f>
        <v>0</v>
      </c>
      <c r="P1695" s="3">
        <f ca="1">IF($B1695&lt;&gt;"",SUMIF(INDIRECT("ИсходныеДанные!$"&amp;$K$4&amp;"$2:$"&amp;$K$4&amp;"$50000"),$B1695&amp;"#"&amp;P$6,INDIRECT("ИсходныеДанные!$J$2:$J$50000")),0)</f>
        <v>0</v>
      </c>
      <c r="Q1695" s="3">
        <f ca="1">IF($B1695&lt;&gt;"",SUMIF(INDIRECT("ИсходныеДанные!$"&amp;$K$4&amp;"$2:$"&amp;$K$4&amp;"$50000"),$B1695&amp;"#"&amp;Q$6,INDIRECT("ИсходныеДанные!$J$2:$J$50000")),0)</f>
        <v>0</v>
      </c>
      <c r="R1695" s="3">
        <f ca="1">IF($B1695&lt;&gt;"",SUMIF(INDIRECT("ИсходныеДанные!$"&amp;$K$4&amp;"$2:$"&amp;$K$4&amp;"$50000"),$B1695&amp;"#"&amp;R$6,INDIRECT("ИсходныеДанные!$J$2:$J$50000")),0)</f>
        <v>0</v>
      </c>
      <c r="S1695" s="3">
        <f ca="1">IF($B1695&lt;&gt;"",SUMIF(INDIRECT("ИсходныеДанные!$"&amp;$K$4&amp;"$2:$"&amp;$K$4&amp;"$50000"),$B1695&amp;"#"&amp;S$6,INDIRECT("ИсходныеДанные!$J$2:$J$50000")),0)</f>
        <v>0</v>
      </c>
      <c r="T1695" s="3">
        <f ca="1">IF($B1695&lt;&gt;"",SUMIF(INDIRECT("ИсходныеДанные!$"&amp;$K$4&amp;"$2:$"&amp;$K$4&amp;"$50000"),$B1695&amp;"#"&amp;T$6,INDIRECT("ИсходныеДанные!$J$2:$J$50000")),0)</f>
        <v>0</v>
      </c>
      <c r="U1695" s="3">
        <f ca="1">IF($B1695&lt;&gt;"",SUMIF(INDIRECT("ИсходныеДанные!$"&amp;$K$4&amp;"$2:$"&amp;$K$4&amp;"$50000"),$B1695&amp;"#"&amp;U$6,INDIRECT("ИсходныеДанные!$J$2:$J$50000")),0)</f>
        <v>0</v>
      </c>
      <c r="V1695" s="3">
        <f ca="1">IF($B1695&lt;&gt;"",SUMIF(INDIRECT("ИсходныеДанные!$"&amp;$K$4&amp;"$2:$"&amp;$K$4&amp;"$50000"),$B1695&amp;"#"&amp;V$6,INDIRECT("ИсходныеДанные!$J$2:$J$50000")),0)</f>
        <v>0</v>
      </c>
      <c r="W1695" s="16" t="e">
        <f ca="1">SUM(K1695:V1695)/Пофамильно!$R$1</f>
        <v>#DIV/0!</v>
      </c>
    </row>
    <row r="1696" spans="1:23" x14ac:dyDescent="0.25">
      <c r="A1696" s="10" t="str">
        <f t="shared" ca="1" si="28"/>
        <v>delete</v>
      </c>
      <c r="B1696" s="16" cm="1">
        <f t="array" aca="1" ref="B1696" ca="1">INDIRECT("УникальныеСписки!D"&amp;ROW()-$L$4)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14"/>
      <c r="G1696" s="81" t="str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84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84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84" t="str" cm="1">
        <f t="array" aca="1" ref="J1696" ca="1">_xlfn.XLOOKUP($B1696,INDIRECT(SUBSTITUTE("ИсходныеДанные!$где$2:$где$50000","где",$B$4)),INDIRECT(SUBSTITUTE("ИсходныеДанные!$что$2:$что$50000","что",J$4)),"",0,1)</f>
        <v/>
      </c>
      <c r="K1696" s="3">
        <f ca="1">IF($B1696&lt;&gt;"",SUMIF(INDIRECT("ИсходныеДанные!$"&amp;$K$4&amp;"$2:$"&amp;$K$4&amp;"$50000"),$B1696&amp;"#"&amp;K$6,INDIRECT("ИсходныеДанные!$J$2:$J$50000")),0)</f>
        <v>0</v>
      </c>
      <c r="L1696" s="3">
        <f ca="1">IF($B1696&lt;&gt;"",SUMIF(INDIRECT("ИсходныеДанные!$"&amp;$K$4&amp;"$2:$"&amp;$K$4&amp;"$50000"),$B1696&amp;"#"&amp;L$6,INDIRECT("ИсходныеДанные!$J$2:$J$50000")),0)</f>
        <v>0</v>
      </c>
      <c r="M1696" s="3">
        <f ca="1">IF($B1696&lt;&gt;"",SUMIF(INDIRECT("ИсходныеДанные!$"&amp;$K$4&amp;"$2:$"&amp;$K$4&amp;"$50000"),$B1696&amp;"#"&amp;M$6,INDIRECT("ИсходныеДанные!$J$2:$J$50000")),0)</f>
        <v>0</v>
      </c>
      <c r="N1696" s="3">
        <f ca="1">IF($B1696&lt;&gt;"",SUMIF(INDIRECT("ИсходныеДанные!$"&amp;$K$4&amp;"$2:$"&amp;$K$4&amp;"$50000"),$B1696&amp;"#"&amp;N$6,INDIRECT("ИсходныеДанные!$J$2:$J$50000")),0)</f>
        <v>0</v>
      </c>
      <c r="O1696" s="3">
        <f ca="1">IF($B1696&lt;&gt;"",SUMIF(INDIRECT("ИсходныеДанные!$"&amp;$K$4&amp;"$2:$"&amp;$K$4&amp;"$50000"),$B1696&amp;"#"&amp;O$6,INDIRECT("ИсходныеДанные!$J$2:$J$50000")),0)</f>
        <v>0</v>
      </c>
      <c r="P1696" s="3">
        <f ca="1">IF($B1696&lt;&gt;"",SUMIF(INDIRECT("ИсходныеДанные!$"&amp;$K$4&amp;"$2:$"&amp;$K$4&amp;"$50000"),$B1696&amp;"#"&amp;P$6,INDIRECT("ИсходныеДанные!$J$2:$J$50000")),0)</f>
        <v>0</v>
      </c>
      <c r="Q1696" s="3">
        <f ca="1">IF($B1696&lt;&gt;"",SUMIF(INDIRECT("ИсходныеДанные!$"&amp;$K$4&amp;"$2:$"&amp;$K$4&amp;"$50000"),$B1696&amp;"#"&amp;Q$6,INDIRECT("ИсходныеДанные!$J$2:$J$50000")),0)</f>
        <v>0</v>
      </c>
      <c r="R1696" s="3">
        <f ca="1">IF($B1696&lt;&gt;"",SUMIF(INDIRECT("ИсходныеДанные!$"&amp;$K$4&amp;"$2:$"&amp;$K$4&amp;"$50000"),$B1696&amp;"#"&amp;R$6,INDIRECT("ИсходныеДанные!$J$2:$J$50000")),0)</f>
        <v>0</v>
      </c>
      <c r="S1696" s="3">
        <f ca="1">IF($B1696&lt;&gt;"",SUMIF(INDIRECT("ИсходныеДанные!$"&amp;$K$4&amp;"$2:$"&amp;$K$4&amp;"$50000"),$B1696&amp;"#"&amp;S$6,INDIRECT("ИсходныеДанные!$J$2:$J$50000")),0)</f>
        <v>0</v>
      </c>
      <c r="T1696" s="3">
        <f ca="1">IF($B1696&lt;&gt;"",SUMIF(INDIRECT("ИсходныеДанные!$"&amp;$K$4&amp;"$2:$"&amp;$K$4&amp;"$50000"),$B1696&amp;"#"&amp;T$6,INDIRECT("ИсходныеДанные!$J$2:$J$50000")),0)</f>
        <v>0</v>
      </c>
      <c r="U1696" s="3">
        <f ca="1">IF($B1696&lt;&gt;"",SUMIF(INDIRECT("ИсходныеДанные!$"&amp;$K$4&amp;"$2:$"&amp;$K$4&amp;"$50000"),$B1696&amp;"#"&amp;U$6,INDIRECT("ИсходныеДанные!$J$2:$J$50000")),0)</f>
        <v>0</v>
      </c>
      <c r="V1696" s="3">
        <f ca="1">IF($B1696&lt;&gt;"",SUMIF(INDIRECT("ИсходныеДанные!$"&amp;$K$4&amp;"$2:$"&amp;$K$4&amp;"$50000"),$B1696&amp;"#"&amp;V$6,INDIRECT("ИсходныеДанные!$J$2:$J$50000")),0)</f>
        <v>0</v>
      </c>
      <c r="W1696" s="16" t="e">
        <f ca="1">SUM(K1696:V1696)/Пофамильно!$R$1</f>
        <v>#DIV/0!</v>
      </c>
    </row>
    <row r="1697" spans="1:23" x14ac:dyDescent="0.25">
      <c r="A1697" s="10" t="str">
        <f t="shared" ca="1" si="28"/>
        <v>delete</v>
      </c>
      <c r="B1697" s="16" cm="1">
        <f t="array" aca="1" ref="B1697" ca="1">INDIRECT("УникальныеСписки!D"&amp;ROW()-$L$4)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14"/>
      <c r="G1697" s="81" t="str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84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84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84" t="str" cm="1">
        <f t="array" aca="1" ref="J1697" ca="1">_xlfn.XLOOKUP($B1697,INDIRECT(SUBSTITUTE("ИсходныеДанные!$где$2:$где$50000","где",$B$4)),INDIRECT(SUBSTITUTE("ИсходныеДанные!$что$2:$что$50000","что",J$4)),"",0,1)</f>
        <v/>
      </c>
      <c r="K1697" s="3">
        <f ca="1">IF($B1697&lt;&gt;"",SUMIF(INDIRECT("ИсходныеДанные!$"&amp;$K$4&amp;"$2:$"&amp;$K$4&amp;"$50000"),$B1697&amp;"#"&amp;K$6,INDIRECT("ИсходныеДанные!$J$2:$J$50000")),0)</f>
        <v>0</v>
      </c>
      <c r="L1697" s="3">
        <f ca="1">IF($B1697&lt;&gt;"",SUMIF(INDIRECT("ИсходныеДанные!$"&amp;$K$4&amp;"$2:$"&amp;$K$4&amp;"$50000"),$B1697&amp;"#"&amp;L$6,INDIRECT("ИсходныеДанные!$J$2:$J$50000")),0)</f>
        <v>0</v>
      </c>
      <c r="M1697" s="3">
        <f ca="1">IF($B1697&lt;&gt;"",SUMIF(INDIRECT("ИсходныеДанные!$"&amp;$K$4&amp;"$2:$"&amp;$K$4&amp;"$50000"),$B1697&amp;"#"&amp;M$6,INDIRECT("ИсходныеДанные!$J$2:$J$50000")),0)</f>
        <v>0</v>
      </c>
      <c r="N1697" s="3">
        <f ca="1">IF($B1697&lt;&gt;"",SUMIF(INDIRECT("ИсходныеДанные!$"&amp;$K$4&amp;"$2:$"&amp;$K$4&amp;"$50000"),$B1697&amp;"#"&amp;N$6,INDIRECT("ИсходныеДанные!$J$2:$J$50000")),0)</f>
        <v>0</v>
      </c>
      <c r="O1697" s="3">
        <f ca="1">IF($B1697&lt;&gt;"",SUMIF(INDIRECT("ИсходныеДанные!$"&amp;$K$4&amp;"$2:$"&amp;$K$4&amp;"$50000"),$B1697&amp;"#"&amp;O$6,INDIRECT("ИсходныеДанные!$J$2:$J$50000")),0)</f>
        <v>0</v>
      </c>
      <c r="P1697" s="3">
        <f ca="1">IF($B1697&lt;&gt;"",SUMIF(INDIRECT("ИсходныеДанные!$"&amp;$K$4&amp;"$2:$"&amp;$K$4&amp;"$50000"),$B1697&amp;"#"&amp;P$6,INDIRECT("ИсходныеДанные!$J$2:$J$50000")),0)</f>
        <v>0</v>
      </c>
      <c r="Q1697" s="3">
        <f ca="1">IF($B1697&lt;&gt;"",SUMIF(INDIRECT("ИсходныеДанные!$"&amp;$K$4&amp;"$2:$"&amp;$K$4&amp;"$50000"),$B1697&amp;"#"&amp;Q$6,INDIRECT("ИсходныеДанные!$J$2:$J$50000")),0)</f>
        <v>0</v>
      </c>
      <c r="R1697" s="3">
        <f ca="1">IF($B1697&lt;&gt;"",SUMIF(INDIRECT("ИсходныеДанные!$"&amp;$K$4&amp;"$2:$"&amp;$K$4&amp;"$50000"),$B1697&amp;"#"&amp;R$6,INDIRECT("ИсходныеДанные!$J$2:$J$50000")),0)</f>
        <v>0</v>
      </c>
      <c r="S1697" s="3">
        <f ca="1">IF($B1697&lt;&gt;"",SUMIF(INDIRECT("ИсходныеДанные!$"&amp;$K$4&amp;"$2:$"&amp;$K$4&amp;"$50000"),$B1697&amp;"#"&amp;S$6,INDIRECT("ИсходныеДанные!$J$2:$J$50000")),0)</f>
        <v>0</v>
      </c>
      <c r="T1697" s="3">
        <f ca="1">IF($B1697&lt;&gt;"",SUMIF(INDIRECT("ИсходныеДанные!$"&amp;$K$4&amp;"$2:$"&amp;$K$4&amp;"$50000"),$B1697&amp;"#"&amp;T$6,INDIRECT("ИсходныеДанные!$J$2:$J$50000")),0)</f>
        <v>0</v>
      </c>
      <c r="U1697" s="3">
        <f ca="1">IF($B1697&lt;&gt;"",SUMIF(INDIRECT("ИсходныеДанные!$"&amp;$K$4&amp;"$2:$"&amp;$K$4&amp;"$50000"),$B1697&amp;"#"&amp;U$6,INDIRECT("ИсходныеДанные!$J$2:$J$50000")),0)</f>
        <v>0</v>
      </c>
      <c r="V1697" s="3">
        <f ca="1">IF($B1697&lt;&gt;"",SUMIF(INDIRECT("ИсходныеДанные!$"&amp;$K$4&amp;"$2:$"&amp;$K$4&amp;"$50000"),$B1697&amp;"#"&amp;V$6,INDIRECT("ИсходныеДанные!$J$2:$J$50000")),0)</f>
        <v>0</v>
      </c>
      <c r="W1697" s="16" t="e">
        <f ca="1">SUM(K1697:V1697)/Пофамильно!$R$1</f>
        <v>#DIV/0!</v>
      </c>
    </row>
    <row r="1698" spans="1:23" x14ac:dyDescent="0.25">
      <c r="A1698" s="10" t="str">
        <f t="shared" ca="1" si="28"/>
        <v>delete</v>
      </c>
      <c r="B1698" s="16" cm="1">
        <f t="array" aca="1" ref="B1698" ca="1">INDIRECT("УникальныеСписки!D"&amp;ROW()-$L$4)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14"/>
      <c r="G1698" s="81" t="str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84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84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84" t="str" cm="1">
        <f t="array" aca="1" ref="J1698" ca="1">_xlfn.XLOOKUP($B1698,INDIRECT(SUBSTITUTE("ИсходныеДанные!$где$2:$где$50000","где",$B$4)),INDIRECT(SUBSTITUTE("ИсходныеДанные!$что$2:$что$50000","что",J$4)),"",0,1)</f>
        <v/>
      </c>
      <c r="K1698" s="3">
        <f ca="1">IF($B1698&lt;&gt;"",SUMIF(INDIRECT("ИсходныеДанные!$"&amp;$K$4&amp;"$2:$"&amp;$K$4&amp;"$50000"),$B1698&amp;"#"&amp;K$6,INDIRECT("ИсходныеДанные!$J$2:$J$50000")),0)</f>
        <v>0</v>
      </c>
      <c r="L1698" s="3">
        <f ca="1">IF($B1698&lt;&gt;"",SUMIF(INDIRECT("ИсходныеДанные!$"&amp;$K$4&amp;"$2:$"&amp;$K$4&amp;"$50000"),$B1698&amp;"#"&amp;L$6,INDIRECT("ИсходныеДанные!$J$2:$J$50000")),0)</f>
        <v>0</v>
      </c>
      <c r="M1698" s="3">
        <f ca="1">IF($B1698&lt;&gt;"",SUMIF(INDIRECT("ИсходныеДанные!$"&amp;$K$4&amp;"$2:$"&amp;$K$4&amp;"$50000"),$B1698&amp;"#"&amp;M$6,INDIRECT("ИсходныеДанные!$J$2:$J$50000")),0)</f>
        <v>0</v>
      </c>
      <c r="N1698" s="3">
        <f ca="1">IF($B1698&lt;&gt;"",SUMIF(INDIRECT("ИсходныеДанные!$"&amp;$K$4&amp;"$2:$"&amp;$K$4&amp;"$50000"),$B1698&amp;"#"&amp;N$6,INDIRECT("ИсходныеДанные!$J$2:$J$50000")),0)</f>
        <v>0</v>
      </c>
      <c r="O1698" s="3">
        <f ca="1">IF($B1698&lt;&gt;"",SUMIF(INDIRECT("ИсходныеДанные!$"&amp;$K$4&amp;"$2:$"&amp;$K$4&amp;"$50000"),$B1698&amp;"#"&amp;O$6,INDIRECT("ИсходныеДанные!$J$2:$J$50000")),0)</f>
        <v>0</v>
      </c>
      <c r="P1698" s="3">
        <f ca="1">IF($B1698&lt;&gt;"",SUMIF(INDIRECT("ИсходныеДанные!$"&amp;$K$4&amp;"$2:$"&amp;$K$4&amp;"$50000"),$B1698&amp;"#"&amp;P$6,INDIRECT("ИсходныеДанные!$J$2:$J$50000")),0)</f>
        <v>0</v>
      </c>
      <c r="Q1698" s="3">
        <f ca="1">IF($B1698&lt;&gt;"",SUMIF(INDIRECT("ИсходныеДанные!$"&amp;$K$4&amp;"$2:$"&amp;$K$4&amp;"$50000"),$B1698&amp;"#"&amp;Q$6,INDIRECT("ИсходныеДанные!$J$2:$J$50000")),0)</f>
        <v>0</v>
      </c>
      <c r="R1698" s="3">
        <f ca="1">IF($B1698&lt;&gt;"",SUMIF(INDIRECT("ИсходныеДанные!$"&amp;$K$4&amp;"$2:$"&amp;$K$4&amp;"$50000"),$B1698&amp;"#"&amp;R$6,INDIRECT("ИсходныеДанные!$J$2:$J$50000")),0)</f>
        <v>0</v>
      </c>
      <c r="S1698" s="3">
        <f ca="1">IF($B1698&lt;&gt;"",SUMIF(INDIRECT("ИсходныеДанные!$"&amp;$K$4&amp;"$2:$"&amp;$K$4&amp;"$50000"),$B1698&amp;"#"&amp;S$6,INDIRECT("ИсходныеДанные!$J$2:$J$50000")),0)</f>
        <v>0</v>
      </c>
      <c r="T1698" s="3">
        <f ca="1">IF($B1698&lt;&gt;"",SUMIF(INDIRECT("ИсходныеДанные!$"&amp;$K$4&amp;"$2:$"&amp;$K$4&amp;"$50000"),$B1698&amp;"#"&amp;T$6,INDIRECT("ИсходныеДанные!$J$2:$J$50000")),0)</f>
        <v>0</v>
      </c>
      <c r="U1698" s="3">
        <f ca="1">IF($B1698&lt;&gt;"",SUMIF(INDIRECT("ИсходныеДанные!$"&amp;$K$4&amp;"$2:$"&amp;$K$4&amp;"$50000"),$B1698&amp;"#"&amp;U$6,INDIRECT("ИсходныеДанные!$J$2:$J$50000")),0)</f>
        <v>0</v>
      </c>
      <c r="V1698" s="3">
        <f ca="1">IF($B1698&lt;&gt;"",SUMIF(INDIRECT("ИсходныеДанные!$"&amp;$K$4&amp;"$2:$"&amp;$K$4&amp;"$50000"),$B1698&amp;"#"&amp;V$6,INDIRECT("ИсходныеДанные!$J$2:$J$50000")),0)</f>
        <v>0</v>
      </c>
      <c r="W1698" s="16" t="e">
        <f ca="1">SUM(K1698:V1698)/Пофамильно!$R$1</f>
        <v>#DIV/0!</v>
      </c>
    </row>
    <row r="1699" spans="1:23" x14ac:dyDescent="0.25">
      <c r="A1699" s="10" t="str">
        <f t="shared" ca="1" si="28"/>
        <v>delete</v>
      </c>
      <c r="B1699" s="16" cm="1">
        <f t="array" aca="1" ref="B1699" ca="1">INDIRECT("УникальныеСписки!D"&amp;ROW()-$L$4)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14"/>
      <c r="G1699" s="81" t="str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84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84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84" t="str" cm="1">
        <f t="array" aca="1" ref="J1699" ca="1">_xlfn.XLOOKUP($B1699,INDIRECT(SUBSTITUTE("ИсходныеДанные!$где$2:$где$50000","где",$B$4)),INDIRECT(SUBSTITUTE("ИсходныеДанные!$что$2:$что$50000","что",J$4)),"",0,1)</f>
        <v/>
      </c>
      <c r="K1699" s="3">
        <f ca="1">IF($B1699&lt;&gt;"",SUMIF(INDIRECT("ИсходныеДанные!$"&amp;$K$4&amp;"$2:$"&amp;$K$4&amp;"$50000"),$B1699&amp;"#"&amp;K$6,INDIRECT("ИсходныеДанные!$J$2:$J$50000")),0)</f>
        <v>0</v>
      </c>
      <c r="L1699" s="3">
        <f ca="1">IF($B1699&lt;&gt;"",SUMIF(INDIRECT("ИсходныеДанные!$"&amp;$K$4&amp;"$2:$"&amp;$K$4&amp;"$50000"),$B1699&amp;"#"&amp;L$6,INDIRECT("ИсходныеДанные!$J$2:$J$50000")),0)</f>
        <v>0</v>
      </c>
      <c r="M1699" s="3">
        <f ca="1">IF($B1699&lt;&gt;"",SUMIF(INDIRECT("ИсходныеДанные!$"&amp;$K$4&amp;"$2:$"&amp;$K$4&amp;"$50000"),$B1699&amp;"#"&amp;M$6,INDIRECT("ИсходныеДанные!$J$2:$J$50000")),0)</f>
        <v>0</v>
      </c>
      <c r="N1699" s="3">
        <f ca="1">IF($B1699&lt;&gt;"",SUMIF(INDIRECT("ИсходныеДанные!$"&amp;$K$4&amp;"$2:$"&amp;$K$4&amp;"$50000"),$B1699&amp;"#"&amp;N$6,INDIRECT("ИсходныеДанные!$J$2:$J$50000")),0)</f>
        <v>0</v>
      </c>
      <c r="O1699" s="3">
        <f ca="1">IF($B1699&lt;&gt;"",SUMIF(INDIRECT("ИсходныеДанные!$"&amp;$K$4&amp;"$2:$"&amp;$K$4&amp;"$50000"),$B1699&amp;"#"&amp;O$6,INDIRECT("ИсходныеДанные!$J$2:$J$50000")),0)</f>
        <v>0</v>
      </c>
      <c r="P1699" s="3">
        <f ca="1">IF($B1699&lt;&gt;"",SUMIF(INDIRECT("ИсходныеДанные!$"&amp;$K$4&amp;"$2:$"&amp;$K$4&amp;"$50000"),$B1699&amp;"#"&amp;P$6,INDIRECT("ИсходныеДанные!$J$2:$J$50000")),0)</f>
        <v>0</v>
      </c>
      <c r="Q1699" s="3">
        <f ca="1">IF($B1699&lt;&gt;"",SUMIF(INDIRECT("ИсходныеДанные!$"&amp;$K$4&amp;"$2:$"&amp;$K$4&amp;"$50000"),$B1699&amp;"#"&amp;Q$6,INDIRECT("ИсходныеДанные!$J$2:$J$50000")),0)</f>
        <v>0</v>
      </c>
      <c r="R1699" s="3">
        <f ca="1">IF($B1699&lt;&gt;"",SUMIF(INDIRECT("ИсходныеДанные!$"&amp;$K$4&amp;"$2:$"&amp;$K$4&amp;"$50000"),$B1699&amp;"#"&amp;R$6,INDIRECT("ИсходныеДанные!$J$2:$J$50000")),0)</f>
        <v>0</v>
      </c>
      <c r="S1699" s="3">
        <f ca="1">IF($B1699&lt;&gt;"",SUMIF(INDIRECT("ИсходныеДанные!$"&amp;$K$4&amp;"$2:$"&amp;$K$4&amp;"$50000"),$B1699&amp;"#"&amp;S$6,INDIRECT("ИсходныеДанные!$J$2:$J$50000")),0)</f>
        <v>0</v>
      </c>
      <c r="T1699" s="3">
        <f ca="1">IF($B1699&lt;&gt;"",SUMIF(INDIRECT("ИсходныеДанные!$"&amp;$K$4&amp;"$2:$"&amp;$K$4&amp;"$50000"),$B1699&amp;"#"&amp;T$6,INDIRECT("ИсходныеДанные!$J$2:$J$50000")),0)</f>
        <v>0</v>
      </c>
      <c r="U1699" s="3">
        <f ca="1">IF($B1699&lt;&gt;"",SUMIF(INDIRECT("ИсходныеДанные!$"&amp;$K$4&amp;"$2:$"&amp;$K$4&amp;"$50000"),$B1699&amp;"#"&amp;U$6,INDIRECT("ИсходныеДанные!$J$2:$J$50000")),0)</f>
        <v>0</v>
      </c>
      <c r="V1699" s="3">
        <f ca="1">IF($B1699&lt;&gt;"",SUMIF(INDIRECT("ИсходныеДанные!$"&amp;$K$4&amp;"$2:$"&amp;$K$4&amp;"$50000"),$B1699&amp;"#"&amp;V$6,INDIRECT("ИсходныеДанные!$J$2:$J$50000")),0)</f>
        <v>0</v>
      </c>
      <c r="W1699" s="16" t="e">
        <f ca="1">SUM(K1699:V1699)/Пофамильно!$R$1</f>
        <v>#DIV/0!</v>
      </c>
    </row>
    <row r="1700" spans="1:23" x14ac:dyDescent="0.25">
      <c r="A1700" s="10" t="str">
        <f t="shared" ca="1" si="28"/>
        <v>delete</v>
      </c>
      <c r="B1700" s="16" cm="1">
        <f t="array" aca="1" ref="B1700" ca="1">INDIRECT("УникальныеСписки!D"&amp;ROW()-$L$4)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14"/>
      <c r="G1700" s="81" t="str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84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84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84" t="str" cm="1">
        <f t="array" aca="1" ref="J1700" ca="1">_xlfn.XLOOKUP($B1700,INDIRECT(SUBSTITUTE("ИсходныеДанные!$где$2:$где$50000","где",$B$4)),INDIRECT(SUBSTITUTE("ИсходныеДанные!$что$2:$что$50000","что",J$4)),"",0,1)</f>
        <v/>
      </c>
      <c r="K1700" s="3">
        <f ca="1">IF($B1700&lt;&gt;"",SUMIF(INDIRECT("ИсходныеДанные!$"&amp;$K$4&amp;"$2:$"&amp;$K$4&amp;"$50000"),$B1700&amp;"#"&amp;K$6,INDIRECT("ИсходныеДанные!$J$2:$J$50000")),0)</f>
        <v>0</v>
      </c>
      <c r="L1700" s="3">
        <f ca="1">IF($B1700&lt;&gt;"",SUMIF(INDIRECT("ИсходныеДанные!$"&amp;$K$4&amp;"$2:$"&amp;$K$4&amp;"$50000"),$B1700&amp;"#"&amp;L$6,INDIRECT("ИсходныеДанные!$J$2:$J$50000")),0)</f>
        <v>0</v>
      </c>
      <c r="M1700" s="3">
        <f ca="1">IF($B1700&lt;&gt;"",SUMIF(INDIRECT("ИсходныеДанные!$"&amp;$K$4&amp;"$2:$"&amp;$K$4&amp;"$50000"),$B1700&amp;"#"&amp;M$6,INDIRECT("ИсходныеДанные!$J$2:$J$50000")),0)</f>
        <v>0</v>
      </c>
      <c r="N1700" s="3">
        <f ca="1">IF($B1700&lt;&gt;"",SUMIF(INDIRECT("ИсходныеДанные!$"&amp;$K$4&amp;"$2:$"&amp;$K$4&amp;"$50000"),$B1700&amp;"#"&amp;N$6,INDIRECT("ИсходныеДанные!$J$2:$J$50000")),0)</f>
        <v>0</v>
      </c>
      <c r="O1700" s="3">
        <f ca="1">IF($B1700&lt;&gt;"",SUMIF(INDIRECT("ИсходныеДанные!$"&amp;$K$4&amp;"$2:$"&amp;$K$4&amp;"$50000"),$B1700&amp;"#"&amp;O$6,INDIRECT("ИсходныеДанные!$J$2:$J$50000")),0)</f>
        <v>0</v>
      </c>
      <c r="P1700" s="3">
        <f ca="1">IF($B1700&lt;&gt;"",SUMIF(INDIRECT("ИсходныеДанные!$"&amp;$K$4&amp;"$2:$"&amp;$K$4&amp;"$50000"),$B1700&amp;"#"&amp;P$6,INDIRECT("ИсходныеДанные!$J$2:$J$50000")),0)</f>
        <v>0</v>
      </c>
      <c r="Q1700" s="3">
        <f ca="1">IF($B1700&lt;&gt;"",SUMIF(INDIRECT("ИсходныеДанные!$"&amp;$K$4&amp;"$2:$"&amp;$K$4&amp;"$50000"),$B1700&amp;"#"&amp;Q$6,INDIRECT("ИсходныеДанные!$J$2:$J$50000")),0)</f>
        <v>0</v>
      </c>
      <c r="R1700" s="3">
        <f ca="1">IF($B1700&lt;&gt;"",SUMIF(INDIRECT("ИсходныеДанные!$"&amp;$K$4&amp;"$2:$"&amp;$K$4&amp;"$50000"),$B1700&amp;"#"&amp;R$6,INDIRECT("ИсходныеДанные!$J$2:$J$50000")),0)</f>
        <v>0</v>
      </c>
      <c r="S1700" s="3">
        <f ca="1">IF($B1700&lt;&gt;"",SUMIF(INDIRECT("ИсходныеДанные!$"&amp;$K$4&amp;"$2:$"&amp;$K$4&amp;"$50000"),$B1700&amp;"#"&amp;S$6,INDIRECT("ИсходныеДанные!$J$2:$J$50000")),0)</f>
        <v>0</v>
      </c>
      <c r="T1700" s="3">
        <f ca="1">IF($B1700&lt;&gt;"",SUMIF(INDIRECT("ИсходныеДанные!$"&amp;$K$4&amp;"$2:$"&amp;$K$4&amp;"$50000"),$B1700&amp;"#"&amp;T$6,INDIRECT("ИсходныеДанные!$J$2:$J$50000")),0)</f>
        <v>0</v>
      </c>
      <c r="U1700" s="3">
        <f ca="1">IF($B1700&lt;&gt;"",SUMIF(INDIRECT("ИсходныеДанные!$"&amp;$K$4&amp;"$2:$"&amp;$K$4&amp;"$50000"),$B1700&amp;"#"&amp;U$6,INDIRECT("ИсходныеДанные!$J$2:$J$50000")),0)</f>
        <v>0</v>
      </c>
      <c r="V1700" s="3">
        <f ca="1">IF($B1700&lt;&gt;"",SUMIF(INDIRECT("ИсходныеДанные!$"&amp;$K$4&amp;"$2:$"&amp;$K$4&amp;"$50000"),$B1700&amp;"#"&amp;V$6,INDIRECT("ИсходныеДанные!$J$2:$J$50000")),0)</f>
        <v>0</v>
      </c>
      <c r="W1700" s="16" t="e">
        <f ca="1">SUM(K1700:V1700)/Пофамильно!$R$1</f>
        <v>#DIV/0!</v>
      </c>
    </row>
    <row r="1701" spans="1:23" x14ac:dyDescent="0.25">
      <c r="A1701" s="10" t="str">
        <f t="shared" ca="1" si="28"/>
        <v>delete</v>
      </c>
      <c r="B1701" s="16" cm="1">
        <f t="array" aca="1" ref="B1701" ca="1">INDIRECT("УникальныеСписки!D"&amp;ROW()-$L$4)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14"/>
      <c r="G1701" s="81" t="str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84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84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84" t="str" cm="1">
        <f t="array" aca="1" ref="J1701" ca="1">_xlfn.XLOOKUP($B1701,INDIRECT(SUBSTITUTE("ИсходныеДанные!$где$2:$где$50000","где",$B$4)),INDIRECT(SUBSTITUTE("ИсходныеДанные!$что$2:$что$50000","что",J$4)),"",0,1)</f>
        <v/>
      </c>
      <c r="K1701" s="3">
        <f ca="1">IF($B1701&lt;&gt;"",SUMIF(INDIRECT("ИсходныеДанные!$"&amp;$K$4&amp;"$2:$"&amp;$K$4&amp;"$50000"),$B1701&amp;"#"&amp;K$6,INDIRECT("ИсходныеДанные!$J$2:$J$50000")),0)</f>
        <v>0</v>
      </c>
      <c r="L1701" s="3">
        <f ca="1">IF($B1701&lt;&gt;"",SUMIF(INDIRECT("ИсходныеДанные!$"&amp;$K$4&amp;"$2:$"&amp;$K$4&amp;"$50000"),$B1701&amp;"#"&amp;L$6,INDIRECT("ИсходныеДанные!$J$2:$J$50000")),0)</f>
        <v>0</v>
      </c>
      <c r="M1701" s="3">
        <f ca="1">IF($B1701&lt;&gt;"",SUMIF(INDIRECT("ИсходныеДанные!$"&amp;$K$4&amp;"$2:$"&amp;$K$4&amp;"$50000"),$B1701&amp;"#"&amp;M$6,INDIRECT("ИсходныеДанные!$J$2:$J$50000")),0)</f>
        <v>0</v>
      </c>
      <c r="N1701" s="3">
        <f ca="1">IF($B1701&lt;&gt;"",SUMIF(INDIRECT("ИсходныеДанные!$"&amp;$K$4&amp;"$2:$"&amp;$K$4&amp;"$50000"),$B1701&amp;"#"&amp;N$6,INDIRECT("ИсходныеДанные!$J$2:$J$50000")),0)</f>
        <v>0</v>
      </c>
      <c r="O1701" s="3">
        <f ca="1">IF($B1701&lt;&gt;"",SUMIF(INDIRECT("ИсходныеДанные!$"&amp;$K$4&amp;"$2:$"&amp;$K$4&amp;"$50000"),$B1701&amp;"#"&amp;O$6,INDIRECT("ИсходныеДанные!$J$2:$J$50000")),0)</f>
        <v>0</v>
      </c>
      <c r="P1701" s="3">
        <f ca="1">IF($B1701&lt;&gt;"",SUMIF(INDIRECT("ИсходныеДанные!$"&amp;$K$4&amp;"$2:$"&amp;$K$4&amp;"$50000"),$B1701&amp;"#"&amp;P$6,INDIRECT("ИсходныеДанные!$J$2:$J$50000")),0)</f>
        <v>0</v>
      </c>
      <c r="Q1701" s="3">
        <f ca="1">IF($B1701&lt;&gt;"",SUMIF(INDIRECT("ИсходныеДанные!$"&amp;$K$4&amp;"$2:$"&amp;$K$4&amp;"$50000"),$B1701&amp;"#"&amp;Q$6,INDIRECT("ИсходныеДанные!$J$2:$J$50000")),0)</f>
        <v>0</v>
      </c>
      <c r="R1701" s="3">
        <f ca="1">IF($B1701&lt;&gt;"",SUMIF(INDIRECT("ИсходныеДанные!$"&amp;$K$4&amp;"$2:$"&amp;$K$4&amp;"$50000"),$B1701&amp;"#"&amp;R$6,INDIRECT("ИсходныеДанные!$J$2:$J$50000")),0)</f>
        <v>0</v>
      </c>
      <c r="S1701" s="3">
        <f ca="1">IF($B1701&lt;&gt;"",SUMIF(INDIRECT("ИсходныеДанные!$"&amp;$K$4&amp;"$2:$"&amp;$K$4&amp;"$50000"),$B1701&amp;"#"&amp;S$6,INDIRECT("ИсходныеДанные!$J$2:$J$50000")),0)</f>
        <v>0</v>
      </c>
      <c r="T1701" s="3">
        <f ca="1">IF($B1701&lt;&gt;"",SUMIF(INDIRECT("ИсходныеДанные!$"&amp;$K$4&amp;"$2:$"&amp;$K$4&amp;"$50000"),$B1701&amp;"#"&amp;T$6,INDIRECT("ИсходныеДанные!$J$2:$J$50000")),0)</f>
        <v>0</v>
      </c>
      <c r="U1701" s="3">
        <f ca="1">IF($B1701&lt;&gt;"",SUMIF(INDIRECT("ИсходныеДанные!$"&amp;$K$4&amp;"$2:$"&amp;$K$4&amp;"$50000"),$B1701&amp;"#"&amp;U$6,INDIRECT("ИсходныеДанные!$J$2:$J$50000")),0)</f>
        <v>0</v>
      </c>
      <c r="V1701" s="3">
        <f ca="1">IF($B1701&lt;&gt;"",SUMIF(INDIRECT("ИсходныеДанные!$"&amp;$K$4&amp;"$2:$"&amp;$K$4&amp;"$50000"),$B1701&amp;"#"&amp;V$6,INDIRECT("ИсходныеДанные!$J$2:$J$50000")),0)</f>
        <v>0</v>
      </c>
      <c r="W1701" s="16" t="e">
        <f ca="1">SUM(K1701:V1701)/Пофамильно!$R$1</f>
        <v>#DIV/0!</v>
      </c>
    </row>
    <row r="1702" spans="1:23" x14ac:dyDescent="0.25">
      <c r="A1702" s="10" t="str">
        <f t="shared" ca="1" si="28"/>
        <v>delete</v>
      </c>
      <c r="B1702" s="16" cm="1">
        <f t="array" aca="1" ref="B1702" ca="1">INDIRECT("УникальныеСписки!D"&amp;ROW()-$L$4)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14"/>
      <c r="G1702" s="81" t="str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84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84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84" t="str" cm="1">
        <f t="array" aca="1" ref="J1702" ca="1">_xlfn.XLOOKUP($B1702,INDIRECT(SUBSTITUTE("ИсходныеДанные!$где$2:$где$50000","где",$B$4)),INDIRECT(SUBSTITUTE("ИсходныеДанные!$что$2:$что$50000","что",J$4)),"",0,1)</f>
        <v/>
      </c>
      <c r="K1702" s="3">
        <f ca="1">IF($B1702&lt;&gt;"",SUMIF(INDIRECT("ИсходныеДанные!$"&amp;$K$4&amp;"$2:$"&amp;$K$4&amp;"$50000"),$B1702&amp;"#"&amp;K$6,INDIRECT("ИсходныеДанные!$J$2:$J$50000")),0)</f>
        <v>0</v>
      </c>
      <c r="L1702" s="3">
        <f ca="1">IF($B1702&lt;&gt;"",SUMIF(INDIRECT("ИсходныеДанные!$"&amp;$K$4&amp;"$2:$"&amp;$K$4&amp;"$50000"),$B1702&amp;"#"&amp;L$6,INDIRECT("ИсходныеДанные!$J$2:$J$50000")),0)</f>
        <v>0</v>
      </c>
      <c r="M1702" s="3">
        <f ca="1">IF($B1702&lt;&gt;"",SUMIF(INDIRECT("ИсходныеДанные!$"&amp;$K$4&amp;"$2:$"&amp;$K$4&amp;"$50000"),$B1702&amp;"#"&amp;M$6,INDIRECT("ИсходныеДанные!$J$2:$J$50000")),0)</f>
        <v>0</v>
      </c>
      <c r="N1702" s="3">
        <f ca="1">IF($B1702&lt;&gt;"",SUMIF(INDIRECT("ИсходныеДанные!$"&amp;$K$4&amp;"$2:$"&amp;$K$4&amp;"$50000"),$B1702&amp;"#"&amp;N$6,INDIRECT("ИсходныеДанные!$J$2:$J$50000")),0)</f>
        <v>0</v>
      </c>
      <c r="O1702" s="3">
        <f ca="1">IF($B1702&lt;&gt;"",SUMIF(INDIRECT("ИсходныеДанные!$"&amp;$K$4&amp;"$2:$"&amp;$K$4&amp;"$50000"),$B1702&amp;"#"&amp;O$6,INDIRECT("ИсходныеДанные!$J$2:$J$50000")),0)</f>
        <v>0</v>
      </c>
      <c r="P1702" s="3">
        <f ca="1">IF($B1702&lt;&gt;"",SUMIF(INDIRECT("ИсходныеДанные!$"&amp;$K$4&amp;"$2:$"&amp;$K$4&amp;"$50000"),$B1702&amp;"#"&amp;P$6,INDIRECT("ИсходныеДанные!$J$2:$J$50000")),0)</f>
        <v>0</v>
      </c>
      <c r="Q1702" s="3">
        <f ca="1">IF($B1702&lt;&gt;"",SUMIF(INDIRECT("ИсходныеДанные!$"&amp;$K$4&amp;"$2:$"&amp;$K$4&amp;"$50000"),$B1702&amp;"#"&amp;Q$6,INDIRECT("ИсходныеДанные!$J$2:$J$50000")),0)</f>
        <v>0</v>
      </c>
      <c r="R1702" s="3">
        <f ca="1">IF($B1702&lt;&gt;"",SUMIF(INDIRECT("ИсходныеДанные!$"&amp;$K$4&amp;"$2:$"&amp;$K$4&amp;"$50000"),$B1702&amp;"#"&amp;R$6,INDIRECT("ИсходныеДанные!$J$2:$J$50000")),0)</f>
        <v>0</v>
      </c>
      <c r="S1702" s="3">
        <f ca="1">IF($B1702&lt;&gt;"",SUMIF(INDIRECT("ИсходныеДанные!$"&amp;$K$4&amp;"$2:$"&amp;$K$4&amp;"$50000"),$B1702&amp;"#"&amp;S$6,INDIRECT("ИсходныеДанные!$J$2:$J$50000")),0)</f>
        <v>0</v>
      </c>
      <c r="T1702" s="3">
        <f ca="1">IF($B1702&lt;&gt;"",SUMIF(INDIRECT("ИсходныеДанные!$"&amp;$K$4&amp;"$2:$"&amp;$K$4&amp;"$50000"),$B1702&amp;"#"&amp;T$6,INDIRECT("ИсходныеДанные!$J$2:$J$50000")),0)</f>
        <v>0</v>
      </c>
      <c r="U1702" s="3">
        <f ca="1">IF($B1702&lt;&gt;"",SUMIF(INDIRECT("ИсходныеДанные!$"&amp;$K$4&amp;"$2:$"&amp;$K$4&amp;"$50000"),$B1702&amp;"#"&amp;U$6,INDIRECT("ИсходныеДанные!$J$2:$J$50000")),0)</f>
        <v>0</v>
      </c>
      <c r="V1702" s="3">
        <f ca="1">IF($B1702&lt;&gt;"",SUMIF(INDIRECT("ИсходныеДанные!$"&amp;$K$4&amp;"$2:$"&amp;$K$4&amp;"$50000"),$B1702&amp;"#"&amp;V$6,INDIRECT("ИсходныеДанные!$J$2:$J$50000")),0)</f>
        <v>0</v>
      </c>
      <c r="W1702" s="16" t="e">
        <f ca="1">SUM(K1702:V1702)/Пофамильно!$R$1</f>
        <v>#DIV/0!</v>
      </c>
    </row>
    <row r="1703" spans="1:23" x14ac:dyDescent="0.25">
      <c r="A1703" s="10" t="str">
        <f t="shared" ca="1" si="28"/>
        <v>delete</v>
      </c>
      <c r="B1703" s="16" cm="1">
        <f t="array" aca="1" ref="B1703" ca="1">INDIRECT("УникальныеСписки!D"&amp;ROW()-$L$4)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14"/>
      <c r="G1703" s="81" t="str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84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84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84" t="str" cm="1">
        <f t="array" aca="1" ref="J1703" ca="1">_xlfn.XLOOKUP($B1703,INDIRECT(SUBSTITUTE("ИсходныеДанные!$где$2:$где$50000","где",$B$4)),INDIRECT(SUBSTITUTE("ИсходныеДанные!$что$2:$что$50000","что",J$4)),"",0,1)</f>
        <v/>
      </c>
      <c r="K1703" s="3">
        <f ca="1">IF($B1703&lt;&gt;"",SUMIF(INDIRECT("ИсходныеДанные!$"&amp;$K$4&amp;"$2:$"&amp;$K$4&amp;"$50000"),$B1703&amp;"#"&amp;K$6,INDIRECT("ИсходныеДанные!$J$2:$J$50000")),0)</f>
        <v>0</v>
      </c>
      <c r="L1703" s="3">
        <f ca="1">IF($B1703&lt;&gt;"",SUMIF(INDIRECT("ИсходныеДанные!$"&amp;$K$4&amp;"$2:$"&amp;$K$4&amp;"$50000"),$B1703&amp;"#"&amp;L$6,INDIRECT("ИсходныеДанные!$J$2:$J$50000")),0)</f>
        <v>0</v>
      </c>
      <c r="M1703" s="3">
        <f ca="1">IF($B1703&lt;&gt;"",SUMIF(INDIRECT("ИсходныеДанные!$"&amp;$K$4&amp;"$2:$"&amp;$K$4&amp;"$50000"),$B1703&amp;"#"&amp;M$6,INDIRECT("ИсходныеДанные!$J$2:$J$50000")),0)</f>
        <v>0</v>
      </c>
      <c r="N1703" s="3">
        <f ca="1">IF($B1703&lt;&gt;"",SUMIF(INDIRECT("ИсходныеДанные!$"&amp;$K$4&amp;"$2:$"&amp;$K$4&amp;"$50000"),$B1703&amp;"#"&amp;N$6,INDIRECT("ИсходныеДанные!$J$2:$J$50000")),0)</f>
        <v>0</v>
      </c>
      <c r="O1703" s="3">
        <f ca="1">IF($B1703&lt;&gt;"",SUMIF(INDIRECT("ИсходныеДанные!$"&amp;$K$4&amp;"$2:$"&amp;$K$4&amp;"$50000"),$B1703&amp;"#"&amp;O$6,INDIRECT("ИсходныеДанные!$J$2:$J$50000")),0)</f>
        <v>0</v>
      </c>
      <c r="P1703" s="3">
        <f ca="1">IF($B1703&lt;&gt;"",SUMIF(INDIRECT("ИсходныеДанные!$"&amp;$K$4&amp;"$2:$"&amp;$K$4&amp;"$50000"),$B1703&amp;"#"&amp;P$6,INDIRECT("ИсходныеДанные!$J$2:$J$50000")),0)</f>
        <v>0</v>
      </c>
      <c r="Q1703" s="3">
        <f ca="1">IF($B1703&lt;&gt;"",SUMIF(INDIRECT("ИсходныеДанные!$"&amp;$K$4&amp;"$2:$"&amp;$K$4&amp;"$50000"),$B1703&amp;"#"&amp;Q$6,INDIRECT("ИсходныеДанные!$J$2:$J$50000")),0)</f>
        <v>0</v>
      </c>
      <c r="R1703" s="3">
        <f ca="1">IF($B1703&lt;&gt;"",SUMIF(INDIRECT("ИсходныеДанные!$"&amp;$K$4&amp;"$2:$"&amp;$K$4&amp;"$50000"),$B1703&amp;"#"&amp;R$6,INDIRECT("ИсходныеДанные!$J$2:$J$50000")),0)</f>
        <v>0</v>
      </c>
      <c r="S1703" s="3">
        <f ca="1">IF($B1703&lt;&gt;"",SUMIF(INDIRECT("ИсходныеДанные!$"&amp;$K$4&amp;"$2:$"&amp;$K$4&amp;"$50000"),$B1703&amp;"#"&amp;S$6,INDIRECT("ИсходныеДанные!$J$2:$J$50000")),0)</f>
        <v>0</v>
      </c>
      <c r="T1703" s="3">
        <f ca="1">IF($B1703&lt;&gt;"",SUMIF(INDIRECT("ИсходныеДанные!$"&amp;$K$4&amp;"$2:$"&amp;$K$4&amp;"$50000"),$B1703&amp;"#"&amp;T$6,INDIRECT("ИсходныеДанные!$J$2:$J$50000")),0)</f>
        <v>0</v>
      </c>
      <c r="U1703" s="3">
        <f ca="1">IF($B1703&lt;&gt;"",SUMIF(INDIRECT("ИсходныеДанные!$"&amp;$K$4&amp;"$2:$"&amp;$K$4&amp;"$50000"),$B1703&amp;"#"&amp;U$6,INDIRECT("ИсходныеДанные!$J$2:$J$50000")),0)</f>
        <v>0</v>
      </c>
      <c r="V1703" s="3">
        <f ca="1">IF($B1703&lt;&gt;"",SUMIF(INDIRECT("ИсходныеДанные!$"&amp;$K$4&amp;"$2:$"&amp;$K$4&amp;"$50000"),$B1703&amp;"#"&amp;V$6,INDIRECT("ИсходныеДанные!$J$2:$J$50000")),0)</f>
        <v>0</v>
      </c>
      <c r="W1703" s="16" t="e">
        <f ca="1">SUM(K1703:V1703)/Пофамильно!$R$1</f>
        <v>#DIV/0!</v>
      </c>
    </row>
    <row r="1704" spans="1:23" x14ac:dyDescent="0.25">
      <c r="A1704" s="10" t="str">
        <f t="shared" ca="1" si="28"/>
        <v>delete</v>
      </c>
      <c r="B1704" s="16" cm="1">
        <f t="array" aca="1" ref="B1704" ca="1">INDIRECT("УникальныеСписки!D"&amp;ROW()-$L$4)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14"/>
      <c r="G1704" s="81" t="str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84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84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84" t="str" cm="1">
        <f t="array" aca="1" ref="J1704" ca="1">_xlfn.XLOOKUP($B1704,INDIRECT(SUBSTITUTE("ИсходныеДанные!$где$2:$где$50000","где",$B$4)),INDIRECT(SUBSTITUTE("ИсходныеДанные!$что$2:$что$50000","что",J$4)),"",0,1)</f>
        <v/>
      </c>
      <c r="K1704" s="3">
        <f ca="1">IF($B1704&lt;&gt;"",SUMIF(INDIRECT("ИсходныеДанные!$"&amp;$K$4&amp;"$2:$"&amp;$K$4&amp;"$50000"),$B1704&amp;"#"&amp;K$6,INDIRECT("ИсходныеДанные!$J$2:$J$50000")),0)</f>
        <v>0</v>
      </c>
      <c r="L1704" s="3">
        <f ca="1">IF($B1704&lt;&gt;"",SUMIF(INDIRECT("ИсходныеДанные!$"&amp;$K$4&amp;"$2:$"&amp;$K$4&amp;"$50000"),$B1704&amp;"#"&amp;L$6,INDIRECT("ИсходныеДанные!$J$2:$J$50000")),0)</f>
        <v>0</v>
      </c>
      <c r="M1704" s="3">
        <f ca="1">IF($B1704&lt;&gt;"",SUMIF(INDIRECT("ИсходныеДанные!$"&amp;$K$4&amp;"$2:$"&amp;$K$4&amp;"$50000"),$B1704&amp;"#"&amp;M$6,INDIRECT("ИсходныеДанные!$J$2:$J$50000")),0)</f>
        <v>0</v>
      </c>
      <c r="N1704" s="3">
        <f ca="1">IF($B1704&lt;&gt;"",SUMIF(INDIRECT("ИсходныеДанные!$"&amp;$K$4&amp;"$2:$"&amp;$K$4&amp;"$50000"),$B1704&amp;"#"&amp;N$6,INDIRECT("ИсходныеДанные!$J$2:$J$50000")),0)</f>
        <v>0</v>
      </c>
      <c r="O1704" s="3">
        <f ca="1">IF($B1704&lt;&gt;"",SUMIF(INDIRECT("ИсходныеДанные!$"&amp;$K$4&amp;"$2:$"&amp;$K$4&amp;"$50000"),$B1704&amp;"#"&amp;O$6,INDIRECT("ИсходныеДанные!$J$2:$J$50000")),0)</f>
        <v>0</v>
      </c>
      <c r="P1704" s="3">
        <f ca="1">IF($B1704&lt;&gt;"",SUMIF(INDIRECT("ИсходныеДанные!$"&amp;$K$4&amp;"$2:$"&amp;$K$4&amp;"$50000"),$B1704&amp;"#"&amp;P$6,INDIRECT("ИсходныеДанные!$J$2:$J$50000")),0)</f>
        <v>0</v>
      </c>
      <c r="Q1704" s="3">
        <f ca="1">IF($B1704&lt;&gt;"",SUMIF(INDIRECT("ИсходныеДанные!$"&amp;$K$4&amp;"$2:$"&amp;$K$4&amp;"$50000"),$B1704&amp;"#"&amp;Q$6,INDIRECT("ИсходныеДанные!$J$2:$J$50000")),0)</f>
        <v>0</v>
      </c>
      <c r="R1704" s="3">
        <f ca="1">IF($B1704&lt;&gt;"",SUMIF(INDIRECT("ИсходныеДанные!$"&amp;$K$4&amp;"$2:$"&amp;$K$4&amp;"$50000"),$B1704&amp;"#"&amp;R$6,INDIRECT("ИсходныеДанные!$J$2:$J$50000")),0)</f>
        <v>0</v>
      </c>
      <c r="S1704" s="3">
        <f ca="1">IF($B1704&lt;&gt;"",SUMIF(INDIRECT("ИсходныеДанные!$"&amp;$K$4&amp;"$2:$"&amp;$K$4&amp;"$50000"),$B1704&amp;"#"&amp;S$6,INDIRECT("ИсходныеДанные!$J$2:$J$50000")),0)</f>
        <v>0</v>
      </c>
      <c r="T1704" s="3">
        <f ca="1">IF($B1704&lt;&gt;"",SUMIF(INDIRECT("ИсходныеДанные!$"&amp;$K$4&amp;"$2:$"&amp;$K$4&amp;"$50000"),$B1704&amp;"#"&amp;T$6,INDIRECT("ИсходныеДанные!$J$2:$J$50000")),0)</f>
        <v>0</v>
      </c>
      <c r="U1704" s="3">
        <f ca="1">IF($B1704&lt;&gt;"",SUMIF(INDIRECT("ИсходныеДанные!$"&amp;$K$4&amp;"$2:$"&amp;$K$4&amp;"$50000"),$B1704&amp;"#"&amp;U$6,INDIRECT("ИсходныеДанные!$J$2:$J$50000")),0)</f>
        <v>0</v>
      </c>
      <c r="V1704" s="3">
        <f ca="1">IF($B1704&lt;&gt;"",SUMIF(INDIRECT("ИсходныеДанные!$"&amp;$K$4&amp;"$2:$"&amp;$K$4&amp;"$50000"),$B1704&amp;"#"&amp;V$6,INDIRECT("ИсходныеДанные!$J$2:$J$50000")),0)</f>
        <v>0</v>
      </c>
      <c r="W1704" s="16" t="e">
        <f ca="1">SUM(K1704:V1704)/Пофамильно!$R$1</f>
        <v>#DIV/0!</v>
      </c>
    </row>
    <row r="1705" spans="1:23" x14ac:dyDescent="0.25">
      <c r="A1705" s="10" t="str">
        <f t="shared" ca="1" si="28"/>
        <v>delete</v>
      </c>
      <c r="B1705" s="16" cm="1">
        <f t="array" aca="1" ref="B1705" ca="1">INDIRECT("УникальныеСписки!D"&amp;ROW()-$L$4)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14"/>
      <c r="G1705" s="81" t="str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84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84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84" t="str" cm="1">
        <f t="array" aca="1" ref="J1705" ca="1">_xlfn.XLOOKUP($B1705,INDIRECT(SUBSTITUTE("ИсходныеДанные!$где$2:$где$50000","где",$B$4)),INDIRECT(SUBSTITUTE("ИсходныеДанные!$что$2:$что$50000","что",J$4)),"",0,1)</f>
        <v/>
      </c>
      <c r="K1705" s="3">
        <f ca="1">IF($B1705&lt;&gt;"",SUMIF(INDIRECT("ИсходныеДанные!$"&amp;$K$4&amp;"$2:$"&amp;$K$4&amp;"$50000"),$B1705&amp;"#"&amp;K$6,INDIRECT("ИсходныеДанные!$J$2:$J$50000")),0)</f>
        <v>0</v>
      </c>
      <c r="L1705" s="3">
        <f ca="1">IF($B1705&lt;&gt;"",SUMIF(INDIRECT("ИсходныеДанные!$"&amp;$K$4&amp;"$2:$"&amp;$K$4&amp;"$50000"),$B1705&amp;"#"&amp;L$6,INDIRECT("ИсходныеДанные!$J$2:$J$50000")),0)</f>
        <v>0</v>
      </c>
      <c r="M1705" s="3">
        <f ca="1">IF($B1705&lt;&gt;"",SUMIF(INDIRECT("ИсходныеДанные!$"&amp;$K$4&amp;"$2:$"&amp;$K$4&amp;"$50000"),$B1705&amp;"#"&amp;M$6,INDIRECT("ИсходныеДанные!$J$2:$J$50000")),0)</f>
        <v>0</v>
      </c>
      <c r="N1705" s="3">
        <f ca="1">IF($B1705&lt;&gt;"",SUMIF(INDIRECT("ИсходныеДанные!$"&amp;$K$4&amp;"$2:$"&amp;$K$4&amp;"$50000"),$B1705&amp;"#"&amp;N$6,INDIRECT("ИсходныеДанные!$J$2:$J$50000")),0)</f>
        <v>0</v>
      </c>
      <c r="O1705" s="3">
        <f ca="1">IF($B1705&lt;&gt;"",SUMIF(INDIRECT("ИсходныеДанные!$"&amp;$K$4&amp;"$2:$"&amp;$K$4&amp;"$50000"),$B1705&amp;"#"&amp;O$6,INDIRECT("ИсходныеДанные!$J$2:$J$50000")),0)</f>
        <v>0</v>
      </c>
      <c r="P1705" s="3">
        <f ca="1">IF($B1705&lt;&gt;"",SUMIF(INDIRECT("ИсходныеДанные!$"&amp;$K$4&amp;"$2:$"&amp;$K$4&amp;"$50000"),$B1705&amp;"#"&amp;P$6,INDIRECT("ИсходныеДанные!$J$2:$J$50000")),0)</f>
        <v>0</v>
      </c>
      <c r="Q1705" s="3">
        <f ca="1">IF($B1705&lt;&gt;"",SUMIF(INDIRECT("ИсходныеДанные!$"&amp;$K$4&amp;"$2:$"&amp;$K$4&amp;"$50000"),$B1705&amp;"#"&amp;Q$6,INDIRECT("ИсходныеДанные!$J$2:$J$50000")),0)</f>
        <v>0</v>
      </c>
      <c r="R1705" s="3">
        <f ca="1">IF($B1705&lt;&gt;"",SUMIF(INDIRECT("ИсходныеДанные!$"&amp;$K$4&amp;"$2:$"&amp;$K$4&amp;"$50000"),$B1705&amp;"#"&amp;R$6,INDIRECT("ИсходныеДанные!$J$2:$J$50000")),0)</f>
        <v>0</v>
      </c>
      <c r="S1705" s="3">
        <f ca="1">IF($B1705&lt;&gt;"",SUMIF(INDIRECT("ИсходныеДанные!$"&amp;$K$4&amp;"$2:$"&amp;$K$4&amp;"$50000"),$B1705&amp;"#"&amp;S$6,INDIRECT("ИсходныеДанные!$J$2:$J$50000")),0)</f>
        <v>0</v>
      </c>
      <c r="T1705" s="3">
        <f ca="1">IF($B1705&lt;&gt;"",SUMIF(INDIRECT("ИсходныеДанные!$"&amp;$K$4&amp;"$2:$"&amp;$K$4&amp;"$50000"),$B1705&amp;"#"&amp;T$6,INDIRECT("ИсходныеДанные!$J$2:$J$50000")),0)</f>
        <v>0</v>
      </c>
      <c r="U1705" s="3">
        <f ca="1">IF($B1705&lt;&gt;"",SUMIF(INDIRECT("ИсходныеДанные!$"&amp;$K$4&amp;"$2:$"&amp;$K$4&amp;"$50000"),$B1705&amp;"#"&amp;U$6,INDIRECT("ИсходныеДанные!$J$2:$J$50000")),0)</f>
        <v>0</v>
      </c>
      <c r="V1705" s="3">
        <f ca="1">IF($B1705&lt;&gt;"",SUMIF(INDIRECT("ИсходныеДанные!$"&amp;$K$4&amp;"$2:$"&amp;$K$4&amp;"$50000"),$B1705&amp;"#"&amp;V$6,INDIRECT("ИсходныеДанные!$J$2:$J$50000")),0)</f>
        <v>0</v>
      </c>
      <c r="W1705" s="16" t="e">
        <f ca="1">SUM(K1705:V1705)/Пофамильно!$R$1</f>
        <v>#DIV/0!</v>
      </c>
    </row>
    <row r="1706" spans="1:23" x14ac:dyDescent="0.25">
      <c r="A1706" s="10" t="str">
        <f t="shared" ca="1" si="28"/>
        <v>delete</v>
      </c>
      <c r="B1706" s="16" cm="1">
        <f t="array" aca="1" ref="B1706" ca="1">INDIRECT("УникальныеСписки!D"&amp;ROW()-$L$4)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14"/>
      <c r="G1706" s="81" t="str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84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84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84" t="str" cm="1">
        <f t="array" aca="1" ref="J1706" ca="1">_xlfn.XLOOKUP($B1706,INDIRECT(SUBSTITUTE("ИсходныеДанные!$где$2:$где$50000","где",$B$4)),INDIRECT(SUBSTITUTE("ИсходныеДанные!$что$2:$что$50000","что",J$4)),"",0,1)</f>
        <v/>
      </c>
      <c r="K1706" s="3">
        <f ca="1">IF($B1706&lt;&gt;"",SUMIF(INDIRECT("ИсходныеДанные!$"&amp;$K$4&amp;"$2:$"&amp;$K$4&amp;"$50000"),$B1706&amp;"#"&amp;K$6,INDIRECT("ИсходныеДанные!$J$2:$J$50000")),0)</f>
        <v>0</v>
      </c>
      <c r="L1706" s="3">
        <f ca="1">IF($B1706&lt;&gt;"",SUMIF(INDIRECT("ИсходныеДанные!$"&amp;$K$4&amp;"$2:$"&amp;$K$4&amp;"$50000"),$B1706&amp;"#"&amp;L$6,INDIRECT("ИсходныеДанные!$J$2:$J$50000")),0)</f>
        <v>0</v>
      </c>
      <c r="M1706" s="3">
        <f ca="1">IF($B1706&lt;&gt;"",SUMIF(INDIRECT("ИсходныеДанные!$"&amp;$K$4&amp;"$2:$"&amp;$K$4&amp;"$50000"),$B1706&amp;"#"&amp;M$6,INDIRECT("ИсходныеДанные!$J$2:$J$50000")),0)</f>
        <v>0</v>
      </c>
      <c r="N1706" s="3">
        <f ca="1">IF($B1706&lt;&gt;"",SUMIF(INDIRECT("ИсходныеДанные!$"&amp;$K$4&amp;"$2:$"&amp;$K$4&amp;"$50000"),$B1706&amp;"#"&amp;N$6,INDIRECT("ИсходныеДанные!$J$2:$J$50000")),0)</f>
        <v>0</v>
      </c>
      <c r="O1706" s="3">
        <f ca="1">IF($B1706&lt;&gt;"",SUMIF(INDIRECT("ИсходныеДанные!$"&amp;$K$4&amp;"$2:$"&amp;$K$4&amp;"$50000"),$B1706&amp;"#"&amp;O$6,INDIRECT("ИсходныеДанные!$J$2:$J$50000")),0)</f>
        <v>0</v>
      </c>
      <c r="P1706" s="3">
        <f ca="1">IF($B1706&lt;&gt;"",SUMIF(INDIRECT("ИсходныеДанные!$"&amp;$K$4&amp;"$2:$"&amp;$K$4&amp;"$50000"),$B1706&amp;"#"&amp;P$6,INDIRECT("ИсходныеДанные!$J$2:$J$50000")),0)</f>
        <v>0</v>
      </c>
      <c r="Q1706" s="3">
        <f ca="1">IF($B1706&lt;&gt;"",SUMIF(INDIRECT("ИсходныеДанные!$"&amp;$K$4&amp;"$2:$"&amp;$K$4&amp;"$50000"),$B1706&amp;"#"&amp;Q$6,INDIRECT("ИсходныеДанные!$J$2:$J$50000")),0)</f>
        <v>0</v>
      </c>
      <c r="R1706" s="3">
        <f ca="1">IF($B1706&lt;&gt;"",SUMIF(INDIRECT("ИсходныеДанные!$"&amp;$K$4&amp;"$2:$"&amp;$K$4&amp;"$50000"),$B1706&amp;"#"&amp;R$6,INDIRECT("ИсходныеДанные!$J$2:$J$50000")),0)</f>
        <v>0</v>
      </c>
      <c r="S1706" s="3">
        <f ca="1">IF($B1706&lt;&gt;"",SUMIF(INDIRECT("ИсходныеДанные!$"&amp;$K$4&amp;"$2:$"&amp;$K$4&amp;"$50000"),$B1706&amp;"#"&amp;S$6,INDIRECT("ИсходныеДанные!$J$2:$J$50000")),0)</f>
        <v>0</v>
      </c>
      <c r="T1706" s="3">
        <f ca="1">IF($B1706&lt;&gt;"",SUMIF(INDIRECT("ИсходныеДанные!$"&amp;$K$4&amp;"$2:$"&amp;$K$4&amp;"$50000"),$B1706&amp;"#"&amp;T$6,INDIRECT("ИсходныеДанные!$J$2:$J$50000")),0)</f>
        <v>0</v>
      </c>
      <c r="U1706" s="3">
        <f ca="1">IF($B1706&lt;&gt;"",SUMIF(INDIRECT("ИсходныеДанные!$"&amp;$K$4&amp;"$2:$"&amp;$K$4&amp;"$50000"),$B1706&amp;"#"&amp;U$6,INDIRECT("ИсходныеДанные!$J$2:$J$50000")),0)</f>
        <v>0</v>
      </c>
      <c r="V1706" s="3">
        <f ca="1">IF($B1706&lt;&gt;"",SUMIF(INDIRECT("ИсходныеДанные!$"&amp;$K$4&amp;"$2:$"&amp;$K$4&amp;"$50000"),$B1706&amp;"#"&amp;V$6,INDIRECT("ИсходныеДанные!$J$2:$J$50000")),0)</f>
        <v>0</v>
      </c>
      <c r="W1706" s="16" t="e">
        <f ca="1">SUM(K1706:V1706)/Пофамильно!$R$1</f>
        <v>#DIV/0!</v>
      </c>
    </row>
    <row r="1707" spans="1:23" x14ac:dyDescent="0.25">
      <c r="A1707" s="10" t="str">
        <f t="shared" ca="1" si="28"/>
        <v>delete</v>
      </c>
      <c r="B1707" s="16" cm="1">
        <f t="array" aca="1" ref="B1707" ca="1">INDIRECT("УникальныеСписки!D"&amp;ROW()-$L$4)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14"/>
      <c r="G1707" s="81" t="str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84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84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84" t="str" cm="1">
        <f t="array" aca="1" ref="J1707" ca="1">_xlfn.XLOOKUP($B1707,INDIRECT(SUBSTITUTE("ИсходныеДанные!$где$2:$где$50000","где",$B$4)),INDIRECT(SUBSTITUTE("ИсходныеДанные!$что$2:$что$50000","что",J$4)),"",0,1)</f>
        <v/>
      </c>
      <c r="K1707" s="3">
        <f ca="1">IF($B1707&lt;&gt;"",SUMIF(INDIRECT("ИсходныеДанные!$"&amp;$K$4&amp;"$2:$"&amp;$K$4&amp;"$50000"),$B1707&amp;"#"&amp;K$6,INDIRECT("ИсходныеДанные!$J$2:$J$50000")),0)</f>
        <v>0</v>
      </c>
      <c r="L1707" s="3">
        <f ca="1">IF($B1707&lt;&gt;"",SUMIF(INDIRECT("ИсходныеДанные!$"&amp;$K$4&amp;"$2:$"&amp;$K$4&amp;"$50000"),$B1707&amp;"#"&amp;L$6,INDIRECT("ИсходныеДанные!$J$2:$J$50000")),0)</f>
        <v>0</v>
      </c>
      <c r="M1707" s="3">
        <f ca="1">IF($B1707&lt;&gt;"",SUMIF(INDIRECT("ИсходныеДанные!$"&amp;$K$4&amp;"$2:$"&amp;$K$4&amp;"$50000"),$B1707&amp;"#"&amp;M$6,INDIRECT("ИсходныеДанные!$J$2:$J$50000")),0)</f>
        <v>0</v>
      </c>
      <c r="N1707" s="3">
        <f ca="1">IF($B1707&lt;&gt;"",SUMIF(INDIRECT("ИсходныеДанные!$"&amp;$K$4&amp;"$2:$"&amp;$K$4&amp;"$50000"),$B1707&amp;"#"&amp;N$6,INDIRECT("ИсходныеДанные!$J$2:$J$50000")),0)</f>
        <v>0</v>
      </c>
      <c r="O1707" s="3">
        <f ca="1">IF($B1707&lt;&gt;"",SUMIF(INDIRECT("ИсходныеДанные!$"&amp;$K$4&amp;"$2:$"&amp;$K$4&amp;"$50000"),$B1707&amp;"#"&amp;O$6,INDIRECT("ИсходныеДанные!$J$2:$J$50000")),0)</f>
        <v>0</v>
      </c>
      <c r="P1707" s="3">
        <f ca="1">IF($B1707&lt;&gt;"",SUMIF(INDIRECT("ИсходныеДанные!$"&amp;$K$4&amp;"$2:$"&amp;$K$4&amp;"$50000"),$B1707&amp;"#"&amp;P$6,INDIRECT("ИсходныеДанные!$J$2:$J$50000")),0)</f>
        <v>0</v>
      </c>
      <c r="Q1707" s="3">
        <f ca="1">IF($B1707&lt;&gt;"",SUMIF(INDIRECT("ИсходныеДанные!$"&amp;$K$4&amp;"$2:$"&amp;$K$4&amp;"$50000"),$B1707&amp;"#"&amp;Q$6,INDIRECT("ИсходныеДанные!$J$2:$J$50000")),0)</f>
        <v>0</v>
      </c>
      <c r="R1707" s="3">
        <f ca="1">IF($B1707&lt;&gt;"",SUMIF(INDIRECT("ИсходныеДанные!$"&amp;$K$4&amp;"$2:$"&amp;$K$4&amp;"$50000"),$B1707&amp;"#"&amp;R$6,INDIRECT("ИсходныеДанные!$J$2:$J$50000")),0)</f>
        <v>0</v>
      </c>
      <c r="S1707" s="3">
        <f ca="1">IF($B1707&lt;&gt;"",SUMIF(INDIRECT("ИсходныеДанные!$"&amp;$K$4&amp;"$2:$"&amp;$K$4&amp;"$50000"),$B1707&amp;"#"&amp;S$6,INDIRECT("ИсходныеДанные!$J$2:$J$50000")),0)</f>
        <v>0</v>
      </c>
      <c r="T1707" s="3">
        <f ca="1">IF($B1707&lt;&gt;"",SUMIF(INDIRECT("ИсходныеДанные!$"&amp;$K$4&amp;"$2:$"&amp;$K$4&amp;"$50000"),$B1707&amp;"#"&amp;T$6,INDIRECT("ИсходныеДанные!$J$2:$J$50000")),0)</f>
        <v>0</v>
      </c>
      <c r="U1707" s="3">
        <f ca="1">IF($B1707&lt;&gt;"",SUMIF(INDIRECT("ИсходныеДанные!$"&amp;$K$4&amp;"$2:$"&amp;$K$4&amp;"$50000"),$B1707&amp;"#"&amp;U$6,INDIRECT("ИсходныеДанные!$J$2:$J$50000")),0)</f>
        <v>0</v>
      </c>
      <c r="V1707" s="3">
        <f ca="1">IF($B1707&lt;&gt;"",SUMIF(INDIRECT("ИсходныеДанные!$"&amp;$K$4&amp;"$2:$"&amp;$K$4&amp;"$50000"),$B1707&amp;"#"&amp;V$6,INDIRECT("ИсходныеДанные!$J$2:$J$50000")),0)</f>
        <v>0</v>
      </c>
      <c r="W1707" s="16" t="e">
        <f ca="1">SUM(K1707:V1707)/Пофамильно!$R$1</f>
        <v>#DIV/0!</v>
      </c>
    </row>
    <row r="1708" spans="1:23" x14ac:dyDescent="0.25">
      <c r="A1708" s="10" t="str">
        <f t="shared" ca="1" si="28"/>
        <v>delete</v>
      </c>
      <c r="B1708" s="16" cm="1">
        <f t="array" aca="1" ref="B1708" ca="1">INDIRECT("УникальныеСписки!D"&amp;ROW()-$L$4)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14"/>
      <c r="G1708" s="81" t="str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84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84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84" t="str" cm="1">
        <f t="array" aca="1" ref="J1708" ca="1">_xlfn.XLOOKUP($B1708,INDIRECT(SUBSTITUTE("ИсходныеДанные!$где$2:$где$50000","где",$B$4)),INDIRECT(SUBSTITUTE("ИсходныеДанные!$что$2:$что$50000","что",J$4)),"",0,1)</f>
        <v/>
      </c>
      <c r="K1708" s="3">
        <f ca="1">IF($B1708&lt;&gt;"",SUMIF(INDIRECT("ИсходныеДанные!$"&amp;$K$4&amp;"$2:$"&amp;$K$4&amp;"$50000"),$B1708&amp;"#"&amp;K$6,INDIRECT("ИсходныеДанные!$J$2:$J$50000")),0)</f>
        <v>0</v>
      </c>
      <c r="L1708" s="3">
        <f ca="1">IF($B1708&lt;&gt;"",SUMIF(INDIRECT("ИсходныеДанные!$"&amp;$K$4&amp;"$2:$"&amp;$K$4&amp;"$50000"),$B1708&amp;"#"&amp;L$6,INDIRECT("ИсходныеДанные!$J$2:$J$50000")),0)</f>
        <v>0</v>
      </c>
      <c r="M1708" s="3">
        <f ca="1">IF($B1708&lt;&gt;"",SUMIF(INDIRECT("ИсходныеДанные!$"&amp;$K$4&amp;"$2:$"&amp;$K$4&amp;"$50000"),$B1708&amp;"#"&amp;M$6,INDIRECT("ИсходныеДанные!$J$2:$J$50000")),0)</f>
        <v>0</v>
      </c>
      <c r="N1708" s="3">
        <f ca="1">IF($B1708&lt;&gt;"",SUMIF(INDIRECT("ИсходныеДанные!$"&amp;$K$4&amp;"$2:$"&amp;$K$4&amp;"$50000"),$B1708&amp;"#"&amp;N$6,INDIRECT("ИсходныеДанные!$J$2:$J$50000")),0)</f>
        <v>0</v>
      </c>
      <c r="O1708" s="3">
        <f ca="1">IF($B1708&lt;&gt;"",SUMIF(INDIRECT("ИсходныеДанные!$"&amp;$K$4&amp;"$2:$"&amp;$K$4&amp;"$50000"),$B1708&amp;"#"&amp;O$6,INDIRECT("ИсходныеДанные!$J$2:$J$50000")),0)</f>
        <v>0</v>
      </c>
      <c r="P1708" s="3">
        <f ca="1">IF($B1708&lt;&gt;"",SUMIF(INDIRECT("ИсходныеДанные!$"&amp;$K$4&amp;"$2:$"&amp;$K$4&amp;"$50000"),$B1708&amp;"#"&amp;P$6,INDIRECT("ИсходныеДанные!$J$2:$J$50000")),0)</f>
        <v>0</v>
      </c>
      <c r="Q1708" s="3">
        <f ca="1">IF($B1708&lt;&gt;"",SUMIF(INDIRECT("ИсходныеДанные!$"&amp;$K$4&amp;"$2:$"&amp;$K$4&amp;"$50000"),$B1708&amp;"#"&amp;Q$6,INDIRECT("ИсходныеДанные!$J$2:$J$50000")),0)</f>
        <v>0</v>
      </c>
      <c r="R1708" s="3">
        <f ca="1">IF($B1708&lt;&gt;"",SUMIF(INDIRECT("ИсходныеДанные!$"&amp;$K$4&amp;"$2:$"&amp;$K$4&amp;"$50000"),$B1708&amp;"#"&amp;R$6,INDIRECT("ИсходныеДанные!$J$2:$J$50000")),0)</f>
        <v>0</v>
      </c>
      <c r="S1708" s="3">
        <f ca="1">IF($B1708&lt;&gt;"",SUMIF(INDIRECT("ИсходныеДанные!$"&amp;$K$4&amp;"$2:$"&amp;$K$4&amp;"$50000"),$B1708&amp;"#"&amp;S$6,INDIRECT("ИсходныеДанные!$J$2:$J$50000")),0)</f>
        <v>0</v>
      </c>
      <c r="T1708" s="3">
        <f ca="1">IF($B1708&lt;&gt;"",SUMIF(INDIRECT("ИсходныеДанные!$"&amp;$K$4&amp;"$2:$"&amp;$K$4&amp;"$50000"),$B1708&amp;"#"&amp;T$6,INDIRECT("ИсходныеДанные!$J$2:$J$50000")),0)</f>
        <v>0</v>
      </c>
      <c r="U1708" s="3">
        <f ca="1">IF($B1708&lt;&gt;"",SUMIF(INDIRECT("ИсходныеДанные!$"&amp;$K$4&amp;"$2:$"&amp;$K$4&amp;"$50000"),$B1708&amp;"#"&amp;U$6,INDIRECT("ИсходныеДанные!$J$2:$J$50000")),0)</f>
        <v>0</v>
      </c>
      <c r="V1708" s="3">
        <f ca="1">IF($B1708&lt;&gt;"",SUMIF(INDIRECT("ИсходныеДанные!$"&amp;$K$4&amp;"$2:$"&amp;$K$4&amp;"$50000"),$B1708&amp;"#"&amp;V$6,INDIRECT("ИсходныеДанные!$J$2:$J$50000")),0)</f>
        <v>0</v>
      </c>
      <c r="W1708" s="16" t="e">
        <f ca="1">SUM(K1708:V1708)/Пофамильно!$R$1</f>
        <v>#DIV/0!</v>
      </c>
    </row>
    <row r="1709" spans="1:23" x14ac:dyDescent="0.25">
      <c r="A1709" s="10" t="str">
        <f t="shared" ca="1" si="28"/>
        <v>delete</v>
      </c>
      <c r="B1709" s="16" cm="1">
        <f t="array" aca="1" ref="B1709" ca="1">INDIRECT("УникальныеСписки!D"&amp;ROW()-$L$4)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14"/>
      <c r="G1709" s="81" t="str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84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84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84" t="str" cm="1">
        <f t="array" aca="1" ref="J1709" ca="1">_xlfn.XLOOKUP($B1709,INDIRECT(SUBSTITUTE("ИсходныеДанные!$где$2:$где$50000","где",$B$4)),INDIRECT(SUBSTITUTE("ИсходныеДанные!$что$2:$что$50000","что",J$4)),"",0,1)</f>
        <v/>
      </c>
      <c r="K1709" s="3">
        <f ca="1">IF($B1709&lt;&gt;"",SUMIF(INDIRECT("ИсходныеДанные!$"&amp;$K$4&amp;"$2:$"&amp;$K$4&amp;"$50000"),$B1709&amp;"#"&amp;K$6,INDIRECT("ИсходныеДанные!$J$2:$J$50000")),0)</f>
        <v>0</v>
      </c>
      <c r="L1709" s="3">
        <f ca="1">IF($B1709&lt;&gt;"",SUMIF(INDIRECT("ИсходныеДанные!$"&amp;$K$4&amp;"$2:$"&amp;$K$4&amp;"$50000"),$B1709&amp;"#"&amp;L$6,INDIRECT("ИсходныеДанные!$J$2:$J$50000")),0)</f>
        <v>0</v>
      </c>
      <c r="M1709" s="3">
        <f ca="1">IF($B1709&lt;&gt;"",SUMIF(INDIRECT("ИсходныеДанные!$"&amp;$K$4&amp;"$2:$"&amp;$K$4&amp;"$50000"),$B1709&amp;"#"&amp;M$6,INDIRECT("ИсходныеДанные!$J$2:$J$50000")),0)</f>
        <v>0</v>
      </c>
      <c r="N1709" s="3">
        <f ca="1">IF($B1709&lt;&gt;"",SUMIF(INDIRECT("ИсходныеДанные!$"&amp;$K$4&amp;"$2:$"&amp;$K$4&amp;"$50000"),$B1709&amp;"#"&amp;N$6,INDIRECT("ИсходныеДанные!$J$2:$J$50000")),0)</f>
        <v>0</v>
      </c>
      <c r="O1709" s="3">
        <f ca="1">IF($B1709&lt;&gt;"",SUMIF(INDIRECT("ИсходныеДанные!$"&amp;$K$4&amp;"$2:$"&amp;$K$4&amp;"$50000"),$B1709&amp;"#"&amp;O$6,INDIRECT("ИсходныеДанные!$J$2:$J$50000")),0)</f>
        <v>0</v>
      </c>
      <c r="P1709" s="3">
        <f ca="1">IF($B1709&lt;&gt;"",SUMIF(INDIRECT("ИсходныеДанные!$"&amp;$K$4&amp;"$2:$"&amp;$K$4&amp;"$50000"),$B1709&amp;"#"&amp;P$6,INDIRECT("ИсходныеДанные!$J$2:$J$50000")),0)</f>
        <v>0</v>
      </c>
      <c r="Q1709" s="3">
        <f ca="1">IF($B1709&lt;&gt;"",SUMIF(INDIRECT("ИсходныеДанные!$"&amp;$K$4&amp;"$2:$"&amp;$K$4&amp;"$50000"),$B1709&amp;"#"&amp;Q$6,INDIRECT("ИсходныеДанные!$J$2:$J$50000")),0)</f>
        <v>0</v>
      </c>
      <c r="R1709" s="3">
        <f ca="1">IF($B1709&lt;&gt;"",SUMIF(INDIRECT("ИсходныеДанные!$"&amp;$K$4&amp;"$2:$"&amp;$K$4&amp;"$50000"),$B1709&amp;"#"&amp;R$6,INDIRECT("ИсходныеДанные!$J$2:$J$50000")),0)</f>
        <v>0</v>
      </c>
      <c r="S1709" s="3">
        <f ca="1">IF($B1709&lt;&gt;"",SUMIF(INDIRECT("ИсходныеДанные!$"&amp;$K$4&amp;"$2:$"&amp;$K$4&amp;"$50000"),$B1709&amp;"#"&amp;S$6,INDIRECT("ИсходныеДанные!$J$2:$J$50000")),0)</f>
        <v>0</v>
      </c>
      <c r="T1709" s="3">
        <f ca="1">IF($B1709&lt;&gt;"",SUMIF(INDIRECT("ИсходныеДанные!$"&amp;$K$4&amp;"$2:$"&amp;$K$4&amp;"$50000"),$B1709&amp;"#"&amp;T$6,INDIRECT("ИсходныеДанные!$J$2:$J$50000")),0)</f>
        <v>0</v>
      </c>
      <c r="U1709" s="3">
        <f ca="1">IF($B1709&lt;&gt;"",SUMIF(INDIRECT("ИсходныеДанные!$"&amp;$K$4&amp;"$2:$"&amp;$K$4&amp;"$50000"),$B1709&amp;"#"&amp;U$6,INDIRECT("ИсходныеДанные!$J$2:$J$50000")),0)</f>
        <v>0</v>
      </c>
      <c r="V1709" s="3">
        <f ca="1">IF($B1709&lt;&gt;"",SUMIF(INDIRECT("ИсходныеДанные!$"&amp;$K$4&amp;"$2:$"&amp;$K$4&amp;"$50000"),$B1709&amp;"#"&amp;V$6,INDIRECT("ИсходныеДанные!$J$2:$J$50000")),0)</f>
        <v>0</v>
      </c>
      <c r="W1709" s="16" t="e">
        <f ca="1">SUM(K1709:V1709)/Пофамильно!$R$1</f>
        <v>#DIV/0!</v>
      </c>
    </row>
    <row r="1710" spans="1:23" x14ac:dyDescent="0.25">
      <c r="A1710" s="10" t="str">
        <f t="shared" ca="1" si="28"/>
        <v>delete</v>
      </c>
      <c r="B1710" s="16" cm="1">
        <f t="array" aca="1" ref="B1710" ca="1">INDIRECT("УникальныеСписки!D"&amp;ROW()-$L$4)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14"/>
      <c r="G1710" s="81" t="str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84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84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84" t="str" cm="1">
        <f t="array" aca="1" ref="J1710" ca="1">_xlfn.XLOOKUP($B1710,INDIRECT(SUBSTITUTE("ИсходныеДанные!$где$2:$где$50000","где",$B$4)),INDIRECT(SUBSTITUTE("ИсходныеДанные!$что$2:$что$50000","что",J$4)),"",0,1)</f>
        <v/>
      </c>
      <c r="K1710" s="3">
        <f ca="1">IF($B1710&lt;&gt;"",SUMIF(INDIRECT("ИсходныеДанные!$"&amp;$K$4&amp;"$2:$"&amp;$K$4&amp;"$50000"),$B1710&amp;"#"&amp;K$6,INDIRECT("ИсходныеДанные!$J$2:$J$50000")),0)</f>
        <v>0</v>
      </c>
      <c r="L1710" s="3">
        <f ca="1">IF($B1710&lt;&gt;"",SUMIF(INDIRECT("ИсходныеДанные!$"&amp;$K$4&amp;"$2:$"&amp;$K$4&amp;"$50000"),$B1710&amp;"#"&amp;L$6,INDIRECT("ИсходныеДанные!$J$2:$J$50000")),0)</f>
        <v>0</v>
      </c>
      <c r="M1710" s="3">
        <f ca="1">IF($B1710&lt;&gt;"",SUMIF(INDIRECT("ИсходныеДанные!$"&amp;$K$4&amp;"$2:$"&amp;$K$4&amp;"$50000"),$B1710&amp;"#"&amp;M$6,INDIRECT("ИсходныеДанные!$J$2:$J$50000")),0)</f>
        <v>0</v>
      </c>
      <c r="N1710" s="3">
        <f ca="1">IF($B1710&lt;&gt;"",SUMIF(INDIRECT("ИсходныеДанные!$"&amp;$K$4&amp;"$2:$"&amp;$K$4&amp;"$50000"),$B1710&amp;"#"&amp;N$6,INDIRECT("ИсходныеДанные!$J$2:$J$50000")),0)</f>
        <v>0</v>
      </c>
      <c r="O1710" s="3">
        <f ca="1">IF($B1710&lt;&gt;"",SUMIF(INDIRECT("ИсходныеДанные!$"&amp;$K$4&amp;"$2:$"&amp;$K$4&amp;"$50000"),$B1710&amp;"#"&amp;O$6,INDIRECT("ИсходныеДанные!$J$2:$J$50000")),0)</f>
        <v>0</v>
      </c>
      <c r="P1710" s="3">
        <f ca="1">IF($B1710&lt;&gt;"",SUMIF(INDIRECT("ИсходныеДанные!$"&amp;$K$4&amp;"$2:$"&amp;$K$4&amp;"$50000"),$B1710&amp;"#"&amp;P$6,INDIRECT("ИсходныеДанные!$J$2:$J$50000")),0)</f>
        <v>0</v>
      </c>
      <c r="Q1710" s="3">
        <f ca="1">IF($B1710&lt;&gt;"",SUMIF(INDIRECT("ИсходныеДанные!$"&amp;$K$4&amp;"$2:$"&amp;$K$4&amp;"$50000"),$B1710&amp;"#"&amp;Q$6,INDIRECT("ИсходныеДанные!$J$2:$J$50000")),0)</f>
        <v>0</v>
      </c>
      <c r="R1710" s="3">
        <f ca="1">IF($B1710&lt;&gt;"",SUMIF(INDIRECT("ИсходныеДанные!$"&amp;$K$4&amp;"$2:$"&amp;$K$4&amp;"$50000"),$B1710&amp;"#"&amp;R$6,INDIRECT("ИсходныеДанные!$J$2:$J$50000")),0)</f>
        <v>0</v>
      </c>
      <c r="S1710" s="3">
        <f ca="1">IF($B1710&lt;&gt;"",SUMIF(INDIRECT("ИсходныеДанные!$"&amp;$K$4&amp;"$2:$"&amp;$K$4&amp;"$50000"),$B1710&amp;"#"&amp;S$6,INDIRECT("ИсходныеДанные!$J$2:$J$50000")),0)</f>
        <v>0</v>
      </c>
      <c r="T1710" s="3">
        <f ca="1">IF($B1710&lt;&gt;"",SUMIF(INDIRECT("ИсходныеДанные!$"&amp;$K$4&amp;"$2:$"&amp;$K$4&amp;"$50000"),$B1710&amp;"#"&amp;T$6,INDIRECT("ИсходныеДанные!$J$2:$J$50000")),0)</f>
        <v>0</v>
      </c>
      <c r="U1710" s="3">
        <f ca="1">IF($B1710&lt;&gt;"",SUMIF(INDIRECT("ИсходныеДанные!$"&amp;$K$4&amp;"$2:$"&amp;$K$4&amp;"$50000"),$B1710&amp;"#"&amp;U$6,INDIRECT("ИсходныеДанные!$J$2:$J$50000")),0)</f>
        <v>0</v>
      </c>
      <c r="V1710" s="3">
        <f ca="1">IF($B1710&lt;&gt;"",SUMIF(INDIRECT("ИсходныеДанные!$"&amp;$K$4&amp;"$2:$"&amp;$K$4&amp;"$50000"),$B1710&amp;"#"&amp;V$6,INDIRECT("ИсходныеДанные!$J$2:$J$50000")),0)</f>
        <v>0</v>
      </c>
      <c r="W1710" s="16" t="e">
        <f ca="1">SUM(K1710:V1710)/Пофамильно!$R$1</f>
        <v>#DIV/0!</v>
      </c>
    </row>
    <row r="1711" spans="1:23" x14ac:dyDescent="0.25">
      <c r="A1711" s="10" t="str">
        <f t="shared" ca="1" si="28"/>
        <v>delete</v>
      </c>
      <c r="B1711" s="16" cm="1">
        <f t="array" aca="1" ref="B1711" ca="1">INDIRECT("УникальныеСписки!D"&amp;ROW()-$L$4)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14"/>
      <c r="G1711" s="81" t="str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84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84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84" t="str" cm="1">
        <f t="array" aca="1" ref="J1711" ca="1">_xlfn.XLOOKUP($B1711,INDIRECT(SUBSTITUTE("ИсходныеДанные!$где$2:$где$50000","где",$B$4)),INDIRECT(SUBSTITUTE("ИсходныеДанные!$что$2:$что$50000","что",J$4)),"",0,1)</f>
        <v/>
      </c>
      <c r="K1711" s="3">
        <f ca="1">IF($B1711&lt;&gt;"",SUMIF(INDIRECT("ИсходныеДанные!$"&amp;$K$4&amp;"$2:$"&amp;$K$4&amp;"$50000"),$B1711&amp;"#"&amp;K$6,INDIRECT("ИсходныеДанные!$J$2:$J$50000")),0)</f>
        <v>0</v>
      </c>
      <c r="L1711" s="3">
        <f ca="1">IF($B1711&lt;&gt;"",SUMIF(INDIRECT("ИсходныеДанные!$"&amp;$K$4&amp;"$2:$"&amp;$K$4&amp;"$50000"),$B1711&amp;"#"&amp;L$6,INDIRECT("ИсходныеДанные!$J$2:$J$50000")),0)</f>
        <v>0</v>
      </c>
      <c r="M1711" s="3">
        <f ca="1">IF($B1711&lt;&gt;"",SUMIF(INDIRECT("ИсходныеДанные!$"&amp;$K$4&amp;"$2:$"&amp;$K$4&amp;"$50000"),$B1711&amp;"#"&amp;M$6,INDIRECT("ИсходныеДанные!$J$2:$J$50000")),0)</f>
        <v>0</v>
      </c>
      <c r="N1711" s="3">
        <f ca="1">IF($B1711&lt;&gt;"",SUMIF(INDIRECT("ИсходныеДанные!$"&amp;$K$4&amp;"$2:$"&amp;$K$4&amp;"$50000"),$B1711&amp;"#"&amp;N$6,INDIRECT("ИсходныеДанные!$J$2:$J$50000")),0)</f>
        <v>0</v>
      </c>
      <c r="O1711" s="3">
        <f ca="1">IF($B1711&lt;&gt;"",SUMIF(INDIRECT("ИсходныеДанные!$"&amp;$K$4&amp;"$2:$"&amp;$K$4&amp;"$50000"),$B1711&amp;"#"&amp;O$6,INDIRECT("ИсходныеДанные!$J$2:$J$50000")),0)</f>
        <v>0</v>
      </c>
      <c r="P1711" s="3">
        <f ca="1">IF($B1711&lt;&gt;"",SUMIF(INDIRECT("ИсходныеДанные!$"&amp;$K$4&amp;"$2:$"&amp;$K$4&amp;"$50000"),$B1711&amp;"#"&amp;P$6,INDIRECT("ИсходныеДанные!$J$2:$J$50000")),0)</f>
        <v>0</v>
      </c>
      <c r="Q1711" s="3">
        <f ca="1">IF($B1711&lt;&gt;"",SUMIF(INDIRECT("ИсходныеДанные!$"&amp;$K$4&amp;"$2:$"&amp;$K$4&amp;"$50000"),$B1711&amp;"#"&amp;Q$6,INDIRECT("ИсходныеДанные!$J$2:$J$50000")),0)</f>
        <v>0</v>
      </c>
      <c r="R1711" s="3">
        <f ca="1">IF($B1711&lt;&gt;"",SUMIF(INDIRECT("ИсходныеДанные!$"&amp;$K$4&amp;"$2:$"&amp;$K$4&amp;"$50000"),$B1711&amp;"#"&amp;R$6,INDIRECT("ИсходныеДанные!$J$2:$J$50000")),0)</f>
        <v>0</v>
      </c>
      <c r="S1711" s="3">
        <f ca="1">IF($B1711&lt;&gt;"",SUMIF(INDIRECT("ИсходныеДанные!$"&amp;$K$4&amp;"$2:$"&amp;$K$4&amp;"$50000"),$B1711&amp;"#"&amp;S$6,INDIRECT("ИсходныеДанные!$J$2:$J$50000")),0)</f>
        <v>0</v>
      </c>
      <c r="T1711" s="3">
        <f ca="1">IF($B1711&lt;&gt;"",SUMIF(INDIRECT("ИсходныеДанные!$"&amp;$K$4&amp;"$2:$"&amp;$K$4&amp;"$50000"),$B1711&amp;"#"&amp;T$6,INDIRECT("ИсходныеДанные!$J$2:$J$50000")),0)</f>
        <v>0</v>
      </c>
      <c r="U1711" s="3">
        <f ca="1">IF($B1711&lt;&gt;"",SUMIF(INDIRECT("ИсходныеДанные!$"&amp;$K$4&amp;"$2:$"&amp;$K$4&amp;"$50000"),$B1711&amp;"#"&amp;U$6,INDIRECT("ИсходныеДанные!$J$2:$J$50000")),0)</f>
        <v>0</v>
      </c>
      <c r="V1711" s="3">
        <f ca="1">IF($B1711&lt;&gt;"",SUMIF(INDIRECT("ИсходныеДанные!$"&amp;$K$4&amp;"$2:$"&amp;$K$4&amp;"$50000"),$B1711&amp;"#"&amp;V$6,INDIRECT("ИсходныеДанные!$J$2:$J$50000")),0)</f>
        <v>0</v>
      </c>
      <c r="W1711" s="16" t="e">
        <f ca="1">SUM(K1711:V1711)/Пофамильно!$R$1</f>
        <v>#DIV/0!</v>
      </c>
    </row>
    <row r="1712" spans="1:23" x14ac:dyDescent="0.25">
      <c r="A1712" s="10" t="str">
        <f t="shared" ca="1" si="28"/>
        <v>delete</v>
      </c>
      <c r="B1712" s="16" cm="1">
        <f t="array" aca="1" ref="B1712" ca="1">INDIRECT("УникальныеСписки!D"&amp;ROW()-$L$4)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14"/>
      <c r="G1712" s="81" t="str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84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84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84" t="str" cm="1">
        <f t="array" aca="1" ref="J1712" ca="1">_xlfn.XLOOKUP($B1712,INDIRECT(SUBSTITUTE("ИсходныеДанные!$где$2:$где$50000","где",$B$4)),INDIRECT(SUBSTITUTE("ИсходныеДанные!$что$2:$что$50000","что",J$4)),"",0,1)</f>
        <v/>
      </c>
      <c r="K1712" s="3">
        <f ca="1">IF($B1712&lt;&gt;"",SUMIF(INDIRECT("ИсходныеДанные!$"&amp;$K$4&amp;"$2:$"&amp;$K$4&amp;"$50000"),$B1712&amp;"#"&amp;K$6,INDIRECT("ИсходныеДанные!$J$2:$J$50000")),0)</f>
        <v>0</v>
      </c>
      <c r="L1712" s="3">
        <f ca="1">IF($B1712&lt;&gt;"",SUMIF(INDIRECT("ИсходныеДанные!$"&amp;$K$4&amp;"$2:$"&amp;$K$4&amp;"$50000"),$B1712&amp;"#"&amp;L$6,INDIRECT("ИсходныеДанные!$J$2:$J$50000")),0)</f>
        <v>0</v>
      </c>
      <c r="M1712" s="3">
        <f ca="1">IF($B1712&lt;&gt;"",SUMIF(INDIRECT("ИсходныеДанные!$"&amp;$K$4&amp;"$2:$"&amp;$K$4&amp;"$50000"),$B1712&amp;"#"&amp;M$6,INDIRECT("ИсходныеДанные!$J$2:$J$50000")),0)</f>
        <v>0</v>
      </c>
      <c r="N1712" s="3">
        <f ca="1">IF($B1712&lt;&gt;"",SUMIF(INDIRECT("ИсходныеДанные!$"&amp;$K$4&amp;"$2:$"&amp;$K$4&amp;"$50000"),$B1712&amp;"#"&amp;N$6,INDIRECT("ИсходныеДанные!$J$2:$J$50000")),0)</f>
        <v>0</v>
      </c>
      <c r="O1712" s="3">
        <f ca="1">IF($B1712&lt;&gt;"",SUMIF(INDIRECT("ИсходныеДанные!$"&amp;$K$4&amp;"$2:$"&amp;$K$4&amp;"$50000"),$B1712&amp;"#"&amp;O$6,INDIRECT("ИсходныеДанные!$J$2:$J$50000")),0)</f>
        <v>0</v>
      </c>
      <c r="P1712" s="3">
        <f ca="1">IF($B1712&lt;&gt;"",SUMIF(INDIRECT("ИсходныеДанные!$"&amp;$K$4&amp;"$2:$"&amp;$K$4&amp;"$50000"),$B1712&amp;"#"&amp;P$6,INDIRECT("ИсходныеДанные!$J$2:$J$50000")),0)</f>
        <v>0</v>
      </c>
      <c r="Q1712" s="3">
        <f ca="1">IF($B1712&lt;&gt;"",SUMIF(INDIRECT("ИсходныеДанные!$"&amp;$K$4&amp;"$2:$"&amp;$K$4&amp;"$50000"),$B1712&amp;"#"&amp;Q$6,INDIRECT("ИсходныеДанные!$J$2:$J$50000")),0)</f>
        <v>0</v>
      </c>
      <c r="R1712" s="3">
        <f ca="1">IF($B1712&lt;&gt;"",SUMIF(INDIRECT("ИсходныеДанные!$"&amp;$K$4&amp;"$2:$"&amp;$K$4&amp;"$50000"),$B1712&amp;"#"&amp;R$6,INDIRECT("ИсходныеДанные!$J$2:$J$50000")),0)</f>
        <v>0</v>
      </c>
      <c r="S1712" s="3">
        <f ca="1">IF($B1712&lt;&gt;"",SUMIF(INDIRECT("ИсходныеДанные!$"&amp;$K$4&amp;"$2:$"&amp;$K$4&amp;"$50000"),$B1712&amp;"#"&amp;S$6,INDIRECT("ИсходныеДанные!$J$2:$J$50000")),0)</f>
        <v>0</v>
      </c>
      <c r="T1712" s="3">
        <f ca="1">IF($B1712&lt;&gt;"",SUMIF(INDIRECT("ИсходныеДанные!$"&amp;$K$4&amp;"$2:$"&amp;$K$4&amp;"$50000"),$B1712&amp;"#"&amp;T$6,INDIRECT("ИсходныеДанные!$J$2:$J$50000")),0)</f>
        <v>0</v>
      </c>
      <c r="U1712" s="3">
        <f ca="1">IF($B1712&lt;&gt;"",SUMIF(INDIRECT("ИсходныеДанные!$"&amp;$K$4&amp;"$2:$"&amp;$K$4&amp;"$50000"),$B1712&amp;"#"&amp;U$6,INDIRECT("ИсходныеДанные!$J$2:$J$50000")),0)</f>
        <v>0</v>
      </c>
      <c r="V1712" s="3">
        <f ca="1">IF($B1712&lt;&gt;"",SUMIF(INDIRECT("ИсходныеДанные!$"&amp;$K$4&amp;"$2:$"&amp;$K$4&amp;"$50000"),$B1712&amp;"#"&amp;V$6,INDIRECT("ИсходныеДанные!$J$2:$J$50000")),0)</f>
        <v>0</v>
      </c>
      <c r="W1712" s="16" t="e">
        <f ca="1">SUM(K1712:V1712)/Пофамильно!$R$1</f>
        <v>#DIV/0!</v>
      </c>
    </row>
    <row r="1713" spans="1:23" x14ac:dyDescent="0.25">
      <c r="A1713" s="10" t="str">
        <f t="shared" ca="1" si="28"/>
        <v>delete</v>
      </c>
      <c r="B1713" s="16" cm="1">
        <f t="array" aca="1" ref="B1713" ca="1">INDIRECT("УникальныеСписки!D"&amp;ROW()-$L$4)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14"/>
      <c r="G1713" s="81" t="str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84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84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84" t="str" cm="1">
        <f t="array" aca="1" ref="J1713" ca="1">_xlfn.XLOOKUP($B1713,INDIRECT(SUBSTITUTE("ИсходныеДанные!$где$2:$где$50000","где",$B$4)),INDIRECT(SUBSTITUTE("ИсходныеДанные!$что$2:$что$50000","что",J$4)),"",0,1)</f>
        <v/>
      </c>
      <c r="K1713" s="3">
        <f ca="1">IF($B1713&lt;&gt;"",SUMIF(INDIRECT("ИсходныеДанные!$"&amp;$K$4&amp;"$2:$"&amp;$K$4&amp;"$50000"),$B1713&amp;"#"&amp;K$6,INDIRECT("ИсходныеДанные!$J$2:$J$50000")),0)</f>
        <v>0</v>
      </c>
      <c r="L1713" s="3">
        <f ca="1">IF($B1713&lt;&gt;"",SUMIF(INDIRECT("ИсходныеДанные!$"&amp;$K$4&amp;"$2:$"&amp;$K$4&amp;"$50000"),$B1713&amp;"#"&amp;L$6,INDIRECT("ИсходныеДанные!$J$2:$J$50000")),0)</f>
        <v>0</v>
      </c>
      <c r="M1713" s="3">
        <f ca="1">IF($B1713&lt;&gt;"",SUMIF(INDIRECT("ИсходныеДанные!$"&amp;$K$4&amp;"$2:$"&amp;$K$4&amp;"$50000"),$B1713&amp;"#"&amp;M$6,INDIRECT("ИсходныеДанные!$J$2:$J$50000")),0)</f>
        <v>0</v>
      </c>
      <c r="N1713" s="3">
        <f ca="1">IF($B1713&lt;&gt;"",SUMIF(INDIRECT("ИсходныеДанные!$"&amp;$K$4&amp;"$2:$"&amp;$K$4&amp;"$50000"),$B1713&amp;"#"&amp;N$6,INDIRECT("ИсходныеДанные!$J$2:$J$50000")),0)</f>
        <v>0</v>
      </c>
      <c r="O1713" s="3">
        <f ca="1">IF($B1713&lt;&gt;"",SUMIF(INDIRECT("ИсходныеДанные!$"&amp;$K$4&amp;"$2:$"&amp;$K$4&amp;"$50000"),$B1713&amp;"#"&amp;O$6,INDIRECT("ИсходныеДанные!$J$2:$J$50000")),0)</f>
        <v>0</v>
      </c>
      <c r="P1713" s="3">
        <f ca="1">IF($B1713&lt;&gt;"",SUMIF(INDIRECT("ИсходныеДанные!$"&amp;$K$4&amp;"$2:$"&amp;$K$4&amp;"$50000"),$B1713&amp;"#"&amp;P$6,INDIRECT("ИсходныеДанные!$J$2:$J$50000")),0)</f>
        <v>0</v>
      </c>
      <c r="Q1713" s="3">
        <f ca="1">IF($B1713&lt;&gt;"",SUMIF(INDIRECT("ИсходныеДанные!$"&amp;$K$4&amp;"$2:$"&amp;$K$4&amp;"$50000"),$B1713&amp;"#"&amp;Q$6,INDIRECT("ИсходныеДанные!$J$2:$J$50000")),0)</f>
        <v>0</v>
      </c>
      <c r="R1713" s="3">
        <f ca="1">IF($B1713&lt;&gt;"",SUMIF(INDIRECT("ИсходныеДанные!$"&amp;$K$4&amp;"$2:$"&amp;$K$4&amp;"$50000"),$B1713&amp;"#"&amp;R$6,INDIRECT("ИсходныеДанные!$J$2:$J$50000")),0)</f>
        <v>0</v>
      </c>
      <c r="S1713" s="3">
        <f ca="1">IF($B1713&lt;&gt;"",SUMIF(INDIRECT("ИсходныеДанные!$"&amp;$K$4&amp;"$2:$"&amp;$K$4&amp;"$50000"),$B1713&amp;"#"&amp;S$6,INDIRECT("ИсходныеДанные!$J$2:$J$50000")),0)</f>
        <v>0</v>
      </c>
      <c r="T1713" s="3">
        <f ca="1">IF($B1713&lt;&gt;"",SUMIF(INDIRECT("ИсходныеДанные!$"&amp;$K$4&amp;"$2:$"&amp;$K$4&amp;"$50000"),$B1713&amp;"#"&amp;T$6,INDIRECT("ИсходныеДанные!$J$2:$J$50000")),0)</f>
        <v>0</v>
      </c>
      <c r="U1713" s="3">
        <f ca="1">IF($B1713&lt;&gt;"",SUMIF(INDIRECT("ИсходныеДанные!$"&amp;$K$4&amp;"$2:$"&amp;$K$4&amp;"$50000"),$B1713&amp;"#"&amp;U$6,INDIRECT("ИсходныеДанные!$J$2:$J$50000")),0)</f>
        <v>0</v>
      </c>
      <c r="V1713" s="3">
        <f ca="1">IF($B1713&lt;&gt;"",SUMIF(INDIRECT("ИсходныеДанные!$"&amp;$K$4&amp;"$2:$"&amp;$K$4&amp;"$50000"),$B1713&amp;"#"&amp;V$6,INDIRECT("ИсходныеДанные!$J$2:$J$50000")),0)</f>
        <v>0</v>
      </c>
      <c r="W1713" s="16" t="e">
        <f ca="1">SUM(K1713:V1713)/Пофамильно!$R$1</f>
        <v>#DIV/0!</v>
      </c>
    </row>
    <row r="1714" spans="1:23" x14ac:dyDescent="0.25">
      <c r="A1714" s="10" t="str">
        <f t="shared" ca="1" si="28"/>
        <v>delete</v>
      </c>
      <c r="B1714" s="16" cm="1">
        <f t="array" aca="1" ref="B1714" ca="1">INDIRECT("УникальныеСписки!D"&amp;ROW()-$L$4)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14"/>
      <c r="G1714" s="81" t="str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84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84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84" t="str" cm="1">
        <f t="array" aca="1" ref="J1714" ca="1">_xlfn.XLOOKUP($B1714,INDIRECT(SUBSTITUTE("ИсходныеДанные!$где$2:$где$50000","где",$B$4)),INDIRECT(SUBSTITUTE("ИсходныеДанные!$что$2:$что$50000","что",J$4)),"",0,1)</f>
        <v/>
      </c>
      <c r="K1714" s="3">
        <f ca="1">IF($B1714&lt;&gt;"",SUMIF(INDIRECT("ИсходныеДанные!$"&amp;$K$4&amp;"$2:$"&amp;$K$4&amp;"$50000"),$B1714&amp;"#"&amp;K$6,INDIRECT("ИсходныеДанные!$J$2:$J$50000")),0)</f>
        <v>0</v>
      </c>
      <c r="L1714" s="3">
        <f ca="1">IF($B1714&lt;&gt;"",SUMIF(INDIRECT("ИсходныеДанные!$"&amp;$K$4&amp;"$2:$"&amp;$K$4&amp;"$50000"),$B1714&amp;"#"&amp;L$6,INDIRECT("ИсходныеДанные!$J$2:$J$50000")),0)</f>
        <v>0</v>
      </c>
      <c r="M1714" s="3">
        <f ca="1">IF($B1714&lt;&gt;"",SUMIF(INDIRECT("ИсходныеДанные!$"&amp;$K$4&amp;"$2:$"&amp;$K$4&amp;"$50000"),$B1714&amp;"#"&amp;M$6,INDIRECT("ИсходныеДанные!$J$2:$J$50000")),0)</f>
        <v>0</v>
      </c>
      <c r="N1714" s="3">
        <f ca="1">IF($B1714&lt;&gt;"",SUMIF(INDIRECT("ИсходныеДанные!$"&amp;$K$4&amp;"$2:$"&amp;$K$4&amp;"$50000"),$B1714&amp;"#"&amp;N$6,INDIRECT("ИсходныеДанные!$J$2:$J$50000")),0)</f>
        <v>0</v>
      </c>
      <c r="O1714" s="3">
        <f ca="1">IF($B1714&lt;&gt;"",SUMIF(INDIRECT("ИсходныеДанные!$"&amp;$K$4&amp;"$2:$"&amp;$K$4&amp;"$50000"),$B1714&amp;"#"&amp;O$6,INDIRECT("ИсходныеДанные!$J$2:$J$50000")),0)</f>
        <v>0</v>
      </c>
      <c r="P1714" s="3">
        <f ca="1">IF($B1714&lt;&gt;"",SUMIF(INDIRECT("ИсходныеДанные!$"&amp;$K$4&amp;"$2:$"&amp;$K$4&amp;"$50000"),$B1714&amp;"#"&amp;P$6,INDIRECT("ИсходныеДанные!$J$2:$J$50000")),0)</f>
        <v>0</v>
      </c>
      <c r="Q1714" s="3">
        <f ca="1">IF($B1714&lt;&gt;"",SUMIF(INDIRECT("ИсходныеДанные!$"&amp;$K$4&amp;"$2:$"&amp;$K$4&amp;"$50000"),$B1714&amp;"#"&amp;Q$6,INDIRECT("ИсходныеДанные!$J$2:$J$50000")),0)</f>
        <v>0</v>
      </c>
      <c r="R1714" s="3">
        <f ca="1">IF($B1714&lt;&gt;"",SUMIF(INDIRECT("ИсходныеДанные!$"&amp;$K$4&amp;"$2:$"&amp;$K$4&amp;"$50000"),$B1714&amp;"#"&amp;R$6,INDIRECT("ИсходныеДанные!$J$2:$J$50000")),0)</f>
        <v>0</v>
      </c>
      <c r="S1714" s="3">
        <f ca="1">IF($B1714&lt;&gt;"",SUMIF(INDIRECT("ИсходныеДанные!$"&amp;$K$4&amp;"$2:$"&amp;$K$4&amp;"$50000"),$B1714&amp;"#"&amp;S$6,INDIRECT("ИсходныеДанные!$J$2:$J$50000")),0)</f>
        <v>0</v>
      </c>
      <c r="T1714" s="3">
        <f ca="1">IF($B1714&lt;&gt;"",SUMIF(INDIRECT("ИсходныеДанные!$"&amp;$K$4&amp;"$2:$"&amp;$K$4&amp;"$50000"),$B1714&amp;"#"&amp;T$6,INDIRECT("ИсходныеДанные!$J$2:$J$50000")),0)</f>
        <v>0</v>
      </c>
      <c r="U1714" s="3">
        <f ca="1">IF($B1714&lt;&gt;"",SUMIF(INDIRECT("ИсходныеДанные!$"&amp;$K$4&amp;"$2:$"&amp;$K$4&amp;"$50000"),$B1714&amp;"#"&amp;U$6,INDIRECT("ИсходныеДанные!$J$2:$J$50000")),0)</f>
        <v>0</v>
      </c>
      <c r="V1714" s="3">
        <f ca="1">IF($B1714&lt;&gt;"",SUMIF(INDIRECT("ИсходныеДанные!$"&amp;$K$4&amp;"$2:$"&amp;$K$4&amp;"$50000"),$B1714&amp;"#"&amp;V$6,INDIRECT("ИсходныеДанные!$J$2:$J$50000")),0)</f>
        <v>0</v>
      </c>
      <c r="W1714" s="16" t="e">
        <f ca="1">SUM(K1714:V1714)/Пофамильно!$R$1</f>
        <v>#DIV/0!</v>
      </c>
    </row>
    <row r="1715" spans="1:23" x14ac:dyDescent="0.25">
      <c r="A1715" s="10" t="str">
        <f t="shared" ca="1" si="28"/>
        <v>delete</v>
      </c>
      <c r="B1715" s="16" cm="1">
        <f t="array" aca="1" ref="B1715" ca="1">INDIRECT("УникальныеСписки!D"&amp;ROW()-$L$4)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14"/>
      <c r="G1715" s="81" t="str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84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84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84" t="str" cm="1">
        <f t="array" aca="1" ref="J1715" ca="1">_xlfn.XLOOKUP($B1715,INDIRECT(SUBSTITUTE("ИсходныеДанные!$где$2:$где$50000","где",$B$4)),INDIRECT(SUBSTITUTE("ИсходныеДанные!$что$2:$что$50000","что",J$4)),"",0,1)</f>
        <v/>
      </c>
      <c r="K1715" s="3">
        <f ca="1">IF($B1715&lt;&gt;"",SUMIF(INDIRECT("ИсходныеДанные!$"&amp;$K$4&amp;"$2:$"&amp;$K$4&amp;"$50000"),$B1715&amp;"#"&amp;K$6,INDIRECT("ИсходныеДанные!$J$2:$J$50000")),0)</f>
        <v>0</v>
      </c>
      <c r="L1715" s="3">
        <f ca="1">IF($B1715&lt;&gt;"",SUMIF(INDIRECT("ИсходныеДанные!$"&amp;$K$4&amp;"$2:$"&amp;$K$4&amp;"$50000"),$B1715&amp;"#"&amp;L$6,INDIRECT("ИсходныеДанные!$J$2:$J$50000")),0)</f>
        <v>0</v>
      </c>
      <c r="M1715" s="3">
        <f ca="1">IF($B1715&lt;&gt;"",SUMIF(INDIRECT("ИсходныеДанные!$"&amp;$K$4&amp;"$2:$"&amp;$K$4&amp;"$50000"),$B1715&amp;"#"&amp;M$6,INDIRECT("ИсходныеДанные!$J$2:$J$50000")),0)</f>
        <v>0</v>
      </c>
      <c r="N1715" s="3">
        <f ca="1">IF($B1715&lt;&gt;"",SUMIF(INDIRECT("ИсходныеДанные!$"&amp;$K$4&amp;"$2:$"&amp;$K$4&amp;"$50000"),$B1715&amp;"#"&amp;N$6,INDIRECT("ИсходныеДанные!$J$2:$J$50000")),0)</f>
        <v>0</v>
      </c>
      <c r="O1715" s="3">
        <f ca="1">IF($B1715&lt;&gt;"",SUMIF(INDIRECT("ИсходныеДанные!$"&amp;$K$4&amp;"$2:$"&amp;$K$4&amp;"$50000"),$B1715&amp;"#"&amp;O$6,INDIRECT("ИсходныеДанные!$J$2:$J$50000")),0)</f>
        <v>0</v>
      </c>
      <c r="P1715" s="3">
        <f ca="1">IF($B1715&lt;&gt;"",SUMIF(INDIRECT("ИсходныеДанные!$"&amp;$K$4&amp;"$2:$"&amp;$K$4&amp;"$50000"),$B1715&amp;"#"&amp;P$6,INDIRECT("ИсходныеДанные!$J$2:$J$50000")),0)</f>
        <v>0</v>
      </c>
      <c r="Q1715" s="3">
        <f ca="1">IF($B1715&lt;&gt;"",SUMIF(INDIRECT("ИсходныеДанные!$"&amp;$K$4&amp;"$2:$"&amp;$K$4&amp;"$50000"),$B1715&amp;"#"&amp;Q$6,INDIRECT("ИсходныеДанные!$J$2:$J$50000")),0)</f>
        <v>0</v>
      </c>
      <c r="R1715" s="3">
        <f ca="1">IF($B1715&lt;&gt;"",SUMIF(INDIRECT("ИсходныеДанные!$"&amp;$K$4&amp;"$2:$"&amp;$K$4&amp;"$50000"),$B1715&amp;"#"&amp;R$6,INDIRECT("ИсходныеДанные!$J$2:$J$50000")),0)</f>
        <v>0</v>
      </c>
      <c r="S1715" s="3">
        <f ca="1">IF($B1715&lt;&gt;"",SUMIF(INDIRECT("ИсходныеДанные!$"&amp;$K$4&amp;"$2:$"&amp;$K$4&amp;"$50000"),$B1715&amp;"#"&amp;S$6,INDIRECT("ИсходныеДанные!$J$2:$J$50000")),0)</f>
        <v>0</v>
      </c>
      <c r="T1715" s="3">
        <f ca="1">IF($B1715&lt;&gt;"",SUMIF(INDIRECT("ИсходныеДанные!$"&amp;$K$4&amp;"$2:$"&amp;$K$4&amp;"$50000"),$B1715&amp;"#"&amp;T$6,INDIRECT("ИсходныеДанные!$J$2:$J$50000")),0)</f>
        <v>0</v>
      </c>
      <c r="U1715" s="3">
        <f ca="1">IF($B1715&lt;&gt;"",SUMIF(INDIRECT("ИсходныеДанные!$"&amp;$K$4&amp;"$2:$"&amp;$K$4&amp;"$50000"),$B1715&amp;"#"&amp;U$6,INDIRECT("ИсходныеДанные!$J$2:$J$50000")),0)</f>
        <v>0</v>
      </c>
      <c r="V1715" s="3">
        <f ca="1">IF($B1715&lt;&gt;"",SUMIF(INDIRECT("ИсходныеДанные!$"&amp;$K$4&amp;"$2:$"&amp;$K$4&amp;"$50000"),$B1715&amp;"#"&amp;V$6,INDIRECT("ИсходныеДанные!$J$2:$J$50000")),0)</f>
        <v>0</v>
      </c>
      <c r="W1715" s="16" t="e">
        <f ca="1">SUM(K1715:V1715)/Пофамильно!$R$1</f>
        <v>#DIV/0!</v>
      </c>
    </row>
    <row r="1716" spans="1:23" x14ac:dyDescent="0.25">
      <c r="A1716" s="10" t="str">
        <f t="shared" ca="1" si="28"/>
        <v>delete</v>
      </c>
      <c r="B1716" s="16" cm="1">
        <f t="array" aca="1" ref="B1716" ca="1">INDIRECT("УникальныеСписки!D"&amp;ROW()-$L$4)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14"/>
      <c r="G1716" s="81" t="str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84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84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84" t="str" cm="1">
        <f t="array" aca="1" ref="J1716" ca="1">_xlfn.XLOOKUP($B1716,INDIRECT(SUBSTITUTE("ИсходныеДанные!$где$2:$где$50000","где",$B$4)),INDIRECT(SUBSTITUTE("ИсходныеДанные!$что$2:$что$50000","что",J$4)),"",0,1)</f>
        <v/>
      </c>
      <c r="K1716" s="3">
        <f ca="1">IF($B1716&lt;&gt;"",SUMIF(INDIRECT("ИсходныеДанные!$"&amp;$K$4&amp;"$2:$"&amp;$K$4&amp;"$50000"),$B1716&amp;"#"&amp;K$6,INDIRECT("ИсходныеДанные!$J$2:$J$50000")),0)</f>
        <v>0</v>
      </c>
      <c r="L1716" s="3">
        <f ca="1">IF($B1716&lt;&gt;"",SUMIF(INDIRECT("ИсходныеДанные!$"&amp;$K$4&amp;"$2:$"&amp;$K$4&amp;"$50000"),$B1716&amp;"#"&amp;L$6,INDIRECT("ИсходныеДанные!$J$2:$J$50000")),0)</f>
        <v>0</v>
      </c>
      <c r="M1716" s="3">
        <f ca="1">IF($B1716&lt;&gt;"",SUMIF(INDIRECT("ИсходныеДанные!$"&amp;$K$4&amp;"$2:$"&amp;$K$4&amp;"$50000"),$B1716&amp;"#"&amp;M$6,INDIRECT("ИсходныеДанные!$J$2:$J$50000")),0)</f>
        <v>0</v>
      </c>
      <c r="N1716" s="3">
        <f ca="1">IF($B1716&lt;&gt;"",SUMIF(INDIRECT("ИсходныеДанные!$"&amp;$K$4&amp;"$2:$"&amp;$K$4&amp;"$50000"),$B1716&amp;"#"&amp;N$6,INDIRECT("ИсходныеДанные!$J$2:$J$50000")),0)</f>
        <v>0</v>
      </c>
      <c r="O1716" s="3">
        <f ca="1">IF($B1716&lt;&gt;"",SUMIF(INDIRECT("ИсходныеДанные!$"&amp;$K$4&amp;"$2:$"&amp;$K$4&amp;"$50000"),$B1716&amp;"#"&amp;O$6,INDIRECT("ИсходныеДанные!$J$2:$J$50000")),0)</f>
        <v>0</v>
      </c>
      <c r="P1716" s="3">
        <f ca="1">IF($B1716&lt;&gt;"",SUMIF(INDIRECT("ИсходныеДанные!$"&amp;$K$4&amp;"$2:$"&amp;$K$4&amp;"$50000"),$B1716&amp;"#"&amp;P$6,INDIRECT("ИсходныеДанные!$J$2:$J$50000")),0)</f>
        <v>0</v>
      </c>
      <c r="Q1716" s="3">
        <f ca="1">IF($B1716&lt;&gt;"",SUMIF(INDIRECT("ИсходныеДанные!$"&amp;$K$4&amp;"$2:$"&amp;$K$4&amp;"$50000"),$B1716&amp;"#"&amp;Q$6,INDIRECT("ИсходныеДанные!$J$2:$J$50000")),0)</f>
        <v>0</v>
      </c>
      <c r="R1716" s="3">
        <f ca="1">IF($B1716&lt;&gt;"",SUMIF(INDIRECT("ИсходныеДанные!$"&amp;$K$4&amp;"$2:$"&amp;$K$4&amp;"$50000"),$B1716&amp;"#"&amp;R$6,INDIRECT("ИсходныеДанные!$J$2:$J$50000")),0)</f>
        <v>0</v>
      </c>
      <c r="S1716" s="3">
        <f ca="1">IF($B1716&lt;&gt;"",SUMIF(INDIRECT("ИсходныеДанные!$"&amp;$K$4&amp;"$2:$"&amp;$K$4&amp;"$50000"),$B1716&amp;"#"&amp;S$6,INDIRECT("ИсходныеДанные!$J$2:$J$50000")),0)</f>
        <v>0</v>
      </c>
      <c r="T1716" s="3">
        <f ca="1">IF($B1716&lt;&gt;"",SUMIF(INDIRECT("ИсходныеДанные!$"&amp;$K$4&amp;"$2:$"&amp;$K$4&amp;"$50000"),$B1716&amp;"#"&amp;T$6,INDIRECT("ИсходныеДанные!$J$2:$J$50000")),0)</f>
        <v>0</v>
      </c>
      <c r="U1716" s="3">
        <f ca="1">IF($B1716&lt;&gt;"",SUMIF(INDIRECT("ИсходныеДанные!$"&amp;$K$4&amp;"$2:$"&amp;$K$4&amp;"$50000"),$B1716&amp;"#"&amp;U$6,INDIRECT("ИсходныеДанные!$J$2:$J$50000")),0)</f>
        <v>0</v>
      </c>
      <c r="V1716" s="3">
        <f ca="1">IF($B1716&lt;&gt;"",SUMIF(INDIRECT("ИсходныеДанные!$"&amp;$K$4&amp;"$2:$"&amp;$K$4&amp;"$50000"),$B1716&amp;"#"&amp;V$6,INDIRECT("ИсходныеДанные!$J$2:$J$50000")),0)</f>
        <v>0</v>
      </c>
      <c r="W1716" s="16" t="e">
        <f ca="1">SUM(K1716:V1716)/Пофамильно!$R$1</f>
        <v>#DIV/0!</v>
      </c>
    </row>
    <row r="1717" spans="1:23" x14ac:dyDescent="0.25">
      <c r="A1717" s="10" t="str">
        <f t="shared" ca="1" si="28"/>
        <v>delete</v>
      </c>
      <c r="B1717" s="16" cm="1">
        <f t="array" aca="1" ref="B1717" ca="1">INDIRECT("УникальныеСписки!D"&amp;ROW()-$L$4)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14"/>
      <c r="G1717" s="81" t="str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84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84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84" t="str" cm="1">
        <f t="array" aca="1" ref="J1717" ca="1">_xlfn.XLOOKUP($B1717,INDIRECT(SUBSTITUTE("ИсходныеДанные!$где$2:$где$50000","где",$B$4)),INDIRECT(SUBSTITUTE("ИсходныеДанные!$что$2:$что$50000","что",J$4)),"",0,1)</f>
        <v/>
      </c>
      <c r="K1717" s="3">
        <f ca="1">IF($B1717&lt;&gt;"",SUMIF(INDIRECT("ИсходныеДанные!$"&amp;$K$4&amp;"$2:$"&amp;$K$4&amp;"$50000"),$B1717&amp;"#"&amp;K$6,INDIRECT("ИсходныеДанные!$J$2:$J$50000")),0)</f>
        <v>0</v>
      </c>
      <c r="L1717" s="3">
        <f ca="1">IF($B1717&lt;&gt;"",SUMIF(INDIRECT("ИсходныеДанные!$"&amp;$K$4&amp;"$2:$"&amp;$K$4&amp;"$50000"),$B1717&amp;"#"&amp;L$6,INDIRECT("ИсходныеДанные!$J$2:$J$50000")),0)</f>
        <v>0</v>
      </c>
      <c r="M1717" s="3">
        <f ca="1">IF($B1717&lt;&gt;"",SUMIF(INDIRECT("ИсходныеДанные!$"&amp;$K$4&amp;"$2:$"&amp;$K$4&amp;"$50000"),$B1717&amp;"#"&amp;M$6,INDIRECT("ИсходныеДанные!$J$2:$J$50000")),0)</f>
        <v>0</v>
      </c>
      <c r="N1717" s="3">
        <f ca="1">IF($B1717&lt;&gt;"",SUMIF(INDIRECT("ИсходныеДанные!$"&amp;$K$4&amp;"$2:$"&amp;$K$4&amp;"$50000"),$B1717&amp;"#"&amp;N$6,INDIRECT("ИсходныеДанные!$J$2:$J$50000")),0)</f>
        <v>0</v>
      </c>
      <c r="O1717" s="3">
        <f ca="1">IF($B1717&lt;&gt;"",SUMIF(INDIRECT("ИсходныеДанные!$"&amp;$K$4&amp;"$2:$"&amp;$K$4&amp;"$50000"),$B1717&amp;"#"&amp;O$6,INDIRECT("ИсходныеДанные!$J$2:$J$50000")),0)</f>
        <v>0</v>
      </c>
      <c r="P1717" s="3">
        <f ca="1">IF($B1717&lt;&gt;"",SUMIF(INDIRECT("ИсходныеДанные!$"&amp;$K$4&amp;"$2:$"&amp;$K$4&amp;"$50000"),$B1717&amp;"#"&amp;P$6,INDIRECT("ИсходныеДанные!$J$2:$J$50000")),0)</f>
        <v>0</v>
      </c>
      <c r="Q1717" s="3">
        <f ca="1">IF($B1717&lt;&gt;"",SUMIF(INDIRECT("ИсходныеДанные!$"&amp;$K$4&amp;"$2:$"&amp;$K$4&amp;"$50000"),$B1717&amp;"#"&amp;Q$6,INDIRECT("ИсходныеДанные!$J$2:$J$50000")),0)</f>
        <v>0</v>
      </c>
      <c r="R1717" s="3">
        <f ca="1">IF($B1717&lt;&gt;"",SUMIF(INDIRECT("ИсходныеДанные!$"&amp;$K$4&amp;"$2:$"&amp;$K$4&amp;"$50000"),$B1717&amp;"#"&amp;R$6,INDIRECT("ИсходныеДанные!$J$2:$J$50000")),0)</f>
        <v>0</v>
      </c>
      <c r="S1717" s="3">
        <f ca="1">IF($B1717&lt;&gt;"",SUMIF(INDIRECT("ИсходныеДанные!$"&amp;$K$4&amp;"$2:$"&amp;$K$4&amp;"$50000"),$B1717&amp;"#"&amp;S$6,INDIRECT("ИсходныеДанные!$J$2:$J$50000")),0)</f>
        <v>0</v>
      </c>
      <c r="T1717" s="3">
        <f ca="1">IF($B1717&lt;&gt;"",SUMIF(INDIRECT("ИсходныеДанные!$"&amp;$K$4&amp;"$2:$"&amp;$K$4&amp;"$50000"),$B1717&amp;"#"&amp;T$6,INDIRECT("ИсходныеДанные!$J$2:$J$50000")),0)</f>
        <v>0</v>
      </c>
      <c r="U1717" s="3">
        <f ca="1">IF($B1717&lt;&gt;"",SUMIF(INDIRECT("ИсходныеДанные!$"&amp;$K$4&amp;"$2:$"&amp;$K$4&amp;"$50000"),$B1717&amp;"#"&amp;U$6,INDIRECT("ИсходныеДанные!$J$2:$J$50000")),0)</f>
        <v>0</v>
      </c>
      <c r="V1717" s="3">
        <f ca="1">IF($B1717&lt;&gt;"",SUMIF(INDIRECT("ИсходныеДанные!$"&amp;$K$4&amp;"$2:$"&amp;$K$4&amp;"$50000"),$B1717&amp;"#"&amp;V$6,INDIRECT("ИсходныеДанные!$J$2:$J$50000")),0)</f>
        <v>0</v>
      </c>
      <c r="W1717" s="16" t="e">
        <f ca="1">SUM(K1717:V1717)/Пофамильно!$R$1</f>
        <v>#DIV/0!</v>
      </c>
    </row>
    <row r="1718" spans="1:23" x14ac:dyDescent="0.25">
      <c r="A1718" s="10" t="str">
        <f t="shared" ca="1" si="28"/>
        <v>delete</v>
      </c>
      <c r="B1718" s="16" cm="1">
        <f t="array" aca="1" ref="B1718" ca="1">INDIRECT("УникальныеСписки!D"&amp;ROW()-$L$4)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14"/>
      <c r="G1718" s="81" t="str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84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84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84" t="str" cm="1">
        <f t="array" aca="1" ref="J1718" ca="1">_xlfn.XLOOKUP($B1718,INDIRECT(SUBSTITUTE("ИсходныеДанные!$где$2:$где$50000","где",$B$4)),INDIRECT(SUBSTITUTE("ИсходныеДанные!$что$2:$что$50000","что",J$4)),"",0,1)</f>
        <v/>
      </c>
      <c r="K1718" s="3">
        <f ca="1">IF($B1718&lt;&gt;"",SUMIF(INDIRECT("ИсходныеДанные!$"&amp;$K$4&amp;"$2:$"&amp;$K$4&amp;"$50000"),$B1718&amp;"#"&amp;K$6,INDIRECT("ИсходныеДанные!$J$2:$J$50000")),0)</f>
        <v>0</v>
      </c>
      <c r="L1718" s="3">
        <f ca="1">IF($B1718&lt;&gt;"",SUMIF(INDIRECT("ИсходныеДанные!$"&amp;$K$4&amp;"$2:$"&amp;$K$4&amp;"$50000"),$B1718&amp;"#"&amp;L$6,INDIRECT("ИсходныеДанные!$J$2:$J$50000")),0)</f>
        <v>0</v>
      </c>
      <c r="M1718" s="3">
        <f ca="1">IF($B1718&lt;&gt;"",SUMIF(INDIRECT("ИсходныеДанные!$"&amp;$K$4&amp;"$2:$"&amp;$K$4&amp;"$50000"),$B1718&amp;"#"&amp;M$6,INDIRECT("ИсходныеДанные!$J$2:$J$50000")),0)</f>
        <v>0</v>
      </c>
      <c r="N1718" s="3">
        <f ca="1">IF($B1718&lt;&gt;"",SUMIF(INDIRECT("ИсходныеДанные!$"&amp;$K$4&amp;"$2:$"&amp;$K$4&amp;"$50000"),$B1718&amp;"#"&amp;N$6,INDIRECT("ИсходныеДанные!$J$2:$J$50000")),0)</f>
        <v>0</v>
      </c>
      <c r="O1718" s="3">
        <f ca="1">IF($B1718&lt;&gt;"",SUMIF(INDIRECT("ИсходныеДанные!$"&amp;$K$4&amp;"$2:$"&amp;$K$4&amp;"$50000"),$B1718&amp;"#"&amp;O$6,INDIRECT("ИсходныеДанные!$J$2:$J$50000")),0)</f>
        <v>0</v>
      </c>
      <c r="P1718" s="3">
        <f ca="1">IF($B1718&lt;&gt;"",SUMIF(INDIRECT("ИсходныеДанные!$"&amp;$K$4&amp;"$2:$"&amp;$K$4&amp;"$50000"),$B1718&amp;"#"&amp;P$6,INDIRECT("ИсходныеДанные!$J$2:$J$50000")),0)</f>
        <v>0</v>
      </c>
      <c r="Q1718" s="3">
        <f ca="1">IF($B1718&lt;&gt;"",SUMIF(INDIRECT("ИсходныеДанные!$"&amp;$K$4&amp;"$2:$"&amp;$K$4&amp;"$50000"),$B1718&amp;"#"&amp;Q$6,INDIRECT("ИсходныеДанные!$J$2:$J$50000")),0)</f>
        <v>0</v>
      </c>
      <c r="R1718" s="3">
        <f ca="1">IF($B1718&lt;&gt;"",SUMIF(INDIRECT("ИсходныеДанные!$"&amp;$K$4&amp;"$2:$"&amp;$K$4&amp;"$50000"),$B1718&amp;"#"&amp;R$6,INDIRECT("ИсходныеДанные!$J$2:$J$50000")),0)</f>
        <v>0</v>
      </c>
      <c r="S1718" s="3">
        <f ca="1">IF($B1718&lt;&gt;"",SUMIF(INDIRECT("ИсходныеДанные!$"&amp;$K$4&amp;"$2:$"&amp;$K$4&amp;"$50000"),$B1718&amp;"#"&amp;S$6,INDIRECT("ИсходныеДанные!$J$2:$J$50000")),0)</f>
        <v>0</v>
      </c>
      <c r="T1718" s="3">
        <f ca="1">IF($B1718&lt;&gt;"",SUMIF(INDIRECT("ИсходныеДанные!$"&amp;$K$4&amp;"$2:$"&amp;$K$4&amp;"$50000"),$B1718&amp;"#"&amp;T$6,INDIRECT("ИсходныеДанные!$J$2:$J$50000")),0)</f>
        <v>0</v>
      </c>
      <c r="U1718" s="3">
        <f ca="1">IF($B1718&lt;&gt;"",SUMIF(INDIRECT("ИсходныеДанные!$"&amp;$K$4&amp;"$2:$"&amp;$K$4&amp;"$50000"),$B1718&amp;"#"&amp;U$6,INDIRECT("ИсходныеДанные!$J$2:$J$50000")),0)</f>
        <v>0</v>
      </c>
      <c r="V1718" s="3">
        <f ca="1">IF($B1718&lt;&gt;"",SUMIF(INDIRECT("ИсходныеДанные!$"&amp;$K$4&amp;"$2:$"&amp;$K$4&amp;"$50000"),$B1718&amp;"#"&amp;V$6,INDIRECT("ИсходныеДанные!$J$2:$J$50000")),0)</f>
        <v>0</v>
      </c>
      <c r="W1718" s="16" t="e">
        <f ca="1">SUM(K1718:V1718)/Пофамильно!$R$1</f>
        <v>#DIV/0!</v>
      </c>
    </row>
    <row r="1719" spans="1:23" x14ac:dyDescent="0.25">
      <c r="A1719" s="10" t="str">
        <f t="shared" ca="1" si="28"/>
        <v>delete</v>
      </c>
      <c r="B1719" s="16" cm="1">
        <f t="array" aca="1" ref="B1719" ca="1">INDIRECT("УникальныеСписки!D"&amp;ROW()-$L$4)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14"/>
      <c r="G1719" s="81" t="str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84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84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84" t="str" cm="1">
        <f t="array" aca="1" ref="J1719" ca="1">_xlfn.XLOOKUP($B1719,INDIRECT(SUBSTITUTE("ИсходныеДанные!$где$2:$где$50000","где",$B$4)),INDIRECT(SUBSTITUTE("ИсходныеДанные!$что$2:$что$50000","что",J$4)),"",0,1)</f>
        <v/>
      </c>
      <c r="K1719" s="3">
        <f ca="1">IF($B1719&lt;&gt;"",SUMIF(INDIRECT("ИсходныеДанные!$"&amp;$K$4&amp;"$2:$"&amp;$K$4&amp;"$50000"),$B1719&amp;"#"&amp;K$6,INDIRECT("ИсходныеДанные!$J$2:$J$50000")),0)</f>
        <v>0</v>
      </c>
      <c r="L1719" s="3">
        <f ca="1">IF($B1719&lt;&gt;"",SUMIF(INDIRECT("ИсходныеДанные!$"&amp;$K$4&amp;"$2:$"&amp;$K$4&amp;"$50000"),$B1719&amp;"#"&amp;L$6,INDIRECT("ИсходныеДанные!$J$2:$J$50000")),0)</f>
        <v>0</v>
      </c>
      <c r="M1719" s="3">
        <f ca="1">IF($B1719&lt;&gt;"",SUMIF(INDIRECT("ИсходныеДанные!$"&amp;$K$4&amp;"$2:$"&amp;$K$4&amp;"$50000"),$B1719&amp;"#"&amp;M$6,INDIRECT("ИсходныеДанные!$J$2:$J$50000")),0)</f>
        <v>0</v>
      </c>
      <c r="N1719" s="3">
        <f ca="1">IF($B1719&lt;&gt;"",SUMIF(INDIRECT("ИсходныеДанные!$"&amp;$K$4&amp;"$2:$"&amp;$K$4&amp;"$50000"),$B1719&amp;"#"&amp;N$6,INDIRECT("ИсходныеДанные!$J$2:$J$50000")),0)</f>
        <v>0</v>
      </c>
      <c r="O1719" s="3">
        <f ca="1">IF($B1719&lt;&gt;"",SUMIF(INDIRECT("ИсходныеДанные!$"&amp;$K$4&amp;"$2:$"&amp;$K$4&amp;"$50000"),$B1719&amp;"#"&amp;O$6,INDIRECT("ИсходныеДанные!$J$2:$J$50000")),0)</f>
        <v>0</v>
      </c>
      <c r="P1719" s="3">
        <f ca="1">IF($B1719&lt;&gt;"",SUMIF(INDIRECT("ИсходныеДанные!$"&amp;$K$4&amp;"$2:$"&amp;$K$4&amp;"$50000"),$B1719&amp;"#"&amp;P$6,INDIRECT("ИсходныеДанные!$J$2:$J$50000")),0)</f>
        <v>0</v>
      </c>
      <c r="Q1719" s="3">
        <f ca="1">IF($B1719&lt;&gt;"",SUMIF(INDIRECT("ИсходныеДанные!$"&amp;$K$4&amp;"$2:$"&amp;$K$4&amp;"$50000"),$B1719&amp;"#"&amp;Q$6,INDIRECT("ИсходныеДанные!$J$2:$J$50000")),0)</f>
        <v>0</v>
      </c>
      <c r="R1719" s="3">
        <f ca="1">IF($B1719&lt;&gt;"",SUMIF(INDIRECT("ИсходныеДанные!$"&amp;$K$4&amp;"$2:$"&amp;$K$4&amp;"$50000"),$B1719&amp;"#"&amp;R$6,INDIRECT("ИсходныеДанные!$J$2:$J$50000")),0)</f>
        <v>0</v>
      </c>
      <c r="S1719" s="3">
        <f ca="1">IF($B1719&lt;&gt;"",SUMIF(INDIRECT("ИсходныеДанные!$"&amp;$K$4&amp;"$2:$"&amp;$K$4&amp;"$50000"),$B1719&amp;"#"&amp;S$6,INDIRECT("ИсходныеДанные!$J$2:$J$50000")),0)</f>
        <v>0</v>
      </c>
      <c r="T1719" s="3">
        <f ca="1">IF($B1719&lt;&gt;"",SUMIF(INDIRECT("ИсходныеДанные!$"&amp;$K$4&amp;"$2:$"&amp;$K$4&amp;"$50000"),$B1719&amp;"#"&amp;T$6,INDIRECT("ИсходныеДанные!$J$2:$J$50000")),0)</f>
        <v>0</v>
      </c>
      <c r="U1719" s="3">
        <f ca="1">IF($B1719&lt;&gt;"",SUMIF(INDIRECT("ИсходныеДанные!$"&amp;$K$4&amp;"$2:$"&amp;$K$4&amp;"$50000"),$B1719&amp;"#"&amp;U$6,INDIRECT("ИсходныеДанные!$J$2:$J$50000")),0)</f>
        <v>0</v>
      </c>
      <c r="V1719" s="3">
        <f ca="1">IF($B1719&lt;&gt;"",SUMIF(INDIRECT("ИсходныеДанные!$"&amp;$K$4&amp;"$2:$"&amp;$K$4&amp;"$50000"),$B1719&amp;"#"&amp;V$6,INDIRECT("ИсходныеДанные!$J$2:$J$50000")),0)</f>
        <v>0</v>
      </c>
      <c r="W1719" s="16" t="e">
        <f ca="1">SUM(K1719:V1719)/Пофамильно!$R$1</f>
        <v>#DIV/0!</v>
      </c>
    </row>
    <row r="1720" spans="1:23" x14ac:dyDescent="0.25">
      <c r="A1720" s="10" t="str">
        <f t="shared" ca="1" si="28"/>
        <v>delete</v>
      </c>
      <c r="B1720" s="16" cm="1">
        <f t="array" aca="1" ref="B1720" ca="1">INDIRECT("УникальныеСписки!D"&amp;ROW()-$L$4)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14"/>
      <c r="G1720" s="81" t="str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84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84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84" t="str" cm="1">
        <f t="array" aca="1" ref="J1720" ca="1">_xlfn.XLOOKUP($B1720,INDIRECT(SUBSTITUTE("ИсходныеДанные!$где$2:$где$50000","где",$B$4)),INDIRECT(SUBSTITUTE("ИсходныеДанные!$что$2:$что$50000","что",J$4)),"",0,1)</f>
        <v/>
      </c>
      <c r="K1720" s="3">
        <f ca="1">IF($B1720&lt;&gt;"",SUMIF(INDIRECT("ИсходныеДанные!$"&amp;$K$4&amp;"$2:$"&amp;$K$4&amp;"$50000"),$B1720&amp;"#"&amp;K$6,INDIRECT("ИсходныеДанные!$J$2:$J$50000")),0)</f>
        <v>0</v>
      </c>
      <c r="L1720" s="3">
        <f ca="1">IF($B1720&lt;&gt;"",SUMIF(INDIRECT("ИсходныеДанные!$"&amp;$K$4&amp;"$2:$"&amp;$K$4&amp;"$50000"),$B1720&amp;"#"&amp;L$6,INDIRECT("ИсходныеДанные!$J$2:$J$50000")),0)</f>
        <v>0</v>
      </c>
      <c r="M1720" s="3">
        <f ca="1">IF($B1720&lt;&gt;"",SUMIF(INDIRECT("ИсходныеДанные!$"&amp;$K$4&amp;"$2:$"&amp;$K$4&amp;"$50000"),$B1720&amp;"#"&amp;M$6,INDIRECT("ИсходныеДанные!$J$2:$J$50000")),0)</f>
        <v>0</v>
      </c>
      <c r="N1720" s="3">
        <f ca="1">IF($B1720&lt;&gt;"",SUMIF(INDIRECT("ИсходныеДанные!$"&amp;$K$4&amp;"$2:$"&amp;$K$4&amp;"$50000"),$B1720&amp;"#"&amp;N$6,INDIRECT("ИсходныеДанные!$J$2:$J$50000")),0)</f>
        <v>0</v>
      </c>
      <c r="O1720" s="3">
        <f ca="1">IF($B1720&lt;&gt;"",SUMIF(INDIRECT("ИсходныеДанные!$"&amp;$K$4&amp;"$2:$"&amp;$K$4&amp;"$50000"),$B1720&amp;"#"&amp;O$6,INDIRECT("ИсходныеДанные!$J$2:$J$50000")),0)</f>
        <v>0</v>
      </c>
      <c r="P1720" s="3">
        <f ca="1">IF($B1720&lt;&gt;"",SUMIF(INDIRECT("ИсходныеДанные!$"&amp;$K$4&amp;"$2:$"&amp;$K$4&amp;"$50000"),$B1720&amp;"#"&amp;P$6,INDIRECT("ИсходныеДанные!$J$2:$J$50000")),0)</f>
        <v>0</v>
      </c>
      <c r="Q1720" s="3">
        <f ca="1">IF($B1720&lt;&gt;"",SUMIF(INDIRECT("ИсходныеДанные!$"&amp;$K$4&amp;"$2:$"&amp;$K$4&amp;"$50000"),$B1720&amp;"#"&amp;Q$6,INDIRECT("ИсходныеДанные!$J$2:$J$50000")),0)</f>
        <v>0</v>
      </c>
      <c r="R1720" s="3">
        <f ca="1">IF($B1720&lt;&gt;"",SUMIF(INDIRECT("ИсходныеДанные!$"&amp;$K$4&amp;"$2:$"&amp;$K$4&amp;"$50000"),$B1720&amp;"#"&amp;R$6,INDIRECT("ИсходныеДанные!$J$2:$J$50000")),0)</f>
        <v>0</v>
      </c>
      <c r="S1720" s="3">
        <f ca="1">IF($B1720&lt;&gt;"",SUMIF(INDIRECT("ИсходныеДанные!$"&amp;$K$4&amp;"$2:$"&amp;$K$4&amp;"$50000"),$B1720&amp;"#"&amp;S$6,INDIRECT("ИсходныеДанные!$J$2:$J$50000")),0)</f>
        <v>0</v>
      </c>
      <c r="T1720" s="3">
        <f ca="1">IF($B1720&lt;&gt;"",SUMIF(INDIRECT("ИсходныеДанные!$"&amp;$K$4&amp;"$2:$"&amp;$K$4&amp;"$50000"),$B1720&amp;"#"&amp;T$6,INDIRECT("ИсходныеДанные!$J$2:$J$50000")),0)</f>
        <v>0</v>
      </c>
      <c r="U1720" s="3">
        <f ca="1">IF($B1720&lt;&gt;"",SUMIF(INDIRECT("ИсходныеДанные!$"&amp;$K$4&amp;"$2:$"&amp;$K$4&amp;"$50000"),$B1720&amp;"#"&amp;U$6,INDIRECT("ИсходныеДанные!$J$2:$J$50000")),0)</f>
        <v>0</v>
      </c>
      <c r="V1720" s="3">
        <f ca="1">IF($B1720&lt;&gt;"",SUMIF(INDIRECT("ИсходныеДанные!$"&amp;$K$4&amp;"$2:$"&amp;$K$4&amp;"$50000"),$B1720&amp;"#"&amp;V$6,INDIRECT("ИсходныеДанные!$J$2:$J$50000")),0)</f>
        <v>0</v>
      </c>
      <c r="W1720" s="16" t="e">
        <f ca="1">SUM(K1720:V1720)/Пофамильно!$R$1</f>
        <v>#DIV/0!</v>
      </c>
    </row>
    <row r="1721" spans="1:23" x14ac:dyDescent="0.25">
      <c r="A1721" s="10" t="str">
        <f t="shared" ca="1" si="28"/>
        <v>delete</v>
      </c>
      <c r="B1721" s="16" cm="1">
        <f t="array" aca="1" ref="B1721" ca="1">INDIRECT("УникальныеСписки!D"&amp;ROW()-$L$4)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14"/>
      <c r="G1721" s="81" t="str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84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84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84" t="str" cm="1">
        <f t="array" aca="1" ref="J1721" ca="1">_xlfn.XLOOKUP($B1721,INDIRECT(SUBSTITUTE("ИсходныеДанные!$где$2:$где$50000","где",$B$4)),INDIRECT(SUBSTITUTE("ИсходныеДанные!$что$2:$что$50000","что",J$4)),"",0,1)</f>
        <v/>
      </c>
      <c r="K1721" s="3">
        <f ca="1">IF($B1721&lt;&gt;"",SUMIF(INDIRECT("ИсходныеДанные!$"&amp;$K$4&amp;"$2:$"&amp;$K$4&amp;"$50000"),$B1721&amp;"#"&amp;K$6,INDIRECT("ИсходныеДанные!$J$2:$J$50000")),0)</f>
        <v>0</v>
      </c>
      <c r="L1721" s="3">
        <f ca="1">IF($B1721&lt;&gt;"",SUMIF(INDIRECT("ИсходныеДанные!$"&amp;$K$4&amp;"$2:$"&amp;$K$4&amp;"$50000"),$B1721&amp;"#"&amp;L$6,INDIRECT("ИсходныеДанные!$J$2:$J$50000")),0)</f>
        <v>0</v>
      </c>
      <c r="M1721" s="3">
        <f ca="1">IF($B1721&lt;&gt;"",SUMIF(INDIRECT("ИсходныеДанные!$"&amp;$K$4&amp;"$2:$"&amp;$K$4&amp;"$50000"),$B1721&amp;"#"&amp;M$6,INDIRECT("ИсходныеДанные!$J$2:$J$50000")),0)</f>
        <v>0</v>
      </c>
      <c r="N1721" s="3">
        <f ca="1">IF($B1721&lt;&gt;"",SUMIF(INDIRECT("ИсходныеДанные!$"&amp;$K$4&amp;"$2:$"&amp;$K$4&amp;"$50000"),$B1721&amp;"#"&amp;N$6,INDIRECT("ИсходныеДанные!$J$2:$J$50000")),0)</f>
        <v>0</v>
      </c>
      <c r="O1721" s="3">
        <f ca="1">IF($B1721&lt;&gt;"",SUMIF(INDIRECT("ИсходныеДанные!$"&amp;$K$4&amp;"$2:$"&amp;$K$4&amp;"$50000"),$B1721&amp;"#"&amp;O$6,INDIRECT("ИсходныеДанные!$J$2:$J$50000")),0)</f>
        <v>0</v>
      </c>
      <c r="P1721" s="3">
        <f ca="1">IF($B1721&lt;&gt;"",SUMIF(INDIRECT("ИсходныеДанные!$"&amp;$K$4&amp;"$2:$"&amp;$K$4&amp;"$50000"),$B1721&amp;"#"&amp;P$6,INDIRECT("ИсходныеДанные!$J$2:$J$50000")),0)</f>
        <v>0</v>
      </c>
      <c r="Q1721" s="3">
        <f ca="1">IF($B1721&lt;&gt;"",SUMIF(INDIRECT("ИсходныеДанные!$"&amp;$K$4&amp;"$2:$"&amp;$K$4&amp;"$50000"),$B1721&amp;"#"&amp;Q$6,INDIRECT("ИсходныеДанные!$J$2:$J$50000")),0)</f>
        <v>0</v>
      </c>
      <c r="R1721" s="3">
        <f ca="1">IF($B1721&lt;&gt;"",SUMIF(INDIRECT("ИсходныеДанные!$"&amp;$K$4&amp;"$2:$"&amp;$K$4&amp;"$50000"),$B1721&amp;"#"&amp;R$6,INDIRECT("ИсходныеДанные!$J$2:$J$50000")),0)</f>
        <v>0</v>
      </c>
      <c r="S1721" s="3">
        <f ca="1">IF($B1721&lt;&gt;"",SUMIF(INDIRECT("ИсходныеДанные!$"&amp;$K$4&amp;"$2:$"&amp;$K$4&amp;"$50000"),$B1721&amp;"#"&amp;S$6,INDIRECT("ИсходныеДанные!$J$2:$J$50000")),0)</f>
        <v>0</v>
      </c>
      <c r="T1721" s="3">
        <f ca="1">IF($B1721&lt;&gt;"",SUMIF(INDIRECT("ИсходныеДанные!$"&amp;$K$4&amp;"$2:$"&amp;$K$4&amp;"$50000"),$B1721&amp;"#"&amp;T$6,INDIRECT("ИсходныеДанные!$J$2:$J$50000")),0)</f>
        <v>0</v>
      </c>
      <c r="U1721" s="3">
        <f ca="1">IF($B1721&lt;&gt;"",SUMIF(INDIRECT("ИсходныеДанные!$"&amp;$K$4&amp;"$2:$"&amp;$K$4&amp;"$50000"),$B1721&amp;"#"&amp;U$6,INDIRECT("ИсходныеДанные!$J$2:$J$50000")),0)</f>
        <v>0</v>
      </c>
      <c r="V1721" s="3">
        <f ca="1">IF($B1721&lt;&gt;"",SUMIF(INDIRECT("ИсходныеДанные!$"&amp;$K$4&amp;"$2:$"&amp;$K$4&amp;"$50000"),$B1721&amp;"#"&amp;V$6,INDIRECT("ИсходныеДанные!$J$2:$J$50000")),0)</f>
        <v>0</v>
      </c>
      <c r="W1721" s="16" t="e">
        <f ca="1">SUM(K1721:V1721)/Пофамильно!$R$1</f>
        <v>#DIV/0!</v>
      </c>
    </row>
    <row r="1722" spans="1:23" x14ac:dyDescent="0.25">
      <c r="A1722" s="10" t="str">
        <f t="shared" ca="1" si="28"/>
        <v>delete</v>
      </c>
      <c r="B1722" s="16" cm="1">
        <f t="array" aca="1" ref="B1722" ca="1">INDIRECT("УникальныеСписки!D"&amp;ROW()-$L$4)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14"/>
      <c r="G1722" s="81" t="str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84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84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84" t="str" cm="1">
        <f t="array" aca="1" ref="J1722" ca="1">_xlfn.XLOOKUP($B1722,INDIRECT(SUBSTITUTE("ИсходныеДанные!$где$2:$где$50000","где",$B$4)),INDIRECT(SUBSTITUTE("ИсходныеДанные!$что$2:$что$50000","что",J$4)),"",0,1)</f>
        <v/>
      </c>
      <c r="K1722" s="3">
        <f ca="1">IF($B1722&lt;&gt;"",SUMIF(INDIRECT("ИсходныеДанные!$"&amp;$K$4&amp;"$2:$"&amp;$K$4&amp;"$50000"),$B1722&amp;"#"&amp;K$6,INDIRECT("ИсходныеДанные!$J$2:$J$50000")),0)</f>
        <v>0</v>
      </c>
      <c r="L1722" s="3">
        <f ca="1">IF($B1722&lt;&gt;"",SUMIF(INDIRECT("ИсходныеДанные!$"&amp;$K$4&amp;"$2:$"&amp;$K$4&amp;"$50000"),$B1722&amp;"#"&amp;L$6,INDIRECT("ИсходныеДанные!$J$2:$J$50000")),0)</f>
        <v>0</v>
      </c>
      <c r="M1722" s="3">
        <f ca="1">IF($B1722&lt;&gt;"",SUMIF(INDIRECT("ИсходныеДанные!$"&amp;$K$4&amp;"$2:$"&amp;$K$4&amp;"$50000"),$B1722&amp;"#"&amp;M$6,INDIRECT("ИсходныеДанные!$J$2:$J$50000")),0)</f>
        <v>0</v>
      </c>
      <c r="N1722" s="3">
        <f ca="1">IF($B1722&lt;&gt;"",SUMIF(INDIRECT("ИсходныеДанные!$"&amp;$K$4&amp;"$2:$"&amp;$K$4&amp;"$50000"),$B1722&amp;"#"&amp;N$6,INDIRECT("ИсходныеДанные!$J$2:$J$50000")),0)</f>
        <v>0</v>
      </c>
      <c r="O1722" s="3">
        <f ca="1">IF($B1722&lt;&gt;"",SUMIF(INDIRECT("ИсходныеДанные!$"&amp;$K$4&amp;"$2:$"&amp;$K$4&amp;"$50000"),$B1722&amp;"#"&amp;O$6,INDIRECT("ИсходныеДанные!$J$2:$J$50000")),0)</f>
        <v>0</v>
      </c>
      <c r="P1722" s="3">
        <f ca="1">IF($B1722&lt;&gt;"",SUMIF(INDIRECT("ИсходныеДанные!$"&amp;$K$4&amp;"$2:$"&amp;$K$4&amp;"$50000"),$B1722&amp;"#"&amp;P$6,INDIRECT("ИсходныеДанные!$J$2:$J$50000")),0)</f>
        <v>0</v>
      </c>
      <c r="Q1722" s="3">
        <f ca="1">IF($B1722&lt;&gt;"",SUMIF(INDIRECT("ИсходныеДанные!$"&amp;$K$4&amp;"$2:$"&amp;$K$4&amp;"$50000"),$B1722&amp;"#"&amp;Q$6,INDIRECT("ИсходныеДанные!$J$2:$J$50000")),0)</f>
        <v>0</v>
      </c>
      <c r="R1722" s="3">
        <f ca="1">IF($B1722&lt;&gt;"",SUMIF(INDIRECT("ИсходныеДанные!$"&amp;$K$4&amp;"$2:$"&amp;$K$4&amp;"$50000"),$B1722&amp;"#"&amp;R$6,INDIRECT("ИсходныеДанные!$J$2:$J$50000")),0)</f>
        <v>0</v>
      </c>
      <c r="S1722" s="3">
        <f ca="1">IF($B1722&lt;&gt;"",SUMIF(INDIRECT("ИсходныеДанные!$"&amp;$K$4&amp;"$2:$"&amp;$K$4&amp;"$50000"),$B1722&amp;"#"&amp;S$6,INDIRECT("ИсходныеДанные!$J$2:$J$50000")),0)</f>
        <v>0</v>
      </c>
      <c r="T1722" s="3">
        <f ca="1">IF($B1722&lt;&gt;"",SUMIF(INDIRECT("ИсходныеДанные!$"&amp;$K$4&amp;"$2:$"&amp;$K$4&amp;"$50000"),$B1722&amp;"#"&amp;T$6,INDIRECT("ИсходныеДанные!$J$2:$J$50000")),0)</f>
        <v>0</v>
      </c>
      <c r="U1722" s="3">
        <f ca="1">IF($B1722&lt;&gt;"",SUMIF(INDIRECT("ИсходныеДанные!$"&amp;$K$4&amp;"$2:$"&amp;$K$4&amp;"$50000"),$B1722&amp;"#"&amp;U$6,INDIRECT("ИсходныеДанные!$J$2:$J$50000")),0)</f>
        <v>0</v>
      </c>
      <c r="V1722" s="3">
        <f ca="1">IF($B1722&lt;&gt;"",SUMIF(INDIRECT("ИсходныеДанные!$"&amp;$K$4&amp;"$2:$"&amp;$K$4&amp;"$50000"),$B1722&amp;"#"&amp;V$6,INDIRECT("ИсходныеДанные!$J$2:$J$50000")),0)</f>
        <v>0</v>
      </c>
      <c r="W1722" s="16" t="e">
        <f ca="1">SUM(K1722:V1722)/Пофамильно!$R$1</f>
        <v>#DIV/0!</v>
      </c>
    </row>
    <row r="1723" spans="1:23" x14ac:dyDescent="0.25">
      <c r="A1723" s="10" t="str">
        <f t="shared" ca="1" si="28"/>
        <v>delete</v>
      </c>
      <c r="B1723" s="16" cm="1">
        <f t="array" aca="1" ref="B1723" ca="1">INDIRECT("УникальныеСписки!D"&amp;ROW()-$L$4)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14"/>
      <c r="G1723" s="81" t="str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84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84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84" t="str" cm="1">
        <f t="array" aca="1" ref="J1723" ca="1">_xlfn.XLOOKUP($B1723,INDIRECT(SUBSTITUTE("ИсходныеДанные!$где$2:$где$50000","где",$B$4)),INDIRECT(SUBSTITUTE("ИсходныеДанные!$что$2:$что$50000","что",J$4)),"",0,1)</f>
        <v/>
      </c>
      <c r="K1723" s="3">
        <f ca="1">IF($B1723&lt;&gt;"",SUMIF(INDIRECT("ИсходныеДанные!$"&amp;$K$4&amp;"$2:$"&amp;$K$4&amp;"$50000"),$B1723&amp;"#"&amp;K$6,INDIRECT("ИсходныеДанные!$J$2:$J$50000")),0)</f>
        <v>0</v>
      </c>
      <c r="L1723" s="3">
        <f ca="1">IF($B1723&lt;&gt;"",SUMIF(INDIRECT("ИсходныеДанные!$"&amp;$K$4&amp;"$2:$"&amp;$K$4&amp;"$50000"),$B1723&amp;"#"&amp;L$6,INDIRECT("ИсходныеДанные!$J$2:$J$50000")),0)</f>
        <v>0</v>
      </c>
      <c r="M1723" s="3">
        <f ca="1">IF($B1723&lt;&gt;"",SUMIF(INDIRECT("ИсходныеДанные!$"&amp;$K$4&amp;"$2:$"&amp;$K$4&amp;"$50000"),$B1723&amp;"#"&amp;M$6,INDIRECT("ИсходныеДанные!$J$2:$J$50000")),0)</f>
        <v>0</v>
      </c>
      <c r="N1723" s="3">
        <f ca="1">IF($B1723&lt;&gt;"",SUMIF(INDIRECT("ИсходныеДанные!$"&amp;$K$4&amp;"$2:$"&amp;$K$4&amp;"$50000"),$B1723&amp;"#"&amp;N$6,INDIRECT("ИсходныеДанные!$J$2:$J$50000")),0)</f>
        <v>0</v>
      </c>
      <c r="O1723" s="3">
        <f ca="1">IF($B1723&lt;&gt;"",SUMIF(INDIRECT("ИсходныеДанные!$"&amp;$K$4&amp;"$2:$"&amp;$K$4&amp;"$50000"),$B1723&amp;"#"&amp;O$6,INDIRECT("ИсходныеДанные!$J$2:$J$50000")),0)</f>
        <v>0</v>
      </c>
      <c r="P1723" s="3">
        <f ca="1">IF($B1723&lt;&gt;"",SUMIF(INDIRECT("ИсходныеДанные!$"&amp;$K$4&amp;"$2:$"&amp;$K$4&amp;"$50000"),$B1723&amp;"#"&amp;P$6,INDIRECT("ИсходныеДанные!$J$2:$J$50000")),0)</f>
        <v>0</v>
      </c>
      <c r="Q1723" s="3">
        <f ca="1">IF($B1723&lt;&gt;"",SUMIF(INDIRECT("ИсходныеДанные!$"&amp;$K$4&amp;"$2:$"&amp;$K$4&amp;"$50000"),$B1723&amp;"#"&amp;Q$6,INDIRECT("ИсходныеДанные!$J$2:$J$50000")),0)</f>
        <v>0</v>
      </c>
      <c r="R1723" s="3">
        <f ca="1">IF($B1723&lt;&gt;"",SUMIF(INDIRECT("ИсходныеДанные!$"&amp;$K$4&amp;"$2:$"&amp;$K$4&amp;"$50000"),$B1723&amp;"#"&amp;R$6,INDIRECT("ИсходныеДанные!$J$2:$J$50000")),0)</f>
        <v>0</v>
      </c>
      <c r="S1723" s="3">
        <f ca="1">IF($B1723&lt;&gt;"",SUMIF(INDIRECT("ИсходныеДанные!$"&amp;$K$4&amp;"$2:$"&amp;$K$4&amp;"$50000"),$B1723&amp;"#"&amp;S$6,INDIRECT("ИсходныеДанные!$J$2:$J$50000")),0)</f>
        <v>0</v>
      </c>
      <c r="T1723" s="3">
        <f ca="1">IF($B1723&lt;&gt;"",SUMIF(INDIRECT("ИсходныеДанные!$"&amp;$K$4&amp;"$2:$"&amp;$K$4&amp;"$50000"),$B1723&amp;"#"&amp;T$6,INDIRECT("ИсходныеДанные!$J$2:$J$50000")),0)</f>
        <v>0</v>
      </c>
      <c r="U1723" s="3">
        <f ca="1">IF($B1723&lt;&gt;"",SUMIF(INDIRECT("ИсходныеДанные!$"&amp;$K$4&amp;"$2:$"&amp;$K$4&amp;"$50000"),$B1723&amp;"#"&amp;U$6,INDIRECT("ИсходныеДанные!$J$2:$J$50000")),0)</f>
        <v>0</v>
      </c>
      <c r="V1723" s="3">
        <f ca="1">IF($B1723&lt;&gt;"",SUMIF(INDIRECT("ИсходныеДанные!$"&amp;$K$4&amp;"$2:$"&amp;$K$4&amp;"$50000"),$B1723&amp;"#"&amp;V$6,INDIRECT("ИсходныеДанные!$J$2:$J$50000")),0)</f>
        <v>0</v>
      </c>
      <c r="W1723" s="16" t="e">
        <f ca="1">SUM(K1723:V1723)/Пофамильно!$R$1</f>
        <v>#DIV/0!</v>
      </c>
    </row>
    <row r="1724" spans="1:23" x14ac:dyDescent="0.25">
      <c r="A1724" s="10" t="str">
        <f t="shared" ca="1" si="28"/>
        <v>delete</v>
      </c>
      <c r="B1724" s="16" cm="1">
        <f t="array" aca="1" ref="B1724" ca="1">INDIRECT("УникальныеСписки!D"&amp;ROW()-$L$4)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14"/>
      <c r="G1724" s="81" t="str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84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84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84" t="str" cm="1">
        <f t="array" aca="1" ref="J1724" ca="1">_xlfn.XLOOKUP($B1724,INDIRECT(SUBSTITUTE("ИсходныеДанные!$где$2:$где$50000","где",$B$4)),INDIRECT(SUBSTITUTE("ИсходныеДанные!$что$2:$что$50000","что",J$4)),"",0,1)</f>
        <v/>
      </c>
      <c r="K1724" s="3">
        <f ca="1">IF($B1724&lt;&gt;"",SUMIF(INDIRECT("ИсходныеДанные!$"&amp;$K$4&amp;"$2:$"&amp;$K$4&amp;"$50000"),$B1724&amp;"#"&amp;K$6,INDIRECT("ИсходныеДанные!$J$2:$J$50000")),0)</f>
        <v>0</v>
      </c>
      <c r="L1724" s="3">
        <f ca="1">IF($B1724&lt;&gt;"",SUMIF(INDIRECT("ИсходныеДанные!$"&amp;$K$4&amp;"$2:$"&amp;$K$4&amp;"$50000"),$B1724&amp;"#"&amp;L$6,INDIRECT("ИсходныеДанные!$J$2:$J$50000")),0)</f>
        <v>0</v>
      </c>
      <c r="M1724" s="3">
        <f ca="1">IF($B1724&lt;&gt;"",SUMIF(INDIRECT("ИсходныеДанные!$"&amp;$K$4&amp;"$2:$"&amp;$K$4&amp;"$50000"),$B1724&amp;"#"&amp;M$6,INDIRECT("ИсходныеДанные!$J$2:$J$50000")),0)</f>
        <v>0</v>
      </c>
      <c r="N1724" s="3">
        <f ca="1">IF($B1724&lt;&gt;"",SUMIF(INDIRECT("ИсходныеДанные!$"&amp;$K$4&amp;"$2:$"&amp;$K$4&amp;"$50000"),$B1724&amp;"#"&amp;N$6,INDIRECT("ИсходныеДанные!$J$2:$J$50000")),0)</f>
        <v>0</v>
      </c>
      <c r="O1724" s="3">
        <f ca="1">IF($B1724&lt;&gt;"",SUMIF(INDIRECT("ИсходныеДанные!$"&amp;$K$4&amp;"$2:$"&amp;$K$4&amp;"$50000"),$B1724&amp;"#"&amp;O$6,INDIRECT("ИсходныеДанные!$J$2:$J$50000")),0)</f>
        <v>0</v>
      </c>
      <c r="P1724" s="3">
        <f ca="1">IF($B1724&lt;&gt;"",SUMIF(INDIRECT("ИсходныеДанные!$"&amp;$K$4&amp;"$2:$"&amp;$K$4&amp;"$50000"),$B1724&amp;"#"&amp;P$6,INDIRECT("ИсходныеДанные!$J$2:$J$50000")),0)</f>
        <v>0</v>
      </c>
      <c r="Q1724" s="3">
        <f ca="1">IF($B1724&lt;&gt;"",SUMIF(INDIRECT("ИсходныеДанные!$"&amp;$K$4&amp;"$2:$"&amp;$K$4&amp;"$50000"),$B1724&amp;"#"&amp;Q$6,INDIRECT("ИсходныеДанные!$J$2:$J$50000")),0)</f>
        <v>0</v>
      </c>
      <c r="R1724" s="3">
        <f ca="1">IF($B1724&lt;&gt;"",SUMIF(INDIRECT("ИсходныеДанные!$"&amp;$K$4&amp;"$2:$"&amp;$K$4&amp;"$50000"),$B1724&amp;"#"&amp;R$6,INDIRECT("ИсходныеДанные!$J$2:$J$50000")),0)</f>
        <v>0</v>
      </c>
      <c r="S1724" s="3">
        <f ca="1">IF($B1724&lt;&gt;"",SUMIF(INDIRECT("ИсходныеДанные!$"&amp;$K$4&amp;"$2:$"&amp;$K$4&amp;"$50000"),$B1724&amp;"#"&amp;S$6,INDIRECT("ИсходныеДанные!$J$2:$J$50000")),0)</f>
        <v>0</v>
      </c>
      <c r="T1724" s="3">
        <f ca="1">IF($B1724&lt;&gt;"",SUMIF(INDIRECT("ИсходныеДанные!$"&amp;$K$4&amp;"$2:$"&amp;$K$4&amp;"$50000"),$B1724&amp;"#"&amp;T$6,INDIRECT("ИсходныеДанные!$J$2:$J$50000")),0)</f>
        <v>0</v>
      </c>
      <c r="U1724" s="3">
        <f ca="1">IF($B1724&lt;&gt;"",SUMIF(INDIRECT("ИсходныеДанные!$"&amp;$K$4&amp;"$2:$"&amp;$K$4&amp;"$50000"),$B1724&amp;"#"&amp;U$6,INDIRECT("ИсходныеДанные!$J$2:$J$50000")),0)</f>
        <v>0</v>
      </c>
      <c r="V1724" s="3">
        <f ca="1">IF($B1724&lt;&gt;"",SUMIF(INDIRECT("ИсходныеДанные!$"&amp;$K$4&amp;"$2:$"&amp;$K$4&amp;"$50000"),$B1724&amp;"#"&amp;V$6,INDIRECT("ИсходныеДанные!$J$2:$J$50000")),0)</f>
        <v>0</v>
      </c>
      <c r="W1724" s="16" t="e">
        <f ca="1">SUM(K1724:V1724)/Пофамильно!$R$1</f>
        <v>#DIV/0!</v>
      </c>
    </row>
    <row r="1725" spans="1:23" x14ac:dyDescent="0.25">
      <c r="A1725" s="10" t="str">
        <f t="shared" ca="1" si="28"/>
        <v>delete</v>
      </c>
      <c r="B1725" s="16" cm="1">
        <f t="array" aca="1" ref="B1725" ca="1">INDIRECT("УникальныеСписки!D"&amp;ROW()-$L$4)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14"/>
      <c r="G1725" s="81" t="str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84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84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84" t="str" cm="1">
        <f t="array" aca="1" ref="J1725" ca="1">_xlfn.XLOOKUP($B1725,INDIRECT(SUBSTITUTE("ИсходныеДанные!$где$2:$где$50000","где",$B$4)),INDIRECT(SUBSTITUTE("ИсходныеДанные!$что$2:$что$50000","что",J$4)),"",0,1)</f>
        <v/>
      </c>
      <c r="K1725" s="3">
        <f ca="1">IF($B1725&lt;&gt;"",SUMIF(INDIRECT("ИсходныеДанные!$"&amp;$K$4&amp;"$2:$"&amp;$K$4&amp;"$50000"),$B1725&amp;"#"&amp;K$6,INDIRECT("ИсходныеДанные!$J$2:$J$50000")),0)</f>
        <v>0</v>
      </c>
      <c r="L1725" s="3">
        <f ca="1">IF($B1725&lt;&gt;"",SUMIF(INDIRECT("ИсходныеДанные!$"&amp;$K$4&amp;"$2:$"&amp;$K$4&amp;"$50000"),$B1725&amp;"#"&amp;L$6,INDIRECT("ИсходныеДанные!$J$2:$J$50000")),0)</f>
        <v>0</v>
      </c>
      <c r="M1725" s="3">
        <f ca="1">IF($B1725&lt;&gt;"",SUMIF(INDIRECT("ИсходныеДанные!$"&amp;$K$4&amp;"$2:$"&amp;$K$4&amp;"$50000"),$B1725&amp;"#"&amp;M$6,INDIRECT("ИсходныеДанные!$J$2:$J$50000")),0)</f>
        <v>0</v>
      </c>
      <c r="N1725" s="3">
        <f ca="1">IF($B1725&lt;&gt;"",SUMIF(INDIRECT("ИсходныеДанные!$"&amp;$K$4&amp;"$2:$"&amp;$K$4&amp;"$50000"),$B1725&amp;"#"&amp;N$6,INDIRECT("ИсходныеДанные!$J$2:$J$50000")),0)</f>
        <v>0</v>
      </c>
      <c r="O1725" s="3">
        <f ca="1">IF($B1725&lt;&gt;"",SUMIF(INDIRECT("ИсходныеДанные!$"&amp;$K$4&amp;"$2:$"&amp;$K$4&amp;"$50000"),$B1725&amp;"#"&amp;O$6,INDIRECT("ИсходныеДанные!$J$2:$J$50000")),0)</f>
        <v>0</v>
      </c>
      <c r="P1725" s="3">
        <f ca="1">IF($B1725&lt;&gt;"",SUMIF(INDIRECT("ИсходныеДанные!$"&amp;$K$4&amp;"$2:$"&amp;$K$4&amp;"$50000"),$B1725&amp;"#"&amp;P$6,INDIRECT("ИсходныеДанные!$J$2:$J$50000")),0)</f>
        <v>0</v>
      </c>
      <c r="Q1725" s="3">
        <f ca="1">IF($B1725&lt;&gt;"",SUMIF(INDIRECT("ИсходныеДанные!$"&amp;$K$4&amp;"$2:$"&amp;$K$4&amp;"$50000"),$B1725&amp;"#"&amp;Q$6,INDIRECT("ИсходныеДанные!$J$2:$J$50000")),0)</f>
        <v>0</v>
      </c>
      <c r="R1725" s="3">
        <f ca="1">IF($B1725&lt;&gt;"",SUMIF(INDIRECT("ИсходныеДанные!$"&amp;$K$4&amp;"$2:$"&amp;$K$4&amp;"$50000"),$B1725&amp;"#"&amp;R$6,INDIRECT("ИсходныеДанные!$J$2:$J$50000")),0)</f>
        <v>0</v>
      </c>
      <c r="S1725" s="3">
        <f ca="1">IF($B1725&lt;&gt;"",SUMIF(INDIRECT("ИсходныеДанные!$"&amp;$K$4&amp;"$2:$"&amp;$K$4&amp;"$50000"),$B1725&amp;"#"&amp;S$6,INDIRECT("ИсходныеДанные!$J$2:$J$50000")),0)</f>
        <v>0</v>
      </c>
      <c r="T1725" s="3">
        <f ca="1">IF($B1725&lt;&gt;"",SUMIF(INDIRECT("ИсходныеДанные!$"&amp;$K$4&amp;"$2:$"&amp;$K$4&amp;"$50000"),$B1725&amp;"#"&amp;T$6,INDIRECT("ИсходныеДанные!$J$2:$J$50000")),0)</f>
        <v>0</v>
      </c>
      <c r="U1725" s="3">
        <f ca="1">IF($B1725&lt;&gt;"",SUMIF(INDIRECT("ИсходныеДанные!$"&amp;$K$4&amp;"$2:$"&amp;$K$4&amp;"$50000"),$B1725&amp;"#"&amp;U$6,INDIRECT("ИсходныеДанные!$J$2:$J$50000")),0)</f>
        <v>0</v>
      </c>
      <c r="V1725" s="3">
        <f ca="1">IF($B1725&lt;&gt;"",SUMIF(INDIRECT("ИсходныеДанные!$"&amp;$K$4&amp;"$2:$"&amp;$K$4&amp;"$50000"),$B1725&amp;"#"&amp;V$6,INDIRECT("ИсходныеДанные!$J$2:$J$50000")),0)</f>
        <v>0</v>
      </c>
      <c r="W1725" s="16" t="e">
        <f ca="1">SUM(K1725:V1725)/Пофамильно!$R$1</f>
        <v>#DIV/0!</v>
      </c>
    </row>
    <row r="1726" spans="1:23" x14ac:dyDescent="0.25">
      <c r="A1726" s="10" t="str">
        <f t="shared" ca="1" si="28"/>
        <v>delete</v>
      </c>
      <c r="B1726" s="16" cm="1">
        <f t="array" aca="1" ref="B1726" ca="1">INDIRECT("УникальныеСписки!D"&amp;ROW()-$L$4)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14"/>
      <c r="G1726" s="81" t="str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84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84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84" t="str" cm="1">
        <f t="array" aca="1" ref="J1726" ca="1">_xlfn.XLOOKUP($B1726,INDIRECT(SUBSTITUTE("ИсходныеДанные!$где$2:$где$50000","где",$B$4)),INDIRECT(SUBSTITUTE("ИсходныеДанные!$что$2:$что$50000","что",J$4)),"",0,1)</f>
        <v/>
      </c>
      <c r="K1726" s="3">
        <f ca="1">IF($B1726&lt;&gt;"",SUMIF(INDIRECT("ИсходныеДанные!$"&amp;$K$4&amp;"$2:$"&amp;$K$4&amp;"$50000"),$B1726&amp;"#"&amp;K$6,INDIRECT("ИсходныеДанные!$J$2:$J$50000")),0)</f>
        <v>0</v>
      </c>
      <c r="L1726" s="3">
        <f ca="1">IF($B1726&lt;&gt;"",SUMIF(INDIRECT("ИсходныеДанные!$"&amp;$K$4&amp;"$2:$"&amp;$K$4&amp;"$50000"),$B1726&amp;"#"&amp;L$6,INDIRECT("ИсходныеДанные!$J$2:$J$50000")),0)</f>
        <v>0</v>
      </c>
      <c r="M1726" s="3">
        <f ca="1">IF($B1726&lt;&gt;"",SUMIF(INDIRECT("ИсходныеДанные!$"&amp;$K$4&amp;"$2:$"&amp;$K$4&amp;"$50000"),$B1726&amp;"#"&amp;M$6,INDIRECT("ИсходныеДанные!$J$2:$J$50000")),0)</f>
        <v>0</v>
      </c>
      <c r="N1726" s="3">
        <f ca="1">IF($B1726&lt;&gt;"",SUMIF(INDIRECT("ИсходныеДанные!$"&amp;$K$4&amp;"$2:$"&amp;$K$4&amp;"$50000"),$B1726&amp;"#"&amp;N$6,INDIRECT("ИсходныеДанные!$J$2:$J$50000")),0)</f>
        <v>0</v>
      </c>
      <c r="O1726" s="3">
        <f ca="1">IF($B1726&lt;&gt;"",SUMIF(INDIRECT("ИсходныеДанные!$"&amp;$K$4&amp;"$2:$"&amp;$K$4&amp;"$50000"),$B1726&amp;"#"&amp;O$6,INDIRECT("ИсходныеДанные!$J$2:$J$50000")),0)</f>
        <v>0</v>
      </c>
      <c r="P1726" s="3">
        <f ca="1">IF($B1726&lt;&gt;"",SUMIF(INDIRECT("ИсходныеДанные!$"&amp;$K$4&amp;"$2:$"&amp;$K$4&amp;"$50000"),$B1726&amp;"#"&amp;P$6,INDIRECT("ИсходныеДанные!$J$2:$J$50000")),0)</f>
        <v>0</v>
      </c>
      <c r="Q1726" s="3">
        <f ca="1">IF($B1726&lt;&gt;"",SUMIF(INDIRECT("ИсходныеДанные!$"&amp;$K$4&amp;"$2:$"&amp;$K$4&amp;"$50000"),$B1726&amp;"#"&amp;Q$6,INDIRECT("ИсходныеДанные!$J$2:$J$50000")),0)</f>
        <v>0</v>
      </c>
      <c r="R1726" s="3">
        <f ca="1">IF($B1726&lt;&gt;"",SUMIF(INDIRECT("ИсходныеДанные!$"&amp;$K$4&amp;"$2:$"&amp;$K$4&amp;"$50000"),$B1726&amp;"#"&amp;R$6,INDIRECT("ИсходныеДанные!$J$2:$J$50000")),0)</f>
        <v>0</v>
      </c>
      <c r="S1726" s="3">
        <f ca="1">IF($B1726&lt;&gt;"",SUMIF(INDIRECT("ИсходныеДанные!$"&amp;$K$4&amp;"$2:$"&amp;$K$4&amp;"$50000"),$B1726&amp;"#"&amp;S$6,INDIRECT("ИсходныеДанные!$J$2:$J$50000")),0)</f>
        <v>0</v>
      </c>
      <c r="T1726" s="3">
        <f ca="1">IF($B1726&lt;&gt;"",SUMIF(INDIRECT("ИсходныеДанные!$"&amp;$K$4&amp;"$2:$"&amp;$K$4&amp;"$50000"),$B1726&amp;"#"&amp;T$6,INDIRECT("ИсходныеДанные!$J$2:$J$50000")),0)</f>
        <v>0</v>
      </c>
      <c r="U1726" s="3">
        <f ca="1">IF($B1726&lt;&gt;"",SUMIF(INDIRECT("ИсходныеДанные!$"&amp;$K$4&amp;"$2:$"&amp;$K$4&amp;"$50000"),$B1726&amp;"#"&amp;U$6,INDIRECT("ИсходныеДанные!$J$2:$J$50000")),0)</f>
        <v>0</v>
      </c>
      <c r="V1726" s="3">
        <f ca="1">IF($B1726&lt;&gt;"",SUMIF(INDIRECT("ИсходныеДанные!$"&amp;$K$4&amp;"$2:$"&amp;$K$4&amp;"$50000"),$B1726&amp;"#"&amp;V$6,INDIRECT("ИсходныеДанные!$J$2:$J$50000")),0)</f>
        <v>0</v>
      </c>
      <c r="W1726" s="16" t="e">
        <f ca="1">SUM(K1726:V1726)/Пофамильно!$R$1</f>
        <v>#DIV/0!</v>
      </c>
    </row>
    <row r="1727" spans="1:23" x14ac:dyDescent="0.25">
      <c r="A1727" s="10" t="str">
        <f t="shared" ca="1" si="28"/>
        <v>delete</v>
      </c>
      <c r="B1727" s="16" cm="1">
        <f t="array" aca="1" ref="B1727" ca="1">INDIRECT("УникальныеСписки!D"&amp;ROW()-$L$4)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14"/>
      <c r="G1727" s="81" t="str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84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84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84" t="str" cm="1">
        <f t="array" aca="1" ref="J1727" ca="1">_xlfn.XLOOKUP($B1727,INDIRECT(SUBSTITUTE("ИсходныеДанные!$где$2:$где$50000","где",$B$4)),INDIRECT(SUBSTITUTE("ИсходныеДанные!$что$2:$что$50000","что",J$4)),"",0,1)</f>
        <v/>
      </c>
      <c r="K1727" s="3">
        <f ca="1">IF($B1727&lt;&gt;"",SUMIF(INDIRECT("ИсходныеДанные!$"&amp;$K$4&amp;"$2:$"&amp;$K$4&amp;"$50000"),$B1727&amp;"#"&amp;K$6,INDIRECT("ИсходныеДанные!$J$2:$J$50000")),0)</f>
        <v>0</v>
      </c>
      <c r="L1727" s="3">
        <f ca="1">IF($B1727&lt;&gt;"",SUMIF(INDIRECT("ИсходныеДанные!$"&amp;$K$4&amp;"$2:$"&amp;$K$4&amp;"$50000"),$B1727&amp;"#"&amp;L$6,INDIRECT("ИсходныеДанные!$J$2:$J$50000")),0)</f>
        <v>0</v>
      </c>
      <c r="M1727" s="3">
        <f ca="1">IF($B1727&lt;&gt;"",SUMIF(INDIRECT("ИсходныеДанные!$"&amp;$K$4&amp;"$2:$"&amp;$K$4&amp;"$50000"),$B1727&amp;"#"&amp;M$6,INDIRECT("ИсходныеДанные!$J$2:$J$50000")),0)</f>
        <v>0</v>
      </c>
      <c r="N1727" s="3">
        <f ca="1">IF($B1727&lt;&gt;"",SUMIF(INDIRECT("ИсходныеДанные!$"&amp;$K$4&amp;"$2:$"&amp;$K$4&amp;"$50000"),$B1727&amp;"#"&amp;N$6,INDIRECT("ИсходныеДанные!$J$2:$J$50000")),0)</f>
        <v>0</v>
      </c>
      <c r="O1727" s="3">
        <f ca="1">IF($B1727&lt;&gt;"",SUMIF(INDIRECT("ИсходныеДанные!$"&amp;$K$4&amp;"$2:$"&amp;$K$4&amp;"$50000"),$B1727&amp;"#"&amp;O$6,INDIRECT("ИсходныеДанные!$J$2:$J$50000")),0)</f>
        <v>0</v>
      </c>
      <c r="P1727" s="3">
        <f ca="1">IF($B1727&lt;&gt;"",SUMIF(INDIRECT("ИсходныеДанные!$"&amp;$K$4&amp;"$2:$"&amp;$K$4&amp;"$50000"),$B1727&amp;"#"&amp;P$6,INDIRECT("ИсходныеДанные!$J$2:$J$50000")),0)</f>
        <v>0</v>
      </c>
      <c r="Q1727" s="3">
        <f ca="1">IF($B1727&lt;&gt;"",SUMIF(INDIRECT("ИсходныеДанные!$"&amp;$K$4&amp;"$2:$"&amp;$K$4&amp;"$50000"),$B1727&amp;"#"&amp;Q$6,INDIRECT("ИсходныеДанные!$J$2:$J$50000")),0)</f>
        <v>0</v>
      </c>
      <c r="R1727" s="3">
        <f ca="1">IF($B1727&lt;&gt;"",SUMIF(INDIRECT("ИсходныеДанные!$"&amp;$K$4&amp;"$2:$"&amp;$K$4&amp;"$50000"),$B1727&amp;"#"&amp;R$6,INDIRECT("ИсходныеДанные!$J$2:$J$50000")),0)</f>
        <v>0</v>
      </c>
      <c r="S1727" s="3">
        <f ca="1">IF($B1727&lt;&gt;"",SUMIF(INDIRECT("ИсходныеДанные!$"&amp;$K$4&amp;"$2:$"&amp;$K$4&amp;"$50000"),$B1727&amp;"#"&amp;S$6,INDIRECT("ИсходныеДанные!$J$2:$J$50000")),0)</f>
        <v>0</v>
      </c>
      <c r="T1727" s="3">
        <f ca="1">IF($B1727&lt;&gt;"",SUMIF(INDIRECT("ИсходныеДанные!$"&amp;$K$4&amp;"$2:$"&amp;$K$4&amp;"$50000"),$B1727&amp;"#"&amp;T$6,INDIRECT("ИсходныеДанные!$J$2:$J$50000")),0)</f>
        <v>0</v>
      </c>
      <c r="U1727" s="3">
        <f ca="1">IF($B1727&lt;&gt;"",SUMIF(INDIRECT("ИсходныеДанные!$"&amp;$K$4&amp;"$2:$"&amp;$K$4&amp;"$50000"),$B1727&amp;"#"&amp;U$6,INDIRECT("ИсходныеДанные!$J$2:$J$50000")),0)</f>
        <v>0</v>
      </c>
      <c r="V1727" s="3">
        <f ca="1">IF($B1727&lt;&gt;"",SUMIF(INDIRECT("ИсходныеДанные!$"&amp;$K$4&amp;"$2:$"&amp;$K$4&amp;"$50000"),$B1727&amp;"#"&amp;V$6,INDIRECT("ИсходныеДанные!$J$2:$J$50000")),0)</f>
        <v>0</v>
      </c>
      <c r="W1727" s="16" t="e">
        <f ca="1">SUM(K1727:V1727)/Пофамильно!$R$1</f>
        <v>#DIV/0!</v>
      </c>
    </row>
    <row r="1728" spans="1:23" x14ac:dyDescent="0.25">
      <c r="A1728" s="10" t="str">
        <f t="shared" ca="1" si="28"/>
        <v>delete</v>
      </c>
      <c r="B1728" s="16" cm="1">
        <f t="array" aca="1" ref="B1728" ca="1">INDIRECT("УникальныеСписки!D"&amp;ROW()-$L$4)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14"/>
      <c r="G1728" s="81" t="str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84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84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84" t="str" cm="1">
        <f t="array" aca="1" ref="J1728" ca="1">_xlfn.XLOOKUP($B1728,INDIRECT(SUBSTITUTE("ИсходныеДанные!$где$2:$где$50000","где",$B$4)),INDIRECT(SUBSTITUTE("ИсходныеДанные!$что$2:$что$50000","что",J$4)),"",0,1)</f>
        <v/>
      </c>
      <c r="K1728" s="3">
        <f ca="1">IF($B1728&lt;&gt;"",SUMIF(INDIRECT("ИсходныеДанные!$"&amp;$K$4&amp;"$2:$"&amp;$K$4&amp;"$50000"),$B1728&amp;"#"&amp;K$6,INDIRECT("ИсходныеДанные!$J$2:$J$50000")),0)</f>
        <v>0</v>
      </c>
      <c r="L1728" s="3">
        <f ca="1">IF($B1728&lt;&gt;"",SUMIF(INDIRECT("ИсходныеДанные!$"&amp;$K$4&amp;"$2:$"&amp;$K$4&amp;"$50000"),$B1728&amp;"#"&amp;L$6,INDIRECT("ИсходныеДанные!$J$2:$J$50000")),0)</f>
        <v>0</v>
      </c>
      <c r="M1728" s="3">
        <f ca="1">IF($B1728&lt;&gt;"",SUMIF(INDIRECT("ИсходныеДанные!$"&amp;$K$4&amp;"$2:$"&amp;$K$4&amp;"$50000"),$B1728&amp;"#"&amp;M$6,INDIRECT("ИсходныеДанные!$J$2:$J$50000")),0)</f>
        <v>0</v>
      </c>
      <c r="N1728" s="3">
        <f ca="1">IF($B1728&lt;&gt;"",SUMIF(INDIRECT("ИсходныеДанные!$"&amp;$K$4&amp;"$2:$"&amp;$K$4&amp;"$50000"),$B1728&amp;"#"&amp;N$6,INDIRECT("ИсходныеДанные!$J$2:$J$50000")),0)</f>
        <v>0</v>
      </c>
      <c r="O1728" s="3">
        <f ca="1">IF($B1728&lt;&gt;"",SUMIF(INDIRECT("ИсходныеДанные!$"&amp;$K$4&amp;"$2:$"&amp;$K$4&amp;"$50000"),$B1728&amp;"#"&amp;O$6,INDIRECT("ИсходныеДанные!$J$2:$J$50000")),0)</f>
        <v>0</v>
      </c>
      <c r="P1728" s="3">
        <f ca="1">IF($B1728&lt;&gt;"",SUMIF(INDIRECT("ИсходныеДанные!$"&amp;$K$4&amp;"$2:$"&amp;$K$4&amp;"$50000"),$B1728&amp;"#"&amp;P$6,INDIRECT("ИсходныеДанные!$J$2:$J$50000")),0)</f>
        <v>0</v>
      </c>
      <c r="Q1728" s="3">
        <f ca="1">IF($B1728&lt;&gt;"",SUMIF(INDIRECT("ИсходныеДанные!$"&amp;$K$4&amp;"$2:$"&amp;$K$4&amp;"$50000"),$B1728&amp;"#"&amp;Q$6,INDIRECT("ИсходныеДанные!$J$2:$J$50000")),0)</f>
        <v>0</v>
      </c>
      <c r="R1728" s="3">
        <f ca="1">IF($B1728&lt;&gt;"",SUMIF(INDIRECT("ИсходныеДанные!$"&amp;$K$4&amp;"$2:$"&amp;$K$4&amp;"$50000"),$B1728&amp;"#"&amp;R$6,INDIRECT("ИсходныеДанные!$J$2:$J$50000")),0)</f>
        <v>0</v>
      </c>
      <c r="S1728" s="3">
        <f ca="1">IF($B1728&lt;&gt;"",SUMIF(INDIRECT("ИсходныеДанные!$"&amp;$K$4&amp;"$2:$"&amp;$K$4&amp;"$50000"),$B1728&amp;"#"&amp;S$6,INDIRECT("ИсходныеДанные!$J$2:$J$50000")),0)</f>
        <v>0</v>
      </c>
      <c r="T1728" s="3">
        <f ca="1">IF($B1728&lt;&gt;"",SUMIF(INDIRECT("ИсходныеДанные!$"&amp;$K$4&amp;"$2:$"&amp;$K$4&amp;"$50000"),$B1728&amp;"#"&amp;T$6,INDIRECT("ИсходныеДанные!$J$2:$J$50000")),0)</f>
        <v>0</v>
      </c>
      <c r="U1728" s="3">
        <f ca="1">IF($B1728&lt;&gt;"",SUMIF(INDIRECT("ИсходныеДанные!$"&amp;$K$4&amp;"$2:$"&amp;$K$4&amp;"$50000"),$B1728&amp;"#"&amp;U$6,INDIRECT("ИсходныеДанные!$J$2:$J$50000")),0)</f>
        <v>0</v>
      </c>
      <c r="V1728" s="3">
        <f ca="1">IF($B1728&lt;&gt;"",SUMIF(INDIRECT("ИсходныеДанные!$"&amp;$K$4&amp;"$2:$"&amp;$K$4&amp;"$50000"),$B1728&amp;"#"&amp;V$6,INDIRECT("ИсходныеДанные!$J$2:$J$50000")),0)</f>
        <v>0</v>
      </c>
      <c r="W1728" s="16" t="e">
        <f ca="1">SUM(K1728:V1728)/Пофамильно!$R$1</f>
        <v>#DIV/0!</v>
      </c>
    </row>
    <row r="1729" spans="1:23" x14ac:dyDescent="0.25">
      <c r="A1729" s="10" t="str">
        <f t="shared" ca="1" si="28"/>
        <v>delete</v>
      </c>
      <c r="B1729" s="16" cm="1">
        <f t="array" aca="1" ref="B1729" ca="1">INDIRECT("УникальныеСписки!D"&amp;ROW()-$L$4)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14"/>
      <c r="G1729" s="81" t="str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84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84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84" t="str" cm="1">
        <f t="array" aca="1" ref="J1729" ca="1">_xlfn.XLOOKUP($B1729,INDIRECT(SUBSTITUTE("ИсходныеДанные!$где$2:$где$50000","где",$B$4)),INDIRECT(SUBSTITUTE("ИсходныеДанные!$что$2:$что$50000","что",J$4)),"",0,1)</f>
        <v/>
      </c>
      <c r="K1729" s="3">
        <f ca="1">IF($B1729&lt;&gt;"",SUMIF(INDIRECT("ИсходныеДанные!$"&amp;$K$4&amp;"$2:$"&amp;$K$4&amp;"$50000"),$B1729&amp;"#"&amp;K$6,INDIRECT("ИсходныеДанные!$J$2:$J$50000")),0)</f>
        <v>0</v>
      </c>
      <c r="L1729" s="3">
        <f ca="1">IF($B1729&lt;&gt;"",SUMIF(INDIRECT("ИсходныеДанные!$"&amp;$K$4&amp;"$2:$"&amp;$K$4&amp;"$50000"),$B1729&amp;"#"&amp;L$6,INDIRECT("ИсходныеДанные!$J$2:$J$50000")),0)</f>
        <v>0</v>
      </c>
      <c r="M1729" s="3">
        <f ca="1">IF($B1729&lt;&gt;"",SUMIF(INDIRECT("ИсходныеДанные!$"&amp;$K$4&amp;"$2:$"&amp;$K$4&amp;"$50000"),$B1729&amp;"#"&amp;M$6,INDIRECT("ИсходныеДанные!$J$2:$J$50000")),0)</f>
        <v>0</v>
      </c>
      <c r="N1729" s="3">
        <f ca="1">IF($B1729&lt;&gt;"",SUMIF(INDIRECT("ИсходныеДанные!$"&amp;$K$4&amp;"$2:$"&amp;$K$4&amp;"$50000"),$B1729&amp;"#"&amp;N$6,INDIRECT("ИсходныеДанные!$J$2:$J$50000")),0)</f>
        <v>0</v>
      </c>
      <c r="O1729" s="3">
        <f ca="1">IF($B1729&lt;&gt;"",SUMIF(INDIRECT("ИсходныеДанные!$"&amp;$K$4&amp;"$2:$"&amp;$K$4&amp;"$50000"),$B1729&amp;"#"&amp;O$6,INDIRECT("ИсходныеДанные!$J$2:$J$50000")),0)</f>
        <v>0</v>
      </c>
      <c r="P1729" s="3">
        <f ca="1">IF($B1729&lt;&gt;"",SUMIF(INDIRECT("ИсходныеДанные!$"&amp;$K$4&amp;"$2:$"&amp;$K$4&amp;"$50000"),$B1729&amp;"#"&amp;P$6,INDIRECT("ИсходныеДанные!$J$2:$J$50000")),0)</f>
        <v>0</v>
      </c>
      <c r="Q1729" s="3">
        <f ca="1">IF($B1729&lt;&gt;"",SUMIF(INDIRECT("ИсходныеДанные!$"&amp;$K$4&amp;"$2:$"&amp;$K$4&amp;"$50000"),$B1729&amp;"#"&amp;Q$6,INDIRECT("ИсходныеДанные!$J$2:$J$50000")),0)</f>
        <v>0</v>
      </c>
      <c r="R1729" s="3">
        <f ca="1">IF($B1729&lt;&gt;"",SUMIF(INDIRECT("ИсходныеДанные!$"&amp;$K$4&amp;"$2:$"&amp;$K$4&amp;"$50000"),$B1729&amp;"#"&amp;R$6,INDIRECT("ИсходныеДанные!$J$2:$J$50000")),0)</f>
        <v>0</v>
      </c>
      <c r="S1729" s="3">
        <f ca="1">IF($B1729&lt;&gt;"",SUMIF(INDIRECT("ИсходныеДанные!$"&amp;$K$4&amp;"$2:$"&amp;$K$4&amp;"$50000"),$B1729&amp;"#"&amp;S$6,INDIRECT("ИсходныеДанные!$J$2:$J$50000")),0)</f>
        <v>0</v>
      </c>
      <c r="T1729" s="3">
        <f ca="1">IF($B1729&lt;&gt;"",SUMIF(INDIRECT("ИсходныеДанные!$"&amp;$K$4&amp;"$2:$"&amp;$K$4&amp;"$50000"),$B1729&amp;"#"&amp;T$6,INDIRECT("ИсходныеДанные!$J$2:$J$50000")),0)</f>
        <v>0</v>
      </c>
      <c r="U1729" s="3">
        <f ca="1">IF($B1729&lt;&gt;"",SUMIF(INDIRECT("ИсходныеДанные!$"&amp;$K$4&amp;"$2:$"&amp;$K$4&amp;"$50000"),$B1729&amp;"#"&amp;U$6,INDIRECT("ИсходныеДанные!$J$2:$J$50000")),0)</f>
        <v>0</v>
      </c>
      <c r="V1729" s="3">
        <f ca="1">IF($B1729&lt;&gt;"",SUMIF(INDIRECT("ИсходныеДанные!$"&amp;$K$4&amp;"$2:$"&amp;$K$4&amp;"$50000"),$B1729&amp;"#"&amp;V$6,INDIRECT("ИсходныеДанные!$J$2:$J$50000")),0)</f>
        <v>0</v>
      </c>
      <c r="W1729" s="16" t="e">
        <f ca="1">SUM(K1729:V1729)/Пофамильно!$R$1</f>
        <v>#DIV/0!</v>
      </c>
    </row>
    <row r="1730" spans="1:23" x14ac:dyDescent="0.25">
      <c r="A1730" s="10" t="str">
        <f t="shared" ca="1" si="28"/>
        <v>delete</v>
      </c>
      <c r="B1730" s="16" cm="1">
        <f t="array" aca="1" ref="B1730" ca="1">INDIRECT("УникальныеСписки!D"&amp;ROW()-$L$4)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14"/>
      <c r="G1730" s="81" t="str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84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84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84" t="str" cm="1">
        <f t="array" aca="1" ref="J1730" ca="1">_xlfn.XLOOKUP($B1730,INDIRECT(SUBSTITUTE("ИсходныеДанные!$где$2:$где$50000","где",$B$4)),INDIRECT(SUBSTITUTE("ИсходныеДанные!$что$2:$что$50000","что",J$4)),"",0,1)</f>
        <v/>
      </c>
      <c r="K1730" s="3">
        <f ca="1">IF($B1730&lt;&gt;"",SUMIF(INDIRECT("ИсходныеДанные!$"&amp;$K$4&amp;"$2:$"&amp;$K$4&amp;"$50000"),$B1730&amp;"#"&amp;K$6,INDIRECT("ИсходныеДанные!$J$2:$J$50000")),0)</f>
        <v>0</v>
      </c>
      <c r="L1730" s="3">
        <f ca="1">IF($B1730&lt;&gt;"",SUMIF(INDIRECT("ИсходныеДанные!$"&amp;$K$4&amp;"$2:$"&amp;$K$4&amp;"$50000"),$B1730&amp;"#"&amp;L$6,INDIRECT("ИсходныеДанные!$J$2:$J$50000")),0)</f>
        <v>0</v>
      </c>
      <c r="M1730" s="3">
        <f ca="1">IF($B1730&lt;&gt;"",SUMIF(INDIRECT("ИсходныеДанные!$"&amp;$K$4&amp;"$2:$"&amp;$K$4&amp;"$50000"),$B1730&amp;"#"&amp;M$6,INDIRECT("ИсходныеДанные!$J$2:$J$50000")),0)</f>
        <v>0</v>
      </c>
      <c r="N1730" s="3">
        <f ca="1">IF($B1730&lt;&gt;"",SUMIF(INDIRECT("ИсходныеДанные!$"&amp;$K$4&amp;"$2:$"&amp;$K$4&amp;"$50000"),$B1730&amp;"#"&amp;N$6,INDIRECT("ИсходныеДанные!$J$2:$J$50000")),0)</f>
        <v>0</v>
      </c>
      <c r="O1730" s="3">
        <f ca="1">IF($B1730&lt;&gt;"",SUMIF(INDIRECT("ИсходныеДанные!$"&amp;$K$4&amp;"$2:$"&amp;$K$4&amp;"$50000"),$B1730&amp;"#"&amp;O$6,INDIRECT("ИсходныеДанные!$J$2:$J$50000")),0)</f>
        <v>0</v>
      </c>
      <c r="P1730" s="3">
        <f ca="1">IF($B1730&lt;&gt;"",SUMIF(INDIRECT("ИсходныеДанные!$"&amp;$K$4&amp;"$2:$"&amp;$K$4&amp;"$50000"),$B1730&amp;"#"&amp;P$6,INDIRECT("ИсходныеДанные!$J$2:$J$50000")),0)</f>
        <v>0</v>
      </c>
      <c r="Q1730" s="3">
        <f ca="1">IF($B1730&lt;&gt;"",SUMIF(INDIRECT("ИсходныеДанные!$"&amp;$K$4&amp;"$2:$"&amp;$K$4&amp;"$50000"),$B1730&amp;"#"&amp;Q$6,INDIRECT("ИсходныеДанные!$J$2:$J$50000")),0)</f>
        <v>0</v>
      </c>
      <c r="R1730" s="3">
        <f ca="1">IF($B1730&lt;&gt;"",SUMIF(INDIRECT("ИсходныеДанные!$"&amp;$K$4&amp;"$2:$"&amp;$K$4&amp;"$50000"),$B1730&amp;"#"&amp;R$6,INDIRECT("ИсходныеДанные!$J$2:$J$50000")),0)</f>
        <v>0</v>
      </c>
      <c r="S1730" s="3">
        <f ca="1">IF($B1730&lt;&gt;"",SUMIF(INDIRECT("ИсходныеДанные!$"&amp;$K$4&amp;"$2:$"&amp;$K$4&amp;"$50000"),$B1730&amp;"#"&amp;S$6,INDIRECT("ИсходныеДанные!$J$2:$J$50000")),0)</f>
        <v>0</v>
      </c>
      <c r="T1730" s="3">
        <f ca="1">IF($B1730&lt;&gt;"",SUMIF(INDIRECT("ИсходныеДанные!$"&amp;$K$4&amp;"$2:$"&amp;$K$4&amp;"$50000"),$B1730&amp;"#"&amp;T$6,INDIRECT("ИсходныеДанные!$J$2:$J$50000")),0)</f>
        <v>0</v>
      </c>
      <c r="U1730" s="3">
        <f ca="1">IF($B1730&lt;&gt;"",SUMIF(INDIRECT("ИсходныеДанные!$"&amp;$K$4&amp;"$2:$"&amp;$K$4&amp;"$50000"),$B1730&amp;"#"&amp;U$6,INDIRECT("ИсходныеДанные!$J$2:$J$50000")),0)</f>
        <v>0</v>
      </c>
      <c r="V1730" s="3">
        <f ca="1">IF($B1730&lt;&gt;"",SUMIF(INDIRECT("ИсходныеДанные!$"&amp;$K$4&amp;"$2:$"&amp;$K$4&amp;"$50000"),$B1730&amp;"#"&amp;V$6,INDIRECT("ИсходныеДанные!$J$2:$J$50000")),0)</f>
        <v>0</v>
      </c>
      <c r="W1730" s="16" t="e">
        <f ca="1">SUM(K1730:V1730)/Пофамильно!$R$1</f>
        <v>#DIV/0!</v>
      </c>
    </row>
    <row r="1731" spans="1:23" x14ac:dyDescent="0.25">
      <c r="A1731" s="10" t="str">
        <f t="shared" ca="1" si="28"/>
        <v>delete</v>
      </c>
      <c r="B1731" s="16" cm="1">
        <f t="array" aca="1" ref="B1731" ca="1">INDIRECT("УникальныеСписки!D"&amp;ROW()-$L$4)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14"/>
      <c r="G1731" s="81" t="str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84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84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84" t="str" cm="1">
        <f t="array" aca="1" ref="J1731" ca="1">_xlfn.XLOOKUP($B1731,INDIRECT(SUBSTITUTE("ИсходныеДанные!$где$2:$где$50000","где",$B$4)),INDIRECT(SUBSTITUTE("ИсходныеДанные!$что$2:$что$50000","что",J$4)),"",0,1)</f>
        <v/>
      </c>
      <c r="K1731" s="3">
        <f ca="1">IF($B1731&lt;&gt;"",SUMIF(INDIRECT("ИсходныеДанные!$"&amp;$K$4&amp;"$2:$"&amp;$K$4&amp;"$50000"),$B1731&amp;"#"&amp;K$6,INDIRECT("ИсходныеДанные!$J$2:$J$50000")),0)</f>
        <v>0</v>
      </c>
      <c r="L1731" s="3">
        <f ca="1">IF($B1731&lt;&gt;"",SUMIF(INDIRECT("ИсходныеДанные!$"&amp;$K$4&amp;"$2:$"&amp;$K$4&amp;"$50000"),$B1731&amp;"#"&amp;L$6,INDIRECT("ИсходныеДанные!$J$2:$J$50000")),0)</f>
        <v>0</v>
      </c>
      <c r="M1731" s="3">
        <f ca="1">IF($B1731&lt;&gt;"",SUMIF(INDIRECT("ИсходныеДанные!$"&amp;$K$4&amp;"$2:$"&amp;$K$4&amp;"$50000"),$B1731&amp;"#"&amp;M$6,INDIRECT("ИсходныеДанные!$J$2:$J$50000")),0)</f>
        <v>0</v>
      </c>
      <c r="N1731" s="3">
        <f ca="1">IF($B1731&lt;&gt;"",SUMIF(INDIRECT("ИсходныеДанные!$"&amp;$K$4&amp;"$2:$"&amp;$K$4&amp;"$50000"),$B1731&amp;"#"&amp;N$6,INDIRECT("ИсходныеДанные!$J$2:$J$50000")),0)</f>
        <v>0</v>
      </c>
      <c r="O1731" s="3">
        <f ca="1">IF($B1731&lt;&gt;"",SUMIF(INDIRECT("ИсходныеДанные!$"&amp;$K$4&amp;"$2:$"&amp;$K$4&amp;"$50000"),$B1731&amp;"#"&amp;O$6,INDIRECT("ИсходныеДанные!$J$2:$J$50000")),0)</f>
        <v>0</v>
      </c>
      <c r="P1731" s="3">
        <f ca="1">IF($B1731&lt;&gt;"",SUMIF(INDIRECT("ИсходныеДанные!$"&amp;$K$4&amp;"$2:$"&amp;$K$4&amp;"$50000"),$B1731&amp;"#"&amp;P$6,INDIRECT("ИсходныеДанные!$J$2:$J$50000")),0)</f>
        <v>0</v>
      </c>
      <c r="Q1731" s="3">
        <f ca="1">IF($B1731&lt;&gt;"",SUMIF(INDIRECT("ИсходныеДанные!$"&amp;$K$4&amp;"$2:$"&amp;$K$4&amp;"$50000"),$B1731&amp;"#"&amp;Q$6,INDIRECT("ИсходныеДанные!$J$2:$J$50000")),0)</f>
        <v>0</v>
      </c>
      <c r="R1731" s="3">
        <f ca="1">IF($B1731&lt;&gt;"",SUMIF(INDIRECT("ИсходныеДанные!$"&amp;$K$4&amp;"$2:$"&amp;$K$4&amp;"$50000"),$B1731&amp;"#"&amp;R$6,INDIRECT("ИсходныеДанные!$J$2:$J$50000")),0)</f>
        <v>0</v>
      </c>
      <c r="S1731" s="3">
        <f ca="1">IF($B1731&lt;&gt;"",SUMIF(INDIRECT("ИсходныеДанные!$"&amp;$K$4&amp;"$2:$"&amp;$K$4&amp;"$50000"),$B1731&amp;"#"&amp;S$6,INDIRECT("ИсходныеДанные!$J$2:$J$50000")),0)</f>
        <v>0</v>
      </c>
      <c r="T1731" s="3">
        <f ca="1">IF($B1731&lt;&gt;"",SUMIF(INDIRECT("ИсходныеДанные!$"&amp;$K$4&amp;"$2:$"&amp;$K$4&amp;"$50000"),$B1731&amp;"#"&amp;T$6,INDIRECT("ИсходныеДанные!$J$2:$J$50000")),0)</f>
        <v>0</v>
      </c>
      <c r="U1731" s="3">
        <f ca="1">IF($B1731&lt;&gt;"",SUMIF(INDIRECT("ИсходныеДанные!$"&amp;$K$4&amp;"$2:$"&amp;$K$4&amp;"$50000"),$B1731&amp;"#"&amp;U$6,INDIRECT("ИсходныеДанные!$J$2:$J$50000")),0)</f>
        <v>0</v>
      </c>
      <c r="V1731" s="3">
        <f ca="1">IF($B1731&lt;&gt;"",SUMIF(INDIRECT("ИсходныеДанные!$"&amp;$K$4&amp;"$2:$"&amp;$K$4&amp;"$50000"),$B1731&amp;"#"&amp;V$6,INDIRECT("ИсходныеДанные!$J$2:$J$50000")),0)</f>
        <v>0</v>
      </c>
      <c r="W1731" s="16" t="e">
        <f ca="1">SUM(K1731:V1731)/Пофамильно!$R$1</f>
        <v>#DIV/0!</v>
      </c>
    </row>
    <row r="1732" spans="1:23" x14ac:dyDescent="0.25">
      <c r="A1732" s="10" t="str">
        <f t="shared" ca="1" si="28"/>
        <v>delete</v>
      </c>
      <c r="B1732" s="16" cm="1">
        <f t="array" aca="1" ref="B1732" ca="1">INDIRECT("УникальныеСписки!D"&amp;ROW()-$L$4)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14"/>
      <c r="G1732" s="81" t="str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84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84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84" t="str" cm="1">
        <f t="array" aca="1" ref="J1732" ca="1">_xlfn.XLOOKUP($B1732,INDIRECT(SUBSTITUTE("ИсходныеДанные!$где$2:$где$50000","где",$B$4)),INDIRECT(SUBSTITUTE("ИсходныеДанные!$что$2:$что$50000","что",J$4)),"",0,1)</f>
        <v/>
      </c>
      <c r="K1732" s="3">
        <f ca="1">IF($B1732&lt;&gt;"",SUMIF(INDIRECT("ИсходныеДанные!$"&amp;$K$4&amp;"$2:$"&amp;$K$4&amp;"$50000"),$B1732&amp;"#"&amp;K$6,INDIRECT("ИсходныеДанные!$J$2:$J$50000")),0)</f>
        <v>0</v>
      </c>
      <c r="L1732" s="3">
        <f ca="1">IF($B1732&lt;&gt;"",SUMIF(INDIRECT("ИсходныеДанные!$"&amp;$K$4&amp;"$2:$"&amp;$K$4&amp;"$50000"),$B1732&amp;"#"&amp;L$6,INDIRECT("ИсходныеДанные!$J$2:$J$50000")),0)</f>
        <v>0</v>
      </c>
      <c r="M1732" s="3">
        <f ca="1">IF($B1732&lt;&gt;"",SUMIF(INDIRECT("ИсходныеДанные!$"&amp;$K$4&amp;"$2:$"&amp;$K$4&amp;"$50000"),$B1732&amp;"#"&amp;M$6,INDIRECT("ИсходныеДанные!$J$2:$J$50000")),0)</f>
        <v>0</v>
      </c>
      <c r="N1732" s="3">
        <f ca="1">IF($B1732&lt;&gt;"",SUMIF(INDIRECT("ИсходныеДанные!$"&amp;$K$4&amp;"$2:$"&amp;$K$4&amp;"$50000"),$B1732&amp;"#"&amp;N$6,INDIRECT("ИсходныеДанные!$J$2:$J$50000")),0)</f>
        <v>0</v>
      </c>
      <c r="O1732" s="3">
        <f ca="1">IF($B1732&lt;&gt;"",SUMIF(INDIRECT("ИсходныеДанные!$"&amp;$K$4&amp;"$2:$"&amp;$K$4&amp;"$50000"),$B1732&amp;"#"&amp;O$6,INDIRECT("ИсходныеДанные!$J$2:$J$50000")),0)</f>
        <v>0</v>
      </c>
      <c r="P1732" s="3">
        <f ca="1">IF($B1732&lt;&gt;"",SUMIF(INDIRECT("ИсходныеДанные!$"&amp;$K$4&amp;"$2:$"&amp;$K$4&amp;"$50000"),$B1732&amp;"#"&amp;P$6,INDIRECT("ИсходныеДанные!$J$2:$J$50000")),0)</f>
        <v>0</v>
      </c>
      <c r="Q1732" s="3">
        <f ca="1">IF($B1732&lt;&gt;"",SUMIF(INDIRECT("ИсходныеДанные!$"&amp;$K$4&amp;"$2:$"&amp;$K$4&amp;"$50000"),$B1732&amp;"#"&amp;Q$6,INDIRECT("ИсходныеДанные!$J$2:$J$50000")),0)</f>
        <v>0</v>
      </c>
      <c r="R1732" s="3">
        <f ca="1">IF($B1732&lt;&gt;"",SUMIF(INDIRECT("ИсходныеДанные!$"&amp;$K$4&amp;"$2:$"&amp;$K$4&amp;"$50000"),$B1732&amp;"#"&amp;R$6,INDIRECT("ИсходныеДанные!$J$2:$J$50000")),0)</f>
        <v>0</v>
      </c>
      <c r="S1732" s="3">
        <f ca="1">IF($B1732&lt;&gt;"",SUMIF(INDIRECT("ИсходныеДанные!$"&amp;$K$4&amp;"$2:$"&amp;$K$4&amp;"$50000"),$B1732&amp;"#"&amp;S$6,INDIRECT("ИсходныеДанные!$J$2:$J$50000")),0)</f>
        <v>0</v>
      </c>
      <c r="T1732" s="3">
        <f ca="1">IF($B1732&lt;&gt;"",SUMIF(INDIRECT("ИсходныеДанные!$"&amp;$K$4&amp;"$2:$"&amp;$K$4&amp;"$50000"),$B1732&amp;"#"&amp;T$6,INDIRECT("ИсходныеДанные!$J$2:$J$50000")),0)</f>
        <v>0</v>
      </c>
      <c r="U1732" s="3">
        <f ca="1">IF($B1732&lt;&gt;"",SUMIF(INDIRECT("ИсходныеДанные!$"&amp;$K$4&amp;"$2:$"&amp;$K$4&amp;"$50000"),$B1732&amp;"#"&amp;U$6,INDIRECT("ИсходныеДанные!$J$2:$J$50000")),0)</f>
        <v>0</v>
      </c>
      <c r="V1732" s="3">
        <f ca="1">IF($B1732&lt;&gt;"",SUMIF(INDIRECT("ИсходныеДанные!$"&amp;$K$4&amp;"$2:$"&amp;$K$4&amp;"$50000"),$B1732&amp;"#"&amp;V$6,INDIRECT("ИсходныеДанные!$J$2:$J$50000")),0)</f>
        <v>0</v>
      </c>
      <c r="W1732" s="16" t="e">
        <f ca="1">SUM(K1732:V1732)/Пофамильно!$R$1</f>
        <v>#DIV/0!</v>
      </c>
    </row>
    <row r="1733" spans="1:23" x14ac:dyDescent="0.25">
      <c r="A1733" s="10" t="str">
        <f t="shared" ca="1" si="28"/>
        <v>delete</v>
      </c>
      <c r="B1733" s="16" cm="1">
        <f t="array" aca="1" ref="B1733" ca="1">INDIRECT("УникальныеСписки!D"&amp;ROW()-$L$4)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14"/>
      <c r="G1733" s="81" t="str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84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84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84" t="str" cm="1">
        <f t="array" aca="1" ref="J1733" ca="1">_xlfn.XLOOKUP($B1733,INDIRECT(SUBSTITUTE("ИсходныеДанные!$где$2:$где$50000","где",$B$4)),INDIRECT(SUBSTITUTE("ИсходныеДанные!$что$2:$что$50000","что",J$4)),"",0,1)</f>
        <v/>
      </c>
      <c r="K1733" s="3">
        <f ca="1">IF($B1733&lt;&gt;"",SUMIF(INDIRECT("ИсходныеДанные!$"&amp;$K$4&amp;"$2:$"&amp;$K$4&amp;"$50000"),$B1733&amp;"#"&amp;K$6,INDIRECT("ИсходныеДанные!$J$2:$J$50000")),0)</f>
        <v>0</v>
      </c>
      <c r="L1733" s="3">
        <f ca="1">IF($B1733&lt;&gt;"",SUMIF(INDIRECT("ИсходныеДанные!$"&amp;$K$4&amp;"$2:$"&amp;$K$4&amp;"$50000"),$B1733&amp;"#"&amp;L$6,INDIRECT("ИсходныеДанные!$J$2:$J$50000")),0)</f>
        <v>0</v>
      </c>
      <c r="M1733" s="3">
        <f ca="1">IF($B1733&lt;&gt;"",SUMIF(INDIRECT("ИсходныеДанные!$"&amp;$K$4&amp;"$2:$"&amp;$K$4&amp;"$50000"),$B1733&amp;"#"&amp;M$6,INDIRECT("ИсходныеДанные!$J$2:$J$50000")),0)</f>
        <v>0</v>
      </c>
      <c r="N1733" s="3">
        <f ca="1">IF($B1733&lt;&gt;"",SUMIF(INDIRECT("ИсходныеДанные!$"&amp;$K$4&amp;"$2:$"&amp;$K$4&amp;"$50000"),$B1733&amp;"#"&amp;N$6,INDIRECT("ИсходныеДанные!$J$2:$J$50000")),0)</f>
        <v>0</v>
      </c>
      <c r="O1733" s="3">
        <f ca="1">IF($B1733&lt;&gt;"",SUMIF(INDIRECT("ИсходныеДанные!$"&amp;$K$4&amp;"$2:$"&amp;$K$4&amp;"$50000"),$B1733&amp;"#"&amp;O$6,INDIRECT("ИсходныеДанные!$J$2:$J$50000")),0)</f>
        <v>0</v>
      </c>
      <c r="P1733" s="3">
        <f ca="1">IF($B1733&lt;&gt;"",SUMIF(INDIRECT("ИсходныеДанные!$"&amp;$K$4&amp;"$2:$"&amp;$K$4&amp;"$50000"),$B1733&amp;"#"&amp;P$6,INDIRECT("ИсходныеДанные!$J$2:$J$50000")),0)</f>
        <v>0</v>
      </c>
      <c r="Q1733" s="3">
        <f ca="1">IF($B1733&lt;&gt;"",SUMIF(INDIRECT("ИсходныеДанные!$"&amp;$K$4&amp;"$2:$"&amp;$K$4&amp;"$50000"),$B1733&amp;"#"&amp;Q$6,INDIRECT("ИсходныеДанные!$J$2:$J$50000")),0)</f>
        <v>0</v>
      </c>
      <c r="R1733" s="3">
        <f ca="1">IF($B1733&lt;&gt;"",SUMIF(INDIRECT("ИсходныеДанные!$"&amp;$K$4&amp;"$2:$"&amp;$K$4&amp;"$50000"),$B1733&amp;"#"&amp;R$6,INDIRECT("ИсходныеДанные!$J$2:$J$50000")),0)</f>
        <v>0</v>
      </c>
      <c r="S1733" s="3">
        <f ca="1">IF($B1733&lt;&gt;"",SUMIF(INDIRECT("ИсходныеДанные!$"&amp;$K$4&amp;"$2:$"&amp;$K$4&amp;"$50000"),$B1733&amp;"#"&amp;S$6,INDIRECT("ИсходныеДанные!$J$2:$J$50000")),0)</f>
        <v>0</v>
      </c>
      <c r="T1733" s="3">
        <f ca="1">IF($B1733&lt;&gt;"",SUMIF(INDIRECT("ИсходныеДанные!$"&amp;$K$4&amp;"$2:$"&amp;$K$4&amp;"$50000"),$B1733&amp;"#"&amp;T$6,INDIRECT("ИсходныеДанные!$J$2:$J$50000")),0)</f>
        <v>0</v>
      </c>
      <c r="U1733" s="3">
        <f ca="1">IF($B1733&lt;&gt;"",SUMIF(INDIRECT("ИсходныеДанные!$"&amp;$K$4&amp;"$2:$"&amp;$K$4&amp;"$50000"),$B1733&amp;"#"&amp;U$6,INDIRECT("ИсходныеДанные!$J$2:$J$50000")),0)</f>
        <v>0</v>
      </c>
      <c r="V1733" s="3">
        <f ca="1">IF($B1733&lt;&gt;"",SUMIF(INDIRECT("ИсходныеДанные!$"&amp;$K$4&amp;"$2:$"&amp;$K$4&amp;"$50000"),$B1733&amp;"#"&amp;V$6,INDIRECT("ИсходныеДанные!$J$2:$J$50000")),0)</f>
        <v>0</v>
      </c>
      <c r="W1733" s="16" t="e">
        <f ca="1">SUM(K1733:V1733)/Пофамильно!$R$1</f>
        <v>#DIV/0!</v>
      </c>
    </row>
    <row r="1734" spans="1:23" x14ac:dyDescent="0.25">
      <c r="A1734" s="10" t="str">
        <f t="shared" ca="1" si="28"/>
        <v>delete</v>
      </c>
      <c r="B1734" s="16" cm="1">
        <f t="array" aca="1" ref="B1734" ca="1">INDIRECT("УникальныеСписки!D"&amp;ROW()-$L$4)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14"/>
      <c r="G1734" s="81" t="str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84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84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84" t="str" cm="1">
        <f t="array" aca="1" ref="J1734" ca="1">_xlfn.XLOOKUP($B1734,INDIRECT(SUBSTITUTE("ИсходныеДанные!$где$2:$где$50000","где",$B$4)),INDIRECT(SUBSTITUTE("ИсходныеДанные!$что$2:$что$50000","что",J$4)),"",0,1)</f>
        <v/>
      </c>
      <c r="K1734" s="3">
        <f ca="1">IF($B1734&lt;&gt;"",SUMIF(INDIRECT("ИсходныеДанные!$"&amp;$K$4&amp;"$2:$"&amp;$K$4&amp;"$50000"),$B1734&amp;"#"&amp;K$6,INDIRECT("ИсходныеДанные!$J$2:$J$50000")),0)</f>
        <v>0</v>
      </c>
      <c r="L1734" s="3">
        <f ca="1">IF($B1734&lt;&gt;"",SUMIF(INDIRECT("ИсходныеДанные!$"&amp;$K$4&amp;"$2:$"&amp;$K$4&amp;"$50000"),$B1734&amp;"#"&amp;L$6,INDIRECT("ИсходныеДанные!$J$2:$J$50000")),0)</f>
        <v>0</v>
      </c>
      <c r="M1734" s="3">
        <f ca="1">IF($B1734&lt;&gt;"",SUMIF(INDIRECT("ИсходныеДанные!$"&amp;$K$4&amp;"$2:$"&amp;$K$4&amp;"$50000"),$B1734&amp;"#"&amp;M$6,INDIRECT("ИсходныеДанные!$J$2:$J$50000")),0)</f>
        <v>0</v>
      </c>
      <c r="N1734" s="3">
        <f ca="1">IF($B1734&lt;&gt;"",SUMIF(INDIRECT("ИсходныеДанные!$"&amp;$K$4&amp;"$2:$"&amp;$K$4&amp;"$50000"),$B1734&amp;"#"&amp;N$6,INDIRECT("ИсходныеДанные!$J$2:$J$50000")),0)</f>
        <v>0</v>
      </c>
      <c r="O1734" s="3">
        <f ca="1">IF($B1734&lt;&gt;"",SUMIF(INDIRECT("ИсходныеДанные!$"&amp;$K$4&amp;"$2:$"&amp;$K$4&amp;"$50000"),$B1734&amp;"#"&amp;O$6,INDIRECT("ИсходныеДанные!$J$2:$J$50000")),0)</f>
        <v>0</v>
      </c>
      <c r="P1734" s="3">
        <f ca="1">IF($B1734&lt;&gt;"",SUMIF(INDIRECT("ИсходныеДанные!$"&amp;$K$4&amp;"$2:$"&amp;$K$4&amp;"$50000"),$B1734&amp;"#"&amp;P$6,INDIRECT("ИсходныеДанные!$J$2:$J$50000")),0)</f>
        <v>0</v>
      </c>
      <c r="Q1734" s="3">
        <f ca="1">IF($B1734&lt;&gt;"",SUMIF(INDIRECT("ИсходныеДанные!$"&amp;$K$4&amp;"$2:$"&amp;$K$4&amp;"$50000"),$B1734&amp;"#"&amp;Q$6,INDIRECT("ИсходныеДанные!$J$2:$J$50000")),0)</f>
        <v>0</v>
      </c>
      <c r="R1734" s="3">
        <f ca="1">IF($B1734&lt;&gt;"",SUMIF(INDIRECT("ИсходныеДанные!$"&amp;$K$4&amp;"$2:$"&amp;$K$4&amp;"$50000"),$B1734&amp;"#"&amp;R$6,INDIRECT("ИсходныеДанные!$J$2:$J$50000")),0)</f>
        <v>0</v>
      </c>
      <c r="S1734" s="3">
        <f ca="1">IF($B1734&lt;&gt;"",SUMIF(INDIRECT("ИсходныеДанные!$"&amp;$K$4&amp;"$2:$"&amp;$K$4&amp;"$50000"),$B1734&amp;"#"&amp;S$6,INDIRECT("ИсходныеДанные!$J$2:$J$50000")),0)</f>
        <v>0</v>
      </c>
      <c r="T1734" s="3">
        <f ca="1">IF($B1734&lt;&gt;"",SUMIF(INDIRECT("ИсходныеДанные!$"&amp;$K$4&amp;"$2:$"&amp;$K$4&amp;"$50000"),$B1734&amp;"#"&amp;T$6,INDIRECT("ИсходныеДанные!$J$2:$J$50000")),0)</f>
        <v>0</v>
      </c>
      <c r="U1734" s="3">
        <f ca="1">IF($B1734&lt;&gt;"",SUMIF(INDIRECT("ИсходныеДанные!$"&amp;$K$4&amp;"$2:$"&amp;$K$4&amp;"$50000"),$B1734&amp;"#"&amp;U$6,INDIRECT("ИсходныеДанные!$J$2:$J$50000")),0)</f>
        <v>0</v>
      </c>
      <c r="V1734" s="3">
        <f ca="1">IF($B1734&lt;&gt;"",SUMIF(INDIRECT("ИсходныеДанные!$"&amp;$K$4&amp;"$2:$"&amp;$K$4&amp;"$50000"),$B1734&amp;"#"&amp;V$6,INDIRECT("ИсходныеДанные!$J$2:$J$50000")),0)</f>
        <v>0</v>
      </c>
      <c r="W1734" s="16" t="e">
        <f ca="1">SUM(K1734:V1734)/Пофамильно!$R$1</f>
        <v>#DIV/0!</v>
      </c>
    </row>
    <row r="1735" spans="1:23" x14ac:dyDescent="0.25">
      <c r="A1735" s="10" t="str">
        <f t="shared" ca="1" si="28"/>
        <v>delete</v>
      </c>
      <c r="B1735" s="16" cm="1">
        <f t="array" aca="1" ref="B1735" ca="1">INDIRECT("УникальныеСписки!D"&amp;ROW()-$L$4)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14"/>
      <c r="G1735" s="81" t="str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84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84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84" t="str" cm="1">
        <f t="array" aca="1" ref="J1735" ca="1">_xlfn.XLOOKUP($B1735,INDIRECT(SUBSTITUTE("ИсходныеДанные!$где$2:$где$50000","где",$B$4)),INDIRECT(SUBSTITUTE("ИсходныеДанные!$что$2:$что$50000","что",J$4)),"",0,1)</f>
        <v/>
      </c>
      <c r="K1735" s="3">
        <f ca="1">IF($B1735&lt;&gt;"",SUMIF(INDIRECT("ИсходныеДанные!$"&amp;$K$4&amp;"$2:$"&amp;$K$4&amp;"$50000"),$B1735&amp;"#"&amp;K$6,INDIRECT("ИсходныеДанные!$J$2:$J$50000")),0)</f>
        <v>0</v>
      </c>
      <c r="L1735" s="3">
        <f ca="1">IF($B1735&lt;&gt;"",SUMIF(INDIRECT("ИсходныеДанные!$"&amp;$K$4&amp;"$2:$"&amp;$K$4&amp;"$50000"),$B1735&amp;"#"&amp;L$6,INDIRECT("ИсходныеДанные!$J$2:$J$50000")),0)</f>
        <v>0</v>
      </c>
      <c r="M1735" s="3">
        <f ca="1">IF($B1735&lt;&gt;"",SUMIF(INDIRECT("ИсходныеДанные!$"&amp;$K$4&amp;"$2:$"&amp;$K$4&amp;"$50000"),$B1735&amp;"#"&amp;M$6,INDIRECT("ИсходныеДанные!$J$2:$J$50000")),0)</f>
        <v>0</v>
      </c>
      <c r="N1735" s="3">
        <f ca="1">IF($B1735&lt;&gt;"",SUMIF(INDIRECT("ИсходныеДанные!$"&amp;$K$4&amp;"$2:$"&amp;$K$4&amp;"$50000"),$B1735&amp;"#"&amp;N$6,INDIRECT("ИсходныеДанные!$J$2:$J$50000")),0)</f>
        <v>0</v>
      </c>
      <c r="O1735" s="3">
        <f ca="1">IF($B1735&lt;&gt;"",SUMIF(INDIRECT("ИсходныеДанные!$"&amp;$K$4&amp;"$2:$"&amp;$K$4&amp;"$50000"),$B1735&amp;"#"&amp;O$6,INDIRECT("ИсходныеДанные!$J$2:$J$50000")),0)</f>
        <v>0</v>
      </c>
      <c r="P1735" s="3">
        <f ca="1">IF($B1735&lt;&gt;"",SUMIF(INDIRECT("ИсходныеДанные!$"&amp;$K$4&amp;"$2:$"&amp;$K$4&amp;"$50000"),$B1735&amp;"#"&amp;P$6,INDIRECT("ИсходныеДанные!$J$2:$J$50000")),0)</f>
        <v>0</v>
      </c>
      <c r="Q1735" s="3">
        <f ca="1">IF($B1735&lt;&gt;"",SUMIF(INDIRECT("ИсходныеДанные!$"&amp;$K$4&amp;"$2:$"&amp;$K$4&amp;"$50000"),$B1735&amp;"#"&amp;Q$6,INDIRECT("ИсходныеДанные!$J$2:$J$50000")),0)</f>
        <v>0</v>
      </c>
      <c r="R1735" s="3">
        <f ca="1">IF($B1735&lt;&gt;"",SUMIF(INDIRECT("ИсходныеДанные!$"&amp;$K$4&amp;"$2:$"&amp;$K$4&amp;"$50000"),$B1735&amp;"#"&amp;R$6,INDIRECT("ИсходныеДанные!$J$2:$J$50000")),0)</f>
        <v>0</v>
      </c>
      <c r="S1735" s="3">
        <f ca="1">IF($B1735&lt;&gt;"",SUMIF(INDIRECT("ИсходныеДанные!$"&amp;$K$4&amp;"$2:$"&amp;$K$4&amp;"$50000"),$B1735&amp;"#"&amp;S$6,INDIRECT("ИсходныеДанные!$J$2:$J$50000")),0)</f>
        <v>0</v>
      </c>
      <c r="T1735" s="3">
        <f ca="1">IF($B1735&lt;&gt;"",SUMIF(INDIRECT("ИсходныеДанные!$"&amp;$K$4&amp;"$2:$"&amp;$K$4&amp;"$50000"),$B1735&amp;"#"&amp;T$6,INDIRECT("ИсходныеДанные!$J$2:$J$50000")),0)</f>
        <v>0</v>
      </c>
      <c r="U1735" s="3">
        <f ca="1">IF($B1735&lt;&gt;"",SUMIF(INDIRECT("ИсходныеДанные!$"&amp;$K$4&amp;"$2:$"&amp;$K$4&amp;"$50000"),$B1735&amp;"#"&amp;U$6,INDIRECT("ИсходныеДанные!$J$2:$J$50000")),0)</f>
        <v>0</v>
      </c>
      <c r="V1735" s="3">
        <f ca="1">IF($B1735&lt;&gt;"",SUMIF(INDIRECT("ИсходныеДанные!$"&amp;$K$4&amp;"$2:$"&amp;$K$4&amp;"$50000"),$B1735&amp;"#"&amp;V$6,INDIRECT("ИсходныеДанные!$J$2:$J$50000")),0)</f>
        <v>0</v>
      </c>
      <c r="W1735" s="16" t="e">
        <f ca="1">SUM(K1735:V1735)/Пофамильно!$R$1</f>
        <v>#DIV/0!</v>
      </c>
    </row>
    <row r="1736" spans="1:23" x14ac:dyDescent="0.25">
      <c r="A1736" s="10" t="str">
        <f t="shared" ca="1" si="28"/>
        <v>delete</v>
      </c>
      <c r="B1736" s="16" cm="1">
        <f t="array" aca="1" ref="B1736" ca="1">INDIRECT("УникальныеСписки!D"&amp;ROW()-$L$4)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14"/>
      <c r="G1736" s="81" t="str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84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84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84" t="str" cm="1">
        <f t="array" aca="1" ref="J1736" ca="1">_xlfn.XLOOKUP($B1736,INDIRECT(SUBSTITUTE("ИсходныеДанные!$где$2:$где$50000","где",$B$4)),INDIRECT(SUBSTITUTE("ИсходныеДанные!$что$2:$что$50000","что",J$4)),"",0,1)</f>
        <v/>
      </c>
      <c r="K1736" s="3">
        <f ca="1">IF($B1736&lt;&gt;"",SUMIF(INDIRECT("ИсходныеДанные!$"&amp;$K$4&amp;"$2:$"&amp;$K$4&amp;"$50000"),$B1736&amp;"#"&amp;K$6,INDIRECT("ИсходныеДанные!$J$2:$J$50000")),0)</f>
        <v>0</v>
      </c>
      <c r="L1736" s="3">
        <f ca="1">IF($B1736&lt;&gt;"",SUMIF(INDIRECT("ИсходныеДанные!$"&amp;$K$4&amp;"$2:$"&amp;$K$4&amp;"$50000"),$B1736&amp;"#"&amp;L$6,INDIRECT("ИсходныеДанные!$J$2:$J$50000")),0)</f>
        <v>0</v>
      </c>
      <c r="M1736" s="3">
        <f ca="1">IF($B1736&lt;&gt;"",SUMIF(INDIRECT("ИсходныеДанные!$"&amp;$K$4&amp;"$2:$"&amp;$K$4&amp;"$50000"),$B1736&amp;"#"&amp;M$6,INDIRECT("ИсходныеДанные!$J$2:$J$50000")),0)</f>
        <v>0</v>
      </c>
      <c r="N1736" s="3">
        <f ca="1">IF($B1736&lt;&gt;"",SUMIF(INDIRECT("ИсходныеДанные!$"&amp;$K$4&amp;"$2:$"&amp;$K$4&amp;"$50000"),$B1736&amp;"#"&amp;N$6,INDIRECT("ИсходныеДанные!$J$2:$J$50000")),0)</f>
        <v>0</v>
      </c>
      <c r="O1736" s="3">
        <f ca="1">IF($B1736&lt;&gt;"",SUMIF(INDIRECT("ИсходныеДанные!$"&amp;$K$4&amp;"$2:$"&amp;$K$4&amp;"$50000"),$B1736&amp;"#"&amp;O$6,INDIRECT("ИсходныеДанные!$J$2:$J$50000")),0)</f>
        <v>0</v>
      </c>
      <c r="P1736" s="3">
        <f ca="1">IF($B1736&lt;&gt;"",SUMIF(INDIRECT("ИсходныеДанные!$"&amp;$K$4&amp;"$2:$"&amp;$K$4&amp;"$50000"),$B1736&amp;"#"&amp;P$6,INDIRECT("ИсходныеДанные!$J$2:$J$50000")),0)</f>
        <v>0</v>
      </c>
      <c r="Q1736" s="3">
        <f ca="1">IF($B1736&lt;&gt;"",SUMIF(INDIRECT("ИсходныеДанные!$"&amp;$K$4&amp;"$2:$"&amp;$K$4&amp;"$50000"),$B1736&amp;"#"&amp;Q$6,INDIRECT("ИсходныеДанные!$J$2:$J$50000")),0)</f>
        <v>0</v>
      </c>
      <c r="R1736" s="3">
        <f ca="1">IF($B1736&lt;&gt;"",SUMIF(INDIRECT("ИсходныеДанные!$"&amp;$K$4&amp;"$2:$"&amp;$K$4&amp;"$50000"),$B1736&amp;"#"&amp;R$6,INDIRECT("ИсходныеДанные!$J$2:$J$50000")),0)</f>
        <v>0</v>
      </c>
      <c r="S1736" s="3">
        <f ca="1">IF($B1736&lt;&gt;"",SUMIF(INDIRECT("ИсходныеДанные!$"&amp;$K$4&amp;"$2:$"&amp;$K$4&amp;"$50000"),$B1736&amp;"#"&amp;S$6,INDIRECT("ИсходныеДанные!$J$2:$J$50000")),0)</f>
        <v>0</v>
      </c>
      <c r="T1736" s="3">
        <f ca="1">IF($B1736&lt;&gt;"",SUMIF(INDIRECT("ИсходныеДанные!$"&amp;$K$4&amp;"$2:$"&amp;$K$4&amp;"$50000"),$B1736&amp;"#"&amp;T$6,INDIRECT("ИсходныеДанные!$J$2:$J$50000")),0)</f>
        <v>0</v>
      </c>
      <c r="U1736" s="3">
        <f ca="1">IF($B1736&lt;&gt;"",SUMIF(INDIRECT("ИсходныеДанные!$"&amp;$K$4&amp;"$2:$"&amp;$K$4&amp;"$50000"),$B1736&amp;"#"&amp;U$6,INDIRECT("ИсходныеДанные!$J$2:$J$50000")),0)</f>
        <v>0</v>
      </c>
      <c r="V1736" s="3">
        <f ca="1">IF($B1736&lt;&gt;"",SUMIF(INDIRECT("ИсходныеДанные!$"&amp;$K$4&amp;"$2:$"&amp;$K$4&amp;"$50000"),$B1736&amp;"#"&amp;V$6,INDIRECT("ИсходныеДанные!$J$2:$J$50000")),0)</f>
        <v>0</v>
      </c>
      <c r="W1736" s="16" t="e">
        <f ca="1">SUM(K1736:V1736)/Пофамильно!$R$1</f>
        <v>#DIV/0!</v>
      </c>
    </row>
    <row r="1737" spans="1:23" x14ac:dyDescent="0.25">
      <c r="A1737" s="10" t="str">
        <f t="shared" ca="1" si="28"/>
        <v>delete</v>
      </c>
      <c r="B1737" s="16" cm="1">
        <f t="array" aca="1" ref="B1737" ca="1">INDIRECT("УникальныеСписки!D"&amp;ROW()-$L$4)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14"/>
      <c r="G1737" s="81" t="str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84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84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84" t="str" cm="1">
        <f t="array" aca="1" ref="J1737" ca="1">_xlfn.XLOOKUP($B1737,INDIRECT(SUBSTITUTE("ИсходныеДанные!$где$2:$где$50000","где",$B$4)),INDIRECT(SUBSTITUTE("ИсходныеДанные!$что$2:$что$50000","что",J$4)),"",0,1)</f>
        <v/>
      </c>
      <c r="K1737" s="3">
        <f ca="1">IF($B1737&lt;&gt;"",SUMIF(INDIRECT("ИсходныеДанные!$"&amp;$K$4&amp;"$2:$"&amp;$K$4&amp;"$50000"),$B1737&amp;"#"&amp;K$6,INDIRECT("ИсходныеДанные!$J$2:$J$50000")),0)</f>
        <v>0</v>
      </c>
      <c r="L1737" s="3">
        <f ca="1">IF($B1737&lt;&gt;"",SUMIF(INDIRECT("ИсходныеДанные!$"&amp;$K$4&amp;"$2:$"&amp;$K$4&amp;"$50000"),$B1737&amp;"#"&amp;L$6,INDIRECT("ИсходныеДанные!$J$2:$J$50000")),0)</f>
        <v>0</v>
      </c>
      <c r="M1737" s="3">
        <f ca="1">IF($B1737&lt;&gt;"",SUMIF(INDIRECT("ИсходныеДанные!$"&amp;$K$4&amp;"$2:$"&amp;$K$4&amp;"$50000"),$B1737&amp;"#"&amp;M$6,INDIRECT("ИсходныеДанные!$J$2:$J$50000")),0)</f>
        <v>0</v>
      </c>
      <c r="N1737" s="3">
        <f ca="1">IF($B1737&lt;&gt;"",SUMIF(INDIRECT("ИсходныеДанные!$"&amp;$K$4&amp;"$2:$"&amp;$K$4&amp;"$50000"),$B1737&amp;"#"&amp;N$6,INDIRECT("ИсходныеДанные!$J$2:$J$50000")),0)</f>
        <v>0</v>
      </c>
      <c r="O1737" s="3">
        <f ca="1">IF($B1737&lt;&gt;"",SUMIF(INDIRECT("ИсходныеДанные!$"&amp;$K$4&amp;"$2:$"&amp;$K$4&amp;"$50000"),$B1737&amp;"#"&amp;O$6,INDIRECT("ИсходныеДанные!$J$2:$J$50000")),0)</f>
        <v>0</v>
      </c>
      <c r="P1737" s="3">
        <f ca="1">IF($B1737&lt;&gt;"",SUMIF(INDIRECT("ИсходныеДанные!$"&amp;$K$4&amp;"$2:$"&amp;$K$4&amp;"$50000"),$B1737&amp;"#"&amp;P$6,INDIRECT("ИсходныеДанные!$J$2:$J$50000")),0)</f>
        <v>0</v>
      </c>
      <c r="Q1737" s="3">
        <f ca="1">IF($B1737&lt;&gt;"",SUMIF(INDIRECT("ИсходныеДанные!$"&amp;$K$4&amp;"$2:$"&amp;$K$4&amp;"$50000"),$B1737&amp;"#"&amp;Q$6,INDIRECT("ИсходныеДанные!$J$2:$J$50000")),0)</f>
        <v>0</v>
      </c>
      <c r="R1737" s="3">
        <f ca="1">IF($B1737&lt;&gt;"",SUMIF(INDIRECT("ИсходныеДанные!$"&amp;$K$4&amp;"$2:$"&amp;$K$4&amp;"$50000"),$B1737&amp;"#"&amp;R$6,INDIRECT("ИсходныеДанные!$J$2:$J$50000")),0)</f>
        <v>0</v>
      </c>
      <c r="S1737" s="3">
        <f ca="1">IF($B1737&lt;&gt;"",SUMIF(INDIRECT("ИсходныеДанные!$"&amp;$K$4&amp;"$2:$"&amp;$K$4&amp;"$50000"),$B1737&amp;"#"&amp;S$6,INDIRECT("ИсходныеДанные!$J$2:$J$50000")),0)</f>
        <v>0</v>
      </c>
      <c r="T1737" s="3">
        <f ca="1">IF($B1737&lt;&gt;"",SUMIF(INDIRECT("ИсходныеДанные!$"&amp;$K$4&amp;"$2:$"&amp;$K$4&amp;"$50000"),$B1737&amp;"#"&amp;T$6,INDIRECT("ИсходныеДанные!$J$2:$J$50000")),0)</f>
        <v>0</v>
      </c>
      <c r="U1737" s="3">
        <f ca="1">IF($B1737&lt;&gt;"",SUMIF(INDIRECT("ИсходныеДанные!$"&amp;$K$4&amp;"$2:$"&amp;$K$4&amp;"$50000"),$B1737&amp;"#"&amp;U$6,INDIRECT("ИсходныеДанные!$J$2:$J$50000")),0)</f>
        <v>0</v>
      </c>
      <c r="V1737" s="3">
        <f ca="1">IF($B1737&lt;&gt;"",SUMIF(INDIRECT("ИсходныеДанные!$"&amp;$K$4&amp;"$2:$"&amp;$K$4&amp;"$50000"),$B1737&amp;"#"&amp;V$6,INDIRECT("ИсходныеДанные!$J$2:$J$50000")),0)</f>
        <v>0</v>
      </c>
      <c r="W1737" s="16" t="e">
        <f ca="1">SUM(K1737:V1737)/Пофамильно!$R$1</f>
        <v>#DIV/0!</v>
      </c>
    </row>
    <row r="1738" spans="1:23" x14ac:dyDescent="0.25">
      <c r="A1738" s="10" t="str">
        <f t="shared" ca="1" si="28"/>
        <v>delete</v>
      </c>
      <c r="B1738" s="16" cm="1">
        <f t="array" aca="1" ref="B1738" ca="1">INDIRECT("УникальныеСписки!D"&amp;ROW()-$L$4)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14"/>
      <c r="G1738" s="81" t="str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84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84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84" t="str" cm="1">
        <f t="array" aca="1" ref="J1738" ca="1">_xlfn.XLOOKUP($B1738,INDIRECT(SUBSTITUTE("ИсходныеДанные!$где$2:$где$50000","где",$B$4)),INDIRECT(SUBSTITUTE("ИсходныеДанные!$что$2:$что$50000","что",J$4)),"",0,1)</f>
        <v/>
      </c>
      <c r="K1738" s="3">
        <f ca="1">IF($B1738&lt;&gt;"",SUMIF(INDIRECT("ИсходныеДанные!$"&amp;$K$4&amp;"$2:$"&amp;$K$4&amp;"$50000"),$B1738&amp;"#"&amp;K$6,INDIRECT("ИсходныеДанные!$J$2:$J$50000")),0)</f>
        <v>0</v>
      </c>
      <c r="L1738" s="3">
        <f ca="1">IF($B1738&lt;&gt;"",SUMIF(INDIRECT("ИсходныеДанные!$"&amp;$K$4&amp;"$2:$"&amp;$K$4&amp;"$50000"),$B1738&amp;"#"&amp;L$6,INDIRECT("ИсходныеДанные!$J$2:$J$50000")),0)</f>
        <v>0</v>
      </c>
      <c r="M1738" s="3">
        <f ca="1">IF($B1738&lt;&gt;"",SUMIF(INDIRECT("ИсходныеДанные!$"&amp;$K$4&amp;"$2:$"&amp;$K$4&amp;"$50000"),$B1738&amp;"#"&amp;M$6,INDIRECT("ИсходныеДанные!$J$2:$J$50000")),0)</f>
        <v>0</v>
      </c>
      <c r="N1738" s="3">
        <f ca="1">IF($B1738&lt;&gt;"",SUMIF(INDIRECT("ИсходныеДанные!$"&amp;$K$4&amp;"$2:$"&amp;$K$4&amp;"$50000"),$B1738&amp;"#"&amp;N$6,INDIRECT("ИсходныеДанные!$J$2:$J$50000")),0)</f>
        <v>0</v>
      </c>
      <c r="O1738" s="3">
        <f ca="1">IF($B1738&lt;&gt;"",SUMIF(INDIRECT("ИсходныеДанные!$"&amp;$K$4&amp;"$2:$"&amp;$K$4&amp;"$50000"),$B1738&amp;"#"&amp;O$6,INDIRECT("ИсходныеДанные!$J$2:$J$50000")),0)</f>
        <v>0</v>
      </c>
      <c r="P1738" s="3">
        <f ca="1">IF($B1738&lt;&gt;"",SUMIF(INDIRECT("ИсходныеДанные!$"&amp;$K$4&amp;"$2:$"&amp;$K$4&amp;"$50000"),$B1738&amp;"#"&amp;P$6,INDIRECT("ИсходныеДанные!$J$2:$J$50000")),0)</f>
        <v>0</v>
      </c>
      <c r="Q1738" s="3">
        <f ca="1">IF($B1738&lt;&gt;"",SUMIF(INDIRECT("ИсходныеДанные!$"&amp;$K$4&amp;"$2:$"&amp;$K$4&amp;"$50000"),$B1738&amp;"#"&amp;Q$6,INDIRECT("ИсходныеДанные!$J$2:$J$50000")),0)</f>
        <v>0</v>
      </c>
      <c r="R1738" s="3">
        <f ca="1">IF($B1738&lt;&gt;"",SUMIF(INDIRECT("ИсходныеДанные!$"&amp;$K$4&amp;"$2:$"&amp;$K$4&amp;"$50000"),$B1738&amp;"#"&amp;R$6,INDIRECT("ИсходныеДанные!$J$2:$J$50000")),0)</f>
        <v>0</v>
      </c>
      <c r="S1738" s="3">
        <f ca="1">IF($B1738&lt;&gt;"",SUMIF(INDIRECT("ИсходныеДанные!$"&amp;$K$4&amp;"$2:$"&amp;$K$4&amp;"$50000"),$B1738&amp;"#"&amp;S$6,INDIRECT("ИсходныеДанные!$J$2:$J$50000")),0)</f>
        <v>0</v>
      </c>
      <c r="T1738" s="3">
        <f ca="1">IF($B1738&lt;&gt;"",SUMIF(INDIRECT("ИсходныеДанные!$"&amp;$K$4&amp;"$2:$"&amp;$K$4&amp;"$50000"),$B1738&amp;"#"&amp;T$6,INDIRECT("ИсходныеДанные!$J$2:$J$50000")),0)</f>
        <v>0</v>
      </c>
      <c r="U1738" s="3">
        <f ca="1">IF($B1738&lt;&gt;"",SUMIF(INDIRECT("ИсходныеДанные!$"&amp;$K$4&amp;"$2:$"&amp;$K$4&amp;"$50000"),$B1738&amp;"#"&amp;U$6,INDIRECT("ИсходныеДанные!$J$2:$J$50000")),0)</f>
        <v>0</v>
      </c>
      <c r="V1738" s="3">
        <f ca="1">IF($B1738&lt;&gt;"",SUMIF(INDIRECT("ИсходныеДанные!$"&amp;$K$4&amp;"$2:$"&amp;$K$4&amp;"$50000"),$B1738&amp;"#"&amp;V$6,INDIRECT("ИсходныеДанные!$J$2:$J$50000")),0)</f>
        <v>0</v>
      </c>
      <c r="W1738" s="16" t="e">
        <f ca="1">SUM(K1738:V1738)/Пофамильно!$R$1</f>
        <v>#DIV/0!</v>
      </c>
    </row>
    <row r="1739" spans="1:23" x14ac:dyDescent="0.25">
      <c r="A1739" s="10" t="str">
        <f t="shared" ref="A1739:A1802" ca="1" si="29">IF(C1739="","delete","")</f>
        <v>delete</v>
      </c>
      <c r="B1739" s="16" cm="1">
        <f t="array" aca="1" ref="B1739" ca="1">INDIRECT("УникальныеСписки!D"&amp;ROW()-$L$4)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14"/>
      <c r="G1739" s="81" t="str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84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84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84" t="str" cm="1">
        <f t="array" aca="1" ref="J1739" ca="1">_xlfn.XLOOKUP($B1739,INDIRECT(SUBSTITUTE("ИсходныеДанные!$где$2:$где$50000","где",$B$4)),INDIRECT(SUBSTITUTE("ИсходныеДанные!$что$2:$что$50000","что",J$4)),"",0,1)</f>
        <v/>
      </c>
      <c r="K1739" s="3">
        <f ca="1">IF($B1739&lt;&gt;"",SUMIF(INDIRECT("ИсходныеДанные!$"&amp;$K$4&amp;"$2:$"&amp;$K$4&amp;"$50000"),$B1739&amp;"#"&amp;K$6,INDIRECT("ИсходныеДанные!$J$2:$J$50000")),0)</f>
        <v>0</v>
      </c>
      <c r="L1739" s="3">
        <f ca="1">IF($B1739&lt;&gt;"",SUMIF(INDIRECT("ИсходныеДанные!$"&amp;$K$4&amp;"$2:$"&amp;$K$4&amp;"$50000"),$B1739&amp;"#"&amp;L$6,INDIRECT("ИсходныеДанные!$J$2:$J$50000")),0)</f>
        <v>0</v>
      </c>
      <c r="M1739" s="3">
        <f ca="1">IF($B1739&lt;&gt;"",SUMIF(INDIRECT("ИсходныеДанные!$"&amp;$K$4&amp;"$2:$"&amp;$K$4&amp;"$50000"),$B1739&amp;"#"&amp;M$6,INDIRECT("ИсходныеДанные!$J$2:$J$50000")),0)</f>
        <v>0</v>
      </c>
      <c r="N1739" s="3">
        <f ca="1">IF($B1739&lt;&gt;"",SUMIF(INDIRECT("ИсходныеДанные!$"&amp;$K$4&amp;"$2:$"&amp;$K$4&amp;"$50000"),$B1739&amp;"#"&amp;N$6,INDIRECT("ИсходныеДанные!$J$2:$J$50000")),0)</f>
        <v>0</v>
      </c>
      <c r="O1739" s="3">
        <f ca="1">IF($B1739&lt;&gt;"",SUMIF(INDIRECT("ИсходныеДанные!$"&amp;$K$4&amp;"$2:$"&amp;$K$4&amp;"$50000"),$B1739&amp;"#"&amp;O$6,INDIRECT("ИсходныеДанные!$J$2:$J$50000")),0)</f>
        <v>0</v>
      </c>
      <c r="P1739" s="3">
        <f ca="1">IF($B1739&lt;&gt;"",SUMIF(INDIRECT("ИсходныеДанные!$"&amp;$K$4&amp;"$2:$"&amp;$K$4&amp;"$50000"),$B1739&amp;"#"&amp;P$6,INDIRECT("ИсходныеДанные!$J$2:$J$50000")),0)</f>
        <v>0</v>
      </c>
      <c r="Q1739" s="3">
        <f ca="1">IF($B1739&lt;&gt;"",SUMIF(INDIRECT("ИсходныеДанные!$"&amp;$K$4&amp;"$2:$"&amp;$K$4&amp;"$50000"),$B1739&amp;"#"&amp;Q$6,INDIRECT("ИсходныеДанные!$J$2:$J$50000")),0)</f>
        <v>0</v>
      </c>
      <c r="R1739" s="3">
        <f ca="1">IF($B1739&lt;&gt;"",SUMIF(INDIRECT("ИсходныеДанные!$"&amp;$K$4&amp;"$2:$"&amp;$K$4&amp;"$50000"),$B1739&amp;"#"&amp;R$6,INDIRECT("ИсходныеДанные!$J$2:$J$50000")),0)</f>
        <v>0</v>
      </c>
      <c r="S1739" s="3">
        <f ca="1">IF($B1739&lt;&gt;"",SUMIF(INDIRECT("ИсходныеДанные!$"&amp;$K$4&amp;"$2:$"&amp;$K$4&amp;"$50000"),$B1739&amp;"#"&amp;S$6,INDIRECT("ИсходныеДанные!$J$2:$J$50000")),0)</f>
        <v>0</v>
      </c>
      <c r="T1739" s="3">
        <f ca="1">IF($B1739&lt;&gt;"",SUMIF(INDIRECT("ИсходныеДанные!$"&amp;$K$4&amp;"$2:$"&amp;$K$4&amp;"$50000"),$B1739&amp;"#"&amp;T$6,INDIRECT("ИсходныеДанные!$J$2:$J$50000")),0)</f>
        <v>0</v>
      </c>
      <c r="U1739" s="3">
        <f ca="1">IF($B1739&lt;&gt;"",SUMIF(INDIRECT("ИсходныеДанные!$"&amp;$K$4&amp;"$2:$"&amp;$K$4&amp;"$50000"),$B1739&amp;"#"&amp;U$6,INDIRECT("ИсходныеДанные!$J$2:$J$50000")),0)</f>
        <v>0</v>
      </c>
      <c r="V1739" s="3">
        <f ca="1">IF($B1739&lt;&gt;"",SUMIF(INDIRECT("ИсходныеДанные!$"&amp;$K$4&amp;"$2:$"&amp;$K$4&amp;"$50000"),$B1739&amp;"#"&amp;V$6,INDIRECT("ИсходныеДанные!$J$2:$J$50000")),0)</f>
        <v>0</v>
      </c>
      <c r="W1739" s="16" t="e">
        <f ca="1">SUM(K1739:V1739)/Пофамильно!$R$1</f>
        <v>#DIV/0!</v>
      </c>
    </row>
    <row r="1740" spans="1:23" x14ac:dyDescent="0.25">
      <c r="A1740" s="10" t="str">
        <f t="shared" ca="1" si="29"/>
        <v>delete</v>
      </c>
      <c r="B1740" s="16" cm="1">
        <f t="array" aca="1" ref="B1740" ca="1">INDIRECT("УникальныеСписки!D"&amp;ROW()-$L$4)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14"/>
      <c r="G1740" s="81" t="str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84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84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84" t="str" cm="1">
        <f t="array" aca="1" ref="J1740" ca="1">_xlfn.XLOOKUP($B1740,INDIRECT(SUBSTITUTE("ИсходныеДанные!$где$2:$где$50000","где",$B$4)),INDIRECT(SUBSTITUTE("ИсходныеДанные!$что$2:$что$50000","что",J$4)),"",0,1)</f>
        <v/>
      </c>
      <c r="K1740" s="3">
        <f ca="1">IF($B1740&lt;&gt;"",SUMIF(INDIRECT("ИсходныеДанные!$"&amp;$K$4&amp;"$2:$"&amp;$K$4&amp;"$50000"),$B1740&amp;"#"&amp;K$6,INDIRECT("ИсходныеДанные!$J$2:$J$50000")),0)</f>
        <v>0</v>
      </c>
      <c r="L1740" s="3">
        <f ca="1">IF($B1740&lt;&gt;"",SUMIF(INDIRECT("ИсходныеДанные!$"&amp;$K$4&amp;"$2:$"&amp;$K$4&amp;"$50000"),$B1740&amp;"#"&amp;L$6,INDIRECT("ИсходныеДанные!$J$2:$J$50000")),0)</f>
        <v>0</v>
      </c>
      <c r="M1740" s="3">
        <f ca="1">IF($B1740&lt;&gt;"",SUMIF(INDIRECT("ИсходныеДанные!$"&amp;$K$4&amp;"$2:$"&amp;$K$4&amp;"$50000"),$B1740&amp;"#"&amp;M$6,INDIRECT("ИсходныеДанные!$J$2:$J$50000")),0)</f>
        <v>0</v>
      </c>
      <c r="N1740" s="3">
        <f ca="1">IF($B1740&lt;&gt;"",SUMIF(INDIRECT("ИсходныеДанные!$"&amp;$K$4&amp;"$2:$"&amp;$K$4&amp;"$50000"),$B1740&amp;"#"&amp;N$6,INDIRECT("ИсходныеДанные!$J$2:$J$50000")),0)</f>
        <v>0</v>
      </c>
      <c r="O1740" s="3">
        <f ca="1">IF($B1740&lt;&gt;"",SUMIF(INDIRECT("ИсходныеДанные!$"&amp;$K$4&amp;"$2:$"&amp;$K$4&amp;"$50000"),$B1740&amp;"#"&amp;O$6,INDIRECT("ИсходныеДанные!$J$2:$J$50000")),0)</f>
        <v>0</v>
      </c>
      <c r="P1740" s="3">
        <f ca="1">IF($B1740&lt;&gt;"",SUMIF(INDIRECT("ИсходныеДанные!$"&amp;$K$4&amp;"$2:$"&amp;$K$4&amp;"$50000"),$B1740&amp;"#"&amp;P$6,INDIRECT("ИсходныеДанные!$J$2:$J$50000")),0)</f>
        <v>0</v>
      </c>
      <c r="Q1740" s="3">
        <f ca="1">IF($B1740&lt;&gt;"",SUMIF(INDIRECT("ИсходныеДанные!$"&amp;$K$4&amp;"$2:$"&amp;$K$4&amp;"$50000"),$B1740&amp;"#"&amp;Q$6,INDIRECT("ИсходныеДанные!$J$2:$J$50000")),0)</f>
        <v>0</v>
      </c>
      <c r="R1740" s="3">
        <f ca="1">IF($B1740&lt;&gt;"",SUMIF(INDIRECT("ИсходныеДанные!$"&amp;$K$4&amp;"$2:$"&amp;$K$4&amp;"$50000"),$B1740&amp;"#"&amp;R$6,INDIRECT("ИсходныеДанные!$J$2:$J$50000")),0)</f>
        <v>0</v>
      </c>
      <c r="S1740" s="3">
        <f ca="1">IF($B1740&lt;&gt;"",SUMIF(INDIRECT("ИсходныеДанные!$"&amp;$K$4&amp;"$2:$"&amp;$K$4&amp;"$50000"),$B1740&amp;"#"&amp;S$6,INDIRECT("ИсходныеДанные!$J$2:$J$50000")),0)</f>
        <v>0</v>
      </c>
      <c r="T1740" s="3">
        <f ca="1">IF($B1740&lt;&gt;"",SUMIF(INDIRECT("ИсходныеДанные!$"&amp;$K$4&amp;"$2:$"&amp;$K$4&amp;"$50000"),$B1740&amp;"#"&amp;T$6,INDIRECT("ИсходныеДанные!$J$2:$J$50000")),0)</f>
        <v>0</v>
      </c>
      <c r="U1740" s="3">
        <f ca="1">IF($B1740&lt;&gt;"",SUMIF(INDIRECT("ИсходныеДанные!$"&amp;$K$4&amp;"$2:$"&amp;$K$4&amp;"$50000"),$B1740&amp;"#"&amp;U$6,INDIRECT("ИсходныеДанные!$J$2:$J$50000")),0)</f>
        <v>0</v>
      </c>
      <c r="V1740" s="3">
        <f ca="1">IF($B1740&lt;&gt;"",SUMIF(INDIRECT("ИсходныеДанные!$"&amp;$K$4&amp;"$2:$"&amp;$K$4&amp;"$50000"),$B1740&amp;"#"&amp;V$6,INDIRECT("ИсходныеДанные!$J$2:$J$50000")),0)</f>
        <v>0</v>
      </c>
      <c r="W1740" s="16" t="e">
        <f ca="1">SUM(K1740:V1740)/Пофамильно!$R$1</f>
        <v>#DIV/0!</v>
      </c>
    </row>
    <row r="1741" spans="1:23" x14ac:dyDescent="0.25">
      <c r="A1741" s="10" t="str">
        <f t="shared" ca="1" si="29"/>
        <v>delete</v>
      </c>
      <c r="B1741" s="16" cm="1">
        <f t="array" aca="1" ref="B1741" ca="1">INDIRECT("УникальныеСписки!D"&amp;ROW()-$L$4)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14"/>
      <c r="G1741" s="81" t="str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84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84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84" t="str" cm="1">
        <f t="array" aca="1" ref="J1741" ca="1">_xlfn.XLOOKUP($B1741,INDIRECT(SUBSTITUTE("ИсходныеДанные!$где$2:$где$50000","где",$B$4)),INDIRECT(SUBSTITUTE("ИсходныеДанные!$что$2:$что$50000","что",J$4)),"",0,1)</f>
        <v/>
      </c>
      <c r="K1741" s="3">
        <f ca="1">IF($B1741&lt;&gt;"",SUMIF(INDIRECT("ИсходныеДанные!$"&amp;$K$4&amp;"$2:$"&amp;$K$4&amp;"$50000"),$B1741&amp;"#"&amp;K$6,INDIRECT("ИсходныеДанные!$J$2:$J$50000")),0)</f>
        <v>0</v>
      </c>
      <c r="L1741" s="3">
        <f ca="1">IF($B1741&lt;&gt;"",SUMIF(INDIRECT("ИсходныеДанные!$"&amp;$K$4&amp;"$2:$"&amp;$K$4&amp;"$50000"),$B1741&amp;"#"&amp;L$6,INDIRECT("ИсходныеДанные!$J$2:$J$50000")),0)</f>
        <v>0</v>
      </c>
      <c r="M1741" s="3">
        <f ca="1">IF($B1741&lt;&gt;"",SUMIF(INDIRECT("ИсходныеДанные!$"&amp;$K$4&amp;"$2:$"&amp;$K$4&amp;"$50000"),$B1741&amp;"#"&amp;M$6,INDIRECT("ИсходныеДанные!$J$2:$J$50000")),0)</f>
        <v>0</v>
      </c>
      <c r="N1741" s="3">
        <f ca="1">IF($B1741&lt;&gt;"",SUMIF(INDIRECT("ИсходныеДанные!$"&amp;$K$4&amp;"$2:$"&amp;$K$4&amp;"$50000"),$B1741&amp;"#"&amp;N$6,INDIRECT("ИсходныеДанные!$J$2:$J$50000")),0)</f>
        <v>0</v>
      </c>
      <c r="O1741" s="3">
        <f ca="1">IF($B1741&lt;&gt;"",SUMIF(INDIRECT("ИсходныеДанные!$"&amp;$K$4&amp;"$2:$"&amp;$K$4&amp;"$50000"),$B1741&amp;"#"&amp;O$6,INDIRECT("ИсходныеДанные!$J$2:$J$50000")),0)</f>
        <v>0</v>
      </c>
      <c r="P1741" s="3">
        <f ca="1">IF($B1741&lt;&gt;"",SUMIF(INDIRECT("ИсходныеДанные!$"&amp;$K$4&amp;"$2:$"&amp;$K$4&amp;"$50000"),$B1741&amp;"#"&amp;P$6,INDIRECT("ИсходныеДанные!$J$2:$J$50000")),0)</f>
        <v>0</v>
      </c>
      <c r="Q1741" s="3">
        <f ca="1">IF($B1741&lt;&gt;"",SUMIF(INDIRECT("ИсходныеДанные!$"&amp;$K$4&amp;"$2:$"&amp;$K$4&amp;"$50000"),$B1741&amp;"#"&amp;Q$6,INDIRECT("ИсходныеДанные!$J$2:$J$50000")),0)</f>
        <v>0</v>
      </c>
      <c r="R1741" s="3">
        <f ca="1">IF($B1741&lt;&gt;"",SUMIF(INDIRECT("ИсходныеДанные!$"&amp;$K$4&amp;"$2:$"&amp;$K$4&amp;"$50000"),$B1741&amp;"#"&amp;R$6,INDIRECT("ИсходныеДанные!$J$2:$J$50000")),0)</f>
        <v>0</v>
      </c>
      <c r="S1741" s="3">
        <f ca="1">IF($B1741&lt;&gt;"",SUMIF(INDIRECT("ИсходныеДанные!$"&amp;$K$4&amp;"$2:$"&amp;$K$4&amp;"$50000"),$B1741&amp;"#"&amp;S$6,INDIRECT("ИсходныеДанные!$J$2:$J$50000")),0)</f>
        <v>0</v>
      </c>
      <c r="T1741" s="3">
        <f ca="1">IF($B1741&lt;&gt;"",SUMIF(INDIRECT("ИсходныеДанные!$"&amp;$K$4&amp;"$2:$"&amp;$K$4&amp;"$50000"),$B1741&amp;"#"&amp;T$6,INDIRECT("ИсходныеДанные!$J$2:$J$50000")),0)</f>
        <v>0</v>
      </c>
      <c r="U1741" s="3">
        <f ca="1">IF($B1741&lt;&gt;"",SUMIF(INDIRECT("ИсходныеДанные!$"&amp;$K$4&amp;"$2:$"&amp;$K$4&amp;"$50000"),$B1741&amp;"#"&amp;U$6,INDIRECT("ИсходныеДанные!$J$2:$J$50000")),0)</f>
        <v>0</v>
      </c>
      <c r="V1741" s="3">
        <f ca="1">IF($B1741&lt;&gt;"",SUMIF(INDIRECT("ИсходныеДанные!$"&amp;$K$4&amp;"$2:$"&amp;$K$4&amp;"$50000"),$B1741&amp;"#"&amp;V$6,INDIRECT("ИсходныеДанные!$J$2:$J$50000")),0)</f>
        <v>0</v>
      </c>
      <c r="W1741" s="16" t="e">
        <f ca="1">SUM(K1741:V1741)/Пофамильно!$R$1</f>
        <v>#DIV/0!</v>
      </c>
    </row>
    <row r="1742" spans="1:23" x14ac:dyDescent="0.25">
      <c r="A1742" s="10" t="str">
        <f t="shared" ca="1" si="29"/>
        <v>delete</v>
      </c>
      <c r="B1742" s="16" cm="1">
        <f t="array" aca="1" ref="B1742" ca="1">INDIRECT("УникальныеСписки!D"&amp;ROW()-$L$4)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14"/>
      <c r="G1742" s="81" t="str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84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84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84" t="str" cm="1">
        <f t="array" aca="1" ref="J1742" ca="1">_xlfn.XLOOKUP($B1742,INDIRECT(SUBSTITUTE("ИсходныеДанные!$где$2:$где$50000","где",$B$4)),INDIRECT(SUBSTITUTE("ИсходныеДанные!$что$2:$что$50000","что",J$4)),"",0,1)</f>
        <v/>
      </c>
      <c r="K1742" s="3">
        <f ca="1">IF($B1742&lt;&gt;"",SUMIF(INDIRECT("ИсходныеДанные!$"&amp;$K$4&amp;"$2:$"&amp;$K$4&amp;"$50000"),$B1742&amp;"#"&amp;K$6,INDIRECT("ИсходныеДанные!$J$2:$J$50000")),0)</f>
        <v>0</v>
      </c>
      <c r="L1742" s="3">
        <f ca="1">IF($B1742&lt;&gt;"",SUMIF(INDIRECT("ИсходныеДанные!$"&amp;$K$4&amp;"$2:$"&amp;$K$4&amp;"$50000"),$B1742&amp;"#"&amp;L$6,INDIRECT("ИсходныеДанные!$J$2:$J$50000")),0)</f>
        <v>0</v>
      </c>
      <c r="M1742" s="3">
        <f ca="1">IF($B1742&lt;&gt;"",SUMIF(INDIRECT("ИсходныеДанные!$"&amp;$K$4&amp;"$2:$"&amp;$K$4&amp;"$50000"),$B1742&amp;"#"&amp;M$6,INDIRECT("ИсходныеДанные!$J$2:$J$50000")),0)</f>
        <v>0</v>
      </c>
      <c r="N1742" s="3">
        <f ca="1">IF($B1742&lt;&gt;"",SUMIF(INDIRECT("ИсходныеДанные!$"&amp;$K$4&amp;"$2:$"&amp;$K$4&amp;"$50000"),$B1742&amp;"#"&amp;N$6,INDIRECT("ИсходныеДанные!$J$2:$J$50000")),0)</f>
        <v>0</v>
      </c>
      <c r="O1742" s="3">
        <f ca="1">IF($B1742&lt;&gt;"",SUMIF(INDIRECT("ИсходныеДанные!$"&amp;$K$4&amp;"$2:$"&amp;$K$4&amp;"$50000"),$B1742&amp;"#"&amp;O$6,INDIRECT("ИсходныеДанные!$J$2:$J$50000")),0)</f>
        <v>0</v>
      </c>
      <c r="P1742" s="3">
        <f ca="1">IF($B1742&lt;&gt;"",SUMIF(INDIRECT("ИсходныеДанные!$"&amp;$K$4&amp;"$2:$"&amp;$K$4&amp;"$50000"),$B1742&amp;"#"&amp;P$6,INDIRECT("ИсходныеДанные!$J$2:$J$50000")),0)</f>
        <v>0</v>
      </c>
      <c r="Q1742" s="3">
        <f ca="1">IF($B1742&lt;&gt;"",SUMIF(INDIRECT("ИсходныеДанные!$"&amp;$K$4&amp;"$2:$"&amp;$K$4&amp;"$50000"),$B1742&amp;"#"&amp;Q$6,INDIRECT("ИсходныеДанные!$J$2:$J$50000")),0)</f>
        <v>0</v>
      </c>
      <c r="R1742" s="3">
        <f ca="1">IF($B1742&lt;&gt;"",SUMIF(INDIRECT("ИсходныеДанные!$"&amp;$K$4&amp;"$2:$"&amp;$K$4&amp;"$50000"),$B1742&amp;"#"&amp;R$6,INDIRECT("ИсходныеДанные!$J$2:$J$50000")),0)</f>
        <v>0</v>
      </c>
      <c r="S1742" s="3">
        <f ca="1">IF($B1742&lt;&gt;"",SUMIF(INDIRECT("ИсходныеДанные!$"&amp;$K$4&amp;"$2:$"&amp;$K$4&amp;"$50000"),$B1742&amp;"#"&amp;S$6,INDIRECT("ИсходныеДанные!$J$2:$J$50000")),0)</f>
        <v>0</v>
      </c>
      <c r="T1742" s="3">
        <f ca="1">IF($B1742&lt;&gt;"",SUMIF(INDIRECT("ИсходныеДанные!$"&amp;$K$4&amp;"$2:$"&amp;$K$4&amp;"$50000"),$B1742&amp;"#"&amp;T$6,INDIRECT("ИсходныеДанные!$J$2:$J$50000")),0)</f>
        <v>0</v>
      </c>
      <c r="U1742" s="3">
        <f ca="1">IF($B1742&lt;&gt;"",SUMIF(INDIRECT("ИсходныеДанные!$"&amp;$K$4&amp;"$2:$"&amp;$K$4&amp;"$50000"),$B1742&amp;"#"&amp;U$6,INDIRECT("ИсходныеДанные!$J$2:$J$50000")),0)</f>
        <v>0</v>
      </c>
      <c r="V1742" s="3">
        <f ca="1">IF($B1742&lt;&gt;"",SUMIF(INDIRECT("ИсходныеДанные!$"&amp;$K$4&amp;"$2:$"&amp;$K$4&amp;"$50000"),$B1742&amp;"#"&amp;V$6,INDIRECT("ИсходныеДанные!$J$2:$J$50000")),0)</f>
        <v>0</v>
      </c>
      <c r="W1742" s="16" t="e">
        <f ca="1">SUM(K1742:V1742)/Пофамильно!$R$1</f>
        <v>#DIV/0!</v>
      </c>
    </row>
    <row r="1743" spans="1:23" x14ac:dyDescent="0.25">
      <c r="A1743" s="10" t="str">
        <f t="shared" ca="1" si="29"/>
        <v>delete</v>
      </c>
      <c r="B1743" s="16" cm="1">
        <f t="array" aca="1" ref="B1743" ca="1">INDIRECT("УникальныеСписки!D"&amp;ROW()-$L$4)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14"/>
      <c r="G1743" s="81" t="str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84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84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84" t="str" cm="1">
        <f t="array" aca="1" ref="J1743" ca="1">_xlfn.XLOOKUP($B1743,INDIRECT(SUBSTITUTE("ИсходныеДанные!$где$2:$где$50000","где",$B$4)),INDIRECT(SUBSTITUTE("ИсходныеДанные!$что$2:$что$50000","что",J$4)),"",0,1)</f>
        <v/>
      </c>
      <c r="K1743" s="3">
        <f ca="1">IF($B1743&lt;&gt;"",SUMIF(INDIRECT("ИсходныеДанные!$"&amp;$K$4&amp;"$2:$"&amp;$K$4&amp;"$50000"),$B1743&amp;"#"&amp;K$6,INDIRECT("ИсходныеДанные!$J$2:$J$50000")),0)</f>
        <v>0</v>
      </c>
      <c r="L1743" s="3">
        <f ca="1">IF($B1743&lt;&gt;"",SUMIF(INDIRECT("ИсходныеДанные!$"&amp;$K$4&amp;"$2:$"&amp;$K$4&amp;"$50000"),$B1743&amp;"#"&amp;L$6,INDIRECT("ИсходныеДанные!$J$2:$J$50000")),0)</f>
        <v>0</v>
      </c>
      <c r="M1743" s="3">
        <f ca="1">IF($B1743&lt;&gt;"",SUMIF(INDIRECT("ИсходныеДанные!$"&amp;$K$4&amp;"$2:$"&amp;$K$4&amp;"$50000"),$B1743&amp;"#"&amp;M$6,INDIRECT("ИсходныеДанные!$J$2:$J$50000")),0)</f>
        <v>0</v>
      </c>
      <c r="N1743" s="3">
        <f ca="1">IF($B1743&lt;&gt;"",SUMIF(INDIRECT("ИсходныеДанные!$"&amp;$K$4&amp;"$2:$"&amp;$K$4&amp;"$50000"),$B1743&amp;"#"&amp;N$6,INDIRECT("ИсходныеДанные!$J$2:$J$50000")),0)</f>
        <v>0</v>
      </c>
      <c r="O1743" s="3">
        <f ca="1">IF($B1743&lt;&gt;"",SUMIF(INDIRECT("ИсходныеДанные!$"&amp;$K$4&amp;"$2:$"&amp;$K$4&amp;"$50000"),$B1743&amp;"#"&amp;O$6,INDIRECT("ИсходныеДанные!$J$2:$J$50000")),0)</f>
        <v>0</v>
      </c>
      <c r="P1743" s="3">
        <f ca="1">IF($B1743&lt;&gt;"",SUMIF(INDIRECT("ИсходныеДанные!$"&amp;$K$4&amp;"$2:$"&amp;$K$4&amp;"$50000"),$B1743&amp;"#"&amp;P$6,INDIRECT("ИсходныеДанные!$J$2:$J$50000")),0)</f>
        <v>0</v>
      </c>
      <c r="Q1743" s="3">
        <f ca="1">IF($B1743&lt;&gt;"",SUMIF(INDIRECT("ИсходныеДанные!$"&amp;$K$4&amp;"$2:$"&amp;$K$4&amp;"$50000"),$B1743&amp;"#"&amp;Q$6,INDIRECT("ИсходныеДанные!$J$2:$J$50000")),0)</f>
        <v>0</v>
      </c>
      <c r="R1743" s="3">
        <f ca="1">IF($B1743&lt;&gt;"",SUMIF(INDIRECT("ИсходныеДанные!$"&amp;$K$4&amp;"$2:$"&amp;$K$4&amp;"$50000"),$B1743&amp;"#"&amp;R$6,INDIRECT("ИсходныеДанные!$J$2:$J$50000")),0)</f>
        <v>0</v>
      </c>
      <c r="S1743" s="3">
        <f ca="1">IF($B1743&lt;&gt;"",SUMIF(INDIRECT("ИсходныеДанные!$"&amp;$K$4&amp;"$2:$"&amp;$K$4&amp;"$50000"),$B1743&amp;"#"&amp;S$6,INDIRECT("ИсходныеДанные!$J$2:$J$50000")),0)</f>
        <v>0</v>
      </c>
      <c r="T1743" s="3">
        <f ca="1">IF($B1743&lt;&gt;"",SUMIF(INDIRECT("ИсходныеДанные!$"&amp;$K$4&amp;"$2:$"&amp;$K$4&amp;"$50000"),$B1743&amp;"#"&amp;T$6,INDIRECT("ИсходныеДанные!$J$2:$J$50000")),0)</f>
        <v>0</v>
      </c>
      <c r="U1743" s="3">
        <f ca="1">IF($B1743&lt;&gt;"",SUMIF(INDIRECT("ИсходныеДанные!$"&amp;$K$4&amp;"$2:$"&amp;$K$4&amp;"$50000"),$B1743&amp;"#"&amp;U$6,INDIRECT("ИсходныеДанные!$J$2:$J$50000")),0)</f>
        <v>0</v>
      </c>
      <c r="V1743" s="3">
        <f ca="1">IF($B1743&lt;&gt;"",SUMIF(INDIRECT("ИсходныеДанные!$"&amp;$K$4&amp;"$2:$"&amp;$K$4&amp;"$50000"),$B1743&amp;"#"&amp;V$6,INDIRECT("ИсходныеДанные!$J$2:$J$50000")),0)</f>
        <v>0</v>
      </c>
      <c r="W1743" s="16" t="e">
        <f ca="1">SUM(K1743:V1743)/Пофамильно!$R$1</f>
        <v>#DIV/0!</v>
      </c>
    </row>
    <row r="1744" spans="1:23" x14ac:dyDescent="0.25">
      <c r="A1744" s="10" t="str">
        <f t="shared" ca="1" si="29"/>
        <v>delete</v>
      </c>
      <c r="B1744" s="16" cm="1">
        <f t="array" aca="1" ref="B1744" ca="1">INDIRECT("УникальныеСписки!D"&amp;ROW()-$L$4)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14"/>
      <c r="G1744" s="81" t="str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84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84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84" t="str" cm="1">
        <f t="array" aca="1" ref="J1744" ca="1">_xlfn.XLOOKUP($B1744,INDIRECT(SUBSTITUTE("ИсходныеДанные!$где$2:$где$50000","где",$B$4)),INDIRECT(SUBSTITUTE("ИсходныеДанные!$что$2:$что$50000","что",J$4)),"",0,1)</f>
        <v/>
      </c>
      <c r="K1744" s="3">
        <f ca="1">IF($B1744&lt;&gt;"",SUMIF(INDIRECT("ИсходныеДанные!$"&amp;$K$4&amp;"$2:$"&amp;$K$4&amp;"$50000"),$B1744&amp;"#"&amp;K$6,INDIRECT("ИсходныеДанные!$J$2:$J$50000")),0)</f>
        <v>0</v>
      </c>
      <c r="L1744" s="3">
        <f ca="1">IF($B1744&lt;&gt;"",SUMIF(INDIRECT("ИсходныеДанные!$"&amp;$K$4&amp;"$2:$"&amp;$K$4&amp;"$50000"),$B1744&amp;"#"&amp;L$6,INDIRECT("ИсходныеДанные!$J$2:$J$50000")),0)</f>
        <v>0</v>
      </c>
      <c r="M1744" s="3">
        <f ca="1">IF($B1744&lt;&gt;"",SUMIF(INDIRECT("ИсходныеДанные!$"&amp;$K$4&amp;"$2:$"&amp;$K$4&amp;"$50000"),$B1744&amp;"#"&amp;M$6,INDIRECT("ИсходныеДанные!$J$2:$J$50000")),0)</f>
        <v>0</v>
      </c>
      <c r="N1744" s="3">
        <f ca="1">IF($B1744&lt;&gt;"",SUMIF(INDIRECT("ИсходныеДанные!$"&amp;$K$4&amp;"$2:$"&amp;$K$4&amp;"$50000"),$B1744&amp;"#"&amp;N$6,INDIRECT("ИсходныеДанные!$J$2:$J$50000")),0)</f>
        <v>0</v>
      </c>
      <c r="O1744" s="3">
        <f ca="1">IF($B1744&lt;&gt;"",SUMIF(INDIRECT("ИсходныеДанные!$"&amp;$K$4&amp;"$2:$"&amp;$K$4&amp;"$50000"),$B1744&amp;"#"&amp;O$6,INDIRECT("ИсходныеДанные!$J$2:$J$50000")),0)</f>
        <v>0</v>
      </c>
      <c r="P1744" s="3">
        <f ca="1">IF($B1744&lt;&gt;"",SUMIF(INDIRECT("ИсходныеДанные!$"&amp;$K$4&amp;"$2:$"&amp;$K$4&amp;"$50000"),$B1744&amp;"#"&amp;P$6,INDIRECT("ИсходныеДанные!$J$2:$J$50000")),0)</f>
        <v>0</v>
      </c>
      <c r="Q1744" s="3">
        <f ca="1">IF($B1744&lt;&gt;"",SUMIF(INDIRECT("ИсходныеДанные!$"&amp;$K$4&amp;"$2:$"&amp;$K$4&amp;"$50000"),$B1744&amp;"#"&amp;Q$6,INDIRECT("ИсходныеДанные!$J$2:$J$50000")),0)</f>
        <v>0</v>
      </c>
      <c r="R1744" s="3">
        <f ca="1">IF($B1744&lt;&gt;"",SUMIF(INDIRECT("ИсходныеДанные!$"&amp;$K$4&amp;"$2:$"&amp;$K$4&amp;"$50000"),$B1744&amp;"#"&amp;R$6,INDIRECT("ИсходныеДанные!$J$2:$J$50000")),0)</f>
        <v>0</v>
      </c>
      <c r="S1744" s="3">
        <f ca="1">IF($B1744&lt;&gt;"",SUMIF(INDIRECT("ИсходныеДанные!$"&amp;$K$4&amp;"$2:$"&amp;$K$4&amp;"$50000"),$B1744&amp;"#"&amp;S$6,INDIRECT("ИсходныеДанные!$J$2:$J$50000")),0)</f>
        <v>0</v>
      </c>
      <c r="T1744" s="3">
        <f ca="1">IF($B1744&lt;&gt;"",SUMIF(INDIRECT("ИсходныеДанные!$"&amp;$K$4&amp;"$2:$"&amp;$K$4&amp;"$50000"),$B1744&amp;"#"&amp;T$6,INDIRECT("ИсходныеДанные!$J$2:$J$50000")),0)</f>
        <v>0</v>
      </c>
      <c r="U1744" s="3">
        <f ca="1">IF($B1744&lt;&gt;"",SUMIF(INDIRECT("ИсходныеДанные!$"&amp;$K$4&amp;"$2:$"&amp;$K$4&amp;"$50000"),$B1744&amp;"#"&amp;U$6,INDIRECT("ИсходныеДанные!$J$2:$J$50000")),0)</f>
        <v>0</v>
      </c>
      <c r="V1744" s="3">
        <f ca="1">IF($B1744&lt;&gt;"",SUMIF(INDIRECT("ИсходныеДанные!$"&amp;$K$4&amp;"$2:$"&amp;$K$4&amp;"$50000"),$B1744&amp;"#"&amp;V$6,INDIRECT("ИсходныеДанные!$J$2:$J$50000")),0)</f>
        <v>0</v>
      </c>
      <c r="W1744" s="16" t="e">
        <f ca="1">SUM(K1744:V1744)/Пофамильно!$R$1</f>
        <v>#DIV/0!</v>
      </c>
    </row>
    <row r="1745" spans="1:23" x14ac:dyDescent="0.25">
      <c r="A1745" s="10" t="str">
        <f t="shared" ca="1" si="29"/>
        <v>delete</v>
      </c>
      <c r="B1745" s="16" cm="1">
        <f t="array" aca="1" ref="B1745" ca="1">INDIRECT("УникальныеСписки!D"&amp;ROW()-$L$4)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14"/>
      <c r="G1745" s="81" t="str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84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84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84" t="str" cm="1">
        <f t="array" aca="1" ref="J1745" ca="1">_xlfn.XLOOKUP($B1745,INDIRECT(SUBSTITUTE("ИсходныеДанные!$где$2:$где$50000","где",$B$4)),INDIRECT(SUBSTITUTE("ИсходныеДанные!$что$2:$что$50000","что",J$4)),"",0,1)</f>
        <v/>
      </c>
      <c r="K1745" s="3">
        <f ca="1">IF($B1745&lt;&gt;"",SUMIF(INDIRECT("ИсходныеДанные!$"&amp;$K$4&amp;"$2:$"&amp;$K$4&amp;"$50000"),$B1745&amp;"#"&amp;K$6,INDIRECT("ИсходныеДанные!$J$2:$J$50000")),0)</f>
        <v>0</v>
      </c>
      <c r="L1745" s="3">
        <f ca="1">IF($B1745&lt;&gt;"",SUMIF(INDIRECT("ИсходныеДанные!$"&amp;$K$4&amp;"$2:$"&amp;$K$4&amp;"$50000"),$B1745&amp;"#"&amp;L$6,INDIRECT("ИсходныеДанные!$J$2:$J$50000")),0)</f>
        <v>0</v>
      </c>
      <c r="M1745" s="3">
        <f ca="1">IF($B1745&lt;&gt;"",SUMIF(INDIRECT("ИсходныеДанные!$"&amp;$K$4&amp;"$2:$"&amp;$K$4&amp;"$50000"),$B1745&amp;"#"&amp;M$6,INDIRECT("ИсходныеДанные!$J$2:$J$50000")),0)</f>
        <v>0</v>
      </c>
      <c r="N1745" s="3">
        <f ca="1">IF($B1745&lt;&gt;"",SUMIF(INDIRECT("ИсходныеДанные!$"&amp;$K$4&amp;"$2:$"&amp;$K$4&amp;"$50000"),$B1745&amp;"#"&amp;N$6,INDIRECT("ИсходныеДанные!$J$2:$J$50000")),0)</f>
        <v>0</v>
      </c>
      <c r="O1745" s="3">
        <f ca="1">IF($B1745&lt;&gt;"",SUMIF(INDIRECT("ИсходныеДанные!$"&amp;$K$4&amp;"$2:$"&amp;$K$4&amp;"$50000"),$B1745&amp;"#"&amp;O$6,INDIRECT("ИсходныеДанные!$J$2:$J$50000")),0)</f>
        <v>0</v>
      </c>
      <c r="P1745" s="3">
        <f ca="1">IF($B1745&lt;&gt;"",SUMIF(INDIRECT("ИсходныеДанные!$"&amp;$K$4&amp;"$2:$"&amp;$K$4&amp;"$50000"),$B1745&amp;"#"&amp;P$6,INDIRECT("ИсходныеДанные!$J$2:$J$50000")),0)</f>
        <v>0</v>
      </c>
      <c r="Q1745" s="3">
        <f ca="1">IF($B1745&lt;&gt;"",SUMIF(INDIRECT("ИсходныеДанные!$"&amp;$K$4&amp;"$2:$"&amp;$K$4&amp;"$50000"),$B1745&amp;"#"&amp;Q$6,INDIRECT("ИсходныеДанные!$J$2:$J$50000")),0)</f>
        <v>0</v>
      </c>
      <c r="R1745" s="3">
        <f ca="1">IF($B1745&lt;&gt;"",SUMIF(INDIRECT("ИсходныеДанные!$"&amp;$K$4&amp;"$2:$"&amp;$K$4&amp;"$50000"),$B1745&amp;"#"&amp;R$6,INDIRECT("ИсходныеДанные!$J$2:$J$50000")),0)</f>
        <v>0</v>
      </c>
      <c r="S1745" s="3">
        <f ca="1">IF($B1745&lt;&gt;"",SUMIF(INDIRECT("ИсходныеДанные!$"&amp;$K$4&amp;"$2:$"&amp;$K$4&amp;"$50000"),$B1745&amp;"#"&amp;S$6,INDIRECT("ИсходныеДанные!$J$2:$J$50000")),0)</f>
        <v>0</v>
      </c>
      <c r="T1745" s="3">
        <f ca="1">IF($B1745&lt;&gt;"",SUMIF(INDIRECT("ИсходныеДанные!$"&amp;$K$4&amp;"$2:$"&amp;$K$4&amp;"$50000"),$B1745&amp;"#"&amp;T$6,INDIRECT("ИсходныеДанные!$J$2:$J$50000")),0)</f>
        <v>0</v>
      </c>
      <c r="U1745" s="3">
        <f ca="1">IF($B1745&lt;&gt;"",SUMIF(INDIRECT("ИсходныеДанные!$"&amp;$K$4&amp;"$2:$"&amp;$K$4&amp;"$50000"),$B1745&amp;"#"&amp;U$6,INDIRECT("ИсходныеДанные!$J$2:$J$50000")),0)</f>
        <v>0</v>
      </c>
      <c r="V1745" s="3">
        <f ca="1">IF($B1745&lt;&gt;"",SUMIF(INDIRECT("ИсходныеДанные!$"&amp;$K$4&amp;"$2:$"&amp;$K$4&amp;"$50000"),$B1745&amp;"#"&amp;V$6,INDIRECT("ИсходныеДанные!$J$2:$J$50000")),0)</f>
        <v>0</v>
      </c>
      <c r="W1745" s="16" t="e">
        <f ca="1">SUM(K1745:V1745)/Пофамильно!$R$1</f>
        <v>#DIV/0!</v>
      </c>
    </row>
    <row r="1746" spans="1:23" x14ac:dyDescent="0.25">
      <c r="A1746" s="10" t="str">
        <f t="shared" ca="1" si="29"/>
        <v>delete</v>
      </c>
      <c r="B1746" s="16" cm="1">
        <f t="array" aca="1" ref="B1746" ca="1">INDIRECT("УникальныеСписки!D"&amp;ROW()-$L$4)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14"/>
      <c r="G1746" s="81" t="str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84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84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84" t="str" cm="1">
        <f t="array" aca="1" ref="J1746" ca="1">_xlfn.XLOOKUP($B1746,INDIRECT(SUBSTITUTE("ИсходныеДанные!$где$2:$где$50000","где",$B$4)),INDIRECT(SUBSTITUTE("ИсходныеДанные!$что$2:$что$50000","что",J$4)),"",0,1)</f>
        <v/>
      </c>
      <c r="K1746" s="3">
        <f ca="1">IF($B1746&lt;&gt;"",SUMIF(INDIRECT("ИсходныеДанные!$"&amp;$K$4&amp;"$2:$"&amp;$K$4&amp;"$50000"),$B1746&amp;"#"&amp;K$6,INDIRECT("ИсходныеДанные!$J$2:$J$50000")),0)</f>
        <v>0</v>
      </c>
      <c r="L1746" s="3">
        <f ca="1">IF($B1746&lt;&gt;"",SUMIF(INDIRECT("ИсходныеДанные!$"&amp;$K$4&amp;"$2:$"&amp;$K$4&amp;"$50000"),$B1746&amp;"#"&amp;L$6,INDIRECT("ИсходныеДанные!$J$2:$J$50000")),0)</f>
        <v>0</v>
      </c>
      <c r="M1746" s="3">
        <f ca="1">IF($B1746&lt;&gt;"",SUMIF(INDIRECT("ИсходныеДанные!$"&amp;$K$4&amp;"$2:$"&amp;$K$4&amp;"$50000"),$B1746&amp;"#"&amp;M$6,INDIRECT("ИсходныеДанные!$J$2:$J$50000")),0)</f>
        <v>0</v>
      </c>
      <c r="N1746" s="3">
        <f ca="1">IF($B1746&lt;&gt;"",SUMIF(INDIRECT("ИсходныеДанные!$"&amp;$K$4&amp;"$2:$"&amp;$K$4&amp;"$50000"),$B1746&amp;"#"&amp;N$6,INDIRECT("ИсходныеДанные!$J$2:$J$50000")),0)</f>
        <v>0</v>
      </c>
      <c r="O1746" s="3">
        <f ca="1">IF($B1746&lt;&gt;"",SUMIF(INDIRECT("ИсходныеДанные!$"&amp;$K$4&amp;"$2:$"&amp;$K$4&amp;"$50000"),$B1746&amp;"#"&amp;O$6,INDIRECT("ИсходныеДанные!$J$2:$J$50000")),0)</f>
        <v>0</v>
      </c>
      <c r="P1746" s="3">
        <f ca="1">IF($B1746&lt;&gt;"",SUMIF(INDIRECT("ИсходныеДанные!$"&amp;$K$4&amp;"$2:$"&amp;$K$4&amp;"$50000"),$B1746&amp;"#"&amp;P$6,INDIRECT("ИсходныеДанные!$J$2:$J$50000")),0)</f>
        <v>0</v>
      </c>
      <c r="Q1746" s="3">
        <f ca="1">IF($B1746&lt;&gt;"",SUMIF(INDIRECT("ИсходныеДанные!$"&amp;$K$4&amp;"$2:$"&amp;$K$4&amp;"$50000"),$B1746&amp;"#"&amp;Q$6,INDIRECT("ИсходныеДанные!$J$2:$J$50000")),0)</f>
        <v>0</v>
      </c>
      <c r="R1746" s="3">
        <f ca="1">IF($B1746&lt;&gt;"",SUMIF(INDIRECT("ИсходныеДанные!$"&amp;$K$4&amp;"$2:$"&amp;$K$4&amp;"$50000"),$B1746&amp;"#"&amp;R$6,INDIRECT("ИсходныеДанные!$J$2:$J$50000")),0)</f>
        <v>0</v>
      </c>
      <c r="S1746" s="3">
        <f ca="1">IF($B1746&lt;&gt;"",SUMIF(INDIRECT("ИсходныеДанные!$"&amp;$K$4&amp;"$2:$"&amp;$K$4&amp;"$50000"),$B1746&amp;"#"&amp;S$6,INDIRECT("ИсходныеДанные!$J$2:$J$50000")),0)</f>
        <v>0</v>
      </c>
      <c r="T1746" s="3">
        <f ca="1">IF($B1746&lt;&gt;"",SUMIF(INDIRECT("ИсходныеДанные!$"&amp;$K$4&amp;"$2:$"&amp;$K$4&amp;"$50000"),$B1746&amp;"#"&amp;T$6,INDIRECT("ИсходныеДанные!$J$2:$J$50000")),0)</f>
        <v>0</v>
      </c>
      <c r="U1746" s="3">
        <f ca="1">IF($B1746&lt;&gt;"",SUMIF(INDIRECT("ИсходныеДанные!$"&amp;$K$4&amp;"$2:$"&amp;$K$4&amp;"$50000"),$B1746&amp;"#"&amp;U$6,INDIRECT("ИсходныеДанные!$J$2:$J$50000")),0)</f>
        <v>0</v>
      </c>
      <c r="V1746" s="3">
        <f ca="1">IF($B1746&lt;&gt;"",SUMIF(INDIRECT("ИсходныеДанные!$"&amp;$K$4&amp;"$2:$"&amp;$K$4&amp;"$50000"),$B1746&amp;"#"&amp;V$6,INDIRECT("ИсходныеДанные!$J$2:$J$50000")),0)</f>
        <v>0</v>
      </c>
      <c r="W1746" s="16" t="e">
        <f ca="1">SUM(K1746:V1746)/Пофамильно!$R$1</f>
        <v>#DIV/0!</v>
      </c>
    </row>
    <row r="1747" spans="1:23" x14ac:dyDescent="0.25">
      <c r="A1747" s="10" t="str">
        <f t="shared" ca="1" si="29"/>
        <v>delete</v>
      </c>
      <c r="B1747" s="16" cm="1">
        <f t="array" aca="1" ref="B1747" ca="1">INDIRECT("УникальныеСписки!D"&amp;ROW()-$L$4)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14"/>
      <c r="G1747" s="81" t="str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84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84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84" t="str" cm="1">
        <f t="array" aca="1" ref="J1747" ca="1">_xlfn.XLOOKUP($B1747,INDIRECT(SUBSTITUTE("ИсходныеДанные!$где$2:$где$50000","где",$B$4)),INDIRECT(SUBSTITUTE("ИсходныеДанные!$что$2:$что$50000","что",J$4)),"",0,1)</f>
        <v/>
      </c>
      <c r="K1747" s="3">
        <f ca="1">IF($B1747&lt;&gt;"",SUMIF(INDIRECT("ИсходныеДанные!$"&amp;$K$4&amp;"$2:$"&amp;$K$4&amp;"$50000"),$B1747&amp;"#"&amp;K$6,INDIRECT("ИсходныеДанные!$J$2:$J$50000")),0)</f>
        <v>0</v>
      </c>
      <c r="L1747" s="3">
        <f ca="1">IF($B1747&lt;&gt;"",SUMIF(INDIRECT("ИсходныеДанные!$"&amp;$K$4&amp;"$2:$"&amp;$K$4&amp;"$50000"),$B1747&amp;"#"&amp;L$6,INDIRECT("ИсходныеДанные!$J$2:$J$50000")),0)</f>
        <v>0</v>
      </c>
      <c r="M1747" s="3">
        <f ca="1">IF($B1747&lt;&gt;"",SUMIF(INDIRECT("ИсходныеДанные!$"&amp;$K$4&amp;"$2:$"&amp;$K$4&amp;"$50000"),$B1747&amp;"#"&amp;M$6,INDIRECT("ИсходныеДанные!$J$2:$J$50000")),0)</f>
        <v>0</v>
      </c>
      <c r="N1747" s="3">
        <f ca="1">IF($B1747&lt;&gt;"",SUMIF(INDIRECT("ИсходныеДанные!$"&amp;$K$4&amp;"$2:$"&amp;$K$4&amp;"$50000"),$B1747&amp;"#"&amp;N$6,INDIRECT("ИсходныеДанные!$J$2:$J$50000")),0)</f>
        <v>0</v>
      </c>
      <c r="O1747" s="3">
        <f ca="1">IF($B1747&lt;&gt;"",SUMIF(INDIRECT("ИсходныеДанные!$"&amp;$K$4&amp;"$2:$"&amp;$K$4&amp;"$50000"),$B1747&amp;"#"&amp;O$6,INDIRECT("ИсходныеДанные!$J$2:$J$50000")),0)</f>
        <v>0</v>
      </c>
      <c r="P1747" s="3">
        <f ca="1">IF($B1747&lt;&gt;"",SUMIF(INDIRECT("ИсходныеДанные!$"&amp;$K$4&amp;"$2:$"&amp;$K$4&amp;"$50000"),$B1747&amp;"#"&amp;P$6,INDIRECT("ИсходныеДанные!$J$2:$J$50000")),0)</f>
        <v>0</v>
      </c>
      <c r="Q1747" s="3">
        <f ca="1">IF($B1747&lt;&gt;"",SUMIF(INDIRECT("ИсходныеДанные!$"&amp;$K$4&amp;"$2:$"&amp;$K$4&amp;"$50000"),$B1747&amp;"#"&amp;Q$6,INDIRECT("ИсходныеДанные!$J$2:$J$50000")),0)</f>
        <v>0</v>
      </c>
      <c r="R1747" s="3">
        <f ca="1">IF($B1747&lt;&gt;"",SUMIF(INDIRECT("ИсходныеДанные!$"&amp;$K$4&amp;"$2:$"&amp;$K$4&amp;"$50000"),$B1747&amp;"#"&amp;R$6,INDIRECT("ИсходныеДанные!$J$2:$J$50000")),0)</f>
        <v>0</v>
      </c>
      <c r="S1747" s="3">
        <f ca="1">IF($B1747&lt;&gt;"",SUMIF(INDIRECT("ИсходныеДанные!$"&amp;$K$4&amp;"$2:$"&amp;$K$4&amp;"$50000"),$B1747&amp;"#"&amp;S$6,INDIRECT("ИсходныеДанные!$J$2:$J$50000")),0)</f>
        <v>0</v>
      </c>
      <c r="T1747" s="3">
        <f ca="1">IF($B1747&lt;&gt;"",SUMIF(INDIRECT("ИсходныеДанные!$"&amp;$K$4&amp;"$2:$"&amp;$K$4&amp;"$50000"),$B1747&amp;"#"&amp;T$6,INDIRECT("ИсходныеДанные!$J$2:$J$50000")),0)</f>
        <v>0</v>
      </c>
      <c r="U1747" s="3">
        <f ca="1">IF($B1747&lt;&gt;"",SUMIF(INDIRECT("ИсходныеДанные!$"&amp;$K$4&amp;"$2:$"&amp;$K$4&amp;"$50000"),$B1747&amp;"#"&amp;U$6,INDIRECT("ИсходныеДанные!$J$2:$J$50000")),0)</f>
        <v>0</v>
      </c>
      <c r="V1747" s="3">
        <f ca="1">IF($B1747&lt;&gt;"",SUMIF(INDIRECT("ИсходныеДанные!$"&amp;$K$4&amp;"$2:$"&amp;$K$4&amp;"$50000"),$B1747&amp;"#"&amp;V$6,INDIRECT("ИсходныеДанные!$J$2:$J$50000")),0)</f>
        <v>0</v>
      </c>
      <c r="W1747" s="16" t="e">
        <f ca="1">SUM(K1747:V1747)/Пофамильно!$R$1</f>
        <v>#DIV/0!</v>
      </c>
    </row>
    <row r="1748" spans="1:23" x14ac:dyDescent="0.25">
      <c r="A1748" s="10" t="str">
        <f t="shared" ca="1" si="29"/>
        <v>delete</v>
      </c>
      <c r="B1748" s="16" cm="1">
        <f t="array" aca="1" ref="B1748" ca="1">INDIRECT("УникальныеСписки!D"&amp;ROW()-$L$4)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14"/>
      <c r="G1748" s="81" t="str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84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84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84" t="str" cm="1">
        <f t="array" aca="1" ref="J1748" ca="1">_xlfn.XLOOKUP($B1748,INDIRECT(SUBSTITUTE("ИсходныеДанные!$где$2:$где$50000","где",$B$4)),INDIRECT(SUBSTITUTE("ИсходныеДанные!$что$2:$что$50000","что",J$4)),"",0,1)</f>
        <v/>
      </c>
      <c r="K1748" s="3">
        <f ca="1">IF($B1748&lt;&gt;"",SUMIF(INDIRECT("ИсходныеДанные!$"&amp;$K$4&amp;"$2:$"&amp;$K$4&amp;"$50000"),$B1748&amp;"#"&amp;K$6,INDIRECT("ИсходныеДанные!$J$2:$J$50000")),0)</f>
        <v>0</v>
      </c>
      <c r="L1748" s="3">
        <f ca="1">IF($B1748&lt;&gt;"",SUMIF(INDIRECT("ИсходныеДанные!$"&amp;$K$4&amp;"$2:$"&amp;$K$4&amp;"$50000"),$B1748&amp;"#"&amp;L$6,INDIRECT("ИсходныеДанные!$J$2:$J$50000")),0)</f>
        <v>0</v>
      </c>
      <c r="M1748" s="3">
        <f ca="1">IF($B1748&lt;&gt;"",SUMIF(INDIRECT("ИсходныеДанные!$"&amp;$K$4&amp;"$2:$"&amp;$K$4&amp;"$50000"),$B1748&amp;"#"&amp;M$6,INDIRECT("ИсходныеДанные!$J$2:$J$50000")),0)</f>
        <v>0</v>
      </c>
      <c r="N1748" s="3">
        <f ca="1">IF($B1748&lt;&gt;"",SUMIF(INDIRECT("ИсходныеДанные!$"&amp;$K$4&amp;"$2:$"&amp;$K$4&amp;"$50000"),$B1748&amp;"#"&amp;N$6,INDIRECT("ИсходныеДанные!$J$2:$J$50000")),0)</f>
        <v>0</v>
      </c>
      <c r="O1748" s="3">
        <f ca="1">IF($B1748&lt;&gt;"",SUMIF(INDIRECT("ИсходныеДанные!$"&amp;$K$4&amp;"$2:$"&amp;$K$4&amp;"$50000"),$B1748&amp;"#"&amp;O$6,INDIRECT("ИсходныеДанные!$J$2:$J$50000")),0)</f>
        <v>0</v>
      </c>
      <c r="P1748" s="3">
        <f ca="1">IF($B1748&lt;&gt;"",SUMIF(INDIRECT("ИсходныеДанные!$"&amp;$K$4&amp;"$2:$"&amp;$K$4&amp;"$50000"),$B1748&amp;"#"&amp;P$6,INDIRECT("ИсходныеДанные!$J$2:$J$50000")),0)</f>
        <v>0</v>
      </c>
      <c r="Q1748" s="3">
        <f ca="1">IF($B1748&lt;&gt;"",SUMIF(INDIRECT("ИсходныеДанные!$"&amp;$K$4&amp;"$2:$"&amp;$K$4&amp;"$50000"),$B1748&amp;"#"&amp;Q$6,INDIRECT("ИсходныеДанные!$J$2:$J$50000")),0)</f>
        <v>0</v>
      </c>
      <c r="R1748" s="3">
        <f ca="1">IF($B1748&lt;&gt;"",SUMIF(INDIRECT("ИсходныеДанные!$"&amp;$K$4&amp;"$2:$"&amp;$K$4&amp;"$50000"),$B1748&amp;"#"&amp;R$6,INDIRECT("ИсходныеДанные!$J$2:$J$50000")),0)</f>
        <v>0</v>
      </c>
      <c r="S1748" s="3">
        <f ca="1">IF($B1748&lt;&gt;"",SUMIF(INDIRECT("ИсходныеДанные!$"&amp;$K$4&amp;"$2:$"&amp;$K$4&amp;"$50000"),$B1748&amp;"#"&amp;S$6,INDIRECT("ИсходныеДанные!$J$2:$J$50000")),0)</f>
        <v>0</v>
      </c>
      <c r="T1748" s="3">
        <f ca="1">IF($B1748&lt;&gt;"",SUMIF(INDIRECT("ИсходныеДанные!$"&amp;$K$4&amp;"$2:$"&amp;$K$4&amp;"$50000"),$B1748&amp;"#"&amp;T$6,INDIRECT("ИсходныеДанные!$J$2:$J$50000")),0)</f>
        <v>0</v>
      </c>
      <c r="U1748" s="3">
        <f ca="1">IF($B1748&lt;&gt;"",SUMIF(INDIRECT("ИсходныеДанные!$"&amp;$K$4&amp;"$2:$"&amp;$K$4&amp;"$50000"),$B1748&amp;"#"&amp;U$6,INDIRECT("ИсходныеДанные!$J$2:$J$50000")),0)</f>
        <v>0</v>
      </c>
      <c r="V1748" s="3">
        <f ca="1">IF($B1748&lt;&gt;"",SUMIF(INDIRECT("ИсходныеДанные!$"&amp;$K$4&amp;"$2:$"&amp;$K$4&amp;"$50000"),$B1748&amp;"#"&amp;V$6,INDIRECT("ИсходныеДанные!$J$2:$J$50000")),0)</f>
        <v>0</v>
      </c>
      <c r="W1748" s="16" t="e">
        <f ca="1">SUM(K1748:V1748)/Пофамильно!$R$1</f>
        <v>#DIV/0!</v>
      </c>
    </row>
    <row r="1749" spans="1:23" x14ac:dyDescent="0.25">
      <c r="A1749" s="10" t="str">
        <f t="shared" ca="1" si="29"/>
        <v>delete</v>
      </c>
      <c r="B1749" s="16" cm="1">
        <f t="array" aca="1" ref="B1749" ca="1">INDIRECT("УникальныеСписки!D"&amp;ROW()-$L$4)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14"/>
      <c r="G1749" s="81" t="str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84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84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84" t="str" cm="1">
        <f t="array" aca="1" ref="J1749" ca="1">_xlfn.XLOOKUP($B1749,INDIRECT(SUBSTITUTE("ИсходныеДанные!$где$2:$где$50000","где",$B$4)),INDIRECT(SUBSTITUTE("ИсходныеДанные!$что$2:$что$50000","что",J$4)),"",0,1)</f>
        <v/>
      </c>
      <c r="K1749" s="3">
        <f ca="1">IF($B1749&lt;&gt;"",SUMIF(INDIRECT("ИсходныеДанные!$"&amp;$K$4&amp;"$2:$"&amp;$K$4&amp;"$50000"),$B1749&amp;"#"&amp;K$6,INDIRECT("ИсходныеДанные!$J$2:$J$50000")),0)</f>
        <v>0</v>
      </c>
      <c r="L1749" s="3">
        <f ca="1">IF($B1749&lt;&gt;"",SUMIF(INDIRECT("ИсходныеДанные!$"&amp;$K$4&amp;"$2:$"&amp;$K$4&amp;"$50000"),$B1749&amp;"#"&amp;L$6,INDIRECT("ИсходныеДанные!$J$2:$J$50000")),0)</f>
        <v>0</v>
      </c>
      <c r="M1749" s="3">
        <f ca="1">IF($B1749&lt;&gt;"",SUMIF(INDIRECT("ИсходныеДанные!$"&amp;$K$4&amp;"$2:$"&amp;$K$4&amp;"$50000"),$B1749&amp;"#"&amp;M$6,INDIRECT("ИсходныеДанные!$J$2:$J$50000")),0)</f>
        <v>0</v>
      </c>
      <c r="N1749" s="3">
        <f ca="1">IF($B1749&lt;&gt;"",SUMIF(INDIRECT("ИсходныеДанные!$"&amp;$K$4&amp;"$2:$"&amp;$K$4&amp;"$50000"),$B1749&amp;"#"&amp;N$6,INDIRECT("ИсходныеДанные!$J$2:$J$50000")),0)</f>
        <v>0</v>
      </c>
      <c r="O1749" s="3">
        <f ca="1">IF($B1749&lt;&gt;"",SUMIF(INDIRECT("ИсходныеДанные!$"&amp;$K$4&amp;"$2:$"&amp;$K$4&amp;"$50000"),$B1749&amp;"#"&amp;O$6,INDIRECT("ИсходныеДанные!$J$2:$J$50000")),0)</f>
        <v>0</v>
      </c>
      <c r="P1749" s="3">
        <f ca="1">IF($B1749&lt;&gt;"",SUMIF(INDIRECT("ИсходныеДанные!$"&amp;$K$4&amp;"$2:$"&amp;$K$4&amp;"$50000"),$B1749&amp;"#"&amp;P$6,INDIRECT("ИсходныеДанные!$J$2:$J$50000")),0)</f>
        <v>0</v>
      </c>
      <c r="Q1749" s="3">
        <f ca="1">IF($B1749&lt;&gt;"",SUMIF(INDIRECT("ИсходныеДанные!$"&amp;$K$4&amp;"$2:$"&amp;$K$4&amp;"$50000"),$B1749&amp;"#"&amp;Q$6,INDIRECT("ИсходныеДанные!$J$2:$J$50000")),0)</f>
        <v>0</v>
      </c>
      <c r="R1749" s="3">
        <f ca="1">IF($B1749&lt;&gt;"",SUMIF(INDIRECT("ИсходныеДанные!$"&amp;$K$4&amp;"$2:$"&amp;$K$4&amp;"$50000"),$B1749&amp;"#"&amp;R$6,INDIRECT("ИсходныеДанные!$J$2:$J$50000")),0)</f>
        <v>0</v>
      </c>
      <c r="S1749" s="3">
        <f ca="1">IF($B1749&lt;&gt;"",SUMIF(INDIRECT("ИсходныеДанные!$"&amp;$K$4&amp;"$2:$"&amp;$K$4&amp;"$50000"),$B1749&amp;"#"&amp;S$6,INDIRECT("ИсходныеДанные!$J$2:$J$50000")),0)</f>
        <v>0</v>
      </c>
      <c r="T1749" s="3">
        <f ca="1">IF($B1749&lt;&gt;"",SUMIF(INDIRECT("ИсходныеДанные!$"&amp;$K$4&amp;"$2:$"&amp;$K$4&amp;"$50000"),$B1749&amp;"#"&amp;T$6,INDIRECT("ИсходныеДанные!$J$2:$J$50000")),0)</f>
        <v>0</v>
      </c>
      <c r="U1749" s="3">
        <f ca="1">IF($B1749&lt;&gt;"",SUMIF(INDIRECT("ИсходныеДанные!$"&amp;$K$4&amp;"$2:$"&amp;$K$4&amp;"$50000"),$B1749&amp;"#"&amp;U$6,INDIRECT("ИсходныеДанные!$J$2:$J$50000")),0)</f>
        <v>0</v>
      </c>
      <c r="V1749" s="3">
        <f ca="1">IF($B1749&lt;&gt;"",SUMIF(INDIRECT("ИсходныеДанные!$"&amp;$K$4&amp;"$2:$"&amp;$K$4&amp;"$50000"),$B1749&amp;"#"&amp;V$6,INDIRECT("ИсходныеДанные!$J$2:$J$50000")),0)</f>
        <v>0</v>
      </c>
      <c r="W1749" s="16" t="e">
        <f ca="1">SUM(K1749:V1749)/Пофамильно!$R$1</f>
        <v>#DIV/0!</v>
      </c>
    </row>
    <row r="1750" spans="1:23" x14ac:dyDescent="0.25">
      <c r="A1750" s="10" t="str">
        <f t="shared" ca="1" si="29"/>
        <v>delete</v>
      </c>
      <c r="B1750" s="16" cm="1">
        <f t="array" aca="1" ref="B1750" ca="1">INDIRECT("УникальныеСписки!D"&amp;ROW()-$L$4)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14"/>
      <c r="G1750" s="81" t="str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84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84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84" t="str" cm="1">
        <f t="array" aca="1" ref="J1750" ca="1">_xlfn.XLOOKUP($B1750,INDIRECT(SUBSTITUTE("ИсходныеДанные!$где$2:$где$50000","где",$B$4)),INDIRECT(SUBSTITUTE("ИсходныеДанные!$что$2:$что$50000","что",J$4)),"",0,1)</f>
        <v/>
      </c>
      <c r="K1750" s="3">
        <f ca="1">IF($B1750&lt;&gt;"",SUMIF(INDIRECT("ИсходныеДанные!$"&amp;$K$4&amp;"$2:$"&amp;$K$4&amp;"$50000"),$B1750&amp;"#"&amp;K$6,INDIRECT("ИсходныеДанные!$J$2:$J$50000")),0)</f>
        <v>0</v>
      </c>
      <c r="L1750" s="3">
        <f ca="1">IF($B1750&lt;&gt;"",SUMIF(INDIRECT("ИсходныеДанные!$"&amp;$K$4&amp;"$2:$"&amp;$K$4&amp;"$50000"),$B1750&amp;"#"&amp;L$6,INDIRECT("ИсходныеДанные!$J$2:$J$50000")),0)</f>
        <v>0</v>
      </c>
      <c r="M1750" s="3">
        <f ca="1">IF($B1750&lt;&gt;"",SUMIF(INDIRECT("ИсходныеДанные!$"&amp;$K$4&amp;"$2:$"&amp;$K$4&amp;"$50000"),$B1750&amp;"#"&amp;M$6,INDIRECT("ИсходныеДанные!$J$2:$J$50000")),0)</f>
        <v>0</v>
      </c>
      <c r="N1750" s="3">
        <f ca="1">IF($B1750&lt;&gt;"",SUMIF(INDIRECT("ИсходныеДанные!$"&amp;$K$4&amp;"$2:$"&amp;$K$4&amp;"$50000"),$B1750&amp;"#"&amp;N$6,INDIRECT("ИсходныеДанные!$J$2:$J$50000")),0)</f>
        <v>0</v>
      </c>
      <c r="O1750" s="3">
        <f ca="1">IF($B1750&lt;&gt;"",SUMIF(INDIRECT("ИсходныеДанные!$"&amp;$K$4&amp;"$2:$"&amp;$K$4&amp;"$50000"),$B1750&amp;"#"&amp;O$6,INDIRECT("ИсходныеДанные!$J$2:$J$50000")),0)</f>
        <v>0</v>
      </c>
      <c r="P1750" s="3">
        <f ca="1">IF($B1750&lt;&gt;"",SUMIF(INDIRECT("ИсходныеДанные!$"&amp;$K$4&amp;"$2:$"&amp;$K$4&amp;"$50000"),$B1750&amp;"#"&amp;P$6,INDIRECT("ИсходныеДанные!$J$2:$J$50000")),0)</f>
        <v>0</v>
      </c>
      <c r="Q1750" s="3">
        <f ca="1">IF($B1750&lt;&gt;"",SUMIF(INDIRECT("ИсходныеДанные!$"&amp;$K$4&amp;"$2:$"&amp;$K$4&amp;"$50000"),$B1750&amp;"#"&amp;Q$6,INDIRECT("ИсходныеДанные!$J$2:$J$50000")),0)</f>
        <v>0</v>
      </c>
      <c r="R1750" s="3">
        <f ca="1">IF($B1750&lt;&gt;"",SUMIF(INDIRECT("ИсходныеДанные!$"&amp;$K$4&amp;"$2:$"&amp;$K$4&amp;"$50000"),$B1750&amp;"#"&amp;R$6,INDIRECT("ИсходныеДанные!$J$2:$J$50000")),0)</f>
        <v>0</v>
      </c>
      <c r="S1750" s="3">
        <f ca="1">IF($B1750&lt;&gt;"",SUMIF(INDIRECT("ИсходныеДанные!$"&amp;$K$4&amp;"$2:$"&amp;$K$4&amp;"$50000"),$B1750&amp;"#"&amp;S$6,INDIRECT("ИсходныеДанные!$J$2:$J$50000")),0)</f>
        <v>0</v>
      </c>
      <c r="T1750" s="3">
        <f ca="1">IF($B1750&lt;&gt;"",SUMIF(INDIRECT("ИсходныеДанные!$"&amp;$K$4&amp;"$2:$"&amp;$K$4&amp;"$50000"),$B1750&amp;"#"&amp;T$6,INDIRECT("ИсходныеДанные!$J$2:$J$50000")),0)</f>
        <v>0</v>
      </c>
      <c r="U1750" s="3">
        <f ca="1">IF($B1750&lt;&gt;"",SUMIF(INDIRECT("ИсходныеДанные!$"&amp;$K$4&amp;"$2:$"&amp;$K$4&amp;"$50000"),$B1750&amp;"#"&amp;U$6,INDIRECT("ИсходныеДанные!$J$2:$J$50000")),0)</f>
        <v>0</v>
      </c>
      <c r="V1750" s="3">
        <f ca="1">IF($B1750&lt;&gt;"",SUMIF(INDIRECT("ИсходныеДанные!$"&amp;$K$4&amp;"$2:$"&amp;$K$4&amp;"$50000"),$B1750&amp;"#"&amp;V$6,INDIRECT("ИсходныеДанные!$J$2:$J$50000")),0)</f>
        <v>0</v>
      </c>
      <c r="W1750" s="16" t="e">
        <f ca="1">SUM(K1750:V1750)/Пофамильно!$R$1</f>
        <v>#DIV/0!</v>
      </c>
    </row>
    <row r="1751" spans="1:23" x14ac:dyDescent="0.25">
      <c r="A1751" s="10" t="str">
        <f t="shared" ca="1" si="29"/>
        <v>delete</v>
      </c>
      <c r="B1751" s="16" cm="1">
        <f t="array" aca="1" ref="B1751" ca="1">INDIRECT("УникальныеСписки!D"&amp;ROW()-$L$4)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14"/>
      <c r="G1751" s="81" t="str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84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84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84" t="str" cm="1">
        <f t="array" aca="1" ref="J1751" ca="1">_xlfn.XLOOKUP($B1751,INDIRECT(SUBSTITUTE("ИсходныеДанные!$где$2:$где$50000","где",$B$4)),INDIRECT(SUBSTITUTE("ИсходныеДанные!$что$2:$что$50000","что",J$4)),"",0,1)</f>
        <v/>
      </c>
      <c r="K1751" s="3">
        <f ca="1">IF($B1751&lt;&gt;"",SUMIF(INDIRECT("ИсходныеДанные!$"&amp;$K$4&amp;"$2:$"&amp;$K$4&amp;"$50000"),$B1751&amp;"#"&amp;K$6,INDIRECT("ИсходныеДанные!$J$2:$J$50000")),0)</f>
        <v>0</v>
      </c>
      <c r="L1751" s="3">
        <f ca="1">IF($B1751&lt;&gt;"",SUMIF(INDIRECT("ИсходныеДанные!$"&amp;$K$4&amp;"$2:$"&amp;$K$4&amp;"$50000"),$B1751&amp;"#"&amp;L$6,INDIRECT("ИсходныеДанные!$J$2:$J$50000")),0)</f>
        <v>0</v>
      </c>
      <c r="M1751" s="3">
        <f ca="1">IF($B1751&lt;&gt;"",SUMIF(INDIRECT("ИсходныеДанные!$"&amp;$K$4&amp;"$2:$"&amp;$K$4&amp;"$50000"),$B1751&amp;"#"&amp;M$6,INDIRECT("ИсходныеДанные!$J$2:$J$50000")),0)</f>
        <v>0</v>
      </c>
      <c r="N1751" s="3">
        <f ca="1">IF($B1751&lt;&gt;"",SUMIF(INDIRECT("ИсходныеДанные!$"&amp;$K$4&amp;"$2:$"&amp;$K$4&amp;"$50000"),$B1751&amp;"#"&amp;N$6,INDIRECT("ИсходныеДанные!$J$2:$J$50000")),0)</f>
        <v>0</v>
      </c>
      <c r="O1751" s="3">
        <f ca="1">IF($B1751&lt;&gt;"",SUMIF(INDIRECT("ИсходныеДанные!$"&amp;$K$4&amp;"$2:$"&amp;$K$4&amp;"$50000"),$B1751&amp;"#"&amp;O$6,INDIRECT("ИсходныеДанные!$J$2:$J$50000")),0)</f>
        <v>0</v>
      </c>
      <c r="P1751" s="3">
        <f ca="1">IF($B1751&lt;&gt;"",SUMIF(INDIRECT("ИсходныеДанные!$"&amp;$K$4&amp;"$2:$"&amp;$K$4&amp;"$50000"),$B1751&amp;"#"&amp;P$6,INDIRECT("ИсходныеДанные!$J$2:$J$50000")),0)</f>
        <v>0</v>
      </c>
      <c r="Q1751" s="3">
        <f ca="1">IF($B1751&lt;&gt;"",SUMIF(INDIRECT("ИсходныеДанные!$"&amp;$K$4&amp;"$2:$"&amp;$K$4&amp;"$50000"),$B1751&amp;"#"&amp;Q$6,INDIRECT("ИсходныеДанные!$J$2:$J$50000")),0)</f>
        <v>0</v>
      </c>
      <c r="R1751" s="3">
        <f ca="1">IF($B1751&lt;&gt;"",SUMIF(INDIRECT("ИсходныеДанные!$"&amp;$K$4&amp;"$2:$"&amp;$K$4&amp;"$50000"),$B1751&amp;"#"&amp;R$6,INDIRECT("ИсходныеДанные!$J$2:$J$50000")),0)</f>
        <v>0</v>
      </c>
      <c r="S1751" s="3">
        <f ca="1">IF($B1751&lt;&gt;"",SUMIF(INDIRECT("ИсходныеДанные!$"&amp;$K$4&amp;"$2:$"&amp;$K$4&amp;"$50000"),$B1751&amp;"#"&amp;S$6,INDIRECT("ИсходныеДанные!$J$2:$J$50000")),0)</f>
        <v>0</v>
      </c>
      <c r="T1751" s="3">
        <f ca="1">IF($B1751&lt;&gt;"",SUMIF(INDIRECT("ИсходныеДанные!$"&amp;$K$4&amp;"$2:$"&amp;$K$4&amp;"$50000"),$B1751&amp;"#"&amp;T$6,INDIRECT("ИсходныеДанные!$J$2:$J$50000")),0)</f>
        <v>0</v>
      </c>
      <c r="U1751" s="3">
        <f ca="1">IF($B1751&lt;&gt;"",SUMIF(INDIRECT("ИсходныеДанные!$"&amp;$K$4&amp;"$2:$"&amp;$K$4&amp;"$50000"),$B1751&amp;"#"&amp;U$6,INDIRECT("ИсходныеДанные!$J$2:$J$50000")),0)</f>
        <v>0</v>
      </c>
      <c r="V1751" s="3">
        <f ca="1">IF($B1751&lt;&gt;"",SUMIF(INDIRECT("ИсходныеДанные!$"&amp;$K$4&amp;"$2:$"&amp;$K$4&amp;"$50000"),$B1751&amp;"#"&amp;V$6,INDIRECT("ИсходныеДанные!$J$2:$J$50000")),0)</f>
        <v>0</v>
      </c>
      <c r="W1751" s="16" t="e">
        <f ca="1">SUM(K1751:V1751)/Пофамильно!$R$1</f>
        <v>#DIV/0!</v>
      </c>
    </row>
    <row r="1752" spans="1:23" x14ac:dyDescent="0.25">
      <c r="A1752" s="10" t="str">
        <f t="shared" ca="1" si="29"/>
        <v>delete</v>
      </c>
      <c r="B1752" s="16" cm="1">
        <f t="array" aca="1" ref="B1752" ca="1">INDIRECT("УникальныеСписки!D"&amp;ROW()-$L$4)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14"/>
      <c r="G1752" s="81" t="str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84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84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84" t="str" cm="1">
        <f t="array" aca="1" ref="J1752" ca="1">_xlfn.XLOOKUP($B1752,INDIRECT(SUBSTITUTE("ИсходныеДанные!$где$2:$где$50000","где",$B$4)),INDIRECT(SUBSTITUTE("ИсходныеДанные!$что$2:$что$50000","что",J$4)),"",0,1)</f>
        <v/>
      </c>
      <c r="K1752" s="3">
        <f ca="1">IF($B1752&lt;&gt;"",SUMIF(INDIRECT("ИсходныеДанные!$"&amp;$K$4&amp;"$2:$"&amp;$K$4&amp;"$50000"),$B1752&amp;"#"&amp;K$6,INDIRECT("ИсходныеДанные!$J$2:$J$50000")),0)</f>
        <v>0</v>
      </c>
      <c r="L1752" s="3">
        <f ca="1">IF($B1752&lt;&gt;"",SUMIF(INDIRECT("ИсходныеДанные!$"&amp;$K$4&amp;"$2:$"&amp;$K$4&amp;"$50000"),$B1752&amp;"#"&amp;L$6,INDIRECT("ИсходныеДанные!$J$2:$J$50000")),0)</f>
        <v>0</v>
      </c>
      <c r="M1752" s="3">
        <f ca="1">IF($B1752&lt;&gt;"",SUMIF(INDIRECT("ИсходныеДанные!$"&amp;$K$4&amp;"$2:$"&amp;$K$4&amp;"$50000"),$B1752&amp;"#"&amp;M$6,INDIRECT("ИсходныеДанные!$J$2:$J$50000")),0)</f>
        <v>0</v>
      </c>
      <c r="N1752" s="3">
        <f ca="1">IF($B1752&lt;&gt;"",SUMIF(INDIRECT("ИсходныеДанные!$"&amp;$K$4&amp;"$2:$"&amp;$K$4&amp;"$50000"),$B1752&amp;"#"&amp;N$6,INDIRECT("ИсходныеДанные!$J$2:$J$50000")),0)</f>
        <v>0</v>
      </c>
      <c r="O1752" s="3">
        <f ca="1">IF($B1752&lt;&gt;"",SUMIF(INDIRECT("ИсходныеДанные!$"&amp;$K$4&amp;"$2:$"&amp;$K$4&amp;"$50000"),$B1752&amp;"#"&amp;O$6,INDIRECT("ИсходныеДанные!$J$2:$J$50000")),0)</f>
        <v>0</v>
      </c>
      <c r="P1752" s="3">
        <f ca="1">IF($B1752&lt;&gt;"",SUMIF(INDIRECT("ИсходныеДанные!$"&amp;$K$4&amp;"$2:$"&amp;$K$4&amp;"$50000"),$B1752&amp;"#"&amp;P$6,INDIRECT("ИсходныеДанные!$J$2:$J$50000")),0)</f>
        <v>0</v>
      </c>
      <c r="Q1752" s="3">
        <f ca="1">IF($B1752&lt;&gt;"",SUMIF(INDIRECT("ИсходныеДанные!$"&amp;$K$4&amp;"$2:$"&amp;$K$4&amp;"$50000"),$B1752&amp;"#"&amp;Q$6,INDIRECT("ИсходныеДанные!$J$2:$J$50000")),0)</f>
        <v>0</v>
      </c>
      <c r="R1752" s="3">
        <f ca="1">IF($B1752&lt;&gt;"",SUMIF(INDIRECT("ИсходныеДанные!$"&amp;$K$4&amp;"$2:$"&amp;$K$4&amp;"$50000"),$B1752&amp;"#"&amp;R$6,INDIRECT("ИсходныеДанные!$J$2:$J$50000")),0)</f>
        <v>0</v>
      </c>
      <c r="S1752" s="3">
        <f ca="1">IF($B1752&lt;&gt;"",SUMIF(INDIRECT("ИсходныеДанные!$"&amp;$K$4&amp;"$2:$"&amp;$K$4&amp;"$50000"),$B1752&amp;"#"&amp;S$6,INDIRECT("ИсходныеДанные!$J$2:$J$50000")),0)</f>
        <v>0</v>
      </c>
      <c r="T1752" s="3">
        <f ca="1">IF($B1752&lt;&gt;"",SUMIF(INDIRECT("ИсходныеДанные!$"&amp;$K$4&amp;"$2:$"&amp;$K$4&amp;"$50000"),$B1752&amp;"#"&amp;T$6,INDIRECT("ИсходныеДанные!$J$2:$J$50000")),0)</f>
        <v>0</v>
      </c>
      <c r="U1752" s="3">
        <f ca="1">IF($B1752&lt;&gt;"",SUMIF(INDIRECT("ИсходныеДанные!$"&amp;$K$4&amp;"$2:$"&amp;$K$4&amp;"$50000"),$B1752&amp;"#"&amp;U$6,INDIRECT("ИсходныеДанные!$J$2:$J$50000")),0)</f>
        <v>0</v>
      </c>
      <c r="V1752" s="3">
        <f ca="1">IF($B1752&lt;&gt;"",SUMIF(INDIRECT("ИсходныеДанные!$"&amp;$K$4&amp;"$2:$"&amp;$K$4&amp;"$50000"),$B1752&amp;"#"&amp;V$6,INDIRECT("ИсходныеДанные!$J$2:$J$50000")),0)</f>
        <v>0</v>
      </c>
      <c r="W1752" s="16" t="e">
        <f ca="1">SUM(K1752:V1752)/Пофамильно!$R$1</f>
        <v>#DIV/0!</v>
      </c>
    </row>
    <row r="1753" spans="1:23" x14ac:dyDescent="0.25">
      <c r="A1753" s="10" t="str">
        <f t="shared" ca="1" si="29"/>
        <v>delete</v>
      </c>
      <c r="B1753" s="16" cm="1">
        <f t="array" aca="1" ref="B1753" ca="1">INDIRECT("УникальныеСписки!D"&amp;ROW()-$L$4)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14"/>
      <c r="G1753" s="81" t="str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84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84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84" t="str" cm="1">
        <f t="array" aca="1" ref="J1753" ca="1">_xlfn.XLOOKUP($B1753,INDIRECT(SUBSTITUTE("ИсходныеДанные!$где$2:$где$50000","где",$B$4)),INDIRECT(SUBSTITUTE("ИсходныеДанные!$что$2:$что$50000","что",J$4)),"",0,1)</f>
        <v/>
      </c>
      <c r="K1753" s="3">
        <f ca="1">IF($B1753&lt;&gt;"",SUMIF(INDIRECT("ИсходныеДанные!$"&amp;$K$4&amp;"$2:$"&amp;$K$4&amp;"$50000"),$B1753&amp;"#"&amp;K$6,INDIRECT("ИсходныеДанные!$J$2:$J$50000")),0)</f>
        <v>0</v>
      </c>
      <c r="L1753" s="3">
        <f ca="1">IF($B1753&lt;&gt;"",SUMIF(INDIRECT("ИсходныеДанные!$"&amp;$K$4&amp;"$2:$"&amp;$K$4&amp;"$50000"),$B1753&amp;"#"&amp;L$6,INDIRECT("ИсходныеДанные!$J$2:$J$50000")),0)</f>
        <v>0</v>
      </c>
      <c r="M1753" s="3">
        <f ca="1">IF($B1753&lt;&gt;"",SUMIF(INDIRECT("ИсходныеДанные!$"&amp;$K$4&amp;"$2:$"&amp;$K$4&amp;"$50000"),$B1753&amp;"#"&amp;M$6,INDIRECT("ИсходныеДанные!$J$2:$J$50000")),0)</f>
        <v>0</v>
      </c>
      <c r="N1753" s="3">
        <f ca="1">IF($B1753&lt;&gt;"",SUMIF(INDIRECT("ИсходныеДанные!$"&amp;$K$4&amp;"$2:$"&amp;$K$4&amp;"$50000"),$B1753&amp;"#"&amp;N$6,INDIRECT("ИсходныеДанные!$J$2:$J$50000")),0)</f>
        <v>0</v>
      </c>
      <c r="O1753" s="3">
        <f ca="1">IF($B1753&lt;&gt;"",SUMIF(INDIRECT("ИсходныеДанные!$"&amp;$K$4&amp;"$2:$"&amp;$K$4&amp;"$50000"),$B1753&amp;"#"&amp;O$6,INDIRECT("ИсходныеДанные!$J$2:$J$50000")),0)</f>
        <v>0</v>
      </c>
      <c r="P1753" s="3">
        <f ca="1">IF($B1753&lt;&gt;"",SUMIF(INDIRECT("ИсходныеДанные!$"&amp;$K$4&amp;"$2:$"&amp;$K$4&amp;"$50000"),$B1753&amp;"#"&amp;P$6,INDIRECT("ИсходныеДанные!$J$2:$J$50000")),0)</f>
        <v>0</v>
      </c>
      <c r="Q1753" s="3">
        <f ca="1">IF($B1753&lt;&gt;"",SUMIF(INDIRECT("ИсходныеДанные!$"&amp;$K$4&amp;"$2:$"&amp;$K$4&amp;"$50000"),$B1753&amp;"#"&amp;Q$6,INDIRECT("ИсходныеДанные!$J$2:$J$50000")),0)</f>
        <v>0</v>
      </c>
      <c r="R1753" s="3">
        <f ca="1">IF($B1753&lt;&gt;"",SUMIF(INDIRECT("ИсходныеДанные!$"&amp;$K$4&amp;"$2:$"&amp;$K$4&amp;"$50000"),$B1753&amp;"#"&amp;R$6,INDIRECT("ИсходныеДанные!$J$2:$J$50000")),0)</f>
        <v>0</v>
      </c>
      <c r="S1753" s="3">
        <f ca="1">IF($B1753&lt;&gt;"",SUMIF(INDIRECT("ИсходныеДанные!$"&amp;$K$4&amp;"$2:$"&amp;$K$4&amp;"$50000"),$B1753&amp;"#"&amp;S$6,INDIRECT("ИсходныеДанные!$J$2:$J$50000")),0)</f>
        <v>0</v>
      </c>
      <c r="T1753" s="3">
        <f ca="1">IF($B1753&lt;&gt;"",SUMIF(INDIRECT("ИсходныеДанные!$"&amp;$K$4&amp;"$2:$"&amp;$K$4&amp;"$50000"),$B1753&amp;"#"&amp;T$6,INDIRECT("ИсходныеДанные!$J$2:$J$50000")),0)</f>
        <v>0</v>
      </c>
      <c r="U1753" s="3">
        <f ca="1">IF($B1753&lt;&gt;"",SUMIF(INDIRECT("ИсходныеДанные!$"&amp;$K$4&amp;"$2:$"&amp;$K$4&amp;"$50000"),$B1753&amp;"#"&amp;U$6,INDIRECT("ИсходныеДанные!$J$2:$J$50000")),0)</f>
        <v>0</v>
      </c>
      <c r="V1753" s="3">
        <f ca="1">IF($B1753&lt;&gt;"",SUMIF(INDIRECT("ИсходныеДанные!$"&amp;$K$4&amp;"$2:$"&amp;$K$4&amp;"$50000"),$B1753&amp;"#"&amp;V$6,INDIRECT("ИсходныеДанные!$J$2:$J$50000")),0)</f>
        <v>0</v>
      </c>
      <c r="W1753" s="16" t="e">
        <f ca="1">SUM(K1753:V1753)/Пофамильно!$R$1</f>
        <v>#DIV/0!</v>
      </c>
    </row>
    <row r="1754" spans="1:23" x14ac:dyDescent="0.25">
      <c r="A1754" s="10" t="str">
        <f t="shared" ca="1" si="29"/>
        <v>delete</v>
      </c>
      <c r="B1754" s="16" cm="1">
        <f t="array" aca="1" ref="B1754" ca="1">INDIRECT("УникальныеСписки!D"&amp;ROW()-$L$4)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14"/>
      <c r="G1754" s="81" t="str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84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84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84" t="str" cm="1">
        <f t="array" aca="1" ref="J1754" ca="1">_xlfn.XLOOKUP($B1754,INDIRECT(SUBSTITUTE("ИсходныеДанные!$где$2:$где$50000","где",$B$4)),INDIRECT(SUBSTITUTE("ИсходныеДанные!$что$2:$что$50000","что",J$4)),"",0,1)</f>
        <v/>
      </c>
      <c r="K1754" s="3">
        <f ca="1">IF($B1754&lt;&gt;"",SUMIF(INDIRECT("ИсходныеДанные!$"&amp;$K$4&amp;"$2:$"&amp;$K$4&amp;"$50000"),$B1754&amp;"#"&amp;K$6,INDIRECT("ИсходныеДанные!$J$2:$J$50000")),0)</f>
        <v>0</v>
      </c>
      <c r="L1754" s="3">
        <f ca="1">IF($B1754&lt;&gt;"",SUMIF(INDIRECT("ИсходныеДанные!$"&amp;$K$4&amp;"$2:$"&amp;$K$4&amp;"$50000"),$B1754&amp;"#"&amp;L$6,INDIRECT("ИсходныеДанные!$J$2:$J$50000")),0)</f>
        <v>0</v>
      </c>
      <c r="M1754" s="3">
        <f ca="1">IF($B1754&lt;&gt;"",SUMIF(INDIRECT("ИсходныеДанные!$"&amp;$K$4&amp;"$2:$"&amp;$K$4&amp;"$50000"),$B1754&amp;"#"&amp;M$6,INDIRECT("ИсходныеДанные!$J$2:$J$50000")),0)</f>
        <v>0</v>
      </c>
      <c r="N1754" s="3">
        <f ca="1">IF($B1754&lt;&gt;"",SUMIF(INDIRECT("ИсходныеДанные!$"&amp;$K$4&amp;"$2:$"&amp;$K$4&amp;"$50000"),$B1754&amp;"#"&amp;N$6,INDIRECT("ИсходныеДанные!$J$2:$J$50000")),0)</f>
        <v>0</v>
      </c>
      <c r="O1754" s="3">
        <f ca="1">IF($B1754&lt;&gt;"",SUMIF(INDIRECT("ИсходныеДанные!$"&amp;$K$4&amp;"$2:$"&amp;$K$4&amp;"$50000"),$B1754&amp;"#"&amp;O$6,INDIRECT("ИсходныеДанные!$J$2:$J$50000")),0)</f>
        <v>0</v>
      </c>
      <c r="P1754" s="3">
        <f ca="1">IF($B1754&lt;&gt;"",SUMIF(INDIRECT("ИсходныеДанные!$"&amp;$K$4&amp;"$2:$"&amp;$K$4&amp;"$50000"),$B1754&amp;"#"&amp;P$6,INDIRECT("ИсходныеДанные!$J$2:$J$50000")),0)</f>
        <v>0</v>
      </c>
      <c r="Q1754" s="3">
        <f ca="1">IF($B1754&lt;&gt;"",SUMIF(INDIRECT("ИсходныеДанные!$"&amp;$K$4&amp;"$2:$"&amp;$K$4&amp;"$50000"),$B1754&amp;"#"&amp;Q$6,INDIRECT("ИсходныеДанные!$J$2:$J$50000")),0)</f>
        <v>0</v>
      </c>
      <c r="R1754" s="3">
        <f ca="1">IF($B1754&lt;&gt;"",SUMIF(INDIRECT("ИсходныеДанные!$"&amp;$K$4&amp;"$2:$"&amp;$K$4&amp;"$50000"),$B1754&amp;"#"&amp;R$6,INDIRECT("ИсходныеДанные!$J$2:$J$50000")),0)</f>
        <v>0</v>
      </c>
      <c r="S1754" s="3">
        <f ca="1">IF($B1754&lt;&gt;"",SUMIF(INDIRECT("ИсходныеДанные!$"&amp;$K$4&amp;"$2:$"&amp;$K$4&amp;"$50000"),$B1754&amp;"#"&amp;S$6,INDIRECT("ИсходныеДанные!$J$2:$J$50000")),0)</f>
        <v>0</v>
      </c>
      <c r="T1754" s="3">
        <f ca="1">IF($B1754&lt;&gt;"",SUMIF(INDIRECT("ИсходныеДанные!$"&amp;$K$4&amp;"$2:$"&amp;$K$4&amp;"$50000"),$B1754&amp;"#"&amp;T$6,INDIRECT("ИсходныеДанные!$J$2:$J$50000")),0)</f>
        <v>0</v>
      </c>
      <c r="U1754" s="3">
        <f ca="1">IF($B1754&lt;&gt;"",SUMIF(INDIRECT("ИсходныеДанные!$"&amp;$K$4&amp;"$2:$"&amp;$K$4&amp;"$50000"),$B1754&amp;"#"&amp;U$6,INDIRECT("ИсходныеДанные!$J$2:$J$50000")),0)</f>
        <v>0</v>
      </c>
      <c r="V1754" s="3">
        <f ca="1">IF($B1754&lt;&gt;"",SUMIF(INDIRECT("ИсходныеДанные!$"&amp;$K$4&amp;"$2:$"&amp;$K$4&amp;"$50000"),$B1754&amp;"#"&amp;V$6,INDIRECT("ИсходныеДанные!$J$2:$J$50000")),0)</f>
        <v>0</v>
      </c>
      <c r="W1754" s="16" t="e">
        <f ca="1">SUM(K1754:V1754)/Пофамильно!$R$1</f>
        <v>#DIV/0!</v>
      </c>
    </row>
    <row r="1755" spans="1:23" x14ac:dyDescent="0.25">
      <c r="A1755" s="10" t="str">
        <f t="shared" ca="1" si="29"/>
        <v>delete</v>
      </c>
      <c r="B1755" s="16" cm="1">
        <f t="array" aca="1" ref="B1755" ca="1">INDIRECT("УникальныеСписки!D"&amp;ROW()-$L$4)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14"/>
      <c r="G1755" s="81" t="str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84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84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84" t="str" cm="1">
        <f t="array" aca="1" ref="J1755" ca="1">_xlfn.XLOOKUP($B1755,INDIRECT(SUBSTITUTE("ИсходныеДанные!$где$2:$где$50000","где",$B$4)),INDIRECT(SUBSTITUTE("ИсходныеДанные!$что$2:$что$50000","что",J$4)),"",0,1)</f>
        <v/>
      </c>
      <c r="K1755" s="3">
        <f ca="1">IF($B1755&lt;&gt;"",SUMIF(INDIRECT("ИсходныеДанные!$"&amp;$K$4&amp;"$2:$"&amp;$K$4&amp;"$50000"),$B1755&amp;"#"&amp;K$6,INDIRECT("ИсходныеДанные!$J$2:$J$50000")),0)</f>
        <v>0</v>
      </c>
      <c r="L1755" s="3">
        <f ca="1">IF($B1755&lt;&gt;"",SUMIF(INDIRECT("ИсходныеДанные!$"&amp;$K$4&amp;"$2:$"&amp;$K$4&amp;"$50000"),$B1755&amp;"#"&amp;L$6,INDIRECT("ИсходныеДанные!$J$2:$J$50000")),0)</f>
        <v>0</v>
      </c>
      <c r="M1755" s="3">
        <f ca="1">IF($B1755&lt;&gt;"",SUMIF(INDIRECT("ИсходныеДанные!$"&amp;$K$4&amp;"$2:$"&amp;$K$4&amp;"$50000"),$B1755&amp;"#"&amp;M$6,INDIRECT("ИсходныеДанные!$J$2:$J$50000")),0)</f>
        <v>0</v>
      </c>
      <c r="N1755" s="3">
        <f ca="1">IF($B1755&lt;&gt;"",SUMIF(INDIRECT("ИсходныеДанные!$"&amp;$K$4&amp;"$2:$"&amp;$K$4&amp;"$50000"),$B1755&amp;"#"&amp;N$6,INDIRECT("ИсходныеДанные!$J$2:$J$50000")),0)</f>
        <v>0</v>
      </c>
      <c r="O1755" s="3">
        <f ca="1">IF($B1755&lt;&gt;"",SUMIF(INDIRECT("ИсходныеДанные!$"&amp;$K$4&amp;"$2:$"&amp;$K$4&amp;"$50000"),$B1755&amp;"#"&amp;O$6,INDIRECT("ИсходныеДанные!$J$2:$J$50000")),0)</f>
        <v>0</v>
      </c>
      <c r="P1755" s="3">
        <f ca="1">IF($B1755&lt;&gt;"",SUMIF(INDIRECT("ИсходныеДанные!$"&amp;$K$4&amp;"$2:$"&amp;$K$4&amp;"$50000"),$B1755&amp;"#"&amp;P$6,INDIRECT("ИсходныеДанные!$J$2:$J$50000")),0)</f>
        <v>0</v>
      </c>
      <c r="Q1755" s="3">
        <f ca="1">IF($B1755&lt;&gt;"",SUMIF(INDIRECT("ИсходныеДанные!$"&amp;$K$4&amp;"$2:$"&amp;$K$4&amp;"$50000"),$B1755&amp;"#"&amp;Q$6,INDIRECT("ИсходныеДанные!$J$2:$J$50000")),0)</f>
        <v>0</v>
      </c>
      <c r="R1755" s="3">
        <f ca="1">IF($B1755&lt;&gt;"",SUMIF(INDIRECT("ИсходныеДанные!$"&amp;$K$4&amp;"$2:$"&amp;$K$4&amp;"$50000"),$B1755&amp;"#"&amp;R$6,INDIRECT("ИсходныеДанные!$J$2:$J$50000")),0)</f>
        <v>0</v>
      </c>
      <c r="S1755" s="3">
        <f ca="1">IF($B1755&lt;&gt;"",SUMIF(INDIRECT("ИсходныеДанные!$"&amp;$K$4&amp;"$2:$"&amp;$K$4&amp;"$50000"),$B1755&amp;"#"&amp;S$6,INDIRECT("ИсходныеДанные!$J$2:$J$50000")),0)</f>
        <v>0</v>
      </c>
      <c r="T1755" s="3">
        <f ca="1">IF($B1755&lt;&gt;"",SUMIF(INDIRECT("ИсходныеДанные!$"&amp;$K$4&amp;"$2:$"&amp;$K$4&amp;"$50000"),$B1755&amp;"#"&amp;T$6,INDIRECT("ИсходныеДанные!$J$2:$J$50000")),0)</f>
        <v>0</v>
      </c>
      <c r="U1755" s="3">
        <f ca="1">IF($B1755&lt;&gt;"",SUMIF(INDIRECT("ИсходныеДанные!$"&amp;$K$4&amp;"$2:$"&amp;$K$4&amp;"$50000"),$B1755&amp;"#"&amp;U$6,INDIRECT("ИсходныеДанные!$J$2:$J$50000")),0)</f>
        <v>0</v>
      </c>
      <c r="V1755" s="3">
        <f ca="1">IF($B1755&lt;&gt;"",SUMIF(INDIRECT("ИсходныеДанные!$"&amp;$K$4&amp;"$2:$"&amp;$K$4&amp;"$50000"),$B1755&amp;"#"&amp;V$6,INDIRECT("ИсходныеДанные!$J$2:$J$50000")),0)</f>
        <v>0</v>
      </c>
      <c r="W1755" s="16" t="e">
        <f ca="1">SUM(K1755:V1755)/Пофамильно!$R$1</f>
        <v>#DIV/0!</v>
      </c>
    </row>
    <row r="1756" spans="1:23" x14ac:dyDescent="0.25">
      <c r="A1756" s="10" t="str">
        <f t="shared" ca="1" si="29"/>
        <v>delete</v>
      </c>
      <c r="B1756" s="16" cm="1">
        <f t="array" aca="1" ref="B1756" ca="1">INDIRECT("УникальныеСписки!D"&amp;ROW()-$L$4)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14"/>
      <c r="G1756" s="81" t="str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84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84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84" t="str" cm="1">
        <f t="array" aca="1" ref="J1756" ca="1">_xlfn.XLOOKUP($B1756,INDIRECT(SUBSTITUTE("ИсходныеДанные!$где$2:$где$50000","где",$B$4)),INDIRECT(SUBSTITUTE("ИсходныеДанные!$что$2:$что$50000","что",J$4)),"",0,1)</f>
        <v/>
      </c>
      <c r="K1756" s="3">
        <f ca="1">IF($B1756&lt;&gt;"",SUMIF(INDIRECT("ИсходныеДанные!$"&amp;$K$4&amp;"$2:$"&amp;$K$4&amp;"$50000"),$B1756&amp;"#"&amp;K$6,INDIRECT("ИсходныеДанные!$J$2:$J$50000")),0)</f>
        <v>0</v>
      </c>
      <c r="L1756" s="3">
        <f ca="1">IF($B1756&lt;&gt;"",SUMIF(INDIRECT("ИсходныеДанные!$"&amp;$K$4&amp;"$2:$"&amp;$K$4&amp;"$50000"),$B1756&amp;"#"&amp;L$6,INDIRECT("ИсходныеДанные!$J$2:$J$50000")),0)</f>
        <v>0</v>
      </c>
      <c r="M1756" s="3">
        <f ca="1">IF($B1756&lt;&gt;"",SUMIF(INDIRECT("ИсходныеДанные!$"&amp;$K$4&amp;"$2:$"&amp;$K$4&amp;"$50000"),$B1756&amp;"#"&amp;M$6,INDIRECT("ИсходныеДанные!$J$2:$J$50000")),0)</f>
        <v>0</v>
      </c>
      <c r="N1756" s="3">
        <f ca="1">IF($B1756&lt;&gt;"",SUMIF(INDIRECT("ИсходныеДанные!$"&amp;$K$4&amp;"$2:$"&amp;$K$4&amp;"$50000"),$B1756&amp;"#"&amp;N$6,INDIRECT("ИсходныеДанные!$J$2:$J$50000")),0)</f>
        <v>0</v>
      </c>
      <c r="O1756" s="3">
        <f ca="1">IF($B1756&lt;&gt;"",SUMIF(INDIRECT("ИсходныеДанные!$"&amp;$K$4&amp;"$2:$"&amp;$K$4&amp;"$50000"),$B1756&amp;"#"&amp;O$6,INDIRECT("ИсходныеДанные!$J$2:$J$50000")),0)</f>
        <v>0</v>
      </c>
      <c r="P1756" s="3">
        <f ca="1">IF($B1756&lt;&gt;"",SUMIF(INDIRECT("ИсходныеДанные!$"&amp;$K$4&amp;"$2:$"&amp;$K$4&amp;"$50000"),$B1756&amp;"#"&amp;P$6,INDIRECT("ИсходныеДанные!$J$2:$J$50000")),0)</f>
        <v>0</v>
      </c>
      <c r="Q1756" s="3">
        <f ca="1">IF($B1756&lt;&gt;"",SUMIF(INDIRECT("ИсходныеДанные!$"&amp;$K$4&amp;"$2:$"&amp;$K$4&amp;"$50000"),$B1756&amp;"#"&amp;Q$6,INDIRECT("ИсходныеДанные!$J$2:$J$50000")),0)</f>
        <v>0</v>
      </c>
      <c r="R1756" s="3">
        <f ca="1">IF($B1756&lt;&gt;"",SUMIF(INDIRECT("ИсходныеДанные!$"&amp;$K$4&amp;"$2:$"&amp;$K$4&amp;"$50000"),$B1756&amp;"#"&amp;R$6,INDIRECT("ИсходныеДанные!$J$2:$J$50000")),0)</f>
        <v>0</v>
      </c>
      <c r="S1756" s="3">
        <f ca="1">IF($B1756&lt;&gt;"",SUMIF(INDIRECT("ИсходныеДанные!$"&amp;$K$4&amp;"$2:$"&amp;$K$4&amp;"$50000"),$B1756&amp;"#"&amp;S$6,INDIRECT("ИсходныеДанные!$J$2:$J$50000")),0)</f>
        <v>0</v>
      </c>
      <c r="T1756" s="3">
        <f ca="1">IF($B1756&lt;&gt;"",SUMIF(INDIRECT("ИсходныеДанные!$"&amp;$K$4&amp;"$2:$"&amp;$K$4&amp;"$50000"),$B1756&amp;"#"&amp;T$6,INDIRECT("ИсходныеДанные!$J$2:$J$50000")),0)</f>
        <v>0</v>
      </c>
      <c r="U1756" s="3">
        <f ca="1">IF($B1756&lt;&gt;"",SUMIF(INDIRECT("ИсходныеДанные!$"&amp;$K$4&amp;"$2:$"&amp;$K$4&amp;"$50000"),$B1756&amp;"#"&amp;U$6,INDIRECT("ИсходныеДанные!$J$2:$J$50000")),0)</f>
        <v>0</v>
      </c>
      <c r="V1756" s="3">
        <f ca="1">IF($B1756&lt;&gt;"",SUMIF(INDIRECT("ИсходныеДанные!$"&amp;$K$4&amp;"$2:$"&amp;$K$4&amp;"$50000"),$B1756&amp;"#"&amp;V$6,INDIRECT("ИсходныеДанные!$J$2:$J$50000")),0)</f>
        <v>0</v>
      </c>
      <c r="W1756" s="16" t="e">
        <f ca="1">SUM(K1756:V1756)/Пофамильно!$R$1</f>
        <v>#DIV/0!</v>
      </c>
    </row>
    <row r="1757" spans="1:23" x14ac:dyDescent="0.25">
      <c r="A1757" s="10" t="str">
        <f t="shared" ca="1" si="29"/>
        <v>delete</v>
      </c>
      <c r="B1757" s="16" cm="1">
        <f t="array" aca="1" ref="B1757" ca="1">INDIRECT("УникальныеСписки!D"&amp;ROW()-$L$4)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14"/>
      <c r="G1757" s="81" t="str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84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84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84" t="str" cm="1">
        <f t="array" aca="1" ref="J1757" ca="1">_xlfn.XLOOKUP($B1757,INDIRECT(SUBSTITUTE("ИсходныеДанные!$где$2:$где$50000","где",$B$4)),INDIRECT(SUBSTITUTE("ИсходныеДанные!$что$2:$что$50000","что",J$4)),"",0,1)</f>
        <v/>
      </c>
      <c r="K1757" s="3">
        <f ca="1">IF($B1757&lt;&gt;"",SUMIF(INDIRECT("ИсходныеДанные!$"&amp;$K$4&amp;"$2:$"&amp;$K$4&amp;"$50000"),$B1757&amp;"#"&amp;K$6,INDIRECT("ИсходныеДанные!$J$2:$J$50000")),0)</f>
        <v>0</v>
      </c>
      <c r="L1757" s="3">
        <f ca="1">IF($B1757&lt;&gt;"",SUMIF(INDIRECT("ИсходныеДанные!$"&amp;$K$4&amp;"$2:$"&amp;$K$4&amp;"$50000"),$B1757&amp;"#"&amp;L$6,INDIRECT("ИсходныеДанные!$J$2:$J$50000")),0)</f>
        <v>0</v>
      </c>
      <c r="M1757" s="3">
        <f ca="1">IF($B1757&lt;&gt;"",SUMIF(INDIRECT("ИсходныеДанные!$"&amp;$K$4&amp;"$2:$"&amp;$K$4&amp;"$50000"),$B1757&amp;"#"&amp;M$6,INDIRECT("ИсходныеДанные!$J$2:$J$50000")),0)</f>
        <v>0</v>
      </c>
      <c r="N1757" s="3">
        <f ca="1">IF($B1757&lt;&gt;"",SUMIF(INDIRECT("ИсходныеДанные!$"&amp;$K$4&amp;"$2:$"&amp;$K$4&amp;"$50000"),$B1757&amp;"#"&amp;N$6,INDIRECT("ИсходныеДанные!$J$2:$J$50000")),0)</f>
        <v>0</v>
      </c>
      <c r="O1757" s="3">
        <f ca="1">IF($B1757&lt;&gt;"",SUMIF(INDIRECT("ИсходныеДанные!$"&amp;$K$4&amp;"$2:$"&amp;$K$4&amp;"$50000"),$B1757&amp;"#"&amp;O$6,INDIRECT("ИсходныеДанные!$J$2:$J$50000")),0)</f>
        <v>0</v>
      </c>
      <c r="P1757" s="3">
        <f ca="1">IF($B1757&lt;&gt;"",SUMIF(INDIRECT("ИсходныеДанные!$"&amp;$K$4&amp;"$2:$"&amp;$K$4&amp;"$50000"),$B1757&amp;"#"&amp;P$6,INDIRECT("ИсходныеДанные!$J$2:$J$50000")),0)</f>
        <v>0</v>
      </c>
      <c r="Q1757" s="3">
        <f ca="1">IF($B1757&lt;&gt;"",SUMIF(INDIRECT("ИсходныеДанные!$"&amp;$K$4&amp;"$2:$"&amp;$K$4&amp;"$50000"),$B1757&amp;"#"&amp;Q$6,INDIRECT("ИсходныеДанные!$J$2:$J$50000")),0)</f>
        <v>0</v>
      </c>
      <c r="R1757" s="3">
        <f ca="1">IF($B1757&lt;&gt;"",SUMIF(INDIRECT("ИсходныеДанные!$"&amp;$K$4&amp;"$2:$"&amp;$K$4&amp;"$50000"),$B1757&amp;"#"&amp;R$6,INDIRECT("ИсходныеДанные!$J$2:$J$50000")),0)</f>
        <v>0</v>
      </c>
      <c r="S1757" s="3">
        <f ca="1">IF($B1757&lt;&gt;"",SUMIF(INDIRECT("ИсходныеДанные!$"&amp;$K$4&amp;"$2:$"&amp;$K$4&amp;"$50000"),$B1757&amp;"#"&amp;S$6,INDIRECT("ИсходныеДанные!$J$2:$J$50000")),0)</f>
        <v>0</v>
      </c>
      <c r="T1757" s="3">
        <f ca="1">IF($B1757&lt;&gt;"",SUMIF(INDIRECT("ИсходныеДанные!$"&amp;$K$4&amp;"$2:$"&amp;$K$4&amp;"$50000"),$B1757&amp;"#"&amp;T$6,INDIRECT("ИсходныеДанные!$J$2:$J$50000")),0)</f>
        <v>0</v>
      </c>
      <c r="U1757" s="3">
        <f ca="1">IF($B1757&lt;&gt;"",SUMIF(INDIRECT("ИсходныеДанные!$"&amp;$K$4&amp;"$2:$"&amp;$K$4&amp;"$50000"),$B1757&amp;"#"&amp;U$6,INDIRECT("ИсходныеДанные!$J$2:$J$50000")),0)</f>
        <v>0</v>
      </c>
      <c r="V1757" s="3">
        <f ca="1">IF($B1757&lt;&gt;"",SUMIF(INDIRECT("ИсходныеДанные!$"&amp;$K$4&amp;"$2:$"&amp;$K$4&amp;"$50000"),$B1757&amp;"#"&amp;V$6,INDIRECT("ИсходныеДанные!$J$2:$J$50000")),0)</f>
        <v>0</v>
      </c>
      <c r="W1757" s="16" t="e">
        <f ca="1">SUM(K1757:V1757)/Пофамильно!$R$1</f>
        <v>#DIV/0!</v>
      </c>
    </row>
    <row r="1758" spans="1:23" x14ac:dyDescent="0.25">
      <c r="A1758" s="10" t="str">
        <f t="shared" ca="1" si="29"/>
        <v>delete</v>
      </c>
      <c r="B1758" s="16" cm="1">
        <f t="array" aca="1" ref="B1758" ca="1">INDIRECT("УникальныеСписки!D"&amp;ROW()-$L$4)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14"/>
      <c r="G1758" s="81" t="str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84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84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84" t="str" cm="1">
        <f t="array" aca="1" ref="J1758" ca="1">_xlfn.XLOOKUP($B1758,INDIRECT(SUBSTITUTE("ИсходныеДанные!$где$2:$где$50000","где",$B$4)),INDIRECT(SUBSTITUTE("ИсходныеДанные!$что$2:$что$50000","что",J$4)),"",0,1)</f>
        <v/>
      </c>
      <c r="K1758" s="3">
        <f ca="1">IF($B1758&lt;&gt;"",SUMIF(INDIRECT("ИсходныеДанные!$"&amp;$K$4&amp;"$2:$"&amp;$K$4&amp;"$50000"),$B1758&amp;"#"&amp;K$6,INDIRECT("ИсходныеДанные!$J$2:$J$50000")),0)</f>
        <v>0</v>
      </c>
      <c r="L1758" s="3">
        <f ca="1">IF($B1758&lt;&gt;"",SUMIF(INDIRECT("ИсходныеДанные!$"&amp;$K$4&amp;"$2:$"&amp;$K$4&amp;"$50000"),$B1758&amp;"#"&amp;L$6,INDIRECT("ИсходныеДанные!$J$2:$J$50000")),0)</f>
        <v>0</v>
      </c>
      <c r="M1758" s="3">
        <f ca="1">IF($B1758&lt;&gt;"",SUMIF(INDIRECT("ИсходныеДанные!$"&amp;$K$4&amp;"$2:$"&amp;$K$4&amp;"$50000"),$B1758&amp;"#"&amp;M$6,INDIRECT("ИсходныеДанные!$J$2:$J$50000")),0)</f>
        <v>0</v>
      </c>
      <c r="N1758" s="3">
        <f ca="1">IF($B1758&lt;&gt;"",SUMIF(INDIRECT("ИсходныеДанные!$"&amp;$K$4&amp;"$2:$"&amp;$K$4&amp;"$50000"),$B1758&amp;"#"&amp;N$6,INDIRECT("ИсходныеДанные!$J$2:$J$50000")),0)</f>
        <v>0</v>
      </c>
      <c r="O1758" s="3">
        <f ca="1">IF($B1758&lt;&gt;"",SUMIF(INDIRECT("ИсходныеДанные!$"&amp;$K$4&amp;"$2:$"&amp;$K$4&amp;"$50000"),$B1758&amp;"#"&amp;O$6,INDIRECT("ИсходныеДанные!$J$2:$J$50000")),0)</f>
        <v>0</v>
      </c>
      <c r="P1758" s="3">
        <f ca="1">IF($B1758&lt;&gt;"",SUMIF(INDIRECT("ИсходныеДанные!$"&amp;$K$4&amp;"$2:$"&amp;$K$4&amp;"$50000"),$B1758&amp;"#"&amp;P$6,INDIRECT("ИсходныеДанные!$J$2:$J$50000")),0)</f>
        <v>0</v>
      </c>
      <c r="Q1758" s="3">
        <f ca="1">IF($B1758&lt;&gt;"",SUMIF(INDIRECT("ИсходныеДанные!$"&amp;$K$4&amp;"$2:$"&amp;$K$4&amp;"$50000"),$B1758&amp;"#"&amp;Q$6,INDIRECT("ИсходныеДанные!$J$2:$J$50000")),0)</f>
        <v>0</v>
      </c>
      <c r="R1758" s="3">
        <f ca="1">IF($B1758&lt;&gt;"",SUMIF(INDIRECT("ИсходныеДанные!$"&amp;$K$4&amp;"$2:$"&amp;$K$4&amp;"$50000"),$B1758&amp;"#"&amp;R$6,INDIRECT("ИсходныеДанные!$J$2:$J$50000")),0)</f>
        <v>0</v>
      </c>
      <c r="S1758" s="3">
        <f ca="1">IF($B1758&lt;&gt;"",SUMIF(INDIRECT("ИсходныеДанные!$"&amp;$K$4&amp;"$2:$"&amp;$K$4&amp;"$50000"),$B1758&amp;"#"&amp;S$6,INDIRECT("ИсходныеДанные!$J$2:$J$50000")),0)</f>
        <v>0</v>
      </c>
      <c r="T1758" s="3">
        <f ca="1">IF($B1758&lt;&gt;"",SUMIF(INDIRECT("ИсходныеДанные!$"&amp;$K$4&amp;"$2:$"&amp;$K$4&amp;"$50000"),$B1758&amp;"#"&amp;T$6,INDIRECT("ИсходныеДанные!$J$2:$J$50000")),0)</f>
        <v>0</v>
      </c>
      <c r="U1758" s="3">
        <f ca="1">IF($B1758&lt;&gt;"",SUMIF(INDIRECT("ИсходныеДанные!$"&amp;$K$4&amp;"$2:$"&amp;$K$4&amp;"$50000"),$B1758&amp;"#"&amp;U$6,INDIRECT("ИсходныеДанные!$J$2:$J$50000")),0)</f>
        <v>0</v>
      </c>
      <c r="V1758" s="3">
        <f ca="1">IF($B1758&lt;&gt;"",SUMIF(INDIRECT("ИсходныеДанные!$"&amp;$K$4&amp;"$2:$"&amp;$K$4&amp;"$50000"),$B1758&amp;"#"&amp;V$6,INDIRECT("ИсходныеДанные!$J$2:$J$50000")),0)</f>
        <v>0</v>
      </c>
      <c r="W1758" s="16" t="e">
        <f ca="1">SUM(K1758:V1758)/Пофамильно!$R$1</f>
        <v>#DIV/0!</v>
      </c>
    </row>
    <row r="1759" spans="1:23" x14ac:dyDescent="0.25">
      <c r="A1759" s="10" t="str">
        <f t="shared" ca="1" si="29"/>
        <v>delete</v>
      </c>
      <c r="B1759" s="16" cm="1">
        <f t="array" aca="1" ref="B1759" ca="1">INDIRECT("УникальныеСписки!D"&amp;ROW()-$L$4)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14"/>
      <c r="G1759" s="81" t="str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84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84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84" t="str" cm="1">
        <f t="array" aca="1" ref="J1759" ca="1">_xlfn.XLOOKUP($B1759,INDIRECT(SUBSTITUTE("ИсходныеДанные!$где$2:$где$50000","где",$B$4)),INDIRECT(SUBSTITUTE("ИсходныеДанные!$что$2:$что$50000","что",J$4)),"",0,1)</f>
        <v/>
      </c>
      <c r="K1759" s="3">
        <f ca="1">IF($B1759&lt;&gt;"",SUMIF(INDIRECT("ИсходныеДанные!$"&amp;$K$4&amp;"$2:$"&amp;$K$4&amp;"$50000"),$B1759&amp;"#"&amp;K$6,INDIRECT("ИсходныеДанные!$J$2:$J$50000")),0)</f>
        <v>0</v>
      </c>
      <c r="L1759" s="3">
        <f ca="1">IF($B1759&lt;&gt;"",SUMIF(INDIRECT("ИсходныеДанные!$"&amp;$K$4&amp;"$2:$"&amp;$K$4&amp;"$50000"),$B1759&amp;"#"&amp;L$6,INDIRECT("ИсходныеДанные!$J$2:$J$50000")),0)</f>
        <v>0</v>
      </c>
      <c r="M1759" s="3">
        <f ca="1">IF($B1759&lt;&gt;"",SUMIF(INDIRECT("ИсходныеДанные!$"&amp;$K$4&amp;"$2:$"&amp;$K$4&amp;"$50000"),$B1759&amp;"#"&amp;M$6,INDIRECT("ИсходныеДанные!$J$2:$J$50000")),0)</f>
        <v>0</v>
      </c>
      <c r="N1759" s="3">
        <f ca="1">IF($B1759&lt;&gt;"",SUMIF(INDIRECT("ИсходныеДанные!$"&amp;$K$4&amp;"$2:$"&amp;$K$4&amp;"$50000"),$B1759&amp;"#"&amp;N$6,INDIRECT("ИсходныеДанные!$J$2:$J$50000")),0)</f>
        <v>0</v>
      </c>
      <c r="O1759" s="3">
        <f ca="1">IF($B1759&lt;&gt;"",SUMIF(INDIRECT("ИсходныеДанные!$"&amp;$K$4&amp;"$2:$"&amp;$K$4&amp;"$50000"),$B1759&amp;"#"&amp;O$6,INDIRECT("ИсходныеДанные!$J$2:$J$50000")),0)</f>
        <v>0</v>
      </c>
      <c r="P1759" s="3">
        <f ca="1">IF($B1759&lt;&gt;"",SUMIF(INDIRECT("ИсходныеДанные!$"&amp;$K$4&amp;"$2:$"&amp;$K$4&amp;"$50000"),$B1759&amp;"#"&amp;P$6,INDIRECT("ИсходныеДанные!$J$2:$J$50000")),0)</f>
        <v>0</v>
      </c>
      <c r="Q1759" s="3">
        <f ca="1">IF($B1759&lt;&gt;"",SUMIF(INDIRECT("ИсходныеДанные!$"&amp;$K$4&amp;"$2:$"&amp;$K$4&amp;"$50000"),$B1759&amp;"#"&amp;Q$6,INDIRECT("ИсходныеДанные!$J$2:$J$50000")),0)</f>
        <v>0</v>
      </c>
      <c r="R1759" s="3">
        <f ca="1">IF($B1759&lt;&gt;"",SUMIF(INDIRECT("ИсходныеДанные!$"&amp;$K$4&amp;"$2:$"&amp;$K$4&amp;"$50000"),$B1759&amp;"#"&amp;R$6,INDIRECT("ИсходныеДанные!$J$2:$J$50000")),0)</f>
        <v>0</v>
      </c>
      <c r="S1759" s="3">
        <f ca="1">IF($B1759&lt;&gt;"",SUMIF(INDIRECT("ИсходныеДанные!$"&amp;$K$4&amp;"$2:$"&amp;$K$4&amp;"$50000"),$B1759&amp;"#"&amp;S$6,INDIRECT("ИсходныеДанные!$J$2:$J$50000")),0)</f>
        <v>0</v>
      </c>
      <c r="T1759" s="3">
        <f ca="1">IF($B1759&lt;&gt;"",SUMIF(INDIRECT("ИсходныеДанные!$"&amp;$K$4&amp;"$2:$"&amp;$K$4&amp;"$50000"),$B1759&amp;"#"&amp;T$6,INDIRECT("ИсходныеДанные!$J$2:$J$50000")),0)</f>
        <v>0</v>
      </c>
      <c r="U1759" s="3">
        <f ca="1">IF($B1759&lt;&gt;"",SUMIF(INDIRECT("ИсходныеДанные!$"&amp;$K$4&amp;"$2:$"&amp;$K$4&amp;"$50000"),$B1759&amp;"#"&amp;U$6,INDIRECT("ИсходныеДанные!$J$2:$J$50000")),0)</f>
        <v>0</v>
      </c>
      <c r="V1759" s="3">
        <f ca="1">IF($B1759&lt;&gt;"",SUMIF(INDIRECT("ИсходныеДанные!$"&amp;$K$4&amp;"$2:$"&amp;$K$4&amp;"$50000"),$B1759&amp;"#"&amp;V$6,INDIRECT("ИсходныеДанные!$J$2:$J$50000")),0)</f>
        <v>0</v>
      </c>
      <c r="W1759" s="16" t="e">
        <f ca="1">SUM(K1759:V1759)/Пофамильно!$R$1</f>
        <v>#DIV/0!</v>
      </c>
    </row>
    <row r="1760" spans="1:23" x14ac:dyDescent="0.25">
      <c r="A1760" s="10" t="str">
        <f t="shared" ca="1" si="29"/>
        <v>delete</v>
      </c>
      <c r="B1760" s="16" cm="1">
        <f t="array" aca="1" ref="B1760" ca="1">INDIRECT("УникальныеСписки!D"&amp;ROW()-$L$4)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14"/>
      <c r="G1760" s="81" t="str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84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84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84" t="str" cm="1">
        <f t="array" aca="1" ref="J1760" ca="1">_xlfn.XLOOKUP($B1760,INDIRECT(SUBSTITUTE("ИсходныеДанные!$где$2:$где$50000","где",$B$4)),INDIRECT(SUBSTITUTE("ИсходныеДанные!$что$2:$что$50000","что",J$4)),"",0,1)</f>
        <v/>
      </c>
      <c r="K1760" s="3">
        <f ca="1">IF($B1760&lt;&gt;"",SUMIF(INDIRECT("ИсходныеДанные!$"&amp;$K$4&amp;"$2:$"&amp;$K$4&amp;"$50000"),$B1760&amp;"#"&amp;K$6,INDIRECT("ИсходныеДанные!$J$2:$J$50000")),0)</f>
        <v>0</v>
      </c>
      <c r="L1760" s="3">
        <f ca="1">IF($B1760&lt;&gt;"",SUMIF(INDIRECT("ИсходныеДанные!$"&amp;$K$4&amp;"$2:$"&amp;$K$4&amp;"$50000"),$B1760&amp;"#"&amp;L$6,INDIRECT("ИсходныеДанные!$J$2:$J$50000")),0)</f>
        <v>0</v>
      </c>
      <c r="M1760" s="3">
        <f ca="1">IF($B1760&lt;&gt;"",SUMIF(INDIRECT("ИсходныеДанные!$"&amp;$K$4&amp;"$2:$"&amp;$K$4&amp;"$50000"),$B1760&amp;"#"&amp;M$6,INDIRECT("ИсходныеДанные!$J$2:$J$50000")),0)</f>
        <v>0</v>
      </c>
      <c r="N1760" s="3">
        <f ca="1">IF($B1760&lt;&gt;"",SUMIF(INDIRECT("ИсходныеДанные!$"&amp;$K$4&amp;"$2:$"&amp;$K$4&amp;"$50000"),$B1760&amp;"#"&amp;N$6,INDIRECT("ИсходныеДанные!$J$2:$J$50000")),0)</f>
        <v>0</v>
      </c>
      <c r="O1760" s="3">
        <f ca="1">IF($B1760&lt;&gt;"",SUMIF(INDIRECT("ИсходныеДанные!$"&amp;$K$4&amp;"$2:$"&amp;$K$4&amp;"$50000"),$B1760&amp;"#"&amp;O$6,INDIRECT("ИсходныеДанные!$J$2:$J$50000")),0)</f>
        <v>0</v>
      </c>
      <c r="P1760" s="3">
        <f ca="1">IF($B1760&lt;&gt;"",SUMIF(INDIRECT("ИсходныеДанные!$"&amp;$K$4&amp;"$2:$"&amp;$K$4&amp;"$50000"),$B1760&amp;"#"&amp;P$6,INDIRECT("ИсходныеДанные!$J$2:$J$50000")),0)</f>
        <v>0</v>
      </c>
      <c r="Q1760" s="3">
        <f ca="1">IF($B1760&lt;&gt;"",SUMIF(INDIRECT("ИсходныеДанные!$"&amp;$K$4&amp;"$2:$"&amp;$K$4&amp;"$50000"),$B1760&amp;"#"&amp;Q$6,INDIRECT("ИсходныеДанные!$J$2:$J$50000")),0)</f>
        <v>0</v>
      </c>
      <c r="R1760" s="3">
        <f ca="1">IF($B1760&lt;&gt;"",SUMIF(INDIRECT("ИсходныеДанные!$"&amp;$K$4&amp;"$2:$"&amp;$K$4&amp;"$50000"),$B1760&amp;"#"&amp;R$6,INDIRECT("ИсходныеДанные!$J$2:$J$50000")),0)</f>
        <v>0</v>
      </c>
      <c r="S1760" s="3">
        <f ca="1">IF($B1760&lt;&gt;"",SUMIF(INDIRECT("ИсходныеДанные!$"&amp;$K$4&amp;"$2:$"&amp;$K$4&amp;"$50000"),$B1760&amp;"#"&amp;S$6,INDIRECT("ИсходныеДанные!$J$2:$J$50000")),0)</f>
        <v>0</v>
      </c>
      <c r="T1760" s="3">
        <f ca="1">IF($B1760&lt;&gt;"",SUMIF(INDIRECT("ИсходныеДанные!$"&amp;$K$4&amp;"$2:$"&amp;$K$4&amp;"$50000"),$B1760&amp;"#"&amp;T$6,INDIRECT("ИсходныеДанные!$J$2:$J$50000")),0)</f>
        <v>0</v>
      </c>
      <c r="U1760" s="3">
        <f ca="1">IF($B1760&lt;&gt;"",SUMIF(INDIRECT("ИсходныеДанные!$"&amp;$K$4&amp;"$2:$"&amp;$K$4&amp;"$50000"),$B1760&amp;"#"&amp;U$6,INDIRECT("ИсходныеДанные!$J$2:$J$50000")),0)</f>
        <v>0</v>
      </c>
      <c r="V1760" s="3">
        <f ca="1">IF($B1760&lt;&gt;"",SUMIF(INDIRECT("ИсходныеДанные!$"&amp;$K$4&amp;"$2:$"&amp;$K$4&amp;"$50000"),$B1760&amp;"#"&amp;V$6,INDIRECT("ИсходныеДанные!$J$2:$J$50000")),0)</f>
        <v>0</v>
      </c>
      <c r="W1760" s="16" t="e">
        <f ca="1">SUM(K1760:V1760)/Пофамильно!$R$1</f>
        <v>#DIV/0!</v>
      </c>
    </row>
    <row r="1761" spans="1:23" x14ac:dyDescent="0.25">
      <c r="A1761" s="10" t="str">
        <f t="shared" ca="1" si="29"/>
        <v>delete</v>
      </c>
      <c r="B1761" s="16" cm="1">
        <f t="array" aca="1" ref="B1761" ca="1">INDIRECT("УникальныеСписки!D"&amp;ROW()-$L$4)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14"/>
      <c r="G1761" s="81" t="str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84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84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84" t="str" cm="1">
        <f t="array" aca="1" ref="J1761" ca="1">_xlfn.XLOOKUP($B1761,INDIRECT(SUBSTITUTE("ИсходныеДанные!$где$2:$где$50000","где",$B$4)),INDIRECT(SUBSTITUTE("ИсходныеДанные!$что$2:$что$50000","что",J$4)),"",0,1)</f>
        <v/>
      </c>
      <c r="K1761" s="3">
        <f ca="1">IF($B1761&lt;&gt;"",SUMIF(INDIRECT("ИсходныеДанные!$"&amp;$K$4&amp;"$2:$"&amp;$K$4&amp;"$50000"),$B1761&amp;"#"&amp;K$6,INDIRECT("ИсходныеДанные!$J$2:$J$50000")),0)</f>
        <v>0</v>
      </c>
      <c r="L1761" s="3">
        <f ca="1">IF($B1761&lt;&gt;"",SUMIF(INDIRECT("ИсходныеДанные!$"&amp;$K$4&amp;"$2:$"&amp;$K$4&amp;"$50000"),$B1761&amp;"#"&amp;L$6,INDIRECT("ИсходныеДанные!$J$2:$J$50000")),0)</f>
        <v>0</v>
      </c>
      <c r="M1761" s="3">
        <f ca="1">IF($B1761&lt;&gt;"",SUMIF(INDIRECT("ИсходныеДанные!$"&amp;$K$4&amp;"$2:$"&amp;$K$4&amp;"$50000"),$B1761&amp;"#"&amp;M$6,INDIRECT("ИсходныеДанные!$J$2:$J$50000")),0)</f>
        <v>0</v>
      </c>
      <c r="N1761" s="3">
        <f ca="1">IF($B1761&lt;&gt;"",SUMIF(INDIRECT("ИсходныеДанные!$"&amp;$K$4&amp;"$2:$"&amp;$K$4&amp;"$50000"),$B1761&amp;"#"&amp;N$6,INDIRECT("ИсходныеДанные!$J$2:$J$50000")),0)</f>
        <v>0</v>
      </c>
      <c r="O1761" s="3">
        <f ca="1">IF($B1761&lt;&gt;"",SUMIF(INDIRECT("ИсходныеДанные!$"&amp;$K$4&amp;"$2:$"&amp;$K$4&amp;"$50000"),$B1761&amp;"#"&amp;O$6,INDIRECT("ИсходныеДанные!$J$2:$J$50000")),0)</f>
        <v>0</v>
      </c>
      <c r="P1761" s="3">
        <f ca="1">IF($B1761&lt;&gt;"",SUMIF(INDIRECT("ИсходныеДанные!$"&amp;$K$4&amp;"$2:$"&amp;$K$4&amp;"$50000"),$B1761&amp;"#"&amp;P$6,INDIRECT("ИсходныеДанные!$J$2:$J$50000")),0)</f>
        <v>0</v>
      </c>
      <c r="Q1761" s="3">
        <f ca="1">IF($B1761&lt;&gt;"",SUMIF(INDIRECT("ИсходныеДанные!$"&amp;$K$4&amp;"$2:$"&amp;$K$4&amp;"$50000"),$B1761&amp;"#"&amp;Q$6,INDIRECT("ИсходныеДанные!$J$2:$J$50000")),0)</f>
        <v>0</v>
      </c>
      <c r="R1761" s="3">
        <f ca="1">IF($B1761&lt;&gt;"",SUMIF(INDIRECT("ИсходныеДанные!$"&amp;$K$4&amp;"$2:$"&amp;$K$4&amp;"$50000"),$B1761&amp;"#"&amp;R$6,INDIRECT("ИсходныеДанные!$J$2:$J$50000")),0)</f>
        <v>0</v>
      </c>
      <c r="S1761" s="3">
        <f ca="1">IF($B1761&lt;&gt;"",SUMIF(INDIRECT("ИсходныеДанные!$"&amp;$K$4&amp;"$2:$"&amp;$K$4&amp;"$50000"),$B1761&amp;"#"&amp;S$6,INDIRECT("ИсходныеДанные!$J$2:$J$50000")),0)</f>
        <v>0</v>
      </c>
      <c r="T1761" s="3">
        <f ca="1">IF($B1761&lt;&gt;"",SUMIF(INDIRECT("ИсходныеДанные!$"&amp;$K$4&amp;"$2:$"&amp;$K$4&amp;"$50000"),$B1761&amp;"#"&amp;T$6,INDIRECT("ИсходныеДанные!$J$2:$J$50000")),0)</f>
        <v>0</v>
      </c>
      <c r="U1761" s="3">
        <f ca="1">IF($B1761&lt;&gt;"",SUMIF(INDIRECT("ИсходныеДанные!$"&amp;$K$4&amp;"$2:$"&amp;$K$4&amp;"$50000"),$B1761&amp;"#"&amp;U$6,INDIRECT("ИсходныеДанные!$J$2:$J$50000")),0)</f>
        <v>0</v>
      </c>
      <c r="V1761" s="3">
        <f ca="1">IF($B1761&lt;&gt;"",SUMIF(INDIRECT("ИсходныеДанные!$"&amp;$K$4&amp;"$2:$"&amp;$K$4&amp;"$50000"),$B1761&amp;"#"&amp;V$6,INDIRECT("ИсходныеДанные!$J$2:$J$50000")),0)</f>
        <v>0</v>
      </c>
      <c r="W1761" s="16" t="e">
        <f ca="1">SUM(K1761:V1761)/Пофамильно!$R$1</f>
        <v>#DIV/0!</v>
      </c>
    </row>
    <row r="1762" spans="1:23" x14ac:dyDescent="0.25">
      <c r="A1762" s="10" t="str">
        <f t="shared" ca="1" si="29"/>
        <v>delete</v>
      </c>
      <c r="B1762" s="16" cm="1">
        <f t="array" aca="1" ref="B1762" ca="1">INDIRECT("УникальныеСписки!D"&amp;ROW()-$L$4)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14"/>
      <c r="G1762" s="81" t="str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84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84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84" t="str" cm="1">
        <f t="array" aca="1" ref="J1762" ca="1">_xlfn.XLOOKUP($B1762,INDIRECT(SUBSTITUTE("ИсходныеДанные!$где$2:$где$50000","где",$B$4)),INDIRECT(SUBSTITUTE("ИсходныеДанные!$что$2:$что$50000","что",J$4)),"",0,1)</f>
        <v/>
      </c>
      <c r="K1762" s="3">
        <f ca="1">IF($B1762&lt;&gt;"",SUMIF(INDIRECT("ИсходныеДанные!$"&amp;$K$4&amp;"$2:$"&amp;$K$4&amp;"$50000"),$B1762&amp;"#"&amp;K$6,INDIRECT("ИсходныеДанные!$J$2:$J$50000")),0)</f>
        <v>0</v>
      </c>
      <c r="L1762" s="3">
        <f ca="1">IF($B1762&lt;&gt;"",SUMIF(INDIRECT("ИсходныеДанные!$"&amp;$K$4&amp;"$2:$"&amp;$K$4&amp;"$50000"),$B1762&amp;"#"&amp;L$6,INDIRECT("ИсходныеДанные!$J$2:$J$50000")),0)</f>
        <v>0</v>
      </c>
      <c r="M1762" s="3">
        <f ca="1">IF($B1762&lt;&gt;"",SUMIF(INDIRECT("ИсходныеДанные!$"&amp;$K$4&amp;"$2:$"&amp;$K$4&amp;"$50000"),$B1762&amp;"#"&amp;M$6,INDIRECT("ИсходныеДанные!$J$2:$J$50000")),0)</f>
        <v>0</v>
      </c>
      <c r="N1762" s="3">
        <f ca="1">IF($B1762&lt;&gt;"",SUMIF(INDIRECT("ИсходныеДанные!$"&amp;$K$4&amp;"$2:$"&amp;$K$4&amp;"$50000"),$B1762&amp;"#"&amp;N$6,INDIRECT("ИсходныеДанные!$J$2:$J$50000")),0)</f>
        <v>0</v>
      </c>
      <c r="O1762" s="3">
        <f ca="1">IF($B1762&lt;&gt;"",SUMIF(INDIRECT("ИсходныеДанные!$"&amp;$K$4&amp;"$2:$"&amp;$K$4&amp;"$50000"),$B1762&amp;"#"&amp;O$6,INDIRECT("ИсходныеДанные!$J$2:$J$50000")),0)</f>
        <v>0</v>
      </c>
      <c r="P1762" s="3">
        <f ca="1">IF($B1762&lt;&gt;"",SUMIF(INDIRECT("ИсходныеДанные!$"&amp;$K$4&amp;"$2:$"&amp;$K$4&amp;"$50000"),$B1762&amp;"#"&amp;P$6,INDIRECT("ИсходныеДанные!$J$2:$J$50000")),0)</f>
        <v>0</v>
      </c>
      <c r="Q1762" s="3">
        <f ca="1">IF($B1762&lt;&gt;"",SUMIF(INDIRECT("ИсходныеДанные!$"&amp;$K$4&amp;"$2:$"&amp;$K$4&amp;"$50000"),$B1762&amp;"#"&amp;Q$6,INDIRECT("ИсходныеДанные!$J$2:$J$50000")),0)</f>
        <v>0</v>
      </c>
      <c r="R1762" s="3">
        <f ca="1">IF($B1762&lt;&gt;"",SUMIF(INDIRECT("ИсходныеДанные!$"&amp;$K$4&amp;"$2:$"&amp;$K$4&amp;"$50000"),$B1762&amp;"#"&amp;R$6,INDIRECT("ИсходныеДанные!$J$2:$J$50000")),0)</f>
        <v>0</v>
      </c>
      <c r="S1762" s="3">
        <f ca="1">IF($B1762&lt;&gt;"",SUMIF(INDIRECT("ИсходныеДанные!$"&amp;$K$4&amp;"$2:$"&amp;$K$4&amp;"$50000"),$B1762&amp;"#"&amp;S$6,INDIRECT("ИсходныеДанные!$J$2:$J$50000")),0)</f>
        <v>0</v>
      </c>
      <c r="T1762" s="3">
        <f ca="1">IF($B1762&lt;&gt;"",SUMIF(INDIRECT("ИсходныеДанные!$"&amp;$K$4&amp;"$2:$"&amp;$K$4&amp;"$50000"),$B1762&amp;"#"&amp;T$6,INDIRECT("ИсходныеДанные!$J$2:$J$50000")),0)</f>
        <v>0</v>
      </c>
      <c r="U1762" s="3">
        <f ca="1">IF($B1762&lt;&gt;"",SUMIF(INDIRECT("ИсходныеДанные!$"&amp;$K$4&amp;"$2:$"&amp;$K$4&amp;"$50000"),$B1762&amp;"#"&amp;U$6,INDIRECT("ИсходныеДанные!$J$2:$J$50000")),0)</f>
        <v>0</v>
      </c>
      <c r="V1762" s="3">
        <f ca="1">IF($B1762&lt;&gt;"",SUMIF(INDIRECT("ИсходныеДанные!$"&amp;$K$4&amp;"$2:$"&amp;$K$4&amp;"$50000"),$B1762&amp;"#"&amp;V$6,INDIRECT("ИсходныеДанные!$J$2:$J$50000")),0)</f>
        <v>0</v>
      </c>
      <c r="W1762" s="16" t="e">
        <f ca="1">SUM(K1762:V1762)/Пофамильно!$R$1</f>
        <v>#DIV/0!</v>
      </c>
    </row>
    <row r="1763" spans="1:23" x14ac:dyDescent="0.25">
      <c r="A1763" s="10" t="str">
        <f t="shared" ca="1" si="29"/>
        <v>delete</v>
      </c>
      <c r="B1763" s="16" cm="1">
        <f t="array" aca="1" ref="B1763" ca="1">INDIRECT("УникальныеСписки!D"&amp;ROW()-$L$4)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14"/>
      <c r="G1763" s="81" t="str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84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84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84" t="str" cm="1">
        <f t="array" aca="1" ref="J1763" ca="1">_xlfn.XLOOKUP($B1763,INDIRECT(SUBSTITUTE("ИсходныеДанные!$где$2:$где$50000","где",$B$4)),INDIRECT(SUBSTITUTE("ИсходныеДанные!$что$2:$что$50000","что",J$4)),"",0,1)</f>
        <v/>
      </c>
      <c r="K1763" s="3">
        <f ca="1">IF($B1763&lt;&gt;"",SUMIF(INDIRECT("ИсходныеДанные!$"&amp;$K$4&amp;"$2:$"&amp;$K$4&amp;"$50000"),$B1763&amp;"#"&amp;K$6,INDIRECT("ИсходныеДанные!$J$2:$J$50000")),0)</f>
        <v>0</v>
      </c>
      <c r="L1763" s="3">
        <f ca="1">IF($B1763&lt;&gt;"",SUMIF(INDIRECT("ИсходныеДанные!$"&amp;$K$4&amp;"$2:$"&amp;$K$4&amp;"$50000"),$B1763&amp;"#"&amp;L$6,INDIRECT("ИсходныеДанные!$J$2:$J$50000")),0)</f>
        <v>0</v>
      </c>
      <c r="M1763" s="3">
        <f ca="1">IF($B1763&lt;&gt;"",SUMIF(INDIRECT("ИсходныеДанные!$"&amp;$K$4&amp;"$2:$"&amp;$K$4&amp;"$50000"),$B1763&amp;"#"&amp;M$6,INDIRECT("ИсходныеДанные!$J$2:$J$50000")),0)</f>
        <v>0</v>
      </c>
      <c r="N1763" s="3">
        <f ca="1">IF($B1763&lt;&gt;"",SUMIF(INDIRECT("ИсходныеДанные!$"&amp;$K$4&amp;"$2:$"&amp;$K$4&amp;"$50000"),$B1763&amp;"#"&amp;N$6,INDIRECT("ИсходныеДанные!$J$2:$J$50000")),0)</f>
        <v>0</v>
      </c>
      <c r="O1763" s="3">
        <f ca="1">IF($B1763&lt;&gt;"",SUMIF(INDIRECT("ИсходныеДанные!$"&amp;$K$4&amp;"$2:$"&amp;$K$4&amp;"$50000"),$B1763&amp;"#"&amp;O$6,INDIRECT("ИсходныеДанные!$J$2:$J$50000")),0)</f>
        <v>0</v>
      </c>
      <c r="P1763" s="3">
        <f ca="1">IF($B1763&lt;&gt;"",SUMIF(INDIRECT("ИсходныеДанные!$"&amp;$K$4&amp;"$2:$"&amp;$K$4&amp;"$50000"),$B1763&amp;"#"&amp;P$6,INDIRECT("ИсходныеДанные!$J$2:$J$50000")),0)</f>
        <v>0</v>
      </c>
      <c r="Q1763" s="3">
        <f ca="1">IF($B1763&lt;&gt;"",SUMIF(INDIRECT("ИсходныеДанные!$"&amp;$K$4&amp;"$2:$"&amp;$K$4&amp;"$50000"),$B1763&amp;"#"&amp;Q$6,INDIRECT("ИсходныеДанные!$J$2:$J$50000")),0)</f>
        <v>0</v>
      </c>
      <c r="R1763" s="3">
        <f ca="1">IF($B1763&lt;&gt;"",SUMIF(INDIRECT("ИсходныеДанные!$"&amp;$K$4&amp;"$2:$"&amp;$K$4&amp;"$50000"),$B1763&amp;"#"&amp;R$6,INDIRECT("ИсходныеДанные!$J$2:$J$50000")),0)</f>
        <v>0</v>
      </c>
      <c r="S1763" s="3">
        <f ca="1">IF($B1763&lt;&gt;"",SUMIF(INDIRECT("ИсходныеДанные!$"&amp;$K$4&amp;"$2:$"&amp;$K$4&amp;"$50000"),$B1763&amp;"#"&amp;S$6,INDIRECT("ИсходныеДанные!$J$2:$J$50000")),0)</f>
        <v>0</v>
      </c>
      <c r="T1763" s="3">
        <f ca="1">IF($B1763&lt;&gt;"",SUMIF(INDIRECT("ИсходныеДанные!$"&amp;$K$4&amp;"$2:$"&amp;$K$4&amp;"$50000"),$B1763&amp;"#"&amp;T$6,INDIRECT("ИсходныеДанные!$J$2:$J$50000")),0)</f>
        <v>0</v>
      </c>
      <c r="U1763" s="3">
        <f ca="1">IF($B1763&lt;&gt;"",SUMIF(INDIRECT("ИсходныеДанные!$"&amp;$K$4&amp;"$2:$"&amp;$K$4&amp;"$50000"),$B1763&amp;"#"&amp;U$6,INDIRECT("ИсходныеДанные!$J$2:$J$50000")),0)</f>
        <v>0</v>
      </c>
      <c r="V1763" s="3">
        <f ca="1">IF($B1763&lt;&gt;"",SUMIF(INDIRECT("ИсходныеДанные!$"&amp;$K$4&amp;"$2:$"&amp;$K$4&amp;"$50000"),$B1763&amp;"#"&amp;V$6,INDIRECT("ИсходныеДанные!$J$2:$J$50000")),0)</f>
        <v>0</v>
      </c>
      <c r="W1763" s="16" t="e">
        <f ca="1">SUM(K1763:V1763)/Пофамильно!$R$1</f>
        <v>#DIV/0!</v>
      </c>
    </row>
    <row r="1764" spans="1:23" x14ac:dyDescent="0.25">
      <c r="A1764" s="10" t="str">
        <f t="shared" ca="1" si="29"/>
        <v>delete</v>
      </c>
      <c r="B1764" s="16" cm="1">
        <f t="array" aca="1" ref="B1764" ca="1">INDIRECT("УникальныеСписки!D"&amp;ROW()-$L$4)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14"/>
      <c r="G1764" s="81" t="str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84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84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84" t="str" cm="1">
        <f t="array" aca="1" ref="J1764" ca="1">_xlfn.XLOOKUP($B1764,INDIRECT(SUBSTITUTE("ИсходныеДанные!$где$2:$где$50000","где",$B$4)),INDIRECT(SUBSTITUTE("ИсходныеДанные!$что$2:$что$50000","что",J$4)),"",0,1)</f>
        <v/>
      </c>
      <c r="K1764" s="3">
        <f ca="1">IF($B1764&lt;&gt;"",SUMIF(INDIRECT("ИсходныеДанные!$"&amp;$K$4&amp;"$2:$"&amp;$K$4&amp;"$50000"),$B1764&amp;"#"&amp;K$6,INDIRECT("ИсходныеДанные!$J$2:$J$50000")),0)</f>
        <v>0</v>
      </c>
      <c r="L1764" s="3">
        <f ca="1">IF($B1764&lt;&gt;"",SUMIF(INDIRECT("ИсходныеДанные!$"&amp;$K$4&amp;"$2:$"&amp;$K$4&amp;"$50000"),$B1764&amp;"#"&amp;L$6,INDIRECT("ИсходныеДанные!$J$2:$J$50000")),0)</f>
        <v>0</v>
      </c>
      <c r="M1764" s="3">
        <f ca="1">IF($B1764&lt;&gt;"",SUMIF(INDIRECT("ИсходныеДанные!$"&amp;$K$4&amp;"$2:$"&amp;$K$4&amp;"$50000"),$B1764&amp;"#"&amp;M$6,INDIRECT("ИсходныеДанные!$J$2:$J$50000")),0)</f>
        <v>0</v>
      </c>
      <c r="N1764" s="3">
        <f ca="1">IF($B1764&lt;&gt;"",SUMIF(INDIRECT("ИсходныеДанные!$"&amp;$K$4&amp;"$2:$"&amp;$K$4&amp;"$50000"),$B1764&amp;"#"&amp;N$6,INDIRECT("ИсходныеДанные!$J$2:$J$50000")),0)</f>
        <v>0</v>
      </c>
      <c r="O1764" s="3">
        <f ca="1">IF($B1764&lt;&gt;"",SUMIF(INDIRECT("ИсходныеДанные!$"&amp;$K$4&amp;"$2:$"&amp;$K$4&amp;"$50000"),$B1764&amp;"#"&amp;O$6,INDIRECT("ИсходныеДанные!$J$2:$J$50000")),0)</f>
        <v>0</v>
      </c>
      <c r="P1764" s="3">
        <f ca="1">IF($B1764&lt;&gt;"",SUMIF(INDIRECT("ИсходныеДанные!$"&amp;$K$4&amp;"$2:$"&amp;$K$4&amp;"$50000"),$B1764&amp;"#"&amp;P$6,INDIRECT("ИсходныеДанные!$J$2:$J$50000")),0)</f>
        <v>0</v>
      </c>
      <c r="Q1764" s="3">
        <f ca="1">IF($B1764&lt;&gt;"",SUMIF(INDIRECT("ИсходныеДанные!$"&amp;$K$4&amp;"$2:$"&amp;$K$4&amp;"$50000"),$B1764&amp;"#"&amp;Q$6,INDIRECT("ИсходныеДанные!$J$2:$J$50000")),0)</f>
        <v>0</v>
      </c>
      <c r="R1764" s="3">
        <f ca="1">IF($B1764&lt;&gt;"",SUMIF(INDIRECT("ИсходныеДанные!$"&amp;$K$4&amp;"$2:$"&amp;$K$4&amp;"$50000"),$B1764&amp;"#"&amp;R$6,INDIRECT("ИсходныеДанные!$J$2:$J$50000")),0)</f>
        <v>0</v>
      </c>
      <c r="S1764" s="3">
        <f ca="1">IF($B1764&lt;&gt;"",SUMIF(INDIRECT("ИсходныеДанные!$"&amp;$K$4&amp;"$2:$"&amp;$K$4&amp;"$50000"),$B1764&amp;"#"&amp;S$6,INDIRECT("ИсходныеДанные!$J$2:$J$50000")),0)</f>
        <v>0</v>
      </c>
      <c r="T1764" s="3">
        <f ca="1">IF($B1764&lt;&gt;"",SUMIF(INDIRECT("ИсходныеДанные!$"&amp;$K$4&amp;"$2:$"&amp;$K$4&amp;"$50000"),$B1764&amp;"#"&amp;T$6,INDIRECT("ИсходныеДанные!$J$2:$J$50000")),0)</f>
        <v>0</v>
      </c>
      <c r="U1764" s="3">
        <f ca="1">IF($B1764&lt;&gt;"",SUMIF(INDIRECT("ИсходныеДанные!$"&amp;$K$4&amp;"$2:$"&amp;$K$4&amp;"$50000"),$B1764&amp;"#"&amp;U$6,INDIRECT("ИсходныеДанные!$J$2:$J$50000")),0)</f>
        <v>0</v>
      </c>
      <c r="V1764" s="3">
        <f ca="1">IF($B1764&lt;&gt;"",SUMIF(INDIRECT("ИсходныеДанные!$"&amp;$K$4&amp;"$2:$"&amp;$K$4&amp;"$50000"),$B1764&amp;"#"&amp;V$6,INDIRECT("ИсходныеДанные!$J$2:$J$50000")),0)</f>
        <v>0</v>
      </c>
      <c r="W1764" s="16" t="e">
        <f ca="1">SUM(K1764:V1764)/Пофамильно!$R$1</f>
        <v>#DIV/0!</v>
      </c>
    </row>
    <row r="1765" spans="1:23" x14ac:dyDescent="0.25">
      <c r="A1765" s="10" t="str">
        <f t="shared" ca="1" si="29"/>
        <v>delete</v>
      </c>
      <c r="B1765" s="16" cm="1">
        <f t="array" aca="1" ref="B1765" ca="1">INDIRECT("УникальныеСписки!D"&amp;ROW()-$L$4)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14"/>
      <c r="G1765" s="81" t="str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84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84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84" t="str" cm="1">
        <f t="array" aca="1" ref="J1765" ca="1">_xlfn.XLOOKUP($B1765,INDIRECT(SUBSTITUTE("ИсходныеДанные!$где$2:$где$50000","где",$B$4)),INDIRECT(SUBSTITUTE("ИсходныеДанные!$что$2:$что$50000","что",J$4)),"",0,1)</f>
        <v/>
      </c>
      <c r="K1765" s="3">
        <f ca="1">IF($B1765&lt;&gt;"",SUMIF(INDIRECT("ИсходныеДанные!$"&amp;$K$4&amp;"$2:$"&amp;$K$4&amp;"$50000"),$B1765&amp;"#"&amp;K$6,INDIRECT("ИсходныеДанные!$J$2:$J$50000")),0)</f>
        <v>0</v>
      </c>
      <c r="L1765" s="3">
        <f ca="1">IF($B1765&lt;&gt;"",SUMIF(INDIRECT("ИсходныеДанные!$"&amp;$K$4&amp;"$2:$"&amp;$K$4&amp;"$50000"),$B1765&amp;"#"&amp;L$6,INDIRECT("ИсходныеДанные!$J$2:$J$50000")),0)</f>
        <v>0</v>
      </c>
      <c r="M1765" s="3">
        <f ca="1">IF($B1765&lt;&gt;"",SUMIF(INDIRECT("ИсходныеДанные!$"&amp;$K$4&amp;"$2:$"&amp;$K$4&amp;"$50000"),$B1765&amp;"#"&amp;M$6,INDIRECT("ИсходныеДанные!$J$2:$J$50000")),0)</f>
        <v>0</v>
      </c>
      <c r="N1765" s="3">
        <f ca="1">IF($B1765&lt;&gt;"",SUMIF(INDIRECT("ИсходныеДанные!$"&amp;$K$4&amp;"$2:$"&amp;$K$4&amp;"$50000"),$B1765&amp;"#"&amp;N$6,INDIRECT("ИсходныеДанные!$J$2:$J$50000")),0)</f>
        <v>0</v>
      </c>
      <c r="O1765" s="3">
        <f ca="1">IF($B1765&lt;&gt;"",SUMIF(INDIRECT("ИсходныеДанные!$"&amp;$K$4&amp;"$2:$"&amp;$K$4&amp;"$50000"),$B1765&amp;"#"&amp;O$6,INDIRECT("ИсходныеДанные!$J$2:$J$50000")),0)</f>
        <v>0</v>
      </c>
      <c r="P1765" s="3">
        <f ca="1">IF($B1765&lt;&gt;"",SUMIF(INDIRECT("ИсходныеДанные!$"&amp;$K$4&amp;"$2:$"&amp;$K$4&amp;"$50000"),$B1765&amp;"#"&amp;P$6,INDIRECT("ИсходныеДанные!$J$2:$J$50000")),0)</f>
        <v>0</v>
      </c>
      <c r="Q1765" s="3">
        <f ca="1">IF($B1765&lt;&gt;"",SUMIF(INDIRECT("ИсходныеДанные!$"&amp;$K$4&amp;"$2:$"&amp;$K$4&amp;"$50000"),$B1765&amp;"#"&amp;Q$6,INDIRECT("ИсходныеДанные!$J$2:$J$50000")),0)</f>
        <v>0</v>
      </c>
      <c r="R1765" s="3">
        <f ca="1">IF($B1765&lt;&gt;"",SUMIF(INDIRECT("ИсходныеДанные!$"&amp;$K$4&amp;"$2:$"&amp;$K$4&amp;"$50000"),$B1765&amp;"#"&amp;R$6,INDIRECT("ИсходныеДанные!$J$2:$J$50000")),0)</f>
        <v>0</v>
      </c>
      <c r="S1765" s="3">
        <f ca="1">IF($B1765&lt;&gt;"",SUMIF(INDIRECT("ИсходныеДанные!$"&amp;$K$4&amp;"$2:$"&amp;$K$4&amp;"$50000"),$B1765&amp;"#"&amp;S$6,INDIRECT("ИсходныеДанные!$J$2:$J$50000")),0)</f>
        <v>0</v>
      </c>
      <c r="T1765" s="3">
        <f ca="1">IF($B1765&lt;&gt;"",SUMIF(INDIRECT("ИсходныеДанные!$"&amp;$K$4&amp;"$2:$"&amp;$K$4&amp;"$50000"),$B1765&amp;"#"&amp;T$6,INDIRECT("ИсходныеДанные!$J$2:$J$50000")),0)</f>
        <v>0</v>
      </c>
      <c r="U1765" s="3">
        <f ca="1">IF($B1765&lt;&gt;"",SUMIF(INDIRECT("ИсходныеДанные!$"&amp;$K$4&amp;"$2:$"&amp;$K$4&amp;"$50000"),$B1765&amp;"#"&amp;U$6,INDIRECT("ИсходныеДанные!$J$2:$J$50000")),0)</f>
        <v>0</v>
      </c>
      <c r="V1765" s="3">
        <f ca="1">IF($B1765&lt;&gt;"",SUMIF(INDIRECT("ИсходныеДанные!$"&amp;$K$4&amp;"$2:$"&amp;$K$4&amp;"$50000"),$B1765&amp;"#"&amp;V$6,INDIRECT("ИсходныеДанные!$J$2:$J$50000")),0)</f>
        <v>0</v>
      </c>
      <c r="W1765" s="16" t="e">
        <f ca="1">SUM(K1765:V1765)/Пофамильно!$R$1</f>
        <v>#DIV/0!</v>
      </c>
    </row>
    <row r="1766" spans="1:23" x14ac:dyDescent="0.25">
      <c r="A1766" s="10" t="str">
        <f t="shared" ca="1" si="29"/>
        <v>delete</v>
      </c>
      <c r="B1766" s="16" cm="1">
        <f t="array" aca="1" ref="B1766" ca="1">INDIRECT("УникальныеСписки!D"&amp;ROW()-$L$4)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14"/>
      <c r="G1766" s="81" t="str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84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84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84" t="str" cm="1">
        <f t="array" aca="1" ref="J1766" ca="1">_xlfn.XLOOKUP($B1766,INDIRECT(SUBSTITUTE("ИсходныеДанные!$где$2:$где$50000","где",$B$4)),INDIRECT(SUBSTITUTE("ИсходныеДанные!$что$2:$что$50000","что",J$4)),"",0,1)</f>
        <v/>
      </c>
      <c r="K1766" s="3">
        <f ca="1">IF($B1766&lt;&gt;"",SUMIF(INDIRECT("ИсходныеДанные!$"&amp;$K$4&amp;"$2:$"&amp;$K$4&amp;"$50000"),$B1766&amp;"#"&amp;K$6,INDIRECT("ИсходныеДанные!$J$2:$J$50000")),0)</f>
        <v>0</v>
      </c>
      <c r="L1766" s="3">
        <f ca="1">IF($B1766&lt;&gt;"",SUMIF(INDIRECT("ИсходныеДанные!$"&amp;$K$4&amp;"$2:$"&amp;$K$4&amp;"$50000"),$B1766&amp;"#"&amp;L$6,INDIRECT("ИсходныеДанные!$J$2:$J$50000")),0)</f>
        <v>0</v>
      </c>
      <c r="M1766" s="3">
        <f ca="1">IF($B1766&lt;&gt;"",SUMIF(INDIRECT("ИсходныеДанные!$"&amp;$K$4&amp;"$2:$"&amp;$K$4&amp;"$50000"),$B1766&amp;"#"&amp;M$6,INDIRECT("ИсходныеДанные!$J$2:$J$50000")),0)</f>
        <v>0</v>
      </c>
      <c r="N1766" s="3">
        <f ca="1">IF($B1766&lt;&gt;"",SUMIF(INDIRECT("ИсходныеДанные!$"&amp;$K$4&amp;"$2:$"&amp;$K$4&amp;"$50000"),$B1766&amp;"#"&amp;N$6,INDIRECT("ИсходныеДанные!$J$2:$J$50000")),0)</f>
        <v>0</v>
      </c>
      <c r="O1766" s="3">
        <f ca="1">IF($B1766&lt;&gt;"",SUMIF(INDIRECT("ИсходныеДанные!$"&amp;$K$4&amp;"$2:$"&amp;$K$4&amp;"$50000"),$B1766&amp;"#"&amp;O$6,INDIRECT("ИсходныеДанные!$J$2:$J$50000")),0)</f>
        <v>0</v>
      </c>
      <c r="P1766" s="3">
        <f ca="1">IF($B1766&lt;&gt;"",SUMIF(INDIRECT("ИсходныеДанные!$"&amp;$K$4&amp;"$2:$"&amp;$K$4&amp;"$50000"),$B1766&amp;"#"&amp;P$6,INDIRECT("ИсходныеДанные!$J$2:$J$50000")),0)</f>
        <v>0</v>
      </c>
      <c r="Q1766" s="3">
        <f ca="1">IF($B1766&lt;&gt;"",SUMIF(INDIRECT("ИсходныеДанные!$"&amp;$K$4&amp;"$2:$"&amp;$K$4&amp;"$50000"),$B1766&amp;"#"&amp;Q$6,INDIRECT("ИсходныеДанные!$J$2:$J$50000")),0)</f>
        <v>0</v>
      </c>
      <c r="R1766" s="3">
        <f ca="1">IF($B1766&lt;&gt;"",SUMIF(INDIRECT("ИсходныеДанные!$"&amp;$K$4&amp;"$2:$"&amp;$K$4&amp;"$50000"),$B1766&amp;"#"&amp;R$6,INDIRECT("ИсходныеДанные!$J$2:$J$50000")),0)</f>
        <v>0</v>
      </c>
      <c r="S1766" s="3">
        <f ca="1">IF($B1766&lt;&gt;"",SUMIF(INDIRECT("ИсходныеДанные!$"&amp;$K$4&amp;"$2:$"&amp;$K$4&amp;"$50000"),$B1766&amp;"#"&amp;S$6,INDIRECT("ИсходныеДанные!$J$2:$J$50000")),0)</f>
        <v>0</v>
      </c>
      <c r="T1766" s="3">
        <f ca="1">IF($B1766&lt;&gt;"",SUMIF(INDIRECT("ИсходныеДанные!$"&amp;$K$4&amp;"$2:$"&amp;$K$4&amp;"$50000"),$B1766&amp;"#"&amp;T$6,INDIRECT("ИсходныеДанные!$J$2:$J$50000")),0)</f>
        <v>0</v>
      </c>
      <c r="U1766" s="3">
        <f ca="1">IF($B1766&lt;&gt;"",SUMIF(INDIRECT("ИсходныеДанные!$"&amp;$K$4&amp;"$2:$"&amp;$K$4&amp;"$50000"),$B1766&amp;"#"&amp;U$6,INDIRECT("ИсходныеДанные!$J$2:$J$50000")),0)</f>
        <v>0</v>
      </c>
      <c r="V1766" s="3">
        <f ca="1">IF($B1766&lt;&gt;"",SUMIF(INDIRECT("ИсходныеДанные!$"&amp;$K$4&amp;"$2:$"&amp;$K$4&amp;"$50000"),$B1766&amp;"#"&amp;V$6,INDIRECT("ИсходныеДанные!$J$2:$J$50000")),0)</f>
        <v>0</v>
      </c>
      <c r="W1766" s="16" t="e">
        <f ca="1">SUM(K1766:V1766)/Пофамильно!$R$1</f>
        <v>#DIV/0!</v>
      </c>
    </row>
    <row r="1767" spans="1:23" x14ac:dyDescent="0.25">
      <c r="A1767" s="10" t="str">
        <f t="shared" ca="1" si="29"/>
        <v>delete</v>
      </c>
      <c r="B1767" s="16" cm="1">
        <f t="array" aca="1" ref="B1767" ca="1">INDIRECT("УникальныеСписки!D"&amp;ROW()-$L$4)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14"/>
      <c r="G1767" s="81" t="str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84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84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84" t="str" cm="1">
        <f t="array" aca="1" ref="J1767" ca="1">_xlfn.XLOOKUP($B1767,INDIRECT(SUBSTITUTE("ИсходныеДанные!$где$2:$где$50000","где",$B$4)),INDIRECT(SUBSTITUTE("ИсходныеДанные!$что$2:$что$50000","что",J$4)),"",0,1)</f>
        <v/>
      </c>
      <c r="K1767" s="3">
        <f ca="1">IF($B1767&lt;&gt;"",SUMIF(INDIRECT("ИсходныеДанные!$"&amp;$K$4&amp;"$2:$"&amp;$K$4&amp;"$50000"),$B1767&amp;"#"&amp;K$6,INDIRECT("ИсходныеДанные!$J$2:$J$50000")),0)</f>
        <v>0</v>
      </c>
      <c r="L1767" s="3">
        <f ca="1">IF($B1767&lt;&gt;"",SUMIF(INDIRECT("ИсходныеДанные!$"&amp;$K$4&amp;"$2:$"&amp;$K$4&amp;"$50000"),$B1767&amp;"#"&amp;L$6,INDIRECT("ИсходныеДанные!$J$2:$J$50000")),0)</f>
        <v>0</v>
      </c>
      <c r="M1767" s="3">
        <f ca="1">IF($B1767&lt;&gt;"",SUMIF(INDIRECT("ИсходныеДанные!$"&amp;$K$4&amp;"$2:$"&amp;$K$4&amp;"$50000"),$B1767&amp;"#"&amp;M$6,INDIRECT("ИсходныеДанные!$J$2:$J$50000")),0)</f>
        <v>0</v>
      </c>
      <c r="N1767" s="3">
        <f ca="1">IF($B1767&lt;&gt;"",SUMIF(INDIRECT("ИсходныеДанные!$"&amp;$K$4&amp;"$2:$"&amp;$K$4&amp;"$50000"),$B1767&amp;"#"&amp;N$6,INDIRECT("ИсходныеДанные!$J$2:$J$50000")),0)</f>
        <v>0</v>
      </c>
      <c r="O1767" s="3">
        <f ca="1">IF($B1767&lt;&gt;"",SUMIF(INDIRECT("ИсходныеДанные!$"&amp;$K$4&amp;"$2:$"&amp;$K$4&amp;"$50000"),$B1767&amp;"#"&amp;O$6,INDIRECT("ИсходныеДанные!$J$2:$J$50000")),0)</f>
        <v>0</v>
      </c>
      <c r="P1767" s="3">
        <f ca="1">IF($B1767&lt;&gt;"",SUMIF(INDIRECT("ИсходныеДанные!$"&amp;$K$4&amp;"$2:$"&amp;$K$4&amp;"$50000"),$B1767&amp;"#"&amp;P$6,INDIRECT("ИсходныеДанные!$J$2:$J$50000")),0)</f>
        <v>0</v>
      </c>
      <c r="Q1767" s="3">
        <f ca="1">IF($B1767&lt;&gt;"",SUMIF(INDIRECT("ИсходныеДанные!$"&amp;$K$4&amp;"$2:$"&amp;$K$4&amp;"$50000"),$B1767&amp;"#"&amp;Q$6,INDIRECT("ИсходныеДанные!$J$2:$J$50000")),0)</f>
        <v>0</v>
      </c>
      <c r="R1767" s="3">
        <f ca="1">IF($B1767&lt;&gt;"",SUMIF(INDIRECT("ИсходныеДанные!$"&amp;$K$4&amp;"$2:$"&amp;$K$4&amp;"$50000"),$B1767&amp;"#"&amp;R$6,INDIRECT("ИсходныеДанные!$J$2:$J$50000")),0)</f>
        <v>0</v>
      </c>
      <c r="S1767" s="3">
        <f ca="1">IF($B1767&lt;&gt;"",SUMIF(INDIRECT("ИсходныеДанные!$"&amp;$K$4&amp;"$2:$"&amp;$K$4&amp;"$50000"),$B1767&amp;"#"&amp;S$6,INDIRECT("ИсходныеДанные!$J$2:$J$50000")),0)</f>
        <v>0</v>
      </c>
      <c r="T1767" s="3">
        <f ca="1">IF($B1767&lt;&gt;"",SUMIF(INDIRECT("ИсходныеДанные!$"&amp;$K$4&amp;"$2:$"&amp;$K$4&amp;"$50000"),$B1767&amp;"#"&amp;T$6,INDIRECT("ИсходныеДанные!$J$2:$J$50000")),0)</f>
        <v>0</v>
      </c>
      <c r="U1767" s="3">
        <f ca="1">IF($B1767&lt;&gt;"",SUMIF(INDIRECT("ИсходныеДанные!$"&amp;$K$4&amp;"$2:$"&amp;$K$4&amp;"$50000"),$B1767&amp;"#"&amp;U$6,INDIRECT("ИсходныеДанные!$J$2:$J$50000")),0)</f>
        <v>0</v>
      </c>
      <c r="V1767" s="3">
        <f ca="1">IF($B1767&lt;&gt;"",SUMIF(INDIRECT("ИсходныеДанные!$"&amp;$K$4&amp;"$2:$"&amp;$K$4&amp;"$50000"),$B1767&amp;"#"&amp;V$6,INDIRECT("ИсходныеДанные!$J$2:$J$50000")),0)</f>
        <v>0</v>
      </c>
      <c r="W1767" s="16" t="e">
        <f ca="1">SUM(K1767:V1767)/Пофамильно!$R$1</f>
        <v>#DIV/0!</v>
      </c>
    </row>
    <row r="1768" spans="1:23" x14ac:dyDescent="0.25">
      <c r="A1768" s="10" t="str">
        <f t="shared" ca="1" si="29"/>
        <v>delete</v>
      </c>
      <c r="B1768" s="16" cm="1">
        <f t="array" aca="1" ref="B1768" ca="1">INDIRECT("УникальныеСписки!D"&amp;ROW()-$L$4)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14"/>
      <c r="G1768" s="81" t="str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84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84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84" t="str" cm="1">
        <f t="array" aca="1" ref="J1768" ca="1">_xlfn.XLOOKUP($B1768,INDIRECT(SUBSTITUTE("ИсходныеДанные!$где$2:$где$50000","где",$B$4)),INDIRECT(SUBSTITUTE("ИсходныеДанные!$что$2:$что$50000","что",J$4)),"",0,1)</f>
        <v/>
      </c>
      <c r="K1768" s="3">
        <f ca="1">IF($B1768&lt;&gt;"",SUMIF(INDIRECT("ИсходныеДанные!$"&amp;$K$4&amp;"$2:$"&amp;$K$4&amp;"$50000"),$B1768&amp;"#"&amp;K$6,INDIRECT("ИсходныеДанные!$J$2:$J$50000")),0)</f>
        <v>0</v>
      </c>
      <c r="L1768" s="3">
        <f ca="1">IF($B1768&lt;&gt;"",SUMIF(INDIRECT("ИсходныеДанные!$"&amp;$K$4&amp;"$2:$"&amp;$K$4&amp;"$50000"),$B1768&amp;"#"&amp;L$6,INDIRECT("ИсходныеДанные!$J$2:$J$50000")),0)</f>
        <v>0</v>
      </c>
      <c r="M1768" s="3">
        <f ca="1">IF($B1768&lt;&gt;"",SUMIF(INDIRECT("ИсходныеДанные!$"&amp;$K$4&amp;"$2:$"&amp;$K$4&amp;"$50000"),$B1768&amp;"#"&amp;M$6,INDIRECT("ИсходныеДанные!$J$2:$J$50000")),0)</f>
        <v>0</v>
      </c>
      <c r="N1768" s="3">
        <f ca="1">IF($B1768&lt;&gt;"",SUMIF(INDIRECT("ИсходныеДанные!$"&amp;$K$4&amp;"$2:$"&amp;$K$4&amp;"$50000"),$B1768&amp;"#"&amp;N$6,INDIRECT("ИсходныеДанные!$J$2:$J$50000")),0)</f>
        <v>0</v>
      </c>
      <c r="O1768" s="3">
        <f ca="1">IF($B1768&lt;&gt;"",SUMIF(INDIRECT("ИсходныеДанные!$"&amp;$K$4&amp;"$2:$"&amp;$K$4&amp;"$50000"),$B1768&amp;"#"&amp;O$6,INDIRECT("ИсходныеДанные!$J$2:$J$50000")),0)</f>
        <v>0</v>
      </c>
      <c r="P1768" s="3">
        <f ca="1">IF($B1768&lt;&gt;"",SUMIF(INDIRECT("ИсходныеДанные!$"&amp;$K$4&amp;"$2:$"&amp;$K$4&amp;"$50000"),$B1768&amp;"#"&amp;P$6,INDIRECT("ИсходныеДанные!$J$2:$J$50000")),0)</f>
        <v>0</v>
      </c>
      <c r="Q1768" s="3">
        <f ca="1">IF($B1768&lt;&gt;"",SUMIF(INDIRECT("ИсходныеДанные!$"&amp;$K$4&amp;"$2:$"&amp;$K$4&amp;"$50000"),$B1768&amp;"#"&amp;Q$6,INDIRECT("ИсходныеДанные!$J$2:$J$50000")),0)</f>
        <v>0</v>
      </c>
      <c r="R1768" s="3">
        <f ca="1">IF($B1768&lt;&gt;"",SUMIF(INDIRECT("ИсходныеДанные!$"&amp;$K$4&amp;"$2:$"&amp;$K$4&amp;"$50000"),$B1768&amp;"#"&amp;R$6,INDIRECT("ИсходныеДанные!$J$2:$J$50000")),0)</f>
        <v>0</v>
      </c>
      <c r="S1768" s="3">
        <f ca="1">IF($B1768&lt;&gt;"",SUMIF(INDIRECT("ИсходныеДанные!$"&amp;$K$4&amp;"$2:$"&amp;$K$4&amp;"$50000"),$B1768&amp;"#"&amp;S$6,INDIRECT("ИсходныеДанные!$J$2:$J$50000")),0)</f>
        <v>0</v>
      </c>
      <c r="T1768" s="3">
        <f ca="1">IF($B1768&lt;&gt;"",SUMIF(INDIRECT("ИсходныеДанные!$"&amp;$K$4&amp;"$2:$"&amp;$K$4&amp;"$50000"),$B1768&amp;"#"&amp;T$6,INDIRECT("ИсходныеДанные!$J$2:$J$50000")),0)</f>
        <v>0</v>
      </c>
      <c r="U1768" s="3">
        <f ca="1">IF($B1768&lt;&gt;"",SUMIF(INDIRECT("ИсходныеДанные!$"&amp;$K$4&amp;"$2:$"&amp;$K$4&amp;"$50000"),$B1768&amp;"#"&amp;U$6,INDIRECT("ИсходныеДанные!$J$2:$J$50000")),0)</f>
        <v>0</v>
      </c>
      <c r="V1768" s="3">
        <f ca="1">IF($B1768&lt;&gt;"",SUMIF(INDIRECT("ИсходныеДанные!$"&amp;$K$4&amp;"$2:$"&amp;$K$4&amp;"$50000"),$B1768&amp;"#"&amp;V$6,INDIRECT("ИсходныеДанные!$J$2:$J$50000")),0)</f>
        <v>0</v>
      </c>
      <c r="W1768" s="16" t="e">
        <f ca="1">SUM(K1768:V1768)/Пофамильно!$R$1</f>
        <v>#DIV/0!</v>
      </c>
    </row>
    <row r="1769" spans="1:23" x14ac:dyDescent="0.25">
      <c r="A1769" s="10" t="str">
        <f t="shared" ca="1" si="29"/>
        <v>delete</v>
      </c>
      <c r="B1769" s="16" cm="1">
        <f t="array" aca="1" ref="B1769" ca="1">INDIRECT("УникальныеСписки!D"&amp;ROW()-$L$4)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14"/>
      <c r="G1769" s="81" t="str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84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84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84" t="str" cm="1">
        <f t="array" aca="1" ref="J1769" ca="1">_xlfn.XLOOKUP($B1769,INDIRECT(SUBSTITUTE("ИсходныеДанные!$где$2:$где$50000","где",$B$4)),INDIRECT(SUBSTITUTE("ИсходныеДанные!$что$2:$что$50000","что",J$4)),"",0,1)</f>
        <v/>
      </c>
      <c r="K1769" s="3">
        <f ca="1">IF($B1769&lt;&gt;"",SUMIF(INDIRECT("ИсходныеДанные!$"&amp;$K$4&amp;"$2:$"&amp;$K$4&amp;"$50000"),$B1769&amp;"#"&amp;K$6,INDIRECT("ИсходныеДанные!$J$2:$J$50000")),0)</f>
        <v>0</v>
      </c>
      <c r="L1769" s="3">
        <f ca="1">IF($B1769&lt;&gt;"",SUMIF(INDIRECT("ИсходныеДанные!$"&amp;$K$4&amp;"$2:$"&amp;$K$4&amp;"$50000"),$B1769&amp;"#"&amp;L$6,INDIRECT("ИсходныеДанные!$J$2:$J$50000")),0)</f>
        <v>0</v>
      </c>
      <c r="M1769" s="3">
        <f ca="1">IF($B1769&lt;&gt;"",SUMIF(INDIRECT("ИсходныеДанные!$"&amp;$K$4&amp;"$2:$"&amp;$K$4&amp;"$50000"),$B1769&amp;"#"&amp;M$6,INDIRECT("ИсходныеДанные!$J$2:$J$50000")),0)</f>
        <v>0</v>
      </c>
      <c r="N1769" s="3">
        <f ca="1">IF($B1769&lt;&gt;"",SUMIF(INDIRECT("ИсходныеДанные!$"&amp;$K$4&amp;"$2:$"&amp;$K$4&amp;"$50000"),$B1769&amp;"#"&amp;N$6,INDIRECT("ИсходныеДанные!$J$2:$J$50000")),0)</f>
        <v>0</v>
      </c>
      <c r="O1769" s="3">
        <f ca="1">IF($B1769&lt;&gt;"",SUMIF(INDIRECT("ИсходныеДанные!$"&amp;$K$4&amp;"$2:$"&amp;$K$4&amp;"$50000"),$B1769&amp;"#"&amp;O$6,INDIRECT("ИсходныеДанные!$J$2:$J$50000")),0)</f>
        <v>0</v>
      </c>
      <c r="P1769" s="3">
        <f ca="1">IF($B1769&lt;&gt;"",SUMIF(INDIRECT("ИсходныеДанные!$"&amp;$K$4&amp;"$2:$"&amp;$K$4&amp;"$50000"),$B1769&amp;"#"&amp;P$6,INDIRECT("ИсходныеДанные!$J$2:$J$50000")),0)</f>
        <v>0</v>
      </c>
      <c r="Q1769" s="3">
        <f ca="1">IF($B1769&lt;&gt;"",SUMIF(INDIRECT("ИсходныеДанные!$"&amp;$K$4&amp;"$2:$"&amp;$K$4&amp;"$50000"),$B1769&amp;"#"&amp;Q$6,INDIRECT("ИсходныеДанные!$J$2:$J$50000")),0)</f>
        <v>0</v>
      </c>
      <c r="R1769" s="3">
        <f ca="1">IF($B1769&lt;&gt;"",SUMIF(INDIRECT("ИсходныеДанные!$"&amp;$K$4&amp;"$2:$"&amp;$K$4&amp;"$50000"),$B1769&amp;"#"&amp;R$6,INDIRECT("ИсходныеДанные!$J$2:$J$50000")),0)</f>
        <v>0</v>
      </c>
      <c r="S1769" s="3">
        <f ca="1">IF($B1769&lt;&gt;"",SUMIF(INDIRECT("ИсходныеДанные!$"&amp;$K$4&amp;"$2:$"&amp;$K$4&amp;"$50000"),$B1769&amp;"#"&amp;S$6,INDIRECT("ИсходныеДанные!$J$2:$J$50000")),0)</f>
        <v>0</v>
      </c>
      <c r="T1769" s="3">
        <f ca="1">IF($B1769&lt;&gt;"",SUMIF(INDIRECT("ИсходныеДанные!$"&amp;$K$4&amp;"$2:$"&amp;$K$4&amp;"$50000"),$B1769&amp;"#"&amp;T$6,INDIRECT("ИсходныеДанные!$J$2:$J$50000")),0)</f>
        <v>0</v>
      </c>
      <c r="U1769" s="3">
        <f ca="1">IF($B1769&lt;&gt;"",SUMIF(INDIRECT("ИсходныеДанные!$"&amp;$K$4&amp;"$2:$"&amp;$K$4&amp;"$50000"),$B1769&amp;"#"&amp;U$6,INDIRECT("ИсходныеДанные!$J$2:$J$50000")),0)</f>
        <v>0</v>
      </c>
      <c r="V1769" s="3">
        <f ca="1">IF($B1769&lt;&gt;"",SUMIF(INDIRECT("ИсходныеДанные!$"&amp;$K$4&amp;"$2:$"&amp;$K$4&amp;"$50000"),$B1769&amp;"#"&amp;V$6,INDIRECT("ИсходныеДанные!$J$2:$J$50000")),0)</f>
        <v>0</v>
      </c>
      <c r="W1769" s="16" t="e">
        <f ca="1">SUM(K1769:V1769)/Пофамильно!$R$1</f>
        <v>#DIV/0!</v>
      </c>
    </row>
    <row r="1770" spans="1:23" x14ac:dyDescent="0.25">
      <c r="A1770" s="10" t="str">
        <f t="shared" ca="1" si="29"/>
        <v>delete</v>
      </c>
      <c r="B1770" s="16" cm="1">
        <f t="array" aca="1" ref="B1770" ca="1">INDIRECT("УникальныеСписки!D"&amp;ROW()-$L$4)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14"/>
      <c r="G1770" s="81" t="str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84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84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84" t="str" cm="1">
        <f t="array" aca="1" ref="J1770" ca="1">_xlfn.XLOOKUP($B1770,INDIRECT(SUBSTITUTE("ИсходныеДанные!$где$2:$где$50000","где",$B$4)),INDIRECT(SUBSTITUTE("ИсходныеДанные!$что$2:$что$50000","что",J$4)),"",0,1)</f>
        <v/>
      </c>
      <c r="K1770" s="3">
        <f ca="1">IF($B1770&lt;&gt;"",SUMIF(INDIRECT("ИсходныеДанные!$"&amp;$K$4&amp;"$2:$"&amp;$K$4&amp;"$50000"),$B1770&amp;"#"&amp;K$6,INDIRECT("ИсходныеДанные!$J$2:$J$50000")),0)</f>
        <v>0</v>
      </c>
      <c r="L1770" s="3">
        <f ca="1">IF($B1770&lt;&gt;"",SUMIF(INDIRECT("ИсходныеДанные!$"&amp;$K$4&amp;"$2:$"&amp;$K$4&amp;"$50000"),$B1770&amp;"#"&amp;L$6,INDIRECT("ИсходныеДанные!$J$2:$J$50000")),0)</f>
        <v>0</v>
      </c>
      <c r="M1770" s="3">
        <f ca="1">IF($B1770&lt;&gt;"",SUMIF(INDIRECT("ИсходныеДанные!$"&amp;$K$4&amp;"$2:$"&amp;$K$4&amp;"$50000"),$B1770&amp;"#"&amp;M$6,INDIRECT("ИсходныеДанные!$J$2:$J$50000")),0)</f>
        <v>0</v>
      </c>
      <c r="N1770" s="3">
        <f ca="1">IF($B1770&lt;&gt;"",SUMIF(INDIRECT("ИсходныеДанные!$"&amp;$K$4&amp;"$2:$"&amp;$K$4&amp;"$50000"),$B1770&amp;"#"&amp;N$6,INDIRECT("ИсходныеДанные!$J$2:$J$50000")),0)</f>
        <v>0</v>
      </c>
      <c r="O1770" s="3">
        <f ca="1">IF($B1770&lt;&gt;"",SUMIF(INDIRECT("ИсходныеДанные!$"&amp;$K$4&amp;"$2:$"&amp;$K$4&amp;"$50000"),$B1770&amp;"#"&amp;O$6,INDIRECT("ИсходныеДанные!$J$2:$J$50000")),0)</f>
        <v>0</v>
      </c>
      <c r="P1770" s="3">
        <f ca="1">IF($B1770&lt;&gt;"",SUMIF(INDIRECT("ИсходныеДанные!$"&amp;$K$4&amp;"$2:$"&amp;$K$4&amp;"$50000"),$B1770&amp;"#"&amp;P$6,INDIRECT("ИсходныеДанные!$J$2:$J$50000")),0)</f>
        <v>0</v>
      </c>
      <c r="Q1770" s="3">
        <f ca="1">IF($B1770&lt;&gt;"",SUMIF(INDIRECT("ИсходныеДанные!$"&amp;$K$4&amp;"$2:$"&amp;$K$4&amp;"$50000"),$B1770&amp;"#"&amp;Q$6,INDIRECT("ИсходныеДанные!$J$2:$J$50000")),0)</f>
        <v>0</v>
      </c>
      <c r="R1770" s="3">
        <f ca="1">IF($B1770&lt;&gt;"",SUMIF(INDIRECT("ИсходныеДанные!$"&amp;$K$4&amp;"$2:$"&amp;$K$4&amp;"$50000"),$B1770&amp;"#"&amp;R$6,INDIRECT("ИсходныеДанные!$J$2:$J$50000")),0)</f>
        <v>0</v>
      </c>
      <c r="S1770" s="3">
        <f ca="1">IF($B1770&lt;&gt;"",SUMIF(INDIRECT("ИсходныеДанные!$"&amp;$K$4&amp;"$2:$"&amp;$K$4&amp;"$50000"),$B1770&amp;"#"&amp;S$6,INDIRECT("ИсходныеДанные!$J$2:$J$50000")),0)</f>
        <v>0</v>
      </c>
      <c r="T1770" s="3">
        <f ca="1">IF($B1770&lt;&gt;"",SUMIF(INDIRECT("ИсходныеДанные!$"&amp;$K$4&amp;"$2:$"&amp;$K$4&amp;"$50000"),$B1770&amp;"#"&amp;T$6,INDIRECT("ИсходныеДанные!$J$2:$J$50000")),0)</f>
        <v>0</v>
      </c>
      <c r="U1770" s="3">
        <f ca="1">IF($B1770&lt;&gt;"",SUMIF(INDIRECT("ИсходныеДанные!$"&amp;$K$4&amp;"$2:$"&amp;$K$4&amp;"$50000"),$B1770&amp;"#"&amp;U$6,INDIRECT("ИсходныеДанные!$J$2:$J$50000")),0)</f>
        <v>0</v>
      </c>
      <c r="V1770" s="3">
        <f ca="1">IF($B1770&lt;&gt;"",SUMIF(INDIRECT("ИсходныеДанные!$"&amp;$K$4&amp;"$2:$"&amp;$K$4&amp;"$50000"),$B1770&amp;"#"&amp;V$6,INDIRECT("ИсходныеДанные!$J$2:$J$50000")),0)</f>
        <v>0</v>
      </c>
      <c r="W1770" s="16" t="e">
        <f ca="1">SUM(K1770:V1770)/Пофамильно!$R$1</f>
        <v>#DIV/0!</v>
      </c>
    </row>
    <row r="1771" spans="1:23" x14ac:dyDescent="0.25">
      <c r="A1771" s="10" t="str">
        <f t="shared" ca="1" si="29"/>
        <v>delete</v>
      </c>
      <c r="B1771" s="16" cm="1">
        <f t="array" aca="1" ref="B1771" ca="1">INDIRECT("УникальныеСписки!D"&amp;ROW()-$L$4)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14"/>
      <c r="G1771" s="81" t="str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84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84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84" t="str" cm="1">
        <f t="array" aca="1" ref="J1771" ca="1">_xlfn.XLOOKUP($B1771,INDIRECT(SUBSTITUTE("ИсходныеДанные!$где$2:$где$50000","где",$B$4)),INDIRECT(SUBSTITUTE("ИсходныеДанные!$что$2:$что$50000","что",J$4)),"",0,1)</f>
        <v/>
      </c>
      <c r="K1771" s="3">
        <f ca="1">IF($B1771&lt;&gt;"",SUMIF(INDIRECT("ИсходныеДанные!$"&amp;$K$4&amp;"$2:$"&amp;$K$4&amp;"$50000"),$B1771&amp;"#"&amp;K$6,INDIRECT("ИсходныеДанные!$J$2:$J$50000")),0)</f>
        <v>0</v>
      </c>
      <c r="L1771" s="3">
        <f ca="1">IF($B1771&lt;&gt;"",SUMIF(INDIRECT("ИсходныеДанные!$"&amp;$K$4&amp;"$2:$"&amp;$K$4&amp;"$50000"),$B1771&amp;"#"&amp;L$6,INDIRECT("ИсходныеДанные!$J$2:$J$50000")),0)</f>
        <v>0</v>
      </c>
      <c r="M1771" s="3">
        <f ca="1">IF($B1771&lt;&gt;"",SUMIF(INDIRECT("ИсходныеДанные!$"&amp;$K$4&amp;"$2:$"&amp;$K$4&amp;"$50000"),$B1771&amp;"#"&amp;M$6,INDIRECT("ИсходныеДанные!$J$2:$J$50000")),0)</f>
        <v>0</v>
      </c>
      <c r="N1771" s="3">
        <f ca="1">IF($B1771&lt;&gt;"",SUMIF(INDIRECT("ИсходныеДанные!$"&amp;$K$4&amp;"$2:$"&amp;$K$4&amp;"$50000"),$B1771&amp;"#"&amp;N$6,INDIRECT("ИсходныеДанные!$J$2:$J$50000")),0)</f>
        <v>0</v>
      </c>
      <c r="O1771" s="3">
        <f ca="1">IF($B1771&lt;&gt;"",SUMIF(INDIRECT("ИсходныеДанные!$"&amp;$K$4&amp;"$2:$"&amp;$K$4&amp;"$50000"),$B1771&amp;"#"&amp;O$6,INDIRECT("ИсходныеДанные!$J$2:$J$50000")),0)</f>
        <v>0</v>
      </c>
      <c r="P1771" s="3">
        <f ca="1">IF($B1771&lt;&gt;"",SUMIF(INDIRECT("ИсходныеДанные!$"&amp;$K$4&amp;"$2:$"&amp;$K$4&amp;"$50000"),$B1771&amp;"#"&amp;P$6,INDIRECT("ИсходныеДанные!$J$2:$J$50000")),0)</f>
        <v>0</v>
      </c>
      <c r="Q1771" s="3">
        <f ca="1">IF($B1771&lt;&gt;"",SUMIF(INDIRECT("ИсходныеДанные!$"&amp;$K$4&amp;"$2:$"&amp;$K$4&amp;"$50000"),$B1771&amp;"#"&amp;Q$6,INDIRECT("ИсходныеДанные!$J$2:$J$50000")),0)</f>
        <v>0</v>
      </c>
      <c r="R1771" s="3">
        <f ca="1">IF($B1771&lt;&gt;"",SUMIF(INDIRECT("ИсходныеДанные!$"&amp;$K$4&amp;"$2:$"&amp;$K$4&amp;"$50000"),$B1771&amp;"#"&amp;R$6,INDIRECT("ИсходныеДанные!$J$2:$J$50000")),0)</f>
        <v>0</v>
      </c>
      <c r="S1771" s="3">
        <f ca="1">IF($B1771&lt;&gt;"",SUMIF(INDIRECT("ИсходныеДанные!$"&amp;$K$4&amp;"$2:$"&amp;$K$4&amp;"$50000"),$B1771&amp;"#"&amp;S$6,INDIRECT("ИсходныеДанные!$J$2:$J$50000")),0)</f>
        <v>0</v>
      </c>
      <c r="T1771" s="3">
        <f ca="1">IF($B1771&lt;&gt;"",SUMIF(INDIRECT("ИсходныеДанные!$"&amp;$K$4&amp;"$2:$"&amp;$K$4&amp;"$50000"),$B1771&amp;"#"&amp;T$6,INDIRECT("ИсходныеДанные!$J$2:$J$50000")),0)</f>
        <v>0</v>
      </c>
      <c r="U1771" s="3">
        <f ca="1">IF($B1771&lt;&gt;"",SUMIF(INDIRECT("ИсходныеДанные!$"&amp;$K$4&amp;"$2:$"&amp;$K$4&amp;"$50000"),$B1771&amp;"#"&amp;U$6,INDIRECT("ИсходныеДанные!$J$2:$J$50000")),0)</f>
        <v>0</v>
      </c>
      <c r="V1771" s="3">
        <f ca="1">IF($B1771&lt;&gt;"",SUMIF(INDIRECT("ИсходныеДанные!$"&amp;$K$4&amp;"$2:$"&amp;$K$4&amp;"$50000"),$B1771&amp;"#"&amp;V$6,INDIRECT("ИсходныеДанные!$J$2:$J$50000")),0)</f>
        <v>0</v>
      </c>
      <c r="W1771" s="16" t="e">
        <f ca="1">SUM(K1771:V1771)/Пофамильно!$R$1</f>
        <v>#DIV/0!</v>
      </c>
    </row>
    <row r="1772" spans="1:23" x14ac:dyDescent="0.25">
      <c r="A1772" s="10" t="str">
        <f t="shared" ca="1" si="29"/>
        <v>delete</v>
      </c>
      <c r="B1772" s="16" cm="1">
        <f t="array" aca="1" ref="B1772" ca="1">INDIRECT("УникальныеСписки!D"&amp;ROW()-$L$4)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14"/>
      <c r="G1772" s="81" t="str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84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84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84" t="str" cm="1">
        <f t="array" aca="1" ref="J1772" ca="1">_xlfn.XLOOKUP($B1772,INDIRECT(SUBSTITUTE("ИсходныеДанные!$где$2:$где$50000","где",$B$4)),INDIRECT(SUBSTITUTE("ИсходныеДанные!$что$2:$что$50000","что",J$4)),"",0,1)</f>
        <v/>
      </c>
      <c r="K1772" s="3">
        <f ca="1">IF($B1772&lt;&gt;"",SUMIF(INDIRECT("ИсходныеДанные!$"&amp;$K$4&amp;"$2:$"&amp;$K$4&amp;"$50000"),$B1772&amp;"#"&amp;K$6,INDIRECT("ИсходныеДанные!$J$2:$J$50000")),0)</f>
        <v>0</v>
      </c>
      <c r="L1772" s="3">
        <f ca="1">IF($B1772&lt;&gt;"",SUMIF(INDIRECT("ИсходныеДанные!$"&amp;$K$4&amp;"$2:$"&amp;$K$4&amp;"$50000"),$B1772&amp;"#"&amp;L$6,INDIRECT("ИсходныеДанные!$J$2:$J$50000")),0)</f>
        <v>0</v>
      </c>
      <c r="M1772" s="3">
        <f ca="1">IF($B1772&lt;&gt;"",SUMIF(INDIRECT("ИсходныеДанные!$"&amp;$K$4&amp;"$2:$"&amp;$K$4&amp;"$50000"),$B1772&amp;"#"&amp;M$6,INDIRECT("ИсходныеДанные!$J$2:$J$50000")),0)</f>
        <v>0</v>
      </c>
      <c r="N1772" s="3">
        <f ca="1">IF($B1772&lt;&gt;"",SUMIF(INDIRECT("ИсходныеДанные!$"&amp;$K$4&amp;"$2:$"&amp;$K$4&amp;"$50000"),$B1772&amp;"#"&amp;N$6,INDIRECT("ИсходныеДанные!$J$2:$J$50000")),0)</f>
        <v>0</v>
      </c>
      <c r="O1772" s="3">
        <f ca="1">IF($B1772&lt;&gt;"",SUMIF(INDIRECT("ИсходныеДанные!$"&amp;$K$4&amp;"$2:$"&amp;$K$4&amp;"$50000"),$B1772&amp;"#"&amp;O$6,INDIRECT("ИсходныеДанные!$J$2:$J$50000")),0)</f>
        <v>0</v>
      </c>
      <c r="P1772" s="3">
        <f ca="1">IF($B1772&lt;&gt;"",SUMIF(INDIRECT("ИсходныеДанные!$"&amp;$K$4&amp;"$2:$"&amp;$K$4&amp;"$50000"),$B1772&amp;"#"&amp;P$6,INDIRECT("ИсходныеДанные!$J$2:$J$50000")),0)</f>
        <v>0</v>
      </c>
      <c r="Q1772" s="3">
        <f ca="1">IF($B1772&lt;&gt;"",SUMIF(INDIRECT("ИсходныеДанные!$"&amp;$K$4&amp;"$2:$"&amp;$K$4&amp;"$50000"),$B1772&amp;"#"&amp;Q$6,INDIRECT("ИсходныеДанные!$J$2:$J$50000")),0)</f>
        <v>0</v>
      </c>
      <c r="R1772" s="3">
        <f ca="1">IF($B1772&lt;&gt;"",SUMIF(INDIRECT("ИсходныеДанные!$"&amp;$K$4&amp;"$2:$"&amp;$K$4&amp;"$50000"),$B1772&amp;"#"&amp;R$6,INDIRECT("ИсходныеДанные!$J$2:$J$50000")),0)</f>
        <v>0</v>
      </c>
      <c r="S1772" s="3">
        <f ca="1">IF($B1772&lt;&gt;"",SUMIF(INDIRECT("ИсходныеДанные!$"&amp;$K$4&amp;"$2:$"&amp;$K$4&amp;"$50000"),$B1772&amp;"#"&amp;S$6,INDIRECT("ИсходныеДанные!$J$2:$J$50000")),0)</f>
        <v>0</v>
      </c>
      <c r="T1772" s="3">
        <f ca="1">IF($B1772&lt;&gt;"",SUMIF(INDIRECT("ИсходныеДанные!$"&amp;$K$4&amp;"$2:$"&amp;$K$4&amp;"$50000"),$B1772&amp;"#"&amp;T$6,INDIRECT("ИсходныеДанные!$J$2:$J$50000")),0)</f>
        <v>0</v>
      </c>
      <c r="U1772" s="3">
        <f ca="1">IF($B1772&lt;&gt;"",SUMIF(INDIRECT("ИсходныеДанные!$"&amp;$K$4&amp;"$2:$"&amp;$K$4&amp;"$50000"),$B1772&amp;"#"&amp;U$6,INDIRECT("ИсходныеДанные!$J$2:$J$50000")),0)</f>
        <v>0</v>
      </c>
      <c r="V1772" s="3">
        <f ca="1">IF($B1772&lt;&gt;"",SUMIF(INDIRECT("ИсходныеДанные!$"&amp;$K$4&amp;"$2:$"&amp;$K$4&amp;"$50000"),$B1772&amp;"#"&amp;V$6,INDIRECT("ИсходныеДанные!$J$2:$J$50000")),0)</f>
        <v>0</v>
      </c>
      <c r="W1772" s="16" t="e">
        <f ca="1">SUM(K1772:V1772)/Пофамильно!$R$1</f>
        <v>#DIV/0!</v>
      </c>
    </row>
    <row r="1773" spans="1:23" x14ac:dyDescent="0.25">
      <c r="A1773" s="10" t="str">
        <f t="shared" ca="1" si="29"/>
        <v>delete</v>
      </c>
      <c r="B1773" s="16" cm="1">
        <f t="array" aca="1" ref="B1773" ca="1">INDIRECT("УникальныеСписки!D"&amp;ROW()-$L$4)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14"/>
      <c r="G1773" s="81" t="str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84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84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84" t="str" cm="1">
        <f t="array" aca="1" ref="J1773" ca="1">_xlfn.XLOOKUP($B1773,INDIRECT(SUBSTITUTE("ИсходныеДанные!$где$2:$где$50000","где",$B$4)),INDIRECT(SUBSTITUTE("ИсходныеДанные!$что$2:$что$50000","что",J$4)),"",0,1)</f>
        <v/>
      </c>
      <c r="K1773" s="3">
        <f ca="1">IF($B1773&lt;&gt;"",SUMIF(INDIRECT("ИсходныеДанные!$"&amp;$K$4&amp;"$2:$"&amp;$K$4&amp;"$50000"),$B1773&amp;"#"&amp;K$6,INDIRECT("ИсходныеДанные!$J$2:$J$50000")),0)</f>
        <v>0</v>
      </c>
      <c r="L1773" s="3">
        <f ca="1">IF($B1773&lt;&gt;"",SUMIF(INDIRECT("ИсходныеДанные!$"&amp;$K$4&amp;"$2:$"&amp;$K$4&amp;"$50000"),$B1773&amp;"#"&amp;L$6,INDIRECT("ИсходныеДанные!$J$2:$J$50000")),0)</f>
        <v>0</v>
      </c>
      <c r="M1773" s="3">
        <f ca="1">IF($B1773&lt;&gt;"",SUMIF(INDIRECT("ИсходныеДанные!$"&amp;$K$4&amp;"$2:$"&amp;$K$4&amp;"$50000"),$B1773&amp;"#"&amp;M$6,INDIRECT("ИсходныеДанные!$J$2:$J$50000")),0)</f>
        <v>0</v>
      </c>
      <c r="N1773" s="3">
        <f ca="1">IF($B1773&lt;&gt;"",SUMIF(INDIRECT("ИсходныеДанные!$"&amp;$K$4&amp;"$2:$"&amp;$K$4&amp;"$50000"),$B1773&amp;"#"&amp;N$6,INDIRECT("ИсходныеДанные!$J$2:$J$50000")),0)</f>
        <v>0</v>
      </c>
      <c r="O1773" s="3">
        <f ca="1">IF($B1773&lt;&gt;"",SUMIF(INDIRECT("ИсходныеДанные!$"&amp;$K$4&amp;"$2:$"&amp;$K$4&amp;"$50000"),$B1773&amp;"#"&amp;O$6,INDIRECT("ИсходныеДанные!$J$2:$J$50000")),0)</f>
        <v>0</v>
      </c>
      <c r="P1773" s="3">
        <f ca="1">IF($B1773&lt;&gt;"",SUMIF(INDIRECT("ИсходныеДанные!$"&amp;$K$4&amp;"$2:$"&amp;$K$4&amp;"$50000"),$B1773&amp;"#"&amp;P$6,INDIRECT("ИсходныеДанные!$J$2:$J$50000")),0)</f>
        <v>0</v>
      </c>
      <c r="Q1773" s="3">
        <f ca="1">IF($B1773&lt;&gt;"",SUMIF(INDIRECT("ИсходныеДанные!$"&amp;$K$4&amp;"$2:$"&amp;$K$4&amp;"$50000"),$B1773&amp;"#"&amp;Q$6,INDIRECT("ИсходныеДанные!$J$2:$J$50000")),0)</f>
        <v>0</v>
      </c>
      <c r="R1773" s="3">
        <f ca="1">IF($B1773&lt;&gt;"",SUMIF(INDIRECT("ИсходныеДанные!$"&amp;$K$4&amp;"$2:$"&amp;$K$4&amp;"$50000"),$B1773&amp;"#"&amp;R$6,INDIRECT("ИсходныеДанные!$J$2:$J$50000")),0)</f>
        <v>0</v>
      </c>
      <c r="S1773" s="3">
        <f ca="1">IF($B1773&lt;&gt;"",SUMIF(INDIRECT("ИсходныеДанные!$"&amp;$K$4&amp;"$2:$"&amp;$K$4&amp;"$50000"),$B1773&amp;"#"&amp;S$6,INDIRECT("ИсходныеДанные!$J$2:$J$50000")),0)</f>
        <v>0</v>
      </c>
      <c r="T1773" s="3">
        <f ca="1">IF($B1773&lt;&gt;"",SUMIF(INDIRECT("ИсходныеДанные!$"&amp;$K$4&amp;"$2:$"&amp;$K$4&amp;"$50000"),$B1773&amp;"#"&amp;T$6,INDIRECT("ИсходныеДанные!$J$2:$J$50000")),0)</f>
        <v>0</v>
      </c>
      <c r="U1773" s="3">
        <f ca="1">IF($B1773&lt;&gt;"",SUMIF(INDIRECT("ИсходныеДанные!$"&amp;$K$4&amp;"$2:$"&amp;$K$4&amp;"$50000"),$B1773&amp;"#"&amp;U$6,INDIRECT("ИсходныеДанные!$J$2:$J$50000")),0)</f>
        <v>0</v>
      </c>
      <c r="V1773" s="3">
        <f ca="1">IF($B1773&lt;&gt;"",SUMIF(INDIRECT("ИсходныеДанные!$"&amp;$K$4&amp;"$2:$"&amp;$K$4&amp;"$50000"),$B1773&amp;"#"&amp;V$6,INDIRECT("ИсходныеДанные!$J$2:$J$50000")),0)</f>
        <v>0</v>
      </c>
      <c r="W1773" s="16" t="e">
        <f ca="1">SUM(K1773:V1773)/Пофамильно!$R$1</f>
        <v>#DIV/0!</v>
      </c>
    </row>
    <row r="1774" spans="1:23" x14ac:dyDescent="0.25">
      <c r="A1774" s="10" t="str">
        <f t="shared" ca="1" si="29"/>
        <v>delete</v>
      </c>
      <c r="B1774" s="16" cm="1">
        <f t="array" aca="1" ref="B1774" ca="1">INDIRECT("УникальныеСписки!D"&amp;ROW()-$L$4)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14"/>
      <c r="G1774" s="81" t="str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84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84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84" t="str" cm="1">
        <f t="array" aca="1" ref="J1774" ca="1">_xlfn.XLOOKUP($B1774,INDIRECT(SUBSTITUTE("ИсходныеДанные!$где$2:$где$50000","где",$B$4)),INDIRECT(SUBSTITUTE("ИсходныеДанные!$что$2:$что$50000","что",J$4)),"",0,1)</f>
        <v/>
      </c>
      <c r="K1774" s="3">
        <f ca="1">IF($B1774&lt;&gt;"",SUMIF(INDIRECT("ИсходныеДанные!$"&amp;$K$4&amp;"$2:$"&amp;$K$4&amp;"$50000"),$B1774&amp;"#"&amp;K$6,INDIRECT("ИсходныеДанные!$J$2:$J$50000")),0)</f>
        <v>0</v>
      </c>
      <c r="L1774" s="3">
        <f ca="1">IF($B1774&lt;&gt;"",SUMIF(INDIRECT("ИсходныеДанные!$"&amp;$K$4&amp;"$2:$"&amp;$K$4&amp;"$50000"),$B1774&amp;"#"&amp;L$6,INDIRECT("ИсходныеДанные!$J$2:$J$50000")),0)</f>
        <v>0</v>
      </c>
      <c r="M1774" s="3">
        <f ca="1">IF($B1774&lt;&gt;"",SUMIF(INDIRECT("ИсходныеДанные!$"&amp;$K$4&amp;"$2:$"&amp;$K$4&amp;"$50000"),$B1774&amp;"#"&amp;M$6,INDIRECT("ИсходныеДанные!$J$2:$J$50000")),0)</f>
        <v>0</v>
      </c>
      <c r="N1774" s="3">
        <f ca="1">IF($B1774&lt;&gt;"",SUMIF(INDIRECT("ИсходныеДанные!$"&amp;$K$4&amp;"$2:$"&amp;$K$4&amp;"$50000"),$B1774&amp;"#"&amp;N$6,INDIRECT("ИсходныеДанные!$J$2:$J$50000")),0)</f>
        <v>0</v>
      </c>
      <c r="O1774" s="3">
        <f ca="1">IF($B1774&lt;&gt;"",SUMIF(INDIRECT("ИсходныеДанные!$"&amp;$K$4&amp;"$2:$"&amp;$K$4&amp;"$50000"),$B1774&amp;"#"&amp;O$6,INDIRECT("ИсходныеДанные!$J$2:$J$50000")),0)</f>
        <v>0</v>
      </c>
      <c r="P1774" s="3">
        <f ca="1">IF($B1774&lt;&gt;"",SUMIF(INDIRECT("ИсходныеДанные!$"&amp;$K$4&amp;"$2:$"&amp;$K$4&amp;"$50000"),$B1774&amp;"#"&amp;P$6,INDIRECT("ИсходныеДанные!$J$2:$J$50000")),0)</f>
        <v>0</v>
      </c>
      <c r="Q1774" s="3">
        <f ca="1">IF($B1774&lt;&gt;"",SUMIF(INDIRECT("ИсходныеДанные!$"&amp;$K$4&amp;"$2:$"&amp;$K$4&amp;"$50000"),$B1774&amp;"#"&amp;Q$6,INDIRECT("ИсходныеДанные!$J$2:$J$50000")),0)</f>
        <v>0</v>
      </c>
      <c r="R1774" s="3">
        <f ca="1">IF($B1774&lt;&gt;"",SUMIF(INDIRECT("ИсходныеДанные!$"&amp;$K$4&amp;"$2:$"&amp;$K$4&amp;"$50000"),$B1774&amp;"#"&amp;R$6,INDIRECT("ИсходныеДанные!$J$2:$J$50000")),0)</f>
        <v>0</v>
      </c>
      <c r="S1774" s="3">
        <f ca="1">IF($B1774&lt;&gt;"",SUMIF(INDIRECT("ИсходныеДанные!$"&amp;$K$4&amp;"$2:$"&amp;$K$4&amp;"$50000"),$B1774&amp;"#"&amp;S$6,INDIRECT("ИсходныеДанные!$J$2:$J$50000")),0)</f>
        <v>0</v>
      </c>
      <c r="T1774" s="3">
        <f ca="1">IF($B1774&lt;&gt;"",SUMIF(INDIRECT("ИсходныеДанные!$"&amp;$K$4&amp;"$2:$"&amp;$K$4&amp;"$50000"),$B1774&amp;"#"&amp;T$6,INDIRECT("ИсходныеДанные!$J$2:$J$50000")),0)</f>
        <v>0</v>
      </c>
      <c r="U1774" s="3">
        <f ca="1">IF($B1774&lt;&gt;"",SUMIF(INDIRECT("ИсходныеДанные!$"&amp;$K$4&amp;"$2:$"&amp;$K$4&amp;"$50000"),$B1774&amp;"#"&amp;U$6,INDIRECT("ИсходныеДанные!$J$2:$J$50000")),0)</f>
        <v>0</v>
      </c>
      <c r="V1774" s="3">
        <f ca="1">IF($B1774&lt;&gt;"",SUMIF(INDIRECT("ИсходныеДанные!$"&amp;$K$4&amp;"$2:$"&amp;$K$4&amp;"$50000"),$B1774&amp;"#"&amp;V$6,INDIRECT("ИсходныеДанные!$J$2:$J$50000")),0)</f>
        <v>0</v>
      </c>
      <c r="W1774" s="16" t="e">
        <f ca="1">SUM(K1774:V1774)/Пофамильно!$R$1</f>
        <v>#DIV/0!</v>
      </c>
    </row>
    <row r="1775" spans="1:23" x14ac:dyDescent="0.25">
      <c r="A1775" s="10" t="str">
        <f t="shared" ca="1" si="29"/>
        <v>delete</v>
      </c>
      <c r="B1775" s="16" cm="1">
        <f t="array" aca="1" ref="B1775" ca="1">INDIRECT("УникальныеСписки!D"&amp;ROW()-$L$4)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14"/>
      <c r="G1775" s="81" t="str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84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84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84" t="str" cm="1">
        <f t="array" aca="1" ref="J1775" ca="1">_xlfn.XLOOKUP($B1775,INDIRECT(SUBSTITUTE("ИсходныеДанные!$где$2:$где$50000","где",$B$4)),INDIRECT(SUBSTITUTE("ИсходныеДанные!$что$2:$что$50000","что",J$4)),"",0,1)</f>
        <v/>
      </c>
      <c r="K1775" s="3">
        <f ca="1">IF($B1775&lt;&gt;"",SUMIF(INDIRECT("ИсходныеДанные!$"&amp;$K$4&amp;"$2:$"&amp;$K$4&amp;"$50000"),$B1775&amp;"#"&amp;K$6,INDIRECT("ИсходныеДанные!$J$2:$J$50000")),0)</f>
        <v>0</v>
      </c>
      <c r="L1775" s="3">
        <f ca="1">IF($B1775&lt;&gt;"",SUMIF(INDIRECT("ИсходныеДанные!$"&amp;$K$4&amp;"$2:$"&amp;$K$4&amp;"$50000"),$B1775&amp;"#"&amp;L$6,INDIRECT("ИсходныеДанные!$J$2:$J$50000")),0)</f>
        <v>0</v>
      </c>
      <c r="M1775" s="3">
        <f ca="1">IF($B1775&lt;&gt;"",SUMIF(INDIRECT("ИсходныеДанные!$"&amp;$K$4&amp;"$2:$"&amp;$K$4&amp;"$50000"),$B1775&amp;"#"&amp;M$6,INDIRECT("ИсходныеДанные!$J$2:$J$50000")),0)</f>
        <v>0</v>
      </c>
      <c r="N1775" s="3">
        <f ca="1">IF($B1775&lt;&gt;"",SUMIF(INDIRECT("ИсходныеДанные!$"&amp;$K$4&amp;"$2:$"&amp;$K$4&amp;"$50000"),$B1775&amp;"#"&amp;N$6,INDIRECT("ИсходныеДанные!$J$2:$J$50000")),0)</f>
        <v>0</v>
      </c>
      <c r="O1775" s="3">
        <f ca="1">IF($B1775&lt;&gt;"",SUMIF(INDIRECT("ИсходныеДанные!$"&amp;$K$4&amp;"$2:$"&amp;$K$4&amp;"$50000"),$B1775&amp;"#"&amp;O$6,INDIRECT("ИсходныеДанные!$J$2:$J$50000")),0)</f>
        <v>0</v>
      </c>
      <c r="P1775" s="3">
        <f ca="1">IF($B1775&lt;&gt;"",SUMIF(INDIRECT("ИсходныеДанные!$"&amp;$K$4&amp;"$2:$"&amp;$K$4&amp;"$50000"),$B1775&amp;"#"&amp;P$6,INDIRECT("ИсходныеДанные!$J$2:$J$50000")),0)</f>
        <v>0</v>
      </c>
      <c r="Q1775" s="3">
        <f ca="1">IF($B1775&lt;&gt;"",SUMIF(INDIRECT("ИсходныеДанные!$"&amp;$K$4&amp;"$2:$"&amp;$K$4&amp;"$50000"),$B1775&amp;"#"&amp;Q$6,INDIRECT("ИсходныеДанные!$J$2:$J$50000")),0)</f>
        <v>0</v>
      </c>
      <c r="R1775" s="3">
        <f ca="1">IF($B1775&lt;&gt;"",SUMIF(INDIRECT("ИсходныеДанные!$"&amp;$K$4&amp;"$2:$"&amp;$K$4&amp;"$50000"),$B1775&amp;"#"&amp;R$6,INDIRECT("ИсходныеДанные!$J$2:$J$50000")),0)</f>
        <v>0</v>
      </c>
      <c r="S1775" s="3">
        <f ca="1">IF($B1775&lt;&gt;"",SUMIF(INDIRECT("ИсходныеДанные!$"&amp;$K$4&amp;"$2:$"&amp;$K$4&amp;"$50000"),$B1775&amp;"#"&amp;S$6,INDIRECT("ИсходныеДанные!$J$2:$J$50000")),0)</f>
        <v>0</v>
      </c>
      <c r="T1775" s="3">
        <f ca="1">IF($B1775&lt;&gt;"",SUMIF(INDIRECT("ИсходныеДанные!$"&amp;$K$4&amp;"$2:$"&amp;$K$4&amp;"$50000"),$B1775&amp;"#"&amp;T$6,INDIRECT("ИсходныеДанные!$J$2:$J$50000")),0)</f>
        <v>0</v>
      </c>
      <c r="U1775" s="3">
        <f ca="1">IF($B1775&lt;&gt;"",SUMIF(INDIRECT("ИсходныеДанные!$"&amp;$K$4&amp;"$2:$"&amp;$K$4&amp;"$50000"),$B1775&amp;"#"&amp;U$6,INDIRECT("ИсходныеДанные!$J$2:$J$50000")),0)</f>
        <v>0</v>
      </c>
      <c r="V1775" s="3">
        <f ca="1">IF($B1775&lt;&gt;"",SUMIF(INDIRECT("ИсходныеДанные!$"&amp;$K$4&amp;"$2:$"&amp;$K$4&amp;"$50000"),$B1775&amp;"#"&amp;V$6,INDIRECT("ИсходныеДанные!$J$2:$J$50000")),0)</f>
        <v>0</v>
      </c>
      <c r="W1775" s="16" t="e">
        <f ca="1">SUM(K1775:V1775)/Пофамильно!$R$1</f>
        <v>#DIV/0!</v>
      </c>
    </row>
    <row r="1776" spans="1:23" x14ac:dyDescent="0.25">
      <c r="A1776" s="10" t="str">
        <f t="shared" ca="1" si="29"/>
        <v>delete</v>
      </c>
      <c r="B1776" s="16" cm="1">
        <f t="array" aca="1" ref="B1776" ca="1">INDIRECT("УникальныеСписки!D"&amp;ROW()-$L$4)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14"/>
      <c r="G1776" s="81" t="str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84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84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84" t="str" cm="1">
        <f t="array" aca="1" ref="J1776" ca="1">_xlfn.XLOOKUP($B1776,INDIRECT(SUBSTITUTE("ИсходныеДанные!$где$2:$где$50000","где",$B$4)),INDIRECT(SUBSTITUTE("ИсходныеДанные!$что$2:$что$50000","что",J$4)),"",0,1)</f>
        <v/>
      </c>
      <c r="K1776" s="3">
        <f ca="1">IF($B1776&lt;&gt;"",SUMIF(INDIRECT("ИсходныеДанные!$"&amp;$K$4&amp;"$2:$"&amp;$K$4&amp;"$50000"),$B1776&amp;"#"&amp;K$6,INDIRECT("ИсходныеДанные!$J$2:$J$50000")),0)</f>
        <v>0</v>
      </c>
      <c r="L1776" s="3">
        <f ca="1">IF($B1776&lt;&gt;"",SUMIF(INDIRECT("ИсходныеДанные!$"&amp;$K$4&amp;"$2:$"&amp;$K$4&amp;"$50000"),$B1776&amp;"#"&amp;L$6,INDIRECT("ИсходныеДанные!$J$2:$J$50000")),0)</f>
        <v>0</v>
      </c>
      <c r="M1776" s="3">
        <f ca="1">IF($B1776&lt;&gt;"",SUMIF(INDIRECT("ИсходныеДанные!$"&amp;$K$4&amp;"$2:$"&amp;$K$4&amp;"$50000"),$B1776&amp;"#"&amp;M$6,INDIRECT("ИсходныеДанные!$J$2:$J$50000")),0)</f>
        <v>0</v>
      </c>
      <c r="N1776" s="3">
        <f ca="1">IF($B1776&lt;&gt;"",SUMIF(INDIRECT("ИсходныеДанные!$"&amp;$K$4&amp;"$2:$"&amp;$K$4&amp;"$50000"),$B1776&amp;"#"&amp;N$6,INDIRECT("ИсходныеДанные!$J$2:$J$50000")),0)</f>
        <v>0</v>
      </c>
      <c r="O1776" s="3">
        <f ca="1">IF($B1776&lt;&gt;"",SUMIF(INDIRECT("ИсходныеДанные!$"&amp;$K$4&amp;"$2:$"&amp;$K$4&amp;"$50000"),$B1776&amp;"#"&amp;O$6,INDIRECT("ИсходныеДанные!$J$2:$J$50000")),0)</f>
        <v>0</v>
      </c>
      <c r="P1776" s="3">
        <f ca="1">IF($B1776&lt;&gt;"",SUMIF(INDIRECT("ИсходныеДанные!$"&amp;$K$4&amp;"$2:$"&amp;$K$4&amp;"$50000"),$B1776&amp;"#"&amp;P$6,INDIRECT("ИсходныеДанные!$J$2:$J$50000")),0)</f>
        <v>0</v>
      </c>
      <c r="Q1776" s="3">
        <f ca="1">IF($B1776&lt;&gt;"",SUMIF(INDIRECT("ИсходныеДанные!$"&amp;$K$4&amp;"$2:$"&amp;$K$4&amp;"$50000"),$B1776&amp;"#"&amp;Q$6,INDIRECT("ИсходныеДанные!$J$2:$J$50000")),0)</f>
        <v>0</v>
      </c>
      <c r="R1776" s="3">
        <f ca="1">IF($B1776&lt;&gt;"",SUMIF(INDIRECT("ИсходныеДанные!$"&amp;$K$4&amp;"$2:$"&amp;$K$4&amp;"$50000"),$B1776&amp;"#"&amp;R$6,INDIRECT("ИсходныеДанные!$J$2:$J$50000")),0)</f>
        <v>0</v>
      </c>
      <c r="S1776" s="3">
        <f ca="1">IF($B1776&lt;&gt;"",SUMIF(INDIRECT("ИсходныеДанные!$"&amp;$K$4&amp;"$2:$"&amp;$K$4&amp;"$50000"),$B1776&amp;"#"&amp;S$6,INDIRECT("ИсходныеДанные!$J$2:$J$50000")),0)</f>
        <v>0</v>
      </c>
      <c r="T1776" s="3">
        <f ca="1">IF($B1776&lt;&gt;"",SUMIF(INDIRECT("ИсходныеДанные!$"&amp;$K$4&amp;"$2:$"&amp;$K$4&amp;"$50000"),$B1776&amp;"#"&amp;T$6,INDIRECT("ИсходныеДанные!$J$2:$J$50000")),0)</f>
        <v>0</v>
      </c>
      <c r="U1776" s="3">
        <f ca="1">IF($B1776&lt;&gt;"",SUMIF(INDIRECT("ИсходныеДанные!$"&amp;$K$4&amp;"$2:$"&amp;$K$4&amp;"$50000"),$B1776&amp;"#"&amp;U$6,INDIRECT("ИсходныеДанные!$J$2:$J$50000")),0)</f>
        <v>0</v>
      </c>
      <c r="V1776" s="3">
        <f ca="1">IF($B1776&lt;&gt;"",SUMIF(INDIRECT("ИсходныеДанные!$"&amp;$K$4&amp;"$2:$"&amp;$K$4&amp;"$50000"),$B1776&amp;"#"&amp;V$6,INDIRECT("ИсходныеДанные!$J$2:$J$50000")),0)</f>
        <v>0</v>
      </c>
      <c r="W1776" s="16" t="e">
        <f ca="1">SUM(K1776:V1776)/Пофамильно!$R$1</f>
        <v>#DIV/0!</v>
      </c>
    </row>
    <row r="1777" spans="1:23" x14ac:dyDescent="0.25">
      <c r="A1777" s="10" t="str">
        <f t="shared" ca="1" si="29"/>
        <v>delete</v>
      </c>
      <c r="B1777" s="16" cm="1">
        <f t="array" aca="1" ref="B1777" ca="1">INDIRECT("УникальныеСписки!D"&amp;ROW()-$L$4)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14"/>
      <c r="G1777" s="81" t="str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84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84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84" t="str" cm="1">
        <f t="array" aca="1" ref="J1777" ca="1">_xlfn.XLOOKUP($B1777,INDIRECT(SUBSTITUTE("ИсходныеДанные!$где$2:$где$50000","где",$B$4)),INDIRECT(SUBSTITUTE("ИсходныеДанные!$что$2:$что$50000","что",J$4)),"",0,1)</f>
        <v/>
      </c>
      <c r="K1777" s="3">
        <f ca="1">IF($B1777&lt;&gt;"",SUMIF(INDIRECT("ИсходныеДанные!$"&amp;$K$4&amp;"$2:$"&amp;$K$4&amp;"$50000"),$B1777&amp;"#"&amp;K$6,INDIRECT("ИсходныеДанные!$J$2:$J$50000")),0)</f>
        <v>0</v>
      </c>
      <c r="L1777" s="3">
        <f ca="1">IF($B1777&lt;&gt;"",SUMIF(INDIRECT("ИсходныеДанные!$"&amp;$K$4&amp;"$2:$"&amp;$K$4&amp;"$50000"),$B1777&amp;"#"&amp;L$6,INDIRECT("ИсходныеДанные!$J$2:$J$50000")),0)</f>
        <v>0</v>
      </c>
      <c r="M1777" s="3">
        <f ca="1">IF($B1777&lt;&gt;"",SUMIF(INDIRECT("ИсходныеДанные!$"&amp;$K$4&amp;"$2:$"&amp;$K$4&amp;"$50000"),$B1777&amp;"#"&amp;M$6,INDIRECT("ИсходныеДанные!$J$2:$J$50000")),0)</f>
        <v>0</v>
      </c>
      <c r="N1777" s="3">
        <f ca="1">IF($B1777&lt;&gt;"",SUMIF(INDIRECT("ИсходныеДанные!$"&amp;$K$4&amp;"$2:$"&amp;$K$4&amp;"$50000"),$B1777&amp;"#"&amp;N$6,INDIRECT("ИсходныеДанные!$J$2:$J$50000")),0)</f>
        <v>0</v>
      </c>
      <c r="O1777" s="3">
        <f ca="1">IF($B1777&lt;&gt;"",SUMIF(INDIRECT("ИсходныеДанные!$"&amp;$K$4&amp;"$2:$"&amp;$K$4&amp;"$50000"),$B1777&amp;"#"&amp;O$6,INDIRECT("ИсходныеДанные!$J$2:$J$50000")),0)</f>
        <v>0</v>
      </c>
      <c r="P1777" s="3">
        <f ca="1">IF($B1777&lt;&gt;"",SUMIF(INDIRECT("ИсходныеДанные!$"&amp;$K$4&amp;"$2:$"&amp;$K$4&amp;"$50000"),$B1777&amp;"#"&amp;P$6,INDIRECT("ИсходныеДанные!$J$2:$J$50000")),0)</f>
        <v>0</v>
      </c>
      <c r="Q1777" s="3">
        <f ca="1">IF($B1777&lt;&gt;"",SUMIF(INDIRECT("ИсходныеДанные!$"&amp;$K$4&amp;"$2:$"&amp;$K$4&amp;"$50000"),$B1777&amp;"#"&amp;Q$6,INDIRECT("ИсходныеДанные!$J$2:$J$50000")),0)</f>
        <v>0</v>
      </c>
      <c r="R1777" s="3">
        <f ca="1">IF($B1777&lt;&gt;"",SUMIF(INDIRECT("ИсходныеДанные!$"&amp;$K$4&amp;"$2:$"&amp;$K$4&amp;"$50000"),$B1777&amp;"#"&amp;R$6,INDIRECT("ИсходныеДанные!$J$2:$J$50000")),0)</f>
        <v>0</v>
      </c>
      <c r="S1777" s="3">
        <f ca="1">IF($B1777&lt;&gt;"",SUMIF(INDIRECT("ИсходныеДанные!$"&amp;$K$4&amp;"$2:$"&amp;$K$4&amp;"$50000"),$B1777&amp;"#"&amp;S$6,INDIRECT("ИсходныеДанные!$J$2:$J$50000")),0)</f>
        <v>0</v>
      </c>
      <c r="T1777" s="3">
        <f ca="1">IF($B1777&lt;&gt;"",SUMIF(INDIRECT("ИсходныеДанные!$"&amp;$K$4&amp;"$2:$"&amp;$K$4&amp;"$50000"),$B1777&amp;"#"&amp;T$6,INDIRECT("ИсходныеДанные!$J$2:$J$50000")),0)</f>
        <v>0</v>
      </c>
      <c r="U1777" s="3">
        <f ca="1">IF($B1777&lt;&gt;"",SUMIF(INDIRECT("ИсходныеДанные!$"&amp;$K$4&amp;"$2:$"&amp;$K$4&amp;"$50000"),$B1777&amp;"#"&amp;U$6,INDIRECT("ИсходныеДанные!$J$2:$J$50000")),0)</f>
        <v>0</v>
      </c>
      <c r="V1777" s="3">
        <f ca="1">IF($B1777&lt;&gt;"",SUMIF(INDIRECT("ИсходныеДанные!$"&amp;$K$4&amp;"$2:$"&amp;$K$4&amp;"$50000"),$B1777&amp;"#"&amp;V$6,INDIRECT("ИсходныеДанные!$J$2:$J$50000")),0)</f>
        <v>0</v>
      </c>
      <c r="W1777" s="16" t="e">
        <f ca="1">SUM(K1777:V1777)/Пофамильно!$R$1</f>
        <v>#DIV/0!</v>
      </c>
    </row>
    <row r="1778" spans="1:23" x14ac:dyDescent="0.25">
      <c r="A1778" s="10" t="str">
        <f t="shared" ca="1" si="29"/>
        <v>delete</v>
      </c>
      <c r="B1778" s="16" cm="1">
        <f t="array" aca="1" ref="B1778" ca="1">INDIRECT("УникальныеСписки!D"&amp;ROW()-$L$4)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14"/>
      <c r="G1778" s="81" t="str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84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84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84" t="str" cm="1">
        <f t="array" aca="1" ref="J1778" ca="1">_xlfn.XLOOKUP($B1778,INDIRECT(SUBSTITUTE("ИсходныеДанные!$где$2:$где$50000","где",$B$4)),INDIRECT(SUBSTITUTE("ИсходныеДанные!$что$2:$что$50000","что",J$4)),"",0,1)</f>
        <v/>
      </c>
      <c r="K1778" s="3">
        <f ca="1">IF($B1778&lt;&gt;"",SUMIF(INDIRECT("ИсходныеДанные!$"&amp;$K$4&amp;"$2:$"&amp;$K$4&amp;"$50000"),$B1778&amp;"#"&amp;K$6,INDIRECT("ИсходныеДанные!$J$2:$J$50000")),0)</f>
        <v>0</v>
      </c>
      <c r="L1778" s="3">
        <f ca="1">IF($B1778&lt;&gt;"",SUMIF(INDIRECT("ИсходныеДанные!$"&amp;$K$4&amp;"$2:$"&amp;$K$4&amp;"$50000"),$B1778&amp;"#"&amp;L$6,INDIRECT("ИсходныеДанные!$J$2:$J$50000")),0)</f>
        <v>0</v>
      </c>
      <c r="M1778" s="3">
        <f ca="1">IF($B1778&lt;&gt;"",SUMIF(INDIRECT("ИсходныеДанные!$"&amp;$K$4&amp;"$2:$"&amp;$K$4&amp;"$50000"),$B1778&amp;"#"&amp;M$6,INDIRECT("ИсходныеДанные!$J$2:$J$50000")),0)</f>
        <v>0</v>
      </c>
      <c r="N1778" s="3">
        <f ca="1">IF($B1778&lt;&gt;"",SUMIF(INDIRECT("ИсходныеДанные!$"&amp;$K$4&amp;"$2:$"&amp;$K$4&amp;"$50000"),$B1778&amp;"#"&amp;N$6,INDIRECT("ИсходныеДанные!$J$2:$J$50000")),0)</f>
        <v>0</v>
      </c>
      <c r="O1778" s="3">
        <f ca="1">IF($B1778&lt;&gt;"",SUMIF(INDIRECT("ИсходныеДанные!$"&amp;$K$4&amp;"$2:$"&amp;$K$4&amp;"$50000"),$B1778&amp;"#"&amp;O$6,INDIRECT("ИсходныеДанные!$J$2:$J$50000")),0)</f>
        <v>0</v>
      </c>
      <c r="P1778" s="3">
        <f ca="1">IF($B1778&lt;&gt;"",SUMIF(INDIRECT("ИсходныеДанные!$"&amp;$K$4&amp;"$2:$"&amp;$K$4&amp;"$50000"),$B1778&amp;"#"&amp;P$6,INDIRECT("ИсходныеДанные!$J$2:$J$50000")),0)</f>
        <v>0</v>
      </c>
      <c r="Q1778" s="3">
        <f ca="1">IF($B1778&lt;&gt;"",SUMIF(INDIRECT("ИсходныеДанные!$"&amp;$K$4&amp;"$2:$"&amp;$K$4&amp;"$50000"),$B1778&amp;"#"&amp;Q$6,INDIRECT("ИсходныеДанные!$J$2:$J$50000")),0)</f>
        <v>0</v>
      </c>
      <c r="R1778" s="3">
        <f ca="1">IF($B1778&lt;&gt;"",SUMIF(INDIRECT("ИсходныеДанные!$"&amp;$K$4&amp;"$2:$"&amp;$K$4&amp;"$50000"),$B1778&amp;"#"&amp;R$6,INDIRECT("ИсходныеДанные!$J$2:$J$50000")),0)</f>
        <v>0</v>
      </c>
      <c r="S1778" s="3">
        <f ca="1">IF($B1778&lt;&gt;"",SUMIF(INDIRECT("ИсходныеДанные!$"&amp;$K$4&amp;"$2:$"&amp;$K$4&amp;"$50000"),$B1778&amp;"#"&amp;S$6,INDIRECT("ИсходныеДанные!$J$2:$J$50000")),0)</f>
        <v>0</v>
      </c>
      <c r="T1778" s="3">
        <f ca="1">IF($B1778&lt;&gt;"",SUMIF(INDIRECT("ИсходныеДанные!$"&amp;$K$4&amp;"$2:$"&amp;$K$4&amp;"$50000"),$B1778&amp;"#"&amp;T$6,INDIRECT("ИсходныеДанные!$J$2:$J$50000")),0)</f>
        <v>0</v>
      </c>
      <c r="U1778" s="3">
        <f ca="1">IF($B1778&lt;&gt;"",SUMIF(INDIRECT("ИсходныеДанные!$"&amp;$K$4&amp;"$2:$"&amp;$K$4&amp;"$50000"),$B1778&amp;"#"&amp;U$6,INDIRECT("ИсходныеДанные!$J$2:$J$50000")),0)</f>
        <v>0</v>
      </c>
      <c r="V1778" s="3">
        <f ca="1">IF($B1778&lt;&gt;"",SUMIF(INDIRECT("ИсходныеДанные!$"&amp;$K$4&amp;"$2:$"&amp;$K$4&amp;"$50000"),$B1778&amp;"#"&amp;V$6,INDIRECT("ИсходныеДанные!$J$2:$J$50000")),0)</f>
        <v>0</v>
      </c>
      <c r="W1778" s="16" t="e">
        <f ca="1">SUM(K1778:V1778)/Пофамильно!$R$1</f>
        <v>#DIV/0!</v>
      </c>
    </row>
    <row r="1779" spans="1:23" x14ac:dyDescent="0.25">
      <c r="A1779" s="10" t="str">
        <f t="shared" ca="1" si="29"/>
        <v>delete</v>
      </c>
      <c r="B1779" s="16" cm="1">
        <f t="array" aca="1" ref="B1779" ca="1">INDIRECT("УникальныеСписки!D"&amp;ROW()-$L$4)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14"/>
      <c r="G1779" s="81" t="str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84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84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84" t="str" cm="1">
        <f t="array" aca="1" ref="J1779" ca="1">_xlfn.XLOOKUP($B1779,INDIRECT(SUBSTITUTE("ИсходныеДанные!$где$2:$где$50000","где",$B$4)),INDIRECT(SUBSTITUTE("ИсходныеДанные!$что$2:$что$50000","что",J$4)),"",0,1)</f>
        <v/>
      </c>
      <c r="K1779" s="3">
        <f ca="1">IF($B1779&lt;&gt;"",SUMIF(INDIRECT("ИсходныеДанные!$"&amp;$K$4&amp;"$2:$"&amp;$K$4&amp;"$50000"),$B1779&amp;"#"&amp;K$6,INDIRECT("ИсходныеДанные!$J$2:$J$50000")),0)</f>
        <v>0</v>
      </c>
      <c r="L1779" s="3">
        <f ca="1">IF($B1779&lt;&gt;"",SUMIF(INDIRECT("ИсходныеДанные!$"&amp;$K$4&amp;"$2:$"&amp;$K$4&amp;"$50000"),$B1779&amp;"#"&amp;L$6,INDIRECT("ИсходныеДанные!$J$2:$J$50000")),0)</f>
        <v>0</v>
      </c>
      <c r="M1779" s="3">
        <f ca="1">IF($B1779&lt;&gt;"",SUMIF(INDIRECT("ИсходныеДанные!$"&amp;$K$4&amp;"$2:$"&amp;$K$4&amp;"$50000"),$B1779&amp;"#"&amp;M$6,INDIRECT("ИсходныеДанные!$J$2:$J$50000")),0)</f>
        <v>0</v>
      </c>
      <c r="N1779" s="3">
        <f ca="1">IF($B1779&lt;&gt;"",SUMIF(INDIRECT("ИсходныеДанные!$"&amp;$K$4&amp;"$2:$"&amp;$K$4&amp;"$50000"),$B1779&amp;"#"&amp;N$6,INDIRECT("ИсходныеДанные!$J$2:$J$50000")),0)</f>
        <v>0</v>
      </c>
      <c r="O1779" s="3">
        <f ca="1">IF($B1779&lt;&gt;"",SUMIF(INDIRECT("ИсходныеДанные!$"&amp;$K$4&amp;"$2:$"&amp;$K$4&amp;"$50000"),$B1779&amp;"#"&amp;O$6,INDIRECT("ИсходныеДанные!$J$2:$J$50000")),0)</f>
        <v>0</v>
      </c>
      <c r="P1779" s="3">
        <f ca="1">IF($B1779&lt;&gt;"",SUMIF(INDIRECT("ИсходныеДанные!$"&amp;$K$4&amp;"$2:$"&amp;$K$4&amp;"$50000"),$B1779&amp;"#"&amp;P$6,INDIRECT("ИсходныеДанные!$J$2:$J$50000")),0)</f>
        <v>0</v>
      </c>
      <c r="Q1779" s="3">
        <f ca="1">IF($B1779&lt;&gt;"",SUMIF(INDIRECT("ИсходныеДанные!$"&amp;$K$4&amp;"$2:$"&amp;$K$4&amp;"$50000"),$B1779&amp;"#"&amp;Q$6,INDIRECT("ИсходныеДанные!$J$2:$J$50000")),0)</f>
        <v>0</v>
      </c>
      <c r="R1779" s="3">
        <f ca="1">IF($B1779&lt;&gt;"",SUMIF(INDIRECT("ИсходныеДанные!$"&amp;$K$4&amp;"$2:$"&amp;$K$4&amp;"$50000"),$B1779&amp;"#"&amp;R$6,INDIRECT("ИсходныеДанные!$J$2:$J$50000")),0)</f>
        <v>0</v>
      </c>
      <c r="S1779" s="3">
        <f ca="1">IF($B1779&lt;&gt;"",SUMIF(INDIRECT("ИсходныеДанные!$"&amp;$K$4&amp;"$2:$"&amp;$K$4&amp;"$50000"),$B1779&amp;"#"&amp;S$6,INDIRECT("ИсходныеДанные!$J$2:$J$50000")),0)</f>
        <v>0</v>
      </c>
      <c r="T1779" s="3">
        <f ca="1">IF($B1779&lt;&gt;"",SUMIF(INDIRECT("ИсходныеДанные!$"&amp;$K$4&amp;"$2:$"&amp;$K$4&amp;"$50000"),$B1779&amp;"#"&amp;T$6,INDIRECT("ИсходныеДанные!$J$2:$J$50000")),0)</f>
        <v>0</v>
      </c>
      <c r="U1779" s="3">
        <f ca="1">IF($B1779&lt;&gt;"",SUMIF(INDIRECT("ИсходныеДанные!$"&amp;$K$4&amp;"$2:$"&amp;$K$4&amp;"$50000"),$B1779&amp;"#"&amp;U$6,INDIRECT("ИсходныеДанные!$J$2:$J$50000")),0)</f>
        <v>0</v>
      </c>
      <c r="V1779" s="3">
        <f ca="1">IF($B1779&lt;&gt;"",SUMIF(INDIRECT("ИсходныеДанные!$"&amp;$K$4&amp;"$2:$"&amp;$K$4&amp;"$50000"),$B1779&amp;"#"&amp;V$6,INDIRECT("ИсходныеДанные!$J$2:$J$50000")),0)</f>
        <v>0</v>
      </c>
      <c r="W1779" s="16" t="e">
        <f ca="1">SUM(K1779:V1779)/Пофамильно!$R$1</f>
        <v>#DIV/0!</v>
      </c>
    </row>
    <row r="1780" spans="1:23" x14ac:dyDescent="0.25">
      <c r="A1780" s="10" t="str">
        <f t="shared" ca="1" si="29"/>
        <v>delete</v>
      </c>
      <c r="B1780" s="16" cm="1">
        <f t="array" aca="1" ref="B1780" ca="1">INDIRECT("УникальныеСписки!D"&amp;ROW()-$L$4)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14"/>
      <c r="G1780" s="81" t="str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84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84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84" t="str" cm="1">
        <f t="array" aca="1" ref="J1780" ca="1">_xlfn.XLOOKUP($B1780,INDIRECT(SUBSTITUTE("ИсходныеДанные!$где$2:$где$50000","где",$B$4)),INDIRECT(SUBSTITUTE("ИсходныеДанные!$что$2:$что$50000","что",J$4)),"",0,1)</f>
        <v/>
      </c>
      <c r="K1780" s="3">
        <f ca="1">IF($B1780&lt;&gt;"",SUMIF(INDIRECT("ИсходныеДанные!$"&amp;$K$4&amp;"$2:$"&amp;$K$4&amp;"$50000"),$B1780&amp;"#"&amp;K$6,INDIRECT("ИсходныеДанные!$J$2:$J$50000")),0)</f>
        <v>0</v>
      </c>
      <c r="L1780" s="3">
        <f ca="1">IF($B1780&lt;&gt;"",SUMIF(INDIRECT("ИсходныеДанные!$"&amp;$K$4&amp;"$2:$"&amp;$K$4&amp;"$50000"),$B1780&amp;"#"&amp;L$6,INDIRECT("ИсходныеДанные!$J$2:$J$50000")),0)</f>
        <v>0</v>
      </c>
      <c r="M1780" s="3">
        <f ca="1">IF($B1780&lt;&gt;"",SUMIF(INDIRECT("ИсходныеДанные!$"&amp;$K$4&amp;"$2:$"&amp;$K$4&amp;"$50000"),$B1780&amp;"#"&amp;M$6,INDIRECT("ИсходныеДанные!$J$2:$J$50000")),0)</f>
        <v>0</v>
      </c>
      <c r="N1780" s="3">
        <f ca="1">IF($B1780&lt;&gt;"",SUMIF(INDIRECT("ИсходныеДанные!$"&amp;$K$4&amp;"$2:$"&amp;$K$4&amp;"$50000"),$B1780&amp;"#"&amp;N$6,INDIRECT("ИсходныеДанные!$J$2:$J$50000")),0)</f>
        <v>0</v>
      </c>
      <c r="O1780" s="3">
        <f ca="1">IF($B1780&lt;&gt;"",SUMIF(INDIRECT("ИсходныеДанные!$"&amp;$K$4&amp;"$2:$"&amp;$K$4&amp;"$50000"),$B1780&amp;"#"&amp;O$6,INDIRECT("ИсходныеДанные!$J$2:$J$50000")),0)</f>
        <v>0</v>
      </c>
      <c r="P1780" s="3">
        <f ca="1">IF($B1780&lt;&gt;"",SUMIF(INDIRECT("ИсходныеДанные!$"&amp;$K$4&amp;"$2:$"&amp;$K$4&amp;"$50000"),$B1780&amp;"#"&amp;P$6,INDIRECT("ИсходныеДанные!$J$2:$J$50000")),0)</f>
        <v>0</v>
      </c>
      <c r="Q1780" s="3">
        <f ca="1">IF($B1780&lt;&gt;"",SUMIF(INDIRECT("ИсходныеДанные!$"&amp;$K$4&amp;"$2:$"&amp;$K$4&amp;"$50000"),$B1780&amp;"#"&amp;Q$6,INDIRECT("ИсходныеДанные!$J$2:$J$50000")),0)</f>
        <v>0</v>
      </c>
      <c r="R1780" s="3">
        <f ca="1">IF($B1780&lt;&gt;"",SUMIF(INDIRECT("ИсходныеДанные!$"&amp;$K$4&amp;"$2:$"&amp;$K$4&amp;"$50000"),$B1780&amp;"#"&amp;R$6,INDIRECT("ИсходныеДанные!$J$2:$J$50000")),0)</f>
        <v>0</v>
      </c>
      <c r="S1780" s="3">
        <f ca="1">IF($B1780&lt;&gt;"",SUMIF(INDIRECT("ИсходныеДанные!$"&amp;$K$4&amp;"$2:$"&amp;$K$4&amp;"$50000"),$B1780&amp;"#"&amp;S$6,INDIRECT("ИсходныеДанные!$J$2:$J$50000")),0)</f>
        <v>0</v>
      </c>
      <c r="T1780" s="3">
        <f ca="1">IF($B1780&lt;&gt;"",SUMIF(INDIRECT("ИсходныеДанные!$"&amp;$K$4&amp;"$2:$"&amp;$K$4&amp;"$50000"),$B1780&amp;"#"&amp;T$6,INDIRECT("ИсходныеДанные!$J$2:$J$50000")),0)</f>
        <v>0</v>
      </c>
      <c r="U1780" s="3">
        <f ca="1">IF($B1780&lt;&gt;"",SUMIF(INDIRECT("ИсходныеДанные!$"&amp;$K$4&amp;"$2:$"&amp;$K$4&amp;"$50000"),$B1780&amp;"#"&amp;U$6,INDIRECT("ИсходныеДанные!$J$2:$J$50000")),0)</f>
        <v>0</v>
      </c>
      <c r="V1780" s="3">
        <f ca="1">IF($B1780&lt;&gt;"",SUMIF(INDIRECT("ИсходныеДанные!$"&amp;$K$4&amp;"$2:$"&amp;$K$4&amp;"$50000"),$B1780&amp;"#"&amp;V$6,INDIRECT("ИсходныеДанные!$J$2:$J$50000")),0)</f>
        <v>0</v>
      </c>
      <c r="W1780" s="16" t="e">
        <f ca="1">SUM(K1780:V1780)/Пофамильно!$R$1</f>
        <v>#DIV/0!</v>
      </c>
    </row>
    <row r="1781" spans="1:23" x14ac:dyDescent="0.25">
      <c r="A1781" s="10" t="str">
        <f t="shared" ca="1" si="29"/>
        <v>delete</v>
      </c>
      <c r="B1781" s="16" cm="1">
        <f t="array" aca="1" ref="B1781" ca="1">INDIRECT("УникальныеСписки!D"&amp;ROW()-$L$4)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14"/>
      <c r="G1781" s="81" t="str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84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84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84" t="str" cm="1">
        <f t="array" aca="1" ref="J1781" ca="1">_xlfn.XLOOKUP($B1781,INDIRECT(SUBSTITUTE("ИсходныеДанные!$где$2:$где$50000","где",$B$4)),INDIRECT(SUBSTITUTE("ИсходныеДанные!$что$2:$что$50000","что",J$4)),"",0,1)</f>
        <v/>
      </c>
      <c r="K1781" s="3">
        <f ca="1">IF($B1781&lt;&gt;"",SUMIF(INDIRECT("ИсходныеДанные!$"&amp;$K$4&amp;"$2:$"&amp;$K$4&amp;"$50000"),$B1781&amp;"#"&amp;K$6,INDIRECT("ИсходныеДанные!$J$2:$J$50000")),0)</f>
        <v>0</v>
      </c>
      <c r="L1781" s="3">
        <f ca="1">IF($B1781&lt;&gt;"",SUMIF(INDIRECT("ИсходныеДанные!$"&amp;$K$4&amp;"$2:$"&amp;$K$4&amp;"$50000"),$B1781&amp;"#"&amp;L$6,INDIRECT("ИсходныеДанные!$J$2:$J$50000")),0)</f>
        <v>0</v>
      </c>
      <c r="M1781" s="3">
        <f ca="1">IF($B1781&lt;&gt;"",SUMIF(INDIRECT("ИсходныеДанные!$"&amp;$K$4&amp;"$2:$"&amp;$K$4&amp;"$50000"),$B1781&amp;"#"&amp;M$6,INDIRECT("ИсходныеДанные!$J$2:$J$50000")),0)</f>
        <v>0</v>
      </c>
      <c r="N1781" s="3">
        <f ca="1">IF($B1781&lt;&gt;"",SUMIF(INDIRECT("ИсходныеДанные!$"&amp;$K$4&amp;"$2:$"&amp;$K$4&amp;"$50000"),$B1781&amp;"#"&amp;N$6,INDIRECT("ИсходныеДанные!$J$2:$J$50000")),0)</f>
        <v>0</v>
      </c>
      <c r="O1781" s="3">
        <f ca="1">IF($B1781&lt;&gt;"",SUMIF(INDIRECT("ИсходныеДанные!$"&amp;$K$4&amp;"$2:$"&amp;$K$4&amp;"$50000"),$B1781&amp;"#"&amp;O$6,INDIRECT("ИсходныеДанные!$J$2:$J$50000")),0)</f>
        <v>0</v>
      </c>
      <c r="P1781" s="3">
        <f ca="1">IF($B1781&lt;&gt;"",SUMIF(INDIRECT("ИсходныеДанные!$"&amp;$K$4&amp;"$2:$"&amp;$K$4&amp;"$50000"),$B1781&amp;"#"&amp;P$6,INDIRECT("ИсходныеДанные!$J$2:$J$50000")),0)</f>
        <v>0</v>
      </c>
      <c r="Q1781" s="3">
        <f ca="1">IF($B1781&lt;&gt;"",SUMIF(INDIRECT("ИсходныеДанные!$"&amp;$K$4&amp;"$2:$"&amp;$K$4&amp;"$50000"),$B1781&amp;"#"&amp;Q$6,INDIRECT("ИсходныеДанные!$J$2:$J$50000")),0)</f>
        <v>0</v>
      </c>
      <c r="R1781" s="3">
        <f ca="1">IF($B1781&lt;&gt;"",SUMIF(INDIRECT("ИсходныеДанные!$"&amp;$K$4&amp;"$2:$"&amp;$K$4&amp;"$50000"),$B1781&amp;"#"&amp;R$6,INDIRECT("ИсходныеДанные!$J$2:$J$50000")),0)</f>
        <v>0</v>
      </c>
      <c r="S1781" s="3">
        <f ca="1">IF($B1781&lt;&gt;"",SUMIF(INDIRECT("ИсходныеДанные!$"&amp;$K$4&amp;"$2:$"&amp;$K$4&amp;"$50000"),$B1781&amp;"#"&amp;S$6,INDIRECT("ИсходныеДанные!$J$2:$J$50000")),0)</f>
        <v>0</v>
      </c>
      <c r="T1781" s="3">
        <f ca="1">IF($B1781&lt;&gt;"",SUMIF(INDIRECT("ИсходныеДанные!$"&amp;$K$4&amp;"$2:$"&amp;$K$4&amp;"$50000"),$B1781&amp;"#"&amp;T$6,INDIRECT("ИсходныеДанные!$J$2:$J$50000")),0)</f>
        <v>0</v>
      </c>
      <c r="U1781" s="3">
        <f ca="1">IF($B1781&lt;&gt;"",SUMIF(INDIRECT("ИсходныеДанные!$"&amp;$K$4&amp;"$2:$"&amp;$K$4&amp;"$50000"),$B1781&amp;"#"&amp;U$6,INDIRECT("ИсходныеДанные!$J$2:$J$50000")),0)</f>
        <v>0</v>
      </c>
      <c r="V1781" s="3">
        <f ca="1">IF($B1781&lt;&gt;"",SUMIF(INDIRECT("ИсходныеДанные!$"&amp;$K$4&amp;"$2:$"&amp;$K$4&amp;"$50000"),$B1781&amp;"#"&amp;V$6,INDIRECT("ИсходныеДанные!$J$2:$J$50000")),0)</f>
        <v>0</v>
      </c>
      <c r="W1781" s="16" t="e">
        <f ca="1">SUM(K1781:V1781)/Пофамильно!$R$1</f>
        <v>#DIV/0!</v>
      </c>
    </row>
    <row r="1782" spans="1:23" x14ac:dyDescent="0.25">
      <c r="A1782" s="10" t="str">
        <f t="shared" ca="1" si="29"/>
        <v>delete</v>
      </c>
      <c r="B1782" s="16" cm="1">
        <f t="array" aca="1" ref="B1782" ca="1">INDIRECT("УникальныеСписки!D"&amp;ROW()-$L$4)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14"/>
      <c r="G1782" s="81" t="str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84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84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84" t="str" cm="1">
        <f t="array" aca="1" ref="J1782" ca="1">_xlfn.XLOOKUP($B1782,INDIRECT(SUBSTITUTE("ИсходныеДанные!$где$2:$где$50000","где",$B$4)),INDIRECT(SUBSTITUTE("ИсходныеДанные!$что$2:$что$50000","что",J$4)),"",0,1)</f>
        <v/>
      </c>
      <c r="K1782" s="3">
        <f ca="1">IF($B1782&lt;&gt;"",SUMIF(INDIRECT("ИсходныеДанные!$"&amp;$K$4&amp;"$2:$"&amp;$K$4&amp;"$50000"),$B1782&amp;"#"&amp;K$6,INDIRECT("ИсходныеДанные!$J$2:$J$50000")),0)</f>
        <v>0</v>
      </c>
      <c r="L1782" s="3">
        <f ca="1">IF($B1782&lt;&gt;"",SUMIF(INDIRECT("ИсходныеДанные!$"&amp;$K$4&amp;"$2:$"&amp;$K$4&amp;"$50000"),$B1782&amp;"#"&amp;L$6,INDIRECT("ИсходныеДанные!$J$2:$J$50000")),0)</f>
        <v>0</v>
      </c>
      <c r="M1782" s="3">
        <f ca="1">IF($B1782&lt;&gt;"",SUMIF(INDIRECT("ИсходныеДанные!$"&amp;$K$4&amp;"$2:$"&amp;$K$4&amp;"$50000"),$B1782&amp;"#"&amp;M$6,INDIRECT("ИсходныеДанные!$J$2:$J$50000")),0)</f>
        <v>0</v>
      </c>
      <c r="N1782" s="3">
        <f ca="1">IF($B1782&lt;&gt;"",SUMIF(INDIRECT("ИсходныеДанные!$"&amp;$K$4&amp;"$2:$"&amp;$K$4&amp;"$50000"),$B1782&amp;"#"&amp;N$6,INDIRECT("ИсходныеДанные!$J$2:$J$50000")),0)</f>
        <v>0</v>
      </c>
      <c r="O1782" s="3">
        <f ca="1">IF($B1782&lt;&gt;"",SUMIF(INDIRECT("ИсходныеДанные!$"&amp;$K$4&amp;"$2:$"&amp;$K$4&amp;"$50000"),$B1782&amp;"#"&amp;O$6,INDIRECT("ИсходныеДанные!$J$2:$J$50000")),0)</f>
        <v>0</v>
      </c>
      <c r="P1782" s="3">
        <f ca="1">IF($B1782&lt;&gt;"",SUMIF(INDIRECT("ИсходныеДанные!$"&amp;$K$4&amp;"$2:$"&amp;$K$4&amp;"$50000"),$B1782&amp;"#"&amp;P$6,INDIRECT("ИсходныеДанные!$J$2:$J$50000")),0)</f>
        <v>0</v>
      </c>
      <c r="Q1782" s="3">
        <f ca="1">IF($B1782&lt;&gt;"",SUMIF(INDIRECT("ИсходныеДанные!$"&amp;$K$4&amp;"$2:$"&amp;$K$4&amp;"$50000"),$B1782&amp;"#"&amp;Q$6,INDIRECT("ИсходныеДанные!$J$2:$J$50000")),0)</f>
        <v>0</v>
      </c>
      <c r="R1782" s="3">
        <f ca="1">IF($B1782&lt;&gt;"",SUMIF(INDIRECT("ИсходныеДанные!$"&amp;$K$4&amp;"$2:$"&amp;$K$4&amp;"$50000"),$B1782&amp;"#"&amp;R$6,INDIRECT("ИсходныеДанные!$J$2:$J$50000")),0)</f>
        <v>0</v>
      </c>
      <c r="S1782" s="3">
        <f ca="1">IF($B1782&lt;&gt;"",SUMIF(INDIRECT("ИсходныеДанные!$"&amp;$K$4&amp;"$2:$"&amp;$K$4&amp;"$50000"),$B1782&amp;"#"&amp;S$6,INDIRECT("ИсходныеДанные!$J$2:$J$50000")),0)</f>
        <v>0</v>
      </c>
      <c r="T1782" s="3">
        <f ca="1">IF($B1782&lt;&gt;"",SUMIF(INDIRECT("ИсходныеДанные!$"&amp;$K$4&amp;"$2:$"&amp;$K$4&amp;"$50000"),$B1782&amp;"#"&amp;T$6,INDIRECT("ИсходныеДанные!$J$2:$J$50000")),0)</f>
        <v>0</v>
      </c>
      <c r="U1782" s="3">
        <f ca="1">IF($B1782&lt;&gt;"",SUMIF(INDIRECT("ИсходныеДанные!$"&amp;$K$4&amp;"$2:$"&amp;$K$4&amp;"$50000"),$B1782&amp;"#"&amp;U$6,INDIRECT("ИсходныеДанные!$J$2:$J$50000")),0)</f>
        <v>0</v>
      </c>
      <c r="V1782" s="3">
        <f ca="1">IF($B1782&lt;&gt;"",SUMIF(INDIRECT("ИсходныеДанные!$"&amp;$K$4&amp;"$2:$"&amp;$K$4&amp;"$50000"),$B1782&amp;"#"&amp;V$6,INDIRECT("ИсходныеДанные!$J$2:$J$50000")),0)</f>
        <v>0</v>
      </c>
      <c r="W1782" s="16" t="e">
        <f ca="1">SUM(K1782:V1782)/Пофамильно!$R$1</f>
        <v>#DIV/0!</v>
      </c>
    </row>
    <row r="1783" spans="1:23" x14ac:dyDescent="0.25">
      <c r="A1783" s="10" t="str">
        <f t="shared" ca="1" si="29"/>
        <v>delete</v>
      </c>
      <c r="B1783" s="16" cm="1">
        <f t="array" aca="1" ref="B1783" ca="1">INDIRECT("УникальныеСписки!D"&amp;ROW()-$L$4)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14"/>
      <c r="G1783" s="81" t="str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84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84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84" t="str" cm="1">
        <f t="array" aca="1" ref="J1783" ca="1">_xlfn.XLOOKUP($B1783,INDIRECT(SUBSTITUTE("ИсходныеДанные!$где$2:$где$50000","где",$B$4)),INDIRECT(SUBSTITUTE("ИсходныеДанные!$что$2:$что$50000","что",J$4)),"",0,1)</f>
        <v/>
      </c>
      <c r="K1783" s="3">
        <f ca="1">IF($B1783&lt;&gt;"",SUMIF(INDIRECT("ИсходныеДанные!$"&amp;$K$4&amp;"$2:$"&amp;$K$4&amp;"$50000"),$B1783&amp;"#"&amp;K$6,INDIRECT("ИсходныеДанные!$J$2:$J$50000")),0)</f>
        <v>0</v>
      </c>
      <c r="L1783" s="3">
        <f ca="1">IF($B1783&lt;&gt;"",SUMIF(INDIRECT("ИсходныеДанные!$"&amp;$K$4&amp;"$2:$"&amp;$K$4&amp;"$50000"),$B1783&amp;"#"&amp;L$6,INDIRECT("ИсходныеДанные!$J$2:$J$50000")),0)</f>
        <v>0</v>
      </c>
      <c r="M1783" s="3">
        <f ca="1">IF($B1783&lt;&gt;"",SUMIF(INDIRECT("ИсходныеДанные!$"&amp;$K$4&amp;"$2:$"&amp;$K$4&amp;"$50000"),$B1783&amp;"#"&amp;M$6,INDIRECT("ИсходныеДанные!$J$2:$J$50000")),0)</f>
        <v>0</v>
      </c>
      <c r="N1783" s="3">
        <f ca="1">IF($B1783&lt;&gt;"",SUMIF(INDIRECT("ИсходныеДанные!$"&amp;$K$4&amp;"$2:$"&amp;$K$4&amp;"$50000"),$B1783&amp;"#"&amp;N$6,INDIRECT("ИсходныеДанные!$J$2:$J$50000")),0)</f>
        <v>0</v>
      </c>
      <c r="O1783" s="3">
        <f ca="1">IF($B1783&lt;&gt;"",SUMIF(INDIRECT("ИсходныеДанные!$"&amp;$K$4&amp;"$2:$"&amp;$K$4&amp;"$50000"),$B1783&amp;"#"&amp;O$6,INDIRECT("ИсходныеДанные!$J$2:$J$50000")),0)</f>
        <v>0</v>
      </c>
      <c r="P1783" s="3">
        <f ca="1">IF($B1783&lt;&gt;"",SUMIF(INDIRECT("ИсходныеДанные!$"&amp;$K$4&amp;"$2:$"&amp;$K$4&amp;"$50000"),$B1783&amp;"#"&amp;P$6,INDIRECT("ИсходныеДанные!$J$2:$J$50000")),0)</f>
        <v>0</v>
      </c>
      <c r="Q1783" s="3">
        <f ca="1">IF($B1783&lt;&gt;"",SUMIF(INDIRECT("ИсходныеДанные!$"&amp;$K$4&amp;"$2:$"&amp;$K$4&amp;"$50000"),$B1783&amp;"#"&amp;Q$6,INDIRECT("ИсходныеДанные!$J$2:$J$50000")),0)</f>
        <v>0</v>
      </c>
      <c r="R1783" s="3">
        <f ca="1">IF($B1783&lt;&gt;"",SUMIF(INDIRECT("ИсходныеДанные!$"&amp;$K$4&amp;"$2:$"&amp;$K$4&amp;"$50000"),$B1783&amp;"#"&amp;R$6,INDIRECT("ИсходныеДанные!$J$2:$J$50000")),0)</f>
        <v>0</v>
      </c>
      <c r="S1783" s="3">
        <f ca="1">IF($B1783&lt;&gt;"",SUMIF(INDIRECT("ИсходныеДанные!$"&amp;$K$4&amp;"$2:$"&amp;$K$4&amp;"$50000"),$B1783&amp;"#"&amp;S$6,INDIRECT("ИсходныеДанные!$J$2:$J$50000")),0)</f>
        <v>0</v>
      </c>
      <c r="T1783" s="3">
        <f ca="1">IF($B1783&lt;&gt;"",SUMIF(INDIRECT("ИсходныеДанные!$"&amp;$K$4&amp;"$2:$"&amp;$K$4&amp;"$50000"),$B1783&amp;"#"&amp;T$6,INDIRECT("ИсходныеДанные!$J$2:$J$50000")),0)</f>
        <v>0</v>
      </c>
      <c r="U1783" s="3">
        <f ca="1">IF($B1783&lt;&gt;"",SUMIF(INDIRECT("ИсходныеДанные!$"&amp;$K$4&amp;"$2:$"&amp;$K$4&amp;"$50000"),$B1783&amp;"#"&amp;U$6,INDIRECT("ИсходныеДанные!$J$2:$J$50000")),0)</f>
        <v>0</v>
      </c>
      <c r="V1783" s="3">
        <f ca="1">IF($B1783&lt;&gt;"",SUMIF(INDIRECT("ИсходныеДанные!$"&amp;$K$4&amp;"$2:$"&amp;$K$4&amp;"$50000"),$B1783&amp;"#"&amp;V$6,INDIRECT("ИсходныеДанные!$J$2:$J$50000")),0)</f>
        <v>0</v>
      </c>
      <c r="W1783" s="16" t="e">
        <f ca="1">SUM(K1783:V1783)/Пофамильно!$R$1</f>
        <v>#DIV/0!</v>
      </c>
    </row>
    <row r="1784" spans="1:23" x14ac:dyDescent="0.25">
      <c r="A1784" s="10" t="str">
        <f t="shared" ca="1" si="29"/>
        <v>delete</v>
      </c>
      <c r="B1784" s="16" cm="1">
        <f t="array" aca="1" ref="B1784" ca="1">INDIRECT("УникальныеСписки!D"&amp;ROW()-$L$4)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14"/>
      <c r="G1784" s="81" t="str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84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84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84" t="str" cm="1">
        <f t="array" aca="1" ref="J1784" ca="1">_xlfn.XLOOKUP($B1784,INDIRECT(SUBSTITUTE("ИсходныеДанные!$где$2:$где$50000","где",$B$4)),INDIRECT(SUBSTITUTE("ИсходныеДанные!$что$2:$что$50000","что",J$4)),"",0,1)</f>
        <v/>
      </c>
      <c r="K1784" s="3">
        <f ca="1">IF($B1784&lt;&gt;"",SUMIF(INDIRECT("ИсходныеДанные!$"&amp;$K$4&amp;"$2:$"&amp;$K$4&amp;"$50000"),$B1784&amp;"#"&amp;K$6,INDIRECT("ИсходныеДанные!$J$2:$J$50000")),0)</f>
        <v>0</v>
      </c>
      <c r="L1784" s="3">
        <f ca="1">IF($B1784&lt;&gt;"",SUMIF(INDIRECT("ИсходныеДанные!$"&amp;$K$4&amp;"$2:$"&amp;$K$4&amp;"$50000"),$B1784&amp;"#"&amp;L$6,INDIRECT("ИсходныеДанные!$J$2:$J$50000")),0)</f>
        <v>0</v>
      </c>
      <c r="M1784" s="3">
        <f ca="1">IF($B1784&lt;&gt;"",SUMIF(INDIRECT("ИсходныеДанные!$"&amp;$K$4&amp;"$2:$"&amp;$K$4&amp;"$50000"),$B1784&amp;"#"&amp;M$6,INDIRECT("ИсходныеДанные!$J$2:$J$50000")),0)</f>
        <v>0</v>
      </c>
      <c r="N1784" s="3">
        <f ca="1">IF($B1784&lt;&gt;"",SUMIF(INDIRECT("ИсходныеДанные!$"&amp;$K$4&amp;"$2:$"&amp;$K$4&amp;"$50000"),$B1784&amp;"#"&amp;N$6,INDIRECT("ИсходныеДанные!$J$2:$J$50000")),0)</f>
        <v>0</v>
      </c>
      <c r="O1784" s="3">
        <f ca="1">IF($B1784&lt;&gt;"",SUMIF(INDIRECT("ИсходныеДанные!$"&amp;$K$4&amp;"$2:$"&amp;$K$4&amp;"$50000"),$B1784&amp;"#"&amp;O$6,INDIRECT("ИсходныеДанные!$J$2:$J$50000")),0)</f>
        <v>0</v>
      </c>
      <c r="P1784" s="3">
        <f ca="1">IF($B1784&lt;&gt;"",SUMIF(INDIRECT("ИсходныеДанные!$"&amp;$K$4&amp;"$2:$"&amp;$K$4&amp;"$50000"),$B1784&amp;"#"&amp;P$6,INDIRECT("ИсходныеДанные!$J$2:$J$50000")),0)</f>
        <v>0</v>
      </c>
      <c r="Q1784" s="3">
        <f ca="1">IF($B1784&lt;&gt;"",SUMIF(INDIRECT("ИсходныеДанные!$"&amp;$K$4&amp;"$2:$"&amp;$K$4&amp;"$50000"),$B1784&amp;"#"&amp;Q$6,INDIRECT("ИсходныеДанные!$J$2:$J$50000")),0)</f>
        <v>0</v>
      </c>
      <c r="R1784" s="3">
        <f ca="1">IF($B1784&lt;&gt;"",SUMIF(INDIRECT("ИсходныеДанные!$"&amp;$K$4&amp;"$2:$"&amp;$K$4&amp;"$50000"),$B1784&amp;"#"&amp;R$6,INDIRECT("ИсходныеДанные!$J$2:$J$50000")),0)</f>
        <v>0</v>
      </c>
      <c r="S1784" s="3">
        <f ca="1">IF($B1784&lt;&gt;"",SUMIF(INDIRECT("ИсходныеДанные!$"&amp;$K$4&amp;"$2:$"&amp;$K$4&amp;"$50000"),$B1784&amp;"#"&amp;S$6,INDIRECT("ИсходныеДанные!$J$2:$J$50000")),0)</f>
        <v>0</v>
      </c>
      <c r="T1784" s="3">
        <f ca="1">IF($B1784&lt;&gt;"",SUMIF(INDIRECT("ИсходныеДанные!$"&amp;$K$4&amp;"$2:$"&amp;$K$4&amp;"$50000"),$B1784&amp;"#"&amp;T$6,INDIRECT("ИсходныеДанные!$J$2:$J$50000")),0)</f>
        <v>0</v>
      </c>
      <c r="U1784" s="3">
        <f ca="1">IF($B1784&lt;&gt;"",SUMIF(INDIRECT("ИсходныеДанные!$"&amp;$K$4&amp;"$2:$"&amp;$K$4&amp;"$50000"),$B1784&amp;"#"&amp;U$6,INDIRECT("ИсходныеДанные!$J$2:$J$50000")),0)</f>
        <v>0</v>
      </c>
      <c r="V1784" s="3">
        <f ca="1">IF($B1784&lt;&gt;"",SUMIF(INDIRECT("ИсходныеДанные!$"&amp;$K$4&amp;"$2:$"&amp;$K$4&amp;"$50000"),$B1784&amp;"#"&amp;V$6,INDIRECT("ИсходныеДанные!$J$2:$J$50000")),0)</f>
        <v>0</v>
      </c>
      <c r="W1784" s="16" t="e">
        <f ca="1">SUM(K1784:V1784)/Пофамильно!$R$1</f>
        <v>#DIV/0!</v>
      </c>
    </row>
    <row r="1785" spans="1:23" x14ac:dyDescent="0.25">
      <c r="A1785" s="10" t="str">
        <f t="shared" ca="1" si="29"/>
        <v>delete</v>
      </c>
      <c r="B1785" s="16" cm="1">
        <f t="array" aca="1" ref="B1785" ca="1">INDIRECT("УникальныеСписки!D"&amp;ROW()-$L$4)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14"/>
      <c r="G1785" s="81" t="str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84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84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84" t="str" cm="1">
        <f t="array" aca="1" ref="J1785" ca="1">_xlfn.XLOOKUP($B1785,INDIRECT(SUBSTITUTE("ИсходныеДанные!$где$2:$где$50000","где",$B$4)),INDIRECT(SUBSTITUTE("ИсходныеДанные!$что$2:$что$50000","что",J$4)),"",0,1)</f>
        <v/>
      </c>
      <c r="K1785" s="3">
        <f ca="1">IF($B1785&lt;&gt;"",SUMIF(INDIRECT("ИсходныеДанные!$"&amp;$K$4&amp;"$2:$"&amp;$K$4&amp;"$50000"),$B1785&amp;"#"&amp;K$6,INDIRECT("ИсходныеДанные!$J$2:$J$50000")),0)</f>
        <v>0</v>
      </c>
      <c r="L1785" s="3">
        <f ca="1">IF($B1785&lt;&gt;"",SUMIF(INDIRECT("ИсходныеДанные!$"&amp;$K$4&amp;"$2:$"&amp;$K$4&amp;"$50000"),$B1785&amp;"#"&amp;L$6,INDIRECT("ИсходныеДанные!$J$2:$J$50000")),0)</f>
        <v>0</v>
      </c>
      <c r="M1785" s="3">
        <f ca="1">IF($B1785&lt;&gt;"",SUMIF(INDIRECT("ИсходныеДанные!$"&amp;$K$4&amp;"$2:$"&amp;$K$4&amp;"$50000"),$B1785&amp;"#"&amp;M$6,INDIRECT("ИсходныеДанные!$J$2:$J$50000")),0)</f>
        <v>0</v>
      </c>
      <c r="N1785" s="3">
        <f ca="1">IF($B1785&lt;&gt;"",SUMIF(INDIRECT("ИсходныеДанные!$"&amp;$K$4&amp;"$2:$"&amp;$K$4&amp;"$50000"),$B1785&amp;"#"&amp;N$6,INDIRECT("ИсходныеДанные!$J$2:$J$50000")),0)</f>
        <v>0</v>
      </c>
      <c r="O1785" s="3">
        <f ca="1">IF($B1785&lt;&gt;"",SUMIF(INDIRECT("ИсходныеДанные!$"&amp;$K$4&amp;"$2:$"&amp;$K$4&amp;"$50000"),$B1785&amp;"#"&amp;O$6,INDIRECT("ИсходныеДанные!$J$2:$J$50000")),0)</f>
        <v>0</v>
      </c>
      <c r="P1785" s="3">
        <f ca="1">IF($B1785&lt;&gt;"",SUMIF(INDIRECT("ИсходныеДанные!$"&amp;$K$4&amp;"$2:$"&amp;$K$4&amp;"$50000"),$B1785&amp;"#"&amp;P$6,INDIRECT("ИсходныеДанные!$J$2:$J$50000")),0)</f>
        <v>0</v>
      </c>
      <c r="Q1785" s="3">
        <f ca="1">IF($B1785&lt;&gt;"",SUMIF(INDIRECT("ИсходныеДанные!$"&amp;$K$4&amp;"$2:$"&amp;$K$4&amp;"$50000"),$B1785&amp;"#"&amp;Q$6,INDIRECT("ИсходныеДанные!$J$2:$J$50000")),0)</f>
        <v>0</v>
      </c>
      <c r="R1785" s="3">
        <f ca="1">IF($B1785&lt;&gt;"",SUMIF(INDIRECT("ИсходныеДанные!$"&amp;$K$4&amp;"$2:$"&amp;$K$4&amp;"$50000"),$B1785&amp;"#"&amp;R$6,INDIRECT("ИсходныеДанные!$J$2:$J$50000")),0)</f>
        <v>0</v>
      </c>
      <c r="S1785" s="3">
        <f ca="1">IF($B1785&lt;&gt;"",SUMIF(INDIRECT("ИсходныеДанные!$"&amp;$K$4&amp;"$2:$"&amp;$K$4&amp;"$50000"),$B1785&amp;"#"&amp;S$6,INDIRECT("ИсходныеДанные!$J$2:$J$50000")),0)</f>
        <v>0</v>
      </c>
      <c r="T1785" s="3">
        <f ca="1">IF($B1785&lt;&gt;"",SUMIF(INDIRECT("ИсходныеДанные!$"&amp;$K$4&amp;"$2:$"&amp;$K$4&amp;"$50000"),$B1785&amp;"#"&amp;T$6,INDIRECT("ИсходныеДанные!$J$2:$J$50000")),0)</f>
        <v>0</v>
      </c>
      <c r="U1785" s="3">
        <f ca="1">IF($B1785&lt;&gt;"",SUMIF(INDIRECT("ИсходныеДанные!$"&amp;$K$4&amp;"$2:$"&amp;$K$4&amp;"$50000"),$B1785&amp;"#"&amp;U$6,INDIRECT("ИсходныеДанные!$J$2:$J$50000")),0)</f>
        <v>0</v>
      </c>
      <c r="V1785" s="3">
        <f ca="1">IF($B1785&lt;&gt;"",SUMIF(INDIRECT("ИсходныеДанные!$"&amp;$K$4&amp;"$2:$"&amp;$K$4&amp;"$50000"),$B1785&amp;"#"&amp;V$6,INDIRECT("ИсходныеДанные!$J$2:$J$50000")),0)</f>
        <v>0</v>
      </c>
      <c r="W1785" s="16" t="e">
        <f ca="1">SUM(K1785:V1785)/Пофамильно!$R$1</f>
        <v>#DIV/0!</v>
      </c>
    </row>
    <row r="1786" spans="1:23" x14ac:dyDescent="0.25">
      <c r="A1786" s="10" t="str">
        <f t="shared" ca="1" si="29"/>
        <v>delete</v>
      </c>
      <c r="B1786" s="16" cm="1">
        <f t="array" aca="1" ref="B1786" ca="1">INDIRECT("УникальныеСписки!D"&amp;ROW()-$L$4)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14"/>
      <c r="G1786" s="81" t="str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84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84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84" t="str" cm="1">
        <f t="array" aca="1" ref="J1786" ca="1">_xlfn.XLOOKUP($B1786,INDIRECT(SUBSTITUTE("ИсходныеДанные!$где$2:$где$50000","где",$B$4)),INDIRECT(SUBSTITUTE("ИсходныеДанные!$что$2:$что$50000","что",J$4)),"",0,1)</f>
        <v/>
      </c>
      <c r="K1786" s="3">
        <f ca="1">IF($B1786&lt;&gt;"",SUMIF(INDIRECT("ИсходныеДанные!$"&amp;$K$4&amp;"$2:$"&amp;$K$4&amp;"$50000"),$B1786&amp;"#"&amp;K$6,INDIRECT("ИсходныеДанные!$J$2:$J$50000")),0)</f>
        <v>0</v>
      </c>
      <c r="L1786" s="3">
        <f ca="1">IF($B1786&lt;&gt;"",SUMIF(INDIRECT("ИсходныеДанные!$"&amp;$K$4&amp;"$2:$"&amp;$K$4&amp;"$50000"),$B1786&amp;"#"&amp;L$6,INDIRECT("ИсходныеДанные!$J$2:$J$50000")),0)</f>
        <v>0</v>
      </c>
      <c r="M1786" s="3">
        <f ca="1">IF($B1786&lt;&gt;"",SUMIF(INDIRECT("ИсходныеДанные!$"&amp;$K$4&amp;"$2:$"&amp;$K$4&amp;"$50000"),$B1786&amp;"#"&amp;M$6,INDIRECT("ИсходныеДанные!$J$2:$J$50000")),0)</f>
        <v>0</v>
      </c>
      <c r="N1786" s="3">
        <f ca="1">IF($B1786&lt;&gt;"",SUMIF(INDIRECT("ИсходныеДанные!$"&amp;$K$4&amp;"$2:$"&amp;$K$4&amp;"$50000"),$B1786&amp;"#"&amp;N$6,INDIRECT("ИсходныеДанные!$J$2:$J$50000")),0)</f>
        <v>0</v>
      </c>
      <c r="O1786" s="3">
        <f ca="1">IF($B1786&lt;&gt;"",SUMIF(INDIRECT("ИсходныеДанные!$"&amp;$K$4&amp;"$2:$"&amp;$K$4&amp;"$50000"),$B1786&amp;"#"&amp;O$6,INDIRECT("ИсходныеДанные!$J$2:$J$50000")),0)</f>
        <v>0</v>
      </c>
      <c r="P1786" s="3">
        <f ca="1">IF($B1786&lt;&gt;"",SUMIF(INDIRECT("ИсходныеДанные!$"&amp;$K$4&amp;"$2:$"&amp;$K$4&amp;"$50000"),$B1786&amp;"#"&amp;P$6,INDIRECT("ИсходныеДанные!$J$2:$J$50000")),0)</f>
        <v>0</v>
      </c>
      <c r="Q1786" s="3">
        <f ca="1">IF($B1786&lt;&gt;"",SUMIF(INDIRECT("ИсходныеДанные!$"&amp;$K$4&amp;"$2:$"&amp;$K$4&amp;"$50000"),$B1786&amp;"#"&amp;Q$6,INDIRECT("ИсходныеДанные!$J$2:$J$50000")),0)</f>
        <v>0</v>
      </c>
      <c r="R1786" s="3">
        <f ca="1">IF($B1786&lt;&gt;"",SUMIF(INDIRECT("ИсходныеДанные!$"&amp;$K$4&amp;"$2:$"&amp;$K$4&amp;"$50000"),$B1786&amp;"#"&amp;R$6,INDIRECT("ИсходныеДанные!$J$2:$J$50000")),0)</f>
        <v>0</v>
      </c>
      <c r="S1786" s="3">
        <f ca="1">IF($B1786&lt;&gt;"",SUMIF(INDIRECT("ИсходныеДанные!$"&amp;$K$4&amp;"$2:$"&amp;$K$4&amp;"$50000"),$B1786&amp;"#"&amp;S$6,INDIRECT("ИсходныеДанные!$J$2:$J$50000")),0)</f>
        <v>0</v>
      </c>
      <c r="T1786" s="3">
        <f ca="1">IF($B1786&lt;&gt;"",SUMIF(INDIRECT("ИсходныеДанные!$"&amp;$K$4&amp;"$2:$"&amp;$K$4&amp;"$50000"),$B1786&amp;"#"&amp;T$6,INDIRECT("ИсходныеДанные!$J$2:$J$50000")),0)</f>
        <v>0</v>
      </c>
      <c r="U1786" s="3">
        <f ca="1">IF($B1786&lt;&gt;"",SUMIF(INDIRECT("ИсходныеДанные!$"&amp;$K$4&amp;"$2:$"&amp;$K$4&amp;"$50000"),$B1786&amp;"#"&amp;U$6,INDIRECT("ИсходныеДанные!$J$2:$J$50000")),0)</f>
        <v>0</v>
      </c>
      <c r="V1786" s="3">
        <f ca="1">IF($B1786&lt;&gt;"",SUMIF(INDIRECT("ИсходныеДанные!$"&amp;$K$4&amp;"$2:$"&amp;$K$4&amp;"$50000"),$B1786&amp;"#"&amp;V$6,INDIRECT("ИсходныеДанные!$J$2:$J$50000")),0)</f>
        <v>0</v>
      </c>
      <c r="W1786" s="16" t="e">
        <f ca="1">SUM(K1786:V1786)/Пофамильно!$R$1</f>
        <v>#DIV/0!</v>
      </c>
    </row>
    <row r="1787" spans="1:23" x14ac:dyDescent="0.25">
      <c r="A1787" s="10" t="str">
        <f t="shared" ca="1" si="29"/>
        <v>delete</v>
      </c>
      <c r="B1787" s="16" cm="1">
        <f t="array" aca="1" ref="B1787" ca="1">INDIRECT("УникальныеСписки!D"&amp;ROW()-$L$4)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14"/>
      <c r="G1787" s="81" t="str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84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84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84" t="str" cm="1">
        <f t="array" aca="1" ref="J1787" ca="1">_xlfn.XLOOKUP($B1787,INDIRECT(SUBSTITUTE("ИсходныеДанные!$где$2:$где$50000","где",$B$4)),INDIRECT(SUBSTITUTE("ИсходныеДанные!$что$2:$что$50000","что",J$4)),"",0,1)</f>
        <v/>
      </c>
      <c r="K1787" s="3">
        <f ca="1">IF($B1787&lt;&gt;"",SUMIF(INDIRECT("ИсходныеДанные!$"&amp;$K$4&amp;"$2:$"&amp;$K$4&amp;"$50000"),$B1787&amp;"#"&amp;K$6,INDIRECT("ИсходныеДанные!$J$2:$J$50000")),0)</f>
        <v>0</v>
      </c>
      <c r="L1787" s="3">
        <f ca="1">IF($B1787&lt;&gt;"",SUMIF(INDIRECT("ИсходныеДанные!$"&amp;$K$4&amp;"$2:$"&amp;$K$4&amp;"$50000"),$B1787&amp;"#"&amp;L$6,INDIRECT("ИсходныеДанные!$J$2:$J$50000")),0)</f>
        <v>0</v>
      </c>
      <c r="M1787" s="3">
        <f ca="1">IF($B1787&lt;&gt;"",SUMIF(INDIRECT("ИсходныеДанные!$"&amp;$K$4&amp;"$2:$"&amp;$K$4&amp;"$50000"),$B1787&amp;"#"&amp;M$6,INDIRECT("ИсходныеДанные!$J$2:$J$50000")),0)</f>
        <v>0</v>
      </c>
      <c r="N1787" s="3">
        <f ca="1">IF($B1787&lt;&gt;"",SUMIF(INDIRECT("ИсходныеДанные!$"&amp;$K$4&amp;"$2:$"&amp;$K$4&amp;"$50000"),$B1787&amp;"#"&amp;N$6,INDIRECT("ИсходныеДанные!$J$2:$J$50000")),0)</f>
        <v>0</v>
      </c>
      <c r="O1787" s="3">
        <f ca="1">IF($B1787&lt;&gt;"",SUMIF(INDIRECT("ИсходныеДанные!$"&amp;$K$4&amp;"$2:$"&amp;$K$4&amp;"$50000"),$B1787&amp;"#"&amp;O$6,INDIRECT("ИсходныеДанные!$J$2:$J$50000")),0)</f>
        <v>0</v>
      </c>
      <c r="P1787" s="3">
        <f ca="1">IF($B1787&lt;&gt;"",SUMIF(INDIRECT("ИсходныеДанные!$"&amp;$K$4&amp;"$2:$"&amp;$K$4&amp;"$50000"),$B1787&amp;"#"&amp;P$6,INDIRECT("ИсходныеДанные!$J$2:$J$50000")),0)</f>
        <v>0</v>
      </c>
      <c r="Q1787" s="3">
        <f ca="1">IF($B1787&lt;&gt;"",SUMIF(INDIRECT("ИсходныеДанные!$"&amp;$K$4&amp;"$2:$"&amp;$K$4&amp;"$50000"),$B1787&amp;"#"&amp;Q$6,INDIRECT("ИсходныеДанные!$J$2:$J$50000")),0)</f>
        <v>0</v>
      </c>
      <c r="R1787" s="3">
        <f ca="1">IF($B1787&lt;&gt;"",SUMIF(INDIRECT("ИсходныеДанные!$"&amp;$K$4&amp;"$2:$"&amp;$K$4&amp;"$50000"),$B1787&amp;"#"&amp;R$6,INDIRECT("ИсходныеДанные!$J$2:$J$50000")),0)</f>
        <v>0</v>
      </c>
      <c r="S1787" s="3">
        <f ca="1">IF($B1787&lt;&gt;"",SUMIF(INDIRECT("ИсходныеДанные!$"&amp;$K$4&amp;"$2:$"&amp;$K$4&amp;"$50000"),$B1787&amp;"#"&amp;S$6,INDIRECT("ИсходныеДанные!$J$2:$J$50000")),0)</f>
        <v>0</v>
      </c>
      <c r="T1787" s="3">
        <f ca="1">IF($B1787&lt;&gt;"",SUMIF(INDIRECT("ИсходныеДанные!$"&amp;$K$4&amp;"$2:$"&amp;$K$4&amp;"$50000"),$B1787&amp;"#"&amp;T$6,INDIRECT("ИсходныеДанные!$J$2:$J$50000")),0)</f>
        <v>0</v>
      </c>
      <c r="U1787" s="3">
        <f ca="1">IF($B1787&lt;&gt;"",SUMIF(INDIRECT("ИсходныеДанные!$"&amp;$K$4&amp;"$2:$"&amp;$K$4&amp;"$50000"),$B1787&amp;"#"&amp;U$6,INDIRECT("ИсходныеДанные!$J$2:$J$50000")),0)</f>
        <v>0</v>
      </c>
      <c r="V1787" s="3">
        <f ca="1">IF($B1787&lt;&gt;"",SUMIF(INDIRECT("ИсходныеДанные!$"&amp;$K$4&amp;"$2:$"&amp;$K$4&amp;"$50000"),$B1787&amp;"#"&amp;V$6,INDIRECT("ИсходныеДанные!$J$2:$J$50000")),0)</f>
        <v>0</v>
      </c>
      <c r="W1787" s="16" t="e">
        <f ca="1">SUM(K1787:V1787)/Пофамильно!$R$1</f>
        <v>#DIV/0!</v>
      </c>
    </row>
    <row r="1788" spans="1:23" x14ac:dyDescent="0.25">
      <c r="A1788" s="10" t="str">
        <f t="shared" ca="1" si="29"/>
        <v>delete</v>
      </c>
      <c r="B1788" s="16" cm="1">
        <f t="array" aca="1" ref="B1788" ca="1">INDIRECT("УникальныеСписки!D"&amp;ROW()-$L$4)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14"/>
      <c r="G1788" s="81" t="str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84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84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84" t="str" cm="1">
        <f t="array" aca="1" ref="J1788" ca="1">_xlfn.XLOOKUP($B1788,INDIRECT(SUBSTITUTE("ИсходныеДанные!$где$2:$где$50000","где",$B$4)),INDIRECT(SUBSTITUTE("ИсходныеДанные!$что$2:$что$50000","что",J$4)),"",0,1)</f>
        <v/>
      </c>
      <c r="K1788" s="3">
        <f ca="1">IF($B1788&lt;&gt;"",SUMIF(INDIRECT("ИсходныеДанные!$"&amp;$K$4&amp;"$2:$"&amp;$K$4&amp;"$50000"),$B1788&amp;"#"&amp;K$6,INDIRECT("ИсходныеДанные!$J$2:$J$50000")),0)</f>
        <v>0</v>
      </c>
      <c r="L1788" s="3">
        <f ca="1">IF($B1788&lt;&gt;"",SUMIF(INDIRECT("ИсходныеДанные!$"&amp;$K$4&amp;"$2:$"&amp;$K$4&amp;"$50000"),$B1788&amp;"#"&amp;L$6,INDIRECT("ИсходныеДанные!$J$2:$J$50000")),0)</f>
        <v>0</v>
      </c>
      <c r="M1788" s="3">
        <f ca="1">IF($B1788&lt;&gt;"",SUMIF(INDIRECT("ИсходныеДанные!$"&amp;$K$4&amp;"$2:$"&amp;$K$4&amp;"$50000"),$B1788&amp;"#"&amp;M$6,INDIRECT("ИсходныеДанные!$J$2:$J$50000")),0)</f>
        <v>0</v>
      </c>
      <c r="N1788" s="3">
        <f ca="1">IF($B1788&lt;&gt;"",SUMIF(INDIRECT("ИсходныеДанные!$"&amp;$K$4&amp;"$2:$"&amp;$K$4&amp;"$50000"),$B1788&amp;"#"&amp;N$6,INDIRECT("ИсходныеДанные!$J$2:$J$50000")),0)</f>
        <v>0</v>
      </c>
      <c r="O1788" s="3">
        <f ca="1">IF($B1788&lt;&gt;"",SUMIF(INDIRECT("ИсходныеДанные!$"&amp;$K$4&amp;"$2:$"&amp;$K$4&amp;"$50000"),$B1788&amp;"#"&amp;O$6,INDIRECT("ИсходныеДанные!$J$2:$J$50000")),0)</f>
        <v>0</v>
      </c>
      <c r="P1788" s="3">
        <f ca="1">IF($B1788&lt;&gt;"",SUMIF(INDIRECT("ИсходныеДанные!$"&amp;$K$4&amp;"$2:$"&amp;$K$4&amp;"$50000"),$B1788&amp;"#"&amp;P$6,INDIRECT("ИсходныеДанные!$J$2:$J$50000")),0)</f>
        <v>0</v>
      </c>
      <c r="Q1788" s="3">
        <f ca="1">IF($B1788&lt;&gt;"",SUMIF(INDIRECT("ИсходныеДанные!$"&amp;$K$4&amp;"$2:$"&amp;$K$4&amp;"$50000"),$B1788&amp;"#"&amp;Q$6,INDIRECT("ИсходныеДанные!$J$2:$J$50000")),0)</f>
        <v>0</v>
      </c>
      <c r="R1788" s="3">
        <f ca="1">IF($B1788&lt;&gt;"",SUMIF(INDIRECT("ИсходныеДанные!$"&amp;$K$4&amp;"$2:$"&amp;$K$4&amp;"$50000"),$B1788&amp;"#"&amp;R$6,INDIRECT("ИсходныеДанные!$J$2:$J$50000")),0)</f>
        <v>0</v>
      </c>
      <c r="S1788" s="3">
        <f ca="1">IF($B1788&lt;&gt;"",SUMIF(INDIRECT("ИсходныеДанные!$"&amp;$K$4&amp;"$2:$"&amp;$K$4&amp;"$50000"),$B1788&amp;"#"&amp;S$6,INDIRECT("ИсходныеДанные!$J$2:$J$50000")),0)</f>
        <v>0</v>
      </c>
      <c r="T1788" s="3">
        <f ca="1">IF($B1788&lt;&gt;"",SUMIF(INDIRECT("ИсходныеДанные!$"&amp;$K$4&amp;"$2:$"&amp;$K$4&amp;"$50000"),$B1788&amp;"#"&amp;T$6,INDIRECT("ИсходныеДанные!$J$2:$J$50000")),0)</f>
        <v>0</v>
      </c>
      <c r="U1788" s="3">
        <f ca="1">IF($B1788&lt;&gt;"",SUMIF(INDIRECT("ИсходныеДанные!$"&amp;$K$4&amp;"$2:$"&amp;$K$4&amp;"$50000"),$B1788&amp;"#"&amp;U$6,INDIRECT("ИсходныеДанные!$J$2:$J$50000")),0)</f>
        <v>0</v>
      </c>
      <c r="V1788" s="3">
        <f ca="1">IF($B1788&lt;&gt;"",SUMIF(INDIRECT("ИсходныеДанные!$"&amp;$K$4&amp;"$2:$"&amp;$K$4&amp;"$50000"),$B1788&amp;"#"&amp;V$6,INDIRECT("ИсходныеДанные!$J$2:$J$50000")),0)</f>
        <v>0</v>
      </c>
      <c r="W1788" s="16" t="e">
        <f ca="1">SUM(K1788:V1788)/Пофамильно!$R$1</f>
        <v>#DIV/0!</v>
      </c>
    </row>
    <row r="1789" spans="1:23" x14ac:dyDescent="0.25">
      <c r="A1789" s="10" t="str">
        <f t="shared" ca="1" si="29"/>
        <v>delete</v>
      </c>
      <c r="B1789" s="16" cm="1">
        <f t="array" aca="1" ref="B1789" ca="1">INDIRECT("УникальныеСписки!D"&amp;ROW()-$L$4)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14"/>
      <c r="G1789" s="81" t="str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84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84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84" t="str" cm="1">
        <f t="array" aca="1" ref="J1789" ca="1">_xlfn.XLOOKUP($B1789,INDIRECT(SUBSTITUTE("ИсходныеДанные!$где$2:$где$50000","где",$B$4)),INDIRECT(SUBSTITUTE("ИсходныеДанные!$что$2:$что$50000","что",J$4)),"",0,1)</f>
        <v/>
      </c>
      <c r="K1789" s="3">
        <f ca="1">IF($B1789&lt;&gt;"",SUMIF(INDIRECT("ИсходныеДанные!$"&amp;$K$4&amp;"$2:$"&amp;$K$4&amp;"$50000"),$B1789&amp;"#"&amp;K$6,INDIRECT("ИсходныеДанные!$J$2:$J$50000")),0)</f>
        <v>0</v>
      </c>
      <c r="L1789" s="3">
        <f ca="1">IF($B1789&lt;&gt;"",SUMIF(INDIRECT("ИсходныеДанные!$"&amp;$K$4&amp;"$2:$"&amp;$K$4&amp;"$50000"),$B1789&amp;"#"&amp;L$6,INDIRECT("ИсходныеДанные!$J$2:$J$50000")),0)</f>
        <v>0</v>
      </c>
      <c r="M1789" s="3">
        <f ca="1">IF($B1789&lt;&gt;"",SUMIF(INDIRECT("ИсходныеДанные!$"&amp;$K$4&amp;"$2:$"&amp;$K$4&amp;"$50000"),$B1789&amp;"#"&amp;M$6,INDIRECT("ИсходныеДанные!$J$2:$J$50000")),0)</f>
        <v>0</v>
      </c>
      <c r="N1789" s="3">
        <f ca="1">IF($B1789&lt;&gt;"",SUMIF(INDIRECT("ИсходныеДанные!$"&amp;$K$4&amp;"$2:$"&amp;$K$4&amp;"$50000"),$B1789&amp;"#"&amp;N$6,INDIRECT("ИсходныеДанные!$J$2:$J$50000")),0)</f>
        <v>0</v>
      </c>
      <c r="O1789" s="3">
        <f ca="1">IF($B1789&lt;&gt;"",SUMIF(INDIRECT("ИсходныеДанные!$"&amp;$K$4&amp;"$2:$"&amp;$K$4&amp;"$50000"),$B1789&amp;"#"&amp;O$6,INDIRECT("ИсходныеДанные!$J$2:$J$50000")),0)</f>
        <v>0</v>
      </c>
      <c r="P1789" s="3">
        <f ca="1">IF($B1789&lt;&gt;"",SUMIF(INDIRECT("ИсходныеДанные!$"&amp;$K$4&amp;"$2:$"&amp;$K$4&amp;"$50000"),$B1789&amp;"#"&amp;P$6,INDIRECT("ИсходныеДанные!$J$2:$J$50000")),0)</f>
        <v>0</v>
      </c>
      <c r="Q1789" s="3">
        <f ca="1">IF($B1789&lt;&gt;"",SUMIF(INDIRECT("ИсходныеДанные!$"&amp;$K$4&amp;"$2:$"&amp;$K$4&amp;"$50000"),$B1789&amp;"#"&amp;Q$6,INDIRECT("ИсходныеДанные!$J$2:$J$50000")),0)</f>
        <v>0</v>
      </c>
      <c r="R1789" s="3">
        <f ca="1">IF($B1789&lt;&gt;"",SUMIF(INDIRECT("ИсходныеДанные!$"&amp;$K$4&amp;"$2:$"&amp;$K$4&amp;"$50000"),$B1789&amp;"#"&amp;R$6,INDIRECT("ИсходныеДанные!$J$2:$J$50000")),0)</f>
        <v>0</v>
      </c>
      <c r="S1789" s="3">
        <f ca="1">IF($B1789&lt;&gt;"",SUMIF(INDIRECT("ИсходныеДанные!$"&amp;$K$4&amp;"$2:$"&amp;$K$4&amp;"$50000"),$B1789&amp;"#"&amp;S$6,INDIRECT("ИсходныеДанные!$J$2:$J$50000")),0)</f>
        <v>0</v>
      </c>
      <c r="T1789" s="3">
        <f ca="1">IF($B1789&lt;&gt;"",SUMIF(INDIRECT("ИсходныеДанные!$"&amp;$K$4&amp;"$2:$"&amp;$K$4&amp;"$50000"),$B1789&amp;"#"&amp;T$6,INDIRECT("ИсходныеДанные!$J$2:$J$50000")),0)</f>
        <v>0</v>
      </c>
      <c r="U1789" s="3">
        <f ca="1">IF($B1789&lt;&gt;"",SUMIF(INDIRECT("ИсходныеДанные!$"&amp;$K$4&amp;"$2:$"&amp;$K$4&amp;"$50000"),$B1789&amp;"#"&amp;U$6,INDIRECT("ИсходныеДанные!$J$2:$J$50000")),0)</f>
        <v>0</v>
      </c>
      <c r="V1789" s="3">
        <f ca="1">IF($B1789&lt;&gt;"",SUMIF(INDIRECT("ИсходныеДанные!$"&amp;$K$4&amp;"$2:$"&amp;$K$4&amp;"$50000"),$B1789&amp;"#"&amp;V$6,INDIRECT("ИсходныеДанные!$J$2:$J$50000")),0)</f>
        <v>0</v>
      </c>
      <c r="W1789" s="16" t="e">
        <f ca="1">SUM(K1789:V1789)/Пофамильно!$R$1</f>
        <v>#DIV/0!</v>
      </c>
    </row>
    <row r="1790" spans="1:23" x14ac:dyDescent="0.25">
      <c r="A1790" s="10" t="str">
        <f t="shared" ca="1" si="29"/>
        <v>delete</v>
      </c>
      <c r="B1790" s="16" cm="1">
        <f t="array" aca="1" ref="B1790" ca="1">INDIRECT("УникальныеСписки!D"&amp;ROW()-$L$4)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14"/>
      <c r="G1790" s="81" t="str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84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84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84" t="str" cm="1">
        <f t="array" aca="1" ref="J1790" ca="1">_xlfn.XLOOKUP($B1790,INDIRECT(SUBSTITUTE("ИсходныеДанные!$где$2:$где$50000","где",$B$4)),INDIRECT(SUBSTITUTE("ИсходныеДанные!$что$2:$что$50000","что",J$4)),"",0,1)</f>
        <v/>
      </c>
      <c r="K1790" s="3">
        <f ca="1">IF($B1790&lt;&gt;"",SUMIF(INDIRECT("ИсходныеДанные!$"&amp;$K$4&amp;"$2:$"&amp;$K$4&amp;"$50000"),$B1790&amp;"#"&amp;K$6,INDIRECT("ИсходныеДанные!$J$2:$J$50000")),0)</f>
        <v>0</v>
      </c>
      <c r="L1790" s="3">
        <f ca="1">IF($B1790&lt;&gt;"",SUMIF(INDIRECT("ИсходныеДанные!$"&amp;$K$4&amp;"$2:$"&amp;$K$4&amp;"$50000"),$B1790&amp;"#"&amp;L$6,INDIRECT("ИсходныеДанные!$J$2:$J$50000")),0)</f>
        <v>0</v>
      </c>
      <c r="M1790" s="3">
        <f ca="1">IF($B1790&lt;&gt;"",SUMIF(INDIRECT("ИсходныеДанные!$"&amp;$K$4&amp;"$2:$"&amp;$K$4&amp;"$50000"),$B1790&amp;"#"&amp;M$6,INDIRECT("ИсходныеДанные!$J$2:$J$50000")),0)</f>
        <v>0</v>
      </c>
      <c r="N1790" s="3">
        <f ca="1">IF($B1790&lt;&gt;"",SUMIF(INDIRECT("ИсходныеДанные!$"&amp;$K$4&amp;"$2:$"&amp;$K$4&amp;"$50000"),$B1790&amp;"#"&amp;N$6,INDIRECT("ИсходныеДанные!$J$2:$J$50000")),0)</f>
        <v>0</v>
      </c>
      <c r="O1790" s="3">
        <f ca="1">IF($B1790&lt;&gt;"",SUMIF(INDIRECT("ИсходныеДанные!$"&amp;$K$4&amp;"$2:$"&amp;$K$4&amp;"$50000"),$B1790&amp;"#"&amp;O$6,INDIRECT("ИсходныеДанные!$J$2:$J$50000")),0)</f>
        <v>0</v>
      </c>
      <c r="P1790" s="3">
        <f ca="1">IF($B1790&lt;&gt;"",SUMIF(INDIRECT("ИсходныеДанные!$"&amp;$K$4&amp;"$2:$"&amp;$K$4&amp;"$50000"),$B1790&amp;"#"&amp;P$6,INDIRECT("ИсходныеДанные!$J$2:$J$50000")),0)</f>
        <v>0</v>
      </c>
      <c r="Q1790" s="3">
        <f ca="1">IF($B1790&lt;&gt;"",SUMIF(INDIRECT("ИсходныеДанные!$"&amp;$K$4&amp;"$2:$"&amp;$K$4&amp;"$50000"),$B1790&amp;"#"&amp;Q$6,INDIRECT("ИсходныеДанные!$J$2:$J$50000")),0)</f>
        <v>0</v>
      </c>
      <c r="R1790" s="3">
        <f ca="1">IF($B1790&lt;&gt;"",SUMIF(INDIRECT("ИсходныеДанные!$"&amp;$K$4&amp;"$2:$"&amp;$K$4&amp;"$50000"),$B1790&amp;"#"&amp;R$6,INDIRECT("ИсходныеДанные!$J$2:$J$50000")),0)</f>
        <v>0</v>
      </c>
      <c r="S1790" s="3">
        <f ca="1">IF($B1790&lt;&gt;"",SUMIF(INDIRECT("ИсходныеДанные!$"&amp;$K$4&amp;"$2:$"&amp;$K$4&amp;"$50000"),$B1790&amp;"#"&amp;S$6,INDIRECT("ИсходныеДанные!$J$2:$J$50000")),0)</f>
        <v>0</v>
      </c>
      <c r="T1790" s="3">
        <f ca="1">IF($B1790&lt;&gt;"",SUMIF(INDIRECT("ИсходныеДанные!$"&amp;$K$4&amp;"$2:$"&amp;$K$4&amp;"$50000"),$B1790&amp;"#"&amp;T$6,INDIRECT("ИсходныеДанные!$J$2:$J$50000")),0)</f>
        <v>0</v>
      </c>
      <c r="U1790" s="3">
        <f ca="1">IF($B1790&lt;&gt;"",SUMIF(INDIRECT("ИсходныеДанные!$"&amp;$K$4&amp;"$2:$"&amp;$K$4&amp;"$50000"),$B1790&amp;"#"&amp;U$6,INDIRECT("ИсходныеДанные!$J$2:$J$50000")),0)</f>
        <v>0</v>
      </c>
      <c r="V1790" s="3">
        <f ca="1">IF($B1790&lt;&gt;"",SUMIF(INDIRECT("ИсходныеДанные!$"&amp;$K$4&amp;"$2:$"&amp;$K$4&amp;"$50000"),$B1790&amp;"#"&amp;V$6,INDIRECT("ИсходныеДанные!$J$2:$J$50000")),0)</f>
        <v>0</v>
      </c>
      <c r="W1790" s="16" t="e">
        <f ca="1">SUM(K1790:V1790)/Пофамильно!$R$1</f>
        <v>#DIV/0!</v>
      </c>
    </row>
    <row r="1791" spans="1:23" x14ac:dyDescent="0.25">
      <c r="A1791" s="10" t="str">
        <f t="shared" ca="1" si="29"/>
        <v>delete</v>
      </c>
      <c r="B1791" s="16" cm="1">
        <f t="array" aca="1" ref="B1791" ca="1">INDIRECT("УникальныеСписки!D"&amp;ROW()-$L$4)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14"/>
      <c r="G1791" s="81" t="str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84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84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84" t="str" cm="1">
        <f t="array" aca="1" ref="J1791" ca="1">_xlfn.XLOOKUP($B1791,INDIRECT(SUBSTITUTE("ИсходныеДанные!$где$2:$где$50000","где",$B$4)),INDIRECT(SUBSTITUTE("ИсходныеДанные!$что$2:$что$50000","что",J$4)),"",0,1)</f>
        <v/>
      </c>
      <c r="K1791" s="3">
        <f ca="1">IF($B1791&lt;&gt;"",SUMIF(INDIRECT("ИсходныеДанные!$"&amp;$K$4&amp;"$2:$"&amp;$K$4&amp;"$50000"),$B1791&amp;"#"&amp;K$6,INDIRECT("ИсходныеДанные!$J$2:$J$50000")),0)</f>
        <v>0</v>
      </c>
      <c r="L1791" s="3">
        <f ca="1">IF($B1791&lt;&gt;"",SUMIF(INDIRECT("ИсходныеДанные!$"&amp;$K$4&amp;"$2:$"&amp;$K$4&amp;"$50000"),$B1791&amp;"#"&amp;L$6,INDIRECT("ИсходныеДанные!$J$2:$J$50000")),0)</f>
        <v>0</v>
      </c>
      <c r="M1791" s="3">
        <f ca="1">IF($B1791&lt;&gt;"",SUMIF(INDIRECT("ИсходныеДанные!$"&amp;$K$4&amp;"$2:$"&amp;$K$4&amp;"$50000"),$B1791&amp;"#"&amp;M$6,INDIRECT("ИсходныеДанные!$J$2:$J$50000")),0)</f>
        <v>0</v>
      </c>
      <c r="N1791" s="3">
        <f ca="1">IF($B1791&lt;&gt;"",SUMIF(INDIRECT("ИсходныеДанные!$"&amp;$K$4&amp;"$2:$"&amp;$K$4&amp;"$50000"),$B1791&amp;"#"&amp;N$6,INDIRECT("ИсходныеДанные!$J$2:$J$50000")),0)</f>
        <v>0</v>
      </c>
      <c r="O1791" s="3">
        <f ca="1">IF($B1791&lt;&gt;"",SUMIF(INDIRECT("ИсходныеДанные!$"&amp;$K$4&amp;"$2:$"&amp;$K$4&amp;"$50000"),$B1791&amp;"#"&amp;O$6,INDIRECT("ИсходныеДанные!$J$2:$J$50000")),0)</f>
        <v>0</v>
      </c>
      <c r="P1791" s="3">
        <f ca="1">IF($B1791&lt;&gt;"",SUMIF(INDIRECT("ИсходныеДанные!$"&amp;$K$4&amp;"$2:$"&amp;$K$4&amp;"$50000"),$B1791&amp;"#"&amp;P$6,INDIRECT("ИсходныеДанные!$J$2:$J$50000")),0)</f>
        <v>0</v>
      </c>
      <c r="Q1791" s="3">
        <f ca="1">IF($B1791&lt;&gt;"",SUMIF(INDIRECT("ИсходныеДанные!$"&amp;$K$4&amp;"$2:$"&amp;$K$4&amp;"$50000"),$B1791&amp;"#"&amp;Q$6,INDIRECT("ИсходныеДанные!$J$2:$J$50000")),0)</f>
        <v>0</v>
      </c>
      <c r="R1791" s="3">
        <f ca="1">IF($B1791&lt;&gt;"",SUMIF(INDIRECT("ИсходныеДанные!$"&amp;$K$4&amp;"$2:$"&amp;$K$4&amp;"$50000"),$B1791&amp;"#"&amp;R$6,INDIRECT("ИсходныеДанные!$J$2:$J$50000")),0)</f>
        <v>0</v>
      </c>
      <c r="S1791" s="3">
        <f ca="1">IF($B1791&lt;&gt;"",SUMIF(INDIRECT("ИсходныеДанные!$"&amp;$K$4&amp;"$2:$"&amp;$K$4&amp;"$50000"),$B1791&amp;"#"&amp;S$6,INDIRECT("ИсходныеДанные!$J$2:$J$50000")),0)</f>
        <v>0</v>
      </c>
      <c r="T1791" s="3">
        <f ca="1">IF($B1791&lt;&gt;"",SUMIF(INDIRECT("ИсходныеДанные!$"&amp;$K$4&amp;"$2:$"&amp;$K$4&amp;"$50000"),$B1791&amp;"#"&amp;T$6,INDIRECT("ИсходныеДанные!$J$2:$J$50000")),0)</f>
        <v>0</v>
      </c>
      <c r="U1791" s="3">
        <f ca="1">IF($B1791&lt;&gt;"",SUMIF(INDIRECT("ИсходныеДанные!$"&amp;$K$4&amp;"$2:$"&amp;$K$4&amp;"$50000"),$B1791&amp;"#"&amp;U$6,INDIRECT("ИсходныеДанные!$J$2:$J$50000")),0)</f>
        <v>0</v>
      </c>
      <c r="V1791" s="3">
        <f ca="1">IF($B1791&lt;&gt;"",SUMIF(INDIRECT("ИсходныеДанные!$"&amp;$K$4&amp;"$2:$"&amp;$K$4&amp;"$50000"),$B1791&amp;"#"&amp;V$6,INDIRECT("ИсходныеДанные!$J$2:$J$50000")),0)</f>
        <v>0</v>
      </c>
      <c r="W1791" s="16" t="e">
        <f ca="1">SUM(K1791:V1791)/Пофамильно!$R$1</f>
        <v>#DIV/0!</v>
      </c>
    </row>
    <row r="1792" spans="1:23" x14ac:dyDescent="0.25">
      <c r="A1792" s="10" t="str">
        <f t="shared" ca="1" si="29"/>
        <v>delete</v>
      </c>
      <c r="B1792" s="16" cm="1">
        <f t="array" aca="1" ref="B1792" ca="1">INDIRECT("УникальныеСписки!D"&amp;ROW()-$L$4)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14"/>
      <c r="G1792" s="81" t="str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84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84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84" t="str" cm="1">
        <f t="array" aca="1" ref="J1792" ca="1">_xlfn.XLOOKUP($B1792,INDIRECT(SUBSTITUTE("ИсходныеДанные!$где$2:$где$50000","где",$B$4)),INDIRECT(SUBSTITUTE("ИсходныеДанные!$что$2:$что$50000","что",J$4)),"",0,1)</f>
        <v/>
      </c>
      <c r="K1792" s="3">
        <f ca="1">IF($B1792&lt;&gt;"",SUMIF(INDIRECT("ИсходныеДанные!$"&amp;$K$4&amp;"$2:$"&amp;$K$4&amp;"$50000"),$B1792&amp;"#"&amp;K$6,INDIRECT("ИсходныеДанные!$J$2:$J$50000")),0)</f>
        <v>0</v>
      </c>
      <c r="L1792" s="3">
        <f ca="1">IF($B1792&lt;&gt;"",SUMIF(INDIRECT("ИсходныеДанные!$"&amp;$K$4&amp;"$2:$"&amp;$K$4&amp;"$50000"),$B1792&amp;"#"&amp;L$6,INDIRECT("ИсходныеДанные!$J$2:$J$50000")),0)</f>
        <v>0</v>
      </c>
      <c r="M1792" s="3">
        <f ca="1">IF($B1792&lt;&gt;"",SUMIF(INDIRECT("ИсходныеДанные!$"&amp;$K$4&amp;"$2:$"&amp;$K$4&amp;"$50000"),$B1792&amp;"#"&amp;M$6,INDIRECT("ИсходныеДанные!$J$2:$J$50000")),0)</f>
        <v>0</v>
      </c>
      <c r="N1792" s="3">
        <f ca="1">IF($B1792&lt;&gt;"",SUMIF(INDIRECT("ИсходныеДанные!$"&amp;$K$4&amp;"$2:$"&amp;$K$4&amp;"$50000"),$B1792&amp;"#"&amp;N$6,INDIRECT("ИсходныеДанные!$J$2:$J$50000")),0)</f>
        <v>0</v>
      </c>
      <c r="O1792" s="3">
        <f ca="1">IF($B1792&lt;&gt;"",SUMIF(INDIRECT("ИсходныеДанные!$"&amp;$K$4&amp;"$2:$"&amp;$K$4&amp;"$50000"),$B1792&amp;"#"&amp;O$6,INDIRECT("ИсходныеДанные!$J$2:$J$50000")),0)</f>
        <v>0</v>
      </c>
      <c r="P1792" s="3">
        <f ca="1">IF($B1792&lt;&gt;"",SUMIF(INDIRECT("ИсходныеДанные!$"&amp;$K$4&amp;"$2:$"&amp;$K$4&amp;"$50000"),$B1792&amp;"#"&amp;P$6,INDIRECT("ИсходныеДанные!$J$2:$J$50000")),0)</f>
        <v>0</v>
      </c>
      <c r="Q1792" s="3">
        <f ca="1">IF($B1792&lt;&gt;"",SUMIF(INDIRECT("ИсходныеДанные!$"&amp;$K$4&amp;"$2:$"&amp;$K$4&amp;"$50000"),$B1792&amp;"#"&amp;Q$6,INDIRECT("ИсходныеДанные!$J$2:$J$50000")),0)</f>
        <v>0</v>
      </c>
      <c r="R1792" s="3">
        <f ca="1">IF($B1792&lt;&gt;"",SUMIF(INDIRECT("ИсходныеДанные!$"&amp;$K$4&amp;"$2:$"&amp;$K$4&amp;"$50000"),$B1792&amp;"#"&amp;R$6,INDIRECT("ИсходныеДанные!$J$2:$J$50000")),0)</f>
        <v>0</v>
      </c>
      <c r="S1792" s="3">
        <f ca="1">IF($B1792&lt;&gt;"",SUMIF(INDIRECT("ИсходныеДанные!$"&amp;$K$4&amp;"$2:$"&amp;$K$4&amp;"$50000"),$B1792&amp;"#"&amp;S$6,INDIRECT("ИсходныеДанные!$J$2:$J$50000")),0)</f>
        <v>0</v>
      </c>
      <c r="T1792" s="3">
        <f ca="1">IF($B1792&lt;&gt;"",SUMIF(INDIRECT("ИсходныеДанные!$"&amp;$K$4&amp;"$2:$"&amp;$K$4&amp;"$50000"),$B1792&amp;"#"&amp;T$6,INDIRECT("ИсходныеДанные!$J$2:$J$50000")),0)</f>
        <v>0</v>
      </c>
      <c r="U1792" s="3">
        <f ca="1">IF($B1792&lt;&gt;"",SUMIF(INDIRECT("ИсходныеДанные!$"&amp;$K$4&amp;"$2:$"&amp;$K$4&amp;"$50000"),$B1792&amp;"#"&amp;U$6,INDIRECT("ИсходныеДанные!$J$2:$J$50000")),0)</f>
        <v>0</v>
      </c>
      <c r="V1792" s="3">
        <f ca="1">IF($B1792&lt;&gt;"",SUMIF(INDIRECT("ИсходныеДанные!$"&amp;$K$4&amp;"$2:$"&amp;$K$4&amp;"$50000"),$B1792&amp;"#"&amp;V$6,INDIRECT("ИсходныеДанные!$J$2:$J$50000")),0)</f>
        <v>0</v>
      </c>
      <c r="W1792" s="16" t="e">
        <f ca="1">SUM(K1792:V1792)/Пофамильно!$R$1</f>
        <v>#DIV/0!</v>
      </c>
    </row>
    <row r="1793" spans="1:23" x14ac:dyDescent="0.25">
      <c r="A1793" s="10" t="str">
        <f t="shared" ca="1" si="29"/>
        <v>delete</v>
      </c>
      <c r="B1793" s="16" cm="1">
        <f t="array" aca="1" ref="B1793" ca="1">INDIRECT("УникальныеСписки!D"&amp;ROW()-$L$4)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14"/>
      <c r="G1793" s="81" t="str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84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84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84" t="str" cm="1">
        <f t="array" aca="1" ref="J1793" ca="1">_xlfn.XLOOKUP($B1793,INDIRECT(SUBSTITUTE("ИсходныеДанные!$где$2:$где$50000","где",$B$4)),INDIRECT(SUBSTITUTE("ИсходныеДанные!$что$2:$что$50000","что",J$4)),"",0,1)</f>
        <v/>
      </c>
      <c r="K1793" s="3">
        <f ca="1">IF($B1793&lt;&gt;"",SUMIF(INDIRECT("ИсходныеДанные!$"&amp;$K$4&amp;"$2:$"&amp;$K$4&amp;"$50000"),$B1793&amp;"#"&amp;K$6,INDIRECT("ИсходныеДанные!$J$2:$J$50000")),0)</f>
        <v>0</v>
      </c>
      <c r="L1793" s="3">
        <f ca="1">IF($B1793&lt;&gt;"",SUMIF(INDIRECT("ИсходныеДанные!$"&amp;$K$4&amp;"$2:$"&amp;$K$4&amp;"$50000"),$B1793&amp;"#"&amp;L$6,INDIRECT("ИсходныеДанные!$J$2:$J$50000")),0)</f>
        <v>0</v>
      </c>
      <c r="M1793" s="3">
        <f ca="1">IF($B1793&lt;&gt;"",SUMIF(INDIRECT("ИсходныеДанные!$"&amp;$K$4&amp;"$2:$"&amp;$K$4&amp;"$50000"),$B1793&amp;"#"&amp;M$6,INDIRECT("ИсходныеДанные!$J$2:$J$50000")),0)</f>
        <v>0</v>
      </c>
      <c r="N1793" s="3">
        <f ca="1">IF($B1793&lt;&gt;"",SUMIF(INDIRECT("ИсходныеДанные!$"&amp;$K$4&amp;"$2:$"&amp;$K$4&amp;"$50000"),$B1793&amp;"#"&amp;N$6,INDIRECT("ИсходныеДанные!$J$2:$J$50000")),0)</f>
        <v>0</v>
      </c>
      <c r="O1793" s="3">
        <f ca="1">IF($B1793&lt;&gt;"",SUMIF(INDIRECT("ИсходныеДанные!$"&amp;$K$4&amp;"$2:$"&amp;$K$4&amp;"$50000"),$B1793&amp;"#"&amp;O$6,INDIRECT("ИсходныеДанные!$J$2:$J$50000")),0)</f>
        <v>0</v>
      </c>
      <c r="P1793" s="3">
        <f ca="1">IF($B1793&lt;&gt;"",SUMIF(INDIRECT("ИсходныеДанные!$"&amp;$K$4&amp;"$2:$"&amp;$K$4&amp;"$50000"),$B1793&amp;"#"&amp;P$6,INDIRECT("ИсходныеДанные!$J$2:$J$50000")),0)</f>
        <v>0</v>
      </c>
      <c r="Q1793" s="3">
        <f ca="1">IF($B1793&lt;&gt;"",SUMIF(INDIRECT("ИсходныеДанные!$"&amp;$K$4&amp;"$2:$"&amp;$K$4&amp;"$50000"),$B1793&amp;"#"&amp;Q$6,INDIRECT("ИсходныеДанные!$J$2:$J$50000")),0)</f>
        <v>0</v>
      </c>
      <c r="R1793" s="3">
        <f ca="1">IF($B1793&lt;&gt;"",SUMIF(INDIRECT("ИсходныеДанные!$"&amp;$K$4&amp;"$2:$"&amp;$K$4&amp;"$50000"),$B1793&amp;"#"&amp;R$6,INDIRECT("ИсходныеДанные!$J$2:$J$50000")),0)</f>
        <v>0</v>
      </c>
      <c r="S1793" s="3">
        <f ca="1">IF($B1793&lt;&gt;"",SUMIF(INDIRECT("ИсходныеДанные!$"&amp;$K$4&amp;"$2:$"&amp;$K$4&amp;"$50000"),$B1793&amp;"#"&amp;S$6,INDIRECT("ИсходныеДанные!$J$2:$J$50000")),0)</f>
        <v>0</v>
      </c>
      <c r="T1793" s="3">
        <f ca="1">IF($B1793&lt;&gt;"",SUMIF(INDIRECT("ИсходныеДанные!$"&amp;$K$4&amp;"$2:$"&amp;$K$4&amp;"$50000"),$B1793&amp;"#"&amp;T$6,INDIRECT("ИсходныеДанные!$J$2:$J$50000")),0)</f>
        <v>0</v>
      </c>
      <c r="U1793" s="3">
        <f ca="1">IF($B1793&lt;&gt;"",SUMIF(INDIRECT("ИсходныеДанные!$"&amp;$K$4&amp;"$2:$"&amp;$K$4&amp;"$50000"),$B1793&amp;"#"&amp;U$6,INDIRECT("ИсходныеДанные!$J$2:$J$50000")),0)</f>
        <v>0</v>
      </c>
      <c r="V1793" s="3">
        <f ca="1">IF($B1793&lt;&gt;"",SUMIF(INDIRECT("ИсходныеДанные!$"&amp;$K$4&amp;"$2:$"&amp;$K$4&amp;"$50000"),$B1793&amp;"#"&amp;V$6,INDIRECT("ИсходныеДанные!$J$2:$J$50000")),0)</f>
        <v>0</v>
      </c>
      <c r="W1793" s="16" t="e">
        <f ca="1">SUM(K1793:V1793)/Пофамильно!$R$1</f>
        <v>#DIV/0!</v>
      </c>
    </row>
    <row r="1794" spans="1:23" x14ac:dyDescent="0.25">
      <c r="A1794" s="10" t="str">
        <f t="shared" ca="1" si="29"/>
        <v>delete</v>
      </c>
      <c r="B1794" s="16" cm="1">
        <f t="array" aca="1" ref="B1794" ca="1">INDIRECT("УникальныеСписки!D"&amp;ROW()-$L$4)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14"/>
      <c r="G1794" s="81" t="str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84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84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84" t="str" cm="1">
        <f t="array" aca="1" ref="J1794" ca="1">_xlfn.XLOOKUP($B1794,INDIRECT(SUBSTITUTE("ИсходныеДанные!$где$2:$где$50000","где",$B$4)),INDIRECT(SUBSTITUTE("ИсходныеДанные!$что$2:$что$50000","что",J$4)),"",0,1)</f>
        <v/>
      </c>
      <c r="K1794" s="3">
        <f ca="1">IF($B1794&lt;&gt;"",SUMIF(INDIRECT("ИсходныеДанные!$"&amp;$K$4&amp;"$2:$"&amp;$K$4&amp;"$50000"),$B1794&amp;"#"&amp;K$6,INDIRECT("ИсходныеДанные!$J$2:$J$50000")),0)</f>
        <v>0</v>
      </c>
      <c r="L1794" s="3">
        <f ca="1">IF($B1794&lt;&gt;"",SUMIF(INDIRECT("ИсходныеДанные!$"&amp;$K$4&amp;"$2:$"&amp;$K$4&amp;"$50000"),$B1794&amp;"#"&amp;L$6,INDIRECT("ИсходныеДанные!$J$2:$J$50000")),0)</f>
        <v>0</v>
      </c>
      <c r="M1794" s="3">
        <f ca="1">IF($B1794&lt;&gt;"",SUMIF(INDIRECT("ИсходныеДанные!$"&amp;$K$4&amp;"$2:$"&amp;$K$4&amp;"$50000"),$B1794&amp;"#"&amp;M$6,INDIRECT("ИсходныеДанные!$J$2:$J$50000")),0)</f>
        <v>0</v>
      </c>
      <c r="N1794" s="3">
        <f ca="1">IF($B1794&lt;&gt;"",SUMIF(INDIRECT("ИсходныеДанные!$"&amp;$K$4&amp;"$2:$"&amp;$K$4&amp;"$50000"),$B1794&amp;"#"&amp;N$6,INDIRECT("ИсходныеДанные!$J$2:$J$50000")),0)</f>
        <v>0</v>
      </c>
      <c r="O1794" s="3">
        <f ca="1">IF($B1794&lt;&gt;"",SUMIF(INDIRECT("ИсходныеДанные!$"&amp;$K$4&amp;"$2:$"&amp;$K$4&amp;"$50000"),$B1794&amp;"#"&amp;O$6,INDIRECT("ИсходныеДанные!$J$2:$J$50000")),0)</f>
        <v>0</v>
      </c>
      <c r="P1794" s="3">
        <f ca="1">IF($B1794&lt;&gt;"",SUMIF(INDIRECT("ИсходныеДанные!$"&amp;$K$4&amp;"$2:$"&amp;$K$4&amp;"$50000"),$B1794&amp;"#"&amp;P$6,INDIRECT("ИсходныеДанные!$J$2:$J$50000")),0)</f>
        <v>0</v>
      </c>
      <c r="Q1794" s="3">
        <f ca="1">IF($B1794&lt;&gt;"",SUMIF(INDIRECT("ИсходныеДанные!$"&amp;$K$4&amp;"$2:$"&amp;$K$4&amp;"$50000"),$B1794&amp;"#"&amp;Q$6,INDIRECT("ИсходныеДанные!$J$2:$J$50000")),0)</f>
        <v>0</v>
      </c>
      <c r="R1794" s="3">
        <f ca="1">IF($B1794&lt;&gt;"",SUMIF(INDIRECT("ИсходныеДанные!$"&amp;$K$4&amp;"$2:$"&amp;$K$4&amp;"$50000"),$B1794&amp;"#"&amp;R$6,INDIRECT("ИсходныеДанные!$J$2:$J$50000")),0)</f>
        <v>0</v>
      </c>
      <c r="S1794" s="3">
        <f ca="1">IF($B1794&lt;&gt;"",SUMIF(INDIRECT("ИсходныеДанные!$"&amp;$K$4&amp;"$2:$"&amp;$K$4&amp;"$50000"),$B1794&amp;"#"&amp;S$6,INDIRECT("ИсходныеДанные!$J$2:$J$50000")),0)</f>
        <v>0</v>
      </c>
      <c r="T1794" s="3">
        <f ca="1">IF($B1794&lt;&gt;"",SUMIF(INDIRECT("ИсходныеДанные!$"&amp;$K$4&amp;"$2:$"&amp;$K$4&amp;"$50000"),$B1794&amp;"#"&amp;T$6,INDIRECT("ИсходныеДанные!$J$2:$J$50000")),0)</f>
        <v>0</v>
      </c>
      <c r="U1794" s="3">
        <f ca="1">IF($B1794&lt;&gt;"",SUMIF(INDIRECT("ИсходныеДанные!$"&amp;$K$4&amp;"$2:$"&amp;$K$4&amp;"$50000"),$B1794&amp;"#"&amp;U$6,INDIRECT("ИсходныеДанные!$J$2:$J$50000")),0)</f>
        <v>0</v>
      </c>
      <c r="V1794" s="3">
        <f ca="1">IF($B1794&lt;&gt;"",SUMIF(INDIRECT("ИсходныеДанные!$"&amp;$K$4&amp;"$2:$"&amp;$K$4&amp;"$50000"),$B1794&amp;"#"&amp;V$6,INDIRECT("ИсходныеДанные!$J$2:$J$50000")),0)</f>
        <v>0</v>
      </c>
      <c r="W1794" s="16" t="e">
        <f ca="1">SUM(K1794:V1794)/Пофамильно!$R$1</f>
        <v>#DIV/0!</v>
      </c>
    </row>
    <row r="1795" spans="1:23" x14ac:dyDescent="0.25">
      <c r="A1795" s="10" t="str">
        <f t="shared" ca="1" si="29"/>
        <v>delete</v>
      </c>
      <c r="B1795" s="16" cm="1">
        <f t="array" aca="1" ref="B1795" ca="1">INDIRECT("УникальныеСписки!D"&amp;ROW()-$L$4)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14"/>
      <c r="G1795" s="81" t="str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84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84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84" t="str" cm="1">
        <f t="array" aca="1" ref="J1795" ca="1">_xlfn.XLOOKUP($B1795,INDIRECT(SUBSTITUTE("ИсходныеДанные!$где$2:$где$50000","где",$B$4)),INDIRECT(SUBSTITUTE("ИсходныеДанные!$что$2:$что$50000","что",J$4)),"",0,1)</f>
        <v/>
      </c>
      <c r="K1795" s="3">
        <f ca="1">IF($B1795&lt;&gt;"",SUMIF(INDIRECT("ИсходныеДанные!$"&amp;$K$4&amp;"$2:$"&amp;$K$4&amp;"$50000"),$B1795&amp;"#"&amp;K$6,INDIRECT("ИсходныеДанные!$J$2:$J$50000")),0)</f>
        <v>0</v>
      </c>
      <c r="L1795" s="3">
        <f ca="1">IF($B1795&lt;&gt;"",SUMIF(INDIRECT("ИсходныеДанные!$"&amp;$K$4&amp;"$2:$"&amp;$K$4&amp;"$50000"),$B1795&amp;"#"&amp;L$6,INDIRECT("ИсходныеДанные!$J$2:$J$50000")),0)</f>
        <v>0</v>
      </c>
      <c r="M1795" s="3">
        <f ca="1">IF($B1795&lt;&gt;"",SUMIF(INDIRECT("ИсходныеДанные!$"&amp;$K$4&amp;"$2:$"&amp;$K$4&amp;"$50000"),$B1795&amp;"#"&amp;M$6,INDIRECT("ИсходныеДанные!$J$2:$J$50000")),0)</f>
        <v>0</v>
      </c>
      <c r="N1795" s="3">
        <f ca="1">IF($B1795&lt;&gt;"",SUMIF(INDIRECT("ИсходныеДанные!$"&amp;$K$4&amp;"$2:$"&amp;$K$4&amp;"$50000"),$B1795&amp;"#"&amp;N$6,INDIRECT("ИсходныеДанные!$J$2:$J$50000")),0)</f>
        <v>0</v>
      </c>
      <c r="O1795" s="3">
        <f ca="1">IF($B1795&lt;&gt;"",SUMIF(INDIRECT("ИсходныеДанные!$"&amp;$K$4&amp;"$2:$"&amp;$K$4&amp;"$50000"),$B1795&amp;"#"&amp;O$6,INDIRECT("ИсходныеДанные!$J$2:$J$50000")),0)</f>
        <v>0</v>
      </c>
      <c r="P1795" s="3">
        <f ca="1">IF($B1795&lt;&gt;"",SUMIF(INDIRECT("ИсходныеДанные!$"&amp;$K$4&amp;"$2:$"&amp;$K$4&amp;"$50000"),$B1795&amp;"#"&amp;P$6,INDIRECT("ИсходныеДанные!$J$2:$J$50000")),0)</f>
        <v>0</v>
      </c>
      <c r="Q1795" s="3">
        <f ca="1">IF($B1795&lt;&gt;"",SUMIF(INDIRECT("ИсходныеДанные!$"&amp;$K$4&amp;"$2:$"&amp;$K$4&amp;"$50000"),$B1795&amp;"#"&amp;Q$6,INDIRECT("ИсходныеДанные!$J$2:$J$50000")),0)</f>
        <v>0</v>
      </c>
      <c r="R1795" s="3">
        <f ca="1">IF($B1795&lt;&gt;"",SUMIF(INDIRECT("ИсходныеДанные!$"&amp;$K$4&amp;"$2:$"&amp;$K$4&amp;"$50000"),$B1795&amp;"#"&amp;R$6,INDIRECT("ИсходныеДанные!$J$2:$J$50000")),0)</f>
        <v>0</v>
      </c>
      <c r="S1795" s="3">
        <f ca="1">IF($B1795&lt;&gt;"",SUMIF(INDIRECT("ИсходныеДанные!$"&amp;$K$4&amp;"$2:$"&amp;$K$4&amp;"$50000"),$B1795&amp;"#"&amp;S$6,INDIRECT("ИсходныеДанные!$J$2:$J$50000")),0)</f>
        <v>0</v>
      </c>
      <c r="T1795" s="3">
        <f ca="1">IF($B1795&lt;&gt;"",SUMIF(INDIRECT("ИсходныеДанные!$"&amp;$K$4&amp;"$2:$"&amp;$K$4&amp;"$50000"),$B1795&amp;"#"&amp;T$6,INDIRECT("ИсходныеДанные!$J$2:$J$50000")),0)</f>
        <v>0</v>
      </c>
      <c r="U1795" s="3">
        <f ca="1">IF($B1795&lt;&gt;"",SUMIF(INDIRECT("ИсходныеДанные!$"&amp;$K$4&amp;"$2:$"&amp;$K$4&amp;"$50000"),$B1795&amp;"#"&amp;U$6,INDIRECT("ИсходныеДанные!$J$2:$J$50000")),0)</f>
        <v>0</v>
      </c>
      <c r="V1795" s="3">
        <f ca="1">IF($B1795&lt;&gt;"",SUMIF(INDIRECT("ИсходныеДанные!$"&amp;$K$4&amp;"$2:$"&amp;$K$4&amp;"$50000"),$B1795&amp;"#"&amp;V$6,INDIRECT("ИсходныеДанные!$J$2:$J$50000")),0)</f>
        <v>0</v>
      </c>
      <c r="W1795" s="16" t="e">
        <f ca="1">SUM(K1795:V1795)/Пофамильно!$R$1</f>
        <v>#DIV/0!</v>
      </c>
    </row>
    <row r="1796" spans="1:23" x14ac:dyDescent="0.25">
      <c r="A1796" s="10" t="str">
        <f t="shared" ca="1" si="29"/>
        <v>delete</v>
      </c>
      <c r="B1796" s="16" cm="1">
        <f t="array" aca="1" ref="B1796" ca="1">INDIRECT("УникальныеСписки!D"&amp;ROW()-$L$4)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14"/>
      <c r="G1796" s="81" t="str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84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84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84" t="str" cm="1">
        <f t="array" aca="1" ref="J1796" ca="1">_xlfn.XLOOKUP($B1796,INDIRECT(SUBSTITUTE("ИсходныеДанные!$где$2:$где$50000","где",$B$4)),INDIRECT(SUBSTITUTE("ИсходныеДанные!$что$2:$что$50000","что",J$4)),"",0,1)</f>
        <v/>
      </c>
      <c r="K1796" s="3">
        <f ca="1">IF($B1796&lt;&gt;"",SUMIF(INDIRECT("ИсходныеДанные!$"&amp;$K$4&amp;"$2:$"&amp;$K$4&amp;"$50000"),$B1796&amp;"#"&amp;K$6,INDIRECT("ИсходныеДанные!$J$2:$J$50000")),0)</f>
        <v>0</v>
      </c>
      <c r="L1796" s="3">
        <f ca="1">IF($B1796&lt;&gt;"",SUMIF(INDIRECT("ИсходныеДанные!$"&amp;$K$4&amp;"$2:$"&amp;$K$4&amp;"$50000"),$B1796&amp;"#"&amp;L$6,INDIRECT("ИсходныеДанные!$J$2:$J$50000")),0)</f>
        <v>0</v>
      </c>
      <c r="M1796" s="3">
        <f ca="1">IF($B1796&lt;&gt;"",SUMIF(INDIRECT("ИсходныеДанные!$"&amp;$K$4&amp;"$2:$"&amp;$K$4&amp;"$50000"),$B1796&amp;"#"&amp;M$6,INDIRECT("ИсходныеДанные!$J$2:$J$50000")),0)</f>
        <v>0</v>
      </c>
      <c r="N1796" s="3">
        <f ca="1">IF($B1796&lt;&gt;"",SUMIF(INDIRECT("ИсходныеДанные!$"&amp;$K$4&amp;"$2:$"&amp;$K$4&amp;"$50000"),$B1796&amp;"#"&amp;N$6,INDIRECT("ИсходныеДанные!$J$2:$J$50000")),0)</f>
        <v>0</v>
      </c>
      <c r="O1796" s="3">
        <f ca="1">IF($B1796&lt;&gt;"",SUMIF(INDIRECT("ИсходныеДанные!$"&amp;$K$4&amp;"$2:$"&amp;$K$4&amp;"$50000"),$B1796&amp;"#"&amp;O$6,INDIRECT("ИсходныеДанные!$J$2:$J$50000")),0)</f>
        <v>0</v>
      </c>
      <c r="P1796" s="3">
        <f ca="1">IF($B1796&lt;&gt;"",SUMIF(INDIRECT("ИсходныеДанные!$"&amp;$K$4&amp;"$2:$"&amp;$K$4&amp;"$50000"),$B1796&amp;"#"&amp;P$6,INDIRECT("ИсходныеДанные!$J$2:$J$50000")),0)</f>
        <v>0</v>
      </c>
      <c r="Q1796" s="3">
        <f ca="1">IF($B1796&lt;&gt;"",SUMIF(INDIRECT("ИсходныеДанные!$"&amp;$K$4&amp;"$2:$"&amp;$K$4&amp;"$50000"),$B1796&amp;"#"&amp;Q$6,INDIRECT("ИсходныеДанные!$J$2:$J$50000")),0)</f>
        <v>0</v>
      </c>
      <c r="R1796" s="3">
        <f ca="1">IF($B1796&lt;&gt;"",SUMIF(INDIRECT("ИсходныеДанные!$"&amp;$K$4&amp;"$2:$"&amp;$K$4&amp;"$50000"),$B1796&amp;"#"&amp;R$6,INDIRECT("ИсходныеДанные!$J$2:$J$50000")),0)</f>
        <v>0</v>
      </c>
      <c r="S1796" s="3">
        <f ca="1">IF($B1796&lt;&gt;"",SUMIF(INDIRECT("ИсходныеДанные!$"&amp;$K$4&amp;"$2:$"&amp;$K$4&amp;"$50000"),$B1796&amp;"#"&amp;S$6,INDIRECT("ИсходныеДанные!$J$2:$J$50000")),0)</f>
        <v>0</v>
      </c>
      <c r="T1796" s="3">
        <f ca="1">IF($B1796&lt;&gt;"",SUMIF(INDIRECT("ИсходныеДанные!$"&amp;$K$4&amp;"$2:$"&amp;$K$4&amp;"$50000"),$B1796&amp;"#"&amp;T$6,INDIRECT("ИсходныеДанные!$J$2:$J$50000")),0)</f>
        <v>0</v>
      </c>
      <c r="U1796" s="3">
        <f ca="1">IF($B1796&lt;&gt;"",SUMIF(INDIRECT("ИсходныеДанные!$"&amp;$K$4&amp;"$2:$"&amp;$K$4&amp;"$50000"),$B1796&amp;"#"&amp;U$6,INDIRECT("ИсходныеДанные!$J$2:$J$50000")),0)</f>
        <v>0</v>
      </c>
      <c r="V1796" s="3">
        <f ca="1">IF($B1796&lt;&gt;"",SUMIF(INDIRECT("ИсходныеДанные!$"&amp;$K$4&amp;"$2:$"&amp;$K$4&amp;"$50000"),$B1796&amp;"#"&amp;V$6,INDIRECT("ИсходныеДанные!$J$2:$J$50000")),0)</f>
        <v>0</v>
      </c>
      <c r="W1796" s="16" t="e">
        <f ca="1">SUM(K1796:V1796)/Пофамильно!$R$1</f>
        <v>#DIV/0!</v>
      </c>
    </row>
    <row r="1797" spans="1:23" x14ac:dyDescent="0.25">
      <c r="A1797" s="10" t="str">
        <f t="shared" ca="1" si="29"/>
        <v>delete</v>
      </c>
      <c r="B1797" s="16" cm="1">
        <f t="array" aca="1" ref="B1797" ca="1">INDIRECT("УникальныеСписки!D"&amp;ROW()-$L$4)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14"/>
      <c r="G1797" s="81" t="str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84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84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84" t="str" cm="1">
        <f t="array" aca="1" ref="J1797" ca="1">_xlfn.XLOOKUP($B1797,INDIRECT(SUBSTITUTE("ИсходныеДанные!$где$2:$где$50000","где",$B$4)),INDIRECT(SUBSTITUTE("ИсходныеДанные!$что$2:$что$50000","что",J$4)),"",0,1)</f>
        <v/>
      </c>
      <c r="K1797" s="3">
        <f ca="1">IF($B1797&lt;&gt;"",SUMIF(INDIRECT("ИсходныеДанные!$"&amp;$K$4&amp;"$2:$"&amp;$K$4&amp;"$50000"),$B1797&amp;"#"&amp;K$6,INDIRECT("ИсходныеДанные!$J$2:$J$50000")),0)</f>
        <v>0</v>
      </c>
      <c r="L1797" s="3">
        <f ca="1">IF($B1797&lt;&gt;"",SUMIF(INDIRECT("ИсходныеДанные!$"&amp;$K$4&amp;"$2:$"&amp;$K$4&amp;"$50000"),$B1797&amp;"#"&amp;L$6,INDIRECT("ИсходныеДанные!$J$2:$J$50000")),0)</f>
        <v>0</v>
      </c>
      <c r="M1797" s="3">
        <f ca="1">IF($B1797&lt;&gt;"",SUMIF(INDIRECT("ИсходныеДанные!$"&amp;$K$4&amp;"$2:$"&amp;$K$4&amp;"$50000"),$B1797&amp;"#"&amp;M$6,INDIRECT("ИсходныеДанные!$J$2:$J$50000")),0)</f>
        <v>0</v>
      </c>
      <c r="N1797" s="3">
        <f ca="1">IF($B1797&lt;&gt;"",SUMIF(INDIRECT("ИсходныеДанные!$"&amp;$K$4&amp;"$2:$"&amp;$K$4&amp;"$50000"),$B1797&amp;"#"&amp;N$6,INDIRECT("ИсходныеДанные!$J$2:$J$50000")),0)</f>
        <v>0</v>
      </c>
      <c r="O1797" s="3">
        <f ca="1">IF($B1797&lt;&gt;"",SUMIF(INDIRECT("ИсходныеДанные!$"&amp;$K$4&amp;"$2:$"&amp;$K$4&amp;"$50000"),$B1797&amp;"#"&amp;O$6,INDIRECT("ИсходныеДанные!$J$2:$J$50000")),0)</f>
        <v>0</v>
      </c>
      <c r="P1797" s="3">
        <f ca="1">IF($B1797&lt;&gt;"",SUMIF(INDIRECT("ИсходныеДанные!$"&amp;$K$4&amp;"$2:$"&amp;$K$4&amp;"$50000"),$B1797&amp;"#"&amp;P$6,INDIRECT("ИсходныеДанные!$J$2:$J$50000")),0)</f>
        <v>0</v>
      </c>
      <c r="Q1797" s="3">
        <f ca="1">IF($B1797&lt;&gt;"",SUMIF(INDIRECT("ИсходныеДанные!$"&amp;$K$4&amp;"$2:$"&amp;$K$4&amp;"$50000"),$B1797&amp;"#"&amp;Q$6,INDIRECT("ИсходныеДанные!$J$2:$J$50000")),0)</f>
        <v>0</v>
      </c>
      <c r="R1797" s="3">
        <f ca="1">IF($B1797&lt;&gt;"",SUMIF(INDIRECT("ИсходныеДанные!$"&amp;$K$4&amp;"$2:$"&amp;$K$4&amp;"$50000"),$B1797&amp;"#"&amp;R$6,INDIRECT("ИсходныеДанные!$J$2:$J$50000")),0)</f>
        <v>0</v>
      </c>
      <c r="S1797" s="3">
        <f ca="1">IF($B1797&lt;&gt;"",SUMIF(INDIRECT("ИсходныеДанные!$"&amp;$K$4&amp;"$2:$"&amp;$K$4&amp;"$50000"),$B1797&amp;"#"&amp;S$6,INDIRECT("ИсходныеДанные!$J$2:$J$50000")),0)</f>
        <v>0</v>
      </c>
      <c r="T1797" s="3">
        <f ca="1">IF($B1797&lt;&gt;"",SUMIF(INDIRECT("ИсходныеДанные!$"&amp;$K$4&amp;"$2:$"&amp;$K$4&amp;"$50000"),$B1797&amp;"#"&amp;T$6,INDIRECT("ИсходныеДанные!$J$2:$J$50000")),0)</f>
        <v>0</v>
      </c>
      <c r="U1797" s="3">
        <f ca="1">IF($B1797&lt;&gt;"",SUMIF(INDIRECT("ИсходныеДанные!$"&amp;$K$4&amp;"$2:$"&amp;$K$4&amp;"$50000"),$B1797&amp;"#"&amp;U$6,INDIRECT("ИсходныеДанные!$J$2:$J$50000")),0)</f>
        <v>0</v>
      </c>
      <c r="V1797" s="3">
        <f ca="1">IF($B1797&lt;&gt;"",SUMIF(INDIRECT("ИсходныеДанные!$"&amp;$K$4&amp;"$2:$"&amp;$K$4&amp;"$50000"),$B1797&amp;"#"&amp;V$6,INDIRECT("ИсходныеДанные!$J$2:$J$50000")),0)</f>
        <v>0</v>
      </c>
      <c r="W1797" s="16" t="e">
        <f ca="1">SUM(K1797:V1797)/Пофамильно!$R$1</f>
        <v>#DIV/0!</v>
      </c>
    </row>
    <row r="1798" spans="1:23" x14ac:dyDescent="0.25">
      <c r="A1798" s="10" t="str">
        <f t="shared" ca="1" si="29"/>
        <v>delete</v>
      </c>
      <c r="B1798" s="16" cm="1">
        <f t="array" aca="1" ref="B1798" ca="1">INDIRECT("УникальныеСписки!D"&amp;ROW()-$L$4)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14"/>
      <c r="G1798" s="81" t="str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84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84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84" t="str" cm="1">
        <f t="array" aca="1" ref="J1798" ca="1">_xlfn.XLOOKUP($B1798,INDIRECT(SUBSTITUTE("ИсходныеДанные!$где$2:$где$50000","где",$B$4)),INDIRECT(SUBSTITUTE("ИсходныеДанные!$что$2:$что$50000","что",J$4)),"",0,1)</f>
        <v/>
      </c>
      <c r="K1798" s="3">
        <f ca="1">IF($B1798&lt;&gt;"",SUMIF(INDIRECT("ИсходныеДанные!$"&amp;$K$4&amp;"$2:$"&amp;$K$4&amp;"$50000"),$B1798&amp;"#"&amp;K$6,INDIRECT("ИсходныеДанные!$J$2:$J$50000")),0)</f>
        <v>0</v>
      </c>
      <c r="L1798" s="3">
        <f ca="1">IF($B1798&lt;&gt;"",SUMIF(INDIRECT("ИсходныеДанные!$"&amp;$K$4&amp;"$2:$"&amp;$K$4&amp;"$50000"),$B1798&amp;"#"&amp;L$6,INDIRECT("ИсходныеДанные!$J$2:$J$50000")),0)</f>
        <v>0</v>
      </c>
      <c r="M1798" s="3">
        <f ca="1">IF($B1798&lt;&gt;"",SUMIF(INDIRECT("ИсходныеДанные!$"&amp;$K$4&amp;"$2:$"&amp;$K$4&amp;"$50000"),$B1798&amp;"#"&amp;M$6,INDIRECT("ИсходныеДанные!$J$2:$J$50000")),0)</f>
        <v>0</v>
      </c>
      <c r="N1798" s="3">
        <f ca="1">IF($B1798&lt;&gt;"",SUMIF(INDIRECT("ИсходныеДанные!$"&amp;$K$4&amp;"$2:$"&amp;$K$4&amp;"$50000"),$B1798&amp;"#"&amp;N$6,INDIRECT("ИсходныеДанные!$J$2:$J$50000")),0)</f>
        <v>0</v>
      </c>
      <c r="O1798" s="3">
        <f ca="1">IF($B1798&lt;&gt;"",SUMIF(INDIRECT("ИсходныеДанные!$"&amp;$K$4&amp;"$2:$"&amp;$K$4&amp;"$50000"),$B1798&amp;"#"&amp;O$6,INDIRECT("ИсходныеДанные!$J$2:$J$50000")),0)</f>
        <v>0</v>
      </c>
      <c r="P1798" s="3">
        <f ca="1">IF($B1798&lt;&gt;"",SUMIF(INDIRECT("ИсходныеДанные!$"&amp;$K$4&amp;"$2:$"&amp;$K$4&amp;"$50000"),$B1798&amp;"#"&amp;P$6,INDIRECT("ИсходныеДанные!$J$2:$J$50000")),0)</f>
        <v>0</v>
      </c>
      <c r="Q1798" s="3">
        <f ca="1">IF($B1798&lt;&gt;"",SUMIF(INDIRECT("ИсходныеДанные!$"&amp;$K$4&amp;"$2:$"&amp;$K$4&amp;"$50000"),$B1798&amp;"#"&amp;Q$6,INDIRECT("ИсходныеДанные!$J$2:$J$50000")),0)</f>
        <v>0</v>
      </c>
      <c r="R1798" s="3">
        <f ca="1">IF($B1798&lt;&gt;"",SUMIF(INDIRECT("ИсходныеДанные!$"&amp;$K$4&amp;"$2:$"&amp;$K$4&amp;"$50000"),$B1798&amp;"#"&amp;R$6,INDIRECT("ИсходныеДанные!$J$2:$J$50000")),0)</f>
        <v>0</v>
      </c>
      <c r="S1798" s="3">
        <f ca="1">IF($B1798&lt;&gt;"",SUMIF(INDIRECT("ИсходныеДанные!$"&amp;$K$4&amp;"$2:$"&amp;$K$4&amp;"$50000"),$B1798&amp;"#"&amp;S$6,INDIRECT("ИсходныеДанные!$J$2:$J$50000")),0)</f>
        <v>0</v>
      </c>
      <c r="T1798" s="3">
        <f ca="1">IF($B1798&lt;&gt;"",SUMIF(INDIRECT("ИсходныеДанные!$"&amp;$K$4&amp;"$2:$"&amp;$K$4&amp;"$50000"),$B1798&amp;"#"&amp;T$6,INDIRECT("ИсходныеДанные!$J$2:$J$50000")),0)</f>
        <v>0</v>
      </c>
      <c r="U1798" s="3">
        <f ca="1">IF($B1798&lt;&gt;"",SUMIF(INDIRECT("ИсходныеДанные!$"&amp;$K$4&amp;"$2:$"&amp;$K$4&amp;"$50000"),$B1798&amp;"#"&amp;U$6,INDIRECT("ИсходныеДанные!$J$2:$J$50000")),0)</f>
        <v>0</v>
      </c>
      <c r="V1798" s="3">
        <f ca="1">IF($B1798&lt;&gt;"",SUMIF(INDIRECT("ИсходныеДанные!$"&amp;$K$4&amp;"$2:$"&amp;$K$4&amp;"$50000"),$B1798&amp;"#"&amp;V$6,INDIRECT("ИсходныеДанные!$J$2:$J$50000")),0)</f>
        <v>0</v>
      </c>
      <c r="W1798" s="16" t="e">
        <f ca="1">SUM(K1798:V1798)/Пофамильно!$R$1</f>
        <v>#DIV/0!</v>
      </c>
    </row>
    <row r="1799" spans="1:23" x14ac:dyDescent="0.25">
      <c r="A1799" s="10" t="str">
        <f t="shared" ca="1" si="29"/>
        <v>delete</v>
      </c>
      <c r="B1799" s="16" cm="1">
        <f t="array" aca="1" ref="B1799" ca="1">INDIRECT("УникальныеСписки!D"&amp;ROW()-$L$4)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14"/>
      <c r="G1799" s="81" t="str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84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84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84" t="str" cm="1">
        <f t="array" aca="1" ref="J1799" ca="1">_xlfn.XLOOKUP($B1799,INDIRECT(SUBSTITUTE("ИсходныеДанные!$где$2:$где$50000","где",$B$4)),INDIRECT(SUBSTITUTE("ИсходныеДанные!$что$2:$что$50000","что",J$4)),"",0,1)</f>
        <v/>
      </c>
      <c r="K1799" s="3">
        <f ca="1">IF($B1799&lt;&gt;"",SUMIF(INDIRECT("ИсходныеДанные!$"&amp;$K$4&amp;"$2:$"&amp;$K$4&amp;"$50000"),$B1799&amp;"#"&amp;K$6,INDIRECT("ИсходныеДанные!$J$2:$J$50000")),0)</f>
        <v>0</v>
      </c>
      <c r="L1799" s="3">
        <f ca="1">IF($B1799&lt;&gt;"",SUMIF(INDIRECT("ИсходныеДанные!$"&amp;$K$4&amp;"$2:$"&amp;$K$4&amp;"$50000"),$B1799&amp;"#"&amp;L$6,INDIRECT("ИсходныеДанные!$J$2:$J$50000")),0)</f>
        <v>0</v>
      </c>
      <c r="M1799" s="3">
        <f ca="1">IF($B1799&lt;&gt;"",SUMIF(INDIRECT("ИсходныеДанные!$"&amp;$K$4&amp;"$2:$"&amp;$K$4&amp;"$50000"),$B1799&amp;"#"&amp;M$6,INDIRECT("ИсходныеДанные!$J$2:$J$50000")),0)</f>
        <v>0</v>
      </c>
      <c r="N1799" s="3">
        <f ca="1">IF($B1799&lt;&gt;"",SUMIF(INDIRECT("ИсходныеДанные!$"&amp;$K$4&amp;"$2:$"&amp;$K$4&amp;"$50000"),$B1799&amp;"#"&amp;N$6,INDIRECT("ИсходныеДанные!$J$2:$J$50000")),0)</f>
        <v>0</v>
      </c>
      <c r="O1799" s="3">
        <f ca="1">IF($B1799&lt;&gt;"",SUMIF(INDIRECT("ИсходныеДанные!$"&amp;$K$4&amp;"$2:$"&amp;$K$4&amp;"$50000"),$B1799&amp;"#"&amp;O$6,INDIRECT("ИсходныеДанные!$J$2:$J$50000")),0)</f>
        <v>0</v>
      </c>
      <c r="P1799" s="3">
        <f ca="1">IF($B1799&lt;&gt;"",SUMIF(INDIRECT("ИсходныеДанные!$"&amp;$K$4&amp;"$2:$"&amp;$K$4&amp;"$50000"),$B1799&amp;"#"&amp;P$6,INDIRECT("ИсходныеДанные!$J$2:$J$50000")),0)</f>
        <v>0</v>
      </c>
      <c r="Q1799" s="3">
        <f ca="1">IF($B1799&lt;&gt;"",SUMIF(INDIRECT("ИсходныеДанные!$"&amp;$K$4&amp;"$2:$"&amp;$K$4&amp;"$50000"),$B1799&amp;"#"&amp;Q$6,INDIRECT("ИсходныеДанные!$J$2:$J$50000")),0)</f>
        <v>0</v>
      </c>
      <c r="R1799" s="3">
        <f ca="1">IF($B1799&lt;&gt;"",SUMIF(INDIRECT("ИсходныеДанные!$"&amp;$K$4&amp;"$2:$"&amp;$K$4&amp;"$50000"),$B1799&amp;"#"&amp;R$6,INDIRECT("ИсходныеДанные!$J$2:$J$50000")),0)</f>
        <v>0</v>
      </c>
      <c r="S1799" s="3">
        <f ca="1">IF($B1799&lt;&gt;"",SUMIF(INDIRECT("ИсходныеДанные!$"&amp;$K$4&amp;"$2:$"&amp;$K$4&amp;"$50000"),$B1799&amp;"#"&amp;S$6,INDIRECT("ИсходныеДанные!$J$2:$J$50000")),0)</f>
        <v>0</v>
      </c>
      <c r="T1799" s="3">
        <f ca="1">IF($B1799&lt;&gt;"",SUMIF(INDIRECT("ИсходныеДанные!$"&amp;$K$4&amp;"$2:$"&amp;$K$4&amp;"$50000"),$B1799&amp;"#"&amp;T$6,INDIRECT("ИсходныеДанные!$J$2:$J$50000")),0)</f>
        <v>0</v>
      </c>
      <c r="U1799" s="3">
        <f ca="1">IF($B1799&lt;&gt;"",SUMIF(INDIRECT("ИсходныеДанные!$"&amp;$K$4&amp;"$2:$"&amp;$K$4&amp;"$50000"),$B1799&amp;"#"&amp;U$6,INDIRECT("ИсходныеДанные!$J$2:$J$50000")),0)</f>
        <v>0</v>
      </c>
      <c r="V1799" s="3">
        <f ca="1">IF($B1799&lt;&gt;"",SUMIF(INDIRECT("ИсходныеДанные!$"&amp;$K$4&amp;"$2:$"&amp;$K$4&amp;"$50000"),$B1799&amp;"#"&amp;V$6,INDIRECT("ИсходныеДанные!$J$2:$J$50000")),0)</f>
        <v>0</v>
      </c>
      <c r="W1799" s="16" t="e">
        <f ca="1">SUM(K1799:V1799)/Пофамильно!$R$1</f>
        <v>#DIV/0!</v>
      </c>
    </row>
    <row r="1800" spans="1:23" x14ac:dyDescent="0.25">
      <c r="A1800" s="10" t="str">
        <f t="shared" ca="1" si="29"/>
        <v>delete</v>
      </c>
      <c r="B1800" s="16" cm="1">
        <f t="array" aca="1" ref="B1800" ca="1">INDIRECT("УникальныеСписки!D"&amp;ROW()-$L$4)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14"/>
      <c r="G1800" s="81" t="str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84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84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84" t="str" cm="1">
        <f t="array" aca="1" ref="J1800" ca="1">_xlfn.XLOOKUP($B1800,INDIRECT(SUBSTITUTE("ИсходныеДанные!$где$2:$где$50000","где",$B$4)),INDIRECT(SUBSTITUTE("ИсходныеДанные!$что$2:$что$50000","что",J$4)),"",0,1)</f>
        <v/>
      </c>
      <c r="K1800" s="3">
        <f ca="1">IF($B1800&lt;&gt;"",SUMIF(INDIRECT("ИсходныеДанные!$"&amp;$K$4&amp;"$2:$"&amp;$K$4&amp;"$50000"),$B1800&amp;"#"&amp;K$6,INDIRECT("ИсходныеДанные!$J$2:$J$50000")),0)</f>
        <v>0</v>
      </c>
      <c r="L1800" s="3">
        <f ca="1">IF($B1800&lt;&gt;"",SUMIF(INDIRECT("ИсходныеДанные!$"&amp;$K$4&amp;"$2:$"&amp;$K$4&amp;"$50000"),$B1800&amp;"#"&amp;L$6,INDIRECT("ИсходныеДанные!$J$2:$J$50000")),0)</f>
        <v>0</v>
      </c>
      <c r="M1800" s="3">
        <f ca="1">IF($B1800&lt;&gt;"",SUMIF(INDIRECT("ИсходныеДанные!$"&amp;$K$4&amp;"$2:$"&amp;$K$4&amp;"$50000"),$B1800&amp;"#"&amp;M$6,INDIRECT("ИсходныеДанные!$J$2:$J$50000")),0)</f>
        <v>0</v>
      </c>
      <c r="N1800" s="3">
        <f ca="1">IF($B1800&lt;&gt;"",SUMIF(INDIRECT("ИсходныеДанные!$"&amp;$K$4&amp;"$2:$"&amp;$K$4&amp;"$50000"),$B1800&amp;"#"&amp;N$6,INDIRECT("ИсходныеДанные!$J$2:$J$50000")),0)</f>
        <v>0</v>
      </c>
      <c r="O1800" s="3">
        <f ca="1">IF($B1800&lt;&gt;"",SUMIF(INDIRECT("ИсходныеДанные!$"&amp;$K$4&amp;"$2:$"&amp;$K$4&amp;"$50000"),$B1800&amp;"#"&amp;O$6,INDIRECT("ИсходныеДанные!$J$2:$J$50000")),0)</f>
        <v>0</v>
      </c>
      <c r="P1800" s="3">
        <f ca="1">IF($B1800&lt;&gt;"",SUMIF(INDIRECT("ИсходныеДанные!$"&amp;$K$4&amp;"$2:$"&amp;$K$4&amp;"$50000"),$B1800&amp;"#"&amp;P$6,INDIRECT("ИсходныеДанные!$J$2:$J$50000")),0)</f>
        <v>0</v>
      </c>
      <c r="Q1800" s="3">
        <f ca="1">IF($B1800&lt;&gt;"",SUMIF(INDIRECT("ИсходныеДанные!$"&amp;$K$4&amp;"$2:$"&amp;$K$4&amp;"$50000"),$B1800&amp;"#"&amp;Q$6,INDIRECT("ИсходныеДанные!$J$2:$J$50000")),0)</f>
        <v>0</v>
      </c>
      <c r="R1800" s="3">
        <f ca="1">IF($B1800&lt;&gt;"",SUMIF(INDIRECT("ИсходныеДанные!$"&amp;$K$4&amp;"$2:$"&amp;$K$4&amp;"$50000"),$B1800&amp;"#"&amp;R$6,INDIRECT("ИсходныеДанные!$J$2:$J$50000")),0)</f>
        <v>0</v>
      </c>
      <c r="S1800" s="3">
        <f ca="1">IF($B1800&lt;&gt;"",SUMIF(INDIRECT("ИсходныеДанные!$"&amp;$K$4&amp;"$2:$"&amp;$K$4&amp;"$50000"),$B1800&amp;"#"&amp;S$6,INDIRECT("ИсходныеДанные!$J$2:$J$50000")),0)</f>
        <v>0</v>
      </c>
      <c r="T1800" s="3">
        <f ca="1">IF($B1800&lt;&gt;"",SUMIF(INDIRECT("ИсходныеДанные!$"&amp;$K$4&amp;"$2:$"&amp;$K$4&amp;"$50000"),$B1800&amp;"#"&amp;T$6,INDIRECT("ИсходныеДанные!$J$2:$J$50000")),0)</f>
        <v>0</v>
      </c>
      <c r="U1800" s="3">
        <f ca="1">IF($B1800&lt;&gt;"",SUMIF(INDIRECT("ИсходныеДанные!$"&amp;$K$4&amp;"$2:$"&amp;$K$4&amp;"$50000"),$B1800&amp;"#"&amp;U$6,INDIRECT("ИсходныеДанные!$J$2:$J$50000")),0)</f>
        <v>0</v>
      </c>
      <c r="V1800" s="3">
        <f ca="1">IF($B1800&lt;&gt;"",SUMIF(INDIRECT("ИсходныеДанные!$"&amp;$K$4&amp;"$2:$"&amp;$K$4&amp;"$50000"),$B1800&amp;"#"&amp;V$6,INDIRECT("ИсходныеДанные!$J$2:$J$50000")),0)</f>
        <v>0</v>
      </c>
      <c r="W1800" s="16" t="e">
        <f ca="1">SUM(K1800:V1800)/Пофамильно!$R$1</f>
        <v>#DIV/0!</v>
      </c>
    </row>
    <row r="1801" spans="1:23" x14ac:dyDescent="0.25">
      <c r="A1801" s="10" t="str">
        <f t="shared" ca="1" si="29"/>
        <v>delete</v>
      </c>
      <c r="B1801" s="16" cm="1">
        <f t="array" aca="1" ref="B1801" ca="1">INDIRECT("УникальныеСписки!D"&amp;ROW()-$L$4)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14"/>
      <c r="G1801" s="81" t="str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84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84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84" t="str" cm="1">
        <f t="array" aca="1" ref="J1801" ca="1">_xlfn.XLOOKUP($B1801,INDIRECT(SUBSTITUTE("ИсходныеДанные!$где$2:$где$50000","где",$B$4)),INDIRECT(SUBSTITUTE("ИсходныеДанные!$что$2:$что$50000","что",J$4)),"",0,1)</f>
        <v/>
      </c>
      <c r="K1801" s="3">
        <f ca="1">IF($B1801&lt;&gt;"",SUMIF(INDIRECT("ИсходныеДанные!$"&amp;$K$4&amp;"$2:$"&amp;$K$4&amp;"$50000"),$B1801&amp;"#"&amp;K$6,INDIRECT("ИсходныеДанные!$J$2:$J$50000")),0)</f>
        <v>0</v>
      </c>
      <c r="L1801" s="3">
        <f ca="1">IF($B1801&lt;&gt;"",SUMIF(INDIRECT("ИсходныеДанные!$"&amp;$K$4&amp;"$2:$"&amp;$K$4&amp;"$50000"),$B1801&amp;"#"&amp;L$6,INDIRECT("ИсходныеДанные!$J$2:$J$50000")),0)</f>
        <v>0</v>
      </c>
      <c r="M1801" s="3">
        <f ca="1">IF($B1801&lt;&gt;"",SUMIF(INDIRECT("ИсходныеДанные!$"&amp;$K$4&amp;"$2:$"&amp;$K$4&amp;"$50000"),$B1801&amp;"#"&amp;M$6,INDIRECT("ИсходныеДанные!$J$2:$J$50000")),0)</f>
        <v>0</v>
      </c>
      <c r="N1801" s="3">
        <f ca="1">IF($B1801&lt;&gt;"",SUMIF(INDIRECT("ИсходныеДанные!$"&amp;$K$4&amp;"$2:$"&amp;$K$4&amp;"$50000"),$B1801&amp;"#"&amp;N$6,INDIRECT("ИсходныеДанные!$J$2:$J$50000")),0)</f>
        <v>0</v>
      </c>
      <c r="O1801" s="3">
        <f ca="1">IF($B1801&lt;&gt;"",SUMIF(INDIRECT("ИсходныеДанные!$"&amp;$K$4&amp;"$2:$"&amp;$K$4&amp;"$50000"),$B1801&amp;"#"&amp;O$6,INDIRECT("ИсходныеДанные!$J$2:$J$50000")),0)</f>
        <v>0</v>
      </c>
      <c r="P1801" s="3">
        <f ca="1">IF($B1801&lt;&gt;"",SUMIF(INDIRECT("ИсходныеДанные!$"&amp;$K$4&amp;"$2:$"&amp;$K$4&amp;"$50000"),$B1801&amp;"#"&amp;P$6,INDIRECT("ИсходныеДанные!$J$2:$J$50000")),0)</f>
        <v>0</v>
      </c>
      <c r="Q1801" s="3">
        <f ca="1">IF($B1801&lt;&gt;"",SUMIF(INDIRECT("ИсходныеДанные!$"&amp;$K$4&amp;"$2:$"&amp;$K$4&amp;"$50000"),$B1801&amp;"#"&amp;Q$6,INDIRECT("ИсходныеДанные!$J$2:$J$50000")),0)</f>
        <v>0</v>
      </c>
      <c r="R1801" s="3">
        <f ca="1">IF($B1801&lt;&gt;"",SUMIF(INDIRECT("ИсходныеДанные!$"&amp;$K$4&amp;"$2:$"&amp;$K$4&amp;"$50000"),$B1801&amp;"#"&amp;R$6,INDIRECT("ИсходныеДанные!$J$2:$J$50000")),0)</f>
        <v>0</v>
      </c>
      <c r="S1801" s="3">
        <f ca="1">IF($B1801&lt;&gt;"",SUMIF(INDIRECT("ИсходныеДанные!$"&amp;$K$4&amp;"$2:$"&amp;$K$4&amp;"$50000"),$B1801&amp;"#"&amp;S$6,INDIRECT("ИсходныеДанные!$J$2:$J$50000")),0)</f>
        <v>0</v>
      </c>
      <c r="T1801" s="3">
        <f ca="1">IF($B1801&lt;&gt;"",SUMIF(INDIRECT("ИсходныеДанные!$"&amp;$K$4&amp;"$2:$"&amp;$K$4&amp;"$50000"),$B1801&amp;"#"&amp;T$6,INDIRECT("ИсходныеДанные!$J$2:$J$50000")),0)</f>
        <v>0</v>
      </c>
      <c r="U1801" s="3">
        <f ca="1">IF($B1801&lt;&gt;"",SUMIF(INDIRECT("ИсходныеДанные!$"&amp;$K$4&amp;"$2:$"&amp;$K$4&amp;"$50000"),$B1801&amp;"#"&amp;U$6,INDIRECT("ИсходныеДанные!$J$2:$J$50000")),0)</f>
        <v>0</v>
      </c>
      <c r="V1801" s="3">
        <f ca="1">IF($B1801&lt;&gt;"",SUMIF(INDIRECT("ИсходныеДанные!$"&amp;$K$4&amp;"$2:$"&amp;$K$4&amp;"$50000"),$B1801&amp;"#"&amp;V$6,INDIRECT("ИсходныеДанные!$J$2:$J$50000")),0)</f>
        <v>0</v>
      </c>
      <c r="W1801" s="16" t="e">
        <f ca="1">SUM(K1801:V1801)/Пофамильно!$R$1</f>
        <v>#DIV/0!</v>
      </c>
    </row>
    <row r="1802" spans="1:23" x14ac:dyDescent="0.25">
      <c r="A1802" s="10" t="str">
        <f t="shared" ca="1" si="29"/>
        <v>delete</v>
      </c>
      <c r="B1802" s="16" cm="1">
        <f t="array" aca="1" ref="B1802" ca="1">INDIRECT("УникальныеСписки!D"&amp;ROW()-$L$4)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14"/>
      <c r="G1802" s="81" t="str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84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84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84" t="str" cm="1">
        <f t="array" aca="1" ref="J1802" ca="1">_xlfn.XLOOKUP($B1802,INDIRECT(SUBSTITUTE("ИсходныеДанные!$где$2:$где$50000","где",$B$4)),INDIRECT(SUBSTITUTE("ИсходныеДанные!$что$2:$что$50000","что",J$4)),"",0,1)</f>
        <v/>
      </c>
      <c r="K1802" s="3">
        <f ca="1">IF($B1802&lt;&gt;"",SUMIF(INDIRECT("ИсходныеДанные!$"&amp;$K$4&amp;"$2:$"&amp;$K$4&amp;"$50000"),$B1802&amp;"#"&amp;K$6,INDIRECT("ИсходныеДанные!$J$2:$J$50000")),0)</f>
        <v>0</v>
      </c>
      <c r="L1802" s="3">
        <f ca="1">IF($B1802&lt;&gt;"",SUMIF(INDIRECT("ИсходныеДанные!$"&amp;$K$4&amp;"$2:$"&amp;$K$4&amp;"$50000"),$B1802&amp;"#"&amp;L$6,INDIRECT("ИсходныеДанные!$J$2:$J$50000")),0)</f>
        <v>0</v>
      </c>
      <c r="M1802" s="3">
        <f ca="1">IF($B1802&lt;&gt;"",SUMIF(INDIRECT("ИсходныеДанные!$"&amp;$K$4&amp;"$2:$"&amp;$K$4&amp;"$50000"),$B1802&amp;"#"&amp;M$6,INDIRECT("ИсходныеДанные!$J$2:$J$50000")),0)</f>
        <v>0</v>
      </c>
      <c r="N1802" s="3">
        <f ca="1">IF($B1802&lt;&gt;"",SUMIF(INDIRECT("ИсходныеДанные!$"&amp;$K$4&amp;"$2:$"&amp;$K$4&amp;"$50000"),$B1802&amp;"#"&amp;N$6,INDIRECT("ИсходныеДанные!$J$2:$J$50000")),0)</f>
        <v>0</v>
      </c>
      <c r="O1802" s="3">
        <f ca="1">IF($B1802&lt;&gt;"",SUMIF(INDIRECT("ИсходныеДанные!$"&amp;$K$4&amp;"$2:$"&amp;$K$4&amp;"$50000"),$B1802&amp;"#"&amp;O$6,INDIRECT("ИсходныеДанные!$J$2:$J$50000")),0)</f>
        <v>0</v>
      </c>
      <c r="P1802" s="3">
        <f ca="1">IF($B1802&lt;&gt;"",SUMIF(INDIRECT("ИсходныеДанные!$"&amp;$K$4&amp;"$2:$"&amp;$K$4&amp;"$50000"),$B1802&amp;"#"&amp;P$6,INDIRECT("ИсходныеДанные!$J$2:$J$50000")),0)</f>
        <v>0</v>
      </c>
      <c r="Q1802" s="3">
        <f ca="1">IF($B1802&lt;&gt;"",SUMIF(INDIRECT("ИсходныеДанные!$"&amp;$K$4&amp;"$2:$"&amp;$K$4&amp;"$50000"),$B1802&amp;"#"&amp;Q$6,INDIRECT("ИсходныеДанные!$J$2:$J$50000")),0)</f>
        <v>0</v>
      </c>
      <c r="R1802" s="3">
        <f ca="1">IF($B1802&lt;&gt;"",SUMIF(INDIRECT("ИсходныеДанные!$"&amp;$K$4&amp;"$2:$"&amp;$K$4&amp;"$50000"),$B1802&amp;"#"&amp;R$6,INDIRECT("ИсходныеДанные!$J$2:$J$50000")),0)</f>
        <v>0</v>
      </c>
      <c r="S1802" s="3">
        <f ca="1">IF($B1802&lt;&gt;"",SUMIF(INDIRECT("ИсходныеДанные!$"&amp;$K$4&amp;"$2:$"&amp;$K$4&amp;"$50000"),$B1802&amp;"#"&amp;S$6,INDIRECT("ИсходныеДанные!$J$2:$J$50000")),0)</f>
        <v>0</v>
      </c>
      <c r="T1802" s="3">
        <f ca="1">IF($B1802&lt;&gt;"",SUMIF(INDIRECT("ИсходныеДанные!$"&amp;$K$4&amp;"$2:$"&amp;$K$4&amp;"$50000"),$B1802&amp;"#"&amp;T$6,INDIRECT("ИсходныеДанные!$J$2:$J$50000")),0)</f>
        <v>0</v>
      </c>
      <c r="U1802" s="3">
        <f ca="1">IF($B1802&lt;&gt;"",SUMIF(INDIRECT("ИсходныеДанные!$"&amp;$K$4&amp;"$2:$"&amp;$K$4&amp;"$50000"),$B1802&amp;"#"&amp;U$6,INDIRECT("ИсходныеДанные!$J$2:$J$50000")),0)</f>
        <v>0</v>
      </c>
      <c r="V1802" s="3">
        <f ca="1">IF($B1802&lt;&gt;"",SUMIF(INDIRECT("ИсходныеДанные!$"&amp;$K$4&amp;"$2:$"&amp;$K$4&amp;"$50000"),$B1802&amp;"#"&amp;V$6,INDIRECT("ИсходныеДанные!$J$2:$J$50000")),0)</f>
        <v>0</v>
      </c>
      <c r="W1802" s="16" t="e">
        <f ca="1">SUM(K1802:V1802)/Пофамильно!$R$1</f>
        <v>#DIV/0!</v>
      </c>
    </row>
    <row r="1803" spans="1:23" x14ac:dyDescent="0.25">
      <c r="A1803" s="10" t="str">
        <f t="shared" ref="A1803:A1866" ca="1" si="30">IF(C1803="","delete","")</f>
        <v>delete</v>
      </c>
      <c r="B1803" s="16" cm="1">
        <f t="array" aca="1" ref="B1803" ca="1">INDIRECT("УникальныеСписки!D"&amp;ROW()-$L$4)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14"/>
      <c r="G1803" s="81" t="str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84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84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84" t="str" cm="1">
        <f t="array" aca="1" ref="J1803" ca="1">_xlfn.XLOOKUP($B1803,INDIRECT(SUBSTITUTE("ИсходныеДанные!$где$2:$где$50000","где",$B$4)),INDIRECT(SUBSTITUTE("ИсходныеДанные!$что$2:$что$50000","что",J$4)),"",0,1)</f>
        <v/>
      </c>
      <c r="K1803" s="3">
        <f ca="1">IF($B1803&lt;&gt;"",SUMIF(INDIRECT("ИсходныеДанные!$"&amp;$K$4&amp;"$2:$"&amp;$K$4&amp;"$50000"),$B1803&amp;"#"&amp;K$6,INDIRECT("ИсходныеДанные!$J$2:$J$50000")),0)</f>
        <v>0</v>
      </c>
      <c r="L1803" s="3">
        <f ca="1">IF($B1803&lt;&gt;"",SUMIF(INDIRECT("ИсходныеДанные!$"&amp;$K$4&amp;"$2:$"&amp;$K$4&amp;"$50000"),$B1803&amp;"#"&amp;L$6,INDIRECT("ИсходныеДанные!$J$2:$J$50000")),0)</f>
        <v>0</v>
      </c>
      <c r="M1803" s="3">
        <f ca="1">IF($B1803&lt;&gt;"",SUMIF(INDIRECT("ИсходныеДанные!$"&amp;$K$4&amp;"$2:$"&amp;$K$4&amp;"$50000"),$B1803&amp;"#"&amp;M$6,INDIRECT("ИсходныеДанные!$J$2:$J$50000")),0)</f>
        <v>0</v>
      </c>
      <c r="N1803" s="3">
        <f ca="1">IF($B1803&lt;&gt;"",SUMIF(INDIRECT("ИсходныеДанные!$"&amp;$K$4&amp;"$2:$"&amp;$K$4&amp;"$50000"),$B1803&amp;"#"&amp;N$6,INDIRECT("ИсходныеДанные!$J$2:$J$50000")),0)</f>
        <v>0</v>
      </c>
      <c r="O1803" s="3">
        <f ca="1">IF($B1803&lt;&gt;"",SUMIF(INDIRECT("ИсходныеДанные!$"&amp;$K$4&amp;"$2:$"&amp;$K$4&amp;"$50000"),$B1803&amp;"#"&amp;O$6,INDIRECT("ИсходныеДанные!$J$2:$J$50000")),0)</f>
        <v>0</v>
      </c>
      <c r="P1803" s="3">
        <f ca="1">IF($B1803&lt;&gt;"",SUMIF(INDIRECT("ИсходныеДанные!$"&amp;$K$4&amp;"$2:$"&amp;$K$4&amp;"$50000"),$B1803&amp;"#"&amp;P$6,INDIRECT("ИсходныеДанные!$J$2:$J$50000")),0)</f>
        <v>0</v>
      </c>
      <c r="Q1803" s="3">
        <f ca="1">IF($B1803&lt;&gt;"",SUMIF(INDIRECT("ИсходныеДанные!$"&amp;$K$4&amp;"$2:$"&amp;$K$4&amp;"$50000"),$B1803&amp;"#"&amp;Q$6,INDIRECT("ИсходныеДанные!$J$2:$J$50000")),0)</f>
        <v>0</v>
      </c>
      <c r="R1803" s="3">
        <f ca="1">IF($B1803&lt;&gt;"",SUMIF(INDIRECT("ИсходныеДанные!$"&amp;$K$4&amp;"$2:$"&amp;$K$4&amp;"$50000"),$B1803&amp;"#"&amp;R$6,INDIRECT("ИсходныеДанные!$J$2:$J$50000")),0)</f>
        <v>0</v>
      </c>
      <c r="S1803" s="3">
        <f ca="1">IF($B1803&lt;&gt;"",SUMIF(INDIRECT("ИсходныеДанные!$"&amp;$K$4&amp;"$2:$"&amp;$K$4&amp;"$50000"),$B1803&amp;"#"&amp;S$6,INDIRECT("ИсходныеДанные!$J$2:$J$50000")),0)</f>
        <v>0</v>
      </c>
      <c r="T1803" s="3">
        <f ca="1">IF($B1803&lt;&gt;"",SUMIF(INDIRECT("ИсходныеДанные!$"&amp;$K$4&amp;"$2:$"&amp;$K$4&amp;"$50000"),$B1803&amp;"#"&amp;T$6,INDIRECT("ИсходныеДанные!$J$2:$J$50000")),0)</f>
        <v>0</v>
      </c>
      <c r="U1803" s="3">
        <f ca="1">IF($B1803&lt;&gt;"",SUMIF(INDIRECT("ИсходныеДанные!$"&amp;$K$4&amp;"$2:$"&amp;$K$4&amp;"$50000"),$B1803&amp;"#"&amp;U$6,INDIRECT("ИсходныеДанные!$J$2:$J$50000")),0)</f>
        <v>0</v>
      </c>
      <c r="V1803" s="3">
        <f ca="1">IF($B1803&lt;&gt;"",SUMIF(INDIRECT("ИсходныеДанные!$"&amp;$K$4&amp;"$2:$"&amp;$K$4&amp;"$50000"),$B1803&amp;"#"&amp;V$6,INDIRECT("ИсходныеДанные!$J$2:$J$50000")),0)</f>
        <v>0</v>
      </c>
      <c r="W1803" s="16" t="e">
        <f ca="1">SUM(K1803:V1803)/Пофамильно!$R$1</f>
        <v>#DIV/0!</v>
      </c>
    </row>
    <row r="1804" spans="1:23" x14ac:dyDescent="0.25">
      <c r="A1804" s="10" t="str">
        <f t="shared" ca="1" si="30"/>
        <v>delete</v>
      </c>
      <c r="B1804" s="16" cm="1">
        <f t="array" aca="1" ref="B1804" ca="1">INDIRECT("УникальныеСписки!D"&amp;ROW()-$L$4)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14"/>
      <c r="G1804" s="81" t="str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84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84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84" t="str" cm="1">
        <f t="array" aca="1" ref="J1804" ca="1">_xlfn.XLOOKUP($B1804,INDIRECT(SUBSTITUTE("ИсходныеДанные!$где$2:$где$50000","где",$B$4)),INDIRECT(SUBSTITUTE("ИсходныеДанные!$что$2:$что$50000","что",J$4)),"",0,1)</f>
        <v/>
      </c>
      <c r="K1804" s="3">
        <f ca="1">IF($B1804&lt;&gt;"",SUMIF(INDIRECT("ИсходныеДанные!$"&amp;$K$4&amp;"$2:$"&amp;$K$4&amp;"$50000"),$B1804&amp;"#"&amp;K$6,INDIRECT("ИсходныеДанные!$J$2:$J$50000")),0)</f>
        <v>0</v>
      </c>
      <c r="L1804" s="3">
        <f ca="1">IF($B1804&lt;&gt;"",SUMIF(INDIRECT("ИсходныеДанные!$"&amp;$K$4&amp;"$2:$"&amp;$K$4&amp;"$50000"),$B1804&amp;"#"&amp;L$6,INDIRECT("ИсходныеДанные!$J$2:$J$50000")),0)</f>
        <v>0</v>
      </c>
      <c r="M1804" s="3">
        <f ca="1">IF($B1804&lt;&gt;"",SUMIF(INDIRECT("ИсходныеДанные!$"&amp;$K$4&amp;"$2:$"&amp;$K$4&amp;"$50000"),$B1804&amp;"#"&amp;M$6,INDIRECT("ИсходныеДанные!$J$2:$J$50000")),0)</f>
        <v>0</v>
      </c>
      <c r="N1804" s="3">
        <f ca="1">IF($B1804&lt;&gt;"",SUMIF(INDIRECT("ИсходныеДанные!$"&amp;$K$4&amp;"$2:$"&amp;$K$4&amp;"$50000"),$B1804&amp;"#"&amp;N$6,INDIRECT("ИсходныеДанные!$J$2:$J$50000")),0)</f>
        <v>0</v>
      </c>
      <c r="O1804" s="3">
        <f ca="1">IF($B1804&lt;&gt;"",SUMIF(INDIRECT("ИсходныеДанные!$"&amp;$K$4&amp;"$2:$"&amp;$K$4&amp;"$50000"),$B1804&amp;"#"&amp;O$6,INDIRECT("ИсходныеДанные!$J$2:$J$50000")),0)</f>
        <v>0</v>
      </c>
      <c r="P1804" s="3">
        <f ca="1">IF($B1804&lt;&gt;"",SUMIF(INDIRECT("ИсходныеДанные!$"&amp;$K$4&amp;"$2:$"&amp;$K$4&amp;"$50000"),$B1804&amp;"#"&amp;P$6,INDIRECT("ИсходныеДанные!$J$2:$J$50000")),0)</f>
        <v>0</v>
      </c>
      <c r="Q1804" s="3">
        <f ca="1">IF($B1804&lt;&gt;"",SUMIF(INDIRECT("ИсходныеДанные!$"&amp;$K$4&amp;"$2:$"&amp;$K$4&amp;"$50000"),$B1804&amp;"#"&amp;Q$6,INDIRECT("ИсходныеДанные!$J$2:$J$50000")),0)</f>
        <v>0</v>
      </c>
      <c r="R1804" s="3">
        <f ca="1">IF($B1804&lt;&gt;"",SUMIF(INDIRECT("ИсходныеДанные!$"&amp;$K$4&amp;"$2:$"&amp;$K$4&amp;"$50000"),$B1804&amp;"#"&amp;R$6,INDIRECT("ИсходныеДанные!$J$2:$J$50000")),0)</f>
        <v>0</v>
      </c>
      <c r="S1804" s="3">
        <f ca="1">IF($B1804&lt;&gt;"",SUMIF(INDIRECT("ИсходныеДанные!$"&amp;$K$4&amp;"$2:$"&amp;$K$4&amp;"$50000"),$B1804&amp;"#"&amp;S$6,INDIRECT("ИсходныеДанные!$J$2:$J$50000")),0)</f>
        <v>0</v>
      </c>
      <c r="T1804" s="3">
        <f ca="1">IF($B1804&lt;&gt;"",SUMIF(INDIRECT("ИсходныеДанные!$"&amp;$K$4&amp;"$2:$"&amp;$K$4&amp;"$50000"),$B1804&amp;"#"&amp;T$6,INDIRECT("ИсходныеДанные!$J$2:$J$50000")),0)</f>
        <v>0</v>
      </c>
      <c r="U1804" s="3">
        <f ca="1">IF($B1804&lt;&gt;"",SUMIF(INDIRECT("ИсходныеДанные!$"&amp;$K$4&amp;"$2:$"&amp;$K$4&amp;"$50000"),$B1804&amp;"#"&amp;U$6,INDIRECT("ИсходныеДанные!$J$2:$J$50000")),0)</f>
        <v>0</v>
      </c>
      <c r="V1804" s="3">
        <f ca="1">IF($B1804&lt;&gt;"",SUMIF(INDIRECT("ИсходныеДанные!$"&amp;$K$4&amp;"$2:$"&amp;$K$4&amp;"$50000"),$B1804&amp;"#"&amp;V$6,INDIRECT("ИсходныеДанные!$J$2:$J$50000")),0)</f>
        <v>0</v>
      </c>
      <c r="W1804" s="16" t="e">
        <f ca="1">SUM(K1804:V1804)/Пофамильно!$R$1</f>
        <v>#DIV/0!</v>
      </c>
    </row>
    <row r="1805" spans="1:23" x14ac:dyDescent="0.25">
      <c r="A1805" s="10" t="str">
        <f t="shared" ca="1" si="30"/>
        <v>delete</v>
      </c>
      <c r="B1805" s="16" cm="1">
        <f t="array" aca="1" ref="B1805" ca="1">INDIRECT("УникальныеСписки!D"&amp;ROW()-$L$4)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14"/>
      <c r="G1805" s="81" t="str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84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84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84" t="str" cm="1">
        <f t="array" aca="1" ref="J1805" ca="1">_xlfn.XLOOKUP($B1805,INDIRECT(SUBSTITUTE("ИсходныеДанные!$где$2:$где$50000","где",$B$4)),INDIRECT(SUBSTITUTE("ИсходныеДанные!$что$2:$что$50000","что",J$4)),"",0,1)</f>
        <v/>
      </c>
      <c r="K1805" s="3">
        <f ca="1">IF($B1805&lt;&gt;"",SUMIF(INDIRECT("ИсходныеДанные!$"&amp;$K$4&amp;"$2:$"&amp;$K$4&amp;"$50000"),$B1805&amp;"#"&amp;K$6,INDIRECT("ИсходныеДанные!$J$2:$J$50000")),0)</f>
        <v>0</v>
      </c>
      <c r="L1805" s="3">
        <f ca="1">IF($B1805&lt;&gt;"",SUMIF(INDIRECT("ИсходныеДанные!$"&amp;$K$4&amp;"$2:$"&amp;$K$4&amp;"$50000"),$B1805&amp;"#"&amp;L$6,INDIRECT("ИсходныеДанные!$J$2:$J$50000")),0)</f>
        <v>0</v>
      </c>
      <c r="M1805" s="3">
        <f ca="1">IF($B1805&lt;&gt;"",SUMIF(INDIRECT("ИсходныеДанные!$"&amp;$K$4&amp;"$2:$"&amp;$K$4&amp;"$50000"),$B1805&amp;"#"&amp;M$6,INDIRECT("ИсходныеДанные!$J$2:$J$50000")),0)</f>
        <v>0</v>
      </c>
      <c r="N1805" s="3">
        <f ca="1">IF($B1805&lt;&gt;"",SUMIF(INDIRECT("ИсходныеДанные!$"&amp;$K$4&amp;"$2:$"&amp;$K$4&amp;"$50000"),$B1805&amp;"#"&amp;N$6,INDIRECT("ИсходныеДанные!$J$2:$J$50000")),0)</f>
        <v>0</v>
      </c>
      <c r="O1805" s="3">
        <f ca="1">IF($B1805&lt;&gt;"",SUMIF(INDIRECT("ИсходныеДанные!$"&amp;$K$4&amp;"$2:$"&amp;$K$4&amp;"$50000"),$B1805&amp;"#"&amp;O$6,INDIRECT("ИсходныеДанные!$J$2:$J$50000")),0)</f>
        <v>0</v>
      </c>
      <c r="P1805" s="3">
        <f ca="1">IF($B1805&lt;&gt;"",SUMIF(INDIRECT("ИсходныеДанные!$"&amp;$K$4&amp;"$2:$"&amp;$K$4&amp;"$50000"),$B1805&amp;"#"&amp;P$6,INDIRECT("ИсходныеДанные!$J$2:$J$50000")),0)</f>
        <v>0</v>
      </c>
      <c r="Q1805" s="3">
        <f ca="1">IF($B1805&lt;&gt;"",SUMIF(INDIRECT("ИсходныеДанные!$"&amp;$K$4&amp;"$2:$"&amp;$K$4&amp;"$50000"),$B1805&amp;"#"&amp;Q$6,INDIRECT("ИсходныеДанные!$J$2:$J$50000")),0)</f>
        <v>0</v>
      </c>
      <c r="R1805" s="3">
        <f ca="1">IF($B1805&lt;&gt;"",SUMIF(INDIRECT("ИсходныеДанные!$"&amp;$K$4&amp;"$2:$"&amp;$K$4&amp;"$50000"),$B1805&amp;"#"&amp;R$6,INDIRECT("ИсходныеДанные!$J$2:$J$50000")),0)</f>
        <v>0</v>
      </c>
      <c r="S1805" s="3">
        <f ca="1">IF($B1805&lt;&gt;"",SUMIF(INDIRECT("ИсходныеДанные!$"&amp;$K$4&amp;"$2:$"&amp;$K$4&amp;"$50000"),$B1805&amp;"#"&amp;S$6,INDIRECT("ИсходныеДанные!$J$2:$J$50000")),0)</f>
        <v>0</v>
      </c>
      <c r="T1805" s="3">
        <f ca="1">IF($B1805&lt;&gt;"",SUMIF(INDIRECT("ИсходныеДанные!$"&amp;$K$4&amp;"$2:$"&amp;$K$4&amp;"$50000"),$B1805&amp;"#"&amp;T$6,INDIRECT("ИсходныеДанные!$J$2:$J$50000")),0)</f>
        <v>0</v>
      </c>
      <c r="U1805" s="3">
        <f ca="1">IF($B1805&lt;&gt;"",SUMIF(INDIRECT("ИсходныеДанные!$"&amp;$K$4&amp;"$2:$"&amp;$K$4&amp;"$50000"),$B1805&amp;"#"&amp;U$6,INDIRECT("ИсходныеДанные!$J$2:$J$50000")),0)</f>
        <v>0</v>
      </c>
      <c r="V1805" s="3">
        <f ca="1">IF($B1805&lt;&gt;"",SUMIF(INDIRECT("ИсходныеДанные!$"&amp;$K$4&amp;"$2:$"&amp;$K$4&amp;"$50000"),$B1805&amp;"#"&amp;V$6,INDIRECT("ИсходныеДанные!$J$2:$J$50000")),0)</f>
        <v>0</v>
      </c>
      <c r="W1805" s="16" t="e">
        <f ca="1">SUM(K1805:V1805)/Пофамильно!$R$1</f>
        <v>#DIV/0!</v>
      </c>
    </row>
    <row r="1806" spans="1:23" x14ac:dyDescent="0.25">
      <c r="A1806" s="10" t="str">
        <f t="shared" ca="1" si="30"/>
        <v>delete</v>
      </c>
      <c r="B1806" s="16" cm="1">
        <f t="array" aca="1" ref="B1806" ca="1">INDIRECT("УникальныеСписки!D"&amp;ROW()-$L$4)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14"/>
      <c r="G1806" s="81" t="str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84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84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84" t="str" cm="1">
        <f t="array" aca="1" ref="J1806" ca="1">_xlfn.XLOOKUP($B1806,INDIRECT(SUBSTITUTE("ИсходныеДанные!$где$2:$где$50000","где",$B$4)),INDIRECT(SUBSTITUTE("ИсходныеДанные!$что$2:$что$50000","что",J$4)),"",0,1)</f>
        <v/>
      </c>
      <c r="K1806" s="3">
        <f ca="1">IF($B1806&lt;&gt;"",SUMIF(INDIRECT("ИсходныеДанные!$"&amp;$K$4&amp;"$2:$"&amp;$K$4&amp;"$50000"),$B1806&amp;"#"&amp;K$6,INDIRECT("ИсходныеДанные!$J$2:$J$50000")),0)</f>
        <v>0</v>
      </c>
      <c r="L1806" s="3">
        <f ca="1">IF($B1806&lt;&gt;"",SUMIF(INDIRECT("ИсходныеДанные!$"&amp;$K$4&amp;"$2:$"&amp;$K$4&amp;"$50000"),$B1806&amp;"#"&amp;L$6,INDIRECT("ИсходныеДанные!$J$2:$J$50000")),0)</f>
        <v>0</v>
      </c>
      <c r="M1806" s="3">
        <f ca="1">IF($B1806&lt;&gt;"",SUMIF(INDIRECT("ИсходныеДанные!$"&amp;$K$4&amp;"$2:$"&amp;$K$4&amp;"$50000"),$B1806&amp;"#"&amp;M$6,INDIRECT("ИсходныеДанные!$J$2:$J$50000")),0)</f>
        <v>0</v>
      </c>
      <c r="N1806" s="3">
        <f ca="1">IF($B1806&lt;&gt;"",SUMIF(INDIRECT("ИсходныеДанные!$"&amp;$K$4&amp;"$2:$"&amp;$K$4&amp;"$50000"),$B1806&amp;"#"&amp;N$6,INDIRECT("ИсходныеДанные!$J$2:$J$50000")),0)</f>
        <v>0</v>
      </c>
      <c r="O1806" s="3">
        <f ca="1">IF($B1806&lt;&gt;"",SUMIF(INDIRECT("ИсходныеДанные!$"&amp;$K$4&amp;"$2:$"&amp;$K$4&amp;"$50000"),$B1806&amp;"#"&amp;O$6,INDIRECT("ИсходныеДанные!$J$2:$J$50000")),0)</f>
        <v>0</v>
      </c>
      <c r="P1806" s="3">
        <f ca="1">IF($B1806&lt;&gt;"",SUMIF(INDIRECT("ИсходныеДанные!$"&amp;$K$4&amp;"$2:$"&amp;$K$4&amp;"$50000"),$B1806&amp;"#"&amp;P$6,INDIRECT("ИсходныеДанные!$J$2:$J$50000")),0)</f>
        <v>0</v>
      </c>
      <c r="Q1806" s="3">
        <f ca="1">IF($B1806&lt;&gt;"",SUMIF(INDIRECT("ИсходныеДанные!$"&amp;$K$4&amp;"$2:$"&amp;$K$4&amp;"$50000"),$B1806&amp;"#"&amp;Q$6,INDIRECT("ИсходныеДанные!$J$2:$J$50000")),0)</f>
        <v>0</v>
      </c>
      <c r="R1806" s="3">
        <f ca="1">IF($B1806&lt;&gt;"",SUMIF(INDIRECT("ИсходныеДанные!$"&amp;$K$4&amp;"$2:$"&amp;$K$4&amp;"$50000"),$B1806&amp;"#"&amp;R$6,INDIRECT("ИсходныеДанные!$J$2:$J$50000")),0)</f>
        <v>0</v>
      </c>
      <c r="S1806" s="3">
        <f ca="1">IF($B1806&lt;&gt;"",SUMIF(INDIRECT("ИсходныеДанные!$"&amp;$K$4&amp;"$2:$"&amp;$K$4&amp;"$50000"),$B1806&amp;"#"&amp;S$6,INDIRECT("ИсходныеДанные!$J$2:$J$50000")),0)</f>
        <v>0</v>
      </c>
      <c r="T1806" s="3">
        <f ca="1">IF($B1806&lt;&gt;"",SUMIF(INDIRECT("ИсходныеДанные!$"&amp;$K$4&amp;"$2:$"&amp;$K$4&amp;"$50000"),$B1806&amp;"#"&amp;T$6,INDIRECT("ИсходныеДанные!$J$2:$J$50000")),0)</f>
        <v>0</v>
      </c>
      <c r="U1806" s="3">
        <f ca="1">IF($B1806&lt;&gt;"",SUMIF(INDIRECT("ИсходныеДанные!$"&amp;$K$4&amp;"$2:$"&amp;$K$4&amp;"$50000"),$B1806&amp;"#"&amp;U$6,INDIRECT("ИсходныеДанные!$J$2:$J$50000")),0)</f>
        <v>0</v>
      </c>
      <c r="V1806" s="3">
        <f ca="1">IF($B1806&lt;&gt;"",SUMIF(INDIRECT("ИсходныеДанные!$"&amp;$K$4&amp;"$2:$"&amp;$K$4&amp;"$50000"),$B1806&amp;"#"&amp;V$6,INDIRECT("ИсходныеДанные!$J$2:$J$50000")),0)</f>
        <v>0</v>
      </c>
      <c r="W1806" s="16" t="e">
        <f ca="1">SUM(K1806:V1806)/Пофамильно!$R$1</f>
        <v>#DIV/0!</v>
      </c>
    </row>
    <row r="1807" spans="1:23" x14ac:dyDescent="0.25">
      <c r="A1807" s="10" t="str">
        <f t="shared" ca="1" si="30"/>
        <v>delete</v>
      </c>
      <c r="B1807" s="16" cm="1">
        <f t="array" aca="1" ref="B1807" ca="1">INDIRECT("УникальныеСписки!D"&amp;ROW()-$L$4)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14"/>
      <c r="G1807" s="81" t="str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84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84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84" t="str" cm="1">
        <f t="array" aca="1" ref="J1807" ca="1">_xlfn.XLOOKUP($B1807,INDIRECT(SUBSTITUTE("ИсходныеДанные!$где$2:$где$50000","где",$B$4)),INDIRECT(SUBSTITUTE("ИсходныеДанные!$что$2:$что$50000","что",J$4)),"",0,1)</f>
        <v/>
      </c>
      <c r="K1807" s="3">
        <f ca="1">IF($B1807&lt;&gt;"",SUMIF(INDIRECT("ИсходныеДанные!$"&amp;$K$4&amp;"$2:$"&amp;$K$4&amp;"$50000"),$B1807&amp;"#"&amp;K$6,INDIRECT("ИсходныеДанные!$J$2:$J$50000")),0)</f>
        <v>0</v>
      </c>
      <c r="L1807" s="3">
        <f ca="1">IF($B1807&lt;&gt;"",SUMIF(INDIRECT("ИсходныеДанные!$"&amp;$K$4&amp;"$2:$"&amp;$K$4&amp;"$50000"),$B1807&amp;"#"&amp;L$6,INDIRECT("ИсходныеДанные!$J$2:$J$50000")),0)</f>
        <v>0</v>
      </c>
      <c r="M1807" s="3">
        <f ca="1">IF($B1807&lt;&gt;"",SUMIF(INDIRECT("ИсходныеДанные!$"&amp;$K$4&amp;"$2:$"&amp;$K$4&amp;"$50000"),$B1807&amp;"#"&amp;M$6,INDIRECT("ИсходныеДанные!$J$2:$J$50000")),0)</f>
        <v>0</v>
      </c>
      <c r="N1807" s="3">
        <f ca="1">IF($B1807&lt;&gt;"",SUMIF(INDIRECT("ИсходныеДанные!$"&amp;$K$4&amp;"$2:$"&amp;$K$4&amp;"$50000"),$B1807&amp;"#"&amp;N$6,INDIRECT("ИсходныеДанные!$J$2:$J$50000")),0)</f>
        <v>0</v>
      </c>
      <c r="O1807" s="3">
        <f ca="1">IF($B1807&lt;&gt;"",SUMIF(INDIRECT("ИсходныеДанные!$"&amp;$K$4&amp;"$2:$"&amp;$K$4&amp;"$50000"),$B1807&amp;"#"&amp;O$6,INDIRECT("ИсходныеДанные!$J$2:$J$50000")),0)</f>
        <v>0</v>
      </c>
      <c r="P1807" s="3">
        <f ca="1">IF($B1807&lt;&gt;"",SUMIF(INDIRECT("ИсходныеДанные!$"&amp;$K$4&amp;"$2:$"&amp;$K$4&amp;"$50000"),$B1807&amp;"#"&amp;P$6,INDIRECT("ИсходныеДанные!$J$2:$J$50000")),0)</f>
        <v>0</v>
      </c>
      <c r="Q1807" s="3">
        <f ca="1">IF($B1807&lt;&gt;"",SUMIF(INDIRECT("ИсходныеДанные!$"&amp;$K$4&amp;"$2:$"&amp;$K$4&amp;"$50000"),$B1807&amp;"#"&amp;Q$6,INDIRECT("ИсходныеДанные!$J$2:$J$50000")),0)</f>
        <v>0</v>
      </c>
      <c r="R1807" s="3">
        <f ca="1">IF($B1807&lt;&gt;"",SUMIF(INDIRECT("ИсходныеДанные!$"&amp;$K$4&amp;"$2:$"&amp;$K$4&amp;"$50000"),$B1807&amp;"#"&amp;R$6,INDIRECT("ИсходныеДанные!$J$2:$J$50000")),0)</f>
        <v>0</v>
      </c>
      <c r="S1807" s="3">
        <f ca="1">IF($B1807&lt;&gt;"",SUMIF(INDIRECT("ИсходныеДанные!$"&amp;$K$4&amp;"$2:$"&amp;$K$4&amp;"$50000"),$B1807&amp;"#"&amp;S$6,INDIRECT("ИсходныеДанные!$J$2:$J$50000")),0)</f>
        <v>0</v>
      </c>
      <c r="T1807" s="3">
        <f ca="1">IF($B1807&lt;&gt;"",SUMIF(INDIRECT("ИсходныеДанные!$"&amp;$K$4&amp;"$2:$"&amp;$K$4&amp;"$50000"),$B1807&amp;"#"&amp;T$6,INDIRECT("ИсходныеДанные!$J$2:$J$50000")),0)</f>
        <v>0</v>
      </c>
      <c r="U1807" s="3">
        <f ca="1">IF($B1807&lt;&gt;"",SUMIF(INDIRECT("ИсходныеДанные!$"&amp;$K$4&amp;"$2:$"&amp;$K$4&amp;"$50000"),$B1807&amp;"#"&amp;U$6,INDIRECT("ИсходныеДанные!$J$2:$J$50000")),0)</f>
        <v>0</v>
      </c>
      <c r="V1807" s="3">
        <f ca="1">IF($B1807&lt;&gt;"",SUMIF(INDIRECT("ИсходныеДанные!$"&amp;$K$4&amp;"$2:$"&amp;$K$4&amp;"$50000"),$B1807&amp;"#"&amp;V$6,INDIRECT("ИсходныеДанные!$J$2:$J$50000")),0)</f>
        <v>0</v>
      </c>
      <c r="W1807" s="16" t="e">
        <f ca="1">SUM(K1807:V1807)/Пофамильно!$R$1</f>
        <v>#DIV/0!</v>
      </c>
    </row>
    <row r="1808" spans="1:23" x14ac:dyDescent="0.25">
      <c r="A1808" s="10" t="str">
        <f t="shared" ca="1" si="30"/>
        <v>delete</v>
      </c>
      <c r="B1808" s="16" cm="1">
        <f t="array" aca="1" ref="B1808" ca="1">INDIRECT("УникальныеСписки!D"&amp;ROW()-$L$4)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14"/>
      <c r="G1808" s="81" t="str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84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84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84" t="str" cm="1">
        <f t="array" aca="1" ref="J1808" ca="1">_xlfn.XLOOKUP($B1808,INDIRECT(SUBSTITUTE("ИсходныеДанные!$где$2:$где$50000","где",$B$4)),INDIRECT(SUBSTITUTE("ИсходныеДанные!$что$2:$что$50000","что",J$4)),"",0,1)</f>
        <v/>
      </c>
      <c r="K1808" s="3">
        <f ca="1">IF($B1808&lt;&gt;"",SUMIF(INDIRECT("ИсходныеДанные!$"&amp;$K$4&amp;"$2:$"&amp;$K$4&amp;"$50000"),$B1808&amp;"#"&amp;K$6,INDIRECT("ИсходныеДанные!$J$2:$J$50000")),0)</f>
        <v>0</v>
      </c>
      <c r="L1808" s="3">
        <f ca="1">IF($B1808&lt;&gt;"",SUMIF(INDIRECT("ИсходныеДанные!$"&amp;$K$4&amp;"$2:$"&amp;$K$4&amp;"$50000"),$B1808&amp;"#"&amp;L$6,INDIRECT("ИсходныеДанные!$J$2:$J$50000")),0)</f>
        <v>0</v>
      </c>
      <c r="M1808" s="3">
        <f ca="1">IF($B1808&lt;&gt;"",SUMIF(INDIRECT("ИсходныеДанные!$"&amp;$K$4&amp;"$2:$"&amp;$K$4&amp;"$50000"),$B1808&amp;"#"&amp;M$6,INDIRECT("ИсходныеДанные!$J$2:$J$50000")),0)</f>
        <v>0</v>
      </c>
      <c r="N1808" s="3">
        <f ca="1">IF($B1808&lt;&gt;"",SUMIF(INDIRECT("ИсходныеДанные!$"&amp;$K$4&amp;"$2:$"&amp;$K$4&amp;"$50000"),$B1808&amp;"#"&amp;N$6,INDIRECT("ИсходныеДанные!$J$2:$J$50000")),0)</f>
        <v>0</v>
      </c>
      <c r="O1808" s="3">
        <f ca="1">IF($B1808&lt;&gt;"",SUMIF(INDIRECT("ИсходныеДанные!$"&amp;$K$4&amp;"$2:$"&amp;$K$4&amp;"$50000"),$B1808&amp;"#"&amp;O$6,INDIRECT("ИсходныеДанные!$J$2:$J$50000")),0)</f>
        <v>0</v>
      </c>
      <c r="P1808" s="3">
        <f ca="1">IF($B1808&lt;&gt;"",SUMIF(INDIRECT("ИсходныеДанные!$"&amp;$K$4&amp;"$2:$"&amp;$K$4&amp;"$50000"),$B1808&amp;"#"&amp;P$6,INDIRECT("ИсходныеДанные!$J$2:$J$50000")),0)</f>
        <v>0</v>
      </c>
      <c r="Q1808" s="3">
        <f ca="1">IF($B1808&lt;&gt;"",SUMIF(INDIRECT("ИсходныеДанные!$"&amp;$K$4&amp;"$2:$"&amp;$K$4&amp;"$50000"),$B1808&amp;"#"&amp;Q$6,INDIRECT("ИсходныеДанные!$J$2:$J$50000")),0)</f>
        <v>0</v>
      </c>
      <c r="R1808" s="3">
        <f ca="1">IF($B1808&lt;&gt;"",SUMIF(INDIRECT("ИсходныеДанные!$"&amp;$K$4&amp;"$2:$"&amp;$K$4&amp;"$50000"),$B1808&amp;"#"&amp;R$6,INDIRECT("ИсходныеДанные!$J$2:$J$50000")),0)</f>
        <v>0</v>
      </c>
      <c r="S1808" s="3">
        <f ca="1">IF($B1808&lt;&gt;"",SUMIF(INDIRECT("ИсходныеДанные!$"&amp;$K$4&amp;"$2:$"&amp;$K$4&amp;"$50000"),$B1808&amp;"#"&amp;S$6,INDIRECT("ИсходныеДанные!$J$2:$J$50000")),0)</f>
        <v>0</v>
      </c>
      <c r="T1808" s="3">
        <f ca="1">IF($B1808&lt;&gt;"",SUMIF(INDIRECT("ИсходныеДанные!$"&amp;$K$4&amp;"$2:$"&amp;$K$4&amp;"$50000"),$B1808&amp;"#"&amp;T$6,INDIRECT("ИсходныеДанные!$J$2:$J$50000")),0)</f>
        <v>0</v>
      </c>
      <c r="U1808" s="3">
        <f ca="1">IF($B1808&lt;&gt;"",SUMIF(INDIRECT("ИсходныеДанные!$"&amp;$K$4&amp;"$2:$"&amp;$K$4&amp;"$50000"),$B1808&amp;"#"&amp;U$6,INDIRECT("ИсходныеДанные!$J$2:$J$50000")),0)</f>
        <v>0</v>
      </c>
      <c r="V1808" s="3">
        <f ca="1">IF($B1808&lt;&gt;"",SUMIF(INDIRECT("ИсходныеДанные!$"&amp;$K$4&amp;"$2:$"&amp;$K$4&amp;"$50000"),$B1808&amp;"#"&amp;V$6,INDIRECT("ИсходныеДанные!$J$2:$J$50000")),0)</f>
        <v>0</v>
      </c>
      <c r="W1808" s="16" t="e">
        <f ca="1">SUM(K1808:V1808)/Пофамильно!$R$1</f>
        <v>#DIV/0!</v>
      </c>
    </row>
    <row r="1809" spans="1:23" x14ac:dyDescent="0.25">
      <c r="A1809" s="10" t="str">
        <f t="shared" ca="1" si="30"/>
        <v>delete</v>
      </c>
      <c r="B1809" s="16" cm="1">
        <f t="array" aca="1" ref="B1809" ca="1">INDIRECT("УникальныеСписки!D"&amp;ROW()-$L$4)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14"/>
      <c r="G1809" s="81" t="str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84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84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84" t="str" cm="1">
        <f t="array" aca="1" ref="J1809" ca="1">_xlfn.XLOOKUP($B1809,INDIRECT(SUBSTITUTE("ИсходныеДанные!$где$2:$где$50000","где",$B$4)),INDIRECT(SUBSTITUTE("ИсходныеДанные!$что$2:$что$50000","что",J$4)),"",0,1)</f>
        <v/>
      </c>
      <c r="K1809" s="3">
        <f ca="1">IF($B1809&lt;&gt;"",SUMIF(INDIRECT("ИсходныеДанные!$"&amp;$K$4&amp;"$2:$"&amp;$K$4&amp;"$50000"),$B1809&amp;"#"&amp;K$6,INDIRECT("ИсходныеДанные!$J$2:$J$50000")),0)</f>
        <v>0</v>
      </c>
      <c r="L1809" s="3">
        <f ca="1">IF($B1809&lt;&gt;"",SUMIF(INDIRECT("ИсходныеДанные!$"&amp;$K$4&amp;"$2:$"&amp;$K$4&amp;"$50000"),$B1809&amp;"#"&amp;L$6,INDIRECT("ИсходныеДанные!$J$2:$J$50000")),0)</f>
        <v>0</v>
      </c>
      <c r="M1809" s="3">
        <f ca="1">IF($B1809&lt;&gt;"",SUMIF(INDIRECT("ИсходныеДанные!$"&amp;$K$4&amp;"$2:$"&amp;$K$4&amp;"$50000"),$B1809&amp;"#"&amp;M$6,INDIRECT("ИсходныеДанные!$J$2:$J$50000")),0)</f>
        <v>0</v>
      </c>
      <c r="N1809" s="3">
        <f ca="1">IF($B1809&lt;&gt;"",SUMIF(INDIRECT("ИсходныеДанные!$"&amp;$K$4&amp;"$2:$"&amp;$K$4&amp;"$50000"),$B1809&amp;"#"&amp;N$6,INDIRECT("ИсходныеДанные!$J$2:$J$50000")),0)</f>
        <v>0</v>
      </c>
      <c r="O1809" s="3">
        <f ca="1">IF($B1809&lt;&gt;"",SUMIF(INDIRECT("ИсходныеДанные!$"&amp;$K$4&amp;"$2:$"&amp;$K$4&amp;"$50000"),$B1809&amp;"#"&amp;O$6,INDIRECT("ИсходныеДанные!$J$2:$J$50000")),0)</f>
        <v>0</v>
      </c>
      <c r="P1809" s="3">
        <f ca="1">IF($B1809&lt;&gt;"",SUMIF(INDIRECT("ИсходныеДанные!$"&amp;$K$4&amp;"$2:$"&amp;$K$4&amp;"$50000"),$B1809&amp;"#"&amp;P$6,INDIRECT("ИсходныеДанные!$J$2:$J$50000")),0)</f>
        <v>0</v>
      </c>
      <c r="Q1809" s="3">
        <f ca="1">IF($B1809&lt;&gt;"",SUMIF(INDIRECT("ИсходныеДанные!$"&amp;$K$4&amp;"$2:$"&amp;$K$4&amp;"$50000"),$B1809&amp;"#"&amp;Q$6,INDIRECT("ИсходныеДанные!$J$2:$J$50000")),0)</f>
        <v>0</v>
      </c>
      <c r="R1809" s="3">
        <f ca="1">IF($B1809&lt;&gt;"",SUMIF(INDIRECT("ИсходныеДанные!$"&amp;$K$4&amp;"$2:$"&amp;$K$4&amp;"$50000"),$B1809&amp;"#"&amp;R$6,INDIRECT("ИсходныеДанные!$J$2:$J$50000")),0)</f>
        <v>0</v>
      </c>
      <c r="S1809" s="3">
        <f ca="1">IF($B1809&lt;&gt;"",SUMIF(INDIRECT("ИсходныеДанные!$"&amp;$K$4&amp;"$2:$"&amp;$K$4&amp;"$50000"),$B1809&amp;"#"&amp;S$6,INDIRECT("ИсходныеДанные!$J$2:$J$50000")),0)</f>
        <v>0</v>
      </c>
      <c r="T1809" s="3">
        <f ca="1">IF($B1809&lt;&gt;"",SUMIF(INDIRECT("ИсходныеДанные!$"&amp;$K$4&amp;"$2:$"&amp;$K$4&amp;"$50000"),$B1809&amp;"#"&amp;T$6,INDIRECT("ИсходныеДанные!$J$2:$J$50000")),0)</f>
        <v>0</v>
      </c>
      <c r="U1809" s="3">
        <f ca="1">IF($B1809&lt;&gt;"",SUMIF(INDIRECT("ИсходныеДанные!$"&amp;$K$4&amp;"$2:$"&amp;$K$4&amp;"$50000"),$B1809&amp;"#"&amp;U$6,INDIRECT("ИсходныеДанные!$J$2:$J$50000")),0)</f>
        <v>0</v>
      </c>
      <c r="V1809" s="3">
        <f ca="1">IF($B1809&lt;&gt;"",SUMIF(INDIRECT("ИсходныеДанные!$"&amp;$K$4&amp;"$2:$"&amp;$K$4&amp;"$50000"),$B1809&amp;"#"&amp;V$6,INDIRECT("ИсходныеДанные!$J$2:$J$50000")),0)</f>
        <v>0</v>
      </c>
      <c r="W1809" s="16" t="e">
        <f ca="1">SUM(K1809:V1809)/Пофамильно!$R$1</f>
        <v>#DIV/0!</v>
      </c>
    </row>
    <row r="1810" spans="1:23" x14ac:dyDescent="0.25">
      <c r="A1810" s="10" t="str">
        <f t="shared" ca="1" si="30"/>
        <v>delete</v>
      </c>
      <c r="B1810" s="16" cm="1">
        <f t="array" aca="1" ref="B1810" ca="1">INDIRECT("УникальныеСписки!D"&amp;ROW()-$L$4)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14"/>
      <c r="G1810" s="81" t="str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84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84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84" t="str" cm="1">
        <f t="array" aca="1" ref="J1810" ca="1">_xlfn.XLOOKUP($B1810,INDIRECT(SUBSTITUTE("ИсходныеДанные!$где$2:$где$50000","где",$B$4)),INDIRECT(SUBSTITUTE("ИсходныеДанные!$что$2:$что$50000","что",J$4)),"",0,1)</f>
        <v/>
      </c>
      <c r="K1810" s="3">
        <f ca="1">IF($B1810&lt;&gt;"",SUMIF(INDIRECT("ИсходныеДанные!$"&amp;$K$4&amp;"$2:$"&amp;$K$4&amp;"$50000"),$B1810&amp;"#"&amp;K$6,INDIRECT("ИсходныеДанные!$J$2:$J$50000")),0)</f>
        <v>0</v>
      </c>
      <c r="L1810" s="3">
        <f ca="1">IF($B1810&lt;&gt;"",SUMIF(INDIRECT("ИсходныеДанные!$"&amp;$K$4&amp;"$2:$"&amp;$K$4&amp;"$50000"),$B1810&amp;"#"&amp;L$6,INDIRECT("ИсходныеДанные!$J$2:$J$50000")),0)</f>
        <v>0</v>
      </c>
      <c r="M1810" s="3">
        <f ca="1">IF($B1810&lt;&gt;"",SUMIF(INDIRECT("ИсходныеДанные!$"&amp;$K$4&amp;"$2:$"&amp;$K$4&amp;"$50000"),$B1810&amp;"#"&amp;M$6,INDIRECT("ИсходныеДанные!$J$2:$J$50000")),0)</f>
        <v>0</v>
      </c>
      <c r="N1810" s="3">
        <f ca="1">IF($B1810&lt;&gt;"",SUMIF(INDIRECT("ИсходныеДанные!$"&amp;$K$4&amp;"$2:$"&amp;$K$4&amp;"$50000"),$B1810&amp;"#"&amp;N$6,INDIRECT("ИсходныеДанные!$J$2:$J$50000")),0)</f>
        <v>0</v>
      </c>
      <c r="O1810" s="3">
        <f ca="1">IF($B1810&lt;&gt;"",SUMIF(INDIRECT("ИсходныеДанные!$"&amp;$K$4&amp;"$2:$"&amp;$K$4&amp;"$50000"),$B1810&amp;"#"&amp;O$6,INDIRECT("ИсходныеДанные!$J$2:$J$50000")),0)</f>
        <v>0</v>
      </c>
      <c r="P1810" s="3">
        <f ca="1">IF($B1810&lt;&gt;"",SUMIF(INDIRECT("ИсходныеДанные!$"&amp;$K$4&amp;"$2:$"&amp;$K$4&amp;"$50000"),$B1810&amp;"#"&amp;P$6,INDIRECT("ИсходныеДанные!$J$2:$J$50000")),0)</f>
        <v>0</v>
      </c>
      <c r="Q1810" s="3">
        <f ca="1">IF($B1810&lt;&gt;"",SUMIF(INDIRECT("ИсходныеДанные!$"&amp;$K$4&amp;"$2:$"&amp;$K$4&amp;"$50000"),$B1810&amp;"#"&amp;Q$6,INDIRECT("ИсходныеДанные!$J$2:$J$50000")),0)</f>
        <v>0</v>
      </c>
      <c r="R1810" s="3">
        <f ca="1">IF($B1810&lt;&gt;"",SUMIF(INDIRECT("ИсходныеДанные!$"&amp;$K$4&amp;"$2:$"&amp;$K$4&amp;"$50000"),$B1810&amp;"#"&amp;R$6,INDIRECT("ИсходныеДанные!$J$2:$J$50000")),0)</f>
        <v>0</v>
      </c>
      <c r="S1810" s="3">
        <f ca="1">IF($B1810&lt;&gt;"",SUMIF(INDIRECT("ИсходныеДанные!$"&amp;$K$4&amp;"$2:$"&amp;$K$4&amp;"$50000"),$B1810&amp;"#"&amp;S$6,INDIRECT("ИсходныеДанные!$J$2:$J$50000")),0)</f>
        <v>0</v>
      </c>
      <c r="T1810" s="3">
        <f ca="1">IF($B1810&lt;&gt;"",SUMIF(INDIRECT("ИсходныеДанные!$"&amp;$K$4&amp;"$2:$"&amp;$K$4&amp;"$50000"),$B1810&amp;"#"&amp;T$6,INDIRECT("ИсходныеДанные!$J$2:$J$50000")),0)</f>
        <v>0</v>
      </c>
      <c r="U1810" s="3">
        <f ca="1">IF($B1810&lt;&gt;"",SUMIF(INDIRECT("ИсходныеДанные!$"&amp;$K$4&amp;"$2:$"&amp;$K$4&amp;"$50000"),$B1810&amp;"#"&amp;U$6,INDIRECT("ИсходныеДанные!$J$2:$J$50000")),0)</f>
        <v>0</v>
      </c>
      <c r="V1810" s="3">
        <f ca="1">IF($B1810&lt;&gt;"",SUMIF(INDIRECT("ИсходныеДанные!$"&amp;$K$4&amp;"$2:$"&amp;$K$4&amp;"$50000"),$B1810&amp;"#"&amp;V$6,INDIRECT("ИсходныеДанные!$J$2:$J$50000")),0)</f>
        <v>0</v>
      </c>
      <c r="W1810" s="16" t="e">
        <f ca="1">SUM(K1810:V1810)/Пофамильно!$R$1</f>
        <v>#DIV/0!</v>
      </c>
    </row>
    <row r="1811" spans="1:23" x14ac:dyDescent="0.25">
      <c r="A1811" s="10" t="str">
        <f t="shared" ca="1" si="30"/>
        <v>delete</v>
      </c>
      <c r="B1811" s="16" cm="1">
        <f t="array" aca="1" ref="B1811" ca="1">INDIRECT("УникальныеСписки!D"&amp;ROW()-$L$4)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14"/>
      <c r="G1811" s="81" t="str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84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84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84" t="str" cm="1">
        <f t="array" aca="1" ref="J1811" ca="1">_xlfn.XLOOKUP($B1811,INDIRECT(SUBSTITUTE("ИсходныеДанные!$где$2:$где$50000","где",$B$4)),INDIRECT(SUBSTITUTE("ИсходныеДанные!$что$2:$что$50000","что",J$4)),"",0,1)</f>
        <v/>
      </c>
      <c r="K1811" s="3">
        <f ca="1">IF($B1811&lt;&gt;"",SUMIF(INDIRECT("ИсходныеДанные!$"&amp;$K$4&amp;"$2:$"&amp;$K$4&amp;"$50000"),$B1811&amp;"#"&amp;K$6,INDIRECT("ИсходныеДанные!$J$2:$J$50000")),0)</f>
        <v>0</v>
      </c>
      <c r="L1811" s="3">
        <f ca="1">IF($B1811&lt;&gt;"",SUMIF(INDIRECT("ИсходныеДанные!$"&amp;$K$4&amp;"$2:$"&amp;$K$4&amp;"$50000"),$B1811&amp;"#"&amp;L$6,INDIRECT("ИсходныеДанные!$J$2:$J$50000")),0)</f>
        <v>0</v>
      </c>
      <c r="M1811" s="3">
        <f ca="1">IF($B1811&lt;&gt;"",SUMIF(INDIRECT("ИсходныеДанные!$"&amp;$K$4&amp;"$2:$"&amp;$K$4&amp;"$50000"),$B1811&amp;"#"&amp;M$6,INDIRECT("ИсходныеДанные!$J$2:$J$50000")),0)</f>
        <v>0</v>
      </c>
      <c r="N1811" s="3">
        <f ca="1">IF($B1811&lt;&gt;"",SUMIF(INDIRECT("ИсходныеДанные!$"&amp;$K$4&amp;"$2:$"&amp;$K$4&amp;"$50000"),$B1811&amp;"#"&amp;N$6,INDIRECT("ИсходныеДанные!$J$2:$J$50000")),0)</f>
        <v>0</v>
      </c>
      <c r="O1811" s="3">
        <f ca="1">IF($B1811&lt;&gt;"",SUMIF(INDIRECT("ИсходныеДанные!$"&amp;$K$4&amp;"$2:$"&amp;$K$4&amp;"$50000"),$B1811&amp;"#"&amp;O$6,INDIRECT("ИсходныеДанные!$J$2:$J$50000")),0)</f>
        <v>0</v>
      </c>
      <c r="P1811" s="3">
        <f ca="1">IF($B1811&lt;&gt;"",SUMIF(INDIRECT("ИсходныеДанные!$"&amp;$K$4&amp;"$2:$"&amp;$K$4&amp;"$50000"),$B1811&amp;"#"&amp;P$6,INDIRECT("ИсходныеДанные!$J$2:$J$50000")),0)</f>
        <v>0</v>
      </c>
      <c r="Q1811" s="3">
        <f ca="1">IF($B1811&lt;&gt;"",SUMIF(INDIRECT("ИсходныеДанные!$"&amp;$K$4&amp;"$2:$"&amp;$K$4&amp;"$50000"),$B1811&amp;"#"&amp;Q$6,INDIRECT("ИсходныеДанные!$J$2:$J$50000")),0)</f>
        <v>0</v>
      </c>
      <c r="R1811" s="3">
        <f ca="1">IF($B1811&lt;&gt;"",SUMIF(INDIRECT("ИсходныеДанные!$"&amp;$K$4&amp;"$2:$"&amp;$K$4&amp;"$50000"),$B1811&amp;"#"&amp;R$6,INDIRECT("ИсходныеДанные!$J$2:$J$50000")),0)</f>
        <v>0</v>
      </c>
      <c r="S1811" s="3">
        <f ca="1">IF($B1811&lt;&gt;"",SUMIF(INDIRECT("ИсходныеДанные!$"&amp;$K$4&amp;"$2:$"&amp;$K$4&amp;"$50000"),$B1811&amp;"#"&amp;S$6,INDIRECT("ИсходныеДанные!$J$2:$J$50000")),0)</f>
        <v>0</v>
      </c>
      <c r="T1811" s="3">
        <f ca="1">IF($B1811&lt;&gt;"",SUMIF(INDIRECT("ИсходныеДанные!$"&amp;$K$4&amp;"$2:$"&amp;$K$4&amp;"$50000"),$B1811&amp;"#"&amp;T$6,INDIRECT("ИсходныеДанные!$J$2:$J$50000")),0)</f>
        <v>0</v>
      </c>
      <c r="U1811" s="3">
        <f ca="1">IF($B1811&lt;&gt;"",SUMIF(INDIRECT("ИсходныеДанные!$"&amp;$K$4&amp;"$2:$"&amp;$K$4&amp;"$50000"),$B1811&amp;"#"&amp;U$6,INDIRECT("ИсходныеДанные!$J$2:$J$50000")),0)</f>
        <v>0</v>
      </c>
      <c r="V1811" s="3">
        <f ca="1">IF($B1811&lt;&gt;"",SUMIF(INDIRECT("ИсходныеДанные!$"&amp;$K$4&amp;"$2:$"&amp;$K$4&amp;"$50000"),$B1811&amp;"#"&amp;V$6,INDIRECT("ИсходныеДанные!$J$2:$J$50000")),0)</f>
        <v>0</v>
      </c>
      <c r="W1811" s="16" t="e">
        <f ca="1">SUM(K1811:V1811)/Пофамильно!$R$1</f>
        <v>#DIV/0!</v>
      </c>
    </row>
    <row r="1812" spans="1:23" x14ac:dyDescent="0.25">
      <c r="A1812" s="10" t="str">
        <f t="shared" ca="1" si="30"/>
        <v>delete</v>
      </c>
      <c r="B1812" s="16" cm="1">
        <f t="array" aca="1" ref="B1812" ca="1">INDIRECT("УникальныеСписки!D"&amp;ROW()-$L$4)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14"/>
      <c r="G1812" s="81" t="str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84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84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84" t="str" cm="1">
        <f t="array" aca="1" ref="J1812" ca="1">_xlfn.XLOOKUP($B1812,INDIRECT(SUBSTITUTE("ИсходныеДанные!$где$2:$где$50000","где",$B$4)),INDIRECT(SUBSTITUTE("ИсходныеДанные!$что$2:$что$50000","что",J$4)),"",0,1)</f>
        <v/>
      </c>
      <c r="K1812" s="3">
        <f ca="1">IF($B1812&lt;&gt;"",SUMIF(INDIRECT("ИсходныеДанные!$"&amp;$K$4&amp;"$2:$"&amp;$K$4&amp;"$50000"),$B1812&amp;"#"&amp;K$6,INDIRECT("ИсходныеДанные!$J$2:$J$50000")),0)</f>
        <v>0</v>
      </c>
      <c r="L1812" s="3">
        <f ca="1">IF($B1812&lt;&gt;"",SUMIF(INDIRECT("ИсходныеДанные!$"&amp;$K$4&amp;"$2:$"&amp;$K$4&amp;"$50000"),$B1812&amp;"#"&amp;L$6,INDIRECT("ИсходныеДанные!$J$2:$J$50000")),0)</f>
        <v>0</v>
      </c>
      <c r="M1812" s="3">
        <f ca="1">IF($B1812&lt;&gt;"",SUMIF(INDIRECT("ИсходныеДанные!$"&amp;$K$4&amp;"$2:$"&amp;$K$4&amp;"$50000"),$B1812&amp;"#"&amp;M$6,INDIRECT("ИсходныеДанные!$J$2:$J$50000")),0)</f>
        <v>0</v>
      </c>
      <c r="N1812" s="3">
        <f ca="1">IF($B1812&lt;&gt;"",SUMIF(INDIRECT("ИсходныеДанные!$"&amp;$K$4&amp;"$2:$"&amp;$K$4&amp;"$50000"),$B1812&amp;"#"&amp;N$6,INDIRECT("ИсходныеДанные!$J$2:$J$50000")),0)</f>
        <v>0</v>
      </c>
      <c r="O1812" s="3">
        <f ca="1">IF($B1812&lt;&gt;"",SUMIF(INDIRECT("ИсходныеДанные!$"&amp;$K$4&amp;"$2:$"&amp;$K$4&amp;"$50000"),$B1812&amp;"#"&amp;O$6,INDIRECT("ИсходныеДанные!$J$2:$J$50000")),0)</f>
        <v>0</v>
      </c>
      <c r="P1812" s="3">
        <f ca="1">IF($B1812&lt;&gt;"",SUMIF(INDIRECT("ИсходныеДанные!$"&amp;$K$4&amp;"$2:$"&amp;$K$4&amp;"$50000"),$B1812&amp;"#"&amp;P$6,INDIRECT("ИсходныеДанные!$J$2:$J$50000")),0)</f>
        <v>0</v>
      </c>
      <c r="Q1812" s="3">
        <f ca="1">IF($B1812&lt;&gt;"",SUMIF(INDIRECT("ИсходныеДанные!$"&amp;$K$4&amp;"$2:$"&amp;$K$4&amp;"$50000"),$B1812&amp;"#"&amp;Q$6,INDIRECT("ИсходныеДанные!$J$2:$J$50000")),0)</f>
        <v>0</v>
      </c>
      <c r="R1812" s="3">
        <f ca="1">IF($B1812&lt;&gt;"",SUMIF(INDIRECT("ИсходныеДанные!$"&amp;$K$4&amp;"$2:$"&amp;$K$4&amp;"$50000"),$B1812&amp;"#"&amp;R$6,INDIRECT("ИсходныеДанные!$J$2:$J$50000")),0)</f>
        <v>0</v>
      </c>
      <c r="S1812" s="3">
        <f ca="1">IF($B1812&lt;&gt;"",SUMIF(INDIRECT("ИсходныеДанные!$"&amp;$K$4&amp;"$2:$"&amp;$K$4&amp;"$50000"),$B1812&amp;"#"&amp;S$6,INDIRECT("ИсходныеДанные!$J$2:$J$50000")),0)</f>
        <v>0</v>
      </c>
      <c r="T1812" s="3">
        <f ca="1">IF($B1812&lt;&gt;"",SUMIF(INDIRECT("ИсходныеДанные!$"&amp;$K$4&amp;"$2:$"&amp;$K$4&amp;"$50000"),$B1812&amp;"#"&amp;T$6,INDIRECT("ИсходныеДанные!$J$2:$J$50000")),0)</f>
        <v>0</v>
      </c>
      <c r="U1812" s="3">
        <f ca="1">IF($B1812&lt;&gt;"",SUMIF(INDIRECT("ИсходныеДанные!$"&amp;$K$4&amp;"$2:$"&amp;$K$4&amp;"$50000"),$B1812&amp;"#"&amp;U$6,INDIRECT("ИсходныеДанные!$J$2:$J$50000")),0)</f>
        <v>0</v>
      </c>
      <c r="V1812" s="3">
        <f ca="1">IF($B1812&lt;&gt;"",SUMIF(INDIRECT("ИсходныеДанные!$"&amp;$K$4&amp;"$2:$"&amp;$K$4&amp;"$50000"),$B1812&amp;"#"&amp;V$6,INDIRECT("ИсходныеДанные!$J$2:$J$50000")),0)</f>
        <v>0</v>
      </c>
      <c r="W1812" s="16" t="e">
        <f ca="1">SUM(K1812:V1812)/Пофамильно!$R$1</f>
        <v>#DIV/0!</v>
      </c>
    </row>
    <row r="1813" spans="1:23" x14ac:dyDescent="0.25">
      <c r="A1813" s="10" t="str">
        <f t="shared" ca="1" si="30"/>
        <v>delete</v>
      </c>
      <c r="B1813" s="16" cm="1">
        <f t="array" aca="1" ref="B1813" ca="1">INDIRECT("УникальныеСписки!D"&amp;ROW()-$L$4)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14"/>
      <c r="G1813" s="81" t="str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84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84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84" t="str" cm="1">
        <f t="array" aca="1" ref="J1813" ca="1">_xlfn.XLOOKUP($B1813,INDIRECT(SUBSTITUTE("ИсходныеДанные!$где$2:$где$50000","где",$B$4)),INDIRECT(SUBSTITUTE("ИсходныеДанные!$что$2:$что$50000","что",J$4)),"",0,1)</f>
        <v/>
      </c>
      <c r="K1813" s="3">
        <f ca="1">IF($B1813&lt;&gt;"",SUMIF(INDIRECT("ИсходныеДанные!$"&amp;$K$4&amp;"$2:$"&amp;$K$4&amp;"$50000"),$B1813&amp;"#"&amp;K$6,INDIRECT("ИсходныеДанные!$J$2:$J$50000")),0)</f>
        <v>0</v>
      </c>
      <c r="L1813" s="3">
        <f ca="1">IF($B1813&lt;&gt;"",SUMIF(INDIRECT("ИсходныеДанные!$"&amp;$K$4&amp;"$2:$"&amp;$K$4&amp;"$50000"),$B1813&amp;"#"&amp;L$6,INDIRECT("ИсходныеДанные!$J$2:$J$50000")),0)</f>
        <v>0</v>
      </c>
      <c r="M1813" s="3">
        <f ca="1">IF($B1813&lt;&gt;"",SUMIF(INDIRECT("ИсходныеДанные!$"&amp;$K$4&amp;"$2:$"&amp;$K$4&amp;"$50000"),$B1813&amp;"#"&amp;M$6,INDIRECT("ИсходныеДанные!$J$2:$J$50000")),0)</f>
        <v>0</v>
      </c>
      <c r="N1813" s="3">
        <f ca="1">IF($B1813&lt;&gt;"",SUMIF(INDIRECT("ИсходныеДанные!$"&amp;$K$4&amp;"$2:$"&amp;$K$4&amp;"$50000"),$B1813&amp;"#"&amp;N$6,INDIRECT("ИсходныеДанные!$J$2:$J$50000")),0)</f>
        <v>0</v>
      </c>
      <c r="O1813" s="3">
        <f ca="1">IF($B1813&lt;&gt;"",SUMIF(INDIRECT("ИсходныеДанные!$"&amp;$K$4&amp;"$2:$"&amp;$K$4&amp;"$50000"),$B1813&amp;"#"&amp;O$6,INDIRECT("ИсходныеДанные!$J$2:$J$50000")),0)</f>
        <v>0</v>
      </c>
      <c r="P1813" s="3">
        <f ca="1">IF($B1813&lt;&gt;"",SUMIF(INDIRECT("ИсходныеДанные!$"&amp;$K$4&amp;"$2:$"&amp;$K$4&amp;"$50000"),$B1813&amp;"#"&amp;P$6,INDIRECT("ИсходныеДанные!$J$2:$J$50000")),0)</f>
        <v>0</v>
      </c>
      <c r="Q1813" s="3">
        <f ca="1">IF($B1813&lt;&gt;"",SUMIF(INDIRECT("ИсходныеДанные!$"&amp;$K$4&amp;"$2:$"&amp;$K$4&amp;"$50000"),$B1813&amp;"#"&amp;Q$6,INDIRECT("ИсходныеДанные!$J$2:$J$50000")),0)</f>
        <v>0</v>
      </c>
      <c r="R1813" s="3">
        <f ca="1">IF($B1813&lt;&gt;"",SUMIF(INDIRECT("ИсходныеДанные!$"&amp;$K$4&amp;"$2:$"&amp;$K$4&amp;"$50000"),$B1813&amp;"#"&amp;R$6,INDIRECT("ИсходныеДанные!$J$2:$J$50000")),0)</f>
        <v>0</v>
      </c>
      <c r="S1813" s="3">
        <f ca="1">IF($B1813&lt;&gt;"",SUMIF(INDIRECT("ИсходныеДанные!$"&amp;$K$4&amp;"$2:$"&amp;$K$4&amp;"$50000"),$B1813&amp;"#"&amp;S$6,INDIRECT("ИсходныеДанные!$J$2:$J$50000")),0)</f>
        <v>0</v>
      </c>
      <c r="T1813" s="3">
        <f ca="1">IF($B1813&lt;&gt;"",SUMIF(INDIRECT("ИсходныеДанные!$"&amp;$K$4&amp;"$2:$"&amp;$K$4&amp;"$50000"),$B1813&amp;"#"&amp;T$6,INDIRECT("ИсходныеДанные!$J$2:$J$50000")),0)</f>
        <v>0</v>
      </c>
      <c r="U1813" s="3">
        <f ca="1">IF($B1813&lt;&gt;"",SUMIF(INDIRECT("ИсходныеДанные!$"&amp;$K$4&amp;"$2:$"&amp;$K$4&amp;"$50000"),$B1813&amp;"#"&amp;U$6,INDIRECT("ИсходныеДанные!$J$2:$J$50000")),0)</f>
        <v>0</v>
      </c>
      <c r="V1813" s="3">
        <f ca="1">IF($B1813&lt;&gt;"",SUMIF(INDIRECT("ИсходныеДанные!$"&amp;$K$4&amp;"$2:$"&amp;$K$4&amp;"$50000"),$B1813&amp;"#"&amp;V$6,INDIRECT("ИсходныеДанные!$J$2:$J$50000")),0)</f>
        <v>0</v>
      </c>
      <c r="W1813" s="16" t="e">
        <f ca="1">SUM(K1813:V1813)/Пофамильно!$R$1</f>
        <v>#DIV/0!</v>
      </c>
    </row>
    <row r="1814" spans="1:23" x14ac:dyDescent="0.25">
      <c r="A1814" s="10" t="str">
        <f t="shared" ca="1" si="30"/>
        <v>delete</v>
      </c>
      <c r="B1814" s="16" cm="1">
        <f t="array" aca="1" ref="B1814" ca="1">INDIRECT("УникальныеСписки!D"&amp;ROW()-$L$4)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14"/>
      <c r="G1814" s="81" t="str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84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84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84" t="str" cm="1">
        <f t="array" aca="1" ref="J1814" ca="1">_xlfn.XLOOKUP($B1814,INDIRECT(SUBSTITUTE("ИсходныеДанные!$где$2:$где$50000","где",$B$4)),INDIRECT(SUBSTITUTE("ИсходныеДанные!$что$2:$что$50000","что",J$4)),"",0,1)</f>
        <v/>
      </c>
      <c r="K1814" s="3">
        <f ca="1">IF($B1814&lt;&gt;"",SUMIF(INDIRECT("ИсходныеДанные!$"&amp;$K$4&amp;"$2:$"&amp;$K$4&amp;"$50000"),$B1814&amp;"#"&amp;K$6,INDIRECT("ИсходныеДанные!$J$2:$J$50000")),0)</f>
        <v>0</v>
      </c>
      <c r="L1814" s="3">
        <f ca="1">IF($B1814&lt;&gt;"",SUMIF(INDIRECT("ИсходныеДанные!$"&amp;$K$4&amp;"$2:$"&amp;$K$4&amp;"$50000"),$B1814&amp;"#"&amp;L$6,INDIRECT("ИсходныеДанные!$J$2:$J$50000")),0)</f>
        <v>0</v>
      </c>
      <c r="M1814" s="3">
        <f ca="1">IF($B1814&lt;&gt;"",SUMIF(INDIRECT("ИсходныеДанные!$"&amp;$K$4&amp;"$2:$"&amp;$K$4&amp;"$50000"),$B1814&amp;"#"&amp;M$6,INDIRECT("ИсходныеДанные!$J$2:$J$50000")),0)</f>
        <v>0</v>
      </c>
      <c r="N1814" s="3">
        <f ca="1">IF($B1814&lt;&gt;"",SUMIF(INDIRECT("ИсходныеДанные!$"&amp;$K$4&amp;"$2:$"&amp;$K$4&amp;"$50000"),$B1814&amp;"#"&amp;N$6,INDIRECT("ИсходныеДанные!$J$2:$J$50000")),0)</f>
        <v>0</v>
      </c>
      <c r="O1814" s="3">
        <f ca="1">IF($B1814&lt;&gt;"",SUMIF(INDIRECT("ИсходныеДанные!$"&amp;$K$4&amp;"$2:$"&amp;$K$4&amp;"$50000"),$B1814&amp;"#"&amp;O$6,INDIRECT("ИсходныеДанные!$J$2:$J$50000")),0)</f>
        <v>0</v>
      </c>
      <c r="P1814" s="3">
        <f ca="1">IF($B1814&lt;&gt;"",SUMIF(INDIRECT("ИсходныеДанные!$"&amp;$K$4&amp;"$2:$"&amp;$K$4&amp;"$50000"),$B1814&amp;"#"&amp;P$6,INDIRECT("ИсходныеДанные!$J$2:$J$50000")),0)</f>
        <v>0</v>
      </c>
      <c r="Q1814" s="3">
        <f ca="1">IF($B1814&lt;&gt;"",SUMIF(INDIRECT("ИсходныеДанные!$"&amp;$K$4&amp;"$2:$"&amp;$K$4&amp;"$50000"),$B1814&amp;"#"&amp;Q$6,INDIRECT("ИсходныеДанные!$J$2:$J$50000")),0)</f>
        <v>0</v>
      </c>
      <c r="R1814" s="3">
        <f ca="1">IF($B1814&lt;&gt;"",SUMIF(INDIRECT("ИсходныеДанные!$"&amp;$K$4&amp;"$2:$"&amp;$K$4&amp;"$50000"),$B1814&amp;"#"&amp;R$6,INDIRECT("ИсходныеДанные!$J$2:$J$50000")),0)</f>
        <v>0</v>
      </c>
      <c r="S1814" s="3">
        <f ca="1">IF($B1814&lt;&gt;"",SUMIF(INDIRECT("ИсходныеДанные!$"&amp;$K$4&amp;"$2:$"&amp;$K$4&amp;"$50000"),$B1814&amp;"#"&amp;S$6,INDIRECT("ИсходныеДанные!$J$2:$J$50000")),0)</f>
        <v>0</v>
      </c>
      <c r="T1814" s="3">
        <f ca="1">IF($B1814&lt;&gt;"",SUMIF(INDIRECT("ИсходныеДанные!$"&amp;$K$4&amp;"$2:$"&amp;$K$4&amp;"$50000"),$B1814&amp;"#"&amp;T$6,INDIRECT("ИсходныеДанные!$J$2:$J$50000")),0)</f>
        <v>0</v>
      </c>
      <c r="U1814" s="3">
        <f ca="1">IF($B1814&lt;&gt;"",SUMIF(INDIRECT("ИсходныеДанные!$"&amp;$K$4&amp;"$2:$"&amp;$K$4&amp;"$50000"),$B1814&amp;"#"&amp;U$6,INDIRECT("ИсходныеДанные!$J$2:$J$50000")),0)</f>
        <v>0</v>
      </c>
      <c r="V1814" s="3">
        <f ca="1">IF($B1814&lt;&gt;"",SUMIF(INDIRECT("ИсходныеДанные!$"&amp;$K$4&amp;"$2:$"&amp;$K$4&amp;"$50000"),$B1814&amp;"#"&amp;V$6,INDIRECT("ИсходныеДанные!$J$2:$J$50000")),0)</f>
        <v>0</v>
      </c>
      <c r="W1814" s="16" t="e">
        <f ca="1">SUM(K1814:V1814)/Пофамильно!$R$1</f>
        <v>#DIV/0!</v>
      </c>
    </row>
    <row r="1815" spans="1:23" x14ac:dyDescent="0.25">
      <c r="A1815" s="10" t="str">
        <f t="shared" ca="1" si="30"/>
        <v>delete</v>
      </c>
      <c r="B1815" s="16" cm="1">
        <f t="array" aca="1" ref="B1815" ca="1">INDIRECT("УникальныеСписки!D"&amp;ROW()-$L$4)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14"/>
      <c r="G1815" s="81" t="str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84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84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84" t="str" cm="1">
        <f t="array" aca="1" ref="J1815" ca="1">_xlfn.XLOOKUP($B1815,INDIRECT(SUBSTITUTE("ИсходныеДанные!$где$2:$где$50000","где",$B$4)),INDIRECT(SUBSTITUTE("ИсходныеДанные!$что$2:$что$50000","что",J$4)),"",0,1)</f>
        <v/>
      </c>
      <c r="K1815" s="3">
        <f ca="1">IF($B1815&lt;&gt;"",SUMIF(INDIRECT("ИсходныеДанные!$"&amp;$K$4&amp;"$2:$"&amp;$K$4&amp;"$50000"),$B1815&amp;"#"&amp;K$6,INDIRECT("ИсходныеДанные!$J$2:$J$50000")),0)</f>
        <v>0</v>
      </c>
      <c r="L1815" s="3">
        <f ca="1">IF($B1815&lt;&gt;"",SUMIF(INDIRECT("ИсходныеДанные!$"&amp;$K$4&amp;"$2:$"&amp;$K$4&amp;"$50000"),$B1815&amp;"#"&amp;L$6,INDIRECT("ИсходныеДанные!$J$2:$J$50000")),0)</f>
        <v>0</v>
      </c>
      <c r="M1815" s="3">
        <f ca="1">IF($B1815&lt;&gt;"",SUMIF(INDIRECT("ИсходныеДанные!$"&amp;$K$4&amp;"$2:$"&amp;$K$4&amp;"$50000"),$B1815&amp;"#"&amp;M$6,INDIRECT("ИсходныеДанные!$J$2:$J$50000")),0)</f>
        <v>0</v>
      </c>
      <c r="N1815" s="3">
        <f ca="1">IF($B1815&lt;&gt;"",SUMIF(INDIRECT("ИсходныеДанные!$"&amp;$K$4&amp;"$2:$"&amp;$K$4&amp;"$50000"),$B1815&amp;"#"&amp;N$6,INDIRECT("ИсходныеДанные!$J$2:$J$50000")),0)</f>
        <v>0</v>
      </c>
      <c r="O1815" s="3">
        <f ca="1">IF($B1815&lt;&gt;"",SUMIF(INDIRECT("ИсходныеДанные!$"&amp;$K$4&amp;"$2:$"&amp;$K$4&amp;"$50000"),$B1815&amp;"#"&amp;O$6,INDIRECT("ИсходныеДанные!$J$2:$J$50000")),0)</f>
        <v>0</v>
      </c>
      <c r="P1815" s="3">
        <f ca="1">IF($B1815&lt;&gt;"",SUMIF(INDIRECT("ИсходныеДанные!$"&amp;$K$4&amp;"$2:$"&amp;$K$4&amp;"$50000"),$B1815&amp;"#"&amp;P$6,INDIRECT("ИсходныеДанные!$J$2:$J$50000")),0)</f>
        <v>0</v>
      </c>
      <c r="Q1815" s="3">
        <f ca="1">IF($B1815&lt;&gt;"",SUMIF(INDIRECT("ИсходныеДанные!$"&amp;$K$4&amp;"$2:$"&amp;$K$4&amp;"$50000"),$B1815&amp;"#"&amp;Q$6,INDIRECT("ИсходныеДанные!$J$2:$J$50000")),0)</f>
        <v>0</v>
      </c>
      <c r="R1815" s="3">
        <f ca="1">IF($B1815&lt;&gt;"",SUMIF(INDIRECT("ИсходныеДанные!$"&amp;$K$4&amp;"$2:$"&amp;$K$4&amp;"$50000"),$B1815&amp;"#"&amp;R$6,INDIRECT("ИсходныеДанные!$J$2:$J$50000")),0)</f>
        <v>0</v>
      </c>
      <c r="S1815" s="3">
        <f ca="1">IF($B1815&lt;&gt;"",SUMIF(INDIRECT("ИсходныеДанные!$"&amp;$K$4&amp;"$2:$"&amp;$K$4&amp;"$50000"),$B1815&amp;"#"&amp;S$6,INDIRECT("ИсходныеДанные!$J$2:$J$50000")),0)</f>
        <v>0</v>
      </c>
      <c r="T1815" s="3">
        <f ca="1">IF($B1815&lt;&gt;"",SUMIF(INDIRECT("ИсходныеДанные!$"&amp;$K$4&amp;"$2:$"&amp;$K$4&amp;"$50000"),$B1815&amp;"#"&amp;T$6,INDIRECT("ИсходныеДанные!$J$2:$J$50000")),0)</f>
        <v>0</v>
      </c>
      <c r="U1815" s="3">
        <f ca="1">IF($B1815&lt;&gt;"",SUMIF(INDIRECT("ИсходныеДанные!$"&amp;$K$4&amp;"$2:$"&amp;$K$4&amp;"$50000"),$B1815&amp;"#"&amp;U$6,INDIRECT("ИсходныеДанные!$J$2:$J$50000")),0)</f>
        <v>0</v>
      </c>
      <c r="V1815" s="3">
        <f ca="1">IF($B1815&lt;&gt;"",SUMIF(INDIRECT("ИсходныеДанные!$"&amp;$K$4&amp;"$2:$"&amp;$K$4&amp;"$50000"),$B1815&amp;"#"&amp;V$6,INDIRECT("ИсходныеДанные!$J$2:$J$50000")),0)</f>
        <v>0</v>
      </c>
      <c r="W1815" s="16" t="e">
        <f ca="1">SUM(K1815:V1815)/Пофамильно!$R$1</f>
        <v>#DIV/0!</v>
      </c>
    </row>
    <row r="1816" spans="1:23" x14ac:dyDescent="0.25">
      <c r="A1816" s="10" t="str">
        <f t="shared" ca="1" si="30"/>
        <v>delete</v>
      </c>
      <c r="B1816" s="16" cm="1">
        <f t="array" aca="1" ref="B1816" ca="1">INDIRECT("УникальныеСписки!D"&amp;ROW()-$L$4)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14"/>
      <c r="G1816" s="81" t="str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84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84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84" t="str" cm="1">
        <f t="array" aca="1" ref="J1816" ca="1">_xlfn.XLOOKUP($B1816,INDIRECT(SUBSTITUTE("ИсходныеДанные!$где$2:$где$50000","где",$B$4)),INDIRECT(SUBSTITUTE("ИсходныеДанные!$что$2:$что$50000","что",J$4)),"",0,1)</f>
        <v/>
      </c>
      <c r="K1816" s="3">
        <f ca="1">IF($B1816&lt;&gt;"",SUMIF(INDIRECT("ИсходныеДанные!$"&amp;$K$4&amp;"$2:$"&amp;$K$4&amp;"$50000"),$B1816&amp;"#"&amp;K$6,INDIRECT("ИсходныеДанные!$J$2:$J$50000")),0)</f>
        <v>0</v>
      </c>
      <c r="L1816" s="3">
        <f ca="1">IF($B1816&lt;&gt;"",SUMIF(INDIRECT("ИсходныеДанные!$"&amp;$K$4&amp;"$2:$"&amp;$K$4&amp;"$50000"),$B1816&amp;"#"&amp;L$6,INDIRECT("ИсходныеДанные!$J$2:$J$50000")),0)</f>
        <v>0</v>
      </c>
      <c r="M1816" s="3">
        <f ca="1">IF($B1816&lt;&gt;"",SUMIF(INDIRECT("ИсходныеДанные!$"&amp;$K$4&amp;"$2:$"&amp;$K$4&amp;"$50000"),$B1816&amp;"#"&amp;M$6,INDIRECT("ИсходныеДанные!$J$2:$J$50000")),0)</f>
        <v>0</v>
      </c>
      <c r="N1816" s="3">
        <f ca="1">IF($B1816&lt;&gt;"",SUMIF(INDIRECT("ИсходныеДанные!$"&amp;$K$4&amp;"$2:$"&amp;$K$4&amp;"$50000"),$B1816&amp;"#"&amp;N$6,INDIRECT("ИсходныеДанные!$J$2:$J$50000")),0)</f>
        <v>0</v>
      </c>
      <c r="O1816" s="3">
        <f ca="1">IF($B1816&lt;&gt;"",SUMIF(INDIRECT("ИсходныеДанные!$"&amp;$K$4&amp;"$2:$"&amp;$K$4&amp;"$50000"),$B1816&amp;"#"&amp;O$6,INDIRECT("ИсходныеДанные!$J$2:$J$50000")),0)</f>
        <v>0</v>
      </c>
      <c r="P1816" s="3">
        <f ca="1">IF($B1816&lt;&gt;"",SUMIF(INDIRECT("ИсходныеДанные!$"&amp;$K$4&amp;"$2:$"&amp;$K$4&amp;"$50000"),$B1816&amp;"#"&amp;P$6,INDIRECT("ИсходныеДанные!$J$2:$J$50000")),0)</f>
        <v>0</v>
      </c>
      <c r="Q1816" s="3">
        <f ca="1">IF($B1816&lt;&gt;"",SUMIF(INDIRECT("ИсходныеДанные!$"&amp;$K$4&amp;"$2:$"&amp;$K$4&amp;"$50000"),$B1816&amp;"#"&amp;Q$6,INDIRECT("ИсходныеДанные!$J$2:$J$50000")),0)</f>
        <v>0</v>
      </c>
      <c r="R1816" s="3">
        <f ca="1">IF($B1816&lt;&gt;"",SUMIF(INDIRECT("ИсходныеДанные!$"&amp;$K$4&amp;"$2:$"&amp;$K$4&amp;"$50000"),$B1816&amp;"#"&amp;R$6,INDIRECT("ИсходныеДанные!$J$2:$J$50000")),0)</f>
        <v>0</v>
      </c>
      <c r="S1816" s="3">
        <f ca="1">IF($B1816&lt;&gt;"",SUMIF(INDIRECT("ИсходныеДанные!$"&amp;$K$4&amp;"$2:$"&amp;$K$4&amp;"$50000"),$B1816&amp;"#"&amp;S$6,INDIRECT("ИсходныеДанные!$J$2:$J$50000")),0)</f>
        <v>0</v>
      </c>
      <c r="T1816" s="3">
        <f ca="1">IF($B1816&lt;&gt;"",SUMIF(INDIRECT("ИсходныеДанные!$"&amp;$K$4&amp;"$2:$"&amp;$K$4&amp;"$50000"),$B1816&amp;"#"&amp;T$6,INDIRECT("ИсходныеДанные!$J$2:$J$50000")),0)</f>
        <v>0</v>
      </c>
      <c r="U1816" s="3">
        <f ca="1">IF($B1816&lt;&gt;"",SUMIF(INDIRECT("ИсходныеДанные!$"&amp;$K$4&amp;"$2:$"&amp;$K$4&amp;"$50000"),$B1816&amp;"#"&amp;U$6,INDIRECT("ИсходныеДанные!$J$2:$J$50000")),0)</f>
        <v>0</v>
      </c>
      <c r="V1816" s="3">
        <f ca="1">IF($B1816&lt;&gt;"",SUMIF(INDIRECT("ИсходныеДанные!$"&amp;$K$4&amp;"$2:$"&amp;$K$4&amp;"$50000"),$B1816&amp;"#"&amp;V$6,INDIRECT("ИсходныеДанные!$J$2:$J$50000")),0)</f>
        <v>0</v>
      </c>
      <c r="W1816" s="16" t="e">
        <f ca="1">SUM(K1816:V1816)/Пофамильно!$R$1</f>
        <v>#DIV/0!</v>
      </c>
    </row>
    <row r="1817" spans="1:23" x14ac:dyDescent="0.25">
      <c r="A1817" s="10" t="str">
        <f t="shared" ca="1" si="30"/>
        <v>delete</v>
      </c>
      <c r="B1817" s="16" cm="1">
        <f t="array" aca="1" ref="B1817" ca="1">INDIRECT("УникальныеСписки!D"&amp;ROW()-$L$4)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14"/>
      <c r="G1817" s="81" t="str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84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84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84" t="str" cm="1">
        <f t="array" aca="1" ref="J1817" ca="1">_xlfn.XLOOKUP($B1817,INDIRECT(SUBSTITUTE("ИсходныеДанные!$где$2:$где$50000","где",$B$4)),INDIRECT(SUBSTITUTE("ИсходныеДанные!$что$2:$что$50000","что",J$4)),"",0,1)</f>
        <v/>
      </c>
      <c r="K1817" s="3">
        <f ca="1">IF($B1817&lt;&gt;"",SUMIF(INDIRECT("ИсходныеДанные!$"&amp;$K$4&amp;"$2:$"&amp;$K$4&amp;"$50000"),$B1817&amp;"#"&amp;K$6,INDIRECT("ИсходныеДанные!$J$2:$J$50000")),0)</f>
        <v>0</v>
      </c>
      <c r="L1817" s="3">
        <f ca="1">IF($B1817&lt;&gt;"",SUMIF(INDIRECT("ИсходныеДанные!$"&amp;$K$4&amp;"$2:$"&amp;$K$4&amp;"$50000"),$B1817&amp;"#"&amp;L$6,INDIRECT("ИсходныеДанные!$J$2:$J$50000")),0)</f>
        <v>0</v>
      </c>
      <c r="M1817" s="3">
        <f ca="1">IF($B1817&lt;&gt;"",SUMIF(INDIRECT("ИсходныеДанные!$"&amp;$K$4&amp;"$2:$"&amp;$K$4&amp;"$50000"),$B1817&amp;"#"&amp;M$6,INDIRECT("ИсходныеДанные!$J$2:$J$50000")),0)</f>
        <v>0</v>
      </c>
      <c r="N1817" s="3">
        <f ca="1">IF($B1817&lt;&gt;"",SUMIF(INDIRECT("ИсходныеДанные!$"&amp;$K$4&amp;"$2:$"&amp;$K$4&amp;"$50000"),$B1817&amp;"#"&amp;N$6,INDIRECT("ИсходныеДанные!$J$2:$J$50000")),0)</f>
        <v>0</v>
      </c>
      <c r="O1817" s="3">
        <f ca="1">IF($B1817&lt;&gt;"",SUMIF(INDIRECT("ИсходныеДанные!$"&amp;$K$4&amp;"$2:$"&amp;$K$4&amp;"$50000"),$B1817&amp;"#"&amp;O$6,INDIRECT("ИсходныеДанные!$J$2:$J$50000")),0)</f>
        <v>0</v>
      </c>
      <c r="P1817" s="3">
        <f ca="1">IF($B1817&lt;&gt;"",SUMIF(INDIRECT("ИсходныеДанные!$"&amp;$K$4&amp;"$2:$"&amp;$K$4&amp;"$50000"),$B1817&amp;"#"&amp;P$6,INDIRECT("ИсходныеДанные!$J$2:$J$50000")),0)</f>
        <v>0</v>
      </c>
      <c r="Q1817" s="3">
        <f ca="1">IF($B1817&lt;&gt;"",SUMIF(INDIRECT("ИсходныеДанные!$"&amp;$K$4&amp;"$2:$"&amp;$K$4&amp;"$50000"),$B1817&amp;"#"&amp;Q$6,INDIRECT("ИсходныеДанные!$J$2:$J$50000")),0)</f>
        <v>0</v>
      </c>
      <c r="R1817" s="3">
        <f ca="1">IF($B1817&lt;&gt;"",SUMIF(INDIRECT("ИсходныеДанные!$"&amp;$K$4&amp;"$2:$"&amp;$K$4&amp;"$50000"),$B1817&amp;"#"&amp;R$6,INDIRECT("ИсходныеДанные!$J$2:$J$50000")),0)</f>
        <v>0</v>
      </c>
      <c r="S1817" s="3">
        <f ca="1">IF($B1817&lt;&gt;"",SUMIF(INDIRECT("ИсходныеДанные!$"&amp;$K$4&amp;"$2:$"&amp;$K$4&amp;"$50000"),$B1817&amp;"#"&amp;S$6,INDIRECT("ИсходныеДанные!$J$2:$J$50000")),0)</f>
        <v>0</v>
      </c>
      <c r="T1817" s="3">
        <f ca="1">IF($B1817&lt;&gt;"",SUMIF(INDIRECT("ИсходныеДанные!$"&amp;$K$4&amp;"$2:$"&amp;$K$4&amp;"$50000"),$B1817&amp;"#"&amp;T$6,INDIRECT("ИсходныеДанные!$J$2:$J$50000")),0)</f>
        <v>0</v>
      </c>
      <c r="U1817" s="3">
        <f ca="1">IF($B1817&lt;&gt;"",SUMIF(INDIRECT("ИсходныеДанные!$"&amp;$K$4&amp;"$2:$"&amp;$K$4&amp;"$50000"),$B1817&amp;"#"&amp;U$6,INDIRECT("ИсходныеДанные!$J$2:$J$50000")),0)</f>
        <v>0</v>
      </c>
      <c r="V1817" s="3">
        <f ca="1">IF($B1817&lt;&gt;"",SUMIF(INDIRECT("ИсходныеДанные!$"&amp;$K$4&amp;"$2:$"&amp;$K$4&amp;"$50000"),$B1817&amp;"#"&amp;V$6,INDIRECT("ИсходныеДанные!$J$2:$J$50000")),0)</f>
        <v>0</v>
      </c>
      <c r="W1817" s="16" t="e">
        <f ca="1">SUM(K1817:V1817)/Пофамильно!$R$1</f>
        <v>#DIV/0!</v>
      </c>
    </row>
    <row r="1818" spans="1:23" x14ac:dyDescent="0.25">
      <c r="A1818" s="10" t="str">
        <f t="shared" ca="1" si="30"/>
        <v>delete</v>
      </c>
      <c r="B1818" s="16" cm="1">
        <f t="array" aca="1" ref="B1818" ca="1">INDIRECT("УникальныеСписки!D"&amp;ROW()-$L$4)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14"/>
      <c r="G1818" s="81" t="str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84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84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84" t="str" cm="1">
        <f t="array" aca="1" ref="J1818" ca="1">_xlfn.XLOOKUP($B1818,INDIRECT(SUBSTITUTE("ИсходныеДанные!$где$2:$где$50000","где",$B$4)),INDIRECT(SUBSTITUTE("ИсходныеДанные!$что$2:$что$50000","что",J$4)),"",0,1)</f>
        <v/>
      </c>
      <c r="K1818" s="3">
        <f ca="1">IF($B1818&lt;&gt;"",SUMIF(INDIRECT("ИсходныеДанные!$"&amp;$K$4&amp;"$2:$"&amp;$K$4&amp;"$50000"),$B1818&amp;"#"&amp;K$6,INDIRECT("ИсходныеДанные!$J$2:$J$50000")),0)</f>
        <v>0</v>
      </c>
      <c r="L1818" s="3">
        <f ca="1">IF($B1818&lt;&gt;"",SUMIF(INDIRECT("ИсходныеДанные!$"&amp;$K$4&amp;"$2:$"&amp;$K$4&amp;"$50000"),$B1818&amp;"#"&amp;L$6,INDIRECT("ИсходныеДанные!$J$2:$J$50000")),0)</f>
        <v>0</v>
      </c>
      <c r="M1818" s="3">
        <f ca="1">IF($B1818&lt;&gt;"",SUMIF(INDIRECT("ИсходныеДанные!$"&amp;$K$4&amp;"$2:$"&amp;$K$4&amp;"$50000"),$B1818&amp;"#"&amp;M$6,INDIRECT("ИсходныеДанные!$J$2:$J$50000")),0)</f>
        <v>0</v>
      </c>
      <c r="N1818" s="3">
        <f ca="1">IF($B1818&lt;&gt;"",SUMIF(INDIRECT("ИсходныеДанные!$"&amp;$K$4&amp;"$2:$"&amp;$K$4&amp;"$50000"),$B1818&amp;"#"&amp;N$6,INDIRECT("ИсходныеДанные!$J$2:$J$50000")),0)</f>
        <v>0</v>
      </c>
      <c r="O1818" s="3">
        <f ca="1">IF($B1818&lt;&gt;"",SUMIF(INDIRECT("ИсходныеДанные!$"&amp;$K$4&amp;"$2:$"&amp;$K$4&amp;"$50000"),$B1818&amp;"#"&amp;O$6,INDIRECT("ИсходныеДанные!$J$2:$J$50000")),0)</f>
        <v>0</v>
      </c>
      <c r="P1818" s="3">
        <f ca="1">IF($B1818&lt;&gt;"",SUMIF(INDIRECT("ИсходныеДанные!$"&amp;$K$4&amp;"$2:$"&amp;$K$4&amp;"$50000"),$B1818&amp;"#"&amp;P$6,INDIRECT("ИсходныеДанные!$J$2:$J$50000")),0)</f>
        <v>0</v>
      </c>
      <c r="Q1818" s="3">
        <f ca="1">IF($B1818&lt;&gt;"",SUMIF(INDIRECT("ИсходныеДанные!$"&amp;$K$4&amp;"$2:$"&amp;$K$4&amp;"$50000"),$B1818&amp;"#"&amp;Q$6,INDIRECT("ИсходныеДанные!$J$2:$J$50000")),0)</f>
        <v>0</v>
      </c>
      <c r="R1818" s="3">
        <f ca="1">IF($B1818&lt;&gt;"",SUMIF(INDIRECT("ИсходныеДанные!$"&amp;$K$4&amp;"$2:$"&amp;$K$4&amp;"$50000"),$B1818&amp;"#"&amp;R$6,INDIRECT("ИсходныеДанные!$J$2:$J$50000")),0)</f>
        <v>0</v>
      </c>
      <c r="S1818" s="3">
        <f ca="1">IF($B1818&lt;&gt;"",SUMIF(INDIRECT("ИсходныеДанные!$"&amp;$K$4&amp;"$2:$"&amp;$K$4&amp;"$50000"),$B1818&amp;"#"&amp;S$6,INDIRECT("ИсходныеДанные!$J$2:$J$50000")),0)</f>
        <v>0</v>
      </c>
      <c r="T1818" s="3">
        <f ca="1">IF($B1818&lt;&gt;"",SUMIF(INDIRECT("ИсходныеДанные!$"&amp;$K$4&amp;"$2:$"&amp;$K$4&amp;"$50000"),$B1818&amp;"#"&amp;T$6,INDIRECT("ИсходныеДанные!$J$2:$J$50000")),0)</f>
        <v>0</v>
      </c>
      <c r="U1818" s="3">
        <f ca="1">IF($B1818&lt;&gt;"",SUMIF(INDIRECT("ИсходныеДанные!$"&amp;$K$4&amp;"$2:$"&amp;$K$4&amp;"$50000"),$B1818&amp;"#"&amp;U$6,INDIRECT("ИсходныеДанные!$J$2:$J$50000")),0)</f>
        <v>0</v>
      </c>
      <c r="V1818" s="3">
        <f ca="1">IF($B1818&lt;&gt;"",SUMIF(INDIRECT("ИсходныеДанные!$"&amp;$K$4&amp;"$2:$"&amp;$K$4&amp;"$50000"),$B1818&amp;"#"&amp;V$6,INDIRECT("ИсходныеДанные!$J$2:$J$50000")),0)</f>
        <v>0</v>
      </c>
      <c r="W1818" s="16" t="e">
        <f ca="1">SUM(K1818:V1818)/Пофамильно!$R$1</f>
        <v>#DIV/0!</v>
      </c>
    </row>
    <row r="1819" spans="1:23" x14ac:dyDescent="0.25">
      <c r="A1819" s="10" t="str">
        <f t="shared" ca="1" si="30"/>
        <v>delete</v>
      </c>
      <c r="B1819" s="16" cm="1">
        <f t="array" aca="1" ref="B1819" ca="1">INDIRECT("УникальныеСписки!D"&amp;ROW()-$L$4)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14"/>
      <c r="G1819" s="81" t="str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84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84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84" t="str" cm="1">
        <f t="array" aca="1" ref="J1819" ca="1">_xlfn.XLOOKUP($B1819,INDIRECT(SUBSTITUTE("ИсходныеДанные!$где$2:$где$50000","где",$B$4)),INDIRECT(SUBSTITUTE("ИсходныеДанные!$что$2:$что$50000","что",J$4)),"",0,1)</f>
        <v/>
      </c>
      <c r="K1819" s="3">
        <f ca="1">IF($B1819&lt;&gt;"",SUMIF(INDIRECT("ИсходныеДанные!$"&amp;$K$4&amp;"$2:$"&amp;$K$4&amp;"$50000"),$B1819&amp;"#"&amp;K$6,INDIRECT("ИсходныеДанные!$J$2:$J$50000")),0)</f>
        <v>0</v>
      </c>
      <c r="L1819" s="3">
        <f ca="1">IF($B1819&lt;&gt;"",SUMIF(INDIRECT("ИсходныеДанные!$"&amp;$K$4&amp;"$2:$"&amp;$K$4&amp;"$50000"),$B1819&amp;"#"&amp;L$6,INDIRECT("ИсходныеДанные!$J$2:$J$50000")),0)</f>
        <v>0</v>
      </c>
      <c r="M1819" s="3">
        <f ca="1">IF($B1819&lt;&gt;"",SUMIF(INDIRECT("ИсходныеДанные!$"&amp;$K$4&amp;"$2:$"&amp;$K$4&amp;"$50000"),$B1819&amp;"#"&amp;M$6,INDIRECT("ИсходныеДанные!$J$2:$J$50000")),0)</f>
        <v>0</v>
      </c>
      <c r="N1819" s="3">
        <f ca="1">IF($B1819&lt;&gt;"",SUMIF(INDIRECT("ИсходныеДанные!$"&amp;$K$4&amp;"$2:$"&amp;$K$4&amp;"$50000"),$B1819&amp;"#"&amp;N$6,INDIRECT("ИсходныеДанные!$J$2:$J$50000")),0)</f>
        <v>0</v>
      </c>
      <c r="O1819" s="3">
        <f ca="1">IF($B1819&lt;&gt;"",SUMIF(INDIRECT("ИсходныеДанные!$"&amp;$K$4&amp;"$2:$"&amp;$K$4&amp;"$50000"),$B1819&amp;"#"&amp;O$6,INDIRECT("ИсходныеДанные!$J$2:$J$50000")),0)</f>
        <v>0</v>
      </c>
      <c r="P1819" s="3">
        <f ca="1">IF($B1819&lt;&gt;"",SUMIF(INDIRECT("ИсходныеДанные!$"&amp;$K$4&amp;"$2:$"&amp;$K$4&amp;"$50000"),$B1819&amp;"#"&amp;P$6,INDIRECT("ИсходныеДанные!$J$2:$J$50000")),0)</f>
        <v>0</v>
      </c>
      <c r="Q1819" s="3">
        <f ca="1">IF($B1819&lt;&gt;"",SUMIF(INDIRECT("ИсходныеДанные!$"&amp;$K$4&amp;"$2:$"&amp;$K$4&amp;"$50000"),$B1819&amp;"#"&amp;Q$6,INDIRECT("ИсходныеДанные!$J$2:$J$50000")),0)</f>
        <v>0</v>
      </c>
      <c r="R1819" s="3">
        <f ca="1">IF($B1819&lt;&gt;"",SUMIF(INDIRECT("ИсходныеДанные!$"&amp;$K$4&amp;"$2:$"&amp;$K$4&amp;"$50000"),$B1819&amp;"#"&amp;R$6,INDIRECT("ИсходныеДанные!$J$2:$J$50000")),0)</f>
        <v>0</v>
      </c>
      <c r="S1819" s="3">
        <f ca="1">IF($B1819&lt;&gt;"",SUMIF(INDIRECT("ИсходныеДанные!$"&amp;$K$4&amp;"$2:$"&amp;$K$4&amp;"$50000"),$B1819&amp;"#"&amp;S$6,INDIRECT("ИсходныеДанные!$J$2:$J$50000")),0)</f>
        <v>0</v>
      </c>
      <c r="T1819" s="3">
        <f ca="1">IF($B1819&lt;&gt;"",SUMIF(INDIRECT("ИсходныеДанные!$"&amp;$K$4&amp;"$2:$"&amp;$K$4&amp;"$50000"),$B1819&amp;"#"&amp;T$6,INDIRECT("ИсходныеДанные!$J$2:$J$50000")),0)</f>
        <v>0</v>
      </c>
      <c r="U1819" s="3">
        <f ca="1">IF($B1819&lt;&gt;"",SUMIF(INDIRECT("ИсходныеДанные!$"&amp;$K$4&amp;"$2:$"&amp;$K$4&amp;"$50000"),$B1819&amp;"#"&amp;U$6,INDIRECT("ИсходныеДанные!$J$2:$J$50000")),0)</f>
        <v>0</v>
      </c>
      <c r="V1819" s="3">
        <f ca="1">IF($B1819&lt;&gt;"",SUMIF(INDIRECT("ИсходныеДанные!$"&amp;$K$4&amp;"$2:$"&amp;$K$4&amp;"$50000"),$B1819&amp;"#"&amp;V$6,INDIRECT("ИсходныеДанные!$J$2:$J$50000")),0)</f>
        <v>0</v>
      </c>
      <c r="W1819" s="16" t="e">
        <f ca="1">SUM(K1819:V1819)/Пофамильно!$R$1</f>
        <v>#DIV/0!</v>
      </c>
    </row>
    <row r="1820" spans="1:23" x14ac:dyDescent="0.25">
      <c r="A1820" s="10" t="str">
        <f t="shared" ca="1" si="30"/>
        <v>delete</v>
      </c>
      <c r="B1820" s="16" cm="1">
        <f t="array" aca="1" ref="B1820" ca="1">INDIRECT("УникальныеСписки!D"&amp;ROW()-$L$4)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14"/>
      <c r="G1820" s="81" t="str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84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84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84" t="str" cm="1">
        <f t="array" aca="1" ref="J1820" ca="1">_xlfn.XLOOKUP($B1820,INDIRECT(SUBSTITUTE("ИсходныеДанные!$где$2:$где$50000","где",$B$4)),INDIRECT(SUBSTITUTE("ИсходныеДанные!$что$2:$что$50000","что",J$4)),"",0,1)</f>
        <v/>
      </c>
      <c r="K1820" s="3">
        <f ca="1">IF($B1820&lt;&gt;"",SUMIF(INDIRECT("ИсходныеДанные!$"&amp;$K$4&amp;"$2:$"&amp;$K$4&amp;"$50000"),$B1820&amp;"#"&amp;K$6,INDIRECT("ИсходныеДанные!$J$2:$J$50000")),0)</f>
        <v>0</v>
      </c>
      <c r="L1820" s="3">
        <f ca="1">IF($B1820&lt;&gt;"",SUMIF(INDIRECT("ИсходныеДанные!$"&amp;$K$4&amp;"$2:$"&amp;$K$4&amp;"$50000"),$B1820&amp;"#"&amp;L$6,INDIRECT("ИсходныеДанные!$J$2:$J$50000")),0)</f>
        <v>0</v>
      </c>
      <c r="M1820" s="3">
        <f ca="1">IF($B1820&lt;&gt;"",SUMIF(INDIRECT("ИсходныеДанные!$"&amp;$K$4&amp;"$2:$"&amp;$K$4&amp;"$50000"),$B1820&amp;"#"&amp;M$6,INDIRECT("ИсходныеДанные!$J$2:$J$50000")),0)</f>
        <v>0</v>
      </c>
      <c r="N1820" s="3">
        <f ca="1">IF($B1820&lt;&gt;"",SUMIF(INDIRECT("ИсходныеДанные!$"&amp;$K$4&amp;"$2:$"&amp;$K$4&amp;"$50000"),$B1820&amp;"#"&amp;N$6,INDIRECT("ИсходныеДанные!$J$2:$J$50000")),0)</f>
        <v>0</v>
      </c>
      <c r="O1820" s="3">
        <f ca="1">IF($B1820&lt;&gt;"",SUMIF(INDIRECT("ИсходныеДанные!$"&amp;$K$4&amp;"$2:$"&amp;$K$4&amp;"$50000"),$B1820&amp;"#"&amp;O$6,INDIRECT("ИсходныеДанные!$J$2:$J$50000")),0)</f>
        <v>0</v>
      </c>
      <c r="P1820" s="3">
        <f ca="1">IF($B1820&lt;&gt;"",SUMIF(INDIRECT("ИсходныеДанные!$"&amp;$K$4&amp;"$2:$"&amp;$K$4&amp;"$50000"),$B1820&amp;"#"&amp;P$6,INDIRECT("ИсходныеДанные!$J$2:$J$50000")),0)</f>
        <v>0</v>
      </c>
      <c r="Q1820" s="3">
        <f ca="1">IF($B1820&lt;&gt;"",SUMIF(INDIRECT("ИсходныеДанные!$"&amp;$K$4&amp;"$2:$"&amp;$K$4&amp;"$50000"),$B1820&amp;"#"&amp;Q$6,INDIRECT("ИсходныеДанные!$J$2:$J$50000")),0)</f>
        <v>0</v>
      </c>
      <c r="R1820" s="3">
        <f ca="1">IF($B1820&lt;&gt;"",SUMIF(INDIRECT("ИсходныеДанные!$"&amp;$K$4&amp;"$2:$"&amp;$K$4&amp;"$50000"),$B1820&amp;"#"&amp;R$6,INDIRECT("ИсходныеДанные!$J$2:$J$50000")),0)</f>
        <v>0</v>
      </c>
      <c r="S1820" s="3">
        <f ca="1">IF($B1820&lt;&gt;"",SUMIF(INDIRECT("ИсходныеДанные!$"&amp;$K$4&amp;"$2:$"&amp;$K$4&amp;"$50000"),$B1820&amp;"#"&amp;S$6,INDIRECT("ИсходныеДанные!$J$2:$J$50000")),0)</f>
        <v>0</v>
      </c>
      <c r="T1820" s="3">
        <f ca="1">IF($B1820&lt;&gt;"",SUMIF(INDIRECT("ИсходныеДанные!$"&amp;$K$4&amp;"$2:$"&amp;$K$4&amp;"$50000"),$B1820&amp;"#"&amp;T$6,INDIRECT("ИсходныеДанные!$J$2:$J$50000")),0)</f>
        <v>0</v>
      </c>
      <c r="U1820" s="3">
        <f ca="1">IF($B1820&lt;&gt;"",SUMIF(INDIRECT("ИсходныеДанные!$"&amp;$K$4&amp;"$2:$"&amp;$K$4&amp;"$50000"),$B1820&amp;"#"&amp;U$6,INDIRECT("ИсходныеДанные!$J$2:$J$50000")),0)</f>
        <v>0</v>
      </c>
      <c r="V1820" s="3">
        <f ca="1">IF($B1820&lt;&gt;"",SUMIF(INDIRECT("ИсходныеДанные!$"&amp;$K$4&amp;"$2:$"&amp;$K$4&amp;"$50000"),$B1820&amp;"#"&amp;V$6,INDIRECT("ИсходныеДанные!$J$2:$J$50000")),0)</f>
        <v>0</v>
      </c>
      <c r="W1820" s="16" t="e">
        <f ca="1">SUM(K1820:V1820)/Пофамильно!$R$1</f>
        <v>#DIV/0!</v>
      </c>
    </row>
    <row r="1821" spans="1:23" x14ac:dyDescent="0.25">
      <c r="A1821" s="10" t="str">
        <f t="shared" ca="1" si="30"/>
        <v>delete</v>
      </c>
      <c r="B1821" s="16" cm="1">
        <f t="array" aca="1" ref="B1821" ca="1">INDIRECT("УникальныеСписки!D"&amp;ROW()-$L$4)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14"/>
      <c r="G1821" s="81" t="str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84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84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84" t="str" cm="1">
        <f t="array" aca="1" ref="J1821" ca="1">_xlfn.XLOOKUP($B1821,INDIRECT(SUBSTITUTE("ИсходныеДанные!$где$2:$где$50000","где",$B$4)),INDIRECT(SUBSTITUTE("ИсходныеДанные!$что$2:$что$50000","что",J$4)),"",0,1)</f>
        <v/>
      </c>
      <c r="K1821" s="3">
        <f ca="1">IF($B1821&lt;&gt;"",SUMIF(INDIRECT("ИсходныеДанные!$"&amp;$K$4&amp;"$2:$"&amp;$K$4&amp;"$50000"),$B1821&amp;"#"&amp;K$6,INDIRECT("ИсходныеДанные!$J$2:$J$50000")),0)</f>
        <v>0</v>
      </c>
      <c r="L1821" s="3">
        <f ca="1">IF($B1821&lt;&gt;"",SUMIF(INDIRECT("ИсходныеДанные!$"&amp;$K$4&amp;"$2:$"&amp;$K$4&amp;"$50000"),$B1821&amp;"#"&amp;L$6,INDIRECT("ИсходныеДанные!$J$2:$J$50000")),0)</f>
        <v>0</v>
      </c>
      <c r="M1821" s="3">
        <f ca="1">IF($B1821&lt;&gt;"",SUMIF(INDIRECT("ИсходныеДанные!$"&amp;$K$4&amp;"$2:$"&amp;$K$4&amp;"$50000"),$B1821&amp;"#"&amp;M$6,INDIRECT("ИсходныеДанные!$J$2:$J$50000")),0)</f>
        <v>0</v>
      </c>
      <c r="N1821" s="3">
        <f ca="1">IF($B1821&lt;&gt;"",SUMIF(INDIRECT("ИсходныеДанные!$"&amp;$K$4&amp;"$2:$"&amp;$K$4&amp;"$50000"),$B1821&amp;"#"&amp;N$6,INDIRECT("ИсходныеДанные!$J$2:$J$50000")),0)</f>
        <v>0</v>
      </c>
      <c r="O1821" s="3">
        <f ca="1">IF($B1821&lt;&gt;"",SUMIF(INDIRECT("ИсходныеДанные!$"&amp;$K$4&amp;"$2:$"&amp;$K$4&amp;"$50000"),$B1821&amp;"#"&amp;O$6,INDIRECT("ИсходныеДанные!$J$2:$J$50000")),0)</f>
        <v>0</v>
      </c>
      <c r="P1821" s="3">
        <f ca="1">IF($B1821&lt;&gt;"",SUMIF(INDIRECT("ИсходныеДанные!$"&amp;$K$4&amp;"$2:$"&amp;$K$4&amp;"$50000"),$B1821&amp;"#"&amp;P$6,INDIRECT("ИсходныеДанные!$J$2:$J$50000")),0)</f>
        <v>0</v>
      </c>
      <c r="Q1821" s="3">
        <f ca="1">IF($B1821&lt;&gt;"",SUMIF(INDIRECT("ИсходныеДанные!$"&amp;$K$4&amp;"$2:$"&amp;$K$4&amp;"$50000"),$B1821&amp;"#"&amp;Q$6,INDIRECT("ИсходныеДанные!$J$2:$J$50000")),0)</f>
        <v>0</v>
      </c>
      <c r="R1821" s="3">
        <f ca="1">IF($B1821&lt;&gt;"",SUMIF(INDIRECT("ИсходныеДанные!$"&amp;$K$4&amp;"$2:$"&amp;$K$4&amp;"$50000"),$B1821&amp;"#"&amp;R$6,INDIRECT("ИсходныеДанные!$J$2:$J$50000")),0)</f>
        <v>0</v>
      </c>
      <c r="S1821" s="3">
        <f ca="1">IF($B1821&lt;&gt;"",SUMIF(INDIRECT("ИсходныеДанные!$"&amp;$K$4&amp;"$2:$"&amp;$K$4&amp;"$50000"),$B1821&amp;"#"&amp;S$6,INDIRECT("ИсходныеДанные!$J$2:$J$50000")),0)</f>
        <v>0</v>
      </c>
      <c r="T1821" s="3">
        <f ca="1">IF($B1821&lt;&gt;"",SUMIF(INDIRECT("ИсходныеДанные!$"&amp;$K$4&amp;"$2:$"&amp;$K$4&amp;"$50000"),$B1821&amp;"#"&amp;T$6,INDIRECT("ИсходныеДанные!$J$2:$J$50000")),0)</f>
        <v>0</v>
      </c>
      <c r="U1821" s="3">
        <f ca="1">IF($B1821&lt;&gt;"",SUMIF(INDIRECT("ИсходныеДанные!$"&amp;$K$4&amp;"$2:$"&amp;$K$4&amp;"$50000"),$B1821&amp;"#"&amp;U$6,INDIRECT("ИсходныеДанные!$J$2:$J$50000")),0)</f>
        <v>0</v>
      </c>
      <c r="V1821" s="3">
        <f ca="1">IF($B1821&lt;&gt;"",SUMIF(INDIRECT("ИсходныеДанные!$"&amp;$K$4&amp;"$2:$"&amp;$K$4&amp;"$50000"),$B1821&amp;"#"&amp;V$6,INDIRECT("ИсходныеДанные!$J$2:$J$50000")),0)</f>
        <v>0</v>
      </c>
      <c r="W1821" s="16" t="e">
        <f ca="1">SUM(K1821:V1821)/Пофамильно!$R$1</f>
        <v>#DIV/0!</v>
      </c>
    </row>
    <row r="1822" spans="1:23" x14ac:dyDescent="0.25">
      <c r="A1822" s="10" t="str">
        <f t="shared" ca="1" si="30"/>
        <v>delete</v>
      </c>
      <c r="B1822" s="16" cm="1">
        <f t="array" aca="1" ref="B1822" ca="1">INDIRECT("УникальныеСписки!D"&amp;ROW()-$L$4)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14"/>
      <c r="G1822" s="81" t="str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84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84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84" t="str" cm="1">
        <f t="array" aca="1" ref="J1822" ca="1">_xlfn.XLOOKUP($B1822,INDIRECT(SUBSTITUTE("ИсходныеДанные!$где$2:$где$50000","где",$B$4)),INDIRECT(SUBSTITUTE("ИсходныеДанные!$что$2:$что$50000","что",J$4)),"",0,1)</f>
        <v/>
      </c>
      <c r="K1822" s="3">
        <f ca="1">IF($B1822&lt;&gt;"",SUMIF(INDIRECT("ИсходныеДанные!$"&amp;$K$4&amp;"$2:$"&amp;$K$4&amp;"$50000"),$B1822&amp;"#"&amp;K$6,INDIRECT("ИсходныеДанные!$J$2:$J$50000")),0)</f>
        <v>0</v>
      </c>
      <c r="L1822" s="3">
        <f ca="1">IF($B1822&lt;&gt;"",SUMIF(INDIRECT("ИсходныеДанные!$"&amp;$K$4&amp;"$2:$"&amp;$K$4&amp;"$50000"),$B1822&amp;"#"&amp;L$6,INDIRECT("ИсходныеДанные!$J$2:$J$50000")),0)</f>
        <v>0</v>
      </c>
      <c r="M1822" s="3">
        <f ca="1">IF($B1822&lt;&gt;"",SUMIF(INDIRECT("ИсходныеДанные!$"&amp;$K$4&amp;"$2:$"&amp;$K$4&amp;"$50000"),$B1822&amp;"#"&amp;M$6,INDIRECT("ИсходныеДанные!$J$2:$J$50000")),0)</f>
        <v>0</v>
      </c>
      <c r="N1822" s="3">
        <f ca="1">IF($B1822&lt;&gt;"",SUMIF(INDIRECT("ИсходныеДанные!$"&amp;$K$4&amp;"$2:$"&amp;$K$4&amp;"$50000"),$B1822&amp;"#"&amp;N$6,INDIRECT("ИсходныеДанные!$J$2:$J$50000")),0)</f>
        <v>0</v>
      </c>
      <c r="O1822" s="3">
        <f ca="1">IF($B1822&lt;&gt;"",SUMIF(INDIRECT("ИсходныеДанные!$"&amp;$K$4&amp;"$2:$"&amp;$K$4&amp;"$50000"),$B1822&amp;"#"&amp;O$6,INDIRECT("ИсходныеДанные!$J$2:$J$50000")),0)</f>
        <v>0</v>
      </c>
      <c r="P1822" s="3">
        <f ca="1">IF($B1822&lt;&gt;"",SUMIF(INDIRECT("ИсходныеДанные!$"&amp;$K$4&amp;"$2:$"&amp;$K$4&amp;"$50000"),$B1822&amp;"#"&amp;P$6,INDIRECT("ИсходныеДанные!$J$2:$J$50000")),0)</f>
        <v>0</v>
      </c>
      <c r="Q1822" s="3">
        <f ca="1">IF($B1822&lt;&gt;"",SUMIF(INDIRECT("ИсходныеДанные!$"&amp;$K$4&amp;"$2:$"&amp;$K$4&amp;"$50000"),$B1822&amp;"#"&amp;Q$6,INDIRECT("ИсходныеДанные!$J$2:$J$50000")),0)</f>
        <v>0</v>
      </c>
      <c r="R1822" s="3">
        <f ca="1">IF($B1822&lt;&gt;"",SUMIF(INDIRECT("ИсходныеДанные!$"&amp;$K$4&amp;"$2:$"&amp;$K$4&amp;"$50000"),$B1822&amp;"#"&amp;R$6,INDIRECT("ИсходныеДанные!$J$2:$J$50000")),0)</f>
        <v>0</v>
      </c>
      <c r="S1822" s="3">
        <f ca="1">IF($B1822&lt;&gt;"",SUMIF(INDIRECT("ИсходныеДанные!$"&amp;$K$4&amp;"$2:$"&amp;$K$4&amp;"$50000"),$B1822&amp;"#"&amp;S$6,INDIRECT("ИсходныеДанные!$J$2:$J$50000")),0)</f>
        <v>0</v>
      </c>
      <c r="T1822" s="3">
        <f ca="1">IF($B1822&lt;&gt;"",SUMIF(INDIRECT("ИсходныеДанные!$"&amp;$K$4&amp;"$2:$"&amp;$K$4&amp;"$50000"),$B1822&amp;"#"&amp;T$6,INDIRECT("ИсходныеДанные!$J$2:$J$50000")),0)</f>
        <v>0</v>
      </c>
      <c r="U1822" s="3">
        <f ca="1">IF($B1822&lt;&gt;"",SUMIF(INDIRECT("ИсходныеДанные!$"&amp;$K$4&amp;"$2:$"&amp;$K$4&amp;"$50000"),$B1822&amp;"#"&amp;U$6,INDIRECT("ИсходныеДанные!$J$2:$J$50000")),0)</f>
        <v>0</v>
      </c>
      <c r="V1822" s="3">
        <f ca="1">IF($B1822&lt;&gt;"",SUMIF(INDIRECT("ИсходныеДанные!$"&amp;$K$4&amp;"$2:$"&amp;$K$4&amp;"$50000"),$B1822&amp;"#"&amp;V$6,INDIRECT("ИсходныеДанные!$J$2:$J$50000")),0)</f>
        <v>0</v>
      </c>
      <c r="W1822" s="16" t="e">
        <f ca="1">SUM(K1822:V1822)/Пофамильно!$R$1</f>
        <v>#DIV/0!</v>
      </c>
    </row>
    <row r="1823" spans="1:23" x14ac:dyDescent="0.25">
      <c r="A1823" s="10" t="str">
        <f t="shared" ca="1" si="30"/>
        <v>delete</v>
      </c>
      <c r="B1823" s="16" cm="1">
        <f t="array" aca="1" ref="B1823" ca="1">INDIRECT("УникальныеСписки!D"&amp;ROW()-$L$4)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14"/>
      <c r="G1823" s="81" t="str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84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84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84" t="str" cm="1">
        <f t="array" aca="1" ref="J1823" ca="1">_xlfn.XLOOKUP($B1823,INDIRECT(SUBSTITUTE("ИсходныеДанные!$где$2:$где$50000","где",$B$4)),INDIRECT(SUBSTITUTE("ИсходныеДанные!$что$2:$что$50000","что",J$4)),"",0,1)</f>
        <v/>
      </c>
      <c r="K1823" s="3">
        <f ca="1">IF($B1823&lt;&gt;"",SUMIF(INDIRECT("ИсходныеДанные!$"&amp;$K$4&amp;"$2:$"&amp;$K$4&amp;"$50000"),$B1823&amp;"#"&amp;K$6,INDIRECT("ИсходныеДанные!$J$2:$J$50000")),0)</f>
        <v>0</v>
      </c>
      <c r="L1823" s="3">
        <f ca="1">IF($B1823&lt;&gt;"",SUMIF(INDIRECT("ИсходныеДанные!$"&amp;$K$4&amp;"$2:$"&amp;$K$4&amp;"$50000"),$B1823&amp;"#"&amp;L$6,INDIRECT("ИсходныеДанные!$J$2:$J$50000")),0)</f>
        <v>0</v>
      </c>
      <c r="M1823" s="3">
        <f ca="1">IF($B1823&lt;&gt;"",SUMIF(INDIRECT("ИсходныеДанные!$"&amp;$K$4&amp;"$2:$"&amp;$K$4&amp;"$50000"),$B1823&amp;"#"&amp;M$6,INDIRECT("ИсходныеДанные!$J$2:$J$50000")),0)</f>
        <v>0</v>
      </c>
      <c r="N1823" s="3">
        <f ca="1">IF($B1823&lt;&gt;"",SUMIF(INDIRECT("ИсходныеДанные!$"&amp;$K$4&amp;"$2:$"&amp;$K$4&amp;"$50000"),$B1823&amp;"#"&amp;N$6,INDIRECT("ИсходныеДанные!$J$2:$J$50000")),0)</f>
        <v>0</v>
      </c>
      <c r="O1823" s="3">
        <f ca="1">IF($B1823&lt;&gt;"",SUMIF(INDIRECT("ИсходныеДанные!$"&amp;$K$4&amp;"$2:$"&amp;$K$4&amp;"$50000"),$B1823&amp;"#"&amp;O$6,INDIRECT("ИсходныеДанные!$J$2:$J$50000")),0)</f>
        <v>0</v>
      </c>
      <c r="P1823" s="3">
        <f ca="1">IF($B1823&lt;&gt;"",SUMIF(INDIRECT("ИсходныеДанные!$"&amp;$K$4&amp;"$2:$"&amp;$K$4&amp;"$50000"),$B1823&amp;"#"&amp;P$6,INDIRECT("ИсходныеДанные!$J$2:$J$50000")),0)</f>
        <v>0</v>
      </c>
      <c r="Q1823" s="3">
        <f ca="1">IF($B1823&lt;&gt;"",SUMIF(INDIRECT("ИсходныеДанные!$"&amp;$K$4&amp;"$2:$"&amp;$K$4&amp;"$50000"),$B1823&amp;"#"&amp;Q$6,INDIRECT("ИсходныеДанные!$J$2:$J$50000")),0)</f>
        <v>0</v>
      </c>
      <c r="R1823" s="3">
        <f ca="1">IF($B1823&lt;&gt;"",SUMIF(INDIRECT("ИсходныеДанные!$"&amp;$K$4&amp;"$2:$"&amp;$K$4&amp;"$50000"),$B1823&amp;"#"&amp;R$6,INDIRECT("ИсходныеДанные!$J$2:$J$50000")),0)</f>
        <v>0</v>
      </c>
      <c r="S1823" s="3">
        <f ca="1">IF($B1823&lt;&gt;"",SUMIF(INDIRECT("ИсходныеДанные!$"&amp;$K$4&amp;"$2:$"&amp;$K$4&amp;"$50000"),$B1823&amp;"#"&amp;S$6,INDIRECT("ИсходныеДанные!$J$2:$J$50000")),0)</f>
        <v>0</v>
      </c>
      <c r="T1823" s="3">
        <f ca="1">IF($B1823&lt;&gt;"",SUMIF(INDIRECT("ИсходныеДанные!$"&amp;$K$4&amp;"$2:$"&amp;$K$4&amp;"$50000"),$B1823&amp;"#"&amp;T$6,INDIRECT("ИсходныеДанные!$J$2:$J$50000")),0)</f>
        <v>0</v>
      </c>
      <c r="U1823" s="3">
        <f ca="1">IF($B1823&lt;&gt;"",SUMIF(INDIRECT("ИсходныеДанные!$"&amp;$K$4&amp;"$2:$"&amp;$K$4&amp;"$50000"),$B1823&amp;"#"&amp;U$6,INDIRECT("ИсходныеДанные!$J$2:$J$50000")),0)</f>
        <v>0</v>
      </c>
      <c r="V1823" s="3">
        <f ca="1">IF($B1823&lt;&gt;"",SUMIF(INDIRECT("ИсходныеДанные!$"&amp;$K$4&amp;"$2:$"&amp;$K$4&amp;"$50000"),$B1823&amp;"#"&amp;V$6,INDIRECT("ИсходныеДанные!$J$2:$J$50000")),0)</f>
        <v>0</v>
      </c>
      <c r="W1823" s="16" t="e">
        <f ca="1">SUM(K1823:V1823)/Пофамильно!$R$1</f>
        <v>#DIV/0!</v>
      </c>
    </row>
    <row r="1824" spans="1:23" x14ac:dyDescent="0.25">
      <c r="A1824" s="10" t="str">
        <f t="shared" ca="1" si="30"/>
        <v>delete</v>
      </c>
      <c r="B1824" s="16" cm="1">
        <f t="array" aca="1" ref="B1824" ca="1">INDIRECT("УникальныеСписки!D"&amp;ROW()-$L$4)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14"/>
      <c r="G1824" s="81" t="str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84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84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84" t="str" cm="1">
        <f t="array" aca="1" ref="J1824" ca="1">_xlfn.XLOOKUP($B1824,INDIRECT(SUBSTITUTE("ИсходныеДанные!$где$2:$где$50000","где",$B$4)),INDIRECT(SUBSTITUTE("ИсходныеДанные!$что$2:$что$50000","что",J$4)),"",0,1)</f>
        <v/>
      </c>
      <c r="K1824" s="3">
        <f ca="1">IF($B1824&lt;&gt;"",SUMIF(INDIRECT("ИсходныеДанные!$"&amp;$K$4&amp;"$2:$"&amp;$K$4&amp;"$50000"),$B1824&amp;"#"&amp;K$6,INDIRECT("ИсходныеДанные!$J$2:$J$50000")),0)</f>
        <v>0</v>
      </c>
      <c r="L1824" s="3">
        <f ca="1">IF($B1824&lt;&gt;"",SUMIF(INDIRECT("ИсходныеДанные!$"&amp;$K$4&amp;"$2:$"&amp;$K$4&amp;"$50000"),$B1824&amp;"#"&amp;L$6,INDIRECT("ИсходныеДанные!$J$2:$J$50000")),0)</f>
        <v>0</v>
      </c>
      <c r="M1824" s="3">
        <f ca="1">IF($B1824&lt;&gt;"",SUMIF(INDIRECT("ИсходныеДанные!$"&amp;$K$4&amp;"$2:$"&amp;$K$4&amp;"$50000"),$B1824&amp;"#"&amp;M$6,INDIRECT("ИсходныеДанные!$J$2:$J$50000")),0)</f>
        <v>0</v>
      </c>
      <c r="N1824" s="3">
        <f ca="1">IF($B1824&lt;&gt;"",SUMIF(INDIRECT("ИсходныеДанные!$"&amp;$K$4&amp;"$2:$"&amp;$K$4&amp;"$50000"),$B1824&amp;"#"&amp;N$6,INDIRECT("ИсходныеДанные!$J$2:$J$50000")),0)</f>
        <v>0</v>
      </c>
      <c r="O1824" s="3">
        <f ca="1">IF($B1824&lt;&gt;"",SUMIF(INDIRECT("ИсходныеДанные!$"&amp;$K$4&amp;"$2:$"&amp;$K$4&amp;"$50000"),$B1824&amp;"#"&amp;O$6,INDIRECT("ИсходныеДанные!$J$2:$J$50000")),0)</f>
        <v>0</v>
      </c>
      <c r="P1824" s="3">
        <f ca="1">IF($B1824&lt;&gt;"",SUMIF(INDIRECT("ИсходныеДанные!$"&amp;$K$4&amp;"$2:$"&amp;$K$4&amp;"$50000"),$B1824&amp;"#"&amp;P$6,INDIRECT("ИсходныеДанные!$J$2:$J$50000")),0)</f>
        <v>0</v>
      </c>
      <c r="Q1824" s="3">
        <f ca="1">IF($B1824&lt;&gt;"",SUMIF(INDIRECT("ИсходныеДанные!$"&amp;$K$4&amp;"$2:$"&amp;$K$4&amp;"$50000"),$B1824&amp;"#"&amp;Q$6,INDIRECT("ИсходныеДанные!$J$2:$J$50000")),0)</f>
        <v>0</v>
      </c>
      <c r="R1824" s="3">
        <f ca="1">IF($B1824&lt;&gt;"",SUMIF(INDIRECT("ИсходныеДанные!$"&amp;$K$4&amp;"$2:$"&amp;$K$4&amp;"$50000"),$B1824&amp;"#"&amp;R$6,INDIRECT("ИсходныеДанные!$J$2:$J$50000")),0)</f>
        <v>0</v>
      </c>
      <c r="S1824" s="3">
        <f ca="1">IF($B1824&lt;&gt;"",SUMIF(INDIRECT("ИсходныеДанные!$"&amp;$K$4&amp;"$2:$"&amp;$K$4&amp;"$50000"),$B1824&amp;"#"&amp;S$6,INDIRECT("ИсходныеДанные!$J$2:$J$50000")),0)</f>
        <v>0</v>
      </c>
      <c r="T1824" s="3">
        <f ca="1">IF($B1824&lt;&gt;"",SUMIF(INDIRECT("ИсходныеДанные!$"&amp;$K$4&amp;"$2:$"&amp;$K$4&amp;"$50000"),$B1824&amp;"#"&amp;T$6,INDIRECT("ИсходныеДанные!$J$2:$J$50000")),0)</f>
        <v>0</v>
      </c>
      <c r="U1824" s="3">
        <f ca="1">IF($B1824&lt;&gt;"",SUMIF(INDIRECT("ИсходныеДанные!$"&amp;$K$4&amp;"$2:$"&amp;$K$4&amp;"$50000"),$B1824&amp;"#"&amp;U$6,INDIRECT("ИсходныеДанные!$J$2:$J$50000")),0)</f>
        <v>0</v>
      </c>
      <c r="V1824" s="3">
        <f ca="1">IF($B1824&lt;&gt;"",SUMIF(INDIRECT("ИсходныеДанные!$"&amp;$K$4&amp;"$2:$"&amp;$K$4&amp;"$50000"),$B1824&amp;"#"&amp;V$6,INDIRECT("ИсходныеДанные!$J$2:$J$50000")),0)</f>
        <v>0</v>
      </c>
      <c r="W1824" s="16" t="e">
        <f ca="1">SUM(K1824:V1824)/Пофамильно!$R$1</f>
        <v>#DIV/0!</v>
      </c>
    </row>
    <row r="1825" spans="1:23" x14ac:dyDescent="0.25">
      <c r="A1825" s="10" t="str">
        <f t="shared" ca="1" si="30"/>
        <v>delete</v>
      </c>
      <c r="B1825" s="16" cm="1">
        <f t="array" aca="1" ref="B1825" ca="1">INDIRECT("УникальныеСписки!D"&amp;ROW()-$L$4)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14"/>
      <c r="G1825" s="81" t="str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84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84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84" t="str" cm="1">
        <f t="array" aca="1" ref="J1825" ca="1">_xlfn.XLOOKUP($B1825,INDIRECT(SUBSTITUTE("ИсходныеДанные!$где$2:$где$50000","где",$B$4)),INDIRECT(SUBSTITUTE("ИсходныеДанные!$что$2:$что$50000","что",J$4)),"",0,1)</f>
        <v/>
      </c>
      <c r="K1825" s="3">
        <f ca="1">IF($B1825&lt;&gt;"",SUMIF(INDIRECT("ИсходныеДанные!$"&amp;$K$4&amp;"$2:$"&amp;$K$4&amp;"$50000"),$B1825&amp;"#"&amp;K$6,INDIRECT("ИсходныеДанные!$J$2:$J$50000")),0)</f>
        <v>0</v>
      </c>
      <c r="L1825" s="3">
        <f ca="1">IF($B1825&lt;&gt;"",SUMIF(INDIRECT("ИсходныеДанные!$"&amp;$K$4&amp;"$2:$"&amp;$K$4&amp;"$50000"),$B1825&amp;"#"&amp;L$6,INDIRECT("ИсходныеДанные!$J$2:$J$50000")),0)</f>
        <v>0</v>
      </c>
      <c r="M1825" s="3">
        <f ca="1">IF($B1825&lt;&gt;"",SUMIF(INDIRECT("ИсходныеДанные!$"&amp;$K$4&amp;"$2:$"&amp;$K$4&amp;"$50000"),$B1825&amp;"#"&amp;M$6,INDIRECT("ИсходныеДанные!$J$2:$J$50000")),0)</f>
        <v>0</v>
      </c>
      <c r="N1825" s="3">
        <f ca="1">IF($B1825&lt;&gt;"",SUMIF(INDIRECT("ИсходныеДанные!$"&amp;$K$4&amp;"$2:$"&amp;$K$4&amp;"$50000"),$B1825&amp;"#"&amp;N$6,INDIRECT("ИсходныеДанные!$J$2:$J$50000")),0)</f>
        <v>0</v>
      </c>
      <c r="O1825" s="3">
        <f ca="1">IF($B1825&lt;&gt;"",SUMIF(INDIRECT("ИсходныеДанные!$"&amp;$K$4&amp;"$2:$"&amp;$K$4&amp;"$50000"),$B1825&amp;"#"&amp;O$6,INDIRECT("ИсходныеДанные!$J$2:$J$50000")),0)</f>
        <v>0</v>
      </c>
      <c r="P1825" s="3">
        <f ca="1">IF($B1825&lt;&gt;"",SUMIF(INDIRECT("ИсходныеДанные!$"&amp;$K$4&amp;"$2:$"&amp;$K$4&amp;"$50000"),$B1825&amp;"#"&amp;P$6,INDIRECT("ИсходныеДанные!$J$2:$J$50000")),0)</f>
        <v>0</v>
      </c>
      <c r="Q1825" s="3">
        <f ca="1">IF($B1825&lt;&gt;"",SUMIF(INDIRECT("ИсходныеДанные!$"&amp;$K$4&amp;"$2:$"&amp;$K$4&amp;"$50000"),$B1825&amp;"#"&amp;Q$6,INDIRECT("ИсходныеДанные!$J$2:$J$50000")),0)</f>
        <v>0</v>
      </c>
      <c r="R1825" s="3">
        <f ca="1">IF($B1825&lt;&gt;"",SUMIF(INDIRECT("ИсходныеДанные!$"&amp;$K$4&amp;"$2:$"&amp;$K$4&amp;"$50000"),$B1825&amp;"#"&amp;R$6,INDIRECT("ИсходныеДанные!$J$2:$J$50000")),0)</f>
        <v>0</v>
      </c>
      <c r="S1825" s="3">
        <f ca="1">IF($B1825&lt;&gt;"",SUMIF(INDIRECT("ИсходныеДанные!$"&amp;$K$4&amp;"$2:$"&amp;$K$4&amp;"$50000"),$B1825&amp;"#"&amp;S$6,INDIRECT("ИсходныеДанные!$J$2:$J$50000")),0)</f>
        <v>0</v>
      </c>
      <c r="T1825" s="3">
        <f ca="1">IF($B1825&lt;&gt;"",SUMIF(INDIRECT("ИсходныеДанные!$"&amp;$K$4&amp;"$2:$"&amp;$K$4&amp;"$50000"),$B1825&amp;"#"&amp;T$6,INDIRECT("ИсходныеДанные!$J$2:$J$50000")),0)</f>
        <v>0</v>
      </c>
      <c r="U1825" s="3">
        <f ca="1">IF($B1825&lt;&gt;"",SUMIF(INDIRECT("ИсходныеДанные!$"&amp;$K$4&amp;"$2:$"&amp;$K$4&amp;"$50000"),$B1825&amp;"#"&amp;U$6,INDIRECT("ИсходныеДанные!$J$2:$J$50000")),0)</f>
        <v>0</v>
      </c>
      <c r="V1825" s="3">
        <f ca="1">IF($B1825&lt;&gt;"",SUMIF(INDIRECT("ИсходныеДанные!$"&amp;$K$4&amp;"$2:$"&amp;$K$4&amp;"$50000"),$B1825&amp;"#"&amp;V$6,INDIRECT("ИсходныеДанные!$J$2:$J$50000")),0)</f>
        <v>0</v>
      </c>
      <c r="W1825" s="16" t="e">
        <f ca="1">SUM(K1825:V1825)/Пофамильно!$R$1</f>
        <v>#DIV/0!</v>
      </c>
    </row>
    <row r="1826" spans="1:23" x14ac:dyDescent="0.25">
      <c r="A1826" s="10" t="str">
        <f t="shared" ca="1" si="30"/>
        <v>delete</v>
      </c>
      <c r="B1826" s="16" cm="1">
        <f t="array" aca="1" ref="B1826" ca="1">INDIRECT("УникальныеСписки!D"&amp;ROW()-$L$4)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14"/>
      <c r="G1826" s="81" t="str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84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84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84" t="str" cm="1">
        <f t="array" aca="1" ref="J1826" ca="1">_xlfn.XLOOKUP($B1826,INDIRECT(SUBSTITUTE("ИсходныеДанные!$где$2:$где$50000","где",$B$4)),INDIRECT(SUBSTITUTE("ИсходныеДанные!$что$2:$что$50000","что",J$4)),"",0,1)</f>
        <v/>
      </c>
      <c r="K1826" s="3">
        <f ca="1">IF($B1826&lt;&gt;"",SUMIF(INDIRECT("ИсходныеДанные!$"&amp;$K$4&amp;"$2:$"&amp;$K$4&amp;"$50000"),$B1826&amp;"#"&amp;K$6,INDIRECT("ИсходныеДанные!$J$2:$J$50000")),0)</f>
        <v>0</v>
      </c>
      <c r="L1826" s="3">
        <f ca="1">IF($B1826&lt;&gt;"",SUMIF(INDIRECT("ИсходныеДанные!$"&amp;$K$4&amp;"$2:$"&amp;$K$4&amp;"$50000"),$B1826&amp;"#"&amp;L$6,INDIRECT("ИсходныеДанные!$J$2:$J$50000")),0)</f>
        <v>0</v>
      </c>
      <c r="M1826" s="3">
        <f ca="1">IF($B1826&lt;&gt;"",SUMIF(INDIRECT("ИсходныеДанные!$"&amp;$K$4&amp;"$2:$"&amp;$K$4&amp;"$50000"),$B1826&amp;"#"&amp;M$6,INDIRECT("ИсходныеДанные!$J$2:$J$50000")),0)</f>
        <v>0</v>
      </c>
      <c r="N1826" s="3">
        <f ca="1">IF($B1826&lt;&gt;"",SUMIF(INDIRECT("ИсходныеДанные!$"&amp;$K$4&amp;"$2:$"&amp;$K$4&amp;"$50000"),$B1826&amp;"#"&amp;N$6,INDIRECT("ИсходныеДанные!$J$2:$J$50000")),0)</f>
        <v>0</v>
      </c>
      <c r="O1826" s="3">
        <f ca="1">IF($B1826&lt;&gt;"",SUMIF(INDIRECT("ИсходныеДанные!$"&amp;$K$4&amp;"$2:$"&amp;$K$4&amp;"$50000"),$B1826&amp;"#"&amp;O$6,INDIRECT("ИсходныеДанные!$J$2:$J$50000")),0)</f>
        <v>0</v>
      </c>
      <c r="P1826" s="3">
        <f ca="1">IF($B1826&lt;&gt;"",SUMIF(INDIRECT("ИсходныеДанные!$"&amp;$K$4&amp;"$2:$"&amp;$K$4&amp;"$50000"),$B1826&amp;"#"&amp;P$6,INDIRECT("ИсходныеДанные!$J$2:$J$50000")),0)</f>
        <v>0</v>
      </c>
      <c r="Q1826" s="3">
        <f ca="1">IF($B1826&lt;&gt;"",SUMIF(INDIRECT("ИсходныеДанные!$"&amp;$K$4&amp;"$2:$"&amp;$K$4&amp;"$50000"),$B1826&amp;"#"&amp;Q$6,INDIRECT("ИсходныеДанные!$J$2:$J$50000")),0)</f>
        <v>0</v>
      </c>
      <c r="R1826" s="3">
        <f ca="1">IF($B1826&lt;&gt;"",SUMIF(INDIRECT("ИсходныеДанные!$"&amp;$K$4&amp;"$2:$"&amp;$K$4&amp;"$50000"),$B1826&amp;"#"&amp;R$6,INDIRECT("ИсходныеДанные!$J$2:$J$50000")),0)</f>
        <v>0</v>
      </c>
      <c r="S1826" s="3">
        <f ca="1">IF($B1826&lt;&gt;"",SUMIF(INDIRECT("ИсходныеДанные!$"&amp;$K$4&amp;"$2:$"&amp;$K$4&amp;"$50000"),$B1826&amp;"#"&amp;S$6,INDIRECT("ИсходныеДанные!$J$2:$J$50000")),0)</f>
        <v>0</v>
      </c>
      <c r="T1826" s="3">
        <f ca="1">IF($B1826&lt;&gt;"",SUMIF(INDIRECT("ИсходныеДанные!$"&amp;$K$4&amp;"$2:$"&amp;$K$4&amp;"$50000"),$B1826&amp;"#"&amp;T$6,INDIRECT("ИсходныеДанные!$J$2:$J$50000")),0)</f>
        <v>0</v>
      </c>
      <c r="U1826" s="3">
        <f ca="1">IF($B1826&lt;&gt;"",SUMIF(INDIRECT("ИсходныеДанные!$"&amp;$K$4&amp;"$2:$"&amp;$K$4&amp;"$50000"),$B1826&amp;"#"&amp;U$6,INDIRECT("ИсходныеДанные!$J$2:$J$50000")),0)</f>
        <v>0</v>
      </c>
      <c r="V1826" s="3">
        <f ca="1">IF($B1826&lt;&gt;"",SUMIF(INDIRECT("ИсходныеДанные!$"&amp;$K$4&amp;"$2:$"&amp;$K$4&amp;"$50000"),$B1826&amp;"#"&amp;V$6,INDIRECT("ИсходныеДанные!$J$2:$J$50000")),0)</f>
        <v>0</v>
      </c>
      <c r="W1826" s="16" t="e">
        <f ca="1">SUM(K1826:V1826)/Пофамильно!$R$1</f>
        <v>#DIV/0!</v>
      </c>
    </row>
    <row r="1827" spans="1:23" x14ac:dyDescent="0.25">
      <c r="A1827" s="10" t="str">
        <f t="shared" ca="1" si="30"/>
        <v>delete</v>
      </c>
      <c r="B1827" s="16" cm="1">
        <f t="array" aca="1" ref="B1827" ca="1">INDIRECT("УникальныеСписки!D"&amp;ROW()-$L$4)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14"/>
      <c r="G1827" s="81" t="str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84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84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84" t="str" cm="1">
        <f t="array" aca="1" ref="J1827" ca="1">_xlfn.XLOOKUP($B1827,INDIRECT(SUBSTITUTE("ИсходныеДанные!$где$2:$где$50000","где",$B$4)),INDIRECT(SUBSTITUTE("ИсходныеДанные!$что$2:$что$50000","что",J$4)),"",0,1)</f>
        <v/>
      </c>
      <c r="K1827" s="3">
        <f ca="1">IF($B1827&lt;&gt;"",SUMIF(INDIRECT("ИсходныеДанные!$"&amp;$K$4&amp;"$2:$"&amp;$K$4&amp;"$50000"),$B1827&amp;"#"&amp;K$6,INDIRECT("ИсходныеДанные!$J$2:$J$50000")),0)</f>
        <v>0</v>
      </c>
      <c r="L1827" s="3">
        <f ca="1">IF($B1827&lt;&gt;"",SUMIF(INDIRECT("ИсходныеДанные!$"&amp;$K$4&amp;"$2:$"&amp;$K$4&amp;"$50000"),$B1827&amp;"#"&amp;L$6,INDIRECT("ИсходныеДанные!$J$2:$J$50000")),0)</f>
        <v>0</v>
      </c>
      <c r="M1827" s="3">
        <f ca="1">IF($B1827&lt;&gt;"",SUMIF(INDIRECT("ИсходныеДанные!$"&amp;$K$4&amp;"$2:$"&amp;$K$4&amp;"$50000"),$B1827&amp;"#"&amp;M$6,INDIRECT("ИсходныеДанные!$J$2:$J$50000")),0)</f>
        <v>0</v>
      </c>
      <c r="N1827" s="3">
        <f ca="1">IF($B1827&lt;&gt;"",SUMIF(INDIRECT("ИсходныеДанные!$"&amp;$K$4&amp;"$2:$"&amp;$K$4&amp;"$50000"),$B1827&amp;"#"&amp;N$6,INDIRECT("ИсходныеДанные!$J$2:$J$50000")),0)</f>
        <v>0</v>
      </c>
      <c r="O1827" s="3">
        <f ca="1">IF($B1827&lt;&gt;"",SUMIF(INDIRECT("ИсходныеДанные!$"&amp;$K$4&amp;"$2:$"&amp;$K$4&amp;"$50000"),$B1827&amp;"#"&amp;O$6,INDIRECT("ИсходныеДанные!$J$2:$J$50000")),0)</f>
        <v>0</v>
      </c>
      <c r="P1827" s="3">
        <f ca="1">IF($B1827&lt;&gt;"",SUMIF(INDIRECT("ИсходныеДанные!$"&amp;$K$4&amp;"$2:$"&amp;$K$4&amp;"$50000"),$B1827&amp;"#"&amp;P$6,INDIRECT("ИсходныеДанные!$J$2:$J$50000")),0)</f>
        <v>0</v>
      </c>
      <c r="Q1827" s="3">
        <f ca="1">IF($B1827&lt;&gt;"",SUMIF(INDIRECT("ИсходныеДанные!$"&amp;$K$4&amp;"$2:$"&amp;$K$4&amp;"$50000"),$B1827&amp;"#"&amp;Q$6,INDIRECT("ИсходныеДанные!$J$2:$J$50000")),0)</f>
        <v>0</v>
      </c>
      <c r="R1827" s="3">
        <f ca="1">IF($B1827&lt;&gt;"",SUMIF(INDIRECT("ИсходныеДанные!$"&amp;$K$4&amp;"$2:$"&amp;$K$4&amp;"$50000"),$B1827&amp;"#"&amp;R$6,INDIRECT("ИсходныеДанные!$J$2:$J$50000")),0)</f>
        <v>0</v>
      </c>
      <c r="S1827" s="3">
        <f ca="1">IF($B1827&lt;&gt;"",SUMIF(INDIRECT("ИсходныеДанные!$"&amp;$K$4&amp;"$2:$"&amp;$K$4&amp;"$50000"),$B1827&amp;"#"&amp;S$6,INDIRECT("ИсходныеДанные!$J$2:$J$50000")),0)</f>
        <v>0</v>
      </c>
      <c r="T1827" s="3">
        <f ca="1">IF($B1827&lt;&gt;"",SUMIF(INDIRECT("ИсходныеДанные!$"&amp;$K$4&amp;"$2:$"&amp;$K$4&amp;"$50000"),$B1827&amp;"#"&amp;T$6,INDIRECT("ИсходныеДанные!$J$2:$J$50000")),0)</f>
        <v>0</v>
      </c>
      <c r="U1827" s="3">
        <f ca="1">IF($B1827&lt;&gt;"",SUMIF(INDIRECT("ИсходныеДанные!$"&amp;$K$4&amp;"$2:$"&amp;$K$4&amp;"$50000"),$B1827&amp;"#"&amp;U$6,INDIRECT("ИсходныеДанные!$J$2:$J$50000")),0)</f>
        <v>0</v>
      </c>
      <c r="V1827" s="3">
        <f ca="1">IF($B1827&lt;&gt;"",SUMIF(INDIRECT("ИсходныеДанные!$"&amp;$K$4&amp;"$2:$"&amp;$K$4&amp;"$50000"),$B1827&amp;"#"&amp;V$6,INDIRECT("ИсходныеДанные!$J$2:$J$50000")),0)</f>
        <v>0</v>
      </c>
      <c r="W1827" s="16" t="e">
        <f ca="1">SUM(K1827:V1827)/Пофамильно!$R$1</f>
        <v>#DIV/0!</v>
      </c>
    </row>
    <row r="1828" spans="1:23" x14ac:dyDescent="0.25">
      <c r="A1828" s="10" t="str">
        <f t="shared" ca="1" si="30"/>
        <v>delete</v>
      </c>
      <c r="B1828" s="16" cm="1">
        <f t="array" aca="1" ref="B1828" ca="1">INDIRECT("УникальныеСписки!D"&amp;ROW()-$L$4)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14"/>
      <c r="G1828" s="81" t="str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84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84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84" t="str" cm="1">
        <f t="array" aca="1" ref="J1828" ca="1">_xlfn.XLOOKUP($B1828,INDIRECT(SUBSTITUTE("ИсходныеДанные!$где$2:$где$50000","где",$B$4)),INDIRECT(SUBSTITUTE("ИсходныеДанные!$что$2:$что$50000","что",J$4)),"",0,1)</f>
        <v/>
      </c>
      <c r="K1828" s="3">
        <f ca="1">IF($B1828&lt;&gt;"",SUMIF(INDIRECT("ИсходныеДанные!$"&amp;$K$4&amp;"$2:$"&amp;$K$4&amp;"$50000"),$B1828&amp;"#"&amp;K$6,INDIRECT("ИсходныеДанные!$J$2:$J$50000")),0)</f>
        <v>0</v>
      </c>
      <c r="L1828" s="3">
        <f ca="1">IF($B1828&lt;&gt;"",SUMIF(INDIRECT("ИсходныеДанные!$"&amp;$K$4&amp;"$2:$"&amp;$K$4&amp;"$50000"),$B1828&amp;"#"&amp;L$6,INDIRECT("ИсходныеДанные!$J$2:$J$50000")),0)</f>
        <v>0</v>
      </c>
      <c r="M1828" s="3">
        <f ca="1">IF($B1828&lt;&gt;"",SUMIF(INDIRECT("ИсходныеДанные!$"&amp;$K$4&amp;"$2:$"&amp;$K$4&amp;"$50000"),$B1828&amp;"#"&amp;M$6,INDIRECT("ИсходныеДанные!$J$2:$J$50000")),0)</f>
        <v>0</v>
      </c>
      <c r="N1828" s="3">
        <f ca="1">IF($B1828&lt;&gt;"",SUMIF(INDIRECT("ИсходныеДанные!$"&amp;$K$4&amp;"$2:$"&amp;$K$4&amp;"$50000"),$B1828&amp;"#"&amp;N$6,INDIRECT("ИсходныеДанные!$J$2:$J$50000")),0)</f>
        <v>0</v>
      </c>
      <c r="O1828" s="3">
        <f ca="1">IF($B1828&lt;&gt;"",SUMIF(INDIRECT("ИсходныеДанные!$"&amp;$K$4&amp;"$2:$"&amp;$K$4&amp;"$50000"),$B1828&amp;"#"&amp;O$6,INDIRECT("ИсходныеДанные!$J$2:$J$50000")),0)</f>
        <v>0</v>
      </c>
      <c r="P1828" s="3">
        <f ca="1">IF($B1828&lt;&gt;"",SUMIF(INDIRECT("ИсходныеДанные!$"&amp;$K$4&amp;"$2:$"&amp;$K$4&amp;"$50000"),$B1828&amp;"#"&amp;P$6,INDIRECT("ИсходныеДанные!$J$2:$J$50000")),0)</f>
        <v>0</v>
      </c>
      <c r="Q1828" s="3">
        <f ca="1">IF($B1828&lt;&gt;"",SUMIF(INDIRECT("ИсходныеДанные!$"&amp;$K$4&amp;"$2:$"&amp;$K$4&amp;"$50000"),$B1828&amp;"#"&amp;Q$6,INDIRECT("ИсходныеДанные!$J$2:$J$50000")),0)</f>
        <v>0</v>
      </c>
      <c r="R1828" s="3">
        <f ca="1">IF($B1828&lt;&gt;"",SUMIF(INDIRECT("ИсходныеДанные!$"&amp;$K$4&amp;"$2:$"&amp;$K$4&amp;"$50000"),$B1828&amp;"#"&amp;R$6,INDIRECT("ИсходныеДанные!$J$2:$J$50000")),0)</f>
        <v>0</v>
      </c>
      <c r="S1828" s="3">
        <f ca="1">IF($B1828&lt;&gt;"",SUMIF(INDIRECT("ИсходныеДанные!$"&amp;$K$4&amp;"$2:$"&amp;$K$4&amp;"$50000"),$B1828&amp;"#"&amp;S$6,INDIRECT("ИсходныеДанные!$J$2:$J$50000")),0)</f>
        <v>0</v>
      </c>
      <c r="T1828" s="3">
        <f ca="1">IF($B1828&lt;&gt;"",SUMIF(INDIRECT("ИсходныеДанные!$"&amp;$K$4&amp;"$2:$"&amp;$K$4&amp;"$50000"),$B1828&amp;"#"&amp;T$6,INDIRECT("ИсходныеДанные!$J$2:$J$50000")),0)</f>
        <v>0</v>
      </c>
      <c r="U1828" s="3">
        <f ca="1">IF($B1828&lt;&gt;"",SUMIF(INDIRECT("ИсходныеДанные!$"&amp;$K$4&amp;"$2:$"&amp;$K$4&amp;"$50000"),$B1828&amp;"#"&amp;U$6,INDIRECT("ИсходныеДанные!$J$2:$J$50000")),0)</f>
        <v>0</v>
      </c>
      <c r="V1828" s="3">
        <f ca="1">IF($B1828&lt;&gt;"",SUMIF(INDIRECT("ИсходныеДанные!$"&amp;$K$4&amp;"$2:$"&amp;$K$4&amp;"$50000"),$B1828&amp;"#"&amp;V$6,INDIRECT("ИсходныеДанные!$J$2:$J$50000")),0)</f>
        <v>0</v>
      </c>
      <c r="W1828" s="16" t="e">
        <f ca="1">SUM(K1828:V1828)/Пофамильно!$R$1</f>
        <v>#DIV/0!</v>
      </c>
    </row>
    <row r="1829" spans="1:23" x14ac:dyDescent="0.25">
      <c r="A1829" s="10" t="str">
        <f t="shared" ca="1" si="30"/>
        <v>delete</v>
      </c>
      <c r="B1829" s="16" cm="1">
        <f t="array" aca="1" ref="B1829" ca="1">INDIRECT("УникальныеСписки!D"&amp;ROW()-$L$4)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14"/>
      <c r="G1829" s="81" t="str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84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84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84" t="str" cm="1">
        <f t="array" aca="1" ref="J1829" ca="1">_xlfn.XLOOKUP($B1829,INDIRECT(SUBSTITUTE("ИсходныеДанные!$где$2:$где$50000","где",$B$4)),INDIRECT(SUBSTITUTE("ИсходныеДанные!$что$2:$что$50000","что",J$4)),"",0,1)</f>
        <v/>
      </c>
      <c r="K1829" s="3">
        <f ca="1">IF($B1829&lt;&gt;"",SUMIF(INDIRECT("ИсходныеДанные!$"&amp;$K$4&amp;"$2:$"&amp;$K$4&amp;"$50000"),$B1829&amp;"#"&amp;K$6,INDIRECT("ИсходныеДанные!$J$2:$J$50000")),0)</f>
        <v>0</v>
      </c>
      <c r="L1829" s="3">
        <f ca="1">IF($B1829&lt;&gt;"",SUMIF(INDIRECT("ИсходныеДанные!$"&amp;$K$4&amp;"$2:$"&amp;$K$4&amp;"$50000"),$B1829&amp;"#"&amp;L$6,INDIRECT("ИсходныеДанные!$J$2:$J$50000")),0)</f>
        <v>0</v>
      </c>
      <c r="M1829" s="3">
        <f ca="1">IF($B1829&lt;&gt;"",SUMIF(INDIRECT("ИсходныеДанные!$"&amp;$K$4&amp;"$2:$"&amp;$K$4&amp;"$50000"),$B1829&amp;"#"&amp;M$6,INDIRECT("ИсходныеДанные!$J$2:$J$50000")),0)</f>
        <v>0</v>
      </c>
      <c r="N1829" s="3">
        <f ca="1">IF($B1829&lt;&gt;"",SUMIF(INDIRECT("ИсходныеДанные!$"&amp;$K$4&amp;"$2:$"&amp;$K$4&amp;"$50000"),$B1829&amp;"#"&amp;N$6,INDIRECT("ИсходныеДанные!$J$2:$J$50000")),0)</f>
        <v>0</v>
      </c>
      <c r="O1829" s="3">
        <f ca="1">IF($B1829&lt;&gt;"",SUMIF(INDIRECT("ИсходныеДанные!$"&amp;$K$4&amp;"$2:$"&amp;$K$4&amp;"$50000"),$B1829&amp;"#"&amp;O$6,INDIRECT("ИсходныеДанные!$J$2:$J$50000")),0)</f>
        <v>0</v>
      </c>
      <c r="P1829" s="3">
        <f ca="1">IF($B1829&lt;&gt;"",SUMIF(INDIRECT("ИсходныеДанные!$"&amp;$K$4&amp;"$2:$"&amp;$K$4&amp;"$50000"),$B1829&amp;"#"&amp;P$6,INDIRECT("ИсходныеДанные!$J$2:$J$50000")),0)</f>
        <v>0</v>
      </c>
      <c r="Q1829" s="3">
        <f ca="1">IF($B1829&lt;&gt;"",SUMIF(INDIRECT("ИсходныеДанные!$"&amp;$K$4&amp;"$2:$"&amp;$K$4&amp;"$50000"),$B1829&amp;"#"&amp;Q$6,INDIRECT("ИсходныеДанные!$J$2:$J$50000")),0)</f>
        <v>0</v>
      </c>
      <c r="R1829" s="3">
        <f ca="1">IF($B1829&lt;&gt;"",SUMIF(INDIRECT("ИсходныеДанные!$"&amp;$K$4&amp;"$2:$"&amp;$K$4&amp;"$50000"),$B1829&amp;"#"&amp;R$6,INDIRECT("ИсходныеДанные!$J$2:$J$50000")),0)</f>
        <v>0</v>
      </c>
      <c r="S1829" s="3">
        <f ca="1">IF($B1829&lt;&gt;"",SUMIF(INDIRECT("ИсходныеДанные!$"&amp;$K$4&amp;"$2:$"&amp;$K$4&amp;"$50000"),$B1829&amp;"#"&amp;S$6,INDIRECT("ИсходныеДанные!$J$2:$J$50000")),0)</f>
        <v>0</v>
      </c>
      <c r="T1829" s="3">
        <f ca="1">IF($B1829&lt;&gt;"",SUMIF(INDIRECT("ИсходныеДанные!$"&amp;$K$4&amp;"$2:$"&amp;$K$4&amp;"$50000"),$B1829&amp;"#"&amp;T$6,INDIRECT("ИсходныеДанные!$J$2:$J$50000")),0)</f>
        <v>0</v>
      </c>
      <c r="U1829" s="3">
        <f ca="1">IF($B1829&lt;&gt;"",SUMIF(INDIRECT("ИсходныеДанные!$"&amp;$K$4&amp;"$2:$"&amp;$K$4&amp;"$50000"),$B1829&amp;"#"&amp;U$6,INDIRECT("ИсходныеДанные!$J$2:$J$50000")),0)</f>
        <v>0</v>
      </c>
      <c r="V1829" s="3">
        <f ca="1">IF($B1829&lt;&gt;"",SUMIF(INDIRECT("ИсходныеДанные!$"&amp;$K$4&amp;"$2:$"&amp;$K$4&amp;"$50000"),$B1829&amp;"#"&amp;V$6,INDIRECT("ИсходныеДанные!$J$2:$J$50000")),0)</f>
        <v>0</v>
      </c>
      <c r="W1829" s="16" t="e">
        <f ca="1">SUM(K1829:V1829)/Пофамильно!$R$1</f>
        <v>#DIV/0!</v>
      </c>
    </row>
    <row r="1830" spans="1:23" x14ac:dyDescent="0.25">
      <c r="A1830" s="10" t="str">
        <f t="shared" ca="1" si="30"/>
        <v>delete</v>
      </c>
      <c r="B1830" s="16" cm="1">
        <f t="array" aca="1" ref="B1830" ca="1">INDIRECT("УникальныеСписки!D"&amp;ROW()-$L$4)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14"/>
      <c r="G1830" s="81" t="str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84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84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84" t="str" cm="1">
        <f t="array" aca="1" ref="J1830" ca="1">_xlfn.XLOOKUP($B1830,INDIRECT(SUBSTITUTE("ИсходныеДанные!$где$2:$где$50000","где",$B$4)),INDIRECT(SUBSTITUTE("ИсходныеДанные!$что$2:$что$50000","что",J$4)),"",0,1)</f>
        <v/>
      </c>
      <c r="K1830" s="3">
        <f ca="1">IF($B1830&lt;&gt;"",SUMIF(INDIRECT("ИсходныеДанные!$"&amp;$K$4&amp;"$2:$"&amp;$K$4&amp;"$50000"),$B1830&amp;"#"&amp;K$6,INDIRECT("ИсходныеДанные!$J$2:$J$50000")),0)</f>
        <v>0</v>
      </c>
      <c r="L1830" s="3">
        <f ca="1">IF($B1830&lt;&gt;"",SUMIF(INDIRECT("ИсходныеДанные!$"&amp;$K$4&amp;"$2:$"&amp;$K$4&amp;"$50000"),$B1830&amp;"#"&amp;L$6,INDIRECT("ИсходныеДанные!$J$2:$J$50000")),0)</f>
        <v>0</v>
      </c>
      <c r="M1830" s="3">
        <f ca="1">IF($B1830&lt;&gt;"",SUMIF(INDIRECT("ИсходныеДанные!$"&amp;$K$4&amp;"$2:$"&amp;$K$4&amp;"$50000"),$B1830&amp;"#"&amp;M$6,INDIRECT("ИсходныеДанные!$J$2:$J$50000")),0)</f>
        <v>0</v>
      </c>
      <c r="N1830" s="3">
        <f ca="1">IF($B1830&lt;&gt;"",SUMIF(INDIRECT("ИсходныеДанные!$"&amp;$K$4&amp;"$2:$"&amp;$K$4&amp;"$50000"),$B1830&amp;"#"&amp;N$6,INDIRECT("ИсходныеДанные!$J$2:$J$50000")),0)</f>
        <v>0</v>
      </c>
      <c r="O1830" s="3">
        <f ca="1">IF($B1830&lt;&gt;"",SUMIF(INDIRECT("ИсходныеДанные!$"&amp;$K$4&amp;"$2:$"&amp;$K$4&amp;"$50000"),$B1830&amp;"#"&amp;O$6,INDIRECT("ИсходныеДанные!$J$2:$J$50000")),0)</f>
        <v>0</v>
      </c>
      <c r="P1830" s="3">
        <f ca="1">IF($B1830&lt;&gt;"",SUMIF(INDIRECT("ИсходныеДанные!$"&amp;$K$4&amp;"$2:$"&amp;$K$4&amp;"$50000"),$B1830&amp;"#"&amp;P$6,INDIRECT("ИсходныеДанные!$J$2:$J$50000")),0)</f>
        <v>0</v>
      </c>
      <c r="Q1830" s="3">
        <f ca="1">IF($B1830&lt;&gt;"",SUMIF(INDIRECT("ИсходныеДанные!$"&amp;$K$4&amp;"$2:$"&amp;$K$4&amp;"$50000"),$B1830&amp;"#"&amp;Q$6,INDIRECT("ИсходныеДанные!$J$2:$J$50000")),0)</f>
        <v>0</v>
      </c>
      <c r="R1830" s="3">
        <f ca="1">IF($B1830&lt;&gt;"",SUMIF(INDIRECT("ИсходныеДанные!$"&amp;$K$4&amp;"$2:$"&amp;$K$4&amp;"$50000"),$B1830&amp;"#"&amp;R$6,INDIRECT("ИсходныеДанные!$J$2:$J$50000")),0)</f>
        <v>0</v>
      </c>
      <c r="S1830" s="3">
        <f ca="1">IF($B1830&lt;&gt;"",SUMIF(INDIRECT("ИсходныеДанные!$"&amp;$K$4&amp;"$2:$"&amp;$K$4&amp;"$50000"),$B1830&amp;"#"&amp;S$6,INDIRECT("ИсходныеДанные!$J$2:$J$50000")),0)</f>
        <v>0</v>
      </c>
      <c r="T1830" s="3">
        <f ca="1">IF($B1830&lt;&gt;"",SUMIF(INDIRECT("ИсходныеДанные!$"&amp;$K$4&amp;"$2:$"&amp;$K$4&amp;"$50000"),$B1830&amp;"#"&amp;T$6,INDIRECT("ИсходныеДанные!$J$2:$J$50000")),0)</f>
        <v>0</v>
      </c>
      <c r="U1830" s="3">
        <f ca="1">IF($B1830&lt;&gt;"",SUMIF(INDIRECT("ИсходныеДанные!$"&amp;$K$4&amp;"$2:$"&amp;$K$4&amp;"$50000"),$B1830&amp;"#"&amp;U$6,INDIRECT("ИсходныеДанные!$J$2:$J$50000")),0)</f>
        <v>0</v>
      </c>
      <c r="V1830" s="3">
        <f ca="1">IF($B1830&lt;&gt;"",SUMIF(INDIRECT("ИсходныеДанные!$"&amp;$K$4&amp;"$2:$"&amp;$K$4&amp;"$50000"),$B1830&amp;"#"&amp;V$6,INDIRECT("ИсходныеДанные!$J$2:$J$50000")),0)</f>
        <v>0</v>
      </c>
      <c r="W1830" s="16" t="e">
        <f ca="1">SUM(K1830:V1830)/Пофамильно!$R$1</f>
        <v>#DIV/0!</v>
      </c>
    </row>
    <row r="1831" spans="1:23" x14ac:dyDescent="0.25">
      <c r="A1831" s="10" t="str">
        <f t="shared" ca="1" si="30"/>
        <v>delete</v>
      </c>
      <c r="B1831" s="16" cm="1">
        <f t="array" aca="1" ref="B1831" ca="1">INDIRECT("УникальныеСписки!D"&amp;ROW()-$L$4)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14"/>
      <c r="G1831" s="81" t="str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84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84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84" t="str" cm="1">
        <f t="array" aca="1" ref="J1831" ca="1">_xlfn.XLOOKUP($B1831,INDIRECT(SUBSTITUTE("ИсходныеДанные!$где$2:$где$50000","где",$B$4)),INDIRECT(SUBSTITUTE("ИсходныеДанные!$что$2:$что$50000","что",J$4)),"",0,1)</f>
        <v/>
      </c>
      <c r="K1831" s="3">
        <f ca="1">IF($B1831&lt;&gt;"",SUMIF(INDIRECT("ИсходныеДанные!$"&amp;$K$4&amp;"$2:$"&amp;$K$4&amp;"$50000"),$B1831&amp;"#"&amp;K$6,INDIRECT("ИсходныеДанные!$J$2:$J$50000")),0)</f>
        <v>0</v>
      </c>
      <c r="L1831" s="3">
        <f ca="1">IF($B1831&lt;&gt;"",SUMIF(INDIRECT("ИсходныеДанные!$"&amp;$K$4&amp;"$2:$"&amp;$K$4&amp;"$50000"),$B1831&amp;"#"&amp;L$6,INDIRECT("ИсходныеДанные!$J$2:$J$50000")),0)</f>
        <v>0</v>
      </c>
      <c r="M1831" s="3">
        <f ca="1">IF($B1831&lt;&gt;"",SUMIF(INDIRECT("ИсходныеДанные!$"&amp;$K$4&amp;"$2:$"&amp;$K$4&amp;"$50000"),$B1831&amp;"#"&amp;M$6,INDIRECT("ИсходныеДанные!$J$2:$J$50000")),0)</f>
        <v>0</v>
      </c>
      <c r="N1831" s="3">
        <f ca="1">IF($B1831&lt;&gt;"",SUMIF(INDIRECT("ИсходныеДанные!$"&amp;$K$4&amp;"$2:$"&amp;$K$4&amp;"$50000"),$B1831&amp;"#"&amp;N$6,INDIRECT("ИсходныеДанные!$J$2:$J$50000")),0)</f>
        <v>0</v>
      </c>
      <c r="O1831" s="3">
        <f ca="1">IF($B1831&lt;&gt;"",SUMIF(INDIRECT("ИсходныеДанные!$"&amp;$K$4&amp;"$2:$"&amp;$K$4&amp;"$50000"),$B1831&amp;"#"&amp;O$6,INDIRECT("ИсходныеДанные!$J$2:$J$50000")),0)</f>
        <v>0</v>
      </c>
      <c r="P1831" s="3">
        <f ca="1">IF($B1831&lt;&gt;"",SUMIF(INDIRECT("ИсходныеДанные!$"&amp;$K$4&amp;"$2:$"&amp;$K$4&amp;"$50000"),$B1831&amp;"#"&amp;P$6,INDIRECT("ИсходныеДанные!$J$2:$J$50000")),0)</f>
        <v>0</v>
      </c>
      <c r="Q1831" s="3">
        <f ca="1">IF($B1831&lt;&gt;"",SUMIF(INDIRECT("ИсходныеДанные!$"&amp;$K$4&amp;"$2:$"&amp;$K$4&amp;"$50000"),$B1831&amp;"#"&amp;Q$6,INDIRECT("ИсходныеДанные!$J$2:$J$50000")),0)</f>
        <v>0</v>
      </c>
      <c r="R1831" s="3">
        <f ca="1">IF($B1831&lt;&gt;"",SUMIF(INDIRECT("ИсходныеДанные!$"&amp;$K$4&amp;"$2:$"&amp;$K$4&amp;"$50000"),$B1831&amp;"#"&amp;R$6,INDIRECT("ИсходныеДанные!$J$2:$J$50000")),0)</f>
        <v>0</v>
      </c>
      <c r="S1831" s="3">
        <f ca="1">IF($B1831&lt;&gt;"",SUMIF(INDIRECT("ИсходныеДанные!$"&amp;$K$4&amp;"$2:$"&amp;$K$4&amp;"$50000"),$B1831&amp;"#"&amp;S$6,INDIRECT("ИсходныеДанные!$J$2:$J$50000")),0)</f>
        <v>0</v>
      </c>
      <c r="T1831" s="3">
        <f ca="1">IF($B1831&lt;&gt;"",SUMIF(INDIRECT("ИсходныеДанные!$"&amp;$K$4&amp;"$2:$"&amp;$K$4&amp;"$50000"),$B1831&amp;"#"&amp;T$6,INDIRECT("ИсходныеДанные!$J$2:$J$50000")),0)</f>
        <v>0</v>
      </c>
      <c r="U1831" s="3">
        <f ca="1">IF($B1831&lt;&gt;"",SUMIF(INDIRECT("ИсходныеДанные!$"&amp;$K$4&amp;"$2:$"&amp;$K$4&amp;"$50000"),$B1831&amp;"#"&amp;U$6,INDIRECT("ИсходныеДанные!$J$2:$J$50000")),0)</f>
        <v>0</v>
      </c>
      <c r="V1831" s="3">
        <f ca="1">IF($B1831&lt;&gt;"",SUMIF(INDIRECT("ИсходныеДанные!$"&amp;$K$4&amp;"$2:$"&amp;$K$4&amp;"$50000"),$B1831&amp;"#"&amp;V$6,INDIRECT("ИсходныеДанные!$J$2:$J$50000")),0)</f>
        <v>0</v>
      </c>
      <c r="W1831" s="16" t="e">
        <f ca="1">SUM(K1831:V1831)/Пофамильно!$R$1</f>
        <v>#DIV/0!</v>
      </c>
    </row>
    <row r="1832" spans="1:23" x14ac:dyDescent="0.25">
      <c r="A1832" s="10" t="str">
        <f t="shared" ca="1" si="30"/>
        <v>delete</v>
      </c>
      <c r="B1832" s="16" cm="1">
        <f t="array" aca="1" ref="B1832" ca="1">INDIRECT("УникальныеСписки!D"&amp;ROW()-$L$4)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14"/>
      <c r="G1832" s="81" t="str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84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84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84" t="str" cm="1">
        <f t="array" aca="1" ref="J1832" ca="1">_xlfn.XLOOKUP($B1832,INDIRECT(SUBSTITUTE("ИсходныеДанные!$где$2:$где$50000","где",$B$4)),INDIRECT(SUBSTITUTE("ИсходныеДанные!$что$2:$что$50000","что",J$4)),"",0,1)</f>
        <v/>
      </c>
      <c r="K1832" s="3">
        <f ca="1">IF($B1832&lt;&gt;"",SUMIF(INDIRECT("ИсходныеДанные!$"&amp;$K$4&amp;"$2:$"&amp;$K$4&amp;"$50000"),$B1832&amp;"#"&amp;K$6,INDIRECT("ИсходныеДанные!$J$2:$J$50000")),0)</f>
        <v>0</v>
      </c>
      <c r="L1832" s="3">
        <f ca="1">IF($B1832&lt;&gt;"",SUMIF(INDIRECT("ИсходныеДанные!$"&amp;$K$4&amp;"$2:$"&amp;$K$4&amp;"$50000"),$B1832&amp;"#"&amp;L$6,INDIRECT("ИсходныеДанные!$J$2:$J$50000")),0)</f>
        <v>0</v>
      </c>
      <c r="M1832" s="3">
        <f ca="1">IF($B1832&lt;&gt;"",SUMIF(INDIRECT("ИсходныеДанные!$"&amp;$K$4&amp;"$2:$"&amp;$K$4&amp;"$50000"),$B1832&amp;"#"&amp;M$6,INDIRECT("ИсходныеДанные!$J$2:$J$50000")),0)</f>
        <v>0</v>
      </c>
      <c r="N1832" s="3">
        <f ca="1">IF($B1832&lt;&gt;"",SUMIF(INDIRECT("ИсходныеДанные!$"&amp;$K$4&amp;"$2:$"&amp;$K$4&amp;"$50000"),$B1832&amp;"#"&amp;N$6,INDIRECT("ИсходныеДанные!$J$2:$J$50000")),0)</f>
        <v>0</v>
      </c>
      <c r="O1832" s="3">
        <f ca="1">IF($B1832&lt;&gt;"",SUMIF(INDIRECT("ИсходныеДанные!$"&amp;$K$4&amp;"$2:$"&amp;$K$4&amp;"$50000"),$B1832&amp;"#"&amp;O$6,INDIRECT("ИсходныеДанные!$J$2:$J$50000")),0)</f>
        <v>0</v>
      </c>
      <c r="P1832" s="3">
        <f ca="1">IF($B1832&lt;&gt;"",SUMIF(INDIRECT("ИсходныеДанные!$"&amp;$K$4&amp;"$2:$"&amp;$K$4&amp;"$50000"),$B1832&amp;"#"&amp;P$6,INDIRECT("ИсходныеДанные!$J$2:$J$50000")),0)</f>
        <v>0</v>
      </c>
      <c r="Q1832" s="3">
        <f ca="1">IF($B1832&lt;&gt;"",SUMIF(INDIRECT("ИсходныеДанные!$"&amp;$K$4&amp;"$2:$"&amp;$K$4&amp;"$50000"),$B1832&amp;"#"&amp;Q$6,INDIRECT("ИсходныеДанные!$J$2:$J$50000")),0)</f>
        <v>0</v>
      </c>
      <c r="R1832" s="3">
        <f ca="1">IF($B1832&lt;&gt;"",SUMIF(INDIRECT("ИсходныеДанные!$"&amp;$K$4&amp;"$2:$"&amp;$K$4&amp;"$50000"),$B1832&amp;"#"&amp;R$6,INDIRECT("ИсходныеДанные!$J$2:$J$50000")),0)</f>
        <v>0</v>
      </c>
      <c r="S1832" s="3">
        <f ca="1">IF($B1832&lt;&gt;"",SUMIF(INDIRECT("ИсходныеДанные!$"&amp;$K$4&amp;"$2:$"&amp;$K$4&amp;"$50000"),$B1832&amp;"#"&amp;S$6,INDIRECT("ИсходныеДанные!$J$2:$J$50000")),0)</f>
        <v>0</v>
      </c>
      <c r="T1832" s="3">
        <f ca="1">IF($B1832&lt;&gt;"",SUMIF(INDIRECT("ИсходныеДанные!$"&amp;$K$4&amp;"$2:$"&amp;$K$4&amp;"$50000"),$B1832&amp;"#"&amp;T$6,INDIRECT("ИсходныеДанные!$J$2:$J$50000")),0)</f>
        <v>0</v>
      </c>
      <c r="U1832" s="3">
        <f ca="1">IF($B1832&lt;&gt;"",SUMIF(INDIRECT("ИсходныеДанные!$"&amp;$K$4&amp;"$2:$"&amp;$K$4&amp;"$50000"),$B1832&amp;"#"&amp;U$6,INDIRECT("ИсходныеДанные!$J$2:$J$50000")),0)</f>
        <v>0</v>
      </c>
      <c r="V1832" s="3">
        <f ca="1">IF($B1832&lt;&gt;"",SUMIF(INDIRECT("ИсходныеДанные!$"&amp;$K$4&amp;"$2:$"&amp;$K$4&amp;"$50000"),$B1832&amp;"#"&amp;V$6,INDIRECT("ИсходныеДанные!$J$2:$J$50000")),0)</f>
        <v>0</v>
      </c>
      <c r="W1832" s="16" t="e">
        <f ca="1">SUM(K1832:V1832)/Пофамильно!$R$1</f>
        <v>#DIV/0!</v>
      </c>
    </row>
    <row r="1833" spans="1:23" x14ac:dyDescent="0.25">
      <c r="A1833" s="10" t="str">
        <f t="shared" ca="1" si="30"/>
        <v>delete</v>
      </c>
      <c r="B1833" s="16" cm="1">
        <f t="array" aca="1" ref="B1833" ca="1">INDIRECT("УникальныеСписки!D"&amp;ROW()-$L$4)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14"/>
      <c r="G1833" s="81" t="str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84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84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84" t="str" cm="1">
        <f t="array" aca="1" ref="J1833" ca="1">_xlfn.XLOOKUP($B1833,INDIRECT(SUBSTITUTE("ИсходныеДанные!$где$2:$где$50000","где",$B$4)),INDIRECT(SUBSTITUTE("ИсходныеДанные!$что$2:$что$50000","что",J$4)),"",0,1)</f>
        <v/>
      </c>
      <c r="K1833" s="3">
        <f ca="1">IF($B1833&lt;&gt;"",SUMIF(INDIRECT("ИсходныеДанные!$"&amp;$K$4&amp;"$2:$"&amp;$K$4&amp;"$50000"),$B1833&amp;"#"&amp;K$6,INDIRECT("ИсходныеДанные!$J$2:$J$50000")),0)</f>
        <v>0</v>
      </c>
      <c r="L1833" s="3">
        <f ca="1">IF($B1833&lt;&gt;"",SUMIF(INDIRECT("ИсходныеДанные!$"&amp;$K$4&amp;"$2:$"&amp;$K$4&amp;"$50000"),$B1833&amp;"#"&amp;L$6,INDIRECT("ИсходныеДанные!$J$2:$J$50000")),0)</f>
        <v>0</v>
      </c>
      <c r="M1833" s="3">
        <f ca="1">IF($B1833&lt;&gt;"",SUMIF(INDIRECT("ИсходныеДанные!$"&amp;$K$4&amp;"$2:$"&amp;$K$4&amp;"$50000"),$B1833&amp;"#"&amp;M$6,INDIRECT("ИсходныеДанные!$J$2:$J$50000")),0)</f>
        <v>0</v>
      </c>
      <c r="N1833" s="3">
        <f ca="1">IF($B1833&lt;&gt;"",SUMIF(INDIRECT("ИсходныеДанные!$"&amp;$K$4&amp;"$2:$"&amp;$K$4&amp;"$50000"),$B1833&amp;"#"&amp;N$6,INDIRECT("ИсходныеДанные!$J$2:$J$50000")),0)</f>
        <v>0</v>
      </c>
      <c r="O1833" s="3">
        <f ca="1">IF($B1833&lt;&gt;"",SUMIF(INDIRECT("ИсходныеДанные!$"&amp;$K$4&amp;"$2:$"&amp;$K$4&amp;"$50000"),$B1833&amp;"#"&amp;O$6,INDIRECT("ИсходныеДанные!$J$2:$J$50000")),0)</f>
        <v>0</v>
      </c>
      <c r="P1833" s="3">
        <f ca="1">IF($B1833&lt;&gt;"",SUMIF(INDIRECT("ИсходныеДанные!$"&amp;$K$4&amp;"$2:$"&amp;$K$4&amp;"$50000"),$B1833&amp;"#"&amp;P$6,INDIRECT("ИсходныеДанные!$J$2:$J$50000")),0)</f>
        <v>0</v>
      </c>
      <c r="Q1833" s="3">
        <f ca="1">IF($B1833&lt;&gt;"",SUMIF(INDIRECT("ИсходныеДанные!$"&amp;$K$4&amp;"$2:$"&amp;$K$4&amp;"$50000"),$B1833&amp;"#"&amp;Q$6,INDIRECT("ИсходныеДанные!$J$2:$J$50000")),0)</f>
        <v>0</v>
      </c>
      <c r="R1833" s="3">
        <f ca="1">IF($B1833&lt;&gt;"",SUMIF(INDIRECT("ИсходныеДанные!$"&amp;$K$4&amp;"$2:$"&amp;$K$4&amp;"$50000"),$B1833&amp;"#"&amp;R$6,INDIRECT("ИсходныеДанные!$J$2:$J$50000")),0)</f>
        <v>0</v>
      </c>
      <c r="S1833" s="3">
        <f ca="1">IF($B1833&lt;&gt;"",SUMIF(INDIRECT("ИсходныеДанные!$"&amp;$K$4&amp;"$2:$"&amp;$K$4&amp;"$50000"),$B1833&amp;"#"&amp;S$6,INDIRECT("ИсходныеДанные!$J$2:$J$50000")),0)</f>
        <v>0</v>
      </c>
      <c r="T1833" s="3">
        <f ca="1">IF($B1833&lt;&gt;"",SUMIF(INDIRECT("ИсходныеДанные!$"&amp;$K$4&amp;"$2:$"&amp;$K$4&amp;"$50000"),$B1833&amp;"#"&amp;T$6,INDIRECT("ИсходныеДанные!$J$2:$J$50000")),0)</f>
        <v>0</v>
      </c>
      <c r="U1833" s="3">
        <f ca="1">IF($B1833&lt;&gt;"",SUMIF(INDIRECT("ИсходныеДанные!$"&amp;$K$4&amp;"$2:$"&amp;$K$4&amp;"$50000"),$B1833&amp;"#"&amp;U$6,INDIRECT("ИсходныеДанные!$J$2:$J$50000")),0)</f>
        <v>0</v>
      </c>
      <c r="V1833" s="3">
        <f ca="1">IF($B1833&lt;&gt;"",SUMIF(INDIRECT("ИсходныеДанные!$"&amp;$K$4&amp;"$2:$"&amp;$K$4&amp;"$50000"),$B1833&amp;"#"&amp;V$6,INDIRECT("ИсходныеДанные!$J$2:$J$50000")),0)</f>
        <v>0</v>
      </c>
      <c r="W1833" s="16" t="e">
        <f ca="1">SUM(K1833:V1833)/Пофамильно!$R$1</f>
        <v>#DIV/0!</v>
      </c>
    </row>
    <row r="1834" spans="1:23" x14ac:dyDescent="0.25">
      <c r="A1834" s="10" t="str">
        <f t="shared" ca="1" si="30"/>
        <v>delete</v>
      </c>
      <c r="B1834" s="16" cm="1">
        <f t="array" aca="1" ref="B1834" ca="1">INDIRECT("УникальныеСписки!D"&amp;ROW()-$L$4)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14"/>
      <c r="G1834" s="81" t="str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84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84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84" t="str" cm="1">
        <f t="array" aca="1" ref="J1834" ca="1">_xlfn.XLOOKUP($B1834,INDIRECT(SUBSTITUTE("ИсходныеДанные!$где$2:$где$50000","где",$B$4)),INDIRECT(SUBSTITUTE("ИсходныеДанные!$что$2:$что$50000","что",J$4)),"",0,1)</f>
        <v/>
      </c>
      <c r="K1834" s="3">
        <f ca="1">IF($B1834&lt;&gt;"",SUMIF(INDIRECT("ИсходныеДанные!$"&amp;$K$4&amp;"$2:$"&amp;$K$4&amp;"$50000"),$B1834&amp;"#"&amp;K$6,INDIRECT("ИсходныеДанные!$J$2:$J$50000")),0)</f>
        <v>0</v>
      </c>
      <c r="L1834" s="3">
        <f ca="1">IF($B1834&lt;&gt;"",SUMIF(INDIRECT("ИсходныеДанные!$"&amp;$K$4&amp;"$2:$"&amp;$K$4&amp;"$50000"),$B1834&amp;"#"&amp;L$6,INDIRECT("ИсходныеДанные!$J$2:$J$50000")),0)</f>
        <v>0</v>
      </c>
      <c r="M1834" s="3">
        <f ca="1">IF($B1834&lt;&gt;"",SUMIF(INDIRECT("ИсходныеДанные!$"&amp;$K$4&amp;"$2:$"&amp;$K$4&amp;"$50000"),$B1834&amp;"#"&amp;M$6,INDIRECT("ИсходныеДанные!$J$2:$J$50000")),0)</f>
        <v>0</v>
      </c>
      <c r="N1834" s="3">
        <f ca="1">IF($B1834&lt;&gt;"",SUMIF(INDIRECT("ИсходныеДанные!$"&amp;$K$4&amp;"$2:$"&amp;$K$4&amp;"$50000"),$B1834&amp;"#"&amp;N$6,INDIRECT("ИсходныеДанные!$J$2:$J$50000")),0)</f>
        <v>0</v>
      </c>
      <c r="O1834" s="3">
        <f ca="1">IF($B1834&lt;&gt;"",SUMIF(INDIRECT("ИсходныеДанные!$"&amp;$K$4&amp;"$2:$"&amp;$K$4&amp;"$50000"),$B1834&amp;"#"&amp;O$6,INDIRECT("ИсходныеДанные!$J$2:$J$50000")),0)</f>
        <v>0</v>
      </c>
      <c r="P1834" s="3">
        <f ca="1">IF($B1834&lt;&gt;"",SUMIF(INDIRECT("ИсходныеДанные!$"&amp;$K$4&amp;"$2:$"&amp;$K$4&amp;"$50000"),$B1834&amp;"#"&amp;P$6,INDIRECT("ИсходныеДанные!$J$2:$J$50000")),0)</f>
        <v>0</v>
      </c>
      <c r="Q1834" s="3">
        <f ca="1">IF($B1834&lt;&gt;"",SUMIF(INDIRECT("ИсходныеДанные!$"&amp;$K$4&amp;"$2:$"&amp;$K$4&amp;"$50000"),$B1834&amp;"#"&amp;Q$6,INDIRECT("ИсходныеДанные!$J$2:$J$50000")),0)</f>
        <v>0</v>
      </c>
      <c r="R1834" s="3">
        <f ca="1">IF($B1834&lt;&gt;"",SUMIF(INDIRECT("ИсходныеДанные!$"&amp;$K$4&amp;"$2:$"&amp;$K$4&amp;"$50000"),$B1834&amp;"#"&amp;R$6,INDIRECT("ИсходныеДанные!$J$2:$J$50000")),0)</f>
        <v>0</v>
      </c>
      <c r="S1834" s="3">
        <f ca="1">IF($B1834&lt;&gt;"",SUMIF(INDIRECT("ИсходныеДанные!$"&amp;$K$4&amp;"$2:$"&amp;$K$4&amp;"$50000"),$B1834&amp;"#"&amp;S$6,INDIRECT("ИсходныеДанные!$J$2:$J$50000")),0)</f>
        <v>0</v>
      </c>
      <c r="T1834" s="3">
        <f ca="1">IF($B1834&lt;&gt;"",SUMIF(INDIRECT("ИсходныеДанные!$"&amp;$K$4&amp;"$2:$"&amp;$K$4&amp;"$50000"),$B1834&amp;"#"&amp;T$6,INDIRECT("ИсходныеДанные!$J$2:$J$50000")),0)</f>
        <v>0</v>
      </c>
      <c r="U1834" s="3">
        <f ca="1">IF($B1834&lt;&gt;"",SUMIF(INDIRECT("ИсходныеДанные!$"&amp;$K$4&amp;"$2:$"&amp;$K$4&amp;"$50000"),$B1834&amp;"#"&amp;U$6,INDIRECT("ИсходныеДанные!$J$2:$J$50000")),0)</f>
        <v>0</v>
      </c>
      <c r="V1834" s="3">
        <f ca="1">IF($B1834&lt;&gt;"",SUMIF(INDIRECT("ИсходныеДанные!$"&amp;$K$4&amp;"$2:$"&amp;$K$4&amp;"$50000"),$B1834&amp;"#"&amp;V$6,INDIRECT("ИсходныеДанные!$J$2:$J$50000")),0)</f>
        <v>0</v>
      </c>
      <c r="W1834" s="16" t="e">
        <f ca="1">SUM(K1834:V1834)/Пофамильно!$R$1</f>
        <v>#DIV/0!</v>
      </c>
    </row>
    <row r="1835" spans="1:23" x14ac:dyDescent="0.25">
      <c r="A1835" s="10" t="str">
        <f t="shared" ca="1" si="30"/>
        <v>delete</v>
      </c>
      <c r="B1835" s="16" cm="1">
        <f t="array" aca="1" ref="B1835" ca="1">INDIRECT("УникальныеСписки!D"&amp;ROW()-$L$4)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14"/>
      <c r="G1835" s="81" t="str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84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84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84" t="str" cm="1">
        <f t="array" aca="1" ref="J1835" ca="1">_xlfn.XLOOKUP($B1835,INDIRECT(SUBSTITUTE("ИсходныеДанные!$где$2:$где$50000","где",$B$4)),INDIRECT(SUBSTITUTE("ИсходныеДанные!$что$2:$что$50000","что",J$4)),"",0,1)</f>
        <v/>
      </c>
      <c r="K1835" s="3">
        <f ca="1">IF($B1835&lt;&gt;"",SUMIF(INDIRECT("ИсходныеДанные!$"&amp;$K$4&amp;"$2:$"&amp;$K$4&amp;"$50000"),$B1835&amp;"#"&amp;K$6,INDIRECT("ИсходныеДанные!$J$2:$J$50000")),0)</f>
        <v>0</v>
      </c>
      <c r="L1835" s="3">
        <f ca="1">IF($B1835&lt;&gt;"",SUMIF(INDIRECT("ИсходныеДанные!$"&amp;$K$4&amp;"$2:$"&amp;$K$4&amp;"$50000"),$B1835&amp;"#"&amp;L$6,INDIRECT("ИсходныеДанные!$J$2:$J$50000")),0)</f>
        <v>0</v>
      </c>
      <c r="M1835" s="3">
        <f ca="1">IF($B1835&lt;&gt;"",SUMIF(INDIRECT("ИсходныеДанные!$"&amp;$K$4&amp;"$2:$"&amp;$K$4&amp;"$50000"),$B1835&amp;"#"&amp;M$6,INDIRECT("ИсходныеДанные!$J$2:$J$50000")),0)</f>
        <v>0</v>
      </c>
      <c r="N1835" s="3">
        <f ca="1">IF($B1835&lt;&gt;"",SUMIF(INDIRECT("ИсходныеДанные!$"&amp;$K$4&amp;"$2:$"&amp;$K$4&amp;"$50000"),$B1835&amp;"#"&amp;N$6,INDIRECT("ИсходныеДанные!$J$2:$J$50000")),0)</f>
        <v>0</v>
      </c>
      <c r="O1835" s="3">
        <f ca="1">IF($B1835&lt;&gt;"",SUMIF(INDIRECT("ИсходныеДанные!$"&amp;$K$4&amp;"$2:$"&amp;$K$4&amp;"$50000"),$B1835&amp;"#"&amp;O$6,INDIRECT("ИсходныеДанные!$J$2:$J$50000")),0)</f>
        <v>0</v>
      </c>
      <c r="P1835" s="3">
        <f ca="1">IF($B1835&lt;&gt;"",SUMIF(INDIRECT("ИсходныеДанные!$"&amp;$K$4&amp;"$2:$"&amp;$K$4&amp;"$50000"),$B1835&amp;"#"&amp;P$6,INDIRECT("ИсходныеДанные!$J$2:$J$50000")),0)</f>
        <v>0</v>
      </c>
      <c r="Q1835" s="3">
        <f ca="1">IF($B1835&lt;&gt;"",SUMIF(INDIRECT("ИсходныеДанные!$"&amp;$K$4&amp;"$2:$"&amp;$K$4&amp;"$50000"),$B1835&amp;"#"&amp;Q$6,INDIRECT("ИсходныеДанные!$J$2:$J$50000")),0)</f>
        <v>0</v>
      </c>
      <c r="R1835" s="3">
        <f ca="1">IF($B1835&lt;&gt;"",SUMIF(INDIRECT("ИсходныеДанные!$"&amp;$K$4&amp;"$2:$"&amp;$K$4&amp;"$50000"),$B1835&amp;"#"&amp;R$6,INDIRECT("ИсходныеДанные!$J$2:$J$50000")),0)</f>
        <v>0</v>
      </c>
      <c r="S1835" s="3">
        <f ca="1">IF($B1835&lt;&gt;"",SUMIF(INDIRECT("ИсходныеДанные!$"&amp;$K$4&amp;"$2:$"&amp;$K$4&amp;"$50000"),$B1835&amp;"#"&amp;S$6,INDIRECT("ИсходныеДанные!$J$2:$J$50000")),0)</f>
        <v>0</v>
      </c>
      <c r="T1835" s="3">
        <f ca="1">IF($B1835&lt;&gt;"",SUMIF(INDIRECT("ИсходныеДанные!$"&amp;$K$4&amp;"$2:$"&amp;$K$4&amp;"$50000"),$B1835&amp;"#"&amp;T$6,INDIRECT("ИсходныеДанные!$J$2:$J$50000")),0)</f>
        <v>0</v>
      </c>
      <c r="U1835" s="3">
        <f ca="1">IF($B1835&lt;&gt;"",SUMIF(INDIRECT("ИсходныеДанные!$"&amp;$K$4&amp;"$2:$"&amp;$K$4&amp;"$50000"),$B1835&amp;"#"&amp;U$6,INDIRECT("ИсходныеДанные!$J$2:$J$50000")),0)</f>
        <v>0</v>
      </c>
      <c r="V1835" s="3">
        <f ca="1">IF($B1835&lt;&gt;"",SUMIF(INDIRECT("ИсходныеДанные!$"&amp;$K$4&amp;"$2:$"&amp;$K$4&amp;"$50000"),$B1835&amp;"#"&amp;V$6,INDIRECT("ИсходныеДанные!$J$2:$J$50000")),0)</f>
        <v>0</v>
      </c>
      <c r="W1835" s="16" t="e">
        <f ca="1">SUM(K1835:V1835)/Пофамильно!$R$1</f>
        <v>#DIV/0!</v>
      </c>
    </row>
    <row r="1836" spans="1:23" x14ac:dyDescent="0.25">
      <c r="A1836" s="10" t="str">
        <f t="shared" ca="1" si="30"/>
        <v>delete</v>
      </c>
      <c r="B1836" s="16" cm="1">
        <f t="array" aca="1" ref="B1836" ca="1">INDIRECT("УникальныеСписки!D"&amp;ROW()-$L$4)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14"/>
      <c r="G1836" s="81" t="str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84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84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84" t="str" cm="1">
        <f t="array" aca="1" ref="J1836" ca="1">_xlfn.XLOOKUP($B1836,INDIRECT(SUBSTITUTE("ИсходныеДанные!$где$2:$где$50000","где",$B$4)),INDIRECT(SUBSTITUTE("ИсходныеДанные!$что$2:$что$50000","что",J$4)),"",0,1)</f>
        <v/>
      </c>
      <c r="K1836" s="3">
        <f ca="1">IF($B1836&lt;&gt;"",SUMIF(INDIRECT("ИсходныеДанные!$"&amp;$K$4&amp;"$2:$"&amp;$K$4&amp;"$50000"),$B1836&amp;"#"&amp;K$6,INDIRECT("ИсходныеДанные!$J$2:$J$50000")),0)</f>
        <v>0</v>
      </c>
      <c r="L1836" s="3">
        <f ca="1">IF($B1836&lt;&gt;"",SUMIF(INDIRECT("ИсходныеДанные!$"&amp;$K$4&amp;"$2:$"&amp;$K$4&amp;"$50000"),$B1836&amp;"#"&amp;L$6,INDIRECT("ИсходныеДанные!$J$2:$J$50000")),0)</f>
        <v>0</v>
      </c>
      <c r="M1836" s="3">
        <f ca="1">IF($B1836&lt;&gt;"",SUMIF(INDIRECT("ИсходныеДанные!$"&amp;$K$4&amp;"$2:$"&amp;$K$4&amp;"$50000"),$B1836&amp;"#"&amp;M$6,INDIRECT("ИсходныеДанные!$J$2:$J$50000")),0)</f>
        <v>0</v>
      </c>
      <c r="N1836" s="3">
        <f ca="1">IF($B1836&lt;&gt;"",SUMIF(INDIRECT("ИсходныеДанные!$"&amp;$K$4&amp;"$2:$"&amp;$K$4&amp;"$50000"),$B1836&amp;"#"&amp;N$6,INDIRECT("ИсходныеДанные!$J$2:$J$50000")),0)</f>
        <v>0</v>
      </c>
      <c r="O1836" s="3">
        <f ca="1">IF($B1836&lt;&gt;"",SUMIF(INDIRECT("ИсходныеДанные!$"&amp;$K$4&amp;"$2:$"&amp;$K$4&amp;"$50000"),$B1836&amp;"#"&amp;O$6,INDIRECT("ИсходныеДанные!$J$2:$J$50000")),0)</f>
        <v>0</v>
      </c>
      <c r="P1836" s="3">
        <f ca="1">IF($B1836&lt;&gt;"",SUMIF(INDIRECT("ИсходныеДанные!$"&amp;$K$4&amp;"$2:$"&amp;$K$4&amp;"$50000"),$B1836&amp;"#"&amp;P$6,INDIRECT("ИсходныеДанные!$J$2:$J$50000")),0)</f>
        <v>0</v>
      </c>
      <c r="Q1836" s="3">
        <f ca="1">IF($B1836&lt;&gt;"",SUMIF(INDIRECT("ИсходныеДанные!$"&amp;$K$4&amp;"$2:$"&amp;$K$4&amp;"$50000"),$B1836&amp;"#"&amp;Q$6,INDIRECT("ИсходныеДанные!$J$2:$J$50000")),0)</f>
        <v>0</v>
      </c>
      <c r="R1836" s="3">
        <f ca="1">IF($B1836&lt;&gt;"",SUMIF(INDIRECT("ИсходныеДанные!$"&amp;$K$4&amp;"$2:$"&amp;$K$4&amp;"$50000"),$B1836&amp;"#"&amp;R$6,INDIRECT("ИсходныеДанные!$J$2:$J$50000")),0)</f>
        <v>0</v>
      </c>
      <c r="S1836" s="3">
        <f ca="1">IF($B1836&lt;&gt;"",SUMIF(INDIRECT("ИсходныеДанные!$"&amp;$K$4&amp;"$2:$"&amp;$K$4&amp;"$50000"),$B1836&amp;"#"&amp;S$6,INDIRECT("ИсходныеДанные!$J$2:$J$50000")),0)</f>
        <v>0</v>
      </c>
      <c r="T1836" s="3">
        <f ca="1">IF($B1836&lt;&gt;"",SUMIF(INDIRECT("ИсходныеДанные!$"&amp;$K$4&amp;"$2:$"&amp;$K$4&amp;"$50000"),$B1836&amp;"#"&amp;T$6,INDIRECT("ИсходныеДанные!$J$2:$J$50000")),0)</f>
        <v>0</v>
      </c>
      <c r="U1836" s="3">
        <f ca="1">IF($B1836&lt;&gt;"",SUMIF(INDIRECT("ИсходныеДанные!$"&amp;$K$4&amp;"$2:$"&amp;$K$4&amp;"$50000"),$B1836&amp;"#"&amp;U$6,INDIRECT("ИсходныеДанные!$J$2:$J$50000")),0)</f>
        <v>0</v>
      </c>
      <c r="V1836" s="3">
        <f ca="1">IF($B1836&lt;&gt;"",SUMIF(INDIRECT("ИсходныеДанные!$"&amp;$K$4&amp;"$2:$"&amp;$K$4&amp;"$50000"),$B1836&amp;"#"&amp;V$6,INDIRECT("ИсходныеДанные!$J$2:$J$50000")),0)</f>
        <v>0</v>
      </c>
      <c r="W1836" s="16" t="e">
        <f ca="1">SUM(K1836:V1836)/Пофамильно!$R$1</f>
        <v>#DIV/0!</v>
      </c>
    </row>
    <row r="1837" spans="1:23" x14ac:dyDescent="0.25">
      <c r="A1837" s="10" t="str">
        <f t="shared" ca="1" si="30"/>
        <v>delete</v>
      </c>
      <c r="B1837" s="16" cm="1">
        <f t="array" aca="1" ref="B1837" ca="1">INDIRECT("УникальныеСписки!D"&amp;ROW()-$L$4)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14"/>
      <c r="G1837" s="81" t="str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84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84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84" t="str" cm="1">
        <f t="array" aca="1" ref="J1837" ca="1">_xlfn.XLOOKUP($B1837,INDIRECT(SUBSTITUTE("ИсходныеДанные!$где$2:$где$50000","где",$B$4)),INDIRECT(SUBSTITUTE("ИсходныеДанные!$что$2:$что$50000","что",J$4)),"",0,1)</f>
        <v/>
      </c>
      <c r="K1837" s="3">
        <f ca="1">IF($B1837&lt;&gt;"",SUMIF(INDIRECT("ИсходныеДанные!$"&amp;$K$4&amp;"$2:$"&amp;$K$4&amp;"$50000"),$B1837&amp;"#"&amp;K$6,INDIRECT("ИсходныеДанные!$J$2:$J$50000")),0)</f>
        <v>0</v>
      </c>
      <c r="L1837" s="3">
        <f ca="1">IF($B1837&lt;&gt;"",SUMIF(INDIRECT("ИсходныеДанные!$"&amp;$K$4&amp;"$2:$"&amp;$K$4&amp;"$50000"),$B1837&amp;"#"&amp;L$6,INDIRECT("ИсходныеДанные!$J$2:$J$50000")),0)</f>
        <v>0</v>
      </c>
      <c r="M1837" s="3">
        <f ca="1">IF($B1837&lt;&gt;"",SUMIF(INDIRECT("ИсходныеДанные!$"&amp;$K$4&amp;"$2:$"&amp;$K$4&amp;"$50000"),$B1837&amp;"#"&amp;M$6,INDIRECT("ИсходныеДанные!$J$2:$J$50000")),0)</f>
        <v>0</v>
      </c>
      <c r="N1837" s="3">
        <f ca="1">IF($B1837&lt;&gt;"",SUMIF(INDIRECT("ИсходныеДанные!$"&amp;$K$4&amp;"$2:$"&amp;$K$4&amp;"$50000"),$B1837&amp;"#"&amp;N$6,INDIRECT("ИсходныеДанные!$J$2:$J$50000")),0)</f>
        <v>0</v>
      </c>
      <c r="O1837" s="3">
        <f ca="1">IF($B1837&lt;&gt;"",SUMIF(INDIRECT("ИсходныеДанные!$"&amp;$K$4&amp;"$2:$"&amp;$K$4&amp;"$50000"),$B1837&amp;"#"&amp;O$6,INDIRECT("ИсходныеДанные!$J$2:$J$50000")),0)</f>
        <v>0</v>
      </c>
      <c r="P1837" s="3">
        <f ca="1">IF($B1837&lt;&gt;"",SUMIF(INDIRECT("ИсходныеДанные!$"&amp;$K$4&amp;"$2:$"&amp;$K$4&amp;"$50000"),$B1837&amp;"#"&amp;P$6,INDIRECT("ИсходныеДанные!$J$2:$J$50000")),0)</f>
        <v>0</v>
      </c>
      <c r="Q1837" s="3">
        <f ca="1">IF($B1837&lt;&gt;"",SUMIF(INDIRECT("ИсходныеДанные!$"&amp;$K$4&amp;"$2:$"&amp;$K$4&amp;"$50000"),$B1837&amp;"#"&amp;Q$6,INDIRECT("ИсходныеДанные!$J$2:$J$50000")),0)</f>
        <v>0</v>
      </c>
      <c r="R1837" s="3">
        <f ca="1">IF($B1837&lt;&gt;"",SUMIF(INDIRECT("ИсходныеДанные!$"&amp;$K$4&amp;"$2:$"&amp;$K$4&amp;"$50000"),$B1837&amp;"#"&amp;R$6,INDIRECT("ИсходныеДанные!$J$2:$J$50000")),0)</f>
        <v>0</v>
      </c>
      <c r="S1837" s="3">
        <f ca="1">IF($B1837&lt;&gt;"",SUMIF(INDIRECT("ИсходныеДанные!$"&amp;$K$4&amp;"$2:$"&amp;$K$4&amp;"$50000"),$B1837&amp;"#"&amp;S$6,INDIRECT("ИсходныеДанные!$J$2:$J$50000")),0)</f>
        <v>0</v>
      </c>
      <c r="T1837" s="3">
        <f ca="1">IF($B1837&lt;&gt;"",SUMIF(INDIRECT("ИсходныеДанные!$"&amp;$K$4&amp;"$2:$"&amp;$K$4&amp;"$50000"),$B1837&amp;"#"&amp;T$6,INDIRECT("ИсходныеДанные!$J$2:$J$50000")),0)</f>
        <v>0</v>
      </c>
      <c r="U1837" s="3">
        <f ca="1">IF($B1837&lt;&gt;"",SUMIF(INDIRECT("ИсходныеДанные!$"&amp;$K$4&amp;"$2:$"&amp;$K$4&amp;"$50000"),$B1837&amp;"#"&amp;U$6,INDIRECT("ИсходныеДанные!$J$2:$J$50000")),0)</f>
        <v>0</v>
      </c>
      <c r="V1837" s="3">
        <f ca="1">IF($B1837&lt;&gt;"",SUMIF(INDIRECT("ИсходныеДанные!$"&amp;$K$4&amp;"$2:$"&amp;$K$4&amp;"$50000"),$B1837&amp;"#"&amp;V$6,INDIRECT("ИсходныеДанные!$J$2:$J$50000")),0)</f>
        <v>0</v>
      </c>
      <c r="W1837" s="16" t="e">
        <f ca="1">SUM(K1837:V1837)/Пофамильно!$R$1</f>
        <v>#DIV/0!</v>
      </c>
    </row>
    <row r="1838" spans="1:23" x14ac:dyDescent="0.25">
      <c r="A1838" s="10" t="str">
        <f t="shared" ca="1" si="30"/>
        <v>delete</v>
      </c>
      <c r="B1838" s="16" cm="1">
        <f t="array" aca="1" ref="B1838" ca="1">INDIRECT("УникальныеСписки!D"&amp;ROW()-$L$4)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14"/>
      <c r="G1838" s="81" t="str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84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84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84" t="str" cm="1">
        <f t="array" aca="1" ref="J1838" ca="1">_xlfn.XLOOKUP($B1838,INDIRECT(SUBSTITUTE("ИсходныеДанные!$где$2:$где$50000","где",$B$4)),INDIRECT(SUBSTITUTE("ИсходныеДанные!$что$2:$что$50000","что",J$4)),"",0,1)</f>
        <v/>
      </c>
      <c r="K1838" s="3">
        <f ca="1">IF($B1838&lt;&gt;"",SUMIF(INDIRECT("ИсходныеДанные!$"&amp;$K$4&amp;"$2:$"&amp;$K$4&amp;"$50000"),$B1838&amp;"#"&amp;K$6,INDIRECT("ИсходныеДанные!$J$2:$J$50000")),0)</f>
        <v>0</v>
      </c>
      <c r="L1838" s="3">
        <f ca="1">IF($B1838&lt;&gt;"",SUMIF(INDIRECT("ИсходныеДанные!$"&amp;$K$4&amp;"$2:$"&amp;$K$4&amp;"$50000"),$B1838&amp;"#"&amp;L$6,INDIRECT("ИсходныеДанные!$J$2:$J$50000")),0)</f>
        <v>0</v>
      </c>
      <c r="M1838" s="3">
        <f ca="1">IF($B1838&lt;&gt;"",SUMIF(INDIRECT("ИсходныеДанные!$"&amp;$K$4&amp;"$2:$"&amp;$K$4&amp;"$50000"),$B1838&amp;"#"&amp;M$6,INDIRECT("ИсходныеДанные!$J$2:$J$50000")),0)</f>
        <v>0</v>
      </c>
      <c r="N1838" s="3">
        <f ca="1">IF($B1838&lt;&gt;"",SUMIF(INDIRECT("ИсходныеДанные!$"&amp;$K$4&amp;"$2:$"&amp;$K$4&amp;"$50000"),$B1838&amp;"#"&amp;N$6,INDIRECT("ИсходныеДанные!$J$2:$J$50000")),0)</f>
        <v>0</v>
      </c>
      <c r="O1838" s="3">
        <f ca="1">IF($B1838&lt;&gt;"",SUMIF(INDIRECT("ИсходныеДанные!$"&amp;$K$4&amp;"$2:$"&amp;$K$4&amp;"$50000"),$B1838&amp;"#"&amp;O$6,INDIRECT("ИсходныеДанные!$J$2:$J$50000")),0)</f>
        <v>0</v>
      </c>
      <c r="P1838" s="3">
        <f ca="1">IF($B1838&lt;&gt;"",SUMIF(INDIRECT("ИсходныеДанные!$"&amp;$K$4&amp;"$2:$"&amp;$K$4&amp;"$50000"),$B1838&amp;"#"&amp;P$6,INDIRECT("ИсходныеДанные!$J$2:$J$50000")),0)</f>
        <v>0</v>
      </c>
      <c r="Q1838" s="3">
        <f ca="1">IF($B1838&lt;&gt;"",SUMIF(INDIRECT("ИсходныеДанные!$"&amp;$K$4&amp;"$2:$"&amp;$K$4&amp;"$50000"),$B1838&amp;"#"&amp;Q$6,INDIRECT("ИсходныеДанные!$J$2:$J$50000")),0)</f>
        <v>0</v>
      </c>
      <c r="R1838" s="3">
        <f ca="1">IF($B1838&lt;&gt;"",SUMIF(INDIRECT("ИсходныеДанные!$"&amp;$K$4&amp;"$2:$"&amp;$K$4&amp;"$50000"),$B1838&amp;"#"&amp;R$6,INDIRECT("ИсходныеДанные!$J$2:$J$50000")),0)</f>
        <v>0</v>
      </c>
      <c r="S1838" s="3">
        <f ca="1">IF($B1838&lt;&gt;"",SUMIF(INDIRECT("ИсходныеДанные!$"&amp;$K$4&amp;"$2:$"&amp;$K$4&amp;"$50000"),$B1838&amp;"#"&amp;S$6,INDIRECT("ИсходныеДанные!$J$2:$J$50000")),0)</f>
        <v>0</v>
      </c>
      <c r="T1838" s="3">
        <f ca="1">IF($B1838&lt;&gt;"",SUMIF(INDIRECT("ИсходныеДанные!$"&amp;$K$4&amp;"$2:$"&amp;$K$4&amp;"$50000"),$B1838&amp;"#"&amp;T$6,INDIRECT("ИсходныеДанные!$J$2:$J$50000")),0)</f>
        <v>0</v>
      </c>
      <c r="U1838" s="3">
        <f ca="1">IF($B1838&lt;&gt;"",SUMIF(INDIRECT("ИсходныеДанные!$"&amp;$K$4&amp;"$2:$"&amp;$K$4&amp;"$50000"),$B1838&amp;"#"&amp;U$6,INDIRECT("ИсходныеДанные!$J$2:$J$50000")),0)</f>
        <v>0</v>
      </c>
      <c r="V1838" s="3">
        <f ca="1">IF($B1838&lt;&gt;"",SUMIF(INDIRECT("ИсходныеДанные!$"&amp;$K$4&amp;"$2:$"&amp;$K$4&amp;"$50000"),$B1838&amp;"#"&amp;V$6,INDIRECT("ИсходныеДанные!$J$2:$J$50000")),0)</f>
        <v>0</v>
      </c>
      <c r="W1838" s="16" t="e">
        <f ca="1">SUM(K1838:V1838)/Пофамильно!$R$1</f>
        <v>#DIV/0!</v>
      </c>
    </row>
    <row r="1839" spans="1:23" x14ac:dyDescent="0.25">
      <c r="A1839" s="10" t="str">
        <f t="shared" ca="1" si="30"/>
        <v>delete</v>
      </c>
      <c r="B1839" s="16" cm="1">
        <f t="array" aca="1" ref="B1839" ca="1">INDIRECT("УникальныеСписки!D"&amp;ROW()-$L$4)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14"/>
      <c r="G1839" s="81" t="str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84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84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84" t="str" cm="1">
        <f t="array" aca="1" ref="J1839" ca="1">_xlfn.XLOOKUP($B1839,INDIRECT(SUBSTITUTE("ИсходныеДанные!$где$2:$где$50000","где",$B$4)),INDIRECT(SUBSTITUTE("ИсходныеДанные!$что$2:$что$50000","что",J$4)),"",0,1)</f>
        <v/>
      </c>
      <c r="K1839" s="3">
        <f ca="1">IF($B1839&lt;&gt;"",SUMIF(INDIRECT("ИсходныеДанные!$"&amp;$K$4&amp;"$2:$"&amp;$K$4&amp;"$50000"),$B1839&amp;"#"&amp;K$6,INDIRECT("ИсходныеДанные!$J$2:$J$50000")),0)</f>
        <v>0</v>
      </c>
      <c r="L1839" s="3">
        <f ca="1">IF($B1839&lt;&gt;"",SUMIF(INDIRECT("ИсходныеДанные!$"&amp;$K$4&amp;"$2:$"&amp;$K$4&amp;"$50000"),$B1839&amp;"#"&amp;L$6,INDIRECT("ИсходныеДанные!$J$2:$J$50000")),0)</f>
        <v>0</v>
      </c>
      <c r="M1839" s="3">
        <f ca="1">IF($B1839&lt;&gt;"",SUMIF(INDIRECT("ИсходныеДанные!$"&amp;$K$4&amp;"$2:$"&amp;$K$4&amp;"$50000"),$B1839&amp;"#"&amp;M$6,INDIRECT("ИсходныеДанные!$J$2:$J$50000")),0)</f>
        <v>0</v>
      </c>
      <c r="N1839" s="3">
        <f ca="1">IF($B1839&lt;&gt;"",SUMIF(INDIRECT("ИсходныеДанные!$"&amp;$K$4&amp;"$2:$"&amp;$K$4&amp;"$50000"),$B1839&amp;"#"&amp;N$6,INDIRECT("ИсходныеДанные!$J$2:$J$50000")),0)</f>
        <v>0</v>
      </c>
      <c r="O1839" s="3">
        <f ca="1">IF($B1839&lt;&gt;"",SUMIF(INDIRECT("ИсходныеДанные!$"&amp;$K$4&amp;"$2:$"&amp;$K$4&amp;"$50000"),$B1839&amp;"#"&amp;O$6,INDIRECT("ИсходныеДанные!$J$2:$J$50000")),0)</f>
        <v>0</v>
      </c>
      <c r="P1839" s="3">
        <f ca="1">IF($B1839&lt;&gt;"",SUMIF(INDIRECT("ИсходныеДанные!$"&amp;$K$4&amp;"$2:$"&amp;$K$4&amp;"$50000"),$B1839&amp;"#"&amp;P$6,INDIRECT("ИсходныеДанные!$J$2:$J$50000")),0)</f>
        <v>0</v>
      </c>
      <c r="Q1839" s="3">
        <f ca="1">IF($B1839&lt;&gt;"",SUMIF(INDIRECT("ИсходныеДанные!$"&amp;$K$4&amp;"$2:$"&amp;$K$4&amp;"$50000"),$B1839&amp;"#"&amp;Q$6,INDIRECT("ИсходныеДанные!$J$2:$J$50000")),0)</f>
        <v>0</v>
      </c>
      <c r="R1839" s="3">
        <f ca="1">IF($B1839&lt;&gt;"",SUMIF(INDIRECT("ИсходныеДанные!$"&amp;$K$4&amp;"$2:$"&amp;$K$4&amp;"$50000"),$B1839&amp;"#"&amp;R$6,INDIRECT("ИсходныеДанные!$J$2:$J$50000")),0)</f>
        <v>0</v>
      </c>
      <c r="S1839" s="3">
        <f ca="1">IF($B1839&lt;&gt;"",SUMIF(INDIRECT("ИсходныеДанные!$"&amp;$K$4&amp;"$2:$"&amp;$K$4&amp;"$50000"),$B1839&amp;"#"&amp;S$6,INDIRECT("ИсходныеДанные!$J$2:$J$50000")),0)</f>
        <v>0</v>
      </c>
      <c r="T1839" s="3">
        <f ca="1">IF($B1839&lt;&gt;"",SUMIF(INDIRECT("ИсходныеДанные!$"&amp;$K$4&amp;"$2:$"&amp;$K$4&amp;"$50000"),$B1839&amp;"#"&amp;T$6,INDIRECT("ИсходныеДанные!$J$2:$J$50000")),0)</f>
        <v>0</v>
      </c>
      <c r="U1839" s="3">
        <f ca="1">IF($B1839&lt;&gt;"",SUMIF(INDIRECT("ИсходныеДанные!$"&amp;$K$4&amp;"$2:$"&amp;$K$4&amp;"$50000"),$B1839&amp;"#"&amp;U$6,INDIRECT("ИсходныеДанные!$J$2:$J$50000")),0)</f>
        <v>0</v>
      </c>
      <c r="V1839" s="3">
        <f ca="1">IF($B1839&lt;&gt;"",SUMIF(INDIRECT("ИсходныеДанные!$"&amp;$K$4&amp;"$2:$"&amp;$K$4&amp;"$50000"),$B1839&amp;"#"&amp;V$6,INDIRECT("ИсходныеДанные!$J$2:$J$50000")),0)</f>
        <v>0</v>
      </c>
      <c r="W1839" s="16" t="e">
        <f ca="1">SUM(K1839:V1839)/Пофамильно!$R$1</f>
        <v>#DIV/0!</v>
      </c>
    </row>
    <row r="1840" spans="1:23" x14ac:dyDescent="0.25">
      <c r="A1840" s="10" t="str">
        <f t="shared" ca="1" si="30"/>
        <v>delete</v>
      </c>
      <c r="B1840" s="16" cm="1">
        <f t="array" aca="1" ref="B1840" ca="1">INDIRECT("УникальныеСписки!D"&amp;ROW()-$L$4)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14"/>
      <c r="G1840" s="81" t="str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84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84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84" t="str" cm="1">
        <f t="array" aca="1" ref="J1840" ca="1">_xlfn.XLOOKUP($B1840,INDIRECT(SUBSTITUTE("ИсходныеДанные!$где$2:$где$50000","где",$B$4)),INDIRECT(SUBSTITUTE("ИсходныеДанные!$что$2:$что$50000","что",J$4)),"",0,1)</f>
        <v/>
      </c>
      <c r="K1840" s="3">
        <f ca="1">IF($B1840&lt;&gt;"",SUMIF(INDIRECT("ИсходныеДанные!$"&amp;$K$4&amp;"$2:$"&amp;$K$4&amp;"$50000"),$B1840&amp;"#"&amp;K$6,INDIRECT("ИсходныеДанные!$J$2:$J$50000")),0)</f>
        <v>0</v>
      </c>
      <c r="L1840" s="3">
        <f ca="1">IF($B1840&lt;&gt;"",SUMIF(INDIRECT("ИсходныеДанные!$"&amp;$K$4&amp;"$2:$"&amp;$K$4&amp;"$50000"),$B1840&amp;"#"&amp;L$6,INDIRECT("ИсходныеДанные!$J$2:$J$50000")),0)</f>
        <v>0</v>
      </c>
      <c r="M1840" s="3">
        <f ca="1">IF($B1840&lt;&gt;"",SUMIF(INDIRECT("ИсходныеДанные!$"&amp;$K$4&amp;"$2:$"&amp;$K$4&amp;"$50000"),$B1840&amp;"#"&amp;M$6,INDIRECT("ИсходныеДанные!$J$2:$J$50000")),0)</f>
        <v>0</v>
      </c>
      <c r="N1840" s="3">
        <f ca="1">IF($B1840&lt;&gt;"",SUMIF(INDIRECT("ИсходныеДанные!$"&amp;$K$4&amp;"$2:$"&amp;$K$4&amp;"$50000"),$B1840&amp;"#"&amp;N$6,INDIRECT("ИсходныеДанные!$J$2:$J$50000")),0)</f>
        <v>0</v>
      </c>
      <c r="O1840" s="3">
        <f ca="1">IF($B1840&lt;&gt;"",SUMIF(INDIRECT("ИсходныеДанные!$"&amp;$K$4&amp;"$2:$"&amp;$K$4&amp;"$50000"),$B1840&amp;"#"&amp;O$6,INDIRECT("ИсходныеДанные!$J$2:$J$50000")),0)</f>
        <v>0</v>
      </c>
      <c r="P1840" s="3">
        <f ca="1">IF($B1840&lt;&gt;"",SUMIF(INDIRECT("ИсходныеДанные!$"&amp;$K$4&amp;"$2:$"&amp;$K$4&amp;"$50000"),$B1840&amp;"#"&amp;P$6,INDIRECT("ИсходныеДанные!$J$2:$J$50000")),0)</f>
        <v>0</v>
      </c>
      <c r="Q1840" s="3">
        <f ca="1">IF($B1840&lt;&gt;"",SUMIF(INDIRECT("ИсходныеДанные!$"&amp;$K$4&amp;"$2:$"&amp;$K$4&amp;"$50000"),$B1840&amp;"#"&amp;Q$6,INDIRECT("ИсходныеДанные!$J$2:$J$50000")),0)</f>
        <v>0</v>
      </c>
      <c r="R1840" s="3">
        <f ca="1">IF($B1840&lt;&gt;"",SUMIF(INDIRECT("ИсходныеДанные!$"&amp;$K$4&amp;"$2:$"&amp;$K$4&amp;"$50000"),$B1840&amp;"#"&amp;R$6,INDIRECT("ИсходныеДанные!$J$2:$J$50000")),0)</f>
        <v>0</v>
      </c>
      <c r="S1840" s="3">
        <f ca="1">IF($B1840&lt;&gt;"",SUMIF(INDIRECT("ИсходныеДанные!$"&amp;$K$4&amp;"$2:$"&amp;$K$4&amp;"$50000"),$B1840&amp;"#"&amp;S$6,INDIRECT("ИсходныеДанные!$J$2:$J$50000")),0)</f>
        <v>0</v>
      </c>
      <c r="T1840" s="3">
        <f ca="1">IF($B1840&lt;&gt;"",SUMIF(INDIRECT("ИсходныеДанные!$"&amp;$K$4&amp;"$2:$"&amp;$K$4&amp;"$50000"),$B1840&amp;"#"&amp;T$6,INDIRECT("ИсходныеДанные!$J$2:$J$50000")),0)</f>
        <v>0</v>
      </c>
      <c r="U1840" s="3">
        <f ca="1">IF($B1840&lt;&gt;"",SUMIF(INDIRECT("ИсходныеДанные!$"&amp;$K$4&amp;"$2:$"&amp;$K$4&amp;"$50000"),$B1840&amp;"#"&amp;U$6,INDIRECT("ИсходныеДанные!$J$2:$J$50000")),0)</f>
        <v>0</v>
      </c>
      <c r="V1840" s="3">
        <f ca="1">IF($B1840&lt;&gt;"",SUMIF(INDIRECT("ИсходныеДанные!$"&amp;$K$4&amp;"$2:$"&amp;$K$4&amp;"$50000"),$B1840&amp;"#"&amp;V$6,INDIRECT("ИсходныеДанные!$J$2:$J$50000")),0)</f>
        <v>0</v>
      </c>
      <c r="W1840" s="16" t="e">
        <f ca="1">SUM(K1840:V1840)/Пофамильно!$R$1</f>
        <v>#DIV/0!</v>
      </c>
    </row>
    <row r="1841" spans="1:23" x14ac:dyDescent="0.25">
      <c r="A1841" s="10" t="str">
        <f t="shared" ca="1" si="30"/>
        <v>delete</v>
      </c>
      <c r="B1841" s="16" cm="1">
        <f t="array" aca="1" ref="B1841" ca="1">INDIRECT("УникальныеСписки!D"&amp;ROW()-$L$4)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14"/>
      <c r="G1841" s="81" t="str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84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84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84" t="str" cm="1">
        <f t="array" aca="1" ref="J1841" ca="1">_xlfn.XLOOKUP($B1841,INDIRECT(SUBSTITUTE("ИсходныеДанные!$где$2:$где$50000","где",$B$4)),INDIRECT(SUBSTITUTE("ИсходныеДанные!$что$2:$что$50000","что",J$4)),"",0,1)</f>
        <v/>
      </c>
      <c r="K1841" s="3">
        <f ca="1">IF($B1841&lt;&gt;"",SUMIF(INDIRECT("ИсходныеДанные!$"&amp;$K$4&amp;"$2:$"&amp;$K$4&amp;"$50000"),$B1841&amp;"#"&amp;K$6,INDIRECT("ИсходныеДанные!$J$2:$J$50000")),0)</f>
        <v>0</v>
      </c>
      <c r="L1841" s="3">
        <f ca="1">IF($B1841&lt;&gt;"",SUMIF(INDIRECT("ИсходныеДанные!$"&amp;$K$4&amp;"$2:$"&amp;$K$4&amp;"$50000"),$B1841&amp;"#"&amp;L$6,INDIRECT("ИсходныеДанные!$J$2:$J$50000")),0)</f>
        <v>0</v>
      </c>
      <c r="M1841" s="3">
        <f ca="1">IF($B1841&lt;&gt;"",SUMIF(INDIRECT("ИсходныеДанные!$"&amp;$K$4&amp;"$2:$"&amp;$K$4&amp;"$50000"),$B1841&amp;"#"&amp;M$6,INDIRECT("ИсходныеДанные!$J$2:$J$50000")),0)</f>
        <v>0</v>
      </c>
      <c r="N1841" s="3">
        <f ca="1">IF($B1841&lt;&gt;"",SUMIF(INDIRECT("ИсходныеДанные!$"&amp;$K$4&amp;"$2:$"&amp;$K$4&amp;"$50000"),$B1841&amp;"#"&amp;N$6,INDIRECT("ИсходныеДанные!$J$2:$J$50000")),0)</f>
        <v>0</v>
      </c>
      <c r="O1841" s="3">
        <f ca="1">IF($B1841&lt;&gt;"",SUMIF(INDIRECT("ИсходныеДанные!$"&amp;$K$4&amp;"$2:$"&amp;$K$4&amp;"$50000"),$B1841&amp;"#"&amp;O$6,INDIRECT("ИсходныеДанные!$J$2:$J$50000")),0)</f>
        <v>0</v>
      </c>
      <c r="P1841" s="3">
        <f ca="1">IF($B1841&lt;&gt;"",SUMIF(INDIRECT("ИсходныеДанные!$"&amp;$K$4&amp;"$2:$"&amp;$K$4&amp;"$50000"),$B1841&amp;"#"&amp;P$6,INDIRECT("ИсходныеДанные!$J$2:$J$50000")),0)</f>
        <v>0</v>
      </c>
      <c r="Q1841" s="3">
        <f ca="1">IF($B1841&lt;&gt;"",SUMIF(INDIRECT("ИсходныеДанные!$"&amp;$K$4&amp;"$2:$"&amp;$K$4&amp;"$50000"),$B1841&amp;"#"&amp;Q$6,INDIRECT("ИсходныеДанные!$J$2:$J$50000")),0)</f>
        <v>0</v>
      </c>
      <c r="R1841" s="3">
        <f ca="1">IF($B1841&lt;&gt;"",SUMIF(INDIRECT("ИсходныеДанные!$"&amp;$K$4&amp;"$2:$"&amp;$K$4&amp;"$50000"),$B1841&amp;"#"&amp;R$6,INDIRECT("ИсходныеДанные!$J$2:$J$50000")),0)</f>
        <v>0</v>
      </c>
      <c r="S1841" s="3">
        <f ca="1">IF($B1841&lt;&gt;"",SUMIF(INDIRECT("ИсходныеДанные!$"&amp;$K$4&amp;"$2:$"&amp;$K$4&amp;"$50000"),$B1841&amp;"#"&amp;S$6,INDIRECT("ИсходныеДанные!$J$2:$J$50000")),0)</f>
        <v>0</v>
      </c>
      <c r="T1841" s="3">
        <f ca="1">IF($B1841&lt;&gt;"",SUMIF(INDIRECT("ИсходныеДанные!$"&amp;$K$4&amp;"$2:$"&amp;$K$4&amp;"$50000"),$B1841&amp;"#"&amp;T$6,INDIRECT("ИсходныеДанные!$J$2:$J$50000")),0)</f>
        <v>0</v>
      </c>
      <c r="U1841" s="3">
        <f ca="1">IF($B1841&lt;&gt;"",SUMIF(INDIRECT("ИсходныеДанные!$"&amp;$K$4&amp;"$2:$"&amp;$K$4&amp;"$50000"),$B1841&amp;"#"&amp;U$6,INDIRECT("ИсходныеДанные!$J$2:$J$50000")),0)</f>
        <v>0</v>
      </c>
      <c r="V1841" s="3">
        <f ca="1">IF($B1841&lt;&gt;"",SUMIF(INDIRECT("ИсходныеДанные!$"&amp;$K$4&amp;"$2:$"&amp;$K$4&amp;"$50000"),$B1841&amp;"#"&amp;V$6,INDIRECT("ИсходныеДанные!$J$2:$J$50000")),0)</f>
        <v>0</v>
      </c>
      <c r="W1841" s="16" t="e">
        <f ca="1">SUM(K1841:V1841)/Пофамильно!$R$1</f>
        <v>#DIV/0!</v>
      </c>
    </row>
    <row r="1842" spans="1:23" x14ac:dyDescent="0.25">
      <c r="A1842" s="10" t="str">
        <f t="shared" ca="1" si="30"/>
        <v>delete</v>
      </c>
      <c r="B1842" s="16" cm="1">
        <f t="array" aca="1" ref="B1842" ca="1">INDIRECT("УникальныеСписки!D"&amp;ROW()-$L$4)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14"/>
      <c r="G1842" s="81" t="str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84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84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84" t="str" cm="1">
        <f t="array" aca="1" ref="J1842" ca="1">_xlfn.XLOOKUP($B1842,INDIRECT(SUBSTITUTE("ИсходныеДанные!$где$2:$где$50000","где",$B$4)),INDIRECT(SUBSTITUTE("ИсходныеДанные!$что$2:$что$50000","что",J$4)),"",0,1)</f>
        <v/>
      </c>
      <c r="K1842" s="3">
        <f ca="1">IF($B1842&lt;&gt;"",SUMIF(INDIRECT("ИсходныеДанные!$"&amp;$K$4&amp;"$2:$"&amp;$K$4&amp;"$50000"),$B1842&amp;"#"&amp;K$6,INDIRECT("ИсходныеДанные!$J$2:$J$50000")),0)</f>
        <v>0</v>
      </c>
      <c r="L1842" s="3">
        <f ca="1">IF($B1842&lt;&gt;"",SUMIF(INDIRECT("ИсходныеДанные!$"&amp;$K$4&amp;"$2:$"&amp;$K$4&amp;"$50000"),$B1842&amp;"#"&amp;L$6,INDIRECT("ИсходныеДанные!$J$2:$J$50000")),0)</f>
        <v>0</v>
      </c>
      <c r="M1842" s="3">
        <f ca="1">IF($B1842&lt;&gt;"",SUMIF(INDIRECT("ИсходныеДанные!$"&amp;$K$4&amp;"$2:$"&amp;$K$4&amp;"$50000"),$B1842&amp;"#"&amp;M$6,INDIRECT("ИсходныеДанные!$J$2:$J$50000")),0)</f>
        <v>0</v>
      </c>
      <c r="N1842" s="3">
        <f ca="1">IF($B1842&lt;&gt;"",SUMIF(INDIRECT("ИсходныеДанные!$"&amp;$K$4&amp;"$2:$"&amp;$K$4&amp;"$50000"),$B1842&amp;"#"&amp;N$6,INDIRECT("ИсходныеДанные!$J$2:$J$50000")),0)</f>
        <v>0</v>
      </c>
      <c r="O1842" s="3">
        <f ca="1">IF($B1842&lt;&gt;"",SUMIF(INDIRECT("ИсходныеДанные!$"&amp;$K$4&amp;"$2:$"&amp;$K$4&amp;"$50000"),$B1842&amp;"#"&amp;O$6,INDIRECT("ИсходныеДанные!$J$2:$J$50000")),0)</f>
        <v>0</v>
      </c>
      <c r="P1842" s="3">
        <f ca="1">IF($B1842&lt;&gt;"",SUMIF(INDIRECT("ИсходныеДанные!$"&amp;$K$4&amp;"$2:$"&amp;$K$4&amp;"$50000"),$B1842&amp;"#"&amp;P$6,INDIRECT("ИсходныеДанные!$J$2:$J$50000")),0)</f>
        <v>0</v>
      </c>
      <c r="Q1842" s="3">
        <f ca="1">IF($B1842&lt;&gt;"",SUMIF(INDIRECT("ИсходныеДанные!$"&amp;$K$4&amp;"$2:$"&amp;$K$4&amp;"$50000"),$B1842&amp;"#"&amp;Q$6,INDIRECT("ИсходныеДанные!$J$2:$J$50000")),0)</f>
        <v>0</v>
      </c>
      <c r="R1842" s="3">
        <f ca="1">IF($B1842&lt;&gt;"",SUMIF(INDIRECT("ИсходныеДанные!$"&amp;$K$4&amp;"$2:$"&amp;$K$4&amp;"$50000"),$B1842&amp;"#"&amp;R$6,INDIRECT("ИсходныеДанные!$J$2:$J$50000")),0)</f>
        <v>0</v>
      </c>
      <c r="S1842" s="3">
        <f ca="1">IF($B1842&lt;&gt;"",SUMIF(INDIRECT("ИсходныеДанные!$"&amp;$K$4&amp;"$2:$"&amp;$K$4&amp;"$50000"),$B1842&amp;"#"&amp;S$6,INDIRECT("ИсходныеДанные!$J$2:$J$50000")),0)</f>
        <v>0</v>
      </c>
      <c r="T1842" s="3">
        <f ca="1">IF($B1842&lt;&gt;"",SUMIF(INDIRECT("ИсходныеДанные!$"&amp;$K$4&amp;"$2:$"&amp;$K$4&amp;"$50000"),$B1842&amp;"#"&amp;T$6,INDIRECT("ИсходныеДанные!$J$2:$J$50000")),0)</f>
        <v>0</v>
      </c>
      <c r="U1842" s="3">
        <f ca="1">IF($B1842&lt;&gt;"",SUMIF(INDIRECT("ИсходныеДанные!$"&amp;$K$4&amp;"$2:$"&amp;$K$4&amp;"$50000"),$B1842&amp;"#"&amp;U$6,INDIRECT("ИсходныеДанные!$J$2:$J$50000")),0)</f>
        <v>0</v>
      </c>
      <c r="V1842" s="3">
        <f ca="1">IF($B1842&lt;&gt;"",SUMIF(INDIRECT("ИсходныеДанные!$"&amp;$K$4&amp;"$2:$"&amp;$K$4&amp;"$50000"),$B1842&amp;"#"&amp;V$6,INDIRECT("ИсходныеДанные!$J$2:$J$50000")),0)</f>
        <v>0</v>
      </c>
      <c r="W1842" s="16" t="e">
        <f ca="1">SUM(K1842:V1842)/Пофамильно!$R$1</f>
        <v>#DIV/0!</v>
      </c>
    </row>
    <row r="1843" spans="1:23" x14ac:dyDescent="0.25">
      <c r="A1843" s="10" t="str">
        <f t="shared" ca="1" si="30"/>
        <v>delete</v>
      </c>
      <c r="B1843" s="16" cm="1">
        <f t="array" aca="1" ref="B1843" ca="1">INDIRECT("УникальныеСписки!D"&amp;ROW()-$L$4)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14"/>
      <c r="G1843" s="81" t="str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84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84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84" t="str" cm="1">
        <f t="array" aca="1" ref="J1843" ca="1">_xlfn.XLOOKUP($B1843,INDIRECT(SUBSTITUTE("ИсходныеДанные!$где$2:$где$50000","где",$B$4)),INDIRECT(SUBSTITUTE("ИсходныеДанные!$что$2:$что$50000","что",J$4)),"",0,1)</f>
        <v/>
      </c>
      <c r="K1843" s="3">
        <f ca="1">IF($B1843&lt;&gt;"",SUMIF(INDIRECT("ИсходныеДанные!$"&amp;$K$4&amp;"$2:$"&amp;$K$4&amp;"$50000"),$B1843&amp;"#"&amp;K$6,INDIRECT("ИсходныеДанные!$J$2:$J$50000")),0)</f>
        <v>0</v>
      </c>
      <c r="L1843" s="3">
        <f ca="1">IF($B1843&lt;&gt;"",SUMIF(INDIRECT("ИсходныеДанные!$"&amp;$K$4&amp;"$2:$"&amp;$K$4&amp;"$50000"),$B1843&amp;"#"&amp;L$6,INDIRECT("ИсходныеДанные!$J$2:$J$50000")),0)</f>
        <v>0</v>
      </c>
      <c r="M1843" s="3">
        <f ca="1">IF($B1843&lt;&gt;"",SUMIF(INDIRECT("ИсходныеДанные!$"&amp;$K$4&amp;"$2:$"&amp;$K$4&amp;"$50000"),$B1843&amp;"#"&amp;M$6,INDIRECT("ИсходныеДанные!$J$2:$J$50000")),0)</f>
        <v>0</v>
      </c>
      <c r="N1843" s="3">
        <f ca="1">IF($B1843&lt;&gt;"",SUMIF(INDIRECT("ИсходныеДанные!$"&amp;$K$4&amp;"$2:$"&amp;$K$4&amp;"$50000"),$B1843&amp;"#"&amp;N$6,INDIRECT("ИсходныеДанные!$J$2:$J$50000")),0)</f>
        <v>0</v>
      </c>
      <c r="O1843" s="3">
        <f ca="1">IF($B1843&lt;&gt;"",SUMIF(INDIRECT("ИсходныеДанные!$"&amp;$K$4&amp;"$2:$"&amp;$K$4&amp;"$50000"),$B1843&amp;"#"&amp;O$6,INDIRECT("ИсходныеДанные!$J$2:$J$50000")),0)</f>
        <v>0</v>
      </c>
      <c r="P1843" s="3">
        <f ca="1">IF($B1843&lt;&gt;"",SUMIF(INDIRECT("ИсходныеДанные!$"&amp;$K$4&amp;"$2:$"&amp;$K$4&amp;"$50000"),$B1843&amp;"#"&amp;P$6,INDIRECT("ИсходныеДанные!$J$2:$J$50000")),0)</f>
        <v>0</v>
      </c>
      <c r="Q1843" s="3">
        <f ca="1">IF($B1843&lt;&gt;"",SUMIF(INDIRECT("ИсходныеДанные!$"&amp;$K$4&amp;"$2:$"&amp;$K$4&amp;"$50000"),$B1843&amp;"#"&amp;Q$6,INDIRECT("ИсходныеДанные!$J$2:$J$50000")),0)</f>
        <v>0</v>
      </c>
      <c r="R1843" s="3">
        <f ca="1">IF($B1843&lt;&gt;"",SUMIF(INDIRECT("ИсходныеДанные!$"&amp;$K$4&amp;"$2:$"&amp;$K$4&amp;"$50000"),$B1843&amp;"#"&amp;R$6,INDIRECT("ИсходныеДанные!$J$2:$J$50000")),0)</f>
        <v>0</v>
      </c>
      <c r="S1843" s="3">
        <f ca="1">IF($B1843&lt;&gt;"",SUMIF(INDIRECT("ИсходныеДанные!$"&amp;$K$4&amp;"$2:$"&amp;$K$4&amp;"$50000"),$B1843&amp;"#"&amp;S$6,INDIRECT("ИсходныеДанные!$J$2:$J$50000")),0)</f>
        <v>0</v>
      </c>
      <c r="T1843" s="3">
        <f ca="1">IF($B1843&lt;&gt;"",SUMIF(INDIRECT("ИсходныеДанные!$"&amp;$K$4&amp;"$2:$"&amp;$K$4&amp;"$50000"),$B1843&amp;"#"&amp;T$6,INDIRECT("ИсходныеДанные!$J$2:$J$50000")),0)</f>
        <v>0</v>
      </c>
      <c r="U1843" s="3">
        <f ca="1">IF($B1843&lt;&gt;"",SUMIF(INDIRECT("ИсходныеДанные!$"&amp;$K$4&amp;"$2:$"&amp;$K$4&amp;"$50000"),$B1843&amp;"#"&amp;U$6,INDIRECT("ИсходныеДанные!$J$2:$J$50000")),0)</f>
        <v>0</v>
      </c>
      <c r="V1843" s="3">
        <f ca="1">IF($B1843&lt;&gt;"",SUMIF(INDIRECT("ИсходныеДанные!$"&amp;$K$4&amp;"$2:$"&amp;$K$4&amp;"$50000"),$B1843&amp;"#"&amp;V$6,INDIRECT("ИсходныеДанные!$J$2:$J$50000")),0)</f>
        <v>0</v>
      </c>
      <c r="W1843" s="16" t="e">
        <f ca="1">SUM(K1843:V1843)/Пофамильно!$R$1</f>
        <v>#DIV/0!</v>
      </c>
    </row>
    <row r="1844" spans="1:23" x14ac:dyDescent="0.25">
      <c r="A1844" s="10" t="str">
        <f t="shared" ca="1" si="30"/>
        <v>delete</v>
      </c>
      <c r="B1844" s="16" cm="1">
        <f t="array" aca="1" ref="B1844" ca="1">INDIRECT("УникальныеСписки!D"&amp;ROW()-$L$4)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14"/>
      <c r="G1844" s="81" t="str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84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84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84" t="str" cm="1">
        <f t="array" aca="1" ref="J1844" ca="1">_xlfn.XLOOKUP($B1844,INDIRECT(SUBSTITUTE("ИсходныеДанные!$где$2:$где$50000","где",$B$4)),INDIRECT(SUBSTITUTE("ИсходныеДанные!$что$2:$что$50000","что",J$4)),"",0,1)</f>
        <v/>
      </c>
      <c r="K1844" s="3">
        <f ca="1">IF($B1844&lt;&gt;"",SUMIF(INDIRECT("ИсходныеДанные!$"&amp;$K$4&amp;"$2:$"&amp;$K$4&amp;"$50000"),$B1844&amp;"#"&amp;K$6,INDIRECT("ИсходныеДанные!$J$2:$J$50000")),0)</f>
        <v>0</v>
      </c>
      <c r="L1844" s="3">
        <f ca="1">IF($B1844&lt;&gt;"",SUMIF(INDIRECT("ИсходныеДанные!$"&amp;$K$4&amp;"$2:$"&amp;$K$4&amp;"$50000"),$B1844&amp;"#"&amp;L$6,INDIRECT("ИсходныеДанные!$J$2:$J$50000")),0)</f>
        <v>0</v>
      </c>
      <c r="M1844" s="3">
        <f ca="1">IF($B1844&lt;&gt;"",SUMIF(INDIRECT("ИсходныеДанные!$"&amp;$K$4&amp;"$2:$"&amp;$K$4&amp;"$50000"),$B1844&amp;"#"&amp;M$6,INDIRECT("ИсходныеДанные!$J$2:$J$50000")),0)</f>
        <v>0</v>
      </c>
      <c r="N1844" s="3">
        <f ca="1">IF($B1844&lt;&gt;"",SUMIF(INDIRECT("ИсходныеДанные!$"&amp;$K$4&amp;"$2:$"&amp;$K$4&amp;"$50000"),$B1844&amp;"#"&amp;N$6,INDIRECT("ИсходныеДанные!$J$2:$J$50000")),0)</f>
        <v>0</v>
      </c>
      <c r="O1844" s="3">
        <f ca="1">IF($B1844&lt;&gt;"",SUMIF(INDIRECT("ИсходныеДанные!$"&amp;$K$4&amp;"$2:$"&amp;$K$4&amp;"$50000"),$B1844&amp;"#"&amp;O$6,INDIRECT("ИсходныеДанные!$J$2:$J$50000")),0)</f>
        <v>0</v>
      </c>
      <c r="P1844" s="3">
        <f ca="1">IF($B1844&lt;&gt;"",SUMIF(INDIRECT("ИсходныеДанные!$"&amp;$K$4&amp;"$2:$"&amp;$K$4&amp;"$50000"),$B1844&amp;"#"&amp;P$6,INDIRECT("ИсходныеДанные!$J$2:$J$50000")),0)</f>
        <v>0</v>
      </c>
      <c r="Q1844" s="3">
        <f ca="1">IF($B1844&lt;&gt;"",SUMIF(INDIRECT("ИсходныеДанные!$"&amp;$K$4&amp;"$2:$"&amp;$K$4&amp;"$50000"),$B1844&amp;"#"&amp;Q$6,INDIRECT("ИсходныеДанные!$J$2:$J$50000")),0)</f>
        <v>0</v>
      </c>
      <c r="R1844" s="3">
        <f ca="1">IF($B1844&lt;&gt;"",SUMIF(INDIRECT("ИсходныеДанные!$"&amp;$K$4&amp;"$2:$"&amp;$K$4&amp;"$50000"),$B1844&amp;"#"&amp;R$6,INDIRECT("ИсходныеДанные!$J$2:$J$50000")),0)</f>
        <v>0</v>
      </c>
      <c r="S1844" s="3">
        <f ca="1">IF($B1844&lt;&gt;"",SUMIF(INDIRECT("ИсходныеДанные!$"&amp;$K$4&amp;"$2:$"&amp;$K$4&amp;"$50000"),$B1844&amp;"#"&amp;S$6,INDIRECT("ИсходныеДанные!$J$2:$J$50000")),0)</f>
        <v>0</v>
      </c>
      <c r="T1844" s="3">
        <f ca="1">IF($B1844&lt;&gt;"",SUMIF(INDIRECT("ИсходныеДанные!$"&amp;$K$4&amp;"$2:$"&amp;$K$4&amp;"$50000"),$B1844&amp;"#"&amp;T$6,INDIRECT("ИсходныеДанные!$J$2:$J$50000")),0)</f>
        <v>0</v>
      </c>
      <c r="U1844" s="3">
        <f ca="1">IF($B1844&lt;&gt;"",SUMIF(INDIRECT("ИсходныеДанные!$"&amp;$K$4&amp;"$2:$"&amp;$K$4&amp;"$50000"),$B1844&amp;"#"&amp;U$6,INDIRECT("ИсходныеДанные!$J$2:$J$50000")),0)</f>
        <v>0</v>
      </c>
      <c r="V1844" s="3">
        <f ca="1">IF($B1844&lt;&gt;"",SUMIF(INDIRECT("ИсходныеДанные!$"&amp;$K$4&amp;"$2:$"&amp;$K$4&amp;"$50000"),$B1844&amp;"#"&amp;V$6,INDIRECT("ИсходныеДанные!$J$2:$J$50000")),0)</f>
        <v>0</v>
      </c>
      <c r="W1844" s="16" t="e">
        <f ca="1">SUM(K1844:V1844)/Пофамильно!$R$1</f>
        <v>#DIV/0!</v>
      </c>
    </row>
    <row r="1845" spans="1:23" x14ac:dyDescent="0.25">
      <c r="A1845" s="10" t="str">
        <f t="shared" ca="1" si="30"/>
        <v>delete</v>
      </c>
      <c r="B1845" s="16" cm="1">
        <f t="array" aca="1" ref="B1845" ca="1">INDIRECT("УникальныеСписки!D"&amp;ROW()-$L$4)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14"/>
      <c r="G1845" s="81" t="str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84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84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84" t="str" cm="1">
        <f t="array" aca="1" ref="J1845" ca="1">_xlfn.XLOOKUP($B1845,INDIRECT(SUBSTITUTE("ИсходныеДанные!$где$2:$где$50000","где",$B$4)),INDIRECT(SUBSTITUTE("ИсходныеДанные!$что$2:$что$50000","что",J$4)),"",0,1)</f>
        <v/>
      </c>
      <c r="K1845" s="3">
        <f ca="1">IF($B1845&lt;&gt;"",SUMIF(INDIRECT("ИсходныеДанные!$"&amp;$K$4&amp;"$2:$"&amp;$K$4&amp;"$50000"),$B1845&amp;"#"&amp;K$6,INDIRECT("ИсходныеДанные!$J$2:$J$50000")),0)</f>
        <v>0</v>
      </c>
      <c r="L1845" s="3">
        <f ca="1">IF($B1845&lt;&gt;"",SUMIF(INDIRECT("ИсходныеДанные!$"&amp;$K$4&amp;"$2:$"&amp;$K$4&amp;"$50000"),$B1845&amp;"#"&amp;L$6,INDIRECT("ИсходныеДанные!$J$2:$J$50000")),0)</f>
        <v>0</v>
      </c>
      <c r="M1845" s="3">
        <f ca="1">IF($B1845&lt;&gt;"",SUMIF(INDIRECT("ИсходныеДанные!$"&amp;$K$4&amp;"$2:$"&amp;$K$4&amp;"$50000"),$B1845&amp;"#"&amp;M$6,INDIRECT("ИсходныеДанные!$J$2:$J$50000")),0)</f>
        <v>0</v>
      </c>
      <c r="N1845" s="3">
        <f ca="1">IF($B1845&lt;&gt;"",SUMIF(INDIRECT("ИсходныеДанные!$"&amp;$K$4&amp;"$2:$"&amp;$K$4&amp;"$50000"),$B1845&amp;"#"&amp;N$6,INDIRECT("ИсходныеДанные!$J$2:$J$50000")),0)</f>
        <v>0</v>
      </c>
      <c r="O1845" s="3">
        <f ca="1">IF($B1845&lt;&gt;"",SUMIF(INDIRECT("ИсходныеДанные!$"&amp;$K$4&amp;"$2:$"&amp;$K$4&amp;"$50000"),$B1845&amp;"#"&amp;O$6,INDIRECT("ИсходныеДанные!$J$2:$J$50000")),0)</f>
        <v>0</v>
      </c>
      <c r="P1845" s="3">
        <f ca="1">IF($B1845&lt;&gt;"",SUMIF(INDIRECT("ИсходныеДанные!$"&amp;$K$4&amp;"$2:$"&amp;$K$4&amp;"$50000"),$B1845&amp;"#"&amp;P$6,INDIRECT("ИсходныеДанные!$J$2:$J$50000")),0)</f>
        <v>0</v>
      </c>
      <c r="Q1845" s="3">
        <f ca="1">IF($B1845&lt;&gt;"",SUMIF(INDIRECT("ИсходныеДанные!$"&amp;$K$4&amp;"$2:$"&amp;$K$4&amp;"$50000"),$B1845&amp;"#"&amp;Q$6,INDIRECT("ИсходныеДанные!$J$2:$J$50000")),0)</f>
        <v>0</v>
      </c>
      <c r="R1845" s="3">
        <f ca="1">IF($B1845&lt;&gt;"",SUMIF(INDIRECT("ИсходныеДанные!$"&amp;$K$4&amp;"$2:$"&amp;$K$4&amp;"$50000"),$B1845&amp;"#"&amp;R$6,INDIRECT("ИсходныеДанные!$J$2:$J$50000")),0)</f>
        <v>0</v>
      </c>
      <c r="S1845" s="3">
        <f ca="1">IF($B1845&lt;&gt;"",SUMIF(INDIRECT("ИсходныеДанные!$"&amp;$K$4&amp;"$2:$"&amp;$K$4&amp;"$50000"),$B1845&amp;"#"&amp;S$6,INDIRECT("ИсходныеДанные!$J$2:$J$50000")),0)</f>
        <v>0</v>
      </c>
      <c r="T1845" s="3">
        <f ca="1">IF($B1845&lt;&gt;"",SUMIF(INDIRECT("ИсходныеДанные!$"&amp;$K$4&amp;"$2:$"&amp;$K$4&amp;"$50000"),$B1845&amp;"#"&amp;T$6,INDIRECT("ИсходныеДанные!$J$2:$J$50000")),0)</f>
        <v>0</v>
      </c>
      <c r="U1845" s="3">
        <f ca="1">IF($B1845&lt;&gt;"",SUMIF(INDIRECT("ИсходныеДанные!$"&amp;$K$4&amp;"$2:$"&amp;$K$4&amp;"$50000"),$B1845&amp;"#"&amp;U$6,INDIRECT("ИсходныеДанные!$J$2:$J$50000")),0)</f>
        <v>0</v>
      </c>
      <c r="V1845" s="3">
        <f ca="1">IF($B1845&lt;&gt;"",SUMIF(INDIRECT("ИсходныеДанные!$"&amp;$K$4&amp;"$2:$"&amp;$K$4&amp;"$50000"),$B1845&amp;"#"&amp;V$6,INDIRECT("ИсходныеДанные!$J$2:$J$50000")),0)</f>
        <v>0</v>
      </c>
      <c r="W1845" s="16" t="e">
        <f ca="1">SUM(K1845:V1845)/Пофамильно!$R$1</f>
        <v>#DIV/0!</v>
      </c>
    </row>
    <row r="1846" spans="1:23" x14ac:dyDescent="0.25">
      <c r="A1846" s="10" t="str">
        <f t="shared" ca="1" si="30"/>
        <v>delete</v>
      </c>
      <c r="B1846" s="16" cm="1">
        <f t="array" aca="1" ref="B1846" ca="1">INDIRECT("УникальныеСписки!D"&amp;ROW()-$L$4)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14"/>
      <c r="G1846" s="81" t="str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84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84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84" t="str" cm="1">
        <f t="array" aca="1" ref="J1846" ca="1">_xlfn.XLOOKUP($B1846,INDIRECT(SUBSTITUTE("ИсходныеДанные!$где$2:$где$50000","где",$B$4)),INDIRECT(SUBSTITUTE("ИсходныеДанные!$что$2:$что$50000","что",J$4)),"",0,1)</f>
        <v/>
      </c>
      <c r="K1846" s="3">
        <f ca="1">IF($B1846&lt;&gt;"",SUMIF(INDIRECT("ИсходныеДанные!$"&amp;$K$4&amp;"$2:$"&amp;$K$4&amp;"$50000"),$B1846&amp;"#"&amp;K$6,INDIRECT("ИсходныеДанные!$J$2:$J$50000")),0)</f>
        <v>0</v>
      </c>
      <c r="L1846" s="3">
        <f ca="1">IF($B1846&lt;&gt;"",SUMIF(INDIRECT("ИсходныеДанные!$"&amp;$K$4&amp;"$2:$"&amp;$K$4&amp;"$50000"),$B1846&amp;"#"&amp;L$6,INDIRECT("ИсходныеДанные!$J$2:$J$50000")),0)</f>
        <v>0</v>
      </c>
      <c r="M1846" s="3">
        <f ca="1">IF($B1846&lt;&gt;"",SUMIF(INDIRECT("ИсходныеДанные!$"&amp;$K$4&amp;"$2:$"&amp;$K$4&amp;"$50000"),$B1846&amp;"#"&amp;M$6,INDIRECT("ИсходныеДанные!$J$2:$J$50000")),0)</f>
        <v>0</v>
      </c>
      <c r="N1846" s="3">
        <f ca="1">IF($B1846&lt;&gt;"",SUMIF(INDIRECT("ИсходныеДанные!$"&amp;$K$4&amp;"$2:$"&amp;$K$4&amp;"$50000"),$B1846&amp;"#"&amp;N$6,INDIRECT("ИсходныеДанные!$J$2:$J$50000")),0)</f>
        <v>0</v>
      </c>
      <c r="O1846" s="3">
        <f ca="1">IF($B1846&lt;&gt;"",SUMIF(INDIRECT("ИсходныеДанные!$"&amp;$K$4&amp;"$2:$"&amp;$K$4&amp;"$50000"),$B1846&amp;"#"&amp;O$6,INDIRECT("ИсходныеДанные!$J$2:$J$50000")),0)</f>
        <v>0</v>
      </c>
      <c r="P1846" s="3">
        <f ca="1">IF($B1846&lt;&gt;"",SUMIF(INDIRECT("ИсходныеДанные!$"&amp;$K$4&amp;"$2:$"&amp;$K$4&amp;"$50000"),$B1846&amp;"#"&amp;P$6,INDIRECT("ИсходныеДанные!$J$2:$J$50000")),0)</f>
        <v>0</v>
      </c>
      <c r="Q1846" s="3">
        <f ca="1">IF($B1846&lt;&gt;"",SUMIF(INDIRECT("ИсходныеДанные!$"&amp;$K$4&amp;"$2:$"&amp;$K$4&amp;"$50000"),$B1846&amp;"#"&amp;Q$6,INDIRECT("ИсходныеДанные!$J$2:$J$50000")),0)</f>
        <v>0</v>
      </c>
      <c r="R1846" s="3">
        <f ca="1">IF($B1846&lt;&gt;"",SUMIF(INDIRECT("ИсходныеДанные!$"&amp;$K$4&amp;"$2:$"&amp;$K$4&amp;"$50000"),$B1846&amp;"#"&amp;R$6,INDIRECT("ИсходныеДанные!$J$2:$J$50000")),0)</f>
        <v>0</v>
      </c>
      <c r="S1846" s="3">
        <f ca="1">IF($B1846&lt;&gt;"",SUMIF(INDIRECT("ИсходныеДанные!$"&amp;$K$4&amp;"$2:$"&amp;$K$4&amp;"$50000"),$B1846&amp;"#"&amp;S$6,INDIRECT("ИсходныеДанные!$J$2:$J$50000")),0)</f>
        <v>0</v>
      </c>
      <c r="T1846" s="3">
        <f ca="1">IF($B1846&lt;&gt;"",SUMIF(INDIRECT("ИсходныеДанные!$"&amp;$K$4&amp;"$2:$"&amp;$K$4&amp;"$50000"),$B1846&amp;"#"&amp;T$6,INDIRECT("ИсходныеДанные!$J$2:$J$50000")),0)</f>
        <v>0</v>
      </c>
      <c r="U1846" s="3">
        <f ca="1">IF($B1846&lt;&gt;"",SUMIF(INDIRECT("ИсходныеДанные!$"&amp;$K$4&amp;"$2:$"&amp;$K$4&amp;"$50000"),$B1846&amp;"#"&amp;U$6,INDIRECT("ИсходныеДанные!$J$2:$J$50000")),0)</f>
        <v>0</v>
      </c>
      <c r="V1846" s="3">
        <f ca="1">IF($B1846&lt;&gt;"",SUMIF(INDIRECT("ИсходныеДанные!$"&amp;$K$4&amp;"$2:$"&amp;$K$4&amp;"$50000"),$B1846&amp;"#"&amp;V$6,INDIRECT("ИсходныеДанные!$J$2:$J$50000")),0)</f>
        <v>0</v>
      </c>
      <c r="W1846" s="16" t="e">
        <f ca="1">SUM(K1846:V1846)/Пофамильно!$R$1</f>
        <v>#DIV/0!</v>
      </c>
    </row>
    <row r="1847" spans="1:23" x14ac:dyDescent="0.25">
      <c r="A1847" s="10" t="str">
        <f t="shared" ca="1" si="30"/>
        <v>delete</v>
      </c>
      <c r="B1847" s="16" cm="1">
        <f t="array" aca="1" ref="B1847" ca="1">INDIRECT("УникальныеСписки!D"&amp;ROW()-$L$4)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14"/>
      <c r="G1847" s="81" t="str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84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84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84" t="str" cm="1">
        <f t="array" aca="1" ref="J1847" ca="1">_xlfn.XLOOKUP($B1847,INDIRECT(SUBSTITUTE("ИсходныеДанные!$где$2:$где$50000","где",$B$4)),INDIRECT(SUBSTITUTE("ИсходныеДанные!$что$2:$что$50000","что",J$4)),"",0,1)</f>
        <v/>
      </c>
      <c r="K1847" s="3">
        <f ca="1">IF($B1847&lt;&gt;"",SUMIF(INDIRECT("ИсходныеДанные!$"&amp;$K$4&amp;"$2:$"&amp;$K$4&amp;"$50000"),$B1847&amp;"#"&amp;K$6,INDIRECT("ИсходныеДанные!$J$2:$J$50000")),0)</f>
        <v>0</v>
      </c>
      <c r="L1847" s="3">
        <f ca="1">IF($B1847&lt;&gt;"",SUMIF(INDIRECT("ИсходныеДанные!$"&amp;$K$4&amp;"$2:$"&amp;$K$4&amp;"$50000"),$B1847&amp;"#"&amp;L$6,INDIRECT("ИсходныеДанные!$J$2:$J$50000")),0)</f>
        <v>0</v>
      </c>
      <c r="M1847" s="3">
        <f ca="1">IF($B1847&lt;&gt;"",SUMIF(INDIRECT("ИсходныеДанные!$"&amp;$K$4&amp;"$2:$"&amp;$K$4&amp;"$50000"),$B1847&amp;"#"&amp;M$6,INDIRECT("ИсходныеДанные!$J$2:$J$50000")),0)</f>
        <v>0</v>
      </c>
      <c r="N1847" s="3">
        <f ca="1">IF($B1847&lt;&gt;"",SUMIF(INDIRECT("ИсходныеДанные!$"&amp;$K$4&amp;"$2:$"&amp;$K$4&amp;"$50000"),$B1847&amp;"#"&amp;N$6,INDIRECT("ИсходныеДанные!$J$2:$J$50000")),0)</f>
        <v>0</v>
      </c>
      <c r="O1847" s="3">
        <f ca="1">IF($B1847&lt;&gt;"",SUMIF(INDIRECT("ИсходныеДанные!$"&amp;$K$4&amp;"$2:$"&amp;$K$4&amp;"$50000"),$B1847&amp;"#"&amp;O$6,INDIRECT("ИсходныеДанные!$J$2:$J$50000")),0)</f>
        <v>0</v>
      </c>
      <c r="P1847" s="3">
        <f ca="1">IF($B1847&lt;&gt;"",SUMIF(INDIRECT("ИсходныеДанные!$"&amp;$K$4&amp;"$2:$"&amp;$K$4&amp;"$50000"),$B1847&amp;"#"&amp;P$6,INDIRECT("ИсходныеДанные!$J$2:$J$50000")),0)</f>
        <v>0</v>
      </c>
      <c r="Q1847" s="3">
        <f ca="1">IF($B1847&lt;&gt;"",SUMIF(INDIRECT("ИсходныеДанные!$"&amp;$K$4&amp;"$2:$"&amp;$K$4&amp;"$50000"),$B1847&amp;"#"&amp;Q$6,INDIRECT("ИсходныеДанные!$J$2:$J$50000")),0)</f>
        <v>0</v>
      </c>
      <c r="R1847" s="3">
        <f ca="1">IF($B1847&lt;&gt;"",SUMIF(INDIRECT("ИсходныеДанные!$"&amp;$K$4&amp;"$2:$"&amp;$K$4&amp;"$50000"),$B1847&amp;"#"&amp;R$6,INDIRECT("ИсходныеДанные!$J$2:$J$50000")),0)</f>
        <v>0</v>
      </c>
      <c r="S1847" s="3">
        <f ca="1">IF($B1847&lt;&gt;"",SUMIF(INDIRECT("ИсходныеДанные!$"&amp;$K$4&amp;"$2:$"&amp;$K$4&amp;"$50000"),$B1847&amp;"#"&amp;S$6,INDIRECT("ИсходныеДанные!$J$2:$J$50000")),0)</f>
        <v>0</v>
      </c>
      <c r="T1847" s="3">
        <f ca="1">IF($B1847&lt;&gt;"",SUMIF(INDIRECT("ИсходныеДанные!$"&amp;$K$4&amp;"$2:$"&amp;$K$4&amp;"$50000"),$B1847&amp;"#"&amp;T$6,INDIRECT("ИсходныеДанные!$J$2:$J$50000")),0)</f>
        <v>0</v>
      </c>
      <c r="U1847" s="3">
        <f ca="1">IF($B1847&lt;&gt;"",SUMIF(INDIRECT("ИсходныеДанные!$"&amp;$K$4&amp;"$2:$"&amp;$K$4&amp;"$50000"),$B1847&amp;"#"&amp;U$6,INDIRECT("ИсходныеДанные!$J$2:$J$50000")),0)</f>
        <v>0</v>
      </c>
      <c r="V1847" s="3">
        <f ca="1">IF($B1847&lt;&gt;"",SUMIF(INDIRECT("ИсходныеДанные!$"&amp;$K$4&amp;"$2:$"&amp;$K$4&amp;"$50000"),$B1847&amp;"#"&amp;V$6,INDIRECT("ИсходныеДанные!$J$2:$J$50000")),0)</f>
        <v>0</v>
      </c>
      <c r="W1847" s="16" t="e">
        <f ca="1">SUM(K1847:V1847)/Пофамильно!$R$1</f>
        <v>#DIV/0!</v>
      </c>
    </row>
    <row r="1848" spans="1:23" x14ac:dyDescent="0.25">
      <c r="A1848" s="10" t="str">
        <f t="shared" ca="1" si="30"/>
        <v>delete</v>
      </c>
      <c r="B1848" s="16" cm="1">
        <f t="array" aca="1" ref="B1848" ca="1">INDIRECT("УникальныеСписки!D"&amp;ROW()-$L$4)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14"/>
      <c r="G1848" s="81" t="str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84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84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84" t="str" cm="1">
        <f t="array" aca="1" ref="J1848" ca="1">_xlfn.XLOOKUP($B1848,INDIRECT(SUBSTITUTE("ИсходныеДанные!$где$2:$где$50000","где",$B$4)),INDIRECT(SUBSTITUTE("ИсходныеДанные!$что$2:$что$50000","что",J$4)),"",0,1)</f>
        <v/>
      </c>
      <c r="K1848" s="3">
        <f ca="1">IF($B1848&lt;&gt;"",SUMIF(INDIRECT("ИсходныеДанные!$"&amp;$K$4&amp;"$2:$"&amp;$K$4&amp;"$50000"),$B1848&amp;"#"&amp;K$6,INDIRECT("ИсходныеДанные!$J$2:$J$50000")),0)</f>
        <v>0</v>
      </c>
      <c r="L1848" s="3">
        <f ca="1">IF($B1848&lt;&gt;"",SUMIF(INDIRECT("ИсходныеДанные!$"&amp;$K$4&amp;"$2:$"&amp;$K$4&amp;"$50000"),$B1848&amp;"#"&amp;L$6,INDIRECT("ИсходныеДанные!$J$2:$J$50000")),0)</f>
        <v>0</v>
      </c>
      <c r="M1848" s="3">
        <f ca="1">IF($B1848&lt;&gt;"",SUMIF(INDIRECT("ИсходныеДанные!$"&amp;$K$4&amp;"$2:$"&amp;$K$4&amp;"$50000"),$B1848&amp;"#"&amp;M$6,INDIRECT("ИсходныеДанные!$J$2:$J$50000")),0)</f>
        <v>0</v>
      </c>
      <c r="N1848" s="3">
        <f ca="1">IF($B1848&lt;&gt;"",SUMIF(INDIRECT("ИсходныеДанные!$"&amp;$K$4&amp;"$2:$"&amp;$K$4&amp;"$50000"),$B1848&amp;"#"&amp;N$6,INDIRECT("ИсходныеДанные!$J$2:$J$50000")),0)</f>
        <v>0</v>
      </c>
      <c r="O1848" s="3">
        <f ca="1">IF($B1848&lt;&gt;"",SUMIF(INDIRECT("ИсходныеДанные!$"&amp;$K$4&amp;"$2:$"&amp;$K$4&amp;"$50000"),$B1848&amp;"#"&amp;O$6,INDIRECT("ИсходныеДанные!$J$2:$J$50000")),0)</f>
        <v>0</v>
      </c>
      <c r="P1848" s="3">
        <f ca="1">IF($B1848&lt;&gt;"",SUMIF(INDIRECT("ИсходныеДанные!$"&amp;$K$4&amp;"$2:$"&amp;$K$4&amp;"$50000"),$B1848&amp;"#"&amp;P$6,INDIRECT("ИсходныеДанные!$J$2:$J$50000")),0)</f>
        <v>0</v>
      </c>
      <c r="Q1848" s="3">
        <f ca="1">IF($B1848&lt;&gt;"",SUMIF(INDIRECT("ИсходныеДанные!$"&amp;$K$4&amp;"$2:$"&amp;$K$4&amp;"$50000"),$B1848&amp;"#"&amp;Q$6,INDIRECT("ИсходныеДанные!$J$2:$J$50000")),0)</f>
        <v>0</v>
      </c>
      <c r="R1848" s="3">
        <f ca="1">IF($B1848&lt;&gt;"",SUMIF(INDIRECT("ИсходныеДанные!$"&amp;$K$4&amp;"$2:$"&amp;$K$4&amp;"$50000"),$B1848&amp;"#"&amp;R$6,INDIRECT("ИсходныеДанные!$J$2:$J$50000")),0)</f>
        <v>0</v>
      </c>
      <c r="S1848" s="3">
        <f ca="1">IF($B1848&lt;&gt;"",SUMIF(INDIRECT("ИсходныеДанные!$"&amp;$K$4&amp;"$2:$"&amp;$K$4&amp;"$50000"),$B1848&amp;"#"&amp;S$6,INDIRECT("ИсходныеДанные!$J$2:$J$50000")),0)</f>
        <v>0</v>
      </c>
      <c r="T1848" s="3">
        <f ca="1">IF($B1848&lt;&gt;"",SUMIF(INDIRECT("ИсходныеДанные!$"&amp;$K$4&amp;"$2:$"&amp;$K$4&amp;"$50000"),$B1848&amp;"#"&amp;T$6,INDIRECT("ИсходныеДанные!$J$2:$J$50000")),0)</f>
        <v>0</v>
      </c>
      <c r="U1848" s="3">
        <f ca="1">IF($B1848&lt;&gt;"",SUMIF(INDIRECT("ИсходныеДанные!$"&amp;$K$4&amp;"$2:$"&amp;$K$4&amp;"$50000"),$B1848&amp;"#"&amp;U$6,INDIRECT("ИсходныеДанные!$J$2:$J$50000")),0)</f>
        <v>0</v>
      </c>
      <c r="V1848" s="3">
        <f ca="1">IF($B1848&lt;&gt;"",SUMIF(INDIRECT("ИсходныеДанные!$"&amp;$K$4&amp;"$2:$"&amp;$K$4&amp;"$50000"),$B1848&amp;"#"&amp;V$6,INDIRECT("ИсходныеДанные!$J$2:$J$50000")),0)</f>
        <v>0</v>
      </c>
      <c r="W1848" s="16" t="e">
        <f ca="1">SUM(K1848:V1848)/Пофамильно!$R$1</f>
        <v>#DIV/0!</v>
      </c>
    </row>
    <row r="1849" spans="1:23" x14ac:dyDescent="0.25">
      <c r="A1849" s="10" t="str">
        <f t="shared" ca="1" si="30"/>
        <v>delete</v>
      </c>
      <c r="B1849" s="16" cm="1">
        <f t="array" aca="1" ref="B1849" ca="1">INDIRECT("УникальныеСписки!D"&amp;ROW()-$L$4)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14"/>
      <c r="G1849" s="81" t="str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84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84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84" t="str" cm="1">
        <f t="array" aca="1" ref="J1849" ca="1">_xlfn.XLOOKUP($B1849,INDIRECT(SUBSTITUTE("ИсходныеДанные!$где$2:$где$50000","где",$B$4)),INDIRECT(SUBSTITUTE("ИсходныеДанные!$что$2:$что$50000","что",J$4)),"",0,1)</f>
        <v/>
      </c>
      <c r="K1849" s="3">
        <f ca="1">IF($B1849&lt;&gt;"",SUMIF(INDIRECT("ИсходныеДанные!$"&amp;$K$4&amp;"$2:$"&amp;$K$4&amp;"$50000"),$B1849&amp;"#"&amp;K$6,INDIRECT("ИсходныеДанные!$J$2:$J$50000")),0)</f>
        <v>0</v>
      </c>
      <c r="L1849" s="3">
        <f ca="1">IF($B1849&lt;&gt;"",SUMIF(INDIRECT("ИсходныеДанные!$"&amp;$K$4&amp;"$2:$"&amp;$K$4&amp;"$50000"),$B1849&amp;"#"&amp;L$6,INDIRECT("ИсходныеДанные!$J$2:$J$50000")),0)</f>
        <v>0</v>
      </c>
      <c r="M1849" s="3">
        <f ca="1">IF($B1849&lt;&gt;"",SUMIF(INDIRECT("ИсходныеДанные!$"&amp;$K$4&amp;"$2:$"&amp;$K$4&amp;"$50000"),$B1849&amp;"#"&amp;M$6,INDIRECT("ИсходныеДанные!$J$2:$J$50000")),0)</f>
        <v>0</v>
      </c>
      <c r="N1849" s="3">
        <f ca="1">IF($B1849&lt;&gt;"",SUMIF(INDIRECT("ИсходныеДанные!$"&amp;$K$4&amp;"$2:$"&amp;$K$4&amp;"$50000"),$B1849&amp;"#"&amp;N$6,INDIRECT("ИсходныеДанные!$J$2:$J$50000")),0)</f>
        <v>0</v>
      </c>
      <c r="O1849" s="3">
        <f ca="1">IF($B1849&lt;&gt;"",SUMIF(INDIRECT("ИсходныеДанные!$"&amp;$K$4&amp;"$2:$"&amp;$K$4&amp;"$50000"),$B1849&amp;"#"&amp;O$6,INDIRECT("ИсходныеДанные!$J$2:$J$50000")),0)</f>
        <v>0</v>
      </c>
      <c r="P1849" s="3">
        <f ca="1">IF($B1849&lt;&gt;"",SUMIF(INDIRECT("ИсходныеДанные!$"&amp;$K$4&amp;"$2:$"&amp;$K$4&amp;"$50000"),$B1849&amp;"#"&amp;P$6,INDIRECT("ИсходныеДанные!$J$2:$J$50000")),0)</f>
        <v>0</v>
      </c>
      <c r="Q1849" s="3">
        <f ca="1">IF($B1849&lt;&gt;"",SUMIF(INDIRECT("ИсходныеДанные!$"&amp;$K$4&amp;"$2:$"&amp;$K$4&amp;"$50000"),$B1849&amp;"#"&amp;Q$6,INDIRECT("ИсходныеДанные!$J$2:$J$50000")),0)</f>
        <v>0</v>
      </c>
      <c r="R1849" s="3">
        <f ca="1">IF($B1849&lt;&gt;"",SUMIF(INDIRECT("ИсходныеДанные!$"&amp;$K$4&amp;"$2:$"&amp;$K$4&amp;"$50000"),$B1849&amp;"#"&amp;R$6,INDIRECT("ИсходныеДанные!$J$2:$J$50000")),0)</f>
        <v>0</v>
      </c>
      <c r="S1849" s="3">
        <f ca="1">IF($B1849&lt;&gt;"",SUMIF(INDIRECT("ИсходныеДанные!$"&amp;$K$4&amp;"$2:$"&amp;$K$4&amp;"$50000"),$B1849&amp;"#"&amp;S$6,INDIRECT("ИсходныеДанные!$J$2:$J$50000")),0)</f>
        <v>0</v>
      </c>
      <c r="T1849" s="3">
        <f ca="1">IF($B1849&lt;&gt;"",SUMIF(INDIRECT("ИсходныеДанные!$"&amp;$K$4&amp;"$2:$"&amp;$K$4&amp;"$50000"),$B1849&amp;"#"&amp;T$6,INDIRECT("ИсходныеДанные!$J$2:$J$50000")),0)</f>
        <v>0</v>
      </c>
      <c r="U1849" s="3">
        <f ca="1">IF($B1849&lt;&gt;"",SUMIF(INDIRECT("ИсходныеДанные!$"&amp;$K$4&amp;"$2:$"&amp;$K$4&amp;"$50000"),$B1849&amp;"#"&amp;U$6,INDIRECT("ИсходныеДанные!$J$2:$J$50000")),0)</f>
        <v>0</v>
      </c>
      <c r="V1849" s="3">
        <f ca="1">IF($B1849&lt;&gt;"",SUMIF(INDIRECT("ИсходныеДанные!$"&amp;$K$4&amp;"$2:$"&amp;$K$4&amp;"$50000"),$B1849&amp;"#"&amp;V$6,INDIRECT("ИсходныеДанные!$J$2:$J$50000")),0)</f>
        <v>0</v>
      </c>
      <c r="W1849" s="16" t="e">
        <f ca="1">SUM(K1849:V1849)/Пофамильно!$R$1</f>
        <v>#DIV/0!</v>
      </c>
    </row>
    <row r="1850" spans="1:23" x14ac:dyDescent="0.25">
      <c r="A1850" s="10" t="str">
        <f t="shared" ca="1" si="30"/>
        <v>delete</v>
      </c>
      <c r="B1850" s="16" cm="1">
        <f t="array" aca="1" ref="B1850" ca="1">INDIRECT("УникальныеСписки!D"&amp;ROW()-$L$4)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14"/>
      <c r="G1850" s="81" t="str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84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84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84" t="str" cm="1">
        <f t="array" aca="1" ref="J1850" ca="1">_xlfn.XLOOKUP($B1850,INDIRECT(SUBSTITUTE("ИсходныеДанные!$где$2:$где$50000","где",$B$4)),INDIRECT(SUBSTITUTE("ИсходныеДанные!$что$2:$что$50000","что",J$4)),"",0,1)</f>
        <v/>
      </c>
      <c r="K1850" s="3">
        <f ca="1">IF($B1850&lt;&gt;"",SUMIF(INDIRECT("ИсходныеДанные!$"&amp;$K$4&amp;"$2:$"&amp;$K$4&amp;"$50000"),$B1850&amp;"#"&amp;K$6,INDIRECT("ИсходныеДанные!$J$2:$J$50000")),0)</f>
        <v>0</v>
      </c>
      <c r="L1850" s="3">
        <f ca="1">IF($B1850&lt;&gt;"",SUMIF(INDIRECT("ИсходныеДанные!$"&amp;$K$4&amp;"$2:$"&amp;$K$4&amp;"$50000"),$B1850&amp;"#"&amp;L$6,INDIRECT("ИсходныеДанные!$J$2:$J$50000")),0)</f>
        <v>0</v>
      </c>
      <c r="M1850" s="3">
        <f ca="1">IF($B1850&lt;&gt;"",SUMIF(INDIRECT("ИсходныеДанные!$"&amp;$K$4&amp;"$2:$"&amp;$K$4&amp;"$50000"),$B1850&amp;"#"&amp;M$6,INDIRECT("ИсходныеДанные!$J$2:$J$50000")),0)</f>
        <v>0</v>
      </c>
      <c r="N1850" s="3">
        <f ca="1">IF($B1850&lt;&gt;"",SUMIF(INDIRECT("ИсходныеДанные!$"&amp;$K$4&amp;"$2:$"&amp;$K$4&amp;"$50000"),$B1850&amp;"#"&amp;N$6,INDIRECT("ИсходныеДанные!$J$2:$J$50000")),0)</f>
        <v>0</v>
      </c>
      <c r="O1850" s="3">
        <f ca="1">IF($B1850&lt;&gt;"",SUMIF(INDIRECT("ИсходныеДанные!$"&amp;$K$4&amp;"$2:$"&amp;$K$4&amp;"$50000"),$B1850&amp;"#"&amp;O$6,INDIRECT("ИсходныеДанные!$J$2:$J$50000")),0)</f>
        <v>0</v>
      </c>
      <c r="P1850" s="3">
        <f ca="1">IF($B1850&lt;&gt;"",SUMIF(INDIRECT("ИсходныеДанные!$"&amp;$K$4&amp;"$2:$"&amp;$K$4&amp;"$50000"),$B1850&amp;"#"&amp;P$6,INDIRECT("ИсходныеДанные!$J$2:$J$50000")),0)</f>
        <v>0</v>
      </c>
      <c r="Q1850" s="3">
        <f ca="1">IF($B1850&lt;&gt;"",SUMIF(INDIRECT("ИсходныеДанные!$"&amp;$K$4&amp;"$2:$"&amp;$K$4&amp;"$50000"),$B1850&amp;"#"&amp;Q$6,INDIRECT("ИсходныеДанные!$J$2:$J$50000")),0)</f>
        <v>0</v>
      </c>
      <c r="R1850" s="3">
        <f ca="1">IF($B1850&lt;&gt;"",SUMIF(INDIRECT("ИсходныеДанные!$"&amp;$K$4&amp;"$2:$"&amp;$K$4&amp;"$50000"),$B1850&amp;"#"&amp;R$6,INDIRECT("ИсходныеДанные!$J$2:$J$50000")),0)</f>
        <v>0</v>
      </c>
      <c r="S1850" s="3">
        <f ca="1">IF($B1850&lt;&gt;"",SUMIF(INDIRECT("ИсходныеДанные!$"&amp;$K$4&amp;"$2:$"&amp;$K$4&amp;"$50000"),$B1850&amp;"#"&amp;S$6,INDIRECT("ИсходныеДанные!$J$2:$J$50000")),0)</f>
        <v>0</v>
      </c>
      <c r="T1850" s="3">
        <f ca="1">IF($B1850&lt;&gt;"",SUMIF(INDIRECT("ИсходныеДанные!$"&amp;$K$4&amp;"$2:$"&amp;$K$4&amp;"$50000"),$B1850&amp;"#"&amp;T$6,INDIRECT("ИсходныеДанные!$J$2:$J$50000")),0)</f>
        <v>0</v>
      </c>
      <c r="U1850" s="3">
        <f ca="1">IF($B1850&lt;&gt;"",SUMIF(INDIRECT("ИсходныеДанные!$"&amp;$K$4&amp;"$2:$"&amp;$K$4&amp;"$50000"),$B1850&amp;"#"&amp;U$6,INDIRECT("ИсходныеДанные!$J$2:$J$50000")),0)</f>
        <v>0</v>
      </c>
      <c r="V1850" s="3">
        <f ca="1">IF($B1850&lt;&gt;"",SUMIF(INDIRECT("ИсходныеДанные!$"&amp;$K$4&amp;"$2:$"&amp;$K$4&amp;"$50000"),$B1850&amp;"#"&amp;V$6,INDIRECT("ИсходныеДанные!$J$2:$J$50000")),0)</f>
        <v>0</v>
      </c>
      <c r="W1850" s="16" t="e">
        <f ca="1">SUM(K1850:V1850)/Пофамильно!$R$1</f>
        <v>#DIV/0!</v>
      </c>
    </row>
    <row r="1851" spans="1:23" x14ac:dyDescent="0.25">
      <c r="A1851" s="10" t="str">
        <f t="shared" ca="1" si="30"/>
        <v>delete</v>
      </c>
      <c r="B1851" s="16" cm="1">
        <f t="array" aca="1" ref="B1851" ca="1">INDIRECT("УникальныеСписки!D"&amp;ROW()-$L$4)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14"/>
      <c r="G1851" s="81" t="str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84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84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84" t="str" cm="1">
        <f t="array" aca="1" ref="J1851" ca="1">_xlfn.XLOOKUP($B1851,INDIRECT(SUBSTITUTE("ИсходныеДанные!$где$2:$где$50000","где",$B$4)),INDIRECT(SUBSTITUTE("ИсходныеДанные!$что$2:$что$50000","что",J$4)),"",0,1)</f>
        <v/>
      </c>
      <c r="K1851" s="3">
        <f ca="1">IF($B1851&lt;&gt;"",SUMIF(INDIRECT("ИсходныеДанные!$"&amp;$K$4&amp;"$2:$"&amp;$K$4&amp;"$50000"),$B1851&amp;"#"&amp;K$6,INDIRECT("ИсходныеДанные!$J$2:$J$50000")),0)</f>
        <v>0</v>
      </c>
      <c r="L1851" s="3">
        <f ca="1">IF($B1851&lt;&gt;"",SUMIF(INDIRECT("ИсходныеДанные!$"&amp;$K$4&amp;"$2:$"&amp;$K$4&amp;"$50000"),$B1851&amp;"#"&amp;L$6,INDIRECT("ИсходныеДанные!$J$2:$J$50000")),0)</f>
        <v>0</v>
      </c>
      <c r="M1851" s="3">
        <f ca="1">IF($B1851&lt;&gt;"",SUMIF(INDIRECT("ИсходныеДанные!$"&amp;$K$4&amp;"$2:$"&amp;$K$4&amp;"$50000"),$B1851&amp;"#"&amp;M$6,INDIRECT("ИсходныеДанные!$J$2:$J$50000")),0)</f>
        <v>0</v>
      </c>
      <c r="N1851" s="3">
        <f ca="1">IF($B1851&lt;&gt;"",SUMIF(INDIRECT("ИсходныеДанные!$"&amp;$K$4&amp;"$2:$"&amp;$K$4&amp;"$50000"),$B1851&amp;"#"&amp;N$6,INDIRECT("ИсходныеДанные!$J$2:$J$50000")),0)</f>
        <v>0</v>
      </c>
      <c r="O1851" s="3">
        <f ca="1">IF($B1851&lt;&gt;"",SUMIF(INDIRECT("ИсходныеДанные!$"&amp;$K$4&amp;"$2:$"&amp;$K$4&amp;"$50000"),$B1851&amp;"#"&amp;O$6,INDIRECT("ИсходныеДанные!$J$2:$J$50000")),0)</f>
        <v>0</v>
      </c>
      <c r="P1851" s="3">
        <f ca="1">IF($B1851&lt;&gt;"",SUMIF(INDIRECT("ИсходныеДанные!$"&amp;$K$4&amp;"$2:$"&amp;$K$4&amp;"$50000"),$B1851&amp;"#"&amp;P$6,INDIRECT("ИсходныеДанные!$J$2:$J$50000")),0)</f>
        <v>0</v>
      </c>
      <c r="Q1851" s="3">
        <f ca="1">IF($B1851&lt;&gt;"",SUMIF(INDIRECT("ИсходныеДанные!$"&amp;$K$4&amp;"$2:$"&amp;$K$4&amp;"$50000"),$B1851&amp;"#"&amp;Q$6,INDIRECT("ИсходныеДанные!$J$2:$J$50000")),0)</f>
        <v>0</v>
      </c>
      <c r="R1851" s="3">
        <f ca="1">IF($B1851&lt;&gt;"",SUMIF(INDIRECT("ИсходныеДанные!$"&amp;$K$4&amp;"$2:$"&amp;$K$4&amp;"$50000"),$B1851&amp;"#"&amp;R$6,INDIRECT("ИсходныеДанные!$J$2:$J$50000")),0)</f>
        <v>0</v>
      </c>
      <c r="S1851" s="3">
        <f ca="1">IF($B1851&lt;&gt;"",SUMIF(INDIRECT("ИсходныеДанные!$"&amp;$K$4&amp;"$2:$"&amp;$K$4&amp;"$50000"),$B1851&amp;"#"&amp;S$6,INDIRECT("ИсходныеДанные!$J$2:$J$50000")),0)</f>
        <v>0</v>
      </c>
      <c r="T1851" s="3">
        <f ca="1">IF($B1851&lt;&gt;"",SUMIF(INDIRECT("ИсходныеДанные!$"&amp;$K$4&amp;"$2:$"&amp;$K$4&amp;"$50000"),$B1851&amp;"#"&amp;T$6,INDIRECT("ИсходныеДанные!$J$2:$J$50000")),0)</f>
        <v>0</v>
      </c>
      <c r="U1851" s="3">
        <f ca="1">IF($B1851&lt;&gt;"",SUMIF(INDIRECT("ИсходныеДанные!$"&amp;$K$4&amp;"$2:$"&amp;$K$4&amp;"$50000"),$B1851&amp;"#"&amp;U$6,INDIRECT("ИсходныеДанные!$J$2:$J$50000")),0)</f>
        <v>0</v>
      </c>
      <c r="V1851" s="3">
        <f ca="1">IF($B1851&lt;&gt;"",SUMIF(INDIRECT("ИсходныеДанные!$"&amp;$K$4&amp;"$2:$"&amp;$K$4&amp;"$50000"),$B1851&amp;"#"&amp;V$6,INDIRECT("ИсходныеДанные!$J$2:$J$50000")),0)</f>
        <v>0</v>
      </c>
      <c r="W1851" s="16" t="e">
        <f ca="1">SUM(K1851:V1851)/Пофамильно!$R$1</f>
        <v>#DIV/0!</v>
      </c>
    </row>
    <row r="1852" spans="1:23" x14ac:dyDescent="0.25">
      <c r="A1852" s="10" t="str">
        <f t="shared" ca="1" si="30"/>
        <v>delete</v>
      </c>
      <c r="B1852" s="16" cm="1">
        <f t="array" aca="1" ref="B1852" ca="1">INDIRECT("УникальныеСписки!D"&amp;ROW()-$L$4)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14"/>
      <c r="G1852" s="81" t="str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84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84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84" t="str" cm="1">
        <f t="array" aca="1" ref="J1852" ca="1">_xlfn.XLOOKUP($B1852,INDIRECT(SUBSTITUTE("ИсходныеДанные!$где$2:$где$50000","где",$B$4)),INDIRECT(SUBSTITUTE("ИсходныеДанные!$что$2:$что$50000","что",J$4)),"",0,1)</f>
        <v/>
      </c>
      <c r="K1852" s="3">
        <f ca="1">IF($B1852&lt;&gt;"",SUMIF(INDIRECT("ИсходныеДанные!$"&amp;$K$4&amp;"$2:$"&amp;$K$4&amp;"$50000"),$B1852&amp;"#"&amp;K$6,INDIRECT("ИсходныеДанные!$J$2:$J$50000")),0)</f>
        <v>0</v>
      </c>
      <c r="L1852" s="3">
        <f ca="1">IF($B1852&lt;&gt;"",SUMIF(INDIRECT("ИсходныеДанные!$"&amp;$K$4&amp;"$2:$"&amp;$K$4&amp;"$50000"),$B1852&amp;"#"&amp;L$6,INDIRECT("ИсходныеДанные!$J$2:$J$50000")),0)</f>
        <v>0</v>
      </c>
      <c r="M1852" s="3">
        <f ca="1">IF($B1852&lt;&gt;"",SUMIF(INDIRECT("ИсходныеДанные!$"&amp;$K$4&amp;"$2:$"&amp;$K$4&amp;"$50000"),$B1852&amp;"#"&amp;M$6,INDIRECT("ИсходныеДанные!$J$2:$J$50000")),0)</f>
        <v>0</v>
      </c>
      <c r="N1852" s="3">
        <f ca="1">IF($B1852&lt;&gt;"",SUMIF(INDIRECT("ИсходныеДанные!$"&amp;$K$4&amp;"$2:$"&amp;$K$4&amp;"$50000"),$B1852&amp;"#"&amp;N$6,INDIRECT("ИсходныеДанные!$J$2:$J$50000")),0)</f>
        <v>0</v>
      </c>
      <c r="O1852" s="3">
        <f ca="1">IF($B1852&lt;&gt;"",SUMIF(INDIRECT("ИсходныеДанные!$"&amp;$K$4&amp;"$2:$"&amp;$K$4&amp;"$50000"),$B1852&amp;"#"&amp;O$6,INDIRECT("ИсходныеДанные!$J$2:$J$50000")),0)</f>
        <v>0</v>
      </c>
      <c r="P1852" s="3">
        <f ca="1">IF($B1852&lt;&gt;"",SUMIF(INDIRECT("ИсходныеДанные!$"&amp;$K$4&amp;"$2:$"&amp;$K$4&amp;"$50000"),$B1852&amp;"#"&amp;P$6,INDIRECT("ИсходныеДанные!$J$2:$J$50000")),0)</f>
        <v>0</v>
      </c>
      <c r="Q1852" s="3">
        <f ca="1">IF($B1852&lt;&gt;"",SUMIF(INDIRECT("ИсходныеДанные!$"&amp;$K$4&amp;"$2:$"&amp;$K$4&amp;"$50000"),$B1852&amp;"#"&amp;Q$6,INDIRECT("ИсходныеДанные!$J$2:$J$50000")),0)</f>
        <v>0</v>
      </c>
      <c r="R1852" s="3">
        <f ca="1">IF($B1852&lt;&gt;"",SUMIF(INDIRECT("ИсходныеДанные!$"&amp;$K$4&amp;"$2:$"&amp;$K$4&amp;"$50000"),$B1852&amp;"#"&amp;R$6,INDIRECT("ИсходныеДанные!$J$2:$J$50000")),0)</f>
        <v>0</v>
      </c>
      <c r="S1852" s="3">
        <f ca="1">IF($B1852&lt;&gt;"",SUMIF(INDIRECT("ИсходныеДанные!$"&amp;$K$4&amp;"$2:$"&amp;$K$4&amp;"$50000"),$B1852&amp;"#"&amp;S$6,INDIRECT("ИсходныеДанные!$J$2:$J$50000")),0)</f>
        <v>0</v>
      </c>
      <c r="T1852" s="3">
        <f ca="1">IF($B1852&lt;&gt;"",SUMIF(INDIRECT("ИсходныеДанные!$"&amp;$K$4&amp;"$2:$"&amp;$K$4&amp;"$50000"),$B1852&amp;"#"&amp;T$6,INDIRECT("ИсходныеДанные!$J$2:$J$50000")),0)</f>
        <v>0</v>
      </c>
      <c r="U1852" s="3">
        <f ca="1">IF($B1852&lt;&gt;"",SUMIF(INDIRECT("ИсходныеДанные!$"&amp;$K$4&amp;"$2:$"&amp;$K$4&amp;"$50000"),$B1852&amp;"#"&amp;U$6,INDIRECT("ИсходныеДанные!$J$2:$J$50000")),0)</f>
        <v>0</v>
      </c>
      <c r="V1852" s="3">
        <f ca="1">IF($B1852&lt;&gt;"",SUMIF(INDIRECT("ИсходныеДанные!$"&amp;$K$4&amp;"$2:$"&amp;$K$4&amp;"$50000"),$B1852&amp;"#"&amp;V$6,INDIRECT("ИсходныеДанные!$J$2:$J$50000")),0)</f>
        <v>0</v>
      </c>
      <c r="W1852" s="16" t="e">
        <f ca="1">SUM(K1852:V1852)/Пофамильно!$R$1</f>
        <v>#DIV/0!</v>
      </c>
    </row>
    <row r="1853" spans="1:23" x14ac:dyDescent="0.25">
      <c r="A1853" s="10" t="str">
        <f t="shared" ca="1" si="30"/>
        <v>delete</v>
      </c>
      <c r="B1853" s="16" cm="1">
        <f t="array" aca="1" ref="B1853" ca="1">INDIRECT("УникальныеСписки!D"&amp;ROW()-$L$4)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14"/>
      <c r="G1853" s="81" t="str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84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84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84" t="str" cm="1">
        <f t="array" aca="1" ref="J1853" ca="1">_xlfn.XLOOKUP($B1853,INDIRECT(SUBSTITUTE("ИсходныеДанные!$где$2:$где$50000","где",$B$4)),INDIRECT(SUBSTITUTE("ИсходныеДанные!$что$2:$что$50000","что",J$4)),"",0,1)</f>
        <v/>
      </c>
      <c r="K1853" s="3">
        <f ca="1">IF($B1853&lt;&gt;"",SUMIF(INDIRECT("ИсходныеДанные!$"&amp;$K$4&amp;"$2:$"&amp;$K$4&amp;"$50000"),$B1853&amp;"#"&amp;K$6,INDIRECT("ИсходныеДанные!$J$2:$J$50000")),0)</f>
        <v>0</v>
      </c>
      <c r="L1853" s="3">
        <f ca="1">IF($B1853&lt;&gt;"",SUMIF(INDIRECT("ИсходныеДанные!$"&amp;$K$4&amp;"$2:$"&amp;$K$4&amp;"$50000"),$B1853&amp;"#"&amp;L$6,INDIRECT("ИсходныеДанные!$J$2:$J$50000")),0)</f>
        <v>0</v>
      </c>
      <c r="M1853" s="3">
        <f ca="1">IF($B1853&lt;&gt;"",SUMIF(INDIRECT("ИсходныеДанные!$"&amp;$K$4&amp;"$2:$"&amp;$K$4&amp;"$50000"),$B1853&amp;"#"&amp;M$6,INDIRECT("ИсходныеДанные!$J$2:$J$50000")),0)</f>
        <v>0</v>
      </c>
      <c r="N1853" s="3">
        <f ca="1">IF($B1853&lt;&gt;"",SUMIF(INDIRECT("ИсходныеДанные!$"&amp;$K$4&amp;"$2:$"&amp;$K$4&amp;"$50000"),$B1853&amp;"#"&amp;N$6,INDIRECT("ИсходныеДанные!$J$2:$J$50000")),0)</f>
        <v>0</v>
      </c>
      <c r="O1853" s="3">
        <f ca="1">IF($B1853&lt;&gt;"",SUMIF(INDIRECT("ИсходныеДанные!$"&amp;$K$4&amp;"$2:$"&amp;$K$4&amp;"$50000"),$B1853&amp;"#"&amp;O$6,INDIRECT("ИсходныеДанные!$J$2:$J$50000")),0)</f>
        <v>0</v>
      </c>
      <c r="P1853" s="3">
        <f ca="1">IF($B1853&lt;&gt;"",SUMIF(INDIRECT("ИсходныеДанные!$"&amp;$K$4&amp;"$2:$"&amp;$K$4&amp;"$50000"),$B1853&amp;"#"&amp;P$6,INDIRECT("ИсходныеДанные!$J$2:$J$50000")),0)</f>
        <v>0</v>
      </c>
      <c r="Q1853" s="3">
        <f ca="1">IF($B1853&lt;&gt;"",SUMIF(INDIRECT("ИсходныеДанные!$"&amp;$K$4&amp;"$2:$"&amp;$K$4&amp;"$50000"),$B1853&amp;"#"&amp;Q$6,INDIRECT("ИсходныеДанные!$J$2:$J$50000")),0)</f>
        <v>0</v>
      </c>
      <c r="R1853" s="3">
        <f ca="1">IF($B1853&lt;&gt;"",SUMIF(INDIRECT("ИсходныеДанные!$"&amp;$K$4&amp;"$2:$"&amp;$K$4&amp;"$50000"),$B1853&amp;"#"&amp;R$6,INDIRECT("ИсходныеДанные!$J$2:$J$50000")),0)</f>
        <v>0</v>
      </c>
      <c r="S1853" s="3">
        <f ca="1">IF($B1853&lt;&gt;"",SUMIF(INDIRECT("ИсходныеДанные!$"&amp;$K$4&amp;"$2:$"&amp;$K$4&amp;"$50000"),$B1853&amp;"#"&amp;S$6,INDIRECT("ИсходныеДанные!$J$2:$J$50000")),0)</f>
        <v>0</v>
      </c>
      <c r="T1853" s="3">
        <f ca="1">IF($B1853&lt;&gt;"",SUMIF(INDIRECT("ИсходныеДанные!$"&amp;$K$4&amp;"$2:$"&amp;$K$4&amp;"$50000"),$B1853&amp;"#"&amp;T$6,INDIRECT("ИсходныеДанные!$J$2:$J$50000")),0)</f>
        <v>0</v>
      </c>
      <c r="U1853" s="3">
        <f ca="1">IF($B1853&lt;&gt;"",SUMIF(INDIRECT("ИсходныеДанные!$"&amp;$K$4&amp;"$2:$"&amp;$K$4&amp;"$50000"),$B1853&amp;"#"&amp;U$6,INDIRECT("ИсходныеДанные!$J$2:$J$50000")),0)</f>
        <v>0</v>
      </c>
      <c r="V1853" s="3">
        <f ca="1">IF($B1853&lt;&gt;"",SUMIF(INDIRECT("ИсходныеДанные!$"&amp;$K$4&amp;"$2:$"&amp;$K$4&amp;"$50000"),$B1853&amp;"#"&amp;V$6,INDIRECT("ИсходныеДанные!$J$2:$J$50000")),0)</f>
        <v>0</v>
      </c>
      <c r="W1853" s="16" t="e">
        <f ca="1">SUM(K1853:V1853)/Пофамильно!$R$1</f>
        <v>#DIV/0!</v>
      </c>
    </row>
    <row r="1854" spans="1:23" x14ac:dyDescent="0.25">
      <c r="A1854" s="10" t="str">
        <f t="shared" ca="1" si="30"/>
        <v>delete</v>
      </c>
      <c r="B1854" s="16" cm="1">
        <f t="array" aca="1" ref="B1854" ca="1">INDIRECT("УникальныеСписки!D"&amp;ROW()-$L$4)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14"/>
      <c r="G1854" s="81" t="str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84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84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84" t="str" cm="1">
        <f t="array" aca="1" ref="J1854" ca="1">_xlfn.XLOOKUP($B1854,INDIRECT(SUBSTITUTE("ИсходныеДанные!$где$2:$где$50000","где",$B$4)),INDIRECT(SUBSTITUTE("ИсходныеДанные!$что$2:$что$50000","что",J$4)),"",0,1)</f>
        <v/>
      </c>
      <c r="K1854" s="3">
        <f ca="1">IF($B1854&lt;&gt;"",SUMIF(INDIRECT("ИсходныеДанные!$"&amp;$K$4&amp;"$2:$"&amp;$K$4&amp;"$50000"),$B1854&amp;"#"&amp;K$6,INDIRECT("ИсходныеДанные!$J$2:$J$50000")),0)</f>
        <v>0</v>
      </c>
      <c r="L1854" s="3">
        <f ca="1">IF($B1854&lt;&gt;"",SUMIF(INDIRECT("ИсходныеДанные!$"&amp;$K$4&amp;"$2:$"&amp;$K$4&amp;"$50000"),$B1854&amp;"#"&amp;L$6,INDIRECT("ИсходныеДанные!$J$2:$J$50000")),0)</f>
        <v>0</v>
      </c>
      <c r="M1854" s="3">
        <f ca="1">IF($B1854&lt;&gt;"",SUMIF(INDIRECT("ИсходныеДанные!$"&amp;$K$4&amp;"$2:$"&amp;$K$4&amp;"$50000"),$B1854&amp;"#"&amp;M$6,INDIRECT("ИсходныеДанные!$J$2:$J$50000")),0)</f>
        <v>0</v>
      </c>
      <c r="N1854" s="3">
        <f ca="1">IF($B1854&lt;&gt;"",SUMIF(INDIRECT("ИсходныеДанные!$"&amp;$K$4&amp;"$2:$"&amp;$K$4&amp;"$50000"),$B1854&amp;"#"&amp;N$6,INDIRECT("ИсходныеДанные!$J$2:$J$50000")),0)</f>
        <v>0</v>
      </c>
      <c r="O1854" s="3">
        <f ca="1">IF($B1854&lt;&gt;"",SUMIF(INDIRECT("ИсходныеДанные!$"&amp;$K$4&amp;"$2:$"&amp;$K$4&amp;"$50000"),$B1854&amp;"#"&amp;O$6,INDIRECT("ИсходныеДанные!$J$2:$J$50000")),0)</f>
        <v>0</v>
      </c>
      <c r="P1854" s="3">
        <f ca="1">IF($B1854&lt;&gt;"",SUMIF(INDIRECT("ИсходныеДанные!$"&amp;$K$4&amp;"$2:$"&amp;$K$4&amp;"$50000"),$B1854&amp;"#"&amp;P$6,INDIRECT("ИсходныеДанные!$J$2:$J$50000")),0)</f>
        <v>0</v>
      </c>
      <c r="Q1854" s="3">
        <f ca="1">IF($B1854&lt;&gt;"",SUMIF(INDIRECT("ИсходныеДанные!$"&amp;$K$4&amp;"$2:$"&amp;$K$4&amp;"$50000"),$B1854&amp;"#"&amp;Q$6,INDIRECT("ИсходныеДанные!$J$2:$J$50000")),0)</f>
        <v>0</v>
      </c>
      <c r="R1854" s="3">
        <f ca="1">IF($B1854&lt;&gt;"",SUMIF(INDIRECT("ИсходныеДанные!$"&amp;$K$4&amp;"$2:$"&amp;$K$4&amp;"$50000"),$B1854&amp;"#"&amp;R$6,INDIRECT("ИсходныеДанные!$J$2:$J$50000")),0)</f>
        <v>0</v>
      </c>
      <c r="S1854" s="3">
        <f ca="1">IF($B1854&lt;&gt;"",SUMIF(INDIRECT("ИсходныеДанные!$"&amp;$K$4&amp;"$2:$"&amp;$K$4&amp;"$50000"),$B1854&amp;"#"&amp;S$6,INDIRECT("ИсходныеДанные!$J$2:$J$50000")),0)</f>
        <v>0</v>
      </c>
      <c r="T1854" s="3">
        <f ca="1">IF($B1854&lt;&gt;"",SUMIF(INDIRECT("ИсходныеДанные!$"&amp;$K$4&amp;"$2:$"&amp;$K$4&amp;"$50000"),$B1854&amp;"#"&amp;T$6,INDIRECT("ИсходныеДанные!$J$2:$J$50000")),0)</f>
        <v>0</v>
      </c>
      <c r="U1854" s="3">
        <f ca="1">IF($B1854&lt;&gt;"",SUMIF(INDIRECT("ИсходныеДанные!$"&amp;$K$4&amp;"$2:$"&amp;$K$4&amp;"$50000"),$B1854&amp;"#"&amp;U$6,INDIRECT("ИсходныеДанные!$J$2:$J$50000")),0)</f>
        <v>0</v>
      </c>
      <c r="V1854" s="3">
        <f ca="1">IF($B1854&lt;&gt;"",SUMIF(INDIRECT("ИсходныеДанные!$"&amp;$K$4&amp;"$2:$"&amp;$K$4&amp;"$50000"),$B1854&amp;"#"&amp;V$6,INDIRECT("ИсходныеДанные!$J$2:$J$50000")),0)</f>
        <v>0</v>
      </c>
      <c r="W1854" s="16" t="e">
        <f ca="1">SUM(K1854:V1854)/Пофамильно!$R$1</f>
        <v>#DIV/0!</v>
      </c>
    </row>
    <row r="1855" spans="1:23" x14ac:dyDescent="0.25">
      <c r="A1855" s="10" t="str">
        <f t="shared" ca="1" si="30"/>
        <v>delete</v>
      </c>
      <c r="B1855" s="16" cm="1">
        <f t="array" aca="1" ref="B1855" ca="1">INDIRECT("УникальныеСписки!D"&amp;ROW()-$L$4)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14"/>
      <c r="G1855" s="81" t="str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84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84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84" t="str" cm="1">
        <f t="array" aca="1" ref="J1855" ca="1">_xlfn.XLOOKUP($B1855,INDIRECT(SUBSTITUTE("ИсходныеДанные!$где$2:$где$50000","где",$B$4)),INDIRECT(SUBSTITUTE("ИсходныеДанные!$что$2:$что$50000","что",J$4)),"",0,1)</f>
        <v/>
      </c>
      <c r="K1855" s="3">
        <f ca="1">IF($B1855&lt;&gt;"",SUMIF(INDIRECT("ИсходныеДанные!$"&amp;$K$4&amp;"$2:$"&amp;$K$4&amp;"$50000"),$B1855&amp;"#"&amp;K$6,INDIRECT("ИсходныеДанные!$J$2:$J$50000")),0)</f>
        <v>0</v>
      </c>
      <c r="L1855" s="3">
        <f ca="1">IF($B1855&lt;&gt;"",SUMIF(INDIRECT("ИсходныеДанные!$"&amp;$K$4&amp;"$2:$"&amp;$K$4&amp;"$50000"),$B1855&amp;"#"&amp;L$6,INDIRECT("ИсходныеДанные!$J$2:$J$50000")),0)</f>
        <v>0</v>
      </c>
      <c r="M1855" s="3">
        <f ca="1">IF($B1855&lt;&gt;"",SUMIF(INDIRECT("ИсходныеДанные!$"&amp;$K$4&amp;"$2:$"&amp;$K$4&amp;"$50000"),$B1855&amp;"#"&amp;M$6,INDIRECT("ИсходныеДанные!$J$2:$J$50000")),0)</f>
        <v>0</v>
      </c>
      <c r="N1855" s="3">
        <f ca="1">IF($B1855&lt;&gt;"",SUMIF(INDIRECT("ИсходныеДанные!$"&amp;$K$4&amp;"$2:$"&amp;$K$4&amp;"$50000"),$B1855&amp;"#"&amp;N$6,INDIRECT("ИсходныеДанные!$J$2:$J$50000")),0)</f>
        <v>0</v>
      </c>
      <c r="O1855" s="3">
        <f ca="1">IF($B1855&lt;&gt;"",SUMIF(INDIRECT("ИсходныеДанные!$"&amp;$K$4&amp;"$2:$"&amp;$K$4&amp;"$50000"),$B1855&amp;"#"&amp;O$6,INDIRECT("ИсходныеДанные!$J$2:$J$50000")),0)</f>
        <v>0</v>
      </c>
      <c r="P1855" s="3">
        <f ca="1">IF($B1855&lt;&gt;"",SUMIF(INDIRECT("ИсходныеДанные!$"&amp;$K$4&amp;"$2:$"&amp;$K$4&amp;"$50000"),$B1855&amp;"#"&amp;P$6,INDIRECT("ИсходныеДанные!$J$2:$J$50000")),0)</f>
        <v>0</v>
      </c>
      <c r="Q1855" s="3">
        <f ca="1">IF($B1855&lt;&gt;"",SUMIF(INDIRECT("ИсходныеДанные!$"&amp;$K$4&amp;"$2:$"&amp;$K$4&amp;"$50000"),$B1855&amp;"#"&amp;Q$6,INDIRECT("ИсходныеДанные!$J$2:$J$50000")),0)</f>
        <v>0</v>
      </c>
      <c r="R1855" s="3">
        <f ca="1">IF($B1855&lt;&gt;"",SUMIF(INDIRECT("ИсходныеДанные!$"&amp;$K$4&amp;"$2:$"&amp;$K$4&amp;"$50000"),$B1855&amp;"#"&amp;R$6,INDIRECT("ИсходныеДанные!$J$2:$J$50000")),0)</f>
        <v>0</v>
      </c>
      <c r="S1855" s="3">
        <f ca="1">IF($B1855&lt;&gt;"",SUMIF(INDIRECT("ИсходныеДанные!$"&amp;$K$4&amp;"$2:$"&amp;$K$4&amp;"$50000"),$B1855&amp;"#"&amp;S$6,INDIRECT("ИсходныеДанные!$J$2:$J$50000")),0)</f>
        <v>0</v>
      </c>
      <c r="T1855" s="3">
        <f ca="1">IF($B1855&lt;&gt;"",SUMIF(INDIRECT("ИсходныеДанные!$"&amp;$K$4&amp;"$2:$"&amp;$K$4&amp;"$50000"),$B1855&amp;"#"&amp;T$6,INDIRECT("ИсходныеДанные!$J$2:$J$50000")),0)</f>
        <v>0</v>
      </c>
      <c r="U1855" s="3">
        <f ca="1">IF($B1855&lt;&gt;"",SUMIF(INDIRECT("ИсходныеДанные!$"&amp;$K$4&amp;"$2:$"&amp;$K$4&amp;"$50000"),$B1855&amp;"#"&amp;U$6,INDIRECT("ИсходныеДанные!$J$2:$J$50000")),0)</f>
        <v>0</v>
      </c>
      <c r="V1855" s="3">
        <f ca="1">IF($B1855&lt;&gt;"",SUMIF(INDIRECT("ИсходныеДанные!$"&amp;$K$4&amp;"$2:$"&amp;$K$4&amp;"$50000"),$B1855&amp;"#"&amp;V$6,INDIRECT("ИсходныеДанные!$J$2:$J$50000")),0)</f>
        <v>0</v>
      </c>
      <c r="W1855" s="16" t="e">
        <f ca="1">SUM(K1855:V1855)/Пофамильно!$R$1</f>
        <v>#DIV/0!</v>
      </c>
    </row>
    <row r="1856" spans="1:23" x14ac:dyDescent="0.25">
      <c r="A1856" s="10" t="str">
        <f t="shared" ca="1" si="30"/>
        <v>delete</v>
      </c>
      <c r="B1856" s="16" cm="1">
        <f t="array" aca="1" ref="B1856" ca="1">INDIRECT("УникальныеСписки!D"&amp;ROW()-$L$4)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14"/>
      <c r="G1856" s="81" t="str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84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84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84" t="str" cm="1">
        <f t="array" aca="1" ref="J1856" ca="1">_xlfn.XLOOKUP($B1856,INDIRECT(SUBSTITUTE("ИсходныеДанные!$где$2:$где$50000","где",$B$4)),INDIRECT(SUBSTITUTE("ИсходныеДанные!$что$2:$что$50000","что",J$4)),"",0,1)</f>
        <v/>
      </c>
      <c r="K1856" s="3">
        <f ca="1">IF($B1856&lt;&gt;"",SUMIF(INDIRECT("ИсходныеДанные!$"&amp;$K$4&amp;"$2:$"&amp;$K$4&amp;"$50000"),$B1856&amp;"#"&amp;K$6,INDIRECT("ИсходныеДанные!$J$2:$J$50000")),0)</f>
        <v>0</v>
      </c>
      <c r="L1856" s="3">
        <f ca="1">IF($B1856&lt;&gt;"",SUMIF(INDIRECT("ИсходныеДанные!$"&amp;$K$4&amp;"$2:$"&amp;$K$4&amp;"$50000"),$B1856&amp;"#"&amp;L$6,INDIRECT("ИсходныеДанные!$J$2:$J$50000")),0)</f>
        <v>0</v>
      </c>
      <c r="M1856" s="3">
        <f ca="1">IF($B1856&lt;&gt;"",SUMIF(INDIRECT("ИсходныеДанные!$"&amp;$K$4&amp;"$2:$"&amp;$K$4&amp;"$50000"),$B1856&amp;"#"&amp;M$6,INDIRECT("ИсходныеДанные!$J$2:$J$50000")),0)</f>
        <v>0</v>
      </c>
      <c r="N1856" s="3">
        <f ca="1">IF($B1856&lt;&gt;"",SUMIF(INDIRECT("ИсходныеДанные!$"&amp;$K$4&amp;"$2:$"&amp;$K$4&amp;"$50000"),$B1856&amp;"#"&amp;N$6,INDIRECT("ИсходныеДанные!$J$2:$J$50000")),0)</f>
        <v>0</v>
      </c>
      <c r="O1856" s="3">
        <f ca="1">IF($B1856&lt;&gt;"",SUMIF(INDIRECT("ИсходныеДанные!$"&amp;$K$4&amp;"$2:$"&amp;$K$4&amp;"$50000"),$B1856&amp;"#"&amp;O$6,INDIRECT("ИсходныеДанные!$J$2:$J$50000")),0)</f>
        <v>0</v>
      </c>
      <c r="P1856" s="3">
        <f ca="1">IF($B1856&lt;&gt;"",SUMIF(INDIRECT("ИсходныеДанные!$"&amp;$K$4&amp;"$2:$"&amp;$K$4&amp;"$50000"),$B1856&amp;"#"&amp;P$6,INDIRECT("ИсходныеДанные!$J$2:$J$50000")),0)</f>
        <v>0</v>
      </c>
      <c r="Q1856" s="3">
        <f ca="1">IF($B1856&lt;&gt;"",SUMIF(INDIRECT("ИсходныеДанные!$"&amp;$K$4&amp;"$2:$"&amp;$K$4&amp;"$50000"),$B1856&amp;"#"&amp;Q$6,INDIRECT("ИсходныеДанные!$J$2:$J$50000")),0)</f>
        <v>0</v>
      </c>
      <c r="R1856" s="3">
        <f ca="1">IF($B1856&lt;&gt;"",SUMIF(INDIRECT("ИсходныеДанные!$"&amp;$K$4&amp;"$2:$"&amp;$K$4&amp;"$50000"),$B1856&amp;"#"&amp;R$6,INDIRECT("ИсходныеДанные!$J$2:$J$50000")),0)</f>
        <v>0</v>
      </c>
      <c r="S1856" s="3">
        <f ca="1">IF($B1856&lt;&gt;"",SUMIF(INDIRECT("ИсходныеДанные!$"&amp;$K$4&amp;"$2:$"&amp;$K$4&amp;"$50000"),$B1856&amp;"#"&amp;S$6,INDIRECT("ИсходныеДанные!$J$2:$J$50000")),0)</f>
        <v>0</v>
      </c>
      <c r="T1856" s="3">
        <f ca="1">IF($B1856&lt;&gt;"",SUMIF(INDIRECT("ИсходныеДанные!$"&amp;$K$4&amp;"$2:$"&amp;$K$4&amp;"$50000"),$B1856&amp;"#"&amp;T$6,INDIRECT("ИсходныеДанные!$J$2:$J$50000")),0)</f>
        <v>0</v>
      </c>
      <c r="U1856" s="3">
        <f ca="1">IF($B1856&lt;&gt;"",SUMIF(INDIRECT("ИсходныеДанные!$"&amp;$K$4&amp;"$2:$"&amp;$K$4&amp;"$50000"),$B1856&amp;"#"&amp;U$6,INDIRECT("ИсходныеДанные!$J$2:$J$50000")),0)</f>
        <v>0</v>
      </c>
      <c r="V1856" s="3">
        <f ca="1">IF($B1856&lt;&gt;"",SUMIF(INDIRECT("ИсходныеДанные!$"&amp;$K$4&amp;"$2:$"&amp;$K$4&amp;"$50000"),$B1856&amp;"#"&amp;V$6,INDIRECT("ИсходныеДанные!$J$2:$J$50000")),0)</f>
        <v>0</v>
      </c>
      <c r="W1856" s="16" t="e">
        <f ca="1">SUM(K1856:V1856)/Пофамильно!$R$1</f>
        <v>#DIV/0!</v>
      </c>
    </row>
    <row r="1857" spans="1:23" x14ac:dyDescent="0.25">
      <c r="A1857" s="10" t="str">
        <f t="shared" ca="1" si="30"/>
        <v>delete</v>
      </c>
      <c r="B1857" s="16" cm="1">
        <f t="array" aca="1" ref="B1857" ca="1">INDIRECT("УникальныеСписки!D"&amp;ROW()-$L$4)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14"/>
      <c r="G1857" s="81" t="str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84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84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84" t="str" cm="1">
        <f t="array" aca="1" ref="J1857" ca="1">_xlfn.XLOOKUP($B1857,INDIRECT(SUBSTITUTE("ИсходныеДанные!$где$2:$где$50000","где",$B$4)),INDIRECT(SUBSTITUTE("ИсходныеДанные!$что$2:$что$50000","что",J$4)),"",0,1)</f>
        <v/>
      </c>
      <c r="K1857" s="3">
        <f ca="1">IF($B1857&lt;&gt;"",SUMIF(INDIRECT("ИсходныеДанные!$"&amp;$K$4&amp;"$2:$"&amp;$K$4&amp;"$50000"),$B1857&amp;"#"&amp;K$6,INDIRECT("ИсходныеДанные!$J$2:$J$50000")),0)</f>
        <v>0</v>
      </c>
      <c r="L1857" s="3">
        <f ca="1">IF($B1857&lt;&gt;"",SUMIF(INDIRECT("ИсходныеДанные!$"&amp;$K$4&amp;"$2:$"&amp;$K$4&amp;"$50000"),$B1857&amp;"#"&amp;L$6,INDIRECT("ИсходныеДанные!$J$2:$J$50000")),0)</f>
        <v>0</v>
      </c>
      <c r="M1857" s="3">
        <f ca="1">IF($B1857&lt;&gt;"",SUMIF(INDIRECT("ИсходныеДанные!$"&amp;$K$4&amp;"$2:$"&amp;$K$4&amp;"$50000"),$B1857&amp;"#"&amp;M$6,INDIRECT("ИсходныеДанные!$J$2:$J$50000")),0)</f>
        <v>0</v>
      </c>
      <c r="N1857" s="3">
        <f ca="1">IF($B1857&lt;&gt;"",SUMIF(INDIRECT("ИсходныеДанные!$"&amp;$K$4&amp;"$2:$"&amp;$K$4&amp;"$50000"),$B1857&amp;"#"&amp;N$6,INDIRECT("ИсходныеДанные!$J$2:$J$50000")),0)</f>
        <v>0</v>
      </c>
      <c r="O1857" s="3">
        <f ca="1">IF($B1857&lt;&gt;"",SUMIF(INDIRECT("ИсходныеДанные!$"&amp;$K$4&amp;"$2:$"&amp;$K$4&amp;"$50000"),$B1857&amp;"#"&amp;O$6,INDIRECT("ИсходныеДанные!$J$2:$J$50000")),0)</f>
        <v>0</v>
      </c>
      <c r="P1857" s="3">
        <f ca="1">IF($B1857&lt;&gt;"",SUMIF(INDIRECT("ИсходныеДанные!$"&amp;$K$4&amp;"$2:$"&amp;$K$4&amp;"$50000"),$B1857&amp;"#"&amp;P$6,INDIRECT("ИсходныеДанные!$J$2:$J$50000")),0)</f>
        <v>0</v>
      </c>
      <c r="Q1857" s="3">
        <f ca="1">IF($B1857&lt;&gt;"",SUMIF(INDIRECT("ИсходныеДанные!$"&amp;$K$4&amp;"$2:$"&amp;$K$4&amp;"$50000"),$B1857&amp;"#"&amp;Q$6,INDIRECT("ИсходныеДанные!$J$2:$J$50000")),0)</f>
        <v>0</v>
      </c>
      <c r="R1857" s="3">
        <f ca="1">IF($B1857&lt;&gt;"",SUMIF(INDIRECT("ИсходныеДанные!$"&amp;$K$4&amp;"$2:$"&amp;$K$4&amp;"$50000"),$B1857&amp;"#"&amp;R$6,INDIRECT("ИсходныеДанные!$J$2:$J$50000")),0)</f>
        <v>0</v>
      </c>
      <c r="S1857" s="3">
        <f ca="1">IF($B1857&lt;&gt;"",SUMIF(INDIRECT("ИсходныеДанные!$"&amp;$K$4&amp;"$2:$"&amp;$K$4&amp;"$50000"),$B1857&amp;"#"&amp;S$6,INDIRECT("ИсходныеДанные!$J$2:$J$50000")),0)</f>
        <v>0</v>
      </c>
      <c r="T1857" s="3">
        <f ca="1">IF($B1857&lt;&gt;"",SUMIF(INDIRECT("ИсходныеДанные!$"&amp;$K$4&amp;"$2:$"&amp;$K$4&amp;"$50000"),$B1857&amp;"#"&amp;T$6,INDIRECT("ИсходныеДанные!$J$2:$J$50000")),0)</f>
        <v>0</v>
      </c>
      <c r="U1857" s="3">
        <f ca="1">IF($B1857&lt;&gt;"",SUMIF(INDIRECT("ИсходныеДанные!$"&amp;$K$4&amp;"$2:$"&amp;$K$4&amp;"$50000"),$B1857&amp;"#"&amp;U$6,INDIRECT("ИсходныеДанные!$J$2:$J$50000")),0)</f>
        <v>0</v>
      </c>
      <c r="V1857" s="3">
        <f ca="1">IF($B1857&lt;&gt;"",SUMIF(INDIRECT("ИсходныеДанные!$"&amp;$K$4&amp;"$2:$"&amp;$K$4&amp;"$50000"),$B1857&amp;"#"&amp;V$6,INDIRECT("ИсходныеДанные!$J$2:$J$50000")),0)</f>
        <v>0</v>
      </c>
      <c r="W1857" s="16" t="e">
        <f ca="1">SUM(K1857:V1857)/Пофамильно!$R$1</f>
        <v>#DIV/0!</v>
      </c>
    </row>
    <row r="1858" spans="1:23" x14ac:dyDescent="0.25">
      <c r="A1858" s="10" t="str">
        <f t="shared" ca="1" si="30"/>
        <v>delete</v>
      </c>
      <c r="B1858" s="16" cm="1">
        <f t="array" aca="1" ref="B1858" ca="1">INDIRECT("УникальныеСписки!D"&amp;ROW()-$L$4)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14"/>
      <c r="G1858" s="81" t="str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84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84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84" t="str" cm="1">
        <f t="array" aca="1" ref="J1858" ca="1">_xlfn.XLOOKUP($B1858,INDIRECT(SUBSTITUTE("ИсходныеДанные!$где$2:$где$50000","где",$B$4)),INDIRECT(SUBSTITUTE("ИсходныеДанные!$что$2:$что$50000","что",J$4)),"",0,1)</f>
        <v/>
      </c>
      <c r="K1858" s="3">
        <f ca="1">IF($B1858&lt;&gt;"",SUMIF(INDIRECT("ИсходныеДанные!$"&amp;$K$4&amp;"$2:$"&amp;$K$4&amp;"$50000"),$B1858&amp;"#"&amp;K$6,INDIRECT("ИсходныеДанные!$J$2:$J$50000")),0)</f>
        <v>0</v>
      </c>
      <c r="L1858" s="3">
        <f ca="1">IF($B1858&lt;&gt;"",SUMIF(INDIRECT("ИсходныеДанные!$"&amp;$K$4&amp;"$2:$"&amp;$K$4&amp;"$50000"),$B1858&amp;"#"&amp;L$6,INDIRECT("ИсходныеДанные!$J$2:$J$50000")),0)</f>
        <v>0</v>
      </c>
      <c r="M1858" s="3">
        <f ca="1">IF($B1858&lt;&gt;"",SUMIF(INDIRECT("ИсходныеДанные!$"&amp;$K$4&amp;"$2:$"&amp;$K$4&amp;"$50000"),$B1858&amp;"#"&amp;M$6,INDIRECT("ИсходныеДанные!$J$2:$J$50000")),0)</f>
        <v>0</v>
      </c>
      <c r="N1858" s="3">
        <f ca="1">IF($B1858&lt;&gt;"",SUMIF(INDIRECT("ИсходныеДанные!$"&amp;$K$4&amp;"$2:$"&amp;$K$4&amp;"$50000"),$B1858&amp;"#"&amp;N$6,INDIRECT("ИсходныеДанные!$J$2:$J$50000")),0)</f>
        <v>0</v>
      </c>
      <c r="O1858" s="3">
        <f ca="1">IF($B1858&lt;&gt;"",SUMIF(INDIRECT("ИсходныеДанные!$"&amp;$K$4&amp;"$2:$"&amp;$K$4&amp;"$50000"),$B1858&amp;"#"&amp;O$6,INDIRECT("ИсходныеДанные!$J$2:$J$50000")),0)</f>
        <v>0</v>
      </c>
      <c r="P1858" s="3">
        <f ca="1">IF($B1858&lt;&gt;"",SUMIF(INDIRECT("ИсходныеДанные!$"&amp;$K$4&amp;"$2:$"&amp;$K$4&amp;"$50000"),$B1858&amp;"#"&amp;P$6,INDIRECT("ИсходныеДанные!$J$2:$J$50000")),0)</f>
        <v>0</v>
      </c>
      <c r="Q1858" s="3">
        <f ca="1">IF($B1858&lt;&gt;"",SUMIF(INDIRECT("ИсходныеДанные!$"&amp;$K$4&amp;"$2:$"&amp;$K$4&amp;"$50000"),$B1858&amp;"#"&amp;Q$6,INDIRECT("ИсходныеДанные!$J$2:$J$50000")),0)</f>
        <v>0</v>
      </c>
      <c r="R1858" s="3">
        <f ca="1">IF($B1858&lt;&gt;"",SUMIF(INDIRECT("ИсходныеДанные!$"&amp;$K$4&amp;"$2:$"&amp;$K$4&amp;"$50000"),$B1858&amp;"#"&amp;R$6,INDIRECT("ИсходныеДанные!$J$2:$J$50000")),0)</f>
        <v>0</v>
      </c>
      <c r="S1858" s="3">
        <f ca="1">IF($B1858&lt;&gt;"",SUMIF(INDIRECT("ИсходныеДанные!$"&amp;$K$4&amp;"$2:$"&amp;$K$4&amp;"$50000"),$B1858&amp;"#"&amp;S$6,INDIRECT("ИсходныеДанные!$J$2:$J$50000")),0)</f>
        <v>0</v>
      </c>
      <c r="T1858" s="3">
        <f ca="1">IF($B1858&lt;&gt;"",SUMIF(INDIRECT("ИсходныеДанные!$"&amp;$K$4&amp;"$2:$"&amp;$K$4&amp;"$50000"),$B1858&amp;"#"&amp;T$6,INDIRECT("ИсходныеДанные!$J$2:$J$50000")),0)</f>
        <v>0</v>
      </c>
      <c r="U1858" s="3">
        <f ca="1">IF($B1858&lt;&gt;"",SUMIF(INDIRECT("ИсходныеДанные!$"&amp;$K$4&amp;"$2:$"&amp;$K$4&amp;"$50000"),$B1858&amp;"#"&amp;U$6,INDIRECT("ИсходныеДанные!$J$2:$J$50000")),0)</f>
        <v>0</v>
      </c>
      <c r="V1858" s="3">
        <f ca="1">IF($B1858&lt;&gt;"",SUMIF(INDIRECT("ИсходныеДанные!$"&amp;$K$4&amp;"$2:$"&amp;$K$4&amp;"$50000"),$B1858&amp;"#"&amp;V$6,INDIRECT("ИсходныеДанные!$J$2:$J$50000")),0)</f>
        <v>0</v>
      </c>
      <c r="W1858" s="16" t="e">
        <f ca="1">SUM(K1858:V1858)/Пофамильно!$R$1</f>
        <v>#DIV/0!</v>
      </c>
    </row>
    <row r="1859" spans="1:23" x14ac:dyDescent="0.25">
      <c r="A1859" s="10" t="str">
        <f t="shared" ca="1" si="30"/>
        <v>delete</v>
      </c>
      <c r="B1859" s="16" cm="1">
        <f t="array" aca="1" ref="B1859" ca="1">INDIRECT("УникальныеСписки!D"&amp;ROW()-$L$4)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14"/>
      <c r="G1859" s="81" t="str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84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84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84" t="str" cm="1">
        <f t="array" aca="1" ref="J1859" ca="1">_xlfn.XLOOKUP($B1859,INDIRECT(SUBSTITUTE("ИсходныеДанные!$где$2:$где$50000","где",$B$4)),INDIRECT(SUBSTITUTE("ИсходныеДанные!$что$2:$что$50000","что",J$4)),"",0,1)</f>
        <v/>
      </c>
      <c r="K1859" s="3">
        <f ca="1">IF($B1859&lt;&gt;"",SUMIF(INDIRECT("ИсходныеДанные!$"&amp;$K$4&amp;"$2:$"&amp;$K$4&amp;"$50000"),$B1859&amp;"#"&amp;K$6,INDIRECT("ИсходныеДанные!$J$2:$J$50000")),0)</f>
        <v>0</v>
      </c>
      <c r="L1859" s="3">
        <f ca="1">IF($B1859&lt;&gt;"",SUMIF(INDIRECT("ИсходныеДанные!$"&amp;$K$4&amp;"$2:$"&amp;$K$4&amp;"$50000"),$B1859&amp;"#"&amp;L$6,INDIRECT("ИсходныеДанные!$J$2:$J$50000")),0)</f>
        <v>0</v>
      </c>
      <c r="M1859" s="3">
        <f ca="1">IF($B1859&lt;&gt;"",SUMIF(INDIRECT("ИсходныеДанные!$"&amp;$K$4&amp;"$2:$"&amp;$K$4&amp;"$50000"),$B1859&amp;"#"&amp;M$6,INDIRECT("ИсходныеДанные!$J$2:$J$50000")),0)</f>
        <v>0</v>
      </c>
      <c r="N1859" s="3">
        <f ca="1">IF($B1859&lt;&gt;"",SUMIF(INDIRECT("ИсходныеДанные!$"&amp;$K$4&amp;"$2:$"&amp;$K$4&amp;"$50000"),$B1859&amp;"#"&amp;N$6,INDIRECT("ИсходныеДанные!$J$2:$J$50000")),0)</f>
        <v>0</v>
      </c>
      <c r="O1859" s="3">
        <f ca="1">IF($B1859&lt;&gt;"",SUMIF(INDIRECT("ИсходныеДанные!$"&amp;$K$4&amp;"$2:$"&amp;$K$4&amp;"$50000"),$B1859&amp;"#"&amp;O$6,INDIRECT("ИсходныеДанные!$J$2:$J$50000")),0)</f>
        <v>0</v>
      </c>
      <c r="P1859" s="3">
        <f ca="1">IF($B1859&lt;&gt;"",SUMIF(INDIRECT("ИсходныеДанные!$"&amp;$K$4&amp;"$2:$"&amp;$K$4&amp;"$50000"),$B1859&amp;"#"&amp;P$6,INDIRECT("ИсходныеДанные!$J$2:$J$50000")),0)</f>
        <v>0</v>
      </c>
      <c r="Q1859" s="3">
        <f ca="1">IF($B1859&lt;&gt;"",SUMIF(INDIRECT("ИсходныеДанные!$"&amp;$K$4&amp;"$2:$"&amp;$K$4&amp;"$50000"),$B1859&amp;"#"&amp;Q$6,INDIRECT("ИсходныеДанные!$J$2:$J$50000")),0)</f>
        <v>0</v>
      </c>
      <c r="R1859" s="3">
        <f ca="1">IF($B1859&lt;&gt;"",SUMIF(INDIRECT("ИсходныеДанные!$"&amp;$K$4&amp;"$2:$"&amp;$K$4&amp;"$50000"),$B1859&amp;"#"&amp;R$6,INDIRECT("ИсходныеДанные!$J$2:$J$50000")),0)</f>
        <v>0</v>
      </c>
      <c r="S1859" s="3">
        <f ca="1">IF($B1859&lt;&gt;"",SUMIF(INDIRECT("ИсходныеДанные!$"&amp;$K$4&amp;"$2:$"&amp;$K$4&amp;"$50000"),$B1859&amp;"#"&amp;S$6,INDIRECT("ИсходныеДанные!$J$2:$J$50000")),0)</f>
        <v>0</v>
      </c>
      <c r="T1859" s="3">
        <f ca="1">IF($B1859&lt;&gt;"",SUMIF(INDIRECT("ИсходныеДанные!$"&amp;$K$4&amp;"$2:$"&amp;$K$4&amp;"$50000"),$B1859&amp;"#"&amp;T$6,INDIRECT("ИсходныеДанные!$J$2:$J$50000")),0)</f>
        <v>0</v>
      </c>
      <c r="U1859" s="3">
        <f ca="1">IF($B1859&lt;&gt;"",SUMIF(INDIRECT("ИсходныеДанные!$"&amp;$K$4&amp;"$2:$"&amp;$K$4&amp;"$50000"),$B1859&amp;"#"&amp;U$6,INDIRECT("ИсходныеДанные!$J$2:$J$50000")),0)</f>
        <v>0</v>
      </c>
      <c r="V1859" s="3">
        <f ca="1">IF($B1859&lt;&gt;"",SUMIF(INDIRECT("ИсходныеДанные!$"&amp;$K$4&amp;"$2:$"&amp;$K$4&amp;"$50000"),$B1859&amp;"#"&amp;V$6,INDIRECT("ИсходныеДанные!$J$2:$J$50000")),0)</f>
        <v>0</v>
      </c>
      <c r="W1859" s="16" t="e">
        <f ca="1">SUM(K1859:V1859)/Пофамильно!$R$1</f>
        <v>#DIV/0!</v>
      </c>
    </row>
    <row r="1860" spans="1:23" x14ac:dyDescent="0.25">
      <c r="A1860" s="10" t="str">
        <f t="shared" ca="1" si="30"/>
        <v>delete</v>
      </c>
      <c r="B1860" s="16" cm="1">
        <f t="array" aca="1" ref="B1860" ca="1">INDIRECT("УникальныеСписки!D"&amp;ROW()-$L$4)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14"/>
      <c r="G1860" s="81" t="str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84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84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84" t="str" cm="1">
        <f t="array" aca="1" ref="J1860" ca="1">_xlfn.XLOOKUP($B1860,INDIRECT(SUBSTITUTE("ИсходныеДанные!$где$2:$где$50000","где",$B$4)),INDIRECT(SUBSTITUTE("ИсходныеДанные!$что$2:$что$50000","что",J$4)),"",0,1)</f>
        <v/>
      </c>
      <c r="K1860" s="3">
        <f ca="1">IF($B1860&lt;&gt;"",SUMIF(INDIRECT("ИсходныеДанные!$"&amp;$K$4&amp;"$2:$"&amp;$K$4&amp;"$50000"),$B1860&amp;"#"&amp;K$6,INDIRECT("ИсходныеДанные!$J$2:$J$50000")),0)</f>
        <v>0</v>
      </c>
      <c r="L1860" s="3">
        <f ca="1">IF($B1860&lt;&gt;"",SUMIF(INDIRECT("ИсходныеДанные!$"&amp;$K$4&amp;"$2:$"&amp;$K$4&amp;"$50000"),$B1860&amp;"#"&amp;L$6,INDIRECT("ИсходныеДанные!$J$2:$J$50000")),0)</f>
        <v>0</v>
      </c>
      <c r="M1860" s="3">
        <f ca="1">IF($B1860&lt;&gt;"",SUMIF(INDIRECT("ИсходныеДанные!$"&amp;$K$4&amp;"$2:$"&amp;$K$4&amp;"$50000"),$B1860&amp;"#"&amp;M$6,INDIRECT("ИсходныеДанные!$J$2:$J$50000")),0)</f>
        <v>0</v>
      </c>
      <c r="N1860" s="3">
        <f ca="1">IF($B1860&lt;&gt;"",SUMIF(INDIRECT("ИсходныеДанные!$"&amp;$K$4&amp;"$2:$"&amp;$K$4&amp;"$50000"),$B1860&amp;"#"&amp;N$6,INDIRECT("ИсходныеДанные!$J$2:$J$50000")),0)</f>
        <v>0</v>
      </c>
      <c r="O1860" s="3">
        <f ca="1">IF($B1860&lt;&gt;"",SUMIF(INDIRECT("ИсходныеДанные!$"&amp;$K$4&amp;"$2:$"&amp;$K$4&amp;"$50000"),$B1860&amp;"#"&amp;O$6,INDIRECT("ИсходныеДанные!$J$2:$J$50000")),0)</f>
        <v>0</v>
      </c>
      <c r="P1860" s="3">
        <f ca="1">IF($B1860&lt;&gt;"",SUMIF(INDIRECT("ИсходныеДанные!$"&amp;$K$4&amp;"$2:$"&amp;$K$4&amp;"$50000"),$B1860&amp;"#"&amp;P$6,INDIRECT("ИсходныеДанные!$J$2:$J$50000")),0)</f>
        <v>0</v>
      </c>
      <c r="Q1860" s="3">
        <f ca="1">IF($B1860&lt;&gt;"",SUMIF(INDIRECT("ИсходныеДанные!$"&amp;$K$4&amp;"$2:$"&amp;$K$4&amp;"$50000"),$B1860&amp;"#"&amp;Q$6,INDIRECT("ИсходныеДанные!$J$2:$J$50000")),0)</f>
        <v>0</v>
      </c>
      <c r="R1860" s="3">
        <f ca="1">IF($B1860&lt;&gt;"",SUMIF(INDIRECT("ИсходныеДанные!$"&amp;$K$4&amp;"$2:$"&amp;$K$4&amp;"$50000"),$B1860&amp;"#"&amp;R$6,INDIRECT("ИсходныеДанные!$J$2:$J$50000")),0)</f>
        <v>0</v>
      </c>
      <c r="S1860" s="3">
        <f ca="1">IF($B1860&lt;&gt;"",SUMIF(INDIRECT("ИсходныеДанные!$"&amp;$K$4&amp;"$2:$"&amp;$K$4&amp;"$50000"),$B1860&amp;"#"&amp;S$6,INDIRECT("ИсходныеДанные!$J$2:$J$50000")),0)</f>
        <v>0</v>
      </c>
      <c r="T1860" s="3">
        <f ca="1">IF($B1860&lt;&gt;"",SUMIF(INDIRECT("ИсходныеДанные!$"&amp;$K$4&amp;"$2:$"&amp;$K$4&amp;"$50000"),$B1860&amp;"#"&amp;T$6,INDIRECT("ИсходныеДанные!$J$2:$J$50000")),0)</f>
        <v>0</v>
      </c>
      <c r="U1860" s="3">
        <f ca="1">IF($B1860&lt;&gt;"",SUMIF(INDIRECT("ИсходныеДанные!$"&amp;$K$4&amp;"$2:$"&amp;$K$4&amp;"$50000"),$B1860&amp;"#"&amp;U$6,INDIRECT("ИсходныеДанные!$J$2:$J$50000")),0)</f>
        <v>0</v>
      </c>
      <c r="V1860" s="3">
        <f ca="1">IF($B1860&lt;&gt;"",SUMIF(INDIRECT("ИсходныеДанные!$"&amp;$K$4&amp;"$2:$"&amp;$K$4&amp;"$50000"),$B1860&amp;"#"&amp;V$6,INDIRECT("ИсходныеДанные!$J$2:$J$50000")),0)</f>
        <v>0</v>
      </c>
      <c r="W1860" s="16" t="e">
        <f ca="1">SUM(K1860:V1860)/Пофамильно!$R$1</f>
        <v>#DIV/0!</v>
      </c>
    </row>
    <row r="1861" spans="1:23" x14ac:dyDescent="0.25">
      <c r="A1861" s="10" t="str">
        <f t="shared" ca="1" si="30"/>
        <v>delete</v>
      </c>
      <c r="B1861" s="16" cm="1">
        <f t="array" aca="1" ref="B1861" ca="1">INDIRECT("УникальныеСписки!D"&amp;ROW()-$L$4)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14"/>
      <c r="G1861" s="81" t="str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84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84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84" t="str" cm="1">
        <f t="array" aca="1" ref="J1861" ca="1">_xlfn.XLOOKUP($B1861,INDIRECT(SUBSTITUTE("ИсходныеДанные!$где$2:$где$50000","где",$B$4)),INDIRECT(SUBSTITUTE("ИсходныеДанные!$что$2:$что$50000","что",J$4)),"",0,1)</f>
        <v/>
      </c>
      <c r="K1861" s="3">
        <f ca="1">IF($B1861&lt;&gt;"",SUMIF(INDIRECT("ИсходныеДанные!$"&amp;$K$4&amp;"$2:$"&amp;$K$4&amp;"$50000"),$B1861&amp;"#"&amp;K$6,INDIRECT("ИсходныеДанные!$J$2:$J$50000")),0)</f>
        <v>0</v>
      </c>
      <c r="L1861" s="3">
        <f ca="1">IF($B1861&lt;&gt;"",SUMIF(INDIRECT("ИсходныеДанные!$"&amp;$K$4&amp;"$2:$"&amp;$K$4&amp;"$50000"),$B1861&amp;"#"&amp;L$6,INDIRECT("ИсходныеДанные!$J$2:$J$50000")),0)</f>
        <v>0</v>
      </c>
      <c r="M1861" s="3">
        <f ca="1">IF($B1861&lt;&gt;"",SUMIF(INDIRECT("ИсходныеДанные!$"&amp;$K$4&amp;"$2:$"&amp;$K$4&amp;"$50000"),$B1861&amp;"#"&amp;M$6,INDIRECT("ИсходныеДанные!$J$2:$J$50000")),0)</f>
        <v>0</v>
      </c>
      <c r="N1861" s="3">
        <f ca="1">IF($B1861&lt;&gt;"",SUMIF(INDIRECT("ИсходныеДанные!$"&amp;$K$4&amp;"$2:$"&amp;$K$4&amp;"$50000"),$B1861&amp;"#"&amp;N$6,INDIRECT("ИсходныеДанные!$J$2:$J$50000")),0)</f>
        <v>0</v>
      </c>
      <c r="O1861" s="3">
        <f ca="1">IF($B1861&lt;&gt;"",SUMIF(INDIRECT("ИсходныеДанные!$"&amp;$K$4&amp;"$2:$"&amp;$K$4&amp;"$50000"),$B1861&amp;"#"&amp;O$6,INDIRECT("ИсходныеДанные!$J$2:$J$50000")),0)</f>
        <v>0</v>
      </c>
      <c r="P1861" s="3">
        <f ca="1">IF($B1861&lt;&gt;"",SUMIF(INDIRECT("ИсходныеДанные!$"&amp;$K$4&amp;"$2:$"&amp;$K$4&amp;"$50000"),$B1861&amp;"#"&amp;P$6,INDIRECT("ИсходныеДанные!$J$2:$J$50000")),0)</f>
        <v>0</v>
      </c>
      <c r="Q1861" s="3">
        <f ca="1">IF($B1861&lt;&gt;"",SUMIF(INDIRECT("ИсходныеДанные!$"&amp;$K$4&amp;"$2:$"&amp;$K$4&amp;"$50000"),$B1861&amp;"#"&amp;Q$6,INDIRECT("ИсходныеДанные!$J$2:$J$50000")),0)</f>
        <v>0</v>
      </c>
      <c r="R1861" s="3">
        <f ca="1">IF($B1861&lt;&gt;"",SUMIF(INDIRECT("ИсходныеДанные!$"&amp;$K$4&amp;"$2:$"&amp;$K$4&amp;"$50000"),$B1861&amp;"#"&amp;R$6,INDIRECT("ИсходныеДанные!$J$2:$J$50000")),0)</f>
        <v>0</v>
      </c>
      <c r="S1861" s="3">
        <f ca="1">IF($B1861&lt;&gt;"",SUMIF(INDIRECT("ИсходныеДанные!$"&amp;$K$4&amp;"$2:$"&amp;$K$4&amp;"$50000"),$B1861&amp;"#"&amp;S$6,INDIRECT("ИсходныеДанные!$J$2:$J$50000")),0)</f>
        <v>0</v>
      </c>
      <c r="T1861" s="3">
        <f ca="1">IF($B1861&lt;&gt;"",SUMIF(INDIRECT("ИсходныеДанные!$"&amp;$K$4&amp;"$2:$"&amp;$K$4&amp;"$50000"),$B1861&amp;"#"&amp;T$6,INDIRECT("ИсходныеДанные!$J$2:$J$50000")),0)</f>
        <v>0</v>
      </c>
      <c r="U1861" s="3">
        <f ca="1">IF($B1861&lt;&gt;"",SUMIF(INDIRECT("ИсходныеДанные!$"&amp;$K$4&amp;"$2:$"&amp;$K$4&amp;"$50000"),$B1861&amp;"#"&amp;U$6,INDIRECT("ИсходныеДанные!$J$2:$J$50000")),0)</f>
        <v>0</v>
      </c>
      <c r="V1861" s="3">
        <f ca="1">IF($B1861&lt;&gt;"",SUMIF(INDIRECT("ИсходныеДанные!$"&amp;$K$4&amp;"$2:$"&amp;$K$4&amp;"$50000"),$B1861&amp;"#"&amp;V$6,INDIRECT("ИсходныеДанные!$J$2:$J$50000")),0)</f>
        <v>0</v>
      </c>
      <c r="W1861" s="16" t="e">
        <f ca="1">SUM(K1861:V1861)/Пофамильно!$R$1</f>
        <v>#DIV/0!</v>
      </c>
    </row>
    <row r="1862" spans="1:23" x14ac:dyDescent="0.25">
      <c r="A1862" s="10" t="str">
        <f t="shared" ca="1" si="30"/>
        <v>delete</v>
      </c>
      <c r="B1862" s="16" cm="1">
        <f t="array" aca="1" ref="B1862" ca="1">INDIRECT("УникальныеСписки!D"&amp;ROW()-$L$4)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14"/>
      <c r="G1862" s="81" t="str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84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84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84" t="str" cm="1">
        <f t="array" aca="1" ref="J1862" ca="1">_xlfn.XLOOKUP($B1862,INDIRECT(SUBSTITUTE("ИсходныеДанные!$где$2:$где$50000","где",$B$4)),INDIRECT(SUBSTITUTE("ИсходныеДанные!$что$2:$что$50000","что",J$4)),"",0,1)</f>
        <v/>
      </c>
      <c r="K1862" s="3">
        <f ca="1">IF($B1862&lt;&gt;"",SUMIF(INDIRECT("ИсходныеДанные!$"&amp;$K$4&amp;"$2:$"&amp;$K$4&amp;"$50000"),$B1862&amp;"#"&amp;K$6,INDIRECT("ИсходныеДанные!$J$2:$J$50000")),0)</f>
        <v>0</v>
      </c>
      <c r="L1862" s="3">
        <f ca="1">IF($B1862&lt;&gt;"",SUMIF(INDIRECT("ИсходныеДанные!$"&amp;$K$4&amp;"$2:$"&amp;$K$4&amp;"$50000"),$B1862&amp;"#"&amp;L$6,INDIRECT("ИсходныеДанные!$J$2:$J$50000")),0)</f>
        <v>0</v>
      </c>
      <c r="M1862" s="3">
        <f ca="1">IF($B1862&lt;&gt;"",SUMIF(INDIRECT("ИсходныеДанные!$"&amp;$K$4&amp;"$2:$"&amp;$K$4&amp;"$50000"),$B1862&amp;"#"&amp;M$6,INDIRECT("ИсходныеДанные!$J$2:$J$50000")),0)</f>
        <v>0</v>
      </c>
      <c r="N1862" s="3">
        <f ca="1">IF($B1862&lt;&gt;"",SUMIF(INDIRECT("ИсходныеДанные!$"&amp;$K$4&amp;"$2:$"&amp;$K$4&amp;"$50000"),$B1862&amp;"#"&amp;N$6,INDIRECT("ИсходныеДанные!$J$2:$J$50000")),0)</f>
        <v>0</v>
      </c>
      <c r="O1862" s="3">
        <f ca="1">IF($B1862&lt;&gt;"",SUMIF(INDIRECT("ИсходныеДанные!$"&amp;$K$4&amp;"$2:$"&amp;$K$4&amp;"$50000"),$B1862&amp;"#"&amp;O$6,INDIRECT("ИсходныеДанные!$J$2:$J$50000")),0)</f>
        <v>0</v>
      </c>
      <c r="P1862" s="3">
        <f ca="1">IF($B1862&lt;&gt;"",SUMIF(INDIRECT("ИсходныеДанные!$"&amp;$K$4&amp;"$2:$"&amp;$K$4&amp;"$50000"),$B1862&amp;"#"&amp;P$6,INDIRECT("ИсходныеДанные!$J$2:$J$50000")),0)</f>
        <v>0</v>
      </c>
      <c r="Q1862" s="3">
        <f ca="1">IF($B1862&lt;&gt;"",SUMIF(INDIRECT("ИсходныеДанные!$"&amp;$K$4&amp;"$2:$"&amp;$K$4&amp;"$50000"),$B1862&amp;"#"&amp;Q$6,INDIRECT("ИсходныеДанные!$J$2:$J$50000")),0)</f>
        <v>0</v>
      </c>
      <c r="R1862" s="3">
        <f ca="1">IF($B1862&lt;&gt;"",SUMIF(INDIRECT("ИсходныеДанные!$"&amp;$K$4&amp;"$2:$"&amp;$K$4&amp;"$50000"),$B1862&amp;"#"&amp;R$6,INDIRECT("ИсходныеДанные!$J$2:$J$50000")),0)</f>
        <v>0</v>
      </c>
      <c r="S1862" s="3">
        <f ca="1">IF($B1862&lt;&gt;"",SUMIF(INDIRECT("ИсходныеДанные!$"&amp;$K$4&amp;"$2:$"&amp;$K$4&amp;"$50000"),$B1862&amp;"#"&amp;S$6,INDIRECT("ИсходныеДанные!$J$2:$J$50000")),0)</f>
        <v>0</v>
      </c>
      <c r="T1862" s="3">
        <f ca="1">IF($B1862&lt;&gt;"",SUMIF(INDIRECT("ИсходныеДанные!$"&amp;$K$4&amp;"$2:$"&amp;$K$4&amp;"$50000"),$B1862&amp;"#"&amp;T$6,INDIRECT("ИсходныеДанные!$J$2:$J$50000")),0)</f>
        <v>0</v>
      </c>
      <c r="U1862" s="3">
        <f ca="1">IF($B1862&lt;&gt;"",SUMIF(INDIRECT("ИсходныеДанные!$"&amp;$K$4&amp;"$2:$"&amp;$K$4&amp;"$50000"),$B1862&amp;"#"&amp;U$6,INDIRECT("ИсходныеДанные!$J$2:$J$50000")),0)</f>
        <v>0</v>
      </c>
      <c r="V1862" s="3">
        <f ca="1">IF($B1862&lt;&gt;"",SUMIF(INDIRECT("ИсходныеДанные!$"&amp;$K$4&amp;"$2:$"&amp;$K$4&amp;"$50000"),$B1862&amp;"#"&amp;V$6,INDIRECT("ИсходныеДанные!$J$2:$J$50000")),0)</f>
        <v>0</v>
      </c>
      <c r="W1862" s="16" t="e">
        <f ca="1">SUM(K1862:V1862)/Пофамильно!$R$1</f>
        <v>#DIV/0!</v>
      </c>
    </row>
    <row r="1863" spans="1:23" x14ac:dyDescent="0.25">
      <c r="A1863" s="10" t="str">
        <f t="shared" ca="1" si="30"/>
        <v>delete</v>
      </c>
      <c r="B1863" s="16" cm="1">
        <f t="array" aca="1" ref="B1863" ca="1">INDIRECT("УникальныеСписки!D"&amp;ROW()-$L$4)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14"/>
      <c r="G1863" s="81" t="str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84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84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84" t="str" cm="1">
        <f t="array" aca="1" ref="J1863" ca="1">_xlfn.XLOOKUP($B1863,INDIRECT(SUBSTITUTE("ИсходныеДанные!$где$2:$где$50000","где",$B$4)),INDIRECT(SUBSTITUTE("ИсходныеДанные!$что$2:$что$50000","что",J$4)),"",0,1)</f>
        <v/>
      </c>
      <c r="K1863" s="3">
        <f ca="1">IF($B1863&lt;&gt;"",SUMIF(INDIRECT("ИсходныеДанные!$"&amp;$K$4&amp;"$2:$"&amp;$K$4&amp;"$50000"),$B1863&amp;"#"&amp;K$6,INDIRECT("ИсходныеДанные!$J$2:$J$50000")),0)</f>
        <v>0</v>
      </c>
      <c r="L1863" s="3">
        <f ca="1">IF($B1863&lt;&gt;"",SUMIF(INDIRECT("ИсходныеДанные!$"&amp;$K$4&amp;"$2:$"&amp;$K$4&amp;"$50000"),$B1863&amp;"#"&amp;L$6,INDIRECT("ИсходныеДанные!$J$2:$J$50000")),0)</f>
        <v>0</v>
      </c>
      <c r="M1863" s="3">
        <f ca="1">IF($B1863&lt;&gt;"",SUMIF(INDIRECT("ИсходныеДанные!$"&amp;$K$4&amp;"$2:$"&amp;$K$4&amp;"$50000"),$B1863&amp;"#"&amp;M$6,INDIRECT("ИсходныеДанные!$J$2:$J$50000")),0)</f>
        <v>0</v>
      </c>
      <c r="N1863" s="3">
        <f ca="1">IF($B1863&lt;&gt;"",SUMIF(INDIRECT("ИсходныеДанные!$"&amp;$K$4&amp;"$2:$"&amp;$K$4&amp;"$50000"),$B1863&amp;"#"&amp;N$6,INDIRECT("ИсходныеДанные!$J$2:$J$50000")),0)</f>
        <v>0</v>
      </c>
      <c r="O1863" s="3">
        <f ca="1">IF($B1863&lt;&gt;"",SUMIF(INDIRECT("ИсходныеДанные!$"&amp;$K$4&amp;"$2:$"&amp;$K$4&amp;"$50000"),$B1863&amp;"#"&amp;O$6,INDIRECT("ИсходныеДанные!$J$2:$J$50000")),0)</f>
        <v>0</v>
      </c>
      <c r="P1863" s="3">
        <f ca="1">IF($B1863&lt;&gt;"",SUMIF(INDIRECT("ИсходныеДанные!$"&amp;$K$4&amp;"$2:$"&amp;$K$4&amp;"$50000"),$B1863&amp;"#"&amp;P$6,INDIRECT("ИсходныеДанные!$J$2:$J$50000")),0)</f>
        <v>0</v>
      </c>
      <c r="Q1863" s="3">
        <f ca="1">IF($B1863&lt;&gt;"",SUMIF(INDIRECT("ИсходныеДанные!$"&amp;$K$4&amp;"$2:$"&amp;$K$4&amp;"$50000"),$B1863&amp;"#"&amp;Q$6,INDIRECT("ИсходныеДанные!$J$2:$J$50000")),0)</f>
        <v>0</v>
      </c>
      <c r="R1863" s="3">
        <f ca="1">IF($B1863&lt;&gt;"",SUMIF(INDIRECT("ИсходныеДанные!$"&amp;$K$4&amp;"$2:$"&amp;$K$4&amp;"$50000"),$B1863&amp;"#"&amp;R$6,INDIRECT("ИсходныеДанные!$J$2:$J$50000")),0)</f>
        <v>0</v>
      </c>
      <c r="S1863" s="3">
        <f ca="1">IF($B1863&lt;&gt;"",SUMIF(INDIRECT("ИсходныеДанные!$"&amp;$K$4&amp;"$2:$"&amp;$K$4&amp;"$50000"),$B1863&amp;"#"&amp;S$6,INDIRECT("ИсходныеДанные!$J$2:$J$50000")),0)</f>
        <v>0</v>
      </c>
      <c r="T1863" s="3">
        <f ca="1">IF($B1863&lt;&gt;"",SUMIF(INDIRECT("ИсходныеДанные!$"&amp;$K$4&amp;"$2:$"&amp;$K$4&amp;"$50000"),$B1863&amp;"#"&amp;T$6,INDIRECT("ИсходныеДанные!$J$2:$J$50000")),0)</f>
        <v>0</v>
      </c>
      <c r="U1863" s="3">
        <f ca="1">IF($B1863&lt;&gt;"",SUMIF(INDIRECT("ИсходныеДанные!$"&amp;$K$4&amp;"$2:$"&amp;$K$4&amp;"$50000"),$B1863&amp;"#"&amp;U$6,INDIRECT("ИсходныеДанные!$J$2:$J$50000")),0)</f>
        <v>0</v>
      </c>
      <c r="V1863" s="3">
        <f ca="1">IF($B1863&lt;&gt;"",SUMIF(INDIRECT("ИсходныеДанные!$"&amp;$K$4&amp;"$2:$"&amp;$K$4&amp;"$50000"),$B1863&amp;"#"&amp;V$6,INDIRECT("ИсходныеДанные!$J$2:$J$50000")),0)</f>
        <v>0</v>
      </c>
      <c r="W1863" s="16" t="e">
        <f ca="1">SUM(K1863:V1863)/Пофамильно!$R$1</f>
        <v>#DIV/0!</v>
      </c>
    </row>
    <row r="1864" spans="1:23" x14ac:dyDescent="0.25">
      <c r="A1864" s="10" t="str">
        <f t="shared" ca="1" si="30"/>
        <v>delete</v>
      </c>
      <c r="B1864" s="16" cm="1">
        <f t="array" aca="1" ref="B1864" ca="1">INDIRECT("УникальныеСписки!D"&amp;ROW()-$L$4)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14"/>
      <c r="G1864" s="81" t="str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84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84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84" t="str" cm="1">
        <f t="array" aca="1" ref="J1864" ca="1">_xlfn.XLOOKUP($B1864,INDIRECT(SUBSTITUTE("ИсходныеДанные!$где$2:$где$50000","где",$B$4)),INDIRECT(SUBSTITUTE("ИсходныеДанные!$что$2:$что$50000","что",J$4)),"",0,1)</f>
        <v/>
      </c>
      <c r="K1864" s="3">
        <f ca="1">IF($B1864&lt;&gt;"",SUMIF(INDIRECT("ИсходныеДанные!$"&amp;$K$4&amp;"$2:$"&amp;$K$4&amp;"$50000"),$B1864&amp;"#"&amp;K$6,INDIRECT("ИсходныеДанные!$J$2:$J$50000")),0)</f>
        <v>0</v>
      </c>
      <c r="L1864" s="3">
        <f ca="1">IF($B1864&lt;&gt;"",SUMIF(INDIRECT("ИсходныеДанные!$"&amp;$K$4&amp;"$2:$"&amp;$K$4&amp;"$50000"),$B1864&amp;"#"&amp;L$6,INDIRECT("ИсходныеДанные!$J$2:$J$50000")),0)</f>
        <v>0</v>
      </c>
      <c r="M1864" s="3">
        <f ca="1">IF($B1864&lt;&gt;"",SUMIF(INDIRECT("ИсходныеДанные!$"&amp;$K$4&amp;"$2:$"&amp;$K$4&amp;"$50000"),$B1864&amp;"#"&amp;M$6,INDIRECT("ИсходныеДанные!$J$2:$J$50000")),0)</f>
        <v>0</v>
      </c>
      <c r="N1864" s="3">
        <f ca="1">IF($B1864&lt;&gt;"",SUMIF(INDIRECT("ИсходныеДанные!$"&amp;$K$4&amp;"$2:$"&amp;$K$4&amp;"$50000"),$B1864&amp;"#"&amp;N$6,INDIRECT("ИсходныеДанные!$J$2:$J$50000")),0)</f>
        <v>0</v>
      </c>
      <c r="O1864" s="3">
        <f ca="1">IF($B1864&lt;&gt;"",SUMIF(INDIRECT("ИсходныеДанные!$"&amp;$K$4&amp;"$2:$"&amp;$K$4&amp;"$50000"),$B1864&amp;"#"&amp;O$6,INDIRECT("ИсходныеДанные!$J$2:$J$50000")),0)</f>
        <v>0</v>
      </c>
      <c r="P1864" s="3">
        <f ca="1">IF($B1864&lt;&gt;"",SUMIF(INDIRECT("ИсходныеДанные!$"&amp;$K$4&amp;"$2:$"&amp;$K$4&amp;"$50000"),$B1864&amp;"#"&amp;P$6,INDIRECT("ИсходныеДанные!$J$2:$J$50000")),0)</f>
        <v>0</v>
      </c>
      <c r="Q1864" s="3">
        <f ca="1">IF($B1864&lt;&gt;"",SUMIF(INDIRECT("ИсходныеДанные!$"&amp;$K$4&amp;"$2:$"&amp;$K$4&amp;"$50000"),$B1864&amp;"#"&amp;Q$6,INDIRECT("ИсходныеДанные!$J$2:$J$50000")),0)</f>
        <v>0</v>
      </c>
      <c r="R1864" s="3">
        <f ca="1">IF($B1864&lt;&gt;"",SUMIF(INDIRECT("ИсходныеДанные!$"&amp;$K$4&amp;"$2:$"&amp;$K$4&amp;"$50000"),$B1864&amp;"#"&amp;R$6,INDIRECT("ИсходныеДанные!$J$2:$J$50000")),0)</f>
        <v>0</v>
      </c>
      <c r="S1864" s="3">
        <f ca="1">IF($B1864&lt;&gt;"",SUMIF(INDIRECT("ИсходныеДанные!$"&amp;$K$4&amp;"$2:$"&amp;$K$4&amp;"$50000"),$B1864&amp;"#"&amp;S$6,INDIRECT("ИсходныеДанные!$J$2:$J$50000")),0)</f>
        <v>0</v>
      </c>
      <c r="T1864" s="3">
        <f ca="1">IF($B1864&lt;&gt;"",SUMIF(INDIRECT("ИсходныеДанные!$"&amp;$K$4&amp;"$2:$"&amp;$K$4&amp;"$50000"),$B1864&amp;"#"&amp;T$6,INDIRECT("ИсходныеДанные!$J$2:$J$50000")),0)</f>
        <v>0</v>
      </c>
      <c r="U1864" s="3">
        <f ca="1">IF($B1864&lt;&gt;"",SUMIF(INDIRECT("ИсходныеДанные!$"&amp;$K$4&amp;"$2:$"&amp;$K$4&amp;"$50000"),$B1864&amp;"#"&amp;U$6,INDIRECT("ИсходныеДанные!$J$2:$J$50000")),0)</f>
        <v>0</v>
      </c>
      <c r="V1864" s="3">
        <f ca="1">IF($B1864&lt;&gt;"",SUMIF(INDIRECT("ИсходныеДанные!$"&amp;$K$4&amp;"$2:$"&amp;$K$4&amp;"$50000"),$B1864&amp;"#"&amp;V$6,INDIRECT("ИсходныеДанные!$J$2:$J$50000")),0)</f>
        <v>0</v>
      </c>
      <c r="W1864" s="16" t="e">
        <f ca="1">SUM(K1864:V1864)/Пофамильно!$R$1</f>
        <v>#DIV/0!</v>
      </c>
    </row>
    <row r="1865" spans="1:23" x14ac:dyDescent="0.25">
      <c r="A1865" s="10" t="str">
        <f t="shared" ca="1" si="30"/>
        <v>delete</v>
      </c>
      <c r="B1865" s="16" cm="1">
        <f t="array" aca="1" ref="B1865" ca="1">INDIRECT("УникальныеСписки!D"&amp;ROW()-$L$4)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14"/>
      <c r="G1865" s="81" t="str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84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84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84" t="str" cm="1">
        <f t="array" aca="1" ref="J1865" ca="1">_xlfn.XLOOKUP($B1865,INDIRECT(SUBSTITUTE("ИсходныеДанные!$где$2:$где$50000","где",$B$4)),INDIRECT(SUBSTITUTE("ИсходныеДанные!$что$2:$что$50000","что",J$4)),"",0,1)</f>
        <v/>
      </c>
      <c r="K1865" s="3">
        <f ca="1">IF($B1865&lt;&gt;"",SUMIF(INDIRECT("ИсходныеДанные!$"&amp;$K$4&amp;"$2:$"&amp;$K$4&amp;"$50000"),$B1865&amp;"#"&amp;K$6,INDIRECT("ИсходныеДанные!$J$2:$J$50000")),0)</f>
        <v>0</v>
      </c>
      <c r="L1865" s="3">
        <f ca="1">IF($B1865&lt;&gt;"",SUMIF(INDIRECT("ИсходныеДанные!$"&amp;$K$4&amp;"$2:$"&amp;$K$4&amp;"$50000"),$B1865&amp;"#"&amp;L$6,INDIRECT("ИсходныеДанные!$J$2:$J$50000")),0)</f>
        <v>0</v>
      </c>
      <c r="M1865" s="3">
        <f ca="1">IF($B1865&lt;&gt;"",SUMIF(INDIRECT("ИсходныеДанные!$"&amp;$K$4&amp;"$2:$"&amp;$K$4&amp;"$50000"),$B1865&amp;"#"&amp;M$6,INDIRECT("ИсходныеДанные!$J$2:$J$50000")),0)</f>
        <v>0</v>
      </c>
      <c r="N1865" s="3">
        <f ca="1">IF($B1865&lt;&gt;"",SUMIF(INDIRECT("ИсходныеДанные!$"&amp;$K$4&amp;"$2:$"&amp;$K$4&amp;"$50000"),$B1865&amp;"#"&amp;N$6,INDIRECT("ИсходныеДанные!$J$2:$J$50000")),0)</f>
        <v>0</v>
      </c>
      <c r="O1865" s="3">
        <f ca="1">IF($B1865&lt;&gt;"",SUMIF(INDIRECT("ИсходныеДанные!$"&amp;$K$4&amp;"$2:$"&amp;$K$4&amp;"$50000"),$B1865&amp;"#"&amp;O$6,INDIRECT("ИсходныеДанные!$J$2:$J$50000")),0)</f>
        <v>0</v>
      </c>
      <c r="P1865" s="3">
        <f ca="1">IF($B1865&lt;&gt;"",SUMIF(INDIRECT("ИсходныеДанные!$"&amp;$K$4&amp;"$2:$"&amp;$K$4&amp;"$50000"),$B1865&amp;"#"&amp;P$6,INDIRECT("ИсходныеДанные!$J$2:$J$50000")),0)</f>
        <v>0</v>
      </c>
      <c r="Q1865" s="3">
        <f ca="1">IF($B1865&lt;&gt;"",SUMIF(INDIRECT("ИсходныеДанные!$"&amp;$K$4&amp;"$2:$"&amp;$K$4&amp;"$50000"),$B1865&amp;"#"&amp;Q$6,INDIRECT("ИсходныеДанные!$J$2:$J$50000")),0)</f>
        <v>0</v>
      </c>
      <c r="R1865" s="3">
        <f ca="1">IF($B1865&lt;&gt;"",SUMIF(INDIRECT("ИсходныеДанные!$"&amp;$K$4&amp;"$2:$"&amp;$K$4&amp;"$50000"),$B1865&amp;"#"&amp;R$6,INDIRECT("ИсходныеДанные!$J$2:$J$50000")),0)</f>
        <v>0</v>
      </c>
      <c r="S1865" s="3">
        <f ca="1">IF($B1865&lt;&gt;"",SUMIF(INDIRECT("ИсходныеДанные!$"&amp;$K$4&amp;"$2:$"&amp;$K$4&amp;"$50000"),$B1865&amp;"#"&amp;S$6,INDIRECT("ИсходныеДанные!$J$2:$J$50000")),0)</f>
        <v>0</v>
      </c>
      <c r="T1865" s="3">
        <f ca="1">IF($B1865&lt;&gt;"",SUMIF(INDIRECT("ИсходныеДанные!$"&amp;$K$4&amp;"$2:$"&amp;$K$4&amp;"$50000"),$B1865&amp;"#"&amp;T$6,INDIRECT("ИсходныеДанные!$J$2:$J$50000")),0)</f>
        <v>0</v>
      </c>
      <c r="U1865" s="3">
        <f ca="1">IF($B1865&lt;&gt;"",SUMIF(INDIRECT("ИсходныеДанные!$"&amp;$K$4&amp;"$2:$"&amp;$K$4&amp;"$50000"),$B1865&amp;"#"&amp;U$6,INDIRECT("ИсходныеДанные!$J$2:$J$50000")),0)</f>
        <v>0</v>
      </c>
      <c r="V1865" s="3">
        <f ca="1">IF($B1865&lt;&gt;"",SUMIF(INDIRECT("ИсходныеДанные!$"&amp;$K$4&amp;"$2:$"&amp;$K$4&amp;"$50000"),$B1865&amp;"#"&amp;V$6,INDIRECT("ИсходныеДанные!$J$2:$J$50000")),0)</f>
        <v>0</v>
      </c>
      <c r="W1865" s="16" t="e">
        <f ca="1">SUM(K1865:V1865)/Пофамильно!$R$1</f>
        <v>#DIV/0!</v>
      </c>
    </row>
    <row r="1866" spans="1:23" x14ac:dyDescent="0.25">
      <c r="A1866" s="10" t="str">
        <f t="shared" ca="1" si="30"/>
        <v>delete</v>
      </c>
      <c r="B1866" s="16" cm="1">
        <f t="array" aca="1" ref="B1866" ca="1">INDIRECT("УникальныеСписки!D"&amp;ROW()-$L$4)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14"/>
      <c r="G1866" s="81" t="str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84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84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84" t="str" cm="1">
        <f t="array" aca="1" ref="J1866" ca="1">_xlfn.XLOOKUP($B1866,INDIRECT(SUBSTITUTE("ИсходныеДанные!$где$2:$где$50000","где",$B$4)),INDIRECT(SUBSTITUTE("ИсходныеДанные!$что$2:$что$50000","что",J$4)),"",0,1)</f>
        <v/>
      </c>
      <c r="K1866" s="3">
        <f ca="1">IF($B1866&lt;&gt;"",SUMIF(INDIRECT("ИсходныеДанные!$"&amp;$K$4&amp;"$2:$"&amp;$K$4&amp;"$50000"),$B1866&amp;"#"&amp;K$6,INDIRECT("ИсходныеДанные!$J$2:$J$50000")),0)</f>
        <v>0</v>
      </c>
      <c r="L1866" s="3">
        <f ca="1">IF($B1866&lt;&gt;"",SUMIF(INDIRECT("ИсходныеДанные!$"&amp;$K$4&amp;"$2:$"&amp;$K$4&amp;"$50000"),$B1866&amp;"#"&amp;L$6,INDIRECT("ИсходныеДанные!$J$2:$J$50000")),0)</f>
        <v>0</v>
      </c>
      <c r="M1866" s="3">
        <f ca="1">IF($B1866&lt;&gt;"",SUMIF(INDIRECT("ИсходныеДанные!$"&amp;$K$4&amp;"$2:$"&amp;$K$4&amp;"$50000"),$B1866&amp;"#"&amp;M$6,INDIRECT("ИсходныеДанные!$J$2:$J$50000")),0)</f>
        <v>0</v>
      </c>
      <c r="N1866" s="3">
        <f ca="1">IF($B1866&lt;&gt;"",SUMIF(INDIRECT("ИсходныеДанные!$"&amp;$K$4&amp;"$2:$"&amp;$K$4&amp;"$50000"),$B1866&amp;"#"&amp;N$6,INDIRECT("ИсходныеДанные!$J$2:$J$50000")),0)</f>
        <v>0</v>
      </c>
      <c r="O1866" s="3">
        <f ca="1">IF($B1866&lt;&gt;"",SUMIF(INDIRECT("ИсходныеДанные!$"&amp;$K$4&amp;"$2:$"&amp;$K$4&amp;"$50000"),$B1866&amp;"#"&amp;O$6,INDIRECT("ИсходныеДанные!$J$2:$J$50000")),0)</f>
        <v>0</v>
      </c>
      <c r="P1866" s="3">
        <f ca="1">IF($B1866&lt;&gt;"",SUMIF(INDIRECT("ИсходныеДанные!$"&amp;$K$4&amp;"$2:$"&amp;$K$4&amp;"$50000"),$B1866&amp;"#"&amp;P$6,INDIRECT("ИсходныеДанные!$J$2:$J$50000")),0)</f>
        <v>0</v>
      </c>
      <c r="Q1866" s="3">
        <f ca="1">IF($B1866&lt;&gt;"",SUMIF(INDIRECT("ИсходныеДанные!$"&amp;$K$4&amp;"$2:$"&amp;$K$4&amp;"$50000"),$B1866&amp;"#"&amp;Q$6,INDIRECT("ИсходныеДанные!$J$2:$J$50000")),0)</f>
        <v>0</v>
      </c>
      <c r="R1866" s="3">
        <f ca="1">IF($B1866&lt;&gt;"",SUMIF(INDIRECT("ИсходныеДанные!$"&amp;$K$4&amp;"$2:$"&amp;$K$4&amp;"$50000"),$B1866&amp;"#"&amp;R$6,INDIRECT("ИсходныеДанные!$J$2:$J$50000")),0)</f>
        <v>0</v>
      </c>
      <c r="S1866" s="3">
        <f ca="1">IF($B1866&lt;&gt;"",SUMIF(INDIRECT("ИсходныеДанные!$"&amp;$K$4&amp;"$2:$"&amp;$K$4&amp;"$50000"),$B1866&amp;"#"&amp;S$6,INDIRECT("ИсходныеДанные!$J$2:$J$50000")),0)</f>
        <v>0</v>
      </c>
      <c r="T1866" s="3">
        <f ca="1">IF($B1866&lt;&gt;"",SUMIF(INDIRECT("ИсходныеДанные!$"&amp;$K$4&amp;"$2:$"&amp;$K$4&amp;"$50000"),$B1866&amp;"#"&amp;T$6,INDIRECT("ИсходныеДанные!$J$2:$J$50000")),0)</f>
        <v>0</v>
      </c>
      <c r="U1866" s="3">
        <f ca="1">IF($B1866&lt;&gt;"",SUMIF(INDIRECT("ИсходныеДанные!$"&amp;$K$4&amp;"$2:$"&amp;$K$4&amp;"$50000"),$B1866&amp;"#"&amp;U$6,INDIRECT("ИсходныеДанные!$J$2:$J$50000")),0)</f>
        <v>0</v>
      </c>
      <c r="V1866" s="3">
        <f ca="1">IF($B1866&lt;&gt;"",SUMIF(INDIRECT("ИсходныеДанные!$"&amp;$K$4&amp;"$2:$"&amp;$K$4&amp;"$50000"),$B1866&amp;"#"&amp;V$6,INDIRECT("ИсходныеДанные!$J$2:$J$50000")),0)</f>
        <v>0</v>
      </c>
      <c r="W1866" s="16" t="e">
        <f ca="1">SUM(K1866:V1866)/Пофамильно!$R$1</f>
        <v>#DIV/0!</v>
      </c>
    </row>
    <row r="1867" spans="1:23" x14ac:dyDescent="0.25">
      <c r="A1867" s="10" t="str">
        <f t="shared" ref="A1867:A1930" ca="1" si="31">IF(C1867="","delete","")</f>
        <v>delete</v>
      </c>
      <c r="B1867" s="16" cm="1">
        <f t="array" aca="1" ref="B1867" ca="1">INDIRECT("УникальныеСписки!D"&amp;ROW()-$L$4)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14"/>
      <c r="G1867" s="81" t="str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84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84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84" t="str" cm="1">
        <f t="array" aca="1" ref="J1867" ca="1">_xlfn.XLOOKUP($B1867,INDIRECT(SUBSTITUTE("ИсходныеДанные!$где$2:$где$50000","где",$B$4)),INDIRECT(SUBSTITUTE("ИсходныеДанные!$что$2:$что$50000","что",J$4)),"",0,1)</f>
        <v/>
      </c>
      <c r="K1867" s="3">
        <f ca="1">IF($B1867&lt;&gt;"",SUMIF(INDIRECT("ИсходныеДанные!$"&amp;$K$4&amp;"$2:$"&amp;$K$4&amp;"$50000"),$B1867&amp;"#"&amp;K$6,INDIRECT("ИсходныеДанные!$J$2:$J$50000")),0)</f>
        <v>0</v>
      </c>
      <c r="L1867" s="3">
        <f ca="1">IF($B1867&lt;&gt;"",SUMIF(INDIRECT("ИсходныеДанные!$"&amp;$K$4&amp;"$2:$"&amp;$K$4&amp;"$50000"),$B1867&amp;"#"&amp;L$6,INDIRECT("ИсходныеДанные!$J$2:$J$50000")),0)</f>
        <v>0</v>
      </c>
      <c r="M1867" s="3">
        <f ca="1">IF($B1867&lt;&gt;"",SUMIF(INDIRECT("ИсходныеДанные!$"&amp;$K$4&amp;"$2:$"&amp;$K$4&amp;"$50000"),$B1867&amp;"#"&amp;M$6,INDIRECT("ИсходныеДанные!$J$2:$J$50000")),0)</f>
        <v>0</v>
      </c>
      <c r="N1867" s="3">
        <f ca="1">IF($B1867&lt;&gt;"",SUMIF(INDIRECT("ИсходныеДанные!$"&amp;$K$4&amp;"$2:$"&amp;$K$4&amp;"$50000"),$B1867&amp;"#"&amp;N$6,INDIRECT("ИсходныеДанные!$J$2:$J$50000")),0)</f>
        <v>0</v>
      </c>
      <c r="O1867" s="3">
        <f ca="1">IF($B1867&lt;&gt;"",SUMIF(INDIRECT("ИсходныеДанные!$"&amp;$K$4&amp;"$2:$"&amp;$K$4&amp;"$50000"),$B1867&amp;"#"&amp;O$6,INDIRECT("ИсходныеДанные!$J$2:$J$50000")),0)</f>
        <v>0</v>
      </c>
      <c r="P1867" s="3">
        <f ca="1">IF($B1867&lt;&gt;"",SUMIF(INDIRECT("ИсходныеДанные!$"&amp;$K$4&amp;"$2:$"&amp;$K$4&amp;"$50000"),$B1867&amp;"#"&amp;P$6,INDIRECT("ИсходныеДанные!$J$2:$J$50000")),0)</f>
        <v>0</v>
      </c>
      <c r="Q1867" s="3">
        <f ca="1">IF($B1867&lt;&gt;"",SUMIF(INDIRECT("ИсходныеДанные!$"&amp;$K$4&amp;"$2:$"&amp;$K$4&amp;"$50000"),$B1867&amp;"#"&amp;Q$6,INDIRECT("ИсходныеДанные!$J$2:$J$50000")),0)</f>
        <v>0</v>
      </c>
      <c r="R1867" s="3">
        <f ca="1">IF($B1867&lt;&gt;"",SUMIF(INDIRECT("ИсходныеДанные!$"&amp;$K$4&amp;"$2:$"&amp;$K$4&amp;"$50000"),$B1867&amp;"#"&amp;R$6,INDIRECT("ИсходныеДанные!$J$2:$J$50000")),0)</f>
        <v>0</v>
      </c>
      <c r="S1867" s="3">
        <f ca="1">IF($B1867&lt;&gt;"",SUMIF(INDIRECT("ИсходныеДанные!$"&amp;$K$4&amp;"$2:$"&amp;$K$4&amp;"$50000"),$B1867&amp;"#"&amp;S$6,INDIRECT("ИсходныеДанные!$J$2:$J$50000")),0)</f>
        <v>0</v>
      </c>
      <c r="T1867" s="3">
        <f ca="1">IF($B1867&lt;&gt;"",SUMIF(INDIRECT("ИсходныеДанные!$"&amp;$K$4&amp;"$2:$"&amp;$K$4&amp;"$50000"),$B1867&amp;"#"&amp;T$6,INDIRECT("ИсходныеДанные!$J$2:$J$50000")),0)</f>
        <v>0</v>
      </c>
      <c r="U1867" s="3">
        <f ca="1">IF($B1867&lt;&gt;"",SUMIF(INDIRECT("ИсходныеДанные!$"&amp;$K$4&amp;"$2:$"&amp;$K$4&amp;"$50000"),$B1867&amp;"#"&amp;U$6,INDIRECT("ИсходныеДанные!$J$2:$J$50000")),0)</f>
        <v>0</v>
      </c>
      <c r="V1867" s="3">
        <f ca="1">IF($B1867&lt;&gt;"",SUMIF(INDIRECT("ИсходныеДанные!$"&amp;$K$4&amp;"$2:$"&amp;$K$4&amp;"$50000"),$B1867&amp;"#"&amp;V$6,INDIRECT("ИсходныеДанные!$J$2:$J$50000")),0)</f>
        <v>0</v>
      </c>
      <c r="W1867" s="16" t="e">
        <f ca="1">SUM(K1867:V1867)/Пофамильно!$R$1</f>
        <v>#DIV/0!</v>
      </c>
    </row>
    <row r="1868" spans="1:23" x14ac:dyDescent="0.25">
      <c r="A1868" s="10" t="str">
        <f t="shared" ca="1" si="31"/>
        <v>delete</v>
      </c>
      <c r="B1868" s="16" cm="1">
        <f t="array" aca="1" ref="B1868" ca="1">INDIRECT("УникальныеСписки!D"&amp;ROW()-$L$4)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14"/>
      <c r="G1868" s="81" t="str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84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84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84" t="str" cm="1">
        <f t="array" aca="1" ref="J1868" ca="1">_xlfn.XLOOKUP($B1868,INDIRECT(SUBSTITUTE("ИсходныеДанные!$где$2:$где$50000","где",$B$4)),INDIRECT(SUBSTITUTE("ИсходныеДанные!$что$2:$что$50000","что",J$4)),"",0,1)</f>
        <v/>
      </c>
      <c r="K1868" s="3">
        <f ca="1">IF($B1868&lt;&gt;"",SUMIF(INDIRECT("ИсходныеДанные!$"&amp;$K$4&amp;"$2:$"&amp;$K$4&amp;"$50000"),$B1868&amp;"#"&amp;K$6,INDIRECT("ИсходныеДанные!$J$2:$J$50000")),0)</f>
        <v>0</v>
      </c>
      <c r="L1868" s="3">
        <f ca="1">IF($B1868&lt;&gt;"",SUMIF(INDIRECT("ИсходныеДанные!$"&amp;$K$4&amp;"$2:$"&amp;$K$4&amp;"$50000"),$B1868&amp;"#"&amp;L$6,INDIRECT("ИсходныеДанные!$J$2:$J$50000")),0)</f>
        <v>0</v>
      </c>
      <c r="M1868" s="3">
        <f ca="1">IF($B1868&lt;&gt;"",SUMIF(INDIRECT("ИсходныеДанные!$"&amp;$K$4&amp;"$2:$"&amp;$K$4&amp;"$50000"),$B1868&amp;"#"&amp;M$6,INDIRECT("ИсходныеДанные!$J$2:$J$50000")),0)</f>
        <v>0</v>
      </c>
      <c r="N1868" s="3">
        <f ca="1">IF($B1868&lt;&gt;"",SUMIF(INDIRECT("ИсходныеДанные!$"&amp;$K$4&amp;"$2:$"&amp;$K$4&amp;"$50000"),$B1868&amp;"#"&amp;N$6,INDIRECT("ИсходныеДанные!$J$2:$J$50000")),0)</f>
        <v>0</v>
      </c>
      <c r="O1868" s="3">
        <f ca="1">IF($B1868&lt;&gt;"",SUMIF(INDIRECT("ИсходныеДанные!$"&amp;$K$4&amp;"$2:$"&amp;$K$4&amp;"$50000"),$B1868&amp;"#"&amp;O$6,INDIRECT("ИсходныеДанные!$J$2:$J$50000")),0)</f>
        <v>0</v>
      </c>
      <c r="P1868" s="3">
        <f ca="1">IF($B1868&lt;&gt;"",SUMIF(INDIRECT("ИсходныеДанные!$"&amp;$K$4&amp;"$2:$"&amp;$K$4&amp;"$50000"),$B1868&amp;"#"&amp;P$6,INDIRECT("ИсходныеДанные!$J$2:$J$50000")),0)</f>
        <v>0</v>
      </c>
      <c r="Q1868" s="3">
        <f ca="1">IF($B1868&lt;&gt;"",SUMIF(INDIRECT("ИсходныеДанные!$"&amp;$K$4&amp;"$2:$"&amp;$K$4&amp;"$50000"),$B1868&amp;"#"&amp;Q$6,INDIRECT("ИсходныеДанные!$J$2:$J$50000")),0)</f>
        <v>0</v>
      </c>
      <c r="R1868" s="3">
        <f ca="1">IF($B1868&lt;&gt;"",SUMIF(INDIRECT("ИсходныеДанные!$"&amp;$K$4&amp;"$2:$"&amp;$K$4&amp;"$50000"),$B1868&amp;"#"&amp;R$6,INDIRECT("ИсходныеДанные!$J$2:$J$50000")),0)</f>
        <v>0</v>
      </c>
      <c r="S1868" s="3">
        <f ca="1">IF($B1868&lt;&gt;"",SUMIF(INDIRECT("ИсходныеДанные!$"&amp;$K$4&amp;"$2:$"&amp;$K$4&amp;"$50000"),$B1868&amp;"#"&amp;S$6,INDIRECT("ИсходныеДанные!$J$2:$J$50000")),0)</f>
        <v>0</v>
      </c>
      <c r="T1868" s="3">
        <f ca="1">IF($B1868&lt;&gt;"",SUMIF(INDIRECT("ИсходныеДанные!$"&amp;$K$4&amp;"$2:$"&amp;$K$4&amp;"$50000"),$B1868&amp;"#"&amp;T$6,INDIRECT("ИсходныеДанные!$J$2:$J$50000")),0)</f>
        <v>0</v>
      </c>
      <c r="U1868" s="3">
        <f ca="1">IF($B1868&lt;&gt;"",SUMIF(INDIRECT("ИсходныеДанные!$"&amp;$K$4&amp;"$2:$"&amp;$K$4&amp;"$50000"),$B1868&amp;"#"&amp;U$6,INDIRECT("ИсходныеДанные!$J$2:$J$50000")),0)</f>
        <v>0</v>
      </c>
      <c r="V1868" s="3">
        <f ca="1">IF($B1868&lt;&gt;"",SUMIF(INDIRECT("ИсходныеДанные!$"&amp;$K$4&amp;"$2:$"&amp;$K$4&amp;"$50000"),$B1868&amp;"#"&amp;V$6,INDIRECT("ИсходныеДанные!$J$2:$J$50000")),0)</f>
        <v>0</v>
      </c>
      <c r="W1868" s="16" t="e">
        <f ca="1">SUM(K1868:V1868)/Пофамильно!$R$1</f>
        <v>#DIV/0!</v>
      </c>
    </row>
    <row r="1869" spans="1:23" x14ac:dyDescent="0.25">
      <c r="A1869" s="10" t="str">
        <f t="shared" ca="1" si="31"/>
        <v>delete</v>
      </c>
      <c r="B1869" s="16" cm="1">
        <f t="array" aca="1" ref="B1869" ca="1">INDIRECT("УникальныеСписки!D"&amp;ROW()-$L$4)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14"/>
      <c r="G1869" s="81" t="str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84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84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84" t="str" cm="1">
        <f t="array" aca="1" ref="J1869" ca="1">_xlfn.XLOOKUP($B1869,INDIRECT(SUBSTITUTE("ИсходныеДанные!$где$2:$где$50000","где",$B$4)),INDIRECT(SUBSTITUTE("ИсходныеДанные!$что$2:$что$50000","что",J$4)),"",0,1)</f>
        <v/>
      </c>
      <c r="K1869" s="3">
        <f ca="1">IF($B1869&lt;&gt;"",SUMIF(INDIRECT("ИсходныеДанные!$"&amp;$K$4&amp;"$2:$"&amp;$K$4&amp;"$50000"),$B1869&amp;"#"&amp;K$6,INDIRECT("ИсходныеДанные!$J$2:$J$50000")),0)</f>
        <v>0</v>
      </c>
      <c r="L1869" s="3">
        <f ca="1">IF($B1869&lt;&gt;"",SUMIF(INDIRECT("ИсходныеДанные!$"&amp;$K$4&amp;"$2:$"&amp;$K$4&amp;"$50000"),$B1869&amp;"#"&amp;L$6,INDIRECT("ИсходныеДанные!$J$2:$J$50000")),0)</f>
        <v>0</v>
      </c>
      <c r="M1869" s="3">
        <f ca="1">IF($B1869&lt;&gt;"",SUMIF(INDIRECT("ИсходныеДанные!$"&amp;$K$4&amp;"$2:$"&amp;$K$4&amp;"$50000"),$B1869&amp;"#"&amp;M$6,INDIRECT("ИсходныеДанные!$J$2:$J$50000")),0)</f>
        <v>0</v>
      </c>
      <c r="N1869" s="3">
        <f ca="1">IF($B1869&lt;&gt;"",SUMIF(INDIRECT("ИсходныеДанные!$"&amp;$K$4&amp;"$2:$"&amp;$K$4&amp;"$50000"),$B1869&amp;"#"&amp;N$6,INDIRECT("ИсходныеДанные!$J$2:$J$50000")),0)</f>
        <v>0</v>
      </c>
      <c r="O1869" s="3">
        <f ca="1">IF($B1869&lt;&gt;"",SUMIF(INDIRECT("ИсходныеДанные!$"&amp;$K$4&amp;"$2:$"&amp;$K$4&amp;"$50000"),$B1869&amp;"#"&amp;O$6,INDIRECT("ИсходныеДанные!$J$2:$J$50000")),0)</f>
        <v>0</v>
      </c>
      <c r="P1869" s="3">
        <f ca="1">IF($B1869&lt;&gt;"",SUMIF(INDIRECT("ИсходныеДанные!$"&amp;$K$4&amp;"$2:$"&amp;$K$4&amp;"$50000"),$B1869&amp;"#"&amp;P$6,INDIRECT("ИсходныеДанные!$J$2:$J$50000")),0)</f>
        <v>0</v>
      </c>
      <c r="Q1869" s="3">
        <f ca="1">IF($B1869&lt;&gt;"",SUMIF(INDIRECT("ИсходныеДанные!$"&amp;$K$4&amp;"$2:$"&amp;$K$4&amp;"$50000"),$B1869&amp;"#"&amp;Q$6,INDIRECT("ИсходныеДанные!$J$2:$J$50000")),0)</f>
        <v>0</v>
      </c>
      <c r="R1869" s="3">
        <f ca="1">IF($B1869&lt;&gt;"",SUMIF(INDIRECT("ИсходныеДанные!$"&amp;$K$4&amp;"$2:$"&amp;$K$4&amp;"$50000"),$B1869&amp;"#"&amp;R$6,INDIRECT("ИсходныеДанные!$J$2:$J$50000")),0)</f>
        <v>0</v>
      </c>
      <c r="S1869" s="3">
        <f ca="1">IF($B1869&lt;&gt;"",SUMIF(INDIRECT("ИсходныеДанные!$"&amp;$K$4&amp;"$2:$"&amp;$K$4&amp;"$50000"),$B1869&amp;"#"&amp;S$6,INDIRECT("ИсходныеДанные!$J$2:$J$50000")),0)</f>
        <v>0</v>
      </c>
      <c r="T1869" s="3">
        <f ca="1">IF($B1869&lt;&gt;"",SUMIF(INDIRECT("ИсходныеДанные!$"&amp;$K$4&amp;"$2:$"&amp;$K$4&amp;"$50000"),$B1869&amp;"#"&amp;T$6,INDIRECT("ИсходныеДанные!$J$2:$J$50000")),0)</f>
        <v>0</v>
      </c>
      <c r="U1869" s="3">
        <f ca="1">IF($B1869&lt;&gt;"",SUMIF(INDIRECT("ИсходныеДанные!$"&amp;$K$4&amp;"$2:$"&amp;$K$4&amp;"$50000"),$B1869&amp;"#"&amp;U$6,INDIRECT("ИсходныеДанные!$J$2:$J$50000")),0)</f>
        <v>0</v>
      </c>
      <c r="V1869" s="3">
        <f ca="1">IF($B1869&lt;&gt;"",SUMIF(INDIRECT("ИсходныеДанные!$"&amp;$K$4&amp;"$2:$"&amp;$K$4&amp;"$50000"),$B1869&amp;"#"&amp;V$6,INDIRECT("ИсходныеДанные!$J$2:$J$50000")),0)</f>
        <v>0</v>
      </c>
      <c r="W1869" s="16" t="e">
        <f ca="1">SUM(K1869:V1869)/Пофамильно!$R$1</f>
        <v>#DIV/0!</v>
      </c>
    </row>
    <row r="1870" spans="1:23" x14ac:dyDescent="0.25">
      <c r="A1870" s="10" t="str">
        <f t="shared" ca="1" si="31"/>
        <v>delete</v>
      </c>
      <c r="B1870" s="16" cm="1">
        <f t="array" aca="1" ref="B1870" ca="1">INDIRECT("УникальныеСписки!D"&amp;ROW()-$L$4)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14"/>
      <c r="G1870" s="81" t="str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84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84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84" t="str" cm="1">
        <f t="array" aca="1" ref="J1870" ca="1">_xlfn.XLOOKUP($B1870,INDIRECT(SUBSTITUTE("ИсходныеДанные!$где$2:$где$50000","где",$B$4)),INDIRECT(SUBSTITUTE("ИсходныеДанные!$что$2:$что$50000","что",J$4)),"",0,1)</f>
        <v/>
      </c>
      <c r="K1870" s="3">
        <f ca="1">IF($B1870&lt;&gt;"",SUMIF(INDIRECT("ИсходныеДанные!$"&amp;$K$4&amp;"$2:$"&amp;$K$4&amp;"$50000"),$B1870&amp;"#"&amp;K$6,INDIRECT("ИсходныеДанные!$J$2:$J$50000")),0)</f>
        <v>0</v>
      </c>
      <c r="L1870" s="3">
        <f ca="1">IF($B1870&lt;&gt;"",SUMIF(INDIRECT("ИсходныеДанные!$"&amp;$K$4&amp;"$2:$"&amp;$K$4&amp;"$50000"),$B1870&amp;"#"&amp;L$6,INDIRECT("ИсходныеДанные!$J$2:$J$50000")),0)</f>
        <v>0</v>
      </c>
      <c r="M1870" s="3">
        <f ca="1">IF($B1870&lt;&gt;"",SUMIF(INDIRECT("ИсходныеДанные!$"&amp;$K$4&amp;"$2:$"&amp;$K$4&amp;"$50000"),$B1870&amp;"#"&amp;M$6,INDIRECT("ИсходныеДанные!$J$2:$J$50000")),0)</f>
        <v>0</v>
      </c>
      <c r="N1870" s="3">
        <f ca="1">IF($B1870&lt;&gt;"",SUMIF(INDIRECT("ИсходныеДанные!$"&amp;$K$4&amp;"$2:$"&amp;$K$4&amp;"$50000"),$B1870&amp;"#"&amp;N$6,INDIRECT("ИсходныеДанные!$J$2:$J$50000")),0)</f>
        <v>0</v>
      </c>
      <c r="O1870" s="3">
        <f ca="1">IF($B1870&lt;&gt;"",SUMIF(INDIRECT("ИсходныеДанные!$"&amp;$K$4&amp;"$2:$"&amp;$K$4&amp;"$50000"),$B1870&amp;"#"&amp;O$6,INDIRECT("ИсходныеДанные!$J$2:$J$50000")),0)</f>
        <v>0</v>
      </c>
      <c r="P1870" s="3">
        <f ca="1">IF($B1870&lt;&gt;"",SUMIF(INDIRECT("ИсходныеДанные!$"&amp;$K$4&amp;"$2:$"&amp;$K$4&amp;"$50000"),$B1870&amp;"#"&amp;P$6,INDIRECT("ИсходныеДанные!$J$2:$J$50000")),0)</f>
        <v>0</v>
      </c>
      <c r="Q1870" s="3">
        <f ca="1">IF($B1870&lt;&gt;"",SUMIF(INDIRECT("ИсходныеДанные!$"&amp;$K$4&amp;"$2:$"&amp;$K$4&amp;"$50000"),$B1870&amp;"#"&amp;Q$6,INDIRECT("ИсходныеДанные!$J$2:$J$50000")),0)</f>
        <v>0</v>
      </c>
      <c r="R1870" s="3">
        <f ca="1">IF($B1870&lt;&gt;"",SUMIF(INDIRECT("ИсходныеДанные!$"&amp;$K$4&amp;"$2:$"&amp;$K$4&amp;"$50000"),$B1870&amp;"#"&amp;R$6,INDIRECT("ИсходныеДанные!$J$2:$J$50000")),0)</f>
        <v>0</v>
      </c>
      <c r="S1870" s="3">
        <f ca="1">IF($B1870&lt;&gt;"",SUMIF(INDIRECT("ИсходныеДанные!$"&amp;$K$4&amp;"$2:$"&amp;$K$4&amp;"$50000"),$B1870&amp;"#"&amp;S$6,INDIRECT("ИсходныеДанные!$J$2:$J$50000")),0)</f>
        <v>0</v>
      </c>
      <c r="T1870" s="3">
        <f ca="1">IF($B1870&lt;&gt;"",SUMIF(INDIRECT("ИсходныеДанные!$"&amp;$K$4&amp;"$2:$"&amp;$K$4&amp;"$50000"),$B1870&amp;"#"&amp;T$6,INDIRECT("ИсходныеДанные!$J$2:$J$50000")),0)</f>
        <v>0</v>
      </c>
      <c r="U1870" s="3">
        <f ca="1">IF($B1870&lt;&gt;"",SUMIF(INDIRECT("ИсходныеДанные!$"&amp;$K$4&amp;"$2:$"&amp;$K$4&amp;"$50000"),$B1870&amp;"#"&amp;U$6,INDIRECT("ИсходныеДанные!$J$2:$J$50000")),0)</f>
        <v>0</v>
      </c>
      <c r="V1870" s="3">
        <f ca="1">IF($B1870&lt;&gt;"",SUMIF(INDIRECT("ИсходныеДанные!$"&amp;$K$4&amp;"$2:$"&amp;$K$4&amp;"$50000"),$B1870&amp;"#"&amp;V$6,INDIRECT("ИсходныеДанные!$J$2:$J$50000")),0)</f>
        <v>0</v>
      </c>
      <c r="W1870" s="16" t="e">
        <f ca="1">SUM(K1870:V1870)/Пофамильно!$R$1</f>
        <v>#DIV/0!</v>
      </c>
    </row>
    <row r="1871" spans="1:23" x14ac:dyDescent="0.25">
      <c r="A1871" s="10" t="str">
        <f t="shared" ca="1" si="31"/>
        <v>delete</v>
      </c>
      <c r="B1871" s="16" cm="1">
        <f t="array" aca="1" ref="B1871" ca="1">INDIRECT("УникальныеСписки!D"&amp;ROW()-$L$4)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14"/>
      <c r="G1871" s="81" t="str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84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84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84" t="str" cm="1">
        <f t="array" aca="1" ref="J1871" ca="1">_xlfn.XLOOKUP($B1871,INDIRECT(SUBSTITUTE("ИсходныеДанные!$где$2:$где$50000","где",$B$4)),INDIRECT(SUBSTITUTE("ИсходныеДанные!$что$2:$что$50000","что",J$4)),"",0,1)</f>
        <v/>
      </c>
      <c r="K1871" s="3">
        <f ca="1">IF($B1871&lt;&gt;"",SUMIF(INDIRECT("ИсходныеДанные!$"&amp;$K$4&amp;"$2:$"&amp;$K$4&amp;"$50000"),$B1871&amp;"#"&amp;K$6,INDIRECT("ИсходныеДанные!$J$2:$J$50000")),0)</f>
        <v>0</v>
      </c>
      <c r="L1871" s="3">
        <f ca="1">IF($B1871&lt;&gt;"",SUMIF(INDIRECT("ИсходныеДанные!$"&amp;$K$4&amp;"$2:$"&amp;$K$4&amp;"$50000"),$B1871&amp;"#"&amp;L$6,INDIRECT("ИсходныеДанные!$J$2:$J$50000")),0)</f>
        <v>0</v>
      </c>
      <c r="M1871" s="3">
        <f ca="1">IF($B1871&lt;&gt;"",SUMIF(INDIRECT("ИсходныеДанные!$"&amp;$K$4&amp;"$2:$"&amp;$K$4&amp;"$50000"),$B1871&amp;"#"&amp;M$6,INDIRECT("ИсходныеДанные!$J$2:$J$50000")),0)</f>
        <v>0</v>
      </c>
      <c r="N1871" s="3">
        <f ca="1">IF($B1871&lt;&gt;"",SUMIF(INDIRECT("ИсходныеДанные!$"&amp;$K$4&amp;"$2:$"&amp;$K$4&amp;"$50000"),$B1871&amp;"#"&amp;N$6,INDIRECT("ИсходныеДанные!$J$2:$J$50000")),0)</f>
        <v>0</v>
      </c>
      <c r="O1871" s="3">
        <f ca="1">IF($B1871&lt;&gt;"",SUMIF(INDIRECT("ИсходныеДанные!$"&amp;$K$4&amp;"$2:$"&amp;$K$4&amp;"$50000"),$B1871&amp;"#"&amp;O$6,INDIRECT("ИсходныеДанные!$J$2:$J$50000")),0)</f>
        <v>0</v>
      </c>
      <c r="P1871" s="3">
        <f ca="1">IF($B1871&lt;&gt;"",SUMIF(INDIRECT("ИсходныеДанные!$"&amp;$K$4&amp;"$2:$"&amp;$K$4&amp;"$50000"),$B1871&amp;"#"&amp;P$6,INDIRECT("ИсходныеДанные!$J$2:$J$50000")),0)</f>
        <v>0</v>
      </c>
      <c r="Q1871" s="3">
        <f ca="1">IF($B1871&lt;&gt;"",SUMIF(INDIRECT("ИсходныеДанные!$"&amp;$K$4&amp;"$2:$"&amp;$K$4&amp;"$50000"),$B1871&amp;"#"&amp;Q$6,INDIRECT("ИсходныеДанные!$J$2:$J$50000")),0)</f>
        <v>0</v>
      </c>
      <c r="R1871" s="3">
        <f ca="1">IF($B1871&lt;&gt;"",SUMIF(INDIRECT("ИсходныеДанные!$"&amp;$K$4&amp;"$2:$"&amp;$K$4&amp;"$50000"),$B1871&amp;"#"&amp;R$6,INDIRECT("ИсходныеДанные!$J$2:$J$50000")),0)</f>
        <v>0</v>
      </c>
      <c r="S1871" s="3">
        <f ca="1">IF($B1871&lt;&gt;"",SUMIF(INDIRECT("ИсходныеДанные!$"&amp;$K$4&amp;"$2:$"&amp;$K$4&amp;"$50000"),$B1871&amp;"#"&amp;S$6,INDIRECT("ИсходныеДанные!$J$2:$J$50000")),0)</f>
        <v>0</v>
      </c>
      <c r="T1871" s="3">
        <f ca="1">IF($B1871&lt;&gt;"",SUMIF(INDIRECT("ИсходныеДанные!$"&amp;$K$4&amp;"$2:$"&amp;$K$4&amp;"$50000"),$B1871&amp;"#"&amp;T$6,INDIRECT("ИсходныеДанные!$J$2:$J$50000")),0)</f>
        <v>0</v>
      </c>
      <c r="U1871" s="3">
        <f ca="1">IF($B1871&lt;&gt;"",SUMIF(INDIRECT("ИсходныеДанные!$"&amp;$K$4&amp;"$2:$"&amp;$K$4&amp;"$50000"),$B1871&amp;"#"&amp;U$6,INDIRECT("ИсходныеДанные!$J$2:$J$50000")),0)</f>
        <v>0</v>
      </c>
      <c r="V1871" s="3">
        <f ca="1">IF($B1871&lt;&gt;"",SUMIF(INDIRECT("ИсходныеДанные!$"&amp;$K$4&amp;"$2:$"&amp;$K$4&amp;"$50000"),$B1871&amp;"#"&amp;V$6,INDIRECT("ИсходныеДанные!$J$2:$J$50000")),0)</f>
        <v>0</v>
      </c>
      <c r="W1871" s="16" t="e">
        <f ca="1">SUM(K1871:V1871)/Пофамильно!$R$1</f>
        <v>#DIV/0!</v>
      </c>
    </row>
    <row r="1872" spans="1:23" x14ac:dyDescent="0.25">
      <c r="A1872" s="10" t="str">
        <f t="shared" ca="1" si="31"/>
        <v>delete</v>
      </c>
      <c r="B1872" s="16" cm="1">
        <f t="array" aca="1" ref="B1872" ca="1">INDIRECT("УникальныеСписки!D"&amp;ROW()-$L$4)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14"/>
      <c r="G1872" s="81" t="str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84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84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84" t="str" cm="1">
        <f t="array" aca="1" ref="J1872" ca="1">_xlfn.XLOOKUP($B1872,INDIRECT(SUBSTITUTE("ИсходныеДанные!$где$2:$где$50000","где",$B$4)),INDIRECT(SUBSTITUTE("ИсходныеДанные!$что$2:$что$50000","что",J$4)),"",0,1)</f>
        <v/>
      </c>
      <c r="K1872" s="3">
        <f ca="1">IF($B1872&lt;&gt;"",SUMIF(INDIRECT("ИсходныеДанные!$"&amp;$K$4&amp;"$2:$"&amp;$K$4&amp;"$50000"),$B1872&amp;"#"&amp;K$6,INDIRECT("ИсходныеДанные!$J$2:$J$50000")),0)</f>
        <v>0</v>
      </c>
      <c r="L1872" s="3">
        <f ca="1">IF($B1872&lt;&gt;"",SUMIF(INDIRECT("ИсходныеДанные!$"&amp;$K$4&amp;"$2:$"&amp;$K$4&amp;"$50000"),$B1872&amp;"#"&amp;L$6,INDIRECT("ИсходныеДанные!$J$2:$J$50000")),0)</f>
        <v>0</v>
      </c>
      <c r="M1872" s="3">
        <f ca="1">IF($B1872&lt;&gt;"",SUMIF(INDIRECT("ИсходныеДанные!$"&amp;$K$4&amp;"$2:$"&amp;$K$4&amp;"$50000"),$B1872&amp;"#"&amp;M$6,INDIRECT("ИсходныеДанные!$J$2:$J$50000")),0)</f>
        <v>0</v>
      </c>
      <c r="N1872" s="3">
        <f ca="1">IF($B1872&lt;&gt;"",SUMIF(INDIRECT("ИсходныеДанные!$"&amp;$K$4&amp;"$2:$"&amp;$K$4&amp;"$50000"),$B1872&amp;"#"&amp;N$6,INDIRECT("ИсходныеДанные!$J$2:$J$50000")),0)</f>
        <v>0</v>
      </c>
      <c r="O1872" s="3">
        <f ca="1">IF($B1872&lt;&gt;"",SUMIF(INDIRECT("ИсходныеДанные!$"&amp;$K$4&amp;"$2:$"&amp;$K$4&amp;"$50000"),$B1872&amp;"#"&amp;O$6,INDIRECT("ИсходныеДанные!$J$2:$J$50000")),0)</f>
        <v>0</v>
      </c>
      <c r="P1872" s="3">
        <f ca="1">IF($B1872&lt;&gt;"",SUMIF(INDIRECT("ИсходныеДанные!$"&amp;$K$4&amp;"$2:$"&amp;$K$4&amp;"$50000"),$B1872&amp;"#"&amp;P$6,INDIRECT("ИсходныеДанные!$J$2:$J$50000")),0)</f>
        <v>0</v>
      </c>
      <c r="Q1872" s="3">
        <f ca="1">IF($B1872&lt;&gt;"",SUMIF(INDIRECT("ИсходныеДанные!$"&amp;$K$4&amp;"$2:$"&amp;$K$4&amp;"$50000"),$B1872&amp;"#"&amp;Q$6,INDIRECT("ИсходныеДанные!$J$2:$J$50000")),0)</f>
        <v>0</v>
      </c>
      <c r="R1872" s="3">
        <f ca="1">IF($B1872&lt;&gt;"",SUMIF(INDIRECT("ИсходныеДанные!$"&amp;$K$4&amp;"$2:$"&amp;$K$4&amp;"$50000"),$B1872&amp;"#"&amp;R$6,INDIRECT("ИсходныеДанные!$J$2:$J$50000")),0)</f>
        <v>0</v>
      </c>
      <c r="S1872" s="3">
        <f ca="1">IF($B1872&lt;&gt;"",SUMIF(INDIRECT("ИсходныеДанные!$"&amp;$K$4&amp;"$2:$"&amp;$K$4&amp;"$50000"),$B1872&amp;"#"&amp;S$6,INDIRECT("ИсходныеДанные!$J$2:$J$50000")),0)</f>
        <v>0</v>
      </c>
      <c r="T1872" s="3">
        <f ca="1">IF($B1872&lt;&gt;"",SUMIF(INDIRECT("ИсходныеДанные!$"&amp;$K$4&amp;"$2:$"&amp;$K$4&amp;"$50000"),$B1872&amp;"#"&amp;T$6,INDIRECT("ИсходныеДанные!$J$2:$J$50000")),0)</f>
        <v>0</v>
      </c>
      <c r="U1872" s="3">
        <f ca="1">IF($B1872&lt;&gt;"",SUMIF(INDIRECT("ИсходныеДанные!$"&amp;$K$4&amp;"$2:$"&amp;$K$4&amp;"$50000"),$B1872&amp;"#"&amp;U$6,INDIRECT("ИсходныеДанные!$J$2:$J$50000")),0)</f>
        <v>0</v>
      </c>
      <c r="V1872" s="3">
        <f ca="1">IF($B1872&lt;&gt;"",SUMIF(INDIRECT("ИсходныеДанные!$"&amp;$K$4&amp;"$2:$"&amp;$K$4&amp;"$50000"),$B1872&amp;"#"&amp;V$6,INDIRECT("ИсходныеДанные!$J$2:$J$50000")),0)</f>
        <v>0</v>
      </c>
      <c r="W1872" s="16" t="e">
        <f ca="1">SUM(K1872:V1872)/Пофамильно!$R$1</f>
        <v>#DIV/0!</v>
      </c>
    </row>
    <row r="1873" spans="1:23" x14ac:dyDescent="0.25">
      <c r="A1873" s="10" t="str">
        <f t="shared" ca="1" si="31"/>
        <v>delete</v>
      </c>
      <c r="B1873" s="16" cm="1">
        <f t="array" aca="1" ref="B1873" ca="1">INDIRECT("УникальныеСписки!D"&amp;ROW()-$L$4)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14"/>
      <c r="G1873" s="81" t="str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84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84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84" t="str" cm="1">
        <f t="array" aca="1" ref="J1873" ca="1">_xlfn.XLOOKUP($B1873,INDIRECT(SUBSTITUTE("ИсходныеДанные!$где$2:$где$50000","где",$B$4)),INDIRECT(SUBSTITUTE("ИсходныеДанные!$что$2:$что$50000","что",J$4)),"",0,1)</f>
        <v/>
      </c>
      <c r="K1873" s="3">
        <f ca="1">IF($B1873&lt;&gt;"",SUMIF(INDIRECT("ИсходныеДанные!$"&amp;$K$4&amp;"$2:$"&amp;$K$4&amp;"$50000"),$B1873&amp;"#"&amp;K$6,INDIRECT("ИсходныеДанные!$J$2:$J$50000")),0)</f>
        <v>0</v>
      </c>
      <c r="L1873" s="3">
        <f ca="1">IF($B1873&lt;&gt;"",SUMIF(INDIRECT("ИсходныеДанные!$"&amp;$K$4&amp;"$2:$"&amp;$K$4&amp;"$50000"),$B1873&amp;"#"&amp;L$6,INDIRECT("ИсходныеДанные!$J$2:$J$50000")),0)</f>
        <v>0</v>
      </c>
      <c r="M1873" s="3">
        <f ca="1">IF($B1873&lt;&gt;"",SUMIF(INDIRECT("ИсходныеДанные!$"&amp;$K$4&amp;"$2:$"&amp;$K$4&amp;"$50000"),$B1873&amp;"#"&amp;M$6,INDIRECT("ИсходныеДанные!$J$2:$J$50000")),0)</f>
        <v>0</v>
      </c>
      <c r="N1873" s="3">
        <f ca="1">IF($B1873&lt;&gt;"",SUMIF(INDIRECT("ИсходныеДанные!$"&amp;$K$4&amp;"$2:$"&amp;$K$4&amp;"$50000"),$B1873&amp;"#"&amp;N$6,INDIRECT("ИсходныеДанные!$J$2:$J$50000")),0)</f>
        <v>0</v>
      </c>
      <c r="O1873" s="3">
        <f ca="1">IF($B1873&lt;&gt;"",SUMIF(INDIRECT("ИсходныеДанные!$"&amp;$K$4&amp;"$2:$"&amp;$K$4&amp;"$50000"),$B1873&amp;"#"&amp;O$6,INDIRECT("ИсходныеДанные!$J$2:$J$50000")),0)</f>
        <v>0</v>
      </c>
      <c r="P1873" s="3">
        <f ca="1">IF($B1873&lt;&gt;"",SUMIF(INDIRECT("ИсходныеДанные!$"&amp;$K$4&amp;"$2:$"&amp;$K$4&amp;"$50000"),$B1873&amp;"#"&amp;P$6,INDIRECT("ИсходныеДанные!$J$2:$J$50000")),0)</f>
        <v>0</v>
      </c>
      <c r="Q1873" s="3">
        <f ca="1">IF($B1873&lt;&gt;"",SUMIF(INDIRECT("ИсходныеДанные!$"&amp;$K$4&amp;"$2:$"&amp;$K$4&amp;"$50000"),$B1873&amp;"#"&amp;Q$6,INDIRECT("ИсходныеДанные!$J$2:$J$50000")),0)</f>
        <v>0</v>
      </c>
      <c r="R1873" s="3">
        <f ca="1">IF($B1873&lt;&gt;"",SUMIF(INDIRECT("ИсходныеДанные!$"&amp;$K$4&amp;"$2:$"&amp;$K$4&amp;"$50000"),$B1873&amp;"#"&amp;R$6,INDIRECT("ИсходныеДанные!$J$2:$J$50000")),0)</f>
        <v>0</v>
      </c>
      <c r="S1873" s="3">
        <f ca="1">IF($B1873&lt;&gt;"",SUMIF(INDIRECT("ИсходныеДанные!$"&amp;$K$4&amp;"$2:$"&amp;$K$4&amp;"$50000"),$B1873&amp;"#"&amp;S$6,INDIRECT("ИсходныеДанные!$J$2:$J$50000")),0)</f>
        <v>0</v>
      </c>
      <c r="T1873" s="3">
        <f ca="1">IF($B1873&lt;&gt;"",SUMIF(INDIRECT("ИсходныеДанные!$"&amp;$K$4&amp;"$2:$"&amp;$K$4&amp;"$50000"),$B1873&amp;"#"&amp;T$6,INDIRECT("ИсходныеДанные!$J$2:$J$50000")),0)</f>
        <v>0</v>
      </c>
      <c r="U1873" s="3">
        <f ca="1">IF($B1873&lt;&gt;"",SUMIF(INDIRECT("ИсходныеДанные!$"&amp;$K$4&amp;"$2:$"&amp;$K$4&amp;"$50000"),$B1873&amp;"#"&amp;U$6,INDIRECT("ИсходныеДанные!$J$2:$J$50000")),0)</f>
        <v>0</v>
      </c>
      <c r="V1873" s="3">
        <f ca="1">IF($B1873&lt;&gt;"",SUMIF(INDIRECT("ИсходныеДанные!$"&amp;$K$4&amp;"$2:$"&amp;$K$4&amp;"$50000"),$B1873&amp;"#"&amp;V$6,INDIRECT("ИсходныеДанные!$J$2:$J$50000")),0)</f>
        <v>0</v>
      </c>
      <c r="W1873" s="16" t="e">
        <f ca="1">SUM(K1873:V1873)/Пофамильно!$R$1</f>
        <v>#DIV/0!</v>
      </c>
    </row>
    <row r="1874" spans="1:23" x14ac:dyDescent="0.25">
      <c r="A1874" s="10" t="str">
        <f t="shared" ca="1" si="31"/>
        <v>delete</v>
      </c>
      <c r="B1874" s="16" cm="1">
        <f t="array" aca="1" ref="B1874" ca="1">INDIRECT("УникальныеСписки!D"&amp;ROW()-$L$4)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14"/>
      <c r="G1874" s="81" t="str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84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84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84" t="str" cm="1">
        <f t="array" aca="1" ref="J1874" ca="1">_xlfn.XLOOKUP($B1874,INDIRECT(SUBSTITUTE("ИсходныеДанные!$где$2:$где$50000","где",$B$4)),INDIRECT(SUBSTITUTE("ИсходныеДанные!$что$2:$что$50000","что",J$4)),"",0,1)</f>
        <v/>
      </c>
      <c r="K1874" s="3">
        <f ca="1">IF($B1874&lt;&gt;"",SUMIF(INDIRECT("ИсходныеДанные!$"&amp;$K$4&amp;"$2:$"&amp;$K$4&amp;"$50000"),$B1874&amp;"#"&amp;K$6,INDIRECT("ИсходныеДанные!$J$2:$J$50000")),0)</f>
        <v>0</v>
      </c>
      <c r="L1874" s="3">
        <f ca="1">IF($B1874&lt;&gt;"",SUMIF(INDIRECT("ИсходныеДанные!$"&amp;$K$4&amp;"$2:$"&amp;$K$4&amp;"$50000"),$B1874&amp;"#"&amp;L$6,INDIRECT("ИсходныеДанные!$J$2:$J$50000")),0)</f>
        <v>0</v>
      </c>
      <c r="M1874" s="3">
        <f ca="1">IF($B1874&lt;&gt;"",SUMIF(INDIRECT("ИсходныеДанные!$"&amp;$K$4&amp;"$2:$"&amp;$K$4&amp;"$50000"),$B1874&amp;"#"&amp;M$6,INDIRECT("ИсходныеДанные!$J$2:$J$50000")),0)</f>
        <v>0</v>
      </c>
      <c r="N1874" s="3">
        <f ca="1">IF($B1874&lt;&gt;"",SUMIF(INDIRECT("ИсходныеДанные!$"&amp;$K$4&amp;"$2:$"&amp;$K$4&amp;"$50000"),$B1874&amp;"#"&amp;N$6,INDIRECT("ИсходныеДанные!$J$2:$J$50000")),0)</f>
        <v>0</v>
      </c>
      <c r="O1874" s="3">
        <f ca="1">IF($B1874&lt;&gt;"",SUMIF(INDIRECT("ИсходныеДанные!$"&amp;$K$4&amp;"$2:$"&amp;$K$4&amp;"$50000"),$B1874&amp;"#"&amp;O$6,INDIRECT("ИсходныеДанные!$J$2:$J$50000")),0)</f>
        <v>0</v>
      </c>
      <c r="P1874" s="3">
        <f ca="1">IF($B1874&lt;&gt;"",SUMIF(INDIRECT("ИсходныеДанные!$"&amp;$K$4&amp;"$2:$"&amp;$K$4&amp;"$50000"),$B1874&amp;"#"&amp;P$6,INDIRECT("ИсходныеДанные!$J$2:$J$50000")),0)</f>
        <v>0</v>
      </c>
      <c r="Q1874" s="3">
        <f ca="1">IF($B1874&lt;&gt;"",SUMIF(INDIRECT("ИсходныеДанные!$"&amp;$K$4&amp;"$2:$"&amp;$K$4&amp;"$50000"),$B1874&amp;"#"&amp;Q$6,INDIRECT("ИсходныеДанные!$J$2:$J$50000")),0)</f>
        <v>0</v>
      </c>
      <c r="R1874" s="3">
        <f ca="1">IF($B1874&lt;&gt;"",SUMIF(INDIRECT("ИсходныеДанные!$"&amp;$K$4&amp;"$2:$"&amp;$K$4&amp;"$50000"),$B1874&amp;"#"&amp;R$6,INDIRECT("ИсходныеДанные!$J$2:$J$50000")),0)</f>
        <v>0</v>
      </c>
      <c r="S1874" s="3">
        <f ca="1">IF($B1874&lt;&gt;"",SUMIF(INDIRECT("ИсходныеДанные!$"&amp;$K$4&amp;"$2:$"&amp;$K$4&amp;"$50000"),$B1874&amp;"#"&amp;S$6,INDIRECT("ИсходныеДанные!$J$2:$J$50000")),0)</f>
        <v>0</v>
      </c>
      <c r="T1874" s="3">
        <f ca="1">IF($B1874&lt;&gt;"",SUMIF(INDIRECT("ИсходныеДанные!$"&amp;$K$4&amp;"$2:$"&amp;$K$4&amp;"$50000"),$B1874&amp;"#"&amp;T$6,INDIRECT("ИсходныеДанные!$J$2:$J$50000")),0)</f>
        <v>0</v>
      </c>
      <c r="U1874" s="3">
        <f ca="1">IF($B1874&lt;&gt;"",SUMIF(INDIRECT("ИсходныеДанные!$"&amp;$K$4&amp;"$2:$"&amp;$K$4&amp;"$50000"),$B1874&amp;"#"&amp;U$6,INDIRECT("ИсходныеДанные!$J$2:$J$50000")),0)</f>
        <v>0</v>
      </c>
      <c r="V1874" s="3">
        <f ca="1">IF($B1874&lt;&gt;"",SUMIF(INDIRECT("ИсходныеДанные!$"&amp;$K$4&amp;"$2:$"&amp;$K$4&amp;"$50000"),$B1874&amp;"#"&amp;V$6,INDIRECT("ИсходныеДанные!$J$2:$J$50000")),0)</f>
        <v>0</v>
      </c>
      <c r="W1874" s="16" t="e">
        <f ca="1">SUM(K1874:V1874)/Пофамильно!$R$1</f>
        <v>#DIV/0!</v>
      </c>
    </row>
    <row r="1875" spans="1:23" x14ac:dyDescent="0.25">
      <c r="A1875" s="10" t="str">
        <f t="shared" ca="1" si="31"/>
        <v>delete</v>
      </c>
      <c r="B1875" s="16" cm="1">
        <f t="array" aca="1" ref="B1875" ca="1">INDIRECT("УникальныеСписки!D"&amp;ROW()-$L$4)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14"/>
      <c r="G1875" s="81" t="str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84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84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84" t="str" cm="1">
        <f t="array" aca="1" ref="J1875" ca="1">_xlfn.XLOOKUP($B1875,INDIRECT(SUBSTITUTE("ИсходныеДанные!$где$2:$где$50000","где",$B$4)),INDIRECT(SUBSTITUTE("ИсходныеДанные!$что$2:$что$50000","что",J$4)),"",0,1)</f>
        <v/>
      </c>
      <c r="K1875" s="3">
        <f ca="1">IF($B1875&lt;&gt;"",SUMIF(INDIRECT("ИсходныеДанные!$"&amp;$K$4&amp;"$2:$"&amp;$K$4&amp;"$50000"),$B1875&amp;"#"&amp;K$6,INDIRECT("ИсходныеДанные!$J$2:$J$50000")),0)</f>
        <v>0</v>
      </c>
      <c r="L1875" s="3">
        <f ca="1">IF($B1875&lt;&gt;"",SUMIF(INDIRECT("ИсходныеДанные!$"&amp;$K$4&amp;"$2:$"&amp;$K$4&amp;"$50000"),$B1875&amp;"#"&amp;L$6,INDIRECT("ИсходныеДанные!$J$2:$J$50000")),0)</f>
        <v>0</v>
      </c>
      <c r="M1875" s="3">
        <f ca="1">IF($B1875&lt;&gt;"",SUMIF(INDIRECT("ИсходныеДанные!$"&amp;$K$4&amp;"$2:$"&amp;$K$4&amp;"$50000"),$B1875&amp;"#"&amp;M$6,INDIRECT("ИсходныеДанные!$J$2:$J$50000")),0)</f>
        <v>0</v>
      </c>
      <c r="N1875" s="3">
        <f ca="1">IF($B1875&lt;&gt;"",SUMIF(INDIRECT("ИсходныеДанные!$"&amp;$K$4&amp;"$2:$"&amp;$K$4&amp;"$50000"),$B1875&amp;"#"&amp;N$6,INDIRECT("ИсходныеДанные!$J$2:$J$50000")),0)</f>
        <v>0</v>
      </c>
      <c r="O1875" s="3">
        <f ca="1">IF($B1875&lt;&gt;"",SUMIF(INDIRECT("ИсходныеДанные!$"&amp;$K$4&amp;"$2:$"&amp;$K$4&amp;"$50000"),$B1875&amp;"#"&amp;O$6,INDIRECT("ИсходныеДанные!$J$2:$J$50000")),0)</f>
        <v>0</v>
      </c>
      <c r="P1875" s="3">
        <f ca="1">IF($B1875&lt;&gt;"",SUMIF(INDIRECT("ИсходныеДанные!$"&amp;$K$4&amp;"$2:$"&amp;$K$4&amp;"$50000"),$B1875&amp;"#"&amp;P$6,INDIRECT("ИсходныеДанные!$J$2:$J$50000")),0)</f>
        <v>0</v>
      </c>
      <c r="Q1875" s="3">
        <f ca="1">IF($B1875&lt;&gt;"",SUMIF(INDIRECT("ИсходныеДанные!$"&amp;$K$4&amp;"$2:$"&amp;$K$4&amp;"$50000"),$B1875&amp;"#"&amp;Q$6,INDIRECT("ИсходныеДанные!$J$2:$J$50000")),0)</f>
        <v>0</v>
      </c>
      <c r="R1875" s="3">
        <f ca="1">IF($B1875&lt;&gt;"",SUMIF(INDIRECT("ИсходныеДанные!$"&amp;$K$4&amp;"$2:$"&amp;$K$4&amp;"$50000"),$B1875&amp;"#"&amp;R$6,INDIRECT("ИсходныеДанные!$J$2:$J$50000")),0)</f>
        <v>0</v>
      </c>
      <c r="S1875" s="3">
        <f ca="1">IF($B1875&lt;&gt;"",SUMIF(INDIRECT("ИсходныеДанные!$"&amp;$K$4&amp;"$2:$"&amp;$K$4&amp;"$50000"),$B1875&amp;"#"&amp;S$6,INDIRECT("ИсходныеДанные!$J$2:$J$50000")),0)</f>
        <v>0</v>
      </c>
      <c r="T1875" s="3">
        <f ca="1">IF($B1875&lt;&gt;"",SUMIF(INDIRECT("ИсходныеДанные!$"&amp;$K$4&amp;"$2:$"&amp;$K$4&amp;"$50000"),$B1875&amp;"#"&amp;T$6,INDIRECT("ИсходныеДанные!$J$2:$J$50000")),0)</f>
        <v>0</v>
      </c>
      <c r="U1875" s="3">
        <f ca="1">IF($B1875&lt;&gt;"",SUMIF(INDIRECT("ИсходныеДанные!$"&amp;$K$4&amp;"$2:$"&amp;$K$4&amp;"$50000"),$B1875&amp;"#"&amp;U$6,INDIRECT("ИсходныеДанные!$J$2:$J$50000")),0)</f>
        <v>0</v>
      </c>
      <c r="V1875" s="3">
        <f ca="1">IF($B1875&lt;&gt;"",SUMIF(INDIRECT("ИсходныеДанные!$"&amp;$K$4&amp;"$2:$"&amp;$K$4&amp;"$50000"),$B1875&amp;"#"&amp;V$6,INDIRECT("ИсходныеДанные!$J$2:$J$50000")),0)</f>
        <v>0</v>
      </c>
      <c r="W1875" s="16" t="e">
        <f ca="1">SUM(K1875:V1875)/Пофамильно!$R$1</f>
        <v>#DIV/0!</v>
      </c>
    </row>
    <row r="1876" spans="1:23" x14ac:dyDescent="0.25">
      <c r="A1876" s="10" t="str">
        <f t="shared" ca="1" si="31"/>
        <v>delete</v>
      </c>
      <c r="B1876" s="16" cm="1">
        <f t="array" aca="1" ref="B1876" ca="1">INDIRECT("УникальныеСписки!D"&amp;ROW()-$L$4)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14"/>
      <c r="G1876" s="81" t="str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84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84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84" t="str" cm="1">
        <f t="array" aca="1" ref="J1876" ca="1">_xlfn.XLOOKUP($B1876,INDIRECT(SUBSTITUTE("ИсходныеДанные!$где$2:$где$50000","где",$B$4)),INDIRECT(SUBSTITUTE("ИсходныеДанные!$что$2:$что$50000","что",J$4)),"",0,1)</f>
        <v/>
      </c>
      <c r="K1876" s="3">
        <f ca="1">IF($B1876&lt;&gt;"",SUMIF(INDIRECT("ИсходныеДанные!$"&amp;$K$4&amp;"$2:$"&amp;$K$4&amp;"$50000"),$B1876&amp;"#"&amp;K$6,INDIRECT("ИсходныеДанные!$J$2:$J$50000")),0)</f>
        <v>0</v>
      </c>
      <c r="L1876" s="3">
        <f ca="1">IF($B1876&lt;&gt;"",SUMIF(INDIRECT("ИсходныеДанные!$"&amp;$K$4&amp;"$2:$"&amp;$K$4&amp;"$50000"),$B1876&amp;"#"&amp;L$6,INDIRECT("ИсходныеДанные!$J$2:$J$50000")),0)</f>
        <v>0</v>
      </c>
      <c r="M1876" s="3">
        <f ca="1">IF($B1876&lt;&gt;"",SUMIF(INDIRECT("ИсходныеДанные!$"&amp;$K$4&amp;"$2:$"&amp;$K$4&amp;"$50000"),$B1876&amp;"#"&amp;M$6,INDIRECT("ИсходныеДанные!$J$2:$J$50000")),0)</f>
        <v>0</v>
      </c>
      <c r="N1876" s="3">
        <f ca="1">IF($B1876&lt;&gt;"",SUMIF(INDIRECT("ИсходныеДанные!$"&amp;$K$4&amp;"$2:$"&amp;$K$4&amp;"$50000"),$B1876&amp;"#"&amp;N$6,INDIRECT("ИсходныеДанные!$J$2:$J$50000")),0)</f>
        <v>0</v>
      </c>
      <c r="O1876" s="3">
        <f ca="1">IF($B1876&lt;&gt;"",SUMIF(INDIRECT("ИсходныеДанные!$"&amp;$K$4&amp;"$2:$"&amp;$K$4&amp;"$50000"),$B1876&amp;"#"&amp;O$6,INDIRECT("ИсходныеДанные!$J$2:$J$50000")),0)</f>
        <v>0</v>
      </c>
      <c r="P1876" s="3">
        <f ca="1">IF($B1876&lt;&gt;"",SUMIF(INDIRECT("ИсходныеДанные!$"&amp;$K$4&amp;"$2:$"&amp;$K$4&amp;"$50000"),$B1876&amp;"#"&amp;P$6,INDIRECT("ИсходныеДанные!$J$2:$J$50000")),0)</f>
        <v>0</v>
      </c>
      <c r="Q1876" s="3">
        <f ca="1">IF($B1876&lt;&gt;"",SUMIF(INDIRECT("ИсходныеДанные!$"&amp;$K$4&amp;"$2:$"&amp;$K$4&amp;"$50000"),$B1876&amp;"#"&amp;Q$6,INDIRECT("ИсходныеДанные!$J$2:$J$50000")),0)</f>
        <v>0</v>
      </c>
      <c r="R1876" s="3">
        <f ca="1">IF($B1876&lt;&gt;"",SUMIF(INDIRECT("ИсходныеДанные!$"&amp;$K$4&amp;"$2:$"&amp;$K$4&amp;"$50000"),$B1876&amp;"#"&amp;R$6,INDIRECT("ИсходныеДанные!$J$2:$J$50000")),0)</f>
        <v>0</v>
      </c>
      <c r="S1876" s="3">
        <f ca="1">IF($B1876&lt;&gt;"",SUMIF(INDIRECT("ИсходныеДанные!$"&amp;$K$4&amp;"$2:$"&amp;$K$4&amp;"$50000"),$B1876&amp;"#"&amp;S$6,INDIRECT("ИсходныеДанные!$J$2:$J$50000")),0)</f>
        <v>0</v>
      </c>
      <c r="T1876" s="3">
        <f ca="1">IF($B1876&lt;&gt;"",SUMIF(INDIRECT("ИсходныеДанные!$"&amp;$K$4&amp;"$2:$"&amp;$K$4&amp;"$50000"),$B1876&amp;"#"&amp;T$6,INDIRECT("ИсходныеДанные!$J$2:$J$50000")),0)</f>
        <v>0</v>
      </c>
      <c r="U1876" s="3">
        <f ca="1">IF($B1876&lt;&gt;"",SUMIF(INDIRECT("ИсходныеДанные!$"&amp;$K$4&amp;"$2:$"&amp;$K$4&amp;"$50000"),$B1876&amp;"#"&amp;U$6,INDIRECT("ИсходныеДанные!$J$2:$J$50000")),0)</f>
        <v>0</v>
      </c>
      <c r="V1876" s="3">
        <f ca="1">IF($B1876&lt;&gt;"",SUMIF(INDIRECT("ИсходныеДанные!$"&amp;$K$4&amp;"$2:$"&amp;$K$4&amp;"$50000"),$B1876&amp;"#"&amp;V$6,INDIRECT("ИсходныеДанные!$J$2:$J$50000")),0)</f>
        <v>0</v>
      </c>
      <c r="W1876" s="16" t="e">
        <f ca="1">SUM(K1876:V1876)/Пофамильно!$R$1</f>
        <v>#DIV/0!</v>
      </c>
    </row>
    <row r="1877" spans="1:23" x14ac:dyDescent="0.25">
      <c r="A1877" s="10" t="str">
        <f t="shared" ca="1" si="31"/>
        <v>delete</v>
      </c>
      <c r="B1877" s="16" cm="1">
        <f t="array" aca="1" ref="B1877" ca="1">INDIRECT("УникальныеСписки!D"&amp;ROW()-$L$4)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14"/>
      <c r="G1877" s="81" t="str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84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84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84" t="str" cm="1">
        <f t="array" aca="1" ref="J1877" ca="1">_xlfn.XLOOKUP($B1877,INDIRECT(SUBSTITUTE("ИсходныеДанные!$где$2:$где$50000","где",$B$4)),INDIRECT(SUBSTITUTE("ИсходныеДанные!$что$2:$что$50000","что",J$4)),"",0,1)</f>
        <v/>
      </c>
      <c r="K1877" s="3">
        <f ca="1">IF($B1877&lt;&gt;"",SUMIF(INDIRECT("ИсходныеДанные!$"&amp;$K$4&amp;"$2:$"&amp;$K$4&amp;"$50000"),$B1877&amp;"#"&amp;K$6,INDIRECT("ИсходныеДанные!$J$2:$J$50000")),0)</f>
        <v>0</v>
      </c>
      <c r="L1877" s="3">
        <f ca="1">IF($B1877&lt;&gt;"",SUMIF(INDIRECT("ИсходныеДанные!$"&amp;$K$4&amp;"$2:$"&amp;$K$4&amp;"$50000"),$B1877&amp;"#"&amp;L$6,INDIRECT("ИсходныеДанные!$J$2:$J$50000")),0)</f>
        <v>0</v>
      </c>
      <c r="M1877" s="3">
        <f ca="1">IF($B1877&lt;&gt;"",SUMIF(INDIRECT("ИсходныеДанные!$"&amp;$K$4&amp;"$2:$"&amp;$K$4&amp;"$50000"),$B1877&amp;"#"&amp;M$6,INDIRECT("ИсходныеДанные!$J$2:$J$50000")),0)</f>
        <v>0</v>
      </c>
      <c r="N1877" s="3">
        <f ca="1">IF($B1877&lt;&gt;"",SUMIF(INDIRECT("ИсходныеДанные!$"&amp;$K$4&amp;"$2:$"&amp;$K$4&amp;"$50000"),$B1877&amp;"#"&amp;N$6,INDIRECT("ИсходныеДанные!$J$2:$J$50000")),0)</f>
        <v>0</v>
      </c>
      <c r="O1877" s="3">
        <f ca="1">IF($B1877&lt;&gt;"",SUMIF(INDIRECT("ИсходныеДанные!$"&amp;$K$4&amp;"$2:$"&amp;$K$4&amp;"$50000"),$B1877&amp;"#"&amp;O$6,INDIRECT("ИсходныеДанные!$J$2:$J$50000")),0)</f>
        <v>0</v>
      </c>
      <c r="P1877" s="3">
        <f ca="1">IF($B1877&lt;&gt;"",SUMIF(INDIRECT("ИсходныеДанные!$"&amp;$K$4&amp;"$2:$"&amp;$K$4&amp;"$50000"),$B1877&amp;"#"&amp;P$6,INDIRECT("ИсходныеДанные!$J$2:$J$50000")),0)</f>
        <v>0</v>
      </c>
      <c r="Q1877" s="3">
        <f ca="1">IF($B1877&lt;&gt;"",SUMIF(INDIRECT("ИсходныеДанные!$"&amp;$K$4&amp;"$2:$"&amp;$K$4&amp;"$50000"),$B1877&amp;"#"&amp;Q$6,INDIRECT("ИсходныеДанные!$J$2:$J$50000")),0)</f>
        <v>0</v>
      </c>
      <c r="R1877" s="3">
        <f ca="1">IF($B1877&lt;&gt;"",SUMIF(INDIRECT("ИсходныеДанные!$"&amp;$K$4&amp;"$2:$"&amp;$K$4&amp;"$50000"),$B1877&amp;"#"&amp;R$6,INDIRECT("ИсходныеДанные!$J$2:$J$50000")),0)</f>
        <v>0</v>
      </c>
      <c r="S1877" s="3">
        <f ca="1">IF($B1877&lt;&gt;"",SUMIF(INDIRECT("ИсходныеДанные!$"&amp;$K$4&amp;"$2:$"&amp;$K$4&amp;"$50000"),$B1877&amp;"#"&amp;S$6,INDIRECT("ИсходныеДанные!$J$2:$J$50000")),0)</f>
        <v>0</v>
      </c>
      <c r="T1877" s="3">
        <f ca="1">IF($B1877&lt;&gt;"",SUMIF(INDIRECT("ИсходныеДанные!$"&amp;$K$4&amp;"$2:$"&amp;$K$4&amp;"$50000"),$B1877&amp;"#"&amp;T$6,INDIRECT("ИсходныеДанные!$J$2:$J$50000")),0)</f>
        <v>0</v>
      </c>
      <c r="U1877" s="3">
        <f ca="1">IF($B1877&lt;&gt;"",SUMIF(INDIRECT("ИсходныеДанные!$"&amp;$K$4&amp;"$2:$"&amp;$K$4&amp;"$50000"),$B1877&amp;"#"&amp;U$6,INDIRECT("ИсходныеДанные!$J$2:$J$50000")),0)</f>
        <v>0</v>
      </c>
      <c r="V1877" s="3">
        <f ca="1">IF($B1877&lt;&gt;"",SUMIF(INDIRECT("ИсходныеДанные!$"&amp;$K$4&amp;"$2:$"&amp;$K$4&amp;"$50000"),$B1877&amp;"#"&amp;V$6,INDIRECT("ИсходныеДанные!$J$2:$J$50000")),0)</f>
        <v>0</v>
      </c>
      <c r="W1877" s="16" t="e">
        <f ca="1">SUM(K1877:V1877)/Пофамильно!$R$1</f>
        <v>#DIV/0!</v>
      </c>
    </row>
    <row r="1878" spans="1:23" x14ac:dyDescent="0.25">
      <c r="A1878" s="10" t="str">
        <f t="shared" ca="1" si="31"/>
        <v>delete</v>
      </c>
      <c r="B1878" s="16" cm="1">
        <f t="array" aca="1" ref="B1878" ca="1">INDIRECT("УникальныеСписки!D"&amp;ROW()-$L$4)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14"/>
      <c r="G1878" s="81" t="str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84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84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84" t="str" cm="1">
        <f t="array" aca="1" ref="J1878" ca="1">_xlfn.XLOOKUP($B1878,INDIRECT(SUBSTITUTE("ИсходныеДанные!$где$2:$где$50000","где",$B$4)),INDIRECT(SUBSTITUTE("ИсходныеДанные!$что$2:$что$50000","что",J$4)),"",0,1)</f>
        <v/>
      </c>
      <c r="K1878" s="3">
        <f ca="1">IF($B1878&lt;&gt;"",SUMIF(INDIRECT("ИсходныеДанные!$"&amp;$K$4&amp;"$2:$"&amp;$K$4&amp;"$50000"),$B1878&amp;"#"&amp;K$6,INDIRECT("ИсходныеДанные!$J$2:$J$50000")),0)</f>
        <v>0</v>
      </c>
      <c r="L1878" s="3">
        <f ca="1">IF($B1878&lt;&gt;"",SUMIF(INDIRECT("ИсходныеДанные!$"&amp;$K$4&amp;"$2:$"&amp;$K$4&amp;"$50000"),$B1878&amp;"#"&amp;L$6,INDIRECT("ИсходныеДанные!$J$2:$J$50000")),0)</f>
        <v>0</v>
      </c>
      <c r="M1878" s="3">
        <f ca="1">IF($B1878&lt;&gt;"",SUMIF(INDIRECT("ИсходныеДанные!$"&amp;$K$4&amp;"$2:$"&amp;$K$4&amp;"$50000"),$B1878&amp;"#"&amp;M$6,INDIRECT("ИсходныеДанные!$J$2:$J$50000")),0)</f>
        <v>0</v>
      </c>
      <c r="N1878" s="3">
        <f ca="1">IF($B1878&lt;&gt;"",SUMIF(INDIRECT("ИсходныеДанные!$"&amp;$K$4&amp;"$2:$"&amp;$K$4&amp;"$50000"),$B1878&amp;"#"&amp;N$6,INDIRECT("ИсходныеДанные!$J$2:$J$50000")),0)</f>
        <v>0</v>
      </c>
      <c r="O1878" s="3">
        <f ca="1">IF($B1878&lt;&gt;"",SUMIF(INDIRECT("ИсходныеДанные!$"&amp;$K$4&amp;"$2:$"&amp;$K$4&amp;"$50000"),$B1878&amp;"#"&amp;O$6,INDIRECT("ИсходныеДанные!$J$2:$J$50000")),0)</f>
        <v>0</v>
      </c>
      <c r="P1878" s="3">
        <f ca="1">IF($B1878&lt;&gt;"",SUMIF(INDIRECT("ИсходныеДанные!$"&amp;$K$4&amp;"$2:$"&amp;$K$4&amp;"$50000"),$B1878&amp;"#"&amp;P$6,INDIRECT("ИсходныеДанные!$J$2:$J$50000")),0)</f>
        <v>0</v>
      </c>
      <c r="Q1878" s="3">
        <f ca="1">IF($B1878&lt;&gt;"",SUMIF(INDIRECT("ИсходныеДанные!$"&amp;$K$4&amp;"$2:$"&amp;$K$4&amp;"$50000"),$B1878&amp;"#"&amp;Q$6,INDIRECT("ИсходныеДанные!$J$2:$J$50000")),0)</f>
        <v>0</v>
      </c>
      <c r="R1878" s="3">
        <f ca="1">IF($B1878&lt;&gt;"",SUMIF(INDIRECT("ИсходныеДанные!$"&amp;$K$4&amp;"$2:$"&amp;$K$4&amp;"$50000"),$B1878&amp;"#"&amp;R$6,INDIRECT("ИсходныеДанные!$J$2:$J$50000")),0)</f>
        <v>0</v>
      </c>
      <c r="S1878" s="3">
        <f ca="1">IF($B1878&lt;&gt;"",SUMIF(INDIRECT("ИсходныеДанные!$"&amp;$K$4&amp;"$2:$"&amp;$K$4&amp;"$50000"),$B1878&amp;"#"&amp;S$6,INDIRECT("ИсходныеДанные!$J$2:$J$50000")),0)</f>
        <v>0</v>
      </c>
      <c r="T1878" s="3">
        <f ca="1">IF($B1878&lt;&gt;"",SUMIF(INDIRECT("ИсходныеДанные!$"&amp;$K$4&amp;"$2:$"&amp;$K$4&amp;"$50000"),$B1878&amp;"#"&amp;T$6,INDIRECT("ИсходныеДанные!$J$2:$J$50000")),0)</f>
        <v>0</v>
      </c>
      <c r="U1878" s="3">
        <f ca="1">IF($B1878&lt;&gt;"",SUMIF(INDIRECT("ИсходныеДанные!$"&amp;$K$4&amp;"$2:$"&amp;$K$4&amp;"$50000"),$B1878&amp;"#"&amp;U$6,INDIRECT("ИсходныеДанные!$J$2:$J$50000")),0)</f>
        <v>0</v>
      </c>
      <c r="V1878" s="3">
        <f ca="1">IF($B1878&lt;&gt;"",SUMIF(INDIRECT("ИсходныеДанные!$"&amp;$K$4&amp;"$2:$"&amp;$K$4&amp;"$50000"),$B1878&amp;"#"&amp;V$6,INDIRECT("ИсходныеДанные!$J$2:$J$50000")),0)</f>
        <v>0</v>
      </c>
      <c r="W1878" s="16" t="e">
        <f ca="1">SUM(K1878:V1878)/Пофамильно!$R$1</f>
        <v>#DIV/0!</v>
      </c>
    </row>
    <row r="1879" spans="1:23" x14ac:dyDescent="0.25">
      <c r="A1879" s="10" t="str">
        <f t="shared" ca="1" si="31"/>
        <v>delete</v>
      </c>
      <c r="B1879" s="16" cm="1">
        <f t="array" aca="1" ref="B1879" ca="1">INDIRECT("УникальныеСписки!D"&amp;ROW()-$L$4)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14"/>
      <c r="G1879" s="81" t="str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84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84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84" t="str" cm="1">
        <f t="array" aca="1" ref="J1879" ca="1">_xlfn.XLOOKUP($B1879,INDIRECT(SUBSTITUTE("ИсходныеДанные!$где$2:$где$50000","где",$B$4)),INDIRECT(SUBSTITUTE("ИсходныеДанные!$что$2:$что$50000","что",J$4)),"",0,1)</f>
        <v/>
      </c>
      <c r="K1879" s="3">
        <f ca="1">IF($B1879&lt;&gt;"",SUMIF(INDIRECT("ИсходныеДанные!$"&amp;$K$4&amp;"$2:$"&amp;$K$4&amp;"$50000"),$B1879&amp;"#"&amp;K$6,INDIRECT("ИсходныеДанные!$J$2:$J$50000")),0)</f>
        <v>0</v>
      </c>
      <c r="L1879" s="3">
        <f ca="1">IF($B1879&lt;&gt;"",SUMIF(INDIRECT("ИсходныеДанные!$"&amp;$K$4&amp;"$2:$"&amp;$K$4&amp;"$50000"),$B1879&amp;"#"&amp;L$6,INDIRECT("ИсходныеДанные!$J$2:$J$50000")),0)</f>
        <v>0</v>
      </c>
      <c r="M1879" s="3">
        <f ca="1">IF($B1879&lt;&gt;"",SUMIF(INDIRECT("ИсходныеДанные!$"&amp;$K$4&amp;"$2:$"&amp;$K$4&amp;"$50000"),$B1879&amp;"#"&amp;M$6,INDIRECT("ИсходныеДанные!$J$2:$J$50000")),0)</f>
        <v>0</v>
      </c>
      <c r="N1879" s="3">
        <f ca="1">IF($B1879&lt;&gt;"",SUMIF(INDIRECT("ИсходныеДанные!$"&amp;$K$4&amp;"$2:$"&amp;$K$4&amp;"$50000"),$B1879&amp;"#"&amp;N$6,INDIRECT("ИсходныеДанные!$J$2:$J$50000")),0)</f>
        <v>0</v>
      </c>
      <c r="O1879" s="3">
        <f ca="1">IF($B1879&lt;&gt;"",SUMIF(INDIRECT("ИсходныеДанные!$"&amp;$K$4&amp;"$2:$"&amp;$K$4&amp;"$50000"),$B1879&amp;"#"&amp;O$6,INDIRECT("ИсходныеДанные!$J$2:$J$50000")),0)</f>
        <v>0</v>
      </c>
      <c r="P1879" s="3">
        <f ca="1">IF($B1879&lt;&gt;"",SUMIF(INDIRECT("ИсходныеДанные!$"&amp;$K$4&amp;"$2:$"&amp;$K$4&amp;"$50000"),$B1879&amp;"#"&amp;P$6,INDIRECT("ИсходныеДанные!$J$2:$J$50000")),0)</f>
        <v>0</v>
      </c>
      <c r="Q1879" s="3">
        <f ca="1">IF($B1879&lt;&gt;"",SUMIF(INDIRECT("ИсходныеДанные!$"&amp;$K$4&amp;"$2:$"&amp;$K$4&amp;"$50000"),$B1879&amp;"#"&amp;Q$6,INDIRECT("ИсходныеДанные!$J$2:$J$50000")),0)</f>
        <v>0</v>
      </c>
      <c r="R1879" s="3">
        <f ca="1">IF($B1879&lt;&gt;"",SUMIF(INDIRECT("ИсходныеДанные!$"&amp;$K$4&amp;"$2:$"&amp;$K$4&amp;"$50000"),$B1879&amp;"#"&amp;R$6,INDIRECT("ИсходныеДанные!$J$2:$J$50000")),0)</f>
        <v>0</v>
      </c>
      <c r="S1879" s="3">
        <f ca="1">IF($B1879&lt;&gt;"",SUMIF(INDIRECT("ИсходныеДанные!$"&amp;$K$4&amp;"$2:$"&amp;$K$4&amp;"$50000"),$B1879&amp;"#"&amp;S$6,INDIRECT("ИсходныеДанные!$J$2:$J$50000")),0)</f>
        <v>0</v>
      </c>
      <c r="T1879" s="3">
        <f ca="1">IF($B1879&lt;&gt;"",SUMIF(INDIRECT("ИсходныеДанные!$"&amp;$K$4&amp;"$2:$"&amp;$K$4&amp;"$50000"),$B1879&amp;"#"&amp;T$6,INDIRECT("ИсходныеДанные!$J$2:$J$50000")),0)</f>
        <v>0</v>
      </c>
      <c r="U1879" s="3">
        <f ca="1">IF($B1879&lt;&gt;"",SUMIF(INDIRECT("ИсходныеДанные!$"&amp;$K$4&amp;"$2:$"&amp;$K$4&amp;"$50000"),$B1879&amp;"#"&amp;U$6,INDIRECT("ИсходныеДанные!$J$2:$J$50000")),0)</f>
        <v>0</v>
      </c>
      <c r="V1879" s="3">
        <f ca="1">IF($B1879&lt;&gt;"",SUMIF(INDIRECT("ИсходныеДанные!$"&amp;$K$4&amp;"$2:$"&amp;$K$4&amp;"$50000"),$B1879&amp;"#"&amp;V$6,INDIRECT("ИсходныеДанные!$J$2:$J$50000")),0)</f>
        <v>0</v>
      </c>
      <c r="W1879" s="16" t="e">
        <f ca="1">SUM(K1879:V1879)/Пофамильно!$R$1</f>
        <v>#DIV/0!</v>
      </c>
    </row>
    <row r="1880" spans="1:23" x14ac:dyDescent="0.25">
      <c r="A1880" s="10" t="str">
        <f t="shared" ca="1" si="31"/>
        <v>delete</v>
      </c>
      <c r="B1880" s="16" cm="1">
        <f t="array" aca="1" ref="B1880" ca="1">INDIRECT("УникальныеСписки!D"&amp;ROW()-$L$4)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14"/>
      <c r="G1880" s="81" t="str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84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84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84" t="str" cm="1">
        <f t="array" aca="1" ref="J1880" ca="1">_xlfn.XLOOKUP($B1880,INDIRECT(SUBSTITUTE("ИсходныеДанные!$где$2:$где$50000","где",$B$4)),INDIRECT(SUBSTITUTE("ИсходныеДанные!$что$2:$что$50000","что",J$4)),"",0,1)</f>
        <v/>
      </c>
      <c r="K1880" s="3">
        <f ca="1">IF($B1880&lt;&gt;"",SUMIF(INDIRECT("ИсходныеДанные!$"&amp;$K$4&amp;"$2:$"&amp;$K$4&amp;"$50000"),$B1880&amp;"#"&amp;K$6,INDIRECT("ИсходныеДанные!$J$2:$J$50000")),0)</f>
        <v>0</v>
      </c>
      <c r="L1880" s="3">
        <f ca="1">IF($B1880&lt;&gt;"",SUMIF(INDIRECT("ИсходныеДанные!$"&amp;$K$4&amp;"$2:$"&amp;$K$4&amp;"$50000"),$B1880&amp;"#"&amp;L$6,INDIRECT("ИсходныеДанные!$J$2:$J$50000")),0)</f>
        <v>0</v>
      </c>
      <c r="M1880" s="3">
        <f ca="1">IF($B1880&lt;&gt;"",SUMIF(INDIRECT("ИсходныеДанные!$"&amp;$K$4&amp;"$2:$"&amp;$K$4&amp;"$50000"),$B1880&amp;"#"&amp;M$6,INDIRECT("ИсходныеДанные!$J$2:$J$50000")),0)</f>
        <v>0</v>
      </c>
      <c r="N1880" s="3">
        <f ca="1">IF($B1880&lt;&gt;"",SUMIF(INDIRECT("ИсходныеДанные!$"&amp;$K$4&amp;"$2:$"&amp;$K$4&amp;"$50000"),$B1880&amp;"#"&amp;N$6,INDIRECT("ИсходныеДанные!$J$2:$J$50000")),0)</f>
        <v>0</v>
      </c>
      <c r="O1880" s="3">
        <f ca="1">IF($B1880&lt;&gt;"",SUMIF(INDIRECT("ИсходныеДанные!$"&amp;$K$4&amp;"$2:$"&amp;$K$4&amp;"$50000"),$B1880&amp;"#"&amp;O$6,INDIRECT("ИсходныеДанные!$J$2:$J$50000")),0)</f>
        <v>0</v>
      </c>
      <c r="P1880" s="3">
        <f ca="1">IF($B1880&lt;&gt;"",SUMIF(INDIRECT("ИсходныеДанные!$"&amp;$K$4&amp;"$2:$"&amp;$K$4&amp;"$50000"),$B1880&amp;"#"&amp;P$6,INDIRECT("ИсходныеДанные!$J$2:$J$50000")),0)</f>
        <v>0</v>
      </c>
      <c r="Q1880" s="3">
        <f ca="1">IF($B1880&lt;&gt;"",SUMIF(INDIRECT("ИсходныеДанные!$"&amp;$K$4&amp;"$2:$"&amp;$K$4&amp;"$50000"),$B1880&amp;"#"&amp;Q$6,INDIRECT("ИсходныеДанные!$J$2:$J$50000")),0)</f>
        <v>0</v>
      </c>
      <c r="R1880" s="3">
        <f ca="1">IF($B1880&lt;&gt;"",SUMIF(INDIRECT("ИсходныеДанные!$"&amp;$K$4&amp;"$2:$"&amp;$K$4&amp;"$50000"),$B1880&amp;"#"&amp;R$6,INDIRECT("ИсходныеДанные!$J$2:$J$50000")),0)</f>
        <v>0</v>
      </c>
      <c r="S1880" s="3">
        <f ca="1">IF($B1880&lt;&gt;"",SUMIF(INDIRECT("ИсходныеДанные!$"&amp;$K$4&amp;"$2:$"&amp;$K$4&amp;"$50000"),$B1880&amp;"#"&amp;S$6,INDIRECT("ИсходныеДанные!$J$2:$J$50000")),0)</f>
        <v>0</v>
      </c>
      <c r="T1880" s="3">
        <f ca="1">IF($B1880&lt;&gt;"",SUMIF(INDIRECT("ИсходныеДанные!$"&amp;$K$4&amp;"$2:$"&amp;$K$4&amp;"$50000"),$B1880&amp;"#"&amp;T$6,INDIRECT("ИсходныеДанные!$J$2:$J$50000")),0)</f>
        <v>0</v>
      </c>
      <c r="U1880" s="3">
        <f ca="1">IF($B1880&lt;&gt;"",SUMIF(INDIRECT("ИсходныеДанные!$"&amp;$K$4&amp;"$2:$"&amp;$K$4&amp;"$50000"),$B1880&amp;"#"&amp;U$6,INDIRECT("ИсходныеДанные!$J$2:$J$50000")),0)</f>
        <v>0</v>
      </c>
      <c r="V1880" s="3">
        <f ca="1">IF($B1880&lt;&gt;"",SUMIF(INDIRECT("ИсходныеДанные!$"&amp;$K$4&amp;"$2:$"&amp;$K$4&amp;"$50000"),$B1880&amp;"#"&amp;V$6,INDIRECT("ИсходныеДанные!$J$2:$J$50000")),0)</f>
        <v>0</v>
      </c>
      <c r="W1880" s="16" t="e">
        <f ca="1">SUM(K1880:V1880)/Пофамильно!$R$1</f>
        <v>#DIV/0!</v>
      </c>
    </row>
    <row r="1881" spans="1:23" x14ac:dyDescent="0.25">
      <c r="A1881" s="10" t="str">
        <f t="shared" ca="1" si="31"/>
        <v>delete</v>
      </c>
      <c r="B1881" s="16" cm="1">
        <f t="array" aca="1" ref="B1881" ca="1">INDIRECT("УникальныеСписки!D"&amp;ROW()-$L$4)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14"/>
      <c r="G1881" s="81" t="str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84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84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84" t="str" cm="1">
        <f t="array" aca="1" ref="J1881" ca="1">_xlfn.XLOOKUP($B1881,INDIRECT(SUBSTITUTE("ИсходныеДанные!$где$2:$где$50000","где",$B$4)),INDIRECT(SUBSTITUTE("ИсходныеДанные!$что$2:$что$50000","что",J$4)),"",0,1)</f>
        <v/>
      </c>
      <c r="K1881" s="3">
        <f ca="1">IF($B1881&lt;&gt;"",SUMIF(INDIRECT("ИсходныеДанные!$"&amp;$K$4&amp;"$2:$"&amp;$K$4&amp;"$50000"),$B1881&amp;"#"&amp;K$6,INDIRECT("ИсходныеДанные!$J$2:$J$50000")),0)</f>
        <v>0</v>
      </c>
      <c r="L1881" s="3">
        <f ca="1">IF($B1881&lt;&gt;"",SUMIF(INDIRECT("ИсходныеДанные!$"&amp;$K$4&amp;"$2:$"&amp;$K$4&amp;"$50000"),$B1881&amp;"#"&amp;L$6,INDIRECT("ИсходныеДанные!$J$2:$J$50000")),0)</f>
        <v>0</v>
      </c>
      <c r="M1881" s="3">
        <f ca="1">IF($B1881&lt;&gt;"",SUMIF(INDIRECT("ИсходныеДанные!$"&amp;$K$4&amp;"$2:$"&amp;$K$4&amp;"$50000"),$B1881&amp;"#"&amp;M$6,INDIRECT("ИсходныеДанные!$J$2:$J$50000")),0)</f>
        <v>0</v>
      </c>
      <c r="N1881" s="3">
        <f ca="1">IF($B1881&lt;&gt;"",SUMIF(INDIRECT("ИсходныеДанные!$"&amp;$K$4&amp;"$2:$"&amp;$K$4&amp;"$50000"),$B1881&amp;"#"&amp;N$6,INDIRECT("ИсходныеДанные!$J$2:$J$50000")),0)</f>
        <v>0</v>
      </c>
      <c r="O1881" s="3">
        <f ca="1">IF($B1881&lt;&gt;"",SUMIF(INDIRECT("ИсходныеДанные!$"&amp;$K$4&amp;"$2:$"&amp;$K$4&amp;"$50000"),$B1881&amp;"#"&amp;O$6,INDIRECT("ИсходныеДанные!$J$2:$J$50000")),0)</f>
        <v>0</v>
      </c>
      <c r="P1881" s="3">
        <f ca="1">IF($B1881&lt;&gt;"",SUMIF(INDIRECT("ИсходныеДанные!$"&amp;$K$4&amp;"$2:$"&amp;$K$4&amp;"$50000"),$B1881&amp;"#"&amp;P$6,INDIRECT("ИсходныеДанные!$J$2:$J$50000")),0)</f>
        <v>0</v>
      </c>
      <c r="Q1881" s="3">
        <f ca="1">IF($B1881&lt;&gt;"",SUMIF(INDIRECT("ИсходныеДанные!$"&amp;$K$4&amp;"$2:$"&amp;$K$4&amp;"$50000"),$B1881&amp;"#"&amp;Q$6,INDIRECT("ИсходныеДанные!$J$2:$J$50000")),0)</f>
        <v>0</v>
      </c>
      <c r="R1881" s="3">
        <f ca="1">IF($B1881&lt;&gt;"",SUMIF(INDIRECT("ИсходныеДанные!$"&amp;$K$4&amp;"$2:$"&amp;$K$4&amp;"$50000"),$B1881&amp;"#"&amp;R$6,INDIRECT("ИсходныеДанные!$J$2:$J$50000")),0)</f>
        <v>0</v>
      </c>
      <c r="S1881" s="3">
        <f ca="1">IF($B1881&lt;&gt;"",SUMIF(INDIRECT("ИсходныеДанные!$"&amp;$K$4&amp;"$2:$"&amp;$K$4&amp;"$50000"),$B1881&amp;"#"&amp;S$6,INDIRECT("ИсходныеДанные!$J$2:$J$50000")),0)</f>
        <v>0</v>
      </c>
      <c r="T1881" s="3">
        <f ca="1">IF($B1881&lt;&gt;"",SUMIF(INDIRECT("ИсходныеДанные!$"&amp;$K$4&amp;"$2:$"&amp;$K$4&amp;"$50000"),$B1881&amp;"#"&amp;T$6,INDIRECT("ИсходныеДанные!$J$2:$J$50000")),0)</f>
        <v>0</v>
      </c>
      <c r="U1881" s="3">
        <f ca="1">IF($B1881&lt;&gt;"",SUMIF(INDIRECT("ИсходныеДанные!$"&amp;$K$4&amp;"$2:$"&amp;$K$4&amp;"$50000"),$B1881&amp;"#"&amp;U$6,INDIRECT("ИсходныеДанные!$J$2:$J$50000")),0)</f>
        <v>0</v>
      </c>
      <c r="V1881" s="3">
        <f ca="1">IF($B1881&lt;&gt;"",SUMIF(INDIRECT("ИсходныеДанные!$"&amp;$K$4&amp;"$2:$"&amp;$K$4&amp;"$50000"),$B1881&amp;"#"&amp;V$6,INDIRECT("ИсходныеДанные!$J$2:$J$50000")),0)</f>
        <v>0</v>
      </c>
      <c r="W1881" s="16" t="e">
        <f ca="1">SUM(K1881:V1881)/Пофамильно!$R$1</f>
        <v>#DIV/0!</v>
      </c>
    </row>
    <row r="1882" spans="1:23" x14ac:dyDescent="0.25">
      <c r="A1882" s="10" t="str">
        <f t="shared" ca="1" si="31"/>
        <v>delete</v>
      </c>
      <c r="B1882" s="16" cm="1">
        <f t="array" aca="1" ref="B1882" ca="1">INDIRECT("УникальныеСписки!D"&amp;ROW()-$L$4)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14"/>
      <c r="G1882" s="81" t="str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84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84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84" t="str" cm="1">
        <f t="array" aca="1" ref="J1882" ca="1">_xlfn.XLOOKUP($B1882,INDIRECT(SUBSTITUTE("ИсходныеДанные!$где$2:$где$50000","где",$B$4)),INDIRECT(SUBSTITUTE("ИсходныеДанные!$что$2:$что$50000","что",J$4)),"",0,1)</f>
        <v/>
      </c>
      <c r="K1882" s="3">
        <f ca="1">IF($B1882&lt;&gt;"",SUMIF(INDIRECT("ИсходныеДанные!$"&amp;$K$4&amp;"$2:$"&amp;$K$4&amp;"$50000"),$B1882&amp;"#"&amp;K$6,INDIRECT("ИсходныеДанные!$J$2:$J$50000")),0)</f>
        <v>0</v>
      </c>
      <c r="L1882" s="3">
        <f ca="1">IF($B1882&lt;&gt;"",SUMIF(INDIRECT("ИсходныеДанные!$"&amp;$K$4&amp;"$2:$"&amp;$K$4&amp;"$50000"),$B1882&amp;"#"&amp;L$6,INDIRECT("ИсходныеДанные!$J$2:$J$50000")),0)</f>
        <v>0</v>
      </c>
      <c r="M1882" s="3">
        <f ca="1">IF($B1882&lt;&gt;"",SUMIF(INDIRECT("ИсходныеДанные!$"&amp;$K$4&amp;"$2:$"&amp;$K$4&amp;"$50000"),$B1882&amp;"#"&amp;M$6,INDIRECT("ИсходныеДанные!$J$2:$J$50000")),0)</f>
        <v>0</v>
      </c>
      <c r="N1882" s="3">
        <f ca="1">IF($B1882&lt;&gt;"",SUMIF(INDIRECT("ИсходныеДанные!$"&amp;$K$4&amp;"$2:$"&amp;$K$4&amp;"$50000"),$B1882&amp;"#"&amp;N$6,INDIRECT("ИсходныеДанные!$J$2:$J$50000")),0)</f>
        <v>0</v>
      </c>
      <c r="O1882" s="3">
        <f ca="1">IF($B1882&lt;&gt;"",SUMIF(INDIRECT("ИсходныеДанные!$"&amp;$K$4&amp;"$2:$"&amp;$K$4&amp;"$50000"),$B1882&amp;"#"&amp;O$6,INDIRECT("ИсходныеДанные!$J$2:$J$50000")),0)</f>
        <v>0</v>
      </c>
      <c r="P1882" s="3">
        <f ca="1">IF($B1882&lt;&gt;"",SUMIF(INDIRECT("ИсходныеДанные!$"&amp;$K$4&amp;"$2:$"&amp;$K$4&amp;"$50000"),$B1882&amp;"#"&amp;P$6,INDIRECT("ИсходныеДанные!$J$2:$J$50000")),0)</f>
        <v>0</v>
      </c>
      <c r="Q1882" s="3">
        <f ca="1">IF($B1882&lt;&gt;"",SUMIF(INDIRECT("ИсходныеДанные!$"&amp;$K$4&amp;"$2:$"&amp;$K$4&amp;"$50000"),$B1882&amp;"#"&amp;Q$6,INDIRECT("ИсходныеДанные!$J$2:$J$50000")),0)</f>
        <v>0</v>
      </c>
      <c r="R1882" s="3">
        <f ca="1">IF($B1882&lt;&gt;"",SUMIF(INDIRECT("ИсходныеДанные!$"&amp;$K$4&amp;"$2:$"&amp;$K$4&amp;"$50000"),$B1882&amp;"#"&amp;R$6,INDIRECT("ИсходныеДанные!$J$2:$J$50000")),0)</f>
        <v>0</v>
      </c>
      <c r="S1882" s="3">
        <f ca="1">IF($B1882&lt;&gt;"",SUMIF(INDIRECT("ИсходныеДанные!$"&amp;$K$4&amp;"$2:$"&amp;$K$4&amp;"$50000"),$B1882&amp;"#"&amp;S$6,INDIRECT("ИсходныеДанные!$J$2:$J$50000")),0)</f>
        <v>0</v>
      </c>
      <c r="T1882" s="3">
        <f ca="1">IF($B1882&lt;&gt;"",SUMIF(INDIRECT("ИсходныеДанные!$"&amp;$K$4&amp;"$2:$"&amp;$K$4&amp;"$50000"),$B1882&amp;"#"&amp;T$6,INDIRECT("ИсходныеДанные!$J$2:$J$50000")),0)</f>
        <v>0</v>
      </c>
      <c r="U1882" s="3">
        <f ca="1">IF($B1882&lt;&gt;"",SUMIF(INDIRECT("ИсходныеДанные!$"&amp;$K$4&amp;"$2:$"&amp;$K$4&amp;"$50000"),$B1882&amp;"#"&amp;U$6,INDIRECT("ИсходныеДанные!$J$2:$J$50000")),0)</f>
        <v>0</v>
      </c>
      <c r="V1882" s="3">
        <f ca="1">IF($B1882&lt;&gt;"",SUMIF(INDIRECT("ИсходныеДанные!$"&amp;$K$4&amp;"$2:$"&amp;$K$4&amp;"$50000"),$B1882&amp;"#"&amp;V$6,INDIRECT("ИсходныеДанные!$J$2:$J$50000")),0)</f>
        <v>0</v>
      </c>
      <c r="W1882" s="16" t="e">
        <f ca="1">SUM(K1882:V1882)/Пофамильно!$R$1</f>
        <v>#DIV/0!</v>
      </c>
    </row>
    <row r="1883" spans="1:23" x14ac:dyDescent="0.25">
      <c r="A1883" s="10" t="str">
        <f t="shared" ca="1" si="31"/>
        <v>delete</v>
      </c>
      <c r="B1883" s="16" cm="1">
        <f t="array" aca="1" ref="B1883" ca="1">INDIRECT("УникальныеСписки!D"&amp;ROW()-$L$4)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14"/>
      <c r="G1883" s="81" t="str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84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84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84" t="str" cm="1">
        <f t="array" aca="1" ref="J1883" ca="1">_xlfn.XLOOKUP($B1883,INDIRECT(SUBSTITUTE("ИсходныеДанные!$где$2:$где$50000","где",$B$4)),INDIRECT(SUBSTITUTE("ИсходныеДанные!$что$2:$что$50000","что",J$4)),"",0,1)</f>
        <v/>
      </c>
      <c r="K1883" s="3">
        <f ca="1">IF($B1883&lt;&gt;"",SUMIF(INDIRECT("ИсходныеДанные!$"&amp;$K$4&amp;"$2:$"&amp;$K$4&amp;"$50000"),$B1883&amp;"#"&amp;K$6,INDIRECT("ИсходныеДанные!$J$2:$J$50000")),0)</f>
        <v>0</v>
      </c>
      <c r="L1883" s="3">
        <f ca="1">IF($B1883&lt;&gt;"",SUMIF(INDIRECT("ИсходныеДанные!$"&amp;$K$4&amp;"$2:$"&amp;$K$4&amp;"$50000"),$B1883&amp;"#"&amp;L$6,INDIRECT("ИсходныеДанные!$J$2:$J$50000")),0)</f>
        <v>0</v>
      </c>
      <c r="M1883" s="3">
        <f ca="1">IF($B1883&lt;&gt;"",SUMIF(INDIRECT("ИсходныеДанные!$"&amp;$K$4&amp;"$2:$"&amp;$K$4&amp;"$50000"),$B1883&amp;"#"&amp;M$6,INDIRECT("ИсходныеДанные!$J$2:$J$50000")),0)</f>
        <v>0</v>
      </c>
      <c r="N1883" s="3">
        <f ca="1">IF($B1883&lt;&gt;"",SUMIF(INDIRECT("ИсходныеДанные!$"&amp;$K$4&amp;"$2:$"&amp;$K$4&amp;"$50000"),$B1883&amp;"#"&amp;N$6,INDIRECT("ИсходныеДанные!$J$2:$J$50000")),0)</f>
        <v>0</v>
      </c>
      <c r="O1883" s="3">
        <f ca="1">IF($B1883&lt;&gt;"",SUMIF(INDIRECT("ИсходныеДанные!$"&amp;$K$4&amp;"$2:$"&amp;$K$4&amp;"$50000"),$B1883&amp;"#"&amp;O$6,INDIRECT("ИсходныеДанные!$J$2:$J$50000")),0)</f>
        <v>0</v>
      </c>
      <c r="P1883" s="3">
        <f ca="1">IF($B1883&lt;&gt;"",SUMIF(INDIRECT("ИсходныеДанные!$"&amp;$K$4&amp;"$2:$"&amp;$K$4&amp;"$50000"),$B1883&amp;"#"&amp;P$6,INDIRECT("ИсходныеДанные!$J$2:$J$50000")),0)</f>
        <v>0</v>
      </c>
      <c r="Q1883" s="3">
        <f ca="1">IF($B1883&lt;&gt;"",SUMIF(INDIRECT("ИсходныеДанные!$"&amp;$K$4&amp;"$2:$"&amp;$K$4&amp;"$50000"),$B1883&amp;"#"&amp;Q$6,INDIRECT("ИсходныеДанные!$J$2:$J$50000")),0)</f>
        <v>0</v>
      </c>
      <c r="R1883" s="3">
        <f ca="1">IF($B1883&lt;&gt;"",SUMIF(INDIRECT("ИсходныеДанные!$"&amp;$K$4&amp;"$2:$"&amp;$K$4&amp;"$50000"),$B1883&amp;"#"&amp;R$6,INDIRECT("ИсходныеДанные!$J$2:$J$50000")),0)</f>
        <v>0</v>
      </c>
      <c r="S1883" s="3">
        <f ca="1">IF($B1883&lt;&gt;"",SUMIF(INDIRECT("ИсходныеДанные!$"&amp;$K$4&amp;"$2:$"&amp;$K$4&amp;"$50000"),$B1883&amp;"#"&amp;S$6,INDIRECT("ИсходныеДанные!$J$2:$J$50000")),0)</f>
        <v>0</v>
      </c>
      <c r="T1883" s="3">
        <f ca="1">IF($B1883&lt;&gt;"",SUMIF(INDIRECT("ИсходныеДанные!$"&amp;$K$4&amp;"$2:$"&amp;$K$4&amp;"$50000"),$B1883&amp;"#"&amp;T$6,INDIRECT("ИсходныеДанные!$J$2:$J$50000")),0)</f>
        <v>0</v>
      </c>
      <c r="U1883" s="3">
        <f ca="1">IF($B1883&lt;&gt;"",SUMIF(INDIRECT("ИсходныеДанные!$"&amp;$K$4&amp;"$2:$"&amp;$K$4&amp;"$50000"),$B1883&amp;"#"&amp;U$6,INDIRECT("ИсходныеДанные!$J$2:$J$50000")),0)</f>
        <v>0</v>
      </c>
      <c r="V1883" s="3">
        <f ca="1">IF($B1883&lt;&gt;"",SUMIF(INDIRECT("ИсходныеДанные!$"&amp;$K$4&amp;"$2:$"&amp;$K$4&amp;"$50000"),$B1883&amp;"#"&amp;V$6,INDIRECT("ИсходныеДанные!$J$2:$J$50000")),0)</f>
        <v>0</v>
      </c>
      <c r="W1883" s="16" t="e">
        <f ca="1">SUM(K1883:V1883)/Пофамильно!$R$1</f>
        <v>#DIV/0!</v>
      </c>
    </row>
    <row r="1884" spans="1:23" x14ac:dyDescent="0.25">
      <c r="A1884" s="10" t="str">
        <f t="shared" ca="1" si="31"/>
        <v>delete</v>
      </c>
      <c r="B1884" s="16" cm="1">
        <f t="array" aca="1" ref="B1884" ca="1">INDIRECT("УникальныеСписки!D"&amp;ROW()-$L$4)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14"/>
      <c r="G1884" s="81" t="str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84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84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84" t="str" cm="1">
        <f t="array" aca="1" ref="J1884" ca="1">_xlfn.XLOOKUP($B1884,INDIRECT(SUBSTITUTE("ИсходныеДанные!$где$2:$где$50000","где",$B$4)),INDIRECT(SUBSTITUTE("ИсходныеДанные!$что$2:$что$50000","что",J$4)),"",0,1)</f>
        <v/>
      </c>
      <c r="K1884" s="3">
        <f ca="1">IF($B1884&lt;&gt;"",SUMIF(INDIRECT("ИсходныеДанные!$"&amp;$K$4&amp;"$2:$"&amp;$K$4&amp;"$50000"),$B1884&amp;"#"&amp;K$6,INDIRECT("ИсходныеДанные!$J$2:$J$50000")),0)</f>
        <v>0</v>
      </c>
      <c r="L1884" s="3">
        <f ca="1">IF($B1884&lt;&gt;"",SUMIF(INDIRECT("ИсходныеДанные!$"&amp;$K$4&amp;"$2:$"&amp;$K$4&amp;"$50000"),$B1884&amp;"#"&amp;L$6,INDIRECT("ИсходныеДанные!$J$2:$J$50000")),0)</f>
        <v>0</v>
      </c>
      <c r="M1884" s="3">
        <f ca="1">IF($B1884&lt;&gt;"",SUMIF(INDIRECT("ИсходныеДанные!$"&amp;$K$4&amp;"$2:$"&amp;$K$4&amp;"$50000"),$B1884&amp;"#"&amp;M$6,INDIRECT("ИсходныеДанные!$J$2:$J$50000")),0)</f>
        <v>0</v>
      </c>
      <c r="N1884" s="3">
        <f ca="1">IF($B1884&lt;&gt;"",SUMIF(INDIRECT("ИсходныеДанные!$"&amp;$K$4&amp;"$2:$"&amp;$K$4&amp;"$50000"),$B1884&amp;"#"&amp;N$6,INDIRECT("ИсходныеДанные!$J$2:$J$50000")),0)</f>
        <v>0</v>
      </c>
      <c r="O1884" s="3">
        <f ca="1">IF($B1884&lt;&gt;"",SUMIF(INDIRECT("ИсходныеДанные!$"&amp;$K$4&amp;"$2:$"&amp;$K$4&amp;"$50000"),$B1884&amp;"#"&amp;O$6,INDIRECT("ИсходныеДанные!$J$2:$J$50000")),0)</f>
        <v>0</v>
      </c>
      <c r="P1884" s="3">
        <f ca="1">IF($B1884&lt;&gt;"",SUMIF(INDIRECT("ИсходныеДанные!$"&amp;$K$4&amp;"$2:$"&amp;$K$4&amp;"$50000"),$B1884&amp;"#"&amp;P$6,INDIRECT("ИсходныеДанные!$J$2:$J$50000")),0)</f>
        <v>0</v>
      </c>
      <c r="Q1884" s="3">
        <f ca="1">IF($B1884&lt;&gt;"",SUMIF(INDIRECT("ИсходныеДанные!$"&amp;$K$4&amp;"$2:$"&amp;$K$4&amp;"$50000"),$B1884&amp;"#"&amp;Q$6,INDIRECT("ИсходныеДанные!$J$2:$J$50000")),0)</f>
        <v>0</v>
      </c>
      <c r="R1884" s="3">
        <f ca="1">IF($B1884&lt;&gt;"",SUMIF(INDIRECT("ИсходныеДанные!$"&amp;$K$4&amp;"$2:$"&amp;$K$4&amp;"$50000"),$B1884&amp;"#"&amp;R$6,INDIRECT("ИсходныеДанные!$J$2:$J$50000")),0)</f>
        <v>0</v>
      </c>
      <c r="S1884" s="3">
        <f ca="1">IF($B1884&lt;&gt;"",SUMIF(INDIRECT("ИсходныеДанные!$"&amp;$K$4&amp;"$2:$"&amp;$K$4&amp;"$50000"),$B1884&amp;"#"&amp;S$6,INDIRECT("ИсходныеДанные!$J$2:$J$50000")),0)</f>
        <v>0</v>
      </c>
      <c r="T1884" s="3">
        <f ca="1">IF($B1884&lt;&gt;"",SUMIF(INDIRECT("ИсходныеДанные!$"&amp;$K$4&amp;"$2:$"&amp;$K$4&amp;"$50000"),$B1884&amp;"#"&amp;T$6,INDIRECT("ИсходныеДанные!$J$2:$J$50000")),0)</f>
        <v>0</v>
      </c>
      <c r="U1884" s="3">
        <f ca="1">IF($B1884&lt;&gt;"",SUMIF(INDIRECT("ИсходныеДанные!$"&amp;$K$4&amp;"$2:$"&amp;$K$4&amp;"$50000"),$B1884&amp;"#"&amp;U$6,INDIRECT("ИсходныеДанные!$J$2:$J$50000")),0)</f>
        <v>0</v>
      </c>
      <c r="V1884" s="3">
        <f ca="1">IF($B1884&lt;&gt;"",SUMIF(INDIRECT("ИсходныеДанные!$"&amp;$K$4&amp;"$2:$"&amp;$K$4&amp;"$50000"),$B1884&amp;"#"&amp;V$6,INDIRECT("ИсходныеДанные!$J$2:$J$50000")),0)</f>
        <v>0</v>
      </c>
      <c r="W1884" s="16" t="e">
        <f ca="1">SUM(K1884:V1884)/Пофамильно!$R$1</f>
        <v>#DIV/0!</v>
      </c>
    </row>
    <row r="1885" spans="1:23" x14ac:dyDescent="0.25">
      <c r="A1885" s="10" t="str">
        <f t="shared" ca="1" si="31"/>
        <v>delete</v>
      </c>
      <c r="B1885" s="16" cm="1">
        <f t="array" aca="1" ref="B1885" ca="1">INDIRECT("УникальныеСписки!D"&amp;ROW()-$L$4)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14"/>
      <c r="G1885" s="81" t="str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84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84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84" t="str" cm="1">
        <f t="array" aca="1" ref="J1885" ca="1">_xlfn.XLOOKUP($B1885,INDIRECT(SUBSTITUTE("ИсходныеДанные!$где$2:$где$50000","где",$B$4)),INDIRECT(SUBSTITUTE("ИсходныеДанные!$что$2:$что$50000","что",J$4)),"",0,1)</f>
        <v/>
      </c>
      <c r="K1885" s="3">
        <f ca="1">IF($B1885&lt;&gt;"",SUMIF(INDIRECT("ИсходныеДанные!$"&amp;$K$4&amp;"$2:$"&amp;$K$4&amp;"$50000"),$B1885&amp;"#"&amp;K$6,INDIRECT("ИсходныеДанные!$J$2:$J$50000")),0)</f>
        <v>0</v>
      </c>
      <c r="L1885" s="3">
        <f ca="1">IF($B1885&lt;&gt;"",SUMIF(INDIRECT("ИсходныеДанные!$"&amp;$K$4&amp;"$2:$"&amp;$K$4&amp;"$50000"),$B1885&amp;"#"&amp;L$6,INDIRECT("ИсходныеДанные!$J$2:$J$50000")),0)</f>
        <v>0</v>
      </c>
      <c r="M1885" s="3">
        <f ca="1">IF($B1885&lt;&gt;"",SUMIF(INDIRECT("ИсходныеДанные!$"&amp;$K$4&amp;"$2:$"&amp;$K$4&amp;"$50000"),$B1885&amp;"#"&amp;M$6,INDIRECT("ИсходныеДанные!$J$2:$J$50000")),0)</f>
        <v>0</v>
      </c>
      <c r="N1885" s="3">
        <f ca="1">IF($B1885&lt;&gt;"",SUMIF(INDIRECT("ИсходныеДанные!$"&amp;$K$4&amp;"$2:$"&amp;$K$4&amp;"$50000"),$B1885&amp;"#"&amp;N$6,INDIRECT("ИсходныеДанные!$J$2:$J$50000")),0)</f>
        <v>0</v>
      </c>
      <c r="O1885" s="3">
        <f ca="1">IF($B1885&lt;&gt;"",SUMIF(INDIRECT("ИсходныеДанные!$"&amp;$K$4&amp;"$2:$"&amp;$K$4&amp;"$50000"),$B1885&amp;"#"&amp;O$6,INDIRECT("ИсходныеДанные!$J$2:$J$50000")),0)</f>
        <v>0</v>
      </c>
      <c r="P1885" s="3">
        <f ca="1">IF($B1885&lt;&gt;"",SUMIF(INDIRECT("ИсходныеДанные!$"&amp;$K$4&amp;"$2:$"&amp;$K$4&amp;"$50000"),$B1885&amp;"#"&amp;P$6,INDIRECT("ИсходныеДанные!$J$2:$J$50000")),0)</f>
        <v>0</v>
      </c>
      <c r="Q1885" s="3">
        <f ca="1">IF($B1885&lt;&gt;"",SUMIF(INDIRECT("ИсходныеДанные!$"&amp;$K$4&amp;"$2:$"&amp;$K$4&amp;"$50000"),$B1885&amp;"#"&amp;Q$6,INDIRECT("ИсходныеДанные!$J$2:$J$50000")),0)</f>
        <v>0</v>
      </c>
      <c r="R1885" s="3">
        <f ca="1">IF($B1885&lt;&gt;"",SUMIF(INDIRECT("ИсходныеДанные!$"&amp;$K$4&amp;"$2:$"&amp;$K$4&amp;"$50000"),$B1885&amp;"#"&amp;R$6,INDIRECT("ИсходныеДанные!$J$2:$J$50000")),0)</f>
        <v>0</v>
      </c>
      <c r="S1885" s="3">
        <f ca="1">IF($B1885&lt;&gt;"",SUMIF(INDIRECT("ИсходныеДанные!$"&amp;$K$4&amp;"$2:$"&amp;$K$4&amp;"$50000"),$B1885&amp;"#"&amp;S$6,INDIRECT("ИсходныеДанные!$J$2:$J$50000")),0)</f>
        <v>0</v>
      </c>
      <c r="T1885" s="3">
        <f ca="1">IF($B1885&lt;&gt;"",SUMIF(INDIRECT("ИсходныеДанные!$"&amp;$K$4&amp;"$2:$"&amp;$K$4&amp;"$50000"),$B1885&amp;"#"&amp;T$6,INDIRECT("ИсходныеДанные!$J$2:$J$50000")),0)</f>
        <v>0</v>
      </c>
      <c r="U1885" s="3">
        <f ca="1">IF($B1885&lt;&gt;"",SUMIF(INDIRECT("ИсходныеДанные!$"&amp;$K$4&amp;"$2:$"&amp;$K$4&amp;"$50000"),$B1885&amp;"#"&amp;U$6,INDIRECT("ИсходныеДанные!$J$2:$J$50000")),0)</f>
        <v>0</v>
      </c>
      <c r="V1885" s="3">
        <f ca="1">IF($B1885&lt;&gt;"",SUMIF(INDIRECT("ИсходныеДанные!$"&amp;$K$4&amp;"$2:$"&amp;$K$4&amp;"$50000"),$B1885&amp;"#"&amp;V$6,INDIRECT("ИсходныеДанные!$J$2:$J$50000")),0)</f>
        <v>0</v>
      </c>
      <c r="W1885" s="16" t="e">
        <f ca="1">SUM(K1885:V1885)/Пофамильно!$R$1</f>
        <v>#DIV/0!</v>
      </c>
    </row>
    <row r="1886" spans="1:23" x14ac:dyDescent="0.25">
      <c r="A1886" s="10" t="str">
        <f t="shared" ca="1" si="31"/>
        <v>delete</v>
      </c>
      <c r="B1886" s="16" cm="1">
        <f t="array" aca="1" ref="B1886" ca="1">INDIRECT("УникальныеСписки!D"&amp;ROW()-$L$4)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14"/>
      <c r="G1886" s="81" t="str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84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84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84" t="str" cm="1">
        <f t="array" aca="1" ref="J1886" ca="1">_xlfn.XLOOKUP($B1886,INDIRECT(SUBSTITUTE("ИсходныеДанные!$где$2:$где$50000","где",$B$4)),INDIRECT(SUBSTITUTE("ИсходныеДанные!$что$2:$что$50000","что",J$4)),"",0,1)</f>
        <v/>
      </c>
      <c r="K1886" s="3">
        <f ca="1">IF($B1886&lt;&gt;"",SUMIF(INDIRECT("ИсходныеДанные!$"&amp;$K$4&amp;"$2:$"&amp;$K$4&amp;"$50000"),$B1886&amp;"#"&amp;K$6,INDIRECT("ИсходныеДанные!$J$2:$J$50000")),0)</f>
        <v>0</v>
      </c>
      <c r="L1886" s="3">
        <f ca="1">IF($B1886&lt;&gt;"",SUMIF(INDIRECT("ИсходныеДанные!$"&amp;$K$4&amp;"$2:$"&amp;$K$4&amp;"$50000"),$B1886&amp;"#"&amp;L$6,INDIRECT("ИсходныеДанные!$J$2:$J$50000")),0)</f>
        <v>0</v>
      </c>
      <c r="M1886" s="3">
        <f ca="1">IF($B1886&lt;&gt;"",SUMIF(INDIRECT("ИсходныеДанные!$"&amp;$K$4&amp;"$2:$"&amp;$K$4&amp;"$50000"),$B1886&amp;"#"&amp;M$6,INDIRECT("ИсходныеДанные!$J$2:$J$50000")),0)</f>
        <v>0</v>
      </c>
      <c r="N1886" s="3">
        <f ca="1">IF($B1886&lt;&gt;"",SUMIF(INDIRECT("ИсходныеДанные!$"&amp;$K$4&amp;"$2:$"&amp;$K$4&amp;"$50000"),$B1886&amp;"#"&amp;N$6,INDIRECT("ИсходныеДанные!$J$2:$J$50000")),0)</f>
        <v>0</v>
      </c>
      <c r="O1886" s="3">
        <f ca="1">IF($B1886&lt;&gt;"",SUMIF(INDIRECT("ИсходныеДанные!$"&amp;$K$4&amp;"$2:$"&amp;$K$4&amp;"$50000"),$B1886&amp;"#"&amp;O$6,INDIRECT("ИсходныеДанные!$J$2:$J$50000")),0)</f>
        <v>0</v>
      </c>
      <c r="P1886" s="3">
        <f ca="1">IF($B1886&lt;&gt;"",SUMIF(INDIRECT("ИсходныеДанные!$"&amp;$K$4&amp;"$2:$"&amp;$K$4&amp;"$50000"),$B1886&amp;"#"&amp;P$6,INDIRECT("ИсходныеДанные!$J$2:$J$50000")),0)</f>
        <v>0</v>
      </c>
      <c r="Q1886" s="3">
        <f ca="1">IF($B1886&lt;&gt;"",SUMIF(INDIRECT("ИсходныеДанные!$"&amp;$K$4&amp;"$2:$"&amp;$K$4&amp;"$50000"),$B1886&amp;"#"&amp;Q$6,INDIRECT("ИсходныеДанные!$J$2:$J$50000")),0)</f>
        <v>0</v>
      </c>
      <c r="R1886" s="3">
        <f ca="1">IF($B1886&lt;&gt;"",SUMIF(INDIRECT("ИсходныеДанные!$"&amp;$K$4&amp;"$2:$"&amp;$K$4&amp;"$50000"),$B1886&amp;"#"&amp;R$6,INDIRECT("ИсходныеДанные!$J$2:$J$50000")),0)</f>
        <v>0</v>
      </c>
      <c r="S1886" s="3">
        <f ca="1">IF($B1886&lt;&gt;"",SUMIF(INDIRECT("ИсходныеДанные!$"&amp;$K$4&amp;"$2:$"&amp;$K$4&amp;"$50000"),$B1886&amp;"#"&amp;S$6,INDIRECT("ИсходныеДанные!$J$2:$J$50000")),0)</f>
        <v>0</v>
      </c>
      <c r="T1886" s="3">
        <f ca="1">IF($B1886&lt;&gt;"",SUMIF(INDIRECT("ИсходныеДанные!$"&amp;$K$4&amp;"$2:$"&amp;$K$4&amp;"$50000"),$B1886&amp;"#"&amp;T$6,INDIRECT("ИсходныеДанные!$J$2:$J$50000")),0)</f>
        <v>0</v>
      </c>
      <c r="U1886" s="3">
        <f ca="1">IF($B1886&lt;&gt;"",SUMIF(INDIRECT("ИсходныеДанные!$"&amp;$K$4&amp;"$2:$"&amp;$K$4&amp;"$50000"),$B1886&amp;"#"&amp;U$6,INDIRECT("ИсходныеДанные!$J$2:$J$50000")),0)</f>
        <v>0</v>
      </c>
      <c r="V1886" s="3">
        <f ca="1">IF($B1886&lt;&gt;"",SUMIF(INDIRECT("ИсходныеДанные!$"&amp;$K$4&amp;"$2:$"&amp;$K$4&amp;"$50000"),$B1886&amp;"#"&amp;V$6,INDIRECT("ИсходныеДанные!$J$2:$J$50000")),0)</f>
        <v>0</v>
      </c>
      <c r="W1886" s="16" t="e">
        <f ca="1">SUM(K1886:V1886)/Пофамильно!$R$1</f>
        <v>#DIV/0!</v>
      </c>
    </row>
    <row r="1887" spans="1:23" x14ac:dyDescent="0.25">
      <c r="A1887" s="10" t="str">
        <f t="shared" ca="1" si="31"/>
        <v>delete</v>
      </c>
      <c r="B1887" s="16" cm="1">
        <f t="array" aca="1" ref="B1887" ca="1">INDIRECT("УникальныеСписки!D"&amp;ROW()-$L$4)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14"/>
      <c r="G1887" s="81" t="str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84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84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84" t="str" cm="1">
        <f t="array" aca="1" ref="J1887" ca="1">_xlfn.XLOOKUP($B1887,INDIRECT(SUBSTITUTE("ИсходныеДанные!$где$2:$где$50000","где",$B$4)),INDIRECT(SUBSTITUTE("ИсходныеДанные!$что$2:$что$50000","что",J$4)),"",0,1)</f>
        <v/>
      </c>
      <c r="K1887" s="3">
        <f ca="1">IF($B1887&lt;&gt;"",SUMIF(INDIRECT("ИсходныеДанные!$"&amp;$K$4&amp;"$2:$"&amp;$K$4&amp;"$50000"),$B1887&amp;"#"&amp;K$6,INDIRECT("ИсходныеДанные!$J$2:$J$50000")),0)</f>
        <v>0</v>
      </c>
      <c r="L1887" s="3">
        <f ca="1">IF($B1887&lt;&gt;"",SUMIF(INDIRECT("ИсходныеДанные!$"&amp;$K$4&amp;"$2:$"&amp;$K$4&amp;"$50000"),$B1887&amp;"#"&amp;L$6,INDIRECT("ИсходныеДанные!$J$2:$J$50000")),0)</f>
        <v>0</v>
      </c>
      <c r="M1887" s="3">
        <f ca="1">IF($B1887&lt;&gt;"",SUMIF(INDIRECT("ИсходныеДанные!$"&amp;$K$4&amp;"$2:$"&amp;$K$4&amp;"$50000"),$B1887&amp;"#"&amp;M$6,INDIRECT("ИсходныеДанные!$J$2:$J$50000")),0)</f>
        <v>0</v>
      </c>
      <c r="N1887" s="3">
        <f ca="1">IF($B1887&lt;&gt;"",SUMIF(INDIRECT("ИсходныеДанные!$"&amp;$K$4&amp;"$2:$"&amp;$K$4&amp;"$50000"),$B1887&amp;"#"&amp;N$6,INDIRECT("ИсходныеДанные!$J$2:$J$50000")),0)</f>
        <v>0</v>
      </c>
      <c r="O1887" s="3">
        <f ca="1">IF($B1887&lt;&gt;"",SUMIF(INDIRECT("ИсходныеДанные!$"&amp;$K$4&amp;"$2:$"&amp;$K$4&amp;"$50000"),$B1887&amp;"#"&amp;O$6,INDIRECT("ИсходныеДанные!$J$2:$J$50000")),0)</f>
        <v>0</v>
      </c>
      <c r="P1887" s="3">
        <f ca="1">IF($B1887&lt;&gt;"",SUMIF(INDIRECT("ИсходныеДанные!$"&amp;$K$4&amp;"$2:$"&amp;$K$4&amp;"$50000"),$B1887&amp;"#"&amp;P$6,INDIRECT("ИсходныеДанные!$J$2:$J$50000")),0)</f>
        <v>0</v>
      </c>
      <c r="Q1887" s="3">
        <f ca="1">IF($B1887&lt;&gt;"",SUMIF(INDIRECT("ИсходныеДанные!$"&amp;$K$4&amp;"$2:$"&amp;$K$4&amp;"$50000"),$B1887&amp;"#"&amp;Q$6,INDIRECT("ИсходныеДанные!$J$2:$J$50000")),0)</f>
        <v>0</v>
      </c>
      <c r="R1887" s="3">
        <f ca="1">IF($B1887&lt;&gt;"",SUMIF(INDIRECT("ИсходныеДанные!$"&amp;$K$4&amp;"$2:$"&amp;$K$4&amp;"$50000"),$B1887&amp;"#"&amp;R$6,INDIRECT("ИсходныеДанные!$J$2:$J$50000")),0)</f>
        <v>0</v>
      </c>
      <c r="S1887" s="3">
        <f ca="1">IF($B1887&lt;&gt;"",SUMIF(INDIRECT("ИсходныеДанные!$"&amp;$K$4&amp;"$2:$"&amp;$K$4&amp;"$50000"),$B1887&amp;"#"&amp;S$6,INDIRECT("ИсходныеДанные!$J$2:$J$50000")),0)</f>
        <v>0</v>
      </c>
      <c r="T1887" s="3">
        <f ca="1">IF($B1887&lt;&gt;"",SUMIF(INDIRECT("ИсходныеДанные!$"&amp;$K$4&amp;"$2:$"&amp;$K$4&amp;"$50000"),$B1887&amp;"#"&amp;T$6,INDIRECT("ИсходныеДанные!$J$2:$J$50000")),0)</f>
        <v>0</v>
      </c>
      <c r="U1887" s="3">
        <f ca="1">IF($B1887&lt;&gt;"",SUMIF(INDIRECT("ИсходныеДанные!$"&amp;$K$4&amp;"$2:$"&amp;$K$4&amp;"$50000"),$B1887&amp;"#"&amp;U$6,INDIRECT("ИсходныеДанные!$J$2:$J$50000")),0)</f>
        <v>0</v>
      </c>
      <c r="V1887" s="3">
        <f ca="1">IF($B1887&lt;&gt;"",SUMIF(INDIRECT("ИсходныеДанные!$"&amp;$K$4&amp;"$2:$"&amp;$K$4&amp;"$50000"),$B1887&amp;"#"&amp;V$6,INDIRECT("ИсходныеДанные!$J$2:$J$50000")),0)</f>
        <v>0</v>
      </c>
      <c r="W1887" s="16" t="e">
        <f ca="1">SUM(K1887:V1887)/Пофамильно!$R$1</f>
        <v>#DIV/0!</v>
      </c>
    </row>
    <row r="1888" spans="1:23" x14ac:dyDescent="0.25">
      <c r="A1888" s="10" t="str">
        <f t="shared" ca="1" si="31"/>
        <v>delete</v>
      </c>
      <c r="B1888" s="16" cm="1">
        <f t="array" aca="1" ref="B1888" ca="1">INDIRECT("УникальныеСписки!D"&amp;ROW()-$L$4)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14"/>
      <c r="G1888" s="81" t="str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84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84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84" t="str" cm="1">
        <f t="array" aca="1" ref="J1888" ca="1">_xlfn.XLOOKUP($B1888,INDIRECT(SUBSTITUTE("ИсходныеДанные!$где$2:$где$50000","где",$B$4)),INDIRECT(SUBSTITUTE("ИсходныеДанные!$что$2:$что$50000","что",J$4)),"",0,1)</f>
        <v/>
      </c>
      <c r="K1888" s="3">
        <f ca="1">IF($B1888&lt;&gt;"",SUMIF(INDIRECT("ИсходныеДанные!$"&amp;$K$4&amp;"$2:$"&amp;$K$4&amp;"$50000"),$B1888&amp;"#"&amp;K$6,INDIRECT("ИсходныеДанные!$J$2:$J$50000")),0)</f>
        <v>0</v>
      </c>
      <c r="L1888" s="3">
        <f ca="1">IF($B1888&lt;&gt;"",SUMIF(INDIRECT("ИсходныеДанные!$"&amp;$K$4&amp;"$2:$"&amp;$K$4&amp;"$50000"),$B1888&amp;"#"&amp;L$6,INDIRECT("ИсходныеДанные!$J$2:$J$50000")),0)</f>
        <v>0</v>
      </c>
      <c r="M1888" s="3">
        <f ca="1">IF($B1888&lt;&gt;"",SUMIF(INDIRECT("ИсходныеДанные!$"&amp;$K$4&amp;"$2:$"&amp;$K$4&amp;"$50000"),$B1888&amp;"#"&amp;M$6,INDIRECT("ИсходныеДанные!$J$2:$J$50000")),0)</f>
        <v>0</v>
      </c>
      <c r="N1888" s="3">
        <f ca="1">IF($B1888&lt;&gt;"",SUMIF(INDIRECT("ИсходныеДанные!$"&amp;$K$4&amp;"$2:$"&amp;$K$4&amp;"$50000"),$B1888&amp;"#"&amp;N$6,INDIRECT("ИсходныеДанные!$J$2:$J$50000")),0)</f>
        <v>0</v>
      </c>
      <c r="O1888" s="3">
        <f ca="1">IF($B1888&lt;&gt;"",SUMIF(INDIRECT("ИсходныеДанные!$"&amp;$K$4&amp;"$2:$"&amp;$K$4&amp;"$50000"),$B1888&amp;"#"&amp;O$6,INDIRECT("ИсходныеДанные!$J$2:$J$50000")),0)</f>
        <v>0</v>
      </c>
      <c r="P1888" s="3">
        <f ca="1">IF($B1888&lt;&gt;"",SUMIF(INDIRECT("ИсходныеДанные!$"&amp;$K$4&amp;"$2:$"&amp;$K$4&amp;"$50000"),$B1888&amp;"#"&amp;P$6,INDIRECT("ИсходныеДанные!$J$2:$J$50000")),0)</f>
        <v>0</v>
      </c>
      <c r="Q1888" s="3">
        <f ca="1">IF($B1888&lt;&gt;"",SUMIF(INDIRECT("ИсходныеДанные!$"&amp;$K$4&amp;"$2:$"&amp;$K$4&amp;"$50000"),$B1888&amp;"#"&amp;Q$6,INDIRECT("ИсходныеДанные!$J$2:$J$50000")),0)</f>
        <v>0</v>
      </c>
      <c r="R1888" s="3">
        <f ca="1">IF($B1888&lt;&gt;"",SUMIF(INDIRECT("ИсходныеДанные!$"&amp;$K$4&amp;"$2:$"&amp;$K$4&amp;"$50000"),$B1888&amp;"#"&amp;R$6,INDIRECT("ИсходныеДанные!$J$2:$J$50000")),0)</f>
        <v>0</v>
      </c>
      <c r="S1888" s="3">
        <f ca="1">IF($B1888&lt;&gt;"",SUMIF(INDIRECT("ИсходныеДанные!$"&amp;$K$4&amp;"$2:$"&amp;$K$4&amp;"$50000"),$B1888&amp;"#"&amp;S$6,INDIRECT("ИсходныеДанные!$J$2:$J$50000")),0)</f>
        <v>0</v>
      </c>
      <c r="T1888" s="3">
        <f ca="1">IF($B1888&lt;&gt;"",SUMIF(INDIRECT("ИсходныеДанные!$"&amp;$K$4&amp;"$2:$"&amp;$K$4&amp;"$50000"),$B1888&amp;"#"&amp;T$6,INDIRECT("ИсходныеДанные!$J$2:$J$50000")),0)</f>
        <v>0</v>
      </c>
      <c r="U1888" s="3">
        <f ca="1">IF($B1888&lt;&gt;"",SUMIF(INDIRECT("ИсходныеДанные!$"&amp;$K$4&amp;"$2:$"&amp;$K$4&amp;"$50000"),$B1888&amp;"#"&amp;U$6,INDIRECT("ИсходныеДанные!$J$2:$J$50000")),0)</f>
        <v>0</v>
      </c>
      <c r="V1888" s="3">
        <f ca="1">IF($B1888&lt;&gt;"",SUMIF(INDIRECT("ИсходныеДанные!$"&amp;$K$4&amp;"$2:$"&amp;$K$4&amp;"$50000"),$B1888&amp;"#"&amp;V$6,INDIRECT("ИсходныеДанные!$J$2:$J$50000")),0)</f>
        <v>0</v>
      </c>
      <c r="W1888" s="16" t="e">
        <f ca="1">SUM(K1888:V1888)/Пофамильно!$R$1</f>
        <v>#DIV/0!</v>
      </c>
    </row>
    <row r="1889" spans="1:23" x14ac:dyDescent="0.25">
      <c r="A1889" s="10" t="str">
        <f t="shared" ca="1" si="31"/>
        <v>delete</v>
      </c>
      <c r="B1889" s="16" cm="1">
        <f t="array" aca="1" ref="B1889" ca="1">INDIRECT("УникальныеСписки!D"&amp;ROW()-$L$4)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14"/>
      <c r="G1889" s="81" t="str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84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84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84" t="str" cm="1">
        <f t="array" aca="1" ref="J1889" ca="1">_xlfn.XLOOKUP($B1889,INDIRECT(SUBSTITUTE("ИсходныеДанные!$где$2:$где$50000","где",$B$4)),INDIRECT(SUBSTITUTE("ИсходныеДанные!$что$2:$что$50000","что",J$4)),"",0,1)</f>
        <v/>
      </c>
      <c r="K1889" s="3">
        <f ca="1">IF($B1889&lt;&gt;"",SUMIF(INDIRECT("ИсходныеДанные!$"&amp;$K$4&amp;"$2:$"&amp;$K$4&amp;"$50000"),$B1889&amp;"#"&amp;K$6,INDIRECT("ИсходныеДанные!$J$2:$J$50000")),0)</f>
        <v>0</v>
      </c>
      <c r="L1889" s="3">
        <f ca="1">IF($B1889&lt;&gt;"",SUMIF(INDIRECT("ИсходныеДанные!$"&amp;$K$4&amp;"$2:$"&amp;$K$4&amp;"$50000"),$B1889&amp;"#"&amp;L$6,INDIRECT("ИсходныеДанные!$J$2:$J$50000")),0)</f>
        <v>0</v>
      </c>
      <c r="M1889" s="3">
        <f ca="1">IF($B1889&lt;&gt;"",SUMIF(INDIRECT("ИсходныеДанные!$"&amp;$K$4&amp;"$2:$"&amp;$K$4&amp;"$50000"),$B1889&amp;"#"&amp;M$6,INDIRECT("ИсходныеДанные!$J$2:$J$50000")),0)</f>
        <v>0</v>
      </c>
      <c r="N1889" s="3">
        <f ca="1">IF($B1889&lt;&gt;"",SUMIF(INDIRECT("ИсходныеДанные!$"&amp;$K$4&amp;"$2:$"&amp;$K$4&amp;"$50000"),$B1889&amp;"#"&amp;N$6,INDIRECT("ИсходныеДанные!$J$2:$J$50000")),0)</f>
        <v>0</v>
      </c>
      <c r="O1889" s="3">
        <f ca="1">IF($B1889&lt;&gt;"",SUMIF(INDIRECT("ИсходныеДанные!$"&amp;$K$4&amp;"$2:$"&amp;$K$4&amp;"$50000"),$B1889&amp;"#"&amp;O$6,INDIRECT("ИсходныеДанные!$J$2:$J$50000")),0)</f>
        <v>0</v>
      </c>
      <c r="P1889" s="3">
        <f ca="1">IF($B1889&lt;&gt;"",SUMIF(INDIRECT("ИсходныеДанные!$"&amp;$K$4&amp;"$2:$"&amp;$K$4&amp;"$50000"),$B1889&amp;"#"&amp;P$6,INDIRECT("ИсходныеДанные!$J$2:$J$50000")),0)</f>
        <v>0</v>
      </c>
      <c r="Q1889" s="3">
        <f ca="1">IF($B1889&lt;&gt;"",SUMIF(INDIRECT("ИсходныеДанные!$"&amp;$K$4&amp;"$2:$"&amp;$K$4&amp;"$50000"),$B1889&amp;"#"&amp;Q$6,INDIRECT("ИсходныеДанные!$J$2:$J$50000")),0)</f>
        <v>0</v>
      </c>
      <c r="R1889" s="3">
        <f ca="1">IF($B1889&lt;&gt;"",SUMIF(INDIRECT("ИсходныеДанные!$"&amp;$K$4&amp;"$2:$"&amp;$K$4&amp;"$50000"),$B1889&amp;"#"&amp;R$6,INDIRECT("ИсходныеДанные!$J$2:$J$50000")),0)</f>
        <v>0</v>
      </c>
      <c r="S1889" s="3">
        <f ca="1">IF($B1889&lt;&gt;"",SUMIF(INDIRECT("ИсходныеДанные!$"&amp;$K$4&amp;"$2:$"&amp;$K$4&amp;"$50000"),$B1889&amp;"#"&amp;S$6,INDIRECT("ИсходныеДанные!$J$2:$J$50000")),0)</f>
        <v>0</v>
      </c>
      <c r="T1889" s="3">
        <f ca="1">IF($B1889&lt;&gt;"",SUMIF(INDIRECT("ИсходныеДанные!$"&amp;$K$4&amp;"$2:$"&amp;$K$4&amp;"$50000"),$B1889&amp;"#"&amp;T$6,INDIRECT("ИсходныеДанные!$J$2:$J$50000")),0)</f>
        <v>0</v>
      </c>
      <c r="U1889" s="3">
        <f ca="1">IF($B1889&lt;&gt;"",SUMIF(INDIRECT("ИсходныеДанные!$"&amp;$K$4&amp;"$2:$"&amp;$K$4&amp;"$50000"),$B1889&amp;"#"&amp;U$6,INDIRECT("ИсходныеДанные!$J$2:$J$50000")),0)</f>
        <v>0</v>
      </c>
      <c r="V1889" s="3">
        <f ca="1">IF($B1889&lt;&gt;"",SUMIF(INDIRECT("ИсходныеДанные!$"&amp;$K$4&amp;"$2:$"&amp;$K$4&amp;"$50000"),$B1889&amp;"#"&amp;V$6,INDIRECT("ИсходныеДанные!$J$2:$J$50000")),0)</f>
        <v>0</v>
      </c>
      <c r="W1889" s="16" t="e">
        <f ca="1">SUM(K1889:V1889)/Пофамильно!$R$1</f>
        <v>#DIV/0!</v>
      </c>
    </row>
    <row r="1890" spans="1:23" x14ac:dyDescent="0.25">
      <c r="A1890" s="10" t="str">
        <f t="shared" ca="1" si="31"/>
        <v>delete</v>
      </c>
      <c r="B1890" s="16" cm="1">
        <f t="array" aca="1" ref="B1890" ca="1">INDIRECT("УникальныеСписки!D"&amp;ROW()-$L$4)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14"/>
      <c r="G1890" s="81" t="str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84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84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84" t="str" cm="1">
        <f t="array" aca="1" ref="J1890" ca="1">_xlfn.XLOOKUP($B1890,INDIRECT(SUBSTITUTE("ИсходныеДанные!$где$2:$где$50000","где",$B$4)),INDIRECT(SUBSTITUTE("ИсходныеДанные!$что$2:$что$50000","что",J$4)),"",0,1)</f>
        <v/>
      </c>
      <c r="K1890" s="3">
        <f ca="1">IF($B1890&lt;&gt;"",SUMIF(INDIRECT("ИсходныеДанные!$"&amp;$K$4&amp;"$2:$"&amp;$K$4&amp;"$50000"),$B1890&amp;"#"&amp;K$6,INDIRECT("ИсходныеДанные!$J$2:$J$50000")),0)</f>
        <v>0</v>
      </c>
      <c r="L1890" s="3">
        <f ca="1">IF($B1890&lt;&gt;"",SUMIF(INDIRECT("ИсходныеДанные!$"&amp;$K$4&amp;"$2:$"&amp;$K$4&amp;"$50000"),$B1890&amp;"#"&amp;L$6,INDIRECT("ИсходныеДанные!$J$2:$J$50000")),0)</f>
        <v>0</v>
      </c>
      <c r="M1890" s="3">
        <f ca="1">IF($B1890&lt;&gt;"",SUMIF(INDIRECT("ИсходныеДанные!$"&amp;$K$4&amp;"$2:$"&amp;$K$4&amp;"$50000"),$B1890&amp;"#"&amp;M$6,INDIRECT("ИсходныеДанные!$J$2:$J$50000")),0)</f>
        <v>0</v>
      </c>
      <c r="N1890" s="3">
        <f ca="1">IF($B1890&lt;&gt;"",SUMIF(INDIRECT("ИсходныеДанные!$"&amp;$K$4&amp;"$2:$"&amp;$K$4&amp;"$50000"),$B1890&amp;"#"&amp;N$6,INDIRECT("ИсходныеДанные!$J$2:$J$50000")),0)</f>
        <v>0</v>
      </c>
      <c r="O1890" s="3">
        <f ca="1">IF($B1890&lt;&gt;"",SUMIF(INDIRECT("ИсходныеДанные!$"&amp;$K$4&amp;"$2:$"&amp;$K$4&amp;"$50000"),$B1890&amp;"#"&amp;O$6,INDIRECT("ИсходныеДанные!$J$2:$J$50000")),0)</f>
        <v>0</v>
      </c>
      <c r="P1890" s="3">
        <f ca="1">IF($B1890&lt;&gt;"",SUMIF(INDIRECT("ИсходныеДанные!$"&amp;$K$4&amp;"$2:$"&amp;$K$4&amp;"$50000"),$B1890&amp;"#"&amp;P$6,INDIRECT("ИсходныеДанные!$J$2:$J$50000")),0)</f>
        <v>0</v>
      </c>
      <c r="Q1890" s="3">
        <f ca="1">IF($B1890&lt;&gt;"",SUMIF(INDIRECT("ИсходныеДанные!$"&amp;$K$4&amp;"$2:$"&amp;$K$4&amp;"$50000"),$B1890&amp;"#"&amp;Q$6,INDIRECT("ИсходныеДанные!$J$2:$J$50000")),0)</f>
        <v>0</v>
      </c>
      <c r="R1890" s="3">
        <f ca="1">IF($B1890&lt;&gt;"",SUMIF(INDIRECT("ИсходныеДанные!$"&amp;$K$4&amp;"$2:$"&amp;$K$4&amp;"$50000"),$B1890&amp;"#"&amp;R$6,INDIRECT("ИсходныеДанные!$J$2:$J$50000")),0)</f>
        <v>0</v>
      </c>
      <c r="S1890" s="3">
        <f ca="1">IF($B1890&lt;&gt;"",SUMIF(INDIRECT("ИсходныеДанные!$"&amp;$K$4&amp;"$2:$"&amp;$K$4&amp;"$50000"),$B1890&amp;"#"&amp;S$6,INDIRECT("ИсходныеДанные!$J$2:$J$50000")),0)</f>
        <v>0</v>
      </c>
      <c r="T1890" s="3">
        <f ca="1">IF($B1890&lt;&gt;"",SUMIF(INDIRECT("ИсходныеДанные!$"&amp;$K$4&amp;"$2:$"&amp;$K$4&amp;"$50000"),$B1890&amp;"#"&amp;T$6,INDIRECT("ИсходныеДанные!$J$2:$J$50000")),0)</f>
        <v>0</v>
      </c>
      <c r="U1890" s="3">
        <f ca="1">IF($B1890&lt;&gt;"",SUMIF(INDIRECT("ИсходныеДанные!$"&amp;$K$4&amp;"$2:$"&amp;$K$4&amp;"$50000"),$B1890&amp;"#"&amp;U$6,INDIRECT("ИсходныеДанные!$J$2:$J$50000")),0)</f>
        <v>0</v>
      </c>
      <c r="V1890" s="3">
        <f ca="1">IF($B1890&lt;&gt;"",SUMIF(INDIRECT("ИсходныеДанные!$"&amp;$K$4&amp;"$2:$"&amp;$K$4&amp;"$50000"),$B1890&amp;"#"&amp;V$6,INDIRECT("ИсходныеДанные!$J$2:$J$50000")),0)</f>
        <v>0</v>
      </c>
      <c r="W1890" s="16" t="e">
        <f ca="1">SUM(K1890:V1890)/Пофамильно!$R$1</f>
        <v>#DIV/0!</v>
      </c>
    </row>
    <row r="1891" spans="1:23" x14ac:dyDescent="0.25">
      <c r="A1891" s="10" t="str">
        <f t="shared" ca="1" si="31"/>
        <v>delete</v>
      </c>
      <c r="B1891" s="16" cm="1">
        <f t="array" aca="1" ref="B1891" ca="1">INDIRECT("УникальныеСписки!D"&amp;ROW()-$L$4)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14"/>
      <c r="G1891" s="81" t="str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84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84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84" t="str" cm="1">
        <f t="array" aca="1" ref="J1891" ca="1">_xlfn.XLOOKUP($B1891,INDIRECT(SUBSTITUTE("ИсходныеДанные!$где$2:$где$50000","где",$B$4)),INDIRECT(SUBSTITUTE("ИсходныеДанные!$что$2:$что$50000","что",J$4)),"",0,1)</f>
        <v/>
      </c>
      <c r="K1891" s="3">
        <f ca="1">IF($B1891&lt;&gt;"",SUMIF(INDIRECT("ИсходныеДанные!$"&amp;$K$4&amp;"$2:$"&amp;$K$4&amp;"$50000"),$B1891&amp;"#"&amp;K$6,INDIRECT("ИсходныеДанные!$J$2:$J$50000")),0)</f>
        <v>0</v>
      </c>
      <c r="L1891" s="3">
        <f ca="1">IF($B1891&lt;&gt;"",SUMIF(INDIRECT("ИсходныеДанные!$"&amp;$K$4&amp;"$2:$"&amp;$K$4&amp;"$50000"),$B1891&amp;"#"&amp;L$6,INDIRECT("ИсходныеДанные!$J$2:$J$50000")),0)</f>
        <v>0</v>
      </c>
      <c r="M1891" s="3">
        <f ca="1">IF($B1891&lt;&gt;"",SUMIF(INDIRECT("ИсходныеДанные!$"&amp;$K$4&amp;"$2:$"&amp;$K$4&amp;"$50000"),$B1891&amp;"#"&amp;M$6,INDIRECT("ИсходныеДанные!$J$2:$J$50000")),0)</f>
        <v>0</v>
      </c>
      <c r="N1891" s="3">
        <f ca="1">IF($B1891&lt;&gt;"",SUMIF(INDIRECT("ИсходныеДанные!$"&amp;$K$4&amp;"$2:$"&amp;$K$4&amp;"$50000"),$B1891&amp;"#"&amp;N$6,INDIRECT("ИсходныеДанные!$J$2:$J$50000")),0)</f>
        <v>0</v>
      </c>
      <c r="O1891" s="3">
        <f ca="1">IF($B1891&lt;&gt;"",SUMIF(INDIRECT("ИсходныеДанные!$"&amp;$K$4&amp;"$2:$"&amp;$K$4&amp;"$50000"),$B1891&amp;"#"&amp;O$6,INDIRECT("ИсходныеДанные!$J$2:$J$50000")),0)</f>
        <v>0</v>
      </c>
      <c r="P1891" s="3">
        <f ca="1">IF($B1891&lt;&gt;"",SUMIF(INDIRECT("ИсходныеДанные!$"&amp;$K$4&amp;"$2:$"&amp;$K$4&amp;"$50000"),$B1891&amp;"#"&amp;P$6,INDIRECT("ИсходныеДанные!$J$2:$J$50000")),0)</f>
        <v>0</v>
      </c>
      <c r="Q1891" s="3">
        <f ca="1">IF($B1891&lt;&gt;"",SUMIF(INDIRECT("ИсходныеДанные!$"&amp;$K$4&amp;"$2:$"&amp;$K$4&amp;"$50000"),$B1891&amp;"#"&amp;Q$6,INDIRECT("ИсходныеДанные!$J$2:$J$50000")),0)</f>
        <v>0</v>
      </c>
      <c r="R1891" s="3">
        <f ca="1">IF($B1891&lt;&gt;"",SUMIF(INDIRECT("ИсходныеДанные!$"&amp;$K$4&amp;"$2:$"&amp;$K$4&amp;"$50000"),$B1891&amp;"#"&amp;R$6,INDIRECT("ИсходныеДанные!$J$2:$J$50000")),0)</f>
        <v>0</v>
      </c>
      <c r="S1891" s="3">
        <f ca="1">IF($B1891&lt;&gt;"",SUMIF(INDIRECT("ИсходныеДанные!$"&amp;$K$4&amp;"$2:$"&amp;$K$4&amp;"$50000"),$B1891&amp;"#"&amp;S$6,INDIRECT("ИсходныеДанные!$J$2:$J$50000")),0)</f>
        <v>0</v>
      </c>
      <c r="T1891" s="3">
        <f ca="1">IF($B1891&lt;&gt;"",SUMIF(INDIRECT("ИсходныеДанные!$"&amp;$K$4&amp;"$2:$"&amp;$K$4&amp;"$50000"),$B1891&amp;"#"&amp;T$6,INDIRECT("ИсходныеДанные!$J$2:$J$50000")),0)</f>
        <v>0</v>
      </c>
      <c r="U1891" s="3">
        <f ca="1">IF($B1891&lt;&gt;"",SUMIF(INDIRECT("ИсходныеДанные!$"&amp;$K$4&amp;"$2:$"&amp;$K$4&amp;"$50000"),$B1891&amp;"#"&amp;U$6,INDIRECT("ИсходныеДанные!$J$2:$J$50000")),0)</f>
        <v>0</v>
      </c>
      <c r="V1891" s="3">
        <f ca="1">IF($B1891&lt;&gt;"",SUMIF(INDIRECT("ИсходныеДанные!$"&amp;$K$4&amp;"$2:$"&amp;$K$4&amp;"$50000"),$B1891&amp;"#"&amp;V$6,INDIRECT("ИсходныеДанные!$J$2:$J$50000")),0)</f>
        <v>0</v>
      </c>
      <c r="W1891" s="16" t="e">
        <f ca="1">SUM(K1891:V1891)/Пофамильно!$R$1</f>
        <v>#DIV/0!</v>
      </c>
    </row>
    <row r="1892" spans="1:23" x14ac:dyDescent="0.25">
      <c r="A1892" s="10" t="str">
        <f t="shared" ca="1" si="31"/>
        <v>delete</v>
      </c>
      <c r="B1892" s="16" cm="1">
        <f t="array" aca="1" ref="B1892" ca="1">INDIRECT("УникальныеСписки!D"&amp;ROW()-$L$4)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14"/>
      <c r="G1892" s="81" t="str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84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84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84" t="str" cm="1">
        <f t="array" aca="1" ref="J1892" ca="1">_xlfn.XLOOKUP($B1892,INDIRECT(SUBSTITUTE("ИсходныеДанные!$где$2:$где$50000","где",$B$4)),INDIRECT(SUBSTITUTE("ИсходныеДанные!$что$2:$что$50000","что",J$4)),"",0,1)</f>
        <v/>
      </c>
      <c r="K1892" s="3">
        <f ca="1">IF($B1892&lt;&gt;"",SUMIF(INDIRECT("ИсходныеДанные!$"&amp;$K$4&amp;"$2:$"&amp;$K$4&amp;"$50000"),$B1892&amp;"#"&amp;K$6,INDIRECT("ИсходныеДанные!$J$2:$J$50000")),0)</f>
        <v>0</v>
      </c>
      <c r="L1892" s="3">
        <f ca="1">IF($B1892&lt;&gt;"",SUMIF(INDIRECT("ИсходныеДанные!$"&amp;$K$4&amp;"$2:$"&amp;$K$4&amp;"$50000"),$B1892&amp;"#"&amp;L$6,INDIRECT("ИсходныеДанные!$J$2:$J$50000")),0)</f>
        <v>0</v>
      </c>
      <c r="M1892" s="3">
        <f ca="1">IF($B1892&lt;&gt;"",SUMIF(INDIRECT("ИсходныеДанные!$"&amp;$K$4&amp;"$2:$"&amp;$K$4&amp;"$50000"),$B1892&amp;"#"&amp;M$6,INDIRECT("ИсходныеДанные!$J$2:$J$50000")),0)</f>
        <v>0</v>
      </c>
      <c r="N1892" s="3">
        <f ca="1">IF($B1892&lt;&gt;"",SUMIF(INDIRECT("ИсходныеДанные!$"&amp;$K$4&amp;"$2:$"&amp;$K$4&amp;"$50000"),$B1892&amp;"#"&amp;N$6,INDIRECT("ИсходныеДанные!$J$2:$J$50000")),0)</f>
        <v>0</v>
      </c>
      <c r="O1892" s="3">
        <f ca="1">IF($B1892&lt;&gt;"",SUMIF(INDIRECT("ИсходныеДанные!$"&amp;$K$4&amp;"$2:$"&amp;$K$4&amp;"$50000"),$B1892&amp;"#"&amp;O$6,INDIRECT("ИсходныеДанные!$J$2:$J$50000")),0)</f>
        <v>0</v>
      </c>
      <c r="P1892" s="3">
        <f ca="1">IF($B1892&lt;&gt;"",SUMIF(INDIRECT("ИсходныеДанные!$"&amp;$K$4&amp;"$2:$"&amp;$K$4&amp;"$50000"),$B1892&amp;"#"&amp;P$6,INDIRECT("ИсходныеДанные!$J$2:$J$50000")),0)</f>
        <v>0</v>
      </c>
      <c r="Q1892" s="3">
        <f ca="1">IF($B1892&lt;&gt;"",SUMIF(INDIRECT("ИсходныеДанные!$"&amp;$K$4&amp;"$2:$"&amp;$K$4&amp;"$50000"),$B1892&amp;"#"&amp;Q$6,INDIRECT("ИсходныеДанные!$J$2:$J$50000")),0)</f>
        <v>0</v>
      </c>
      <c r="R1892" s="3">
        <f ca="1">IF($B1892&lt;&gt;"",SUMIF(INDIRECT("ИсходныеДанные!$"&amp;$K$4&amp;"$2:$"&amp;$K$4&amp;"$50000"),$B1892&amp;"#"&amp;R$6,INDIRECT("ИсходныеДанные!$J$2:$J$50000")),0)</f>
        <v>0</v>
      </c>
      <c r="S1892" s="3">
        <f ca="1">IF($B1892&lt;&gt;"",SUMIF(INDIRECT("ИсходныеДанные!$"&amp;$K$4&amp;"$2:$"&amp;$K$4&amp;"$50000"),$B1892&amp;"#"&amp;S$6,INDIRECT("ИсходныеДанные!$J$2:$J$50000")),0)</f>
        <v>0</v>
      </c>
      <c r="T1892" s="3">
        <f ca="1">IF($B1892&lt;&gt;"",SUMIF(INDIRECT("ИсходныеДанные!$"&amp;$K$4&amp;"$2:$"&amp;$K$4&amp;"$50000"),$B1892&amp;"#"&amp;T$6,INDIRECT("ИсходныеДанные!$J$2:$J$50000")),0)</f>
        <v>0</v>
      </c>
      <c r="U1892" s="3">
        <f ca="1">IF($B1892&lt;&gt;"",SUMIF(INDIRECT("ИсходныеДанные!$"&amp;$K$4&amp;"$2:$"&amp;$K$4&amp;"$50000"),$B1892&amp;"#"&amp;U$6,INDIRECT("ИсходныеДанные!$J$2:$J$50000")),0)</f>
        <v>0</v>
      </c>
      <c r="V1892" s="3">
        <f ca="1">IF($B1892&lt;&gt;"",SUMIF(INDIRECT("ИсходныеДанные!$"&amp;$K$4&amp;"$2:$"&amp;$K$4&amp;"$50000"),$B1892&amp;"#"&amp;V$6,INDIRECT("ИсходныеДанные!$J$2:$J$50000")),0)</f>
        <v>0</v>
      </c>
      <c r="W1892" s="16" t="e">
        <f ca="1">SUM(K1892:V1892)/Пофамильно!$R$1</f>
        <v>#DIV/0!</v>
      </c>
    </row>
    <row r="1893" spans="1:23" x14ac:dyDescent="0.25">
      <c r="A1893" s="10" t="str">
        <f t="shared" ca="1" si="31"/>
        <v>delete</v>
      </c>
      <c r="B1893" s="16" cm="1">
        <f t="array" aca="1" ref="B1893" ca="1">INDIRECT("УникальныеСписки!D"&amp;ROW()-$L$4)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14"/>
      <c r="G1893" s="81" t="str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84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84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84" t="str" cm="1">
        <f t="array" aca="1" ref="J1893" ca="1">_xlfn.XLOOKUP($B1893,INDIRECT(SUBSTITUTE("ИсходныеДанные!$где$2:$где$50000","где",$B$4)),INDIRECT(SUBSTITUTE("ИсходныеДанные!$что$2:$что$50000","что",J$4)),"",0,1)</f>
        <v/>
      </c>
      <c r="K1893" s="3">
        <f ca="1">IF($B1893&lt;&gt;"",SUMIF(INDIRECT("ИсходныеДанные!$"&amp;$K$4&amp;"$2:$"&amp;$K$4&amp;"$50000"),$B1893&amp;"#"&amp;K$6,INDIRECT("ИсходныеДанные!$J$2:$J$50000")),0)</f>
        <v>0</v>
      </c>
      <c r="L1893" s="3">
        <f ca="1">IF($B1893&lt;&gt;"",SUMIF(INDIRECT("ИсходныеДанные!$"&amp;$K$4&amp;"$2:$"&amp;$K$4&amp;"$50000"),$B1893&amp;"#"&amp;L$6,INDIRECT("ИсходныеДанные!$J$2:$J$50000")),0)</f>
        <v>0</v>
      </c>
      <c r="M1893" s="3">
        <f ca="1">IF($B1893&lt;&gt;"",SUMIF(INDIRECT("ИсходныеДанные!$"&amp;$K$4&amp;"$2:$"&amp;$K$4&amp;"$50000"),$B1893&amp;"#"&amp;M$6,INDIRECT("ИсходныеДанные!$J$2:$J$50000")),0)</f>
        <v>0</v>
      </c>
      <c r="N1893" s="3">
        <f ca="1">IF($B1893&lt;&gt;"",SUMIF(INDIRECT("ИсходныеДанные!$"&amp;$K$4&amp;"$2:$"&amp;$K$4&amp;"$50000"),$B1893&amp;"#"&amp;N$6,INDIRECT("ИсходныеДанные!$J$2:$J$50000")),0)</f>
        <v>0</v>
      </c>
      <c r="O1893" s="3">
        <f ca="1">IF($B1893&lt;&gt;"",SUMIF(INDIRECT("ИсходныеДанные!$"&amp;$K$4&amp;"$2:$"&amp;$K$4&amp;"$50000"),$B1893&amp;"#"&amp;O$6,INDIRECT("ИсходныеДанные!$J$2:$J$50000")),0)</f>
        <v>0</v>
      </c>
      <c r="P1893" s="3">
        <f ca="1">IF($B1893&lt;&gt;"",SUMIF(INDIRECT("ИсходныеДанные!$"&amp;$K$4&amp;"$2:$"&amp;$K$4&amp;"$50000"),$B1893&amp;"#"&amp;P$6,INDIRECT("ИсходныеДанные!$J$2:$J$50000")),0)</f>
        <v>0</v>
      </c>
      <c r="Q1893" s="3">
        <f ca="1">IF($B1893&lt;&gt;"",SUMIF(INDIRECT("ИсходныеДанные!$"&amp;$K$4&amp;"$2:$"&amp;$K$4&amp;"$50000"),$B1893&amp;"#"&amp;Q$6,INDIRECT("ИсходныеДанные!$J$2:$J$50000")),0)</f>
        <v>0</v>
      </c>
      <c r="R1893" s="3">
        <f ca="1">IF($B1893&lt;&gt;"",SUMIF(INDIRECT("ИсходныеДанные!$"&amp;$K$4&amp;"$2:$"&amp;$K$4&amp;"$50000"),$B1893&amp;"#"&amp;R$6,INDIRECT("ИсходныеДанные!$J$2:$J$50000")),0)</f>
        <v>0</v>
      </c>
      <c r="S1893" s="3">
        <f ca="1">IF($B1893&lt;&gt;"",SUMIF(INDIRECT("ИсходныеДанные!$"&amp;$K$4&amp;"$2:$"&amp;$K$4&amp;"$50000"),$B1893&amp;"#"&amp;S$6,INDIRECT("ИсходныеДанные!$J$2:$J$50000")),0)</f>
        <v>0</v>
      </c>
      <c r="T1893" s="3">
        <f ca="1">IF($B1893&lt;&gt;"",SUMIF(INDIRECT("ИсходныеДанные!$"&amp;$K$4&amp;"$2:$"&amp;$K$4&amp;"$50000"),$B1893&amp;"#"&amp;T$6,INDIRECT("ИсходныеДанные!$J$2:$J$50000")),0)</f>
        <v>0</v>
      </c>
      <c r="U1893" s="3">
        <f ca="1">IF($B1893&lt;&gt;"",SUMIF(INDIRECT("ИсходныеДанные!$"&amp;$K$4&amp;"$2:$"&amp;$K$4&amp;"$50000"),$B1893&amp;"#"&amp;U$6,INDIRECT("ИсходныеДанные!$J$2:$J$50000")),0)</f>
        <v>0</v>
      </c>
      <c r="V1893" s="3">
        <f ca="1">IF($B1893&lt;&gt;"",SUMIF(INDIRECT("ИсходныеДанные!$"&amp;$K$4&amp;"$2:$"&amp;$K$4&amp;"$50000"),$B1893&amp;"#"&amp;V$6,INDIRECT("ИсходныеДанные!$J$2:$J$50000")),0)</f>
        <v>0</v>
      </c>
      <c r="W1893" s="16" t="e">
        <f ca="1">SUM(K1893:V1893)/Пофамильно!$R$1</f>
        <v>#DIV/0!</v>
      </c>
    </row>
    <row r="1894" spans="1:23" x14ac:dyDescent="0.25">
      <c r="A1894" s="10" t="str">
        <f t="shared" ca="1" si="31"/>
        <v>delete</v>
      </c>
      <c r="B1894" s="16" cm="1">
        <f t="array" aca="1" ref="B1894" ca="1">INDIRECT("УникальныеСписки!D"&amp;ROW()-$L$4)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14"/>
      <c r="G1894" s="81" t="str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84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84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84" t="str" cm="1">
        <f t="array" aca="1" ref="J1894" ca="1">_xlfn.XLOOKUP($B1894,INDIRECT(SUBSTITUTE("ИсходныеДанные!$где$2:$где$50000","где",$B$4)),INDIRECT(SUBSTITUTE("ИсходныеДанные!$что$2:$что$50000","что",J$4)),"",0,1)</f>
        <v/>
      </c>
      <c r="K1894" s="3">
        <f ca="1">IF($B1894&lt;&gt;"",SUMIF(INDIRECT("ИсходныеДанные!$"&amp;$K$4&amp;"$2:$"&amp;$K$4&amp;"$50000"),$B1894&amp;"#"&amp;K$6,INDIRECT("ИсходныеДанные!$J$2:$J$50000")),0)</f>
        <v>0</v>
      </c>
      <c r="L1894" s="3">
        <f ca="1">IF($B1894&lt;&gt;"",SUMIF(INDIRECT("ИсходныеДанные!$"&amp;$K$4&amp;"$2:$"&amp;$K$4&amp;"$50000"),$B1894&amp;"#"&amp;L$6,INDIRECT("ИсходныеДанные!$J$2:$J$50000")),0)</f>
        <v>0</v>
      </c>
      <c r="M1894" s="3">
        <f ca="1">IF($B1894&lt;&gt;"",SUMIF(INDIRECT("ИсходныеДанные!$"&amp;$K$4&amp;"$2:$"&amp;$K$4&amp;"$50000"),$B1894&amp;"#"&amp;M$6,INDIRECT("ИсходныеДанные!$J$2:$J$50000")),0)</f>
        <v>0</v>
      </c>
      <c r="N1894" s="3">
        <f ca="1">IF($B1894&lt;&gt;"",SUMIF(INDIRECT("ИсходныеДанные!$"&amp;$K$4&amp;"$2:$"&amp;$K$4&amp;"$50000"),$B1894&amp;"#"&amp;N$6,INDIRECT("ИсходныеДанные!$J$2:$J$50000")),0)</f>
        <v>0</v>
      </c>
      <c r="O1894" s="3">
        <f ca="1">IF($B1894&lt;&gt;"",SUMIF(INDIRECT("ИсходныеДанные!$"&amp;$K$4&amp;"$2:$"&amp;$K$4&amp;"$50000"),$B1894&amp;"#"&amp;O$6,INDIRECT("ИсходныеДанные!$J$2:$J$50000")),0)</f>
        <v>0</v>
      </c>
      <c r="P1894" s="3">
        <f ca="1">IF($B1894&lt;&gt;"",SUMIF(INDIRECT("ИсходныеДанные!$"&amp;$K$4&amp;"$2:$"&amp;$K$4&amp;"$50000"),$B1894&amp;"#"&amp;P$6,INDIRECT("ИсходныеДанные!$J$2:$J$50000")),0)</f>
        <v>0</v>
      </c>
      <c r="Q1894" s="3">
        <f ca="1">IF($B1894&lt;&gt;"",SUMIF(INDIRECT("ИсходныеДанные!$"&amp;$K$4&amp;"$2:$"&amp;$K$4&amp;"$50000"),$B1894&amp;"#"&amp;Q$6,INDIRECT("ИсходныеДанные!$J$2:$J$50000")),0)</f>
        <v>0</v>
      </c>
      <c r="R1894" s="3">
        <f ca="1">IF($B1894&lt;&gt;"",SUMIF(INDIRECT("ИсходныеДанные!$"&amp;$K$4&amp;"$2:$"&amp;$K$4&amp;"$50000"),$B1894&amp;"#"&amp;R$6,INDIRECT("ИсходныеДанные!$J$2:$J$50000")),0)</f>
        <v>0</v>
      </c>
      <c r="S1894" s="3">
        <f ca="1">IF($B1894&lt;&gt;"",SUMIF(INDIRECT("ИсходныеДанные!$"&amp;$K$4&amp;"$2:$"&amp;$K$4&amp;"$50000"),$B1894&amp;"#"&amp;S$6,INDIRECT("ИсходныеДанные!$J$2:$J$50000")),0)</f>
        <v>0</v>
      </c>
      <c r="T1894" s="3">
        <f ca="1">IF($B1894&lt;&gt;"",SUMIF(INDIRECT("ИсходныеДанные!$"&amp;$K$4&amp;"$2:$"&amp;$K$4&amp;"$50000"),$B1894&amp;"#"&amp;T$6,INDIRECT("ИсходныеДанные!$J$2:$J$50000")),0)</f>
        <v>0</v>
      </c>
      <c r="U1894" s="3">
        <f ca="1">IF($B1894&lt;&gt;"",SUMIF(INDIRECT("ИсходныеДанные!$"&amp;$K$4&amp;"$2:$"&amp;$K$4&amp;"$50000"),$B1894&amp;"#"&amp;U$6,INDIRECT("ИсходныеДанные!$J$2:$J$50000")),0)</f>
        <v>0</v>
      </c>
      <c r="V1894" s="3">
        <f ca="1">IF($B1894&lt;&gt;"",SUMIF(INDIRECT("ИсходныеДанные!$"&amp;$K$4&amp;"$2:$"&amp;$K$4&amp;"$50000"),$B1894&amp;"#"&amp;V$6,INDIRECT("ИсходныеДанные!$J$2:$J$50000")),0)</f>
        <v>0</v>
      </c>
      <c r="W1894" s="16" t="e">
        <f ca="1">SUM(K1894:V1894)/Пофамильно!$R$1</f>
        <v>#DIV/0!</v>
      </c>
    </row>
    <row r="1895" spans="1:23" x14ac:dyDescent="0.25">
      <c r="A1895" s="10" t="str">
        <f t="shared" ca="1" si="31"/>
        <v>delete</v>
      </c>
      <c r="B1895" s="16" cm="1">
        <f t="array" aca="1" ref="B1895" ca="1">INDIRECT("УникальныеСписки!D"&amp;ROW()-$L$4)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14"/>
      <c r="G1895" s="81" t="str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84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84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84" t="str" cm="1">
        <f t="array" aca="1" ref="J1895" ca="1">_xlfn.XLOOKUP($B1895,INDIRECT(SUBSTITUTE("ИсходныеДанные!$где$2:$где$50000","где",$B$4)),INDIRECT(SUBSTITUTE("ИсходныеДанные!$что$2:$что$50000","что",J$4)),"",0,1)</f>
        <v/>
      </c>
      <c r="K1895" s="3">
        <f ca="1">IF($B1895&lt;&gt;"",SUMIF(INDIRECT("ИсходныеДанные!$"&amp;$K$4&amp;"$2:$"&amp;$K$4&amp;"$50000"),$B1895&amp;"#"&amp;K$6,INDIRECT("ИсходныеДанные!$J$2:$J$50000")),0)</f>
        <v>0</v>
      </c>
      <c r="L1895" s="3">
        <f ca="1">IF($B1895&lt;&gt;"",SUMIF(INDIRECT("ИсходныеДанные!$"&amp;$K$4&amp;"$2:$"&amp;$K$4&amp;"$50000"),$B1895&amp;"#"&amp;L$6,INDIRECT("ИсходныеДанные!$J$2:$J$50000")),0)</f>
        <v>0</v>
      </c>
      <c r="M1895" s="3">
        <f ca="1">IF($B1895&lt;&gt;"",SUMIF(INDIRECT("ИсходныеДанные!$"&amp;$K$4&amp;"$2:$"&amp;$K$4&amp;"$50000"),$B1895&amp;"#"&amp;M$6,INDIRECT("ИсходныеДанные!$J$2:$J$50000")),0)</f>
        <v>0</v>
      </c>
      <c r="N1895" s="3">
        <f ca="1">IF($B1895&lt;&gt;"",SUMIF(INDIRECT("ИсходныеДанные!$"&amp;$K$4&amp;"$2:$"&amp;$K$4&amp;"$50000"),$B1895&amp;"#"&amp;N$6,INDIRECT("ИсходныеДанные!$J$2:$J$50000")),0)</f>
        <v>0</v>
      </c>
      <c r="O1895" s="3">
        <f ca="1">IF($B1895&lt;&gt;"",SUMIF(INDIRECT("ИсходныеДанные!$"&amp;$K$4&amp;"$2:$"&amp;$K$4&amp;"$50000"),$B1895&amp;"#"&amp;O$6,INDIRECT("ИсходныеДанные!$J$2:$J$50000")),0)</f>
        <v>0</v>
      </c>
      <c r="P1895" s="3">
        <f ca="1">IF($B1895&lt;&gt;"",SUMIF(INDIRECT("ИсходныеДанные!$"&amp;$K$4&amp;"$2:$"&amp;$K$4&amp;"$50000"),$B1895&amp;"#"&amp;P$6,INDIRECT("ИсходныеДанные!$J$2:$J$50000")),0)</f>
        <v>0</v>
      </c>
      <c r="Q1895" s="3">
        <f ca="1">IF($B1895&lt;&gt;"",SUMIF(INDIRECT("ИсходныеДанные!$"&amp;$K$4&amp;"$2:$"&amp;$K$4&amp;"$50000"),$B1895&amp;"#"&amp;Q$6,INDIRECT("ИсходныеДанные!$J$2:$J$50000")),0)</f>
        <v>0</v>
      </c>
      <c r="R1895" s="3">
        <f ca="1">IF($B1895&lt;&gt;"",SUMIF(INDIRECT("ИсходныеДанные!$"&amp;$K$4&amp;"$2:$"&amp;$K$4&amp;"$50000"),$B1895&amp;"#"&amp;R$6,INDIRECT("ИсходныеДанные!$J$2:$J$50000")),0)</f>
        <v>0</v>
      </c>
      <c r="S1895" s="3">
        <f ca="1">IF($B1895&lt;&gt;"",SUMIF(INDIRECT("ИсходныеДанные!$"&amp;$K$4&amp;"$2:$"&amp;$K$4&amp;"$50000"),$B1895&amp;"#"&amp;S$6,INDIRECT("ИсходныеДанные!$J$2:$J$50000")),0)</f>
        <v>0</v>
      </c>
      <c r="T1895" s="3">
        <f ca="1">IF($B1895&lt;&gt;"",SUMIF(INDIRECT("ИсходныеДанные!$"&amp;$K$4&amp;"$2:$"&amp;$K$4&amp;"$50000"),$B1895&amp;"#"&amp;T$6,INDIRECT("ИсходныеДанные!$J$2:$J$50000")),0)</f>
        <v>0</v>
      </c>
      <c r="U1895" s="3">
        <f ca="1">IF($B1895&lt;&gt;"",SUMIF(INDIRECT("ИсходныеДанные!$"&amp;$K$4&amp;"$2:$"&amp;$K$4&amp;"$50000"),$B1895&amp;"#"&amp;U$6,INDIRECT("ИсходныеДанные!$J$2:$J$50000")),0)</f>
        <v>0</v>
      </c>
      <c r="V1895" s="3">
        <f ca="1">IF($B1895&lt;&gt;"",SUMIF(INDIRECT("ИсходныеДанные!$"&amp;$K$4&amp;"$2:$"&amp;$K$4&amp;"$50000"),$B1895&amp;"#"&amp;V$6,INDIRECT("ИсходныеДанные!$J$2:$J$50000")),0)</f>
        <v>0</v>
      </c>
      <c r="W1895" s="16" t="e">
        <f ca="1">SUM(K1895:V1895)/Пофамильно!$R$1</f>
        <v>#DIV/0!</v>
      </c>
    </row>
    <row r="1896" spans="1:23" x14ac:dyDescent="0.25">
      <c r="A1896" s="10" t="str">
        <f t="shared" ca="1" si="31"/>
        <v>delete</v>
      </c>
      <c r="B1896" s="16" cm="1">
        <f t="array" aca="1" ref="B1896" ca="1">INDIRECT("УникальныеСписки!D"&amp;ROW()-$L$4)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14"/>
      <c r="G1896" s="81" t="str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84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84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84" t="str" cm="1">
        <f t="array" aca="1" ref="J1896" ca="1">_xlfn.XLOOKUP($B1896,INDIRECT(SUBSTITUTE("ИсходныеДанные!$где$2:$где$50000","где",$B$4)),INDIRECT(SUBSTITUTE("ИсходныеДанные!$что$2:$что$50000","что",J$4)),"",0,1)</f>
        <v/>
      </c>
      <c r="K1896" s="3">
        <f ca="1">IF($B1896&lt;&gt;"",SUMIF(INDIRECT("ИсходныеДанные!$"&amp;$K$4&amp;"$2:$"&amp;$K$4&amp;"$50000"),$B1896&amp;"#"&amp;K$6,INDIRECT("ИсходныеДанные!$J$2:$J$50000")),0)</f>
        <v>0</v>
      </c>
      <c r="L1896" s="3">
        <f ca="1">IF($B1896&lt;&gt;"",SUMIF(INDIRECT("ИсходныеДанные!$"&amp;$K$4&amp;"$2:$"&amp;$K$4&amp;"$50000"),$B1896&amp;"#"&amp;L$6,INDIRECT("ИсходныеДанные!$J$2:$J$50000")),0)</f>
        <v>0</v>
      </c>
      <c r="M1896" s="3">
        <f ca="1">IF($B1896&lt;&gt;"",SUMIF(INDIRECT("ИсходныеДанные!$"&amp;$K$4&amp;"$2:$"&amp;$K$4&amp;"$50000"),$B1896&amp;"#"&amp;M$6,INDIRECT("ИсходныеДанные!$J$2:$J$50000")),0)</f>
        <v>0</v>
      </c>
      <c r="N1896" s="3">
        <f ca="1">IF($B1896&lt;&gt;"",SUMIF(INDIRECT("ИсходныеДанные!$"&amp;$K$4&amp;"$2:$"&amp;$K$4&amp;"$50000"),$B1896&amp;"#"&amp;N$6,INDIRECT("ИсходныеДанные!$J$2:$J$50000")),0)</f>
        <v>0</v>
      </c>
      <c r="O1896" s="3">
        <f ca="1">IF($B1896&lt;&gt;"",SUMIF(INDIRECT("ИсходныеДанные!$"&amp;$K$4&amp;"$2:$"&amp;$K$4&amp;"$50000"),$B1896&amp;"#"&amp;O$6,INDIRECT("ИсходныеДанные!$J$2:$J$50000")),0)</f>
        <v>0</v>
      </c>
      <c r="P1896" s="3">
        <f ca="1">IF($B1896&lt;&gt;"",SUMIF(INDIRECT("ИсходныеДанные!$"&amp;$K$4&amp;"$2:$"&amp;$K$4&amp;"$50000"),$B1896&amp;"#"&amp;P$6,INDIRECT("ИсходныеДанные!$J$2:$J$50000")),0)</f>
        <v>0</v>
      </c>
      <c r="Q1896" s="3">
        <f ca="1">IF($B1896&lt;&gt;"",SUMIF(INDIRECT("ИсходныеДанные!$"&amp;$K$4&amp;"$2:$"&amp;$K$4&amp;"$50000"),$B1896&amp;"#"&amp;Q$6,INDIRECT("ИсходныеДанные!$J$2:$J$50000")),0)</f>
        <v>0</v>
      </c>
      <c r="R1896" s="3">
        <f ca="1">IF($B1896&lt;&gt;"",SUMIF(INDIRECT("ИсходныеДанные!$"&amp;$K$4&amp;"$2:$"&amp;$K$4&amp;"$50000"),$B1896&amp;"#"&amp;R$6,INDIRECT("ИсходныеДанные!$J$2:$J$50000")),0)</f>
        <v>0</v>
      </c>
      <c r="S1896" s="3">
        <f ca="1">IF($B1896&lt;&gt;"",SUMIF(INDIRECT("ИсходныеДанные!$"&amp;$K$4&amp;"$2:$"&amp;$K$4&amp;"$50000"),$B1896&amp;"#"&amp;S$6,INDIRECT("ИсходныеДанные!$J$2:$J$50000")),0)</f>
        <v>0</v>
      </c>
      <c r="T1896" s="3">
        <f ca="1">IF($B1896&lt;&gt;"",SUMIF(INDIRECT("ИсходныеДанные!$"&amp;$K$4&amp;"$2:$"&amp;$K$4&amp;"$50000"),$B1896&amp;"#"&amp;T$6,INDIRECT("ИсходныеДанные!$J$2:$J$50000")),0)</f>
        <v>0</v>
      </c>
      <c r="U1896" s="3">
        <f ca="1">IF($B1896&lt;&gt;"",SUMIF(INDIRECT("ИсходныеДанные!$"&amp;$K$4&amp;"$2:$"&amp;$K$4&amp;"$50000"),$B1896&amp;"#"&amp;U$6,INDIRECT("ИсходныеДанные!$J$2:$J$50000")),0)</f>
        <v>0</v>
      </c>
      <c r="V1896" s="3">
        <f ca="1">IF($B1896&lt;&gt;"",SUMIF(INDIRECT("ИсходныеДанные!$"&amp;$K$4&amp;"$2:$"&amp;$K$4&amp;"$50000"),$B1896&amp;"#"&amp;V$6,INDIRECT("ИсходныеДанные!$J$2:$J$50000")),0)</f>
        <v>0</v>
      </c>
      <c r="W1896" s="16" t="e">
        <f ca="1">SUM(K1896:V1896)/Пофамильно!$R$1</f>
        <v>#DIV/0!</v>
      </c>
    </row>
    <row r="1897" spans="1:23" x14ac:dyDescent="0.25">
      <c r="A1897" s="10" t="str">
        <f t="shared" ca="1" si="31"/>
        <v>delete</v>
      </c>
      <c r="B1897" s="16" cm="1">
        <f t="array" aca="1" ref="B1897" ca="1">INDIRECT("УникальныеСписки!D"&amp;ROW()-$L$4)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14"/>
      <c r="G1897" s="81" t="str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84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84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84" t="str" cm="1">
        <f t="array" aca="1" ref="J1897" ca="1">_xlfn.XLOOKUP($B1897,INDIRECT(SUBSTITUTE("ИсходныеДанные!$где$2:$где$50000","где",$B$4)),INDIRECT(SUBSTITUTE("ИсходныеДанные!$что$2:$что$50000","что",J$4)),"",0,1)</f>
        <v/>
      </c>
      <c r="K1897" s="3">
        <f ca="1">IF($B1897&lt;&gt;"",SUMIF(INDIRECT("ИсходныеДанные!$"&amp;$K$4&amp;"$2:$"&amp;$K$4&amp;"$50000"),$B1897&amp;"#"&amp;K$6,INDIRECT("ИсходныеДанные!$J$2:$J$50000")),0)</f>
        <v>0</v>
      </c>
      <c r="L1897" s="3">
        <f ca="1">IF($B1897&lt;&gt;"",SUMIF(INDIRECT("ИсходныеДанные!$"&amp;$K$4&amp;"$2:$"&amp;$K$4&amp;"$50000"),$B1897&amp;"#"&amp;L$6,INDIRECT("ИсходныеДанные!$J$2:$J$50000")),0)</f>
        <v>0</v>
      </c>
      <c r="M1897" s="3">
        <f ca="1">IF($B1897&lt;&gt;"",SUMIF(INDIRECT("ИсходныеДанные!$"&amp;$K$4&amp;"$2:$"&amp;$K$4&amp;"$50000"),$B1897&amp;"#"&amp;M$6,INDIRECT("ИсходныеДанные!$J$2:$J$50000")),0)</f>
        <v>0</v>
      </c>
      <c r="N1897" s="3">
        <f ca="1">IF($B1897&lt;&gt;"",SUMIF(INDIRECT("ИсходныеДанные!$"&amp;$K$4&amp;"$2:$"&amp;$K$4&amp;"$50000"),$B1897&amp;"#"&amp;N$6,INDIRECT("ИсходныеДанные!$J$2:$J$50000")),0)</f>
        <v>0</v>
      </c>
      <c r="O1897" s="3">
        <f ca="1">IF($B1897&lt;&gt;"",SUMIF(INDIRECT("ИсходныеДанные!$"&amp;$K$4&amp;"$2:$"&amp;$K$4&amp;"$50000"),$B1897&amp;"#"&amp;O$6,INDIRECT("ИсходныеДанные!$J$2:$J$50000")),0)</f>
        <v>0</v>
      </c>
      <c r="P1897" s="3">
        <f ca="1">IF($B1897&lt;&gt;"",SUMIF(INDIRECT("ИсходныеДанные!$"&amp;$K$4&amp;"$2:$"&amp;$K$4&amp;"$50000"),$B1897&amp;"#"&amp;P$6,INDIRECT("ИсходныеДанные!$J$2:$J$50000")),0)</f>
        <v>0</v>
      </c>
      <c r="Q1897" s="3">
        <f ca="1">IF($B1897&lt;&gt;"",SUMIF(INDIRECT("ИсходныеДанные!$"&amp;$K$4&amp;"$2:$"&amp;$K$4&amp;"$50000"),$B1897&amp;"#"&amp;Q$6,INDIRECT("ИсходныеДанные!$J$2:$J$50000")),0)</f>
        <v>0</v>
      </c>
      <c r="R1897" s="3">
        <f ca="1">IF($B1897&lt;&gt;"",SUMIF(INDIRECT("ИсходныеДанные!$"&amp;$K$4&amp;"$2:$"&amp;$K$4&amp;"$50000"),$B1897&amp;"#"&amp;R$6,INDIRECT("ИсходныеДанные!$J$2:$J$50000")),0)</f>
        <v>0</v>
      </c>
      <c r="S1897" s="3">
        <f ca="1">IF($B1897&lt;&gt;"",SUMIF(INDIRECT("ИсходныеДанные!$"&amp;$K$4&amp;"$2:$"&amp;$K$4&amp;"$50000"),$B1897&amp;"#"&amp;S$6,INDIRECT("ИсходныеДанные!$J$2:$J$50000")),0)</f>
        <v>0</v>
      </c>
      <c r="T1897" s="3">
        <f ca="1">IF($B1897&lt;&gt;"",SUMIF(INDIRECT("ИсходныеДанные!$"&amp;$K$4&amp;"$2:$"&amp;$K$4&amp;"$50000"),$B1897&amp;"#"&amp;T$6,INDIRECT("ИсходныеДанные!$J$2:$J$50000")),0)</f>
        <v>0</v>
      </c>
      <c r="U1897" s="3">
        <f ca="1">IF($B1897&lt;&gt;"",SUMIF(INDIRECT("ИсходныеДанные!$"&amp;$K$4&amp;"$2:$"&amp;$K$4&amp;"$50000"),$B1897&amp;"#"&amp;U$6,INDIRECT("ИсходныеДанные!$J$2:$J$50000")),0)</f>
        <v>0</v>
      </c>
      <c r="V1897" s="3">
        <f ca="1">IF($B1897&lt;&gt;"",SUMIF(INDIRECT("ИсходныеДанные!$"&amp;$K$4&amp;"$2:$"&amp;$K$4&amp;"$50000"),$B1897&amp;"#"&amp;V$6,INDIRECT("ИсходныеДанные!$J$2:$J$50000")),0)</f>
        <v>0</v>
      </c>
      <c r="W1897" s="16" t="e">
        <f ca="1">SUM(K1897:V1897)/Пофамильно!$R$1</f>
        <v>#DIV/0!</v>
      </c>
    </row>
    <row r="1898" spans="1:23" x14ac:dyDescent="0.25">
      <c r="A1898" s="10" t="str">
        <f t="shared" ca="1" si="31"/>
        <v>delete</v>
      </c>
      <c r="B1898" s="16" cm="1">
        <f t="array" aca="1" ref="B1898" ca="1">INDIRECT("УникальныеСписки!D"&amp;ROW()-$L$4)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14"/>
      <c r="G1898" s="81" t="str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84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84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84" t="str" cm="1">
        <f t="array" aca="1" ref="J1898" ca="1">_xlfn.XLOOKUP($B1898,INDIRECT(SUBSTITUTE("ИсходныеДанные!$где$2:$где$50000","где",$B$4)),INDIRECT(SUBSTITUTE("ИсходныеДанные!$что$2:$что$50000","что",J$4)),"",0,1)</f>
        <v/>
      </c>
      <c r="K1898" s="3">
        <f ca="1">IF($B1898&lt;&gt;"",SUMIF(INDIRECT("ИсходныеДанные!$"&amp;$K$4&amp;"$2:$"&amp;$K$4&amp;"$50000"),$B1898&amp;"#"&amp;K$6,INDIRECT("ИсходныеДанные!$J$2:$J$50000")),0)</f>
        <v>0</v>
      </c>
      <c r="L1898" s="3">
        <f ca="1">IF($B1898&lt;&gt;"",SUMIF(INDIRECT("ИсходныеДанные!$"&amp;$K$4&amp;"$2:$"&amp;$K$4&amp;"$50000"),$B1898&amp;"#"&amp;L$6,INDIRECT("ИсходныеДанные!$J$2:$J$50000")),0)</f>
        <v>0</v>
      </c>
      <c r="M1898" s="3">
        <f ca="1">IF($B1898&lt;&gt;"",SUMIF(INDIRECT("ИсходныеДанные!$"&amp;$K$4&amp;"$2:$"&amp;$K$4&amp;"$50000"),$B1898&amp;"#"&amp;M$6,INDIRECT("ИсходныеДанные!$J$2:$J$50000")),0)</f>
        <v>0</v>
      </c>
      <c r="N1898" s="3">
        <f ca="1">IF($B1898&lt;&gt;"",SUMIF(INDIRECT("ИсходныеДанные!$"&amp;$K$4&amp;"$2:$"&amp;$K$4&amp;"$50000"),$B1898&amp;"#"&amp;N$6,INDIRECT("ИсходныеДанные!$J$2:$J$50000")),0)</f>
        <v>0</v>
      </c>
      <c r="O1898" s="3">
        <f ca="1">IF($B1898&lt;&gt;"",SUMIF(INDIRECT("ИсходныеДанные!$"&amp;$K$4&amp;"$2:$"&amp;$K$4&amp;"$50000"),$B1898&amp;"#"&amp;O$6,INDIRECT("ИсходныеДанные!$J$2:$J$50000")),0)</f>
        <v>0</v>
      </c>
      <c r="P1898" s="3">
        <f ca="1">IF($B1898&lt;&gt;"",SUMIF(INDIRECT("ИсходныеДанные!$"&amp;$K$4&amp;"$2:$"&amp;$K$4&amp;"$50000"),$B1898&amp;"#"&amp;P$6,INDIRECT("ИсходныеДанные!$J$2:$J$50000")),0)</f>
        <v>0</v>
      </c>
      <c r="Q1898" s="3">
        <f ca="1">IF($B1898&lt;&gt;"",SUMIF(INDIRECT("ИсходныеДанные!$"&amp;$K$4&amp;"$2:$"&amp;$K$4&amp;"$50000"),$B1898&amp;"#"&amp;Q$6,INDIRECT("ИсходныеДанные!$J$2:$J$50000")),0)</f>
        <v>0</v>
      </c>
      <c r="R1898" s="3">
        <f ca="1">IF($B1898&lt;&gt;"",SUMIF(INDIRECT("ИсходныеДанные!$"&amp;$K$4&amp;"$2:$"&amp;$K$4&amp;"$50000"),$B1898&amp;"#"&amp;R$6,INDIRECT("ИсходныеДанные!$J$2:$J$50000")),0)</f>
        <v>0</v>
      </c>
      <c r="S1898" s="3">
        <f ca="1">IF($B1898&lt;&gt;"",SUMIF(INDIRECT("ИсходныеДанные!$"&amp;$K$4&amp;"$2:$"&amp;$K$4&amp;"$50000"),$B1898&amp;"#"&amp;S$6,INDIRECT("ИсходныеДанные!$J$2:$J$50000")),0)</f>
        <v>0</v>
      </c>
      <c r="T1898" s="3">
        <f ca="1">IF($B1898&lt;&gt;"",SUMIF(INDIRECT("ИсходныеДанные!$"&amp;$K$4&amp;"$2:$"&amp;$K$4&amp;"$50000"),$B1898&amp;"#"&amp;T$6,INDIRECT("ИсходныеДанные!$J$2:$J$50000")),0)</f>
        <v>0</v>
      </c>
      <c r="U1898" s="3">
        <f ca="1">IF($B1898&lt;&gt;"",SUMIF(INDIRECT("ИсходныеДанные!$"&amp;$K$4&amp;"$2:$"&amp;$K$4&amp;"$50000"),$B1898&amp;"#"&amp;U$6,INDIRECT("ИсходныеДанные!$J$2:$J$50000")),0)</f>
        <v>0</v>
      </c>
      <c r="V1898" s="3">
        <f ca="1">IF($B1898&lt;&gt;"",SUMIF(INDIRECT("ИсходныеДанные!$"&amp;$K$4&amp;"$2:$"&amp;$K$4&amp;"$50000"),$B1898&amp;"#"&amp;V$6,INDIRECT("ИсходныеДанные!$J$2:$J$50000")),0)</f>
        <v>0</v>
      </c>
      <c r="W1898" s="16" t="e">
        <f ca="1">SUM(K1898:V1898)/Пофамильно!$R$1</f>
        <v>#DIV/0!</v>
      </c>
    </row>
    <row r="1899" spans="1:23" x14ac:dyDescent="0.25">
      <c r="A1899" s="10" t="str">
        <f t="shared" ca="1" si="31"/>
        <v>delete</v>
      </c>
      <c r="B1899" s="16" cm="1">
        <f t="array" aca="1" ref="B1899" ca="1">INDIRECT("УникальныеСписки!D"&amp;ROW()-$L$4)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14"/>
      <c r="G1899" s="81" t="str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84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84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84" t="str" cm="1">
        <f t="array" aca="1" ref="J1899" ca="1">_xlfn.XLOOKUP($B1899,INDIRECT(SUBSTITUTE("ИсходныеДанные!$где$2:$где$50000","где",$B$4)),INDIRECT(SUBSTITUTE("ИсходныеДанные!$что$2:$что$50000","что",J$4)),"",0,1)</f>
        <v/>
      </c>
      <c r="K1899" s="3">
        <f ca="1">IF($B1899&lt;&gt;"",SUMIF(INDIRECT("ИсходныеДанные!$"&amp;$K$4&amp;"$2:$"&amp;$K$4&amp;"$50000"),$B1899&amp;"#"&amp;K$6,INDIRECT("ИсходныеДанные!$J$2:$J$50000")),0)</f>
        <v>0</v>
      </c>
      <c r="L1899" s="3">
        <f ca="1">IF($B1899&lt;&gt;"",SUMIF(INDIRECT("ИсходныеДанные!$"&amp;$K$4&amp;"$2:$"&amp;$K$4&amp;"$50000"),$B1899&amp;"#"&amp;L$6,INDIRECT("ИсходныеДанные!$J$2:$J$50000")),0)</f>
        <v>0</v>
      </c>
      <c r="M1899" s="3">
        <f ca="1">IF($B1899&lt;&gt;"",SUMIF(INDIRECT("ИсходныеДанные!$"&amp;$K$4&amp;"$2:$"&amp;$K$4&amp;"$50000"),$B1899&amp;"#"&amp;M$6,INDIRECT("ИсходныеДанные!$J$2:$J$50000")),0)</f>
        <v>0</v>
      </c>
      <c r="N1899" s="3">
        <f ca="1">IF($B1899&lt;&gt;"",SUMIF(INDIRECT("ИсходныеДанные!$"&amp;$K$4&amp;"$2:$"&amp;$K$4&amp;"$50000"),$B1899&amp;"#"&amp;N$6,INDIRECT("ИсходныеДанные!$J$2:$J$50000")),0)</f>
        <v>0</v>
      </c>
      <c r="O1899" s="3">
        <f ca="1">IF($B1899&lt;&gt;"",SUMIF(INDIRECT("ИсходныеДанные!$"&amp;$K$4&amp;"$2:$"&amp;$K$4&amp;"$50000"),$B1899&amp;"#"&amp;O$6,INDIRECT("ИсходныеДанные!$J$2:$J$50000")),0)</f>
        <v>0</v>
      </c>
      <c r="P1899" s="3">
        <f ca="1">IF($B1899&lt;&gt;"",SUMIF(INDIRECT("ИсходныеДанные!$"&amp;$K$4&amp;"$2:$"&amp;$K$4&amp;"$50000"),$B1899&amp;"#"&amp;P$6,INDIRECT("ИсходныеДанные!$J$2:$J$50000")),0)</f>
        <v>0</v>
      </c>
      <c r="Q1899" s="3">
        <f ca="1">IF($B1899&lt;&gt;"",SUMIF(INDIRECT("ИсходныеДанные!$"&amp;$K$4&amp;"$2:$"&amp;$K$4&amp;"$50000"),$B1899&amp;"#"&amp;Q$6,INDIRECT("ИсходныеДанные!$J$2:$J$50000")),0)</f>
        <v>0</v>
      </c>
      <c r="R1899" s="3">
        <f ca="1">IF($B1899&lt;&gt;"",SUMIF(INDIRECT("ИсходныеДанные!$"&amp;$K$4&amp;"$2:$"&amp;$K$4&amp;"$50000"),$B1899&amp;"#"&amp;R$6,INDIRECT("ИсходныеДанные!$J$2:$J$50000")),0)</f>
        <v>0</v>
      </c>
      <c r="S1899" s="3">
        <f ca="1">IF($B1899&lt;&gt;"",SUMIF(INDIRECT("ИсходныеДанные!$"&amp;$K$4&amp;"$2:$"&amp;$K$4&amp;"$50000"),$B1899&amp;"#"&amp;S$6,INDIRECT("ИсходныеДанные!$J$2:$J$50000")),0)</f>
        <v>0</v>
      </c>
      <c r="T1899" s="3">
        <f ca="1">IF($B1899&lt;&gt;"",SUMIF(INDIRECT("ИсходныеДанные!$"&amp;$K$4&amp;"$2:$"&amp;$K$4&amp;"$50000"),$B1899&amp;"#"&amp;T$6,INDIRECT("ИсходныеДанные!$J$2:$J$50000")),0)</f>
        <v>0</v>
      </c>
      <c r="U1899" s="3">
        <f ca="1">IF($B1899&lt;&gt;"",SUMIF(INDIRECT("ИсходныеДанные!$"&amp;$K$4&amp;"$2:$"&amp;$K$4&amp;"$50000"),$B1899&amp;"#"&amp;U$6,INDIRECT("ИсходныеДанные!$J$2:$J$50000")),0)</f>
        <v>0</v>
      </c>
      <c r="V1899" s="3">
        <f ca="1">IF($B1899&lt;&gt;"",SUMIF(INDIRECT("ИсходныеДанные!$"&amp;$K$4&amp;"$2:$"&amp;$K$4&amp;"$50000"),$B1899&amp;"#"&amp;V$6,INDIRECT("ИсходныеДанные!$J$2:$J$50000")),0)</f>
        <v>0</v>
      </c>
      <c r="W1899" s="16" t="e">
        <f ca="1">SUM(K1899:V1899)/Пофамильно!$R$1</f>
        <v>#DIV/0!</v>
      </c>
    </row>
    <row r="1900" spans="1:23" x14ac:dyDescent="0.25">
      <c r="A1900" s="10" t="str">
        <f t="shared" ca="1" si="31"/>
        <v>delete</v>
      </c>
      <c r="B1900" s="16" cm="1">
        <f t="array" aca="1" ref="B1900" ca="1">INDIRECT("УникальныеСписки!D"&amp;ROW()-$L$4)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14"/>
      <c r="G1900" s="81" t="str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84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84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84" t="str" cm="1">
        <f t="array" aca="1" ref="J1900" ca="1">_xlfn.XLOOKUP($B1900,INDIRECT(SUBSTITUTE("ИсходныеДанные!$где$2:$где$50000","где",$B$4)),INDIRECT(SUBSTITUTE("ИсходныеДанные!$что$2:$что$50000","что",J$4)),"",0,1)</f>
        <v/>
      </c>
      <c r="K1900" s="3">
        <f ca="1">IF($B1900&lt;&gt;"",SUMIF(INDIRECT("ИсходныеДанные!$"&amp;$K$4&amp;"$2:$"&amp;$K$4&amp;"$50000"),$B1900&amp;"#"&amp;K$6,INDIRECT("ИсходныеДанные!$J$2:$J$50000")),0)</f>
        <v>0</v>
      </c>
      <c r="L1900" s="3">
        <f ca="1">IF($B1900&lt;&gt;"",SUMIF(INDIRECT("ИсходныеДанные!$"&amp;$K$4&amp;"$2:$"&amp;$K$4&amp;"$50000"),$B1900&amp;"#"&amp;L$6,INDIRECT("ИсходныеДанные!$J$2:$J$50000")),0)</f>
        <v>0</v>
      </c>
      <c r="M1900" s="3">
        <f ca="1">IF($B1900&lt;&gt;"",SUMIF(INDIRECT("ИсходныеДанные!$"&amp;$K$4&amp;"$2:$"&amp;$K$4&amp;"$50000"),$B1900&amp;"#"&amp;M$6,INDIRECT("ИсходныеДанные!$J$2:$J$50000")),0)</f>
        <v>0</v>
      </c>
      <c r="N1900" s="3">
        <f ca="1">IF($B1900&lt;&gt;"",SUMIF(INDIRECT("ИсходныеДанные!$"&amp;$K$4&amp;"$2:$"&amp;$K$4&amp;"$50000"),$B1900&amp;"#"&amp;N$6,INDIRECT("ИсходныеДанные!$J$2:$J$50000")),0)</f>
        <v>0</v>
      </c>
      <c r="O1900" s="3">
        <f ca="1">IF($B1900&lt;&gt;"",SUMIF(INDIRECT("ИсходныеДанные!$"&amp;$K$4&amp;"$2:$"&amp;$K$4&amp;"$50000"),$B1900&amp;"#"&amp;O$6,INDIRECT("ИсходныеДанные!$J$2:$J$50000")),0)</f>
        <v>0</v>
      </c>
      <c r="P1900" s="3">
        <f ca="1">IF($B1900&lt;&gt;"",SUMIF(INDIRECT("ИсходныеДанные!$"&amp;$K$4&amp;"$2:$"&amp;$K$4&amp;"$50000"),$B1900&amp;"#"&amp;P$6,INDIRECT("ИсходныеДанные!$J$2:$J$50000")),0)</f>
        <v>0</v>
      </c>
      <c r="Q1900" s="3">
        <f ca="1">IF($B1900&lt;&gt;"",SUMIF(INDIRECT("ИсходныеДанные!$"&amp;$K$4&amp;"$2:$"&amp;$K$4&amp;"$50000"),$B1900&amp;"#"&amp;Q$6,INDIRECT("ИсходныеДанные!$J$2:$J$50000")),0)</f>
        <v>0</v>
      </c>
      <c r="R1900" s="3">
        <f ca="1">IF($B1900&lt;&gt;"",SUMIF(INDIRECT("ИсходныеДанные!$"&amp;$K$4&amp;"$2:$"&amp;$K$4&amp;"$50000"),$B1900&amp;"#"&amp;R$6,INDIRECT("ИсходныеДанные!$J$2:$J$50000")),0)</f>
        <v>0</v>
      </c>
      <c r="S1900" s="3">
        <f ca="1">IF($B1900&lt;&gt;"",SUMIF(INDIRECT("ИсходныеДанные!$"&amp;$K$4&amp;"$2:$"&amp;$K$4&amp;"$50000"),$B1900&amp;"#"&amp;S$6,INDIRECT("ИсходныеДанные!$J$2:$J$50000")),0)</f>
        <v>0</v>
      </c>
      <c r="T1900" s="3">
        <f ca="1">IF($B1900&lt;&gt;"",SUMIF(INDIRECT("ИсходныеДанные!$"&amp;$K$4&amp;"$2:$"&amp;$K$4&amp;"$50000"),$B1900&amp;"#"&amp;T$6,INDIRECT("ИсходныеДанные!$J$2:$J$50000")),0)</f>
        <v>0</v>
      </c>
      <c r="U1900" s="3">
        <f ca="1">IF($B1900&lt;&gt;"",SUMIF(INDIRECT("ИсходныеДанные!$"&amp;$K$4&amp;"$2:$"&amp;$K$4&amp;"$50000"),$B1900&amp;"#"&amp;U$6,INDIRECT("ИсходныеДанные!$J$2:$J$50000")),0)</f>
        <v>0</v>
      </c>
      <c r="V1900" s="3">
        <f ca="1">IF($B1900&lt;&gt;"",SUMIF(INDIRECT("ИсходныеДанные!$"&amp;$K$4&amp;"$2:$"&amp;$K$4&amp;"$50000"),$B1900&amp;"#"&amp;V$6,INDIRECT("ИсходныеДанные!$J$2:$J$50000")),0)</f>
        <v>0</v>
      </c>
      <c r="W1900" s="16" t="e">
        <f ca="1">SUM(K1900:V1900)/Пофамильно!$R$1</f>
        <v>#DIV/0!</v>
      </c>
    </row>
    <row r="1901" spans="1:23" x14ac:dyDescent="0.25">
      <c r="A1901" s="10" t="str">
        <f t="shared" ca="1" si="31"/>
        <v>delete</v>
      </c>
      <c r="B1901" s="16" cm="1">
        <f t="array" aca="1" ref="B1901" ca="1">INDIRECT("УникальныеСписки!D"&amp;ROW()-$L$4)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14"/>
      <c r="G1901" s="81" t="str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84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84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84" t="str" cm="1">
        <f t="array" aca="1" ref="J1901" ca="1">_xlfn.XLOOKUP($B1901,INDIRECT(SUBSTITUTE("ИсходныеДанные!$где$2:$где$50000","где",$B$4)),INDIRECT(SUBSTITUTE("ИсходныеДанные!$что$2:$что$50000","что",J$4)),"",0,1)</f>
        <v/>
      </c>
      <c r="K1901" s="3">
        <f ca="1">IF($B1901&lt;&gt;"",SUMIF(INDIRECT("ИсходныеДанные!$"&amp;$K$4&amp;"$2:$"&amp;$K$4&amp;"$50000"),$B1901&amp;"#"&amp;K$6,INDIRECT("ИсходныеДанные!$J$2:$J$50000")),0)</f>
        <v>0</v>
      </c>
      <c r="L1901" s="3">
        <f ca="1">IF($B1901&lt;&gt;"",SUMIF(INDIRECT("ИсходныеДанные!$"&amp;$K$4&amp;"$2:$"&amp;$K$4&amp;"$50000"),$B1901&amp;"#"&amp;L$6,INDIRECT("ИсходныеДанные!$J$2:$J$50000")),0)</f>
        <v>0</v>
      </c>
      <c r="M1901" s="3">
        <f ca="1">IF($B1901&lt;&gt;"",SUMIF(INDIRECT("ИсходныеДанные!$"&amp;$K$4&amp;"$2:$"&amp;$K$4&amp;"$50000"),$B1901&amp;"#"&amp;M$6,INDIRECT("ИсходныеДанные!$J$2:$J$50000")),0)</f>
        <v>0</v>
      </c>
      <c r="N1901" s="3">
        <f ca="1">IF($B1901&lt;&gt;"",SUMIF(INDIRECT("ИсходныеДанные!$"&amp;$K$4&amp;"$2:$"&amp;$K$4&amp;"$50000"),$B1901&amp;"#"&amp;N$6,INDIRECT("ИсходныеДанные!$J$2:$J$50000")),0)</f>
        <v>0</v>
      </c>
      <c r="O1901" s="3">
        <f ca="1">IF($B1901&lt;&gt;"",SUMIF(INDIRECT("ИсходныеДанные!$"&amp;$K$4&amp;"$2:$"&amp;$K$4&amp;"$50000"),$B1901&amp;"#"&amp;O$6,INDIRECT("ИсходныеДанные!$J$2:$J$50000")),0)</f>
        <v>0</v>
      </c>
      <c r="P1901" s="3">
        <f ca="1">IF($B1901&lt;&gt;"",SUMIF(INDIRECT("ИсходныеДанные!$"&amp;$K$4&amp;"$2:$"&amp;$K$4&amp;"$50000"),$B1901&amp;"#"&amp;P$6,INDIRECT("ИсходныеДанные!$J$2:$J$50000")),0)</f>
        <v>0</v>
      </c>
      <c r="Q1901" s="3">
        <f ca="1">IF($B1901&lt;&gt;"",SUMIF(INDIRECT("ИсходныеДанные!$"&amp;$K$4&amp;"$2:$"&amp;$K$4&amp;"$50000"),$B1901&amp;"#"&amp;Q$6,INDIRECT("ИсходныеДанные!$J$2:$J$50000")),0)</f>
        <v>0</v>
      </c>
      <c r="R1901" s="3">
        <f ca="1">IF($B1901&lt;&gt;"",SUMIF(INDIRECT("ИсходныеДанные!$"&amp;$K$4&amp;"$2:$"&amp;$K$4&amp;"$50000"),$B1901&amp;"#"&amp;R$6,INDIRECT("ИсходныеДанные!$J$2:$J$50000")),0)</f>
        <v>0</v>
      </c>
      <c r="S1901" s="3">
        <f ca="1">IF($B1901&lt;&gt;"",SUMIF(INDIRECT("ИсходныеДанные!$"&amp;$K$4&amp;"$2:$"&amp;$K$4&amp;"$50000"),$B1901&amp;"#"&amp;S$6,INDIRECT("ИсходныеДанные!$J$2:$J$50000")),0)</f>
        <v>0</v>
      </c>
      <c r="T1901" s="3">
        <f ca="1">IF($B1901&lt;&gt;"",SUMIF(INDIRECT("ИсходныеДанные!$"&amp;$K$4&amp;"$2:$"&amp;$K$4&amp;"$50000"),$B1901&amp;"#"&amp;T$6,INDIRECT("ИсходныеДанные!$J$2:$J$50000")),0)</f>
        <v>0</v>
      </c>
      <c r="U1901" s="3">
        <f ca="1">IF($B1901&lt;&gt;"",SUMIF(INDIRECT("ИсходныеДанные!$"&amp;$K$4&amp;"$2:$"&amp;$K$4&amp;"$50000"),$B1901&amp;"#"&amp;U$6,INDIRECT("ИсходныеДанные!$J$2:$J$50000")),0)</f>
        <v>0</v>
      </c>
      <c r="V1901" s="3">
        <f ca="1">IF($B1901&lt;&gt;"",SUMIF(INDIRECT("ИсходныеДанные!$"&amp;$K$4&amp;"$2:$"&amp;$K$4&amp;"$50000"),$B1901&amp;"#"&amp;V$6,INDIRECT("ИсходныеДанные!$J$2:$J$50000")),0)</f>
        <v>0</v>
      </c>
      <c r="W1901" s="16" t="e">
        <f ca="1">SUM(K1901:V1901)/Пофамильно!$R$1</f>
        <v>#DIV/0!</v>
      </c>
    </row>
    <row r="1902" spans="1:23" x14ac:dyDescent="0.25">
      <c r="A1902" s="10" t="str">
        <f t="shared" ca="1" si="31"/>
        <v>delete</v>
      </c>
      <c r="B1902" s="16" cm="1">
        <f t="array" aca="1" ref="B1902" ca="1">INDIRECT("УникальныеСписки!D"&amp;ROW()-$L$4)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14"/>
      <c r="G1902" s="81" t="str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84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84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84" t="str" cm="1">
        <f t="array" aca="1" ref="J1902" ca="1">_xlfn.XLOOKUP($B1902,INDIRECT(SUBSTITUTE("ИсходныеДанные!$где$2:$где$50000","где",$B$4)),INDIRECT(SUBSTITUTE("ИсходныеДанные!$что$2:$что$50000","что",J$4)),"",0,1)</f>
        <v/>
      </c>
      <c r="K1902" s="3">
        <f ca="1">IF($B1902&lt;&gt;"",SUMIF(INDIRECT("ИсходныеДанные!$"&amp;$K$4&amp;"$2:$"&amp;$K$4&amp;"$50000"),$B1902&amp;"#"&amp;K$6,INDIRECT("ИсходныеДанные!$J$2:$J$50000")),0)</f>
        <v>0</v>
      </c>
      <c r="L1902" s="3">
        <f ca="1">IF($B1902&lt;&gt;"",SUMIF(INDIRECT("ИсходныеДанные!$"&amp;$K$4&amp;"$2:$"&amp;$K$4&amp;"$50000"),$B1902&amp;"#"&amp;L$6,INDIRECT("ИсходныеДанные!$J$2:$J$50000")),0)</f>
        <v>0</v>
      </c>
      <c r="M1902" s="3">
        <f ca="1">IF($B1902&lt;&gt;"",SUMIF(INDIRECT("ИсходныеДанные!$"&amp;$K$4&amp;"$2:$"&amp;$K$4&amp;"$50000"),$B1902&amp;"#"&amp;M$6,INDIRECT("ИсходныеДанные!$J$2:$J$50000")),0)</f>
        <v>0</v>
      </c>
      <c r="N1902" s="3">
        <f ca="1">IF($B1902&lt;&gt;"",SUMIF(INDIRECT("ИсходныеДанные!$"&amp;$K$4&amp;"$2:$"&amp;$K$4&amp;"$50000"),$B1902&amp;"#"&amp;N$6,INDIRECT("ИсходныеДанные!$J$2:$J$50000")),0)</f>
        <v>0</v>
      </c>
      <c r="O1902" s="3">
        <f ca="1">IF($B1902&lt;&gt;"",SUMIF(INDIRECT("ИсходныеДанные!$"&amp;$K$4&amp;"$2:$"&amp;$K$4&amp;"$50000"),$B1902&amp;"#"&amp;O$6,INDIRECT("ИсходныеДанные!$J$2:$J$50000")),0)</f>
        <v>0</v>
      </c>
      <c r="P1902" s="3">
        <f ca="1">IF($B1902&lt;&gt;"",SUMIF(INDIRECT("ИсходныеДанные!$"&amp;$K$4&amp;"$2:$"&amp;$K$4&amp;"$50000"),$B1902&amp;"#"&amp;P$6,INDIRECT("ИсходныеДанные!$J$2:$J$50000")),0)</f>
        <v>0</v>
      </c>
      <c r="Q1902" s="3">
        <f ca="1">IF($B1902&lt;&gt;"",SUMIF(INDIRECT("ИсходныеДанные!$"&amp;$K$4&amp;"$2:$"&amp;$K$4&amp;"$50000"),$B1902&amp;"#"&amp;Q$6,INDIRECT("ИсходныеДанные!$J$2:$J$50000")),0)</f>
        <v>0</v>
      </c>
      <c r="R1902" s="3">
        <f ca="1">IF($B1902&lt;&gt;"",SUMIF(INDIRECT("ИсходныеДанные!$"&amp;$K$4&amp;"$2:$"&amp;$K$4&amp;"$50000"),$B1902&amp;"#"&amp;R$6,INDIRECT("ИсходныеДанные!$J$2:$J$50000")),0)</f>
        <v>0</v>
      </c>
      <c r="S1902" s="3">
        <f ca="1">IF($B1902&lt;&gt;"",SUMIF(INDIRECT("ИсходныеДанные!$"&amp;$K$4&amp;"$2:$"&amp;$K$4&amp;"$50000"),$B1902&amp;"#"&amp;S$6,INDIRECT("ИсходныеДанные!$J$2:$J$50000")),0)</f>
        <v>0</v>
      </c>
      <c r="T1902" s="3">
        <f ca="1">IF($B1902&lt;&gt;"",SUMIF(INDIRECT("ИсходныеДанные!$"&amp;$K$4&amp;"$2:$"&amp;$K$4&amp;"$50000"),$B1902&amp;"#"&amp;T$6,INDIRECT("ИсходныеДанные!$J$2:$J$50000")),0)</f>
        <v>0</v>
      </c>
      <c r="U1902" s="3">
        <f ca="1">IF($B1902&lt;&gt;"",SUMIF(INDIRECT("ИсходныеДанные!$"&amp;$K$4&amp;"$2:$"&amp;$K$4&amp;"$50000"),$B1902&amp;"#"&amp;U$6,INDIRECT("ИсходныеДанные!$J$2:$J$50000")),0)</f>
        <v>0</v>
      </c>
      <c r="V1902" s="3">
        <f ca="1">IF($B1902&lt;&gt;"",SUMIF(INDIRECT("ИсходныеДанные!$"&amp;$K$4&amp;"$2:$"&amp;$K$4&amp;"$50000"),$B1902&amp;"#"&amp;V$6,INDIRECT("ИсходныеДанные!$J$2:$J$50000")),0)</f>
        <v>0</v>
      </c>
      <c r="W1902" s="16" t="e">
        <f ca="1">SUM(K1902:V1902)/Пофамильно!$R$1</f>
        <v>#DIV/0!</v>
      </c>
    </row>
    <row r="1903" spans="1:23" x14ac:dyDescent="0.25">
      <c r="A1903" s="10" t="str">
        <f t="shared" ca="1" si="31"/>
        <v>delete</v>
      </c>
      <c r="B1903" s="16" cm="1">
        <f t="array" aca="1" ref="B1903" ca="1">INDIRECT("УникальныеСписки!D"&amp;ROW()-$L$4)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14"/>
      <c r="G1903" s="81" t="str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84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84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84" t="str" cm="1">
        <f t="array" aca="1" ref="J1903" ca="1">_xlfn.XLOOKUP($B1903,INDIRECT(SUBSTITUTE("ИсходныеДанные!$где$2:$где$50000","где",$B$4)),INDIRECT(SUBSTITUTE("ИсходныеДанные!$что$2:$что$50000","что",J$4)),"",0,1)</f>
        <v/>
      </c>
      <c r="K1903" s="3">
        <f ca="1">IF($B1903&lt;&gt;"",SUMIF(INDIRECT("ИсходныеДанные!$"&amp;$K$4&amp;"$2:$"&amp;$K$4&amp;"$50000"),$B1903&amp;"#"&amp;K$6,INDIRECT("ИсходныеДанные!$J$2:$J$50000")),0)</f>
        <v>0</v>
      </c>
      <c r="L1903" s="3">
        <f ca="1">IF($B1903&lt;&gt;"",SUMIF(INDIRECT("ИсходныеДанные!$"&amp;$K$4&amp;"$2:$"&amp;$K$4&amp;"$50000"),$B1903&amp;"#"&amp;L$6,INDIRECT("ИсходныеДанные!$J$2:$J$50000")),0)</f>
        <v>0</v>
      </c>
      <c r="M1903" s="3">
        <f ca="1">IF($B1903&lt;&gt;"",SUMIF(INDIRECT("ИсходныеДанные!$"&amp;$K$4&amp;"$2:$"&amp;$K$4&amp;"$50000"),$B1903&amp;"#"&amp;M$6,INDIRECT("ИсходныеДанные!$J$2:$J$50000")),0)</f>
        <v>0</v>
      </c>
      <c r="N1903" s="3">
        <f ca="1">IF($B1903&lt;&gt;"",SUMIF(INDIRECT("ИсходныеДанные!$"&amp;$K$4&amp;"$2:$"&amp;$K$4&amp;"$50000"),$B1903&amp;"#"&amp;N$6,INDIRECT("ИсходныеДанные!$J$2:$J$50000")),0)</f>
        <v>0</v>
      </c>
      <c r="O1903" s="3">
        <f ca="1">IF($B1903&lt;&gt;"",SUMIF(INDIRECT("ИсходныеДанные!$"&amp;$K$4&amp;"$2:$"&amp;$K$4&amp;"$50000"),$B1903&amp;"#"&amp;O$6,INDIRECT("ИсходныеДанные!$J$2:$J$50000")),0)</f>
        <v>0</v>
      </c>
      <c r="P1903" s="3">
        <f ca="1">IF($B1903&lt;&gt;"",SUMIF(INDIRECT("ИсходныеДанные!$"&amp;$K$4&amp;"$2:$"&amp;$K$4&amp;"$50000"),$B1903&amp;"#"&amp;P$6,INDIRECT("ИсходныеДанные!$J$2:$J$50000")),0)</f>
        <v>0</v>
      </c>
      <c r="Q1903" s="3">
        <f ca="1">IF($B1903&lt;&gt;"",SUMIF(INDIRECT("ИсходныеДанные!$"&amp;$K$4&amp;"$2:$"&amp;$K$4&amp;"$50000"),$B1903&amp;"#"&amp;Q$6,INDIRECT("ИсходныеДанные!$J$2:$J$50000")),0)</f>
        <v>0</v>
      </c>
      <c r="R1903" s="3">
        <f ca="1">IF($B1903&lt;&gt;"",SUMIF(INDIRECT("ИсходныеДанные!$"&amp;$K$4&amp;"$2:$"&amp;$K$4&amp;"$50000"),$B1903&amp;"#"&amp;R$6,INDIRECT("ИсходныеДанные!$J$2:$J$50000")),0)</f>
        <v>0</v>
      </c>
      <c r="S1903" s="3">
        <f ca="1">IF($B1903&lt;&gt;"",SUMIF(INDIRECT("ИсходныеДанные!$"&amp;$K$4&amp;"$2:$"&amp;$K$4&amp;"$50000"),$B1903&amp;"#"&amp;S$6,INDIRECT("ИсходныеДанные!$J$2:$J$50000")),0)</f>
        <v>0</v>
      </c>
      <c r="T1903" s="3">
        <f ca="1">IF($B1903&lt;&gt;"",SUMIF(INDIRECT("ИсходныеДанные!$"&amp;$K$4&amp;"$2:$"&amp;$K$4&amp;"$50000"),$B1903&amp;"#"&amp;T$6,INDIRECT("ИсходныеДанные!$J$2:$J$50000")),0)</f>
        <v>0</v>
      </c>
      <c r="U1903" s="3">
        <f ca="1">IF($B1903&lt;&gt;"",SUMIF(INDIRECT("ИсходныеДанные!$"&amp;$K$4&amp;"$2:$"&amp;$K$4&amp;"$50000"),$B1903&amp;"#"&amp;U$6,INDIRECT("ИсходныеДанные!$J$2:$J$50000")),0)</f>
        <v>0</v>
      </c>
      <c r="V1903" s="3">
        <f ca="1">IF($B1903&lt;&gt;"",SUMIF(INDIRECT("ИсходныеДанные!$"&amp;$K$4&amp;"$2:$"&amp;$K$4&amp;"$50000"),$B1903&amp;"#"&amp;V$6,INDIRECT("ИсходныеДанные!$J$2:$J$50000")),0)</f>
        <v>0</v>
      </c>
      <c r="W1903" s="16" t="e">
        <f ca="1">SUM(K1903:V1903)/Пофамильно!$R$1</f>
        <v>#DIV/0!</v>
      </c>
    </row>
    <row r="1904" spans="1:23" x14ac:dyDescent="0.25">
      <c r="A1904" s="10" t="str">
        <f t="shared" ca="1" si="31"/>
        <v>delete</v>
      </c>
      <c r="B1904" s="16" cm="1">
        <f t="array" aca="1" ref="B1904" ca="1">INDIRECT("УникальныеСписки!D"&amp;ROW()-$L$4)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14"/>
      <c r="G1904" s="81" t="str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84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84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84" t="str" cm="1">
        <f t="array" aca="1" ref="J1904" ca="1">_xlfn.XLOOKUP($B1904,INDIRECT(SUBSTITUTE("ИсходныеДанные!$где$2:$где$50000","где",$B$4)),INDIRECT(SUBSTITUTE("ИсходныеДанные!$что$2:$что$50000","что",J$4)),"",0,1)</f>
        <v/>
      </c>
      <c r="K1904" s="3">
        <f ca="1">IF($B1904&lt;&gt;"",SUMIF(INDIRECT("ИсходныеДанные!$"&amp;$K$4&amp;"$2:$"&amp;$K$4&amp;"$50000"),$B1904&amp;"#"&amp;K$6,INDIRECT("ИсходныеДанные!$J$2:$J$50000")),0)</f>
        <v>0</v>
      </c>
      <c r="L1904" s="3">
        <f ca="1">IF($B1904&lt;&gt;"",SUMIF(INDIRECT("ИсходныеДанные!$"&amp;$K$4&amp;"$2:$"&amp;$K$4&amp;"$50000"),$B1904&amp;"#"&amp;L$6,INDIRECT("ИсходныеДанные!$J$2:$J$50000")),0)</f>
        <v>0</v>
      </c>
      <c r="M1904" s="3">
        <f ca="1">IF($B1904&lt;&gt;"",SUMIF(INDIRECT("ИсходныеДанные!$"&amp;$K$4&amp;"$2:$"&amp;$K$4&amp;"$50000"),$B1904&amp;"#"&amp;M$6,INDIRECT("ИсходныеДанные!$J$2:$J$50000")),0)</f>
        <v>0</v>
      </c>
      <c r="N1904" s="3">
        <f ca="1">IF($B1904&lt;&gt;"",SUMIF(INDIRECT("ИсходныеДанные!$"&amp;$K$4&amp;"$2:$"&amp;$K$4&amp;"$50000"),$B1904&amp;"#"&amp;N$6,INDIRECT("ИсходныеДанные!$J$2:$J$50000")),0)</f>
        <v>0</v>
      </c>
      <c r="O1904" s="3">
        <f ca="1">IF($B1904&lt;&gt;"",SUMIF(INDIRECT("ИсходныеДанные!$"&amp;$K$4&amp;"$2:$"&amp;$K$4&amp;"$50000"),$B1904&amp;"#"&amp;O$6,INDIRECT("ИсходныеДанные!$J$2:$J$50000")),0)</f>
        <v>0</v>
      </c>
      <c r="P1904" s="3">
        <f ca="1">IF($B1904&lt;&gt;"",SUMIF(INDIRECT("ИсходныеДанные!$"&amp;$K$4&amp;"$2:$"&amp;$K$4&amp;"$50000"),$B1904&amp;"#"&amp;P$6,INDIRECT("ИсходныеДанные!$J$2:$J$50000")),0)</f>
        <v>0</v>
      </c>
      <c r="Q1904" s="3">
        <f ca="1">IF($B1904&lt;&gt;"",SUMIF(INDIRECT("ИсходныеДанные!$"&amp;$K$4&amp;"$2:$"&amp;$K$4&amp;"$50000"),$B1904&amp;"#"&amp;Q$6,INDIRECT("ИсходныеДанные!$J$2:$J$50000")),0)</f>
        <v>0</v>
      </c>
      <c r="R1904" s="3">
        <f ca="1">IF($B1904&lt;&gt;"",SUMIF(INDIRECT("ИсходныеДанные!$"&amp;$K$4&amp;"$2:$"&amp;$K$4&amp;"$50000"),$B1904&amp;"#"&amp;R$6,INDIRECT("ИсходныеДанные!$J$2:$J$50000")),0)</f>
        <v>0</v>
      </c>
      <c r="S1904" s="3">
        <f ca="1">IF($B1904&lt;&gt;"",SUMIF(INDIRECT("ИсходныеДанные!$"&amp;$K$4&amp;"$2:$"&amp;$K$4&amp;"$50000"),$B1904&amp;"#"&amp;S$6,INDIRECT("ИсходныеДанные!$J$2:$J$50000")),0)</f>
        <v>0</v>
      </c>
      <c r="T1904" s="3">
        <f ca="1">IF($B1904&lt;&gt;"",SUMIF(INDIRECT("ИсходныеДанные!$"&amp;$K$4&amp;"$2:$"&amp;$K$4&amp;"$50000"),$B1904&amp;"#"&amp;T$6,INDIRECT("ИсходныеДанные!$J$2:$J$50000")),0)</f>
        <v>0</v>
      </c>
      <c r="U1904" s="3">
        <f ca="1">IF($B1904&lt;&gt;"",SUMIF(INDIRECT("ИсходныеДанные!$"&amp;$K$4&amp;"$2:$"&amp;$K$4&amp;"$50000"),$B1904&amp;"#"&amp;U$6,INDIRECT("ИсходныеДанные!$J$2:$J$50000")),0)</f>
        <v>0</v>
      </c>
      <c r="V1904" s="3">
        <f ca="1">IF($B1904&lt;&gt;"",SUMIF(INDIRECT("ИсходныеДанные!$"&amp;$K$4&amp;"$2:$"&amp;$K$4&amp;"$50000"),$B1904&amp;"#"&amp;V$6,INDIRECT("ИсходныеДанные!$J$2:$J$50000")),0)</f>
        <v>0</v>
      </c>
      <c r="W1904" s="16" t="e">
        <f ca="1">SUM(K1904:V1904)/Пофамильно!$R$1</f>
        <v>#DIV/0!</v>
      </c>
    </row>
    <row r="1905" spans="1:23" x14ac:dyDescent="0.25">
      <c r="A1905" s="10" t="str">
        <f t="shared" ca="1" si="31"/>
        <v>delete</v>
      </c>
      <c r="B1905" s="16" cm="1">
        <f t="array" aca="1" ref="B1905" ca="1">INDIRECT("УникальныеСписки!D"&amp;ROW()-$L$4)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14"/>
      <c r="G1905" s="81" t="str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84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84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84" t="str" cm="1">
        <f t="array" aca="1" ref="J1905" ca="1">_xlfn.XLOOKUP($B1905,INDIRECT(SUBSTITUTE("ИсходныеДанные!$где$2:$где$50000","где",$B$4)),INDIRECT(SUBSTITUTE("ИсходныеДанные!$что$2:$что$50000","что",J$4)),"",0,1)</f>
        <v/>
      </c>
      <c r="K1905" s="3">
        <f ca="1">IF($B1905&lt;&gt;"",SUMIF(INDIRECT("ИсходныеДанные!$"&amp;$K$4&amp;"$2:$"&amp;$K$4&amp;"$50000"),$B1905&amp;"#"&amp;K$6,INDIRECT("ИсходныеДанные!$J$2:$J$50000")),0)</f>
        <v>0</v>
      </c>
      <c r="L1905" s="3">
        <f ca="1">IF($B1905&lt;&gt;"",SUMIF(INDIRECT("ИсходныеДанные!$"&amp;$K$4&amp;"$2:$"&amp;$K$4&amp;"$50000"),$B1905&amp;"#"&amp;L$6,INDIRECT("ИсходныеДанные!$J$2:$J$50000")),0)</f>
        <v>0</v>
      </c>
      <c r="M1905" s="3">
        <f ca="1">IF($B1905&lt;&gt;"",SUMIF(INDIRECT("ИсходныеДанные!$"&amp;$K$4&amp;"$2:$"&amp;$K$4&amp;"$50000"),$B1905&amp;"#"&amp;M$6,INDIRECT("ИсходныеДанные!$J$2:$J$50000")),0)</f>
        <v>0</v>
      </c>
      <c r="N1905" s="3">
        <f ca="1">IF($B1905&lt;&gt;"",SUMIF(INDIRECT("ИсходныеДанные!$"&amp;$K$4&amp;"$2:$"&amp;$K$4&amp;"$50000"),$B1905&amp;"#"&amp;N$6,INDIRECT("ИсходныеДанные!$J$2:$J$50000")),0)</f>
        <v>0</v>
      </c>
      <c r="O1905" s="3">
        <f ca="1">IF($B1905&lt;&gt;"",SUMIF(INDIRECT("ИсходныеДанные!$"&amp;$K$4&amp;"$2:$"&amp;$K$4&amp;"$50000"),$B1905&amp;"#"&amp;O$6,INDIRECT("ИсходныеДанные!$J$2:$J$50000")),0)</f>
        <v>0</v>
      </c>
      <c r="P1905" s="3">
        <f ca="1">IF($B1905&lt;&gt;"",SUMIF(INDIRECT("ИсходныеДанные!$"&amp;$K$4&amp;"$2:$"&amp;$K$4&amp;"$50000"),$B1905&amp;"#"&amp;P$6,INDIRECT("ИсходныеДанные!$J$2:$J$50000")),0)</f>
        <v>0</v>
      </c>
      <c r="Q1905" s="3">
        <f ca="1">IF($B1905&lt;&gt;"",SUMIF(INDIRECT("ИсходныеДанные!$"&amp;$K$4&amp;"$2:$"&amp;$K$4&amp;"$50000"),$B1905&amp;"#"&amp;Q$6,INDIRECT("ИсходныеДанные!$J$2:$J$50000")),0)</f>
        <v>0</v>
      </c>
      <c r="R1905" s="3">
        <f ca="1">IF($B1905&lt;&gt;"",SUMIF(INDIRECT("ИсходныеДанные!$"&amp;$K$4&amp;"$2:$"&amp;$K$4&amp;"$50000"),$B1905&amp;"#"&amp;R$6,INDIRECT("ИсходныеДанные!$J$2:$J$50000")),0)</f>
        <v>0</v>
      </c>
      <c r="S1905" s="3">
        <f ca="1">IF($B1905&lt;&gt;"",SUMIF(INDIRECT("ИсходныеДанные!$"&amp;$K$4&amp;"$2:$"&amp;$K$4&amp;"$50000"),$B1905&amp;"#"&amp;S$6,INDIRECT("ИсходныеДанные!$J$2:$J$50000")),0)</f>
        <v>0</v>
      </c>
      <c r="T1905" s="3">
        <f ca="1">IF($B1905&lt;&gt;"",SUMIF(INDIRECT("ИсходныеДанные!$"&amp;$K$4&amp;"$2:$"&amp;$K$4&amp;"$50000"),$B1905&amp;"#"&amp;T$6,INDIRECT("ИсходныеДанные!$J$2:$J$50000")),0)</f>
        <v>0</v>
      </c>
      <c r="U1905" s="3">
        <f ca="1">IF($B1905&lt;&gt;"",SUMIF(INDIRECT("ИсходныеДанные!$"&amp;$K$4&amp;"$2:$"&amp;$K$4&amp;"$50000"),$B1905&amp;"#"&amp;U$6,INDIRECT("ИсходныеДанные!$J$2:$J$50000")),0)</f>
        <v>0</v>
      </c>
      <c r="V1905" s="3">
        <f ca="1">IF($B1905&lt;&gt;"",SUMIF(INDIRECT("ИсходныеДанные!$"&amp;$K$4&amp;"$2:$"&amp;$K$4&amp;"$50000"),$B1905&amp;"#"&amp;V$6,INDIRECT("ИсходныеДанные!$J$2:$J$50000")),0)</f>
        <v>0</v>
      </c>
      <c r="W1905" s="16" t="e">
        <f ca="1">SUM(K1905:V1905)/Пофамильно!$R$1</f>
        <v>#DIV/0!</v>
      </c>
    </row>
    <row r="1906" spans="1:23" x14ac:dyDescent="0.25">
      <c r="A1906" s="10" t="str">
        <f t="shared" ca="1" si="31"/>
        <v>delete</v>
      </c>
      <c r="B1906" s="16" cm="1">
        <f t="array" aca="1" ref="B1906" ca="1">INDIRECT("УникальныеСписки!D"&amp;ROW()-$L$4)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14"/>
      <c r="G1906" s="81" t="str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84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84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84" t="str" cm="1">
        <f t="array" aca="1" ref="J1906" ca="1">_xlfn.XLOOKUP($B1906,INDIRECT(SUBSTITUTE("ИсходныеДанные!$где$2:$где$50000","где",$B$4)),INDIRECT(SUBSTITUTE("ИсходныеДанные!$что$2:$что$50000","что",J$4)),"",0,1)</f>
        <v/>
      </c>
      <c r="K1906" s="3">
        <f ca="1">IF($B1906&lt;&gt;"",SUMIF(INDIRECT("ИсходныеДанные!$"&amp;$K$4&amp;"$2:$"&amp;$K$4&amp;"$50000"),$B1906&amp;"#"&amp;K$6,INDIRECT("ИсходныеДанные!$J$2:$J$50000")),0)</f>
        <v>0</v>
      </c>
      <c r="L1906" s="3">
        <f ca="1">IF($B1906&lt;&gt;"",SUMIF(INDIRECT("ИсходныеДанные!$"&amp;$K$4&amp;"$2:$"&amp;$K$4&amp;"$50000"),$B1906&amp;"#"&amp;L$6,INDIRECT("ИсходныеДанные!$J$2:$J$50000")),0)</f>
        <v>0</v>
      </c>
      <c r="M1906" s="3">
        <f ca="1">IF($B1906&lt;&gt;"",SUMIF(INDIRECT("ИсходныеДанные!$"&amp;$K$4&amp;"$2:$"&amp;$K$4&amp;"$50000"),$B1906&amp;"#"&amp;M$6,INDIRECT("ИсходныеДанные!$J$2:$J$50000")),0)</f>
        <v>0</v>
      </c>
      <c r="N1906" s="3">
        <f ca="1">IF($B1906&lt;&gt;"",SUMIF(INDIRECT("ИсходныеДанные!$"&amp;$K$4&amp;"$2:$"&amp;$K$4&amp;"$50000"),$B1906&amp;"#"&amp;N$6,INDIRECT("ИсходныеДанные!$J$2:$J$50000")),0)</f>
        <v>0</v>
      </c>
      <c r="O1906" s="3">
        <f ca="1">IF($B1906&lt;&gt;"",SUMIF(INDIRECT("ИсходныеДанные!$"&amp;$K$4&amp;"$2:$"&amp;$K$4&amp;"$50000"),$B1906&amp;"#"&amp;O$6,INDIRECT("ИсходныеДанные!$J$2:$J$50000")),0)</f>
        <v>0</v>
      </c>
      <c r="P1906" s="3">
        <f ca="1">IF($B1906&lt;&gt;"",SUMIF(INDIRECT("ИсходныеДанные!$"&amp;$K$4&amp;"$2:$"&amp;$K$4&amp;"$50000"),$B1906&amp;"#"&amp;P$6,INDIRECT("ИсходныеДанные!$J$2:$J$50000")),0)</f>
        <v>0</v>
      </c>
      <c r="Q1906" s="3">
        <f ca="1">IF($B1906&lt;&gt;"",SUMIF(INDIRECT("ИсходныеДанные!$"&amp;$K$4&amp;"$2:$"&amp;$K$4&amp;"$50000"),$B1906&amp;"#"&amp;Q$6,INDIRECT("ИсходныеДанные!$J$2:$J$50000")),0)</f>
        <v>0</v>
      </c>
      <c r="R1906" s="3">
        <f ca="1">IF($B1906&lt;&gt;"",SUMIF(INDIRECT("ИсходныеДанные!$"&amp;$K$4&amp;"$2:$"&amp;$K$4&amp;"$50000"),$B1906&amp;"#"&amp;R$6,INDIRECT("ИсходныеДанные!$J$2:$J$50000")),0)</f>
        <v>0</v>
      </c>
      <c r="S1906" s="3">
        <f ca="1">IF($B1906&lt;&gt;"",SUMIF(INDIRECT("ИсходныеДанные!$"&amp;$K$4&amp;"$2:$"&amp;$K$4&amp;"$50000"),$B1906&amp;"#"&amp;S$6,INDIRECT("ИсходныеДанные!$J$2:$J$50000")),0)</f>
        <v>0</v>
      </c>
      <c r="T1906" s="3">
        <f ca="1">IF($B1906&lt;&gt;"",SUMIF(INDIRECT("ИсходныеДанные!$"&amp;$K$4&amp;"$2:$"&amp;$K$4&amp;"$50000"),$B1906&amp;"#"&amp;T$6,INDIRECT("ИсходныеДанные!$J$2:$J$50000")),0)</f>
        <v>0</v>
      </c>
      <c r="U1906" s="3">
        <f ca="1">IF($B1906&lt;&gt;"",SUMIF(INDIRECT("ИсходныеДанные!$"&amp;$K$4&amp;"$2:$"&amp;$K$4&amp;"$50000"),$B1906&amp;"#"&amp;U$6,INDIRECT("ИсходныеДанные!$J$2:$J$50000")),0)</f>
        <v>0</v>
      </c>
      <c r="V1906" s="3">
        <f ca="1">IF($B1906&lt;&gt;"",SUMIF(INDIRECT("ИсходныеДанные!$"&amp;$K$4&amp;"$2:$"&amp;$K$4&amp;"$50000"),$B1906&amp;"#"&amp;V$6,INDIRECT("ИсходныеДанные!$J$2:$J$50000")),0)</f>
        <v>0</v>
      </c>
      <c r="W1906" s="16" t="e">
        <f ca="1">SUM(K1906:V1906)/Пофамильно!$R$1</f>
        <v>#DIV/0!</v>
      </c>
    </row>
    <row r="1907" spans="1:23" x14ac:dyDescent="0.25">
      <c r="A1907" s="10" t="str">
        <f t="shared" ca="1" si="31"/>
        <v>delete</v>
      </c>
      <c r="B1907" s="16" cm="1">
        <f t="array" aca="1" ref="B1907" ca="1">INDIRECT("УникальныеСписки!D"&amp;ROW()-$L$4)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14"/>
      <c r="G1907" s="81" t="str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84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84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84" t="str" cm="1">
        <f t="array" aca="1" ref="J1907" ca="1">_xlfn.XLOOKUP($B1907,INDIRECT(SUBSTITUTE("ИсходныеДанные!$где$2:$где$50000","где",$B$4)),INDIRECT(SUBSTITUTE("ИсходныеДанные!$что$2:$что$50000","что",J$4)),"",0,1)</f>
        <v/>
      </c>
      <c r="K1907" s="3">
        <f ca="1">IF($B1907&lt;&gt;"",SUMIF(INDIRECT("ИсходныеДанные!$"&amp;$K$4&amp;"$2:$"&amp;$K$4&amp;"$50000"),$B1907&amp;"#"&amp;K$6,INDIRECT("ИсходныеДанные!$J$2:$J$50000")),0)</f>
        <v>0</v>
      </c>
      <c r="L1907" s="3">
        <f ca="1">IF($B1907&lt;&gt;"",SUMIF(INDIRECT("ИсходныеДанные!$"&amp;$K$4&amp;"$2:$"&amp;$K$4&amp;"$50000"),$B1907&amp;"#"&amp;L$6,INDIRECT("ИсходныеДанные!$J$2:$J$50000")),0)</f>
        <v>0</v>
      </c>
      <c r="M1907" s="3">
        <f ca="1">IF($B1907&lt;&gt;"",SUMIF(INDIRECT("ИсходныеДанные!$"&amp;$K$4&amp;"$2:$"&amp;$K$4&amp;"$50000"),$B1907&amp;"#"&amp;M$6,INDIRECT("ИсходныеДанные!$J$2:$J$50000")),0)</f>
        <v>0</v>
      </c>
      <c r="N1907" s="3">
        <f ca="1">IF($B1907&lt;&gt;"",SUMIF(INDIRECT("ИсходныеДанные!$"&amp;$K$4&amp;"$2:$"&amp;$K$4&amp;"$50000"),$B1907&amp;"#"&amp;N$6,INDIRECT("ИсходныеДанные!$J$2:$J$50000")),0)</f>
        <v>0</v>
      </c>
      <c r="O1907" s="3">
        <f ca="1">IF($B1907&lt;&gt;"",SUMIF(INDIRECT("ИсходныеДанные!$"&amp;$K$4&amp;"$2:$"&amp;$K$4&amp;"$50000"),$B1907&amp;"#"&amp;O$6,INDIRECT("ИсходныеДанные!$J$2:$J$50000")),0)</f>
        <v>0</v>
      </c>
      <c r="P1907" s="3">
        <f ca="1">IF($B1907&lt;&gt;"",SUMIF(INDIRECT("ИсходныеДанные!$"&amp;$K$4&amp;"$2:$"&amp;$K$4&amp;"$50000"),$B1907&amp;"#"&amp;P$6,INDIRECT("ИсходныеДанные!$J$2:$J$50000")),0)</f>
        <v>0</v>
      </c>
      <c r="Q1907" s="3">
        <f ca="1">IF($B1907&lt;&gt;"",SUMIF(INDIRECT("ИсходныеДанные!$"&amp;$K$4&amp;"$2:$"&amp;$K$4&amp;"$50000"),$B1907&amp;"#"&amp;Q$6,INDIRECT("ИсходныеДанные!$J$2:$J$50000")),0)</f>
        <v>0</v>
      </c>
      <c r="R1907" s="3">
        <f ca="1">IF($B1907&lt;&gt;"",SUMIF(INDIRECT("ИсходныеДанные!$"&amp;$K$4&amp;"$2:$"&amp;$K$4&amp;"$50000"),$B1907&amp;"#"&amp;R$6,INDIRECT("ИсходныеДанные!$J$2:$J$50000")),0)</f>
        <v>0</v>
      </c>
      <c r="S1907" s="3">
        <f ca="1">IF($B1907&lt;&gt;"",SUMIF(INDIRECT("ИсходныеДанные!$"&amp;$K$4&amp;"$2:$"&amp;$K$4&amp;"$50000"),$B1907&amp;"#"&amp;S$6,INDIRECT("ИсходныеДанные!$J$2:$J$50000")),0)</f>
        <v>0</v>
      </c>
      <c r="T1907" s="3">
        <f ca="1">IF($B1907&lt;&gt;"",SUMIF(INDIRECT("ИсходныеДанные!$"&amp;$K$4&amp;"$2:$"&amp;$K$4&amp;"$50000"),$B1907&amp;"#"&amp;T$6,INDIRECT("ИсходныеДанные!$J$2:$J$50000")),0)</f>
        <v>0</v>
      </c>
      <c r="U1907" s="3">
        <f ca="1">IF($B1907&lt;&gt;"",SUMIF(INDIRECT("ИсходныеДанные!$"&amp;$K$4&amp;"$2:$"&amp;$K$4&amp;"$50000"),$B1907&amp;"#"&amp;U$6,INDIRECT("ИсходныеДанные!$J$2:$J$50000")),0)</f>
        <v>0</v>
      </c>
      <c r="V1907" s="3">
        <f ca="1">IF($B1907&lt;&gt;"",SUMIF(INDIRECT("ИсходныеДанные!$"&amp;$K$4&amp;"$2:$"&amp;$K$4&amp;"$50000"),$B1907&amp;"#"&amp;V$6,INDIRECT("ИсходныеДанные!$J$2:$J$50000")),0)</f>
        <v>0</v>
      </c>
      <c r="W1907" s="16" t="e">
        <f ca="1">SUM(K1907:V1907)/Пофамильно!$R$1</f>
        <v>#DIV/0!</v>
      </c>
    </row>
    <row r="1908" spans="1:23" x14ac:dyDescent="0.25">
      <c r="A1908" s="10" t="str">
        <f t="shared" ca="1" si="31"/>
        <v>delete</v>
      </c>
      <c r="B1908" s="16" cm="1">
        <f t="array" aca="1" ref="B1908" ca="1">INDIRECT("УникальныеСписки!D"&amp;ROW()-$L$4)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14"/>
      <c r="G1908" s="81" t="str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84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84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84" t="str" cm="1">
        <f t="array" aca="1" ref="J1908" ca="1">_xlfn.XLOOKUP($B1908,INDIRECT(SUBSTITUTE("ИсходныеДанные!$где$2:$где$50000","где",$B$4)),INDIRECT(SUBSTITUTE("ИсходныеДанные!$что$2:$что$50000","что",J$4)),"",0,1)</f>
        <v/>
      </c>
      <c r="K1908" s="3">
        <f ca="1">IF($B1908&lt;&gt;"",SUMIF(INDIRECT("ИсходныеДанные!$"&amp;$K$4&amp;"$2:$"&amp;$K$4&amp;"$50000"),$B1908&amp;"#"&amp;K$6,INDIRECT("ИсходныеДанные!$J$2:$J$50000")),0)</f>
        <v>0</v>
      </c>
      <c r="L1908" s="3">
        <f ca="1">IF($B1908&lt;&gt;"",SUMIF(INDIRECT("ИсходныеДанные!$"&amp;$K$4&amp;"$2:$"&amp;$K$4&amp;"$50000"),$B1908&amp;"#"&amp;L$6,INDIRECT("ИсходныеДанные!$J$2:$J$50000")),0)</f>
        <v>0</v>
      </c>
      <c r="M1908" s="3">
        <f ca="1">IF($B1908&lt;&gt;"",SUMIF(INDIRECT("ИсходныеДанные!$"&amp;$K$4&amp;"$2:$"&amp;$K$4&amp;"$50000"),$B1908&amp;"#"&amp;M$6,INDIRECT("ИсходныеДанные!$J$2:$J$50000")),0)</f>
        <v>0</v>
      </c>
      <c r="N1908" s="3">
        <f ca="1">IF($B1908&lt;&gt;"",SUMIF(INDIRECT("ИсходныеДанные!$"&amp;$K$4&amp;"$2:$"&amp;$K$4&amp;"$50000"),$B1908&amp;"#"&amp;N$6,INDIRECT("ИсходныеДанные!$J$2:$J$50000")),0)</f>
        <v>0</v>
      </c>
      <c r="O1908" s="3">
        <f ca="1">IF($B1908&lt;&gt;"",SUMIF(INDIRECT("ИсходныеДанные!$"&amp;$K$4&amp;"$2:$"&amp;$K$4&amp;"$50000"),$B1908&amp;"#"&amp;O$6,INDIRECT("ИсходныеДанные!$J$2:$J$50000")),0)</f>
        <v>0</v>
      </c>
      <c r="P1908" s="3">
        <f ca="1">IF($B1908&lt;&gt;"",SUMIF(INDIRECT("ИсходныеДанные!$"&amp;$K$4&amp;"$2:$"&amp;$K$4&amp;"$50000"),$B1908&amp;"#"&amp;P$6,INDIRECT("ИсходныеДанные!$J$2:$J$50000")),0)</f>
        <v>0</v>
      </c>
      <c r="Q1908" s="3">
        <f ca="1">IF($B1908&lt;&gt;"",SUMIF(INDIRECT("ИсходныеДанные!$"&amp;$K$4&amp;"$2:$"&amp;$K$4&amp;"$50000"),$B1908&amp;"#"&amp;Q$6,INDIRECT("ИсходныеДанные!$J$2:$J$50000")),0)</f>
        <v>0</v>
      </c>
      <c r="R1908" s="3">
        <f ca="1">IF($B1908&lt;&gt;"",SUMIF(INDIRECT("ИсходныеДанные!$"&amp;$K$4&amp;"$2:$"&amp;$K$4&amp;"$50000"),$B1908&amp;"#"&amp;R$6,INDIRECT("ИсходныеДанные!$J$2:$J$50000")),0)</f>
        <v>0</v>
      </c>
      <c r="S1908" s="3">
        <f ca="1">IF($B1908&lt;&gt;"",SUMIF(INDIRECT("ИсходныеДанные!$"&amp;$K$4&amp;"$2:$"&amp;$K$4&amp;"$50000"),$B1908&amp;"#"&amp;S$6,INDIRECT("ИсходныеДанные!$J$2:$J$50000")),0)</f>
        <v>0</v>
      </c>
      <c r="T1908" s="3">
        <f ca="1">IF($B1908&lt;&gt;"",SUMIF(INDIRECT("ИсходныеДанные!$"&amp;$K$4&amp;"$2:$"&amp;$K$4&amp;"$50000"),$B1908&amp;"#"&amp;T$6,INDIRECT("ИсходныеДанные!$J$2:$J$50000")),0)</f>
        <v>0</v>
      </c>
      <c r="U1908" s="3">
        <f ca="1">IF($B1908&lt;&gt;"",SUMIF(INDIRECT("ИсходныеДанные!$"&amp;$K$4&amp;"$2:$"&amp;$K$4&amp;"$50000"),$B1908&amp;"#"&amp;U$6,INDIRECT("ИсходныеДанные!$J$2:$J$50000")),0)</f>
        <v>0</v>
      </c>
      <c r="V1908" s="3">
        <f ca="1">IF($B1908&lt;&gt;"",SUMIF(INDIRECT("ИсходныеДанные!$"&amp;$K$4&amp;"$2:$"&amp;$K$4&amp;"$50000"),$B1908&amp;"#"&amp;V$6,INDIRECT("ИсходныеДанные!$J$2:$J$50000")),0)</f>
        <v>0</v>
      </c>
      <c r="W1908" s="16" t="e">
        <f ca="1">SUM(K1908:V1908)/Пофамильно!$R$1</f>
        <v>#DIV/0!</v>
      </c>
    </row>
    <row r="1909" spans="1:23" x14ac:dyDescent="0.25">
      <c r="A1909" s="10" t="str">
        <f t="shared" ca="1" si="31"/>
        <v>delete</v>
      </c>
      <c r="B1909" s="16" cm="1">
        <f t="array" aca="1" ref="B1909" ca="1">INDIRECT("УникальныеСписки!D"&amp;ROW()-$L$4)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14"/>
      <c r="G1909" s="81" t="str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84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84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84" t="str" cm="1">
        <f t="array" aca="1" ref="J1909" ca="1">_xlfn.XLOOKUP($B1909,INDIRECT(SUBSTITUTE("ИсходныеДанные!$где$2:$где$50000","где",$B$4)),INDIRECT(SUBSTITUTE("ИсходныеДанные!$что$2:$что$50000","что",J$4)),"",0,1)</f>
        <v/>
      </c>
      <c r="K1909" s="3">
        <f ca="1">IF($B1909&lt;&gt;"",SUMIF(INDIRECT("ИсходныеДанные!$"&amp;$K$4&amp;"$2:$"&amp;$K$4&amp;"$50000"),$B1909&amp;"#"&amp;K$6,INDIRECT("ИсходныеДанные!$J$2:$J$50000")),0)</f>
        <v>0</v>
      </c>
      <c r="L1909" s="3">
        <f ca="1">IF($B1909&lt;&gt;"",SUMIF(INDIRECT("ИсходныеДанные!$"&amp;$K$4&amp;"$2:$"&amp;$K$4&amp;"$50000"),$B1909&amp;"#"&amp;L$6,INDIRECT("ИсходныеДанные!$J$2:$J$50000")),0)</f>
        <v>0</v>
      </c>
      <c r="M1909" s="3">
        <f ca="1">IF($B1909&lt;&gt;"",SUMIF(INDIRECT("ИсходныеДанные!$"&amp;$K$4&amp;"$2:$"&amp;$K$4&amp;"$50000"),$B1909&amp;"#"&amp;M$6,INDIRECT("ИсходныеДанные!$J$2:$J$50000")),0)</f>
        <v>0</v>
      </c>
      <c r="N1909" s="3">
        <f ca="1">IF($B1909&lt;&gt;"",SUMIF(INDIRECT("ИсходныеДанные!$"&amp;$K$4&amp;"$2:$"&amp;$K$4&amp;"$50000"),$B1909&amp;"#"&amp;N$6,INDIRECT("ИсходныеДанные!$J$2:$J$50000")),0)</f>
        <v>0</v>
      </c>
      <c r="O1909" s="3">
        <f ca="1">IF($B1909&lt;&gt;"",SUMIF(INDIRECT("ИсходныеДанные!$"&amp;$K$4&amp;"$2:$"&amp;$K$4&amp;"$50000"),$B1909&amp;"#"&amp;O$6,INDIRECT("ИсходныеДанные!$J$2:$J$50000")),0)</f>
        <v>0</v>
      </c>
      <c r="P1909" s="3">
        <f ca="1">IF($B1909&lt;&gt;"",SUMIF(INDIRECT("ИсходныеДанные!$"&amp;$K$4&amp;"$2:$"&amp;$K$4&amp;"$50000"),$B1909&amp;"#"&amp;P$6,INDIRECT("ИсходныеДанные!$J$2:$J$50000")),0)</f>
        <v>0</v>
      </c>
      <c r="Q1909" s="3">
        <f ca="1">IF($B1909&lt;&gt;"",SUMIF(INDIRECT("ИсходныеДанные!$"&amp;$K$4&amp;"$2:$"&amp;$K$4&amp;"$50000"),$B1909&amp;"#"&amp;Q$6,INDIRECT("ИсходныеДанные!$J$2:$J$50000")),0)</f>
        <v>0</v>
      </c>
      <c r="R1909" s="3">
        <f ca="1">IF($B1909&lt;&gt;"",SUMIF(INDIRECT("ИсходныеДанные!$"&amp;$K$4&amp;"$2:$"&amp;$K$4&amp;"$50000"),$B1909&amp;"#"&amp;R$6,INDIRECT("ИсходныеДанные!$J$2:$J$50000")),0)</f>
        <v>0</v>
      </c>
      <c r="S1909" s="3">
        <f ca="1">IF($B1909&lt;&gt;"",SUMIF(INDIRECT("ИсходныеДанные!$"&amp;$K$4&amp;"$2:$"&amp;$K$4&amp;"$50000"),$B1909&amp;"#"&amp;S$6,INDIRECT("ИсходныеДанные!$J$2:$J$50000")),0)</f>
        <v>0</v>
      </c>
      <c r="T1909" s="3">
        <f ca="1">IF($B1909&lt;&gt;"",SUMIF(INDIRECT("ИсходныеДанные!$"&amp;$K$4&amp;"$2:$"&amp;$K$4&amp;"$50000"),$B1909&amp;"#"&amp;T$6,INDIRECT("ИсходныеДанные!$J$2:$J$50000")),0)</f>
        <v>0</v>
      </c>
      <c r="U1909" s="3">
        <f ca="1">IF($B1909&lt;&gt;"",SUMIF(INDIRECT("ИсходныеДанные!$"&amp;$K$4&amp;"$2:$"&amp;$K$4&amp;"$50000"),$B1909&amp;"#"&amp;U$6,INDIRECT("ИсходныеДанные!$J$2:$J$50000")),0)</f>
        <v>0</v>
      </c>
      <c r="V1909" s="3">
        <f ca="1">IF($B1909&lt;&gt;"",SUMIF(INDIRECT("ИсходныеДанные!$"&amp;$K$4&amp;"$2:$"&amp;$K$4&amp;"$50000"),$B1909&amp;"#"&amp;V$6,INDIRECT("ИсходныеДанные!$J$2:$J$50000")),0)</f>
        <v>0</v>
      </c>
      <c r="W1909" s="16" t="e">
        <f ca="1">SUM(K1909:V1909)/Пофамильно!$R$1</f>
        <v>#DIV/0!</v>
      </c>
    </row>
    <row r="1910" spans="1:23" x14ac:dyDescent="0.25">
      <c r="A1910" s="10" t="str">
        <f t="shared" ca="1" si="31"/>
        <v>delete</v>
      </c>
      <c r="B1910" s="16" cm="1">
        <f t="array" aca="1" ref="B1910" ca="1">INDIRECT("УникальныеСписки!D"&amp;ROW()-$L$4)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14"/>
      <c r="G1910" s="81" t="str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84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84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84" t="str" cm="1">
        <f t="array" aca="1" ref="J1910" ca="1">_xlfn.XLOOKUP($B1910,INDIRECT(SUBSTITUTE("ИсходныеДанные!$где$2:$где$50000","где",$B$4)),INDIRECT(SUBSTITUTE("ИсходныеДанные!$что$2:$что$50000","что",J$4)),"",0,1)</f>
        <v/>
      </c>
      <c r="K1910" s="3">
        <f ca="1">IF($B1910&lt;&gt;"",SUMIF(INDIRECT("ИсходныеДанные!$"&amp;$K$4&amp;"$2:$"&amp;$K$4&amp;"$50000"),$B1910&amp;"#"&amp;K$6,INDIRECT("ИсходныеДанные!$J$2:$J$50000")),0)</f>
        <v>0</v>
      </c>
      <c r="L1910" s="3">
        <f ca="1">IF($B1910&lt;&gt;"",SUMIF(INDIRECT("ИсходныеДанные!$"&amp;$K$4&amp;"$2:$"&amp;$K$4&amp;"$50000"),$B1910&amp;"#"&amp;L$6,INDIRECT("ИсходныеДанные!$J$2:$J$50000")),0)</f>
        <v>0</v>
      </c>
      <c r="M1910" s="3">
        <f ca="1">IF($B1910&lt;&gt;"",SUMIF(INDIRECT("ИсходныеДанные!$"&amp;$K$4&amp;"$2:$"&amp;$K$4&amp;"$50000"),$B1910&amp;"#"&amp;M$6,INDIRECT("ИсходныеДанные!$J$2:$J$50000")),0)</f>
        <v>0</v>
      </c>
      <c r="N1910" s="3">
        <f ca="1">IF($B1910&lt;&gt;"",SUMIF(INDIRECT("ИсходныеДанные!$"&amp;$K$4&amp;"$2:$"&amp;$K$4&amp;"$50000"),$B1910&amp;"#"&amp;N$6,INDIRECT("ИсходныеДанные!$J$2:$J$50000")),0)</f>
        <v>0</v>
      </c>
      <c r="O1910" s="3">
        <f ca="1">IF($B1910&lt;&gt;"",SUMIF(INDIRECT("ИсходныеДанные!$"&amp;$K$4&amp;"$2:$"&amp;$K$4&amp;"$50000"),$B1910&amp;"#"&amp;O$6,INDIRECT("ИсходныеДанные!$J$2:$J$50000")),0)</f>
        <v>0</v>
      </c>
      <c r="P1910" s="3">
        <f ca="1">IF($B1910&lt;&gt;"",SUMIF(INDIRECT("ИсходныеДанные!$"&amp;$K$4&amp;"$2:$"&amp;$K$4&amp;"$50000"),$B1910&amp;"#"&amp;P$6,INDIRECT("ИсходныеДанные!$J$2:$J$50000")),0)</f>
        <v>0</v>
      </c>
      <c r="Q1910" s="3">
        <f ca="1">IF($B1910&lt;&gt;"",SUMIF(INDIRECT("ИсходныеДанные!$"&amp;$K$4&amp;"$2:$"&amp;$K$4&amp;"$50000"),$B1910&amp;"#"&amp;Q$6,INDIRECT("ИсходныеДанные!$J$2:$J$50000")),0)</f>
        <v>0</v>
      </c>
      <c r="R1910" s="3">
        <f ca="1">IF($B1910&lt;&gt;"",SUMIF(INDIRECT("ИсходныеДанные!$"&amp;$K$4&amp;"$2:$"&amp;$K$4&amp;"$50000"),$B1910&amp;"#"&amp;R$6,INDIRECT("ИсходныеДанные!$J$2:$J$50000")),0)</f>
        <v>0</v>
      </c>
      <c r="S1910" s="3">
        <f ca="1">IF($B1910&lt;&gt;"",SUMIF(INDIRECT("ИсходныеДанные!$"&amp;$K$4&amp;"$2:$"&amp;$K$4&amp;"$50000"),$B1910&amp;"#"&amp;S$6,INDIRECT("ИсходныеДанные!$J$2:$J$50000")),0)</f>
        <v>0</v>
      </c>
      <c r="T1910" s="3">
        <f ca="1">IF($B1910&lt;&gt;"",SUMIF(INDIRECT("ИсходныеДанные!$"&amp;$K$4&amp;"$2:$"&amp;$K$4&amp;"$50000"),$B1910&amp;"#"&amp;T$6,INDIRECT("ИсходныеДанные!$J$2:$J$50000")),0)</f>
        <v>0</v>
      </c>
      <c r="U1910" s="3">
        <f ca="1">IF($B1910&lt;&gt;"",SUMIF(INDIRECT("ИсходныеДанные!$"&amp;$K$4&amp;"$2:$"&amp;$K$4&amp;"$50000"),$B1910&amp;"#"&amp;U$6,INDIRECT("ИсходныеДанные!$J$2:$J$50000")),0)</f>
        <v>0</v>
      </c>
      <c r="V1910" s="3">
        <f ca="1">IF($B1910&lt;&gt;"",SUMIF(INDIRECT("ИсходныеДанные!$"&amp;$K$4&amp;"$2:$"&amp;$K$4&amp;"$50000"),$B1910&amp;"#"&amp;V$6,INDIRECT("ИсходныеДанные!$J$2:$J$50000")),0)</f>
        <v>0</v>
      </c>
      <c r="W1910" s="16" t="e">
        <f ca="1">SUM(K1910:V1910)/Пофамильно!$R$1</f>
        <v>#DIV/0!</v>
      </c>
    </row>
    <row r="1911" spans="1:23" x14ac:dyDescent="0.25">
      <c r="A1911" s="10" t="str">
        <f t="shared" ca="1" si="31"/>
        <v>delete</v>
      </c>
      <c r="B1911" s="16" cm="1">
        <f t="array" aca="1" ref="B1911" ca="1">INDIRECT("УникальныеСписки!D"&amp;ROW()-$L$4)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14"/>
      <c r="G1911" s="81" t="str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84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84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84" t="str" cm="1">
        <f t="array" aca="1" ref="J1911" ca="1">_xlfn.XLOOKUP($B1911,INDIRECT(SUBSTITUTE("ИсходныеДанные!$где$2:$где$50000","где",$B$4)),INDIRECT(SUBSTITUTE("ИсходныеДанные!$что$2:$что$50000","что",J$4)),"",0,1)</f>
        <v/>
      </c>
      <c r="K1911" s="3">
        <f ca="1">IF($B1911&lt;&gt;"",SUMIF(INDIRECT("ИсходныеДанные!$"&amp;$K$4&amp;"$2:$"&amp;$K$4&amp;"$50000"),$B1911&amp;"#"&amp;K$6,INDIRECT("ИсходныеДанные!$J$2:$J$50000")),0)</f>
        <v>0</v>
      </c>
      <c r="L1911" s="3">
        <f ca="1">IF($B1911&lt;&gt;"",SUMIF(INDIRECT("ИсходныеДанные!$"&amp;$K$4&amp;"$2:$"&amp;$K$4&amp;"$50000"),$B1911&amp;"#"&amp;L$6,INDIRECT("ИсходныеДанные!$J$2:$J$50000")),0)</f>
        <v>0</v>
      </c>
      <c r="M1911" s="3">
        <f ca="1">IF($B1911&lt;&gt;"",SUMIF(INDIRECT("ИсходныеДанные!$"&amp;$K$4&amp;"$2:$"&amp;$K$4&amp;"$50000"),$B1911&amp;"#"&amp;M$6,INDIRECT("ИсходныеДанные!$J$2:$J$50000")),0)</f>
        <v>0</v>
      </c>
      <c r="N1911" s="3">
        <f ca="1">IF($B1911&lt;&gt;"",SUMIF(INDIRECT("ИсходныеДанные!$"&amp;$K$4&amp;"$2:$"&amp;$K$4&amp;"$50000"),$B1911&amp;"#"&amp;N$6,INDIRECT("ИсходныеДанные!$J$2:$J$50000")),0)</f>
        <v>0</v>
      </c>
      <c r="O1911" s="3">
        <f ca="1">IF($B1911&lt;&gt;"",SUMIF(INDIRECT("ИсходныеДанные!$"&amp;$K$4&amp;"$2:$"&amp;$K$4&amp;"$50000"),$B1911&amp;"#"&amp;O$6,INDIRECT("ИсходныеДанные!$J$2:$J$50000")),0)</f>
        <v>0</v>
      </c>
      <c r="P1911" s="3">
        <f ca="1">IF($B1911&lt;&gt;"",SUMIF(INDIRECT("ИсходныеДанные!$"&amp;$K$4&amp;"$2:$"&amp;$K$4&amp;"$50000"),$B1911&amp;"#"&amp;P$6,INDIRECT("ИсходныеДанные!$J$2:$J$50000")),0)</f>
        <v>0</v>
      </c>
      <c r="Q1911" s="3">
        <f ca="1">IF($B1911&lt;&gt;"",SUMIF(INDIRECT("ИсходныеДанные!$"&amp;$K$4&amp;"$2:$"&amp;$K$4&amp;"$50000"),$B1911&amp;"#"&amp;Q$6,INDIRECT("ИсходныеДанные!$J$2:$J$50000")),0)</f>
        <v>0</v>
      </c>
      <c r="R1911" s="3">
        <f ca="1">IF($B1911&lt;&gt;"",SUMIF(INDIRECT("ИсходныеДанные!$"&amp;$K$4&amp;"$2:$"&amp;$K$4&amp;"$50000"),$B1911&amp;"#"&amp;R$6,INDIRECT("ИсходныеДанные!$J$2:$J$50000")),0)</f>
        <v>0</v>
      </c>
      <c r="S1911" s="3">
        <f ca="1">IF($B1911&lt;&gt;"",SUMIF(INDIRECT("ИсходныеДанные!$"&amp;$K$4&amp;"$2:$"&amp;$K$4&amp;"$50000"),$B1911&amp;"#"&amp;S$6,INDIRECT("ИсходныеДанные!$J$2:$J$50000")),0)</f>
        <v>0</v>
      </c>
      <c r="T1911" s="3">
        <f ca="1">IF($B1911&lt;&gt;"",SUMIF(INDIRECT("ИсходныеДанные!$"&amp;$K$4&amp;"$2:$"&amp;$K$4&amp;"$50000"),$B1911&amp;"#"&amp;T$6,INDIRECT("ИсходныеДанные!$J$2:$J$50000")),0)</f>
        <v>0</v>
      </c>
      <c r="U1911" s="3">
        <f ca="1">IF($B1911&lt;&gt;"",SUMIF(INDIRECT("ИсходныеДанные!$"&amp;$K$4&amp;"$2:$"&amp;$K$4&amp;"$50000"),$B1911&amp;"#"&amp;U$6,INDIRECT("ИсходныеДанные!$J$2:$J$50000")),0)</f>
        <v>0</v>
      </c>
      <c r="V1911" s="3">
        <f ca="1">IF($B1911&lt;&gt;"",SUMIF(INDIRECT("ИсходныеДанные!$"&amp;$K$4&amp;"$2:$"&amp;$K$4&amp;"$50000"),$B1911&amp;"#"&amp;V$6,INDIRECT("ИсходныеДанные!$J$2:$J$50000")),0)</f>
        <v>0</v>
      </c>
      <c r="W1911" s="16" t="e">
        <f ca="1">SUM(K1911:V1911)/Пофамильно!$R$1</f>
        <v>#DIV/0!</v>
      </c>
    </row>
    <row r="1912" spans="1:23" x14ac:dyDescent="0.25">
      <c r="A1912" s="10" t="str">
        <f t="shared" ca="1" si="31"/>
        <v>delete</v>
      </c>
      <c r="B1912" s="16" cm="1">
        <f t="array" aca="1" ref="B1912" ca="1">INDIRECT("УникальныеСписки!D"&amp;ROW()-$L$4)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14"/>
      <c r="G1912" s="81" t="str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84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84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84" t="str" cm="1">
        <f t="array" aca="1" ref="J1912" ca="1">_xlfn.XLOOKUP($B1912,INDIRECT(SUBSTITUTE("ИсходныеДанные!$где$2:$где$50000","где",$B$4)),INDIRECT(SUBSTITUTE("ИсходныеДанные!$что$2:$что$50000","что",J$4)),"",0,1)</f>
        <v/>
      </c>
      <c r="K1912" s="3">
        <f ca="1">IF($B1912&lt;&gt;"",SUMIF(INDIRECT("ИсходныеДанные!$"&amp;$K$4&amp;"$2:$"&amp;$K$4&amp;"$50000"),$B1912&amp;"#"&amp;K$6,INDIRECT("ИсходныеДанные!$J$2:$J$50000")),0)</f>
        <v>0</v>
      </c>
      <c r="L1912" s="3">
        <f ca="1">IF($B1912&lt;&gt;"",SUMIF(INDIRECT("ИсходныеДанные!$"&amp;$K$4&amp;"$2:$"&amp;$K$4&amp;"$50000"),$B1912&amp;"#"&amp;L$6,INDIRECT("ИсходныеДанные!$J$2:$J$50000")),0)</f>
        <v>0</v>
      </c>
      <c r="M1912" s="3">
        <f ca="1">IF($B1912&lt;&gt;"",SUMIF(INDIRECT("ИсходныеДанные!$"&amp;$K$4&amp;"$2:$"&amp;$K$4&amp;"$50000"),$B1912&amp;"#"&amp;M$6,INDIRECT("ИсходныеДанные!$J$2:$J$50000")),0)</f>
        <v>0</v>
      </c>
      <c r="N1912" s="3">
        <f ca="1">IF($B1912&lt;&gt;"",SUMIF(INDIRECT("ИсходныеДанные!$"&amp;$K$4&amp;"$2:$"&amp;$K$4&amp;"$50000"),$B1912&amp;"#"&amp;N$6,INDIRECT("ИсходныеДанные!$J$2:$J$50000")),0)</f>
        <v>0</v>
      </c>
      <c r="O1912" s="3">
        <f ca="1">IF($B1912&lt;&gt;"",SUMIF(INDIRECT("ИсходныеДанные!$"&amp;$K$4&amp;"$2:$"&amp;$K$4&amp;"$50000"),$B1912&amp;"#"&amp;O$6,INDIRECT("ИсходныеДанные!$J$2:$J$50000")),0)</f>
        <v>0</v>
      </c>
      <c r="P1912" s="3">
        <f ca="1">IF($B1912&lt;&gt;"",SUMIF(INDIRECT("ИсходныеДанные!$"&amp;$K$4&amp;"$2:$"&amp;$K$4&amp;"$50000"),$B1912&amp;"#"&amp;P$6,INDIRECT("ИсходныеДанные!$J$2:$J$50000")),0)</f>
        <v>0</v>
      </c>
      <c r="Q1912" s="3">
        <f ca="1">IF($B1912&lt;&gt;"",SUMIF(INDIRECT("ИсходныеДанные!$"&amp;$K$4&amp;"$2:$"&amp;$K$4&amp;"$50000"),$B1912&amp;"#"&amp;Q$6,INDIRECT("ИсходныеДанные!$J$2:$J$50000")),0)</f>
        <v>0</v>
      </c>
      <c r="R1912" s="3">
        <f ca="1">IF($B1912&lt;&gt;"",SUMIF(INDIRECT("ИсходныеДанные!$"&amp;$K$4&amp;"$2:$"&amp;$K$4&amp;"$50000"),$B1912&amp;"#"&amp;R$6,INDIRECT("ИсходныеДанные!$J$2:$J$50000")),0)</f>
        <v>0</v>
      </c>
      <c r="S1912" s="3">
        <f ca="1">IF($B1912&lt;&gt;"",SUMIF(INDIRECT("ИсходныеДанные!$"&amp;$K$4&amp;"$2:$"&amp;$K$4&amp;"$50000"),$B1912&amp;"#"&amp;S$6,INDIRECT("ИсходныеДанные!$J$2:$J$50000")),0)</f>
        <v>0</v>
      </c>
      <c r="T1912" s="3">
        <f ca="1">IF($B1912&lt;&gt;"",SUMIF(INDIRECT("ИсходныеДанные!$"&amp;$K$4&amp;"$2:$"&amp;$K$4&amp;"$50000"),$B1912&amp;"#"&amp;T$6,INDIRECT("ИсходныеДанные!$J$2:$J$50000")),0)</f>
        <v>0</v>
      </c>
      <c r="U1912" s="3">
        <f ca="1">IF($B1912&lt;&gt;"",SUMIF(INDIRECT("ИсходныеДанные!$"&amp;$K$4&amp;"$2:$"&amp;$K$4&amp;"$50000"),$B1912&amp;"#"&amp;U$6,INDIRECT("ИсходныеДанные!$J$2:$J$50000")),0)</f>
        <v>0</v>
      </c>
      <c r="V1912" s="3">
        <f ca="1">IF($B1912&lt;&gt;"",SUMIF(INDIRECT("ИсходныеДанные!$"&amp;$K$4&amp;"$2:$"&amp;$K$4&amp;"$50000"),$B1912&amp;"#"&amp;V$6,INDIRECT("ИсходныеДанные!$J$2:$J$50000")),0)</f>
        <v>0</v>
      </c>
      <c r="W1912" s="16" t="e">
        <f ca="1">SUM(K1912:V1912)/Пофамильно!$R$1</f>
        <v>#DIV/0!</v>
      </c>
    </row>
    <row r="1913" spans="1:23" x14ac:dyDescent="0.25">
      <c r="A1913" s="10" t="str">
        <f t="shared" ca="1" si="31"/>
        <v>delete</v>
      </c>
      <c r="B1913" s="16" cm="1">
        <f t="array" aca="1" ref="B1913" ca="1">INDIRECT("УникальныеСписки!D"&amp;ROW()-$L$4)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14"/>
      <c r="G1913" s="81" t="str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84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84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84" t="str" cm="1">
        <f t="array" aca="1" ref="J1913" ca="1">_xlfn.XLOOKUP($B1913,INDIRECT(SUBSTITUTE("ИсходныеДанные!$где$2:$где$50000","где",$B$4)),INDIRECT(SUBSTITUTE("ИсходныеДанные!$что$2:$что$50000","что",J$4)),"",0,1)</f>
        <v/>
      </c>
      <c r="K1913" s="3">
        <f ca="1">IF($B1913&lt;&gt;"",SUMIF(INDIRECT("ИсходныеДанные!$"&amp;$K$4&amp;"$2:$"&amp;$K$4&amp;"$50000"),$B1913&amp;"#"&amp;K$6,INDIRECT("ИсходныеДанные!$J$2:$J$50000")),0)</f>
        <v>0</v>
      </c>
      <c r="L1913" s="3">
        <f ca="1">IF($B1913&lt;&gt;"",SUMIF(INDIRECT("ИсходныеДанные!$"&amp;$K$4&amp;"$2:$"&amp;$K$4&amp;"$50000"),$B1913&amp;"#"&amp;L$6,INDIRECT("ИсходныеДанные!$J$2:$J$50000")),0)</f>
        <v>0</v>
      </c>
      <c r="M1913" s="3">
        <f ca="1">IF($B1913&lt;&gt;"",SUMIF(INDIRECT("ИсходныеДанные!$"&amp;$K$4&amp;"$2:$"&amp;$K$4&amp;"$50000"),$B1913&amp;"#"&amp;M$6,INDIRECT("ИсходныеДанные!$J$2:$J$50000")),0)</f>
        <v>0</v>
      </c>
      <c r="N1913" s="3">
        <f ca="1">IF($B1913&lt;&gt;"",SUMIF(INDIRECT("ИсходныеДанные!$"&amp;$K$4&amp;"$2:$"&amp;$K$4&amp;"$50000"),$B1913&amp;"#"&amp;N$6,INDIRECT("ИсходныеДанные!$J$2:$J$50000")),0)</f>
        <v>0</v>
      </c>
      <c r="O1913" s="3">
        <f ca="1">IF($B1913&lt;&gt;"",SUMIF(INDIRECT("ИсходныеДанные!$"&amp;$K$4&amp;"$2:$"&amp;$K$4&amp;"$50000"),$B1913&amp;"#"&amp;O$6,INDIRECT("ИсходныеДанные!$J$2:$J$50000")),0)</f>
        <v>0</v>
      </c>
      <c r="P1913" s="3">
        <f ca="1">IF($B1913&lt;&gt;"",SUMIF(INDIRECT("ИсходныеДанные!$"&amp;$K$4&amp;"$2:$"&amp;$K$4&amp;"$50000"),$B1913&amp;"#"&amp;P$6,INDIRECT("ИсходныеДанные!$J$2:$J$50000")),0)</f>
        <v>0</v>
      </c>
      <c r="Q1913" s="3">
        <f ca="1">IF($B1913&lt;&gt;"",SUMIF(INDIRECT("ИсходныеДанные!$"&amp;$K$4&amp;"$2:$"&amp;$K$4&amp;"$50000"),$B1913&amp;"#"&amp;Q$6,INDIRECT("ИсходныеДанные!$J$2:$J$50000")),0)</f>
        <v>0</v>
      </c>
      <c r="R1913" s="3">
        <f ca="1">IF($B1913&lt;&gt;"",SUMIF(INDIRECT("ИсходныеДанные!$"&amp;$K$4&amp;"$2:$"&amp;$K$4&amp;"$50000"),$B1913&amp;"#"&amp;R$6,INDIRECT("ИсходныеДанные!$J$2:$J$50000")),0)</f>
        <v>0</v>
      </c>
      <c r="S1913" s="3">
        <f ca="1">IF($B1913&lt;&gt;"",SUMIF(INDIRECT("ИсходныеДанные!$"&amp;$K$4&amp;"$2:$"&amp;$K$4&amp;"$50000"),$B1913&amp;"#"&amp;S$6,INDIRECT("ИсходныеДанные!$J$2:$J$50000")),0)</f>
        <v>0</v>
      </c>
      <c r="T1913" s="3">
        <f ca="1">IF($B1913&lt;&gt;"",SUMIF(INDIRECT("ИсходныеДанные!$"&amp;$K$4&amp;"$2:$"&amp;$K$4&amp;"$50000"),$B1913&amp;"#"&amp;T$6,INDIRECT("ИсходныеДанные!$J$2:$J$50000")),0)</f>
        <v>0</v>
      </c>
      <c r="U1913" s="3">
        <f ca="1">IF($B1913&lt;&gt;"",SUMIF(INDIRECT("ИсходныеДанные!$"&amp;$K$4&amp;"$2:$"&amp;$K$4&amp;"$50000"),$B1913&amp;"#"&amp;U$6,INDIRECT("ИсходныеДанные!$J$2:$J$50000")),0)</f>
        <v>0</v>
      </c>
      <c r="V1913" s="3">
        <f ca="1">IF($B1913&lt;&gt;"",SUMIF(INDIRECT("ИсходныеДанные!$"&amp;$K$4&amp;"$2:$"&amp;$K$4&amp;"$50000"),$B1913&amp;"#"&amp;V$6,INDIRECT("ИсходныеДанные!$J$2:$J$50000")),0)</f>
        <v>0</v>
      </c>
      <c r="W1913" s="16" t="e">
        <f ca="1">SUM(K1913:V1913)/Пофамильно!$R$1</f>
        <v>#DIV/0!</v>
      </c>
    </row>
    <row r="1914" spans="1:23" x14ac:dyDescent="0.25">
      <c r="A1914" s="10" t="str">
        <f t="shared" ca="1" si="31"/>
        <v>delete</v>
      </c>
      <c r="B1914" s="16" cm="1">
        <f t="array" aca="1" ref="B1914" ca="1">INDIRECT("УникальныеСписки!D"&amp;ROW()-$L$4)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14"/>
      <c r="G1914" s="81" t="str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84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84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84" t="str" cm="1">
        <f t="array" aca="1" ref="J1914" ca="1">_xlfn.XLOOKUP($B1914,INDIRECT(SUBSTITUTE("ИсходныеДанные!$где$2:$где$50000","где",$B$4)),INDIRECT(SUBSTITUTE("ИсходныеДанные!$что$2:$что$50000","что",J$4)),"",0,1)</f>
        <v/>
      </c>
      <c r="K1914" s="3">
        <f ca="1">IF($B1914&lt;&gt;"",SUMIF(INDIRECT("ИсходныеДанные!$"&amp;$K$4&amp;"$2:$"&amp;$K$4&amp;"$50000"),$B1914&amp;"#"&amp;K$6,INDIRECT("ИсходныеДанные!$J$2:$J$50000")),0)</f>
        <v>0</v>
      </c>
      <c r="L1914" s="3">
        <f ca="1">IF($B1914&lt;&gt;"",SUMIF(INDIRECT("ИсходныеДанные!$"&amp;$K$4&amp;"$2:$"&amp;$K$4&amp;"$50000"),$B1914&amp;"#"&amp;L$6,INDIRECT("ИсходныеДанные!$J$2:$J$50000")),0)</f>
        <v>0</v>
      </c>
      <c r="M1914" s="3">
        <f ca="1">IF($B1914&lt;&gt;"",SUMIF(INDIRECT("ИсходныеДанные!$"&amp;$K$4&amp;"$2:$"&amp;$K$4&amp;"$50000"),$B1914&amp;"#"&amp;M$6,INDIRECT("ИсходныеДанные!$J$2:$J$50000")),0)</f>
        <v>0</v>
      </c>
      <c r="N1914" s="3">
        <f ca="1">IF($B1914&lt;&gt;"",SUMIF(INDIRECT("ИсходныеДанные!$"&amp;$K$4&amp;"$2:$"&amp;$K$4&amp;"$50000"),$B1914&amp;"#"&amp;N$6,INDIRECT("ИсходныеДанные!$J$2:$J$50000")),0)</f>
        <v>0</v>
      </c>
      <c r="O1914" s="3">
        <f ca="1">IF($B1914&lt;&gt;"",SUMIF(INDIRECT("ИсходныеДанные!$"&amp;$K$4&amp;"$2:$"&amp;$K$4&amp;"$50000"),$B1914&amp;"#"&amp;O$6,INDIRECT("ИсходныеДанные!$J$2:$J$50000")),0)</f>
        <v>0</v>
      </c>
      <c r="P1914" s="3">
        <f ca="1">IF($B1914&lt;&gt;"",SUMIF(INDIRECT("ИсходныеДанные!$"&amp;$K$4&amp;"$2:$"&amp;$K$4&amp;"$50000"),$B1914&amp;"#"&amp;P$6,INDIRECT("ИсходныеДанные!$J$2:$J$50000")),0)</f>
        <v>0</v>
      </c>
      <c r="Q1914" s="3">
        <f ca="1">IF($B1914&lt;&gt;"",SUMIF(INDIRECT("ИсходныеДанные!$"&amp;$K$4&amp;"$2:$"&amp;$K$4&amp;"$50000"),$B1914&amp;"#"&amp;Q$6,INDIRECT("ИсходныеДанные!$J$2:$J$50000")),0)</f>
        <v>0</v>
      </c>
      <c r="R1914" s="3">
        <f ca="1">IF($B1914&lt;&gt;"",SUMIF(INDIRECT("ИсходныеДанные!$"&amp;$K$4&amp;"$2:$"&amp;$K$4&amp;"$50000"),$B1914&amp;"#"&amp;R$6,INDIRECT("ИсходныеДанные!$J$2:$J$50000")),0)</f>
        <v>0</v>
      </c>
      <c r="S1914" s="3">
        <f ca="1">IF($B1914&lt;&gt;"",SUMIF(INDIRECT("ИсходныеДанные!$"&amp;$K$4&amp;"$2:$"&amp;$K$4&amp;"$50000"),$B1914&amp;"#"&amp;S$6,INDIRECT("ИсходныеДанные!$J$2:$J$50000")),0)</f>
        <v>0</v>
      </c>
      <c r="T1914" s="3">
        <f ca="1">IF($B1914&lt;&gt;"",SUMIF(INDIRECT("ИсходныеДанные!$"&amp;$K$4&amp;"$2:$"&amp;$K$4&amp;"$50000"),$B1914&amp;"#"&amp;T$6,INDIRECT("ИсходныеДанные!$J$2:$J$50000")),0)</f>
        <v>0</v>
      </c>
      <c r="U1914" s="3">
        <f ca="1">IF($B1914&lt;&gt;"",SUMIF(INDIRECT("ИсходныеДанные!$"&amp;$K$4&amp;"$2:$"&amp;$K$4&amp;"$50000"),$B1914&amp;"#"&amp;U$6,INDIRECT("ИсходныеДанные!$J$2:$J$50000")),0)</f>
        <v>0</v>
      </c>
      <c r="V1914" s="3">
        <f ca="1">IF($B1914&lt;&gt;"",SUMIF(INDIRECT("ИсходныеДанные!$"&amp;$K$4&amp;"$2:$"&amp;$K$4&amp;"$50000"),$B1914&amp;"#"&amp;V$6,INDIRECT("ИсходныеДанные!$J$2:$J$50000")),0)</f>
        <v>0</v>
      </c>
      <c r="W1914" s="16" t="e">
        <f ca="1">SUM(K1914:V1914)/Пофамильно!$R$1</f>
        <v>#DIV/0!</v>
      </c>
    </row>
    <row r="1915" spans="1:23" x14ac:dyDescent="0.25">
      <c r="A1915" s="10" t="str">
        <f t="shared" ca="1" si="31"/>
        <v>delete</v>
      </c>
      <c r="B1915" s="16" cm="1">
        <f t="array" aca="1" ref="B1915" ca="1">INDIRECT("УникальныеСписки!D"&amp;ROW()-$L$4)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14"/>
      <c r="G1915" s="81" t="str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84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84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84" t="str" cm="1">
        <f t="array" aca="1" ref="J1915" ca="1">_xlfn.XLOOKUP($B1915,INDIRECT(SUBSTITUTE("ИсходныеДанные!$где$2:$где$50000","где",$B$4)),INDIRECT(SUBSTITUTE("ИсходныеДанные!$что$2:$что$50000","что",J$4)),"",0,1)</f>
        <v/>
      </c>
      <c r="K1915" s="3">
        <f ca="1">IF($B1915&lt;&gt;"",SUMIF(INDIRECT("ИсходныеДанные!$"&amp;$K$4&amp;"$2:$"&amp;$K$4&amp;"$50000"),$B1915&amp;"#"&amp;K$6,INDIRECT("ИсходныеДанные!$J$2:$J$50000")),0)</f>
        <v>0</v>
      </c>
      <c r="L1915" s="3">
        <f ca="1">IF($B1915&lt;&gt;"",SUMIF(INDIRECT("ИсходныеДанные!$"&amp;$K$4&amp;"$2:$"&amp;$K$4&amp;"$50000"),$B1915&amp;"#"&amp;L$6,INDIRECT("ИсходныеДанные!$J$2:$J$50000")),0)</f>
        <v>0</v>
      </c>
      <c r="M1915" s="3">
        <f ca="1">IF($B1915&lt;&gt;"",SUMIF(INDIRECT("ИсходныеДанные!$"&amp;$K$4&amp;"$2:$"&amp;$K$4&amp;"$50000"),$B1915&amp;"#"&amp;M$6,INDIRECT("ИсходныеДанные!$J$2:$J$50000")),0)</f>
        <v>0</v>
      </c>
      <c r="N1915" s="3">
        <f ca="1">IF($B1915&lt;&gt;"",SUMIF(INDIRECT("ИсходныеДанные!$"&amp;$K$4&amp;"$2:$"&amp;$K$4&amp;"$50000"),$B1915&amp;"#"&amp;N$6,INDIRECT("ИсходныеДанные!$J$2:$J$50000")),0)</f>
        <v>0</v>
      </c>
      <c r="O1915" s="3">
        <f ca="1">IF($B1915&lt;&gt;"",SUMIF(INDIRECT("ИсходныеДанные!$"&amp;$K$4&amp;"$2:$"&amp;$K$4&amp;"$50000"),$B1915&amp;"#"&amp;O$6,INDIRECT("ИсходныеДанные!$J$2:$J$50000")),0)</f>
        <v>0</v>
      </c>
      <c r="P1915" s="3">
        <f ca="1">IF($B1915&lt;&gt;"",SUMIF(INDIRECT("ИсходныеДанные!$"&amp;$K$4&amp;"$2:$"&amp;$K$4&amp;"$50000"),$B1915&amp;"#"&amp;P$6,INDIRECT("ИсходныеДанные!$J$2:$J$50000")),0)</f>
        <v>0</v>
      </c>
      <c r="Q1915" s="3">
        <f ca="1">IF($B1915&lt;&gt;"",SUMIF(INDIRECT("ИсходныеДанные!$"&amp;$K$4&amp;"$2:$"&amp;$K$4&amp;"$50000"),$B1915&amp;"#"&amp;Q$6,INDIRECT("ИсходныеДанные!$J$2:$J$50000")),0)</f>
        <v>0</v>
      </c>
      <c r="R1915" s="3">
        <f ca="1">IF($B1915&lt;&gt;"",SUMIF(INDIRECT("ИсходныеДанные!$"&amp;$K$4&amp;"$2:$"&amp;$K$4&amp;"$50000"),$B1915&amp;"#"&amp;R$6,INDIRECT("ИсходныеДанные!$J$2:$J$50000")),0)</f>
        <v>0</v>
      </c>
      <c r="S1915" s="3">
        <f ca="1">IF($B1915&lt;&gt;"",SUMIF(INDIRECT("ИсходныеДанные!$"&amp;$K$4&amp;"$2:$"&amp;$K$4&amp;"$50000"),$B1915&amp;"#"&amp;S$6,INDIRECT("ИсходныеДанные!$J$2:$J$50000")),0)</f>
        <v>0</v>
      </c>
      <c r="T1915" s="3">
        <f ca="1">IF($B1915&lt;&gt;"",SUMIF(INDIRECT("ИсходныеДанные!$"&amp;$K$4&amp;"$2:$"&amp;$K$4&amp;"$50000"),$B1915&amp;"#"&amp;T$6,INDIRECT("ИсходныеДанные!$J$2:$J$50000")),0)</f>
        <v>0</v>
      </c>
      <c r="U1915" s="3">
        <f ca="1">IF($B1915&lt;&gt;"",SUMIF(INDIRECT("ИсходныеДанные!$"&amp;$K$4&amp;"$2:$"&amp;$K$4&amp;"$50000"),$B1915&amp;"#"&amp;U$6,INDIRECT("ИсходныеДанные!$J$2:$J$50000")),0)</f>
        <v>0</v>
      </c>
      <c r="V1915" s="3">
        <f ca="1">IF($B1915&lt;&gt;"",SUMIF(INDIRECT("ИсходныеДанные!$"&amp;$K$4&amp;"$2:$"&amp;$K$4&amp;"$50000"),$B1915&amp;"#"&amp;V$6,INDIRECT("ИсходныеДанные!$J$2:$J$50000")),0)</f>
        <v>0</v>
      </c>
      <c r="W1915" s="16" t="e">
        <f ca="1">SUM(K1915:V1915)/Пофамильно!$R$1</f>
        <v>#DIV/0!</v>
      </c>
    </row>
    <row r="1916" spans="1:23" x14ac:dyDescent="0.25">
      <c r="A1916" s="10" t="str">
        <f t="shared" ca="1" si="31"/>
        <v>delete</v>
      </c>
      <c r="B1916" s="16" cm="1">
        <f t="array" aca="1" ref="B1916" ca="1">INDIRECT("УникальныеСписки!D"&amp;ROW()-$L$4)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14"/>
      <c r="G1916" s="81" t="str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84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84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84" t="str" cm="1">
        <f t="array" aca="1" ref="J1916" ca="1">_xlfn.XLOOKUP($B1916,INDIRECT(SUBSTITUTE("ИсходныеДанные!$где$2:$где$50000","где",$B$4)),INDIRECT(SUBSTITUTE("ИсходныеДанные!$что$2:$что$50000","что",J$4)),"",0,1)</f>
        <v/>
      </c>
      <c r="K1916" s="3">
        <f ca="1">IF($B1916&lt;&gt;"",SUMIF(INDIRECT("ИсходныеДанные!$"&amp;$K$4&amp;"$2:$"&amp;$K$4&amp;"$50000"),$B1916&amp;"#"&amp;K$6,INDIRECT("ИсходныеДанные!$J$2:$J$50000")),0)</f>
        <v>0</v>
      </c>
      <c r="L1916" s="3">
        <f ca="1">IF($B1916&lt;&gt;"",SUMIF(INDIRECT("ИсходныеДанные!$"&amp;$K$4&amp;"$2:$"&amp;$K$4&amp;"$50000"),$B1916&amp;"#"&amp;L$6,INDIRECT("ИсходныеДанные!$J$2:$J$50000")),0)</f>
        <v>0</v>
      </c>
      <c r="M1916" s="3">
        <f ca="1">IF($B1916&lt;&gt;"",SUMIF(INDIRECT("ИсходныеДанные!$"&amp;$K$4&amp;"$2:$"&amp;$K$4&amp;"$50000"),$B1916&amp;"#"&amp;M$6,INDIRECT("ИсходныеДанные!$J$2:$J$50000")),0)</f>
        <v>0</v>
      </c>
      <c r="N1916" s="3">
        <f ca="1">IF($B1916&lt;&gt;"",SUMIF(INDIRECT("ИсходныеДанные!$"&amp;$K$4&amp;"$2:$"&amp;$K$4&amp;"$50000"),$B1916&amp;"#"&amp;N$6,INDIRECT("ИсходныеДанные!$J$2:$J$50000")),0)</f>
        <v>0</v>
      </c>
      <c r="O1916" s="3">
        <f ca="1">IF($B1916&lt;&gt;"",SUMIF(INDIRECT("ИсходныеДанные!$"&amp;$K$4&amp;"$2:$"&amp;$K$4&amp;"$50000"),$B1916&amp;"#"&amp;O$6,INDIRECT("ИсходныеДанные!$J$2:$J$50000")),0)</f>
        <v>0</v>
      </c>
      <c r="P1916" s="3">
        <f ca="1">IF($B1916&lt;&gt;"",SUMIF(INDIRECT("ИсходныеДанные!$"&amp;$K$4&amp;"$2:$"&amp;$K$4&amp;"$50000"),$B1916&amp;"#"&amp;P$6,INDIRECT("ИсходныеДанные!$J$2:$J$50000")),0)</f>
        <v>0</v>
      </c>
      <c r="Q1916" s="3">
        <f ca="1">IF($B1916&lt;&gt;"",SUMIF(INDIRECT("ИсходныеДанные!$"&amp;$K$4&amp;"$2:$"&amp;$K$4&amp;"$50000"),$B1916&amp;"#"&amp;Q$6,INDIRECT("ИсходныеДанные!$J$2:$J$50000")),0)</f>
        <v>0</v>
      </c>
      <c r="R1916" s="3">
        <f ca="1">IF($B1916&lt;&gt;"",SUMIF(INDIRECT("ИсходныеДанные!$"&amp;$K$4&amp;"$2:$"&amp;$K$4&amp;"$50000"),$B1916&amp;"#"&amp;R$6,INDIRECT("ИсходныеДанные!$J$2:$J$50000")),0)</f>
        <v>0</v>
      </c>
      <c r="S1916" s="3">
        <f ca="1">IF($B1916&lt;&gt;"",SUMIF(INDIRECT("ИсходныеДанные!$"&amp;$K$4&amp;"$2:$"&amp;$K$4&amp;"$50000"),$B1916&amp;"#"&amp;S$6,INDIRECT("ИсходныеДанные!$J$2:$J$50000")),0)</f>
        <v>0</v>
      </c>
      <c r="T1916" s="3">
        <f ca="1">IF($B1916&lt;&gt;"",SUMIF(INDIRECT("ИсходныеДанные!$"&amp;$K$4&amp;"$2:$"&amp;$K$4&amp;"$50000"),$B1916&amp;"#"&amp;T$6,INDIRECT("ИсходныеДанные!$J$2:$J$50000")),0)</f>
        <v>0</v>
      </c>
      <c r="U1916" s="3">
        <f ca="1">IF($B1916&lt;&gt;"",SUMIF(INDIRECT("ИсходныеДанные!$"&amp;$K$4&amp;"$2:$"&amp;$K$4&amp;"$50000"),$B1916&amp;"#"&amp;U$6,INDIRECT("ИсходныеДанные!$J$2:$J$50000")),0)</f>
        <v>0</v>
      </c>
      <c r="V1916" s="3">
        <f ca="1">IF($B1916&lt;&gt;"",SUMIF(INDIRECT("ИсходныеДанные!$"&amp;$K$4&amp;"$2:$"&amp;$K$4&amp;"$50000"),$B1916&amp;"#"&amp;V$6,INDIRECT("ИсходныеДанные!$J$2:$J$50000")),0)</f>
        <v>0</v>
      </c>
      <c r="W1916" s="16" t="e">
        <f ca="1">SUM(K1916:V1916)/Пофамильно!$R$1</f>
        <v>#DIV/0!</v>
      </c>
    </row>
    <row r="1917" spans="1:23" x14ac:dyDescent="0.25">
      <c r="A1917" s="10" t="str">
        <f t="shared" ca="1" si="31"/>
        <v>delete</v>
      </c>
      <c r="B1917" s="16" cm="1">
        <f t="array" aca="1" ref="B1917" ca="1">INDIRECT("УникальныеСписки!D"&amp;ROW()-$L$4)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14"/>
      <c r="G1917" s="81" t="str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84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84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84" t="str" cm="1">
        <f t="array" aca="1" ref="J1917" ca="1">_xlfn.XLOOKUP($B1917,INDIRECT(SUBSTITUTE("ИсходныеДанные!$где$2:$где$50000","где",$B$4)),INDIRECT(SUBSTITUTE("ИсходныеДанные!$что$2:$что$50000","что",J$4)),"",0,1)</f>
        <v/>
      </c>
      <c r="K1917" s="3">
        <f ca="1">IF($B1917&lt;&gt;"",SUMIF(INDIRECT("ИсходныеДанные!$"&amp;$K$4&amp;"$2:$"&amp;$K$4&amp;"$50000"),$B1917&amp;"#"&amp;K$6,INDIRECT("ИсходныеДанные!$J$2:$J$50000")),0)</f>
        <v>0</v>
      </c>
      <c r="L1917" s="3">
        <f ca="1">IF($B1917&lt;&gt;"",SUMIF(INDIRECT("ИсходныеДанные!$"&amp;$K$4&amp;"$2:$"&amp;$K$4&amp;"$50000"),$B1917&amp;"#"&amp;L$6,INDIRECT("ИсходныеДанные!$J$2:$J$50000")),0)</f>
        <v>0</v>
      </c>
      <c r="M1917" s="3">
        <f ca="1">IF($B1917&lt;&gt;"",SUMIF(INDIRECT("ИсходныеДанные!$"&amp;$K$4&amp;"$2:$"&amp;$K$4&amp;"$50000"),$B1917&amp;"#"&amp;M$6,INDIRECT("ИсходныеДанные!$J$2:$J$50000")),0)</f>
        <v>0</v>
      </c>
      <c r="N1917" s="3">
        <f ca="1">IF($B1917&lt;&gt;"",SUMIF(INDIRECT("ИсходныеДанные!$"&amp;$K$4&amp;"$2:$"&amp;$K$4&amp;"$50000"),$B1917&amp;"#"&amp;N$6,INDIRECT("ИсходныеДанные!$J$2:$J$50000")),0)</f>
        <v>0</v>
      </c>
      <c r="O1917" s="3">
        <f ca="1">IF($B1917&lt;&gt;"",SUMIF(INDIRECT("ИсходныеДанные!$"&amp;$K$4&amp;"$2:$"&amp;$K$4&amp;"$50000"),$B1917&amp;"#"&amp;O$6,INDIRECT("ИсходныеДанные!$J$2:$J$50000")),0)</f>
        <v>0</v>
      </c>
      <c r="P1917" s="3">
        <f ca="1">IF($B1917&lt;&gt;"",SUMIF(INDIRECT("ИсходныеДанные!$"&amp;$K$4&amp;"$2:$"&amp;$K$4&amp;"$50000"),$B1917&amp;"#"&amp;P$6,INDIRECT("ИсходныеДанные!$J$2:$J$50000")),0)</f>
        <v>0</v>
      </c>
      <c r="Q1917" s="3">
        <f ca="1">IF($B1917&lt;&gt;"",SUMIF(INDIRECT("ИсходныеДанные!$"&amp;$K$4&amp;"$2:$"&amp;$K$4&amp;"$50000"),$B1917&amp;"#"&amp;Q$6,INDIRECT("ИсходныеДанные!$J$2:$J$50000")),0)</f>
        <v>0</v>
      </c>
      <c r="R1917" s="3">
        <f ca="1">IF($B1917&lt;&gt;"",SUMIF(INDIRECT("ИсходныеДанные!$"&amp;$K$4&amp;"$2:$"&amp;$K$4&amp;"$50000"),$B1917&amp;"#"&amp;R$6,INDIRECT("ИсходныеДанные!$J$2:$J$50000")),0)</f>
        <v>0</v>
      </c>
      <c r="S1917" s="3">
        <f ca="1">IF($B1917&lt;&gt;"",SUMIF(INDIRECT("ИсходныеДанные!$"&amp;$K$4&amp;"$2:$"&amp;$K$4&amp;"$50000"),$B1917&amp;"#"&amp;S$6,INDIRECT("ИсходныеДанные!$J$2:$J$50000")),0)</f>
        <v>0</v>
      </c>
      <c r="T1917" s="3">
        <f ca="1">IF($B1917&lt;&gt;"",SUMIF(INDIRECT("ИсходныеДанные!$"&amp;$K$4&amp;"$2:$"&amp;$K$4&amp;"$50000"),$B1917&amp;"#"&amp;T$6,INDIRECT("ИсходныеДанные!$J$2:$J$50000")),0)</f>
        <v>0</v>
      </c>
      <c r="U1917" s="3">
        <f ca="1">IF($B1917&lt;&gt;"",SUMIF(INDIRECT("ИсходныеДанные!$"&amp;$K$4&amp;"$2:$"&amp;$K$4&amp;"$50000"),$B1917&amp;"#"&amp;U$6,INDIRECT("ИсходныеДанные!$J$2:$J$50000")),0)</f>
        <v>0</v>
      </c>
      <c r="V1917" s="3">
        <f ca="1">IF($B1917&lt;&gt;"",SUMIF(INDIRECT("ИсходныеДанные!$"&amp;$K$4&amp;"$2:$"&amp;$K$4&amp;"$50000"),$B1917&amp;"#"&amp;V$6,INDIRECT("ИсходныеДанные!$J$2:$J$50000")),0)</f>
        <v>0</v>
      </c>
      <c r="W1917" s="16" t="e">
        <f ca="1">SUM(K1917:V1917)/Пофамильно!$R$1</f>
        <v>#DIV/0!</v>
      </c>
    </row>
    <row r="1918" spans="1:23" x14ac:dyDescent="0.25">
      <c r="A1918" s="10" t="str">
        <f t="shared" ca="1" si="31"/>
        <v>delete</v>
      </c>
      <c r="B1918" s="16" cm="1">
        <f t="array" aca="1" ref="B1918" ca="1">INDIRECT("УникальныеСписки!D"&amp;ROW()-$L$4)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14"/>
      <c r="G1918" s="81" t="str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84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84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84" t="str" cm="1">
        <f t="array" aca="1" ref="J1918" ca="1">_xlfn.XLOOKUP($B1918,INDIRECT(SUBSTITUTE("ИсходныеДанные!$где$2:$где$50000","где",$B$4)),INDIRECT(SUBSTITUTE("ИсходныеДанные!$что$2:$что$50000","что",J$4)),"",0,1)</f>
        <v/>
      </c>
      <c r="K1918" s="3">
        <f ca="1">IF($B1918&lt;&gt;"",SUMIF(INDIRECT("ИсходныеДанные!$"&amp;$K$4&amp;"$2:$"&amp;$K$4&amp;"$50000"),$B1918&amp;"#"&amp;K$6,INDIRECT("ИсходныеДанные!$J$2:$J$50000")),0)</f>
        <v>0</v>
      </c>
      <c r="L1918" s="3">
        <f ca="1">IF($B1918&lt;&gt;"",SUMIF(INDIRECT("ИсходныеДанные!$"&amp;$K$4&amp;"$2:$"&amp;$K$4&amp;"$50000"),$B1918&amp;"#"&amp;L$6,INDIRECT("ИсходныеДанные!$J$2:$J$50000")),0)</f>
        <v>0</v>
      </c>
      <c r="M1918" s="3">
        <f ca="1">IF($B1918&lt;&gt;"",SUMIF(INDIRECT("ИсходныеДанные!$"&amp;$K$4&amp;"$2:$"&amp;$K$4&amp;"$50000"),$B1918&amp;"#"&amp;M$6,INDIRECT("ИсходныеДанные!$J$2:$J$50000")),0)</f>
        <v>0</v>
      </c>
      <c r="N1918" s="3">
        <f ca="1">IF($B1918&lt;&gt;"",SUMIF(INDIRECT("ИсходныеДанные!$"&amp;$K$4&amp;"$2:$"&amp;$K$4&amp;"$50000"),$B1918&amp;"#"&amp;N$6,INDIRECT("ИсходныеДанные!$J$2:$J$50000")),0)</f>
        <v>0</v>
      </c>
      <c r="O1918" s="3">
        <f ca="1">IF($B1918&lt;&gt;"",SUMIF(INDIRECT("ИсходныеДанные!$"&amp;$K$4&amp;"$2:$"&amp;$K$4&amp;"$50000"),$B1918&amp;"#"&amp;O$6,INDIRECT("ИсходныеДанные!$J$2:$J$50000")),0)</f>
        <v>0</v>
      </c>
      <c r="P1918" s="3">
        <f ca="1">IF($B1918&lt;&gt;"",SUMIF(INDIRECT("ИсходныеДанные!$"&amp;$K$4&amp;"$2:$"&amp;$K$4&amp;"$50000"),$B1918&amp;"#"&amp;P$6,INDIRECT("ИсходныеДанные!$J$2:$J$50000")),0)</f>
        <v>0</v>
      </c>
      <c r="Q1918" s="3">
        <f ca="1">IF($B1918&lt;&gt;"",SUMIF(INDIRECT("ИсходныеДанные!$"&amp;$K$4&amp;"$2:$"&amp;$K$4&amp;"$50000"),$B1918&amp;"#"&amp;Q$6,INDIRECT("ИсходныеДанные!$J$2:$J$50000")),0)</f>
        <v>0</v>
      </c>
      <c r="R1918" s="3">
        <f ca="1">IF($B1918&lt;&gt;"",SUMIF(INDIRECT("ИсходныеДанные!$"&amp;$K$4&amp;"$2:$"&amp;$K$4&amp;"$50000"),$B1918&amp;"#"&amp;R$6,INDIRECT("ИсходныеДанные!$J$2:$J$50000")),0)</f>
        <v>0</v>
      </c>
      <c r="S1918" s="3">
        <f ca="1">IF($B1918&lt;&gt;"",SUMIF(INDIRECT("ИсходныеДанные!$"&amp;$K$4&amp;"$2:$"&amp;$K$4&amp;"$50000"),$B1918&amp;"#"&amp;S$6,INDIRECT("ИсходныеДанные!$J$2:$J$50000")),0)</f>
        <v>0</v>
      </c>
      <c r="T1918" s="3">
        <f ca="1">IF($B1918&lt;&gt;"",SUMIF(INDIRECT("ИсходныеДанные!$"&amp;$K$4&amp;"$2:$"&amp;$K$4&amp;"$50000"),$B1918&amp;"#"&amp;T$6,INDIRECT("ИсходныеДанные!$J$2:$J$50000")),0)</f>
        <v>0</v>
      </c>
      <c r="U1918" s="3">
        <f ca="1">IF($B1918&lt;&gt;"",SUMIF(INDIRECT("ИсходныеДанные!$"&amp;$K$4&amp;"$2:$"&amp;$K$4&amp;"$50000"),$B1918&amp;"#"&amp;U$6,INDIRECT("ИсходныеДанные!$J$2:$J$50000")),0)</f>
        <v>0</v>
      </c>
      <c r="V1918" s="3">
        <f ca="1">IF($B1918&lt;&gt;"",SUMIF(INDIRECT("ИсходныеДанные!$"&amp;$K$4&amp;"$2:$"&amp;$K$4&amp;"$50000"),$B1918&amp;"#"&amp;V$6,INDIRECT("ИсходныеДанные!$J$2:$J$50000")),0)</f>
        <v>0</v>
      </c>
      <c r="W1918" s="16" t="e">
        <f ca="1">SUM(K1918:V1918)/Пофамильно!$R$1</f>
        <v>#DIV/0!</v>
      </c>
    </row>
    <row r="1919" spans="1:23" x14ac:dyDescent="0.25">
      <c r="A1919" s="10" t="str">
        <f t="shared" ca="1" si="31"/>
        <v>delete</v>
      </c>
      <c r="B1919" s="16" cm="1">
        <f t="array" aca="1" ref="B1919" ca="1">INDIRECT("УникальныеСписки!D"&amp;ROW()-$L$4)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14"/>
      <c r="G1919" s="81" t="str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84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84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84" t="str" cm="1">
        <f t="array" aca="1" ref="J1919" ca="1">_xlfn.XLOOKUP($B1919,INDIRECT(SUBSTITUTE("ИсходныеДанные!$где$2:$где$50000","где",$B$4)),INDIRECT(SUBSTITUTE("ИсходныеДанные!$что$2:$что$50000","что",J$4)),"",0,1)</f>
        <v/>
      </c>
      <c r="K1919" s="3">
        <f ca="1">IF($B1919&lt;&gt;"",SUMIF(INDIRECT("ИсходныеДанные!$"&amp;$K$4&amp;"$2:$"&amp;$K$4&amp;"$50000"),$B1919&amp;"#"&amp;K$6,INDIRECT("ИсходныеДанные!$J$2:$J$50000")),0)</f>
        <v>0</v>
      </c>
      <c r="L1919" s="3">
        <f ca="1">IF($B1919&lt;&gt;"",SUMIF(INDIRECT("ИсходныеДанные!$"&amp;$K$4&amp;"$2:$"&amp;$K$4&amp;"$50000"),$B1919&amp;"#"&amp;L$6,INDIRECT("ИсходныеДанные!$J$2:$J$50000")),0)</f>
        <v>0</v>
      </c>
      <c r="M1919" s="3">
        <f ca="1">IF($B1919&lt;&gt;"",SUMIF(INDIRECT("ИсходныеДанные!$"&amp;$K$4&amp;"$2:$"&amp;$K$4&amp;"$50000"),$B1919&amp;"#"&amp;M$6,INDIRECT("ИсходныеДанные!$J$2:$J$50000")),0)</f>
        <v>0</v>
      </c>
      <c r="N1919" s="3">
        <f ca="1">IF($B1919&lt;&gt;"",SUMIF(INDIRECT("ИсходныеДанные!$"&amp;$K$4&amp;"$2:$"&amp;$K$4&amp;"$50000"),$B1919&amp;"#"&amp;N$6,INDIRECT("ИсходныеДанные!$J$2:$J$50000")),0)</f>
        <v>0</v>
      </c>
      <c r="O1919" s="3">
        <f ca="1">IF($B1919&lt;&gt;"",SUMIF(INDIRECT("ИсходныеДанные!$"&amp;$K$4&amp;"$2:$"&amp;$K$4&amp;"$50000"),$B1919&amp;"#"&amp;O$6,INDIRECT("ИсходныеДанные!$J$2:$J$50000")),0)</f>
        <v>0</v>
      </c>
      <c r="P1919" s="3">
        <f ca="1">IF($B1919&lt;&gt;"",SUMIF(INDIRECT("ИсходныеДанные!$"&amp;$K$4&amp;"$2:$"&amp;$K$4&amp;"$50000"),$B1919&amp;"#"&amp;P$6,INDIRECT("ИсходныеДанные!$J$2:$J$50000")),0)</f>
        <v>0</v>
      </c>
      <c r="Q1919" s="3">
        <f ca="1">IF($B1919&lt;&gt;"",SUMIF(INDIRECT("ИсходныеДанные!$"&amp;$K$4&amp;"$2:$"&amp;$K$4&amp;"$50000"),$B1919&amp;"#"&amp;Q$6,INDIRECT("ИсходныеДанные!$J$2:$J$50000")),0)</f>
        <v>0</v>
      </c>
      <c r="R1919" s="3">
        <f ca="1">IF($B1919&lt;&gt;"",SUMIF(INDIRECT("ИсходныеДанные!$"&amp;$K$4&amp;"$2:$"&amp;$K$4&amp;"$50000"),$B1919&amp;"#"&amp;R$6,INDIRECT("ИсходныеДанные!$J$2:$J$50000")),0)</f>
        <v>0</v>
      </c>
      <c r="S1919" s="3">
        <f ca="1">IF($B1919&lt;&gt;"",SUMIF(INDIRECT("ИсходныеДанные!$"&amp;$K$4&amp;"$2:$"&amp;$K$4&amp;"$50000"),$B1919&amp;"#"&amp;S$6,INDIRECT("ИсходныеДанные!$J$2:$J$50000")),0)</f>
        <v>0</v>
      </c>
      <c r="T1919" s="3">
        <f ca="1">IF($B1919&lt;&gt;"",SUMIF(INDIRECT("ИсходныеДанные!$"&amp;$K$4&amp;"$2:$"&amp;$K$4&amp;"$50000"),$B1919&amp;"#"&amp;T$6,INDIRECT("ИсходныеДанные!$J$2:$J$50000")),0)</f>
        <v>0</v>
      </c>
      <c r="U1919" s="3">
        <f ca="1">IF($B1919&lt;&gt;"",SUMIF(INDIRECT("ИсходныеДанные!$"&amp;$K$4&amp;"$2:$"&amp;$K$4&amp;"$50000"),$B1919&amp;"#"&amp;U$6,INDIRECT("ИсходныеДанные!$J$2:$J$50000")),0)</f>
        <v>0</v>
      </c>
      <c r="V1919" s="3">
        <f ca="1">IF($B1919&lt;&gt;"",SUMIF(INDIRECT("ИсходныеДанные!$"&amp;$K$4&amp;"$2:$"&amp;$K$4&amp;"$50000"),$B1919&amp;"#"&amp;V$6,INDIRECT("ИсходныеДанные!$J$2:$J$50000")),0)</f>
        <v>0</v>
      </c>
      <c r="W1919" s="16" t="e">
        <f ca="1">SUM(K1919:V1919)/Пофамильно!$R$1</f>
        <v>#DIV/0!</v>
      </c>
    </row>
    <row r="1920" spans="1:23" x14ac:dyDescent="0.25">
      <c r="A1920" s="10" t="str">
        <f t="shared" ca="1" si="31"/>
        <v>delete</v>
      </c>
      <c r="B1920" s="16" cm="1">
        <f t="array" aca="1" ref="B1920" ca="1">INDIRECT("УникальныеСписки!D"&amp;ROW()-$L$4)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14"/>
      <c r="G1920" s="81" t="str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84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84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84" t="str" cm="1">
        <f t="array" aca="1" ref="J1920" ca="1">_xlfn.XLOOKUP($B1920,INDIRECT(SUBSTITUTE("ИсходныеДанные!$где$2:$где$50000","где",$B$4)),INDIRECT(SUBSTITUTE("ИсходныеДанные!$что$2:$что$50000","что",J$4)),"",0,1)</f>
        <v/>
      </c>
      <c r="K1920" s="3">
        <f ca="1">IF($B1920&lt;&gt;"",SUMIF(INDIRECT("ИсходныеДанные!$"&amp;$K$4&amp;"$2:$"&amp;$K$4&amp;"$50000"),$B1920&amp;"#"&amp;K$6,INDIRECT("ИсходныеДанные!$J$2:$J$50000")),0)</f>
        <v>0</v>
      </c>
      <c r="L1920" s="3">
        <f ca="1">IF($B1920&lt;&gt;"",SUMIF(INDIRECT("ИсходныеДанные!$"&amp;$K$4&amp;"$2:$"&amp;$K$4&amp;"$50000"),$B1920&amp;"#"&amp;L$6,INDIRECT("ИсходныеДанные!$J$2:$J$50000")),0)</f>
        <v>0</v>
      </c>
      <c r="M1920" s="3">
        <f ca="1">IF($B1920&lt;&gt;"",SUMIF(INDIRECT("ИсходныеДанные!$"&amp;$K$4&amp;"$2:$"&amp;$K$4&amp;"$50000"),$B1920&amp;"#"&amp;M$6,INDIRECT("ИсходныеДанные!$J$2:$J$50000")),0)</f>
        <v>0</v>
      </c>
      <c r="N1920" s="3">
        <f ca="1">IF($B1920&lt;&gt;"",SUMIF(INDIRECT("ИсходныеДанные!$"&amp;$K$4&amp;"$2:$"&amp;$K$4&amp;"$50000"),$B1920&amp;"#"&amp;N$6,INDIRECT("ИсходныеДанные!$J$2:$J$50000")),0)</f>
        <v>0</v>
      </c>
      <c r="O1920" s="3">
        <f ca="1">IF($B1920&lt;&gt;"",SUMIF(INDIRECT("ИсходныеДанные!$"&amp;$K$4&amp;"$2:$"&amp;$K$4&amp;"$50000"),$B1920&amp;"#"&amp;O$6,INDIRECT("ИсходныеДанные!$J$2:$J$50000")),0)</f>
        <v>0</v>
      </c>
      <c r="P1920" s="3">
        <f ca="1">IF($B1920&lt;&gt;"",SUMIF(INDIRECT("ИсходныеДанные!$"&amp;$K$4&amp;"$2:$"&amp;$K$4&amp;"$50000"),$B1920&amp;"#"&amp;P$6,INDIRECT("ИсходныеДанные!$J$2:$J$50000")),0)</f>
        <v>0</v>
      </c>
      <c r="Q1920" s="3">
        <f ca="1">IF($B1920&lt;&gt;"",SUMIF(INDIRECT("ИсходныеДанные!$"&amp;$K$4&amp;"$2:$"&amp;$K$4&amp;"$50000"),$B1920&amp;"#"&amp;Q$6,INDIRECT("ИсходныеДанные!$J$2:$J$50000")),0)</f>
        <v>0</v>
      </c>
      <c r="R1920" s="3">
        <f ca="1">IF($B1920&lt;&gt;"",SUMIF(INDIRECT("ИсходныеДанные!$"&amp;$K$4&amp;"$2:$"&amp;$K$4&amp;"$50000"),$B1920&amp;"#"&amp;R$6,INDIRECT("ИсходныеДанные!$J$2:$J$50000")),0)</f>
        <v>0</v>
      </c>
      <c r="S1920" s="3">
        <f ca="1">IF($B1920&lt;&gt;"",SUMIF(INDIRECT("ИсходныеДанные!$"&amp;$K$4&amp;"$2:$"&amp;$K$4&amp;"$50000"),$B1920&amp;"#"&amp;S$6,INDIRECT("ИсходныеДанные!$J$2:$J$50000")),0)</f>
        <v>0</v>
      </c>
      <c r="T1920" s="3">
        <f ca="1">IF($B1920&lt;&gt;"",SUMIF(INDIRECT("ИсходныеДанные!$"&amp;$K$4&amp;"$2:$"&amp;$K$4&amp;"$50000"),$B1920&amp;"#"&amp;T$6,INDIRECT("ИсходныеДанные!$J$2:$J$50000")),0)</f>
        <v>0</v>
      </c>
      <c r="U1920" s="3">
        <f ca="1">IF($B1920&lt;&gt;"",SUMIF(INDIRECT("ИсходныеДанные!$"&amp;$K$4&amp;"$2:$"&amp;$K$4&amp;"$50000"),$B1920&amp;"#"&amp;U$6,INDIRECT("ИсходныеДанные!$J$2:$J$50000")),0)</f>
        <v>0</v>
      </c>
      <c r="V1920" s="3">
        <f ca="1">IF($B1920&lt;&gt;"",SUMIF(INDIRECT("ИсходныеДанные!$"&amp;$K$4&amp;"$2:$"&amp;$K$4&amp;"$50000"),$B1920&amp;"#"&amp;V$6,INDIRECT("ИсходныеДанные!$J$2:$J$50000")),0)</f>
        <v>0</v>
      </c>
      <c r="W1920" s="16" t="e">
        <f ca="1">SUM(K1920:V1920)/Пофамильно!$R$1</f>
        <v>#DIV/0!</v>
      </c>
    </row>
    <row r="1921" spans="1:23" x14ac:dyDescent="0.25">
      <c r="A1921" s="10" t="str">
        <f t="shared" ca="1" si="31"/>
        <v>delete</v>
      </c>
      <c r="B1921" s="16" cm="1">
        <f t="array" aca="1" ref="B1921" ca="1">INDIRECT("УникальныеСписки!D"&amp;ROW()-$L$4)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14"/>
      <c r="G1921" s="81" t="str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84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84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84" t="str" cm="1">
        <f t="array" aca="1" ref="J1921" ca="1">_xlfn.XLOOKUP($B1921,INDIRECT(SUBSTITUTE("ИсходныеДанные!$где$2:$где$50000","где",$B$4)),INDIRECT(SUBSTITUTE("ИсходныеДанные!$что$2:$что$50000","что",J$4)),"",0,1)</f>
        <v/>
      </c>
      <c r="K1921" s="3">
        <f ca="1">IF($B1921&lt;&gt;"",SUMIF(INDIRECT("ИсходныеДанные!$"&amp;$K$4&amp;"$2:$"&amp;$K$4&amp;"$50000"),$B1921&amp;"#"&amp;K$6,INDIRECT("ИсходныеДанные!$J$2:$J$50000")),0)</f>
        <v>0</v>
      </c>
      <c r="L1921" s="3">
        <f ca="1">IF($B1921&lt;&gt;"",SUMIF(INDIRECT("ИсходныеДанные!$"&amp;$K$4&amp;"$2:$"&amp;$K$4&amp;"$50000"),$B1921&amp;"#"&amp;L$6,INDIRECT("ИсходныеДанные!$J$2:$J$50000")),0)</f>
        <v>0</v>
      </c>
      <c r="M1921" s="3">
        <f ca="1">IF($B1921&lt;&gt;"",SUMIF(INDIRECT("ИсходныеДанные!$"&amp;$K$4&amp;"$2:$"&amp;$K$4&amp;"$50000"),$B1921&amp;"#"&amp;M$6,INDIRECT("ИсходныеДанные!$J$2:$J$50000")),0)</f>
        <v>0</v>
      </c>
      <c r="N1921" s="3">
        <f ca="1">IF($B1921&lt;&gt;"",SUMIF(INDIRECT("ИсходныеДанные!$"&amp;$K$4&amp;"$2:$"&amp;$K$4&amp;"$50000"),$B1921&amp;"#"&amp;N$6,INDIRECT("ИсходныеДанные!$J$2:$J$50000")),0)</f>
        <v>0</v>
      </c>
      <c r="O1921" s="3">
        <f ca="1">IF($B1921&lt;&gt;"",SUMIF(INDIRECT("ИсходныеДанные!$"&amp;$K$4&amp;"$2:$"&amp;$K$4&amp;"$50000"),$B1921&amp;"#"&amp;O$6,INDIRECT("ИсходныеДанные!$J$2:$J$50000")),0)</f>
        <v>0</v>
      </c>
      <c r="P1921" s="3">
        <f ca="1">IF($B1921&lt;&gt;"",SUMIF(INDIRECT("ИсходныеДанные!$"&amp;$K$4&amp;"$2:$"&amp;$K$4&amp;"$50000"),$B1921&amp;"#"&amp;P$6,INDIRECT("ИсходныеДанные!$J$2:$J$50000")),0)</f>
        <v>0</v>
      </c>
      <c r="Q1921" s="3">
        <f ca="1">IF($B1921&lt;&gt;"",SUMIF(INDIRECT("ИсходныеДанные!$"&amp;$K$4&amp;"$2:$"&amp;$K$4&amp;"$50000"),$B1921&amp;"#"&amp;Q$6,INDIRECT("ИсходныеДанные!$J$2:$J$50000")),0)</f>
        <v>0</v>
      </c>
      <c r="R1921" s="3">
        <f ca="1">IF($B1921&lt;&gt;"",SUMIF(INDIRECT("ИсходныеДанные!$"&amp;$K$4&amp;"$2:$"&amp;$K$4&amp;"$50000"),$B1921&amp;"#"&amp;R$6,INDIRECT("ИсходныеДанные!$J$2:$J$50000")),0)</f>
        <v>0</v>
      </c>
      <c r="S1921" s="3">
        <f ca="1">IF($B1921&lt;&gt;"",SUMIF(INDIRECT("ИсходныеДанные!$"&amp;$K$4&amp;"$2:$"&amp;$K$4&amp;"$50000"),$B1921&amp;"#"&amp;S$6,INDIRECT("ИсходныеДанные!$J$2:$J$50000")),0)</f>
        <v>0</v>
      </c>
      <c r="T1921" s="3">
        <f ca="1">IF($B1921&lt;&gt;"",SUMIF(INDIRECT("ИсходныеДанные!$"&amp;$K$4&amp;"$2:$"&amp;$K$4&amp;"$50000"),$B1921&amp;"#"&amp;T$6,INDIRECT("ИсходныеДанные!$J$2:$J$50000")),0)</f>
        <v>0</v>
      </c>
      <c r="U1921" s="3">
        <f ca="1">IF($B1921&lt;&gt;"",SUMIF(INDIRECT("ИсходныеДанные!$"&amp;$K$4&amp;"$2:$"&amp;$K$4&amp;"$50000"),$B1921&amp;"#"&amp;U$6,INDIRECT("ИсходныеДанные!$J$2:$J$50000")),0)</f>
        <v>0</v>
      </c>
      <c r="V1921" s="3">
        <f ca="1">IF($B1921&lt;&gt;"",SUMIF(INDIRECT("ИсходныеДанные!$"&amp;$K$4&amp;"$2:$"&amp;$K$4&amp;"$50000"),$B1921&amp;"#"&amp;V$6,INDIRECT("ИсходныеДанные!$J$2:$J$50000")),0)</f>
        <v>0</v>
      </c>
      <c r="W1921" s="16" t="e">
        <f ca="1">SUM(K1921:V1921)/Пофамильно!$R$1</f>
        <v>#DIV/0!</v>
      </c>
    </row>
    <row r="1922" spans="1:23" x14ac:dyDescent="0.25">
      <c r="A1922" s="10" t="str">
        <f t="shared" ca="1" si="31"/>
        <v>delete</v>
      </c>
      <c r="B1922" s="16" cm="1">
        <f t="array" aca="1" ref="B1922" ca="1">INDIRECT("УникальныеСписки!D"&amp;ROW()-$L$4)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14"/>
      <c r="G1922" s="81" t="str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84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84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84" t="str" cm="1">
        <f t="array" aca="1" ref="J1922" ca="1">_xlfn.XLOOKUP($B1922,INDIRECT(SUBSTITUTE("ИсходныеДанные!$где$2:$где$50000","где",$B$4)),INDIRECT(SUBSTITUTE("ИсходныеДанные!$что$2:$что$50000","что",J$4)),"",0,1)</f>
        <v/>
      </c>
      <c r="K1922" s="3">
        <f ca="1">IF($B1922&lt;&gt;"",SUMIF(INDIRECT("ИсходныеДанные!$"&amp;$K$4&amp;"$2:$"&amp;$K$4&amp;"$50000"),$B1922&amp;"#"&amp;K$6,INDIRECT("ИсходныеДанные!$J$2:$J$50000")),0)</f>
        <v>0</v>
      </c>
      <c r="L1922" s="3">
        <f ca="1">IF($B1922&lt;&gt;"",SUMIF(INDIRECT("ИсходныеДанные!$"&amp;$K$4&amp;"$2:$"&amp;$K$4&amp;"$50000"),$B1922&amp;"#"&amp;L$6,INDIRECT("ИсходныеДанные!$J$2:$J$50000")),0)</f>
        <v>0</v>
      </c>
      <c r="M1922" s="3">
        <f ca="1">IF($B1922&lt;&gt;"",SUMIF(INDIRECT("ИсходныеДанные!$"&amp;$K$4&amp;"$2:$"&amp;$K$4&amp;"$50000"),$B1922&amp;"#"&amp;M$6,INDIRECT("ИсходныеДанные!$J$2:$J$50000")),0)</f>
        <v>0</v>
      </c>
      <c r="N1922" s="3">
        <f ca="1">IF($B1922&lt;&gt;"",SUMIF(INDIRECT("ИсходныеДанные!$"&amp;$K$4&amp;"$2:$"&amp;$K$4&amp;"$50000"),$B1922&amp;"#"&amp;N$6,INDIRECT("ИсходныеДанные!$J$2:$J$50000")),0)</f>
        <v>0</v>
      </c>
      <c r="O1922" s="3">
        <f ca="1">IF($B1922&lt;&gt;"",SUMIF(INDIRECT("ИсходныеДанные!$"&amp;$K$4&amp;"$2:$"&amp;$K$4&amp;"$50000"),$B1922&amp;"#"&amp;O$6,INDIRECT("ИсходныеДанные!$J$2:$J$50000")),0)</f>
        <v>0</v>
      </c>
      <c r="P1922" s="3">
        <f ca="1">IF($B1922&lt;&gt;"",SUMIF(INDIRECT("ИсходныеДанные!$"&amp;$K$4&amp;"$2:$"&amp;$K$4&amp;"$50000"),$B1922&amp;"#"&amp;P$6,INDIRECT("ИсходныеДанные!$J$2:$J$50000")),0)</f>
        <v>0</v>
      </c>
      <c r="Q1922" s="3">
        <f ca="1">IF($B1922&lt;&gt;"",SUMIF(INDIRECT("ИсходныеДанные!$"&amp;$K$4&amp;"$2:$"&amp;$K$4&amp;"$50000"),$B1922&amp;"#"&amp;Q$6,INDIRECT("ИсходныеДанные!$J$2:$J$50000")),0)</f>
        <v>0</v>
      </c>
      <c r="R1922" s="3">
        <f ca="1">IF($B1922&lt;&gt;"",SUMIF(INDIRECT("ИсходныеДанные!$"&amp;$K$4&amp;"$2:$"&amp;$K$4&amp;"$50000"),$B1922&amp;"#"&amp;R$6,INDIRECT("ИсходныеДанные!$J$2:$J$50000")),0)</f>
        <v>0</v>
      </c>
      <c r="S1922" s="3">
        <f ca="1">IF($B1922&lt;&gt;"",SUMIF(INDIRECT("ИсходныеДанные!$"&amp;$K$4&amp;"$2:$"&amp;$K$4&amp;"$50000"),$B1922&amp;"#"&amp;S$6,INDIRECT("ИсходныеДанные!$J$2:$J$50000")),0)</f>
        <v>0</v>
      </c>
      <c r="T1922" s="3">
        <f ca="1">IF($B1922&lt;&gt;"",SUMIF(INDIRECT("ИсходныеДанные!$"&amp;$K$4&amp;"$2:$"&amp;$K$4&amp;"$50000"),$B1922&amp;"#"&amp;T$6,INDIRECT("ИсходныеДанные!$J$2:$J$50000")),0)</f>
        <v>0</v>
      </c>
      <c r="U1922" s="3">
        <f ca="1">IF($B1922&lt;&gt;"",SUMIF(INDIRECT("ИсходныеДанные!$"&amp;$K$4&amp;"$2:$"&amp;$K$4&amp;"$50000"),$B1922&amp;"#"&amp;U$6,INDIRECT("ИсходныеДанные!$J$2:$J$50000")),0)</f>
        <v>0</v>
      </c>
      <c r="V1922" s="3">
        <f ca="1">IF($B1922&lt;&gt;"",SUMIF(INDIRECT("ИсходныеДанные!$"&amp;$K$4&amp;"$2:$"&amp;$K$4&amp;"$50000"),$B1922&amp;"#"&amp;V$6,INDIRECT("ИсходныеДанные!$J$2:$J$50000")),0)</f>
        <v>0</v>
      </c>
      <c r="W1922" s="16" t="e">
        <f ca="1">SUM(K1922:V1922)/Пофамильно!$R$1</f>
        <v>#DIV/0!</v>
      </c>
    </row>
    <row r="1923" spans="1:23" x14ac:dyDescent="0.25">
      <c r="A1923" s="10" t="str">
        <f t="shared" ca="1" si="31"/>
        <v>delete</v>
      </c>
      <c r="B1923" s="16" cm="1">
        <f t="array" aca="1" ref="B1923" ca="1">INDIRECT("УникальныеСписки!D"&amp;ROW()-$L$4)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14"/>
      <c r="G1923" s="81" t="str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84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84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84" t="str" cm="1">
        <f t="array" aca="1" ref="J1923" ca="1">_xlfn.XLOOKUP($B1923,INDIRECT(SUBSTITUTE("ИсходныеДанные!$где$2:$где$50000","где",$B$4)),INDIRECT(SUBSTITUTE("ИсходныеДанные!$что$2:$что$50000","что",J$4)),"",0,1)</f>
        <v/>
      </c>
      <c r="K1923" s="3">
        <f ca="1">IF($B1923&lt;&gt;"",SUMIF(INDIRECT("ИсходныеДанные!$"&amp;$K$4&amp;"$2:$"&amp;$K$4&amp;"$50000"),$B1923&amp;"#"&amp;K$6,INDIRECT("ИсходныеДанные!$J$2:$J$50000")),0)</f>
        <v>0</v>
      </c>
      <c r="L1923" s="3">
        <f ca="1">IF($B1923&lt;&gt;"",SUMIF(INDIRECT("ИсходныеДанные!$"&amp;$K$4&amp;"$2:$"&amp;$K$4&amp;"$50000"),$B1923&amp;"#"&amp;L$6,INDIRECT("ИсходныеДанные!$J$2:$J$50000")),0)</f>
        <v>0</v>
      </c>
      <c r="M1923" s="3">
        <f ca="1">IF($B1923&lt;&gt;"",SUMIF(INDIRECT("ИсходныеДанные!$"&amp;$K$4&amp;"$2:$"&amp;$K$4&amp;"$50000"),$B1923&amp;"#"&amp;M$6,INDIRECT("ИсходныеДанные!$J$2:$J$50000")),0)</f>
        <v>0</v>
      </c>
      <c r="N1923" s="3">
        <f ca="1">IF($B1923&lt;&gt;"",SUMIF(INDIRECT("ИсходныеДанные!$"&amp;$K$4&amp;"$2:$"&amp;$K$4&amp;"$50000"),$B1923&amp;"#"&amp;N$6,INDIRECT("ИсходныеДанные!$J$2:$J$50000")),0)</f>
        <v>0</v>
      </c>
      <c r="O1923" s="3">
        <f ca="1">IF($B1923&lt;&gt;"",SUMIF(INDIRECT("ИсходныеДанные!$"&amp;$K$4&amp;"$2:$"&amp;$K$4&amp;"$50000"),$B1923&amp;"#"&amp;O$6,INDIRECT("ИсходныеДанные!$J$2:$J$50000")),0)</f>
        <v>0</v>
      </c>
      <c r="P1923" s="3">
        <f ca="1">IF($B1923&lt;&gt;"",SUMIF(INDIRECT("ИсходныеДанные!$"&amp;$K$4&amp;"$2:$"&amp;$K$4&amp;"$50000"),$B1923&amp;"#"&amp;P$6,INDIRECT("ИсходныеДанные!$J$2:$J$50000")),0)</f>
        <v>0</v>
      </c>
      <c r="Q1923" s="3">
        <f ca="1">IF($B1923&lt;&gt;"",SUMIF(INDIRECT("ИсходныеДанные!$"&amp;$K$4&amp;"$2:$"&amp;$K$4&amp;"$50000"),$B1923&amp;"#"&amp;Q$6,INDIRECT("ИсходныеДанные!$J$2:$J$50000")),0)</f>
        <v>0</v>
      </c>
      <c r="R1923" s="3">
        <f ca="1">IF($B1923&lt;&gt;"",SUMIF(INDIRECT("ИсходныеДанные!$"&amp;$K$4&amp;"$2:$"&amp;$K$4&amp;"$50000"),$B1923&amp;"#"&amp;R$6,INDIRECT("ИсходныеДанные!$J$2:$J$50000")),0)</f>
        <v>0</v>
      </c>
      <c r="S1923" s="3">
        <f ca="1">IF($B1923&lt;&gt;"",SUMIF(INDIRECT("ИсходныеДанные!$"&amp;$K$4&amp;"$2:$"&amp;$K$4&amp;"$50000"),$B1923&amp;"#"&amp;S$6,INDIRECT("ИсходныеДанные!$J$2:$J$50000")),0)</f>
        <v>0</v>
      </c>
      <c r="T1923" s="3">
        <f ca="1">IF($B1923&lt;&gt;"",SUMIF(INDIRECT("ИсходныеДанные!$"&amp;$K$4&amp;"$2:$"&amp;$K$4&amp;"$50000"),$B1923&amp;"#"&amp;T$6,INDIRECT("ИсходныеДанные!$J$2:$J$50000")),0)</f>
        <v>0</v>
      </c>
      <c r="U1923" s="3">
        <f ca="1">IF($B1923&lt;&gt;"",SUMIF(INDIRECT("ИсходныеДанные!$"&amp;$K$4&amp;"$2:$"&amp;$K$4&amp;"$50000"),$B1923&amp;"#"&amp;U$6,INDIRECT("ИсходныеДанные!$J$2:$J$50000")),0)</f>
        <v>0</v>
      </c>
      <c r="V1923" s="3">
        <f ca="1">IF($B1923&lt;&gt;"",SUMIF(INDIRECT("ИсходныеДанные!$"&amp;$K$4&amp;"$2:$"&amp;$K$4&amp;"$50000"),$B1923&amp;"#"&amp;V$6,INDIRECT("ИсходныеДанные!$J$2:$J$50000")),0)</f>
        <v>0</v>
      </c>
      <c r="W1923" s="16" t="e">
        <f ca="1">SUM(K1923:V1923)/Пофамильно!$R$1</f>
        <v>#DIV/0!</v>
      </c>
    </row>
    <row r="1924" spans="1:23" x14ac:dyDescent="0.25">
      <c r="A1924" s="10" t="str">
        <f t="shared" ca="1" si="31"/>
        <v>delete</v>
      </c>
      <c r="B1924" s="16" cm="1">
        <f t="array" aca="1" ref="B1924" ca="1">INDIRECT("УникальныеСписки!D"&amp;ROW()-$L$4)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14"/>
      <c r="G1924" s="81" t="str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84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84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84" t="str" cm="1">
        <f t="array" aca="1" ref="J1924" ca="1">_xlfn.XLOOKUP($B1924,INDIRECT(SUBSTITUTE("ИсходныеДанные!$где$2:$где$50000","где",$B$4)),INDIRECT(SUBSTITUTE("ИсходныеДанные!$что$2:$что$50000","что",J$4)),"",0,1)</f>
        <v/>
      </c>
      <c r="K1924" s="3">
        <f ca="1">IF($B1924&lt;&gt;"",SUMIF(INDIRECT("ИсходныеДанные!$"&amp;$K$4&amp;"$2:$"&amp;$K$4&amp;"$50000"),$B1924&amp;"#"&amp;K$6,INDIRECT("ИсходныеДанные!$J$2:$J$50000")),0)</f>
        <v>0</v>
      </c>
      <c r="L1924" s="3">
        <f ca="1">IF($B1924&lt;&gt;"",SUMIF(INDIRECT("ИсходныеДанные!$"&amp;$K$4&amp;"$2:$"&amp;$K$4&amp;"$50000"),$B1924&amp;"#"&amp;L$6,INDIRECT("ИсходныеДанные!$J$2:$J$50000")),0)</f>
        <v>0</v>
      </c>
      <c r="M1924" s="3">
        <f ca="1">IF($B1924&lt;&gt;"",SUMIF(INDIRECT("ИсходныеДанные!$"&amp;$K$4&amp;"$2:$"&amp;$K$4&amp;"$50000"),$B1924&amp;"#"&amp;M$6,INDIRECT("ИсходныеДанные!$J$2:$J$50000")),0)</f>
        <v>0</v>
      </c>
      <c r="N1924" s="3">
        <f ca="1">IF($B1924&lt;&gt;"",SUMIF(INDIRECT("ИсходныеДанные!$"&amp;$K$4&amp;"$2:$"&amp;$K$4&amp;"$50000"),$B1924&amp;"#"&amp;N$6,INDIRECT("ИсходныеДанные!$J$2:$J$50000")),0)</f>
        <v>0</v>
      </c>
      <c r="O1924" s="3">
        <f ca="1">IF($B1924&lt;&gt;"",SUMIF(INDIRECT("ИсходныеДанные!$"&amp;$K$4&amp;"$2:$"&amp;$K$4&amp;"$50000"),$B1924&amp;"#"&amp;O$6,INDIRECT("ИсходныеДанные!$J$2:$J$50000")),0)</f>
        <v>0</v>
      </c>
      <c r="P1924" s="3">
        <f ca="1">IF($B1924&lt;&gt;"",SUMIF(INDIRECT("ИсходныеДанные!$"&amp;$K$4&amp;"$2:$"&amp;$K$4&amp;"$50000"),$B1924&amp;"#"&amp;P$6,INDIRECT("ИсходныеДанные!$J$2:$J$50000")),0)</f>
        <v>0</v>
      </c>
      <c r="Q1924" s="3">
        <f ca="1">IF($B1924&lt;&gt;"",SUMIF(INDIRECT("ИсходныеДанные!$"&amp;$K$4&amp;"$2:$"&amp;$K$4&amp;"$50000"),$B1924&amp;"#"&amp;Q$6,INDIRECT("ИсходныеДанные!$J$2:$J$50000")),0)</f>
        <v>0</v>
      </c>
      <c r="R1924" s="3">
        <f ca="1">IF($B1924&lt;&gt;"",SUMIF(INDIRECT("ИсходныеДанные!$"&amp;$K$4&amp;"$2:$"&amp;$K$4&amp;"$50000"),$B1924&amp;"#"&amp;R$6,INDIRECT("ИсходныеДанные!$J$2:$J$50000")),0)</f>
        <v>0</v>
      </c>
      <c r="S1924" s="3">
        <f ca="1">IF($B1924&lt;&gt;"",SUMIF(INDIRECT("ИсходныеДанные!$"&amp;$K$4&amp;"$2:$"&amp;$K$4&amp;"$50000"),$B1924&amp;"#"&amp;S$6,INDIRECT("ИсходныеДанные!$J$2:$J$50000")),0)</f>
        <v>0</v>
      </c>
      <c r="T1924" s="3">
        <f ca="1">IF($B1924&lt;&gt;"",SUMIF(INDIRECT("ИсходныеДанные!$"&amp;$K$4&amp;"$2:$"&amp;$K$4&amp;"$50000"),$B1924&amp;"#"&amp;T$6,INDIRECT("ИсходныеДанные!$J$2:$J$50000")),0)</f>
        <v>0</v>
      </c>
      <c r="U1924" s="3">
        <f ca="1">IF($B1924&lt;&gt;"",SUMIF(INDIRECT("ИсходныеДанные!$"&amp;$K$4&amp;"$2:$"&amp;$K$4&amp;"$50000"),$B1924&amp;"#"&amp;U$6,INDIRECT("ИсходныеДанные!$J$2:$J$50000")),0)</f>
        <v>0</v>
      </c>
      <c r="V1924" s="3">
        <f ca="1">IF($B1924&lt;&gt;"",SUMIF(INDIRECT("ИсходныеДанные!$"&amp;$K$4&amp;"$2:$"&amp;$K$4&amp;"$50000"),$B1924&amp;"#"&amp;V$6,INDIRECT("ИсходныеДанные!$J$2:$J$50000")),0)</f>
        <v>0</v>
      </c>
      <c r="W1924" s="16" t="e">
        <f ca="1">SUM(K1924:V1924)/Пофамильно!$R$1</f>
        <v>#DIV/0!</v>
      </c>
    </row>
    <row r="1925" spans="1:23" x14ac:dyDescent="0.25">
      <c r="A1925" s="10" t="str">
        <f t="shared" ca="1" si="31"/>
        <v>delete</v>
      </c>
      <c r="B1925" s="16" cm="1">
        <f t="array" aca="1" ref="B1925" ca="1">INDIRECT("УникальныеСписки!D"&amp;ROW()-$L$4)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14"/>
      <c r="G1925" s="81" t="str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84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84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84" t="str" cm="1">
        <f t="array" aca="1" ref="J1925" ca="1">_xlfn.XLOOKUP($B1925,INDIRECT(SUBSTITUTE("ИсходныеДанные!$где$2:$где$50000","где",$B$4)),INDIRECT(SUBSTITUTE("ИсходныеДанные!$что$2:$что$50000","что",J$4)),"",0,1)</f>
        <v/>
      </c>
      <c r="K1925" s="3">
        <f ca="1">IF($B1925&lt;&gt;"",SUMIF(INDIRECT("ИсходныеДанные!$"&amp;$K$4&amp;"$2:$"&amp;$K$4&amp;"$50000"),$B1925&amp;"#"&amp;K$6,INDIRECT("ИсходныеДанные!$J$2:$J$50000")),0)</f>
        <v>0</v>
      </c>
      <c r="L1925" s="3">
        <f ca="1">IF($B1925&lt;&gt;"",SUMIF(INDIRECT("ИсходныеДанные!$"&amp;$K$4&amp;"$2:$"&amp;$K$4&amp;"$50000"),$B1925&amp;"#"&amp;L$6,INDIRECT("ИсходныеДанные!$J$2:$J$50000")),0)</f>
        <v>0</v>
      </c>
      <c r="M1925" s="3">
        <f ca="1">IF($B1925&lt;&gt;"",SUMIF(INDIRECT("ИсходныеДанные!$"&amp;$K$4&amp;"$2:$"&amp;$K$4&amp;"$50000"),$B1925&amp;"#"&amp;M$6,INDIRECT("ИсходныеДанные!$J$2:$J$50000")),0)</f>
        <v>0</v>
      </c>
      <c r="N1925" s="3">
        <f ca="1">IF($B1925&lt;&gt;"",SUMIF(INDIRECT("ИсходныеДанные!$"&amp;$K$4&amp;"$2:$"&amp;$K$4&amp;"$50000"),$B1925&amp;"#"&amp;N$6,INDIRECT("ИсходныеДанные!$J$2:$J$50000")),0)</f>
        <v>0</v>
      </c>
      <c r="O1925" s="3">
        <f ca="1">IF($B1925&lt;&gt;"",SUMIF(INDIRECT("ИсходныеДанные!$"&amp;$K$4&amp;"$2:$"&amp;$K$4&amp;"$50000"),$B1925&amp;"#"&amp;O$6,INDIRECT("ИсходныеДанные!$J$2:$J$50000")),0)</f>
        <v>0</v>
      </c>
      <c r="P1925" s="3">
        <f ca="1">IF($B1925&lt;&gt;"",SUMIF(INDIRECT("ИсходныеДанные!$"&amp;$K$4&amp;"$2:$"&amp;$K$4&amp;"$50000"),$B1925&amp;"#"&amp;P$6,INDIRECT("ИсходныеДанные!$J$2:$J$50000")),0)</f>
        <v>0</v>
      </c>
      <c r="Q1925" s="3">
        <f ca="1">IF($B1925&lt;&gt;"",SUMIF(INDIRECT("ИсходныеДанные!$"&amp;$K$4&amp;"$2:$"&amp;$K$4&amp;"$50000"),$B1925&amp;"#"&amp;Q$6,INDIRECT("ИсходныеДанные!$J$2:$J$50000")),0)</f>
        <v>0</v>
      </c>
      <c r="R1925" s="3">
        <f ca="1">IF($B1925&lt;&gt;"",SUMIF(INDIRECT("ИсходныеДанные!$"&amp;$K$4&amp;"$2:$"&amp;$K$4&amp;"$50000"),$B1925&amp;"#"&amp;R$6,INDIRECT("ИсходныеДанные!$J$2:$J$50000")),0)</f>
        <v>0</v>
      </c>
      <c r="S1925" s="3">
        <f ca="1">IF($B1925&lt;&gt;"",SUMIF(INDIRECT("ИсходныеДанные!$"&amp;$K$4&amp;"$2:$"&amp;$K$4&amp;"$50000"),$B1925&amp;"#"&amp;S$6,INDIRECT("ИсходныеДанные!$J$2:$J$50000")),0)</f>
        <v>0</v>
      </c>
      <c r="T1925" s="3">
        <f ca="1">IF($B1925&lt;&gt;"",SUMIF(INDIRECT("ИсходныеДанные!$"&amp;$K$4&amp;"$2:$"&amp;$K$4&amp;"$50000"),$B1925&amp;"#"&amp;T$6,INDIRECT("ИсходныеДанные!$J$2:$J$50000")),0)</f>
        <v>0</v>
      </c>
      <c r="U1925" s="3">
        <f ca="1">IF($B1925&lt;&gt;"",SUMIF(INDIRECT("ИсходныеДанные!$"&amp;$K$4&amp;"$2:$"&amp;$K$4&amp;"$50000"),$B1925&amp;"#"&amp;U$6,INDIRECT("ИсходныеДанные!$J$2:$J$50000")),0)</f>
        <v>0</v>
      </c>
      <c r="V1925" s="3">
        <f ca="1">IF($B1925&lt;&gt;"",SUMIF(INDIRECT("ИсходныеДанные!$"&amp;$K$4&amp;"$2:$"&amp;$K$4&amp;"$50000"),$B1925&amp;"#"&amp;V$6,INDIRECT("ИсходныеДанные!$J$2:$J$50000")),0)</f>
        <v>0</v>
      </c>
      <c r="W1925" s="16" t="e">
        <f ca="1">SUM(K1925:V1925)/Пофамильно!$R$1</f>
        <v>#DIV/0!</v>
      </c>
    </row>
    <row r="1926" spans="1:23" x14ac:dyDescent="0.25">
      <c r="A1926" s="10" t="str">
        <f t="shared" ca="1" si="31"/>
        <v>delete</v>
      </c>
      <c r="B1926" s="16" cm="1">
        <f t="array" aca="1" ref="B1926" ca="1">INDIRECT("УникальныеСписки!D"&amp;ROW()-$L$4)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14"/>
      <c r="G1926" s="81" t="str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84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84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84" t="str" cm="1">
        <f t="array" aca="1" ref="J1926" ca="1">_xlfn.XLOOKUP($B1926,INDIRECT(SUBSTITUTE("ИсходныеДанные!$где$2:$где$50000","где",$B$4)),INDIRECT(SUBSTITUTE("ИсходныеДанные!$что$2:$что$50000","что",J$4)),"",0,1)</f>
        <v/>
      </c>
      <c r="K1926" s="3">
        <f ca="1">IF($B1926&lt;&gt;"",SUMIF(INDIRECT("ИсходныеДанные!$"&amp;$K$4&amp;"$2:$"&amp;$K$4&amp;"$50000"),$B1926&amp;"#"&amp;K$6,INDIRECT("ИсходныеДанные!$J$2:$J$50000")),0)</f>
        <v>0</v>
      </c>
      <c r="L1926" s="3">
        <f ca="1">IF($B1926&lt;&gt;"",SUMIF(INDIRECT("ИсходныеДанные!$"&amp;$K$4&amp;"$2:$"&amp;$K$4&amp;"$50000"),$B1926&amp;"#"&amp;L$6,INDIRECT("ИсходныеДанные!$J$2:$J$50000")),0)</f>
        <v>0</v>
      </c>
      <c r="M1926" s="3">
        <f ca="1">IF($B1926&lt;&gt;"",SUMIF(INDIRECT("ИсходныеДанные!$"&amp;$K$4&amp;"$2:$"&amp;$K$4&amp;"$50000"),$B1926&amp;"#"&amp;M$6,INDIRECT("ИсходныеДанные!$J$2:$J$50000")),0)</f>
        <v>0</v>
      </c>
      <c r="N1926" s="3">
        <f ca="1">IF($B1926&lt;&gt;"",SUMIF(INDIRECT("ИсходныеДанные!$"&amp;$K$4&amp;"$2:$"&amp;$K$4&amp;"$50000"),$B1926&amp;"#"&amp;N$6,INDIRECT("ИсходныеДанные!$J$2:$J$50000")),0)</f>
        <v>0</v>
      </c>
      <c r="O1926" s="3">
        <f ca="1">IF($B1926&lt;&gt;"",SUMIF(INDIRECT("ИсходныеДанные!$"&amp;$K$4&amp;"$2:$"&amp;$K$4&amp;"$50000"),$B1926&amp;"#"&amp;O$6,INDIRECT("ИсходныеДанные!$J$2:$J$50000")),0)</f>
        <v>0</v>
      </c>
      <c r="P1926" s="3">
        <f ca="1">IF($B1926&lt;&gt;"",SUMIF(INDIRECT("ИсходныеДанные!$"&amp;$K$4&amp;"$2:$"&amp;$K$4&amp;"$50000"),$B1926&amp;"#"&amp;P$6,INDIRECT("ИсходныеДанные!$J$2:$J$50000")),0)</f>
        <v>0</v>
      </c>
      <c r="Q1926" s="3">
        <f ca="1">IF($B1926&lt;&gt;"",SUMIF(INDIRECT("ИсходныеДанные!$"&amp;$K$4&amp;"$2:$"&amp;$K$4&amp;"$50000"),$B1926&amp;"#"&amp;Q$6,INDIRECT("ИсходныеДанные!$J$2:$J$50000")),0)</f>
        <v>0</v>
      </c>
      <c r="R1926" s="3">
        <f ca="1">IF($B1926&lt;&gt;"",SUMIF(INDIRECT("ИсходныеДанные!$"&amp;$K$4&amp;"$2:$"&amp;$K$4&amp;"$50000"),$B1926&amp;"#"&amp;R$6,INDIRECT("ИсходныеДанные!$J$2:$J$50000")),0)</f>
        <v>0</v>
      </c>
      <c r="S1926" s="3">
        <f ca="1">IF($B1926&lt;&gt;"",SUMIF(INDIRECT("ИсходныеДанные!$"&amp;$K$4&amp;"$2:$"&amp;$K$4&amp;"$50000"),$B1926&amp;"#"&amp;S$6,INDIRECT("ИсходныеДанные!$J$2:$J$50000")),0)</f>
        <v>0</v>
      </c>
      <c r="T1926" s="3">
        <f ca="1">IF($B1926&lt;&gt;"",SUMIF(INDIRECT("ИсходныеДанные!$"&amp;$K$4&amp;"$2:$"&amp;$K$4&amp;"$50000"),$B1926&amp;"#"&amp;T$6,INDIRECT("ИсходныеДанные!$J$2:$J$50000")),0)</f>
        <v>0</v>
      </c>
      <c r="U1926" s="3">
        <f ca="1">IF($B1926&lt;&gt;"",SUMIF(INDIRECT("ИсходныеДанные!$"&amp;$K$4&amp;"$2:$"&amp;$K$4&amp;"$50000"),$B1926&amp;"#"&amp;U$6,INDIRECT("ИсходныеДанные!$J$2:$J$50000")),0)</f>
        <v>0</v>
      </c>
      <c r="V1926" s="3">
        <f ca="1">IF($B1926&lt;&gt;"",SUMIF(INDIRECT("ИсходныеДанные!$"&amp;$K$4&amp;"$2:$"&amp;$K$4&amp;"$50000"),$B1926&amp;"#"&amp;V$6,INDIRECT("ИсходныеДанные!$J$2:$J$50000")),0)</f>
        <v>0</v>
      </c>
      <c r="W1926" s="16" t="e">
        <f ca="1">SUM(K1926:V1926)/Пофамильно!$R$1</f>
        <v>#DIV/0!</v>
      </c>
    </row>
    <row r="1927" spans="1:23" x14ac:dyDescent="0.25">
      <c r="A1927" s="10" t="str">
        <f t="shared" ca="1" si="31"/>
        <v>delete</v>
      </c>
      <c r="B1927" s="16" cm="1">
        <f t="array" aca="1" ref="B1927" ca="1">INDIRECT("УникальныеСписки!D"&amp;ROW()-$L$4)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14"/>
      <c r="G1927" s="81" t="str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84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84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84" t="str" cm="1">
        <f t="array" aca="1" ref="J1927" ca="1">_xlfn.XLOOKUP($B1927,INDIRECT(SUBSTITUTE("ИсходныеДанные!$где$2:$где$50000","где",$B$4)),INDIRECT(SUBSTITUTE("ИсходныеДанные!$что$2:$что$50000","что",J$4)),"",0,1)</f>
        <v/>
      </c>
      <c r="K1927" s="3">
        <f ca="1">IF($B1927&lt;&gt;"",SUMIF(INDIRECT("ИсходныеДанные!$"&amp;$K$4&amp;"$2:$"&amp;$K$4&amp;"$50000"),$B1927&amp;"#"&amp;K$6,INDIRECT("ИсходныеДанные!$J$2:$J$50000")),0)</f>
        <v>0</v>
      </c>
      <c r="L1927" s="3">
        <f ca="1">IF($B1927&lt;&gt;"",SUMIF(INDIRECT("ИсходныеДанные!$"&amp;$K$4&amp;"$2:$"&amp;$K$4&amp;"$50000"),$B1927&amp;"#"&amp;L$6,INDIRECT("ИсходныеДанные!$J$2:$J$50000")),0)</f>
        <v>0</v>
      </c>
      <c r="M1927" s="3">
        <f ca="1">IF($B1927&lt;&gt;"",SUMIF(INDIRECT("ИсходныеДанные!$"&amp;$K$4&amp;"$2:$"&amp;$K$4&amp;"$50000"),$B1927&amp;"#"&amp;M$6,INDIRECT("ИсходныеДанные!$J$2:$J$50000")),0)</f>
        <v>0</v>
      </c>
      <c r="N1927" s="3">
        <f ca="1">IF($B1927&lt;&gt;"",SUMIF(INDIRECT("ИсходныеДанные!$"&amp;$K$4&amp;"$2:$"&amp;$K$4&amp;"$50000"),$B1927&amp;"#"&amp;N$6,INDIRECT("ИсходныеДанные!$J$2:$J$50000")),0)</f>
        <v>0</v>
      </c>
      <c r="O1927" s="3">
        <f ca="1">IF($B1927&lt;&gt;"",SUMIF(INDIRECT("ИсходныеДанные!$"&amp;$K$4&amp;"$2:$"&amp;$K$4&amp;"$50000"),$B1927&amp;"#"&amp;O$6,INDIRECT("ИсходныеДанные!$J$2:$J$50000")),0)</f>
        <v>0</v>
      </c>
      <c r="P1927" s="3">
        <f ca="1">IF($B1927&lt;&gt;"",SUMIF(INDIRECT("ИсходныеДанные!$"&amp;$K$4&amp;"$2:$"&amp;$K$4&amp;"$50000"),$B1927&amp;"#"&amp;P$6,INDIRECT("ИсходныеДанные!$J$2:$J$50000")),0)</f>
        <v>0</v>
      </c>
      <c r="Q1927" s="3">
        <f ca="1">IF($B1927&lt;&gt;"",SUMIF(INDIRECT("ИсходныеДанные!$"&amp;$K$4&amp;"$2:$"&amp;$K$4&amp;"$50000"),$B1927&amp;"#"&amp;Q$6,INDIRECT("ИсходныеДанные!$J$2:$J$50000")),0)</f>
        <v>0</v>
      </c>
      <c r="R1927" s="3">
        <f ca="1">IF($B1927&lt;&gt;"",SUMIF(INDIRECT("ИсходныеДанные!$"&amp;$K$4&amp;"$2:$"&amp;$K$4&amp;"$50000"),$B1927&amp;"#"&amp;R$6,INDIRECT("ИсходныеДанные!$J$2:$J$50000")),0)</f>
        <v>0</v>
      </c>
      <c r="S1927" s="3">
        <f ca="1">IF($B1927&lt;&gt;"",SUMIF(INDIRECT("ИсходныеДанные!$"&amp;$K$4&amp;"$2:$"&amp;$K$4&amp;"$50000"),$B1927&amp;"#"&amp;S$6,INDIRECT("ИсходныеДанные!$J$2:$J$50000")),0)</f>
        <v>0</v>
      </c>
      <c r="T1927" s="3">
        <f ca="1">IF($B1927&lt;&gt;"",SUMIF(INDIRECT("ИсходныеДанные!$"&amp;$K$4&amp;"$2:$"&amp;$K$4&amp;"$50000"),$B1927&amp;"#"&amp;T$6,INDIRECT("ИсходныеДанные!$J$2:$J$50000")),0)</f>
        <v>0</v>
      </c>
      <c r="U1927" s="3">
        <f ca="1">IF($B1927&lt;&gt;"",SUMIF(INDIRECT("ИсходныеДанные!$"&amp;$K$4&amp;"$2:$"&amp;$K$4&amp;"$50000"),$B1927&amp;"#"&amp;U$6,INDIRECT("ИсходныеДанные!$J$2:$J$50000")),0)</f>
        <v>0</v>
      </c>
      <c r="V1927" s="3">
        <f ca="1">IF($B1927&lt;&gt;"",SUMIF(INDIRECT("ИсходныеДанные!$"&amp;$K$4&amp;"$2:$"&amp;$K$4&amp;"$50000"),$B1927&amp;"#"&amp;V$6,INDIRECT("ИсходныеДанные!$J$2:$J$50000")),0)</f>
        <v>0</v>
      </c>
      <c r="W1927" s="16" t="e">
        <f ca="1">SUM(K1927:V1927)/Пофамильно!$R$1</f>
        <v>#DIV/0!</v>
      </c>
    </row>
    <row r="1928" spans="1:23" x14ac:dyDescent="0.25">
      <c r="A1928" s="10" t="str">
        <f t="shared" ca="1" si="31"/>
        <v>delete</v>
      </c>
      <c r="B1928" s="16" cm="1">
        <f t="array" aca="1" ref="B1928" ca="1">INDIRECT("УникальныеСписки!D"&amp;ROW()-$L$4)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14"/>
      <c r="G1928" s="81" t="str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84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84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84" t="str" cm="1">
        <f t="array" aca="1" ref="J1928" ca="1">_xlfn.XLOOKUP($B1928,INDIRECT(SUBSTITUTE("ИсходныеДанные!$где$2:$где$50000","где",$B$4)),INDIRECT(SUBSTITUTE("ИсходныеДанные!$что$2:$что$50000","что",J$4)),"",0,1)</f>
        <v/>
      </c>
      <c r="K1928" s="3">
        <f ca="1">IF($B1928&lt;&gt;"",SUMIF(INDIRECT("ИсходныеДанные!$"&amp;$K$4&amp;"$2:$"&amp;$K$4&amp;"$50000"),$B1928&amp;"#"&amp;K$6,INDIRECT("ИсходныеДанные!$J$2:$J$50000")),0)</f>
        <v>0</v>
      </c>
      <c r="L1928" s="3">
        <f ca="1">IF($B1928&lt;&gt;"",SUMIF(INDIRECT("ИсходныеДанные!$"&amp;$K$4&amp;"$2:$"&amp;$K$4&amp;"$50000"),$B1928&amp;"#"&amp;L$6,INDIRECT("ИсходныеДанные!$J$2:$J$50000")),0)</f>
        <v>0</v>
      </c>
      <c r="M1928" s="3">
        <f ca="1">IF($B1928&lt;&gt;"",SUMIF(INDIRECT("ИсходныеДанные!$"&amp;$K$4&amp;"$2:$"&amp;$K$4&amp;"$50000"),$B1928&amp;"#"&amp;M$6,INDIRECT("ИсходныеДанные!$J$2:$J$50000")),0)</f>
        <v>0</v>
      </c>
      <c r="N1928" s="3">
        <f ca="1">IF($B1928&lt;&gt;"",SUMIF(INDIRECT("ИсходныеДанные!$"&amp;$K$4&amp;"$2:$"&amp;$K$4&amp;"$50000"),$B1928&amp;"#"&amp;N$6,INDIRECT("ИсходныеДанные!$J$2:$J$50000")),0)</f>
        <v>0</v>
      </c>
      <c r="O1928" s="3">
        <f ca="1">IF($B1928&lt;&gt;"",SUMIF(INDIRECT("ИсходныеДанные!$"&amp;$K$4&amp;"$2:$"&amp;$K$4&amp;"$50000"),$B1928&amp;"#"&amp;O$6,INDIRECT("ИсходныеДанные!$J$2:$J$50000")),0)</f>
        <v>0</v>
      </c>
      <c r="P1928" s="3">
        <f ca="1">IF($B1928&lt;&gt;"",SUMIF(INDIRECT("ИсходныеДанные!$"&amp;$K$4&amp;"$2:$"&amp;$K$4&amp;"$50000"),$B1928&amp;"#"&amp;P$6,INDIRECT("ИсходныеДанные!$J$2:$J$50000")),0)</f>
        <v>0</v>
      </c>
      <c r="Q1928" s="3">
        <f ca="1">IF($B1928&lt;&gt;"",SUMIF(INDIRECT("ИсходныеДанные!$"&amp;$K$4&amp;"$2:$"&amp;$K$4&amp;"$50000"),$B1928&amp;"#"&amp;Q$6,INDIRECT("ИсходныеДанные!$J$2:$J$50000")),0)</f>
        <v>0</v>
      </c>
      <c r="R1928" s="3">
        <f ca="1">IF($B1928&lt;&gt;"",SUMIF(INDIRECT("ИсходныеДанные!$"&amp;$K$4&amp;"$2:$"&amp;$K$4&amp;"$50000"),$B1928&amp;"#"&amp;R$6,INDIRECT("ИсходныеДанные!$J$2:$J$50000")),0)</f>
        <v>0</v>
      </c>
      <c r="S1928" s="3">
        <f ca="1">IF($B1928&lt;&gt;"",SUMIF(INDIRECT("ИсходныеДанные!$"&amp;$K$4&amp;"$2:$"&amp;$K$4&amp;"$50000"),$B1928&amp;"#"&amp;S$6,INDIRECT("ИсходныеДанные!$J$2:$J$50000")),0)</f>
        <v>0</v>
      </c>
      <c r="T1928" s="3">
        <f ca="1">IF($B1928&lt;&gt;"",SUMIF(INDIRECT("ИсходныеДанные!$"&amp;$K$4&amp;"$2:$"&amp;$K$4&amp;"$50000"),$B1928&amp;"#"&amp;T$6,INDIRECT("ИсходныеДанные!$J$2:$J$50000")),0)</f>
        <v>0</v>
      </c>
      <c r="U1928" s="3">
        <f ca="1">IF($B1928&lt;&gt;"",SUMIF(INDIRECT("ИсходныеДанные!$"&amp;$K$4&amp;"$2:$"&amp;$K$4&amp;"$50000"),$B1928&amp;"#"&amp;U$6,INDIRECT("ИсходныеДанные!$J$2:$J$50000")),0)</f>
        <v>0</v>
      </c>
      <c r="V1928" s="3">
        <f ca="1">IF($B1928&lt;&gt;"",SUMIF(INDIRECT("ИсходныеДанные!$"&amp;$K$4&amp;"$2:$"&amp;$K$4&amp;"$50000"),$B1928&amp;"#"&amp;V$6,INDIRECT("ИсходныеДанные!$J$2:$J$50000")),0)</f>
        <v>0</v>
      </c>
      <c r="W1928" s="16" t="e">
        <f ca="1">SUM(K1928:V1928)/Пофамильно!$R$1</f>
        <v>#DIV/0!</v>
      </c>
    </row>
    <row r="1929" spans="1:23" x14ac:dyDescent="0.25">
      <c r="A1929" s="10" t="str">
        <f t="shared" ca="1" si="31"/>
        <v>delete</v>
      </c>
      <c r="B1929" s="16" cm="1">
        <f t="array" aca="1" ref="B1929" ca="1">INDIRECT("УникальныеСписки!D"&amp;ROW()-$L$4)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14"/>
      <c r="G1929" s="81" t="str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84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84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84" t="str" cm="1">
        <f t="array" aca="1" ref="J1929" ca="1">_xlfn.XLOOKUP($B1929,INDIRECT(SUBSTITUTE("ИсходныеДанные!$где$2:$где$50000","где",$B$4)),INDIRECT(SUBSTITUTE("ИсходныеДанные!$что$2:$что$50000","что",J$4)),"",0,1)</f>
        <v/>
      </c>
      <c r="K1929" s="3">
        <f ca="1">IF($B1929&lt;&gt;"",SUMIF(INDIRECT("ИсходныеДанные!$"&amp;$K$4&amp;"$2:$"&amp;$K$4&amp;"$50000"),$B1929&amp;"#"&amp;K$6,INDIRECT("ИсходныеДанные!$J$2:$J$50000")),0)</f>
        <v>0</v>
      </c>
      <c r="L1929" s="3">
        <f ca="1">IF($B1929&lt;&gt;"",SUMIF(INDIRECT("ИсходныеДанные!$"&amp;$K$4&amp;"$2:$"&amp;$K$4&amp;"$50000"),$B1929&amp;"#"&amp;L$6,INDIRECT("ИсходныеДанные!$J$2:$J$50000")),0)</f>
        <v>0</v>
      </c>
      <c r="M1929" s="3">
        <f ca="1">IF($B1929&lt;&gt;"",SUMIF(INDIRECT("ИсходныеДанные!$"&amp;$K$4&amp;"$2:$"&amp;$K$4&amp;"$50000"),$B1929&amp;"#"&amp;M$6,INDIRECT("ИсходныеДанные!$J$2:$J$50000")),0)</f>
        <v>0</v>
      </c>
      <c r="N1929" s="3">
        <f ca="1">IF($B1929&lt;&gt;"",SUMIF(INDIRECT("ИсходныеДанные!$"&amp;$K$4&amp;"$2:$"&amp;$K$4&amp;"$50000"),$B1929&amp;"#"&amp;N$6,INDIRECT("ИсходныеДанные!$J$2:$J$50000")),0)</f>
        <v>0</v>
      </c>
      <c r="O1929" s="3">
        <f ca="1">IF($B1929&lt;&gt;"",SUMIF(INDIRECT("ИсходныеДанные!$"&amp;$K$4&amp;"$2:$"&amp;$K$4&amp;"$50000"),$B1929&amp;"#"&amp;O$6,INDIRECT("ИсходныеДанные!$J$2:$J$50000")),0)</f>
        <v>0</v>
      </c>
      <c r="P1929" s="3">
        <f ca="1">IF($B1929&lt;&gt;"",SUMIF(INDIRECT("ИсходныеДанные!$"&amp;$K$4&amp;"$2:$"&amp;$K$4&amp;"$50000"),$B1929&amp;"#"&amp;P$6,INDIRECT("ИсходныеДанные!$J$2:$J$50000")),0)</f>
        <v>0</v>
      </c>
      <c r="Q1929" s="3">
        <f ca="1">IF($B1929&lt;&gt;"",SUMIF(INDIRECT("ИсходныеДанные!$"&amp;$K$4&amp;"$2:$"&amp;$K$4&amp;"$50000"),$B1929&amp;"#"&amp;Q$6,INDIRECT("ИсходныеДанные!$J$2:$J$50000")),0)</f>
        <v>0</v>
      </c>
      <c r="R1929" s="3">
        <f ca="1">IF($B1929&lt;&gt;"",SUMIF(INDIRECT("ИсходныеДанные!$"&amp;$K$4&amp;"$2:$"&amp;$K$4&amp;"$50000"),$B1929&amp;"#"&amp;R$6,INDIRECT("ИсходныеДанные!$J$2:$J$50000")),0)</f>
        <v>0</v>
      </c>
      <c r="S1929" s="3">
        <f ca="1">IF($B1929&lt;&gt;"",SUMIF(INDIRECT("ИсходныеДанные!$"&amp;$K$4&amp;"$2:$"&amp;$K$4&amp;"$50000"),$B1929&amp;"#"&amp;S$6,INDIRECT("ИсходныеДанные!$J$2:$J$50000")),0)</f>
        <v>0</v>
      </c>
      <c r="T1929" s="3">
        <f ca="1">IF($B1929&lt;&gt;"",SUMIF(INDIRECT("ИсходныеДанные!$"&amp;$K$4&amp;"$2:$"&amp;$K$4&amp;"$50000"),$B1929&amp;"#"&amp;T$6,INDIRECT("ИсходныеДанные!$J$2:$J$50000")),0)</f>
        <v>0</v>
      </c>
      <c r="U1929" s="3">
        <f ca="1">IF($B1929&lt;&gt;"",SUMIF(INDIRECT("ИсходныеДанные!$"&amp;$K$4&amp;"$2:$"&amp;$K$4&amp;"$50000"),$B1929&amp;"#"&amp;U$6,INDIRECT("ИсходныеДанные!$J$2:$J$50000")),0)</f>
        <v>0</v>
      </c>
      <c r="V1929" s="3">
        <f ca="1">IF($B1929&lt;&gt;"",SUMIF(INDIRECT("ИсходныеДанные!$"&amp;$K$4&amp;"$2:$"&amp;$K$4&amp;"$50000"),$B1929&amp;"#"&amp;V$6,INDIRECT("ИсходныеДанные!$J$2:$J$50000")),0)</f>
        <v>0</v>
      </c>
      <c r="W1929" s="16" t="e">
        <f ca="1">SUM(K1929:V1929)/Пофамильно!$R$1</f>
        <v>#DIV/0!</v>
      </c>
    </row>
    <row r="1930" spans="1:23" x14ac:dyDescent="0.25">
      <c r="A1930" s="10" t="str">
        <f t="shared" ca="1" si="31"/>
        <v>delete</v>
      </c>
      <c r="B1930" s="16" cm="1">
        <f t="array" aca="1" ref="B1930" ca="1">INDIRECT("УникальныеСписки!D"&amp;ROW()-$L$4)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14"/>
      <c r="G1930" s="81" t="str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84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84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84" t="str" cm="1">
        <f t="array" aca="1" ref="J1930" ca="1">_xlfn.XLOOKUP($B1930,INDIRECT(SUBSTITUTE("ИсходныеДанные!$где$2:$где$50000","где",$B$4)),INDIRECT(SUBSTITUTE("ИсходныеДанные!$что$2:$что$50000","что",J$4)),"",0,1)</f>
        <v/>
      </c>
      <c r="K1930" s="3">
        <f ca="1">IF($B1930&lt;&gt;"",SUMIF(INDIRECT("ИсходныеДанные!$"&amp;$K$4&amp;"$2:$"&amp;$K$4&amp;"$50000"),$B1930&amp;"#"&amp;K$6,INDIRECT("ИсходныеДанные!$J$2:$J$50000")),0)</f>
        <v>0</v>
      </c>
      <c r="L1930" s="3">
        <f ca="1">IF($B1930&lt;&gt;"",SUMIF(INDIRECT("ИсходныеДанные!$"&amp;$K$4&amp;"$2:$"&amp;$K$4&amp;"$50000"),$B1930&amp;"#"&amp;L$6,INDIRECT("ИсходныеДанные!$J$2:$J$50000")),0)</f>
        <v>0</v>
      </c>
      <c r="M1930" s="3">
        <f ca="1">IF($B1930&lt;&gt;"",SUMIF(INDIRECT("ИсходныеДанные!$"&amp;$K$4&amp;"$2:$"&amp;$K$4&amp;"$50000"),$B1930&amp;"#"&amp;M$6,INDIRECT("ИсходныеДанные!$J$2:$J$50000")),0)</f>
        <v>0</v>
      </c>
      <c r="N1930" s="3">
        <f ca="1">IF($B1930&lt;&gt;"",SUMIF(INDIRECT("ИсходныеДанные!$"&amp;$K$4&amp;"$2:$"&amp;$K$4&amp;"$50000"),$B1930&amp;"#"&amp;N$6,INDIRECT("ИсходныеДанные!$J$2:$J$50000")),0)</f>
        <v>0</v>
      </c>
      <c r="O1930" s="3">
        <f ca="1">IF($B1930&lt;&gt;"",SUMIF(INDIRECT("ИсходныеДанные!$"&amp;$K$4&amp;"$2:$"&amp;$K$4&amp;"$50000"),$B1930&amp;"#"&amp;O$6,INDIRECT("ИсходныеДанные!$J$2:$J$50000")),0)</f>
        <v>0</v>
      </c>
      <c r="P1930" s="3">
        <f ca="1">IF($B1930&lt;&gt;"",SUMIF(INDIRECT("ИсходныеДанные!$"&amp;$K$4&amp;"$2:$"&amp;$K$4&amp;"$50000"),$B1930&amp;"#"&amp;P$6,INDIRECT("ИсходныеДанные!$J$2:$J$50000")),0)</f>
        <v>0</v>
      </c>
      <c r="Q1930" s="3">
        <f ca="1">IF($B1930&lt;&gt;"",SUMIF(INDIRECT("ИсходныеДанные!$"&amp;$K$4&amp;"$2:$"&amp;$K$4&amp;"$50000"),$B1930&amp;"#"&amp;Q$6,INDIRECT("ИсходныеДанные!$J$2:$J$50000")),0)</f>
        <v>0</v>
      </c>
      <c r="R1930" s="3">
        <f ca="1">IF($B1930&lt;&gt;"",SUMIF(INDIRECT("ИсходныеДанные!$"&amp;$K$4&amp;"$2:$"&amp;$K$4&amp;"$50000"),$B1930&amp;"#"&amp;R$6,INDIRECT("ИсходныеДанные!$J$2:$J$50000")),0)</f>
        <v>0</v>
      </c>
      <c r="S1930" s="3">
        <f ca="1">IF($B1930&lt;&gt;"",SUMIF(INDIRECT("ИсходныеДанные!$"&amp;$K$4&amp;"$2:$"&amp;$K$4&amp;"$50000"),$B1930&amp;"#"&amp;S$6,INDIRECT("ИсходныеДанные!$J$2:$J$50000")),0)</f>
        <v>0</v>
      </c>
      <c r="T1930" s="3">
        <f ca="1">IF($B1930&lt;&gt;"",SUMIF(INDIRECT("ИсходныеДанные!$"&amp;$K$4&amp;"$2:$"&amp;$K$4&amp;"$50000"),$B1930&amp;"#"&amp;T$6,INDIRECT("ИсходныеДанные!$J$2:$J$50000")),0)</f>
        <v>0</v>
      </c>
      <c r="U1930" s="3">
        <f ca="1">IF($B1930&lt;&gt;"",SUMIF(INDIRECT("ИсходныеДанные!$"&amp;$K$4&amp;"$2:$"&amp;$K$4&amp;"$50000"),$B1930&amp;"#"&amp;U$6,INDIRECT("ИсходныеДанные!$J$2:$J$50000")),0)</f>
        <v>0</v>
      </c>
      <c r="V1930" s="3">
        <f ca="1">IF($B1930&lt;&gt;"",SUMIF(INDIRECT("ИсходныеДанные!$"&amp;$K$4&amp;"$2:$"&amp;$K$4&amp;"$50000"),$B1930&amp;"#"&amp;V$6,INDIRECT("ИсходныеДанные!$J$2:$J$50000")),0)</f>
        <v>0</v>
      </c>
      <c r="W1930" s="16" t="e">
        <f ca="1">SUM(K1930:V1930)/Пофамильно!$R$1</f>
        <v>#DIV/0!</v>
      </c>
    </row>
    <row r="1931" spans="1:23" x14ac:dyDescent="0.25">
      <c r="A1931" s="10" t="str">
        <f t="shared" ref="A1931:A1994" ca="1" si="32">IF(C1931="","delete","")</f>
        <v>delete</v>
      </c>
      <c r="B1931" s="16" cm="1">
        <f t="array" aca="1" ref="B1931" ca="1">INDIRECT("УникальныеСписки!D"&amp;ROW()-$L$4)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14"/>
      <c r="G1931" s="81" t="str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84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84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84" t="str" cm="1">
        <f t="array" aca="1" ref="J1931" ca="1">_xlfn.XLOOKUP($B1931,INDIRECT(SUBSTITUTE("ИсходныеДанные!$где$2:$где$50000","где",$B$4)),INDIRECT(SUBSTITUTE("ИсходныеДанные!$что$2:$что$50000","что",J$4)),"",0,1)</f>
        <v/>
      </c>
      <c r="K1931" s="3">
        <f ca="1">IF($B1931&lt;&gt;"",SUMIF(INDIRECT("ИсходныеДанные!$"&amp;$K$4&amp;"$2:$"&amp;$K$4&amp;"$50000"),$B1931&amp;"#"&amp;K$6,INDIRECT("ИсходныеДанные!$J$2:$J$50000")),0)</f>
        <v>0</v>
      </c>
      <c r="L1931" s="3">
        <f ca="1">IF($B1931&lt;&gt;"",SUMIF(INDIRECT("ИсходныеДанные!$"&amp;$K$4&amp;"$2:$"&amp;$K$4&amp;"$50000"),$B1931&amp;"#"&amp;L$6,INDIRECT("ИсходныеДанные!$J$2:$J$50000")),0)</f>
        <v>0</v>
      </c>
      <c r="M1931" s="3">
        <f ca="1">IF($B1931&lt;&gt;"",SUMIF(INDIRECT("ИсходныеДанные!$"&amp;$K$4&amp;"$2:$"&amp;$K$4&amp;"$50000"),$B1931&amp;"#"&amp;M$6,INDIRECT("ИсходныеДанные!$J$2:$J$50000")),0)</f>
        <v>0</v>
      </c>
      <c r="N1931" s="3">
        <f ca="1">IF($B1931&lt;&gt;"",SUMIF(INDIRECT("ИсходныеДанные!$"&amp;$K$4&amp;"$2:$"&amp;$K$4&amp;"$50000"),$B1931&amp;"#"&amp;N$6,INDIRECT("ИсходныеДанные!$J$2:$J$50000")),0)</f>
        <v>0</v>
      </c>
      <c r="O1931" s="3">
        <f ca="1">IF($B1931&lt;&gt;"",SUMIF(INDIRECT("ИсходныеДанные!$"&amp;$K$4&amp;"$2:$"&amp;$K$4&amp;"$50000"),$B1931&amp;"#"&amp;O$6,INDIRECT("ИсходныеДанные!$J$2:$J$50000")),0)</f>
        <v>0</v>
      </c>
      <c r="P1931" s="3">
        <f ca="1">IF($B1931&lt;&gt;"",SUMIF(INDIRECT("ИсходныеДанные!$"&amp;$K$4&amp;"$2:$"&amp;$K$4&amp;"$50000"),$B1931&amp;"#"&amp;P$6,INDIRECT("ИсходныеДанные!$J$2:$J$50000")),0)</f>
        <v>0</v>
      </c>
      <c r="Q1931" s="3">
        <f ca="1">IF($B1931&lt;&gt;"",SUMIF(INDIRECT("ИсходныеДанные!$"&amp;$K$4&amp;"$2:$"&amp;$K$4&amp;"$50000"),$B1931&amp;"#"&amp;Q$6,INDIRECT("ИсходныеДанные!$J$2:$J$50000")),0)</f>
        <v>0</v>
      </c>
      <c r="R1931" s="3">
        <f ca="1">IF($B1931&lt;&gt;"",SUMIF(INDIRECT("ИсходныеДанные!$"&amp;$K$4&amp;"$2:$"&amp;$K$4&amp;"$50000"),$B1931&amp;"#"&amp;R$6,INDIRECT("ИсходныеДанные!$J$2:$J$50000")),0)</f>
        <v>0</v>
      </c>
      <c r="S1931" s="3">
        <f ca="1">IF($B1931&lt;&gt;"",SUMIF(INDIRECT("ИсходныеДанные!$"&amp;$K$4&amp;"$2:$"&amp;$K$4&amp;"$50000"),$B1931&amp;"#"&amp;S$6,INDIRECT("ИсходныеДанные!$J$2:$J$50000")),0)</f>
        <v>0</v>
      </c>
      <c r="T1931" s="3">
        <f ca="1">IF($B1931&lt;&gt;"",SUMIF(INDIRECT("ИсходныеДанные!$"&amp;$K$4&amp;"$2:$"&amp;$K$4&amp;"$50000"),$B1931&amp;"#"&amp;T$6,INDIRECT("ИсходныеДанные!$J$2:$J$50000")),0)</f>
        <v>0</v>
      </c>
      <c r="U1931" s="3">
        <f ca="1">IF($B1931&lt;&gt;"",SUMIF(INDIRECT("ИсходныеДанные!$"&amp;$K$4&amp;"$2:$"&amp;$K$4&amp;"$50000"),$B1931&amp;"#"&amp;U$6,INDIRECT("ИсходныеДанные!$J$2:$J$50000")),0)</f>
        <v>0</v>
      </c>
      <c r="V1931" s="3">
        <f ca="1">IF($B1931&lt;&gt;"",SUMIF(INDIRECT("ИсходныеДанные!$"&amp;$K$4&amp;"$2:$"&amp;$K$4&amp;"$50000"),$B1931&amp;"#"&amp;V$6,INDIRECT("ИсходныеДанные!$J$2:$J$50000")),0)</f>
        <v>0</v>
      </c>
      <c r="W1931" s="16" t="e">
        <f ca="1">SUM(K1931:V1931)/Пофамильно!$R$1</f>
        <v>#DIV/0!</v>
      </c>
    </row>
    <row r="1932" spans="1:23" x14ac:dyDescent="0.25">
      <c r="A1932" s="10" t="str">
        <f t="shared" ca="1" si="32"/>
        <v>delete</v>
      </c>
      <c r="B1932" s="16" cm="1">
        <f t="array" aca="1" ref="B1932" ca="1">INDIRECT("УникальныеСписки!D"&amp;ROW()-$L$4)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14"/>
      <c r="G1932" s="81" t="str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84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84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84" t="str" cm="1">
        <f t="array" aca="1" ref="J1932" ca="1">_xlfn.XLOOKUP($B1932,INDIRECT(SUBSTITUTE("ИсходныеДанные!$где$2:$где$50000","где",$B$4)),INDIRECT(SUBSTITUTE("ИсходныеДанные!$что$2:$что$50000","что",J$4)),"",0,1)</f>
        <v/>
      </c>
      <c r="K1932" s="3">
        <f ca="1">IF($B1932&lt;&gt;"",SUMIF(INDIRECT("ИсходныеДанные!$"&amp;$K$4&amp;"$2:$"&amp;$K$4&amp;"$50000"),$B1932&amp;"#"&amp;K$6,INDIRECT("ИсходныеДанные!$J$2:$J$50000")),0)</f>
        <v>0</v>
      </c>
      <c r="L1932" s="3">
        <f ca="1">IF($B1932&lt;&gt;"",SUMIF(INDIRECT("ИсходныеДанные!$"&amp;$K$4&amp;"$2:$"&amp;$K$4&amp;"$50000"),$B1932&amp;"#"&amp;L$6,INDIRECT("ИсходныеДанные!$J$2:$J$50000")),0)</f>
        <v>0</v>
      </c>
      <c r="M1932" s="3">
        <f ca="1">IF($B1932&lt;&gt;"",SUMIF(INDIRECT("ИсходныеДанные!$"&amp;$K$4&amp;"$2:$"&amp;$K$4&amp;"$50000"),$B1932&amp;"#"&amp;M$6,INDIRECT("ИсходныеДанные!$J$2:$J$50000")),0)</f>
        <v>0</v>
      </c>
      <c r="N1932" s="3">
        <f ca="1">IF($B1932&lt;&gt;"",SUMIF(INDIRECT("ИсходныеДанные!$"&amp;$K$4&amp;"$2:$"&amp;$K$4&amp;"$50000"),$B1932&amp;"#"&amp;N$6,INDIRECT("ИсходныеДанные!$J$2:$J$50000")),0)</f>
        <v>0</v>
      </c>
      <c r="O1932" s="3">
        <f ca="1">IF($B1932&lt;&gt;"",SUMIF(INDIRECT("ИсходныеДанные!$"&amp;$K$4&amp;"$2:$"&amp;$K$4&amp;"$50000"),$B1932&amp;"#"&amp;O$6,INDIRECT("ИсходныеДанные!$J$2:$J$50000")),0)</f>
        <v>0</v>
      </c>
      <c r="P1932" s="3">
        <f ca="1">IF($B1932&lt;&gt;"",SUMIF(INDIRECT("ИсходныеДанные!$"&amp;$K$4&amp;"$2:$"&amp;$K$4&amp;"$50000"),$B1932&amp;"#"&amp;P$6,INDIRECT("ИсходныеДанные!$J$2:$J$50000")),0)</f>
        <v>0</v>
      </c>
      <c r="Q1932" s="3">
        <f ca="1">IF($B1932&lt;&gt;"",SUMIF(INDIRECT("ИсходныеДанные!$"&amp;$K$4&amp;"$2:$"&amp;$K$4&amp;"$50000"),$B1932&amp;"#"&amp;Q$6,INDIRECT("ИсходныеДанные!$J$2:$J$50000")),0)</f>
        <v>0</v>
      </c>
      <c r="R1932" s="3">
        <f ca="1">IF($B1932&lt;&gt;"",SUMIF(INDIRECT("ИсходныеДанные!$"&amp;$K$4&amp;"$2:$"&amp;$K$4&amp;"$50000"),$B1932&amp;"#"&amp;R$6,INDIRECT("ИсходныеДанные!$J$2:$J$50000")),0)</f>
        <v>0</v>
      </c>
      <c r="S1932" s="3">
        <f ca="1">IF($B1932&lt;&gt;"",SUMIF(INDIRECT("ИсходныеДанные!$"&amp;$K$4&amp;"$2:$"&amp;$K$4&amp;"$50000"),$B1932&amp;"#"&amp;S$6,INDIRECT("ИсходныеДанные!$J$2:$J$50000")),0)</f>
        <v>0</v>
      </c>
      <c r="T1932" s="3">
        <f ca="1">IF($B1932&lt;&gt;"",SUMIF(INDIRECT("ИсходныеДанные!$"&amp;$K$4&amp;"$2:$"&amp;$K$4&amp;"$50000"),$B1932&amp;"#"&amp;T$6,INDIRECT("ИсходныеДанные!$J$2:$J$50000")),0)</f>
        <v>0</v>
      </c>
      <c r="U1932" s="3">
        <f ca="1">IF($B1932&lt;&gt;"",SUMIF(INDIRECT("ИсходныеДанные!$"&amp;$K$4&amp;"$2:$"&amp;$K$4&amp;"$50000"),$B1932&amp;"#"&amp;U$6,INDIRECT("ИсходныеДанные!$J$2:$J$50000")),0)</f>
        <v>0</v>
      </c>
      <c r="V1932" s="3">
        <f ca="1">IF($B1932&lt;&gt;"",SUMIF(INDIRECT("ИсходныеДанные!$"&amp;$K$4&amp;"$2:$"&amp;$K$4&amp;"$50000"),$B1932&amp;"#"&amp;V$6,INDIRECT("ИсходныеДанные!$J$2:$J$50000")),0)</f>
        <v>0</v>
      </c>
      <c r="W1932" s="16" t="e">
        <f ca="1">SUM(K1932:V1932)/Пофамильно!$R$1</f>
        <v>#DIV/0!</v>
      </c>
    </row>
    <row r="1933" spans="1:23" x14ac:dyDescent="0.25">
      <c r="A1933" s="10" t="str">
        <f t="shared" ca="1" si="32"/>
        <v>delete</v>
      </c>
      <c r="B1933" s="16" cm="1">
        <f t="array" aca="1" ref="B1933" ca="1">INDIRECT("УникальныеСписки!D"&amp;ROW()-$L$4)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14"/>
      <c r="G1933" s="81" t="str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84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84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84" t="str" cm="1">
        <f t="array" aca="1" ref="J1933" ca="1">_xlfn.XLOOKUP($B1933,INDIRECT(SUBSTITUTE("ИсходныеДанные!$где$2:$где$50000","где",$B$4)),INDIRECT(SUBSTITUTE("ИсходныеДанные!$что$2:$что$50000","что",J$4)),"",0,1)</f>
        <v/>
      </c>
      <c r="K1933" s="3">
        <f ca="1">IF($B1933&lt;&gt;"",SUMIF(INDIRECT("ИсходныеДанные!$"&amp;$K$4&amp;"$2:$"&amp;$K$4&amp;"$50000"),$B1933&amp;"#"&amp;K$6,INDIRECT("ИсходныеДанные!$J$2:$J$50000")),0)</f>
        <v>0</v>
      </c>
      <c r="L1933" s="3">
        <f ca="1">IF($B1933&lt;&gt;"",SUMIF(INDIRECT("ИсходныеДанные!$"&amp;$K$4&amp;"$2:$"&amp;$K$4&amp;"$50000"),$B1933&amp;"#"&amp;L$6,INDIRECT("ИсходныеДанные!$J$2:$J$50000")),0)</f>
        <v>0</v>
      </c>
      <c r="M1933" s="3">
        <f ca="1">IF($B1933&lt;&gt;"",SUMIF(INDIRECT("ИсходныеДанные!$"&amp;$K$4&amp;"$2:$"&amp;$K$4&amp;"$50000"),$B1933&amp;"#"&amp;M$6,INDIRECT("ИсходныеДанные!$J$2:$J$50000")),0)</f>
        <v>0</v>
      </c>
      <c r="N1933" s="3">
        <f ca="1">IF($B1933&lt;&gt;"",SUMIF(INDIRECT("ИсходныеДанные!$"&amp;$K$4&amp;"$2:$"&amp;$K$4&amp;"$50000"),$B1933&amp;"#"&amp;N$6,INDIRECT("ИсходныеДанные!$J$2:$J$50000")),0)</f>
        <v>0</v>
      </c>
      <c r="O1933" s="3">
        <f ca="1">IF($B1933&lt;&gt;"",SUMIF(INDIRECT("ИсходныеДанные!$"&amp;$K$4&amp;"$2:$"&amp;$K$4&amp;"$50000"),$B1933&amp;"#"&amp;O$6,INDIRECT("ИсходныеДанные!$J$2:$J$50000")),0)</f>
        <v>0</v>
      </c>
      <c r="P1933" s="3">
        <f ca="1">IF($B1933&lt;&gt;"",SUMIF(INDIRECT("ИсходныеДанные!$"&amp;$K$4&amp;"$2:$"&amp;$K$4&amp;"$50000"),$B1933&amp;"#"&amp;P$6,INDIRECT("ИсходныеДанные!$J$2:$J$50000")),0)</f>
        <v>0</v>
      </c>
      <c r="Q1933" s="3">
        <f ca="1">IF($B1933&lt;&gt;"",SUMIF(INDIRECT("ИсходныеДанные!$"&amp;$K$4&amp;"$2:$"&amp;$K$4&amp;"$50000"),$B1933&amp;"#"&amp;Q$6,INDIRECT("ИсходныеДанные!$J$2:$J$50000")),0)</f>
        <v>0</v>
      </c>
      <c r="R1933" s="3">
        <f ca="1">IF($B1933&lt;&gt;"",SUMIF(INDIRECT("ИсходныеДанные!$"&amp;$K$4&amp;"$2:$"&amp;$K$4&amp;"$50000"),$B1933&amp;"#"&amp;R$6,INDIRECT("ИсходныеДанные!$J$2:$J$50000")),0)</f>
        <v>0</v>
      </c>
      <c r="S1933" s="3">
        <f ca="1">IF($B1933&lt;&gt;"",SUMIF(INDIRECT("ИсходныеДанные!$"&amp;$K$4&amp;"$2:$"&amp;$K$4&amp;"$50000"),$B1933&amp;"#"&amp;S$6,INDIRECT("ИсходныеДанные!$J$2:$J$50000")),0)</f>
        <v>0</v>
      </c>
      <c r="T1933" s="3">
        <f ca="1">IF($B1933&lt;&gt;"",SUMIF(INDIRECT("ИсходныеДанные!$"&amp;$K$4&amp;"$2:$"&amp;$K$4&amp;"$50000"),$B1933&amp;"#"&amp;T$6,INDIRECT("ИсходныеДанные!$J$2:$J$50000")),0)</f>
        <v>0</v>
      </c>
      <c r="U1933" s="3">
        <f ca="1">IF($B1933&lt;&gt;"",SUMIF(INDIRECT("ИсходныеДанные!$"&amp;$K$4&amp;"$2:$"&amp;$K$4&amp;"$50000"),$B1933&amp;"#"&amp;U$6,INDIRECT("ИсходныеДанные!$J$2:$J$50000")),0)</f>
        <v>0</v>
      </c>
      <c r="V1933" s="3">
        <f ca="1">IF($B1933&lt;&gt;"",SUMIF(INDIRECT("ИсходныеДанные!$"&amp;$K$4&amp;"$2:$"&amp;$K$4&amp;"$50000"),$B1933&amp;"#"&amp;V$6,INDIRECT("ИсходныеДанные!$J$2:$J$50000")),0)</f>
        <v>0</v>
      </c>
      <c r="W1933" s="16" t="e">
        <f ca="1">SUM(K1933:V1933)/Пофамильно!$R$1</f>
        <v>#DIV/0!</v>
      </c>
    </row>
    <row r="1934" spans="1:23" x14ac:dyDescent="0.25">
      <c r="A1934" s="10" t="str">
        <f t="shared" ca="1" si="32"/>
        <v>delete</v>
      </c>
      <c r="B1934" s="16" cm="1">
        <f t="array" aca="1" ref="B1934" ca="1">INDIRECT("УникальныеСписки!D"&amp;ROW()-$L$4)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14"/>
      <c r="G1934" s="81" t="str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84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84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84" t="str" cm="1">
        <f t="array" aca="1" ref="J1934" ca="1">_xlfn.XLOOKUP($B1934,INDIRECT(SUBSTITUTE("ИсходныеДанные!$где$2:$где$50000","где",$B$4)),INDIRECT(SUBSTITUTE("ИсходныеДанные!$что$2:$что$50000","что",J$4)),"",0,1)</f>
        <v/>
      </c>
      <c r="K1934" s="3">
        <f ca="1">IF($B1934&lt;&gt;"",SUMIF(INDIRECT("ИсходныеДанные!$"&amp;$K$4&amp;"$2:$"&amp;$K$4&amp;"$50000"),$B1934&amp;"#"&amp;K$6,INDIRECT("ИсходныеДанные!$J$2:$J$50000")),0)</f>
        <v>0</v>
      </c>
      <c r="L1934" s="3">
        <f ca="1">IF($B1934&lt;&gt;"",SUMIF(INDIRECT("ИсходныеДанные!$"&amp;$K$4&amp;"$2:$"&amp;$K$4&amp;"$50000"),$B1934&amp;"#"&amp;L$6,INDIRECT("ИсходныеДанные!$J$2:$J$50000")),0)</f>
        <v>0</v>
      </c>
      <c r="M1934" s="3">
        <f ca="1">IF($B1934&lt;&gt;"",SUMIF(INDIRECT("ИсходныеДанные!$"&amp;$K$4&amp;"$2:$"&amp;$K$4&amp;"$50000"),$B1934&amp;"#"&amp;M$6,INDIRECT("ИсходныеДанные!$J$2:$J$50000")),0)</f>
        <v>0</v>
      </c>
      <c r="N1934" s="3">
        <f ca="1">IF($B1934&lt;&gt;"",SUMIF(INDIRECT("ИсходныеДанные!$"&amp;$K$4&amp;"$2:$"&amp;$K$4&amp;"$50000"),$B1934&amp;"#"&amp;N$6,INDIRECT("ИсходныеДанные!$J$2:$J$50000")),0)</f>
        <v>0</v>
      </c>
      <c r="O1934" s="3">
        <f ca="1">IF($B1934&lt;&gt;"",SUMIF(INDIRECT("ИсходныеДанные!$"&amp;$K$4&amp;"$2:$"&amp;$K$4&amp;"$50000"),$B1934&amp;"#"&amp;O$6,INDIRECT("ИсходныеДанные!$J$2:$J$50000")),0)</f>
        <v>0</v>
      </c>
      <c r="P1934" s="3">
        <f ca="1">IF($B1934&lt;&gt;"",SUMIF(INDIRECT("ИсходныеДанные!$"&amp;$K$4&amp;"$2:$"&amp;$K$4&amp;"$50000"),$B1934&amp;"#"&amp;P$6,INDIRECT("ИсходныеДанные!$J$2:$J$50000")),0)</f>
        <v>0</v>
      </c>
      <c r="Q1934" s="3">
        <f ca="1">IF($B1934&lt;&gt;"",SUMIF(INDIRECT("ИсходныеДанные!$"&amp;$K$4&amp;"$2:$"&amp;$K$4&amp;"$50000"),$B1934&amp;"#"&amp;Q$6,INDIRECT("ИсходныеДанные!$J$2:$J$50000")),0)</f>
        <v>0</v>
      </c>
      <c r="R1934" s="3">
        <f ca="1">IF($B1934&lt;&gt;"",SUMIF(INDIRECT("ИсходныеДанные!$"&amp;$K$4&amp;"$2:$"&amp;$K$4&amp;"$50000"),$B1934&amp;"#"&amp;R$6,INDIRECT("ИсходныеДанные!$J$2:$J$50000")),0)</f>
        <v>0</v>
      </c>
      <c r="S1934" s="3">
        <f ca="1">IF($B1934&lt;&gt;"",SUMIF(INDIRECT("ИсходныеДанные!$"&amp;$K$4&amp;"$2:$"&amp;$K$4&amp;"$50000"),$B1934&amp;"#"&amp;S$6,INDIRECT("ИсходныеДанные!$J$2:$J$50000")),0)</f>
        <v>0</v>
      </c>
      <c r="T1934" s="3">
        <f ca="1">IF($B1934&lt;&gt;"",SUMIF(INDIRECT("ИсходныеДанные!$"&amp;$K$4&amp;"$2:$"&amp;$K$4&amp;"$50000"),$B1934&amp;"#"&amp;T$6,INDIRECT("ИсходныеДанные!$J$2:$J$50000")),0)</f>
        <v>0</v>
      </c>
      <c r="U1934" s="3">
        <f ca="1">IF($B1934&lt;&gt;"",SUMIF(INDIRECT("ИсходныеДанные!$"&amp;$K$4&amp;"$2:$"&amp;$K$4&amp;"$50000"),$B1934&amp;"#"&amp;U$6,INDIRECT("ИсходныеДанные!$J$2:$J$50000")),0)</f>
        <v>0</v>
      </c>
      <c r="V1934" s="3">
        <f ca="1">IF($B1934&lt;&gt;"",SUMIF(INDIRECT("ИсходныеДанные!$"&amp;$K$4&amp;"$2:$"&amp;$K$4&amp;"$50000"),$B1934&amp;"#"&amp;V$6,INDIRECT("ИсходныеДанные!$J$2:$J$50000")),0)</f>
        <v>0</v>
      </c>
      <c r="W1934" s="16" t="e">
        <f ca="1">SUM(K1934:V1934)/Пофамильно!$R$1</f>
        <v>#DIV/0!</v>
      </c>
    </row>
    <row r="1935" spans="1:23" x14ac:dyDescent="0.25">
      <c r="A1935" s="10" t="str">
        <f t="shared" ca="1" si="32"/>
        <v>delete</v>
      </c>
      <c r="B1935" s="16" cm="1">
        <f t="array" aca="1" ref="B1935" ca="1">INDIRECT("УникальныеСписки!D"&amp;ROW()-$L$4)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14"/>
      <c r="G1935" s="81" t="str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84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84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84" t="str" cm="1">
        <f t="array" aca="1" ref="J1935" ca="1">_xlfn.XLOOKUP($B1935,INDIRECT(SUBSTITUTE("ИсходныеДанные!$где$2:$где$50000","где",$B$4)),INDIRECT(SUBSTITUTE("ИсходныеДанные!$что$2:$что$50000","что",J$4)),"",0,1)</f>
        <v/>
      </c>
      <c r="K1935" s="3">
        <f ca="1">IF($B1935&lt;&gt;"",SUMIF(INDIRECT("ИсходныеДанные!$"&amp;$K$4&amp;"$2:$"&amp;$K$4&amp;"$50000"),$B1935&amp;"#"&amp;K$6,INDIRECT("ИсходныеДанные!$J$2:$J$50000")),0)</f>
        <v>0</v>
      </c>
      <c r="L1935" s="3">
        <f ca="1">IF($B1935&lt;&gt;"",SUMIF(INDIRECT("ИсходныеДанные!$"&amp;$K$4&amp;"$2:$"&amp;$K$4&amp;"$50000"),$B1935&amp;"#"&amp;L$6,INDIRECT("ИсходныеДанные!$J$2:$J$50000")),0)</f>
        <v>0</v>
      </c>
      <c r="M1935" s="3">
        <f ca="1">IF($B1935&lt;&gt;"",SUMIF(INDIRECT("ИсходныеДанные!$"&amp;$K$4&amp;"$2:$"&amp;$K$4&amp;"$50000"),$B1935&amp;"#"&amp;M$6,INDIRECT("ИсходныеДанные!$J$2:$J$50000")),0)</f>
        <v>0</v>
      </c>
      <c r="N1935" s="3">
        <f ca="1">IF($B1935&lt;&gt;"",SUMIF(INDIRECT("ИсходныеДанные!$"&amp;$K$4&amp;"$2:$"&amp;$K$4&amp;"$50000"),$B1935&amp;"#"&amp;N$6,INDIRECT("ИсходныеДанные!$J$2:$J$50000")),0)</f>
        <v>0</v>
      </c>
      <c r="O1935" s="3">
        <f ca="1">IF($B1935&lt;&gt;"",SUMIF(INDIRECT("ИсходныеДанные!$"&amp;$K$4&amp;"$2:$"&amp;$K$4&amp;"$50000"),$B1935&amp;"#"&amp;O$6,INDIRECT("ИсходныеДанные!$J$2:$J$50000")),0)</f>
        <v>0</v>
      </c>
      <c r="P1935" s="3">
        <f ca="1">IF($B1935&lt;&gt;"",SUMIF(INDIRECT("ИсходныеДанные!$"&amp;$K$4&amp;"$2:$"&amp;$K$4&amp;"$50000"),$B1935&amp;"#"&amp;P$6,INDIRECT("ИсходныеДанные!$J$2:$J$50000")),0)</f>
        <v>0</v>
      </c>
      <c r="Q1935" s="3">
        <f ca="1">IF($B1935&lt;&gt;"",SUMIF(INDIRECT("ИсходныеДанные!$"&amp;$K$4&amp;"$2:$"&amp;$K$4&amp;"$50000"),$B1935&amp;"#"&amp;Q$6,INDIRECT("ИсходныеДанные!$J$2:$J$50000")),0)</f>
        <v>0</v>
      </c>
      <c r="R1935" s="3">
        <f ca="1">IF($B1935&lt;&gt;"",SUMIF(INDIRECT("ИсходныеДанные!$"&amp;$K$4&amp;"$2:$"&amp;$K$4&amp;"$50000"),$B1935&amp;"#"&amp;R$6,INDIRECT("ИсходныеДанные!$J$2:$J$50000")),0)</f>
        <v>0</v>
      </c>
      <c r="S1935" s="3">
        <f ca="1">IF($B1935&lt;&gt;"",SUMIF(INDIRECT("ИсходныеДанные!$"&amp;$K$4&amp;"$2:$"&amp;$K$4&amp;"$50000"),$B1935&amp;"#"&amp;S$6,INDIRECT("ИсходныеДанные!$J$2:$J$50000")),0)</f>
        <v>0</v>
      </c>
      <c r="T1935" s="3">
        <f ca="1">IF($B1935&lt;&gt;"",SUMIF(INDIRECT("ИсходныеДанные!$"&amp;$K$4&amp;"$2:$"&amp;$K$4&amp;"$50000"),$B1935&amp;"#"&amp;T$6,INDIRECT("ИсходныеДанные!$J$2:$J$50000")),0)</f>
        <v>0</v>
      </c>
      <c r="U1935" s="3">
        <f ca="1">IF($B1935&lt;&gt;"",SUMIF(INDIRECT("ИсходныеДанные!$"&amp;$K$4&amp;"$2:$"&amp;$K$4&amp;"$50000"),$B1935&amp;"#"&amp;U$6,INDIRECT("ИсходныеДанные!$J$2:$J$50000")),0)</f>
        <v>0</v>
      </c>
      <c r="V1935" s="3">
        <f ca="1">IF($B1935&lt;&gt;"",SUMIF(INDIRECT("ИсходныеДанные!$"&amp;$K$4&amp;"$2:$"&amp;$K$4&amp;"$50000"),$B1935&amp;"#"&amp;V$6,INDIRECT("ИсходныеДанные!$J$2:$J$50000")),0)</f>
        <v>0</v>
      </c>
      <c r="W1935" s="16" t="e">
        <f ca="1">SUM(K1935:V1935)/Пофамильно!$R$1</f>
        <v>#DIV/0!</v>
      </c>
    </row>
    <row r="1936" spans="1:23" x14ac:dyDescent="0.25">
      <c r="A1936" s="10" t="str">
        <f t="shared" ca="1" si="32"/>
        <v>delete</v>
      </c>
      <c r="B1936" s="16" cm="1">
        <f t="array" aca="1" ref="B1936" ca="1">INDIRECT("УникальныеСписки!D"&amp;ROW()-$L$4)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14"/>
      <c r="G1936" s="81" t="str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84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84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84" t="str" cm="1">
        <f t="array" aca="1" ref="J1936" ca="1">_xlfn.XLOOKUP($B1936,INDIRECT(SUBSTITUTE("ИсходныеДанные!$где$2:$где$50000","где",$B$4)),INDIRECT(SUBSTITUTE("ИсходныеДанные!$что$2:$что$50000","что",J$4)),"",0,1)</f>
        <v/>
      </c>
      <c r="K1936" s="3">
        <f ca="1">IF($B1936&lt;&gt;"",SUMIF(INDIRECT("ИсходныеДанные!$"&amp;$K$4&amp;"$2:$"&amp;$K$4&amp;"$50000"),$B1936&amp;"#"&amp;K$6,INDIRECT("ИсходныеДанные!$J$2:$J$50000")),0)</f>
        <v>0</v>
      </c>
      <c r="L1936" s="3">
        <f ca="1">IF($B1936&lt;&gt;"",SUMIF(INDIRECT("ИсходныеДанные!$"&amp;$K$4&amp;"$2:$"&amp;$K$4&amp;"$50000"),$B1936&amp;"#"&amp;L$6,INDIRECT("ИсходныеДанные!$J$2:$J$50000")),0)</f>
        <v>0</v>
      </c>
      <c r="M1936" s="3">
        <f ca="1">IF($B1936&lt;&gt;"",SUMIF(INDIRECT("ИсходныеДанные!$"&amp;$K$4&amp;"$2:$"&amp;$K$4&amp;"$50000"),$B1936&amp;"#"&amp;M$6,INDIRECT("ИсходныеДанные!$J$2:$J$50000")),0)</f>
        <v>0</v>
      </c>
      <c r="N1936" s="3">
        <f ca="1">IF($B1936&lt;&gt;"",SUMIF(INDIRECT("ИсходныеДанные!$"&amp;$K$4&amp;"$2:$"&amp;$K$4&amp;"$50000"),$B1936&amp;"#"&amp;N$6,INDIRECT("ИсходныеДанные!$J$2:$J$50000")),0)</f>
        <v>0</v>
      </c>
      <c r="O1936" s="3">
        <f ca="1">IF($B1936&lt;&gt;"",SUMIF(INDIRECT("ИсходныеДанные!$"&amp;$K$4&amp;"$2:$"&amp;$K$4&amp;"$50000"),$B1936&amp;"#"&amp;O$6,INDIRECT("ИсходныеДанные!$J$2:$J$50000")),0)</f>
        <v>0</v>
      </c>
      <c r="P1936" s="3">
        <f ca="1">IF($B1936&lt;&gt;"",SUMIF(INDIRECT("ИсходныеДанные!$"&amp;$K$4&amp;"$2:$"&amp;$K$4&amp;"$50000"),$B1936&amp;"#"&amp;P$6,INDIRECT("ИсходныеДанные!$J$2:$J$50000")),0)</f>
        <v>0</v>
      </c>
      <c r="Q1936" s="3">
        <f ca="1">IF($B1936&lt;&gt;"",SUMIF(INDIRECT("ИсходныеДанные!$"&amp;$K$4&amp;"$2:$"&amp;$K$4&amp;"$50000"),$B1936&amp;"#"&amp;Q$6,INDIRECT("ИсходныеДанные!$J$2:$J$50000")),0)</f>
        <v>0</v>
      </c>
      <c r="R1936" s="3">
        <f ca="1">IF($B1936&lt;&gt;"",SUMIF(INDIRECT("ИсходныеДанные!$"&amp;$K$4&amp;"$2:$"&amp;$K$4&amp;"$50000"),$B1936&amp;"#"&amp;R$6,INDIRECT("ИсходныеДанные!$J$2:$J$50000")),0)</f>
        <v>0</v>
      </c>
      <c r="S1936" s="3">
        <f ca="1">IF($B1936&lt;&gt;"",SUMIF(INDIRECT("ИсходныеДанные!$"&amp;$K$4&amp;"$2:$"&amp;$K$4&amp;"$50000"),$B1936&amp;"#"&amp;S$6,INDIRECT("ИсходныеДанные!$J$2:$J$50000")),0)</f>
        <v>0</v>
      </c>
      <c r="T1936" s="3">
        <f ca="1">IF($B1936&lt;&gt;"",SUMIF(INDIRECT("ИсходныеДанные!$"&amp;$K$4&amp;"$2:$"&amp;$K$4&amp;"$50000"),$B1936&amp;"#"&amp;T$6,INDIRECT("ИсходныеДанные!$J$2:$J$50000")),0)</f>
        <v>0</v>
      </c>
      <c r="U1936" s="3">
        <f ca="1">IF($B1936&lt;&gt;"",SUMIF(INDIRECT("ИсходныеДанные!$"&amp;$K$4&amp;"$2:$"&amp;$K$4&amp;"$50000"),$B1936&amp;"#"&amp;U$6,INDIRECT("ИсходныеДанные!$J$2:$J$50000")),0)</f>
        <v>0</v>
      </c>
      <c r="V1936" s="3">
        <f ca="1">IF($B1936&lt;&gt;"",SUMIF(INDIRECT("ИсходныеДанные!$"&amp;$K$4&amp;"$2:$"&amp;$K$4&amp;"$50000"),$B1936&amp;"#"&amp;V$6,INDIRECT("ИсходныеДанные!$J$2:$J$50000")),0)</f>
        <v>0</v>
      </c>
      <c r="W1936" s="16" t="e">
        <f ca="1">SUM(K1936:V1936)/Пофамильно!$R$1</f>
        <v>#DIV/0!</v>
      </c>
    </row>
    <row r="1937" spans="1:23" x14ac:dyDescent="0.25">
      <c r="A1937" s="10" t="str">
        <f t="shared" ca="1" si="32"/>
        <v>delete</v>
      </c>
      <c r="B1937" s="16" cm="1">
        <f t="array" aca="1" ref="B1937" ca="1">INDIRECT("УникальныеСписки!D"&amp;ROW()-$L$4)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14"/>
      <c r="G1937" s="81" t="str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84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84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84" t="str" cm="1">
        <f t="array" aca="1" ref="J1937" ca="1">_xlfn.XLOOKUP($B1937,INDIRECT(SUBSTITUTE("ИсходныеДанные!$где$2:$где$50000","где",$B$4)),INDIRECT(SUBSTITUTE("ИсходныеДанные!$что$2:$что$50000","что",J$4)),"",0,1)</f>
        <v/>
      </c>
      <c r="K1937" s="3">
        <f ca="1">IF($B1937&lt;&gt;"",SUMIF(INDIRECT("ИсходныеДанные!$"&amp;$K$4&amp;"$2:$"&amp;$K$4&amp;"$50000"),$B1937&amp;"#"&amp;K$6,INDIRECT("ИсходныеДанные!$J$2:$J$50000")),0)</f>
        <v>0</v>
      </c>
      <c r="L1937" s="3">
        <f ca="1">IF($B1937&lt;&gt;"",SUMIF(INDIRECT("ИсходныеДанные!$"&amp;$K$4&amp;"$2:$"&amp;$K$4&amp;"$50000"),$B1937&amp;"#"&amp;L$6,INDIRECT("ИсходныеДанные!$J$2:$J$50000")),0)</f>
        <v>0</v>
      </c>
      <c r="M1937" s="3">
        <f ca="1">IF($B1937&lt;&gt;"",SUMIF(INDIRECT("ИсходныеДанные!$"&amp;$K$4&amp;"$2:$"&amp;$K$4&amp;"$50000"),$B1937&amp;"#"&amp;M$6,INDIRECT("ИсходныеДанные!$J$2:$J$50000")),0)</f>
        <v>0</v>
      </c>
      <c r="N1937" s="3">
        <f ca="1">IF($B1937&lt;&gt;"",SUMIF(INDIRECT("ИсходныеДанные!$"&amp;$K$4&amp;"$2:$"&amp;$K$4&amp;"$50000"),$B1937&amp;"#"&amp;N$6,INDIRECT("ИсходныеДанные!$J$2:$J$50000")),0)</f>
        <v>0</v>
      </c>
      <c r="O1937" s="3">
        <f ca="1">IF($B1937&lt;&gt;"",SUMIF(INDIRECT("ИсходныеДанные!$"&amp;$K$4&amp;"$2:$"&amp;$K$4&amp;"$50000"),$B1937&amp;"#"&amp;O$6,INDIRECT("ИсходныеДанные!$J$2:$J$50000")),0)</f>
        <v>0</v>
      </c>
      <c r="P1937" s="3">
        <f ca="1">IF($B1937&lt;&gt;"",SUMIF(INDIRECT("ИсходныеДанные!$"&amp;$K$4&amp;"$2:$"&amp;$K$4&amp;"$50000"),$B1937&amp;"#"&amp;P$6,INDIRECT("ИсходныеДанные!$J$2:$J$50000")),0)</f>
        <v>0</v>
      </c>
      <c r="Q1937" s="3">
        <f ca="1">IF($B1937&lt;&gt;"",SUMIF(INDIRECT("ИсходныеДанные!$"&amp;$K$4&amp;"$2:$"&amp;$K$4&amp;"$50000"),$B1937&amp;"#"&amp;Q$6,INDIRECT("ИсходныеДанные!$J$2:$J$50000")),0)</f>
        <v>0</v>
      </c>
      <c r="R1937" s="3">
        <f ca="1">IF($B1937&lt;&gt;"",SUMIF(INDIRECT("ИсходныеДанные!$"&amp;$K$4&amp;"$2:$"&amp;$K$4&amp;"$50000"),$B1937&amp;"#"&amp;R$6,INDIRECT("ИсходныеДанные!$J$2:$J$50000")),0)</f>
        <v>0</v>
      </c>
      <c r="S1937" s="3">
        <f ca="1">IF($B1937&lt;&gt;"",SUMIF(INDIRECT("ИсходныеДанные!$"&amp;$K$4&amp;"$2:$"&amp;$K$4&amp;"$50000"),$B1937&amp;"#"&amp;S$6,INDIRECT("ИсходныеДанные!$J$2:$J$50000")),0)</f>
        <v>0</v>
      </c>
      <c r="T1937" s="3">
        <f ca="1">IF($B1937&lt;&gt;"",SUMIF(INDIRECT("ИсходныеДанные!$"&amp;$K$4&amp;"$2:$"&amp;$K$4&amp;"$50000"),$B1937&amp;"#"&amp;T$6,INDIRECT("ИсходныеДанные!$J$2:$J$50000")),0)</f>
        <v>0</v>
      </c>
      <c r="U1937" s="3">
        <f ca="1">IF($B1937&lt;&gt;"",SUMIF(INDIRECT("ИсходныеДанные!$"&amp;$K$4&amp;"$2:$"&amp;$K$4&amp;"$50000"),$B1937&amp;"#"&amp;U$6,INDIRECT("ИсходныеДанные!$J$2:$J$50000")),0)</f>
        <v>0</v>
      </c>
      <c r="V1937" s="3">
        <f ca="1">IF($B1937&lt;&gt;"",SUMIF(INDIRECT("ИсходныеДанные!$"&amp;$K$4&amp;"$2:$"&amp;$K$4&amp;"$50000"),$B1937&amp;"#"&amp;V$6,INDIRECT("ИсходныеДанные!$J$2:$J$50000")),0)</f>
        <v>0</v>
      </c>
      <c r="W1937" s="16" t="e">
        <f ca="1">SUM(K1937:V1937)/Пофамильно!$R$1</f>
        <v>#DIV/0!</v>
      </c>
    </row>
    <row r="1938" spans="1:23" x14ac:dyDescent="0.25">
      <c r="A1938" s="10" t="str">
        <f t="shared" ca="1" si="32"/>
        <v>delete</v>
      </c>
      <c r="B1938" s="16" cm="1">
        <f t="array" aca="1" ref="B1938" ca="1">INDIRECT("УникальныеСписки!D"&amp;ROW()-$L$4)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14"/>
      <c r="G1938" s="81" t="str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84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84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84" t="str" cm="1">
        <f t="array" aca="1" ref="J1938" ca="1">_xlfn.XLOOKUP($B1938,INDIRECT(SUBSTITUTE("ИсходныеДанные!$где$2:$где$50000","где",$B$4)),INDIRECT(SUBSTITUTE("ИсходныеДанные!$что$2:$что$50000","что",J$4)),"",0,1)</f>
        <v/>
      </c>
      <c r="K1938" s="3">
        <f ca="1">IF($B1938&lt;&gt;"",SUMIF(INDIRECT("ИсходныеДанные!$"&amp;$K$4&amp;"$2:$"&amp;$K$4&amp;"$50000"),$B1938&amp;"#"&amp;K$6,INDIRECT("ИсходныеДанные!$J$2:$J$50000")),0)</f>
        <v>0</v>
      </c>
      <c r="L1938" s="3">
        <f ca="1">IF($B1938&lt;&gt;"",SUMIF(INDIRECT("ИсходныеДанные!$"&amp;$K$4&amp;"$2:$"&amp;$K$4&amp;"$50000"),$B1938&amp;"#"&amp;L$6,INDIRECT("ИсходныеДанные!$J$2:$J$50000")),0)</f>
        <v>0</v>
      </c>
      <c r="M1938" s="3">
        <f ca="1">IF($B1938&lt;&gt;"",SUMIF(INDIRECT("ИсходныеДанные!$"&amp;$K$4&amp;"$2:$"&amp;$K$4&amp;"$50000"),$B1938&amp;"#"&amp;M$6,INDIRECT("ИсходныеДанные!$J$2:$J$50000")),0)</f>
        <v>0</v>
      </c>
      <c r="N1938" s="3">
        <f ca="1">IF($B1938&lt;&gt;"",SUMIF(INDIRECT("ИсходныеДанные!$"&amp;$K$4&amp;"$2:$"&amp;$K$4&amp;"$50000"),$B1938&amp;"#"&amp;N$6,INDIRECT("ИсходныеДанные!$J$2:$J$50000")),0)</f>
        <v>0</v>
      </c>
      <c r="O1938" s="3">
        <f ca="1">IF($B1938&lt;&gt;"",SUMIF(INDIRECT("ИсходныеДанные!$"&amp;$K$4&amp;"$2:$"&amp;$K$4&amp;"$50000"),$B1938&amp;"#"&amp;O$6,INDIRECT("ИсходныеДанные!$J$2:$J$50000")),0)</f>
        <v>0</v>
      </c>
      <c r="P1938" s="3">
        <f ca="1">IF($B1938&lt;&gt;"",SUMIF(INDIRECT("ИсходныеДанные!$"&amp;$K$4&amp;"$2:$"&amp;$K$4&amp;"$50000"),$B1938&amp;"#"&amp;P$6,INDIRECT("ИсходныеДанные!$J$2:$J$50000")),0)</f>
        <v>0</v>
      </c>
      <c r="Q1938" s="3">
        <f ca="1">IF($B1938&lt;&gt;"",SUMIF(INDIRECT("ИсходныеДанные!$"&amp;$K$4&amp;"$2:$"&amp;$K$4&amp;"$50000"),$B1938&amp;"#"&amp;Q$6,INDIRECT("ИсходныеДанные!$J$2:$J$50000")),0)</f>
        <v>0</v>
      </c>
      <c r="R1938" s="3">
        <f ca="1">IF($B1938&lt;&gt;"",SUMIF(INDIRECT("ИсходныеДанные!$"&amp;$K$4&amp;"$2:$"&amp;$K$4&amp;"$50000"),$B1938&amp;"#"&amp;R$6,INDIRECT("ИсходныеДанные!$J$2:$J$50000")),0)</f>
        <v>0</v>
      </c>
      <c r="S1938" s="3">
        <f ca="1">IF($B1938&lt;&gt;"",SUMIF(INDIRECT("ИсходныеДанные!$"&amp;$K$4&amp;"$2:$"&amp;$K$4&amp;"$50000"),$B1938&amp;"#"&amp;S$6,INDIRECT("ИсходныеДанные!$J$2:$J$50000")),0)</f>
        <v>0</v>
      </c>
      <c r="T1938" s="3">
        <f ca="1">IF($B1938&lt;&gt;"",SUMIF(INDIRECT("ИсходныеДанные!$"&amp;$K$4&amp;"$2:$"&amp;$K$4&amp;"$50000"),$B1938&amp;"#"&amp;T$6,INDIRECT("ИсходныеДанные!$J$2:$J$50000")),0)</f>
        <v>0</v>
      </c>
      <c r="U1938" s="3">
        <f ca="1">IF($B1938&lt;&gt;"",SUMIF(INDIRECT("ИсходныеДанные!$"&amp;$K$4&amp;"$2:$"&amp;$K$4&amp;"$50000"),$B1938&amp;"#"&amp;U$6,INDIRECT("ИсходныеДанные!$J$2:$J$50000")),0)</f>
        <v>0</v>
      </c>
      <c r="V1938" s="3">
        <f ca="1">IF($B1938&lt;&gt;"",SUMIF(INDIRECT("ИсходныеДанные!$"&amp;$K$4&amp;"$2:$"&amp;$K$4&amp;"$50000"),$B1938&amp;"#"&amp;V$6,INDIRECT("ИсходныеДанные!$J$2:$J$50000")),0)</f>
        <v>0</v>
      </c>
      <c r="W1938" s="16" t="e">
        <f ca="1">SUM(K1938:V1938)/Пофамильно!$R$1</f>
        <v>#DIV/0!</v>
      </c>
    </row>
    <row r="1939" spans="1:23" x14ac:dyDescent="0.25">
      <c r="A1939" s="10" t="str">
        <f t="shared" ca="1" si="32"/>
        <v>delete</v>
      </c>
      <c r="B1939" s="16" cm="1">
        <f t="array" aca="1" ref="B1939" ca="1">INDIRECT("УникальныеСписки!D"&amp;ROW()-$L$4)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14"/>
      <c r="G1939" s="81" t="str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84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84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84" t="str" cm="1">
        <f t="array" aca="1" ref="J1939" ca="1">_xlfn.XLOOKUP($B1939,INDIRECT(SUBSTITUTE("ИсходныеДанные!$где$2:$где$50000","где",$B$4)),INDIRECT(SUBSTITUTE("ИсходныеДанные!$что$2:$что$50000","что",J$4)),"",0,1)</f>
        <v/>
      </c>
      <c r="K1939" s="3">
        <f ca="1">IF($B1939&lt;&gt;"",SUMIF(INDIRECT("ИсходныеДанные!$"&amp;$K$4&amp;"$2:$"&amp;$K$4&amp;"$50000"),$B1939&amp;"#"&amp;K$6,INDIRECT("ИсходныеДанные!$J$2:$J$50000")),0)</f>
        <v>0</v>
      </c>
      <c r="L1939" s="3">
        <f ca="1">IF($B1939&lt;&gt;"",SUMIF(INDIRECT("ИсходныеДанные!$"&amp;$K$4&amp;"$2:$"&amp;$K$4&amp;"$50000"),$B1939&amp;"#"&amp;L$6,INDIRECT("ИсходныеДанные!$J$2:$J$50000")),0)</f>
        <v>0</v>
      </c>
      <c r="M1939" s="3">
        <f ca="1">IF($B1939&lt;&gt;"",SUMIF(INDIRECT("ИсходныеДанные!$"&amp;$K$4&amp;"$2:$"&amp;$K$4&amp;"$50000"),$B1939&amp;"#"&amp;M$6,INDIRECT("ИсходныеДанные!$J$2:$J$50000")),0)</f>
        <v>0</v>
      </c>
      <c r="N1939" s="3">
        <f ca="1">IF($B1939&lt;&gt;"",SUMIF(INDIRECT("ИсходныеДанные!$"&amp;$K$4&amp;"$2:$"&amp;$K$4&amp;"$50000"),$B1939&amp;"#"&amp;N$6,INDIRECT("ИсходныеДанные!$J$2:$J$50000")),0)</f>
        <v>0</v>
      </c>
      <c r="O1939" s="3">
        <f ca="1">IF($B1939&lt;&gt;"",SUMIF(INDIRECT("ИсходныеДанные!$"&amp;$K$4&amp;"$2:$"&amp;$K$4&amp;"$50000"),$B1939&amp;"#"&amp;O$6,INDIRECT("ИсходныеДанные!$J$2:$J$50000")),0)</f>
        <v>0</v>
      </c>
      <c r="P1939" s="3">
        <f ca="1">IF($B1939&lt;&gt;"",SUMIF(INDIRECT("ИсходныеДанные!$"&amp;$K$4&amp;"$2:$"&amp;$K$4&amp;"$50000"),$B1939&amp;"#"&amp;P$6,INDIRECT("ИсходныеДанные!$J$2:$J$50000")),0)</f>
        <v>0</v>
      </c>
      <c r="Q1939" s="3">
        <f ca="1">IF($B1939&lt;&gt;"",SUMIF(INDIRECT("ИсходныеДанные!$"&amp;$K$4&amp;"$2:$"&amp;$K$4&amp;"$50000"),$B1939&amp;"#"&amp;Q$6,INDIRECT("ИсходныеДанные!$J$2:$J$50000")),0)</f>
        <v>0</v>
      </c>
      <c r="R1939" s="3">
        <f ca="1">IF($B1939&lt;&gt;"",SUMIF(INDIRECT("ИсходныеДанные!$"&amp;$K$4&amp;"$2:$"&amp;$K$4&amp;"$50000"),$B1939&amp;"#"&amp;R$6,INDIRECT("ИсходныеДанные!$J$2:$J$50000")),0)</f>
        <v>0</v>
      </c>
      <c r="S1939" s="3">
        <f ca="1">IF($B1939&lt;&gt;"",SUMIF(INDIRECT("ИсходныеДанные!$"&amp;$K$4&amp;"$2:$"&amp;$K$4&amp;"$50000"),$B1939&amp;"#"&amp;S$6,INDIRECT("ИсходныеДанные!$J$2:$J$50000")),0)</f>
        <v>0</v>
      </c>
      <c r="T1939" s="3">
        <f ca="1">IF($B1939&lt;&gt;"",SUMIF(INDIRECT("ИсходныеДанные!$"&amp;$K$4&amp;"$2:$"&amp;$K$4&amp;"$50000"),$B1939&amp;"#"&amp;T$6,INDIRECT("ИсходныеДанные!$J$2:$J$50000")),0)</f>
        <v>0</v>
      </c>
      <c r="U1939" s="3">
        <f ca="1">IF($B1939&lt;&gt;"",SUMIF(INDIRECT("ИсходныеДанные!$"&amp;$K$4&amp;"$2:$"&amp;$K$4&amp;"$50000"),$B1939&amp;"#"&amp;U$6,INDIRECT("ИсходныеДанные!$J$2:$J$50000")),0)</f>
        <v>0</v>
      </c>
      <c r="V1939" s="3">
        <f ca="1">IF($B1939&lt;&gt;"",SUMIF(INDIRECT("ИсходныеДанные!$"&amp;$K$4&amp;"$2:$"&amp;$K$4&amp;"$50000"),$B1939&amp;"#"&amp;V$6,INDIRECT("ИсходныеДанные!$J$2:$J$50000")),0)</f>
        <v>0</v>
      </c>
      <c r="W1939" s="16" t="e">
        <f ca="1">SUM(K1939:V1939)/Пофамильно!$R$1</f>
        <v>#DIV/0!</v>
      </c>
    </row>
    <row r="1940" spans="1:23" x14ac:dyDescent="0.25">
      <c r="A1940" s="10" t="str">
        <f t="shared" ca="1" si="32"/>
        <v>delete</v>
      </c>
      <c r="B1940" s="16" cm="1">
        <f t="array" aca="1" ref="B1940" ca="1">INDIRECT("УникальныеСписки!D"&amp;ROW()-$L$4)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14"/>
      <c r="G1940" s="81" t="str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84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84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84" t="str" cm="1">
        <f t="array" aca="1" ref="J1940" ca="1">_xlfn.XLOOKUP($B1940,INDIRECT(SUBSTITUTE("ИсходныеДанные!$где$2:$где$50000","где",$B$4)),INDIRECT(SUBSTITUTE("ИсходныеДанные!$что$2:$что$50000","что",J$4)),"",0,1)</f>
        <v/>
      </c>
      <c r="K1940" s="3">
        <f ca="1">IF($B1940&lt;&gt;"",SUMIF(INDIRECT("ИсходныеДанные!$"&amp;$K$4&amp;"$2:$"&amp;$K$4&amp;"$50000"),$B1940&amp;"#"&amp;K$6,INDIRECT("ИсходныеДанные!$J$2:$J$50000")),0)</f>
        <v>0</v>
      </c>
      <c r="L1940" s="3">
        <f ca="1">IF($B1940&lt;&gt;"",SUMIF(INDIRECT("ИсходныеДанные!$"&amp;$K$4&amp;"$2:$"&amp;$K$4&amp;"$50000"),$B1940&amp;"#"&amp;L$6,INDIRECT("ИсходныеДанные!$J$2:$J$50000")),0)</f>
        <v>0</v>
      </c>
      <c r="M1940" s="3">
        <f ca="1">IF($B1940&lt;&gt;"",SUMIF(INDIRECT("ИсходныеДанные!$"&amp;$K$4&amp;"$2:$"&amp;$K$4&amp;"$50000"),$B1940&amp;"#"&amp;M$6,INDIRECT("ИсходныеДанные!$J$2:$J$50000")),0)</f>
        <v>0</v>
      </c>
      <c r="N1940" s="3">
        <f ca="1">IF($B1940&lt;&gt;"",SUMIF(INDIRECT("ИсходныеДанные!$"&amp;$K$4&amp;"$2:$"&amp;$K$4&amp;"$50000"),$B1940&amp;"#"&amp;N$6,INDIRECT("ИсходныеДанные!$J$2:$J$50000")),0)</f>
        <v>0</v>
      </c>
      <c r="O1940" s="3">
        <f ca="1">IF($B1940&lt;&gt;"",SUMIF(INDIRECT("ИсходныеДанные!$"&amp;$K$4&amp;"$2:$"&amp;$K$4&amp;"$50000"),$B1940&amp;"#"&amp;O$6,INDIRECT("ИсходныеДанные!$J$2:$J$50000")),0)</f>
        <v>0</v>
      </c>
      <c r="P1940" s="3">
        <f ca="1">IF($B1940&lt;&gt;"",SUMIF(INDIRECT("ИсходныеДанные!$"&amp;$K$4&amp;"$2:$"&amp;$K$4&amp;"$50000"),$B1940&amp;"#"&amp;P$6,INDIRECT("ИсходныеДанные!$J$2:$J$50000")),0)</f>
        <v>0</v>
      </c>
      <c r="Q1940" s="3">
        <f ca="1">IF($B1940&lt;&gt;"",SUMIF(INDIRECT("ИсходныеДанные!$"&amp;$K$4&amp;"$2:$"&amp;$K$4&amp;"$50000"),$B1940&amp;"#"&amp;Q$6,INDIRECT("ИсходныеДанные!$J$2:$J$50000")),0)</f>
        <v>0</v>
      </c>
      <c r="R1940" s="3">
        <f ca="1">IF($B1940&lt;&gt;"",SUMIF(INDIRECT("ИсходныеДанные!$"&amp;$K$4&amp;"$2:$"&amp;$K$4&amp;"$50000"),$B1940&amp;"#"&amp;R$6,INDIRECT("ИсходныеДанные!$J$2:$J$50000")),0)</f>
        <v>0</v>
      </c>
      <c r="S1940" s="3">
        <f ca="1">IF($B1940&lt;&gt;"",SUMIF(INDIRECT("ИсходныеДанные!$"&amp;$K$4&amp;"$2:$"&amp;$K$4&amp;"$50000"),$B1940&amp;"#"&amp;S$6,INDIRECT("ИсходныеДанные!$J$2:$J$50000")),0)</f>
        <v>0</v>
      </c>
      <c r="T1940" s="3">
        <f ca="1">IF($B1940&lt;&gt;"",SUMIF(INDIRECT("ИсходныеДанные!$"&amp;$K$4&amp;"$2:$"&amp;$K$4&amp;"$50000"),$B1940&amp;"#"&amp;T$6,INDIRECT("ИсходныеДанные!$J$2:$J$50000")),0)</f>
        <v>0</v>
      </c>
      <c r="U1940" s="3">
        <f ca="1">IF($B1940&lt;&gt;"",SUMIF(INDIRECT("ИсходныеДанные!$"&amp;$K$4&amp;"$2:$"&amp;$K$4&amp;"$50000"),$B1940&amp;"#"&amp;U$6,INDIRECT("ИсходныеДанные!$J$2:$J$50000")),0)</f>
        <v>0</v>
      </c>
      <c r="V1940" s="3">
        <f ca="1">IF($B1940&lt;&gt;"",SUMIF(INDIRECT("ИсходныеДанные!$"&amp;$K$4&amp;"$2:$"&amp;$K$4&amp;"$50000"),$B1940&amp;"#"&amp;V$6,INDIRECT("ИсходныеДанные!$J$2:$J$50000")),0)</f>
        <v>0</v>
      </c>
      <c r="W1940" s="16" t="e">
        <f ca="1">SUM(K1940:V1940)/Пофамильно!$R$1</f>
        <v>#DIV/0!</v>
      </c>
    </row>
    <row r="1941" spans="1:23" x14ac:dyDescent="0.25">
      <c r="A1941" s="10" t="str">
        <f t="shared" ca="1" si="32"/>
        <v>delete</v>
      </c>
      <c r="B1941" s="16" cm="1">
        <f t="array" aca="1" ref="B1941" ca="1">INDIRECT("УникальныеСписки!D"&amp;ROW()-$L$4)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14"/>
      <c r="G1941" s="81" t="str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84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84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84" t="str" cm="1">
        <f t="array" aca="1" ref="J1941" ca="1">_xlfn.XLOOKUP($B1941,INDIRECT(SUBSTITUTE("ИсходныеДанные!$где$2:$где$50000","где",$B$4)),INDIRECT(SUBSTITUTE("ИсходныеДанные!$что$2:$что$50000","что",J$4)),"",0,1)</f>
        <v/>
      </c>
      <c r="K1941" s="3">
        <f ca="1">IF($B1941&lt;&gt;"",SUMIF(INDIRECT("ИсходныеДанные!$"&amp;$K$4&amp;"$2:$"&amp;$K$4&amp;"$50000"),$B1941&amp;"#"&amp;K$6,INDIRECT("ИсходныеДанные!$J$2:$J$50000")),0)</f>
        <v>0</v>
      </c>
      <c r="L1941" s="3">
        <f ca="1">IF($B1941&lt;&gt;"",SUMIF(INDIRECT("ИсходныеДанные!$"&amp;$K$4&amp;"$2:$"&amp;$K$4&amp;"$50000"),$B1941&amp;"#"&amp;L$6,INDIRECT("ИсходныеДанные!$J$2:$J$50000")),0)</f>
        <v>0</v>
      </c>
      <c r="M1941" s="3">
        <f ca="1">IF($B1941&lt;&gt;"",SUMIF(INDIRECT("ИсходныеДанные!$"&amp;$K$4&amp;"$2:$"&amp;$K$4&amp;"$50000"),$B1941&amp;"#"&amp;M$6,INDIRECT("ИсходныеДанные!$J$2:$J$50000")),0)</f>
        <v>0</v>
      </c>
      <c r="N1941" s="3">
        <f ca="1">IF($B1941&lt;&gt;"",SUMIF(INDIRECT("ИсходныеДанные!$"&amp;$K$4&amp;"$2:$"&amp;$K$4&amp;"$50000"),$B1941&amp;"#"&amp;N$6,INDIRECT("ИсходныеДанные!$J$2:$J$50000")),0)</f>
        <v>0</v>
      </c>
      <c r="O1941" s="3">
        <f ca="1">IF($B1941&lt;&gt;"",SUMIF(INDIRECT("ИсходныеДанные!$"&amp;$K$4&amp;"$2:$"&amp;$K$4&amp;"$50000"),$B1941&amp;"#"&amp;O$6,INDIRECT("ИсходныеДанные!$J$2:$J$50000")),0)</f>
        <v>0</v>
      </c>
      <c r="P1941" s="3">
        <f ca="1">IF($B1941&lt;&gt;"",SUMIF(INDIRECT("ИсходныеДанные!$"&amp;$K$4&amp;"$2:$"&amp;$K$4&amp;"$50000"),$B1941&amp;"#"&amp;P$6,INDIRECT("ИсходныеДанные!$J$2:$J$50000")),0)</f>
        <v>0</v>
      </c>
      <c r="Q1941" s="3">
        <f ca="1">IF($B1941&lt;&gt;"",SUMIF(INDIRECT("ИсходныеДанные!$"&amp;$K$4&amp;"$2:$"&amp;$K$4&amp;"$50000"),$B1941&amp;"#"&amp;Q$6,INDIRECT("ИсходныеДанные!$J$2:$J$50000")),0)</f>
        <v>0</v>
      </c>
      <c r="R1941" s="3">
        <f ca="1">IF($B1941&lt;&gt;"",SUMIF(INDIRECT("ИсходныеДанные!$"&amp;$K$4&amp;"$2:$"&amp;$K$4&amp;"$50000"),$B1941&amp;"#"&amp;R$6,INDIRECT("ИсходныеДанные!$J$2:$J$50000")),0)</f>
        <v>0</v>
      </c>
      <c r="S1941" s="3">
        <f ca="1">IF($B1941&lt;&gt;"",SUMIF(INDIRECT("ИсходныеДанные!$"&amp;$K$4&amp;"$2:$"&amp;$K$4&amp;"$50000"),$B1941&amp;"#"&amp;S$6,INDIRECT("ИсходныеДанные!$J$2:$J$50000")),0)</f>
        <v>0</v>
      </c>
      <c r="T1941" s="3">
        <f ca="1">IF($B1941&lt;&gt;"",SUMIF(INDIRECT("ИсходныеДанные!$"&amp;$K$4&amp;"$2:$"&amp;$K$4&amp;"$50000"),$B1941&amp;"#"&amp;T$6,INDIRECT("ИсходныеДанные!$J$2:$J$50000")),0)</f>
        <v>0</v>
      </c>
      <c r="U1941" s="3">
        <f ca="1">IF($B1941&lt;&gt;"",SUMIF(INDIRECT("ИсходныеДанные!$"&amp;$K$4&amp;"$2:$"&amp;$K$4&amp;"$50000"),$B1941&amp;"#"&amp;U$6,INDIRECT("ИсходныеДанные!$J$2:$J$50000")),0)</f>
        <v>0</v>
      </c>
      <c r="V1941" s="3">
        <f ca="1">IF($B1941&lt;&gt;"",SUMIF(INDIRECT("ИсходныеДанные!$"&amp;$K$4&amp;"$2:$"&amp;$K$4&amp;"$50000"),$B1941&amp;"#"&amp;V$6,INDIRECT("ИсходныеДанные!$J$2:$J$50000")),0)</f>
        <v>0</v>
      </c>
      <c r="W1941" s="16" t="e">
        <f ca="1">SUM(K1941:V1941)/Пофамильно!$R$1</f>
        <v>#DIV/0!</v>
      </c>
    </row>
    <row r="1942" spans="1:23" x14ac:dyDescent="0.25">
      <c r="A1942" s="10" t="str">
        <f t="shared" ca="1" si="32"/>
        <v>delete</v>
      </c>
      <c r="B1942" s="16" cm="1">
        <f t="array" aca="1" ref="B1942" ca="1">INDIRECT("УникальныеСписки!D"&amp;ROW()-$L$4)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14"/>
      <c r="G1942" s="81" t="str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84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84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84" t="str" cm="1">
        <f t="array" aca="1" ref="J1942" ca="1">_xlfn.XLOOKUP($B1942,INDIRECT(SUBSTITUTE("ИсходныеДанные!$где$2:$где$50000","где",$B$4)),INDIRECT(SUBSTITUTE("ИсходныеДанные!$что$2:$что$50000","что",J$4)),"",0,1)</f>
        <v/>
      </c>
      <c r="K1942" s="3">
        <f ca="1">IF($B1942&lt;&gt;"",SUMIF(INDIRECT("ИсходныеДанные!$"&amp;$K$4&amp;"$2:$"&amp;$K$4&amp;"$50000"),$B1942&amp;"#"&amp;K$6,INDIRECT("ИсходныеДанные!$J$2:$J$50000")),0)</f>
        <v>0</v>
      </c>
      <c r="L1942" s="3">
        <f ca="1">IF($B1942&lt;&gt;"",SUMIF(INDIRECT("ИсходныеДанные!$"&amp;$K$4&amp;"$2:$"&amp;$K$4&amp;"$50000"),$B1942&amp;"#"&amp;L$6,INDIRECT("ИсходныеДанные!$J$2:$J$50000")),0)</f>
        <v>0</v>
      </c>
      <c r="M1942" s="3">
        <f ca="1">IF($B1942&lt;&gt;"",SUMIF(INDIRECT("ИсходныеДанные!$"&amp;$K$4&amp;"$2:$"&amp;$K$4&amp;"$50000"),$B1942&amp;"#"&amp;M$6,INDIRECT("ИсходныеДанные!$J$2:$J$50000")),0)</f>
        <v>0</v>
      </c>
      <c r="N1942" s="3">
        <f ca="1">IF($B1942&lt;&gt;"",SUMIF(INDIRECT("ИсходныеДанные!$"&amp;$K$4&amp;"$2:$"&amp;$K$4&amp;"$50000"),$B1942&amp;"#"&amp;N$6,INDIRECT("ИсходныеДанные!$J$2:$J$50000")),0)</f>
        <v>0</v>
      </c>
      <c r="O1942" s="3">
        <f ca="1">IF($B1942&lt;&gt;"",SUMIF(INDIRECT("ИсходныеДанные!$"&amp;$K$4&amp;"$2:$"&amp;$K$4&amp;"$50000"),$B1942&amp;"#"&amp;O$6,INDIRECT("ИсходныеДанные!$J$2:$J$50000")),0)</f>
        <v>0</v>
      </c>
      <c r="P1942" s="3">
        <f ca="1">IF($B1942&lt;&gt;"",SUMIF(INDIRECT("ИсходныеДанные!$"&amp;$K$4&amp;"$2:$"&amp;$K$4&amp;"$50000"),$B1942&amp;"#"&amp;P$6,INDIRECT("ИсходныеДанные!$J$2:$J$50000")),0)</f>
        <v>0</v>
      </c>
      <c r="Q1942" s="3">
        <f ca="1">IF($B1942&lt;&gt;"",SUMIF(INDIRECT("ИсходныеДанные!$"&amp;$K$4&amp;"$2:$"&amp;$K$4&amp;"$50000"),$B1942&amp;"#"&amp;Q$6,INDIRECT("ИсходныеДанные!$J$2:$J$50000")),0)</f>
        <v>0</v>
      </c>
      <c r="R1942" s="3">
        <f ca="1">IF($B1942&lt;&gt;"",SUMIF(INDIRECT("ИсходныеДанные!$"&amp;$K$4&amp;"$2:$"&amp;$K$4&amp;"$50000"),$B1942&amp;"#"&amp;R$6,INDIRECT("ИсходныеДанные!$J$2:$J$50000")),0)</f>
        <v>0</v>
      </c>
      <c r="S1942" s="3">
        <f ca="1">IF($B1942&lt;&gt;"",SUMIF(INDIRECT("ИсходныеДанные!$"&amp;$K$4&amp;"$2:$"&amp;$K$4&amp;"$50000"),$B1942&amp;"#"&amp;S$6,INDIRECT("ИсходныеДанные!$J$2:$J$50000")),0)</f>
        <v>0</v>
      </c>
      <c r="T1942" s="3">
        <f ca="1">IF($B1942&lt;&gt;"",SUMIF(INDIRECT("ИсходныеДанные!$"&amp;$K$4&amp;"$2:$"&amp;$K$4&amp;"$50000"),$B1942&amp;"#"&amp;T$6,INDIRECT("ИсходныеДанные!$J$2:$J$50000")),0)</f>
        <v>0</v>
      </c>
      <c r="U1942" s="3">
        <f ca="1">IF($B1942&lt;&gt;"",SUMIF(INDIRECT("ИсходныеДанные!$"&amp;$K$4&amp;"$2:$"&amp;$K$4&amp;"$50000"),$B1942&amp;"#"&amp;U$6,INDIRECT("ИсходныеДанные!$J$2:$J$50000")),0)</f>
        <v>0</v>
      </c>
      <c r="V1942" s="3">
        <f ca="1">IF($B1942&lt;&gt;"",SUMIF(INDIRECT("ИсходныеДанные!$"&amp;$K$4&amp;"$2:$"&amp;$K$4&amp;"$50000"),$B1942&amp;"#"&amp;V$6,INDIRECT("ИсходныеДанные!$J$2:$J$50000")),0)</f>
        <v>0</v>
      </c>
      <c r="W1942" s="16" t="e">
        <f ca="1">SUM(K1942:V1942)/Пофамильно!$R$1</f>
        <v>#DIV/0!</v>
      </c>
    </row>
    <row r="1943" spans="1:23" x14ac:dyDescent="0.25">
      <c r="A1943" s="10" t="str">
        <f t="shared" ca="1" si="32"/>
        <v>delete</v>
      </c>
      <c r="B1943" s="16" cm="1">
        <f t="array" aca="1" ref="B1943" ca="1">INDIRECT("УникальныеСписки!D"&amp;ROW()-$L$4)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14"/>
      <c r="G1943" s="81" t="str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84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84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84" t="str" cm="1">
        <f t="array" aca="1" ref="J1943" ca="1">_xlfn.XLOOKUP($B1943,INDIRECT(SUBSTITUTE("ИсходныеДанные!$где$2:$где$50000","где",$B$4)),INDIRECT(SUBSTITUTE("ИсходныеДанные!$что$2:$что$50000","что",J$4)),"",0,1)</f>
        <v/>
      </c>
      <c r="K1943" s="3">
        <f ca="1">IF($B1943&lt;&gt;"",SUMIF(INDIRECT("ИсходныеДанные!$"&amp;$K$4&amp;"$2:$"&amp;$K$4&amp;"$50000"),$B1943&amp;"#"&amp;K$6,INDIRECT("ИсходныеДанные!$J$2:$J$50000")),0)</f>
        <v>0</v>
      </c>
      <c r="L1943" s="3">
        <f ca="1">IF($B1943&lt;&gt;"",SUMIF(INDIRECT("ИсходныеДанные!$"&amp;$K$4&amp;"$2:$"&amp;$K$4&amp;"$50000"),$B1943&amp;"#"&amp;L$6,INDIRECT("ИсходныеДанные!$J$2:$J$50000")),0)</f>
        <v>0</v>
      </c>
      <c r="M1943" s="3">
        <f ca="1">IF($B1943&lt;&gt;"",SUMIF(INDIRECT("ИсходныеДанные!$"&amp;$K$4&amp;"$2:$"&amp;$K$4&amp;"$50000"),$B1943&amp;"#"&amp;M$6,INDIRECT("ИсходныеДанные!$J$2:$J$50000")),0)</f>
        <v>0</v>
      </c>
      <c r="N1943" s="3">
        <f ca="1">IF($B1943&lt;&gt;"",SUMIF(INDIRECT("ИсходныеДанные!$"&amp;$K$4&amp;"$2:$"&amp;$K$4&amp;"$50000"),$B1943&amp;"#"&amp;N$6,INDIRECT("ИсходныеДанные!$J$2:$J$50000")),0)</f>
        <v>0</v>
      </c>
      <c r="O1943" s="3">
        <f ca="1">IF($B1943&lt;&gt;"",SUMIF(INDIRECT("ИсходныеДанные!$"&amp;$K$4&amp;"$2:$"&amp;$K$4&amp;"$50000"),$B1943&amp;"#"&amp;O$6,INDIRECT("ИсходныеДанные!$J$2:$J$50000")),0)</f>
        <v>0</v>
      </c>
      <c r="P1943" s="3">
        <f ca="1">IF($B1943&lt;&gt;"",SUMIF(INDIRECT("ИсходныеДанные!$"&amp;$K$4&amp;"$2:$"&amp;$K$4&amp;"$50000"),$B1943&amp;"#"&amp;P$6,INDIRECT("ИсходныеДанные!$J$2:$J$50000")),0)</f>
        <v>0</v>
      </c>
      <c r="Q1943" s="3">
        <f ca="1">IF($B1943&lt;&gt;"",SUMIF(INDIRECT("ИсходныеДанные!$"&amp;$K$4&amp;"$2:$"&amp;$K$4&amp;"$50000"),$B1943&amp;"#"&amp;Q$6,INDIRECT("ИсходныеДанные!$J$2:$J$50000")),0)</f>
        <v>0</v>
      </c>
      <c r="R1943" s="3">
        <f ca="1">IF($B1943&lt;&gt;"",SUMIF(INDIRECT("ИсходныеДанные!$"&amp;$K$4&amp;"$2:$"&amp;$K$4&amp;"$50000"),$B1943&amp;"#"&amp;R$6,INDIRECT("ИсходныеДанные!$J$2:$J$50000")),0)</f>
        <v>0</v>
      </c>
      <c r="S1943" s="3">
        <f ca="1">IF($B1943&lt;&gt;"",SUMIF(INDIRECT("ИсходныеДанные!$"&amp;$K$4&amp;"$2:$"&amp;$K$4&amp;"$50000"),$B1943&amp;"#"&amp;S$6,INDIRECT("ИсходныеДанные!$J$2:$J$50000")),0)</f>
        <v>0</v>
      </c>
      <c r="T1943" s="3">
        <f ca="1">IF($B1943&lt;&gt;"",SUMIF(INDIRECT("ИсходныеДанные!$"&amp;$K$4&amp;"$2:$"&amp;$K$4&amp;"$50000"),$B1943&amp;"#"&amp;T$6,INDIRECT("ИсходныеДанные!$J$2:$J$50000")),0)</f>
        <v>0</v>
      </c>
      <c r="U1943" s="3">
        <f ca="1">IF($B1943&lt;&gt;"",SUMIF(INDIRECT("ИсходныеДанные!$"&amp;$K$4&amp;"$2:$"&amp;$K$4&amp;"$50000"),$B1943&amp;"#"&amp;U$6,INDIRECT("ИсходныеДанные!$J$2:$J$50000")),0)</f>
        <v>0</v>
      </c>
      <c r="V1943" s="3">
        <f ca="1">IF($B1943&lt;&gt;"",SUMIF(INDIRECT("ИсходныеДанные!$"&amp;$K$4&amp;"$2:$"&amp;$K$4&amp;"$50000"),$B1943&amp;"#"&amp;V$6,INDIRECT("ИсходныеДанные!$J$2:$J$50000")),0)</f>
        <v>0</v>
      </c>
      <c r="W1943" s="16" t="e">
        <f ca="1">SUM(K1943:V1943)/Пофамильно!$R$1</f>
        <v>#DIV/0!</v>
      </c>
    </row>
    <row r="1944" spans="1:23" x14ac:dyDescent="0.25">
      <c r="A1944" s="10" t="str">
        <f t="shared" ca="1" si="32"/>
        <v>delete</v>
      </c>
      <c r="B1944" s="16" cm="1">
        <f t="array" aca="1" ref="B1944" ca="1">INDIRECT("УникальныеСписки!D"&amp;ROW()-$L$4)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14"/>
      <c r="G1944" s="81" t="str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84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84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84" t="str" cm="1">
        <f t="array" aca="1" ref="J1944" ca="1">_xlfn.XLOOKUP($B1944,INDIRECT(SUBSTITUTE("ИсходныеДанные!$где$2:$где$50000","где",$B$4)),INDIRECT(SUBSTITUTE("ИсходныеДанные!$что$2:$что$50000","что",J$4)),"",0,1)</f>
        <v/>
      </c>
      <c r="K1944" s="3">
        <f ca="1">IF($B1944&lt;&gt;"",SUMIF(INDIRECT("ИсходныеДанные!$"&amp;$K$4&amp;"$2:$"&amp;$K$4&amp;"$50000"),$B1944&amp;"#"&amp;K$6,INDIRECT("ИсходныеДанные!$J$2:$J$50000")),0)</f>
        <v>0</v>
      </c>
      <c r="L1944" s="3">
        <f ca="1">IF($B1944&lt;&gt;"",SUMIF(INDIRECT("ИсходныеДанные!$"&amp;$K$4&amp;"$2:$"&amp;$K$4&amp;"$50000"),$B1944&amp;"#"&amp;L$6,INDIRECT("ИсходныеДанные!$J$2:$J$50000")),0)</f>
        <v>0</v>
      </c>
      <c r="M1944" s="3">
        <f ca="1">IF($B1944&lt;&gt;"",SUMIF(INDIRECT("ИсходныеДанные!$"&amp;$K$4&amp;"$2:$"&amp;$K$4&amp;"$50000"),$B1944&amp;"#"&amp;M$6,INDIRECT("ИсходныеДанные!$J$2:$J$50000")),0)</f>
        <v>0</v>
      </c>
      <c r="N1944" s="3">
        <f ca="1">IF($B1944&lt;&gt;"",SUMIF(INDIRECT("ИсходныеДанные!$"&amp;$K$4&amp;"$2:$"&amp;$K$4&amp;"$50000"),$B1944&amp;"#"&amp;N$6,INDIRECT("ИсходныеДанные!$J$2:$J$50000")),0)</f>
        <v>0</v>
      </c>
      <c r="O1944" s="3">
        <f ca="1">IF($B1944&lt;&gt;"",SUMIF(INDIRECT("ИсходныеДанные!$"&amp;$K$4&amp;"$2:$"&amp;$K$4&amp;"$50000"),$B1944&amp;"#"&amp;O$6,INDIRECT("ИсходныеДанные!$J$2:$J$50000")),0)</f>
        <v>0</v>
      </c>
      <c r="P1944" s="3">
        <f ca="1">IF($B1944&lt;&gt;"",SUMIF(INDIRECT("ИсходныеДанные!$"&amp;$K$4&amp;"$2:$"&amp;$K$4&amp;"$50000"),$B1944&amp;"#"&amp;P$6,INDIRECT("ИсходныеДанные!$J$2:$J$50000")),0)</f>
        <v>0</v>
      </c>
      <c r="Q1944" s="3">
        <f ca="1">IF($B1944&lt;&gt;"",SUMIF(INDIRECT("ИсходныеДанные!$"&amp;$K$4&amp;"$2:$"&amp;$K$4&amp;"$50000"),$B1944&amp;"#"&amp;Q$6,INDIRECT("ИсходныеДанные!$J$2:$J$50000")),0)</f>
        <v>0</v>
      </c>
      <c r="R1944" s="3">
        <f ca="1">IF($B1944&lt;&gt;"",SUMIF(INDIRECT("ИсходныеДанные!$"&amp;$K$4&amp;"$2:$"&amp;$K$4&amp;"$50000"),$B1944&amp;"#"&amp;R$6,INDIRECT("ИсходныеДанные!$J$2:$J$50000")),0)</f>
        <v>0</v>
      </c>
      <c r="S1944" s="3">
        <f ca="1">IF($B1944&lt;&gt;"",SUMIF(INDIRECT("ИсходныеДанные!$"&amp;$K$4&amp;"$2:$"&amp;$K$4&amp;"$50000"),$B1944&amp;"#"&amp;S$6,INDIRECT("ИсходныеДанные!$J$2:$J$50000")),0)</f>
        <v>0</v>
      </c>
      <c r="T1944" s="3">
        <f ca="1">IF($B1944&lt;&gt;"",SUMIF(INDIRECT("ИсходныеДанные!$"&amp;$K$4&amp;"$2:$"&amp;$K$4&amp;"$50000"),$B1944&amp;"#"&amp;T$6,INDIRECT("ИсходныеДанные!$J$2:$J$50000")),0)</f>
        <v>0</v>
      </c>
      <c r="U1944" s="3">
        <f ca="1">IF($B1944&lt;&gt;"",SUMIF(INDIRECT("ИсходныеДанные!$"&amp;$K$4&amp;"$2:$"&amp;$K$4&amp;"$50000"),$B1944&amp;"#"&amp;U$6,INDIRECT("ИсходныеДанные!$J$2:$J$50000")),0)</f>
        <v>0</v>
      </c>
      <c r="V1944" s="3">
        <f ca="1">IF($B1944&lt;&gt;"",SUMIF(INDIRECT("ИсходныеДанные!$"&amp;$K$4&amp;"$2:$"&amp;$K$4&amp;"$50000"),$B1944&amp;"#"&amp;V$6,INDIRECT("ИсходныеДанные!$J$2:$J$50000")),0)</f>
        <v>0</v>
      </c>
      <c r="W1944" s="16" t="e">
        <f ca="1">SUM(K1944:V1944)/Пофамильно!$R$1</f>
        <v>#DIV/0!</v>
      </c>
    </row>
    <row r="1945" spans="1:23" x14ac:dyDescent="0.25">
      <c r="A1945" s="10" t="str">
        <f t="shared" ca="1" si="32"/>
        <v>delete</v>
      </c>
      <c r="B1945" s="16" cm="1">
        <f t="array" aca="1" ref="B1945" ca="1">INDIRECT("УникальныеСписки!D"&amp;ROW()-$L$4)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14"/>
      <c r="G1945" s="81" t="str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84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84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84" t="str" cm="1">
        <f t="array" aca="1" ref="J1945" ca="1">_xlfn.XLOOKUP($B1945,INDIRECT(SUBSTITUTE("ИсходныеДанные!$где$2:$где$50000","где",$B$4)),INDIRECT(SUBSTITUTE("ИсходныеДанные!$что$2:$что$50000","что",J$4)),"",0,1)</f>
        <v/>
      </c>
      <c r="K1945" s="3">
        <f ca="1">IF($B1945&lt;&gt;"",SUMIF(INDIRECT("ИсходныеДанные!$"&amp;$K$4&amp;"$2:$"&amp;$K$4&amp;"$50000"),$B1945&amp;"#"&amp;K$6,INDIRECT("ИсходныеДанные!$J$2:$J$50000")),0)</f>
        <v>0</v>
      </c>
      <c r="L1945" s="3">
        <f ca="1">IF($B1945&lt;&gt;"",SUMIF(INDIRECT("ИсходныеДанные!$"&amp;$K$4&amp;"$2:$"&amp;$K$4&amp;"$50000"),$B1945&amp;"#"&amp;L$6,INDIRECT("ИсходныеДанные!$J$2:$J$50000")),0)</f>
        <v>0</v>
      </c>
      <c r="M1945" s="3">
        <f ca="1">IF($B1945&lt;&gt;"",SUMIF(INDIRECT("ИсходныеДанные!$"&amp;$K$4&amp;"$2:$"&amp;$K$4&amp;"$50000"),$B1945&amp;"#"&amp;M$6,INDIRECT("ИсходныеДанные!$J$2:$J$50000")),0)</f>
        <v>0</v>
      </c>
      <c r="N1945" s="3">
        <f ca="1">IF($B1945&lt;&gt;"",SUMIF(INDIRECT("ИсходныеДанные!$"&amp;$K$4&amp;"$2:$"&amp;$K$4&amp;"$50000"),$B1945&amp;"#"&amp;N$6,INDIRECT("ИсходныеДанные!$J$2:$J$50000")),0)</f>
        <v>0</v>
      </c>
      <c r="O1945" s="3">
        <f ca="1">IF($B1945&lt;&gt;"",SUMIF(INDIRECT("ИсходныеДанные!$"&amp;$K$4&amp;"$2:$"&amp;$K$4&amp;"$50000"),$B1945&amp;"#"&amp;O$6,INDIRECT("ИсходныеДанные!$J$2:$J$50000")),0)</f>
        <v>0</v>
      </c>
      <c r="P1945" s="3">
        <f ca="1">IF($B1945&lt;&gt;"",SUMIF(INDIRECT("ИсходныеДанные!$"&amp;$K$4&amp;"$2:$"&amp;$K$4&amp;"$50000"),$B1945&amp;"#"&amp;P$6,INDIRECT("ИсходныеДанные!$J$2:$J$50000")),0)</f>
        <v>0</v>
      </c>
      <c r="Q1945" s="3">
        <f ca="1">IF($B1945&lt;&gt;"",SUMIF(INDIRECT("ИсходныеДанные!$"&amp;$K$4&amp;"$2:$"&amp;$K$4&amp;"$50000"),$B1945&amp;"#"&amp;Q$6,INDIRECT("ИсходныеДанные!$J$2:$J$50000")),0)</f>
        <v>0</v>
      </c>
      <c r="R1945" s="3">
        <f ca="1">IF($B1945&lt;&gt;"",SUMIF(INDIRECT("ИсходныеДанные!$"&amp;$K$4&amp;"$2:$"&amp;$K$4&amp;"$50000"),$B1945&amp;"#"&amp;R$6,INDIRECT("ИсходныеДанные!$J$2:$J$50000")),0)</f>
        <v>0</v>
      </c>
      <c r="S1945" s="3">
        <f ca="1">IF($B1945&lt;&gt;"",SUMIF(INDIRECT("ИсходныеДанные!$"&amp;$K$4&amp;"$2:$"&amp;$K$4&amp;"$50000"),$B1945&amp;"#"&amp;S$6,INDIRECT("ИсходныеДанные!$J$2:$J$50000")),0)</f>
        <v>0</v>
      </c>
      <c r="T1945" s="3">
        <f ca="1">IF($B1945&lt;&gt;"",SUMIF(INDIRECT("ИсходныеДанные!$"&amp;$K$4&amp;"$2:$"&amp;$K$4&amp;"$50000"),$B1945&amp;"#"&amp;T$6,INDIRECT("ИсходныеДанные!$J$2:$J$50000")),0)</f>
        <v>0</v>
      </c>
      <c r="U1945" s="3">
        <f ca="1">IF($B1945&lt;&gt;"",SUMIF(INDIRECT("ИсходныеДанные!$"&amp;$K$4&amp;"$2:$"&amp;$K$4&amp;"$50000"),$B1945&amp;"#"&amp;U$6,INDIRECT("ИсходныеДанные!$J$2:$J$50000")),0)</f>
        <v>0</v>
      </c>
      <c r="V1945" s="3">
        <f ca="1">IF($B1945&lt;&gt;"",SUMIF(INDIRECT("ИсходныеДанные!$"&amp;$K$4&amp;"$2:$"&amp;$K$4&amp;"$50000"),$B1945&amp;"#"&amp;V$6,INDIRECT("ИсходныеДанные!$J$2:$J$50000")),0)</f>
        <v>0</v>
      </c>
      <c r="W1945" s="16" t="e">
        <f ca="1">SUM(K1945:V1945)/Пофамильно!$R$1</f>
        <v>#DIV/0!</v>
      </c>
    </row>
    <row r="1946" spans="1:23" x14ac:dyDescent="0.25">
      <c r="A1946" s="10" t="str">
        <f t="shared" ca="1" si="32"/>
        <v>delete</v>
      </c>
      <c r="B1946" s="16" cm="1">
        <f t="array" aca="1" ref="B1946" ca="1">INDIRECT("УникальныеСписки!D"&amp;ROW()-$L$4)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14"/>
      <c r="G1946" s="81" t="str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84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84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84" t="str" cm="1">
        <f t="array" aca="1" ref="J1946" ca="1">_xlfn.XLOOKUP($B1946,INDIRECT(SUBSTITUTE("ИсходныеДанные!$где$2:$где$50000","где",$B$4)),INDIRECT(SUBSTITUTE("ИсходныеДанные!$что$2:$что$50000","что",J$4)),"",0,1)</f>
        <v/>
      </c>
      <c r="K1946" s="3">
        <f ca="1">IF($B1946&lt;&gt;"",SUMIF(INDIRECT("ИсходныеДанные!$"&amp;$K$4&amp;"$2:$"&amp;$K$4&amp;"$50000"),$B1946&amp;"#"&amp;K$6,INDIRECT("ИсходныеДанные!$J$2:$J$50000")),0)</f>
        <v>0</v>
      </c>
      <c r="L1946" s="3">
        <f ca="1">IF($B1946&lt;&gt;"",SUMIF(INDIRECT("ИсходныеДанные!$"&amp;$K$4&amp;"$2:$"&amp;$K$4&amp;"$50000"),$B1946&amp;"#"&amp;L$6,INDIRECT("ИсходныеДанные!$J$2:$J$50000")),0)</f>
        <v>0</v>
      </c>
      <c r="M1946" s="3">
        <f ca="1">IF($B1946&lt;&gt;"",SUMIF(INDIRECT("ИсходныеДанные!$"&amp;$K$4&amp;"$2:$"&amp;$K$4&amp;"$50000"),$B1946&amp;"#"&amp;M$6,INDIRECT("ИсходныеДанные!$J$2:$J$50000")),0)</f>
        <v>0</v>
      </c>
      <c r="N1946" s="3">
        <f ca="1">IF($B1946&lt;&gt;"",SUMIF(INDIRECT("ИсходныеДанные!$"&amp;$K$4&amp;"$2:$"&amp;$K$4&amp;"$50000"),$B1946&amp;"#"&amp;N$6,INDIRECT("ИсходныеДанные!$J$2:$J$50000")),0)</f>
        <v>0</v>
      </c>
      <c r="O1946" s="3">
        <f ca="1">IF($B1946&lt;&gt;"",SUMIF(INDIRECT("ИсходныеДанные!$"&amp;$K$4&amp;"$2:$"&amp;$K$4&amp;"$50000"),$B1946&amp;"#"&amp;O$6,INDIRECT("ИсходныеДанные!$J$2:$J$50000")),0)</f>
        <v>0</v>
      </c>
      <c r="P1946" s="3">
        <f ca="1">IF($B1946&lt;&gt;"",SUMIF(INDIRECT("ИсходныеДанные!$"&amp;$K$4&amp;"$2:$"&amp;$K$4&amp;"$50000"),$B1946&amp;"#"&amp;P$6,INDIRECT("ИсходныеДанные!$J$2:$J$50000")),0)</f>
        <v>0</v>
      </c>
      <c r="Q1946" s="3">
        <f ca="1">IF($B1946&lt;&gt;"",SUMIF(INDIRECT("ИсходныеДанные!$"&amp;$K$4&amp;"$2:$"&amp;$K$4&amp;"$50000"),$B1946&amp;"#"&amp;Q$6,INDIRECT("ИсходныеДанные!$J$2:$J$50000")),0)</f>
        <v>0</v>
      </c>
      <c r="R1946" s="3">
        <f ca="1">IF($B1946&lt;&gt;"",SUMIF(INDIRECT("ИсходныеДанные!$"&amp;$K$4&amp;"$2:$"&amp;$K$4&amp;"$50000"),$B1946&amp;"#"&amp;R$6,INDIRECT("ИсходныеДанные!$J$2:$J$50000")),0)</f>
        <v>0</v>
      </c>
      <c r="S1946" s="3">
        <f ca="1">IF($B1946&lt;&gt;"",SUMIF(INDIRECT("ИсходныеДанные!$"&amp;$K$4&amp;"$2:$"&amp;$K$4&amp;"$50000"),$B1946&amp;"#"&amp;S$6,INDIRECT("ИсходныеДанные!$J$2:$J$50000")),0)</f>
        <v>0</v>
      </c>
      <c r="T1946" s="3">
        <f ca="1">IF($B1946&lt;&gt;"",SUMIF(INDIRECT("ИсходныеДанные!$"&amp;$K$4&amp;"$2:$"&amp;$K$4&amp;"$50000"),$B1946&amp;"#"&amp;T$6,INDIRECT("ИсходныеДанные!$J$2:$J$50000")),0)</f>
        <v>0</v>
      </c>
      <c r="U1946" s="3">
        <f ca="1">IF($B1946&lt;&gt;"",SUMIF(INDIRECT("ИсходныеДанные!$"&amp;$K$4&amp;"$2:$"&amp;$K$4&amp;"$50000"),$B1946&amp;"#"&amp;U$6,INDIRECT("ИсходныеДанные!$J$2:$J$50000")),0)</f>
        <v>0</v>
      </c>
      <c r="V1946" s="3">
        <f ca="1">IF($B1946&lt;&gt;"",SUMIF(INDIRECT("ИсходныеДанные!$"&amp;$K$4&amp;"$2:$"&amp;$K$4&amp;"$50000"),$B1946&amp;"#"&amp;V$6,INDIRECT("ИсходныеДанные!$J$2:$J$50000")),0)</f>
        <v>0</v>
      </c>
      <c r="W1946" s="16" t="e">
        <f ca="1">SUM(K1946:V1946)/Пофамильно!$R$1</f>
        <v>#DIV/0!</v>
      </c>
    </row>
    <row r="1947" spans="1:23" x14ac:dyDescent="0.25">
      <c r="A1947" s="10" t="str">
        <f t="shared" ca="1" si="32"/>
        <v>delete</v>
      </c>
      <c r="B1947" s="16" cm="1">
        <f t="array" aca="1" ref="B1947" ca="1">INDIRECT("УникальныеСписки!D"&amp;ROW()-$L$4)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14"/>
      <c r="G1947" s="81" t="str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84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84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84" t="str" cm="1">
        <f t="array" aca="1" ref="J1947" ca="1">_xlfn.XLOOKUP($B1947,INDIRECT(SUBSTITUTE("ИсходныеДанные!$где$2:$где$50000","где",$B$4)),INDIRECT(SUBSTITUTE("ИсходныеДанные!$что$2:$что$50000","что",J$4)),"",0,1)</f>
        <v/>
      </c>
      <c r="K1947" s="3">
        <f ca="1">IF($B1947&lt;&gt;"",SUMIF(INDIRECT("ИсходныеДанные!$"&amp;$K$4&amp;"$2:$"&amp;$K$4&amp;"$50000"),$B1947&amp;"#"&amp;K$6,INDIRECT("ИсходныеДанные!$J$2:$J$50000")),0)</f>
        <v>0</v>
      </c>
      <c r="L1947" s="3">
        <f ca="1">IF($B1947&lt;&gt;"",SUMIF(INDIRECT("ИсходныеДанные!$"&amp;$K$4&amp;"$2:$"&amp;$K$4&amp;"$50000"),$B1947&amp;"#"&amp;L$6,INDIRECT("ИсходныеДанные!$J$2:$J$50000")),0)</f>
        <v>0</v>
      </c>
      <c r="M1947" s="3">
        <f ca="1">IF($B1947&lt;&gt;"",SUMIF(INDIRECT("ИсходныеДанные!$"&amp;$K$4&amp;"$2:$"&amp;$K$4&amp;"$50000"),$B1947&amp;"#"&amp;M$6,INDIRECT("ИсходныеДанные!$J$2:$J$50000")),0)</f>
        <v>0</v>
      </c>
      <c r="N1947" s="3">
        <f ca="1">IF($B1947&lt;&gt;"",SUMIF(INDIRECT("ИсходныеДанные!$"&amp;$K$4&amp;"$2:$"&amp;$K$4&amp;"$50000"),$B1947&amp;"#"&amp;N$6,INDIRECT("ИсходныеДанные!$J$2:$J$50000")),0)</f>
        <v>0</v>
      </c>
      <c r="O1947" s="3">
        <f ca="1">IF($B1947&lt;&gt;"",SUMIF(INDIRECT("ИсходныеДанные!$"&amp;$K$4&amp;"$2:$"&amp;$K$4&amp;"$50000"),$B1947&amp;"#"&amp;O$6,INDIRECT("ИсходныеДанные!$J$2:$J$50000")),0)</f>
        <v>0</v>
      </c>
      <c r="P1947" s="3">
        <f ca="1">IF($B1947&lt;&gt;"",SUMIF(INDIRECT("ИсходныеДанные!$"&amp;$K$4&amp;"$2:$"&amp;$K$4&amp;"$50000"),$B1947&amp;"#"&amp;P$6,INDIRECT("ИсходныеДанные!$J$2:$J$50000")),0)</f>
        <v>0</v>
      </c>
      <c r="Q1947" s="3">
        <f ca="1">IF($B1947&lt;&gt;"",SUMIF(INDIRECT("ИсходныеДанные!$"&amp;$K$4&amp;"$2:$"&amp;$K$4&amp;"$50000"),$B1947&amp;"#"&amp;Q$6,INDIRECT("ИсходныеДанные!$J$2:$J$50000")),0)</f>
        <v>0</v>
      </c>
      <c r="R1947" s="3">
        <f ca="1">IF($B1947&lt;&gt;"",SUMIF(INDIRECT("ИсходныеДанные!$"&amp;$K$4&amp;"$2:$"&amp;$K$4&amp;"$50000"),$B1947&amp;"#"&amp;R$6,INDIRECT("ИсходныеДанные!$J$2:$J$50000")),0)</f>
        <v>0</v>
      </c>
      <c r="S1947" s="3">
        <f ca="1">IF($B1947&lt;&gt;"",SUMIF(INDIRECT("ИсходныеДанные!$"&amp;$K$4&amp;"$2:$"&amp;$K$4&amp;"$50000"),$B1947&amp;"#"&amp;S$6,INDIRECT("ИсходныеДанные!$J$2:$J$50000")),0)</f>
        <v>0</v>
      </c>
      <c r="T1947" s="3">
        <f ca="1">IF($B1947&lt;&gt;"",SUMIF(INDIRECT("ИсходныеДанные!$"&amp;$K$4&amp;"$2:$"&amp;$K$4&amp;"$50000"),$B1947&amp;"#"&amp;T$6,INDIRECT("ИсходныеДанные!$J$2:$J$50000")),0)</f>
        <v>0</v>
      </c>
      <c r="U1947" s="3">
        <f ca="1">IF($B1947&lt;&gt;"",SUMIF(INDIRECT("ИсходныеДанные!$"&amp;$K$4&amp;"$2:$"&amp;$K$4&amp;"$50000"),$B1947&amp;"#"&amp;U$6,INDIRECT("ИсходныеДанные!$J$2:$J$50000")),0)</f>
        <v>0</v>
      </c>
      <c r="V1947" s="3">
        <f ca="1">IF($B1947&lt;&gt;"",SUMIF(INDIRECT("ИсходныеДанные!$"&amp;$K$4&amp;"$2:$"&amp;$K$4&amp;"$50000"),$B1947&amp;"#"&amp;V$6,INDIRECT("ИсходныеДанные!$J$2:$J$50000")),0)</f>
        <v>0</v>
      </c>
      <c r="W1947" s="16" t="e">
        <f ca="1">SUM(K1947:V1947)/Пофамильно!$R$1</f>
        <v>#DIV/0!</v>
      </c>
    </row>
    <row r="1948" spans="1:23" x14ac:dyDescent="0.25">
      <c r="A1948" s="10" t="str">
        <f t="shared" ca="1" si="32"/>
        <v>delete</v>
      </c>
      <c r="B1948" s="16" cm="1">
        <f t="array" aca="1" ref="B1948" ca="1">INDIRECT("УникальныеСписки!D"&amp;ROW()-$L$4)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14"/>
      <c r="G1948" s="81" t="str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84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84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84" t="str" cm="1">
        <f t="array" aca="1" ref="J1948" ca="1">_xlfn.XLOOKUP($B1948,INDIRECT(SUBSTITUTE("ИсходныеДанные!$где$2:$где$50000","где",$B$4)),INDIRECT(SUBSTITUTE("ИсходныеДанные!$что$2:$что$50000","что",J$4)),"",0,1)</f>
        <v/>
      </c>
      <c r="K1948" s="3">
        <f ca="1">IF($B1948&lt;&gt;"",SUMIF(INDIRECT("ИсходныеДанные!$"&amp;$K$4&amp;"$2:$"&amp;$K$4&amp;"$50000"),$B1948&amp;"#"&amp;K$6,INDIRECT("ИсходныеДанные!$J$2:$J$50000")),0)</f>
        <v>0</v>
      </c>
      <c r="L1948" s="3">
        <f ca="1">IF($B1948&lt;&gt;"",SUMIF(INDIRECT("ИсходныеДанные!$"&amp;$K$4&amp;"$2:$"&amp;$K$4&amp;"$50000"),$B1948&amp;"#"&amp;L$6,INDIRECT("ИсходныеДанные!$J$2:$J$50000")),0)</f>
        <v>0</v>
      </c>
      <c r="M1948" s="3">
        <f ca="1">IF($B1948&lt;&gt;"",SUMIF(INDIRECT("ИсходныеДанные!$"&amp;$K$4&amp;"$2:$"&amp;$K$4&amp;"$50000"),$B1948&amp;"#"&amp;M$6,INDIRECT("ИсходныеДанные!$J$2:$J$50000")),0)</f>
        <v>0</v>
      </c>
      <c r="N1948" s="3">
        <f ca="1">IF($B1948&lt;&gt;"",SUMIF(INDIRECT("ИсходныеДанные!$"&amp;$K$4&amp;"$2:$"&amp;$K$4&amp;"$50000"),$B1948&amp;"#"&amp;N$6,INDIRECT("ИсходныеДанные!$J$2:$J$50000")),0)</f>
        <v>0</v>
      </c>
      <c r="O1948" s="3">
        <f ca="1">IF($B1948&lt;&gt;"",SUMIF(INDIRECT("ИсходныеДанные!$"&amp;$K$4&amp;"$2:$"&amp;$K$4&amp;"$50000"),$B1948&amp;"#"&amp;O$6,INDIRECT("ИсходныеДанные!$J$2:$J$50000")),0)</f>
        <v>0</v>
      </c>
      <c r="P1948" s="3">
        <f ca="1">IF($B1948&lt;&gt;"",SUMIF(INDIRECT("ИсходныеДанные!$"&amp;$K$4&amp;"$2:$"&amp;$K$4&amp;"$50000"),$B1948&amp;"#"&amp;P$6,INDIRECT("ИсходныеДанные!$J$2:$J$50000")),0)</f>
        <v>0</v>
      </c>
      <c r="Q1948" s="3">
        <f ca="1">IF($B1948&lt;&gt;"",SUMIF(INDIRECT("ИсходныеДанные!$"&amp;$K$4&amp;"$2:$"&amp;$K$4&amp;"$50000"),$B1948&amp;"#"&amp;Q$6,INDIRECT("ИсходныеДанные!$J$2:$J$50000")),0)</f>
        <v>0</v>
      </c>
      <c r="R1948" s="3">
        <f ca="1">IF($B1948&lt;&gt;"",SUMIF(INDIRECT("ИсходныеДанные!$"&amp;$K$4&amp;"$2:$"&amp;$K$4&amp;"$50000"),$B1948&amp;"#"&amp;R$6,INDIRECT("ИсходныеДанные!$J$2:$J$50000")),0)</f>
        <v>0</v>
      </c>
      <c r="S1948" s="3">
        <f ca="1">IF($B1948&lt;&gt;"",SUMIF(INDIRECT("ИсходныеДанные!$"&amp;$K$4&amp;"$2:$"&amp;$K$4&amp;"$50000"),$B1948&amp;"#"&amp;S$6,INDIRECT("ИсходныеДанные!$J$2:$J$50000")),0)</f>
        <v>0</v>
      </c>
      <c r="T1948" s="3">
        <f ca="1">IF($B1948&lt;&gt;"",SUMIF(INDIRECT("ИсходныеДанные!$"&amp;$K$4&amp;"$2:$"&amp;$K$4&amp;"$50000"),$B1948&amp;"#"&amp;T$6,INDIRECT("ИсходныеДанные!$J$2:$J$50000")),0)</f>
        <v>0</v>
      </c>
      <c r="U1948" s="3">
        <f ca="1">IF($B1948&lt;&gt;"",SUMIF(INDIRECT("ИсходныеДанные!$"&amp;$K$4&amp;"$2:$"&amp;$K$4&amp;"$50000"),$B1948&amp;"#"&amp;U$6,INDIRECT("ИсходныеДанные!$J$2:$J$50000")),0)</f>
        <v>0</v>
      </c>
      <c r="V1948" s="3">
        <f ca="1">IF($B1948&lt;&gt;"",SUMIF(INDIRECT("ИсходныеДанные!$"&amp;$K$4&amp;"$2:$"&amp;$K$4&amp;"$50000"),$B1948&amp;"#"&amp;V$6,INDIRECT("ИсходныеДанные!$J$2:$J$50000")),0)</f>
        <v>0</v>
      </c>
      <c r="W1948" s="16" t="e">
        <f ca="1">SUM(K1948:V1948)/Пофамильно!$R$1</f>
        <v>#DIV/0!</v>
      </c>
    </row>
    <row r="1949" spans="1:23" x14ac:dyDescent="0.25">
      <c r="A1949" s="10" t="str">
        <f t="shared" ca="1" si="32"/>
        <v>delete</v>
      </c>
      <c r="B1949" s="16" cm="1">
        <f t="array" aca="1" ref="B1949" ca="1">INDIRECT("УникальныеСписки!D"&amp;ROW()-$L$4)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14"/>
      <c r="G1949" s="81" t="str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84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84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84" t="str" cm="1">
        <f t="array" aca="1" ref="J1949" ca="1">_xlfn.XLOOKUP($B1949,INDIRECT(SUBSTITUTE("ИсходныеДанные!$где$2:$где$50000","где",$B$4)),INDIRECT(SUBSTITUTE("ИсходныеДанные!$что$2:$что$50000","что",J$4)),"",0,1)</f>
        <v/>
      </c>
      <c r="K1949" s="3">
        <f ca="1">IF($B1949&lt;&gt;"",SUMIF(INDIRECT("ИсходныеДанные!$"&amp;$K$4&amp;"$2:$"&amp;$K$4&amp;"$50000"),$B1949&amp;"#"&amp;K$6,INDIRECT("ИсходныеДанные!$J$2:$J$50000")),0)</f>
        <v>0</v>
      </c>
      <c r="L1949" s="3">
        <f ca="1">IF($B1949&lt;&gt;"",SUMIF(INDIRECT("ИсходныеДанные!$"&amp;$K$4&amp;"$2:$"&amp;$K$4&amp;"$50000"),$B1949&amp;"#"&amp;L$6,INDIRECT("ИсходныеДанные!$J$2:$J$50000")),0)</f>
        <v>0</v>
      </c>
      <c r="M1949" s="3">
        <f ca="1">IF($B1949&lt;&gt;"",SUMIF(INDIRECT("ИсходныеДанные!$"&amp;$K$4&amp;"$2:$"&amp;$K$4&amp;"$50000"),$B1949&amp;"#"&amp;M$6,INDIRECT("ИсходныеДанные!$J$2:$J$50000")),0)</f>
        <v>0</v>
      </c>
      <c r="N1949" s="3">
        <f ca="1">IF($B1949&lt;&gt;"",SUMIF(INDIRECT("ИсходныеДанные!$"&amp;$K$4&amp;"$2:$"&amp;$K$4&amp;"$50000"),$B1949&amp;"#"&amp;N$6,INDIRECT("ИсходныеДанные!$J$2:$J$50000")),0)</f>
        <v>0</v>
      </c>
      <c r="O1949" s="3">
        <f ca="1">IF($B1949&lt;&gt;"",SUMIF(INDIRECT("ИсходныеДанные!$"&amp;$K$4&amp;"$2:$"&amp;$K$4&amp;"$50000"),$B1949&amp;"#"&amp;O$6,INDIRECT("ИсходныеДанные!$J$2:$J$50000")),0)</f>
        <v>0</v>
      </c>
      <c r="P1949" s="3">
        <f ca="1">IF($B1949&lt;&gt;"",SUMIF(INDIRECT("ИсходныеДанные!$"&amp;$K$4&amp;"$2:$"&amp;$K$4&amp;"$50000"),$B1949&amp;"#"&amp;P$6,INDIRECT("ИсходныеДанные!$J$2:$J$50000")),0)</f>
        <v>0</v>
      </c>
      <c r="Q1949" s="3">
        <f ca="1">IF($B1949&lt;&gt;"",SUMIF(INDIRECT("ИсходныеДанные!$"&amp;$K$4&amp;"$2:$"&amp;$K$4&amp;"$50000"),$B1949&amp;"#"&amp;Q$6,INDIRECT("ИсходныеДанные!$J$2:$J$50000")),0)</f>
        <v>0</v>
      </c>
      <c r="R1949" s="3">
        <f ca="1">IF($B1949&lt;&gt;"",SUMIF(INDIRECT("ИсходныеДанные!$"&amp;$K$4&amp;"$2:$"&amp;$K$4&amp;"$50000"),$B1949&amp;"#"&amp;R$6,INDIRECT("ИсходныеДанные!$J$2:$J$50000")),0)</f>
        <v>0</v>
      </c>
      <c r="S1949" s="3">
        <f ca="1">IF($B1949&lt;&gt;"",SUMIF(INDIRECT("ИсходныеДанные!$"&amp;$K$4&amp;"$2:$"&amp;$K$4&amp;"$50000"),$B1949&amp;"#"&amp;S$6,INDIRECT("ИсходныеДанные!$J$2:$J$50000")),0)</f>
        <v>0</v>
      </c>
      <c r="T1949" s="3">
        <f ca="1">IF($B1949&lt;&gt;"",SUMIF(INDIRECT("ИсходныеДанные!$"&amp;$K$4&amp;"$2:$"&amp;$K$4&amp;"$50000"),$B1949&amp;"#"&amp;T$6,INDIRECT("ИсходныеДанные!$J$2:$J$50000")),0)</f>
        <v>0</v>
      </c>
      <c r="U1949" s="3">
        <f ca="1">IF($B1949&lt;&gt;"",SUMIF(INDIRECT("ИсходныеДанные!$"&amp;$K$4&amp;"$2:$"&amp;$K$4&amp;"$50000"),$B1949&amp;"#"&amp;U$6,INDIRECT("ИсходныеДанные!$J$2:$J$50000")),0)</f>
        <v>0</v>
      </c>
      <c r="V1949" s="3">
        <f ca="1">IF($B1949&lt;&gt;"",SUMIF(INDIRECT("ИсходныеДанные!$"&amp;$K$4&amp;"$2:$"&amp;$K$4&amp;"$50000"),$B1949&amp;"#"&amp;V$6,INDIRECT("ИсходныеДанные!$J$2:$J$50000")),0)</f>
        <v>0</v>
      </c>
      <c r="W1949" s="16" t="e">
        <f ca="1">SUM(K1949:V1949)/Пофамильно!$R$1</f>
        <v>#DIV/0!</v>
      </c>
    </row>
    <row r="1950" spans="1:23" x14ac:dyDescent="0.25">
      <c r="A1950" s="10" t="str">
        <f t="shared" ca="1" si="32"/>
        <v>delete</v>
      </c>
      <c r="B1950" s="16" cm="1">
        <f t="array" aca="1" ref="B1950" ca="1">INDIRECT("УникальныеСписки!D"&amp;ROW()-$L$4)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14"/>
      <c r="G1950" s="81" t="str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84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84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84" t="str" cm="1">
        <f t="array" aca="1" ref="J1950" ca="1">_xlfn.XLOOKUP($B1950,INDIRECT(SUBSTITUTE("ИсходныеДанные!$где$2:$где$50000","где",$B$4)),INDIRECT(SUBSTITUTE("ИсходныеДанные!$что$2:$что$50000","что",J$4)),"",0,1)</f>
        <v/>
      </c>
      <c r="K1950" s="3">
        <f ca="1">IF($B1950&lt;&gt;"",SUMIF(INDIRECT("ИсходныеДанные!$"&amp;$K$4&amp;"$2:$"&amp;$K$4&amp;"$50000"),$B1950&amp;"#"&amp;K$6,INDIRECT("ИсходныеДанные!$J$2:$J$50000")),0)</f>
        <v>0</v>
      </c>
      <c r="L1950" s="3">
        <f ca="1">IF($B1950&lt;&gt;"",SUMIF(INDIRECT("ИсходныеДанные!$"&amp;$K$4&amp;"$2:$"&amp;$K$4&amp;"$50000"),$B1950&amp;"#"&amp;L$6,INDIRECT("ИсходныеДанные!$J$2:$J$50000")),0)</f>
        <v>0</v>
      </c>
      <c r="M1950" s="3">
        <f ca="1">IF($B1950&lt;&gt;"",SUMIF(INDIRECT("ИсходныеДанные!$"&amp;$K$4&amp;"$2:$"&amp;$K$4&amp;"$50000"),$B1950&amp;"#"&amp;M$6,INDIRECT("ИсходныеДанные!$J$2:$J$50000")),0)</f>
        <v>0</v>
      </c>
      <c r="N1950" s="3">
        <f ca="1">IF($B1950&lt;&gt;"",SUMIF(INDIRECT("ИсходныеДанные!$"&amp;$K$4&amp;"$2:$"&amp;$K$4&amp;"$50000"),$B1950&amp;"#"&amp;N$6,INDIRECT("ИсходныеДанные!$J$2:$J$50000")),0)</f>
        <v>0</v>
      </c>
      <c r="O1950" s="3">
        <f ca="1">IF($B1950&lt;&gt;"",SUMIF(INDIRECT("ИсходныеДанные!$"&amp;$K$4&amp;"$2:$"&amp;$K$4&amp;"$50000"),$B1950&amp;"#"&amp;O$6,INDIRECT("ИсходныеДанные!$J$2:$J$50000")),0)</f>
        <v>0</v>
      </c>
      <c r="P1950" s="3">
        <f ca="1">IF($B1950&lt;&gt;"",SUMIF(INDIRECT("ИсходныеДанные!$"&amp;$K$4&amp;"$2:$"&amp;$K$4&amp;"$50000"),$B1950&amp;"#"&amp;P$6,INDIRECT("ИсходныеДанные!$J$2:$J$50000")),0)</f>
        <v>0</v>
      </c>
      <c r="Q1950" s="3">
        <f ca="1">IF($B1950&lt;&gt;"",SUMIF(INDIRECT("ИсходныеДанные!$"&amp;$K$4&amp;"$2:$"&amp;$K$4&amp;"$50000"),$B1950&amp;"#"&amp;Q$6,INDIRECT("ИсходныеДанные!$J$2:$J$50000")),0)</f>
        <v>0</v>
      </c>
      <c r="R1950" s="3">
        <f ca="1">IF($B1950&lt;&gt;"",SUMIF(INDIRECT("ИсходныеДанные!$"&amp;$K$4&amp;"$2:$"&amp;$K$4&amp;"$50000"),$B1950&amp;"#"&amp;R$6,INDIRECT("ИсходныеДанные!$J$2:$J$50000")),0)</f>
        <v>0</v>
      </c>
      <c r="S1950" s="3">
        <f ca="1">IF($B1950&lt;&gt;"",SUMIF(INDIRECT("ИсходныеДанные!$"&amp;$K$4&amp;"$2:$"&amp;$K$4&amp;"$50000"),$B1950&amp;"#"&amp;S$6,INDIRECT("ИсходныеДанные!$J$2:$J$50000")),0)</f>
        <v>0</v>
      </c>
      <c r="T1950" s="3">
        <f ca="1">IF($B1950&lt;&gt;"",SUMIF(INDIRECT("ИсходныеДанные!$"&amp;$K$4&amp;"$2:$"&amp;$K$4&amp;"$50000"),$B1950&amp;"#"&amp;T$6,INDIRECT("ИсходныеДанные!$J$2:$J$50000")),0)</f>
        <v>0</v>
      </c>
      <c r="U1950" s="3">
        <f ca="1">IF($B1950&lt;&gt;"",SUMIF(INDIRECT("ИсходныеДанные!$"&amp;$K$4&amp;"$2:$"&amp;$K$4&amp;"$50000"),$B1950&amp;"#"&amp;U$6,INDIRECT("ИсходныеДанные!$J$2:$J$50000")),0)</f>
        <v>0</v>
      </c>
      <c r="V1950" s="3">
        <f ca="1">IF($B1950&lt;&gt;"",SUMIF(INDIRECT("ИсходныеДанные!$"&amp;$K$4&amp;"$2:$"&amp;$K$4&amp;"$50000"),$B1950&amp;"#"&amp;V$6,INDIRECT("ИсходныеДанные!$J$2:$J$50000")),0)</f>
        <v>0</v>
      </c>
      <c r="W1950" s="16" t="e">
        <f ca="1">SUM(K1950:V1950)/Пофамильно!$R$1</f>
        <v>#DIV/0!</v>
      </c>
    </row>
    <row r="1951" spans="1:23" x14ac:dyDescent="0.25">
      <c r="A1951" s="10" t="str">
        <f t="shared" ca="1" si="32"/>
        <v>delete</v>
      </c>
      <c r="B1951" s="16" cm="1">
        <f t="array" aca="1" ref="B1951" ca="1">INDIRECT("УникальныеСписки!D"&amp;ROW()-$L$4)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14"/>
      <c r="G1951" s="81" t="str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84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84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84" t="str" cm="1">
        <f t="array" aca="1" ref="J1951" ca="1">_xlfn.XLOOKUP($B1951,INDIRECT(SUBSTITUTE("ИсходныеДанные!$где$2:$где$50000","где",$B$4)),INDIRECT(SUBSTITUTE("ИсходныеДанные!$что$2:$что$50000","что",J$4)),"",0,1)</f>
        <v/>
      </c>
      <c r="K1951" s="3">
        <f ca="1">IF($B1951&lt;&gt;"",SUMIF(INDIRECT("ИсходныеДанные!$"&amp;$K$4&amp;"$2:$"&amp;$K$4&amp;"$50000"),$B1951&amp;"#"&amp;K$6,INDIRECT("ИсходныеДанные!$J$2:$J$50000")),0)</f>
        <v>0</v>
      </c>
      <c r="L1951" s="3">
        <f ca="1">IF($B1951&lt;&gt;"",SUMIF(INDIRECT("ИсходныеДанные!$"&amp;$K$4&amp;"$2:$"&amp;$K$4&amp;"$50000"),$B1951&amp;"#"&amp;L$6,INDIRECT("ИсходныеДанные!$J$2:$J$50000")),0)</f>
        <v>0</v>
      </c>
      <c r="M1951" s="3">
        <f ca="1">IF($B1951&lt;&gt;"",SUMIF(INDIRECT("ИсходныеДанные!$"&amp;$K$4&amp;"$2:$"&amp;$K$4&amp;"$50000"),$B1951&amp;"#"&amp;M$6,INDIRECT("ИсходныеДанные!$J$2:$J$50000")),0)</f>
        <v>0</v>
      </c>
      <c r="N1951" s="3">
        <f ca="1">IF($B1951&lt;&gt;"",SUMIF(INDIRECT("ИсходныеДанные!$"&amp;$K$4&amp;"$2:$"&amp;$K$4&amp;"$50000"),$B1951&amp;"#"&amp;N$6,INDIRECT("ИсходныеДанные!$J$2:$J$50000")),0)</f>
        <v>0</v>
      </c>
      <c r="O1951" s="3">
        <f ca="1">IF($B1951&lt;&gt;"",SUMIF(INDIRECT("ИсходныеДанные!$"&amp;$K$4&amp;"$2:$"&amp;$K$4&amp;"$50000"),$B1951&amp;"#"&amp;O$6,INDIRECT("ИсходныеДанные!$J$2:$J$50000")),0)</f>
        <v>0</v>
      </c>
      <c r="P1951" s="3">
        <f ca="1">IF($B1951&lt;&gt;"",SUMIF(INDIRECT("ИсходныеДанные!$"&amp;$K$4&amp;"$2:$"&amp;$K$4&amp;"$50000"),$B1951&amp;"#"&amp;P$6,INDIRECT("ИсходныеДанные!$J$2:$J$50000")),0)</f>
        <v>0</v>
      </c>
      <c r="Q1951" s="3">
        <f ca="1">IF($B1951&lt;&gt;"",SUMIF(INDIRECT("ИсходныеДанные!$"&amp;$K$4&amp;"$2:$"&amp;$K$4&amp;"$50000"),$B1951&amp;"#"&amp;Q$6,INDIRECT("ИсходныеДанные!$J$2:$J$50000")),0)</f>
        <v>0</v>
      </c>
      <c r="R1951" s="3">
        <f ca="1">IF($B1951&lt;&gt;"",SUMIF(INDIRECT("ИсходныеДанные!$"&amp;$K$4&amp;"$2:$"&amp;$K$4&amp;"$50000"),$B1951&amp;"#"&amp;R$6,INDIRECT("ИсходныеДанные!$J$2:$J$50000")),0)</f>
        <v>0</v>
      </c>
      <c r="S1951" s="3">
        <f ca="1">IF($B1951&lt;&gt;"",SUMIF(INDIRECT("ИсходныеДанные!$"&amp;$K$4&amp;"$2:$"&amp;$K$4&amp;"$50000"),$B1951&amp;"#"&amp;S$6,INDIRECT("ИсходныеДанные!$J$2:$J$50000")),0)</f>
        <v>0</v>
      </c>
      <c r="T1951" s="3">
        <f ca="1">IF($B1951&lt;&gt;"",SUMIF(INDIRECT("ИсходныеДанные!$"&amp;$K$4&amp;"$2:$"&amp;$K$4&amp;"$50000"),$B1951&amp;"#"&amp;T$6,INDIRECT("ИсходныеДанные!$J$2:$J$50000")),0)</f>
        <v>0</v>
      </c>
      <c r="U1951" s="3">
        <f ca="1">IF($B1951&lt;&gt;"",SUMIF(INDIRECT("ИсходныеДанные!$"&amp;$K$4&amp;"$2:$"&amp;$K$4&amp;"$50000"),$B1951&amp;"#"&amp;U$6,INDIRECT("ИсходныеДанные!$J$2:$J$50000")),0)</f>
        <v>0</v>
      </c>
      <c r="V1951" s="3">
        <f ca="1">IF($B1951&lt;&gt;"",SUMIF(INDIRECT("ИсходныеДанные!$"&amp;$K$4&amp;"$2:$"&amp;$K$4&amp;"$50000"),$B1951&amp;"#"&amp;V$6,INDIRECT("ИсходныеДанные!$J$2:$J$50000")),0)</f>
        <v>0</v>
      </c>
      <c r="W1951" s="16" t="e">
        <f ca="1">SUM(K1951:V1951)/Пофамильно!$R$1</f>
        <v>#DIV/0!</v>
      </c>
    </row>
    <row r="1952" spans="1:23" x14ac:dyDescent="0.25">
      <c r="A1952" s="10" t="str">
        <f t="shared" ca="1" si="32"/>
        <v>delete</v>
      </c>
      <c r="B1952" s="16" cm="1">
        <f t="array" aca="1" ref="B1952" ca="1">INDIRECT("УникальныеСписки!D"&amp;ROW()-$L$4)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14"/>
      <c r="G1952" s="81" t="str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84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84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84" t="str" cm="1">
        <f t="array" aca="1" ref="J1952" ca="1">_xlfn.XLOOKUP($B1952,INDIRECT(SUBSTITUTE("ИсходныеДанные!$где$2:$где$50000","где",$B$4)),INDIRECT(SUBSTITUTE("ИсходныеДанные!$что$2:$что$50000","что",J$4)),"",0,1)</f>
        <v/>
      </c>
      <c r="K1952" s="3">
        <f ca="1">IF($B1952&lt;&gt;"",SUMIF(INDIRECT("ИсходныеДанные!$"&amp;$K$4&amp;"$2:$"&amp;$K$4&amp;"$50000"),$B1952&amp;"#"&amp;K$6,INDIRECT("ИсходныеДанные!$J$2:$J$50000")),0)</f>
        <v>0</v>
      </c>
      <c r="L1952" s="3">
        <f ca="1">IF($B1952&lt;&gt;"",SUMIF(INDIRECT("ИсходныеДанные!$"&amp;$K$4&amp;"$2:$"&amp;$K$4&amp;"$50000"),$B1952&amp;"#"&amp;L$6,INDIRECT("ИсходныеДанные!$J$2:$J$50000")),0)</f>
        <v>0</v>
      </c>
      <c r="M1952" s="3">
        <f ca="1">IF($B1952&lt;&gt;"",SUMIF(INDIRECT("ИсходныеДанные!$"&amp;$K$4&amp;"$2:$"&amp;$K$4&amp;"$50000"),$B1952&amp;"#"&amp;M$6,INDIRECT("ИсходныеДанные!$J$2:$J$50000")),0)</f>
        <v>0</v>
      </c>
      <c r="N1952" s="3">
        <f ca="1">IF($B1952&lt;&gt;"",SUMIF(INDIRECT("ИсходныеДанные!$"&amp;$K$4&amp;"$2:$"&amp;$K$4&amp;"$50000"),$B1952&amp;"#"&amp;N$6,INDIRECT("ИсходныеДанные!$J$2:$J$50000")),0)</f>
        <v>0</v>
      </c>
      <c r="O1952" s="3">
        <f ca="1">IF($B1952&lt;&gt;"",SUMIF(INDIRECT("ИсходныеДанные!$"&amp;$K$4&amp;"$2:$"&amp;$K$4&amp;"$50000"),$B1952&amp;"#"&amp;O$6,INDIRECT("ИсходныеДанные!$J$2:$J$50000")),0)</f>
        <v>0</v>
      </c>
      <c r="P1952" s="3">
        <f ca="1">IF($B1952&lt;&gt;"",SUMIF(INDIRECT("ИсходныеДанные!$"&amp;$K$4&amp;"$2:$"&amp;$K$4&amp;"$50000"),$B1952&amp;"#"&amp;P$6,INDIRECT("ИсходныеДанные!$J$2:$J$50000")),0)</f>
        <v>0</v>
      </c>
      <c r="Q1952" s="3">
        <f ca="1">IF($B1952&lt;&gt;"",SUMIF(INDIRECT("ИсходныеДанные!$"&amp;$K$4&amp;"$2:$"&amp;$K$4&amp;"$50000"),$B1952&amp;"#"&amp;Q$6,INDIRECT("ИсходныеДанные!$J$2:$J$50000")),0)</f>
        <v>0</v>
      </c>
      <c r="R1952" s="3">
        <f ca="1">IF($B1952&lt;&gt;"",SUMIF(INDIRECT("ИсходныеДанные!$"&amp;$K$4&amp;"$2:$"&amp;$K$4&amp;"$50000"),$B1952&amp;"#"&amp;R$6,INDIRECT("ИсходныеДанные!$J$2:$J$50000")),0)</f>
        <v>0</v>
      </c>
      <c r="S1952" s="3">
        <f ca="1">IF($B1952&lt;&gt;"",SUMIF(INDIRECT("ИсходныеДанные!$"&amp;$K$4&amp;"$2:$"&amp;$K$4&amp;"$50000"),$B1952&amp;"#"&amp;S$6,INDIRECT("ИсходныеДанные!$J$2:$J$50000")),0)</f>
        <v>0</v>
      </c>
      <c r="T1952" s="3">
        <f ca="1">IF($B1952&lt;&gt;"",SUMIF(INDIRECT("ИсходныеДанные!$"&amp;$K$4&amp;"$2:$"&amp;$K$4&amp;"$50000"),$B1952&amp;"#"&amp;T$6,INDIRECT("ИсходныеДанные!$J$2:$J$50000")),0)</f>
        <v>0</v>
      </c>
      <c r="U1952" s="3">
        <f ca="1">IF($B1952&lt;&gt;"",SUMIF(INDIRECT("ИсходныеДанные!$"&amp;$K$4&amp;"$2:$"&amp;$K$4&amp;"$50000"),$B1952&amp;"#"&amp;U$6,INDIRECT("ИсходныеДанные!$J$2:$J$50000")),0)</f>
        <v>0</v>
      </c>
      <c r="V1952" s="3">
        <f ca="1">IF($B1952&lt;&gt;"",SUMIF(INDIRECT("ИсходныеДанные!$"&amp;$K$4&amp;"$2:$"&amp;$K$4&amp;"$50000"),$B1952&amp;"#"&amp;V$6,INDIRECT("ИсходныеДанные!$J$2:$J$50000")),0)</f>
        <v>0</v>
      </c>
      <c r="W1952" s="16" t="e">
        <f ca="1">SUM(K1952:V1952)/Пофамильно!$R$1</f>
        <v>#DIV/0!</v>
      </c>
    </row>
    <row r="1953" spans="1:23" x14ac:dyDescent="0.25">
      <c r="A1953" s="10" t="str">
        <f t="shared" ca="1" si="32"/>
        <v>delete</v>
      </c>
      <c r="B1953" s="16" cm="1">
        <f t="array" aca="1" ref="B1953" ca="1">INDIRECT("УникальныеСписки!D"&amp;ROW()-$L$4)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14"/>
      <c r="G1953" s="81" t="str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84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84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84" t="str" cm="1">
        <f t="array" aca="1" ref="J1953" ca="1">_xlfn.XLOOKUP($B1953,INDIRECT(SUBSTITUTE("ИсходныеДанные!$где$2:$где$50000","где",$B$4)),INDIRECT(SUBSTITUTE("ИсходныеДанные!$что$2:$что$50000","что",J$4)),"",0,1)</f>
        <v/>
      </c>
      <c r="K1953" s="3">
        <f ca="1">IF($B1953&lt;&gt;"",SUMIF(INDIRECT("ИсходныеДанные!$"&amp;$K$4&amp;"$2:$"&amp;$K$4&amp;"$50000"),$B1953&amp;"#"&amp;K$6,INDIRECT("ИсходныеДанные!$J$2:$J$50000")),0)</f>
        <v>0</v>
      </c>
      <c r="L1953" s="3">
        <f ca="1">IF($B1953&lt;&gt;"",SUMIF(INDIRECT("ИсходныеДанные!$"&amp;$K$4&amp;"$2:$"&amp;$K$4&amp;"$50000"),$B1953&amp;"#"&amp;L$6,INDIRECT("ИсходныеДанные!$J$2:$J$50000")),0)</f>
        <v>0</v>
      </c>
      <c r="M1953" s="3">
        <f ca="1">IF($B1953&lt;&gt;"",SUMIF(INDIRECT("ИсходныеДанные!$"&amp;$K$4&amp;"$2:$"&amp;$K$4&amp;"$50000"),$B1953&amp;"#"&amp;M$6,INDIRECT("ИсходныеДанные!$J$2:$J$50000")),0)</f>
        <v>0</v>
      </c>
      <c r="N1953" s="3">
        <f ca="1">IF($B1953&lt;&gt;"",SUMIF(INDIRECT("ИсходныеДанные!$"&amp;$K$4&amp;"$2:$"&amp;$K$4&amp;"$50000"),$B1953&amp;"#"&amp;N$6,INDIRECT("ИсходныеДанные!$J$2:$J$50000")),0)</f>
        <v>0</v>
      </c>
      <c r="O1953" s="3">
        <f ca="1">IF($B1953&lt;&gt;"",SUMIF(INDIRECT("ИсходныеДанные!$"&amp;$K$4&amp;"$2:$"&amp;$K$4&amp;"$50000"),$B1953&amp;"#"&amp;O$6,INDIRECT("ИсходныеДанные!$J$2:$J$50000")),0)</f>
        <v>0</v>
      </c>
      <c r="P1953" s="3">
        <f ca="1">IF($B1953&lt;&gt;"",SUMIF(INDIRECT("ИсходныеДанные!$"&amp;$K$4&amp;"$2:$"&amp;$K$4&amp;"$50000"),$B1953&amp;"#"&amp;P$6,INDIRECT("ИсходныеДанные!$J$2:$J$50000")),0)</f>
        <v>0</v>
      </c>
      <c r="Q1953" s="3">
        <f ca="1">IF($B1953&lt;&gt;"",SUMIF(INDIRECT("ИсходныеДанные!$"&amp;$K$4&amp;"$2:$"&amp;$K$4&amp;"$50000"),$B1953&amp;"#"&amp;Q$6,INDIRECT("ИсходныеДанные!$J$2:$J$50000")),0)</f>
        <v>0</v>
      </c>
      <c r="R1953" s="3">
        <f ca="1">IF($B1953&lt;&gt;"",SUMIF(INDIRECT("ИсходныеДанные!$"&amp;$K$4&amp;"$2:$"&amp;$K$4&amp;"$50000"),$B1953&amp;"#"&amp;R$6,INDIRECT("ИсходныеДанные!$J$2:$J$50000")),0)</f>
        <v>0</v>
      </c>
      <c r="S1953" s="3">
        <f ca="1">IF($B1953&lt;&gt;"",SUMIF(INDIRECT("ИсходныеДанные!$"&amp;$K$4&amp;"$2:$"&amp;$K$4&amp;"$50000"),$B1953&amp;"#"&amp;S$6,INDIRECT("ИсходныеДанные!$J$2:$J$50000")),0)</f>
        <v>0</v>
      </c>
      <c r="T1953" s="3">
        <f ca="1">IF($B1953&lt;&gt;"",SUMIF(INDIRECT("ИсходныеДанные!$"&amp;$K$4&amp;"$2:$"&amp;$K$4&amp;"$50000"),$B1953&amp;"#"&amp;T$6,INDIRECT("ИсходныеДанные!$J$2:$J$50000")),0)</f>
        <v>0</v>
      </c>
      <c r="U1953" s="3">
        <f ca="1">IF($B1953&lt;&gt;"",SUMIF(INDIRECT("ИсходныеДанные!$"&amp;$K$4&amp;"$2:$"&amp;$K$4&amp;"$50000"),$B1953&amp;"#"&amp;U$6,INDIRECT("ИсходныеДанные!$J$2:$J$50000")),0)</f>
        <v>0</v>
      </c>
      <c r="V1953" s="3">
        <f ca="1">IF($B1953&lt;&gt;"",SUMIF(INDIRECT("ИсходныеДанные!$"&amp;$K$4&amp;"$2:$"&amp;$K$4&amp;"$50000"),$B1953&amp;"#"&amp;V$6,INDIRECT("ИсходныеДанные!$J$2:$J$50000")),0)</f>
        <v>0</v>
      </c>
      <c r="W1953" s="16" t="e">
        <f ca="1">SUM(K1953:V1953)/Пофамильно!$R$1</f>
        <v>#DIV/0!</v>
      </c>
    </row>
    <row r="1954" spans="1:23" x14ac:dyDescent="0.25">
      <c r="A1954" s="10" t="str">
        <f t="shared" ca="1" si="32"/>
        <v>delete</v>
      </c>
      <c r="B1954" s="16" cm="1">
        <f t="array" aca="1" ref="B1954" ca="1">INDIRECT("УникальныеСписки!D"&amp;ROW()-$L$4)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14"/>
      <c r="G1954" s="81" t="str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84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84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84" t="str" cm="1">
        <f t="array" aca="1" ref="J1954" ca="1">_xlfn.XLOOKUP($B1954,INDIRECT(SUBSTITUTE("ИсходныеДанные!$где$2:$где$50000","где",$B$4)),INDIRECT(SUBSTITUTE("ИсходныеДанные!$что$2:$что$50000","что",J$4)),"",0,1)</f>
        <v/>
      </c>
      <c r="K1954" s="3">
        <f ca="1">IF($B1954&lt;&gt;"",SUMIF(INDIRECT("ИсходныеДанные!$"&amp;$K$4&amp;"$2:$"&amp;$K$4&amp;"$50000"),$B1954&amp;"#"&amp;K$6,INDIRECT("ИсходныеДанные!$J$2:$J$50000")),0)</f>
        <v>0</v>
      </c>
      <c r="L1954" s="3">
        <f ca="1">IF($B1954&lt;&gt;"",SUMIF(INDIRECT("ИсходныеДанные!$"&amp;$K$4&amp;"$2:$"&amp;$K$4&amp;"$50000"),$B1954&amp;"#"&amp;L$6,INDIRECT("ИсходныеДанные!$J$2:$J$50000")),0)</f>
        <v>0</v>
      </c>
      <c r="M1954" s="3">
        <f ca="1">IF($B1954&lt;&gt;"",SUMIF(INDIRECT("ИсходныеДанные!$"&amp;$K$4&amp;"$2:$"&amp;$K$4&amp;"$50000"),$B1954&amp;"#"&amp;M$6,INDIRECT("ИсходныеДанные!$J$2:$J$50000")),0)</f>
        <v>0</v>
      </c>
      <c r="N1954" s="3">
        <f ca="1">IF($B1954&lt;&gt;"",SUMIF(INDIRECT("ИсходныеДанные!$"&amp;$K$4&amp;"$2:$"&amp;$K$4&amp;"$50000"),$B1954&amp;"#"&amp;N$6,INDIRECT("ИсходныеДанные!$J$2:$J$50000")),0)</f>
        <v>0</v>
      </c>
      <c r="O1954" s="3">
        <f ca="1">IF($B1954&lt;&gt;"",SUMIF(INDIRECT("ИсходныеДанные!$"&amp;$K$4&amp;"$2:$"&amp;$K$4&amp;"$50000"),$B1954&amp;"#"&amp;O$6,INDIRECT("ИсходныеДанные!$J$2:$J$50000")),0)</f>
        <v>0</v>
      </c>
      <c r="P1954" s="3">
        <f ca="1">IF($B1954&lt;&gt;"",SUMIF(INDIRECT("ИсходныеДанные!$"&amp;$K$4&amp;"$2:$"&amp;$K$4&amp;"$50000"),$B1954&amp;"#"&amp;P$6,INDIRECT("ИсходныеДанные!$J$2:$J$50000")),0)</f>
        <v>0</v>
      </c>
      <c r="Q1954" s="3">
        <f ca="1">IF($B1954&lt;&gt;"",SUMIF(INDIRECT("ИсходныеДанные!$"&amp;$K$4&amp;"$2:$"&amp;$K$4&amp;"$50000"),$B1954&amp;"#"&amp;Q$6,INDIRECT("ИсходныеДанные!$J$2:$J$50000")),0)</f>
        <v>0</v>
      </c>
      <c r="R1954" s="3">
        <f ca="1">IF($B1954&lt;&gt;"",SUMIF(INDIRECT("ИсходныеДанные!$"&amp;$K$4&amp;"$2:$"&amp;$K$4&amp;"$50000"),$B1954&amp;"#"&amp;R$6,INDIRECT("ИсходныеДанные!$J$2:$J$50000")),0)</f>
        <v>0</v>
      </c>
      <c r="S1954" s="3">
        <f ca="1">IF($B1954&lt;&gt;"",SUMIF(INDIRECT("ИсходныеДанные!$"&amp;$K$4&amp;"$2:$"&amp;$K$4&amp;"$50000"),$B1954&amp;"#"&amp;S$6,INDIRECT("ИсходныеДанные!$J$2:$J$50000")),0)</f>
        <v>0</v>
      </c>
      <c r="T1954" s="3">
        <f ca="1">IF($B1954&lt;&gt;"",SUMIF(INDIRECT("ИсходныеДанные!$"&amp;$K$4&amp;"$2:$"&amp;$K$4&amp;"$50000"),$B1954&amp;"#"&amp;T$6,INDIRECT("ИсходныеДанные!$J$2:$J$50000")),0)</f>
        <v>0</v>
      </c>
      <c r="U1954" s="3">
        <f ca="1">IF($B1954&lt;&gt;"",SUMIF(INDIRECT("ИсходныеДанные!$"&amp;$K$4&amp;"$2:$"&amp;$K$4&amp;"$50000"),$B1954&amp;"#"&amp;U$6,INDIRECT("ИсходныеДанные!$J$2:$J$50000")),0)</f>
        <v>0</v>
      </c>
      <c r="V1954" s="3">
        <f ca="1">IF($B1954&lt;&gt;"",SUMIF(INDIRECT("ИсходныеДанные!$"&amp;$K$4&amp;"$2:$"&amp;$K$4&amp;"$50000"),$B1954&amp;"#"&amp;V$6,INDIRECT("ИсходныеДанные!$J$2:$J$50000")),0)</f>
        <v>0</v>
      </c>
      <c r="W1954" s="16" t="e">
        <f ca="1">SUM(K1954:V1954)/Пофамильно!$R$1</f>
        <v>#DIV/0!</v>
      </c>
    </row>
    <row r="1955" spans="1:23" x14ac:dyDescent="0.25">
      <c r="A1955" s="10" t="str">
        <f t="shared" ca="1" si="32"/>
        <v>delete</v>
      </c>
      <c r="B1955" s="16" cm="1">
        <f t="array" aca="1" ref="B1955" ca="1">INDIRECT("УникальныеСписки!D"&amp;ROW()-$L$4)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14"/>
      <c r="G1955" s="81" t="str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84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84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84" t="str" cm="1">
        <f t="array" aca="1" ref="J1955" ca="1">_xlfn.XLOOKUP($B1955,INDIRECT(SUBSTITUTE("ИсходныеДанные!$где$2:$где$50000","где",$B$4)),INDIRECT(SUBSTITUTE("ИсходныеДанные!$что$2:$что$50000","что",J$4)),"",0,1)</f>
        <v/>
      </c>
      <c r="K1955" s="3">
        <f ca="1">IF($B1955&lt;&gt;"",SUMIF(INDIRECT("ИсходныеДанные!$"&amp;$K$4&amp;"$2:$"&amp;$K$4&amp;"$50000"),$B1955&amp;"#"&amp;K$6,INDIRECT("ИсходныеДанные!$J$2:$J$50000")),0)</f>
        <v>0</v>
      </c>
      <c r="L1955" s="3">
        <f ca="1">IF($B1955&lt;&gt;"",SUMIF(INDIRECT("ИсходныеДанные!$"&amp;$K$4&amp;"$2:$"&amp;$K$4&amp;"$50000"),$B1955&amp;"#"&amp;L$6,INDIRECT("ИсходныеДанные!$J$2:$J$50000")),0)</f>
        <v>0</v>
      </c>
      <c r="M1955" s="3">
        <f ca="1">IF($B1955&lt;&gt;"",SUMIF(INDIRECT("ИсходныеДанные!$"&amp;$K$4&amp;"$2:$"&amp;$K$4&amp;"$50000"),$B1955&amp;"#"&amp;M$6,INDIRECT("ИсходныеДанные!$J$2:$J$50000")),0)</f>
        <v>0</v>
      </c>
      <c r="N1955" s="3">
        <f ca="1">IF($B1955&lt;&gt;"",SUMIF(INDIRECT("ИсходныеДанные!$"&amp;$K$4&amp;"$2:$"&amp;$K$4&amp;"$50000"),$B1955&amp;"#"&amp;N$6,INDIRECT("ИсходныеДанные!$J$2:$J$50000")),0)</f>
        <v>0</v>
      </c>
      <c r="O1955" s="3">
        <f ca="1">IF($B1955&lt;&gt;"",SUMIF(INDIRECT("ИсходныеДанные!$"&amp;$K$4&amp;"$2:$"&amp;$K$4&amp;"$50000"),$B1955&amp;"#"&amp;O$6,INDIRECT("ИсходныеДанные!$J$2:$J$50000")),0)</f>
        <v>0</v>
      </c>
      <c r="P1955" s="3">
        <f ca="1">IF($B1955&lt;&gt;"",SUMIF(INDIRECT("ИсходныеДанные!$"&amp;$K$4&amp;"$2:$"&amp;$K$4&amp;"$50000"),$B1955&amp;"#"&amp;P$6,INDIRECT("ИсходныеДанные!$J$2:$J$50000")),0)</f>
        <v>0</v>
      </c>
      <c r="Q1955" s="3">
        <f ca="1">IF($B1955&lt;&gt;"",SUMIF(INDIRECT("ИсходныеДанные!$"&amp;$K$4&amp;"$2:$"&amp;$K$4&amp;"$50000"),$B1955&amp;"#"&amp;Q$6,INDIRECT("ИсходныеДанные!$J$2:$J$50000")),0)</f>
        <v>0</v>
      </c>
      <c r="R1955" s="3">
        <f ca="1">IF($B1955&lt;&gt;"",SUMIF(INDIRECT("ИсходныеДанные!$"&amp;$K$4&amp;"$2:$"&amp;$K$4&amp;"$50000"),$B1955&amp;"#"&amp;R$6,INDIRECT("ИсходныеДанные!$J$2:$J$50000")),0)</f>
        <v>0</v>
      </c>
      <c r="S1955" s="3">
        <f ca="1">IF($B1955&lt;&gt;"",SUMIF(INDIRECT("ИсходныеДанные!$"&amp;$K$4&amp;"$2:$"&amp;$K$4&amp;"$50000"),$B1955&amp;"#"&amp;S$6,INDIRECT("ИсходныеДанные!$J$2:$J$50000")),0)</f>
        <v>0</v>
      </c>
      <c r="T1955" s="3">
        <f ca="1">IF($B1955&lt;&gt;"",SUMIF(INDIRECT("ИсходныеДанные!$"&amp;$K$4&amp;"$2:$"&amp;$K$4&amp;"$50000"),$B1955&amp;"#"&amp;T$6,INDIRECT("ИсходныеДанные!$J$2:$J$50000")),0)</f>
        <v>0</v>
      </c>
      <c r="U1955" s="3">
        <f ca="1">IF($B1955&lt;&gt;"",SUMIF(INDIRECT("ИсходныеДанные!$"&amp;$K$4&amp;"$2:$"&amp;$K$4&amp;"$50000"),$B1955&amp;"#"&amp;U$6,INDIRECT("ИсходныеДанные!$J$2:$J$50000")),0)</f>
        <v>0</v>
      </c>
      <c r="V1955" s="3">
        <f ca="1">IF($B1955&lt;&gt;"",SUMIF(INDIRECT("ИсходныеДанные!$"&amp;$K$4&amp;"$2:$"&amp;$K$4&amp;"$50000"),$B1955&amp;"#"&amp;V$6,INDIRECT("ИсходныеДанные!$J$2:$J$50000")),0)</f>
        <v>0</v>
      </c>
      <c r="W1955" s="16" t="e">
        <f ca="1">SUM(K1955:V1955)/Пофамильно!$R$1</f>
        <v>#DIV/0!</v>
      </c>
    </row>
    <row r="1956" spans="1:23" x14ac:dyDescent="0.25">
      <c r="A1956" s="10" t="str">
        <f t="shared" ca="1" si="32"/>
        <v>delete</v>
      </c>
      <c r="B1956" s="16" cm="1">
        <f t="array" aca="1" ref="B1956" ca="1">INDIRECT("УникальныеСписки!D"&amp;ROW()-$L$4)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14"/>
      <c r="G1956" s="81" t="str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84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84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84" t="str" cm="1">
        <f t="array" aca="1" ref="J1956" ca="1">_xlfn.XLOOKUP($B1956,INDIRECT(SUBSTITUTE("ИсходныеДанные!$где$2:$где$50000","где",$B$4)),INDIRECT(SUBSTITUTE("ИсходныеДанные!$что$2:$что$50000","что",J$4)),"",0,1)</f>
        <v/>
      </c>
      <c r="K1956" s="3">
        <f ca="1">IF($B1956&lt;&gt;"",SUMIF(INDIRECT("ИсходныеДанные!$"&amp;$K$4&amp;"$2:$"&amp;$K$4&amp;"$50000"),$B1956&amp;"#"&amp;K$6,INDIRECT("ИсходныеДанные!$J$2:$J$50000")),0)</f>
        <v>0</v>
      </c>
      <c r="L1956" s="3">
        <f ca="1">IF($B1956&lt;&gt;"",SUMIF(INDIRECT("ИсходныеДанные!$"&amp;$K$4&amp;"$2:$"&amp;$K$4&amp;"$50000"),$B1956&amp;"#"&amp;L$6,INDIRECT("ИсходныеДанные!$J$2:$J$50000")),0)</f>
        <v>0</v>
      </c>
      <c r="M1956" s="3">
        <f ca="1">IF($B1956&lt;&gt;"",SUMIF(INDIRECT("ИсходныеДанные!$"&amp;$K$4&amp;"$2:$"&amp;$K$4&amp;"$50000"),$B1956&amp;"#"&amp;M$6,INDIRECT("ИсходныеДанные!$J$2:$J$50000")),0)</f>
        <v>0</v>
      </c>
      <c r="N1956" s="3">
        <f ca="1">IF($B1956&lt;&gt;"",SUMIF(INDIRECT("ИсходныеДанные!$"&amp;$K$4&amp;"$2:$"&amp;$K$4&amp;"$50000"),$B1956&amp;"#"&amp;N$6,INDIRECT("ИсходныеДанные!$J$2:$J$50000")),0)</f>
        <v>0</v>
      </c>
      <c r="O1956" s="3">
        <f ca="1">IF($B1956&lt;&gt;"",SUMIF(INDIRECT("ИсходныеДанные!$"&amp;$K$4&amp;"$2:$"&amp;$K$4&amp;"$50000"),$B1956&amp;"#"&amp;O$6,INDIRECT("ИсходныеДанные!$J$2:$J$50000")),0)</f>
        <v>0</v>
      </c>
      <c r="P1956" s="3">
        <f ca="1">IF($B1956&lt;&gt;"",SUMIF(INDIRECT("ИсходныеДанные!$"&amp;$K$4&amp;"$2:$"&amp;$K$4&amp;"$50000"),$B1956&amp;"#"&amp;P$6,INDIRECT("ИсходныеДанные!$J$2:$J$50000")),0)</f>
        <v>0</v>
      </c>
      <c r="Q1956" s="3">
        <f ca="1">IF($B1956&lt;&gt;"",SUMIF(INDIRECT("ИсходныеДанные!$"&amp;$K$4&amp;"$2:$"&amp;$K$4&amp;"$50000"),$B1956&amp;"#"&amp;Q$6,INDIRECT("ИсходныеДанные!$J$2:$J$50000")),0)</f>
        <v>0</v>
      </c>
      <c r="R1956" s="3">
        <f ca="1">IF($B1956&lt;&gt;"",SUMIF(INDIRECT("ИсходныеДанные!$"&amp;$K$4&amp;"$2:$"&amp;$K$4&amp;"$50000"),$B1956&amp;"#"&amp;R$6,INDIRECT("ИсходныеДанные!$J$2:$J$50000")),0)</f>
        <v>0</v>
      </c>
      <c r="S1956" s="3">
        <f ca="1">IF($B1956&lt;&gt;"",SUMIF(INDIRECT("ИсходныеДанные!$"&amp;$K$4&amp;"$2:$"&amp;$K$4&amp;"$50000"),$B1956&amp;"#"&amp;S$6,INDIRECT("ИсходныеДанные!$J$2:$J$50000")),0)</f>
        <v>0</v>
      </c>
      <c r="T1956" s="3">
        <f ca="1">IF($B1956&lt;&gt;"",SUMIF(INDIRECT("ИсходныеДанные!$"&amp;$K$4&amp;"$2:$"&amp;$K$4&amp;"$50000"),$B1956&amp;"#"&amp;T$6,INDIRECT("ИсходныеДанные!$J$2:$J$50000")),0)</f>
        <v>0</v>
      </c>
      <c r="U1956" s="3">
        <f ca="1">IF($B1956&lt;&gt;"",SUMIF(INDIRECT("ИсходныеДанные!$"&amp;$K$4&amp;"$2:$"&amp;$K$4&amp;"$50000"),$B1956&amp;"#"&amp;U$6,INDIRECT("ИсходныеДанные!$J$2:$J$50000")),0)</f>
        <v>0</v>
      </c>
      <c r="V1956" s="3">
        <f ca="1">IF($B1956&lt;&gt;"",SUMIF(INDIRECT("ИсходныеДанные!$"&amp;$K$4&amp;"$2:$"&amp;$K$4&amp;"$50000"),$B1956&amp;"#"&amp;V$6,INDIRECT("ИсходныеДанные!$J$2:$J$50000")),0)</f>
        <v>0</v>
      </c>
      <c r="W1956" s="16" t="e">
        <f ca="1">SUM(K1956:V1956)/Пофамильно!$R$1</f>
        <v>#DIV/0!</v>
      </c>
    </row>
    <row r="1957" spans="1:23" x14ac:dyDescent="0.25">
      <c r="A1957" s="10" t="str">
        <f t="shared" ca="1" si="32"/>
        <v>delete</v>
      </c>
      <c r="B1957" s="16" cm="1">
        <f t="array" aca="1" ref="B1957" ca="1">INDIRECT("УникальныеСписки!D"&amp;ROW()-$L$4)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14"/>
      <c r="G1957" s="81" t="str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84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84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84" t="str" cm="1">
        <f t="array" aca="1" ref="J1957" ca="1">_xlfn.XLOOKUP($B1957,INDIRECT(SUBSTITUTE("ИсходныеДанные!$где$2:$где$50000","где",$B$4)),INDIRECT(SUBSTITUTE("ИсходныеДанные!$что$2:$что$50000","что",J$4)),"",0,1)</f>
        <v/>
      </c>
      <c r="K1957" s="3">
        <f ca="1">IF($B1957&lt;&gt;"",SUMIF(INDIRECT("ИсходныеДанные!$"&amp;$K$4&amp;"$2:$"&amp;$K$4&amp;"$50000"),$B1957&amp;"#"&amp;K$6,INDIRECT("ИсходныеДанные!$J$2:$J$50000")),0)</f>
        <v>0</v>
      </c>
      <c r="L1957" s="3">
        <f ca="1">IF($B1957&lt;&gt;"",SUMIF(INDIRECT("ИсходныеДанные!$"&amp;$K$4&amp;"$2:$"&amp;$K$4&amp;"$50000"),$B1957&amp;"#"&amp;L$6,INDIRECT("ИсходныеДанные!$J$2:$J$50000")),0)</f>
        <v>0</v>
      </c>
      <c r="M1957" s="3">
        <f ca="1">IF($B1957&lt;&gt;"",SUMIF(INDIRECT("ИсходныеДанные!$"&amp;$K$4&amp;"$2:$"&amp;$K$4&amp;"$50000"),$B1957&amp;"#"&amp;M$6,INDIRECT("ИсходныеДанные!$J$2:$J$50000")),0)</f>
        <v>0</v>
      </c>
      <c r="N1957" s="3">
        <f ca="1">IF($B1957&lt;&gt;"",SUMIF(INDIRECT("ИсходныеДанные!$"&amp;$K$4&amp;"$2:$"&amp;$K$4&amp;"$50000"),$B1957&amp;"#"&amp;N$6,INDIRECT("ИсходныеДанные!$J$2:$J$50000")),0)</f>
        <v>0</v>
      </c>
      <c r="O1957" s="3">
        <f ca="1">IF($B1957&lt;&gt;"",SUMIF(INDIRECT("ИсходныеДанные!$"&amp;$K$4&amp;"$2:$"&amp;$K$4&amp;"$50000"),$B1957&amp;"#"&amp;O$6,INDIRECT("ИсходныеДанные!$J$2:$J$50000")),0)</f>
        <v>0</v>
      </c>
      <c r="P1957" s="3">
        <f ca="1">IF($B1957&lt;&gt;"",SUMIF(INDIRECT("ИсходныеДанные!$"&amp;$K$4&amp;"$2:$"&amp;$K$4&amp;"$50000"),$B1957&amp;"#"&amp;P$6,INDIRECT("ИсходныеДанные!$J$2:$J$50000")),0)</f>
        <v>0</v>
      </c>
      <c r="Q1957" s="3">
        <f ca="1">IF($B1957&lt;&gt;"",SUMIF(INDIRECT("ИсходныеДанные!$"&amp;$K$4&amp;"$2:$"&amp;$K$4&amp;"$50000"),$B1957&amp;"#"&amp;Q$6,INDIRECT("ИсходныеДанные!$J$2:$J$50000")),0)</f>
        <v>0</v>
      </c>
      <c r="R1957" s="3">
        <f ca="1">IF($B1957&lt;&gt;"",SUMIF(INDIRECT("ИсходныеДанные!$"&amp;$K$4&amp;"$2:$"&amp;$K$4&amp;"$50000"),$B1957&amp;"#"&amp;R$6,INDIRECT("ИсходныеДанные!$J$2:$J$50000")),0)</f>
        <v>0</v>
      </c>
      <c r="S1957" s="3">
        <f ca="1">IF($B1957&lt;&gt;"",SUMIF(INDIRECT("ИсходныеДанные!$"&amp;$K$4&amp;"$2:$"&amp;$K$4&amp;"$50000"),$B1957&amp;"#"&amp;S$6,INDIRECT("ИсходныеДанные!$J$2:$J$50000")),0)</f>
        <v>0</v>
      </c>
      <c r="T1957" s="3">
        <f ca="1">IF($B1957&lt;&gt;"",SUMIF(INDIRECT("ИсходныеДанные!$"&amp;$K$4&amp;"$2:$"&amp;$K$4&amp;"$50000"),$B1957&amp;"#"&amp;T$6,INDIRECT("ИсходныеДанные!$J$2:$J$50000")),0)</f>
        <v>0</v>
      </c>
      <c r="U1957" s="3">
        <f ca="1">IF($B1957&lt;&gt;"",SUMIF(INDIRECT("ИсходныеДанные!$"&amp;$K$4&amp;"$2:$"&amp;$K$4&amp;"$50000"),$B1957&amp;"#"&amp;U$6,INDIRECT("ИсходныеДанные!$J$2:$J$50000")),0)</f>
        <v>0</v>
      </c>
      <c r="V1957" s="3">
        <f ca="1">IF($B1957&lt;&gt;"",SUMIF(INDIRECT("ИсходныеДанные!$"&amp;$K$4&amp;"$2:$"&amp;$K$4&amp;"$50000"),$B1957&amp;"#"&amp;V$6,INDIRECT("ИсходныеДанные!$J$2:$J$50000")),0)</f>
        <v>0</v>
      </c>
      <c r="W1957" s="16" t="e">
        <f ca="1">SUM(K1957:V1957)/Пофамильно!$R$1</f>
        <v>#DIV/0!</v>
      </c>
    </row>
    <row r="1958" spans="1:23" x14ac:dyDescent="0.25">
      <c r="A1958" s="10" t="str">
        <f t="shared" ca="1" si="32"/>
        <v>delete</v>
      </c>
      <c r="B1958" s="16" cm="1">
        <f t="array" aca="1" ref="B1958" ca="1">INDIRECT("УникальныеСписки!D"&amp;ROW()-$L$4)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14"/>
      <c r="G1958" s="81" t="str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84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84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84" t="str" cm="1">
        <f t="array" aca="1" ref="J1958" ca="1">_xlfn.XLOOKUP($B1958,INDIRECT(SUBSTITUTE("ИсходныеДанные!$где$2:$где$50000","где",$B$4)),INDIRECT(SUBSTITUTE("ИсходныеДанные!$что$2:$что$50000","что",J$4)),"",0,1)</f>
        <v/>
      </c>
      <c r="K1958" s="3">
        <f ca="1">IF($B1958&lt;&gt;"",SUMIF(INDIRECT("ИсходныеДанные!$"&amp;$K$4&amp;"$2:$"&amp;$K$4&amp;"$50000"),$B1958&amp;"#"&amp;K$6,INDIRECT("ИсходныеДанные!$J$2:$J$50000")),0)</f>
        <v>0</v>
      </c>
      <c r="L1958" s="3">
        <f ca="1">IF($B1958&lt;&gt;"",SUMIF(INDIRECT("ИсходныеДанные!$"&amp;$K$4&amp;"$2:$"&amp;$K$4&amp;"$50000"),$B1958&amp;"#"&amp;L$6,INDIRECT("ИсходныеДанные!$J$2:$J$50000")),0)</f>
        <v>0</v>
      </c>
      <c r="M1958" s="3">
        <f ca="1">IF($B1958&lt;&gt;"",SUMIF(INDIRECT("ИсходныеДанные!$"&amp;$K$4&amp;"$2:$"&amp;$K$4&amp;"$50000"),$B1958&amp;"#"&amp;M$6,INDIRECT("ИсходныеДанные!$J$2:$J$50000")),0)</f>
        <v>0</v>
      </c>
      <c r="N1958" s="3">
        <f ca="1">IF($B1958&lt;&gt;"",SUMIF(INDIRECT("ИсходныеДанные!$"&amp;$K$4&amp;"$2:$"&amp;$K$4&amp;"$50000"),$B1958&amp;"#"&amp;N$6,INDIRECT("ИсходныеДанные!$J$2:$J$50000")),0)</f>
        <v>0</v>
      </c>
      <c r="O1958" s="3">
        <f ca="1">IF($B1958&lt;&gt;"",SUMIF(INDIRECT("ИсходныеДанные!$"&amp;$K$4&amp;"$2:$"&amp;$K$4&amp;"$50000"),$B1958&amp;"#"&amp;O$6,INDIRECT("ИсходныеДанные!$J$2:$J$50000")),0)</f>
        <v>0</v>
      </c>
      <c r="P1958" s="3">
        <f ca="1">IF($B1958&lt;&gt;"",SUMIF(INDIRECT("ИсходныеДанные!$"&amp;$K$4&amp;"$2:$"&amp;$K$4&amp;"$50000"),$B1958&amp;"#"&amp;P$6,INDIRECT("ИсходныеДанные!$J$2:$J$50000")),0)</f>
        <v>0</v>
      </c>
      <c r="Q1958" s="3">
        <f ca="1">IF($B1958&lt;&gt;"",SUMIF(INDIRECT("ИсходныеДанные!$"&amp;$K$4&amp;"$2:$"&amp;$K$4&amp;"$50000"),$B1958&amp;"#"&amp;Q$6,INDIRECT("ИсходныеДанные!$J$2:$J$50000")),0)</f>
        <v>0</v>
      </c>
      <c r="R1958" s="3">
        <f ca="1">IF($B1958&lt;&gt;"",SUMIF(INDIRECT("ИсходныеДанные!$"&amp;$K$4&amp;"$2:$"&amp;$K$4&amp;"$50000"),$B1958&amp;"#"&amp;R$6,INDIRECT("ИсходныеДанные!$J$2:$J$50000")),0)</f>
        <v>0</v>
      </c>
      <c r="S1958" s="3">
        <f ca="1">IF($B1958&lt;&gt;"",SUMIF(INDIRECT("ИсходныеДанные!$"&amp;$K$4&amp;"$2:$"&amp;$K$4&amp;"$50000"),$B1958&amp;"#"&amp;S$6,INDIRECT("ИсходныеДанные!$J$2:$J$50000")),0)</f>
        <v>0</v>
      </c>
      <c r="T1958" s="3">
        <f ca="1">IF($B1958&lt;&gt;"",SUMIF(INDIRECT("ИсходныеДанные!$"&amp;$K$4&amp;"$2:$"&amp;$K$4&amp;"$50000"),$B1958&amp;"#"&amp;T$6,INDIRECT("ИсходныеДанные!$J$2:$J$50000")),0)</f>
        <v>0</v>
      </c>
      <c r="U1958" s="3">
        <f ca="1">IF($B1958&lt;&gt;"",SUMIF(INDIRECT("ИсходныеДанные!$"&amp;$K$4&amp;"$2:$"&amp;$K$4&amp;"$50000"),$B1958&amp;"#"&amp;U$6,INDIRECT("ИсходныеДанные!$J$2:$J$50000")),0)</f>
        <v>0</v>
      </c>
      <c r="V1958" s="3">
        <f ca="1">IF($B1958&lt;&gt;"",SUMIF(INDIRECT("ИсходныеДанные!$"&amp;$K$4&amp;"$2:$"&amp;$K$4&amp;"$50000"),$B1958&amp;"#"&amp;V$6,INDIRECT("ИсходныеДанные!$J$2:$J$50000")),0)</f>
        <v>0</v>
      </c>
      <c r="W1958" s="16" t="e">
        <f ca="1">SUM(K1958:V1958)/Пофамильно!$R$1</f>
        <v>#DIV/0!</v>
      </c>
    </row>
    <row r="1959" spans="1:23" x14ac:dyDescent="0.25">
      <c r="A1959" s="10" t="str">
        <f t="shared" ca="1" si="32"/>
        <v>delete</v>
      </c>
      <c r="B1959" s="16" cm="1">
        <f t="array" aca="1" ref="B1959" ca="1">INDIRECT("УникальныеСписки!D"&amp;ROW()-$L$4)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14"/>
      <c r="G1959" s="81" t="str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84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84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84" t="str" cm="1">
        <f t="array" aca="1" ref="J1959" ca="1">_xlfn.XLOOKUP($B1959,INDIRECT(SUBSTITUTE("ИсходныеДанные!$где$2:$где$50000","где",$B$4)),INDIRECT(SUBSTITUTE("ИсходныеДанные!$что$2:$что$50000","что",J$4)),"",0,1)</f>
        <v/>
      </c>
      <c r="K1959" s="3">
        <f ca="1">IF($B1959&lt;&gt;"",SUMIF(INDIRECT("ИсходныеДанные!$"&amp;$K$4&amp;"$2:$"&amp;$K$4&amp;"$50000"),$B1959&amp;"#"&amp;K$6,INDIRECT("ИсходныеДанные!$J$2:$J$50000")),0)</f>
        <v>0</v>
      </c>
      <c r="L1959" s="3">
        <f ca="1">IF($B1959&lt;&gt;"",SUMIF(INDIRECT("ИсходныеДанные!$"&amp;$K$4&amp;"$2:$"&amp;$K$4&amp;"$50000"),$B1959&amp;"#"&amp;L$6,INDIRECT("ИсходныеДанные!$J$2:$J$50000")),0)</f>
        <v>0</v>
      </c>
      <c r="M1959" s="3">
        <f ca="1">IF($B1959&lt;&gt;"",SUMIF(INDIRECT("ИсходныеДанные!$"&amp;$K$4&amp;"$2:$"&amp;$K$4&amp;"$50000"),$B1959&amp;"#"&amp;M$6,INDIRECT("ИсходныеДанные!$J$2:$J$50000")),0)</f>
        <v>0</v>
      </c>
      <c r="N1959" s="3">
        <f ca="1">IF($B1959&lt;&gt;"",SUMIF(INDIRECT("ИсходныеДанные!$"&amp;$K$4&amp;"$2:$"&amp;$K$4&amp;"$50000"),$B1959&amp;"#"&amp;N$6,INDIRECT("ИсходныеДанные!$J$2:$J$50000")),0)</f>
        <v>0</v>
      </c>
      <c r="O1959" s="3">
        <f ca="1">IF($B1959&lt;&gt;"",SUMIF(INDIRECT("ИсходныеДанные!$"&amp;$K$4&amp;"$2:$"&amp;$K$4&amp;"$50000"),$B1959&amp;"#"&amp;O$6,INDIRECT("ИсходныеДанные!$J$2:$J$50000")),0)</f>
        <v>0</v>
      </c>
      <c r="P1959" s="3">
        <f ca="1">IF($B1959&lt;&gt;"",SUMIF(INDIRECT("ИсходныеДанные!$"&amp;$K$4&amp;"$2:$"&amp;$K$4&amp;"$50000"),$B1959&amp;"#"&amp;P$6,INDIRECT("ИсходныеДанные!$J$2:$J$50000")),0)</f>
        <v>0</v>
      </c>
      <c r="Q1959" s="3">
        <f ca="1">IF($B1959&lt;&gt;"",SUMIF(INDIRECT("ИсходныеДанные!$"&amp;$K$4&amp;"$2:$"&amp;$K$4&amp;"$50000"),$B1959&amp;"#"&amp;Q$6,INDIRECT("ИсходныеДанные!$J$2:$J$50000")),0)</f>
        <v>0</v>
      </c>
      <c r="R1959" s="3">
        <f ca="1">IF($B1959&lt;&gt;"",SUMIF(INDIRECT("ИсходныеДанные!$"&amp;$K$4&amp;"$2:$"&amp;$K$4&amp;"$50000"),$B1959&amp;"#"&amp;R$6,INDIRECT("ИсходныеДанные!$J$2:$J$50000")),0)</f>
        <v>0</v>
      </c>
      <c r="S1959" s="3">
        <f ca="1">IF($B1959&lt;&gt;"",SUMIF(INDIRECT("ИсходныеДанные!$"&amp;$K$4&amp;"$2:$"&amp;$K$4&amp;"$50000"),$B1959&amp;"#"&amp;S$6,INDIRECT("ИсходныеДанные!$J$2:$J$50000")),0)</f>
        <v>0</v>
      </c>
      <c r="T1959" s="3">
        <f ca="1">IF($B1959&lt;&gt;"",SUMIF(INDIRECT("ИсходныеДанные!$"&amp;$K$4&amp;"$2:$"&amp;$K$4&amp;"$50000"),$B1959&amp;"#"&amp;T$6,INDIRECT("ИсходныеДанные!$J$2:$J$50000")),0)</f>
        <v>0</v>
      </c>
      <c r="U1959" s="3">
        <f ca="1">IF($B1959&lt;&gt;"",SUMIF(INDIRECT("ИсходныеДанные!$"&amp;$K$4&amp;"$2:$"&amp;$K$4&amp;"$50000"),$B1959&amp;"#"&amp;U$6,INDIRECT("ИсходныеДанные!$J$2:$J$50000")),0)</f>
        <v>0</v>
      </c>
      <c r="V1959" s="3">
        <f ca="1">IF($B1959&lt;&gt;"",SUMIF(INDIRECT("ИсходныеДанные!$"&amp;$K$4&amp;"$2:$"&amp;$K$4&amp;"$50000"),$B1959&amp;"#"&amp;V$6,INDIRECT("ИсходныеДанные!$J$2:$J$50000")),0)</f>
        <v>0</v>
      </c>
      <c r="W1959" s="16" t="e">
        <f ca="1">SUM(K1959:V1959)/Пофамильно!$R$1</f>
        <v>#DIV/0!</v>
      </c>
    </row>
    <row r="1960" spans="1:23" x14ac:dyDescent="0.25">
      <c r="A1960" s="10" t="str">
        <f t="shared" ca="1" si="32"/>
        <v>delete</v>
      </c>
      <c r="B1960" s="16" cm="1">
        <f t="array" aca="1" ref="B1960" ca="1">INDIRECT("УникальныеСписки!D"&amp;ROW()-$L$4)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14"/>
      <c r="G1960" s="81" t="str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84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84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84" t="str" cm="1">
        <f t="array" aca="1" ref="J1960" ca="1">_xlfn.XLOOKUP($B1960,INDIRECT(SUBSTITUTE("ИсходныеДанные!$где$2:$где$50000","где",$B$4)),INDIRECT(SUBSTITUTE("ИсходныеДанные!$что$2:$что$50000","что",J$4)),"",0,1)</f>
        <v/>
      </c>
      <c r="K1960" s="3">
        <f ca="1">IF($B1960&lt;&gt;"",SUMIF(INDIRECT("ИсходныеДанные!$"&amp;$K$4&amp;"$2:$"&amp;$K$4&amp;"$50000"),$B1960&amp;"#"&amp;K$6,INDIRECT("ИсходныеДанные!$J$2:$J$50000")),0)</f>
        <v>0</v>
      </c>
      <c r="L1960" s="3">
        <f ca="1">IF($B1960&lt;&gt;"",SUMIF(INDIRECT("ИсходныеДанные!$"&amp;$K$4&amp;"$2:$"&amp;$K$4&amp;"$50000"),$B1960&amp;"#"&amp;L$6,INDIRECT("ИсходныеДанные!$J$2:$J$50000")),0)</f>
        <v>0</v>
      </c>
      <c r="M1960" s="3">
        <f ca="1">IF($B1960&lt;&gt;"",SUMIF(INDIRECT("ИсходныеДанные!$"&amp;$K$4&amp;"$2:$"&amp;$K$4&amp;"$50000"),$B1960&amp;"#"&amp;M$6,INDIRECT("ИсходныеДанные!$J$2:$J$50000")),0)</f>
        <v>0</v>
      </c>
      <c r="N1960" s="3">
        <f ca="1">IF($B1960&lt;&gt;"",SUMIF(INDIRECT("ИсходныеДанные!$"&amp;$K$4&amp;"$2:$"&amp;$K$4&amp;"$50000"),$B1960&amp;"#"&amp;N$6,INDIRECT("ИсходныеДанные!$J$2:$J$50000")),0)</f>
        <v>0</v>
      </c>
      <c r="O1960" s="3">
        <f ca="1">IF($B1960&lt;&gt;"",SUMIF(INDIRECT("ИсходныеДанные!$"&amp;$K$4&amp;"$2:$"&amp;$K$4&amp;"$50000"),$B1960&amp;"#"&amp;O$6,INDIRECT("ИсходныеДанные!$J$2:$J$50000")),0)</f>
        <v>0</v>
      </c>
      <c r="P1960" s="3">
        <f ca="1">IF($B1960&lt;&gt;"",SUMIF(INDIRECT("ИсходныеДанные!$"&amp;$K$4&amp;"$2:$"&amp;$K$4&amp;"$50000"),$B1960&amp;"#"&amp;P$6,INDIRECT("ИсходныеДанные!$J$2:$J$50000")),0)</f>
        <v>0</v>
      </c>
      <c r="Q1960" s="3">
        <f ca="1">IF($B1960&lt;&gt;"",SUMIF(INDIRECT("ИсходныеДанные!$"&amp;$K$4&amp;"$2:$"&amp;$K$4&amp;"$50000"),$B1960&amp;"#"&amp;Q$6,INDIRECT("ИсходныеДанные!$J$2:$J$50000")),0)</f>
        <v>0</v>
      </c>
      <c r="R1960" s="3">
        <f ca="1">IF($B1960&lt;&gt;"",SUMIF(INDIRECT("ИсходныеДанные!$"&amp;$K$4&amp;"$2:$"&amp;$K$4&amp;"$50000"),$B1960&amp;"#"&amp;R$6,INDIRECT("ИсходныеДанные!$J$2:$J$50000")),0)</f>
        <v>0</v>
      </c>
      <c r="S1960" s="3">
        <f ca="1">IF($B1960&lt;&gt;"",SUMIF(INDIRECT("ИсходныеДанные!$"&amp;$K$4&amp;"$2:$"&amp;$K$4&amp;"$50000"),$B1960&amp;"#"&amp;S$6,INDIRECT("ИсходныеДанные!$J$2:$J$50000")),0)</f>
        <v>0</v>
      </c>
      <c r="T1960" s="3">
        <f ca="1">IF($B1960&lt;&gt;"",SUMIF(INDIRECT("ИсходныеДанные!$"&amp;$K$4&amp;"$2:$"&amp;$K$4&amp;"$50000"),$B1960&amp;"#"&amp;T$6,INDIRECT("ИсходныеДанные!$J$2:$J$50000")),0)</f>
        <v>0</v>
      </c>
      <c r="U1960" s="3">
        <f ca="1">IF($B1960&lt;&gt;"",SUMIF(INDIRECT("ИсходныеДанные!$"&amp;$K$4&amp;"$2:$"&amp;$K$4&amp;"$50000"),$B1960&amp;"#"&amp;U$6,INDIRECT("ИсходныеДанные!$J$2:$J$50000")),0)</f>
        <v>0</v>
      </c>
      <c r="V1960" s="3">
        <f ca="1">IF($B1960&lt;&gt;"",SUMIF(INDIRECT("ИсходныеДанные!$"&amp;$K$4&amp;"$2:$"&amp;$K$4&amp;"$50000"),$B1960&amp;"#"&amp;V$6,INDIRECT("ИсходныеДанные!$J$2:$J$50000")),0)</f>
        <v>0</v>
      </c>
      <c r="W1960" s="16" t="e">
        <f ca="1">SUM(K1960:V1960)/Пофамильно!$R$1</f>
        <v>#DIV/0!</v>
      </c>
    </row>
    <row r="1961" spans="1:23" x14ac:dyDescent="0.25">
      <c r="A1961" s="10" t="str">
        <f t="shared" ca="1" si="32"/>
        <v>delete</v>
      </c>
      <c r="B1961" s="16" cm="1">
        <f t="array" aca="1" ref="B1961" ca="1">INDIRECT("УникальныеСписки!D"&amp;ROW()-$L$4)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14"/>
      <c r="G1961" s="81" t="str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84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84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84" t="str" cm="1">
        <f t="array" aca="1" ref="J1961" ca="1">_xlfn.XLOOKUP($B1961,INDIRECT(SUBSTITUTE("ИсходныеДанные!$где$2:$где$50000","где",$B$4)),INDIRECT(SUBSTITUTE("ИсходныеДанные!$что$2:$что$50000","что",J$4)),"",0,1)</f>
        <v/>
      </c>
      <c r="K1961" s="3">
        <f ca="1">IF($B1961&lt;&gt;"",SUMIF(INDIRECT("ИсходныеДанные!$"&amp;$K$4&amp;"$2:$"&amp;$K$4&amp;"$50000"),$B1961&amp;"#"&amp;K$6,INDIRECT("ИсходныеДанные!$J$2:$J$50000")),0)</f>
        <v>0</v>
      </c>
      <c r="L1961" s="3">
        <f ca="1">IF($B1961&lt;&gt;"",SUMIF(INDIRECT("ИсходныеДанные!$"&amp;$K$4&amp;"$2:$"&amp;$K$4&amp;"$50000"),$B1961&amp;"#"&amp;L$6,INDIRECT("ИсходныеДанные!$J$2:$J$50000")),0)</f>
        <v>0</v>
      </c>
      <c r="M1961" s="3">
        <f ca="1">IF($B1961&lt;&gt;"",SUMIF(INDIRECT("ИсходныеДанные!$"&amp;$K$4&amp;"$2:$"&amp;$K$4&amp;"$50000"),$B1961&amp;"#"&amp;M$6,INDIRECT("ИсходныеДанные!$J$2:$J$50000")),0)</f>
        <v>0</v>
      </c>
      <c r="N1961" s="3">
        <f ca="1">IF($B1961&lt;&gt;"",SUMIF(INDIRECT("ИсходныеДанные!$"&amp;$K$4&amp;"$2:$"&amp;$K$4&amp;"$50000"),$B1961&amp;"#"&amp;N$6,INDIRECT("ИсходныеДанные!$J$2:$J$50000")),0)</f>
        <v>0</v>
      </c>
      <c r="O1961" s="3">
        <f ca="1">IF($B1961&lt;&gt;"",SUMIF(INDIRECT("ИсходныеДанные!$"&amp;$K$4&amp;"$2:$"&amp;$K$4&amp;"$50000"),$B1961&amp;"#"&amp;O$6,INDIRECT("ИсходныеДанные!$J$2:$J$50000")),0)</f>
        <v>0</v>
      </c>
      <c r="P1961" s="3">
        <f ca="1">IF($B1961&lt;&gt;"",SUMIF(INDIRECT("ИсходныеДанные!$"&amp;$K$4&amp;"$2:$"&amp;$K$4&amp;"$50000"),$B1961&amp;"#"&amp;P$6,INDIRECT("ИсходныеДанные!$J$2:$J$50000")),0)</f>
        <v>0</v>
      </c>
      <c r="Q1961" s="3">
        <f ca="1">IF($B1961&lt;&gt;"",SUMIF(INDIRECT("ИсходныеДанные!$"&amp;$K$4&amp;"$2:$"&amp;$K$4&amp;"$50000"),$B1961&amp;"#"&amp;Q$6,INDIRECT("ИсходныеДанные!$J$2:$J$50000")),0)</f>
        <v>0</v>
      </c>
      <c r="R1961" s="3">
        <f ca="1">IF($B1961&lt;&gt;"",SUMIF(INDIRECT("ИсходныеДанные!$"&amp;$K$4&amp;"$2:$"&amp;$K$4&amp;"$50000"),$B1961&amp;"#"&amp;R$6,INDIRECT("ИсходныеДанные!$J$2:$J$50000")),0)</f>
        <v>0</v>
      </c>
      <c r="S1961" s="3">
        <f ca="1">IF($B1961&lt;&gt;"",SUMIF(INDIRECT("ИсходныеДанные!$"&amp;$K$4&amp;"$2:$"&amp;$K$4&amp;"$50000"),$B1961&amp;"#"&amp;S$6,INDIRECT("ИсходныеДанные!$J$2:$J$50000")),0)</f>
        <v>0</v>
      </c>
      <c r="T1961" s="3">
        <f ca="1">IF($B1961&lt;&gt;"",SUMIF(INDIRECT("ИсходныеДанные!$"&amp;$K$4&amp;"$2:$"&amp;$K$4&amp;"$50000"),$B1961&amp;"#"&amp;T$6,INDIRECT("ИсходныеДанные!$J$2:$J$50000")),0)</f>
        <v>0</v>
      </c>
      <c r="U1961" s="3">
        <f ca="1">IF($B1961&lt;&gt;"",SUMIF(INDIRECT("ИсходныеДанные!$"&amp;$K$4&amp;"$2:$"&amp;$K$4&amp;"$50000"),$B1961&amp;"#"&amp;U$6,INDIRECT("ИсходныеДанные!$J$2:$J$50000")),0)</f>
        <v>0</v>
      </c>
      <c r="V1961" s="3">
        <f ca="1">IF($B1961&lt;&gt;"",SUMIF(INDIRECT("ИсходныеДанные!$"&amp;$K$4&amp;"$2:$"&amp;$K$4&amp;"$50000"),$B1961&amp;"#"&amp;V$6,INDIRECT("ИсходныеДанные!$J$2:$J$50000")),0)</f>
        <v>0</v>
      </c>
      <c r="W1961" s="16" t="e">
        <f ca="1">SUM(K1961:V1961)/Пофамильно!$R$1</f>
        <v>#DIV/0!</v>
      </c>
    </row>
    <row r="1962" spans="1:23" x14ac:dyDescent="0.25">
      <c r="A1962" s="10" t="str">
        <f t="shared" ca="1" si="32"/>
        <v>delete</v>
      </c>
      <c r="B1962" s="16" cm="1">
        <f t="array" aca="1" ref="B1962" ca="1">INDIRECT("УникальныеСписки!D"&amp;ROW()-$L$4)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14"/>
      <c r="G1962" s="81" t="str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84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84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84" t="str" cm="1">
        <f t="array" aca="1" ref="J1962" ca="1">_xlfn.XLOOKUP($B1962,INDIRECT(SUBSTITUTE("ИсходныеДанные!$где$2:$где$50000","где",$B$4)),INDIRECT(SUBSTITUTE("ИсходныеДанные!$что$2:$что$50000","что",J$4)),"",0,1)</f>
        <v/>
      </c>
      <c r="K1962" s="3">
        <f ca="1">IF($B1962&lt;&gt;"",SUMIF(INDIRECT("ИсходныеДанные!$"&amp;$K$4&amp;"$2:$"&amp;$K$4&amp;"$50000"),$B1962&amp;"#"&amp;K$6,INDIRECT("ИсходныеДанные!$J$2:$J$50000")),0)</f>
        <v>0</v>
      </c>
      <c r="L1962" s="3">
        <f ca="1">IF($B1962&lt;&gt;"",SUMIF(INDIRECT("ИсходныеДанные!$"&amp;$K$4&amp;"$2:$"&amp;$K$4&amp;"$50000"),$B1962&amp;"#"&amp;L$6,INDIRECT("ИсходныеДанные!$J$2:$J$50000")),0)</f>
        <v>0</v>
      </c>
      <c r="M1962" s="3">
        <f ca="1">IF($B1962&lt;&gt;"",SUMIF(INDIRECT("ИсходныеДанные!$"&amp;$K$4&amp;"$2:$"&amp;$K$4&amp;"$50000"),$B1962&amp;"#"&amp;M$6,INDIRECT("ИсходныеДанные!$J$2:$J$50000")),0)</f>
        <v>0</v>
      </c>
      <c r="N1962" s="3">
        <f ca="1">IF($B1962&lt;&gt;"",SUMIF(INDIRECT("ИсходныеДанные!$"&amp;$K$4&amp;"$2:$"&amp;$K$4&amp;"$50000"),$B1962&amp;"#"&amp;N$6,INDIRECT("ИсходныеДанные!$J$2:$J$50000")),0)</f>
        <v>0</v>
      </c>
      <c r="O1962" s="3">
        <f ca="1">IF($B1962&lt;&gt;"",SUMIF(INDIRECT("ИсходныеДанные!$"&amp;$K$4&amp;"$2:$"&amp;$K$4&amp;"$50000"),$B1962&amp;"#"&amp;O$6,INDIRECT("ИсходныеДанные!$J$2:$J$50000")),0)</f>
        <v>0</v>
      </c>
      <c r="P1962" s="3">
        <f ca="1">IF($B1962&lt;&gt;"",SUMIF(INDIRECT("ИсходныеДанные!$"&amp;$K$4&amp;"$2:$"&amp;$K$4&amp;"$50000"),$B1962&amp;"#"&amp;P$6,INDIRECT("ИсходныеДанные!$J$2:$J$50000")),0)</f>
        <v>0</v>
      </c>
      <c r="Q1962" s="3">
        <f ca="1">IF($B1962&lt;&gt;"",SUMIF(INDIRECT("ИсходныеДанные!$"&amp;$K$4&amp;"$2:$"&amp;$K$4&amp;"$50000"),$B1962&amp;"#"&amp;Q$6,INDIRECT("ИсходныеДанные!$J$2:$J$50000")),0)</f>
        <v>0</v>
      </c>
      <c r="R1962" s="3">
        <f ca="1">IF($B1962&lt;&gt;"",SUMIF(INDIRECT("ИсходныеДанные!$"&amp;$K$4&amp;"$2:$"&amp;$K$4&amp;"$50000"),$B1962&amp;"#"&amp;R$6,INDIRECT("ИсходныеДанные!$J$2:$J$50000")),0)</f>
        <v>0</v>
      </c>
      <c r="S1962" s="3">
        <f ca="1">IF($B1962&lt;&gt;"",SUMIF(INDIRECT("ИсходныеДанные!$"&amp;$K$4&amp;"$2:$"&amp;$K$4&amp;"$50000"),$B1962&amp;"#"&amp;S$6,INDIRECT("ИсходныеДанные!$J$2:$J$50000")),0)</f>
        <v>0</v>
      </c>
      <c r="T1962" s="3">
        <f ca="1">IF($B1962&lt;&gt;"",SUMIF(INDIRECT("ИсходныеДанные!$"&amp;$K$4&amp;"$2:$"&amp;$K$4&amp;"$50000"),$B1962&amp;"#"&amp;T$6,INDIRECT("ИсходныеДанные!$J$2:$J$50000")),0)</f>
        <v>0</v>
      </c>
      <c r="U1962" s="3">
        <f ca="1">IF($B1962&lt;&gt;"",SUMIF(INDIRECT("ИсходныеДанные!$"&amp;$K$4&amp;"$2:$"&amp;$K$4&amp;"$50000"),$B1962&amp;"#"&amp;U$6,INDIRECT("ИсходныеДанные!$J$2:$J$50000")),0)</f>
        <v>0</v>
      </c>
      <c r="V1962" s="3">
        <f ca="1">IF($B1962&lt;&gt;"",SUMIF(INDIRECT("ИсходныеДанные!$"&amp;$K$4&amp;"$2:$"&amp;$K$4&amp;"$50000"),$B1962&amp;"#"&amp;V$6,INDIRECT("ИсходныеДанные!$J$2:$J$50000")),0)</f>
        <v>0</v>
      </c>
      <c r="W1962" s="16" t="e">
        <f ca="1">SUM(K1962:V1962)/Пофамильно!$R$1</f>
        <v>#DIV/0!</v>
      </c>
    </row>
    <row r="1963" spans="1:23" x14ac:dyDescent="0.25">
      <c r="A1963" s="10" t="str">
        <f t="shared" ca="1" si="32"/>
        <v>delete</v>
      </c>
      <c r="B1963" s="16" cm="1">
        <f t="array" aca="1" ref="B1963" ca="1">INDIRECT("УникальныеСписки!D"&amp;ROW()-$L$4)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14"/>
      <c r="G1963" s="81" t="str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84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84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84" t="str" cm="1">
        <f t="array" aca="1" ref="J1963" ca="1">_xlfn.XLOOKUP($B1963,INDIRECT(SUBSTITUTE("ИсходныеДанные!$где$2:$где$50000","где",$B$4)),INDIRECT(SUBSTITUTE("ИсходныеДанные!$что$2:$что$50000","что",J$4)),"",0,1)</f>
        <v/>
      </c>
      <c r="K1963" s="3">
        <f ca="1">IF($B1963&lt;&gt;"",SUMIF(INDIRECT("ИсходныеДанные!$"&amp;$K$4&amp;"$2:$"&amp;$K$4&amp;"$50000"),$B1963&amp;"#"&amp;K$6,INDIRECT("ИсходныеДанные!$J$2:$J$50000")),0)</f>
        <v>0</v>
      </c>
      <c r="L1963" s="3">
        <f ca="1">IF($B1963&lt;&gt;"",SUMIF(INDIRECT("ИсходныеДанные!$"&amp;$K$4&amp;"$2:$"&amp;$K$4&amp;"$50000"),$B1963&amp;"#"&amp;L$6,INDIRECT("ИсходныеДанные!$J$2:$J$50000")),0)</f>
        <v>0</v>
      </c>
      <c r="M1963" s="3">
        <f ca="1">IF($B1963&lt;&gt;"",SUMIF(INDIRECT("ИсходныеДанные!$"&amp;$K$4&amp;"$2:$"&amp;$K$4&amp;"$50000"),$B1963&amp;"#"&amp;M$6,INDIRECT("ИсходныеДанные!$J$2:$J$50000")),0)</f>
        <v>0</v>
      </c>
      <c r="N1963" s="3">
        <f ca="1">IF($B1963&lt;&gt;"",SUMIF(INDIRECT("ИсходныеДанные!$"&amp;$K$4&amp;"$2:$"&amp;$K$4&amp;"$50000"),$B1963&amp;"#"&amp;N$6,INDIRECT("ИсходныеДанные!$J$2:$J$50000")),0)</f>
        <v>0</v>
      </c>
      <c r="O1963" s="3">
        <f ca="1">IF($B1963&lt;&gt;"",SUMIF(INDIRECT("ИсходныеДанные!$"&amp;$K$4&amp;"$2:$"&amp;$K$4&amp;"$50000"),$B1963&amp;"#"&amp;O$6,INDIRECT("ИсходныеДанные!$J$2:$J$50000")),0)</f>
        <v>0</v>
      </c>
      <c r="P1963" s="3">
        <f ca="1">IF($B1963&lt;&gt;"",SUMIF(INDIRECT("ИсходныеДанные!$"&amp;$K$4&amp;"$2:$"&amp;$K$4&amp;"$50000"),$B1963&amp;"#"&amp;P$6,INDIRECT("ИсходныеДанные!$J$2:$J$50000")),0)</f>
        <v>0</v>
      </c>
      <c r="Q1963" s="3">
        <f ca="1">IF($B1963&lt;&gt;"",SUMIF(INDIRECT("ИсходныеДанные!$"&amp;$K$4&amp;"$2:$"&amp;$K$4&amp;"$50000"),$B1963&amp;"#"&amp;Q$6,INDIRECT("ИсходныеДанные!$J$2:$J$50000")),0)</f>
        <v>0</v>
      </c>
      <c r="R1963" s="3">
        <f ca="1">IF($B1963&lt;&gt;"",SUMIF(INDIRECT("ИсходныеДанные!$"&amp;$K$4&amp;"$2:$"&amp;$K$4&amp;"$50000"),$B1963&amp;"#"&amp;R$6,INDIRECT("ИсходныеДанные!$J$2:$J$50000")),0)</f>
        <v>0</v>
      </c>
      <c r="S1963" s="3">
        <f ca="1">IF($B1963&lt;&gt;"",SUMIF(INDIRECT("ИсходныеДанные!$"&amp;$K$4&amp;"$2:$"&amp;$K$4&amp;"$50000"),$B1963&amp;"#"&amp;S$6,INDIRECT("ИсходныеДанные!$J$2:$J$50000")),0)</f>
        <v>0</v>
      </c>
      <c r="T1963" s="3">
        <f ca="1">IF($B1963&lt;&gt;"",SUMIF(INDIRECT("ИсходныеДанные!$"&amp;$K$4&amp;"$2:$"&amp;$K$4&amp;"$50000"),$B1963&amp;"#"&amp;T$6,INDIRECT("ИсходныеДанные!$J$2:$J$50000")),0)</f>
        <v>0</v>
      </c>
      <c r="U1963" s="3">
        <f ca="1">IF($B1963&lt;&gt;"",SUMIF(INDIRECT("ИсходныеДанные!$"&amp;$K$4&amp;"$2:$"&amp;$K$4&amp;"$50000"),$B1963&amp;"#"&amp;U$6,INDIRECT("ИсходныеДанные!$J$2:$J$50000")),0)</f>
        <v>0</v>
      </c>
      <c r="V1963" s="3">
        <f ca="1">IF($B1963&lt;&gt;"",SUMIF(INDIRECT("ИсходныеДанные!$"&amp;$K$4&amp;"$2:$"&amp;$K$4&amp;"$50000"),$B1963&amp;"#"&amp;V$6,INDIRECT("ИсходныеДанные!$J$2:$J$50000")),0)</f>
        <v>0</v>
      </c>
      <c r="W1963" s="16" t="e">
        <f ca="1">SUM(K1963:V1963)/Пофамильно!$R$1</f>
        <v>#DIV/0!</v>
      </c>
    </row>
    <row r="1964" spans="1:23" x14ac:dyDescent="0.25">
      <c r="A1964" s="10" t="str">
        <f t="shared" ca="1" si="32"/>
        <v>delete</v>
      </c>
      <c r="B1964" s="16" cm="1">
        <f t="array" aca="1" ref="B1964" ca="1">INDIRECT("УникальныеСписки!D"&amp;ROW()-$L$4)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14"/>
      <c r="G1964" s="81" t="str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84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84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84" t="str" cm="1">
        <f t="array" aca="1" ref="J1964" ca="1">_xlfn.XLOOKUP($B1964,INDIRECT(SUBSTITUTE("ИсходныеДанные!$где$2:$где$50000","где",$B$4)),INDIRECT(SUBSTITUTE("ИсходныеДанные!$что$2:$что$50000","что",J$4)),"",0,1)</f>
        <v/>
      </c>
      <c r="K1964" s="3">
        <f ca="1">IF($B1964&lt;&gt;"",SUMIF(INDIRECT("ИсходныеДанные!$"&amp;$K$4&amp;"$2:$"&amp;$K$4&amp;"$50000"),$B1964&amp;"#"&amp;K$6,INDIRECT("ИсходныеДанные!$J$2:$J$50000")),0)</f>
        <v>0</v>
      </c>
      <c r="L1964" s="3">
        <f ca="1">IF($B1964&lt;&gt;"",SUMIF(INDIRECT("ИсходныеДанные!$"&amp;$K$4&amp;"$2:$"&amp;$K$4&amp;"$50000"),$B1964&amp;"#"&amp;L$6,INDIRECT("ИсходныеДанные!$J$2:$J$50000")),0)</f>
        <v>0</v>
      </c>
      <c r="M1964" s="3">
        <f ca="1">IF($B1964&lt;&gt;"",SUMIF(INDIRECT("ИсходныеДанные!$"&amp;$K$4&amp;"$2:$"&amp;$K$4&amp;"$50000"),$B1964&amp;"#"&amp;M$6,INDIRECT("ИсходныеДанные!$J$2:$J$50000")),0)</f>
        <v>0</v>
      </c>
      <c r="N1964" s="3">
        <f ca="1">IF($B1964&lt;&gt;"",SUMIF(INDIRECT("ИсходныеДанные!$"&amp;$K$4&amp;"$2:$"&amp;$K$4&amp;"$50000"),$B1964&amp;"#"&amp;N$6,INDIRECT("ИсходныеДанные!$J$2:$J$50000")),0)</f>
        <v>0</v>
      </c>
      <c r="O1964" s="3">
        <f ca="1">IF($B1964&lt;&gt;"",SUMIF(INDIRECT("ИсходныеДанные!$"&amp;$K$4&amp;"$2:$"&amp;$K$4&amp;"$50000"),$B1964&amp;"#"&amp;O$6,INDIRECT("ИсходныеДанные!$J$2:$J$50000")),0)</f>
        <v>0</v>
      </c>
      <c r="P1964" s="3">
        <f ca="1">IF($B1964&lt;&gt;"",SUMIF(INDIRECT("ИсходныеДанные!$"&amp;$K$4&amp;"$2:$"&amp;$K$4&amp;"$50000"),$B1964&amp;"#"&amp;P$6,INDIRECT("ИсходныеДанные!$J$2:$J$50000")),0)</f>
        <v>0</v>
      </c>
      <c r="Q1964" s="3">
        <f ca="1">IF($B1964&lt;&gt;"",SUMIF(INDIRECT("ИсходныеДанные!$"&amp;$K$4&amp;"$2:$"&amp;$K$4&amp;"$50000"),$B1964&amp;"#"&amp;Q$6,INDIRECT("ИсходныеДанные!$J$2:$J$50000")),0)</f>
        <v>0</v>
      </c>
      <c r="R1964" s="3">
        <f ca="1">IF($B1964&lt;&gt;"",SUMIF(INDIRECT("ИсходныеДанные!$"&amp;$K$4&amp;"$2:$"&amp;$K$4&amp;"$50000"),$B1964&amp;"#"&amp;R$6,INDIRECT("ИсходныеДанные!$J$2:$J$50000")),0)</f>
        <v>0</v>
      </c>
      <c r="S1964" s="3">
        <f ca="1">IF($B1964&lt;&gt;"",SUMIF(INDIRECT("ИсходныеДанные!$"&amp;$K$4&amp;"$2:$"&amp;$K$4&amp;"$50000"),$B1964&amp;"#"&amp;S$6,INDIRECT("ИсходныеДанные!$J$2:$J$50000")),0)</f>
        <v>0</v>
      </c>
      <c r="T1964" s="3">
        <f ca="1">IF($B1964&lt;&gt;"",SUMIF(INDIRECT("ИсходныеДанные!$"&amp;$K$4&amp;"$2:$"&amp;$K$4&amp;"$50000"),$B1964&amp;"#"&amp;T$6,INDIRECT("ИсходныеДанные!$J$2:$J$50000")),0)</f>
        <v>0</v>
      </c>
      <c r="U1964" s="3">
        <f ca="1">IF($B1964&lt;&gt;"",SUMIF(INDIRECT("ИсходныеДанные!$"&amp;$K$4&amp;"$2:$"&amp;$K$4&amp;"$50000"),$B1964&amp;"#"&amp;U$6,INDIRECT("ИсходныеДанные!$J$2:$J$50000")),0)</f>
        <v>0</v>
      </c>
      <c r="V1964" s="3">
        <f ca="1">IF($B1964&lt;&gt;"",SUMIF(INDIRECT("ИсходныеДанные!$"&amp;$K$4&amp;"$2:$"&amp;$K$4&amp;"$50000"),$B1964&amp;"#"&amp;V$6,INDIRECT("ИсходныеДанные!$J$2:$J$50000")),0)</f>
        <v>0</v>
      </c>
      <c r="W1964" s="16" t="e">
        <f ca="1">SUM(K1964:V1964)/Пофамильно!$R$1</f>
        <v>#DIV/0!</v>
      </c>
    </row>
    <row r="1965" spans="1:23" x14ac:dyDescent="0.25">
      <c r="A1965" s="10" t="str">
        <f t="shared" ca="1" si="32"/>
        <v>delete</v>
      </c>
      <c r="B1965" s="16" cm="1">
        <f t="array" aca="1" ref="B1965" ca="1">INDIRECT("УникальныеСписки!D"&amp;ROW()-$L$4)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14"/>
      <c r="G1965" s="81" t="str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84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84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84" t="str" cm="1">
        <f t="array" aca="1" ref="J1965" ca="1">_xlfn.XLOOKUP($B1965,INDIRECT(SUBSTITUTE("ИсходныеДанные!$где$2:$где$50000","где",$B$4)),INDIRECT(SUBSTITUTE("ИсходныеДанные!$что$2:$что$50000","что",J$4)),"",0,1)</f>
        <v/>
      </c>
      <c r="K1965" s="3">
        <f ca="1">IF($B1965&lt;&gt;"",SUMIF(INDIRECT("ИсходныеДанные!$"&amp;$K$4&amp;"$2:$"&amp;$K$4&amp;"$50000"),$B1965&amp;"#"&amp;K$6,INDIRECT("ИсходныеДанные!$J$2:$J$50000")),0)</f>
        <v>0</v>
      </c>
      <c r="L1965" s="3">
        <f ca="1">IF($B1965&lt;&gt;"",SUMIF(INDIRECT("ИсходныеДанные!$"&amp;$K$4&amp;"$2:$"&amp;$K$4&amp;"$50000"),$B1965&amp;"#"&amp;L$6,INDIRECT("ИсходныеДанные!$J$2:$J$50000")),0)</f>
        <v>0</v>
      </c>
      <c r="M1965" s="3">
        <f ca="1">IF($B1965&lt;&gt;"",SUMIF(INDIRECT("ИсходныеДанные!$"&amp;$K$4&amp;"$2:$"&amp;$K$4&amp;"$50000"),$B1965&amp;"#"&amp;M$6,INDIRECT("ИсходныеДанные!$J$2:$J$50000")),0)</f>
        <v>0</v>
      </c>
      <c r="N1965" s="3">
        <f ca="1">IF($B1965&lt;&gt;"",SUMIF(INDIRECT("ИсходныеДанные!$"&amp;$K$4&amp;"$2:$"&amp;$K$4&amp;"$50000"),$B1965&amp;"#"&amp;N$6,INDIRECT("ИсходныеДанные!$J$2:$J$50000")),0)</f>
        <v>0</v>
      </c>
      <c r="O1965" s="3">
        <f ca="1">IF($B1965&lt;&gt;"",SUMIF(INDIRECT("ИсходныеДанные!$"&amp;$K$4&amp;"$2:$"&amp;$K$4&amp;"$50000"),$B1965&amp;"#"&amp;O$6,INDIRECT("ИсходныеДанные!$J$2:$J$50000")),0)</f>
        <v>0</v>
      </c>
      <c r="P1965" s="3">
        <f ca="1">IF($B1965&lt;&gt;"",SUMIF(INDIRECT("ИсходныеДанные!$"&amp;$K$4&amp;"$2:$"&amp;$K$4&amp;"$50000"),$B1965&amp;"#"&amp;P$6,INDIRECT("ИсходныеДанные!$J$2:$J$50000")),0)</f>
        <v>0</v>
      </c>
      <c r="Q1965" s="3">
        <f ca="1">IF($B1965&lt;&gt;"",SUMIF(INDIRECT("ИсходныеДанные!$"&amp;$K$4&amp;"$2:$"&amp;$K$4&amp;"$50000"),$B1965&amp;"#"&amp;Q$6,INDIRECT("ИсходныеДанные!$J$2:$J$50000")),0)</f>
        <v>0</v>
      </c>
      <c r="R1965" s="3">
        <f ca="1">IF($B1965&lt;&gt;"",SUMIF(INDIRECT("ИсходныеДанные!$"&amp;$K$4&amp;"$2:$"&amp;$K$4&amp;"$50000"),$B1965&amp;"#"&amp;R$6,INDIRECT("ИсходныеДанные!$J$2:$J$50000")),0)</f>
        <v>0</v>
      </c>
      <c r="S1965" s="3">
        <f ca="1">IF($B1965&lt;&gt;"",SUMIF(INDIRECT("ИсходныеДанные!$"&amp;$K$4&amp;"$2:$"&amp;$K$4&amp;"$50000"),$B1965&amp;"#"&amp;S$6,INDIRECT("ИсходныеДанные!$J$2:$J$50000")),0)</f>
        <v>0</v>
      </c>
      <c r="T1965" s="3">
        <f ca="1">IF($B1965&lt;&gt;"",SUMIF(INDIRECT("ИсходныеДанные!$"&amp;$K$4&amp;"$2:$"&amp;$K$4&amp;"$50000"),$B1965&amp;"#"&amp;T$6,INDIRECT("ИсходныеДанные!$J$2:$J$50000")),0)</f>
        <v>0</v>
      </c>
      <c r="U1965" s="3">
        <f ca="1">IF($B1965&lt;&gt;"",SUMIF(INDIRECT("ИсходныеДанные!$"&amp;$K$4&amp;"$2:$"&amp;$K$4&amp;"$50000"),$B1965&amp;"#"&amp;U$6,INDIRECT("ИсходныеДанные!$J$2:$J$50000")),0)</f>
        <v>0</v>
      </c>
      <c r="V1965" s="3">
        <f ca="1">IF($B1965&lt;&gt;"",SUMIF(INDIRECT("ИсходныеДанные!$"&amp;$K$4&amp;"$2:$"&amp;$K$4&amp;"$50000"),$B1965&amp;"#"&amp;V$6,INDIRECT("ИсходныеДанные!$J$2:$J$50000")),0)</f>
        <v>0</v>
      </c>
      <c r="W1965" s="16" t="e">
        <f ca="1">SUM(K1965:V1965)/Пофамильно!$R$1</f>
        <v>#DIV/0!</v>
      </c>
    </row>
    <row r="1966" spans="1:23" x14ac:dyDescent="0.25">
      <c r="A1966" s="10" t="str">
        <f t="shared" ca="1" si="32"/>
        <v>delete</v>
      </c>
      <c r="B1966" s="16" cm="1">
        <f t="array" aca="1" ref="B1966" ca="1">INDIRECT("УникальныеСписки!D"&amp;ROW()-$L$4)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14"/>
      <c r="G1966" s="81" t="str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84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84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84" t="str" cm="1">
        <f t="array" aca="1" ref="J1966" ca="1">_xlfn.XLOOKUP($B1966,INDIRECT(SUBSTITUTE("ИсходныеДанные!$где$2:$где$50000","где",$B$4)),INDIRECT(SUBSTITUTE("ИсходныеДанные!$что$2:$что$50000","что",J$4)),"",0,1)</f>
        <v/>
      </c>
      <c r="K1966" s="3">
        <f ca="1">IF($B1966&lt;&gt;"",SUMIF(INDIRECT("ИсходныеДанные!$"&amp;$K$4&amp;"$2:$"&amp;$K$4&amp;"$50000"),$B1966&amp;"#"&amp;K$6,INDIRECT("ИсходныеДанные!$J$2:$J$50000")),0)</f>
        <v>0</v>
      </c>
      <c r="L1966" s="3">
        <f ca="1">IF($B1966&lt;&gt;"",SUMIF(INDIRECT("ИсходныеДанные!$"&amp;$K$4&amp;"$2:$"&amp;$K$4&amp;"$50000"),$B1966&amp;"#"&amp;L$6,INDIRECT("ИсходныеДанные!$J$2:$J$50000")),0)</f>
        <v>0</v>
      </c>
      <c r="M1966" s="3">
        <f ca="1">IF($B1966&lt;&gt;"",SUMIF(INDIRECT("ИсходныеДанные!$"&amp;$K$4&amp;"$2:$"&amp;$K$4&amp;"$50000"),$B1966&amp;"#"&amp;M$6,INDIRECT("ИсходныеДанные!$J$2:$J$50000")),0)</f>
        <v>0</v>
      </c>
      <c r="N1966" s="3">
        <f ca="1">IF($B1966&lt;&gt;"",SUMIF(INDIRECT("ИсходныеДанные!$"&amp;$K$4&amp;"$2:$"&amp;$K$4&amp;"$50000"),$B1966&amp;"#"&amp;N$6,INDIRECT("ИсходныеДанные!$J$2:$J$50000")),0)</f>
        <v>0</v>
      </c>
      <c r="O1966" s="3">
        <f ca="1">IF($B1966&lt;&gt;"",SUMIF(INDIRECT("ИсходныеДанные!$"&amp;$K$4&amp;"$2:$"&amp;$K$4&amp;"$50000"),$B1966&amp;"#"&amp;O$6,INDIRECT("ИсходныеДанные!$J$2:$J$50000")),0)</f>
        <v>0</v>
      </c>
      <c r="P1966" s="3">
        <f ca="1">IF($B1966&lt;&gt;"",SUMIF(INDIRECT("ИсходныеДанные!$"&amp;$K$4&amp;"$2:$"&amp;$K$4&amp;"$50000"),$B1966&amp;"#"&amp;P$6,INDIRECT("ИсходныеДанные!$J$2:$J$50000")),0)</f>
        <v>0</v>
      </c>
      <c r="Q1966" s="3">
        <f ca="1">IF($B1966&lt;&gt;"",SUMIF(INDIRECT("ИсходныеДанные!$"&amp;$K$4&amp;"$2:$"&amp;$K$4&amp;"$50000"),$B1966&amp;"#"&amp;Q$6,INDIRECT("ИсходныеДанные!$J$2:$J$50000")),0)</f>
        <v>0</v>
      </c>
      <c r="R1966" s="3">
        <f ca="1">IF($B1966&lt;&gt;"",SUMIF(INDIRECT("ИсходныеДанные!$"&amp;$K$4&amp;"$2:$"&amp;$K$4&amp;"$50000"),$B1966&amp;"#"&amp;R$6,INDIRECT("ИсходныеДанные!$J$2:$J$50000")),0)</f>
        <v>0</v>
      </c>
      <c r="S1966" s="3">
        <f ca="1">IF($B1966&lt;&gt;"",SUMIF(INDIRECT("ИсходныеДанные!$"&amp;$K$4&amp;"$2:$"&amp;$K$4&amp;"$50000"),$B1966&amp;"#"&amp;S$6,INDIRECT("ИсходныеДанные!$J$2:$J$50000")),0)</f>
        <v>0</v>
      </c>
      <c r="T1966" s="3">
        <f ca="1">IF($B1966&lt;&gt;"",SUMIF(INDIRECT("ИсходныеДанные!$"&amp;$K$4&amp;"$2:$"&amp;$K$4&amp;"$50000"),$B1966&amp;"#"&amp;T$6,INDIRECT("ИсходныеДанные!$J$2:$J$50000")),0)</f>
        <v>0</v>
      </c>
      <c r="U1966" s="3">
        <f ca="1">IF($B1966&lt;&gt;"",SUMIF(INDIRECT("ИсходныеДанные!$"&amp;$K$4&amp;"$2:$"&amp;$K$4&amp;"$50000"),$B1966&amp;"#"&amp;U$6,INDIRECT("ИсходныеДанные!$J$2:$J$50000")),0)</f>
        <v>0</v>
      </c>
      <c r="V1966" s="3">
        <f ca="1">IF($B1966&lt;&gt;"",SUMIF(INDIRECT("ИсходныеДанные!$"&amp;$K$4&amp;"$2:$"&amp;$K$4&amp;"$50000"),$B1966&amp;"#"&amp;V$6,INDIRECT("ИсходныеДанные!$J$2:$J$50000")),0)</f>
        <v>0</v>
      </c>
      <c r="W1966" s="16" t="e">
        <f ca="1">SUM(K1966:V1966)/Пофамильно!$R$1</f>
        <v>#DIV/0!</v>
      </c>
    </row>
    <row r="1967" spans="1:23" x14ac:dyDescent="0.25">
      <c r="A1967" s="10" t="str">
        <f t="shared" ca="1" si="32"/>
        <v>delete</v>
      </c>
      <c r="B1967" s="16" cm="1">
        <f t="array" aca="1" ref="B1967" ca="1">INDIRECT("УникальныеСписки!D"&amp;ROW()-$L$4)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14"/>
      <c r="G1967" s="81" t="str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84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84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84" t="str" cm="1">
        <f t="array" aca="1" ref="J1967" ca="1">_xlfn.XLOOKUP($B1967,INDIRECT(SUBSTITUTE("ИсходныеДанные!$где$2:$где$50000","где",$B$4)),INDIRECT(SUBSTITUTE("ИсходныеДанные!$что$2:$что$50000","что",J$4)),"",0,1)</f>
        <v/>
      </c>
      <c r="K1967" s="3">
        <f ca="1">IF($B1967&lt;&gt;"",SUMIF(INDIRECT("ИсходныеДанные!$"&amp;$K$4&amp;"$2:$"&amp;$K$4&amp;"$50000"),$B1967&amp;"#"&amp;K$6,INDIRECT("ИсходныеДанные!$J$2:$J$50000")),0)</f>
        <v>0</v>
      </c>
      <c r="L1967" s="3">
        <f ca="1">IF($B1967&lt;&gt;"",SUMIF(INDIRECT("ИсходныеДанные!$"&amp;$K$4&amp;"$2:$"&amp;$K$4&amp;"$50000"),$B1967&amp;"#"&amp;L$6,INDIRECT("ИсходныеДанные!$J$2:$J$50000")),0)</f>
        <v>0</v>
      </c>
      <c r="M1967" s="3">
        <f ca="1">IF($B1967&lt;&gt;"",SUMIF(INDIRECT("ИсходныеДанные!$"&amp;$K$4&amp;"$2:$"&amp;$K$4&amp;"$50000"),$B1967&amp;"#"&amp;M$6,INDIRECT("ИсходныеДанные!$J$2:$J$50000")),0)</f>
        <v>0</v>
      </c>
      <c r="N1967" s="3">
        <f ca="1">IF($B1967&lt;&gt;"",SUMIF(INDIRECT("ИсходныеДанные!$"&amp;$K$4&amp;"$2:$"&amp;$K$4&amp;"$50000"),$B1967&amp;"#"&amp;N$6,INDIRECT("ИсходныеДанные!$J$2:$J$50000")),0)</f>
        <v>0</v>
      </c>
      <c r="O1967" s="3">
        <f ca="1">IF($B1967&lt;&gt;"",SUMIF(INDIRECT("ИсходныеДанные!$"&amp;$K$4&amp;"$2:$"&amp;$K$4&amp;"$50000"),$B1967&amp;"#"&amp;O$6,INDIRECT("ИсходныеДанные!$J$2:$J$50000")),0)</f>
        <v>0</v>
      </c>
      <c r="P1967" s="3">
        <f ca="1">IF($B1967&lt;&gt;"",SUMIF(INDIRECT("ИсходныеДанные!$"&amp;$K$4&amp;"$2:$"&amp;$K$4&amp;"$50000"),$B1967&amp;"#"&amp;P$6,INDIRECT("ИсходныеДанные!$J$2:$J$50000")),0)</f>
        <v>0</v>
      </c>
      <c r="Q1967" s="3">
        <f ca="1">IF($B1967&lt;&gt;"",SUMIF(INDIRECT("ИсходныеДанные!$"&amp;$K$4&amp;"$2:$"&amp;$K$4&amp;"$50000"),$B1967&amp;"#"&amp;Q$6,INDIRECT("ИсходныеДанные!$J$2:$J$50000")),0)</f>
        <v>0</v>
      </c>
      <c r="R1967" s="3">
        <f ca="1">IF($B1967&lt;&gt;"",SUMIF(INDIRECT("ИсходныеДанные!$"&amp;$K$4&amp;"$2:$"&amp;$K$4&amp;"$50000"),$B1967&amp;"#"&amp;R$6,INDIRECT("ИсходныеДанные!$J$2:$J$50000")),0)</f>
        <v>0</v>
      </c>
      <c r="S1967" s="3">
        <f ca="1">IF($B1967&lt;&gt;"",SUMIF(INDIRECT("ИсходныеДанные!$"&amp;$K$4&amp;"$2:$"&amp;$K$4&amp;"$50000"),$B1967&amp;"#"&amp;S$6,INDIRECT("ИсходныеДанные!$J$2:$J$50000")),0)</f>
        <v>0</v>
      </c>
      <c r="T1967" s="3">
        <f ca="1">IF($B1967&lt;&gt;"",SUMIF(INDIRECT("ИсходныеДанные!$"&amp;$K$4&amp;"$2:$"&amp;$K$4&amp;"$50000"),$B1967&amp;"#"&amp;T$6,INDIRECT("ИсходныеДанные!$J$2:$J$50000")),0)</f>
        <v>0</v>
      </c>
      <c r="U1967" s="3">
        <f ca="1">IF($B1967&lt;&gt;"",SUMIF(INDIRECT("ИсходныеДанные!$"&amp;$K$4&amp;"$2:$"&amp;$K$4&amp;"$50000"),$B1967&amp;"#"&amp;U$6,INDIRECT("ИсходныеДанные!$J$2:$J$50000")),0)</f>
        <v>0</v>
      </c>
      <c r="V1967" s="3">
        <f ca="1">IF($B1967&lt;&gt;"",SUMIF(INDIRECT("ИсходныеДанные!$"&amp;$K$4&amp;"$2:$"&amp;$K$4&amp;"$50000"),$B1967&amp;"#"&amp;V$6,INDIRECT("ИсходныеДанные!$J$2:$J$50000")),0)</f>
        <v>0</v>
      </c>
      <c r="W1967" s="16" t="e">
        <f ca="1">SUM(K1967:V1967)/Пофамильно!$R$1</f>
        <v>#DIV/0!</v>
      </c>
    </row>
    <row r="1968" spans="1:23" x14ac:dyDescent="0.25">
      <c r="A1968" s="10" t="str">
        <f t="shared" ca="1" si="32"/>
        <v>delete</v>
      </c>
      <c r="B1968" s="16" cm="1">
        <f t="array" aca="1" ref="B1968" ca="1">INDIRECT("УникальныеСписки!D"&amp;ROW()-$L$4)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14"/>
      <c r="G1968" s="81" t="str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84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84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84" t="str" cm="1">
        <f t="array" aca="1" ref="J1968" ca="1">_xlfn.XLOOKUP($B1968,INDIRECT(SUBSTITUTE("ИсходныеДанные!$где$2:$где$50000","где",$B$4)),INDIRECT(SUBSTITUTE("ИсходныеДанные!$что$2:$что$50000","что",J$4)),"",0,1)</f>
        <v/>
      </c>
      <c r="K1968" s="3">
        <f ca="1">IF($B1968&lt;&gt;"",SUMIF(INDIRECT("ИсходныеДанные!$"&amp;$K$4&amp;"$2:$"&amp;$K$4&amp;"$50000"),$B1968&amp;"#"&amp;K$6,INDIRECT("ИсходныеДанные!$J$2:$J$50000")),0)</f>
        <v>0</v>
      </c>
      <c r="L1968" s="3">
        <f ca="1">IF($B1968&lt;&gt;"",SUMIF(INDIRECT("ИсходныеДанные!$"&amp;$K$4&amp;"$2:$"&amp;$K$4&amp;"$50000"),$B1968&amp;"#"&amp;L$6,INDIRECT("ИсходныеДанные!$J$2:$J$50000")),0)</f>
        <v>0</v>
      </c>
      <c r="M1968" s="3">
        <f ca="1">IF($B1968&lt;&gt;"",SUMIF(INDIRECT("ИсходныеДанные!$"&amp;$K$4&amp;"$2:$"&amp;$K$4&amp;"$50000"),$B1968&amp;"#"&amp;M$6,INDIRECT("ИсходныеДанные!$J$2:$J$50000")),0)</f>
        <v>0</v>
      </c>
      <c r="N1968" s="3">
        <f ca="1">IF($B1968&lt;&gt;"",SUMIF(INDIRECT("ИсходныеДанные!$"&amp;$K$4&amp;"$2:$"&amp;$K$4&amp;"$50000"),$B1968&amp;"#"&amp;N$6,INDIRECT("ИсходныеДанные!$J$2:$J$50000")),0)</f>
        <v>0</v>
      </c>
      <c r="O1968" s="3">
        <f ca="1">IF($B1968&lt;&gt;"",SUMIF(INDIRECT("ИсходныеДанные!$"&amp;$K$4&amp;"$2:$"&amp;$K$4&amp;"$50000"),$B1968&amp;"#"&amp;O$6,INDIRECT("ИсходныеДанные!$J$2:$J$50000")),0)</f>
        <v>0</v>
      </c>
      <c r="P1968" s="3">
        <f ca="1">IF($B1968&lt;&gt;"",SUMIF(INDIRECT("ИсходныеДанные!$"&amp;$K$4&amp;"$2:$"&amp;$K$4&amp;"$50000"),$B1968&amp;"#"&amp;P$6,INDIRECT("ИсходныеДанные!$J$2:$J$50000")),0)</f>
        <v>0</v>
      </c>
      <c r="Q1968" s="3">
        <f ca="1">IF($B1968&lt;&gt;"",SUMIF(INDIRECT("ИсходныеДанные!$"&amp;$K$4&amp;"$2:$"&amp;$K$4&amp;"$50000"),$B1968&amp;"#"&amp;Q$6,INDIRECT("ИсходныеДанные!$J$2:$J$50000")),0)</f>
        <v>0</v>
      </c>
      <c r="R1968" s="3">
        <f ca="1">IF($B1968&lt;&gt;"",SUMIF(INDIRECT("ИсходныеДанные!$"&amp;$K$4&amp;"$2:$"&amp;$K$4&amp;"$50000"),$B1968&amp;"#"&amp;R$6,INDIRECT("ИсходныеДанные!$J$2:$J$50000")),0)</f>
        <v>0</v>
      </c>
      <c r="S1968" s="3">
        <f ca="1">IF($B1968&lt;&gt;"",SUMIF(INDIRECT("ИсходныеДанные!$"&amp;$K$4&amp;"$2:$"&amp;$K$4&amp;"$50000"),$B1968&amp;"#"&amp;S$6,INDIRECT("ИсходныеДанные!$J$2:$J$50000")),0)</f>
        <v>0</v>
      </c>
      <c r="T1968" s="3">
        <f ca="1">IF($B1968&lt;&gt;"",SUMIF(INDIRECT("ИсходныеДанные!$"&amp;$K$4&amp;"$2:$"&amp;$K$4&amp;"$50000"),$B1968&amp;"#"&amp;T$6,INDIRECT("ИсходныеДанные!$J$2:$J$50000")),0)</f>
        <v>0</v>
      </c>
      <c r="U1968" s="3">
        <f ca="1">IF($B1968&lt;&gt;"",SUMIF(INDIRECT("ИсходныеДанные!$"&amp;$K$4&amp;"$2:$"&amp;$K$4&amp;"$50000"),$B1968&amp;"#"&amp;U$6,INDIRECT("ИсходныеДанные!$J$2:$J$50000")),0)</f>
        <v>0</v>
      </c>
      <c r="V1968" s="3">
        <f ca="1">IF($B1968&lt;&gt;"",SUMIF(INDIRECT("ИсходныеДанные!$"&amp;$K$4&amp;"$2:$"&amp;$K$4&amp;"$50000"),$B1968&amp;"#"&amp;V$6,INDIRECT("ИсходныеДанные!$J$2:$J$50000")),0)</f>
        <v>0</v>
      </c>
      <c r="W1968" s="16" t="e">
        <f ca="1">SUM(K1968:V1968)/Пофамильно!$R$1</f>
        <v>#DIV/0!</v>
      </c>
    </row>
    <row r="1969" spans="1:23" x14ac:dyDescent="0.25">
      <c r="A1969" s="10" t="str">
        <f t="shared" ca="1" si="32"/>
        <v>delete</v>
      </c>
      <c r="B1969" s="16" cm="1">
        <f t="array" aca="1" ref="B1969" ca="1">INDIRECT("УникальныеСписки!D"&amp;ROW()-$L$4)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14"/>
      <c r="G1969" s="81" t="str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84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84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84" t="str" cm="1">
        <f t="array" aca="1" ref="J1969" ca="1">_xlfn.XLOOKUP($B1969,INDIRECT(SUBSTITUTE("ИсходныеДанные!$где$2:$где$50000","где",$B$4)),INDIRECT(SUBSTITUTE("ИсходныеДанные!$что$2:$что$50000","что",J$4)),"",0,1)</f>
        <v/>
      </c>
      <c r="K1969" s="3">
        <f ca="1">IF($B1969&lt;&gt;"",SUMIF(INDIRECT("ИсходныеДанные!$"&amp;$K$4&amp;"$2:$"&amp;$K$4&amp;"$50000"),$B1969&amp;"#"&amp;K$6,INDIRECT("ИсходныеДанные!$J$2:$J$50000")),0)</f>
        <v>0</v>
      </c>
      <c r="L1969" s="3">
        <f ca="1">IF($B1969&lt;&gt;"",SUMIF(INDIRECT("ИсходныеДанные!$"&amp;$K$4&amp;"$2:$"&amp;$K$4&amp;"$50000"),$B1969&amp;"#"&amp;L$6,INDIRECT("ИсходныеДанные!$J$2:$J$50000")),0)</f>
        <v>0</v>
      </c>
      <c r="M1969" s="3">
        <f ca="1">IF($B1969&lt;&gt;"",SUMIF(INDIRECT("ИсходныеДанные!$"&amp;$K$4&amp;"$2:$"&amp;$K$4&amp;"$50000"),$B1969&amp;"#"&amp;M$6,INDIRECT("ИсходныеДанные!$J$2:$J$50000")),0)</f>
        <v>0</v>
      </c>
      <c r="N1969" s="3">
        <f ca="1">IF($B1969&lt;&gt;"",SUMIF(INDIRECT("ИсходныеДанные!$"&amp;$K$4&amp;"$2:$"&amp;$K$4&amp;"$50000"),$B1969&amp;"#"&amp;N$6,INDIRECT("ИсходныеДанные!$J$2:$J$50000")),0)</f>
        <v>0</v>
      </c>
      <c r="O1969" s="3">
        <f ca="1">IF($B1969&lt;&gt;"",SUMIF(INDIRECT("ИсходныеДанные!$"&amp;$K$4&amp;"$2:$"&amp;$K$4&amp;"$50000"),$B1969&amp;"#"&amp;O$6,INDIRECT("ИсходныеДанные!$J$2:$J$50000")),0)</f>
        <v>0</v>
      </c>
      <c r="P1969" s="3">
        <f ca="1">IF($B1969&lt;&gt;"",SUMIF(INDIRECT("ИсходныеДанные!$"&amp;$K$4&amp;"$2:$"&amp;$K$4&amp;"$50000"),$B1969&amp;"#"&amp;P$6,INDIRECT("ИсходныеДанные!$J$2:$J$50000")),0)</f>
        <v>0</v>
      </c>
      <c r="Q1969" s="3">
        <f ca="1">IF($B1969&lt;&gt;"",SUMIF(INDIRECT("ИсходныеДанные!$"&amp;$K$4&amp;"$2:$"&amp;$K$4&amp;"$50000"),$B1969&amp;"#"&amp;Q$6,INDIRECT("ИсходныеДанные!$J$2:$J$50000")),0)</f>
        <v>0</v>
      </c>
      <c r="R1969" s="3">
        <f ca="1">IF($B1969&lt;&gt;"",SUMIF(INDIRECT("ИсходныеДанные!$"&amp;$K$4&amp;"$2:$"&amp;$K$4&amp;"$50000"),$B1969&amp;"#"&amp;R$6,INDIRECT("ИсходныеДанные!$J$2:$J$50000")),0)</f>
        <v>0</v>
      </c>
      <c r="S1969" s="3">
        <f ca="1">IF($B1969&lt;&gt;"",SUMIF(INDIRECT("ИсходныеДанные!$"&amp;$K$4&amp;"$2:$"&amp;$K$4&amp;"$50000"),$B1969&amp;"#"&amp;S$6,INDIRECT("ИсходныеДанные!$J$2:$J$50000")),0)</f>
        <v>0</v>
      </c>
      <c r="T1969" s="3">
        <f ca="1">IF($B1969&lt;&gt;"",SUMIF(INDIRECT("ИсходныеДанные!$"&amp;$K$4&amp;"$2:$"&amp;$K$4&amp;"$50000"),$B1969&amp;"#"&amp;T$6,INDIRECT("ИсходныеДанные!$J$2:$J$50000")),0)</f>
        <v>0</v>
      </c>
      <c r="U1969" s="3">
        <f ca="1">IF($B1969&lt;&gt;"",SUMIF(INDIRECT("ИсходныеДанные!$"&amp;$K$4&amp;"$2:$"&amp;$K$4&amp;"$50000"),$B1969&amp;"#"&amp;U$6,INDIRECT("ИсходныеДанные!$J$2:$J$50000")),0)</f>
        <v>0</v>
      </c>
      <c r="V1969" s="3">
        <f ca="1">IF($B1969&lt;&gt;"",SUMIF(INDIRECT("ИсходныеДанные!$"&amp;$K$4&amp;"$2:$"&amp;$K$4&amp;"$50000"),$B1969&amp;"#"&amp;V$6,INDIRECT("ИсходныеДанные!$J$2:$J$50000")),0)</f>
        <v>0</v>
      </c>
      <c r="W1969" s="16" t="e">
        <f ca="1">SUM(K1969:V1969)/Пофамильно!$R$1</f>
        <v>#DIV/0!</v>
      </c>
    </row>
    <row r="1970" spans="1:23" x14ac:dyDescent="0.25">
      <c r="A1970" s="10" t="str">
        <f t="shared" ca="1" si="32"/>
        <v>delete</v>
      </c>
      <c r="B1970" s="16" cm="1">
        <f t="array" aca="1" ref="B1970" ca="1">INDIRECT("УникальныеСписки!D"&amp;ROW()-$L$4)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14"/>
      <c r="G1970" s="81" t="str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84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84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84" t="str" cm="1">
        <f t="array" aca="1" ref="J1970" ca="1">_xlfn.XLOOKUP($B1970,INDIRECT(SUBSTITUTE("ИсходныеДанные!$где$2:$где$50000","где",$B$4)),INDIRECT(SUBSTITUTE("ИсходныеДанные!$что$2:$что$50000","что",J$4)),"",0,1)</f>
        <v/>
      </c>
      <c r="K1970" s="3">
        <f ca="1">IF($B1970&lt;&gt;"",SUMIF(INDIRECT("ИсходныеДанные!$"&amp;$K$4&amp;"$2:$"&amp;$K$4&amp;"$50000"),$B1970&amp;"#"&amp;K$6,INDIRECT("ИсходныеДанные!$J$2:$J$50000")),0)</f>
        <v>0</v>
      </c>
      <c r="L1970" s="3">
        <f ca="1">IF($B1970&lt;&gt;"",SUMIF(INDIRECT("ИсходныеДанные!$"&amp;$K$4&amp;"$2:$"&amp;$K$4&amp;"$50000"),$B1970&amp;"#"&amp;L$6,INDIRECT("ИсходныеДанные!$J$2:$J$50000")),0)</f>
        <v>0</v>
      </c>
      <c r="M1970" s="3">
        <f ca="1">IF($B1970&lt;&gt;"",SUMIF(INDIRECT("ИсходныеДанные!$"&amp;$K$4&amp;"$2:$"&amp;$K$4&amp;"$50000"),$B1970&amp;"#"&amp;M$6,INDIRECT("ИсходныеДанные!$J$2:$J$50000")),0)</f>
        <v>0</v>
      </c>
      <c r="N1970" s="3">
        <f ca="1">IF($B1970&lt;&gt;"",SUMIF(INDIRECT("ИсходныеДанные!$"&amp;$K$4&amp;"$2:$"&amp;$K$4&amp;"$50000"),$B1970&amp;"#"&amp;N$6,INDIRECT("ИсходныеДанные!$J$2:$J$50000")),0)</f>
        <v>0</v>
      </c>
      <c r="O1970" s="3">
        <f ca="1">IF($B1970&lt;&gt;"",SUMIF(INDIRECT("ИсходныеДанные!$"&amp;$K$4&amp;"$2:$"&amp;$K$4&amp;"$50000"),$B1970&amp;"#"&amp;O$6,INDIRECT("ИсходныеДанные!$J$2:$J$50000")),0)</f>
        <v>0</v>
      </c>
      <c r="P1970" s="3">
        <f ca="1">IF($B1970&lt;&gt;"",SUMIF(INDIRECT("ИсходныеДанные!$"&amp;$K$4&amp;"$2:$"&amp;$K$4&amp;"$50000"),$B1970&amp;"#"&amp;P$6,INDIRECT("ИсходныеДанные!$J$2:$J$50000")),0)</f>
        <v>0</v>
      </c>
      <c r="Q1970" s="3">
        <f ca="1">IF($B1970&lt;&gt;"",SUMIF(INDIRECT("ИсходныеДанные!$"&amp;$K$4&amp;"$2:$"&amp;$K$4&amp;"$50000"),$B1970&amp;"#"&amp;Q$6,INDIRECT("ИсходныеДанные!$J$2:$J$50000")),0)</f>
        <v>0</v>
      </c>
      <c r="R1970" s="3">
        <f ca="1">IF($B1970&lt;&gt;"",SUMIF(INDIRECT("ИсходныеДанные!$"&amp;$K$4&amp;"$2:$"&amp;$K$4&amp;"$50000"),$B1970&amp;"#"&amp;R$6,INDIRECT("ИсходныеДанные!$J$2:$J$50000")),0)</f>
        <v>0</v>
      </c>
      <c r="S1970" s="3">
        <f ca="1">IF($B1970&lt;&gt;"",SUMIF(INDIRECT("ИсходныеДанные!$"&amp;$K$4&amp;"$2:$"&amp;$K$4&amp;"$50000"),$B1970&amp;"#"&amp;S$6,INDIRECT("ИсходныеДанные!$J$2:$J$50000")),0)</f>
        <v>0</v>
      </c>
      <c r="T1970" s="3">
        <f ca="1">IF($B1970&lt;&gt;"",SUMIF(INDIRECT("ИсходныеДанные!$"&amp;$K$4&amp;"$2:$"&amp;$K$4&amp;"$50000"),$B1970&amp;"#"&amp;T$6,INDIRECT("ИсходныеДанные!$J$2:$J$50000")),0)</f>
        <v>0</v>
      </c>
      <c r="U1970" s="3">
        <f ca="1">IF($B1970&lt;&gt;"",SUMIF(INDIRECT("ИсходныеДанные!$"&amp;$K$4&amp;"$2:$"&amp;$K$4&amp;"$50000"),$B1970&amp;"#"&amp;U$6,INDIRECT("ИсходныеДанные!$J$2:$J$50000")),0)</f>
        <v>0</v>
      </c>
      <c r="V1970" s="3">
        <f ca="1">IF($B1970&lt;&gt;"",SUMIF(INDIRECT("ИсходныеДанные!$"&amp;$K$4&amp;"$2:$"&amp;$K$4&amp;"$50000"),$B1970&amp;"#"&amp;V$6,INDIRECT("ИсходныеДанные!$J$2:$J$50000")),0)</f>
        <v>0</v>
      </c>
      <c r="W1970" s="16" t="e">
        <f ca="1">SUM(K1970:V1970)/Пофамильно!$R$1</f>
        <v>#DIV/0!</v>
      </c>
    </row>
    <row r="1971" spans="1:23" x14ac:dyDescent="0.25">
      <c r="A1971" s="10" t="str">
        <f t="shared" ca="1" si="32"/>
        <v>delete</v>
      </c>
      <c r="B1971" s="16" cm="1">
        <f t="array" aca="1" ref="B1971" ca="1">INDIRECT("УникальныеСписки!D"&amp;ROW()-$L$4)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14"/>
      <c r="G1971" s="81" t="str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84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84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84" t="str" cm="1">
        <f t="array" aca="1" ref="J1971" ca="1">_xlfn.XLOOKUP($B1971,INDIRECT(SUBSTITUTE("ИсходныеДанные!$где$2:$где$50000","где",$B$4)),INDIRECT(SUBSTITUTE("ИсходныеДанные!$что$2:$что$50000","что",J$4)),"",0,1)</f>
        <v/>
      </c>
      <c r="K1971" s="3">
        <f ca="1">IF($B1971&lt;&gt;"",SUMIF(INDIRECT("ИсходныеДанные!$"&amp;$K$4&amp;"$2:$"&amp;$K$4&amp;"$50000"),$B1971&amp;"#"&amp;K$6,INDIRECT("ИсходныеДанные!$J$2:$J$50000")),0)</f>
        <v>0</v>
      </c>
      <c r="L1971" s="3">
        <f ca="1">IF($B1971&lt;&gt;"",SUMIF(INDIRECT("ИсходныеДанные!$"&amp;$K$4&amp;"$2:$"&amp;$K$4&amp;"$50000"),$B1971&amp;"#"&amp;L$6,INDIRECT("ИсходныеДанные!$J$2:$J$50000")),0)</f>
        <v>0</v>
      </c>
      <c r="M1971" s="3">
        <f ca="1">IF($B1971&lt;&gt;"",SUMIF(INDIRECT("ИсходныеДанные!$"&amp;$K$4&amp;"$2:$"&amp;$K$4&amp;"$50000"),$B1971&amp;"#"&amp;M$6,INDIRECT("ИсходныеДанные!$J$2:$J$50000")),0)</f>
        <v>0</v>
      </c>
      <c r="N1971" s="3">
        <f ca="1">IF($B1971&lt;&gt;"",SUMIF(INDIRECT("ИсходныеДанные!$"&amp;$K$4&amp;"$2:$"&amp;$K$4&amp;"$50000"),$B1971&amp;"#"&amp;N$6,INDIRECT("ИсходныеДанные!$J$2:$J$50000")),0)</f>
        <v>0</v>
      </c>
      <c r="O1971" s="3">
        <f ca="1">IF($B1971&lt;&gt;"",SUMIF(INDIRECT("ИсходныеДанные!$"&amp;$K$4&amp;"$2:$"&amp;$K$4&amp;"$50000"),$B1971&amp;"#"&amp;O$6,INDIRECT("ИсходныеДанные!$J$2:$J$50000")),0)</f>
        <v>0</v>
      </c>
      <c r="P1971" s="3">
        <f ca="1">IF($B1971&lt;&gt;"",SUMIF(INDIRECT("ИсходныеДанные!$"&amp;$K$4&amp;"$2:$"&amp;$K$4&amp;"$50000"),$B1971&amp;"#"&amp;P$6,INDIRECT("ИсходныеДанные!$J$2:$J$50000")),0)</f>
        <v>0</v>
      </c>
      <c r="Q1971" s="3">
        <f ca="1">IF($B1971&lt;&gt;"",SUMIF(INDIRECT("ИсходныеДанные!$"&amp;$K$4&amp;"$2:$"&amp;$K$4&amp;"$50000"),$B1971&amp;"#"&amp;Q$6,INDIRECT("ИсходныеДанные!$J$2:$J$50000")),0)</f>
        <v>0</v>
      </c>
      <c r="R1971" s="3">
        <f ca="1">IF($B1971&lt;&gt;"",SUMIF(INDIRECT("ИсходныеДанные!$"&amp;$K$4&amp;"$2:$"&amp;$K$4&amp;"$50000"),$B1971&amp;"#"&amp;R$6,INDIRECT("ИсходныеДанные!$J$2:$J$50000")),0)</f>
        <v>0</v>
      </c>
      <c r="S1971" s="3">
        <f ca="1">IF($B1971&lt;&gt;"",SUMIF(INDIRECT("ИсходныеДанные!$"&amp;$K$4&amp;"$2:$"&amp;$K$4&amp;"$50000"),$B1971&amp;"#"&amp;S$6,INDIRECT("ИсходныеДанные!$J$2:$J$50000")),0)</f>
        <v>0</v>
      </c>
      <c r="T1971" s="3">
        <f ca="1">IF($B1971&lt;&gt;"",SUMIF(INDIRECT("ИсходныеДанные!$"&amp;$K$4&amp;"$2:$"&amp;$K$4&amp;"$50000"),$B1971&amp;"#"&amp;T$6,INDIRECT("ИсходныеДанные!$J$2:$J$50000")),0)</f>
        <v>0</v>
      </c>
      <c r="U1971" s="3">
        <f ca="1">IF($B1971&lt;&gt;"",SUMIF(INDIRECT("ИсходныеДанные!$"&amp;$K$4&amp;"$2:$"&amp;$K$4&amp;"$50000"),$B1971&amp;"#"&amp;U$6,INDIRECT("ИсходныеДанные!$J$2:$J$50000")),0)</f>
        <v>0</v>
      </c>
      <c r="V1971" s="3">
        <f ca="1">IF($B1971&lt;&gt;"",SUMIF(INDIRECT("ИсходныеДанные!$"&amp;$K$4&amp;"$2:$"&amp;$K$4&amp;"$50000"),$B1971&amp;"#"&amp;V$6,INDIRECT("ИсходныеДанные!$J$2:$J$50000")),0)</f>
        <v>0</v>
      </c>
      <c r="W1971" s="16" t="e">
        <f ca="1">SUM(K1971:V1971)/Пофамильно!$R$1</f>
        <v>#DIV/0!</v>
      </c>
    </row>
    <row r="1972" spans="1:23" x14ac:dyDescent="0.25">
      <c r="A1972" s="10" t="str">
        <f t="shared" ca="1" si="32"/>
        <v>delete</v>
      </c>
      <c r="B1972" s="16" cm="1">
        <f t="array" aca="1" ref="B1972" ca="1">INDIRECT("УникальныеСписки!D"&amp;ROW()-$L$4)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14"/>
      <c r="G1972" s="81" t="str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84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84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84" t="str" cm="1">
        <f t="array" aca="1" ref="J1972" ca="1">_xlfn.XLOOKUP($B1972,INDIRECT(SUBSTITUTE("ИсходныеДанные!$где$2:$где$50000","где",$B$4)),INDIRECT(SUBSTITUTE("ИсходныеДанные!$что$2:$что$50000","что",J$4)),"",0,1)</f>
        <v/>
      </c>
      <c r="K1972" s="3">
        <f ca="1">IF($B1972&lt;&gt;"",SUMIF(INDIRECT("ИсходныеДанные!$"&amp;$K$4&amp;"$2:$"&amp;$K$4&amp;"$50000"),$B1972&amp;"#"&amp;K$6,INDIRECT("ИсходныеДанные!$J$2:$J$50000")),0)</f>
        <v>0</v>
      </c>
      <c r="L1972" s="3">
        <f ca="1">IF($B1972&lt;&gt;"",SUMIF(INDIRECT("ИсходныеДанные!$"&amp;$K$4&amp;"$2:$"&amp;$K$4&amp;"$50000"),$B1972&amp;"#"&amp;L$6,INDIRECT("ИсходныеДанные!$J$2:$J$50000")),0)</f>
        <v>0</v>
      </c>
      <c r="M1972" s="3">
        <f ca="1">IF($B1972&lt;&gt;"",SUMIF(INDIRECT("ИсходныеДанные!$"&amp;$K$4&amp;"$2:$"&amp;$K$4&amp;"$50000"),$B1972&amp;"#"&amp;M$6,INDIRECT("ИсходныеДанные!$J$2:$J$50000")),0)</f>
        <v>0</v>
      </c>
      <c r="N1972" s="3">
        <f ca="1">IF($B1972&lt;&gt;"",SUMIF(INDIRECT("ИсходныеДанные!$"&amp;$K$4&amp;"$2:$"&amp;$K$4&amp;"$50000"),$B1972&amp;"#"&amp;N$6,INDIRECT("ИсходныеДанные!$J$2:$J$50000")),0)</f>
        <v>0</v>
      </c>
      <c r="O1972" s="3">
        <f ca="1">IF($B1972&lt;&gt;"",SUMIF(INDIRECT("ИсходныеДанные!$"&amp;$K$4&amp;"$2:$"&amp;$K$4&amp;"$50000"),$B1972&amp;"#"&amp;O$6,INDIRECT("ИсходныеДанные!$J$2:$J$50000")),0)</f>
        <v>0</v>
      </c>
      <c r="P1972" s="3">
        <f ca="1">IF($B1972&lt;&gt;"",SUMIF(INDIRECT("ИсходныеДанные!$"&amp;$K$4&amp;"$2:$"&amp;$K$4&amp;"$50000"),$B1972&amp;"#"&amp;P$6,INDIRECT("ИсходныеДанные!$J$2:$J$50000")),0)</f>
        <v>0</v>
      </c>
      <c r="Q1972" s="3">
        <f ca="1">IF($B1972&lt;&gt;"",SUMIF(INDIRECT("ИсходныеДанные!$"&amp;$K$4&amp;"$2:$"&amp;$K$4&amp;"$50000"),$B1972&amp;"#"&amp;Q$6,INDIRECT("ИсходныеДанные!$J$2:$J$50000")),0)</f>
        <v>0</v>
      </c>
      <c r="R1972" s="3">
        <f ca="1">IF($B1972&lt;&gt;"",SUMIF(INDIRECT("ИсходныеДанные!$"&amp;$K$4&amp;"$2:$"&amp;$K$4&amp;"$50000"),$B1972&amp;"#"&amp;R$6,INDIRECT("ИсходныеДанные!$J$2:$J$50000")),0)</f>
        <v>0</v>
      </c>
      <c r="S1972" s="3">
        <f ca="1">IF($B1972&lt;&gt;"",SUMIF(INDIRECT("ИсходныеДанные!$"&amp;$K$4&amp;"$2:$"&amp;$K$4&amp;"$50000"),$B1972&amp;"#"&amp;S$6,INDIRECT("ИсходныеДанные!$J$2:$J$50000")),0)</f>
        <v>0</v>
      </c>
      <c r="T1972" s="3">
        <f ca="1">IF($B1972&lt;&gt;"",SUMIF(INDIRECT("ИсходныеДанные!$"&amp;$K$4&amp;"$2:$"&amp;$K$4&amp;"$50000"),$B1972&amp;"#"&amp;T$6,INDIRECT("ИсходныеДанные!$J$2:$J$50000")),0)</f>
        <v>0</v>
      </c>
      <c r="U1972" s="3">
        <f ca="1">IF($B1972&lt;&gt;"",SUMIF(INDIRECT("ИсходныеДанные!$"&amp;$K$4&amp;"$2:$"&amp;$K$4&amp;"$50000"),$B1972&amp;"#"&amp;U$6,INDIRECT("ИсходныеДанные!$J$2:$J$50000")),0)</f>
        <v>0</v>
      </c>
      <c r="V1972" s="3">
        <f ca="1">IF($B1972&lt;&gt;"",SUMIF(INDIRECT("ИсходныеДанные!$"&amp;$K$4&amp;"$2:$"&amp;$K$4&amp;"$50000"),$B1972&amp;"#"&amp;V$6,INDIRECT("ИсходныеДанные!$J$2:$J$50000")),0)</f>
        <v>0</v>
      </c>
      <c r="W1972" s="16" t="e">
        <f ca="1">SUM(K1972:V1972)/Пофамильно!$R$1</f>
        <v>#DIV/0!</v>
      </c>
    </row>
    <row r="1973" spans="1:23" x14ac:dyDescent="0.25">
      <c r="A1973" s="10" t="str">
        <f t="shared" ca="1" si="32"/>
        <v>delete</v>
      </c>
      <c r="B1973" s="16" cm="1">
        <f t="array" aca="1" ref="B1973" ca="1">INDIRECT("УникальныеСписки!D"&amp;ROW()-$L$4)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14"/>
      <c r="G1973" s="81" t="str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84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84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84" t="str" cm="1">
        <f t="array" aca="1" ref="J1973" ca="1">_xlfn.XLOOKUP($B1973,INDIRECT(SUBSTITUTE("ИсходныеДанные!$где$2:$где$50000","где",$B$4)),INDIRECT(SUBSTITUTE("ИсходныеДанные!$что$2:$что$50000","что",J$4)),"",0,1)</f>
        <v/>
      </c>
      <c r="K1973" s="3">
        <f ca="1">IF($B1973&lt;&gt;"",SUMIF(INDIRECT("ИсходныеДанные!$"&amp;$K$4&amp;"$2:$"&amp;$K$4&amp;"$50000"),$B1973&amp;"#"&amp;K$6,INDIRECT("ИсходныеДанные!$J$2:$J$50000")),0)</f>
        <v>0</v>
      </c>
      <c r="L1973" s="3">
        <f ca="1">IF($B1973&lt;&gt;"",SUMIF(INDIRECT("ИсходныеДанные!$"&amp;$K$4&amp;"$2:$"&amp;$K$4&amp;"$50000"),$B1973&amp;"#"&amp;L$6,INDIRECT("ИсходныеДанные!$J$2:$J$50000")),0)</f>
        <v>0</v>
      </c>
      <c r="M1973" s="3">
        <f ca="1">IF($B1973&lt;&gt;"",SUMIF(INDIRECT("ИсходныеДанные!$"&amp;$K$4&amp;"$2:$"&amp;$K$4&amp;"$50000"),$B1973&amp;"#"&amp;M$6,INDIRECT("ИсходныеДанные!$J$2:$J$50000")),0)</f>
        <v>0</v>
      </c>
      <c r="N1973" s="3">
        <f ca="1">IF($B1973&lt;&gt;"",SUMIF(INDIRECT("ИсходныеДанные!$"&amp;$K$4&amp;"$2:$"&amp;$K$4&amp;"$50000"),$B1973&amp;"#"&amp;N$6,INDIRECT("ИсходныеДанные!$J$2:$J$50000")),0)</f>
        <v>0</v>
      </c>
      <c r="O1973" s="3">
        <f ca="1">IF($B1973&lt;&gt;"",SUMIF(INDIRECT("ИсходныеДанные!$"&amp;$K$4&amp;"$2:$"&amp;$K$4&amp;"$50000"),$B1973&amp;"#"&amp;O$6,INDIRECT("ИсходныеДанные!$J$2:$J$50000")),0)</f>
        <v>0</v>
      </c>
      <c r="P1973" s="3">
        <f ca="1">IF($B1973&lt;&gt;"",SUMIF(INDIRECT("ИсходныеДанные!$"&amp;$K$4&amp;"$2:$"&amp;$K$4&amp;"$50000"),$B1973&amp;"#"&amp;P$6,INDIRECT("ИсходныеДанные!$J$2:$J$50000")),0)</f>
        <v>0</v>
      </c>
      <c r="Q1973" s="3">
        <f ca="1">IF($B1973&lt;&gt;"",SUMIF(INDIRECT("ИсходныеДанные!$"&amp;$K$4&amp;"$2:$"&amp;$K$4&amp;"$50000"),$B1973&amp;"#"&amp;Q$6,INDIRECT("ИсходныеДанные!$J$2:$J$50000")),0)</f>
        <v>0</v>
      </c>
      <c r="R1973" s="3">
        <f ca="1">IF($B1973&lt;&gt;"",SUMIF(INDIRECT("ИсходныеДанные!$"&amp;$K$4&amp;"$2:$"&amp;$K$4&amp;"$50000"),$B1973&amp;"#"&amp;R$6,INDIRECT("ИсходныеДанные!$J$2:$J$50000")),0)</f>
        <v>0</v>
      </c>
      <c r="S1973" s="3">
        <f ca="1">IF($B1973&lt;&gt;"",SUMIF(INDIRECT("ИсходныеДанные!$"&amp;$K$4&amp;"$2:$"&amp;$K$4&amp;"$50000"),$B1973&amp;"#"&amp;S$6,INDIRECT("ИсходныеДанные!$J$2:$J$50000")),0)</f>
        <v>0</v>
      </c>
      <c r="T1973" s="3">
        <f ca="1">IF($B1973&lt;&gt;"",SUMIF(INDIRECT("ИсходныеДанные!$"&amp;$K$4&amp;"$2:$"&amp;$K$4&amp;"$50000"),$B1973&amp;"#"&amp;T$6,INDIRECT("ИсходныеДанные!$J$2:$J$50000")),0)</f>
        <v>0</v>
      </c>
      <c r="U1973" s="3">
        <f ca="1">IF($B1973&lt;&gt;"",SUMIF(INDIRECT("ИсходныеДанные!$"&amp;$K$4&amp;"$2:$"&amp;$K$4&amp;"$50000"),$B1973&amp;"#"&amp;U$6,INDIRECT("ИсходныеДанные!$J$2:$J$50000")),0)</f>
        <v>0</v>
      </c>
      <c r="V1973" s="3">
        <f ca="1">IF($B1973&lt;&gt;"",SUMIF(INDIRECT("ИсходныеДанные!$"&amp;$K$4&amp;"$2:$"&amp;$K$4&amp;"$50000"),$B1973&amp;"#"&amp;V$6,INDIRECT("ИсходныеДанные!$J$2:$J$50000")),0)</f>
        <v>0</v>
      </c>
      <c r="W1973" s="16" t="e">
        <f ca="1">SUM(K1973:V1973)/Пофамильно!$R$1</f>
        <v>#DIV/0!</v>
      </c>
    </row>
    <row r="1974" spans="1:23" x14ac:dyDescent="0.25">
      <c r="A1974" s="10" t="str">
        <f t="shared" ca="1" si="32"/>
        <v>delete</v>
      </c>
      <c r="B1974" s="16" cm="1">
        <f t="array" aca="1" ref="B1974" ca="1">INDIRECT("УникальныеСписки!D"&amp;ROW()-$L$4)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14"/>
      <c r="G1974" s="81" t="str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84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84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84" t="str" cm="1">
        <f t="array" aca="1" ref="J1974" ca="1">_xlfn.XLOOKUP($B1974,INDIRECT(SUBSTITUTE("ИсходныеДанные!$где$2:$где$50000","где",$B$4)),INDIRECT(SUBSTITUTE("ИсходныеДанные!$что$2:$что$50000","что",J$4)),"",0,1)</f>
        <v/>
      </c>
      <c r="K1974" s="3">
        <f ca="1">IF($B1974&lt;&gt;"",SUMIF(INDIRECT("ИсходныеДанные!$"&amp;$K$4&amp;"$2:$"&amp;$K$4&amp;"$50000"),$B1974&amp;"#"&amp;K$6,INDIRECT("ИсходныеДанные!$J$2:$J$50000")),0)</f>
        <v>0</v>
      </c>
      <c r="L1974" s="3">
        <f ca="1">IF($B1974&lt;&gt;"",SUMIF(INDIRECT("ИсходныеДанные!$"&amp;$K$4&amp;"$2:$"&amp;$K$4&amp;"$50000"),$B1974&amp;"#"&amp;L$6,INDIRECT("ИсходныеДанные!$J$2:$J$50000")),0)</f>
        <v>0</v>
      </c>
      <c r="M1974" s="3">
        <f ca="1">IF($B1974&lt;&gt;"",SUMIF(INDIRECT("ИсходныеДанные!$"&amp;$K$4&amp;"$2:$"&amp;$K$4&amp;"$50000"),$B1974&amp;"#"&amp;M$6,INDIRECT("ИсходныеДанные!$J$2:$J$50000")),0)</f>
        <v>0</v>
      </c>
      <c r="N1974" s="3">
        <f ca="1">IF($B1974&lt;&gt;"",SUMIF(INDIRECT("ИсходныеДанные!$"&amp;$K$4&amp;"$2:$"&amp;$K$4&amp;"$50000"),$B1974&amp;"#"&amp;N$6,INDIRECT("ИсходныеДанные!$J$2:$J$50000")),0)</f>
        <v>0</v>
      </c>
      <c r="O1974" s="3">
        <f ca="1">IF($B1974&lt;&gt;"",SUMIF(INDIRECT("ИсходныеДанные!$"&amp;$K$4&amp;"$2:$"&amp;$K$4&amp;"$50000"),$B1974&amp;"#"&amp;O$6,INDIRECT("ИсходныеДанные!$J$2:$J$50000")),0)</f>
        <v>0</v>
      </c>
      <c r="P1974" s="3">
        <f ca="1">IF($B1974&lt;&gt;"",SUMIF(INDIRECT("ИсходныеДанные!$"&amp;$K$4&amp;"$2:$"&amp;$K$4&amp;"$50000"),$B1974&amp;"#"&amp;P$6,INDIRECT("ИсходныеДанные!$J$2:$J$50000")),0)</f>
        <v>0</v>
      </c>
      <c r="Q1974" s="3">
        <f ca="1">IF($B1974&lt;&gt;"",SUMIF(INDIRECT("ИсходныеДанные!$"&amp;$K$4&amp;"$2:$"&amp;$K$4&amp;"$50000"),$B1974&amp;"#"&amp;Q$6,INDIRECT("ИсходныеДанные!$J$2:$J$50000")),0)</f>
        <v>0</v>
      </c>
      <c r="R1974" s="3">
        <f ca="1">IF($B1974&lt;&gt;"",SUMIF(INDIRECT("ИсходныеДанные!$"&amp;$K$4&amp;"$2:$"&amp;$K$4&amp;"$50000"),$B1974&amp;"#"&amp;R$6,INDIRECT("ИсходныеДанные!$J$2:$J$50000")),0)</f>
        <v>0</v>
      </c>
      <c r="S1974" s="3">
        <f ca="1">IF($B1974&lt;&gt;"",SUMIF(INDIRECT("ИсходныеДанные!$"&amp;$K$4&amp;"$2:$"&amp;$K$4&amp;"$50000"),$B1974&amp;"#"&amp;S$6,INDIRECT("ИсходныеДанные!$J$2:$J$50000")),0)</f>
        <v>0</v>
      </c>
      <c r="T1974" s="3">
        <f ca="1">IF($B1974&lt;&gt;"",SUMIF(INDIRECT("ИсходныеДанные!$"&amp;$K$4&amp;"$2:$"&amp;$K$4&amp;"$50000"),$B1974&amp;"#"&amp;T$6,INDIRECT("ИсходныеДанные!$J$2:$J$50000")),0)</f>
        <v>0</v>
      </c>
      <c r="U1974" s="3">
        <f ca="1">IF($B1974&lt;&gt;"",SUMIF(INDIRECT("ИсходныеДанные!$"&amp;$K$4&amp;"$2:$"&amp;$K$4&amp;"$50000"),$B1974&amp;"#"&amp;U$6,INDIRECT("ИсходныеДанные!$J$2:$J$50000")),0)</f>
        <v>0</v>
      </c>
      <c r="V1974" s="3">
        <f ca="1">IF($B1974&lt;&gt;"",SUMIF(INDIRECT("ИсходныеДанные!$"&amp;$K$4&amp;"$2:$"&amp;$K$4&amp;"$50000"),$B1974&amp;"#"&amp;V$6,INDIRECT("ИсходныеДанные!$J$2:$J$50000")),0)</f>
        <v>0</v>
      </c>
      <c r="W1974" s="16" t="e">
        <f ca="1">SUM(K1974:V1974)/Пофамильно!$R$1</f>
        <v>#DIV/0!</v>
      </c>
    </row>
    <row r="1975" spans="1:23" x14ac:dyDescent="0.25">
      <c r="A1975" s="10" t="str">
        <f t="shared" ca="1" si="32"/>
        <v>delete</v>
      </c>
      <c r="B1975" s="16" cm="1">
        <f t="array" aca="1" ref="B1975" ca="1">INDIRECT("УникальныеСписки!D"&amp;ROW()-$L$4)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14"/>
      <c r="G1975" s="81" t="str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84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84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84" t="str" cm="1">
        <f t="array" aca="1" ref="J1975" ca="1">_xlfn.XLOOKUP($B1975,INDIRECT(SUBSTITUTE("ИсходныеДанные!$где$2:$где$50000","где",$B$4)),INDIRECT(SUBSTITUTE("ИсходныеДанные!$что$2:$что$50000","что",J$4)),"",0,1)</f>
        <v/>
      </c>
      <c r="K1975" s="3">
        <f ca="1">IF($B1975&lt;&gt;"",SUMIF(INDIRECT("ИсходныеДанные!$"&amp;$K$4&amp;"$2:$"&amp;$K$4&amp;"$50000"),$B1975&amp;"#"&amp;K$6,INDIRECT("ИсходныеДанные!$J$2:$J$50000")),0)</f>
        <v>0</v>
      </c>
      <c r="L1975" s="3">
        <f ca="1">IF($B1975&lt;&gt;"",SUMIF(INDIRECT("ИсходныеДанные!$"&amp;$K$4&amp;"$2:$"&amp;$K$4&amp;"$50000"),$B1975&amp;"#"&amp;L$6,INDIRECT("ИсходныеДанные!$J$2:$J$50000")),0)</f>
        <v>0</v>
      </c>
      <c r="M1975" s="3">
        <f ca="1">IF($B1975&lt;&gt;"",SUMIF(INDIRECT("ИсходныеДанные!$"&amp;$K$4&amp;"$2:$"&amp;$K$4&amp;"$50000"),$B1975&amp;"#"&amp;M$6,INDIRECT("ИсходныеДанные!$J$2:$J$50000")),0)</f>
        <v>0</v>
      </c>
      <c r="N1975" s="3">
        <f ca="1">IF($B1975&lt;&gt;"",SUMIF(INDIRECT("ИсходныеДанные!$"&amp;$K$4&amp;"$2:$"&amp;$K$4&amp;"$50000"),$B1975&amp;"#"&amp;N$6,INDIRECT("ИсходныеДанные!$J$2:$J$50000")),0)</f>
        <v>0</v>
      </c>
      <c r="O1975" s="3">
        <f ca="1">IF($B1975&lt;&gt;"",SUMIF(INDIRECT("ИсходныеДанные!$"&amp;$K$4&amp;"$2:$"&amp;$K$4&amp;"$50000"),$B1975&amp;"#"&amp;O$6,INDIRECT("ИсходныеДанные!$J$2:$J$50000")),0)</f>
        <v>0</v>
      </c>
      <c r="P1975" s="3">
        <f ca="1">IF($B1975&lt;&gt;"",SUMIF(INDIRECT("ИсходныеДанные!$"&amp;$K$4&amp;"$2:$"&amp;$K$4&amp;"$50000"),$B1975&amp;"#"&amp;P$6,INDIRECT("ИсходныеДанные!$J$2:$J$50000")),0)</f>
        <v>0</v>
      </c>
      <c r="Q1975" s="3">
        <f ca="1">IF($B1975&lt;&gt;"",SUMIF(INDIRECT("ИсходныеДанные!$"&amp;$K$4&amp;"$2:$"&amp;$K$4&amp;"$50000"),$B1975&amp;"#"&amp;Q$6,INDIRECT("ИсходныеДанные!$J$2:$J$50000")),0)</f>
        <v>0</v>
      </c>
      <c r="R1975" s="3">
        <f ca="1">IF($B1975&lt;&gt;"",SUMIF(INDIRECT("ИсходныеДанные!$"&amp;$K$4&amp;"$2:$"&amp;$K$4&amp;"$50000"),$B1975&amp;"#"&amp;R$6,INDIRECT("ИсходныеДанные!$J$2:$J$50000")),0)</f>
        <v>0</v>
      </c>
      <c r="S1975" s="3">
        <f ca="1">IF($B1975&lt;&gt;"",SUMIF(INDIRECT("ИсходныеДанные!$"&amp;$K$4&amp;"$2:$"&amp;$K$4&amp;"$50000"),$B1975&amp;"#"&amp;S$6,INDIRECT("ИсходныеДанные!$J$2:$J$50000")),0)</f>
        <v>0</v>
      </c>
      <c r="T1975" s="3">
        <f ca="1">IF($B1975&lt;&gt;"",SUMIF(INDIRECT("ИсходныеДанные!$"&amp;$K$4&amp;"$2:$"&amp;$K$4&amp;"$50000"),$B1975&amp;"#"&amp;T$6,INDIRECT("ИсходныеДанные!$J$2:$J$50000")),0)</f>
        <v>0</v>
      </c>
      <c r="U1975" s="3">
        <f ca="1">IF($B1975&lt;&gt;"",SUMIF(INDIRECT("ИсходныеДанные!$"&amp;$K$4&amp;"$2:$"&amp;$K$4&amp;"$50000"),$B1975&amp;"#"&amp;U$6,INDIRECT("ИсходныеДанные!$J$2:$J$50000")),0)</f>
        <v>0</v>
      </c>
      <c r="V1975" s="3">
        <f ca="1">IF($B1975&lt;&gt;"",SUMIF(INDIRECT("ИсходныеДанные!$"&amp;$K$4&amp;"$2:$"&amp;$K$4&amp;"$50000"),$B1975&amp;"#"&amp;V$6,INDIRECT("ИсходныеДанные!$J$2:$J$50000")),0)</f>
        <v>0</v>
      </c>
      <c r="W1975" s="16" t="e">
        <f ca="1">SUM(K1975:V1975)/Пофамильно!$R$1</f>
        <v>#DIV/0!</v>
      </c>
    </row>
    <row r="1976" spans="1:23" x14ac:dyDescent="0.25">
      <c r="A1976" s="10" t="str">
        <f t="shared" ca="1" si="32"/>
        <v>delete</v>
      </c>
      <c r="B1976" s="16" cm="1">
        <f t="array" aca="1" ref="B1976" ca="1">INDIRECT("УникальныеСписки!D"&amp;ROW()-$L$4)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14"/>
      <c r="G1976" s="81" t="str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84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84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84" t="str" cm="1">
        <f t="array" aca="1" ref="J1976" ca="1">_xlfn.XLOOKUP($B1976,INDIRECT(SUBSTITUTE("ИсходныеДанные!$где$2:$где$50000","где",$B$4)),INDIRECT(SUBSTITUTE("ИсходныеДанные!$что$2:$что$50000","что",J$4)),"",0,1)</f>
        <v/>
      </c>
      <c r="K1976" s="3">
        <f ca="1">IF($B1976&lt;&gt;"",SUMIF(INDIRECT("ИсходныеДанные!$"&amp;$K$4&amp;"$2:$"&amp;$K$4&amp;"$50000"),$B1976&amp;"#"&amp;K$6,INDIRECT("ИсходныеДанные!$J$2:$J$50000")),0)</f>
        <v>0</v>
      </c>
      <c r="L1976" s="3">
        <f ca="1">IF($B1976&lt;&gt;"",SUMIF(INDIRECT("ИсходныеДанные!$"&amp;$K$4&amp;"$2:$"&amp;$K$4&amp;"$50000"),$B1976&amp;"#"&amp;L$6,INDIRECT("ИсходныеДанные!$J$2:$J$50000")),0)</f>
        <v>0</v>
      </c>
      <c r="M1976" s="3">
        <f ca="1">IF($B1976&lt;&gt;"",SUMIF(INDIRECT("ИсходныеДанные!$"&amp;$K$4&amp;"$2:$"&amp;$K$4&amp;"$50000"),$B1976&amp;"#"&amp;M$6,INDIRECT("ИсходныеДанные!$J$2:$J$50000")),0)</f>
        <v>0</v>
      </c>
      <c r="N1976" s="3">
        <f ca="1">IF($B1976&lt;&gt;"",SUMIF(INDIRECT("ИсходныеДанные!$"&amp;$K$4&amp;"$2:$"&amp;$K$4&amp;"$50000"),$B1976&amp;"#"&amp;N$6,INDIRECT("ИсходныеДанные!$J$2:$J$50000")),0)</f>
        <v>0</v>
      </c>
      <c r="O1976" s="3">
        <f ca="1">IF($B1976&lt;&gt;"",SUMIF(INDIRECT("ИсходныеДанные!$"&amp;$K$4&amp;"$2:$"&amp;$K$4&amp;"$50000"),$B1976&amp;"#"&amp;O$6,INDIRECT("ИсходныеДанные!$J$2:$J$50000")),0)</f>
        <v>0</v>
      </c>
      <c r="P1976" s="3">
        <f ca="1">IF($B1976&lt;&gt;"",SUMIF(INDIRECT("ИсходныеДанные!$"&amp;$K$4&amp;"$2:$"&amp;$K$4&amp;"$50000"),$B1976&amp;"#"&amp;P$6,INDIRECT("ИсходныеДанные!$J$2:$J$50000")),0)</f>
        <v>0</v>
      </c>
      <c r="Q1976" s="3">
        <f ca="1">IF($B1976&lt;&gt;"",SUMIF(INDIRECT("ИсходныеДанные!$"&amp;$K$4&amp;"$2:$"&amp;$K$4&amp;"$50000"),$B1976&amp;"#"&amp;Q$6,INDIRECT("ИсходныеДанные!$J$2:$J$50000")),0)</f>
        <v>0</v>
      </c>
      <c r="R1976" s="3">
        <f ca="1">IF($B1976&lt;&gt;"",SUMIF(INDIRECT("ИсходныеДанные!$"&amp;$K$4&amp;"$2:$"&amp;$K$4&amp;"$50000"),$B1976&amp;"#"&amp;R$6,INDIRECT("ИсходныеДанные!$J$2:$J$50000")),0)</f>
        <v>0</v>
      </c>
      <c r="S1976" s="3">
        <f ca="1">IF($B1976&lt;&gt;"",SUMIF(INDIRECT("ИсходныеДанные!$"&amp;$K$4&amp;"$2:$"&amp;$K$4&amp;"$50000"),$B1976&amp;"#"&amp;S$6,INDIRECT("ИсходныеДанные!$J$2:$J$50000")),0)</f>
        <v>0</v>
      </c>
      <c r="T1976" s="3">
        <f ca="1">IF($B1976&lt;&gt;"",SUMIF(INDIRECT("ИсходныеДанные!$"&amp;$K$4&amp;"$2:$"&amp;$K$4&amp;"$50000"),$B1976&amp;"#"&amp;T$6,INDIRECT("ИсходныеДанные!$J$2:$J$50000")),0)</f>
        <v>0</v>
      </c>
      <c r="U1976" s="3">
        <f ca="1">IF($B1976&lt;&gt;"",SUMIF(INDIRECT("ИсходныеДанные!$"&amp;$K$4&amp;"$2:$"&amp;$K$4&amp;"$50000"),$B1976&amp;"#"&amp;U$6,INDIRECT("ИсходныеДанные!$J$2:$J$50000")),0)</f>
        <v>0</v>
      </c>
      <c r="V1976" s="3">
        <f ca="1">IF($B1976&lt;&gt;"",SUMIF(INDIRECT("ИсходныеДанные!$"&amp;$K$4&amp;"$2:$"&amp;$K$4&amp;"$50000"),$B1976&amp;"#"&amp;V$6,INDIRECT("ИсходныеДанные!$J$2:$J$50000")),0)</f>
        <v>0</v>
      </c>
      <c r="W1976" s="16" t="e">
        <f ca="1">SUM(K1976:V1976)/Пофамильно!$R$1</f>
        <v>#DIV/0!</v>
      </c>
    </row>
    <row r="1977" spans="1:23" x14ac:dyDescent="0.25">
      <c r="A1977" s="10" t="str">
        <f t="shared" ca="1" si="32"/>
        <v>delete</v>
      </c>
      <c r="B1977" s="16" cm="1">
        <f t="array" aca="1" ref="B1977" ca="1">INDIRECT("УникальныеСписки!D"&amp;ROW()-$L$4)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14"/>
      <c r="G1977" s="81" t="str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84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84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84" t="str" cm="1">
        <f t="array" aca="1" ref="J1977" ca="1">_xlfn.XLOOKUP($B1977,INDIRECT(SUBSTITUTE("ИсходныеДанные!$где$2:$где$50000","где",$B$4)),INDIRECT(SUBSTITUTE("ИсходныеДанные!$что$2:$что$50000","что",J$4)),"",0,1)</f>
        <v/>
      </c>
      <c r="K1977" s="3">
        <f ca="1">IF($B1977&lt;&gt;"",SUMIF(INDIRECT("ИсходныеДанные!$"&amp;$K$4&amp;"$2:$"&amp;$K$4&amp;"$50000"),$B1977&amp;"#"&amp;K$6,INDIRECT("ИсходныеДанные!$J$2:$J$50000")),0)</f>
        <v>0</v>
      </c>
      <c r="L1977" s="3">
        <f ca="1">IF($B1977&lt;&gt;"",SUMIF(INDIRECT("ИсходныеДанные!$"&amp;$K$4&amp;"$2:$"&amp;$K$4&amp;"$50000"),$B1977&amp;"#"&amp;L$6,INDIRECT("ИсходныеДанные!$J$2:$J$50000")),0)</f>
        <v>0</v>
      </c>
      <c r="M1977" s="3">
        <f ca="1">IF($B1977&lt;&gt;"",SUMIF(INDIRECT("ИсходныеДанные!$"&amp;$K$4&amp;"$2:$"&amp;$K$4&amp;"$50000"),$B1977&amp;"#"&amp;M$6,INDIRECT("ИсходныеДанные!$J$2:$J$50000")),0)</f>
        <v>0</v>
      </c>
      <c r="N1977" s="3">
        <f ca="1">IF($B1977&lt;&gt;"",SUMIF(INDIRECT("ИсходныеДанные!$"&amp;$K$4&amp;"$2:$"&amp;$K$4&amp;"$50000"),$B1977&amp;"#"&amp;N$6,INDIRECT("ИсходныеДанные!$J$2:$J$50000")),0)</f>
        <v>0</v>
      </c>
      <c r="O1977" s="3">
        <f ca="1">IF($B1977&lt;&gt;"",SUMIF(INDIRECT("ИсходныеДанные!$"&amp;$K$4&amp;"$2:$"&amp;$K$4&amp;"$50000"),$B1977&amp;"#"&amp;O$6,INDIRECT("ИсходныеДанные!$J$2:$J$50000")),0)</f>
        <v>0</v>
      </c>
      <c r="P1977" s="3">
        <f ca="1">IF($B1977&lt;&gt;"",SUMIF(INDIRECT("ИсходныеДанные!$"&amp;$K$4&amp;"$2:$"&amp;$K$4&amp;"$50000"),$B1977&amp;"#"&amp;P$6,INDIRECT("ИсходныеДанные!$J$2:$J$50000")),0)</f>
        <v>0</v>
      </c>
      <c r="Q1977" s="3">
        <f ca="1">IF($B1977&lt;&gt;"",SUMIF(INDIRECT("ИсходныеДанные!$"&amp;$K$4&amp;"$2:$"&amp;$K$4&amp;"$50000"),$B1977&amp;"#"&amp;Q$6,INDIRECT("ИсходныеДанные!$J$2:$J$50000")),0)</f>
        <v>0</v>
      </c>
      <c r="R1977" s="3">
        <f ca="1">IF($B1977&lt;&gt;"",SUMIF(INDIRECT("ИсходныеДанные!$"&amp;$K$4&amp;"$2:$"&amp;$K$4&amp;"$50000"),$B1977&amp;"#"&amp;R$6,INDIRECT("ИсходныеДанные!$J$2:$J$50000")),0)</f>
        <v>0</v>
      </c>
      <c r="S1977" s="3">
        <f ca="1">IF($B1977&lt;&gt;"",SUMIF(INDIRECT("ИсходныеДанные!$"&amp;$K$4&amp;"$2:$"&amp;$K$4&amp;"$50000"),$B1977&amp;"#"&amp;S$6,INDIRECT("ИсходныеДанные!$J$2:$J$50000")),0)</f>
        <v>0</v>
      </c>
      <c r="T1977" s="3">
        <f ca="1">IF($B1977&lt;&gt;"",SUMIF(INDIRECT("ИсходныеДанные!$"&amp;$K$4&amp;"$2:$"&amp;$K$4&amp;"$50000"),$B1977&amp;"#"&amp;T$6,INDIRECT("ИсходныеДанные!$J$2:$J$50000")),0)</f>
        <v>0</v>
      </c>
      <c r="U1977" s="3">
        <f ca="1">IF($B1977&lt;&gt;"",SUMIF(INDIRECT("ИсходныеДанные!$"&amp;$K$4&amp;"$2:$"&amp;$K$4&amp;"$50000"),$B1977&amp;"#"&amp;U$6,INDIRECT("ИсходныеДанные!$J$2:$J$50000")),0)</f>
        <v>0</v>
      </c>
      <c r="V1977" s="3">
        <f ca="1">IF($B1977&lt;&gt;"",SUMIF(INDIRECT("ИсходныеДанные!$"&amp;$K$4&amp;"$2:$"&amp;$K$4&amp;"$50000"),$B1977&amp;"#"&amp;V$6,INDIRECT("ИсходныеДанные!$J$2:$J$50000")),0)</f>
        <v>0</v>
      </c>
      <c r="W1977" s="16" t="e">
        <f ca="1">SUM(K1977:V1977)/Пофамильно!$R$1</f>
        <v>#DIV/0!</v>
      </c>
    </row>
    <row r="1978" spans="1:23" x14ac:dyDescent="0.25">
      <c r="A1978" s="10" t="str">
        <f t="shared" ca="1" si="32"/>
        <v>delete</v>
      </c>
      <c r="B1978" s="16" cm="1">
        <f t="array" aca="1" ref="B1978" ca="1">INDIRECT("УникальныеСписки!D"&amp;ROW()-$L$4)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14"/>
      <c r="G1978" s="81" t="str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84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84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84" t="str" cm="1">
        <f t="array" aca="1" ref="J1978" ca="1">_xlfn.XLOOKUP($B1978,INDIRECT(SUBSTITUTE("ИсходныеДанные!$где$2:$где$50000","где",$B$4)),INDIRECT(SUBSTITUTE("ИсходныеДанные!$что$2:$что$50000","что",J$4)),"",0,1)</f>
        <v/>
      </c>
      <c r="K1978" s="3">
        <f ca="1">IF($B1978&lt;&gt;"",SUMIF(INDIRECT("ИсходныеДанные!$"&amp;$K$4&amp;"$2:$"&amp;$K$4&amp;"$50000"),$B1978&amp;"#"&amp;K$6,INDIRECT("ИсходныеДанные!$J$2:$J$50000")),0)</f>
        <v>0</v>
      </c>
      <c r="L1978" s="3">
        <f ca="1">IF($B1978&lt;&gt;"",SUMIF(INDIRECT("ИсходныеДанные!$"&amp;$K$4&amp;"$2:$"&amp;$K$4&amp;"$50000"),$B1978&amp;"#"&amp;L$6,INDIRECT("ИсходныеДанные!$J$2:$J$50000")),0)</f>
        <v>0</v>
      </c>
      <c r="M1978" s="3">
        <f ca="1">IF($B1978&lt;&gt;"",SUMIF(INDIRECT("ИсходныеДанные!$"&amp;$K$4&amp;"$2:$"&amp;$K$4&amp;"$50000"),$B1978&amp;"#"&amp;M$6,INDIRECT("ИсходныеДанные!$J$2:$J$50000")),0)</f>
        <v>0</v>
      </c>
      <c r="N1978" s="3">
        <f ca="1">IF($B1978&lt;&gt;"",SUMIF(INDIRECT("ИсходныеДанные!$"&amp;$K$4&amp;"$2:$"&amp;$K$4&amp;"$50000"),$B1978&amp;"#"&amp;N$6,INDIRECT("ИсходныеДанные!$J$2:$J$50000")),0)</f>
        <v>0</v>
      </c>
      <c r="O1978" s="3">
        <f ca="1">IF($B1978&lt;&gt;"",SUMIF(INDIRECT("ИсходныеДанные!$"&amp;$K$4&amp;"$2:$"&amp;$K$4&amp;"$50000"),$B1978&amp;"#"&amp;O$6,INDIRECT("ИсходныеДанные!$J$2:$J$50000")),0)</f>
        <v>0</v>
      </c>
      <c r="P1978" s="3">
        <f ca="1">IF($B1978&lt;&gt;"",SUMIF(INDIRECT("ИсходныеДанные!$"&amp;$K$4&amp;"$2:$"&amp;$K$4&amp;"$50000"),$B1978&amp;"#"&amp;P$6,INDIRECT("ИсходныеДанные!$J$2:$J$50000")),0)</f>
        <v>0</v>
      </c>
      <c r="Q1978" s="3">
        <f ca="1">IF($B1978&lt;&gt;"",SUMIF(INDIRECT("ИсходныеДанные!$"&amp;$K$4&amp;"$2:$"&amp;$K$4&amp;"$50000"),$B1978&amp;"#"&amp;Q$6,INDIRECT("ИсходныеДанные!$J$2:$J$50000")),0)</f>
        <v>0</v>
      </c>
      <c r="R1978" s="3">
        <f ca="1">IF($B1978&lt;&gt;"",SUMIF(INDIRECT("ИсходныеДанные!$"&amp;$K$4&amp;"$2:$"&amp;$K$4&amp;"$50000"),$B1978&amp;"#"&amp;R$6,INDIRECT("ИсходныеДанные!$J$2:$J$50000")),0)</f>
        <v>0</v>
      </c>
      <c r="S1978" s="3">
        <f ca="1">IF($B1978&lt;&gt;"",SUMIF(INDIRECT("ИсходныеДанные!$"&amp;$K$4&amp;"$2:$"&amp;$K$4&amp;"$50000"),$B1978&amp;"#"&amp;S$6,INDIRECT("ИсходныеДанные!$J$2:$J$50000")),0)</f>
        <v>0</v>
      </c>
      <c r="T1978" s="3">
        <f ca="1">IF($B1978&lt;&gt;"",SUMIF(INDIRECT("ИсходныеДанные!$"&amp;$K$4&amp;"$2:$"&amp;$K$4&amp;"$50000"),$B1978&amp;"#"&amp;T$6,INDIRECT("ИсходныеДанные!$J$2:$J$50000")),0)</f>
        <v>0</v>
      </c>
      <c r="U1978" s="3">
        <f ca="1">IF($B1978&lt;&gt;"",SUMIF(INDIRECT("ИсходныеДанные!$"&amp;$K$4&amp;"$2:$"&amp;$K$4&amp;"$50000"),$B1978&amp;"#"&amp;U$6,INDIRECT("ИсходныеДанные!$J$2:$J$50000")),0)</f>
        <v>0</v>
      </c>
      <c r="V1978" s="3">
        <f ca="1">IF($B1978&lt;&gt;"",SUMIF(INDIRECT("ИсходныеДанные!$"&amp;$K$4&amp;"$2:$"&amp;$K$4&amp;"$50000"),$B1978&amp;"#"&amp;V$6,INDIRECT("ИсходныеДанные!$J$2:$J$50000")),0)</f>
        <v>0</v>
      </c>
      <c r="W1978" s="16" t="e">
        <f ca="1">SUM(K1978:V1978)/Пофамильно!$R$1</f>
        <v>#DIV/0!</v>
      </c>
    </row>
    <row r="1979" spans="1:23" x14ac:dyDescent="0.25">
      <c r="A1979" s="10" t="str">
        <f t="shared" ca="1" si="32"/>
        <v>delete</v>
      </c>
      <c r="B1979" s="16" cm="1">
        <f t="array" aca="1" ref="B1979" ca="1">INDIRECT("УникальныеСписки!D"&amp;ROW()-$L$4)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14"/>
      <c r="G1979" s="81" t="str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84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84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84" t="str" cm="1">
        <f t="array" aca="1" ref="J1979" ca="1">_xlfn.XLOOKUP($B1979,INDIRECT(SUBSTITUTE("ИсходныеДанные!$где$2:$где$50000","где",$B$4)),INDIRECT(SUBSTITUTE("ИсходныеДанные!$что$2:$что$50000","что",J$4)),"",0,1)</f>
        <v/>
      </c>
      <c r="K1979" s="3">
        <f ca="1">IF($B1979&lt;&gt;"",SUMIF(INDIRECT("ИсходныеДанные!$"&amp;$K$4&amp;"$2:$"&amp;$K$4&amp;"$50000"),$B1979&amp;"#"&amp;K$6,INDIRECT("ИсходныеДанные!$J$2:$J$50000")),0)</f>
        <v>0</v>
      </c>
      <c r="L1979" s="3">
        <f ca="1">IF($B1979&lt;&gt;"",SUMIF(INDIRECT("ИсходныеДанные!$"&amp;$K$4&amp;"$2:$"&amp;$K$4&amp;"$50000"),$B1979&amp;"#"&amp;L$6,INDIRECT("ИсходныеДанные!$J$2:$J$50000")),0)</f>
        <v>0</v>
      </c>
      <c r="M1979" s="3">
        <f ca="1">IF($B1979&lt;&gt;"",SUMIF(INDIRECT("ИсходныеДанные!$"&amp;$K$4&amp;"$2:$"&amp;$K$4&amp;"$50000"),$B1979&amp;"#"&amp;M$6,INDIRECT("ИсходныеДанные!$J$2:$J$50000")),0)</f>
        <v>0</v>
      </c>
      <c r="N1979" s="3">
        <f ca="1">IF($B1979&lt;&gt;"",SUMIF(INDIRECT("ИсходныеДанные!$"&amp;$K$4&amp;"$2:$"&amp;$K$4&amp;"$50000"),$B1979&amp;"#"&amp;N$6,INDIRECT("ИсходныеДанные!$J$2:$J$50000")),0)</f>
        <v>0</v>
      </c>
      <c r="O1979" s="3">
        <f ca="1">IF($B1979&lt;&gt;"",SUMIF(INDIRECT("ИсходныеДанные!$"&amp;$K$4&amp;"$2:$"&amp;$K$4&amp;"$50000"),$B1979&amp;"#"&amp;O$6,INDIRECT("ИсходныеДанные!$J$2:$J$50000")),0)</f>
        <v>0</v>
      </c>
      <c r="P1979" s="3">
        <f ca="1">IF($B1979&lt;&gt;"",SUMIF(INDIRECT("ИсходныеДанные!$"&amp;$K$4&amp;"$2:$"&amp;$K$4&amp;"$50000"),$B1979&amp;"#"&amp;P$6,INDIRECT("ИсходныеДанные!$J$2:$J$50000")),0)</f>
        <v>0</v>
      </c>
      <c r="Q1979" s="3">
        <f ca="1">IF($B1979&lt;&gt;"",SUMIF(INDIRECT("ИсходныеДанные!$"&amp;$K$4&amp;"$2:$"&amp;$K$4&amp;"$50000"),$B1979&amp;"#"&amp;Q$6,INDIRECT("ИсходныеДанные!$J$2:$J$50000")),0)</f>
        <v>0</v>
      </c>
      <c r="R1979" s="3">
        <f ca="1">IF($B1979&lt;&gt;"",SUMIF(INDIRECT("ИсходныеДанные!$"&amp;$K$4&amp;"$2:$"&amp;$K$4&amp;"$50000"),$B1979&amp;"#"&amp;R$6,INDIRECT("ИсходныеДанные!$J$2:$J$50000")),0)</f>
        <v>0</v>
      </c>
      <c r="S1979" s="3">
        <f ca="1">IF($B1979&lt;&gt;"",SUMIF(INDIRECT("ИсходныеДанные!$"&amp;$K$4&amp;"$2:$"&amp;$K$4&amp;"$50000"),$B1979&amp;"#"&amp;S$6,INDIRECT("ИсходныеДанные!$J$2:$J$50000")),0)</f>
        <v>0</v>
      </c>
      <c r="T1979" s="3">
        <f ca="1">IF($B1979&lt;&gt;"",SUMIF(INDIRECT("ИсходныеДанные!$"&amp;$K$4&amp;"$2:$"&amp;$K$4&amp;"$50000"),$B1979&amp;"#"&amp;T$6,INDIRECT("ИсходныеДанные!$J$2:$J$50000")),0)</f>
        <v>0</v>
      </c>
      <c r="U1979" s="3">
        <f ca="1">IF($B1979&lt;&gt;"",SUMIF(INDIRECT("ИсходныеДанные!$"&amp;$K$4&amp;"$2:$"&amp;$K$4&amp;"$50000"),$B1979&amp;"#"&amp;U$6,INDIRECT("ИсходныеДанные!$J$2:$J$50000")),0)</f>
        <v>0</v>
      </c>
      <c r="V1979" s="3">
        <f ca="1">IF($B1979&lt;&gt;"",SUMIF(INDIRECT("ИсходныеДанные!$"&amp;$K$4&amp;"$2:$"&amp;$K$4&amp;"$50000"),$B1979&amp;"#"&amp;V$6,INDIRECT("ИсходныеДанные!$J$2:$J$50000")),0)</f>
        <v>0</v>
      </c>
      <c r="W1979" s="16" t="e">
        <f ca="1">SUM(K1979:V1979)/Пофамильно!$R$1</f>
        <v>#DIV/0!</v>
      </c>
    </row>
    <row r="1980" spans="1:23" x14ac:dyDescent="0.25">
      <c r="A1980" s="10" t="str">
        <f t="shared" ca="1" si="32"/>
        <v>delete</v>
      </c>
      <c r="B1980" s="16" cm="1">
        <f t="array" aca="1" ref="B1980" ca="1">INDIRECT("УникальныеСписки!D"&amp;ROW()-$L$4)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14"/>
      <c r="G1980" s="81" t="str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84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84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84" t="str" cm="1">
        <f t="array" aca="1" ref="J1980" ca="1">_xlfn.XLOOKUP($B1980,INDIRECT(SUBSTITUTE("ИсходныеДанные!$где$2:$где$50000","где",$B$4)),INDIRECT(SUBSTITUTE("ИсходныеДанные!$что$2:$что$50000","что",J$4)),"",0,1)</f>
        <v/>
      </c>
      <c r="K1980" s="3">
        <f ca="1">IF($B1980&lt;&gt;"",SUMIF(INDIRECT("ИсходныеДанные!$"&amp;$K$4&amp;"$2:$"&amp;$K$4&amp;"$50000"),$B1980&amp;"#"&amp;K$6,INDIRECT("ИсходныеДанные!$J$2:$J$50000")),0)</f>
        <v>0</v>
      </c>
      <c r="L1980" s="3">
        <f ca="1">IF($B1980&lt;&gt;"",SUMIF(INDIRECT("ИсходныеДанные!$"&amp;$K$4&amp;"$2:$"&amp;$K$4&amp;"$50000"),$B1980&amp;"#"&amp;L$6,INDIRECT("ИсходныеДанные!$J$2:$J$50000")),0)</f>
        <v>0</v>
      </c>
      <c r="M1980" s="3">
        <f ca="1">IF($B1980&lt;&gt;"",SUMIF(INDIRECT("ИсходныеДанные!$"&amp;$K$4&amp;"$2:$"&amp;$K$4&amp;"$50000"),$B1980&amp;"#"&amp;M$6,INDIRECT("ИсходныеДанные!$J$2:$J$50000")),0)</f>
        <v>0</v>
      </c>
      <c r="N1980" s="3">
        <f ca="1">IF($B1980&lt;&gt;"",SUMIF(INDIRECT("ИсходныеДанные!$"&amp;$K$4&amp;"$2:$"&amp;$K$4&amp;"$50000"),$B1980&amp;"#"&amp;N$6,INDIRECT("ИсходныеДанные!$J$2:$J$50000")),0)</f>
        <v>0</v>
      </c>
      <c r="O1980" s="3">
        <f ca="1">IF($B1980&lt;&gt;"",SUMIF(INDIRECT("ИсходныеДанные!$"&amp;$K$4&amp;"$2:$"&amp;$K$4&amp;"$50000"),$B1980&amp;"#"&amp;O$6,INDIRECT("ИсходныеДанные!$J$2:$J$50000")),0)</f>
        <v>0</v>
      </c>
      <c r="P1980" s="3">
        <f ca="1">IF($B1980&lt;&gt;"",SUMIF(INDIRECT("ИсходныеДанные!$"&amp;$K$4&amp;"$2:$"&amp;$K$4&amp;"$50000"),$B1980&amp;"#"&amp;P$6,INDIRECT("ИсходныеДанные!$J$2:$J$50000")),0)</f>
        <v>0</v>
      </c>
      <c r="Q1980" s="3">
        <f ca="1">IF($B1980&lt;&gt;"",SUMIF(INDIRECT("ИсходныеДанные!$"&amp;$K$4&amp;"$2:$"&amp;$K$4&amp;"$50000"),$B1980&amp;"#"&amp;Q$6,INDIRECT("ИсходныеДанные!$J$2:$J$50000")),0)</f>
        <v>0</v>
      </c>
      <c r="R1980" s="3">
        <f ca="1">IF($B1980&lt;&gt;"",SUMIF(INDIRECT("ИсходныеДанные!$"&amp;$K$4&amp;"$2:$"&amp;$K$4&amp;"$50000"),$B1980&amp;"#"&amp;R$6,INDIRECT("ИсходныеДанные!$J$2:$J$50000")),0)</f>
        <v>0</v>
      </c>
      <c r="S1980" s="3">
        <f ca="1">IF($B1980&lt;&gt;"",SUMIF(INDIRECT("ИсходныеДанные!$"&amp;$K$4&amp;"$2:$"&amp;$K$4&amp;"$50000"),$B1980&amp;"#"&amp;S$6,INDIRECT("ИсходныеДанные!$J$2:$J$50000")),0)</f>
        <v>0</v>
      </c>
      <c r="T1980" s="3">
        <f ca="1">IF($B1980&lt;&gt;"",SUMIF(INDIRECT("ИсходныеДанные!$"&amp;$K$4&amp;"$2:$"&amp;$K$4&amp;"$50000"),$B1980&amp;"#"&amp;T$6,INDIRECT("ИсходныеДанные!$J$2:$J$50000")),0)</f>
        <v>0</v>
      </c>
      <c r="U1980" s="3">
        <f ca="1">IF($B1980&lt;&gt;"",SUMIF(INDIRECT("ИсходныеДанные!$"&amp;$K$4&amp;"$2:$"&amp;$K$4&amp;"$50000"),$B1980&amp;"#"&amp;U$6,INDIRECT("ИсходныеДанные!$J$2:$J$50000")),0)</f>
        <v>0</v>
      </c>
      <c r="V1980" s="3">
        <f ca="1">IF($B1980&lt;&gt;"",SUMIF(INDIRECT("ИсходныеДанные!$"&amp;$K$4&amp;"$2:$"&amp;$K$4&amp;"$50000"),$B1980&amp;"#"&amp;V$6,INDIRECT("ИсходныеДанные!$J$2:$J$50000")),0)</f>
        <v>0</v>
      </c>
      <c r="W1980" s="16" t="e">
        <f ca="1">SUM(K1980:V1980)/Пофамильно!$R$1</f>
        <v>#DIV/0!</v>
      </c>
    </row>
    <row r="1981" spans="1:23" x14ac:dyDescent="0.25">
      <c r="A1981" s="10" t="str">
        <f t="shared" ca="1" si="32"/>
        <v>delete</v>
      </c>
      <c r="B1981" s="16" cm="1">
        <f t="array" aca="1" ref="B1981" ca="1">INDIRECT("УникальныеСписки!D"&amp;ROW()-$L$4)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14"/>
      <c r="G1981" s="81" t="str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84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84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84" t="str" cm="1">
        <f t="array" aca="1" ref="J1981" ca="1">_xlfn.XLOOKUP($B1981,INDIRECT(SUBSTITUTE("ИсходныеДанные!$где$2:$где$50000","где",$B$4)),INDIRECT(SUBSTITUTE("ИсходныеДанные!$что$2:$что$50000","что",J$4)),"",0,1)</f>
        <v/>
      </c>
      <c r="K1981" s="3">
        <f ca="1">IF($B1981&lt;&gt;"",SUMIF(INDIRECT("ИсходныеДанные!$"&amp;$K$4&amp;"$2:$"&amp;$K$4&amp;"$50000"),$B1981&amp;"#"&amp;K$6,INDIRECT("ИсходныеДанные!$J$2:$J$50000")),0)</f>
        <v>0</v>
      </c>
      <c r="L1981" s="3">
        <f ca="1">IF($B1981&lt;&gt;"",SUMIF(INDIRECT("ИсходныеДанные!$"&amp;$K$4&amp;"$2:$"&amp;$K$4&amp;"$50000"),$B1981&amp;"#"&amp;L$6,INDIRECT("ИсходныеДанные!$J$2:$J$50000")),0)</f>
        <v>0</v>
      </c>
      <c r="M1981" s="3">
        <f ca="1">IF($B1981&lt;&gt;"",SUMIF(INDIRECT("ИсходныеДанные!$"&amp;$K$4&amp;"$2:$"&amp;$K$4&amp;"$50000"),$B1981&amp;"#"&amp;M$6,INDIRECT("ИсходныеДанные!$J$2:$J$50000")),0)</f>
        <v>0</v>
      </c>
      <c r="N1981" s="3">
        <f ca="1">IF($B1981&lt;&gt;"",SUMIF(INDIRECT("ИсходныеДанные!$"&amp;$K$4&amp;"$2:$"&amp;$K$4&amp;"$50000"),$B1981&amp;"#"&amp;N$6,INDIRECT("ИсходныеДанные!$J$2:$J$50000")),0)</f>
        <v>0</v>
      </c>
      <c r="O1981" s="3">
        <f ca="1">IF($B1981&lt;&gt;"",SUMIF(INDIRECT("ИсходныеДанные!$"&amp;$K$4&amp;"$2:$"&amp;$K$4&amp;"$50000"),$B1981&amp;"#"&amp;O$6,INDIRECT("ИсходныеДанные!$J$2:$J$50000")),0)</f>
        <v>0</v>
      </c>
      <c r="P1981" s="3">
        <f ca="1">IF($B1981&lt;&gt;"",SUMIF(INDIRECT("ИсходныеДанные!$"&amp;$K$4&amp;"$2:$"&amp;$K$4&amp;"$50000"),$B1981&amp;"#"&amp;P$6,INDIRECT("ИсходныеДанные!$J$2:$J$50000")),0)</f>
        <v>0</v>
      </c>
      <c r="Q1981" s="3">
        <f ca="1">IF($B1981&lt;&gt;"",SUMIF(INDIRECT("ИсходныеДанные!$"&amp;$K$4&amp;"$2:$"&amp;$K$4&amp;"$50000"),$B1981&amp;"#"&amp;Q$6,INDIRECT("ИсходныеДанные!$J$2:$J$50000")),0)</f>
        <v>0</v>
      </c>
      <c r="R1981" s="3">
        <f ca="1">IF($B1981&lt;&gt;"",SUMIF(INDIRECT("ИсходныеДанные!$"&amp;$K$4&amp;"$2:$"&amp;$K$4&amp;"$50000"),$B1981&amp;"#"&amp;R$6,INDIRECT("ИсходныеДанные!$J$2:$J$50000")),0)</f>
        <v>0</v>
      </c>
      <c r="S1981" s="3">
        <f ca="1">IF($B1981&lt;&gt;"",SUMIF(INDIRECT("ИсходныеДанные!$"&amp;$K$4&amp;"$2:$"&amp;$K$4&amp;"$50000"),$B1981&amp;"#"&amp;S$6,INDIRECT("ИсходныеДанные!$J$2:$J$50000")),0)</f>
        <v>0</v>
      </c>
      <c r="T1981" s="3">
        <f ca="1">IF($B1981&lt;&gt;"",SUMIF(INDIRECT("ИсходныеДанные!$"&amp;$K$4&amp;"$2:$"&amp;$K$4&amp;"$50000"),$B1981&amp;"#"&amp;T$6,INDIRECT("ИсходныеДанные!$J$2:$J$50000")),0)</f>
        <v>0</v>
      </c>
      <c r="U1981" s="3">
        <f ca="1">IF($B1981&lt;&gt;"",SUMIF(INDIRECT("ИсходныеДанные!$"&amp;$K$4&amp;"$2:$"&amp;$K$4&amp;"$50000"),$B1981&amp;"#"&amp;U$6,INDIRECT("ИсходныеДанные!$J$2:$J$50000")),0)</f>
        <v>0</v>
      </c>
      <c r="V1981" s="3">
        <f ca="1">IF($B1981&lt;&gt;"",SUMIF(INDIRECT("ИсходныеДанные!$"&amp;$K$4&amp;"$2:$"&amp;$K$4&amp;"$50000"),$B1981&amp;"#"&amp;V$6,INDIRECT("ИсходныеДанные!$J$2:$J$50000")),0)</f>
        <v>0</v>
      </c>
      <c r="W1981" s="16" t="e">
        <f ca="1">SUM(K1981:V1981)/Пофамильно!$R$1</f>
        <v>#DIV/0!</v>
      </c>
    </row>
    <row r="1982" spans="1:23" x14ac:dyDescent="0.25">
      <c r="A1982" s="10" t="str">
        <f t="shared" ca="1" si="32"/>
        <v>delete</v>
      </c>
      <c r="B1982" s="16" cm="1">
        <f t="array" aca="1" ref="B1982" ca="1">INDIRECT("УникальныеСписки!D"&amp;ROW()-$L$4)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14"/>
      <c r="G1982" s="81" t="str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84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84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84" t="str" cm="1">
        <f t="array" aca="1" ref="J1982" ca="1">_xlfn.XLOOKUP($B1982,INDIRECT(SUBSTITUTE("ИсходныеДанные!$где$2:$где$50000","где",$B$4)),INDIRECT(SUBSTITUTE("ИсходныеДанные!$что$2:$что$50000","что",J$4)),"",0,1)</f>
        <v/>
      </c>
      <c r="K1982" s="3">
        <f ca="1">IF($B1982&lt;&gt;"",SUMIF(INDIRECT("ИсходныеДанные!$"&amp;$K$4&amp;"$2:$"&amp;$K$4&amp;"$50000"),$B1982&amp;"#"&amp;K$6,INDIRECT("ИсходныеДанные!$J$2:$J$50000")),0)</f>
        <v>0</v>
      </c>
      <c r="L1982" s="3">
        <f ca="1">IF($B1982&lt;&gt;"",SUMIF(INDIRECT("ИсходныеДанные!$"&amp;$K$4&amp;"$2:$"&amp;$K$4&amp;"$50000"),$B1982&amp;"#"&amp;L$6,INDIRECT("ИсходныеДанные!$J$2:$J$50000")),0)</f>
        <v>0</v>
      </c>
      <c r="M1982" s="3">
        <f ca="1">IF($B1982&lt;&gt;"",SUMIF(INDIRECT("ИсходныеДанные!$"&amp;$K$4&amp;"$2:$"&amp;$K$4&amp;"$50000"),$B1982&amp;"#"&amp;M$6,INDIRECT("ИсходныеДанные!$J$2:$J$50000")),0)</f>
        <v>0</v>
      </c>
      <c r="N1982" s="3">
        <f ca="1">IF($B1982&lt;&gt;"",SUMIF(INDIRECT("ИсходныеДанные!$"&amp;$K$4&amp;"$2:$"&amp;$K$4&amp;"$50000"),$B1982&amp;"#"&amp;N$6,INDIRECT("ИсходныеДанные!$J$2:$J$50000")),0)</f>
        <v>0</v>
      </c>
      <c r="O1982" s="3">
        <f ca="1">IF($B1982&lt;&gt;"",SUMIF(INDIRECT("ИсходныеДанные!$"&amp;$K$4&amp;"$2:$"&amp;$K$4&amp;"$50000"),$B1982&amp;"#"&amp;O$6,INDIRECT("ИсходныеДанные!$J$2:$J$50000")),0)</f>
        <v>0</v>
      </c>
      <c r="P1982" s="3">
        <f ca="1">IF($B1982&lt;&gt;"",SUMIF(INDIRECT("ИсходныеДанные!$"&amp;$K$4&amp;"$2:$"&amp;$K$4&amp;"$50000"),$B1982&amp;"#"&amp;P$6,INDIRECT("ИсходныеДанные!$J$2:$J$50000")),0)</f>
        <v>0</v>
      </c>
      <c r="Q1982" s="3">
        <f ca="1">IF($B1982&lt;&gt;"",SUMIF(INDIRECT("ИсходныеДанные!$"&amp;$K$4&amp;"$2:$"&amp;$K$4&amp;"$50000"),$B1982&amp;"#"&amp;Q$6,INDIRECT("ИсходныеДанные!$J$2:$J$50000")),0)</f>
        <v>0</v>
      </c>
      <c r="R1982" s="3">
        <f ca="1">IF($B1982&lt;&gt;"",SUMIF(INDIRECT("ИсходныеДанные!$"&amp;$K$4&amp;"$2:$"&amp;$K$4&amp;"$50000"),$B1982&amp;"#"&amp;R$6,INDIRECT("ИсходныеДанные!$J$2:$J$50000")),0)</f>
        <v>0</v>
      </c>
      <c r="S1982" s="3">
        <f ca="1">IF($B1982&lt;&gt;"",SUMIF(INDIRECT("ИсходныеДанные!$"&amp;$K$4&amp;"$2:$"&amp;$K$4&amp;"$50000"),$B1982&amp;"#"&amp;S$6,INDIRECT("ИсходныеДанные!$J$2:$J$50000")),0)</f>
        <v>0</v>
      </c>
      <c r="T1982" s="3">
        <f ca="1">IF($B1982&lt;&gt;"",SUMIF(INDIRECT("ИсходныеДанные!$"&amp;$K$4&amp;"$2:$"&amp;$K$4&amp;"$50000"),$B1982&amp;"#"&amp;T$6,INDIRECT("ИсходныеДанные!$J$2:$J$50000")),0)</f>
        <v>0</v>
      </c>
      <c r="U1982" s="3">
        <f ca="1">IF($B1982&lt;&gt;"",SUMIF(INDIRECT("ИсходныеДанные!$"&amp;$K$4&amp;"$2:$"&amp;$K$4&amp;"$50000"),$B1982&amp;"#"&amp;U$6,INDIRECT("ИсходныеДанные!$J$2:$J$50000")),0)</f>
        <v>0</v>
      </c>
      <c r="V1982" s="3">
        <f ca="1">IF($B1982&lt;&gt;"",SUMIF(INDIRECT("ИсходныеДанные!$"&amp;$K$4&amp;"$2:$"&amp;$K$4&amp;"$50000"),$B1982&amp;"#"&amp;V$6,INDIRECT("ИсходныеДанные!$J$2:$J$50000")),0)</f>
        <v>0</v>
      </c>
      <c r="W1982" s="16" t="e">
        <f ca="1">SUM(K1982:V1982)/Пофамильно!$R$1</f>
        <v>#DIV/0!</v>
      </c>
    </row>
    <row r="1983" spans="1:23" x14ac:dyDescent="0.25">
      <c r="A1983" s="10" t="str">
        <f t="shared" ca="1" si="32"/>
        <v>delete</v>
      </c>
      <c r="B1983" s="16" cm="1">
        <f t="array" aca="1" ref="B1983" ca="1">INDIRECT("УникальныеСписки!D"&amp;ROW()-$L$4)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14"/>
      <c r="G1983" s="81" t="str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84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84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84" t="str" cm="1">
        <f t="array" aca="1" ref="J1983" ca="1">_xlfn.XLOOKUP($B1983,INDIRECT(SUBSTITUTE("ИсходныеДанные!$где$2:$где$50000","где",$B$4)),INDIRECT(SUBSTITUTE("ИсходныеДанные!$что$2:$что$50000","что",J$4)),"",0,1)</f>
        <v/>
      </c>
      <c r="K1983" s="3">
        <f ca="1">IF($B1983&lt;&gt;"",SUMIF(INDIRECT("ИсходныеДанные!$"&amp;$K$4&amp;"$2:$"&amp;$K$4&amp;"$50000"),$B1983&amp;"#"&amp;K$6,INDIRECT("ИсходныеДанные!$J$2:$J$50000")),0)</f>
        <v>0</v>
      </c>
      <c r="L1983" s="3">
        <f ca="1">IF($B1983&lt;&gt;"",SUMIF(INDIRECT("ИсходныеДанные!$"&amp;$K$4&amp;"$2:$"&amp;$K$4&amp;"$50000"),$B1983&amp;"#"&amp;L$6,INDIRECT("ИсходныеДанные!$J$2:$J$50000")),0)</f>
        <v>0</v>
      </c>
      <c r="M1983" s="3">
        <f ca="1">IF($B1983&lt;&gt;"",SUMIF(INDIRECT("ИсходныеДанные!$"&amp;$K$4&amp;"$2:$"&amp;$K$4&amp;"$50000"),$B1983&amp;"#"&amp;M$6,INDIRECT("ИсходныеДанные!$J$2:$J$50000")),0)</f>
        <v>0</v>
      </c>
      <c r="N1983" s="3">
        <f ca="1">IF($B1983&lt;&gt;"",SUMIF(INDIRECT("ИсходныеДанные!$"&amp;$K$4&amp;"$2:$"&amp;$K$4&amp;"$50000"),$B1983&amp;"#"&amp;N$6,INDIRECT("ИсходныеДанные!$J$2:$J$50000")),0)</f>
        <v>0</v>
      </c>
      <c r="O1983" s="3">
        <f ca="1">IF($B1983&lt;&gt;"",SUMIF(INDIRECT("ИсходныеДанные!$"&amp;$K$4&amp;"$2:$"&amp;$K$4&amp;"$50000"),$B1983&amp;"#"&amp;O$6,INDIRECT("ИсходныеДанные!$J$2:$J$50000")),0)</f>
        <v>0</v>
      </c>
      <c r="P1983" s="3">
        <f ca="1">IF($B1983&lt;&gt;"",SUMIF(INDIRECT("ИсходныеДанные!$"&amp;$K$4&amp;"$2:$"&amp;$K$4&amp;"$50000"),$B1983&amp;"#"&amp;P$6,INDIRECT("ИсходныеДанные!$J$2:$J$50000")),0)</f>
        <v>0</v>
      </c>
      <c r="Q1983" s="3">
        <f ca="1">IF($B1983&lt;&gt;"",SUMIF(INDIRECT("ИсходныеДанные!$"&amp;$K$4&amp;"$2:$"&amp;$K$4&amp;"$50000"),$B1983&amp;"#"&amp;Q$6,INDIRECT("ИсходныеДанные!$J$2:$J$50000")),0)</f>
        <v>0</v>
      </c>
      <c r="R1983" s="3">
        <f ca="1">IF($B1983&lt;&gt;"",SUMIF(INDIRECT("ИсходныеДанные!$"&amp;$K$4&amp;"$2:$"&amp;$K$4&amp;"$50000"),$B1983&amp;"#"&amp;R$6,INDIRECT("ИсходныеДанные!$J$2:$J$50000")),0)</f>
        <v>0</v>
      </c>
      <c r="S1983" s="3">
        <f ca="1">IF($B1983&lt;&gt;"",SUMIF(INDIRECT("ИсходныеДанные!$"&amp;$K$4&amp;"$2:$"&amp;$K$4&amp;"$50000"),$B1983&amp;"#"&amp;S$6,INDIRECT("ИсходныеДанные!$J$2:$J$50000")),0)</f>
        <v>0</v>
      </c>
      <c r="T1983" s="3">
        <f ca="1">IF($B1983&lt;&gt;"",SUMIF(INDIRECT("ИсходныеДанные!$"&amp;$K$4&amp;"$2:$"&amp;$K$4&amp;"$50000"),$B1983&amp;"#"&amp;T$6,INDIRECT("ИсходныеДанные!$J$2:$J$50000")),0)</f>
        <v>0</v>
      </c>
      <c r="U1983" s="3">
        <f ca="1">IF($B1983&lt;&gt;"",SUMIF(INDIRECT("ИсходныеДанные!$"&amp;$K$4&amp;"$2:$"&amp;$K$4&amp;"$50000"),$B1983&amp;"#"&amp;U$6,INDIRECT("ИсходныеДанные!$J$2:$J$50000")),0)</f>
        <v>0</v>
      </c>
      <c r="V1983" s="3">
        <f ca="1">IF($B1983&lt;&gt;"",SUMIF(INDIRECT("ИсходныеДанные!$"&amp;$K$4&amp;"$2:$"&amp;$K$4&amp;"$50000"),$B1983&amp;"#"&amp;V$6,INDIRECT("ИсходныеДанные!$J$2:$J$50000")),0)</f>
        <v>0</v>
      </c>
      <c r="W1983" s="16" t="e">
        <f ca="1">SUM(K1983:V1983)/Пофамильно!$R$1</f>
        <v>#DIV/0!</v>
      </c>
    </row>
    <row r="1984" spans="1:23" x14ac:dyDescent="0.25">
      <c r="A1984" s="10" t="str">
        <f t="shared" ca="1" si="32"/>
        <v>delete</v>
      </c>
      <c r="B1984" s="16" cm="1">
        <f t="array" aca="1" ref="B1984" ca="1">INDIRECT("УникальныеСписки!D"&amp;ROW()-$L$4)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14"/>
      <c r="G1984" s="81" t="str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84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84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84" t="str" cm="1">
        <f t="array" aca="1" ref="J1984" ca="1">_xlfn.XLOOKUP($B1984,INDIRECT(SUBSTITUTE("ИсходныеДанные!$где$2:$где$50000","где",$B$4)),INDIRECT(SUBSTITUTE("ИсходныеДанные!$что$2:$что$50000","что",J$4)),"",0,1)</f>
        <v/>
      </c>
      <c r="K1984" s="3">
        <f ca="1">IF($B1984&lt;&gt;"",SUMIF(INDIRECT("ИсходныеДанные!$"&amp;$K$4&amp;"$2:$"&amp;$K$4&amp;"$50000"),$B1984&amp;"#"&amp;K$6,INDIRECT("ИсходныеДанные!$J$2:$J$50000")),0)</f>
        <v>0</v>
      </c>
      <c r="L1984" s="3">
        <f ca="1">IF($B1984&lt;&gt;"",SUMIF(INDIRECT("ИсходныеДанные!$"&amp;$K$4&amp;"$2:$"&amp;$K$4&amp;"$50000"),$B1984&amp;"#"&amp;L$6,INDIRECT("ИсходныеДанные!$J$2:$J$50000")),0)</f>
        <v>0</v>
      </c>
      <c r="M1984" s="3">
        <f ca="1">IF($B1984&lt;&gt;"",SUMIF(INDIRECT("ИсходныеДанные!$"&amp;$K$4&amp;"$2:$"&amp;$K$4&amp;"$50000"),$B1984&amp;"#"&amp;M$6,INDIRECT("ИсходныеДанные!$J$2:$J$50000")),0)</f>
        <v>0</v>
      </c>
      <c r="N1984" s="3">
        <f ca="1">IF($B1984&lt;&gt;"",SUMIF(INDIRECT("ИсходныеДанные!$"&amp;$K$4&amp;"$2:$"&amp;$K$4&amp;"$50000"),$B1984&amp;"#"&amp;N$6,INDIRECT("ИсходныеДанные!$J$2:$J$50000")),0)</f>
        <v>0</v>
      </c>
      <c r="O1984" s="3">
        <f ca="1">IF($B1984&lt;&gt;"",SUMIF(INDIRECT("ИсходныеДанные!$"&amp;$K$4&amp;"$2:$"&amp;$K$4&amp;"$50000"),$B1984&amp;"#"&amp;O$6,INDIRECT("ИсходныеДанные!$J$2:$J$50000")),0)</f>
        <v>0</v>
      </c>
      <c r="P1984" s="3">
        <f ca="1">IF($B1984&lt;&gt;"",SUMIF(INDIRECT("ИсходныеДанные!$"&amp;$K$4&amp;"$2:$"&amp;$K$4&amp;"$50000"),$B1984&amp;"#"&amp;P$6,INDIRECT("ИсходныеДанные!$J$2:$J$50000")),0)</f>
        <v>0</v>
      </c>
      <c r="Q1984" s="3">
        <f ca="1">IF($B1984&lt;&gt;"",SUMIF(INDIRECT("ИсходныеДанные!$"&amp;$K$4&amp;"$2:$"&amp;$K$4&amp;"$50000"),$B1984&amp;"#"&amp;Q$6,INDIRECT("ИсходныеДанные!$J$2:$J$50000")),0)</f>
        <v>0</v>
      </c>
      <c r="R1984" s="3">
        <f ca="1">IF($B1984&lt;&gt;"",SUMIF(INDIRECT("ИсходныеДанные!$"&amp;$K$4&amp;"$2:$"&amp;$K$4&amp;"$50000"),$B1984&amp;"#"&amp;R$6,INDIRECT("ИсходныеДанные!$J$2:$J$50000")),0)</f>
        <v>0</v>
      </c>
      <c r="S1984" s="3">
        <f ca="1">IF($B1984&lt;&gt;"",SUMIF(INDIRECT("ИсходныеДанные!$"&amp;$K$4&amp;"$2:$"&amp;$K$4&amp;"$50000"),$B1984&amp;"#"&amp;S$6,INDIRECT("ИсходныеДанные!$J$2:$J$50000")),0)</f>
        <v>0</v>
      </c>
      <c r="T1984" s="3">
        <f ca="1">IF($B1984&lt;&gt;"",SUMIF(INDIRECT("ИсходныеДанные!$"&amp;$K$4&amp;"$2:$"&amp;$K$4&amp;"$50000"),$B1984&amp;"#"&amp;T$6,INDIRECT("ИсходныеДанные!$J$2:$J$50000")),0)</f>
        <v>0</v>
      </c>
      <c r="U1984" s="3">
        <f ca="1">IF($B1984&lt;&gt;"",SUMIF(INDIRECT("ИсходныеДанные!$"&amp;$K$4&amp;"$2:$"&amp;$K$4&amp;"$50000"),$B1984&amp;"#"&amp;U$6,INDIRECT("ИсходныеДанные!$J$2:$J$50000")),0)</f>
        <v>0</v>
      </c>
      <c r="V1984" s="3">
        <f ca="1">IF($B1984&lt;&gt;"",SUMIF(INDIRECT("ИсходныеДанные!$"&amp;$K$4&amp;"$2:$"&amp;$K$4&amp;"$50000"),$B1984&amp;"#"&amp;V$6,INDIRECT("ИсходныеДанные!$J$2:$J$50000")),0)</f>
        <v>0</v>
      </c>
      <c r="W1984" s="16" t="e">
        <f ca="1">SUM(K1984:V1984)/Пофамильно!$R$1</f>
        <v>#DIV/0!</v>
      </c>
    </row>
    <row r="1985" spans="1:23" x14ac:dyDescent="0.25">
      <c r="A1985" s="10" t="str">
        <f t="shared" ca="1" si="32"/>
        <v>delete</v>
      </c>
      <c r="B1985" s="16" cm="1">
        <f t="array" aca="1" ref="B1985" ca="1">INDIRECT("УникальныеСписки!D"&amp;ROW()-$L$4)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14"/>
      <c r="G1985" s="81" t="str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84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84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84" t="str" cm="1">
        <f t="array" aca="1" ref="J1985" ca="1">_xlfn.XLOOKUP($B1985,INDIRECT(SUBSTITUTE("ИсходныеДанные!$где$2:$где$50000","где",$B$4)),INDIRECT(SUBSTITUTE("ИсходныеДанные!$что$2:$что$50000","что",J$4)),"",0,1)</f>
        <v/>
      </c>
      <c r="K1985" s="3">
        <f ca="1">IF($B1985&lt;&gt;"",SUMIF(INDIRECT("ИсходныеДанные!$"&amp;$K$4&amp;"$2:$"&amp;$K$4&amp;"$50000"),$B1985&amp;"#"&amp;K$6,INDIRECT("ИсходныеДанные!$J$2:$J$50000")),0)</f>
        <v>0</v>
      </c>
      <c r="L1985" s="3">
        <f ca="1">IF($B1985&lt;&gt;"",SUMIF(INDIRECT("ИсходныеДанные!$"&amp;$K$4&amp;"$2:$"&amp;$K$4&amp;"$50000"),$B1985&amp;"#"&amp;L$6,INDIRECT("ИсходныеДанные!$J$2:$J$50000")),0)</f>
        <v>0</v>
      </c>
      <c r="M1985" s="3">
        <f ca="1">IF($B1985&lt;&gt;"",SUMIF(INDIRECT("ИсходныеДанные!$"&amp;$K$4&amp;"$2:$"&amp;$K$4&amp;"$50000"),$B1985&amp;"#"&amp;M$6,INDIRECT("ИсходныеДанные!$J$2:$J$50000")),0)</f>
        <v>0</v>
      </c>
      <c r="N1985" s="3">
        <f ca="1">IF($B1985&lt;&gt;"",SUMIF(INDIRECT("ИсходныеДанные!$"&amp;$K$4&amp;"$2:$"&amp;$K$4&amp;"$50000"),$B1985&amp;"#"&amp;N$6,INDIRECT("ИсходныеДанные!$J$2:$J$50000")),0)</f>
        <v>0</v>
      </c>
      <c r="O1985" s="3">
        <f ca="1">IF($B1985&lt;&gt;"",SUMIF(INDIRECT("ИсходныеДанные!$"&amp;$K$4&amp;"$2:$"&amp;$K$4&amp;"$50000"),$B1985&amp;"#"&amp;O$6,INDIRECT("ИсходныеДанные!$J$2:$J$50000")),0)</f>
        <v>0</v>
      </c>
      <c r="P1985" s="3">
        <f ca="1">IF($B1985&lt;&gt;"",SUMIF(INDIRECT("ИсходныеДанные!$"&amp;$K$4&amp;"$2:$"&amp;$K$4&amp;"$50000"),$B1985&amp;"#"&amp;P$6,INDIRECT("ИсходныеДанные!$J$2:$J$50000")),0)</f>
        <v>0</v>
      </c>
      <c r="Q1985" s="3">
        <f ca="1">IF($B1985&lt;&gt;"",SUMIF(INDIRECT("ИсходныеДанные!$"&amp;$K$4&amp;"$2:$"&amp;$K$4&amp;"$50000"),$B1985&amp;"#"&amp;Q$6,INDIRECT("ИсходныеДанные!$J$2:$J$50000")),0)</f>
        <v>0</v>
      </c>
      <c r="R1985" s="3">
        <f ca="1">IF($B1985&lt;&gt;"",SUMIF(INDIRECT("ИсходныеДанные!$"&amp;$K$4&amp;"$2:$"&amp;$K$4&amp;"$50000"),$B1985&amp;"#"&amp;R$6,INDIRECT("ИсходныеДанные!$J$2:$J$50000")),0)</f>
        <v>0</v>
      </c>
      <c r="S1985" s="3">
        <f ca="1">IF($B1985&lt;&gt;"",SUMIF(INDIRECT("ИсходныеДанные!$"&amp;$K$4&amp;"$2:$"&amp;$K$4&amp;"$50000"),$B1985&amp;"#"&amp;S$6,INDIRECT("ИсходныеДанные!$J$2:$J$50000")),0)</f>
        <v>0</v>
      </c>
      <c r="T1985" s="3">
        <f ca="1">IF($B1985&lt;&gt;"",SUMIF(INDIRECT("ИсходныеДанные!$"&amp;$K$4&amp;"$2:$"&amp;$K$4&amp;"$50000"),$B1985&amp;"#"&amp;T$6,INDIRECT("ИсходныеДанные!$J$2:$J$50000")),0)</f>
        <v>0</v>
      </c>
      <c r="U1985" s="3">
        <f ca="1">IF($B1985&lt;&gt;"",SUMIF(INDIRECT("ИсходныеДанные!$"&amp;$K$4&amp;"$2:$"&amp;$K$4&amp;"$50000"),$B1985&amp;"#"&amp;U$6,INDIRECT("ИсходныеДанные!$J$2:$J$50000")),0)</f>
        <v>0</v>
      </c>
      <c r="V1985" s="3">
        <f ca="1">IF($B1985&lt;&gt;"",SUMIF(INDIRECT("ИсходныеДанные!$"&amp;$K$4&amp;"$2:$"&amp;$K$4&amp;"$50000"),$B1985&amp;"#"&amp;V$6,INDIRECT("ИсходныеДанные!$J$2:$J$50000")),0)</f>
        <v>0</v>
      </c>
      <c r="W1985" s="16" t="e">
        <f ca="1">SUM(K1985:V1985)/Пофамильно!$R$1</f>
        <v>#DIV/0!</v>
      </c>
    </row>
    <row r="1986" spans="1:23" x14ac:dyDescent="0.25">
      <c r="A1986" s="10" t="str">
        <f t="shared" ca="1" si="32"/>
        <v>delete</v>
      </c>
      <c r="B1986" s="16" cm="1">
        <f t="array" aca="1" ref="B1986" ca="1">INDIRECT("УникальныеСписки!D"&amp;ROW()-$L$4)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14"/>
      <c r="G1986" s="81" t="str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84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84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84" t="str" cm="1">
        <f t="array" aca="1" ref="J1986" ca="1">_xlfn.XLOOKUP($B1986,INDIRECT(SUBSTITUTE("ИсходныеДанные!$где$2:$где$50000","где",$B$4)),INDIRECT(SUBSTITUTE("ИсходныеДанные!$что$2:$что$50000","что",J$4)),"",0,1)</f>
        <v/>
      </c>
      <c r="K1986" s="3">
        <f ca="1">IF($B1986&lt;&gt;"",SUMIF(INDIRECT("ИсходныеДанные!$"&amp;$K$4&amp;"$2:$"&amp;$K$4&amp;"$50000"),$B1986&amp;"#"&amp;K$6,INDIRECT("ИсходныеДанные!$J$2:$J$50000")),0)</f>
        <v>0</v>
      </c>
      <c r="L1986" s="3">
        <f ca="1">IF($B1986&lt;&gt;"",SUMIF(INDIRECT("ИсходныеДанные!$"&amp;$K$4&amp;"$2:$"&amp;$K$4&amp;"$50000"),$B1986&amp;"#"&amp;L$6,INDIRECT("ИсходныеДанные!$J$2:$J$50000")),0)</f>
        <v>0</v>
      </c>
      <c r="M1986" s="3">
        <f ca="1">IF($B1986&lt;&gt;"",SUMIF(INDIRECT("ИсходныеДанные!$"&amp;$K$4&amp;"$2:$"&amp;$K$4&amp;"$50000"),$B1986&amp;"#"&amp;M$6,INDIRECT("ИсходныеДанные!$J$2:$J$50000")),0)</f>
        <v>0</v>
      </c>
      <c r="N1986" s="3">
        <f ca="1">IF($B1986&lt;&gt;"",SUMIF(INDIRECT("ИсходныеДанные!$"&amp;$K$4&amp;"$2:$"&amp;$K$4&amp;"$50000"),$B1986&amp;"#"&amp;N$6,INDIRECT("ИсходныеДанные!$J$2:$J$50000")),0)</f>
        <v>0</v>
      </c>
      <c r="O1986" s="3">
        <f ca="1">IF($B1986&lt;&gt;"",SUMIF(INDIRECT("ИсходныеДанные!$"&amp;$K$4&amp;"$2:$"&amp;$K$4&amp;"$50000"),$B1986&amp;"#"&amp;O$6,INDIRECT("ИсходныеДанные!$J$2:$J$50000")),0)</f>
        <v>0</v>
      </c>
      <c r="P1986" s="3">
        <f ca="1">IF($B1986&lt;&gt;"",SUMIF(INDIRECT("ИсходныеДанные!$"&amp;$K$4&amp;"$2:$"&amp;$K$4&amp;"$50000"),$B1986&amp;"#"&amp;P$6,INDIRECT("ИсходныеДанные!$J$2:$J$50000")),0)</f>
        <v>0</v>
      </c>
      <c r="Q1986" s="3">
        <f ca="1">IF($B1986&lt;&gt;"",SUMIF(INDIRECT("ИсходныеДанные!$"&amp;$K$4&amp;"$2:$"&amp;$K$4&amp;"$50000"),$B1986&amp;"#"&amp;Q$6,INDIRECT("ИсходныеДанные!$J$2:$J$50000")),0)</f>
        <v>0</v>
      </c>
      <c r="R1986" s="3">
        <f ca="1">IF($B1986&lt;&gt;"",SUMIF(INDIRECT("ИсходныеДанные!$"&amp;$K$4&amp;"$2:$"&amp;$K$4&amp;"$50000"),$B1986&amp;"#"&amp;R$6,INDIRECT("ИсходныеДанные!$J$2:$J$50000")),0)</f>
        <v>0</v>
      </c>
      <c r="S1986" s="3">
        <f ca="1">IF($B1986&lt;&gt;"",SUMIF(INDIRECT("ИсходныеДанные!$"&amp;$K$4&amp;"$2:$"&amp;$K$4&amp;"$50000"),$B1986&amp;"#"&amp;S$6,INDIRECT("ИсходныеДанные!$J$2:$J$50000")),0)</f>
        <v>0</v>
      </c>
      <c r="T1986" s="3">
        <f ca="1">IF($B1986&lt;&gt;"",SUMIF(INDIRECT("ИсходныеДанные!$"&amp;$K$4&amp;"$2:$"&amp;$K$4&amp;"$50000"),$B1986&amp;"#"&amp;T$6,INDIRECT("ИсходныеДанные!$J$2:$J$50000")),0)</f>
        <v>0</v>
      </c>
      <c r="U1986" s="3">
        <f ca="1">IF($B1986&lt;&gt;"",SUMIF(INDIRECT("ИсходныеДанные!$"&amp;$K$4&amp;"$2:$"&amp;$K$4&amp;"$50000"),$B1986&amp;"#"&amp;U$6,INDIRECT("ИсходныеДанные!$J$2:$J$50000")),0)</f>
        <v>0</v>
      </c>
      <c r="V1986" s="3">
        <f ca="1">IF($B1986&lt;&gt;"",SUMIF(INDIRECT("ИсходныеДанные!$"&amp;$K$4&amp;"$2:$"&amp;$K$4&amp;"$50000"),$B1986&amp;"#"&amp;V$6,INDIRECT("ИсходныеДанные!$J$2:$J$50000")),0)</f>
        <v>0</v>
      </c>
      <c r="W1986" s="16" t="e">
        <f ca="1">SUM(K1986:V1986)/Пофамильно!$R$1</f>
        <v>#DIV/0!</v>
      </c>
    </row>
    <row r="1987" spans="1:23" x14ac:dyDescent="0.25">
      <c r="A1987" s="10" t="str">
        <f t="shared" ca="1" si="32"/>
        <v>delete</v>
      </c>
      <c r="B1987" s="16" cm="1">
        <f t="array" aca="1" ref="B1987" ca="1">INDIRECT("УникальныеСписки!D"&amp;ROW()-$L$4)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14"/>
      <c r="G1987" s="81" t="str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84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84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84" t="str" cm="1">
        <f t="array" aca="1" ref="J1987" ca="1">_xlfn.XLOOKUP($B1987,INDIRECT(SUBSTITUTE("ИсходныеДанные!$где$2:$где$50000","где",$B$4)),INDIRECT(SUBSTITUTE("ИсходныеДанные!$что$2:$что$50000","что",J$4)),"",0,1)</f>
        <v/>
      </c>
      <c r="K1987" s="3">
        <f ca="1">IF($B1987&lt;&gt;"",SUMIF(INDIRECT("ИсходныеДанные!$"&amp;$K$4&amp;"$2:$"&amp;$K$4&amp;"$50000"),$B1987&amp;"#"&amp;K$6,INDIRECT("ИсходныеДанные!$J$2:$J$50000")),0)</f>
        <v>0</v>
      </c>
      <c r="L1987" s="3">
        <f ca="1">IF($B1987&lt;&gt;"",SUMIF(INDIRECT("ИсходныеДанные!$"&amp;$K$4&amp;"$2:$"&amp;$K$4&amp;"$50000"),$B1987&amp;"#"&amp;L$6,INDIRECT("ИсходныеДанные!$J$2:$J$50000")),0)</f>
        <v>0</v>
      </c>
      <c r="M1987" s="3">
        <f ca="1">IF($B1987&lt;&gt;"",SUMIF(INDIRECT("ИсходныеДанные!$"&amp;$K$4&amp;"$2:$"&amp;$K$4&amp;"$50000"),$B1987&amp;"#"&amp;M$6,INDIRECT("ИсходныеДанные!$J$2:$J$50000")),0)</f>
        <v>0</v>
      </c>
      <c r="N1987" s="3">
        <f ca="1">IF($B1987&lt;&gt;"",SUMIF(INDIRECT("ИсходныеДанные!$"&amp;$K$4&amp;"$2:$"&amp;$K$4&amp;"$50000"),$B1987&amp;"#"&amp;N$6,INDIRECT("ИсходныеДанные!$J$2:$J$50000")),0)</f>
        <v>0</v>
      </c>
      <c r="O1987" s="3">
        <f ca="1">IF($B1987&lt;&gt;"",SUMIF(INDIRECT("ИсходныеДанные!$"&amp;$K$4&amp;"$2:$"&amp;$K$4&amp;"$50000"),$B1987&amp;"#"&amp;O$6,INDIRECT("ИсходныеДанные!$J$2:$J$50000")),0)</f>
        <v>0</v>
      </c>
      <c r="P1987" s="3">
        <f ca="1">IF($B1987&lt;&gt;"",SUMIF(INDIRECT("ИсходныеДанные!$"&amp;$K$4&amp;"$2:$"&amp;$K$4&amp;"$50000"),$B1987&amp;"#"&amp;P$6,INDIRECT("ИсходныеДанные!$J$2:$J$50000")),0)</f>
        <v>0</v>
      </c>
      <c r="Q1987" s="3">
        <f ca="1">IF($B1987&lt;&gt;"",SUMIF(INDIRECT("ИсходныеДанные!$"&amp;$K$4&amp;"$2:$"&amp;$K$4&amp;"$50000"),$B1987&amp;"#"&amp;Q$6,INDIRECT("ИсходныеДанные!$J$2:$J$50000")),0)</f>
        <v>0</v>
      </c>
      <c r="R1987" s="3">
        <f ca="1">IF($B1987&lt;&gt;"",SUMIF(INDIRECT("ИсходныеДанные!$"&amp;$K$4&amp;"$2:$"&amp;$K$4&amp;"$50000"),$B1987&amp;"#"&amp;R$6,INDIRECT("ИсходныеДанные!$J$2:$J$50000")),0)</f>
        <v>0</v>
      </c>
      <c r="S1987" s="3">
        <f ca="1">IF($B1987&lt;&gt;"",SUMIF(INDIRECT("ИсходныеДанные!$"&amp;$K$4&amp;"$2:$"&amp;$K$4&amp;"$50000"),$B1987&amp;"#"&amp;S$6,INDIRECT("ИсходныеДанные!$J$2:$J$50000")),0)</f>
        <v>0</v>
      </c>
      <c r="T1987" s="3">
        <f ca="1">IF($B1987&lt;&gt;"",SUMIF(INDIRECT("ИсходныеДанные!$"&amp;$K$4&amp;"$2:$"&amp;$K$4&amp;"$50000"),$B1987&amp;"#"&amp;T$6,INDIRECT("ИсходныеДанные!$J$2:$J$50000")),0)</f>
        <v>0</v>
      </c>
      <c r="U1987" s="3">
        <f ca="1">IF($B1987&lt;&gt;"",SUMIF(INDIRECT("ИсходныеДанные!$"&amp;$K$4&amp;"$2:$"&amp;$K$4&amp;"$50000"),$B1987&amp;"#"&amp;U$6,INDIRECT("ИсходныеДанные!$J$2:$J$50000")),0)</f>
        <v>0</v>
      </c>
      <c r="V1987" s="3">
        <f ca="1">IF($B1987&lt;&gt;"",SUMIF(INDIRECT("ИсходныеДанные!$"&amp;$K$4&amp;"$2:$"&amp;$K$4&amp;"$50000"),$B1987&amp;"#"&amp;V$6,INDIRECT("ИсходныеДанные!$J$2:$J$50000")),0)</f>
        <v>0</v>
      </c>
      <c r="W1987" s="16" t="e">
        <f ca="1">SUM(K1987:V1987)/Пофамильно!$R$1</f>
        <v>#DIV/0!</v>
      </c>
    </row>
    <row r="1988" spans="1:23" x14ac:dyDescent="0.25">
      <c r="A1988" s="10" t="str">
        <f t="shared" ca="1" si="32"/>
        <v>delete</v>
      </c>
      <c r="B1988" s="16" cm="1">
        <f t="array" aca="1" ref="B1988" ca="1">INDIRECT("УникальныеСписки!D"&amp;ROW()-$L$4)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14"/>
      <c r="G1988" s="81" t="str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84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84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84" t="str" cm="1">
        <f t="array" aca="1" ref="J1988" ca="1">_xlfn.XLOOKUP($B1988,INDIRECT(SUBSTITUTE("ИсходныеДанные!$где$2:$где$50000","где",$B$4)),INDIRECT(SUBSTITUTE("ИсходныеДанные!$что$2:$что$50000","что",J$4)),"",0,1)</f>
        <v/>
      </c>
      <c r="K1988" s="3">
        <f ca="1">IF($B1988&lt;&gt;"",SUMIF(INDIRECT("ИсходныеДанные!$"&amp;$K$4&amp;"$2:$"&amp;$K$4&amp;"$50000"),$B1988&amp;"#"&amp;K$6,INDIRECT("ИсходныеДанные!$J$2:$J$50000")),0)</f>
        <v>0</v>
      </c>
      <c r="L1988" s="3">
        <f ca="1">IF($B1988&lt;&gt;"",SUMIF(INDIRECT("ИсходныеДанные!$"&amp;$K$4&amp;"$2:$"&amp;$K$4&amp;"$50000"),$B1988&amp;"#"&amp;L$6,INDIRECT("ИсходныеДанные!$J$2:$J$50000")),0)</f>
        <v>0</v>
      </c>
      <c r="M1988" s="3">
        <f ca="1">IF($B1988&lt;&gt;"",SUMIF(INDIRECT("ИсходныеДанные!$"&amp;$K$4&amp;"$2:$"&amp;$K$4&amp;"$50000"),$B1988&amp;"#"&amp;M$6,INDIRECT("ИсходныеДанные!$J$2:$J$50000")),0)</f>
        <v>0</v>
      </c>
      <c r="N1988" s="3">
        <f ca="1">IF($B1988&lt;&gt;"",SUMIF(INDIRECT("ИсходныеДанные!$"&amp;$K$4&amp;"$2:$"&amp;$K$4&amp;"$50000"),$B1988&amp;"#"&amp;N$6,INDIRECT("ИсходныеДанные!$J$2:$J$50000")),0)</f>
        <v>0</v>
      </c>
      <c r="O1988" s="3">
        <f ca="1">IF($B1988&lt;&gt;"",SUMIF(INDIRECT("ИсходныеДанные!$"&amp;$K$4&amp;"$2:$"&amp;$K$4&amp;"$50000"),$B1988&amp;"#"&amp;O$6,INDIRECT("ИсходныеДанные!$J$2:$J$50000")),0)</f>
        <v>0</v>
      </c>
      <c r="P1988" s="3">
        <f ca="1">IF($B1988&lt;&gt;"",SUMIF(INDIRECT("ИсходныеДанные!$"&amp;$K$4&amp;"$2:$"&amp;$K$4&amp;"$50000"),$B1988&amp;"#"&amp;P$6,INDIRECT("ИсходныеДанные!$J$2:$J$50000")),0)</f>
        <v>0</v>
      </c>
      <c r="Q1988" s="3">
        <f ca="1">IF($B1988&lt;&gt;"",SUMIF(INDIRECT("ИсходныеДанные!$"&amp;$K$4&amp;"$2:$"&amp;$K$4&amp;"$50000"),$B1988&amp;"#"&amp;Q$6,INDIRECT("ИсходныеДанные!$J$2:$J$50000")),0)</f>
        <v>0</v>
      </c>
      <c r="R1988" s="3">
        <f ca="1">IF($B1988&lt;&gt;"",SUMIF(INDIRECT("ИсходныеДанные!$"&amp;$K$4&amp;"$2:$"&amp;$K$4&amp;"$50000"),$B1988&amp;"#"&amp;R$6,INDIRECT("ИсходныеДанные!$J$2:$J$50000")),0)</f>
        <v>0</v>
      </c>
      <c r="S1988" s="3">
        <f ca="1">IF($B1988&lt;&gt;"",SUMIF(INDIRECT("ИсходныеДанные!$"&amp;$K$4&amp;"$2:$"&amp;$K$4&amp;"$50000"),$B1988&amp;"#"&amp;S$6,INDIRECT("ИсходныеДанные!$J$2:$J$50000")),0)</f>
        <v>0</v>
      </c>
      <c r="T1988" s="3">
        <f ca="1">IF($B1988&lt;&gt;"",SUMIF(INDIRECT("ИсходныеДанные!$"&amp;$K$4&amp;"$2:$"&amp;$K$4&amp;"$50000"),$B1988&amp;"#"&amp;T$6,INDIRECT("ИсходныеДанные!$J$2:$J$50000")),0)</f>
        <v>0</v>
      </c>
      <c r="U1988" s="3">
        <f ca="1">IF($B1988&lt;&gt;"",SUMIF(INDIRECT("ИсходныеДанные!$"&amp;$K$4&amp;"$2:$"&amp;$K$4&amp;"$50000"),$B1988&amp;"#"&amp;U$6,INDIRECT("ИсходныеДанные!$J$2:$J$50000")),0)</f>
        <v>0</v>
      </c>
      <c r="V1988" s="3">
        <f ca="1">IF($B1988&lt;&gt;"",SUMIF(INDIRECT("ИсходныеДанные!$"&amp;$K$4&amp;"$2:$"&amp;$K$4&amp;"$50000"),$B1988&amp;"#"&amp;V$6,INDIRECT("ИсходныеДанные!$J$2:$J$50000")),0)</f>
        <v>0</v>
      </c>
      <c r="W1988" s="16" t="e">
        <f ca="1">SUM(K1988:V1988)/Пофамильно!$R$1</f>
        <v>#DIV/0!</v>
      </c>
    </row>
    <row r="1989" spans="1:23" x14ac:dyDescent="0.25">
      <c r="A1989" s="10" t="str">
        <f t="shared" ca="1" si="32"/>
        <v>delete</v>
      </c>
      <c r="B1989" s="16" cm="1">
        <f t="array" aca="1" ref="B1989" ca="1">INDIRECT("УникальныеСписки!D"&amp;ROW()-$L$4)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14"/>
      <c r="G1989" s="81" t="str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84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84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84" t="str" cm="1">
        <f t="array" aca="1" ref="J1989" ca="1">_xlfn.XLOOKUP($B1989,INDIRECT(SUBSTITUTE("ИсходныеДанные!$где$2:$где$50000","где",$B$4)),INDIRECT(SUBSTITUTE("ИсходныеДанные!$что$2:$что$50000","что",J$4)),"",0,1)</f>
        <v/>
      </c>
      <c r="K1989" s="3">
        <f ca="1">IF($B1989&lt;&gt;"",SUMIF(INDIRECT("ИсходныеДанные!$"&amp;$K$4&amp;"$2:$"&amp;$K$4&amp;"$50000"),$B1989&amp;"#"&amp;K$6,INDIRECT("ИсходныеДанные!$J$2:$J$50000")),0)</f>
        <v>0</v>
      </c>
      <c r="L1989" s="3">
        <f ca="1">IF($B1989&lt;&gt;"",SUMIF(INDIRECT("ИсходныеДанные!$"&amp;$K$4&amp;"$2:$"&amp;$K$4&amp;"$50000"),$B1989&amp;"#"&amp;L$6,INDIRECT("ИсходныеДанные!$J$2:$J$50000")),0)</f>
        <v>0</v>
      </c>
      <c r="M1989" s="3">
        <f ca="1">IF($B1989&lt;&gt;"",SUMIF(INDIRECT("ИсходныеДанные!$"&amp;$K$4&amp;"$2:$"&amp;$K$4&amp;"$50000"),$B1989&amp;"#"&amp;M$6,INDIRECT("ИсходныеДанные!$J$2:$J$50000")),0)</f>
        <v>0</v>
      </c>
      <c r="N1989" s="3">
        <f ca="1">IF($B1989&lt;&gt;"",SUMIF(INDIRECT("ИсходныеДанные!$"&amp;$K$4&amp;"$2:$"&amp;$K$4&amp;"$50000"),$B1989&amp;"#"&amp;N$6,INDIRECT("ИсходныеДанные!$J$2:$J$50000")),0)</f>
        <v>0</v>
      </c>
      <c r="O1989" s="3">
        <f ca="1">IF($B1989&lt;&gt;"",SUMIF(INDIRECT("ИсходныеДанные!$"&amp;$K$4&amp;"$2:$"&amp;$K$4&amp;"$50000"),$B1989&amp;"#"&amp;O$6,INDIRECT("ИсходныеДанные!$J$2:$J$50000")),0)</f>
        <v>0</v>
      </c>
      <c r="P1989" s="3">
        <f ca="1">IF($B1989&lt;&gt;"",SUMIF(INDIRECT("ИсходныеДанные!$"&amp;$K$4&amp;"$2:$"&amp;$K$4&amp;"$50000"),$B1989&amp;"#"&amp;P$6,INDIRECT("ИсходныеДанные!$J$2:$J$50000")),0)</f>
        <v>0</v>
      </c>
      <c r="Q1989" s="3">
        <f ca="1">IF($B1989&lt;&gt;"",SUMIF(INDIRECT("ИсходныеДанные!$"&amp;$K$4&amp;"$2:$"&amp;$K$4&amp;"$50000"),$B1989&amp;"#"&amp;Q$6,INDIRECT("ИсходныеДанные!$J$2:$J$50000")),0)</f>
        <v>0</v>
      </c>
      <c r="R1989" s="3">
        <f ca="1">IF($B1989&lt;&gt;"",SUMIF(INDIRECT("ИсходныеДанные!$"&amp;$K$4&amp;"$2:$"&amp;$K$4&amp;"$50000"),$B1989&amp;"#"&amp;R$6,INDIRECT("ИсходныеДанные!$J$2:$J$50000")),0)</f>
        <v>0</v>
      </c>
      <c r="S1989" s="3">
        <f ca="1">IF($B1989&lt;&gt;"",SUMIF(INDIRECT("ИсходныеДанные!$"&amp;$K$4&amp;"$2:$"&amp;$K$4&amp;"$50000"),$B1989&amp;"#"&amp;S$6,INDIRECT("ИсходныеДанные!$J$2:$J$50000")),0)</f>
        <v>0</v>
      </c>
      <c r="T1989" s="3">
        <f ca="1">IF($B1989&lt;&gt;"",SUMIF(INDIRECT("ИсходныеДанные!$"&amp;$K$4&amp;"$2:$"&amp;$K$4&amp;"$50000"),$B1989&amp;"#"&amp;T$6,INDIRECT("ИсходныеДанные!$J$2:$J$50000")),0)</f>
        <v>0</v>
      </c>
      <c r="U1989" s="3">
        <f ca="1">IF($B1989&lt;&gt;"",SUMIF(INDIRECT("ИсходныеДанные!$"&amp;$K$4&amp;"$2:$"&amp;$K$4&amp;"$50000"),$B1989&amp;"#"&amp;U$6,INDIRECT("ИсходныеДанные!$J$2:$J$50000")),0)</f>
        <v>0</v>
      </c>
      <c r="V1989" s="3">
        <f ca="1">IF($B1989&lt;&gt;"",SUMIF(INDIRECT("ИсходныеДанные!$"&amp;$K$4&amp;"$2:$"&amp;$K$4&amp;"$50000"),$B1989&amp;"#"&amp;V$6,INDIRECT("ИсходныеДанные!$J$2:$J$50000")),0)</f>
        <v>0</v>
      </c>
      <c r="W1989" s="16" t="e">
        <f ca="1">SUM(K1989:V1989)/Пофамильно!$R$1</f>
        <v>#DIV/0!</v>
      </c>
    </row>
    <row r="1990" spans="1:23" ht="15" customHeight="1" x14ac:dyDescent="0.25">
      <c r="A1990" s="10" t="str">
        <f t="shared" ca="1" si="32"/>
        <v>delete</v>
      </c>
      <c r="B1990" s="16" cm="1">
        <f t="array" aca="1" ref="B1990" ca="1">INDIRECT("УникальныеСписки!D"&amp;ROW()-$L$4)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14"/>
      <c r="G1990" s="81" t="str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84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84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84" t="str" cm="1">
        <f t="array" aca="1" ref="J1990" ca="1">_xlfn.XLOOKUP($B1990,INDIRECT(SUBSTITUTE("ИсходныеДанные!$где$2:$где$50000","где",$B$4)),INDIRECT(SUBSTITUTE("ИсходныеДанные!$что$2:$что$50000","что",J$4)),"",0,1)</f>
        <v/>
      </c>
      <c r="K1990" s="3">
        <f ca="1">IF($B1990&lt;&gt;"",SUMIF(INDIRECT("ИсходныеДанные!$"&amp;$K$4&amp;"$2:$"&amp;$K$4&amp;"$50000"),$B1990&amp;"#"&amp;K$6,INDIRECT("ИсходныеДанные!$J$2:$J$50000")),0)</f>
        <v>0</v>
      </c>
      <c r="L1990" s="3">
        <f ca="1">IF($B1990&lt;&gt;"",SUMIF(INDIRECT("ИсходныеДанные!$"&amp;$K$4&amp;"$2:$"&amp;$K$4&amp;"$50000"),$B1990&amp;"#"&amp;L$6,INDIRECT("ИсходныеДанные!$J$2:$J$50000")),0)</f>
        <v>0</v>
      </c>
      <c r="M1990" s="3">
        <f ca="1">IF($B1990&lt;&gt;"",SUMIF(INDIRECT("ИсходныеДанные!$"&amp;$K$4&amp;"$2:$"&amp;$K$4&amp;"$50000"),$B1990&amp;"#"&amp;M$6,INDIRECT("ИсходныеДанные!$J$2:$J$50000")),0)</f>
        <v>0</v>
      </c>
      <c r="N1990" s="3">
        <f ca="1">IF($B1990&lt;&gt;"",SUMIF(INDIRECT("ИсходныеДанные!$"&amp;$K$4&amp;"$2:$"&amp;$K$4&amp;"$50000"),$B1990&amp;"#"&amp;N$6,INDIRECT("ИсходныеДанные!$J$2:$J$50000")),0)</f>
        <v>0</v>
      </c>
      <c r="O1990" s="3">
        <f ca="1">IF($B1990&lt;&gt;"",SUMIF(INDIRECT("ИсходныеДанные!$"&amp;$K$4&amp;"$2:$"&amp;$K$4&amp;"$50000"),$B1990&amp;"#"&amp;O$6,INDIRECT("ИсходныеДанные!$J$2:$J$50000")),0)</f>
        <v>0</v>
      </c>
      <c r="P1990" s="3">
        <f ca="1">IF($B1990&lt;&gt;"",SUMIF(INDIRECT("ИсходныеДанные!$"&amp;$K$4&amp;"$2:$"&amp;$K$4&amp;"$50000"),$B1990&amp;"#"&amp;P$6,INDIRECT("ИсходныеДанные!$J$2:$J$50000")),0)</f>
        <v>0</v>
      </c>
      <c r="Q1990" s="3">
        <f ca="1">IF($B1990&lt;&gt;"",SUMIF(INDIRECT("ИсходныеДанные!$"&amp;$K$4&amp;"$2:$"&amp;$K$4&amp;"$50000"),$B1990&amp;"#"&amp;Q$6,INDIRECT("ИсходныеДанные!$J$2:$J$50000")),0)</f>
        <v>0</v>
      </c>
      <c r="R1990" s="3">
        <f ca="1">IF($B1990&lt;&gt;"",SUMIF(INDIRECT("ИсходныеДанные!$"&amp;$K$4&amp;"$2:$"&amp;$K$4&amp;"$50000"),$B1990&amp;"#"&amp;R$6,INDIRECT("ИсходныеДанные!$J$2:$J$50000")),0)</f>
        <v>0</v>
      </c>
      <c r="S1990" s="3">
        <f ca="1">IF($B1990&lt;&gt;"",SUMIF(INDIRECT("ИсходныеДанные!$"&amp;$K$4&amp;"$2:$"&amp;$K$4&amp;"$50000"),$B1990&amp;"#"&amp;S$6,INDIRECT("ИсходныеДанные!$J$2:$J$50000")),0)</f>
        <v>0</v>
      </c>
      <c r="T1990" s="3">
        <f ca="1">IF($B1990&lt;&gt;"",SUMIF(INDIRECT("ИсходныеДанные!$"&amp;$K$4&amp;"$2:$"&amp;$K$4&amp;"$50000"),$B1990&amp;"#"&amp;T$6,INDIRECT("ИсходныеДанные!$J$2:$J$50000")),0)</f>
        <v>0</v>
      </c>
      <c r="U1990" s="3">
        <f ca="1">IF($B1990&lt;&gt;"",SUMIF(INDIRECT("ИсходныеДанные!$"&amp;$K$4&amp;"$2:$"&amp;$K$4&amp;"$50000"),$B1990&amp;"#"&amp;U$6,INDIRECT("ИсходныеДанные!$J$2:$J$50000")),0)</f>
        <v>0</v>
      </c>
      <c r="V1990" s="3">
        <f ca="1">IF($B1990&lt;&gt;"",SUMIF(INDIRECT("ИсходныеДанные!$"&amp;$K$4&amp;"$2:$"&amp;$K$4&amp;"$50000"),$B1990&amp;"#"&amp;V$6,INDIRECT("ИсходныеДанные!$J$2:$J$50000")),0)</f>
        <v>0</v>
      </c>
      <c r="W1990" s="16" t="e">
        <f ca="1">SUM(K1990:V1990)/Пофамильно!$R$1</f>
        <v>#DIV/0!</v>
      </c>
    </row>
    <row r="1991" spans="1:23" x14ac:dyDescent="0.25">
      <c r="A1991" s="10" t="str">
        <f t="shared" ca="1" si="32"/>
        <v>delete</v>
      </c>
      <c r="B1991" s="16" cm="1">
        <f t="array" aca="1" ref="B1991" ca="1">INDIRECT("УникальныеСписки!D"&amp;ROW()-$L$4)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14"/>
      <c r="G1991" s="81" t="str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84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84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84" t="str" cm="1">
        <f t="array" aca="1" ref="J1991" ca="1">_xlfn.XLOOKUP($B1991,INDIRECT(SUBSTITUTE("ИсходныеДанные!$где$2:$где$50000","где",$B$4)),INDIRECT(SUBSTITUTE("ИсходныеДанные!$что$2:$что$50000","что",J$4)),"",0,1)</f>
        <v/>
      </c>
      <c r="K1991" s="3">
        <f ca="1">IF($B1991&lt;&gt;"",SUMIF(INDIRECT("ИсходныеДанные!$"&amp;$K$4&amp;"$2:$"&amp;$K$4&amp;"$50000"),$B1991&amp;"#"&amp;K$6,INDIRECT("ИсходныеДанные!$J$2:$J$50000")),0)</f>
        <v>0</v>
      </c>
      <c r="L1991" s="3">
        <f ca="1">IF($B1991&lt;&gt;"",SUMIF(INDIRECT("ИсходныеДанные!$"&amp;$K$4&amp;"$2:$"&amp;$K$4&amp;"$50000"),$B1991&amp;"#"&amp;L$6,INDIRECT("ИсходныеДанные!$J$2:$J$50000")),0)</f>
        <v>0</v>
      </c>
      <c r="M1991" s="3">
        <f ca="1">IF($B1991&lt;&gt;"",SUMIF(INDIRECT("ИсходныеДанные!$"&amp;$K$4&amp;"$2:$"&amp;$K$4&amp;"$50000"),$B1991&amp;"#"&amp;M$6,INDIRECT("ИсходныеДанные!$J$2:$J$50000")),0)</f>
        <v>0</v>
      </c>
      <c r="N1991" s="3">
        <f ca="1">IF($B1991&lt;&gt;"",SUMIF(INDIRECT("ИсходныеДанные!$"&amp;$K$4&amp;"$2:$"&amp;$K$4&amp;"$50000"),$B1991&amp;"#"&amp;N$6,INDIRECT("ИсходныеДанные!$J$2:$J$50000")),0)</f>
        <v>0</v>
      </c>
      <c r="O1991" s="3">
        <f ca="1">IF($B1991&lt;&gt;"",SUMIF(INDIRECT("ИсходныеДанные!$"&amp;$K$4&amp;"$2:$"&amp;$K$4&amp;"$50000"),$B1991&amp;"#"&amp;O$6,INDIRECT("ИсходныеДанные!$J$2:$J$50000")),0)</f>
        <v>0</v>
      </c>
      <c r="P1991" s="3">
        <f ca="1">IF($B1991&lt;&gt;"",SUMIF(INDIRECT("ИсходныеДанные!$"&amp;$K$4&amp;"$2:$"&amp;$K$4&amp;"$50000"),$B1991&amp;"#"&amp;P$6,INDIRECT("ИсходныеДанные!$J$2:$J$50000")),0)</f>
        <v>0</v>
      </c>
      <c r="Q1991" s="3">
        <f ca="1">IF($B1991&lt;&gt;"",SUMIF(INDIRECT("ИсходныеДанные!$"&amp;$K$4&amp;"$2:$"&amp;$K$4&amp;"$50000"),$B1991&amp;"#"&amp;Q$6,INDIRECT("ИсходныеДанные!$J$2:$J$50000")),0)</f>
        <v>0</v>
      </c>
      <c r="R1991" s="3">
        <f ca="1">IF($B1991&lt;&gt;"",SUMIF(INDIRECT("ИсходныеДанные!$"&amp;$K$4&amp;"$2:$"&amp;$K$4&amp;"$50000"),$B1991&amp;"#"&amp;R$6,INDIRECT("ИсходныеДанные!$J$2:$J$50000")),0)</f>
        <v>0</v>
      </c>
      <c r="S1991" s="3">
        <f ca="1">IF($B1991&lt;&gt;"",SUMIF(INDIRECT("ИсходныеДанные!$"&amp;$K$4&amp;"$2:$"&amp;$K$4&amp;"$50000"),$B1991&amp;"#"&amp;S$6,INDIRECT("ИсходныеДанные!$J$2:$J$50000")),0)</f>
        <v>0</v>
      </c>
      <c r="T1991" s="3">
        <f ca="1">IF($B1991&lt;&gt;"",SUMIF(INDIRECT("ИсходныеДанные!$"&amp;$K$4&amp;"$2:$"&amp;$K$4&amp;"$50000"),$B1991&amp;"#"&amp;T$6,INDIRECT("ИсходныеДанные!$J$2:$J$50000")),0)</f>
        <v>0</v>
      </c>
      <c r="U1991" s="3">
        <f ca="1">IF($B1991&lt;&gt;"",SUMIF(INDIRECT("ИсходныеДанные!$"&amp;$K$4&amp;"$2:$"&amp;$K$4&amp;"$50000"),$B1991&amp;"#"&amp;U$6,INDIRECT("ИсходныеДанные!$J$2:$J$50000")),0)</f>
        <v>0</v>
      </c>
      <c r="V1991" s="3">
        <f ca="1">IF($B1991&lt;&gt;"",SUMIF(INDIRECT("ИсходныеДанные!$"&amp;$K$4&amp;"$2:$"&amp;$K$4&amp;"$50000"),$B1991&amp;"#"&amp;V$6,INDIRECT("ИсходныеДанные!$J$2:$J$50000")),0)</f>
        <v>0</v>
      </c>
      <c r="W1991" s="16" t="e">
        <f ca="1">SUM(K1991:V1991)/Пофамильно!$R$1</f>
        <v>#DIV/0!</v>
      </c>
    </row>
    <row r="1992" spans="1:23" x14ac:dyDescent="0.25">
      <c r="A1992" s="10" t="str">
        <f t="shared" ca="1" si="32"/>
        <v>delete</v>
      </c>
      <c r="B1992" s="16" cm="1">
        <f t="array" aca="1" ref="B1992" ca="1">INDIRECT("УникальныеСписки!D"&amp;ROW()-$L$4)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14"/>
      <c r="G1992" s="81" t="str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84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84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84" t="str" cm="1">
        <f t="array" aca="1" ref="J1992" ca="1">_xlfn.XLOOKUP($B1992,INDIRECT(SUBSTITUTE("ИсходныеДанные!$где$2:$где$50000","где",$B$4)),INDIRECT(SUBSTITUTE("ИсходныеДанные!$что$2:$что$50000","что",J$4)),"",0,1)</f>
        <v/>
      </c>
      <c r="K1992" s="3">
        <f ca="1">IF($B1992&lt;&gt;"",SUMIF(INDIRECT("ИсходныеДанные!$"&amp;$K$4&amp;"$2:$"&amp;$K$4&amp;"$50000"),$B1992&amp;"#"&amp;K$6,INDIRECT("ИсходныеДанные!$J$2:$J$50000")),0)</f>
        <v>0</v>
      </c>
      <c r="L1992" s="3">
        <f ca="1">IF($B1992&lt;&gt;"",SUMIF(INDIRECT("ИсходныеДанные!$"&amp;$K$4&amp;"$2:$"&amp;$K$4&amp;"$50000"),$B1992&amp;"#"&amp;L$6,INDIRECT("ИсходныеДанные!$J$2:$J$50000")),0)</f>
        <v>0</v>
      </c>
      <c r="M1992" s="3">
        <f ca="1">IF($B1992&lt;&gt;"",SUMIF(INDIRECT("ИсходныеДанные!$"&amp;$K$4&amp;"$2:$"&amp;$K$4&amp;"$50000"),$B1992&amp;"#"&amp;M$6,INDIRECT("ИсходныеДанные!$J$2:$J$50000")),0)</f>
        <v>0</v>
      </c>
      <c r="N1992" s="3">
        <f ca="1">IF($B1992&lt;&gt;"",SUMIF(INDIRECT("ИсходныеДанные!$"&amp;$K$4&amp;"$2:$"&amp;$K$4&amp;"$50000"),$B1992&amp;"#"&amp;N$6,INDIRECT("ИсходныеДанные!$J$2:$J$50000")),0)</f>
        <v>0</v>
      </c>
      <c r="O1992" s="3">
        <f ca="1">IF($B1992&lt;&gt;"",SUMIF(INDIRECT("ИсходныеДанные!$"&amp;$K$4&amp;"$2:$"&amp;$K$4&amp;"$50000"),$B1992&amp;"#"&amp;O$6,INDIRECT("ИсходныеДанные!$J$2:$J$50000")),0)</f>
        <v>0</v>
      </c>
      <c r="P1992" s="3">
        <f ca="1">IF($B1992&lt;&gt;"",SUMIF(INDIRECT("ИсходныеДанные!$"&amp;$K$4&amp;"$2:$"&amp;$K$4&amp;"$50000"),$B1992&amp;"#"&amp;P$6,INDIRECT("ИсходныеДанные!$J$2:$J$50000")),0)</f>
        <v>0</v>
      </c>
      <c r="Q1992" s="3">
        <f ca="1">IF($B1992&lt;&gt;"",SUMIF(INDIRECT("ИсходныеДанные!$"&amp;$K$4&amp;"$2:$"&amp;$K$4&amp;"$50000"),$B1992&amp;"#"&amp;Q$6,INDIRECT("ИсходныеДанные!$J$2:$J$50000")),0)</f>
        <v>0</v>
      </c>
      <c r="R1992" s="3">
        <f ca="1">IF($B1992&lt;&gt;"",SUMIF(INDIRECT("ИсходныеДанные!$"&amp;$K$4&amp;"$2:$"&amp;$K$4&amp;"$50000"),$B1992&amp;"#"&amp;R$6,INDIRECT("ИсходныеДанные!$J$2:$J$50000")),0)</f>
        <v>0</v>
      </c>
      <c r="S1992" s="3">
        <f ca="1">IF($B1992&lt;&gt;"",SUMIF(INDIRECT("ИсходныеДанные!$"&amp;$K$4&amp;"$2:$"&amp;$K$4&amp;"$50000"),$B1992&amp;"#"&amp;S$6,INDIRECT("ИсходныеДанные!$J$2:$J$50000")),0)</f>
        <v>0</v>
      </c>
      <c r="T1992" s="3">
        <f ca="1">IF($B1992&lt;&gt;"",SUMIF(INDIRECT("ИсходныеДанные!$"&amp;$K$4&amp;"$2:$"&amp;$K$4&amp;"$50000"),$B1992&amp;"#"&amp;T$6,INDIRECT("ИсходныеДанные!$J$2:$J$50000")),0)</f>
        <v>0</v>
      </c>
      <c r="U1992" s="3">
        <f ca="1">IF($B1992&lt;&gt;"",SUMIF(INDIRECT("ИсходныеДанные!$"&amp;$K$4&amp;"$2:$"&amp;$K$4&amp;"$50000"),$B1992&amp;"#"&amp;U$6,INDIRECT("ИсходныеДанные!$J$2:$J$50000")),0)</f>
        <v>0</v>
      </c>
      <c r="V1992" s="3">
        <f ca="1">IF($B1992&lt;&gt;"",SUMIF(INDIRECT("ИсходныеДанные!$"&amp;$K$4&amp;"$2:$"&amp;$K$4&amp;"$50000"),$B1992&amp;"#"&amp;V$6,INDIRECT("ИсходныеДанные!$J$2:$J$50000")),0)</f>
        <v>0</v>
      </c>
      <c r="W1992" s="16" t="e">
        <f ca="1">SUM(K1992:V1992)/Пофамильно!$R$1</f>
        <v>#DIV/0!</v>
      </c>
    </row>
    <row r="1993" spans="1:23" x14ac:dyDescent="0.25">
      <c r="A1993" s="10" t="str">
        <f t="shared" ca="1" si="32"/>
        <v>delete</v>
      </c>
      <c r="B1993" s="16" cm="1">
        <f t="array" aca="1" ref="B1993" ca="1">INDIRECT("УникальныеСписки!D"&amp;ROW()-$L$4)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14"/>
      <c r="G1993" s="81" t="str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84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84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84" t="str" cm="1">
        <f t="array" aca="1" ref="J1993" ca="1">_xlfn.XLOOKUP($B1993,INDIRECT(SUBSTITUTE("ИсходныеДанные!$где$2:$где$50000","где",$B$4)),INDIRECT(SUBSTITUTE("ИсходныеДанные!$что$2:$что$50000","что",J$4)),"",0,1)</f>
        <v/>
      </c>
      <c r="K1993" s="3">
        <f ca="1">IF($B1993&lt;&gt;"",SUMIF(INDIRECT("ИсходныеДанные!$"&amp;$K$4&amp;"$2:$"&amp;$K$4&amp;"$50000"),$B1993&amp;"#"&amp;K$6,INDIRECT("ИсходныеДанные!$J$2:$J$50000")),0)</f>
        <v>0</v>
      </c>
      <c r="L1993" s="3">
        <f ca="1">IF($B1993&lt;&gt;"",SUMIF(INDIRECT("ИсходныеДанные!$"&amp;$K$4&amp;"$2:$"&amp;$K$4&amp;"$50000"),$B1993&amp;"#"&amp;L$6,INDIRECT("ИсходныеДанные!$J$2:$J$50000")),0)</f>
        <v>0</v>
      </c>
      <c r="M1993" s="3">
        <f ca="1">IF($B1993&lt;&gt;"",SUMIF(INDIRECT("ИсходныеДанные!$"&amp;$K$4&amp;"$2:$"&amp;$K$4&amp;"$50000"),$B1993&amp;"#"&amp;M$6,INDIRECT("ИсходныеДанные!$J$2:$J$50000")),0)</f>
        <v>0</v>
      </c>
      <c r="N1993" s="3">
        <f ca="1">IF($B1993&lt;&gt;"",SUMIF(INDIRECT("ИсходныеДанные!$"&amp;$K$4&amp;"$2:$"&amp;$K$4&amp;"$50000"),$B1993&amp;"#"&amp;N$6,INDIRECT("ИсходныеДанные!$J$2:$J$50000")),0)</f>
        <v>0</v>
      </c>
      <c r="O1993" s="3">
        <f ca="1">IF($B1993&lt;&gt;"",SUMIF(INDIRECT("ИсходныеДанные!$"&amp;$K$4&amp;"$2:$"&amp;$K$4&amp;"$50000"),$B1993&amp;"#"&amp;O$6,INDIRECT("ИсходныеДанные!$J$2:$J$50000")),0)</f>
        <v>0</v>
      </c>
      <c r="P1993" s="3">
        <f ca="1">IF($B1993&lt;&gt;"",SUMIF(INDIRECT("ИсходныеДанные!$"&amp;$K$4&amp;"$2:$"&amp;$K$4&amp;"$50000"),$B1993&amp;"#"&amp;P$6,INDIRECT("ИсходныеДанные!$J$2:$J$50000")),0)</f>
        <v>0</v>
      </c>
      <c r="Q1993" s="3">
        <f ca="1">IF($B1993&lt;&gt;"",SUMIF(INDIRECT("ИсходныеДанные!$"&amp;$K$4&amp;"$2:$"&amp;$K$4&amp;"$50000"),$B1993&amp;"#"&amp;Q$6,INDIRECT("ИсходныеДанные!$J$2:$J$50000")),0)</f>
        <v>0</v>
      </c>
      <c r="R1993" s="3">
        <f ca="1">IF($B1993&lt;&gt;"",SUMIF(INDIRECT("ИсходныеДанные!$"&amp;$K$4&amp;"$2:$"&amp;$K$4&amp;"$50000"),$B1993&amp;"#"&amp;R$6,INDIRECT("ИсходныеДанные!$J$2:$J$50000")),0)</f>
        <v>0</v>
      </c>
      <c r="S1993" s="3">
        <f ca="1">IF($B1993&lt;&gt;"",SUMIF(INDIRECT("ИсходныеДанные!$"&amp;$K$4&amp;"$2:$"&amp;$K$4&amp;"$50000"),$B1993&amp;"#"&amp;S$6,INDIRECT("ИсходныеДанные!$J$2:$J$50000")),0)</f>
        <v>0</v>
      </c>
      <c r="T1993" s="3">
        <f ca="1">IF($B1993&lt;&gt;"",SUMIF(INDIRECT("ИсходныеДанные!$"&amp;$K$4&amp;"$2:$"&amp;$K$4&amp;"$50000"),$B1993&amp;"#"&amp;T$6,INDIRECT("ИсходныеДанные!$J$2:$J$50000")),0)</f>
        <v>0</v>
      </c>
      <c r="U1993" s="3">
        <f ca="1">IF($B1993&lt;&gt;"",SUMIF(INDIRECT("ИсходныеДанные!$"&amp;$K$4&amp;"$2:$"&amp;$K$4&amp;"$50000"),$B1993&amp;"#"&amp;U$6,INDIRECT("ИсходныеДанные!$J$2:$J$50000")),0)</f>
        <v>0</v>
      </c>
      <c r="V1993" s="3">
        <f ca="1">IF($B1993&lt;&gt;"",SUMIF(INDIRECT("ИсходныеДанные!$"&amp;$K$4&amp;"$2:$"&amp;$K$4&amp;"$50000"),$B1993&amp;"#"&amp;V$6,INDIRECT("ИсходныеДанные!$J$2:$J$50000")),0)</f>
        <v>0</v>
      </c>
      <c r="W1993" s="16" t="e">
        <f ca="1">SUM(K1993:V1993)/Пофамильно!$R$1</f>
        <v>#DIV/0!</v>
      </c>
    </row>
    <row r="1994" spans="1:23" x14ac:dyDescent="0.25">
      <c r="A1994" s="10" t="str">
        <f t="shared" ca="1" si="32"/>
        <v>delete</v>
      </c>
      <c r="B1994" s="16" cm="1">
        <f t="array" aca="1" ref="B1994" ca="1">INDIRECT("УникальныеСписки!D"&amp;ROW()-$L$4)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14"/>
      <c r="G1994" s="81" t="str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84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84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84" t="str" cm="1">
        <f t="array" aca="1" ref="J1994" ca="1">_xlfn.XLOOKUP($B1994,INDIRECT(SUBSTITUTE("ИсходныеДанные!$где$2:$где$50000","где",$B$4)),INDIRECT(SUBSTITUTE("ИсходныеДанные!$что$2:$что$50000","что",J$4)),"",0,1)</f>
        <v/>
      </c>
      <c r="K1994" s="3">
        <f ca="1">IF($B1994&lt;&gt;"",SUMIF(INDIRECT("ИсходныеДанные!$"&amp;$K$4&amp;"$2:$"&amp;$K$4&amp;"$50000"),$B1994&amp;"#"&amp;K$6,INDIRECT("ИсходныеДанные!$J$2:$J$50000")),0)</f>
        <v>0</v>
      </c>
      <c r="L1994" s="3">
        <f ca="1">IF($B1994&lt;&gt;"",SUMIF(INDIRECT("ИсходныеДанные!$"&amp;$K$4&amp;"$2:$"&amp;$K$4&amp;"$50000"),$B1994&amp;"#"&amp;L$6,INDIRECT("ИсходныеДанные!$J$2:$J$50000")),0)</f>
        <v>0</v>
      </c>
      <c r="M1994" s="3">
        <f ca="1">IF($B1994&lt;&gt;"",SUMIF(INDIRECT("ИсходныеДанные!$"&amp;$K$4&amp;"$2:$"&amp;$K$4&amp;"$50000"),$B1994&amp;"#"&amp;M$6,INDIRECT("ИсходныеДанные!$J$2:$J$50000")),0)</f>
        <v>0</v>
      </c>
      <c r="N1994" s="3">
        <f ca="1">IF($B1994&lt;&gt;"",SUMIF(INDIRECT("ИсходныеДанные!$"&amp;$K$4&amp;"$2:$"&amp;$K$4&amp;"$50000"),$B1994&amp;"#"&amp;N$6,INDIRECT("ИсходныеДанные!$J$2:$J$50000")),0)</f>
        <v>0</v>
      </c>
      <c r="O1994" s="3">
        <f ca="1">IF($B1994&lt;&gt;"",SUMIF(INDIRECT("ИсходныеДанные!$"&amp;$K$4&amp;"$2:$"&amp;$K$4&amp;"$50000"),$B1994&amp;"#"&amp;O$6,INDIRECT("ИсходныеДанные!$J$2:$J$50000")),0)</f>
        <v>0</v>
      </c>
      <c r="P1994" s="3">
        <f ca="1">IF($B1994&lt;&gt;"",SUMIF(INDIRECT("ИсходныеДанные!$"&amp;$K$4&amp;"$2:$"&amp;$K$4&amp;"$50000"),$B1994&amp;"#"&amp;P$6,INDIRECT("ИсходныеДанные!$J$2:$J$50000")),0)</f>
        <v>0</v>
      </c>
      <c r="Q1994" s="3">
        <f ca="1">IF($B1994&lt;&gt;"",SUMIF(INDIRECT("ИсходныеДанные!$"&amp;$K$4&amp;"$2:$"&amp;$K$4&amp;"$50000"),$B1994&amp;"#"&amp;Q$6,INDIRECT("ИсходныеДанные!$J$2:$J$50000")),0)</f>
        <v>0</v>
      </c>
      <c r="R1994" s="3">
        <f ca="1">IF($B1994&lt;&gt;"",SUMIF(INDIRECT("ИсходныеДанные!$"&amp;$K$4&amp;"$2:$"&amp;$K$4&amp;"$50000"),$B1994&amp;"#"&amp;R$6,INDIRECT("ИсходныеДанные!$J$2:$J$50000")),0)</f>
        <v>0</v>
      </c>
      <c r="S1994" s="3">
        <f ca="1">IF($B1994&lt;&gt;"",SUMIF(INDIRECT("ИсходныеДанные!$"&amp;$K$4&amp;"$2:$"&amp;$K$4&amp;"$50000"),$B1994&amp;"#"&amp;S$6,INDIRECT("ИсходныеДанные!$J$2:$J$50000")),0)</f>
        <v>0</v>
      </c>
      <c r="T1994" s="3">
        <f ca="1">IF($B1994&lt;&gt;"",SUMIF(INDIRECT("ИсходныеДанные!$"&amp;$K$4&amp;"$2:$"&amp;$K$4&amp;"$50000"),$B1994&amp;"#"&amp;T$6,INDIRECT("ИсходныеДанные!$J$2:$J$50000")),0)</f>
        <v>0</v>
      </c>
      <c r="U1994" s="3">
        <f ca="1">IF($B1994&lt;&gt;"",SUMIF(INDIRECT("ИсходныеДанные!$"&amp;$K$4&amp;"$2:$"&amp;$K$4&amp;"$50000"),$B1994&amp;"#"&amp;U$6,INDIRECT("ИсходныеДанные!$J$2:$J$50000")),0)</f>
        <v>0</v>
      </c>
      <c r="V1994" s="3">
        <f ca="1">IF($B1994&lt;&gt;"",SUMIF(INDIRECT("ИсходныеДанные!$"&amp;$K$4&amp;"$2:$"&amp;$K$4&amp;"$50000"),$B1994&amp;"#"&amp;V$6,INDIRECT("ИсходныеДанные!$J$2:$J$50000")),0)</f>
        <v>0</v>
      </c>
      <c r="W1994" s="16" t="e">
        <f ca="1">SUM(K1994:V1994)/Пофамильно!$R$1</f>
        <v>#DIV/0!</v>
      </c>
    </row>
    <row r="1995" spans="1:23" x14ac:dyDescent="0.25">
      <c r="A1995" s="10" t="str">
        <f t="shared" ref="A1995:A2058" ca="1" si="33">IF(C1995="","delete","")</f>
        <v>delete</v>
      </c>
      <c r="B1995" s="16" cm="1">
        <f t="array" aca="1" ref="B1995" ca="1">INDIRECT("УникальныеСписки!D"&amp;ROW()-$L$4)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14"/>
      <c r="G1995" s="81" t="str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84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84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84" t="str" cm="1">
        <f t="array" aca="1" ref="J1995" ca="1">_xlfn.XLOOKUP($B1995,INDIRECT(SUBSTITUTE("ИсходныеДанные!$где$2:$где$50000","где",$B$4)),INDIRECT(SUBSTITUTE("ИсходныеДанные!$что$2:$что$50000","что",J$4)),"",0,1)</f>
        <v/>
      </c>
      <c r="K1995" s="3">
        <f ca="1">IF($B1995&lt;&gt;"",SUMIF(INDIRECT("ИсходныеДанные!$"&amp;$K$4&amp;"$2:$"&amp;$K$4&amp;"$50000"),$B1995&amp;"#"&amp;K$6,INDIRECT("ИсходныеДанные!$J$2:$J$50000")),0)</f>
        <v>0</v>
      </c>
      <c r="L1995" s="3">
        <f ca="1">IF($B1995&lt;&gt;"",SUMIF(INDIRECT("ИсходныеДанные!$"&amp;$K$4&amp;"$2:$"&amp;$K$4&amp;"$50000"),$B1995&amp;"#"&amp;L$6,INDIRECT("ИсходныеДанные!$J$2:$J$50000")),0)</f>
        <v>0</v>
      </c>
      <c r="M1995" s="3">
        <f ca="1">IF($B1995&lt;&gt;"",SUMIF(INDIRECT("ИсходныеДанные!$"&amp;$K$4&amp;"$2:$"&amp;$K$4&amp;"$50000"),$B1995&amp;"#"&amp;M$6,INDIRECT("ИсходныеДанные!$J$2:$J$50000")),0)</f>
        <v>0</v>
      </c>
      <c r="N1995" s="3">
        <f ca="1">IF($B1995&lt;&gt;"",SUMIF(INDIRECT("ИсходныеДанные!$"&amp;$K$4&amp;"$2:$"&amp;$K$4&amp;"$50000"),$B1995&amp;"#"&amp;N$6,INDIRECT("ИсходныеДанные!$J$2:$J$50000")),0)</f>
        <v>0</v>
      </c>
      <c r="O1995" s="3">
        <f ca="1">IF($B1995&lt;&gt;"",SUMIF(INDIRECT("ИсходныеДанные!$"&amp;$K$4&amp;"$2:$"&amp;$K$4&amp;"$50000"),$B1995&amp;"#"&amp;O$6,INDIRECT("ИсходныеДанные!$J$2:$J$50000")),0)</f>
        <v>0</v>
      </c>
      <c r="P1995" s="3">
        <f ca="1">IF($B1995&lt;&gt;"",SUMIF(INDIRECT("ИсходныеДанные!$"&amp;$K$4&amp;"$2:$"&amp;$K$4&amp;"$50000"),$B1995&amp;"#"&amp;P$6,INDIRECT("ИсходныеДанные!$J$2:$J$50000")),0)</f>
        <v>0</v>
      </c>
      <c r="Q1995" s="3">
        <f ca="1">IF($B1995&lt;&gt;"",SUMIF(INDIRECT("ИсходныеДанные!$"&amp;$K$4&amp;"$2:$"&amp;$K$4&amp;"$50000"),$B1995&amp;"#"&amp;Q$6,INDIRECT("ИсходныеДанные!$J$2:$J$50000")),0)</f>
        <v>0</v>
      </c>
      <c r="R1995" s="3">
        <f ca="1">IF($B1995&lt;&gt;"",SUMIF(INDIRECT("ИсходныеДанные!$"&amp;$K$4&amp;"$2:$"&amp;$K$4&amp;"$50000"),$B1995&amp;"#"&amp;R$6,INDIRECT("ИсходныеДанные!$J$2:$J$50000")),0)</f>
        <v>0</v>
      </c>
      <c r="S1995" s="3">
        <f ca="1">IF($B1995&lt;&gt;"",SUMIF(INDIRECT("ИсходныеДанные!$"&amp;$K$4&amp;"$2:$"&amp;$K$4&amp;"$50000"),$B1995&amp;"#"&amp;S$6,INDIRECT("ИсходныеДанные!$J$2:$J$50000")),0)</f>
        <v>0</v>
      </c>
      <c r="T1995" s="3">
        <f ca="1">IF($B1995&lt;&gt;"",SUMIF(INDIRECT("ИсходныеДанные!$"&amp;$K$4&amp;"$2:$"&amp;$K$4&amp;"$50000"),$B1995&amp;"#"&amp;T$6,INDIRECT("ИсходныеДанные!$J$2:$J$50000")),0)</f>
        <v>0</v>
      </c>
      <c r="U1995" s="3">
        <f ca="1">IF($B1995&lt;&gt;"",SUMIF(INDIRECT("ИсходныеДанные!$"&amp;$K$4&amp;"$2:$"&amp;$K$4&amp;"$50000"),$B1995&amp;"#"&amp;U$6,INDIRECT("ИсходныеДанные!$J$2:$J$50000")),0)</f>
        <v>0</v>
      </c>
      <c r="V1995" s="3">
        <f ca="1">IF($B1995&lt;&gt;"",SUMIF(INDIRECT("ИсходныеДанные!$"&amp;$K$4&amp;"$2:$"&amp;$K$4&amp;"$50000"),$B1995&amp;"#"&amp;V$6,INDIRECT("ИсходныеДанные!$J$2:$J$50000")),0)</f>
        <v>0</v>
      </c>
      <c r="W1995" s="16" t="e">
        <f ca="1">SUM(K1995:V1995)/Пофамильно!$R$1</f>
        <v>#DIV/0!</v>
      </c>
    </row>
    <row r="1996" spans="1:23" x14ac:dyDescent="0.25">
      <c r="A1996" s="10" t="str">
        <f t="shared" ca="1" si="33"/>
        <v>delete</v>
      </c>
      <c r="B1996" s="16" cm="1">
        <f t="array" aca="1" ref="B1996" ca="1">INDIRECT("УникальныеСписки!D"&amp;ROW()-$L$4)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14"/>
      <c r="G1996" s="81" t="str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84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84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84" t="str" cm="1">
        <f t="array" aca="1" ref="J1996" ca="1">_xlfn.XLOOKUP($B1996,INDIRECT(SUBSTITUTE("ИсходныеДанные!$где$2:$где$50000","где",$B$4)),INDIRECT(SUBSTITUTE("ИсходныеДанные!$что$2:$что$50000","что",J$4)),"",0,1)</f>
        <v/>
      </c>
      <c r="K1996" s="3">
        <f ca="1">IF($B1996&lt;&gt;"",SUMIF(INDIRECT("ИсходныеДанные!$"&amp;$K$4&amp;"$2:$"&amp;$K$4&amp;"$50000"),$B1996&amp;"#"&amp;K$6,INDIRECT("ИсходныеДанные!$J$2:$J$50000")),0)</f>
        <v>0</v>
      </c>
      <c r="L1996" s="3">
        <f ca="1">IF($B1996&lt;&gt;"",SUMIF(INDIRECT("ИсходныеДанные!$"&amp;$K$4&amp;"$2:$"&amp;$K$4&amp;"$50000"),$B1996&amp;"#"&amp;L$6,INDIRECT("ИсходныеДанные!$J$2:$J$50000")),0)</f>
        <v>0</v>
      </c>
      <c r="M1996" s="3">
        <f ca="1">IF($B1996&lt;&gt;"",SUMIF(INDIRECT("ИсходныеДанные!$"&amp;$K$4&amp;"$2:$"&amp;$K$4&amp;"$50000"),$B1996&amp;"#"&amp;M$6,INDIRECT("ИсходныеДанные!$J$2:$J$50000")),0)</f>
        <v>0</v>
      </c>
      <c r="N1996" s="3">
        <f ca="1">IF($B1996&lt;&gt;"",SUMIF(INDIRECT("ИсходныеДанные!$"&amp;$K$4&amp;"$2:$"&amp;$K$4&amp;"$50000"),$B1996&amp;"#"&amp;N$6,INDIRECT("ИсходныеДанные!$J$2:$J$50000")),0)</f>
        <v>0</v>
      </c>
      <c r="O1996" s="3">
        <f ca="1">IF($B1996&lt;&gt;"",SUMIF(INDIRECT("ИсходныеДанные!$"&amp;$K$4&amp;"$2:$"&amp;$K$4&amp;"$50000"),$B1996&amp;"#"&amp;O$6,INDIRECT("ИсходныеДанные!$J$2:$J$50000")),0)</f>
        <v>0</v>
      </c>
      <c r="P1996" s="3">
        <f ca="1">IF($B1996&lt;&gt;"",SUMIF(INDIRECT("ИсходныеДанные!$"&amp;$K$4&amp;"$2:$"&amp;$K$4&amp;"$50000"),$B1996&amp;"#"&amp;P$6,INDIRECT("ИсходныеДанные!$J$2:$J$50000")),0)</f>
        <v>0</v>
      </c>
      <c r="Q1996" s="3">
        <f ca="1">IF($B1996&lt;&gt;"",SUMIF(INDIRECT("ИсходныеДанные!$"&amp;$K$4&amp;"$2:$"&amp;$K$4&amp;"$50000"),$B1996&amp;"#"&amp;Q$6,INDIRECT("ИсходныеДанные!$J$2:$J$50000")),0)</f>
        <v>0</v>
      </c>
      <c r="R1996" s="3">
        <f ca="1">IF($B1996&lt;&gt;"",SUMIF(INDIRECT("ИсходныеДанные!$"&amp;$K$4&amp;"$2:$"&amp;$K$4&amp;"$50000"),$B1996&amp;"#"&amp;R$6,INDIRECT("ИсходныеДанные!$J$2:$J$50000")),0)</f>
        <v>0</v>
      </c>
      <c r="S1996" s="3">
        <f ca="1">IF($B1996&lt;&gt;"",SUMIF(INDIRECT("ИсходныеДанные!$"&amp;$K$4&amp;"$2:$"&amp;$K$4&amp;"$50000"),$B1996&amp;"#"&amp;S$6,INDIRECT("ИсходныеДанные!$J$2:$J$50000")),0)</f>
        <v>0</v>
      </c>
      <c r="T1996" s="3">
        <f ca="1">IF($B1996&lt;&gt;"",SUMIF(INDIRECT("ИсходныеДанные!$"&amp;$K$4&amp;"$2:$"&amp;$K$4&amp;"$50000"),$B1996&amp;"#"&amp;T$6,INDIRECT("ИсходныеДанные!$J$2:$J$50000")),0)</f>
        <v>0</v>
      </c>
      <c r="U1996" s="3">
        <f ca="1">IF($B1996&lt;&gt;"",SUMIF(INDIRECT("ИсходныеДанные!$"&amp;$K$4&amp;"$2:$"&amp;$K$4&amp;"$50000"),$B1996&amp;"#"&amp;U$6,INDIRECT("ИсходныеДанные!$J$2:$J$50000")),0)</f>
        <v>0</v>
      </c>
      <c r="V1996" s="3">
        <f ca="1">IF($B1996&lt;&gt;"",SUMIF(INDIRECT("ИсходныеДанные!$"&amp;$K$4&amp;"$2:$"&amp;$K$4&amp;"$50000"),$B1996&amp;"#"&amp;V$6,INDIRECT("ИсходныеДанные!$J$2:$J$50000")),0)</f>
        <v>0</v>
      </c>
      <c r="W1996" s="16" t="e">
        <f ca="1">SUM(K1996:V1996)/Пофамильно!$R$1</f>
        <v>#DIV/0!</v>
      </c>
    </row>
    <row r="1997" spans="1:23" x14ac:dyDescent="0.25">
      <c r="A1997" s="10" t="str">
        <f t="shared" ca="1" si="33"/>
        <v>delete</v>
      </c>
      <c r="B1997" s="16" cm="1">
        <f t="array" aca="1" ref="B1997" ca="1">INDIRECT("УникальныеСписки!D"&amp;ROW()-$L$4)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14"/>
      <c r="G1997" s="81" t="str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84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84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84" t="str" cm="1">
        <f t="array" aca="1" ref="J1997" ca="1">_xlfn.XLOOKUP($B1997,INDIRECT(SUBSTITUTE("ИсходныеДанные!$где$2:$где$50000","где",$B$4)),INDIRECT(SUBSTITUTE("ИсходныеДанные!$что$2:$что$50000","что",J$4)),"",0,1)</f>
        <v/>
      </c>
      <c r="K1997" s="3">
        <f ca="1">IF($B1997&lt;&gt;"",SUMIF(INDIRECT("ИсходныеДанные!$"&amp;$K$4&amp;"$2:$"&amp;$K$4&amp;"$50000"),$B1997&amp;"#"&amp;K$6,INDIRECT("ИсходныеДанные!$J$2:$J$50000")),0)</f>
        <v>0</v>
      </c>
      <c r="L1997" s="3">
        <f ca="1">IF($B1997&lt;&gt;"",SUMIF(INDIRECT("ИсходныеДанные!$"&amp;$K$4&amp;"$2:$"&amp;$K$4&amp;"$50000"),$B1997&amp;"#"&amp;L$6,INDIRECT("ИсходныеДанные!$J$2:$J$50000")),0)</f>
        <v>0</v>
      </c>
      <c r="M1997" s="3">
        <f ca="1">IF($B1997&lt;&gt;"",SUMIF(INDIRECT("ИсходныеДанные!$"&amp;$K$4&amp;"$2:$"&amp;$K$4&amp;"$50000"),$B1997&amp;"#"&amp;M$6,INDIRECT("ИсходныеДанные!$J$2:$J$50000")),0)</f>
        <v>0</v>
      </c>
      <c r="N1997" s="3">
        <f ca="1">IF($B1997&lt;&gt;"",SUMIF(INDIRECT("ИсходныеДанные!$"&amp;$K$4&amp;"$2:$"&amp;$K$4&amp;"$50000"),$B1997&amp;"#"&amp;N$6,INDIRECT("ИсходныеДанные!$J$2:$J$50000")),0)</f>
        <v>0</v>
      </c>
      <c r="O1997" s="3">
        <f ca="1">IF($B1997&lt;&gt;"",SUMIF(INDIRECT("ИсходныеДанные!$"&amp;$K$4&amp;"$2:$"&amp;$K$4&amp;"$50000"),$B1997&amp;"#"&amp;O$6,INDIRECT("ИсходныеДанные!$J$2:$J$50000")),0)</f>
        <v>0</v>
      </c>
      <c r="P1997" s="3">
        <f ca="1">IF($B1997&lt;&gt;"",SUMIF(INDIRECT("ИсходныеДанные!$"&amp;$K$4&amp;"$2:$"&amp;$K$4&amp;"$50000"),$B1997&amp;"#"&amp;P$6,INDIRECT("ИсходныеДанные!$J$2:$J$50000")),0)</f>
        <v>0</v>
      </c>
      <c r="Q1997" s="3">
        <f ca="1">IF($B1997&lt;&gt;"",SUMIF(INDIRECT("ИсходныеДанные!$"&amp;$K$4&amp;"$2:$"&amp;$K$4&amp;"$50000"),$B1997&amp;"#"&amp;Q$6,INDIRECT("ИсходныеДанные!$J$2:$J$50000")),0)</f>
        <v>0</v>
      </c>
      <c r="R1997" s="3">
        <f ca="1">IF($B1997&lt;&gt;"",SUMIF(INDIRECT("ИсходныеДанные!$"&amp;$K$4&amp;"$2:$"&amp;$K$4&amp;"$50000"),$B1997&amp;"#"&amp;R$6,INDIRECT("ИсходныеДанные!$J$2:$J$50000")),0)</f>
        <v>0</v>
      </c>
      <c r="S1997" s="3">
        <f ca="1">IF($B1997&lt;&gt;"",SUMIF(INDIRECT("ИсходныеДанные!$"&amp;$K$4&amp;"$2:$"&amp;$K$4&amp;"$50000"),$B1997&amp;"#"&amp;S$6,INDIRECT("ИсходныеДанные!$J$2:$J$50000")),0)</f>
        <v>0</v>
      </c>
      <c r="T1997" s="3">
        <f ca="1">IF($B1997&lt;&gt;"",SUMIF(INDIRECT("ИсходныеДанные!$"&amp;$K$4&amp;"$2:$"&amp;$K$4&amp;"$50000"),$B1997&amp;"#"&amp;T$6,INDIRECT("ИсходныеДанные!$J$2:$J$50000")),0)</f>
        <v>0</v>
      </c>
      <c r="U1997" s="3">
        <f ca="1">IF($B1997&lt;&gt;"",SUMIF(INDIRECT("ИсходныеДанные!$"&amp;$K$4&amp;"$2:$"&amp;$K$4&amp;"$50000"),$B1997&amp;"#"&amp;U$6,INDIRECT("ИсходныеДанные!$J$2:$J$50000")),0)</f>
        <v>0</v>
      </c>
      <c r="V1997" s="3">
        <f ca="1">IF($B1997&lt;&gt;"",SUMIF(INDIRECT("ИсходныеДанные!$"&amp;$K$4&amp;"$2:$"&amp;$K$4&amp;"$50000"),$B1997&amp;"#"&amp;V$6,INDIRECT("ИсходныеДанные!$J$2:$J$50000")),0)</f>
        <v>0</v>
      </c>
      <c r="W1997" s="16" t="e">
        <f ca="1">SUM(K1997:V1997)/Пофамильно!$R$1</f>
        <v>#DIV/0!</v>
      </c>
    </row>
    <row r="1998" spans="1:23" x14ac:dyDescent="0.25">
      <c r="A1998" s="10" t="str">
        <f t="shared" ca="1" si="33"/>
        <v>delete</v>
      </c>
      <c r="B1998" s="16" cm="1">
        <f t="array" aca="1" ref="B1998" ca="1">INDIRECT("УникальныеСписки!D"&amp;ROW()-$L$4)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14"/>
      <c r="G1998" s="81" t="str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84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84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84" t="str" cm="1">
        <f t="array" aca="1" ref="J1998" ca="1">_xlfn.XLOOKUP($B1998,INDIRECT(SUBSTITUTE("ИсходныеДанные!$где$2:$где$50000","где",$B$4)),INDIRECT(SUBSTITUTE("ИсходныеДанные!$что$2:$что$50000","что",J$4)),"",0,1)</f>
        <v/>
      </c>
      <c r="K1998" s="3">
        <f ca="1">IF($B1998&lt;&gt;"",SUMIF(INDIRECT("ИсходныеДанные!$"&amp;$K$4&amp;"$2:$"&amp;$K$4&amp;"$50000"),$B1998&amp;"#"&amp;K$6,INDIRECT("ИсходныеДанные!$J$2:$J$50000")),0)</f>
        <v>0</v>
      </c>
      <c r="L1998" s="3">
        <f ca="1">IF($B1998&lt;&gt;"",SUMIF(INDIRECT("ИсходныеДанные!$"&amp;$K$4&amp;"$2:$"&amp;$K$4&amp;"$50000"),$B1998&amp;"#"&amp;L$6,INDIRECT("ИсходныеДанные!$J$2:$J$50000")),0)</f>
        <v>0</v>
      </c>
      <c r="M1998" s="3">
        <f ca="1">IF($B1998&lt;&gt;"",SUMIF(INDIRECT("ИсходныеДанные!$"&amp;$K$4&amp;"$2:$"&amp;$K$4&amp;"$50000"),$B1998&amp;"#"&amp;M$6,INDIRECT("ИсходныеДанные!$J$2:$J$50000")),0)</f>
        <v>0</v>
      </c>
      <c r="N1998" s="3">
        <f ca="1">IF($B1998&lt;&gt;"",SUMIF(INDIRECT("ИсходныеДанные!$"&amp;$K$4&amp;"$2:$"&amp;$K$4&amp;"$50000"),$B1998&amp;"#"&amp;N$6,INDIRECT("ИсходныеДанные!$J$2:$J$50000")),0)</f>
        <v>0</v>
      </c>
      <c r="O1998" s="3">
        <f ca="1">IF($B1998&lt;&gt;"",SUMIF(INDIRECT("ИсходныеДанные!$"&amp;$K$4&amp;"$2:$"&amp;$K$4&amp;"$50000"),$B1998&amp;"#"&amp;O$6,INDIRECT("ИсходныеДанные!$J$2:$J$50000")),0)</f>
        <v>0</v>
      </c>
      <c r="P1998" s="3">
        <f ca="1">IF($B1998&lt;&gt;"",SUMIF(INDIRECT("ИсходныеДанные!$"&amp;$K$4&amp;"$2:$"&amp;$K$4&amp;"$50000"),$B1998&amp;"#"&amp;P$6,INDIRECT("ИсходныеДанные!$J$2:$J$50000")),0)</f>
        <v>0</v>
      </c>
      <c r="Q1998" s="3">
        <f ca="1">IF($B1998&lt;&gt;"",SUMIF(INDIRECT("ИсходныеДанные!$"&amp;$K$4&amp;"$2:$"&amp;$K$4&amp;"$50000"),$B1998&amp;"#"&amp;Q$6,INDIRECT("ИсходныеДанные!$J$2:$J$50000")),0)</f>
        <v>0</v>
      </c>
      <c r="R1998" s="3">
        <f ca="1">IF($B1998&lt;&gt;"",SUMIF(INDIRECT("ИсходныеДанные!$"&amp;$K$4&amp;"$2:$"&amp;$K$4&amp;"$50000"),$B1998&amp;"#"&amp;R$6,INDIRECT("ИсходныеДанные!$J$2:$J$50000")),0)</f>
        <v>0</v>
      </c>
      <c r="S1998" s="3">
        <f ca="1">IF($B1998&lt;&gt;"",SUMIF(INDIRECT("ИсходныеДанные!$"&amp;$K$4&amp;"$2:$"&amp;$K$4&amp;"$50000"),$B1998&amp;"#"&amp;S$6,INDIRECT("ИсходныеДанные!$J$2:$J$50000")),0)</f>
        <v>0</v>
      </c>
      <c r="T1998" s="3">
        <f ca="1">IF($B1998&lt;&gt;"",SUMIF(INDIRECT("ИсходныеДанные!$"&amp;$K$4&amp;"$2:$"&amp;$K$4&amp;"$50000"),$B1998&amp;"#"&amp;T$6,INDIRECT("ИсходныеДанные!$J$2:$J$50000")),0)</f>
        <v>0</v>
      </c>
      <c r="U1998" s="3">
        <f ca="1">IF($B1998&lt;&gt;"",SUMIF(INDIRECT("ИсходныеДанные!$"&amp;$K$4&amp;"$2:$"&amp;$K$4&amp;"$50000"),$B1998&amp;"#"&amp;U$6,INDIRECT("ИсходныеДанные!$J$2:$J$50000")),0)</f>
        <v>0</v>
      </c>
      <c r="V1998" s="3">
        <f ca="1">IF($B1998&lt;&gt;"",SUMIF(INDIRECT("ИсходныеДанные!$"&amp;$K$4&amp;"$2:$"&amp;$K$4&amp;"$50000"),$B1998&amp;"#"&amp;V$6,INDIRECT("ИсходныеДанные!$J$2:$J$50000")),0)</f>
        <v>0</v>
      </c>
      <c r="W1998" s="16" t="e">
        <f ca="1">SUM(K1998:V1998)/Пофамильно!$R$1</f>
        <v>#DIV/0!</v>
      </c>
    </row>
    <row r="1999" spans="1:23" x14ac:dyDescent="0.25">
      <c r="A1999" s="10" t="str">
        <f t="shared" ca="1" si="33"/>
        <v>delete</v>
      </c>
      <c r="B1999" s="16" cm="1">
        <f t="array" aca="1" ref="B1999" ca="1">INDIRECT("УникальныеСписки!D"&amp;ROW()-$L$4)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14"/>
      <c r="G1999" s="81" t="str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84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84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84" t="str" cm="1">
        <f t="array" aca="1" ref="J1999" ca="1">_xlfn.XLOOKUP($B1999,INDIRECT(SUBSTITUTE("ИсходныеДанные!$где$2:$где$50000","где",$B$4)),INDIRECT(SUBSTITUTE("ИсходныеДанные!$что$2:$что$50000","что",J$4)),"",0,1)</f>
        <v/>
      </c>
      <c r="K1999" s="3">
        <f ca="1">IF($B1999&lt;&gt;"",SUMIF(INDIRECT("ИсходныеДанные!$"&amp;$K$4&amp;"$2:$"&amp;$K$4&amp;"$50000"),$B1999&amp;"#"&amp;K$6,INDIRECT("ИсходныеДанные!$J$2:$J$50000")),0)</f>
        <v>0</v>
      </c>
      <c r="L1999" s="3">
        <f ca="1">IF($B1999&lt;&gt;"",SUMIF(INDIRECT("ИсходныеДанные!$"&amp;$K$4&amp;"$2:$"&amp;$K$4&amp;"$50000"),$B1999&amp;"#"&amp;L$6,INDIRECT("ИсходныеДанные!$J$2:$J$50000")),0)</f>
        <v>0</v>
      </c>
      <c r="M1999" s="3">
        <f ca="1">IF($B1999&lt;&gt;"",SUMIF(INDIRECT("ИсходныеДанные!$"&amp;$K$4&amp;"$2:$"&amp;$K$4&amp;"$50000"),$B1999&amp;"#"&amp;M$6,INDIRECT("ИсходныеДанные!$J$2:$J$50000")),0)</f>
        <v>0</v>
      </c>
      <c r="N1999" s="3">
        <f ca="1">IF($B1999&lt;&gt;"",SUMIF(INDIRECT("ИсходныеДанные!$"&amp;$K$4&amp;"$2:$"&amp;$K$4&amp;"$50000"),$B1999&amp;"#"&amp;N$6,INDIRECT("ИсходныеДанные!$J$2:$J$50000")),0)</f>
        <v>0</v>
      </c>
      <c r="O1999" s="3">
        <f ca="1">IF($B1999&lt;&gt;"",SUMIF(INDIRECT("ИсходныеДанные!$"&amp;$K$4&amp;"$2:$"&amp;$K$4&amp;"$50000"),$B1999&amp;"#"&amp;O$6,INDIRECT("ИсходныеДанные!$J$2:$J$50000")),0)</f>
        <v>0</v>
      </c>
      <c r="P1999" s="3">
        <f ca="1">IF($B1999&lt;&gt;"",SUMIF(INDIRECT("ИсходныеДанные!$"&amp;$K$4&amp;"$2:$"&amp;$K$4&amp;"$50000"),$B1999&amp;"#"&amp;P$6,INDIRECT("ИсходныеДанные!$J$2:$J$50000")),0)</f>
        <v>0</v>
      </c>
      <c r="Q1999" s="3">
        <f ca="1">IF($B1999&lt;&gt;"",SUMIF(INDIRECT("ИсходныеДанные!$"&amp;$K$4&amp;"$2:$"&amp;$K$4&amp;"$50000"),$B1999&amp;"#"&amp;Q$6,INDIRECT("ИсходныеДанные!$J$2:$J$50000")),0)</f>
        <v>0</v>
      </c>
      <c r="R1999" s="3">
        <f ca="1">IF($B1999&lt;&gt;"",SUMIF(INDIRECT("ИсходныеДанные!$"&amp;$K$4&amp;"$2:$"&amp;$K$4&amp;"$50000"),$B1999&amp;"#"&amp;R$6,INDIRECT("ИсходныеДанные!$J$2:$J$50000")),0)</f>
        <v>0</v>
      </c>
      <c r="S1999" s="3">
        <f ca="1">IF($B1999&lt;&gt;"",SUMIF(INDIRECT("ИсходныеДанные!$"&amp;$K$4&amp;"$2:$"&amp;$K$4&amp;"$50000"),$B1999&amp;"#"&amp;S$6,INDIRECT("ИсходныеДанные!$J$2:$J$50000")),0)</f>
        <v>0</v>
      </c>
      <c r="T1999" s="3">
        <f ca="1">IF($B1999&lt;&gt;"",SUMIF(INDIRECT("ИсходныеДанные!$"&amp;$K$4&amp;"$2:$"&amp;$K$4&amp;"$50000"),$B1999&amp;"#"&amp;T$6,INDIRECT("ИсходныеДанные!$J$2:$J$50000")),0)</f>
        <v>0</v>
      </c>
      <c r="U1999" s="3">
        <f ca="1">IF($B1999&lt;&gt;"",SUMIF(INDIRECT("ИсходныеДанные!$"&amp;$K$4&amp;"$2:$"&amp;$K$4&amp;"$50000"),$B1999&amp;"#"&amp;U$6,INDIRECT("ИсходныеДанные!$J$2:$J$50000")),0)</f>
        <v>0</v>
      </c>
      <c r="V1999" s="3">
        <f ca="1">IF($B1999&lt;&gt;"",SUMIF(INDIRECT("ИсходныеДанные!$"&amp;$K$4&amp;"$2:$"&amp;$K$4&amp;"$50000"),$B1999&amp;"#"&amp;V$6,INDIRECT("ИсходныеДанные!$J$2:$J$50000")),0)</f>
        <v>0</v>
      </c>
      <c r="W1999" s="16" t="e">
        <f ca="1">SUM(K1999:V1999)/Пофамильно!$R$1</f>
        <v>#DIV/0!</v>
      </c>
    </row>
    <row r="2000" spans="1:23" x14ac:dyDescent="0.25">
      <c r="A2000" s="10" t="str">
        <f t="shared" ca="1" si="33"/>
        <v>delete</v>
      </c>
      <c r="B2000" s="16" cm="1">
        <f t="array" aca="1" ref="B2000" ca="1">INDIRECT("УникальныеСписки!D"&amp;ROW()-$L$4)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14"/>
      <c r="G2000" s="81" t="str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84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84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84" t="str" cm="1">
        <f t="array" aca="1" ref="J2000" ca="1">_xlfn.XLOOKUP($B2000,INDIRECT(SUBSTITUTE("ИсходныеДанные!$где$2:$где$50000","где",$B$4)),INDIRECT(SUBSTITUTE("ИсходныеДанные!$что$2:$что$50000","что",J$4)),"",0,1)</f>
        <v/>
      </c>
      <c r="K2000" s="3">
        <f ca="1">IF($B2000&lt;&gt;"",SUMIF(INDIRECT("ИсходныеДанные!$"&amp;$K$4&amp;"$2:$"&amp;$K$4&amp;"$50000"),$B2000&amp;"#"&amp;K$6,INDIRECT("ИсходныеДанные!$J$2:$J$50000")),0)</f>
        <v>0</v>
      </c>
      <c r="L2000" s="3">
        <f ca="1">IF($B2000&lt;&gt;"",SUMIF(INDIRECT("ИсходныеДанные!$"&amp;$K$4&amp;"$2:$"&amp;$K$4&amp;"$50000"),$B2000&amp;"#"&amp;L$6,INDIRECT("ИсходныеДанные!$J$2:$J$50000")),0)</f>
        <v>0</v>
      </c>
      <c r="M2000" s="3">
        <f ca="1">IF($B2000&lt;&gt;"",SUMIF(INDIRECT("ИсходныеДанные!$"&amp;$K$4&amp;"$2:$"&amp;$K$4&amp;"$50000"),$B2000&amp;"#"&amp;M$6,INDIRECT("ИсходныеДанные!$J$2:$J$50000")),0)</f>
        <v>0</v>
      </c>
      <c r="N2000" s="3">
        <f ca="1">IF($B2000&lt;&gt;"",SUMIF(INDIRECT("ИсходныеДанные!$"&amp;$K$4&amp;"$2:$"&amp;$K$4&amp;"$50000"),$B2000&amp;"#"&amp;N$6,INDIRECT("ИсходныеДанные!$J$2:$J$50000")),0)</f>
        <v>0</v>
      </c>
      <c r="O2000" s="3">
        <f ca="1">IF($B2000&lt;&gt;"",SUMIF(INDIRECT("ИсходныеДанные!$"&amp;$K$4&amp;"$2:$"&amp;$K$4&amp;"$50000"),$B2000&amp;"#"&amp;O$6,INDIRECT("ИсходныеДанные!$J$2:$J$50000")),0)</f>
        <v>0</v>
      </c>
      <c r="P2000" s="3">
        <f ca="1">IF($B2000&lt;&gt;"",SUMIF(INDIRECT("ИсходныеДанные!$"&amp;$K$4&amp;"$2:$"&amp;$K$4&amp;"$50000"),$B2000&amp;"#"&amp;P$6,INDIRECT("ИсходныеДанные!$J$2:$J$50000")),0)</f>
        <v>0</v>
      </c>
      <c r="Q2000" s="3">
        <f ca="1">IF($B2000&lt;&gt;"",SUMIF(INDIRECT("ИсходныеДанные!$"&amp;$K$4&amp;"$2:$"&amp;$K$4&amp;"$50000"),$B2000&amp;"#"&amp;Q$6,INDIRECT("ИсходныеДанные!$J$2:$J$50000")),0)</f>
        <v>0</v>
      </c>
      <c r="R2000" s="3">
        <f ca="1">IF($B2000&lt;&gt;"",SUMIF(INDIRECT("ИсходныеДанные!$"&amp;$K$4&amp;"$2:$"&amp;$K$4&amp;"$50000"),$B2000&amp;"#"&amp;R$6,INDIRECT("ИсходныеДанные!$J$2:$J$50000")),0)</f>
        <v>0</v>
      </c>
      <c r="S2000" s="3">
        <f ca="1">IF($B2000&lt;&gt;"",SUMIF(INDIRECT("ИсходныеДанные!$"&amp;$K$4&amp;"$2:$"&amp;$K$4&amp;"$50000"),$B2000&amp;"#"&amp;S$6,INDIRECT("ИсходныеДанные!$J$2:$J$50000")),0)</f>
        <v>0</v>
      </c>
      <c r="T2000" s="3">
        <f ca="1">IF($B2000&lt;&gt;"",SUMIF(INDIRECT("ИсходныеДанные!$"&amp;$K$4&amp;"$2:$"&amp;$K$4&amp;"$50000"),$B2000&amp;"#"&amp;T$6,INDIRECT("ИсходныеДанные!$J$2:$J$50000")),0)</f>
        <v>0</v>
      </c>
      <c r="U2000" s="3">
        <f ca="1">IF($B2000&lt;&gt;"",SUMIF(INDIRECT("ИсходныеДанные!$"&amp;$K$4&amp;"$2:$"&amp;$K$4&amp;"$50000"),$B2000&amp;"#"&amp;U$6,INDIRECT("ИсходныеДанные!$J$2:$J$50000")),0)</f>
        <v>0</v>
      </c>
      <c r="V2000" s="3">
        <f ca="1">IF($B2000&lt;&gt;"",SUMIF(INDIRECT("ИсходныеДанные!$"&amp;$K$4&amp;"$2:$"&amp;$K$4&amp;"$50000"),$B2000&amp;"#"&amp;V$6,INDIRECT("ИсходныеДанные!$J$2:$J$50000")),0)</f>
        <v>0</v>
      </c>
      <c r="W2000" s="16" t="e">
        <f ca="1">SUM(K2000:V2000)/Пофамильно!$R$1</f>
        <v>#DIV/0!</v>
      </c>
    </row>
    <row r="2001" spans="1:23" x14ac:dyDescent="0.25">
      <c r="A2001" s="10" t="str">
        <f t="shared" ca="1" si="33"/>
        <v>delete</v>
      </c>
      <c r="B2001" s="16" cm="1">
        <f t="array" aca="1" ref="B2001" ca="1">INDIRECT("УникальныеСписки!D"&amp;ROW()-$L$4)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14"/>
      <c r="G2001" s="81" t="str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84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84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84" t="str" cm="1">
        <f t="array" aca="1" ref="J2001" ca="1">_xlfn.XLOOKUP($B2001,INDIRECT(SUBSTITUTE("ИсходныеДанные!$где$2:$где$50000","где",$B$4)),INDIRECT(SUBSTITUTE("ИсходныеДанные!$что$2:$что$50000","что",J$4)),"",0,1)</f>
        <v/>
      </c>
      <c r="K2001" s="3">
        <f ca="1">IF($B2001&lt;&gt;"",SUMIF(INDIRECT("ИсходныеДанные!$"&amp;$K$4&amp;"$2:$"&amp;$K$4&amp;"$50000"),$B2001&amp;"#"&amp;K$6,INDIRECT("ИсходныеДанные!$J$2:$J$50000")),0)</f>
        <v>0</v>
      </c>
      <c r="L2001" s="3">
        <f ca="1">IF($B2001&lt;&gt;"",SUMIF(INDIRECT("ИсходныеДанные!$"&amp;$K$4&amp;"$2:$"&amp;$K$4&amp;"$50000"),$B2001&amp;"#"&amp;L$6,INDIRECT("ИсходныеДанные!$J$2:$J$50000")),0)</f>
        <v>0</v>
      </c>
      <c r="M2001" s="3">
        <f ca="1">IF($B2001&lt;&gt;"",SUMIF(INDIRECT("ИсходныеДанные!$"&amp;$K$4&amp;"$2:$"&amp;$K$4&amp;"$50000"),$B2001&amp;"#"&amp;M$6,INDIRECT("ИсходныеДанные!$J$2:$J$50000")),0)</f>
        <v>0</v>
      </c>
      <c r="N2001" s="3">
        <f ca="1">IF($B2001&lt;&gt;"",SUMIF(INDIRECT("ИсходныеДанные!$"&amp;$K$4&amp;"$2:$"&amp;$K$4&amp;"$50000"),$B2001&amp;"#"&amp;N$6,INDIRECT("ИсходныеДанные!$J$2:$J$50000")),0)</f>
        <v>0</v>
      </c>
      <c r="O2001" s="3">
        <f ca="1">IF($B2001&lt;&gt;"",SUMIF(INDIRECT("ИсходныеДанные!$"&amp;$K$4&amp;"$2:$"&amp;$K$4&amp;"$50000"),$B2001&amp;"#"&amp;O$6,INDIRECT("ИсходныеДанные!$J$2:$J$50000")),0)</f>
        <v>0</v>
      </c>
      <c r="P2001" s="3">
        <f ca="1">IF($B2001&lt;&gt;"",SUMIF(INDIRECT("ИсходныеДанные!$"&amp;$K$4&amp;"$2:$"&amp;$K$4&amp;"$50000"),$B2001&amp;"#"&amp;P$6,INDIRECT("ИсходныеДанные!$J$2:$J$50000")),0)</f>
        <v>0</v>
      </c>
      <c r="Q2001" s="3">
        <f ca="1">IF($B2001&lt;&gt;"",SUMIF(INDIRECT("ИсходныеДанные!$"&amp;$K$4&amp;"$2:$"&amp;$K$4&amp;"$50000"),$B2001&amp;"#"&amp;Q$6,INDIRECT("ИсходныеДанные!$J$2:$J$50000")),0)</f>
        <v>0</v>
      </c>
      <c r="R2001" s="3">
        <f ca="1">IF($B2001&lt;&gt;"",SUMIF(INDIRECT("ИсходныеДанные!$"&amp;$K$4&amp;"$2:$"&amp;$K$4&amp;"$50000"),$B2001&amp;"#"&amp;R$6,INDIRECT("ИсходныеДанные!$J$2:$J$50000")),0)</f>
        <v>0</v>
      </c>
      <c r="S2001" s="3">
        <f ca="1">IF($B2001&lt;&gt;"",SUMIF(INDIRECT("ИсходныеДанные!$"&amp;$K$4&amp;"$2:$"&amp;$K$4&amp;"$50000"),$B2001&amp;"#"&amp;S$6,INDIRECT("ИсходныеДанные!$J$2:$J$50000")),0)</f>
        <v>0</v>
      </c>
      <c r="T2001" s="3">
        <f ca="1">IF($B2001&lt;&gt;"",SUMIF(INDIRECT("ИсходныеДанные!$"&amp;$K$4&amp;"$2:$"&amp;$K$4&amp;"$50000"),$B2001&amp;"#"&amp;T$6,INDIRECT("ИсходныеДанные!$J$2:$J$50000")),0)</f>
        <v>0</v>
      </c>
      <c r="U2001" s="3">
        <f ca="1">IF($B2001&lt;&gt;"",SUMIF(INDIRECT("ИсходныеДанные!$"&amp;$K$4&amp;"$2:$"&amp;$K$4&amp;"$50000"),$B2001&amp;"#"&amp;U$6,INDIRECT("ИсходныеДанные!$J$2:$J$50000")),0)</f>
        <v>0</v>
      </c>
      <c r="V2001" s="3">
        <f ca="1">IF($B2001&lt;&gt;"",SUMIF(INDIRECT("ИсходныеДанные!$"&amp;$K$4&amp;"$2:$"&amp;$K$4&amp;"$50000"),$B2001&amp;"#"&amp;V$6,INDIRECT("ИсходныеДанные!$J$2:$J$50000")),0)</f>
        <v>0</v>
      </c>
      <c r="W2001" s="16" t="e">
        <f ca="1">SUM(K2001:V2001)/Пофамильно!$R$1</f>
        <v>#DIV/0!</v>
      </c>
    </row>
    <row r="2002" spans="1:23" x14ac:dyDescent="0.25">
      <c r="A2002" s="10" t="str">
        <f t="shared" ca="1" si="33"/>
        <v>delete</v>
      </c>
      <c r="B2002" s="16" cm="1">
        <f t="array" aca="1" ref="B2002" ca="1">INDIRECT("УникальныеСписки!D"&amp;ROW()-$L$4)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14"/>
      <c r="G2002" s="81" t="str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84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84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84" t="str" cm="1">
        <f t="array" aca="1" ref="J2002" ca="1">_xlfn.XLOOKUP($B2002,INDIRECT(SUBSTITUTE("ИсходныеДанные!$где$2:$где$50000","где",$B$4)),INDIRECT(SUBSTITUTE("ИсходныеДанные!$что$2:$что$50000","что",J$4)),"",0,1)</f>
        <v/>
      </c>
      <c r="K2002" s="3">
        <f ca="1">IF($B2002&lt;&gt;"",SUMIF(INDIRECT("ИсходныеДанные!$"&amp;$K$4&amp;"$2:$"&amp;$K$4&amp;"$50000"),$B2002&amp;"#"&amp;K$6,INDIRECT("ИсходныеДанные!$J$2:$J$50000")),0)</f>
        <v>0</v>
      </c>
      <c r="L2002" s="3">
        <f ca="1">IF($B2002&lt;&gt;"",SUMIF(INDIRECT("ИсходныеДанные!$"&amp;$K$4&amp;"$2:$"&amp;$K$4&amp;"$50000"),$B2002&amp;"#"&amp;L$6,INDIRECT("ИсходныеДанные!$J$2:$J$50000")),0)</f>
        <v>0</v>
      </c>
      <c r="M2002" s="3">
        <f ca="1">IF($B2002&lt;&gt;"",SUMIF(INDIRECT("ИсходныеДанные!$"&amp;$K$4&amp;"$2:$"&amp;$K$4&amp;"$50000"),$B2002&amp;"#"&amp;M$6,INDIRECT("ИсходныеДанные!$J$2:$J$50000")),0)</f>
        <v>0</v>
      </c>
      <c r="N2002" s="3">
        <f ca="1">IF($B2002&lt;&gt;"",SUMIF(INDIRECT("ИсходныеДанные!$"&amp;$K$4&amp;"$2:$"&amp;$K$4&amp;"$50000"),$B2002&amp;"#"&amp;N$6,INDIRECT("ИсходныеДанные!$J$2:$J$50000")),0)</f>
        <v>0</v>
      </c>
      <c r="O2002" s="3">
        <f ca="1">IF($B2002&lt;&gt;"",SUMIF(INDIRECT("ИсходныеДанные!$"&amp;$K$4&amp;"$2:$"&amp;$K$4&amp;"$50000"),$B2002&amp;"#"&amp;O$6,INDIRECT("ИсходныеДанные!$J$2:$J$50000")),0)</f>
        <v>0</v>
      </c>
      <c r="P2002" s="3">
        <f ca="1">IF($B2002&lt;&gt;"",SUMIF(INDIRECT("ИсходныеДанные!$"&amp;$K$4&amp;"$2:$"&amp;$K$4&amp;"$50000"),$B2002&amp;"#"&amp;P$6,INDIRECT("ИсходныеДанные!$J$2:$J$50000")),0)</f>
        <v>0</v>
      </c>
      <c r="Q2002" s="3">
        <f ca="1">IF($B2002&lt;&gt;"",SUMIF(INDIRECT("ИсходныеДанные!$"&amp;$K$4&amp;"$2:$"&amp;$K$4&amp;"$50000"),$B2002&amp;"#"&amp;Q$6,INDIRECT("ИсходныеДанные!$J$2:$J$50000")),0)</f>
        <v>0</v>
      </c>
      <c r="R2002" s="3">
        <f ca="1">IF($B2002&lt;&gt;"",SUMIF(INDIRECT("ИсходныеДанные!$"&amp;$K$4&amp;"$2:$"&amp;$K$4&amp;"$50000"),$B2002&amp;"#"&amp;R$6,INDIRECT("ИсходныеДанные!$J$2:$J$50000")),0)</f>
        <v>0</v>
      </c>
      <c r="S2002" s="3">
        <f ca="1">IF($B2002&lt;&gt;"",SUMIF(INDIRECT("ИсходныеДанные!$"&amp;$K$4&amp;"$2:$"&amp;$K$4&amp;"$50000"),$B2002&amp;"#"&amp;S$6,INDIRECT("ИсходныеДанные!$J$2:$J$50000")),0)</f>
        <v>0</v>
      </c>
      <c r="T2002" s="3">
        <f ca="1">IF($B2002&lt;&gt;"",SUMIF(INDIRECT("ИсходныеДанные!$"&amp;$K$4&amp;"$2:$"&amp;$K$4&amp;"$50000"),$B2002&amp;"#"&amp;T$6,INDIRECT("ИсходныеДанные!$J$2:$J$50000")),0)</f>
        <v>0</v>
      </c>
      <c r="U2002" s="3">
        <f ca="1">IF($B2002&lt;&gt;"",SUMIF(INDIRECT("ИсходныеДанные!$"&amp;$K$4&amp;"$2:$"&amp;$K$4&amp;"$50000"),$B2002&amp;"#"&amp;U$6,INDIRECT("ИсходныеДанные!$J$2:$J$50000")),0)</f>
        <v>0</v>
      </c>
      <c r="V2002" s="3">
        <f ca="1">IF($B2002&lt;&gt;"",SUMIF(INDIRECT("ИсходныеДанные!$"&amp;$K$4&amp;"$2:$"&amp;$K$4&amp;"$50000"),$B2002&amp;"#"&amp;V$6,INDIRECT("ИсходныеДанные!$J$2:$J$50000")),0)</f>
        <v>0</v>
      </c>
      <c r="W2002" s="16" t="e">
        <f ca="1">SUM(K2002:V2002)/Пофамильно!$R$1</f>
        <v>#DIV/0!</v>
      </c>
    </row>
    <row r="2003" spans="1:23" x14ac:dyDescent="0.25">
      <c r="A2003" s="10" t="str">
        <f t="shared" ca="1" si="33"/>
        <v>delete</v>
      </c>
      <c r="B2003" s="16" cm="1">
        <f t="array" aca="1" ref="B2003" ca="1">INDIRECT("УникальныеСписки!D"&amp;ROW()-$L$4)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14"/>
      <c r="G2003" s="81" t="str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84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84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84" t="str" cm="1">
        <f t="array" aca="1" ref="J2003" ca="1">_xlfn.XLOOKUP($B2003,INDIRECT(SUBSTITUTE("ИсходныеДанные!$где$2:$где$50000","где",$B$4)),INDIRECT(SUBSTITUTE("ИсходныеДанные!$что$2:$что$50000","что",J$4)),"",0,1)</f>
        <v/>
      </c>
      <c r="K2003" s="3">
        <f ca="1">IF($B2003&lt;&gt;"",SUMIF(INDIRECT("ИсходныеДанные!$"&amp;$K$4&amp;"$2:$"&amp;$K$4&amp;"$50000"),$B2003&amp;"#"&amp;K$6,INDIRECT("ИсходныеДанные!$J$2:$J$50000")),0)</f>
        <v>0</v>
      </c>
      <c r="L2003" s="3">
        <f ca="1">IF($B2003&lt;&gt;"",SUMIF(INDIRECT("ИсходныеДанные!$"&amp;$K$4&amp;"$2:$"&amp;$K$4&amp;"$50000"),$B2003&amp;"#"&amp;L$6,INDIRECT("ИсходныеДанные!$J$2:$J$50000")),0)</f>
        <v>0</v>
      </c>
      <c r="M2003" s="3">
        <f ca="1">IF($B2003&lt;&gt;"",SUMIF(INDIRECT("ИсходныеДанные!$"&amp;$K$4&amp;"$2:$"&amp;$K$4&amp;"$50000"),$B2003&amp;"#"&amp;M$6,INDIRECT("ИсходныеДанные!$J$2:$J$50000")),0)</f>
        <v>0</v>
      </c>
      <c r="N2003" s="3">
        <f ca="1">IF($B2003&lt;&gt;"",SUMIF(INDIRECT("ИсходныеДанные!$"&amp;$K$4&amp;"$2:$"&amp;$K$4&amp;"$50000"),$B2003&amp;"#"&amp;N$6,INDIRECT("ИсходныеДанные!$J$2:$J$50000")),0)</f>
        <v>0</v>
      </c>
      <c r="O2003" s="3">
        <f ca="1">IF($B2003&lt;&gt;"",SUMIF(INDIRECT("ИсходныеДанные!$"&amp;$K$4&amp;"$2:$"&amp;$K$4&amp;"$50000"),$B2003&amp;"#"&amp;O$6,INDIRECT("ИсходныеДанные!$J$2:$J$50000")),0)</f>
        <v>0</v>
      </c>
      <c r="P2003" s="3">
        <f ca="1">IF($B2003&lt;&gt;"",SUMIF(INDIRECT("ИсходныеДанные!$"&amp;$K$4&amp;"$2:$"&amp;$K$4&amp;"$50000"),$B2003&amp;"#"&amp;P$6,INDIRECT("ИсходныеДанные!$J$2:$J$50000")),0)</f>
        <v>0</v>
      </c>
      <c r="Q2003" s="3">
        <f ca="1">IF($B2003&lt;&gt;"",SUMIF(INDIRECT("ИсходныеДанные!$"&amp;$K$4&amp;"$2:$"&amp;$K$4&amp;"$50000"),$B2003&amp;"#"&amp;Q$6,INDIRECT("ИсходныеДанные!$J$2:$J$50000")),0)</f>
        <v>0</v>
      </c>
      <c r="R2003" s="3">
        <f ca="1">IF($B2003&lt;&gt;"",SUMIF(INDIRECT("ИсходныеДанные!$"&amp;$K$4&amp;"$2:$"&amp;$K$4&amp;"$50000"),$B2003&amp;"#"&amp;R$6,INDIRECT("ИсходныеДанные!$J$2:$J$50000")),0)</f>
        <v>0</v>
      </c>
      <c r="S2003" s="3">
        <f ca="1">IF($B2003&lt;&gt;"",SUMIF(INDIRECT("ИсходныеДанные!$"&amp;$K$4&amp;"$2:$"&amp;$K$4&amp;"$50000"),$B2003&amp;"#"&amp;S$6,INDIRECT("ИсходныеДанные!$J$2:$J$50000")),0)</f>
        <v>0</v>
      </c>
      <c r="T2003" s="3">
        <f ca="1">IF($B2003&lt;&gt;"",SUMIF(INDIRECT("ИсходныеДанные!$"&amp;$K$4&amp;"$2:$"&amp;$K$4&amp;"$50000"),$B2003&amp;"#"&amp;T$6,INDIRECT("ИсходныеДанные!$J$2:$J$50000")),0)</f>
        <v>0</v>
      </c>
      <c r="U2003" s="3">
        <f ca="1">IF($B2003&lt;&gt;"",SUMIF(INDIRECT("ИсходныеДанные!$"&amp;$K$4&amp;"$2:$"&amp;$K$4&amp;"$50000"),$B2003&amp;"#"&amp;U$6,INDIRECT("ИсходныеДанные!$J$2:$J$50000")),0)</f>
        <v>0</v>
      </c>
      <c r="V2003" s="3">
        <f ca="1">IF($B2003&lt;&gt;"",SUMIF(INDIRECT("ИсходныеДанные!$"&amp;$K$4&amp;"$2:$"&amp;$K$4&amp;"$50000"),$B2003&amp;"#"&amp;V$6,INDIRECT("ИсходныеДанные!$J$2:$J$50000")),0)</f>
        <v>0</v>
      </c>
      <c r="W2003" s="16" t="e">
        <f ca="1">SUM(K2003:V2003)/Пофамильно!$R$1</f>
        <v>#DIV/0!</v>
      </c>
    </row>
    <row r="2004" spans="1:23" x14ac:dyDescent="0.25">
      <c r="A2004" s="10" t="str">
        <f t="shared" ca="1" si="33"/>
        <v>delete</v>
      </c>
      <c r="B2004" s="16" cm="1">
        <f t="array" aca="1" ref="B2004" ca="1">INDIRECT("УникальныеСписки!D"&amp;ROW()-$L$4)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14"/>
      <c r="G2004" s="81" t="str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84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84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84" t="str" cm="1">
        <f t="array" aca="1" ref="J2004" ca="1">_xlfn.XLOOKUP($B2004,INDIRECT(SUBSTITUTE("ИсходныеДанные!$где$2:$где$50000","где",$B$4)),INDIRECT(SUBSTITUTE("ИсходныеДанные!$что$2:$что$50000","что",J$4)),"",0,1)</f>
        <v/>
      </c>
      <c r="K2004" s="3">
        <f ca="1">IF($B2004&lt;&gt;"",SUMIF(INDIRECT("ИсходныеДанные!$"&amp;$K$4&amp;"$2:$"&amp;$K$4&amp;"$50000"),$B2004&amp;"#"&amp;K$6,INDIRECT("ИсходныеДанные!$J$2:$J$50000")),0)</f>
        <v>0</v>
      </c>
      <c r="L2004" s="3">
        <f ca="1">IF($B2004&lt;&gt;"",SUMIF(INDIRECT("ИсходныеДанные!$"&amp;$K$4&amp;"$2:$"&amp;$K$4&amp;"$50000"),$B2004&amp;"#"&amp;L$6,INDIRECT("ИсходныеДанные!$J$2:$J$50000")),0)</f>
        <v>0</v>
      </c>
      <c r="M2004" s="3">
        <f ca="1">IF($B2004&lt;&gt;"",SUMIF(INDIRECT("ИсходныеДанные!$"&amp;$K$4&amp;"$2:$"&amp;$K$4&amp;"$50000"),$B2004&amp;"#"&amp;M$6,INDIRECT("ИсходныеДанные!$J$2:$J$50000")),0)</f>
        <v>0</v>
      </c>
      <c r="N2004" s="3">
        <f ca="1">IF($B2004&lt;&gt;"",SUMIF(INDIRECT("ИсходныеДанные!$"&amp;$K$4&amp;"$2:$"&amp;$K$4&amp;"$50000"),$B2004&amp;"#"&amp;N$6,INDIRECT("ИсходныеДанные!$J$2:$J$50000")),0)</f>
        <v>0</v>
      </c>
      <c r="O2004" s="3">
        <f ca="1">IF($B2004&lt;&gt;"",SUMIF(INDIRECT("ИсходныеДанные!$"&amp;$K$4&amp;"$2:$"&amp;$K$4&amp;"$50000"),$B2004&amp;"#"&amp;O$6,INDIRECT("ИсходныеДанные!$J$2:$J$50000")),0)</f>
        <v>0</v>
      </c>
      <c r="P2004" s="3">
        <f ca="1">IF($B2004&lt;&gt;"",SUMIF(INDIRECT("ИсходныеДанные!$"&amp;$K$4&amp;"$2:$"&amp;$K$4&amp;"$50000"),$B2004&amp;"#"&amp;P$6,INDIRECT("ИсходныеДанные!$J$2:$J$50000")),0)</f>
        <v>0</v>
      </c>
      <c r="Q2004" s="3">
        <f ca="1">IF($B2004&lt;&gt;"",SUMIF(INDIRECT("ИсходныеДанные!$"&amp;$K$4&amp;"$2:$"&amp;$K$4&amp;"$50000"),$B2004&amp;"#"&amp;Q$6,INDIRECT("ИсходныеДанные!$J$2:$J$50000")),0)</f>
        <v>0</v>
      </c>
      <c r="R2004" s="3">
        <f ca="1">IF($B2004&lt;&gt;"",SUMIF(INDIRECT("ИсходныеДанные!$"&amp;$K$4&amp;"$2:$"&amp;$K$4&amp;"$50000"),$B2004&amp;"#"&amp;R$6,INDIRECT("ИсходныеДанные!$J$2:$J$50000")),0)</f>
        <v>0</v>
      </c>
      <c r="S2004" s="3">
        <f ca="1">IF($B2004&lt;&gt;"",SUMIF(INDIRECT("ИсходныеДанные!$"&amp;$K$4&amp;"$2:$"&amp;$K$4&amp;"$50000"),$B2004&amp;"#"&amp;S$6,INDIRECT("ИсходныеДанные!$J$2:$J$50000")),0)</f>
        <v>0</v>
      </c>
      <c r="T2004" s="3">
        <f ca="1">IF($B2004&lt;&gt;"",SUMIF(INDIRECT("ИсходныеДанные!$"&amp;$K$4&amp;"$2:$"&amp;$K$4&amp;"$50000"),$B2004&amp;"#"&amp;T$6,INDIRECT("ИсходныеДанные!$J$2:$J$50000")),0)</f>
        <v>0</v>
      </c>
      <c r="U2004" s="3">
        <f ca="1">IF($B2004&lt;&gt;"",SUMIF(INDIRECT("ИсходныеДанные!$"&amp;$K$4&amp;"$2:$"&amp;$K$4&amp;"$50000"),$B2004&amp;"#"&amp;U$6,INDIRECT("ИсходныеДанные!$J$2:$J$50000")),0)</f>
        <v>0</v>
      </c>
      <c r="V2004" s="3">
        <f ca="1">IF($B2004&lt;&gt;"",SUMIF(INDIRECT("ИсходныеДанные!$"&amp;$K$4&amp;"$2:$"&amp;$K$4&amp;"$50000"),$B2004&amp;"#"&amp;V$6,INDIRECT("ИсходныеДанные!$J$2:$J$50000")),0)</f>
        <v>0</v>
      </c>
      <c r="W2004" s="16" t="e">
        <f ca="1">SUM(K2004:V2004)/Пофамильно!$R$1</f>
        <v>#DIV/0!</v>
      </c>
    </row>
    <row r="2005" spans="1:23" x14ac:dyDescent="0.25">
      <c r="A2005" s="10" t="str">
        <f t="shared" ca="1" si="33"/>
        <v>delete</v>
      </c>
      <c r="B2005" s="16" cm="1">
        <f t="array" aca="1" ref="B2005" ca="1">INDIRECT("УникальныеСписки!D"&amp;ROW()-$L$4)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14"/>
      <c r="G2005" s="81" t="str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84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84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84" t="str" cm="1">
        <f t="array" aca="1" ref="J2005" ca="1">_xlfn.XLOOKUP($B2005,INDIRECT(SUBSTITUTE("ИсходныеДанные!$где$2:$где$50000","где",$B$4)),INDIRECT(SUBSTITUTE("ИсходныеДанные!$что$2:$что$50000","что",J$4)),"",0,1)</f>
        <v/>
      </c>
      <c r="K2005" s="3">
        <f ca="1">IF($B2005&lt;&gt;"",SUMIF(INDIRECT("ИсходныеДанные!$"&amp;$K$4&amp;"$2:$"&amp;$K$4&amp;"$50000"),$B2005&amp;"#"&amp;K$6,INDIRECT("ИсходныеДанные!$J$2:$J$50000")),0)</f>
        <v>0</v>
      </c>
      <c r="L2005" s="3">
        <f ca="1">IF($B2005&lt;&gt;"",SUMIF(INDIRECT("ИсходныеДанные!$"&amp;$K$4&amp;"$2:$"&amp;$K$4&amp;"$50000"),$B2005&amp;"#"&amp;L$6,INDIRECT("ИсходныеДанные!$J$2:$J$50000")),0)</f>
        <v>0</v>
      </c>
      <c r="M2005" s="3">
        <f ca="1">IF($B2005&lt;&gt;"",SUMIF(INDIRECT("ИсходныеДанные!$"&amp;$K$4&amp;"$2:$"&amp;$K$4&amp;"$50000"),$B2005&amp;"#"&amp;M$6,INDIRECT("ИсходныеДанные!$J$2:$J$50000")),0)</f>
        <v>0</v>
      </c>
      <c r="N2005" s="3">
        <f ca="1">IF($B2005&lt;&gt;"",SUMIF(INDIRECT("ИсходныеДанные!$"&amp;$K$4&amp;"$2:$"&amp;$K$4&amp;"$50000"),$B2005&amp;"#"&amp;N$6,INDIRECT("ИсходныеДанные!$J$2:$J$50000")),0)</f>
        <v>0</v>
      </c>
      <c r="O2005" s="3">
        <f ca="1">IF($B2005&lt;&gt;"",SUMIF(INDIRECT("ИсходныеДанные!$"&amp;$K$4&amp;"$2:$"&amp;$K$4&amp;"$50000"),$B2005&amp;"#"&amp;O$6,INDIRECT("ИсходныеДанные!$J$2:$J$50000")),0)</f>
        <v>0</v>
      </c>
      <c r="P2005" s="3">
        <f ca="1">IF($B2005&lt;&gt;"",SUMIF(INDIRECT("ИсходныеДанные!$"&amp;$K$4&amp;"$2:$"&amp;$K$4&amp;"$50000"),$B2005&amp;"#"&amp;P$6,INDIRECT("ИсходныеДанные!$J$2:$J$50000")),0)</f>
        <v>0</v>
      </c>
      <c r="Q2005" s="3">
        <f ca="1">IF($B2005&lt;&gt;"",SUMIF(INDIRECT("ИсходныеДанные!$"&amp;$K$4&amp;"$2:$"&amp;$K$4&amp;"$50000"),$B2005&amp;"#"&amp;Q$6,INDIRECT("ИсходныеДанные!$J$2:$J$50000")),0)</f>
        <v>0</v>
      </c>
      <c r="R2005" s="3">
        <f ca="1">IF($B2005&lt;&gt;"",SUMIF(INDIRECT("ИсходныеДанные!$"&amp;$K$4&amp;"$2:$"&amp;$K$4&amp;"$50000"),$B2005&amp;"#"&amp;R$6,INDIRECT("ИсходныеДанные!$J$2:$J$50000")),0)</f>
        <v>0</v>
      </c>
      <c r="S2005" s="3">
        <f ca="1">IF($B2005&lt;&gt;"",SUMIF(INDIRECT("ИсходныеДанные!$"&amp;$K$4&amp;"$2:$"&amp;$K$4&amp;"$50000"),$B2005&amp;"#"&amp;S$6,INDIRECT("ИсходныеДанные!$J$2:$J$50000")),0)</f>
        <v>0</v>
      </c>
      <c r="T2005" s="3">
        <f ca="1">IF($B2005&lt;&gt;"",SUMIF(INDIRECT("ИсходныеДанные!$"&amp;$K$4&amp;"$2:$"&amp;$K$4&amp;"$50000"),$B2005&amp;"#"&amp;T$6,INDIRECT("ИсходныеДанные!$J$2:$J$50000")),0)</f>
        <v>0</v>
      </c>
      <c r="U2005" s="3">
        <f ca="1">IF($B2005&lt;&gt;"",SUMIF(INDIRECT("ИсходныеДанные!$"&amp;$K$4&amp;"$2:$"&amp;$K$4&amp;"$50000"),$B2005&amp;"#"&amp;U$6,INDIRECT("ИсходныеДанные!$J$2:$J$50000")),0)</f>
        <v>0</v>
      </c>
      <c r="V2005" s="3">
        <f ca="1">IF($B2005&lt;&gt;"",SUMIF(INDIRECT("ИсходныеДанные!$"&amp;$K$4&amp;"$2:$"&amp;$K$4&amp;"$50000"),$B2005&amp;"#"&amp;V$6,INDIRECT("ИсходныеДанные!$J$2:$J$50000")),0)</f>
        <v>0</v>
      </c>
      <c r="W2005" s="16" t="e">
        <f ca="1">SUM(K2005:V2005)/Пофамильно!$R$1</f>
        <v>#DIV/0!</v>
      </c>
    </row>
    <row r="2006" spans="1:23" x14ac:dyDescent="0.25">
      <c r="A2006" s="10" t="str">
        <f t="shared" ca="1" si="33"/>
        <v>delete</v>
      </c>
      <c r="B2006" s="16" cm="1">
        <f t="array" aca="1" ref="B2006" ca="1">INDIRECT("УникальныеСписки!D"&amp;ROW()-$L$4)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14"/>
      <c r="G2006" s="81" t="str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84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84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84" t="str" cm="1">
        <f t="array" aca="1" ref="J2006" ca="1">_xlfn.XLOOKUP($B2006,INDIRECT(SUBSTITUTE("ИсходныеДанные!$где$2:$где$50000","где",$B$4)),INDIRECT(SUBSTITUTE("ИсходныеДанные!$что$2:$что$50000","что",J$4)),"",0,1)</f>
        <v/>
      </c>
      <c r="K2006" s="3">
        <f ca="1">IF($B2006&lt;&gt;"",SUMIF(INDIRECT("ИсходныеДанные!$"&amp;$K$4&amp;"$2:$"&amp;$K$4&amp;"$50000"),$B2006&amp;"#"&amp;K$6,INDIRECT("ИсходныеДанные!$J$2:$J$50000")),0)</f>
        <v>0</v>
      </c>
      <c r="L2006" s="3">
        <f ca="1">IF($B2006&lt;&gt;"",SUMIF(INDIRECT("ИсходныеДанные!$"&amp;$K$4&amp;"$2:$"&amp;$K$4&amp;"$50000"),$B2006&amp;"#"&amp;L$6,INDIRECT("ИсходныеДанные!$J$2:$J$50000")),0)</f>
        <v>0</v>
      </c>
      <c r="M2006" s="3">
        <f ca="1">IF($B2006&lt;&gt;"",SUMIF(INDIRECT("ИсходныеДанные!$"&amp;$K$4&amp;"$2:$"&amp;$K$4&amp;"$50000"),$B2006&amp;"#"&amp;M$6,INDIRECT("ИсходныеДанные!$J$2:$J$50000")),0)</f>
        <v>0</v>
      </c>
      <c r="N2006" s="3">
        <f ca="1">IF($B2006&lt;&gt;"",SUMIF(INDIRECT("ИсходныеДанные!$"&amp;$K$4&amp;"$2:$"&amp;$K$4&amp;"$50000"),$B2006&amp;"#"&amp;N$6,INDIRECT("ИсходныеДанные!$J$2:$J$50000")),0)</f>
        <v>0</v>
      </c>
      <c r="O2006" s="3">
        <f ca="1">IF($B2006&lt;&gt;"",SUMIF(INDIRECT("ИсходныеДанные!$"&amp;$K$4&amp;"$2:$"&amp;$K$4&amp;"$50000"),$B2006&amp;"#"&amp;O$6,INDIRECT("ИсходныеДанные!$J$2:$J$50000")),0)</f>
        <v>0</v>
      </c>
      <c r="P2006" s="3">
        <f ca="1">IF($B2006&lt;&gt;"",SUMIF(INDIRECT("ИсходныеДанные!$"&amp;$K$4&amp;"$2:$"&amp;$K$4&amp;"$50000"),$B2006&amp;"#"&amp;P$6,INDIRECT("ИсходныеДанные!$J$2:$J$50000")),0)</f>
        <v>0</v>
      </c>
      <c r="Q2006" s="3">
        <f ca="1">IF($B2006&lt;&gt;"",SUMIF(INDIRECT("ИсходныеДанные!$"&amp;$K$4&amp;"$2:$"&amp;$K$4&amp;"$50000"),$B2006&amp;"#"&amp;Q$6,INDIRECT("ИсходныеДанные!$J$2:$J$50000")),0)</f>
        <v>0</v>
      </c>
      <c r="R2006" s="3">
        <f ca="1">IF($B2006&lt;&gt;"",SUMIF(INDIRECT("ИсходныеДанные!$"&amp;$K$4&amp;"$2:$"&amp;$K$4&amp;"$50000"),$B2006&amp;"#"&amp;R$6,INDIRECT("ИсходныеДанные!$J$2:$J$50000")),0)</f>
        <v>0</v>
      </c>
      <c r="S2006" s="3">
        <f ca="1">IF($B2006&lt;&gt;"",SUMIF(INDIRECT("ИсходныеДанные!$"&amp;$K$4&amp;"$2:$"&amp;$K$4&amp;"$50000"),$B2006&amp;"#"&amp;S$6,INDIRECT("ИсходныеДанные!$J$2:$J$50000")),0)</f>
        <v>0</v>
      </c>
      <c r="T2006" s="3">
        <f ca="1">IF($B2006&lt;&gt;"",SUMIF(INDIRECT("ИсходныеДанные!$"&amp;$K$4&amp;"$2:$"&amp;$K$4&amp;"$50000"),$B2006&amp;"#"&amp;T$6,INDIRECT("ИсходныеДанные!$J$2:$J$50000")),0)</f>
        <v>0</v>
      </c>
      <c r="U2006" s="3">
        <f ca="1">IF($B2006&lt;&gt;"",SUMIF(INDIRECT("ИсходныеДанные!$"&amp;$K$4&amp;"$2:$"&amp;$K$4&amp;"$50000"),$B2006&amp;"#"&amp;U$6,INDIRECT("ИсходныеДанные!$J$2:$J$50000")),0)</f>
        <v>0</v>
      </c>
      <c r="V2006" s="3">
        <f ca="1">IF($B2006&lt;&gt;"",SUMIF(INDIRECT("ИсходныеДанные!$"&amp;$K$4&amp;"$2:$"&amp;$K$4&amp;"$50000"),$B2006&amp;"#"&amp;V$6,INDIRECT("ИсходныеДанные!$J$2:$J$50000")),0)</f>
        <v>0</v>
      </c>
      <c r="W2006" s="16" t="e">
        <f ca="1">SUM(K2006:V2006)/Пофамильно!$R$1</f>
        <v>#DIV/0!</v>
      </c>
    </row>
    <row r="2007" spans="1:23" x14ac:dyDescent="0.25">
      <c r="A2007" s="10" t="str">
        <f t="shared" ca="1" si="33"/>
        <v>delete</v>
      </c>
      <c r="B2007" s="16" cm="1">
        <f t="array" aca="1" ref="B2007" ca="1">INDIRECT("УникальныеСписки!D"&amp;ROW()-$L$4)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14"/>
      <c r="G2007" s="81" t="str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84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84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84" t="str" cm="1">
        <f t="array" aca="1" ref="J2007" ca="1">_xlfn.XLOOKUP($B2007,INDIRECT(SUBSTITUTE("ИсходныеДанные!$где$2:$где$50000","где",$B$4)),INDIRECT(SUBSTITUTE("ИсходныеДанные!$что$2:$что$50000","что",J$4)),"",0,1)</f>
        <v/>
      </c>
      <c r="K2007" s="3">
        <f ca="1">IF($B2007&lt;&gt;"",SUMIF(INDIRECT("ИсходныеДанные!$"&amp;$K$4&amp;"$2:$"&amp;$K$4&amp;"$50000"),$B2007&amp;"#"&amp;K$6,INDIRECT("ИсходныеДанные!$J$2:$J$50000")),0)</f>
        <v>0</v>
      </c>
      <c r="L2007" s="3">
        <f ca="1">IF($B2007&lt;&gt;"",SUMIF(INDIRECT("ИсходныеДанные!$"&amp;$K$4&amp;"$2:$"&amp;$K$4&amp;"$50000"),$B2007&amp;"#"&amp;L$6,INDIRECT("ИсходныеДанные!$J$2:$J$50000")),0)</f>
        <v>0</v>
      </c>
      <c r="M2007" s="3">
        <f ca="1">IF($B2007&lt;&gt;"",SUMIF(INDIRECT("ИсходныеДанные!$"&amp;$K$4&amp;"$2:$"&amp;$K$4&amp;"$50000"),$B2007&amp;"#"&amp;M$6,INDIRECT("ИсходныеДанные!$J$2:$J$50000")),0)</f>
        <v>0</v>
      </c>
      <c r="N2007" s="3">
        <f ca="1">IF($B2007&lt;&gt;"",SUMIF(INDIRECT("ИсходныеДанные!$"&amp;$K$4&amp;"$2:$"&amp;$K$4&amp;"$50000"),$B2007&amp;"#"&amp;N$6,INDIRECT("ИсходныеДанные!$J$2:$J$50000")),0)</f>
        <v>0</v>
      </c>
      <c r="O2007" s="3">
        <f ca="1">IF($B2007&lt;&gt;"",SUMIF(INDIRECT("ИсходныеДанные!$"&amp;$K$4&amp;"$2:$"&amp;$K$4&amp;"$50000"),$B2007&amp;"#"&amp;O$6,INDIRECT("ИсходныеДанные!$J$2:$J$50000")),0)</f>
        <v>0</v>
      </c>
      <c r="P2007" s="3">
        <f ca="1">IF($B2007&lt;&gt;"",SUMIF(INDIRECT("ИсходныеДанные!$"&amp;$K$4&amp;"$2:$"&amp;$K$4&amp;"$50000"),$B2007&amp;"#"&amp;P$6,INDIRECT("ИсходныеДанные!$J$2:$J$50000")),0)</f>
        <v>0</v>
      </c>
      <c r="Q2007" s="3">
        <f ca="1">IF($B2007&lt;&gt;"",SUMIF(INDIRECT("ИсходныеДанные!$"&amp;$K$4&amp;"$2:$"&amp;$K$4&amp;"$50000"),$B2007&amp;"#"&amp;Q$6,INDIRECT("ИсходныеДанные!$J$2:$J$50000")),0)</f>
        <v>0</v>
      </c>
      <c r="R2007" s="3">
        <f ca="1">IF($B2007&lt;&gt;"",SUMIF(INDIRECT("ИсходныеДанные!$"&amp;$K$4&amp;"$2:$"&amp;$K$4&amp;"$50000"),$B2007&amp;"#"&amp;R$6,INDIRECT("ИсходныеДанные!$J$2:$J$50000")),0)</f>
        <v>0</v>
      </c>
      <c r="S2007" s="3">
        <f ca="1">IF($B2007&lt;&gt;"",SUMIF(INDIRECT("ИсходныеДанные!$"&amp;$K$4&amp;"$2:$"&amp;$K$4&amp;"$50000"),$B2007&amp;"#"&amp;S$6,INDIRECT("ИсходныеДанные!$J$2:$J$50000")),0)</f>
        <v>0</v>
      </c>
      <c r="T2007" s="3">
        <f ca="1">IF($B2007&lt;&gt;"",SUMIF(INDIRECT("ИсходныеДанные!$"&amp;$K$4&amp;"$2:$"&amp;$K$4&amp;"$50000"),$B2007&amp;"#"&amp;T$6,INDIRECT("ИсходныеДанные!$J$2:$J$50000")),0)</f>
        <v>0</v>
      </c>
      <c r="U2007" s="3">
        <f ca="1">IF($B2007&lt;&gt;"",SUMIF(INDIRECT("ИсходныеДанные!$"&amp;$K$4&amp;"$2:$"&amp;$K$4&amp;"$50000"),$B2007&amp;"#"&amp;U$6,INDIRECT("ИсходныеДанные!$J$2:$J$50000")),0)</f>
        <v>0</v>
      </c>
      <c r="V2007" s="3">
        <f ca="1">IF($B2007&lt;&gt;"",SUMIF(INDIRECT("ИсходныеДанные!$"&amp;$K$4&amp;"$2:$"&amp;$K$4&amp;"$50000"),$B2007&amp;"#"&amp;V$6,INDIRECT("ИсходныеДанные!$J$2:$J$50000")),0)</f>
        <v>0</v>
      </c>
      <c r="W2007" s="16" t="e">
        <f ca="1">SUM(K2007:V2007)/Пофамильно!$R$1</f>
        <v>#DIV/0!</v>
      </c>
    </row>
    <row r="2008" spans="1:23" x14ac:dyDescent="0.25">
      <c r="A2008" s="10" t="str">
        <f t="shared" ca="1" si="33"/>
        <v>delete</v>
      </c>
      <c r="B2008" s="16" cm="1">
        <f t="array" aca="1" ref="B2008" ca="1">INDIRECT("УникальныеСписки!D"&amp;ROW()-$L$4)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14"/>
      <c r="G2008" s="81" t="str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84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84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84" t="str" cm="1">
        <f t="array" aca="1" ref="J2008" ca="1">_xlfn.XLOOKUP($B2008,INDIRECT(SUBSTITUTE("ИсходныеДанные!$где$2:$где$50000","где",$B$4)),INDIRECT(SUBSTITUTE("ИсходныеДанные!$что$2:$что$50000","что",J$4)),"",0,1)</f>
        <v/>
      </c>
      <c r="K2008" s="3">
        <f ca="1">IF($B2008&lt;&gt;"",SUMIF(INDIRECT("ИсходныеДанные!$"&amp;$K$4&amp;"$2:$"&amp;$K$4&amp;"$50000"),$B2008&amp;"#"&amp;K$6,INDIRECT("ИсходныеДанные!$J$2:$J$50000")),0)</f>
        <v>0</v>
      </c>
      <c r="L2008" s="3">
        <f ca="1">IF($B2008&lt;&gt;"",SUMIF(INDIRECT("ИсходныеДанные!$"&amp;$K$4&amp;"$2:$"&amp;$K$4&amp;"$50000"),$B2008&amp;"#"&amp;L$6,INDIRECT("ИсходныеДанные!$J$2:$J$50000")),0)</f>
        <v>0</v>
      </c>
      <c r="M2008" s="3">
        <f ca="1">IF($B2008&lt;&gt;"",SUMIF(INDIRECT("ИсходныеДанные!$"&amp;$K$4&amp;"$2:$"&amp;$K$4&amp;"$50000"),$B2008&amp;"#"&amp;M$6,INDIRECT("ИсходныеДанные!$J$2:$J$50000")),0)</f>
        <v>0</v>
      </c>
      <c r="N2008" s="3">
        <f ca="1">IF($B2008&lt;&gt;"",SUMIF(INDIRECT("ИсходныеДанные!$"&amp;$K$4&amp;"$2:$"&amp;$K$4&amp;"$50000"),$B2008&amp;"#"&amp;N$6,INDIRECT("ИсходныеДанные!$J$2:$J$50000")),0)</f>
        <v>0</v>
      </c>
      <c r="O2008" s="3">
        <f ca="1">IF($B2008&lt;&gt;"",SUMIF(INDIRECT("ИсходныеДанные!$"&amp;$K$4&amp;"$2:$"&amp;$K$4&amp;"$50000"),$B2008&amp;"#"&amp;O$6,INDIRECT("ИсходныеДанные!$J$2:$J$50000")),0)</f>
        <v>0</v>
      </c>
      <c r="P2008" s="3">
        <f ca="1">IF($B2008&lt;&gt;"",SUMIF(INDIRECT("ИсходныеДанные!$"&amp;$K$4&amp;"$2:$"&amp;$K$4&amp;"$50000"),$B2008&amp;"#"&amp;P$6,INDIRECT("ИсходныеДанные!$J$2:$J$50000")),0)</f>
        <v>0</v>
      </c>
      <c r="Q2008" s="3">
        <f ca="1">IF($B2008&lt;&gt;"",SUMIF(INDIRECT("ИсходныеДанные!$"&amp;$K$4&amp;"$2:$"&amp;$K$4&amp;"$50000"),$B2008&amp;"#"&amp;Q$6,INDIRECT("ИсходныеДанные!$J$2:$J$50000")),0)</f>
        <v>0</v>
      </c>
      <c r="R2008" s="3">
        <f ca="1">IF($B2008&lt;&gt;"",SUMIF(INDIRECT("ИсходныеДанные!$"&amp;$K$4&amp;"$2:$"&amp;$K$4&amp;"$50000"),$B2008&amp;"#"&amp;R$6,INDIRECT("ИсходныеДанные!$J$2:$J$50000")),0)</f>
        <v>0</v>
      </c>
      <c r="S2008" s="3">
        <f ca="1">IF($B2008&lt;&gt;"",SUMIF(INDIRECT("ИсходныеДанные!$"&amp;$K$4&amp;"$2:$"&amp;$K$4&amp;"$50000"),$B2008&amp;"#"&amp;S$6,INDIRECT("ИсходныеДанные!$J$2:$J$50000")),0)</f>
        <v>0</v>
      </c>
      <c r="T2008" s="3">
        <f ca="1">IF($B2008&lt;&gt;"",SUMIF(INDIRECT("ИсходныеДанные!$"&amp;$K$4&amp;"$2:$"&amp;$K$4&amp;"$50000"),$B2008&amp;"#"&amp;T$6,INDIRECT("ИсходныеДанные!$J$2:$J$50000")),0)</f>
        <v>0</v>
      </c>
      <c r="U2008" s="3">
        <f ca="1">IF($B2008&lt;&gt;"",SUMIF(INDIRECT("ИсходныеДанные!$"&amp;$K$4&amp;"$2:$"&amp;$K$4&amp;"$50000"),$B2008&amp;"#"&amp;U$6,INDIRECT("ИсходныеДанные!$J$2:$J$50000")),0)</f>
        <v>0</v>
      </c>
      <c r="V2008" s="3">
        <f ca="1">IF($B2008&lt;&gt;"",SUMIF(INDIRECT("ИсходныеДанные!$"&amp;$K$4&amp;"$2:$"&amp;$K$4&amp;"$50000"),$B2008&amp;"#"&amp;V$6,INDIRECT("ИсходныеДанные!$J$2:$J$50000")),0)</f>
        <v>0</v>
      </c>
      <c r="W2008" s="16" t="e">
        <f ca="1">SUM(K2008:V2008)/Пофамильно!$R$1</f>
        <v>#DIV/0!</v>
      </c>
    </row>
    <row r="2009" spans="1:23" x14ac:dyDescent="0.25">
      <c r="A2009" s="10" t="str">
        <f t="shared" ca="1" si="33"/>
        <v>delete</v>
      </c>
      <c r="B2009" s="16" cm="1">
        <f t="array" aca="1" ref="B2009" ca="1">INDIRECT("УникальныеСписки!D"&amp;ROW()-$L$4)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14"/>
      <c r="G2009" s="81" t="str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84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84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84" t="str" cm="1">
        <f t="array" aca="1" ref="J2009" ca="1">_xlfn.XLOOKUP($B2009,INDIRECT(SUBSTITUTE("ИсходныеДанные!$где$2:$где$50000","где",$B$4)),INDIRECT(SUBSTITUTE("ИсходныеДанные!$что$2:$что$50000","что",J$4)),"",0,1)</f>
        <v/>
      </c>
      <c r="K2009" s="3">
        <f ca="1">IF($B2009&lt;&gt;"",SUMIF(INDIRECT("ИсходныеДанные!$"&amp;$K$4&amp;"$2:$"&amp;$K$4&amp;"$50000"),$B2009&amp;"#"&amp;K$6,INDIRECT("ИсходныеДанные!$J$2:$J$50000")),0)</f>
        <v>0</v>
      </c>
      <c r="L2009" s="3">
        <f ca="1">IF($B2009&lt;&gt;"",SUMIF(INDIRECT("ИсходныеДанные!$"&amp;$K$4&amp;"$2:$"&amp;$K$4&amp;"$50000"),$B2009&amp;"#"&amp;L$6,INDIRECT("ИсходныеДанные!$J$2:$J$50000")),0)</f>
        <v>0</v>
      </c>
      <c r="M2009" s="3">
        <f ca="1">IF($B2009&lt;&gt;"",SUMIF(INDIRECT("ИсходныеДанные!$"&amp;$K$4&amp;"$2:$"&amp;$K$4&amp;"$50000"),$B2009&amp;"#"&amp;M$6,INDIRECT("ИсходныеДанные!$J$2:$J$50000")),0)</f>
        <v>0</v>
      </c>
      <c r="N2009" s="3">
        <f ca="1">IF($B2009&lt;&gt;"",SUMIF(INDIRECT("ИсходныеДанные!$"&amp;$K$4&amp;"$2:$"&amp;$K$4&amp;"$50000"),$B2009&amp;"#"&amp;N$6,INDIRECT("ИсходныеДанные!$J$2:$J$50000")),0)</f>
        <v>0</v>
      </c>
      <c r="O2009" s="3">
        <f ca="1">IF($B2009&lt;&gt;"",SUMIF(INDIRECT("ИсходныеДанные!$"&amp;$K$4&amp;"$2:$"&amp;$K$4&amp;"$50000"),$B2009&amp;"#"&amp;O$6,INDIRECT("ИсходныеДанные!$J$2:$J$50000")),0)</f>
        <v>0</v>
      </c>
      <c r="P2009" s="3">
        <f ca="1">IF($B2009&lt;&gt;"",SUMIF(INDIRECT("ИсходныеДанные!$"&amp;$K$4&amp;"$2:$"&amp;$K$4&amp;"$50000"),$B2009&amp;"#"&amp;P$6,INDIRECT("ИсходныеДанные!$J$2:$J$50000")),0)</f>
        <v>0</v>
      </c>
      <c r="Q2009" s="3">
        <f ca="1">IF($B2009&lt;&gt;"",SUMIF(INDIRECT("ИсходныеДанные!$"&amp;$K$4&amp;"$2:$"&amp;$K$4&amp;"$50000"),$B2009&amp;"#"&amp;Q$6,INDIRECT("ИсходныеДанные!$J$2:$J$50000")),0)</f>
        <v>0</v>
      </c>
      <c r="R2009" s="3">
        <f ca="1">IF($B2009&lt;&gt;"",SUMIF(INDIRECT("ИсходныеДанные!$"&amp;$K$4&amp;"$2:$"&amp;$K$4&amp;"$50000"),$B2009&amp;"#"&amp;R$6,INDIRECT("ИсходныеДанные!$J$2:$J$50000")),0)</f>
        <v>0</v>
      </c>
      <c r="S2009" s="3">
        <f ca="1">IF($B2009&lt;&gt;"",SUMIF(INDIRECT("ИсходныеДанные!$"&amp;$K$4&amp;"$2:$"&amp;$K$4&amp;"$50000"),$B2009&amp;"#"&amp;S$6,INDIRECT("ИсходныеДанные!$J$2:$J$50000")),0)</f>
        <v>0</v>
      </c>
      <c r="T2009" s="3">
        <f ca="1">IF($B2009&lt;&gt;"",SUMIF(INDIRECT("ИсходныеДанные!$"&amp;$K$4&amp;"$2:$"&amp;$K$4&amp;"$50000"),$B2009&amp;"#"&amp;T$6,INDIRECT("ИсходныеДанные!$J$2:$J$50000")),0)</f>
        <v>0</v>
      </c>
      <c r="U2009" s="3">
        <f ca="1">IF($B2009&lt;&gt;"",SUMIF(INDIRECT("ИсходныеДанные!$"&amp;$K$4&amp;"$2:$"&amp;$K$4&amp;"$50000"),$B2009&amp;"#"&amp;U$6,INDIRECT("ИсходныеДанные!$J$2:$J$50000")),0)</f>
        <v>0</v>
      </c>
      <c r="V2009" s="3">
        <f ca="1">IF($B2009&lt;&gt;"",SUMIF(INDIRECT("ИсходныеДанные!$"&amp;$K$4&amp;"$2:$"&amp;$K$4&amp;"$50000"),$B2009&amp;"#"&amp;V$6,INDIRECT("ИсходныеДанные!$J$2:$J$50000")),0)</f>
        <v>0</v>
      </c>
      <c r="W2009" s="16" t="e">
        <f ca="1">SUM(K2009:V2009)/Пофамильно!$R$1</f>
        <v>#DIV/0!</v>
      </c>
    </row>
    <row r="2010" spans="1:23" x14ac:dyDescent="0.25">
      <c r="A2010" s="10" t="str">
        <f t="shared" ca="1" si="33"/>
        <v>delete</v>
      </c>
      <c r="B2010" s="16" cm="1">
        <f t="array" aca="1" ref="B2010" ca="1">INDIRECT("УникальныеСписки!D"&amp;ROW()-$L$4)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14"/>
      <c r="G2010" s="81" t="str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84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84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84" t="str" cm="1">
        <f t="array" aca="1" ref="J2010" ca="1">_xlfn.XLOOKUP($B2010,INDIRECT(SUBSTITUTE("ИсходныеДанные!$где$2:$где$50000","где",$B$4)),INDIRECT(SUBSTITUTE("ИсходныеДанные!$что$2:$что$50000","что",J$4)),"",0,1)</f>
        <v/>
      </c>
      <c r="K2010" s="3">
        <f ca="1">IF($B2010&lt;&gt;"",SUMIF(INDIRECT("ИсходныеДанные!$"&amp;$K$4&amp;"$2:$"&amp;$K$4&amp;"$50000"),$B2010&amp;"#"&amp;K$6,INDIRECT("ИсходныеДанные!$J$2:$J$50000")),0)</f>
        <v>0</v>
      </c>
      <c r="L2010" s="3">
        <f ca="1">IF($B2010&lt;&gt;"",SUMIF(INDIRECT("ИсходныеДанные!$"&amp;$K$4&amp;"$2:$"&amp;$K$4&amp;"$50000"),$B2010&amp;"#"&amp;L$6,INDIRECT("ИсходныеДанные!$J$2:$J$50000")),0)</f>
        <v>0</v>
      </c>
      <c r="M2010" s="3">
        <f ca="1">IF($B2010&lt;&gt;"",SUMIF(INDIRECT("ИсходныеДанные!$"&amp;$K$4&amp;"$2:$"&amp;$K$4&amp;"$50000"),$B2010&amp;"#"&amp;M$6,INDIRECT("ИсходныеДанные!$J$2:$J$50000")),0)</f>
        <v>0</v>
      </c>
      <c r="N2010" s="3">
        <f ca="1">IF($B2010&lt;&gt;"",SUMIF(INDIRECT("ИсходныеДанные!$"&amp;$K$4&amp;"$2:$"&amp;$K$4&amp;"$50000"),$B2010&amp;"#"&amp;N$6,INDIRECT("ИсходныеДанные!$J$2:$J$50000")),0)</f>
        <v>0</v>
      </c>
      <c r="O2010" s="3">
        <f ca="1">IF($B2010&lt;&gt;"",SUMIF(INDIRECT("ИсходныеДанные!$"&amp;$K$4&amp;"$2:$"&amp;$K$4&amp;"$50000"),$B2010&amp;"#"&amp;O$6,INDIRECT("ИсходныеДанные!$J$2:$J$50000")),0)</f>
        <v>0</v>
      </c>
      <c r="P2010" s="3">
        <f ca="1">IF($B2010&lt;&gt;"",SUMIF(INDIRECT("ИсходныеДанные!$"&amp;$K$4&amp;"$2:$"&amp;$K$4&amp;"$50000"),$B2010&amp;"#"&amp;P$6,INDIRECT("ИсходныеДанные!$J$2:$J$50000")),0)</f>
        <v>0</v>
      </c>
      <c r="Q2010" s="3">
        <f ca="1">IF($B2010&lt;&gt;"",SUMIF(INDIRECT("ИсходныеДанные!$"&amp;$K$4&amp;"$2:$"&amp;$K$4&amp;"$50000"),$B2010&amp;"#"&amp;Q$6,INDIRECT("ИсходныеДанные!$J$2:$J$50000")),0)</f>
        <v>0</v>
      </c>
      <c r="R2010" s="3">
        <f ca="1">IF($B2010&lt;&gt;"",SUMIF(INDIRECT("ИсходныеДанные!$"&amp;$K$4&amp;"$2:$"&amp;$K$4&amp;"$50000"),$B2010&amp;"#"&amp;R$6,INDIRECT("ИсходныеДанные!$J$2:$J$50000")),0)</f>
        <v>0</v>
      </c>
      <c r="S2010" s="3">
        <f ca="1">IF($B2010&lt;&gt;"",SUMIF(INDIRECT("ИсходныеДанные!$"&amp;$K$4&amp;"$2:$"&amp;$K$4&amp;"$50000"),$B2010&amp;"#"&amp;S$6,INDIRECT("ИсходныеДанные!$J$2:$J$50000")),0)</f>
        <v>0</v>
      </c>
      <c r="T2010" s="3">
        <f ca="1">IF($B2010&lt;&gt;"",SUMIF(INDIRECT("ИсходныеДанные!$"&amp;$K$4&amp;"$2:$"&amp;$K$4&amp;"$50000"),$B2010&amp;"#"&amp;T$6,INDIRECT("ИсходныеДанные!$J$2:$J$50000")),0)</f>
        <v>0</v>
      </c>
      <c r="U2010" s="3">
        <f ca="1">IF($B2010&lt;&gt;"",SUMIF(INDIRECT("ИсходныеДанные!$"&amp;$K$4&amp;"$2:$"&amp;$K$4&amp;"$50000"),$B2010&amp;"#"&amp;U$6,INDIRECT("ИсходныеДанные!$J$2:$J$50000")),0)</f>
        <v>0</v>
      </c>
      <c r="V2010" s="3">
        <f ca="1">IF($B2010&lt;&gt;"",SUMIF(INDIRECT("ИсходныеДанные!$"&amp;$K$4&amp;"$2:$"&amp;$K$4&amp;"$50000"),$B2010&amp;"#"&amp;V$6,INDIRECT("ИсходныеДанные!$J$2:$J$50000")),0)</f>
        <v>0</v>
      </c>
      <c r="W2010" s="16" t="e">
        <f ca="1">SUM(K2010:V2010)/Пофамильно!$R$1</f>
        <v>#DIV/0!</v>
      </c>
    </row>
    <row r="2011" spans="1:23" x14ac:dyDescent="0.25">
      <c r="A2011" s="10" t="str">
        <f t="shared" ca="1" si="33"/>
        <v>delete</v>
      </c>
      <c r="B2011" s="16" cm="1">
        <f t="array" aca="1" ref="B2011" ca="1">INDIRECT("УникальныеСписки!D"&amp;ROW()-$L$4)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14"/>
      <c r="G2011" s="81" t="str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84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84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84" t="str" cm="1">
        <f t="array" aca="1" ref="J2011" ca="1">_xlfn.XLOOKUP($B2011,INDIRECT(SUBSTITUTE("ИсходныеДанные!$где$2:$где$50000","где",$B$4)),INDIRECT(SUBSTITUTE("ИсходныеДанные!$что$2:$что$50000","что",J$4)),"",0,1)</f>
        <v/>
      </c>
      <c r="K2011" s="3">
        <f ca="1">IF($B2011&lt;&gt;"",SUMIF(INDIRECT("ИсходныеДанные!$"&amp;$K$4&amp;"$2:$"&amp;$K$4&amp;"$50000"),$B2011&amp;"#"&amp;K$6,INDIRECT("ИсходныеДанные!$J$2:$J$50000")),0)</f>
        <v>0</v>
      </c>
      <c r="L2011" s="3">
        <f ca="1">IF($B2011&lt;&gt;"",SUMIF(INDIRECT("ИсходныеДанные!$"&amp;$K$4&amp;"$2:$"&amp;$K$4&amp;"$50000"),$B2011&amp;"#"&amp;L$6,INDIRECT("ИсходныеДанные!$J$2:$J$50000")),0)</f>
        <v>0</v>
      </c>
      <c r="M2011" s="3">
        <f ca="1">IF($B2011&lt;&gt;"",SUMIF(INDIRECT("ИсходныеДанные!$"&amp;$K$4&amp;"$2:$"&amp;$K$4&amp;"$50000"),$B2011&amp;"#"&amp;M$6,INDIRECT("ИсходныеДанные!$J$2:$J$50000")),0)</f>
        <v>0</v>
      </c>
      <c r="N2011" s="3">
        <f ca="1">IF($B2011&lt;&gt;"",SUMIF(INDIRECT("ИсходныеДанные!$"&amp;$K$4&amp;"$2:$"&amp;$K$4&amp;"$50000"),$B2011&amp;"#"&amp;N$6,INDIRECT("ИсходныеДанные!$J$2:$J$50000")),0)</f>
        <v>0</v>
      </c>
      <c r="O2011" s="3">
        <f ca="1">IF($B2011&lt;&gt;"",SUMIF(INDIRECT("ИсходныеДанные!$"&amp;$K$4&amp;"$2:$"&amp;$K$4&amp;"$50000"),$B2011&amp;"#"&amp;O$6,INDIRECT("ИсходныеДанные!$J$2:$J$50000")),0)</f>
        <v>0</v>
      </c>
      <c r="P2011" s="3">
        <f ca="1">IF($B2011&lt;&gt;"",SUMIF(INDIRECT("ИсходныеДанные!$"&amp;$K$4&amp;"$2:$"&amp;$K$4&amp;"$50000"),$B2011&amp;"#"&amp;P$6,INDIRECT("ИсходныеДанные!$J$2:$J$50000")),0)</f>
        <v>0</v>
      </c>
      <c r="Q2011" s="3">
        <f ca="1">IF($B2011&lt;&gt;"",SUMIF(INDIRECT("ИсходныеДанные!$"&amp;$K$4&amp;"$2:$"&amp;$K$4&amp;"$50000"),$B2011&amp;"#"&amp;Q$6,INDIRECT("ИсходныеДанные!$J$2:$J$50000")),0)</f>
        <v>0</v>
      </c>
      <c r="R2011" s="3">
        <f ca="1">IF($B2011&lt;&gt;"",SUMIF(INDIRECT("ИсходныеДанные!$"&amp;$K$4&amp;"$2:$"&amp;$K$4&amp;"$50000"),$B2011&amp;"#"&amp;R$6,INDIRECT("ИсходныеДанные!$J$2:$J$50000")),0)</f>
        <v>0</v>
      </c>
      <c r="S2011" s="3">
        <f ca="1">IF($B2011&lt;&gt;"",SUMIF(INDIRECT("ИсходныеДанные!$"&amp;$K$4&amp;"$2:$"&amp;$K$4&amp;"$50000"),$B2011&amp;"#"&amp;S$6,INDIRECT("ИсходныеДанные!$J$2:$J$50000")),0)</f>
        <v>0</v>
      </c>
      <c r="T2011" s="3">
        <f ca="1">IF($B2011&lt;&gt;"",SUMIF(INDIRECT("ИсходныеДанные!$"&amp;$K$4&amp;"$2:$"&amp;$K$4&amp;"$50000"),$B2011&amp;"#"&amp;T$6,INDIRECT("ИсходныеДанные!$J$2:$J$50000")),0)</f>
        <v>0</v>
      </c>
      <c r="U2011" s="3">
        <f ca="1">IF($B2011&lt;&gt;"",SUMIF(INDIRECT("ИсходныеДанные!$"&amp;$K$4&amp;"$2:$"&amp;$K$4&amp;"$50000"),$B2011&amp;"#"&amp;U$6,INDIRECT("ИсходныеДанные!$J$2:$J$50000")),0)</f>
        <v>0</v>
      </c>
      <c r="V2011" s="3">
        <f ca="1">IF($B2011&lt;&gt;"",SUMIF(INDIRECT("ИсходныеДанные!$"&amp;$K$4&amp;"$2:$"&amp;$K$4&amp;"$50000"),$B2011&amp;"#"&amp;V$6,INDIRECT("ИсходныеДанные!$J$2:$J$50000")),0)</f>
        <v>0</v>
      </c>
      <c r="W2011" s="16" t="e">
        <f ca="1">SUM(K2011:V2011)/Пофамильно!$R$1</f>
        <v>#DIV/0!</v>
      </c>
    </row>
    <row r="2012" spans="1:23" x14ac:dyDescent="0.25">
      <c r="A2012" s="10" t="str">
        <f t="shared" ca="1" si="33"/>
        <v>delete</v>
      </c>
      <c r="B2012" s="16" cm="1">
        <f t="array" aca="1" ref="B2012" ca="1">INDIRECT("УникальныеСписки!D"&amp;ROW()-$L$4)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14"/>
      <c r="G2012" s="81" t="str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84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84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84" t="str" cm="1">
        <f t="array" aca="1" ref="J2012" ca="1">_xlfn.XLOOKUP($B2012,INDIRECT(SUBSTITUTE("ИсходныеДанные!$где$2:$где$50000","где",$B$4)),INDIRECT(SUBSTITUTE("ИсходныеДанные!$что$2:$что$50000","что",J$4)),"",0,1)</f>
        <v/>
      </c>
      <c r="K2012" s="3">
        <f ca="1">IF($B2012&lt;&gt;"",SUMIF(INDIRECT("ИсходныеДанные!$"&amp;$K$4&amp;"$2:$"&amp;$K$4&amp;"$50000"),$B2012&amp;"#"&amp;K$6,INDIRECT("ИсходныеДанные!$J$2:$J$50000")),0)</f>
        <v>0</v>
      </c>
      <c r="L2012" s="3">
        <f ca="1">IF($B2012&lt;&gt;"",SUMIF(INDIRECT("ИсходныеДанные!$"&amp;$K$4&amp;"$2:$"&amp;$K$4&amp;"$50000"),$B2012&amp;"#"&amp;L$6,INDIRECT("ИсходныеДанные!$J$2:$J$50000")),0)</f>
        <v>0</v>
      </c>
      <c r="M2012" s="3">
        <f ca="1">IF($B2012&lt;&gt;"",SUMIF(INDIRECT("ИсходныеДанные!$"&amp;$K$4&amp;"$2:$"&amp;$K$4&amp;"$50000"),$B2012&amp;"#"&amp;M$6,INDIRECT("ИсходныеДанные!$J$2:$J$50000")),0)</f>
        <v>0</v>
      </c>
      <c r="N2012" s="3">
        <f ca="1">IF($B2012&lt;&gt;"",SUMIF(INDIRECT("ИсходныеДанные!$"&amp;$K$4&amp;"$2:$"&amp;$K$4&amp;"$50000"),$B2012&amp;"#"&amp;N$6,INDIRECT("ИсходныеДанные!$J$2:$J$50000")),0)</f>
        <v>0</v>
      </c>
      <c r="O2012" s="3">
        <f ca="1">IF($B2012&lt;&gt;"",SUMIF(INDIRECT("ИсходныеДанные!$"&amp;$K$4&amp;"$2:$"&amp;$K$4&amp;"$50000"),$B2012&amp;"#"&amp;O$6,INDIRECT("ИсходныеДанные!$J$2:$J$50000")),0)</f>
        <v>0</v>
      </c>
      <c r="P2012" s="3">
        <f ca="1">IF($B2012&lt;&gt;"",SUMIF(INDIRECT("ИсходныеДанные!$"&amp;$K$4&amp;"$2:$"&amp;$K$4&amp;"$50000"),$B2012&amp;"#"&amp;P$6,INDIRECT("ИсходныеДанные!$J$2:$J$50000")),0)</f>
        <v>0</v>
      </c>
      <c r="Q2012" s="3">
        <f ca="1">IF($B2012&lt;&gt;"",SUMIF(INDIRECT("ИсходныеДанные!$"&amp;$K$4&amp;"$2:$"&amp;$K$4&amp;"$50000"),$B2012&amp;"#"&amp;Q$6,INDIRECT("ИсходныеДанные!$J$2:$J$50000")),0)</f>
        <v>0</v>
      </c>
      <c r="R2012" s="3">
        <f ca="1">IF($B2012&lt;&gt;"",SUMIF(INDIRECT("ИсходныеДанные!$"&amp;$K$4&amp;"$2:$"&amp;$K$4&amp;"$50000"),$B2012&amp;"#"&amp;R$6,INDIRECT("ИсходныеДанные!$J$2:$J$50000")),0)</f>
        <v>0</v>
      </c>
      <c r="S2012" s="3">
        <f ca="1">IF($B2012&lt;&gt;"",SUMIF(INDIRECT("ИсходныеДанные!$"&amp;$K$4&amp;"$2:$"&amp;$K$4&amp;"$50000"),$B2012&amp;"#"&amp;S$6,INDIRECT("ИсходныеДанные!$J$2:$J$50000")),0)</f>
        <v>0</v>
      </c>
      <c r="T2012" s="3">
        <f ca="1">IF($B2012&lt;&gt;"",SUMIF(INDIRECT("ИсходныеДанные!$"&amp;$K$4&amp;"$2:$"&amp;$K$4&amp;"$50000"),$B2012&amp;"#"&amp;T$6,INDIRECT("ИсходныеДанные!$J$2:$J$50000")),0)</f>
        <v>0</v>
      </c>
      <c r="U2012" s="3">
        <f ca="1">IF($B2012&lt;&gt;"",SUMIF(INDIRECT("ИсходныеДанные!$"&amp;$K$4&amp;"$2:$"&amp;$K$4&amp;"$50000"),$B2012&amp;"#"&amp;U$6,INDIRECT("ИсходныеДанные!$J$2:$J$50000")),0)</f>
        <v>0</v>
      </c>
      <c r="V2012" s="3">
        <f ca="1">IF($B2012&lt;&gt;"",SUMIF(INDIRECT("ИсходныеДанные!$"&amp;$K$4&amp;"$2:$"&amp;$K$4&amp;"$50000"),$B2012&amp;"#"&amp;V$6,INDIRECT("ИсходныеДанные!$J$2:$J$50000")),0)</f>
        <v>0</v>
      </c>
      <c r="W2012" s="16" t="e">
        <f ca="1">SUM(K2012:V2012)/Пофамильно!$R$1</f>
        <v>#DIV/0!</v>
      </c>
    </row>
    <row r="2013" spans="1:23" x14ac:dyDescent="0.25">
      <c r="A2013" s="10" t="str">
        <f t="shared" ca="1" si="33"/>
        <v>delete</v>
      </c>
      <c r="B2013" s="16" cm="1">
        <f t="array" aca="1" ref="B2013" ca="1">INDIRECT("УникальныеСписки!D"&amp;ROW()-$L$4)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14"/>
      <c r="G2013" s="81" t="str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84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84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84" t="str" cm="1">
        <f t="array" aca="1" ref="J2013" ca="1">_xlfn.XLOOKUP($B2013,INDIRECT(SUBSTITUTE("ИсходныеДанные!$где$2:$где$50000","где",$B$4)),INDIRECT(SUBSTITUTE("ИсходныеДанные!$что$2:$что$50000","что",J$4)),"",0,1)</f>
        <v/>
      </c>
      <c r="K2013" s="3">
        <f ca="1">IF($B2013&lt;&gt;"",SUMIF(INDIRECT("ИсходныеДанные!$"&amp;$K$4&amp;"$2:$"&amp;$K$4&amp;"$50000"),$B2013&amp;"#"&amp;K$6,INDIRECT("ИсходныеДанные!$J$2:$J$50000")),0)</f>
        <v>0</v>
      </c>
      <c r="L2013" s="3">
        <f ca="1">IF($B2013&lt;&gt;"",SUMIF(INDIRECT("ИсходныеДанные!$"&amp;$K$4&amp;"$2:$"&amp;$K$4&amp;"$50000"),$B2013&amp;"#"&amp;L$6,INDIRECT("ИсходныеДанные!$J$2:$J$50000")),0)</f>
        <v>0</v>
      </c>
      <c r="M2013" s="3">
        <f ca="1">IF($B2013&lt;&gt;"",SUMIF(INDIRECT("ИсходныеДанные!$"&amp;$K$4&amp;"$2:$"&amp;$K$4&amp;"$50000"),$B2013&amp;"#"&amp;M$6,INDIRECT("ИсходныеДанные!$J$2:$J$50000")),0)</f>
        <v>0</v>
      </c>
      <c r="N2013" s="3">
        <f ca="1">IF($B2013&lt;&gt;"",SUMIF(INDIRECT("ИсходныеДанные!$"&amp;$K$4&amp;"$2:$"&amp;$K$4&amp;"$50000"),$B2013&amp;"#"&amp;N$6,INDIRECT("ИсходныеДанные!$J$2:$J$50000")),0)</f>
        <v>0</v>
      </c>
      <c r="O2013" s="3">
        <f ca="1">IF($B2013&lt;&gt;"",SUMIF(INDIRECT("ИсходныеДанные!$"&amp;$K$4&amp;"$2:$"&amp;$K$4&amp;"$50000"),$B2013&amp;"#"&amp;O$6,INDIRECT("ИсходныеДанные!$J$2:$J$50000")),0)</f>
        <v>0</v>
      </c>
      <c r="P2013" s="3">
        <f ca="1">IF($B2013&lt;&gt;"",SUMIF(INDIRECT("ИсходныеДанные!$"&amp;$K$4&amp;"$2:$"&amp;$K$4&amp;"$50000"),$B2013&amp;"#"&amp;P$6,INDIRECT("ИсходныеДанные!$J$2:$J$50000")),0)</f>
        <v>0</v>
      </c>
      <c r="Q2013" s="3">
        <f ca="1">IF($B2013&lt;&gt;"",SUMIF(INDIRECT("ИсходныеДанные!$"&amp;$K$4&amp;"$2:$"&amp;$K$4&amp;"$50000"),$B2013&amp;"#"&amp;Q$6,INDIRECT("ИсходныеДанные!$J$2:$J$50000")),0)</f>
        <v>0</v>
      </c>
      <c r="R2013" s="3">
        <f ca="1">IF($B2013&lt;&gt;"",SUMIF(INDIRECT("ИсходныеДанные!$"&amp;$K$4&amp;"$2:$"&amp;$K$4&amp;"$50000"),$B2013&amp;"#"&amp;R$6,INDIRECT("ИсходныеДанные!$J$2:$J$50000")),0)</f>
        <v>0</v>
      </c>
      <c r="S2013" s="3">
        <f ca="1">IF($B2013&lt;&gt;"",SUMIF(INDIRECT("ИсходныеДанные!$"&amp;$K$4&amp;"$2:$"&amp;$K$4&amp;"$50000"),$B2013&amp;"#"&amp;S$6,INDIRECT("ИсходныеДанные!$J$2:$J$50000")),0)</f>
        <v>0</v>
      </c>
      <c r="T2013" s="3">
        <f ca="1">IF($B2013&lt;&gt;"",SUMIF(INDIRECT("ИсходныеДанные!$"&amp;$K$4&amp;"$2:$"&amp;$K$4&amp;"$50000"),$B2013&amp;"#"&amp;T$6,INDIRECT("ИсходныеДанные!$J$2:$J$50000")),0)</f>
        <v>0</v>
      </c>
      <c r="U2013" s="3">
        <f ca="1">IF($B2013&lt;&gt;"",SUMIF(INDIRECT("ИсходныеДанные!$"&amp;$K$4&amp;"$2:$"&amp;$K$4&amp;"$50000"),$B2013&amp;"#"&amp;U$6,INDIRECT("ИсходныеДанные!$J$2:$J$50000")),0)</f>
        <v>0</v>
      </c>
      <c r="V2013" s="3">
        <f ca="1">IF($B2013&lt;&gt;"",SUMIF(INDIRECT("ИсходныеДанные!$"&amp;$K$4&amp;"$2:$"&amp;$K$4&amp;"$50000"),$B2013&amp;"#"&amp;V$6,INDIRECT("ИсходныеДанные!$J$2:$J$50000")),0)</f>
        <v>0</v>
      </c>
      <c r="W2013" s="16" t="e">
        <f ca="1">SUM(K2013:V2013)/Пофамильно!$R$1</f>
        <v>#DIV/0!</v>
      </c>
    </row>
    <row r="2014" spans="1:23" x14ac:dyDescent="0.25">
      <c r="A2014" s="10" t="str">
        <f t="shared" ca="1" si="33"/>
        <v>delete</v>
      </c>
      <c r="B2014" s="16" cm="1">
        <f t="array" aca="1" ref="B2014" ca="1">INDIRECT("УникальныеСписки!D"&amp;ROW()-$L$4)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14"/>
      <c r="G2014" s="81" t="str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84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84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84" t="str" cm="1">
        <f t="array" aca="1" ref="J2014" ca="1">_xlfn.XLOOKUP($B2014,INDIRECT(SUBSTITUTE("ИсходныеДанные!$где$2:$где$50000","где",$B$4)),INDIRECT(SUBSTITUTE("ИсходныеДанные!$что$2:$что$50000","что",J$4)),"",0,1)</f>
        <v/>
      </c>
      <c r="K2014" s="3">
        <f ca="1">IF($B2014&lt;&gt;"",SUMIF(INDIRECT("ИсходныеДанные!$"&amp;$K$4&amp;"$2:$"&amp;$K$4&amp;"$50000"),$B2014&amp;"#"&amp;K$6,INDIRECT("ИсходныеДанные!$J$2:$J$50000")),0)</f>
        <v>0</v>
      </c>
      <c r="L2014" s="3">
        <f ca="1">IF($B2014&lt;&gt;"",SUMIF(INDIRECT("ИсходныеДанные!$"&amp;$K$4&amp;"$2:$"&amp;$K$4&amp;"$50000"),$B2014&amp;"#"&amp;L$6,INDIRECT("ИсходныеДанные!$J$2:$J$50000")),0)</f>
        <v>0</v>
      </c>
      <c r="M2014" s="3">
        <f ca="1">IF($B2014&lt;&gt;"",SUMIF(INDIRECT("ИсходныеДанные!$"&amp;$K$4&amp;"$2:$"&amp;$K$4&amp;"$50000"),$B2014&amp;"#"&amp;M$6,INDIRECT("ИсходныеДанные!$J$2:$J$50000")),0)</f>
        <v>0</v>
      </c>
      <c r="N2014" s="3">
        <f ca="1">IF($B2014&lt;&gt;"",SUMIF(INDIRECT("ИсходныеДанные!$"&amp;$K$4&amp;"$2:$"&amp;$K$4&amp;"$50000"),$B2014&amp;"#"&amp;N$6,INDIRECT("ИсходныеДанные!$J$2:$J$50000")),0)</f>
        <v>0</v>
      </c>
      <c r="O2014" s="3">
        <f ca="1">IF($B2014&lt;&gt;"",SUMIF(INDIRECT("ИсходныеДанные!$"&amp;$K$4&amp;"$2:$"&amp;$K$4&amp;"$50000"),$B2014&amp;"#"&amp;O$6,INDIRECT("ИсходныеДанные!$J$2:$J$50000")),0)</f>
        <v>0</v>
      </c>
      <c r="P2014" s="3">
        <f ca="1">IF($B2014&lt;&gt;"",SUMIF(INDIRECT("ИсходныеДанные!$"&amp;$K$4&amp;"$2:$"&amp;$K$4&amp;"$50000"),$B2014&amp;"#"&amp;P$6,INDIRECT("ИсходныеДанные!$J$2:$J$50000")),0)</f>
        <v>0</v>
      </c>
      <c r="Q2014" s="3">
        <f ca="1">IF($B2014&lt;&gt;"",SUMIF(INDIRECT("ИсходныеДанные!$"&amp;$K$4&amp;"$2:$"&amp;$K$4&amp;"$50000"),$B2014&amp;"#"&amp;Q$6,INDIRECT("ИсходныеДанные!$J$2:$J$50000")),0)</f>
        <v>0</v>
      </c>
      <c r="R2014" s="3">
        <f ca="1">IF($B2014&lt;&gt;"",SUMIF(INDIRECT("ИсходныеДанные!$"&amp;$K$4&amp;"$2:$"&amp;$K$4&amp;"$50000"),$B2014&amp;"#"&amp;R$6,INDIRECT("ИсходныеДанные!$J$2:$J$50000")),0)</f>
        <v>0</v>
      </c>
      <c r="S2014" s="3">
        <f ca="1">IF($B2014&lt;&gt;"",SUMIF(INDIRECT("ИсходныеДанные!$"&amp;$K$4&amp;"$2:$"&amp;$K$4&amp;"$50000"),$B2014&amp;"#"&amp;S$6,INDIRECT("ИсходныеДанные!$J$2:$J$50000")),0)</f>
        <v>0</v>
      </c>
      <c r="T2014" s="3">
        <f ca="1">IF($B2014&lt;&gt;"",SUMIF(INDIRECT("ИсходныеДанные!$"&amp;$K$4&amp;"$2:$"&amp;$K$4&amp;"$50000"),$B2014&amp;"#"&amp;T$6,INDIRECT("ИсходныеДанные!$J$2:$J$50000")),0)</f>
        <v>0</v>
      </c>
      <c r="U2014" s="3">
        <f ca="1">IF($B2014&lt;&gt;"",SUMIF(INDIRECT("ИсходныеДанные!$"&amp;$K$4&amp;"$2:$"&amp;$K$4&amp;"$50000"),$B2014&amp;"#"&amp;U$6,INDIRECT("ИсходныеДанные!$J$2:$J$50000")),0)</f>
        <v>0</v>
      </c>
      <c r="V2014" s="3">
        <f ca="1">IF($B2014&lt;&gt;"",SUMIF(INDIRECT("ИсходныеДанные!$"&amp;$K$4&amp;"$2:$"&amp;$K$4&amp;"$50000"),$B2014&amp;"#"&amp;V$6,INDIRECT("ИсходныеДанные!$J$2:$J$50000")),0)</f>
        <v>0</v>
      </c>
      <c r="W2014" s="16" t="e">
        <f ca="1">SUM(K2014:V2014)/Пофамильно!$R$1</f>
        <v>#DIV/0!</v>
      </c>
    </row>
    <row r="2015" spans="1:23" x14ac:dyDescent="0.25">
      <c r="A2015" s="10" t="str">
        <f t="shared" ca="1" si="33"/>
        <v>delete</v>
      </c>
      <c r="B2015" s="16" cm="1">
        <f t="array" aca="1" ref="B2015" ca="1">INDIRECT("УникальныеСписки!D"&amp;ROW()-$L$4)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14"/>
      <c r="G2015" s="81" t="str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84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84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84" t="str" cm="1">
        <f t="array" aca="1" ref="J2015" ca="1">_xlfn.XLOOKUP($B2015,INDIRECT(SUBSTITUTE("ИсходныеДанные!$где$2:$где$50000","где",$B$4)),INDIRECT(SUBSTITUTE("ИсходныеДанные!$что$2:$что$50000","что",J$4)),"",0,1)</f>
        <v/>
      </c>
      <c r="K2015" s="3">
        <f ca="1">IF($B2015&lt;&gt;"",SUMIF(INDIRECT("ИсходныеДанные!$"&amp;$K$4&amp;"$2:$"&amp;$K$4&amp;"$50000"),$B2015&amp;"#"&amp;K$6,INDIRECT("ИсходныеДанные!$J$2:$J$50000")),0)</f>
        <v>0</v>
      </c>
      <c r="L2015" s="3">
        <f ca="1">IF($B2015&lt;&gt;"",SUMIF(INDIRECT("ИсходныеДанные!$"&amp;$K$4&amp;"$2:$"&amp;$K$4&amp;"$50000"),$B2015&amp;"#"&amp;L$6,INDIRECT("ИсходныеДанные!$J$2:$J$50000")),0)</f>
        <v>0</v>
      </c>
      <c r="M2015" s="3">
        <f ca="1">IF($B2015&lt;&gt;"",SUMIF(INDIRECT("ИсходныеДанные!$"&amp;$K$4&amp;"$2:$"&amp;$K$4&amp;"$50000"),$B2015&amp;"#"&amp;M$6,INDIRECT("ИсходныеДанные!$J$2:$J$50000")),0)</f>
        <v>0</v>
      </c>
      <c r="N2015" s="3">
        <f ca="1">IF($B2015&lt;&gt;"",SUMIF(INDIRECT("ИсходныеДанные!$"&amp;$K$4&amp;"$2:$"&amp;$K$4&amp;"$50000"),$B2015&amp;"#"&amp;N$6,INDIRECT("ИсходныеДанные!$J$2:$J$50000")),0)</f>
        <v>0</v>
      </c>
      <c r="O2015" s="3">
        <f ca="1">IF($B2015&lt;&gt;"",SUMIF(INDIRECT("ИсходныеДанные!$"&amp;$K$4&amp;"$2:$"&amp;$K$4&amp;"$50000"),$B2015&amp;"#"&amp;O$6,INDIRECT("ИсходныеДанные!$J$2:$J$50000")),0)</f>
        <v>0</v>
      </c>
      <c r="P2015" s="3">
        <f ca="1">IF($B2015&lt;&gt;"",SUMIF(INDIRECT("ИсходныеДанные!$"&amp;$K$4&amp;"$2:$"&amp;$K$4&amp;"$50000"),$B2015&amp;"#"&amp;P$6,INDIRECT("ИсходныеДанные!$J$2:$J$50000")),0)</f>
        <v>0</v>
      </c>
      <c r="Q2015" s="3">
        <f ca="1">IF($B2015&lt;&gt;"",SUMIF(INDIRECT("ИсходныеДанные!$"&amp;$K$4&amp;"$2:$"&amp;$K$4&amp;"$50000"),$B2015&amp;"#"&amp;Q$6,INDIRECT("ИсходныеДанные!$J$2:$J$50000")),0)</f>
        <v>0</v>
      </c>
      <c r="R2015" s="3">
        <f ca="1">IF($B2015&lt;&gt;"",SUMIF(INDIRECT("ИсходныеДанные!$"&amp;$K$4&amp;"$2:$"&amp;$K$4&amp;"$50000"),$B2015&amp;"#"&amp;R$6,INDIRECT("ИсходныеДанные!$J$2:$J$50000")),0)</f>
        <v>0</v>
      </c>
      <c r="S2015" s="3">
        <f ca="1">IF($B2015&lt;&gt;"",SUMIF(INDIRECT("ИсходныеДанные!$"&amp;$K$4&amp;"$2:$"&amp;$K$4&amp;"$50000"),$B2015&amp;"#"&amp;S$6,INDIRECT("ИсходныеДанные!$J$2:$J$50000")),0)</f>
        <v>0</v>
      </c>
      <c r="T2015" s="3">
        <f ca="1">IF($B2015&lt;&gt;"",SUMIF(INDIRECT("ИсходныеДанные!$"&amp;$K$4&amp;"$2:$"&amp;$K$4&amp;"$50000"),$B2015&amp;"#"&amp;T$6,INDIRECT("ИсходныеДанные!$J$2:$J$50000")),0)</f>
        <v>0</v>
      </c>
      <c r="U2015" s="3">
        <f ca="1">IF($B2015&lt;&gt;"",SUMIF(INDIRECT("ИсходныеДанные!$"&amp;$K$4&amp;"$2:$"&amp;$K$4&amp;"$50000"),$B2015&amp;"#"&amp;U$6,INDIRECT("ИсходныеДанные!$J$2:$J$50000")),0)</f>
        <v>0</v>
      </c>
      <c r="V2015" s="3">
        <f ca="1">IF($B2015&lt;&gt;"",SUMIF(INDIRECT("ИсходныеДанные!$"&amp;$K$4&amp;"$2:$"&amp;$K$4&amp;"$50000"),$B2015&amp;"#"&amp;V$6,INDIRECT("ИсходныеДанные!$J$2:$J$50000")),0)</f>
        <v>0</v>
      </c>
      <c r="W2015" s="16" t="e">
        <f ca="1">SUM(K2015:V2015)/Пофамильно!$R$1</f>
        <v>#DIV/0!</v>
      </c>
    </row>
    <row r="2016" spans="1:23" x14ac:dyDescent="0.25">
      <c r="A2016" s="10" t="str">
        <f t="shared" ca="1" si="33"/>
        <v>delete</v>
      </c>
      <c r="B2016" s="16" cm="1">
        <f t="array" aca="1" ref="B2016" ca="1">INDIRECT("УникальныеСписки!D"&amp;ROW()-$L$4)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14"/>
      <c r="G2016" s="81" t="str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84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84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84" t="str" cm="1">
        <f t="array" aca="1" ref="J2016" ca="1">_xlfn.XLOOKUP($B2016,INDIRECT(SUBSTITUTE("ИсходныеДанные!$где$2:$где$50000","где",$B$4)),INDIRECT(SUBSTITUTE("ИсходныеДанные!$что$2:$что$50000","что",J$4)),"",0,1)</f>
        <v/>
      </c>
      <c r="K2016" s="3">
        <f ca="1">IF($B2016&lt;&gt;"",SUMIF(INDIRECT("ИсходныеДанные!$"&amp;$K$4&amp;"$2:$"&amp;$K$4&amp;"$50000"),$B2016&amp;"#"&amp;K$6,INDIRECT("ИсходныеДанные!$J$2:$J$50000")),0)</f>
        <v>0</v>
      </c>
      <c r="L2016" s="3">
        <f ca="1">IF($B2016&lt;&gt;"",SUMIF(INDIRECT("ИсходныеДанные!$"&amp;$K$4&amp;"$2:$"&amp;$K$4&amp;"$50000"),$B2016&amp;"#"&amp;L$6,INDIRECT("ИсходныеДанные!$J$2:$J$50000")),0)</f>
        <v>0</v>
      </c>
      <c r="M2016" s="3">
        <f ca="1">IF($B2016&lt;&gt;"",SUMIF(INDIRECT("ИсходныеДанные!$"&amp;$K$4&amp;"$2:$"&amp;$K$4&amp;"$50000"),$B2016&amp;"#"&amp;M$6,INDIRECT("ИсходныеДанные!$J$2:$J$50000")),0)</f>
        <v>0</v>
      </c>
      <c r="N2016" s="3">
        <f ca="1">IF($B2016&lt;&gt;"",SUMIF(INDIRECT("ИсходныеДанные!$"&amp;$K$4&amp;"$2:$"&amp;$K$4&amp;"$50000"),$B2016&amp;"#"&amp;N$6,INDIRECT("ИсходныеДанные!$J$2:$J$50000")),0)</f>
        <v>0</v>
      </c>
      <c r="O2016" s="3">
        <f ca="1">IF($B2016&lt;&gt;"",SUMIF(INDIRECT("ИсходныеДанные!$"&amp;$K$4&amp;"$2:$"&amp;$K$4&amp;"$50000"),$B2016&amp;"#"&amp;O$6,INDIRECT("ИсходныеДанные!$J$2:$J$50000")),0)</f>
        <v>0</v>
      </c>
      <c r="P2016" s="3">
        <f ca="1">IF($B2016&lt;&gt;"",SUMIF(INDIRECT("ИсходныеДанные!$"&amp;$K$4&amp;"$2:$"&amp;$K$4&amp;"$50000"),$B2016&amp;"#"&amp;P$6,INDIRECT("ИсходныеДанные!$J$2:$J$50000")),0)</f>
        <v>0</v>
      </c>
      <c r="Q2016" s="3">
        <f ca="1">IF($B2016&lt;&gt;"",SUMIF(INDIRECT("ИсходныеДанные!$"&amp;$K$4&amp;"$2:$"&amp;$K$4&amp;"$50000"),$B2016&amp;"#"&amp;Q$6,INDIRECT("ИсходныеДанные!$J$2:$J$50000")),0)</f>
        <v>0</v>
      </c>
      <c r="R2016" s="3">
        <f ca="1">IF($B2016&lt;&gt;"",SUMIF(INDIRECT("ИсходныеДанные!$"&amp;$K$4&amp;"$2:$"&amp;$K$4&amp;"$50000"),$B2016&amp;"#"&amp;R$6,INDIRECT("ИсходныеДанные!$J$2:$J$50000")),0)</f>
        <v>0</v>
      </c>
      <c r="S2016" s="3">
        <f ca="1">IF($B2016&lt;&gt;"",SUMIF(INDIRECT("ИсходныеДанные!$"&amp;$K$4&amp;"$2:$"&amp;$K$4&amp;"$50000"),$B2016&amp;"#"&amp;S$6,INDIRECT("ИсходныеДанные!$J$2:$J$50000")),0)</f>
        <v>0</v>
      </c>
      <c r="T2016" s="3">
        <f ca="1">IF($B2016&lt;&gt;"",SUMIF(INDIRECT("ИсходныеДанные!$"&amp;$K$4&amp;"$2:$"&amp;$K$4&amp;"$50000"),$B2016&amp;"#"&amp;T$6,INDIRECT("ИсходныеДанные!$J$2:$J$50000")),0)</f>
        <v>0</v>
      </c>
      <c r="U2016" s="3">
        <f ca="1">IF($B2016&lt;&gt;"",SUMIF(INDIRECT("ИсходныеДанные!$"&amp;$K$4&amp;"$2:$"&amp;$K$4&amp;"$50000"),$B2016&amp;"#"&amp;U$6,INDIRECT("ИсходныеДанные!$J$2:$J$50000")),0)</f>
        <v>0</v>
      </c>
      <c r="V2016" s="3">
        <f ca="1">IF($B2016&lt;&gt;"",SUMIF(INDIRECT("ИсходныеДанные!$"&amp;$K$4&amp;"$2:$"&amp;$K$4&amp;"$50000"),$B2016&amp;"#"&amp;V$6,INDIRECT("ИсходныеДанные!$J$2:$J$50000")),0)</f>
        <v>0</v>
      </c>
      <c r="W2016" s="16" t="e">
        <f ca="1">SUM(K2016:V2016)/Пофамильно!$R$1</f>
        <v>#DIV/0!</v>
      </c>
    </row>
    <row r="2017" spans="1:23" x14ac:dyDescent="0.25">
      <c r="A2017" s="10" t="str">
        <f t="shared" ca="1" si="33"/>
        <v>delete</v>
      </c>
      <c r="B2017" s="16" cm="1">
        <f t="array" aca="1" ref="B2017" ca="1">INDIRECT("УникальныеСписки!D"&amp;ROW()-$L$4)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14"/>
      <c r="G2017" s="81" t="str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84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84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84" t="str" cm="1">
        <f t="array" aca="1" ref="J2017" ca="1">_xlfn.XLOOKUP($B2017,INDIRECT(SUBSTITUTE("ИсходныеДанные!$где$2:$где$50000","где",$B$4)),INDIRECT(SUBSTITUTE("ИсходныеДанные!$что$2:$что$50000","что",J$4)),"",0,1)</f>
        <v/>
      </c>
      <c r="K2017" s="3">
        <f ca="1">IF($B2017&lt;&gt;"",SUMIF(INDIRECT("ИсходныеДанные!$"&amp;$K$4&amp;"$2:$"&amp;$K$4&amp;"$50000"),$B2017&amp;"#"&amp;K$6,INDIRECT("ИсходныеДанные!$J$2:$J$50000")),0)</f>
        <v>0</v>
      </c>
      <c r="L2017" s="3">
        <f ca="1">IF($B2017&lt;&gt;"",SUMIF(INDIRECT("ИсходныеДанные!$"&amp;$K$4&amp;"$2:$"&amp;$K$4&amp;"$50000"),$B2017&amp;"#"&amp;L$6,INDIRECT("ИсходныеДанные!$J$2:$J$50000")),0)</f>
        <v>0</v>
      </c>
      <c r="M2017" s="3">
        <f ca="1">IF($B2017&lt;&gt;"",SUMIF(INDIRECT("ИсходныеДанные!$"&amp;$K$4&amp;"$2:$"&amp;$K$4&amp;"$50000"),$B2017&amp;"#"&amp;M$6,INDIRECT("ИсходныеДанные!$J$2:$J$50000")),0)</f>
        <v>0</v>
      </c>
      <c r="N2017" s="3">
        <f ca="1">IF($B2017&lt;&gt;"",SUMIF(INDIRECT("ИсходныеДанные!$"&amp;$K$4&amp;"$2:$"&amp;$K$4&amp;"$50000"),$B2017&amp;"#"&amp;N$6,INDIRECT("ИсходныеДанные!$J$2:$J$50000")),0)</f>
        <v>0</v>
      </c>
      <c r="O2017" s="3">
        <f ca="1">IF($B2017&lt;&gt;"",SUMIF(INDIRECT("ИсходныеДанные!$"&amp;$K$4&amp;"$2:$"&amp;$K$4&amp;"$50000"),$B2017&amp;"#"&amp;O$6,INDIRECT("ИсходныеДанные!$J$2:$J$50000")),0)</f>
        <v>0</v>
      </c>
      <c r="P2017" s="3">
        <f ca="1">IF($B2017&lt;&gt;"",SUMIF(INDIRECT("ИсходныеДанные!$"&amp;$K$4&amp;"$2:$"&amp;$K$4&amp;"$50000"),$B2017&amp;"#"&amp;P$6,INDIRECT("ИсходныеДанные!$J$2:$J$50000")),0)</f>
        <v>0</v>
      </c>
      <c r="Q2017" s="3">
        <f ca="1">IF($B2017&lt;&gt;"",SUMIF(INDIRECT("ИсходныеДанные!$"&amp;$K$4&amp;"$2:$"&amp;$K$4&amp;"$50000"),$B2017&amp;"#"&amp;Q$6,INDIRECT("ИсходныеДанные!$J$2:$J$50000")),0)</f>
        <v>0</v>
      </c>
      <c r="R2017" s="3">
        <f ca="1">IF($B2017&lt;&gt;"",SUMIF(INDIRECT("ИсходныеДанные!$"&amp;$K$4&amp;"$2:$"&amp;$K$4&amp;"$50000"),$B2017&amp;"#"&amp;R$6,INDIRECT("ИсходныеДанные!$J$2:$J$50000")),0)</f>
        <v>0</v>
      </c>
      <c r="S2017" s="3">
        <f ca="1">IF($B2017&lt;&gt;"",SUMIF(INDIRECT("ИсходныеДанные!$"&amp;$K$4&amp;"$2:$"&amp;$K$4&amp;"$50000"),$B2017&amp;"#"&amp;S$6,INDIRECT("ИсходныеДанные!$J$2:$J$50000")),0)</f>
        <v>0</v>
      </c>
      <c r="T2017" s="3">
        <f ca="1">IF($B2017&lt;&gt;"",SUMIF(INDIRECT("ИсходныеДанные!$"&amp;$K$4&amp;"$2:$"&amp;$K$4&amp;"$50000"),$B2017&amp;"#"&amp;T$6,INDIRECT("ИсходныеДанные!$J$2:$J$50000")),0)</f>
        <v>0</v>
      </c>
      <c r="U2017" s="3">
        <f ca="1">IF($B2017&lt;&gt;"",SUMIF(INDIRECT("ИсходныеДанные!$"&amp;$K$4&amp;"$2:$"&amp;$K$4&amp;"$50000"),$B2017&amp;"#"&amp;U$6,INDIRECT("ИсходныеДанные!$J$2:$J$50000")),0)</f>
        <v>0</v>
      </c>
      <c r="V2017" s="3">
        <f ca="1">IF($B2017&lt;&gt;"",SUMIF(INDIRECT("ИсходныеДанные!$"&amp;$K$4&amp;"$2:$"&amp;$K$4&amp;"$50000"),$B2017&amp;"#"&amp;V$6,INDIRECT("ИсходныеДанные!$J$2:$J$50000")),0)</f>
        <v>0</v>
      </c>
      <c r="W2017" s="16" t="e">
        <f ca="1">SUM(K2017:V2017)/Пофамильно!$R$1</f>
        <v>#DIV/0!</v>
      </c>
    </row>
    <row r="2018" spans="1:23" x14ac:dyDescent="0.25">
      <c r="A2018" s="10" t="str">
        <f t="shared" ca="1" si="33"/>
        <v>delete</v>
      </c>
      <c r="B2018" s="16" cm="1">
        <f t="array" aca="1" ref="B2018" ca="1">INDIRECT("УникальныеСписки!D"&amp;ROW()-$L$4)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14"/>
      <c r="G2018" s="81" t="str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84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84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84" t="str" cm="1">
        <f t="array" aca="1" ref="J2018" ca="1">_xlfn.XLOOKUP($B2018,INDIRECT(SUBSTITUTE("ИсходныеДанные!$где$2:$где$50000","где",$B$4)),INDIRECT(SUBSTITUTE("ИсходныеДанные!$что$2:$что$50000","что",J$4)),"",0,1)</f>
        <v/>
      </c>
      <c r="K2018" s="3">
        <f ca="1">IF($B2018&lt;&gt;"",SUMIF(INDIRECT("ИсходныеДанные!$"&amp;$K$4&amp;"$2:$"&amp;$K$4&amp;"$50000"),$B2018&amp;"#"&amp;K$6,INDIRECT("ИсходныеДанные!$J$2:$J$50000")),0)</f>
        <v>0</v>
      </c>
      <c r="L2018" s="3">
        <f ca="1">IF($B2018&lt;&gt;"",SUMIF(INDIRECT("ИсходныеДанные!$"&amp;$K$4&amp;"$2:$"&amp;$K$4&amp;"$50000"),$B2018&amp;"#"&amp;L$6,INDIRECT("ИсходныеДанные!$J$2:$J$50000")),0)</f>
        <v>0</v>
      </c>
      <c r="M2018" s="3">
        <f ca="1">IF($B2018&lt;&gt;"",SUMIF(INDIRECT("ИсходныеДанные!$"&amp;$K$4&amp;"$2:$"&amp;$K$4&amp;"$50000"),$B2018&amp;"#"&amp;M$6,INDIRECT("ИсходныеДанные!$J$2:$J$50000")),0)</f>
        <v>0</v>
      </c>
      <c r="N2018" s="3">
        <f ca="1">IF($B2018&lt;&gt;"",SUMIF(INDIRECT("ИсходныеДанные!$"&amp;$K$4&amp;"$2:$"&amp;$K$4&amp;"$50000"),$B2018&amp;"#"&amp;N$6,INDIRECT("ИсходныеДанные!$J$2:$J$50000")),0)</f>
        <v>0</v>
      </c>
      <c r="O2018" s="3">
        <f ca="1">IF($B2018&lt;&gt;"",SUMIF(INDIRECT("ИсходныеДанные!$"&amp;$K$4&amp;"$2:$"&amp;$K$4&amp;"$50000"),$B2018&amp;"#"&amp;O$6,INDIRECT("ИсходныеДанные!$J$2:$J$50000")),0)</f>
        <v>0</v>
      </c>
      <c r="P2018" s="3">
        <f ca="1">IF($B2018&lt;&gt;"",SUMIF(INDIRECT("ИсходныеДанные!$"&amp;$K$4&amp;"$2:$"&amp;$K$4&amp;"$50000"),$B2018&amp;"#"&amp;P$6,INDIRECT("ИсходныеДанные!$J$2:$J$50000")),0)</f>
        <v>0</v>
      </c>
      <c r="Q2018" s="3">
        <f ca="1">IF($B2018&lt;&gt;"",SUMIF(INDIRECT("ИсходныеДанные!$"&amp;$K$4&amp;"$2:$"&amp;$K$4&amp;"$50000"),$B2018&amp;"#"&amp;Q$6,INDIRECT("ИсходныеДанные!$J$2:$J$50000")),0)</f>
        <v>0</v>
      </c>
      <c r="R2018" s="3">
        <f ca="1">IF($B2018&lt;&gt;"",SUMIF(INDIRECT("ИсходныеДанные!$"&amp;$K$4&amp;"$2:$"&amp;$K$4&amp;"$50000"),$B2018&amp;"#"&amp;R$6,INDIRECT("ИсходныеДанные!$J$2:$J$50000")),0)</f>
        <v>0</v>
      </c>
      <c r="S2018" s="3">
        <f ca="1">IF($B2018&lt;&gt;"",SUMIF(INDIRECT("ИсходныеДанные!$"&amp;$K$4&amp;"$2:$"&amp;$K$4&amp;"$50000"),$B2018&amp;"#"&amp;S$6,INDIRECT("ИсходныеДанные!$J$2:$J$50000")),0)</f>
        <v>0</v>
      </c>
      <c r="T2018" s="3">
        <f ca="1">IF($B2018&lt;&gt;"",SUMIF(INDIRECT("ИсходныеДанные!$"&amp;$K$4&amp;"$2:$"&amp;$K$4&amp;"$50000"),$B2018&amp;"#"&amp;T$6,INDIRECT("ИсходныеДанные!$J$2:$J$50000")),0)</f>
        <v>0</v>
      </c>
      <c r="U2018" s="3">
        <f ca="1">IF($B2018&lt;&gt;"",SUMIF(INDIRECT("ИсходныеДанные!$"&amp;$K$4&amp;"$2:$"&amp;$K$4&amp;"$50000"),$B2018&amp;"#"&amp;U$6,INDIRECT("ИсходныеДанные!$J$2:$J$50000")),0)</f>
        <v>0</v>
      </c>
      <c r="V2018" s="3">
        <f ca="1">IF($B2018&lt;&gt;"",SUMIF(INDIRECT("ИсходныеДанные!$"&amp;$K$4&amp;"$2:$"&amp;$K$4&amp;"$50000"),$B2018&amp;"#"&amp;V$6,INDIRECT("ИсходныеДанные!$J$2:$J$50000")),0)</f>
        <v>0</v>
      </c>
      <c r="W2018" s="16" t="e">
        <f ca="1">SUM(K2018:V2018)/Пофамильно!$R$1</f>
        <v>#DIV/0!</v>
      </c>
    </row>
    <row r="2019" spans="1:23" x14ac:dyDescent="0.25">
      <c r="A2019" s="10" t="str">
        <f t="shared" ca="1" si="33"/>
        <v>delete</v>
      </c>
      <c r="B2019" s="16" cm="1">
        <f t="array" aca="1" ref="B2019" ca="1">INDIRECT("УникальныеСписки!D"&amp;ROW()-$L$4)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14"/>
      <c r="G2019" s="81" t="str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84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84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84" t="str" cm="1">
        <f t="array" aca="1" ref="J2019" ca="1">_xlfn.XLOOKUP($B2019,INDIRECT(SUBSTITUTE("ИсходныеДанные!$где$2:$где$50000","где",$B$4)),INDIRECT(SUBSTITUTE("ИсходныеДанные!$что$2:$что$50000","что",J$4)),"",0,1)</f>
        <v/>
      </c>
      <c r="K2019" s="3">
        <f ca="1">IF($B2019&lt;&gt;"",SUMIF(INDIRECT("ИсходныеДанные!$"&amp;$K$4&amp;"$2:$"&amp;$K$4&amp;"$50000"),$B2019&amp;"#"&amp;K$6,INDIRECT("ИсходныеДанные!$J$2:$J$50000")),0)</f>
        <v>0</v>
      </c>
      <c r="L2019" s="3">
        <f ca="1">IF($B2019&lt;&gt;"",SUMIF(INDIRECT("ИсходныеДанные!$"&amp;$K$4&amp;"$2:$"&amp;$K$4&amp;"$50000"),$B2019&amp;"#"&amp;L$6,INDIRECT("ИсходныеДанные!$J$2:$J$50000")),0)</f>
        <v>0</v>
      </c>
      <c r="M2019" s="3">
        <f ca="1">IF($B2019&lt;&gt;"",SUMIF(INDIRECT("ИсходныеДанные!$"&amp;$K$4&amp;"$2:$"&amp;$K$4&amp;"$50000"),$B2019&amp;"#"&amp;M$6,INDIRECT("ИсходныеДанные!$J$2:$J$50000")),0)</f>
        <v>0</v>
      </c>
      <c r="N2019" s="3">
        <f ca="1">IF($B2019&lt;&gt;"",SUMIF(INDIRECT("ИсходныеДанные!$"&amp;$K$4&amp;"$2:$"&amp;$K$4&amp;"$50000"),$B2019&amp;"#"&amp;N$6,INDIRECT("ИсходныеДанные!$J$2:$J$50000")),0)</f>
        <v>0</v>
      </c>
      <c r="O2019" s="3">
        <f ca="1">IF($B2019&lt;&gt;"",SUMIF(INDIRECT("ИсходныеДанные!$"&amp;$K$4&amp;"$2:$"&amp;$K$4&amp;"$50000"),$B2019&amp;"#"&amp;O$6,INDIRECT("ИсходныеДанные!$J$2:$J$50000")),0)</f>
        <v>0</v>
      </c>
      <c r="P2019" s="3">
        <f ca="1">IF($B2019&lt;&gt;"",SUMIF(INDIRECT("ИсходныеДанные!$"&amp;$K$4&amp;"$2:$"&amp;$K$4&amp;"$50000"),$B2019&amp;"#"&amp;P$6,INDIRECT("ИсходныеДанные!$J$2:$J$50000")),0)</f>
        <v>0</v>
      </c>
      <c r="Q2019" s="3">
        <f ca="1">IF($B2019&lt;&gt;"",SUMIF(INDIRECT("ИсходныеДанные!$"&amp;$K$4&amp;"$2:$"&amp;$K$4&amp;"$50000"),$B2019&amp;"#"&amp;Q$6,INDIRECT("ИсходныеДанные!$J$2:$J$50000")),0)</f>
        <v>0</v>
      </c>
      <c r="R2019" s="3">
        <f ca="1">IF($B2019&lt;&gt;"",SUMIF(INDIRECT("ИсходныеДанные!$"&amp;$K$4&amp;"$2:$"&amp;$K$4&amp;"$50000"),$B2019&amp;"#"&amp;R$6,INDIRECT("ИсходныеДанные!$J$2:$J$50000")),0)</f>
        <v>0</v>
      </c>
      <c r="S2019" s="3">
        <f ca="1">IF($B2019&lt;&gt;"",SUMIF(INDIRECT("ИсходныеДанные!$"&amp;$K$4&amp;"$2:$"&amp;$K$4&amp;"$50000"),$B2019&amp;"#"&amp;S$6,INDIRECT("ИсходныеДанные!$J$2:$J$50000")),0)</f>
        <v>0</v>
      </c>
      <c r="T2019" s="3">
        <f ca="1">IF($B2019&lt;&gt;"",SUMIF(INDIRECT("ИсходныеДанные!$"&amp;$K$4&amp;"$2:$"&amp;$K$4&amp;"$50000"),$B2019&amp;"#"&amp;T$6,INDIRECT("ИсходныеДанные!$J$2:$J$50000")),0)</f>
        <v>0</v>
      </c>
      <c r="U2019" s="3">
        <f ca="1">IF($B2019&lt;&gt;"",SUMIF(INDIRECT("ИсходныеДанные!$"&amp;$K$4&amp;"$2:$"&amp;$K$4&amp;"$50000"),$B2019&amp;"#"&amp;U$6,INDIRECT("ИсходныеДанные!$J$2:$J$50000")),0)</f>
        <v>0</v>
      </c>
      <c r="V2019" s="3">
        <f ca="1">IF($B2019&lt;&gt;"",SUMIF(INDIRECT("ИсходныеДанные!$"&amp;$K$4&amp;"$2:$"&amp;$K$4&amp;"$50000"),$B2019&amp;"#"&amp;V$6,INDIRECT("ИсходныеДанные!$J$2:$J$50000")),0)</f>
        <v>0</v>
      </c>
      <c r="W2019" s="16" t="e">
        <f ca="1">SUM(K2019:V2019)/Пофамильно!$R$1</f>
        <v>#DIV/0!</v>
      </c>
    </row>
    <row r="2020" spans="1:23" x14ac:dyDescent="0.25">
      <c r="A2020" s="10" t="str">
        <f t="shared" ca="1" si="33"/>
        <v>delete</v>
      </c>
      <c r="B2020" s="16" cm="1">
        <f t="array" aca="1" ref="B2020" ca="1">INDIRECT("УникальныеСписки!D"&amp;ROW()-$L$4)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14"/>
      <c r="G2020" s="81" t="str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84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84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84" t="str" cm="1">
        <f t="array" aca="1" ref="J2020" ca="1">_xlfn.XLOOKUP($B2020,INDIRECT(SUBSTITUTE("ИсходныеДанные!$где$2:$где$50000","где",$B$4)),INDIRECT(SUBSTITUTE("ИсходныеДанные!$что$2:$что$50000","что",J$4)),"",0,1)</f>
        <v/>
      </c>
      <c r="K2020" s="3">
        <f ca="1">IF($B2020&lt;&gt;"",SUMIF(INDIRECT("ИсходныеДанные!$"&amp;$K$4&amp;"$2:$"&amp;$K$4&amp;"$50000"),$B2020&amp;"#"&amp;K$6,INDIRECT("ИсходныеДанные!$J$2:$J$50000")),0)</f>
        <v>0</v>
      </c>
      <c r="L2020" s="3">
        <f ca="1">IF($B2020&lt;&gt;"",SUMIF(INDIRECT("ИсходныеДанные!$"&amp;$K$4&amp;"$2:$"&amp;$K$4&amp;"$50000"),$B2020&amp;"#"&amp;L$6,INDIRECT("ИсходныеДанные!$J$2:$J$50000")),0)</f>
        <v>0</v>
      </c>
      <c r="M2020" s="3">
        <f ca="1">IF($B2020&lt;&gt;"",SUMIF(INDIRECT("ИсходныеДанные!$"&amp;$K$4&amp;"$2:$"&amp;$K$4&amp;"$50000"),$B2020&amp;"#"&amp;M$6,INDIRECT("ИсходныеДанные!$J$2:$J$50000")),0)</f>
        <v>0</v>
      </c>
      <c r="N2020" s="3">
        <f ca="1">IF($B2020&lt;&gt;"",SUMIF(INDIRECT("ИсходныеДанные!$"&amp;$K$4&amp;"$2:$"&amp;$K$4&amp;"$50000"),$B2020&amp;"#"&amp;N$6,INDIRECT("ИсходныеДанные!$J$2:$J$50000")),0)</f>
        <v>0</v>
      </c>
      <c r="O2020" s="3">
        <f ca="1">IF($B2020&lt;&gt;"",SUMIF(INDIRECT("ИсходныеДанные!$"&amp;$K$4&amp;"$2:$"&amp;$K$4&amp;"$50000"),$B2020&amp;"#"&amp;O$6,INDIRECT("ИсходныеДанные!$J$2:$J$50000")),0)</f>
        <v>0</v>
      </c>
      <c r="P2020" s="3">
        <f ca="1">IF($B2020&lt;&gt;"",SUMIF(INDIRECT("ИсходныеДанные!$"&amp;$K$4&amp;"$2:$"&amp;$K$4&amp;"$50000"),$B2020&amp;"#"&amp;P$6,INDIRECT("ИсходныеДанные!$J$2:$J$50000")),0)</f>
        <v>0</v>
      </c>
      <c r="Q2020" s="3">
        <f ca="1">IF($B2020&lt;&gt;"",SUMIF(INDIRECT("ИсходныеДанные!$"&amp;$K$4&amp;"$2:$"&amp;$K$4&amp;"$50000"),$B2020&amp;"#"&amp;Q$6,INDIRECT("ИсходныеДанные!$J$2:$J$50000")),0)</f>
        <v>0</v>
      </c>
      <c r="R2020" s="3">
        <f ca="1">IF($B2020&lt;&gt;"",SUMIF(INDIRECT("ИсходныеДанные!$"&amp;$K$4&amp;"$2:$"&amp;$K$4&amp;"$50000"),$B2020&amp;"#"&amp;R$6,INDIRECT("ИсходныеДанные!$J$2:$J$50000")),0)</f>
        <v>0</v>
      </c>
      <c r="S2020" s="3">
        <f ca="1">IF($B2020&lt;&gt;"",SUMIF(INDIRECT("ИсходныеДанные!$"&amp;$K$4&amp;"$2:$"&amp;$K$4&amp;"$50000"),$B2020&amp;"#"&amp;S$6,INDIRECT("ИсходныеДанные!$J$2:$J$50000")),0)</f>
        <v>0</v>
      </c>
      <c r="T2020" s="3">
        <f ca="1">IF($B2020&lt;&gt;"",SUMIF(INDIRECT("ИсходныеДанные!$"&amp;$K$4&amp;"$2:$"&amp;$K$4&amp;"$50000"),$B2020&amp;"#"&amp;T$6,INDIRECT("ИсходныеДанные!$J$2:$J$50000")),0)</f>
        <v>0</v>
      </c>
      <c r="U2020" s="3">
        <f ca="1">IF($B2020&lt;&gt;"",SUMIF(INDIRECT("ИсходныеДанные!$"&amp;$K$4&amp;"$2:$"&amp;$K$4&amp;"$50000"),$B2020&amp;"#"&amp;U$6,INDIRECT("ИсходныеДанные!$J$2:$J$50000")),0)</f>
        <v>0</v>
      </c>
      <c r="V2020" s="3">
        <f ca="1">IF($B2020&lt;&gt;"",SUMIF(INDIRECT("ИсходныеДанные!$"&amp;$K$4&amp;"$2:$"&amp;$K$4&amp;"$50000"),$B2020&amp;"#"&amp;V$6,INDIRECT("ИсходныеДанные!$J$2:$J$50000")),0)</f>
        <v>0</v>
      </c>
      <c r="W2020" s="16" t="e">
        <f ca="1">SUM(K2020:V2020)/Пофамильно!$R$1</f>
        <v>#DIV/0!</v>
      </c>
    </row>
    <row r="2021" spans="1:23" x14ac:dyDescent="0.25">
      <c r="A2021" s="10" t="str">
        <f t="shared" ca="1" si="33"/>
        <v>delete</v>
      </c>
      <c r="B2021" s="16" cm="1">
        <f t="array" aca="1" ref="B2021" ca="1">INDIRECT("УникальныеСписки!D"&amp;ROW()-$L$4)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14"/>
      <c r="G2021" s="81" t="str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84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84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84" t="str" cm="1">
        <f t="array" aca="1" ref="J2021" ca="1">_xlfn.XLOOKUP($B2021,INDIRECT(SUBSTITUTE("ИсходныеДанные!$где$2:$где$50000","где",$B$4)),INDIRECT(SUBSTITUTE("ИсходныеДанные!$что$2:$что$50000","что",J$4)),"",0,1)</f>
        <v/>
      </c>
      <c r="K2021" s="3">
        <f ca="1">IF($B2021&lt;&gt;"",SUMIF(INDIRECT("ИсходныеДанные!$"&amp;$K$4&amp;"$2:$"&amp;$K$4&amp;"$50000"),$B2021&amp;"#"&amp;K$6,INDIRECT("ИсходныеДанные!$J$2:$J$50000")),0)</f>
        <v>0</v>
      </c>
      <c r="L2021" s="3">
        <f ca="1">IF($B2021&lt;&gt;"",SUMIF(INDIRECT("ИсходныеДанные!$"&amp;$K$4&amp;"$2:$"&amp;$K$4&amp;"$50000"),$B2021&amp;"#"&amp;L$6,INDIRECT("ИсходныеДанные!$J$2:$J$50000")),0)</f>
        <v>0</v>
      </c>
      <c r="M2021" s="3">
        <f ca="1">IF($B2021&lt;&gt;"",SUMIF(INDIRECT("ИсходныеДанные!$"&amp;$K$4&amp;"$2:$"&amp;$K$4&amp;"$50000"),$B2021&amp;"#"&amp;M$6,INDIRECT("ИсходныеДанные!$J$2:$J$50000")),0)</f>
        <v>0</v>
      </c>
      <c r="N2021" s="3">
        <f ca="1">IF($B2021&lt;&gt;"",SUMIF(INDIRECT("ИсходныеДанные!$"&amp;$K$4&amp;"$2:$"&amp;$K$4&amp;"$50000"),$B2021&amp;"#"&amp;N$6,INDIRECT("ИсходныеДанные!$J$2:$J$50000")),0)</f>
        <v>0</v>
      </c>
      <c r="O2021" s="3">
        <f ca="1">IF($B2021&lt;&gt;"",SUMIF(INDIRECT("ИсходныеДанные!$"&amp;$K$4&amp;"$2:$"&amp;$K$4&amp;"$50000"),$B2021&amp;"#"&amp;O$6,INDIRECT("ИсходныеДанные!$J$2:$J$50000")),0)</f>
        <v>0</v>
      </c>
      <c r="P2021" s="3">
        <f ca="1">IF($B2021&lt;&gt;"",SUMIF(INDIRECT("ИсходныеДанные!$"&amp;$K$4&amp;"$2:$"&amp;$K$4&amp;"$50000"),$B2021&amp;"#"&amp;P$6,INDIRECT("ИсходныеДанные!$J$2:$J$50000")),0)</f>
        <v>0</v>
      </c>
      <c r="Q2021" s="3">
        <f ca="1">IF($B2021&lt;&gt;"",SUMIF(INDIRECT("ИсходныеДанные!$"&amp;$K$4&amp;"$2:$"&amp;$K$4&amp;"$50000"),$B2021&amp;"#"&amp;Q$6,INDIRECT("ИсходныеДанные!$J$2:$J$50000")),0)</f>
        <v>0</v>
      </c>
      <c r="R2021" s="3">
        <f ca="1">IF($B2021&lt;&gt;"",SUMIF(INDIRECT("ИсходныеДанные!$"&amp;$K$4&amp;"$2:$"&amp;$K$4&amp;"$50000"),$B2021&amp;"#"&amp;R$6,INDIRECT("ИсходныеДанные!$J$2:$J$50000")),0)</f>
        <v>0</v>
      </c>
      <c r="S2021" s="3">
        <f ca="1">IF($B2021&lt;&gt;"",SUMIF(INDIRECT("ИсходныеДанные!$"&amp;$K$4&amp;"$2:$"&amp;$K$4&amp;"$50000"),$B2021&amp;"#"&amp;S$6,INDIRECT("ИсходныеДанные!$J$2:$J$50000")),0)</f>
        <v>0</v>
      </c>
      <c r="T2021" s="3">
        <f ca="1">IF($B2021&lt;&gt;"",SUMIF(INDIRECT("ИсходныеДанные!$"&amp;$K$4&amp;"$2:$"&amp;$K$4&amp;"$50000"),$B2021&amp;"#"&amp;T$6,INDIRECT("ИсходныеДанные!$J$2:$J$50000")),0)</f>
        <v>0</v>
      </c>
      <c r="U2021" s="3">
        <f ca="1">IF($B2021&lt;&gt;"",SUMIF(INDIRECT("ИсходныеДанные!$"&amp;$K$4&amp;"$2:$"&amp;$K$4&amp;"$50000"),$B2021&amp;"#"&amp;U$6,INDIRECT("ИсходныеДанные!$J$2:$J$50000")),0)</f>
        <v>0</v>
      </c>
      <c r="V2021" s="3">
        <f ca="1">IF($B2021&lt;&gt;"",SUMIF(INDIRECT("ИсходныеДанные!$"&amp;$K$4&amp;"$2:$"&amp;$K$4&amp;"$50000"),$B2021&amp;"#"&amp;V$6,INDIRECT("ИсходныеДанные!$J$2:$J$50000")),0)</f>
        <v>0</v>
      </c>
      <c r="W2021" s="16" t="e">
        <f ca="1">SUM(K2021:V2021)/Пофамильно!$R$1</f>
        <v>#DIV/0!</v>
      </c>
    </row>
    <row r="2022" spans="1:23" x14ac:dyDescent="0.25">
      <c r="A2022" s="10" t="str">
        <f t="shared" ca="1" si="33"/>
        <v>delete</v>
      </c>
      <c r="B2022" s="16" cm="1">
        <f t="array" aca="1" ref="B2022" ca="1">INDIRECT("УникальныеСписки!D"&amp;ROW()-$L$4)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14"/>
      <c r="G2022" s="81" t="str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84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84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84" t="str" cm="1">
        <f t="array" aca="1" ref="J2022" ca="1">_xlfn.XLOOKUP($B2022,INDIRECT(SUBSTITUTE("ИсходныеДанные!$где$2:$где$50000","где",$B$4)),INDIRECT(SUBSTITUTE("ИсходныеДанные!$что$2:$что$50000","что",J$4)),"",0,1)</f>
        <v/>
      </c>
      <c r="K2022" s="3">
        <f ca="1">IF($B2022&lt;&gt;"",SUMIF(INDIRECT("ИсходныеДанные!$"&amp;$K$4&amp;"$2:$"&amp;$K$4&amp;"$50000"),$B2022&amp;"#"&amp;K$6,INDIRECT("ИсходныеДанные!$J$2:$J$50000")),0)</f>
        <v>0</v>
      </c>
      <c r="L2022" s="3">
        <f ca="1">IF($B2022&lt;&gt;"",SUMIF(INDIRECT("ИсходныеДанные!$"&amp;$K$4&amp;"$2:$"&amp;$K$4&amp;"$50000"),$B2022&amp;"#"&amp;L$6,INDIRECT("ИсходныеДанные!$J$2:$J$50000")),0)</f>
        <v>0</v>
      </c>
      <c r="M2022" s="3">
        <f ca="1">IF($B2022&lt;&gt;"",SUMIF(INDIRECT("ИсходныеДанные!$"&amp;$K$4&amp;"$2:$"&amp;$K$4&amp;"$50000"),$B2022&amp;"#"&amp;M$6,INDIRECT("ИсходныеДанные!$J$2:$J$50000")),0)</f>
        <v>0</v>
      </c>
      <c r="N2022" s="3">
        <f ca="1">IF($B2022&lt;&gt;"",SUMIF(INDIRECT("ИсходныеДанные!$"&amp;$K$4&amp;"$2:$"&amp;$K$4&amp;"$50000"),$B2022&amp;"#"&amp;N$6,INDIRECT("ИсходныеДанные!$J$2:$J$50000")),0)</f>
        <v>0</v>
      </c>
      <c r="O2022" s="3">
        <f ca="1">IF($B2022&lt;&gt;"",SUMIF(INDIRECT("ИсходныеДанные!$"&amp;$K$4&amp;"$2:$"&amp;$K$4&amp;"$50000"),$B2022&amp;"#"&amp;O$6,INDIRECT("ИсходныеДанные!$J$2:$J$50000")),0)</f>
        <v>0</v>
      </c>
      <c r="P2022" s="3">
        <f ca="1">IF($B2022&lt;&gt;"",SUMIF(INDIRECT("ИсходныеДанные!$"&amp;$K$4&amp;"$2:$"&amp;$K$4&amp;"$50000"),$B2022&amp;"#"&amp;P$6,INDIRECT("ИсходныеДанные!$J$2:$J$50000")),0)</f>
        <v>0</v>
      </c>
      <c r="Q2022" s="3">
        <f ca="1">IF($B2022&lt;&gt;"",SUMIF(INDIRECT("ИсходныеДанные!$"&amp;$K$4&amp;"$2:$"&amp;$K$4&amp;"$50000"),$B2022&amp;"#"&amp;Q$6,INDIRECT("ИсходныеДанные!$J$2:$J$50000")),0)</f>
        <v>0</v>
      </c>
      <c r="R2022" s="3">
        <f ca="1">IF($B2022&lt;&gt;"",SUMIF(INDIRECT("ИсходныеДанные!$"&amp;$K$4&amp;"$2:$"&amp;$K$4&amp;"$50000"),$B2022&amp;"#"&amp;R$6,INDIRECT("ИсходныеДанные!$J$2:$J$50000")),0)</f>
        <v>0</v>
      </c>
      <c r="S2022" s="3">
        <f ca="1">IF($B2022&lt;&gt;"",SUMIF(INDIRECT("ИсходныеДанные!$"&amp;$K$4&amp;"$2:$"&amp;$K$4&amp;"$50000"),$B2022&amp;"#"&amp;S$6,INDIRECT("ИсходныеДанные!$J$2:$J$50000")),0)</f>
        <v>0</v>
      </c>
      <c r="T2022" s="3">
        <f ca="1">IF($B2022&lt;&gt;"",SUMIF(INDIRECT("ИсходныеДанные!$"&amp;$K$4&amp;"$2:$"&amp;$K$4&amp;"$50000"),$B2022&amp;"#"&amp;T$6,INDIRECT("ИсходныеДанные!$J$2:$J$50000")),0)</f>
        <v>0</v>
      </c>
      <c r="U2022" s="3">
        <f ca="1">IF($B2022&lt;&gt;"",SUMIF(INDIRECT("ИсходныеДанные!$"&amp;$K$4&amp;"$2:$"&amp;$K$4&amp;"$50000"),$B2022&amp;"#"&amp;U$6,INDIRECT("ИсходныеДанные!$J$2:$J$50000")),0)</f>
        <v>0</v>
      </c>
      <c r="V2022" s="3">
        <f ca="1">IF($B2022&lt;&gt;"",SUMIF(INDIRECT("ИсходныеДанные!$"&amp;$K$4&amp;"$2:$"&amp;$K$4&amp;"$50000"),$B2022&amp;"#"&amp;V$6,INDIRECT("ИсходныеДанные!$J$2:$J$50000")),0)</f>
        <v>0</v>
      </c>
      <c r="W2022" s="16" t="e">
        <f ca="1">SUM(K2022:V2022)/Пофамильно!$R$1</f>
        <v>#DIV/0!</v>
      </c>
    </row>
    <row r="2023" spans="1:23" x14ac:dyDescent="0.25">
      <c r="A2023" s="10" t="str">
        <f t="shared" ca="1" si="33"/>
        <v>delete</v>
      </c>
      <c r="B2023" s="16" cm="1">
        <f t="array" aca="1" ref="B2023" ca="1">INDIRECT("УникальныеСписки!D"&amp;ROW()-$L$4)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14"/>
      <c r="G2023" s="81" t="str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84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84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84" t="str" cm="1">
        <f t="array" aca="1" ref="J2023" ca="1">_xlfn.XLOOKUP($B2023,INDIRECT(SUBSTITUTE("ИсходныеДанные!$где$2:$где$50000","где",$B$4)),INDIRECT(SUBSTITUTE("ИсходныеДанные!$что$2:$что$50000","что",J$4)),"",0,1)</f>
        <v/>
      </c>
      <c r="K2023" s="3">
        <f ca="1">IF($B2023&lt;&gt;"",SUMIF(INDIRECT("ИсходныеДанные!$"&amp;$K$4&amp;"$2:$"&amp;$K$4&amp;"$50000"),$B2023&amp;"#"&amp;K$6,INDIRECT("ИсходныеДанные!$J$2:$J$50000")),0)</f>
        <v>0</v>
      </c>
      <c r="L2023" s="3">
        <f ca="1">IF($B2023&lt;&gt;"",SUMIF(INDIRECT("ИсходныеДанные!$"&amp;$K$4&amp;"$2:$"&amp;$K$4&amp;"$50000"),$B2023&amp;"#"&amp;L$6,INDIRECT("ИсходныеДанные!$J$2:$J$50000")),0)</f>
        <v>0</v>
      </c>
      <c r="M2023" s="3">
        <f ca="1">IF($B2023&lt;&gt;"",SUMIF(INDIRECT("ИсходныеДанные!$"&amp;$K$4&amp;"$2:$"&amp;$K$4&amp;"$50000"),$B2023&amp;"#"&amp;M$6,INDIRECT("ИсходныеДанные!$J$2:$J$50000")),0)</f>
        <v>0</v>
      </c>
      <c r="N2023" s="3">
        <f ca="1">IF($B2023&lt;&gt;"",SUMIF(INDIRECT("ИсходныеДанные!$"&amp;$K$4&amp;"$2:$"&amp;$K$4&amp;"$50000"),$B2023&amp;"#"&amp;N$6,INDIRECT("ИсходныеДанные!$J$2:$J$50000")),0)</f>
        <v>0</v>
      </c>
      <c r="O2023" s="3">
        <f ca="1">IF($B2023&lt;&gt;"",SUMIF(INDIRECT("ИсходныеДанные!$"&amp;$K$4&amp;"$2:$"&amp;$K$4&amp;"$50000"),$B2023&amp;"#"&amp;O$6,INDIRECT("ИсходныеДанные!$J$2:$J$50000")),0)</f>
        <v>0</v>
      </c>
      <c r="P2023" s="3">
        <f ca="1">IF($B2023&lt;&gt;"",SUMIF(INDIRECT("ИсходныеДанные!$"&amp;$K$4&amp;"$2:$"&amp;$K$4&amp;"$50000"),$B2023&amp;"#"&amp;P$6,INDIRECT("ИсходныеДанные!$J$2:$J$50000")),0)</f>
        <v>0</v>
      </c>
      <c r="Q2023" s="3">
        <f ca="1">IF($B2023&lt;&gt;"",SUMIF(INDIRECT("ИсходныеДанные!$"&amp;$K$4&amp;"$2:$"&amp;$K$4&amp;"$50000"),$B2023&amp;"#"&amp;Q$6,INDIRECT("ИсходныеДанные!$J$2:$J$50000")),0)</f>
        <v>0</v>
      </c>
      <c r="R2023" s="3">
        <f ca="1">IF($B2023&lt;&gt;"",SUMIF(INDIRECT("ИсходныеДанные!$"&amp;$K$4&amp;"$2:$"&amp;$K$4&amp;"$50000"),$B2023&amp;"#"&amp;R$6,INDIRECT("ИсходныеДанные!$J$2:$J$50000")),0)</f>
        <v>0</v>
      </c>
      <c r="S2023" s="3">
        <f ca="1">IF($B2023&lt;&gt;"",SUMIF(INDIRECT("ИсходныеДанные!$"&amp;$K$4&amp;"$2:$"&amp;$K$4&amp;"$50000"),$B2023&amp;"#"&amp;S$6,INDIRECT("ИсходныеДанные!$J$2:$J$50000")),0)</f>
        <v>0</v>
      </c>
      <c r="T2023" s="3">
        <f ca="1">IF($B2023&lt;&gt;"",SUMIF(INDIRECT("ИсходныеДанные!$"&amp;$K$4&amp;"$2:$"&amp;$K$4&amp;"$50000"),$B2023&amp;"#"&amp;T$6,INDIRECT("ИсходныеДанные!$J$2:$J$50000")),0)</f>
        <v>0</v>
      </c>
      <c r="U2023" s="3">
        <f ca="1">IF($B2023&lt;&gt;"",SUMIF(INDIRECT("ИсходныеДанные!$"&amp;$K$4&amp;"$2:$"&amp;$K$4&amp;"$50000"),$B2023&amp;"#"&amp;U$6,INDIRECT("ИсходныеДанные!$J$2:$J$50000")),0)</f>
        <v>0</v>
      </c>
      <c r="V2023" s="3">
        <f ca="1">IF($B2023&lt;&gt;"",SUMIF(INDIRECT("ИсходныеДанные!$"&amp;$K$4&amp;"$2:$"&amp;$K$4&amp;"$50000"),$B2023&amp;"#"&amp;V$6,INDIRECT("ИсходныеДанные!$J$2:$J$50000")),0)</f>
        <v>0</v>
      </c>
      <c r="W2023" s="16" t="e">
        <f ca="1">SUM(K2023:V2023)/Пофамильно!$R$1</f>
        <v>#DIV/0!</v>
      </c>
    </row>
    <row r="2024" spans="1:23" x14ac:dyDescent="0.25">
      <c r="A2024" s="10" t="str">
        <f t="shared" ca="1" si="33"/>
        <v>delete</v>
      </c>
      <c r="B2024" s="16" cm="1">
        <f t="array" aca="1" ref="B2024" ca="1">INDIRECT("УникальныеСписки!D"&amp;ROW()-$L$4)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14"/>
      <c r="G2024" s="81" t="str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84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84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84" t="str" cm="1">
        <f t="array" aca="1" ref="J2024" ca="1">_xlfn.XLOOKUP($B2024,INDIRECT(SUBSTITUTE("ИсходныеДанные!$где$2:$где$50000","где",$B$4)),INDIRECT(SUBSTITUTE("ИсходныеДанные!$что$2:$что$50000","что",J$4)),"",0,1)</f>
        <v/>
      </c>
      <c r="K2024" s="3">
        <f ca="1">IF($B2024&lt;&gt;"",SUMIF(INDIRECT("ИсходныеДанные!$"&amp;$K$4&amp;"$2:$"&amp;$K$4&amp;"$50000"),$B2024&amp;"#"&amp;K$6,INDIRECT("ИсходныеДанные!$J$2:$J$50000")),0)</f>
        <v>0</v>
      </c>
      <c r="L2024" s="3">
        <f ca="1">IF($B2024&lt;&gt;"",SUMIF(INDIRECT("ИсходныеДанные!$"&amp;$K$4&amp;"$2:$"&amp;$K$4&amp;"$50000"),$B2024&amp;"#"&amp;L$6,INDIRECT("ИсходныеДанные!$J$2:$J$50000")),0)</f>
        <v>0</v>
      </c>
      <c r="M2024" s="3">
        <f ca="1">IF($B2024&lt;&gt;"",SUMIF(INDIRECT("ИсходныеДанные!$"&amp;$K$4&amp;"$2:$"&amp;$K$4&amp;"$50000"),$B2024&amp;"#"&amp;M$6,INDIRECT("ИсходныеДанные!$J$2:$J$50000")),0)</f>
        <v>0</v>
      </c>
      <c r="N2024" s="3">
        <f ca="1">IF($B2024&lt;&gt;"",SUMIF(INDIRECT("ИсходныеДанные!$"&amp;$K$4&amp;"$2:$"&amp;$K$4&amp;"$50000"),$B2024&amp;"#"&amp;N$6,INDIRECT("ИсходныеДанные!$J$2:$J$50000")),0)</f>
        <v>0</v>
      </c>
      <c r="O2024" s="3">
        <f ca="1">IF($B2024&lt;&gt;"",SUMIF(INDIRECT("ИсходныеДанные!$"&amp;$K$4&amp;"$2:$"&amp;$K$4&amp;"$50000"),$B2024&amp;"#"&amp;O$6,INDIRECT("ИсходныеДанные!$J$2:$J$50000")),0)</f>
        <v>0</v>
      </c>
      <c r="P2024" s="3">
        <f ca="1">IF($B2024&lt;&gt;"",SUMIF(INDIRECT("ИсходныеДанные!$"&amp;$K$4&amp;"$2:$"&amp;$K$4&amp;"$50000"),$B2024&amp;"#"&amp;P$6,INDIRECT("ИсходныеДанные!$J$2:$J$50000")),0)</f>
        <v>0</v>
      </c>
      <c r="Q2024" s="3">
        <f ca="1">IF($B2024&lt;&gt;"",SUMIF(INDIRECT("ИсходныеДанные!$"&amp;$K$4&amp;"$2:$"&amp;$K$4&amp;"$50000"),$B2024&amp;"#"&amp;Q$6,INDIRECT("ИсходныеДанные!$J$2:$J$50000")),0)</f>
        <v>0</v>
      </c>
      <c r="R2024" s="3">
        <f ca="1">IF($B2024&lt;&gt;"",SUMIF(INDIRECT("ИсходныеДанные!$"&amp;$K$4&amp;"$2:$"&amp;$K$4&amp;"$50000"),$B2024&amp;"#"&amp;R$6,INDIRECT("ИсходныеДанные!$J$2:$J$50000")),0)</f>
        <v>0</v>
      </c>
      <c r="S2024" s="3">
        <f ca="1">IF($B2024&lt;&gt;"",SUMIF(INDIRECT("ИсходныеДанные!$"&amp;$K$4&amp;"$2:$"&amp;$K$4&amp;"$50000"),$B2024&amp;"#"&amp;S$6,INDIRECT("ИсходныеДанные!$J$2:$J$50000")),0)</f>
        <v>0</v>
      </c>
      <c r="T2024" s="3">
        <f ca="1">IF($B2024&lt;&gt;"",SUMIF(INDIRECT("ИсходныеДанные!$"&amp;$K$4&amp;"$2:$"&amp;$K$4&amp;"$50000"),$B2024&amp;"#"&amp;T$6,INDIRECT("ИсходныеДанные!$J$2:$J$50000")),0)</f>
        <v>0</v>
      </c>
      <c r="U2024" s="3">
        <f ca="1">IF($B2024&lt;&gt;"",SUMIF(INDIRECT("ИсходныеДанные!$"&amp;$K$4&amp;"$2:$"&amp;$K$4&amp;"$50000"),$B2024&amp;"#"&amp;U$6,INDIRECT("ИсходныеДанные!$J$2:$J$50000")),0)</f>
        <v>0</v>
      </c>
      <c r="V2024" s="3">
        <f ca="1">IF($B2024&lt;&gt;"",SUMIF(INDIRECT("ИсходныеДанные!$"&amp;$K$4&amp;"$2:$"&amp;$K$4&amp;"$50000"),$B2024&amp;"#"&amp;V$6,INDIRECT("ИсходныеДанные!$J$2:$J$50000")),0)</f>
        <v>0</v>
      </c>
      <c r="W2024" s="16" t="e">
        <f ca="1">SUM(K2024:V2024)/Пофамильно!$R$1</f>
        <v>#DIV/0!</v>
      </c>
    </row>
    <row r="2025" spans="1:23" x14ac:dyDescent="0.25">
      <c r="A2025" s="10" t="str">
        <f t="shared" ca="1" si="33"/>
        <v>delete</v>
      </c>
      <c r="B2025" s="16" cm="1">
        <f t="array" aca="1" ref="B2025" ca="1">INDIRECT("УникальныеСписки!D"&amp;ROW()-$L$4)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14"/>
      <c r="G2025" s="81" t="str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84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84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84" t="str" cm="1">
        <f t="array" aca="1" ref="J2025" ca="1">_xlfn.XLOOKUP($B2025,INDIRECT(SUBSTITUTE("ИсходныеДанные!$где$2:$где$50000","где",$B$4)),INDIRECT(SUBSTITUTE("ИсходныеДанные!$что$2:$что$50000","что",J$4)),"",0,1)</f>
        <v/>
      </c>
      <c r="K2025" s="3">
        <f ca="1">IF($B2025&lt;&gt;"",SUMIF(INDIRECT("ИсходныеДанные!$"&amp;$K$4&amp;"$2:$"&amp;$K$4&amp;"$50000"),$B2025&amp;"#"&amp;K$6,INDIRECT("ИсходныеДанные!$J$2:$J$50000")),0)</f>
        <v>0</v>
      </c>
      <c r="L2025" s="3">
        <f ca="1">IF($B2025&lt;&gt;"",SUMIF(INDIRECT("ИсходныеДанные!$"&amp;$K$4&amp;"$2:$"&amp;$K$4&amp;"$50000"),$B2025&amp;"#"&amp;L$6,INDIRECT("ИсходныеДанные!$J$2:$J$50000")),0)</f>
        <v>0</v>
      </c>
      <c r="M2025" s="3">
        <f ca="1">IF($B2025&lt;&gt;"",SUMIF(INDIRECT("ИсходныеДанные!$"&amp;$K$4&amp;"$2:$"&amp;$K$4&amp;"$50000"),$B2025&amp;"#"&amp;M$6,INDIRECT("ИсходныеДанные!$J$2:$J$50000")),0)</f>
        <v>0</v>
      </c>
      <c r="N2025" s="3">
        <f ca="1">IF($B2025&lt;&gt;"",SUMIF(INDIRECT("ИсходныеДанные!$"&amp;$K$4&amp;"$2:$"&amp;$K$4&amp;"$50000"),$B2025&amp;"#"&amp;N$6,INDIRECT("ИсходныеДанные!$J$2:$J$50000")),0)</f>
        <v>0</v>
      </c>
      <c r="O2025" s="3">
        <f ca="1">IF($B2025&lt;&gt;"",SUMIF(INDIRECT("ИсходныеДанные!$"&amp;$K$4&amp;"$2:$"&amp;$K$4&amp;"$50000"),$B2025&amp;"#"&amp;O$6,INDIRECT("ИсходныеДанные!$J$2:$J$50000")),0)</f>
        <v>0</v>
      </c>
      <c r="P2025" s="3">
        <f ca="1">IF($B2025&lt;&gt;"",SUMIF(INDIRECT("ИсходныеДанные!$"&amp;$K$4&amp;"$2:$"&amp;$K$4&amp;"$50000"),$B2025&amp;"#"&amp;P$6,INDIRECT("ИсходныеДанные!$J$2:$J$50000")),0)</f>
        <v>0</v>
      </c>
      <c r="Q2025" s="3">
        <f ca="1">IF($B2025&lt;&gt;"",SUMIF(INDIRECT("ИсходныеДанные!$"&amp;$K$4&amp;"$2:$"&amp;$K$4&amp;"$50000"),$B2025&amp;"#"&amp;Q$6,INDIRECT("ИсходныеДанные!$J$2:$J$50000")),0)</f>
        <v>0</v>
      </c>
      <c r="R2025" s="3">
        <f ca="1">IF($B2025&lt;&gt;"",SUMIF(INDIRECT("ИсходныеДанные!$"&amp;$K$4&amp;"$2:$"&amp;$K$4&amp;"$50000"),$B2025&amp;"#"&amp;R$6,INDIRECT("ИсходныеДанные!$J$2:$J$50000")),0)</f>
        <v>0</v>
      </c>
      <c r="S2025" s="3">
        <f ca="1">IF($B2025&lt;&gt;"",SUMIF(INDIRECT("ИсходныеДанные!$"&amp;$K$4&amp;"$2:$"&amp;$K$4&amp;"$50000"),$B2025&amp;"#"&amp;S$6,INDIRECT("ИсходныеДанные!$J$2:$J$50000")),0)</f>
        <v>0</v>
      </c>
      <c r="T2025" s="3">
        <f ca="1">IF($B2025&lt;&gt;"",SUMIF(INDIRECT("ИсходныеДанные!$"&amp;$K$4&amp;"$2:$"&amp;$K$4&amp;"$50000"),$B2025&amp;"#"&amp;T$6,INDIRECT("ИсходныеДанные!$J$2:$J$50000")),0)</f>
        <v>0</v>
      </c>
      <c r="U2025" s="3">
        <f ca="1">IF($B2025&lt;&gt;"",SUMIF(INDIRECT("ИсходныеДанные!$"&amp;$K$4&amp;"$2:$"&amp;$K$4&amp;"$50000"),$B2025&amp;"#"&amp;U$6,INDIRECT("ИсходныеДанные!$J$2:$J$50000")),0)</f>
        <v>0</v>
      </c>
      <c r="V2025" s="3">
        <f ca="1">IF($B2025&lt;&gt;"",SUMIF(INDIRECT("ИсходныеДанные!$"&amp;$K$4&amp;"$2:$"&amp;$K$4&amp;"$50000"),$B2025&amp;"#"&amp;V$6,INDIRECT("ИсходныеДанные!$J$2:$J$50000")),0)</f>
        <v>0</v>
      </c>
      <c r="W2025" s="16" t="e">
        <f ca="1">SUM(K2025:V2025)/Пофамильно!$R$1</f>
        <v>#DIV/0!</v>
      </c>
    </row>
    <row r="2026" spans="1:23" x14ac:dyDescent="0.25">
      <c r="A2026" s="10" t="str">
        <f t="shared" ca="1" si="33"/>
        <v>delete</v>
      </c>
      <c r="B2026" s="16" cm="1">
        <f t="array" aca="1" ref="B2026" ca="1">INDIRECT("УникальныеСписки!D"&amp;ROW()-$L$4)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14"/>
      <c r="G2026" s="81" t="str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84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84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84" t="str" cm="1">
        <f t="array" aca="1" ref="J2026" ca="1">_xlfn.XLOOKUP($B2026,INDIRECT(SUBSTITUTE("ИсходныеДанные!$где$2:$где$50000","где",$B$4)),INDIRECT(SUBSTITUTE("ИсходныеДанные!$что$2:$что$50000","что",J$4)),"",0,1)</f>
        <v/>
      </c>
      <c r="K2026" s="3">
        <f ca="1">IF($B2026&lt;&gt;"",SUMIF(INDIRECT("ИсходныеДанные!$"&amp;$K$4&amp;"$2:$"&amp;$K$4&amp;"$50000"),$B2026&amp;"#"&amp;K$6,INDIRECT("ИсходныеДанные!$J$2:$J$50000")),0)</f>
        <v>0</v>
      </c>
      <c r="L2026" s="3">
        <f ca="1">IF($B2026&lt;&gt;"",SUMIF(INDIRECT("ИсходныеДанные!$"&amp;$K$4&amp;"$2:$"&amp;$K$4&amp;"$50000"),$B2026&amp;"#"&amp;L$6,INDIRECT("ИсходныеДанные!$J$2:$J$50000")),0)</f>
        <v>0</v>
      </c>
      <c r="M2026" s="3">
        <f ca="1">IF($B2026&lt;&gt;"",SUMIF(INDIRECT("ИсходныеДанные!$"&amp;$K$4&amp;"$2:$"&amp;$K$4&amp;"$50000"),$B2026&amp;"#"&amp;M$6,INDIRECT("ИсходныеДанные!$J$2:$J$50000")),0)</f>
        <v>0</v>
      </c>
      <c r="N2026" s="3">
        <f ca="1">IF($B2026&lt;&gt;"",SUMIF(INDIRECT("ИсходныеДанные!$"&amp;$K$4&amp;"$2:$"&amp;$K$4&amp;"$50000"),$B2026&amp;"#"&amp;N$6,INDIRECT("ИсходныеДанные!$J$2:$J$50000")),0)</f>
        <v>0</v>
      </c>
      <c r="O2026" s="3">
        <f ca="1">IF($B2026&lt;&gt;"",SUMIF(INDIRECT("ИсходныеДанные!$"&amp;$K$4&amp;"$2:$"&amp;$K$4&amp;"$50000"),$B2026&amp;"#"&amp;O$6,INDIRECT("ИсходныеДанные!$J$2:$J$50000")),0)</f>
        <v>0</v>
      </c>
      <c r="P2026" s="3">
        <f ca="1">IF($B2026&lt;&gt;"",SUMIF(INDIRECT("ИсходныеДанные!$"&amp;$K$4&amp;"$2:$"&amp;$K$4&amp;"$50000"),$B2026&amp;"#"&amp;P$6,INDIRECT("ИсходныеДанные!$J$2:$J$50000")),0)</f>
        <v>0</v>
      </c>
      <c r="Q2026" s="3">
        <f ca="1">IF($B2026&lt;&gt;"",SUMIF(INDIRECT("ИсходныеДанные!$"&amp;$K$4&amp;"$2:$"&amp;$K$4&amp;"$50000"),$B2026&amp;"#"&amp;Q$6,INDIRECT("ИсходныеДанные!$J$2:$J$50000")),0)</f>
        <v>0</v>
      </c>
      <c r="R2026" s="3">
        <f ca="1">IF($B2026&lt;&gt;"",SUMIF(INDIRECT("ИсходныеДанные!$"&amp;$K$4&amp;"$2:$"&amp;$K$4&amp;"$50000"),$B2026&amp;"#"&amp;R$6,INDIRECT("ИсходныеДанные!$J$2:$J$50000")),0)</f>
        <v>0</v>
      </c>
      <c r="S2026" s="3">
        <f ca="1">IF($B2026&lt;&gt;"",SUMIF(INDIRECT("ИсходныеДанные!$"&amp;$K$4&amp;"$2:$"&amp;$K$4&amp;"$50000"),$B2026&amp;"#"&amp;S$6,INDIRECT("ИсходныеДанные!$J$2:$J$50000")),0)</f>
        <v>0</v>
      </c>
      <c r="T2026" s="3">
        <f ca="1">IF($B2026&lt;&gt;"",SUMIF(INDIRECT("ИсходныеДанные!$"&amp;$K$4&amp;"$2:$"&amp;$K$4&amp;"$50000"),$B2026&amp;"#"&amp;T$6,INDIRECT("ИсходныеДанные!$J$2:$J$50000")),0)</f>
        <v>0</v>
      </c>
      <c r="U2026" s="3">
        <f ca="1">IF($B2026&lt;&gt;"",SUMIF(INDIRECT("ИсходныеДанные!$"&amp;$K$4&amp;"$2:$"&amp;$K$4&amp;"$50000"),$B2026&amp;"#"&amp;U$6,INDIRECT("ИсходныеДанные!$J$2:$J$50000")),0)</f>
        <v>0</v>
      </c>
      <c r="V2026" s="3">
        <f ca="1">IF($B2026&lt;&gt;"",SUMIF(INDIRECT("ИсходныеДанные!$"&amp;$K$4&amp;"$2:$"&amp;$K$4&amp;"$50000"),$B2026&amp;"#"&amp;V$6,INDIRECT("ИсходныеДанные!$J$2:$J$50000")),0)</f>
        <v>0</v>
      </c>
      <c r="W2026" s="16" t="e">
        <f ca="1">SUM(K2026:V2026)/Пофамильно!$R$1</f>
        <v>#DIV/0!</v>
      </c>
    </row>
    <row r="2027" spans="1:23" x14ac:dyDescent="0.25">
      <c r="A2027" s="10" t="str">
        <f t="shared" ca="1" si="33"/>
        <v>delete</v>
      </c>
      <c r="B2027" s="16" cm="1">
        <f t="array" aca="1" ref="B2027" ca="1">INDIRECT("УникальныеСписки!D"&amp;ROW()-$L$4)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14"/>
      <c r="G2027" s="81" t="str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84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84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84" t="str" cm="1">
        <f t="array" aca="1" ref="J2027" ca="1">_xlfn.XLOOKUP($B2027,INDIRECT(SUBSTITUTE("ИсходныеДанные!$где$2:$где$50000","где",$B$4)),INDIRECT(SUBSTITUTE("ИсходныеДанные!$что$2:$что$50000","что",J$4)),"",0,1)</f>
        <v/>
      </c>
      <c r="K2027" s="3">
        <f ca="1">IF($B2027&lt;&gt;"",SUMIF(INDIRECT("ИсходныеДанные!$"&amp;$K$4&amp;"$2:$"&amp;$K$4&amp;"$50000"),$B2027&amp;"#"&amp;K$6,INDIRECT("ИсходныеДанные!$J$2:$J$50000")),0)</f>
        <v>0</v>
      </c>
      <c r="L2027" s="3">
        <f ca="1">IF($B2027&lt;&gt;"",SUMIF(INDIRECT("ИсходныеДанные!$"&amp;$K$4&amp;"$2:$"&amp;$K$4&amp;"$50000"),$B2027&amp;"#"&amp;L$6,INDIRECT("ИсходныеДанные!$J$2:$J$50000")),0)</f>
        <v>0</v>
      </c>
      <c r="M2027" s="3">
        <f ca="1">IF($B2027&lt;&gt;"",SUMIF(INDIRECT("ИсходныеДанные!$"&amp;$K$4&amp;"$2:$"&amp;$K$4&amp;"$50000"),$B2027&amp;"#"&amp;M$6,INDIRECT("ИсходныеДанные!$J$2:$J$50000")),0)</f>
        <v>0</v>
      </c>
      <c r="N2027" s="3">
        <f ca="1">IF($B2027&lt;&gt;"",SUMIF(INDIRECT("ИсходныеДанные!$"&amp;$K$4&amp;"$2:$"&amp;$K$4&amp;"$50000"),$B2027&amp;"#"&amp;N$6,INDIRECT("ИсходныеДанные!$J$2:$J$50000")),0)</f>
        <v>0</v>
      </c>
      <c r="O2027" s="3">
        <f ca="1">IF($B2027&lt;&gt;"",SUMIF(INDIRECT("ИсходныеДанные!$"&amp;$K$4&amp;"$2:$"&amp;$K$4&amp;"$50000"),$B2027&amp;"#"&amp;O$6,INDIRECT("ИсходныеДанные!$J$2:$J$50000")),0)</f>
        <v>0</v>
      </c>
      <c r="P2027" s="3">
        <f ca="1">IF($B2027&lt;&gt;"",SUMIF(INDIRECT("ИсходныеДанные!$"&amp;$K$4&amp;"$2:$"&amp;$K$4&amp;"$50000"),$B2027&amp;"#"&amp;P$6,INDIRECT("ИсходныеДанные!$J$2:$J$50000")),0)</f>
        <v>0</v>
      </c>
      <c r="Q2027" s="3">
        <f ca="1">IF($B2027&lt;&gt;"",SUMIF(INDIRECT("ИсходныеДанные!$"&amp;$K$4&amp;"$2:$"&amp;$K$4&amp;"$50000"),$B2027&amp;"#"&amp;Q$6,INDIRECT("ИсходныеДанные!$J$2:$J$50000")),0)</f>
        <v>0</v>
      </c>
      <c r="R2027" s="3">
        <f ca="1">IF($B2027&lt;&gt;"",SUMIF(INDIRECT("ИсходныеДанные!$"&amp;$K$4&amp;"$2:$"&amp;$K$4&amp;"$50000"),$B2027&amp;"#"&amp;R$6,INDIRECT("ИсходныеДанные!$J$2:$J$50000")),0)</f>
        <v>0</v>
      </c>
      <c r="S2027" s="3">
        <f ca="1">IF($B2027&lt;&gt;"",SUMIF(INDIRECT("ИсходныеДанные!$"&amp;$K$4&amp;"$2:$"&amp;$K$4&amp;"$50000"),$B2027&amp;"#"&amp;S$6,INDIRECT("ИсходныеДанные!$J$2:$J$50000")),0)</f>
        <v>0</v>
      </c>
      <c r="T2027" s="3">
        <f ca="1">IF($B2027&lt;&gt;"",SUMIF(INDIRECT("ИсходныеДанные!$"&amp;$K$4&amp;"$2:$"&amp;$K$4&amp;"$50000"),$B2027&amp;"#"&amp;T$6,INDIRECT("ИсходныеДанные!$J$2:$J$50000")),0)</f>
        <v>0</v>
      </c>
      <c r="U2027" s="3">
        <f ca="1">IF($B2027&lt;&gt;"",SUMIF(INDIRECT("ИсходныеДанные!$"&amp;$K$4&amp;"$2:$"&amp;$K$4&amp;"$50000"),$B2027&amp;"#"&amp;U$6,INDIRECT("ИсходныеДанные!$J$2:$J$50000")),0)</f>
        <v>0</v>
      </c>
      <c r="V2027" s="3">
        <f ca="1">IF($B2027&lt;&gt;"",SUMIF(INDIRECT("ИсходныеДанные!$"&amp;$K$4&amp;"$2:$"&amp;$K$4&amp;"$50000"),$B2027&amp;"#"&amp;V$6,INDIRECT("ИсходныеДанные!$J$2:$J$50000")),0)</f>
        <v>0</v>
      </c>
      <c r="W2027" s="16" t="e">
        <f ca="1">SUM(K2027:V2027)/Пофамильно!$R$1</f>
        <v>#DIV/0!</v>
      </c>
    </row>
    <row r="2028" spans="1:23" x14ac:dyDescent="0.25">
      <c r="A2028" s="10" t="str">
        <f t="shared" ca="1" si="33"/>
        <v>delete</v>
      </c>
      <c r="B2028" s="16" cm="1">
        <f t="array" aca="1" ref="B2028" ca="1">INDIRECT("УникальныеСписки!D"&amp;ROW()-$L$4)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14"/>
      <c r="G2028" s="81" t="str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84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84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84" t="str" cm="1">
        <f t="array" aca="1" ref="J2028" ca="1">_xlfn.XLOOKUP($B2028,INDIRECT(SUBSTITUTE("ИсходныеДанные!$где$2:$где$50000","где",$B$4)),INDIRECT(SUBSTITUTE("ИсходныеДанные!$что$2:$что$50000","что",J$4)),"",0,1)</f>
        <v/>
      </c>
      <c r="K2028" s="3">
        <f ca="1">IF($B2028&lt;&gt;"",SUMIF(INDIRECT("ИсходныеДанные!$"&amp;$K$4&amp;"$2:$"&amp;$K$4&amp;"$50000"),$B2028&amp;"#"&amp;K$6,INDIRECT("ИсходныеДанные!$J$2:$J$50000")),0)</f>
        <v>0</v>
      </c>
      <c r="L2028" s="3">
        <f ca="1">IF($B2028&lt;&gt;"",SUMIF(INDIRECT("ИсходныеДанные!$"&amp;$K$4&amp;"$2:$"&amp;$K$4&amp;"$50000"),$B2028&amp;"#"&amp;L$6,INDIRECT("ИсходныеДанные!$J$2:$J$50000")),0)</f>
        <v>0</v>
      </c>
      <c r="M2028" s="3">
        <f ca="1">IF($B2028&lt;&gt;"",SUMIF(INDIRECT("ИсходныеДанные!$"&amp;$K$4&amp;"$2:$"&amp;$K$4&amp;"$50000"),$B2028&amp;"#"&amp;M$6,INDIRECT("ИсходныеДанные!$J$2:$J$50000")),0)</f>
        <v>0</v>
      </c>
      <c r="N2028" s="3">
        <f ca="1">IF($B2028&lt;&gt;"",SUMIF(INDIRECT("ИсходныеДанные!$"&amp;$K$4&amp;"$2:$"&amp;$K$4&amp;"$50000"),$B2028&amp;"#"&amp;N$6,INDIRECT("ИсходныеДанные!$J$2:$J$50000")),0)</f>
        <v>0</v>
      </c>
      <c r="O2028" s="3">
        <f ca="1">IF($B2028&lt;&gt;"",SUMIF(INDIRECT("ИсходныеДанные!$"&amp;$K$4&amp;"$2:$"&amp;$K$4&amp;"$50000"),$B2028&amp;"#"&amp;O$6,INDIRECT("ИсходныеДанные!$J$2:$J$50000")),0)</f>
        <v>0</v>
      </c>
      <c r="P2028" s="3">
        <f ca="1">IF($B2028&lt;&gt;"",SUMIF(INDIRECT("ИсходныеДанные!$"&amp;$K$4&amp;"$2:$"&amp;$K$4&amp;"$50000"),$B2028&amp;"#"&amp;P$6,INDIRECT("ИсходныеДанные!$J$2:$J$50000")),0)</f>
        <v>0</v>
      </c>
      <c r="Q2028" s="3">
        <f ca="1">IF($B2028&lt;&gt;"",SUMIF(INDIRECT("ИсходныеДанные!$"&amp;$K$4&amp;"$2:$"&amp;$K$4&amp;"$50000"),$B2028&amp;"#"&amp;Q$6,INDIRECT("ИсходныеДанные!$J$2:$J$50000")),0)</f>
        <v>0</v>
      </c>
      <c r="R2028" s="3">
        <f ca="1">IF($B2028&lt;&gt;"",SUMIF(INDIRECT("ИсходныеДанные!$"&amp;$K$4&amp;"$2:$"&amp;$K$4&amp;"$50000"),$B2028&amp;"#"&amp;R$6,INDIRECT("ИсходныеДанные!$J$2:$J$50000")),0)</f>
        <v>0</v>
      </c>
      <c r="S2028" s="3">
        <f ca="1">IF($B2028&lt;&gt;"",SUMIF(INDIRECT("ИсходныеДанные!$"&amp;$K$4&amp;"$2:$"&amp;$K$4&amp;"$50000"),$B2028&amp;"#"&amp;S$6,INDIRECT("ИсходныеДанные!$J$2:$J$50000")),0)</f>
        <v>0</v>
      </c>
      <c r="T2028" s="3">
        <f ca="1">IF($B2028&lt;&gt;"",SUMIF(INDIRECT("ИсходныеДанные!$"&amp;$K$4&amp;"$2:$"&amp;$K$4&amp;"$50000"),$B2028&amp;"#"&amp;T$6,INDIRECT("ИсходныеДанные!$J$2:$J$50000")),0)</f>
        <v>0</v>
      </c>
      <c r="U2028" s="3">
        <f ca="1">IF($B2028&lt;&gt;"",SUMIF(INDIRECT("ИсходныеДанные!$"&amp;$K$4&amp;"$2:$"&amp;$K$4&amp;"$50000"),$B2028&amp;"#"&amp;U$6,INDIRECT("ИсходныеДанные!$J$2:$J$50000")),0)</f>
        <v>0</v>
      </c>
      <c r="V2028" s="3">
        <f ca="1">IF($B2028&lt;&gt;"",SUMIF(INDIRECT("ИсходныеДанные!$"&amp;$K$4&amp;"$2:$"&amp;$K$4&amp;"$50000"),$B2028&amp;"#"&amp;V$6,INDIRECT("ИсходныеДанные!$J$2:$J$50000")),0)</f>
        <v>0</v>
      </c>
      <c r="W2028" s="16" t="e">
        <f ca="1">SUM(K2028:V2028)/Пофамильно!$R$1</f>
        <v>#DIV/0!</v>
      </c>
    </row>
    <row r="2029" spans="1:23" x14ac:dyDescent="0.25">
      <c r="A2029" s="10" t="str">
        <f t="shared" ca="1" si="33"/>
        <v>delete</v>
      </c>
      <c r="B2029" s="16" cm="1">
        <f t="array" aca="1" ref="B2029" ca="1">INDIRECT("УникальныеСписки!D"&amp;ROW()-$L$4)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14"/>
      <c r="G2029" s="81" t="str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84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84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84" t="str" cm="1">
        <f t="array" aca="1" ref="J2029" ca="1">_xlfn.XLOOKUP($B2029,INDIRECT(SUBSTITUTE("ИсходныеДанные!$где$2:$где$50000","где",$B$4)),INDIRECT(SUBSTITUTE("ИсходныеДанные!$что$2:$что$50000","что",J$4)),"",0,1)</f>
        <v/>
      </c>
      <c r="K2029" s="3">
        <f ca="1">IF($B2029&lt;&gt;"",SUMIF(INDIRECT("ИсходныеДанные!$"&amp;$K$4&amp;"$2:$"&amp;$K$4&amp;"$50000"),$B2029&amp;"#"&amp;K$6,INDIRECT("ИсходныеДанные!$J$2:$J$50000")),0)</f>
        <v>0</v>
      </c>
      <c r="L2029" s="3">
        <f ca="1">IF($B2029&lt;&gt;"",SUMIF(INDIRECT("ИсходныеДанные!$"&amp;$K$4&amp;"$2:$"&amp;$K$4&amp;"$50000"),$B2029&amp;"#"&amp;L$6,INDIRECT("ИсходныеДанные!$J$2:$J$50000")),0)</f>
        <v>0</v>
      </c>
      <c r="M2029" s="3">
        <f ca="1">IF($B2029&lt;&gt;"",SUMIF(INDIRECT("ИсходныеДанные!$"&amp;$K$4&amp;"$2:$"&amp;$K$4&amp;"$50000"),$B2029&amp;"#"&amp;M$6,INDIRECT("ИсходныеДанные!$J$2:$J$50000")),0)</f>
        <v>0</v>
      </c>
      <c r="N2029" s="3">
        <f ca="1">IF($B2029&lt;&gt;"",SUMIF(INDIRECT("ИсходныеДанные!$"&amp;$K$4&amp;"$2:$"&amp;$K$4&amp;"$50000"),$B2029&amp;"#"&amp;N$6,INDIRECT("ИсходныеДанные!$J$2:$J$50000")),0)</f>
        <v>0</v>
      </c>
      <c r="O2029" s="3">
        <f ca="1">IF($B2029&lt;&gt;"",SUMIF(INDIRECT("ИсходныеДанные!$"&amp;$K$4&amp;"$2:$"&amp;$K$4&amp;"$50000"),$B2029&amp;"#"&amp;O$6,INDIRECT("ИсходныеДанные!$J$2:$J$50000")),0)</f>
        <v>0</v>
      </c>
      <c r="P2029" s="3">
        <f ca="1">IF($B2029&lt;&gt;"",SUMIF(INDIRECT("ИсходныеДанные!$"&amp;$K$4&amp;"$2:$"&amp;$K$4&amp;"$50000"),$B2029&amp;"#"&amp;P$6,INDIRECT("ИсходныеДанные!$J$2:$J$50000")),0)</f>
        <v>0</v>
      </c>
      <c r="Q2029" s="3">
        <f ca="1">IF($B2029&lt;&gt;"",SUMIF(INDIRECT("ИсходныеДанные!$"&amp;$K$4&amp;"$2:$"&amp;$K$4&amp;"$50000"),$B2029&amp;"#"&amp;Q$6,INDIRECT("ИсходныеДанные!$J$2:$J$50000")),0)</f>
        <v>0</v>
      </c>
      <c r="R2029" s="3">
        <f ca="1">IF($B2029&lt;&gt;"",SUMIF(INDIRECT("ИсходныеДанные!$"&amp;$K$4&amp;"$2:$"&amp;$K$4&amp;"$50000"),$B2029&amp;"#"&amp;R$6,INDIRECT("ИсходныеДанные!$J$2:$J$50000")),0)</f>
        <v>0</v>
      </c>
      <c r="S2029" s="3">
        <f ca="1">IF($B2029&lt;&gt;"",SUMIF(INDIRECT("ИсходныеДанные!$"&amp;$K$4&amp;"$2:$"&amp;$K$4&amp;"$50000"),$B2029&amp;"#"&amp;S$6,INDIRECT("ИсходныеДанные!$J$2:$J$50000")),0)</f>
        <v>0</v>
      </c>
      <c r="T2029" s="3">
        <f ca="1">IF($B2029&lt;&gt;"",SUMIF(INDIRECT("ИсходныеДанные!$"&amp;$K$4&amp;"$2:$"&amp;$K$4&amp;"$50000"),$B2029&amp;"#"&amp;T$6,INDIRECT("ИсходныеДанные!$J$2:$J$50000")),0)</f>
        <v>0</v>
      </c>
      <c r="U2029" s="3">
        <f ca="1">IF($B2029&lt;&gt;"",SUMIF(INDIRECT("ИсходныеДанные!$"&amp;$K$4&amp;"$2:$"&amp;$K$4&amp;"$50000"),$B2029&amp;"#"&amp;U$6,INDIRECT("ИсходныеДанные!$J$2:$J$50000")),0)</f>
        <v>0</v>
      </c>
      <c r="V2029" s="3">
        <f ca="1">IF($B2029&lt;&gt;"",SUMIF(INDIRECT("ИсходныеДанные!$"&amp;$K$4&amp;"$2:$"&amp;$K$4&amp;"$50000"),$B2029&amp;"#"&amp;V$6,INDIRECT("ИсходныеДанные!$J$2:$J$50000")),0)</f>
        <v>0</v>
      </c>
      <c r="W2029" s="16" t="e">
        <f ca="1">SUM(K2029:V2029)/Пофамильно!$R$1</f>
        <v>#DIV/0!</v>
      </c>
    </row>
    <row r="2030" spans="1:23" x14ac:dyDescent="0.25">
      <c r="A2030" s="10" t="str">
        <f t="shared" ca="1" si="33"/>
        <v>delete</v>
      </c>
      <c r="B2030" s="16" cm="1">
        <f t="array" aca="1" ref="B2030" ca="1">INDIRECT("УникальныеСписки!D"&amp;ROW()-$L$4)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14"/>
      <c r="G2030" s="81" t="str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84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84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84" t="str" cm="1">
        <f t="array" aca="1" ref="J2030" ca="1">_xlfn.XLOOKUP($B2030,INDIRECT(SUBSTITUTE("ИсходныеДанные!$где$2:$где$50000","где",$B$4)),INDIRECT(SUBSTITUTE("ИсходныеДанные!$что$2:$что$50000","что",J$4)),"",0,1)</f>
        <v/>
      </c>
      <c r="K2030" s="3">
        <f ca="1">IF($B2030&lt;&gt;"",SUMIF(INDIRECT("ИсходныеДанные!$"&amp;$K$4&amp;"$2:$"&amp;$K$4&amp;"$50000"),$B2030&amp;"#"&amp;K$6,INDIRECT("ИсходныеДанные!$J$2:$J$50000")),0)</f>
        <v>0</v>
      </c>
      <c r="L2030" s="3">
        <f ca="1">IF($B2030&lt;&gt;"",SUMIF(INDIRECT("ИсходныеДанные!$"&amp;$K$4&amp;"$2:$"&amp;$K$4&amp;"$50000"),$B2030&amp;"#"&amp;L$6,INDIRECT("ИсходныеДанные!$J$2:$J$50000")),0)</f>
        <v>0</v>
      </c>
      <c r="M2030" s="3">
        <f ca="1">IF($B2030&lt;&gt;"",SUMIF(INDIRECT("ИсходныеДанные!$"&amp;$K$4&amp;"$2:$"&amp;$K$4&amp;"$50000"),$B2030&amp;"#"&amp;M$6,INDIRECT("ИсходныеДанные!$J$2:$J$50000")),0)</f>
        <v>0</v>
      </c>
      <c r="N2030" s="3">
        <f ca="1">IF($B2030&lt;&gt;"",SUMIF(INDIRECT("ИсходныеДанные!$"&amp;$K$4&amp;"$2:$"&amp;$K$4&amp;"$50000"),$B2030&amp;"#"&amp;N$6,INDIRECT("ИсходныеДанные!$J$2:$J$50000")),0)</f>
        <v>0</v>
      </c>
      <c r="O2030" s="3">
        <f ca="1">IF($B2030&lt;&gt;"",SUMIF(INDIRECT("ИсходныеДанные!$"&amp;$K$4&amp;"$2:$"&amp;$K$4&amp;"$50000"),$B2030&amp;"#"&amp;O$6,INDIRECT("ИсходныеДанные!$J$2:$J$50000")),0)</f>
        <v>0</v>
      </c>
      <c r="P2030" s="3">
        <f ca="1">IF($B2030&lt;&gt;"",SUMIF(INDIRECT("ИсходныеДанные!$"&amp;$K$4&amp;"$2:$"&amp;$K$4&amp;"$50000"),$B2030&amp;"#"&amp;P$6,INDIRECT("ИсходныеДанные!$J$2:$J$50000")),0)</f>
        <v>0</v>
      </c>
      <c r="Q2030" s="3">
        <f ca="1">IF($B2030&lt;&gt;"",SUMIF(INDIRECT("ИсходныеДанные!$"&amp;$K$4&amp;"$2:$"&amp;$K$4&amp;"$50000"),$B2030&amp;"#"&amp;Q$6,INDIRECT("ИсходныеДанные!$J$2:$J$50000")),0)</f>
        <v>0</v>
      </c>
      <c r="R2030" s="3">
        <f ca="1">IF($B2030&lt;&gt;"",SUMIF(INDIRECT("ИсходныеДанные!$"&amp;$K$4&amp;"$2:$"&amp;$K$4&amp;"$50000"),$B2030&amp;"#"&amp;R$6,INDIRECT("ИсходныеДанные!$J$2:$J$50000")),0)</f>
        <v>0</v>
      </c>
      <c r="S2030" s="3">
        <f ca="1">IF($B2030&lt;&gt;"",SUMIF(INDIRECT("ИсходныеДанные!$"&amp;$K$4&amp;"$2:$"&amp;$K$4&amp;"$50000"),$B2030&amp;"#"&amp;S$6,INDIRECT("ИсходныеДанные!$J$2:$J$50000")),0)</f>
        <v>0</v>
      </c>
      <c r="T2030" s="3">
        <f ca="1">IF($B2030&lt;&gt;"",SUMIF(INDIRECT("ИсходныеДанные!$"&amp;$K$4&amp;"$2:$"&amp;$K$4&amp;"$50000"),$B2030&amp;"#"&amp;T$6,INDIRECT("ИсходныеДанные!$J$2:$J$50000")),0)</f>
        <v>0</v>
      </c>
      <c r="U2030" s="3">
        <f ca="1">IF($B2030&lt;&gt;"",SUMIF(INDIRECT("ИсходныеДанные!$"&amp;$K$4&amp;"$2:$"&amp;$K$4&amp;"$50000"),$B2030&amp;"#"&amp;U$6,INDIRECT("ИсходныеДанные!$J$2:$J$50000")),0)</f>
        <v>0</v>
      </c>
      <c r="V2030" s="3">
        <f ca="1">IF($B2030&lt;&gt;"",SUMIF(INDIRECT("ИсходныеДанные!$"&amp;$K$4&amp;"$2:$"&amp;$K$4&amp;"$50000"),$B2030&amp;"#"&amp;V$6,INDIRECT("ИсходныеДанные!$J$2:$J$50000")),0)</f>
        <v>0</v>
      </c>
      <c r="W2030" s="16" t="e">
        <f ca="1">SUM(K2030:V2030)/Пофамильно!$R$1</f>
        <v>#DIV/0!</v>
      </c>
    </row>
    <row r="2031" spans="1:23" x14ac:dyDescent="0.25">
      <c r="A2031" s="10" t="str">
        <f t="shared" ca="1" si="33"/>
        <v>delete</v>
      </c>
      <c r="B2031" s="16" cm="1">
        <f t="array" aca="1" ref="B2031" ca="1">INDIRECT("УникальныеСписки!D"&amp;ROW()-$L$4)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14"/>
      <c r="G2031" s="81" t="str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84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84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84" t="str" cm="1">
        <f t="array" aca="1" ref="J2031" ca="1">_xlfn.XLOOKUP($B2031,INDIRECT(SUBSTITUTE("ИсходныеДанные!$где$2:$где$50000","где",$B$4)),INDIRECT(SUBSTITUTE("ИсходныеДанные!$что$2:$что$50000","что",J$4)),"",0,1)</f>
        <v/>
      </c>
      <c r="K2031" s="3">
        <f ca="1">IF($B2031&lt;&gt;"",SUMIF(INDIRECT("ИсходныеДанные!$"&amp;$K$4&amp;"$2:$"&amp;$K$4&amp;"$50000"),$B2031&amp;"#"&amp;K$6,INDIRECT("ИсходныеДанные!$J$2:$J$50000")),0)</f>
        <v>0</v>
      </c>
      <c r="L2031" s="3">
        <f ca="1">IF($B2031&lt;&gt;"",SUMIF(INDIRECT("ИсходныеДанные!$"&amp;$K$4&amp;"$2:$"&amp;$K$4&amp;"$50000"),$B2031&amp;"#"&amp;L$6,INDIRECT("ИсходныеДанные!$J$2:$J$50000")),0)</f>
        <v>0</v>
      </c>
      <c r="M2031" s="3">
        <f ca="1">IF($B2031&lt;&gt;"",SUMIF(INDIRECT("ИсходныеДанные!$"&amp;$K$4&amp;"$2:$"&amp;$K$4&amp;"$50000"),$B2031&amp;"#"&amp;M$6,INDIRECT("ИсходныеДанные!$J$2:$J$50000")),0)</f>
        <v>0</v>
      </c>
      <c r="N2031" s="3">
        <f ca="1">IF($B2031&lt;&gt;"",SUMIF(INDIRECT("ИсходныеДанные!$"&amp;$K$4&amp;"$2:$"&amp;$K$4&amp;"$50000"),$B2031&amp;"#"&amp;N$6,INDIRECT("ИсходныеДанные!$J$2:$J$50000")),0)</f>
        <v>0</v>
      </c>
      <c r="O2031" s="3">
        <f ca="1">IF($B2031&lt;&gt;"",SUMIF(INDIRECT("ИсходныеДанные!$"&amp;$K$4&amp;"$2:$"&amp;$K$4&amp;"$50000"),$B2031&amp;"#"&amp;O$6,INDIRECT("ИсходныеДанные!$J$2:$J$50000")),0)</f>
        <v>0</v>
      </c>
      <c r="P2031" s="3">
        <f ca="1">IF($B2031&lt;&gt;"",SUMIF(INDIRECT("ИсходныеДанные!$"&amp;$K$4&amp;"$2:$"&amp;$K$4&amp;"$50000"),$B2031&amp;"#"&amp;P$6,INDIRECT("ИсходныеДанные!$J$2:$J$50000")),0)</f>
        <v>0</v>
      </c>
      <c r="Q2031" s="3">
        <f ca="1">IF($B2031&lt;&gt;"",SUMIF(INDIRECT("ИсходныеДанные!$"&amp;$K$4&amp;"$2:$"&amp;$K$4&amp;"$50000"),$B2031&amp;"#"&amp;Q$6,INDIRECT("ИсходныеДанные!$J$2:$J$50000")),0)</f>
        <v>0</v>
      </c>
      <c r="R2031" s="3">
        <f ca="1">IF($B2031&lt;&gt;"",SUMIF(INDIRECT("ИсходныеДанные!$"&amp;$K$4&amp;"$2:$"&amp;$K$4&amp;"$50000"),$B2031&amp;"#"&amp;R$6,INDIRECT("ИсходныеДанные!$J$2:$J$50000")),0)</f>
        <v>0</v>
      </c>
      <c r="S2031" s="3">
        <f ca="1">IF($B2031&lt;&gt;"",SUMIF(INDIRECT("ИсходныеДанные!$"&amp;$K$4&amp;"$2:$"&amp;$K$4&amp;"$50000"),$B2031&amp;"#"&amp;S$6,INDIRECT("ИсходныеДанные!$J$2:$J$50000")),0)</f>
        <v>0</v>
      </c>
      <c r="T2031" s="3">
        <f ca="1">IF($B2031&lt;&gt;"",SUMIF(INDIRECT("ИсходныеДанные!$"&amp;$K$4&amp;"$2:$"&amp;$K$4&amp;"$50000"),$B2031&amp;"#"&amp;T$6,INDIRECT("ИсходныеДанные!$J$2:$J$50000")),0)</f>
        <v>0</v>
      </c>
      <c r="U2031" s="3">
        <f ca="1">IF($B2031&lt;&gt;"",SUMIF(INDIRECT("ИсходныеДанные!$"&amp;$K$4&amp;"$2:$"&amp;$K$4&amp;"$50000"),$B2031&amp;"#"&amp;U$6,INDIRECT("ИсходныеДанные!$J$2:$J$50000")),0)</f>
        <v>0</v>
      </c>
      <c r="V2031" s="3">
        <f ca="1">IF($B2031&lt;&gt;"",SUMIF(INDIRECT("ИсходныеДанные!$"&amp;$K$4&amp;"$2:$"&amp;$K$4&amp;"$50000"),$B2031&amp;"#"&amp;V$6,INDIRECT("ИсходныеДанные!$J$2:$J$50000")),0)</f>
        <v>0</v>
      </c>
      <c r="W2031" s="16" t="e">
        <f ca="1">SUM(K2031:V2031)/Пофамильно!$R$1</f>
        <v>#DIV/0!</v>
      </c>
    </row>
    <row r="2032" spans="1:23" x14ac:dyDescent="0.25">
      <c r="A2032" s="10" t="str">
        <f t="shared" ca="1" si="33"/>
        <v>delete</v>
      </c>
      <c r="B2032" s="16" cm="1">
        <f t="array" aca="1" ref="B2032" ca="1">INDIRECT("УникальныеСписки!D"&amp;ROW()-$L$4)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14"/>
      <c r="G2032" s="81" t="str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84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84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84" t="str" cm="1">
        <f t="array" aca="1" ref="J2032" ca="1">_xlfn.XLOOKUP($B2032,INDIRECT(SUBSTITUTE("ИсходныеДанные!$где$2:$где$50000","где",$B$4)),INDIRECT(SUBSTITUTE("ИсходныеДанные!$что$2:$что$50000","что",J$4)),"",0,1)</f>
        <v/>
      </c>
      <c r="K2032" s="3">
        <f ca="1">IF($B2032&lt;&gt;"",SUMIF(INDIRECT("ИсходныеДанные!$"&amp;$K$4&amp;"$2:$"&amp;$K$4&amp;"$50000"),$B2032&amp;"#"&amp;K$6,INDIRECT("ИсходныеДанные!$J$2:$J$50000")),0)</f>
        <v>0</v>
      </c>
      <c r="L2032" s="3">
        <f ca="1">IF($B2032&lt;&gt;"",SUMIF(INDIRECT("ИсходныеДанные!$"&amp;$K$4&amp;"$2:$"&amp;$K$4&amp;"$50000"),$B2032&amp;"#"&amp;L$6,INDIRECT("ИсходныеДанные!$J$2:$J$50000")),0)</f>
        <v>0</v>
      </c>
      <c r="M2032" s="3">
        <f ca="1">IF($B2032&lt;&gt;"",SUMIF(INDIRECT("ИсходныеДанные!$"&amp;$K$4&amp;"$2:$"&amp;$K$4&amp;"$50000"),$B2032&amp;"#"&amp;M$6,INDIRECT("ИсходныеДанные!$J$2:$J$50000")),0)</f>
        <v>0</v>
      </c>
      <c r="N2032" s="3">
        <f ca="1">IF($B2032&lt;&gt;"",SUMIF(INDIRECT("ИсходныеДанные!$"&amp;$K$4&amp;"$2:$"&amp;$K$4&amp;"$50000"),$B2032&amp;"#"&amp;N$6,INDIRECT("ИсходныеДанные!$J$2:$J$50000")),0)</f>
        <v>0</v>
      </c>
      <c r="O2032" s="3">
        <f ca="1">IF($B2032&lt;&gt;"",SUMIF(INDIRECT("ИсходныеДанные!$"&amp;$K$4&amp;"$2:$"&amp;$K$4&amp;"$50000"),$B2032&amp;"#"&amp;O$6,INDIRECT("ИсходныеДанные!$J$2:$J$50000")),0)</f>
        <v>0</v>
      </c>
      <c r="P2032" s="3">
        <f ca="1">IF($B2032&lt;&gt;"",SUMIF(INDIRECT("ИсходныеДанные!$"&amp;$K$4&amp;"$2:$"&amp;$K$4&amp;"$50000"),$B2032&amp;"#"&amp;P$6,INDIRECT("ИсходныеДанные!$J$2:$J$50000")),0)</f>
        <v>0</v>
      </c>
      <c r="Q2032" s="3">
        <f ca="1">IF($B2032&lt;&gt;"",SUMIF(INDIRECT("ИсходныеДанные!$"&amp;$K$4&amp;"$2:$"&amp;$K$4&amp;"$50000"),$B2032&amp;"#"&amp;Q$6,INDIRECT("ИсходныеДанные!$J$2:$J$50000")),0)</f>
        <v>0</v>
      </c>
      <c r="R2032" s="3">
        <f ca="1">IF($B2032&lt;&gt;"",SUMIF(INDIRECT("ИсходныеДанные!$"&amp;$K$4&amp;"$2:$"&amp;$K$4&amp;"$50000"),$B2032&amp;"#"&amp;R$6,INDIRECT("ИсходныеДанные!$J$2:$J$50000")),0)</f>
        <v>0</v>
      </c>
      <c r="S2032" s="3">
        <f ca="1">IF($B2032&lt;&gt;"",SUMIF(INDIRECT("ИсходныеДанные!$"&amp;$K$4&amp;"$2:$"&amp;$K$4&amp;"$50000"),$B2032&amp;"#"&amp;S$6,INDIRECT("ИсходныеДанные!$J$2:$J$50000")),0)</f>
        <v>0</v>
      </c>
      <c r="T2032" s="3">
        <f ca="1">IF($B2032&lt;&gt;"",SUMIF(INDIRECT("ИсходныеДанные!$"&amp;$K$4&amp;"$2:$"&amp;$K$4&amp;"$50000"),$B2032&amp;"#"&amp;T$6,INDIRECT("ИсходныеДанные!$J$2:$J$50000")),0)</f>
        <v>0</v>
      </c>
      <c r="U2032" s="3">
        <f ca="1">IF($B2032&lt;&gt;"",SUMIF(INDIRECT("ИсходныеДанные!$"&amp;$K$4&amp;"$2:$"&amp;$K$4&amp;"$50000"),$B2032&amp;"#"&amp;U$6,INDIRECT("ИсходныеДанные!$J$2:$J$50000")),0)</f>
        <v>0</v>
      </c>
      <c r="V2032" s="3">
        <f ca="1">IF($B2032&lt;&gt;"",SUMIF(INDIRECT("ИсходныеДанные!$"&amp;$K$4&amp;"$2:$"&amp;$K$4&amp;"$50000"),$B2032&amp;"#"&amp;V$6,INDIRECT("ИсходныеДанные!$J$2:$J$50000")),0)</f>
        <v>0</v>
      </c>
      <c r="W2032" s="16" t="e">
        <f ca="1">SUM(K2032:V2032)/Пофамильно!$R$1</f>
        <v>#DIV/0!</v>
      </c>
    </row>
    <row r="2033" spans="1:23" x14ac:dyDescent="0.25">
      <c r="A2033" s="10" t="str">
        <f t="shared" ca="1" si="33"/>
        <v>delete</v>
      </c>
      <c r="B2033" s="16" cm="1">
        <f t="array" aca="1" ref="B2033" ca="1">INDIRECT("УникальныеСписки!D"&amp;ROW()-$L$4)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14"/>
      <c r="G2033" s="81" t="str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84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84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84" t="str" cm="1">
        <f t="array" aca="1" ref="J2033" ca="1">_xlfn.XLOOKUP($B2033,INDIRECT(SUBSTITUTE("ИсходныеДанные!$где$2:$где$50000","где",$B$4)),INDIRECT(SUBSTITUTE("ИсходныеДанные!$что$2:$что$50000","что",J$4)),"",0,1)</f>
        <v/>
      </c>
      <c r="K2033" s="3">
        <f ca="1">IF($B2033&lt;&gt;"",SUMIF(INDIRECT("ИсходныеДанные!$"&amp;$K$4&amp;"$2:$"&amp;$K$4&amp;"$50000"),$B2033&amp;"#"&amp;K$6,INDIRECT("ИсходныеДанные!$J$2:$J$50000")),0)</f>
        <v>0</v>
      </c>
      <c r="L2033" s="3">
        <f ca="1">IF($B2033&lt;&gt;"",SUMIF(INDIRECT("ИсходныеДанные!$"&amp;$K$4&amp;"$2:$"&amp;$K$4&amp;"$50000"),$B2033&amp;"#"&amp;L$6,INDIRECT("ИсходныеДанные!$J$2:$J$50000")),0)</f>
        <v>0</v>
      </c>
      <c r="M2033" s="3">
        <f ca="1">IF($B2033&lt;&gt;"",SUMIF(INDIRECT("ИсходныеДанные!$"&amp;$K$4&amp;"$2:$"&amp;$K$4&amp;"$50000"),$B2033&amp;"#"&amp;M$6,INDIRECT("ИсходныеДанные!$J$2:$J$50000")),0)</f>
        <v>0</v>
      </c>
      <c r="N2033" s="3">
        <f ca="1">IF($B2033&lt;&gt;"",SUMIF(INDIRECT("ИсходныеДанные!$"&amp;$K$4&amp;"$2:$"&amp;$K$4&amp;"$50000"),$B2033&amp;"#"&amp;N$6,INDIRECT("ИсходныеДанные!$J$2:$J$50000")),0)</f>
        <v>0</v>
      </c>
      <c r="O2033" s="3">
        <f ca="1">IF($B2033&lt;&gt;"",SUMIF(INDIRECT("ИсходныеДанные!$"&amp;$K$4&amp;"$2:$"&amp;$K$4&amp;"$50000"),$B2033&amp;"#"&amp;O$6,INDIRECT("ИсходныеДанные!$J$2:$J$50000")),0)</f>
        <v>0</v>
      </c>
      <c r="P2033" s="3">
        <f ca="1">IF($B2033&lt;&gt;"",SUMIF(INDIRECT("ИсходныеДанные!$"&amp;$K$4&amp;"$2:$"&amp;$K$4&amp;"$50000"),$B2033&amp;"#"&amp;P$6,INDIRECT("ИсходныеДанные!$J$2:$J$50000")),0)</f>
        <v>0</v>
      </c>
      <c r="Q2033" s="3">
        <f ca="1">IF($B2033&lt;&gt;"",SUMIF(INDIRECT("ИсходныеДанные!$"&amp;$K$4&amp;"$2:$"&amp;$K$4&amp;"$50000"),$B2033&amp;"#"&amp;Q$6,INDIRECT("ИсходныеДанные!$J$2:$J$50000")),0)</f>
        <v>0</v>
      </c>
      <c r="R2033" s="3">
        <f ca="1">IF($B2033&lt;&gt;"",SUMIF(INDIRECT("ИсходныеДанные!$"&amp;$K$4&amp;"$2:$"&amp;$K$4&amp;"$50000"),$B2033&amp;"#"&amp;R$6,INDIRECT("ИсходныеДанные!$J$2:$J$50000")),0)</f>
        <v>0</v>
      </c>
      <c r="S2033" s="3">
        <f ca="1">IF($B2033&lt;&gt;"",SUMIF(INDIRECT("ИсходныеДанные!$"&amp;$K$4&amp;"$2:$"&amp;$K$4&amp;"$50000"),$B2033&amp;"#"&amp;S$6,INDIRECT("ИсходныеДанные!$J$2:$J$50000")),0)</f>
        <v>0</v>
      </c>
      <c r="T2033" s="3">
        <f ca="1">IF($B2033&lt;&gt;"",SUMIF(INDIRECT("ИсходныеДанные!$"&amp;$K$4&amp;"$2:$"&amp;$K$4&amp;"$50000"),$B2033&amp;"#"&amp;T$6,INDIRECT("ИсходныеДанные!$J$2:$J$50000")),0)</f>
        <v>0</v>
      </c>
      <c r="U2033" s="3">
        <f ca="1">IF($B2033&lt;&gt;"",SUMIF(INDIRECT("ИсходныеДанные!$"&amp;$K$4&amp;"$2:$"&amp;$K$4&amp;"$50000"),$B2033&amp;"#"&amp;U$6,INDIRECT("ИсходныеДанные!$J$2:$J$50000")),0)</f>
        <v>0</v>
      </c>
      <c r="V2033" s="3">
        <f ca="1">IF($B2033&lt;&gt;"",SUMIF(INDIRECT("ИсходныеДанные!$"&amp;$K$4&amp;"$2:$"&amp;$K$4&amp;"$50000"),$B2033&amp;"#"&amp;V$6,INDIRECT("ИсходныеДанные!$J$2:$J$50000")),0)</f>
        <v>0</v>
      </c>
      <c r="W2033" s="16" t="e">
        <f ca="1">SUM(K2033:V2033)/Пофамильно!$R$1</f>
        <v>#DIV/0!</v>
      </c>
    </row>
    <row r="2034" spans="1:23" x14ac:dyDescent="0.25">
      <c r="A2034" s="10" t="str">
        <f t="shared" ca="1" si="33"/>
        <v>delete</v>
      </c>
      <c r="B2034" s="16" cm="1">
        <f t="array" aca="1" ref="B2034" ca="1">INDIRECT("УникальныеСписки!D"&amp;ROW()-$L$4)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14"/>
      <c r="G2034" s="81" t="str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84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84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84" t="str" cm="1">
        <f t="array" aca="1" ref="J2034" ca="1">_xlfn.XLOOKUP($B2034,INDIRECT(SUBSTITUTE("ИсходныеДанные!$где$2:$где$50000","где",$B$4)),INDIRECT(SUBSTITUTE("ИсходныеДанные!$что$2:$что$50000","что",J$4)),"",0,1)</f>
        <v/>
      </c>
      <c r="K2034" s="3">
        <f ca="1">IF($B2034&lt;&gt;"",SUMIF(INDIRECT("ИсходныеДанные!$"&amp;$K$4&amp;"$2:$"&amp;$K$4&amp;"$50000"),$B2034&amp;"#"&amp;K$6,INDIRECT("ИсходныеДанные!$J$2:$J$50000")),0)</f>
        <v>0</v>
      </c>
      <c r="L2034" s="3">
        <f ca="1">IF($B2034&lt;&gt;"",SUMIF(INDIRECT("ИсходныеДанные!$"&amp;$K$4&amp;"$2:$"&amp;$K$4&amp;"$50000"),$B2034&amp;"#"&amp;L$6,INDIRECT("ИсходныеДанные!$J$2:$J$50000")),0)</f>
        <v>0</v>
      </c>
      <c r="M2034" s="3">
        <f ca="1">IF($B2034&lt;&gt;"",SUMIF(INDIRECT("ИсходныеДанные!$"&amp;$K$4&amp;"$2:$"&amp;$K$4&amp;"$50000"),$B2034&amp;"#"&amp;M$6,INDIRECT("ИсходныеДанные!$J$2:$J$50000")),0)</f>
        <v>0</v>
      </c>
      <c r="N2034" s="3">
        <f ca="1">IF($B2034&lt;&gt;"",SUMIF(INDIRECT("ИсходныеДанные!$"&amp;$K$4&amp;"$2:$"&amp;$K$4&amp;"$50000"),$B2034&amp;"#"&amp;N$6,INDIRECT("ИсходныеДанные!$J$2:$J$50000")),0)</f>
        <v>0</v>
      </c>
      <c r="O2034" s="3">
        <f ca="1">IF($B2034&lt;&gt;"",SUMIF(INDIRECT("ИсходныеДанные!$"&amp;$K$4&amp;"$2:$"&amp;$K$4&amp;"$50000"),$B2034&amp;"#"&amp;O$6,INDIRECT("ИсходныеДанные!$J$2:$J$50000")),0)</f>
        <v>0</v>
      </c>
      <c r="P2034" s="3">
        <f ca="1">IF($B2034&lt;&gt;"",SUMIF(INDIRECT("ИсходныеДанные!$"&amp;$K$4&amp;"$2:$"&amp;$K$4&amp;"$50000"),$B2034&amp;"#"&amp;P$6,INDIRECT("ИсходныеДанные!$J$2:$J$50000")),0)</f>
        <v>0</v>
      </c>
      <c r="Q2034" s="3">
        <f ca="1">IF($B2034&lt;&gt;"",SUMIF(INDIRECT("ИсходныеДанные!$"&amp;$K$4&amp;"$2:$"&amp;$K$4&amp;"$50000"),$B2034&amp;"#"&amp;Q$6,INDIRECT("ИсходныеДанные!$J$2:$J$50000")),0)</f>
        <v>0</v>
      </c>
      <c r="R2034" s="3">
        <f ca="1">IF($B2034&lt;&gt;"",SUMIF(INDIRECT("ИсходныеДанные!$"&amp;$K$4&amp;"$2:$"&amp;$K$4&amp;"$50000"),$B2034&amp;"#"&amp;R$6,INDIRECT("ИсходныеДанные!$J$2:$J$50000")),0)</f>
        <v>0</v>
      </c>
      <c r="S2034" s="3">
        <f ca="1">IF($B2034&lt;&gt;"",SUMIF(INDIRECT("ИсходныеДанные!$"&amp;$K$4&amp;"$2:$"&amp;$K$4&amp;"$50000"),$B2034&amp;"#"&amp;S$6,INDIRECT("ИсходныеДанные!$J$2:$J$50000")),0)</f>
        <v>0</v>
      </c>
      <c r="T2034" s="3">
        <f ca="1">IF($B2034&lt;&gt;"",SUMIF(INDIRECT("ИсходныеДанные!$"&amp;$K$4&amp;"$2:$"&amp;$K$4&amp;"$50000"),$B2034&amp;"#"&amp;T$6,INDIRECT("ИсходныеДанные!$J$2:$J$50000")),0)</f>
        <v>0</v>
      </c>
      <c r="U2034" s="3">
        <f ca="1">IF($B2034&lt;&gt;"",SUMIF(INDIRECT("ИсходныеДанные!$"&amp;$K$4&amp;"$2:$"&amp;$K$4&amp;"$50000"),$B2034&amp;"#"&amp;U$6,INDIRECT("ИсходныеДанные!$J$2:$J$50000")),0)</f>
        <v>0</v>
      </c>
      <c r="V2034" s="3">
        <f ca="1">IF($B2034&lt;&gt;"",SUMIF(INDIRECT("ИсходныеДанные!$"&amp;$K$4&amp;"$2:$"&amp;$K$4&amp;"$50000"),$B2034&amp;"#"&amp;V$6,INDIRECT("ИсходныеДанные!$J$2:$J$50000")),0)</f>
        <v>0</v>
      </c>
      <c r="W2034" s="16" t="e">
        <f ca="1">SUM(K2034:V2034)/Пофамильно!$R$1</f>
        <v>#DIV/0!</v>
      </c>
    </row>
    <row r="2035" spans="1:23" x14ac:dyDescent="0.25">
      <c r="A2035" s="10" t="str">
        <f t="shared" ca="1" si="33"/>
        <v>delete</v>
      </c>
      <c r="B2035" s="16" cm="1">
        <f t="array" aca="1" ref="B2035" ca="1">INDIRECT("УникальныеСписки!D"&amp;ROW()-$L$4)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14"/>
      <c r="G2035" s="81" t="str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84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84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84" t="str" cm="1">
        <f t="array" aca="1" ref="J2035" ca="1">_xlfn.XLOOKUP($B2035,INDIRECT(SUBSTITUTE("ИсходныеДанные!$где$2:$где$50000","где",$B$4)),INDIRECT(SUBSTITUTE("ИсходныеДанные!$что$2:$что$50000","что",J$4)),"",0,1)</f>
        <v/>
      </c>
      <c r="K2035" s="3">
        <f ca="1">IF($B2035&lt;&gt;"",SUMIF(INDIRECT("ИсходныеДанные!$"&amp;$K$4&amp;"$2:$"&amp;$K$4&amp;"$50000"),$B2035&amp;"#"&amp;K$6,INDIRECT("ИсходныеДанные!$J$2:$J$50000")),0)</f>
        <v>0</v>
      </c>
      <c r="L2035" s="3">
        <f ca="1">IF($B2035&lt;&gt;"",SUMIF(INDIRECT("ИсходныеДанные!$"&amp;$K$4&amp;"$2:$"&amp;$K$4&amp;"$50000"),$B2035&amp;"#"&amp;L$6,INDIRECT("ИсходныеДанные!$J$2:$J$50000")),0)</f>
        <v>0</v>
      </c>
      <c r="M2035" s="3">
        <f ca="1">IF($B2035&lt;&gt;"",SUMIF(INDIRECT("ИсходныеДанные!$"&amp;$K$4&amp;"$2:$"&amp;$K$4&amp;"$50000"),$B2035&amp;"#"&amp;M$6,INDIRECT("ИсходныеДанные!$J$2:$J$50000")),0)</f>
        <v>0</v>
      </c>
      <c r="N2035" s="3">
        <f ca="1">IF($B2035&lt;&gt;"",SUMIF(INDIRECT("ИсходныеДанные!$"&amp;$K$4&amp;"$2:$"&amp;$K$4&amp;"$50000"),$B2035&amp;"#"&amp;N$6,INDIRECT("ИсходныеДанные!$J$2:$J$50000")),0)</f>
        <v>0</v>
      </c>
      <c r="O2035" s="3">
        <f ca="1">IF($B2035&lt;&gt;"",SUMIF(INDIRECT("ИсходныеДанные!$"&amp;$K$4&amp;"$2:$"&amp;$K$4&amp;"$50000"),$B2035&amp;"#"&amp;O$6,INDIRECT("ИсходныеДанные!$J$2:$J$50000")),0)</f>
        <v>0</v>
      </c>
      <c r="P2035" s="3">
        <f ca="1">IF($B2035&lt;&gt;"",SUMIF(INDIRECT("ИсходныеДанные!$"&amp;$K$4&amp;"$2:$"&amp;$K$4&amp;"$50000"),$B2035&amp;"#"&amp;P$6,INDIRECT("ИсходныеДанные!$J$2:$J$50000")),0)</f>
        <v>0</v>
      </c>
      <c r="Q2035" s="3">
        <f ca="1">IF($B2035&lt;&gt;"",SUMIF(INDIRECT("ИсходныеДанные!$"&amp;$K$4&amp;"$2:$"&amp;$K$4&amp;"$50000"),$B2035&amp;"#"&amp;Q$6,INDIRECT("ИсходныеДанные!$J$2:$J$50000")),0)</f>
        <v>0</v>
      </c>
      <c r="R2035" s="3">
        <f ca="1">IF($B2035&lt;&gt;"",SUMIF(INDIRECT("ИсходныеДанные!$"&amp;$K$4&amp;"$2:$"&amp;$K$4&amp;"$50000"),$B2035&amp;"#"&amp;R$6,INDIRECT("ИсходныеДанные!$J$2:$J$50000")),0)</f>
        <v>0</v>
      </c>
      <c r="S2035" s="3">
        <f ca="1">IF($B2035&lt;&gt;"",SUMIF(INDIRECT("ИсходныеДанные!$"&amp;$K$4&amp;"$2:$"&amp;$K$4&amp;"$50000"),$B2035&amp;"#"&amp;S$6,INDIRECT("ИсходныеДанные!$J$2:$J$50000")),0)</f>
        <v>0</v>
      </c>
      <c r="T2035" s="3">
        <f ca="1">IF($B2035&lt;&gt;"",SUMIF(INDIRECT("ИсходныеДанные!$"&amp;$K$4&amp;"$2:$"&amp;$K$4&amp;"$50000"),$B2035&amp;"#"&amp;T$6,INDIRECT("ИсходныеДанные!$J$2:$J$50000")),0)</f>
        <v>0</v>
      </c>
      <c r="U2035" s="3">
        <f ca="1">IF($B2035&lt;&gt;"",SUMIF(INDIRECT("ИсходныеДанные!$"&amp;$K$4&amp;"$2:$"&amp;$K$4&amp;"$50000"),$B2035&amp;"#"&amp;U$6,INDIRECT("ИсходныеДанные!$J$2:$J$50000")),0)</f>
        <v>0</v>
      </c>
      <c r="V2035" s="3">
        <f ca="1">IF($B2035&lt;&gt;"",SUMIF(INDIRECT("ИсходныеДанные!$"&amp;$K$4&amp;"$2:$"&amp;$K$4&amp;"$50000"),$B2035&amp;"#"&amp;V$6,INDIRECT("ИсходныеДанные!$J$2:$J$50000")),0)</f>
        <v>0</v>
      </c>
      <c r="W2035" s="16" t="e">
        <f ca="1">SUM(K2035:V2035)/Пофамильно!$R$1</f>
        <v>#DIV/0!</v>
      </c>
    </row>
    <row r="2036" spans="1:23" x14ac:dyDescent="0.25">
      <c r="A2036" s="10" t="str">
        <f t="shared" ca="1" si="33"/>
        <v>delete</v>
      </c>
      <c r="B2036" s="16" cm="1">
        <f t="array" aca="1" ref="B2036" ca="1">INDIRECT("УникальныеСписки!D"&amp;ROW()-$L$4)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14"/>
      <c r="G2036" s="81" t="str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84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84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84" t="str" cm="1">
        <f t="array" aca="1" ref="J2036" ca="1">_xlfn.XLOOKUP($B2036,INDIRECT(SUBSTITUTE("ИсходныеДанные!$где$2:$где$50000","где",$B$4)),INDIRECT(SUBSTITUTE("ИсходныеДанные!$что$2:$что$50000","что",J$4)),"",0,1)</f>
        <v/>
      </c>
      <c r="K2036" s="3">
        <f ca="1">IF($B2036&lt;&gt;"",SUMIF(INDIRECT("ИсходныеДанные!$"&amp;$K$4&amp;"$2:$"&amp;$K$4&amp;"$50000"),$B2036&amp;"#"&amp;K$6,INDIRECT("ИсходныеДанные!$J$2:$J$50000")),0)</f>
        <v>0</v>
      </c>
      <c r="L2036" s="3">
        <f ca="1">IF($B2036&lt;&gt;"",SUMIF(INDIRECT("ИсходныеДанные!$"&amp;$K$4&amp;"$2:$"&amp;$K$4&amp;"$50000"),$B2036&amp;"#"&amp;L$6,INDIRECT("ИсходныеДанные!$J$2:$J$50000")),0)</f>
        <v>0</v>
      </c>
      <c r="M2036" s="3">
        <f ca="1">IF($B2036&lt;&gt;"",SUMIF(INDIRECT("ИсходныеДанные!$"&amp;$K$4&amp;"$2:$"&amp;$K$4&amp;"$50000"),$B2036&amp;"#"&amp;M$6,INDIRECT("ИсходныеДанные!$J$2:$J$50000")),0)</f>
        <v>0</v>
      </c>
      <c r="N2036" s="3">
        <f ca="1">IF($B2036&lt;&gt;"",SUMIF(INDIRECT("ИсходныеДанные!$"&amp;$K$4&amp;"$2:$"&amp;$K$4&amp;"$50000"),$B2036&amp;"#"&amp;N$6,INDIRECT("ИсходныеДанные!$J$2:$J$50000")),0)</f>
        <v>0</v>
      </c>
      <c r="O2036" s="3">
        <f ca="1">IF($B2036&lt;&gt;"",SUMIF(INDIRECT("ИсходныеДанные!$"&amp;$K$4&amp;"$2:$"&amp;$K$4&amp;"$50000"),$B2036&amp;"#"&amp;O$6,INDIRECT("ИсходныеДанные!$J$2:$J$50000")),0)</f>
        <v>0</v>
      </c>
      <c r="P2036" s="3">
        <f ca="1">IF($B2036&lt;&gt;"",SUMIF(INDIRECT("ИсходныеДанные!$"&amp;$K$4&amp;"$2:$"&amp;$K$4&amp;"$50000"),$B2036&amp;"#"&amp;P$6,INDIRECT("ИсходныеДанные!$J$2:$J$50000")),0)</f>
        <v>0</v>
      </c>
      <c r="Q2036" s="3">
        <f ca="1">IF($B2036&lt;&gt;"",SUMIF(INDIRECT("ИсходныеДанные!$"&amp;$K$4&amp;"$2:$"&amp;$K$4&amp;"$50000"),$B2036&amp;"#"&amp;Q$6,INDIRECT("ИсходныеДанные!$J$2:$J$50000")),0)</f>
        <v>0</v>
      </c>
      <c r="R2036" s="3">
        <f ca="1">IF($B2036&lt;&gt;"",SUMIF(INDIRECT("ИсходныеДанные!$"&amp;$K$4&amp;"$2:$"&amp;$K$4&amp;"$50000"),$B2036&amp;"#"&amp;R$6,INDIRECT("ИсходныеДанные!$J$2:$J$50000")),0)</f>
        <v>0</v>
      </c>
      <c r="S2036" s="3">
        <f ca="1">IF($B2036&lt;&gt;"",SUMIF(INDIRECT("ИсходныеДанные!$"&amp;$K$4&amp;"$2:$"&amp;$K$4&amp;"$50000"),$B2036&amp;"#"&amp;S$6,INDIRECT("ИсходныеДанные!$J$2:$J$50000")),0)</f>
        <v>0</v>
      </c>
      <c r="T2036" s="3">
        <f ca="1">IF($B2036&lt;&gt;"",SUMIF(INDIRECT("ИсходныеДанные!$"&amp;$K$4&amp;"$2:$"&amp;$K$4&amp;"$50000"),$B2036&amp;"#"&amp;T$6,INDIRECT("ИсходныеДанные!$J$2:$J$50000")),0)</f>
        <v>0</v>
      </c>
      <c r="U2036" s="3">
        <f ca="1">IF($B2036&lt;&gt;"",SUMIF(INDIRECT("ИсходныеДанные!$"&amp;$K$4&amp;"$2:$"&amp;$K$4&amp;"$50000"),$B2036&amp;"#"&amp;U$6,INDIRECT("ИсходныеДанные!$J$2:$J$50000")),0)</f>
        <v>0</v>
      </c>
      <c r="V2036" s="3">
        <f ca="1">IF($B2036&lt;&gt;"",SUMIF(INDIRECT("ИсходныеДанные!$"&amp;$K$4&amp;"$2:$"&amp;$K$4&amp;"$50000"),$B2036&amp;"#"&amp;V$6,INDIRECT("ИсходныеДанные!$J$2:$J$50000")),0)</f>
        <v>0</v>
      </c>
      <c r="W2036" s="16" t="e">
        <f ca="1">SUM(K2036:V2036)/Пофамильно!$R$1</f>
        <v>#DIV/0!</v>
      </c>
    </row>
    <row r="2037" spans="1:23" x14ac:dyDescent="0.25">
      <c r="A2037" s="10" t="str">
        <f t="shared" ca="1" si="33"/>
        <v>delete</v>
      </c>
      <c r="B2037" s="16" cm="1">
        <f t="array" aca="1" ref="B2037" ca="1">INDIRECT("УникальныеСписки!D"&amp;ROW()-$L$4)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14"/>
      <c r="G2037" s="81" t="str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84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84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84" t="str" cm="1">
        <f t="array" aca="1" ref="J2037" ca="1">_xlfn.XLOOKUP($B2037,INDIRECT(SUBSTITUTE("ИсходныеДанные!$где$2:$где$50000","где",$B$4)),INDIRECT(SUBSTITUTE("ИсходныеДанные!$что$2:$что$50000","что",J$4)),"",0,1)</f>
        <v/>
      </c>
      <c r="K2037" s="3">
        <f ca="1">IF($B2037&lt;&gt;"",SUMIF(INDIRECT("ИсходныеДанные!$"&amp;$K$4&amp;"$2:$"&amp;$K$4&amp;"$50000"),$B2037&amp;"#"&amp;K$6,INDIRECT("ИсходныеДанные!$J$2:$J$50000")),0)</f>
        <v>0</v>
      </c>
      <c r="L2037" s="3">
        <f ca="1">IF($B2037&lt;&gt;"",SUMIF(INDIRECT("ИсходныеДанные!$"&amp;$K$4&amp;"$2:$"&amp;$K$4&amp;"$50000"),$B2037&amp;"#"&amp;L$6,INDIRECT("ИсходныеДанные!$J$2:$J$50000")),0)</f>
        <v>0</v>
      </c>
      <c r="M2037" s="3">
        <f ca="1">IF($B2037&lt;&gt;"",SUMIF(INDIRECT("ИсходныеДанные!$"&amp;$K$4&amp;"$2:$"&amp;$K$4&amp;"$50000"),$B2037&amp;"#"&amp;M$6,INDIRECT("ИсходныеДанные!$J$2:$J$50000")),0)</f>
        <v>0</v>
      </c>
      <c r="N2037" s="3">
        <f ca="1">IF($B2037&lt;&gt;"",SUMIF(INDIRECT("ИсходныеДанные!$"&amp;$K$4&amp;"$2:$"&amp;$K$4&amp;"$50000"),$B2037&amp;"#"&amp;N$6,INDIRECT("ИсходныеДанные!$J$2:$J$50000")),0)</f>
        <v>0</v>
      </c>
      <c r="O2037" s="3">
        <f ca="1">IF($B2037&lt;&gt;"",SUMIF(INDIRECT("ИсходныеДанные!$"&amp;$K$4&amp;"$2:$"&amp;$K$4&amp;"$50000"),$B2037&amp;"#"&amp;O$6,INDIRECT("ИсходныеДанные!$J$2:$J$50000")),0)</f>
        <v>0</v>
      </c>
      <c r="P2037" s="3">
        <f ca="1">IF($B2037&lt;&gt;"",SUMIF(INDIRECT("ИсходныеДанные!$"&amp;$K$4&amp;"$2:$"&amp;$K$4&amp;"$50000"),$B2037&amp;"#"&amp;P$6,INDIRECT("ИсходныеДанные!$J$2:$J$50000")),0)</f>
        <v>0</v>
      </c>
      <c r="Q2037" s="3">
        <f ca="1">IF($B2037&lt;&gt;"",SUMIF(INDIRECT("ИсходныеДанные!$"&amp;$K$4&amp;"$2:$"&amp;$K$4&amp;"$50000"),$B2037&amp;"#"&amp;Q$6,INDIRECT("ИсходныеДанные!$J$2:$J$50000")),0)</f>
        <v>0</v>
      </c>
      <c r="R2037" s="3">
        <f ca="1">IF($B2037&lt;&gt;"",SUMIF(INDIRECT("ИсходныеДанные!$"&amp;$K$4&amp;"$2:$"&amp;$K$4&amp;"$50000"),$B2037&amp;"#"&amp;R$6,INDIRECT("ИсходныеДанные!$J$2:$J$50000")),0)</f>
        <v>0</v>
      </c>
      <c r="S2037" s="3">
        <f ca="1">IF($B2037&lt;&gt;"",SUMIF(INDIRECT("ИсходныеДанные!$"&amp;$K$4&amp;"$2:$"&amp;$K$4&amp;"$50000"),$B2037&amp;"#"&amp;S$6,INDIRECT("ИсходныеДанные!$J$2:$J$50000")),0)</f>
        <v>0</v>
      </c>
      <c r="T2037" s="3">
        <f ca="1">IF($B2037&lt;&gt;"",SUMIF(INDIRECT("ИсходныеДанные!$"&amp;$K$4&amp;"$2:$"&amp;$K$4&amp;"$50000"),$B2037&amp;"#"&amp;T$6,INDIRECT("ИсходныеДанные!$J$2:$J$50000")),0)</f>
        <v>0</v>
      </c>
      <c r="U2037" s="3">
        <f ca="1">IF($B2037&lt;&gt;"",SUMIF(INDIRECT("ИсходныеДанные!$"&amp;$K$4&amp;"$2:$"&amp;$K$4&amp;"$50000"),$B2037&amp;"#"&amp;U$6,INDIRECT("ИсходныеДанные!$J$2:$J$50000")),0)</f>
        <v>0</v>
      </c>
      <c r="V2037" s="3">
        <f ca="1">IF($B2037&lt;&gt;"",SUMIF(INDIRECT("ИсходныеДанные!$"&amp;$K$4&amp;"$2:$"&amp;$K$4&amp;"$50000"),$B2037&amp;"#"&amp;V$6,INDIRECT("ИсходныеДанные!$J$2:$J$50000")),0)</f>
        <v>0</v>
      </c>
      <c r="W2037" s="16" t="e">
        <f ca="1">SUM(K2037:V2037)/Пофамильно!$R$1</f>
        <v>#DIV/0!</v>
      </c>
    </row>
    <row r="2038" spans="1:23" x14ac:dyDescent="0.25">
      <c r="A2038" s="10" t="str">
        <f t="shared" ca="1" si="33"/>
        <v>delete</v>
      </c>
      <c r="B2038" s="16" cm="1">
        <f t="array" aca="1" ref="B2038" ca="1">INDIRECT("УникальныеСписки!D"&amp;ROW()-$L$4)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14"/>
      <c r="G2038" s="81" t="str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84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84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84" t="str" cm="1">
        <f t="array" aca="1" ref="J2038" ca="1">_xlfn.XLOOKUP($B2038,INDIRECT(SUBSTITUTE("ИсходныеДанные!$где$2:$где$50000","где",$B$4)),INDIRECT(SUBSTITUTE("ИсходныеДанные!$что$2:$что$50000","что",J$4)),"",0,1)</f>
        <v/>
      </c>
      <c r="K2038" s="3">
        <f ca="1">IF($B2038&lt;&gt;"",SUMIF(INDIRECT("ИсходныеДанные!$"&amp;$K$4&amp;"$2:$"&amp;$K$4&amp;"$50000"),$B2038&amp;"#"&amp;K$6,INDIRECT("ИсходныеДанные!$J$2:$J$50000")),0)</f>
        <v>0</v>
      </c>
      <c r="L2038" s="3">
        <f ca="1">IF($B2038&lt;&gt;"",SUMIF(INDIRECT("ИсходныеДанные!$"&amp;$K$4&amp;"$2:$"&amp;$K$4&amp;"$50000"),$B2038&amp;"#"&amp;L$6,INDIRECT("ИсходныеДанные!$J$2:$J$50000")),0)</f>
        <v>0</v>
      </c>
      <c r="M2038" s="3">
        <f ca="1">IF($B2038&lt;&gt;"",SUMIF(INDIRECT("ИсходныеДанные!$"&amp;$K$4&amp;"$2:$"&amp;$K$4&amp;"$50000"),$B2038&amp;"#"&amp;M$6,INDIRECT("ИсходныеДанные!$J$2:$J$50000")),0)</f>
        <v>0</v>
      </c>
      <c r="N2038" s="3">
        <f ca="1">IF($B2038&lt;&gt;"",SUMIF(INDIRECT("ИсходныеДанные!$"&amp;$K$4&amp;"$2:$"&amp;$K$4&amp;"$50000"),$B2038&amp;"#"&amp;N$6,INDIRECT("ИсходныеДанные!$J$2:$J$50000")),0)</f>
        <v>0</v>
      </c>
      <c r="O2038" s="3">
        <f ca="1">IF($B2038&lt;&gt;"",SUMIF(INDIRECT("ИсходныеДанные!$"&amp;$K$4&amp;"$2:$"&amp;$K$4&amp;"$50000"),$B2038&amp;"#"&amp;O$6,INDIRECT("ИсходныеДанные!$J$2:$J$50000")),0)</f>
        <v>0</v>
      </c>
      <c r="P2038" s="3">
        <f ca="1">IF($B2038&lt;&gt;"",SUMIF(INDIRECT("ИсходныеДанные!$"&amp;$K$4&amp;"$2:$"&amp;$K$4&amp;"$50000"),$B2038&amp;"#"&amp;P$6,INDIRECT("ИсходныеДанные!$J$2:$J$50000")),0)</f>
        <v>0</v>
      </c>
      <c r="Q2038" s="3">
        <f ca="1">IF($B2038&lt;&gt;"",SUMIF(INDIRECT("ИсходныеДанные!$"&amp;$K$4&amp;"$2:$"&amp;$K$4&amp;"$50000"),$B2038&amp;"#"&amp;Q$6,INDIRECT("ИсходныеДанные!$J$2:$J$50000")),0)</f>
        <v>0</v>
      </c>
      <c r="R2038" s="3">
        <f ca="1">IF($B2038&lt;&gt;"",SUMIF(INDIRECT("ИсходныеДанные!$"&amp;$K$4&amp;"$2:$"&amp;$K$4&amp;"$50000"),$B2038&amp;"#"&amp;R$6,INDIRECT("ИсходныеДанные!$J$2:$J$50000")),0)</f>
        <v>0</v>
      </c>
      <c r="S2038" s="3">
        <f ca="1">IF($B2038&lt;&gt;"",SUMIF(INDIRECT("ИсходныеДанные!$"&amp;$K$4&amp;"$2:$"&amp;$K$4&amp;"$50000"),$B2038&amp;"#"&amp;S$6,INDIRECT("ИсходныеДанные!$J$2:$J$50000")),0)</f>
        <v>0</v>
      </c>
      <c r="T2038" s="3">
        <f ca="1">IF($B2038&lt;&gt;"",SUMIF(INDIRECT("ИсходныеДанные!$"&amp;$K$4&amp;"$2:$"&amp;$K$4&amp;"$50000"),$B2038&amp;"#"&amp;T$6,INDIRECT("ИсходныеДанные!$J$2:$J$50000")),0)</f>
        <v>0</v>
      </c>
      <c r="U2038" s="3">
        <f ca="1">IF($B2038&lt;&gt;"",SUMIF(INDIRECT("ИсходныеДанные!$"&amp;$K$4&amp;"$2:$"&amp;$K$4&amp;"$50000"),$B2038&amp;"#"&amp;U$6,INDIRECT("ИсходныеДанные!$J$2:$J$50000")),0)</f>
        <v>0</v>
      </c>
      <c r="V2038" s="3">
        <f ca="1">IF($B2038&lt;&gt;"",SUMIF(INDIRECT("ИсходныеДанные!$"&amp;$K$4&amp;"$2:$"&amp;$K$4&amp;"$50000"),$B2038&amp;"#"&amp;V$6,INDIRECT("ИсходныеДанные!$J$2:$J$50000")),0)</f>
        <v>0</v>
      </c>
      <c r="W2038" s="16" t="e">
        <f ca="1">SUM(K2038:V2038)/Пофамильно!$R$1</f>
        <v>#DIV/0!</v>
      </c>
    </row>
    <row r="2039" spans="1:23" x14ac:dyDescent="0.25">
      <c r="A2039" s="10" t="str">
        <f t="shared" ca="1" si="33"/>
        <v>delete</v>
      </c>
      <c r="B2039" s="16" cm="1">
        <f t="array" aca="1" ref="B2039" ca="1">INDIRECT("УникальныеСписки!D"&amp;ROW()-$L$4)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14"/>
      <c r="G2039" s="81" t="str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84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84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84" t="str" cm="1">
        <f t="array" aca="1" ref="J2039" ca="1">_xlfn.XLOOKUP($B2039,INDIRECT(SUBSTITUTE("ИсходныеДанные!$где$2:$где$50000","где",$B$4)),INDIRECT(SUBSTITUTE("ИсходныеДанные!$что$2:$что$50000","что",J$4)),"",0,1)</f>
        <v/>
      </c>
      <c r="K2039" s="3">
        <f ca="1">IF($B2039&lt;&gt;"",SUMIF(INDIRECT("ИсходныеДанные!$"&amp;$K$4&amp;"$2:$"&amp;$K$4&amp;"$50000"),$B2039&amp;"#"&amp;K$6,INDIRECT("ИсходныеДанные!$J$2:$J$50000")),0)</f>
        <v>0</v>
      </c>
      <c r="L2039" s="3">
        <f ca="1">IF($B2039&lt;&gt;"",SUMIF(INDIRECT("ИсходныеДанные!$"&amp;$K$4&amp;"$2:$"&amp;$K$4&amp;"$50000"),$B2039&amp;"#"&amp;L$6,INDIRECT("ИсходныеДанные!$J$2:$J$50000")),0)</f>
        <v>0</v>
      </c>
      <c r="M2039" s="3">
        <f ca="1">IF($B2039&lt;&gt;"",SUMIF(INDIRECT("ИсходныеДанные!$"&amp;$K$4&amp;"$2:$"&amp;$K$4&amp;"$50000"),$B2039&amp;"#"&amp;M$6,INDIRECT("ИсходныеДанные!$J$2:$J$50000")),0)</f>
        <v>0</v>
      </c>
      <c r="N2039" s="3">
        <f ca="1">IF($B2039&lt;&gt;"",SUMIF(INDIRECT("ИсходныеДанные!$"&amp;$K$4&amp;"$2:$"&amp;$K$4&amp;"$50000"),$B2039&amp;"#"&amp;N$6,INDIRECT("ИсходныеДанные!$J$2:$J$50000")),0)</f>
        <v>0</v>
      </c>
      <c r="O2039" s="3">
        <f ca="1">IF($B2039&lt;&gt;"",SUMIF(INDIRECT("ИсходныеДанные!$"&amp;$K$4&amp;"$2:$"&amp;$K$4&amp;"$50000"),$B2039&amp;"#"&amp;O$6,INDIRECT("ИсходныеДанные!$J$2:$J$50000")),0)</f>
        <v>0</v>
      </c>
      <c r="P2039" s="3">
        <f ca="1">IF($B2039&lt;&gt;"",SUMIF(INDIRECT("ИсходныеДанные!$"&amp;$K$4&amp;"$2:$"&amp;$K$4&amp;"$50000"),$B2039&amp;"#"&amp;P$6,INDIRECT("ИсходныеДанные!$J$2:$J$50000")),0)</f>
        <v>0</v>
      </c>
      <c r="Q2039" s="3">
        <f ca="1">IF($B2039&lt;&gt;"",SUMIF(INDIRECT("ИсходныеДанные!$"&amp;$K$4&amp;"$2:$"&amp;$K$4&amp;"$50000"),$B2039&amp;"#"&amp;Q$6,INDIRECT("ИсходныеДанные!$J$2:$J$50000")),0)</f>
        <v>0</v>
      </c>
      <c r="R2039" s="3">
        <f ca="1">IF($B2039&lt;&gt;"",SUMIF(INDIRECT("ИсходныеДанные!$"&amp;$K$4&amp;"$2:$"&amp;$K$4&amp;"$50000"),$B2039&amp;"#"&amp;R$6,INDIRECT("ИсходныеДанные!$J$2:$J$50000")),0)</f>
        <v>0</v>
      </c>
      <c r="S2039" s="3">
        <f ca="1">IF($B2039&lt;&gt;"",SUMIF(INDIRECT("ИсходныеДанные!$"&amp;$K$4&amp;"$2:$"&amp;$K$4&amp;"$50000"),$B2039&amp;"#"&amp;S$6,INDIRECT("ИсходныеДанные!$J$2:$J$50000")),0)</f>
        <v>0</v>
      </c>
      <c r="T2039" s="3">
        <f ca="1">IF($B2039&lt;&gt;"",SUMIF(INDIRECT("ИсходныеДанные!$"&amp;$K$4&amp;"$2:$"&amp;$K$4&amp;"$50000"),$B2039&amp;"#"&amp;T$6,INDIRECT("ИсходныеДанные!$J$2:$J$50000")),0)</f>
        <v>0</v>
      </c>
      <c r="U2039" s="3">
        <f ca="1">IF($B2039&lt;&gt;"",SUMIF(INDIRECT("ИсходныеДанные!$"&amp;$K$4&amp;"$2:$"&amp;$K$4&amp;"$50000"),$B2039&amp;"#"&amp;U$6,INDIRECT("ИсходныеДанные!$J$2:$J$50000")),0)</f>
        <v>0</v>
      </c>
      <c r="V2039" s="3">
        <f ca="1">IF($B2039&lt;&gt;"",SUMIF(INDIRECT("ИсходныеДанные!$"&amp;$K$4&amp;"$2:$"&amp;$K$4&amp;"$50000"),$B2039&amp;"#"&amp;V$6,INDIRECT("ИсходныеДанные!$J$2:$J$50000")),0)</f>
        <v>0</v>
      </c>
      <c r="W2039" s="16" t="e">
        <f ca="1">SUM(K2039:V2039)/Пофамильно!$R$1</f>
        <v>#DIV/0!</v>
      </c>
    </row>
    <row r="2040" spans="1:23" x14ac:dyDescent="0.25">
      <c r="A2040" s="10" t="str">
        <f t="shared" ca="1" si="33"/>
        <v>delete</v>
      </c>
      <c r="B2040" s="16" cm="1">
        <f t="array" aca="1" ref="B2040" ca="1">INDIRECT("УникальныеСписки!D"&amp;ROW()-$L$4)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14"/>
      <c r="G2040" s="81" t="str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84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84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84" t="str" cm="1">
        <f t="array" aca="1" ref="J2040" ca="1">_xlfn.XLOOKUP($B2040,INDIRECT(SUBSTITUTE("ИсходныеДанные!$где$2:$где$50000","где",$B$4)),INDIRECT(SUBSTITUTE("ИсходныеДанные!$что$2:$что$50000","что",J$4)),"",0,1)</f>
        <v/>
      </c>
      <c r="K2040" s="3">
        <f ca="1">IF($B2040&lt;&gt;"",SUMIF(INDIRECT("ИсходныеДанные!$"&amp;$K$4&amp;"$2:$"&amp;$K$4&amp;"$50000"),$B2040&amp;"#"&amp;K$6,INDIRECT("ИсходныеДанные!$J$2:$J$50000")),0)</f>
        <v>0</v>
      </c>
      <c r="L2040" s="3">
        <f ca="1">IF($B2040&lt;&gt;"",SUMIF(INDIRECT("ИсходныеДанные!$"&amp;$K$4&amp;"$2:$"&amp;$K$4&amp;"$50000"),$B2040&amp;"#"&amp;L$6,INDIRECT("ИсходныеДанные!$J$2:$J$50000")),0)</f>
        <v>0</v>
      </c>
      <c r="M2040" s="3">
        <f ca="1">IF($B2040&lt;&gt;"",SUMIF(INDIRECT("ИсходныеДанные!$"&amp;$K$4&amp;"$2:$"&amp;$K$4&amp;"$50000"),$B2040&amp;"#"&amp;M$6,INDIRECT("ИсходныеДанные!$J$2:$J$50000")),0)</f>
        <v>0</v>
      </c>
      <c r="N2040" s="3">
        <f ca="1">IF($B2040&lt;&gt;"",SUMIF(INDIRECT("ИсходныеДанные!$"&amp;$K$4&amp;"$2:$"&amp;$K$4&amp;"$50000"),$B2040&amp;"#"&amp;N$6,INDIRECT("ИсходныеДанные!$J$2:$J$50000")),0)</f>
        <v>0</v>
      </c>
      <c r="O2040" s="3">
        <f ca="1">IF($B2040&lt;&gt;"",SUMIF(INDIRECT("ИсходныеДанные!$"&amp;$K$4&amp;"$2:$"&amp;$K$4&amp;"$50000"),$B2040&amp;"#"&amp;O$6,INDIRECT("ИсходныеДанные!$J$2:$J$50000")),0)</f>
        <v>0</v>
      </c>
      <c r="P2040" s="3">
        <f ca="1">IF($B2040&lt;&gt;"",SUMIF(INDIRECT("ИсходныеДанные!$"&amp;$K$4&amp;"$2:$"&amp;$K$4&amp;"$50000"),$B2040&amp;"#"&amp;P$6,INDIRECT("ИсходныеДанные!$J$2:$J$50000")),0)</f>
        <v>0</v>
      </c>
      <c r="Q2040" s="3">
        <f ca="1">IF($B2040&lt;&gt;"",SUMIF(INDIRECT("ИсходныеДанные!$"&amp;$K$4&amp;"$2:$"&amp;$K$4&amp;"$50000"),$B2040&amp;"#"&amp;Q$6,INDIRECT("ИсходныеДанные!$J$2:$J$50000")),0)</f>
        <v>0</v>
      </c>
      <c r="R2040" s="3">
        <f ca="1">IF($B2040&lt;&gt;"",SUMIF(INDIRECT("ИсходныеДанные!$"&amp;$K$4&amp;"$2:$"&amp;$K$4&amp;"$50000"),$B2040&amp;"#"&amp;R$6,INDIRECT("ИсходныеДанные!$J$2:$J$50000")),0)</f>
        <v>0</v>
      </c>
      <c r="S2040" s="3">
        <f ca="1">IF($B2040&lt;&gt;"",SUMIF(INDIRECT("ИсходныеДанные!$"&amp;$K$4&amp;"$2:$"&amp;$K$4&amp;"$50000"),$B2040&amp;"#"&amp;S$6,INDIRECT("ИсходныеДанные!$J$2:$J$50000")),0)</f>
        <v>0</v>
      </c>
      <c r="T2040" s="3">
        <f ca="1">IF($B2040&lt;&gt;"",SUMIF(INDIRECT("ИсходныеДанные!$"&amp;$K$4&amp;"$2:$"&amp;$K$4&amp;"$50000"),$B2040&amp;"#"&amp;T$6,INDIRECT("ИсходныеДанные!$J$2:$J$50000")),0)</f>
        <v>0</v>
      </c>
      <c r="U2040" s="3">
        <f ca="1">IF($B2040&lt;&gt;"",SUMIF(INDIRECT("ИсходныеДанные!$"&amp;$K$4&amp;"$2:$"&amp;$K$4&amp;"$50000"),$B2040&amp;"#"&amp;U$6,INDIRECT("ИсходныеДанные!$J$2:$J$50000")),0)</f>
        <v>0</v>
      </c>
      <c r="V2040" s="3">
        <f ca="1">IF($B2040&lt;&gt;"",SUMIF(INDIRECT("ИсходныеДанные!$"&amp;$K$4&amp;"$2:$"&amp;$K$4&amp;"$50000"),$B2040&amp;"#"&amp;V$6,INDIRECT("ИсходныеДанные!$J$2:$J$50000")),0)</f>
        <v>0</v>
      </c>
      <c r="W2040" s="16" t="e">
        <f ca="1">SUM(K2040:V2040)/Пофамильно!$R$1</f>
        <v>#DIV/0!</v>
      </c>
    </row>
    <row r="2041" spans="1:23" x14ac:dyDescent="0.25">
      <c r="A2041" s="10" t="str">
        <f t="shared" ca="1" si="33"/>
        <v>delete</v>
      </c>
      <c r="B2041" s="16" cm="1">
        <f t="array" aca="1" ref="B2041" ca="1">INDIRECT("УникальныеСписки!D"&amp;ROW()-$L$4)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14"/>
      <c r="G2041" s="81" t="str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84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84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84" t="str" cm="1">
        <f t="array" aca="1" ref="J2041" ca="1">_xlfn.XLOOKUP($B2041,INDIRECT(SUBSTITUTE("ИсходныеДанные!$где$2:$где$50000","где",$B$4)),INDIRECT(SUBSTITUTE("ИсходныеДанные!$что$2:$что$50000","что",J$4)),"",0,1)</f>
        <v/>
      </c>
      <c r="K2041" s="3">
        <f ca="1">IF($B2041&lt;&gt;"",SUMIF(INDIRECT("ИсходныеДанные!$"&amp;$K$4&amp;"$2:$"&amp;$K$4&amp;"$50000"),$B2041&amp;"#"&amp;K$6,INDIRECT("ИсходныеДанные!$J$2:$J$50000")),0)</f>
        <v>0</v>
      </c>
      <c r="L2041" s="3">
        <f ca="1">IF($B2041&lt;&gt;"",SUMIF(INDIRECT("ИсходныеДанные!$"&amp;$K$4&amp;"$2:$"&amp;$K$4&amp;"$50000"),$B2041&amp;"#"&amp;L$6,INDIRECT("ИсходныеДанные!$J$2:$J$50000")),0)</f>
        <v>0</v>
      </c>
      <c r="M2041" s="3">
        <f ca="1">IF($B2041&lt;&gt;"",SUMIF(INDIRECT("ИсходныеДанные!$"&amp;$K$4&amp;"$2:$"&amp;$K$4&amp;"$50000"),$B2041&amp;"#"&amp;M$6,INDIRECT("ИсходныеДанные!$J$2:$J$50000")),0)</f>
        <v>0</v>
      </c>
      <c r="N2041" s="3">
        <f ca="1">IF($B2041&lt;&gt;"",SUMIF(INDIRECT("ИсходныеДанные!$"&amp;$K$4&amp;"$2:$"&amp;$K$4&amp;"$50000"),$B2041&amp;"#"&amp;N$6,INDIRECT("ИсходныеДанные!$J$2:$J$50000")),0)</f>
        <v>0</v>
      </c>
      <c r="O2041" s="3">
        <f ca="1">IF($B2041&lt;&gt;"",SUMIF(INDIRECT("ИсходныеДанные!$"&amp;$K$4&amp;"$2:$"&amp;$K$4&amp;"$50000"),$B2041&amp;"#"&amp;O$6,INDIRECT("ИсходныеДанные!$J$2:$J$50000")),0)</f>
        <v>0</v>
      </c>
      <c r="P2041" s="3">
        <f ca="1">IF($B2041&lt;&gt;"",SUMIF(INDIRECT("ИсходныеДанные!$"&amp;$K$4&amp;"$2:$"&amp;$K$4&amp;"$50000"),$B2041&amp;"#"&amp;P$6,INDIRECT("ИсходныеДанные!$J$2:$J$50000")),0)</f>
        <v>0</v>
      </c>
      <c r="Q2041" s="3">
        <f ca="1">IF($B2041&lt;&gt;"",SUMIF(INDIRECT("ИсходныеДанные!$"&amp;$K$4&amp;"$2:$"&amp;$K$4&amp;"$50000"),$B2041&amp;"#"&amp;Q$6,INDIRECT("ИсходныеДанные!$J$2:$J$50000")),0)</f>
        <v>0</v>
      </c>
      <c r="R2041" s="3">
        <f ca="1">IF($B2041&lt;&gt;"",SUMIF(INDIRECT("ИсходныеДанные!$"&amp;$K$4&amp;"$2:$"&amp;$K$4&amp;"$50000"),$B2041&amp;"#"&amp;R$6,INDIRECT("ИсходныеДанные!$J$2:$J$50000")),0)</f>
        <v>0</v>
      </c>
      <c r="S2041" s="3">
        <f ca="1">IF($B2041&lt;&gt;"",SUMIF(INDIRECT("ИсходныеДанные!$"&amp;$K$4&amp;"$2:$"&amp;$K$4&amp;"$50000"),$B2041&amp;"#"&amp;S$6,INDIRECT("ИсходныеДанные!$J$2:$J$50000")),0)</f>
        <v>0</v>
      </c>
      <c r="T2041" s="3">
        <f ca="1">IF($B2041&lt;&gt;"",SUMIF(INDIRECT("ИсходныеДанные!$"&amp;$K$4&amp;"$2:$"&amp;$K$4&amp;"$50000"),$B2041&amp;"#"&amp;T$6,INDIRECT("ИсходныеДанные!$J$2:$J$50000")),0)</f>
        <v>0</v>
      </c>
      <c r="U2041" s="3">
        <f ca="1">IF($B2041&lt;&gt;"",SUMIF(INDIRECT("ИсходныеДанные!$"&amp;$K$4&amp;"$2:$"&amp;$K$4&amp;"$50000"),$B2041&amp;"#"&amp;U$6,INDIRECT("ИсходныеДанные!$J$2:$J$50000")),0)</f>
        <v>0</v>
      </c>
      <c r="V2041" s="3">
        <f ca="1">IF($B2041&lt;&gt;"",SUMIF(INDIRECT("ИсходныеДанные!$"&amp;$K$4&amp;"$2:$"&amp;$K$4&amp;"$50000"),$B2041&amp;"#"&amp;V$6,INDIRECT("ИсходныеДанные!$J$2:$J$50000")),0)</f>
        <v>0</v>
      </c>
      <c r="W2041" s="16" t="e">
        <f ca="1">SUM(K2041:V2041)/Пофамильно!$R$1</f>
        <v>#DIV/0!</v>
      </c>
    </row>
    <row r="2042" spans="1:23" x14ac:dyDescent="0.25">
      <c r="A2042" s="10" t="str">
        <f t="shared" ca="1" si="33"/>
        <v>delete</v>
      </c>
      <c r="B2042" s="16" cm="1">
        <f t="array" aca="1" ref="B2042" ca="1">INDIRECT("УникальныеСписки!D"&amp;ROW()-$L$4)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14"/>
      <c r="G2042" s="81" t="str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84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84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84" t="str" cm="1">
        <f t="array" aca="1" ref="J2042" ca="1">_xlfn.XLOOKUP($B2042,INDIRECT(SUBSTITUTE("ИсходныеДанные!$где$2:$где$50000","где",$B$4)),INDIRECT(SUBSTITUTE("ИсходныеДанные!$что$2:$что$50000","что",J$4)),"",0,1)</f>
        <v/>
      </c>
      <c r="K2042" s="3">
        <f ca="1">IF($B2042&lt;&gt;"",SUMIF(INDIRECT("ИсходныеДанные!$"&amp;$K$4&amp;"$2:$"&amp;$K$4&amp;"$50000"),$B2042&amp;"#"&amp;K$6,INDIRECT("ИсходныеДанные!$J$2:$J$50000")),0)</f>
        <v>0</v>
      </c>
      <c r="L2042" s="3">
        <f ca="1">IF($B2042&lt;&gt;"",SUMIF(INDIRECT("ИсходныеДанные!$"&amp;$K$4&amp;"$2:$"&amp;$K$4&amp;"$50000"),$B2042&amp;"#"&amp;L$6,INDIRECT("ИсходныеДанные!$J$2:$J$50000")),0)</f>
        <v>0</v>
      </c>
      <c r="M2042" s="3">
        <f ca="1">IF($B2042&lt;&gt;"",SUMIF(INDIRECT("ИсходныеДанные!$"&amp;$K$4&amp;"$2:$"&amp;$K$4&amp;"$50000"),$B2042&amp;"#"&amp;M$6,INDIRECT("ИсходныеДанные!$J$2:$J$50000")),0)</f>
        <v>0</v>
      </c>
      <c r="N2042" s="3">
        <f ca="1">IF($B2042&lt;&gt;"",SUMIF(INDIRECT("ИсходныеДанные!$"&amp;$K$4&amp;"$2:$"&amp;$K$4&amp;"$50000"),$B2042&amp;"#"&amp;N$6,INDIRECT("ИсходныеДанные!$J$2:$J$50000")),0)</f>
        <v>0</v>
      </c>
      <c r="O2042" s="3">
        <f ca="1">IF($B2042&lt;&gt;"",SUMIF(INDIRECT("ИсходныеДанные!$"&amp;$K$4&amp;"$2:$"&amp;$K$4&amp;"$50000"),$B2042&amp;"#"&amp;O$6,INDIRECT("ИсходныеДанные!$J$2:$J$50000")),0)</f>
        <v>0</v>
      </c>
      <c r="P2042" s="3">
        <f ca="1">IF($B2042&lt;&gt;"",SUMIF(INDIRECT("ИсходныеДанные!$"&amp;$K$4&amp;"$2:$"&amp;$K$4&amp;"$50000"),$B2042&amp;"#"&amp;P$6,INDIRECT("ИсходныеДанные!$J$2:$J$50000")),0)</f>
        <v>0</v>
      </c>
      <c r="Q2042" s="3">
        <f ca="1">IF($B2042&lt;&gt;"",SUMIF(INDIRECT("ИсходныеДанные!$"&amp;$K$4&amp;"$2:$"&amp;$K$4&amp;"$50000"),$B2042&amp;"#"&amp;Q$6,INDIRECT("ИсходныеДанные!$J$2:$J$50000")),0)</f>
        <v>0</v>
      </c>
      <c r="R2042" s="3">
        <f ca="1">IF($B2042&lt;&gt;"",SUMIF(INDIRECT("ИсходныеДанные!$"&amp;$K$4&amp;"$2:$"&amp;$K$4&amp;"$50000"),$B2042&amp;"#"&amp;R$6,INDIRECT("ИсходныеДанные!$J$2:$J$50000")),0)</f>
        <v>0</v>
      </c>
      <c r="S2042" s="3">
        <f ca="1">IF($B2042&lt;&gt;"",SUMIF(INDIRECT("ИсходныеДанные!$"&amp;$K$4&amp;"$2:$"&amp;$K$4&amp;"$50000"),$B2042&amp;"#"&amp;S$6,INDIRECT("ИсходныеДанные!$J$2:$J$50000")),0)</f>
        <v>0</v>
      </c>
      <c r="T2042" s="3">
        <f ca="1">IF($B2042&lt;&gt;"",SUMIF(INDIRECT("ИсходныеДанные!$"&amp;$K$4&amp;"$2:$"&amp;$K$4&amp;"$50000"),$B2042&amp;"#"&amp;T$6,INDIRECT("ИсходныеДанные!$J$2:$J$50000")),0)</f>
        <v>0</v>
      </c>
      <c r="U2042" s="3">
        <f ca="1">IF($B2042&lt;&gt;"",SUMIF(INDIRECT("ИсходныеДанные!$"&amp;$K$4&amp;"$2:$"&amp;$K$4&amp;"$50000"),$B2042&amp;"#"&amp;U$6,INDIRECT("ИсходныеДанные!$J$2:$J$50000")),0)</f>
        <v>0</v>
      </c>
      <c r="V2042" s="3">
        <f ca="1">IF($B2042&lt;&gt;"",SUMIF(INDIRECT("ИсходныеДанные!$"&amp;$K$4&amp;"$2:$"&amp;$K$4&amp;"$50000"),$B2042&amp;"#"&amp;V$6,INDIRECT("ИсходныеДанные!$J$2:$J$50000")),0)</f>
        <v>0</v>
      </c>
      <c r="W2042" s="16" t="e">
        <f ca="1">SUM(K2042:V2042)/Пофамильно!$R$1</f>
        <v>#DIV/0!</v>
      </c>
    </row>
    <row r="2043" spans="1:23" x14ac:dyDescent="0.25">
      <c r="A2043" s="10" t="str">
        <f t="shared" ca="1" si="33"/>
        <v>delete</v>
      </c>
      <c r="B2043" s="16" cm="1">
        <f t="array" aca="1" ref="B2043" ca="1">INDIRECT("УникальныеСписки!D"&amp;ROW()-$L$4)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14"/>
      <c r="G2043" s="81" t="str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84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84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84" t="str" cm="1">
        <f t="array" aca="1" ref="J2043" ca="1">_xlfn.XLOOKUP($B2043,INDIRECT(SUBSTITUTE("ИсходныеДанные!$где$2:$где$50000","где",$B$4)),INDIRECT(SUBSTITUTE("ИсходныеДанные!$что$2:$что$50000","что",J$4)),"",0,1)</f>
        <v/>
      </c>
      <c r="K2043" s="3">
        <f ca="1">IF($B2043&lt;&gt;"",SUMIF(INDIRECT("ИсходныеДанные!$"&amp;$K$4&amp;"$2:$"&amp;$K$4&amp;"$50000"),$B2043&amp;"#"&amp;K$6,INDIRECT("ИсходныеДанные!$J$2:$J$50000")),0)</f>
        <v>0</v>
      </c>
      <c r="L2043" s="3">
        <f ca="1">IF($B2043&lt;&gt;"",SUMIF(INDIRECT("ИсходныеДанные!$"&amp;$K$4&amp;"$2:$"&amp;$K$4&amp;"$50000"),$B2043&amp;"#"&amp;L$6,INDIRECT("ИсходныеДанные!$J$2:$J$50000")),0)</f>
        <v>0</v>
      </c>
      <c r="M2043" s="3">
        <f ca="1">IF($B2043&lt;&gt;"",SUMIF(INDIRECT("ИсходныеДанные!$"&amp;$K$4&amp;"$2:$"&amp;$K$4&amp;"$50000"),$B2043&amp;"#"&amp;M$6,INDIRECT("ИсходныеДанные!$J$2:$J$50000")),0)</f>
        <v>0</v>
      </c>
      <c r="N2043" s="3">
        <f ca="1">IF($B2043&lt;&gt;"",SUMIF(INDIRECT("ИсходныеДанные!$"&amp;$K$4&amp;"$2:$"&amp;$K$4&amp;"$50000"),$B2043&amp;"#"&amp;N$6,INDIRECT("ИсходныеДанные!$J$2:$J$50000")),0)</f>
        <v>0</v>
      </c>
      <c r="O2043" s="3">
        <f ca="1">IF($B2043&lt;&gt;"",SUMIF(INDIRECT("ИсходныеДанные!$"&amp;$K$4&amp;"$2:$"&amp;$K$4&amp;"$50000"),$B2043&amp;"#"&amp;O$6,INDIRECT("ИсходныеДанные!$J$2:$J$50000")),0)</f>
        <v>0</v>
      </c>
      <c r="P2043" s="3">
        <f ca="1">IF($B2043&lt;&gt;"",SUMIF(INDIRECT("ИсходныеДанные!$"&amp;$K$4&amp;"$2:$"&amp;$K$4&amp;"$50000"),$B2043&amp;"#"&amp;P$6,INDIRECT("ИсходныеДанные!$J$2:$J$50000")),0)</f>
        <v>0</v>
      </c>
      <c r="Q2043" s="3">
        <f ca="1">IF($B2043&lt;&gt;"",SUMIF(INDIRECT("ИсходныеДанные!$"&amp;$K$4&amp;"$2:$"&amp;$K$4&amp;"$50000"),$B2043&amp;"#"&amp;Q$6,INDIRECT("ИсходныеДанные!$J$2:$J$50000")),0)</f>
        <v>0</v>
      </c>
      <c r="R2043" s="3">
        <f ca="1">IF($B2043&lt;&gt;"",SUMIF(INDIRECT("ИсходныеДанные!$"&amp;$K$4&amp;"$2:$"&amp;$K$4&amp;"$50000"),$B2043&amp;"#"&amp;R$6,INDIRECT("ИсходныеДанные!$J$2:$J$50000")),0)</f>
        <v>0</v>
      </c>
      <c r="S2043" s="3">
        <f ca="1">IF($B2043&lt;&gt;"",SUMIF(INDIRECT("ИсходныеДанные!$"&amp;$K$4&amp;"$2:$"&amp;$K$4&amp;"$50000"),$B2043&amp;"#"&amp;S$6,INDIRECT("ИсходныеДанные!$J$2:$J$50000")),0)</f>
        <v>0</v>
      </c>
      <c r="T2043" s="3">
        <f ca="1">IF($B2043&lt;&gt;"",SUMIF(INDIRECT("ИсходныеДанные!$"&amp;$K$4&amp;"$2:$"&amp;$K$4&amp;"$50000"),$B2043&amp;"#"&amp;T$6,INDIRECT("ИсходныеДанные!$J$2:$J$50000")),0)</f>
        <v>0</v>
      </c>
      <c r="U2043" s="3">
        <f ca="1">IF($B2043&lt;&gt;"",SUMIF(INDIRECT("ИсходныеДанные!$"&amp;$K$4&amp;"$2:$"&amp;$K$4&amp;"$50000"),$B2043&amp;"#"&amp;U$6,INDIRECT("ИсходныеДанные!$J$2:$J$50000")),0)</f>
        <v>0</v>
      </c>
      <c r="V2043" s="3">
        <f ca="1">IF($B2043&lt;&gt;"",SUMIF(INDIRECT("ИсходныеДанные!$"&amp;$K$4&amp;"$2:$"&amp;$K$4&amp;"$50000"),$B2043&amp;"#"&amp;V$6,INDIRECT("ИсходныеДанные!$J$2:$J$50000")),0)</f>
        <v>0</v>
      </c>
      <c r="W2043" s="16" t="e">
        <f ca="1">SUM(K2043:V2043)/Пофамильно!$R$1</f>
        <v>#DIV/0!</v>
      </c>
    </row>
    <row r="2044" spans="1:23" x14ac:dyDescent="0.25">
      <c r="A2044" s="10" t="str">
        <f t="shared" ca="1" si="33"/>
        <v>delete</v>
      </c>
      <c r="B2044" s="16" cm="1">
        <f t="array" aca="1" ref="B2044" ca="1">INDIRECT("УникальныеСписки!D"&amp;ROW()-$L$4)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14"/>
      <c r="G2044" s="81" t="str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84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84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84" t="str" cm="1">
        <f t="array" aca="1" ref="J2044" ca="1">_xlfn.XLOOKUP($B2044,INDIRECT(SUBSTITUTE("ИсходныеДанные!$где$2:$где$50000","где",$B$4)),INDIRECT(SUBSTITUTE("ИсходныеДанные!$что$2:$что$50000","что",J$4)),"",0,1)</f>
        <v/>
      </c>
      <c r="K2044" s="3">
        <f ca="1">IF($B2044&lt;&gt;"",SUMIF(INDIRECT("ИсходныеДанные!$"&amp;$K$4&amp;"$2:$"&amp;$K$4&amp;"$50000"),$B2044&amp;"#"&amp;K$6,INDIRECT("ИсходныеДанные!$J$2:$J$50000")),0)</f>
        <v>0</v>
      </c>
      <c r="L2044" s="3">
        <f ca="1">IF($B2044&lt;&gt;"",SUMIF(INDIRECT("ИсходныеДанные!$"&amp;$K$4&amp;"$2:$"&amp;$K$4&amp;"$50000"),$B2044&amp;"#"&amp;L$6,INDIRECT("ИсходныеДанные!$J$2:$J$50000")),0)</f>
        <v>0</v>
      </c>
      <c r="M2044" s="3">
        <f ca="1">IF($B2044&lt;&gt;"",SUMIF(INDIRECT("ИсходныеДанные!$"&amp;$K$4&amp;"$2:$"&amp;$K$4&amp;"$50000"),$B2044&amp;"#"&amp;M$6,INDIRECT("ИсходныеДанные!$J$2:$J$50000")),0)</f>
        <v>0</v>
      </c>
      <c r="N2044" s="3">
        <f ca="1">IF($B2044&lt;&gt;"",SUMIF(INDIRECT("ИсходныеДанные!$"&amp;$K$4&amp;"$2:$"&amp;$K$4&amp;"$50000"),$B2044&amp;"#"&amp;N$6,INDIRECT("ИсходныеДанные!$J$2:$J$50000")),0)</f>
        <v>0</v>
      </c>
      <c r="O2044" s="3">
        <f ca="1">IF($B2044&lt;&gt;"",SUMIF(INDIRECT("ИсходныеДанные!$"&amp;$K$4&amp;"$2:$"&amp;$K$4&amp;"$50000"),$B2044&amp;"#"&amp;O$6,INDIRECT("ИсходныеДанные!$J$2:$J$50000")),0)</f>
        <v>0</v>
      </c>
      <c r="P2044" s="3">
        <f ca="1">IF($B2044&lt;&gt;"",SUMIF(INDIRECT("ИсходныеДанные!$"&amp;$K$4&amp;"$2:$"&amp;$K$4&amp;"$50000"),$B2044&amp;"#"&amp;P$6,INDIRECT("ИсходныеДанные!$J$2:$J$50000")),0)</f>
        <v>0</v>
      </c>
      <c r="Q2044" s="3">
        <f ca="1">IF($B2044&lt;&gt;"",SUMIF(INDIRECT("ИсходныеДанные!$"&amp;$K$4&amp;"$2:$"&amp;$K$4&amp;"$50000"),$B2044&amp;"#"&amp;Q$6,INDIRECT("ИсходныеДанные!$J$2:$J$50000")),0)</f>
        <v>0</v>
      </c>
      <c r="R2044" s="3">
        <f ca="1">IF($B2044&lt;&gt;"",SUMIF(INDIRECT("ИсходныеДанные!$"&amp;$K$4&amp;"$2:$"&amp;$K$4&amp;"$50000"),$B2044&amp;"#"&amp;R$6,INDIRECT("ИсходныеДанные!$J$2:$J$50000")),0)</f>
        <v>0</v>
      </c>
      <c r="S2044" s="3">
        <f ca="1">IF($B2044&lt;&gt;"",SUMIF(INDIRECT("ИсходныеДанные!$"&amp;$K$4&amp;"$2:$"&amp;$K$4&amp;"$50000"),$B2044&amp;"#"&amp;S$6,INDIRECT("ИсходныеДанные!$J$2:$J$50000")),0)</f>
        <v>0</v>
      </c>
      <c r="T2044" s="3">
        <f ca="1">IF($B2044&lt;&gt;"",SUMIF(INDIRECT("ИсходныеДанные!$"&amp;$K$4&amp;"$2:$"&amp;$K$4&amp;"$50000"),$B2044&amp;"#"&amp;T$6,INDIRECT("ИсходныеДанные!$J$2:$J$50000")),0)</f>
        <v>0</v>
      </c>
      <c r="U2044" s="3">
        <f ca="1">IF($B2044&lt;&gt;"",SUMIF(INDIRECT("ИсходныеДанные!$"&amp;$K$4&amp;"$2:$"&amp;$K$4&amp;"$50000"),$B2044&amp;"#"&amp;U$6,INDIRECT("ИсходныеДанные!$J$2:$J$50000")),0)</f>
        <v>0</v>
      </c>
      <c r="V2044" s="3">
        <f ca="1">IF($B2044&lt;&gt;"",SUMIF(INDIRECT("ИсходныеДанные!$"&amp;$K$4&amp;"$2:$"&amp;$K$4&amp;"$50000"),$B2044&amp;"#"&amp;V$6,INDIRECT("ИсходныеДанные!$J$2:$J$50000")),0)</f>
        <v>0</v>
      </c>
      <c r="W2044" s="16" t="e">
        <f ca="1">SUM(K2044:V2044)/Пофамильно!$R$1</f>
        <v>#DIV/0!</v>
      </c>
    </row>
    <row r="2045" spans="1:23" x14ac:dyDescent="0.25">
      <c r="A2045" s="10" t="str">
        <f t="shared" ca="1" si="33"/>
        <v>delete</v>
      </c>
      <c r="B2045" s="16" cm="1">
        <f t="array" aca="1" ref="B2045" ca="1">INDIRECT("УникальныеСписки!D"&amp;ROW()-$L$4)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14"/>
      <c r="G2045" s="81" t="str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84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84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84" t="str" cm="1">
        <f t="array" aca="1" ref="J2045" ca="1">_xlfn.XLOOKUP($B2045,INDIRECT(SUBSTITUTE("ИсходныеДанные!$где$2:$где$50000","где",$B$4)),INDIRECT(SUBSTITUTE("ИсходныеДанные!$что$2:$что$50000","что",J$4)),"",0,1)</f>
        <v/>
      </c>
      <c r="K2045" s="3">
        <f ca="1">IF($B2045&lt;&gt;"",SUMIF(INDIRECT("ИсходныеДанные!$"&amp;$K$4&amp;"$2:$"&amp;$K$4&amp;"$50000"),$B2045&amp;"#"&amp;K$6,INDIRECT("ИсходныеДанные!$J$2:$J$50000")),0)</f>
        <v>0</v>
      </c>
      <c r="L2045" s="3">
        <f ca="1">IF($B2045&lt;&gt;"",SUMIF(INDIRECT("ИсходныеДанные!$"&amp;$K$4&amp;"$2:$"&amp;$K$4&amp;"$50000"),$B2045&amp;"#"&amp;L$6,INDIRECT("ИсходныеДанные!$J$2:$J$50000")),0)</f>
        <v>0</v>
      </c>
      <c r="M2045" s="3">
        <f ca="1">IF($B2045&lt;&gt;"",SUMIF(INDIRECT("ИсходныеДанные!$"&amp;$K$4&amp;"$2:$"&amp;$K$4&amp;"$50000"),$B2045&amp;"#"&amp;M$6,INDIRECT("ИсходныеДанные!$J$2:$J$50000")),0)</f>
        <v>0</v>
      </c>
      <c r="N2045" s="3">
        <f ca="1">IF($B2045&lt;&gt;"",SUMIF(INDIRECT("ИсходныеДанные!$"&amp;$K$4&amp;"$2:$"&amp;$K$4&amp;"$50000"),$B2045&amp;"#"&amp;N$6,INDIRECT("ИсходныеДанные!$J$2:$J$50000")),0)</f>
        <v>0</v>
      </c>
      <c r="O2045" s="3">
        <f ca="1">IF($B2045&lt;&gt;"",SUMIF(INDIRECT("ИсходныеДанные!$"&amp;$K$4&amp;"$2:$"&amp;$K$4&amp;"$50000"),$B2045&amp;"#"&amp;O$6,INDIRECT("ИсходныеДанные!$J$2:$J$50000")),0)</f>
        <v>0</v>
      </c>
      <c r="P2045" s="3">
        <f ca="1">IF($B2045&lt;&gt;"",SUMIF(INDIRECT("ИсходныеДанные!$"&amp;$K$4&amp;"$2:$"&amp;$K$4&amp;"$50000"),$B2045&amp;"#"&amp;P$6,INDIRECT("ИсходныеДанные!$J$2:$J$50000")),0)</f>
        <v>0</v>
      </c>
      <c r="Q2045" s="3">
        <f ca="1">IF($B2045&lt;&gt;"",SUMIF(INDIRECT("ИсходныеДанные!$"&amp;$K$4&amp;"$2:$"&amp;$K$4&amp;"$50000"),$B2045&amp;"#"&amp;Q$6,INDIRECT("ИсходныеДанные!$J$2:$J$50000")),0)</f>
        <v>0</v>
      </c>
      <c r="R2045" s="3">
        <f ca="1">IF($B2045&lt;&gt;"",SUMIF(INDIRECT("ИсходныеДанные!$"&amp;$K$4&amp;"$2:$"&amp;$K$4&amp;"$50000"),$B2045&amp;"#"&amp;R$6,INDIRECT("ИсходныеДанные!$J$2:$J$50000")),0)</f>
        <v>0</v>
      </c>
      <c r="S2045" s="3">
        <f ca="1">IF($B2045&lt;&gt;"",SUMIF(INDIRECT("ИсходныеДанные!$"&amp;$K$4&amp;"$2:$"&amp;$K$4&amp;"$50000"),$B2045&amp;"#"&amp;S$6,INDIRECT("ИсходныеДанные!$J$2:$J$50000")),0)</f>
        <v>0</v>
      </c>
      <c r="T2045" s="3">
        <f ca="1">IF($B2045&lt;&gt;"",SUMIF(INDIRECT("ИсходныеДанные!$"&amp;$K$4&amp;"$2:$"&amp;$K$4&amp;"$50000"),$B2045&amp;"#"&amp;T$6,INDIRECT("ИсходныеДанные!$J$2:$J$50000")),0)</f>
        <v>0</v>
      </c>
      <c r="U2045" s="3">
        <f ca="1">IF($B2045&lt;&gt;"",SUMIF(INDIRECT("ИсходныеДанные!$"&amp;$K$4&amp;"$2:$"&amp;$K$4&amp;"$50000"),$B2045&amp;"#"&amp;U$6,INDIRECT("ИсходныеДанные!$J$2:$J$50000")),0)</f>
        <v>0</v>
      </c>
      <c r="V2045" s="3">
        <f ca="1">IF($B2045&lt;&gt;"",SUMIF(INDIRECT("ИсходныеДанные!$"&amp;$K$4&amp;"$2:$"&amp;$K$4&amp;"$50000"),$B2045&amp;"#"&amp;V$6,INDIRECT("ИсходныеДанные!$J$2:$J$50000")),0)</f>
        <v>0</v>
      </c>
      <c r="W2045" s="16" t="e">
        <f ca="1">SUM(K2045:V2045)/Пофамильно!$R$1</f>
        <v>#DIV/0!</v>
      </c>
    </row>
    <row r="2046" spans="1:23" x14ac:dyDescent="0.25">
      <c r="A2046" s="10" t="str">
        <f t="shared" ca="1" si="33"/>
        <v>delete</v>
      </c>
      <c r="B2046" s="16" cm="1">
        <f t="array" aca="1" ref="B2046" ca="1">INDIRECT("УникальныеСписки!D"&amp;ROW()-$L$4)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14"/>
      <c r="G2046" s="81" t="str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84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84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84" t="str" cm="1">
        <f t="array" aca="1" ref="J2046" ca="1">_xlfn.XLOOKUP($B2046,INDIRECT(SUBSTITUTE("ИсходныеДанные!$где$2:$где$50000","где",$B$4)),INDIRECT(SUBSTITUTE("ИсходныеДанные!$что$2:$что$50000","что",J$4)),"",0,1)</f>
        <v/>
      </c>
      <c r="K2046" s="3">
        <f ca="1">IF($B2046&lt;&gt;"",SUMIF(INDIRECT("ИсходныеДанные!$"&amp;$K$4&amp;"$2:$"&amp;$K$4&amp;"$50000"),$B2046&amp;"#"&amp;K$6,INDIRECT("ИсходныеДанные!$J$2:$J$50000")),0)</f>
        <v>0</v>
      </c>
      <c r="L2046" s="3">
        <f ca="1">IF($B2046&lt;&gt;"",SUMIF(INDIRECT("ИсходныеДанные!$"&amp;$K$4&amp;"$2:$"&amp;$K$4&amp;"$50000"),$B2046&amp;"#"&amp;L$6,INDIRECT("ИсходныеДанные!$J$2:$J$50000")),0)</f>
        <v>0</v>
      </c>
      <c r="M2046" s="3">
        <f ca="1">IF($B2046&lt;&gt;"",SUMIF(INDIRECT("ИсходныеДанные!$"&amp;$K$4&amp;"$2:$"&amp;$K$4&amp;"$50000"),$B2046&amp;"#"&amp;M$6,INDIRECT("ИсходныеДанные!$J$2:$J$50000")),0)</f>
        <v>0</v>
      </c>
      <c r="N2046" s="3">
        <f ca="1">IF($B2046&lt;&gt;"",SUMIF(INDIRECT("ИсходныеДанные!$"&amp;$K$4&amp;"$2:$"&amp;$K$4&amp;"$50000"),$B2046&amp;"#"&amp;N$6,INDIRECT("ИсходныеДанные!$J$2:$J$50000")),0)</f>
        <v>0</v>
      </c>
      <c r="O2046" s="3">
        <f ca="1">IF($B2046&lt;&gt;"",SUMIF(INDIRECT("ИсходныеДанные!$"&amp;$K$4&amp;"$2:$"&amp;$K$4&amp;"$50000"),$B2046&amp;"#"&amp;O$6,INDIRECT("ИсходныеДанные!$J$2:$J$50000")),0)</f>
        <v>0</v>
      </c>
      <c r="P2046" s="3">
        <f ca="1">IF($B2046&lt;&gt;"",SUMIF(INDIRECT("ИсходныеДанные!$"&amp;$K$4&amp;"$2:$"&amp;$K$4&amp;"$50000"),$B2046&amp;"#"&amp;P$6,INDIRECT("ИсходныеДанные!$J$2:$J$50000")),0)</f>
        <v>0</v>
      </c>
      <c r="Q2046" s="3">
        <f ca="1">IF($B2046&lt;&gt;"",SUMIF(INDIRECT("ИсходныеДанные!$"&amp;$K$4&amp;"$2:$"&amp;$K$4&amp;"$50000"),$B2046&amp;"#"&amp;Q$6,INDIRECT("ИсходныеДанные!$J$2:$J$50000")),0)</f>
        <v>0</v>
      </c>
      <c r="R2046" s="3">
        <f ca="1">IF($B2046&lt;&gt;"",SUMIF(INDIRECT("ИсходныеДанные!$"&amp;$K$4&amp;"$2:$"&amp;$K$4&amp;"$50000"),$B2046&amp;"#"&amp;R$6,INDIRECT("ИсходныеДанные!$J$2:$J$50000")),0)</f>
        <v>0</v>
      </c>
      <c r="S2046" s="3">
        <f ca="1">IF($B2046&lt;&gt;"",SUMIF(INDIRECT("ИсходныеДанные!$"&amp;$K$4&amp;"$2:$"&amp;$K$4&amp;"$50000"),$B2046&amp;"#"&amp;S$6,INDIRECT("ИсходныеДанные!$J$2:$J$50000")),0)</f>
        <v>0</v>
      </c>
      <c r="T2046" s="3">
        <f ca="1">IF($B2046&lt;&gt;"",SUMIF(INDIRECT("ИсходныеДанные!$"&amp;$K$4&amp;"$2:$"&amp;$K$4&amp;"$50000"),$B2046&amp;"#"&amp;T$6,INDIRECT("ИсходныеДанные!$J$2:$J$50000")),0)</f>
        <v>0</v>
      </c>
      <c r="U2046" s="3">
        <f ca="1">IF($B2046&lt;&gt;"",SUMIF(INDIRECT("ИсходныеДанные!$"&amp;$K$4&amp;"$2:$"&amp;$K$4&amp;"$50000"),$B2046&amp;"#"&amp;U$6,INDIRECT("ИсходныеДанные!$J$2:$J$50000")),0)</f>
        <v>0</v>
      </c>
      <c r="V2046" s="3">
        <f ca="1">IF($B2046&lt;&gt;"",SUMIF(INDIRECT("ИсходныеДанные!$"&amp;$K$4&amp;"$2:$"&amp;$K$4&amp;"$50000"),$B2046&amp;"#"&amp;V$6,INDIRECT("ИсходныеДанные!$J$2:$J$50000")),0)</f>
        <v>0</v>
      </c>
      <c r="W2046" s="16" t="e">
        <f ca="1">SUM(K2046:V2046)/Пофамильно!$R$1</f>
        <v>#DIV/0!</v>
      </c>
    </row>
    <row r="2047" spans="1:23" x14ac:dyDescent="0.25">
      <c r="A2047" s="10" t="str">
        <f t="shared" ca="1" si="33"/>
        <v>delete</v>
      </c>
      <c r="B2047" s="16" cm="1">
        <f t="array" aca="1" ref="B2047" ca="1">INDIRECT("УникальныеСписки!D"&amp;ROW()-$L$4)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14"/>
      <c r="G2047" s="81" t="str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84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84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84" t="str" cm="1">
        <f t="array" aca="1" ref="J2047" ca="1">_xlfn.XLOOKUP($B2047,INDIRECT(SUBSTITUTE("ИсходныеДанные!$где$2:$где$50000","где",$B$4)),INDIRECT(SUBSTITUTE("ИсходныеДанные!$что$2:$что$50000","что",J$4)),"",0,1)</f>
        <v/>
      </c>
      <c r="K2047" s="3">
        <f ca="1">IF($B2047&lt;&gt;"",SUMIF(INDIRECT("ИсходныеДанные!$"&amp;$K$4&amp;"$2:$"&amp;$K$4&amp;"$50000"),$B2047&amp;"#"&amp;K$6,INDIRECT("ИсходныеДанные!$J$2:$J$50000")),0)</f>
        <v>0</v>
      </c>
      <c r="L2047" s="3">
        <f ca="1">IF($B2047&lt;&gt;"",SUMIF(INDIRECT("ИсходныеДанные!$"&amp;$K$4&amp;"$2:$"&amp;$K$4&amp;"$50000"),$B2047&amp;"#"&amp;L$6,INDIRECT("ИсходныеДанные!$J$2:$J$50000")),0)</f>
        <v>0</v>
      </c>
      <c r="M2047" s="3">
        <f ca="1">IF($B2047&lt;&gt;"",SUMIF(INDIRECT("ИсходныеДанные!$"&amp;$K$4&amp;"$2:$"&amp;$K$4&amp;"$50000"),$B2047&amp;"#"&amp;M$6,INDIRECT("ИсходныеДанные!$J$2:$J$50000")),0)</f>
        <v>0</v>
      </c>
      <c r="N2047" s="3">
        <f ca="1">IF($B2047&lt;&gt;"",SUMIF(INDIRECT("ИсходныеДанные!$"&amp;$K$4&amp;"$2:$"&amp;$K$4&amp;"$50000"),$B2047&amp;"#"&amp;N$6,INDIRECT("ИсходныеДанные!$J$2:$J$50000")),0)</f>
        <v>0</v>
      </c>
      <c r="O2047" s="3">
        <f ca="1">IF($B2047&lt;&gt;"",SUMIF(INDIRECT("ИсходныеДанные!$"&amp;$K$4&amp;"$2:$"&amp;$K$4&amp;"$50000"),$B2047&amp;"#"&amp;O$6,INDIRECT("ИсходныеДанные!$J$2:$J$50000")),0)</f>
        <v>0</v>
      </c>
      <c r="P2047" s="3">
        <f ca="1">IF($B2047&lt;&gt;"",SUMIF(INDIRECT("ИсходныеДанные!$"&amp;$K$4&amp;"$2:$"&amp;$K$4&amp;"$50000"),$B2047&amp;"#"&amp;P$6,INDIRECT("ИсходныеДанные!$J$2:$J$50000")),0)</f>
        <v>0</v>
      </c>
      <c r="Q2047" s="3">
        <f ca="1">IF($B2047&lt;&gt;"",SUMIF(INDIRECT("ИсходныеДанные!$"&amp;$K$4&amp;"$2:$"&amp;$K$4&amp;"$50000"),$B2047&amp;"#"&amp;Q$6,INDIRECT("ИсходныеДанные!$J$2:$J$50000")),0)</f>
        <v>0</v>
      </c>
      <c r="R2047" s="3">
        <f ca="1">IF($B2047&lt;&gt;"",SUMIF(INDIRECT("ИсходныеДанные!$"&amp;$K$4&amp;"$2:$"&amp;$K$4&amp;"$50000"),$B2047&amp;"#"&amp;R$6,INDIRECT("ИсходныеДанные!$J$2:$J$50000")),0)</f>
        <v>0</v>
      </c>
      <c r="S2047" s="3">
        <f ca="1">IF($B2047&lt;&gt;"",SUMIF(INDIRECT("ИсходныеДанные!$"&amp;$K$4&amp;"$2:$"&amp;$K$4&amp;"$50000"),$B2047&amp;"#"&amp;S$6,INDIRECT("ИсходныеДанные!$J$2:$J$50000")),0)</f>
        <v>0</v>
      </c>
      <c r="T2047" s="3">
        <f ca="1">IF($B2047&lt;&gt;"",SUMIF(INDIRECT("ИсходныеДанные!$"&amp;$K$4&amp;"$2:$"&amp;$K$4&amp;"$50000"),$B2047&amp;"#"&amp;T$6,INDIRECT("ИсходныеДанные!$J$2:$J$50000")),0)</f>
        <v>0</v>
      </c>
      <c r="U2047" s="3">
        <f ca="1">IF($B2047&lt;&gt;"",SUMIF(INDIRECT("ИсходныеДанные!$"&amp;$K$4&amp;"$2:$"&amp;$K$4&amp;"$50000"),$B2047&amp;"#"&amp;U$6,INDIRECT("ИсходныеДанные!$J$2:$J$50000")),0)</f>
        <v>0</v>
      </c>
      <c r="V2047" s="3">
        <f ca="1">IF($B2047&lt;&gt;"",SUMIF(INDIRECT("ИсходныеДанные!$"&amp;$K$4&amp;"$2:$"&amp;$K$4&amp;"$50000"),$B2047&amp;"#"&amp;V$6,INDIRECT("ИсходныеДанные!$J$2:$J$50000")),0)</f>
        <v>0</v>
      </c>
      <c r="W2047" s="16" t="e">
        <f ca="1">SUM(K2047:V2047)/Пофамильно!$R$1</f>
        <v>#DIV/0!</v>
      </c>
    </row>
    <row r="2048" spans="1:23" x14ac:dyDescent="0.25">
      <c r="A2048" s="10" t="str">
        <f t="shared" ca="1" si="33"/>
        <v>delete</v>
      </c>
      <c r="B2048" s="16" cm="1">
        <f t="array" aca="1" ref="B2048" ca="1">INDIRECT("УникальныеСписки!D"&amp;ROW()-$L$4)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14"/>
      <c r="G2048" s="81" t="str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84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84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84" t="str" cm="1">
        <f t="array" aca="1" ref="J2048" ca="1">_xlfn.XLOOKUP($B2048,INDIRECT(SUBSTITUTE("ИсходныеДанные!$где$2:$где$50000","где",$B$4)),INDIRECT(SUBSTITUTE("ИсходныеДанные!$что$2:$что$50000","что",J$4)),"",0,1)</f>
        <v/>
      </c>
      <c r="K2048" s="3">
        <f ca="1">IF($B2048&lt;&gt;"",SUMIF(INDIRECT("ИсходныеДанные!$"&amp;$K$4&amp;"$2:$"&amp;$K$4&amp;"$50000"),$B2048&amp;"#"&amp;K$6,INDIRECT("ИсходныеДанные!$J$2:$J$50000")),0)</f>
        <v>0</v>
      </c>
      <c r="L2048" s="3">
        <f ca="1">IF($B2048&lt;&gt;"",SUMIF(INDIRECT("ИсходныеДанные!$"&amp;$K$4&amp;"$2:$"&amp;$K$4&amp;"$50000"),$B2048&amp;"#"&amp;L$6,INDIRECT("ИсходныеДанные!$J$2:$J$50000")),0)</f>
        <v>0</v>
      </c>
      <c r="M2048" s="3">
        <f ca="1">IF($B2048&lt;&gt;"",SUMIF(INDIRECT("ИсходныеДанные!$"&amp;$K$4&amp;"$2:$"&amp;$K$4&amp;"$50000"),$B2048&amp;"#"&amp;M$6,INDIRECT("ИсходныеДанные!$J$2:$J$50000")),0)</f>
        <v>0</v>
      </c>
      <c r="N2048" s="3">
        <f ca="1">IF($B2048&lt;&gt;"",SUMIF(INDIRECT("ИсходныеДанные!$"&amp;$K$4&amp;"$2:$"&amp;$K$4&amp;"$50000"),$B2048&amp;"#"&amp;N$6,INDIRECT("ИсходныеДанные!$J$2:$J$50000")),0)</f>
        <v>0</v>
      </c>
      <c r="O2048" s="3">
        <f ca="1">IF($B2048&lt;&gt;"",SUMIF(INDIRECT("ИсходныеДанные!$"&amp;$K$4&amp;"$2:$"&amp;$K$4&amp;"$50000"),$B2048&amp;"#"&amp;O$6,INDIRECT("ИсходныеДанные!$J$2:$J$50000")),0)</f>
        <v>0</v>
      </c>
      <c r="P2048" s="3">
        <f ca="1">IF($B2048&lt;&gt;"",SUMIF(INDIRECT("ИсходныеДанные!$"&amp;$K$4&amp;"$2:$"&amp;$K$4&amp;"$50000"),$B2048&amp;"#"&amp;P$6,INDIRECT("ИсходныеДанные!$J$2:$J$50000")),0)</f>
        <v>0</v>
      </c>
      <c r="Q2048" s="3">
        <f ca="1">IF($B2048&lt;&gt;"",SUMIF(INDIRECT("ИсходныеДанные!$"&amp;$K$4&amp;"$2:$"&amp;$K$4&amp;"$50000"),$B2048&amp;"#"&amp;Q$6,INDIRECT("ИсходныеДанные!$J$2:$J$50000")),0)</f>
        <v>0</v>
      </c>
      <c r="R2048" s="3">
        <f ca="1">IF($B2048&lt;&gt;"",SUMIF(INDIRECT("ИсходныеДанные!$"&amp;$K$4&amp;"$2:$"&amp;$K$4&amp;"$50000"),$B2048&amp;"#"&amp;R$6,INDIRECT("ИсходныеДанные!$J$2:$J$50000")),0)</f>
        <v>0</v>
      </c>
      <c r="S2048" s="3">
        <f ca="1">IF($B2048&lt;&gt;"",SUMIF(INDIRECT("ИсходныеДанные!$"&amp;$K$4&amp;"$2:$"&amp;$K$4&amp;"$50000"),$B2048&amp;"#"&amp;S$6,INDIRECT("ИсходныеДанные!$J$2:$J$50000")),0)</f>
        <v>0</v>
      </c>
      <c r="T2048" s="3">
        <f ca="1">IF($B2048&lt;&gt;"",SUMIF(INDIRECT("ИсходныеДанные!$"&amp;$K$4&amp;"$2:$"&amp;$K$4&amp;"$50000"),$B2048&amp;"#"&amp;T$6,INDIRECT("ИсходныеДанные!$J$2:$J$50000")),0)</f>
        <v>0</v>
      </c>
      <c r="U2048" s="3">
        <f ca="1">IF($B2048&lt;&gt;"",SUMIF(INDIRECT("ИсходныеДанные!$"&amp;$K$4&amp;"$2:$"&amp;$K$4&amp;"$50000"),$B2048&amp;"#"&amp;U$6,INDIRECT("ИсходныеДанные!$J$2:$J$50000")),0)</f>
        <v>0</v>
      </c>
      <c r="V2048" s="3">
        <f ca="1">IF($B2048&lt;&gt;"",SUMIF(INDIRECT("ИсходныеДанные!$"&amp;$K$4&amp;"$2:$"&amp;$K$4&amp;"$50000"),$B2048&amp;"#"&amp;V$6,INDIRECT("ИсходныеДанные!$J$2:$J$50000")),0)</f>
        <v>0</v>
      </c>
      <c r="W2048" s="16" t="e">
        <f ca="1">SUM(K2048:V2048)/Пофамильно!$R$1</f>
        <v>#DIV/0!</v>
      </c>
    </row>
    <row r="2049" spans="1:23" x14ac:dyDescent="0.25">
      <c r="A2049" s="10" t="str">
        <f t="shared" ca="1" si="33"/>
        <v>delete</v>
      </c>
      <c r="B2049" s="16" cm="1">
        <f t="array" aca="1" ref="B2049" ca="1">INDIRECT("УникальныеСписки!D"&amp;ROW()-$L$4)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14"/>
      <c r="G2049" s="81" t="str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84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84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84" t="str" cm="1">
        <f t="array" aca="1" ref="J2049" ca="1">_xlfn.XLOOKUP($B2049,INDIRECT(SUBSTITUTE("ИсходныеДанные!$где$2:$где$50000","где",$B$4)),INDIRECT(SUBSTITUTE("ИсходныеДанные!$что$2:$что$50000","что",J$4)),"",0,1)</f>
        <v/>
      </c>
      <c r="K2049" s="3">
        <f ca="1">IF($B2049&lt;&gt;"",SUMIF(INDIRECT("ИсходныеДанные!$"&amp;$K$4&amp;"$2:$"&amp;$K$4&amp;"$50000"),$B2049&amp;"#"&amp;K$6,INDIRECT("ИсходныеДанные!$J$2:$J$50000")),0)</f>
        <v>0</v>
      </c>
      <c r="L2049" s="3">
        <f ca="1">IF($B2049&lt;&gt;"",SUMIF(INDIRECT("ИсходныеДанные!$"&amp;$K$4&amp;"$2:$"&amp;$K$4&amp;"$50000"),$B2049&amp;"#"&amp;L$6,INDIRECT("ИсходныеДанные!$J$2:$J$50000")),0)</f>
        <v>0</v>
      </c>
      <c r="M2049" s="3">
        <f ca="1">IF($B2049&lt;&gt;"",SUMIF(INDIRECT("ИсходныеДанные!$"&amp;$K$4&amp;"$2:$"&amp;$K$4&amp;"$50000"),$B2049&amp;"#"&amp;M$6,INDIRECT("ИсходныеДанные!$J$2:$J$50000")),0)</f>
        <v>0</v>
      </c>
      <c r="N2049" s="3">
        <f ca="1">IF($B2049&lt;&gt;"",SUMIF(INDIRECT("ИсходныеДанные!$"&amp;$K$4&amp;"$2:$"&amp;$K$4&amp;"$50000"),$B2049&amp;"#"&amp;N$6,INDIRECT("ИсходныеДанные!$J$2:$J$50000")),0)</f>
        <v>0</v>
      </c>
      <c r="O2049" s="3">
        <f ca="1">IF($B2049&lt;&gt;"",SUMIF(INDIRECT("ИсходныеДанные!$"&amp;$K$4&amp;"$2:$"&amp;$K$4&amp;"$50000"),$B2049&amp;"#"&amp;O$6,INDIRECT("ИсходныеДанные!$J$2:$J$50000")),0)</f>
        <v>0</v>
      </c>
      <c r="P2049" s="3">
        <f ca="1">IF($B2049&lt;&gt;"",SUMIF(INDIRECT("ИсходныеДанные!$"&amp;$K$4&amp;"$2:$"&amp;$K$4&amp;"$50000"),$B2049&amp;"#"&amp;P$6,INDIRECT("ИсходныеДанные!$J$2:$J$50000")),0)</f>
        <v>0</v>
      </c>
      <c r="Q2049" s="3">
        <f ca="1">IF($B2049&lt;&gt;"",SUMIF(INDIRECT("ИсходныеДанные!$"&amp;$K$4&amp;"$2:$"&amp;$K$4&amp;"$50000"),$B2049&amp;"#"&amp;Q$6,INDIRECT("ИсходныеДанные!$J$2:$J$50000")),0)</f>
        <v>0</v>
      </c>
      <c r="R2049" s="3">
        <f ca="1">IF($B2049&lt;&gt;"",SUMIF(INDIRECT("ИсходныеДанные!$"&amp;$K$4&amp;"$2:$"&amp;$K$4&amp;"$50000"),$B2049&amp;"#"&amp;R$6,INDIRECT("ИсходныеДанные!$J$2:$J$50000")),0)</f>
        <v>0</v>
      </c>
      <c r="S2049" s="3">
        <f ca="1">IF($B2049&lt;&gt;"",SUMIF(INDIRECT("ИсходныеДанные!$"&amp;$K$4&amp;"$2:$"&amp;$K$4&amp;"$50000"),$B2049&amp;"#"&amp;S$6,INDIRECT("ИсходныеДанные!$J$2:$J$50000")),0)</f>
        <v>0</v>
      </c>
      <c r="T2049" s="3">
        <f ca="1">IF($B2049&lt;&gt;"",SUMIF(INDIRECT("ИсходныеДанные!$"&amp;$K$4&amp;"$2:$"&amp;$K$4&amp;"$50000"),$B2049&amp;"#"&amp;T$6,INDIRECT("ИсходныеДанные!$J$2:$J$50000")),0)</f>
        <v>0</v>
      </c>
      <c r="U2049" s="3">
        <f ca="1">IF($B2049&lt;&gt;"",SUMIF(INDIRECT("ИсходныеДанные!$"&amp;$K$4&amp;"$2:$"&amp;$K$4&amp;"$50000"),$B2049&amp;"#"&amp;U$6,INDIRECT("ИсходныеДанные!$J$2:$J$50000")),0)</f>
        <v>0</v>
      </c>
      <c r="V2049" s="3">
        <f ca="1">IF($B2049&lt;&gt;"",SUMIF(INDIRECT("ИсходныеДанные!$"&amp;$K$4&amp;"$2:$"&amp;$K$4&amp;"$50000"),$B2049&amp;"#"&amp;V$6,INDIRECT("ИсходныеДанные!$J$2:$J$50000")),0)</f>
        <v>0</v>
      </c>
      <c r="W2049" s="16" t="e">
        <f ca="1">SUM(K2049:V2049)/Пофамильно!$R$1</f>
        <v>#DIV/0!</v>
      </c>
    </row>
    <row r="2050" spans="1:23" x14ac:dyDescent="0.25">
      <c r="A2050" s="10" t="str">
        <f t="shared" ca="1" si="33"/>
        <v>delete</v>
      </c>
      <c r="B2050" s="16" cm="1">
        <f t="array" aca="1" ref="B2050" ca="1">INDIRECT("УникальныеСписки!D"&amp;ROW()-$L$4)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14"/>
      <c r="G2050" s="81" t="str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84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84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84" t="str" cm="1">
        <f t="array" aca="1" ref="J2050" ca="1">_xlfn.XLOOKUP($B2050,INDIRECT(SUBSTITUTE("ИсходныеДанные!$где$2:$где$50000","где",$B$4)),INDIRECT(SUBSTITUTE("ИсходныеДанные!$что$2:$что$50000","что",J$4)),"",0,1)</f>
        <v/>
      </c>
      <c r="K2050" s="3">
        <f ca="1">IF($B2050&lt;&gt;"",SUMIF(INDIRECT("ИсходныеДанные!$"&amp;$K$4&amp;"$2:$"&amp;$K$4&amp;"$50000"),$B2050&amp;"#"&amp;K$6,INDIRECT("ИсходныеДанные!$J$2:$J$50000")),0)</f>
        <v>0</v>
      </c>
      <c r="L2050" s="3">
        <f ca="1">IF($B2050&lt;&gt;"",SUMIF(INDIRECT("ИсходныеДанные!$"&amp;$K$4&amp;"$2:$"&amp;$K$4&amp;"$50000"),$B2050&amp;"#"&amp;L$6,INDIRECT("ИсходныеДанные!$J$2:$J$50000")),0)</f>
        <v>0</v>
      </c>
      <c r="M2050" s="3">
        <f ca="1">IF($B2050&lt;&gt;"",SUMIF(INDIRECT("ИсходныеДанные!$"&amp;$K$4&amp;"$2:$"&amp;$K$4&amp;"$50000"),$B2050&amp;"#"&amp;M$6,INDIRECT("ИсходныеДанные!$J$2:$J$50000")),0)</f>
        <v>0</v>
      </c>
      <c r="N2050" s="3">
        <f ca="1">IF($B2050&lt;&gt;"",SUMIF(INDIRECT("ИсходныеДанные!$"&amp;$K$4&amp;"$2:$"&amp;$K$4&amp;"$50000"),$B2050&amp;"#"&amp;N$6,INDIRECT("ИсходныеДанные!$J$2:$J$50000")),0)</f>
        <v>0</v>
      </c>
      <c r="O2050" s="3">
        <f ca="1">IF($B2050&lt;&gt;"",SUMIF(INDIRECT("ИсходныеДанные!$"&amp;$K$4&amp;"$2:$"&amp;$K$4&amp;"$50000"),$B2050&amp;"#"&amp;O$6,INDIRECT("ИсходныеДанные!$J$2:$J$50000")),0)</f>
        <v>0</v>
      </c>
      <c r="P2050" s="3">
        <f ca="1">IF($B2050&lt;&gt;"",SUMIF(INDIRECT("ИсходныеДанные!$"&amp;$K$4&amp;"$2:$"&amp;$K$4&amp;"$50000"),$B2050&amp;"#"&amp;P$6,INDIRECT("ИсходныеДанные!$J$2:$J$50000")),0)</f>
        <v>0</v>
      </c>
      <c r="Q2050" s="3">
        <f ca="1">IF($B2050&lt;&gt;"",SUMIF(INDIRECT("ИсходныеДанные!$"&amp;$K$4&amp;"$2:$"&amp;$K$4&amp;"$50000"),$B2050&amp;"#"&amp;Q$6,INDIRECT("ИсходныеДанные!$J$2:$J$50000")),0)</f>
        <v>0</v>
      </c>
      <c r="R2050" s="3">
        <f ca="1">IF($B2050&lt;&gt;"",SUMIF(INDIRECT("ИсходныеДанные!$"&amp;$K$4&amp;"$2:$"&amp;$K$4&amp;"$50000"),$B2050&amp;"#"&amp;R$6,INDIRECT("ИсходныеДанные!$J$2:$J$50000")),0)</f>
        <v>0</v>
      </c>
      <c r="S2050" s="3">
        <f ca="1">IF($B2050&lt;&gt;"",SUMIF(INDIRECT("ИсходныеДанные!$"&amp;$K$4&amp;"$2:$"&amp;$K$4&amp;"$50000"),$B2050&amp;"#"&amp;S$6,INDIRECT("ИсходныеДанные!$J$2:$J$50000")),0)</f>
        <v>0</v>
      </c>
      <c r="T2050" s="3">
        <f ca="1">IF($B2050&lt;&gt;"",SUMIF(INDIRECT("ИсходныеДанные!$"&amp;$K$4&amp;"$2:$"&amp;$K$4&amp;"$50000"),$B2050&amp;"#"&amp;T$6,INDIRECT("ИсходныеДанные!$J$2:$J$50000")),0)</f>
        <v>0</v>
      </c>
      <c r="U2050" s="3">
        <f ca="1">IF($B2050&lt;&gt;"",SUMIF(INDIRECT("ИсходныеДанные!$"&amp;$K$4&amp;"$2:$"&amp;$K$4&amp;"$50000"),$B2050&amp;"#"&amp;U$6,INDIRECT("ИсходныеДанные!$J$2:$J$50000")),0)</f>
        <v>0</v>
      </c>
      <c r="V2050" s="3">
        <f ca="1">IF($B2050&lt;&gt;"",SUMIF(INDIRECT("ИсходныеДанные!$"&amp;$K$4&amp;"$2:$"&amp;$K$4&amp;"$50000"),$B2050&amp;"#"&amp;V$6,INDIRECT("ИсходныеДанные!$J$2:$J$50000")),0)</f>
        <v>0</v>
      </c>
      <c r="W2050" s="16" t="e">
        <f ca="1">SUM(K2050:V2050)/Пофамильно!$R$1</f>
        <v>#DIV/0!</v>
      </c>
    </row>
    <row r="2051" spans="1:23" x14ac:dyDescent="0.25">
      <c r="A2051" s="10" t="str">
        <f t="shared" ca="1" si="33"/>
        <v>delete</v>
      </c>
      <c r="B2051" s="16" cm="1">
        <f t="array" aca="1" ref="B2051" ca="1">INDIRECT("УникальныеСписки!D"&amp;ROW()-$L$4)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14"/>
      <c r="G2051" s="81" t="str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84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84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84" t="str" cm="1">
        <f t="array" aca="1" ref="J2051" ca="1">_xlfn.XLOOKUP($B2051,INDIRECT(SUBSTITUTE("ИсходныеДанные!$где$2:$где$50000","где",$B$4)),INDIRECT(SUBSTITUTE("ИсходныеДанные!$что$2:$что$50000","что",J$4)),"",0,1)</f>
        <v/>
      </c>
      <c r="K2051" s="3">
        <f ca="1">IF($B2051&lt;&gt;"",SUMIF(INDIRECT("ИсходныеДанные!$"&amp;$K$4&amp;"$2:$"&amp;$K$4&amp;"$50000"),$B2051&amp;"#"&amp;K$6,INDIRECT("ИсходныеДанные!$J$2:$J$50000")),0)</f>
        <v>0</v>
      </c>
      <c r="L2051" s="3">
        <f ca="1">IF($B2051&lt;&gt;"",SUMIF(INDIRECT("ИсходныеДанные!$"&amp;$K$4&amp;"$2:$"&amp;$K$4&amp;"$50000"),$B2051&amp;"#"&amp;L$6,INDIRECT("ИсходныеДанные!$J$2:$J$50000")),0)</f>
        <v>0</v>
      </c>
      <c r="M2051" s="3">
        <f ca="1">IF($B2051&lt;&gt;"",SUMIF(INDIRECT("ИсходныеДанные!$"&amp;$K$4&amp;"$2:$"&amp;$K$4&amp;"$50000"),$B2051&amp;"#"&amp;M$6,INDIRECT("ИсходныеДанные!$J$2:$J$50000")),0)</f>
        <v>0</v>
      </c>
      <c r="N2051" s="3">
        <f ca="1">IF($B2051&lt;&gt;"",SUMIF(INDIRECT("ИсходныеДанные!$"&amp;$K$4&amp;"$2:$"&amp;$K$4&amp;"$50000"),$B2051&amp;"#"&amp;N$6,INDIRECT("ИсходныеДанные!$J$2:$J$50000")),0)</f>
        <v>0</v>
      </c>
      <c r="O2051" s="3">
        <f ca="1">IF($B2051&lt;&gt;"",SUMIF(INDIRECT("ИсходныеДанные!$"&amp;$K$4&amp;"$2:$"&amp;$K$4&amp;"$50000"),$B2051&amp;"#"&amp;O$6,INDIRECT("ИсходныеДанные!$J$2:$J$50000")),0)</f>
        <v>0</v>
      </c>
      <c r="P2051" s="3">
        <f ca="1">IF($B2051&lt;&gt;"",SUMIF(INDIRECT("ИсходныеДанные!$"&amp;$K$4&amp;"$2:$"&amp;$K$4&amp;"$50000"),$B2051&amp;"#"&amp;P$6,INDIRECT("ИсходныеДанные!$J$2:$J$50000")),0)</f>
        <v>0</v>
      </c>
      <c r="Q2051" s="3">
        <f ca="1">IF($B2051&lt;&gt;"",SUMIF(INDIRECT("ИсходныеДанные!$"&amp;$K$4&amp;"$2:$"&amp;$K$4&amp;"$50000"),$B2051&amp;"#"&amp;Q$6,INDIRECT("ИсходныеДанные!$J$2:$J$50000")),0)</f>
        <v>0</v>
      </c>
      <c r="R2051" s="3">
        <f ca="1">IF($B2051&lt;&gt;"",SUMIF(INDIRECT("ИсходныеДанные!$"&amp;$K$4&amp;"$2:$"&amp;$K$4&amp;"$50000"),$B2051&amp;"#"&amp;R$6,INDIRECT("ИсходныеДанные!$J$2:$J$50000")),0)</f>
        <v>0</v>
      </c>
      <c r="S2051" s="3">
        <f ca="1">IF($B2051&lt;&gt;"",SUMIF(INDIRECT("ИсходныеДанные!$"&amp;$K$4&amp;"$2:$"&amp;$K$4&amp;"$50000"),$B2051&amp;"#"&amp;S$6,INDIRECT("ИсходныеДанные!$J$2:$J$50000")),0)</f>
        <v>0</v>
      </c>
      <c r="T2051" s="3">
        <f ca="1">IF($B2051&lt;&gt;"",SUMIF(INDIRECT("ИсходныеДанные!$"&amp;$K$4&amp;"$2:$"&amp;$K$4&amp;"$50000"),$B2051&amp;"#"&amp;T$6,INDIRECT("ИсходныеДанные!$J$2:$J$50000")),0)</f>
        <v>0</v>
      </c>
      <c r="U2051" s="3">
        <f ca="1">IF($B2051&lt;&gt;"",SUMIF(INDIRECT("ИсходныеДанные!$"&amp;$K$4&amp;"$2:$"&amp;$K$4&amp;"$50000"),$B2051&amp;"#"&amp;U$6,INDIRECT("ИсходныеДанные!$J$2:$J$50000")),0)</f>
        <v>0</v>
      </c>
      <c r="V2051" s="3">
        <f ca="1">IF($B2051&lt;&gt;"",SUMIF(INDIRECT("ИсходныеДанные!$"&amp;$K$4&amp;"$2:$"&amp;$K$4&amp;"$50000"),$B2051&amp;"#"&amp;V$6,INDIRECT("ИсходныеДанные!$J$2:$J$50000")),0)</f>
        <v>0</v>
      </c>
      <c r="W2051" s="16" t="e">
        <f ca="1">SUM(K2051:V2051)/Пофамильно!$R$1</f>
        <v>#DIV/0!</v>
      </c>
    </row>
    <row r="2052" spans="1:23" x14ac:dyDescent="0.25">
      <c r="A2052" s="10" t="str">
        <f t="shared" ca="1" si="33"/>
        <v>delete</v>
      </c>
      <c r="B2052" s="16" cm="1">
        <f t="array" aca="1" ref="B2052" ca="1">INDIRECT("УникальныеСписки!D"&amp;ROW()-$L$4)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14"/>
      <c r="G2052" s="81" t="str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84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84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84" t="str" cm="1">
        <f t="array" aca="1" ref="J2052" ca="1">_xlfn.XLOOKUP($B2052,INDIRECT(SUBSTITUTE("ИсходныеДанные!$где$2:$где$50000","где",$B$4)),INDIRECT(SUBSTITUTE("ИсходныеДанные!$что$2:$что$50000","что",J$4)),"",0,1)</f>
        <v/>
      </c>
      <c r="K2052" s="3">
        <f ca="1">IF($B2052&lt;&gt;"",SUMIF(INDIRECT("ИсходныеДанные!$"&amp;$K$4&amp;"$2:$"&amp;$K$4&amp;"$50000"),$B2052&amp;"#"&amp;K$6,INDIRECT("ИсходныеДанные!$J$2:$J$50000")),0)</f>
        <v>0</v>
      </c>
      <c r="L2052" s="3">
        <f ca="1">IF($B2052&lt;&gt;"",SUMIF(INDIRECT("ИсходныеДанные!$"&amp;$K$4&amp;"$2:$"&amp;$K$4&amp;"$50000"),$B2052&amp;"#"&amp;L$6,INDIRECT("ИсходныеДанные!$J$2:$J$50000")),0)</f>
        <v>0</v>
      </c>
      <c r="M2052" s="3">
        <f ca="1">IF($B2052&lt;&gt;"",SUMIF(INDIRECT("ИсходныеДанные!$"&amp;$K$4&amp;"$2:$"&amp;$K$4&amp;"$50000"),$B2052&amp;"#"&amp;M$6,INDIRECT("ИсходныеДанные!$J$2:$J$50000")),0)</f>
        <v>0</v>
      </c>
      <c r="N2052" s="3">
        <f ca="1">IF($B2052&lt;&gt;"",SUMIF(INDIRECT("ИсходныеДанные!$"&amp;$K$4&amp;"$2:$"&amp;$K$4&amp;"$50000"),$B2052&amp;"#"&amp;N$6,INDIRECT("ИсходныеДанные!$J$2:$J$50000")),0)</f>
        <v>0</v>
      </c>
      <c r="O2052" s="3">
        <f ca="1">IF($B2052&lt;&gt;"",SUMIF(INDIRECT("ИсходныеДанные!$"&amp;$K$4&amp;"$2:$"&amp;$K$4&amp;"$50000"),$B2052&amp;"#"&amp;O$6,INDIRECT("ИсходныеДанные!$J$2:$J$50000")),0)</f>
        <v>0</v>
      </c>
      <c r="P2052" s="3">
        <f ca="1">IF($B2052&lt;&gt;"",SUMIF(INDIRECT("ИсходныеДанные!$"&amp;$K$4&amp;"$2:$"&amp;$K$4&amp;"$50000"),$B2052&amp;"#"&amp;P$6,INDIRECT("ИсходныеДанные!$J$2:$J$50000")),0)</f>
        <v>0</v>
      </c>
      <c r="Q2052" s="3">
        <f ca="1">IF($B2052&lt;&gt;"",SUMIF(INDIRECT("ИсходныеДанные!$"&amp;$K$4&amp;"$2:$"&amp;$K$4&amp;"$50000"),$B2052&amp;"#"&amp;Q$6,INDIRECT("ИсходныеДанные!$J$2:$J$50000")),0)</f>
        <v>0</v>
      </c>
      <c r="R2052" s="3">
        <f ca="1">IF($B2052&lt;&gt;"",SUMIF(INDIRECT("ИсходныеДанные!$"&amp;$K$4&amp;"$2:$"&amp;$K$4&amp;"$50000"),$B2052&amp;"#"&amp;R$6,INDIRECT("ИсходныеДанные!$J$2:$J$50000")),0)</f>
        <v>0</v>
      </c>
      <c r="S2052" s="3">
        <f ca="1">IF($B2052&lt;&gt;"",SUMIF(INDIRECT("ИсходныеДанные!$"&amp;$K$4&amp;"$2:$"&amp;$K$4&amp;"$50000"),$B2052&amp;"#"&amp;S$6,INDIRECT("ИсходныеДанные!$J$2:$J$50000")),0)</f>
        <v>0</v>
      </c>
      <c r="T2052" s="3">
        <f ca="1">IF($B2052&lt;&gt;"",SUMIF(INDIRECT("ИсходныеДанные!$"&amp;$K$4&amp;"$2:$"&amp;$K$4&amp;"$50000"),$B2052&amp;"#"&amp;T$6,INDIRECT("ИсходныеДанные!$J$2:$J$50000")),0)</f>
        <v>0</v>
      </c>
      <c r="U2052" s="3">
        <f ca="1">IF($B2052&lt;&gt;"",SUMIF(INDIRECT("ИсходныеДанные!$"&amp;$K$4&amp;"$2:$"&amp;$K$4&amp;"$50000"),$B2052&amp;"#"&amp;U$6,INDIRECT("ИсходныеДанные!$J$2:$J$50000")),0)</f>
        <v>0</v>
      </c>
      <c r="V2052" s="3">
        <f ca="1">IF($B2052&lt;&gt;"",SUMIF(INDIRECT("ИсходныеДанные!$"&amp;$K$4&amp;"$2:$"&amp;$K$4&amp;"$50000"),$B2052&amp;"#"&amp;V$6,INDIRECT("ИсходныеДанные!$J$2:$J$50000")),0)</f>
        <v>0</v>
      </c>
      <c r="W2052" s="16" t="e">
        <f ca="1">SUM(K2052:V2052)/Пофамильно!$R$1</f>
        <v>#DIV/0!</v>
      </c>
    </row>
    <row r="2053" spans="1:23" x14ac:dyDescent="0.25">
      <c r="A2053" s="10" t="str">
        <f t="shared" ca="1" si="33"/>
        <v>delete</v>
      </c>
      <c r="B2053" s="16" cm="1">
        <f t="array" aca="1" ref="B2053" ca="1">INDIRECT("УникальныеСписки!D"&amp;ROW()-$L$4)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14"/>
      <c r="G2053" s="81" t="str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84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84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84" t="str" cm="1">
        <f t="array" aca="1" ref="J2053" ca="1">_xlfn.XLOOKUP($B2053,INDIRECT(SUBSTITUTE("ИсходныеДанные!$где$2:$где$50000","где",$B$4)),INDIRECT(SUBSTITUTE("ИсходныеДанные!$что$2:$что$50000","что",J$4)),"",0,1)</f>
        <v/>
      </c>
      <c r="K2053" s="3">
        <f ca="1">IF($B2053&lt;&gt;"",SUMIF(INDIRECT("ИсходныеДанные!$"&amp;$K$4&amp;"$2:$"&amp;$K$4&amp;"$50000"),$B2053&amp;"#"&amp;K$6,INDIRECT("ИсходныеДанные!$J$2:$J$50000")),0)</f>
        <v>0</v>
      </c>
      <c r="L2053" s="3">
        <f ca="1">IF($B2053&lt;&gt;"",SUMIF(INDIRECT("ИсходныеДанные!$"&amp;$K$4&amp;"$2:$"&amp;$K$4&amp;"$50000"),$B2053&amp;"#"&amp;L$6,INDIRECT("ИсходныеДанные!$J$2:$J$50000")),0)</f>
        <v>0</v>
      </c>
      <c r="M2053" s="3">
        <f ca="1">IF($B2053&lt;&gt;"",SUMIF(INDIRECT("ИсходныеДанные!$"&amp;$K$4&amp;"$2:$"&amp;$K$4&amp;"$50000"),$B2053&amp;"#"&amp;M$6,INDIRECT("ИсходныеДанные!$J$2:$J$50000")),0)</f>
        <v>0</v>
      </c>
      <c r="N2053" s="3">
        <f ca="1">IF($B2053&lt;&gt;"",SUMIF(INDIRECT("ИсходныеДанные!$"&amp;$K$4&amp;"$2:$"&amp;$K$4&amp;"$50000"),$B2053&amp;"#"&amp;N$6,INDIRECT("ИсходныеДанные!$J$2:$J$50000")),0)</f>
        <v>0</v>
      </c>
      <c r="O2053" s="3">
        <f ca="1">IF($B2053&lt;&gt;"",SUMIF(INDIRECT("ИсходныеДанные!$"&amp;$K$4&amp;"$2:$"&amp;$K$4&amp;"$50000"),$B2053&amp;"#"&amp;O$6,INDIRECT("ИсходныеДанные!$J$2:$J$50000")),0)</f>
        <v>0</v>
      </c>
      <c r="P2053" s="3">
        <f ca="1">IF($B2053&lt;&gt;"",SUMIF(INDIRECT("ИсходныеДанные!$"&amp;$K$4&amp;"$2:$"&amp;$K$4&amp;"$50000"),$B2053&amp;"#"&amp;P$6,INDIRECT("ИсходныеДанные!$J$2:$J$50000")),0)</f>
        <v>0</v>
      </c>
      <c r="Q2053" s="3">
        <f ca="1">IF($B2053&lt;&gt;"",SUMIF(INDIRECT("ИсходныеДанные!$"&amp;$K$4&amp;"$2:$"&amp;$K$4&amp;"$50000"),$B2053&amp;"#"&amp;Q$6,INDIRECT("ИсходныеДанные!$J$2:$J$50000")),0)</f>
        <v>0</v>
      </c>
      <c r="R2053" s="3">
        <f ca="1">IF($B2053&lt;&gt;"",SUMIF(INDIRECT("ИсходныеДанные!$"&amp;$K$4&amp;"$2:$"&amp;$K$4&amp;"$50000"),$B2053&amp;"#"&amp;R$6,INDIRECT("ИсходныеДанные!$J$2:$J$50000")),0)</f>
        <v>0</v>
      </c>
      <c r="S2053" s="3">
        <f ca="1">IF($B2053&lt;&gt;"",SUMIF(INDIRECT("ИсходныеДанные!$"&amp;$K$4&amp;"$2:$"&amp;$K$4&amp;"$50000"),$B2053&amp;"#"&amp;S$6,INDIRECT("ИсходныеДанные!$J$2:$J$50000")),0)</f>
        <v>0</v>
      </c>
      <c r="T2053" s="3">
        <f ca="1">IF($B2053&lt;&gt;"",SUMIF(INDIRECT("ИсходныеДанные!$"&amp;$K$4&amp;"$2:$"&amp;$K$4&amp;"$50000"),$B2053&amp;"#"&amp;T$6,INDIRECT("ИсходныеДанные!$J$2:$J$50000")),0)</f>
        <v>0</v>
      </c>
      <c r="U2053" s="3">
        <f ca="1">IF($B2053&lt;&gt;"",SUMIF(INDIRECT("ИсходныеДанные!$"&amp;$K$4&amp;"$2:$"&amp;$K$4&amp;"$50000"),$B2053&amp;"#"&amp;U$6,INDIRECT("ИсходныеДанные!$J$2:$J$50000")),0)</f>
        <v>0</v>
      </c>
      <c r="V2053" s="3">
        <f ca="1">IF($B2053&lt;&gt;"",SUMIF(INDIRECT("ИсходныеДанные!$"&amp;$K$4&amp;"$2:$"&amp;$K$4&amp;"$50000"),$B2053&amp;"#"&amp;V$6,INDIRECT("ИсходныеДанные!$J$2:$J$50000")),0)</f>
        <v>0</v>
      </c>
      <c r="W2053" s="16" t="e">
        <f ca="1">SUM(K2053:V2053)/Пофамильно!$R$1</f>
        <v>#DIV/0!</v>
      </c>
    </row>
    <row r="2054" spans="1:23" x14ac:dyDescent="0.25">
      <c r="A2054" s="10" t="str">
        <f t="shared" ca="1" si="33"/>
        <v>delete</v>
      </c>
      <c r="B2054" s="16" cm="1">
        <f t="array" aca="1" ref="B2054" ca="1">INDIRECT("УникальныеСписки!D"&amp;ROW()-$L$4)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14"/>
      <c r="G2054" s="81" t="str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84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84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84" t="str" cm="1">
        <f t="array" aca="1" ref="J2054" ca="1">_xlfn.XLOOKUP($B2054,INDIRECT(SUBSTITUTE("ИсходныеДанные!$где$2:$где$50000","где",$B$4)),INDIRECT(SUBSTITUTE("ИсходныеДанные!$что$2:$что$50000","что",J$4)),"",0,1)</f>
        <v/>
      </c>
      <c r="K2054" s="3">
        <f ca="1">IF($B2054&lt;&gt;"",SUMIF(INDIRECT("ИсходныеДанные!$"&amp;$K$4&amp;"$2:$"&amp;$K$4&amp;"$50000"),$B2054&amp;"#"&amp;K$6,INDIRECT("ИсходныеДанные!$J$2:$J$50000")),0)</f>
        <v>0</v>
      </c>
      <c r="L2054" s="3">
        <f ca="1">IF($B2054&lt;&gt;"",SUMIF(INDIRECT("ИсходныеДанные!$"&amp;$K$4&amp;"$2:$"&amp;$K$4&amp;"$50000"),$B2054&amp;"#"&amp;L$6,INDIRECT("ИсходныеДанные!$J$2:$J$50000")),0)</f>
        <v>0</v>
      </c>
      <c r="M2054" s="3">
        <f ca="1">IF($B2054&lt;&gt;"",SUMIF(INDIRECT("ИсходныеДанные!$"&amp;$K$4&amp;"$2:$"&amp;$K$4&amp;"$50000"),$B2054&amp;"#"&amp;M$6,INDIRECT("ИсходныеДанные!$J$2:$J$50000")),0)</f>
        <v>0</v>
      </c>
      <c r="N2054" s="3">
        <f ca="1">IF($B2054&lt;&gt;"",SUMIF(INDIRECT("ИсходныеДанные!$"&amp;$K$4&amp;"$2:$"&amp;$K$4&amp;"$50000"),$B2054&amp;"#"&amp;N$6,INDIRECT("ИсходныеДанные!$J$2:$J$50000")),0)</f>
        <v>0</v>
      </c>
      <c r="O2054" s="3">
        <f ca="1">IF($B2054&lt;&gt;"",SUMIF(INDIRECT("ИсходныеДанные!$"&amp;$K$4&amp;"$2:$"&amp;$K$4&amp;"$50000"),$B2054&amp;"#"&amp;O$6,INDIRECT("ИсходныеДанные!$J$2:$J$50000")),0)</f>
        <v>0</v>
      </c>
      <c r="P2054" s="3">
        <f ca="1">IF($B2054&lt;&gt;"",SUMIF(INDIRECT("ИсходныеДанные!$"&amp;$K$4&amp;"$2:$"&amp;$K$4&amp;"$50000"),$B2054&amp;"#"&amp;P$6,INDIRECT("ИсходныеДанные!$J$2:$J$50000")),0)</f>
        <v>0</v>
      </c>
      <c r="Q2054" s="3">
        <f ca="1">IF($B2054&lt;&gt;"",SUMIF(INDIRECT("ИсходныеДанные!$"&amp;$K$4&amp;"$2:$"&amp;$K$4&amp;"$50000"),$B2054&amp;"#"&amp;Q$6,INDIRECT("ИсходныеДанные!$J$2:$J$50000")),0)</f>
        <v>0</v>
      </c>
      <c r="R2054" s="3">
        <f ca="1">IF($B2054&lt;&gt;"",SUMIF(INDIRECT("ИсходныеДанные!$"&amp;$K$4&amp;"$2:$"&amp;$K$4&amp;"$50000"),$B2054&amp;"#"&amp;R$6,INDIRECT("ИсходныеДанные!$J$2:$J$50000")),0)</f>
        <v>0</v>
      </c>
      <c r="S2054" s="3">
        <f ca="1">IF($B2054&lt;&gt;"",SUMIF(INDIRECT("ИсходныеДанные!$"&amp;$K$4&amp;"$2:$"&amp;$K$4&amp;"$50000"),$B2054&amp;"#"&amp;S$6,INDIRECT("ИсходныеДанные!$J$2:$J$50000")),0)</f>
        <v>0</v>
      </c>
      <c r="T2054" s="3">
        <f ca="1">IF($B2054&lt;&gt;"",SUMIF(INDIRECT("ИсходныеДанные!$"&amp;$K$4&amp;"$2:$"&amp;$K$4&amp;"$50000"),$B2054&amp;"#"&amp;T$6,INDIRECT("ИсходныеДанные!$J$2:$J$50000")),0)</f>
        <v>0</v>
      </c>
      <c r="U2054" s="3">
        <f ca="1">IF($B2054&lt;&gt;"",SUMIF(INDIRECT("ИсходныеДанные!$"&amp;$K$4&amp;"$2:$"&amp;$K$4&amp;"$50000"),$B2054&amp;"#"&amp;U$6,INDIRECT("ИсходныеДанные!$J$2:$J$50000")),0)</f>
        <v>0</v>
      </c>
      <c r="V2054" s="3">
        <f ca="1">IF($B2054&lt;&gt;"",SUMIF(INDIRECT("ИсходныеДанные!$"&amp;$K$4&amp;"$2:$"&amp;$K$4&amp;"$50000"),$B2054&amp;"#"&amp;V$6,INDIRECT("ИсходныеДанные!$J$2:$J$50000")),0)</f>
        <v>0</v>
      </c>
      <c r="W2054" s="16" t="e">
        <f ca="1">SUM(K2054:V2054)/Пофамильно!$R$1</f>
        <v>#DIV/0!</v>
      </c>
    </row>
    <row r="2055" spans="1:23" x14ac:dyDescent="0.25">
      <c r="A2055" s="10" t="str">
        <f t="shared" ca="1" si="33"/>
        <v>delete</v>
      </c>
      <c r="B2055" s="16" cm="1">
        <f t="array" aca="1" ref="B2055" ca="1">INDIRECT("УникальныеСписки!D"&amp;ROW()-$L$4)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14"/>
      <c r="G2055" s="81" t="str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84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84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84" t="str" cm="1">
        <f t="array" aca="1" ref="J2055" ca="1">_xlfn.XLOOKUP($B2055,INDIRECT(SUBSTITUTE("ИсходныеДанные!$где$2:$где$50000","где",$B$4)),INDIRECT(SUBSTITUTE("ИсходныеДанные!$что$2:$что$50000","что",J$4)),"",0,1)</f>
        <v/>
      </c>
      <c r="K2055" s="3">
        <f ca="1">IF($B2055&lt;&gt;"",SUMIF(INDIRECT("ИсходныеДанные!$"&amp;$K$4&amp;"$2:$"&amp;$K$4&amp;"$50000"),$B2055&amp;"#"&amp;K$6,INDIRECT("ИсходныеДанные!$J$2:$J$50000")),0)</f>
        <v>0</v>
      </c>
      <c r="L2055" s="3">
        <f ca="1">IF($B2055&lt;&gt;"",SUMIF(INDIRECT("ИсходныеДанные!$"&amp;$K$4&amp;"$2:$"&amp;$K$4&amp;"$50000"),$B2055&amp;"#"&amp;L$6,INDIRECT("ИсходныеДанные!$J$2:$J$50000")),0)</f>
        <v>0</v>
      </c>
      <c r="M2055" s="3">
        <f ca="1">IF($B2055&lt;&gt;"",SUMIF(INDIRECT("ИсходныеДанные!$"&amp;$K$4&amp;"$2:$"&amp;$K$4&amp;"$50000"),$B2055&amp;"#"&amp;M$6,INDIRECT("ИсходныеДанные!$J$2:$J$50000")),0)</f>
        <v>0</v>
      </c>
      <c r="N2055" s="3">
        <f ca="1">IF($B2055&lt;&gt;"",SUMIF(INDIRECT("ИсходныеДанные!$"&amp;$K$4&amp;"$2:$"&amp;$K$4&amp;"$50000"),$B2055&amp;"#"&amp;N$6,INDIRECT("ИсходныеДанные!$J$2:$J$50000")),0)</f>
        <v>0</v>
      </c>
      <c r="O2055" s="3">
        <f ca="1">IF($B2055&lt;&gt;"",SUMIF(INDIRECT("ИсходныеДанные!$"&amp;$K$4&amp;"$2:$"&amp;$K$4&amp;"$50000"),$B2055&amp;"#"&amp;O$6,INDIRECT("ИсходныеДанные!$J$2:$J$50000")),0)</f>
        <v>0</v>
      </c>
      <c r="P2055" s="3">
        <f ca="1">IF($B2055&lt;&gt;"",SUMIF(INDIRECT("ИсходныеДанные!$"&amp;$K$4&amp;"$2:$"&amp;$K$4&amp;"$50000"),$B2055&amp;"#"&amp;P$6,INDIRECT("ИсходныеДанные!$J$2:$J$50000")),0)</f>
        <v>0</v>
      </c>
      <c r="Q2055" s="3">
        <f ca="1">IF($B2055&lt;&gt;"",SUMIF(INDIRECT("ИсходныеДанные!$"&amp;$K$4&amp;"$2:$"&amp;$K$4&amp;"$50000"),$B2055&amp;"#"&amp;Q$6,INDIRECT("ИсходныеДанные!$J$2:$J$50000")),0)</f>
        <v>0</v>
      </c>
      <c r="R2055" s="3">
        <f ca="1">IF($B2055&lt;&gt;"",SUMIF(INDIRECT("ИсходныеДанные!$"&amp;$K$4&amp;"$2:$"&amp;$K$4&amp;"$50000"),$B2055&amp;"#"&amp;R$6,INDIRECT("ИсходныеДанные!$J$2:$J$50000")),0)</f>
        <v>0</v>
      </c>
      <c r="S2055" s="3">
        <f ca="1">IF($B2055&lt;&gt;"",SUMIF(INDIRECT("ИсходныеДанные!$"&amp;$K$4&amp;"$2:$"&amp;$K$4&amp;"$50000"),$B2055&amp;"#"&amp;S$6,INDIRECT("ИсходныеДанные!$J$2:$J$50000")),0)</f>
        <v>0</v>
      </c>
      <c r="T2055" s="3">
        <f ca="1">IF($B2055&lt;&gt;"",SUMIF(INDIRECT("ИсходныеДанные!$"&amp;$K$4&amp;"$2:$"&amp;$K$4&amp;"$50000"),$B2055&amp;"#"&amp;T$6,INDIRECT("ИсходныеДанные!$J$2:$J$50000")),0)</f>
        <v>0</v>
      </c>
      <c r="U2055" s="3">
        <f ca="1">IF($B2055&lt;&gt;"",SUMIF(INDIRECT("ИсходныеДанные!$"&amp;$K$4&amp;"$2:$"&amp;$K$4&amp;"$50000"),$B2055&amp;"#"&amp;U$6,INDIRECT("ИсходныеДанные!$J$2:$J$50000")),0)</f>
        <v>0</v>
      </c>
      <c r="V2055" s="3">
        <f ca="1">IF($B2055&lt;&gt;"",SUMIF(INDIRECT("ИсходныеДанные!$"&amp;$K$4&amp;"$2:$"&amp;$K$4&amp;"$50000"),$B2055&amp;"#"&amp;V$6,INDIRECT("ИсходныеДанные!$J$2:$J$50000")),0)</f>
        <v>0</v>
      </c>
      <c r="W2055" s="16" t="e">
        <f ca="1">SUM(K2055:V2055)/Пофамильно!$R$1</f>
        <v>#DIV/0!</v>
      </c>
    </row>
    <row r="2056" spans="1:23" x14ac:dyDescent="0.25">
      <c r="A2056" s="10" t="str">
        <f t="shared" ca="1" si="33"/>
        <v>delete</v>
      </c>
      <c r="B2056" s="16" cm="1">
        <f t="array" aca="1" ref="B2056" ca="1">INDIRECT("УникальныеСписки!D"&amp;ROW()-$L$4)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14"/>
      <c r="G2056" s="81" t="str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84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84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84" t="str" cm="1">
        <f t="array" aca="1" ref="J2056" ca="1">_xlfn.XLOOKUP($B2056,INDIRECT(SUBSTITUTE("ИсходныеДанные!$где$2:$где$50000","где",$B$4)),INDIRECT(SUBSTITUTE("ИсходныеДанные!$что$2:$что$50000","что",J$4)),"",0,1)</f>
        <v/>
      </c>
      <c r="K2056" s="3">
        <f ca="1">IF($B2056&lt;&gt;"",SUMIF(INDIRECT("ИсходныеДанные!$"&amp;$K$4&amp;"$2:$"&amp;$K$4&amp;"$50000"),$B2056&amp;"#"&amp;K$6,INDIRECT("ИсходныеДанные!$J$2:$J$50000")),0)</f>
        <v>0</v>
      </c>
      <c r="L2056" s="3">
        <f ca="1">IF($B2056&lt;&gt;"",SUMIF(INDIRECT("ИсходныеДанные!$"&amp;$K$4&amp;"$2:$"&amp;$K$4&amp;"$50000"),$B2056&amp;"#"&amp;L$6,INDIRECT("ИсходныеДанные!$J$2:$J$50000")),0)</f>
        <v>0</v>
      </c>
      <c r="M2056" s="3">
        <f ca="1">IF($B2056&lt;&gt;"",SUMIF(INDIRECT("ИсходныеДанные!$"&amp;$K$4&amp;"$2:$"&amp;$K$4&amp;"$50000"),$B2056&amp;"#"&amp;M$6,INDIRECT("ИсходныеДанные!$J$2:$J$50000")),0)</f>
        <v>0</v>
      </c>
      <c r="N2056" s="3">
        <f ca="1">IF($B2056&lt;&gt;"",SUMIF(INDIRECT("ИсходныеДанные!$"&amp;$K$4&amp;"$2:$"&amp;$K$4&amp;"$50000"),$B2056&amp;"#"&amp;N$6,INDIRECT("ИсходныеДанные!$J$2:$J$50000")),0)</f>
        <v>0</v>
      </c>
      <c r="O2056" s="3">
        <f ca="1">IF($B2056&lt;&gt;"",SUMIF(INDIRECT("ИсходныеДанные!$"&amp;$K$4&amp;"$2:$"&amp;$K$4&amp;"$50000"),$B2056&amp;"#"&amp;O$6,INDIRECT("ИсходныеДанные!$J$2:$J$50000")),0)</f>
        <v>0</v>
      </c>
      <c r="P2056" s="3">
        <f ca="1">IF($B2056&lt;&gt;"",SUMIF(INDIRECT("ИсходныеДанные!$"&amp;$K$4&amp;"$2:$"&amp;$K$4&amp;"$50000"),$B2056&amp;"#"&amp;P$6,INDIRECT("ИсходныеДанные!$J$2:$J$50000")),0)</f>
        <v>0</v>
      </c>
      <c r="Q2056" s="3">
        <f ca="1">IF($B2056&lt;&gt;"",SUMIF(INDIRECT("ИсходныеДанные!$"&amp;$K$4&amp;"$2:$"&amp;$K$4&amp;"$50000"),$B2056&amp;"#"&amp;Q$6,INDIRECT("ИсходныеДанные!$J$2:$J$50000")),0)</f>
        <v>0</v>
      </c>
      <c r="R2056" s="3">
        <f ca="1">IF($B2056&lt;&gt;"",SUMIF(INDIRECT("ИсходныеДанные!$"&amp;$K$4&amp;"$2:$"&amp;$K$4&amp;"$50000"),$B2056&amp;"#"&amp;R$6,INDIRECT("ИсходныеДанные!$J$2:$J$50000")),0)</f>
        <v>0</v>
      </c>
      <c r="S2056" s="3">
        <f ca="1">IF($B2056&lt;&gt;"",SUMIF(INDIRECT("ИсходныеДанные!$"&amp;$K$4&amp;"$2:$"&amp;$K$4&amp;"$50000"),$B2056&amp;"#"&amp;S$6,INDIRECT("ИсходныеДанные!$J$2:$J$50000")),0)</f>
        <v>0</v>
      </c>
      <c r="T2056" s="3">
        <f ca="1">IF($B2056&lt;&gt;"",SUMIF(INDIRECT("ИсходныеДанные!$"&amp;$K$4&amp;"$2:$"&amp;$K$4&amp;"$50000"),$B2056&amp;"#"&amp;T$6,INDIRECT("ИсходныеДанные!$J$2:$J$50000")),0)</f>
        <v>0</v>
      </c>
      <c r="U2056" s="3">
        <f ca="1">IF($B2056&lt;&gt;"",SUMIF(INDIRECT("ИсходныеДанные!$"&amp;$K$4&amp;"$2:$"&amp;$K$4&amp;"$50000"),$B2056&amp;"#"&amp;U$6,INDIRECT("ИсходныеДанные!$J$2:$J$50000")),0)</f>
        <v>0</v>
      </c>
      <c r="V2056" s="3">
        <f ca="1">IF($B2056&lt;&gt;"",SUMIF(INDIRECT("ИсходныеДанные!$"&amp;$K$4&amp;"$2:$"&amp;$K$4&amp;"$50000"),$B2056&amp;"#"&amp;V$6,INDIRECT("ИсходныеДанные!$J$2:$J$50000")),0)</f>
        <v>0</v>
      </c>
      <c r="W2056" s="16" t="e">
        <f ca="1">SUM(K2056:V2056)/Пофамильно!$R$1</f>
        <v>#DIV/0!</v>
      </c>
    </row>
    <row r="2057" spans="1:23" x14ac:dyDescent="0.25">
      <c r="A2057" s="10" t="str">
        <f t="shared" ca="1" si="33"/>
        <v>delete</v>
      </c>
      <c r="B2057" s="16" cm="1">
        <f t="array" aca="1" ref="B2057" ca="1">INDIRECT("УникальныеСписки!D"&amp;ROW()-$L$4)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14"/>
      <c r="G2057" s="81" t="str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84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84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84" t="str" cm="1">
        <f t="array" aca="1" ref="J2057" ca="1">_xlfn.XLOOKUP($B2057,INDIRECT(SUBSTITUTE("ИсходныеДанные!$где$2:$где$50000","где",$B$4)),INDIRECT(SUBSTITUTE("ИсходныеДанные!$что$2:$что$50000","что",J$4)),"",0,1)</f>
        <v/>
      </c>
      <c r="K2057" s="3">
        <f ca="1">IF($B2057&lt;&gt;"",SUMIF(INDIRECT("ИсходныеДанные!$"&amp;$K$4&amp;"$2:$"&amp;$K$4&amp;"$50000"),$B2057&amp;"#"&amp;K$6,INDIRECT("ИсходныеДанные!$J$2:$J$50000")),0)</f>
        <v>0</v>
      </c>
      <c r="L2057" s="3">
        <f ca="1">IF($B2057&lt;&gt;"",SUMIF(INDIRECT("ИсходныеДанные!$"&amp;$K$4&amp;"$2:$"&amp;$K$4&amp;"$50000"),$B2057&amp;"#"&amp;L$6,INDIRECT("ИсходныеДанные!$J$2:$J$50000")),0)</f>
        <v>0</v>
      </c>
      <c r="M2057" s="3">
        <f ca="1">IF($B2057&lt;&gt;"",SUMIF(INDIRECT("ИсходныеДанные!$"&amp;$K$4&amp;"$2:$"&amp;$K$4&amp;"$50000"),$B2057&amp;"#"&amp;M$6,INDIRECT("ИсходныеДанные!$J$2:$J$50000")),0)</f>
        <v>0</v>
      </c>
      <c r="N2057" s="3">
        <f ca="1">IF($B2057&lt;&gt;"",SUMIF(INDIRECT("ИсходныеДанные!$"&amp;$K$4&amp;"$2:$"&amp;$K$4&amp;"$50000"),$B2057&amp;"#"&amp;N$6,INDIRECT("ИсходныеДанные!$J$2:$J$50000")),0)</f>
        <v>0</v>
      </c>
      <c r="O2057" s="3">
        <f ca="1">IF($B2057&lt;&gt;"",SUMIF(INDIRECT("ИсходныеДанные!$"&amp;$K$4&amp;"$2:$"&amp;$K$4&amp;"$50000"),$B2057&amp;"#"&amp;O$6,INDIRECT("ИсходныеДанные!$J$2:$J$50000")),0)</f>
        <v>0</v>
      </c>
      <c r="P2057" s="3">
        <f ca="1">IF($B2057&lt;&gt;"",SUMIF(INDIRECT("ИсходныеДанные!$"&amp;$K$4&amp;"$2:$"&amp;$K$4&amp;"$50000"),$B2057&amp;"#"&amp;P$6,INDIRECT("ИсходныеДанные!$J$2:$J$50000")),0)</f>
        <v>0</v>
      </c>
      <c r="Q2057" s="3">
        <f ca="1">IF($B2057&lt;&gt;"",SUMIF(INDIRECT("ИсходныеДанные!$"&amp;$K$4&amp;"$2:$"&amp;$K$4&amp;"$50000"),$B2057&amp;"#"&amp;Q$6,INDIRECT("ИсходныеДанные!$J$2:$J$50000")),0)</f>
        <v>0</v>
      </c>
      <c r="R2057" s="3">
        <f ca="1">IF($B2057&lt;&gt;"",SUMIF(INDIRECT("ИсходныеДанные!$"&amp;$K$4&amp;"$2:$"&amp;$K$4&amp;"$50000"),$B2057&amp;"#"&amp;R$6,INDIRECT("ИсходныеДанные!$J$2:$J$50000")),0)</f>
        <v>0</v>
      </c>
      <c r="S2057" s="3">
        <f ca="1">IF($B2057&lt;&gt;"",SUMIF(INDIRECT("ИсходныеДанные!$"&amp;$K$4&amp;"$2:$"&amp;$K$4&amp;"$50000"),$B2057&amp;"#"&amp;S$6,INDIRECT("ИсходныеДанные!$J$2:$J$50000")),0)</f>
        <v>0</v>
      </c>
      <c r="T2057" s="3">
        <f ca="1">IF($B2057&lt;&gt;"",SUMIF(INDIRECT("ИсходныеДанные!$"&amp;$K$4&amp;"$2:$"&amp;$K$4&amp;"$50000"),$B2057&amp;"#"&amp;T$6,INDIRECT("ИсходныеДанные!$J$2:$J$50000")),0)</f>
        <v>0</v>
      </c>
      <c r="U2057" s="3">
        <f ca="1">IF($B2057&lt;&gt;"",SUMIF(INDIRECT("ИсходныеДанные!$"&amp;$K$4&amp;"$2:$"&amp;$K$4&amp;"$50000"),$B2057&amp;"#"&amp;U$6,INDIRECT("ИсходныеДанные!$J$2:$J$50000")),0)</f>
        <v>0</v>
      </c>
      <c r="V2057" s="3">
        <f ca="1">IF($B2057&lt;&gt;"",SUMIF(INDIRECT("ИсходныеДанные!$"&amp;$K$4&amp;"$2:$"&amp;$K$4&amp;"$50000"),$B2057&amp;"#"&amp;V$6,INDIRECT("ИсходныеДанные!$J$2:$J$50000")),0)</f>
        <v>0</v>
      </c>
      <c r="W2057" s="16" t="e">
        <f ca="1">SUM(K2057:V2057)/Пофамильно!$R$1</f>
        <v>#DIV/0!</v>
      </c>
    </row>
    <row r="2058" spans="1:23" x14ac:dyDescent="0.25">
      <c r="A2058" s="10" t="str">
        <f t="shared" ca="1" si="33"/>
        <v>delete</v>
      </c>
      <c r="B2058" s="16" cm="1">
        <f t="array" aca="1" ref="B2058" ca="1">INDIRECT("УникальныеСписки!D"&amp;ROW()-$L$4)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14"/>
      <c r="G2058" s="81" t="str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84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84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84" t="str" cm="1">
        <f t="array" aca="1" ref="J2058" ca="1">_xlfn.XLOOKUP($B2058,INDIRECT(SUBSTITUTE("ИсходныеДанные!$где$2:$где$50000","где",$B$4)),INDIRECT(SUBSTITUTE("ИсходныеДанные!$что$2:$что$50000","что",J$4)),"",0,1)</f>
        <v/>
      </c>
      <c r="K2058" s="3">
        <f ca="1">IF($B2058&lt;&gt;"",SUMIF(INDIRECT("ИсходныеДанные!$"&amp;$K$4&amp;"$2:$"&amp;$K$4&amp;"$50000"),$B2058&amp;"#"&amp;K$6,INDIRECT("ИсходныеДанные!$J$2:$J$50000")),0)</f>
        <v>0</v>
      </c>
      <c r="L2058" s="3">
        <f ca="1">IF($B2058&lt;&gt;"",SUMIF(INDIRECT("ИсходныеДанные!$"&amp;$K$4&amp;"$2:$"&amp;$K$4&amp;"$50000"),$B2058&amp;"#"&amp;L$6,INDIRECT("ИсходныеДанные!$J$2:$J$50000")),0)</f>
        <v>0</v>
      </c>
      <c r="M2058" s="3">
        <f ca="1">IF($B2058&lt;&gt;"",SUMIF(INDIRECT("ИсходныеДанные!$"&amp;$K$4&amp;"$2:$"&amp;$K$4&amp;"$50000"),$B2058&amp;"#"&amp;M$6,INDIRECT("ИсходныеДанные!$J$2:$J$50000")),0)</f>
        <v>0</v>
      </c>
      <c r="N2058" s="3">
        <f ca="1">IF($B2058&lt;&gt;"",SUMIF(INDIRECT("ИсходныеДанные!$"&amp;$K$4&amp;"$2:$"&amp;$K$4&amp;"$50000"),$B2058&amp;"#"&amp;N$6,INDIRECT("ИсходныеДанные!$J$2:$J$50000")),0)</f>
        <v>0</v>
      </c>
      <c r="O2058" s="3">
        <f ca="1">IF($B2058&lt;&gt;"",SUMIF(INDIRECT("ИсходныеДанные!$"&amp;$K$4&amp;"$2:$"&amp;$K$4&amp;"$50000"),$B2058&amp;"#"&amp;O$6,INDIRECT("ИсходныеДанные!$J$2:$J$50000")),0)</f>
        <v>0</v>
      </c>
      <c r="P2058" s="3">
        <f ca="1">IF($B2058&lt;&gt;"",SUMIF(INDIRECT("ИсходныеДанные!$"&amp;$K$4&amp;"$2:$"&amp;$K$4&amp;"$50000"),$B2058&amp;"#"&amp;P$6,INDIRECT("ИсходныеДанные!$J$2:$J$50000")),0)</f>
        <v>0</v>
      </c>
      <c r="Q2058" s="3">
        <f ca="1">IF($B2058&lt;&gt;"",SUMIF(INDIRECT("ИсходныеДанные!$"&amp;$K$4&amp;"$2:$"&amp;$K$4&amp;"$50000"),$B2058&amp;"#"&amp;Q$6,INDIRECT("ИсходныеДанные!$J$2:$J$50000")),0)</f>
        <v>0</v>
      </c>
      <c r="R2058" s="3">
        <f ca="1">IF($B2058&lt;&gt;"",SUMIF(INDIRECT("ИсходныеДанные!$"&amp;$K$4&amp;"$2:$"&amp;$K$4&amp;"$50000"),$B2058&amp;"#"&amp;R$6,INDIRECT("ИсходныеДанные!$J$2:$J$50000")),0)</f>
        <v>0</v>
      </c>
      <c r="S2058" s="3">
        <f ca="1">IF($B2058&lt;&gt;"",SUMIF(INDIRECT("ИсходныеДанные!$"&amp;$K$4&amp;"$2:$"&amp;$K$4&amp;"$50000"),$B2058&amp;"#"&amp;S$6,INDIRECT("ИсходныеДанные!$J$2:$J$50000")),0)</f>
        <v>0</v>
      </c>
      <c r="T2058" s="3">
        <f ca="1">IF($B2058&lt;&gt;"",SUMIF(INDIRECT("ИсходныеДанные!$"&amp;$K$4&amp;"$2:$"&amp;$K$4&amp;"$50000"),$B2058&amp;"#"&amp;T$6,INDIRECT("ИсходныеДанные!$J$2:$J$50000")),0)</f>
        <v>0</v>
      </c>
      <c r="U2058" s="3">
        <f ca="1">IF($B2058&lt;&gt;"",SUMIF(INDIRECT("ИсходныеДанные!$"&amp;$K$4&amp;"$2:$"&amp;$K$4&amp;"$50000"),$B2058&amp;"#"&amp;U$6,INDIRECT("ИсходныеДанные!$J$2:$J$50000")),0)</f>
        <v>0</v>
      </c>
      <c r="V2058" s="3">
        <f ca="1">IF($B2058&lt;&gt;"",SUMIF(INDIRECT("ИсходныеДанные!$"&amp;$K$4&amp;"$2:$"&amp;$K$4&amp;"$50000"),$B2058&amp;"#"&amp;V$6,INDIRECT("ИсходныеДанные!$J$2:$J$50000")),0)</f>
        <v>0</v>
      </c>
      <c r="W2058" s="16" t="e">
        <f ca="1">SUM(K2058:V2058)/Пофамильно!$R$1</f>
        <v>#DIV/0!</v>
      </c>
    </row>
    <row r="2059" spans="1:23" x14ac:dyDescent="0.25">
      <c r="A2059" s="10" t="str">
        <f t="shared" ref="A2059:A2122" ca="1" si="34">IF(C2059="","delete","")</f>
        <v>delete</v>
      </c>
      <c r="B2059" s="16" cm="1">
        <f t="array" aca="1" ref="B2059" ca="1">INDIRECT("УникальныеСписки!D"&amp;ROW()-$L$4)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14"/>
      <c r="G2059" s="81" t="str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84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84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84" t="str" cm="1">
        <f t="array" aca="1" ref="J2059" ca="1">_xlfn.XLOOKUP($B2059,INDIRECT(SUBSTITUTE("ИсходныеДанные!$где$2:$где$50000","где",$B$4)),INDIRECT(SUBSTITUTE("ИсходныеДанные!$что$2:$что$50000","что",J$4)),"",0,1)</f>
        <v/>
      </c>
      <c r="K2059" s="3">
        <f ca="1">IF($B2059&lt;&gt;"",SUMIF(INDIRECT("ИсходныеДанные!$"&amp;$K$4&amp;"$2:$"&amp;$K$4&amp;"$50000"),$B2059&amp;"#"&amp;K$6,INDIRECT("ИсходныеДанные!$J$2:$J$50000")),0)</f>
        <v>0</v>
      </c>
      <c r="L2059" s="3">
        <f ca="1">IF($B2059&lt;&gt;"",SUMIF(INDIRECT("ИсходныеДанные!$"&amp;$K$4&amp;"$2:$"&amp;$K$4&amp;"$50000"),$B2059&amp;"#"&amp;L$6,INDIRECT("ИсходныеДанные!$J$2:$J$50000")),0)</f>
        <v>0</v>
      </c>
      <c r="M2059" s="3">
        <f ca="1">IF($B2059&lt;&gt;"",SUMIF(INDIRECT("ИсходныеДанные!$"&amp;$K$4&amp;"$2:$"&amp;$K$4&amp;"$50000"),$B2059&amp;"#"&amp;M$6,INDIRECT("ИсходныеДанные!$J$2:$J$50000")),0)</f>
        <v>0</v>
      </c>
      <c r="N2059" s="3">
        <f ca="1">IF($B2059&lt;&gt;"",SUMIF(INDIRECT("ИсходныеДанные!$"&amp;$K$4&amp;"$2:$"&amp;$K$4&amp;"$50000"),$B2059&amp;"#"&amp;N$6,INDIRECT("ИсходныеДанные!$J$2:$J$50000")),0)</f>
        <v>0</v>
      </c>
      <c r="O2059" s="3">
        <f ca="1">IF($B2059&lt;&gt;"",SUMIF(INDIRECT("ИсходныеДанные!$"&amp;$K$4&amp;"$2:$"&amp;$K$4&amp;"$50000"),$B2059&amp;"#"&amp;O$6,INDIRECT("ИсходныеДанные!$J$2:$J$50000")),0)</f>
        <v>0</v>
      </c>
      <c r="P2059" s="3">
        <f ca="1">IF($B2059&lt;&gt;"",SUMIF(INDIRECT("ИсходныеДанные!$"&amp;$K$4&amp;"$2:$"&amp;$K$4&amp;"$50000"),$B2059&amp;"#"&amp;P$6,INDIRECT("ИсходныеДанные!$J$2:$J$50000")),0)</f>
        <v>0</v>
      </c>
      <c r="Q2059" s="3">
        <f ca="1">IF($B2059&lt;&gt;"",SUMIF(INDIRECT("ИсходныеДанные!$"&amp;$K$4&amp;"$2:$"&amp;$K$4&amp;"$50000"),$B2059&amp;"#"&amp;Q$6,INDIRECT("ИсходныеДанные!$J$2:$J$50000")),0)</f>
        <v>0</v>
      </c>
      <c r="R2059" s="3">
        <f ca="1">IF($B2059&lt;&gt;"",SUMIF(INDIRECT("ИсходныеДанные!$"&amp;$K$4&amp;"$2:$"&amp;$K$4&amp;"$50000"),$B2059&amp;"#"&amp;R$6,INDIRECT("ИсходныеДанные!$J$2:$J$50000")),0)</f>
        <v>0</v>
      </c>
      <c r="S2059" s="3">
        <f ca="1">IF($B2059&lt;&gt;"",SUMIF(INDIRECT("ИсходныеДанные!$"&amp;$K$4&amp;"$2:$"&amp;$K$4&amp;"$50000"),$B2059&amp;"#"&amp;S$6,INDIRECT("ИсходныеДанные!$J$2:$J$50000")),0)</f>
        <v>0</v>
      </c>
      <c r="T2059" s="3">
        <f ca="1">IF($B2059&lt;&gt;"",SUMIF(INDIRECT("ИсходныеДанные!$"&amp;$K$4&amp;"$2:$"&amp;$K$4&amp;"$50000"),$B2059&amp;"#"&amp;T$6,INDIRECT("ИсходныеДанные!$J$2:$J$50000")),0)</f>
        <v>0</v>
      </c>
      <c r="U2059" s="3">
        <f ca="1">IF($B2059&lt;&gt;"",SUMIF(INDIRECT("ИсходныеДанные!$"&amp;$K$4&amp;"$2:$"&amp;$K$4&amp;"$50000"),$B2059&amp;"#"&amp;U$6,INDIRECT("ИсходныеДанные!$J$2:$J$50000")),0)</f>
        <v>0</v>
      </c>
      <c r="V2059" s="3">
        <f ca="1">IF($B2059&lt;&gt;"",SUMIF(INDIRECT("ИсходныеДанные!$"&amp;$K$4&amp;"$2:$"&amp;$K$4&amp;"$50000"),$B2059&amp;"#"&amp;V$6,INDIRECT("ИсходныеДанные!$J$2:$J$50000")),0)</f>
        <v>0</v>
      </c>
      <c r="W2059" s="16" t="e">
        <f ca="1">SUM(K2059:V2059)/Пофамильно!$R$1</f>
        <v>#DIV/0!</v>
      </c>
    </row>
    <row r="2060" spans="1:23" x14ac:dyDescent="0.25">
      <c r="A2060" s="10" t="str">
        <f t="shared" ca="1" si="34"/>
        <v>delete</v>
      </c>
      <c r="B2060" s="16" cm="1">
        <f t="array" aca="1" ref="B2060" ca="1">INDIRECT("УникальныеСписки!D"&amp;ROW()-$L$4)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14"/>
      <c r="G2060" s="81" t="str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84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84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84" t="str" cm="1">
        <f t="array" aca="1" ref="J2060" ca="1">_xlfn.XLOOKUP($B2060,INDIRECT(SUBSTITUTE("ИсходныеДанные!$где$2:$где$50000","где",$B$4)),INDIRECT(SUBSTITUTE("ИсходныеДанные!$что$2:$что$50000","что",J$4)),"",0,1)</f>
        <v/>
      </c>
      <c r="K2060" s="3">
        <f ca="1">IF($B2060&lt;&gt;"",SUMIF(INDIRECT("ИсходныеДанные!$"&amp;$K$4&amp;"$2:$"&amp;$K$4&amp;"$50000"),$B2060&amp;"#"&amp;K$6,INDIRECT("ИсходныеДанные!$J$2:$J$50000")),0)</f>
        <v>0</v>
      </c>
      <c r="L2060" s="3">
        <f ca="1">IF($B2060&lt;&gt;"",SUMIF(INDIRECT("ИсходныеДанные!$"&amp;$K$4&amp;"$2:$"&amp;$K$4&amp;"$50000"),$B2060&amp;"#"&amp;L$6,INDIRECT("ИсходныеДанные!$J$2:$J$50000")),0)</f>
        <v>0</v>
      </c>
      <c r="M2060" s="3">
        <f ca="1">IF($B2060&lt;&gt;"",SUMIF(INDIRECT("ИсходныеДанные!$"&amp;$K$4&amp;"$2:$"&amp;$K$4&amp;"$50000"),$B2060&amp;"#"&amp;M$6,INDIRECT("ИсходныеДанные!$J$2:$J$50000")),0)</f>
        <v>0</v>
      </c>
      <c r="N2060" s="3">
        <f ca="1">IF($B2060&lt;&gt;"",SUMIF(INDIRECT("ИсходныеДанные!$"&amp;$K$4&amp;"$2:$"&amp;$K$4&amp;"$50000"),$B2060&amp;"#"&amp;N$6,INDIRECT("ИсходныеДанные!$J$2:$J$50000")),0)</f>
        <v>0</v>
      </c>
      <c r="O2060" s="3">
        <f ca="1">IF($B2060&lt;&gt;"",SUMIF(INDIRECT("ИсходныеДанные!$"&amp;$K$4&amp;"$2:$"&amp;$K$4&amp;"$50000"),$B2060&amp;"#"&amp;O$6,INDIRECT("ИсходныеДанные!$J$2:$J$50000")),0)</f>
        <v>0</v>
      </c>
      <c r="P2060" s="3">
        <f ca="1">IF($B2060&lt;&gt;"",SUMIF(INDIRECT("ИсходныеДанные!$"&amp;$K$4&amp;"$2:$"&amp;$K$4&amp;"$50000"),$B2060&amp;"#"&amp;P$6,INDIRECT("ИсходныеДанные!$J$2:$J$50000")),0)</f>
        <v>0</v>
      </c>
      <c r="Q2060" s="3">
        <f ca="1">IF($B2060&lt;&gt;"",SUMIF(INDIRECT("ИсходныеДанные!$"&amp;$K$4&amp;"$2:$"&amp;$K$4&amp;"$50000"),$B2060&amp;"#"&amp;Q$6,INDIRECT("ИсходныеДанные!$J$2:$J$50000")),0)</f>
        <v>0</v>
      </c>
      <c r="R2060" s="3">
        <f ca="1">IF($B2060&lt;&gt;"",SUMIF(INDIRECT("ИсходныеДанные!$"&amp;$K$4&amp;"$2:$"&amp;$K$4&amp;"$50000"),$B2060&amp;"#"&amp;R$6,INDIRECT("ИсходныеДанные!$J$2:$J$50000")),0)</f>
        <v>0</v>
      </c>
      <c r="S2060" s="3">
        <f ca="1">IF($B2060&lt;&gt;"",SUMIF(INDIRECT("ИсходныеДанные!$"&amp;$K$4&amp;"$2:$"&amp;$K$4&amp;"$50000"),$B2060&amp;"#"&amp;S$6,INDIRECT("ИсходныеДанные!$J$2:$J$50000")),0)</f>
        <v>0</v>
      </c>
      <c r="T2060" s="3">
        <f ca="1">IF($B2060&lt;&gt;"",SUMIF(INDIRECT("ИсходныеДанные!$"&amp;$K$4&amp;"$2:$"&amp;$K$4&amp;"$50000"),$B2060&amp;"#"&amp;T$6,INDIRECT("ИсходныеДанные!$J$2:$J$50000")),0)</f>
        <v>0</v>
      </c>
      <c r="U2060" s="3">
        <f ca="1">IF($B2060&lt;&gt;"",SUMIF(INDIRECT("ИсходныеДанные!$"&amp;$K$4&amp;"$2:$"&amp;$K$4&amp;"$50000"),$B2060&amp;"#"&amp;U$6,INDIRECT("ИсходныеДанные!$J$2:$J$50000")),0)</f>
        <v>0</v>
      </c>
      <c r="V2060" s="3">
        <f ca="1">IF($B2060&lt;&gt;"",SUMIF(INDIRECT("ИсходныеДанные!$"&amp;$K$4&amp;"$2:$"&amp;$K$4&amp;"$50000"),$B2060&amp;"#"&amp;V$6,INDIRECT("ИсходныеДанные!$J$2:$J$50000")),0)</f>
        <v>0</v>
      </c>
      <c r="W2060" s="16" t="e">
        <f ca="1">SUM(K2060:V2060)/Пофамильно!$R$1</f>
        <v>#DIV/0!</v>
      </c>
    </row>
    <row r="2061" spans="1:23" x14ac:dyDescent="0.25">
      <c r="A2061" s="10" t="str">
        <f t="shared" ca="1" si="34"/>
        <v>delete</v>
      </c>
      <c r="B2061" s="16" cm="1">
        <f t="array" aca="1" ref="B2061" ca="1">INDIRECT("УникальныеСписки!D"&amp;ROW()-$L$4)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14"/>
      <c r="G2061" s="81" t="str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84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84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84" t="str" cm="1">
        <f t="array" aca="1" ref="J2061" ca="1">_xlfn.XLOOKUP($B2061,INDIRECT(SUBSTITUTE("ИсходныеДанные!$где$2:$где$50000","где",$B$4)),INDIRECT(SUBSTITUTE("ИсходныеДанные!$что$2:$что$50000","что",J$4)),"",0,1)</f>
        <v/>
      </c>
      <c r="K2061" s="3">
        <f ca="1">IF($B2061&lt;&gt;"",SUMIF(INDIRECT("ИсходныеДанные!$"&amp;$K$4&amp;"$2:$"&amp;$K$4&amp;"$50000"),$B2061&amp;"#"&amp;K$6,INDIRECT("ИсходныеДанные!$J$2:$J$50000")),0)</f>
        <v>0</v>
      </c>
      <c r="L2061" s="3">
        <f ca="1">IF($B2061&lt;&gt;"",SUMIF(INDIRECT("ИсходныеДанные!$"&amp;$K$4&amp;"$2:$"&amp;$K$4&amp;"$50000"),$B2061&amp;"#"&amp;L$6,INDIRECT("ИсходныеДанные!$J$2:$J$50000")),0)</f>
        <v>0</v>
      </c>
      <c r="M2061" s="3">
        <f ca="1">IF($B2061&lt;&gt;"",SUMIF(INDIRECT("ИсходныеДанные!$"&amp;$K$4&amp;"$2:$"&amp;$K$4&amp;"$50000"),$B2061&amp;"#"&amp;M$6,INDIRECT("ИсходныеДанные!$J$2:$J$50000")),0)</f>
        <v>0</v>
      </c>
      <c r="N2061" s="3">
        <f ca="1">IF($B2061&lt;&gt;"",SUMIF(INDIRECT("ИсходныеДанные!$"&amp;$K$4&amp;"$2:$"&amp;$K$4&amp;"$50000"),$B2061&amp;"#"&amp;N$6,INDIRECT("ИсходныеДанные!$J$2:$J$50000")),0)</f>
        <v>0</v>
      </c>
      <c r="O2061" s="3">
        <f ca="1">IF($B2061&lt;&gt;"",SUMIF(INDIRECT("ИсходныеДанные!$"&amp;$K$4&amp;"$2:$"&amp;$K$4&amp;"$50000"),$B2061&amp;"#"&amp;O$6,INDIRECT("ИсходныеДанные!$J$2:$J$50000")),0)</f>
        <v>0</v>
      </c>
      <c r="P2061" s="3">
        <f ca="1">IF($B2061&lt;&gt;"",SUMIF(INDIRECT("ИсходныеДанные!$"&amp;$K$4&amp;"$2:$"&amp;$K$4&amp;"$50000"),$B2061&amp;"#"&amp;P$6,INDIRECT("ИсходныеДанные!$J$2:$J$50000")),0)</f>
        <v>0</v>
      </c>
      <c r="Q2061" s="3">
        <f ca="1">IF($B2061&lt;&gt;"",SUMIF(INDIRECT("ИсходныеДанные!$"&amp;$K$4&amp;"$2:$"&amp;$K$4&amp;"$50000"),$B2061&amp;"#"&amp;Q$6,INDIRECT("ИсходныеДанные!$J$2:$J$50000")),0)</f>
        <v>0</v>
      </c>
      <c r="R2061" s="3">
        <f ca="1">IF($B2061&lt;&gt;"",SUMIF(INDIRECT("ИсходныеДанные!$"&amp;$K$4&amp;"$2:$"&amp;$K$4&amp;"$50000"),$B2061&amp;"#"&amp;R$6,INDIRECT("ИсходныеДанные!$J$2:$J$50000")),0)</f>
        <v>0</v>
      </c>
      <c r="S2061" s="3">
        <f ca="1">IF($B2061&lt;&gt;"",SUMIF(INDIRECT("ИсходныеДанные!$"&amp;$K$4&amp;"$2:$"&amp;$K$4&amp;"$50000"),$B2061&amp;"#"&amp;S$6,INDIRECT("ИсходныеДанные!$J$2:$J$50000")),0)</f>
        <v>0</v>
      </c>
      <c r="T2061" s="3">
        <f ca="1">IF($B2061&lt;&gt;"",SUMIF(INDIRECT("ИсходныеДанные!$"&amp;$K$4&amp;"$2:$"&amp;$K$4&amp;"$50000"),$B2061&amp;"#"&amp;T$6,INDIRECT("ИсходныеДанные!$J$2:$J$50000")),0)</f>
        <v>0</v>
      </c>
      <c r="U2061" s="3">
        <f ca="1">IF($B2061&lt;&gt;"",SUMIF(INDIRECT("ИсходныеДанные!$"&amp;$K$4&amp;"$2:$"&amp;$K$4&amp;"$50000"),$B2061&amp;"#"&amp;U$6,INDIRECT("ИсходныеДанные!$J$2:$J$50000")),0)</f>
        <v>0</v>
      </c>
      <c r="V2061" s="3">
        <f ca="1">IF($B2061&lt;&gt;"",SUMIF(INDIRECT("ИсходныеДанные!$"&amp;$K$4&amp;"$2:$"&amp;$K$4&amp;"$50000"),$B2061&amp;"#"&amp;V$6,INDIRECT("ИсходныеДанные!$J$2:$J$50000")),0)</f>
        <v>0</v>
      </c>
      <c r="W2061" s="16" t="e">
        <f ca="1">SUM(K2061:V2061)/Пофамильно!$R$1</f>
        <v>#DIV/0!</v>
      </c>
    </row>
    <row r="2062" spans="1:23" x14ac:dyDescent="0.25">
      <c r="A2062" s="10" t="str">
        <f t="shared" ca="1" si="34"/>
        <v>delete</v>
      </c>
      <c r="B2062" s="16" cm="1">
        <f t="array" aca="1" ref="B2062" ca="1">INDIRECT("УникальныеСписки!D"&amp;ROW()-$L$4)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14"/>
      <c r="G2062" s="81" t="str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84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84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84" t="str" cm="1">
        <f t="array" aca="1" ref="J2062" ca="1">_xlfn.XLOOKUP($B2062,INDIRECT(SUBSTITUTE("ИсходныеДанные!$где$2:$где$50000","где",$B$4)),INDIRECT(SUBSTITUTE("ИсходныеДанные!$что$2:$что$50000","что",J$4)),"",0,1)</f>
        <v/>
      </c>
      <c r="K2062" s="3">
        <f ca="1">IF($B2062&lt;&gt;"",SUMIF(INDIRECT("ИсходныеДанные!$"&amp;$K$4&amp;"$2:$"&amp;$K$4&amp;"$50000"),$B2062&amp;"#"&amp;K$6,INDIRECT("ИсходныеДанные!$J$2:$J$50000")),0)</f>
        <v>0</v>
      </c>
      <c r="L2062" s="3">
        <f ca="1">IF($B2062&lt;&gt;"",SUMIF(INDIRECT("ИсходныеДанные!$"&amp;$K$4&amp;"$2:$"&amp;$K$4&amp;"$50000"),$B2062&amp;"#"&amp;L$6,INDIRECT("ИсходныеДанные!$J$2:$J$50000")),0)</f>
        <v>0</v>
      </c>
      <c r="M2062" s="3">
        <f ca="1">IF($B2062&lt;&gt;"",SUMIF(INDIRECT("ИсходныеДанные!$"&amp;$K$4&amp;"$2:$"&amp;$K$4&amp;"$50000"),$B2062&amp;"#"&amp;M$6,INDIRECT("ИсходныеДанные!$J$2:$J$50000")),0)</f>
        <v>0</v>
      </c>
      <c r="N2062" s="3">
        <f ca="1">IF($B2062&lt;&gt;"",SUMIF(INDIRECT("ИсходныеДанные!$"&amp;$K$4&amp;"$2:$"&amp;$K$4&amp;"$50000"),$B2062&amp;"#"&amp;N$6,INDIRECT("ИсходныеДанные!$J$2:$J$50000")),0)</f>
        <v>0</v>
      </c>
      <c r="O2062" s="3">
        <f ca="1">IF($B2062&lt;&gt;"",SUMIF(INDIRECT("ИсходныеДанные!$"&amp;$K$4&amp;"$2:$"&amp;$K$4&amp;"$50000"),$B2062&amp;"#"&amp;O$6,INDIRECT("ИсходныеДанные!$J$2:$J$50000")),0)</f>
        <v>0</v>
      </c>
      <c r="P2062" s="3">
        <f ca="1">IF($B2062&lt;&gt;"",SUMIF(INDIRECT("ИсходныеДанные!$"&amp;$K$4&amp;"$2:$"&amp;$K$4&amp;"$50000"),$B2062&amp;"#"&amp;P$6,INDIRECT("ИсходныеДанные!$J$2:$J$50000")),0)</f>
        <v>0</v>
      </c>
      <c r="Q2062" s="3">
        <f ca="1">IF($B2062&lt;&gt;"",SUMIF(INDIRECT("ИсходныеДанные!$"&amp;$K$4&amp;"$2:$"&amp;$K$4&amp;"$50000"),$B2062&amp;"#"&amp;Q$6,INDIRECT("ИсходныеДанные!$J$2:$J$50000")),0)</f>
        <v>0</v>
      </c>
      <c r="R2062" s="3">
        <f ca="1">IF($B2062&lt;&gt;"",SUMIF(INDIRECT("ИсходныеДанные!$"&amp;$K$4&amp;"$2:$"&amp;$K$4&amp;"$50000"),$B2062&amp;"#"&amp;R$6,INDIRECT("ИсходныеДанные!$J$2:$J$50000")),0)</f>
        <v>0</v>
      </c>
      <c r="S2062" s="3">
        <f ca="1">IF($B2062&lt;&gt;"",SUMIF(INDIRECT("ИсходныеДанные!$"&amp;$K$4&amp;"$2:$"&amp;$K$4&amp;"$50000"),$B2062&amp;"#"&amp;S$6,INDIRECT("ИсходныеДанные!$J$2:$J$50000")),0)</f>
        <v>0</v>
      </c>
      <c r="T2062" s="3">
        <f ca="1">IF($B2062&lt;&gt;"",SUMIF(INDIRECT("ИсходныеДанные!$"&amp;$K$4&amp;"$2:$"&amp;$K$4&amp;"$50000"),$B2062&amp;"#"&amp;T$6,INDIRECT("ИсходныеДанные!$J$2:$J$50000")),0)</f>
        <v>0</v>
      </c>
      <c r="U2062" s="3">
        <f ca="1">IF($B2062&lt;&gt;"",SUMIF(INDIRECT("ИсходныеДанные!$"&amp;$K$4&amp;"$2:$"&amp;$K$4&amp;"$50000"),$B2062&amp;"#"&amp;U$6,INDIRECT("ИсходныеДанные!$J$2:$J$50000")),0)</f>
        <v>0</v>
      </c>
      <c r="V2062" s="3">
        <f ca="1">IF($B2062&lt;&gt;"",SUMIF(INDIRECT("ИсходныеДанные!$"&amp;$K$4&amp;"$2:$"&amp;$K$4&amp;"$50000"),$B2062&amp;"#"&amp;V$6,INDIRECT("ИсходныеДанные!$J$2:$J$50000")),0)</f>
        <v>0</v>
      </c>
      <c r="W2062" s="16" t="e">
        <f ca="1">SUM(K2062:V2062)/Пофамильно!$R$1</f>
        <v>#DIV/0!</v>
      </c>
    </row>
    <row r="2063" spans="1:23" x14ac:dyDescent="0.25">
      <c r="A2063" s="10" t="str">
        <f t="shared" ca="1" si="34"/>
        <v>delete</v>
      </c>
      <c r="B2063" s="16" cm="1">
        <f t="array" aca="1" ref="B2063" ca="1">INDIRECT("УникальныеСписки!D"&amp;ROW()-$L$4)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14"/>
      <c r="G2063" s="81" t="str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84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84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84" t="str" cm="1">
        <f t="array" aca="1" ref="J2063" ca="1">_xlfn.XLOOKUP($B2063,INDIRECT(SUBSTITUTE("ИсходныеДанные!$где$2:$где$50000","где",$B$4)),INDIRECT(SUBSTITUTE("ИсходныеДанные!$что$2:$что$50000","что",J$4)),"",0,1)</f>
        <v/>
      </c>
      <c r="K2063" s="3">
        <f ca="1">IF($B2063&lt;&gt;"",SUMIF(INDIRECT("ИсходныеДанные!$"&amp;$K$4&amp;"$2:$"&amp;$K$4&amp;"$50000"),$B2063&amp;"#"&amp;K$6,INDIRECT("ИсходныеДанные!$J$2:$J$50000")),0)</f>
        <v>0</v>
      </c>
      <c r="L2063" s="3">
        <f ca="1">IF($B2063&lt;&gt;"",SUMIF(INDIRECT("ИсходныеДанные!$"&amp;$K$4&amp;"$2:$"&amp;$K$4&amp;"$50000"),$B2063&amp;"#"&amp;L$6,INDIRECT("ИсходныеДанные!$J$2:$J$50000")),0)</f>
        <v>0</v>
      </c>
      <c r="M2063" s="3">
        <f ca="1">IF($B2063&lt;&gt;"",SUMIF(INDIRECT("ИсходныеДанные!$"&amp;$K$4&amp;"$2:$"&amp;$K$4&amp;"$50000"),$B2063&amp;"#"&amp;M$6,INDIRECT("ИсходныеДанные!$J$2:$J$50000")),0)</f>
        <v>0</v>
      </c>
      <c r="N2063" s="3">
        <f ca="1">IF($B2063&lt;&gt;"",SUMIF(INDIRECT("ИсходныеДанные!$"&amp;$K$4&amp;"$2:$"&amp;$K$4&amp;"$50000"),$B2063&amp;"#"&amp;N$6,INDIRECT("ИсходныеДанные!$J$2:$J$50000")),0)</f>
        <v>0</v>
      </c>
      <c r="O2063" s="3">
        <f ca="1">IF($B2063&lt;&gt;"",SUMIF(INDIRECT("ИсходныеДанные!$"&amp;$K$4&amp;"$2:$"&amp;$K$4&amp;"$50000"),$B2063&amp;"#"&amp;O$6,INDIRECT("ИсходныеДанные!$J$2:$J$50000")),0)</f>
        <v>0</v>
      </c>
      <c r="P2063" s="3">
        <f ca="1">IF($B2063&lt;&gt;"",SUMIF(INDIRECT("ИсходныеДанные!$"&amp;$K$4&amp;"$2:$"&amp;$K$4&amp;"$50000"),$B2063&amp;"#"&amp;P$6,INDIRECT("ИсходныеДанные!$J$2:$J$50000")),0)</f>
        <v>0</v>
      </c>
      <c r="Q2063" s="3">
        <f ca="1">IF($B2063&lt;&gt;"",SUMIF(INDIRECT("ИсходныеДанные!$"&amp;$K$4&amp;"$2:$"&amp;$K$4&amp;"$50000"),$B2063&amp;"#"&amp;Q$6,INDIRECT("ИсходныеДанные!$J$2:$J$50000")),0)</f>
        <v>0</v>
      </c>
      <c r="R2063" s="3">
        <f ca="1">IF($B2063&lt;&gt;"",SUMIF(INDIRECT("ИсходныеДанные!$"&amp;$K$4&amp;"$2:$"&amp;$K$4&amp;"$50000"),$B2063&amp;"#"&amp;R$6,INDIRECT("ИсходныеДанные!$J$2:$J$50000")),0)</f>
        <v>0</v>
      </c>
      <c r="S2063" s="3">
        <f ca="1">IF($B2063&lt;&gt;"",SUMIF(INDIRECT("ИсходныеДанные!$"&amp;$K$4&amp;"$2:$"&amp;$K$4&amp;"$50000"),$B2063&amp;"#"&amp;S$6,INDIRECT("ИсходныеДанные!$J$2:$J$50000")),0)</f>
        <v>0</v>
      </c>
      <c r="T2063" s="3">
        <f ca="1">IF($B2063&lt;&gt;"",SUMIF(INDIRECT("ИсходныеДанные!$"&amp;$K$4&amp;"$2:$"&amp;$K$4&amp;"$50000"),$B2063&amp;"#"&amp;T$6,INDIRECT("ИсходныеДанные!$J$2:$J$50000")),0)</f>
        <v>0</v>
      </c>
      <c r="U2063" s="3">
        <f ca="1">IF($B2063&lt;&gt;"",SUMIF(INDIRECT("ИсходныеДанные!$"&amp;$K$4&amp;"$2:$"&amp;$K$4&amp;"$50000"),$B2063&amp;"#"&amp;U$6,INDIRECT("ИсходныеДанные!$J$2:$J$50000")),0)</f>
        <v>0</v>
      </c>
      <c r="V2063" s="3">
        <f ca="1">IF($B2063&lt;&gt;"",SUMIF(INDIRECT("ИсходныеДанные!$"&amp;$K$4&amp;"$2:$"&amp;$K$4&amp;"$50000"),$B2063&amp;"#"&amp;V$6,INDIRECT("ИсходныеДанные!$J$2:$J$50000")),0)</f>
        <v>0</v>
      </c>
      <c r="W2063" s="16" t="e">
        <f ca="1">SUM(K2063:V2063)/Пофамильно!$R$1</f>
        <v>#DIV/0!</v>
      </c>
    </row>
    <row r="2064" spans="1:23" x14ac:dyDescent="0.25">
      <c r="A2064" s="10" t="str">
        <f t="shared" ca="1" si="34"/>
        <v>delete</v>
      </c>
      <c r="B2064" s="16" cm="1">
        <f t="array" aca="1" ref="B2064" ca="1">INDIRECT("УникальныеСписки!D"&amp;ROW()-$L$4)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14"/>
      <c r="G2064" s="81" t="str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84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84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84" t="str" cm="1">
        <f t="array" aca="1" ref="J2064" ca="1">_xlfn.XLOOKUP($B2064,INDIRECT(SUBSTITUTE("ИсходныеДанные!$где$2:$где$50000","где",$B$4)),INDIRECT(SUBSTITUTE("ИсходныеДанные!$что$2:$что$50000","что",J$4)),"",0,1)</f>
        <v/>
      </c>
      <c r="K2064" s="3">
        <f ca="1">IF($B2064&lt;&gt;"",SUMIF(INDIRECT("ИсходныеДанные!$"&amp;$K$4&amp;"$2:$"&amp;$K$4&amp;"$50000"),$B2064&amp;"#"&amp;K$6,INDIRECT("ИсходныеДанные!$J$2:$J$50000")),0)</f>
        <v>0</v>
      </c>
      <c r="L2064" s="3">
        <f ca="1">IF($B2064&lt;&gt;"",SUMIF(INDIRECT("ИсходныеДанные!$"&amp;$K$4&amp;"$2:$"&amp;$K$4&amp;"$50000"),$B2064&amp;"#"&amp;L$6,INDIRECT("ИсходныеДанные!$J$2:$J$50000")),0)</f>
        <v>0</v>
      </c>
      <c r="M2064" s="3">
        <f ca="1">IF($B2064&lt;&gt;"",SUMIF(INDIRECT("ИсходныеДанные!$"&amp;$K$4&amp;"$2:$"&amp;$K$4&amp;"$50000"),$B2064&amp;"#"&amp;M$6,INDIRECT("ИсходныеДанные!$J$2:$J$50000")),0)</f>
        <v>0</v>
      </c>
      <c r="N2064" s="3">
        <f ca="1">IF($B2064&lt;&gt;"",SUMIF(INDIRECT("ИсходныеДанные!$"&amp;$K$4&amp;"$2:$"&amp;$K$4&amp;"$50000"),$B2064&amp;"#"&amp;N$6,INDIRECT("ИсходныеДанные!$J$2:$J$50000")),0)</f>
        <v>0</v>
      </c>
      <c r="O2064" s="3">
        <f ca="1">IF($B2064&lt;&gt;"",SUMIF(INDIRECT("ИсходныеДанные!$"&amp;$K$4&amp;"$2:$"&amp;$K$4&amp;"$50000"),$B2064&amp;"#"&amp;O$6,INDIRECT("ИсходныеДанные!$J$2:$J$50000")),0)</f>
        <v>0</v>
      </c>
      <c r="P2064" s="3">
        <f ca="1">IF($B2064&lt;&gt;"",SUMIF(INDIRECT("ИсходныеДанные!$"&amp;$K$4&amp;"$2:$"&amp;$K$4&amp;"$50000"),$B2064&amp;"#"&amp;P$6,INDIRECT("ИсходныеДанные!$J$2:$J$50000")),0)</f>
        <v>0</v>
      </c>
      <c r="Q2064" s="3">
        <f ca="1">IF($B2064&lt;&gt;"",SUMIF(INDIRECT("ИсходныеДанные!$"&amp;$K$4&amp;"$2:$"&amp;$K$4&amp;"$50000"),$B2064&amp;"#"&amp;Q$6,INDIRECT("ИсходныеДанные!$J$2:$J$50000")),0)</f>
        <v>0</v>
      </c>
      <c r="R2064" s="3">
        <f ca="1">IF($B2064&lt;&gt;"",SUMIF(INDIRECT("ИсходныеДанные!$"&amp;$K$4&amp;"$2:$"&amp;$K$4&amp;"$50000"),$B2064&amp;"#"&amp;R$6,INDIRECT("ИсходныеДанные!$J$2:$J$50000")),0)</f>
        <v>0</v>
      </c>
      <c r="S2064" s="3">
        <f ca="1">IF($B2064&lt;&gt;"",SUMIF(INDIRECT("ИсходныеДанные!$"&amp;$K$4&amp;"$2:$"&amp;$K$4&amp;"$50000"),$B2064&amp;"#"&amp;S$6,INDIRECT("ИсходныеДанные!$J$2:$J$50000")),0)</f>
        <v>0</v>
      </c>
      <c r="T2064" s="3">
        <f ca="1">IF($B2064&lt;&gt;"",SUMIF(INDIRECT("ИсходныеДанные!$"&amp;$K$4&amp;"$2:$"&amp;$K$4&amp;"$50000"),$B2064&amp;"#"&amp;T$6,INDIRECT("ИсходныеДанные!$J$2:$J$50000")),0)</f>
        <v>0</v>
      </c>
      <c r="U2064" s="3">
        <f ca="1">IF($B2064&lt;&gt;"",SUMIF(INDIRECT("ИсходныеДанные!$"&amp;$K$4&amp;"$2:$"&amp;$K$4&amp;"$50000"),$B2064&amp;"#"&amp;U$6,INDIRECT("ИсходныеДанные!$J$2:$J$50000")),0)</f>
        <v>0</v>
      </c>
      <c r="V2064" s="3">
        <f ca="1">IF($B2064&lt;&gt;"",SUMIF(INDIRECT("ИсходныеДанные!$"&amp;$K$4&amp;"$2:$"&amp;$K$4&amp;"$50000"),$B2064&amp;"#"&amp;V$6,INDIRECT("ИсходныеДанные!$J$2:$J$50000")),0)</f>
        <v>0</v>
      </c>
      <c r="W2064" s="16" t="e">
        <f ca="1">SUM(K2064:V2064)/Пофамильно!$R$1</f>
        <v>#DIV/0!</v>
      </c>
    </row>
    <row r="2065" spans="1:23" x14ac:dyDescent="0.25">
      <c r="A2065" s="10" t="str">
        <f t="shared" ca="1" si="34"/>
        <v>delete</v>
      </c>
      <c r="B2065" s="16" cm="1">
        <f t="array" aca="1" ref="B2065" ca="1">INDIRECT("УникальныеСписки!D"&amp;ROW()-$L$4)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14"/>
      <c r="G2065" s="81" t="str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84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84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84" t="str" cm="1">
        <f t="array" aca="1" ref="J2065" ca="1">_xlfn.XLOOKUP($B2065,INDIRECT(SUBSTITUTE("ИсходныеДанные!$где$2:$где$50000","где",$B$4)),INDIRECT(SUBSTITUTE("ИсходныеДанные!$что$2:$что$50000","что",J$4)),"",0,1)</f>
        <v/>
      </c>
      <c r="K2065" s="3">
        <f ca="1">IF($B2065&lt;&gt;"",SUMIF(INDIRECT("ИсходныеДанные!$"&amp;$K$4&amp;"$2:$"&amp;$K$4&amp;"$50000"),$B2065&amp;"#"&amp;K$6,INDIRECT("ИсходныеДанные!$J$2:$J$50000")),0)</f>
        <v>0</v>
      </c>
      <c r="L2065" s="3">
        <f ca="1">IF($B2065&lt;&gt;"",SUMIF(INDIRECT("ИсходныеДанные!$"&amp;$K$4&amp;"$2:$"&amp;$K$4&amp;"$50000"),$B2065&amp;"#"&amp;L$6,INDIRECT("ИсходныеДанные!$J$2:$J$50000")),0)</f>
        <v>0</v>
      </c>
      <c r="M2065" s="3">
        <f ca="1">IF($B2065&lt;&gt;"",SUMIF(INDIRECT("ИсходныеДанные!$"&amp;$K$4&amp;"$2:$"&amp;$K$4&amp;"$50000"),$B2065&amp;"#"&amp;M$6,INDIRECT("ИсходныеДанные!$J$2:$J$50000")),0)</f>
        <v>0</v>
      </c>
      <c r="N2065" s="3">
        <f ca="1">IF($B2065&lt;&gt;"",SUMIF(INDIRECT("ИсходныеДанные!$"&amp;$K$4&amp;"$2:$"&amp;$K$4&amp;"$50000"),$B2065&amp;"#"&amp;N$6,INDIRECT("ИсходныеДанные!$J$2:$J$50000")),0)</f>
        <v>0</v>
      </c>
      <c r="O2065" s="3">
        <f ca="1">IF($B2065&lt;&gt;"",SUMIF(INDIRECT("ИсходныеДанные!$"&amp;$K$4&amp;"$2:$"&amp;$K$4&amp;"$50000"),$B2065&amp;"#"&amp;O$6,INDIRECT("ИсходныеДанные!$J$2:$J$50000")),0)</f>
        <v>0</v>
      </c>
      <c r="P2065" s="3">
        <f ca="1">IF($B2065&lt;&gt;"",SUMIF(INDIRECT("ИсходныеДанные!$"&amp;$K$4&amp;"$2:$"&amp;$K$4&amp;"$50000"),$B2065&amp;"#"&amp;P$6,INDIRECT("ИсходныеДанные!$J$2:$J$50000")),0)</f>
        <v>0</v>
      </c>
      <c r="Q2065" s="3">
        <f ca="1">IF($B2065&lt;&gt;"",SUMIF(INDIRECT("ИсходныеДанные!$"&amp;$K$4&amp;"$2:$"&amp;$K$4&amp;"$50000"),$B2065&amp;"#"&amp;Q$6,INDIRECT("ИсходныеДанные!$J$2:$J$50000")),0)</f>
        <v>0</v>
      </c>
      <c r="R2065" s="3">
        <f ca="1">IF($B2065&lt;&gt;"",SUMIF(INDIRECT("ИсходныеДанные!$"&amp;$K$4&amp;"$2:$"&amp;$K$4&amp;"$50000"),$B2065&amp;"#"&amp;R$6,INDIRECT("ИсходныеДанные!$J$2:$J$50000")),0)</f>
        <v>0</v>
      </c>
      <c r="S2065" s="3">
        <f ca="1">IF($B2065&lt;&gt;"",SUMIF(INDIRECT("ИсходныеДанные!$"&amp;$K$4&amp;"$2:$"&amp;$K$4&amp;"$50000"),$B2065&amp;"#"&amp;S$6,INDIRECT("ИсходныеДанные!$J$2:$J$50000")),0)</f>
        <v>0</v>
      </c>
      <c r="T2065" s="3">
        <f ca="1">IF($B2065&lt;&gt;"",SUMIF(INDIRECT("ИсходныеДанные!$"&amp;$K$4&amp;"$2:$"&amp;$K$4&amp;"$50000"),$B2065&amp;"#"&amp;T$6,INDIRECT("ИсходныеДанные!$J$2:$J$50000")),0)</f>
        <v>0</v>
      </c>
      <c r="U2065" s="3">
        <f ca="1">IF($B2065&lt;&gt;"",SUMIF(INDIRECT("ИсходныеДанные!$"&amp;$K$4&amp;"$2:$"&amp;$K$4&amp;"$50000"),$B2065&amp;"#"&amp;U$6,INDIRECT("ИсходныеДанные!$J$2:$J$50000")),0)</f>
        <v>0</v>
      </c>
      <c r="V2065" s="3">
        <f ca="1">IF($B2065&lt;&gt;"",SUMIF(INDIRECT("ИсходныеДанные!$"&amp;$K$4&amp;"$2:$"&amp;$K$4&amp;"$50000"),$B2065&amp;"#"&amp;V$6,INDIRECT("ИсходныеДанные!$J$2:$J$50000")),0)</f>
        <v>0</v>
      </c>
      <c r="W2065" s="16" t="e">
        <f ca="1">SUM(K2065:V2065)/Пофамильно!$R$1</f>
        <v>#DIV/0!</v>
      </c>
    </row>
    <row r="2066" spans="1:23" x14ac:dyDescent="0.25">
      <c r="A2066" s="10" t="str">
        <f t="shared" ca="1" si="34"/>
        <v>delete</v>
      </c>
      <c r="B2066" s="16" cm="1">
        <f t="array" aca="1" ref="B2066" ca="1">INDIRECT("УникальныеСписки!D"&amp;ROW()-$L$4)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14"/>
      <c r="G2066" s="81" t="str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84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84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84" t="str" cm="1">
        <f t="array" aca="1" ref="J2066" ca="1">_xlfn.XLOOKUP($B2066,INDIRECT(SUBSTITUTE("ИсходныеДанные!$где$2:$где$50000","где",$B$4)),INDIRECT(SUBSTITUTE("ИсходныеДанные!$что$2:$что$50000","что",J$4)),"",0,1)</f>
        <v/>
      </c>
      <c r="K2066" s="3">
        <f ca="1">IF($B2066&lt;&gt;"",SUMIF(INDIRECT("ИсходныеДанные!$"&amp;$K$4&amp;"$2:$"&amp;$K$4&amp;"$50000"),$B2066&amp;"#"&amp;K$6,INDIRECT("ИсходныеДанные!$J$2:$J$50000")),0)</f>
        <v>0</v>
      </c>
      <c r="L2066" s="3">
        <f ca="1">IF($B2066&lt;&gt;"",SUMIF(INDIRECT("ИсходныеДанные!$"&amp;$K$4&amp;"$2:$"&amp;$K$4&amp;"$50000"),$B2066&amp;"#"&amp;L$6,INDIRECT("ИсходныеДанные!$J$2:$J$50000")),0)</f>
        <v>0</v>
      </c>
      <c r="M2066" s="3">
        <f ca="1">IF($B2066&lt;&gt;"",SUMIF(INDIRECT("ИсходныеДанные!$"&amp;$K$4&amp;"$2:$"&amp;$K$4&amp;"$50000"),$B2066&amp;"#"&amp;M$6,INDIRECT("ИсходныеДанные!$J$2:$J$50000")),0)</f>
        <v>0</v>
      </c>
      <c r="N2066" s="3">
        <f ca="1">IF($B2066&lt;&gt;"",SUMIF(INDIRECT("ИсходныеДанные!$"&amp;$K$4&amp;"$2:$"&amp;$K$4&amp;"$50000"),$B2066&amp;"#"&amp;N$6,INDIRECT("ИсходныеДанные!$J$2:$J$50000")),0)</f>
        <v>0</v>
      </c>
      <c r="O2066" s="3">
        <f ca="1">IF($B2066&lt;&gt;"",SUMIF(INDIRECT("ИсходныеДанные!$"&amp;$K$4&amp;"$2:$"&amp;$K$4&amp;"$50000"),$B2066&amp;"#"&amp;O$6,INDIRECT("ИсходныеДанные!$J$2:$J$50000")),0)</f>
        <v>0</v>
      </c>
      <c r="P2066" s="3">
        <f ca="1">IF($B2066&lt;&gt;"",SUMIF(INDIRECT("ИсходныеДанные!$"&amp;$K$4&amp;"$2:$"&amp;$K$4&amp;"$50000"),$B2066&amp;"#"&amp;P$6,INDIRECT("ИсходныеДанные!$J$2:$J$50000")),0)</f>
        <v>0</v>
      </c>
      <c r="Q2066" s="3">
        <f ca="1">IF($B2066&lt;&gt;"",SUMIF(INDIRECT("ИсходныеДанные!$"&amp;$K$4&amp;"$2:$"&amp;$K$4&amp;"$50000"),$B2066&amp;"#"&amp;Q$6,INDIRECT("ИсходныеДанные!$J$2:$J$50000")),0)</f>
        <v>0</v>
      </c>
      <c r="R2066" s="3">
        <f ca="1">IF($B2066&lt;&gt;"",SUMIF(INDIRECT("ИсходныеДанные!$"&amp;$K$4&amp;"$2:$"&amp;$K$4&amp;"$50000"),$B2066&amp;"#"&amp;R$6,INDIRECT("ИсходныеДанные!$J$2:$J$50000")),0)</f>
        <v>0</v>
      </c>
      <c r="S2066" s="3">
        <f ca="1">IF($B2066&lt;&gt;"",SUMIF(INDIRECT("ИсходныеДанные!$"&amp;$K$4&amp;"$2:$"&amp;$K$4&amp;"$50000"),$B2066&amp;"#"&amp;S$6,INDIRECT("ИсходныеДанные!$J$2:$J$50000")),0)</f>
        <v>0</v>
      </c>
      <c r="T2066" s="3">
        <f ca="1">IF($B2066&lt;&gt;"",SUMIF(INDIRECT("ИсходныеДанные!$"&amp;$K$4&amp;"$2:$"&amp;$K$4&amp;"$50000"),$B2066&amp;"#"&amp;T$6,INDIRECT("ИсходныеДанные!$J$2:$J$50000")),0)</f>
        <v>0</v>
      </c>
      <c r="U2066" s="3">
        <f ca="1">IF($B2066&lt;&gt;"",SUMIF(INDIRECT("ИсходныеДанные!$"&amp;$K$4&amp;"$2:$"&amp;$K$4&amp;"$50000"),$B2066&amp;"#"&amp;U$6,INDIRECT("ИсходныеДанные!$J$2:$J$50000")),0)</f>
        <v>0</v>
      </c>
      <c r="V2066" s="3">
        <f ca="1">IF($B2066&lt;&gt;"",SUMIF(INDIRECT("ИсходныеДанные!$"&amp;$K$4&amp;"$2:$"&amp;$K$4&amp;"$50000"),$B2066&amp;"#"&amp;V$6,INDIRECT("ИсходныеДанные!$J$2:$J$50000")),0)</f>
        <v>0</v>
      </c>
      <c r="W2066" s="16" t="e">
        <f ca="1">SUM(K2066:V2066)/Пофамильно!$R$1</f>
        <v>#DIV/0!</v>
      </c>
    </row>
    <row r="2067" spans="1:23" x14ac:dyDescent="0.25">
      <c r="A2067" s="10" t="str">
        <f t="shared" ca="1" si="34"/>
        <v>delete</v>
      </c>
      <c r="B2067" s="16" cm="1">
        <f t="array" aca="1" ref="B2067" ca="1">INDIRECT("УникальныеСписки!D"&amp;ROW()-$L$4)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14"/>
      <c r="G2067" s="81" t="str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84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84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84" t="str" cm="1">
        <f t="array" aca="1" ref="J2067" ca="1">_xlfn.XLOOKUP($B2067,INDIRECT(SUBSTITUTE("ИсходныеДанные!$где$2:$где$50000","где",$B$4)),INDIRECT(SUBSTITUTE("ИсходныеДанные!$что$2:$что$50000","что",J$4)),"",0,1)</f>
        <v/>
      </c>
      <c r="K2067" s="3">
        <f ca="1">IF($B2067&lt;&gt;"",SUMIF(INDIRECT("ИсходныеДанные!$"&amp;$K$4&amp;"$2:$"&amp;$K$4&amp;"$50000"),$B2067&amp;"#"&amp;K$6,INDIRECT("ИсходныеДанные!$J$2:$J$50000")),0)</f>
        <v>0</v>
      </c>
      <c r="L2067" s="3">
        <f ca="1">IF($B2067&lt;&gt;"",SUMIF(INDIRECT("ИсходныеДанные!$"&amp;$K$4&amp;"$2:$"&amp;$K$4&amp;"$50000"),$B2067&amp;"#"&amp;L$6,INDIRECT("ИсходныеДанные!$J$2:$J$50000")),0)</f>
        <v>0</v>
      </c>
      <c r="M2067" s="3">
        <f ca="1">IF($B2067&lt;&gt;"",SUMIF(INDIRECT("ИсходныеДанные!$"&amp;$K$4&amp;"$2:$"&amp;$K$4&amp;"$50000"),$B2067&amp;"#"&amp;M$6,INDIRECT("ИсходныеДанные!$J$2:$J$50000")),0)</f>
        <v>0</v>
      </c>
      <c r="N2067" s="3">
        <f ca="1">IF($B2067&lt;&gt;"",SUMIF(INDIRECT("ИсходныеДанные!$"&amp;$K$4&amp;"$2:$"&amp;$K$4&amp;"$50000"),$B2067&amp;"#"&amp;N$6,INDIRECT("ИсходныеДанные!$J$2:$J$50000")),0)</f>
        <v>0</v>
      </c>
      <c r="O2067" s="3">
        <f ca="1">IF($B2067&lt;&gt;"",SUMIF(INDIRECT("ИсходныеДанные!$"&amp;$K$4&amp;"$2:$"&amp;$K$4&amp;"$50000"),$B2067&amp;"#"&amp;O$6,INDIRECT("ИсходныеДанные!$J$2:$J$50000")),0)</f>
        <v>0</v>
      </c>
      <c r="P2067" s="3">
        <f ca="1">IF($B2067&lt;&gt;"",SUMIF(INDIRECT("ИсходныеДанные!$"&amp;$K$4&amp;"$2:$"&amp;$K$4&amp;"$50000"),$B2067&amp;"#"&amp;P$6,INDIRECT("ИсходныеДанные!$J$2:$J$50000")),0)</f>
        <v>0</v>
      </c>
      <c r="Q2067" s="3">
        <f ca="1">IF($B2067&lt;&gt;"",SUMIF(INDIRECT("ИсходныеДанные!$"&amp;$K$4&amp;"$2:$"&amp;$K$4&amp;"$50000"),$B2067&amp;"#"&amp;Q$6,INDIRECT("ИсходныеДанные!$J$2:$J$50000")),0)</f>
        <v>0</v>
      </c>
      <c r="R2067" s="3">
        <f ca="1">IF($B2067&lt;&gt;"",SUMIF(INDIRECT("ИсходныеДанные!$"&amp;$K$4&amp;"$2:$"&amp;$K$4&amp;"$50000"),$B2067&amp;"#"&amp;R$6,INDIRECT("ИсходныеДанные!$J$2:$J$50000")),0)</f>
        <v>0</v>
      </c>
      <c r="S2067" s="3">
        <f ca="1">IF($B2067&lt;&gt;"",SUMIF(INDIRECT("ИсходныеДанные!$"&amp;$K$4&amp;"$2:$"&amp;$K$4&amp;"$50000"),$B2067&amp;"#"&amp;S$6,INDIRECT("ИсходныеДанные!$J$2:$J$50000")),0)</f>
        <v>0</v>
      </c>
      <c r="T2067" s="3">
        <f ca="1">IF($B2067&lt;&gt;"",SUMIF(INDIRECT("ИсходныеДанные!$"&amp;$K$4&amp;"$2:$"&amp;$K$4&amp;"$50000"),$B2067&amp;"#"&amp;T$6,INDIRECT("ИсходныеДанные!$J$2:$J$50000")),0)</f>
        <v>0</v>
      </c>
      <c r="U2067" s="3">
        <f ca="1">IF($B2067&lt;&gt;"",SUMIF(INDIRECT("ИсходныеДанные!$"&amp;$K$4&amp;"$2:$"&amp;$K$4&amp;"$50000"),$B2067&amp;"#"&amp;U$6,INDIRECT("ИсходныеДанные!$J$2:$J$50000")),0)</f>
        <v>0</v>
      </c>
      <c r="V2067" s="3">
        <f ca="1">IF($B2067&lt;&gt;"",SUMIF(INDIRECT("ИсходныеДанные!$"&amp;$K$4&amp;"$2:$"&amp;$K$4&amp;"$50000"),$B2067&amp;"#"&amp;V$6,INDIRECT("ИсходныеДанные!$J$2:$J$50000")),0)</f>
        <v>0</v>
      </c>
      <c r="W2067" s="16" t="e">
        <f ca="1">SUM(K2067:V2067)/Пофамильно!$R$1</f>
        <v>#DIV/0!</v>
      </c>
    </row>
    <row r="2068" spans="1:23" x14ac:dyDescent="0.25">
      <c r="A2068" s="10" t="str">
        <f t="shared" ca="1" si="34"/>
        <v>delete</v>
      </c>
      <c r="B2068" s="16" cm="1">
        <f t="array" aca="1" ref="B2068" ca="1">INDIRECT("УникальныеСписки!D"&amp;ROW()-$L$4)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14"/>
      <c r="G2068" s="81" t="str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84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84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84" t="str" cm="1">
        <f t="array" aca="1" ref="J2068" ca="1">_xlfn.XLOOKUP($B2068,INDIRECT(SUBSTITUTE("ИсходныеДанные!$где$2:$где$50000","где",$B$4)),INDIRECT(SUBSTITUTE("ИсходныеДанные!$что$2:$что$50000","что",J$4)),"",0,1)</f>
        <v/>
      </c>
      <c r="K2068" s="3">
        <f ca="1">IF($B2068&lt;&gt;"",SUMIF(INDIRECT("ИсходныеДанные!$"&amp;$K$4&amp;"$2:$"&amp;$K$4&amp;"$50000"),$B2068&amp;"#"&amp;K$6,INDIRECT("ИсходныеДанные!$J$2:$J$50000")),0)</f>
        <v>0</v>
      </c>
      <c r="L2068" s="3">
        <f ca="1">IF($B2068&lt;&gt;"",SUMIF(INDIRECT("ИсходныеДанные!$"&amp;$K$4&amp;"$2:$"&amp;$K$4&amp;"$50000"),$B2068&amp;"#"&amp;L$6,INDIRECT("ИсходныеДанные!$J$2:$J$50000")),0)</f>
        <v>0</v>
      </c>
      <c r="M2068" s="3">
        <f ca="1">IF($B2068&lt;&gt;"",SUMIF(INDIRECT("ИсходныеДанные!$"&amp;$K$4&amp;"$2:$"&amp;$K$4&amp;"$50000"),$B2068&amp;"#"&amp;M$6,INDIRECT("ИсходныеДанные!$J$2:$J$50000")),0)</f>
        <v>0</v>
      </c>
      <c r="N2068" s="3">
        <f ca="1">IF($B2068&lt;&gt;"",SUMIF(INDIRECT("ИсходныеДанные!$"&amp;$K$4&amp;"$2:$"&amp;$K$4&amp;"$50000"),$B2068&amp;"#"&amp;N$6,INDIRECT("ИсходныеДанные!$J$2:$J$50000")),0)</f>
        <v>0</v>
      </c>
      <c r="O2068" s="3">
        <f ca="1">IF($B2068&lt;&gt;"",SUMIF(INDIRECT("ИсходныеДанные!$"&amp;$K$4&amp;"$2:$"&amp;$K$4&amp;"$50000"),$B2068&amp;"#"&amp;O$6,INDIRECT("ИсходныеДанные!$J$2:$J$50000")),0)</f>
        <v>0</v>
      </c>
      <c r="P2068" s="3">
        <f ca="1">IF($B2068&lt;&gt;"",SUMIF(INDIRECT("ИсходныеДанные!$"&amp;$K$4&amp;"$2:$"&amp;$K$4&amp;"$50000"),$B2068&amp;"#"&amp;P$6,INDIRECT("ИсходныеДанные!$J$2:$J$50000")),0)</f>
        <v>0</v>
      </c>
      <c r="Q2068" s="3">
        <f ca="1">IF($B2068&lt;&gt;"",SUMIF(INDIRECT("ИсходныеДанные!$"&amp;$K$4&amp;"$2:$"&amp;$K$4&amp;"$50000"),$B2068&amp;"#"&amp;Q$6,INDIRECT("ИсходныеДанные!$J$2:$J$50000")),0)</f>
        <v>0</v>
      </c>
      <c r="R2068" s="3">
        <f ca="1">IF($B2068&lt;&gt;"",SUMIF(INDIRECT("ИсходныеДанные!$"&amp;$K$4&amp;"$2:$"&amp;$K$4&amp;"$50000"),$B2068&amp;"#"&amp;R$6,INDIRECT("ИсходныеДанные!$J$2:$J$50000")),0)</f>
        <v>0</v>
      </c>
      <c r="S2068" s="3">
        <f ca="1">IF($B2068&lt;&gt;"",SUMIF(INDIRECT("ИсходныеДанные!$"&amp;$K$4&amp;"$2:$"&amp;$K$4&amp;"$50000"),$B2068&amp;"#"&amp;S$6,INDIRECT("ИсходныеДанные!$J$2:$J$50000")),0)</f>
        <v>0</v>
      </c>
      <c r="T2068" s="3">
        <f ca="1">IF($B2068&lt;&gt;"",SUMIF(INDIRECT("ИсходныеДанные!$"&amp;$K$4&amp;"$2:$"&amp;$K$4&amp;"$50000"),$B2068&amp;"#"&amp;T$6,INDIRECT("ИсходныеДанные!$J$2:$J$50000")),0)</f>
        <v>0</v>
      </c>
      <c r="U2068" s="3">
        <f ca="1">IF($B2068&lt;&gt;"",SUMIF(INDIRECT("ИсходныеДанные!$"&amp;$K$4&amp;"$2:$"&amp;$K$4&amp;"$50000"),$B2068&amp;"#"&amp;U$6,INDIRECT("ИсходныеДанные!$J$2:$J$50000")),0)</f>
        <v>0</v>
      </c>
      <c r="V2068" s="3">
        <f ca="1">IF($B2068&lt;&gt;"",SUMIF(INDIRECT("ИсходныеДанные!$"&amp;$K$4&amp;"$2:$"&amp;$K$4&amp;"$50000"),$B2068&amp;"#"&amp;V$6,INDIRECT("ИсходныеДанные!$J$2:$J$50000")),0)</f>
        <v>0</v>
      </c>
      <c r="W2068" s="16" t="e">
        <f ca="1">SUM(K2068:V2068)/Пофамильно!$R$1</f>
        <v>#DIV/0!</v>
      </c>
    </row>
    <row r="2069" spans="1:23" x14ac:dyDescent="0.25">
      <c r="A2069" s="10" t="str">
        <f t="shared" ca="1" si="34"/>
        <v>delete</v>
      </c>
      <c r="B2069" s="16" cm="1">
        <f t="array" aca="1" ref="B2069" ca="1">INDIRECT("УникальныеСписки!D"&amp;ROW()-$L$4)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14"/>
      <c r="G2069" s="81" t="str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84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84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84" t="str" cm="1">
        <f t="array" aca="1" ref="J2069" ca="1">_xlfn.XLOOKUP($B2069,INDIRECT(SUBSTITUTE("ИсходныеДанные!$где$2:$где$50000","где",$B$4)),INDIRECT(SUBSTITUTE("ИсходныеДанные!$что$2:$что$50000","что",J$4)),"",0,1)</f>
        <v/>
      </c>
      <c r="K2069" s="3">
        <f ca="1">IF($B2069&lt;&gt;"",SUMIF(INDIRECT("ИсходныеДанные!$"&amp;$K$4&amp;"$2:$"&amp;$K$4&amp;"$50000"),$B2069&amp;"#"&amp;K$6,INDIRECT("ИсходныеДанные!$J$2:$J$50000")),0)</f>
        <v>0</v>
      </c>
      <c r="L2069" s="3">
        <f ca="1">IF($B2069&lt;&gt;"",SUMIF(INDIRECT("ИсходныеДанные!$"&amp;$K$4&amp;"$2:$"&amp;$K$4&amp;"$50000"),$B2069&amp;"#"&amp;L$6,INDIRECT("ИсходныеДанные!$J$2:$J$50000")),0)</f>
        <v>0</v>
      </c>
      <c r="M2069" s="3">
        <f ca="1">IF($B2069&lt;&gt;"",SUMIF(INDIRECT("ИсходныеДанные!$"&amp;$K$4&amp;"$2:$"&amp;$K$4&amp;"$50000"),$B2069&amp;"#"&amp;M$6,INDIRECT("ИсходныеДанные!$J$2:$J$50000")),0)</f>
        <v>0</v>
      </c>
      <c r="N2069" s="3">
        <f ca="1">IF($B2069&lt;&gt;"",SUMIF(INDIRECT("ИсходныеДанные!$"&amp;$K$4&amp;"$2:$"&amp;$K$4&amp;"$50000"),$B2069&amp;"#"&amp;N$6,INDIRECT("ИсходныеДанные!$J$2:$J$50000")),0)</f>
        <v>0</v>
      </c>
      <c r="O2069" s="3">
        <f ca="1">IF($B2069&lt;&gt;"",SUMIF(INDIRECT("ИсходныеДанные!$"&amp;$K$4&amp;"$2:$"&amp;$K$4&amp;"$50000"),$B2069&amp;"#"&amp;O$6,INDIRECT("ИсходныеДанные!$J$2:$J$50000")),0)</f>
        <v>0</v>
      </c>
      <c r="P2069" s="3">
        <f ca="1">IF($B2069&lt;&gt;"",SUMIF(INDIRECT("ИсходныеДанные!$"&amp;$K$4&amp;"$2:$"&amp;$K$4&amp;"$50000"),$B2069&amp;"#"&amp;P$6,INDIRECT("ИсходныеДанные!$J$2:$J$50000")),0)</f>
        <v>0</v>
      </c>
      <c r="Q2069" s="3">
        <f ca="1">IF($B2069&lt;&gt;"",SUMIF(INDIRECT("ИсходныеДанные!$"&amp;$K$4&amp;"$2:$"&amp;$K$4&amp;"$50000"),$B2069&amp;"#"&amp;Q$6,INDIRECT("ИсходныеДанные!$J$2:$J$50000")),0)</f>
        <v>0</v>
      </c>
      <c r="R2069" s="3">
        <f ca="1">IF($B2069&lt;&gt;"",SUMIF(INDIRECT("ИсходныеДанные!$"&amp;$K$4&amp;"$2:$"&amp;$K$4&amp;"$50000"),$B2069&amp;"#"&amp;R$6,INDIRECT("ИсходныеДанные!$J$2:$J$50000")),0)</f>
        <v>0</v>
      </c>
      <c r="S2069" s="3">
        <f ca="1">IF($B2069&lt;&gt;"",SUMIF(INDIRECT("ИсходныеДанные!$"&amp;$K$4&amp;"$2:$"&amp;$K$4&amp;"$50000"),$B2069&amp;"#"&amp;S$6,INDIRECT("ИсходныеДанные!$J$2:$J$50000")),0)</f>
        <v>0</v>
      </c>
      <c r="T2069" s="3">
        <f ca="1">IF($B2069&lt;&gt;"",SUMIF(INDIRECT("ИсходныеДанные!$"&amp;$K$4&amp;"$2:$"&amp;$K$4&amp;"$50000"),$B2069&amp;"#"&amp;T$6,INDIRECT("ИсходныеДанные!$J$2:$J$50000")),0)</f>
        <v>0</v>
      </c>
      <c r="U2069" s="3">
        <f ca="1">IF($B2069&lt;&gt;"",SUMIF(INDIRECT("ИсходныеДанные!$"&amp;$K$4&amp;"$2:$"&amp;$K$4&amp;"$50000"),$B2069&amp;"#"&amp;U$6,INDIRECT("ИсходныеДанные!$J$2:$J$50000")),0)</f>
        <v>0</v>
      </c>
      <c r="V2069" s="3">
        <f ca="1">IF($B2069&lt;&gt;"",SUMIF(INDIRECT("ИсходныеДанные!$"&amp;$K$4&amp;"$2:$"&amp;$K$4&amp;"$50000"),$B2069&amp;"#"&amp;V$6,INDIRECT("ИсходныеДанные!$J$2:$J$50000")),0)</f>
        <v>0</v>
      </c>
      <c r="W2069" s="16" t="e">
        <f ca="1">SUM(K2069:V2069)/Пофамильно!$R$1</f>
        <v>#DIV/0!</v>
      </c>
    </row>
    <row r="2070" spans="1:23" x14ac:dyDescent="0.25">
      <c r="A2070" s="10" t="str">
        <f t="shared" ca="1" si="34"/>
        <v>delete</v>
      </c>
      <c r="B2070" s="16" cm="1">
        <f t="array" aca="1" ref="B2070" ca="1">INDIRECT("УникальныеСписки!D"&amp;ROW()-$L$4)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14"/>
      <c r="G2070" s="81" t="str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84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84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84" t="str" cm="1">
        <f t="array" aca="1" ref="J2070" ca="1">_xlfn.XLOOKUP($B2070,INDIRECT(SUBSTITUTE("ИсходныеДанные!$где$2:$где$50000","где",$B$4)),INDIRECT(SUBSTITUTE("ИсходныеДанные!$что$2:$что$50000","что",J$4)),"",0,1)</f>
        <v/>
      </c>
      <c r="K2070" s="3">
        <f ca="1">IF($B2070&lt;&gt;"",SUMIF(INDIRECT("ИсходныеДанные!$"&amp;$K$4&amp;"$2:$"&amp;$K$4&amp;"$50000"),$B2070&amp;"#"&amp;K$6,INDIRECT("ИсходныеДанные!$J$2:$J$50000")),0)</f>
        <v>0</v>
      </c>
      <c r="L2070" s="3">
        <f ca="1">IF($B2070&lt;&gt;"",SUMIF(INDIRECT("ИсходныеДанные!$"&amp;$K$4&amp;"$2:$"&amp;$K$4&amp;"$50000"),$B2070&amp;"#"&amp;L$6,INDIRECT("ИсходныеДанные!$J$2:$J$50000")),0)</f>
        <v>0</v>
      </c>
      <c r="M2070" s="3">
        <f ca="1">IF($B2070&lt;&gt;"",SUMIF(INDIRECT("ИсходныеДанные!$"&amp;$K$4&amp;"$2:$"&amp;$K$4&amp;"$50000"),$B2070&amp;"#"&amp;M$6,INDIRECT("ИсходныеДанные!$J$2:$J$50000")),0)</f>
        <v>0</v>
      </c>
      <c r="N2070" s="3">
        <f ca="1">IF($B2070&lt;&gt;"",SUMIF(INDIRECT("ИсходныеДанные!$"&amp;$K$4&amp;"$2:$"&amp;$K$4&amp;"$50000"),$B2070&amp;"#"&amp;N$6,INDIRECT("ИсходныеДанные!$J$2:$J$50000")),0)</f>
        <v>0</v>
      </c>
      <c r="O2070" s="3">
        <f ca="1">IF($B2070&lt;&gt;"",SUMIF(INDIRECT("ИсходныеДанные!$"&amp;$K$4&amp;"$2:$"&amp;$K$4&amp;"$50000"),$B2070&amp;"#"&amp;O$6,INDIRECT("ИсходныеДанные!$J$2:$J$50000")),0)</f>
        <v>0</v>
      </c>
      <c r="P2070" s="3">
        <f ca="1">IF($B2070&lt;&gt;"",SUMIF(INDIRECT("ИсходныеДанные!$"&amp;$K$4&amp;"$2:$"&amp;$K$4&amp;"$50000"),$B2070&amp;"#"&amp;P$6,INDIRECT("ИсходныеДанные!$J$2:$J$50000")),0)</f>
        <v>0</v>
      </c>
      <c r="Q2070" s="3">
        <f ca="1">IF($B2070&lt;&gt;"",SUMIF(INDIRECT("ИсходныеДанные!$"&amp;$K$4&amp;"$2:$"&amp;$K$4&amp;"$50000"),$B2070&amp;"#"&amp;Q$6,INDIRECT("ИсходныеДанные!$J$2:$J$50000")),0)</f>
        <v>0</v>
      </c>
      <c r="R2070" s="3">
        <f ca="1">IF($B2070&lt;&gt;"",SUMIF(INDIRECT("ИсходныеДанные!$"&amp;$K$4&amp;"$2:$"&amp;$K$4&amp;"$50000"),$B2070&amp;"#"&amp;R$6,INDIRECT("ИсходныеДанные!$J$2:$J$50000")),0)</f>
        <v>0</v>
      </c>
      <c r="S2070" s="3">
        <f ca="1">IF($B2070&lt;&gt;"",SUMIF(INDIRECT("ИсходныеДанные!$"&amp;$K$4&amp;"$2:$"&amp;$K$4&amp;"$50000"),$B2070&amp;"#"&amp;S$6,INDIRECT("ИсходныеДанные!$J$2:$J$50000")),0)</f>
        <v>0</v>
      </c>
      <c r="T2070" s="3">
        <f ca="1">IF($B2070&lt;&gt;"",SUMIF(INDIRECT("ИсходныеДанные!$"&amp;$K$4&amp;"$2:$"&amp;$K$4&amp;"$50000"),$B2070&amp;"#"&amp;T$6,INDIRECT("ИсходныеДанные!$J$2:$J$50000")),0)</f>
        <v>0</v>
      </c>
      <c r="U2070" s="3">
        <f ca="1">IF($B2070&lt;&gt;"",SUMIF(INDIRECT("ИсходныеДанные!$"&amp;$K$4&amp;"$2:$"&amp;$K$4&amp;"$50000"),$B2070&amp;"#"&amp;U$6,INDIRECT("ИсходныеДанные!$J$2:$J$50000")),0)</f>
        <v>0</v>
      </c>
      <c r="V2070" s="3">
        <f ca="1">IF($B2070&lt;&gt;"",SUMIF(INDIRECT("ИсходныеДанные!$"&amp;$K$4&amp;"$2:$"&amp;$K$4&amp;"$50000"),$B2070&amp;"#"&amp;V$6,INDIRECT("ИсходныеДанные!$J$2:$J$50000")),0)</f>
        <v>0</v>
      </c>
      <c r="W2070" s="16" t="e">
        <f ca="1">SUM(K2070:V2070)/Пофамильно!$R$1</f>
        <v>#DIV/0!</v>
      </c>
    </row>
    <row r="2071" spans="1:23" x14ac:dyDescent="0.25">
      <c r="A2071" s="10" t="str">
        <f t="shared" ca="1" si="34"/>
        <v>delete</v>
      </c>
      <c r="B2071" s="16" cm="1">
        <f t="array" aca="1" ref="B2071" ca="1">INDIRECT("УникальныеСписки!D"&amp;ROW()-$L$4)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14"/>
      <c r="G2071" s="81" t="str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84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84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84" t="str" cm="1">
        <f t="array" aca="1" ref="J2071" ca="1">_xlfn.XLOOKUP($B2071,INDIRECT(SUBSTITUTE("ИсходныеДанные!$где$2:$где$50000","где",$B$4)),INDIRECT(SUBSTITUTE("ИсходныеДанные!$что$2:$что$50000","что",J$4)),"",0,1)</f>
        <v/>
      </c>
      <c r="K2071" s="3">
        <f ca="1">IF($B2071&lt;&gt;"",SUMIF(INDIRECT("ИсходныеДанные!$"&amp;$K$4&amp;"$2:$"&amp;$K$4&amp;"$50000"),$B2071&amp;"#"&amp;K$6,INDIRECT("ИсходныеДанные!$J$2:$J$50000")),0)</f>
        <v>0</v>
      </c>
      <c r="L2071" s="3">
        <f ca="1">IF($B2071&lt;&gt;"",SUMIF(INDIRECT("ИсходныеДанные!$"&amp;$K$4&amp;"$2:$"&amp;$K$4&amp;"$50000"),$B2071&amp;"#"&amp;L$6,INDIRECT("ИсходныеДанные!$J$2:$J$50000")),0)</f>
        <v>0</v>
      </c>
      <c r="M2071" s="3">
        <f ca="1">IF($B2071&lt;&gt;"",SUMIF(INDIRECT("ИсходныеДанные!$"&amp;$K$4&amp;"$2:$"&amp;$K$4&amp;"$50000"),$B2071&amp;"#"&amp;M$6,INDIRECT("ИсходныеДанные!$J$2:$J$50000")),0)</f>
        <v>0</v>
      </c>
      <c r="N2071" s="3">
        <f ca="1">IF($B2071&lt;&gt;"",SUMIF(INDIRECT("ИсходныеДанные!$"&amp;$K$4&amp;"$2:$"&amp;$K$4&amp;"$50000"),$B2071&amp;"#"&amp;N$6,INDIRECT("ИсходныеДанные!$J$2:$J$50000")),0)</f>
        <v>0</v>
      </c>
      <c r="O2071" s="3">
        <f ca="1">IF($B2071&lt;&gt;"",SUMIF(INDIRECT("ИсходныеДанные!$"&amp;$K$4&amp;"$2:$"&amp;$K$4&amp;"$50000"),$B2071&amp;"#"&amp;O$6,INDIRECT("ИсходныеДанные!$J$2:$J$50000")),0)</f>
        <v>0</v>
      </c>
      <c r="P2071" s="3">
        <f ca="1">IF($B2071&lt;&gt;"",SUMIF(INDIRECT("ИсходныеДанные!$"&amp;$K$4&amp;"$2:$"&amp;$K$4&amp;"$50000"),$B2071&amp;"#"&amp;P$6,INDIRECT("ИсходныеДанные!$J$2:$J$50000")),0)</f>
        <v>0</v>
      </c>
      <c r="Q2071" s="3">
        <f ca="1">IF($B2071&lt;&gt;"",SUMIF(INDIRECT("ИсходныеДанные!$"&amp;$K$4&amp;"$2:$"&amp;$K$4&amp;"$50000"),$B2071&amp;"#"&amp;Q$6,INDIRECT("ИсходныеДанные!$J$2:$J$50000")),0)</f>
        <v>0</v>
      </c>
      <c r="R2071" s="3">
        <f ca="1">IF($B2071&lt;&gt;"",SUMIF(INDIRECT("ИсходныеДанные!$"&amp;$K$4&amp;"$2:$"&amp;$K$4&amp;"$50000"),$B2071&amp;"#"&amp;R$6,INDIRECT("ИсходныеДанные!$J$2:$J$50000")),0)</f>
        <v>0</v>
      </c>
      <c r="S2071" s="3">
        <f ca="1">IF($B2071&lt;&gt;"",SUMIF(INDIRECT("ИсходныеДанные!$"&amp;$K$4&amp;"$2:$"&amp;$K$4&amp;"$50000"),$B2071&amp;"#"&amp;S$6,INDIRECT("ИсходныеДанные!$J$2:$J$50000")),0)</f>
        <v>0</v>
      </c>
      <c r="T2071" s="3">
        <f ca="1">IF($B2071&lt;&gt;"",SUMIF(INDIRECT("ИсходныеДанные!$"&amp;$K$4&amp;"$2:$"&amp;$K$4&amp;"$50000"),$B2071&amp;"#"&amp;T$6,INDIRECT("ИсходныеДанные!$J$2:$J$50000")),0)</f>
        <v>0</v>
      </c>
      <c r="U2071" s="3">
        <f ca="1">IF($B2071&lt;&gt;"",SUMIF(INDIRECT("ИсходныеДанные!$"&amp;$K$4&amp;"$2:$"&amp;$K$4&amp;"$50000"),$B2071&amp;"#"&amp;U$6,INDIRECT("ИсходныеДанные!$J$2:$J$50000")),0)</f>
        <v>0</v>
      </c>
      <c r="V2071" s="3">
        <f ca="1">IF($B2071&lt;&gt;"",SUMIF(INDIRECT("ИсходныеДанные!$"&amp;$K$4&amp;"$2:$"&amp;$K$4&amp;"$50000"),$B2071&amp;"#"&amp;V$6,INDIRECT("ИсходныеДанные!$J$2:$J$50000")),0)</f>
        <v>0</v>
      </c>
      <c r="W2071" s="16" t="e">
        <f ca="1">SUM(K2071:V2071)/Пофамильно!$R$1</f>
        <v>#DIV/0!</v>
      </c>
    </row>
    <row r="2072" spans="1:23" x14ac:dyDescent="0.25">
      <c r="A2072" s="10" t="str">
        <f t="shared" ca="1" si="34"/>
        <v>delete</v>
      </c>
      <c r="B2072" s="16" cm="1">
        <f t="array" aca="1" ref="B2072" ca="1">INDIRECT("УникальныеСписки!D"&amp;ROW()-$L$4)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14"/>
      <c r="G2072" s="81" t="str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84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84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84" t="str" cm="1">
        <f t="array" aca="1" ref="J2072" ca="1">_xlfn.XLOOKUP($B2072,INDIRECT(SUBSTITUTE("ИсходныеДанные!$где$2:$где$50000","где",$B$4)),INDIRECT(SUBSTITUTE("ИсходныеДанные!$что$2:$что$50000","что",J$4)),"",0,1)</f>
        <v/>
      </c>
      <c r="K2072" s="3">
        <f ca="1">IF($B2072&lt;&gt;"",SUMIF(INDIRECT("ИсходныеДанные!$"&amp;$K$4&amp;"$2:$"&amp;$K$4&amp;"$50000"),$B2072&amp;"#"&amp;K$6,INDIRECT("ИсходныеДанные!$J$2:$J$50000")),0)</f>
        <v>0</v>
      </c>
      <c r="L2072" s="3">
        <f ca="1">IF($B2072&lt;&gt;"",SUMIF(INDIRECT("ИсходныеДанные!$"&amp;$K$4&amp;"$2:$"&amp;$K$4&amp;"$50000"),$B2072&amp;"#"&amp;L$6,INDIRECT("ИсходныеДанные!$J$2:$J$50000")),0)</f>
        <v>0</v>
      </c>
      <c r="M2072" s="3">
        <f ca="1">IF($B2072&lt;&gt;"",SUMIF(INDIRECT("ИсходныеДанные!$"&amp;$K$4&amp;"$2:$"&amp;$K$4&amp;"$50000"),$B2072&amp;"#"&amp;M$6,INDIRECT("ИсходныеДанные!$J$2:$J$50000")),0)</f>
        <v>0</v>
      </c>
      <c r="N2072" s="3">
        <f ca="1">IF($B2072&lt;&gt;"",SUMIF(INDIRECT("ИсходныеДанные!$"&amp;$K$4&amp;"$2:$"&amp;$K$4&amp;"$50000"),$B2072&amp;"#"&amp;N$6,INDIRECT("ИсходныеДанные!$J$2:$J$50000")),0)</f>
        <v>0</v>
      </c>
      <c r="O2072" s="3">
        <f ca="1">IF($B2072&lt;&gt;"",SUMIF(INDIRECT("ИсходныеДанные!$"&amp;$K$4&amp;"$2:$"&amp;$K$4&amp;"$50000"),$B2072&amp;"#"&amp;O$6,INDIRECT("ИсходныеДанные!$J$2:$J$50000")),0)</f>
        <v>0</v>
      </c>
      <c r="P2072" s="3">
        <f ca="1">IF($B2072&lt;&gt;"",SUMIF(INDIRECT("ИсходныеДанные!$"&amp;$K$4&amp;"$2:$"&amp;$K$4&amp;"$50000"),$B2072&amp;"#"&amp;P$6,INDIRECT("ИсходныеДанные!$J$2:$J$50000")),0)</f>
        <v>0</v>
      </c>
      <c r="Q2072" s="3">
        <f ca="1">IF($B2072&lt;&gt;"",SUMIF(INDIRECT("ИсходныеДанные!$"&amp;$K$4&amp;"$2:$"&amp;$K$4&amp;"$50000"),$B2072&amp;"#"&amp;Q$6,INDIRECT("ИсходныеДанные!$J$2:$J$50000")),0)</f>
        <v>0</v>
      </c>
      <c r="R2072" s="3">
        <f ca="1">IF($B2072&lt;&gt;"",SUMIF(INDIRECT("ИсходныеДанные!$"&amp;$K$4&amp;"$2:$"&amp;$K$4&amp;"$50000"),$B2072&amp;"#"&amp;R$6,INDIRECT("ИсходныеДанные!$J$2:$J$50000")),0)</f>
        <v>0</v>
      </c>
      <c r="S2072" s="3">
        <f ca="1">IF($B2072&lt;&gt;"",SUMIF(INDIRECT("ИсходныеДанные!$"&amp;$K$4&amp;"$2:$"&amp;$K$4&amp;"$50000"),$B2072&amp;"#"&amp;S$6,INDIRECT("ИсходныеДанные!$J$2:$J$50000")),0)</f>
        <v>0</v>
      </c>
      <c r="T2072" s="3">
        <f ca="1">IF($B2072&lt;&gt;"",SUMIF(INDIRECT("ИсходныеДанные!$"&amp;$K$4&amp;"$2:$"&amp;$K$4&amp;"$50000"),$B2072&amp;"#"&amp;T$6,INDIRECT("ИсходныеДанные!$J$2:$J$50000")),0)</f>
        <v>0</v>
      </c>
      <c r="U2072" s="3">
        <f ca="1">IF($B2072&lt;&gt;"",SUMIF(INDIRECT("ИсходныеДанные!$"&amp;$K$4&amp;"$2:$"&amp;$K$4&amp;"$50000"),$B2072&amp;"#"&amp;U$6,INDIRECT("ИсходныеДанные!$J$2:$J$50000")),0)</f>
        <v>0</v>
      </c>
      <c r="V2072" s="3">
        <f ca="1">IF($B2072&lt;&gt;"",SUMIF(INDIRECT("ИсходныеДанные!$"&amp;$K$4&amp;"$2:$"&amp;$K$4&amp;"$50000"),$B2072&amp;"#"&amp;V$6,INDIRECT("ИсходныеДанные!$J$2:$J$50000")),0)</f>
        <v>0</v>
      </c>
      <c r="W2072" s="16" t="e">
        <f ca="1">SUM(K2072:V2072)/Пофамильно!$R$1</f>
        <v>#DIV/0!</v>
      </c>
    </row>
    <row r="2073" spans="1:23" x14ac:dyDescent="0.25">
      <c r="A2073" s="10" t="str">
        <f t="shared" ca="1" si="34"/>
        <v>delete</v>
      </c>
      <c r="B2073" s="16" cm="1">
        <f t="array" aca="1" ref="B2073" ca="1">INDIRECT("УникальныеСписки!D"&amp;ROW()-$L$4)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14"/>
      <c r="G2073" s="81" t="str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84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84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84" t="str" cm="1">
        <f t="array" aca="1" ref="J2073" ca="1">_xlfn.XLOOKUP($B2073,INDIRECT(SUBSTITUTE("ИсходныеДанные!$где$2:$где$50000","где",$B$4)),INDIRECT(SUBSTITUTE("ИсходныеДанные!$что$2:$что$50000","что",J$4)),"",0,1)</f>
        <v/>
      </c>
      <c r="K2073" s="3">
        <f ca="1">IF($B2073&lt;&gt;"",SUMIF(INDIRECT("ИсходныеДанные!$"&amp;$K$4&amp;"$2:$"&amp;$K$4&amp;"$50000"),$B2073&amp;"#"&amp;K$6,INDIRECT("ИсходныеДанные!$J$2:$J$50000")),0)</f>
        <v>0</v>
      </c>
      <c r="L2073" s="3">
        <f ca="1">IF($B2073&lt;&gt;"",SUMIF(INDIRECT("ИсходныеДанные!$"&amp;$K$4&amp;"$2:$"&amp;$K$4&amp;"$50000"),$B2073&amp;"#"&amp;L$6,INDIRECT("ИсходныеДанные!$J$2:$J$50000")),0)</f>
        <v>0</v>
      </c>
      <c r="M2073" s="3">
        <f ca="1">IF($B2073&lt;&gt;"",SUMIF(INDIRECT("ИсходныеДанные!$"&amp;$K$4&amp;"$2:$"&amp;$K$4&amp;"$50000"),$B2073&amp;"#"&amp;M$6,INDIRECT("ИсходныеДанные!$J$2:$J$50000")),0)</f>
        <v>0</v>
      </c>
      <c r="N2073" s="3">
        <f ca="1">IF($B2073&lt;&gt;"",SUMIF(INDIRECT("ИсходныеДанные!$"&amp;$K$4&amp;"$2:$"&amp;$K$4&amp;"$50000"),$B2073&amp;"#"&amp;N$6,INDIRECT("ИсходныеДанные!$J$2:$J$50000")),0)</f>
        <v>0</v>
      </c>
      <c r="O2073" s="3">
        <f ca="1">IF($B2073&lt;&gt;"",SUMIF(INDIRECT("ИсходныеДанные!$"&amp;$K$4&amp;"$2:$"&amp;$K$4&amp;"$50000"),$B2073&amp;"#"&amp;O$6,INDIRECT("ИсходныеДанные!$J$2:$J$50000")),0)</f>
        <v>0</v>
      </c>
      <c r="P2073" s="3">
        <f ca="1">IF($B2073&lt;&gt;"",SUMIF(INDIRECT("ИсходныеДанные!$"&amp;$K$4&amp;"$2:$"&amp;$K$4&amp;"$50000"),$B2073&amp;"#"&amp;P$6,INDIRECT("ИсходныеДанные!$J$2:$J$50000")),0)</f>
        <v>0</v>
      </c>
      <c r="Q2073" s="3">
        <f ca="1">IF($B2073&lt;&gt;"",SUMIF(INDIRECT("ИсходныеДанные!$"&amp;$K$4&amp;"$2:$"&amp;$K$4&amp;"$50000"),$B2073&amp;"#"&amp;Q$6,INDIRECT("ИсходныеДанные!$J$2:$J$50000")),0)</f>
        <v>0</v>
      </c>
      <c r="R2073" s="3">
        <f ca="1">IF($B2073&lt;&gt;"",SUMIF(INDIRECT("ИсходныеДанные!$"&amp;$K$4&amp;"$2:$"&amp;$K$4&amp;"$50000"),$B2073&amp;"#"&amp;R$6,INDIRECT("ИсходныеДанные!$J$2:$J$50000")),0)</f>
        <v>0</v>
      </c>
      <c r="S2073" s="3">
        <f ca="1">IF($B2073&lt;&gt;"",SUMIF(INDIRECT("ИсходныеДанные!$"&amp;$K$4&amp;"$2:$"&amp;$K$4&amp;"$50000"),$B2073&amp;"#"&amp;S$6,INDIRECT("ИсходныеДанные!$J$2:$J$50000")),0)</f>
        <v>0</v>
      </c>
      <c r="T2073" s="3">
        <f ca="1">IF($B2073&lt;&gt;"",SUMIF(INDIRECT("ИсходныеДанные!$"&amp;$K$4&amp;"$2:$"&amp;$K$4&amp;"$50000"),$B2073&amp;"#"&amp;T$6,INDIRECT("ИсходныеДанные!$J$2:$J$50000")),0)</f>
        <v>0</v>
      </c>
      <c r="U2073" s="3">
        <f ca="1">IF($B2073&lt;&gt;"",SUMIF(INDIRECT("ИсходныеДанные!$"&amp;$K$4&amp;"$2:$"&amp;$K$4&amp;"$50000"),$B2073&amp;"#"&amp;U$6,INDIRECT("ИсходныеДанные!$J$2:$J$50000")),0)</f>
        <v>0</v>
      </c>
      <c r="V2073" s="3">
        <f ca="1">IF($B2073&lt;&gt;"",SUMIF(INDIRECT("ИсходныеДанные!$"&amp;$K$4&amp;"$2:$"&amp;$K$4&amp;"$50000"),$B2073&amp;"#"&amp;V$6,INDIRECT("ИсходныеДанные!$J$2:$J$50000")),0)</f>
        <v>0</v>
      </c>
      <c r="W2073" s="16" t="e">
        <f ca="1">SUM(K2073:V2073)/Пофамильно!$R$1</f>
        <v>#DIV/0!</v>
      </c>
    </row>
    <row r="2074" spans="1:23" x14ac:dyDescent="0.25">
      <c r="A2074" s="10" t="str">
        <f t="shared" ca="1" si="34"/>
        <v>delete</v>
      </c>
      <c r="B2074" s="16" cm="1">
        <f t="array" aca="1" ref="B2074" ca="1">INDIRECT("УникальныеСписки!D"&amp;ROW()-$L$4)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14"/>
      <c r="G2074" s="81" t="str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84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84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84" t="str" cm="1">
        <f t="array" aca="1" ref="J2074" ca="1">_xlfn.XLOOKUP($B2074,INDIRECT(SUBSTITUTE("ИсходныеДанные!$где$2:$где$50000","где",$B$4)),INDIRECT(SUBSTITUTE("ИсходныеДанные!$что$2:$что$50000","что",J$4)),"",0,1)</f>
        <v/>
      </c>
      <c r="K2074" s="3">
        <f ca="1">IF($B2074&lt;&gt;"",SUMIF(INDIRECT("ИсходныеДанные!$"&amp;$K$4&amp;"$2:$"&amp;$K$4&amp;"$50000"),$B2074&amp;"#"&amp;K$6,INDIRECT("ИсходныеДанные!$J$2:$J$50000")),0)</f>
        <v>0</v>
      </c>
      <c r="L2074" s="3">
        <f ca="1">IF($B2074&lt;&gt;"",SUMIF(INDIRECT("ИсходныеДанные!$"&amp;$K$4&amp;"$2:$"&amp;$K$4&amp;"$50000"),$B2074&amp;"#"&amp;L$6,INDIRECT("ИсходныеДанные!$J$2:$J$50000")),0)</f>
        <v>0</v>
      </c>
      <c r="M2074" s="3">
        <f ca="1">IF($B2074&lt;&gt;"",SUMIF(INDIRECT("ИсходныеДанные!$"&amp;$K$4&amp;"$2:$"&amp;$K$4&amp;"$50000"),$B2074&amp;"#"&amp;M$6,INDIRECT("ИсходныеДанные!$J$2:$J$50000")),0)</f>
        <v>0</v>
      </c>
      <c r="N2074" s="3">
        <f ca="1">IF($B2074&lt;&gt;"",SUMIF(INDIRECT("ИсходныеДанные!$"&amp;$K$4&amp;"$2:$"&amp;$K$4&amp;"$50000"),$B2074&amp;"#"&amp;N$6,INDIRECT("ИсходныеДанные!$J$2:$J$50000")),0)</f>
        <v>0</v>
      </c>
      <c r="O2074" s="3">
        <f ca="1">IF($B2074&lt;&gt;"",SUMIF(INDIRECT("ИсходныеДанные!$"&amp;$K$4&amp;"$2:$"&amp;$K$4&amp;"$50000"),$B2074&amp;"#"&amp;O$6,INDIRECT("ИсходныеДанные!$J$2:$J$50000")),0)</f>
        <v>0</v>
      </c>
      <c r="P2074" s="3">
        <f ca="1">IF($B2074&lt;&gt;"",SUMIF(INDIRECT("ИсходныеДанные!$"&amp;$K$4&amp;"$2:$"&amp;$K$4&amp;"$50000"),$B2074&amp;"#"&amp;P$6,INDIRECT("ИсходныеДанные!$J$2:$J$50000")),0)</f>
        <v>0</v>
      </c>
      <c r="Q2074" s="3">
        <f ca="1">IF($B2074&lt;&gt;"",SUMIF(INDIRECT("ИсходныеДанные!$"&amp;$K$4&amp;"$2:$"&amp;$K$4&amp;"$50000"),$B2074&amp;"#"&amp;Q$6,INDIRECT("ИсходныеДанные!$J$2:$J$50000")),0)</f>
        <v>0</v>
      </c>
      <c r="R2074" s="3">
        <f ca="1">IF($B2074&lt;&gt;"",SUMIF(INDIRECT("ИсходныеДанные!$"&amp;$K$4&amp;"$2:$"&amp;$K$4&amp;"$50000"),$B2074&amp;"#"&amp;R$6,INDIRECT("ИсходныеДанные!$J$2:$J$50000")),0)</f>
        <v>0</v>
      </c>
      <c r="S2074" s="3">
        <f ca="1">IF($B2074&lt;&gt;"",SUMIF(INDIRECT("ИсходныеДанные!$"&amp;$K$4&amp;"$2:$"&amp;$K$4&amp;"$50000"),$B2074&amp;"#"&amp;S$6,INDIRECT("ИсходныеДанные!$J$2:$J$50000")),0)</f>
        <v>0</v>
      </c>
      <c r="T2074" s="3">
        <f ca="1">IF($B2074&lt;&gt;"",SUMIF(INDIRECT("ИсходныеДанные!$"&amp;$K$4&amp;"$2:$"&amp;$K$4&amp;"$50000"),$B2074&amp;"#"&amp;T$6,INDIRECT("ИсходныеДанные!$J$2:$J$50000")),0)</f>
        <v>0</v>
      </c>
      <c r="U2074" s="3">
        <f ca="1">IF($B2074&lt;&gt;"",SUMIF(INDIRECT("ИсходныеДанные!$"&amp;$K$4&amp;"$2:$"&amp;$K$4&amp;"$50000"),$B2074&amp;"#"&amp;U$6,INDIRECT("ИсходныеДанные!$J$2:$J$50000")),0)</f>
        <v>0</v>
      </c>
      <c r="V2074" s="3">
        <f ca="1">IF($B2074&lt;&gt;"",SUMIF(INDIRECT("ИсходныеДанные!$"&amp;$K$4&amp;"$2:$"&amp;$K$4&amp;"$50000"),$B2074&amp;"#"&amp;V$6,INDIRECT("ИсходныеДанные!$J$2:$J$50000")),0)</f>
        <v>0</v>
      </c>
      <c r="W2074" s="16" t="e">
        <f ca="1">SUM(K2074:V2074)/Пофамильно!$R$1</f>
        <v>#DIV/0!</v>
      </c>
    </row>
    <row r="2075" spans="1:23" x14ac:dyDescent="0.25">
      <c r="A2075" s="10" t="str">
        <f t="shared" ca="1" si="34"/>
        <v>delete</v>
      </c>
      <c r="B2075" s="16" cm="1">
        <f t="array" aca="1" ref="B2075" ca="1">INDIRECT("УникальныеСписки!D"&amp;ROW()-$L$4)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14"/>
      <c r="G2075" s="81" t="str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84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84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84" t="str" cm="1">
        <f t="array" aca="1" ref="J2075" ca="1">_xlfn.XLOOKUP($B2075,INDIRECT(SUBSTITUTE("ИсходныеДанные!$где$2:$где$50000","где",$B$4)),INDIRECT(SUBSTITUTE("ИсходныеДанные!$что$2:$что$50000","что",J$4)),"",0,1)</f>
        <v/>
      </c>
      <c r="K2075" s="3">
        <f ca="1">IF($B2075&lt;&gt;"",SUMIF(INDIRECT("ИсходныеДанные!$"&amp;$K$4&amp;"$2:$"&amp;$K$4&amp;"$50000"),$B2075&amp;"#"&amp;K$6,INDIRECT("ИсходныеДанные!$J$2:$J$50000")),0)</f>
        <v>0</v>
      </c>
      <c r="L2075" s="3">
        <f ca="1">IF($B2075&lt;&gt;"",SUMIF(INDIRECT("ИсходныеДанные!$"&amp;$K$4&amp;"$2:$"&amp;$K$4&amp;"$50000"),$B2075&amp;"#"&amp;L$6,INDIRECT("ИсходныеДанные!$J$2:$J$50000")),0)</f>
        <v>0</v>
      </c>
      <c r="M2075" s="3">
        <f ca="1">IF($B2075&lt;&gt;"",SUMIF(INDIRECT("ИсходныеДанные!$"&amp;$K$4&amp;"$2:$"&amp;$K$4&amp;"$50000"),$B2075&amp;"#"&amp;M$6,INDIRECT("ИсходныеДанные!$J$2:$J$50000")),0)</f>
        <v>0</v>
      </c>
      <c r="N2075" s="3">
        <f ca="1">IF($B2075&lt;&gt;"",SUMIF(INDIRECT("ИсходныеДанные!$"&amp;$K$4&amp;"$2:$"&amp;$K$4&amp;"$50000"),$B2075&amp;"#"&amp;N$6,INDIRECT("ИсходныеДанные!$J$2:$J$50000")),0)</f>
        <v>0</v>
      </c>
      <c r="O2075" s="3">
        <f ca="1">IF($B2075&lt;&gt;"",SUMIF(INDIRECT("ИсходныеДанные!$"&amp;$K$4&amp;"$2:$"&amp;$K$4&amp;"$50000"),$B2075&amp;"#"&amp;O$6,INDIRECT("ИсходныеДанные!$J$2:$J$50000")),0)</f>
        <v>0</v>
      </c>
      <c r="P2075" s="3">
        <f ca="1">IF($B2075&lt;&gt;"",SUMIF(INDIRECT("ИсходныеДанные!$"&amp;$K$4&amp;"$2:$"&amp;$K$4&amp;"$50000"),$B2075&amp;"#"&amp;P$6,INDIRECT("ИсходныеДанные!$J$2:$J$50000")),0)</f>
        <v>0</v>
      </c>
      <c r="Q2075" s="3">
        <f ca="1">IF($B2075&lt;&gt;"",SUMIF(INDIRECT("ИсходныеДанные!$"&amp;$K$4&amp;"$2:$"&amp;$K$4&amp;"$50000"),$B2075&amp;"#"&amp;Q$6,INDIRECT("ИсходныеДанные!$J$2:$J$50000")),0)</f>
        <v>0</v>
      </c>
      <c r="R2075" s="3">
        <f ca="1">IF($B2075&lt;&gt;"",SUMIF(INDIRECT("ИсходныеДанные!$"&amp;$K$4&amp;"$2:$"&amp;$K$4&amp;"$50000"),$B2075&amp;"#"&amp;R$6,INDIRECT("ИсходныеДанные!$J$2:$J$50000")),0)</f>
        <v>0</v>
      </c>
      <c r="S2075" s="3">
        <f ca="1">IF($B2075&lt;&gt;"",SUMIF(INDIRECT("ИсходныеДанные!$"&amp;$K$4&amp;"$2:$"&amp;$K$4&amp;"$50000"),$B2075&amp;"#"&amp;S$6,INDIRECT("ИсходныеДанные!$J$2:$J$50000")),0)</f>
        <v>0</v>
      </c>
      <c r="T2075" s="3">
        <f ca="1">IF($B2075&lt;&gt;"",SUMIF(INDIRECT("ИсходныеДанные!$"&amp;$K$4&amp;"$2:$"&amp;$K$4&amp;"$50000"),$B2075&amp;"#"&amp;T$6,INDIRECT("ИсходныеДанные!$J$2:$J$50000")),0)</f>
        <v>0</v>
      </c>
      <c r="U2075" s="3">
        <f ca="1">IF($B2075&lt;&gt;"",SUMIF(INDIRECT("ИсходныеДанные!$"&amp;$K$4&amp;"$2:$"&amp;$K$4&amp;"$50000"),$B2075&amp;"#"&amp;U$6,INDIRECT("ИсходныеДанные!$J$2:$J$50000")),0)</f>
        <v>0</v>
      </c>
      <c r="V2075" s="3">
        <f ca="1">IF($B2075&lt;&gt;"",SUMIF(INDIRECT("ИсходныеДанные!$"&amp;$K$4&amp;"$2:$"&amp;$K$4&amp;"$50000"),$B2075&amp;"#"&amp;V$6,INDIRECT("ИсходныеДанные!$J$2:$J$50000")),0)</f>
        <v>0</v>
      </c>
      <c r="W2075" s="16" t="e">
        <f ca="1">SUM(K2075:V2075)/Пофамильно!$R$1</f>
        <v>#DIV/0!</v>
      </c>
    </row>
    <row r="2076" spans="1:23" x14ac:dyDescent="0.25">
      <c r="A2076" s="10" t="str">
        <f t="shared" ca="1" si="34"/>
        <v>delete</v>
      </c>
      <c r="B2076" s="16" cm="1">
        <f t="array" aca="1" ref="B2076" ca="1">INDIRECT("УникальныеСписки!D"&amp;ROW()-$L$4)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14"/>
      <c r="G2076" s="81" t="str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84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84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84" t="str" cm="1">
        <f t="array" aca="1" ref="J2076" ca="1">_xlfn.XLOOKUP($B2076,INDIRECT(SUBSTITUTE("ИсходныеДанные!$где$2:$где$50000","где",$B$4)),INDIRECT(SUBSTITUTE("ИсходныеДанные!$что$2:$что$50000","что",J$4)),"",0,1)</f>
        <v/>
      </c>
      <c r="K2076" s="3">
        <f ca="1">IF($B2076&lt;&gt;"",SUMIF(INDIRECT("ИсходныеДанные!$"&amp;$K$4&amp;"$2:$"&amp;$K$4&amp;"$50000"),$B2076&amp;"#"&amp;K$6,INDIRECT("ИсходныеДанные!$J$2:$J$50000")),0)</f>
        <v>0</v>
      </c>
      <c r="L2076" s="3">
        <f ca="1">IF($B2076&lt;&gt;"",SUMIF(INDIRECT("ИсходныеДанные!$"&amp;$K$4&amp;"$2:$"&amp;$K$4&amp;"$50000"),$B2076&amp;"#"&amp;L$6,INDIRECT("ИсходныеДанные!$J$2:$J$50000")),0)</f>
        <v>0</v>
      </c>
      <c r="M2076" s="3">
        <f ca="1">IF($B2076&lt;&gt;"",SUMIF(INDIRECT("ИсходныеДанные!$"&amp;$K$4&amp;"$2:$"&amp;$K$4&amp;"$50000"),$B2076&amp;"#"&amp;M$6,INDIRECT("ИсходныеДанные!$J$2:$J$50000")),0)</f>
        <v>0</v>
      </c>
      <c r="N2076" s="3">
        <f ca="1">IF($B2076&lt;&gt;"",SUMIF(INDIRECT("ИсходныеДанные!$"&amp;$K$4&amp;"$2:$"&amp;$K$4&amp;"$50000"),$B2076&amp;"#"&amp;N$6,INDIRECT("ИсходныеДанные!$J$2:$J$50000")),0)</f>
        <v>0</v>
      </c>
      <c r="O2076" s="3">
        <f ca="1">IF($B2076&lt;&gt;"",SUMIF(INDIRECT("ИсходныеДанные!$"&amp;$K$4&amp;"$2:$"&amp;$K$4&amp;"$50000"),$B2076&amp;"#"&amp;O$6,INDIRECT("ИсходныеДанные!$J$2:$J$50000")),0)</f>
        <v>0</v>
      </c>
      <c r="P2076" s="3">
        <f ca="1">IF($B2076&lt;&gt;"",SUMIF(INDIRECT("ИсходныеДанные!$"&amp;$K$4&amp;"$2:$"&amp;$K$4&amp;"$50000"),$B2076&amp;"#"&amp;P$6,INDIRECT("ИсходныеДанные!$J$2:$J$50000")),0)</f>
        <v>0</v>
      </c>
      <c r="Q2076" s="3">
        <f ca="1">IF($B2076&lt;&gt;"",SUMIF(INDIRECT("ИсходныеДанные!$"&amp;$K$4&amp;"$2:$"&amp;$K$4&amp;"$50000"),$B2076&amp;"#"&amp;Q$6,INDIRECT("ИсходныеДанные!$J$2:$J$50000")),0)</f>
        <v>0</v>
      </c>
      <c r="R2076" s="3">
        <f ca="1">IF($B2076&lt;&gt;"",SUMIF(INDIRECT("ИсходныеДанные!$"&amp;$K$4&amp;"$2:$"&amp;$K$4&amp;"$50000"),$B2076&amp;"#"&amp;R$6,INDIRECT("ИсходныеДанные!$J$2:$J$50000")),0)</f>
        <v>0</v>
      </c>
      <c r="S2076" s="3">
        <f ca="1">IF($B2076&lt;&gt;"",SUMIF(INDIRECT("ИсходныеДанные!$"&amp;$K$4&amp;"$2:$"&amp;$K$4&amp;"$50000"),$B2076&amp;"#"&amp;S$6,INDIRECT("ИсходныеДанные!$J$2:$J$50000")),0)</f>
        <v>0</v>
      </c>
      <c r="T2076" s="3">
        <f ca="1">IF($B2076&lt;&gt;"",SUMIF(INDIRECT("ИсходныеДанные!$"&amp;$K$4&amp;"$2:$"&amp;$K$4&amp;"$50000"),$B2076&amp;"#"&amp;T$6,INDIRECT("ИсходныеДанные!$J$2:$J$50000")),0)</f>
        <v>0</v>
      </c>
      <c r="U2076" s="3">
        <f ca="1">IF($B2076&lt;&gt;"",SUMIF(INDIRECT("ИсходныеДанные!$"&amp;$K$4&amp;"$2:$"&amp;$K$4&amp;"$50000"),$B2076&amp;"#"&amp;U$6,INDIRECT("ИсходныеДанные!$J$2:$J$50000")),0)</f>
        <v>0</v>
      </c>
      <c r="V2076" s="3">
        <f ca="1">IF($B2076&lt;&gt;"",SUMIF(INDIRECT("ИсходныеДанные!$"&amp;$K$4&amp;"$2:$"&amp;$K$4&amp;"$50000"),$B2076&amp;"#"&amp;V$6,INDIRECT("ИсходныеДанные!$J$2:$J$50000")),0)</f>
        <v>0</v>
      </c>
      <c r="W2076" s="16" t="e">
        <f ca="1">SUM(K2076:V2076)/Пофамильно!$R$1</f>
        <v>#DIV/0!</v>
      </c>
    </row>
    <row r="2077" spans="1:23" x14ac:dyDescent="0.25">
      <c r="A2077" s="10" t="str">
        <f t="shared" ca="1" si="34"/>
        <v>delete</v>
      </c>
      <c r="B2077" s="16" cm="1">
        <f t="array" aca="1" ref="B2077" ca="1">INDIRECT("УникальныеСписки!D"&amp;ROW()-$L$4)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14"/>
      <c r="G2077" s="81" t="str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84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84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84" t="str" cm="1">
        <f t="array" aca="1" ref="J2077" ca="1">_xlfn.XLOOKUP($B2077,INDIRECT(SUBSTITUTE("ИсходныеДанные!$где$2:$где$50000","где",$B$4)),INDIRECT(SUBSTITUTE("ИсходныеДанные!$что$2:$что$50000","что",J$4)),"",0,1)</f>
        <v/>
      </c>
      <c r="K2077" s="3">
        <f ca="1">IF($B2077&lt;&gt;"",SUMIF(INDIRECT("ИсходныеДанные!$"&amp;$K$4&amp;"$2:$"&amp;$K$4&amp;"$50000"),$B2077&amp;"#"&amp;K$6,INDIRECT("ИсходныеДанные!$J$2:$J$50000")),0)</f>
        <v>0</v>
      </c>
      <c r="L2077" s="3">
        <f ca="1">IF($B2077&lt;&gt;"",SUMIF(INDIRECT("ИсходныеДанные!$"&amp;$K$4&amp;"$2:$"&amp;$K$4&amp;"$50000"),$B2077&amp;"#"&amp;L$6,INDIRECT("ИсходныеДанные!$J$2:$J$50000")),0)</f>
        <v>0</v>
      </c>
      <c r="M2077" s="3">
        <f ca="1">IF($B2077&lt;&gt;"",SUMIF(INDIRECT("ИсходныеДанные!$"&amp;$K$4&amp;"$2:$"&amp;$K$4&amp;"$50000"),$B2077&amp;"#"&amp;M$6,INDIRECT("ИсходныеДанные!$J$2:$J$50000")),0)</f>
        <v>0</v>
      </c>
      <c r="N2077" s="3">
        <f ca="1">IF($B2077&lt;&gt;"",SUMIF(INDIRECT("ИсходныеДанные!$"&amp;$K$4&amp;"$2:$"&amp;$K$4&amp;"$50000"),$B2077&amp;"#"&amp;N$6,INDIRECT("ИсходныеДанные!$J$2:$J$50000")),0)</f>
        <v>0</v>
      </c>
      <c r="O2077" s="3">
        <f ca="1">IF($B2077&lt;&gt;"",SUMIF(INDIRECT("ИсходныеДанные!$"&amp;$K$4&amp;"$2:$"&amp;$K$4&amp;"$50000"),$B2077&amp;"#"&amp;O$6,INDIRECT("ИсходныеДанные!$J$2:$J$50000")),0)</f>
        <v>0</v>
      </c>
      <c r="P2077" s="3">
        <f ca="1">IF($B2077&lt;&gt;"",SUMIF(INDIRECT("ИсходныеДанные!$"&amp;$K$4&amp;"$2:$"&amp;$K$4&amp;"$50000"),$B2077&amp;"#"&amp;P$6,INDIRECT("ИсходныеДанные!$J$2:$J$50000")),0)</f>
        <v>0</v>
      </c>
      <c r="Q2077" s="3">
        <f ca="1">IF($B2077&lt;&gt;"",SUMIF(INDIRECT("ИсходныеДанные!$"&amp;$K$4&amp;"$2:$"&amp;$K$4&amp;"$50000"),$B2077&amp;"#"&amp;Q$6,INDIRECT("ИсходныеДанные!$J$2:$J$50000")),0)</f>
        <v>0</v>
      </c>
      <c r="R2077" s="3">
        <f ca="1">IF($B2077&lt;&gt;"",SUMIF(INDIRECT("ИсходныеДанные!$"&amp;$K$4&amp;"$2:$"&amp;$K$4&amp;"$50000"),$B2077&amp;"#"&amp;R$6,INDIRECT("ИсходныеДанные!$J$2:$J$50000")),0)</f>
        <v>0</v>
      </c>
      <c r="S2077" s="3">
        <f ca="1">IF($B2077&lt;&gt;"",SUMIF(INDIRECT("ИсходныеДанные!$"&amp;$K$4&amp;"$2:$"&amp;$K$4&amp;"$50000"),$B2077&amp;"#"&amp;S$6,INDIRECT("ИсходныеДанные!$J$2:$J$50000")),0)</f>
        <v>0</v>
      </c>
      <c r="T2077" s="3">
        <f ca="1">IF($B2077&lt;&gt;"",SUMIF(INDIRECT("ИсходныеДанные!$"&amp;$K$4&amp;"$2:$"&amp;$K$4&amp;"$50000"),$B2077&amp;"#"&amp;T$6,INDIRECT("ИсходныеДанные!$J$2:$J$50000")),0)</f>
        <v>0</v>
      </c>
      <c r="U2077" s="3">
        <f ca="1">IF($B2077&lt;&gt;"",SUMIF(INDIRECT("ИсходныеДанные!$"&amp;$K$4&amp;"$2:$"&amp;$K$4&amp;"$50000"),$B2077&amp;"#"&amp;U$6,INDIRECT("ИсходныеДанные!$J$2:$J$50000")),0)</f>
        <v>0</v>
      </c>
      <c r="V2077" s="3">
        <f ca="1">IF($B2077&lt;&gt;"",SUMIF(INDIRECT("ИсходныеДанные!$"&amp;$K$4&amp;"$2:$"&amp;$K$4&amp;"$50000"),$B2077&amp;"#"&amp;V$6,INDIRECT("ИсходныеДанные!$J$2:$J$50000")),0)</f>
        <v>0</v>
      </c>
      <c r="W2077" s="16" t="e">
        <f ca="1">SUM(K2077:V2077)/Пофамильно!$R$1</f>
        <v>#DIV/0!</v>
      </c>
    </row>
    <row r="2078" spans="1:23" x14ac:dyDescent="0.25">
      <c r="A2078" s="10" t="str">
        <f t="shared" ca="1" si="34"/>
        <v>delete</v>
      </c>
      <c r="B2078" s="16" cm="1">
        <f t="array" aca="1" ref="B2078" ca="1">INDIRECT("УникальныеСписки!D"&amp;ROW()-$L$4)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14"/>
      <c r="G2078" s="81" t="str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84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84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84" t="str" cm="1">
        <f t="array" aca="1" ref="J2078" ca="1">_xlfn.XLOOKUP($B2078,INDIRECT(SUBSTITUTE("ИсходныеДанные!$где$2:$где$50000","где",$B$4)),INDIRECT(SUBSTITUTE("ИсходныеДанные!$что$2:$что$50000","что",J$4)),"",0,1)</f>
        <v/>
      </c>
      <c r="K2078" s="3">
        <f ca="1">IF($B2078&lt;&gt;"",SUMIF(INDIRECT("ИсходныеДанные!$"&amp;$K$4&amp;"$2:$"&amp;$K$4&amp;"$50000"),$B2078&amp;"#"&amp;K$6,INDIRECT("ИсходныеДанные!$J$2:$J$50000")),0)</f>
        <v>0</v>
      </c>
      <c r="L2078" s="3">
        <f ca="1">IF($B2078&lt;&gt;"",SUMIF(INDIRECT("ИсходныеДанные!$"&amp;$K$4&amp;"$2:$"&amp;$K$4&amp;"$50000"),$B2078&amp;"#"&amp;L$6,INDIRECT("ИсходныеДанные!$J$2:$J$50000")),0)</f>
        <v>0</v>
      </c>
      <c r="M2078" s="3">
        <f ca="1">IF($B2078&lt;&gt;"",SUMIF(INDIRECT("ИсходныеДанные!$"&amp;$K$4&amp;"$2:$"&amp;$K$4&amp;"$50000"),$B2078&amp;"#"&amp;M$6,INDIRECT("ИсходныеДанные!$J$2:$J$50000")),0)</f>
        <v>0</v>
      </c>
      <c r="N2078" s="3">
        <f ca="1">IF($B2078&lt;&gt;"",SUMIF(INDIRECT("ИсходныеДанные!$"&amp;$K$4&amp;"$2:$"&amp;$K$4&amp;"$50000"),$B2078&amp;"#"&amp;N$6,INDIRECT("ИсходныеДанные!$J$2:$J$50000")),0)</f>
        <v>0</v>
      </c>
      <c r="O2078" s="3">
        <f ca="1">IF($B2078&lt;&gt;"",SUMIF(INDIRECT("ИсходныеДанные!$"&amp;$K$4&amp;"$2:$"&amp;$K$4&amp;"$50000"),$B2078&amp;"#"&amp;O$6,INDIRECT("ИсходныеДанные!$J$2:$J$50000")),0)</f>
        <v>0</v>
      </c>
      <c r="P2078" s="3">
        <f ca="1">IF($B2078&lt;&gt;"",SUMIF(INDIRECT("ИсходныеДанные!$"&amp;$K$4&amp;"$2:$"&amp;$K$4&amp;"$50000"),$B2078&amp;"#"&amp;P$6,INDIRECT("ИсходныеДанные!$J$2:$J$50000")),0)</f>
        <v>0</v>
      </c>
      <c r="Q2078" s="3">
        <f ca="1">IF($B2078&lt;&gt;"",SUMIF(INDIRECT("ИсходныеДанные!$"&amp;$K$4&amp;"$2:$"&amp;$K$4&amp;"$50000"),$B2078&amp;"#"&amp;Q$6,INDIRECT("ИсходныеДанные!$J$2:$J$50000")),0)</f>
        <v>0</v>
      </c>
      <c r="R2078" s="3">
        <f ca="1">IF($B2078&lt;&gt;"",SUMIF(INDIRECT("ИсходныеДанные!$"&amp;$K$4&amp;"$2:$"&amp;$K$4&amp;"$50000"),$B2078&amp;"#"&amp;R$6,INDIRECT("ИсходныеДанные!$J$2:$J$50000")),0)</f>
        <v>0</v>
      </c>
      <c r="S2078" s="3">
        <f ca="1">IF($B2078&lt;&gt;"",SUMIF(INDIRECT("ИсходныеДанные!$"&amp;$K$4&amp;"$2:$"&amp;$K$4&amp;"$50000"),$B2078&amp;"#"&amp;S$6,INDIRECT("ИсходныеДанные!$J$2:$J$50000")),0)</f>
        <v>0</v>
      </c>
      <c r="T2078" s="3">
        <f ca="1">IF($B2078&lt;&gt;"",SUMIF(INDIRECT("ИсходныеДанные!$"&amp;$K$4&amp;"$2:$"&amp;$K$4&amp;"$50000"),$B2078&amp;"#"&amp;T$6,INDIRECT("ИсходныеДанные!$J$2:$J$50000")),0)</f>
        <v>0</v>
      </c>
      <c r="U2078" s="3">
        <f ca="1">IF($B2078&lt;&gt;"",SUMIF(INDIRECT("ИсходныеДанные!$"&amp;$K$4&amp;"$2:$"&amp;$K$4&amp;"$50000"),$B2078&amp;"#"&amp;U$6,INDIRECT("ИсходныеДанные!$J$2:$J$50000")),0)</f>
        <v>0</v>
      </c>
      <c r="V2078" s="3">
        <f ca="1">IF($B2078&lt;&gt;"",SUMIF(INDIRECT("ИсходныеДанные!$"&amp;$K$4&amp;"$2:$"&amp;$K$4&amp;"$50000"),$B2078&amp;"#"&amp;V$6,INDIRECT("ИсходныеДанные!$J$2:$J$50000")),0)</f>
        <v>0</v>
      </c>
      <c r="W2078" s="16" t="e">
        <f ca="1">SUM(K2078:V2078)/Пофамильно!$R$1</f>
        <v>#DIV/0!</v>
      </c>
    </row>
    <row r="2079" spans="1:23" x14ac:dyDescent="0.25">
      <c r="A2079" s="10" t="str">
        <f t="shared" ca="1" si="34"/>
        <v>delete</v>
      </c>
      <c r="B2079" s="16" cm="1">
        <f t="array" aca="1" ref="B2079" ca="1">INDIRECT("УникальныеСписки!D"&amp;ROW()-$L$4)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14"/>
      <c r="G2079" s="81" t="str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84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84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84" t="str" cm="1">
        <f t="array" aca="1" ref="J2079" ca="1">_xlfn.XLOOKUP($B2079,INDIRECT(SUBSTITUTE("ИсходныеДанные!$где$2:$где$50000","где",$B$4)),INDIRECT(SUBSTITUTE("ИсходныеДанные!$что$2:$что$50000","что",J$4)),"",0,1)</f>
        <v/>
      </c>
      <c r="K2079" s="3">
        <f ca="1">IF($B2079&lt;&gt;"",SUMIF(INDIRECT("ИсходныеДанные!$"&amp;$K$4&amp;"$2:$"&amp;$K$4&amp;"$50000"),$B2079&amp;"#"&amp;K$6,INDIRECT("ИсходныеДанные!$J$2:$J$50000")),0)</f>
        <v>0</v>
      </c>
      <c r="L2079" s="3">
        <f ca="1">IF($B2079&lt;&gt;"",SUMIF(INDIRECT("ИсходныеДанные!$"&amp;$K$4&amp;"$2:$"&amp;$K$4&amp;"$50000"),$B2079&amp;"#"&amp;L$6,INDIRECT("ИсходныеДанные!$J$2:$J$50000")),0)</f>
        <v>0</v>
      </c>
      <c r="M2079" s="3">
        <f ca="1">IF($B2079&lt;&gt;"",SUMIF(INDIRECT("ИсходныеДанные!$"&amp;$K$4&amp;"$2:$"&amp;$K$4&amp;"$50000"),$B2079&amp;"#"&amp;M$6,INDIRECT("ИсходныеДанные!$J$2:$J$50000")),0)</f>
        <v>0</v>
      </c>
      <c r="N2079" s="3">
        <f ca="1">IF($B2079&lt;&gt;"",SUMIF(INDIRECT("ИсходныеДанные!$"&amp;$K$4&amp;"$2:$"&amp;$K$4&amp;"$50000"),$B2079&amp;"#"&amp;N$6,INDIRECT("ИсходныеДанные!$J$2:$J$50000")),0)</f>
        <v>0</v>
      </c>
      <c r="O2079" s="3">
        <f ca="1">IF($B2079&lt;&gt;"",SUMIF(INDIRECT("ИсходныеДанные!$"&amp;$K$4&amp;"$2:$"&amp;$K$4&amp;"$50000"),$B2079&amp;"#"&amp;O$6,INDIRECT("ИсходныеДанные!$J$2:$J$50000")),0)</f>
        <v>0</v>
      </c>
      <c r="P2079" s="3">
        <f ca="1">IF($B2079&lt;&gt;"",SUMIF(INDIRECT("ИсходныеДанные!$"&amp;$K$4&amp;"$2:$"&amp;$K$4&amp;"$50000"),$B2079&amp;"#"&amp;P$6,INDIRECT("ИсходныеДанные!$J$2:$J$50000")),0)</f>
        <v>0</v>
      </c>
      <c r="Q2079" s="3">
        <f ca="1">IF($B2079&lt;&gt;"",SUMIF(INDIRECT("ИсходныеДанные!$"&amp;$K$4&amp;"$2:$"&amp;$K$4&amp;"$50000"),$B2079&amp;"#"&amp;Q$6,INDIRECT("ИсходныеДанные!$J$2:$J$50000")),0)</f>
        <v>0</v>
      </c>
      <c r="R2079" s="3">
        <f ca="1">IF($B2079&lt;&gt;"",SUMIF(INDIRECT("ИсходныеДанные!$"&amp;$K$4&amp;"$2:$"&amp;$K$4&amp;"$50000"),$B2079&amp;"#"&amp;R$6,INDIRECT("ИсходныеДанные!$J$2:$J$50000")),0)</f>
        <v>0</v>
      </c>
      <c r="S2079" s="3">
        <f ca="1">IF($B2079&lt;&gt;"",SUMIF(INDIRECT("ИсходныеДанные!$"&amp;$K$4&amp;"$2:$"&amp;$K$4&amp;"$50000"),$B2079&amp;"#"&amp;S$6,INDIRECT("ИсходныеДанные!$J$2:$J$50000")),0)</f>
        <v>0</v>
      </c>
      <c r="T2079" s="3">
        <f ca="1">IF($B2079&lt;&gt;"",SUMIF(INDIRECT("ИсходныеДанные!$"&amp;$K$4&amp;"$2:$"&amp;$K$4&amp;"$50000"),$B2079&amp;"#"&amp;T$6,INDIRECT("ИсходныеДанные!$J$2:$J$50000")),0)</f>
        <v>0</v>
      </c>
      <c r="U2079" s="3">
        <f ca="1">IF($B2079&lt;&gt;"",SUMIF(INDIRECT("ИсходныеДанные!$"&amp;$K$4&amp;"$2:$"&amp;$K$4&amp;"$50000"),$B2079&amp;"#"&amp;U$6,INDIRECT("ИсходныеДанные!$J$2:$J$50000")),0)</f>
        <v>0</v>
      </c>
      <c r="V2079" s="3">
        <f ca="1">IF($B2079&lt;&gt;"",SUMIF(INDIRECT("ИсходныеДанные!$"&amp;$K$4&amp;"$2:$"&amp;$K$4&amp;"$50000"),$B2079&amp;"#"&amp;V$6,INDIRECT("ИсходныеДанные!$J$2:$J$50000")),0)</f>
        <v>0</v>
      </c>
      <c r="W2079" s="16" t="e">
        <f ca="1">SUM(K2079:V2079)/Пофамильно!$R$1</f>
        <v>#DIV/0!</v>
      </c>
    </row>
    <row r="2080" spans="1:23" x14ac:dyDescent="0.25">
      <c r="A2080" s="10" t="str">
        <f t="shared" ca="1" si="34"/>
        <v>delete</v>
      </c>
      <c r="B2080" s="16" cm="1">
        <f t="array" aca="1" ref="B2080" ca="1">INDIRECT("УникальныеСписки!D"&amp;ROW()-$L$4)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14"/>
      <c r="G2080" s="81" t="str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84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84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84" t="str" cm="1">
        <f t="array" aca="1" ref="J2080" ca="1">_xlfn.XLOOKUP($B2080,INDIRECT(SUBSTITUTE("ИсходныеДанные!$где$2:$где$50000","где",$B$4)),INDIRECT(SUBSTITUTE("ИсходныеДанные!$что$2:$что$50000","что",J$4)),"",0,1)</f>
        <v/>
      </c>
      <c r="K2080" s="3">
        <f ca="1">IF($B2080&lt;&gt;"",SUMIF(INDIRECT("ИсходныеДанные!$"&amp;$K$4&amp;"$2:$"&amp;$K$4&amp;"$50000"),$B2080&amp;"#"&amp;K$6,INDIRECT("ИсходныеДанные!$J$2:$J$50000")),0)</f>
        <v>0</v>
      </c>
      <c r="L2080" s="3">
        <f ca="1">IF($B2080&lt;&gt;"",SUMIF(INDIRECT("ИсходныеДанные!$"&amp;$K$4&amp;"$2:$"&amp;$K$4&amp;"$50000"),$B2080&amp;"#"&amp;L$6,INDIRECT("ИсходныеДанные!$J$2:$J$50000")),0)</f>
        <v>0</v>
      </c>
      <c r="M2080" s="3">
        <f ca="1">IF($B2080&lt;&gt;"",SUMIF(INDIRECT("ИсходныеДанные!$"&amp;$K$4&amp;"$2:$"&amp;$K$4&amp;"$50000"),$B2080&amp;"#"&amp;M$6,INDIRECT("ИсходныеДанные!$J$2:$J$50000")),0)</f>
        <v>0</v>
      </c>
      <c r="N2080" s="3">
        <f ca="1">IF($B2080&lt;&gt;"",SUMIF(INDIRECT("ИсходныеДанные!$"&amp;$K$4&amp;"$2:$"&amp;$K$4&amp;"$50000"),$B2080&amp;"#"&amp;N$6,INDIRECT("ИсходныеДанные!$J$2:$J$50000")),0)</f>
        <v>0</v>
      </c>
      <c r="O2080" s="3">
        <f ca="1">IF($B2080&lt;&gt;"",SUMIF(INDIRECT("ИсходныеДанные!$"&amp;$K$4&amp;"$2:$"&amp;$K$4&amp;"$50000"),$B2080&amp;"#"&amp;O$6,INDIRECT("ИсходныеДанные!$J$2:$J$50000")),0)</f>
        <v>0</v>
      </c>
      <c r="P2080" s="3">
        <f ca="1">IF($B2080&lt;&gt;"",SUMIF(INDIRECT("ИсходныеДанные!$"&amp;$K$4&amp;"$2:$"&amp;$K$4&amp;"$50000"),$B2080&amp;"#"&amp;P$6,INDIRECT("ИсходныеДанные!$J$2:$J$50000")),0)</f>
        <v>0</v>
      </c>
      <c r="Q2080" s="3">
        <f ca="1">IF($B2080&lt;&gt;"",SUMIF(INDIRECT("ИсходныеДанные!$"&amp;$K$4&amp;"$2:$"&amp;$K$4&amp;"$50000"),$B2080&amp;"#"&amp;Q$6,INDIRECT("ИсходныеДанные!$J$2:$J$50000")),0)</f>
        <v>0</v>
      </c>
      <c r="R2080" s="3">
        <f ca="1">IF($B2080&lt;&gt;"",SUMIF(INDIRECT("ИсходныеДанные!$"&amp;$K$4&amp;"$2:$"&amp;$K$4&amp;"$50000"),$B2080&amp;"#"&amp;R$6,INDIRECT("ИсходныеДанные!$J$2:$J$50000")),0)</f>
        <v>0</v>
      </c>
      <c r="S2080" s="3">
        <f ca="1">IF($B2080&lt;&gt;"",SUMIF(INDIRECT("ИсходныеДанные!$"&amp;$K$4&amp;"$2:$"&amp;$K$4&amp;"$50000"),$B2080&amp;"#"&amp;S$6,INDIRECT("ИсходныеДанные!$J$2:$J$50000")),0)</f>
        <v>0</v>
      </c>
      <c r="T2080" s="3">
        <f ca="1">IF($B2080&lt;&gt;"",SUMIF(INDIRECT("ИсходныеДанные!$"&amp;$K$4&amp;"$2:$"&amp;$K$4&amp;"$50000"),$B2080&amp;"#"&amp;T$6,INDIRECT("ИсходныеДанные!$J$2:$J$50000")),0)</f>
        <v>0</v>
      </c>
      <c r="U2080" s="3">
        <f ca="1">IF($B2080&lt;&gt;"",SUMIF(INDIRECT("ИсходныеДанные!$"&amp;$K$4&amp;"$2:$"&amp;$K$4&amp;"$50000"),$B2080&amp;"#"&amp;U$6,INDIRECT("ИсходныеДанные!$J$2:$J$50000")),0)</f>
        <v>0</v>
      </c>
      <c r="V2080" s="3">
        <f ca="1">IF($B2080&lt;&gt;"",SUMIF(INDIRECT("ИсходныеДанные!$"&amp;$K$4&amp;"$2:$"&amp;$K$4&amp;"$50000"),$B2080&amp;"#"&amp;V$6,INDIRECT("ИсходныеДанные!$J$2:$J$50000")),0)</f>
        <v>0</v>
      </c>
      <c r="W2080" s="16" t="e">
        <f ca="1">SUM(K2080:V2080)/Пофамильно!$R$1</f>
        <v>#DIV/0!</v>
      </c>
    </row>
    <row r="2081" spans="1:23" x14ac:dyDescent="0.25">
      <c r="A2081" s="10" t="str">
        <f t="shared" ca="1" si="34"/>
        <v>delete</v>
      </c>
      <c r="B2081" s="16" cm="1">
        <f t="array" aca="1" ref="B2081" ca="1">INDIRECT("УникальныеСписки!D"&amp;ROW()-$L$4)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14"/>
      <c r="G2081" s="81" t="str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84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84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84" t="str" cm="1">
        <f t="array" aca="1" ref="J2081" ca="1">_xlfn.XLOOKUP($B2081,INDIRECT(SUBSTITUTE("ИсходныеДанные!$где$2:$где$50000","где",$B$4)),INDIRECT(SUBSTITUTE("ИсходныеДанные!$что$2:$что$50000","что",J$4)),"",0,1)</f>
        <v/>
      </c>
      <c r="K2081" s="3">
        <f ca="1">IF($B2081&lt;&gt;"",SUMIF(INDIRECT("ИсходныеДанные!$"&amp;$K$4&amp;"$2:$"&amp;$K$4&amp;"$50000"),$B2081&amp;"#"&amp;K$6,INDIRECT("ИсходныеДанные!$J$2:$J$50000")),0)</f>
        <v>0</v>
      </c>
      <c r="L2081" s="3">
        <f ca="1">IF($B2081&lt;&gt;"",SUMIF(INDIRECT("ИсходныеДанные!$"&amp;$K$4&amp;"$2:$"&amp;$K$4&amp;"$50000"),$B2081&amp;"#"&amp;L$6,INDIRECT("ИсходныеДанные!$J$2:$J$50000")),0)</f>
        <v>0</v>
      </c>
      <c r="M2081" s="3">
        <f ca="1">IF($B2081&lt;&gt;"",SUMIF(INDIRECT("ИсходныеДанные!$"&amp;$K$4&amp;"$2:$"&amp;$K$4&amp;"$50000"),$B2081&amp;"#"&amp;M$6,INDIRECT("ИсходныеДанные!$J$2:$J$50000")),0)</f>
        <v>0</v>
      </c>
      <c r="N2081" s="3">
        <f ca="1">IF($B2081&lt;&gt;"",SUMIF(INDIRECT("ИсходныеДанные!$"&amp;$K$4&amp;"$2:$"&amp;$K$4&amp;"$50000"),$B2081&amp;"#"&amp;N$6,INDIRECT("ИсходныеДанные!$J$2:$J$50000")),0)</f>
        <v>0</v>
      </c>
      <c r="O2081" s="3">
        <f ca="1">IF($B2081&lt;&gt;"",SUMIF(INDIRECT("ИсходныеДанные!$"&amp;$K$4&amp;"$2:$"&amp;$K$4&amp;"$50000"),$B2081&amp;"#"&amp;O$6,INDIRECT("ИсходныеДанные!$J$2:$J$50000")),0)</f>
        <v>0</v>
      </c>
      <c r="P2081" s="3">
        <f ca="1">IF($B2081&lt;&gt;"",SUMIF(INDIRECT("ИсходныеДанные!$"&amp;$K$4&amp;"$2:$"&amp;$K$4&amp;"$50000"),$B2081&amp;"#"&amp;P$6,INDIRECT("ИсходныеДанные!$J$2:$J$50000")),0)</f>
        <v>0</v>
      </c>
      <c r="Q2081" s="3">
        <f ca="1">IF($B2081&lt;&gt;"",SUMIF(INDIRECT("ИсходныеДанные!$"&amp;$K$4&amp;"$2:$"&amp;$K$4&amp;"$50000"),$B2081&amp;"#"&amp;Q$6,INDIRECT("ИсходныеДанные!$J$2:$J$50000")),0)</f>
        <v>0</v>
      </c>
      <c r="R2081" s="3">
        <f ca="1">IF($B2081&lt;&gt;"",SUMIF(INDIRECT("ИсходныеДанные!$"&amp;$K$4&amp;"$2:$"&amp;$K$4&amp;"$50000"),$B2081&amp;"#"&amp;R$6,INDIRECT("ИсходныеДанные!$J$2:$J$50000")),0)</f>
        <v>0</v>
      </c>
      <c r="S2081" s="3">
        <f ca="1">IF($B2081&lt;&gt;"",SUMIF(INDIRECT("ИсходныеДанные!$"&amp;$K$4&amp;"$2:$"&amp;$K$4&amp;"$50000"),$B2081&amp;"#"&amp;S$6,INDIRECT("ИсходныеДанные!$J$2:$J$50000")),0)</f>
        <v>0</v>
      </c>
      <c r="T2081" s="3">
        <f ca="1">IF($B2081&lt;&gt;"",SUMIF(INDIRECT("ИсходныеДанные!$"&amp;$K$4&amp;"$2:$"&amp;$K$4&amp;"$50000"),$B2081&amp;"#"&amp;T$6,INDIRECT("ИсходныеДанные!$J$2:$J$50000")),0)</f>
        <v>0</v>
      </c>
      <c r="U2081" s="3">
        <f ca="1">IF($B2081&lt;&gt;"",SUMIF(INDIRECT("ИсходныеДанные!$"&amp;$K$4&amp;"$2:$"&amp;$K$4&amp;"$50000"),$B2081&amp;"#"&amp;U$6,INDIRECT("ИсходныеДанные!$J$2:$J$50000")),0)</f>
        <v>0</v>
      </c>
      <c r="V2081" s="3">
        <f ca="1">IF($B2081&lt;&gt;"",SUMIF(INDIRECT("ИсходныеДанные!$"&amp;$K$4&amp;"$2:$"&amp;$K$4&amp;"$50000"),$B2081&amp;"#"&amp;V$6,INDIRECT("ИсходныеДанные!$J$2:$J$50000")),0)</f>
        <v>0</v>
      </c>
      <c r="W2081" s="16" t="e">
        <f ca="1">SUM(K2081:V2081)/Пофамильно!$R$1</f>
        <v>#DIV/0!</v>
      </c>
    </row>
    <row r="2082" spans="1:23" x14ac:dyDescent="0.25">
      <c r="A2082" s="10" t="str">
        <f t="shared" ca="1" si="34"/>
        <v>delete</v>
      </c>
      <c r="B2082" s="16" cm="1">
        <f t="array" aca="1" ref="B2082" ca="1">INDIRECT("УникальныеСписки!D"&amp;ROW()-$L$4)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14"/>
      <c r="G2082" s="81" t="str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84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84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84" t="str" cm="1">
        <f t="array" aca="1" ref="J2082" ca="1">_xlfn.XLOOKUP($B2082,INDIRECT(SUBSTITUTE("ИсходныеДанные!$где$2:$где$50000","где",$B$4)),INDIRECT(SUBSTITUTE("ИсходныеДанные!$что$2:$что$50000","что",J$4)),"",0,1)</f>
        <v/>
      </c>
      <c r="K2082" s="3">
        <f ca="1">IF($B2082&lt;&gt;"",SUMIF(INDIRECT("ИсходныеДанные!$"&amp;$K$4&amp;"$2:$"&amp;$K$4&amp;"$50000"),$B2082&amp;"#"&amp;K$6,INDIRECT("ИсходныеДанные!$J$2:$J$50000")),0)</f>
        <v>0</v>
      </c>
      <c r="L2082" s="3">
        <f ca="1">IF($B2082&lt;&gt;"",SUMIF(INDIRECT("ИсходныеДанные!$"&amp;$K$4&amp;"$2:$"&amp;$K$4&amp;"$50000"),$B2082&amp;"#"&amp;L$6,INDIRECT("ИсходныеДанные!$J$2:$J$50000")),0)</f>
        <v>0</v>
      </c>
      <c r="M2082" s="3">
        <f ca="1">IF($B2082&lt;&gt;"",SUMIF(INDIRECT("ИсходныеДанные!$"&amp;$K$4&amp;"$2:$"&amp;$K$4&amp;"$50000"),$B2082&amp;"#"&amp;M$6,INDIRECT("ИсходныеДанные!$J$2:$J$50000")),0)</f>
        <v>0</v>
      </c>
      <c r="N2082" s="3">
        <f ca="1">IF($B2082&lt;&gt;"",SUMIF(INDIRECT("ИсходныеДанные!$"&amp;$K$4&amp;"$2:$"&amp;$K$4&amp;"$50000"),$B2082&amp;"#"&amp;N$6,INDIRECT("ИсходныеДанные!$J$2:$J$50000")),0)</f>
        <v>0</v>
      </c>
      <c r="O2082" s="3">
        <f ca="1">IF($B2082&lt;&gt;"",SUMIF(INDIRECT("ИсходныеДанные!$"&amp;$K$4&amp;"$2:$"&amp;$K$4&amp;"$50000"),$B2082&amp;"#"&amp;O$6,INDIRECT("ИсходныеДанные!$J$2:$J$50000")),0)</f>
        <v>0</v>
      </c>
      <c r="P2082" s="3">
        <f ca="1">IF($B2082&lt;&gt;"",SUMIF(INDIRECT("ИсходныеДанные!$"&amp;$K$4&amp;"$2:$"&amp;$K$4&amp;"$50000"),$B2082&amp;"#"&amp;P$6,INDIRECT("ИсходныеДанные!$J$2:$J$50000")),0)</f>
        <v>0</v>
      </c>
      <c r="Q2082" s="3">
        <f ca="1">IF($B2082&lt;&gt;"",SUMIF(INDIRECT("ИсходныеДанные!$"&amp;$K$4&amp;"$2:$"&amp;$K$4&amp;"$50000"),$B2082&amp;"#"&amp;Q$6,INDIRECT("ИсходныеДанные!$J$2:$J$50000")),0)</f>
        <v>0</v>
      </c>
      <c r="R2082" s="3">
        <f ca="1">IF($B2082&lt;&gt;"",SUMIF(INDIRECT("ИсходныеДанные!$"&amp;$K$4&amp;"$2:$"&amp;$K$4&amp;"$50000"),$B2082&amp;"#"&amp;R$6,INDIRECT("ИсходныеДанные!$J$2:$J$50000")),0)</f>
        <v>0</v>
      </c>
      <c r="S2082" s="3">
        <f ca="1">IF($B2082&lt;&gt;"",SUMIF(INDIRECT("ИсходныеДанные!$"&amp;$K$4&amp;"$2:$"&amp;$K$4&amp;"$50000"),$B2082&amp;"#"&amp;S$6,INDIRECT("ИсходныеДанные!$J$2:$J$50000")),0)</f>
        <v>0</v>
      </c>
      <c r="T2082" s="3">
        <f ca="1">IF($B2082&lt;&gt;"",SUMIF(INDIRECT("ИсходныеДанные!$"&amp;$K$4&amp;"$2:$"&amp;$K$4&amp;"$50000"),$B2082&amp;"#"&amp;T$6,INDIRECT("ИсходныеДанные!$J$2:$J$50000")),0)</f>
        <v>0</v>
      </c>
      <c r="U2082" s="3">
        <f ca="1">IF($B2082&lt;&gt;"",SUMIF(INDIRECT("ИсходныеДанные!$"&amp;$K$4&amp;"$2:$"&amp;$K$4&amp;"$50000"),$B2082&amp;"#"&amp;U$6,INDIRECT("ИсходныеДанные!$J$2:$J$50000")),0)</f>
        <v>0</v>
      </c>
      <c r="V2082" s="3">
        <f ca="1">IF($B2082&lt;&gt;"",SUMIF(INDIRECT("ИсходныеДанные!$"&amp;$K$4&amp;"$2:$"&amp;$K$4&amp;"$50000"),$B2082&amp;"#"&amp;V$6,INDIRECT("ИсходныеДанные!$J$2:$J$50000")),0)</f>
        <v>0</v>
      </c>
      <c r="W2082" s="16" t="e">
        <f ca="1">SUM(K2082:V2082)/Пофамильно!$R$1</f>
        <v>#DIV/0!</v>
      </c>
    </row>
    <row r="2083" spans="1:23" x14ac:dyDescent="0.25">
      <c r="A2083" s="10" t="str">
        <f t="shared" ca="1" si="34"/>
        <v>delete</v>
      </c>
      <c r="B2083" s="16" cm="1">
        <f t="array" aca="1" ref="B2083" ca="1">INDIRECT("УникальныеСписки!D"&amp;ROW()-$L$4)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14"/>
      <c r="G2083" s="81" t="str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84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84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84" t="str" cm="1">
        <f t="array" aca="1" ref="J2083" ca="1">_xlfn.XLOOKUP($B2083,INDIRECT(SUBSTITUTE("ИсходныеДанные!$где$2:$где$50000","где",$B$4)),INDIRECT(SUBSTITUTE("ИсходныеДанные!$что$2:$что$50000","что",J$4)),"",0,1)</f>
        <v/>
      </c>
      <c r="K2083" s="3">
        <f ca="1">IF($B2083&lt;&gt;"",SUMIF(INDIRECT("ИсходныеДанные!$"&amp;$K$4&amp;"$2:$"&amp;$K$4&amp;"$50000"),$B2083&amp;"#"&amp;K$6,INDIRECT("ИсходныеДанные!$J$2:$J$50000")),0)</f>
        <v>0</v>
      </c>
      <c r="L2083" s="3">
        <f ca="1">IF($B2083&lt;&gt;"",SUMIF(INDIRECT("ИсходныеДанные!$"&amp;$K$4&amp;"$2:$"&amp;$K$4&amp;"$50000"),$B2083&amp;"#"&amp;L$6,INDIRECT("ИсходныеДанные!$J$2:$J$50000")),0)</f>
        <v>0</v>
      </c>
      <c r="M2083" s="3">
        <f ca="1">IF($B2083&lt;&gt;"",SUMIF(INDIRECT("ИсходныеДанные!$"&amp;$K$4&amp;"$2:$"&amp;$K$4&amp;"$50000"),$B2083&amp;"#"&amp;M$6,INDIRECT("ИсходныеДанные!$J$2:$J$50000")),0)</f>
        <v>0</v>
      </c>
      <c r="N2083" s="3">
        <f ca="1">IF($B2083&lt;&gt;"",SUMIF(INDIRECT("ИсходныеДанные!$"&amp;$K$4&amp;"$2:$"&amp;$K$4&amp;"$50000"),$B2083&amp;"#"&amp;N$6,INDIRECT("ИсходныеДанные!$J$2:$J$50000")),0)</f>
        <v>0</v>
      </c>
      <c r="O2083" s="3">
        <f ca="1">IF($B2083&lt;&gt;"",SUMIF(INDIRECT("ИсходныеДанные!$"&amp;$K$4&amp;"$2:$"&amp;$K$4&amp;"$50000"),$B2083&amp;"#"&amp;O$6,INDIRECT("ИсходныеДанные!$J$2:$J$50000")),0)</f>
        <v>0</v>
      </c>
      <c r="P2083" s="3">
        <f ca="1">IF($B2083&lt;&gt;"",SUMIF(INDIRECT("ИсходныеДанные!$"&amp;$K$4&amp;"$2:$"&amp;$K$4&amp;"$50000"),$B2083&amp;"#"&amp;P$6,INDIRECT("ИсходныеДанные!$J$2:$J$50000")),0)</f>
        <v>0</v>
      </c>
      <c r="Q2083" s="3">
        <f ca="1">IF($B2083&lt;&gt;"",SUMIF(INDIRECT("ИсходныеДанные!$"&amp;$K$4&amp;"$2:$"&amp;$K$4&amp;"$50000"),$B2083&amp;"#"&amp;Q$6,INDIRECT("ИсходныеДанные!$J$2:$J$50000")),0)</f>
        <v>0</v>
      </c>
      <c r="R2083" s="3">
        <f ca="1">IF($B2083&lt;&gt;"",SUMIF(INDIRECT("ИсходныеДанные!$"&amp;$K$4&amp;"$2:$"&amp;$K$4&amp;"$50000"),$B2083&amp;"#"&amp;R$6,INDIRECT("ИсходныеДанные!$J$2:$J$50000")),0)</f>
        <v>0</v>
      </c>
      <c r="S2083" s="3">
        <f ca="1">IF($B2083&lt;&gt;"",SUMIF(INDIRECT("ИсходныеДанные!$"&amp;$K$4&amp;"$2:$"&amp;$K$4&amp;"$50000"),$B2083&amp;"#"&amp;S$6,INDIRECT("ИсходныеДанные!$J$2:$J$50000")),0)</f>
        <v>0</v>
      </c>
      <c r="T2083" s="3">
        <f ca="1">IF($B2083&lt;&gt;"",SUMIF(INDIRECT("ИсходныеДанные!$"&amp;$K$4&amp;"$2:$"&amp;$K$4&amp;"$50000"),$B2083&amp;"#"&amp;T$6,INDIRECT("ИсходныеДанные!$J$2:$J$50000")),0)</f>
        <v>0</v>
      </c>
      <c r="U2083" s="3">
        <f ca="1">IF($B2083&lt;&gt;"",SUMIF(INDIRECT("ИсходныеДанные!$"&amp;$K$4&amp;"$2:$"&amp;$K$4&amp;"$50000"),$B2083&amp;"#"&amp;U$6,INDIRECT("ИсходныеДанные!$J$2:$J$50000")),0)</f>
        <v>0</v>
      </c>
      <c r="V2083" s="3">
        <f ca="1">IF($B2083&lt;&gt;"",SUMIF(INDIRECT("ИсходныеДанные!$"&amp;$K$4&amp;"$2:$"&amp;$K$4&amp;"$50000"),$B2083&amp;"#"&amp;V$6,INDIRECT("ИсходныеДанные!$J$2:$J$50000")),0)</f>
        <v>0</v>
      </c>
      <c r="W2083" s="16" t="e">
        <f ca="1">SUM(K2083:V2083)/Пофамильно!$R$1</f>
        <v>#DIV/0!</v>
      </c>
    </row>
    <row r="2084" spans="1:23" x14ac:dyDescent="0.25">
      <c r="A2084" s="10" t="str">
        <f t="shared" ca="1" si="34"/>
        <v>delete</v>
      </c>
      <c r="B2084" s="16" cm="1">
        <f t="array" aca="1" ref="B2084" ca="1">INDIRECT("УникальныеСписки!D"&amp;ROW()-$L$4)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14"/>
      <c r="G2084" s="81" t="str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84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84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84" t="str" cm="1">
        <f t="array" aca="1" ref="J2084" ca="1">_xlfn.XLOOKUP($B2084,INDIRECT(SUBSTITUTE("ИсходныеДанные!$где$2:$где$50000","где",$B$4)),INDIRECT(SUBSTITUTE("ИсходныеДанные!$что$2:$что$50000","что",J$4)),"",0,1)</f>
        <v/>
      </c>
      <c r="K2084" s="3">
        <f ca="1">IF($B2084&lt;&gt;"",SUMIF(INDIRECT("ИсходныеДанные!$"&amp;$K$4&amp;"$2:$"&amp;$K$4&amp;"$50000"),$B2084&amp;"#"&amp;K$6,INDIRECT("ИсходныеДанные!$J$2:$J$50000")),0)</f>
        <v>0</v>
      </c>
      <c r="L2084" s="3">
        <f ca="1">IF($B2084&lt;&gt;"",SUMIF(INDIRECT("ИсходныеДанные!$"&amp;$K$4&amp;"$2:$"&amp;$K$4&amp;"$50000"),$B2084&amp;"#"&amp;L$6,INDIRECT("ИсходныеДанные!$J$2:$J$50000")),0)</f>
        <v>0</v>
      </c>
      <c r="M2084" s="3">
        <f ca="1">IF($B2084&lt;&gt;"",SUMIF(INDIRECT("ИсходныеДанные!$"&amp;$K$4&amp;"$2:$"&amp;$K$4&amp;"$50000"),$B2084&amp;"#"&amp;M$6,INDIRECT("ИсходныеДанные!$J$2:$J$50000")),0)</f>
        <v>0</v>
      </c>
      <c r="N2084" s="3">
        <f ca="1">IF($B2084&lt;&gt;"",SUMIF(INDIRECT("ИсходныеДанные!$"&amp;$K$4&amp;"$2:$"&amp;$K$4&amp;"$50000"),$B2084&amp;"#"&amp;N$6,INDIRECT("ИсходныеДанные!$J$2:$J$50000")),0)</f>
        <v>0</v>
      </c>
      <c r="O2084" s="3">
        <f ca="1">IF($B2084&lt;&gt;"",SUMIF(INDIRECT("ИсходныеДанные!$"&amp;$K$4&amp;"$2:$"&amp;$K$4&amp;"$50000"),$B2084&amp;"#"&amp;O$6,INDIRECT("ИсходныеДанные!$J$2:$J$50000")),0)</f>
        <v>0</v>
      </c>
      <c r="P2084" s="3">
        <f ca="1">IF($B2084&lt;&gt;"",SUMIF(INDIRECT("ИсходныеДанные!$"&amp;$K$4&amp;"$2:$"&amp;$K$4&amp;"$50000"),$B2084&amp;"#"&amp;P$6,INDIRECT("ИсходныеДанные!$J$2:$J$50000")),0)</f>
        <v>0</v>
      </c>
      <c r="Q2084" s="3">
        <f ca="1">IF($B2084&lt;&gt;"",SUMIF(INDIRECT("ИсходныеДанные!$"&amp;$K$4&amp;"$2:$"&amp;$K$4&amp;"$50000"),$B2084&amp;"#"&amp;Q$6,INDIRECT("ИсходныеДанные!$J$2:$J$50000")),0)</f>
        <v>0</v>
      </c>
      <c r="R2084" s="3">
        <f ca="1">IF($B2084&lt;&gt;"",SUMIF(INDIRECT("ИсходныеДанные!$"&amp;$K$4&amp;"$2:$"&amp;$K$4&amp;"$50000"),$B2084&amp;"#"&amp;R$6,INDIRECT("ИсходныеДанные!$J$2:$J$50000")),0)</f>
        <v>0</v>
      </c>
      <c r="S2084" s="3">
        <f ca="1">IF($B2084&lt;&gt;"",SUMIF(INDIRECT("ИсходныеДанные!$"&amp;$K$4&amp;"$2:$"&amp;$K$4&amp;"$50000"),$B2084&amp;"#"&amp;S$6,INDIRECT("ИсходныеДанные!$J$2:$J$50000")),0)</f>
        <v>0</v>
      </c>
      <c r="T2084" s="3">
        <f ca="1">IF($B2084&lt;&gt;"",SUMIF(INDIRECT("ИсходныеДанные!$"&amp;$K$4&amp;"$2:$"&amp;$K$4&amp;"$50000"),$B2084&amp;"#"&amp;T$6,INDIRECT("ИсходныеДанные!$J$2:$J$50000")),0)</f>
        <v>0</v>
      </c>
      <c r="U2084" s="3">
        <f ca="1">IF($B2084&lt;&gt;"",SUMIF(INDIRECT("ИсходныеДанные!$"&amp;$K$4&amp;"$2:$"&amp;$K$4&amp;"$50000"),$B2084&amp;"#"&amp;U$6,INDIRECT("ИсходныеДанные!$J$2:$J$50000")),0)</f>
        <v>0</v>
      </c>
      <c r="V2084" s="3">
        <f ca="1">IF($B2084&lt;&gt;"",SUMIF(INDIRECT("ИсходныеДанные!$"&amp;$K$4&amp;"$2:$"&amp;$K$4&amp;"$50000"),$B2084&amp;"#"&amp;V$6,INDIRECT("ИсходныеДанные!$J$2:$J$50000")),0)</f>
        <v>0</v>
      </c>
      <c r="W2084" s="16" t="e">
        <f ca="1">SUM(K2084:V2084)/Пофамильно!$R$1</f>
        <v>#DIV/0!</v>
      </c>
    </row>
    <row r="2085" spans="1:23" x14ac:dyDescent="0.25">
      <c r="A2085" s="10" t="str">
        <f t="shared" ca="1" si="34"/>
        <v>delete</v>
      </c>
      <c r="B2085" s="16" cm="1">
        <f t="array" aca="1" ref="B2085" ca="1">INDIRECT("УникальныеСписки!D"&amp;ROW()-$L$4)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14"/>
      <c r="G2085" s="81" t="str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84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84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84" t="str" cm="1">
        <f t="array" aca="1" ref="J2085" ca="1">_xlfn.XLOOKUP($B2085,INDIRECT(SUBSTITUTE("ИсходныеДанные!$где$2:$где$50000","где",$B$4)),INDIRECT(SUBSTITUTE("ИсходныеДанные!$что$2:$что$50000","что",J$4)),"",0,1)</f>
        <v/>
      </c>
      <c r="K2085" s="3">
        <f ca="1">IF($B2085&lt;&gt;"",SUMIF(INDIRECT("ИсходныеДанные!$"&amp;$K$4&amp;"$2:$"&amp;$K$4&amp;"$50000"),$B2085&amp;"#"&amp;K$6,INDIRECT("ИсходныеДанные!$J$2:$J$50000")),0)</f>
        <v>0</v>
      </c>
      <c r="L2085" s="3">
        <f ca="1">IF($B2085&lt;&gt;"",SUMIF(INDIRECT("ИсходныеДанные!$"&amp;$K$4&amp;"$2:$"&amp;$K$4&amp;"$50000"),$B2085&amp;"#"&amp;L$6,INDIRECT("ИсходныеДанные!$J$2:$J$50000")),0)</f>
        <v>0</v>
      </c>
      <c r="M2085" s="3">
        <f ca="1">IF($B2085&lt;&gt;"",SUMIF(INDIRECT("ИсходныеДанные!$"&amp;$K$4&amp;"$2:$"&amp;$K$4&amp;"$50000"),$B2085&amp;"#"&amp;M$6,INDIRECT("ИсходныеДанные!$J$2:$J$50000")),0)</f>
        <v>0</v>
      </c>
      <c r="N2085" s="3">
        <f ca="1">IF($B2085&lt;&gt;"",SUMIF(INDIRECT("ИсходныеДанные!$"&amp;$K$4&amp;"$2:$"&amp;$K$4&amp;"$50000"),$B2085&amp;"#"&amp;N$6,INDIRECT("ИсходныеДанные!$J$2:$J$50000")),0)</f>
        <v>0</v>
      </c>
      <c r="O2085" s="3">
        <f ca="1">IF($B2085&lt;&gt;"",SUMIF(INDIRECT("ИсходныеДанные!$"&amp;$K$4&amp;"$2:$"&amp;$K$4&amp;"$50000"),$B2085&amp;"#"&amp;O$6,INDIRECT("ИсходныеДанные!$J$2:$J$50000")),0)</f>
        <v>0</v>
      </c>
      <c r="P2085" s="3">
        <f ca="1">IF($B2085&lt;&gt;"",SUMIF(INDIRECT("ИсходныеДанные!$"&amp;$K$4&amp;"$2:$"&amp;$K$4&amp;"$50000"),$B2085&amp;"#"&amp;P$6,INDIRECT("ИсходныеДанные!$J$2:$J$50000")),0)</f>
        <v>0</v>
      </c>
      <c r="Q2085" s="3">
        <f ca="1">IF($B2085&lt;&gt;"",SUMIF(INDIRECT("ИсходныеДанные!$"&amp;$K$4&amp;"$2:$"&amp;$K$4&amp;"$50000"),$B2085&amp;"#"&amp;Q$6,INDIRECT("ИсходныеДанные!$J$2:$J$50000")),0)</f>
        <v>0</v>
      </c>
      <c r="R2085" s="3">
        <f ca="1">IF($B2085&lt;&gt;"",SUMIF(INDIRECT("ИсходныеДанные!$"&amp;$K$4&amp;"$2:$"&amp;$K$4&amp;"$50000"),$B2085&amp;"#"&amp;R$6,INDIRECT("ИсходныеДанные!$J$2:$J$50000")),0)</f>
        <v>0</v>
      </c>
      <c r="S2085" s="3">
        <f ca="1">IF($B2085&lt;&gt;"",SUMIF(INDIRECT("ИсходныеДанные!$"&amp;$K$4&amp;"$2:$"&amp;$K$4&amp;"$50000"),$B2085&amp;"#"&amp;S$6,INDIRECT("ИсходныеДанные!$J$2:$J$50000")),0)</f>
        <v>0</v>
      </c>
      <c r="T2085" s="3">
        <f ca="1">IF($B2085&lt;&gt;"",SUMIF(INDIRECT("ИсходныеДанные!$"&amp;$K$4&amp;"$2:$"&amp;$K$4&amp;"$50000"),$B2085&amp;"#"&amp;T$6,INDIRECT("ИсходныеДанные!$J$2:$J$50000")),0)</f>
        <v>0</v>
      </c>
      <c r="U2085" s="3">
        <f ca="1">IF($B2085&lt;&gt;"",SUMIF(INDIRECT("ИсходныеДанные!$"&amp;$K$4&amp;"$2:$"&amp;$K$4&amp;"$50000"),$B2085&amp;"#"&amp;U$6,INDIRECT("ИсходныеДанные!$J$2:$J$50000")),0)</f>
        <v>0</v>
      </c>
      <c r="V2085" s="3">
        <f ca="1">IF($B2085&lt;&gt;"",SUMIF(INDIRECT("ИсходныеДанные!$"&amp;$K$4&amp;"$2:$"&amp;$K$4&amp;"$50000"),$B2085&amp;"#"&amp;V$6,INDIRECT("ИсходныеДанные!$J$2:$J$50000")),0)</f>
        <v>0</v>
      </c>
      <c r="W2085" s="16" t="e">
        <f ca="1">SUM(K2085:V2085)/Пофамильно!$R$1</f>
        <v>#DIV/0!</v>
      </c>
    </row>
    <row r="2086" spans="1:23" x14ac:dyDescent="0.25">
      <c r="A2086" s="10" t="str">
        <f t="shared" ca="1" si="34"/>
        <v>delete</v>
      </c>
      <c r="B2086" s="16" cm="1">
        <f t="array" aca="1" ref="B2086" ca="1">INDIRECT("УникальныеСписки!D"&amp;ROW()-$L$4)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14"/>
      <c r="G2086" s="81" t="str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84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84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84" t="str" cm="1">
        <f t="array" aca="1" ref="J2086" ca="1">_xlfn.XLOOKUP($B2086,INDIRECT(SUBSTITUTE("ИсходныеДанные!$где$2:$где$50000","где",$B$4)),INDIRECT(SUBSTITUTE("ИсходныеДанные!$что$2:$что$50000","что",J$4)),"",0,1)</f>
        <v/>
      </c>
      <c r="K2086" s="3">
        <f ca="1">IF($B2086&lt;&gt;"",SUMIF(INDIRECT("ИсходныеДанные!$"&amp;$K$4&amp;"$2:$"&amp;$K$4&amp;"$50000"),$B2086&amp;"#"&amp;K$6,INDIRECT("ИсходныеДанные!$J$2:$J$50000")),0)</f>
        <v>0</v>
      </c>
      <c r="L2086" s="3">
        <f ca="1">IF($B2086&lt;&gt;"",SUMIF(INDIRECT("ИсходныеДанные!$"&amp;$K$4&amp;"$2:$"&amp;$K$4&amp;"$50000"),$B2086&amp;"#"&amp;L$6,INDIRECT("ИсходныеДанные!$J$2:$J$50000")),0)</f>
        <v>0</v>
      </c>
      <c r="M2086" s="3">
        <f ca="1">IF($B2086&lt;&gt;"",SUMIF(INDIRECT("ИсходныеДанные!$"&amp;$K$4&amp;"$2:$"&amp;$K$4&amp;"$50000"),$B2086&amp;"#"&amp;M$6,INDIRECT("ИсходныеДанные!$J$2:$J$50000")),0)</f>
        <v>0</v>
      </c>
      <c r="N2086" s="3">
        <f ca="1">IF($B2086&lt;&gt;"",SUMIF(INDIRECT("ИсходныеДанные!$"&amp;$K$4&amp;"$2:$"&amp;$K$4&amp;"$50000"),$B2086&amp;"#"&amp;N$6,INDIRECT("ИсходныеДанные!$J$2:$J$50000")),0)</f>
        <v>0</v>
      </c>
      <c r="O2086" s="3">
        <f ca="1">IF($B2086&lt;&gt;"",SUMIF(INDIRECT("ИсходныеДанные!$"&amp;$K$4&amp;"$2:$"&amp;$K$4&amp;"$50000"),$B2086&amp;"#"&amp;O$6,INDIRECT("ИсходныеДанные!$J$2:$J$50000")),0)</f>
        <v>0</v>
      </c>
      <c r="P2086" s="3">
        <f ca="1">IF($B2086&lt;&gt;"",SUMIF(INDIRECT("ИсходныеДанные!$"&amp;$K$4&amp;"$2:$"&amp;$K$4&amp;"$50000"),$B2086&amp;"#"&amp;P$6,INDIRECT("ИсходныеДанные!$J$2:$J$50000")),0)</f>
        <v>0</v>
      </c>
      <c r="Q2086" s="3">
        <f ca="1">IF($B2086&lt;&gt;"",SUMIF(INDIRECT("ИсходныеДанные!$"&amp;$K$4&amp;"$2:$"&amp;$K$4&amp;"$50000"),$B2086&amp;"#"&amp;Q$6,INDIRECT("ИсходныеДанные!$J$2:$J$50000")),0)</f>
        <v>0</v>
      </c>
      <c r="R2086" s="3">
        <f ca="1">IF($B2086&lt;&gt;"",SUMIF(INDIRECT("ИсходныеДанные!$"&amp;$K$4&amp;"$2:$"&amp;$K$4&amp;"$50000"),$B2086&amp;"#"&amp;R$6,INDIRECT("ИсходныеДанные!$J$2:$J$50000")),0)</f>
        <v>0</v>
      </c>
      <c r="S2086" s="3">
        <f ca="1">IF($B2086&lt;&gt;"",SUMIF(INDIRECT("ИсходныеДанные!$"&amp;$K$4&amp;"$2:$"&amp;$K$4&amp;"$50000"),$B2086&amp;"#"&amp;S$6,INDIRECT("ИсходныеДанные!$J$2:$J$50000")),0)</f>
        <v>0</v>
      </c>
      <c r="T2086" s="3">
        <f ca="1">IF($B2086&lt;&gt;"",SUMIF(INDIRECT("ИсходныеДанные!$"&amp;$K$4&amp;"$2:$"&amp;$K$4&amp;"$50000"),$B2086&amp;"#"&amp;T$6,INDIRECT("ИсходныеДанные!$J$2:$J$50000")),0)</f>
        <v>0</v>
      </c>
      <c r="U2086" s="3">
        <f ca="1">IF($B2086&lt;&gt;"",SUMIF(INDIRECT("ИсходныеДанные!$"&amp;$K$4&amp;"$2:$"&amp;$K$4&amp;"$50000"),$B2086&amp;"#"&amp;U$6,INDIRECT("ИсходныеДанные!$J$2:$J$50000")),0)</f>
        <v>0</v>
      </c>
      <c r="V2086" s="3">
        <f ca="1">IF($B2086&lt;&gt;"",SUMIF(INDIRECT("ИсходныеДанные!$"&amp;$K$4&amp;"$2:$"&amp;$K$4&amp;"$50000"),$B2086&amp;"#"&amp;V$6,INDIRECT("ИсходныеДанные!$J$2:$J$50000")),0)</f>
        <v>0</v>
      </c>
      <c r="W2086" s="16" t="e">
        <f ca="1">SUM(K2086:V2086)/Пофамильно!$R$1</f>
        <v>#DIV/0!</v>
      </c>
    </row>
    <row r="2087" spans="1:23" x14ac:dyDescent="0.25">
      <c r="A2087" s="10" t="str">
        <f t="shared" ca="1" si="34"/>
        <v>delete</v>
      </c>
      <c r="B2087" s="16" cm="1">
        <f t="array" aca="1" ref="B2087" ca="1">INDIRECT("УникальныеСписки!D"&amp;ROW()-$L$4)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14"/>
      <c r="G2087" s="81" t="str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84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84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84" t="str" cm="1">
        <f t="array" aca="1" ref="J2087" ca="1">_xlfn.XLOOKUP($B2087,INDIRECT(SUBSTITUTE("ИсходныеДанные!$где$2:$где$50000","где",$B$4)),INDIRECT(SUBSTITUTE("ИсходныеДанные!$что$2:$что$50000","что",J$4)),"",0,1)</f>
        <v/>
      </c>
      <c r="K2087" s="3">
        <f ca="1">IF($B2087&lt;&gt;"",SUMIF(INDIRECT("ИсходныеДанные!$"&amp;$K$4&amp;"$2:$"&amp;$K$4&amp;"$50000"),$B2087&amp;"#"&amp;K$6,INDIRECT("ИсходныеДанные!$J$2:$J$50000")),0)</f>
        <v>0</v>
      </c>
      <c r="L2087" s="3">
        <f ca="1">IF($B2087&lt;&gt;"",SUMIF(INDIRECT("ИсходныеДанные!$"&amp;$K$4&amp;"$2:$"&amp;$K$4&amp;"$50000"),$B2087&amp;"#"&amp;L$6,INDIRECT("ИсходныеДанные!$J$2:$J$50000")),0)</f>
        <v>0</v>
      </c>
      <c r="M2087" s="3">
        <f ca="1">IF($B2087&lt;&gt;"",SUMIF(INDIRECT("ИсходныеДанные!$"&amp;$K$4&amp;"$2:$"&amp;$K$4&amp;"$50000"),$B2087&amp;"#"&amp;M$6,INDIRECT("ИсходныеДанные!$J$2:$J$50000")),0)</f>
        <v>0</v>
      </c>
      <c r="N2087" s="3">
        <f ca="1">IF($B2087&lt;&gt;"",SUMIF(INDIRECT("ИсходныеДанные!$"&amp;$K$4&amp;"$2:$"&amp;$K$4&amp;"$50000"),$B2087&amp;"#"&amp;N$6,INDIRECT("ИсходныеДанные!$J$2:$J$50000")),0)</f>
        <v>0</v>
      </c>
      <c r="O2087" s="3">
        <f ca="1">IF($B2087&lt;&gt;"",SUMIF(INDIRECT("ИсходныеДанные!$"&amp;$K$4&amp;"$2:$"&amp;$K$4&amp;"$50000"),$B2087&amp;"#"&amp;O$6,INDIRECT("ИсходныеДанные!$J$2:$J$50000")),0)</f>
        <v>0</v>
      </c>
      <c r="P2087" s="3">
        <f ca="1">IF($B2087&lt;&gt;"",SUMIF(INDIRECT("ИсходныеДанные!$"&amp;$K$4&amp;"$2:$"&amp;$K$4&amp;"$50000"),$B2087&amp;"#"&amp;P$6,INDIRECT("ИсходныеДанные!$J$2:$J$50000")),0)</f>
        <v>0</v>
      </c>
      <c r="Q2087" s="3">
        <f ca="1">IF($B2087&lt;&gt;"",SUMIF(INDIRECT("ИсходныеДанные!$"&amp;$K$4&amp;"$2:$"&amp;$K$4&amp;"$50000"),$B2087&amp;"#"&amp;Q$6,INDIRECT("ИсходныеДанные!$J$2:$J$50000")),0)</f>
        <v>0</v>
      </c>
      <c r="R2087" s="3">
        <f ca="1">IF($B2087&lt;&gt;"",SUMIF(INDIRECT("ИсходныеДанные!$"&amp;$K$4&amp;"$2:$"&amp;$K$4&amp;"$50000"),$B2087&amp;"#"&amp;R$6,INDIRECT("ИсходныеДанные!$J$2:$J$50000")),0)</f>
        <v>0</v>
      </c>
      <c r="S2087" s="3">
        <f ca="1">IF($B2087&lt;&gt;"",SUMIF(INDIRECT("ИсходныеДанные!$"&amp;$K$4&amp;"$2:$"&amp;$K$4&amp;"$50000"),$B2087&amp;"#"&amp;S$6,INDIRECT("ИсходныеДанные!$J$2:$J$50000")),0)</f>
        <v>0</v>
      </c>
      <c r="T2087" s="3">
        <f ca="1">IF($B2087&lt;&gt;"",SUMIF(INDIRECT("ИсходныеДанные!$"&amp;$K$4&amp;"$2:$"&amp;$K$4&amp;"$50000"),$B2087&amp;"#"&amp;T$6,INDIRECT("ИсходныеДанные!$J$2:$J$50000")),0)</f>
        <v>0</v>
      </c>
      <c r="U2087" s="3">
        <f ca="1">IF($B2087&lt;&gt;"",SUMIF(INDIRECT("ИсходныеДанные!$"&amp;$K$4&amp;"$2:$"&amp;$K$4&amp;"$50000"),$B2087&amp;"#"&amp;U$6,INDIRECT("ИсходныеДанные!$J$2:$J$50000")),0)</f>
        <v>0</v>
      </c>
      <c r="V2087" s="3">
        <f ca="1">IF($B2087&lt;&gt;"",SUMIF(INDIRECT("ИсходныеДанные!$"&amp;$K$4&amp;"$2:$"&amp;$K$4&amp;"$50000"),$B2087&amp;"#"&amp;V$6,INDIRECT("ИсходныеДанные!$J$2:$J$50000")),0)</f>
        <v>0</v>
      </c>
      <c r="W2087" s="16" t="e">
        <f ca="1">SUM(K2087:V2087)/Пофамильно!$R$1</f>
        <v>#DIV/0!</v>
      </c>
    </row>
    <row r="2088" spans="1:23" x14ac:dyDescent="0.25">
      <c r="A2088" s="10" t="str">
        <f t="shared" ca="1" si="34"/>
        <v>delete</v>
      </c>
      <c r="B2088" s="16" cm="1">
        <f t="array" aca="1" ref="B2088" ca="1">INDIRECT("УникальныеСписки!D"&amp;ROW()-$L$4)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14"/>
      <c r="G2088" s="81" t="str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84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84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84" t="str" cm="1">
        <f t="array" aca="1" ref="J2088" ca="1">_xlfn.XLOOKUP($B2088,INDIRECT(SUBSTITUTE("ИсходныеДанные!$где$2:$где$50000","где",$B$4)),INDIRECT(SUBSTITUTE("ИсходныеДанные!$что$2:$что$50000","что",J$4)),"",0,1)</f>
        <v/>
      </c>
      <c r="K2088" s="3">
        <f ca="1">IF($B2088&lt;&gt;"",SUMIF(INDIRECT("ИсходныеДанные!$"&amp;$K$4&amp;"$2:$"&amp;$K$4&amp;"$50000"),$B2088&amp;"#"&amp;K$6,INDIRECT("ИсходныеДанные!$J$2:$J$50000")),0)</f>
        <v>0</v>
      </c>
      <c r="L2088" s="3">
        <f ca="1">IF($B2088&lt;&gt;"",SUMIF(INDIRECT("ИсходныеДанные!$"&amp;$K$4&amp;"$2:$"&amp;$K$4&amp;"$50000"),$B2088&amp;"#"&amp;L$6,INDIRECT("ИсходныеДанные!$J$2:$J$50000")),0)</f>
        <v>0</v>
      </c>
      <c r="M2088" s="3">
        <f ca="1">IF($B2088&lt;&gt;"",SUMIF(INDIRECT("ИсходныеДанные!$"&amp;$K$4&amp;"$2:$"&amp;$K$4&amp;"$50000"),$B2088&amp;"#"&amp;M$6,INDIRECT("ИсходныеДанные!$J$2:$J$50000")),0)</f>
        <v>0</v>
      </c>
      <c r="N2088" s="3">
        <f ca="1">IF($B2088&lt;&gt;"",SUMIF(INDIRECT("ИсходныеДанные!$"&amp;$K$4&amp;"$2:$"&amp;$K$4&amp;"$50000"),$B2088&amp;"#"&amp;N$6,INDIRECT("ИсходныеДанные!$J$2:$J$50000")),0)</f>
        <v>0</v>
      </c>
      <c r="O2088" s="3">
        <f ca="1">IF($B2088&lt;&gt;"",SUMIF(INDIRECT("ИсходныеДанные!$"&amp;$K$4&amp;"$2:$"&amp;$K$4&amp;"$50000"),$B2088&amp;"#"&amp;O$6,INDIRECT("ИсходныеДанные!$J$2:$J$50000")),0)</f>
        <v>0</v>
      </c>
      <c r="P2088" s="3">
        <f ca="1">IF($B2088&lt;&gt;"",SUMIF(INDIRECT("ИсходныеДанные!$"&amp;$K$4&amp;"$2:$"&amp;$K$4&amp;"$50000"),$B2088&amp;"#"&amp;P$6,INDIRECT("ИсходныеДанные!$J$2:$J$50000")),0)</f>
        <v>0</v>
      </c>
      <c r="Q2088" s="3">
        <f ca="1">IF($B2088&lt;&gt;"",SUMIF(INDIRECT("ИсходныеДанные!$"&amp;$K$4&amp;"$2:$"&amp;$K$4&amp;"$50000"),$B2088&amp;"#"&amp;Q$6,INDIRECT("ИсходныеДанные!$J$2:$J$50000")),0)</f>
        <v>0</v>
      </c>
      <c r="R2088" s="3">
        <f ca="1">IF($B2088&lt;&gt;"",SUMIF(INDIRECT("ИсходныеДанные!$"&amp;$K$4&amp;"$2:$"&amp;$K$4&amp;"$50000"),$B2088&amp;"#"&amp;R$6,INDIRECT("ИсходныеДанные!$J$2:$J$50000")),0)</f>
        <v>0</v>
      </c>
      <c r="S2088" s="3">
        <f ca="1">IF($B2088&lt;&gt;"",SUMIF(INDIRECT("ИсходныеДанные!$"&amp;$K$4&amp;"$2:$"&amp;$K$4&amp;"$50000"),$B2088&amp;"#"&amp;S$6,INDIRECT("ИсходныеДанные!$J$2:$J$50000")),0)</f>
        <v>0</v>
      </c>
      <c r="T2088" s="3">
        <f ca="1">IF($B2088&lt;&gt;"",SUMIF(INDIRECT("ИсходныеДанные!$"&amp;$K$4&amp;"$2:$"&amp;$K$4&amp;"$50000"),$B2088&amp;"#"&amp;T$6,INDIRECT("ИсходныеДанные!$J$2:$J$50000")),0)</f>
        <v>0</v>
      </c>
      <c r="U2088" s="3">
        <f ca="1">IF($B2088&lt;&gt;"",SUMIF(INDIRECT("ИсходныеДанные!$"&amp;$K$4&amp;"$2:$"&amp;$K$4&amp;"$50000"),$B2088&amp;"#"&amp;U$6,INDIRECT("ИсходныеДанные!$J$2:$J$50000")),0)</f>
        <v>0</v>
      </c>
      <c r="V2088" s="3">
        <f ca="1">IF($B2088&lt;&gt;"",SUMIF(INDIRECT("ИсходныеДанные!$"&amp;$K$4&amp;"$2:$"&amp;$K$4&amp;"$50000"),$B2088&amp;"#"&amp;V$6,INDIRECT("ИсходныеДанные!$J$2:$J$50000")),0)</f>
        <v>0</v>
      </c>
      <c r="W2088" s="16" t="e">
        <f ca="1">SUM(K2088:V2088)/Пофамильно!$R$1</f>
        <v>#DIV/0!</v>
      </c>
    </row>
    <row r="2089" spans="1:23" x14ac:dyDescent="0.25">
      <c r="A2089" s="10" t="str">
        <f t="shared" ca="1" si="34"/>
        <v>delete</v>
      </c>
      <c r="B2089" s="16" cm="1">
        <f t="array" aca="1" ref="B2089" ca="1">INDIRECT("УникальныеСписки!D"&amp;ROW()-$L$4)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14"/>
      <c r="G2089" s="81" t="str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84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84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84" t="str" cm="1">
        <f t="array" aca="1" ref="J2089" ca="1">_xlfn.XLOOKUP($B2089,INDIRECT(SUBSTITUTE("ИсходныеДанные!$где$2:$где$50000","где",$B$4)),INDIRECT(SUBSTITUTE("ИсходныеДанные!$что$2:$что$50000","что",J$4)),"",0,1)</f>
        <v/>
      </c>
      <c r="K2089" s="3">
        <f ca="1">IF($B2089&lt;&gt;"",SUMIF(INDIRECT("ИсходныеДанные!$"&amp;$K$4&amp;"$2:$"&amp;$K$4&amp;"$50000"),$B2089&amp;"#"&amp;K$6,INDIRECT("ИсходныеДанные!$J$2:$J$50000")),0)</f>
        <v>0</v>
      </c>
      <c r="L2089" s="3">
        <f ca="1">IF($B2089&lt;&gt;"",SUMIF(INDIRECT("ИсходныеДанные!$"&amp;$K$4&amp;"$2:$"&amp;$K$4&amp;"$50000"),$B2089&amp;"#"&amp;L$6,INDIRECT("ИсходныеДанные!$J$2:$J$50000")),0)</f>
        <v>0</v>
      </c>
      <c r="M2089" s="3">
        <f ca="1">IF($B2089&lt;&gt;"",SUMIF(INDIRECT("ИсходныеДанные!$"&amp;$K$4&amp;"$2:$"&amp;$K$4&amp;"$50000"),$B2089&amp;"#"&amp;M$6,INDIRECT("ИсходныеДанные!$J$2:$J$50000")),0)</f>
        <v>0</v>
      </c>
      <c r="N2089" s="3">
        <f ca="1">IF($B2089&lt;&gt;"",SUMIF(INDIRECT("ИсходныеДанные!$"&amp;$K$4&amp;"$2:$"&amp;$K$4&amp;"$50000"),$B2089&amp;"#"&amp;N$6,INDIRECT("ИсходныеДанные!$J$2:$J$50000")),0)</f>
        <v>0</v>
      </c>
      <c r="O2089" s="3">
        <f ca="1">IF($B2089&lt;&gt;"",SUMIF(INDIRECT("ИсходныеДанные!$"&amp;$K$4&amp;"$2:$"&amp;$K$4&amp;"$50000"),$B2089&amp;"#"&amp;O$6,INDIRECT("ИсходныеДанные!$J$2:$J$50000")),0)</f>
        <v>0</v>
      </c>
      <c r="P2089" s="3">
        <f ca="1">IF($B2089&lt;&gt;"",SUMIF(INDIRECT("ИсходныеДанные!$"&amp;$K$4&amp;"$2:$"&amp;$K$4&amp;"$50000"),$B2089&amp;"#"&amp;P$6,INDIRECT("ИсходныеДанные!$J$2:$J$50000")),0)</f>
        <v>0</v>
      </c>
      <c r="Q2089" s="3">
        <f ca="1">IF($B2089&lt;&gt;"",SUMIF(INDIRECT("ИсходныеДанные!$"&amp;$K$4&amp;"$2:$"&amp;$K$4&amp;"$50000"),$B2089&amp;"#"&amp;Q$6,INDIRECT("ИсходныеДанные!$J$2:$J$50000")),0)</f>
        <v>0</v>
      </c>
      <c r="R2089" s="3">
        <f ca="1">IF($B2089&lt;&gt;"",SUMIF(INDIRECT("ИсходныеДанные!$"&amp;$K$4&amp;"$2:$"&amp;$K$4&amp;"$50000"),$B2089&amp;"#"&amp;R$6,INDIRECT("ИсходныеДанные!$J$2:$J$50000")),0)</f>
        <v>0</v>
      </c>
      <c r="S2089" s="3">
        <f ca="1">IF($B2089&lt;&gt;"",SUMIF(INDIRECT("ИсходныеДанные!$"&amp;$K$4&amp;"$2:$"&amp;$K$4&amp;"$50000"),$B2089&amp;"#"&amp;S$6,INDIRECT("ИсходныеДанные!$J$2:$J$50000")),0)</f>
        <v>0</v>
      </c>
      <c r="T2089" s="3">
        <f ca="1">IF($B2089&lt;&gt;"",SUMIF(INDIRECT("ИсходныеДанные!$"&amp;$K$4&amp;"$2:$"&amp;$K$4&amp;"$50000"),$B2089&amp;"#"&amp;T$6,INDIRECT("ИсходныеДанные!$J$2:$J$50000")),0)</f>
        <v>0</v>
      </c>
      <c r="U2089" s="3">
        <f ca="1">IF($B2089&lt;&gt;"",SUMIF(INDIRECT("ИсходныеДанные!$"&amp;$K$4&amp;"$2:$"&amp;$K$4&amp;"$50000"),$B2089&amp;"#"&amp;U$6,INDIRECT("ИсходныеДанные!$J$2:$J$50000")),0)</f>
        <v>0</v>
      </c>
      <c r="V2089" s="3">
        <f ca="1">IF($B2089&lt;&gt;"",SUMIF(INDIRECT("ИсходныеДанные!$"&amp;$K$4&amp;"$2:$"&amp;$K$4&amp;"$50000"),$B2089&amp;"#"&amp;V$6,INDIRECT("ИсходныеДанные!$J$2:$J$50000")),0)</f>
        <v>0</v>
      </c>
      <c r="W2089" s="16" t="e">
        <f ca="1">SUM(K2089:V2089)/Пофамильно!$R$1</f>
        <v>#DIV/0!</v>
      </c>
    </row>
    <row r="2090" spans="1:23" x14ac:dyDescent="0.25">
      <c r="A2090" s="10" t="str">
        <f t="shared" ca="1" si="34"/>
        <v>delete</v>
      </c>
      <c r="B2090" s="16" cm="1">
        <f t="array" aca="1" ref="B2090" ca="1">INDIRECT("УникальныеСписки!D"&amp;ROW()-$L$4)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14"/>
      <c r="G2090" s="81" t="str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84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84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84" t="str" cm="1">
        <f t="array" aca="1" ref="J2090" ca="1">_xlfn.XLOOKUP($B2090,INDIRECT(SUBSTITUTE("ИсходныеДанные!$где$2:$где$50000","где",$B$4)),INDIRECT(SUBSTITUTE("ИсходныеДанные!$что$2:$что$50000","что",J$4)),"",0,1)</f>
        <v/>
      </c>
      <c r="K2090" s="3">
        <f ca="1">IF($B2090&lt;&gt;"",SUMIF(INDIRECT("ИсходныеДанные!$"&amp;$K$4&amp;"$2:$"&amp;$K$4&amp;"$50000"),$B2090&amp;"#"&amp;K$6,INDIRECT("ИсходныеДанные!$J$2:$J$50000")),0)</f>
        <v>0</v>
      </c>
      <c r="L2090" s="3">
        <f ca="1">IF($B2090&lt;&gt;"",SUMIF(INDIRECT("ИсходныеДанные!$"&amp;$K$4&amp;"$2:$"&amp;$K$4&amp;"$50000"),$B2090&amp;"#"&amp;L$6,INDIRECT("ИсходныеДанные!$J$2:$J$50000")),0)</f>
        <v>0</v>
      </c>
      <c r="M2090" s="3">
        <f ca="1">IF($B2090&lt;&gt;"",SUMIF(INDIRECT("ИсходныеДанные!$"&amp;$K$4&amp;"$2:$"&amp;$K$4&amp;"$50000"),$B2090&amp;"#"&amp;M$6,INDIRECT("ИсходныеДанные!$J$2:$J$50000")),0)</f>
        <v>0</v>
      </c>
      <c r="N2090" s="3">
        <f ca="1">IF($B2090&lt;&gt;"",SUMIF(INDIRECT("ИсходныеДанные!$"&amp;$K$4&amp;"$2:$"&amp;$K$4&amp;"$50000"),$B2090&amp;"#"&amp;N$6,INDIRECT("ИсходныеДанные!$J$2:$J$50000")),0)</f>
        <v>0</v>
      </c>
      <c r="O2090" s="3">
        <f ca="1">IF($B2090&lt;&gt;"",SUMIF(INDIRECT("ИсходныеДанные!$"&amp;$K$4&amp;"$2:$"&amp;$K$4&amp;"$50000"),$B2090&amp;"#"&amp;O$6,INDIRECT("ИсходныеДанные!$J$2:$J$50000")),0)</f>
        <v>0</v>
      </c>
      <c r="P2090" s="3">
        <f ca="1">IF($B2090&lt;&gt;"",SUMIF(INDIRECT("ИсходныеДанные!$"&amp;$K$4&amp;"$2:$"&amp;$K$4&amp;"$50000"),$B2090&amp;"#"&amp;P$6,INDIRECT("ИсходныеДанные!$J$2:$J$50000")),0)</f>
        <v>0</v>
      </c>
      <c r="Q2090" s="3">
        <f ca="1">IF($B2090&lt;&gt;"",SUMIF(INDIRECT("ИсходныеДанные!$"&amp;$K$4&amp;"$2:$"&amp;$K$4&amp;"$50000"),$B2090&amp;"#"&amp;Q$6,INDIRECT("ИсходныеДанные!$J$2:$J$50000")),0)</f>
        <v>0</v>
      </c>
      <c r="R2090" s="3">
        <f ca="1">IF($B2090&lt;&gt;"",SUMIF(INDIRECT("ИсходныеДанные!$"&amp;$K$4&amp;"$2:$"&amp;$K$4&amp;"$50000"),$B2090&amp;"#"&amp;R$6,INDIRECT("ИсходныеДанные!$J$2:$J$50000")),0)</f>
        <v>0</v>
      </c>
      <c r="S2090" s="3">
        <f ca="1">IF($B2090&lt;&gt;"",SUMIF(INDIRECT("ИсходныеДанные!$"&amp;$K$4&amp;"$2:$"&amp;$K$4&amp;"$50000"),$B2090&amp;"#"&amp;S$6,INDIRECT("ИсходныеДанные!$J$2:$J$50000")),0)</f>
        <v>0</v>
      </c>
      <c r="T2090" s="3">
        <f ca="1">IF($B2090&lt;&gt;"",SUMIF(INDIRECT("ИсходныеДанные!$"&amp;$K$4&amp;"$2:$"&amp;$K$4&amp;"$50000"),$B2090&amp;"#"&amp;T$6,INDIRECT("ИсходныеДанные!$J$2:$J$50000")),0)</f>
        <v>0</v>
      </c>
      <c r="U2090" s="3">
        <f ca="1">IF($B2090&lt;&gt;"",SUMIF(INDIRECT("ИсходныеДанные!$"&amp;$K$4&amp;"$2:$"&amp;$K$4&amp;"$50000"),$B2090&amp;"#"&amp;U$6,INDIRECT("ИсходныеДанные!$J$2:$J$50000")),0)</f>
        <v>0</v>
      </c>
      <c r="V2090" s="3">
        <f ca="1">IF($B2090&lt;&gt;"",SUMIF(INDIRECT("ИсходныеДанные!$"&amp;$K$4&amp;"$2:$"&amp;$K$4&amp;"$50000"),$B2090&amp;"#"&amp;V$6,INDIRECT("ИсходныеДанные!$J$2:$J$50000")),0)</f>
        <v>0</v>
      </c>
      <c r="W2090" s="16" t="e">
        <f ca="1">SUM(K2090:V2090)/Пофамильно!$R$1</f>
        <v>#DIV/0!</v>
      </c>
    </row>
    <row r="2091" spans="1:23" x14ac:dyDescent="0.25">
      <c r="A2091" s="10" t="str">
        <f t="shared" ca="1" si="34"/>
        <v>delete</v>
      </c>
      <c r="B2091" s="16" cm="1">
        <f t="array" aca="1" ref="B2091" ca="1">INDIRECT("УникальныеСписки!D"&amp;ROW()-$L$4)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14"/>
      <c r="G2091" s="81" t="str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84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84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84" t="str" cm="1">
        <f t="array" aca="1" ref="J2091" ca="1">_xlfn.XLOOKUP($B2091,INDIRECT(SUBSTITUTE("ИсходныеДанные!$где$2:$где$50000","где",$B$4)),INDIRECT(SUBSTITUTE("ИсходныеДанные!$что$2:$что$50000","что",J$4)),"",0,1)</f>
        <v/>
      </c>
      <c r="K2091" s="3">
        <f ca="1">IF($B2091&lt;&gt;"",SUMIF(INDIRECT("ИсходныеДанные!$"&amp;$K$4&amp;"$2:$"&amp;$K$4&amp;"$50000"),$B2091&amp;"#"&amp;K$6,INDIRECT("ИсходныеДанные!$J$2:$J$50000")),0)</f>
        <v>0</v>
      </c>
      <c r="L2091" s="3">
        <f ca="1">IF($B2091&lt;&gt;"",SUMIF(INDIRECT("ИсходныеДанные!$"&amp;$K$4&amp;"$2:$"&amp;$K$4&amp;"$50000"),$B2091&amp;"#"&amp;L$6,INDIRECT("ИсходныеДанные!$J$2:$J$50000")),0)</f>
        <v>0</v>
      </c>
      <c r="M2091" s="3">
        <f ca="1">IF($B2091&lt;&gt;"",SUMIF(INDIRECT("ИсходныеДанные!$"&amp;$K$4&amp;"$2:$"&amp;$K$4&amp;"$50000"),$B2091&amp;"#"&amp;M$6,INDIRECT("ИсходныеДанные!$J$2:$J$50000")),0)</f>
        <v>0</v>
      </c>
      <c r="N2091" s="3">
        <f ca="1">IF($B2091&lt;&gt;"",SUMIF(INDIRECT("ИсходныеДанные!$"&amp;$K$4&amp;"$2:$"&amp;$K$4&amp;"$50000"),$B2091&amp;"#"&amp;N$6,INDIRECT("ИсходныеДанные!$J$2:$J$50000")),0)</f>
        <v>0</v>
      </c>
      <c r="O2091" s="3">
        <f ca="1">IF($B2091&lt;&gt;"",SUMIF(INDIRECT("ИсходныеДанные!$"&amp;$K$4&amp;"$2:$"&amp;$K$4&amp;"$50000"),$B2091&amp;"#"&amp;O$6,INDIRECT("ИсходныеДанные!$J$2:$J$50000")),0)</f>
        <v>0</v>
      </c>
      <c r="P2091" s="3">
        <f ca="1">IF($B2091&lt;&gt;"",SUMIF(INDIRECT("ИсходныеДанные!$"&amp;$K$4&amp;"$2:$"&amp;$K$4&amp;"$50000"),$B2091&amp;"#"&amp;P$6,INDIRECT("ИсходныеДанные!$J$2:$J$50000")),0)</f>
        <v>0</v>
      </c>
      <c r="Q2091" s="3">
        <f ca="1">IF($B2091&lt;&gt;"",SUMIF(INDIRECT("ИсходныеДанные!$"&amp;$K$4&amp;"$2:$"&amp;$K$4&amp;"$50000"),$B2091&amp;"#"&amp;Q$6,INDIRECT("ИсходныеДанные!$J$2:$J$50000")),0)</f>
        <v>0</v>
      </c>
      <c r="R2091" s="3">
        <f ca="1">IF($B2091&lt;&gt;"",SUMIF(INDIRECT("ИсходныеДанные!$"&amp;$K$4&amp;"$2:$"&amp;$K$4&amp;"$50000"),$B2091&amp;"#"&amp;R$6,INDIRECT("ИсходныеДанные!$J$2:$J$50000")),0)</f>
        <v>0</v>
      </c>
      <c r="S2091" s="3">
        <f ca="1">IF($B2091&lt;&gt;"",SUMIF(INDIRECT("ИсходныеДанные!$"&amp;$K$4&amp;"$2:$"&amp;$K$4&amp;"$50000"),$B2091&amp;"#"&amp;S$6,INDIRECT("ИсходныеДанные!$J$2:$J$50000")),0)</f>
        <v>0</v>
      </c>
      <c r="T2091" s="3">
        <f ca="1">IF($B2091&lt;&gt;"",SUMIF(INDIRECT("ИсходныеДанные!$"&amp;$K$4&amp;"$2:$"&amp;$K$4&amp;"$50000"),$B2091&amp;"#"&amp;T$6,INDIRECT("ИсходныеДанные!$J$2:$J$50000")),0)</f>
        <v>0</v>
      </c>
      <c r="U2091" s="3">
        <f ca="1">IF($B2091&lt;&gt;"",SUMIF(INDIRECT("ИсходныеДанные!$"&amp;$K$4&amp;"$2:$"&amp;$K$4&amp;"$50000"),$B2091&amp;"#"&amp;U$6,INDIRECT("ИсходныеДанные!$J$2:$J$50000")),0)</f>
        <v>0</v>
      </c>
      <c r="V2091" s="3">
        <f ca="1">IF($B2091&lt;&gt;"",SUMIF(INDIRECT("ИсходныеДанные!$"&amp;$K$4&amp;"$2:$"&amp;$K$4&amp;"$50000"),$B2091&amp;"#"&amp;V$6,INDIRECT("ИсходныеДанные!$J$2:$J$50000")),0)</f>
        <v>0</v>
      </c>
      <c r="W2091" s="16" t="e">
        <f ca="1">SUM(K2091:V2091)/Пофамильно!$R$1</f>
        <v>#DIV/0!</v>
      </c>
    </row>
    <row r="2092" spans="1:23" x14ac:dyDescent="0.25">
      <c r="A2092" s="10" t="str">
        <f t="shared" ca="1" si="34"/>
        <v>delete</v>
      </c>
      <c r="B2092" s="16" cm="1">
        <f t="array" aca="1" ref="B2092" ca="1">INDIRECT("УникальныеСписки!D"&amp;ROW()-$L$4)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14"/>
      <c r="G2092" s="81" t="str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84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84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84" t="str" cm="1">
        <f t="array" aca="1" ref="J2092" ca="1">_xlfn.XLOOKUP($B2092,INDIRECT(SUBSTITUTE("ИсходныеДанные!$где$2:$где$50000","где",$B$4)),INDIRECT(SUBSTITUTE("ИсходныеДанные!$что$2:$что$50000","что",J$4)),"",0,1)</f>
        <v/>
      </c>
      <c r="K2092" s="3">
        <f ca="1">IF($B2092&lt;&gt;"",SUMIF(INDIRECT("ИсходныеДанные!$"&amp;$K$4&amp;"$2:$"&amp;$K$4&amp;"$50000"),$B2092&amp;"#"&amp;K$6,INDIRECT("ИсходныеДанные!$J$2:$J$50000")),0)</f>
        <v>0</v>
      </c>
      <c r="L2092" s="3">
        <f ca="1">IF($B2092&lt;&gt;"",SUMIF(INDIRECT("ИсходныеДанные!$"&amp;$K$4&amp;"$2:$"&amp;$K$4&amp;"$50000"),$B2092&amp;"#"&amp;L$6,INDIRECT("ИсходныеДанные!$J$2:$J$50000")),0)</f>
        <v>0</v>
      </c>
      <c r="M2092" s="3">
        <f ca="1">IF($B2092&lt;&gt;"",SUMIF(INDIRECT("ИсходныеДанные!$"&amp;$K$4&amp;"$2:$"&amp;$K$4&amp;"$50000"),$B2092&amp;"#"&amp;M$6,INDIRECT("ИсходныеДанные!$J$2:$J$50000")),0)</f>
        <v>0</v>
      </c>
      <c r="N2092" s="3">
        <f ca="1">IF($B2092&lt;&gt;"",SUMIF(INDIRECT("ИсходныеДанные!$"&amp;$K$4&amp;"$2:$"&amp;$K$4&amp;"$50000"),$B2092&amp;"#"&amp;N$6,INDIRECT("ИсходныеДанные!$J$2:$J$50000")),0)</f>
        <v>0</v>
      </c>
      <c r="O2092" s="3">
        <f ca="1">IF($B2092&lt;&gt;"",SUMIF(INDIRECT("ИсходныеДанные!$"&amp;$K$4&amp;"$2:$"&amp;$K$4&amp;"$50000"),$B2092&amp;"#"&amp;O$6,INDIRECT("ИсходныеДанные!$J$2:$J$50000")),0)</f>
        <v>0</v>
      </c>
      <c r="P2092" s="3">
        <f ca="1">IF($B2092&lt;&gt;"",SUMIF(INDIRECT("ИсходныеДанные!$"&amp;$K$4&amp;"$2:$"&amp;$K$4&amp;"$50000"),$B2092&amp;"#"&amp;P$6,INDIRECT("ИсходныеДанные!$J$2:$J$50000")),0)</f>
        <v>0</v>
      </c>
      <c r="Q2092" s="3">
        <f ca="1">IF($B2092&lt;&gt;"",SUMIF(INDIRECT("ИсходныеДанные!$"&amp;$K$4&amp;"$2:$"&amp;$K$4&amp;"$50000"),$B2092&amp;"#"&amp;Q$6,INDIRECT("ИсходныеДанные!$J$2:$J$50000")),0)</f>
        <v>0</v>
      </c>
      <c r="R2092" s="3">
        <f ca="1">IF($B2092&lt;&gt;"",SUMIF(INDIRECT("ИсходныеДанные!$"&amp;$K$4&amp;"$2:$"&amp;$K$4&amp;"$50000"),$B2092&amp;"#"&amp;R$6,INDIRECT("ИсходныеДанные!$J$2:$J$50000")),0)</f>
        <v>0</v>
      </c>
      <c r="S2092" s="3">
        <f ca="1">IF($B2092&lt;&gt;"",SUMIF(INDIRECT("ИсходныеДанные!$"&amp;$K$4&amp;"$2:$"&amp;$K$4&amp;"$50000"),$B2092&amp;"#"&amp;S$6,INDIRECT("ИсходныеДанные!$J$2:$J$50000")),0)</f>
        <v>0</v>
      </c>
      <c r="T2092" s="3">
        <f ca="1">IF($B2092&lt;&gt;"",SUMIF(INDIRECT("ИсходныеДанные!$"&amp;$K$4&amp;"$2:$"&amp;$K$4&amp;"$50000"),$B2092&amp;"#"&amp;T$6,INDIRECT("ИсходныеДанные!$J$2:$J$50000")),0)</f>
        <v>0</v>
      </c>
      <c r="U2092" s="3">
        <f ca="1">IF($B2092&lt;&gt;"",SUMIF(INDIRECT("ИсходныеДанные!$"&amp;$K$4&amp;"$2:$"&amp;$K$4&amp;"$50000"),$B2092&amp;"#"&amp;U$6,INDIRECT("ИсходныеДанные!$J$2:$J$50000")),0)</f>
        <v>0</v>
      </c>
      <c r="V2092" s="3">
        <f ca="1">IF($B2092&lt;&gt;"",SUMIF(INDIRECT("ИсходныеДанные!$"&amp;$K$4&amp;"$2:$"&amp;$K$4&amp;"$50000"),$B2092&amp;"#"&amp;V$6,INDIRECT("ИсходныеДанные!$J$2:$J$50000")),0)</f>
        <v>0</v>
      </c>
      <c r="W2092" s="16" t="e">
        <f ca="1">SUM(K2092:V2092)/Пофамильно!$R$1</f>
        <v>#DIV/0!</v>
      </c>
    </row>
    <row r="2093" spans="1:23" x14ac:dyDescent="0.25">
      <c r="A2093" s="10" t="str">
        <f t="shared" ca="1" si="34"/>
        <v>delete</v>
      </c>
      <c r="B2093" s="16" cm="1">
        <f t="array" aca="1" ref="B2093" ca="1">INDIRECT("УникальныеСписки!D"&amp;ROW()-$L$4)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14"/>
      <c r="G2093" s="81" t="str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84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84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84" t="str" cm="1">
        <f t="array" aca="1" ref="J2093" ca="1">_xlfn.XLOOKUP($B2093,INDIRECT(SUBSTITUTE("ИсходныеДанные!$где$2:$где$50000","где",$B$4)),INDIRECT(SUBSTITUTE("ИсходныеДанные!$что$2:$что$50000","что",J$4)),"",0,1)</f>
        <v/>
      </c>
      <c r="K2093" s="3">
        <f ca="1">IF($B2093&lt;&gt;"",SUMIF(INDIRECT("ИсходныеДанные!$"&amp;$K$4&amp;"$2:$"&amp;$K$4&amp;"$50000"),$B2093&amp;"#"&amp;K$6,INDIRECT("ИсходныеДанные!$J$2:$J$50000")),0)</f>
        <v>0</v>
      </c>
      <c r="L2093" s="3">
        <f ca="1">IF($B2093&lt;&gt;"",SUMIF(INDIRECT("ИсходныеДанные!$"&amp;$K$4&amp;"$2:$"&amp;$K$4&amp;"$50000"),$B2093&amp;"#"&amp;L$6,INDIRECT("ИсходныеДанные!$J$2:$J$50000")),0)</f>
        <v>0</v>
      </c>
      <c r="M2093" s="3">
        <f ca="1">IF($B2093&lt;&gt;"",SUMIF(INDIRECT("ИсходныеДанные!$"&amp;$K$4&amp;"$2:$"&amp;$K$4&amp;"$50000"),$B2093&amp;"#"&amp;M$6,INDIRECT("ИсходныеДанные!$J$2:$J$50000")),0)</f>
        <v>0</v>
      </c>
      <c r="N2093" s="3">
        <f ca="1">IF($B2093&lt;&gt;"",SUMIF(INDIRECT("ИсходныеДанные!$"&amp;$K$4&amp;"$2:$"&amp;$K$4&amp;"$50000"),$B2093&amp;"#"&amp;N$6,INDIRECT("ИсходныеДанные!$J$2:$J$50000")),0)</f>
        <v>0</v>
      </c>
      <c r="O2093" s="3">
        <f ca="1">IF($B2093&lt;&gt;"",SUMIF(INDIRECT("ИсходныеДанные!$"&amp;$K$4&amp;"$2:$"&amp;$K$4&amp;"$50000"),$B2093&amp;"#"&amp;O$6,INDIRECT("ИсходныеДанные!$J$2:$J$50000")),0)</f>
        <v>0</v>
      </c>
      <c r="P2093" s="3">
        <f ca="1">IF($B2093&lt;&gt;"",SUMIF(INDIRECT("ИсходныеДанные!$"&amp;$K$4&amp;"$2:$"&amp;$K$4&amp;"$50000"),$B2093&amp;"#"&amp;P$6,INDIRECT("ИсходныеДанные!$J$2:$J$50000")),0)</f>
        <v>0</v>
      </c>
      <c r="Q2093" s="3">
        <f ca="1">IF($B2093&lt;&gt;"",SUMIF(INDIRECT("ИсходныеДанные!$"&amp;$K$4&amp;"$2:$"&amp;$K$4&amp;"$50000"),$B2093&amp;"#"&amp;Q$6,INDIRECT("ИсходныеДанные!$J$2:$J$50000")),0)</f>
        <v>0</v>
      </c>
      <c r="R2093" s="3">
        <f ca="1">IF($B2093&lt;&gt;"",SUMIF(INDIRECT("ИсходныеДанные!$"&amp;$K$4&amp;"$2:$"&amp;$K$4&amp;"$50000"),$B2093&amp;"#"&amp;R$6,INDIRECT("ИсходныеДанные!$J$2:$J$50000")),0)</f>
        <v>0</v>
      </c>
      <c r="S2093" s="3">
        <f ca="1">IF($B2093&lt;&gt;"",SUMIF(INDIRECT("ИсходныеДанные!$"&amp;$K$4&amp;"$2:$"&amp;$K$4&amp;"$50000"),$B2093&amp;"#"&amp;S$6,INDIRECT("ИсходныеДанные!$J$2:$J$50000")),0)</f>
        <v>0</v>
      </c>
      <c r="T2093" s="3">
        <f ca="1">IF($B2093&lt;&gt;"",SUMIF(INDIRECT("ИсходныеДанные!$"&amp;$K$4&amp;"$2:$"&amp;$K$4&amp;"$50000"),$B2093&amp;"#"&amp;T$6,INDIRECT("ИсходныеДанные!$J$2:$J$50000")),0)</f>
        <v>0</v>
      </c>
      <c r="U2093" s="3">
        <f ca="1">IF($B2093&lt;&gt;"",SUMIF(INDIRECT("ИсходныеДанные!$"&amp;$K$4&amp;"$2:$"&amp;$K$4&amp;"$50000"),$B2093&amp;"#"&amp;U$6,INDIRECT("ИсходныеДанные!$J$2:$J$50000")),0)</f>
        <v>0</v>
      </c>
      <c r="V2093" s="3">
        <f ca="1">IF($B2093&lt;&gt;"",SUMIF(INDIRECT("ИсходныеДанные!$"&amp;$K$4&amp;"$2:$"&amp;$K$4&amp;"$50000"),$B2093&amp;"#"&amp;V$6,INDIRECT("ИсходныеДанные!$J$2:$J$50000")),0)</f>
        <v>0</v>
      </c>
      <c r="W2093" s="16" t="e">
        <f ca="1">SUM(K2093:V2093)/Пофамильно!$R$1</f>
        <v>#DIV/0!</v>
      </c>
    </row>
    <row r="2094" spans="1:23" x14ac:dyDescent="0.25">
      <c r="A2094" s="10" t="str">
        <f t="shared" ca="1" si="34"/>
        <v>delete</v>
      </c>
      <c r="B2094" s="16" cm="1">
        <f t="array" aca="1" ref="B2094" ca="1">INDIRECT("УникальныеСписки!D"&amp;ROW()-$L$4)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14"/>
      <c r="G2094" s="81" t="str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84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84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84" t="str" cm="1">
        <f t="array" aca="1" ref="J2094" ca="1">_xlfn.XLOOKUP($B2094,INDIRECT(SUBSTITUTE("ИсходныеДанные!$где$2:$где$50000","где",$B$4)),INDIRECT(SUBSTITUTE("ИсходныеДанные!$что$2:$что$50000","что",J$4)),"",0,1)</f>
        <v/>
      </c>
      <c r="K2094" s="3">
        <f ca="1">IF($B2094&lt;&gt;"",SUMIF(INDIRECT("ИсходныеДанные!$"&amp;$K$4&amp;"$2:$"&amp;$K$4&amp;"$50000"),$B2094&amp;"#"&amp;K$6,INDIRECT("ИсходныеДанные!$J$2:$J$50000")),0)</f>
        <v>0</v>
      </c>
      <c r="L2094" s="3">
        <f ca="1">IF($B2094&lt;&gt;"",SUMIF(INDIRECT("ИсходныеДанные!$"&amp;$K$4&amp;"$2:$"&amp;$K$4&amp;"$50000"),$B2094&amp;"#"&amp;L$6,INDIRECT("ИсходныеДанные!$J$2:$J$50000")),0)</f>
        <v>0</v>
      </c>
      <c r="M2094" s="3">
        <f ca="1">IF($B2094&lt;&gt;"",SUMIF(INDIRECT("ИсходныеДанные!$"&amp;$K$4&amp;"$2:$"&amp;$K$4&amp;"$50000"),$B2094&amp;"#"&amp;M$6,INDIRECT("ИсходныеДанные!$J$2:$J$50000")),0)</f>
        <v>0</v>
      </c>
      <c r="N2094" s="3">
        <f ca="1">IF($B2094&lt;&gt;"",SUMIF(INDIRECT("ИсходныеДанные!$"&amp;$K$4&amp;"$2:$"&amp;$K$4&amp;"$50000"),$B2094&amp;"#"&amp;N$6,INDIRECT("ИсходныеДанные!$J$2:$J$50000")),0)</f>
        <v>0</v>
      </c>
      <c r="O2094" s="3">
        <f ca="1">IF($B2094&lt;&gt;"",SUMIF(INDIRECT("ИсходныеДанные!$"&amp;$K$4&amp;"$2:$"&amp;$K$4&amp;"$50000"),$B2094&amp;"#"&amp;O$6,INDIRECT("ИсходныеДанные!$J$2:$J$50000")),0)</f>
        <v>0</v>
      </c>
      <c r="P2094" s="3">
        <f ca="1">IF($B2094&lt;&gt;"",SUMIF(INDIRECT("ИсходныеДанные!$"&amp;$K$4&amp;"$2:$"&amp;$K$4&amp;"$50000"),$B2094&amp;"#"&amp;P$6,INDIRECT("ИсходныеДанные!$J$2:$J$50000")),0)</f>
        <v>0</v>
      </c>
      <c r="Q2094" s="3">
        <f ca="1">IF($B2094&lt;&gt;"",SUMIF(INDIRECT("ИсходныеДанные!$"&amp;$K$4&amp;"$2:$"&amp;$K$4&amp;"$50000"),$B2094&amp;"#"&amp;Q$6,INDIRECT("ИсходныеДанные!$J$2:$J$50000")),0)</f>
        <v>0</v>
      </c>
      <c r="R2094" s="3">
        <f ca="1">IF($B2094&lt;&gt;"",SUMIF(INDIRECT("ИсходныеДанные!$"&amp;$K$4&amp;"$2:$"&amp;$K$4&amp;"$50000"),$B2094&amp;"#"&amp;R$6,INDIRECT("ИсходныеДанные!$J$2:$J$50000")),0)</f>
        <v>0</v>
      </c>
      <c r="S2094" s="3">
        <f ca="1">IF($B2094&lt;&gt;"",SUMIF(INDIRECT("ИсходныеДанные!$"&amp;$K$4&amp;"$2:$"&amp;$K$4&amp;"$50000"),$B2094&amp;"#"&amp;S$6,INDIRECT("ИсходныеДанные!$J$2:$J$50000")),0)</f>
        <v>0</v>
      </c>
      <c r="T2094" s="3">
        <f ca="1">IF($B2094&lt;&gt;"",SUMIF(INDIRECT("ИсходныеДанные!$"&amp;$K$4&amp;"$2:$"&amp;$K$4&amp;"$50000"),$B2094&amp;"#"&amp;T$6,INDIRECT("ИсходныеДанные!$J$2:$J$50000")),0)</f>
        <v>0</v>
      </c>
      <c r="U2094" s="3">
        <f ca="1">IF($B2094&lt;&gt;"",SUMIF(INDIRECT("ИсходныеДанные!$"&amp;$K$4&amp;"$2:$"&amp;$K$4&amp;"$50000"),$B2094&amp;"#"&amp;U$6,INDIRECT("ИсходныеДанные!$J$2:$J$50000")),0)</f>
        <v>0</v>
      </c>
      <c r="V2094" s="3">
        <f ca="1">IF($B2094&lt;&gt;"",SUMIF(INDIRECT("ИсходныеДанные!$"&amp;$K$4&amp;"$2:$"&amp;$K$4&amp;"$50000"),$B2094&amp;"#"&amp;V$6,INDIRECT("ИсходныеДанные!$J$2:$J$50000")),0)</f>
        <v>0</v>
      </c>
      <c r="W2094" s="16" t="e">
        <f ca="1">SUM(K2094:V2094)/Пофамильно!$R$1</f>
        <v>#DIV/0!</v>
      </c>
    </row>
    <row r="2095" spans="1:23" x14ac:dyDescent="0.25">
      <c r="A2095" s="10" t="str">
        <f t="shared" ca="1" si="34"/>
        <v>delete</v>
      </c>
      <c r="B2095" s="16" cm="1">
        <f t="array" aca="1" ref="B2095" ca="1">INDIRECT("УникальныеСписки!D"&amp;ROW()-$L$4)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14"/>
      <c r="G2095" s="81" t="str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84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84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84" t="str" cm="1">
        <f t="array" aca="1" ref="J2095" ca="1">_xlfn.XLOOKUP($B2095,INDIRECT(SUBSTITUTE("ИсходныеДанные!$где$2:$где$50000","где",$B$4)),INDIRECT(SUBSTITUTE("ИсходныеДанные!$что$2:$что$50000","что",J$4)),"",0,1)</f>
        <v/>
      </c>
      <c r="K2095" s="3">
        <f ca="1">IF($B2095&lt;&gt;"",SUMIF(INDIRECT("ИсходныеДанные!$"&amp;$K$4&amp;"$2:$"&amp;$K$4&amp;"$50000"),$B2095&amp;"#"&amp;K$6,INDIRECT("ИсходныеДанные!$J$2:$J$50000")),0)</f>
        <v>0</v>
      </c>
      <c r="L2095" s="3">
        <f ca="1">IF($B2095&lt;&gt;"",SUMIF(INDIRECT("ИсходныеДанные!$"&amp;$K$4&amp;"$2:$"&amp;$K$4&amp;"$50000"),$B2095&amp;"#"&amp;L$6,INDIRECT("ИсходныеДанные!$J$2:$J$50000")),0)</f>
        <v>0</v>
      </c>
      <c r="M2095" s="3">
        <f ca="1">IF($B2095&lt;&gt;"",SUMIF(INDIRECT("ИсходныеДанные!$"&amp;$K$4&amp;"$2:$"&amp;$K$4&amp;"$50000"),$B2095&amp;"#"&amp;M$6,INDIRECT("ИсходныеДанные!$J$2:$J$50000")),0)</f>
        <v>0</v>
      </c>
      <c r="N2095" s="3">
        <f ca="1">IF($B2095&lt;&gt;"",SUMIF(INDIRECT("ИсходныеДанные!$"&amp;$K$4&amp;"$2:$"&amp;$K$4&amp;"$50000"),$B2095&amp;"#"&amp;N$6,INDIRECT("ИсходныеДанные!$J$2:$J$50000")),0)</f>
        <v>0</v>
      </c>
      <c r="O2095" s="3">
        <f ca="1">IF($B2095&lt;&gt;"",SUMIF(INDIRECT("ИсходныеДанные!$"&amp;$K$4&amp;"$2:$"&amp;$K$4&amp;"$50000"),$B2095&amp;"#"&amp;O$6,INDIRECT("ИсходныеДанные!$J$2:$J$50000")),0)</f>
        <v>0</v>
      </c>
      <c r="P2095" s="3">
        <f ca="1">IF($B2095&lt;&gt;"",SUMIF(INDIRECT("ИсходныеДанные!$"&amp;$K$4&amp;"$2:$"&amp;$K$4&amp;"$50000"),$B2095&amp;"#"&amp;P$6,INDIRECT("ИсходныеДанные!$J$2:$J$50000")),0)</f>
        <v>0</v>
      </c>
      <c r="Q2095" s="3">
        <f ca="1">IF($B2095&lt;&gt;"",SUMIF(INDIRECT("ИсходныеДанные!$"&amp;$K$4&amp;"$2:$"&amp;$K$4&amp;"$50000"),$B2095&amp;"#"&amp;Q$6,INDIRECT("ИсходныеДанные!$J$2:$J$50000")),0)</f>
        <v>0</v>
      </c>
      <c r="R2095" s="3">
        <f ca="1">IF($B2095&lt;&gt;"",SUMIF(INDIRECT("ИсходныеДанные!$"&amp;$K$4&amp;"$2:$"&amp;$K$4&amp;"$50000"),$B2095&amp;"#"&amp;R$6,INDIRECT("ИсходныеДанные!$J$2:$J$50000")),0)</f>
        <v>0</v>
      </c>
      <c r="S2095" s="3">
        <f ca="1">IF($B2095&lt;&gt;"",SUMIF(INDIRECT("ИсходныеДанные!$"&amp;$K$4&amp;"$2:$"&amp;$K$4&amp;"$50000"),$B2095&amp;"#"&amp;S$6,INDIRECT("ИсходныеДанные!$J$2:$J$50000")),0)</f>
        <v>0</v>
      </c>
      <c r="T2095" s="3">
        <f ca="1">IF($B2095&lt;&gt;"",SUMIF(INDIRECT("ИсходныеДанные!$"&amp;$K$4&amp;"$2:$"&amp;$K$4&amp;"$50000"),$B2095&amp;"#"&amp;T$6,INDIRECT("ИсходныеДанные!$J$2:$J$50000")),0)</f>
        <v>0</v>
      </c>
      <c r="U2095" s="3">
        <f ca="1">IF($B2095&lt;&gt;"",SUMIF(INDIRECT("ИсходныеДанные!$"&amp;$K$4&amp;"$2:$"&amp;$K$4&amp;"$50000"),$B2095&amp;"#"&amp;U$6,INDIRECT("ИсходныеДанные!$J$2:$J$50000")),0)</f>
        <v>0</v>
      </c>
      <c r="V2095" s="3">
        <f ca="1">IF($B2095&lt;&gt;"",SUMIF(INDIRECT("ИсходныеДанные!$"&amp;$K$4&amp;"$2:$"&amp;$K$4&amp;"$50000"),$B2095&amp;"#"&amp;V$6,INDIRECT("ИсходныеДанные!$J$2:$J$50000")),0)</f>
        <v>0</v>
      </c>
      <c r="W2095" s="16" t="e">
        <f ca="1">SUM(K2095:V2095)/Пофамильно!$R$1</f>
        <v>#DIV/0!</v>
      </c>
    </row>
    <row r="2096" spans="1:23" x14ac:dyDescent="0.25">
      <c r="A2096" s="10" t="str">
        <f t="shared" ca="1" si="34"/>
        <v>delete</v>
      </c>
      <c r="B2096" s="16" cm="1">
        <f t="array" aca="1" ref="B2096" ca="1">INDIRECT("УникальныеСписки!D"&amp;ROW()-$L$4)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14"/>
      <c r="G2096" s="81" t="str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84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84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84" t="str" cm="1">
        <f t="array" aca="1" ref="J2096" ca="1">_xlfn.XLOOKUP($B2096,INDIRECT(SUBSTITUTE("ИсходныеДанные!$где$2:$где$50000","где",$B$4)),INDIRECT(SUBSTITUTE("ИсходныеДанные!$что$2:$что$50000","что",J$4)),"",0,1)</f>
        <v/>
      </c>
      <c r="K2096" s="3">
        <f ca="1">IF($B2096&lt;&gt;"",SUMIF(INDIRECT("ИсходныеДанные!$"&amp;$K$4&amp;"$2:$"&amp;$K$4&amp;"$50000"),$B2096&amp;"#"&amp;K$6,INDIRECT("ИсходныеДанные!$J$2:$J$50000")),0)</f>
        <v>0</v>
      </c>
      <c r="L2096" s="3">
        <f ca="1">IF($B2096&lt;&gt;"",SUMIF(INDIRECT("ИсходныеДанные!$"&amp;$K$4&amp;"$2:$"&amp;$K$4&amp;"$50000"),$B2096&amp;"#"&amp;L$6,INDIRECT("ИсходныеДанные!$J$2:$J$50000")),0)</f>
        <v>0</v>
      </c>
      <c r="M2096" s="3">
        <f ca="1">IF($B2096&lt;&gt;"",SUMIF(INDIRECT("ИсходныеДанные!$"&amp;$K$4&amp;"$2:$"&amp;$K$4&amp;"$50000"),$B2096&amp;"#"&amp;M$6,INDIRECT("ИсходныеДанные!$J$2:$J$50000")),0)</f>
        <v>0</v>
      </c>
      <c r="N2096" s="3">
        <f ca="1">IF($B2096&lt;&gt;"",SUMIF(INDIRECT("ИсходныеДанные!$"&amp;$K$4&amp;"$2:$"&amp;$K$4&amp;"$50000"),$B2096&amp;"#"&amp;N$6,INDIRECT("ИсходныеДанные!$J$2:$J$50000")),0)</f>
        <v>0</v>
      </c>
      <c r="O2096" s="3">
        <f ca="1">IF($B2096&lt;&gt;"",SUMIF(INDIRECT("ИсходныеДанные!$"&amp;$K$4&amp;"$2:$"&amp;$K$4&amp;"$50000"),$B2096&amp;"#"&amp;O$6,INDIRECT("ИсходныеДанные!$J$2:$J$50000")),0)</f>
        <v>0</v>
      </c>
      <c r="P2096" s="3">
        <f ca="1">IF($B2096&lt;&gt;"",SUMIF(INDIRECT("ИсходныеДанные!$"&amp;$K$4&amp;"$2:$"&amp;$K$4&amp;"$50000"),$B2096&amp;"#"&amp;P$6,INDIRECT("ИсходныеДанные!$J$2:$J$50000")),0)</f>
        <v>0</v>
      </c>
      <c r="Q2096" s="3">
        <f ca="1">IF($B2096&lt;&gt;"",SUMIF(INDIRECT("ИсходныеДанные!$"&amp;$K$4&amp;"$2:$"&amp;$K$4&amp;"$50000"),$B2096&amp;"#"&amp;Q$6,INDIRECT("ИсходныеДанные!$J$2:$J$50000")),0)</f>
        <v>0</v>
      </c>
      <c r="R2096" s="3">
        <f ca="1">IF($B2096&lt;&gt;"",SUMIF(INDIRECT("ИсходныеДанные!$"&amp;$K$4&amp;"$2:$"&amp;$K$4&amp;"$50000"),$B2096&amp;"#"&amp;R$6,INDIRECT("ИсходныеДанные!$J$2:$J$50000")),0)</f>
        <v>0</v>
      </c>
      <c r="S2096" s="3">
        <f ca="1">IF($B2096&lt;&gt;"",SUMIF(INDIRECT("ИсходныеДанные!$"&amp;$K$4&amp;"$2:$"&amp;$K$4&amp;"$50000"),$B2096&amp;"#"&amp;S$6,INDIRECT("ИсходныеДанные!$J$2:$J$50000")),0)</f>
        <v>0</v>
      </c>
      <c r="T2096" s="3">
        <f ca="1">IF($B2096&lt;&gt;"",SUMIF(INDIRECT("ИсходныеДанные!$"&amp;$K$4&amp;"$2:$"&amp;$K$4&amp;"$50000"),$B2096&amp;"#"&amp;T$6,INDIRECT("ИсходныеДанные!$J$2:$J$50000")),0)</f>
        <v>0</v>
      </c>
      <c r="U2096" s="3">
        <f ca="1">IF($B2096&lt;&gt;"",SUMIF(INDIRECT("ИсходныеДанные!$"&amp;$K$4&amp;"$2:$"&amp;$K$4&amp;"$50000"),$B2096&amp;"#"&amp;U$6,INDIRECT("ИсходныеДанные!$J$2:$J$50000")),0)</f>
        <v>0</v>
      </c>
      <c r="V2096" s="3">
        <f ca="1">IF($B2096&lt;&gt;"",SUMIF(INDIRECT("ИсходныеДанные!$"&amp;$K$4&amp;"$2:$"&amp;$K$4&amp;"$50000"),$B2096&amp;"#"&amp;V$6,INDIRECT("ИсходныеДанные!$J$2:$J$50000")),0)</f>
        <v>0</v>
      </c>
      <c r="W2096" s="16" t="e">
        <f ca="1">SUM(K2096:V2096)/Пофамильно!$R$1</f>
        <v>#DIV/0!</v>
      </c>
    </row>
    <row r="2097" spans="1:23" x14ac:dyDescent="0.25">
      <c r="A2097" s="10" t="str">
        <f t="shared" ca="1" si="34"/>
        <v>delete</v>
      </c>
      <c r="B2097" s="16" cm="1">
        <f t="array" aca="1" ref="B2097" ca="1">INDIRECT("УникальныеСписки!D"&amp;ROW()-$L$4)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14"/>
      <c r="G2097" s="81" t="str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84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84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84" t="str" cm="1">
        <f t="array" aca="1" ref="J2097" ca="1">_xlfn.XLOOKUP($B2097,INDIRECT(SUBSTITUTE("ИсходныеДанные!$где$2:$где$50000","где",$B$4)),INDIRECT(SUBSTITUTE("ИсходныеДанные!$что$2:$что$50000","что",J$4)),"",0,1)</f>
        <v/>
      </c>
      <c r="K2097" s="3">
        <f ca="1">IF($B2097&lt;&gt;"",SUMIF(INDIRECT("ИсходныеДанные!$"&amp;$K$4&amp;"$2:$"&amp;$K$4&amp;"$50000"),$B2097&amp;"#"&amp;K$6,INDIRECT("ИсходныеДанные!$J$2:$J$50000")),0)</f>
        <v>0</v>
      </c>
      <c r="L2097" s="3">
        <f ca="1">IF($B2097&lt;&gt;"",SUMIF(INDIRECT("ИсходныеДанные!$"&amp;$K$4&amp;"$2:$"&amp;$K$4&amp;"$50000"),$B2097&amp;"#"&amp;L$6,INDIRECT("ИсходныеДанные!$J$2:$J$50000")),0)</f>
        <v>0</v>
      </c>
      <c r="M2097" s="3">
        <f ca="1">IF($B2097&lt;&gt;"",SUMIF(INDIRECT("ИсходныеДанные!$"&amp;$K$4&amp;"$2:$"&amp;$K$4&amp;"$50000"),$B2097&amp;"#"&amp;M$6,INDIRECT("ИсходныеДанные!$J$2:$J$50000")),0)</f>
        <v>0</v>
      </c>
      <c r="N2097" s="3">
        <f ca="1">IF($B2097&lt;&gt;"",SUMIF(INDIRECT("ИсходныеДанные!$"&amp;$K$4&amp;"$2:$"&amp;$K$4&amp;"$50000"),$B2097&amp;"#"&amp;N$6,INDIRECT("ИсходныеДанные!$J$2:$J$50000")),0)</f>
        <v>0</v>
      </c>
      <c r="O2097" s="3">
        <f ca="1">IF($B2097&lt;&gt;"",SUMIF(INDIRECT("ИсходныеДанные!$"&amp;$K$4&amp;"$2:$"&amp;$K$4&amp;"$50000"),$B2097&amp;"#"&amp;O$6,INDIRECT("ИсходныеДанные!$J$2:$J$50000")),0)</f>
        <v>0</v>
      </c>
      <c r="P2097" s="3">
        <f ca="1">IF($B2097&lt;&gt;"",SUMIF(INDIRECT("ИсходныеДанные!$"&amp;$K$4&amp;"$2:$"&amp;$K$4&amp;"$50000"),$B2097&amp;"#"&amp;P$6,INDIRECT("ИсходныеДанные!$J$2:$J$50000")),0)</f>
        <v>0</v>
      </c>
      <c r="Q2097" s="3">
        <f ca="1">IF($B2097&lt;&gt;"",SUMIF(INDIRECT("ИсходныеДанные!$"&amp;$K$4&amp;"$2:$"&amp;$K$4&amp;"$50000"),$B2097&amp;"#"&amp;Q$6,INDIRECT("ИсходныеДанные!$J$2:$J$50000")),0)</f>
        <v>0</v>
      </c>
      <c r="R2097" s="3">
        <f ca="1">IF($B2097&lt;&gt;"",SUMIF(INDIRECT("ИсходныеДанные!$"&amp;$K$4&amp;"$2:$"&amp;$K$4&amp;"$50000"),$B2097&amp;"#"&amp;R$6,INDIRECT("ИсходныеДанные!$J$2:$J$50000")),0)</f>
        <v>0</v>
      </c>
      <c r="S2097" s="3">
        <f ca="1">IF($B2097&lt;&gt;"",SUMIF(INDIRECT("ИсходныеДанные!$"&amp;$K$4&amp;"$2:$"&amp;$K$4&amp;"$50000"),$B2097&amp;"#"&amp;S$6,INDIRECT("ИсходныеДанные!$J$2:$J$50000")),0)</f>
        <v>0</v>
      </c>
      <c r="T2097" s="3">
        <f ca="1">IF($B2097&lt;&gt;"",SUMIF(INDIRECT("ИсходныеДанные!$"&amp;$K$4&amp;"$2:$"&amp;$K$4&amp;"$50000"),$B2097&amp;"#"&amp;T$6,INDIRECT("ИсходныеДанные!$J$2:$J$50000")),0)</f>
        <v>0</v>
      </c>
      <c r="U2097" s="3">
        <f ca="1">IF($B2097&lt;&gt;"",SUMIF(INDIRECT("ИсходныеДанные!$"&amp;$K$4&amp;"$2:$"&amp;$K$4&amp;"$50000"),$B2097&amp;"#"&amp;U$6,INDIRECT("ИсходныеДанные!$J$2:$J$50000")),0)</f>
        <v>0</v>
      </c>
      <c r="V2097" s="3">
        <f ca="1">IF($B2097&lt;&gt;"",SUMIF(INDIRECT("ИсходныеДанные!$"&amp;$K$4&amp;"$2:$"&amp;$K$4&amp;"$50000"),$B2097&amp;"#"&amp;V$6,INDIRECT("ИсходныеДанные!$J$2:$J$50000")),0)</f>
        <v>0</v>
      </c>
      <c r="W2097" s="16" t="e">
        <f ca="1">SUM(K2097:V2097)/Пофамильно!$R$1</f>
        <v>#DIV/0!</v>
      </c>
    </row>
    <row r="2098" spans="1:23" x14ac:dyDescent="0.25">
      <c r="A2098" s="10" t="str">
        <f t="shared" ca="1" si="34"/>
        <v>delete</v>
      </c>
      <c r="B2098" s="16" cm="1">
        <f t="array" aca="1" ref="B2098" ca="1">INDIRECT("УникальныеСписки!D"&amp;ROW()-$L$4)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14"/>
      <c r="G2098" s="81" t="str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84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84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84" t="str" cm="1">
        <f t="array" aca="1" ref="J2098" ca="1">_xlfn.XLOOKUP($B2098,INDIRECT(SUBSTITUTE("ИсходныеДанные!$где$2:$где$50000","где",$B$4)),INDIRECT(SUBSTITUTE("ИсходныеДанные!$что$2:$что$50000","что",J$4)),"",0,1)</f>
        <v/>
      </c>
      <c r="K2098" s="3">
        <f ca="1">IF($B2098&lt;&gt;"",SUMIF(INDIRECT("ИсходныеДанные!$"&amp;$K$4&amp;"$2:$"&amp;$K$4&amp;"$50000"),$B2098&amp;"#"&amp;K$6,INDIRECT("ИсходныеДанные!$J$2:$J$50000")),0)</f>
        <v>0</v>
      </c>
      <c r="L2098" s="3">
        <f ca="1">IF($B2098&lt;&gt;"",SUMIF(INDIRECT("ИсходныеДанные!$"&amp;$K$4&amp;"$2:$"&amp;$K$4&amp;"$50000"),$B2098&amp;"#"&amp;L$6,INDIRECT("ИсходныеДанные!$J$2:$J$50000")),0)</f>
        <v>0</v>
      </c>
      <c r="M2098" s="3">
        <f ca="1">IF($B2098&lt;&gt;"",SUMIF(INDIRECT("ИсходныеДанные!$"&amp;$K$4&amp;"$2:$"&amp;$K$4&amp;"$50000"),$B2098&amp;"#"&amp;M$6,INDIRECT("ИсходныеДанные!$J$2:$J$50000")),0)</f>
        <v>0</v>
      </c>
      <c r="N2098" s="3">
        <f ca="1">IF($B2098&lt;&gt;"",SUMIF(INDIRECT("ИсходныеДанные!$"&amp;$K$4&amp;"$2:$"&amp;$K$4&amp;"$50000"),$B2098&amp;"#"&amp;N$6,INDIRECT("ИсходныеДанные!$J$2:$J$50000")),0)</f>
        <v>0</v>
      </c>
      <c r="O2098" s="3">
        <f ca="1">IF($B2098&lt;&gt;"",SUMIF(INDIRECT("ИсходныеДанные!$"&amp;$K$4&amp;"$2:$"&amp;$K$4&amp;"$50000"),$B2098&amp;"#"&amp;O$6,INDIRECT("ИсходныеДанные!$J$2:$J$50000")),0)</f>
        <v>0</v>
      </c>
      <c r="P2098" s="3">
        <f ca="1">IF($B2098&lt;&gt;"",SUMIF(INDIRECT("ИсходныеДанные!$"&amp;$K$4&amp;"$2:$"&amp;$K$4&amp;"$50000"),$B2098&amp;"#"&amp;P$6,INDIRECT("ИсходныеДанные!$J$2:$J$50000")),0)</f>
        <v>0</v>
      </c>
      <c r="Q2098" s="3">
        <f ca="1">IF($B2098&lt;&gt;"",SUMIF(INDIRECT("ИсходныеДанные!$"&amp;$K$4&amp;"$2:$"&amp;$K$4&amp;"$50000"),$B2098&amp;"#"&amp;Q$6,INDIRECT("ИсходныеДанные!$J$2:$J$50000")),0)</f>
        <v>0</v>
      </c>
      <c r="R2098" s="3">
        <f ca="1">IF($B2098&lt;&gt;"",SUMIF(INDIRECT("ИсходныеДанные!$"&amp;$K$4&amp;"$2:$"&amp;$K$4&amp;"$50000"),$B2098&amp;"#"&amp;R$6,INDIRECT("ИсходныеДанные!$J$2:$J$50000")),0)</f>
        <v>0</v>
      </c>
      <c r="S2098" s="3">
        <f ca="1">IF($B2098&lt;&gt;"",SUMIF(INDIRECT("ИсходныеДанные!$"&amp;$K$4&amp;"$2:$"&amp;$K$4&amp;"$50000"),$B2098&amp;"#"&amp;S$6,INDIRECT("ИсходныеДанные!$J$2:$J$50000")),0)</f>
        <v>0</v>
      </c>
      <c r="T2098" s="3">
        <f ca="1">IF($B2098&lt;&gt;"",SUMIF(INDIRECT("ИсходныеДанные!$"&amp;$K$4&amp;"$2:$"&amp;$K$4&amp;"$50000"),$B2098&amp;"#"&amp;T$6,INDIRECT("ИсходныеДанные!$J$2:$J$50000")),0)</f>
        <v>0</v>
      </c>
      <c r="U2098" s="3">
        <f ca="1">IF($B2098&lt;&gt;"",SUMIF(INDIRECT("ИсходныеДанные!$"&amp;$K$4&amp;"$2:$"&amp;$K$4&amp;"$50000"),$B2098&amp;"#"&amp;U$6,INDIRECT("ИсходныеДанные!$J$2:$J$50000")),0)</f>
        <v>0</v>
      </c>
      <c r="V2098" s="3">
        <f ca="1">IF($B2098&lt;&gt;"",SUMIF(INDIRECT("ИсходныеДанные!$"&amp;$K$4&amp;"$2:$"&amp;$K$4&amp;"$50000"),$B2098&amp;"#"&amp;V$6,INDIRECT("ИсходныеДанные!$J$2:$J$50000")),0)</f>
        <v>0</v>
      </c>
      <c r="W2098" s="16" t="e">
        <f ca="1">SUM(K2098:V2098)/Пофамильно!$R$1</f>
        <v>#DIV/0!</v>
      </c>
    </row>
    <row r="2099" spans="1:23" x14ac:dyDescent="0.25">
      <c r="A2099" s="10" t="str">
        <f t="shared" ca="1" si="34"/>
        <v>delete</v>
      </c>
      <c r="B2099" s="16" cm="1">
        <f t="array" aca="1" ref="B2099" ca="1">INDIRECT("УникальныеСписки!D"&amp;ROW()-$L$4)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14"/>
      <c r="G2099" s="81" t="str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84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84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84" t="str" cm="1">
        <f t="array" aca="1" ref="J2099" ca="1">_xlfn.XLOOKUP($B2099,INDIRECT(SUBSTITUTE("ИсходныеДанные!$где$2:$где$50000","где",$B$4)),INDIRECT(SUBSTITUTE("ИсходныеДанные!$что$2:$что$50000","что",J$4)),"",0,1)</f>
        <v/>
      </c>
      <c r="K2099" s="3">
        <f ca="1">IF($B2099&lt;&gt;"",SUMIF(INDIRECT("ИсходныеДанные!$"&amp;$K$4&amp;"$2:$"&amp;$K$4&amp;"$50000"),$B2099&amp;"#"&amp;K$6,INDIRECT("ИсходныеДанные!$J$2:$J$50000")),0)</f>
        <v>0</v>
      </c>
      <c r="L2099" s="3">
        <f ca="1">IF($B2099&lt;&gt;"",SUMIF(INDIRECT("ИсходныеДанные!$"&amp;$K$4&amp;"$2:$"&amp;$K$4&amp;"$50000"),$B2099&amp;"#"&amp;L$6,INDIRECT("ИсходныеДанные!$J$2:$J$50000")),0)</f>
        <v>0</v>
      </c>
      <c r="M2099" s="3">
        <f ca="1">IF($B2099&lt;&gt;"",SUMIF(INDIRECT("ИсходныеДанные!$"&amp;$K$4&amp;"$2:$"&amp;$K$4&amp;"$50000"),$B2099&amp;"#"&amp;M$6,INDIRECT("ИсходныеДанные!$J$2:$J$50000")),0)</f>
        <v>0</v>
      </c>
      <c r="N2099" s="3">
        <f ca="1">IF($B2099&lt;&gt;"",SUMIF(INDIRECT("ИсходныеДанные!$"&amp;$K$4&amp;"$2:$"&amp;$K$4&amp;"$50000"),$B2099&amp;"#"&amp;N$6,INDIRECT("ИсходныеДанные!$J$2:$J$50000")),0)</f>
        <v>0</v>
      </c>
      <c r="O2099" s="3">
        <f ca="1">IF($B2099&lt;&gt;"",SUMIF(INDIRECT("ИсходныеДанные!$"&amp;$K$4&amp;"$2:$"&amp;$K$4&amp;"$50000"),$B2099&amp;"#"&amp;O$6,INDIRECT("ИсходныеДанные!$J$2:$J$50000")),0)</f>
        <v>0</v>
      </c>
      <c r="P2099" s="3">
        <f ca="1">IF($B2099&lt;&gt;"",SUMIF(INDIRECT("ИсходныеДанные!$"&amp;$K$4&amp;"$2:$"&amp;$K$4&amp;"$50000"),$B2099&amp;"#"&amp;P$6,INDIRECT("ИсходныеДанные!$J$2:$J$50000")),0)</f>
        <v>0</v>
      </c>
      <c r="Q2099" s="3">
        <f ca="1">IF($B2099&lt;&gt;"",SUMIF(INDIRECT("ИсходныеДанные!$"&amp;$K$4&amp;"$2:$"&amp;$K$4&amp;"$50000"),$B2099&amp;"#"&amp;Q$6,INDIRECT("ИсходныеДанные!$J$2:$J$50000")),0)</f>
        <v>0</v>
      </c>
      <c r="R2099" s="3">
        <f ca="1">IF($B2099&lt;&gt;"",SUMIF(INDIRECT("ИсходныеДанные!$"&amp;$K$4&amp;"$2:$"&amp;$K$4&amp;"$50000"),$B2099&amp;"#"&amp;R$6,INDIRECT("ИсходныеДанные!$J$2:$J$50000")),0)</f>
        <v>0</v>
      </c>
      <c r="S2099" s="3">
        <f ca="1">IF($B2099&lt;&gt;"",SUMIF(INDIRECT("ИсходныеДанные!$"&amp;$K$4&amp;"$2:$"&amp;$K$4&amp;"$50000"),$B2099&amp;"#"&amp;S$6,INDIRECT("ИсходныеДанные!$J$2:$J$50000")),0)</f>
        <v>0</v>
      </c>
      <c r="T2099" s="3">
        <f ca="1">IF($B2099&lt;&gt;"",SUMIF(INDIRECT("ИсходныеДанные!$"&amp;$K$4&amp;"$2:$"&amp;$K$4&amp;"$50000"),$B2099&amp;"#"&amp;T$6,INDIRECT("ИсходныеДанные!$J$2:$J$50000")),0)</f>
        <v>0</v>
      </c>
      <c r="U2099" s="3">
        <f ca="1">IF($B2099&lt;&gt;"",SUMIF(INDIRECT("ИсходныеДанные!$"&amp;$K$4&amp;"$2:$"&amp;$K$4&amp;"$50000"),$B2099&amp;"#"&amp;U$6,INDIRECT("ИсходныеДанные!$J$2:$J$50000")),0)</f>
        <v>0</v>
      </c>
      <c r="V2099" s="3">
        <f ca="1">IF($B2099&lt;&gt;"",SUMIF(INDIRECT("ИсходныеДанные!$"&amp;$K$4&amp;"$2:$"&amp;$K$4&amp;"$50000"),$B2099&amp;"#"&amp;V$6,INDIRECT("ИсходныеДанные!$J$2:$J$50000")),0)</f>
        <v>0</v>
      </c>
      <c r="W2099" s="16" t="e">
        <f ca="1">SUM(K2099:V2099)/Пофамильно!$R$1</f>
        <v>#DIV/0!</v>
      </c>
    </row>
    <row r="2100" spans="1:23" x14ac:dyDescent="0.25">
      <c r="A2100" s="10" t="str">
        <f t="shared" ca="1" si="34"/>
        <v>delete</v>
      </c>
      <c r="B2100" s="16" cm="1">
        <f t="array" aca="1" ref="B2100" ca="1">INDIRECT("УникальныеСписки!D"&amp;ROW()-$L$4)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14"/>
      <c r="G2100" s="81" t="str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84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84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84" t="str" cm="1">
        <f t="array" aca="1" ref="J2100" ca="1">_xlfn.XLOOKUP($B2100,INDIRECT(SUBSTITUTE("ИсходныеДанные!$где$2:$где$50000","где",$B$4)),INDIRECT(SUBSTITUTE("ИсходныеДанные!$что$2:$что$50000","что",J$4)),"",0,1)</f>
        <v/>
      </c>
      <c r="K2100" s="3">
        <f ca="1">IF($B2100&lt;&gt;"",SUMIF(INDIRECT("ИсходныеДанные!$"&amp;$K$4&amp;"$2:$"&amp;$K$4&amp;"$50000"),$B2100&amp;"#"&amp;K$6,INDIRECT("ИсходныеДанные!$J$2:$J$50000")),0)</f>
        <v>0</v>
      </c>
      <c r="L2100" s="3">
        <f ca="1">IF($B2100&lt;&gt;"",SUMIF(INDIRECT("ИсходныеДанные!$"&amp;$K$4&amp;"$2:$"&amp;$K$4&amp;"$50000"),$B2100&amp;"#"&amp;L$6,INDIRECT("ИсходныеДанные!$J$2:$J$50000")),0)</f>
        <v>0</v>
      </c>
      <c r="M2100" s="3">
        <f ca="1">IF($B2100&lt;&gt;"",SUMIF(INDIRECT("ИсходныеДанные!$"&amp;$K$4&amp;"$2:$"&amp;$K$4&amp;"$50000"),$B2100&amp;"#"&amp;M$6,INDIRECT("ИсходныеДанные!$J$2:$J$50000")),0)</f>
        <v>0</v>
      </c>
      <c r="N2100" s="3">
        <f ca="1">IF($B2100&lt;&gt;"",SUMIF(INDIRECT("ИсходныеДанные!$"&amp;$K$4&amp;"$2:$"&amp;$K$4&amp;"$50000"),$B2100&amp;"#"&amp;N$6,INDIRECT("ИсходныеДанные!$J$2:$J$50000")),0)</f>
        <v>0</v>
      </c>
      <c r="O2100" s="3">
        <f ca="1">IF($B2100&lt;&gt;"",SUMIF(INDIRECT("ИсходныеДанные!$"&amp;$K$4&amp;"$2:$"&amp;$K$4&amp;"$50000"),$B2100&amp;"#"&amp;O$6,INDIRECT("ИсходныеДанные!$J$2:$J$50000")),0)</f>
        <v>0</v>
      </c>
      <c r="P2100" s="3">
        <f ca="1">IF($B2100&lt;&gt;"",SUMIF(INDIRECT("ИсходныеДанные!$"&amp;$K$4&amp;"$2:$"&amp;$K$4&amp;"$50000"),$B2100&amp;"#"&amp;P$6,INDIRECT("ИсходныеДанные!$J$2:$J$50000")),0)</f>
        <v>0</v>
      </c>
      <c r="Q2100" s="3">
        <f ca="1">IF($B2100&lt;&gt;"",SUMIF(INDIRECT("ИсходныеДанные!$"&amp;$K$4&amp;"$2:$"&amp;$K$4&amp;"$50000"),$B2100&amp;"#"&amp;Q$6,INDIRECT("ИсходныеДанные!$J$2:$J$50000")),0)</f>
        <v>0</v>
      </c>
      <c r="R2100" s="3">
        <f ca="1">IF($B2100&lt;&gt;"",SUMIF(INDIRECT("ИсходныеДанные!$"&amp;$K$4&amp;"$2:$"&amp;$K$4&amp;"$50000"),$B2100&amp;"#"&amp;R$6,INDIRECT("ИсходныеДанные!$J$2:$J$50000")),0)</f>
        <v>0</v>
      </c>
      <c r="S2100" s="3">
        <f ca="1">IF($B2100&lt;&gt;"",SUMIF(INDIRECT("ИсходныеДанные!$"&amp;$K$4&amp;"$2:$"&amp;$K$4&amp;"$50000"),$B2100&amp;"#"&amp;S$6,INDIRECT("ИсходныеДанные!$J$2:$J$50000")),0)</f>
        <v>0</v>
      </c>
      <c r="T2100" s="3">
        <f ca="1">IF($B2100&lt;&gt;"",SUMIF(INDIRECT("ИсходныеДанные!$"&amp;$K$4&amp;"$2:$"&amp;$K$4&amp;"$50000"),$B2100&amp;"#"&amp;T$6,INDIRECT("ИсходныеДанные!$J$2:$J$50000")),0)</f>
        <v>0</v>
      </c>
      <c r="U2100" s="3">
        <f ca="1">IF($B2100&lt;&gt;"",SUMIF(INDIRECT("ИсходныеДанные!$"&amp;$K$4&amp;"$2:$"&amp;$K$4&amp;"$50000"),$B2100&amp;"#"&amp;U$6,INDIRECT("ИсходныеДанные!$J$2:$J$50000")),0)</f>
        <v>0</v>
      </c>
      <c r="V2100" s="3">
        <f ca="1">IF($B2100&lt;&gt;"",SUMIF(INDIRECT("ИсходныеДанные!$"&amp;$K$4&amp;"$2:$"&amp;$K$4&amp;"$50000"),$B2100&amp;"#"&amp;V$6,INDIRECT("ИсходныеДанные!$J$2:$J$50000")),0)</f>
        <v>0</v>
      </c>
      <c r="W2100" s="16" t="e">
        <f ca="1">SUM(K2100:V2100)/Пофамильно!$R$1</f>
        <v>#DIV/0!</v>
      </c>
    </row>
    <row r="2101" spans="1:23" x14ac:dyDescent="0.25">
      <c r="A2101" s="10" t="str">
        <f t="shared" ca="1" si="34"/>
        <v>delete</v>
      </c>
      <c r="B2101" s="16" cm="1">
        <f t="array" aca="1" ref="B2101" ca="1">INDIRECT("УникальныеСписки!D"&amp;ROW()-$L$4)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14"/>
      <c r="G2101" s="81" t="str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84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84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84" t="str" cm="1">
        <f t="array" aca="1" ref="J2101" ca="1">_xlfn.XLOOKUP($B2101,INDIRECT(SUBSTITUTE("ИсходныеДанные!$где$2:$где$50000","где",$B$4)),INDIRECT(SUBSTITUTE("ИсходныеДанные!$что$2:$что$50000","что",J$4)),"",0,1)</f>
        <v/>
      </c>
      <c r="K2101" s="3">
        <f ca="1">IF($B2101&lt;&gt;"",SUMIF(INDIRECT("ИсходныеДанные!$"&amp;$K$4&amp;"$2:$"&amp;$K$4&amp;"$50000"),$B2101&amp;"#"&amp;K$6,INDIRECT("ИсходныеДанные!$J$2:$J$50000")),0)</f>
        <v>0</v>
      </c>
      <c r="L2101" s="3">
        <f ca="1">IF($B2101&lt;&gt;"",SUMIF(INDIRECT("ИсходныеДанные!$"&amp;$K$4&amp;"$2:$"&amp;$K$4&amp;"$50000"),$B2101&amp;"#"&amp;L$6,INDIRECT("ИсходныеДанные!$J$2:$J$50000")),0)</f>
        <v>0</v>
      </c>
      <c r="M2101" s="3">
        <f ca="1">IF($B2101&lt;&gt;"",SUMIF(INDIRECT("ИсходныеДанные!$"&amp;$K$4&amp;"$2:$"&amp;$K$4&amp;"$50000"),$B2101&amp;"#"&amp;M$6,INDIRECT("ИсходныеДанные!$J$2:$J$50000")),0)</f>
        <v>0</v>
      </c>
      <c r="N2101" s="3">
        <f ca="1">IF($B2101&lt;&gt;"",SUMIF(INDIRECT("ИсходныеДанные!$"&amp;$K$4&amp;"$2:$"&amp;$K$4&amp;"$50000"),$B2101&amp;"#"&amp;N$6,INDIRECT("ИсходныеДанные!$J$2:$J$50000")),0)</f>
        <v>0</v>
      </c>
      <c r="O2101" s="3">
        <f ca="1">IF($B2101&lt;&gt;"",SUMIF(INDIRECT("ИсходныеДанные!$"&amp;$K$4&amp;"$2:$"&amp;$K$4&amp;"$50000"),$B2101&amp;"#"&amp;O$6,INDIRECT("ИсходныеДанные!$J$2:$J$50000")),0)</f>
        <v>0</v>
      </c>
      <c r="P2101" s="3">
        <f ca="1">IF($B2101&lt;&gt;"",SUMIF(INDIRECT("ИсходныеДанные!$"&amp;$K$4&amp;"$2:$"&amp;$K$4&amp;"$50000"),$B2101&amp;"#"&amp;P$6,INDIRECT("ИсходныеДанные!$J$2:$J$50000")),0)</f>
        <v>0</v>
      </c>
      <c r="Q2101" s="3">
        <f ca="1">IF($B2101&lt;&gt;"",SUMIF(INDIRECT("ИсходныеДанные!$"&amp;$K$4&amp;"$2:$"&amp;$K$4&amp;"$50000"),$B2101&amp;"#"&amp;Q$6,INDIRECT("ИсходныеДанные!$J$2:$J$50000")),0)</f>
        <v>0</v>
      </c>
      <c r="R2101" s="3">
        <f ca="1">IF($B2101&lt;&gt;"",SUMIF(INDIRECT("ИсходныеДанные!$"&amp;$K$4&amp;"$2:$"&amp;$K$4&amp;"$50000"),$B2101&amp;"#"&amp;R$6,INDIRECT("ИсходныеДанные!$J$2:$J$50000")),0)</f>
        <v>0</v>
      </c>
      <c r="S2101" s="3">
        <f ca="1">IF($B2101&lt;&gt;"",SUMIF(INDIRECT("ИсходныеДанные!$"&amp;$K$4&amp;"$2:$"&amp;$K$4&amp;"$50000"),$B2101&amp;"#"&amp;S$6,INDIRECT("ИсходныеДанные!$J$2:$J$50000")),0)</f>
        <v>0</v>
      </c>
      <c r="T2101" s="3">
        <f ca="1">IF($B2101&lt;&gt;"",SUMIF(INDIRECT("ИсходныеДанные!$"&amp;$K$4&amp;"$2:$"&amp;$K$4&amp;"$50000"),$B2101&amp;"#"&amp;T$6,INDIRECT("ИсходныеДанные!$J$2:$J$50000")),0)</f>
        <v>0</v>
      </c>
      <c r="U2101" s="3">
        <f ca="1">IF($B2101&lt;&gt;"",SUMIF(INDIRECT("ИсходныеДанные!$"&amp;$K$4&amp;"$2:$"&amp;$K$4&amp;"$50000"),$B2101&amp;"#"&amp;U$6,INDIRECT("ИсходныеДанные!$J$2:$J$50000")),0)</f>
        <v>0</v>
      </c>
      <c r="V2101" s="3">
        <f ca="1">IF($B2101&lt;&gt;"",SUMIF(INDIRECT("ИсходныеДанные!$"&amp;$K$4&amp;"$2:$"&amp;$K$4&amp;"$50000"),$B2101&amp;"#"&amp;V$6,INDIRECT("ИсходныеДанные!$J$2:$J$50000")),0)</f>
        <v>0</v>
      </c>
      <c r="W2101" s="16" t="e">
        <f ca="1">SUM(K2101:V2101)/Пофамильно!$R$1</f>
        <v>#DIV/0!</v>
      </c>
    </row>
    <row r="2102" spans="1:23" x14ac:dyDescent="0.25">
      <c r="A2102" s="10" t="str">
        <f t="shared" ca="1" si="34"/>
        <v>delete</v>
      </c>
      <c r="B2102" s="16" cm="1">
        <f t="array" aca="1" ref="B2102" ca="1">INDIRECT("УникальныеСписки!D"&amp;ROW()-$L$4)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14"/>
      <c r="G2102" s="81" t="str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84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84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84" t="str" cm="1">
        <f t="array" aca="1" ref="J2102" ca="1">_xlfn.XLOOKUP($B2102,INDIRECT(SUBSTITUTE("ИсходныеДанные!$где$2:$где$50000","где",$B$4)),INDIRECT(SUBSTITUTE("ИсходныеДанные!$что$2:$что$50000","что",J$4)),"",0,1)</f>
        <v/>
      </c>
      <c r="K2102" s="3">
        <f ca="1">IF($B2102&lt;&gt;"",SUMIF(INDIRECT("ИсходныеДанные!$"&amp;$K$4&amp;"$2:$"&amp;$K$4&amp;"$50000"),$B2102&amp;"#"&amp;K$6,INDIRECT("ИсходныеДанные!$J$2:$J$50000")),0)</f>
        <v>0</v>
      </c>
      <c r="L2102" s="3">
        <f ca="1">IF($B2102&lt;&gt;"",SUMIF(INDIRECT("ИсходныеДанные!$"&amp;$K$4&amp;"$2:$"&amp;$K$4&amp;"$50000"),$B2102&amp;"#"&amp;L$6,INDIRECT("ИсходныеДанные!$J$2:$J$50000")),0)</f>
        <v>0</v>
      </c>
      <c r="M2102" s="3">
        <f ca="1">IF($B2102&lt;&gt;"",SUMIF(INDIRECT("ИсходныеДанные!$"&amp;$K$4&amp;"$2:$"&amp;$K$4&amp;"$50000"),$B2102&amp;"#"&amp;M$6,INDIRECT("ИсходныеДанные!$J$2:$J$50000")),0)</f>
        <v>0</v>
      </c>
      <c r="N2102" s="3">
        <f ca="1">IF($B2102&lt;&gt;"",SUMIF(INDIRECT("ИсходныеДанные!$"&amp;$K$4&amp;"$2:$"&amp;$K$4&amp;"$50000"),$B2102&amp;"#"&amp;N$6,INDIRECT("ИсходныеДанные!$J$2:$J$50000")),0)</f>
        <v>0</v>
      </c>
      <c r="O2102" s="3">
        <f ca="1">IF($B2102&lt;&gt;"",SUMIF(INDIRECT("ИсходныеДанные!$"&amp;$K$4&amp;"$2:$"&amp;$K$4&amp;"$50000"),$B2102&amp;"#"&amp;O$6,INDIRECT("ИсходныеДанные!$J$2:$J$50000")),0)</f>
        <v>0</v>
      </c>
      <c r="P2102" s="3">
        <f ca="1">IF($B2102&lt;&gt;"",SUMIF(INDIRECT("ИсходныеДанные!$"&amp;$K$4&amp;"$2:$"&amp;$K$4&amp;"$50000"),$B2102&amp;"#"&amp;P$6,INDIRECT("ИсходныеДанные!$J$2:$J$50000")),0)</f>
        <v>0</v>
      </c>
      <c r="Q2102" s="3">
        <f ca="1">IF($B2102&lt;&gt;"",SUMIF(INDIRECT("ИсходныеДанные!$"&amp;$K$4&amp;"$2:$"&amp;$K$4&amp;"$50000"),$B2102&amp;"#"&amp;Q$6,INDIRECT("ИсходныеДанные!$J$2:$J$50000")),0)</f>
        <v>0</v>
      </c>
      <c r="R2102" s="3">
        <f ca="1">IF($B2102&lt;&gt;"",SUMIF(INDIRECT("ИсходныеДанные!$"&amp;$K$4&amp;"$2:$"&amp;$K$4&amp;"$50000"),$B2102&amp;"#"&amp;R$6,INDIRECT("ИсходныеДанные!$J$2:$J$50000")),0)</f>
        <v>0</v>
      </c>
      <c r="S2102" s="3">
        <f ca="1">IF($B2102&lt;&gt;"",SUMIF(INDIRECT("ИсходныеДанные!$"&amp;$K$4&amp;"$2:$"&amp;$K$4&amp;"$50000"),$B2102&amp;"#"&amp;S$6,INDIRECT("ИсходныеДанные!$J$2:$J$50000")),0)</f>
        <v>0</v>
      </c>
      <c r="T2102" s="3">
        <f ca="1">IF($B2102&lt;&gt;"",SUMIF(INDIRECT("ИсходныеДанные!$"&amp;$K$4&amp;"$2:$"&amp;$K$4&amp;"$50000"),$B2102&amp;"#"&amp;T$6,INDIRECT("ИсходныеДанные!$J$2:$J$50000")),0)</f>
        <v>0</v>
      </c>
      <c r="U2102" s="3">
        <f ca="1">IF($B2102&lt;&gt;"",SUMIF(INDIRECT("ИсходныеДанные!$"&amp;$K$4&amp;"$2:$"&amp;$K$4&amp;"$50000"),$B2102&amp;"#"&amp;U$6,INDIRECT("ИсходныеДанные!$J$2:$J$50000")),0)</f>
        <v>0</v>
      </c>
      <c r="V2102" s="3">
        <f ca="1">IF($B2102&lt;&gt;"",SUMIF(INDIRECT("ИсходныеДанные!$"&amp;$K$4&amp;"$2:$"&amp;$K$4&amp;"$50000"),$B2102&amp;"#"&amp;V$6,INDIRECT("ИсходныеДанные!$J$2:$J$50000")),0)</f>
        <v>0</v>
      </c>
      <c r="W2102" s="16" t="e">
        <f ca="1">SUM(K2102:V2102)/Пофамильно!$R$1</f>
        <v>#DIV/0!</v>
      </c>
    </row>
    <row r="2103" spans="1:23" x14ac:dyDescent="0.25">
      <c r="A2103" s="10" t="str">
        <f t="shared" ca="1" si="34"/>
        <v>delete</v>
      </c>
      <c r="B2103" s="16" cm="1">
        <f t="array" aca="1" ref="B2103" ca="1">INDIRECT("УникальныеСписки!D"&amp;ROW()-$L$4)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14"/>
      <c r="G2103" s="81" t="str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84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84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84" t="str" cm="1">
        <f t="array" aca="1" ref="J2103" ca="1">_xlfn.XLOOKUP($B2103,INDIRECT(SUBSTITUTE("ИсходныеДанные!$где$2:$где$50000","где",$B$4)),INDIRECT(SUBSTITUTE("ИсходныеДанные!$что$2:$что$50000","что",J$4)),"",0,1)</f>
        <v/>
      </c>
      <c r="K2103" s="3">
        <f ca="1">IF($B2103&lt;&gt;"",SUMIF(INDIRECT("ИсходныеДанные!$"&amp;$K$4&amp;"$2:$"&amp;$K$4&amp;"$50000"),$B2103&amp;"#"&amp;K$6,INDIRECT("ИсходныеДанные!$J$2:$J$50000")),0)</f>
        <v>0</v>
      </c>
      <c r="L2103" s="3">
        <f ca="1">IF($B2103&lt;&gt;"",SUMIF(INDIRECT("ИсходныеДанные!$"&amp;$K$4&amp;"$2:$"&amp;$K$4&amp;"$50000"),$B2103&amp;"#"&amp;L$6,INDIRECT("ИсходныеДанные!$J$2:$J$50000")),0)</f>
        <v>0</v>
      </c>
      <c r="M2103" s="3">
        <f ca="1">IF($B2103&lt;&gt;"",SUMIF(INDIRECT("ИсходныеДанные!$"&amp;$K$4&amp;"$2:$"&amp;$K$4&amp;"$50000"),$B2103&amp;"#"&amp;M$6,INDIRECT("ИсходныеДанные!$J$2:$J$50000")),0)</f>
        <v>0</v>
      </c>
      <c r="N2103" s="3">
        <f ca="1">IF($B2103&lt;&gt;"",SUMIF(INDIRECT("ИсходныеДанные!$"&amp;$K$4&amp;"$2:$"&amp;$K$4&amp;"$50000"),$B2103&amp;"#"&amp;N$6,INDIRECT("ИсходныеДанные!$J$2:$J$50000")),0)</f>
        <v>0</v>
      </c>
      <c r="O2103" s="3">
        <f ca="1">IF($B2103&lt;&gt;"",SUMIF(INDIRECT("ИсходныеДанные!$"&amp;$K$4&amp;"$2:$"&amp;$K$4&amp;"$50000"),$B2103&amp;"#"&amp;O$6,INDIRECT("ИсходныеДанные!$J$2:$J$50000")),0)</f>
        <v>0</v>
      </c>
      <c r="P2103" s="3">
        <f ca="1">IF($B2103&lt;&gt;"",SUMIF(INDIRECT("ИсходныеДанные!$"&amp;$K$4&amp;"$2:$"&amp;$K$4&amp;"$50000"),$B2103&amp;"#"&amp;P$6,INDIRECT("ИсходныеДанные!$J$2:$J$50000")),0)</f>
        <v>0</v>
      </c>
      <c r="Q2103" s="3">
        <f ca="1">IF($B2103&lt;&gt;"",SUMIF(INDIRECT("ИсходныеДанные!$"&amp;$K$4&amp;"$2:$"&amp;$K$4&amp;"$50000"),$B2103&amp;"#"&amp;Q$6,INDIRECT("ИсходныеДанные!$J$2:$J$50000")),0)</f>
        <v>0</v>
      </c>
      <c r="R2103" s="3">
        <f ca="1">IF($B2103&lt;&gt;"",SUMIF(INDIRECT("ИсходныеДанные!$"&amp;$K$4&amp;"$2:$"&amp;$K$4&amp;"$50000"),$B2103&amp;"#"&amp;R$6,INDIRECT("ИсходныеДанные!$J$2:$J$50000")),0)</f>
        <v>0</v>
      </c>
      <c r="S2103" s="3">
        <f ca="1">IF($B2103&lt;&gt;"",SUMIF(INDIRECT("ИсходныеДанные!$"&amp;$K$4&amp;"$2:$"&amp;$K$4&amp;"$50000"),$B2103&amp;"#"&amp;S$6,INDIRECT("ИсходныеДанные!$J$2:$J$50000")),0)</f>
        <v>0</v>
      </c>
      <c r="T2103" s="3">
        <f ca="1">IF($B2103&lt;&gt;"",SUMIF(INDIRECT("ИсходныеДанные!$"&amp;$K$4&amp;"$2:$"&amp;$K$4&amp;"$50000"),$B2103&amp;"#"&amp;T$6,INDIRECT("ИсходныеДанные!$J$2:$J$50000")),0)</f>
        <v>0</v>
      </c>
      <c r="U2103" s="3">
        <f ca="1">IF($B2103&lt;&gt;"",SUMIF(INDIRECT("ИсходныеДанные!$"&amp;$K$4&amp;"$2:$"&amp;$K$4&amp;"$50000"),$B2103&amp;"#"&amp;U$6,INDIRECT("ИсходныеДанные!$J$2:$J$50000")),0)</f>
        <v>0</v>
      </c>
      <c r="V2103" s="3">
        <f ca="1">IF($B2103&lt;&gt;"",SUMIF(INDIRECT("ИсходныеДанные!$"&amp;$K$4&amp;"$2:$"&amp;$K$4&amp;"$50000"),$B2103&amp;"#"&amp;V$6,INDIRECT("ИсходныеДанные!$J$2:$J$50000")),0)</f>
        <v>0</v>
      </c>
      <c r="W2103" s="16" t="e">
        <f ca="1">SUM(K2103:V2103)/Пофамильно!$R$1</f>
        <v>#DIV/0!</v>
      </c>
    </row>
    <row r="2104" spans="1:23" x14ac:dyDescent="0.25">
      <c r="A2104" s="10" t="str">
        <f t="shared" ca="1" si="34"/>
        <v>delete</v>
      </c>
      <c r="B2104" s="16" cm="1">
        <f t="array" aca="1" ref="B2104" ca="1">INDIRECT("УникальныеСписки!D"&amp;ROW()-$L$4)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14"/>
      <c r="G2104" s="81" t="str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84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84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84" t="str" cm="1">
        <f t="array" aca="1" ref="J2104" ca="1">_xlfn.XLOOKUP($B2104,INDIRECT(SUBSTITUTE("ИсходныеДанные!$где$2:$где$50000","где",$B$4)),INDIRECT(SUBSTITUTE("ИсходныеДанные!$что$2:$что$50000","что",J$4)),"",0,1)</f>
        <v/>
      </c>
      <c r="K2104" s="3">
        <f ca="1">IF($B2104&lt;&gt;"",SUMIF(INDIRECT("ИсходныеДанные!$"&amp;$K$4&amp;"$2:$"&amp;$K$4&amp;"$50000"),$B2104&amp;"#"&amp;K$6,INDIRECT("ИсходныеДанные!$J$2:$J$50000")),0)</f>
        <v>0</v>
      </c>
      <c r="L2104" s="3">
        <f ca="1">IF($B2104&lt;&gt;"",SUMIF(INDIRECT("ИсходныеДанные!$"&amp;$K$4&amp;"$2:$"&amp;$K$4&amp;"$50000"),$B2104&amp;"#"&amp;L$6,INDIRECT("ИсходныеДанные!$J$2:$J$50000")),0)</f>
        <v>0</v>
      </c>
      <c r="M2104" s="3">
        <f ca="1">IF($B2104&lt;&gt;"",SUMIF(INDIRECT("ИсходныеДанные!$"&amp;$K$4&amp;"$2:$"&amp;$K$4&amp;"$50000"),$B2104&amp;"#"&amp;M$6,INDIRECT("ИсходныеДанные!$J$2:$J$50000")),0)</f>
        <v>0</v>
      </c>
      <c r="N2104" s="3">
        <f ca="1">IF($B2104&lt;&gt;"",SUMIF(INDIRECT("ИсходныеДанные!$"&amp;$K$4&amp;"$2:$"&amp;$K$4&amp;"$50000"),$B2104&amp;"#"&amp;N$6,INDIRECT("ИсходныеДанные!$J$2:$J$50000")),0)</f>
        <v>0</v>
      </c>
      <c r="O2104" s="3">
        <f ca="1">IF($B2104&lt;&gt;"",SUMIF(INDIRECT("ИсходныеДанные!$"&amp;$K$4&amp;"$2:$"&amp;$K$4&amp;"$50000"),$B2104&amp;"#"&amp;O$6,INDIRECT("ИсходныеДанные!$J$2:$J$50000")),0)</f>
        <v>0</v>
      </c>
      <c r="P2104" s="3">
        <f ca="1">IF($B2104&lt;&gt;"",SUMIF(INDIRECT("ИсходныеДанные!$"&amp;$K$4&amp;"$2:$"&amp;$K$4&amp;"$50000"),$B2104&amp;"#"&amp;P$6,INDIRECT("ИсходныеДанные!$J$2:$J$50000")),0)</f>
        <v>0</v>
      </c>
      <c r="Q2104" s="3">
        <f ca="1">IF($B2104&lt;&gt;"",SUMIF(INDIRECT("ИсходныеДанные!$"&amp;$K$4&amp;"$2:$"&amp;$K$4&amp;"$50000"),$B2104&amp;"#"&amp;Q$6,INDIRECT("ИсходныеДанные!$J$2:$J$50000")),0)</f>
        <v>0</v>
      </c>
      <c r="R2104" s="3">
        <f ca="1">IF($B2104&lt;&gt;"",SUMIF(INDIRECT("ИсходныеДанные!$"&amp;$K$4&amp;"$2:$"&amp;$K$4&amp;"$50000"),$B2104&amp;"#"&amp;R$6,INDIRECT("ИсходныеДанные!$J$2:$J$50000")),0)</f>
        <v>0</v>
      </c>
      <c r="S2104" s="3">
        <f ca="1">IF($B2104&lt;&gt;"",SUMIF(INDIRECT("ИсходныеДанные!$"&amp;$K$4&amp;"$2:$"&amp;$K$4&amp;"$50000"),$B2104&amp;"#"&amp;S$6,INDIRECT("ИсходныеДанные!$J$2:$J$50000")),0)</f>
        <v>0</v>
      </c>
      <c r="T2104" s="3">
        <f ca="1">IF($B2104&lt;&gt;"",SUMIF(INDIRECT("ИсходныеДанные!$"&amp;$K$4&amp;"$2:$"&amp;$K$4&amp;"$50000"),$B2104&amp;"#"&amp;T$6,INDIRECT("ИсходныеДанные!$J$2:$J$50000")),0)</f>
        <v>0</v>
      </c>
      <c r="U2104" s="3">
        <f ca="1">IF($B2104&lt;&gt;"",SUMIF(INDIRECT("ИсходныеДанные!$"&amp;$K$4&amp;"$2:$"&amp;$K$4&amp;"$50000"),$B2104&amp;"#"&amp;U$6,INDIRECT("ИсходныеДанные!$J$2:$J$50000")),0)</f>
        <v>0</v>
      </c>
      <c r="V2104" s="3">
        <f ca="1">IF($B2104&lt;&gt;"",SUMIF(INDIRECT("ИсходныеДанные!$"&amp;$K$4&amp;"$2:$"&amp;$K$4&amp;"$50000"),$B2104&amp;"#"&amp;V$6,INDIRECT("ИсходныеДанные!$J$2:$J$50000")),0)</f>
        <v>0</v>
      </c>
      <c r="W2104" s="16" t="e">
        <f ca="1">SUM(K2104:V2104)/Пофамильно!$R$1</f>
        <v>#DIV/0!</v>
      </c>
    </row>
    <row r="2105" spans="1:23" x14ac:dyDescent="0.25">
      <c r="A2105" s="10" t="str">
        <f t="shared" ca="1" si="34"/>
        <v>delete</v>
      </c>
      <c r="B2105" s="16" cm="1">
        <f t="array" aca="1" ref="B2105" ca="1">INDIRECT("УникальныеСписки!D"&amp;ROW()-$L$4)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14"/>
      <c r="G2105" s="81" t="str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84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84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84" t="str" cm="1">
        <f t="array" aca="1" ref="J2105" ca="1">_xlfn.XLOOKUP($B2105,INDIRECT(SUBSTITUTE("ИсходныеДанные!$где$2:$где$50000","где",$B$4)),INDIRECT(SUBSTITUTE("ИсходныеДанные!$что$2:$что$50000","что",J$4)),"",0,1)</f>
        <v/>
      </c>
      <c r="K2105" s="3">
        <f ca="1">IF($B2105&lt;&gt;"",SUMIF(INDIRECT("ИсходныеДанные!$"&amp;$K$4&amp;"$2:$"&amp;$K$4&amp;"$50000"),$B2105&amp;"#"&amp;K$6,INDIRECT("ИсходныеДанные!$J$2:$J$50000")),0)</f>
        <v>0</v>
      </c>
      <c r="L2105" s="3">
        <f ca="1">IF($B2105&lt;&gt;"",SUMIF(INDIRECT("ИсходныеДанные!$"&amp;$K$4&amp;"$2:$"&amp;$K$4&amp;"$50000"),$B2105&amp;"#"&amp;L$6,INDIRECT("ИсходныеДанные!$J$2:$J$50000")),0)</f>
        <v>0</v>
      </c>
      <c r="M2105" s="3">
        <f ca="1">IF($B2105&lt;&gt;"",SUMIF(INDIRECT("ИсходныеДанные!$"&amp;$K$4&amp;"$2:$"&amp;$K$4&amp;"$50000"),$B2105&amp;"#"&amp;M$6,INDIRECT("ИсходныеДанные!$J$2:$J$50000")),0)</f>
        <v>0</v>
      </c>
      <c r="N2105" s="3">
        <f ca="1">IF($B2105&lt;&gt;"",SUMIF(INDIRECT("ИсходныеДанные!$"&amp;$K$4&amp;"$2:$"&amp;$K$4&amp;"$50000"),$B2105&amp;"#"&amp;N$6,INDIRECT("ИсходныеДанные!$J$2:$J$50000")),0)</f>
        <v>0</v>
      </c>
      <c r="O2105" s="3">
        <f ca="1">IF($B2105&lt;&gt;"",SUMIF(INDIRECT("ИсходныеДанные!$"&amp;$K$4&amp;"$2:$"&amp;$K$4&amp;"$50000"),$B2105&amp;"#"&amp;O$6,INDIRECT("ИсходныеДанные!$J$2:$J$50000")),0)</f>
        <v>0</v>
      </c>
      <c r="P2105" s="3">
        <f ca="1">IF($B2105&lt;&gt;"",SUMIF(INDIRECT("ИсходныеДанные!$"&amp;$K$4&amp;"$2:$"&amp;$K$4&amp;"$50000"),$B2105&amp;"#"&amp;P$6,INDIRECT("ИсходныеДанные!$J$2:$J$50000")),0)</f>
        <v>0</v>
      </c>
      <c r="Q2105" s="3">
        <f ca="1">IF($B2105&lt;&gt;"",SUMIF(INDIRECT("ИсходныеДанные!$"&amp;$K$4&amp;"$2:$"&amp;$K$4&amp;"$50000"),$B2105&amp;"#"&amp;Q$6,INDIRECT("ИсходныеДанные!$J$2:$J$50000")),0)</f>
        <v>0</v>
      </c>
      <c r="R2105" s="3">
        <f ca="1">IF($B2105&lt;&gt;"",SUMIF(INDIRECT("ИсходныеДанные!$"&amp;$K$4&amp;"$2:$"&amp;$K$4&amp;"$50000"),$B2105&amp;"#"&amp;R$6,INDIRECT("ИсходныеДанные!$J$2:$J$50000")),0)</f>
        <v>0</v>
      </c>
      <c r="S2105" s="3">
        <f ca="1">IF($B2105&lt;&gt;"",SUMIF(INDIRECT("ИсходныеДанные!$"&amp;$K$4&amp;"$2:$"&amp;$K$4&amp;"$50000"),$B2105&amp;"#"&amp;S$6,INDIRECT("ИсходныеДанные!$J$2:$J$50000")),0)</f>
        <v>0</v>
      </c>
      <c r="T2105" s="3">
        <f ca="1">IF($B2105&lt;&gt;"",SUMIF(INDIRECT("ИсходныеДанные!$"&amp;$K$4&amp;"$2:$"&amp;$K$4&amp;"$50000"),$B2105&amp;"#"&amp;T$6,INDIRECT("ИсходныеДанные!$J$2:$J$50000")),0)</f>
        <v>0</v>
      </c>
      <c r="U2105" s="3">
        <f ca="1">IF($B2105&lt;&gt;"",SUMIF(INDIRECT("ИсходныеДанные!$"&amp;$K$4&amp;"$2:$"&amp;$K$4&amp;"$50000"),$B2105&amp;"#"&amp;U$6,INDIRECT("ИсходныеДанные!$J$2:$J$50000")),0)</f>
        <v>0</v>
      </c>
      <c r="V2105" s="3">
        <f ca="1">IF($B2105&lt;&gt;"",SUMIF(INDIRECT("ИсходныеДанные!$"&amp;$K$4&amp;"$2:$"&amp;$K$4&amp;"$50000"),$B2105&amp;"#"&amp;V$6,INDIRECT("ИсходныеДанные!$J$2:$J$50000")),0)</f>
        <v>0</v>
      </c>
      <c r="W2105" s="16" t="e">
        <f ca="1">SUM(K2105:V2105)/Пофамильно!$R$1</f>
        <v>#DIV/0!</v>
      </c>
    </row>
    <row r="2106" spans="1:23" x14ac:dyDescent="0.25">
      <c r="A2106" s="10" t="str">
        <f t="shared" ca="1" si="34"/>
        <v>delete</v>
      </c>
      <c r="B2106" s="16" cm="1">
        <f t="array" aca="1" ref="B2106" ca="1">INDIRECT("УникальныеСписки!D"&amp;ROW()-$L$4)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14"/>
      <c r="G2106" s="81" t="str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84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84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84" t="str" cm="1">
        <f t="array" aca="1" ref="J2106" ca="1">_xlfn.XLOOKUP($B2106,INDIRECT(SUBSTITUTE("ИсходныеДанные!$где$2:$где$50000","где",$B$4)),INDIRECT(SUBSTITUTE("ИсходныеДанные!$что$2:$что$50000","что",J$4)),"",0,1)</f>
        <v/>
      </c>
      <c r="K2106" s="3">
        <f ca="1">IF($B2106&lt;&gt;"",SUMIF(INDIRECT("ИсходныеДанные!$"&amp;$K$4&amp;"$2:$"&amp;$K$4&amp;"$50000"),$B2106&amp;"#"&amp;K$6,INDIRECT("ИсходныеДанные!$J$2:$J$50000")),0)</f>
        <v>0</v>
      </c>
      <c r="L2106" s="3">
        <f ca="1">IF($B2106&lt;&gt;"",SUMIF(INDIRECT("ИсходныеДанные!$"&amp;$K$4&amp;"$2:$"&amp;$K$4&amp;"$50000"),$B2106&amp;"#"&amp;L$6,INDIRECT("ИсходныеДанные!$J$2:$J$50000")),0)</f>
        <v>0</v>
      </c>
      <c r="M2106" s="3">
        <f ca="1">IF($B2106&lt;&gt;"",SUMIF(INDIRECT("ИсходныеДанные!$"&amp;$K$4&amp;"$2:$"&amp;$K$4&amp;"$50000"),$B2106&amp;"#"&amp;M$6,INDIRECT("ИсходныеДанные!$J$2:$J$50000")),0)</f>
        <v>0</v>
      </c>
      <c r="N2106" s="3">
        <f ca="1">IF($B2106&lt;&gt;"",SUMIF(INDIRECT("ИсходныеДанные!$"&amp;$K$4&amp;"$2:$"&amp;$K$4&amp;"$50000"),$B2106&amp;"#"&amp;N$6,INDIRECT("ИсходныеДанные!$J$2:$J$50000")),0)</f>
        <v>0</v>
      </c>
      <c r="O2106" s="3">
        <f ca="1">IF($B2106&lt;&gt;"",SUMIF(INDIRECT("ИсходныеДанные!$"&amp;$K$4&amp;"$2:$"&amp;$K$4&amp;"$50000"),$B2106&amp;"#"&amp;O$6,INDIRECT("ИсходныеДанные!$J$2:$J$50000")),0)</f>
        <v>0</v>
      </c>
      <c r="P2106" s="3">
        <f ca="1">IF($B2106&lt;&gt;"",SUMIF(INDIRECT("ИсходныеДанные!$"&amp;$K$4&amp;"$2:$"&amp;$K$4&amp;"$50000"),$B2106&amp;"#"&amp;P$6,INDIRECT("ИсходныеДанные!$J$2:$J$50000")),0)</f>
        <v>0</v>
      </c>
      <c r="Q2106" s="3">
        <f ca="1">IF($B2106&lt;&gt;"",SUMIF(INDIRECT("ИсходныеДанные!$"&amp;$K$4&amp;"$2:$"&amp;$K$4&amp;"$50000"),$B2106&amp;"#"&amp;Q$6,INDIRECT("ИсходныеДанные!$J$2:$J$50000")),0)</f>
        <v>0</v>
      </c>
      <c r="R2106" s="3">
        <f ca="1">IF($B2106&lt;&gt;"",SUMIF(INDIRECT("ИсходныеДанные!$"&amp;$K$4&amp;"$2:$"&amp;$K$4&amp;"$50000"),$B2106&amp;"#"&amp;R$6,INDIRECT("ИсходныеДанные!$J$2:$J$50000")),0)</f>
        <v>0</v>
      </c>
      <c r="S2106" s="3">
        <f ca="1">IF($B2106&lt;&gt;"",SUMIF(INDIRECT("ИсходныеДанные!$"&amp;$K$4&amp;"$2:$"&amp;$K$4&amp;"$50000"),$B2106&amp;"#"&amp;S$6,INDIRECT("ИсходныеДанные!$J$2:$J$50000")),0)</f>
        <v>0</v>
      </c>
      <c r="T2106" s="3">
        <f ca="1">IF($B2106&lt;&gt;"",SUMIF(INDIRECT("ИсходныеДанные!$"&amp;$K$4&amp;"$2:$"&amp;$K$4&amp;"$50000"),$B2106&amp;"#"&amp;T$6,INDIRECT("ИсходныеДанные!$J$2:$J$50000")),0)</f>
        <v>0</v>
      </c>
      <c r="U2106" s="3">
        <f ca="1">IF($B2106&lt;&gt;"",SUMIF(INDIRECT("ИсходныеДанные!$"&amp;$K$4&amp;"$2:$"&amp;$K$4&amp;"$50000"),$B2106&amp;"#"&amp;U$6,INDIRECT("ИсходныеДанные!$J$2:$J$50000")),0)</f>
        <v>0</v>
      </c>
      <c r="V2106" s="3">
        <f ca="1">IF($B2106&lt;&gt;"",SUMIF(INDIRECT("ИсходныеДанные!$"&amp;$K$4&amp;"$2:$"&amp;$K$4&amp;"$50000"),$B2106&amp;"#"&amp;V$6,INDIRECT("ИсходныеДанные!$J$2:$J$50000")),0)</f>
        <v>0</v>
      </c>
      <c r="W2106" s="16" t="e">
        <f ca="1">SUM(K2106:V2106)/Пофамильно!$R$1</f>
        <v>#DIV/0!</v>
      </c>
    </row>
    <row r="2107" spans="1:23" x14ac:dyDescent="0.25">
      <c r="A2107" s="10" t="str">
        <f t="shared" ca="1" si="34"/>
        <v>delete</v>
      </c>
      <c r="B2107" s="16" cm="1">
        <f t="array" aca="1" ref="B2107" ca="1">INDIRECT("УникальныеСписки!D"&amp;ROW()-$L$4)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14"/>
      <c r="G2107" s="81" t="str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84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84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84" t="str" cm="1">
        <f t="array" aca="1" ref="J2107" ca="1">_xlfn.XLOOKUP($B2107,INDIRECT(SUBSTITUTE("ИсходныеДанные!$где$2:$где$50000","где",$B$4)),INDIRECT(SUBSTITUTE("ИсходныеДанные!$что$2:$что$50000","что",J$4)),"",0,1)</f>
        <v/>
      </c>
      <c r="K2107" s="3">
        <f ca="1">IF($B2107&lt;&gt;"",SUMIF(INDIRECT("ИсходныеДанные!$"&amp;$K$4&amp;"$2:$"&amp;$K$4&amp;"$50000"),$B2107&amp;"#"&amp;K$6,INDIRECT("ИсходныеДанные!$J$2:$J$50000")),0)</f>
        <v>0</v>
      </c>
      <c r="L2107" s="3">
        <f ca="1">IF($B2107&lt;&gt;"",SUMIF(INDIRECT("ИсходныеДанные!$"&amp;$K$4&amp;"$2:$"&amp;$K$4&amp;"$50000"),$B2107&amp;"#"&amp;L$6,INDIRECT("ИсходныеДанные!$J$2:$J$50000")),0)</f>
        <v>0</v>
      </c>
      <c r="M2107" s="3">
        <f ca="1">IF($B2107&lt;&gt;"",SUMIF(INDIRECT("ИсходныеДанные!$"&amp;$K$4&amp;"$2:$"&amp;$K$4&amp;"$50000"),$B2107&amp;"#"&amp;M$6,INDIRECT("ИсходныеДанные!$J$2:$J$50000")),0)</f>
        <v>0</v>
      </c>
      <c r="N2107" s="3">
        <f ca="1">IF($B2107&lt;&gt;"",SUMIF(INDIRECT("ИсходныеДанные!$"&amp;$K$4&amp;"$2:$"&amp;$K$4&amp;"$50000"),$B2107&amp;"#"&amp;N$6,INDIRECT("ИсходныеДанные!$J$2:$J$50000")),0)</f>
        <v>0</v>
      </c>
      <c r="O2107" s="3">
        <f ca="1">IF($B2107&lt;&gt;"",SUMIF(INDIRECT("ИсходныеДанные!$"&amp;$K$4&amp;"$2:$"&amp;$K$4&amp;"$50000"),$B2107&amp;"#"&amp;O$6,INDIRECT("ИсходныеДанные!$J$2:$J$50000")),0)</f>
        <v>0</v>
      </c>
      <c r="P2107" s="3">
        <f ca="1">IF($B2107&lt;&gt;"",SUMIF(INDIRECT("ИсходныеДанные!$"&amp;$K$4&amp;"$2:$"&amp;$K$4&amp;"$50000"),$B2107&amp;"#"&amp;P$6,INDIRECT("ИсходныеДанные!$J$2:$J$50000")),0)</f>
        <v>0</v>
      </c>
      <c r="Q2107" s="3">
        <f ca="1">IF($B2107&lt;&gt;"",SUMIF(INDIRECT("ИсходныеДанные!$"&amp;$K$4&amp;"$2:$"&amp;$K$4&amp;"$50000"),$B2107&amp;"#"&amp;Q$6,INDIRECT("ИсходныеДанные!$J$2:$J$50000")),0)</f>
        <v>0</v>
      </c>
      <c r="R2107" s="3">
        <f ca="1">IF($B2107&lt;&gt;"",SUMIF(INDIRECT("ИсходныеДанные!$"&amp;$K$4&amp;"$2:$"&amp;$K$4&amp;"$50000"),$B2107&amp;"#"&amp;R$6,INDIRECT("ИсходныеДанные!$J$2:$J$50000")),0)</f>
        <v>0</v>
      </c>
      <c r="S2107" s="3">
        <f ca="1">IF($B2107&lt;&gt;"",SUMIF(INDIRECT("ИсходныеДанные!$"&amp;$K$4&amp;"$2:$"&amp;$K$4&amp;"$50000"),$B2107&amp;"#"&amp;S$6,INDIRECT("ИсходныеДанные!$J$2:$J$50000")),0)</f>
        <v>0</v>
      </c>
      <c r="T2107" s="3">
        <f ca="1">IF($B2107&lt;&gt;"",SUMIF(INDIRECT("ИсходныеДанные!$"&amp;$K$4&amp;"$2:$"&amp;$K$4&amp;"$50000"),$B2107&amp;"#"&amp;T$6,INDIRECT("ИсходныеДанные!$J$2:$J$50000")),0)</f>
        <v>0</v>
      </c>
      <c r="U2107" s="3">
        <f ca="1">IF($B2107&lt;&gt;"",SUMIF(INDIRECT("ИсходныеДанные!$"&amp;$K$4&amp;"$2:$"&amp;$K$4&amp;"$50000"),$B2107&amp;"#"&amp;U$6,INDIRECT("ИсходныеДанные!$J$2:$J$50000")),0)</f>
        <v>0</v>
      </c>
      <c r="V2107" s="3">
        <f ca="1">IF($B2107&lt;&gt;"",SUMIF(INDIRECT("ИсходныеДанные!$"&amp;$K$4&amp;"$2:$"&amp;$K$4&amp;"$50000"),$B2107&amp;"#"&amp;V$6,INDIRECT("ИсходныеДанные!$J$2:$J$50000")),0)</f>
        <v>0</v>
      </c>
      <c r="W2107" s="16" t="e">
        <f ca="1">SUM(K2107:V2107)/Пофамильно!$R$1</f>
        <v>#DIV/0!</v>
      </c>
    </row>
    <row r="2108" spans="1:23" x14ac:dyDescent="0.25">
      <c r="A2108" s="10" t="str">
        <f t="shared" ca="1" si="34"/>
        <v>delete</v>
      </c>
      <c r="B2108" s="16" cm="1">
        <f t="array" aca="1" ref="B2108" ca="1">INDIRECT("УникальныеСписки!D"&amp;ROW()-$L$4)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14"/>
      <c r="G2108" s="81" t="str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84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84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84" t="str" cm="1">
        <f t="array" aca="1" ref="J2108" ca="1">_xlfn.XLOOKUP($B2108,INDIRECT(SUBSTITUTE("ИсходныеДанные!$где$2:$где$50000","где",$B$4)),INDIRECT(SUBSTITUTE("ИсходныеДанные!$что$2:$что$50000","что",J$4)),"",0,1)</f>
        <v/>
      </c>
      <c r="K2108" s="3">
        <f ca="1">IF($B2108&lt;&gt;"",SUMIF(INDIRECT("ИсходныеДанные!$"&amp;$K$4&amp;"$2:$"&amp;$K$4&amp;"$50000"),$B2108&amp;"#"&amp;K$6,INDIRECT("ИсходныеДанные!$J$2:$J$50000")),0)</f>
        <v>0</v>
      </c>
      <c r="L2108" s="3">
        <f ca="1">IF($B2108&lt;&gt;"",SUMIF(INDIRECT("ИсходныеДанные!$"&amp;$K$4&amp;"$2:$"&amp;$K$4&amp;"$50000"),$B2108&amp;"#"&amp;L$6,INDIRECT("ИсходныеДанные!$J$2:$J$50000")),0)</f>
        <v>0</v>
      </c>
      <c r="M2108" s="3">
        <f ca="1">IF($B2108&lt;&gt;"",SUMIF(INDIRECT("ИсходныеДанные!$"&amp;$K$4&amp;"$2:$"&amp;$K$4&amp;"$50000"),$B2108&amp;"#"&amp;M$6,INDIRECT("ИсходныеДанные!$J$2:$J$50000")),0)</f>
        <v>0</v>
      </c>
      <c r="N2108" s="3">
        <f ca="1">IF($B2108&lt;&gt;"",SUMIF(INDIRECT("ИсходныеДанные!$"&amp;$K$4&amp;"$2:$"&amp;$K$4&amp;"$50000"),$B2108&amp;"#"&amp;N$6,INDIRECT("ИсходныеДанные!$J$2:$J$50000")),0)</f>
        <v>0</v>
      </c>
      <c r="O2108" s="3">
        <f ca="1">IF($B2108&lt;&gt;"",SUMIF(INDIRECT("ИсходныеДанные!$"&amp;$K$4&amp;"$2:$"&amp;$K$4&amp;"$50000"),$B2108&amp;"#"&amp;O$6,INDIRECT("ИсходныеДанные!$J$2:$J$50000")),0)</f>
        <v>0</v>
      </c>
      <c r="P2108" s="3">
        <f ca="1">IF($B2108&lt;&gt;"",SUMIF(INDIRECT("ИсходныеДанные!$"&amp;$K$4&amp;"$2:$"&amp;$K$4&amp;"$50000"),$B2108&amp;"#"&amp;P$6,INDIRECT("ИсходныеДанные!$J$2:$J$50000")),0)</f>
        <v>0</v>
      </c>
      <c r="Q2108" s="3">
        <f ca="1">IF($B2108&lt;&gt;"",SUMIF(INDIRECT("ИсходныеДанные!$"&amp;$K$4&amp;"$2:$"&amp;$K$4&amp;"$50000"),$B2108&amp;"#"&amp;Q$6,INDIRECT("ИсходныеДанные!$J$2:$J$50000")),0)</f>
        <v>0</v>
      </c>
      <c r="R2108" s="3">
        <f ca="1">IF($B2108&lt;&gt;"",SUMIF(INDIRECT("ИсходныеДанные!$"&amp;$K$4&amp;"$2:$"&amp;$K$4&amp;"$50000"),$B2108&amp;"#"&amp;R$6,INDIRECT("ИсходныеДанные!$J$2:$J$50000")),0)</f>
        <v>0</v>
      </c>
      <c r="S2108" s="3">
        <f ca="1">IF($B2108&lt;&gt;"",SUMIF(INDIRECT("ИсходныеДанные!$"&amp;$K$4&amp;"$2:$"&amp;$K$4&amp;"$50000"),$B2108&amp;"#"&amp;S$6,INDIRECT("ИсходныеДанные!$J$2:$J$50000")),0)</f>
        <v>0</v>
      </c>
      <c r="T2108" s="3">
        <f ca="1">IF($B2108&lt;&gt;"",SUMIF(INDIRECT("ИсходныеДанные!$"&amp;$K$4&amp;"$2:$"&amp;$K$4&amp;"$50000"),$B2108&amp;"#"&amp;T$6,INDIRECT("ИсходныеДанные!$J$2:$J$50000")),0)</f>
        <v>0</v>
      </c>
      <c r="U2108" s="3">
        <f ca="1">IF($B2108&lt;&gt;"",SUMIF(INDIRECT("ИсходныеДанные!$"&amp;$K$4&amp;"$2:$"&amp;$K$4&amp;"$50000"),$B2108&amp;"#"&amp;U$6,INDIRECT("ИсходныеДанные!$J$2:$J$50000")),0)</f>
        <v>0</v>
      </c>
      <c r="V2108" s="3">
        <f ca="1">IF($B2108&lt;&gt;"",SUMIF(INDIRECT("ИсходныеДанные!$"&amp;$K$4&amp;"$2:$"&amp;$K$4&amp;"$50000"),$B2108&amp;"#"&amp;V$6,INDIRECT("ИсходныеДанные!$J$2:$J$50000")),0)</f>
        <v>0</v>
      </c>
      <c r="W2108" s="16" t="e">
        <f ca="1">SUM(K2108:V2108)/Пофамильно!$R$1</f>
        <v>#DIV/0!</v>
      </c>
    </row>
    <row r="2109" spans="1:23" x14ac:dyDescent="0.25">
      <c r="A2109" s="10" t="str">
        <f t="shared" ca="1" si="34"/>
        <v>delete</v>
      </c>
      <c r="B2109" s="16" cm="1">
        <f t="array" aca="1" ref="B2109" ca="1">INDIRECT("УникальныеСписки!D"&amp;ROW()-$L$4)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14"/>
      <c r="G2109" s="81" t="str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84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84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84" t="str" cm="1">
        <f t="array" aca="1" ref="J2109" ca="1">_xlfn.XLOOKUP($B2109,INDIRECT(SUBSTITUTE("ИсходныеДанные!$где$2:$где$50000","где",$B$4)),INDIRECT(SUBSTITUTE("ИсходныеДанные!$что$2:$что$50000","что",J$4)),"",0,1)</f>
        <v/>
      </c>
      <c r="K2109" s="3">
        <f ca="1">IF($B2109&lt;&gt;"",SUMIF(INDIRECT("ИсходныеДанные!$"&amp;$K$4&amp;"$2:$"&amp;$K$4&amp;"$50000"),$B2109&amp;"#"&amp;K$6,INDIRECT("ИсходныеДанные!$J$2:$J$50000")),0)</f>
        <v>0</v>
      </c>
      <c r="L2109" s="3">
        <f ca="1">IF($B2109&lt;&gt;"",SUMIF(INDIRECT("ИсходныеДанные!$"&amp;$K$4&amp;"$2:$"&amp;$K$4&amp;"$50000"),$B2109&amp;"#"&amp;L$6,INDIRECT("ИсходныеДанные!$J$2:$J$50000")),0)</f>
        <v>0</v>
      </c>
      <c r="M2109" s="3">
        <f ca="1">IF($B2109&lt;&gt;"",SUMIF(INDIRECT("ИсходныеДанные!$"&amp;$K$4&amp;"$2:$"&amp;$K$4&amp;"$50000"),$B2109&amp;"#"&amp;M$6,INDIRECT("ИсходныеДанные!$J$2:$J$50000")),0)</f>
        <v>0</v>
      </c>
      <c r="N2109" s="3">
        <f ca="1">IF($B2109&lt;&gt;"",SUMIF(INDIRECT("ИсходныеДанные!$"&amp;$K$4&amp;"$2:$"&amp;$K$4&amp;"$50000"),$B2109&amp;"#"&amp;N$6,INDIRECT("ИсходныеДанные!$J$2:$J$50000")),0)</f>
        <v>0</v>
      </c>
      <c r="O2109" s="3">
        <f ca="1">IF($B2109&lt;&gt;"",SUMIF(INDIRECT("ИсходныеДанные!$"&amp;$K$4&amp;"$2:$"&amp;$K$4&amp;"$50000"),$B2109&amp;"#"&amp;O$6,INDIRECT("ИсходныеДанные!$J$2:$J$50000")),0)</f>
        <v>0</v>
      </c>
      <c r="P2109" s="3">
        <f ca="1">IF($B2109&lt;&gt;"",SUMIF(INDIRECT("ИсходныеДанные!$"&amp;$K$4&amp;"$2:$"&amp;$K$4&amp;"$50000"),$B2109&amp;"#"&amp;P$6,INDIRECT("ИсходныеДанные!$J$2:$J$50000")),0)</f>
        <v>0</v>
      </c>
      <c r="Q2109" s="3">
        <f ca="1">IF($B2109&lt;&gt;"",SUMIF(INDIRECT("ИсходныеДанные!$"&amp;$K$4&amp;"$2:$"&amp;$K$4&amp;"$50000"),$B2109&amp;"#"&amp;Q$6,INDIRECT("ИсходныеДанные!$J$2:$J$50000")),0)</f>
        <v>0</v>
      </c>
      <c r="R2109" s="3">
        <f ca="1">IF($B2109&lt;&gt;"",SUMIF(INDIRECT("ИсходныеДанные!$"&amp;$K$4&amp;"$2:$"&amp;$K$4&amp;"$50000"),$B2109&amp;"#"&amp;R$6,INDIRECT("ИсходныеДанные!$J$2:$J$50000")),0)</f>
        <v>0</v>
      </c>
      <c r="S2109" s="3">
        <f ca="1">IF($B2109&lt;&gt;"",SUMIF(INDIRECT("ИсходныеДанные!$"&amp;$K$4&amp;"$2:$"&amp;$K$4&amp;"$50000"),$B2109&amp;"#"&amp;S$6,INDIRECT("ИсходныеДанные!$J$2:$J$50000")),0)</f>
        <v>0</v>
      </c>
      <c r="T2109" s="3">
        <f ca="1">IF($B2109&lt;&gt;"",SUMIF(INDIRECT("ИсходныеДанные!$"&amp;$K$4&amp;"$2:$"&amp;$K$4&amp;"$50000"),$B2109&amp;"#"&amp;T$6,INDIRECT("ИсходныеДанные!$J$2:$J$50000")),0)</f>
        <v>0</v>
      </c>
      <c r="U2109" s="3">
        <f ca="1">IF($B2109&lt;&gt;"",SUMIF(INDIRECT("ИсходныеДанные!$"&amp;$K$4&amp;"$2:$"&amp;$K$4&amp;"$50000"),$B2109&amp;"#"&amp;U$6,INDIRECT("ИсходныеДанные!$J$2:$J$50000")),0)</f>
        <v>0</v>
      </c>
      <c r="V2109" s="3">
        <f ca="1">IF($B2109&lt;&gt;"",SUMIF(INDIRECT("ИсходныеДанные!$"&amp;$K$4&amp;"$2:$"&amp;$K$4&amp;"$50000"),$B2109&amp;"#"&amp;V$6,INDIRECT("ИсходныеДанные!$J$2:$J$50000")),0)</f>
        <v>0</v>
      </c>
      <c r="W2109" s="16" t="e">
        <f ca="1">SUM(K2109:V2109)/Пофамильно!$R$1</f>
        <v>#DIV/0!</v>
      </c>
    </row>
    <row r="2110" spans="1:23" x14ac:dyDescent="0.25">
      <c r="A2110" s="10" t="str">
        <f t="shared" ca="1" si="34"/>
        <v>delete</v>
      </c>
      <c r="B2110" s="16" cm="1">
        <f t="array" aca="1" ref="B2110" ca="1">INDIRECT("УникальныеСписки!D"&amp;ROW()-$L$4)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14"/>
      <c r="G2110" s="81" t="str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84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84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84" t="str" cm="1">
        <f t="array" aca="1" ref="J2110" ca="1">_xlfn.XLOOKUP($B2110,INDIRECT(SUBSTITUTE("ИсходныеДанные!$где$2:$где$50000","где",$B$4)),INDIRECT(SUBSTITUTE("ИсходныеДанные!$что$2:$что$50000","что",J$4)),"",0,1)</f>
        <v/>
      </c>
      <c r="K2110" s="3">
        <f ca="1">IF($B2110&lt;&gt;"",SUMIF(INDIRECT("ИсходныеДанные!$"&amp;$K$4&amp;"$2:$"&amp;$K$4&amp;"$50000"),$B2110&amp;"#"&amp;K$6,INDIRECT("ИсходныеДанные!$J$2:$J$50000")),0)</f>
        <v>0</v>
      </c>
      <c r="L2110" s="3">
        <f ca="1">IF($B2110&lt;&gt;"",SUMIF(INDIRECT("ИсходныеДанные!$"&amp;$K$4&amp;"$2:$"&amp;$K$4&amp;"$50000"),$B2110&amp;"#"&amp;L$6,INDIRECT("ИсходныеДанные!$J$2:$J$50000")),0)</f>
        <v>0</v>
      </c>
      <c r="M2110" s="3">
        <f ca="1">IF($B2110&lt;&gt;"",SUMIF(INDIRECT("ИсходныеДанные!$"&amp;$K$4&amp;"$2:$"&amp;$K$4&amp;"$50000"),$B2110&amp;"#"&amp;M$6,INDIRECT("ИсходныеДанные!$J$2:$J$50000")),0)</f>
        <v>0</v>
      </c>
      <c r="N2110" s="3">
        <f ca="1">IF($B2110&lt;&gt;"",SUMIF(INDIRECT("ИсходныеДанные!$"&amp;$K$4&amp;"$2:$"&amp;$K$4&amp;"$50000"),$B2110&amp;"#"&amp;N$6,INDIRECT("ИсходныеДанные!$J$2:$J$50000")),0)</f>
        <v>0</v>
      </c>
      <c r="O2110" s="3">
        <f ca="1">IF($B2110&lt;&gt;"",SUMIF(INDIRECT("ИсходныеДанные!$"&amp;$K$4&amp;"$2:$"&amp;$K$4&amp;"$50000"),$B2110&amp;"#"&amp;O$6,INDIRECT("ИсходныеДанные!$J$2:$J$50000")),0)</f>
        <v>0</v>
      </c>
      <c r="P2110" s="3">
        <f ca="1">IF($B2110&lt;&gt;"",SUMIF(INDIRECT("ИсходныеДанные!$"&amp;$K$4&amp;"$2:$"&amp;$K$4&amp;"$50000"),$B2110&amp;"#"&amp;P$6,INDIRECT("ИсходныеДанные!$J$2:$J$50000")),0)</f>
        <v>0</v>
      </c>
      <c r="Q2110" s="3">
        <f ca="1">IF($B2110&lt;&gt;"",SUMIF(INDIRECT("ИсходныеДанные!$"&amp;$K$4&amp;"$2:$"&amp;$K$4&amp;"$50000"),$B2110&amp;"#"&amp;Q$6,INDIRECT("ИсходныеДанные!$J$2:$J$50000")),0)</f>
        <v>0</v>
      </c>
      <c r="R2110" s="3">
        <f ca="1">IF($B2110&lt;&gt;"",SUMIF(INDIRECT("ИсходныеДанные!$"&amp;$K$4&amp;"$2:$"&amp;$K$4&amp;"$50000"),$B2110&amp;"#"&amp;R$6,INDIRECT("ИсходныеДанные!$J$2:$J$50000")),0)</f>
        <v>0</v>
      </c>
      <c r="S2110" s="3">
        <f ca="1">IF($B2110&lt;&gt;"",SUMIF(INDIRECT("ИсходныеДанные!$"&amp;$K$4&amp;"$2:$"&amp;$K$4&amp;"$50000"),$B2110&amp;"#"&amp;S$6,INDIRECT("ИсходныеДанные!$J$2:$J$50000")),0)</f>
        <v>0</v>
      </c>
      <c r="T2110" s="3">
        <f ca="1">IF($B2110&lt;&gt;"",SUMIF(INDIRECT("ИсходныеДанные!$"&amp;$K$4&amp;"$2:$"&amp;$K$4&amp;"$50000"),$B2110&amp;"#"&amp;T$6,INDIRECT("ИсходныеДанные!$J$2:$J$50000")),0)</f>
        <v>0</v>
      </c>
      <c r="U2110" s="3">
        <f ca="1">IF($B2110&lt;&gt;"",SUMIF(INDIRECT("ИсходныеДанные!$"&amp;$K$4&amp;"$2:$"&amp;$K$4&amp;"$50000"),$B2110&amp;"#"&amp;U$6,INDIRECT("ИсходныеДанные!$J$2:$J$50000")),0)</f>
        <v>0</v>
      </c>
      <c r="V2110" s="3">
        <f ca="1">IF($B2110&lt;&gt;"",SUMIF(INDIRECT("ИсходныеДанные!$"&amp;$K$4&amp;"$2:$"&amp;$K$4&amp;"$50000"),$B2110&amp;"#"&amp;V$6,INDIRECT("ИсходныеДанные!$J$2:$J$50000")),0)</f>
        <v>0</v>
      </c>
      <c r="W2110" s="16" t="e">
        <f ca="1">SUM(K2110:V2110)/Пофамильно!$R$1</f>
        <v>#DIV/0!</v>
      </c>
    </row>
    <row r="2111" spans="1:23" x14ac:dyDescent="0.25">
      <c r="A2111" s="10" t="str">
        <f t="shared" ca="1" si="34"/>
        <v>delete</v>
      </c>
      <c r="B2111" s="16" cm="1">
        <f t="array" aca="1" ref="B2111" ca="1">INDIRECT("УникальныеСписки!D"&amp;ROW()-$L$4)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14"/>
      <c r="G2111" s="81" t="str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84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84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84" t="str" cm="1">
        <f t="array" aca="1" ref="J2111" ca="1">_xlfn.XLOOKUP($B2111,INDIRECT(SUBSTITUTE("ИсходныеДанные!$где$2:$где$50000","где",$B$4)),INDIRECT(SUBSTITUTE("ИсходныеДанные!$что$2:$что$50000","что",J$4)),"",0,1)</f>
        <v/>
      </c>
      <c r="K2111" s="3">
        <f ca="1">IF($B2111&lt;&gt;"",SUMIF(INDIRECT("ИсходныеДанные!$"&amp;$K$4&amp;"$2:$"&amp;$K$4&amp;"$50000"),$B2111&amp;"#"&amp;K$6,INDIRECT("ИсходныеДанные!$J$2:$J$50000")),0)</f>
        <v>0</v>
      </c>
      <c r="L2111" s="3">
        <f ca="1">IF($B2111&lt;&gt;"",SUMIF(INDIRECT("ИсходныеДанные!$"&amp;$K$4&amp;"$2:$"&amp;$K$4&amp;"$50000"),$B2111&amp;"#"&amp;L$6,INDIRECT("ИсходныеДанные!$J$2:$J$50000")),0)</f>
        <v>0</v>
      </c>
      <c r="M2111" s="3">
        <f ca="1">IF($B2111&lt;&gt;"",SUMIF(INDIRECT("ИсходныеДанные!$"&amp;$K$4&amp;"$2:$"&amp;$K$4&amp;"$50000"),$B2111&amp;"#"&amp;M$6,INDIRECT("ИсходныеДанные!$J$2:$J$50000")),0)</f>
        <v>0</v>
      </c>
      <c r="N2111" s="3">
        <f ca="1">IF($B2111&lt;&gt;"",SUMIF(INDIRECT("ИсходныеДанные!$"&amp;$K$4&amp;"$2:$"&amp;$K$4&amp;"$50000"),$B2111&amp;"#"&amp;N$6,INDIRECT("ИсходныеДанные!$J$2:$J$50000")),0)</f>
        <v>0</v>
      </c>
      <c r="O2111" s="3">
        <f ca="1">IF($B2111&lt;&gt;"",SUMIF(INDIRECT("ИсходныеДанные!$"&amp;$K$4&amp;"$2:$"&amp;$K$4&amp;"$50000"),$B2111&amp;"#"&amp;O$6,INDIRECT("ИсходныеДанные!$J$2:$J$50000")),0)</f>
        <v>0</v>
      </c>
      <c r="P2111" s="3">
        <f ca="1">IF($B2111&lt;&gt;"",SUMIF(INDIRECT("ИсходныеДанные!$"&amp;$K$4&amp;"$2:$"&amp;$K$4&amp;"$50000"),$B2111&amp;"#"&amp;P$6,INDIRECT("ИсходныеДанные!$J$2:$J$50000")),0)</f>
        <v>0</v>
      </c>
      <c r="Q2111" s="3">
        <f ca="1">IF($B2111&lt;&gt;"",SUMIF(INDIRECT("ИсходныеДанные!$"&amp;$K$4&amp;"$2:$"&amp;$K$4&amp;"$50000"),$B2111&amp;"#"&amp;Q$6,INDIRECT("ИсходныеДанные!$J$2:$J$50000")),0)</f>
        <v>0</v>
      </c>
      <c r="R2111" s="3">
        <f ca="1">IF($B2111&lt;&gt;"",SUMIF(INDIRECT("ИсходныеДанные!$"&amp;$K$4&amp;"$2:$"&amp;$K$4&amp;"$50000"),$B2111&amp;"#"&amp;R$6,INDIRECT("ИсходныеДанные!$J$2:$J$50000")),0)</f>
        <v>0</v>
      </c>
      <c r="S2111" s="3">
        <f ca="1">IF($B2111&lt;&gt;"",SUMIF(INDIRECT("ИсходныеДанные!$"&amp;$K$4&amp;"$2:$"&amp;$K$4&amp;"$50000"),$B2111&amp;"#"&amp;S$6,INDIRECT("ИсходныеДанные!$J$2:$J$50000")),0)</f>
        <v>0</v>
      </c>
      <c r="T2111" s="3">
        <f ca="1">IF($B2111&lt;&gt;"",SUMIF(INDIRECT("ИсходныеДанные!$"&amp;$K$4&amp;"$2:$"&amp;$K$4&amp;"$50000"),$B2111&amp;"#"&amp;T$6,INDIRECT("ИсходныеДанные!$J$2:$J$50000")),0)</f>
        <v>0</v>
      </c>
      <c r="U2111" s="3">
        <f ca="1">IF($B2111&lt;&gt;"",SUMIF(INDIRECT("ИсходныеДанные!$"&amp;$K$4&amp;"$2:$"&amp;$K$4&amp;"$50000"),$B2111&amp;"#"&amp;U$6,INDIRECT("ИсходныеДанные!$J$2:$J$50000")),0)</f>
        <v>0</v>
      </c>
      <c r="V2111" s="3">
        <f ca="1">IF($B2111&lt;&gt;"",SUMIF(INDIRECT("ИсходныеДанные!$"&amp;$K$4&amp;"$2:$"&amp;$K$4&amp;"$50000"),$B2111&amp;"#"&amp;V$6,INDIRECT("ИсходныеДанные!$J$2:$J$50000")),0)</f>
        <v>0</v>
      </c>
      <c r="W2111" s="16" t="e">
        <f ca="1">SUM(K2111:V2111)/Пофамильно!$R$1</f>
        <v>#DIV/0!</v>
      </c>
    </row>
    <row r="2112" spans="1:23" x14ac:dyDescent="0.25">
      <c r="A2112" s="10" t="str">
        <f t="shared" ca="1" si="34"/>
        <v>delete</v>
      </c>
      <c r="B2112" s="16" cm="1">
        <f t="array" aca="1" ref="B2112" ca="1">INDIRECT("УникальныеСписки!D"&amp;ROW()-$L$4)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14"/>
      <c r="G2112" s="81" t="str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84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84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84" t="str" cm="1">
        <f t="array" aca="1" ref="J2112" ca="1">_xlfn.XLOOKUP($B2112,INDIRECT(SUBSTITUTE("ИсходныеДанные!$где$2:$где$50000","где",$B$4)),INDIRECT(SUBSTITUTE("ИсходныеДанные!$что$2:$что$50000","что",J$4)),"",0,1)</f>
        <v/>
      </c>
      <c r="K2112" s="3">
        <f ca="1">IF($B2112&lt;&gt;"",SUMIF(INDIRECT("ИсходныеДанные!$"&amp;$K$4&amp;"$2:$"&amp;$K$4&amp;"$50000"),$B2112&amp;"#"&amp;K$6,INDIRECT("ИсходныеДанные!$J$2:$J$50000")),0)</f>
        <v>0</v>
      </c>
      <c r="L2112" s="3">
        <f ca="1">IF($B2112&lt;&gt;"",SUMIF(INDIRECT("ИсходныеДанные!$"&amp;$K$4&amp;"$2:$"&amp;$K$4&amp;"$50000"),$B2112&amp;"#"&amp;L$6,INDIRECT("ИсходныеДанные!$J$2:$J$50000")),0)</f>
        <v>0</v>
      </c>
      <c r="M2112" s="3">
        <f ca="1">IF($B2112&lt;&gt;"",SUMIF(INDIRECT("ИсходныеДанные!$"&amp;$K$4&amp;"$2:$"&amp;$K$4&amp;"$50000"),$B2112&amp;"#"&amp;M$6,INDIRECT("ИсходныеДанные!$J$2:$J$50000")),0)</f>
        <v>0</v>
      </c>
      <c r="N2112" s="3">
        <f ca="1">IF($B2112&lt;&gt;"",SUMIF(INDIRECT("ИсходныеДанные!$"&amp;$K$4&amp;"$2:$"&amp;$K$4&amp;"$50000"),$B2112&amp;"#"&amp;N$6,INDIRECT("ИсходныеДанные!$J$2:$J$50000")),0)</f>
        <v>0</v>
      </c>
      <c r="O2112" s="3">
        <f ca="1">IF($B2112&lt;&gt;"",SUMIF(INDIRECT("ИсходныеДанные!$"&amp;$K$4&amp;"$2:$"&amp;$K$4&amp;"$50000"),$B2112&amp;"#"&amp;O$6,INDIRECT("ИсходныеДанные!$J$2:$J$50000")),0)</f>
        <v>0</v>
      </c>
      <c r="P2112" s="3">
        <f ca="1">IF($B2112&lt;&gt;"",SUMIF(INDIRECT("ИсходныеДанные!$"&amp;$K$4&amp;"$2:$"&amp;$K$4&amp;"$50000"),$B2112&amp;"#"&amp;P$6,INDIRECT("ИсходныеДанные!$J$2:$J$50000")),0)</f>
        <v>0</v>
      </c>
      <c r="Q2112" s="3">
        <f ca="1">IF($B2112&lt;&gt;"",SUMIF(INDIRECT("ИсходныеДанные!$"&amp;$K$4&amp;"$2:$"&amp;$K$4&amp;"$50000"),$B2112&amp;"#"&amp;Q$6,INDIRECT("ИсходныеДанные!$J$2:$J$50000")),0)</f>
        <v>0</v>
      </c>
      <c r="R2112" s="3">
        <f ca="1">IF($B2112&lt;&gt;"",SUMIF(INDIRECT("ИсходныеДанные!$"&amp;$K$4&amp;"$2:$"&amp;$K$4&amp;"$50000"),$B2112&amp;"#"&amp;R$6,INDIRECT("ИсходныеДанные!$J$2:$J$50000")),0)</f>
        <v>0</v>
      </c>
      <c r="S2112" s="3">
        <f ca="1">IF($B2112&lt;&gt;"",SUMIF(INDIRECT("ИсходныеДанные!$"&amp;$K$4&amp;"$2:$"&amp;$K$4&amp;"$50000"),$B2112&amp;"#"&amp;S$6,INDIRECT("ИсходныеДанные!$J$2:$J$50000")),0)</f>
        <v>0</v>
      </c>
      <c r="T2112" s="3">
        <f ca="1">IF($B2112&lt;&gt;"",SUMIF(INDIRECT("ИсходныеДанные!$"&amp;$K$4&amp;"$2:$"&amp;$K$4&amp;"$50000"),$B2112&amp;"#"&amp;T$6,INDIRECT("ИсходныеДанные!$J$2:$J$50000")),0)</f>
        <v>0</v>
      </c>
      <c r="U2112" s="3">
        <f ca="1">IF($B2112&lt;&gt;"",SUMIF(INDIRECT("ИсходныеДанные!$"&amp;$K$4&amp;"$2:$"&amp;$K$4&amp;"$50000"),$B2112&amp;"#"&amp;U$6,INDIRECT("ИсходныеДанные!$J$2:$J$50000")),0)</f>
        <v>0</v>
      </c>
      <c r="V2112" s="3">
        <f ca="1">IF($B2112&lt;&gt;"",SUMIF(INDIRECT("ИсходныеДанные!$"&amp;$K$4&amp;"$2:$"&amp;$K$4&amp;"$50000"),$B2112&amp;"#"&amp;V$6,INDIRECT("ИсходныеДанные!$J$2:$J$50000")),0)</f>
        <v>0</v>
      </c>
      <c r="W2112" s="16" t="e">
        <f ca="1">SUM(K2112:V2112)/Пофамильно!$R$1</f>
        <v>#DIV/0!</v>
      </c>
    </row>
    <row r="2113" spans="1:23" x14ac:dyDescent="0.25">
      <c r="A2113" s="10" t="str">
        <f t="shared" ca="1" si="34"/>
        <v>delete</v>
      </c>
      <c r="B2113" s="16" cm="1">
        <f t="array" aca="1" ref="B2113" ca="1">INDIRECT("УникальныеСписки!D"&amp;ROW()-$L$4)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14"/>
      <c r="G2113" s="81" t="str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84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84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84" t="str" cm="1">
        <f t="array" aca="1" ref="J2113" ca="1">_xlfn.XLOOKUP($B2113,INDIRECT(SUBSTITUTE("ИсходныеДанные!$где$2:$где$50000","где",$B$4)),INDIRECT(SUBSTITUTE("ИсходныеДанные!$что$2:$что$50000","что",J$4)),"",0,1)</f>
        <v/>
      </c>
      <c r="K2113" s="3">
        <f ca="1">IF($B2113&lt;&gt;"",SUMIF(INDIRECT("ИсходныеДанные!$"&amp;$K$4&amp;"$2:$"&amp;$K$4&amp;"$50000"),$B2113&amp;"#"&amp;K$6,INDIRECT("ИсходныеДанные!$J$2:$J$50000")),0)</f>
        <v>0</v>
      </c>
      <c r="L2113" s="3">
        <f ca="1">IF($B2113&lt;&gt;"",SUMIF(INDIRECT("ИсходныеДанные!$"&amp;$K$4&amp;"$2:$"&amp;$K$4&amp;"$50000"),$B2113&amp;"#"&amp;L$6,INDIRECT("ИсходныеДанные!$J$2:$J$50000")),0)</f>
        <v>0</v>
      </c>
      <c r="M2113" s="3">
        <f ca="1">IF($B2113&lt;&gt;"",SUMIF(INDIRECT("ИсходныеДанные!$"&amp;$K$4&amp;"$2:$"&amp;$K$4&amp;"$50000"),$B2113&amp;"#"&amp;M$6,INDIRECT("ИсходныеДанные!$J$2:$J$50000")),0)</f>
        <v>0</v>
      </c>
      <c r="N2113" s="3">
        <f ca="1">IF($B2113&lt;&gt;"",SUMIF(INDIRECT("ИсходныеДанные!$"&amp;$K$4&amp;"$2:$"&amp;$K$4&amp;"$50000"),$B2113&amp;"#"&amp;N$6,INDIRECT("ИсходныеДанные!$J$2:$J$50000")),0)</f>
        <v>0</v>
      </c>
      <c r="O2113" s="3">
        <f ca="1">IF($B2113&lt;&gt;"",SUMIF(INDIRECT("ИсходныеДанные!$"&amp;$K$4&amp;"$2:$"&amp;$K$4&amp;"$50000"),$B2113&amp;"#"&amp;O$6,INDIRECT("ИсходныеДанные!$J$2:$J$50000")),0)</f>
        <v>0</v>
      </c>
      <c r="P2113" s="3">
        <f ca="1">IF($B2113&lt;&gt;"",SUMIF(INDIRECT("ИсходныеДанные!$"&amp;$K$4&amp;"$2:$"&amp;$K$4&amp;"$50000"),$B2113&amp;"#"&amp;P$6,INDIRECT("ИсходныеДанные!$J$2:$J$50000")),0)</f>
        <v>0</v>
      </c>
      <c r="Q2113" s="3">
        <f ca="1">IF($B2113&lt;&gt;"",SUMIF(INDIRECT("ИсходныеДанные!$"&amp;$K$4&amp;"$2:$"&amp;$K$4&amp;"$50000"),$B2113&amp;"#"&amp;Q$6,INDIRECT("ИсходныеДанные!$J$2:$J$50000")),0)</f>
        <v>0</v>
      </c>
      <c r="R2113" s="3">
        <f ca="1">IF($B2113&lt;&gt;"",SUMIF(INDIRECT("ИсходныеДанные!$"&amp;$K$4&amp;"$2:$"&amp;$K$4&amp;"$50000"),$B2113&amp;"#"&amp;R$6,INDIRECT("ИсходныеДанные!$J$2:$J$50000")),0)</f>
        <v>0</v>
      </c>
      <c r="S2113" s="3">
        <f ca="1">IF($B2113&lt;&gt;"",SUMIF(INDIRECT("ИсходныеДанные!$"&amp;$K$4&amp;"$2:$"&amp;$K$4&amp;"$50000"),$B2113&amp;"#"&amp;S$6,INDIRECT("ИсходныеДанные!$J$2:$J$50000")),0)</f>
        <v>0</v>
      </c>
      <c r="T2113" s="3">
        <f ca="1">IF($B2113&lt;&gt;"",SUMIF(INDIRECT("ИсходныеДанные!$"&amp;$K$4&amp;"$2:$"&amp;$K$4&amp;"$50000"),$B2113&amp;"#"&amp;T$6,INDIRECT("ИсходныеДанные!$J$2:$J$50000")),0)</f>
        <v>0</v>
      </c>
      <c r="U2113" s="3">
        <f ca="1">IF($B2113&lt;&gt;"",SUMIF(INDIRECT("ИсходныеДанные!$"&amp;$K$4&amp;"$2:$"&amp;$K$4&amp;"$50000"),$B2113&amp;"#"&amp;U$6,INDIRECT("ИсходныеДанные!$J$2:$J$50000")),0)</f>
        <v>0</v>
      </c>
      <c r="V2113" s="3">
        <f ca="1">IF($B2113&lt;&gt;"",SUMIF(INDIRECT("ИсходныеДанные!$"&amp;$K$4&amp;"$2:$"&amp;$K$4&amp;"$50000"),$B2113&amp;"#"&amp;V$6,INDIRECT("ИсходныеДанные!$J$2:$J$50000")),0)</f>
        <v>0</v>
      </c>
      <c r="W2113" s="16" t="e">
        <f ca="1">SUM(K2113:V2113)/Пофамильно!$R$1</f>
        <v>#DIV/0!</v>
      </c>
    </row>
    <row r="2114" spans="1:23" x14ac:dyDescent="0.25">
      <c r="A2114" s="10" t="str">
        <f t="shared" ca="1" si="34"/>
        <v>delete</v>
      </c>
      <c r="B2114" s="16" cm="1">
        <f t="array" aca="1" ref="B2114" ca="1">INDIRECT("УникальныеСписки!D"&amp;ROW()-$L$4)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14"/>
      <c r="G2114" s="81" t="str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84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84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84" t="str" cm="1">
        <f t="array" aca="1" ref="J2114" ca="1">_xlfn.XLOOKUP($B2114,INDIRECT(SUBSTITUTE("ИсходныеДанные!$где$2:$где$50000","где",$B$4)),INDIRECT(SUBSTITUTE("ИсходныеДанные!$что$2:$что$50000","что",J$4)),"",0,1)</f>
        <v/>
      </c>
      <c r="K2114" s="3">
        <f ca="1">IF($B2114&lt;&gt;"",SUMIF(INDIRECT("ИсходныеДанные!$"&amp;$K$4&amp;"$2:$"&amp;$K$4&amp;"$50000"),$B2114&amp;"#"&amp;K$6,INDIRECT("ИсходныеДанные!$J$2:$J$50000")),0)</f>
        <v>0</v>
      </c>
      <c r="L2114" s="3">
        <f ca="1">IF($B2114&lt;&gt;"",SUMIF(INDIRECT("ИсходныеДанные!$"&amp;$K$4&amp;"$2:$"&amp;$K$4&amp;"$50000"),$B2114&amp;"#"&amp;L$6,INDIRECT("ИсходныеДанные!$J$2:$J$50000")),0)</f>
        <v>0</v>
      </c>
      <c r="M2114" s="3">
        <f ca="1">IF($B2114&lt;&gt;"",SUMIF(INDIRECT("ИсходныеДанные!$"&amp;$K$4&amp;"$2:$"&amp;$K$4&amp;"$50000"),$B2114&amp;"#"&amp;M$6,INDIRECT("ИсходныеДанные!$J$2:$J$50000")),0)</f>
        <v>0</v>
      </c>
      <c r="N2114" s="3">
        <f ca="1">IF($B2114&lt;&gt;"",SUMIF(INDIRECT("ИсходныеДанные!$"&amp;$K$4&amp;"$2:$"&amp;$K$4&amp;"$50000"),$B2114&amp;"#"&amp;N$6,INDIRECT("ИсходныеДанные!$J$2:$J$50000")),0)</f>
        <v>0</v>
      </c>
      <c r="O2114" s="3">
        <f ca="1">IF($B2114&lt;&gt;"",SUMIF(INDIRECT("ИсходныеДанные!$"&amp;$K$4&amp;"$2:$"&amp;$K$4&amp;"$50000"),$B2114&amp;"#"&amp;O$6,INDIRECT("ИсходныеДанные!$J$2:$J$50000")),0)</f>
        <v>0</v>
      </c>
      <c r="P2114" s="3">
        <f ca="1">IF($B2114&lt;&gt;"",SUMIF(INDIRECT("ИсходныеДанные!$"&amp;$K$4&amp;"$2:$"&amp;$K$4&amp;"$50000"),$B2114&amp;"#"&amp;P$6,INDIRECT("ИсходныеДанные!$J$2:$J$50000")),0)</f>
        <v>0</v>
      </c>
      <c r="Q2114" s="3">
        <f ca="1">IF($B2114&lt;&gt;"",SUMIF(INDIRECT("ИсходныеДанные!$"&amp;$K$4&amp;"$2:$"&amp;$K$4&amp;"$50000"),$B2114&amp;"#"&amp;Q$6,INDIRECT("ИсходныеДанные!$J$2:$J$50000")),0)</f>
        <v>0</v>
      </c>
      <c r="R2114" s="3">
        <f ca="1">IF($B2114&lt;&gt;"",SUMIF(INDIRECT("ИсходныеДанные!$"&amp;$K$4&amp;"$2:$"&amp;$K$4&amp;"$50000"),$B2114&amp;"#"&amp;R$6,INDIRECT("ИсходныеДанные!$J$2:$J$50000")),0)</f>
        <v>0</v>
      </c>
      <c r="S2114" s="3">
        <f ca="1">IF($B2114&lt;&gt;"",SUMIF(INDIRECT("ИсходныеДанные!$"&amp;$K$4&amp;"$2:$"&amp;$K$4&amp;"$50000"),$B2114&amp;"#"&amp;S$6,INDIRECT("ИсходныеДанные!$J$2:$J$50000")),0)</f>
        <v>0</v>
      </c>
      <c r="T2114" s="3">
        <f ca="1">IF($B2114&lt;&gt;"",SUMIF(INDIRECT("ИсходныеДанные!$"&amp;$K$4&amp;"$2:$"&amp;$K$4&amp;"$50000"),$B2114&amp;"#"&amp;T$6,INDIRECT("ИсходныеДанные!$J$2:$J$50000")),0)</f>
        <v>0</v>
      </c>
      <c r="U2114" s="3">
        <f ca="1">IF($B2114&lt;&gt;"",SUMIF(INDIRECT("ИсходныеДанные!$"&amp;$K$4&amp;"$2:$"&amp;$K$4&amp;"$50000"),$B2114&amp;"#"&amp;U$6,INDIRECT("ИсходныеДанные!$J$2:$J$50000")),0)</f>
        <v>0</v>
      </c>
      <c r="V2114" s="3">
        <f ca="1">IF($B2114&lt;&gt;"",SUMIF(INDIRECT("ИсходныеДанные!$"&amp;$K$4&amp;"$2:$"&amp;$K$4&amp;"$50000"),$B2114&amp;"#"&amp;V$6,INDIRECT("ИсходныеДанные!$J$2:$J$50000")),0)</f>
        <v>0</v>
      </c>
      <c r="W2114" s="16" t="e">
        <f ca="1">SUM(K2114:V2114)/Пофамильно!$R$1</f>
        <v>#DIV/0!</v>
      </c>
    </row>
    <row r="2115" spans="1:23" x14ac:dyDescent="0.25">
      <c r="A2115" s="10" t="str">
        <f t="shared" ca="1" si="34"/>
        <v>delete</v>
      </c>
      <c r="B2115" s="16" cm="1">
        <f t="array" aca="1" ref="B2115" ca="1">INDIRECT("УникальныеСписки!D"&amp;ROW()-$L$4)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14"/>
      <c r="G2115" s="81" t="str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84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84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84" t="str" cm="1">
        <f t="array" aca="1" ref="J2115" ca="1">_xlfn.XLOOKUP($B2115,INDIRECT(SUBSTITUTE("ИсходныеДанные!$где$2:$где$50000","где",$B$4)),INDIRECT(SUBSTITUTE("ИсходныеДанные!$что$2:$что$50000","что",J$4)),"",0,1)</f>
        <v/>
      </c>
      <c r="K2115" s="3">
        <f ca="1">IF($B2115&lt;&gt;"",SUMIF(INDIRECT("ИсходныеДанные!$"&amp;$K$4&amp;"$2:$"&amp;$K$4&amp;"$50000"),$B2115&amp;"#"&amp;K$6,INDIRECT("ИсходныеДанные!$J$2:$J$50000")),0)</f>
        <v>0</v>
      </c>
      <c r="L2115" s="3">
        <f ca="1">IF($B2115&lt;&gt;"",SUMIF(INDIRECT("ИсходныеДанные!$"&amp;$K$4&amp;"$2:$"&amp;$K$4&amp;"$50000"),$B2115&amp;"#"&amp;L$6,INDIRECT("ИсходныеДанные!$J$2:$J$50000")),0)</f>
        <v>0</v>
      </c>
      <c r="M2115" s="3">
        <f ca="1">IF($B2115&lt;&gt;"",SUMIF(INDIRECT("ИсходныеДанные!$"&amp;$K$4&amp;"$2:$"&amp;$K$4&amp;"$50000"),$B2115&amp;"#"&amp;M$6,INDIRECT("ИсходныеДанные!$J$2:$J$50000")),0)</f>
        <v>0</v>
      </c>
      <c r="N2115" s="3">
        <f ca="1">IF($B2115&lt;&gt;"",SUMIF(INDIRECT("ИсходныеДанные!$"&amp;$K$4&amp;"$2:$"&amp;$K$4&amp;"$50000"),$B2115&amp;"#"&amp;N$6,INDIRECT("ИсходныеДанные!$J$2:$J$50000")),0)</f>
        <v>0</v>
      </c>
      <c r="O2115" s="3">
        <f ca="1">IF($B2115&lt;&gt;"",SUMIF(INDIRECT("ИсходныеДанные!$"&amp;$K$4&amp;"$2:$"&amp;$K$4&amp;"$50000"),$B2115&amp;"#"&amp;O$6,INDIRECT("ИсходныеДанные!$J$2:$J$50000")),0)</f>
        <v>0</v>
      </c>
      <c r="P2115" s="3">
        <f ca="1">IF($B2115&lt;&gt;"",SUMIF(INDIRECT("ИсходныеДанные!$"&amp;$K$4&amp;"$2:$"&amp;$K$4&amp;"$50000"),$B2115&amp;"#"&amp;P$6,INDIRECT("ИсходныеДанные!$J$2:$J$50000")),0)</f>
        <v>0</v>
      </c>
      <c r="Q2115" s="3">
        <f ca="1">IF($B2115&lt;&gt;"",SUMIF(INDIRECT("ИсходныеДанные!$"&amp;$K$4&amp;"$2:$"&amp;$K$4&amp;"$50000"),$B2115&amp;"#"&amp;Q$6,INDIRECT("ИсходныеДанные!$J$2:$J$50000")),0)</f>
        <v>0</v>
      </c>
      <c r="R2115" s="3">
        <f ca="1">IF($B2115&lt;&gt;"",SUMIF(INDIRECT("ИсходныеДанные!$"&amp;$K$4&amp;"$2:$"&amp;$K$4&amp;"$50000"),$B2115&amp;"#"&amp;R$6,INDIRECT("ИсходныеДанные!$J$2:$J$50000")),0)</f>
        <v>0</v>
      </c>
      <c r="S2115" s="3">
        <f ca="1">IF($B2115&lt;&gt;"",SUMIF(INDIRECT("ИсходныеДанные!$"&amp;$K$4&amp;"$2:$"&amp;$K$4&amp;"$50000"),$B2115&amp;"#"&amp;S$6,INDIRECT("ИсходныеДанные!$J$2:$J$50000")),0)</f>
        <v>0</v>
      </c>
      <c r="T2115" s="3">
        <f ca="1">IF($B2115&lt;&gt;"",SUMIF(INDIRECT("ИсходныеДанные!$"&amp;$K$4&amp;"$2:$"&amp;$K$4&amp;"$50000"),$B2115&amp;"#"&amp;T$6,INDIRECT("ИсходныеДанные!$J$2:$J$50000")),0)</f>
        <v>0</v>
      </c>
      <c r="U2115" s="3">
        <f ca="1">IF($B2115&lt;&gt;"",SUMIF(INDIRECT("ИсходныеДанные!$"&amp;$K$4&amp;"$2:$"&amp;$K$4&amp;"$50000"),$B2115&amp;"#"&amp;U$6,INDIRECT("ИсходныеДанные!$J$2:$J$50000")),0)</f>
        <v>0</v>
      </c>
      <c r="V2115" s="3">
        <f ca="1">IF($B2115&lt;&gt;"",SUMIF(INDIRECT("ИсходныеДанные!$"&amp;$K$4&amp;"$2:$"&amp;$K$4&amp;"$50000"),$B2115&amp;"#"&amp;V$6,INDIRECT("ИсходныеДанные!$J$2:$J$50000")),0)</f>
        <v>0</v>
      </c>
      <c r="W2115" s="16" t="e">
        <f ca="1">SUM(K2115:V2115)/Пофамильно!$R$1</f>
        <v>#DIV/0!</v>
      </c>
    </row>
    <row r="2116" spans="1:23" x14ac:dyDescent="0.25">
      <c r="A2116" s="10" t="str">
        <f t="shared" ca="1" si="34"/>
        <v>delete</v>
      </c>
      <c r="B2116" s="16" cm="1">
        <f t="array" aca="1" ref="B2116" ca="1">INDIRECT("УникальныеСписки!D"&amp;ROW()-$L$4)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14"/>
      <c r="G2116" s="81" t="str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84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84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84" t="str" cm="1">
        <f t="array" aca="1" ref="J2116" ca="1">_xlfn.XLOOKUP($B2116,INDIRECT(SUBSTITUTE("ИсходныеДанные!$где$2:$где$50000","где",$B$4)),INDIRECT(SUBSTITUTE("ИсходныеДанные!$что$2:$что$50000","что",J$4)),"",0,1)</f>
        <v/>
      </c>
      <c r="K2116" s="3">
        <f ca="1">IF($B2116&lt;&gt;"",SUMIF(INDIRECT("ИсходныеДанные!$"&amp;$K$4&amp;"$2:$"&amp;$K$4&amp;"$50000"),$B2116&amp;"#"&amp;K$6,INDIRECT("ИсходныеДанные!$J$2:$J$50000")),0)</f>
        <v>0</v>
      </c>
      <c r="L2116" s="3">
        <f ca="1">IF($B2116&lt;&gt;"",SUMIF(INDIRECT("ИсходныеДанные!$"&amp;$K$4&amp;"$2:$"&amp;$K$4&amp;"$50000"),$B2116&amp;"#"&amp;L$6,INDIRECT("ИсходныеДанные!$J$2:$J$50000")),0)</f>
        <v>0</v>
      </c>
      <c r="M2116" s="3">
        <f ca="1">IF($B2116&lt;&gt;"",SUMIF(INDIRECT("ИсходныеДанные!$"&amp;$K$4&amp;"$2:$"&amp;$K$4&amp;"$50000"),$B2116&amp;"#"&amp;M$6,INDIRECT("ИсходныеДанные!$J$2:$J$50000")),0)</f>
        <v>0</v>
      </c>
      <c r="N2116" s="3">
        <f ca="1">IF($B2116&lt;&gt;"",SUMIF(INDIRECT("ИсходныеДанные!$"&amp;$K$4&amp;"$2:$"&amp;$K$4&amp;"$50000"),$B2116&amp;"#"&amp;N$6,INDIRECT("ИсходныеДанные!$J$2:$J$50000")),0)</f>
        <v>0</v>
      </c>
      <c r="O2116" s="3">
        <f ca="1">IF($B2116&lt;&gt;"",SUMIF(INDIRECT("ИсходныеДанные!$"&amp;$K$4&amp;"$2:$"&amp;$K$4&amp;"$50000"),$B2116&amp;"#"&amp;O$6,INDIRECT("ИсходныеДанные!$J$2:$J$50000")),0)</f>
        <v>0</v>
      </c>
      <c r="P2116" s="3">
        <f ca="1">IF($B2116&lt;&gt;"",SUMIF(INDIRECT("ИсходныеДанные!$"&amp;$K$4&amp;"$2:$"&amp;$K$4&amp;"$50000"),$B2116&amp;"#"&amp;P$6,INDIRECT("ИсходныеДанные!$J$2:$J$50000")),0)</f>
        <v>0</v>
      </c>
      <c r="Q2116" s="3">
        <f ca="1">IF($B2116&lt;&gt;"",SUMIF(INDIRECT("ИсходныеДанные!$"&amp;$K$4&amp;"$2:$"&amp;$K$4&amp;"$50000"),$B2116&amp;"#"&amp;Q$6,INDIRECT("ИсходныеДанные!$J$2:$J$50000")),0)</f>
        <v>0</v>
      </c>
      <c r="R2116" s="3">
        <f ca="1">IF($B2116&lt;&gt;"",SUMIF(INDIRECT("ИсходныеДанные!$"&amp;$K$4&amp;"$2:$"&amp;$K$4&amp;"$50000"),$B2116&amp;"#"&amp;R$6,INDIRECT("ИсходныеДанные!$J$2:$J$50000")),0)</f>
        <v>0</v>
      </c>
      <c r="S2116" s="3">
        <f ca="1">IF($B2116&lt;&gt;"",SUMIF(INDIRECT("ИсходныеДанные!$"&amp;$K$4&amp;"$2:$"&amp;$K$4&amp;"$50000"),$B2116&amp;"#"&amp;S$6,INDIRECT("ИсходныеДанные!$J$2:$J$50000")),0)</f>
        <v>0</v>
      </c>
      <c r="T2116" s="3">
        <f ca="1">IF($B2116&lt;&gt;"",SUMIF(INDIRECT("ИсходныеДанные!$"&amp;$K$4&amp;"$2:$"&amp;$K$4&amp;"$50000"),$B2116&amp;"#"&amp;T$6,INDIRECT("ИсходныеДанные!$J$2:$J$50000")),0)</f>
        <v>0</v>
      </c>
      <c r="U2116" s="3">
        <f ca="1">IF($B2116&lt;&gt;"",SUMIF(INDIRECT("ИсходныеДанные!$"&amp;$K$4&amp;"$2:$"&amp;$K$4&amp;"$50000"),$B2116&amp;"#"&amp;U$6,INDIRECT("ИсходныеДанные!$J$2:$J$50000")),0)</f>
        <v>0</v>
      </c>
      <c r="V2116" s="3">
        <f ca="1">IF($B2116&lt;&gt;"",SUMIF(INDIRECT("ИсходныеДанные!$"&amp;$K$4&amp;"$2:$"&amp;$K$4&amp;"$50000"),$B2116&amp;"#"&amp;V$6,INDIRECT("ИсходныеДанные!$J$2:$J$50000")),0)</f>
        <v>0</v>
      </c>
      <c r="W2116" s="16" t="e">
        <f ca="1">SUM(K2116:V2116)/Пофамильно!$R$1</f>
        <v>#DIV/0!</v>
      </c>
    </row>
    <row r="2117" spans="1:23" x14ac:dyDescent="0.25">
      <c r="A2117" s="10" t="str">
        <f t="shared" ca="1" si="34"/>
        <v>delete</v>
      </c>
      <c r="B2117" s="16" cm="1">
        <f t="array" aca="1" ref="B2117" ca="1">INDIRECT("УникальныеСписки!D"&amp;ROW()-$L$4)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14"/>
      <c r="G2117" s="81" t="str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84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84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84" t="str" cm="1">
        <f t="array" aca="1" ref="J2117" ca="1">_xlfn.XLOOKUP($B2117,INDIRECT(SUBSTITUTE("ИсходныеДанные!$где$2:$где$50000","где",$B$4)),INDIRECT(SUBSTITUTE("ИсходныеДанные!$что$2:$что$50000","что",J$4)),"",0,1)</f>
        <v/>
      </c>
      <c r="K2117" s="3">
        <f ca="1">IF($B2117&lt;&gt;"",SUMIF(INDIRECT("ИсходныеДанные!$"&amp;$K$4&amp;"$2:$"&amp;$K$4&amp;"$50000"),$B2117&amp;"#"&amp;K$6,INDIRECT("ИсходныеДанные!$J$2:$J$50000")),0)</f>
        <v>0</v>
      </c>
      <c r="L2117" s="3">
        <f ca="1">IF($B2117&lt;&gt;"",SUMIF(INDIRECT("ИсходныеДанные!$"&amp;$K$4&amp;"$2:$"&amp;$K$4&amp;"$50000"),$B2117&amp;"#"&amp;L$6,INDIRECT("ИсходныеДанные!$J$2:$J$50000")),0)</f>
        <v>0</v>
      </c>
      <c r="M2117" s="3">
        <f ca="1">IF($B2117&lt;&gt;"",SUMIF(INDIRECT("ИсходныеДанные!$"&amp;$K$4&amp;"$2:$"&amp;$K$4&amp;"$50000"),$B2117&amp;"#"&amp;M$6,INDIRECT("ИсходныеДанные!$J$2:$J$50000")),0)</f>
        <v>0</v>
      </c>
      <c r="N2117" s="3">
        <f ca="1">IF($B2117&lt;&gt;"",SUMIF(INDIRECT("ИсходныеДанные!$"&amp;$K$4&amp;"$2:$"&amp;$K$4&amp;"$50000"),$B2117&amp;"#"&amp;N$6,INDIRECT("ИсходныеДанные!$J$2:$J$50000")),0)</f>
        <v>0</v>
      </c>
      <c r="O2117" s="3">
        <f ca="1">IF($B2117&lt;&gt;"",SUMIF(INDIRECT("ИсходныеДанные!$"&amp;$K$4&amp;"$2:$"&amp;$K$4&amp;"$50000"),$B2117&amp;"#"&amp;O$6,INDIRECT("ИсходныеДанные!$J$2:$J$50000")),0)</f>
        <v>0</v>
      </c>
      <c r="P2117" s="3">
        <f ca="1">IF($B2117&lt;&gt;"",SUMIF(INDIRECT("ИсходныеДанные!$"&amp;$K$4&amp;"$2:$"&amp;$K$4&amp;"$50000"),$B2117&amp;"#"&amp;P$6,INDIRECT("ИсходныеДанные!$J$2:$J$50000")),0)</f>
        <v>0</v>
      </c>
      <c r="Q2117" s="3">
        <f ca="1">IF($B2117&lt;&gt;"",SUMIF(INDIRECT("ИсходныеДанные!$"&amp;$K$4&amp;"$2:$"&amp;$K$4&amp;"$50000"),$B2117&amp;"#"&amp;Q$6,INDIRECT("ИсходныеДанные!$J$2:$J$50000")),0)</f>
        <v>0</v>
      </c>
      <c r="R2117" s="3">
        <f ca="1">IF($B2117&lt;&gt;"",SUMIF(INDIRECT("ИсходныеДанные!$"&amp;$K$4&amp;"$2:$"&amp;$K$4&amp;"$50000"),$B2117&amp;"#"&amp;R$6,INDIRECT("ИсходныеДанные!$J$2:$J$50000")),0)</f>
        <v>0</v>
      </c>
      <c r="S2117" s="3">
        <f ca="1">IF($B2117&lt;&gt;"",SUMIF(INDIRECT("ИсходныеДанные!$"&amp;$K$4&amp;"$2:$"&amp;$K$4&amp;"$50000"),$B2117&amp;"#"&amp;S$6,INDIRECT("ИсходныеДанные!$J$2:$J$50000")),0)</f>
        <v>0</v>
      </c>
      <c r="T2117" s="3">
        <f ca="1">IF($B2117&lt;&gt;"",SUMIF(INDIRECT("ИсходныеДанные!$"&amp;$K$4&amp;"$2:$"&amp;$K$4&amp;"$50000"),$B2117&amp;"#"&amp;T$6,INDIRECT("ИсходныеДанные!$J$2:$J$50000")),0)</f>
        <v>0</v>
      </c>
      <c r="U2117" s="3">
        <f ca="1">IF($B2117&lt;&gt;"",SUMIF(INDIRECT("ИсходныеДанные!$"&amp;$K$4&amp;"$2:$"&amp;$K$4&amp;"$50000"),$B2117&amp;"#"&amp;U$6,INDIRECT("ИсходныеДанные!$J$2:$J$50000")),0)</f>
        <v>0</v>
      </c>
      <c r="V2117" s="3">
        <f ca="1">IF($B2117&lt;&gt;"",SUMIF(INDIRECT("ИсходныеДанные!$"&amp;$K$4&amp;"$2:$"&amp;$K$4&amp;"$50000"),$B2117&amp;"#"&amp;V$6,INDIRECT("ИсходныеДанные!$J$2:$J$50000")),0)</f>
        <v>0</v>
      </c>
      <c r="W2117" s="16" t="e">
        <f ca="1">SUM(K2117:V2117)/Пофамильно!$R$1</f>
        <v>#DIV/0!</v>
      </c>
    </row>
    <row r="2118" spans="1:23" x14ac:dyDescent="0.25">
      <c r="A2118" s="10" t="str">
        <f t="shared" ca="1" si="34"/>
        <v>delete</v>
      </c>
      <c r="B2118" s="16" cm="1">
        <f t="array" aca="1" ref="B2118" ca="1">INDIRECT("УникальныеСписки!D"&amp;ROW()-$L$4)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14"/>
      <c r="G2118" s="81" t="str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84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84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84" t="str" cm="1">
        <f t="array" aca="1" ref="J2118" ca="1">_xlfn.XLOOKUP($B2118,INDIRECT(SUBSTITUTE("ИсходныеДанные!$где$2:$где$50000","где",$B$4)),INDIRECT(SUBSTITUTE("ИсходныеДанные!$что$2:$что$50000","что",J$4)),"",0,1)</f>
        <v/>
      </c>
      <c r="K2118" s="3">
        <f ca="1">IF($B2118&lt;&gt;"",SUMIF(INDIRECT("ИсходныеДанные!$"&amp;$K$4&amp;"$2:$"&amp;$K$4&amp;"$50000"),$B2118&amp;"#"&amp;K$6,INDIRECT("ИсходныеДанные!$J$2:$J$50000")),0)</f>
        <v>0</v>
      </c>
      <c r="L2118" s="3">
        <f ca="1">IF($B2118&lt;&gt;"",SUMIF(INDIRECT("ИсходныеДанные!$"&amp;$K$4&amp;"$2:$"&amp;$K$4&amp;"$50000"),$B2118&amp;"#"&amp;L$6,INDIRECT("ИсходныеДанные!$J$2:$J$50000")),0)</f>
        <v>0</v>
      </c>
      <c r="M2118" s="3">
        <f ca="1">IF($B2118&lt;&gt;"",SUMIF(INDIRECT("ИсходныеДанные!$"&amp;$K$4&amp;"$2:$"&amp;$K$4&amp;"$50000"),$B2118&amp;"#"&amp;M$6,INDIRECT("ИсходныеДанные!$J$2:$J$50000")),0)</f>
        <v>0</v>
      </c>
      <c r="N2118" s="3">
        <f ca="1">IF($B2118&lt;&gt;"",SUMIF(INDIRECT("ИсходныеДанные!$"&amp;$K$4&amp;"$2:$"&amp;$K$4&amp;"$50000"),$B2118&amp;"#"&amp;N$6,INDIRECT("ИсходныеДанные!$J$2:$J$50000")),0)</f>
        <v>0</v>
      </c>
      <c r="O2118" s="3">
        <f ca="1">IF($B2118&lt;&gt;"",SUMIF(INDIRECT("ИсходныеДанные!$"&amp;$K$4&amp;"$2:$"&amp;$K$4&amp;"$50000"),$B2118&amp;"#"&amp;O$6,INDIRECT("ИсходныеДанные!$J$2:$J$50000")),0)</f>
        <v>0</v>
      </c>
      <c r="P2118" s="3">
        <f ca="1">IF($B2118&lt;&gt;"",SUMIF(INDIRECT("ИсходныеДанные!$"&amp;$K$4&amp;"$2:$"&amp;$K$4&amp;"$50000"),$B2118&amp;"#"&amp;P$6,INDIRECT("ИсходныеДанные!$J$2:$J$50000")),0)</f>
        <v>0</v>
      </c>
      <c r="Q2118" s="3">
        <f ca="1">IF($B2118&lt;&gt;"",SUMIF(INDIRECT("ИсходныеДанные!$"&amp;$K$4&amp;"$2:$"&amp;$K$4&amp;"$50000"),$B2118&amp;"#"&amp;Q$6,INDIRECT("ИсходныеДанные!$J$2:$J$50000")),0)</f>
        <v>0</v>
      </c>
      <c r="R2118" s="3">
        <f ca="1">IF($B2118&lt;&gt;"",SUMIF(INDIRECT("ИсходныеДанные!$"&amp;$K$4&amp;"$2:$"&amp;$K$4&amp;"$50000"),$B2118&amp;"#"&amp;R$6,INDIRECT("ИсходныеДанные!$J$2:$J$50000")),0)</f>
        <v>0</v>
      </c>
      <c r="S2118" s="3">
        <f ca="1">IF($B2118&lt;&gt;"",SUMIF(INDIRECT("ИсходныеДанные!$"&amp;$K$4&amp;"$2:$"&amp;$K$4&amp;"$50000"),$B2118&amp;"#"&amp;S$6,INDIRECT("ИсходныеДанные!$J$2:$J$50000")),0)</f>
        <v>0</v>
      </c>
      <c r="T2118" s="3">
        <f ca="1">IF($B2118&lt;&gt;"",SUMIF(INDIRECT("ИсходныеДанные!$"&amp;$K$4&amp;"$2:$"&amp;$K$4&amp;"$50000"),$B2118&amp;"#"&amp;T$6,INDIRECT("ИсходныеДанные!$J$2:$J$50000")),0)</f>
        <v>0</v>
      </c>
      <c r="U2118" s="3">
        <f ca="1">IF($B2118&lt;&gt;"",SUMIF(INDIRECT("ИсходныеДанные!$"&amp;$K$4&amp;"$2:$"&amp;$K$4&amp;"$50000"),$B2118&amp;"#"&amp;U$6,INDIRECT("ИсходныеДанные!$J$2:$J$50000")),0)</f>
        <v>0</v>
      </c>
      <c r="V2118" s="3">
        <f ca="1">IF($B2118&lt;&gt;"",SUMIF(INDIRECT("ИсходныеДанные!$"&amp;$K$4&amp;"$2:$"&amp;$K$4&amp;"$50000"),$B2118&amp;"#"&amp;V$6,INDIRECT("ИсходныеДанные!$J$2:$J$50000")),0)</f>
        <v>0</v>
      </c>
      <c r="W2118" s="16" t="e">
        <f ca="1">SUM(K2118:V2118)/Пофамильно!$R$1</f>
        <v>#DIV/0!</v>
      </c>
    </row>
    <row r="2119" spans="1:23" x14ac:dyDescent="0.25">
      <c r="A2119" s="10" t="str">
        <f t="shared" ca="1" si="34"/>
        <v>delete</v>
      </c>
      <c r="B2119" s="16" cm="1">
        <f t="array" aca="1" ref="B2119" ca="1">INDIRECT("УникальныеСписки!D"&amp;ROW()-$L$4)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14"/>
      <c r="G2119" s="81" t="str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84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84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84" t="str" cm="1">
        <f t="array" aca="1" ref="J2119" ca="1">_xlfn.XLOOKUP($B2119,INDIRECT(SUBSTITUTE("ИсходныеДанные!$где$2:$где$50000","где",$B$4)),INDIRECT(SUBSTITUTE("ИсходныеДанные!$что$2:$что$50000","что",J$4)),"",0,1)</f>
        <v/>
      </c>
      <c r="K2119" s="3">
        <f ca="1">IF($B2119&lt;&gt;"",SUMIF(INDIRECT("ИсходныеДанные!$"&amp;$K$4&amp;"$2:$"&amp;$K$4&amp;"$50000"),$B2119&amp;"#"&amp;K$6,INDIRECT("ИсходныеДанные!$J$2:$J$50000")),0)</f>
        <v>0</v>
      </c>
      <c r="L2119" s="3">
        <f ca="1">IF($B2119&lt;&gt;"",SUMIF(INDIRECT("ИсходныеДанные!$"&amp;$K$4&amp;"$2:$"&amp;$K$4&amp;"$50000"),$B2119&amp;"#"&amp;L$6,INDIRECT("ИсходныеДанные!$J$2:$J$50000")),0)</f>
        <v>0</v>
      </c>
      <c r="M2119" s="3">
        <f ca="1">IF($B2119&lt;&gt;"",SUMIF(INDIRECT("ИсходныеДанные!$"&amp;$K$4&amp;"$2:$"&amp;$K$4&amp;"$50000"),$B2119&amp;"#"&amp;M$6,INDIRECT("ИсходныеДанные!$J$2:$J$50000")),0)</f>
        <v>0</v>
      </c>
      <c r="N2119" s="3">
        <f ca="1">IF($B2119&lt;&gt;"",SUMIF(INDIRECT("ИсходныеДанные!$"&amp;$K$4&amp;"$2:$"&amp;$K$4&amp;"$50000"),$B2119&amp;"#"&amp;N$6,INDIRECT("ИсходныеДанные!$J$2:$J$50000")),0)</f>
        <v>0</v>
      </c>
      <c r="O2119" s="3">
        <f ca="1">IF($B2119&lt;&gt;"",SUMIF(INDIRECT("ИсходныеДанные!$"&amp;$K$4&amp;"$2:$"&amp;$K$4&amp;"$50000"),$B2119&amp;"#"&amp;O$6,INDIRECT("ИсходныеДанные!$J$2:$J$50000")),0)</f>
        <v>0</v>
      </c>
      <c r="P2119" s="3">
        <f ca="1">IF($B2119&lt;&gt;"",SUMIF(INDIRECT("ИсходныеДанные!$"&amp;$K$4&amp;"$2:$"&amp;$K$4&amp;"$50000"),$B2119&amp;"#"&amp;P$6,INDIRECT("ИсходныеДанные!$J$2:$J$50000")),0)</f>
        <v>0</v>
      </c>
      <c r="Q2119" s="3">
        <f ca="1">IF($B2119&lt;&gt;"",SUMIF(INDIRECT("ИсходныеДанные!$"&amp;$K$4&amp;"$2:$"&amp;$K$4&amp;"$50000"),$B2119&amp;"#"&amp;Q$6,INDIRECT("ИсходныеДанные!$J$2:$J$50000")),0)</f>
        <v>0</v>
      </c>
      <c r="R2119" s="3">
        <f ca="1">IF($B2119&lt;&gt;"",SUMIF(INDIRECT("ИсходныеДанные!$"&amp;$K$4&amp;"$2:$"&amp;$K$4&amp;"$50000"),$B2119&amp;"#"&amp;R$6,INDIRECT("ИсходныеДанные!$J$2:$J$50000")),0)</f>
        <v>0</v>
      </c>
      <c r="S2119" s="3">
        <f ca="1">IF($B2119&lt;&gt;"",SUMIF(INDIRECT("ИсходныеДанные!$"&amp;$K$4&amp;"$2:$"&amp;$K$4&amp;"$50000"),$B2119&amp;"#"&amp;S$6,INDIRECT("ИсходныеДанные!$J$2:$J$50000")),0)</f>
        <v>0</v>
      </c>
      <c r="T2119" s="3">
        <f ca="1">IF($B2119&lt;&gt;"",SUMIF(INDIRECT("ИсходныеДанные!$"&amp;$K$4&amp;"$2:$"&amp;$K$4&amp;"$50000"),$B2119&amp;"#"&amp;T$6,INDIRECT("ИсходныеДанные!$J$2:$J$50000")),0)</f>
        <v>0</v>
      </c>
      <c r="U2119" s="3">
        <f ca="1">IF($B2119&lt;&gt;"",SUMIF(INDIRECT("ИсходныеДанные!$"&amp;$K$4&amp;"$2:$"&amp;$K$4&amp;"$50000"),$B2119&amp;"#"&amp;U$6,INDIRECT("ИсходныеДанные!$J$2:$J$50000")),0)</f>
        <v>0</v>
      </c>
      <c r="V2119" s="3">
        <f ca="1">IF($B2119&lt;&gt;"",SUMIF(INDIRECT("ИсходныеДанные!$"&amp;$K$4&amp;"$2:$"&amp;$K$4&amp;"$50000"),$B2119&amp;"#"&amp;V$6,INDIRECT("ИсходныеДанные!$J$2:$J$50000")),0)</f>
        <v>0</v>
      </c>
      <c r="W2119" s="16" t="e">
        <f ca="1">SUM(K2119:V2119)/Пофамильно!$R$1</f>
        <v>#DIV/0!</v>
      </c>
    </row>
    <row r="2120" spans="1:23" x14ac:dyDescent="0.25">
      <c r="A2120" s="10" t="str">
        <f t="shared" ca="1" si="34"/>
        <v>delete</v>
      </c>
      <c r="B2120" s="16" cm="1">
        <f t="array" aca="1" ref="B2120" ca="1">INDIRECT("УникальныеСписки!D"&amp;ROW()-$L$4)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14"/>
      <c r="G2120" s="81" t="str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84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84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84" t="str" cm="1">
        <f t="array" aca="1" ref="J2120" ca="1">_xlfn.XLOOKUP($B2120,INDIRECT(SUBSTITUTE("ИсходныеДанные!$где$2:$где$50000","где",$B$4)),INDIRECT(SUBSTITUTE("ИсходныеДанные!$что$2:$что$50000","что",J$4)),"",0,1)</f>
        <v/>
      </c>
      <c r="K2120" s="3">
        <f ca="1">IF($B2120&lt;&gt;"",SUMIF(INDIRECT("ИсходныеДанные!$"&amp;$K$4&amp;"$2:$"&amp;$K$4&amp;"$50000"),$B2120&amp;"#"&amp;K$6,INDIRECT("ИсходныеДанные!$J$2:$J$50000")),0)</f>
        <v>0</v>
      </c>
      <c r="L2120" s="3">
        <f ca="1">IF($B2120&lt;&gt;"",SUMIF(INDIRECT("ИсходныеДанные!$"&amp;$K$4&amp;"$2:$"&amp;$K$4&amp;"$50000"),$B2120&amp;"#"&amp;L$6,INDIRECT("ИсходныеДанные!$J$2:$J$50000")),0)</f>
        <v>0</v>
      </c>
      <c r="M2120" s="3">
        <f ca="1">IF($B2120&lt;&gt;"",SUMIF(INDIRECT("ИсходныеДанные!$"&amp;$K$4&amp;"$2:$"&amp;$K$4&amp;"$50000"),$B2120&amp;"#"&amp;M$6,INDIRECT("ИсходныеДанные!$J$2:$J$50000")),0)</f>
        <v>0</v>
      </c>
      <c r="N2120" s="3">
        <f ca="1">IF($B2120&lt;&gt;"",SUMIF(INDIRECT("ИсходныеДанные!$"&amp;$K$4&amp;"$2:$"&amp;$K$4&amp;"$50000"),$B2120&amp;"#"&amp;N$6,INDIRECT("ИсходныеДанные!$J$2:$J$50000")),0)</f>
        <v>0</v>
      </c>
      <c r="O2120" s="3">
        <f ca="1">IF($B2120&lt;&gt;"",SUMIF(INDIRECT("ИсходныеДанные!$"&amp;$K$4&amp;"$2:$"&amp;$K$4&amp;"$50000"),$B2120&amp;"#"&amp;O$6,INDIRECT("ИсходныеДанные!$J$2:$J$50000")),0)</f>
        <v>0</v>
      </c>
      <c r="P2120" s="3">
        <f ca="1">IF($B2120&lt;&gt;"",SUMIF(INDIRECT("ИсходныеДанные!$"&amp;$K$4&amp;"$2:$"&amp;$K$4&amp;"$50000"),$B2120&amp;"#"&amp;P$6,INDIRECT("ИсходныеДанные!$J$2:$J$50000")),0)</f>
        <v>0</v>
      </c>
      <c r="Q2120" s="3">
        <f ca="1">IF($B2120&lt;&gt;"",SUMIF(INDIRECT("ИсходныеДанные!$"&amp;$K$4&amp;"$2:$"&amp;$K$4&amp;"$50000"),$B2120&amp;"#"&amp;Q$6,INDIRECT("ИсходныеДанные!$J$2:$J$50000")),0)</f>
        <v>0</v>
      </c>
      <c r="R2120" s="3">
        <f ca="1">IF($B2120&lt;&gt;"",SUMIF(INDIRECT("ИсходныеДанные!$"&amp;$K$4&amp;"$2:$"&amp;$K$4&amp;"$50000"),$B2120&amp;"#"&amp;R$6,INDIRECT("ИсходныеДанные!$J$2:$J$50000")),0)</f>
        <v>0</v>
      </c>
      <c r="S2120" s="3">
        <f ca="1">IF($B2120&lt;&gt;"",SUMIF(INDIRECT("ИсходныеДанные!$"&amp;$K$4&amp;"$2:$"&amp;$K$4&amp;"$50000"),$B2120&amp;"#"&amp;S$6,INDIRECT("ИсходныеДанные!$J$2:$J$50000")),0)</f>
        <v>0</v>
      </c>
      <c r="T2120" s="3">
        <f ca="1">IF($B2120&lt;&gt;"",SUMIF(INDIRECT("ИсходныеДанные!$"&amp;$K$4&amp;"$2:$"&amp;$K$4&amp;"$50000"),$B2120&amp;"#"&amp;T$6,INDIRECT("ИсходныеДанные!$J$2:$J$50000")),0)</f>
        <v>0</v>
      </c>
      <c r="U2120" s="3">
        <f ca="1">IF($B2120&lt;&gt;"",SUMIF(INDIRECT("ИсходныеДанные!$"&amp;$K$4&amp;"$2:$"&amp;$K$4&amp;"$50000"),$B2120&amp;"#"&amp;U$6,INDIRECT("ИсходныеДанные!$J$2:$J$50000")),0)</f>
        <v>0</v>
      </c>
      <c r="V2120" s="3">
        <f ca="1">IF($B2120&lt;&gt;"",SUMIF(INDIRECT("ИсходныеДанные!$"&amp;$K$4&amp;"$2:$"&amp;$K$4&amp;"$50000"),$B2120&amp;"#"&amp;V$6,INDIRECT("ИсходныеДанные!$J$2:$J$50000")),0)</f>
        <v>0</v>
      </c>
      <c r="W2120" s="16" t="e">
        <f ca="1">SUM(K2120:V2120)/Пофамильно!$R$1</f>
        <v>#DIV/0!</v>
      </c>
    </row>
    <row r="2121" spans="1:23" x14ac:dyDescent="0.25">
      <c r="A2121" s="10" t="str">
        <f t="shared" ca="1" si="34"/>
        <v>delete</v>
      </c>
      <c r="B2121" s="16" cm="1">
        <f t="array" aca="1" ref="B2121" ca="1">INDIRECT("УникальныеСписки!D"&amp;ROW()-$L$4)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14"/>
      <c r="G2121" s="81" t="str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84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84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84" t="str" cm="1">
        <f t="array" aca="1" ref="J2121" ca="1">_xlfn.XLOOKUP($B2121,INDIRECT(SUBSTITUTE("ИсходныеДанные!$где$2:$где$50000","где",$B$4)),INDIRECT(SUBSTITUTE("ИсходныеДанные!$что$2:$что$50000","что",J$4)),"",0,1)</f>
        <v/>
      </c>
      <c r="K2121" s="3">
        <f ca="1">IF($B2121&lt;&gt;"",SUMIF(INDIRECT("ИсходныеДанные!$"&amp;$K$4&amp;"$2:$"&amp;$K$4&amp;"$50000"),$B2121&amp;"#"&amp;K$6,INDIRECT("ИсходныеДанные!$J$2:$J$50000")),0)</f>
        <v>0</v>
      </c>
      <c r="L2121" s="3">
        <f ca="1">IF($B2121&lt;&gt;"",SUMIF(INDIRECT("ИсходныеДанные!$"&amp;$K$4&amp;"$2:$"&amp;$K$4&amp;"$50000"),$B2121&amp;"#"&amp;L$6,INDIRECT("ИсходныеДанные!$J$2:$J$50000")),0)</f>
        <v>0</v>
      </c>
      <c r="M2121" s="3">
        <f ca="1">IF($B2121&lt;&gt;"",SUMIF(INDIRECT("ИсходныеДанные!$"&amp;$K$4&amp;"$2:$"&amp;$K$4&amp;"$50000"),$B2121&amp;"#"&amp;M$6,INDIRECT("ИсходныеДанные!$J$2:$J$50000")),0)</f>
        <v>0</v>
      </c>
      <c r="N2121" s="3">
        <f ca="1">IF($B2121&lt;&gt;"",SUMIF(INDIRECT("ИсходныеДанные!$"&amp;$K$4&amp;"$2:$"&amp;$K$4&amp;"$50000"),$B2121&amp;"#"&amp;N$6,INDIRECT("ИсходныеДанные!$J$2:$J$50000")),0)</f>
        <v>0</v>
      </c>
      <c r="O2121" s="3">
        <f ca="1">IF($B2121&lt;&gt;"",SUMIF(INDIRECT("ИсходныеДанные!$"&amp;$K$4&amp;"$2:$"&amp;$K$4&amp;"$50000"),$B2121&amp;"#"&amp;O$6,INDIRECT("ИсходныеДанные!$J$2:$J$50000")),0)</f>
        <v>0</v>
      </c>
      <c r="P2121" s="3">
        <f ca="1">IF($B2121&lt;&gt;"",SUMIF(INDIRECT("ИсходныеДанные!$"&amp;$K$4&amp;"$2:$"&amp;$K$4&amp;"$50000"),$B2121&amp;"#"&amp;P$6,INDIRECT("ИсходныеДанные!$J$2:$J$50000")),0)</f>
        <v>0</v>
      </c>
      <c r="Q2121" s="3">
        <f ca="1">IF($B2121&lt;&gt;"",SUMIF(INDIRECT("ИсходныеДанные!$"&amp;$K$4&amp;"$2:$"&amp;$K$4&amp;"$50000"),$B2121&amp;"#"&amp;Q$6,INDIRECT("ИсходныеДанные!$J$2:$J$50000")),0)</f>
        <v>0</v>
      </c>
      <c r="R2121" s="3">
        <f ca="1">IF($B2121&lt;&gt;"",SUMIF(INDIRECT("ИсходныеДанные!$"&amp;$K$4&amp;"$2:$"&amp;$K$4&amp;"$50000"),$B2121&amp;"#"&amp;R$6,INDIRECT("ИсходныеДанные!$J$2:$J$50000")),0)</f>
        <v>0</v>
      </c>
      <c r="S2121" s="3">
        <f ca="1">IF($B2121&lt;&gt;"",SUMIF(INDIRECT("ИсходныеДанные!$"&amp;$K$4&amp;"$2:$"&amp;$K$4&amp;"$50000"),$B2121&amp;"#"&amp;S$6,INDIRECT("ИсходныеДанные!$J$2:$J$50000")),0)</f>
        <v>0</v>
      </c>
      <c r="T2121" s="3">
        <f ca="1">IF($B2121&lt;&gt;"",SUMIF(INDIRECT("ИсходныеДанные!$"&amp;$K$4&amp;"$2:$"&amp;$K$4&amp;"$50000"),$B2121&amp;"#"&amp;T$6,INDIRECT("ИсходныеДанные!$J$2:$J$50000")),0)</f>
        <v>0</v>
      </c>
      <c r="U2121" s="3">
        <f ca="1">IF($B2121&lt;&gt;"",SUMIF(INDIRECT("ИсходныеДанные!$"&amp;$K$4&amp;"$2:$"&amp;$K$4&amp;"$50000"),$B2121&amp;"#"&amp;U$6,INDIRECT("ИсходныеДанные!$J$2:$J$50000")),0)</f>
        <v>0</v>
      </c>
      <c r="V2121" s="3">
        <f ca="1">IF($B2121&lt;&gt;"",SUMIF(INDIRECT("ИсходныеДанные!$"&amp;$K$4&amp;"$2:$"&amp;$K$4&amp;"$50000"),$B2121&amp;"#"&amp;V$6,INDIRECT("ИсходныеДанные!$J$2:$J$50000")),0)</f>
        <v>0</v>
      </c>
      <c r="W2121" s="16" t="e">
        <f ca="1">SUM(K2121:V2121)/Пофамильно!$R$1</f>
        <v>#DIV/0!</v>
      </c>
    </row>
    <row r="2122" spans="1:23" x14ac:dyDescent="0.25">
      <c r="A2122" s="10" t="str">
        <f t="shared" ca="1" si="34"/>
        <v>delete</v>
      </c>
      <c r="B2122" s="16" cm="1">
        <f t="array" aca="1" ref="B2122" ca="1">INDIRECT("УникальныеСписки!D"&amp;ROW()-$L$4)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14"/>
      <c r="G2122" s="81" t="str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84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84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84" t="str" cm="1">
        <f t="array" aca="1" ref="J2122" ca="1">_xlfn.XLOOKUP($B2122,INDIRECT(SUBSTITUTE("ИсходныеДанные!$где$2:$где$50000","где",$B$4)),INDIRECT(SUBSTITUTE("ИсходныеДанные!$что$2:$что$50000","что",J$4)),"",0,1)</f>
        <v/>
      </c>
      <c r="K2122" s="3">
        <f ca="1">IF($B2122&lt;&gt;"",SUMIF(INDIRECT("ИсходныеДанные!$"&amp;$K$4&amp;"$2:$"&amp;$K$4&amp;"$50000"),$B2122&amp;"#"&amp;K$6,INDIRECT("ИсходныеДанные!$J$2:$J$50000")),0)</f>
        <v>0</v>
      </c>
      <c r="L2122" s="3">
        <f ca="1">IF($B2122&lt;&gt;"",SUMIF(INDIRECT("ИсходныеДанные!$"&amp;$K$4&amp;"$2:$"&amp;$K$4&amp;"$50000"),$B2122&amp;"#"&amp;L$6,INDIRECT("ИсходныеДанные!$J$2:$J$50000")),0)</f>
        <v>0</v>
      </c>
      <c r="M2122" s="3">
        <f ca="1">IF($B2122&lt;&gt;"",SUMIF(INDIRECT("ИсходныеДанные!$"&amp;$K$4&amp;"$2:$"&amp;$K$4&amp;"$50000"),$B2122&amp;"#"&amp;M$6,INDIRECT("ИсходныеДанные!$J$2:$J$50000")),0)</f>
        <v>0</v>
      </c>
      <c r="N2122" s="3">
        <f ca="1">IF($B2122&lt;&gt;"",SUMIF(INDIRECT("ИсходныеДанные!$"&amp;$K$4&amp;"$2:$"&amp;$K$4&amp;"$50000"),$B2122&amp;"#"&amp;N$6,INDIRECT("ИсходныеДанные!$J$2:$J$50000")),0)</f>
        <v>0</v>
      </c>
      <c r="O2122" s="3">
        <f ca="1">IF($B2122&lt;&gt;"",SUMIF(INDIRECT("ИсходныеДанные!$"&amp;$K$4&amp;"$2:$"&amp;$K$4&amp;"$50000"),$B2122&amp;"#"&amp;O$6,INDIRECT("ИсходныеДанные!$J$2:$J$50000")),0)</f>
        <v>0</v>
      </c>
      <c r="P2122" s="3">
        <f ca="1">IF($B2122&lt;&gt;"",SUMIF(INDIRECT("ИсходныеДанные!$"&amp;$K$4&amp;"$2:$"&amp;$K$4&amp;"$50000"),$B2122&amp;"#"&amp;P$6,INDIRECT("ИсходныеДанные!$J$2:$J$50000")),0)</f>
        <v>0</v>
      </c>
      <c r="Q2122" s="3">
        <f ca="1">IF($B2122&lt;&gt;"",SUMIF(INDIRECT("ИсходныеДанные!$"&amp;$K$4&amp;"$2:$"&amp;$K$4&amp;"$50000"),$B2122&amp;"#"&amp;Q$6,INDIRECT("ИсходныеДанные!$J$2:$J$50000")),0)</f>
        <v>0</v>
      </c>
      <c r="R2122" s="3">
        <f ca="1">IF($B2122&lt;&gt;"",SUMIF(INDIRECT("ИсходныеДанные!$"&amp;$K$4&amp;"$2:$"&amp;$K$4&amp;"$50000"),$B2122&amp;"#"&amp;R$6,INDIRECT("ИсходныеДанные!$J$2:$J$50000")),0)</f>
        <v>0</v>
      </c>
      <c r="S2122" s="3">
        <f ca="1">IF($B2122&lt;&gt;"",SUMIF(INDIRECT("ИсходныеДанные!$"&amp;$K$4&amp;"$2:$"&amp;$K$4&amp;"$50000"),$B2122&amp;"#"&amp;S$6,INDIRECT("ИсходныеДанные!$J$2:$J$50000")),0)</f>
        <v>0</v>
      </c>
      <c r="T2122" s="3">
        <f ca="1">IF($B2122&lt;&gt;"",SUMIF(INDIRECT("ИсходныеДанные!$"&amp;$K$4&amp;"$2:$"&amp;$K$4&amp;"$50000"),$B2122&amp;"#"&amp;T$6,INDIRECT("ИсходныеДанные!$J$2:$J$50000")),0)</f>
        <v>0</v>
      </c>
      <c r="U2122" s="3">
        <f ca="1">IF($B2122&lt;&gt;"",SUMIF(INDIRECT("ИсходныеДанные!$"&amp;$K$4&amp;"$2:$"&amp;$K$4&amp;"$50000"),$B2122&amp;"#"&amp;U$6,INDIRECT("ИсходныеДанные!$J$2:$J$50000")),0)</f>
        <v>0</v>
      </c>
      <c r="V2122" s="3">
        <f ca="1">IF($B2122&lt;&gt;"",SUMIF(INDIRECT("ИсходныеДанные!$"&amp;$K$4&amp;"$2:$"&amp;$K$4&amp;"$50000"),$B2122&amp;"#"&amp;V$6,INDIRECT("ИсходныеДанные!$J$2:$J$50000")),0)</f>
        <v>0</v>
      </c>
      <c r="W2122" s="16" t="e">
        <f ca="1">SUM(K2122:V2122)/Пофамильно!$R$1</f>
        <v>#DIV/0!</v>
      </c>
    </row>
    <row r="2123" spans="1:23" x14ac:dyDescent="0.25">
      <c r="A2123" s="10" t="str">
        <f t="shared" ref="A2123:A2186" ca="1" si="35">IF(C2123="","delete","")</f>
        <v>delete</v>
      </c>
      <c r="B2123" s="16" cm="1">
        <f t="array" aca="1" ref="B2123" ca="1">INDIRECT("УникальныеСписки!D"&amp;ROW()-$L$4)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14"/>
      <c r="G2123" s="81" t="str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84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84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84" t="str" cm="1">
        <f t="array" aca="1" ref="J2123" ca="1">_xlfn.XLOOKUP($B2123,INDIRECT(SUBSTITUTE("ИсходныеДанные!$где$2:$где$50000","где",$B$4)),INDIRECT(SUBSTITUTE("ИсходныеДанные!$что$2:$что$50000","что",J$4)),"",0,1)</f>
        <v/>
      </c>
      <c r="K2123" s="3">
        <f ca="1">IF($B2123&lt;&gt;"",SUMIF(INDIRECT("ИсходныеДанные!$"&amp;$K$4&amp;"$2:$"&amp;$K$4&amp;"$50000"),$B2123&amp;"#"&amp;K$6,INDIRECT("ИсходныеДанные!$J$2:$J$50000")),0)</f>
        <v>0</v>
      </c>
      <c r="L2123" s="3">
        <f ca="1">IF($B2123&lt;&gt;"",SUMIF(INDIRECT("ИсходныеДанные!$"&amp;$K$4&amp;"$2:$"&amp;$K$4&amp;"$50000"),$B2123&amp;"#"&amp;L$6,INDIRECT("ИсходныеДанные!$J$2:$J$50000")),0)</f>
        <v>0</v>
      </c>
      <c r="M2123" s="3">
        <f ca="1">IF($B2123&lt;&gt;"",SUMIF(INDIRECT("ИсходныеДанные!$"&amp;$K$4&amp;"$2:$"&amp;$K$4&amp;"$50000"),$B2123&amp;"#"&amp;M$6,INDIRECT("ИсходныеДанные!$J$2:$J$50000")),0)</f>
        <v>0</v>
      </c>
      <c r="N2123" s="3">
        <f ca="1">IF($B2123&lt;&gt;"",SUMIF(INDIRECT("ИсходныеДанные!$"&amp;$K$4&amp;"$2:$"&amp;$K$4&amp;"$50000"),$B2123&amp;"#"&amp;N$6,INDIRECT("ИсходныеДанные!$J$2:$J$50000")),0)</f>
        <v>0</v>
      </c>
      <c r="O2123" s="3">
        <f ca="1">IF($B2123&lt;&gt;"",SUMIF(INDIRECT("ИсходныеДанные!$"&amp;$K$4&amp;"$2:$"&amp;$K$4&amp;"$50000"),$B2123&amp;"#"&amp;O$6,INDIRECT("ИсходныеДанные!$J$2:$J$50000")),0)</f>
        <v>0</v>
      </c>
      <c r="P2123" s="3">
        <f ca="1">IF($B2123&lt;&gt;"",SUMIF(INDIRECT("ИсходныеДанные!$"&amp;$K$4&amp;"$2:$"&amp;$K$4&amp;"$50000"),$B2123&amp;"#"&amp;P$6,INDIRECT("ИсходныеДанные!$J$2:$J$50000")),0)</f>
        <v>0</v>
      </c>
      <c r="Q2123" s="3">
        <f ca="1">IF($B2123&lt;&gt;"",SUMIF(INDIRECT("ИсходныеДанные!$"&amp;$K$4&amp;"$2:$"&amp;$K$4&amp;"$50000"),$B2123&amp;"#"&amp;Q$6,INDIRECT("ИсходныеДанные!$J$2:$J$50000")),0)</f>
        <v>0</v>
      </c>
      <c r="R2123" s="3">
        <f ca="1">IF($B2123&lt;&gt;"",SUMIF(INDIRECT("ИсходныеДанные!$"&amp;$K$4&amp;"$2:$"&amp;$K$4&amp;"$50000"),$B2123&amp;"#"&amp;R$6,INDIRECT("ИсходныеДанные!$J$2:$J$50000")),0)</f>
        <v>0</v>
      </c>
      <c r="S2123" s="3">
        <f ca="1">IF($B2123&lt;&gt;"",SUMIF(INDIRECT("ИсходныеДанные!$"&amp;$K$4&amp;"$2:$"&amp;$K$4&amp;"$50000"),$B2123&amp;"#"&amp;S$6,INDIRECT("ИсходныеДанные!$J$2:$J$50000")),0)</f>
        <v>0</v>
      </c>
      <c r="T2123" s="3">
        <f ca="1">IF($B2123&lt;&gt;"",SUMIF(INDIRECT("ИсходныеДанные!$"&amp;$K$4&amp;"$2:$"&amp;$K$4&amp;"$50000"),$B2123&amp;"#"&amp;T$6,INDIRECT("ИсходныеДанные!$J$2:$J$50000")),0)</f>
        <v>0</v>
      </c>
      <c r="U2123" s="3">
        <f ca="1">IF($B2123&lt;&gt;"",SUMIF(INDIRECT("ИсходныеДанные!$"&amp;$K$4&amp;"$2:$"&amp;$K$4&amp;"$50000"),$B2123&amp;"#"&amp;U$6,INDIRECT("ИсходныеДанные!$J$2:$J$50000")),0)</f>
        <v>0</v>
      </c>
      <c r="V2123" s="3">
        <f ca="1">IF($B2123&lt;&gt;"",SUMIF(INDIRECT("ИсходныеДанные!$"&amp;$K$4&amp;"$2:$"&amp;$K$4&amp;"$50000"),$B2123&amp;"#"&amp;V$6,INDIRECT("ИсходныеДанные!$J$2:$J$50000")),0)</f>
        <v>0</v>
      </c>
      <c r="W2123" s="16" t="e">
        <f ca="1">SUM(K2123:V2123)/Пофамильно!$R$1</f>
        <v>#DIV/0!</v>
      </c>
    </row>
    <row r="2124" spans="1:23" x14ac:dyDescent="0.25">
      <c r="A2124" s="10" t="str">
        <f t="shared" ca="1" si="35"/>
        <v>delete</v>
      </c>
      <c r="B2124" s="16" cm="1">
        <f t="array" aca="1" ref="B2124" ca="1">INDIRECT("УникальныеСписки!D"&amp;ROW()-$L$4)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14"/>
      <c r="G2124" s="81" t="str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84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84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84" t="str" cm="1">
        <f t="array" aca="1" ref="J2124" ca="1">_xlfn.XLOOKUP($B2124,INDIRECT(SUBSTITUTE("ИсходныеДанные!$где$2:$где$50000","где",$B$4)),INDIRECT(SUBSTITUTE("ИсходныеДанные!$что$2:$что$50000","что",J$4)),"",0,1)</f>
        <v/>
      </c>
      <c r="K2124" s="3">
        <f ca="1">IF($B2124&lt;&gt;"",SUMIF(INDIRECT("ИсходныеДанные!$"&amp;$K$4&amp;"$2:$"&amp;$K$4&amp;"$50000"),$B2124&amp;"#"&amp;K$6,INDIRECT("ИсходныеДанные!$J$2:$J$50000")),0)</f>
        <v>0</v>
      </c>
      <c r="L2124" s="3">
        <f ca="1">IF($B2124&lt;&gt;"",SUMIF(INDIRECT("ИсходныеДанные!$"&amp;$K$4&amp;"$2:$"&amp;$K$4&amp;"$50000"),$B2124&amp;"#"&amp;L$6,INDIRECT("ИсходныеДанные!$J$2:$J$50000")),0)</f>
        <v>0</v>
      </c>
      <c r="M2124" s="3">
        <f ca="1">IF($B2124&lt;&gt;"",SUMIF(INDIRECT("ИсходныеДанные!$"&amp;$K$4&amp;"$2:$"&amp;$K$4&amp;"$50000"),$B2124&amp;"#"&amp;M$6,INDIRECT("ИсходныеДанные!$J$2:$J$50000")),0)</f>
        <v>0</v>
      </c>
      <c r="N2124" s="3">
        <f ca="1">IF($B2124&lt;&gt;"",SUMIF(INDIRECT("ИсходныеДанные!$"&amp;$K$4&amp;"$2:$"&amp;$K$4&amp;"$50000"),$B2124&amp;"#"&amp;N$6,INDIRECT("ИсходныеДанные!$J$2:$J$50000")),0)</f>
        <v>0</v>
      </c>
      <c r="O2124" s="3">
        <f ca="1">IF($B2124&lt;&gt;"",SUMIF(INDIRECT("ИсходныеДанные!$"&amp;$K$4&amp;"$2:$"&amp;$K$4&amp;"$50000"),$B2124&amp;"#"&amp;O$6,INDIRECT("ИсходныеДанные!$J$2:$J$50000")),0)</f>
        <v>0</v>
      </c>
      <c r="P2124" s="3">
        <f ca="1">IF($B2124&lt;&gt;"",SUMIF(INDIRECT("ИсходныеДанные!$"&amp;$K$4&amp;"$2:$"&amp;$K$4&amp;"$50000"),$B2124&amp;"#"&amp;P$6,INDIRECT("ИсходныеДанные!$J$2:$J$50000")),0)</f>
        <v>0</v>
      </c>
      <c r="Q2124" s="3">
        <f ca="1">IF($B2124&lt;&gt;"",SUMIF(INDIRECT("ИсходныеДанные!$"&amp;$K$4&amp;"$2:$"&amp;$K$4&amp;"$50000"),$B2124&amp;"#"&amp;Q$6,INDIRECT("ИсходныеДанные!$J$2:$J$50000")),0)</f>
        <v>0</v>
      </c>
      <c r="R2124" s="3">
        <f ca="1">IF($B2124&lt;&gt;"",SUMIF(INDIRECT("ИсходныеДанные!$"&amp;$K$4&amp;"$2:$"&amp;$K$4&amp;"$50000"),$B2124&amp;"#"&amp;R$6,INDIRECT("ИсходныеДанные!$J$2:$J$50000")),0)</f>
        <v>0</v>
      </c>
      <c r="S2124" s="3">
        <f ca="1">IF($B2124&lt;&gt;"",SUMIF(INDIRECT("ИсходныеДанные!$"&amp;$K$4&amp;"$2:$"&amp;$K$4&amp;"$50000"),$B2124&amp;"#"&amp;S$6,INDIRECT("ИсходныеДанные!$J$2:$J$50000")),0)</f>
        <v>0</v>
      </c>
      <c r="T2124" s="3">
        <f ca="1">IF($B2124&lt;&gt;"",SUMIF(INDIRECT("ИсходныеДанные!$"&amp;$K$4&amp;"$2:$"&amp;$K$4&amp;"$50000"),$B2124&amp;"#"&amp;T$6,INDIRECT("ИсходныеДанные!$J$2:$J$50000")),0)</f>
        <v>0</v>
      </c>
      <c r="U2124" s="3">
        <f ca="1">IF($B2124&lt;&gt;"",SUMIF(INDIRECT("ИсходныеДанные!$"&amp;$K$4&amp;"$2:$"&amp;$K$4&amp;"$50000"),$B2124&amp;"#"&amp;U$6,INDIRECT("ИсходныеДанные!$J$2:$J$50000")),0)</f>
        <v>0</v>
      </c>
      <c r="V2124" s="3">
        <f ca="1">IF($B2124&lt;&gt;"",SUMIF(INDIRECT("ИсходныеДанные!$"&amp;$K$4&amp;"$2:$"&amp;$K$4&amp;"$50000"),$B2124&amp;"#"&amp;V$6,INDIRECT("ИсходныеДанные!$J$2:$J$50000")),0)</f>
        <v>0</v>
      </c>
      <c r="W2124" s="16" t="e">
        <f ca="1">SUM(K2124:V2124)/Пофамильно!$R$1</f>
        <v>#DIV/0!</v>
      </c>
    </row>
    <row r="2125" spans="1:23" x14ac:dyDescent="0.25">
      <c r="A2125" s="10" t="str">
        <f t="shared" ca="1" si="35"/>
        <v>delete</v>
      </c>
      <c r="B2125" s="16" cm="1">
        <f t="array" aca="1" ref="B2125" ca="1">INDIRECT("УникальныеСписки!D"&amp;ROW()-$L$4)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14"/>
      <c r="G2125" s="81" t="str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84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84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84" t="str" cm="1">
        <f t="array" aca="1" ref="J2125" ca="1">_xlfn.XLOOKUP($B2125,INDIRECT(SUBSTITUTE("ИсходныеДанные!$где$2:$где$50000","где",$B$4)),INDIRECT(SUBSTITUTE("ИсходныеДанные!$что$2:$что$50000","что",J$4)),"",0,1)</f>
        <v/>
      </c>
      <c r="K2125" s="3">
        <f ca="1">IF($B2125&lt;&gt;"",SUMIF(INDIRECT("ИсходныеДанные!$"&amp;$K$4&amp;"$2:$"&amp;$K$4&amp;"$50000"),$B2125&amp;"#"&amp;K$6,INDIRECT("ИсходныеДанные!$J$2:$J$50000")),0)</f>
        <v>0</v>
      </c>
      <c r="L2125" s="3">
        <f ca="1">IF($B2125&lt;&gt;"",SUMIF(INDIRECT("ИсходныеДанные!$"&amp;$K$4&amp;"$2:$"&amp;$K$4&amp;"$50000"),$B2125&amp;"#"&amp;L$6,INDIRECT("ИсходныеДанные!$J$2:$J$50000")),0)</f>
        <v>0</v>
      </c>
      <c r="M2125" s="3">
        <f ca="1">IF($B2125&lt;&gt;"",SUMIF(INDIRECT("ИсходныеДанные!$"&amp;$K$4&amp;"$2:$"&amp;$K$4&amp;"$50000"),$B2125&amp;"#"&amp;M$6,INDIRECT("ИсходныеДанные!$J$2:$J$50000")),0)</f>
        <v>0</v>
      </c>
      <c r="N2125" s="3">
        <f ca="1">IF($B2125&lt;&gt;"",SUMIF(INDIRECT("ИсходныеДанные!$"&amp;$K$4&amp;"$2:$"&amp;$K$4&amp;"$50000"),$B2125&amp;"#"&amp;N$6,INDIRECT("ИсходныеДанные!$J$2:$J$50000")),0)</f>
        <v>0</v>
      </c>
      <c r="O2125" s="3">
        <f ca="1">IF($B2125&lt;&gt;"",SUMIF(INDIRECT("ИсходныеДанные!$"&amp;$K$4&amp;"$2:$"&amp;$K$4&amp;"$50000"),$B2125&amp;"#"&amp;O$6,INDIRECT("ИсходныеДанные!$J$2:$J$50000")),0)</f>
        <v>0</v>
      </c>
      <c r="P2125" s="3">
        <f ca="1">IF($B2125&lt;&gt;"",SUMIF(INDIRECT("ИсходныеДанные!$"&amp;$K$4&amp;"$2:$"&amp;$K$4&amp;"$50000"),$B2125&amp;"#"&amp;P$6,INDIRECT("ИсходныеДанные!$J$2:$J$50000")),0)</f>
        <v>0</v>
      </c>
      <c r="Q2125" s="3">
        <f ca="1">IF($B2125&lt;&gt;"",SUMIF(INDIRECT("ИсходныеДанные!$"&amp;$K$4&amp;"$2:$"&amp;$K$4&amp;"$50000"),$B2125&amp;"#"&amp;Q$6,INDIRECT("ИсходныеДанные!$J$2:$J$50000")),0)</f>
        <v>0</v>
      </c>
      <c r="R2125" s="3">
        <f ca="1">IF($B2125&lt;&gt;"",SUMIF(INDIRECT("ИсходныеДанные!$"&amp;$K$4&amp;"$2:$"&amp;$K$4&amp;"$50000"),$B2125&amp;"#"&amp;R$6,INDIRECT("ИсходныеДанные!$J$2:$J$50000")),0)</f>
        <v>0</v>
      </c>
      <c r="S2125" s="3">
        <f ca="1">IF($B2125&lt;&gt;"",SUMIF(INDIRECT("ИсходныеДанные!$"&amp;$K$4&amp;"$2:$"&amp;$K$4&amp;"$50000"),$B2125&amp;"#"&amp;S$6,INDIRECT("ИсходныеДанные!$J$2:$J$50000")),0)</f>
        <v>0</v>
      </c>
      <c r="T2125" s="3">
        <f ca="1">IF($B2125&lt;&gt;"",SUMIF(INDIRECT("ИсходныеДанные!$"&amp;$K$4&amp;"$2:$"&amp;$K$4&amp;"$50000"),$B2125&amp;"#"&amp;T$6,INDIRECT("ИсходныеДанные!$J$2:$J$50000")),0)</f>
        <v>0</v>
      </c>
      <c r="U2125" s="3">
        <f ca="1">IF($B2125&lt;&gt;"",SUMIF(INDIRECT("ИсходныеДанные!$"&amp;$K$4&amp;"$2:$"&amp;$K$4&amp;"$50000"),$B2125&amp;"#"&amp;U$6,INDIRECT("ИсходныеДанные!$J$2:$J$50000")),0)</f>
        <v>0</v>
      </c>
      <c r="V2125" s="3">
        <f ca="1">IF($B2125&lt;&gt;"",SUMIF(INDIRECT("ИсходныеДанные!$"&amp;$K$4&amp;"$2:$"&amp;$K$4&amp;"$50000"),$B2125&amp;"#"&amp;V$6,INDIRECT("ИсходныеДанные!$J$2:$J$50000")),0)</f>
        <v>0</v>
      </c>
      <c r="W2125" s="16" t="e">
        <f ca="1">SUM(K2125:V2125)/Пофамильно!$R$1</f>
        <v>#DIV/0!</v>
      </c>
    </row>
    <row r="2126" spans="1:23" x14ac:dyDescent="0.25">
      <c r="A2126" s="10" t="str">
        <f t="shared" ca="1" si="35"/>
        <v>delete</v>
      </c>
      <c r="B2126" s="16" cm="1">
        <f t="array" aca="1" ref="B2126" ca="1">INDIRECT("УникальныеСписки!D"&amp;ROW()-$L$4)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14"/>
      <c r="G2126" s="81" t="str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84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84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84" t="str" cm="1">
        <f t="array" aca="1" ref="J2126" ca="1">_xlfn.XLOOKUP($B2126,INDIRECT(SUBSTITUTE("ИсходныеДанные!$где$2:$где$50000","где",$B$4)),INDIRECT(SUBSTITUTE("ИсходныеДанные!$что$2:$что$50000","что",J$4)),"",0,1)</f>
        <v/>
      </c>
      <c r="K2126" s="3">
        <f ca="1">IF($B2126&lt;&gt;"",SUMIF(INDIRECT("ИсходныеДанные!$"&amp;$K$4&amp;"$2:$"&amp;$K$4&amp;"$50000"),$B2126&amp;"#"&amp;K$6,INDIRECT("ИсходныеДанные!$J$2:$J$50000")),0)</f>
        <v>0</v>
      </c>
      <c r="L2126" s="3">
        <f ca="1">IF($B2126&lt;&gt;"",SUMIF(INDIRECT("ИсходныеДанные!$"&amp;$K$4&amp;"$2:$"&amp;$K$4&amp;"$50000"),$B2126&amp;"#"&amp;L$6,INDIRECT("ИсходныеДанные!$J$2:$J$50000")),0)</f>
        <v>0</v>
      </c>
      <c r="M2126" s="3">
        <f ca="1">IF($B2126&lt;&gt;"",SUMIF(INDIRECT("ИсходныеДанные!$"&amp;$K$4&amp;"$2:$"&amp;$K$4&amp;"$50000"),$B2126&amp;"#"&amp;M$6,INDIRECT("ИсходныеДанные!$J$2:$J$50000")),0)</f>
        <v>0</v>
      </c>
      <c r="N2126" s="3">
        <f ca="1">IF($B2126&lt;&gt;"",SUMIF(INDIRECT("ИсходныеДанные!$"&amp;$K$4&amp;"$2:$"&amp;$K$4&amp;"$50000"),$B2126&amp;"#"&amp;N$6,INDIRECT("ИсходныеДанные!$J$2:$J$50000")),0)</f>
        <v>0</v>
      </c>
      <c r="O2126" s="3">
        <f ca="1">IF($B2126&lt;&gt;"",SUMIF(INDIRECT("ИсходныеДанные!$"&amp;$K$4&amp;"$2:$"&amp;$K$4&amp;"$50000"),$B2126&amp;"#"&amp;O$6,INDIRECT("ИсходныеДанные!$J$2:$J$50000")),0)</f>
        <v>0</v>
      </c>
      <c r="P2126" s="3">
        <f ca="1">IF($B2126&lt;&gt;"",SUMIF(INDIRECT("ИсходныеДанные!$"&amp;$K$4&amp;"$2:$"&amp;$K$4&amp;"$50000"),$B2126&amp;"#"&amp;P$6,INDIRECT("ИсходныеДанные!$J$2:$J$50000")),0)</f>
        <v>0</v>
      </c>
      <c r="Q2126" s="3">
        <f ca="1">IF($B2126&lt;&gt;"",SUMIF(INDIRECT("ИсходныеДанные!$"&amp;$K$4&amp;"$2:$"&amp;$K$4&amp;"$50000"),$B2126&amp;"#"&amp;Q$6,INDIRECT("ИсходныеДанные!$J$2:$J$50000")),0)</f>
        <v>0</v>
      </c>
      <c r="R2126" s="3">
        <f ca="1">IF($B2126&lt;&gt;"",SUMIF(INDIRECT("ИсходныеДанные!$"&amp;$K$4&amp;"$2:$"&amp;$K$4&amp;"$50000"),$B2126&amp;"#"&amp;R$6,INDIRECT("ИсходныеДанные!$J$2:$J$50000")),0)</f>
        <v>0</v>
      </c>
      <c r="S2126" s="3">
        <f ca="1">IF($B2126&lt;&gt;"",SUMIF(INDIRECT("ИсходныеДанные!$"&amp;$K$4&amp;"$2:$"&amp;$K$4&amp;"$50000"),$B2126&amp;"#"&amp;S$6,INDIRECT("ИсходныеДанные!$J$2:$J$50000")),0)</f>
        <v>0</v>
      </c>
      <c r="T2126" s="3">
        <f ca="1">IF($B2126&lt;&gt;"",SUMIF(INDIRECT("ИсходныеДанные!$"&amp;$K$4&amp;"$2:$"&amp;$K$4&amp;"$50000"),$B2126&amp;"#"&amp;T$6,INDIRECT("ИсходныеДанные!$J$2:$J$50000")),0)</f>
        <v>0</v>
      </c>
      <c r="U2126" s="3">
        <f ca="1">IF($B2126&lt;&gt;"",SUMIF(INDIRECT("ИсходныеДанные!$"&amp;$K$4&amp;"$2:$"&amp;$K$4&amp;"$50000"),$B2126&amp;"#"&amp;U$6,INDIRECT("ИсходныеДанные!$J$2:$J$50000")),0)</f>
        <v>0</v>
      </c>
      <c r="V2126" s="3">
        <f ca="1">IF($B2126&lt;&gt;"",SUMIF(INDIRECT("ИсходныеДанные!$"&amp;$K$4&amp;"$2:$"&amp;$K$4&amp;"$50000"),$B2126&amp;"#"&amp;V$6,INDIRECT("ИсходныеДанные!$J$2:$J$50000")),0)</f>
        <v>0</v>
      </c>
      <c r="W2126" s="16" t="e">
        <f ca="1">SUM(K2126:V2126)/Пофамильно!$R$1</f>
        <v>#DIV/0!</v>
      </c>
    </row>
    <row r="2127" spans="1:23" x14ac:dyDescent="0.25">
      <c r="A2127" s="10" t="str">
        <f t="shared" ca="1" si="35"/>
        <v>delete</v>
      </c>
      <c r="B2127" s="16" cm="1">
        <f t="array" aca="1" ref="B2127" ca="1">INDIRECT("УникальныеСписки!D"&amp;ROW()-$L$4)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14"/>
      <c r="G2127" s="81" t="str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84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84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84" t="str" cm="1">
        <f t="array" aca="1" ref="J2127" ca="1">_xlfn.XLOOKUP($B2127,INDIRECT(SUBSTITUTE("ИсходныеДанные!$где$2:$где$50000","где",$B$4)),INDIRECT(SUBSTITUTE("ИсходныеДанные!$что$2:$что$50000","что",J$4)),"",0,1)</f>
        <v/>
      </c>
      <c r="K2127" s="3">
        <f ca="1">IF($B2127&lt;&gt;"",SUMIF(INDIRECT("ИсходныеДанные!$"&amp;$K$4&amp;"$2:$"&amp;$K$4&amp;"$50000"),$B2127&amp;"#"&amp;K$6,INDIRECT("ИсходныеДанные!$J$2:$J$50000")),0)</f>
        <v>0</v>
      </c>
      <c r="L2127" s="3">
        <f ca="1">IF($B2127&lt;&gt;"",SUMIF(INDIRECT("ИсходныеДанные!$"&amp;$K$4&amp;"$2:$"&amp;$K$4&amp;"$50000"),$B2127&amp;"#"&amp;L$6,INDIRECT("ИсходныеДанные!$J$2:$J$50000")),0)</f>
        <v>0</v>
      </c>
      <c r="M2127" s="3">
        <f ca="1">IF($B2127&lt;&gt;"",SUMIF(INDIRECT("ИсходныеДанные!$"&amp;$K$4&amp;"$2:$"&amp;$K$4&amp;"$50000"),$B2127&amp;"#"&amp;M$6,INDIRECT("ИсходныеДанные!$J$2:$J$50000")),0)</f>
        <v>0</v>
      </c>
      <c r="N2127" s="3">
        <f ca="1">IF($B2127&lt;&gt;"",SUMIF(INDIRECT("ИсходныеДанные!$"&amp;$K$4&amp;"$2:$"&amp;$K$4&amp;"$50000"),$B2127&amp;"#"&amp;N$6,INDIRECT("ИсходныеДанные!$J$2:$J$50000")),0)</f>
        <v>0</v>
      </c>
      <c r="O2127" s="3">
        <f ca="1">IF($B2127&lt;&gt;"",SUMIF(INDIRECT("ИсходныеДанные!$"&amp;$K$4&amp;"$2:$"&amp;$K$4&amp;"$50000"),$B2127&amp;"#"&amp;O$6,INDIRECT("ИсходныеДанные!$J$2:$J$50000")),0)</f>
        <v>0</v>
      </c>
      <c r="P2127" s="3">
        <f ca="1">IF($B2127&lt;&gt;"",SUMIF(INDIRECT("ИсходныеДанные!$"&amp;$K$4&amp;"$2:$"&amp;$K$4&amp;"$50000"),$B2127&amp;"#"&amp;P$6,INDIRECT("ИсходныеДанные!$J$2:$J$50000")),0)</f>
        <v>0</v>
      </c>
      <c r="Q2127" s="3">
        <f ca="1">IF($B2127&lt;&gt;"",SUMIF(INDIRECT("ИсходныеДанные!$"&amp;$K$4&amp;"$2:$"&amp;$K$4&amp;"$50000"),$B2127&amp;"#"&amp;Q$6,INDIRECT("ИсходныеДанные!$J$2:$J$50000")),0)</f>
        <v>0</v>
      </c>
      <c r="R2127" s="3">
        <f ca="1">IF($B2127&lt;&gt;"",SUMIF(INDIRECT("ИсходныеДанные!$"&amp;$K$4&amp;"$2:$"&amp;$K$4&amp;"$50000"),$B2127&amp;"#"&amp;R$6,INDIRECT("ИсходныеДанные!$J$2:$J$50000")),0)</f>
        <v>0</v>
      </c>
      <c r="S2127" s="3">
        <f ca="1">IF($B2127&lt;&gt;"",SUMIF(INDIRECT("ИсходныеДанные!$"&amp;$K$4&amp;"$2:$"&amp;$K$4&amp;"$50000"),$B2127&amp;"#"&amp;S$6,INDIRECT("ИсходныеДанные!$J$2:$J$50000")),0)</f>
        <v>0</v>
      </c>
      <c r="T2127" s="3">
        <f ca="1">IF($B2127&lt;&gt;"",SUMIF(INDIRECT("ИсходныеДанные!$"&amp;$K$4&amp;"$2:$"&amp;$K$4&amp;"$50000"),$B2127&amp;"#"&amp;T$6,INDIRECT("ИсходныеДанные!$J$2:$J$50000")),0)</f>
        <v>0</v>
      </c>
      <c r="U2127" s="3">
        <f ca="1">IF($B2127&lt;&gt;"",SUMIF(INDIRECT("ИсходныеДанные!$"&amp;$K$4&amp;"$2:$"&amp;$K$4&amp;"$50000"),$B2127&amp;"#"&amp;U$6,INDIRECT("ИсходныеДанные!$J$2:$J$50000")),0)</f>
        <v>0</v>
      </c>
      <c r="V2127" s="3">
        <f ca="1">IF($B2127&lt;&gt;"",SUMIF(INDIRECT("ИсходныеДанные!$"&amp;$K$4&amp;"$2:$"&amp;$K$4&amp;"$50000"),$B2127&amp;"#"&amp;V$6,INDIRECT("ИсходныеДанные!$J$2:$J$50000")),0)</f>
        <v>0</v>
      </c>
      <c r="W2127" s="16" t="e">
        <f ca="1">SUM(K2127:V2127)/Пофамильно!$R$1</f>
        <v>#DIV/0!</v>
      </c>
    </row>
    <row r="2128" spans="1:23" x14ac:dyDescent="0.25">
      <c r="A2128" s="10" t="str">
        <f t="shared" ca="1" si="35"/>
        <v>delete</v>
      </c>
      <c r="B2128" s="16" cm="1">
        <f t="array" aca="1" ref="B2128" ca="1">INDIRECT("УникальныеСписки!D"&amp;ROW()-$L$4)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14"/>
      <c r="G2128" s="81" t="str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84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84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84" t="str" cm="1">
        <f t="array" aca="1" ref="J2128" ca="1">_xlfn.XLOOKUP($B2128,INDIRECT(SUBSTITUTE("ИсходныеДанные!$где$2:$где$50000","где",$B$4)),INDIRECT(SUBSTITUTE("ИсходныеДанные!$что$2:$что$50000","что",J$4)),"",0,1)</f>
        <v/>
      </c>
      <c r="K2128" s="3">
        <f ca="1">IF($B2128&lt;&gt;"",SUMIF(INDIRECT("ИсходныеДанные!$"&amp;$K$4&amp;"$2:$"&amp;$K$4&amp;"$50000"),$B2128&amp;"#"&amp;K$6,INDIRECT("ИсходныеДанные!$J$2:$J$50000")),0)</f>
        <v>0</v>
      </c>
      <c r="L2128" s="3">
        <f ca="1">IF($B2128&lt;&gt;"",SUMIF(INDIRECT("ИсходныеДанные!$"&amp;$K$4&amp;"$2:$"&amp;$K$4&amp;"$50000"),$B2128&amp;"#"&amp;L$6,INDIRECT("ИсходныеДанные!$J$2:$J$50000")),0)</f>
        <v>0</v>
      </c>
      <c r="M2128" s="3">
        <f ca="1">IF($B2128&lt;&gt;"",SUMIF(INDIRECT("ИсходныеДанные!$"&amp;$K$4&amp;"$2:$"&amp;$K$4&amp;"$50000"),$B2128&amp;"#"&amp;M$6,INDIRECT("ИсходныеДанные!$J$2:$J$50000")),0)</f>
        <v>0</v>
      </c>
      <c r="N2128" s="3">
        <f ca="1">IF($B2128&lt;&gt;"",SUMIF(INDIRECT("ИсходныеДанные!$"&amp;$K$4&amp;"$2:$"&amp;$K$4&amp;"$50000"),$B2128&amp;"#"&amp;N$6,INDIRECT("ИсходныеДанные!$J$2:$J$50000")),0)</f>
        <v>0</v>
      </c>
      <c r="O2128" s="3">
        <f ca="1">IF($B2128&lt;&gt;"",SUMIF(INDIRECT("ИсходныеДанные!$"&amp;$K$4&amp;"$2:$"&amp;$K$4&amp;"$50000"),$B2128&amp;"#"&amp;O$6,INDIRECT("ИсходныеДанные!$J$2:$J$50000")),0)</f>
        <v>0</v>
      </c>
      <c r="P2128" s="3">
        <f ca="1">IF($B2128&lt;&gt;"",SUMIF(INDIRECT("ИсходныеДанные!$"&amp;$K$4&amp;"$2:$"&amp;$K$4&amp;"$50000"),$B2128&amp;"#"&amp;P$6,INDIRECT("ИсходныеДанные!$J$2:$J$50000")),0)</f>
        <v>0</v>
      </c>
      <c r="Q2128" s="3">
        <f ca="1">IF($B2128&lt;&gt;"",SUMIF(INDIRECT("ИсходныеДанные!$"&amp;$K$4&amp;"$2:$"&amp;$K$4&amp;"$50000"),$B2128&amp;"#"&amp;Q$6,INDIRECT("ИсходныеДанные!$J$2:$J$50000")),0)</f>
        <v>0</v>
      </c>
      <c r="R2128" s="3">
        <f ca="1">IF($B2128&lt;&gt;"",SUMIF(INDIRECT("ИсходныеДанные!$"&amp;$K$4&amp;"$2:$"&amp;$K$4&amp;"$50000"),$B2128&amp;"#"&amp;R$6,INDIRECT("ИсходныеДанные!$J$2:$J$50000")),0)</f>
        <v>0</v>
      </c>
      <c r="S2128" s="3">
        <f ca="1">IF($B2128&lt;&gt;"",SUMIF(INDIRECT("ИсходныеДанные!$"&amp;$K$4&amp;"$2:$"&amp;$K$4&amp;"$50000"),$B2128&amp;"#"&amp;S$6,INDIRECT("ИсходныеДанные!$J$2:$J$50000")),0)</f>
        <v>0</v>
      </c>
      <c r="T2128" s="3">
        <f ca="1">IF($B2128&lt;&gt;"",SUMIF(INDIRECT("ИсходныеДанные!$"&amp;$K$4&amp;"$2:$"&amp;$K$4&amp;"$50000"),$B2128&amp;"#"&amp;T$6,INDIRECT("ИсходныеДанные!$J$2:$J$50000")),0)</f>
        <v>0</v>
      </c>
      <c r="U2128" s="3">
        <f ca="1">IF($B2128&lt;&gt;"",SUMIF(INDIRECT("ИсходныеДанные!$"&amp;$K$4&amp;"$2:$"&amp;$K$4&amp;"$50000"),$B2128&amp;"#"&amp;U$6,INDIRECT("ИсходныеДанные!$J$2:$J$50000")),0)</f>
        <v>0</v>
      </c>
      <c r="V2128" s="3">
        <f ca="1">IF($B2128&lt;&gt;"",SUMIF(INDIRECT("ИсходныеДанные!$"&amp;$K$4&amp;"$2:$"&amp;$K$4&amp;"$50000"),$B2128&amp;"#"&amp;V$6,INDIRECT("ИсходныеДанные!$J$2:$J$50000")),0)</f>
        <v>0</v>
      </c>
      <c r="W2128" s="16" t="e">
        <f ca="1">SUM(K2128:V2128)/Пофамильно!$R$1</f>
        <v>#DIV/0!</v>
      </c>
    </row>
    <row r="2129" spans="1:23" x14ac:dyDescent="0.25">
      <c r="A2129" s="10" t="str">
        <f t="shared" ca="1" si="35"/>
        <v>delete</v>
      </c>
      <c r="B2129" s="16" cm="1">
        <f t="array" aca="1" ref="B2129" ca="1">INDIRECT("УникальныеСписки!D"&amp;ROW()-$L$4)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14"/>
      <c r="G2129" s="81" t="str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84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84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84" t="str" cm="1">
        <f t="array" aca="1" ref="J2129" ca="1">_xlfn.XLOOKUP($B2129,INDIRECT(SUBSTITUTE("ИсходныеДанные!$где$2:$где$50000","где",$B$4)),INDIRECT(SUBSTITUTE("ИсходныеДанные!$что$2:$что$50000","что",J$4)),"",0,1)</f>
        <v/>
      </c>
      <c r="K2129" s="3">
        <f ca="1">IF($B2129&lt;&gt;"",SUMIF(INDIRECT("ИсходныеДанные!$"&amp;$K$4&amp;"$2:$"&amp;$K$4&amp;"$50000"),$B2129&amp;"#"&amp;K$6,INDIRECT("ИсходныеДанные!$J$2:$J$50000")),0)</f>
        <v>0</v>
      </c>
      <c r="L2129" s="3">
        <f ca="1">IF($B2129&lt;&gt;"",SUMIF(INDIRECT("ИсходныеДанные!$"&amp;$K$4&amp;"$2:$"&amp;$K$4&amp;"$50000"),$B2129&amp;"#"&amp;L$6,INDIRECT("ИсходныеДанные!$J$2:$J$50000")),0)</f>
        <v>0</v>
      </c>
      <c r="M2129" s="3">
        <f ca="1">IF($B2129&lt;&gt;"",SUMIF(INDIRECT("ИсходныеДанные!$"&amp;$K$4&amp;"$2:$"&amp;$K$4&amp;"$50000"),$B2129&amp;"#"&amp;M$6,INDIRECT("ИсходныеДанные!$J$2:$J$50000")),0)</f>
        <v>0</v>
      </c>
      <c r="N2129" s="3">
        <f ca="1">IF($B2129&lt;&gt;"",SUMIF(INDIRECT("ИсходныеДанные!$"&amp;$K$4&amp;"$2:$"&amp;$K$4&amp;"$50000"),$B2129&amp;"#"&amp;N$6,INDIRECT("ИсходныеДанные!$J$2:$J$50000")),0)</f>
        <v>0</v>
      </c>
      <c r="O2129" s="3">
        <f ca="1">IF($B2129&lt;&gt;"",SUMIF(INDIRECT("ИсходныеДанные!$"&amp;$K$4&amp;"$2:$"&amp;$K$4&amp;"$50000"),$B2129&amp;"#"&amp;O$6,INDIRECT("ИсходныеДанные!$J$2:$J$50000")),0)</f>
        <v>0</v>
      </c>
      <c r="P2129" s="3">
        <f ca="1">IF($B2129&lt;&gt;"",SUMIF(INDIRECT("ИсходныеДанные!$"&amp;$K$4&amp;"$2:$"&amp;$K$4&amp;"$50000"),$B2129&amp;"#"&amp;P$6,INDIRECT("ИсходныеДанные!$J$2:$J$50000")),0)</f>
        <v>0</v>
      </c>
      <c r="Q2129" s="3">
        <f ca="1">IF($B2129&lt;&gt;"",SUMIF(INDIRECT("ИсходныеДанные!$"&amp;$K$4&amp;"$2:$"&amp;$K$4&amp;"$50000"),$B2129&amp;"#"&amp;Q$6,INDIRECT("ИсходныеДанные!$J$2:$J$50000")),0)</f>
        <v>0</v>
      </c>
      <c r="R2129" s="3">
        <f ca="1">IF($B2129&lt;&gt;"",SUMIF(INDIRECT("ИсходныеДанные!$"&amp;$K$4&amp;"$2:$"&amp;$K$4&amp;"$50000"),$B2129&amp;"#"&amp;R$6,INDIRECT("ИсходныеДанные!$J$2:$J$50000")),0)</f>
        <v>0</v>
      </c>
      <c r="S2129" s="3">
        <f ca="1">IF($B2129&lt;&gt;"",SUMIF(INDIRECT("ИсходныеДанные!$"&amp;$K$4&amp;"$2:$"&amp;$K$4&amp;"$50000"),$B2129&amp;"#"&amp;S$6,INDIRECT("ИсходныеДанные!$J$2:$J$50000")),0)</f>
        <v>0</v>
      </c>
      <c r="T2129" s="3">
        <f ca="1">IF($B2129&lt;&gt;"",SUMIF(INDIRECT("ИсходныеДанные!$"&amp;$K$4&amp;"$2:$"&amp;$K$4&amp;"$50000"),$B2129&amp;"#"&amp;T$6,INDIRECT("ИсходныеДанные!$J$2:$J$50000")),0)</f>
        <v>0</v>
      </c>
      <c r="U2129" s="3">
        <f ca="1">IF($B2129&lt;&gt;"",SUMIF(INDIRECT("ИсходныеДанные!$"&amp;$K$4&amp;"$2:$"&amp;$K$4&amp;"$50000"),$B2129&amp;"#"&amp;U$6,INDIRECT("ИсходныеДанные!$J$2:$J$50000")),0)</f>
        <v>0</v>
      </c>
      <c r="V2129" s="3">
        <f ca="1">IF($B2129&lt;&gt;"",SUMIF(INDIRECT("ИсходныеДанные!$"&amp;$K$4&amp;"$2:$"&amp;$K$4&amp;"$50000"),$B2129&amp;"#"&amp;V$6,INDIRECT("ИсходныеДанные!$J$2:$J$50000")),0)</f>
        <v>0</v>
      </c>
      <c r="W2129" s="16" t="e">
        <f ca="1">SUM(K2129:V2129)/Пофамильно!$R$1</f>
        <v>#DIV/0!</v>
      </c>
    </row>
    <row r="2130" spans="1:23" x14ac:dyDescent="0.25">
      <c r="A2130" s="10" t="str">
        <f t="shared" ca="1" si="35"/>
        <v>delete</v>
      </c>
      <c r="B2130" s="16" cm="1">
        <f t="array" aca="1" ref="B2130" ca="1">INDIRECT("УникальныеСписки!D"&amp;ROW()-$L$4)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14"/>
      <c r="G2130" s="81" t="str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84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84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84" t="str" cm="1">
        <f t="array" aca="1" ref="J2130" ca="1">_xlfn.XLOOKUP($B2130,INDIRECT(SUBSTITUTE("ИсходныеДанные!$где$2:$где$50000","где",$B$4)),INDIRECT(SUBSTITUTE("ИсходныеДанные!$что$2:$что$50000","что",J$4)),"",0,1)</f>
        <v/>
      </c>
      <c r="K2130" s="3">
        <f ca="1">IF($B2130&lt;&gt;"",SUMIF(INDIRECT("ИсходныеДанные!$"&amp;$K$4&amp;"$2:$"&amp;$K$4&amp;"$50000"),$B2130&amp;"#"&amp;K$6,INDIRECT("ИсходныеДанные!$J$2:$J$50000")),0)</f>
        <v>0</v>
      </c>
      <c r="L2130" s="3">
        <f ca="1">IF($B2130&lt;&gt;"",SUMIF(INDIRECT("ИсходныеДанные!$"&amp;$K$4&amp;"$2:$"&amp;$K$4&amp;"$50000"),$B2130&amp;"#"&amp;L$6,INDIRECT("ИсходныеДанные!$J$2:$J$50000")),0)</f>
        <v>0</v>
      </c>
      <c r="M2130" s="3">
        <f ca="1">IF($B2130&lt;&gt;"",SUMIF(INDIRECT("ИсходныеДанные!$"&amp;$K$4&amp;"$2:$"&amp;$K$4&amp;"$50000"),$B2130&amp;"#"&amp;M$6,INDIRECT("ИсходныеДанные!$J$2:$J$50000")),0)</f>
        <v>0</v>
      </c>
      <c r="N2130" s="3">
        <f ca="1">IF($B2130&lt;&gt;"",SUMIF(INDIRECT("ИсходныеДанные!$"&amp;$K$4&amp;"$2:$"&amp;$K$4&amp;"$50000"),$B2130&amp;"#"&amp;N$6,INDIRECT("ИсходныеДанные!$J$2:$J$50000")),0)</f>
        <v>0</v>
      </c>
      <c r="O2130" s="3">
        <f ca="1">IF($B2130&lt;&gt;"",SUMIF(INDIRECT("ИсходныеДанные!$"&amp;$K$4&amp;"$2:$"&amp;$K$4&amp;"$50000"),$B2130&amp;"#"&amp;O$6,INDIRECT("ИсходныеДанные!$J$2:$J$50000")),0)</f>
        <v>0</v>
      </c>
      <c r="P2130" s="3">
        <f ca="1">IF($B2130&lt;&gt;"",SUMIF(INDIRECT("ИсходныеДанные!$"&amp;$K$4&amp;"$2:$"&amp;$K$4&amp;"$50000"),$B2130&amp;"#"&amp;P$6,INDIRECT("ИсходныеДанные!$J$2:$J$50000")),0)</f>
        <v>0</v>
      </c>
      <c r="Q2130" s="3">
        <f ca="1">IF($B2130&lt;&gt;"",SUMIF(INDIRECT("ИсходныеДанные!$"&amp;$K$4&amp;"$2:$"&amp;$K$4&amp;"$50000"),$B2130&amp;"#"&amp;Q$6,INDIRECT("ИсходныеДанные!$J$2:$J$50000")),0)</f>
        <v>0</v>
      </c>
      <c r="R2130" s="3">
        <f ca="1">IF($B2130&lt;&gt;"",SUMIF(INDIRECT("ИсходныеДанные!$"&amp;$K$4&amp;"$2:$"&amp;$K$4&amp;"$50000"),$B2130&amp;"#"&amp;R$6,INDIRECT("ИсходныеДанные!$J$2:$J$50000")),0)</f>
        <v>0</v>
      </c>
      <c r="S2130" s="3">
        <f ca="1">IF($B2130&lt;&gt;"",SUMIF(INDIRECT("ИсходныеДанные!$"&amp;$K$4&amp;"$2:$"&amp;$K$4&amp;"$50000"),$B2130&amp;"#"&amp;S$6,INDIRECT("ИсходныеДанные!$J$2:$J$50000")),0)</f>
        <v>0</v>
      </c>
      <c r="T2130" s="3">
        <f ca="1">IF($B2130&lt;&gt;"",SUMIF(INDIRECT("ИсходныеДанные!$"&amp;$K$4&amp;"$2:$"&amp;$K$4&amp;"$50000"),$B2130&amp;"#"&amp;T$6,INDIRECT("ИсходныеДанные!$J$2:$J$50000")),0)</f>
        <v>0</v>
      </c>
      <c r="U2130" s="3">
        <f ca="1">IF($B2130&lt;&gt;"",SUMIF(INDIRECT("ИсходныеДанные!$"&amp;$K$4&amp;"$2:$"&amp;$K$4&amp;"$50000"),$B2130&amp;"#"&amp;U$6,INDIRECT("ИсходныеДанные!$J$2:$J$50000")),0)</f>
        <v>0</v>
      </c>
      <c r="V2130" s="3">
        <f ca="1">IF($B2130&lt;&gt;"",SUMIF(INDIRECT("ИсходныеДанные!$"&amp;$K$4&amp;"$2:$"&amp;$K$4&amp;"$50000"),$B2130&amp;"#"&amp;V$6,INDIRECT("ИсходныеДанные!$J$2:$J$50000")),0)</f>
        <v>0</v>
      </c>
      <c r="W2130" s="16" t="e">
        <f ca="1">SUM(K2130:V2130)/Пофамильно!$R$1</f>
        <v>#DIV/0!</v>
      </c>
    </row>
    <row r="2131" spans="1:23" x14ac:dyDescent="0.25">
      <c r="A2131" s="10" t="str">
        <f t="shared" ca="1" si="35"/>
        <v>delete</v>
      </c>
      <c r="B2131" s="16" cm="1">
        <f t="array" aca="1" ref="B2131" ca="1">INDIRECT("УникальныеСписки!D"&amp;ROW()-$L$4)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14"/>
      <c r="G2131" s="81" t="str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84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84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84" t="str" cm="1">
        <f t="array" aca="1" ref="J2131" ca="1">_xlfn.XLOOKUP($B2131,INDIRECT(SUBSTITUTE("ИсходныеДанные!$где$2:$где$50000","где",$B$4)),INDIRECT(SUBSTITUTE("ИсходныеДанные!$что$2:$что$50000","что",J$4)),"",0,1)</f>
        <v/>
      </c>
      <c r="K2131" s="3">
        <f ca="1">IF($B2131&lt;&gt;"",SUMIF(INDIRECT("ИсходныеДанные!$"&amp;$K$4&amp;"$2:$"&amp;$K$4&amp;"$50000"),$B2131&amp;"#"&amp;K$6,INDIRECT("ИсходныеДанные!$J$2:$J$50000")),0)</f>
        <v>0</v>
      </c>
      <c r="L2131" s="3">
        <f ca="1">IF($B2131&lt;&gt;"",SUMIF(INDIRECT("ИсходныеДанные!$"&amp;$K$4&amp;"$2:$"&amp;$K$4&amp;"$50000"),$B2131&amp;"#"&amp;L$6,INDIRECT("ИсходныеДанные!$J$2:$J$50000")),0)</f>
        <v>0</v>
      </c>
      <c r="M2131" s="3">
        <f ca="1">IF($B2131&lt;&gt;"",SUMIF(INDIRECT("ИсходныеДанные!$"&amp;$K$4&amp;"$2:$"&amp;$K$4&amp;"$50000"),$B2131&amp;"#"&amp;M$6,INDIRECT("ИсходныеДанные!$J$2:$J$50000")),0)</f>
        <v>0</v>
      </c>
      <c r="N2131" s="3">
        <f ca="1">IF($B2131&lt;&gt;"",SUMIF(INDIRECT("ИсходныеДанные!$"&amp;$K$4&amp;"$2:$"&amp;$K$4&amp;"$50000"),$B2131&amp;"#"&amp;N$6,INDIRECT("ИсходныеДанные!$J$2:$J$50000")),0)</f>
        <v>0</v>
      </c>
      <c r="O2131" s="3">
        <f ca="1">IF($B2131&lt;&gt;"",SUMIF(INDIRECT("ИсходныеДанные!$"&amp;$K$4&amp;"$2:$"&amp;$K$4&amp;"$50000"),$B2131&amp;"#"&amp;O$6,INDIRECT("ИсходныеДанные!$J$2:$J$50000")),0)</f>
        <v>0</v>
      </c>
      <c r="P2131" s="3">
        <f ca="1">IF($B2131&lt;&gt;"",SUMIF(INDIRECT("ИсходныеДанные!$"&amp;$K$4&amp;"$2:$"&amp;$K$4&amp;"$50000"),$B2131&amp;"#"&amp;P$6,INDIRECT("ИсходныеДанные!$J$2:$J$50000")),0)</f>
        <v>0</v>
      </c>
      <c r="Q2131" s="3">
        <f ca="1">IF($B2131&lt;&gt;"",SUMIF(INDIRECT("ИсходныеДанные!$"&amp;$K$4&amp;"$2:$"&amp;$K$4&amp;"$50000"),$B2131&amp;"#"&amp;Q$6,INDIRECT("ИсходныеДанные!$J$2:$J$50000")),0)</f>
        <v>0</v>
      </c>
      <c r="R2131" s="3">
        <f ca="1">IF($B2131&lt;&gt;"",SUMIF(INDIRECT("ИсходныеДанные!$"&amp;$K$4&amp;"$2:$"&amp;$K$4&amp;"$50000"),$B2131&amp;"#"&amp;R$6,INDIRECT("ИсходныеДанные!$J$2:$J$50000")),0)</f>
        <v>0</v>
      </c>
      <c r="S2131" s="3">
        <f ca="1">IF($B2131&lt;&gt;"",SUMIF(INDIRECT("ИсходныеДанные!$"&amp;$K$4&amp;"$2:$"&amp;$K$4&amp;"$50000"),$B2131&amp;"#"&amp;S$6,INDIRECT("ИсходныеДанные!$J$2:$J$50000")),0)</f>
        <v>0</v>
      </c>
      <c r="T2131" s="3">
        <f ca="1">IF($B2131&lt;&gt;"",SUMIF(INDIRECT("ИсходныеДанные!$"&amp;$K$4&amp;"$2:$"&amp;$K$4&amp;"$50000"),$B2131&amp;"#"&amp;T$6,INDIRECT("ИсходныеДанные!$J$2:$J$50000")),0)</f>
        <v>0</v>
      </c>
      <c r="U2131" s="3">
        <f ca="1">IF($B2131&lt;&gt;"",SUMIF(INDIRECT("ИсходныеДанные!$"&amp;$K$4&amp;"$2:$"&amp;$K$4&amp;"$50000"),$B2131&amp;"#"&amp;U$6,INDIRECT("ИсходныеДанные!$J$2:$J$50000")),0)</f>
        <v>0</v>
      </c>
      <c r="V2131" s="3">
        <f ca="1">IF($B2131&lt;&gt;"",SUMIF(INDIRECT("ИсходныеДанные!$"&amp;$K$4&amp;"$2:$"&amp;$K$4&amp;"$50000"),$B2131&amp;"#"&amp;V$6,INDIRECT("ИсходныеДанные!$J$2:$J$50000")),0)</f>
        <v>0</v>
      </c>
      <c r="W2131" s="16" t="e">
        <f ca="1">SUM(K2131:V2131)/Пофамильно!$R$1</f>
        <v>#DIV/0!</v>
      </c>
    </row>
    <row r="2132" spans="1:23" x14ac:dyDescent="0.25">
      <c r="A2132" s="10" t="str">
        <f t="shared" ca="1" si="35"/>
        <v>delete</v>
      </c>
      <c r="B2132" s="16" cm="1">
        <f t="array" aca="1" ref="B2132" ca="1">INDIRECT("УникальныеСписки!D"&amp;ROW()-$L$4)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14"/>
      <c r="G2132" s="81" t="str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84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84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84" t="str" cm="1">
        <f t="array" aca="1" ref="J2132" ca="1">_xlfn.XLOOKUP($B2132,INDIRECT(SUBSTITUTE("ИсходныеДанные!$где$2:$где$50000","где",$B$4)),INDIRECT(SUBSTITUTE("ИсходныеДанные!$что$2:$что$50000","что",J$4)),"",0,1)</f>
        <v/>
      </c>
      <c r="K2132" s="3">
        <f ca="1">IF($B2132&lt;&gt;"",SUMIF(INDIRECT("ИсходныеДанные!$"&amp;$K$4&amp;"$2:$"&amp;$K$4&amp;"$50000"),$B2132&amp;"#"&amp;K$6,INDIRECT("ИсходныеДанные!$J$2:$J$50000")),0)</f>
        <v>0</v>
      </c>
      <c r="L2132" s="3">
        <f ca="1">IF($B2132&lt;&gt;"",SUMIF(INDIRECT("ИсходныеДанные!$"&amp;$K$4&amp;"$2:$"&amp;$K$4&amp;"$50000"),$B2132&amp;"#"&amp;L$6,INDIRECT("ИсходныеДанные!$J$2:$J$50000")),0)</f>
        <v>0</v>
      </c>
      <c r="M2132" s="3">
        <f ca="1">IF($B2132&lt;&gt;"",SUMIF(INDIRECT("ИсходныеДанные!$"&amp;$K$4&amp;"$2:$"&amp;$K$4&amp;"$50000"),$B2132&amp;"#"&amp;M$6,INDIRECT("ИсходныеДанные!$J$2:$J$50000")),0)</f>
        <v>0</v>
      </c>
      <c r="N2132" s="3">
        <f ca="1">IF($B2132&lt;&gt;"",SUMIF(INDIRECT("ИсходныеДанные!$"&amp;$K$4&amp;"$2:$"&amp;$K$4&amp;"$50000"),$B2132&amp;"#"&amp;N$6,INDIRECT("ИсходныеДанные!$J$2:$J$50000")),0)</f>
        <v>0</v>
      </c>
      <c r="O2132" s="3">
        <f ca="1">IF($B2132&lt;&gt;"",SUMIF(INDIRECT("ИсходныеДанные!$"&amp;$K$4&amp;"$2:$"&amp;$K$4&amp;"$50000"),$B2132&amp;"#"&amp;O$6,INDIRECT("ИсходныеДанные!$J$2:$J$50000")),0)</f>
        <v>0</v>
      </c>
      <c r="P2132" s="3">
        <f ca="1">IF($B2132&lt;&gt;"",SUMIF(INDIRECT("ИсходныеДанные!$"&amp;$K$4&amp;"$2:$"&amp;$K$4&amp;"$50000"),$B2132&amp;"#"&amp;P$6,INDIRECT("ИсходныеДанные!$J$2:$J$50000")),0)</f>
        <v>0</v>
      </c>
      <c r="Q2132" s="3">
        <f ca="1">IF($B2132&lt;&gt;"",SUMIF(INDIRECT("ИсходныеДанные!$"&amp;$K$4&amp;"$2:$"&amp;$K$4&amp;"$50000"),$B2132&amp;"#"&amp;Q$6,INDIRECT("ИсходныеДанные!$J$2:$J$50000")),0)</f>
        <v>0</v>
      </c>
      <c r="R2132" s="3">
        <f ca="1">IF($B2132&lt;&gt;"",SUMIF(INDIRECT("ИсходныеДанные!$"&amp;$K$4&amp;"$2:$"&amp;$K$4&amp;"$50000"),$B2132&amp;"#"&amp;R$6,INDIRECT("ИсходныеДанные!$J$2:$J$50000")),0)</f>
        <v>0</v>
      </c>
      <c r="S2132" s="3">
        <f ca="1">IF($B2132&lt;&gt;"",SUMIF(INDIRECT("ИсходныеДанные!$"&amp;$K$4&amp;"$2:$"&amp;$K$4&amp;"$50000"),$B2132&amp;"#"&amp;S$6,INDIRECT("ИсходныеДанные!$J$2:$J$50000")),0)</f>
        <v>0</v>
      </c>
      <c r="T2132" s="3">
        <f ca="1">IF($B2132&lt;&gt;"",SUMIF(INDIRECT("ИсходныеДанные!$"&amp;$K$4&amp;"$2:$"&amp;$K$4&amp;"$50000"),$B2132&amp;"#"&amp;T$6,INDIRECT("ИсходныеДанные!$J$2:$J$50000")),0)</f>
        <v>0</v>
      </c>
      <c r="U2132" s="3">
        <f ca="1">IF($B2132&lt;&gt;"",SUMIF(INDIRECT("ИсходныеДанные!$"&amp;$K$4&amp;"$2:$"&amp;$K$4&amp;"$50000"),$B2132&amp;"#"&amp;U$6,INDIRECT("ИсходныеДанные!$J$2:$J$50000")),0)</f>
        <v>0</v>
      </c>
      <c r="V2132" s="3">
        <f ca="1">IF($B2132&lt;&gt;"",SUMIF(INDIRECT("ИсходныеДанные!$"&amp;$K$4&amp;"$2:$"&amp;$K$4&amp;"$50000"),$B2132&amp;"#"&amp;V$6,INDIRECT("ИсходныеДанные!$J$2:$J$50000")),0)</f>
        <v>0</v>
      </c>
      <c r="W2132" s="16" t="e">
        <f ca="1">SUM(K2132:V2132)/Пофамильно!$R$1</f>
        <v>#DIV/0!</v>
      </c>
    </row>
    <row r="2133" spans="1:23" x14ac:dyDescent="0.25">
      <c r="A2133" s="10" t="str">
        <f t="shared" ca="1" si="35"/>
        <v>delete</v>
      </c>
      <c r="B2133" s="16" cm="1">
        <f t="array" aca="1" ref="B2133" ca="1">INDIRECT("УникальныеСписки!D"&amp;ROW()-$L$4)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14"/>
      <c r="G2133" s="81" t="str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84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84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84" t="str" cm="1">
        <f t="array" aca="1" ref="J2133" ca="1">_xlfn.XLOOKUP($B2133,INDIRECT(SUBSTITUTE("ИсходныеДанные!$где$2:$где$50000","где",$B$4)),INDIRECT(SUBSTITUTE("ИсходныеДанные!$что$2:$что$50000","что",J$4)),"",0,1)</f>
        <v/>
      </c>
      <c r="K2133" s="3">
        <f ca="1">IF($B2133&lt;&gt;"",SUMIF(INDIRECT("ИсходныеДанные!$"&amp;$K$4&amp;"$2:$"&amp;$K$4&amp;"$50000"),$B2133&amp;"#"&amp;K$6,INDIRECT("ИсходныеДанные!$J$2:$J$50000")),0)</f>
        <v>0</v>
      </c>
      <c r="L2133" s="3">
        <f ca="1">IF($B2133&lt;&gt;"",SUMIF(INDIRECT("ИсходныеДанные!$"&amp;$K$4&amp;"$2:$"&amp;$K$4&amp;"$50000"),$B2133&amp;"#"&amp;L$6,INDIRECT("ИсходныеДанные!$J$2:$J$50000")),0)</f>
        <v>0</v>
      </c>
      <c r="M2133" s="3">
        <f ca="1">IF($B2133&lt;&gt;"",SUMIF(INDIRECT("ИсходныеДанные!$"&amp;$K$4&amp;"$2:$"&amp;$K$4&amp;"$50000"),$B2133&amp;"#"&amp;M$6,INDIRECT("ИсходныеДанные!$J$2:$J$50000")),0)</f>
        <v>0</v>
      </c>
      <c r="N2133" s="3">
        <f ca="1">IF($B2133&lt;&gt;"",SUMIF(INDIRECT("ИсходныеДанные!$"&amp;$K$4&amp;"$2:$"&amp;$K$4&amp;"$50000"),$B2133&amp;"#"&amp;N$6,INDIRECT("ИсходныеДанные!$J$2:$J$50000")),0)</f>
        <v>0</v>
      </c>
      <c r="O2133" s="3">
        <f ca="1">IF($B2133&lt;&gt;"",SUMIF(INDIRECT("ИсходныеДанные!$"&amp;$K$4&amp;"$2:$"&amp;$K$4&amp;"$50000"),$B2133&amp;"#"&amp;O$6,INDIRECT("ИсходныеДанные!$J$2:$J$50000")),0)</f>
        <v>0</v>
      </c>
      <c r="P2133" s="3">
        <f ca="1">IF($B2133&lt;&gt;"",SUMIF(INDIRECT("ИсходныеДанные!$"&amp;$K$4&amp;"$2:$"&amp;$K$4&amp;"$50000"),$B2133&amp;"#"&amp;P$6,INDIRECT("ИсходныеДанные!$J$2:$J$50000")),0)</f>
        <v>0</v>
      </c>
      <c r="Q2133" s="3">
        <f ca="1">IF($B2133&lt;&gt;"",SUMIF(INDIRECT("ИсходныеДанные!$"&amp;$K$4&amp;"$2:$"&amp;$K$4&amp;"$50000"),$B2133&amp;"#"&amp;Q$6,INDIRECT("ИсходныеДанные!$J$2:$J$50000")),0)</f>
        <v>0</v>
      </c>
      <c r="R2133" s="3">
        <f ca="1">IF($B2133&lt;&gt;"",SUMIF(INDIRECT("ИсходныеДанные!$"&amp;$K$4&amp;"$2:$"&amp;$K$4&amp;"$50000"),$B2133&amp;"#"&amp;R$6,INDIRECT("ИсходныеДанные!$J$2:$J$50000")),0)</f>
        <v>0</v>
      </c>
      <c r="S2133" s="3">
        <f ca="1">IF($B2133&lt;&gt;"",SUMIF(INDIRECT("ИсходныеДанные!$"&amp;$K$4&amp;"$2:$"&amp;$K$4&amp;"$50000"),$B2133&amp;"#"&amp;S$6,INDIRECT("ИсходныеДанные!$J$2:$J$50000")),0)</f>
        <v>0</v>
      </c>
      <c r="T2133" s="3">
        <f ca="1">IF($B2133&lt;&gt;"",SUMIF(INDIRECT("ИсходныеДанные!$"&amp;$K$4&amp;"$2:$"&amp;$K$4&amp;"$50000"),$B2133&amp;"#"&amp;T$6,INDIRECT("ИсходныеДанные!$J$2:$J$50000")),0)</f>
        <v>0</v>
      </c>
      <c r="U2133" s="3">
        <f ca="1">IF($B2133&lt;&gt;"",SUMIF(INDIRECT("ИсходныеДанные!$"&amp;$K$4&amp;"$2:$"&amp;$K$4&amp;"$50000"),$B2133&amp;"#"&amp;U$6,INDIRECT("ИсходныеДанные!$J$2:$J$50000")),0)</f>
        <v>0</v>
      </c>
      <c r="V2133" s="3">
        <f ca="1">IF($B2133&lt;&gt;"",SUMIF(INDIRECT("ИсходныеДанные!$"&amp;$K$4&amp;"$2:$"&amp;$K$4&amp;"$50000"),$B2133&amp;"#"&amp;V$6,INDIRECT("ИсходныеДанные!$J$2:$J$50000")),0)</f>
        <v>0</v>
      </c>
      <c r="W2133" s="16" t="e">
        <f ca="1">SUM(K2133:V2133)/Пофамильно!$R$1</f>
        <v>#DIV/0!</v>
      </c>
    </row>
    <row r="2134" spans="1:23" x14ac:dyDescent="0.25">
      <c r="A2134" s="10" t="str">
        <f t="shared" ca="1" si="35"/>
        <v>delete</v>
      </c>
      <c r="B2134" s="16" cm="1">
        <f t="array" aca="1" ref="B2134" ca="1">INDIRECT("УникальныеСписки!D"&amp;ROW()-$L$4)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14"/>
      <c r="G2134" s="81" t="str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84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84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84" t="str" cm="1">
        <f t="array" aca="1" ref="J2134" ca="1">_xlfn.XLOOKUP($B2134,INDIRECT(SUBSTITUTE("ИсходныеДанные!$где$2:$где$50000","где",$B$4)),INDIRECT(SUBSTITUTE("ИсходныеДанные!$что$2:$что$50000","что",J$4)),"",0,1)</f>
        <v/>
      </c>
      <c r="K2134" s="3">
        <f ca="1">IF($B2134&lt;&gt;"",SUMIF(INDIRECT("ИсходныеДанные!$"&amp;$K$4&amp;"$2:$"&amp;$K$4&amp;"$50000"),$B2134&amp;"#"&amp;K$6,INDIRECT("ИсходныеДанные!$J$2:$J$50000")),0)</f>
        <v>0</v>
      </c>
      <c r="L2134" s="3">
        <f ca="1">IF($B2134&lt;&gt;"",SUMIF(INDIRECT("ИсходныеДанные!$"&amp;$K$4&amp;"$2:$"&amp;$K$4&amp;"$50000"),$B2134&amp;"#"&amp;L$6,INDIRECT("ИсходныеДанные!$J$2:$J$50000")),0)</f>
        <v>0</v>
      </c>
      <c r="M2134" s="3">
        <f ca="1">IF($B2134&lt;&gt;"",SUMIF(INDIRECT("ИсходныеДанные!$"&amp;$K$4&amp;"$2:$"&amp;$K$4&amp;"$50000"),$B2134&amp;"#"&amp;M$6,INDIRECT("ИсходныеДанные!$J$2:$J$50000")),0)</f>
        <v>0</v>
      </c>
      <c r="N2134" s="3">
        <f ca="1">IF($B2134&lt;&gt;"",SUMIF(INDIRECT("ИсходныеДанные!$"&amp;$K$4&amp;"$2:$"&amp;$K$4&amp;"$50000"),$B2134&amp;"#"&amp;N$6,INDIRECT("ИсходныеДанные!$J$2:$J$50000")),0)</f>
        <v>0</v>
      </c>
      <c r="O2134" s="3">
        <f ca="1">IF($B2134&lt;&gt;"",SUMIF(INDIRECT("ИсходныеДанные!$"&amp;$K$4&amp;"$2:$"&amp;$K$4&amp;"$50000"),$B2134&amp;"#"&amp;O$6,INDIRECT("ИсходныеДанные!$J$2:$J$50000")),0)</f>
        <v>0</v>
      </c>
      <c r="P2134" s="3">
        <f ca="1">IF($B2134&lt;&gt;"",SUMIF(INDIRECT("ИсходныеДанные!$"&amp;$K$4&amp;"$2:$"&amp;$K$4&amp;"$50000"),$B2134&amp;"#"&amp;P$6,INDIRECT("ИсходныеДанные!$J$2:$J$50000")),0)</f>
        <v>0</v>
      </c>
      <c r="Q2134" s="3">
        <f ca="1">IF($B2134&lt;&gt;"",SUMIF(INDIRECT("ИсходныеДанные!$"&amp;$K$4&amp;"$2:$"&amp;$K$4&amp;"$50000"),$B2134&amp;"#"&amp;Q$6,INDIRECT("ИсходныеДанные!$J$2:$J$50000")),0)</f>
        <v>0</v>
      </c>
      <c r="R2134" s="3">
        <f ca="1">IF($B2134&lt;&gt;"",SUMIF(INDIRECT("ИсходныеДанные!$"&amp;$K$4&amp;"$2:$"&amp;$K$4&amp;"$50000"),$B2134&amp;"#"&amp;R$6,INDIRECT("ИсходныеДанные!$J$2:$J$50000")),0)</f>
        <v>0</v>
      </c>
      <c r="S2134" s="3">
        <f ca="1">IF($B2134&lt;&gt;"",SUMIF(INDIRECT("ИсходныеДанные!$"&amp;$K$4&amp;"$2:$"&amp;$K$4&amp;"$50000"),$B2134&amp;"#"&amp;S$6,INDIRECT("ИсходныеДанные!$J$2:$J$50000")),0)</f>
        <v>0</v>
      </c>
      <c r="T2134" s="3">
        <f ca="1">IF($B2134&lt;&gt;"",SUMIF(INDIRECT("ИсходныеДанные!$"&amp;$K$4&amp;"$2:$"&amp;$K$4&amp;"$50000"),$B2134&amp;"#"&amp;T$6,INDIRECT("ИсходныеДанные!$J$2:$J$50000")),0)</f>
        <v>0</v>
      </c>
      <c r="U2134" s="3">
        <f ca="1">IF($B2134&lt;&gt;"",SUMIF(INDIRECT("ИсходныеДанные!$"&amp;$K$4&amp;"$2:$"&amp;$K$4&amp;"$50000"),$B2134&amp;"#"&amp;U$6,INDIRECT("ИсходныеДанные!$J$2:$J$50000")),0)</f>
        <v>0</v>
      </c>
      <c r="V2134" s="3">
        <f ca="1">IF($B2134&lt;&gt;"",SUMIF(INDIRECT("ИсходныеДанные!$"&amp;$K$4&amp;"$2:$"&amp;$K$4&amp;"$50000"),$B2134&amp;"#"&amp;V$6,INDIRECT("ИсходныеДанные!$J$2:$J$50000")),0)</f>
        <v>0</v>
      </c>
      <c r="W2134" s="16" t="e">
        <f ca="1">SUM(K2134:V2134)/Пофамильно!$R$1</f>
        <v>#DIV/0!</v>
      </c>
    </row>
    <row r="2135" spans="1:23" x14ac:dyDescent="0.25">
      <c r="A2135" s="10" t="str">
        <f t="shared" ca="1" si="35"/>
        <v>delete</v>
      </c>
      <c r="B2135" s="16" cm="1">
        <f t="array" aca="1" ref="B2135" ca="1">INDIRECT("УникальныеСписки!D"&amp;ROW()-$L$4)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14"/>
      <c r="G2135" s="81" t="str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84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84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84" t="str" cm="1">
        <f t="array" aca="1" ref="J2135" ca="1">_xlfn.XLOOKUP($B2135,INDIRECT(SUBSTITUTE("ИсходныеДанные!$где$2:$где$50000","где",$B$4)),INDIRECT(SUBSTITUTE("ИсходныеДанные!$что$2:$что$50000","что",J$4)),"",0,1)</f>
        <v/>
      </c>
      <c r="K2135" s="3">
        <f ca="1">IF($B2135&lt;&gt;"",SUMIF(INDIRECT("ИсходныеДанные!$"&amp;$K$4&amp;"$2:$"&amp;$K$4&amp;"$50000"),$B2135&amp;"#"&amp;K$6,INDIRECT("ИсходныеДанные!$J$2:$J$50000")),0)</f>
        <v>0</v>
      </c>
      <c r="L2135" s="3">
        <f ca="1">IF($B2135&lt;&gt;"",SUMIF(INDIRECT("ИсходныеДанные!$"&amp;$K$4&amp;"$2:$"&amp;$K$4&amp;"$50000"),$B2135&amp;"#"&amp;L$6,INDIRECT("ИсходныеДанные!$J$2:$J$50000")),0)</f>
        <v>0</v>
      </c>
      <c r="M2135" s="3">
        <f ca="1">IF($B2135&lt;&gt;"",SUMIF(INDIRECT("ИсходныеДанные!$"&amp;$K$4&amp;"$2:$"&amp;$K$4&amp;"$50000"),$B2135&amp;"#"&amp;M$6,INDIRECT("ИсходныеДанные!$J$2:$J$50000")),0)</f>
        <v>0</v>
      </c>
      <c r="N2135" s="3">
        <f ca="1">IF($B2135&lt;&gt;"",SUMIF(INDIRECT("ИсходныеДанные!$"&amp;$K$4&amp;"$2:$"&amp;$K$4&amp;"$50000"),$B2135&amp;"#"&amp;N$6,INDIRECT("ИсходныеДанные!$J$2:$J$50000")),0)</f>
        <v>0</v>
      </c>
      <c r="O2135" s="3">
        <f ca="1">IF($B2135&lt;&gt;"",SUMIF(INDIRECT("ИсходныеДанные!$"&amp;$K$4&amp;"$2:$"&amp;$K$4&amp;"$50000"),$B2135&amp;"#"&amp;O$6,INDIRECT("ИсходныеДанные!$J$2:$J$50000")),0)</f>
        <v>0</v>
      </c>
      <c r="P2135" s="3">
        <f ca="1">IF($B2135&lt;&gt;"",SUMIF(INDIRECT("ИсходныеДанные!$"&amp;$K$4&amp;"$2:$"&amp;$K$4&amp;"$50000"),$B2135&amp;"#"&amp;P$6,INDIRECT("ИсходныеДанные!$J$2:$J$50000")),0)</f>
        <v>0</v>
      </c>
      <c r="Q2135" s="3">
        <f ca="1">IF($B2135&lt;&gt;"",SUMIF(INDIRECT("ИсходныеДанные!$"&amp;$K$4&amp;"$2:$"&amp;$K$4&amp;"$50000"),$B2135&amp;"#"&amp;Q$6,INDIRECT("ИсходныеДанные!$J$2:$J$50000")),0)</f>
        <v>0</v>
      </c>
      <c r="R2135" s="3">
        <f ca="1">IF($B2135&lt;&gt;"",SUMIF(INDIRECT("ИсходныеДанные!$"&amp;$K$4&amp;"$2:$"&amp;$K$4&amp;"$50000"),$B2135&amp;"#"&amp;R$6,INDIRECT("ИсходныеДанные!$J$2:$J$50000")),0)</f>
        <v>0</v>
      </c>
      <c r="S2135" s="3">
        <f ca="1">IF($B2135&lt;&gt;"",SUMIF(INDIRECT("ИсходныеДанные!$"&amp;$K$4&amp;"$2:$"&amp;$K$4&amp;"$50000"),$B2135&amp;"#"&amp;S$6,INDIRECT("ИсходныеДанные!$J$2:$J$50000")),0)</f>
        <v>0</v>
      </c>
      <c r="T2135" s="3">
        <f ca="1">IF($B2135&lt;&gt;"",SUMIF(INDIRECT("ИсходныеДанные!$"&amp;$K$4&amp;"$2:$"&amp;$K$4&amp;"$50000"),$B2135&amp;"#"&amp;T$6,INDIRECT("ИсходныеДанные!$J$2:$J$50000")),0)</f>
        <v>0</v>
      </c>
      <c r="U2135" s="3">
        <f ca="1">IF($B2135&lt;&gt;"",SUMIF(INDIRECT("ИсходныеДанные!$"&amp;$K$4&amp;"$2:$"&amp;$K$4&amp;"$50000"),$B2135&amp;"#"&amp;U$6,INDIRECT("ИсходныеДанные!$J$2:$J$50000")),0)</f>
        <v>0</v>
      </c>
      <c r="V2135" s="3">
        <f ca="1">IF($B2135&lt;&gt;"",SUMIF(INDIRECT("ИсходныеДанные!$"&amp;$K$4&amp;"$2:$"&amp;$K$4&amp;"$50000"),$B2135&amp;"#"&amp;V$6,INDIRECT("ИсходныеДанные!$J$2:$J$50000")),0)</f>
        <v>0</v>
      </c>
      <c r="W2135" s="16" t="e">
        <f ca="1">SUM(K2135:V2135)/Пофамильно!$R$1</f>
        <v>#DIV/0!</v>
      </c>
    </row>
    <row r="2136" spans="1:23" x14ac:dyDescent="0.25">
      <c r="A2136" s="10" t="str">
        <f t="shared" ca="1" si="35"/>
        <v>delete</v>
      </c>
      <c r="B2136" s="16" cm="1">
        <f t="array" aca="1" ref="B2136" ca="1">INDIRECT("УникальныеСписки!D"&amp;ROW()-$L$4)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14"/>
      <c r="G2136" s="81" t="str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84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84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84" t="str" cm="1">
        <f t="array" aca="1" ref="J2136" ca="1">_xlfn.XLOOKUP($B2136,INDIRECT(SUBSTITUTE("ИсходныеДанные!$где$2:$где$50000","где",$B$4)),INDIRECT(SUBSTITUTE("ИсходныеДанные!$что$2:$что$50000","что",J$4)),"",0,1)</f>
        <v/>
      </c>
      <c r="K2136" s="3">
        <f ca="1">IF($B2136&lt;&gt;"",SUMIF(INDIRECT("ИсходныеДанные!$"&amp;$K$4&amp;"$2:$"&amp;$K$4&amp;"$50000"),$B2136&amp;"#"&amp;K$6,INDIRECT("ИсходныеДанные!$J$2:$J$50000")),0)</f>
        <v>0</v>
      </c>
      <c r="L2136" s="3">
        <f ca="1">IF($B2136&lt;&gt;"",SUMIF(INDIRECT("ИсходныеДанные!$"&amp;$K$4&amp;"$2:$"&amp;$K$4&amp;"$50000"),$B2136&amp;"#"&amp;L$6,INDIRECT("ИсходныеДанные!$J$2:$J$50000")),0)</f>
        <v>0</v>
      </c>
      <c r="M2136" s="3">
        <f ca="1">IF($B2136&lt;&gt;"",SUMIF(INDIRECT("ИсходныеДанные!$"&amp;$K$4&amp;"$2:$"&amp;$K$4&amp;"$50000"),$B2136&amp;"#"&amp;M$6,INDIRECT("ИсходныеДанные!$J$2:$J$50000")),0)</f>
        <v>0</v>
      </c>
      <c r="N2136" s="3">
        <f ca="1">IF($B2136&lt;&gt;"",SUMIF(INDIRECT("ИсходныеДанные!$"&amp;$K$4&amp;"$2:$"&amp;$K$4&amp;"$50000"),$B2136&amp;"#"&amp;N$6,INDIRECT("ИсходныеДанные!$J$2:$J$50000")),0)</f>
        <v>0</v>
      </c>
      <c r="O2136" s="3">
        <f ca="1">IF($B2136&lt;&gt;"",SUMIF(INDIRECT("ИсходныеДанные!$"&amp;$K$4&amp;"$2:$"&amp;$K$4&amp;"$50000"),$B2136&amp;"#"&amp;O$6,INDIRECT("ИсходныеДанные!$J$2:$J$50000")),0)</f>
        <v>0</v>
      </c>
      <c r="P2136" s="3">
        <f ca="1">IF($B2136&lt;&gt;"",SUMIF(INDIRECT("ИсходныеДанные!$"&amp;$K$4&amp;"$2:$"&amp;$K$4&amp;"$50000"),$B2136&amp;"#"&amp;P$6,INDIRECT("ИсходныеДанные!$J$2:$J$50000")),0)</f>
        <v>0</v>
      </c>
      <c r="Q2136" s="3">
        <f ca="1">IF($B2136&lt;&gt;"",SUMIF(INDIRECT("ИсходныеДанные!$"&amp;$K$4&amp;"$2:$"&amp;$K$4&amp;"$50000"),$B2136&amp;"#"&amp;Q$6,INDIRECT("ИсходныеДанные!$J$2:$J$50000")),0)</f>
        <v>0</v>
      </c>
      <c r="R2136" s="3">
        <f ca="1">IF($B2136&lt;&gt;"",SUMIF(INDIRECT("ИсходныеДанные!$"&amp;$K$4&amp;"$2:$"&amp;$K$4&amp;"$50000"),$B2136&amp;"#"&amp;R$6,INDIRECT("ИсходныеДанные!$J$2:$J$50000")),0)</f>
        <v>0</v>
      </c>
      <c r="S2136" s="3">
        <f ca="1">IF($B2136&lt;&gt;"",SUMIF(INDIRECT("ИсходныеДанные!$"&amp;$K$4&amp;"$2:$"&amp;$K$4&amp;"$50000"),$B2136&amp;"#"&amp;S$6,INDIRECT("ИсходныеДанные!$J$2:$J$50000")),0)</f>
        <v>0</v>
      </c>
      <c r="T2136" s="3">
        <f ca="1">IF($B2136&lt;&gt;"",SUMIF(INDIRECT("ИсходныеДанные!$"&amp;$K$4&amp;"$2:$"&amp;$K$4&amp;"$50000"),$B2136&amp;"#"&amp;T$6,INDIRECT("ИсходныеДанные!$J$2:$J$50000")),0)</f>
        <v>0</v>
      </c>
      <c r="U2136" s="3">
        <f ca="1">IF($B2136&lt;&gt;"",SUMIF(INDIRECT("ИсходныеДанные!$"&amp;$K$4&amp;"$2:$"&amp;$K$4&amp;"$50000"),$B2136&amp;"#"&amp;U$6,INDIRECT("ИсходныеДанные!$J$2:$J$50000")),0)</f>
        <v>0</v>
      </c>
      <c r="V2136" s="3">
        <f ca="1">IF($B2136&lt;&gt;"",SUMIF(INDIRECT("ИсходныеДанные!$"&amp;$K$4&amp;"$2:$"&amp;$K$4&amp;"$50000"),$B2136&amp;"#"&amp;V$6,INDIRECT("ИсходныеДанные!$J$2:$J$50000")),0)</f>
        <v>0</v>
      </c>
      <c r="W2136" s="16" t="e">
        <f ca="1">SUM(K2136:V2136)/Пофамильно!$R$1</f>
        <v>#DIV/0!</v>
      </c>
    </row>
    <row r="2137" spans="1:23" x14ac:dyDescent="0.25">
      <c r="A2137" s="10" t="str">
        <f t="shared" ca="1" si="35"/>
        <v>delete</v>
      </c>
      <c r="B2137" s="16" cm="1">
        <f t="array" aca="1" ref="B2137" ca="1">INDIRECT("УникальныеСписки!D"&amp;ROW()-$L$4)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14"/>
      <c r="G2137" s="81" t="str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84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84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84" t="str" cm="1">
        <f t="array" aca="1" ref="J2137" ca="1">_xlfn.XLOOKUP($B2137,INDIRECT(SUBSTITUTE("ИсходныеДанные!$где$2:$где$50000","где",$B$4)),INDIRECT(SUBSTITUTE("ИсходныеДанные!$что$2:$что$50000","что",J$4)),"",0,1)</f>
        <v/>
      </c>
      <c r="K2137" s="3">
        <f ca="1">IF($B2137&lt;&gt;"",SUMIF(INDIRECT("ИсходныеДанные!$"&amp;$K$4&amp;"$2:$"&amp;$K$4&amp;"$50000"),$B2137&amp;"#"&amp;K$6,INDIRECT("ИсходныеДанные!$J$2:$J$50000")),0)</f>
        <v>0</v>
      </c>
      <c r="L2137" s="3">
        <f ca="1">IF($B2137&lt;&gt;"",SUMIF(INDIRECT("ИсходныеДанные!$"&amp;$K$4&amp;"$2:$"&amp;$K$4&amp;"$50000"),$B2137&amp;"#"&amp;L$6,INDIRECT("ИсходныеДанные!$J$2:$J$50000")),0)</f>
        <v>0</v>
      </c>
      <c r="M2137" s="3">
        <f ca="1">IF($B2137&lt;&gt;"",SUMIF(INDIRECT("ИсходныеДанные!$"&amp;$K$4&amp;"$2:$"&amp;$K$4&amp;"$50000"),$B2137&amp;"#"&amp;M$6,INDIRECT("ИсходныеДанные!$J$2:$J$50000")),0)</f>
        <v>0</v>
      </c>
      <c r="N2137" s="3">
        <f ca="1">IF($B2137&lt;&gt;"",SUMIF(INDIRECT("ИсходныеДанные!$"&amp;$K$4&amp;"$2:$"&amp;$K$4&amp;"$50000"),$B2137&amp;"#"&amp;N$6,INDIRECT("ИсходныеДанные!$J$2:$J$50000")),0)</f>
        <v>0</v>
      </c>
      <c r="O2137" s="3">
        <f ca="1">IF($B2137&lt;&gt;"",SUMIF(INDIRECT("ИсходныеДанные!$"&amp;$K$4&amp;"$2:$"&amp;$K$4&amp;"$50000"),$B2137&amp;"#"&amp;O$6,INDIRECT("ИсходныеДанные!$J$2:$J$50000")),0)</f>
        <v>0</v>
      </c>
      <c r="P2137" s="3">
        <f ca="1">IF($B2137&lt;&gt;"",SUMIF(INDIRECT("ИсходныеДанные!$"&amp;$K$4&amp;"$2:$"&amp;$K$4&amp;"$50000"),$B2137&amp;"#"&amp;P$6,INDIRECT("ИсходныеДанные!$J$2:$J$50000")),0)</f>
        <v>0</v>
      </c>
      <c r="Q2137" s="3">
        <f ca="1">IF($B2137&lt;&gt;"",SUMIF(INDIRECT("ИсходныеДанные!$"&amp;$K$4&amp;"$2:$"&amp;$K$4&amp;"$50000"),$B2137&amp;"#"&amp;Q$6,INDIRECT("ИсходныеДанные!$J$2:$J$50000")),0)</f>
        <v>0</v>
      </c>
      <c r="R2137" s="3">
        <f ca="1">IF($B2137&lt;&gt;"",SUMIF(INDIRECT("ИсходныеДанные!$"&amp;$K$4&amp;"$2:$"&amp;$K$4&amp;"$50000"),$B2137&amp;"#"&amp;R$6,INDIRECT("ИсходныеДанные!$J$2:$J$50000")),0)</f>
        <v>0</v>
      </c>
      <c r="S2137" s="3">
        <f ca="1">IF($B2137&lt;&gt;"",SUMIF(INDIRECT("ИсходныеДанные!$"&amp;$K$4&amp;"$2:$"&amp;$K$4&amp;"$50000"),$B2137&amp;"#"&amp;S$6,INDIRECT("ИсходныеДанные!$J$2:$J$50000")),0)</f>
        <v>0</v>
      </c>
      <c r="T2137" s="3">
        <f ca="1">IF($B2137&lt;&gt;"",SUMIF(INDIRECT("ИсходныеДанные!$"&amp;$K$4&amp;"$2:$"&amp;$K$4&amp;"$50000"),$B2137&amp;"#"&amp;T$6,INDIRECT("ИсходныеДанные!$J$2:$J$50000")),0)</f>
        <v>0</v>
      </c>
      <c r="U2137" s="3">
        <f ca="1">IF($B2137&lt;&gt;"",SUMIF(INDIRECT("ИсходныеДанные!$"&amp;$K$4&amp;"$2:$"&amp;$K$4&amp;"$50000"),$B2137&amp;"#"&amp;U$6,INDIRECT("ИсходныеДанные!$J$2:$J$50000")),0)</f>
        <v>0</v>
      </c>
      <c r="V2137" s="3">
        <f ca="1">IF($B2137&lt;&gt;"",SUMIF(INDIRECT("ИсходныеДанные!$"&amp;$K$4&amp;"$2:$"&amp;$K$4&amp;"$50000"),$B2137&amp;"#"&amp;V$6,INDIRECT("ИсходныеДанные!$J$2:$J$50000")),0)</f>
        <v>0</v>
      </c>
      <c r="W2137" s="16" t="e">
        <f ca="1">SUM(K2137:V2137)/Пофамильно!$R$1</f>
        <v>#DIV/0!</v>
      </c>
    </row>
    <row r="2138" spans="1:23" x14ac:dyDescent="0.25">
      <c r="A2138" s="10" t="str">
        <f t="shared" ca="1" si="35"/>
        <v>delete</v>
      </c>
      <c r="B2138" s="16" cm="1">
        <f t="array" aca="1" ref="B2138" ca="1">INDIRECT("УникальныеСписки!D"&amp;ROW()-$L$4)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14"/>
      <c r="G2138" s="81" t="str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84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84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84" t="str" cm="1">
        <f t="array" aca="1" ref="J2138" ca="1">_xlfn.XLOOKUP($B2138,INDIRECT(SUBSTITUTE("ИсходныеДанные!$где$2:$где$50000","где",$B$4)),INDIRECT(SUBSTITUTE("ИсходныеДанные!$что$2:$что$50000","что",J$4)),"",0,1)</f>
        <v/>
      </c>
      <c r="K2138" s="3">
        <f ca="1">IF($B2138&lt;&gt;"",SUMIF(INDIRECT("ИсходныеДанные!$"&amp;$K$4&amp;"$2:$"&amp;$K$4&amp;"$50000"),$B2138&amp;"#"&amp;K$6,INDIRECT("ИсходныеДанные!$J$2:$J$50000")),0)</f>
        <v>0</v>
      </c>
      <c r="L2138" s="3">
        <f ca="1">IF($B2138&lt;&gt;"",SUMIF(INDIRECT("ИсходныеДанные!$"&amp;$K$4&amp;"$2:$"&amp;$K$4&amp;"$50000"),$B2138&amp;"#"&amp;L$6,INDIRECT("ИсходныеДанные!$J$2:$J$50000")),0)</f>
        <v>0</v>
      </c>
      <c r="M2138" s="3">
        <f ca="1">IF($B2138&lt;&gt;"",SUMIF(INDIRECT("ИсходныеДанные!$"&amp;$K$4&amp;"$2:$"&amp;$K$4&amp;"$50000"),$B2138&amp;"#"&amp;M$6,INDIRECT("ИсходныеДанные!$J$2:$J$50000")),0)</f>
        <v>0</v>
      </c>
      <c r="N2138" s="3">
        <f ca="1">IF($B2138&lt;&gt;"",SUMIF(INDIRECT("ИсходныеДанные!$"&amp;$K$4&amp;"$2:$"&amp;$K$4&amp;"$50000"),$B2138&amp;"#"&amp;N$6,INDIRECT("ИсходныеДанные!$J$2:$J$50000")),0)</f>
        <v>0</v>
      </c>
      <c r="O2138" s="3">
        <f ca="1">IF($B2138&lt;&gt;"",SUMIF(INDIRECT("ИсходныеДанные!$"&amp;$K$4&amp;"$2:$"&amp;$K$4&amp;"$50000"),$B2138&amp;"#"&amp;O$6,INDIRECT("ИсходныеДанные!$J$2:$J$50000")),0)</f>
        <v>0</v>
      </c>
      <c r="P2138" s="3">
        <f ca="1">IF($B2138&lt;&gt;"",SUMIF(INDIRECT("ИсходныеДанные!$"&amp;$K$4&amp;"$2:$"&amp;$K$4&amp;"$50000"),$B2138&amp;"#"&amp;P$6,INDIRECT("ИсходныеДанные!$J$2:$J$50000")),0)</f>
        <v>0</v>
      </c>
      <c r="Q2138" s="3">
        <f ca="1">IF($B2138&lt;&gt;"",SUMIF(INDIRECT("ИсходныеДанные!$"&amp;$K$4&amp;"$2:$"&amp;$K$4&amp;"$50000"),$B2138&amp;"#"&amp;Q$6,INDIRECT("ИсходныеДанные!$J$2:$J$50000")),0)</f>
        <v>0</v>
      </c>
      <c r="R2138" s="3">
        <f ca="1">IF($B2138&lt;&gt;"",SUMIF(INDIRECT("ИсходныеДанные!$"&amp;$K$4&amp;"$2:$"&amp;$K$4&amp;"$50000"),$B2138&amp;"#"&amp;R$6,INDIRECT("ИсходныеДанные!$J$2:$J$50000")),0)</f>
        <v>0</v>
      </c>
      <c r="S2138" s="3">
        <f ca="1">IF($B2138&lt;&gt;"",SUMIF(INDIRECT("ИсходныеДанные!$"&amp;$K$4&amp;"$2:$"&amp;$K$4&amp;"$50000"),$B2138&amp;"#"&amp;S$6,INDIRECT("ИсходныеДанные!$J$2:$J$50000")),0)</f>
        <v>0</v>
      </c>
      <c r="T2138" s="3">
        <f ca="1">IF($B2138&lt;&gt;"",SUMIF(INDIRECT("ИсходныеДанные!$"&amp;$K$4&amp;"$2:$"&amp;$K$4&amp;"$50000"),$B2138&amp;"#"&amp;T$6,INDIRECT("ИсходныеДанные!$J$2:$J$50000")),0)</f>
        <v>0</v>
      </c>
      <c r="U2138" s="3">
        <f ca="1">IF($B2138&lt;&gt;"",SUMIF(INDIRECT("ИсходныеДанные!$"&amp;$K$4&amp;"$2:$"&amp;$K$4&amp;"$50000"),$B2138&amp;"#"&amp;U$6,INDIRECT("ИсходныеДанные!$J$2:$J$50000")),0)</f>
        <v>0</v>
      </c>
      <c r="V2138" s="3">
        <f ca="1">IF($B2138&lt;&gt;"",SUMIF(INDIRECT("ИсходныеДанные!$"&amp;$K$4&amp;"$2:$"&amp;$K$4&amp;"$50000"),$B2138&amp;"#"&amp;V$6,INDIRECT("ИсходныеДанные!$J$2:$J$50000")),0)</f>
        <v>0</v>
      </c>
      <c r="W2138" s="16" t="e">
        <f ca="1">SUM(K2138:V2138)/Пофамильно!$R$1</f>
        <v>#DIV/0!</v>
      </c>
    </row>
    <row r="2139" spans="1:23" x14ac:dyDescent="0.25">
      <c r="A2139" s="10" t="str">
        <f t="shared" ca="1" si="35"/>
        <v>delete</v>
      </c>
      <c r="B2139" s="16" cm="1">
        <f t="array" aca="1" ref="B2139" ca="1">INDIRECT("УникальныеСписки!D"&amp;ROW()-$L$4)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14"/>
      <c r="G2139" s="81" t="str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84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84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84" t="str" cm="1">
        <f t="array" aca="1" ref="J2139" ca="1">_xlfn.XLOOKUP($B2139,INDIRECT(SUBSTITUTE("ИсходныеДанные!$где$2:$где$50000","где",$B$4)),INDIRECT(SUBSTITUTE("ИсходныеДанные!$что$2:$что$50000","что",J$4)),"",0,1)</f>
        <v/>
      </c>
      <c r="K2139" s="3">
        <f ca="1">IF($B2139&lt;&gt;"",SUMIF(INDIRECT("ИсходныеДанные!$"&amp;$K$4&amp;"$2:$"&amp;$K$4&amp;"$50000"),$B2139&amp;"#"&amp;K$6,INDIRECT("ИсходныеДанные!$J$2:$J$50000")),0)</f>
        <v>0</v>
      </c>
      <c r="L2139" s="3">
        <f ca="1">IF($B2139&lt;&gt;"",SUMIF(INDIRECT("ИсходныеДанные!$"&amp;$K$4&amp;"$2:$"&amp;$K$4&amp;"$50000"),$B2139&amp;"#"&amp;L$6,INDIRECT("ИсходныеДанные!$J$2:$J$50000")),0)</f>
        <v>0</v>
      </c>
      <c r="M2139" s="3">
        <f ca="1">IF($B2139&lt;&gt;"",SUMIF(INDIRECT("ИсходныеДанные!$"&amp;$K$4&amp;"$2:$"&amp;$K$4&amp;"$50000"),$B2139&amp;"#"&amp;M$6,INDIRECT("ИсходныеДанные!$J$2:$J$50000")),0)</f>
        <v>0</v>
      </c>
      <c r="N2139" s="3">
        <f ca="1">IF($B2139&lt;&gt;"",SUMIF(INDIRECT("ИсходныеДанные!$"&amp;$K$4&amp;"$2:$"&amp;$K$4&amp;"$50000"),$B2139&amp;"#"&amp;N$6,INDIRECT("ИсходныеДанные!$J$2:$J$50000")),0)</f>
        <v>0</v>
      </c>
      <c r="O2139" s="3">
        <f ca="1">IF($B2139&lt;&gt;"",SUMIF(INDIRECT("ИсходныеДанные!$"&amp;$K$4&amp;"$2:$"&amp;$K$4&amp;"$50000"),$B2139&amp;"#"&amp;O$6,INDIRECT("ИсходныеДанные!$J$2:$J$50000")),0)</f>
        <v>0</v>
      </c>
      <c r="P2139" s="3">
        <f ca="1">IF($B2139&lt;&gt;"",SUMIF(INDIRECT("ИсходныеДанные!$"&amp;$K$4&amp;"$2:$"&amp;$K$4&amp;"$50000"),$B2139&amp;"#"&amp;P$6,INDIRECT("ИсходныеДанные!$J$2:$J$50000")),0)</f>
        <v>0</v>
      </c>
      <c r="Q2139" s="3">
        <f ca="1">IF($B2139&lt;&gt;"",SUMIF(INDIRECT("ИсходныеДанные!$"&amp;$K$4&amp;"$2:$"&amp;$K$4&amp;"$50000"),$B2139&amp;"#"&amp;Q$6,INDIRECT("ИсходныеДанные!$J$2:$J$50000")),0)</f>
        <v>0</v>
      </c>
      <c r="R2139" s="3">
        <f ca="1">IF($B2139&lt;&gt;"",SUMIF(INDIRECT("ИсходныеДанные!$"&amp;$K$4&amp;"$2:$"&amp;$K$4&amp;"$50000"),$B2139&amp;"#"&amp;R$6,INDIRECT("ИсходныеДанные!$J$2:$J$50000")),0)</f>
        <v>0</v>
      </c>
      <c r="S2139" s="3">
        <f ca="1">IF($B2139&lt;&gt;"",SUMIF(INDIRECT("ИсходныеДанные!$"&amp;$K$4&amp;"$2:$"&amp;$K$4&amp;"$50000"),$B2139&amp;"#"&amp;S$6,INDIRECT("ИсходныеДанные!$J$2:$J$50000")),0)</f>
        <v>0</v>
      </c>
      <c r="T2139" s="3">
        <f ca="1">IF($B2139&lt;&gt;"",SUMIF(INDIRECT("ИсходныеДанные!$"&amp;$K$4&amp;"$2:$"&amp;$K$4&amp;"$50000"),$B2139&amp;"#"&amp;T$6,INDIRECT("ИсходныеДанные!$J$2:$J$50000")),0)</f>
        <v>0</v>
      </c>
      <c r="U2139" s="3">
        <f ca="1">IF($B2139&lt;&gt;"",SUMIF(INDIRECT("ИсходныеДанные!$"&amp;$K$4&amp;"$2:$"&amp;$K$4&amp;"$50000"),$B2139&amp;"#"&amp;U$6,INDIRECT("ИсходныеДанные!$J$2:$J$50000")),0)</f>
        <v>0</v>
      </c>
      <c r="V2139" s="3">
        <f ca="1">IF($B2139&lt;&gt;"",SUMIF(INDIRECT("ИсходныеДанные!$"&amp;$K$4&amp;"$2:$"&amp;$K$4&amp;"$50000"),$B2139&amp;"#"&amp;V$6,INDIRECT("ИсходныеДанные!$J$2:$J$50000")),0)</f>
        <v>0</v>
      </c>
      <c r="W2139" s="16" t="e">
        <f ca="1">SUM(K2139:V2139)/Пофамильно!$R$1</f>
        <v>#DIV/0!</v>
      </c>
    </row>
    <row r="2140" spans="1:23" x14ac:dyDescent="0.25">
      <c r="A2140" s="10" t="str">
        <f t="shared" ca="1" si="35"/>
        <v>delete</v>
      </c>
      <c r="B2140" s="16" cm="1">
        <f t="array" aca="1" ref="B2140" ca="1">INDIRECT("УникальныеСписки!D"&amp;ROW()-$L$4)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14"/>
      <c r="G2140" s="81" t="str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84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84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84" t="str" cm="1">
        <f t="array" aca="1" ref="J2140" ca="1">_xlfn.XLOOKUP($B2140,INDIRECT(SUBSTITUTE("ИсходныеДанные!$где$2:$где$50000","где",$B$4)),INDIRECT(SUBSTITUTE("ИсходныеДанные!$что$2:$что$50000","что",J$4)),"",0,1)</f>
        <v/>
      </c>
      <c r="K2140" s="3">
        <f ca="1">IF($B2140&lt;&gt;"",SUMIF(INDIRECT("ИсходныеДанные!$"&amp;$K$4&amp;"$2:$"&amp;$K$4&amp;"$50000"),$B2140&amp;"#"&amp;K$6,INDIRECT("ИсходныеДанные!$J$2:$J$50000")),0)</f>
        <v>0</v>
      </c>
      <c r="L2140" s="3">
        <f ca="1">IF($B2140&lt;&gt;"",SUMIF(INDIRECT("ИсходныеДанные!$"&amp;$K$4&amp;"$2:$"&amp;$K$4&amp;"$50000"),$B2140&amp;"#"&amp;L$6,INDIRECT("ИсходныеДанные!$J$2:$J$50000")),0)</f>
        <v>0</v>
      </c>
      <c r="M2140" s="3">
        <f ca="1">IF($B2140&lt;&gt;"",SUMIF(INDIRECT("ИсходныеДанные!$"&amp;$K$4&amp;"$2:$"&amp;$K$4&amp;"$50000"),$B2140&amp;"#"&amp;M$6,INDIRECT("ИсходныеДанные!$J$2:$J$50000")),0)</f>
        <v>0</v>
      </c>
      <c r="N2140" s="3">
        <f ca="1">IF($B2140&lt;&gt;"",SUMIF(INDIRECT("ИсходныеДанные!$"&amp;$K$4&amp;"$2:$"&amp;$K$4&amp;"$50000"),$B2140&amp;"#"&amp;N$6,INDIRECT("ИсходныеДанные!$J$2:$J$50000")),0)</f>
        <v>0</v>
      </c>
      <c r="O2140" s="3">
        <f ca="1">IF($B2140&lt;&gt;"",SUMIF(INDIRECT("ИсходныеДанные!$"&amp;$K$4&amp;"$2:$"&amp;$K$4&amp;"$50000"),$B2140&amp;"#"&amp;O$6,INDIRECT("ИсходныеДанные!$J$2:$J$50000")),0)</f>
        <v>0</v>
      </c>
      <c r="P2140" s="3">
        <f ca="1">IF($B2140&lt;&gt;"",SUMIF(INDIRECT("ИсходныеДанные!$"&amp;$K$4&amp;"$2:$"&amp;$K$4&amp;"$50000"),$B2140&amp;"#"&amp;P$6,INDIRECT("ИсходныеДанные!$J$2:$J$50000")),0)</f>
        <v>0</v>
      </c>
      <c r="Q2140" s="3">
        <f ca="1">IF($B2140&lt;&gt;"",SUMIF(INDIRECT("ИсходныеДанные!$"&amp;$K$4&amp;"$2:$"&amp;$K$4&amp;"$50000"),$B2140&amp;"#"&amp;Q$6,INDIRECT("ИсходныеДанные!$J$2:$J$50000")),0)</f>
        <v>0</v>
      </c>
      <c r="R2140" s="3">
        <f ca="1">IF($B2140&lt;&gt;"",SUMIF(INDIRECT("ИсходныеДанные!$"&amp;$K$4&amp;"$2:$"&amp;$K$4&amp;"$50000"),$B2140&amp;"#"&amp;R$6,INDIRECT("ИсходныеДанные!$J$2:$J$50000")),0)</f>
        <v>0</v>
      </c>
      <c r="S2140" s="3">
        <f ca="1">IF($B2140&lt;&gt;"",SUMIF(INDIRECT("ИсходныеДанные!$"&amp;$K$4&amp;"$2:$"&amp;$K$4&amp;"$50000"),$B2140&amp;"#"&amp;S$6,INDIRECT("ИсходныеДанные!$J$2:$J$50000")),0)</f>
        <v>0</v>
      </c>
      <c r="T2140" s="3">
        <f ca="1">IF($B2140&lt;&gt;"",SUMIF(INDIRECT("ИсходныеДанные!$"&amp;$K$4&amp;"$2:$"&amp;$K$4&amp;"$50000"),$B2140&amp;"#"&amp;T$6,INDIRECT("ИсходныеДанные!$J$2:$J$50000")),0)</f>
        <v>0</v>
      </c>
      <c r="U2140" s="3">
        <f ca="1">IF($B2140&lt;&gt;"",SUMIF(INDIRECT("ИсходныеДанные!$"&amp;$K$4&amp;"$2:$"&amp;$K$4&amp;"$50000"),$B2140&amp;"#"&amp;U$6,INDIRECT("ИсходныеДанные!$J$2:$J$50000")),0)</f>
        <v>0</v>
      </c>
      <c r="V2140" s="3">
        <f ca="1">IF($B2140&lt;&gt;"",SUMIF(INDIRECT("ИсходныеДанные!$"&amp;$K$4&amp;"$2:$"&amp;$K$4&amp;"$50000"),$B2140&amp;"#"&amp;V$6,INDIRECT("ИсходныеДанные!$J$2:$J$50000")),0)</f>
        <v>0</v>
      </c>
      <c r="W2140" s="16" t="e">
        <f ca="1">SUM(K2140:V2140)/Пофамильно!$R$1</f>
        <v>#DIV/0!</v>
      </c>
    </row>
    <row r="2141" spans="1:23" x14ac:dyDescent="0.25">
      <c r="A2141" s="10" t="str">
        <f t="shared" ca="1" si="35"/>
        <v>delete</v>
      </c>
      <c r="B2141" s="16" cm="1">
        <f t="array" aca="1" ref="B2141" ca="1">INDIRECT("УникальныеСписки!D"&amp;ROW()-$L$4)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14"/>
      <c r="G2141" s="81" t="str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84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84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84" t="str" cm="1">
        <f t="array" aca="1" ref="J2141" ca="1">_xlfn.XLOOKUP($B2141,INDIRECT(SUBSTITUTE("ИсходныеДанные!$где$2:$где$50000","где",$B$4)),INDIRECT(SUBSTITUTE("ИсходныеДанные!$что$2:$что$50000","что",J$4)),"",0,1)</f>
        <v/>
      </c>
      <c r="K2141" s="3">
        <f ca="1">IF($B2141&lt;&gt;"",SUMIF(INDIRECT("ИсходныеДанные!$"&amp;$K$4&amp;"$2:$"&amp;$K$4&amp;"$50000"),$B2141&amp;"#"&amp;K$6,INDIRECT("ИсходныеДанные!$J$2:$J$50000")),0)</f>
        <v>0</v>
      </c>
      <c r="L2141" s="3">
        <f ca="1">IF($B2141&lt;&gt;"",SUMIF(INDIRECT("ИсходныеДанные!$"&amp;$K$4&amp;"$2:$"&amp;$K$4&amp;"$50000"),$B2141&amp;"#"&amp;L$6,INDIRECT("ИсходныеДанные!$J$2:$J$50000")),0)</f>
        <v>0</v>
      </c>
      <c r="M2141" s="3">
        <f ca="1">IF($B2141&lt;&gt;"",SUMIF(INDIRECT("ИсходныеДанные!$"&amp;$K$4&amp;"$2:$"&amp;$K$4&amp;"$50000"),$B2141&amp;"#"&amp;M$6,INDIRECT("ИсходныеДанные!$J$2:$J$50000")),0)</f>
        <v>0</v>
      </c>
      <c r="N2141" s="3">
        <f ca="1">IF($B2141&lt;&gt;"",SUMIF(INDIRECT("ИсходныеДанные!$"&amp;$K$4&amp;"$2:$"&amp;$K$4&amp;"$50000"),$B2141&amp;"#"&amp;N$6,INDIRECT("ИсходныеДанные!$J$2:$J$50000")),0)</f>
        <v>0</v>
      </c>
      <c r="O2141" s="3">
        <f ca="1">IF($B2141&lt;&gt;"",SUMIF(INDIRECT("ИсходныеДанные!$"&amp;$K$4&amp;"$2:$"&amp;$K$4&amp;"$50000"),$B2141&amp;"#"&amp;O$6,INDIRECT("ИсходныеДанные!$J$2:$J$50000")),0)</f>
        <v>0</v>
      </c>
      <c r="P2141" s="3">
        <f ca="1">IF($B2141&lt;&gt;"",SUMIF(INDIRECT("ИсходныеДанные!$"&amp;$K$4&amp;"$2:$"&amp;$K$4&amp;"$50000"),$B2141&amp;"#"&amp;P$6,INDIRECT("ИсходныеДанные!$J$2:$J$50000")),0)</f>
        <v>0</v>
      </c>
      <c r="Q2141" s="3">
        <f ca="1">IF($B2141&lt;&gt;"",SUMIF(INDIRECT("ИсходныеДанные!$"&amp;$K$4&amp;"$2:$"&amp;$K$4&amp;"$50000"),$B2141&amp;"#"&amp;Q$6,INDIRECT("ИсходныеДанные!$J$2:$J$50000")),0)</f>
        <v>0</v>
      </c>
      <c r="R2141" s="3">
        <f ca="1">IF($B2141&lt;&gt;"",SUMIF(INDIRECT("ИсходныеДанные!$"&amp;$K$4&amp;"$2:$"&amp;$K$4&amp;"$50000"),$B2141&amp;"#"&amp;R$6,INDIRECT("ИсходныеДанные!$J$2:$J$50000")),0)</f>
        <v>0</v>
      </c>
      <c r="S2141" s="3">
        <f ca="1">IF($B2141&lt;&gt;"",SUMIF(INDIRECT("ИсходныеДанные!$"&amp;$K$4&amp;"$2:$"&amp;$K$4&amp;"$50000"),$B2141&amp;"#"&amp;S$6,INDIRECT("ИсходныеДанные!$J$2:$J$50000")),0)</f>
        <v>0</v>
      </c>
      <c r="T2141" s="3">
        <f ca="1">IF($B2141&lt;&gt;"",SUMIF(INDIRECT("ИсходныеДанные!$"&amp;$K$4&amp;"$2:$"&amp;$K$4&amp;"$50000"),$B2141&amp;"#"&amp;T$6,INDIRECT("ИсходныеДанные!$J$2:$J$50000")),0)</f>
        <v>0</v>
      </c>
      <c r="U2141" s="3">
        <f ca="1">IF($B2141&lt;&gt;"",SUMIF(INDIRECT("ИсходныеДанные!$"&amp;$K$4&amp;"$2:$"&amp;$K$4&amp;"$50000"),$B2141&amp;"#"&amp;U$6,INDIRECT("ИсходныеДанные!$J$2:$J$50000")),0)</f>
        <v>0</v>
      </c>
      <c r="V2141" s="3">
        <f ca="1">IF($B2141&lt;&gt;"",SUMIF(INDIRECT("ИсходныеДанные!$"&amp;$K$4&amp;"$2:$"&amp;$K$4&amp;"$50000"),$B2141&amp;"#"&amp;V$6,INDIRECT("ИсходныеДанные!$J$2:$J$50000")),0)</f>
        <v>0</v>
      </c>
      <c r="W2141" s="16" t="e">
        <f ca="1">SUM(K2141:V2141)/Пофамильно!$R$1</f>
        <v>#DIV/0!</v>
      </c>
    </row>
    <row r="2142" spans="1:23" x14ac:dyDescent="0.25">
      <c r="A2142" s="10" t="str">
        <f t="shared" ca="1" si="35"/>
        <v>delete</v>
      </c>
      <c r="B2142" s="16" cm="1">
        <f t="array" aca="1" ref="B2142" ca="1">INDIRECT("УникальныеСписки!D"&amp;ROW()-$L$4)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14"/>
      <c r="G2142" s="81" t="str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84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84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84" t="str" cm="1">
        <f t="array" aca="1" ref="J2142" ca="1">_xlfn.XLOOKUP($B2142,INDIRECT(SUBSTITUTE("ИсходныеДанные!$где$2:$где$50000","где",$B$4)),INDIRECT(SUBSTITUTE("ИсходныеДанные!$что$2:$что$50000","что",J$4)),"",0,1)</f>
        <v/>
      </c>
      <c r="K2142" s="3">
        <f ca="1">IF($B2142&lt;&gt;"",SUMIF(INDIRECT("ИсходныеДанные!$"&amp;$K$4&amp;"$2:$"&amp;$K$4&amp;"$50000"),$B2142&amp;"#"&amp;K$6,INDIRECT("ИсходныеДанные!$J$2:$J$50000")),0)</f>
        <v>0</v>
      </c>
      <c r="L2142" s="3">
        <f ca="1">IF($B2142&lt;&gt;"",SUMIF(INDIRECT("ИсходныеДанные!$"&amp;$K$4&amp;"$2:$"&amp;$K$4&amp;"$50000"),$B2142&amp;"#"&amp;L$6,INDIRECT("ИсходныеДанные!$J$2:$J$50000")),0)</f>
        <v>0</v>
      </c>
      <c r="M2142" s="3">
        <f ca="1">IF($B2142&lt;&gt;"",SUMIF(INDIRECT("ИсходныеДанные!$"&amp;$K$4&amp;"$2:$"&amp;$K$4&amp;"$50000"),$B2142&amp;"#"&amp;M$6,INDIRECT("ИсходныеДанные!$J$2:$J$50000")),0)</f>
        <v>0</v>
      </c>
      <c r="N2142" s="3">
        <f ca="1">IF($B2142&lt;&gt;"",SUMIF(INDIRECT("ИсходныеДанные!$"&amp;$K$4&amp;"$2:$"&amp;$K$4&amp;"$50000"),$B2142&amp;"#"&amp;N$6,INDIRECT("ИсходныеДанные!$J$2:$J$50000")),0)</f>
        <v>0</v>
      </c>
      <c r="O2142" s="3">
        <f ca="1">IF($B2142&lt;&gt;"",SUMIF(INDIRECT("ИсходныеДанные!$"&amp;$K$4&amp;"$2:$"&amp;$K$4&amp;"$50000"),$B2142&amp;"#"&amp;O$6,INDIRECT("ИсходныеДанные!$J$2:$J$50000")),0)</f>
        <v>0</v>
      </c>
      <c r="P2142" s="3">
        <f ca="1">IF($B2142&lt;&gt;"",SUMIF(INDIRECT("ИсходныеДанные!$"&amp;$K$4&amp;"$2:$"&amp;$K$4&amp;"$50000"),$B2142&amp;"#"&amp;P$6,INDIRECT("ИсходныеДанные!$J$2:$J$50000")),0)</f>
        <v>0</v>
      </c>
      <c r="Q2142" s="3">
        <f ca="1">IF($B2142&lt;&gt;"",SUMIF(INDIRECT("ИсходныеДанные!$"&amp;$K$4&amp;"$2:$"&amp;$K$4&amp;"$50000"),$B2142&amp;"#"&amp;Q$6,INDIRECT("ИсходныеДанные!$J$2:$J$50000")),0)</f>
        <v>0</v>
      </c>
      <c r="R2142" s="3">
        <f ca="1">IF($B2142&lt;&gt;"",SUMIF(INDIRECT("ИсходныеДанные!$"&amp;$K$4&amp;"$2:$"&amp;$K$4&amp;"$50000"),$B2142&amp;"#"&amp;R$6,INDIRECT("ИсходныеДанные!$J$2:$J$50000")),0)</f>
        <v>0</v>
      </c>
      <c r="S2142" s="3">
        <f ca="1">IF($B2142&lt;&gt;"",SUMIF(INDIRECT("ИсходныеДанные!$"&amp;$K$4&amp;"$2:$"&amp;$K$4&amp;"$50000"),$B2142&amp;"#"&amp;S$6,INDIRECT("ИсходныеДанные!$J$2:$J$50000")),0)</f>
        <v>0</v>
      </c>
      <c r="T2142" s="3">
        <f ca="1">IF($B2142&lt;&gt;"",SUMIF(INDIRECT("ИсходныеДанные!$"&amp;$K$4&amp;"$2:$"&amp;$K$4&amp;"$50000"),$B2142&amp;"#"&amp;T$6,INDIRECT("ИсходныеДанные!$J$2:$J$50000")),0)</f>
        <v>0</v>
      </c>
      <c r="U2142" s="3">
        <f ca="1">IF($B2142&lt;&gt;"",SUMIF(INDIRECT("ИсходныеДанные!$"&amp;$K$4&amp;"$2:$"&amp;$K$4&amp;"$50000"),$B2142&amp;"#"&amp;U$6,INDIRECT("ИсходныеДанные!$J$2:$J$50000")),0)</f>
        <v>0</v>
      </c>
      <c r="V2142" s="3">
        <f ca="1">IF($B2142&lt;&gt;"",SUMIF(INDIRECT("ИсходныеДанные!$"&amp;$K$4&amp;"$2:$"&amp;$K$4&amp;"$50000"),$B2142&amp;"#"&amp;V$6,INDIRECT("ИсходныеДанные!$J$2:$J$50000")),0)</f>
        <v>0</v>
      </c>
      <c r="W2142" s="16" t="e">
        <f ca="1">SUM(K2142:V2142)/Пофамильно!$R$1</f>
        <v>#DIV/0!</v>
      </c>
    </row>
    <row r="2143" spans="1:23" x14ac:dyDescent="0.25">
      <c r="A2143" s="10" t="str">
        <f t="shared" ca="1" si="35"/>
        <v>delete</v>
      </c>
      <c r="B2143" s="16" cm="1">
        <f t="array" aca="1" ref="B2143" ca="1">INDIRECT("УникальныеСписки!D"&amp;ROW()-$L$4)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14"/>
      <c r="G2143" s="81" t="str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84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84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84" t="str" cm="1">
        <f t="array" aca="1" ref="J2143" ca="1">_xlfn.XLOOKUP($B2143,INDIRECT(SUBSTITUTE("ИсходныеДанные!$где$2:$где$50000","где",$B$4)),INDIRECT(SUBSTITUTE("ИсходныеДанные!$что$2:$что$50000","что",J$4)),"",0,1)</f>
        <v/>
      </c>
      <c r="K2143" s="3">
        <f ca="1">IF($B2143&lt;&gt;"",SUMIF(INDIRECT("ИсходныеДанные!$"&amp;$K$4&amp;"$2:$"&amp;$K$4&amp;"$50000"),$B2143&amp;"#"&amp;K$6,INDIRECT("ИсходныеДанные!$J$2:$J$50000")),0)</f>
        <v>0</v>
      </c>
      <c r="L2143" s="3">
        <f ca="1">IF($B2143&lt;&gt;"",SUMIF(INDIRECT("ИсходныеДанные!$"&amp;$K$4&amp;"$2:$"&amp;$K$4&amp;"$50000"),$B2143&amp;"#"&amp;L$6,INDIRECT("ИсходныеДанные!$J$2:$J$50000")),0)</f>
        <v>0</v>
      </c>
      <c r="M2143" s="3">
        <f ca="1">IF($B2143&lt;&gt;"",SUMIF(INDIRECT("ИсходныеДанные!$"&amp;$K$4&amp;"$2:$"&amp;$K$4&amp;"$50000"),$B2143&amp;"#"&amp;M$6,INDIRECT("ИсходныеДанные!$J$2:$J$50000")),0)</f>
        <v>0</v>
      </c>
      <c r="N2143" s="3">
        <f ca="1">IF($B2143&lt;&gt;"",SUMIF(INDIRECT("ИсходныеДанные!$"&amp;$K$4&amp;"$2:$"&amp;$K$4&amp;"$50000"),$B2143&amp;"#"&amp;N$6,INDIRECT("ИсходныеДанные!$J$2:$J$50000")),0)</f>
        <v>0</v>
      </c>
      <c r="O2143" s="3">
        <f ca="1">IF($B2143&lt;&gt;"",SUMIF(INDIRECT("ИсходныеДанные!$"&amp;$K$4&amp;"$2:$"&amp;$K$4&amp;"$50000"),$B2143&amp;"#"&amp;O$6,INDIRECT("ИсходныеДанные!$J$2:$J$50000")),0)</f>
        <v>0</v>
      </c>
      <c r="P2143" s="3">
        <f ca="1">IF($B2143&lt;&gt;"",SUMIF(INDIRECT("ИсходныеДанные!$"&amp;$K$4&amp;"$2:$"&amp;$K$4&amp;"$50000"),$B2143&amp;"#"&amp;P$6,INDIRECT("ИсходныеДанные!$J$2:$J$50000")),0)</f>
        <v>0</v>
      </c>
      <c r="Q2143" s="3">
        <f ca="1">IF($B2143&lt;&gt;"",SUMIF(INDIRECT("ИсходныеДанные!$"&amp;$K$4&amp;"$2:$"&amp;$K$4&amp;"$50000"),$B2143&amp;"#"&amp;Q$6,INDIRECT("ИсходныеДанные!$J$2:$J$50000")),0)</f>
        <v>0</v>
      </c>
      <c r="R2143" s="3">
        <f ca="1">IF($B2143&lt;&gt;"",SUMIF(INDIRECT("ИсходныеДанные!$"&amp;$K$4&amp;"$2:$"&amp;$K$4&amp;"$50000"),$B2143&amp;"#"&amp;R$6,INDIRECT("ИсходныеДанные!$J$2:$J$50000")),0)</f>
        <v>0</v>
      </c>
      <c r="S2143" s="3">
        <f ca="1">IF($B2143&lt;&gt;"",SUMIF(INDIRECT("ИсходныеДанные!$"&amp;$K$4&amp;"$2:$"&amp;$K$4&amp;"$50000"),$B2143&amp;"#"&amp;S$6,INDIRECT("ИсходныеДанные!$J$2:$J$50000")),0)</f>
        <v>0</v>
      </c>
      <c r="T2143" s="3">
        <f ca="1">IF($B2143&lt;&gt;"",SUMIF(INDIRECT("ИсходныеДанные!$"&amp;$K$4&amp;"$2:$"&amp;$K$4&amp;"$50000"),$B2143&amp;"#"&amp;T$6,INDIRECT("ИсходныеДанные!$J$2:$J$50000")),0)</f>
        <v>0</v>
      </c>
      <c r="U2143" s="3">
        <f ca="1">IF($B2143&lt;&gt;"",SUMIF(INDIRECT("ИсходныеДанные!$"&amp;$K$4&amp;"$2:$"&amp;$K$4&amp;"$50000"),$B2143&amp;"#"&amp;U$6,INDIRECT("ИсходныеДанные!$J$2:$J$50000")),0)</f>
        <v>0</v>
      </c>
      <c r="V2143" s="3">
        <f ca="1">IF($B2143&lt;&gt;"",SUMIF(INDIRECT("ИсходныеДанные!$"&amp;$K$4&amp;"$2:$"&amp;$K$4&amp;"$50000"),$B2143&amp;"#"&amp;V$6,INDIRECT("ИсходныеДанные!$J$2:$J$50000")),0)</f>
        <v>0</v>
      </c>
      <c r="W2143" s="16" t="e">
        <f ca="1">SUM(K2143:V2143)/Пофамильно!$R$1</f>
        <v>#DIV/0!</v>
      </c>
    </row>
    <row r="2144" spans="1:23" x14ac:dyDescent="0.25">
      <c r="A2144" s="10" t="str">
        <f t="shared" ca="1" si="35"/>
        <v>delete</v>
      </c>
      <c r="B2144" s="16" cm="1">
        <f t="array" aca="1" ref="B2144" ca="1">INDIRECT("УникальныеСписки!D"&amp;ROW()-$L$4)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14"/>
      <c r="G2144" s="81" t="str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84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84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84" t="str" cm="1">
        <f t="array" aca="1" ref="J2144" ca="1">_xlfn.XLOOKUP($B2144,INDIRECT(SUBSTITUTE("ИсходныеДанные!$где$2:$где$50000","где",$B$4)),INDIRECT(SUBSTITUTE("ИсходныеДанные!$что$2:$что$50000","что",J$4)),"",0,1)</f>
        <v/>
      </c>
      <c r="K2144" s="3">
        <f ca="1">IF($B2144&lt;&gt;"",SUMIF(INDIRECT("ИсходныеДанные!$"&amp;$K$4&amp;"$2:$"&amp;$K$4&amp;"$50000"),$B2144&amp;"#"&amp;K$6,INDIRECT("ИсходныеДанные!$J$2:$J$50000")),0)</f>
        <v>0</v>
      </c>
      <c r="L2144" s="3">
        <f ca="1">IF($B2144&lt;&gt;"",SUMIF(INDIRECT("ИсходныеДанные!$"&amp;$K$4&amp;"$2:$"&amp;$K$4&amp;"$50000"),$B2144&amp;"#"&amp;L$6,INDIRECT("ИсходныеДанные!$J$2:$J$50000")),0)</f>
        <v>0</v>
      </c>
      <c r="M2144" s="3">
        <f ca="1">IF($B2144&lt;&gt;"",SUMIF(INDIRECT("ИсходныеДанные!$"&amp;$K$4&amp;"$2:$"&amp;$K$4&amp;"$50000"),$B2144&amp;"#"&amp;M$6,INDIRECT("ИсходныеДанные!$J$2:$J$50000")),0)</f>
        <v>0</v>
      </c>
      <c r="N2144" s="3">
        <f ca="1">IF($B2144&lt;&gt;"",SUMIF(INDIRECT("ИсходныеДанные!$"&amp;$K$4&amp;"$2:$"&amp;$K$4&amp;"$50000"),$B2144&amp;"#"&amp;N$6,INDIRECT("ИсходныеДанные!$J$2:$J$50000")),0)</f>
        <v>0</v>
      </c>
      <c r="O2144" s="3">
        <f ca="1">IF($B2144&lt;&gt;"",SUMIF(INDIRECT("ИсходныеДанные!$"&amp;$K$4&amp;"$2:$"&amp;$K$4&amp;"$50000"),$B2144&amp;"#"&amp;O$6,INDIRECT("ИсходныеДанные!$J$2:$J$50000")),0)</f>
        <v>0</v>
      </c>
      <c r="P2144" s="3">
        <f ca="1">IF($B2144&lt;&gt;"",SUMIF(INDIRECT("ИсходныеДанные!$"&amp;$K$4&amp;"$2:$"&amp;$K$4&amp;"$50000"),$B2144&amp;"#"&amp;P$6,INDIRECT("ИсходныеДанные!$J$2:$J$50000")),0)</f>
        <v>0</v>
      </c>
      <c r="Q2144" s="3">
        <f ca="1">IF($B2144&lt;&gt;"",SUMIF(INDIRECT("ИсходныеДанные!$"&amp;$K$4&amp;"$2:$"&amp;$K$4&amp;"$50000"),$B2144&amp;"#"&amp;Q$6,INDIRECT("ИсходныеДанные!$J$2:$J$50000")),0)</f>
        <v>0</v>
      </c>
      <c r="R2144" s="3">
        <f ca="1">IF($B2144&lt;&gt;"",SUMIF(INDIRECT("ИсходныеДанные!$"&amp;$K$4&amp;"$2:$"&amp;$K$4&amp;"$50000"),$B2144&amp;"#"&amp;R$6,INDIRECT("ИсходныеДанные!$J$2:$J$50000")),0)</f>
        <v>0</v>
      </c>
      <c r="S2144" s="3">
        <f ca="1">IF($B2144&lt;&gt;"",SUMIF(INDIRECT("ИсходныеДанные!$"&amp;$K$4&amp;"$2:$"&amp;$K$4&amp;"$50000"),$B2144&amp;"#"&amp;S$6,INDIRECT("ИсходныеДанные!$J$2:$J$50000")),0)</f>
        <v>0</v>
      </c>
      <c r="T2144" s="3">
        <f ca="1">IF($B2144&lt;&gt;"",SUMIF(INDIRECT("ИсходныеДанные!$"&amp;$K$4&amp;"$2:$"&amp;$K$4&amp;"$50000"),$B2144&amp;"#"&amp;T$6,INDIRECT("ИсходныеДанные!$J$2:$J$50000")),0)</f>
        <v>0</v>
      </c>
      <c r="U2144" s="3">
        <f ca="1">IF($B2144&lt;&gt;"",SUMIF(INDIRECT("ИсходныеДанные!$"&amp;$K$4&amp;"$2:$"&amp;$K$4&amp;"$50000"),$B2144&amp;"#"&amp;U$6,INDIRECT("ИсходныеДанные!$J$2:$J$50000")),0)</f>
        <v>0</v>
      </c>
      <c r="V2144" s="3">
        <f ca="1">IF($B2144&lt;&gt;"",SUMIF(INDIRECT("ИсходныеДанные!$"&amp;$K$4&amp;"$2:$"&amp;$K$4&amp;"$50000"),$B2144&amp;"#"&amp;V$6,INDIRECT("ИсходныеДанные!$J$2:$J$50000")),0)</f>
        <v>0</v>
      </c>
      <c r="W2144" s="16" t="e">
        <f ca="1">SUM(K2144:V2144)/Пофамильно!$R$1</f>
        <v>#DIV/0!</v>
      </c>
    </row>
    <row r="2145" spans="1:23" x14ac:dyDescent="0.25">
      <c r="A2145" s="10" t="str">
        <f t="shared" ca="1" si="35"/>
        <v>delete</v>
      </c>
      <c r="B2145" s="16" cm="1">
        <f t="array" aca="1" ref="B2145" ca="1">INDIRECT("УникальныеСписки!D"&amp;ROW()-$L$4)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14"/>
      <c r="G2145" s="81" t="str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84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84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84" t="str" cm="1">
        <f t="array" aca="1" ref="J2145" ca="1">_xlfn.XLOOKUP($B2145,INDIRECT(SUBSTITUTE("ИсходныеДанные!$где$2:$где$50000","где",$B$4)),INDIRECT(SUBSTITUTE("ИсходныеДанные!$что$2:$что$50000","что",J$4)),"",0,1)</f>
        <v/>
      </c>
      <c r="K2145" s="3">
        <f ca="1">IF($B2145&lt;&gt;"",SUMIF(INDIRECT("ИсходныеДанные!$"&amp;$K$4&amp;"$2:$"&amp;$K$4&amp;"$50000"),$B2145&amp;"#"&amp;K$6,INDIRECT("ИсходныеДанные!$J$2:$J$50000")),0)</f>
        <v>0</v>
      </c>
      <c r="L2145" s="3">
        <f ca="1">IF($B2145&lt;&gt;"",SUMIF(INDIRECT("ИсходныеДанные!$"&amp;$K$4&amp;"$2:$"&amp;$K$4&amp;"$50000"),$B2145&amp;"#"&amp;L$6,INDIRECT("ИсходныеДанные!$J$2:$J$50000")),0)</f>
        <v>0</v>
      </c>
      <c r="M2145" s="3">
        <f ca="1">IF($B2145&lt;&gt;"",SUMIF(INDIRECT("ИсходныеДанные!$"&amp;$K$4&amp;"$2:$"&amp;$K$4&amp;"$50000"),$B2145&amp;"#"&amp;M$6,INDIRECT("ИсходныеДанные!$J$2:$J$50000")),0)</f>
        <v>0</v>
      </c>
      <c r="N2145" s="3">
        <f ca="1">IF($B2145&lt;&gt;"",SUMIF(INDIRECT("ИсходныеДанные!$"&amp;$K$4&amp;"$2:$"&amp;$K$4&amp;"$50000"),$B2145&amp;"#"&amp;N$6,INDIRECT("ИсходныеДанные!$J$2:$J$50000")),0)</f>
        <v>0</v>
      </c>
      <c r="O2145" s="3">
        <f ca="1">IF($B2145&lt;&gt;"",SUMIF(INDIRECT("ИсходныеДанные!$"&amp;$K$4&amp;"$2:$"&amp;$K$4&amp;"$50000"),$B2145&amp;"#"&amp;O$6,INDIRECT("ИсходныеДанные!$J$2:$J$50000")),0)</f>
        <v>0</v>
      </c>
      <c r="P2145" s="3">
        <f ca="1">IF($B2145&lt;&gt;"",SUMIF(INDIRECT("ИсходныеДанные!$"&amp;$K$4&amp;"$2:$"&amp;$K$4&amp;"$50000"),$B2145&amp;"#"&amp;P$6,INDIRECT("ИсходныеДанные!$J$2:$J$50000")),0)</f>
        <v>0</v>
      </c>
      <c r="Q2145" s="3">
        <f ca="1">IF($B2145&lt;&gt;"",SUMIF(INDIRECT("ИсходныеДанные!$"&amp;$K$4&amp;"$2:$"&amp;$K$4&amp;"$50000"),$B2145&amp;"#"&amp;Q$6,INDIRECT("ИсходныеДанные!$J$2:$J$50000")),0)</f>
        <v>0</v>
      </c>
      <c r="R2145" s="3">
        <f ca="1">IF($B2145&lt;&gt;"",SUMIF(INDIRECT("ИсходныеДанные!$"&amp;$K$4&amp;"$2:$"&amp;$K$4&amp;"$50000"),$B2145&amp;"#"&amp;R$6,INDIRECT("ИсходныеДанные!$J$2:$J$50000")),0)</f>
        <v>0</v>
      </c>
      <c r="S2145" s="3">
        <f ca="1">IF($B2145&lt;&gt;"",SUMIF(INDIRECT("ИсходныеДанные!$"&amp;$K$4&amp;"$2:$"&amp;$K$4&amp;"$50000"),$B2145&amp;"#"&amp;S$6,INDIRECT("ИсходныеДанные!$J$2:$J$50000")),0)</f>
        <v>0</v>
      </c>
      <c r="T2145" s="3">
        <f ca="1">IF($B2145&lt;&gt;"",SUMIF(INDIRECT("ИсходныеДанные!$"&amp;$K$4&amp;"$2:$"&amp;$K$4&amp;"$50000"),$B2145&amp;"#"&amp;T$6,INDIRECT("ИсходныеДанные!$J$2:$J$50000")),0)</f>
        <v>0</v>
      </c>
      <c r="U2145" s="3">
        <f ca="1">IF($B2145&lt;&gt;"",SUMIF(INDIRECT("ИсходныеДанные!$"&amp;$K$4&amp;"$2:$"&amp;$K$4&amp;"$50000"),$B2145&amp;"#"&amp;U$6,INDIRECT("ИсходныеДанные!$J$2:$J$50000")),0)</f>
        <v>0</v>
      </c>
      <c r="V2145" s="3">
        <f ca="1">IF($B2145&lt;&gt;"",SUMIF(INDIRECT("ИсходныеДанные!$"&amp;$K$4&amp;"$2:$"&amp;$K$4&amp;"$50000"),$B2145&amp;"#"&amp;V$6,INDIRECT("ИсходныеДанные!$J$2:$J$50000")),0)</f>
        <v>0</v>
      </c>
      <c r="W2145" s="16" t="e">
        <f ca="1">SUM(K2145:V2145)/Пофамильно!$R$1</f>
        <v>#DIV/0!</v>
      </c>
    </row>
    <row r="2146" spans="1:23" x14ac:dyDescent="0.25">
      <c r="A2146" s="10" t="str">
        <f t="shared" ca="1" si="35"/>
        <v>delete</v>
      </c>
      <c r="B2146" s="16" cm="1">
        <f t="array" aca="1" ref="B2146" ca="1">INDIRECT("УникальныеСписки!D"&amp;ROW()-$L$4)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14"/>
      <c r="G2146" s="81" t="str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84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84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84" t="str" cm="1">
        <f t="array" aca="1" ref="J2146" ca="1">_xlfn.XLOOKUP($B2146,INDIRECT(SUBSTITUTE("ИсходныеДанные!$где$2:$где$50000","где",$B$4)),INDIRECT(SUBSTITUTE("ИсходныеДанные!$что$2:$что$50000","что",J$4)),"",0,1)</f>
        <v/>
      </c>
      <c r="K2146" s="3">
        <f ca="1">IF($B2146&lt;&gt;"",SUMIF(INDIRECT("ИсходныеДанные!$"&amp;$K$4&amp;"$2:$"&amp;$K$4&amp;"$50000"),$B2146&amp;"#"&amp;K$6,INDIRECT("ИсходныеДанные!$J$2:$J$50000")),0)</f>
        <v>0</v>
      </c>
      <c r="L2146" s="3">
        <f ca="1">IF($B2146&lt;&gt;"",SUMIF(INDIRECT("ИсходныеДанные!$"&amp;$K$4&amp;"$2:$"&amp;$K$4&amp;"$50000"),$B2146&amp;"#"&amp;L$6,INDIRECT("ИсходныеДанные!$J$2:$J$50000")),0)</f>
        <v>0</v>
      </c>
      <c r="M2146" s="3">
        <f ca="1">IF($B2146&lt;&gt;"",SUMIF(INDIRECT("ИсходныеДанные!$"&amp;$K$4&amp;"$2:$"&amp;$K$4&amp;"$50000"),$B2146&amp;"#"&amp;M$6,INDIRECT("ИсходныеДанные!$J$2:$J$50000")),0)</f>
        <v>0</v>
      </c>
      <c r="N2146" s="3">
        <f ca="1">IF($B2146&lt;&gt;"",SUMIF(INDIRECT("ИсходныеДанные!$"&amp;$K$4&amp;"$2:$"&amp;$K$4&amp;"$50000"),$B2146&amp;"#"&amp;N$6,INDIRECT("ИсходныеДанные!$J$2:$J$50000")),0)</f>
        <v>0</v>
      </c>
      <c r="O2146" s="3">
        <f ca="1">IF($B2146&lt;&gt;"",SUMIF(INDIRECT("ИсходныеДанные!$"&amp;$K$4&amp;"$2:$"&amp;$K$4&amp;"$50000"),$B2146&amp;"#"&amp;O$6,INDIRECT("ИсходныеДанные!$J$2:$J$50000")),0)</f>
        <v>0</v>
      </c>
      <c r="P2146" s="3">
        <f ca="1">IF($B2146&lt;&gt;"",SUMIF(INDIRECT("ИсходныеДанные!$"&amp;$K$4&amp;"$2:$"&amp;$K$4&amp;"$50000"),$B2146&amp;"#"&amp;P$6,INDIRECT("ИсходныеДанные!$J$2:$J$50000")),0)</f>
        <v>0</v>
      </c>
      <c r="Q2146" s="3">
        <f ca="1">IF($B2146&lt;&gt;"",SUMIF(INDIRECT("ИсходныеДанные!$"&amp;$K$4&amp;"$2:$"&amp;$K$4&amp;"$50000"),$B2146&amp;"#"&amp;Q$6,INDIRECT("ИсходныеДанные!$J$2:$J$50000")),0)</f>
        <v>0</v>
      </c>
      <c r="R2146" s="3">
        <f ca="1">IF($B2146&lt;&gt;"",SUMIF(INDIRECT("ИсходныеДанные!$"&amp;$K$4&amp;"$2:$"&amp;$K$4&amp;"$50000"),$B2146&amp;"#"&amp;R$6,INDIRECT("ИсходныеДанные!$J$2:$J$50000")),0)</f>
        <v>0</v>
      </c>
      <c r="S2146" s="3">
        <f ca="1">IF($B2146&lt;&gt;"",SUMIF(INDIRECT("ИсходныеДанные!$"&amp;$K$4&amp;"$2:$"&amp;$K$4&amp;"$50000"),$B2146&amp;"#"&amp;S$6,INDIRECT("ИсходныеДанные!$J$2:$J$50000")),0)</f>
        <v>0</v>
      </c>
      <c r="T2146" s="3">
        <f ca="1">IF($B2146&lt;&gt;"",SUMIF(INDIRECT("ИсходныеДанные!$"&amp;$K$4&amp;"$2:$"&amp;$K$4&amp;"$50000"),$B2146&amp;"#"&amp;T$6,INDIRECT("ИсходныеДанные!$J$2:$J$50000")),0)</f>
        <v>0</v>
      </c>
      <c r="U2146" s="3">
        <f ca="1">IF($B2146&lt;&gt;"",SUMIF(INDIRECT("ИсходныеДанные!$"&amp;$K$4&amp;"$2:$"&amp;$K$4&amp;"$50000"),$B2146&amp;"#"&amp;U$6,INDIRECT("ИсходныеДанные!$J$2:$J$50000")),0)</f>
        <v>0</v>
      </c>
      <c r="V2146" s="3">
        <f ca="1">IF($B2146&lt;&gt;"",SUMIF(INDIRECT("ИсходныеДанные!$"&amp;$K$4&amp;"$2:$"&amp;$K$4&amp;"$50000"),$B2146&amp;"#"&amp;V$6,INDIRECT("ИсходныеДанные!$J$2:$J$50000")),0)</f>
        <v>0</v>
      </c>
      <c r="W2146" s="16" t="e">
        <f ca="1">SUM(K2146:V2146)/Пофамильно!$R$1</f>
        <v>#DIV/0!</v>
      </c>
    </row>
    <row r="2147" spans="1:23" x14ac:dyDescent="0.25">
      <c r="A2147" s="10" t="str">
        <f t="shared" ca="1" si="35"/>
        <v>delete</v>
      </c>
      <c r="B2147" s="16" cm="1">
        <f t="array" aca="1" ref="B2147" ca="1">INDIRECT("УникальныеСписки!D"&amp;ROW()-$L$4)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14"/>
      <c r="G2147" s="81" t="str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84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84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84" t="str" cm="1">
        <f t="array" aca="1" ref="J2147" ca="1">_xlfn.XLOOKUP($B2147,INDIRECT(SUBSTITUTE("ИсходныеДанные!$где$2:$где$50000","где",$B$4)),INDIRECT(SUBSTITUTE("ИсходныеДанные!$что$2:$что$50000","что",J$4)),"",0,1)</f>
        <v/>
      </c>
      <c r="K2147" s="3">
        <f ca="1">IF($B2147&lt;&gt;"",SUMIF(INDIRECT("ИсходныеДанные!$"&amp;$K$4&amp;"$2:$"&amp;$K$4&amp;"$50000"),$B2147&amp;"#"&amp;K$6,INDIRECT("ИсходныеДанные!$J$2:$J$50000")),0)</f>
        <v>0</v>
      </c>
      <c r="L2147" s="3">
        <f ca="1">IF($B2147&lt;&gt;"",SUMIF(INDIRECT("ИсходныеДанные!$"&amp;$K$4&amp;"$2:$"&amp;$K$4&amp;"$50000"),$B2147&amp;"#"&amp;L$6,INDIRECT("ИсходныеДанные!$J$2:$J$50000")),0)</f>
        <v>0</v>
      </c>
      <c r="M2147" s="3">
        <f ca="1">IF($B2147&lt;&gt;"",SUMIF(INDIRECT("ИсходныеДанные!$"&amp;$K$4&amp;"$2:$"&amp;$K$4&amp;"$50000"),$B2147&amp;"#"&amp;M$6,INDIRECT("ИсходныеДанные!$J$2:$J$50000")),0)</f>
        <v>0</v>
      </c>
      <c r="N2147" s="3">
        <f ca="1">IF($B2147&lt;&gt;"",SUMIF(INDIRECT("ИсходныеДанные!$"&amp;$K$4&amp;"$2:$"&amp;$K$4&amp;"$50000"),$B2147&amp;"#"&amp;N$6,INDIRECT("ИсходныеДанные!$J$2:$J$50000")),0)</f>
        <v>0</v>
      </c>
      <c r="O2147" s="3">
        <f ca="1">IF($B2147&lt;&gt;"",SUMIF(INDIRECT("ИсходныеДанные!$"&amp;$K$4&amp;"$2:$"&amp;$K$4&amp;"$50000"),$B2147&amp;"#"&amp;O$6,INDIRECT("ИсходныеДанные!$J$2:$J$50000")),0)</f>
        <v>0</v>
      </c>
      <c r="P2147" s="3">
        <f ca="1">IF($B2147&lt;&gt;"",SUMIF(INDIRECT("ИсходныеДанные!$"&amp;$K$4&amp;"$2:$"&amp;$K$4&amp;"$50000"),$B2147&amp;"#"&amp;P$6,INDIRECT("ИсходныеДанные!$J$2:$J$50000")),0)</f>
        <v>0</v>
      </c>
      <c r="Q2147" s="3">
        <f ca="1">IF($B2147&lt;&gt;"",SUMIF(INDIRECT("ИсходныеДанные!$"&amp;$K$4&amp;"$2:$"&amp;$K$4&amp;"$50000"),$B2147&amp;"#"&amp;Q$6,INDIRECT("ИсходныеДанные!$J$2:$J$50000")),0)</f>
        <v>0</v>
      </c>
      <c r="R2147" s="3">
        <f ca="1">IF($B2147&lt;&gt;"",SUMIF(INDIRECT("ИсходныеДанные!$"&amp;$K$4&amp;"$2:$"&amp;$K$4&amp;"$50000"),$B2147&amp;"#"&amp;R$6,INDIRECT("ИсходныеДанные!$J$2:$J$50000")),0)</f>
        <v>0</v>
      </c>
      <c r="S2147" s="3">
        <f ca="1">IF($B2147&lt;&gt;"",SUMIF(INDIRECT("ИсходныеДанные!$"&amp;$K$4&amp;"$2:$"&amp;$K$4&amp;"$50000"),$B2147&amp;"#"&amp;S$6,INDIRECT("ИсходныеДанные!$J$2:$J$50000")),0)</f>
        <v>0</v>
      </c>
      <c r="T2147" s="3">
        <f ca="1">IF($B2147&lt;&gt;"",SUMIF(INDIRECT("ИсходныеДанные!$"&amp;$K$4&amp;"$2:$"&amp;$K$4&amp;"$50000"),$B2147&amp;"#"&amp;T$6,INDIRECT("ИсходныеДанные!$J$2:$J$50000")),0)</f>
        <v>0</v>
      </c>
      <c r="U2147" s="3">
        <f ca="1">IF($B2147&lt;&gt;"",SUMIF(INDIRECT("ИсходныеДанные!$"&amp;$K$4&amp;"$2:$"&amp;$K$4&amp;"$50000"),$B2147&amp;"#"&amp;U$6,INDIRECT("ИсходныеДанные!$J$2:$J$50000")),0)</f>
        <v>0</v>
      </c>
      <c r="V2147" s="3">
        <f ca="1">IF($B2147&lt;&gt;"",SUMIF(INDIRECT("ИсходныеДанные!$"&amp;$K$4&amp;"$2:$"&amp;$K$4&amp;"$50000"),$B2147&amp;"#"&amp;V$6,INDIRECT("ИсходныеДанные!$J$2:$J$50000")),0)</f>
        <v>0</v>
      </c>
      <c r="W2147" s="16" t="e">
        <f ca="1">SUM(K2147:V2147)/Пофамильно!$R$1</f>
        <v>#DIV/0!</v>
      </c>
    </row>
    <row r="2148" spans="1:23" x14ac:dyDescent="0.25">
      <c r="A2148" s="10" t="str">
        <f t="shared" ca="1" si="35"/>
        <v>delete</v>
      </c>
      <c r="B2148" s="16" cm="1">
        <f t="array" aca="1" ref="B2148" ca="1">INDIRECT("УникальныеСписки!D"&amp;ROW()-$L$4)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14"/>
      <c r="G2148" s="81" t="str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84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84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84" t="str" cm="1">
        <f t="array" aca="1" ref="J2148" ca="1">_xlfn.XLOOKUP($B2148,INDIRECT(SUBSTITUTE("ИсходныеДанные!$где$2:$где$50000","где",$B$4)),INDIRECT(SUBSTITUTE("ИсходныеДанные!$что$2:$что$50000","что",J$4)),"",0,1)</f>
        <v/>
      </c>
      <c r="K2148" s="3">
        <f ca="1">IF($B2148&lt;&gt;"",SUMIF(INDIRECT("ИсходныеДанные!$"&amp;$K$4&amp;"$2:$"&amp;$K$4&amp;"$50000"),$B2148&amp;"#"&amp;K$6,INDIRECT("ИсходныеДанные!$J$2:$J$50000")),0)</f>
        <v>0</v>
      </c>
      <c r="L2148" s="3">
        <f ca="1">IF($B2148&lt;&gt;"",SUMIF(INDIRECT("ИсходныеДанные!$"&amp;$K$4&amp;"$2:$"&amp;$K$4&amp;"$50000"),$B2148&amp;"#"&amp;L$6,INDIRECT("ИсходныеДанные!$J$2:$J$50000")),0)</f>
        <v>0</v>
      </c>
      <c r="M2148" s="3">
        <f ca="1">IF($B2148&lt;&gt;"",SUMIF(INDIRECT("ИсходныеДанные!$"&amp;$K$4&amp;"$2:$"&amp;$K$4&amp;"$50000"),$B2148&amp;"#"&amp;M$6,INDIRECT("ИсходныеДанные!$J$2:$J$50000")),0)</f>
        <v>0</v>
      </c>
      <c r="N2148" s="3">
        <f ca="1">IF($B2148&lt;&gt;"",SUMIF(INDIRECT("ИсходныеДанные!$"&amp;$K$4&amp;"$2:$"&amp;$K$4&amp;"$50000"),$B2148&amp;"#"&amp;N$6,INDIRECT("ИсходныеДанные!$J$2:$J$50000")),0)</f>
        <v>0</v>
      </c>
      <c r="O2148" s="3">
        <f ca="1">IF($B2148&lt;&gt;"",SUMIF(INDIRECT("ИсходныеДанные!$"&amp;$K$4&amp;"$2:$"&amp;$K$4&amp;"$50000"),$B2148&amp;"#"&amp;O$6,INDIRECT("ИсходныеДанные!$J$2:$J$50000")),0)</f>
        <v>0</v>
      </c>
      <c r="P2148" s="3">
        <f ca="1">IF($B2148&lt;&gt;"",SUMIF(INDIRECT("ИсходныеДанные!$"&amp;$K$4&amp;"$2:$"&amp;$K$4&amp;"$50000"),$B2148&amp;"#"&amp;P$6,INDIRECT("ИсходныеДанные!$J$2:$J$50000")),0)</f>
        <v>0</v>
      </c>
      <c r="Q2148" s="3">
        <f ca="1">IF($B2148&lt;&gt;"",SUMIF(INDIRECT("ИсходныеДанные!$"&amp;$K$4&amp;"$2:$"&amp;$K$4&amp;"$50000"),$B2148&amp;"#"&amp;Q$6,INDIRECT("ИсходныеДанные!$J$2:$J$50000")),0)</f>
        <v>0</v>
      </c>
      <c r="R2148" s="3">
        <f ca="1">IF($B2148&lt;&gt;"",SUMIF(INDIRECT("ИсходныеДанные!$"&amp;$K$4&amp;"$2:$"&amp;$K$4&amp;"$50000"),$B2148&amp;"#"&amp;R$6,INDIRECT("ИсходныеДанные!$J$2:$J$50000")),0)</f>
        <v>0</v>
      </c>
      <c r="S2148" s="3">
        <f ca="1">IF($B2148&lt;&gt;"",SUMIF(INDIRECT("ИсходныеДанные!$"&amp;$K$4&amp;"$2:$"&amp;$K$4&amp;"$50000"),$B2148&amp;"#"&amp;S$6,INDIRECT("ИсходныеДанные!$J$2:$J$50000")),0)</f>
        <v>0</v>
      </c>
      <c r="T2148" s="3">
        <f ca="1">IF($B2148&lt;&gt;"",SUMIF(INDIRECT("ИсходныеДанные!$"&amp;$K$4&amp;"$2:$"&amp;$K$4&amp;"$50000"),$B2148&amp;"#"&amp;T$6,INDIRECT("ИсходныеДанные!$J$2:$J$50000")),0)</f>
        <v>0</v>
      </c>
      <c r="U2148" s="3">
        <f ca="1">IF($B2148&lt;&gt;"",SUMIF(INDIRECT("ИсходныеДанные!$"&amp;$K$4&amp;"$2:$"&amp;$K$4&amp;"$50000"),$B2148&amp;"#"&amp;U$6,INDIRECT("ИсходныеДанные!$J$2:$J$50000")),0)</f>
        <v>0</v>
      </c>
      <c r="V2148" s="3">
        <f ca="1">IF($B2148&lt;&gt;"",SUMIF(INDIRECT("ИсходныеДанные!$"&amp;$K$4&amp;"$2:$"&amp;$K$4&amp;"$50000"),$B2148&amp;"#"&amp;V$6,INDIRECT("ИсходныеДанные!$J$2:$J$50000")),0)</f>
        <v>0</v>
      </c>
      <c r="W2148" s="16" t="e">
        <f ca="1">SUM(K2148:V2148)/Пофамильно!$R$1</f>
        <v>#DIV/0!</v>
      </c>
    </row>
    <row r="2149" spans="1:23" x14ac:dyDescent="0.25">
      <c r="A2149" s="10" t="str">
        <f t="shared" ca="1" si="35"/>
        <v>delete</v>
      </c>
      <c r="B2149" s="16" cm="1">
        <f t="array" aca="1" ref="B2149" ca="1">INDIRECT("УникальныеСписки!D"&amp;ROW()-$L$4)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14"/>
      <c r="G2149" s="81" t="str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84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84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84" t="str" cm="1">
        <f t="array" aca="1" ref="J2149" ca="1">_xlfn.XLOOKUP($B2149,INDIRECT(SUBSTITUTE("ИсходныеДанные!$где$2:$где$50000","где",$B$4)),INDIRECT(SUBSTITUTE("ИсходныеДанные!$что$2:$что$50000","что",J$4)),"",0,1)</f>
        <v/>
      </c>
      <c r="K2149" s="3">
        <f ca="1">IF($B2149&lt;&gt;"",SUMIF(INDIRECT("ИсходныеДанные!$"&amp;$K$4&amp;"$2:$"&amp;$K$4&amp;"$50000"),$B2149&amp;"#"&amp;K$6,INDIRECT("ИсходныеДанные!$J$2:$J$50000")),0)</f>
        <v>0</v>
      </c>
      <c r="L2149" s="3">
        <f ca="1">IF($B2149&lt;&gt;"",SUMIF(INDIRECT("ИсходныеДанные!$"&amp;$K$4&amp;"$2:$"&amp;$K$4&amp;"$50000"),$B2149&amp;"#"&amp;L$6,INDIRECT("ИсходныеДанные!$J$2:$J$50000")),0)</f>
        <v>0</v>
      </c>
      <c r="M2149" s="3">
        <f ca="1">IF($B2149&lt;&gt;"",SUMIF(INDIRECT("ИсходныеДанные!$"&amp;$K$4&amp;"$2:$"&amp;$K$4&amp;"$50000"),$B2149&amp;"#"&amp;M$6,INDIRECT("ИсходныеДанные!$J$2:$J$50000")),0)</f>
        <v>0</v>
      </c>
      <c r="N2149" s="3">
        <f ca="1">IF($B2149&lt;&gt;"",SUMIF(INDIRECT("ИсходныеДанные!$"&amp;$K$4&amp;"$2:$"&amp;$K$4&amp;"$50000"),$B2149&amp;"#"&amp;N$6,INDIRECT("ИсходныеДанные!$J$2:$J$50000")),0)</f>
        <v>0</v>
      </c>
      <c r="O2149" s="3">
        <f ca="1">IF($B2149&lt;&gt;"",SUMIF(INDIRECT("ИсходныеДанные!$"&amp;$K$4&amp;"$2:$"&amp;$K$4&amp;"$50000"),$B2149&amp;"#"&amp;O$6,INDIRECT("ИсходныеДанные!$J$2:$J$50000")),0)</f>
        <v>0</v>
      </c>
      <c r="P2149" s="3">
        <f ca="1">IF($B2149&lt;&gt;"",SUMIF(INDIRECT("ИсходныеДанные!$"&amp;$K$4&amp;"$2:$"&amp;$K$4&amp;"$50000"),$B2149&amp;"#"&amp;P$6,INDIRECT("ИсходныеДанные!$J$2:$J$50000")),0)</f>
        <v>0</v>
      </c>
      <c r="Q2149" s="3">
        <f ca="1">IF($B2149&lt;&gt;"",SUMIF(INDIRECT("ИсходныеДанные!$"&amp;$K$4&amp;"$2:$"&amp;$K$4&amp;"$50000"),$B2149&amp;"#"&amp;Q$6,INDIRECT("ИсходныеДанные!$J$2:$J$50000")),0)</f>
        <v>0</v>
      </c>
      <c r="R2149" s="3">
        <f ca="1">IF($B2149&lt;&gt;"",SUMIF(INDIRECT("ИсходныеДанные!$"&amp;$K$4&amp;"$2:$"&amp;$K$4&amp;"$50000"),$B2149&amp;"#"&amp;R$6,INDIRECT("ИсходныеДанные!$J$2:$J$50000")),0)</f>
        <v>0</v>
      </c>
      <c r="S2149" s="3">
        <f ca="1">IF($B2149&lt;&gt;"",SUMIF(INDIRECT("ИсходныеДанные!$"&amp;$K$4&amp;"$2:$"&amp;$K$4&amp;"$50000"),$B2149&amp;"#"&amp;S$6,INDIRECT("ИсходныеДанные!$J$2:$J$50000")),0)</f>
        <v>0</v>
      </c>
      <c r="T2149" s="3">
        <f ca="1">IF($B2149&lt;&gt;"",SUMIF(INDIRECT("ИсходныеДанные!$"&amp;$K$4&amp;"$2:$"&amp;$K$4&amp;"$50000"),$B2149&amp;"#"&amp;T$6,INDIRECT("ИсходныеДанные!$J$2:$J$50000")),0)</f>
        <v>0</v>
      </c>
      <c r="U2149" s="3">
        <f ca="1">IF($B2149&lt;&gt;"",SUMIF(INDIRECT("ИсходныеДанные!$"&amp;$K$4&amp;"$2:$"&amp;$K$4&amp;"$50000"),$B2149&amp;"#"&amp;U$6,INDIRECT("ИсходныеДанные!$J$2:$J$50000")),0)</f>
        <v>0</v>
      </c>
      <c r="V2149" s="3">
        <f ca="1">IF($B2149&lt;&gt;"",SUMIF(INDIRECT("ИсходныеДанные!$"&amp;$K$4&amp;"$2:$"&amp;$K$4&amp;"$50000"),$B2149&amp;"#"&amp;V$6,INDIRECT("ИсходныеДанные!$J$2:$J$50000")),0)</f>
        <v>0</v>
      </c>
      <c r="W2149" s="16" t="e">
        <f ca="1">SUM(K2149:V2149)/Пофамильно!$R$1</f>
        <v>#DIV/0!</v>
      </c>
    </row>
    <row r="2150" spans="1:23" x14ac:dyDescent="0.25">
      <c r="A2150" s="10" t="str">
        <f t="shared" ca="1" si="35"/>
        <v>delete</v>
      </c>
      <c r="B2150" s="16" cm="1">
        <f t="array" aca="1" ref="B2150" ca="1">INDIRECT("УникальныеСписки!D"&amp;ROW()-$L$4)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14"/>
      <c r="G2150" s="81" t="str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84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84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84" t="str" cm="1">
        <f t="array" aca="1" ref="J2150" ca="1">_xlfn.XLOOKUP($B2150,INDIRECT(SUBSTITUTE("ИсходныеДанные!$где$2:$где$50000","где",$B$4)),INDIRECT(SUBSTITUTE("ИсходныеДанные!$что$2:$что$50000","что",J$4)),"",0,1)</f>
        <v/>
      </c>
      <c r="K2150" s="3">
        <f ca="1">IF($B2150&lt;&gt;"",SUMIF(INDIRECT("ИсходныеДанные!$"&amp;$K$4&amp;"$2:$"&amp;$K$4&amp;"$50000"),$B2150&amp;"#"&amp;K$6,INDIRECT("ИсходныеДанные!$J$2:$J$50000")),0)</f>
        <v>0</v>
      </c>
      <c r="L2150" s="3">
        <f ca="1">IF($B2150&lt;&gt;"",SUMIF(INDIRECT("ИсходныеДанные!$"&amp;$K$4&amp;"$2:$"&amp;$K$4&amp;"$50000"),$B2150&amp;"#"&amp;L$6,INDIRECT("ИсходныеДанные!$J$2:$J$50000")),0)</f>
        <v>0</v>
      </c>
      <c r="M2150" s="3">
        <f ca="1">IF($B2150&lt;&gt;"",SUMIF(INDIRECT("ИсходныеДанные!$"&amp;$K$4&amp;"$2:$"&amp;$K$4&amp;"$50000"),$B2150&amp;"#"&amp;M$6,INDIRECT("ИсходныеДанные!$J$2:$J$50000")),0)</f>
        <v>0</v>
      </c>
      <c r="N2150" s="3">
        <f ca="1">IF($B2150&lt;&gt;"",SUMIF(INDIRECT("ИсходныеДанные!$"&amp;$K$4&amp;"$2:$"&amp;$K$4&amp;"$50000"),$B2150&amp;"#"&amp;N$6,INDIRECT("ИсходныеДанные!$J$2:$J$50000")),0)</f>
        <v>0</v>
      </c>
      <c r="O2150" s="3">
        <f ca="1">IF($B2150&lt;&gt;"",SUMIF(INDIRECT("ИсходныеДанные!$"&amp;$K$4&amp;"$2:$"&amp;$K$4&amp;"$50000"),$B2150&amp;"#"&amp;O$6,INDIRECT("ИсходныеДанные!$J$2:$J$50000")),0)</f>
        <v>0</v>
      </c>
      <c r="P2150" s="3">
        <f ca="1">IF($B2150&lt;&gt;"",SUMIF(INDIRECT("ИсходныеДанные!$"&amp;$K$4&amp;"$2:$"&amp;$K$4&amp;"$50000"),$B2150&amp;"#"&amp;P$6,INDIRECT("ИсходныеДанные!$J$2:$J$50000")),0)</f>
        <v>0</v>
      </c>
      <c r="Q2150" s="3">
        <f ca="1">IF($B2150&lt;&gt;"",SUMIF(INDIRECT("ИсходныеДанные!$"&amp;$K$4&amp;"$2:$"&amp;$K$4&amp;"$50000"),$B2150&amp;"#"&amp;Q$6,INDIRECT("ИсходныеДанные!$J$2:$J$50000")),0)</f>
        <v>0</v>
      </c>
      <c r="R2150" s="3">
        <f ca="1">IF($B2150&lt;&gt;"",SUMIF(INDIRECT("ИсходныеДанные!$"&amp;$K$4&amp;"$2:$"&amp;$K$4&amp;"$50000"),$B2150&amp;"#"&amp;R$6,INDIRECT("ИсходныеДанные!$J$2:$J$50000")),0)</f>
        <v>0</v>
      </c>
      <c r="S2150" s="3">
        <f ca="1">IF($B2150&lt;&gt;"",SUMIF(INDIRECT("ИсходныеДанные!$"&amp;$K$4&amp;"$2:$"&amp;$K$4&amp;"$50000"),$B2150&amp;"#"&amp;S$6,INDIRECT("ИсходныеДанные!$J$2:$J$50000")),0)</f>
        <v>0</v>
      </c>
      <c r="T2150" s="3">
        <f ca="1">IF($B2150&lt;&gt;"",SUMIF(INDIRECT("ИсходныеДанные!$"&amp;$K$4&amp;"$2:$"&amp;$K$4&amp;"$50000"),$B2150&amp;"#"&amp;T$6,INDIRECT("ИсходныеДанные!$J$2:$J$50000")),0)</f>
        <v>0</v>
      </c>
      <c r="U2150" s="3">
        <f ca="1">IF($B2150&lt;&gt;"",SUMIF(INDIRECT("ИсходныеДанные!$"&amp;$K$4&amp;"$2:$"&amp;$K$4&amp;"$50000"),$B2150&amp;"#"&amp;U$6,INDIRECT("ИсходныеДанные!$J$2:$J$50000")),0)</f>
        <v>0</v>
      </c>
      <c r="V2150" s="3">
        <f ca="1">IF($B2150&lt;&gt;"",SUMIF(INDIRECT("ИсходныеДанные!$"&amp;$K$4&amp;"$2:$"&amp;$K$4&amp;"$50000"),$B2150&amp;"#"&amp;V$6,INDIRECT("ИсходныеДанные!$J$2:$J$50000")),0)</f>
        <v>0</v>
      </c>
      <c r="W2150" s="16" t="e">
        <f ca="1">SUM(K2150:V2150)/Пофамильно!$R$1</f>
        <v>#DIV/0!</v>
      </c>
    </row>
    <row r="2151" spans="1:23" x14ac:dyDescent="0.25">
      <c r="A2151" s="10" t="str">
        <f t="shared" ca="1" si="35"/>
        <v>delete</v>
      </c>
      <c r="B2151" s="16" cm="1">
        <f t="array" aca="1" ref="B2151" ca="1">INDIRECT("УникальныеСписки!D"&amp;ROW()-$L$4)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14"/>
      <c r="G2151" s="81" t="str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84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84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84" t="str" cm="1">
        <f t="array" aca="1" ref="J2151" ca="1">_xlfn.XLOOKUP($B2151,INDIRECT(SUBSTITUTE("ИсходныеДанные!$где$2:$где$50000","где",$B$4)),INDIRECT(SUBSTITUTE("ИсходныеДанные!$что$2:$что$50000","что",J$4)),"",0,1)</f>
        <v/>
      </c>
      <c r="K2151" s="3">
        <f ca="1">IF($B2151&lt;&gt;"",SUMIF(INDIRECT("ИсходныеДанные!$"&amp;$K$4&amp;"$2:$"&amp;$K$4&amp;"$50000"),$B2151&amp;"#"&amp;K$6,INDIRECT("ИсходныеДанные!$J$2:$J$50000")),0)</f>
        <v>0</v>
      </c>
      <c r="L2151" s="3">
        <f ca="1">IF($B2151&lt;&gt;"",SUMIF(INDIRECT("ИсходныеДанные!$"&amp;$K$4&amp;"$2:$"&amp;$K$4&amp;"$50000"),$B2151&amp;"#"&amp;L$6,INDIRECT("ИсходныеДанные!$J$2:$J$50000")),0)</f>
        <v>0</v>
      </c>
      <c r="M2151" s="3">
        <f ca="1">IF($B2151&lt;&gt;"",SUMIF(INDIRECT("ИсходныеДанные!$"&amp;$K$4&amp;"$2:$"&amp;$K$4&amp;"$50000"),$B2151&amp;"#"&amp;M$6,INDIRECT("ИсходныеДанные!$J$2:$J$50000")),0)</f>
        <v>0</v>
      </c>
      <c r="N2151" s="3">
        <f ca="1">IF($B2151&lt;&gt;"",SUMIF(INDIRECT("ИсходныеДанные!$"&amp;$K$4&amp;"$2:$"&amp;$K$4&amp;"$50000"),$B2151&amp;"#"&amp;N$6,INDIRECT("ИсходныеДанные!$J$2:$J$50000")),0)</f>
        <v>0</v>
      </c>
      <c r="O2151" s="3">
        <f ca="1">IF($B2151&lt;&gt;"",SUMIF(INDIRECT("ИсходныеДанные!$"&amp;$K$4&amp;"$2:$"&amp;$K$4&amp;"$50000"),$B2151&amp;"#"&amp;O$6,INDIRECT("ИсходныеДанные!$J$2:$J$50000")),0)</f>
        <v>0</v>
      </c>
      <c r="P2151" s="3">
        <f ca="1">IF($B2151&lt;&gt;"",SUMIF(INDIRECT("ИсходныеДанные!$"&amp;$K$4&amp;"$2:$"&amp;$K$4&amp;"$50000"),$B2151&amp;"#"&amp;P$6,INDIRECT("ИсходныеДанные!$J$2:$J$50000")),0)</f>
        <v>0</v>
      </c>
      <c r="Q2151" s="3">
        <f ca="1">IF($B2151&lt;&gt;"",SUMIF(INDIRECT("ИсходныеДанные!$"&amp;$K$4&amp;"$2:$"&amp;$K$4&amp;"$50000"),$B2151&amp;"#"&amp;Q$6,INDIRECT("ИсходныеДанные!$J$2:$J$50000")),0)</f>
        <v>0</v>
      </c>
      <c r="R2151" s="3">
        <f ca="1">IF($B2151&lt;&gt;"",SUMIF(INDIRECT("ИсходныеДанные!$"&amp;$K$4&amp;"$2:$"&amp;$K$4&amp;"$50000"),$B2151&amp;"#"&amp;R$6,INDIRECT("ИсходныеДанные!$J$2:$J$50000")),0)</f>
        <v>0</v>
      </c>
      <c r="S2151" s="3">
        <f ca="1">IF($B2151&lt;&gt;"",SUMIF(INDIRECT("ИсходныеДанные!$"&amp;$K$4&amp;"$2:$"&amp;$K$4&amp;"$50000"),$B2151&amp;"#"&amp;S$6,INDIRECT("ИсходныеДанные!$J$2:$J$50000")),0)</f>
        <v>0</v>
      </c>
      <c r="T2151" s="3">
        <f ca="1">IF($B2151&lt;&gt;"",SUMIF(INDIRECT("ИсходныеДанные!$"&amp;$K$4&amp;"$2:$"&amp;$K$4&amp;"$50000"),$B2151&amp;"#"&amp;T$6,INDIRECT("ИсходныеДанные!$J$2:$J$50000")),0)</f>
        <v>0</v>
      </c>
      <c r="U2151" s="3">
        <f ca="1">IF($B2151&lt;&gt;"",SUMIF(INDIRECT("ИсходныеДанные!$"&amp;$K$4&amp;"$2:$"&amp;$K$4&amp;"$50000"),$B2151&amp;"#"&amp;U$6,INDIRECT("ИсходныеДанные!$J$2:$J$50000")),0)</f>
        <v>0</v>
      </c>
      <c r="V2151" s="3">
        <f ca="1">IF($B2151&lt;&gt;"",SUMIF(INDIRECT("ИсходныеДанные!$"&amp;$K$4&amp;"$2:$"&amp;$K$4&amp;"$50000"),$B2151&amp;"#"&amp;V$6,INDIRECT("ИсходныеДанные!$J$2:$J$50000")),0)</f>
        <v>0</v>
      </c>
      <c r="W2151" s="16" t="e">
        <f ca="1">SUM(K2151:V2151)/Пофамильно!$R$1</f>
        <v>#DIV/0!</v>
      </c>
    </row>
    <row r="2152" spans="1:23" x14ac:dyDescent="0.25">
      <c r="A2152" s="10" t="str">
        <f t="shared" ca="1" si="35"/>
        <v>delete</v>
      </c>
      <c r="B2152" s="16" cm="1">
        <f t="array" aca="1" ref="B2152" ca="1">INDIRECT("УникальныеСписки!D"&amp;ROW()-$L$4)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14"/>
      <c r="G2152" s="81" t="str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84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84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84" t="str" cm="1">
        <f t="array" aca="1" ref="J2152" ca="1">_xlfn.XLOOKUP($B2152,INDIRECT(SUBSTITUTE("ИсходныеДанные!$где$2:$где$50000","где",$B$4)),INDIRECT(SUBSTITUTE("ИсходныеДанные!$что$2:$что$50000","что",J$4)),"",0,1)</f>
        <v/>
      </c>
      <c r="K2152" s="3">
        <f ca="1">IF($B2152&lt;&gt;"",SUMIF(INDIRECT("ИсходныеДанные!$"&amp;$K$4&amp;"$2:$"&amp;$K$4&amp;"$50000"),$B2152&amp;"#"&amp;K$6,INDIRECT("ИсходныеДанные!$J$2:$J$50000")),0)</f>
        <v>0</v>
      </c>
      <c r="L2152" s="3">
        <f ca="1">IF($B2152&lt;&gt;"",SUMIF(INDIRECT("ИсходныеДанные!$"&amp;$K$4&amp;"$2:$"&amp;$K$4&amp;"$50000"),$B2152&amp;"#"&amp;L$6,INDIRECT("ИсходныеДанные!$J$2:$J$50000")),0)</f>
        <v>0</v>
      </c>
      <c r="M2152" s="3">
        <f ca="1">IF($B2152&lt;&gt;"",SUMIF(INDIRECT("ИсходныеДанные!$"&amp;$K$4&amp;"$2:$"&amp;$K$4&amp;"$50000"),$B2152&amp;"#"&amp;M$6,INDIRECT("ИсходныеДанные!$J$2:$J$50000")),0)</f>
        <v>0</v>
      </c>
      <c r="N2152" s="3">
        <f ca="1">IF($B2152&lt;&gt;"",SUMIF(INDIRECT("ИсходныеДанные!$"&amp;$K$4&amp;"$2:$"&amp;$K$4&amp;"$50000"),$B2152&amp;"#"&amp;N$6,INDIRECT("ИсходныеДанные!$J$2:$J$50000")),0)</f>
        <v>0</v>
      </c>
      <c r="O2152" s="3">
        <f ca="1">IF($B2152&lt;&gt;"",SUMIF(INDIRECT("ИсходныеДанные!$"&amp;$K$4&amp;"$2:$"&amp;$K$4&amp;"$50000"),$B2152&amp;"#"&amp;O$6,INDIRECT("ИсходныеДанные!$J$2:$J$50000")),0)</f>
        <v>0</v>
      </c>
      <c r="P2152" s="3">
        <f ca="1">IF($B2152&lt;&gt;"",SUMIF(INDIRECT("ИсходныеДанные!$"&amp;$K$4&amp;"$2:$"&amp;$K$4&amp;"$50000"),$B2152&amp;"#"&amp;P$6,INDIRECT("ИсходныеДанные!$J$2:$J$50000")),0)</f>
        <v>0</v>
      </c>
      <c r="Q2152" s="3">
        <f ca="1">IF($B2152&lt;&gt;"",SUMIF(INDIRECT("ИсходныеДанные!$"&amp;$K$4&amp;"$2:$"&amp;$K$4&amp;"$50000"),$B2152&amp;"#"&amp;Q$6,INDIRECT("ИсходныеДанные!$J$2:$J$50000")),0)</f>
        <v>0</v>
      </c>
      <c r="R2152" s="3">
        <f ca="1">IF($B2152&lt;&gt;"",SUMIF(INDIRECT("ИсходныеДанные!$"&amp;$K$4&amp;"$2:$"&amp;$K$4&amp;"$50000"),$B2152&amp;"#"&amp;R$6,INDIRECT("ИсходныеДанные!$J$2:$J$50000")),0)</f>
        <v>0</v>
      </c>
      <c r="S2152" s="3">
        <f ca="1">IF($B2152&lt;&gt;"",SUMIF(INDIRECT("ИсходныеДанные!$"&amp;$K$4&amp;"$2:$"&amp;$K$4&amp;"$50000"),$B2152&amp;"#"&amp;S$6,INDIRECT("ИсходныеДанные!$J$2:$J$50000")),0)</f>
        <v>0</v>
      </c>
      <c r="T2152" s="3">
        <f ca="1">IF($B2152&lt;&gt;"",SUMIF(INDIRECT("ИсходныеДанные!$"&amp;$K$4&amp;"$2:$"&amp;$K$4&amp;"$50000"),$B2152&amp;"#"&amp;T$6,INDIRECT("ИсходныеДанные!$J$2:$J$50000")),0)</f>
        <v>0</v>
      </c>
      <c r="U2152" s="3">
        <f ca="1">IF($B2152&lt;&gt;"",SUMIF(INDIRECT("ИсходныеДанные!$"&amp;$K$4&amp;"$2:$"&amp;$K$4&amp;"$50000"),$B2152&amp;"#"&amp;U$6,INDIRECT("ИсходныеДанные!$J$2:$J$50000")),0)</f>
        <v>0</v>
      </c>
      <c r="V2152" s="3">
        <f ca="1">IF($B2152&lt;&gt;"",SUMIF(INDIRECT("ИсходныеДанные!$"&amp;$K$4&amp;"$2:$"&amp;$K$4&amp;"$50000"),$B2152&amp;"#"&amp;V$6,INDIRECT("ИсходныеДанные!$J$2:$J$50000")),0)</f>
        <v>0</v>
      </c>
      <c r="W2152" s="16" t="e">
        <f ca="1">SUM(K2152:V2152)/Пофамильно!$R$1</f>
        <v>#DIV/0!</v>
      </c>
    </row>
    <row r="2153" spans="1:23" x14ac:dyDescent="0.25">
      <c r="A2153" s="10" t="str">
        <f t="shared" ca="1" si="35"/>
        <v>delete</v>
      </c>
      <c r="B2153" s="16" cm="1">
        <f t="array" aca="1" ref="B2153" ca="1">INDIRECT("УникальныеСписки!D"&amp;ROW()-$L$4)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14"/>
      <c r="G2153" s="81" t="str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84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84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84" t="str" cm="1">
        <f t="array" aca="1" ref="J2153" ca="1">_xlfn.XLOOKUP($B2153,INDIRECT(SUBSTITUTE("ИсходныеДанные!$где$2:$где$50000","где",$B$4)),INDIRECT(SUBSTITUTE("ИсходныеДанные!$что$2:$что$50000","что",J$4)),"",0,1)</f>
        <v/>
      </c>
      <c r="K2153" s="3">
        <f ca="1">IF($B2153&lt;&gt;"",SUMIF(INDIRECT("ИсходныеДанные!$"&amp;$K$4&amp;"$2:$"&amp;$K$4&amp;"$50000"),$B2153&amp;"#"&amp;K$6,INDIRECT("ИсходныеДанные!$J$2:$J$50000")),0)</f>
        <v>0</v>
      </c>
      <c r="L2153" s="3">
        <f ca="1">IF($B2153&lt;&gt;"",SUMIF(INDIRECT("ИсходныеДанные!$"&amp;$K$4&amp;"$2:$"&amp;$K$4&amp;"$50000"),$B2153&amp;"#"&amp;L$6,INDIRECT("ИсходныеДанные!$J$2:$J$50000")),0)</f>
        <v>0</v>
      </c>
      <c r="M2153" s="3">
        <f ca="1">IF($B2153&lt;&gt;"",SUMIF(INDIRECT("ИсходныеДанные!$"&amp;$K$4&amp;"$2:$"&amp;$K$4&amp;"$50000"),$B2153&amp;"#"&amp;M$6,INDIRECT("ИсходныеДанные!$J$2:$J$50000")),0)</f>
        <v>0</v>
      </c>
      <c r="N2153" s="3">
        <f ca="1">IF($B2153&lt;&gt;"",SUMIF(INDIRECT("ИсходныеДанные!$"&amp;$K$4&amp;"$2:$"&amp;$K$4&amp;"$50000"),$B2153&amp;"#"&amp;N$6,INDIRECT("ИсходныеДанные!$J$2:$J$50000")),0)</f>
        <v>0</v>
      </c>
      <c r="O2153" s="3">
        <f ca="1">IF($B2153&lt;&gt;"",SUMIF(INDIRECT("ИсходныеДанные!$"&amp;$K$4&amp;"$2:$"&amp;$K$4&amp;"$50000"),$B2153&amp;"#"&amp;O$6,INDIRECT("ИсходныеДанные!$J$2:$J$50000")),0)</f>
        <v>0</v>
      </c>
      <c r="P2153" s="3">
        <f ca="1">IF($B2153&lt;&gt;"",SUMIF(INDIRECT("ИсходныеДанные!$"&amp;$K$4&amp;"$2:$"&amp;$K$4&amp;"$50000"),$B2153&amp;"#"&amp;P$6,INDIRECT("ИсходныеДанные!$J$2:$J$50000")),0)</f>
        <v>0</v>
      </c>
      <c r="Q2153" s="3">
        <f ca="1">IF($B2153&lt;&gt;"",SUMIF(INDIRECT("ИсходныеДанные!$"&amp;$K$4&amp;"$2:$"&amp;$K$4&amp;"$50000"),$B2153&amp;"#"&amp;Q$6,INDIRECT("ИсходныеДанные!$J$2:$J$50000")),0)</f>
        <v>0</v>
      </c>
      <c r="R2153" s="3">
        <f ca="1">IF($B2153&lt;&gt;"",SUMIF(INDIRECT("ИсходныеДанные!$"&amp;$K$4&amp;"$2:$"&amp;$K$4&amp;"$50000"),$B2153&amp;"#"&amp;R$6,INDIRECT("ИсходныеДанные!$J$2:$J$50000")),0)</f>
        <v>0</v>
      </c>
      <c r="S2153" s="3">
        <f ca="1">IF($B2153&lt;&gt;"",SUMIF(INDIRECT("ИсходныеДанные!$"&amp;$K$4&amp;"$2:$"&amp;$K$4&amp;"$50000"),$B2153&amp;"#"&amp;S$6,INDIRECT("ИсходныеДанные!$J$2:$J$50000")),0)</f>
        <v>0</v>
      </c>
      <c r="T2153" s="3">
        <f ca="1">IF($B2153&lt;&gt;"",SUMIF(INDIRECT("ИсходныеДанные!$"&amp;$K$4&amp;"$2:$"&amp;$K$4&amp;"$50000"),$B2153&amp;"#"&amp;T$6,INDIRECT("ИсходныеДанные!$J$2:$J$50000")),0)</f>
        <v>0</v>
      </c>
      <c r="U2153" s="3">
        <f ca="1">IF($B2153&lt;&gt;"",SUMIF(INDIRECT("ИсходныеДанные!$"&amp;$K$4&amp;"$2:$"&amp;$K$4&amp;"$50000"),$B2153&amp;"#"&amp;U$6,INDIRECT("ИсходныеДанные!$J$2:$J$50000")),0)</f>
        <v>0</v>
      </c>
      <c r="V2153" s="3">
        <f ca="1">IF($B2153&lt;&gt;"",SUMIF(INDIRECT("ИсходныеДанные!$"&amp;$K$4&amp;"$2:$"&amp;$K$4&amp;"$50000"),$B2153&amp;"#"&amp;V$6,INDIRECT("ИсходныеДанные!$J$2:$J$50000")),0)</f>
        <v>0</v>
      </c>
      <c r="W2153" s="16" t="e">
        <f ca="1">SUM(K2153:V2153)/Пофамильно!$R$1</f>
        <v>#DIV/0!</v>
      </c>
    </row>
    <row r="2154" spans="1:23" x14ac:dyDescent="0.25">
      <c r="A2154" s="10" t="str">
        <f t="shared" ca="1" si="35"/>
        <v>delete</v>
      </c>
      <c r="B2154" s="16" cm="1">
        <f t="array" aca="1" ref="B2154" ca="1">INDIRECT("УникальныеСписки!D"&amp;ROW()-$L$4)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14"/>
      <c r="G2154" s="81" t="str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84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84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84" t="str" cm="1">
        <f t="array" aca="1" ref="J2154" ca="1">_xlfn.XLOOKUP($B2154,INDIRECT(SUBSTITUTE("ИсходныеДанные!$где$2:$где$50000","где",$B$4)),INDIRECT(SUBSTITUTE("ИсходныеДанные!$что$2:$что$50000","что",J$4)),"",0,1)</f>
        <v/>
      </c>
      <c r="K2154" s="3">
        <f ca="1">IF($B2154&lt;&gt;"",SUMIF(INDIRECT("ИсходныеДанные!$"&amp;$K$4&amp;"$2:$"&amp;$K$4&amp;"$50000"),$B2154&amp;"#"&amp;K$6,INDIRECT("ИсходныеДанные!$J$2:$J$50000")),0)</f>
        <v>0</v>
      </c>
      <c r="L2154" s="3">
        <f ca="1">IF($B2154&lt;&gt;"",SUMIF(INDIRECT("ИсходныеДанные!$"&amp;$K$4&amp;"$2:$"&amp;$K$4&amp;"$50000"),$B2154&amp;"#"&amp;L$6,INDIRECT("ИсходныеДанные!$J$2:$J$50000")),0)</f>
        <v>0</v>
      </c>
      <c r="M2154" s="3">
        <f ca="1">IF($B2154&lt;&gt;"",SUMIF(INDIRECT("ИсходныеДанные!$"&amp;$K$4&amp;"$2:$"&amp;$K$4&amp;"$50000"),$B2154&amp;"#"&amp;M$6,INDIRECT("ИсходныеДанные!$J$2:$J$50000")),0)</f>
        <v>0</v>
      </c>
      <c r="N2154" s="3">
        <f ca="1">IF($B2154&lt;&gt;"",SUMIF(INDIRECT("ИсходныеДанные!$"&amp;$K$4&amp;"$2:$"&amp;$K$4&amp;"$50000"),$B2154&amp;"#"&amp;N$6,INDIRECT("ИсходныеДанные!$J$2:$J$50000")),0)</f>
        <v>0</v>
      </c>
      <c r="O2154" s="3">
        <f ca="1">IF($B2154&lt;&gt;"",SUMIF(INDIRECT("ИсходныеДанные!$"&amp;$K$4&amp;"$2:$"&amp;$K$4&amp;"$50000"),$B2154&amp;"#"&amp;O$6,INDIRECT("ИсходныеДанные!$J$2:$J$50000")),0)</f>
        <v>0</v>
      </c>
      <c r="P2154" s="3">
        <f ca="1">IF($B2154&lt;&gt;"",SUMIF(INDIRECT("ИсходныеДанные!$"&amp;$K$4&amp;"$2:$"&amp;$K$4&amp;"$50000"),$B2154&amp;"#"&amp;P$6,INDIRECT("ИсходныеДанные!$J$2:$J$50000")),0)</f>
        <v>0</v>
      </c>
      <c r="Q2154" s="3">
        <f ca="1">IF($B2154&lt;&gt;"",SUMIF(INDIRECT("ИсходныеДанные!$"&amp;$K$4&amp;"$2:$"&amp;$K$4&amp;"$50000"),$B2154&amp;"#"&amp;Q$6,INDIRECT("ИсходныеДанные!$J$2:$J$50000")),0)</f>
        <v>0</v>
      </c>
      <c r="R2154" s="3">
        <f ca="1">IF($B2154&lt;&gt;"",SUMIF(INDIRECT("ИсходныеДанные!$"&amp;$K$4&amp;"$2:$"&amp;$K$4&amp;"$50000"),$B2154&amp;"#"&amp;R$6,INDIRECT("ИсходныеДанные!$J$2:$J$50000")),0)</f>
        <v>0</v>
      </c>
      <c r="S2154" s="3">
        <f ca="1">IF($B2154&lt;&gt;"",SUMIF(INDIRECT("ИсходныеДанные!$"&amp;$K$4&amp;"$2:$"&amp;$K$4&amp;"$50000"),$B2154&amp;"#"&amp;S$6,INDIRECT("ИсходныеДанные!$J$2:$J$50000")),0)</f>
        <v>0</v>
      </c>
      <c r="T2154" s="3">
        <f ca="1">IF($B2154&lt;&gt;"",SUMIF(INDIRECT("ИсходныеДанные!$"&amp;$K$4&amp;"$2:$"&amp;$K$4&amp;"$50000"),$B2154&amp;"#"&amp;T$6,INDIRECT("ИсходныеДанные!$J$2:$J$50000")),0)</f>
        <v>0</v>
      </c>
      <c r="U2154" s="3">
        <f ca="1">IF($B2154&lt;&gt;"",SUMIF(INDIRECT("ИсходныеДанные!$"&amp;$K$4&amp;"$2:$"&amp;$K$4&amp;"$50000"),$B2154&amp;"#"&amp;U$6,INDIRECT("ИсходныеДанные!$J$2:$J$50000")),0)</f>
        <v>0</v>
      </c>
      <c r="V2154" s="3">
        <f ca="1">IF($B2154&lt;&gt;"",SUMIF(INDIRECT("ИсходныеДанные!$"&amp;$K$4&amp;"$2:$"&amp;$K$4&amp;"$50000"),$B2154&amp;"#"&amp;V$6,INDIRECT("ИсходныеДанные!$J$2:$J$50000")),0)</f>
        <v>0</v>
      </c>
      <c r="W2154" s="16" t="e">
        <f ca="1">SUM(K2154:V2154)/Пофамильно!$R$1</f>
        <v>#DIV/0!</v>
      </c>
    </row>
    <row r="2155" spans="1:23" x14ac:dyDescent="0.25">
      <c r="A2155" s="10" t="str">
        <f t="shared" ca="1" si="35"/>
        <v>delete</v>
      </c>
      <c r="B2155" s="16" cm="1">
        <f t="array" aca="1" ref="B2155" ca="1">INDIRECT("УникальныеСписки!D"&amp;ROW()-$L$4)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14"/>
      <c r="G2155" s="81" t="str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84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84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84" t="str" cm="1">
        <f t="array" aca="1" ref="J2155" ca="1">_xlfn.XLOOKUP($B2155,INDIRECT(SUBSTITUTE("ИсходныеДанные!$где$2:$где$50000","где",$B$4)),INDIRECT(SUBSTITUTE("ИсходныеДанные!$что$2:$что$50000","что",J$4)),"",0,1)</f>
        <v/>
      </c>
      <c r="K2155" s="3">
        <f ca="1">IF($B2155&lt;&gt;"",SUMIF(INDIRECT("ИсходныеДанные!$"&amp;$K$4&amp;"$2:$"&amp;$K$4&amp;"$50000"),$B2155&amp;"#"&amp;K$6,INDIRECT("ИсходныеДанные!$J$2:$J$50000")),0)</f>
        <v>0</v>
      </c>
      <c r="L2155" s="3">
        <f ca="1">IF($B2155&lt;&gt;"",SUMIF(INDIRECT("ИсходныеДанные!$"&amp;$K$4&amp;"$2:$"&amp;$K$4&amp;"$50000"),$B2155&amp;"#"&amp;L$6,INDIRECT("ИсходныеДанные!$J$2:$J$50000")),0)</f>
        <v>0</v>
      </c>
      <c r="M2155" s="3">
        <f ca="1">IF($B2155&lt;&gt;"",SUMIF(INDIRECT("ИсходныеДанные!$"&amp;$K$4&amp;"$2:$"&amp;$K$4&amp;"$50000"),$B2155&amp;"#"&amp;M$6,INDIRECT("ИсходныеДанные!$J$2:$J$50000")),0)</f>
        <v>0</v>
      </c>
      <c r="N2155" s="3">
        <f ca="1">IF($B2155&lt;&gt;"",SUMIF(INDIRECT("ИсходныеДанные!$"&amp;$K$4&amp;"$2:$"&amp;$K$4&amp;"$50000"),$B2155&amp;"#"&amp;N$6,INDIRECT("ИсходныеДанные!$J$2:$J$50000")),0)</f>
        <v>0</v>
      </c>
      <c r="O2155" s="3">
        <f ca="1">IF($B2155&lt;&gt;"",SUMIF(INDIRECT("ИсходныеДанные!$"&amp;$K$4&amp;"$2:$"&amp;$K$4&amp;"$50000"),$B2155&amp;"#"&amp;O$6,INDIRECT("ИсходныеДанные!$J$2:$J$50000")),0)</f>
        <v>0</v>
      </c>
      <c r="P2155" s="3">
        <f ca="1">IF($B2155&lt;&gt;"",SUMIF(INDIRECT("ИсходныеДанные!$"&amp;$K$4&amp;"$2:$"&amp;$K$4&amp;"$50000"),$B2155&amp;"#"&amp;P$6,INDIRECT("ИсходныеДанные!$J$2:$J$50000")),0)</f>
        <v>0</v>
      </c>
      <c r="Q2155" s="3">
        <f ca="1">IF($B2155&lt;&gt;"",SUMIF(INDIRECT("ИсходныеДанные!$"&amp;$K$4&amp;"$2:$"&amp;$K$4&amp;"$50000"),$B2155&amp;"#"&amp;Q$6,INDIRECT("ИсходныеДанные!$J$2:$J$50000")),0)</f>
        <v>0</v>
      </c>
      <c r="R2155" s="3">
        <f ca="1">IF($B2155&lt;&gt;"",SUMIF(INDIRECT("ИсходныеДанные!$"&amp;$K$4&amp;"$2:$"&amp;$K$4&amp;"$50000"),$B2155&amp;"#"&amp;R$6,INDIRECT("ИсходныеДанные!$J$2:$J$50000")),0)</f>
        <v>0</v>
      </c>
      <c r="S2155" s="3">
        <f ca="1">IF($B2155&lt;&gt;"",SUMIF(INDIRECT("ИсходныеДанные!$"&amp;$K$4&amp;"$2:$"&amp;$K$4&amp;"$50000"),$B2155&amp;"#"&amp;S$6,INDIRECT("ИсходныеДанные!$J$2:$J$50000")),0)</f>
        <v>0</v>
      </c>
      <c r="T2155" s="3">
        <f ca="1">IF($B2155&lt;&gt;"",SUMIF(INDIRECT("ИсходныеДанные!$"&amp;$K$4&amp;"$2:$"&amp;$K$4&amp;"$50000"),$B2155&amp;"#"&amp;T$6,INDIRECT("ИсходныеДанные!$J$2:$J$50000")),0)</f>
        <v>0</v>
      </c>
      <c r="U2155" s="3">
        <f ca="1">IF($B2155&lt;&gt;"",SUMIF(INDIRECT("ИсходныеДанные!$"&amp;$K$4&amp;"$2:$"&amp;$K$4&amp;"$50000"),$B2155&amp;"#"&amp;U$6,INDIRECT("ИсходныеДанные!$J$2:$J$50000")),0)</f>
        <v>0</v>
      </c>
      <c r="V2155" s="3">
        <f ca="1">IF($B2155&lt;&gt;"",SUMIF(INDIRECT("ИсходныеДанные!$"&amp;$K$4&amp;"$2:$"&amp;$K$4&amp;"$50000"),$B2155&amp;"#"&amp;V$6,INDIRECT("ИсходныеДанные!$J$2:$J$50000")),0)</f>
        <v>0</v>
      </c>
      <c r="W2155" s="16" t="e">
        <f ca="1">SUM(K2155:V2155)/Пофамильно!$R$1</f>
        <v>#DIV/0!</v>
      </c>
    </row>
    <row r="2156" spans="1:23" x14ac:dyDescent="0.25">
      <c r="A2156" s="10" t="str">
        <f t="shared" ca="1" si="35"/>
        <v>delete</v>
      </c>
      <c r="B2156" s="16" cm="1">
        <f t="array" aca="1" ref="B2156" ca="1">INDIRECT("УникальныеСписки!D"&amp;ROW()-$L$4)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14"/>
      <c r="G2156" s="81" t="str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84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84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84" t="str" cm="1">
        <f t="array" aca="1" ref="J2156" ca="1">_xlfn.XLOOKUP($B2156,INDIRECT(SUBSTITUTE("ИсходныеДанные!$где$2:$где$50000","где",$B$4)),INDIRECT(SUBSTITUTE("ИсходныеДанные!$что$2:$что$50000","что",J$4)),"",0,1)</f>
        <v/>
      </c>
      <c r="K2156" s="3">
        <f ca="1">IF($B2156&lt;&gt;"",SUMIF(INDIRECT("ИсходныеДанные!$"&amp;$K$4&amp;"$2:$"&amp;$K$4&amp;"$50000"),$B2156&amp;"#"&amp;K$6,INDIRECT("ИсходныеДанные!$J$2:$J$50000")),0)</f>
        <v>0</v>
      </c>
      <c r="L2156" s="3">
        <f ca="1">IF($B2156&lt;&gt;"",SUMIF(INDIRECT("ИсходныеДанные!$"&amp;$K$4&amp;"$2:$"&amp;$K$4&amp;"$50000"),$B2156&amp;"#"&amp;L$6,INDIRECT("ИсходныеДанные!$J$2:$J$50000")),0)</f>
        <v>0</v>
      </c>
      <c r="M2156" s="3">
        <f ca="1">IF($B2156&lt;&gt;"",SUMIF(INDIRECT("ИсходныеДанные!$"&amp;$K$4&amp;"$2:$"&amp;$K$4&amp;"$50000"),$B2156&amp;"#"&amp;M$6,INDIRECT("ИсходныеДанные!$J$2:$J$50000")),0)</f>
        <v>0</v>
      </c>
      <c r="N2156" s="3">
        <f ca="1">IF($B2156&lt;&gt;"",SUMIF(INDIRECT("ИсходныеДанные!$"&amp;$K$4&amp;"$2:$"&amp;$K$4&amp;"$50000"),$B2156&amp;"#"&amp;N$6,INDIRECT("ИсходныеДанные!$J$2:$J$50000")),0)</f>
        <v>0</v>
      </c>
      <c r="O2156" s="3">
        <f ca="1">IF($B2156&lt;&gt;"",SUMIF(INDIRECT("ИсходныеДанные!$"&amp;$K$4&amp;"$2:$"&amp;$K$4&amp;"$50000"),$B2156&amp;"#"&amp;O$6,INDIRECT("ИсходныеДанные!$J$2:$J$50000")),0)</f>
        <v>0</v>
      </c>
      <c r="P2156" s="3">
        <f ca="1">IF($B2156&lt;&gt;"",SUMIF(INDIRECT("ИсходныеДанные!$"&amp;$K$4&amp;"$2:$"&amp;$K$4&amp;"$50000"),$B2156&amp;"#"&amp;P$6,INDIRECT("ИсходныеДанные!$J$2:$J$50000")),0)</f>
        <v>0</v>
      </c>
      <c r="Q2156" s="3">
        <f ca="1">IF($B2156&lt;&gt;"",SUMIF(INDIRECT("ИсходныеДанные!$"&amp;$K$4&amp;"$2:$"&amp;$K$4&amp;"$50000"),$B2156&amp;"#"&amp;Q$6,INDIRECT("ИсходныеДанные!$J$2:$J$50000")),0)</f>
        <v>0</v>
      </c>
      <c r="R2156" s="3">
        <f ca="1">IF($B2156&lt;&gt;"",SUMIF(INDIRECT("ИсходныеДанные!$"&amp;$K$4&amp;"$2:$"&amp;$K$4&amp;"$50000"),$B2156&amp;"#"&amp;R$6,INDIRECT("ИсходныеДанные!$J$2:$J$50000")),0)</f>
        <v>0</v>
      </c>
      <c r="S2156" s="3">
        <f ca="1">IF($B2156&lt;&gt;"",SUMIF(INDIRECT("ИсходныеДанные!$"&amp;$K$4&amp;"$2:$"&amp;$K$4&amp;"$50000"),$B2156&amp;"#"&amp;S$6,INDIRECT("ИсходныеДанные!$J$2:$J$50000")),0)</f>
        <v>0</v>
      </c>
      <c r="T2156" s="3">
        <f ca="1">IF($B2156&lt;&gt;"",SUMIF(INDIRECT("ИсходныеДанные!$"&amp;$K$4&amp;"$2:$"&amp;$K$4&amp;"$50000"),$B2156&amp;"#"&amp;T$6,INDIRECT("ИсходныеДанные!$J$2:$J$50000")),0)</f>
        <v>0</v>
      </c>
      <c r="U2156" s="3">
        <f ca="1">IF($B2156&lt;&gt;"",SUMIF(INDIRECT("ИсходныеДанные!$"&amp;$K$4&amp;"$2:$"&amp;$K$4&amp;"$50000"),$B2156&amp;"#"&amp;U$6,INDIRECT("ИсходныеДанные!$J$2:$J$50000")),0)</f>
        <v>0</v>
      </c>
      <c r="V2156" s="3">
        <f ca="1">IF($B2156&lt;&gt;"",SUMIF(INDIRECT("ИсходныеДанные!$"&amp;$K$4&amp;"$2:$"&amp;$K$4&amp;"$50000"),$B2156&amp;"#"&amp;V$6,INDIRECT("ИсходныеДанные!$J$2:$J$50000")),0)</f>
        <v>0</v>
      </c>
      <c r="W2156" s="16" t="e">
        <f ca="1">SUM(K2156:V2156)/Пофамильно!$R$1</f>
        <v>#DIV/0!</v>
      </c>
    </row>
    <row r="2157" spans="1:23" x14ac:dyDescent="0.25">
      <c r="A2157" s="10" t="str">
        <f t="shared" ca="1" si="35"/>
        <v>delete</v>
      </c>
      <c r="B2157" s="16" cm="1">
        <f t="array" aca="1" ref="B2157" ca="1">INDIRECT("УникальныеСписки!D"&amp;ROW()-$L$4)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14"/>
      <c r="G2157" s="81" t="str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84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84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84" t="str" cm="1">
        <f t="array" aca="1" ref="J2157" ca="1">_xlfn.XLOOKUP($B2157,INDIRECT(SUBSTITUTE("ИсходныеДанные!$где$2:$где$50000","где",$B$4)),INDIRECT(SUBSTITUTE("ИсходныеДанные!$что$2:$что$50000","что",J$4)),"",0,1)</f>
        <v/>
      </c>
      <c r="K2157" s="3">
        <f ca="1">IF($B2157&lt;&gt;"",SUMIF(INDIRECT("ИсходныеДанные!$"&amp;$K$4&amp;"$2:$"&amp;$K$4&amp;"$50000"),$B2157&amp;"#"&amp;K$6,INDIRECT("ИсходныеДанные!$J$2:$J$50000")),0)</f>
        <v>0</v>
      </c>
      <c r="L2157" s="3">
        <f ca="1">IF($B2157&lt;&gt;"",SUMIF(INDIRECT("ИсходныеДанные!$"&amp;$K$4&amp;"$2:$"&amp;$K$4&amp;"$50000"),$B2157&amp;"#"&amp;L$6,INDIRECT("ИсходныеДанные!$J$2:$J$50000")),0)</f>
        <v>0</v>
      </c>
      <c r="M2157" s="3">
        <f ca="1">IF($B2157&lt;&gt;"",SUMIF(INDIRECT("ИсходныеДанные!$"&amp;$K$4&amp;"$2:$"&amp;$K$4&amp;"$50000"),$B2157&amp;"#"&amp;M$6,INDIRECT("ИсходныеДанные!$J$2:$J$50000")),0)</f>
        <v>0</v>
      </c>
      <c r="N2157" s="3">
        <f ca="1">IF($B2157&lt;&gt;"",SUMIF(INDIRECT("ИсходныеДанные!$"&amp;$K$4&amp;"$2:$"&amp;$K$4&amp;"$50000"),$B2157&amp;"#"&amp;N$6,INDIRECT("ИсходныеДанные!$J$2:$J$50000")),0)</f>
        <v>0</v>
      </c>
      <c r="O2157" s="3">
        <f ca="1">IF($B2157&lt;&gt;"",SUMIF(INDIRECT("ИсходныеДанные!$"&amp;$K$4&amp;"$2:$"&amp;$K$4&amp;"$50000"),$B2157&amp;"#"&amp;O$6,INDIRECT("ИсходныеДанные!$J$2:$J$50000")),0)</f>
        <v>0</v>
      </c>
      <c r="P2157" s="3">
        <f ca="1">IF($B2157&lt;&gt;"",SUMIF(INDIRECT("ИсходныеДанные!$"&amp;$K$4&amp;"$2:$"&amp;$K$4&amp;"$50000"),$B2157&amp;"#"&amp;P$6,INDIRECT("ИсходныеДанные!$J$2:$J$50000")),0)</f>
        <v>0</v>
      </c>
      <c r="Q2157" s="3">
        <f ca="1">IF($B2157&lt;&gt;"",SUMIF(INDIRECT("ИсходныеДанные!$"&amp;$K$4&amp;"$2:$"&amp;$K$4&amp;"$50000"),$B2157&amp;"#"&amp;Q$6,INDIRECT("ИсходныеДанные!$J$2:$J$50000")),0)</f>
        <v>0</v>
      </c>
      <c r="R2157" s="3">
        <f ca="1">IF($B2157&lt;&gt;"",SUMIF(INDIRECT("ИсходныеДанные!$"&amp;$K$4&amp;"$2:$"&amp;$K$4&amp;"$50000"),$B2157&amp;"#"&amp;R$6,INDIRECT("ИсходныеДанные!$J$2:$J$50000")),0)</f>
        <v>0</v>
      </c>
      <c r="S2157" s="3">
        <f ca="1">IF($B2157&lt;&gt;"",SUMIF(INDIRECT("ИсходныеДанные!$"&amp;$K$4&amp;"$2:$"&amp;$K$4&amp;"$50000"),$B2157&amp;"#"&amp;S$6,INDIRECT("ИсходныеДанные!$J$2:$J$50000")),0)</f>
        <v>0</v>
      </c>
      <c r="T2157" s="3">
        <f ca="1">IF($B2157&lt;&gt;"",SUMIF(INDIRECT("ИсходныеДанные!$"&amp;$K$4&amp;"$2:$"&amp;$K$4&amp;"$50000"),$B2157&amp;"#"&amp;T$6,INDIRECT("ИсходныеДанные!$J$2:$J$50000")),0)</f>
        <v>0</v>
      </c>
      <c r="U2157" s="3">
        <f ca="1">IF($B2157&lt;&gt;"",SUMIF(INDIRECT("ИсходныеДанные!$"&amp;$K$4&amp;"$2:$"&amp;$K$4&amp;"$50000"),$B2157&amp;"#"&amp;U$6,INDIRECT("ИсходныеДанные!$J$2:$J$50000")),0)</f>
        <v>0</v>
      </c>
      <c r="V2157" s="3">
        <f ca="1">IF($B2157&lt;&gt;"",SUMIF(INDIRECT("ИсходныеДанные!$"&amp;$K$4&amp;"$2:$"&amp;$K$4&amp;"$50000"),$B2157&amp;"#"&amp;V$6,INDIRECT("ИсходныеДанные!$J$2:$J$50000")),0)</f>
        <v>0</v>
      </c>
      <c r="W2157" s="16" t="e">
        <f ca="1">SUM(K2157:V2157)/Пофамильно!$R$1</f>
        <v>#DIV/0!</v>
      </c>
    </row>
    <row r="2158" spans="1:23" x14ac:dyDescent="0.25">
      <c r="A2158" s="10" t="str">
        <f t="shared" ca="1" si="35"/>
        <v>delete</v>
      </c>
      <c r="B2158" s="16" cm="1">
        <f t="array" aca="1" ref="B2158" ca="1">INDIRECT("УникальныеСписки!D"&amp;ROW()-$L$4)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14"/>
      <c r="G2158" s="81" t="str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84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84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84" t="str" cm="1">
        <f t="array" aca="1" ref="J2158" ca="1">_xlfn.XLOOKUP($B2158,INDIRECT(SUBSTITUTE("ИсходныеДанные!$где$2:$где$50000","где",$B$4)),INDIRECT(SUBSTITUTE("ИсходныеДанные!$что$2:$что$50000","что",J$4)),"",0,1)</f>
        <v/>
      </c>
      <c r="K2158" s="3">
        <f ca="1">IF($B2158&lt;&gt;"",SUMIF(INDIRECT("ИсходныеДанные!$"&amp;$K$4&amp;"$2:$"&amp;$K$4&amp;"$50000"),$B2158&amp;"#"&amp;K$6,INDIRECT("ИсходныеДанные!$J$2:$J$50000")),0)</f>
        <v>0</v>
      </c>
      <c r="L2158" s="3">
        <f ca="1">IF($B2158&lt;&gt;"",SUMIF(INDIRECT("ИсходныеДанные!$"&amp;$K$4&amp;"$2:$"&amp;$K$4&amp;"$50000"),$B2158&amp;"#"&amp;L$6,INDIRECT("ИсходныеДанные!$J$2:$J$50000")),0)</f>
        <v>0</v>
      </c>
      <c r="M2158" s="3">
        <f ca="1">IF($B2158&lt;&gt;"",SUMIF(INDIRECT("ИсходныеДанные!$"&amp;$K$4&amp;"$2:$"&amp;$K$4&amp;"$50000"),$B2158&amp;"#"&amp;M$6,INDIRECT("ИсходныеДанные!$J$2:$J$50000")),0)</f>
        <v>0</v>
      </c>
      <c r="N2158" s="3">
        <f ca="1">IF($B2158&lt;&gt;"",SUMIF(INDIRECT("ИсходныеДанные!$"&amp;$K$4&amp;"$2:$"&amp;$K$4&amp;"$50000"),$B2158&amp;"#"&amp;N$6,INDIRECT("ИсходныеДанные!$J$2:$J$50000")),0)</f>
        <v>0</v>
      </c>
      <c r="O2158" s="3">
        <f ca="1">IF($B2158&lt;&gt;"",SUMIF(INDIRECT("ИсходныеДанные!$"&amp;$K$4&amp;"$2:$"&amp;$K$4&amp;"$50000"),$B2158&amp;"#"&amp;O$6,INDIRECT("ИсходныеДанные!$J$2:$J$50000")),0)</f>
        <v>0</v>
      </c>
      <c r="P2158" s="3">
        <f ca="1">IF($B2158&lt;&gt;"",SUMIF(INDIRECT("ИсходныеДанные!$"&amp;$K$4&amp;"$2:$"&amp;$K$4&amp;"$50000"),$B2158&amp;"#"&amp;P$6,INDIRECT("ИсходныеДанные!$J$2:$J$50000")),0)</f>
        <v>0</v>
      </c>
      <c r="Q2158" s="3">
        <f ca="1">IF($B2158&lt;&gt;"",SUMIF(INDIRECT("ИсходныеДанные!$"&amp;$K$4&amp;"$2:$"&amp;$K$4&amp;"$50000"),$B2158&amp;"#"&amp;Q$6,INDIRECT("ИсходныеДанные!$J$2:$J$50000")),0)</f>
        <v>0</v>
      </c>
      <c r="R2158" s="3">
        <f ca="1">IF($B2158&lt;&gt;"",SUMIF(INDIRECT("ИсходныеДанные!$"&amp;$K$4&amp;"$2:$"&amp;$K$4&amp;"$50000"),$B2158&amp;"#"&amp;R$6,INDIRECT("ИсходныеДанные!$J$2:$J$50000")),0)</f>
        <v>0</v>
      </c>
      <c r="S2158" s="3">
        <f ca="1">IF($B2158&lt;&gt;"",SUMIF(INDIRECT("ИсходныеДанные!$"&amp;$K$4&amp;"$2:$"&amp;$K$4&amp;"$50000"),$B2158&amp;"#"&amp;S$6,INDIRECT("ИсходныеДанные!$J$2:$J$50000")),0)</f>
        <v>0</v>
      </c>
      <c r="T2158" s="3">
        <f ca="1">IF($B2158&lt;&gt;"",SUMIF(INDIRECT("ИсходныеДанные!$"&amp;$K$4&amp;"$2:$"&amp;$K$4&amp;"$50000"),$B2158&amp;"#"&amp;T$6,INDIRECT("ИсходныеДанные!$J$2:$J$50000")),0)</f>
        <v>0</v>
      </c>
      <c r="U2158" s="3">
        <f ca="1">IF($B2158&lt;&gt;"",SUMIF(INDIRECT("ИсходныеДанные!$"&amp;$K$4&amp;"$2:$"&amp;$K$4&amp;"$50000"),$B2158&amp;"#"&amp;U$6,INDIRECT("ИсходныеДанные!$J$2:$J$50000")),0)</f>
        <v>0</v>
      </c>
      <c r="V2158" s="3">
        <f ca="1">IF($B2158&lt;&gt;"",SUMIF(INDIRECT("ИсходныеДанные!$"&amp;$K$4&amp;"$2:$"&amp;$K$4&amp;"$50000"),$B2158&amp;"#"&amp;V$6,INDIRECT("ИсходныеДанные!$J$2:$J$50000")),0)</f>
        <v>0</v>
      </c>
      <c r="W2158" s="16" t="e">
        <f ca="1">SUM(K2158:V2158)/Пофамильно!$R$1</f>
        <v>#DIV/0!</v>
      </c>
    </row>
    <row r="2159" spans="1:23" x14ac:dyDescent="0.25">
      <c r="A2159" s="10" t="str">
        <f t="shared" ca="1" si="35"/>
        <v>delete</v>
      </c>
      <c r="B2159" s="16" cm="1">
        <f t="array" aca="1" ref="B2159" ca="1">INDIRECT("УникальныеСписки!D"&amp;ROW()-$L$4)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14"/>
      <c r="G2159" s="81" t="str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84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84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84" t="str" cm="1">
        <f t="array" aca="1" ref="J2159" ca="1">_xlfn.XLOOKUP($B2159,INDIRECT(SUBSTITUTE("ИсходныеДанные!$где$2:$где$50000","где",$B$4)),INDIRECT(SUBSTITUTE("ИсходныеДанные!$что$2:$что$50000","что",J$4)),"",0,1)</f>
        <v/>
      </c>
      <c r="K2159" s="3">
        <f ca="1">IF($B2159&lt;&gt;"",SUMIF(INDIRECT("ИсходныеДанные!$"&amp;$K$4&amp;"$2:$"&amp;$K$4&amp;"$50000"),$B2159&amp;"#"&amp;K$6,INDIRECT("ИсходныеДанные!$J$2:$J$50000")),0)</f>
        <v>0</v>
      </c>
      <c r="L2159" s="3">
        <f ca="1">IF($B2159&lt;&gt;"",SUMIF(INDIRECT("ИсходныеДанные!$"&amp;$K$4&amp;"$2:$"&amp;$K$4&amp;"$50000"),$B2159&amp;"#"&amp;L$6,INDIRECT("ИсходныеДанные!$J$2:$J$50000")),0)</f>
        <v>0</v>
      </c>
      <c r="M2159" s="3">
        <f ca="1">IF($B2159&lt;&gt;"",SUMIF(INDIRECT("ИсходныеДанные!$"&amp;$K$4&amp;"$2:$"&amp;$K$4&amp;"$50000"),$B2159&amp;"#"&amp;M$6,INDIRECT("ИсходныеДанные!$J$2:$J$50000")),0)</f>
        <v>0</v>
      </c>
      <c r="N2159" s="3">
        <f ca="1">IF($B2159&lt;&gt;"",SUMIF(INDIRECT("ИсходныеДанные!$"&amp;$K$4&amp;"$2:$"&amp;$K$4&amp;"$50000"),$B2159&amp;"#"&amp;N$6,INDIRECT("ИсходныеДанные!$J$2:$J$50000")),0)</f>
        <v>0</v>
      </c>
      <c r="O2159" s="3">
        <f ca="1">IF($B2159&lt;&gt;"",SUMIF(INDIRECT("ИсходныеДанные!$"&amp;$K$4&amp;"$2:$"&amp;$K$4&amp;"$50000"),$B2159&amp;"#"&amp;O$6,INDIRECT("ИсходныеДанные!$J$2:$J$50000")),0)</f>
        <v>0</v>
      </c>
      <c r="P2159" s="3">
        <f ca="1">IF($B2159&lt;&gt;"",SUMIF(INDIRECT("ИсходныеДанные!$"&amp;$K$4&amp;"$2:$"&amp;$K$4&amp;"$50000"),$B2159&amp;"#"&amp;P$6,INDIRECT("ИсходныеДанные!$J$2:$J$50000")),0)</f>
        <v>0</v>
      </c>
      <c r="Q2159" s="3">
        <f ca="1">IF($B2159&lt;&gt;"",SUMIF(INDIRECT("ИсходныеДанные!$"&amp;$K$4&amp;"$2:$"&amp;$K$4&amp;"$50000"),$B2159&amp;"#"&amp;Q$6,INDIRECT("ИсходныеДанные!$J$2:$J$50000")),0)</f>
        <v>0</v>
      </c>
      <c r="R2159" s="3">
        <f ca="1">IF($B2159&lt;&gt;"",SUMIF(INDIRECT("ИсходныеДанные!$"&amp;$K$4&amp;"$2:$"&amp;$K$4&amp;"$50000"),$B2159&amp;"#"&amp;R$6,INDIRECT("ИсходныеДанные!$J$2:$J$50000")),0)</f>
        <v>0</v>
      </c>
      <c r="S2159" s="3">
        <f ca="1">IF($B2159&lt;&gt;"",SUMIF(INDIRECT("ИсходныеДанные!$"&amp;$K$4&amp;"$2:$"&amp;$K$4&amp;"$50000"),$B2159&amp;"#"&amp;S$6,INDIRECT("ИсходныеДанные!$J$2:$J$50000")),0)</f>
        <v>0</v>
      </c>
      <c r="T2159" s="3">
        <f ca="1">IF($B2159&lt;&gt;"",SUMIF(INDIRECT("ИсходныеДанные!$"&amp;$K$4&amp;"$2:$"&amp;$K$4&amp;"$50000"),$B2159&amp;"#"&amp;T$6,INDIRECT("ИсходныеДанные!$J$2:$J$50000")),0)</f>
        <v>0</v>
      </c>
      <c r="U2159" s="3">
        <f ca="1">IF($B2159&lt;&gt;"",SUMIF(INDIRECT("ИсходныеДанные!$"&amp;$K$4&amp;"$2:$"&amp;$K$4&amp;"$50000"),$B2159&amp;"#"&amp;U$6,INDIRECT("ИсходныеДанные!$J$2:$J$50000")),0)</f>
        <v>0</v>
      </c>
      <c r="V2159" s="3">
        <f ca="1">IF($B2159&lt;&gt;"",SUMIF(INDIRECT("ИсходныеДанные!$"&amp;$K$4&amp;"$2:$"&amp;$K$4&amp;"$50000"),$B2159&amp;"#"&amp;V$6,INDIRECT("ИсходныеДанные!$J$2:$J$50000")),0)</f>
        <v>0</v>
      </c>
      <c r="W2159" s="16" t="e">
        <f ca="1">SUM(K2159:V2159)/Пофамильно!$R$1</f>
        <v>#DIV/0!</v>
      </c>
    </row>
    <row r="2160" spans="1:23" x14ac:dyDescent="0.25">
      <c r="A2160" s="10" t="str">
        <f t="shared" ca="1" si="35"/>
        <v>delete</v>
      </c>
      <c r="B2160" s="16" cm="1">
        <f t="array" aca="1" ref="B2160" ca="1">INDIRECT("УникальныеСписки!D"&amp;ROW()-$L$4)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14"/>
      <c r="G2160" s="81" t="str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84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84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84" t="str" cm="1">
        <f t="array" aca="1" ref="J2160" ca="1">_xlfn.XLOOKUP($B2160,INDIRECT(SUBSTITUTE("ИсходныеДанные!$где$2:$где$50000","где",$B$4)),INDIRECT(SUBSTITUTE("ИсходныеДанные!$что$2:$что$50000","что",J$4)),"",0,1)</f>
        <v/>
      </c>
      <c r="K2160" s="3">
        <f ca="1">IF($B2160&lt;&gt;"",SUMIF(INDIRECT("ИсходныеДанные!$"&amp;$K$4&amp;"$2:$"&amp;$K$4&amp;"$50000"),$B2160&amp;"#"&amp;K$6,INDIRECT("ИсходныеДанные!$J$2:$J$50000")),0)</f>
        <v>0</v>
      </c>
      <c r="L2160" s="3">
        <f ca="1">IF($B2160&lt;&gt;"",SUMIF(INDIRECT("ИсходныеДанные!$"&amp;$K$4&amp;"$2:$"&amp;$K$4&amp;"$50000"),$B2160&amp;"#"&amp;L$6,INDIRECT("ИсходныеДанные!$J$2:$J$50000")),0)</f>
        <v>0</v>
      </c>
      <c r="M2160" s="3">
        <f ca="1">IF($B2160&lt;&gt;"",SUMIF(INDIRECT("ИсходныеДанные!$"&amp;$K$4&amp;"$2:$"&amp;$K$4&amp;"$50000"),$B2160&amp;"#"&amp;M$6,INDIRECT("ИсходныеДанные!$J$2:$J$50000")),0)</f>
        <v>0</v>
      </c>
      <c r="N2160" s="3">
        <f ca="1">IF($B2160&lt;&gt;"",SUMIF(INDIRECT("ИсходныеДанные!$"&amp;$K$4&amp;"$2:$"&amp;$K$4&amp;"$50000"),$B2160&amp;"#"&amp;N$6,INDIRECT("ИсходныеДанные!$J$2:$J$50000")),0)</f>
        <v>0</v>
      </c>
      <c r="O2160" s="3">
        <f ca="1">IF($B2160&lt;&gt;"",SUMIF(INDIRECT("ИсходныеДанные!$"&amp;$K$4&amp;"$2:$"&amp;$K$4&amp;"$50000"),$B2160&amp;"#"&amp;O$6,INDIRECT("ИсходныеДанные!$J$2:$J$50000")),0)</f>
        <v>0</v>
      </c>
      <c r="P2160" s="3">
        <f ca="1">IF($B2160&lt;&gt;"",SUMIF(INDIRECT("ИсходныеДанные!$"&amp;$K$4&amp;"$2:$"&amp;$K$4&amp;"$50000"),$B2160&amp;"#"&amp;P$6,INDIRECT("ИсходныеДанные!$J$2:$J$50000")),0)</f>
        <v>0</v>
      </c>
      <c r="Q2160" s="3">
        <f ca="1">IF($B2160&lt;&gt;"",SUMIF(INDIRECT("ИсходныеДанные!$"&amp;$K$4&amp;"$2:$"&amp;$K$4&amp;"$50000"),$B2160&amp;"#"&amp;Q$6,INDIRECT("ИсходныеДанные!$J$2:$J$50000")),0)</f>
        <v>0</v>
      </c>
      <c r="R2160" s="3">
        <f ca="1">IF($B2160&lt;&gt;"",SUMIF(INDIRECT("ИсходныеДанные!$"&amp;$K$4&amp;"$2:$"&amp;$K$4&amp;"$50000"),$B2160&amp;"#"&amp;R$6,INDIRECT("ИсходныеДанные!$J$2:$J$50000")),0)</f>
        <v>0</v>
      </c>
      <c r="S2160" s="3">
        <f ca="1">IF($B2160&lt;&gt;"",SUMIF(INDIRECT("ИсходныеДанные!$"&amp;$K$4&amp;"$2:$"&amp;$K$4&amp;"$50000"),$B2160&amp;"#"&amp;S$6,INDIRECT("ИсходныеДанные!$J$2:$J$50000")),0)</f>
        <v>0</v>
      </c>
      <c r="T2160" s="3">
        <f ca="1">IF($B2160&lt;&gt;"",SUMIF(INDIRECT("ИсходныеДанные!$"&amp;$K$4&amp;"$2:$"&amp;$K$4&amp;"$50000"),$B2160&amp;"#"&amp;T$6,INDIRECT("ИсходныеДанные!$J$2:$J$50000")),0)</f>
        <v>0</v>
      </c>
      <c r="U2160" s="3">
        <f ca="1">IF($B2160&lt;&gt;"",SUMIF(INDIRECT("ИсходныеДанные!$"&amp;$K$4&amp;"$2:$"&amp;$K$4&amp;"$50000"),$B2160&amp;"#"&amp;U$6,INDIRECT("ИсходныеДанные!$J$2:$J$50000")),0)</f>
        <v>0</v>
      </c>
      <c r="V2160" s="3">
        <f ca="1">IF($B2160&lt;&gt;"",SUMIF(INDIRECT("ИсходныеДанные!$"&amp;$K$4&amp;"$2:$"&amp;$K$4&amp;"$50000"),$B2160&amp;"#"&amp;V$6,INDIRECT("ИсходныеДанные!$J$2:$J$50000")),0)</f>
        <v>0</v>
      </c>
      <c r="W2160" s="16" t="e">
        <f ca="1">SUM(K2160:V2160)/Пофамильно!$R$1</f>
        <v>#DIV/0!</v>
      </c>
    </row>
    <row r="2161" spans="1:23" x14ac:dyDescent="0.25">
      <c r="A2161" s="10" t="str">
        <f t="shared" ca="1" si="35"/>
        <v>delete</v>
      </c>
      <c r="B2161" s="16" cm="1">
        <f t="array" aca="1" ref="B2161" ca="1">INDIRECT("УникальныеСписки!D"&amp;ROW()-$L$4)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14"/>
      <c r="G2161" s="81" t="str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84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84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84" t="str" cm="1">
        <f t="array" aca="1" ref="J2161" ca="1">_xlfn.XLOOKUP($B2161,INDIRECT(SUBSTITUTE("ИсходныеДанные!$где$2:$где$50000","где",$B$4)),INDIRECT(SUBSTITUTE("ИсходныеДанные!$что$2:$что$50000","что",J$4)),"",0,1)</f>
        <v/>
      </c>
      <c r="K2161" s="3">
        <f ca="1">IF($B2161&lt;&gt;"",SUMIF(INDIRECT("ИсходныеДанные!$"&amp;$K$4&amp;"$2:$"&amp;$K$4&amp;"$50000"),$B2161&amp;"#"&amp;K$6,INDIRECT("ИсходныеДанные!$J$2:$J$50000")),0)</f>
        <v>0</v>
      </c>
      <c r="L2161" s="3">
        <f ca="1">IF($B2161&lt;&gt;"",SUMIF(INDIRECT("ИсходныеДанные!$"&amp;$K$4&amp;"$2:$"&amp;$K$4&amp;"$50000"),$B2161&amp;"#"&amp;L$6,INDIRECT("ИсходныеДанные!$J$2:$J$50000")),0)</f>
        <v>0</v>
      </c>
      <c r="M2161" s="3">
        <f ca="1">IF($B2161&lt;&gt;"",SUMIF(INDIRECT("ИсходныеДанные!$"&amp;$K$4&amp;"$2:$"&amp;$K$4&amp;"$50000"),$B2161&amp;"#"&amp;M$6,INDIRECT("ИсходныеДанные!$J$2:$J$50000")),0)</f>
        <v>0</v>
      </c>
      <c r="N2161" s="3">
        <f ca="1">IF($B2161&lt;&gt;"",SUMIF(INDIRECT("ИсходныеДанные!$"&amp;$K$4&amp;"$2:$"&amp;$K$4&amp;"$50000"),$B2161&amp;"#"&amp;N$6,INDIRECT("ИсходныеДанные!$J$2:$J$50000")),0)</f>
        <v>0</v>
      </c>
      <c r="O2161" s="3">
        <f ca="1">IF($B2161&lt;&gt;"",SUMIF(INDIRECT("ИсходныеДанные!$"&amp;$K$4&amp;"$2:$"&amp;$K$4&amp;"$50000"),$B2161&amp;"#"&amp;O$6,INDIRECT("ИсходныеДанные!$J$2:$J$50000")),0)</f>
        <v>0</v>
      </c>
      <c r="P2161" s="3">
        <f ca="1">IF($B2161&lt;&gt;"",SUMIF(INDIRECT("ИсходныеДанные!$"&amp;$K$4&amp;"$2:$"&amp;$K$4&amp;"$50000"),$B2161&amp;"#"&amp;P$6,INDIRECT("ИсходныеДанные!$J$2:$J$50000")),0)</f>
        <v>0</v>
      </c>
      <c r="Q2161" s="3">
        <f ca="1">IF($B2161&lt;&gt;"",SUMIF(INDIRECT("ИсходныеДанные!$"&amp;$K$4&amp;"$2:$"&amp;$K$4&amp;"$50000"),$B2161&amp;"#"&amp;Q$6,INDIRECT("ИсходныеДанные!$J$2:$J$50000")),0)</f>
        <v>0</v>
      </c>
      <c r="R2161" s="3">
        <f ca="1">IF($B2161&lt;&gt;"",SUMIF(INDIRECT("ИсходныеДанные!$"&amp;$K$4&amp;"$2:$"&amp;$K$4&amp;"$50000"),$B2161&amp;"#"&amp;R$6,INDIRECT("ИсходныеДанные!$J$2:$J$50000")),0)</f>
        <v>0</v>
      </c>
      <c r="S2161" s="3">
        <f ca="1">IF($B2161&lt;&gt;"",SUMIF(INDIRECT("ИсходныеДанные!$"&amp;$K$4&amp;"$2:$"&amp;$K$4&amp;"$50000"),$B2161&amp;"#"&amp;S$6,INDIRECT("ИсходныеДанные!$J$2:$J$50000")),0)</f>
        <v>0</v>
      </c>
      <c r="T2161" s="3">
        <f ca="1">IF($B2161&lt;&gt;"",SUMIF(INDIRECT("ИсходныеДанные!$"&amp;$K$4&amp;"$2:$"&amp;$K$4&amp;"$50000"),$B2161&amp;"#"&amp;T$6,INDIRECT("ИсходныеДанные!$J$2:$J$50000")),0)</f>
        <v>0</v>
      </c>
      <c r="U2161" s="3">
        <f ca="1">IF($B2161&lt;&gt;"",SUMIF(INDIRECT("ИсходныеДанные!$"&amp;$K$4&amp;"$2:$"&amp;$K$4&amp;"$50000"),$B2161&amp;"#"&amp;U$6,INDIRECT("ИсходныеДанные!$J$2:$J$50000")),0)</f>
        <v>0</v>
      </c>
      <c r="V2161" s="3">
        <f ca="1">IF($B2161&lt;&gt;"",SUMIF(INDIRECT("ИсходныеДанные!$"&amp;$K$4&amp;"$2:$"&amp;$K$4&amp;"$50000"),$B2161&amp;"#"&amp;V$6,INDIRECT("ИсходныеДанные!$J$2:$J$50000")),0)</f>
        <v>0</v>
      </c>
      <c r="W2161" s="16" t="e">
        <f ca="1">SUM(K2161:V2161)/Пофамильно!$R$1</f>
        <v>#DIV/0!</v>
      </c>
    </row>
    <row r="2162" spans="1:23" x14ac:dyDescent="0.25">
      <c r="A2162" s="10" t="str">
        <f t="shared" ca="1" si="35"/>
        <v>delete</v>
      </c>
      <c r="B2162" s="16" cm="1">
        <f t="array" aca="1" ref="B2162" ca="1">INDIRECT("УникальныеСписки!D"&amp;ROW()-$L$4)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14"/>
      <c r="G2162" s="81" t="str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84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84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84" t="str" cm="1">
        <f t="array" aca="1" ref="J2162" ca="1">_xlfn.XLOOKUP($B2162,INDIRECT(SUBSTITUTE("ИсходныеДанные!$где$2:$где$50000","где",$B$4)),INDIRECT(SUBSTITUTE("ИсходныеДанные!$что$2:$что$50000","что",J$4)),"",0,1)</f>
        <v/>
      </c>
      <c r="K2162" s="3">
        <f ca="1">IF($B2162&lt;&gt;"",SUMIF(INDIRECT("ИсходныеДанные!$"&amp;$K$4&amp;"$2:$"&amp;$K$4&amp;"$50000"),$B2162&amp;"#"&amp;K$6,INDIRECT("ИсходныеДанные!$J$2:$J$50000")),0)</f>
        <v>0</v>
      </c>
      <c r="L2162" s="3">
        <f ca="1">IF($B2162&lt;&gt;"",SUMIF(INDIRECT("ИсходныеДанные!$"&amp;$K$4&amp;"$2:$"&amp;$K$4&amp;"$50000"),$B2162&amp;"#"&amp;L$6,INDIRECT("ИсходныеДанные!$J$2:$J$50000")),0)</f>
        <v>0</v>
      </c>
      <c r="M2162" s="3">
        <f ca="1">IF($B2162&lt;&gt;"",SUMIF(INDIRECT("ИсходныеДанные!$"&amp;$K$4&amp;"$2:$"&amp;$K$4&amp;"$50000"),$B2162&amp;"#"&amp;M$6,INDIRECT("ИсходныеДанные!$J$2:$J$50000")),0)</f>
        <v>0</v>
      </c>
      <c r="N2162" s="3">
        <f ca="1">IF($B2162&lt;&gt;"",SUMIF(INDIRECT("ИсходныеДанные!$"&amp;$K$4&amp;"$2:$"&amp;$K$4&amp;"$50000"),$B2162&amp;"#"&amp;N$6,INDIRECT("ИсходныеДанные!$J$2:$J$50000")),0)</f>
        <v>0</v>
      </c>
      <c r="O2162" s="3">
        <f ca="1">IF($B2162&lt;&gt;"",SUMIF(INDIRECT("ИсходныеДанные!$"&amp;$K$4&amp;"$2:$"&amp;$K$4&amp;"$50000"),$B2162&amp;"#"&amp;O$6,INDIRECT("ИсходныеДанные!$J$2:$J$50000")),0)</f>
        <v>0</v>
      </c>
      <c r="P2162" s="3">
        <f ca="1">IF($B2162&lt;&gt;"",SUMIF(INDIRECT("ИсходныеДанные!$"&amp;$K$4&amp;"$2:$"&amp;$K$4&amp;"$50000"),$B2162&amp;"#"&amp;P$6,INDIRECT("ИсходныеДанные!$J$2:$J$50000")),0)</f>
        <v>0</v>
      </c>
      <c r="Q2162" s="3">
        <f ca="1">IF($B2162&lt;&gt;"",SUMIF(INDIRECT("ИсходныеДанные!$"&amp;$K$4&amp;"$2:$"&amp;$K$4&amp;"$50000"),$B2162&amp;"#"&amp;Q$6,INDIRECT("ИсходныеДанные!$J$2:$J$50000")),0)</f>
        <v>0</v>
      </c>
      <c r="R2162" s="3">
        <f ca="1">IF($B2162&lt;&gt;"",SUMIF(INDIRECT("ИсходныеДанные!$"&amp;$K$4&amp;"$2:$"&amp;$K$4&amp;"$50000"),$B2162&amp;"#"&amp;R$6,INDIRECT("ИсходныеДанные!$J$2:$J$50000")),0)</f>
        <v>0</v>
      </c>
      <c r="S2162" s="3">
        <f ca="1">IF($B2162&lt;&gt;"",SUMIF(INDIRECT("ИсходныеДанные!$"&amp;$K$4&amp;"$2:$"&amp;$K$4&amp;"$50000"),$B2162&amp;"#"&amp;S$6,INDIRECT("ИсходныеДанные!$J$2:$J$50000")),0)</f>
        <v>0</v>
      </c>
      <c r="T2162" s="3">
        <f ca="1">IF($B2162&lt;&gt;"",SUMIF(INDIRECT("ИсходныеДанные!$"&amp;$K$4&amp;"$2:$"&amp;$K$4&amp;"$50000"),$B2162&amp;"#"&amp;T$6,INDIRECT("ИсходныеДанные!$J$2:$J$50000")),0)</f>
        <v>0</v>
      </c>
      <c r="U2162" s="3">
        <f ca="1">IF($B2162&lt;&gt;"",SUMIF(INDIRECT("ИсходныеДанные!$"&amp;$K$4&amp;"$2:$"&amp;$K$4&amp;"$50000"),$B2162&amp;"#"&amp;U$6,INDIRECT("ИсходныеДанные!$J$2:$J$50000")),0)</f>
        <v>0</v>
      </c>
      <c r="V2162" s="3">
        <f ca="1">IF($B2162&lt;&gt;"",SUMIF(INDIRECT("ИсходныеДанные!$"&amp;$K$4&amp;"$2:$"&amp;$K$4&amp;"$50000"),$B2162&amp;"#"&amp;V$6,INDIRECT("ИсходныеДанные!$J$2:$J$50000")),0)</f>
        <v>0</v>
      </c>
      <c r="W2162" s="16" t="e">
        <f ca="1">SUM(K2162:V2162)/Пофамильно!$R$1</f>
        <v>#DIV/0!</v>
      </c>
    </row>
    <row r="2163" spans="1:23" x14ac:dyDescent="0.25">
      <c r="A2163" s="10" t="str">
        <f t="shared" ca="1" si="35"/>
        <v>delete</v>
      </c>
      <c r="B2163" s="16" cm="1">
        <f t="array" aca="1" ref="B2163" ca="1">INDIRECT("УникальныеСписки!D"&amp;ROW()-$L$4)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14"/>
      <c r="G2163" s="81" t="str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84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84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84" t="str" cm="1">
        <f t="array" aca="1" ref="J2163" ca="1">_xlfn.XLOOKUP($B2163,INDIRECT(SUBSTITUTE("ИсходныеДанные!$где$2:$где$50000","где",$B$4)),INDIRECT(SUBSTITUTE("ИсходныеДанные!$что$2:$что$50000","что",J$4)),"",0,1)</f>
        <v/>
      </c>
      <c r="K2163" s="3">
        <f ca="1">IF($B2163&lt;&gt;"",SUMIF(INDIRECT("ИсходныеДанные!$"&amp;$K$4&amp;"$2:$"&amp;$K$4&amp;"$50000"),$B2163&amp;"#"&amp;K$6,INDIRECT("ИсходныеДанные!$J$2:$J$50000")),0)</f>
        <v>0</v>
      </c>
      <c r="L2163" s="3">
        <f ca="1">IF($B2163&lt;&gt;"",SUMIF(INDIRECT("ИсходныеДанные!$"&amp;$K$4&amp;"$2:$"&amp;$K$4&amp;"$50000"),$B2163&amp;"#"&amp;L$6,INDIRECT("ИсходныеДанные!$J$2:$J$50000")),0)</f>
        <v>0</v>
      </c>
      <c r="M2163" s="3">
        <f ca="1">IF($B2163&lt;&gt;"",SUMIF(INDIRECT("ИсходныеДанные!$"&amp;$K$4&amp;"$2:$"&amp;$K$4&amp;"$50000"),$B2163&amp;"#"&amp;M$6,INDIRECT("ИсходныеДанные!$J$2:$J$50000")),0)</f>
        <v>0</v>
      </c>
      <c r="N2163" s="3">
        <f ca="1">IF($B2163&lt;&gt;"",SUMIF(INDIRECT("ИсходныеДанные!$"&amp;$K$4&amp;"$2:$"&amp;$K$4&amp;"$50000"),$B2163&amp;"#"&amp;N$6,INDIRECT("ИсходныеДанные!$J$2:$J$50000")),0)</f>
        <v>0</v>
      </c>
      <c r="O2163" s="3">
        <f ca="1">IF($B2163&lt;&gt;"",SUMIF(INDIRECT("ИсходныеДанные!$"&amp;$K$4&amp;"$2:$"&amp;$K$4&amp;"$50000"),$B2163&amp;"#"&amp;O$6,INDIRECT("ИсходныеДанные!$J$2:$J$50000")),0)</f>
        <v>0</v>
      </c>
      <c r="P2163" s="3">
        <f ca="1">IF($B2163&lt;&gt;"",SUMIF(INDIRECT("ИсходныеДанные!$"&amp;$K$4&amp;"$2:$"&amp;$K$4&amp;"$50000"),$B2163&amp;"#"&amp;P$6,INDIRECT("ИсходныеДанные!$J$2:$J$50000")),0)</f>
        <v>0</v>
      </c>
      <c r="Q2163" s="3">
        <f ca="1">IF($B2163&lt;&gt;"",SUMIF(INDIRECT("ИсходныеДанные!$"&amp;$K$4&amp;"$2:$"&amp;$K$4&amp;"$50000"),$B2163&amp;"#"&amp;Q$6,INDIRECT("ИсходныеДанные!$J$2:$J$50000")),0)</f>
        <v>0</v>
      </c>
      <c r="R2163" s="3">
        <f ca="1">IF($B2163&lt;&gt;"",SUMIF(INDIRECT("ИсходныеДанные!$"&amp;$K$4&amp;"$2:$"&amp;$K$4&amp;"$50000"),$B2163&amp;"#"&amp;R$6,INDIRECT("ИсходныеДанные!$J$2:$J$50000")),0)</f>
        <v>0</v>
      </c>
      <c r="S2163" s="3">
        <f ca="1">IF($B2163&lt;&gt;"",SUMIF(INDIRECT("ИсходныеДанные!$"&amp;$K$4&amp;"$2:$"&amp;$K$4&amp;"$50000"),$B2163&amp;"#"&amp;S$6,INDIRECT("ИсходныеДанные!$J$2:$J$50000")),0)</f>
        <v>0</v>
      </c>
      <c r="T2163" s="3">
        <f ca="1">IF($B2163&lt;&gt;"",SUMIF(INDIRECT("ИсходныеДанные!$"&amp;$K$4&amp;"$2:$"&amp;$K$4&amp;"$50000"),$B2163&amp;"#"&amp;T$6,INDIRECT("ИсходныеДанные!$J$2:$J$50000")),0)</f>
        <v>0</v>
      </c>
      <c r="U2163" s="3">
        <f ca="1">IF($B2163&lt;&gt;"",SUMIF(INDIRECT("ИсходныеДанные!$"&amp;$K$4&amp;"$2:$"&amp;$K$4&amp;"$50000"),$B2163&amp;"#"&amp;U$6,INDIRECT("ИсходныеДанные!$J$2:$J$50000")),0)</f>
        <v>0</v>
      </c>
      <c r="V2163" s="3">
        <f ca="1">IF($B2163&lt;&gt;"",SUMIF(INDIRECT("ИсходныеДанные!$"&amp;$K$4&amp;"$2:$"&amp;$K$4&amp;"$50000"),$B2163&amp;"#"&amp;V$6,INDIRECT("ИсходныеДанные!$J$2:$J$50000")),0)</f>
        <v>0</v>
      </c>
      <c r="W2163" s="16" t="e">
        <f ca="1">SUM(K2163:V2163)/Пофамильно!$R$1</f>
        <v>#DIV/0!</v>
      </c>
    </row>
    <row r="2164" spans="1:23" x14ac:dyDescent="0.25">
      <c r="A2164" s="10" t="str">
        <f t="shared" ca="1" si="35"/>
        <v>delete</v>
      </c>
      <c r="B2164" s="16" cm="1">
        <f t="array" aca="1" ref="B2164" ca="1">INDIRECT("УникальныеСписки!D"&amp;ROW()-$L$4)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14"/>
      <c r="G2164" s="81" t="str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84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84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84" t="str" cm="1">
        <f t="array" aca="1" ref="J2164" ca="1">_xlfn.XLOOKUP($B2164,INDIRECT(SUBSTITUTE("ИсходныеДанные!$где$2:$где$50000","где",$B$4)),INDIRECT(SUBSTITUTE("ИсходныеДанные!$что$2:$что$50000","что",J$4)),"",0,1)</f>
        <v/>
      </c>
      <c r="K2164" s="3">
        <f ca="1">IF($B2164&lt;&gt;"",SUMIF(INDIRECT("ИсходныеДанные!$"&amp;$K$4&amp;"$2:$"&amp;$K$4&amp;"$50000"),$B2164&amp;"#"&amp;K$6,INDIRECT("ИсходныеДанные!$J$2:$J$50000")),0)</f>
        <v>0</v>
      </c>
      <c r="L2164" s="3">
        <f ca="1">IF($B2164&lt;&gt;"",SUMIF(INDIRECT("ИсходныеДанные!$"&amp;$K$4&amp;"$2:$"&amp;$K$4&amp;"$50000"),$B2164&amp;"#"&amp;L$6,INDIRECT("ИсходныеДанные!$J$2:$J$50000")),0)</f>
        <v>0</v>
      </c>
      <c r="M2164" s="3">
        <f ca="1">IF($B2164&lt;&gt;"",SUMIF(INDIRECT("ИсходныеДанные!$"&amp;$K$4&amp;"$2:$"&amp;$K$4&amp;"$50000"),$B2164&amp;"#"&amp;M$6,INDIRECT("ИсходныеДанные!$J$2:$J$50000")),0)</f>
        <v>0</v>
      </c>
      <c r="N2164" s="3">
        <f ca="1">IF($B2164&lt;&gt;"",SUMIF(INDIRECT("ИсходныеДанные!$"&amp;$K$4&amp;"$2:$"&amp;$K$4&amp;"$50000"),$B2164&amp;"#"&amp;N$6,INDIRECT("ИсходныеДанные!$J$2:$J$50000")),0)</f>
        <v>0</v>
      </c>
      <c r="O2164" s="3">
        <f ca="1">IF($B2164&lt;&gt;"",SUMIF(INDIRECT("ИсходныеДанные!$"&amp;$K$4&amp;"$2:$"&amp;$K$4&amp;"$50000"),$B2164&amp;"#"&amp;O$6,INDIRECT("ИсходныеДанные!$J$2:$J$50000")),0)</f>
        <v>0</v>
      </c>
      <c r="P2164" s="3">
        <f ca="1">IF($B2164&lt;&gt;"",SUMIF(INDIRECT("ИсходныеДанные!$"&amp;$K$4&amp;"$2:$"&amp;$K$4&amp;"$50000"),$B2164&amp;"#"&amp;P$6,INDIRECT("ИсходныеДанные!$J$2:$J$50000")),0)</f>
        <v>0</v>
      </c>
      <c r="Q2164" s="3">
        <f ca="1">IF($B2164&lt;&gt;"",SUMIF(INDIRECT("ИсходныеДанные!$"&amp;$K$4&amp;"$2:$"&amp;$K$4&amp;"$50000"),$B2164&amp;"#"&amp;Q$6,INDIRECT("ИсходныеДанные!$J$2:$J$50000")),0)</f>
        <v>0</v>
      </c>
      <c r="R2164" s="3">
        <f ca="1">IF($B2164&lt;&gt;"",SUMIF(INDIRECT("ИсходныеДанные!$"&amp;$K$4&amp;"$2:$"&amp;$K$4&amp;"$50000"),$B2164&amp;"#"&amp;R$6,INDIRECT("ИсходныеДанные!$J$2:$J$50000")),0)</f>
        <v>0</v>
      </c>
      <c r="S2164" s="3">
        <f ca="1">IF($B2164&lt;&gt;"",SUMIF(INDIRECT("ИсходныеДанные!$"&amp;$K$4&amp;"$2:$"&amp;$K$4&amp;"$50000"),$B2164&amp;"#"&amp;S$6,INDIRECT("ИсходныеДанные!$J$2:$J$50000")),0)</f>
        <v>0</v>
      </c>
      <c r="T2164" s="3">
        <f ca="1">IF($B2164&lt;&gt;"",SUMIF(INDIRECT("ИсходныеДанные!$"&amp;$K$4&amp;"$2:$"&amp;$K$4&amp;"$50000"),$B2164&amp;"#"&amp;T$6,INDIRECT("ИсходныеДанные!$J$2:$J$50000")),0)</f>
        <v>0</v>
      </c>
      <c r="U2164" s="3">
        <f ca="1">IF($B2164&lt;&gt;"",SUMIF(INDIRECT("ИсходныеДанные!$"&amp;$K$4&amp;"$2:$"&amp;$K$4&amp;"$50000"),$B2164&amp;"#"&amp;U$6,INDIRECT("ИсходныеДанные!$J$2:$J$50000")),0)</f>
        <v>0</v>
      </c>
      <c r="V2164" s="3">
        <f ca="1">IF($B2164&lt;&gt;"",SUMIF(INDIRECT("ИсходныеДанные!$"&amp;$K$4&amp;"$2:$"&amp;$K$4&amp;"$50000"),$B2164&amp;"#"&amp;V$6,INDIRECT("ИсходныеДанные!$J$2:$J$50000")),0)</f>
        <v>0</v>
      </c>
      <c r="W2164" s="16" t="e">
        <f ca="1">SUM(K2164:V2164)/Пофамильно!$R$1</f>
        <v>#DIV/0!</v>
      </c>
    </row>
    <row r="2165" spans="1:23" x14ac:dyDescent="0.25">
      <c r="A2165" s="10" t="str">
        <f t="shared" ca="1" si="35"/>
        <v>delete</v>
      </c>
      <c r="B2165" s="16" cm="1">
        <f t="array" aca="1" ref="B2165" ca="1">INDIRECT("УникальныеСписки!D"&amp;ROW()-$L$4)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14"/>
      <c r="G2165" s="81" t="str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84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84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84" t="str" cm="1">
        <f t="array" aca="1" ref="J2165" ca="1">_xlfn.XLOOKUP($B2165,INDIRECT(SUBSTITUTE("ИсходныеДанные!$где$2:$где$50000","где",$B$4)),INDIRECT(SUBSTITUTE("ИсходныеДанные!$что$2:$что$50000","что",J$4)),"",0,1)</f>
        <v/>
      </c>
      <c r="K2165" s="3">
        <f ca="1">IF($B2165&lt;&gt;"",SUMIF(INDIRECT("ИсходныеДанные!$"&amp;$K$4&amp;"$2:$"&amp;$K$4&amp;"$50000"),$B2165&amp;"#"&amp;K$6,INDIRECT("ИсходныеДанные!$J$2:$J$50000")),0)</f>
        <v>0</v>
      </c>
      <c r="L2165" s="3">
        <f ca="1">IF($B2165&lt;&gt;"",SUMIF(INDIRECT("ИсходныеДанные!$"&amp;$K$4&amp;"$2:$"&amp;$K$4&amp;"$50000"),$B2165&amp;"#"&amp;L$6,INDIRECT("ИсходныеДанные!$J$2:$J$50000")),0)</f>
        <v>0</v>
      </c>
      <c r="M2165" s="3">
        <f ca="1">IF($B2165&lt;&gt;"",SUMIF(INDIRECT("ИсходныеДанные!$"&amp;$K$4&amp;"$2:$"&amp;$K$4&amp;"$50000"),$B2165&amp;"#"&amp;M$6,INDIRECT("ИсходныеДанные!$J$2:$J$50000")),0)</f>
        <v>0</v>
      </c>
      <c r="N2165" s="3">
        <f ca="1">IF($B2165&lt;&gt;"",SUMIF(INDIRECT("ИсходныеДанные!$"&amp;$K$4&amp;"$2:$"&amp;$K$4&amp;"$50000"),$B2165&amp;"#"&amp;N$6,INDIRECT("ИсходныеДанные!$J$2:$J$50000")),0)</f>
        <v>0</v>
      </c>
      <c r="O2165" s="3">
        <f ca="1">IF($B2165&lt;&gt;"",SUMIF(INDIRECT("ИсходныеДанные!$"&amp;$K$4&amp;"$2:$"&amp;$K$4&amp;"$50000"),$B2165&amp;"#"&amp;O$6,INDIRECT("ИсходныеДанные!$J$2:$J$50000")),0)</f>
        <v>0</v>
      </c>
      <c r="P2165" s="3">
        <f ca="1">IF($B2165&lt;&gt;"",SUMIF(INDIRECT("ИсходныеДанные!$"&amp;$K$4&amp;"$2:$"&amp;$K$4&amp;"$50000"),$B2165&amp;"#"&amp;P$6,INDIRECT("ИсходныеДанные!$J$2:$J$50000")),0)</f>
        <v>0</v>
      </c>
      <c r="Q2165" s="3">
        <f ca="1">IF($B2165&lt;&gt;"",SUMIF(INDIRECT("ИсходныеДанные!$"&amp;$K$4&amp;"$2:$"&amp;$K$4&amp;"$50000"),$B2165&amp;"#"&amp;Q$6,INDIRECT("ИсходныеДанные!$J$2:$J$50000")),0)</f>
        <v>0</v>
      </c>
      <c r="R2165" s="3">
        <f ca="1">IF($B2165&lt;&gt;"",SUMIF(INDIRECT("ИсходныеДанные!$"&amp;$K$4&amp;"$2:$"&amp;$K$4&amp;"$50000"),$B2165&amp;"#"&amp;R$6,INDIRECT("ИсходныеДанные!$J$2:$J$50000")),0)</f>
        <v>0</v>
      </c>
      <c r="S2165" s="3">
        <f ca="1">IF($B2165&lt;&gt;"",SUMIF(INDIRECT("ИсходныеДанные!$"&amp;$K$4&amp;"$2:$"&amp;$K$4&amp;"$50000"),$B2165&amp;"#"&amp;S$6,INDIRECT("ИсходныеДанные!$J$2:$J$50000")),0)</f>
        <v>0</v>
      </c>
      <c r="T2165" s="3">
        <f ca="1">IF($B2165&lt;&gt;"",SUMIF(INDIRECT("ИсходныеДанные!$"&amp;$K$4&amp;"$2:$"&amp;$K$4&amp;"$50000"),$B2165&amp;"#"&amp;T$6,INDIRECT("ИсходныеДанные!$J$2:$J$50000")),0)</f>
        <v>0</v>
      </c>
      <c r="U2165" s="3">
        <f ca="1">IF($B2165&lt;&gt;"",SUMIF(INDIRECT("ИсходныеДанные!$"&amp;$K$4&amp;"$2:$"&amp;$K$4&amp;"$50000"),$B2165&amp;"#"&amp;U$6,INDIRECT("ИсходныеДанные!$J$2:$J$50000")),0)</f>
        <v>0</v>
      </c>
      <c r="V2165" s="3">
        <f ca="1">IF($B2165&lt;&gt;"",SUMIF(INDIRECT("ИсходныеДанные!$"&amp;$K$4&amp;"$2:$"&amp;$K$4&amp;"$50000"),$B2165&amp;"#"&amp;V$6,INDIRECT("ИсходныеДанные!$J$2:$J$50000")),0)</f>
        <v>0</v>
      </c>
      <c r="W2165" s="16" t="e">
        <f ca="1">SUM(K2165:V2165)/Пофамильно!$R$1</f>
        <v>#DIV/0!</v>
      </c>
    </row>
    <row r="2166" spans="1:23" x14ac:dyDescent="0.25">
      <c r="A2166" s="10" t="str">
        <f t="shared" ca="1" si="35"/>
        <v>delete</v>
      </c>
      <c r="B2166" s="16" cm="1">
        <f t="array" aca="1" ref="B2166" ca="1">INDIRECT("УникальныеСписки!D"&amp;ROW()-$L$4)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14"/>
      <c r="G2166" s="81" t="str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84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84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84" t="str" cm="1">
        <f t="array" aca="1" ref="J2166" ca="1">_xlfn.XLOOKUP($B2166,INDIRECT(SUBSTITUTE("ИсходныеДанные!$где$2:$где$50000","где",$B$4)),INDIRECT(SUBSTITUTE("ИсходныеДанные!$что$2:$что$50000","что",J$4)),"",0,1)</f>
        <v/>
      </c>
      <c r="K2166" s="3">
        <f ca="1">IF($B2166&lt;&gt;"",SUMIF(INDIRECT("ИсходныеДанные!$"&amp;$K$4&amp;"$2:$"&amp;$K$4&amp;"$50000"),$B2166&amp;"#"&amp;K$6,INDIRECT("ИсходныеДанные!$J$2:$J$50000")),0)</f>
        <v>0</v>
      </c>
      <c r="L2166" s="3">
        <f ca="1">IF($B2166&lt;&gt;"",SUMIF(INDIRECT("ИсходныеДанные!$"&amp;$K$4&amp;"$2:$"&amp;$K$4&amp;"$50000"),$B2166&amp;"#"&amp;L$6,INDIRECT("ИсходныеДанные!$J$2:$J$50000")),0)</f>
        <v>0</v>
      </c>
      <c r="M2166" s="3">
        <f ca="1">IF($B2166&lt;&gt;"",SUMIF(INDIRECT("ИсходныеДанные!$"&amp;$K$4&amp;"$2:$"&amp;$K$4&amp;"$50000"),$B2166&amp;"#"&amp;M$6,INDIRECT("ИсходныеДанные!$J$2:$J$50000")),0)</f>
        <v>0</v>
      </c>
      <c r="N2166" s="3">
        <f ca="1">IF($B2166&lt;&gt;"",SUMIF(INDIRECT("ИсходныеДанные!$"&amp;$K$4&amp;"$2:$"&amp;$K$4&amp;"$50000"),$B2166&amp;"#"&amp;N$6,INDIRECT("ИсходныеДанные!$J$2:$J$50000")),0)</f>
        <v>0</v>
      </c>
      <c r="O2166" s="3">
        <f ca="1">IF($B2166&lt;&gt;"",SUMIF(INDIRECT("ИсходныеДанные!$"&amp;$K$4&amp;"$2:$"&amp;$K$4&amp;"$50000"),$B2166&amp;"#"&amp;O$6,INDIRECT("ИсходныеДанные!$J$2:$J$50000")),0)</f>
        <v>0</v>
      </c>
      <c r="P2166" s="3">
        <f ca="1">IF($B2166&lt;&gt;"",SUMIF(INDIRECT("ИсходныеДанные!$"&amp;$K$4&amp;"$2:$"&amp;$K$4&amp;"$50000"),$B2166&amp;"#"&amp;P$6,INDIRECT("ИсходныеДанные!$J$2:$J$50000")),0)</f>
        <v>0</v>
      </c>
      <c r="Q2166" s="3">
        <f ca="1">IF($B2166&lt;&gt;"",SUMIF(INDIRECT("ИсходныеДанные!$"&amp;$K$4&amp;"$2:$"&amp;$K$4&amp;"$50000"),$B2166&amp;"#"&amp;Q$6,INDIRECT("ИсходныеДанные!$J$2:$J$50000")),0)</f>
        <v>0</v>
      </c>
      <c r="R2166" s="3">
        <f ca="1">IF($B2166&lt;&gt;"",SUMIF(INDIRECT("ИсходныеДанные!$"&amp;$K$4&amp;"$2:$"&amp;$K$4&amp;"$50000"),$B2166&amp;"#"&amp;R$6,INDIRECT("ИсходныеДанные!$J$2:$J$50000")),0)</f>
        <v>0</v>
      </c>
      <c r="S2166" s="3">
        <f ca="1">IF($B2166&lt;&gt;"",SUMIF(INDIRECT("ИсходныеДанные!$"&amp;$K$4&amp;"$2:$"&amp;$K$4&amp;"$50000"),$B2166&amp;"#"&amp;S$6,INDIRECT("ИсходныеДанные!$J$2:$J$50000")),0)</f>
        <v>0</v>
      </c>
      <c r="T2166" s="3">
        <f ca="1">IF($B2166&lt;&gt;"",SUMIF(INDIRECT("ИсходныеДанные!$"&amp;$K$4&amp;"$2:$"&amp;$K$4&amp;"$50000"),$B2166&amp;"#"&amp;T$6,INDIRECT("ИсходныеДанные!$J$2:$J$50000")),0)</f>
        <v>0</v>
      </c>
      <c r="U2166" s="3">
        <f ca="1">IF($B2166&lt;&gt;"",SUMIF(INDIRECT("ИсходныеДанные!$"&amp;$K$4&amp;"$2:$"&amp;$K$4&amp;"$50000"),$B2166&amp;"#"&amp;U$6,INDIRECT("ИсходныеДанные!$J$2:$J$50000")),0)</f>
        <v>0</v>
      </c>
      <c r="V2166" s="3">
        <f ca="1">IF($B2166&lt;&gt;"",SUMIF(INDIRECT("ИсходныеДанные!$"&amp;$K$4&amp;"$2:$"&amp;$K$4&amp;"$50000"),$B2166&amp;"#"&amp;V$6,INDIRECT("ИсходныеДанные!$J$2:$J$50000")),0)</f>
        <v>0</v>
      </c>
      <c r="W2166" s="16" t="e">
        <f ca="1">SUM(K2166:V2166)/Пофамильно!$R$1</f>
        <v>#DIV/0!</v>
      </c>
    </row>
    <row r="2167" spans="1:23" x14ac:dyDescent="0.25">
      <c r="A2167" s="10" t="str">
        <f t="shared" ca="1" si="35"/>
        <v>delete</v>
      </c>
      <c r="B2167" s="16" cm="1">
        <f t="array" aca="1" ref="B2167" ca="1">INDIRECT("УникальныеСписки!D"&amp;ROW()-$L$4)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14"/>
      <c r="G2167" s="81" t="str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84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84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84" t="str" cm="1">
        <f t="array" aca="1" ref="J2167" ca="1">_xlfn.XLOOKUP($B2167,INDIRECT(SUBSTITUTE("ИсходныеДанные!$где$2:$где$50000","где",$B$4)),INDIRECT(SUBSTITUTE("ИсходныеДанные!$что$2:$что$50000","что",J$4)),"",0,1)</f>
        <v/>
      </c>
      <c r="K2167" s="3">
        <f ca="1">IF($B2167&lt;&gt;"",SUMIF(INDIRECT("ИсходныеДанные!$"&amp;$K$4&amp;"$2:$"&amp;$K$4&amp;"$50000"),$B2167&amp;"#"&amp;K$6,INDIRECT("ИсходныеДанные!$J$2:$J$50000")),0)</f>
        <v>0</v>
      </c>
      <c r="L2167" s="3">
        <f ca="1">IF($B2167&lt;&gt;"",SUMIF(INDIRECT("ИсходныеДанные!$"&amp;$K$4&amp;"$2:$"&amp;$K$4&amp;"$50000"),$B2167&amp;"#"&amp;L$6,INDIRECT("ИсходныеДанные!$J$2:$J$50000")),0)</f>
        <v>0</v>
      </c>
      <c r="M2167" s="3">
        <f ca="1">IF($B2167&lt;&gt;"",SUMIF(INDIRECT("ИсходныеДанные!$"&amp;$K$4&amp;"$2:$"&amp;$K$4&amp;"$50000"),$B2167&amp;"#"&amp;M$6,INDIRECT("ИсходныеДанные!$J$2:$J$50000")),0)</f>
        <v>0</v>
      </c>
      <c r="N2167" s="3">
        <f ca="1">IF($B2167&lt;&gt;"",SUMIF(INDIRECT("ИсходныеДанные!$"&amp;$K$4&amp;"$2:$"&amp;$K$4&amp;"$50000"),$B2167&amp;"#"&amp;N$6,INDIRECT("ИсходныеДанные!$J$2:$J$50000")),0)</f>
        <v>0</v>
      </c>
      <c r="O2167" s="3">
        <f ca="1">IF($B2167&lt;&gt;"",SUMIF(INDIRECT("ИсходныеДанные!$"&amp;$K$4&amp;"$2:$"&amp;$K$4&amp;"$50000"),$B2167&amp;"#"&amp;O$6,INDIRECT("ИсходныеДанные!$J$2:$J$50000")),0)</f>
        <v>0</v>
      </c>
      <c r="P2167" s="3">
        <f ca="1">IF($B2167&lt;&gt;"",SUMIF(INDIRECT("ИсходныеДанные!$"&amp;$K$4&amp;"$2:$"&amp;$K$4&amp;"$50000"),$B2167&amp;"#"&amp;P$6,INDIRECT("ИсходныеДанные!$J$2:$J$50000")),0)</f>
        <v>0</v>
      </c>
      <c r="Q2167" s="3">
        <f ca="1">IF($B2167&lt;&gt;"",SUMIF(INDIRECT("ИсходныеДанные!$"&amp;$K$4&amp;"$2:$"&amp;$K$4&amp;"$50000"),$B2167&amp;"#"&amp;Q$6,INDIRECT("ИсходныеДанные!$J$2:$J$50000")),0)</f>
        <v>0</v>
      </c>
      <c r="R2167" s="3">
        <f ca="1">IF($B2167&lt;&gt;"",SUMIF(INDIRECT("ИсходныеДанные!$"&amp;$K$4&amp;"$2:$"&amp;$K$4&amp;"$50000"),$B2167&amp;"#"&amp;R$6,INDIRECT("ИсходныеДанные!$J$2:$J$50000")),0)</f>
        <v>0</v>
      </c>
      <c r="S2167" s="3">
        <f ca="1">IF($B2167&lt;&gt;"",SUMIF(INDIRECT("ИсходныеДанные!$"&amp;$K$4&amp;"$2:$"&amp;$K$4&amp;"$50000"),$B2167&amp;"#"&amp;S$6,INDIRECT("ИсходныеДанные!$J$2:$J$50000")),0)</f>
        <v>0</v>
      </c>
      <c r="T2167" s="3">
        <f ca="1">IF($B2167&lt;&gt;"",SUMIF(INDIRECT("ИсходныеДанные!$"&amp;$K$4&amp;"$2:$"&amp;$K$4&amp;"$50000"),$B2167&amp;"#"&amp;T$6,INDIRECT("ИсходныеДанные!$J$2:$J$50000")),0)</f>
        <v>0</v>
      </c>
      <c r="U2167" s="3">
        <f ca="1">IF($B2167&lt;&gt;"",SUMIF(INDIRECT("ИсходныеДанные!$"&amp;$K$4&amp;"$2:$"&amp;$K$4&amp;"$50000"),$B2167&amp;"#"&amp;U$6,INDIRECT("ИсходныеДанные!$J$2:$J$50000")),0)</f>
        <v>0</v>
      </c>
      <c r="V2167" s="3">
        <f ca="1">IF($B2167&lt;&gt;"",SUMIF(INDIRECT("ИсходныеДанные!$"&amp;$K$4&amp;"$2:$"&amp;$K$4&amp;"$50000"),$B2167&amp;"#"&amp;V$6,INDIRECT("ИсходныеДанные!$J$2:$J$50000")),0)</f>
        <v>0</v>
      </c>
      <c r="W2167" s="16" t="e">
        <f ca="1">SUM(K2167:V2167)/Пофамильно!$R$1</f>
        <v>#DIV/0!</v>
      </c>
    </row>
    <row r="2168" spans="1:23" x14ac:dyDescent="0.25">
      <c r="A2168" s="10" t="str">
        <f t="shared" ca="1" si="35"/>
        <v>delete</v>
      </c>
      <c r="B2168" s="16" cm="1">
        <f t="array" aca="1" ref="B2168" ca="1">INDIRECT("УникальныеСписки!D"&amp;ROW()-$L$4)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14"/>
      <c r="G2168" s="81" t="str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84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84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84" t="str" cm="1">
        <f t="array" aca="1" ref="J2168" ca="1">_xlfn.XLOOKUP($B2168,INDIRECT(SUBSTITUTE("ИсходныеДанные!$где$2:$где$50000","где",$B$4)),INDIRECT(SUBSTITUTE("ИсходныеДанные!$что$2:$что$50000","что",J$4)),"",0,1)</f>
        <v/>
      </c>
      <c r="K2168" s="3">
        <f ca="1">IF($B2168&lt;&gt;"",SUMIF(INDIRECT("ИсходныеДанные!$"&amp;$K$4&amp;"$2:$"&amp;$K$4&amp;"$50000"),$B2168&amp;"#"&amp;K$6,INDIRECT("ИсходныеДанные!$J$2:$J$50000")),0)</f>
        <v>0</v>
      </c>
      <c r="L2168" s="3">
        <f ca="1">IF($B2168&lt;&gt;"",SUMIF(INDIRECT("ИсходныеДанные!$"&amp;$K$4&amp;"$2:$"&amp;$K$4&amp;"$50000"),$B2168&amp;"#"&amp;L$6,INDIRECT("ИсходныеДанные!$J$2:$J$50000")),0)</f>
        <v>0</v>
      </c>
      <c r="M2168" s="3">
        <f ca="1">IF($B2168&lt;&gt;"",SUMIF(INDIRECT("ИсходныеДанные!$"&amp;$K$4&amp;"$2:$"&amp;$K$4&amp;"$50000"),$B2168&amp;"#"&amp;M$6,INDIRECT("ИсходныеДанные!$J$2:$J$50000")),0)</f>
        <v>0</v>
      </c>
      <c r="N2168" s="3">
        <f ca="1">IF($B2168&lt;&gt;"",SUMIF(INDIRECT("ИсходныеДанные!$"&amp;$K$4&amp;"$2:$"&amp;$K$4&amp;"$50000"),$B2168&amp;"#"&amp;N$6,INDIRECT("ИсходныеДанные!$J$2:$J$50000")),0)</f>
        <v>0</v>
      </c>
      <c r="O2168" s="3">
        <f ca="1">IF($B2168&lt;&gt;"",SUMIF(INDIRECT("ИсходныеДанные!$"&amp;$K$4&amp;"$2:$"&amp;$K$4&amp;"$50000"),$B2168&amp;"#"&amp;O$6,INDIRECT("ИсходныеДанные!$J$2:$J$50000")),0)</f>
        <v>0</v>
      </c>
      <c r="P2168" s="3">
        <f ca="1">IF($B2168&lt;&gt;"",SUMIF(INDIRECT("ИсходныеДанные!$"&amp;$K$4&amp;"$2:$"&amp;$K$4&amp;"$50000"),$B2168&amp;"#"&amp;P$6,INDIRECT("ИсходныеДанные!$J$2:$J$50000")),0)</f>
        <v>0</v>
      </c>
      <c r="Q2168" s="3">
        <f ca="1">IF($B2168&lt;&gt;"",SUMIF(INDIRECT("ИсходныеДанные!$"&amp;$K$4&amp;"$2:$"&amp;$K$4&amp;"$50000"),$B2168&amp;"#"&amp;Q$6,INDIRECT("ИсходныеДанные!$J$2:$J$50000")),0)</f>
        <v>0</v>
      </c>
      <c r="R2168" s="3">
        <f ca="1">IF($B2168&lt;&gt;"",SUMIF(INDIRECT("ИсходныеДанные!$"&amp;$K$4&amp;"$2:$"&amp;$K$4&amp;"$50000"),$B2168&amp;"#"&amp;R$6,INDIRECT("ИсходныеДанные!$J$2:$J$50000")),0)</f>
        <v>0</v>
      </c>
      <c r="S2168" s="3">
        <f ca="1">IF($B2168&lt;&gt;"",SUMIF(INDIRECT("ИсходныеДанные!$"&amp;$K$4&amp;"$2:$"&amp;$K$4&amp;"$50000"),$B2168&amp;"#"&amp;S$6,INDIRECT("ИсходныеДанные!$J$2:$J$50000")),0)</f>
        <v>0</v>
      </c>
      <c r="T2168" s="3">
        <f ca="1">IF($B2168&lt;&gt;"",SUMIF(INDIRECT("ИсходныеДанные!$"&amp;$K$4&amp;"$2:$"&amp;$K$4&amp;"$50000"),$B2168&amp;"#"&amp;T$6,INDIRECT("ИсходныеДанные!$J$2:$J$50000")),0)</f>
        <v>0</v>
      </c>
      <c r="U2168" s="3">
        <f ca="1">IF($B2168&lt;&gt;"",SUMIF(INDIRECT("ИсходныеДанные!$"&amp;$K$4&amp;"$2:$"&amp;$K$4&amp;"$50000"),$B2168&amp;"#"&amp;U$6,INDIRECT("ИсходныеДанные!$J$2:$J$50000")),0)</f>
        <v>0</v>
      </c>
      <c r="V2168" s="3">
        <f ca="1">IF($B2168&lt;&gt;"",SUMIF(INDIRECT("ИсходныеДанные!$"&amp;$K$4&amp;"$2:$"&amp;$K$4&amp;"$50000"),$B2168&amp;"#"&amp;V$6,INDIRECT("ИсходныеДанные!$J$2:$J$50000")),0)</f>
        <v>0</v>
      </c>
      <c r="W2168" s="16" t="e">
        <f ca="1">SUM(K2168:V2168)/Пофамильно!$R$1</f>
        <v>#DIV/0!</v>
      </c>
    </row>
    <row r="2169" spans="1:23" x14ac:dyDescent="0.25">
      <c r="A2169" s="10" t="str">
        <f t="shared" ca="1" si="35"/>
        <v>delete</v>
      </c>
      <c r="B2169" s="16" cm="1">
        <f t="array" aca="1" ref="B2169" ca="1">INDIRECT("УникальныеСписки!D"&amp;ROW()-$L$4)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14"/>
      <c r="G2169" s="81" t="str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84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84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84" t="str" cm="1">
        <f t="array" aca="1" ref="J2169" ca="1">_xlfn.XLOOKUP($B2169,INDIRECT(SUBSTITUTE("ИсходныеДанные!$где$2:$где$50000","где",$B$4)),INDIRECT(SUBSTITUTE("ИсходныеДанные!$что$2:$что$50000","что",J$4)),"",0,1)</f>
        <v/>
      </c>
      <c r="K2169" s="3">
        <f ca="1">IF($B2169&lt;&gt;"",SUMIF(INDIRECT("ИсходныеДанные!$"&amp;$K$4&amp;"$2:$"&amp;$K$4&amp;"$50000"),$B2169&amp;"#"&amp;K$6,INDIRECT("ИсходныеДанные!$J$2:$J$50000")),0)</f>
        <v>0</v>
      </c>
      <c r="L2169" s="3">
        <f ca="1">IF($B2169&lt;&gt;"",SUMIF(INDIRECT("ИсходныеДанные!$"&amp;$K$4&amp;"$2:$"&amp;$K$4&amp;"$50000"),$B2169&amp;"#"&amp;L$6,INDIRECT("ИсходныеДанные!$J$2:$J$50000")),0)</f>
        <v>0</v>
      </c>
      <c r="M2169" s="3">
        <f ca="1">IF($B2169&lt;&gt;"",SUMIF(INDIRECT("ИсходныеДанные!$"&amp;$K$4&amp;"$2:$"&amp;$K$4&amp;"$50000"),$B2169&amp;"#"&amp;M$6,INDIRECT("ИсходныеДанные!$J$2:$J$50000")),0)</f>
        <v>0</v>
      </c>
      <c r="N2169" s="3">
        <f ca="1">IF($B2169&lt;&gt;"",SUMIF(INDIRECT("ИсходныеДанные!$"&amp;$K$4&amp;"$2:$"&amp;$K$4&amp;"$50000"),$B2169&amp;"#"&amp;N$6,INDIRECT("ИсходныеДанные!$J$2:$J$50000")),0)</f>
        <v>0</v>
      </c>
      <c r="O2169" s="3">
        <f ca="1">IF($B2169&lt;&gt;"",SUMIF(INDIRECT("ИсходныеДанные!$"&amp;$K$4&amp;"$2:$"&amp;$K$4&amp;"$50000"),$B2169&amp;"#"&amp;O$6,INDIRECT("ИсходныеДанные!$J$2:$J$50000")),0)</f>
        <v>0</v>
      </c>
      <c r="P2169" s="3">
        <f ca="1">IF($B2169&lt;&gt;"",SUMIF(INDIRECT("ИсходныеДанные!$"&amp;$K$4&amp;"$2:$"&amp;$K$4&amp;"$50000"),$B2169&amp;"#"&amp;P$6,INDIRECT("ИсходныеДанные!$J$2:$J$50000")),0)</f>
        <v>0</v>
      </c>
      <c r="Q2169" s="3">
        <f ca="1">IF($B2169&lt;&gt;"",SUMIF(INDIRECT("ИсходныеДанные!$"&amp;$K$4&amp;"$2:$"&amp;$K$4&amp;"$50000"),$B2169&amp;"#"&amp;Q$6,INDIRECT("ИсходныеДанные!$J$2:$J$50000")),0)</f>
        <v>0</v>
      </c>
      <c r="R2169" s="3">
        <f ca="1">IF($B2169&lt;&gt;"",SUMIF(INDIRECT("ИсходныеДанные!$"&amp;$K$4&amp;"$2:$"&amp;$K$4&amp;"$50000"),$B2169&amp;"#"&amp;R$6,INDIRECT("ИсходныеДанные!$J$2:$J$50000")),0)</f>
        <v>0</v>
      </c>
      <c r="S2169" s="3">
        <f ca="1">IF($B2169&lt;&gt;"",SUMIF(INDIRECT("ИсходныеДанные!$"&amp;$K$4&amp;"$2:$"&amp;$K$4&amp;"$50000"),$B2169&amp;"#"&amp;S$6,INDIRECT("ИсходныеДанные!$J$2:$J$50000")),0)</f>
        <v>0</v>
      </c>
      <c r="T2169" s="3">
        <f ca="1">IF($B2169&lt;&gt;"",SUMIF(INDIRECT("ИсходныеДанные!$"&amp;$K$4&amp;"$2:$"&amp;$K$4&amp;"$50000"),$B2169&amp;"#"&amp;T$6,INDIRECT("ИсходныеДанные!$J$2:$J$50000")),0)</f>
        <v>0</v>
      </c>
      <c r="U2169" s="3">
        <f ca="1">IF($B2169&lt;&gt;"",SUMIF(INDIRECT("ИсходныеДанные!$"&amp;$K$4&amp;"$2:$"&amp;$K$4&amp;"$50000"),$B2169&amp;"#"&amp;U$6,INDIRECT("ИсходныеДанные!$J$2:$J$50000")),0)</f>
        <v>0</v>
      </c>
      <c r="V2169" s="3">
        <f ca="1">IF($B2169&lt;&gt;"",SUMIF(INDIRECT("ИсходныеДанные!$"&amp;$K$4&amp;"$2:$"&amp;$K$4&amp;"$50000"),$B2169&amp;"#"&amp;V$6,INDIRECT("ИсходныеДанные!$J$2:$J$50000")),0)</f>
        <v>0</v>
      </c>
      <c r="W2169" s="16" t="e">
        <f ca="1">SUM(K2169:V2169)/Пофамильно!$R$1</f>
        <v>#DIV/0!</v>
      </c>
    </row>
    <row r="2170" spans="1:23" x14ac:dyDescent="0.25">
      <c r="A2170" s="10" t="str">
        <f t="shared" ca="1" si="35"/>
        <v>delete</v>
      </c>
      <c r="B2170" s="16" cm="1">
        <f t="array" aca="1" ref="B2170" ca="1">INDIRECT("УникальныеСписки!D"&amp;ROW()-$L$4)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14"/>
      <c r="G2170" s="81" t="str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84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84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84" t="str" cm="1">
        <f t="array" aca="1" ref="J2170" ca="1">_xlfn.XLOOKUP($B2170,INDIRECT(SUBSTITUTE("ИсходныеДанные!$где$2:$где$50000","где",$B$4)),INDIRECT(SUBSTITUTE("ИсходныеДанные!$что$2:$что$50000","что",J$4)),"",0,1)</f>
        <v/>
      </c>
      <c r="K2170" s="3">
        <f ca="1">IF($B2170&lt;&gt;"",SUMIF(INDIRECT("ИсходныеДанные!$"&amp;$K$4&amp;"$2:$"&amp;$K$4&amp;"$50000"),$B2170&amp;"#"&amp;K$6,INDIRECT("ИсходныеДанные!$J$2:$J$50000")),0)</f>
        <v>0</v>
      </c>
      <c r="L2170" s="3">
        <f ca="1">IF($B2170&lt;&gt;"",SUMIF(INDIRECT("ИсходныеДанные!$"&amp;$K$4&amp;"$2:$"&amp;$K$4&amp;"$50000"),$B2170&amp;"#"&amp;L$6,INDIRECT("ИсходныеДанные!$J$2:$J$50000")),0)</f>
        <v>0</v>
      </c>
      <c r="M2170" s="3">
        <f ca="1">IF($B2170&lt;&gt;"",SUMIF(INDIRECT("ИсходныеДанные!$"&amp;$K$4&amp;"$2:$"&amp;$K$4&amp;"$50000"),$B2170&amp;"#"&amp;M$6,INDIRECT("ИсходныеДанные!$J$2:$J$50000")),0)</f>
        <v>0</v>
      </c>
      <c r="N2170" s="3">
        <f ca="1">IF($B2170&lt;&gt;"",SUMIF(INDIRECT("ИсходныеДанные!$"&amp;$K$4&amp;"$2:$"&amp;$K$4&amp;"$50000"),$B2170&amp;"#"&amp;N$6,INDIRECT("ИсходныеДанные!$J$2:$J$50000")),0)</f>
        <v>0</v>
      </c>
      <c r="O2170" s="3">
        <f ca="1">IF($B2170&lt;&gt;"",SUMIF(INDIRECT("ИсходныеДанные!$"&amp;$K$4&amp;"$2:$"&amp;$K$4&amp;"$50000"),$B2170&amp;"#"&amp;O$6,INDIRECT("ИсходныеДанные!$J$2:$J$50000")),0)</f>
        <v>0</v>
      </c>
      <c r="P2170" s="3">
        <f ca="1">IF($B2170&lt;&gt;"",SUMIF(INDIRECT("ИсходныеДанные!$"&amp;$K$4&amp;"$2:$"&amp;$K$4&amp;"$50000"),$B2170&amp;"#"&amp;P$6,INDIRECT("ИсходныеДанные!$J$2:$J$50000")),0)</f>
        <v>0</v>
      </c>
      <c r="Q2170" s="3">
        <f ca="1">IF($B2170&lt;&gt;"",SUMIF(INDIRECT("ИсходныеДанные!$"&amp;$K$4&amp;"$2:$"&amp;$K$4&amp;"$50000"),$B2170&amp;"#"&amp;Q$6,INDIRECT("ИсходныеДанные!$J$2:$J$50000")),0)</f>
        <v>0</v>
      </c>
      <c r="R2170" s="3">
        <f ca="1">IF($B2170&lt;&gt;"",SUMIF(INDIRECT("ИсходныеДанные!$"&amp;$K$4&amp;"$2:$"&amp;$K$4&amp;"$50000"),$B2170&amp;"#"&amp;R$6,INDIRECT("ИсходныеДанные!$J$2:$J$50000")),0)</f>
        <v>0</v>
      </c>
      <c r="S2170" s="3">
        <f ca="1">IF($B2170&lt;&gt;"",SUMIF(INDIRECT("ИсходныеДанные!$"&amp;$K$4&amp;"$2:$"&amp;$K$4&amp;"$50000"),$B2170&amp;"#"&amp;S$6,INDIRECT("ИсходныеДанные!$J$2:$J$50000")),0)</f>
        <v>0</v>
      </c>
      <c r="T2170" s="3">
        <f ca="1">IF($B2170&lt;&gt;"",SUMIF(INDIRECT("ИсходныеДанные!$"&amp;$K$4&amp;"$2:$"&amp;$K$4&amp;"$50000"),$B2170&amp;"#"&amp;T$6,INDIRECT("ИсходныеДанные!$J$2:$J$50000")),0)</f>
        <v>0</v>
      </c>
      <c r="U2170" s="3">
        <f ca="1">IF($B2170&lt;&gt;"",SUMIF(INDIRECT("ИсходныеДанные!$"&amp;$K$4&amp;"$2:$"&amp;$K$4&amp;"$50000"),$B2170&amp;"#"&amp;U$6,INDIRECT("ИсходныеДанные!$J$2:$J$50000")),0)</f>
        <v>0</v>
      </c>
      <c r="V2170" s="3">
        <f ca="1">IF($B2170&lt;&gt;"",SUMIF(INDIRECT("ИсходныеДанные!$"&amp;$K$4&amp;"$2:$"&amp;$K$4&amp;"$50000"),$B2170&amp;"#"&amp;V$6,INDIRECT("ИсходныеДанные!$J$2:$J$50000")),0)</f>
        <v>0</v>
      </c>
      <c r="W2170" s="16" t="e">
        <f ca="1">SUM(K2170:V2170)/Пофамильно!$R$1</f>
        <v>#DIV/0!</v>
      </c>
    </row>
    <row r="2171" spans="1:23" x14ac:dyDescent="0.25">
      <c r="A2171" s="10" t="str">
        <f t="shared" ca="1" si="35"/>
        <v>delete</v>
      </c>
      <c r="B2171" s="16" cm="1">
        <f t="array" aca="1" ref="B2171" ca="1">INDIRECT("УникальныеСписки!D"&amp;ROW()-$L$4)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14"/>
      <c r="G2171" s="81" t="str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84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84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84" t="str" cm="1">
        <f t="array" aca="1" ref="J2171" ca="1">_xlfn.XLOOKUP($B2171,INDIRECT(SUBSTITUTE("ИсходныеДанные!$где$2:$где$50000","где",$B$4)),INDIRECT(SUBSTITUTE("ИсходныеДанные!$что$2:$что$50000","что",J$4)),"",0,1)</f>
        <v/>
      </c>
      <c r="K2171" s="3">
        <f ca="1">IF($B2171&lt;&gt;"",SUMIF(INDIRECT("ИсходныеДанные!$"&amp;$K$4&amp;"$2:$"&amp;$K$4&amp;"$50000"),$B2171&amp;"#"&amp;K$6,INDIRECT("ИсходныеДанные!$J$2:$J$50000")),0)</f>
        <v>0</v>
      </c>
      <c r="L2171" s="3">
        <f ca="1">IF($B2171&lt;&gt;"",SUMIF(INDIRECT("ИсходныеДанные!$"&amp;$K$4&amp;"$2:$"&amp;$K$4&amp;"$50000"),$B2171&amp;"#"&amp;L$6,INDIRECT("ИсходныеДанные!$J$2:$J$50000")),0)</f>
        <v>0</v>
      </c>
      <c r="M2171" s="3">
        <f ca="1">IF($B2171&lt;&gt;"",SUMIF(INDIRECT("ИсходныеДанные!$"&amp;$K$4&amp;"$2:$"&amp;$K$4&amp;"$50000"),$B2171&amp;"#"&amp;M$6,INDIRECT("ИсходныеДанные!$J$2:$J$50000")),0)</f>
        <v>0</v>
      </c>
      <c r="N2171" s="3">
        <f ca="1">IF($B2171&lt;&gt;"",SUMIF(INDIRECT("ИсходныеДанные!$"&amp;$K$4&amp;"$2:$"&amp;$K$4&amp;"$50000"),$B2171&amp;"#"&amp;N$6,INDIRECT("ИсходныеДанные!$J$2:$J$50000")),0)</f>
        <v>0</v>
      </c>
      <c r="O2171" s="3">
        <f ca="1">IF($B2171&lt;&gt;"",SUMIF(INDIRECT("ИсходныеДанные!$"&amp;$K$4&amp;"$2:$"&amp;$K$4&amp;"$50000"),$B2171&amp;"#"&amp;O$6,INDIRECT("ИсходныеДанные!$J$2:$J$50000")),0)</f>
        <v>0</v>
      </c>
      <c r="P2171" s="3">
        <f ca="1">IF($B2171&lt;&gt;"",SUMIF(INDIRECT("ИсходныеДанные!$"&amp;$K$4&amp;"$2:$"&amp;$K$4&amp;"$50000"),$B2171&amp;"#"&amp;P$6,INDIRECT("ИсходныеДанные!$J$2:$J$50000")),0)</f>
        <v>0</v>
      </c>
      <c r="Q2171" s="3">
        <f ca="1">IF($B2171&lt;&gt;"",SUMIF(INDIRECT("ИсходныеДанные!$"&amp;$K$4&amp;"$2:$"&amp;$K$4&amp;"$50000"),$B2171&amp;"#"&amp;Q$6,INDIRECT("ИсходныеДанные!$J$2:$J$50000")),0)</f>
        <v>0</v>
      </c>
      <c r="R2171" s="3">
        <f ca="1">IF($B2171&lt;&gt;"",SUMIF(INDIRECT("ИсходныеДанные!$"&amp;$K$4&amp;"$2:$"&amp;$K$4&amp;"$50000"),$B2171&amp;"#"&amp;R$6,INDIRECT("ИсходныеДанные!$J$2:$J$50000")),0)</f>
        <v>0</v>
      </c>
      <c r="S2171" s="3">
        <f ca="1">IF($B2171&lt;&gt;"",SUMIF(INDIRECT("ИсходныеДанные!$"&amp;$K$4&amp;"$2:$"&amp;$K$4&amp;"$50000"),$B2171&amp;"#"&amp;S$6,INDIRECT("ИсходныеДанные!$J$2:$J$50000")),0)</f>
        <v>0</v>
      </c>
      <c r="T2171" s="3">
        <f ca="1">IF($B2171&lt;&gt;"",SUMIF(INDIRECT("ИсходныеДанные!$"&amp;$K$4&amp;"$2:$"&amp;$K$4&amp;"$50000"),$B2171&amp;"#"&amp;T$6,INDIRECT("ИсходныеДанные!$J$2:$J$50000")),0)</f>
        <v>0</v>
      </c>
      <c r="U2171" s="3">
        <f ca="1">IF($B2171&lt;&gt;"",SUMIF(INDIRECT("ИсходныеДанные!$"&amp;$K$4&amp;"$2:$"&amp;$K$4&amp;"$50000"),$B2171&amp;"#"&amp;U$6,INDIRECT("ИсходныеДанные!$J$2:$J$50000")),0)</f>
        <v>0</v>
      </c>
      <c r="V2171" s="3">
        <f ca="1">IF($B2171&lt;&gt;"",SUMIF(INDIRECT("ИсходныеДанные!$"&amp;$K$4&amp;"$2:$"&amp;$K$4&amp;"$50000"),$B2171&amp;"#"&amp;V$6,INDIRECT("ИсходныеДанные!$J$2:$J$50000")),0)</f>
        <v>0</v>
      </c>
      <c r="W2171" s="16" t="e">
        <f ca="1">SUM(K2171:V2171)/Пофамильно!$R$1</f>
        <v>#DIV/0!</v>
      </c>
    </row>
    <row r="2172" spans="1:23" x14ac:dyDescent="0.25">
      <c r="A2172" s="10" t="str">
        <f t="shared" ca="1" si="35"/>
        <v>delete</v>
      </c>
      <c r="B2172" s="16" cm="1">
        <f t="array" aca="1" ref="B2172" ca="1">INDIRECT("УникальныеСписки!D"&amp;ROW()-$L$4)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14"/>
      <c r="G2172" s="81" t="str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84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84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84" t="str" cm="1">
        <f t="array" aca="1" ref="J2172" ca="1">_xlfn.XLOOKUP($B2172,INDIRECT(SUBSTITUTE("ИсходныеДанные!$где$2:$где$50000","где",$B$4)),INDIRECT(SUBSTITUTE("ИсходныеДанные!$что$2:$что$50000","что",J$4)),"",0,1)</f>
        <v/>
      </c>
      <c r="K2172" s="3">
        <f ca="1">IF($B2172&lt;&gt;"",SUMIF(INDIRECT("ИсходныеДанные!$"&amp;$K$4&amp;"$2:$"&amp;$K$4&amp;"$50000"),$B2172&amp;"#"&amp;K$6,INDIRECT("ИсходныеДанные!$J$2:$J$50000")),0)</f>
        <v>0</v>
      </c>
      <c r="L2172" s="3">
        <f ca="1">IF($B2172&lt;&gt;"",SUMIF(INDIRECT("ИсходныеДанные!$"&amp;$K$4&amp;"$2:$"&amp;$K$4&amp;"$50000"),$B2172&amp;"#"&amp;L$6,INDIRECT("ИсходныеДанные!$J$2:$J$50000")),0)</f>
        <v>0</v>
      </c>
      <c r="M2172" s="3">
        <f ca="1">IF($B2172&lt;&gt;"",SUMIF(INDIRECT("ИсходныеДанные!$"&amp;$K$4&amp;"$2:$"&amp;$K$4&amp;"$50000"),$B2172&amp;"#"&amp;M$6,INDIRECT("ИсходныеДанные!$J$2:$J$50000")),0)</f>
        <v>0</v>
      </c>
      <c r="N2172" s="3">
        <f ca="1">IF($B2172&lt;&gt;"",SUMIF(INDIRECT("ИсходныеДанные!$"&amp;$K$4&amp;"$2:$"&amp;$K$4&amp;"$50000"),$B2172&amp;"#"&amp;N$6,INDIRECT("ИсходныеДанные!$J$2:$J$50000")),0)</f>
        <v>0</v>
      </c>
      <c r="O2172" s="3">
        <f ca="1">IF($B2172&lt;&gt;"",SUMIF(INDIRECT("ИсходныеДанные!$"&amp;$K$4&amp;"$2:$"&amp;$K$4&amp;"$50000"),$B2172&amp;"#"&amp;O$6,INDIRECT("ИсходныеДанные!$J$2:$J$50000")),0)</f>
        <v>0</v>
      </c>
      <c r="P2172" s="3">
        <f ca="1">IF($B2172&lt;&gt;"",SUMIF(INDIRECT("ИсходныеДанные!$"&amp;$K$4&amp;"$2:$"&amp;$K$4&amp;"$50000"),$B2172&amp;"#"&amp;P$6,INDIRECT("ИсходныеДанные!$J$2:$J$50000")),0)</f>
        <v>0</v>
      </c>
      <c r="Q2172" s="3">
        <f ca="1">IF($B2172&lt;&gt;"",SUMIF(INDIRECT("ИсходныеДанные!$"&amp;$K$4&amp;"$2:$"&amp;$K$4&amp;"$50000"),$B2172&amp;"#"&amp;Q$6,INDIRECT("ИсходныеДанные!$J$2:$J$50000")),0)</f>
        <v>0</v>
      </c>
      <c r="R2172" s="3">
        <f ca="1">IF($B2172&lt;&gt;"",SUMIF(INDIRECT("ИсходныеДанные!$"&amp;$K$4&amp;"$2:$"&amp;$K$4&amp;"$50000"),$B2172&amp;"#"&amp;R$6,INDIRECT("ИсходныеДанные!$J$2:$J$50000")),0)</f>
        <v>0</v>
      </c>
      <c r="S2172" s="3">
        <f ca="1">IF($B2172&lt;&gt;"",SUMIF(INDIRECT("ИсходныеДанные!$"&amp;$K$4&amp;"$2:$"&amp;$K$4&amp;"$50000"),$B2172&amp;"#"&amp;S$6,INDIRECT("ИсходныеДанные!$J$2:$J$50000")),0)</f>
        <v>0</v>
      </c>
      <c r="T2172" s="3">
        <f ca="1">IF($B2172&lt;&gt;"",SUMIF(INDIRECT("ИсходныеДанные!$"&amp;$K$4&amp;"$2:$"&amp;$K$4&amp;"$50000"),$B2172&amp;"#"&amp;T$6,INDIRECT("ИсходныеДанные!$J$2:$J$50000")),0)</f>
        <v>0</v>
      </c>
      <c r="U2172" s="3">
        <f ca="1">IF($B2172&lt;&gt;"",SUMIF(INDIRECT("ИсходныеДанные!$"&amp;$K$4&amp;"$2:$"&amp;$K$4&amp;"$50000"),$B2172&amp;"#"&amp;U$6,INDIRECT("ИсходныеДанные!$J$2:$J$50000")),0)</f>
        <v>0</v>
      </c>
      <c r="V2172" s="3">
        <f ca="1">IF($B2172&lt;&gt;"",SUMIF(INDIRECT("ИсходныеДанные!$"&amp;$K$4&amp;"$2:$"&amp;$K$4&amp;"$50000"),$B2172&amp;"#"&amp;V$6,INDIRECT("ИсходныеДанные!$J$2:$J$50000")),0)</f>
        <v>0</v>
      </c>
      <c r="W2172" s="16" t="e">
        <f ca="1">SUM(K2172:V2172)/Пофамильно!$R$1</f>
        <v>#DIV/0!</v>
      </c>
    </row>
    <row r="2173" spans="1:23" x14ac:dyDescent="0.25">
      <c r="A2173" s="10" t="str">
        <f t="shared" ca="1" si="35"/>
        <v>delete</v>
      </c>
      <c r="B2173" s="16" cm="1">
        <f t="array" aca="1" ref="B2173" ca="1">INDIRECT("УникальныеСписки!D"&amp;ROW()-$L$4)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14"/>
      <c r="G2173" s="81" t="str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84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84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84" t="str" cm="1">
        <f t="array" aca="1" ref="J2173" ca="1">_xlfn.XLOOKUP($B2173,INDIRECT(SUBSTITUTE("ИсходныеДанные!$где$2:$где$50000","где",$B$4)),INDIRECT(SUBSTITUTE("ИсходныеДанные!$что$2:$что$50000","что",J$4)),"",0,1)</f>
        <v/>
      </c>
      <c r="K2173" s="3">
        <f ca="1">IF($B2173&lt;&gt;"",SUMIF(INDIRECT("ИсходныеДанные!$"&amp;$K$4&amp;"$2:$"&amp;$K$4&amp;"$50000"),$B2173&amp;"#"&amp;K$6,INDIRECT("ИсходныеДанные!$J$2:$J$50000")),0)</f>
        <v>0</v>
      </c>
      <c r="L2173" s="3">
        <f ca="1">IF($B2173&lt;&gt;"",SUMIF(INDIRECT("ИсходныеДанные!$"&amp;$K$4&amp;"$2:$"&amp;$K$4&amp;"$50000"),$B2173&amp;"#"&amp;L$6,INDIRECT("ИсходныеДанные!$J$2:$J$50000")),0)</f>
        <v>0</v>
      </c>
      <c r="M2173" s="3">
        <f ca="1">IF($B2173&lt;&gt;"",SUMIF(INDIRECT("ИсходныеДанные!$"&amp;$K$4&amp;"$2:$"&amp;$K$4&amp;"$50000"),$B2173&amp;"#"&amp;M$6,INDIRECT("ИсходныеДанные!$J$2:$J$50000")),0)</f>
        <v>0</v>
      </c>
      <c r="N2173" s="3">
        <f ca="1">IF($B2173&lt;&gt;"",SUMIF(INDIRECT("ИсходныеДанные!$"&amp;$K$4&amp;"$2:$"&amp;$K$4&amp;"$50000"),$B2173&amp;"#"&amp;N$6,INDIRECT("ИсходныеДанные!$J$2:$J$50000")),0)</f>
        <v>0</v>
      </c>
      <c r="O2173" s="3">
        <f ca="1">IF($B2173&lt;&gt;"",SUMIF(INDIRECT("ИсходныеДанные!$"&amp;$K$4&amp;"$2:$"&amp;$K$4&amp;"$50000"),$B2173&amp;"#"&amp;O$6,INDIRECT("ИсходныеДанные!$J$2:$J$50000")),0)</f>
        <v>0</v>
      </c>
      <c r="P2173" s="3">
        <f ca="1">IF($B2173&lt;&gt;"",SUMIF(INDIRECT("ИсходныеДанные!$"&amp;$K$4&amp;"$2:$"&amp;$K$4&amp;"$50000"),$B2173&amp;"#"&amp;P$6,INDIRECT("ИсходныеДанные!$J$2:$J$50000")),0)</f>
        <v>0</v>
      </c>
      <c r="Q2173" s="3">
        <f ca="1">IF($B2173&lt;&gt;"",SUMIF(INDIRECT("ИсходныеДанные!$"&amp;$K$4&amp;"$2:$"&amp;$K$4&amp;"$50000"),$B2173&amp;"#"&amp;Q$6,INDIRECT("ИсходныеДанные!$J$2:$J$50000")),0)</f>
        <v>0</v>
      </c>
      <c r="R2173" s="3">
        <f ca="1">IF($B2173&lt;&gt;"",SUMIF(INDIRECT("ИсходныеДанные!$"&amp;$K$4&amp;"$2:$"&amp;$K$4&amp;"$50000"),$B2173&amp;"#"&amp;R$6,INDIRECT("ИсходныеДанные!$J$2:$J$50000")),0)</f>
        <v>0</v>
      </c>
      <c r="S2173" s="3">
        <f ca="1">IF($B2173&lt;&gt;"",SUMIF(INDIRECT("ИсходныеДанные!$"&amp;$K$4&amp;"$2:$"&amp;$K$4&amp;"$50000"),$B2173&amp;"#"&amp;S$6,INDIRECT("ИсходныеДанные!$J$2:$J$50000")),0)</f>
        <v>0</v>
      </c>
      <c r="T2173" s="3">
        <f ca="1">IF($B2173&lt;&gt;"",SUMIF(INDIRECT("ИсходныеДанные!$"&amp;$K$4&amp;"$2:$"&amp;$K$4&amp;"$50000"),$B2173&amp;"#"&amp;T$6,INDIRECT("ИсходныеДанные!$J$2:$J$50000")),0)</f>
        <v>0</v>
      </c>
      <c r="U2173" s="3">
        <f ca="1">IF($B2173&lt;&gt;"",SUMIF(INDIRECT("ИсходныеДанные!$"&amp;$K$4&amp;"$2:$"&amp;$K$4&amp;"$50000"),$B2173&amp;"#"&amp;U$6,INDIRECT("ИсходныеДанные!$J$2:$J$50000")),0)</f>
        <v>0</v>
      </c>
      <c r="V2173" s="3">
        <f ca="1">IF($B2173&lt;&gt;"",SUMIF(INDIRECT("ИсходныеДанные!$"&amp;$K$4&amp;"$2:$"&amp;$K$4&amp;"$50000"),$B2173&amp;"#"&amp;V$6,INDIRECT("ИсходныеДанные!$J$2:$J$50000")),0)</f>
        <v>0</v>
      </c>
      <c r="W2173" s="16" t="e">
        <f ca="1">SUM(K2173:V2173)/Пофамильно!$R$1</f>
        <v>#DIV/0!</v>
      </c>
    </row>
    <row r="2174" spans="1:23" x14ac:dyDescent="0.25">
      <c r="A2174" s="10" t="str">
        <f t="shared" ca="1" si="35"/>
        <v>delete</v>
      </c>
      <c r="B2174" s="16" cm="1">
        <f t="array" aca="1" ref="B2174" ca="1">INDIRECT("УникальныеСписки!D"&amp;ROW()-$L$4)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14"/>
      <c r="G2174" s="81" t="str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84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84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84" t="str" cm="1">
        <f t="array" aca="1" ref="J2174" ca="1">_xlfn.XLOOKUP($B2174,INDIRECT(SUBSTITUTE("ИсходныеДанные!$где$2:$где$50000","где",$B$4)),INDIRECT(SUBSTITUTE("ИсходныеДанные!$что$2:$что$50000","что",J$4)),"",0,1)</f>
        <v/>
      </c>
      <c r="K2174" s="3">
        <f ca="1">IF($B2174&lt;&gt;"",SUMIF(INDIRECT("ИсходныеДанные!$"&amp;$K$4&amp;"$2:$"&amp;$K$4&amp;"$50000"),$B2174&amp;"#"&amp;K$6,INDIRECT("ИсходныеДанные!$J$2:$J$50000")),0)</f>
        <v>0</v>
      </c>
      <c r="L2174" s="3">
        <f ca="1">IF($B2174&lt;&gt;"",SUMIF(INDIRECT("ИсходныеДанные!$"&amp;$K$4&amp;"$2:$"&amp;$K$4&amp;"$50000"),$B2174&amp;"#"&amp;L$6,INDIRECT("ИсходныеДанные!$J$2:$J$50000")),0)</f>
        <v>0</v>
      </c>
      <c r="M2174" s="3">
        <f ca="1">IF($B2174&lt;&gt;"",SUMIF(INDIRECT("ИсходныеДанные!$"&amp;$K$4&amp;"$2:$"&amp;$K$4&amp;"$50000"),$B2174&amp;"#"&amp;M$6,INDIRECT("ИсходныеДанные!$J$2:$J$50000")),0)</f>
        <v>0</v>
      </c>
      <c r="N2174" s="3">
        <f ca="1">IF($B2174&lt;&gt;"",SUMIF(INDIRECT("ИсходныеДанные!$"&amp;$K$4&amp;"$2:$"&amp;$K$4&amp;"$50000"),$B2174&amp;"#"&amp;N$6,INDIRECT("ИсходныеДанные!$J$2:$J$50000")),0)</f>
        <v>0</v>
      </c>
      <c r="O2174" s="3">
        <f ca="1">IF($B2174&lt;&gt;"",SUMIF(INDIRECT("ИсходныеДанные!$"&amp;$K$4&amp;"$2:$"&amp;$K$4&amp;"$50000"),$B2174&amp;"#"&amp;O$6,INDIRECT("ИсходныеДанные!$J$2:$J$50000")),0)</f>
        <v>0</v>
      </c>
      <c r="P2174" s="3">
        <f ca="1">IF($B2174&lt;&gt;"",SUMIF(INDIRECT("ИсходныеДанные!$"&amp;$K$4&amp;"$2:$"&amp;$K$4&amp;"$50000"),$B2174&amp;"#"&amp;P$6,INDIRECT("ИсходныеДанные!$J$2:$J$50000")),0)</f>
        <v>0</v>
      </c>
      <c r="Q2174" s="3">
        <f ca="1">IF($B2174&lt;&gt;"",SUMIF(INDIRECT("ИсходныеДанные!$"&amp;$K$4&amp;"$2:$"&amp;$K$4&amp;"$50000"),$B2174&amp;"#"&amp;Q$6,INDIRECT("ИсходныеДанные!$J$2:$J$50000")),0)</f>
        <v>0</v>
      </c>
      <c r="R2174" s="3">
        <f ca="1">IF($B2174&lt;&gt;"",SUMIF(INDIRECT("ИсходныеДанные!$"&amp;$K$4&amp;"$2:$"&amp;$K$4&amp;"$50000"),$B2174&amp;"#"&amp;R$6,INDIRECT("ИсходныеДанные!$J$2:$J$50000")),0)</f>
        <v>0</v>
      </c>
      <c r="S2174" s="3">
        <f ca="1">IF($B2174&lt;&gt;"",SUMIF(INDIRECT("ИсходныеДанные!$"&amp;$K$4&amp;"$2:$"&amp;$K$4&amp;"$50000"),$B2174&amp;"#"&amp;S$6,INDIRECT("ИсходныеДанные!$J$2:$J$50000")),0)</f>
        <v>0</v>
      </c>
      <c r="T2174" s="3">
        <f ca="1">IF($B2174&lt;&gt;"",SUMIF(INDIRECT("ИсходныеДанные!$"&amp;$K$4&amp;"$2:$"&amp;$K$4&amp;"$50000"),$B2174&amp;"#"&amp;T$6,INDIRECT("ИсходныеДанные!$J$2:$J$50000")),0)</f>
        <v>0</v>
      </c>
      <c r="U2174" s="3">
        <f ca="1">IF($B2174&lt;&gt;"",SUMIF(INDIRECT("ИсходныеДанные!$"&amp;$K$4&amp;"$2:$"&amp;$K$4&amp;"$50000"),$B2174&amp;"#"&amp;U$6,INDIRECT("ИсходныеДанные!$J$2:$J$50000")),0)</f>
        <v>0</v>
      </c>
      <c r="V2174" s="3">
        <f ca="1">IF($B2174&lt;&gt;"",SUMIF(INDIRECT("ИсходныеДанные!$"&amp;$K$4&amp;"$2:$"&amp;$K$4&amp;"$50000"),$B2174&amp;"#"&amp;V$6,INDIRECT("ИсходныеДанные!$J$2:$J$50000")),0)</f>
        <v>0</v>
      </c>
      <c r="W2174" s="16" t="e">
        <f ca="1">SUM(K2174:V2174)/Пофамильно!$R$1</f>
        <v>#DIV/0!</v>
      </c>
    </row>
    <row r="2175" spans="1:23" x14ac:dyDescent="0.25">
      <c r="A2175" s="10" t="str">
        <f t="shared" ca="1" si="35"/>
        <v>delete</v>
      </c>
      <c r="B2175" s="16" cm="1">
        <f t="array" aca="1" ref="B2175" ca="1">INDIRECT("УникальныеСписки!D"&amp;ROW()-$L$4)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14"/>
      <c r="G2175" s="81" t="str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84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84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84" t="str" cm="1">
        <f t="array" aca="1" ref="J2175" ca="1">_xlfn.XLOOKUP($B2175,INDIRECT(SUBSTITUTE("ИсходныеДанные!$где$2:$где$50000","где",$B$4)),INDIRECT(SUBSTITUTE("ИсходныеДанные!$что$2:$что$50000","что",J$4)),"",0,1)</f>
        <v/>
      </c>
      <c r="K2175" s="3">
        <f ca="1">IF($B2175&lt;&gt;"",SUMIF(INDIRECT("ИсходныеДанные!$"&amp;$K$4&amp;"$2:$"&amp;$K$4&amp;"$50000"),$B2175&amp;"#"&amp;K$6,INDIRECT("ИсходныеДанные!$J$2:$J$50000")),0)</f>
        <v>0</v>
      </c>
      <c r="L2175" s="3">
        <f ca="1">IF($B2175&lt;&gt;"",SUMIF(INDIRECT("ИсходныеДанные!$"&amp;$K$4&amp;"$2:$"&amp;$K$4&amp;"$50000"),$B2175&amp;"#"&amp;L$6,INDIRECT("ИсходныеДанные!$J$2:$J$50000")),0)</f>
        <v>0</v>
      </c>
      <c r="M2175" s="3">
        <f ca="1">IF($B2175&lt;&gt;"",SUMIF(INDIRECT("ИсходныеДанные!$"&amp;$K$4&amp;"$2:$"&amp;$K$4&amp;"$50000"),$B2175&amp;"#"&amp;M$6,INDIRECT("ИсходныеДанные!$J$2:$J$50000")),0)</f>
        <v>0</v>
      </c>
      <c r="N2175" s="3">
        <f ca="1">IF($B2175&lt;&gt;"",SUMIF(INDIRECT("ИсходныеДанные!$"&amp;$K$4&amp;"$2:$"&amp;$K$4&amp;"$50000"),$B2175&amp;"#"&amp;N$6,INDIRECT("ИсходныеДанные!$J$2:$J$50000")),0)</f>
        <v>0</v>
      </c>
      <c r="O2175" s="3">
        <f ca="1">IF($B2175&lt;&gt;"",SUMIF(INDIRECT("ИсходныеДанные!$"&amp;$K$4&amp;"$2:$"&amp;$K$4&amp;"$50000"),$B2175&amp;"#"&amp;O$6,INDIRECT("ИсходныеДанные!$J$2:$J$50000")),0)</f>
        <v>0</v>
      </c>
      <c r="P2175" s="3">
        <f ca="1">IF($B2175&lt;&gt;"",SUMIF(INDIRECT("ИсходныеДанные!$"&amp;$K$4&amp;"$2:$"&amp;$K$4&amp;"$50000"),$B2175&amp;"#"&amp;P$6,INDIRECT("ИсходныеДанные!$J$2:$J$50000")),0)</f>
        <v>0</v>
      </c>
      <c r="Q2175" s="3">
        <f ca="1">IF($B2175&lt;&gt;"",SUMIF(INDIRECT("ИсходныеДанные!$"&amp;$K$4&amp;"$2:$"&amp;$K$4&amp;"$50000"),$B2175&amp;"#"&amp;Q$6,INDIRECT("ИсходныеДанные!$J$2:$J$50000")),0)</f>
        <v>0</v>
      </c>
      <c r="R2175" s="3">
        <f ca="1">IF($B2175&lt;&gt;"",SUMIF(INDIRECT("ИсходныеДанные!$"&amp;$K$4&amp;"$2:$"&amp;$K$4&amp;"$50000"),$B2175&amp;"#"&amp;R$6,INDIRECT("ИсходныеДанные!$J$2:$J$50000")),0)</f>
        <v>0</v>
      </c>
      <c r="S2175" s="3">
        <f ca="1">IF($B2175&lt;&gt;"",SUMIF(INDIRECT("ИсходныеДанные!$"&amp;$K$4&amp;"$2:$"&amp;$K$4&amp;"$50000"),$B2175&amp;"#"&amp;S$6,INDIRECT("ИсходныеДанные!$J$2:$J$50000")),0)</f>
        <v>0</v>
      </c>
      <c r="T2175" s="3">
        <f ca="1">IF($B2175&lt;&gt;"",SUMIF(INDIRECT("ИсходныеДанные!$"&amp;$K$4&amp;"$2:$"&amp;$K$4&amp;"$50000"),$B2175&amp;"#"&amp;T$6,INDIRECT("ИсходныеДанные!$J$2:$J$50000")),0)</f>
        <v>0</v>
      </c>
      <c r="U2175" s="3">
        <f ca="1">IF($B2175&lt;&gt;"",SUMIF(INDIRECT("ИсходныеДанные!$"&amp;$K$4&amp;"$2:$"&amp;$K$4&amp;"$50000"),$B2175&amp;"#"&amp;U$6,INDIRECT("ИсходныеДанные!$J$2:$J$50000")),0)</f>
        <v>0</v>
      </c>
      <c r="V2175" s="3">
        <f ca="1">IF($B2175&lt;&gt;"",SUMIF(INDIRECT("ИсходныеДанные!$"&amp;$K$4&amp;"$2:$"&amp;$K$4&amp;"$50000"),$B2175&amp;"#"&amp;V$6,INDIRECT("ИсходныеДанные!$J$2:$J$50000")),0)</f>
        <v>0</v>
      </c>
      <c r="W2175" s="16" t="e">
        <f ca="1">SUM(K2175:V2175)/Пофамильно!$R$1</f>
        <v>#DIV/0!</v>
      </c>
    </row>
    <row r="2176" spans="1:23" x14ac:dyDescent="0.25">
      <c r="A2176" s="10" t="str">
        <f t="shared" ca="1" si="35"/>
        <v>delete</v>
      </c>
      <c r="B2176" s="16" cm="1">
        <f t="array" aca="1" ref="B2176" ca="1">INDIRECT("УникальныеСписки!D"&amp;ROW()-$L$4)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14"/>
      <c r="G2176" s="81" t="str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84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84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84" t="str" cm="1">
        <f t="array" aca="1" ref="J2176" ca="1">_xlfn.XLOOKUP($B2176,INDIRECT(SUBSTITUTE("ИсходныеДанные!$где$2:$где$50000","где",$B$4)),INDIRECT(SUBSTITUTE("ИсходныеДанные!$что$2:$что$50000","что",J$4)),"",0,1)</f>
        <v/>
      </c>
      <c r="K2176" s="3">
        <f ca="1">IF($B2176&lt;&gt;"",SUMIF(INDIRECT("ИсходныеДанные!$"&amp;$K$4&amp;"$2:$"&amp;$K$4&amp;"$50000"),$B2176&amp;"#"&amp;K$6,INDIRECT("ИсходныеДанные!$J$2:$J$50000")),0)</f>
        <v>0</v>
      </c>
      <c r="L2176" s="3">
        <f ca="1">IF($B2176&lt;&gt;"",SUMIF(INDIRECT("ИсходныеДанные!$"&amp;$K$4&amp;"$2:$"&amp;$K$4&amp;"$50000"),$B2176&amp;"#"&amp;L$6,INDIRECT("ИсходныеДанные!$J$2:$J$50000")),0)</f>
        <v>0</v>
      </c>
      <c r="M2176" s="3">
        <f ca="1">IF($B2176&lt;&gt;"",SUMIF(INDIRECT("ИсходныеДанные!$"&amp;$K$4&amp;"$2:$"&amp;$K$4&amp;"$50000"),$B2176&amp;"#"&amp;M$6,INDIRECT("ИсходныеДанные!$J$2:$J$50000")),0)</f>
        <v>0</v>
      </c>
      <c r="N2176" s="3">
        <f ca="1">IF($B2176&lt;&gt;"",SUMIF(INDIRECT("ИсходныеДанные!$"&amp;$K$4&amp;"$2:$"&amp;$K$4&amp;"$50000"),$B2176&amp;"#"&amp;N$6,INDIRECT("ИсходныеДанные!$J$2:$J$50000")),0)</f>
        <v>0</v>
      </c>
      <c r="O2176" s="3">
        <f ca="1">IF($B2176&lt;&gt;"",SUMIF(INDIRECT("ИсходныеДанные!$"&amp;$K$4&amp;"$2:$"&amp;$K$4&amp;"$50000"),$B2176&amp;"#"&amp;O$6,INDIRECT("ИсходныеДанные!$J$2:$J$50000")),0)</f>
        <v>0</v>
      </c>
      <c r="P2176" s="3">
        <f ca="1">IF($B2176&lt;&gt;"",SUMIF(INDIRECT("ИсходныеДанные!$"&amp;$K$4&amp;"$2:$"&amp;$K$4&amp;"$50000"),$B2176&amp;"#"&amp;P$6,INDIRECT("ИсходныеДанные!$J$2:$J$50000")),0)</f>
        <v>0</v>
      </c>
      <c r="Q2176" s="3">
        <f ca="1">IF($B2176&lt;&gt;"",SUMIF(INDIRECT("ИсходныеДанные!$"&amp;$K$4&amp;"$2:$"&amp;$K$4&amp;"$50000"),$B2176&amp;"#"&amp;Q$6,INDIRECT("ИсходныеДанные!$J$2:$J$50000")),0)</f>
        <v>0</v>
      </c>
      <c r="R2176" s="3">
        <f ca="1">IF($B2176&lt;&gt;"",SUMIF(INDIRECT("ИсходныеДанные!$"&amp;$K$4&amp;"$2:$"&amp;$K$4&amp;"$50000"),$B2176&amp;"#"&amp;R$6,INDIRECT("ИсходныеДанные!$J$2:$J$50000")),0)</f>
        <v>0</v>
      </c>
      <c r="S2176" s="3">
        <f ca="1">IF($B2176&lt;&gt;"",SUMIF(INDIRECT("ИсходныеДанные!$"&amp;$K$4&amp;"$2:$"&amp;$K$4&amp;"$50000"),$B2176&amp;"#"&amp;S$6,INDIRECT("ИсходныеДанные!$J$2:$J$50000")),0)</f>
        <v>0</v>
      </c>
      <c r="T2176" s="3">
        <f ca="1">IF($B2176&lt;&gt;"",SUMIF(INDIRECT("ИсходныеДанные!$"&amp;$K$4&amp;"$2:$"&amp;$K$4&amp;"$50000"),$B2176&amp;"#"&amp;T$6,INDIRECT("ИсходныеДанные!$J$2:$J$50000")),0)</f>
        <v>0</v>
      </c>
      <c r="U2176" s="3">
        <f ca="1">IF($B2176&lt;&gt;"",SUMIF(INDIRECT("ИсходныеДанные!$"&amp;$K$4&amp;"$2:$"&amp;$K$4&amp;"$50000"),$B2176&amp;"#"&amp;U$6,INDIRECT("ИсходныеДанные!$J$2:$J$50000")),0)</f>
        <v>0</v>
      </c>
      <c r="V2176" s="3">
        <f ca="1">IF($B2176&lt;&gt;"",SUMIF(INDIRECT("ИсходныеДанные!$"&amp;$K$4&amp;"$2:$"&amp;$K$4&amp;"$50000"),$B2176&amp;"#"&amp;V$6,INDIRECT("ИсходныеДанные!$J$2:$J$50000")),0)</f>
        <v>0</v>
      </c>
      <c r="W2176" s="16" t="e">
        <f ca="1">SUM(K2176:V2176)/Пофамильно!$R$1</f>
        <v>#DIV/0!</v>
      </c>
    </row>
    <row r="2177" spans="1:23" x14ac:dyDescent="0.25">
      <c r="A2177" s="10" t="str">
        <f t="shared" ca="1" si="35"/>
        <v>delete</v>
      </c>
      <c r="B2177" s="16" cm="1">
        <f t="array" aca="1" ref="B2177" ca="1">INDIRECT("УникальныеСписки!D"&amp;ROW()-$L$4)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14"/>
      <c r="G2177" s="81" t="str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84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84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84" t="str" cm="1">
        <f t="array" aca="1" ref="J2177" ca="1">_xlfn.XLOOKUP($B2177,INDIRECT(SUBSTITUTE("ИсходныеДанные!$где$2:$где$50000","где",$B$4)),INDIRECT(SUBSTITUTE("ИсходныеДанные!$что$2:$что$50000","что",J$4)),"",0,1)</f>
        <v/>
      </c>
      <c r="K2177" s="3">
        <f ca="1">IF($B2177&lt;&gt;"",SUMIF(INDIRECT("ИсходныеДанные!$"&amp;$K$4&amp;"$2:$"&amp;$K$4&amp;"$50000"),$B2177&amp;"#"&amp;K$6,INDIRECT("ИсходныеДанные!$J$2:$J$50000")),0)</f>
        <v>0</v>
      </c>
      <c r="L2177" s="3">
        <f ca="1">IF($B2177&lt;&gt;"",SUMIF(INDIRECT("ИсходныеДанные!$"&amp;$K$4&amp;"$2:$"&amp;$K$4&amp;"$50000"),$B2177&amp;"#"&amp;L$6,INDIRECT("ИсходныеДанные!$J$2:$J$50000")),0)</f>
        <v>0</v>
      </c>
      <c r="M2177" s="3">
        <f ca="1">IF($B2177&lt;&gt;"",SUMIF(INDIRECT("ИсходныеДанные!$"&amp;$K$4&amp;"$2:$"&amp;$K$4&amp;"$50000"),$B2177&amp;"#"&amp;M$6,INDIRECT("ИсходныеДанные!$J$2:$J$50000")),0)</f>
        <v>0</v>
      </c>
      <c r="N2177" s="3">
        <f ca="1">IF($B2177&lt;&gt;"",SUMIF(INDIRECT("ИсходныеДанные!$"&amp;$K$4&amp;"$2:$"&amp;$K$4&amp;"$50000"),$B2177&amp;"#"&amp;N$6,INDIRECT("ИсходныеДанные!$J$2:$J$50000")),0)</f>
        <v>0</v>
      </c>
      <c r="O2177" s="3">
        <f ca="1">IF($B2177&lt;&gt;"",SUMIF(INDIRECT("ИсходныеДанные!$"&amp;$K$4&amp;"$2:$"&amp;$K$4&amp;"$50000"),$B2177&amp;"#"&amp;O$6,INDIRECT("ИсходныеДанные!$J$2:$J$50000")),0)</f>
        <v>0</v>
      </c>
      <c r="P2177" s="3">
        <f ca="1">IF($B2177&lt;&gt;"",SUMIF(INDIRECT("ИсходныеДанные!$"&amp;$K$4&amp;"$2:$"&amp;$K$4&amp;"$50000"),$B2177&amp;"#"&amp;P$6,INDIRECT("ИсходныеДанные!$J$2:$J$50000")),0)</f>
        <v>0</v>
      </c>
      <c r="Q2177" s="3">
        <f ca="1">IF($B2177&lt;&gt;"",SUMIF(INDIRECT("ИсходныеДанные!$"&amp;$K$4&amp;"$2:$"&amp;$K$4&amp;"$50000"),$B2177&amp;"#"&amp;Q$6,INDIRECT("ИсходныеДанные!$J$2:$J$50000")),0)</f>
        <v>0</v>
      </c>
      <c r="R2177" s="3">
        <f ca="1">IF($B2177&lt;&gt;"",SUMIF(INDIRECT("ИсходныеДанные!$"&amp;$K$4&amp;"$2:$"&amp;$K$4&amp;"$50000"),$B2177&amp;"#"&amp;R$6,INDIRECT("ИсходныеДанные!$J$2:$J$50000")),0)</f>
        <v>0</v>
      </c>
      <c r="S2177" s="3">
        <f ca="1">IF($B2177&lt;&gt;"",SUMIF(INDIRECT("ИсходныеДанные!$"&amp;$K$4&amp;"$2:$"&amp;$K$4&amp;"$50000"),$B2177&amp;"#"&amp;S$6,INDIRECT("ИсходныеДанные!$J$2:$J$50000")),0)</f>
        <v>0</v>
      </c>
      <c r="T2177" s="3">
        <f ca="1">IF($B2177&lt;&gt;"",SUMIF(INDIRECT("ИсходныеДанные!$"&amp;$K$4&amp;"$2:$"&amp;$K$4&amp;"$50000"),$B2177&amp;"#"&amp;T$6,INDIRECT("ИсходныеДанные!$J$2:$J$50000")),0)</f>
        <v>0</v>
      </c>
      <c r="U2177" s="3">
        <f ca="1">IF($B2177&lt;&gt;"",SUMIF(INDIRECT("ИсходныеДанные!$"&amp;$K$4&amp;"$2:$"&amp;$K$4&amp;"$50000"),$B2177&amp;"#"&amp;U$6,INDIRECT("ИсходныеДанные!$J$2:$J$50000")),0)</f>
        <v>0</v>
      </c>
      <c r="V2177" s="3">
        <f ca="1">IF($B2177&lt;&gt;"",SUMIF(INDIRECT("ИсходныеДанные!$"&amp;$K$4&amp;"$2:$"&amp;$K$4&amp;"$50000"),$B2177&amp;"#"&amp;V$6,INDIRECT("ИсходныеДанные!$J$2:$J$50000")),0)</f>
        <v>0</v>
      </c>
      <c r="W2177" s="16" t="e">
        <f ca="1">SUM(K2177:V2177)/Пофамильно!$R$1</f>
        <v>#DIV/0!</v>
      </c>
    </row>
    <row r="2178" spans="1:23" x14ac:dyDescent="0.25">
      <c r="A2178" s="10" t="str">
        <f t="shared" ca="1" si="35"/>
        <v>delete</v>
      </c>
      <c r="B2178" s="16" cm="1">
        <f t="array" aca="1" ref="B2178" ca="1">INDIRECT("УникальныеСписки!D"&amp;ROW()-$L$4)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14"/>
      <c r="G2178" s="81" t="str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84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84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84" t="str" cm="1">
        <f t="array" aca="1" ref="J2178" ca="1">_xlfn.XLOOKUP($B2178,INDIRECT(SUBSTITUTE("ИсходныеДанные!$где$2:$где$50000","где",$B$4)),INDIRECT(SUBSTITUTE("ИсходныеДанные!$что$2:$что$50000","что",J$4)),"",0,1)</f>
        <v/>
      </c>
      <c r="K2178" s="3">
        <f ca="1">IF($B2178&lt;&gt;"",SUMIF(INDIRECT("ИсходныеДанные!$"&amp;$K$4&amp;"$2:$"&amp;$K$4&amp;"$50000"),$B2178&amp;"#"&amp;K$6,INDIRECT("ИсходныеДанные!$J$2:$J$50000")),0)</f>
        <v>0</v>
      </c>
      <c r="L2178" s="3">
        <f ca="1">IF($B2178&lt;&gt;"",SUMIF(INDIRECT("ИсходныеДанные!$"&amp;$K$4&amp;"$2:$"&amp;$K$4&amp;"$50000"),$B2178&amp;"#"&amp;L$6,INDIRECT("ИсходныеДанные!$J$2:$J$50000")),0)</f>
        <v>0</v>
      </c>
      <c r="M2178" s="3">
        <f ca="1">IF($B2178&lt;&gt;"",SUMIF(INDIRECT("ИсходныеДанные!$"&amp;$K$4&amp;"$2:$"&amp;$K$4&amp;"$50000"),$B2178&amp;"#"&amp;M$6,INDIRECT("ИсходныеДанные!$J$2:$J$50000")),0)</f>
        <v>0</v>
      </c>
      <c r="N2178" s="3">
        <f ca="1">IF($B2178&lt;&gt;"",SUMIF(INDIRECT("ИсходныеДанные!$"&amp;$K$4&amp;"$2:$"&amp;$K$4&amp;"$50000"),$B2178&amp;"#"&amp;N$6,INDIRECT("ИсходныеДанные!$J$2:$J$50000")),0)</f>
        <v>0</v>
      </c>
      <c r="O2178" s="3">
        <f ca="1">IF($B2178&lt;&gt;"",SUMIF(INDIRECT("ИсходныеДанные!$"&amp;$K$4&amp;"$2:$"&amp;$K$4&amp;"$50000"),$B2178&amp;"#"&amp;O$6,INDIRECT("ИсходныеДанные!$J$2:$J$50000")),0)</f>
        <v>0</v>
      </c>
      <c r="P2178" s="3">
        <f ca="1">IF($B2178&lt;&gt;"",SUMIF(INDIRECT("ИсходныеДанные!$"&amp;$K$4&amp;"$2:$"&amp;$K$4&amp;"$50000"),$B2178&amp;"#"&amp;P$6,INDIRECT("ИсходныеДанные!$J$2:$J$50000")),0)</f>
        <v>0</v>
      </c>
      <c r="Q2178" s="3">
        <f ca="1">IF($B2178&lt;&gt;"",SUMIF(INDIRECT("ИсходныеДанные!$"&amp;$K$4&amp;"$2:$"&amp;$K$4&amp;"$50000"),$B2178&amp;"#"&amp;Q$6,INDIRECT("ИсходныеДанные!$J$2:$J$50000")),0)</f>
        <v>0</v>
      </c>
      <c r="R2178" s="3">
        <f ca="1">IF($B2178&lt;&gt;"",SUMIF(INDIRECT("ИсходныеДанные!$"&amp;$K$4&amp;"$2:$"&amp;$K$4&amp;"$50000"),$B2178&amp;"#"&amp;R$6,INDIRECT("ИсходныеДанные!$J$2:$J$50000")),0)</f>
        <v>0</v>
      </c>
      <c r="S2178" s="3">
        <f ca="1">IF($B2178&lt;&gt;"",SUMIF(INDIRECT("ИсходныеДанные!$"&amp;$K$4&amp;"$2:$"&amp;$K$4&amp;"$50000"),$B2178&amp;"#"&amp;S$6,INDIRECT("ИсходныеДанные!$J$2:$J$50000")),0)</f>
        <v>0</v>
      </c>
      <c r="T2178" s="3">
        <f ca="1">IF($B2178&lt;&gt;"",SUMIF(INDIRECT("ИсходныеДанные!$"&amp;$K$4&amp;"$2:$"&amp;$K$4&amp;"$50000"),$B2178&amp;"#"&amp;T$6,INDIRECT("ИсходныеДанные!$J$2:$J$50000")),0)</f>
        <v>0</v>
      </c>
      <c r="U2178" s="3">
        <f ca="1">IF($B2178&lt;&gt;"",SUMIF(INDIRECT("ИсходныеДанные!$"&amp;$K$4&amp;"$2:$"&amp;$K$4&amp;"$50000"),$B2178&amp;"#"&amp;U$6,INDIRECT("ИсходныеДанные!$J$2:$J$50000")),0)</f>
        <v>0</v>
      </c>
      <c r="V2178" s="3">
        <f ca="1">IF($B2178&lt;&gt;"",SUMIF(INDIRECT("ИсходныеДанные!$"&amp;$K$4&amp;"$2:$"&amp;$K$4&amp;"$50000"),$B2178&amp;"#"&amp;V$6,INDIRECT("ИсходныеДанные!$J$2:$J$50000")),0)</f>
        <v>0</v>
      </c>
      <c r="W2178" s="16" t="e">
        <f ca="1">SUM(K2178:V2178)/Пофамильно!$R$1</f>
        <v>#DIV/0!</v>
      </c>
    </row>
    <row r="2179" spans="1:23" x14ac:dyDescent="0.25">
      <c r="A2179" s="10" t="str">
        <f t="shared" ca="1" si="35"/>
        <v>delete</v>
      </c>
      <c r="B2179" s="16" cm="1">
        <f t="array" aca="1" ref="B2179" ca="1">INDIRECT("УникальныеСписки!D"&amp;ROW()-$L$4)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14"/>
      <c r="G2179" s="81" t="str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84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84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84" t="str" cm="1">
        <f t="array" aca="1" ref="J2179" ca="1">_xlfn.XLOOKUP($B2179,INDIRECT(SUBSTITUTE("ИсходныеДанные!$где$2:$где$50000","где",$B$4)),INDIRECT(SUBSTITUTE("ИсходныеДанные!$что$2:$что$50000","что",J$4)),"",0,1)</f>
        <v/>
      </c>
      <c r="K2179" s="3">
        <f ca="1">IF($B2179&lt;&gt;"",SUMIF(INDIRECT("ИсходныеДанные!$"&amp;$K$4&amp;"$2:$"&amp;$K$4&amp;"$50000"),$B2179&amp;"#"&amp;K$6,INDIRECT("ИсходныеДанные!$J$2:$J$50000")),0)</f>
        <v>0</v>
      </c>
      <c r="L2179" s="3">
        <f ca="1">IF($B2179&lt;&gt;"",SUMIF(INDIRECT("ИсходныеДанные!$"&amp;$K$4&amp;"$2:$"&amp;$K$4&amp;"$50000"),$B2179&amp;"#"&amp;L$6,INDIRECT("ИсходныеДанные!$J$2:$J$50000")),0)</f>
        <v>0</v>
      </c>
      <c r="M2179" s="3">
        <f ca="1">IF($B2179&lt;&gt;"",SUMIF(INDIRECT("ИсходныеДанные!$"&amp;$K$4&amp;"$2:$"&amp;$K$4&amp;"$50000"),$B2179&amp;"#"&amp;M$6,INDIRECT("ИсходныеДанные!$J$2:$J$50000")),0)</f>
        <v>0</v>
      </c>
      <c r="N2179" s="3">
        <f ca="1">IF($B2179&lt;&gt;"",SUMIF(INDIRECT("ИсходныеДанные!$"&amp;$K$4&amp;"$2:$"&amp;$K$4&amp;"$50000"),$B2179&amp;"#"&amp;N$6,INDIRECT("ИсходныеДанные!$J$2:$J$50000")),0)</f>
        <v>0</v>
      </c>
      <c r="O2179" s="3">
        <f ca="1">IF($B2179&lt;&gt;"",SUMIF(INDIRECT("ИсходныеДанные!$"&amp;$K$4&amp;"$2:$"&amp;$K$4&amp;"$50000"),$B2179&amp;"#"&amp;O$6,INDIRECT("ИсходныеДанные!$J$2:$J$50000")),0)</f>
        <v>0</v>
      </c>
      <c r="P2179" s="3">
        <f ca="1">IF($B2179&lt;&gt;"",SUMIF(INDIRECT("ИсходныеДанные!$"&amp;$K$4&amp;"$2:$"&amp;$K$4&amp;"$50000"),$B2179&amp;"#"&amp;P$6,INDIRECT("ИсходныеДанные!$J$2:$J$50000")),0)</f>
        <v>0</v>
      </c>
      <c r="Q2179" s="3">
        <f ca="1">IF($B2179&lt;&gt;"",SUMIF(INDIRECT("ИсходныеДанные!$"&amp;$K$4&amp;"$2:$"&amp;$K$4&amp;"$50000"),$B2179&amp;"#"&amp;Q$6,INDIRECT("ИсходныеДанные!$J$2:$J$50000")),0)</f>
        <v>0</v>
      </c>
      <c r="R2179" s="3">
        <f ca="1">IF($B2179&lt;&gt;"",SUMIF(INDIRECT("ИсходныеДанные!$"&amp;$K$4&amp;"$2:$"&amp;$K$4&amp;"$50000"),$B2179&amp;"#"&amp;R$6,INDIRECT("ИсходныеДанные!$J$2:$J$50000")),0)</f>
        <v>0</v>
      </c>
      <c r="S2179" s="3">
        <f ca="1">IF($B2179&lt;&gt;"",SUMIF(INDIRECT("ИсходныеДанные!$"&amp;$K$4&amp;"$2:$"&amp;$K$4&amp;"$50000"),$B2179&amp;"#"&amp;S$6,INDIRECT("ИсходныеДанные!$J$2:$J$50000")),0)</f>
        <v>0</v>
      </c>
      <c r="T2179" s="3">
        <f ca="1">IF($B2179&lt;&gt;"",SUMIF(INDIRECT("ИсходныеДанные!$"&amp;$K$4&amp;"$2:$"&amp;$K$4&amp;"$50000"),$B2179&amp;"#"&amp;T$6,INDIRECT("ИсходныеДанные!$J$2:$J$50000")),0)</f>
        <v>0</v>
      </c>
      <c r="U2179" s="3">
        <f ca="1">IF($B2179&lt;&gt;"",SUMIF(INDIRECT("ИсходныеДанные!$"&amp;$K$4&amp;"$2:$"&amp;$K$4&amp;"$50000"),$B2179&amp;"#"&amp;U$6,INDIRECT("ИсходныеДанные!$J$2:$J$50000")),0)</f>
        <v>0</v>
      </c>
      <c r="V2179" s="3">
        <f ca="1">IF($B2179&lt;&gt;"",SUMIF(INDIRECT("ИсходныеДанные!$"&amp;$K$4&amp;"$2:$"&amp;$K$4&amp;"$50000"),$B2179&amp;"#"&amp;V$6,INDIRECT("ИсходныеДанные!$J$2:$J$50000")),0)</f>
        <v>0</v>
      </c>
      <c r="W2179" s="16" t="e">
        <f ca="1">SUM(K2179:V2179)/Пофамильно!$R$1</f>
        <v>#DIV/0!</v>
      </c>
    </row>
    <row r="2180" spans="1:23" x14ac:dyDescent="0.25">
      <c r="A2180" s="10" t="str">
        <f t="shared" ca="1" si="35"/>
        <v>delete</v>
      </c>
      <c r="B2180" s="16" cm="1">
        <f t="array" aca="1" ref="B2180" ca="1">INDIRECT("УникальныеСписки!D"&amp;ROW()-$L$4)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14"/>
      <c r="G2180" s="81" t="str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84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84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84" t="str" cm="1">
        <f t="array" aca="1" ref="J2180" ca="1">_xlfn.XLOOKUP($B2180,INDIRECT(SUBSTITUTE("ИсходныеДанные!$где$2:$где$50000","где",$B$4)),INDIRECT(SUBSTITUTE("ИсходныеДанные!$что$2:$что$50000","что",J$4)),"",0,1)</f>
        <v/>
      </c>
      <c r="K2180" s="3">
        <f ca="1">IF($B2180&lt;&gt;"",SUMIF(INDIRECT("ИсходныеДанные!$"&amp;$K$4&amp;"$2:$"&amp;$K$4&amp;"$50000"),$B2180&amp;"#"&amp;K$6,INDIRECT("ИсходныеДанные!$J$2:$J$50000")),0)</f>
        <v>0</v>
      </c>
      <c r="L2180" s="3">
        <f ca="1">IF($B2180&lt;&gt;"",SUMIF(INDIRECT("ИсходныеДанные!$"&amp;$K$4&amp;"$2:$"&amp;$K$4&amp;"$50000"),$B2180&amp;"#"&amp;L$6,INDIRECT("ИсходныеДанные!$J$2:$J$50000")),0)</f>
        <v>0</v>
      </c>
      <c r="M2180" s="3">
        <f ca="1">IF($B2180&lt;&gt;"",SUMIF(INDIRECT("ИсходныеДанные!$"&amp;$K$4&amp;"$2:$"&amp;$K$4&amp;"$50000"),$B2180&amp;"#"&amp;M$6,INDIRECT("ИсходныеДанные!$J$2:$J$50000")),0)</f>
        <v>0</v>
      </c>
      <c r="N2180" s="3">
        <f ca="1">IF($B2180&lt;&gt;"",SUMIF(INDIRECT("ИсходныеДанные!$"&amp;$K$4&amp;"$2:$"&amp;$K$4&amp;"$50000"),$B2180&amp;"#"&amp;N$6,INDIRECT("ИсходныеДанные!$J$2:$J$50000")),0)</f>
        <v>0</v>
      </c>
      <c r="O2180" s="3">
        <f ca="1">IF($B2180&lt;&gt;"",SUMIF(INDIRECT("ИсходныеДанные!$"&amp;$K$4&amp;"$2:$"&amp;$K$4&amp;"$50000"),$B2180&amp;"#"&amp;O$6,INDIRECT("ИсходныеДанные!$J$2:$J$50000")),0)</f>
        <v>0</v>
      </c>
      <c r="P2180" s="3">
        <f ca="1">IF($B2180&lt;&gt;"",SUMIF(INDIRECT("ИсходныеДанные!$"&amp;$K$4&amp;"$2:$"&amp;$K$4&amp;"$50000"),$B2180&amp;"#"&amp;P$6,INDIRECT("ИсходныеДанные!$J$2:$J$50000")),0)</f>
        <v>0</v>
      </c>
      <c r="Q2180" s="3">
        <f ca="1">IF($B2180&lt;&gt;"",SUMIF(INDIRECT("ИсходныеДанные!$"&amp;$K$4&amp;"$2:$"&amp;$K$4&amp;"$50000"),$B2180&amp;"#"&amp;Q$6,INDIRECT("ИсходныеДанные!$J$2:$J$50000")),0)</f>
        <v>0</v>
      </c>
      <c r="R2180" s="3">
        <f ca="1">IF($B2180&lt;&gt;"",SUMIF(INDIRECT("ИсходныеДанные!$"&amp;$K$4&amp;"$2:$"&amp;$K$4&amp;"$50000"),$B2180&amp;"#"&amp;R$6,INDIRECT("ИсходныеДанные!$J$2:$J$50000")),0)</f>
        <v>0</v>
      </c>
      <c r="S2180" s="3">
        <f ca="1">IF($B2180&lt;&gt;"",SUMIF(INDIRECT("ИсходныеДанные!$"&amp;$K$4&amp;"$2:$"&amp;$K$4&amp;"$50000"),$B2180&amp;"#"&amp;S$6,INDIRECT("ИсходныеДанные!$J$2:$J$50000")),0)</f>
        <v>0</v>
      </c>
      <c r="T2180" s="3">
        <f ca="1">IF($B2180&lt;&gt;"",SUMIF(INDIRECT("ИсходныеДанные!$"&amp;$K$4&amp;"$2:$"&amp;$K$4&amp;"$50000"),$B2180&amp;"#"&amp;T$6,INDIRECT("ИсходныеДанные!$J$2:$J$50000")),0)</f>
        <v>0</v>
      </c>
      <c r="U2180" s="3">
        <f ca="1">IF($B2180&lt;&gt;"",SUMIF(INDIRECT("ИсходныеДанные!$"&amp;$K$4&amp;"$2:$"&amp;$K$4&amp;"$50000"),$B2180&amp;"#"&amp;U$6,INDIRECT("ИсходныеДанные!$J$2:$J$50000")),0)</f>
        <v>0</v>
      </c>
      <c r="V2180" s="3">
        <f ca="1">IF($B2180&lt;&gt;"",SUMIF(INDIRECT("ИсходныеДанные!$"&amp;$K$4&amp;"$2:$"&amp;$K$4&amp;"$50000"),$B2180&amp;"#"&amp;V$6,INDIRECT("ИсходныеДанные!$J$2:$J$50000")),0)</f>
        <v>0</v>
      </c>
      <c r="W2180" s="16" t="e">
        <f ca="1">SUM(K2180:V2180)/Пофамильно!$R$1</f>
        <v>#DIV/0!</v>
      </c>
    </row>
    <row r="2181" spans="1:23" x14ac:dyDescent="0.25">
      <c r="A2181" s="10" t="str">
        <f t="shared" ca="1" si="35"/>
        <v>delete</v>
      </c>
      <c r="B2181" s="16" cm="1">
        <f t="array" aca="1" ref="B2181" ca="1">INDIRECT("УникальныеСписки!D"&amp;ROW()-$L$4)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14"/>
      <c r="G2181" s="81" t="str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84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84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84" t="str" cm="1">
        <f t="array" aca="1" ref="J2181" ca="1">_xlfn.XLOOKUP($B2181,INDIRECT(SUBSTITUTE("ИсходныеДанные!$где$2:$где$50000","где",$B$4)),INDIRECT(SUBSTITUTE("ИсходныеДанные!$что$2:$что$50000","что",J$4)),"",0,1)</f>
        <v/>
      </c>
      <c r="K2181" s="3">
        <f ca="1">IF($B2181&lt;&gt;"",SUMIF(INDIRECT("ИсходныеДанные!$"&amp;$K$4&amp;"$2:$"&amp;$K$4&amp;"$50000"),$B2181&amp;"#"&amp;K$6,INDIRECT("ИсходныеДанные!$J$2:$J$50000")),0)</f>
        <v>0</v>
      </c>
      <c r="L2181" s="3">
        <f ca="1">IF($B2181&lt;&gt;"",SUMIF(INDIRECT("ИсходныеДанные!$"&amp;$K$4&amp;"$2:$"&amp;$K$4&amp;"$50000"),$B2181&amp;"#"&amp;L$6,INDIRECT("ИсходныеДанные!$J$2:$J$50000")),0)</f>
        <v>0</v>
      </c>
      <c r="M2181" s="3">
        <f ca="1">IF($B2181&lt;&gt;"",SUMIF(INDIRECT("ИсходныеДанные!$"&amp;$K$4&amp;"$2:$"&amp;$K$4&amp;"$50000"),$B2181&amp;"#"&amp;M$6,INDIRECT("ИсходныеДанные!$J$2:$J$50000")),0)</f>
        <v>0</v>
      </c>
      <c r="N2181" s="3">
        <f ca="1">IF($B2181&lt;&gt;"",SUMIF(INDIRECT("ИсходныеДанные!$"&amp;$K$4&amp;"$2:$"&amp;$K$4&amp;"$50000"),$B2181&amp;"#"&amp;N$6,INDIRECT("ИсходныеДанные!$J$2:$J$50000")),0)</f>
        <v>0</v>
      </c>
      <c r="O2181" s="3">
        <f ca="1">IF($B2181&lt;&gt;"",SUMIF(INDIRECT("ИсходныеДанные!$"&amp;$K$4&amp;"$2:$"&amp;$K$4&amp;"$50000"),$B2181&amp;"#"&amp;O$6,INDIRECT("ИсходныеДанные!$J$2:$J$50000")),0)</f>
        <v>0</v>
      </c>
      <c r="P2181" s="3">
        <f ca="1">IF($B2181&lt;&gt;"",SUMIF(INDIRECT("ИсходныеДанные!$"&amp;$K$4&amp;"$2:$"&amp;$K$4&amp;"$50000"),$B2181&amp;"#"&amp;P$6,INDIRECT("ИсходныеДанные!$J$2:$J$50000")),0)</f>
        <v>0</v>
      </c>
      <c r="Q2181" s="3">
        <f ca="1">IF($B2181&lt;&gt;"",SUMIF(INDIRECT("ИсходныеДанные!$"&amp;$K$4&amp;"$2:$"&amp;$K$4&amp;"$50000"),$B2181&amp;"#"&amp;Q$6,INDIRECT("ИсходныеДанные!$J$2:$J$50000")),0)</f>
        <v>0</v>
      </c>
      <c r="R2181" s="3">
        <f ca="1">IF($B2181&lt;&gt;"",SUMIF(INDIRECT("ИсходныеДанные!$"&amp;$K$4&amp;"$2:$"&amp;$K$4&amp;"$50000"),$B2181&amp;"#"&amp;R$6,INDIRECT("ИсходныеДанные!$J$2:$J$50000")),0)</f>
        <v>0</v>
      </c>
      <c r="S2181" s="3">
        <f ca="1">IF($B2181&lt;&gt;"",SUMIF(INDIRECT("ИсходныеДанные!$"&amp;$K$4&amp;"$2:$"&amp;$K$4&amp;"$50000"),$B2181&amp;"#"&amp;S$6,INDIRECT("ИсходныеДанные!$J$2:$J$50000")),0)</f>
        <v>0</v>
      </c>
      <c r="T2181" s="3">
        <f ca="1">IF($B2181&lt;&gt;"",SUMIF(INDIRECT("ИсходныеДанные!$"&amp;$K$4&amp;"$2:$"&amp;$K$4&amp;"$50000"),$B2181&amp;"#"&amp;T$6,INDIRECT("ИсходныеДанные!$J$2:$J$50000")),0)</f>
        <v>0</v>
      </c>
      <c r="U2181" s="3">
        <f ca="1">IF($B2181&lt;&gt;"",SUMIF(INDIRECT("ИсходныеДанные!$"&amp;$K$4&amp;"$2:$"&amp;$K$4&amp;"$50000"),$B2181&amp;"#"&amp;U$6,INDIRECT("ИсходныеДанные!$J$2:$J$50000")),0)</f>
        <v>0</v>
      </c>
      <c r="V2181" s="3">
        <f ca="1">IF($B2181&lt;&gt;"",SUMIF(INDIRECT("ИсходныеДанные!$"&amp;$K$4&amp;"$2:$"&amp;$K$4&amp;"$50000"),$B2181&amp;"#"&amp;V$6,INDIRECT("ИсходныеДанные!$J$2:$J$50000")),0)</f>
        <v>0</v>
      </c>
      <c r="W2181" s="16" t="e">
        <f ca="1">SUM(K2181:V2181)/Пофамильно!$R$1</f>
        <v>#DIV/0!</v>
      </c>
    </row>
    <row r="2182" spans="1:23" x14ac:dyDescent="0.25">
      <c r="A2182" s="10" t="str">
        <f t="shared" ca="1" si="35"/>
        <v>delete</v>
      </c>
      <c r="B2182" s="16" cm="1">
        <f t="array" aca="1" ref="B2182" ca="1">INDIRECT("УникальныеСписки!D"&amp;ROW()-$L$4)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14"/>
      <c r="G2182" s="81" t="str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84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84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84" t="str" cm="1">
        <f t="array" aca="1" ref="J2182" ca="1">_xlfn.XLOOKUP($B2182,INDIRECT(SUBSTITUTE("ИсходныеДанные!$где$2:$где$50000","где",$B$4)),INDIRECT(SUBSTITUTE("ИсходныеДанные!$что$2:$что$50000","что",J$4)),"",0,1)</f>
        <v/>
      </c>
      <c r="K2182" s="3">
        <f ca="1">IF($B2182&lt;&gt;"",SUMIF(INDIRECT("ИсходныеДанные!$"&amp;$K$4&amp;"$2:$"&amp;$K$4&amp;"$50000"),$B2182&amp;"#"&amp;K$6,INDIRECT("ИсходныеДанные!$J$2:$J$50000")),0)</f>
        <v>0</v>
      </c>
      <c r="L2182" s="3">
        <f ca="1">IF($B2182&lt;&gt;"",SUMIF(INDIRECT("ИсходныеДанные!$"&amp;$K$4&amp;"$2:$"&amp;$K$4&amp;"$50000"),$B2182&amp;"#"&amp;L$6,INDIRECT("ИсходныеДанные!$J$2:$J$50000")),0)</f>
        <v>0</v>
      </c>
      <c r="M2182" s="3">
        <f ca="1">IF($B2182&lt;&gt;"",SUMIF(INDIRECT("ИсходныеДанные!$"&amp;$K$4&amp;"$2:$"&amp;$K$4&amp;"$50000"),$B2182&amp;"#"&amp;M$6,INDIRECT("ИсходныеДанные!$J$2:$J$50000")),0)</f>
        <v>0</v>
      </c>
      <c r="N2182" s="3">
        <f ca="1">IF($B2182&lt;&gt;"",SUMIF(INDIRECT("ИсходныеДанные!$"&amp;$K$4&amp;"$2:$"&amp;$K$4&amp;"$50000"),$B2182&amp;"#"&amp;N$6,INDIRECT("ИсходныеДанные!$J$2:$J$50000")),0)</f>
        <v>0</v>
      </c>
      <c r="O2182" s="3">
        <f ca="1">IF($B2182&lt;&gt;"",SUMIF(INDIRECT("ИсходныеДанные!$"&amp;$K$4&amp;"$2:$"&amp;$K$4&amp;"$50000"),$B2182&amp;"#"&amp;O$6,INDIRECT("ИсходныеДанные!$J$2:$J$50000")),0)</f>
        <v>0</v>
      </c>
      <c r="P2182" s="3">
        <f ca="1">IF($B2182&lt;&gt;"",SUMIF(INDIRECT("ИсходныеДанные!$"&amp;$K$4&amp;"$2:$"&amp;$K$4&amp;"$50000"),$B2182&amp;"#"&amp;P$6,INDIRECT("ИсходныеДанные!$J$2:$J$50000")),0)</f>
        <v>0</v>
      </c>
      <c r="Q2182" s="3">
        <f ca="1">IF($B2182&lt;&gt;"",SUMIF(INDIRECT("ИсходныеДанные!$"&amp;$K$4&amp;"$2:$"&amp;$K$4&amp;"$50000"),$B2182&amp;"#"&amp;Q$6,INDIRECT("ИсходныеДанные!$J$2:$J$50000")),0)</f>
        <v>0</v>
      </c>
      <c r="R2182" s="3">
        <f ca="1">IF($B2182&lt;&gt;"",SUMIF(INDIRECT("ИсходныеДанные!$"&amp;$K$4&amp;"$2:$"&amp;$K$4&amp;"$50000"),$B2182&amp;"#"&amp;R$6,INDIRECT("ИсходныеДанные!$J$2:$J$50000")),0)</f>
        <v>0</v>
      </c>
      <c r="S2182" s="3">
        <f ca="1">IF($B2182&lt;&gt;"",SUMIF(INDIRECT("ИсходныеДанные!$"&amp;$K$4&amp;"$2:$"&amp;$K$4&amp;"$50000"),$B2182&amp;"#"&amp;S$6,INDIRECT("ИсходныеДанные!$J$2:$J$50000")),0)</f>
        <v>0</v>
      </c>
      <c r="T2182" s="3">
        <f ca="1">IF($B2182&lt;&gt;"",SUMIF(INDIRECT("ИсходныеДанные!$"&amp;$K$4&amp;"$2:$"&amp;$K$4&amp;"$50000"),$B2182&amp;"#"&amp;T$6,INDIRECT("ИсходныеДанные!$J$2:$J$50000")),0)</f>
        <v>0</v>
      </c>
      <c r="U2182" s="3">
        <f ca="1">IF($B2182&lt;&gt;"",SUMIF(INDIRECT("ИсходныеДанные!$"&amp;$K$4&amp;"$2:$"&amp;$K$4&amp;"$50000"),$B2182&amp;"#"&amp;U$6,INDIRECT("ИсходныеДанные!$J$2:$J$50000")),0)</f>
        <v>0</v>
      </c>
      <c r="V2182" s="3">
        <f ca="1">IF($B2182&lt;&gt;"",SUMIF(INDIRECT("ИсходныеДанные!$"&amp;$K$4&amp;"$2:$"&amp;$K$4&amp;"$50000"),$B2182&amp;"#"&amp;V$6,INDIRECT("ИсходныеДанные!$J$2:$J$50000")),0)</f>
        <v>0</v>
      </c>
      <c r="W2182" s="16" t="e">
        <f ca="1">SUM(K2182:V2182)/Пофамильно!$R$1</f>
        <v>#DIV/0!</v>
      </c>
    </row>
    <row r="2183" spans="1:23" x14ac:dyDescent="0.25">
      <c r="A2183" s="10" t="str">
        <f t="shared" ca="1" si="35"/>
        <v>delete</v>
      </c>
      <c r="B2183" s="16" cm="1">
        <f t="array" aca="1" ref="B2183" ca="1">INDIRECT("УникальныеСписки!D"&amp;ROW()-$L$4)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14"/>
      <c r="G2183" s="81" t="str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84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84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84" t="str" cm="1">
        <f t="array" aca="1" ref="J2183" ca="1">_xlfn.XLOOKUP($B2183,INDIRECT(SUBSTITUTE("ИсходныеДанные!$где$2:$где$50000","где",$B$4)),INDIRECT(SUBSTITUTE("ИсходныеДанные!$что$2:$что$50000","что",J$4)),"",0,1)</f>
        <v/>
      </c>
      <c r="K2183" s="3">
        <f ca="1">IF($B2183&lt;&gt;"",SUMIF(INDIRECT("ИсходныеДанные!$"&amp;$K$4&amp;"$2:$"&amp;$K$4&amp;"$50000"),$B2183&amp;"#"&amp;K$6,INDIRECT("ИсходныеДанные!$J$2:$J$50000")),0)</f>
        <v>0</v>
      </c>
      <c r="L2183" s="3">
        <f ca="1">IF($B2183&lt;&gt;"",SUMIF(INDIRECT("ИсходныеДанные!$"&amp;$K$4&amp;"$2:$"&amp;$K$4&amp;"$50000"),$B2183&amp;"#"&amp;L$6,INDIRECT("ИсходныеДанные!$J$2:$J$50000")),0)</f>
        <v>0</v>
      </c>
      <c r="M2183" s="3">
        <f ca="1">IF($B2183&lt;&gt;"",SUMIF(INDIRECT("ИсходныеДанные!$"&amp;$K$4&amp;"$2:$"&amp;$K$4&amp;"$50000"),$B2183&amp;"#"&amp;M$6,INDIRECT("ИсходныеДанные!$J$2:$J$50000")),0)</f>
        <v>0</v>
      </c>
      <c r="N2183" s="3">
        <f ca="1">IF($B2183&lt;&gt;"",SUMIF(INDIRECT("ИсходныеДанные!$"&amp;$K$4&amp;"$2:$"&amp;$K$4&amp;"$50000"),$B2183&amp;"#"&amp;N$6,INDIRECT("ИсходныеДанные!$J$2:$J$50000")),0)</f>
        <v>0</v>
      </c>
      <c r="O2183" s="3">
        <f ca="1">IF($B2183&lt;&gt;"",SUMIF(INDIRECT("ИсходныеДанные!$"&amp;$K$4&amp;"$2:$"&amp;$K$4&amp;"$50000"),$B2183&amp;"#"&amp;O$6,INDIRECT("ИсходныеДанные!$J$2:$J$50000")),0)</f>
        <v>0</v>
      </c>
      <c r="P2183" s="3">
        <f ca="1">IF($B2183&lt;&gt;"",SUMIF(INDIRECT("ИсходныеДанные!$"&amp;$K$4&amp;"$2:$"&amp;$K$4&amp;"$50000"),$B2183&amp;"#"&amp;P$6,INDIRECT("ИсходныеДанные!$J$2:$J$50000")),0)</f>
        <v>0</v>
      </c>
      <c r="Q2183" s="3">
        <f ca="1">IF($B2183&lt;&gt;"",SUMIF(INDIRECT("ИсходныеДанные!$"&amp;$K$4&amp;"$2:$"&amp;$K$4&amp;"$50000"),$B2183&amp;"#"&amp;Q$6,INDIRECT("ИсходныеДанные!$J$2:$J$50000")),0)</f>
        <v>0</v>
      </c>
      <c r="R2183" s="3">
        <f ca="1">IF($B2183&lt;&gt;"",SUMIF(INDIRECT("ИсходныеДанные!$"&amp;$K$4&amp;"$2:$"&amp;$K$4&amp;"$50000"),$B2183&amp;"#"&amp;R$6,INDIRECT("ИсходныеДанные!$J$2:$J$50000")),0)</f>
        <v>0</v>
      </c>
      <c r="S2183" s="3">
        <f ca="1">IF($B2183&lt;&gt;"",SUMIF(INDIRECT("ИсходныеДанные!$"&amp;$K$4&amp;"$2:$"&amp;$K$4&amp;"$50000"),$B2183&amp;"#"&amp;S$6,INDIRECT("ИсходныеДанные!$J$2:$J$50000")),0)</f>
        <v>0</v>
      </c>
      <c r="T2183" s="3">
        <f ca="1">IF($B2183&lt;&gt;"",SUMIF(INDIRECT("ИсходныеДанные!$"&amp;$K$4&amp;"$2:$"&amp;$K$4&amp;"$50000"),$B2183&amp;"#"&amp;T$6,INDIRECT("ИсходныеДанные!$J$2:$J$50000")),0)</f>
        <v>0</v>
      </c>
      <c r="U2183" s="3">
        <f ca="1">IF($B2183&lt;&gt;"",SUMIF(INDIRECT("ИсходныеДанные!$"&amp;$K$4&amp;"$2:$"&amp;$K$4&amp;"$50000"),$B2183&amp;"#"&amp;U$6,INDIRECT("ИсходныеДанные!$J$2:$J$50000")),0)</f>
        <v>0</v>
      </c>
      <c r="V2183" s="3">
        <f ca="1">IF($B2183&lt;&gt;"",SUMIF(INDIRECT("ИсходныеДанные!$"&amp;$K$4&amp;"$2:$"&amp;$K$4&amp;"$50000"),$B2183&amp;"#"&amp;V$6,INDIRECT("ИсходныеДанные!$J$2:$J$50000")),0)</f>
        <v>0</v>
      </c>
      <c r="W2183" s="16" t="e">
        <f ca="1">SUM(K2183:V2183)/Пофамильно!$R$1</f>
        <v>#DIV/0!</v>
      </c>
    </row>
    <row r="2184" spans="1:23" x14ac:dyDescent="0.25">
      <c r="A2184" s="10" t="str">
        <f t="shared" ca="1" si="35"/>
        <v>delete</v>
      </c>
      <c r="B2184" s="16" cm="1">
        <f t="array" aca="1" ref="B2184" ca="1">INDIRECT("УникальныеСписки!D"&amp;ROW()-$L$4)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14"/>
      <c r="G2184" s="81" t="str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84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84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84" t="str" cm="1">
        <f t="array" aca="1" ref="J2184" ca="1">_xlfn.XLOOKUP($B2184,INDIRECT(SUBSTITUTE("ИсходныеДанные!$где$2:$где$50000","где",$B$4)),INDIRECT(SUBSTITUTE("ИсходныеДанные!$что$2:$что$50000","что",J$4)),"",0,1)</f>
        <v/>
      </c>
      <c r="K2184" s="3">
        <f ca="1">IF($B2184&lt;&gt;"",SUMIF(INDIRECT("ИсходныеДанные!$"&amp;$K$4&amp;"$2:$"&amp;$K$4&amp;"$50000"),$B2184&amp;"#"&amp;K$6,INDIRECT("ИсходныеДанные!$J$2:$J$50000")),0)</f>
        <v>0</v>
      </c>
      <c r="L2184" s="3">
        <f ca="1">IF($B2184&lt;&gt;"",SUMIF(INDIRECT("ИсходныеДанные!$"&amp;$K$4&amp;"$2:$"&amp;$K$4&amp;"$50000"),$B2184&amp;"#"&amp;L$6,INDIRECT("ИсходныеДанные!$J$2:$J$50000")),0)</f>
        <v>0</v>
      </c>
      <c r="M2184" s="3">
        <f ca="1">IF($B2184&lt;&gt;"",SUMIF(INDIRECT("ИсходныеДанные!$"&amp;$K$4&amp;"$2:$"&amp;$K$4&amp;"$50000"),$B2184&amp;"#"&amp;M$6,INDIRECT("ИсходныеДанные!$J$2:$J$50000")),0)</f>
        <v>0</v>
      </c>
      <c r="N2184" s="3">
        <f ca="1">IF($B2184&lt;&gt;"",SUMIF(INDIRECT("ИсходныеДанные!$"&amp;$K$4&amp;"$2:$"&amp;$K$4&amp;"$50000"),$B2184&amp;"#"&amp;N$6,INDIRECT("ИсходныеДанные!$J$2:$J$50000")),0)</f>
        <v>0</v>
      </c>
      <c r="O2184" s="3">
        <f ca="1">IF($B2184&lt;&gt;"",SUMIF(INDIRECT("ИсходныеДанные!$"&amp;$K$4&amp;"$2:$"&amp;$K$4&amp;"$50000"),$B2184&amp;"#"&amp;O$6,INDIRECT("ИсходныеДанные!$J$2:$J$50000")),0)</f>
        <v>0</v>
      </c>
      <c r="P2184" s="3">
        <f ca="1">IF($B2184&lt;&gt;"",SUMIF(INDIRECT("ИсходныеДанные!$"&amp;$K$4&amp;"$2:$"&amp;$K$4&amp;"$50000"),$B2184&amp;"#"&amp;P$6,INDIRECT("ИсходныеДанные!$J$2:$J$50000")),0)</f>
        <v>0</v>
      </c>
      <c r="Q2184" s="3">
        <f ca="1">IF($B2184&lt;&gt;"",SUMIF(INDIRECT("ИсходныеДанные!$"&amp;$K$4&amp;"$2:$"&amp;$K$4&amp;"$50000"),$B2184&amp;"#"&amp;Q$6,INDIRECT("ИсходныеДанные!$J$2:$J$50000")),0)</f>
        <v>0</v>
      </c>
      <c r="R2184" s="3">
        <f ca="1">IF($B2184&lt;&gt;"",SUMIF(INDIRECT("ИсходныеДанные!$"&amp;$K$4&amp;"$2:$"&amp;$K$4&amp;"$50000"),$B2184&amp;"#"&amp;R$6,INDIRECT("ИсходныеДанные!$J$2:$J$50000")),0)</f>
        <v>0</v>
      </c>
      <c r="S2184" s="3">
        <f ca="1">IF($B2184&lt;&gt;"",SUMIF(INDIRECT("ИсходныеДанные!$"&amp;$K$4&amp;"$2:$"&amp;$K$4&amp;"$50000"),$B2184&amp;"#"&amp;S$6,INDIRECT("ИсходныеДанные!$J$2:$J$50000")),0)</f>
        <v>0</v>
      </c>
      <c r="T2184" s="3">
        <f ca="1">IF($B2184&lt;&gt;"",SUMIF(INDIRECT("ИсходныеДанные!$"&amp;$K$4&amp;"$2:$"&amp;$K$4&amp;"$50000"),$B2184&amp;"#"&amp;T$6,INDIRECT("ИсходныеДанные!$J$2:$J$50000")),0)</f>
        <v>0</v>
      </c>
      <c r="U2184" s="3">
        <f ca="1">IF($B2184&lt;&gt;"",SUMIF(INDIRECT("ИсходныеДанные!$"&amp;$K$4&amp;"$2:$"&amp;$K$4&amp;"$50000"),$B2184&amp;"#"&amp;U$6,INDIRECT("ИсходныеДанные!$J$2:$J$50000")),0)</f>
        <v>0</v>
      </c>
      <c r="V2184" s="3">
        <f ca="1">IF($B2184&lt;&gt;"",SUMIF(INDIRECT("ИсходныеДанные!$"&amp;$K$4&amp;"$2:$"&amp;$K$4&amp;"$50000"),$B2184&amp;"#"&amp;V$6,INDIRECT("ИсходныеДанные!$J$2:$J$50000")),0)</f>
        <v>0</v>
      </c>
      <c r="W2184" s="16" t="e">
        <f ca="1">SUM(K2184:V2184)/Пофамильно!$R$1</f>
        <v>#DIV/0!</v>
      </c>
    </row>
    <row r="2185" spans="1:23" x14ac:dyDescent="0.25">
      <c r="A2185" s="10" t="str">
        <f t="shared" ca="1" si="35"/>
        <v>delete</v>
      </c>
      <c r="B2185" s="16" cm="1">
        <f t="array" aca="1" ref="B2185" ca="1">INDIRECT("УникальныеСписки!D"&amp;ROW()-$L$4)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14"/>
      <c r="G2185" s="81" t="str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84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84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84" t="str" cm="1">
        <f t="array" aca="1" ref="J2185" ca="1">_xlfn.XLOOKUP($B2185,INDIRECT(SUBSTITUTE("ИсходныеДанные!$где$2:$где$50000","где",$B$4)),INDIRECT(SUBSTITUTE("ИсходныеДанные!$что$2:$что$50000","что",J$4)),"",0,1)</f>
        <v/>
      </c>
      <c r="K2185" s="3">
        <f ca="1">IF($B2185&lt;&gt;"",SUMIF(INDIRECT("ИсходныеДанные!$"&amp;$K$4&amp;"$2:$"&amp;$K$4&amp;"$50000"),$B2185&amp;"#"&amp;K$6,INDIRECT("ИсходныеДанные!$J$2:$J$50000")),0)</f>
        <v>0</v>
      </c>
      <c r="L2185" s="3">
        <f ca="1">IF($B2185&lt;&gt;"",SUMIF(INDIRECT("ИсходныеДанные!$"&amp;$K$4&amp;"$2:$"&amp;$K$4&amp;"$50000"),$B2185&amp;"#"&amp;L$6,INDIRECT("ИсходныеДанные!$J$2:$J$50000")),0)</f>
        <v>0</v>
      </c>
      <c r="M2185" s="3">
        <f ca="1">IF($B2185&lt;&gt;"",SUMIF(INDIRECT("ИсходныеДанные!$"&amp;$K$4&amp;"$2:$"&amp;$K$4&amp;"$50000"),$B2185&amp;"#"&amp;M$6,INDIRECT("ИсходныеДанные!$J$2:$J$50000")),0)</f>
        <v>0</v>
      </c>
      <c r="N2185" s="3">
        <f ca="1">IF($B2185&lt;&gt;"",SUMIF(INDIRECT("ИсходныеДанные!$"&amp;$K$4&amp;"$2:$"&amp;$K$4&amp;"$50000"),$B2185&amp;"#"&amp;N$6,INDIRECT("ИсходныеДанные!$J$2:$J$50000")),0)</f>
        <v>0</v>
      </c>
      <c r="O2185" s="3">
        <f ca="1">IF($B2185&lt;&gt;"",SUMIF(INDIRECT("ИсходныеДанные!$"&amp;$K$4&amp;"$2:$"&amp;$K$4&amp;"$50000"),$B2185&amp;"#"&amp;O$6,INDIRECT("ИсходныеДанные!$J$2:$J$50000")),0)</f>
        <v>0</v>
      </c>
      <c r="P2185" s="3">
        <f ca="1">IF($B2185&lt;&gt;"",SUMIF(INDIRECT("ИсходныеДанные!$"&amp;$K$4&amp;"$2:$"&amp;$K$4&amp;"$50000"),$B2185&amp;"#"&amp;P$6,INDIRECT("ИсходныеДанные!$J$2:$J$50000")),0)</f>
        <v>0</v>
      </c>
      <c r="Q2185" s="3">
        <f ca="1">IF($B2185&lt;&gt;"",SUMIF(INDIRECT("ИсходныеДанные!$"&amp;$K$4&amp;"$2:$"&amp;$K$4&amp;"$50000"),$B2185&amp;"#"&amp;Q$6,INDIRECT("ИсходныеДанные!$J$2:$J$50000")),0)</f>
        <v>0</v>
      </c>
      <c r="R2185" s="3">
        <f ca="1">IF($B2185&lt;&gt;"",SUMIF(INDIRECT("ИсходныеДанные!$"&amp;$K$4&amp;"$2:$"&amp;$K$4&amp;"$50000"),$B2185&amp;"#"&amp;R$6,INDIRECT("ИсходныеДанные!$J$2:$J$50000")),0)</f>
        <v>0</v>
      </c>
      <c r="S2185" s="3">
        <f ca="1">IF($B2185&lt;&gt;"",SUMIF(INDIRECT("ИсходныеДанные!$"&amp;$K$4&amp;"$2:$"&amp;$K$4&amp;"$50000"),$B2185&amp;"#"&amp;S$6,INDIRECT("ИсходныеДанные!$J$2:$J$50000")),0)</f>
        <v>0</v>
      </c>
      <c r="T2185" s="3">
        <f ca="1">IF($B2185&lt;&gt;"",SUMIF(INDIRECT("ИсходныеДанные!$"&amp;$K$4&amp;"$2:$"&amp;$K$4&amp;"$50000"),$B2185&amp;"#"&amp;T$6,INDIRECT("ИсходныеДанные!$J$2:$J$50000")),0)</f>
        <v>0</v>
      </c>
      <c r="U2185" s="3">
        <f ca="1">IF($B2185&lt;&gt;"",SUMIF(INDIRECT("ИсходныеДанные!$"&amp;$K$4&amp;"$2:$"&amp;$K$4&amp;"$50000"),$B2185&amp;"#"&amp;U$6,INDIRECT("ИсходныеДанные!$J$2:$J$50000")),0)</f>
        <v>0</v>
      </c>
      <c r="V2185" s="3">
        <f ca="1">IF($B2185&lt;&gt;"",SUMIF(INDIRECT("ИсходныеДанные!$"&amp;$K$4&amp;"$2:$"&amp;$K$4&amp;"$50000"),$B2185&amp;"#"&amp;V$6,INDIRECT("ИсходныеДанные!$J$2:$J$50000")),0)</f>
        <v>0</v>
      </c>
      <c r="W2185" s="16" t="e">
        <f ca="1">SUM(K2185:V2185)/Пофамильно!$R$1</f>
        <v>#DIV/0!</v>
      </c>
    </row>
    <row r="2186" spans="1:23" x14ac:dyDescent="0.25">
      <c r="A2186" s="10" t="str">
        <f t="shared" ca="1" si="35"/>
        <v>delete</v>
      </c>
      <c r="B2186" s="16" cm="1">
        <f t="array" aca="1" ref="B2186" ca="1">INDIRECT("УникальныеСписки!D"&amp;ROW()-$L$4)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14"/>
      <c r="G2186" s="81" t="str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84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84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84" t="str" cm="1">
        <f t="array" aca="1" ref="J2186" ca="1">_xlfn.XLOOKUP($B2186,INDIRECT(SUBSTITUTE("ИсходныеДанные!$где$2:$где$50000","где",$B$4)),INDIRECT(SUBSTITUTE("ИсходныеДанные!$что$2:$что$50000","что",J$4)),"",0,1)</f>
        <v/>
      </c>
      <c r="K2186" s="3">
        <f ca="1">IF($B2186&lt;&gt;"",SUMIF(INDIRECT("ИсходныеДанные!$"&amp;$K$4&amp;"$2:$"&amp;$K$4&amp;"$50000"),$B2186&amp;"#"&amp;K$6,INDIRECT("ИсходныеДанные!$J$2:$J$50000")),0)</f>
        <v>0</v>
      </c>
      <c r="L2186" s="3">
        <f ca="1">IF($B2186&lt;&gt;"",SUMIF(INDIRECT("ИсходныеДанные!$"&amp;$K$4&amp;"$2:$"&amp;$K$4&amp;"$50000"),$B2186&amp;"#"&amp;L$6,INDIRECT("ИсходныеДанные!$J$2:$J$50000")),0)</f>
        <v>0</v>
      </c>
      <c r="M2186" s="3">
        <f ca="1">IF($B2186&lt;&gt;"",SUMIF(INDIRECT("ИсходныеДанные!$"&amp;$K$4&amp;"$2:$"&amp;$K$4&amp;"$50000"),$B2186&amp;"#"&amp;M$6,INDIRECT("ИсходныеДанные!$J$2:$J$50000")),0)</f>
        <v>0</v>
      </c>
      <c r="N2186" s="3">
        <f ca="1">IF($B2186&lt;&gt;"",SUMIF(INDIRECT("ИсходныеДанные!$"&amp;$K$4&amp;"$2:$"&amp;$K$4&amp;"$50000"),$B2186&amp;"#"&amp;N$6,INDIRECT("ИсходныеДанные!$J$2:$J$50000")),0)</f>
        <v>0</v>
      </c>
      <c r="O2186" s="3">
        <f ca="1">IF($B2186&lt;&gt;"",SUMIF(INDIRECT("ИсходныеДанные!$"&amp;$K$4&amp;"$2:$"&amp;$K$4&amp;"$50000"),$B2186&amp;"#"&amp;O$6,INDIRECT("ИсходныеДанные!$J$2:$J$50000")),0)</f>
        <v>0</v>
      </c>
      <c r="P2186" s="3">
        <f ca="1">IF($B2186&lt;&gt;"",SUMIF(INDIRECT("ИсходныеДанные!$"&amp;$K$4&amp;"$2:$"&amp;$K$4&amp;"$50000"),$B2186&amp;"#"&amp;P$6,INDIRECT("ИсходныеДанные!$J$2:$J$50000")),0)</f>
        <v>0</v>
      </c>
      <c r="Q2186" s="3">
        <f ca="1">IF($B2186&lt;&gt;"",SUMIF(INDIRECT("ИсходныеДанные!$"&amp;$K$4&amp;"$2:$"&amp;$K$4&amp;"$50000"),$B2186&amp;"#"&amp;Q$6,INDIRECT("ИсходныеДанные!$J$2:$J$50000")),0)</f>
        <v>0</v>
      </c>
      <c r="R2186" s="3">
        <f ca="1">IF($B2186&lt;&gt;"",SUMIF(INDIRECT("ИсходныеДанные!$"&amp;$K$4&amp;"$2:$"&amp;$K$4&amp;"$50000"),$B2186&amp;"#"&amp;R$6,INDIRECT("ИсходныеДанные!$J$2:$J$50000")),0)</f>
        <v>0</v>
      </c>
      <c r="S2186" s="3">
        <f ca="1">IF($B2186&lt;&gt;"",SUMIF(INDIRECT("ИсходныеДанные!$"&amp;$K$4&amp;"$2:$"&amp;$K$4&amp;"$50000"),$B2186&amp;"#"&amp;S$6,INDIRECT("ИсходныеДанные!$J$2:$J$50000")),0)</f>
        <v>0</v>
      </c>
      <c r="T2186" s="3">
        <f ca="1">IF($B2186&lt;&gt;"",SUMIF(INDIRECT("ИсходныеДанные!$"&amp;$K$4&amp;"$2:$"&amp;$K$4&amp;"$50000"),$B2186&amp;"#"&amp;T$6,INDIRECT("ИсходныеДанные!$J$2:$J$50000")),0)</f>
        <v>0</v>
      </c>
      <c r="U2186" s="3">
        <f ca="1">IF($B2186&lt;&gt;"",SUMIF(INDIRECT("ИсходныеДанные!$"&amp;$K$4&amp;"$2:$"&amp;$K$4&amp;"$50000"),$B2186&amp;"#"&amp;U$6,INDIRECT("ИсходныеДанные!$J$2:$J$50000")),0)</f>
        <v>0</v>
      </c>
      <c r="V2186" s="3">
        <f ca="1">IF($B2186&lt;&gt;"",SUMIF(INDIRECT("ИсходныеДанные!$"&amp;$K$4&amp;"$2:$"&amp;$K$4&amp;"$50000"),$B2186&amp;"#"&amp;V$6,INDIRECT("ИсходныеДанные!$J$2:$J$50000")),0)</f>
        <v>0</v>
      </c>
      <c r="W2186" s="16" t="e">
        <f ca="1">SUM(K2186:V2186)/Пофамильно!$R$1</f>
        <v>#DIV/0!</v>
      </c>
    </row>
    <row r="2187" spans="1:23" x14ac:dyDescent="0.25">
      <c r="A2187" s="10" t="str">
        <f t="shared" ref="A2187:A2250" ca="1" si="36">IF(C2187="","delete","")</f>
        <v>delete</v>
      </c>
      <c r="B2187" s="16" cm="1">
        <f t="array" aca="1" ref="B2187" ca="1">INDIRECT("УникальныеСписки!D"&amp;ROW()-$L$4)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14"/>
      <c r="G2187" s="81" t="str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84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84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84" t="str" cm="1">
        <f t="array" aca="1" ref="J2187" ca="1">_xlfn.XLOOKUP($B2187,INDIRECT(SUBSTITUTE("ИсходныеДанные!$где$2:$где$50000","где",$B$4)),INDIRECT(SUBSTITUTE("ИсходныеДанные!$что$2:$что$50000","что",J$4)),"",0,1)</f>
        <v/>
      </c>
      <c r="K2187" s="3">
        <f ca="1">IF($B2187&lt;&gt;"",SUMIF(INDIRECT("ИсходныеДанные!$"&amp;$K$4&amp;"$2:$"&amp;$K$4&amp;"$50000"),$B2187&amp;"#"&amp;K$6,INDIRECT("ИсходныеДанные!$J$2:$J$50000")),0)</f>
        <v>0</v>
      </c>
      <c r="L2187" s="3">
        <f ca="1">IF($B2187&lt;&gt;"",SUMIF(INDIRECT("ИсходныеДанные!$"&amp;$K$4&amp;"$2:$"&amp;$K$4&amp;"$50000"),$B2187&amp;"#"&amp;L$6,INDIRECT("ИсходныеДанные!$J$2:$J$50000")),0)</f>
        <v>0</v>
      </c>
      <c r="M2187" s="3">
        <f ca="1">IF($B2187&lt;&gt;"",SUMIF(INDIRECT("ИсходныеДанные!$"&amp;$K$4&amp;"$2:$"&amp;$K$4&amp;"$50000"),$B2187&amp;"#"&amp;M$6,INDIRECT("ИсходныеДанные!$J$2:$J$50000")),0)</f>
        <v>0</v>
      </c>
      <c r="N2187" s="3">
        <f ca="1">IF($B2187&lt;&gt;"",SUMIF(INDIRECT("ИсходныеДанные!$"&amp;$K$4&amp;"$2:$"&amp;$K$4&amp;"$50000"),$B2187&amp;"#"&amp;N$6,INDIRECT("ИсходныеДанные!$J$2:$J$50000")),0)</f>
        <v>0</v>
      </c>
      <c r="O2187" s="3">
        <f ca="1">IF($B2187&lt;&gt;"",SUMIF(INDIRECT("ИсходныеДанные!$"&amp;$K$4&amp;"$2:$"&amp;$K$4&amp;"$50000"),$B2187&amp;"#"&amp;O$6,INDIRECT("ИсходныеДанные!$J$2:$J$50000")),0)</f>
        <v>0</v>
      </c>
      <c r="P2187" s="3">
        <f ca="1">IF($B2187&lt;&gt;"",SUMIF(INDIRECT("ИсходныеДанные!$"&amp;$K$4&amp;"$2:$"&amp;$K$4&amp;"$50000"),$B2187&amp;"#"&amp;P$6,INDIRECT("ИсходныеДанные!$J$2:$J$50000")),0)</f>
        <v>0</v>
      </c>
      <c r="Q2187" s="3">
        <f ca="1">IF($B2187&lt;&gt;"",SUMIF(INDIRECT("ИсходныеДанные!$"&amp;$K$4&amp;"$2:$"&amp;$K$4&amp;"$50000"),$B2187&amp;"#"&amp;Q$6,INDIRECT("ИсходныеДанные!$J$2:$J$50000")),0)</f>
        <v>0</v>
      </c>
      <c r="R2187" s="3">
        <f ca="1">IF($B2187&lt;&gt;"",SUMIF(INDIRECT("ИсходныеДанные!$"&amp;$K$4&amp;"$2:$"&amp;$K$4&amp;"$50000"),$B2187&amp;"#"&amp;R$6,INDIRECT("ИсходныеДанные!$J$2:$J$50000")),0)</f>
        <v>0</v>
      </c>
      <c r="S2187" s="3">
        <f ca="1">IF($B2187&lt;&gt;"",SUMIF(INDIRECT("ИсходныеДанные!$"&amp;$K$4&amp;"$2:$"&amp;$K$4&amp;"$50000"),$B2187&amp;"#"&amp;S$6,INDIRECT("ИсходныеДанные!$J$2:$J$50000")),0)</f>
        <v>0</v>
      </c>
      <c r="T2187" s="3">
        <f ca="1">IF($B2187&lt;&gt;"",SUMIF(INDIRECT("ИсходныеДанные!$"&amp;$K$4&amp;"$2:$"&amp;$K$4&amp;"$50000"),$B2187&amp;"#"&amp;T$6,INDIRECT("ИсходныеДанные!$J$2:$J$50000")),0)</f>
        <v>0</v>
      </c>
      <c r="U2187" s="3">
        <f ca="1">IF($B2187&lt;&gt;"",SUMIF(INDIRECT("ИсходныеДанные!$"&amp;$K$4&amp;"$2:$"&amp;$K$4&amp;"$50000"),$B2187&amp;"#"&amp;U$6,INDIRECT("ИсходныеДанные!$J$2:$J$50000")),0)</f>
        <v>0</v>
      </c>
      <c r="V2187" s="3">
        <f ca="1">IF($B2187&lt;&gt;"",SUMIF(INDIRECT("ИсходныеДанные!$"&amp;$K$4&amp;"$2:$"&amp;$K$4&amp;"$50000"),$B2187&amp;"#"&amp;V$6,INDIRECT("ИсходныеДанные!$J$2:$J$50000")),0)</f>
        <v>0</v>
      </c>
      <c r="W2187" s="16" t="e">
        <f ca="1">SUM(K2187:V2187)/Пофамильно!$R$1</f>
        <v>#DIV/0!</v>
      </c>
    </row>
    <row r="2188" spans="1:23" x14ac:dyDescent="0.25">
      <c r="A2188" s="10" t="str">
        <f t="shared" ca="1" si="36"/>
        <v>delete</v>
      </c>
      <c r="B2188" s="16" cm="1">
        <f t="array" aca="1" ref="B2188" ca="1">INDIRECT("УникальныеСписки!D"&amp;ROW()-$L$4)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14"/>
      <c r="G2188" s="81" t="str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84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84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84" t="str" cm="1">
        <f t="array" aca="1" ref="J2188" ca="1">_xlfn.XLOOKUP($B2188,INDIRECT(SUBSTITUTE("ИсходныеДанные!$где$2:$где$50000","где",$B$4)),INDIRECT(SUBSTITUTE("ИсходныеДанные!$что$2:$что$50000","что",J$4)),"",0,1)</f>
        <v/>
      </c>
      <c r="K2188" s="3">
        <f ca="1">IF($B2188&lt;&gt;"",SUMIF(INDIRECT("ИсходныеДанные!$"&amp;$K$4&amp;"$2:$"&amp;$K$4&amp;"$50000"),$B2188&amp;"#"&amp;K$6,INDIRECT("ИсходныеДанные!$J$2:$J$50000")),0)</f>
        <v>0</v>
      </c>
      <c r="L2188" s="3">
        <f ca="1">IF($B2188&lt;&gt;"",SUMIF(INDIRECT("ИсходныеДанные!$"&amp;$K$4&amp;"$2:$"&amp;$K$4&amp;"$50000"),$B2188&amp;"#"&amp;L$6,INDIRECT("ИсходныеДанные!$J$2:$J$50000")),0)</f>
        <v>0</v>
      </c>
      <c r="M2188" s="3">
        <f ca="1">IF($B2188&lt;&gt;"",SUMIF(INDIRECT("ИсходныеДанные!$"&amp;$K$4&amp;"$2:$"&amp;$K$4&amp;"$50000"),$B2188&amp;"#"&amp;M$6,INDIRECT("ИсходныеДанные!$J$2:$J$50000")),0)</f>
        <v>0</v>
      </c>
      <c r="N2188" s="3">
        <f ca="1">IF($B2188&lt;&gt;"",SUMIF(INDIRECT("ИсходныеДанные!$"&amp;$K$4&amp;"$2:$"&amp;$K$4&amp;"$50000"),$B2188&amp;"#"&amp;N$6,INDIRECT("ИсходныеДанные!$J$2:$J$50000")),0)</f>
        <v>0</v>
      </c>
      <c r="O2188" s="3">
        <f ca="1">IF($B2188&lt;&gt;"",SUMIF(INDIRECT("ИсходныеДанные!$"&amp;$K$4&amp;"$2:$"&amp;$K$4&amp;"$50000"),$B2188&amp;"#"&amp;O$6,INDIRECT("ИсходныеДанные!$J$2:$J$50000")),0)</f>
        <v>0</v>
      </c>
      <c r="P2188" s="3">
        <f ca="1">IF($B2188&lt;&gt;"",SUMIF(INDIRECT("ИсходныеДанные!$"&amp;$K$4&amp;"$2:$"&amp;$K$4&amp;"$50000"),$B2188&amp;"#"&amp;P$6,INDIRECT("ИсходныеДанные!$J$2:$J$50000")),0)</f>
        <v>0</v>
      </c>
      <c r="Q2188" s="3">
        <f ca="1">IF($B2188&lt;&gt;"",SUMIF(INDIRECT("ИсходныеДанные!$"&amp;$K$4&amp;"$2:$"&amp;$K$4&amp;"$50000"),$B2188&amp;"#"&amp;Q$6,INDIRECT("ИсходныеДанные!$J$2:$J$50000")),0)</f>
        <v>0</v>
      </c>
      <c r="R2188" s="3">
        <f ca="1">IF($B2188&lt;&gt;"",SUMIF(INDIRECT("ИсходныеДанные!$"&amp;$K$4&amp;"$2:$"&amp;$K$4&amp;"$50000"),$B2188&amp;"#"&amp;R$6,INDIRECT("ИсходныеДанные!$J$2:$J$50000")),0)</f>
        <v>0</v>
      </c>
      <c r="S2188" s="3">
        <f ca="1">IF($B2188&lt;&gt;"",SUMIF(INDIRECT("ИсходныеДанные!$"&amp;$K$4&amp;"$2:$"&amp;$K$4&amp;"$50000"),$B2188&amp;"#"&amp;S$6,INDIRECT("ИсходныеДанные!$J$2:$J$50000")),0)</f>
        <v>0</v>
      </c>
      <c r="T2188" s="3">
        <f ca="1">IF($B2188&lt;&gt;"",SUMIF(INDIRECT("ИсходныеДанные!$"&amp;$K$4&amp;"$2:$"&amp;$K$4&amp;"$50000"),$B2188&amp;"#"&amp;T$6,INDIRECT("ИсходныеДанные!$J$2:$J$50000")),0)</f>
        <v>0</v>
      </c>
      <c r="U2188" s="3">
        <f ca="1">IF($B2188&lt;&gt;"",SUMIF(INDIRECT("ИсходныеДанные!$"&amp;$K$4&amp;"$2:$"&amp;$K$4&amp;"$50000"),$B2188&amp;"#"&amp;U$6,INDIRECT("ИсходныеДанные!$J$2:$J$50000")),0)</f>
        <v>0</v>
      </c>
      <c r="V2188" s="3">
        <f ca="1">IF($B2188&lt;&gt;"",SUMIF(INDIRECT("ИсходныеДанные!$"&amp;$K$4&amp;"$2:$"&amp;$K$4&amp;"$50000"),$B2188&amp;"#"&amp;V$6,INDIRECT("ИсходныеДанные!$J$2:$J$50000")),0)</f>
        <v>0</v>
      </c>
      <c r="W2188" s="16" t="e">
        <f ca="1">SUM(K2188:V2188)/Пофамильно!$R$1</f>
        <v>#DIV/0!</v>
      </c>
    </row>
    <row r="2189" spans="1:23" x14ac:dyDescent="0.25">
      <c r="A2189" s="10" t="str">
        <f t="shared" ca="1" si="36"/>
        <v>delete</v>
      </c>
      <c r="B2189" s="16" cm="1">
        <f t="array" aca="1" ref="B2189" ca="1">INDIRECT("УникальныеСписки!D"&amp;ROW()-$L$4)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14"/>
      <c r="G2189" s="81" t="str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84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84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84" t="str" cm="1">
        <f t="array" aca="1" ref="J2189" ca="1">_xlfn.XLOOKUP($B2189,INDIRECT(SUBSTITUTE("ИсходныеДанные!$где$2:$где$50000","где",$B$4)),INDIRECT(SUBSTITUTE("ИсходныеДанные!$что$2:$что$50000","что",J$4)),"",0,1)</f>
        <v/>
      </c>
      <c r="K2189" s="3">
        <f ca="1">IF($B2189&lt;&gt;"",SUMIF(INDIRECT("ИсходныеДанные!$"&amp;$K$4&amp;"$2:$"&amp;$K$4&amp;"$50000"),$B2189&amp;"#"&amp;K$6,INDIRECT("ИсходныеДанные!$J$2:$J$50000")),0)</f>
        <v>0</v>
      </c>
      <c r="L2189" s="3">
        <f ca="1">IF($B2189&lt;&gt;"",SUMIF(INDIRECT("ИсходныеДанные!$"&amp;$K$4&amp;"$2:$"&amp;$K$4&amp;"$50000"),$B2189&amp;"#"&amp;L$6,INDIRECT("ИсходныеДанные!$J$2:$J$50000")),0)</f>
        <v>0</v>
      </c>
      <c r="M2189" s="3">
        <f ca="1">IF($B2189&lt;&gt;"",SUMIF(INDIRECT("ИсходныеДанные!$"&amp;$K$4&amp;"$2:$"&amp;$K$4&amp;"$50000"),$B2189&amp;"#"&amp;M$6,INDIRECT("ИсходныеДанные!$J$2:$J$50000")),0)</f>
        <v>0</v>
      </c>
      <c r="N2189" s="3">
        <f ca="1">IF($B2189&lt;&gt;"",SUMIF(INDIRECT("ИсходныеДанные!$"&amp;$K$4&amp;"$2:$"&amp;$K$4&amp;"$50000"),$B2189&amp;"#"&amp;N$6,INDIRECT("ИсходныеДанные!$J$2:$J$50000")),0)</f>
        <v>0</v>
      </c>
      <c r="O2189" s="3">
        <f ca="1">IF($B2189&lt;&gt;"",SUMIF(INDIRECT("ИсходныеДанные!$"&amp;$K$4&amp;"$2:$"&amp;$K$4&amp;"$50000"),$B2189&amp;"#"&amp;O$6,INDIRECT("ИсходныеДанные!$J$2:$J$50000")),0)</f>
        <v>0</v>
      </c>
      <c r="P2189" s="3">
        <f ca="1">IF($B2189&lt;&gt;"",SUMIF(INDIRECT("ИсходныеДанные!$"&amp;$K$4&amp;"$2:$"&amp;$K$4&amp;"$50000"),$B2189&amp;"#"&amp;P$6,INDIRECT("ИсходныеДанные!$J$2:$J$50000")),0)</f>
        <v>0</v>
      </c>
      <c r="Q2189" s="3">
        <f ca="1">IF($B2189&lt;&gt;"",SUMIF(INDIRECT("ИсходныеДанные!$"&amp;$K$4&amp;"$2:$"&amp;$K$4&amp;"$50000"),$B2189&amp;"#"&amp;Q$6,INDIRECT("ИсходныеДанные!$J$2:$J$50000")),0)</f>
        <v>0</v>
      </c>
      <c r="R2189" s="3">
        <f ca="1">IF($B2189&lt;&gt;"",SUMIF(INDIRECT("ИсходныеДанные!$"&amp;$K$4&amp;"$2:$"&amp;$K$4&amp;"$50000"),$B2189&amp;"#"&amp;R$6,INDIRECT("ИсходныеДанные!$J$2:$J$50000")),0)</f>
        <v>0</v>
      </c>
      <c r="S2189" s="3">
        <f ca="1">IF($B2189&lt;&gt;"",SUMIF(INDIRECT("ИсходныеДанные!$"&amp;$K$4&amp;"$2:$"&amp;$K$4&amp;"$50000"),$B2189&amp;"#"&amp;S$6,INDIRECT("ИсходныеДанные!$J$2:$J$50000")),0)</f>
        <v>0</v>
      </c>
      <c r="T2189" s="3">
        <f ca="1">IF($B2189&lt;&gt;"",SUMIF(INDIRECT("ИсходныеДанные!$"&amp;$K$4&amp;"$2:$"&amp;$K$4&amp;"$50000"),$B2189&amp;"#"&amp;T$6,INDIRECT("ИсходныеДанные!$J$2:$J$50000")),0)</f>
        <v>0</v>
      </c>
      <c r="U2189" s="3">
        <f ca="1">IF($B2189&lt;&gt;"",SUMIF(INDIRECT("ИсходныеДанные!$"&amp;$K$4&amp;"$2:$"&amp;$K$4&amp;"$50000"),$B2189&amp;"#"&amp;U$6,INDIRECT("ИсходныеДанные!$J$2:$J$50000")),0)</f>
        <v>0</v>
      </c>
      <c r="V2189" s="3">
        <f ca="1">IF($B2189&lt;&gt;"",SUMIF(INDIRECT("ИсходныеДанные!$"&amp;$K$4&amp;"$2:$"&amp;$K$4&amp;"$50000"),$B2189&amp;"#"&amp;V$6,INDIRECT("ИсходныеДанные!$J$2:$J$50000")),0)</f>
        <v>0</v>
      </c>
      <c r="W2189" s="16" t="e">
        <f ca="1">SUM(K2189:V2189)/Пофамильно!$R$1</f>
        <v>#DIV/0!</v>
      </c>
    </row>
    <row r="2190" spans="1:23" x14ac:dyDescent="0.25">
      <c r="A2190" s="10" t="str">
        <f t="shared" ca="1" si="36"/>
        <v>delete</v>
      </c>
      <c r="B2190" s="16" cm="1">
        <f t="array" aca="1" ref="B2190" ca="1">INDIRECT("УникальныеСписки!D"&amp;ROW()-$L$4)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14"/>
      <c r="G2190" s="81" t="str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84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84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84" t="str" cm="1">
        <f t="array" aca="1" ref="J2190" ca="1">_xlfn.XLOOKUP($B2190,INDIRECT(SUBSTITUTE("ИсходныеДанные!$где$2:$где$50000","где",$B$4)),INDIRECT(SUBSTITUTE("ИсходныеДанные!$что$2:$что$50000","что",J$4)),"",0,1)</f>
        <v/>
      </c>
      <c r="K2190" s="3">
        <f ca="1">IF($B2190&lt;&gt;"",SUMIF(INDIRECT("ИсходныеДанные!$"&amp;$K$4&amp;"$2:$"&amp;$K$4&amp;"$50000"),$B2190&amp;"#"&amp;K$6,INDIRECT("ИсходныеДанные!$J$2:$J$50000")),0)</f>
        <v>0</v>
      </c>
      <c r="L2190" s="3">
        <f ca="1">IF($B2190&lt;&gt;"",SUMIF(INDIRECT("ИсходныеДанные!$"&amp;$K$4&amp;"$2:$"&amp;$K$4&amp;"$50000"),$B2190&amp;"#"&amp;L$6,INDIRECT("ИсходныеДанные!$J$2:$J$50000")),0)</f>
        <v>0</v>
      </c>
      <c r="M2190" s="3">
        <f ca="1">IF($B2190&lt;&gt;"",SUMIF(INDIRECT("ИсходныеДанные!$"&amp;$K$4&amp;"$2:$"&amp;$K$4&amp;"$50000"),$B2190&amp;"#"&amp;M$6,INDIRECT("ИсходныеДанные!$J$2:$J$50000")),0)</f>
        <v>0</v>
      </c>
      <c r="N2190" s="3">
        <f ca="1">IF($B2190&lt;&gt;"",SUMIF(INDIRECT("ИсходныеДанные!$"&amp;$K$4&amp;"$2:$"&amp;$K$4&amp;"$50000"),$B2190&amp;"#"&amp;N$6,INDIRECT("ИсходныеДанные!$J$2:$J$50000")),0)</f>
        <v>0</v>
      </c>
      <c r="O2190" s="3">
        <f ca="1">IF($B2190&lt;&gt;"",SUMIF(INDIRECT("ИсходныеДанные!$"&amp;$K$4&amp;"$2:$"&amp;$K$4&amp;"$50000"),$B2190&amp;"#"&amp;O$6,INDIRECT("ИсходныеДанные!$J$2:$J$50000")),0)</f>
        <v>0</v>
      </c>
      <c r="P2190" s="3">
        <f ca="1">IF($B2190&lt;&gt;"",SUMIF(INDIRECT("ИсходныеДанные!$"&amp;$K$4&amp;"$2:$"&amp;$K$4&amp;"$50000"),$B2190&amp;"#"&amp;P$6,INDIRECT("ИсходныеДанные!$J$2:$J$50000")),0)</f>
        <v>0</v>
      </c>
      <c r="Q2190" s="3">
        <f ca="1">IF($B2190&lt;&gt;"",SUMIF(INDIRECT("ИсходныеДанные!$"&amp;$K$4&amp;"$2:$"&amp;$K$4&amp;"$50000"),$B2190&amp;"#"&amp;Q$6,INDIRECT("ИсходныеДанные!$J$2:$J$50000")),0)</f>
        <v>0</v>
      </c>
      <c r="R2190" s="3">
        <f ca="1">IF($B2190&lt;&gt;"",SUMIF(INDIRECT("ИсходныеДанные!$"&amp;$K$4&amp;"$2:$"&amp;$K$4&amp;"$50000"),$B2190&amp;"#"&amp;R$6,INDIRECT("ИсходныеДанные!$J$2:$J$50000")),0)</f>
        <v>0</v>
      </c>
      <c r="S2190" s="3">
        <f ca="1">IF($B2190&lt;&gt;"",SUMIF(INDIRECT("ИсходныеДанные!$"&amp;$K$4&amp;"$2:$"&amp;$K$4&amp;"$50000"),$B2190&amp;"#"&amp;S$6,INDIRECT("ИсходныеДанные!$J$2:$J$50000")),0)</f>
        <v>0</v>
      </c>
      <c r="T2190" s="3">
        <f ca="1">IF($B2190&lt;&gt;"",SUMIF(INDIRECT("ИсходныеДанные!$"&amp;$K$4&amp;"$2:$"&amp;$K$4&amp;"$50000"),$B2190&amp;"#"&amp;T$6,INDIRECT("ИсходныеДанные!$J$2:$J$50000")),0)</f>
        <v>0</v>
      </c>
      <c r="U2190" s="3">
        <f ca="1">IF($B2190&lt;&gt;"",SUMIF(INDIRECT("ИсходныеДанные!$"&amp;$K$4&amp;"$2:$"&amp;$K$4&amp;"$50000"),$B2190&amp;"#"&amp;U$6,INDIRECT("ИсходныеДанные!$J$2:$J$50000")),0)</f>
        <v>0</v>
      </c>
      <c r="V2190" s="3">
        <f ca="1">IF($B2190&lt;&gt;"",SUMIF(INDIRECT("ИсходныеДанные!$"&amp;$K$4&amp;"$2:$"&amp;$K$4&amp;"$50000"),$B2190&amp;"#"&amp;V$6,INDIRECT("ИсходныеДанные!$J$2:$J$50000")),0)</f>
        <v>0</v>
      </c>
      <c r="W2190" s="16" t="e">
        <f ca="1">SUM(K2190:V2190)/Пофамильно!$R$1</f>
        <v>#DIV/0!</v>
      </c>
    </row>
    <row r="2191" spans="1:23" x14ac:dyDescent="0.25">
      <c r="A2191" s="10" t="str">
        <f t="shared" ca="1" si="36"/>
        <v>delete</v>
      </c>
      <c r="B2191" s="16" cm="1">
        <f t="array" aca="1" ref="B2191" ca="1">INDIRECT("УникальныеСписки!D"&amp;ROW()-$L$4)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14"/>
      <c r="G2191" s="81" t="str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84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84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84" t="str" cm="1">
        <f t="array" aca="1" ref="J2191" ca="1">_xlfn.XLOOKUP($B2191,INDIRECT(SUBSTITUTE("ИсходныеДанные!$где$2:$где$50000","где",$B$4)),INDIRECT(SUBSTITUTE("ИсходныеДанные!$что$2:$что$50000","что",J$4)),"",0,1)</f>
        <v/>
      </c>
      <c r="K2191" s="3">
        <f ca="1">IF($B2191&lt;&gt;"",SUMIF(INDIRECT("ИсходныеДанные!$"&amp;$K$4&amp;"$2:$"&amp;$K$4&amp;"$50000"),$B2191&amp;"#"&amp;K$6,INDIRECT("ИсходныеДанные!$J$2:$J$50000")),0)</f>
        <v>0</v>
      </c>
      <c r="L2191" s="3">
        <f ca="1">IF($B2191&lt;&gt;"",SUMIF(INDIRECT("ИсходныеДанные!$"&amp;$K$4&amp;"$2:$"&amp;$K$4&amp;"$50000"),$B2191&amp;"#"&amp;L$6,INDIRECT("ИсходныеДанные!$J$2:$J$50000")),0)</f>
        <v>0</v>
      </c>
      <c r="M2191" s="3">
        <f ca="1">IF($B2191&lt;&gt;"",SUMIF(INDIRECT("ИсходныеДанные!$"&amp;$K$4&amp;"$2:$"&amp;$K$4&amp;"$50000"),$B2191&amp;"#"&amp;M$6,INDIRECT("ИсходныеДанные!$J$2:$J$50000")),0)</f>
        <v>0</v>
      </c>
      <c r="N2191" s="3">
        <f ca="1">IF($B2191&lt;&gt;"",SUMIF(INDIRECT("ИсходныеДанные!$"&amp;$K$4&amp;"$2:$"&amp;$K$4&amp;"$50000"),$B2191&amp;"#"&amp;N$6,INDIRECT("ИсходныеДанные!$J$2:$J$50000")),0)</f>
        <v>0</v>
      </c>
      <c r="O2191" s="3">
        <f ca="1">IF($B2191&lt;&gt;"",SUMIF(INDIRECT("ИсходныеДанные!$"&amp;$K$4&amp;"$2:$"&amp;$K$4&amp;"$50000"),$B2191&amp;"#"&amp;O$6,INDIRECT("ИсходныеДанные!$J$2:$J$50000")),0)</f>
        <v>0</v>
      </c>
      <c r="P2191" s="3">
        <f ca="1">IF($B2191&lt;&gt;"",SUMIF(INDIRECT("ИсходныеДанные!$"&amp;$K$4&amp;"$2:$"&amp;$K$4&amp;"$50000"),$B2191&amp;"#"&amp;P$6,INDIRECT("ИсходныеДанные!$J$2:$J$50000")),0)</f>
        <v>0</v>
      </c>
      <c r="Q2191" s="3">
        <f ca="1">IF($B2191&lt;&gt;"",SUMIF(INDIRECT("ИсходныеДанные!$"&amp;$K$4&amp;"$2:$"&amp;$K$4&amp;"$50000"),$B2191&amp;"#"&amp;Q$6,INDIRECT("ИсходныеДанные!$J$2:$J$50000")),0)</f>
        <v>0</v>
      </c>
      <c r="R2191" s="3">
        <f ca="1">IF($B2191&lt;&gt;"",SUMIF(INDIRECT("ИсходныеДанные!$"&amp;$K$4&amp;"$2:$"&amp;$K$4&amp;"$50000"),$B2191&amp;"#"&amp;R$6,INDIRECT("ИсходныеДанные!$J$2:$J$50000")),0)</f>
        <v>0</v>
      </c>
      <c r="S2191" s="3">
        <f ca="1">IF($B2191&lt;&gt;"",SUMIF(INDIRECT("ИсходныеДанные!$"&amp;$K$4&amp;"$2:$"&amp;$K$4&amp;"$50000"),$B2191&amp;"#"&amp;S$6,INDIRECT("ИсходныеДанные!$J$2:$J$50000")),0)</f>
        <v>0</v>
      </c>
      <c r="T2191" s="3">
        <f ca="1">IF($B2191&lt;&gt;"",SUMIF(INDIRECT("ИсходныеДанные!$"&amp;$K$4&amp;"$2:$"&amp;$K$4&amp;"$50000"),$B2191&amp;"#"&amp;T$6,INDIRECT("ИсходныеДанные!$J$2:$J$50000")),0)</f>
        <v>0</v>
      </c>
      <c r="U2191" s="3">
        <f ca="1">IF($B2191&lt;&gt;"",SUMIF(INDIRECT("ИсходныеДанные!$"&amp;$K$4&amp;"$2:$"&amp;$K$4&amp;"$50000"),$B2191&amp;"#"&amp;U$6,INDIRECT("ИсходныеДанные!$J$2:$J$50000")),0)</f>
        <v>0</v>
      </c>
      <c r="V2191" s="3">
        <f ca="1">IF($B2191&lt;&gt;"",SUMIF(INDIRECT("ИсходныеДанные!$"&amp;$K$4&amp;"$2:$"&amp;$K$4&amp;"$50000"),$B2191&amp;"#"&amp;V$6,INDIRECT("ИсходныеДанные!$J$2:$J$50000")),0)</f>
        <v>0</v>
      </c>
      <c r="W2191" s="16" t="e">
        <f ca="1">SUM(K2191:V2191)/Пофамильно!$R$1</f>
        <v>#DIV/0!</v>
      </c>
    </row>
    <row r="2192" spans="1:23" x14ac:dyDescent="0.25">
      <c r="A2192" s="10" t="str">
        <f t="shared" ca="1" si="36"/>
        <v>delete</v>
      </c>
      <c r="B2192" s="16" cm="1">
        <f t="array" aca="1" ref="B2192" ca="1">INDIRECT("УникальныеСписки!D"&amp;ROW()-$L$4)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14"/>
      <c r="G2192" s="81" t="str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84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84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84" t="str" cm="1">
        <f t="array" aca="1" ref="J2192" ca="1">_xlfn.XLOOKUP($B2192,INDIRECT(SUBSTITUTE("ИсходныеДанные!$где$2:$где$50000","где",$B$4)),INDIRECT(SUBSTITUTE("ИсходныеДанные!$что$2:$что$50000","что",J$4)),"",0,1)</f>
        <v/>
      </c>
      <c r="K2192" s="3">
        <f ca="1">IF($B2192&lt;&gt;"",SUMIF(INDIRECT("ИсходныеДанные!$"&amp;$K$4&amp;"$2:$"&amp;$K$4&amp;"$50000"),$B2192&amp;"#"&amp;K$6,INDIRECT("ИсходныеДанные!$J$2:$J$50000")),0)</f>
        <v>0</v>
      </c>
      <c r="L2192" s="3">
        <f ca="1">IF($B2192&lt;&gt;"",SUMIF(INDIRECT("ИсходныеДанные!$"&amp;$K$4&amp;"$2:$"&amp;$K$4&amp;"$50000"),$B2192&amp;"#"&amp;L$6,INDIRECT("ИсходныеДанные!$J$2:$J$50000")),0)</f>
        <v>0</v>
      </c>
      <c r="M2192" s="3">
        <f ca="1">IF($B2192&lt;&gt;"",SUMIF(INDIRECT("ИсходныеДанные!$"&amp;$K$4&amp;"$2:$"&amp;$K$4&amp;"$50000"),$B2192&amp;"#"&amp;M$6,INDIRECT("ИсходныеДанные!$J$2:$J$50000")),0)</f>
        <v>0</v>
      </c>
      <c r="N2192" s="3">
        <f ca="1">IF($B2192&lt;&gt;"",SUMIF(INDIRECT("ИсходныеДанные!$"&amp;$K$4&amp;"$2:$"&amp;$K$4&amp;"$50000"),$B2192&amp;"#"&amp;N$6,INDIRECT("ИсходныеДанные!$J$2:$J$50000")),0)</f>
        <v>0</v>
      </c>
      <c r="O2192" s="3">
        <f ca="1">IF($B2192&lt;&gt;"",SUMIF(INDIRECT("ИсходныеДанные!$"&amp;$K$4&amp;"$2:$"&amp;$K$4&amp;"$50000"),$B2192&amp;"#"&amp;O$6,INDIRECT("ИсходныеДанные!$J$2:$J$50000")),0)</f>
        <v>0</v>
      </c>
      <c r="P2192" s="3">
        <f ca="1">IF($B2192&lt;&gt;"",SUMIF(INDIRECT("ИсходныеДанные!$"&amp;$K$4&amp;"$2:$"&amp;$K$4&amp;"$50000"),$B2192&amp;"#"&amp;P$6,INDIRECT("ИсходныеДанные!$J$2:$J$50000")),0)</f>
        <v>0</v>
      </c>
      <c r="Q2192" s="3">
        <f ca="1">IF($B2192&lt;&gt;"",SUMIF(INDIRECT("ИсходныеДанные!$"&amp;$K$4&amp;"$2:$"&amp;$K$4&amp;"$50000"),$B2192&amp;"#"&amp;Q$6,INDIRECT("ИсходныеДанные!$J$2:$J$50000")),0)</f>
        <v>0</v>
      </c>
      <c r="R2192" s="3">
        <f ca="1">IF($B2192&lt;&gt;"",SUMIF(INDIRECT("ИсходныеДанные!$"&amp;$K$4&amp;"$2:$"&amp;$K$4&amp;"$50000"),$B2192&amp;"#"&amp;R$6,INDIRECT("ИсходныеДанные!$J$2:$J$50000")),0)</f>
        <v>0</v>
      </c>
      <c r="S2192" s="3">
        <f ca="1">IF($B2192&lt;&gt;"",SUMIF(INDIRECT("ИсходныеДанные!$"&amp;$K$4&amp;"$2:$"&amp;$K$4&amp;"$50000"),$B2192&amp;"#"&amp;S$6,INDIRECT("ИсходныеДанные!$J$2:$J$50000")),0)</f>
        <v>0</v>
      </c>
      <c r="T2192" s="3">
        <f ca="1">IF($B2192&lt;&gt;"",SUMIF(INDIRECT("ИсходныеДанные!$"&amp;$K$4&amp;"$2:$"&amp;$K$4&amp;"$50000"),$B2192&amp;"#"&amp;T$6,INDIRECT("ИсходныеДанные!$J$2:$J$50000")),0)</f>
        <v>0</v>
      </c>
      <c r="U2192" s="3">
        <f ca="1">IF($B2192&lt;&gt;"",SUMIF(INDIRECT("ИсходныеДанные!$"&amp;$K$4&amp;"$2:$"&amp;$K$4&amp;"$50000"),$B2192&amp;"#"&amp;U$6,INDIRECT("ИсходныеДанные!$J$2:$J$50000")),0)</f>
        <v>0</v>
      </c>
      <c r="V2192" s="3">
        <f ca="1">IF($B2192&lt;&gt;"",SUMIF(INDIRECT("ИсходныеДанные!$"&amp;$K$4&amp;"$2:$"&amp;$K$4&amp;"$50000"),$B2192&amp;"#"&amp;V$6,INDIRECT("ИсходныеДанные!$J$2:$J$50000")),0)</f>
        <v>0</v>
      </c>
      <c r="W2192" s="16" t="e">
        <f ca="1">SUM(K2192:V2192)/Пофамильно!$R$1</f>
        <v>#DIV/0!</v>
      </c>
    </row>
    <row r="2193" spans="1:23" x14ac:dyDescent="0.25">
      <c r="A2193" s="10" t="str">
        <f t="shared" ca="1" si="36"/>
        <v>delete</v>
      </c>
      <c r="B2193" s="16" cm="1">
        <f t="array" aca="1" ref="B2193" ca="1">INDIRECT("УникальныеСписки!D"&amp;ROW()-$L$4)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14"/>
      <c r="G2193" s="81" t="str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84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84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84" t="str" cm="1">
        <f t="array" aca="1" ref="J2193" ca="1">_xlfn.XLOOKUP($B2193,INDIRECT(SUBSTITUTE("ИсходныеДанные!$где$2:$где$50000","где",$B$4)),INDIRECT(SUBSTITUTE("ИсходныеДанные!$что$2:$что$50000","что",J$4)),"",0,1)</f>
        <v/>
      </c>
      <c r="K2193" s="3">
        <f ca="1">IF($B2193&lt;&gt;"",SUMIF(INDIRECT("ИсходныеДанные!$"&amp;$K$4&amp;"$2:$"&amp;$K$4&amp;"$50000"),$B2193&amp;"#"&amp;K$6,INDIRECT("ИсходныеДанные!$J$2:$J$50000")),0)</f>
        <v>0</v>
      </c>
      <c r="L2193" s="3">
        <f ca="1">IF($B2193&lt;&gt;"",SUMIF(INDIRECT("ИсходныеДанные!$"&amp;$K$4&amp;"$2:$"&amp;$K$4&amp;"$50000"),$B2193&amp;"#"&amp;L$6,INDIRECT("ИсходныеДанные!$J$2:$J$50000")),0)</f>
        <v>0</v>
      </c>
      <c r="M2193" s="3">
        <f ca="1">IF($B2193&lt;&gt;"",SUMIF(INDIRECT("ИсходныеДанные!$"&amp;$K$4&amp;"$2:$"&amp;$K$4&amp;"$50000"),$B2193&amp;"#"&amp;M$6,INDIRECT("ИсходныеДанные!$J$2:$J$50000")),0)</f>
        <v>0</v>
      </c>
      <c r="N2193" s="3">
        <f ca="1">IF($B2193&lt;&gt;"",SUMIF(INDIRECT("ИсходныеДанные!$"&amp;$K$4&amp;"$2:$"&amp;$K$4&amp;"$50000"),$B2193&amp;"#"&amp;N$6,INDIRECT("ИсходныеДанные!$J$2:$J$50000")),0)</f>
        <v>0</v>
      </c>
      <c r="O2193" s="3">
        <f ca="1">IF($B2193&lt;&gt;"",SUMIF(INDIRECT("ИсходныеДанные!$"&amp;$K$4&amp;"$2:$"&amp;$K$4&amp;"$50000"),$B2193&amp;"#"&amp;O$6,INDIRECT("ИсходныеДанные!$J$2:$J$50000")),0)</f>
        <v>0</v>
      </c>
      <c r="P2193" s="3">
        <f ca="1">IF($B2193&lt;&gt;"",SUMIF(INDIRECT("ИсходныеДанные!$"&amp;$K$4&amp;"$2:$"&amp;$K$4&amp;"$50000"),$B2193&amp;"#"&amp;P$6,INDIRECT("ИсходныеДанные!$J$2:$J$50000")),0)</f>
        <v>0</v>
      </c>
      <c r="Q2193" s="3">
        <f ca="1">IF($B2193&lt;&gt;"",SUMIF(INDIRECT("ИсходныеДанные!$"&amp;$K$4&amp;"$2:$"&amp;$K$4&amp;"$50000"),$B2193&amp;"#"&amp;Q$6,INDIRECT("ИсходныеДанные!$J$2:$J$50000")),0)</f>
        <v>0</v>
      </c>
      <c r="R2193" s="3">
        <f ca="1">IF($B2193&lt;&gt;"",SUMIF(INDIRECT("ИсходныеДанные!$"&amp;$K$4&amp;"$2:$"&amp;$K$4&amp;"$50000"),$B2193&amp;"#"&amp;R$6,INDIRECT("ИсходныеДанные!$J$2:$J$50000")),0)</f>
        <v>0</v>
      </c>
      <c r="S2193" s="3">
        <f ca="1">IF($B2193&lt;&gt;"",SUMIF(INDIRECT("ИсходныеДанные!$"&amp;$K$4&amp;"$2:$"&amp;$K$4&amp;"$50000"),$B2193&amp;"#"&amp;S$6,INDIRECT("ИсходныеДанные!$J$2:$J$50000")),0)</f>
        <v>0</v>
      </c>
      <c r="T2193" s="3">
        <f ca="1">IF($B2193&lt;&gt;"",SUMIF(INDIRECT("ИсходныеДанные!$"&amp;$K$4&amp;"$2:$"&amp;$K$4&amp;"$50000"),$B2193&amp;"#"&amp;T$6,INDIRECT("ИсходныеДанные!$J$2:$J$50000")),0)</f>
        <v>0</v>
      </c>
      <c r="U2193" s="3">
        <f ca="1">IF($B2193&lt;&gt;"",SUMIF(INDIRECT("ИсходныеДанные!$"&amp;$K$4&amp;"$2:$"&amp;$K$4&amp;"$50000"),$B2193&amp;"#"&amp;U$6,INDIRECT("ИсходныеДанные!$J$2:$J$50000")),0)</f>
        <v>0</v>
      </c>
      <c r="V2193" s="3">
        <f ca="1">IF($B2193&lt;&gt;"",SUMIF(INDIRECT("ИсходныеДанные!$"&amp;$K$4&amp;"$2:$"&amp;$K$4&amp;"$50000"),$B2193&amp;"#"&amp;V$6,INDIRECT("ИсходныеДанные!$J$2:$J$50000")),0)</f>
        <v>0</v>
      </c>
      <c r="W2193" s="16" t="e">
        <f ca="1">SUM(K2193:V2193)/Пофамильно!$R$1</f>
        <v>#DIV/0!</v>
      </c>
    </row>
    <row r="2194" spans="1:23" x14ac:dyDescent="0.25">
      <c r="A2194" s="10" t="str">
        <f t="shared" ca="1" si="36"/>
        <v>delete</v>
      </c>
      <c r="B2194" s="16" cm="1">
        <f t="array" aca="1" ref="B2194" ca="1">INDIRECT("УникальныеСписки!D"&amp;ROW()-$L$4)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14"/>
      <c r="G2194" s="81" t="str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84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84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84" t="str" cm="1">
        <f t="array" aca="1" ref="J2194" ca="1">_xlfn.XLOOKUP($B2194,INDIRECT(SUBSTITUTE("ИсходныеДанные!$где$2:$где$50000","где",$B$4)),INDIRECT(SUBSTITUTE("ИсходныеДанные!$что$2:$что$50000","что",J$4)),"",0,1)</f>
        <v/>
      </c>
      <c r="K2194" s="3">
        <f ca="1">IF($B2194&lt;&gt;"",SUMIF(INDIRECT("ИсходныеДанные!$"&amp;$K$4&amp;"$2:$"&amp;$K$4&amp;"$50000"),$B2194&amp;"#"&amp;K$6,INDIRECT("ИсходныеДанные!$J$2:$J$50000")),0)</f>
        <v>0</v>
      </c>
      <c r="L2194" s="3">
        <f ca="1">IF($B2194&lt;&gt;"",SUMIF(INDIRECT("ИсходныеДанные!$"&amp;$K$4&amp;"$2:$"&amp;$K$4&amp;"$50000"),$B2194&amp;"#"&amp;L$6,INDIRECT("ИсходныеДанные!$J$2:$J$50000")),0)</f>
        <v>0</v>
      </c>
      <c r="M2194" s="3">
        <f ca="1">IF($B2194&lt;&gt;"",SUMIF(INDIRECT("ИсходныеДанные!$"&amp;$K$4&amp;"$2:$"&amp;$K$4&amp;"$50000"),$B2194&amp;"#"&amp;M$6,INDIRECT("ИсходныеДанные!$J$2:$J$50000")),0)</f>
        <v>0</v>
      </c>
      <c r="N2194" s="3">
        <f ca="1">IF($B2194&lt;&gt;"",SUMIF(INDIRECT("ИсходныеДанные!$"&amp;$K$4&amp;"$2:$"&amp;$K$4&amp;"$50000"),$B2194&amp;"#"&amp;N$6,INDIRECT("ИсходныеДанные!$J$2:$J$50000")),0)</f>
        <v>0</v>
      </c>
      <c r="O2194" s="3">
        <f ca="1">IF($B2194&lt;&gt;"",SUMIF(INDIRECT("ИсходныеДанные!$"&amp;$K$4&amp;"$2:$"&amp;$K$4&amp;"$50000"),$B2194&amp;"#"&amp;O$6,INDIRECT("ИсходныеДанные!$J$2:$J$50000")),0)</f>
        <v>0</v>
      </c>
      <c r="P2194" s="3">
        <f ca="1">IF($B2194&lt;&gt;"",SUMIF(INDIRECT("ИсходныеДанные!$"&amp;$K$4&amp;"$2:$"&amp;$K$4&amp;"$50000"),$B2194&amp;"#"&amp;P$6,INDIRECT("ИсходныеДанные!$J$2:$J$50000")),0)</f>
        <v>0</v>
      </c>
      <c r="Q2194" s="3">
        <f ca="1">IF($B2194&lt;&gt;"",SUMIF(INDIRECT("ИсходныеДанные!$"&amp;$K$4&amp;"$2:$"&amp;$K$4&amp;"$50000"),$B2194&amp;"#"&amp;Q$6,INDIRECT("ИсходныеДанные!$J$2:$J$50000")),0)</f>
        <v>0</v>
      </c>
      <c r="R2194" s="3">
        <f ca="1">IF($B2194&lt;&gt;"",SUMIF(INDIRECT("ИсходныеДанные!$"&amp;$K$4&amp;"$2:$"&amp;$K$4&amp;"$50000"),$B2194&amp;"#"&amp;R$6,INDIRECT("ИсходныеДанные!$J$2:$J$50000")),0)</f>
        <v>0</v>
      </c>
      <c r="S2194" s="3">
        <f ca="1">IF($B2194&lt;&gt;"",SUMIF(INDIRECT("ИсходныеДанные!$"&amp;$K$4&amp;"$2:$"&amp;$K$4&amp;"$50000"),$B2194&amp;"#"&amp;S$6,INDIRECT("ИсходныеДанные!$J$2:$J$50000")),0)</f>
        <v>0</v>
      </c>
      <c r="T2194" s="3">
        <f ca="1">IF($B2194&lt;&gt;"",SUMIF(INDIRECT("ИсходныеДанные!$"&amp;$K$4&amp;"$2:$"&amp;$K$4&amp;"$50000"),$B2194&amp;"#"&amp;T$6,INDIRECT("ИсходныеДанные!$J$2:$J$50000")),0)</f>
        <v>0</v>
      </c>
      <c r="U2194" s="3">
        <f ca="1">IF($B2194&lt;&gt;"",SUMIF(INDIRECT("ИсходныеДанные!$"&amp;$K$4&amp;"$2:$"&amp;$K$4&amp;"$50000"),$B2194&amp;"#"&amp;U$6,INDIRECT("ИсходныеДанные!$J$2:$J$50000")),0)</f>
        <v>0</v>
      </c>
      <c r="V2194" s="3">
        <f ca="1">IF($B2194&lt;&gt;"",SUMIF(INDIRECT("ИсходныеДанные!$"&amp;$K$4&amp;"$2:$"&amp;$K$4&amp;"$50000"),$B2194&amp;"#"&amp;V$6,INDIRECT("ИсходныеДанные!$J$2:$J$50000")),0)</f>
        <v>0</v>
      </c>
      <c r="W2194" s="16" t="e">
        <f ca="1">SUM(K2194:V2194)/Пофамильно!$R$1</f>
        <v>#DIV/0!</v>
      </c>
    </row>
    <row r="2195" spans="1:23" x14ac:dyDescent="0.25">
      <c r="A2195" s="10" t="str">
        <f t="shared" ca="1" si="36"/>
        <v>delete</v>
      </c>
      <c r="B2195" s="16" cm="1">
        <f t="array" aca="1" ref="B2195" ca="1">INDIRECT("УникальныеСписки!D"&amp;ROW()-$L$4)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14"/>
      <c r="G2195" s="81" t="str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84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84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84" t="str" cm="1">
        <f t="array" aca="1" ref="J2195" ca="1">_xlfn.XLOOKUP($B2195,INDIRECT(SUBSTITUTE("ИсходныеДанные!$где$2:$где$50000","где",$B$4)),INDIRECT(SUBSTITUTE("ИсходныеДанные!$что$2:$что$50000","что",J$4)),"",0,1)</f>
        <v/>
      </c>
      <c r="K2195" s="3">
        <f ca="1">IF($B2195&lt;&gt;"",SUMIF(INDIRECT("ИсходныеДанные!$"&amp;$K$4&amp;"$2:$"&amp;$K$4&amp;"$50000"),$B2195&amp;"#"&amp;K$6,INDIRECT("ИсходныеДанные!$J$2:$J$50000")),0)</f>
        <v>0</v>
      </c>
      <c r="L2195" s="3">
        <f ca="1">IF($B2195&lt;&gt;"",SUMIF(INDIRECT("ИсходныеДанные!$"&amp;$K$4&amp;"$2:$"&amp;$K$4&amp;"$50000"),$B2195&amp;"#"&amp;L$6,INDIRECT("ИсходныеДанные!$J$2:$J$50000")),0)</f>
        <v>0</v>
      </c>
      <c r="M2195" s="3">
        <f ca="1">IF($B2195&lt;&gt;"",SUMIF(INDIRECT("ИсходныеДанные!$"&amp;$K$4&amp;"$2:$"&amp;$K$4&amp;"$50000"),$B2195&amp;"#"&amp;M$6,INDIRECT("ИсходныеДанные!$J$2:$J$50000")),0)</f>
        <v>0</v>
      </c>
      <c r="N2195" s="3">
        <f ca="1">IF($B2195&lt;&gt;"",SUMIF(INDIRECT("ИсходныеДанные!$"&amp;$K$4&amp;"$2:$"&amp;$K$4&amp;"$50000"),$B2195&amp;"#"&amp;N$6,INDIRECT("ИсходныеДанные!$J$2:$J$50000")),0)</f>
        <v>0</v>
      </c>
      <c r="O2195" s="3">
        <f ca="1">IF($B2195&lt;&gt;"",SUMIF(INDIRECT("ИсходныеДанные!$"&amp;$K$4&amp;"$2:$"&amp;$K$4&amp;"$50000"),$B2195&amp;"#"&amp;O$6,INDIRECT("ИсходныеДанные!$J$2:$J$50000")),0)</f>
        <v>0</v>
      </c>
      <c r="P2195" s="3">
        <f ca="1">IF($B2195&lt;&gt;"",SUMIF(INDIRECT("ИсходныеДанные!$"&amp;$K$4&amp;"$2:$"&amp;$K$4&amp;"$50000"),$B2195&amp;"#"&amp;P$6,INDIRECT("ИсходныеДанные!$J$2:$J$50000")),0)</f>
        <v>0</v>
      </c>
      <c r="Q2195" s="3">
        <f ca="1">IF($B2195&lt;&gt;"",SUMIF(INDIRECT("ИсходныеДанные!$"&amp;$K$4&amp;"$2:$"&amp;$K$4&amp;"$50000"),$B2195&amp;"#"&amp;Q$6,INDIRECT("ИсходныеДанные!$J$2:$J$50000")),0)</f>
        <v>0</v>
      </c>
      <c r="R2195" s="3">
        <f ca="1">IF($B2195&lt;&gt;"",SUMIF(INDIRECT("ИсходныеДанные!$"&amp;$K$4&amp;"$2:$"&amp;$K$4&amp;"$50000"),$B2195&amp;"#"&amp;R$6,INDIRECT("ИсходныеДанные!$J$2:$J$50000")),0)</f>
        <v>0</v>
      </c>
      <c r="S2195" s="3">
        <f ca="1">IF($B2195&lt;&gt;"",SUMIF(INDIRECT("ИсходныеДанные!$"&amp;$K$4&amp;"$2:$"&amp;$K$4&amp;"$50000"),$B2195&amp;"#"&amp;S$6,INDIRECT("ИсходныеДанные!$J$2:$J$50000")),0)</f>
        <v>0</v>
      </c>
      <c r="T2195" s="3">
        <f ca="1">IF($B2195&lt;&gt;"",SUMIF(INDIRECT("ИсходныеДанные!$"&amp;$K$4&amp;"$2:$"&amp;$K$4&amp;"$50000"),$B2195&amp;"#"&amp;T$6,INDIRECT("ИсходныеДанные!$J$2:$J$50000")),0)</f>
        <v>0</v>
      </c>
      <c r="U2195" s="3">
        <f ca="1">IF($B2195&lt;&gt;"",SUMIF(INDIRECT("ИсходныеДанные!$"&amp;$K$4&amp;"$2:$"&amp;$K$4&amp;"$50000"),$B2195&amp;"#"&amp;U$6,INDIRECT("ИсходныеДанные!$J$2:$J$50000")),0)</f>
        <v>0</v>
      </c>
      <c r="V2195" s="3">
        <f ca="1">IF($B2195&lt;&gt;"",SUMIF(INDIRECT("ИсходныеДанные!$"&amp;$K$4&amp;"$2:$"&amp;$K$4&amp;"$50000"),$B2195&amp;"#"&amp;V$6,INDIRECT("ИсходныеДанные!$J$2:$J$50000")),0)</f>
        <v>0</v>
      </c>
      <c r="W2195" s="16" t="e">
        <f ca="1">SUM(K2195:V2195)/Пофамильно!$R$1</f>
        <v>#DIV/0!</v>
      </c>
    </row>
    <row r="2196" spans="1:23" x14ac:dyDescent="0.25">
      <c r="A2196" s="10" t="str">
        <f t="shared" ca="1" si="36"/>
        <v>delete</v>
      </c>
      <c r="B2196" s="16" cm="1">
        <f t="array" aca="1" ref="B2196" ca="1">INDIRECT("УникальныеСписки!D"&amp;ROW()-$L$4)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14"/>
      <c r="G2196" s="81" t="str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84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84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84" t="str" cm="1">
        <f t="array" aca="1" ref="J2196" ca="1">_xlfn.XLOOKUP($B2196,INDIRECT(SUBSTITUTE("ИсходныеДанные!$где$2:$где$50000","где",$B$4)),INDIRECT(SUBSTITUTE("ИсходныеДанные!$что$2:$что$50000","что",J$4)),"",0,1)</f>
        <v/>
      </c>
      <c r="K2196" s="3">
        <f ca="1">IF($B2196&lt;&gt;"",SUMIF(INDIRECT("ИсходныеДанные!$"&amp;$K$4&amp;"$2:$"&amp;$K$4&amp;"$50000"),$B2196&amp;"#"&amp;K$6,INDIRECT("ИсходныеДанные!$J$2:$J$50000")),0)</f>
        <v>0</v>
      </c>
      <c r="L2196" s="3">
        <f ca="1">IF($B2196&lt;&gt;"",SUMIF(INDIRECT("ИсходныеДанные!$"&amp;$K$4&amp;"$2:$"&amp;$K$4&amp;"$50000"),$B2196&amp;"#"&amp;L$6,INDIRECT("ИсходныеДанные!$J$2:$J$50000")),0)</f>
        <v>0</v>
      </c>
      <c r="M2196" s="3">
        <f ca="1">IF($B2196&lt;&gt;"",SUMIF(INDIRECT("ИсходныеДанные!$"&amp;$K$4&amp;"$2:$"&amp;$K$4&amp;"$50000"),$B2196&amp;"#"&amp;M$6,INDIRECT("ИсходныеДанные!$J$2:$J$50000")),0)</f>
        <v>0</v>
      </c>
      <c r="N2196" s="3">
        <f ca="1">IF($B2196&lt;&gt;"",SUMIF(INDIRECT("ИсходныеДанные!$"&amp;$K$4&amp;"$2:$"&amp;$K$4&amp;"$50000"),$B2196&amp;"#"&amp;N$6,INDIRECT("ИсходныеДанные!$J$2:$J$50000")),0)</f>
        <v>0</v>
      </c>
      <c r="O2196" s="3">
        <f ca="1">IF($B2196&lt;&gt;"",SUMIF(INDIRECT("ИсходныеДанные!$"&amp;$K$4&amp;"$2:$"&amp;$K$4&amp;"$50000"),$B2196&amp;"#"&amp;O$6,INDIRECT("ИсходныеДанные!$J$2:$J$50000")),0)</f>
        <v>0</v>
      </c>
      <c r="P2196" s="3">
        <f ca="1">IF($B2196&lt;&gt;"",SUMIF(INDIRECT("ИсходныеДанные!$"&amp;$K$4&amp;"$2:$"&amp;$K$4&amp;"$50000"),$B2196&amp;"#"&amp;P$6,INDIRECT("ИсходныеДанные!$J$2:$J$50000")),0)</f>
        <v>0</v>
      </c>
      <c r="Q2196" s="3">
        <f ca="1">IF($B2196&lt;&gt;"",SUMIF(INDIRECT("ИсходныеДанные!$"&amp;$K$4&amp;"$2:$"&amp;$K$4&amp;"$50000"),$B2196&amp;"#"&amp;Q$6,INDIRECT("ИсходныеДанные!$J$2:$J$50000")),0)</f>
        <v>0</v>
      </c>
      <c r="R2196" s="3">
        <f ca="1">IF($B2196&lt;&gt;"",SUMIF(INDIRECT("ИсходныеДанные!$"&amp;$K$4&amp;"$2:$"&amp;$K$4&amp;"$50000"),$B2196&amp;"#"&amp;R$6,INDIRECT("ИсходныеДанные!$J$2:$J$50000")),0)</f>
        <v>0</v>
      </c>
      <c r="S2196" s="3">
        <f ca="1">IF($B2196&lt;&gt;"",SUMIF(INDIRECT("ИсходныеДанные!$"&amp;$K$4&amp;"$2:$"&amp;$K$4&amp;"$50000"),$B2196&amp;"#"&amp;S$6,INDIRECT("ИсходныеДанные!$J$2:$J$50000")),0)</f>
        <v>0</v>
      </c>
      <c r="T2196" s="3">
        <f ca="1">IF($B2196&lt;&gt;"",SUMIF(INDIRECT("ИсходныеДанные!$"&amp;$K$4&amp;"$2:$"&amp;$K$4&amp;"$50000"),$B2196&amp;"#"&amp;T$6,INDIRECT("ИсходныеДанные!$J$2:$J$50000")),0)</f>
        <v>0</v>
      </c>
      <c r="U2196" s="3">
        <f ca="1">IF($B2196&lt;&gt;"",SUMIF(INDIRECT("ИсходныеДанные!$"&amp;$K$4&amp;"$2:$"&amp;$K$4&amp;"$50000"),$B2196&amp;"#"&amp;U$6,INDIRECT("ИсходныеДанные!$J$2:$J$50000")),0)</f>
        <v>0</v>
      </c>
      <c r="V2196" s="3">
        <f ca="1">IF($B2196&lt;&gt;"",SUMIF(INDIRECT("ИсходныеДанные!$"&amp;$K$4&amp;"$2:$"&amp;$K$4&amp;"$50000"),$B2196&amp;"#"&amp;V$6,INDIRECT("ИсходныеДанные!$J$2:$J$50000")),0)</f>
        <v>0</v>
      </c>
      <c r="W2196" s="16" t="e">
        <f ca="1">SUM(K2196:V2196)/Пофамильно!$R$1</f>
        <v>#DIV/0!</v>
      </c>
    </row>
    <row r="2197" spans="1:23" x14ac:dyDescent="0.25">
      <c r="A2197" s="10" t="str">
        <f t="shared" ca="1" si="36"/>
        <v>delete</v>
      </c>
      <c r="B2197" s="16" cm="1">
        <f t="array" aca="1" ref="B2197" ca="1">INDIRECT("УникальныеСписки!D"&amp;ROW()-$L$4)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14"/>
      <c r="G2197" s="81" t="str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84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84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84" t="str" cm="1">
        <f t="array" aca="1" ref="J2197" ca="1">_xlfn.XLOOKUP($B2197,INDIRECT(SUBSTITUTE("ИсходныеДанные!$где$2:$где$50000","где",$B$4)),INDIRECT(SUBSTITUTE("ИсходныеДанные!$что$2:$что$50000","что",J$4)),"",0,1)</f>
        <v/>
      </c>
      <c r="K2197" s="3">
        <f ca="1">IF($B2197&lt;&gt;"",SUMIF(INDIRECT("ИсходныеДанные!$"&amp;$K$4&amp;"$2:$"&amp;$K$4&amp;"$50000"),$B2197&amp;"#"&amp;K$6,INDIRECT("ИсходныеДанные!$J$2:$J$50000")),0)</f>
        <v>0</v>
      </c>
      <c r="L2197" s="3">
        <f ca="1">IF($B2197&lt;&gt;"",SUMIF(INDIRECT("ИсходныеДанные!$"&amp;$K$4&amp;"$2:$"&amp;$K$4&amp;"$50000"),$B2197&amp;"#"&amp;L$6,INDIRECT("ИсходныеДанные!$J$2:$J$50000")),0)</f>
        <v>0</v>
      </c>
      <c r="M2197" s="3">
        <f ca="1">IF($B2197&lt;&gt;"",SUMIF(INDIRECT("ИсходныеДанные!$"&amp;$K$4&amp;"$2:$"&amp;$K$4&amp;"$50000"),$B2197&amp;"#"&amp;M$6,INDIRECT("ИсходныеДанные!$J$2:$J$50000")),0)</f>
        <v>0</v>
      </c>
      <c r="N2197" s="3">
        <f ca="1">IF($B2197&lt;&gt;"",SUMIF(INDIRECT("ИсходныеДанные!$"&amp;$K$4&amp;"$2:$"&amp;$K$4&amp;"$50000"),$B2197&amp;"#"&amp;N$6,INDIRECT("ИсходныеДанные!$J$2:$J$50000")),0)</f>
        <v>0</v>
      </c>
      <c r="O2197" s="3">
        <f ca="1">IF($B2197&lt;&gt;"",SUMIF(INDIRECT("ИсходныеДанные!$"&amp;$K$4&amp;"$2:$"&amp;$K$4&amp;"$50000"),$B2197&amp;"#"&amp;O$6,INDIRECT("ИсходныеДанные!$J$2:$J$50000")),0)</f>
        <v>0</v>
      </c>
      <c r="P2197" s="3">
        <f ca="1">IF($B2197&lt;&gt;"",SUMIF(INDIRECT("ИсходныеДанные!$"&amp;$K$4&amp;"$2:$"&amp;$K$4&amp;"$50000"),$B2197&amp;"#"&amp;P$6,INDIRECT("ИсходныеДанные!$J$2:$J$50000")),0)</f>
        <v>0</v>
      </c>
      <c r="Q2197" s="3">
        <f ca="1">IF($B2197&lt;&gt;"",SUMIF(INDIRECT("ИсходныеДанные!$"&amp;$K$4&amp;"$2:$"&amp;$K$4&amp;"$50000"),$B2197&amp;"#"&amp;Q$6,INDIRECT("ИсходныеДанные!$J$2:$J$50000")),0)</f>
        <v>0</v>
      </c>
      <c r="R2197" s="3">
        <f ca="1">IF($B2197&lt;&gt;"",SUMIF(INDIRECT("ИсходныеДанные!$"&amp;$K$4&amp;"$2:$"&amp;$K$4&amp;"$50000"),$B2197&amp;"#"&amp;R$6,INDIRECT("ИсходныеДанные!$J$2:$J$50000")),0)</f>
        <v>0</v>
      </c>
      <c r="S2197" s="3">
        <f ca="1">IF($B2197&lt;&gt;"",SUMIF(INDIRECT("ИсходныеДанные!$"&amp;$K$4&amp;"$2:$"&amp;$K$4&amp;"$50000"),$B2197&amp;"#"&amp;S$6,INDIRECT("ИсходныеДанные!$J$2:$J$50000")),0)</f>
        <v>0</v>
      </c>
      <c r="T2197" s="3">
        <f ca="1">IF($B2197&lt;&gt;"",SUMIF(INDIRECT("ИсходныеДанные!$"&amp;$K$4&amp;"$2:$"&amp;$K$4&amp;"$50000"),$B2197&amp;"#"&amp;T$6,INDIRECT("ИсходныеДанные!$J$2:$J$50000")),0)</f>
        <v>0</v>
      </c>
      <c r="U2197" s="3">
        <f ca="1">IF($B2197&lt;&gt;"",SUMIF(INDIRECT("ИсходныеДанные!$"&amp;$K$4&amp;"$2:$"&amp;$K$4&amp;"$50000"),$B2197&amp;"#"&amp;U$6,INDIRECT("ИсходныеДанные!$J$2:$J$50000")),0)</f>
        <v>0</v>
      </c>
      <c r="V2197" s="3">
        <f ca="1">IF($B2197&lt;&gt;"",SUMIF(INDIRECT("ИсходныеДанные!$"&amp;$K$4&amp;"$2:$"&amp;$K$4&amp;"$50000"),$B2197&amp;"#"&amp;V$6,INDIRECT("ИсходныеДанные!$J$2:$J$50000")),0)</f>
        <v>0</v>
      </c>
      <c r="W2197" s="16" t="e">
        <f ca="1">SUM(K2197:V2197)/Пофамильно!$R$1</f>
        <v>#DIV/0!</v>
      </c>
    </row>
    <row r="2198" spans="1:23" x14ac:dyDescent="0.25">
      <c r="A2198" s="10" t="str">
        <f t="shared" ca="1" si="36"/>
        <v>delete</v>
      </c>
      <c r="B2198" s="16" cm="1">
        <f t="array" aca="1" ref="B2198" ca="1">INDIRECT("УникальныеСписки!D"&amp;ROW()-$L$4)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14"/>
      <c r="G2198" s="81" t="str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84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84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84" t="str" cm="1">
        <f t="array" aca="1" ref="J2198" ca="1">_xlfn.XLOOKUP($B2198,INDIRECT(SUBSTITUTE("ИсходныеДанные!$где$2:$где$50000","где",$B$4)),INDIRECT(SUBSTITUTE("ИсходныеДанные!$что$2:$что$50000","что",J$4)),"",0,1)</f>
        <v/>
      </c>
      <c r="K2198" s="3">
        <f ca="1">IF($B2198&lt;&gt;"",SUMIF(INDIRECT("ИсходныеДанные!$"&amp;$K$4&amp;"$2:$"&amp;$K$4&amp;"$50000"),$B2198&amp;"#"&amp;K$6,INDIRECT("ИсходныеДанные!$J$2:$J$50000")),0)</f>
        <v>0</v>
      </c>
      <c r="L2198" s="3">
        <f ca="1">IF($B2198&lt;&gt;"",SUMIF(INDIRECT("ИсходныеДанные!$"&amp;$K$4&amp;"$2:$"&amp;$K$4&amp;"$50000"),$B2198&amp;"#"&amp;L$6,INDIRECT("ИсходныеДанные!$J$2:$J$50000")),0)</f>
        <v>0</v>
      </c>
      <c r="M2198" s="3">
        <f ca="1">IF($B2198&lt;&gt;"",SUMIF(INDIRECT("ИсходныеДанные!$"&amp;$K$4&amp;"$2:$"&amp;$K$4&amp;"$50000"),$B2198&amp;"#"&amp;M$6,INDIRECT("ИсходныеДанные!$J$2:$J$50000")),0)</f>
        <v>0</v>
      </c>
      <c r="N2198" s="3">
        <f ca="1">IF($B2198&lt;&gt;"",SUMIF(INDIRECT("ИсходныеДанные!$"&amp;$K$4&amp;"$2:$"&amp;$K$4&amp;"$50000"),$B2198&amp;"#"&amp;N$6,INDIRECT("ИсходныеДанные!$J$2:$J$50000")),0)</f>
        <v>0</v>
      </c>
      <c r="O2198" s="3">
        <f ca="1">IF($B2198&lt;&gt;"",SUMIF(INDIRECT("ИсходныеДанные!$"&amp;$K$4&amp;"$2:$"&amp;$K$4&amp;"$50000"),$B2198&amp;"#"&amp;O$6,INDIRECT("ИсходныеДанные!$J$2:$J$50000")),0)</f>
        <v>0</v>
      </c>
      <c r="P2198" s="3">
        <f ca="1">IF($B2198&lt;&gt;"",SUMIF(INDIRECT("ИсходныеДанные!$"&amp;$K$4&amp;"$2:$"&amp;$K$4&amp;"$50000"),$B2198&amp;"#"&amp;P$6,INDIRECT("ИсходныеДанные!$J$2:$J$50000")),0)</f>
        <v>0</v>
      </c>
      <c r="Q2198" s="3">
        <f ca="1">IF($B2198&lt;&gt;"",SUMIF(INDIRECT("ИсходныеДанные!$"&amp;$K$4&amp;"$2:$"&amp;$K$4&amp;"$50000"),$B2198&amp;"#"&amp;Q$6,INDIRECT("ИсходныеДанные!$J$2:$J$50000")),0)</f>
        <v>0</v>
      </c>
      <c r="R2198" s="3">
        <f ca="1">IF($B2198&lt;&gt;"",SUMIF(INDIRECT("ИсходныеДанные!$"&amp;$K$4&amp;"$2:$"&amp;$K$4&amp;"$50000"),$B2198&amp;"#"&amp;R$6,INDIRECT("ИсходныеДанные!$J$2:$J$50000")),0)</f>
        <v>0</v>
      </c>
      <c r="S2198" s="3">
        <f ca="1">IF($B2198&lt;&gt;"",SUMIF(INDIRECT("ИсходныеДанные!$"&amp;$K$4&amp;"$2:$"&amp;$K$4&amp;"$50000"),$B2198&amp;"#"&amp;S$6,INDIRECT("ИсходныеДанные!$J$2:$J$50000")),0)</f>
        <v>0</v>
      </c>
      <c r="T2198" s="3">
        <f ca="1">IF($B2198&lt;&gt;"",SUMIF(INDIRECT("ИсходныеДанные!$"&amp;$K$4&amp;"$2:$"&amp;$K$4&amp;"$50000"),$B2198&amp;"#"&amp;T$6,INDIRECT("ИсходныеДанные!$J$2:$J$50000")),0)</f>
        <v>0</v>
      </c>
      <c r="U2198" s="3">
        <f ca="1">IF($B2198&lt;&gt;"",SUMIF(INDIRECT("ИсходныеДанные!$"&amp;$K$4&amp;"$2:$"&amp;$K$4&amp;"$50000"),$B2198&amp;"#"&amp;U$6,INDIRECT("ИсходныеДанные!$J$2:$J$50000")),0)</f>
        <v>0</v>
      </c>
      <c r="V2198" s="3">
        <f ca="1">IF($B2198&lt;&gt;"",SUMIF(INDIRECT("ИсходныеДанные!$"&amp;$K$4&amp;"$2:$"&amp;$K$4&amp;"$50000"),$B2198&amp;"#"&amp;V$6,INDIRECT("ИсходныеДанные!$J$2:$J$50000")),0)</f>
        <v>0</v>
      </c>
      <c r="W2198" s="16" t="e">
        <f ca="1">SUM(K2198:V2198)/Пофамильно!$R$1</f>
        <v>#DIV/0!</v>
      </c>
    </row>
    <row r="2199" spans="1:23" x14ac:dyDescent="0.25">
      <c r="A2199" s="10" t="str">
        <f t="shared" ca="1" si="36"/>
        <v>delete</v>
      </c>
      <c r="B2199" s="16" cm="1">
        <f t="array" aca="1" ref="B2199" ca="1">INDIRECT("УникальныеСписки!D"&amp;ROW()-$L$4)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14"/>
      <c r="G2199" s="81" t="str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84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84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84" t="str" cm="1">
        <f t="array" aca="1" ref="J2199" ca="1">_xlfn.XLOOKUP($B2199,INDIRECT(SUBSTITUTE("ИсходныеДанные!$где$2:$где$50000","где",$B$4)),INDIRECT(SUBSTITUTE("ИсходныеДанные!$что$2:$что$50000","что",J$4)),"",0,1)</f>
        <v/>
      </c>
      <c r="K2199" s="3">
        <f ca="1">IF($B2199&lt;&gt;"",SUMIF(INDIRECT("ИсходныеДанные!$"&amp;$K$4&amp;"$2:$"&amp;$K$4&amp;"$50000"),$B2199&amp;"#"&amp;K$6,INDIRECT("ИсходныеДанные!$J$2:$J$50000")),0)</f>
        <v>0</v>
      </c>
      <c r="L2199" s="3">
        <f ca="1">IF($B2199&lt;&gt;"",SUMIF(INDIRECT("ИсходныеДанные!$"&amp;$K$4&amp;"$2:$"&amp;$K$4&amp;"$50000"),$B2199&amp;"#"&amp;L$6,INDIRECT("ИсходныеДанные!$J$2:$J$50000")),0)</f>
        <v>0</v>
      </c>
      <c r="M2199" s="3">
        <f ca="1">IF($B2199&lt;&gt;"",SUMIF(INDIRECT("ИсходныеДанные!$"&amp;$K$4&amp;"$2:$"&amp;$K$4&amp;"$50000"),$B2199&amp;"#"&amp;M$6,INDIRECT("ИсходныеДанные!$J$2:$J$50000")),0)</f>
        <v>0</v>
      </c>
      <c r="N2199" s="3">
        <f ca="1">IF($B2199&lt;&gt;"",SUMIF(INDIRECT("ИсходныеДанные!$"&amp;$K$4&amp;"$2:$"&amp;$K$4&amp;"$50000"),$B2199&amp;"#"&amp;N$6,INDIRECT("ИсходныеДанные!$J$2:$J$50000")),0)</f>
        <v>0</v>
      </c>
      <c r="O2199" s="3">
        <f ca="1">IF($B2199&lt;&gt;"",SUMIF(INDIRECT("ИсходныеДанные!$"&amp;$K$4&amp;"$2:$"&amp;$K$4&amp;"$50000"),$B2199&amp;"#"&amp;O$6,INDIRECT("ИсходныеДанные!$J$2:$J$50000")),0)</f>
        <v>0</v>
      </c>
      <c r="P2199" s="3">
        <f ca="1">IF($B2199&lt;&gt;"",SUMIF(INDIRECT("ИсходныеДанные!$"&amp;$K$4&amp;"$2:$"&amp;$K$4&amp;"$50000"),$B2199&amp;"#"&amp;P$6,INDIRECT("ИсходныеДанные!$J$2:$J$50000")),0)</f>
        <v>0</v>
      </c>
      <c r="Q2199" s="3">
        <f ca="1">IF($B2199&lt;&gt;"",SUMIF(INDIRECT("ИсходныеДанные!$"&amp;$K$4&amp;"$2:$"&amp;$K$4&amp;"$50000"),$B2199&amp;"#"&amp;Q$6,INDIRECT("ИсходныеДанные!$J$2:$J$50000")),0)</f>
        <v>0</v>
      </c>
      <c r="R2199" s="3">
        <f ca="1">IF($B2199&lt;&gt;"",SUMIF(INDIRECT("ИсходныеДанные!$"&amp;$K$4&amp;"$2:$"&amp;$K$4&amp;"$50000"),$B2199&amp;"#"&amp;R$6,INDIRECT("ИсходныеДанные!$J$2:$J$50000")),0)</f>
        <v>0</v>
      </c>
      <c r="S2199" s="3">
        <f ca="1">IF($B2199&lt;&gt;"",SUMIF(INDIRECT("ИсходныеДанные!$"&amp;$K$4&amp;"$2:$"&amp;$K$4&amp;"$50000"),$B2199&amp;"#"&amp;S$6,INDIRECT("ИсходныеДанные!$J$2:$J$50000")),0)</f>
        <v>0</v>
      </c>
      <c r="T2199" s="3">
        <f ca="1">IF($B2199&lt;&gt;"",SUMIF(INDIRECT("ИсходныеДанные!$"&amp;$K$4&amp;"$2:$"&amp;$K$4&amp;"$50000"),$B2199&amp;"#"&amp;T$6,INDIRECT("ИсходныеДанные!$J$2:$J$50000")),0)</f>
        <v>0</v>
      </c>
      <c r="U2199" s="3">
        <f ca="1">IF($B2199&lt;&gt;"",SUMIF(INDIRECT("ИсходныеДанные!$"&amp;$K$4&amp;"$2:$"&amp;$K$4&amp;"$50000"),$B2199&amp;"#"&amp;U$6,INDIRECT("ИсходныеДанные!$J$2:$J$50000")),0)</f>
        <v>0</v>
      </c>
      <c r="V2199" s="3">
        <f ca="1">IF($B2199&lt;&gt;"",SUMIF(INDIRECT("ИсходныеДанные!$"&amp;$K$4&amp;"$2:$"&amp;$K$4&amp;"$50000"),$B2199&amp;"#"&amp;V$6,INDIRECT("ИсходныеДанные!$J$2:$J$50000")),0)</f>
        <v>0</v>
      </c>
      <c r="W2199" s="16" t="e">
        <f ca="1">SUM(K2199:V2199)/Пофамильно!$R$1</f>
        <v>#DIV/0!</v>
      </c>
    </row>
    <row r="2200" spans="1:23" x14ac:dyDescent="0.25">
      <c r="A2200" s="10" t="str">
        <f t="shared" ca="1" si="36"/>
        <v>delete</v>
      </c>
      <c r="B2200" s="16" cm="1">
        <f t="array" aca="1" ref="B2200" ca="1">INDIRECT("УникальныеСписки!D"&amp;ROW()-$L$4)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14"/>
      <c r="G2200" s="81" t="str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84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84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84" t="str" cm="1">
        <f t="array" aca="1" ref="J2200" ca="1">_xlfn.XLOOKUP($B2200,INDIRECT(SUBSTITUTE("ИсходныеДанные!$где$2:$где$50000","где",$B$4)),INDIRECT(SUBSTITUTE("ИсходныеДанные!$что$2:$что$50000","что",J$4)),"",0,1)</f>
        <v/>
      </c>
      <c r="K2200" s="3">
        <f ca="1">IF($B2200&lt;&gt;"",SUMIF(INDIRECT("ИсходныеДанные!$"&amp;$K$4&amp;"$2:$"&amp;$K$4&amp;"$50000"),$B2200&amp;"#"&amp;K$6,INDIRECT("ИсходныеДанные!$J$2:$J$50000")),0)</f>
        <v>0</v>
      </c>
      <c r="L2200" s="3">
        <f ca="1">IF($B2200&lt;&gt;"",SUMIF(INDIRECT("ИсходныеДанные!$"&amp;$K$4&amp;"$2:$"&amp;$K$4&amp;"$50000"),$B2200&amp;"#"&amp;L$6,INDIRECT("ИсходныеДанные!$J$2:$J$50000")),0)</f>
        <v>0</v>
      </c>
      <c r="M2200" s="3">
        <f ca="1">IF($B2200&lt;&gt;"",SUMIF(INDIRECT("ИсходныеДанные!$"&amp;$K$4&amp;"$2:$"&amp;$K$4&amp;"$50000"),$B2200&amp;"#"&amp;M$6,INDIRECT("ИсходныеДанные!$J$2:$J$50000")),0)</f>
        <v>0</v>
      </c>
      <c r="N2200" s="3">
        <f ca="1">IF($B2200&lt;&gt;"",SUMIF(INDIRECT("ИсходныеДанные!$"&amp;$K$4&amp;"$2:$"&amp;$K$4&amp;"$50000"),$B2200&amp;"#"&amp;N$6,INDIRECT("ИсходныеДанные!$J$2:$J$50000")),0)</f>
        <v>0</v>
      </c>
      <c r="O2200" s="3">
        <f ca="1">IF($B2200&lt;&gt;"",SUMIF(INDIRECT("ИсходныеДанные!$"&amp;$K$4&amp;"$2:$"&amp;$K$4&amp;"$50000"),$B2200&amp;"#"&amp;O$6,INDIRECT("ИсходныеДанные!$J$2:$J$50000")),0)</f>
        <v>0</v>
      </c>
      <c r="P2200" s="3">
        <f ca="1">IF($B2200&lt;&gt;"",SUMIF(INDIRECT("ИсходныеДанные!$"&amp;$K$4&amp;"$2:$"&amp;$K$4&amp;"$50000"),$B2200&amp;"#"&amp;P$6,INDIRECT("ИсходныеДанные!$J$2:$J$50000")),0)</f>
        <v>0</v>
      </c>
      <c r="Q2200" s="3">
        <f ca="1">IF($B2200&lt;&gt;"",SUMIF(INDIRECT("ИсходныеДанные!$"&amp;$K$4&amp;"$2:$"&amp;$K$4&amp;"$50000"),$B2200&amp;"#"&amp;Q$6,INDIRECT("ИсходныеДанные!$J$2:$J$50000")),0)</f>
        <v>0</v>
      </c>
      <c r="R2200" s="3">
        <f ca="1">IF($B2200&lt;&gt;"",SUMIF(INDIRECT("ИсходныеДанные!$"&amp;$K$4&amp;"$2:$"&amp;$K$4&amp;"$50000"),$B2200&amp;"#"&amp;R$6,INDIRECT("ИсходныеДанные!$J$2:$J$50000")),0)</f>
        <v>0</v>
      </c>
      <c r="S2200" s="3">
        <f ca="1">IF($B2200&lt;&gt;"",SUMIF(INDIRECT("ИсходныеДанные!$"&amp;$K$4&amp;"$2:$"&amp;$K$4&amp;"$50000"),$B2200&amp;"#"&amp;S$6,INDIRECT("ИсходныеДанные!$J$2:$J$50000")),0)</f>
        <v>0</v>
      </c>
      <c r="T2200" s="3">
        <f ca="1">IF($B2200&lt;&gt;"",SUMIF(INDIRECT("ИсходныеДанные!$"&amp;$K$4&amp;"$2:$"&amp;$K$4&amp;"$50000"),$B2200&amp;"#"&amp;T$6,INDIRECT("ИсходныеДанные!$J$2:$J$50000")),0)</f>
        <v>0</v>
      </c>
      <c r="U2200" s="3">
        <f ca="1">IF($B2200&lt;&gt;"",SUMIF(INDIRECT("ИсходныеДанные!$"&amp;$K$4&amp;"$2:$"&amp;$K$4&amp;"$50000"),$B2200&amp;"#"&amp;U$6,INDIRECT("ИсходныеДанные!$J$2:$J$50000")),0)</f>
        <v>0</v>
      </c>
      <c r="V2200" s="3">
        <f ca="1">IF($B2200&lt;&gt;"",SUMIF(INDIRECT("ИсходныеДанные!$"&amp;$K$4&amp;"$2:$"&amp;$K$4&amp;"$50000"),$B2200&amp;"#"&amp;V$6,INDIRECT("ИсходныеДанные!$J$2:$J$50000")),0)</f>
        <v>0</v>
      </c>
      <c r="W2200" s="16" t="e">
        <f ca="1">SUM(K2200:V2200)/Пофамильно!$R$1</f>
        <v>#DIV/0!</v>
      </c>
    </row>
    <row r="2201" spans="1:23" x14ac:dyDescent="0.25">
      <c r="A2201" s="10" t="str">
        <f t="shared" ca="1" si="36"/>
        <v>delete</v>
      </c>
      <c r="B2201" s="16" cm="1">
        <f t="array" aca="1" ref="B2201" ca="1">INDIRECT("УникальныеСписки!D"&amp;ROW()-$L$4)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14"/>
      <c r="G2201" s="81" t="str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84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84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84" t="str" cm="1">
        <f t="array" aca="1" ref="J2201" ca="1">_xlfn.XLOOKUP($B2201,INDIRECT(SUBSTITUTE("ИсходныеДанные!$где$2:$где$50000","где",$B$4)),INDIRECT(SUBSTITUTE("ИсходныеДанные!$что$2:$что$50000","что",J$4)),"",0,1)</f>
        <v/>
      </c>
      <c r="K2201" s="3">
        <f ca="1">IF($B2201&lt;&gt;"",SUMIF(INDIRECT("ИсходныеДанные!$"&amp;$K$4&amp;"$2:$"&amp;$K$4&amp;"$50000"),$B2201&amp;"#"&amp;K$6,INDIRECT("ИсходныеДанные!$J$2:$J$50000")),0)</f>
        <v>0</v>
      </c>
      <c r="L2201" s="3">
        <f ca="1">IF($B2201&lt;&gt;"",SUMIF(INDIRECT("ИсходныеДанные!$"&amp;$K$4&amp;"$2:$"&amp;$K$4&amp;"$50000"),$B2201&amp;"#"&amp;L$6,INDIRECT("ИсходныеДанные!$J$2:$J$50000")),0)</f>
        <v>0</v>
      </c>
      <c r="M2201" s="3">
        <f ca="1">IF($B2201&lt;&gt;"",SUMIF(INDIRECT("ИсходныеДанные!$"&amp;$K$4&amp;"$2:$"&amp;$K$4&amp;"$50000"),$B2201&amp;"#"&amp;M$6,INDIRECT("ИсходныеДанные!$J$2:$J$50000")),0)</f>
        <v>0</v>
      </c>
      <c r="N2201" s="3">
        <f ca="1">IF($B2201&lt;&gt;"",SUMIF(INDIRECT("ИсходныеДанные!$"&amp;$K$4&amp;"$2:$"&amp;$K$4&amp;"$50000"),$B2201&amp;"#"&amp;N$6,INDIRECT("ИсходныеДанные!$J$2:$J$50000")),0)</f>
        <v>0</v>
      </c>
      <c r="O2201" s="3">
        <f ca="1">IF($B2201&lt;&gt;"",SUMIF(INDIRECT("ИсходныеДанные!$"&amp;$K$4&amp;"$2:$"&amp;$K$4&amp;"$50000"),$B2201&amp;"#"&amp;O$6,INDIRECT("ИсходныеДанные!$J$2:$J$50000")),0)</f>
        <v>0</v>
      </c>
      <c r="P2201" s="3">
        <f ca="1">IF($B2201&lt;&gt;"",SUMIF(INDIRECT("ИсходныеДанные!$"&amp;$K$4&amp;"$2:$"&amp;$K$4&amp;"$50000"),$B2201&amp;"#"&amp;P$6,INDIRECT("ИсходныеДанные!$J$2:$J$50000")),0)</f>
        <v>0</v>
      </c>
      <c r="Q2201" s="3">
        <f ca="1">IF($B2201&lt;&gt;"",SUMIF(INDIRECT("ИсходныеДанные!$"&amp;$K$4&amp;"$2:$"&amp;$K$4&amp;"$50000"),$B2201&amp;"#"&amp;Q$6,INDIRECT("ИсходныеДанные!$J$2:$J$50000")),0)</f>
        <v>0</v>
      </c>
      <c r="R2201" s="3">
        <f ca="1">IF($B2201&lt;&gt;"",SUMIF(INDIRECT("ИсходныеДанные!$"&amp;$K$4&amp;"$2:$"&amp;$K$4&amp;"$50000"),$B2201&amp;"#"&amp;R$6,INDIRECT("ИсходныеДанные!$J$2:$J$50000")),0)</f>
        <v>0</v>
      </c>
      <c r="S2201" s="3">
        <f ca="1">IF($B2201&lt;&gt;"",SUMIF(INDIRECT("ИсходныеДанные!$"&amp;$K$4&amp;"$2:$"&amp;$K$4&amp;"$50000"),$B2201&amp;"#"&amp;S$6,INDIRECT("ИсходныеДанные!$J$2:$J$50000")),0)</f>
        <v>0</v>
      </c>
      <c r="T2201" s="3">
        <f ca="1">IF($B2201&lt;&gt;"",SUMIF(INDIRECT("ИсходныеДанные!$"&amp;$K$4&amp;"$2:$"&amp;$K$4&amp;"$50000"),$B2201&amp;"#"&amp;T$6,INDIRECT("ИсходныеДанные!$J$2:$J$50000")),0)</f>
        <v>0</v>
      </c>
      <c r="U2201" s="3">
        <f ca="1">IF($B2201&lt;&gt;"",SUMIF(INDIRECT("ИсходныеДанные!$"&amp;$K$4&amp;"$2:$"&amp;$K$4&amp;"$50000"),$B2201&amp;"#"&amp;U$6,INDIRECT("ИсходныеДанные!$J$2:$J$50000")),0)</f>
        <v>0</v>
      </c>
      <c r="V2201" s="3">
        <f ca="1">IF($B2201&lt;&gt;"",SUMIF(INDIRECT("ИсходныеДанные!$"&amp;$K$4&amp;"$2:$"&amp;$K$4&amp;"$50000"),$B2201&amp;"#"&amp;V$6,INDIRECT("ИсходныеДанные!$J$2:$J$50000")),0)</f>
        <v>0</v>
      </c>
      <c r="W2201" s="16" t="e">
        <f ca="1">SUM(K2201:V2201)/Пофамильно!$R$1</f>
        <v>#DIV/0!</v>
      </c>
    </row>
    <row r="2202" spans="1:23" x14ac:dyDescent="0.25">
      <c r="A2202" s="10" t="str">
        <f t="shared" ca="1" si="36"/>
        <v>delete</v>
      </c>
      <c r="B2202" s="16" cm="1">
        <f t="array" aca="1" ref="B2202" ca="1">INDIRECT("УникальныеСписки!D"&amp;ROW()-$L$4)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14"/>
      <c r="G2202" s="81" t="str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84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84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84" t="str" cm="1">
        <f t="array" aca="1" ref="J2202" ca="1">_xlfn.XLOOKUP($B2202,INDIRECT(SUBSTITUTE("ИсходныеДанные!$где$2:$где$50000","где",$B$4)),INDIRECT(SUBSTITUTE("ИсходныеДанные!$что$2:$что$50000","что",J$4)),"",0,1)</f>
        <v/>
      </c>
      <c r="K2202" s="3">
        <f ca="1">IF($B2202&lt;&gt;"",SUMIF(INDIRECT("ИсходныеДанные!$"&amp;$K$4&amp;"$2:$"&amp;$K$4&amp;"$50000"),$B2202&amp;"#"&amp;K$6,INDIRECT("ИсходныеДанные!$J$2:$J$50000")),0)</f>
        <v>0</v>
      </c>
      <c r="L2202" s="3">
        <f ca="1">IF($B2202&lt;&gt;"",SUMIF(INDIRECT("ИсходныеДанные!$"&amp;$K$4&amp;"$2:$"&amp;$K$4&amp;"$50000"),$B2202&amp;"#"&amp;L$6,INDIRECT("ИсходныеДанные!$J$2:$J$50000")),0)</f>
        <v>0</v>
      </c>
      <c r="M2202" s="3">
        <f ca="1">IF($B2202&lt;&gt;"",SUMIF(INDIRECT("ИсходныеДанные!$"&amp;$K$4&amp;"$2:$"&amp;$K$4&amp;"$50000"),$B2202&amp;"#"&amp;M$6,INDIRECT("ИсходныеДанные!$J$2:$J$50000")),0)</f>
        <v>0</v>
      </c>
      <c r="N2202" s="3">
        <f ca="1">IF($B2202&lt;&gt;"",SUMIF(INDIRECT("ИсходныеДанные!$"&amp;$K$4&amp;"$2:$"&amp;$K$4&amp;"$50000"),$B2202&amp;"#"&amp;N$6,INDIRECT("ИсходныеДанные!$J$2:$J$50000")),0)</f>
        <v>0</v>
      </c>
      <c r="O2202" s="3">
        <f ca="1">IF($B2202&lt;&gt;"",SUMIF(INDIRECT("ИсходныеДанные!$"&amp;$K$4&amp;"$2:$"&amp;$K$4&amp;"$50000"),$B2202&amp;"#"&amp;O$6,INDIRECT("ИсходныеДанные!$J$2:$J$50000")),0)</f>
        <v>0</v>
      </c>
      <c r="P2202" s="3">
        <f ca="1">IF($B2202&lt;&gt;"",SUMIF(INDIRECT("ИсходныеДанные!$"&amp;$K$4&amp;"$2:$"&amp;$K$4&amp;"$50000"),$B2202&amp;"#"&amp;P$6,INDIRECT("ИсходныеДанные!$J$2:$J$50000")),0)</f>
        <v>0</v>
      </c>
      <c r="Q2202" s="3">
        <f ca="1">IF($B2202&lt;&gt;"",SUMIF(INDIRECT("ИсходныеДанные!$"&amp;$K$4&amp;"$2:$"&amp;$K$4&amp;"$50000"),$B2202&amp;"#"&amp;Q$6,INDIRECT("ИсходныеДанные!$J$2:$J$50000")),0)</f>
        <v>0</v>
      </c>
      <c r="R2202" s="3">
        <f ca="1">IF($B2202&lt;&gt;"",SUMIF(INDIRECT("ИсходныеДанные!$"&amp;$K$4&amp;"$2:$"&amp;$K$4&amp;"$50000"),$B2202&amp;"#"&amp;R$6,INDIRECT("ИсходныеДанные!$J$2:$J$50000")),0)</f>
        <v>0</v>
      </c>
      <c r="S2202" s="3">
        <f ca="1">IF($B2202&lt;&gt;"",SUMIF(INDIRECT("ИсходныеДанные!$"&amp;$K$4&amp;"$2:$"&amp;$K$4&amp;"$50000"),$B2202&amp;"#"&amp;S$6,INDIRECT("ИсходныеДанные!$J$2:$J$50000")),0)</f>
        <v>0</v>
      </c>
      <c r="T2202" s="3">
        <f ca="1">IF($B2202&lt;&gt;"",SUMIF(INDIRECT("ИсходныеДанные!$"&amp;$K$4&amp;"$2:$"&amp;$K$4&amp;"$50000"),$B2202&amp;"#"&amp;T$6,INDIRECT("ИсходныеДанные!$J$2:$J$50000")),0)</f>
        <v>0</v>
      </c>
      <c r="U2202" s="3">
        <f ca="1">IF($B2202&lt;&gt;"",SUMIF(INDIRECT("ИсходныеДанные!$"&amp;$K$4&amp;"$2:$"&amp;$K$4&amp;"$50000"),$B2202&amp;"#"&amp;U$6,INDIRECT("ИсходныеДанные!$J$2:$J$50000")),0)</f>
        <v>0</v>
      </c>
      <c r="V2202" s="3">
        <f ca="1">IF($B2202&lt;&gt;"",SUMIF(INDIRECT("ИсходныеДанные!$"&amp;$K$4&amp;"$2:$"&amp;$K$4&amp;"$50000"),$B2202&amp;"#"&amp;V$6,INDIRECT("ИсходныеДанные!$J$2:$J$50000")),0)</f>
        <v>0</v>
      </c>
      <c r="W2202" s="16" t="e">
        <f ca="1">SUM(K2202:V2202)/Пофамильно!$R$1</f>
        <v>#DIV/0!</v>
      </c>
    </row>
    <row r="2203" spans="1:23" x14ac:dyDescent="0.25">
      <c r="A2203" s="10" t="str">
        <f t="shared" ca="1" si="36"/>
        <v>delete</v>
      </c>
      <c r="B2203" s="16" cm="1">
        <f t="array" aca="1" ref="B2203" ca="1">INDIRECT("УникальныеСписки!D"&amp;ROW()-$L$4)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14"/>
      <c r="G2203" s="81" t="str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84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84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84" t="str" cm="1">
        <f t="array" aca="1" ref="J2203" ca="1">_xlfn.XLOOKUP($B2203,INDIRECT(SUBSTITUTE("ИсходныеДанные!$где$2:$где$50000","где",$B$4)),INDIRECT(SUBSTITUTE("ИсходныеДанные!$что$2:$что$50000","что",J$4)),"",0,1)</f>
        <v/>
      </c>
      <c r="K2203" s="3">
        <f ca="1">IF($B2203&lt;&gt;"",SUMIF(INDIRECT("ИсходныеДанные!$"&amp;$K$4&amp;"$2:$"&amp;$K$4&amp;"$50000"),$B2203&amp;"#"&amp;K$6,INDIRECT("ИсходныеДанные!$J$2:$J$50000")),0)</f>
        <v>0</v>
      </c>
      <c r="L2203" s="3">
        <f ca="1">IF($B2203&lt;&gt;"",SUMIF(INDIRECT("ИсходныеДанные!$"&amp;$K$4&amp;"$2:$"&amp;$K$4&amp;"$50000"),$B2203&amp;"#"&amp;L$6,INDIRECT("ИсходныеДанные!$J$2:$J$50000")),0)</f>
        <v>0</v>
      </c>
      <c r="M2203" s="3">
        <f ca="1">IF($B2203&lt;&gt;"",SUMIF(INDIRECT("ИсходныеДанные!$"&amp;$K$4&amp;"$2:$"&amp;$K$4&amp;"$50000"),$B2203&amp;"#"&amp;M$6,INDIRECT("ИсходныеДанные!$J$2:$J$50000")),0)</f>
        <v>0</v>
      </c>
      <c r="N2203" s="3">
        <f ca="1">IF($B2203&lt;&gt;"",SUMIF(INDIRECT("ИсходныеДанные!$"&amp;$K$4&amp;"$2:$"&amp;$K$4&amp;"$50000"),$B2203&amp;"#"&amp;N$6,INDIRECT("ИсходныеДанные!$J$2:$J$50000")),0)</f>
        <v>0</v>
      </c>
      <c r="O2203" s="3">
        <f ca="1">IF($B2203&lt;&gt;"",SUMIF(INDIRECT("ИсходныеДанные!$"&amp;$K$4&amp;"$2:$"&amp;$K$4&amp;"$50000"),$B2203&amp;"#"&amp;O$6,INDIRECT("ИсходныеДанные!$J$2:$J$50000")),0)</f>
        <v>0</v>
      </c>
      <c r="P2203" s="3">
        <f ca="1">IF($B2203&lt;&gt;"",SUMIF(INDIRECT("ИсходныеДанные!$"&amp;$K$4&amp;"$2:$"&amp;$K$4&amp;"$50000"),$B2203&amp;"#"&amp;P$6,INDIRECT("ИсходныеДанные!$J$2:$J$50000")),0)</f>
        <v>0</v>
      </c>
      <c r="Q2203" s="3">
        <f ca="1">IF($B2203&lt;&gt;"",SUMIF(INDIRECT("ИсходныеДанные!$"&amp;$K$4&amp;"$2:$"&amp;$K$4&amp;"$50000"),$B2203&amp;"#"&amp;Q$6,INDIRECT("ИсходныеДанные!$J$2:$J$50000")),0)</f>
        <v>0</v>
      </c>
      <c r="R2203" s="3">
        <f ca="1">IF($B2203&lt;&gt;"",SUMIF(INDIRECT("ИсходныеДанные!$"&amp;$K$4&amp;"$2:$"&amp;$K$4&amp;"$50000"),$B2203&amp;"#"&amp;R$6,INDIRECT("ИсходныеДанные!$J$2:$J$50000")),0)</f>
        <v>0</v>
      </c>
      <c r="S2203" s="3">
        <f ca="1">IF($B2203&lt;&gt;"",SUMIF(INDIRECT("ИсходныеДанные!$"&amp;$K$4&amp;"$2:$"&amp;$K$4&amp;"$50000"),$B2203&amp;"#"&amp;S$6,INDIRECT("ИсходныеДанные!$J$2:$J$50000")),0)</f>
        <v>0</v>
      </c>
      <c r="T2203" s="3">
        <f ca="1">IF($B2203&lt;&gt;"",SUMIF(INDIRECT("ИсходныеДанные!$"&amp;$K$4&amp;"$2:$"&amp;$K$4&amp;"$50000"),$B2203&amp;"#"&amp;T$6,INDIRECT("ИсходныеДанные!$J$2:$J$50000")),0)</f>
        <v>0</v>
      </c>
      <c r="U2203" s="3">
        <f ca="1">IF($B2203&lt;&gt;"",SUMIF(INDIRECT("ИсходныеДанные!$"&amp;$K$4&amp;"$2:$"&amp;$K$4&amp;"$50000"),$B2203&amp;"#"&amp;U$6,INDIRECT("ИсходныеДанные!$J$2:$J$50000")),0)</f>
        <v>0</v>
      </c>
      <c r="V2203" s="3">
        <f ca="1">IF($B2203&lt;&gt;"",SUMIF(INDIRECT("ИсходныеДанные!$"&amp;$K$4&amp;"$2:$"&amp;$K$4&amp;"$50000"),$B2203&amp;"#"&amp;V$6,INDIRECT("ИсходныеДанные!$J$2:$J$50000")),0)</f>
        <v>0</v>
      </c>
      <c r="W2203" s="16" t="e">
        <f ca="1">SUM(K2203:V2203)/Пофамильно!$R$1</f>
        <v>#DIV/0!</v>
      </c>
    </row>
    <row r="2204" spans="1:23" x14ac:dyDescent="0.25">
      <c r="A2204" s="10" t="str">
        <f t="shared" ca="1" si="36"/>
        <v>delete</v>
      </c>
      <c r="B2204" s="16" cm="1">
        <f t="array" aca="1" ref="B2204" ca="1">INDIRECT("УникальныеСписки!D"&amp;ROW()-$L$4)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14"/>
      <c r="G2204" s="81" t="str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84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84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84" t="str" cm="1">
        <f t="array" aca="1" ref="J2204" ca="1">_xlfn.XLOOKUP($B2204,INDIRECT(SUBSTITUTE("ИсходныеДанные!$где$2:$где$50000","где",$B$4)),INDIRECT(SUBSTITUTE("ИсходныеДанные!$что$2:$что$50000","что",J$4)),"",0,1)</f>
        <v/>
      </c>
      <c r="K2204" s="3">
        <f ca="1">IF($B2204&lt;&gt;"",SUMIF(INDIRECT("ИсходныеДанные!$"&amp;$K$4&amp;"$2:$"&amp;$K$4&amp;"$50000"),$B2204&amp;"#"&amp;K$6,INDIRECT("ИсходныеДанные!$J$2:$J$50000")),0)</f>
        <v>0</v>
      </c>
      <c r="L2204" s="3">
        <f ca="1">IF($B2204&lt;&gt;"",SUMIF(INDIRECT("ИсходныеДанные!$"&amp;$K$4&amp;"$2:$"&amp;$K$4&amp;"$50000"),$B2204&amp;"#"&amp;L$6,INDIRECT("ИсходныеДанные!$J$2:$J$50000")),0)</f>
        <v>0</v>
      </c>
      <c r="M2204" s="3">
        <f ca="1">IF($B2204&lt;&gt;"",SUMIF(INDIRECT("ИсходныеДанные!$"&amp;$K$4&amp;"$2:$"&amp;$K$4&amp;"$50000"),$B2204&amp;"#"&amp;M$6,INDIRECT("ИсходныеДанные!$J$2:$J$50000")),0)</f>
        <v>0</v>
      </c>
      <c r="N2204" s="3">
        <f ca="1">IF($B2204&lt;&gt;"",SUMIF(INDIRECT("ИсходныеДанные!$"&amp;$K$4&amp;"$2:$"&amp;$K$4&amp;"$50000"),$B2204&amp;"#"&amp;N$6,INDIRECT("ИсходныеДанные!$J$2:$J$50000")),0)</f>
        <v>0</v>
      </c>
      <c r="O2204" s="3">
        <f ca="1">IF($B2204&lt;&gt;"",SUMIF(INDIRECT("ИсходныеДанные!$"&amp;$K$4&amp;"$2:$"&amp;$K$4&amp;"$50000"),$B2204&amp;"#"&amp;O$6,INDIRECT("ИсходныеДанные!$J$2:$J$50000")),0)</f>
        <v>0</v>
      </c>
      <c r="P2204" s="3">
        <f ca="1">IF($B2204&lt;&gt;"",SUMIF(INDIRECT("ИсходныеДанные!$"&amp;$K$4&amp;"$2:$"&amp;$K$4&amp;"$50000"),$B2204&amp;"#"&amp;P$6,INDIRECT("ИсходныеДанные!$J$2:$J$50000")),0)</f>
        <v>0</v>
      </c>
      <c r="Q2204" s="3">
        <f ca="1">IF($B2204&lt;&gt;"",SUMIF(INDIRECT("ИсходныеДанные!$"&amp;$K$4&amp;"$2:$"&amp;$K$4&amp;"$50000"),$B2204&amp;"#"&amp;Q$6,INDIRECT("ИсходныеДанные!$J$2:$J$50000")),0)</f>
        <v>0</v>
      </c>
      <c r="R2204" s="3">
        <f ca="1">IF($B2204&lt;&gt;"",SUMIF(INDIRECT("ИсходныеДанные!$"&amp;$K$4&amp;"$2:$"&amp;$K$4&amp;"$50000"),$B2204&amp;"#"&amp;R$6,INDIRECT("ИсходныеДанные!$J$2:$J$50000")),0)</f>
        <v>0</v>
      </c>
      <c r="S2204" s="3">
        <f ca="1">IF($B2204&lt;&gt;"",SUMIF(INDIRECT("ИсходныеДанные!$"&amp;$K$4&amp;"$2:$"&amp;$K$4&amp;"$50000"),$B2204&amp;"#"&amp;S$6,INDIRECT("ИсходныеДанные!$J$2:$J$50000")),0)</f>
        <v>0</v>
      </c>
      <c r="T2204" s="3">
        <f ca="1">IF($B2204&lt;&gt;"",SUMIF(INDIRECT("ИсходныеДанные!$"&amp;$K$4&amp;"$2:$"&amp;$K$4&amp;"$50000"),$B2204&amp;"#"&amp;T$6,INDIRECT("ИсходныеДанные!$J$2:$J$50000")),0)</f>
        <v>0</v>
      </c>
      <c r="U2204" s="3">
        <f ca="1">IF($B2204&lt;&gt;"",SUMIF(INDIRECT("ИсходныеДанные!$"&amp;$K$4&amp;"$2:$"&amp;$K$4&amp;"$50000"),$B2204&amp;"#"&amp;U$6,INDIRECT("ИсходныеДанные!$J$2:$J$50000")),0)</f>
        <v>0</v>
      </c>
      <c r="V2204" s="3">
        <f ca="1">IF($B2204&lt;&gt;"",SUMIF(INDIRECT("ИсходныеДанные!$"&amp;$K$4&amp;"$2:$"&amp;$K$4&amp;"$50000"),$B2204&amp;"#"&amp;V$6,INDIRECT("ИсходныеДанные!$J$2:$J$50000")),0)</f>
        <v>0</v>
      </c>
      <c r="W2204" s="16" t="e">
        <f ca="1">SUM(K2204:V2204)/Пофамильно!$R$1</f>
        <v>#DIV/0!</v>
      </c>
    </row>
    <row r="2205" spans="1:23" x14ac:dyDescent="0.25">
      <c r="A2205" s="10" t="str">
        <f t="shared" ca="1" si="36"/>
        <v>delete</v>
      </c>
      <c r="B2205" s="16" cm="1">
        <f t="array" aca="1" ref="B2205" ca="1">INDIRECT("УникальныеСписки!D"&amp;ROW()-$L$4)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14"/>
      <c r="G2205" s="81" t="str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84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84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84" t="str" cm="1">
        <f t="array" aca="1" ref="J2205" ca="1">_xlfn.XLOOKUP($B2205,INDIRECT(SUBSTITUTE("ИсходныеДанные!$где$2:$где$50000","где",$B$4)),INDIRECT(SUBSTITUTE("ИсходныеДанные!$что$2:$что$50000","что",J$4)),"",0,1)</f>
        <v/>
      </c>
      <c r="K2205" s="3">
        <f ca="1">IF($B2205&lt;&gt;"",SUMIF(INDIRECT("ИсходныеДанные!$"&amp;$K$4&amp;"$2:$"&amp;$K$4&amp;"$50000"),$B2205&amp;"#"&amp;K$6,INDIRECT("ИсходныеДанные!$J$2:$J$50000")),0)</f>
        <v>0</v>
      </c>
      <c r="L2205" s="3">
        <f ca="1">IF($B2205&lt;&gt;"",SUMIF(INDIRECT("ИсходныеДанные!$"&amp;$K$4&amp;"$2:$"&amp;$K$4&amp;"$50000"),$B2205&amp;"#"&amp;L$6,INDIRECT("ИсходныеДанные!$J$2:$J$50000")),0)</f>
        <v>0</v>
      </c>
      <c r="M2205" s="3">
        <f ca="1">IF($B2205&lt;&gt;"",SUMIF(INDIRECT("ИсходныеДанные!$"&amp;$K$4&amp;"$2:$"&amp;$K$4&amp;"$50000"),$B2205&amp;"#"&amp;M$6,INDIRECT("ИсходныеДанные!$J$2:$J$50000")),0)</f>
        <v>0</v>
      </c>
      <c r="N2205" s="3">
        <f ca="1">IF($B2205&lt;&gt;"",SUMIF(INDIRECT("ИсходныеДанные!$"&amp;$K$4&amp;"$2:$"&amp;$K$4&amp;"$50000"),$B2205&amp;"#"&amp;N$6,INDIRECT("ИсходныеДанные!$J$2:$J$50000")),0)</f>
        <v>0</v>
      </c>
      <c r="O2205" s="3">
        <f ca="1">IF($B2205&lt;&gt;"",SUMIF(INDIRECT("ИсходныеДанные!$"&amp;$K$4&amp;"$2:$"&amp;$K$4&amp;"$50000"),$B2205&amp;"#"&amp;O$6,INDIRECT("ИсходныеДанные!$J$2:$J$50000")),0)</f>
        <v>0</v>
      </c>
      <c r="P2205" s="3">
        <f ca="1">IF($B2205&lt;&gt;"",SUMIF(INDIRECT("ИсходныеДанные!$"&amp;$K$4&amp;"$2:$"&amp;$K$4&amp;"$50000"),$B2205&amp;"#"&amp;P$6,INDIRECT("ИсходныеДанные!$J$2:$J$50000")),0)</f>
        <v>0</v>
      </c>
      <c r="Q2205" s="3">
        <f ca="1">IF($B2205&lt;&gt;"",SUMIF(INDIRECT("ИсходныеДанные!$"&amp;$K$4&amp;"$2:$"&amp;$K$4&amp;"$50000"),$B2205&amp;"#"&amp;Q$6,INDIRECT("ИсходныеДанные!$J$2:$J$50000")),0)</f>
        <v>0</v>
      </c>
      <c r="R2205" s="3">
        <f ca="1">IF($B2205&lt;&gt;"",SUMIF(INDIRECT("ИсходныеДанные!$"&amp;$K$4&amp;"$2:$"&amp;$K$4&amp;"$50000"),$B2205&amp;"#"&amp;R$6,INDIRECT("ИсходныеДанные!$J$2:$J$50000")),0)</f>
        <v>0</v>
      </c>
      <c r="S2205" s="3">
        <f ca="1">IF($B2205&lt;&gt;"",SUMIF(INDIRECT("ИсходныеДанные!$"&amp;$K$4&amp;"$2:$"&amp;$K$4&amp;"$50000"),$B2205&amp;"#"&amp;S$6,INDIRECT("ИсходныеДанные!$J$2:$J$50000")),0)</f>
        <v>0</v>
      </c>
      <c r="T2205" s="3">
        <f ca="1">IF($B2205&lt;&gt;"",SUMIF(INDIRECT("ИсходныеДанные!$"&amp;$K$4&amp;"$2:$"&amp;$K$4&amp;"$50000"),$B2205&amp;"#"&amp;T$6,INDIRECT("ИсходныеДанные!$J$2:$J$50000")),0)</f>
        <v>0</v>
      </c>
      <c r="U2205" s="3">
        <f ca="1">IF($B2205&lt;&gt;"",SUMIF(INDIRECT("ИсходныеДанные!$"&amp;$K$4&amp;"$2:$"&amp;$K$4&amp;"$50000"),$B2205&amp;"#"&amp;U$6,INDIRECT("ИсходныеДанные!$J$2:$J$50000")),0)</f>
        <v>0</v>
      </c>
      <c r="V2205" s="3">
        <f ca="1">IF($B2205&lt;&gt;"",SUMIF(INDIRECT("ИсходныеДанные!$"&amp;$K$4&amp;"$2:$"&amp;$K$4&amp;"$50000"),$B2205&amp;"#"&amp;V$6,INDIRECT("ИсходныеДанные!$J$2:$J$50000")),0)</f>
        <v>0</v>
      </c>
      <c r="W2205" s="16" t="e">
        <f ca="1">SUM(K2205:V2205)/Пофамильно!$R$1</f>
        <v>#DIV/0!</v>
      </c>
    </row>
    <row r="2206" spans="1:23" x14ac:dyDescent="0.25">
      <c r="A2206" s="10" t="str">
        <f t="shared" ca="1" si="36"/>
        <v>delete</v>
      </c>
      <c r="B2206" s="16" cm="1">
        <f t="array" aca="1" ref="B2206" ca="1">INDIRECT("УникальныеСписки!D"&amp;ROW()-$L$4)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14"/>
      <c r="G2206" s="81" t="str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84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84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84" t="str" cm="1">
        <f t="array" aca="1" ref="J2206" ca="1">_xlfn.XLOOKUP($B2206,INDIRECT(SUBSTITUTE("ИсходныеДанные!$где$2:$где$50000","где",$B$4)),INDIRECT(SUBSTITUTE("ИсходныеДанные!$что$2:$что$50000","что",J$4)),"",0,1)</f>
        <v/>
      </c>
      <c r="K2206" s="3">
        <f ca="1">IF($B2206&lt;&gt;"",SUMIF(INDIRECT("ИсходныеДанные!$"&amp;$K$4&amp;"$2:$"&amp;$K$4&amp;"$50000"),$B2206&amp;"#"&amp;K$6,INDIRECT("ИсходныеДанные!$J$2:$J$50000")),0)</f>
        <v>0</v>
      </c>
      <c r="L2206" s="3">
        <f ca="1">IF($B2206&lt;&gt;"",SUMIF(INDIRECT("ИсходныеДанные!$"&amp;$K$4&amp;"$2:$"&amp;$K$4&amp;"$50000"),$B2206&amp;"#"&amp;L$6,INDIRECT("ИсходныеДанные!$J$2:$J$50000")),0)</f>
        <v>0</v>
      </c>
      <c r="M2206" s="3">
        <f ca="1">IF($B2206&lt;&gt;"",SUMIF(INDIRECT("ИсходныеДанные!$"&amp;$K$4&amp;"$2:$"&amp;$K$4&amp;"$50000"),$B2206&amp;"#"&amp;M$6,INDIRECT("ИсходныеДанные!$J$2:$J$50000")),0)</f>
        <v>0</v>
      </c>
      <c r="N2206" s="3">
        <f ca="1">IF($B2206&lt;&gt;"",SUMIF(INDIRECT("ИсходныеДанные!$"&amp;$K$4&amp;"$2:$"&amp;$K$4&amp;"$50000"),$B2206&amp;"#"&amp;N$6,INDIRECT("ИсходныеДанные!$J$2:$J$50000")),0)</f>
        <v>0</v>
      </c>
      <c r="O2206" s="3">
        <f ca="1">IF($B2206&lt;&gt;"",SUMIF(INDIRECT("ИсходныеДанные!$"&amp;$K$4&amp;"$2:$"&amp;$K$4&amp;"$50000"),$B2206&amp;"#"&amp;O$6,INDIRECT("ИсходныеДанные!$J$2:$J$50000")),0)</f>
        <v>0</v>
      </c>
      <c r="P2206" s="3">
        <f ca="1">IF($B2206&lt;&gt;"",SUMIF(INDIRECT("ИсходныеДанные!$"&amp;$K$4&amp;"$2:$"&amp;$K$4&amp;"$50000"),$B2206&amp;"#"&amp;P$6,INDIRECT("ИсходныеДанные!$J$2:$J$50000")),0)</f>
        <v>0</v>
      </c>
      <c r="Q2206" s="3">
        <f ca="1">IF($B2206&lt;&gt;"",SUMIF(INDIRECT("ИсходныеДанные!$"&amp;$K$4&amp;"$2:$"&amp;$K$4&amp;"$50000"),$B2206&amp;"#"&amp;Q$6,INDIRECT("ИсходныеДанные!$J$2:$J$50000")),0)</f>
        <v>0</v>
      </c>
      <c r="R2206" s="3">
        <f ca="1">IF($B2206&lt;&gt;"",SUMIF(INDIRECT("ИсходныеДанные!$"&amp;$K$4&amp;"$2:$"&amp;$K$4&amp;"$50000"),$B2206&amp;"#"&amp;R$6,INDIRECT("ИсходныеДанные!$J$2:$J$50000")),0)</f>
        <v>0</v>
      </c>
      <c r="S2206" s="3">
        <f ca="1">IF($B2206&lt;&gt;"",SUMIF(INDIRECT("ИсходныеДанные!$"&amp;$K$4&amp;"$2:$"&amp;$K$4&amp;"$50000"),$B2206&amp;"#"&amp;S$6,INDIRECT("ИсходныеДанные!$J$2:$J$50000")),0)</f>
        <v>0</v>
      </c>
      <c r="T2206" s="3">
        <f ca="1">IF($B2206&lt;&gt;"",SUMIF(INDIRECT("ИсходныеДанные!$"&amp;$K$4&amp;"$2:$"&amp;$K$4&amp;"$50000"),$B2206&amp;"#"&amp;T$6,INDIRECT("ИсходныеДанные!$J$2:$J$50000")),0)</f>
        <v>0</v>
      </c>
      <c r="U2206" s="3">
        <f ca="1">IF($B2206&lt;&gt;"",SUMIF(INDIRECT("ИсходныеДанные!$"&amp;$K$4&amp;"$2:$"&amp;$K$4&amp;"$50000"),$B2206&amp;"#"&amp;U$6,INDIRECT("ИсходныеДанные!$J$2:$J$50000")),0)</f>
        <v>0</v>
      </c>
      <c r="V2206" s="3">
        <f ca="1">IF($B2206&lt;&gt;"",SUMIF(INDIRECT("ИсходныеДанные!$"&amp;$K$4&amp;"$2:$"&amp;$K$4&amp;"$50000"),$B2206&amp;"#"&amp;V$6,INDIRECT("ИсходныеДанные!$J$2:$J$50000")),0)</f>
        <v>0</v>
      </c>
      <c r="W2206" s="16" t="e">
        <f ca="1">SUM(K2206:V2206)/Пофамильно!$R$1</f>
        <v>#DIV/0!</v>
      </c>
    </row>
    <row r="2207" spans="1:23" x14ac:dyDescent="0.25">
      <c r="A2207" s="10" t="str">
        <f t="shared" ca="1" si="36"/>
        <v>delete</v>
      </c>
      <c r="B2207" s="16" cm="1">
        <f t="array" aca="1" ref="B2207" ca="1">INDIRECT("УникальныеСписки!D"&amp;ROW()-$L$4)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14"/>
      <c r="G2207" s="81" t="str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84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84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84" t="str" cm="1">
        <f t="array" aca="1" ref="J2207" ca="1">_xlfn.XLOOKUP($B2207,INDIRECT(SUBSTITUTE("ИсходныеДанные!$где$2:$где$50000","где",$B$4)),INDIRECT(SUBSTITUTE("ИсходныеДанные!$что$2:$что$50000","что",J$4)),"",0,1)</f>
        <v/>
      </c>
      <c r="K2207" s="3">
        <f ca="1">IF($B2207&lt;&gt;"",SUMIF(INDIRECT("ИсходныеДанные!$"&amp;$K$4&amp;"$2:$"&amp;$K$4&amp;"$50000"),$B2207&amp;"#"&amp;K$6,INDIRECT("ИсходныеДанные!$J$2:$J$50000")),0)</f>
        <v>0</v>
      </c>
      <c r="L2207" s="3">
        <f ca="1">IF($B2207&lt;&gt;"",SUMIF(INDIRECT("ИсходныеДанные!$"&amp;$K$4&amp;"$2:$"&amp;$K$4&amp;"$50000"),$B2207&amp;"#"&amp;L$6,INDIRECT("ИсходныеДанные!$J$2:$J$50000")),0)</f>
        <v>0</v>
      </c>
      <c r="M2207" s="3">
        <f ca="1">IF($B2207&lt;&gt;"",SUMIF(INDIRECT("ИсходныеДанные!$"&amp;$K$4&amp;"$2:$"&amp;$K$4&amp;"$50000"),$B2207&amp;"#"&amp;M$6,INDIRECT("ИсходныеДанные!$J$2:$J$50000")),0)</f>
        <v>0</v>
      </c>
      <c r="N2207" s="3">
        <f ca="1">IF($B2207&lt;&gt;"",SUMIF(INDIRECT("ИсходныеДанные!$"&amp;$K$4&amp;"$2:$"&amp;$K$4&amp;"$50000"),$B2207&amp;"#"&amp;N$6,INDIRECT("ИсходныеДанные!$J$2:$J$50000")),0)</f>
        <v>0</v>
      </c>
      <c r="O2207" s="3">
        <f ca="1">IF($B2207&lt;&gt;"",SUMIF(INDIRECT("ИсходныеДанные!$"&amp;$K$4&amp;"$2:$"&amp;$K$4&amp;"$50000"),$B2207&amp;"#"&amp;O$6,INDIRECT("ИсходныеДанные!$J$2:$J$50000")),0)</f>
        <v>0</v>
      </c>
      <c r="P2207" s="3">
        <f ca="1">IF($B2207&lt;&gt;"",SUMIF(INDIRECT("ИсходныеДанные!$"&amp;$K$4&amp;"$2:$"&amp;$K$4&amp;"$50000"),$B2207&amp;"#"&amp;P$6,INDIRECT("ИсходныеДанные!$J$2:$J$50000")),0)</f>
        <v>0</v>
      </c>
      <c r="Q2207" s="3">
        <f ca="1">IF($B2207&lt;&gt;"",SUMIF(INDIRECT("ИсходныеДанные!$"&amp;$K$4&amp;"$2:$"&amp;$K$4&amp;"$50000"),$B2207&amp;"#"&amp;Q$6,INDIRECT("ИсходныеДанные!$J$2:$J$50000")),0)</f>
        <v>0</v>
      </c>
      <c r="R2207" s="3">
        <f ca="1">IF($B2207&lt;&gt;"",SUMIF(INDIRECT("ИсходныеДанные!$"&amp;$K$4&amp;"$2:$"&amp;$K$4&amp;"$50000"),$B2207&amp;"#"&amp;R$6,INDIRECT("ИсходныеДанные!$J$2:$J$50000")),0)</f>
        <v>0</v>
      </c>
      <c r="S2207" s="3">
        <f ca="1">IF($B2207&lt;&gt;"",SUMIF(INDIRECT("ИсходныеДанные!$"&amp;$K$4&amp;"$2:$"&amp;$K$4&amp;"$50000"),$B2207&amp;"#"&amp;S$6,INDIRECT("ИсходныеДанные!$J$2:$J$50000")),0)</f>
        <v>0</v>
      </c>
      <c r="T2207" s="3">
        <f ca="1">IF($B2207&lt;&gt;"",SUMIF(INDIRECT("ИсходныеДанные!$"&amp;$K$4&amp;"$2:$"&amp;$K$4&amp;"$50000"),$B2207&amp;"#"&amp;T$6,INDIRECT("ИсходныеДанные!$J$2:$J$50000")),0)</f>
        <v>0</v>
      </c>
      <c r="U2207" s="3">
        <f ca="1">IF($B2207&lt;&gt;"",SUMIF(INDIRECT("ИсходныеДанные!$"&amp;$K$4&amp;"$2:$"&amp;$K$4&amp;"$50000"),$B2207&amp;"#"&amp;U$6,INDIRECT("ИсходныеДанные!$J$2:$J$50000")),0)</f>
        <v>0</v>
      </c>
      <c r="V2207" s="3">
        <f ca="1">IF($B2207&lt;&gt;"",SUMIF(INDIRECT("ИсходныеДанные!$"&amp;$K$4&amp;"$2:$"&amp;$K$4&amp;"$50000"),$B2207&amp;"#"&amp;V$6,INDIRECT("ИсходныеДанные!$J$2:$J$50000")),0)</f>
        <v>0</v>
      </c>
      <c r="W2207" s="16" t="e">
        <f ca="1">SUM(K2207:V2207)/Пофамильно!$R$1</f>
        <v>#DIV/0!</v>
      </c>
    </row>
    <row r="2208" spans="1:23" x14ac:dyDescent="0.25">
      <c r="A2208" s="10" t="str">
        <f t="shared" ca="1" si="36"/>
        <v>delete</v>
      </c>
      <c r="B2208" s="16" cm="1">
        <f t="array" aca="1" ref="B2208" ca="1">INDIRECT("УникальныеСписки!D"&amp;ROW()-$L$4)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14"/>
      <c r="G2208" s="81" t="str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84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84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84" t="str" cm="1">
        <f t="array" aca="1" ref="J2208" ca="1">_xlfn.XLOOKUP($B2208,INDIRECT(SUBSTITUTE("ИсходныеДанные!$где$2:$где$50000","где",$B$4)),INDIRECT(SUBSTITUTE("ИсходныеДанные!$что$2:$что$50000","что",J$4)),"",0,1)</f>
        <v/>
      </c>
      <c r="K2208" s="3">
        <f ca="1">IF($B2208&lt;&gt;"",SUMIF(INDIRECT("ИсходныеДанные!$"&amp;$K$4&amp;"$2:$"&amp;$K$4&amp;"$50000"),$B2208&amp;"#"&amp;K$6,INDIRECT("ИсходныеДанные!$J$2:$J$50000")),0)</f>
        <v>0</v>
      </c>
      <c r="L2208" s="3">
        <f ca="1">IF($B2208&lt;&gt;"",SUMIF(INDIRECT("ИсходныеДанные!$"&amp;$K$4&amp;"$2:$"&amp;$K$4&amp;"$50000"),$B2208&amp;"#"&amp;L$6,INDIRECT("ИсходныеДанные!$J$2:$J$50000")),0)</f>
        <v>0</v>
      </c>
      <c r="M2208" s="3">
        <f ca="1">IF($B2208&lt;&gt;"",SUMIF(INDIRECT("ИсходныеДанные!$"&amp;$K$4&amp;"$2:$"&amp;$K$4&amp;"$50000"),$B2208&amp;"#"&amp;M$6,INDIRECT("ИсходныеДанные!$J$2:$J$50000")),0)</f>
        <v>0</v>
      </c>
      <c r="N2208" s="3">
        <f ca="1">IF($B2208&lt;&gt;"",SUMIF(INDIRECT("ИсходныеДанные!$"&amp;$K$4&amp;"$2:$"&amp;$K$4&amp;"$50000"),$B2208&amp;"#"&amp;N$6,INDIRECT("ИсходныеДанные!$J$2:$J$50000")),0)</f>
        <v>0</v>
      </c>
      <c r="O2208" s="3">
        <f ca="1">IF($B2208&lt;&gt;"",SUMIF(INDIRECT("ИсходныеДанные!$"&amp;$K$4&amp;"$2:$"&amp;$K$4&amp;"$50000"),$B2208&amp;"#"&amp;O$6,INDIRECT("ИсходныеДанные!$J$2:$J$50000")),0)</f>
        <v>0</v>
      </c>
      <c r="P2208" s="3">
        <f ca="1">IF($B2208&lt;&gt;"",SUMIF(INDIRECT("ИсходныеДанные!$"&amp;$K$4&amp;"$2:$"&amp;$K$4&amp;"$50000"),$B2208&amp;"#"&amp;P$6,INDIRECT("ИсходныеДанные!$J$2:$J$50000")),0)</f>
        <v>0</v>
      </c>
      <c r="Q2208" s="3">
        <f ca="1">IF($B2208&lt;&gt;"",SUMIF(INDIRECT("ИсходныеДанные!$"&amp;$K$4&amp;"$2:$"&amp;$K$4&amp;"$50000"),$B2208&amp;"#"&amp;Q$6,INDIRECT("ИсходныеДанные!$J$2:$J$50000")),0)</f>
        <v>0</v>
      </c>
      <c r="R2208" s="3">
        <f ca="1">IF($B2208&lt;&gt;"",SUMIF(INDIRECT("ИсходныеДанные!$"&amp;$K$4&amp;"$2:$"&amp;$K$4&amp;"$50000"),$B2208&amp;"#"&amp;R$6,INDIRECT("ИсходныеДанные!$J$2:$J$50000")),0)</f>
        <v>0</v>
      </c>
      <c r="S2208" s="3">
        <f ca="1">IF($B2208&lt;&gt;"",SUMIF(INDIRECT("ИсходныеДанные!$"&amp;$K$4&amp;"$2:$"&amp;$K$4&amp;"$50000"),$B2208&amp;"#"&amp;S$6,INDIRECT("ИсходныеДанные!$J$2:$J$50000")),0)</f>
        <v>0</v>
      </c>
      <c r="T2208" s="3">
        <f ca="1">IF($B2208&lt;&gt;"",SUMIF(INDIRECT("ИсходныеДанные!$"&amp;$K$4&amp;"$2:$"&amp;$K$4&amp;"$50000"),$B2208&amp;"#"&amp;T$6,INDIRECT("ИсходныеДанные!$J$2:$J$50000")),0)</f>
        <v>0</v>
      </c>
      <c r="U2208" s="3">
        <f ca="1">IF($B2208&lt;&gt;"",SUMIF(INDIRECT("ИсходныеДанные!$"&amp;$K$4&amp;"$2:$"&amp;$K$4&amp;"$50000"),$B2208&amp;"#"&amp;U$6,INDIRECT("ИсходныеДанные!$J$2:$J$50000")),0)</f>
        <v>0</v>
      </c>
      <c r="V2208" s="3">
        <f ca="1">IF($B2208&lt;&gt;"",SUMIF(INDIRECT("ИсходныеДанные!$"&amp;$K$4&amp;"$2:$"&amp;$K$4&amp;"$50000"),$B2208&amp;"#"&amp;V$6,INDIRECT("ИсходныеДанные!$J$2:$J$50000")),0)</f>
        <v>0</v>
      </c>
      <c r="W2208" s="16" t="e">
        <f ca="1">SUM(K2208:V2208)/Пофамильно!$R$1</f>
        <v>#DIV/0!</v>
      </c>
    </row>
    <row r="2209" spans="1:23" x14ac:dyDescent="0.25">
      <c r="A2209" s="10" t="str">
        <f t="shared" ca="1" si="36"/>
        <v>delete</v>
      </c>
      <c r="B2209" s="16" cm="1">
        <f t="array" aca="1" ref="B2209" ca="1">INDIRECT("УникальныеСписки!D"&amp;ROW()-$L$4)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14"/>
      <c r="G2209" s="81" t="str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84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84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84" t="str" cm="1">
        <f t="array" aca="1" ref="J2209" ca="1">_xlfn.XLOOKUP($B2209,INDIRECT(SUBSTITUTE("ИсходныеДанные!$где$2:$где$50000","где",$B$4)),INDIRECT(SUBSTITUTE("ИсходныеДанные!$что$2:$что$50000","что",J$4)),"",0,1)</f>
        <v/>
      </c>
      <c r="K2209" s="3">
        <f ca="1">IF($B2209&lt;&gt;"",SUMIF(INDIRECT("ИсходныеДанные!$"&amp;$K$4&amp;"$2:$"&amp;$K$4&amp;"$50000"),$B2209&amp;"#"&amp;K$6,INDIRECT("ИсходныеДанные!$J$2:$J$50000")),0)</f>
        <v>0</v>
      </c>
      <c r="L2209" s="3">
        <f ca="1">IF($B2209&lt;&gt;"",SUMIF(INDIRECT("ИсходныеДанные!$"&amp;$K$4&amp;"$2:$"&amp;$K$4&amp;"$50000"),$B2209&amp;"#"&amp;L$6,INDIRECT("ИсходныеДанные!$J$2:$J$50000")),0)</f>
        <v>0</v>
      </c>
      <c r="M2209" s="3">
        <f ca="1">IF($B2209&lt;&gt;"",SUMIF(INDIRECT("ИсходныеДанные!$"&amp;$K$4&amp;"$2:$"&amp;$K$4&amp;"$50000"),$B2209&amp;"#"&amp;M$6,INDIRECT("ИсходныеДанные!$J$2:$J$50000")),0)</f>
        <v>0</v>
      </c>
      <c r="N2209" s="3">
        <f ca="1">IF($B2209&lt;&gt;"",SUMIF(INDIRECT("ИсходныеДанные!$"&amp;$K$4&amp;"$2:$"&amp;$K$4&amp;"$50000"),$B2209&amp;"#"&amp;N$6,INDIRECT("ИсходныеДанные!$J$2:$J$50000")),0)</f>
        <v>0</v>
      </c>
      <c r="O2209" s="3">
        <f ca="1">IF($B2209&lt;&gt;"",SUMIF(INDIRECT("ИсходныеДанные!$"&amp;$K$4&amp;"$2:$"&amp;$K$4&amp;"$50000"),$B2209&amp;"#"&amp;O$6,INDIRECT("ИсходныеДанные!$J$2:$J$50000")),0)</f>
        <v>0</v>
      </c>
      <c r="P2209" s="3">
        <f ca="1">IF($B2209&lt;&gt;"",SUMIF(INDIRECT("ИсходныеДанные!$"&amp;$K$4&amp;"$2:$"&amp;$K$4&amp;"$50000"),$B2209&amp;"#"&amp;P$6,INDIRECT("ИсходныеДанные!$J$2:$J$50000")),0)</f>
        <v>0</v>
      </c>
      <c r="Q2209" s="3">
        <f ca="1">IF($B2209&lt;&gt;"",SUMIF(INDIRECT("ИсходныеДанные!$"&amp;$K$4&amp;"$2:$"&amp;$K$4&amp;"$50000"),$B2209&amp;"#"&amp;Q$6,INDIRECT("ИсходныеДанные!$J$2:$J$50000")),0)</f>
        <v>0</v>
      </c>
      <c r="R2209" s="3">
        <f ca="1">IF($B2209&lt;&gt;"",SUMIF(INDIRECT("ИсходныеДанные!$"&amp;$K$4&amp;"$2:$"&amp;$K$4&amp;"$50000"),$B2209&amp;"#"&amp;R$6,INDIRECT("ИсходныеДанные!$J$2:$J$50000")),0)</f>
        <v>0</v>
      </c>
      <c r="S2209" s="3">
        <f ca="1">IF($B2209&lt;&gt;"",SUMIF(INDIRECT("ИсходныеДанные!$"&amp;$K$4&amp;"$2:$"&amp;$K$4&amp;"$50000"),$B2209&amp;"#"&amp;S$6,INDIRECT("ИсходныеДанные!$J$2:$J$50000")),0)</f>
        <v>0</v>
      </c>
      <c r="T2209" s="3">
        <f ca="1">IF($B2209&lt;&gt;"",SUMIF(INDIRECT("ИсходныеДанные!$"&amp;$K$4&amp;"$2:$"&amp;$K$4&amp;"$50000"),$B2209&amp;"#"&amp;T$6,INDIRECT("ИсходныеДанные!$J$2:$J$50000")),0)</f>
        <v>0</v>
      </c>
      <c r="U2209" s="3">
        <f ca="1">IF($B2209&lt;&gt;"",SUMIF(INDIRECT("ИсходныеДанные!$"&amp;$K$4&amp;"$2:$"&amp;$K$4&amp;"$50000"),$B2209&amp;"#"&amp;U$6,INDIRECT("ИсходныеДанные!$J$2:$J$50000")),0)</f>
        <v>0</v>
      </c>
      <c r="V2209" s="3">
        <f ca="1">IF($B2209&lt;&gt;"",SUMIF(INDIRECT("ИсходныеДанные!$"&amp;$K$4&amp;"$2:$"&amp;$K$4&amp;"$50000"),$B2209&amp;"#"&amp;V$6,INDIRECT("ИсходныеДанные!$J$2:$J$50000")),0)</f>
        <v>0</v>
      </c>
      <c r="W2209" s="16" t="e">
        <f ca="1">SUM(K2209:V2209)/Пофамильно!$R$1</f>
        <v>#DIV/0!</v>
      </c>
    </row>
    <row r="2210" spans="1:23" x14ac:dyDescent="0.25">
      <c r="A2210" s="10" t="str">
        <f t="shared" ca="1" si="36"/>
        <v>delete</v>
      </c>
      <c r="B2210" s="16" cm="1">
        <f t="array" aca="1" ref="B2210" ca="1">INDIRECT("УникальныеСписки!D"&amp;ROW()-$L$4)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14"/>
      <c r="G2210" s="81" t="str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84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84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84" t="str" cm="1">
        <f t="array" aca="1" ref="J2210" ca="1">_xlfn.XLOOKUP($B2210,INDIRECT(SUBSTITUTE("ИсходныеДанные!$где$2:$где$50000","где",$B$4)),INDIRECT(SUBSTITUTE("ИсходныеДанные!$что$2:$что$50000","что",J$4)),"",0,1)</f>
        <v/>
      </c>
      <c r="K2210" s="3">
        <f ca="1">IF($B2210&lt;&gt;"",SUMIF(INDIRECT("ИсходныеДанные!$"&amp;$K$4&amp;"$2:$"&amp;$K$4&amp;"$50000"),$B2210&amp;"#"&amp;K$6,INDIRECT("ИсходныеДанные!$J$2:$J$50000")),0)</f>
        <v>0</v>
      </c>
      <c r="L2210" s="3">
        <f ca="1">IF($B2210&lt;&gt;"",SUMIF(INDIRECT("ИсходныеДанные!$"&amp;$K$4&amp;"$2:$"&amp;$K$4&amp;"$50000"),$B2210&amp;"#"&amp;L$6,INDIRECT("ИсходныеДанные!$J$2:$J$50000")),0)</f>
        <v>0</v>
      </c>
      <c r="M2210" s="3">
        <f ca="1">IF($B2210&lt;&gt;"",SUMIF(INDIRECT("ИсходныеДанные!$"&amp;$K$4&amp;"$2:$"&amp;$K$4&amp;"$50000"),$B2210&amp;"#"&amp;M$6,INDIRECT("ИсходныеДанные!$J$2:$J$50000")),0)</f>
        <v>0</v>
      </c>
      <c r="N2210" s="3">
        <f ca="1">IF($B2210&lt;&gt;"",SUMIF(INDIRECT("ИсходныеДанные!$"&amp;$K$4&amp;"$2:$"&amp;$K$4&amp;"$50000"),$B2210&amp;"#"&amp;N$6,INDIRECT("ИсходныеДанные!$J$2:$J$50000")),0)</f>
        <v>0</v>
      </c>
      <c r="O2210" s="3">
        <f ca="1">IF($B2210&lt;&gt;"",SUMIF(INDIRECT("ИсходныеДанные!$"&amp;$K$4&amp;"$2:$"&amp;$K$4&amp;"$50000"),$B2210&amp;"#"&amp;O$6,INDIRECT("ИсходныеДанные!$J$2:$J$50000")),0)</f>
        <v>0</v>
      </c>
      <c r="P2210" s="3">
        <f ca="1">IF($B2210&lt;&gt;"",SUMIF(INDIRECT("ИсходныеДанные!$"&amp;$K$4&amp;"$2:$"&amp;$K$4&amp;"$50000"),$B2210&amp;"#"&amp;P$6,INDIRECT("ИсходныеДанные!$J$2:$J$50000")),0)</f>
        <v>0</v>
      </c>
      <c r="Q2210" s="3">
        <f ca="1">IF($B2210&lt;&gt;"",SUMIF(INDIRECT("ИсходныеДанные!$"&amp;$K$4&amp;"$2:$"&amp;$K$4&amp;"$50000"),$B2210&amp;"#"&amp;Q$6,INDIRECT("ИсходныеДанные!$J$2:$J$50000")),0)</f>
        <v>0</v>
      </c>
      <c r="R2210" s="3">
        <f ca="1">IF($B2210&lt;&gt;"",SUMIF(INDIRECT("ИсходныеДанные!$"&amp;$K$4&amp;"$2:$"&amp;$K$4&amp;"$50000"),$B2210&amp;"#"&amp;R$6,INDIRECT("ИсходныеДанные!$J$2:$J$50000")),0)</f>
        <v>0</v>
      </c>
      <c r="S2210" s="3">
        <f ca="1">IF($B2210&lt;&gt;"",SUMIF(INDIRECT("ИсходныеДанные!$"&amp;$K$4&amp;"$2:$"&amp;$K$4&amp;"$50000"),$B2210&amp;"#"&amp;S$6,INDIRECT("ИсходныеДанные!$J$2:$J$50000")),0)</f>
        <v>0</v>
      </c>
      <c r="T2210" s="3">
        <f ca="1">IF($B2210&lt;&gt;"",SUMIF(INDIRECT("ИсходныеДанные!$"&amp;$K$4&amp;"$2:$"&amp;$K$4&amp;"$50000"),$B2210&amp;"#"&amp;T$6,INDIRECT("ИсходныеДанные!$J$2:$J$50000")),0)</f>
        <v>0</v>
      </c>
      <c r="U2210" s="3">
        <f ca="1">IF($B2210&lt;&gt;"",SUMIF(INDIRECT("ИсходныеДанные!$"&amp;$K$4&amp;"$2:$"&amp;$K$4&amp;"$50000"),$B2210&amp;"#"&amp;U$6,INDIRECT("ИсходныеДанные!$J$2:$J$50000")),0)</f>
        <v>0</v>
      </c>
      <c r="V2210" s="3">
        <f ca="1">IF($B2210&lt;&gt;"",SUMIF(INDIRECT("ИсходныеДанные!$"&amp;$K$4&amp;"$2:$"&amp;$K$4&amp;"$50000"),$B2210&amp;"#"&amp;V$6,INDIRECT("ИсходныеДанные!$J$2:$J$50000")),0)</f>
        <v>0</v>
      </c>
      <c r="W2210" s="16" t="e">
        <f ca="1">SUM(K2210:V2210)/Пофамильно!$R$1</f>
        <v>#DIV/0!</v>
      </c>
    </row>
    <row r="2211" spans="1:23" x14ac:dyDescent="0.25">
      <c r="A2211" s="10" t="str">
        <f t="shared" ca="1" si="36"/>
        <v>delete</v>
      </c>
      <c r="B2211" s="16" cm="1">
        <f t="array" aca="1" ref="B2211" ca="1">INDIRECT("УникальныеСписки!D"&amp;ROW()-$L$4)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14"/>
      <c r="G2211" s="81" t="str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84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84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84" t="str" cm="1">
        <f t="array" aca="1" ref="J2211" ca="1">_xlfn.XLOOKUP($B2211,INDIRECT(SUBSTITUTE("ИсходныеДанные!$где$2:$где$50000","где",$B$4)),INDIRECT(SUBSTITUTE("ИсходныеДанные!$что$2:$что$50000","что",J$4)),"",0,1)</f>
        <v/>
      </c>
      <c r="K2211" s="3">
        <f ca="1">IF($B2211&lt;&gt;"",SUMIF(INDIRECT("ИсходныеДанные!$"&amp;$K$4&amp;"$2:$"&amp;$K$4&amp;"$50000"),$B2211&amp;"#"&amp;K$6,INDIRECT("ИсходныеДанные!$J$2:$J$50000")),0)</f>
        <v>0</v>
      </c>
      <c r="L2211" s="3">
        <f ca="1">IF($B2211&lt;&gt;"",SUMIF(INDIRECT("ИсходныеДанные!$"&amp;$K$4&amp;"$2:$"&amp;$K$4&amp;"$50000"),$B2211&amp;"#"&amp;L$6,INDIRECT("ИсходныеДанные!$J$2:$J$50000")),0)</f>
        <v>0</v>
      </c>
      <c r="M2211" s="3">
        <f ca="1">IF($B2211&lt;&gt;"",SUMIF(INDIRECT("ИсходныеДанные!$"&amp;$K$4&amp;"$2:$"&amp;$K$4&amp;"$50000"),$B2211&amp;"#"&amp;M$6,INDIRECT("ИсходныеДанные!$J$2:$J$50000")),0)</f>
        <v>0</v>
      </c>
      <c r="N2211" s="3">
        <f ca="1">IF($B2211&lt;&gt;"",SUMIF(INDIRECT("ИсходныеДанные!$"&amp;$K$4&amp;"$2:$"&amp;$K$4&amp;"$50000"),$B2211&amp;"#"&amp;N$6,INDIRECT("ИсходныеДанные!$J$2:$J$50000")),0)</f>
        <v>0</v>
      </c>
      <c r="O2211" s="3">
        <f ca="1">IF($B2211&lt;&gt;"",SUMIF(INDIRECT("ИсходныеДанные!$"&amp;$K$4&amp;"$2:$"&amp;$K$4&amp;"$50000"),$B2211&amp;"#"&amp;O$6,INDIRECT("ИсходныеДанные!$J$2:$J$50000")),0)</f>
        <v>0</v>
      </c>
      <c r="P2211" s="3">
        <f ca="1">IF($B2211&lt;&gt;"",SUMIF(INDIRECT("ИсходныеДанные!$"&amp;$K$4&amp;"$2:$"&amp;$K$4&amp;"$50000"),$B2211&amp;"#"&amp;P$6,INDIRECT("ИсходныеДанные!$J$2:$J$50000")),0)</f>
        <v>0</v>
      </c>
      <c r="Q2211" s="3">
        <f ca="1">IF($B2211&lt;&gt;"",SUMIF(INDIRECT("ИсходныеДанные!$"&amp;$K$4&amp;"$2:$"&amp;$K$4&amp;"$50000"),$B2211&amp;"#"&amp;Q$6,INDIRECT("ИсходныеДанные!$J$2:$J$50000")),0)</f>
        <v>0</v>
      </c>
      <c r="R2211" s="3">
        <f ca="1">IF($B2211&lt;&gt;"",SUMIF(INDIRECT("ИсходныеДанные!$"&amp;$K$4&amp;"$2:$"&amp;$K$4&amp;"$50000"),$B2211&amp;"#"&amp;R$6,INDIRECT("ИсходныеДанные!$J$2:$J$50000")),0)</f>
        <v>0</v>
      </c>
      <c r="S2211" s="3">
        <f ca="1">IF($B2211&lt;&gt;"",SUMIF(INDIRECT("ИсходныеДанные!$"&amp;$K$4&amp;"$2:$"&amp;$K$4&amp;"$50000"),$B2211&amp;"#"&amp;S$6,INDIRECT("ИсходныеДанные!$J$2:$J$50000")),0)</f>
        <v>0</v>
      </c>
      <c r="T2211" s="3">
        <f ca="1">IF($B2211&lt;&gt;"",SUMIF(INDIRECT("ИсходныеДанные!$"&amp;$K$4&amp;"$2:$"&amp;$K$4&amp;"$50000"),$B2211&amp;"#"&amp;T$6,INDIRECT("ИсходныеДанные!$J$2:$J$50000")),0)</f>
        <v>0</v>
      </c>
      <c r="U2211" s="3">
        <f ca="1">IF($B2211&lt;&gt;"",SUMIF(INDIRECT("ИсходныеДанные!$"&amp;$K$4&amp;"$2:$"&amp;$K$4&amp;"$50000"),$B2211&amp;"#"&amp;U$6,INDIRECT("ИсходныеДанные!$J$2:$J$50000")),0)</f>
        <v>0</v>
      </c>
      <c r="V2211" s="3">
        <f ca="1">IF($B2211&lt;&gt;"",SUMIF(INDIRECT("ИсходныеДанные!$"&amp;$K$4&amp;"$2:$"&amp;$K$4&amp;"$50000"),$B2211&amp;"#"&amp;V$6,INDIRECT("ИсходныеДанные!$J$2:$J$50000")),0)</f>
        <v>0</v>
      </c>
      <c r="W2211" s="16" t="e">
        <f ca="1">SUM(K2211:V2211)/Пофамильно!$R$1</f>
        <v>#DIV/0!</v>
      </c>
    </row>
    <row r="2212" spans="1:23" x14ac:dyDescent="0.25">
      <c r="A2212" s="10" t="str">
        <f t="shared" ca="1" si="36"/>
        <v>delete</v>
      </c>
      <c r="B2212" s="16" cm="1">
        <f t="array" aca="1" ref="B2212" ca="1">INDIRECT("УникальныеСписки!D"&amp;ROW()-$L$4)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14"/>
      <c r="G2212" s="81" t="str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84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84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84" t="str" cm="1">
        <f t="array" aca="1" ref="J2212" ca="1">_xlfn.XLOOKUP($B2212,INDIRECT(SUBSTITUTE("ИсходныеДанные!$где$2:$где$50000","где",$B$4)),INDIRECT(SUBSTITUTE("ИсходныеДанные!$что$2:$что$50000","что",J$4)),"",0,1)</f>
        <v/>
      </c>
      <c r="K2212" s="3">
        <f ca="1">IF($B2212&lt;&gt;"",SUMIF(INDIRECT("ИсходныеДанные!$"&amp;$K$4&amp;"$2:$"&amp;$K$4&amp;"$50000"),$B2212&amp;"#"&amp;K$6,INDIRECT("ИсходныеДанные!$J$2:$J$50000")),0)</f>
        <v>0</v>
      </c>
      <c r="L2212" s="3">
        <f ca="1">IF($B2212&lt;&gt;"",SUMIF(INDIRECT("ИсходныеДанные!$"&amp;$K$4&amp;"$2:$"&amp;$K$4&amp;"$50000"),$B2212&amp;"#"&amp;L$6,INDIRECT("ИсходныеДанные!$J$2:$J$50000")),0)</f>
        <v>0</v>
      </c>
      <c r="M2212" s="3">
        <f ca="1">IF($B2212&lt;&gt;"",SUMIF(INDIRECT("ИсходныеДанные!$"&amp;$K$4&amp;"$2:$"&amp;$K$4&amp;"$50000"),$B2212&amp;"#"&amp;M$6,INDIRECT("ИсходныеДанные!$J$2:$J$50000")),0)</f>
        <v>0</v>
      </c>
      <c r="N2212" s="3">
        <f ca="1">IF($B2212&lt;&gt;"",SUMIF(INDIRECT("ИсходныеДанные!$"&amp;$K$4&amp;"$2:$"&amp;$K$4&amp;"$50000"),$B2212&amp;"#"&amp;N$6,INDIRECT("ИсходныеДанные!$J$2:$J$50000")),0)</f>
        <v>0</v>
      </c>
      <c r="O2212" s="3">
        <f ca="1">IF($B2212&lt;&gt;"",SUMIF(INDIRECT("ИсходныеДанные!$"&amp;$K$4&amp;"$2:$"&amp;$K$4&amp;"$50000"),$B2212&amp;"#"&amp;O$6,INDIRECT("ИсходныеДанные!$J$2:$J$50000")),0)</f>
        <v>0</v>
      </c>
      <c r="P2212" s="3">
        <f ca="1">IF($B2212&lt;&gt;"",SUMIF(INDIRECT("ИсходныеДанные!$"&amp;$K$4&amp;"$2:$"&amp;$K$4&amp;"$50000"),$B2212&amp;"#"&amp;P$6,INDIRECT("ИсходныеДанные!$J$2:$J$50000")),0)</f>
        <v>0</v>
      </c>
      <c r="Q2212" s="3">
        <f ca="1">IF($B2212&lt;&gt;"",SUMIF(INDIRECT("ИсходныеДанные!$"&amp;$K$4&amp;"$2:$"&amp;$K$4&amp;"$50000"),$B2212&amp;"#"&amp;Q$6,INDIRECT("ИсходныеДанные!$J$2:$J$50000")),0)</f>
        <v>0</v>
      </c>
      <c r="R2212" s="3">
        <f ca="1">IF($B2212&lt;&gt;"",SUMIF(INDIRECT("ИсходныеДанные!$"&amp;$K$4&amp;"$2:$"&amp;$K$4&amp;"$50000"),$B2212&amp;"#"&amp;R$6,INDIRECT("ИсходныеДанные!$J$2:$J$50000")),0)</f>
        <v>0</v>
      </c>
      <c r="S2212" s="3">
        <f ca="1">IF($B2212&lt;&gt;"",SUMIF(INDIRECT("ИсходныеДанные!$"&amp;$K$4&amp;"$2:$"&amp;$K$4&amp;"$50000"),$B2212&amp;"#"&amp;S$6,INDIRECT("ИсходныеДанные!$J$2:$J$50000")),0)</f>
        <v>0</v>
      </c>
      <c r="T2212" s="3">
        <f ca="1">IF($B2212&lt;&gt;"",SUMIF(INDIRECT("ИсходныеДанные!$"&amp;$K$4&amp;"$2:$"&amp;$K$4&amp;"$50000"),$B2212&amp;"#"&amp;T$6,INDIRECT("ИсходныеДанные!$J$2:$J$50000")),0)</f>
        <v>0</v>
      </c>
      <c r="U2212" s="3">
        <f ca="1">IF($B2212&lt;&gt;"",SUMIF(INDIRECT("ИсходныеДанные!$"&amp;$K$4&amp;"$2:$"&amp;$K$4&amp;"$50000"),$B2212&amp;"#"&amp;U$6,INDIRECT("ИсходныеДанные!$J$2:$J$50000")),0)</f>
        <v>0</v>
      </c>
      <c r="V2212" s="3">
        <f ca="1">IF($B2212&lt;&gt;"",SUMIF(INDIRECT("ИсходныеДанные!$"&amp;$K$4&amp;"$2:$"&amp;$K$4&amp;"$50000"),$B2212&amp;"#"&amp;V$6,INDIRECT("ИсходныеДанные!$J$2:$J$50000")),0)</f>
        <v>0</v>
      </c>
      <c r="W2212" s="16" t="e">
        <f ca="1">SUM(K2212:V2212)/Пофамильно!$R$1</f>
        <v>#DIV/0!</v>
      </c>
    </row>
    <row r="2213" spans="1:23" x14ac:dyDescent="0.25">
      <c r="A2213" s="10" t="str">
        <f t="shared" ca="1" si="36"/>
        <v>delete</v>
      </c>
      <c r="B2213" s="16" cm="1">
        <f t="array" aca="1" ref="B2213" ca="1">INDIRECT("УникальныеСписки!D"&amp;ROW()-$L$4)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14"/>
      <c r="G2213" s="81" t="str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84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84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84" t="str" cm="1">
        <f t="array" aca="1" ref="J2213" ca="1">_xlfn.XLOOKUP($B2213,INDIRECT(SUBSTITUTE("ИсходныеДанные!$где$2:$где$50000","где",$B$4)),INDIRECT(SUBSTITUTE("ИсходныеДанные!$что$2:$что$50000","что",J$4)),"",0,1)</f>
        <v/>
      </c>
      <c r="K2213" s="3">
        <f ca="1">IF($B2213&lt;&gt;"",SUMIF(INDIRECT("ИсходныеДанные!$"&amp;$K$4&amp;"$2:$"&amp;$K$4&amp;"$50000"),$B2213&amp;"#"&amp;K$6,INDIRECT("ИсходныеДанные!$J$2:$J$50000")),0)</f>
        <v>0</v>
      </c>
      <c r="L2213" s="3">
        <f ca="1">IF($B2213&lt;&gt;"",SUMIF(INDIRECT("ИсходныеДанные!$"&amp;$K$4&amp;"$2:$"&amp;$K$4&amp;"$50000"),$B2213&amp;"#"&amp;L$6,INDIRECT("ИсходныеДанные!$J$2:$J$50000")),0)</f>
        <v>0</v>
      </c>
      <c r="M2213" s="3">
        <f ca="1">IF($B2213&lt;&gt;"",SUMIF(INDIRECT("ИсходныеДанные!$"&amp;$K$4&amp;"$2:$"&amp;$K$4&amp;"$50000"),$B2213&amp;"#"&amp;M$6,INDIRECT("ИсходныеДанные!$J$2:$J$50000")),0)</f>
        <v>0</v>
      </c>
      <c r="N2213" s="3">
        <f ca="1">IF($B2213&lt;&gt;"",SUMIF(INDIRECT("ИсходныеДанные!$"&amp;$K$4&amp;"$2:$"&amp;$K$4&amp;"$50000"),$B2213&amp;"#"&amp;N$6,INDIRECT("ИсходныеДанные!$J$2:$J$50000")),0)</f>
        <v>0</v>
      </c>
      <c r="O2213" s="3">
        <f ca="1">IF($B2213&lt;&gt;"",SUMIF(INDIRECT("ИсходныеДанные!$"&amp;$K$4&amp;"$2:$"&amp;$K$4&amp;"$50000"),$B2213&amp;"#"&amp;O$6,INDIRECT("ИсходныеДанные!$J$2:$J$50000")),0)</f>
        <v>0</v>
      </c>
      <c r="P2213" s="3">
        <f ca="1">IF($B2213&lt;&gt;"",SUMIF(INDIRECT("ИсходныеДанные!$"&amp;$K$4&amp;"$2:$"&amp;$K$4&amp;"$50000"),$B2213&amp;"#"&amp;P$6,INDIRECT("ИсходныеДанные!$J$2:$J$50000")),0)</f>
        <v>0</v>
      </c>
      <c r="Q2213" s="3">
        <f ca="1">IF($B2213&lt;&gt;"",SUMIF(INDIRECT("ИсходныеДанные!$"&amp;$K$4&amp;"$2:$"&amp;$K$4&amp;"$50000"),$B2213&amp;"#"&amp;Q$6,INDIRECT("ИсходныеДанные!$J$2:$J$50000")),0)</f>
        <v>0</v>
      </c>
      <c r="R2213" s="3">
        <f ca="1">IF($B2213&lt;&gt;"",SUMIF(INDIRECT("ИсходныеДанные!$"&amp;$K$4&amp;"$2:$"&amp;$K$4&amp;"$50000"),$B2213&amp;"#"&amp;R$6,INDIRECT("ИсходныеДанные!$J$2:$J$50000")),0)</f>
        <v>0</v>
      </c>
      <c r="S2213" s="3">
        <f ca="1">IF($B2213&lt;&gt;"",SUMIF(INDIRECT("ИсходныеДанные!$"&amp;$K$4&amp;"$2:$"&amp;$K$4&amp;"$50000"),$B2213&amp;"#"&amp;S$6,INDIRECT("ИсходныеДанные!$J$2:$J$50000")),0)</f>
        <v>0</v>
      </c>
      <c r="T2213" s="3">
        <f ca="1">IF($B2213&lt;&gt;"",SUMIF(INDIRECT("ИсходныеДанные!$"&amp;$K$4&amp;"$2:$"&amp;$K$4&amp;"$50000"),$B2213&amp;"#"&amp;T$6,INDIRECT("ИсходныеДанные!$J$2:$J$50000")),0)</f>
        <v>0</v>
      </c>
      <c r="U2213" s="3">
        <f ca="1">IF($B2213&lt;&gt;"",SUMIF(INDIRECT("ИсходныеДанные!$"&amp;$K$4&amp;"$2:$"&amp;$K$4&amp;"$50000"),$B2213&amp;"#"&amp;U$6,INDIRECT("ИсходныеДанные!$J$2:$J$50000")),0)</f>
        <v>0</v>
      </c>
      <c r="V2213" s="3">
        <f ca="1">IF($B2213&lt;&gt;"",SUMIF(INDIRECT("ИсходныеДанные!$"&amp;$K$4&amp;"$2:$"&amp;$K$4&amp;"$50000"),$B2213&amp;"#"&amp;V$6,INDIRECT("ИсходныеДанные!$J$2:$J$50000")),0)</f>
        <v>0</v>
      </c>
      <c r="W2213" s="16" t="e">
        <f ca="1">SUM(K2213:V2213)/Пофамильно!$R$1</f>
        <v>#DIV/0!</v>
      </c>
    </row>
    <row r="2214" spans="1:23" x14ac:dyDescent="0.25">
      <c r="A2214" s="10" t="str">
        <f t="shared" ca="1" si="36"/>
        <v>delete</v>
      </c>
      <c r="B2214" s="16" cm="1">
        <f t="array" aca="1" ref="B2214" ca="1">INDIRECT("УникальныеСписки!D"&amp;ROW()-$L$4)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14"/>
      <c r="G2214" s="81" t="str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84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84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84" t="str" cm="1">
        <f t="array" aca="1" ref="J2214" ca="1">_xlfn.XLOOKUP($B2214,INDIRECT(SUBSTITUTE("ИсходныеДанные!$где$2:$где$50000","где",$B$4)),INDIRECT(SUBSTITUTE("ИсходныеДанные!$что$2:$что$50000","что",J$4)),"",0,1)</f>
        <v/>
      </c>
      <c r="K2214" s="3">
        <f ca="1">IF($B2214&lt;&gt;"",SUMIF(INDIRECT("ИсходныеДанные!$"&amp;$K$4&amp;"$2:$"&amp;$K$4&amp;"$50000"),$B2214&amp;"#"&amp;K$6,INDIRECT("ИсходныеДанные!$J$2:$J$50000")),0)</f>
        <v>0</v>
      </c>
      <c r="L2214" s="3">
        <f ca="1">IF($B2214&lt;&gt;"",SUMIF(INDIRECT("ИсходныеДанные!$"&amp;$K$4&amp;"$2:$"&amp;$K$4&amp;"$50000"),$B2214&amp;"#"&amp;L$6,INDIRECT("ИсходныеДанные!$J$2:$J$50000")),0)</f>
        <v>0</v>
      </c>
      <c r="M2214" s="3">
        <f ca="1">IF($B2214&lt;&gt;"",SUMIF(INDIRECT("ИсходныеДанные!$"&amp;$K$4&amp;"$2:$"&amp;$K$4&amp;"$50000"),$B2214&amp;"#"&amp;M$6,INDIRECT("ИсходныеДанные!$J$2:$J$50000")),0)</f>
        <v>0</v>
      </c>
      <c r="N2214" s="3">
        <f ca="1">IF($B2214&lt;&gt;"",SUMIF(INDIRECT("ИсходныеДанные!$"&amp;$K$4&amp;"$2:$"&amp;$K$4&amp;"$50000"),$B2214&amp;"#"&amp;N$6,INDIRECT("ИсходныеДанные!$J$2:$J$50000")),0)</f>
        <v>0</v>
      </c>
      <c r="O2214" s="3">
        <f ca="1">IF($B2214&lt;&gt;"",SUMIF(INDIRECT("ИсходныеДанные!$"&amp;$K$4&amp;"$2:$"&amp;$K$4&amp;"$50000"),$B2214&amp;"#"&amp;O$6,INDIRECT("ИсходныеДанные!$J$2:$J$50000")),0)</f>
        <v>0</v>
      </c>
      <c r="P2214" s="3">
        <f ca="1">IF($B2214&lt;&gt;"",SUMIF(INDIRECT("ИсходныеДанные!$"&amp;$K$4&amp;"$2:$"&amp;$K$4&amp;"$50000"),$B2214&amp;"#"&amp;P$6,INDIRECT("ИсходныеДанные!$J$2:$J$50000")),0)</f>
        <v>0</v>
      </c>
      <c r="Q2214" s="3">
        <f ca="1">IF($B2214&lt;&gt;"",SUMIF(INDIRECT("ИсходныеДанные!$"&amp;$K$4&amp;"$2:$"&amp;$K$4&amp;"$50000"),$B2214&amp;"#"&amp;Q$6,INDIRECT("ИсходныеДанные!$J$2:$J$50000")),0)</f>
        <v>0</v>
      </c>
      <c r="R2214" s="3">
        <f ca="1">IF($B2214&lt;&gt;"",SUMIF(INDIRECT("ИсходныеДанные!$"&amp;$K$4&amp;"$2:$"&amp;$K$4&amp;"$50000"),$B2214&amp;"#"&amp;R$6,INDIRECT("ИсходныеДанные!$J$2:$J$50000")),0)</f>
        <v>0</v>
      </c>
      <c r="S2214" s="3">
        <f ca="1">IF($B2214&lt;&gt;"",SUMIF(INDIRECT("ИсходныеДанные!$"&amp;$K$4&amp;"$2:$"&amp;$K$4&amp;"$50000"),$B2214&amp;"#"&amp;S$6,INDIRECT("ИсходныеДанные!$J$2:$J$50000")),0)</f>
        <v>0</v>
      </c>
      <c r="T2214" s="3">
        <f ca="1">IF($B2214&lt;&gt;"",SUMIF(INDIRECT("ИсходныеДанные!$"&amp;$K$4&amp;"$2:$"&amp;$K$4&amp;"$50000"),$B2214&amp;"#"&amp;T$6,INDIRECT("ИсходныеДанные!$J$2:$J$50000")),0)</f>
        <v>0</v>
      </c>
      <c r="U2214" s="3">
        <f ca="1">IF($B2214&lt;&gt;"",SUMIF(INDIRECT("ИсходныеДанные!$"&amp;$K$4&amp;"$2:$"&amp;$K$4&amp;"$50000"),$B2214&amp;"#"&amp;U$6,INDIRECT("ИсходныеДанные!$J$2:$J$50000")),0)</f>
        <v>0</v>
      </c>
      <c r="V2214" s="3">
        <f ca="1">IF($B2214&lt;&gt;"",SUMIF(INDIRECT("ИсходныеДанные!$"&amp;$K$4&amp;"$2:$"&amp;$K$4&amp;"$50000"),$B2214&amp;"#"&amp;V$6,INDIRECT("ИсходныеДанные!$J$2:$J$50000")),0)</f>
        <v>0</v>
      </c>
      <c r="W2214" s="16" t="e">
        <f ca="1">SUM(K2214:V2214)/Пофамильно!$R$1</f>
        <v>#DIV/0!</v>
      </c>
    </row>
    <row r="2215" spans="1:23" x14ac:dyDescent="0.25">
      <c r="A2215" s="10" t="str">
        <f t="shared" ca="1" si="36"/>
        <v>delete</v>
      </c>
      <c r="B2215" s="16" cm="1">
        <f t="array" aca="1" ref="B2215" ca="1">INDIRECT("УникальныеСписки!D"&amp;ROW()-$L$4)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14"/>
      <c r="G2215" s="81" t="str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84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84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84" t="str" cm="1">
        <f t="array" aca="1" ref="J2215" ca="1">_xlfn.XLOOKUP($B2215,INDIRECT(SUBSTITUTE("ИсходныеДанные!$где$2:$где$50000","где",$B$4)),INDIRECT(SUBSTITUTE("ИсходныеДанные!$что$2:$что$50000","что",J$4)),"",0,1)</f>
        <v/>
      </c>
      <c r="K2215" s="3">
        <f ca="1">IF($B2215&lt;&gt;"",SUMIF(INDIRECT("ИсходныеДанные!$"&amp;$K$4&amp;"$2:$"&amp;$K$4&amp;"$50000"),$B2215&amp;"#"&amp;K$6,INDIRECT("ИсходныеДанные!$J$2:$J$50000")),0)</f>
        <v>0</v>
      </c>
      <c r="L2215" s="3">
        <f ca="1">IF($B2215&lt;&gt;"",SUMIF(INDIRECT("ИсходныеДанные!$"&amp;$K$4&amp;"$2:$"&amp;$K$4&amp;"$50000"),$B2215&amp;"#"&amp;L$6,INDIRECT("ИсходныеДанные!$J$2:$J$50000")),0)</f>
        <v>0</v>
      </c>
      <c r="M2215" s="3">
        <f ca="1">IF($B2215&lt;&gt;"",SUMIF(INDIRECT("ИсходныеДанные!$"&amp;$K$4&amp;"$2:$"&amp;$K$4&amp;"$50000"),$B2215&amp;"#"&amp;M$6,INDIRECT("ИсходныеДанные!$J$2:$J$50000")),0)</f>
        <v>0</v>
      </c>
      <c r="N2215" s="3">
        <f ca="1">IF($B2215&lt;&gt;"",SUMIF(INDIRECT("ИсходныеДанные!$"&amp;$K$4&amp;"$2:$"&amp;$K$4&amp;"$50000"),$B2215&amp;"#"&amp;N$6,INDIRECT("ИсходныеДанные!$J$2:$J$50000")),0)</f>
        <v>0</v>
      </c>
      <c r="O2215" s="3">
        <f ca="1">IF($B2215&lt;&gt;"",SUMIF(INDIRECT("ИсходныеДанные!$"&amp;$K$4&amp;"$2:$"&amp;$K$4&amp;"$50000"),$B2215&amp;"#"&amp;O$6,INDIRECT("ИсходныеДанные!$J$2:$J$50000")),0)</f>
        <v>0</v>
      </c>
      <c r="P2215" s="3">
        <f ca="1">IF($B2215&lt;&gt;"",SUMIF(INDIRECT("ИсходныеДанные!$"&amp;$K$4&amp;"$2:$"&amp;$K$4&amp;"$50000"),$B2215&amp;"#"&amp;P$6,INDIRECT("ИсходныеДанные!$J$2:$J$50000")),0)</f>
        <v>0</v>
      </c>
      <c r="Q2215" s="3">
        <f ca="1">IF($B2215&lt;&gt;"",SUMIF(INDIRECT("ИсходныеДанные!$"&amp;$K$4&amp;"$2:$"&amp;$K$4&amp;"$50000"),$B2215&amp;"#"&amp;Q$6,INDIRECT("ИсходныеДанные!$J$2:$J$50000")),0)</f>
        <v>0</v>
      </c>
      <c r="R2215" s="3">
        <f ca="1">IF($B2215&lt;&gt;"",SUMIF(INDIRECT("ИсходныеДанные!$"&amp;$K$4&amp;"$2:$"&amp;$K$4&amp;"$50000"),$B2215&amp;"#"&amp;R$6,INDIRECT("ИсходныеДанные!$J$2:$J$50000")),0)</f>
        <v>0</v>
      </c>
      <c r="S2215" s="3">
        <f ca="1">IF($B2215&lt;&gt;"",SUMIF(INDIRECT("ИсходныеДанные!$"&amp;$K$4&amp;"$2:$"&amp;$K$4&amp;"$50000"),$B2215&amp;"#"&amp;S$6,INDIRECT("ИсходныеДанные!$J$2:$J$50000")),0)</f>
        <v>0</v>
      </c>
      <c r="T2215" s="3">
        <f ca="1">IF($B2215&lt;&gt;"",SUMIF(INDIRECT("ИсходныеДанные!$"&amp;$K$4&amp;"$2:$"&amp;$K$4&amp;"$50000"),$B2215&amp;"#"&amp;T$6,INDIRECT("ИсходныеДанные!$J$2:$J$50000")),0)</f>
        <v>0</v>
      </c>
      <c r="U2215" s="3">
        <f ca="1">IF($B2215&lt;&gt;"",SUMIF(INDIRECT("ИсходныеДанные!$"&amp;$K$4&amp;"$2:$"&amp;$K$4&amp;"$50000"),$B2215&amp;"#"&amp;U$6,INDIRECT("ИсходныеДанные!$J$2:$J$50000")),0)</f>
        <v>0</v>
      </c>
      <c r="V2215" s="3">
        <f ca="1">IF($B2215&lt;&gt;"",SUMIF(INDIRECT("ИсходныеДанные!$"&amp;$K$4&amp;"$2:$"&amp;$K$4&amp;"$50000"),$B2215&amp;"#"&amp;V$6,INDIRECT("ИсходныеДанные!$J$2:$J$50000")),0)</f>
        <v>0</v>
      </c>
      <c r="W2215" s="16" t="e">
        <f ca="1">SUM(K2215:V2215)/Пофамильно!$R$1</f>
        <v>#DIV/0!</v>
      </c>
    </row>
    <row r="2216" spans="1:23" x14ac:dyDescent="0.25">
      <c r="A2216" s="10" t="str">
        <f t="shared" ca="1" si="36"/>
        <v>delete</v>
      </c>
      <c r="B2216" s="16" cm="1">
        <f t="array" aca="1" ref="B2216" ca="1">INDIRECT("УникальныеСписки!D"&amp;ROW()-$L$4)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14"/>
      <c r="G2216" s="81" t="str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84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84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84" t="str" cm="1">
        <f t="array" aca="1" ref="J2216" ca="1">_xlfn.XLOOKUP($B2216,INDIRECT(SUBSTITUTE("ИсходныеДанные!$где$2:$где$50000","где",$B$4)),INDIRECT(SUBSTITUTE("ИсходныеДанные!$что$2:$что$50000","что",J$4)),"",0,1)</f>
        <v/>
      </c>
      <c r="K2216" s="3">
        <f ca="1">IF($B2216&lt;&gt;"",SUMIF(INDIRECT("ИсходныеДанные!$"&amp;$K$4&amp;"$2:$"&amp;$K$4&amp;"$50000"),$B2216&amp;"#"&amp;K$6,INDIRECT("ИсходныеДанные!$J$2:$J$50000")),0)</f>
        <v>0</v>
      </c>
      <c r="L2216" s="3">
        <f ca="1">IF($B2216&lt;&gt;"",SUMIF(INDIRECT("ИсходныеДанные!$"&amp;$K$4&amp;"$2:$"&amp;$K$4&amp;"$50000"),$B2216&amp;"#"&amp;L$6,INDIRECT("ИсходныеДанные!$J$2:$J$50000")),0)</f>
        <v>0</v>
      </c>
      <c r="M2216" s="3">
        <f ca="1">IF($B2216&lt;&gt;"",SUMIF(INDIRECT("ИсходныеДанные!$"&amp;$K$4&amp;"$2:$"&amp;$K$4&amp;"$50000"),$B2216&amp;"#"&amp;M$6,INDIRECT("ИсходныеДанные!$J$2:$J$50000")),0)</f>
        <v>0</v>
      </c>
      <c r="N2216" s="3">
        <f ca="1">IF($B2216&lt;&gt;"",SUMIF(INDIRECT("ИсходныеДанные!$"&amp;$K$4&amp;"$2:$"&amp;$K$4&amp;"$50000"),$B2216&amp;"#"&amp;N$6,INDIRECT("ИсходныеДанные!$J$2:$J$50000")),0)</f>
        <v>0</v>
      </c>
      <c r="O2216" s="3">
        <f ca="1">IF($B2216&lt;&gt;"",SUMIF(INDIRECT("ИсходныеДанные!$"&amp;$K$4&amp;"$2:$"&amp;$K$4&amp;"$50000"),$B2216&amp;"#"&amp;O$6,INDIRECT("ИсходныеДанные!$J$2:$J$50000")),0)</f>
        <v>0</v>
      </c>
      <c r="P2216" s="3">
        <f ca="1">IF($B2216&lt;&gt;"",SUMIF(INDIRECT("ИсходныеДанные!$"&amp;$K$4&amp;"$2:$"&amp;$K$4&amp;"$50000"),$B2216&amp;"#"&amp;P$6,INDIRECT("ИсходныеДанные!$J$2:$J$50000")),0)</f>
        <v>0</v>
      </c>
      <c r="Q2216" s="3">
        <f ca="1">IF($B2216&lt;&gt;"",SUMIF(INDIRECT("ИсходныеДанные!$"&amp;$K$4&amp;"$2:$"&amp;$K$4&amp;"$50000"),$B2216&amp;"#"&amp;Q$6,INDIRECT("ИсходныеДанные!$J$2:$J$50000")),0)</f>
        <v>0</v>
      </c>
      <c r="R2216" s="3">
        <f ca="1">IF($B2216&lt;&gt;"",SUMIF(INDIRECT("ИсходныеДанные!$"&amp;$K$4&amp;"$2:$"&amp;$K$4&amp;"$50000"),$B2216&amp;"#"&amp;R$6,INDIRECT("ИсходныеДанные!$J$2:$J$50000")),0)</f>
        <v>0</v>
      </c>
      <c r="S2216" s="3">
        <f ca="1">IF($B2216&lt;&gt;"",SUMIF(INDIRECT("ИсходныеДанные!$"&amp;$K$4&amp;"$2:$"&amp;$K$4&amp;"$50000"),$B2216&amp;"#"&amp;S$6,INDIRECT("ИсходныеДанные!$J$2:$J$50000")),0)</f>
        <v>0</v>
      </c>
      <c r="T2216" s="3">
        <f ca="1">IF($B2216&lt;&gt;"",SUMIF(INDIRECT("ИсходныеДанные!$"&amp;$K$4&amp;"$2:$"&amp;$K$4&amp;"$50000"),$B2216&amp;"#"&amp;T$6,INDIRECT("ИсходныеДанные!$J$2:$J$50000")),0)</f>
        <v>0</v>
      </c>
      <c r="U2216" s="3">
        <f ca="1">IF($B2216&lt;&gt;"",SUMIF(INDIRECT("ИсходныеДанные!$"&amp;$K$4&amp;"$2:$"&amp;$K$4&amp;"$50000"),$B2216&amp;"#"&amp;U$6,INDIRECT("ИсходныеДанные!$J$2:$J$50000")),0)</f>
        <v>0</v>
      </c>
      <c r="V2216" s="3">
        <f ca="1">IF($B2216&lt;&gt;"",SUMIF(INDIRECT("ИсходныеДанные!$"&amp;$K$4&amp;"$2:$"&amp;$K$4&amp;"$50000"),$B2216&amp;"#"&amp;V$6,INDIRECT("ИсходныеДанные!$J$2:$J$50000")),0)</f>
        <v>0</v>
      </c>
      <c r="W2216" s="16" t="e">
        <f ca="1">SUM(K2216:V2216)/Пофамильно!$R$1</f>
        <v>#DIV/0!</v>
      </c>
    </row>
    <row r="2217" spans="1:23" x14ac:dyDescent="0.25">
      <c r="A2217" s="10" t="str">
        <f t="shared" ca="1" si="36"/>
        <v>delete</v>
      </c>
      <c r="B2217" s="16" cm="1">
        <f t="array" aca="1" ref="B2217" ca="1">INDIRECT("УникальныеСписки!D"&amp;ROW()-$L$4)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14"/>
      <c r="G2217" s="81" t="str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84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84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84" t="str" cm="1">
        <f t="array" aca="1" ref="J2217" ca="1">_xlfn.XLOOKUP($B2217,INDIRECT(SUBSTITUTE("ИсходныеДанные!$где$2:$где$50000","где",$B$4)),INDIRECT(SUBSTITUTE("ИсходныеДанные!$что$2:$что$50000","что",J$4)),"",0,1)</f>
        <v/>
      </c>
      <c r="K2217" s="3">
        <f ca="1">IF($B2217&lt;&gt;"",SUMIF(INDIRECT("ИсходныеДанные!$"&amp;$K$4&amp;"$2:$"&amp;$K$4&amp;"$50000"),$B2217&amp;"#"&amp;K$6,INDIRECT("ИсходныеДанные!$J$2:$J$50000")),0)</f>
        <v>0</v>
      </c>
      <c r="L2217" s="3">
        <f ca="1">IF($B2217&lt;&gt;"",SUMIF(INDIRECT("ИсходныеДанные!$"&amp;$K$4&amp;"$2:$"&amp;$K$4&amp;"$50000"),$B2217&amp;"#"&amp;L$6,INDIRECT("ИсходныеДанные!$J$2:$J$50000")),0)</f>
        <v>0</v>
      </c>
      <c r="M2217" s="3">
        <f ca="1">IF($B2217&lt;&gt;"",SUMIF(INDIRECT("ИсходныеДанные!$"&amp;$K$4&amp;"$2:$"&amp;$K$4&amp;"$50000"),$B2217&amp;"#"&amp;M$6,INDIRECT("ИсходныеДанные!$J$2:$J$50000")),0)</f>
        <v>0</v>
      </c>
      <c r="N2217" s="3">
        <f ca="1">IF($B2217&lt;&gt;"",SUMIF(INDIRECT("ИсходныеДанные!$"&amp;$K$4&amp;"$2:$"&amp;$K$4&amp;"$50000"),$B2217&amp;"#"&amp;N$6,INDIRECT("ИсходныеДанные!$J$2:$J$50000")),0)</f>
        <v>0</v>
      </c>
      <c r="O2217" s="3">
        <f ca="1">IF($B2217&lt;&gt;"",SUMIF(INDIRECT("ИсходныеДанные!$"&amp;$K$4&amp;"$2:$"&amp;$K$4&amp;"$50000"),$B2217&amp;"#"&amp;O$6,INDIRECT("ИсходныеДанные!$J$2:$J$50000")),0)</f>
        <v>0</v>
      </c>
      <c r="P2217" s="3">
        <f ca="1">IF($B2217&lt;&gt;"",SUMIF(INDIRECT("ИсходныеДанные!$"&amp;$K$4&amp;"$2:$"&amp;$K$4&amp;"$50000"),$B2217&amp;"#"&amp;P$6,INDIRECT("ИсходныеДанные!$J$2:$J$50000")),0)</f>
        <v>0</v>
      </c>
      <c r="Q2217" s="3">
        <f ca="1">IF($B2217&lt;&gt;"",SUMIF(INDIRECT("ИсходныеДанные!$"&amp;$K$4&amp;"$2:$"&amp;$K$4&amp;"$50000"),$B2217&amp;"#"&amp;Q$6,INDIRECT("ИсходныеДанные!$J$2:$J$50000")),0)</f>
        <v>0</v>
      </c>
      <c r="R2217" s="3">
        <f ca="1">IF($B2217&lt;&gt;"",SUMIF(INDIRECT("ИсходныеДанные!$"&amp;$K$4&amp;"$2:$"&amp;$K$4&amp;"$50000"),$B2217&amp;"#"&amp;R$6,INDIRECT("ИсходныеДанные!$J$2:$J$50000")),0)</f>
        <v>0</v>
      </c>
      <c r="S2217" s="3">
        <f ca="1">IF($B2217&lt;&gt;"",SUMIF(INDIRECT("ИсходныеДанные!$"&amp;$K$4&amp;"$2:$"&amp;$K$4&amp;"$50000"),$B2217&amp;"#"&amp;S$6,INDIRECT("ИсходныеДанные!$J$2:$J$50000")),0)</f>
        <v>0</v>
      </c>
      <c r="T2217" s="3">
        <f ca="1">IF($B2217&lt;&gt;"",SUMIF(INDIRECT("ИсходныеДанные!$"&amp;$K$4&amp;"$2:$"&amp;$K$4&amp;"$50000"),$B2217&amp;"#"&amp;T$6,INDIRECT("ИсходныеДанные!$J$2:$J$50000")),0)</f>
        <v>0</v>
      </c>
      <c r="U2217" s="3">
        <f ca="1">IF($B2217&lt;&gt;"",SUMIF(INDIRECT("ИсходныеДанные!$"&amp;$K$4&amp;"$2:$"&amp;$K$4&amp;"$50000"),$B2217&amp;"#"&amp;U$6,INDIRECT("ИсходныеДанные!$J$2:$J$50000")),0)</f>
        <v>0</v>
      </c>
      <c r="V2217" s="3">
        <f ca="1">IF($B2217&lt;&gt;"",SUMIF(INDIRECT("ИсходныеДанные!$"&amp;$K$4&amp;"$2:$"&amp;$K$4&amp;"$50000"),$B2217&amp;"#"&amp;V$6,INDIRECT("ИсходныеДанные!$J$2:$J$50000")),0)</f>
        <v>0</v>
      </c>
      <c r="W2217" s="16" t="e">
        <f ca="1">SUM(K2217:V2217)/Пофамильно!$R$1</f>
        <v>#DIV/0!</v>
      </c>
    </row>
    <row r="2218" spans="1:23" x14ac:dyDescent="0.25">
      <c r="A2218" s="10" t="str">
        <f t="shared" ca="1" si="36"/>
        <v>delete</v>
      </c>
      <c r="B2218" s="16" cm="1">
        <f t="array" aca="1" ref="B2218" ca="1">INDIRECT("УникальныеСписки!D"&amp;ROW()-$L$4)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14"/>
      <c r="G2218" s="81" t="str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84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84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84" t="str" cm="1">
        <f t="array" aca="1" ref="J2218" ca="1">_xlfn.XLOOKUP($B2218,INDIRECT(SUBSTITUTE("ИсходныеДанные!$где$2:$где$50000","где",$B$4)),INDIRECT(SUBSTITUTE("ИсходныеДанные!$что$2:$что$50000","что",J$4)),"",0,1)</f>
        <v/>
      </c>
      <c r="K2218" s="3">
        <f ca="1">IF($B2218&lt;&gt;"",SUMIF(INDIRECT("ИсходныеДанные!$"&amp;$K$4&amp;"$2:$"&amp;$K$4&amp;"$50000"),$B2218&amp;"#"&amp;K$6,INDIRECT("ИсходныеДанные!$J$2:$J$50000")),0)</f>
        <v>0</v>
      </c>
      <c r="L2218" s="3">
        <f ca="1">IF($B2218&lt;&gt;"",SUMIF(INDIRECT("ИсходныеДанные!$"&amp;$K$4&amp;"$2:$"&amp;$K$4&amp;"$50000"),$B2218&amp;"#"&amp;L$6,INDIRECT("ИсходныеДанные!$J$2:$J$50000")),0)</f>
        <v>0</v>
      </c>
      <c r="M2218" s="3">
        <f ca="1">IF($B2218&lt;&gt;"",SUMIF(INDIRECT("ИсходныеДанные!$"&amp;$K$4&amp;"$2:$"&amp;$K$4&amp;"$50000"),$B2218&amp;"#"&amp;M$6,INDIRECT("ИсходныеДанные!$J$2:$J$50000")),0)</f>
        <v>0</v>
      </c>
      <c r="N2218" s="3">
        <f ca="1">IF($B2218&lt;&gt;"",SUMIF(INDIRECT("ИсходныеДанные!$"&amp;$K$4&amp;"$2:$"&amp;$K$4&amp;"$50000"),$B2218&amp;"#"&amp;N$6,INDIRECT("ИсходныеДанные!$J$2:$J$50000")),0)</f>
        <v>0</v>
      </c>
      <c r="O2218" s="3">
        <f ca="1">IF($B2218&lt;&gt;"",SUMIF(INDIRECT("ИсходныеДанные!$"&amp;$K$4&amp;"$2:$"&amp;$K$4&amp;"$50000"),$B2218&amp;"#"&amp;O$6,INDIRECT("ИсходныеДанные!$J$2:$J$50000")),0)</f>
        <v>0</v>
      </c>
      <c r="P2218" s="3">
        <f ca="1">IF($B2218&lt;&gt;"",SUMIF(INDIRECT("ИсходныеДанные!$"&amp;$K$4&amp;"$2:$"&amp;$K$4&amp;"$50000"),$B2218&amp;"#"&amp;P$6,INDIRECT("ИсходныеДанные!$J$2:$J$50000")),0)</f>
        <v>0</v>
      </c>
      <c r="Q2218" s="3">
        <f ca="1">IF($B2218&lt;&gt;"",SUMIF(INDIRECT("ИсходныеДанные!$"&amp;$K$4&amp;"$2:$"&amp;$K$4&amp;"$50000"),$B2218&amp;"#"&amp;Q$6,INDIRECT("ИсходныеДанные!$J$2:$J$50000")),0)</f>
        <v>0</v>
      </c>
      <c r="R2218" s="3">
        <f ca="1">IF($B2218&lt;&gt;"",SUMIF(INDIRECT("ИсходныеДанные!$"&amp;$K$4&amp;"$2:$"&amp;$K$4&amp;"$50000"),$B2218&amp;"#"&amp;R$6,INDIRECT("ИсходныеДанные!$J$2:$J$50000")),0)</f>
        <v>0</v>
      </c>
      <c r="S2218" s="3">
        <f ca="1">IF($B2218&lt;&gt;"",SUMIF(INDIRECT("ИсходныеДанные!$"&amp;$K$4&amp;"$2:$"&amp;$K$4&amp;"$50000"),$B2218&amp;"#"&amp;S$6,INDIRECT("ИсходныеДанные!$J$2:$J$50000")),0)</f>
        <v>0</v>
      </c>
      <c r="T2218" s="3">
        <f ca="1">IF($B2218&lt;&gt;"",SUMIF(INDIRECT("ИсходныеДанные!$"&amp;$K$4&amp;"$2:$"&amp;$K$4&amp;"$50000"),$B2218&amp;"#"&amp;T$6,INDIRECT("ИсходныеДанные!$J$2:$J$50000")),0)</f>
        <v>0</v>
      </c>
      <c r="U2218" s="3">
        <f ca="1">IF($B2218&lt;&gt;"",SUMIF(INDIRECT("ИсходныеДанные!$"&amp;$K$4&amp;"$2:$"&amp;$K$4&amp;"$50000"),$B2218&amp;"#"&amp;U$6,INDIRECT("ИсходныеДанные!$J$2:$J$50000")),0)</f>
        <v>0</v>
      </c>
      <c r="V2218" s="3">
        <f ca="1">IF($B2218&lt;&gt;"",SUMIF(INDIRECT("ИсходныеДанные!$"&amp;$K$4&amp;"$2:$"&amp;$K$4&amp;"$50000"),$B2218&amp;"#"&amp;V$6,INDIRECT("ИсходныеДанные!$J$2:$J$50000")),0)</f>
        <v>0</v>
      </c>
      <c r="W2218" s="16" t="e">
        <f ca="1">SUM(K2218:V2218)/Пофамильно!$R$1</f>
        <v>#DIV/0!</v>
      </c>
    </row>
    <row r="2219" spans="1:23" x14ac:dyDescent="0.25">
      <c r="A2219" s="10" t="str">
        <f t="shared" ca="1" si="36"/>
        <v>delete</v>
      </c>
      <c r="B2219" s="16" cm="1">
        <f t="array" aca="1" ref="B2219" ca="1">INDIRECT("УникальныеСписки!D"&amp;ROW()-$L$4)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14"/>
      <c r="G2219" s="81" t="str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84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84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84" t="str" cm="1">
        <f t="array" aca="1" ref="J2219" ca="1">_xlfn.XLOOKUP($B2219,INDIRECT(SUBSTITUTE("ИсходныеДанные!$где$2:$где$50000","где",$B$4)),INDIRECT(SUBSTITUTE("ИсходныеДанные!$что$2:$что$50000","что",J$4)),"",0,1)</f>
        <v/>
      </c>
      <c r="K2219" s="3">
        <f ca="1">IF($B2219&lt;&gt;"",SUMIF(INDIRECT("ИсходныеДанные!$"&amp;$K$4&amp;"$2:$"&amp;$K$4&amp;"$50000"),$B2219&amp;"#"&amp;K$6,INDIRECT("ИсходныеДанные!$J$2:$J$50000")),0)</f>
        <v>0</v>
      </c>
      <c r="L2219" s="3">
        <f ca="1">IF($B2219&lt;&gt;"",SUMIF(INDIRECT("ИсходныеДанные!$"&amp;$K$4&amp;"$2:$"&amp;$K$4&amp;"$50000"),$B2219&amp;"#"&amp;L$6,INDIRECT("ИсходныеДанные!$J$2:$J$50000")),0)</f>
        <v>0</v>
      </c>
      <c r="M2219" s="3">
        <f ca="1">IF($B2219&lt;&gt;"",SUMIF(INDIRECT("ИсходныеДанные!$"&amp;$K$4&amp;"$2:$"&amp;$K$4&amp;"$50000"),$B2219&amp;"#"&amp;M$6,INDIRECT("ИсходныеДанные!$J$2:$J$50000")),0)</f>
        <v>0</v>
      </c>
      <c r="N2219" s="3">
        <f ca="1">IF($B2219&lt;&gt;"",SUMIF(INDIRECT("ИсходныеДанные!$"&amp;$K$4&amp;"$2:$"&amp;$K$4&amp;"$50000"),$B2219&amp;"#"&amp;N$6,INDIRECT("ИсходныеДанные!$J$2:$J$50000")),0)</f>
        <v>0</v>
      </c>
      <c r="O2219" s="3">
        <f ca="1">IF($B2219&lt;&gt;"",SUMIF(INDIRECT("ИсходныеДанные!$"&amp;$K$4&amp;"$2:$"&amp;$K$4&amp;"$50000"),$B2219&amp;"#"&amp;O$6,INDIRECT("ИсходныеДанные!$J$2:$J$50000")),0)</f>
        <v>0</v>
      </c>
      <c r="P2219" s="3">
        <f ca="1">IF($B2219&lt;&gt;"",SUMIF(INDIRECT("ИсходныеДанные!$"&amp;$K$4&amp;"$2:$"&amp;$K$4&amp;"$50000"),$B2219&amp;"#"&amp;P$6,INDIRECT("ИсходныеДанные!$J$2:$J$50000")),0)</f>
        <v>0</v>
      </c>
      <c r="Q2219" s="3">
        <f ca="1">IF($B2219&lt;&gt;"",SUMIF(INDIRECT("ИсходныеДанные!$"&amp;$K$4&amp;"$2:$"&amp;$K$4&amp;"$50000"),$B2219&amp;"#"&amp;Q$6,INDIRECT("ИсходныеДанные!$J$2:$J$50000")),0)</f>
        <v>0</v>
      </c>
      <c r="R2219" s="3">
        <f ca="1">IF($B2219&lt;&gt;"",SUMIF(INDIRECT("ИсходныеДанные!$"&amp;$K$4&amp;"$2:$"&amp;$K$4&amp;"$50000"),$B2219&amp;"#"&amp;R$6,INDIRECT("ИсходныеДанные!$J$2:$J$50000")),0)</f>
        <v>0</v>
      </c>
      <c r="S2219" s="3">
        <f ca="1">IF($B2219&lt;&gt;"",SUMIF(INDIRECT("ИсходныеДанные!$"&amp;$K$4&amp;"$2:$"&amp;$K$4&amp;"$50000"),$B2219&amp;"#"&amp;S$6,INDIRECT("ИсходныеДанные!$J$2:$J$50000")),0)</f>
        <v>0</v>
      </c>
      <c r="T2219" s="3">
        <f ca="1">IF($B2219&lt;&gt;"",SUMIF(INDIRECT("ИсходныеДанные!$"&amp;$K$4&amp;"$2:$"&amp;$K$4&amp;"$50000"),$B2219&amp;"#"&amp;T$6,INDIRECT("ИсходныеДанные!$J$2:$J$50000")),0)</f>
        <v>0</v>
      </c>
      <c r="U2219" s="3">
        <f ca="1">IF($B2219&lt;&gt;"",SUMIF(INDIRECT("ИсходныеДанные!$"&amp;$K$4&amp;"$2:$"&amp;$K$4&amp;"$50000"),$B2219&amp;"#"&amp;U$6,INDIRECT("ИсходныеДанные!$J$2:$J$50000")),0)</f>
        <v>0</v>
      </c>
      <c r="V2219" s="3">
        <f ca="1">IF($B2219&lt;&gt;"",SUMIF(INDIRECT("ИсходныеДанные!$"&amp;$K$4&amp;"$2:$"&amp;$K$4&amp;"$50000"),$B2219&amp;"#"&amp;V$6,INDIRECT("ИсходныеДанные!$J$2:$J$50000")),0)</f>
        <v>0</v>
      </c>
      <c r="W2219" s="16" t="e">
        <f ca="1">SUM(K2219:V2219)/Пофамильно!$R$1</f>
        <v>#DIV/0!</v>
      </c>
    </row>
    <row r="2220" spans="1:23" x14ac:dyDescent="0.25">
      <c r="A2220" s="10" t="str">
        <f t="shared" ca="1" si="36"/>
        <v>delete</v>
      </c>
      <c r="B2220" s="16" cm="1">
        <f t="array" aca="1" ref="B2220" ca="1">INDIRECT("УникальныеСписки!D"&amp;ROW()-$L$4)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14"/>
      <c r="G2220" s="81" t="str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84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84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84" t="str" cm="1">
        <f t="array" aca="1" ref="J2220" ca="1">_xlfn.XLOOKUP($B2220,INDIRECT(SUBSTITUTE("ИсходныеДанные!$где$2:$где$50000","где",$B$4)),INDIRECT(SUBSTITUTE("ИсходныеДанные!$что$2:$что$50000","что",J$4)),"",0,1)</f>
        <v/>
      </c>
      <c r="K2220" s="3">
        <f ca="1">IF($B2220&lt;&gt;"",SUMIF(INDIRECT("ИсходныеДанные!$"&amp;$K$4&amp;"$2:$"&amp;$K$4&amp;"$50000"),$B2220&amp;"#"&amp;K$6,INDIRECT("ИсходныеДанные!$J$2:$J$50000")),0)</f>
        <v>0</v>
      </c>
      <c r="L2220" s="3">
        <f ca="1">IF($B2220&lt;&gt;"",SUMIF(INDIRECT("ИсходныеДанные!$"&amp;$K$4&amp;"$2:$"&amp;$K$4&amp;"$50000"),$B2220&amp;"#"&amp;L$6,INDIRECT("ИсходныеДанные!$J$2:$J$50000")),0)</f>
        <v>0</v>
      </c>
      <c r="M2220" s="3">
        <f ca="1">IF($B2220&lt;&gt;"",SUMIF(INDIRECT("ИсходныеДанные!$"&amp;$K$4&amp;"$2:$"&amp;$K$4&amp;"$50000"),$B2220&amp;"#"&amp;M$6,INDIRECT("ИсходныеДанные!$J$2:$J$50000")),0)</f>
        <v>0</v>
      </c>
      <c r="N2220" s="3">
        <f ca="1">IF($B2220&lt;&gt;"",SUMIF(INDIRECT("ИсходныеДанные!$"&amp;$K$4&amp;"$2:$"&amp;$K$4&amp;"$50000"),$B2220&amp;"#"&amp;N$6,INDIRECT("ИсходныеДанные!$J$2:$J$50000")),0)</f>
        <v>0</v>
      </c>
      <c r="O2220" s="3">
        <f ca="1">IF($B2220&lt;&gt;"",SUMIF(INDIRECT("ИсходныеДанные!$"&amp;$K$4&amp;"$2:$"&amp;$K$4&amp;"$50000"),$B2220&amp;"#"&amp;O$6,INDIRECT("ИсходныеДанные!$J$2:$J$50000")),0)</f>
        <v>0</v>
      </c>
      <c r="P2220" s="3">
        <f ca="1">IF($B2220&lt;&gt;"",SUMIF(INDIRECT("ИсходныеДанные!$"&amp;$K$4&amp;"$2:$"&amp;$K$4&amp;"$50000"),$B2220&amp;"#"&amp;P$6,INDIRECT("ИсходныеДанные!$J$2:$J$50000")),0)</f>
        <v>0</v>
      </c>
      <c r="Q2220" s="3">
        <f ca="1">IF($B2220&lt;&gt;"",SUMIF(INDIRECT("ИсходныеДанные!$"&amp;$K$4&amp;"$2:$"&amp;$K$4&amp;"$50000"),$B2220&amp;"#"&amp;Q$6,INDIRECT("ИсходныеДанные!$J$2:$J$50000")),0)</f>
        <v>0</v>
      </c>
      <c r="R2220" s="3">
        <f ca="1">IF($B2220&lt;&gt;"",SUMIF(INDIRECT("ИсходныеДанные!$"&amp;$K$4&amp;"$2:$"&amp;$K$4&amp;"$50000"),$B2220&amp;"#"&amp;R$6,INDIRECT("ИсходныеДанные!$J$2:$J$50000")),0)</f>
        <v>0</v>
      </c>
      <c r="S2220" s="3">
        <f ca="1">IF($B2220&lt;&gt;"",SUMIF(INDIRECT("ИсходныеДанные!$"&amp;$K$4&amp;"$2:$"&amp;$K$4&amp;"$50000"),$B2220&amp;"#"&amp;S$6,INDIRECT("ИсходныеДанные!$J$2:$J$50000")),0)</f>
        <v>0</v>
      </c>
      <c r="T2220" s="3">
        <f ca="1">IF($B2220&lt;&gt;"",SUMIF(INDIRECT("ИсходныеДанные!$"&amp;$K$4&amp;"$2:$"&amp;$K$4&amp;"$50000"),$B2220&amp;"#"&amp;T$6,INDIRECT("ИсходныеДанные!$J$2:$J$50000")),0)</f>
        <v>0</v>
      </c>
      <c r="U2220" s="3">
        <f ca="1">IF($B2220&lt;&gt;"",SUMIF(INDIRECT("ИсходныеДанные!$"&amp;$K$4&amp;"$2:$"&amp;$K$4&amp;"$50000"),$B2220&amp;"#"&amp;U$6,INDIRECT("ИсходныеДанные!$J$2:$J$50000")),0)</f>
        <v>0</v>
      </c>
      <c r="V2220" s="3">
        <f ca="1">IF($B2220&lt;&gt;"",SUMIF(INDIRECT("ИсходныеДанные!$"&amp;$K$4&amp;"$2:$"&amp;$K$4&amp;"$50000"),$B2220&amp;"#"&amp;V$6,INDIRECT("ИсходныеДанные!$J$2:$J$50000")),0)</f>
        <v>0</v>
      </c>
      <c r="W2220" s="16" t="e">
        <f ca="1">SUM(K2220:V2220)/Пофамильно!$R$1</f>
        <v>#DIV/0!</v>
      </c>
    </row>
    <row r="2221" spans="1:23" x14ac:dyDescent="0.25">
      <c r="A2221" s="10" t="str">
        <f t="shared" ca="1" si="36"/>
        <v>delete</v>
      </c>
      <c r="B2221" s="16" cm="1">
        <f t="array" aca="1" ref="B2221" ca="1">INDIRECT("УникальныеСписки!D"&amp;ROW()-$L$4)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14"/>
      <c r="G2221" s="81" t="str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84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84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84" t="str" cm="1">
        <f t="array" aca="1" ref="J2221" ca="1">_xlfn.XLOOKUP($B2221,INDIRECT(SUBSTITUTE("ИсходныеДанные!$где$2:$где$50000","где",$B$4)),INDIRECT(SUBSTITUTE("ИсходныеДанные!$что$2:$что$50000","что",J$4)),"",0,1)</f>
        <v/>
      </c>
      <c r="K2221" s="3">
        <f ca="1">IF($B2221&lt;&gt;"",SUMIF(INDIRECT("ИсходныеДанные!$"&amp;$K$4&amp;"$2:$"&amp;$K$4&amp;"$50000"),$B2221&amp;"#"&amp;K$6,INDIRECT("ИсходныеДанные!$J$2:$J$50000")),0)</f>
        <v>0</v>
      </c>
      <c r="L2221" s="3">
        <f ca="1">IF($B2221&lt;&gt;"",SUMIF(INDIRECT("ИсходныеДанные!$"&amp;$K$4&amp;"$2:$"&amp;$K$4&amp;"$50000"),$B2221&amp;"#"&amp;L$6,INDIRECT("ИсходныеДанные!$J$2:$J$50000")),0)</f>
        <v>0</v>
      </c>
      <c r="M2221" s="3">
        <f ca="1">IF($B2221&lt;&gt;"",SUMIF(INDIRECT("ИсходныеДанные!$"&amp;$K$4&amp;"$2:$"&amp;$K$4&amp;"$50000"),$B2221&amp;"#"&amp;M$6,INDIRECT("ИсходныеДанные!$J$2:$J$50000")),0)</f>
        <v>0</v>
      </c>
      <c r="N2221" s="3">
        <f ca="1">IF($B2221&lt;&gt;"",SUMIF(INDIRECT("ИсходныеДанные!$"&amp;$K$4&amp;"$2:$"&amp;$K$4&amp;"$50000"),$B2221&amp;"#"&amp;N$6,INDIRECT("ИсходныеДанные!$J$2:$J$50000")),0)</f>
        <v>0</v>
      </c>
      <c r="O2221" s="3">
        <f ca="1">IF($B2221&lt;&gt;"",SUMIF(INDIRECT("ИсходныеДанные!$"&amp;$K$4&amp;"$2:$"&amp;$K$4&amp;"$50000"),$B2221&amp;"#"&amp;O$6,INDIRECT("ИсходныеДанные!$J$2:$J$50000")),0)</f>
        <v>0</v>
      </c>
      <c r="P2221" s="3">
        <f ca="1">IF($B2221&lt;&gt;"",SUMIF(INDIRECT("ИсходныеДанные!$"&amp;$K$4&amp;"$2:$"&amp;$K$4&amp;"$50000"),$B2221&amp;"#"&amp;P$6,INDIRECT("ИсходныеДанные!$J$2:$J$50000")),0)</f>
        <v>0</v>
      </c>
      <c r="Q2221" s="3">
        <f ca="1">IF($B2221&lt;&gt;"",SUMIF(INDIRECT("ИсходныеДанные!$"&amp;$K$4&amp;"$2:$"&amp;$K$4&amp;"$50000"),$B2221&amp;"#"&amp;Q$6,INDIRECT("ИсходныеДанные!$J$2:$J$50000")),0)</f>
        <v>0</v>
      </c>
      <c r="R2221" s="3">
        <f ca="1">IF($B2221&lt;&gt;"",SUMIF(INDIRECT("ИсходныеДанные!$"&amp;$K$4&amp;"$2:$"&amp;$K$4&amp;"$50000"),$B2221&amp;"#"&amp;R$6,INDIRECT("ИсходныеДанные!$J$2:$J$50000")),0)</f>
        <v>0</v>
      </c>
      <c r="S2221" s="3">
        <f ca="1">IF($B2221&lt;&gt;"",SUMIF(INDIRECT("ИсходныеДанные!$"&amp;$K$4&amp;"$2:$"&amp;$K$4&amp;"$50000"),$B2221&amp;"#"&amp;S$6,INDIRECT("ИсходныеДанные!$J$2:$J$50000")),0)</f>
        <v>0</v>
      </c>
      <c r="T2221" s="3">
        <f ca="1">IF($B2221&lt;&gt;"",SUMIF(INDIRECT("ИсходныеДанные!$"&amp;$K$4&amp;"$2:$"&amp;$K$4&amp;"$50000"),$B2221&amp;"#"&amp;T$6,INDIRECT("ИсходныеДанные!$J$2:$J$50000")),0)</f>
        <v>0</v>
      </c>
      <c r="U2221" s="3">
        <f ca="1">IF($B2221&lt;&gt;"",SUMIF(INDIRECT("ИсходныеДанные!$"&amp;$K$4&amp;"$2:$"&amp;$K$4&amp;"$50000"),$B2221&amp;"#"&amp;U$6,INDIRECT("ИсходныеДанные!$J$2:$J$50000")),0)</f>
        <v>0</v>
      </c>
      <c r="V2221" s="3">
        <f ca="1">IF($B2221&lt;&gt;"",SUMIF(INDIRECT("ИсходныеДанные!$"&amp;$K$4&amp;"$2:$"&amp;$K$4&amp;"$50000"),$B2221&amp;"#"&amp;V$6,INDIRECT("ИсходныеДанные!$J$2:$J$50000")),0)</f>
        <v>0</v>
      </c>
      <c r="W2221" s="16" t="e">
        <f ca="1">SUM(K2221:V2221)/Пофамильно!$R$1</f>
        <v>#DIV/0!</v>
      </c>
    </row>
    <row r="2222" spans="1:23" x14ac:dyDescent="0.25">
      <c r="A2222" s="10" t="str">
        <f t="shared" ca="1" si="36"/>
        <v>delete</v>
      </c>
      <c r="B2222" s="16" cm="1">
        <f t="array" aca="1" ref="B2222" ca="1">INDIRECT("УникальныеСписки!D"&amp;ROW()-$L$4)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14"/>
      <c r="G2222" s="81" t="str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84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84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84" t="str" cm="1">
        <f t="array" aca="1" ref="J2222" ca="1">_xlfn.XLOOKUP($B2222,INDIRECT(SUBSTITUTE("ИсходныеДанные!$где$2:$где$50000","где",$B$4)),INDIRECT(SUBSTITUTE("ИсходныеДанные!$что$2:$что$50000","что",J$4)),"",0,1)</f>
        <v/>
      </c>
      <c r="K2222" s="3">
        <f ca="1">IF($B2222&lt;&gt;"",SUMIF(INDIRECT("ИсходныеДанные!$"&amp;$K$4&amp;"$2:$"&amp;$K$4&amp;"$50000"),$B2222&amp;"#"&amp;K$6,INDIRECT("ИсходныеДанные!$J$2:$J$50000")),0)</f>
        <v>0</v>
      </c>
      <c r="L2222" s="3">
        <f ca="1">IF($B2222&lt;&gt;"",SUMIF(INDIRECT("ИсходныеДанные!$"&amp;$K$4&amp;"$2:$"&amp;$K$4&amp;"$50000"),$B2222&amp;"#"&amp;L$6,INDIRECT("ИсходныеДанные!$J$2:$J$50000")),0)</f>
        <v>0</v>
      </c>
      <c r="M2222" s="3">
        <f ca="1">IF($B2222&lt;&gt;"",SUMIF(INDIRECT("ИсходныеДанные!$"&amp;$K$4&amp;"$2:$"&amp;$K$4&amp;"$50000"),$B2222&amp;"#"&amp;M$6,INDIRECT("ИсходныеДанные!$J$2:$J$50000")),0)</f>
        <v>0</v>
      </c>
      <c r="N2222" s="3">
        <f ca="1">IF($B2222&lt;&gt;"",SUMIF(INDIRECT("ИсходныеДанные!$"&amp;$K$4&amp;"$2:$"&amp;$K$4&amp;"$50000"),$B2222&amp;"#"&amp;N$6,INDIRECT("ИсходныеДанные!$J$2:$J$50000")),0)</f>
        <v>0</v>
      </c>
      <c r="O2222" s="3">
        <f ca="1">IF($B2222&lt;&gt;"",SUMIF(INDIRECT("ИсходныеДанные!$"&amp;$K$4&amp;"$2:$"&amp;$K$4&amp;"$50000"),$B2222&amp;"#"&amp;O$6,INDIRECT("ИсходныеДанные!$J$2:$J$50000")),0)</f>
        <v>0</v>
      </c>
      <c r="P2222" s="3">
        <f ca="1">IF($B2222&lt;&gt;"",SUMIF(INDIRECT("ИсходныеДанные!$"&amp;$K$4&amp;"$2:$"&amp;$K$4&amp;"$50000"),$B2222&amp;"#"&amp;P$6,INDIRECT("ИсходныеДанные!$J$2:$J$50000")),0)</f>
        <v>0</v>
      </c>
      <c r="Q2222" s="3">
        <f ca="1">IF($B2222&lt;&gt;"",SUMIF(INDIRECT("ИсходныеДанные!$"&amp;$K$4&amp;"$2:$"&amp;$K$4&amp;"$50000"),$B2222&amp;"#"&amp;Q$6,INDIRECT("ИсходныеДанные!$J$2:$J$50000")),0)</f>
        <v>0</v>
      </c>
      <c r="R2222" s="3">
        <f ca="1">IF($B2222&lt;&gt;"",SUMIF(INDIRECT("ИсходныеДанные!$"&amp;$K$4&amp;"$2:$"&amp;$K$4&amp;"$50000"),$B2222&amp;"#"&amp;R$6,INDIRECT("ИсходныеДанные!$J$2:$J$50000")),0)</f>
        <v>0</v>
      </c>
      <c r="S2222" s="3">
        <f ca="1">IF($B2222&lt;&gt;"",SUMIF(INDIRECT("ИсходныеДанные!$"&amp;$K$4&amp;"$2:$"&amp;$K$4&amp;"$50000"),$B2222&amp;"#"&amp;S$6,INDIRECT("ИсходныеДанные!$J$2:$J$50000")),0)</f>
        <v>0</v>
      </c>
      <c r="T2222" s="3">
        <f ca="1">IF($B2222&lt;&gt;"",SUMIF(INDIRECT("ИсходныеДанные!$"&amp;$K$4&amp;"$2:$"&amp;$K$4&amp;"$50000"),$B2222&amp;"#"&amp;T$6,INDIRECT("ИсходныеДанные!$J$2:$J$50000")),0)</f>
        <v>0</v>
      </c>
      <c r="U2222" s="3">
        <f ca="1">IF($B2222&lt;&gt;"",SUMIF(INDIRECT("ИсходныеДанные!$"&amp;$K$4&amp;"$2:$"&amp;$K$4&amp;"$50000"),$B2222&amp;"#"&amp;U$6,INDIRECT("ИсходныеДанные!$J$2:$J$50000")),0)</f>
        <v>0</v>
      </c>
      <c r="V2222" s="3">
        <f ca="1">IF($B2222&lt;&gt;"",SUMIF(INDIRECT("ИсходныеДанные!$"&amp;$K$4&amp;"$2:$"&amp;$K$4&amp;"$50000"),$B2222&amp;"#"&amp;V$6,INDIRECT("ИсходныеДанные!$J$2:$J$50000")),0)</f>
        <v>0</v>
      </c>
      <c r="W2222" s="16" t="e">
        <f ca="1">SUM(K2222:V2222)/Пофамильно!$R$1</f>
        <v>#DIV/0!</v>
      </c>
    </row>
    <row r="2223" spans="1:23" x14ac:dyDescent="0.25">
      <c r="A2223" s="10" t="str">
        <f t="shared" ca="1" si="36"/>
        <v>delete</v>
      </c>
      <c r="B2223" s="16" cm="1">
        <f t="array" aca="1" ref="B2223" ca="1">INDIRECT("УникальныеСписки!D"&amp;ROW()-$L$4)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14"/>
      <c r="G2223" s="81" t="str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84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84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84" t="str" cm="1">
        <f t="array" aca="1" ref="J2223" ca="1">_xlfn.XLOOKUP($B2223,INDIRECT(SUBSTITUTE("ИсходныеДанные!$где$2:$где$50000","где",$B$4)),INDIRECT(SUBSTITUTE("ИсходныеДанные!$что$2:$что$50000","что",J$4)),"",0,1)</f>
        <v/>
      </c>
      <c r="K2223" s="3">
        <f ca="1">IF($B2223&lt;&gt;"",SUMIF(INDIRECT("ИсходныеДанные!$"&amp;$K$4&amp;"$2:$"&amp;$K$4&amp;"$50000"),$B2223&amp;"#"&amp;K$6,INDIRECT("ИсходныеДанные!$J$2:$J$50000")),0)</f>
        <v>0</v>
      </c>
      <c r="L2223" s="3">
        <f ca="1">IF($B2223&lt;&gt;"",SUMIF(INDIRECT("ИсходныеДанные!$"&amp;$K$4&amp;"$2:$"&amp;$K$4&amp;"$50000"),$B2223&amp;"#"&amp;L$6,INDIRECT("ИсходныеДанные!$J$2:$J$50000")),0)</f>
        <v>0</v>
      </c>
      <c r="M2223" s="3">
        <f ca="1">IF($B2223&lt;&gt;"",SUMIF(INDIRECT("ИсходныеДанные!$"&amp;$K$4&amp;"$2:$"&amp;$K$4&amp;"$50000"),$B2223&amp;"#"&amp;M$6,INDIRECT("ИсходныеДанные!$J$2:$J$50000")),0)</f>
        <v>0</v>
      </c>
      <c r="N2223" s="3">
        <f ca="1">IF($B2223&lt;&gt;"",SUMIF(INDIRECT("ИсходныеДанные!$"&amp;$K$4&amp;"$2:$"&amp;$K$4&amp;"$50000"),$B2223&amp;"#"&amp;N$6,INDIRECT("ИсходныеДанные!$J$2:$J$50000")),0)</f>
        <v>0</v>
      </c>
      <c r="O2223" s="3">
        <f ca="1">IF($B2223&lt;&gt;"",SUMIF(INDIRECT("ИсходныеДанные!$"&amp;$K$4&amp;"$2:$"&amp;$K$4&amp;"$50000"),$B2223&amp;"#"&amp;O$6,INDIRECT("ИсходныеДанные!$J$2:$J$50000")),0)</f>
        <v>0</v>
      </c>
      <c r="P2223" s="3">
        <f ca="1">IF($B2223&lt;&gt;"",SUMIF(INDIRECT("ИсходныеДанные!$"&amp;$K$4&amp;"$2:$"&amp;$K$4&amp;"$50000"),$B2223&amp;"#"&amp;P$6,INDIRECT("ИсходныеДанные!$J$2:$J$50000")),0)</f>
        <v>0</v>
      </c>
      <c r="Q2223" s="3">
        <f ca="1">IF($B2223&lt;&gt;"",SUMIF(INDIRECT("ИсходныеДанные!$"&amp;$K$4&amp;"$2:$"&amp;$K$4&amp;"$50000"),$B2223&amp;"#"&amp;Q$6,INDIRECT("ИсходныеДанные!$J$2:$J$50000")),0)</f>
        <v>0</v>
      </c>
      <c r="R2223" s="3">
        <f ca="1">IF($B2223&lt;&gt;"",SUMIF(INDIRECT("ИсходныеДанные!$"&amp;$K$4&amp;"$2:$"&amp;$K$4&amp;"$50000"),$B2223&amp;"#"&amp;R$6,INDIRECT("ИсходныеДанные!$J$2:$J$50000")),0)</f>
        <v>0</v>
      </c>
      <c r="S2223" s="3">
        <f ca="1">IF($B2223&lt;&gt;"",SUMIF(INDIRECT("ИсходныеДанные!$"&amp;$K$4&amp;"$2:$"&amp;$K$4&amp;"$50000"),$B2223&amp;"#"&amp;S$6,INDIRECT("ИсходныеДанные!$J$2:$J$50000")),0)</f>
        <v>0</v>
      </c>
      <c r="T2223" s="3">
        <f ca="1">IF($B2223&lt;&gt;"",SUMIF(INDIRECT("ИсходныеДанные!$"&amp;$K$4&amp;"$2:$"&amp;$K$4&amp;"$50000"),$B2223&amp;"#"&amp;T$6,INDIRECT("ИсходныеДанные!$J$2:$J$50000")),0)</f>
        <v>0</v>
      </c>
      <c r="U2223" s="3">
        <f ca="1">IF($B2223&lt;&gt;"",SUMIF(INDIRECT("ИсходныеДанные!$"&amp;$K$4&amp;"$2:$"&amp;$K$4&amp;"$50000"),$B2223&amp;"#"&amp;U$6,INDIRECT("ИсходныеДанные!$J$2:$J$50000")),0)</f>
        <v>0</v>
      </c>
      <c r="V2223" s="3">
        <f ca="1">IF($B2223&lt;&gt;"",SUMIF(INDIRECT("ИсходныеДанные!$"&amp;$K$4&amp;"$2:$"&amp;$K$4&amp;"$50000"),$B2223&amp;"#"&amp;V$6,INDIRECT("ИсходныеДанные!$J$2:$J$50000")),0)</f>
        <v>0</v>
      </c>
      <c r="W2223" s="16" t="e">
        <f ca="1">SUM(K2223:V2223)/Пофамильно!$R$1</f>
        <v>#DIV/0!</v>
      </c>
    </row>
    <row r="2224" spans="1:23" x14ac:dyDescent="0.25">
      <c r="A2224" s="10" t="str">
        <f t="shared" ca="1" si="36"/>
        <v>delete</v>
      </c>
      <c r="B2224" s="16" cm="1">
        <f t="array" aca="1" ref="B2224" ca="1">INDIRECT("УникальныеСписки!D"&amp;ROW()-$L$4)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14"/>
      <c r="G2224" s="81" t="str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84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84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84" t="str" cm="1">
        <f t="array" aca="1" ref="J2224" ca="1">_xlfn.XLOOKUP($B2224,INDIRECT(SUBSTITUTE("ИсходныеДанные!$где$2:$где$50000","где",$B$4)),INDIRECT(SUBSTITUTE("ИсходныеДанные!$что$2:$что$50000","что",J$4)),"",0,1)</f>
        <v/>
      </c>
      <c r="K2224" s="3">
        <f ca="1">IF($B2224&lt;&gt;"",SUMIF(INDIRECT("ИсходныеДанные!$"&amp;$K$4&amp;"$2:$"&amp;$K$4&amp;"$50000"),$B2224&amp;"#"&amp;K$6,INDIRECT("ИсходныеДанные!$J$2:$J$50000")),0)</f>
        <v>0</v>
      </c>
      <c r="L2224" s="3">
        <f ca="1">IF($B2224&lt;&gt;"",SUMIF(INDIRECT("ИсходныеДанные!$"&amp;$K$4&amp;"$2:$"&amp;$K$4&amp;"$50000"),$B2224&amp;"#"&amp;L$6,INDIRECT("ИсходныеДанные!$J$2:$J$50000")),0)</f>
        <v>0</v>
      </c>
      <c r="M2224" s="3">
        <f ca="1">IF($B2224&lt;&gt;"",SUMIF(INDIRECT("ИсходныеДанные!$"&amp;$K$4&amp;"$2:$"&amp;$K$4&amp;"$50000"),$B2224&amp;"#"&amp;M$6,INDIRECT("ИсходныеДанные!$J$2:$J$50000")),0)</f>
        <v>0</v>
      </c>
      <c r="N2224" s="3">
        <f ca="1">IF($B2224&lt;&gt;"",SUMIF(INDIRECT("ИсходныеДанные!$"&amp;$K$4&amp;"$2:$"&amp;$K$4&amp;"$50000"),$B2224&amp;"#"&amp;N$6,INDIRECT("ИсходныеДанные!$J$2:$J$50000")),0)</f>
        <v>0</v>
      </c>
      <c r="O2224" s="3">
        <f ca="1">IF($B2224&lt;&gt;"",SUMIF(INDIRECT("ИсходныеДанные!$"&amp;$K$4&amp;"$2:$"&amp;$K$4&amp;"$50000"),$B2224&amp;"#"&amp;O$6,INDIRECT("ИсходныеДанные!$J$2:$J$50000")),0)</f>
        <v>0</v>
      </c>
      <c r="P2224" s="3">
        <f ca="1">IF($B2224&lt;&gt;"",SUMIF(INDIRECT("ИсходныеДанные!$"&amp;$K$4&amp;"$2:$"&amp;$K$4&amp;"$50000"),$B2224&amp;"#"&amp;P$6,INDIRECT("ИсходныеДанные!$J$2:$J$50000")),0)</f>
        <v>0</v>
      </c>
      <c r="Q2224" s="3">
        <f ca="1">IF($B2224&lt;&gt;"",SUMIF(INDIRECT("ИсходныеДанные!$"&amp;$K$4&amp;"$2:$"&amp;$K$4&amp;"$50000"),$B2224&amp;"#"&amp;Q$6,INDIRECT("ИсходныеДанные!$J$2:$J$50000")),0)</f>
        <v>0</v>
      </c>
      <c r="R2224" s="3">
        <f ca="1">IF($B2224&lt;&gt;"",SUMIF(INDIRECT("ИсходныеДанные!$"&amp;$K$4&amp;"$2:$"&amp;$K$4&amp;"$50000"),$B2224&amp;"#"&amp;R$6,INDIRECT("ИсходныеДанные!$J$2:$J$50000")),0)</f>
        <v>0</v>
      </c>
      <c r="S2224" s="3">
        <f ca="1">IF($B2224&lt;&gt;"",SUMIF(INDIRECT("ИсходныеДанные!$"&amp;$K$4&amp;"$2:$"&amp;$K$4&amp;"$50000"),$B2224&amp;"#"&amp;S$6,INDIRECT("ИсходныеДанные!$J$2:$J$50000")),0)</f>
        <v>0</v>
      </c>
      <c r="T2224" s="3">
        <f ca="1">IF($B2224&lt;&gt;"",SUMIF(INDIRECT("ИсходныеДанные!$"&amp;$K$4&amp;"$2:$"&amp;$K$4&amp;"$50000"),$B2224&amp;"#"&amp;T$6,INDIRECT("ИсходныеДанные!$J$2:$J$50000")),0)</f>
        <v>0</v>
      </c>
      <c r="U2224" s="3">
        <f ca="1">IF($B2224&lt;&gt;"",SUMIF(INDIRECT("ИсходныеДанные!$"&amp;$K$4&amp;"$2:$"&amp;$K$4&amp;"$50000"),$B2224&amp;"#"&amp;U$6,INDIRECT("ИсходныеДанные!$J$2:$J$50000")),0)</f>
        <v>0</v>
      </c>
      <c r="V2224" s="3">
        <f ca="1">IF($B2224&lt;&gt;"",SUMIF(INDIRECT("ИсходныеДанные!$"&amp;$K$4&amp;"$2:$"&amp;$K$4&amp;"$50000"),$B2224&amp;"#"&amp;V$6,INDIRECT("ИсходныеДанные!$J$2:$J$50000")),0)</f>
        <v>0</v>
      </c>
      <c r="W2224" s="16" t="e">
        <f ca="1">SUM(K2224:V2224)/Пофамильно!$R$1</f>
        <v>#DIV/0!</v>
      </c>
    </row>
    <row r="2225" spans="1:23" x14ac:dyDescent="0.25">
      <c r="A2225" s="10" t="str">
        <f t="shared" ca="1" si="36"/>
        <v>delete</v>
      </c>
      <c r="B2225" s="16" cm="1">
        <f t="array" aca="1" ref="B2225" ca="1">INDIRECT("УникальныеСписки!D"&amp;ROW()-$L$4)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14"/>
      <c r="G2225" s="81" t="str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84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84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84" t="str" cm="1">
        <f t="array" aca="1" ref="J2225" ca="1">_xlfn.XLOOKUP($B2225,INDIRECT(SUBSTITUTE("ИсходныеДанные!$где$2:$где$50000","где",$B$4)),INDIRECT(SUBSTITUTE("ИсходныеДанные!$что$2:$что$50000","что",J$4)),"",0,1)</f>
        <v/>
      </c>
      <c r="K2225" s="3">
        <f ca="1">IF($B2225&lt;&gt;"",SUMIF(INDIRECT("ИсходныеДанные!$"&amp;$K$4&amp;"$2:$"&amp;$K$4&amp;"$50000"),$B2225&amp;"#"&amp;K$6,INDIRECT("ИсходныеДанные!$J$2:$J$50000")),0)</f>
        <v>0</v>
      </c>
      <c r="L2225" s="3">
        <f ca="1">IF($B2225&lt;&gt;"",SUMIF(INDIRECT("ИсходныеДанные!$"&amp;$K$4&amp;"$2:$"&amp;$K$4&amp;"$50000"),$B2225&amp;"#"&amp;L$6,INDIRECT("ИсходныеДанные!$J$2:$J$50000")),0)</f>
        <v>0</v>
      </c>
      <c r="M2225" s="3">
        <f ca="1">IF($B2225&lt;&gt;"",SUMIF(INDIRECT("ИсходныеДанные!$"&amp;$K$4&amp;"$2:$"&amp;$K$4&amp;"$50000"),$B2225&amp;"#"&amp;M$6,INDIRECT("ИсходныеДанные!$J$2:$J$50000")),0)</f>
        <v>0</v>
      </c>
      <c r="N2225" s="3">
        <f ca="1">IF($B2225&lt;&gt;"",SUMIF(INDIRECT("ИсходныеДанные!$"&amp;$K$4&amp;"$2:$"&amp;$K$4&amp;"$50000"),$B2225&amp;"#"&amp;N$6,INDIRECT("ИсходныеДанные!$J$2:$J$50000")),0)</f>
        <v>0</v>
      </c>
      <c r="O2225" s="3">
        <f ca="1">IF($B2225&lt;&gt;"",SUMIF(INDIRECT("ИсходныеДанные!$"&amp;$K$4&amp;"$2:$"&amp;$K$4&amp;"$50000"),$B2225&amp;"#"&amp;O$6,INDIRECT("ИсходныеДанные!$J$2:$J$50000")),0)</f>
        <v>0</v>
      </c>
      <c r="P2225" s="3">
        <f ca="1">IF($B2225&lt;&gt;"",SUMIF(INDIRECT("ИсходныеДанные!$"&amp;$K$4&amp;"$2:$"&amp;$K$4&amp;"$50000"),$B2225&amp;"#"&amp;P$6,INDIRECT("ИсходныеДанные!$J$2:$J$50000")),0)</f>
        <v>0</v>
      </c>
      <c r="Q2225" s="3">
        <f ca="1">IF($B2225&lt;&gt;"",SUMIF(INDIRECT("ИсходныеДанные!$"&amp;$K$4&amp;"$2:$"&amp;$K$4&amp;"$50000"),$B2225&amp;"#"&amp;Q$6,INDIRECT("ИсходныеДанные!$J$2:$J$50000")),0)</f>
        <v>0</v>
      </c>
      <c r="R2225" s="3">
        <f ca="1">IF($B2225&lt;&gt;"",SUMIF(INDIRECT("ИсходныеДанные!$"&amp;$K$4&amp;"$2:$"&amp;$K$4&amp;"$50000"),$B2225&amp;"#"&amp;R$6,INDIRECT("ИсходныеДанные!$J$2:$J$50000")),0)</f>
        <v>0</v>
      </c>
      <c r="S2225" s="3">
        <f ca="1">IF($B2225&lt;&gt;"",SUMIF(INDIRECT("ИсходныеДанные!$"&amp;$K$4&amp;"$2:$"&amp;$K$4&amp;"$50000"),$B2225&amp;"#"&amp;S$6,INDIRECT("ИсходныеДанные!$J$2:$J$50000")),0)</f>
        <v>0</v>
      </c>
      <c r="T2225" s="3">
        <f ca="1">IF($B2225&lt;&gt;"",SUMIF(INDIRECT("ИсходныеДанные!$"&amp;$K$4&amp;"$2:$"&amp;$K$4&amp;"$50000"),$B2225&amp;"#"&amp;T$6,INDIRECT("ИсходныеДанные!$J$2:$J$50000")),0)</f>
        <v>0</v>
      </c>
      <c r="U2225" s="3">
        <f ca="1">IF($B2225&lt;&gt;"",SUMIF(INDIRECT("ИсходныеДанные!$"&amp;$K$4&amp;"$2:$"&amp;$K$4&amp;"$50000"),$B2225&amp;"#"&amp;U$6,INDIRECT("ИсходныеДанные!$J$2:$J$50000")),0)</f>
        <v>0</v>
      </c>
      <c r="V2225" s="3">
        <f ca="1">IF($B2225&lt;&gt;"",SUMIF(INDIRECT("ИсходныеДанные!$"&amp;$K$4&amp;"$2:$"&amp;$K$4&amp;"$50000"),$B2225&amp;"#"&amp;V$6,INDIRECT("ИсходныеДанные!$J$2:$J$50000")),0)</f>
        <v>0</v>
      </c>
      <c r="W2225" s="16" t="e">
        <f ca="1">SUM(K2225:V2225)/Пофамильно!$R$1</f>
        <v>#DIV/0!</v>
      </c>
    </row>
    <row r="2226" spans="1:23" x14ac:dyDescent="0.25">
      <c r="A2226" s="10" t="str">
        <f t="shared" ca="1" si="36"/>
        <v>delete</v>
      </c>
      <c r="B2226" s="16" cm="1">
        <f t="array" aca="1" ref="B2226" ca="1">INDIRECT("УникальныеСписки!D"&amp;ROW()-$L$4)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14"/>
      <c r="G2226" s="81" t="str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84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84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84" t="str" cm="1">
        <f t="array" aca="1" ref="J2226" ca="1">_xlfn.XLOOKUP($B2226,INDIRECT(SUBSTITUTE("ИсходныеДанные!$где$2:$где$50000","где",$B$4)),INDIRECT(SUBSTITUTE("ИсходныеДанные!$что$2:$что$50000","что",J$4)),"",0,1)</f>
        <v/>
      </c>
      <c r="K2226" s="3">
        <f ca="1">IF($B2226&lt;&gt;"",SUMIF(INDIRECT("ИсходныеДанные!$"&amp;$K$4&amp;"$2:$"&amp;$K$4&amp;"$50000"),$B2226&amp;"#"&amp;K$6,INDIRECT("ИсходныеДанные!$J$2:$J$50000")),0)</f>
        <v>0</v>
      </c>
      <c r="L2226" s="3">
        <f ca="1">IF($B2226&lt;&gt;"",SUMIF(INDIRECT("ИсходныеДанные!$"&amp;$K$4&amp;"$2:$"&amp;$K$4&amp;"$50000"),$B2226&amp;"#"&amp;L$6,INDIRECT("ИсходныеДанные!$J$2:$J$50000")),0)</f>
        <v>0</v>
      </c>
      <c r="M2226" s="3">
        <f ca="1">IF($B2226&lt;&gt;"",SUMIF(INDIRECT("ИсходныеДанные!$"&amp;$K$4&amp;"$2:$"&amp;$K$4&amp;"$50000"),$B2226&amp;"#"&amp;M$6,INDIRECT("ИсходныеДанные!$J$2:$J$50000")),0)</f>
        <v>0</v>
      </c>
      <c r="N2226" s="3">
        <f ca="1">IF($B2226&lt;&gt;"",SUMIF(INDIRECT("ИсходныеДанные!$"&amp;$K$4&amp;"$2:$"&amp;$K$4&amp;"$50000"),$B2226&amp;"#"&amp;N$6,INDIRECT("ИсходныеДанные!$J$2:$J$50000")),0)</f>
        <v>0</v>
      </c>
      <c r="O2226" s="3">
        <f ca="1">IF($B2226&lt;&gt;"",SUMIF(INDIRECT("ИсходныеДанные!$"&amp;$K$4&amp;"$2:$"&amp;$K$4&amp;"$50000"),$B2226&amp;"#"&amp;O$6,INDIRECT("ИсходныеДанные!$J$2:$J$50000")),0)</f>
        <v>0</v>
      </c>
      <c r="P2226" s="3">
        <f ca="1">IF($B2226&lt;&gt;"",SUMIF(INDIRECT("ИсходныеДанные!$"&amp;$K$4&amp;"$2:$"&amp;$K$4&amp;"$50000"),$B2226&amp;"#"&amp;P$6,INDIRECT("ИсходныеДанные!$J$2:$J$50000")),0)</f>
        <v>0</v>
      </c>
      <c r="Q2226" s="3">
        <f ca="1">IF($B2226&lt;&gt;"",SUMIF(INDIRECT("ИсходныеДанные!$"&amp;$K$4&amp;"$2:$"&amp;$K$4&amp;"$50000"),$B2226&amp;"#"&amp;Q$6,INDIRECT("ИсходныеДанные!$J$2:$J$50000")),0)</f>
        <v>0</v>
      </c>
      <c r="R2226" s="3">
        <f ca="1">IF($B2226&lt;&gt;"",SUMIF(INDIRECT("ИсходныеДанные!$"&amp;$K$4&amp;"$2:$"&amp;$K$4&amp;"$50000"),$B2226&amp;"#"&amp;R$6,INDIRECT("ИсходныеДанные!$J$2:$J$50000")),0)</f>
        <v>0</v>
      </c>
      <c r="S2226" s="3">
        <f ca="1">IF($B2226&lt;&gt;"",SUMIF(INDIRECT("ИсходныеДанные!$"&amp;$K$4&amp;"$2:$"&amp;$K$4&amp;"$50000"),$B2226&amp;"#"&amp;S$6,INDIRECT("ИсходныеДанные!$J$2:$J$50000")),0)</f>
        <v>0</v>
      </c>
      <c r="T2226" s="3">
        <f ca="1">IF($B2226&lt;&gt;"",SUMIF(INDIRECT("ИсходныеДанные!$"&amp;$K$4&amp;"$2:$"&amp;$K$4&amp;"$50000"),$B2226&amp;"#"&amp;T$6,INDIRECT("ИсходныеДанные!$J$2:$J$50000")),0)</f>
        <v>0</v>
      </c>
      <c r="U2226" s="3">
        <f ca="1">IF($B2226&lt;&gt;"",SUMIF(INDIRECT("ИсходныеДанные!$"&amp;$K$4&amp;"$2:$"&amp;$K$4&amp;"$50000"),$B2226&amp;"#"&amp;U$6,INDIRECT("ИсходныеДанные!$J$2:$J$50000")),0)</f>
        <v>0</v>
      </c>
      <c r="V2226" s="3">
        <f ca="1">IF($B2226&lt;&gt;"",SUMIF(INDIRECT("ИсходныеДанные!$"&amp;$K$4&amp;"$2:$"&amp;$K$4&amp;"$50000"),$B2226&amp;"#"&amp;V$6,INDIRECT("ИсходныеДанные!$J$2:$J$50000")),0)</f>
        <v>0</v>
      </c>
      <c r="W2226" s="16" t="e">
        <f ca="1">SUM(K2226:V2226)/Пофамильно!$R$1</f>
        <v>#DIV/0!</v>
      </c>
    </row>
    <row r="2227" spans="1:23" x14ac:dyDescent="0.25">
      <c r="A2227" s="10" t="str">
        <f t="shared" ca="1" si="36"/>
        <v>delete</v>
      </c>
      <c r="B2227" s="16" cm="1">
        <f t="array" aca="1" ref="B2227" ca="1">INDIRECT("УникальныеСписки!D"&amp;ROW()-$L$4)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14"/>
      <c r="G2227" s="81" t="str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84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84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84" t="str" cm="1">
        <f t="array" aca="1" ref="J2227" ca="1">_xlfn.XLOOKUP($B2227,INDIRECT(SUBSTITUTE("ИсходныеДанные!$где$2:$где$50000","где",$B$4)),INDIRECT(SUBSTITUTE("ИсходныеДанные!$что$2:$что$50000","что",J$4)),"",0,1)</f>
        <v/>
      </c>
      <c r="K2227" s="3">
        <f ca="1">IF($B2227&lt;&gt;"",SUMIF(INDIRECT("ИсходныеДанные!$"&amp;$K$4&amp;"$2:$"&amp;$K$4&amp;"$50000"),$B2227&amp;"#"&amp;K$6,INDIRECT("ИсходныеДанные!$J$2:$J$50000")),0)</f>
        <v>0</v>
      </c>
      <c r="L2227" s="3">
        <f ca="1">IF($B2227&lt;&gt;"",SUMIF(INDIRECT("ИсходныеДанные!$"&amp;$K$4&amp;"$2:$"&amp;$K$4&amp;"$50000"),$B2227&amp;"#"&amp;L$6,INDIRECT("ИсходныеДанные!$J$2:$J$50000")),0)</f>
        <v>0</v>
      </c>
      <c r="M2227" s="3">
        <f ca="1">IF($B2227&lt;&gt;"",SUMIF(INDIRECT("ИсходныеДанные!$"&amp;$K$4&amp;"$2:$"&amp;$K$4&amp;"$50000"),$B2227&amp;"#"&amp;M$6,INDIRECT("ИсходныеДанные!$J$2:$J$50000")),0)</f>
        <v>0</v>
      </c>
      <c r="N2227" s="3">
        <f ca="1">IF($B2227&lt;&gt;"",SUMIF(INDIRECT("ИсходныеДанные!$"&amp;$K$4&amp;"$2:$"&amp;$K$4&amp;"$50000"),$B2227&amp;"#"&amp;N$6,INDIRECT("ИсходныеДанные!$J$2:$J$50000")),0)</f>
        <v>0</v>
      </c>
      <c r="O2227" s="3">
        <f ca="1">IF($B2227&lt;&gt;"",SUMIF(INDIRECT("ИсходныеДанные!$"&amp;$K$4&amp;"$2:$"&amp;$K$4&amp;"$50000"),$B2227&amp;"#"&amp;O$6,INDIRECT("ИсходныеДанные!$J$2:$J$50000")),0)</f>
        <v>0</v>
      </c>
      <c r="P2227" s="3">
        <f ca="1">IF($B2227&lt;&gt;"",SUMIF(INDIRECT("ИсходныеДанные!$"&amp;$K$4&amp;"$2:$"&amp;$K$4&amp;"$50000"),$B2227&amp;"#"&amp;P$6,INDIRECT("ИсходныеДанные!$J$2:$J$50000")),0)</f>
        <v>0</v>
      </c>
      <c r="Q2227" s="3">
        <f ca="1">IF($B2227&lt;&gt;"",SUMIF(INDIRECT("ИсходныеДанные!$"&amp;$K$4&amp;"$2:$"&amp;$K$4&amp;"$50000"),$B2227&amp;"#"&amp;Q$6,INDIRECT("ИсходныеДанные!$J$2:$J$50000")),0)</f>
        <v>0</v>
      </c>
      <c r="R2227" s="3">
        <f ca="1">IF($B2227&lt;&gt;"",SUMIF(INDIRECT("ИсходныеДанные!$"&amp;$K$4&amp;"$2:$"&amp;$K$4&amp;"$50000"),$B2227&amp;"#"&amp;R$6,INDIRECT("ИсходныеДанные!$J$2:$J$50000")),0)</f>
        <v>0</v>
      </c>
      <c r="S2227" s="3">
        <f ca="1">IF($B2227&lt;&gt;"",SUMIF(INDIRECT("ИсходныеДанные!$"&amp;$K$4&amp;"$2:$"&amp;$K$4&amp;"$50000"),$B2227&amp;"#"&amp;S$6,INDIRECT("ИсходныеДанные!$J$2:$J$50000")),0)</f>
        <v>0</v>
      </c>
      <c r="T2227" s="3">
        <f ca="1">IF($B2227&lt;&gt;"",SUMIF(INDIRECT("ИсходныеДанные!$"&amp;$K$4&amp;"$2:$"&amp;$K$4&amp;"$50000"),$B2227&amp;"#"&amp;T$6,INDIRECT("ИсходныеДанные!$J$2:$J$50000")),0)</f>
        <v>0</v>
      </c>
      <c r="U2227" s="3">
        <f ca="1">IF($B2227&lt;&gt;"",SUMIF(INDIRECT("ИсходныеДанные!$"&amp;$K$4&amp;"$2:$"&amp;$K$4&amp;"$50000"),$B2227&amp;"#"&amp;U$6,INDIRECT("ИсходныеДанные!$J$2:$J$50000")),0)</f>
        <v>0</v>
      </c>
      <c r="V2227" s="3">
        <f ca="1">IF($B2227&lt;&gt;"",SUMIF(INDIRECT("ИсходныеДанные!$"&amp;$K$4&amp;"$2:$"&amp;$K$4&amp;"$50000"),$B2227&amp;"#"&amp;V$6,INDIRECT("ИсходныеДанные!$J$2:$J$50000")),0)</f>
        <v>0</v>
      </c>
      <c r="W2227" s="16" t="e">
        <f ca="1">SUM(K2227:V2227)/Пофамильно!$R$1</f>
        <v>#DIV/0!</v>
      </c>
    </row>
    <row r="2228" spans="1:23" x14ac:dyDescent="0.25">
      <c r="A2228" s="10" t="str">
        <f t="shared" ca="1" si="36"/>
        <v>delete</v>
      </c>
      <c r="B2228" s="16" cm="1">
        <f t="array" aca="1" ref="B2228" ca="1">INDIRECT("УникальныеСписки!D"&amp;ROW()-$L$4)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14"/>
      <c r="G2228" s="81" t="str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84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84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84" t="str" cm="1">
        <f t="array" aca="1" ref="J2228" ca="1">_xlfn.XLOOKUP($B2228,INDIRECT(SUBSTITUTE("ИсходныеДанные!$где$2:$где$50000","где",$B$4)),INDIRECT(SUBSTITUTE("ИсходныеДанные!$что$2:$что$50000","что",J$4)),"",0,1)</f>
        <v/>
      </c>
      <c r="K2228" s="3">
        <f ca="1">IF($B2228&lt;&gt;"",SUMIF(INDIRECT("ИсходныеДанные!$"&amp;$K$4&amp;"$2:$"&amp;$K$4&amp;"$50000"),$B2228&amp;"#"&amp;K$6,INDIRECT("ИсходныеДанные!$J$2:$J$50000")),0)</f>
        <v>0</v>
      </c>
      <c r="L2228" s="3">
        <f ca="1">IF($B2228&lt;&gt;"",SUMIF(INDIRECT("ИсходныеДанные!$"&amp;$K$4&amp;"$2:$"&amp;$K$4&amp;"$50000"),$B2228&amp;"#"&amp;L$6,INDIRECT("ИсходныеДанные!$J$2:$J$50000")),0)</f>
        <v>0</v>
      </c>
      <c r="M2228" s="3">
        <f ca="1">IF($B2228&lt;&gt;"",SUMIF(INDIRECT("ИсходныеДанные!$"&amp;$K$4&amp;"$2:$"&amp;$K$4&amp;"$50000"),$B2228&amp;"#"&amp;M$6,INDIRECT("ИсходныеДанные!$J$2:$J$50000")),0)</f>
        <v>0</v>
      </c>
      <c r="N2228" s="3">
        <f ca="1">IF($B2228&lt;&gt;"",SUMIF(INDIRECT("ИсходныеДанные!$"&amp;$K$4&amp;"$2:$"&amp;$K$4&amp;"$50000"),$B2228&amp;"#"&amp;N$6,INDIRECT("ИсходныеДанные!$J$2:$J$50000")),0)</f>
        <v>0</v>
      </c>
      <c r="O2228" s="3">
        <f ca="1">IF($B2228&lt;&gt;"",SUMIF(INDIRECT("ИсходныеДанные!$"&amp;$K$4&amp;"$2:$"&amp;$K$4&amp;"$50000"),$B2228&amp;"#"&amp;O$6,INDIRECT("ИсходныеДанные!$J$2:$J$50000")),0)</f>
        <v>0</v>
      </c>
      <c r="P2228" s="3">
        <f ca="1">IF($B2228&lt;&gt;"",SUMIF(INDIRECT("ИсходныеДанные!$"&amp;$K$4&amp;"$2:$"&amp;$K$4&amp;"$50000"),$B2228&amp;"#"&amp;P$6,INDIRECT("ИсходныеДанные!$J$2:$J$50000")),0)</f>
        <v>0</v>
      </c>
      <c r="Q2228" s="3">
        <f ca="1">IF($B2228&lt;&gt;"",SUMIF(INDIRECT("ИсходныеДанные!$"&amp;$K$4&amp;"$2:$"&amp;$K$4&amp;"$50000"),$B2228&amp;"#"&amp;Q$6,INDIRECT("ИсходныеДанные!$J$2:$J$50000")),0)</f>
        <v>0</v>
      </c>
      <c r="R2228" s="3">
        <f ca="1">IF($B2228&lt;&gt;"",SUMIF(INDIRECT("ИсходныеДанные!$"&amp;$K$4&amp;"$2:$"&amp;$K$4&amp;"$50000"),$B2228&amp;"#"&amp;R$6,INDIRECT("ИсходныеДанные!$J$2:$J$50000")),0)</f>
        <v>0</v>
      </c>
      <c r="S2228" s="3">
        <f ca="1">IF($B2228&lt;&gt;"",SUMIF(INDIRECT("ИсходныеДанные!$"&amp;$K$4&amp;"$2:$"&amp;$K$4&amp;"$50000"),$B2228&amp;"#"&amp;S$6,INDIRECT("ИсходныеДанные!$J$2:$J$50000")),0)</f>
        <v>0</v>
      </c>
      <c r="T2228" s="3">
        <f ca="1">IF($B2228&lt;&gt;"",SUMIF(INDIRECT("ИсходныеДанные!$"&amp;$K$4&amp;"$2:$"&amp;$K$4&amp;"$50000"),$B2228&amp;"#"&amp;T$6,INDIRECT("ИсходныеДанные!$J$2:$J$50000")),0)</f>
        <v>0</v>
      </c>
      <c r="U2228" s="3">
        <f ca="1">IF($B2228&lt;&gt;"",SUMIF(INDIRECT("ИсходныеДанные!$"&amp;$K$4&amp;"$2:$"&amp;$K$4&amp;"$50000"),$B2228&amp;"#"&amp;U$6,INDIRECT("ИсходныеДанные!$J$2:$J$50000")),0)</f>
        <v>0</v>
      </c>
      <c r="V2228" s="3">
        <f ca="1">IF($B2228&lt;&gt;"",SUMIF(INDIRECT("ИсходныеДанные!$"&amp;$K$4&amp;"$2:$"&amp;$K$4&amp;"$50000"),$B2228&amp;"#"&amp;V$6,INDIRECT("ИсходныеДанные!$J$2:$J$50000")),0)</f>
        <v>0</v>
      </c>
      <c r="W2228" s="16" t="e">
        <f ca="1">SUM(K2228:V2228)/Пофамильно!$R$1</f>
        <v>#DIV/0!</v>
      </c>
    </row>
    <row r="2229" spans="1:23" x14ac:dyDescent="0.25">
      <c r="A2229" s="10" t="str">
        <f t="shared" ca="1" si="36"/>
        <v>delete</v>
      </c>
      <c r="B2229" s="16" cm="1">
        <f t="array" aca="1" ref="B2229" ca="1">INDIRECT("УникальныеСписки!D"&amp;ROW()-$L$4)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14"/>
      <c r="G2229" s="81" t="str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84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84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84" t="str" cm="1">
        <f t="array" aca="1" ref="J2229" ca="1">_xlfn.XLOOKUP($B2229,INDIRECT(SUBSTITUTE("ИсходныеДанные!$где$2:$где$50000","где",$B$4)),INDIRECT(SUBSTITUTE("ИсходныеДанные!$что$2:$что$50000","что",J$4)),"",0,1)</f>
        <v/>
      </c>
      <c r="K2229" s="3">
        <f ca="1">IF($B2229&lt;&gt;"",SUMIF(INDIRECT("ИсходныеДанные!$"&amp;$K$4&amp;"$2:$"&amp;$K$4&amp;"$50000"),$B2229&amp;"#"&amp;K$6,INDIRECT("ИсходныеДанные!$J$2:$J$50000")),0)</f>
        <v>0</v>
      </c>
      <c r="L2229" s="3">
        <f ca="1">IF($B2229&lt;&gt;"",SUMIF(INDIRECT("ИсходныеДанные!$"&amp;$K$4&amp;"$2:$"&amp;$K$4&amp;"$50000"),$B2229&amp;"#"&amp;L$6,INDIRECT("ИсходныеДанные!$J$2:$J$50000")),0)</f>
        <v>0</v>
      </c>
      <c r="M2229" s="3">
        <f ca="1">IF($B2229&lt;&gt;"",SUMIF(INDIRECT("ИсходныеДанные!$"&amp;$K$4&amp;"$2:$"&amp;$K$4&amp;"$50000"),$B2229&amp;"#"&amp;M$6,INDIRECT("ИсходныеДанные!$J$2:$J$50000")),0)</f>
        <v>0</v>
      </c>
      <c r="N2229" s="3">
        <f ca="1">IF($B2229&lt;&gt;"",SUMIF(INDIRECT("ИсходныеДанные!$"&amp;$K$4&amp;"$2:$"&amp;$K$4&amp;"$50000"),$B2229&amp;"#"&amp;N$6,INDIRECT("ИсходныеДанные!$J$2:$J$50000")),0)</f>
        <v>0</v>
      </c>
      <c r="O2229" s="3">
        <f ca="1">IF($B2229&lt;&gt;"",SUMIF(INDIRECT("ИсходныеДанные!$"&amp;$K$4&amp;"$2:$"&amp;$K$4&amp;"$50000"),$B2229&amp;"#"&amp;O$6,INDIRECT("ИсходныеДанные!$J$2:$J$50000")),0)</f>
        <v>0</v>
      </c>
      <c r="P2229" s="3">
        <f ca="1">IF($B2229&lt;&gt;"",SUMIF(INDIRECT("ИсходныеДанные!$"&amp;$K$4&amp;"$2:$"&amp;$K$4&amp;"$50000"),$B2229&amp;"#"&amp;P$6,INDIRECT("ИсходныеДанные!$J$2:$J$50000")),0)</f>
        <v>0</v>
      </c>
      <c r="Q2229" s="3">
        <f ca="1">IF($B2229&lt;&gt;"",SUMIF(INDIRECT("ИсходныеДанные!$"&amp;$K$4&amp;"$2:$"&amp;$K$4&amp;"$50000"),$B2229&amp;"#"&amp;Q$6,INDIRECT("ИсходныеДанные!$J$2:$J$50000")),0)</f>
        <v>0</v>
      </c>
      <c r="R2229" s="3">
        <f ca="1">IF($B2229&lt;&gt;"",SUMIF(INDIRECT("ИсходныеДанные!$"&amp;$K$4&amp;"$2:$"&amp;$K$4&amp;"$50000"),$B2229&amp;"#"&amp;R$6,INDIRECT("ИсходныеДанные!$J$2:$J$50000")),0)</f>
        <v>0</v>
      </c>
      <c r="S2229" s="3">
        <f ca="1">IF($B2229&lt;&gt;"",SUMIF(INDIRECT("ИсходныеДанные!$"&amp;$K$4&amp;"$2:$"&amp;$K$4&amp;"$50000"),$B2229&amp;"#"&amp;S$6,INDIRECT("ИсходныеДанные!$J$2:$J$50000")),0)</f>
        <v>0</v>
      </c>
      <c r="T2229" s="3">
        <f ca="1">IF($B2229&lt;&gt;"",SUMIF(INDIRECT("ИсходныеДанные!$"&amp;$K$4&amp;"$2:$"&amp;$K$4&amp;"$50000"),$B2229&amp;"#"&amp;T$6,INDIRECT("ИсходныеДанные!$J$2:$J$50000")),0)</f>
        <v>0</v>
      </c>
      <c r="U2229" s="3">
        <f ca="1">IF($B2229&lt;&gt;"",SUMIF(INDIRECT("ИсходныеДанные!$"&amp;$K$4&amp;"$2:$"&amp;$K$4&amp;"$50000"),$B2229&amp;"#"&amp;U$6,INDIRECT("ИсходныеДанные!$J$2:$J$50000")),0)</f>
        <v>0</v>
      </c>
      <c r="V2229" s="3">
        <f ca="1">IF($B2229&lt;&gt;"",SUMIF(INDIRECT("ИсходныеДанные!$"&amp;$K$4&amp;"$2:$"&amp;$K$4&amp;"$50000"),$B2229&amp;"#"&amp;V$6,INDIRECT("ИсходныеДанные!$J$2:$J$50000")),0)</f>
        <v>0</v>
      </c>
      <c r="W2229" s="16" t="e">
        <f ca="1">SUM(K2229:V2229)/Пофамильно!$R$1</f>
        <v>#DIV/0!</v>
      </c>
    </row>
    <row r="2230" spans="1:23" x14ac:dyDescent="0.25">
      <c r="A2230" s="10" t="str">
        <f t="shared" ca="1" si="36"/>
        <v>delete</v>
      </c>
      <c r="B2230" s="16" cm="1">
        <f t="array" aca="1" ref="B2230" ca="1">INDIRECT("УникальныеСписки!D"&amp;ROW()-$L$4)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14"/>
      <c r="G2230" s="81" t="str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84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84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84" t="str" cm="1">
        <f t="array" aca="1" ref="J2230" ca="1">_xlfn.XLOOKUP($B2230,INDIRECT(SUBSTITUTE("ИсходныеДанные!$где$2:$где$50000","где",$B$4)),INDIRECT(SUBSTITUTE("ИсходныеДанные!$что$2:$что$50000","что",J$4)),"",0,1)</f>
        <v/>
      </c>
      <c r="K2230" s="3">
        <f ca="1">IF($B2230&lt;&gt;"",SUMIF(INDIRECT("ИсходныеДанные!$"&amp;$K$4&amp;"$2:$"&amp;$K$4&amp;"$50000"),$B2230&amp;"#"&amp;K$6,INDIRECT("ИсходныеДанные!$J$2:$J$50000")),0)</f>
        <v>0</v>
      </c>
      <c r="L2230" s="3">
        <f ca="1">IF($B2230&lt;&gt;"",SUMIF(INDIRECT("ИсходныеДанные!$"&amp;$K$4&amp;"$2:$"&amp;$K$4&amp;"$50000"),$B2230&amp;"#"&amp;L$6,INDIRECT("ИсходныеДанные!$J$2:$J$50000")),0)</f>
        <v>0</v>
      </c>
      <c r="M2230" s="3">
        <f ca="1">IF($B2230&lt;&gt;"",SUMIF(INDIRECT("ИсходныеДанные!$"&amp;$K$4&amp;"$2:$"&amp;$K$4&amp;"$50000"),$B2230&amp;"#"&amp;M$6,INDIRECT("ИсходныеДанные!$J$2:$J$50000")),0)</f>
        <v>0</v>
      </c>
      <c r="N2230" s="3">
        <f ca="1">IF($B2230&lt;&gt;"",SUMIF(INDIRECT("ИсходныеДанные!$"&amp;$K$4&amp;"$2:$"&amp;$K$4&amp;"$50000"),$B2230&amp;"#"&amp;N$6,INDIRECT("ИсходныеДанные!$J$2:$J$50000")),0)</f>
        <v>0</v>
      </c>
      <c r="O2230" s="3">
        <f ca="1">IF($B2230&lt;&gt;"",SUMIF(INDIRECT("ИсходныеДанные!$"&amp;$K$4&amp;"$2:$"&amp;$K$4&amp;"$50000"),$B2230&amp;"#"&amp;O$6,INDIRECT("ИсходныеДанные!$J$2:$J$50000")),0)</f>
        <v>0</v>
      </c>
      <c r="P2230" s="3">
        <f ca="1">IF($B2230&lt;&gt;"",SUMIF(INDIRECT("ИсходныеДанные!$"&amp;$K$4&amp;"$2:$"&amp;$K$4&amp;"$50000"),$B2230&amp;"#"&amp;P$6,INDIRECT("ИсходныеДанные!$J$2:$J$50000")),0)</f>
        <v>0</v>
      </c>
      <c r="Q2230" s="3">
        <f ca="1">IF($B2230&lt;&gt;"",SUMIF(INDIRECT("ИсходныеДанные!$"&amp;$K$4&amp;"$2:$"&amp;$K$4&amp;"$50000"),$B2230&amp;"#"&amp;Q$6,INDIRECT("ИсходныеДанные!$J$2:$J$50000")),0)</f>
        <v>0</v>
      </c>
      <c r="R2230" s="3">
        <f ca="1">IF($B2230&lt;&gt;"",SUMIF(INDIRECT("ИсходныеДанные!$"&amp;$K$4&amp;"$2:$"&amp;$K$4&amp;"$50000"),$B2230&amp;"#"&amp;R$6,INDIRECT("ИсходныеДанные!$J$2:$J$50000")),0)</f>
        <v>0</v>
      </c>
      <c r="S2230" s="3">
        <f ca="1">IF($B2230&lt;&gt;"",SUMIF(INDIRECT("ИсходныеДанные!$"&amp;$K$4&amp;"$2:$"&amp;$K$4&amp;"$50000"),$B2230&amp;"#"&amp;S$6,INDIRECT("ИсходныеДанные!$J$2:$J$50000")),0)</f>
        <v>0</v>
      </c>
      <c r="T2230" s="3">
        <f ca="1">IF($B2230&lt;&gt;"",SUMIF(INDIRECT("ИсходныеДанные!$"&amp;$K$4&amp;"$2:$"&amp;$K$4&amp;"$50000"),$B2230&amp;"#"&amp;T$6,INDIRECT("ИсходныеДанные!$J$2:$J$50000")),0)</f>
        <v>0</v>
      </c>
      <c r="U2230" s="3">
        <f ca="1">IF($B2230&lt;&gt;"",SUMIF(INDIRECT("ИсходныеДанные!$"&amp;$K$4&amp;"$2:$"&amp;$K$4&amp;"$50000"),$B2230&amp;"#"&amp;U$6,INDIRECT("ИсходныеДанные!$J$2:$J$50000")),0)</f>
        <v>0</v>
      </c>
      <c r="V2230" s="3">
        <f ca="1">IF($B2230&lt;&gt;"",SUMIF(INDIRECT("ИсходныеДанные!$"&amp;$K$4&amp;"$2:$"&amp;$K$4&amp;"$50000"),$B2230&amp;"#"&amp;V$6,INDIRECT("ИсходныеДанные!$J$2:$J$50000")),0)</f>
        <v>0</v>
      </c>
      <c r="W2230" s="16" t="e">
        <f ca="1">SUM(K2230:V2230)/Пофамильно!$R$1</f>
        <v>#DIV/0!</v>
      </c>
    </row>
    <row r="2231" spans="1:23" x14ac:dyDescent="0.25">
      <c r="A2231" s="10" t="str">
        <f t="shared" ca="1" si="36"/>
        <v>delete</v>
      </c>
      <c r="B2231" s="16" cm="1">
        <f t="array" aca="1" ref="B2231" ca="1">INDIRECT("УникальныеСписки!D"&amp;ROW()-$L$4)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14"/>
      <c r="G2231" s="81" t="str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84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84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84" t="str" cm="1">
        <f t="array" aca="1" ref="J2231" ca="1">_xlfn.XLOOKUP($B2231,INDIRECT(SUBSTITUTE("ИсходныеДанные!$где$2:$где$50000","где",$B$4)),INDIRECT(SUBSTITUTE("ИсходныеДанные!$что$2:$что$50000","что",J$4)),"",0,1)</f>
        <v/>
      </c>
      <c r="K2231" s="3">
        <f ca="1">IF($B2231&lt;&gt;"",SUMIF(INDIRECT("ИсходныеДанные!$"&amp;$K$4&amp;"$2:$"&amp;$K$4&amp;"$50000"),$B2231&amp;"#"&amp;K$6,INDIRECT("ИсходныеДанные!$J$2:$J$50000")),0)</f>
        <v>0</v>
      </c>
      <c r="L2231" s="3">
        <f ca="1">IF($B2231&lt;&gt;"",SUMIF(INDIRECT("ИсходныеДанные!$"&amp;$K$4&amp;"$2:$"&amp;$K$4&amp;"$50000"),$B2231&amp;"#"&amp;L$6,INDIRECT("ИсходныеДанные!$J$2:$J$50000")),0)</f>
        <v>0</v>
      </c>
      <c r="M2231" s="3">
        <f ca="1">IF($B2231&lt;&gt;"",SUMIF(INDIRECT("ИсходныеДанные!$"&amp;$K$4&amp;"$2:$"&amp;$K$4&amp;"$50000"),$B2231&amp;"#"&amp;M$6,INDIRECT("ИсходныеДанные!$J$2:$J$50000")),0)</f>
        <v>0</v>
      </c>
      <c r="N2231" s="3">
        <f ca="1">IF($B2231&lt;&gt;"",SUMIF(INDIRECT("ИсходныеДанные!$"&amp;$K$4&amp;"$2:$"&amp;$K$4&amp;"$50000"),$B2231&amp;"#"&amp;N$6,INDIRECT("ИсходныеДанные!$J$2:$J$50000")),0)</f>
        <v>0</v>
      </c>
      <c r="O2231" s="3">
        <f ca="1">IF($B2231&lt;&gt;"",SUMIF(INDIRECT("ИсходныеДанные!$"&amp;$K$4&amp;"$2:$"&amp;$K$4&amp;"$50000"),$B2231&amp;"#"&amp;O$6,INDIRECT("ИсходныеДанные!$J$2:$J$50000")),0)</f>
        <v>0</v>
      </c>
      <c r="P2231" s="3">
        <f ca="1">IF($B2231&lt;&gt;"",SUMIF(INDIRECT("ИсходныеДанные!$"&amp;$K$4&amp;"$2:$"&amp;$K$4&amp;"$50000"),$B2231&amp;"#"&amp;P$6,INDIRECT("ИсходныеДанные!$J$2:$J$50000")),0)</f>
        <v>0</v>
      </c>
      <c r="Q2231" s="3">
        <f ca="1">IF($B2231&lt;&gt;"",SUMIF(INDIRECT("ИсходныеДанные!$"&amp;$K$4&amp;"$2:$"&amp;$K$4&amp;"$50000"),$B2231&amp;"#"&amp;Q$6,INDIRECT("ИсходныеДанные!$J$2:$J$50000")),0)</f>
        <v>0</v>
      </c>
      <c r="R2231" s="3">
        <f ca="1">IF($B2231&lt;&gt;"",SUMIF(INDIRECT("ИсходныеДанные!$"&amp;$K$4&amp;"$2:$"&amp;$K$4&amp;"$50000"),$B2231&amp;"#"&amp;R$6,INDIRECT("ИсходныеДанные!$J$2:$J$50000")),0)</f>
        <v>0</v>
      </c>
      <c r="S2231" s="3">
        <f ca="1">IF($B2231&lt;&gt;"",SUMIF(INDIRECT("ИсходныеДанные!$"&amp;$K$4&amp;"$2:$"&amp;$K$4&amp;"$50000"),$B2231&amp;"#"&amp;S$6,INDIRECT("ИсходныеДанные!$J$2:$J$50000")),0)</f>
        <v>0</v>
      </c>
      <c r="T2231" s="3">
        <f ca="1">IF($B2231&lt;&gt;"",SUMIF(INDIRECT("ИсходныеДанные!$"&amp;$K$4&amp;"$2:$"&amp;$K$4&amp;"$50000"),$B2231&amp;"#"&amp;T$6,INDIRECT("ИсходныеДанные!$J$2:$J$50000")),0)</f>
        <v>0</v>
      </c>
      <c r="U2231" s="3">
        <f ca="1">IF($B2231&lt;&gt;"",SUMIF(INDIRECT("ИсходныеДанные!$"&amp;$K$4&amp;"$2:$"&amp;$K$4&amp;"$50000"),$B2231&amp;"#"&amp;U$6,INDIRECT("ИсходныеДанные!$J$2:$J$50000")),0)</f>
        <v>0</v>
      </c>
      <c r="V2231" s="3">
        <f ca="1">IF($B2231&lt;&gt;"",SUMIF(INDIRECT("ИсходныеДанные!$"&amp;$K$4&amp;"$2:$"&amp;$K$4&amp;"$50000"),$B2231&amp;"#"&amp;V$6,INDIRECT("ИсходныеДанные!$J$2:$J$50000")),0)</f>
        <v>0</v>
      </c>
      <c r="W2231" s="16" t="e">
        <f ca="1">SUM(K2231:V2231)/Пофамильно!$R$1</f>
        <v>#DIV/0!</v>
      </c>
    </row>
    <row r="2232" spans="1:23" x14ac:dyDescent="0.25">
      <c r="A2232" s="10" t="str">
        <f t="shared" ca="1" si="36"/>
        <v>delete</v>
      </c>
      <c r="B2232" s="16" cm="1">
        <f t="array" aca="1" ref="B2232" ca="1">INDIRECT("УникальныеСписки!D"&amp;ROW()-$L$4)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14"/>
      <c r="G2232" s="81" t="str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84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84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84" t="str" cm="1">
        <f t="array" aca="1" ref="J2232" ca="1">_xlfn.XLOOKUP($B2232,INDIRECT(SUBSTITUTE("ИсходныеДанные!$где$2:$где$50000","где",$B$4)),INDIRECT(SUBSTITUTE("ИсходныеДанные!$что$2:$что$50000","что",J$4)),"",0,1)</f>
        <v/>
      </c>
      <c r="K2232" s="3">
        <f ca="1">IF($B2232&lt;&gt;"",SUMIF(INDIRECT("ИсходныеДанные!$"&amp;$K$4&amp;"$2:$"&amp;$K$4&amp;"$50000"),$B2232&amp;"#"&amp;K$6,INDIRECT("ИсходныеДанные!$J$2:$J$50000")),0)</f>
        <v>0</v>
      </c>
      <c r="L2232" s="3">
        <f ca="1">IF($B2232&lt;&gt;"",SUMIF(INDIRECT("ИсходныеДанные!$"&amp;$K$4&amp;"$2:$"&amp;$K$4&amp;"$50000"),$B2232&amp;"#"&amp;L$6,INDIRECT("ИсходныеДанные!$J$2:$J$50000")),0)</f>
        <v>0</v>
      </c>
      <c r="M2232" s="3">
        <f ca="1">IF($B2232&lt;&gt;"",SUMIF(INDIRECT("ИсходныеДанные!$"&amp;$K$4&amp;"$2:$"&amp;$K$4&amp;"$50000"),$B2232&amp;"#"&amp;M$6,INDIRECT("ИсходныеДанные!$J$2:$J$50000")),0)</f>
        <v>0</v>
      </c>
      <c r="N2232" s="3">
        <f ca="1">IF($B2232&lt;&gt;"",SUMIF(INDIRECT("ИсходныеДанные!$"&amp;$K$4&amp;"$2:$"&amp;$K$4&amp;"$50000"),$B2232&amp;"#"&amp;N$6,INDIRECT("ИсходныеДанные!$J$2:$J$50000")),0)</f>
        <v>0</v>
      </c>
      <c r="O2232" s="3">
        <f ca="1">IF($B2232&lt;&gt;"",SUMIF(INDIRECT("ИсходныеДанные!$"&amp;$K$4&amp;"$2:$"&amp;$K$4&amp;"$50000"),$B2232&amp;"#"&amp;O$6,INDIRECT("ИсходныеДанные!$J$2:$J$50000")),0)</f>
        <v>0</v>
      </c>
      <c r="P2232" s="3">
        <f ca="1">IF($B2232&lt;&gt;"",SUMIF(INDIRECT("ИсходныеДанные!$"&amp;$K$4&amp;"$2:$"&amp;$K$4&amp;"$50000"),$B2232&amp;"#"&amp;P$6,INDIRECT("ИсходныеДанные!$J$2:$J$50000")),0)</f>
        <v>0</v>
      </c>
      <c r="Q2232" s="3">
        <f ca="1">IF($B2232&lt;&gt;"",SUMIF(INDIRECT("ИсходныеДанные!$"&amp;$K$4&amp;"$2:$"&amp;$K$4&amp;"$50000"),$B2232&amp;"#"&amp;Q$6,INDIRECT("ИсходныеДанные!$J$2:$J$50000")),0)</f>
        <v>0</v>
      </c>
      <c r="R2232" s="3">
        <f ca="1">IF($B2232&lt;&gt;"",SUMIF(INDIRECT("ИсходныеДанные!$"&amp;$K$4&amp;"$2:$"&amp;$K$4&amp;"$50000"),$B2232&amp;"#"&amp;R$6,INDIRECT("ИсходныеДанные!$J$2:$J$50000")),0)</f>
        <v>0</v>
      </c>
      <c r="S2232" s="3">
        <f ca="1">IF($B2232&lt;&gt;"",SUMIF(INDIRECT("ИсходныеДанные!$"&amp;$K$4&amp;"$2:$"&amp;$K$4&amp;"$50000"),$B2232&amp;"#"&amp;S$6,INDIRECT("ИсходныеДанные!$J$2:$J$50000")),0)</f>
        <v>0</v>
      </c>
      <c r="T2232" s="3">
        <f ca="1">IF($B2232&lt;&gt;"",SUMIF(INDIRECT("ИсходныеДанные!$"&amp;$K$4&amp;"$2:$"&amp;$K$4&amp;"$50000"),$B2232&amp;"#"&amp;T$6,INDIRECT("ИсходныеДанные!$J$2:$J$50000")),0)</f>
        <v>0</v>
      </c>
      <c r="U2232" s="3">
        <f ca="1">IF($B2232&lt;&gt;"",SUMIF(INDIRECT("ИсходныеДанные!$"&amp;$K$4&amp;"$2:$"&amp;$K$4&amp;"$50000"),$B2232&amp;"#"&amp;U$6,INDIRECT("ИсходныеДанные!$J$2:$J$50000")),0)</f>
        <v>0</v>
      </c>
      <c r="V2232" s="3">
        <f ca="1">IF($B2232&lt;&gt;"",SUMIF(INDIRECT("ИсходныеДанные!$"&amp;$K$4&amp;"$2:$"&amp;$K$4&amp;"$50000"),$B2232&amp;"#"&amp;V$6,INDIRECT("ИсходныеДанные!$J$2:$J$50000")),0)</f>
        <v>0</v>
      </c>
      <c r="W2232" s="16" t="e">
        <f ca="1">SUM(K2232:V2232)/Пофамильно!$R$1</f>
        <v>#DIV/0!</v>
      </c>
    </row>
    <row r="2233" spans="1:23" x14ac:dyDescent="0.25">
      <c r="A2233" s="10" t="str">
        <f t="shared" ca="1" si="36"/>
        <v>delete</v>
      </c>
      <c r="B2233" s="16" cm="1">
        <f t="array" aca="1" ref="B2233" ca="1">INDIRECT("УникальныеСписки!D"&amp;ROW()-$L$4)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14"/>
      <c r="G2233" s="81" t="str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84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84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84" t="str" cm="1">
        <f t="array" aca="1" ref="J2233" ca="1">_xlfn.XLOOKUP($B2233,INDIRECT(SUBSTITUTE("ИсходныеДанные!$где$2:$где$50000","где",$B$4)),INDIRECT(SUBSTITUTE("ИсходныеДанные!$что$2:$что$50000","что",J$4)),"",0,1)</f>
        <v/>
      </c>
      <c r="K2233" s="3">
        <f ca="1">IF($B2233&lt;&gt;"",SUMIF(INDIRECT("ИсходныеДанные!$"&amp;$K$4&amp;"$2:$"&amp;$K$4&amp;"$50000"),$B2233&amp;"#"&amp;K$6,INDIRECT("ИсходныеДанные!$J$2:$J$50000")),0)</f>
        <v>0</v>
      </c>
      <c r="L2233" s="3">
        <f ca="1">IF($B2233&lt;&gt;"",SUMIF(INDIRECT("ИсходныеДанные!$"&amp;$K$4&amp;"$2:$"&amp;$K$4&amp;"$50000"),$B2233&amp;"#"&amp;L$6,INDIRECT("ИсходныеДанные!$J$2:$J$50000")),0)</f>
        <v>0</v>
      </c>
      <c r="M2233" s="3">
        <f ca="1">IF($B2233&lt;&gt;"",SUMIF(INDIRECT("ИсходныеДанные!$"&amp;$K$4&amp;"$2:$"&amp;$K$4&amp;"$50000"),$B2233&amp;"#"&amp;M$6,INDIRECT("ИсходныеДанные!$J$2:$J$50000")),0)</f>
        <v>0</v>
      </c>
      <c r="N2233" s="3">
        <f ca="1">IF($B2233&lt;&gt;"",SUMIF(INDIRECT("ИсходныеДанные!$"&amp;$K$4&amp;"$2:$"&amp;$K$4&amp;"$50000"),$B2233&amp;"#"&amp;N$6,INDIRECT("ИсходныеДанные!$J$2:$J$50000")),0)</f>
        <v>0</v>
      </c>
      <c r="O2233" s="3">
        <f ca="1">IF($B2233&lt;&gt;"",SUMIF(INDIRECT("ИсходныеДанные!$"&amp;$K$4&amp;"$2:$"&amp;$K$4&amp;"$50000"),$B2233&amp;"#"&amp;O$6,INDIRECT("ИсходныеДанные!$J$2:$J$50000")),0)</f>
        <v>0</v>
      </c>
      <c r="P2233" s="3">
        <f ca="1">IF($B2233&lt;&gt;"",SUMIF(INDIRECT("ИсходныеДанные!$"&amp;$K$4&amp;"$2:$"&amp;$K$4&amp;"$50000"),$B2233&amp;"#"&amp;P$6,INDIRECT("ИсходныеДанные!$J$2:$J$50000")),0)</f>
        <v>0</v>
      </c>
      <c r="Q2233" s="3">
        <f ca="1">IF($B2233&lt;&gt;"",SUMIF(INDIRECT("ИсходныеДанные!$"&amp;$K$4&amp;"$2:$"&amp;$K$4&amp;"$50000"),$B2233&amp;"#"&amp;Q$6,INDIRECT("ИсходныеДанные!$J$2:$J$50000")),0)</f>
        <v>0</v>
      </c>
      <c r="R2233" s="3">
        <f ca="1">IF($B2233&lt;&gt;"",SUMIF(INDIRECT("ИсходныеДанные!$"&amp;$K$4&amp;"$2:$"&amp;$K$4&amp;"$50000"),$B2233&amp;"#"&amp;R$6,INDIRECT("ИсходныеДанные!$J$2:$J$50000")),0)</f>
        <v>0</v>
      </c>
      <c r="S2233" s="3">
        <f ca="1">IF($B2233&lt;&gt;"",SUMIF(INDIRECT("ИсходныеДанные!$"&amp;$K$4&amp;"$2:$"&amp;$K$4&amp;"$50000"),$B2233&amp;"#"&amp;S$6,INDIRECT("ИсходныеДанные!$J$2:$J$50000")),0)</f>
        <v>0</v>
      </c>
      <c r="T2233" s="3">
        <f ca="1">IF($B2233&lt;&gt;"",SUMIF(INDIRECT("ИсходныеДанные!$"&amp;$K$4&amp;"$2:$"&amp;$K$4&amp;"$50000"),$B2233&amp;"#"&amp;T$6,INDIRECT("ИсходныеДанные!$J$2:$J$50000")),0)</f>
        <v>0</v>
      </c>
      <c r="U2233" s="3">
        <f ca="1">IF($B2233&lt;&gt;"",SUMIF(INDIRECT("ИсходныеДанные!$"&amp;$K$4&amp;"$2:$"&amp;$K$4&amp;"$50000"),$B2233&amp;"#"&amp;U$6,INDIRECT("ИсходныеДанные!$J$2:$J$50000")),0)</f>
        <v>0</v>
      </c>
      <c r="V2233" s="3">
        <f ca="1">IF($B2233&lt;&gt;"",SUMIF(INDIRECT("ИсходныеДанные!$"&amp;$K$4&amp;"$2:$"&amp;$K$4&amp;"$50000"),$B2233&amp;"#"&amp;V$6,INDIRECT("ИсходныеДанные!$J$2:$J$50000")),0)</f>
        <v>0</v>
      </c>
      <c r="W2233" s="16" t="e">
        <f ca="1">SUM(K2233:V2233)/Пофамильно!$R$1</f>
        <v>#DIV/0!</v>
      </c>
    </row>
    <row r="2234" spans="1:23" x14ac:dyDescent="0.25">
      <c r="A2234" s="10" t="str">
        <f t="shared" ca="1" si="36"/>
        <v>delete</v>
      </c>
      <c r="B2234" s="16" cm="1">
        <f t="array" aca="1" ref="B2234" ca="1">INDIRECT("УникальныеСписки!D"&amp;ROW()-$L$4)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14"/>
      <c r="G2234" s="81" t="str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84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84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84" t="str" cm="1">
        <f t="array" aca="1" ref="J2234" ca="1">_xlfn.XLOOKUP($B2234,INDIRECT(SUBSTITUTE("ИсходныеДанные!$где$2:$где$50000","где",$B$4)),INDIRECT(SUBSTITUTE("ИсходныеДанные!$что$2:$что$50000","что",J$4)),"",0,1)</f>
        <v/>
      </c>
      <c r="K2234" s="3">
        <f ca="1">IF($B2234&lt;&gt;"",SUMIF(INDIRECT("ИсходныеДанные!$"&amp;$K$4&amp;"$2:$"&amp;$K$4&amp;"$50000"),$B2234&amp;"#"&amp;K$6,INDIRECT("ИсходныеДанные!$J$2:$J$50000")),0)</f>
        <v>0</v>
      </c>
      <c r="L2234" s="3">
        <f ca="1">IF($B2234&lt;&gt;"",SUMIF(INDIRECT("ИсходныеДанные!$"&amp;$K$4&amp;"$2:$"&amp;$K$4&amp;"$50000"),$B2234&amp;"#"&amp;L$6,INDIRECT("ИсходныеДанные!$J$2:$J$50000")),0)</f>
        <v>0</v>
      </c>
      <c r="M2234" s="3">
        <f ca="1">IF($B2234&lt;&gt;"",SUMIF(INDIRECT("ИсходныеДанные!$"&amp;$K$4&amp;"$2:$"&amp;$K$4&amp;"$50000"),$B2234&amp;"#"&amp;M$6,INDIRECT("ИсходныеДанные!$J$2:$J$50000")),0)</f>
        <v>0</v>
      </c>
      <c r="N2234" s="3">
        <f ca="1">IF($B2234&lt;&gt;"",SUMIF(INDIRECT("ИсходныеДанные!$"&amp;$K$4&amp;"$2:$"&amp;$K$4&amp;"$50000"),$B2234&amp;"#"&amp;N$6,INDIRECT("ИсходныеДанные!$J$2:$J$50000")),0)</f>
        <v>0</v>
      </c>
      <c r="O2234" s="3">
        <f ca="1">IF($B2234&lt;&gt;"",SUMIF(INDIRECT("ИсходныеДанные!$"&amp;$K$4&amp;"$2:$"&amp;$K$4&amp;"$50000"),$B2234&amp;"#"&amp;O$6,INDIRECT("ИсходныеДанные!$J$2:$J$50000")),0)</f>
        <v>0</v>
      </c>
      <c r="P2234" s="3">
        <f ca="1">IF($B2234&lt;&gt;"",SUMIF(INDIRECT("ИсходныеДанные!$"&amp;$K$4&amp;"$2:$"&amp;$K$4&amp;"$50000"),$B2234&amp;"#"&amp;P$6,INDIRECT("ИсходныеДанные!$J$2:$J$50000")),0)</f>
        <v>0</v>
      </c>
      <c r="Q2234" s="3">
        <f ca="1">IF($B2234&lt;&gt;"",SUMIF(INDIRECT("ИсходныеДанные!$"&amp;$K$4&amp;"$2:$"&amp;$K$4&amp;"$50000"),$B2234&amp;"#"&amp;Q$6,INDIRECT("ИсходныеДанные!$J$2:$J$50000")),0)</f>
        <v>0</v>
      </c>
      <c r="R2234" s="3">
        <f ca="1">IF($B2234&lt;&gt;"",SUMIF(INDIRECT("ИсходныеДанные!$"&amp;$K$4&amp;"$2:$"&amp;$K$4&amp;"$50000"),$B2234&amp;"#"&amp;R$6,INDIRECT("ИсходныеДанные!$J$2:$J$50000")),0)</f>
        <v>0</v>
      </c>
      <c r="S2234" s="3">
        <f ca="1">IF($B2234&lt;&gt;"",SUMIF(INDIRECT("ИсходныеДанные!$"&amp;$K$4&amp;"$2:$"&amp;$K$4&amp;"$50000"),$B2234&amp;"#"&amp;S$6,INDIRECT("ИсходныеДанные!$J$2:$J$50000")),0)</f>
        <v>0</v>
      </c>
      <c r="T2234" s="3">
        <f ca="1">IF($B2234&lt;&gt;"",SUMIF(INDIRECT("ИсходныеДанные!$"&amp;$K$4&amp;"$2:$"&amp;$K$4&amp;"$50000"),$B2234&amp;"#"&amp;T$6,INDIRECT("ИсходныеДанные!$J$2:$J$50000")),0)</f>
        <v>0</v>
      </c>
      <c r="U2234" s="3">
        <f ca="1">IF($B2234&lt;&gt;"",SUMIF(INDIRECT("ИсходныеДанные!$"&amp;$K$4&amp;"$2:$"&amp;$K$4&amp;"$50000"),$B2234&amp;"#"&amp;U$6,INDIRECT("ИсходныеДанные!$J$2:$J$50000")),0)</f>
        <v>0</v>
      </c>
      <c r="V2234" s="3">
        <f ca="1">IF($B2234&lt;&gt;"",SUMIF(INDIRECT("ИсходныеДанные!$"&amp;$K$4&amp;"$2:$"&amp;$K$4&amp;"$50000"),$B2234&amp;"#"&amp;V$6,INDIRECT("ИсходныеДанные!$J$2:$J$50000")),0)</f>
        <v>0</v>
      </c>
      <c r="W2234" s="16" t="e">
        <f ca="1">SUM(K2234:V2234)/Пофамильно!$R$1</f>
        <v>#DIV/0!</v>
      </c>
    </row>
    <row r="2235" spans="1:23" x14ac:dyDescent="0.25">
      <c r="A2235" s="10" t="str">
        <f t="shared" ca="1" si="36"/>
        <v>delete</v>
      </c>
      <c r="B2235" s="16" cm="1">
        <f t="array" aca="1" ref="B2235" ca="1">INDIRECT("УникальныеСписки!D"&amp;ROW()-$L$4)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14"/>
      <c r="G2235" s="81" t="str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84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84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84" t="str" cm="1">
        <f t="array" aca="1" ref="J2235" ca="1">_xlfn.XLOOKUP($B2235,INDIRECT(SUBSTITUTE("ИсходныеДанные!$где$2:$где$50000","где",$B$4)),INDIRECT(SUBSTITUTE("ИсходныеДанные!$что$2:$что$50000","что",J$4)),"",0,1)</f>
        <v/>
      </c>
      <c r="K2235" s="3">
        <f ca="1">IF($B2235&lt;&gt;"",SUMIF(INDIRECT("ИсходныеДанные!$"&amp;$K$4&amp;"$2:$"&amp;$K$4&amp;"$50000"),$B2235&amp;"#"&amp;K$6,INDIRECT("ИсходныеДанные!$J$2:$J$50000")),0)</f>
        <v>0</v>
      </c>
      <c r="L2235" s="3">
        <f ca="1">IF($B2235&lt;&gt;"",SUMIF(INDIRECT("ИсходныеДанные!$"&amp;$K$4&amp;"$2:$"&amp;$K$4&amp;"$50000"),$B2235&amp;"#"&amp;L$6,INDIRECT("ИсходныеДанные!$J$2:$J$50000")),0)</f>
        <v>0</v>
      </c>
      <c r="M2235" s="3">
        <f ca="1">IF($B2235&lt;&gt;"",SUMIF(INDIRECT("ИсходныеДанные!$"&amp;$K$4&amp;"$2:$"&amp;$K$4&amp;"$50000"),$B2235&amp;"#"&amp;M$6,INDIRECT("ИсходныеДанные!$J$2:$J$50000")),0)</f>
        <v>0</v>
      </c>
      <c r="N2235" s="3">
        <f ca="1">IF($B2235&lt;&gt;"",SUMIF(INDIRECT("ИсходныеДанные!$"&amp;$K$4&amp;"$2:$"&amp;$K$4&amp;"$50000"),$B2235&amp;"#"&amp;N$6,INDIRECT("ИсходныеДанные!$J$2:$J$50000")),0)</f>
        <v>0</v>
      </c>
      <c r="O2235" s="3">
        <f ca="1">IF($B2235&lt;&gt;"",SUMIF(INDIRECT("ИсходныеДанные!$"&amp;$K$4&amp;"$2:$"&amp;$K$4&amp;"$50000"),$B2235&amp;"#"&amp;O$6,INDIRECT("ИсходныеДанные!$J$2:$J$50000")),0)</f>
        <v>0</v>
      </c>
      <c r="P2235" s="3">
        <f ca="1">IF($B2235&lt;&gt;"",SUMIF(INDIRECT("ИсходныеДанные!$"&amp;$K$4&amp;"$2:$"&amp;$K$4&amp;"$50000"),$B2235&amp;"#"&amp;P$6,INDIRECT("ИсходныеДанные!$J$2:$J$50000")),0)</f>
        <v>0</v>
      </c>
      <c r="Q2235" s="3">
        <f ca="1">IF($B2235&lt;&gt;"",SUMIF(INDIRECT("ИсходныеДанные!$"&amp;$K$4&amp;"$2:$"&amp;$K$4&amp;"$50000"),$B2235&amp;"#"&amp;Q$6,INDIRECT("ИсходныеДанные!$J$2:$J$50000")),0)</f>
        <v>0</v>
      </c>
      <c r="R2235" s="3">
        <f ca="1">IF($B2235&lt;&gt;"",SUMIF(INDIRECT("ИсходныеДанные!$"&amp;$K$4&amp;"$2:$"&amp;$K$4&amp;"$50000"),$B2235&amp;"#"&amp;R$6,INDIRECT("ИсходныеДанные!$J$2:$J$50000")),0)</f>
        <v>0</v>
      </c>
      <c r="S2235" s="3">
        <f ca="1">IF($B2235&lt;&gt;"",SUMIF(INDIRECT("ИсходныеДанные!$"&amp;$K$4&amp;"$2:$"&amp;$K$4&amp;"$50000"),$B2235&amp;"#"&amp;S$6,INDIRECT("ИсходныеДанные!$J$2:$J$50000")),0)</f>
        <v>0</v>
      </c>
      <c r="T2235" s="3">
        <f ca="1">IF($B2235&lt;&gt;"",SUMIF(INDIRECT("ИсходныеДанные!$"&amp;$K$4&amp;"$2:$"&amp;$K$4&amp;"$50000"),$B2235&amp;"#"&amp;T$6,INDIRECT("ИсходныеДанные!$J$2:$J$50000")),0)</f>
        <v>0</v>
      </c>
      <c r="U2235" s="3">
        <f ca="1">IF($B2235&lt;&gt;"",SUMIF(INDIRECT("ИсходныеДанные!$"&amp;$K$4&amp;"$2:$"&amp;$K$4&amp;"$50000"),$B2235&amp;"#"&amp;U$6,INDIRECT("ИсходныеДанные!$J$2:$J$50000")),0)</f>
        <v>0</v>
      </c>
      <c r="V2235" s="3">
        <f ca="1">IF($B2235&lt;&gt;"",SUMIF(INDIRECT("ИсходныеДанные!$"&amp;$K$4&amp;"$2:$"&amp;$K$4&amp;"$50000"),$B2235&amp;"#"&amp;V$6,INDIRECT("ИсходныеДанные!$J$2:$J$50000")),0)</f>
        <v>0</v>
      </c>
      <c r="W2235" s="16" t="e">
        <f ca="1">SUM(K2235:V2235)/Пофамильно!$R$1</f>
        <v>#DIV/0!</v>
      </c>
    </row>
    <row r="2236" spans="1:23" x14ac:dyDescent="0.25">
      <c r="A2236" s="10" t="str">
        <f t="shared" ca="1" si="36"/>
        <v>delete</v>
      </c>
      <c r="B2236" s="16" cm="1">
        <f t="array" aca="1" ref="B2236" ca="1">INDIRECT("УникальныеСписки!D"&amp;ROW()-$L$4)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14"/>
      <c r="G2236" s="81" t="str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84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84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84" t="str" cm="1">
        <f t="array" aca="1" ref="J2236" ca="1">_xlfn.XLOOKUP($B2236,INDIRECT(SUBSTITUTE("ИсходныеДанные!$где$2:$где$50000","где",$B$4)),INDIRECT(SUBSTITUTE("ИсходныеДанные!$что$2:$что$50000","что",J$4)),"",0,1)</f>
        <v/>
      </c>
      <c r="K2236" s="3">
        <f ca="1">IF($B2236&lt;&gt;"",SUMIF(INDIRECT("ИсходныеДанные!$"&amp;$K$4&amp;"$2:$"&amp;$K$4&amp;"$50000"),$B2236&amp;"#"&amp;K$6,INDIRECT("ИсходныеДанные!$J$2:$J$50000")),0)</f>
        <v>0</v>
      </c>
      <c r="L2236" s="3">
        <f ca="1">IF($B2236&lt;&gt;"",SUMIF(INDIRECT("ИсходныеДанные!$"&amp;$K$4&amp;"$2:$"&amp;$K$4&amp;"$50000"),$B2236&amp;"#"&amp;L$6,INDIRECT("ИсходныеДанные!$J$2:$J$50000")),0)</f>
        <v>0</v>
      </c>
      <c r="M2236" s="3">
        <f ca="1">IF($B2236&lt;&gt;"",SUMIF(INDIRECT("ИсходныеДанные!$"&amp;$K$4&amp;"$2:$"&amp;$K$4&amp;"$50000"),$B2236&amp;"#"&amp;M$6,INDIRECT("ИсходныеДанные!$J$2:$J$50000")),0)</f>
        <v>0</v>
      </c>
      <c r="N2236" s="3">
        <f ca="1">IF($B2236&lt;&gt;"",SUMIF(INDIRECT("ИсходныеДанные!$"&amp;$K$4&amp;"$2:$"&amp;$K$4&amp;"$50000"),$B2236&amp;"#"&amp;N$6,INDIRECT("ИсходныеДанные!$J$2:$J$50000")),0)</f>
        <v>0</v>
      </c>
      <c r="O2236" s="3">
        <f ca="1">IF($B2236&lt;&gt;"",SUMIF(INDIRECT("ИсходныеДанные!$"&amp;$K$4&amp;"$2:$"&amp;$K$4&amp;"$50000"),$B2236&amp;"#"&amp;O$6,INDIRECT("ИсходныеДанные!$J$2:$J$50000")),0)</f>
        <v>0</v>
      </c>
      <c r="P2236" s="3">
        <f ca="1">IF($B2236&lt;&gt;"",SUMIF(INDIRECT("ИсходныеДанные!$"&amp;$K$4&amp;"$2:$"&amp;$K$4&amp;"$50000"),$B2236&amp;"#"&amp;P$6,INDIRECT("ИсходныеДанные!$J$2:$J$50000")),0)</f>
        <v>0</v>
      </c>
      <c r="Q2236" s="3">
        <f ca="1">IF($B2236&lt;&gt;"",SUMIF(INDIRECT("ИсходныеДанные!$"&amp;$K$4&amp;"$2:$"&amp;$K$4&amp;"$50000"),$B2236&amp;"#"&amp;Q$6,INDIRECT("ИсходныеДанные!$J$2:$J$50000")),0)</f>
        <v>0</v>
      </c>
      <c r="R2236" s="3">
        <f ca="1">IF($B2236&lt;&gt;"",SUMIF(INDIRECT("ИсходныеДанные!$"&amp;$K$4&amp;"$2:$"&amp;$K$4&amp;"$50000"),$B2236&amp;"#"&amp;R$6,INDIRECT("ИсходныеДанные!$J$2:$J$50000")),0)</f>
        <v>0</v>
      </c>
      <c r="S2236" s="3">
        <f ca="1">IF($B2236&lt;&gt;"",SUMIF(INDIRECT("ИсходныеДанные!$"&amp;$K$4&amp;"$2:$"&amp;$K$4&amp;"$50000"),$B2236&amp;"#"&amp;S$6,INDIRECT("ИсходныеДанные!$J$2:$J$50000")),0)</f>
        <v>0</v>
      </c>
      <c r="T2236" s="3">
        <f ca="1">IF($B2236&lt;&gt;"",SUMIF(INDIRECT("ИсходныеДанные!$"&amp;$K$4&amp;"$2:$"&amp;$K$4&amp;"$50000"),$B2236&amp;"#"&amp;T$6,INDIRECT("ИсходныеДанные!$J$2:$J$50000")),0)</f>
        <v>0</v>
      </c>
      <c r="U2236" s="3">
        <f ca="1">IF($B2236&lt;&gt;"",SUMIF(INDIRECT("ИсходныеДанные!$"&amp;$K$4&amp;"$2:$"&amp;$K$4&amp;"$50000"),$B2236&amp;"#"&amp;U$6,INDIRECT("ИсходныеДанные!$J$2:$J$50000")),0)</f>
        <v>0</v>
      </c>
      <c r="V2236" s="3">
        <f ca="1">IF($B2236&lt;&gt;"",SUMIF(INDIRECT("ИсходныеДанные!$"&amp;$K$4&amp;"$2:$"&amp;$K$4&amp;"$50000"),$B2236&amp;"#"&amp;V$6,INDIRECT("ИсходныеДанные!$J$2:$J$50000")),0)</f>
        <v>0</v>
      </c>
      <c r="W2236" s="16" t="e">
        <f ca="1">SUM(K2236:V2236)/Пофамильно!$R$1</f>
        <v>#DIV/0!</v>
      </c>
    </row>
    <row r="2237" spans="1:23" x14ac:dyDescent="0.25">
      <c r="A2237" s="10" t="str">
        <f t="shared" ca="1" si="36"/>
        <v>delete</v>
      </c>
      <c r="B2237" s="16" cm="1">
        <f t="array" aca="1" ref="B2237" ca="1">INDIRECT("УникальныеСписки!D"&amp;ROW()-$L$4)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14"/>
      <c r="G2237" s="81" t="str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84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84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84" t="str" cm="1">
        <f t="array" aca="1" ref="J2237" ca="1">_xlfn.XLOOKUP($B2237,INDIRECT(SUBSTITUTE("ИсходныеДанные!$где$2:$где$50000","где",$B$4)),INDIRECT(SUBSTITUTE("ИсходныеДанные!$что$2:$что$50000","что",J$4)),"",0,1)</f>
        <v/>
      </c>
      <c r="K2237" s="3">
        <f ca="1">IF($B2237&lt;&gt;"",SUMIF(INDIRECT("ИсходныеДанные!$"&amp;$K$4&amp;"$2:$"&amp;$K$4&amp;"$50000"),$B2237&amp;"#"&amp;K$6,INDIRECT("ИсходныеДанные!$J$2:$J$50000")),0)</f>
        <v>0</v>
      </c>
      <c r="L2237" s="3">
        <f ca="1">IF($B2237&lt;&gt;"",SUMIF(INDIRECT("ИсходныеДанные!$"&amp;$K$4&amp;"$2:$"&amp;$K$4&amp;"$50000"),$B2237&amp;"#"&amp;L$6,INDIRECT("ИсходныеДанные!$J$2:$J$50000")),0)</f>
        <v>0</v>
      </c>
      <c r="M2237" s="3">
        <f ca="1">IF($B2237&lt;&gt;"",SUMIF(INDIRECT("ИсходныеДанные!$"&amp;$K$4&amp;"$2:$"&amp;$K$4&amp;"$50000"),$B2237&amp;"#"&amp;M$6,INDIRECT("ИсходныеДанные!$J$2:$J$50000")),0)</f>
        <v>0</v>
      </c>
      <c r="N2237" s="3">
        <f ca="1">IF($B2237&lt;&gt;"",SUMIF(INDIRECT("ИсходныеДанные!$"&amp;$K$4&amp;"$2:$"&amp;$K$4&amp;"$50000"),$B2237&amp;"#"&amp;N$6,INDIRECT("ИсходныеДанные!$J$2:$J$50000")),0)</f>
        <v>0</v>
      </c>
      <c r="O2237" s="3">
        <f ca="1">IF($B2237&lt;&gt;"",SUMIF(INDIRECT("ИсходныеДанные!$"&amp;$K$4&amp;"$2:$"&amp;$K$4&amp;"$50000"),$B2237&amp;"#"&amp;O$6,INDIRECT("ИсходныеДанные!$J$2:$J$50000")),0)</f>
        <v>0</v>
      </c>
      <c r="P2237" s="3">
        <f ca="1">IF($B2237&lt;&gt;"",SUMIF(INDIRECT("ИсходныеДанные!$"&amp;$K$4&amp;"$2:$"&amp;$K$4&amp;"$50000"),$B2237&amp;"#"&amp;P$6,INDIRECT("ИсходныеДанные!$J$2:$J$50000")),0)</f>
        <v>0</v>
      </c>
      <c r="Q2237" s="3">
        <f ca="1">IF($B2237&lt;&gt;"",SUMIF(INDIRECT("ИсходныеДанные!$"&amp;$K$4&amp;"$2:$"&amp;$K$4&amp;"$50000"),$B2237&amp;"#"&amp;Q$6,INDIRECT("ИсходныеДанные!$J$2:$J$50000")),0)</f>
        <v>0</v>
      </c>
      <c r="R2237" s="3">
        <f ca="1">IF($B2237&lt;&gt;"",SUMIF(INDIRECT("ИсходныеДанные!$"&amp;$K$4&amp;"$2:$"&amp;$K$4&amp;"$50000"),$B2237&amp;"#"&amp;R$6,INDIRECT("ИсходныеДанные!$J$2:$J$50000")),0)</f>
        <v>0</v>
      </c>
      <c r="S2237" s="3">
        <f ca="1">IF($B2237&lt;&gt;"",SUMIF(INDIRECT("ИсходныеДанные!$"&amp;$K$4&amp;"$2:$"&amp;$K$4&amp;"$50000"),$B2237&amp;"#"&amp;S$6,INDIRECT("ИсходныеДанные!$J$2:$J$50000")),0)</f>
        <v>0</v>
      </c>
      <c r="T2237" s="3">
        <f ca="1">IF($B2237&lt;&gt;"",SUMIF(INDIRECT("ИсходныеДанные!$"&amp;$K$4&amp;"$2:$"&amp;$K$4&amp;"$50000"),$B2237&amp;"#"&amp;T$6,INDIRECT("ИсходныеДанные!$J$2:$J$50000")),0)</f>
        <v>0</v>
      </c>
      <c r="U2237" s="3">
        <f ca="1">IF($B2237&lt;&gt;"",SUMIF(INDIRECT("ИсходныеДанные!$"&amp;$K$4&amp;"$2:$"&amp;$K$4&amp;"$50000"),$B2237&amp;"#"&amp;U$6,INDIRECT("ИсходныеДанные!$J$2:$J$50000")),0)</f>
        <v>0</v>
      </c>
      <c r="V2237" s="3">
        <f ca="1">IF($B2237&lt;&gt;"",SUMIF(INDIRECT("ИсходныеДанные!$"&amp;$K$4&amp;"$2:$"&amp;$K$4&amp;"$50000"),$B2237&amp;"#"&amp;V$6,INDIRECT("ИсходныеДанные!$J$2:$J$50000")),0)</f>
        <v>0</v>
      </c>
      <c r="W2237" s="16" t="e">
        <f ca="1">SUM(K2237:V2237)/Пофамильно!$R$1</f>
        <v>#DIV/0!</v>
      </c>
    </row>
    <row r="2238" spans="1:23" x14ac:dyDescent="0.25">
      <c r="A2238" s="10" t="str">
        <f t="shared" ca="1" si="36"/>
        <v>delete</v>
      </c>
      <c r="B2238" s="16" cm="1">
        <f t="array" aca="1" ref="B2238" ca="1">INDIRECT("УникальныеСписки!D"&amp;ROW()-$L$4)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14"/>
      <c r="G2238" s="81" t="str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84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84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84" t="str" cm="1">
        <f t="array" aca="1" ref="J2238" ca="1">_xlfn.XLOOKUP($B2238,INDIRECT(SUBSTITUTE("ИсходныеДанные!$где$2:$где$50000","где",$B$4)),INDIRECT(SUBSTITUTE("ИсходныеДанные!$что$2:$что$50000","что",J$4)),"",0,1)</f>
        <v/>
      </c>
      <c r="K2238" s="3">
        <f ca="1">IF($B2238&lt;&gt;"",SUMIF(INDIRECT("ИсходныеДанные!$"&amp;$K$4&amp;"$2:$"&amp;$K$4&amp;"$50000"),$B2238&amp;"#"&amp;K$6,INDIRECT("ИсходныеДанные!$J$2:$J$50000")),0)</f>
        <v>0</v>
      </c>
      <c r="L2238" s="3">
        <f ca="1">IF($B2238&lt;&gt;"",SUMIF(INDIRECT("ИсходныеДанные!$"&amp;$K$4&amp;"$2:$"&amp;$K$4&amp;"$50000"),$B2238&amp;"#"&amp;L$6,INDIRECT("ИсходныеДанные!$J$2:$J$50000")),0)</f>
        <v>0</v>
      </c>
      <c r="M2238" s="3">
        <f ca="1">IF($B2238&lt;&gt;"",SUMIF(INDIRECT("ИсходныеДанные!$"&amp;$K$4&amp;"$2:$"&amp;$K$4&amp;"$50000"),$B2238&amp;"#"&amp;M$6,INDIRECT("ИсходныеДанные!$J$2:$J$50000")),0)</f>
        <v>0</v>
      </c>
      <c r="N2238" s="3">
        <f ca="1">IF($B2238&lt;&gt;"",SUMIF(INDIRECT("ИсходныеДанные!$"&amp;$K$4&amp;"$2:$"&amp;$K$4&amp;"$50000"),$B2238&amp;"#"&amp;N$6,INDIRECT("ИсходныеДанные!$J$2:$J$50000")),0)</f>
        <v>0</v>
      </c>
      <c r="O2238" s="3">
        <f ca="1">IF($B2238&lt;&gt;"",SUMIF(INDIRECT("ИсходныеДанные!$"&amp;$K$4&amp;"$2:$"&amp;$K$4&amp;"$50000"),$B2238&amp;"#"&amp;O$6,INDIRECT("ИсходныеДанные!$J$2:$J$50000")),0)</f>
        <v>0</v>
      </c>
      <c r="P2238" s="3">
        <f ca="1">IF($B2238&lt;&gt;"",SUMIF(INDIRECT("ИсходныеДанные!$"&amp;$K$4&amp;"$2:$"&amp;$K$4&amp;"$50000"),$B2238&amp;"#"&amp;P$6,INDIRECT("ИсходныеДанные!$J$2:$J$50000")),0)</f>
        <v>0</v>
      </c>
      <c r="Q2238" s="3">
        <f ca="1">IF($B2238&lt;&gt;"",SUMIF(INDIRECT("ИсходныеДанные!$"&amp;$K$4&amp;"$2:$"&amp;$K$4&amp;"$50000"),$B2238&amp;"#"&amp;Q$6,INDIRECT("ИсходныеДанные!$J$2:$J$50000")),0)</f>
        <v>0</v>
      </c>
      <c r="R2238" s="3">
        <f ca="1">IF($B2238&lt;&gt;"",SUMIF(INDIRECT("ИсходныеДанные!$"&amp;$K$4&amp;"$2:$"&amp;$K$4&amp;"$50000"),$B2238&amp;"#"&amp;R$6,INDIRECT("ИсходныеДанные!$J$2:$J$50000")),0)</f>
        <v>0</v>
      </c>
      <c r="S2238" s="3">
        <f ca="1">IF($B2238&lt;&gt;"",SUMIF(INDIRECT("ИсходныеДанные!$"&amp;$K$4&amp;"$2:$"&amp;$K$4&amp;"$50000"),$B2238&amp;"#"&amp;S$6,INDIRECT("ИсходныеДанные!$J$2:$J$50000")),0)</f>
        <v>0</v>
      </c>
      <c r="T2238" s="3">
        <f ca="1">IF($B2238&lt;&gt;"",SUMIF(INDIRECT("ИсходныеДанные!$"&amp;$K$4&amp;"$2:$"&amp;$K$4&amp;"$50000"),$B2238&amp;"#"&amp;T$6,INDIRECT("ИсходныеДанные!$J$2:$J$50000")),0)</f>
        <v>0</v>
      </c>
      <c r="U2238" s="3">
        <f ca="1">IF($B2238&lt;&gt;"",SUMIF(INDIRECT("ИсходныеДанные!$"&amp;$K$4&amp;"$2:$"&amp;$K$4&amp;"$50000"),$B2238&amp;"#"&amp;U$6,INDIRECT("ИсходныеДанные!$J$2:$J$50000")),0)</f>
        <v>0</v>
      </c>
      <c r="V2238" s="3">
        <f ca="1">IF($B2238&lt;&gt;"",SUMIF(INDIRECT("ИсходныеДанные!$"&amp;$K$4&amp;"$2:$"&amp;$K$4&amp;"$50000"),$B2238&amp;"#"&amp;V$6,INDIRECT("ИсходныеДанные!$J$2:$J$50000")),0)</f>
        <v>0</v>
      </c>
      <c r="W2238" s="16" t="e">
        <f ca="1">SUM(K2238:V2238)/Пофамильно!$R$1</f>
        <v>#DIV/0!</v>
      </c>
    </row>
    <row r="2239" spans="1:23" x14ac:dyDescent="0.25">
      <c r="A2239" s="10" t="str">
        <f t="shared" ca="1" si="36"/>
        <v>delete</v>
      </c>
      <c r="B2239" s="16" cm="1">
        <f t="array" aca="1" ref="B2239" ca="1">INDIRECT("УникальныеСписки!D"&amp;ROW()-$L$4)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14"/>
      <c r="G2239" s="81" t="str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84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84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84" t="str" cm="1">
        <f t="array" aca="1" ref="J2239" ca="1">_xlfn.XLOOKUP($B2239,INDIRECT(SUBSTITUTE("ИсходныеДанные!$где$2:$где$50000","где",$B$4)),INDIRECT(SUBSTITUTE("ИсходныеДанные!$что$2:$что$50000","что",J$4)),"",0,1)</f>
        <v/>
      </c>
      <c r="K2239" s="3">
        <f ca="1">IF($B2239&lt;&gt;"",SUMIF(INDIRECT("ИсходныеДанные!$"&amp;$K$4&amp;"$2:$"&amp;$K$4&amp;"$50000"),$B2239&amp;"#"&amp;K$6,INDIRECT("ИсходныеДанные!$J$2:$J$50000")),0)</f>
        <v>0</v>
      </c>
      <c r="L2239" s="3">
        <f ca="1">IF($B2239&lt;&gt;"",SUMIF(INDIRECT("ИсходныеДанные!$"&amp;$K$4&amp;"$2:$"&amp;$K$4&amp;"$50000"),$B2239&amp;"#"&amp;L$6,INDIRECT("ИсходныеДанные!$J$2:$J$50000")),0)</f>
        <v>0</v>
      </c>
      <c r="M2239" s="3">
        <f ca="1">IF($B2239&lt;&gt;"",SUMIF(INDIRECT("ИсходныеДанные!$"&amp;$K$4&amp;"$2:$"&amp;$K$4&amp;"$50000"),$B2239&amp;"#"&amp;M$6,INDIRECT("ИсходныеДанные!$J$2:$J$50000")),0)</f>
        <v>0</v>
      </c>
      <c r="N2239" s="3">
        <f ca="1">IF($B2239&lt;&gt;"",SUMIF(INDIRECT("ИсходныеДанные!$"&amp;$K$4&amp;"$2:$"&amp;$K$4&amp;"$50000"),$B2239&amp;"#"&amp;N$6,INDIRECT("ИсходныеДанные!$J$2:$J$50000")),0)</f>
        <v>0</v>
      </c>
      <c r="O2239" s="3">
        <f ca="1">IF($B2239&lt;&gt;"",SUMIF(INDIRECT("ИсходныеДанные!$"&amp;$K$4&amp;"$2:$"&amp;$K$4&amp;"$50000"),$B2239&amp;"#"&amp;O$6,INDIRECT("ИсходныеДанные!$J$2:$J$50000")),0)</f>
        <v>0</v>
      </c>
      <c r="P2239" s="3">
        <f ca="1">IF($B2239&lt;&gt;"",SUMIF(INDIRECT("ИсходныеДанные!$"&amp;$K$4&amp;"$2:$"&amp;$K$4&amp;"$50000"),$B2239&amp;"#"&amp;P$6,INDIRECT("ИсходныеДанные!$J$2:$J$50000")),0)</f>
        <v>0</v>
      </c>
      <c r="Q2239" s="3">
        <f ca="1">IF($B2239&lt;&gt;"",SUMIF(INDIRECT("ИсходныеДанные!$"&amp;$K$4&amp;"$2:$"&amp;$K$4&amp;"$50000"),$B2239&amp;"#"&amp;Q$6,INDIRECT("ИсходныеДанные!$J$2:$J$50000")),0)</f>
        <v>0</v>
      </c>
      <c r="R2239" s="3">
        <f ca="1">IF($B2239&lt;&gt;"",SUMIF(INDIRECT("ИсходныеДанные!$"&amp;$K$4&amp;"$2:$"&amp;$K$4&amp;"$50000"),$B2239&amp;"#"&amp;R$6,INDIRECT("ИсходныеДанные!$J$2:$J$50000")),0)</f>
        <v>0</v>
      </c>
      <c r="S2239" s="3">
        <f ca="1">IF($B2239&lt;&gt;"",SUMIF(INDIRECT("ИсходныеДанные!$"&amp;$K$4&amp;"$2:$"&amp;$K$4&amp;"$50000"),$B2239&amp;"#"&amp;S$6,INDIRECT("ИсходныеДанные!$J$2:$J$50000")),0)</f>
        <v>0</v>
      </c>
      <c r="T2239" s="3">
        <f ca="1">IF($B2239&lt;&gt;"",SUMIF(INDIRECT("ИсходныеДанные!$"&amp;$K$4&amp;"$2:$"&amp;$K$4&amp;"$50000"),$B2239&amp;"#"&amp;T$6,INDIRECT("ИсходныеДанные!$J$2:$J$50000")),0)</f>
        <v>0</v>
      </c>
      <c r="U2239" s="3">
        <f ca="1">IF($B2239&lt;&gt;"",SUMIF(INDIRECT("ИсходныеДанные!$"&amp;$K$4&amp;"$2:$"&amp;$K$4&amp;"$50000"),$B2239&amp;"#"&amp;U$6,INDIRECT("ИсходныеДанные!$J$2:$J$50000")),0)</f>
        <v>0</v>
      </c>
      <c r="V2239" s="3">
        <f ca="1">IF($B2239&lt;&gt;"",SUMIF(INDIRECT("ИсходныеДанные!$"&amp;$K$4&amp;"$2:$"&amp;$K$4&amp;"$50000"),$B2239&amp;"#"&amp;V$6,INDIRECT("ИсходныеДанные!$J$2:$J$50000")),0)</f>
        <v>0</v>
      </c>
      <c r="W2239" s="16" t="e">
        <f ca="1">SUM(K2239:V2239)/Пофамильно!$R$1</f>
        <v>#DIV/0!</v>
      </c>
    </row>
    <row r="2240" spans="1:23" x14ac:dyDescent="0.25">
      <c r="A2240" s="10" t="str">
        <f t="shared" ca="1" si="36"/>
        <v>delete</v>
      </c>
      <c r="B2240" s="16" cm="1">
        <f t="array" aca="1" ref="B2240" ca="1">INDIRECT("УникальныеСписки!D"&amp;ROW()-$L$4)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14"/>
      <c r="G2240" s="81" t="str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84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84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84" t="str" cm="1">
        <f t="array" aca="1" ref="J2240" ca="1">_xlfn.XLOOKUP($B2240,INDIRECT(SUBSTITUTE("ИсходныеДанные!$где$2:$где$50000","где",$B$4)),INDIRECT(SUBSTITUTE("ИсходныеДанные!$что$2:$что$50000","что",J$4)),"",0,1)</f>
        <v/>
      </c>
      <c r="K2240" s="3">
        <f ca="1">IF($B2240&lt;&gt;"",SUMIF(INDIRECT("ИсходныеДанные!$"&amp;$K$4&amp;"$2:$"&amp;$K$4&amp;"$50000"),$B2240&amp;"#"&amp;K$6,INDIRECT("ИсходныеДанные!$J$2:$J$50000")),0)</f>
        <v>0</v>
      </c>
      <c r="L2240" s="3">
        <f ca="1">IF($B2240&lt;&gt;"",SUMIF(INDIRECT("ИсходныеДанные!$"&amp;$K$4&amp;"$2:$"&amp;$K$4&amp;"$50000"),$B2240&amp;"#"&amp;L$6,INDIRECT("ИсходныеДанные!$J$2:$J$50000")),0)</f>
        <v>0</v>
      </c>
      <c r="M2240" s="3">
        <f ca="1">IF($B2240&lt;&gt;"",SUMIF(INDIRECT("ИсходныеДанные!$"&amp;$K$4&amp;"$2:$"&amp;$K$4&amp;"$50000"),$B2240&amp;"#"&amp;M$6,INDIRECT("ИсходныеДанные!$J$2:$J$50000")),0)</f>
        <v>0</v>
      </c>
      <c r="N2240" s="3">
        <f ca="1">IF($B2240&lt;&gt;"",SUMIF(INDIRECT("ИсходныеДанные!$"&amp;$K$4&amp;"$2:$"&amp;$K$4&amp;"$50000"),$B2240&amp;"#"&amp;N$6,INDIRECT("ИсходныеДанные!$J$2:$J$50000")),0)</f>
        <v>0</v>
      </c>
      <c r="O2240" s="3">
        <f ca="1">IF($B2240&lt;&gt;"",SUMIF(INDIRECT("ИсходныеДанные!$"&amp;$K$4&amp;"$2:$"&amp;$K$4&amp;"$50000"),$B2240&amp;"#"&amp;O$6,INDIRECT("ИсходныеДанные!$J$2:$J$50000")),0)</f>
        <v>0</v>
      </c>
      <c r="P2240" s="3">
        <f ca="1">IF($B2240&lt;&gt;"",SUMIF(INDIRECT("ИсходныеДанные!$"&amp;$K$4&amp;"$2:$"&amp;$K$4&amp;"$50000"),$B2240&amp;"#"&amp;P$6,INDIRECT("ИсходныеДанные!$J$2:$J$50000")),0)</f>
        <v>0</v>
      </c>
      <c r="Q2240" s="3">
        <f ca="1">IF($B2240&lt;&gt;"",SUMIF(INDIRECT("ИсходныеДанные!$"&amp;$K$4&amp;"$2:$"&amp;$K$4&amp;"$50000"),$B2240&amp;"#"&amp;Q$6,INDIRECT("ИсходныеДанные!$J$2:$J$50000")),0)</f>
        <v>0</v>
      </c>
      <c r="R2240" s="3">
        <f ca="1">IF($B2240&lt;&gt;"",SUMIF(INDIRECT("ИсходныеДанные!$"&amp;$K$4&amp;"$2:$"&amp;$K$4&amp;"$50000"),$B2240&amp;"#"&amp;R$6,INDIRECT("ИсходныеДанные!$J$2:$J$50000")),0)</f>
        <v>0</v>
      </c>
      <c r="S2240" s="3">
        <f ca="1">IF($B2240&lt;&gt;"",SUMIF(INDIRECT("ИсходныеДанные!$"&amp;$K$4&amp;"$2:$"&amp;$K$4&amp;"$50000"),$B2240&amp;"#"&amp;S$6,INDIRECT("ИсходныеДанные!$J$2:$J$50000")),0)</f>
        <v>0</v>
      </c>
      <c r="T2240" s="3">
        <f ca="1">IF($B2240&lt;&gt;"",SUMIF(INDIRECT("ИсходныеДанные!$"&amp;$K$4&amp;"$2:$"&amp;$K$4&amp;"$50000"),$B2240&amp;"#"&amp;T$6,INDIRECT("ИсходныеДанные!$J$2:$J$50000")),0)</f>
        <v>0</v>
      </c>
      <c r="U2240" s="3">
        <f ca="1">IF($B2240&lt;&gt;"",SUMIF(INDIRECT("ИсходныеДанные!$"&amp;$K$4&amp;"$2:$"&amp;$K$4&amp;"$50000"),$B2240&amp;"#"&amp;U$6,INDIRECT("ИсходныеДанные!$J$2:$J$50000")),0)</f>
        <v>0</v>
      </c>
      <c r="V2240" s="3">
        <f ca="1">IF($B2240&lt;&gt;"",SUMIF(INDIRECT("ИсходныеДанные!$"&amp;$K$4&amp;"$2:$"&amp;$K$4&amp;"$50000"),$B2240&amp;"#"&amp;V$6,INDIRECT("ИсходныеДанные!$J$2:$J$50000")),0)</f>
        <v>0</v>
      </c>
      <c r="W2240" s="16" t="e">
        <f ca="1">SUM(K2240:V2240)/Пофамильно!$R$1</f>
        <v>#DIV/0!</v>
      </c>
    </row>
    <row r="2241" spans="1:23" x14ac:dyDescent="0.25">
      <c r="A2241" s="10" t="str">
        <f t="shared" ca="1" si="36"/>
        <v>delete</v>
      </c>
      <c r="B2241" s="16" cm="1">
        <f t="array" aca="1" ref="B2241" ca="1">INDIRECT("УникальныеСписки!D"&amp;ROW()-$L$4)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14"/>
      <c r="G2241" s="81" t="str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84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84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84" t="str" cm="1">
        <f t="array" aca="1" ref="J2241" ca="1">_xlfn.XLOOKUP($B2241,INDIRECT(SUBSTITUTE("ИсходныеДанные!$где$2:$где$50000","где",$B$4)),INDIRECT(SUBSTITUTE("ИсходныеДанные!$что$2:$что$50000","что",J$4)),"",0,1)</f>
        <v/>
      </c>
      <c r="K2241" s="3">
        <f ca="1">IF($B2241&lt;&gt;"",SUMIF(INDIRECT("ИсходныеДанные!$"&amp;$K$4&amp;"$2:$"&amp;$K$4&amp;"$50000"),$B2241&amp;"#"&amp;K$6,INDIRECT("ИсходныеДанные!$J$2:$J$50000")),0)</f>
        <v>0</v>
      </c>
      <c r="L2241" s="3">
        <f ca="1">IF($B2241&lt;&gt;"",SUMIF(INDIRECT("ИсходныеДанные!$"&amp;$K$4&amp;"$2:$"&amp;$K$4&amp;"$50000"),$B2241&amp;"#"&amp;L$6,INDIRECT("ИсходныеДанные!$J$2:$J$50000")),0)</f>
        <v>0</v>
      </c>
      <c r="M2241" s="3">
        <f ca="1">IF($B2241&lt;&gt;"",SUMIF(INDIRECT("ИсходныеДанные!$"&amp;$K$4&amp;"$2:$"&amp;$K$4&amp;"$50000"),$B2241&amp;"#"&amp;M$6,INDIRECT("ИсходныеДанные!$J$2:$J$50000")),0)</f>
        <v>0</v>
      </c>
      <c r="N2241" s="3">
        <f ca="1">IF($B2241&lt;&gt;"",SUMIF(INDIRECT("ИсходныеДанные!$"&amp;$K$4&amp;"$2:$"&amp;$K$4&amp;"$50000"),$B2241&amp;"#"&amp;N$6,INDIRECT("ИсходныеДанные!$J$2:$J$50000")),0)</f>
        <v>0</v>
      </c>
      <c r="O2241" s="3">
        <f ca="1">IF($B2241&lt;&gt;"",SUMIF(INDIRECT("ИсходныеДанные!$"&amp;$K$4&amp;"$2:$"&amp;$K$4&amp;"$50000"),$B2241&amp;"#"&amp;O$6,INDIRECT("ИсходныеДанные!$J$2:$J$50000")),0)</f>
        <v>0</v>
      </c>
      <c r="P2241" s="3">
        <f ca="1">IF($B2241&lt;&gt;"",SUMIF(INDIRECT("ИсходныеДанные!$"&amp;$K$4&amp;"$2:$"&amp;$K$4&amp;"$50000"),$B2241&amp;"#"&amp;P$6,INDIRECT("ИсходныеДанные!$J$2:$J$50000")),0)</f>
        <v>0</v>
      </c>
      <c r="Q2241" s="3">
        <f ca="1">IF($B2241&lt;&gt;"",SUMIF(INDIRECT("ИсходныеДанные!$"&amp;$K$4&amp;"$2:$"&amp;$K$4&amp;"$50000"),$B2241&amp;"#"&amp;Q$6,INDIRECT("ИсходныеДанные!$J$2:$J$50000")),0)</f>
        <v>0</v>
      </c>
      <c r="R2241" s="3">
        <f ca="1">IF($B2241&lt;&gt;"",SUMIF(INDIRECT("ИсходныеДанные!$"&amp;$K$4&amp;"$2:$"&amp;$K$4&amp;"$50000"),$B2241&amp;"#"&amp;R$6,INDIRECT("ИсходныеДанные!$J$2:$J$50000")),0)</f>
        <v>0</v>
      </c>
      <c r="S2241" s="3">
        <f ca="1">IF($B2241&lt;&gt;"",SUMIF(INDIRECT("ИсходныеДанные!$"&amp;$K$4&amp;"$2:$"&amp;$K$4&amp;"$50000"),$B2241&amp;"#"&amp;S$6,INDIRECT("ИсходныеДанные!$J$2:$J$50000")),0)</f>
        <v>0</v>
      </c>
      <c r="T2241" s="3">
        <f ca="1">IF($B2241&lt;&gt;"",SUMIF(INDIRECT("ИсходныеДанные!$"&amp;$K$4&amp;"$2:$"&amp;$K$4&amp;"$50000"),$B2241&amp;"#"&amp;T$6,INDIRECT("ИсходныеДанные!$J$2:$J$50000")),0)</f>
        <v>0</v>
      </c>
      <c r="U2241" s="3">
        <f ca="1">IF($B2241&lt;&gt;"",SUMIF(INDIRECT("ИсходныеДанные!$"&amp;$K$4&amp;"$2:$"&amp;$K$4&amp;"$50000"),$B2241&amp;"#"&amp;U$6,INDIRECT("ИсходныеДанные!$J$2:$J$50000")),0)</f>
        <v>0</v>
      </c>
      <c r="V2241" s="3">
        <f ca="1">IF($B2241&lt;&gt;"",SUMIF(INDIRECT("ИсходныеДанные!$"&amp;$K$4&amp;"$2:$"&amp;$K$4&amp;"$50000"),$B2241&amp;"#"&amp;V$6,INDIRECT("ИсходныеДанные!$J$2:$J$50000")),0)</f>
        <v>0</v>
      </c>
      <c r="W2241" s="16" t="e">
        <f ca="1">SUM(K2241:V2241)/Пофамильно!$R$1</f>
        <v>#DIV/0!</v>
      </c>
    </row>
    <row r="2242" spans="1:23" x14ac:dyDescent="0.25">
      <c r="A2242" s="10" t="str">
        <f t="shared" ca="1" si="36"/>
        <v>delete</v>
      </c>
      <c r="B2242" s="16" cm="1">
        <f t="array" aca="1" ref="B2242" ca="1">INDIRECT("УникальныеСписки!D"&amp;ROW()-$L$4)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14"/>
      <c r="G2242" s="81" t="str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84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84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84" t="str" cm="1">
        <f t="array" aca="1" ref="J2242" ca="1">_xlfn.XLOOKUP($B2242,INDIRECT(SUBSTITUTE("ИсходныеДанные!$где$2:$где$50000","где",$B$4)),INDIRECT(SUBSTITUTE("ИсходныеДанные!$что$2:$что$50000","что",J$4)),"",0,1)</f>
        <v/>
      </c>
      <c r="K2242" s="3">
        <f ca="1">IF($B2242&lt;&gt;"",SUMIF(INDIRECT("ИсходныеДанные!$"&amp;$K$4&amp;"$2:$"&amp;$K$4&amp;"$50000"),$B2242&amp;"#"&amp;K$6,INDIRECT("ИсходныеДанные!$J$2:$J$50000")),0)</f>
        <v>0</v>
      </c>
      <c r="L2242" s="3">
        <f ca="1">IF($B2242&lt;&gt;"",SUMIF(INDIRECT("ИсходныеДанные!$"&amp;$K$4&amp;"$2:$"&amp;$K$4&amp;"$50000"),$B2242&amp;"#"&amp;L$6,INDIRECT("ИсходныеДанные!$J$2:$J$50000")),0)</f>
        <v>0</v>
      </c>
      <c r="M2242" s="3">
        <f ca="1">IF($B2242&lt;&gt;"",SUMIF(INDIRECT("ИсходныеДанные!$"&amp;$K$4&amp;"$2:$"&amp;$K$4&amp;"$50000"),$B2242&amp;"#"&amp;M$6,INDIRECT("ИсходныеДанные!$J$2:$J$50000")),0)</f>
        <v>0</v>
      </c>
      <c r="N2242" s="3">
        <f ca="1">IF($B2242&lt;&gt;"",SUMIF(INDIRECT("ИсходныеДанные!$"&amp;$K$4&amp;"$2:$"&amp;$K$4&amp;"$50000"),$B2242&amp;"#"&amp;N$6,INDIRECT("ИсходныеДанные!$J$2:$J$50000")),0)</f>
        <v>0</v>
      </c>
      <c r="O2242" s="3">
        <f ca="1">IF($B2242&lt;&gt;"",SUMIF(INDIRECT("ИсходныеДанные!$"&amp;$K$4&amp;"$2:$"&amp;$K$4&amp;"$50000"),$B2242&amp;"#"&amp;O$6,INDIRECT("ИсходныеДанные!$J$2:$J$50000")),0)</f>
        <v>0</v>
      </c>
      <c r="P2242" s="3">
        <f ca="1">IF($B2242&lt;&gt;"",SUMIF(INDIRECT("ИсходныеДанные!$"&amp;$K$4&amp;"$2:$"&amp;$K$4&amp;"$50000"),$B2242&amp;"#"&amp;P$6,INDIRECT("ИсходныеДанные!$J$2:$J$50000")),0)</f>
        <v>0</v>
      </c>
      <c r="Q2242" s="3">
        <f ca="1">IF($B2242&lt;&gt;"",SUMIF(INDIRECT("ИсходныеДанные!$"&amp;$K$4&amp;"$2:$"&amp;$K$4&amp;"$50000"),$B2242&amp;"#"&amp;Q$6,INDIRECT("ИсходныеДанные!$J$2:$J$50000")),0)</f>
        <v>0</v>
      </c>
      <c r="R2242" s="3">
        <f ca="1">IF($B2242&lt;&gt;"",SUMIF(INDIRECT("ИсходныеДанные!$"&amp;$K$4&amp;"$2:$"&amp;$K$4&amp;"$50000"),$B2242&amp;"#"&amp;R$6,INDIRECT("ИсходныеДанные!$J$2:$J$50000")),0)</f>
        <v>0</v>
      </c>
      <c r="S2242" s="3">
        <f ca="1">IF($B2242&lt;&gt;"",SUMIF(INDIRECT("ИсходныеДанные!$"&amp;$K$4&amp;"$2:$"&amp;$K$4&amp;"$50000"),$B2242&amp;"#"&amp;S$6,INDIRECT("ИсходныеДанные!$J$2:$J$50000")),0)</f>
        <v>0</v>
      </c>
      <c r="T2242" s="3">
        <f ca="1">IF($B2242&lt;&gt;"",SUMIF(INDIRECT("ИсходныеДанные!$"&amp;$K$4&amp;"$2:$"&amp;$K$4&amp;"$50000"),$B2242&amp;"#"&amp;T$6,INDIRECT("ИсходныеДанные!$J$2:$J$50000")),0)</f>
        <v>0</v>
      </c>
      <c r="U2242" s="3">
        <f ca="1">IF($B2242&lt;&gt;"",SUMIF(INDIRECT("ИсходныеДанные!$"&amp;$K$4&amp;"$2:$"&amp;$K$4&amp;"$50000"),$B2242&amp;"#"&amp;U$6,INDIRECT("ИсходныеДанные!$J$2:$J$50000")),0)</f>
        <v>0</v>
      </c>
      <c r="V2242" s="3">
        <f ca="1">IF($B2242&lt;&gt;"",SUMIF(INDIRECT("ИсходныеДанные!$"&amp;$K$4&amp;"$2:$"&amp;$K$4&amp;"$50000"),$B2242&amp;"#"&amp;V$6,INDIRECT("ИсходныеДанные!$J$2:$J$50000")),0)</f>
        <v>0</v>
      </c>
      <c r="W2242" s="16" t="e">
        <f ca="1">SUM(K2242:V2242)/Пофамильно!$R$1</f>
        <v>#DIV/0!</v>
      </c>
    </row>
    <row r="2243" spans="1:23" x14ac:dyDescent="0.25">
      <c r="A2243" s="10" t="str">
        <f t="shared" ca="1" si="36"/>
        <v>delete</v>
      </c>
      <c r="B2243" s="16" cm="1">
        <f t="array" aca="1" ref="B2243" ca="1">INDIRECT("УникальныеСписки!D"&amp;ROW()-$L$4)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14"/>
      <c r="G2243" s="81" t="str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84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84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84" t="str" cm="1">
        <f t="array" aca="1" ref="J2243" ca="1">_xlfn.XLOOKUP($B2243,INDIRECT(SUBSTITUTE("ИсходныеДанные!$где$2:$где$50000","где",$B$4)),INDIRECT(SUBSTITUTE("ИсходныеДанные!$что$2:$что$50000","что",J$4)),"",0,1)</f>
        <v/>
      </c>
      <c r="K2243" s="3">
        <f ca="1">IF($B2243&lt;&gt;"",SUMIF(INDIRECT("ИсходныеДанные!$"&amp;$K$4&amp;"$2:$"&amp;$K$4&amp;"$50000"),$B2243&amp;"#"&amp;K$6,INDIRECT("ИсходныеДанные!$J$2:$J$50000")),0)</f>
        <v>0</v>
      </c>
      <c r="L2243" s="3">
        <f ca="1">IF($B2243&lt;&gt;"",SUMIF(INDIRECT("ИсходныеДанные!$"&amp;$K$4&amp;"$2:$"&amp;$K$4&amp;"$50000"),$B2243&amp;"#"&amp;L$6,INDIRECT("ИсходныеДанные!$J$2:$J$50000")),0)</f>
        <v>0</v>
      </c>
      <c r="M2243" s="3">
        <f ca="1">IF($B2243&lt;&gt;"",SUMIF(INDIRECT("ИсходныеДанные!$"&amp;$K$4&amp;"$2:$"&amp;$K$4&amp;"$50000"),$B2243&amp;"#"&amp;M$6,INDIRECT("ИсходныеДанные!$J$2:$J$50000")),0)</f>
        <v>0</v>
      </c>
      <c r="N2243" s="3">
        <f ca="1">IF($B2243&lt;&gt;"",SUMIF(INDIRECT("ИсходныеДанные!$"&amp;$K$4&amp;"$2:$"&amp;$K$4&amp;"$50000"),$B2243&amp;"#"&amp;N$6,INDIRECT("ИсходныеДанные!$J$2:$J$50000")),0)</f>
        <v>0</v>
      </c>
      <c r="O2243" s="3">
        <f ca="1">IF($B2243&lt;&gt;"",SUMIF(INDIRECT("ИсходныеДанные!$"&amp;$K$4&amp;"$2:$"&amp;$K$4&amp;"$50000"),$B2243&amp;"#"&amp;O$6,INDIRECT("ИсходныеДанные!$J$2:$J$50000")),0)</f>
        <v>0</v>
      </c>
      <c r="P2243" s="3">
        <f ca="1">IF($B2243&lt;&gt;"",SUMIF(INDIRECT("ИсходныеДанные!$"&amp;$K$4&amp;"$2:$"&amp;$K$4&amp;"$50000"),$B2243&amp;"#"&amp;P$6,INDIRECT("ИсходныеДанные!$J$2:$J$50000")),0)</f>
        <v>0</v>
      </c>
      <c r="Q2243" s="3">
        <f ca="1">IF($B2243&lt;&gt;"",SUMIF(INDIRECT("ИсходныеДанные!$"&amp;$K$4&amp;"$2:$"&amp;$K$4&amp;"$50000"),$B2243&amp;"#"&amp;Q$6,INDIRECT("ИсходныеДанные!$J$2:$J$50000")),0)</f>
        <v>0</v>
      </c>
      <c r="R2243" s="3">
        <f ca="1">IF($B2243&lt;&gt;"",SUMIF(INDIRECT("ИсходныеДанные!$"&amp;$K$4&amp;"$2:$"&amp;$K$4&amp;"$50000"),$B2243&amp;"#"&amp;R$6,INDIRECT("ИсходныеДанные!$J$2:$J$50000")),0)</f>
        <v>0</v>
      </c>
      <c r="S2243" s="3">
        <f ca="1">IF($B2243&lt;&gt;"",SUMIF(INDIRECT("ИсходныеДанные!$"&amp;$K$4&amp;"$2:$"&amp;$K$4&amp;"$50000"),$B2243&amp;"#"&amp;S$6,INDIRECT("ИсходныеДанные!$J$2:$J$50000")),0)</f>
        <v>0</v>
      </c>
      <c r="T2243" s="3">
        <f ca="1">IF($B2243&lt;&gt;"",SUMIF(INDIRECT("ИсходныеДанные!$"&amp;$K$4&amp;"$2:$"&amp;$K$4&amp;"$50000"),$B2243&amp;"#"&amp;T$6,INDIRECT("ИсходныеДанные!$J$2:$J$50000")),0)</f>
        <v>0</v>
      </c>
      <c r="U2243" s="3">
        <f ca="1">IF($B2243&lt;&gt;"",SUMIF(INDIRECT("ИсходныеДанные!$"&amp;$K$4&amp;"$2:$"&amp;$K$4&amp;"$50000"),$B2243&amp;"#"&amp;U$6,INDIRECT("ИсходныеДанные!$J$2:$J$50000")),0)</f>
        <v>0</v>
      </c>
      <c r="V2243" s="3">
        <f ca="1">IF($B2243&lt;&gt;"",SUMIF(INDIRECT("ИсходныеДанные!$"&amp;$K$4&amp;"$2:$"&amp;$K$4&amp;"$50000"),$B2243&amp;"#"&amp;V$6,INDIRECT("ИсходныеДанные!$J$2:$J$50000")),0)</f>
        <v>0</v>
      </c>
      <c r="W2243" s="16" t="e">
        <f ca="1">SUM(K2243:V2243)/Пофамильно!$R$1</f>
        <v>#DIV/0!</v>
      </c>
    </row>
    <row r="2244" spans="1:23" x14ac:dyDescent="0.25">
      <c r="A2244" s="10" t="str">
        <f t="shared" ca="1" si="36"/>
        <v>delete</v>
      </c>
      <c r="B2244" s="16" cm="1">
        <f t="array" aca="1" ref="B2244" ca="1">INDIRECT("УникальныеСписки!D"&amp;ROW()-$L$4)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14"/>
      <c r="G2244" s="81" t="str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84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84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84" t="str" cm="1">
        <f t="array" aca="1" ref="J2244" ca="1">_xlfn.XLOOKUP($B2244,INDIRECT(SUBSTITUTE("ИсходныеДанные!$где$2:$где$50000","где",$B$4)),INDIRECT(SUBSTITUTE("ИсходныеДанные!$что$2:$что$50000","что",J$4)),"",0,1)</f>
        <v/>
      </c>
      <c r="K2244" s="3">
        <f ca="1">IF($B2244&lt;&gt;"",SUMIF(INDIRECT("ИсходныеДанные!$"&amp;$K$4&amp;"$2:$"&amp;$K$4&amp;"$50000"),$B2244&amp;"#"&amp;K$6,INDIRECT("ИсходныеДанные!$J$2:$J$50000")),0)</f>
        <v>0</v>
      </c>
      <c r="L2244" s="3">
        <f ca="1">IF($B2244&lt;&gt;"",SUMIF(INDIRECT("ИсходныеДанные!$"&amp;$K$4&amp;"$2:$"&amp;$K$4&amp;"$50000"),$B2244&amp;"#"&amp;L$6,INDIRECT("ИсходныеДанные!$J$2:$J$50000")),0)</f>
        <v>0</v>
      </c>
      <c r="M2244" s="3">
        <f ca="1">IF($B2244&lt;&gt;"",SUMIF(INDIRECT("ИсходныеДанные!$"&amp;$K$4&amp;"$2:$"&amp;$K$4&amp;"$50000"),$B2244&amp;"#"&amp;M$6,INDIRECT("ИсходныеДанные!$J$2:$J$50000")),0)</f>
        <v>0</v>
      </c>
      <c r="N2244" s="3">
        <f ca="1">IF($B2244&lt;&gt;"",SUMIF(INDIRECT("ИсходныеДанные!$"&amp;$K$4&amp;"$2:$"&amp;$K$4&amp;"$50000"),$B2244&amp;"#"&amp;N$6,INDIRECT("ИсходныеДанные!$J$2:$J$50000")),0)</f>
        <v>0</v>
      </c>
      <c r="O2244" s="3">
        <f ca="1">IF($B2244&lt;&gt;"",SUMIF(INDIRECT("ИсходныеДанные!$"&amp;$K$4&amp;"$2:$"&amp;$K$4&amp;"$50000"),$B2244&amp;"#"&amp;O$6,INDIRECT("ИсходныеДанные!$J$2:$J$50000")),0)</f>
        <v>0</v>
      </c>
      <c r="P2244" s="3">
        <f ca="1">IF($B2244&lt;&gt;"",SUMIF(INDIRECT("ИсходныеДанные!$"&amp;$K$4&amp;"$2:$"&amp;$K$4&amp;"$50000"),$B2244&amp;"#"&amp;P$6,INDIRECT("ИсходныеДанные!$J$2:$J$50000")),0)</f>
        <v>0</v>
      </c>
      <c r="Q2244" s="3">
        <f ca="1">IF($B2244&lt;&gt;"",SUMIF(INDIRECT("ИсходныеДанные!$"&amp;$K$4&amp;"$2:$"&amp;$K$4&amp;"$50000"),$B2244&amp;"#"&amp;Q$6,INDIRECT("ИсходныеДанные!$J$2:$J$50000")),0)</f>
        <v>0</v>
      </c>
      <c r="R2244" s="3">
        <f ca="1">IF($B2244&lt;&gt;"",SUMIF(INDIRECT("ИсходныеДанные!$"&amp;$K$4&amp;"$2:$"&amp;$K$4&amp;"$50000"),$B2244&amp;"#"&amp;R$6,INDIRECT("ИсходныеДанные!$J$2:$J$50000")),0)</f>
        <v>0</v>
      </c>
      <c r="S2244" s="3">
        <f ca="1">IF($B2244&lt;&gt;"",SUMIF(INDIRECT("ИсходныеДанные!$"&amp;$K$4&amp;"$2:$"&amp;$K$4&amp;"$50000"),$B2244&amp;"#"&amp;S$6,INDIRECT("ИсходныеДанные!$J$2:$J$50000")),0)</f>
        <v>0</v>
      </c>
      <c r="T2244" s="3">
        <f ca="1">IF($B2244&lt;&gt;"",SUMIF(INDIRECT("ИсходныеДанные!$"&amp;$K$4&amp;"$2:$"&amp;$K$4&amp;"$50000"),$B2244&amp;"#"&amp;T$6,INDIRECT("ИсходныеДанные!$J$2:$J$50000")),0)</f>
        <v>0</v>
      </c>
      <c r="U2244" s="3">
        <f ca="1">IF($B2244&lt;&gt;"",SUMIF(INDIRECT("ИсходныеДанные!$"&amp;$K$4&amp;"$2:$"&amp;$K$4&amp;"$50000"),$B2244&amp;"#"&amp;U$6,INDIRECT("ИсходныеДанные!$J$2:$J$50000")),0)</f>
        <v>0</v>
      </c>
      <c r="V2244" s="3">
        <f ca="1">IF($B2244&lt;&gt;"",SUMIF(INDIRECT("ИсходныеДанные!$"&amp;$K$4&amp;"$2:$"&amp;$K$4&amp;"$50000"),$B2244&amp;"#"&amp;V$6,INDIRECT("ИсходныеДанные!$J$2:$J$50000")),0)</f>
        <v>0</v>
      </c>
      <c r="W2244" s="16" t="e">
        <f ca="1">SUM(K2244:V2244)/Пофамильно!$R$1</f>
        <v>#DIV/0!</v>
      </c>
    </row>
    <row r="2245" spans="1:23" x14ac:dyDescent="0.25">
      <c r="A2245" s="10" t="str">
        <f t="shared" ca="1" si="36"/>
        <v>delete</v>
      </c>
      <c r="B2245" s="16" cm="1">
        <f t="array" aca="1" ref="B2245" ca="1">INDIRECT("УникальныеСписки!D"&amp;ROW()-$L$4)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14"/>
      <c r="G2245" s="81" t="str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84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84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84" t="str" cm="1">
        <f t="array" aca="1" ref="J2245" ca="1">_xlfn.XLOOKUP($B2245,INDIRECT(SUBSTITUTE("ИсходныеДанные!$где$2:$где$50000","где",$B$4)),INDIRECT(SUBSTITUTE("ИсходныеДанные!$что$2:$что$50000","что",J$4)),"",0,1)</f>
        <v/>
      </c>
      <c r="K2245" s="3">
        <f ca="1">IF($B2245&lt;&gt;"",SUMIF(INDIRECT("ИсходныеДанные!$"&amp;$K$4&amp;"$2:$"&amp;$K$4&amp;"$50000"),$B2245&amp;"#"&amp;K$6,INDIRECT("ИсходныеДанные!$J$2:$J$50000")),0)</f>
        <v>0</v>
      </c>
      <c r="L2245" s="3">
        <f ca="1">IF($B2245&lt;&gt;"",SUMIF(INDIRECT("ИсходныеДанные!$"&amp;$K$4&amp;"$2:$"&amp;$K$4&amp;"$50000"),$B2245&amp;"#"&amp;L$6,INDIRECT("ИсходныеДанные!$J$2:$J$50000")),0)</f>
        <v>0</v>
      </c>
      <c r="M2245" s="3">
        <f ca="1">IF($B2245&lt;&gt;"",SUMIF(INDIRECT("ИсходныеДанные!$"&amp;$K$4&amp;"$2:$"&amp;$K$4&amp;"$50000"),$B2245&amp;"#"&amp;M$6,INDIRECT("ИсходныеДанные!$J$2:$J$50000")),0)</f>
        <v>0</v>
      </c>
      <c r="N2245" s="3">
        <f ca="1">IF($B2245&lt;&gt;"",SUMIF(INDIRECT("ИсходныеДанные!$"&amp;$K$4&amp;"$2:$"&amp;$K$4&amp;"$50000"),$B2245&amp;"#"&amp;N$6,INDIRECT("ИсходныеДанные!$J$2:$J$50000")),0)</f>
        <v>0</v>
      </c>
      <c r="O2245" s="3">
        <f ca="1">IF($B2245&lt;&gt;"",SUMIF(INDIRECT("ИсходныеДанные!$"&amp;$K$4&amp;"$2:$"&amp;$K$4&amp;"$50000"),$B2245&amp;"#"&amp;O$6,INDIRECT("ИсходныеДанные!$J$2:$J$50000")),0)</f>
        <v>0</v>
      </c>
      <c r="P2245" s="3">
        <f ca="1">IF($B2245&lt;&gt;"",SUMIF(INDIRECT("ИсходныеДанные!$"&amp;$K$4&amp;"$2:$"&amp;$K$4&amp;"$50000"),$B2245&amp;"#"&amp;P$6,INDIRECT("ИсходныеДанные!$J$2:$J$50000")),0)</f>
        <v>0</v>
      </c>
      <c r="Q2245" s="3">
        <f ca="1">IF($B2245&lt;&gt;"",SUMIF(INDIRECT("ИсходныеДанные!$"&amp;$K$4&amp;"$2:$"&amp;$K$4&amp;"$50000"),$B2245&amp;"#"&amp;Q$6,INDIRECT("ИсходныеДанные!$J$2:$J$50000")),0)</f>
        <v>0</v>
      </c>
      <c r="R2245" s="3">
        <f ca="1">IF($B2245&lt;&gt;"",SUMIF(INDIRECT("ИсходныеДанные!$"&amp;$K$4&amp;"$2:$"&amp;$K$4&amp;"$50000"),$B2245&amp;"#"&amp;R$6,INDIRECT("ИсходныеДанные!$J$2:$J$50000")),0)</f>
        <v>0</v>
      </c>
      <c r="S2245" s="3">
        <f ca="1">IF($B2245&lt;&gt;"",SUMIF(INDIRECT("ИсходныеДанные!$"&amp;$K$4&amp;"$2:$"&amp;$K$4&amp;"$50000"),$B2245&amp;"#"&amp;S$6,INDIRECT("ИсходныеДанные!$J$2:$J$50000")),0)</f>
        <v>0</v>
      </c>
      <c r="T2245" s="3">
        <f ca="1">IF($B2245&lt;&gt;"",SUMIF(INDIRECT("ИсходныеДанные!$"&amp;$K$4&amp;"$2:$"&amp;$K$4&amp;"$50000"),$B2245&amp;"#"&amp;T$6,INDIRECT("ИсходныеДанные!$J$2:$J$50000")),0)</f>
        <v>0</v>
      </c>
      <c r="U2245" s="3">
        <f ca="1">IF($B2245&lt;&gt;"",SUMIF(INDIRECT("ИсходныеДанные!$"&amp;$K$4&amp;"$2:$"&amp;$K$4&amp;"$50000"),$B2245&amp;"#"&amp;U$6,INDIRECT("ИсходныеДанные!$J$2:$J$50000")),0)</f>
        <v>0</v>
      </c>
      <c r="V2245" s="3">
        <f ca="1">IF($B2245&lt;&gt;"",SUMIF(INDIRECT("ИсходныеДанные!$"&amp;$K$4&amp;"$2:$"&amp;$K$4&amp;"$50000"),$B2245&amp;"#"&amp;V$6,INDIRECT("ИсходныеДанные!$J$2:$J$50000")),0)</f>
        <v>0</v>
      </c>
      <c r="W2245" s="16" t="e">
        <f ca="1">SUM(K2245:V2245)/Пофамильно!$R$1</f>
        <v>#DIV/0!</v>
      </c>
    </row>
    <row r="2246" spans="1:23" x14ac:dyDescent="0.25">
      <c r="A2246" s="10" t="str">
        <f t="shared" ca="1" si="36"/>
        <v>delete</v>
      </c>
      <c r="B2246" s="16" cm="1">
        <f t="array" aca="1" ref="B2246" ca="1">INDIRECT("УникальныеСписки!D"&amp;ROW()-$L$4)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14"/>
      <c r="G2246" s="81" t="str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84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84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84" t="str" cm="1">
        <f t="array" aca="1" ref="J2246" ca="1">_xlfn.XLOOKUP($B2246,INDIRECT(SUBSTITUTE("ИсходныеДанные!$где$2:$где$50000","где",$B$4)),INDIRECT(SUBSTITUTE("ИсходныеДанные!$что$2:$что$50000","что",J$4)),"",0,1)</f>
        <v/>
      </c>
      <c r="K2246" s="3">
        <f ca="1">IF($B2246&lt;&gt;"",SUMIF(INDIRECT("ИсходныеДанные!$"&amp;$K$4&amp;"$2:$"&amp;$K$4&amp;"$50000"),$B2246&amp;"#"&amp;K$6,INDIRECT("ИсходныеДанные!$J$2:$J$50000")),0)</f>
        <v>0</v>
      </c>
      <c r="L2246" s="3">
        <f ca="1">IF($B2246&lt;&gt;"",SUMIF(INDIRECT("ИсходныеДанные!$"&amp;$K$4&amp;"$2:$"&amp;$K$4&amp;"$50000"),$B2246&amp;"#"&amp;L$6,INDIRECT("ИсходныеДанные!$J$2:$J$50000")),0)</f>
        <v>0</v>
      </c>
      <c r="M2246" s="3">
        <f ca="1">IF($B2246&lt;&gt;"",SUMIF(INDIRECT("ИсходныеДанные!$"&amp;$K$4&amp;"$2:$"&amp;$K$4&amp;"$50000"),$B2246&amp;"#"&amp;M$6,INDIRECT("ИсходныеДанные!$J$2:$J$50000")),0)</f>
        <v>0</v>
      </c>
      <c r="N2246" s="3">
        <f ca="1">IF($B2246&lt;&gt;"",SUMIF(INDIRECT("ИсходныеДанные!$"&amp;$K$4&amp;"$2:$"&amp;$K$4&amp;"$50000"),$B2246&amp;"#"&amp;N$6,INDIRECT("ИсходныеДанные!$J$2:$J$50000")),0)</f>
        <v>0</v>
      </c>
      <c r="O2246" s="3">
        <f ca="1">IF($B2246&lt;&gt;"",SUMIF(INDIRECT("ИсходныеДанные!$"&amp;$K$4&amp;"$2:$"&amp;$K$4&amp;"$50000"),$B2246&amp;"#"&amp;O$6,INDIRECT("ИсходныеДанные!$J$2:$J$50000")),0)</f>
        <v>0</v>
      </c>
      <c r="P2246" s="3">
        <f ca="1">IF($B2246&lt;&gt;"",SUMIF(INDIRECT("ИсходныеДанные!$"&amp;$K$4&amp;"$2:$"&amp;$K$4&amp;"$50000"),$B2246&amp;"#"&amp;P$6,INDIRECT("ИсходныеДанные!$J$2:$J$50000")),0)</f>
        <v>0</v>
      </c>
      <c r="Q2246" s="3">
        <f ca="1">IF($B2246&lt;&gt;"",SUMIF(INDIRECT("ИсходныеДанные!$"&amp;$K$4&amp;"$2:$"&amp;$K$4&amp;"$50000"),$B2246&amp;"#"&amp;Q$6,INDIRECT("ИсходныеДанные!$J$2:$J$50000")),0)</f>
        <v>0</v>
      </c>
      <c r="R2246" s="3">
        <f ca="1">IF($B2246&lt;&gt;"",SUMIF(INDIRECT("ИсходныеДанные!$"&amp;$K$4&amp;"$2:$"&amp;$K$4&amp;"$50000"),$B2246&amp;"#"&amp;R$6,INDIRECT("ИсходныеДанные!$J$2:$J$50000")),0)</f>
        <v>0</v>
      </c>
      <c r="S2246" s="3">
        <f ca="1">IF($B2246&lt;&gt;"",SUMIF(INDIRECT("ИсходныеДанные!$"&amp;$K$4&amp;"$2:$"&amp;$K$4&amp;"$50000"),$B2246&amp;"#"&amp;S$6,INDIRECT("ИсходныеДанные!$J$2:$J$50000")),0)</f>
        <v>0</v>
      </c>
      <c r="T2246" s="3">
        <f ca="1">IF($B2246&lt;&gt;"",SUMIF(INDIRECT("ИсходныеДанные!$"&amp;$K$4&amp;"$2:$"&amp;$K$4&amp;"$50000"),$B2246&amp;"#"&amp;T$6,INDIRECT("ИсходныеДанные!$J$2:$J$50000")),0)</f>
        <v>0</v>
      </c>
      <c r="U2246" s="3">
        <f ca="1">IF($B2246&lt;&gt;"",SUMIF(INDIRECT("ИсходныеДанные!$"&amp;$K$4&amp;"$2:$"&amp;$K$4&amp;"$50000"),$B2246&amp;"#"&amp;U$6,INDIRECT("ИсходныеДанные!$J$2:$J$50000")),0)</f>
        <v>0</v>
      </c>
      <c r="V2246" s="3">
        <f ca="1">IF($B2246&lt;&gt;"",SUMIF(INDIRECT("ИсходныеДанные!$"&amp;$K$4&amp;"$2:$"&amp;$K$4&amp;"$50000"),$B2246&amp;"#"&amp;V$6,INDIRECT("ИсходныеДанные!$J$2:$J$50000")),0)</f>
        <v>0</v>
      </c>
      <c r="W2246" s="16" t="e">
        <f ca="1">SUM(K2246:V2246)/Пофамильно!$R$1</f>
        <v>#DIV/0!</v>
      </c>
    </row>
    <row r="2247" spans="1:23" x14ac:dyDescent="0.25">
      <c r="A2247" s="10" t="str">
        <f t="shared" ca="1" si="36"/>
        <v>delete</v>
      </c>
      <c r="B2247" s="16" cm="1">
        <f t="array" aca="1" ref="B2247" ca="1">INDIRECT("УникальныеСписки!D"&amp;ROW()-$L$4)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14"/>
      <c r="G2247" s="81" t="str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84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84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84" t="str" cm="1">
        <f t="array" aca="1" ref="J2247" ca="1">_xlfn.XLOOKUP($B2247,INDIRECT(SUBSTITUTE("ИсходныеДанные!$где$2:$где$50000","где",$B$4)),INDIRECT(SUBSTITUTE("ИсходныеДанные!$что$2:$что$50000","что",J$4)),"",0,1)</f>
        <v/>
      </c>
      <c r="K2247" s="3">
        <f ca="1">IF($B2247&lt;&gt;"",SUMIF(INDIRECT("ИсходныеДанные!$"&amp;$K$4&amp;"$2:$"&amp;$K$4&amp;"$50000"),$B2247&amp;"#"&amp;K$6,INDIRECT("ИсходныеДанные!$J$2:$J$50000")),0)</f>
        <v>0</v>
      </c>
      <c r="L2247" s="3">
        <f ca="1">IF($B2247&lt;&gt;"",SUMIF(INDIRECT("ИсходныеДанные!$"&amp;$K$4&amp;"$2:$"&amp;$K$4&amp;"$50000"),$B2247&amp;"#"&amp;L$6,INDIRECT("ИсходныеДанные!$J$2:$J$50000")),0)</f>
        <v>0</v>
      </c>
      <c r="M2247" s="3">
        <f ca="1">IF($B2247&lt;&gt;"",SUMIF(INDIRECT("ИсходныеДанные!$"&amp;$K$4&amp;"$2:$"&amp;$K$4&amp;"$50000"),$B2247&amp;"#"&amp;M$6,INDIRECT("ИсходныеДанные!$J$2:$J$50000")),0)</f>
        <v>0</v>
      </c>
      <c r="N2247" s="3">
        <f ca="1">IF($B2247&lt;&gt;"",SUMIF(INDIRECT("ИсходныеДанные!$"&amp;$K$4&amp;"$2:$"&amp;$K$4&amp;"$50000"),$B2247&amp;"#"&amp;N$6,INDIRECT("ИсходныеДанные!$J$2:$J$50000")),0)</f>
        <v>0</v>
      </c>
      <c r="O2247" s="3">
        <f ca="1">IF($B2247&lt;&gt;"",SUMIF(INDIRECT("ИсходныеДанные!$"&amp;$K$4&amp;"$2:$"&amp;$K$4&amp;"$50000"),$B2247&amp;"#"&amp;O$6,INDIRECT("ИсходныеДанные!$J$2:$J$50000")),0)</f>
        <v>0</v>
      </c>
      <c r="P2247" s="3">
        <f ca="1">IF($B2247&lt;&gt;"",SUMIF(INDIRECT("ИсходныеДанные!$"&amp;$K$4&amp;"$2:$"&amp;$K$4&amp;"$50000"),$B2247&amp;"#"&amp;P$6,INDIRECT("ИсходныеДанные!$J$2:$J$50000")),0)</f>
        <v>0</v>
      </c>
      <c r="Q2247" s="3">
        <f ca="1">IF($B2247&lt;&gt;"",SUMIF(INDIRECT("ИсходныеДанные!$"&amp;$K$4&amp;"$2:$"&amp;$K$4&amp;"$50000"),$B2247&amp;"#"&amp;Q$6,INDIRECT("ИсходныеДанные!$J$2:$J$50000")),0)</f>
        <v>0</v>
      </c>
      <c r="R2247" s="3">
        <f ca="1">IF($B2247&lt;&gt;"",SUMIF(INDIRECT("ИсходныеДанные!$"&amp;$K$4&amp;"$2:$"&amp;$K$4&amp;"$50000"),$B2247&amp;"#"&amp;R$6,INDIRECT("ИсходныеДанные!$J$2:$J$50000")),0)</f>
        <v>0</v>
      </c>
      <c r="S2247" s="3">
        <f ca="1">IF($B2247&lt;&gt;"",SUMIF(INDIRECT("ИсходныеДанные!$"&amp;$K$4&amp;"$2:$"&amp;$K$4&amp;"$50000"),$B2247&amp;"#"&amp;S$6,INDIRECT("ИсходныеДанные!$J$2:$J$50000")),0)</f>
        <v>0</v>
      </c>
      <c r="T2247" s="3">
        <f ca="1">IF($B2247&lt;&gt;"",SUMIF(INDIRECT("ИсходныеДанные!$"&amp;$K$4&amp;"$2:$"&amp;$K$4&amp;"$50000"),$B2247&amp;"#"&amp;T$6,INDIRECT("ИсходныеДанные!$J$2:$J$50000")),0)</f>
        <v>0</v>
      </c>
      <c r="U2247" s="3">
        <f ca="1">IF($B2247&lt;&gt;"",SUMIF(INDIRECT("ИсходныеДанные!$"&amp;$K$4&amp;"$2:$"&amp;$K$4&amp;"$50000"),$B2247&amp;"#"&amp;U$6,INDIRECT("ИсходныеДанные!$J$2:$J$50000")),0)</f>
        <v>0</v>
      </c>
      <c r="V2247" s="3">
        <f ca="1">IF($B2247&lt;&gt;"",SUMIF(INDIRECT("ИсходныеДанные!$"&amp;$K$4&amp;"$2:$"&amp;$K$4&amp;"$50000"),$B2247&amp;"#"&amp;V$6,INDIRECT("ИсходныеДанные!$J$2:$J$50000")),0)</f>
        <v>0</v>
      </c>
      <c r="W2247" s="16" t="e">
        <f ca="1">SUM(K2247:V2247)/Пофамильно!$R$1</f>
        <v>#DIV/0!</v>
      </c>
    </row>
    <row r="2248" spans="1:23" x14ac:dyDescent="0.25">
      <c r="A2248" s="10" t="str">
        <f t="shared" ca="1" si="36"/>
        <v>delete</v>
      </c>
      <c r="B2248" s="16" cm="1">
        <f t="array" aca="1" ref="B2248" ca="1">INDIRECT("УникальныеСписки!D"&amp;ROW()-$L$4)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14"/>
      <c r="G2248" s="81" t="str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84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84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84" t="str" cm="1">
        <f t="array" aca="1" ref="J2248" ca="1">_xlfn.XLOOKUP($B2248,INDIRECT(SUBSTITUTE("ИсходныеДанные!$где$2:$где$50000","где",$B$4)),INDIRECT(SUBSTITUTE("ИсходныеДанные!$что$2:$что$50000","что",J$4)),"",0,1)</f>
        <v/>
      </c>
      <c r="K2248" s="3">
        <f ca="1">IF($B2248&lt;&gt;"",SUMIF(INDIRECT("ИсходныеДанные!$"&amp;$K$4&amp;"$2:$"&amp;$K$4&amp;"$50000"),$B2248&amp;"#"&amp;K$6,INDIRECT("ИсходныеДанные!$J$2:$J$50000")),0)</f>
        <v>0</v>
      </c>
      <c r="L2248" s="3">
        <f ca="1">IF($B2248&lt;&gt;"",SUMIF(INDIRECT("ИсходныеДанные!$"&amp;$K$4&amp;"$2:$"&amp;$K$4&amp;"$50000"),$B2248&amp;"#"&amp;L$6,INDIRECT("ИсходныеДанные!$J$2:$J$50000")),0)</f>
        <v>0</v>
      </c>
      <c r="M2248" s="3">
        <f ca="1">IF($B2248&lt;&gt;"",SUMIF(INDIRECT("ИсходныеДанные!$"&amp;$K$4&amp;"$2:$"&amp;$K$4&amp;"$50000"),$B2248&amp;"#"&amp;M$6,INDIRECT("ИсходныеДанные!$J$2:$J$50000")),0)</f>
        <v>0</v>
      </c>
      <c r="N2248" s="3">
        <f ca="1">IF($B2248&lt;&gt;"",SUMIF(INDIRECT("ИсходныеДанные!$"&amp;$K$4&amp;"$2:$"&amp;$K$4&amp;"$50000"),$B2248&amp;"#"&amp;N$6,INDIRECT("ИсходныеДанные!$J$2:$J$50000")),0)</f>
        <v>0</v>
      </c>
      <c r="O2248" s="3">
        <f ca="1">IF($B2248&lt;&gt;"",SUMIF(INDIRECT("ИсходныеДанные!$"&amp;$K$4&amp;"$2:$"&amp;$K$4&amp;"$50000"),$B2248&amp;"#"&amp;O$6,INDIRECT("ИсходныеДанные!$J$2:$J$50000")),0)</f>
        <v>0</v>
      </c>
      <c r="P2248" s="3">
        <f ca="1">IF($B2248&lt;&gt;"",SUMIF(INDIRECT("ИсходныеДанные!$"&amp;$K$4&amp;"$2:$"&amp;$K$4&amp;"$50000"),$B2248&amp;"#"&amp;P$6,INDIRECT("ИсходныеДанные!$J$2:$J$50000")),0)</f>
        <v>0</v>
      </c>
      <c r="Q2248" s="3">
        <f ca="1">IF($B2248&lt;&gt;"",SUMIF(INDIRECT("ИсходныеДанные!$"&amp;$K$4&amp;"$2:$"&amp;$K$4&amp;"$50000"),$B2248&amp;"#"&amp;Q$6,INDIRECT("ИсходныеДанные!$J$2:$J$50000")),0)</f>
        <v>0</v>
      </c>
      <c r="R2248" s="3">
        <f ca="1">IF($B2248&lt;&gt;"",SUMIF(INDIRECT("ИсходныеДанные!$"&amp;$K$4&amp;"$2:$"&amp;$K$4&amp;"$50000"),$B2248&amp;"#"&amp;R$6,INDIRECT("ИсходныеДанные!$J$2:$J$50000")),0)</f>
        <v>0</v>
      </c>
      <c r="S2248" s="3">
        <f ca="1">IF($B2248&lt;&gt;"",SUMIF(INDIRECT("ИсходныеДанные!$"&amp;$K$4&amp;"$2:$"&amp;$K$4&amp;"$50000"),$B2248&amp;"#"&amp;S$6,INDIRECT("ИсходныеДанные!$J$2:$J$50000")),0)</f>
        <v>0</v>
      </c>
      <c r="T2248" s="3">
        <f ca="1">IF($B2248&lt;&gt;"",SUMIF(INDIRECT("ИсходныеДанные!$"&amp;$K$4&amp;"$2:$"&amp;$K$4&amp;"$50000"),$B2248&amp;"#"&amp;T$6,INDIRECT("ИсходныеДанные!$J$2:$J$50000")),0)</f>
        <v>0</v>
      </c>
      <c r="U2248" s="3">
        <f ca="1">IF($B2248&lt;&gt;"",SUMIF(INDIRECT("ИсходныеДанные!$"&amp;$K$4&amp;"$2:$"&amp;$K$4&amp;"$50000"),$B2248&amp;"#"&amp;U$6,INDIRECT("ИсходныеДанные!$J$2:$J$50000")),0)</f>
        <v>0</v>
      </c>
      <c r="V2248" s="3">
        <f ca="1">IF($B2248&lt;&gt;"",SUMIF(INDIRECT("ИсходныеДанные!$"&amp;$K$4&amp;"$2:$"&amp;$K$4&amp;"$50000"),$B2248&amp;"#"&amp;V$6,INDIRECT("ИсходныеДанные!$J$2:$J$50000")),0)</f>
        <v>0</v>
      </c>
      <c r="W2248" s="16" t="e">
        <f ca="1">SUM(K2248:V2248)/Пофамильно!$R$1</f>
        <v>#DIV/0!</v>
      </c>
    </row>
    <row r="2249" spans="1:23" x14ac:dyDescent="0.25">
      <c r="A2249" s="10" t="str">
        <f t="shared" ca="1" si="36"/>
        <v>delete</v>
      </c>
      <c r="B2249" s="16" cm="1">
        <f t="array" aca="1" ref="B2249" ca="1">INDIRECT("УникальныеСписки!D"&amp;ROW()-$L$4)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14"/>
      <c r="G2249" s="81" t="str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84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84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84" t="str" cm="1">
        <f t="array" aca="1" ref="J2249" ca="1">_xlfn.XLOOKUP($B2249,INDIRECT(SUBSTITUTE("ИсходныеДанные!$где$2:$где$50000","где",$B$4)),INDIRECT(SUBSTITUTE("ИсходныеДанные!$что$2:$что$50000","что",J$4)),"",0,1)</f>
        <v/>
      </c>
      <c r="K2249" s="3">
        <f ca="1">IF($B2249&lt;&gt;"",SUMIF(INDIRECT("ИсходныеДанные!$"&amp;$K$4&amp;"$2:$"&amp;$K$4&amp;"$50000"),$B2249&amp;"#"&amp;K$6,INDIRECT("ИсходныеДанные!$J$2:$J$50000")),0)</f>
        <v>0</v>
      </c>
      <c r="L2249" s="3">
        <f ca="1">IF($B2249&lt;&gt;"",SUMIF(INDIRECT("ИсходныеДанные!$"&amp;$K$4&amp;"$2:$"&amp;$K$4&amp;"$50000"),$B2249&amp;"#"&amp;L$6,INDIRECT("ИсходныеДанные!$J$2:$J$50000")),0)</f>
        <v>0</v>
      </c>
      <c r="M2249" s="3">
        <f ca="1">IF($B2249&lt;&gt;"",SUMIF(INDIRECT("ИсходныеДанные!$"&amp;$K$4&amp;"$2:$"&amp;$K$4&amp;"$50000"),$B2249&amp;"#"&amp;M$6,INDIRECT("ИсходныеДанные!$J$2:$J$50000")),0)</f>
        <v>0</v>
      </c>
      <c r="N2249" s="3">
        <f ca="1">IF($B2249&lt;&gt;"",SUMIF(INDIRECT("ИсходныеДанные!$"&amp;$K$4&amp;"$2:$"&amp;$K$4&amp;"$50000"),$B2249&amp;"#"&amp;N$6,INDIRECT("ИсходныеДанные!$J$2:$J$50000")),0)</f>
        <v>0</v>
      </c>
      <c r="O2249" s="3">
        <f ca="1">IF($B2249&lt;&gt;"",SUMIF(INDIRECT("ИсходныеДанные!$"&amp;$K$4&amp;"$2:$"&amp;$K$4&amp;"$50000"),$B2249&amp;"#"&amp;O$6,INDIRECT("ИсходныеДанные!$J$2:$J$50000")),0)</f>
        <v>0</v>
      </c>
      <c r="P2249" s="3">
        <f ca="1">IF($B2249&lt;&gt;"",SUMIF(INDIRECT("ИсходныеДанные!$"&amp;$K$4&amp;"$2:$"&amp;$K$4&amp;"$50000"),$B2249&amp;"#"&amp;P$6,INDIRECT("ИсходныеДанные!$J$2:$J$50000")),0)</f>
        <v>0</v>
      </c>
      <c r="Q2249" s="3">
        <f ca="1">IF($B2249&lt;&gt;"",SUMIF(INDIRECT("ИсходныеДанные!$"&amp;$K$4&amp;"$2:$"&amp;$K$4&amp;"$50000"),$B2249&amp;"#"&amp;Q$6,INDIRECT("ИсходныеДанные!$J$2:$J$50000")),0)</f>
        <v>0</v>
      </c>
      <c r="R2249" s="3">
        <f ca="1">IF($B2249&lt;&gt;"",SUMIF(INDIRECT("ИсходныеДанные!$"&amp;$K$4&amp;"$2:$"&amp;$K$4&amp;"$50000"),$B2249&amp;"#"&amp;R$6,INDIRECT("ИсходныеДанные!$J$2:$J$50000")),0)</f>
        <v>0</v>
      </c>
      <c r="S2249" s="3">
        <f ca="1">IF($B2249&lt;&gt;"",SUMIF(INDIRECT("ИсходныеДанные!$"&amp;$K$4&amp;"$2:$"&amp;$K$4&amp;"$50000"),$B2249&amp;"#"&amp;S$6,INDIRECT("ИсходныеДанные!$J$2:$J$50000")),0)</f>
        <v>0</v>
      </c>
      <c r="T2249" s="3">
        <f ca="1">IF($B2249&lt;&gt;"",SUMIF(INDIRECT("ИсходныеДанные!$"&amp;$K$4&amp;"$2:$"&amp;$K$4&amp;"$50000"),$B2249&amp;"#"&amp;T$6,INDIRECT("ИсходныеДанные!$J$2:$J$50000")),0)</f>
        <v>0</v>
      </c>
      <c r="U2249" s="3">
        <f ca="1">IF($B2249&lt;&gt;"",SUMIF(INDIRECT("ИсходныеДанные!$"&amp;$K$4&amp;"$2:$"&amp;$K$4&amp;"$50000"),$B2249&amp;"#"&amp;U$6,INDIRECT("ИсходныеДанные!$J$2:$J$50000")),0)</f>
        <v>0</v>
      </c>
      <c r="V2249" s="3">
        <f ca="1">IF($B2249&lt;&gt;"",SUMIF(INDIRECT("ИсходныеДанные!$"&amp;$K$4&amp;"$2:$"&amp;$K$4&amp;"$50000"),$B2249&amp;"#"&amp;V$6,INDIRECT("ИсходныеДанные!$J$2:$J$50000")),0)</f>
        <v>0</v>
      </c>
      <c r="W2249" s="16" t="e">
        <f ca="1">SUM(K2249:V2249)/Пофамильно!$R$1</f>
        <v>#DIV/0!</v>
      </c>
    </row>
    <row r="2250" spans="1:23" x14ac:dyDescent="0.25">
      <c r="A2250" s="10" t="str">
        <f t="shared" ca="1" si="36"/>
        <v>delete</v>
      </c>
      <c r="B2250" s="16" cm="1">
        <f t="array" aca="1" ref="B2250" ca="1">INDIRECT("УникальныеСписки!D"&amp;ROW()-$L$4)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14"/>
      <c r="G2250" s="81" t="str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84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84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84" t="str" cm="1">
        <f t="array" aca="1" ref="J2250" ca="1">_xlfn.XLOOKUP($B2250,INDIRECT(SUBSTITUTE("ИсходныеДанные!$где$2:$где$50000","где",$B$4)),INDIRECT(SUBSTITUTE("ИсходныеДанные!$что$2:$что$50000","что",J$4)),"",0,1)</f>
        <v/>
      </c>
      <c r="K2250" s="3">
        <f ca="1">IF($B2250&lt;&gt;"",SUMIF(INDIRECT("ИсходныеДанные!$"&amp;$K$4&amp;"$2:$"&amp;$K$4&amp;"$50000"),$B2250&amp;"#"&amp;K$6,INDIRECT("ИсходныеДанные!$J$2:$J$50000")),0)</f>
        <v>0</v>
      </c>
      <c r="L2250" s="3">
        <f ca="1">IF($B2250&lt;&gt;"",SUMIF(INDIRECT("ИсходныеДанные!$"&amp;$K$4&amp;"$2:$"&amp;$K$4&amp;"$50000"),$B2250&amp;"#"&amp;L$6,INDIRECT("ИсходныеДанные!$J$2:$J$50000")),0)</f>
        <v>0</v>
      </c>
      <c r="M2250" s="3">
        <f ca="1">IF($B2250&lt;&gt;"",SUMIF(INDIRECT("ИсходныеДанные!$"&amp;$K$4&amp;"$2:$"&amp;$K$4&amp;"$50000"),$B2250&amp;"#"&amp;M$6,INDIRECT("ИсходныеДанные!$J$2:$J$50000")),0)</f>
        <v>0</v>
      </c>
      <c r="N2250" s="3">
        <f ca="1">IF($B2250&lt;&gt;"",SUMIF(INDIRECT("ИсходныеДанные!$"&amp;$K$4&amp;"$2:$"&amp;$K$4&amp;"$50000"),$B2250&amp;"#"&amp;N$6,INDIRECT("ИсходныеДанные!$J$2:$J$50000")),0)</f>
        <v>0</v>
      </c>
      <c r="O2250" s="3">
        <f ca="1">IF($B2250&lt;&gt;"",SUMIF(INDIRECT("ИсходныеДанные!$"&amp;$K$4&amp;"$2:$"&amp;$K$4&amp;"$50000"),$B2250&amp;"#"&amp;O$6,INDIRECT("ИсходныеДанные!$J$2:$J$50000")),0)</f>
        <v>0</v>
      </c>
      <c r="P2250" s="3">
        <f ca="1">IF($B2250&lt;&gt;"",SUMIF(INDIRECT("ИсходныеДанные!$"&amp;$K$4&amp;"$2:$"&amp;$K$4&amp;"$50000"),$B2250&amp;"#"&amp;P$6,INDIRECT("ИсходныеДанные!$J$2:$J$50000")),0)</f>
        <v>0</v>
      </c>
      <c r="Q2250" s="3">
        <f ca="1">IF($B2250&lt;&gt;"",SUMIF(INDIRECT("ИсходныеДанные!$"&amp;$K$4&amp;"$2:$"&amp;$K$4&amp;"$50000"),$B2250&amp;"#"&amp;Q$6,INDIRECT("ИсходныеДанные!$J$2:$J$50000")),0)</f>
        <v>0</v>
      </c>
      <c r="R2250" s="3">
        <f ca="1">IF($B2250&lt;&gt;"",SUMIF(INDIRECT("ИсходныеДанные!$"&amp;$K$4&amp;"$2:$"&amp;$K$4&amp;"$50000"),$B2250&amp;"#"&amp;R$6,INDIRECT("ИсходныеДанные!$J$2:$J$50000")),0)</f>
        <v>0</v>
      </c>
      <c r="S2250" s="3">
        <f ca="1">IF($B2250&lt;&gt;"",SUMIF(INDIRECT("ИсходныеДанные!$"&amp;$K$4&amp;"$2:$"&amp;$K$4&amp;"$50000"),$B2250&amp;"#"&amp;S$6,INDIRECT("ИсходныеДанные!$J$2:$J$50000")),0)</f>
        <v>0</v>
      </c>
      <c r="T2250" s="3">
        <f ca="1">IF($B2250&lt;&gt;"",SUMIF(INDIRECT("ИсходныеДанные!$"&amp;$K$4&amp;"$2:$"&amp;$K$4&amp;"$50000"),$B2250&amp;"#"&amp;T$6,INDIRECT("ИсходныеДанные!$J$2:$J$50000")),0)</f>
        <v>0</v>
      </c>
      <c r="U2250" s="3">
        <f ca="1">IF($B2250&lt;&gt;"",SUMIF(INDIRECT("ИсходныеДанные!$"&amp;$K$4&amp;"$2:$"&amp;$K$4&amp;"$50000"),$B2250&amp;"#"&amp;U$6,INDIRECT("ИсходныеДанные!$J$2:$J$50000")),0)</f>
        <v>0</v>
      </c>
      <c r="V2250" s="3">
        <f ca="1">IF($B2250&lt;&gt;"",SUMIF(INDIRECT("ИсходныеДанные!$"&amp;$K$4&amp;"$2:$"&amp;$K$4&amp;"$50000"),$B2250&amp;"#"&amp;V$6,INDIRECT("ИсходныеДанные!$J$2:$J$50000")),0)</f>
        <v>0</v>
      </c>
      <c r="W2250" s="16" t="e">
        <f ca="1">SUM(K2250:V2250)/Пофамильно!$R$1</f>
        <v>#DIV/0!</v>
      </c>
    </row>
    <row r="2251" spans="1:23" x14ac:dyDescent="0.25">
      <c r="A2251" s="10" t="str">
        <f t="shared" ref="A2251:A2314" ca="1" si="37">IF(C2251="","delete","")</f>
        <v>delete</v>
      </c>
      <c r="B2251" s="16" cm="1">
        <f t="array" aca="1" ref="B2251" ca="1">INDIRECT("УникальныеСписки!D"&amp;ROW()-$L$4)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14"/>
      <c r="G2251" s="81" t="str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84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84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84" t="str" cm="1">
        <f t="array" aca="1" ref="J2251" ca="1">_xlfn.XLOOKUP($B2251,INDIRECT(SUBSTITUTE("ИсходныеДанные!$где$2:$где$50000","где",$B$4)),INDIRECT(SUBSTITUTE("ИсходныеДанные!$что$2:$что$50000","что",J$4)),"",0,1)</f>
        <v/>
      </c>
      <c r="K2251" s="3">
        <f ca="1">IF($B2251&lt;&gt;"",SUMIF(INDIRECT("ИсходныеДанные!$"&amp;$K$4&amp;"$2:$"&amp;$K$4&amp;"$50000"),$B2251&amp;"#"&amp;K$6,INDIRECT("ИсходныеДанные!$J$2:$J$50000")),0)</f>
        <v>0</v>
      </c>
      <c r="L2251" s="3">
        <f ca="1">IF($B2251&lt;&gt;"",SUMIF(INDIRECT("ИсходныеДанные!$"&amp;$K$4&amp;"$2:$"&amp;$K$4&amp;"$50000"),$B2251&amp;"#"&amp;L$6,INDIRECT("ИсходныеДанные!$J$2:$J$50000")),0)</f>
        <v>0</v>
      </c>
      <c r="M2251" s="3">
        <f ca="1">IF($B2251&lt;&gt;"",SUMIF(INDIRECT("ИсходныеДанные!$"&amp;$K$4&amp;"$2:$"&amp;$K$4&amp;"$50000"),$B2251&amp;"#"&amp;M$6,INDIRECT("ИсходныеДанные!$J$2:$J$50000")),0)</f>
        <v>0</v>
      </c>
      <c r="N2251" s="3">
        <f ca="1">IF($B2251&lt;&gt;"",SUMIF(INDIRECT("ИсходныеДанные!$"&amp;$K$4&amp;"$2:$"&amp;$K$4&amp;"$50000"),$B2251&amp;"#"&amp;N$6,INDIRECT("ИсходныеДанные!$J$2:$J$50000")),0)</f>
        <v>0</v>
      </c>
      <c r="O2251" s="3">
        <f ca="1">IF($B2251&lt;&gt;"",SUMIF(INDIRECT("ИсходныеДанные!$"&amp;$K$4&amp;"$2:$"&amp;$K$4&amp;"$50000"),$B2251&amp;"#"&amp;O$6,INDIRECT("ИсходныеДанные!$J$2:$J$50000")),0)</f>
        <v>0</v>
      </c>
      <c r="P2251" s="3">
        <f ca="1">IF($B2251&lt;&gt;"",SUMIF(INDIRECT("ИсходныеДанные!$"&amp;$K$4&amp;"$2:$"&amp;$K$4&amp;"$50000"),$B2251&amp;"#"&amp;P$6,INDIRECT("ИсходныеДанные!$J$2:$J$50000")),0)</f>
        <v>0</v>
      </c>
      <c r="Q2251" s="3">
        <f ca="1">IF($B2251&lt;&gt;"",SUMIF(INDIRECT("ИсходныеДанные!$"&amp;$K$4&amp;"$2:$"&amp;$K$4&amp;"$50000"),$B2251&amp;"#"&amp;Q$6,INDIRECT("ИсходныеДанные!$J$2:$J$50000")),0)</f>
        <v>0</v>
      </c>
      <c r="R2251" s="3">
        <f ca="1">IF($B2251&lt;&gt;"",SUMIF(INDIRECT("ИсходныеДанные!$"&amp;$K$4&amp;"$2:$"&amp;$K$4&amp;"$50000"),$B2251&amp;"#"&amp;R$6,INDIRECT("ИсходныеДанные!$J$2:$J$50000")),0)</f>
        <v>0</v>
      </c>
      <c r="S2251" s="3">
        <f ca="1">IF($B2251&lt;&gt;"",SUMIF(INDIRECT("ИсходныеДанные!$"&amp;$K$4&amp;"$2:$"&amp;$K$4&amp;"$50000"),$B2251&amp;"#"&amp;S$6,INDIRECT("ИсходныеДанные!$J$2:$J$50000")),0)</f>
        <v>0</v>
      </c>
      <c r="T2251" s="3">
        <f ca="1">IF($B2251&lt;&gt;"",SUMIF(INDIRECT("ИсходныеДанные!$"&amp;$K$4&amp;"$2:$"&amp;$K$4&amp;"$50000"),$B2251&amp;"#"&amp;T$6,INDIRECT("ИсходныеДанные!$J$2:$J$50000")),0)</f>
        <v>0</v>
      </c>
      <c r="U2251" s="3">
        <f ca="1">IF($B2251&lt;&gt;"",SUMIF(INDIRECT("ИсходныеДанные!$"&amp;$K$4&amp;"$2:$"&amp;$K$4&amp;"$50000"),$B2251&amp;"#"&amp;U$6,INDIRECT("ИсходныеДанные!$J$2:$J$50000")),0)</f>
        <v>0</v>
      </c>
      <c r="V2251" s="3">
        <f ca="1">IF($B2251&lt;&gt;"",SUMIF(INDIRECT("ИсходныеДанные!$"&amp;$K$4&amp;"$2:$"&amp;$K$4&amp;"$50000"),$B2251&amp;"#"&amp;V$6,INDIRECT("ИсходныеДанные!$J$2:$J$50000")),0)</f>
        <v>0</v>
      </c>
      <c r="W2251" s="16" t="e">
        <f ca="1">SUM(K2251:V2251)/Пофамильно!$R$1</f>
        <v>#DIV/0!</v>
      </c>
    </row>
    <row r="2252" spans="1:23" x14ac:dyDescent="0.25">
      <c r="A2252" s="10" t="str">
        <f t="shared" ca="1" si="37"/>
        <v>delete</v>
      </c>
      <c r="B2252" s="16" cm="1">
        <f t="array" aca="1" ref="B2252" ca="1">INDIRECT("УникальныеСписки!D"&amp;ROW()-$L$4)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14"/>
      <c r="G2252" s="81" t="str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84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84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84" t="str" cm="1">
        <f t="array" aca="1" ref="J2252" ca="1">_xlfn.XLOOKUP($B2252,INDIRECT(SUBSTITUTE("ИсходныеДанные!$где$2:$где$50000","где",$B$4)),INDIRECT(SUBSTITUTE("ИсходныеДанные!$что$2:$что$50000","что",J$4)),"",0,1)</f>
        <v/>
      </c>
      <c r="K2252" s="3">
        <f ca="1">IF($B2252&lt;&gt;"",SUMIF(INDIRECT("ИсходныеДанные!$"&amp;$K$4&amp;"$2:$"&amp;$K$4&amp;"$50000"),$B2252&amp;"#"&amp;K$6,INDIRECT("ИсходныеДанные!$J$2:$J$50000")),0)</f>
        <v>0</v>
      </c>
      <c r="L2252" s="3">
        <f ca="1">IF($B2252&lt;&gt;"",SUMIF(INDIRECT("ИсходныеДанные!$"&amp;$K$4&amp;"$2:$"&amp;$K$4&amp;"$50000"),$B2252&amp;"#"&amp;L$6,INDIRECT("ИсходныеДанные!$J$2:$J$50000")),0)</f>
        <v>0</v>
      </c>
      <c r="M2252" s="3">
        <f ca="1">IF($B2252&lt;&gt;"",SUMIF(INDIRECT("ИсходныеДанные!$"&amp;$K$4&amp;"$2:$"&amp;$K$4&amp;"$50000"),$B2252&amp;"#"&amp;M$6,INDIRECT("ИсходныеДанные!$J$2:$J$50000")),0)</f>
        <v>0</v>
      </c>
      <c r="N2252" s="3">
        <f ca="1">IF($B2252&lt;&gt;"",SUMIF(INDIRECT("ИсходныеДанные!$"&amp;$K$4&amp;"$2:$"&amp;$K$4&amp;"$50000"),$B2252&amp;"#"&amp;N$6,INDIRECT("ИсходныеДанные!$J$2:$J$50000")),0)</f>
        <v>0</v>
      </c>
      <c r="O2252" s="3">
        <f ca="1">IF($B2252&lt;&gt;"",SUMIF(INDIRECT("ИсходныеДанные!$"&amp;$K$4&amp;"$2:$"&amp;$K$4&amp;"$50000"),$B2252&amp;"#"&amp;O$6,INDIRECT("ИсходныеДанные!$J$2:$J$50000")),0)</f>
        <v>0</v>
      </c>
      <c r="P2252" s="3">
        <f ca="1">IF($B2252&lt;&gt;"",SUMIF(INDIRECT("ИсходныеДанные!$"&amp;$K$4&amp;"$2:$"&amp;$K$4&amp;"$50000"),$B2252&amp;"#"&amp;P$6,INDIRECT("ИсходныеДанные!$J$2:$J$50000")),0)</f>
        <v>0</v>
      </c>
      <c r="Q2252" s="3">
        <f ca="1">IF($B2252&lt;&gt;"",SUMIF(INDIRECT("ИсходныеДанные!$"&amp;$K$4&amp;"$2:$"&amp;$K$4&amp;"$50000"),$B2252&amp;"#"&amp;Q$6,INDIRECT("ИсходныеДанные!$J$2:$J$50000")),0)</f>
        <v>0</v>
      </c>
      <c r="R2252" s="3">
        <f ca="1">IF($B2252&lt;&gt;"",SUMIF(INDIRECT("ИсходныеДанные!$"&amp;$K$4&amp;"$2:$"&amp;$K$4&amp;"$50000"),$B2252&amp;"#"&amp;R$6,INDIRECT("ИсходныеДанные!$J$2:$J$50000")),0)</f>
        <v>0</v>
      </c>
      <c r="S2252" s="3">
        <f ca="1">IF($B2252&lt;&gt;"",SUMIF(INDIRECT("ИсходныеДанные!$"&amp;$K$4&amp;"$2:$"&amp;$K$4&amp;"$50000"),$B2252&amp;"#"&amp;S$6,INDIRECT("ИсходныеДанные!$J$2:$J$50000")),0)</f>
        <v>0</v>
      </c>
      <c r="T2252" s="3">
        <f ca="1">IF($B2252&lt;&gt;"",SUMIF(INDIRECT("ИсходныеДанные!$"&amp;$K$4&amp;"$2:$"&amp;$K$4&amp;"$50000"),$B2252&amp;"#"&amp;T$6,INDIRECT("ИсходныеДанные!$J$2:$J$50000")),0)</f>
        <v>0</v>
      </c>
      <c r="U2252" s="3">
        <f ca="1">IF($B2252&lt;&gt;"",SUMIF(INDIRECT("ИсходныеДанные!$"&amp;$K$4&amp;"$2:$"&amp;$K$4&amp;"$50000"),$B2252&amp;"#"&amp;U$6,INDIRECT("ИсходныеДанные!$J$2:$J$50000")),0)</f>
        <v>0</v>
      </c>
      <c r="V2252" s="3">
        <f ca="1">IF($B2252&lt;&gt;"",SUMIF(INDIRECT("ИсходныеДанные!$"&amp;$K$4&amp;"$2:$"&amp;$K$4&amp;"$50000"),$B2252&amp;"#"&amp;V$6,INDIRECT("ИсходныеДанные!$J$2:$J$50000")),0)</f>
        <v>0</v>
      </c>
      <c r="W2252" s="16" t="e">
        <f ca="1">SUM(K2252:V2252)/Пофамильно!$R$1</f>
        <v>#DIV/0!</v>
      </c>
    </row>
    <row r="2253" spans="1:23" x14ac:dyDescent="0.25">
      <c r="A2253" s="10" t="str">
        <f t="shared" ca="1" si="37"/>
        <v>delete</v>
      </c>
      <c r="B2253" s="16" cm="1">
        <f t="array" aca="1" ref="B2253" ca="1">INDIRECT("УникальныеСписки!D"&amp;ROW()-$L$4)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14"/>
      <c r="G2253" s="81" t="str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84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84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84" t="str" cm="1">
        <f t="array" aca="1" ref="J2253" ca="1">_xlfn.XLOOKUP($B2253,INDIRECT(SUBSTITUTE("ИсходныеДанные!$где$2:$где$50000","где",$B$4)),INDIRECT(SUBSTITUTE("ИсходныеДанные!$что$2:$что$50000","что",J$4)),"",0,1)</f>
        <v/>
      </c>
      <c r="K2253" s="3">
        <f ca="1">IF($B2253&lt;&gt;"",SUMIF(INDIRECT("ИсходныеДанные!$"&amp;$K$4&amp;"$2:$"&amp;$K$4&amp;"$50000"),$B2253&amp;"#"&amp;K$6,INDIRECT("ИсходныеДанные!$J$2:$J$50000")),0)</f>
        <v>0</v>
      </c>
      <c r="L2253" s="3">
        <f ca="1">IF($B2253&lt;&gt;"",SUMIF(INDIRECT("ИсходныеДанные!$"&amp;$K$4&amp;"$2:$"&amp;$K$4&amp;"$50000"),$B2253&amp;"#"&amp;L$6,INDIRECT("ИсходныеДанные!$J$2:$J$50000")),0)</f>
        <v>0</v>
      </c>
      <c r="M2253" s="3">
        <f ca="1">IF($B2253&lt;&gt;"",SUMIF(INDIRECT("ИсходныеДанные!$"&amp;$K$4&amp;"$2:$"&amp;$K$4&amp;"$50000"),$B2253&amp;"#"&amp;M$6,INDIRECT("ИсходныеДанные!$J$2:$J$50000")),0)</f>
        <v>0</v>
      </c>
      <c r="N2253" s="3">
        <f ca="1">IF($B2253&lt;&gt;"",SUMIF(INDIRECT("ИсходныеДанные!$"&amp;$K$4&amp;"$2:$"&amp;$K$4&amp;"$50000"),$B2253&amp;"#"&amp;N$6,INDIRECT("ИсходныеДанные!$J$2:$J$50000")),0)</f>
        <v>0</v>
      </c>
      <c r="O2253" s="3">
        <f ca="1">IF($B2253&lt;&gt;"",SUMIF(INDIRECT("ИсходныеДанные!$"&amp;$K$4&amp;"$2:$"&amp;$K$4&amp;"$50000"),$B2253&amp;"#"&amp;O$6,INDIRECT("ИсходныеДанные!$J$2:$J$50000")),0)</f>
        <v>0</v>
      </c>
      <c r="P2253" s="3">
        <f ca="1">IF($B2253&lt;&gt;"",SUMIF(INDIRECT("ИсходныеДанные!$"&amp;$K$4&amp;"$2:$"&amp;$K$4&amp;"$50000"),$B2253&amp;"#"&amp;P$6,INDIRECT("ИсходныеДанные!$J$2:$J$50000")),0)</f>
        <v>0</v>
      </c>
      <c r="Q2253" s="3">
        <f ca="1">IF($B2253&lt;&gt;"",SUMIF(INDIRECT("ИсходныеДанные!$"&amp;$K$4&amp;"$2:$"&amp;$K$4&amp;"$50000"),$B2253&amp;"#"&amp;Q$6,INDIRECT("ИсходныеДанные!$J$2:$J$50000")),0)</f>
        <v>0</v>
      </c>
      <c r="R2253" s="3">
        <f ca="1">IF($B2253&lt;&gt;"",SUMIF(INDIRECT("ИсходныеДанные!$"&amp;$K$4&amp;"$2:$"&amp;$K$4&amp;"$50000"),$B2253&amp;"#"&amp;R$6,INDIRECT("ИсходныеДанные!$J$2:$J$50000")),0)</f>
        <v>0</v>
      </c>
      <c r="S2253" s="3">
        <f ca="1">IF($B2253&lt;&gt;"",SUMIF(INDIRECT("ИсходныеДанные!$"&amp;$K$4&amp;"$2:$"&amp;$K$4&amp;"$50000"),$B2253&amp;"#"&amp;S$6,INDIRECT("ИсходныеДанные!$J$2:$J$50000")),0)</f>
        <v>0</v>
      </c>
      <c r="T2253" s="3">
        <f ca="1">IF($B2253&lt;&gt;"",SUMIF(INDIRECT("ИсходныеДанные!$"&amp;$K$4&amp;"$2:$"&amp;$K$4&amp;"$50000"),$B2253&amp;"#"&amp;T$6,INDIRECT("ИсходныеДанные!$J$2:$J$50000")),0)</f>
        <v>0</v>
      </c>
      <c r="U2253" s="3">
        <f ca="1">IF($B2253&lt;&gt;"",SUMIF(INDIRECT("ИсходныеДанные!$"&amp;$K$4&amp;"$2:$"&amp;$K$4&amp;"$50000"),$B2253&amp;"#"&amp;U$6,INDIRECT("ИсходныеДанные!$J$2:$J$50000")),0)</f>
        <v>0</v>
      </c>
      <c r="V2253" s="3">
        <f ca="1">IF($B2253&lt;&gt;"",SUMIF(INDIRECT("ИсходныеДанные!$"&amp;$K$4&amp;"$2:$"&amp;$K$4&amp;"$50000"),$B2253&amp;"#"&amp;V$6,INDIRECT("ИсходныеДанные!$J$2:$J$50000")),0)</f>
        <v>0</v>
      </c>
      <c r="W2253" s="16" t="e">
        <f ca="1">SUM(K2253:V2253)/Пофамильно!$R$1</f>
        <v>#DIV/0!</v>
      </c>
    </row>
    <row r="2254" spans="1:23" x14ac:dyDescent="0.25">
      <c r="A2254" s="10" t="str">
        <f t="shared" ca="1" si="37"/>
        <v>delete</v>
      </c>
      <c r="B2254" s="16" cm="1">
        <f t="array" aca="1" ref="B2254" ca="1">INDIRECT("УникальныеСписки!D"&amp;ROW()-$L$4)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14"/>
      <c r="G2254" s="81" t="str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84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84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84" t="str" cm="1">
        <f t="array" aca="1" ref="J2254" ca="1">_xlfn.XLOOKUP($B2254,INDIRECT(SUBSTITUTE("ИсходныеДанные!$где$2:$где$50000","где",$B$4)),INDIRECT(SUBSTITUTE("ИсходныеДанные!$что$2:$что$50000","что",J$4)),"",0,1)</f>
        <v/>
      </c>
      <c r="K2254" s="3">
        <f ca="1">IF($B2254&lt;&gt;"",SUMIF(INDIRECT("ИсходныеДанные!$"&amp;$K$4&amp;"$2:$"&amp;$K$4&amp;"$50000"),$B2254&amp;"#"&amp;K$6,INDIRECT("ИсходныеДанные!$J$2:$J$50000")),0)</f>
        <v>0</v>
      </c>
      <c r="L2254" s="3">
        <f ca="1">IF($B2254&lt;&gt;"",SUMIF(INDIRECT("ИсходныеДанные!$"&amp;$K$4&amp;"$2:$"&amp;$K$4&amp;"$50000"),$B2254&amp;"#"&amp;L$6,INDIRECT("ИсходныеДанные!$J$2:$J$50000")),0)</f>
        <v>0</v>
      </c>
      <c r="M2254" s="3">
        <f ca="1">IF($B2254&lt;&gt;"",SUMIF(INDIRECT("ИсходныеДанные!$"&amp;$K$4&amp;"$2:$"&amp;$K$4&amp;"$50000"),$B2254&amp;"#"&amp;M$6,INDIRECT("ИсходныеДанные!$J$2:$J$50000")),0)</f>
        <v>0</v>
      </c>
      <c r="N2254" s="3">
        <f ca="1">IF($B2254&lt;&gt;"",SUMIF(INDIRECT("ИсходныеДанные!$"&amp;$K$4&amp;"$2:$"&amp;$K$4&amp;"$50000"),$B2254&amp;"#"&amp;N$6,INDIRECT("ИсходныеДанные!$J$2:$J$50000")),0)</f>
        <v>0</v>
      </c>
      <c r="O2254" s="3">
        <f ca="1">IF($B2254&lt;&gt;"",SUMIF(INDIRECT("ИсходныеДанные!$"&amp;$K$4&amp;"$2:$"&amp;$K$4&amp;"$50000"),$B2254&amp;"#"&amp;O$6,INDIRECT("ИсходныеДанные!$J$2:$J$50000")),0)</f>
        <v>0</v>
      </c>
      <c r="P2254" s="3">
        <f ca="1">IF($B2254&lt;&gt;"",SUMIF(INDIRECT("ИсходныеДанные!$"&amp;$K$4&amp;"$2:$"&amp;$K$4&amp;"$50000"),$B2254&amp;"#"&amp;P$6,INDIRECT("ИсходныеДанные!$J$2:$J$50000")),0)</f>
        <v>0</v>
      </c>
      <c r="Q2254" s="3">
        <f ca="1">IF($B2254&lt;&gt;"",SUMIF(INDIRECT("ИсходныеДанные!$"&amp;$K$4&amp;"$2:$"&amp;$K$4&amp;"$50000"),$B2254&amp;"#"&amp;Q$6,INDIRECT("ИсходныеДанные!$J$2:$J$50000")),0)</f>
        <v>0</v>
      </c>
      <c r="R2254" s="3">
        <f ca="1">IF($B2254&lt;&gt;"",SUMIF(INDIRECT("ИсходныеДанные!$"&amp;$K$4&amp;"$2:$"&amp;$K$4&amp;"$50000"),$B2254&amp;"#"&amp;R$6,INDIRECT("ИсходныеДанные!$J$2:$J$50000")),0)</f>
        <v>0</v>
      </c>
      <c r="S2254" s="3">
        <f ca="1">IF($B2254&lt;&gt;"",SUMIF(INDIRECT("ИсходныеДанные!$"&amp;$K$4&amp;"$2:$"&amp;$K$4&amp;"$50000"),$B2254&amp;"#"&amp;S$6,INDIRECT("ИсходныеДанные!$J$2:$J$50000")),0)</f>
        <v>0</v>
      </c>
      <c r="T2254" s="3">
        <f ca="1">IF($B2254&lt;&gt;"",SUMIF(INDIRECT("ИсходныеДанные!$"&amp;$K$4&amp;"$2:$"&amp;$K$4&amp;"$50000"),$B2254&amp;"#"&amp;T$6,INDIRECT("ИсходныеДанные!$J$2:$J$50000")),0)</f>
        <v>0</v>
      </c>
      <c r="U2254" s="3">
        <f ca="1">IF($B2254&lt;&gt;"",SUMIF(INDIRECT("ИсходныеДанные!$"&amp;$K$4&amp;"$2:$"&amp;$K$4&amp;"$50000"),$B2254&amp;"#"&amp;U$6,INDIRECT("ИсходныеДанные!$J$2:$J$50000")),0)</f>
        <v>0</v>
      </c>
      <c r="V2254" s="3">
        <f ca="1">IF($B2254&lt;&gt;"",SUMIF(INDIRECT("ИсходныеДанные!$"&amp;$K$4&amp;"$2:$"&amp;$K$4&amp;"$50000"),$B2254&amp;"#"&amp;V$6,INDIRECT("ИсходныеДанные!$J$2:$J$50000")),0)</f>
        <v>0</v>
      </c>
      <c r="W2254" s="16" t="e">
        <f ca="1">SUM(K2254:V2254)/Пофамильно!$R$1</f>
        <v>#DIV/0!</v>
      </c>
    </row>
    <row r="2255" spans="1:23" x14ac:dyDescent="0.25">
      <c r="A2255" s="10" t="str">
        <f t="shared" ca="1" si="37"/>
        <v>delete</v>
      </c>
      <c r="B2255" s="16" cm="1">
        <f t="array" aca="1" ref="B2255" ca="1">INDIRECT("УникальныеСписки!D"&amp;ROW()-$L$4)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14"/>
      <c r="G2255" s="81" t="str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84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84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84" t="str" cm="1">
        <f t="array" aca="1" ref="J2255" ca="1">_xlfn.XLOOKUP($B2255,INDIRECT(SUBSTITUTE("ИсходныеДанные!$где$2:$где$50000","где",$B$4)),INDIRECT(SUBSTITUTE("ИсходныеДанные!$что$2:$что$50000","что",J$4)),"",0,1)</f>
        <v/>
      </c>
      <c r="K2255" s="3">
        <f ca="1">IF($B2255&lt;&gt;"",SUMIF(INDIRECT("ИсходныеДанные!$"&amp;$K$4&amp;"$2:$"&amp;$K$4&amp;"$50000"),$B2255&amp;"#"&amp;K$6,INDIRECT("ИсходныеДанные!$J$2:$J$50000")),0)</f>
        <v>0</v>
      </c>
      <c r="L2255" s="3">
        <f ca="1">IF($B2255&lt;&gt;"",SUMIF(INDIRECT("ИсходныеДанные!$"&amp;$K$4&amp;"$2:$"&amp;$K$4&amp;"$50000"),$B2255&amp;"#"&amp;L$6,INDIRECT("ИсходныеДанные!$J$2:$J$50000")),0)</f>
        <v>0</v>
      </c>
      <c r="M2255" s="3">
        <f ca="1">IF($B2255&lt;&gt;"",SUMIF(INDIRECT("ИсходныеДанные!$"&amp;$K$4&amp;"$2:$"&amp;$K$4&amp;"$50000"),$B2255&amp;"#"&amp;M$6,INDIRECT("ИсходныеДанные!$J$2:$J$50000")),0)</f>
        <v>0</v>
      </c>
      <c r="N2255" s="3">
        <f ca="1">IF($B2255&lt;&gt;"",SUMIF(INDIRECT("ИсходныеДанные!$"&amp;$K$4&amp;"$2:$"&amp;$K$4&amp;"$50000"),$B2255&amp;"#"&amp;N$6,INDIRECT("ИсходныеДанные!$J$2:$J$50000")),0)</f>
        <v>0</v>
      </c>
      <c r="O2255" s="3">
        <f ca="1">IF($B2255&lt;&gt;"",SUMIF(INDIRECT("ИсходныеДанные!$"&amp;$K$4&amp;"$2:$"&amp;$K$4&amp;"$50000"),$B2255&amp;"#"&amp;O$6,INDIRECT("ИсходныеДанные!$J$2:$J$50000")),0)</f>
        <v>0</v>
      </c>
      <c r="P2255" s="3">
        <f ca="1">IF($B2255&lt;&gt;"",SUMIF(INDIRECT("ИсходныеДанные!$"&amp;$K$4&amp;"$2:$"&amp;$K$4&amp;"$50000"),$B2255&amp;"#"&amp;P$6,INDIRECT("ИсходныеДанные!$J$2:$J$50000")),0)</f>
        <v>0</v>
      </c>
      <c r="Q2255" s="3">
        <f ca="1">IF($B2255&lt;&gt;"",SUMIF(INDIRECT("ИсходныеДанные!$"&amp;$K$4&amp;"$2:$"&amp;$K$4&amp;"$50000"),$B2255&amp;"#"&amp;Q$6,INDIRECT("ИсходныеДанные!$J$2:$J$50000")),0)</f>
        <v>0</v>
      </c>
      <c r="R2255" s="3">
        <f ca="1">IF($B2255&lt;&gt;"",SUMIF(INDIRECT("ИсходныеДанные!$"&amp;$K$4&amp;"$2:$"&amp;$K$4&amp;"$50000"),$B2255&amp;"#"&amp;R$6,INDIRECT("ИсходныеДанные!$J$2:$J$50000")),0)</f>
        <v>0</v>
      </c>
      <c r="S2255" s="3">
        <f ca="1">IF($B2255&lt;&gt;"",SUMIF(INDIRECT("ИсходныеДанные!$"&amp;$K$4&amp;"$2:$"&amp;$K$4&amp;"$50000"),$B2255&amp;"#"&amp;S$6,INDIRECT("ИсходныеДанные!$J$2:$J$50000")),0)</f>
        <v>0</v>
      </c>
      <c r="T2255" s="3">
        <f ca="1">IF($B2255&lt;&gt;"",SUMIF(INDIRECT("ИсходныеДанные!$"&amp;$K$4&amp;"$2:$"&amp;$K$4&amp;"$50000"),$B2255&amp;"#"&amp;T$6,INDIRECT("ИсходныеДанные!$J$2:$J$50000")),0)</f>
        <v>0</v>
      </c>
      <c r="U2255" s="3">
        <f ca="1">IF($B2255&lt;&gt;"",SUMIF(INDIRECT("ИсходныеДанные!$"&amp;$K$4&amp;"$2:$"&amp;$K$4&amp;"$50000"),$B2255&amp;"#"&amp;U$6,INDIRECT("ИсходныеДанные!$J$2:$J$50000")),0)</f>
        <v>0</v>
      </c>
      <c r="V2255" s="3">
        <f ca="1">IF($B2255&lt;&gt;"",SUMIF(INDIRECT("ИсходныеДанные!$"&amp;$K$4&amp;"$2:$"&amp;$K$4&amp;"$50000"),$B2255&amp;"#"&amp;V$6,INDIRECT("ИсходныеДанные!$J$2:$J$50000")),0)</f>
        <v>0</v>
      </c>
      <c r="W2255" s="16" t="e">
        <f ca="1">SUM(K2255:V2255)/Пофамильно!$R$1</f>
        <v>#DIV/0!</v>
      </c>
    </row>
    <row r="2256" spans="1:23" x14ac:dyDescent="0.25">
      <c r="A2256" s="10" t="str">
        <f t="shared" ca="1" si="37"/>
        <v>delete</v>
      </c>
      <c r="B2256" s="16" cm="1">
        <f t="array" aca="1" ref="B2256" ca="1">INDIRECT("УникальныеСписки!D"&amp;ROW()-$L$4)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14"/>
      <c r="G2256" s="81" t="str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84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84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84" t="str" cm="1">
        <f t="array" aca="1" ref="J2256" ca="1">_xlfn.XLOOKUP($B2256,INDIRECT(SUBSTITUTE("ИсходныеДанные!$где$2:$где$50000","где",$B$4)),INDIRECT(SUBSTITUTE("ИсходныеДанные!$что$2:$что$50000","что",J$4)),"",0,1)</f>
        <v/>
      </c>
      <c r="K2256" s="3">
        <f ca="1">IF($B2256&lt;&gt;"",SUMIF(INDIRECT("ИсходныеДанные!$"&amp;$K$4&amp;"$2:$"&amp;$K$4&amp;"$50000"),$B2256&amp;"#"&amp;K$6,INDIRECT("ИсходныеДанные!$J$2:$J$50000")),0)</f>
        <v>0</v>
      </c>
      <c r="L2256" s="3">
        <f ca="1">IF($B2256&lt;&gt;"",SUMIF(INDIRECT("ИсходныеДанные!$"&amp;$K$4&amp;"$2:$"&amp;$K$4&amp;"$50000"),$B2256&amp;"#"&amp;L$6,INDIRECT("ИсходныеДанные!$J$2:$J$50000")),0)</f>
        <v>0</v>
      </c>
      <c r="M2256" s="3">
        <f ca="1">IF($B2256&lt;&gt;"",SUMIF(INDIRECT("ИсходныеДанные!$"&amp;$K$4&amp;"$2:$"&amp;$K$4&amp;"$50000"),$B2256&amp;"#"&amp;M$6,INDIRECT("ИсходныеДанные!$J$2:$J$50000")),0)</f>
        <v>0</v>
      </c>
      <c r="N2256" s="3">
        <f ca="1">IF($B2256&lt;&gt;"",SUMIF(INDIRECT("ИсходныеДанные!$"&amp;$K$4&amp;"$2:$"&amp;$K$4&amp;"$50000"),$B2256&amp;"#"&amp;N$6,INDIRECT("ИсходныеДанные!$J$2:$J$50000")),0)</f>
        <v>0</v>
      </c>
      <c r="O2256" s="3">
        <f ca="1">IF($B2256&lt;&gt;"",SUMIF(INDIRECT("ИсходныеДанные!$"&amp;$K$4&amp;"$2:$"&amp;$K$4&amp;"$50000"),$B2256&amp;"#"&amp;O$6,INDIRECT("ИсходныеДанные!$J$2:$J$50000")),0)</f>
        <v>0</v>
      </c>
      <c r="P2256" s="3">
        <f ca="1">IF($B2256&lt;&gt;"",SUMIF(INDIRECT("ИсходныеДанные!$"&amp;$K$4&amp;"$2:$"&amp;$K$4&amp;"$50000"),$B2256&amp;"#"&amp;P$6,INDIRECT("ИсходныеДанные!$J$2:$J$50000")),0)</f>
        <v>0</v>
      </c>
      <c r="Q2256" s="3">
        <f ca="1">IF($B2256&lt;&gt;"",SUMIF(INDIRECT("ИсходныеДанные!$"&amp;$K$4&amp;"$2:$"&amp;$K$4&amp;"$50000"),$B2256&amp;"#"&amp;Q$6,INDIRECT("ИсходныеДанные!$J$2:$J$50000")),0)</f>
        <v>0</v>
      </c>
      <c r="R2256" s="3">
        <f ca="1">IF($B2256&lt;&gt;"",SUMIF(INDIRECT("ИсходныеДанные!$"&amp;$K$4&amp;"$2:$"&amp;$K$4&amp;"$50000"),$B2256&amp;"#"&amp;R$6,INDIRECT("ИсходныеДанные!$J$2:$J$50000")),0)</f>
        <v>0</v>
      </c>
      <c r="S2256" s="3">
        <f ca="1">IF($B2256&lt;&gt;"",SUMIF(INDIRECT("ИсходныеДанные!$"&amp;$K$4&amp;"$2:$"&amp;$K$4&amp;"$50000"),$B2256&amp;"#"&amp;S$6,INDIRECT("ИсходныеДанные!$J$2:$J$50000")),0)</f>
        <v>0</v>
      </c>
      <c r="T2256" s="3">
        <f ca="1">IF($B2256&lt;&gt;"",SUMIF(INDIRECT("ИсходныеДанные!$"&amp;$K$4&amp;"$2:$"&amp;$K$4&amp;"$50000"),$B2256&amp;"#"&amp;T$6,INDIRECT("ИсходныеДанные!$J$2:$J$50000")),0)</f>
        <v>0</v>
      </c>
      <c r="U2256" s="3">
        <f ca="1">IF($B2256&lt;&gt;"",SUMIF(INDIRECT("ИсходныеДанные!$"&amp;$K$4&amp;"$2:$"&amp;$K$4&amp;"$50000"),$B2256&amp;"#"&amp;U$6,INDIRECT("ИсходныеДанные!$J$2:$J$50000")),0)</f>
        <v>0</v>
      </c>
      <c r="V2256" s="3">
        <f ca="1">IF($B2256&lt;&gt;"",SUMIF(INDIRECT("ИсходныеДанные!$"&amp;$K$4&amp;"$2:$"&amp;$K$4&amp;"$50000"),$B2256&amp;"#"&amp;V$6,INDIRECT("ИсходныеДанные!$J$2:$J$50000")),0)</f>
        <v>0</v>
      </c>
      <c r="W2256" s="16" t="e">
        <f ca="1">SUM(K2256:V2256)/Пофамильно!$R$1</f>
        <v>#DIV/0!</v>
      </c>
    </row>
    <row r="2257" spans="1:23" x14ac:dyDescent="0.25">
      <c r="A2257" s="10" t="str">
        <f t="shared" ca="1" si="37"/>
        <v>delete</v>
      </c>
      <c r="B2257" s="16" cm="1">
        <f t="array" aca="1" ref="B2257" ca="1">INDIRECT("УникальныеСписки!D"&amp;ROW()-$L$4)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14"/>
      <c r="G2257" s="81" t="str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84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84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84" t="str" cm="1">
        <f t="array" aca="1" ref="J2257" ca="1">_xlfn.XLOOKUP($B2257,INDIRECT(SUBSTITUTE("ИсходныеДанные!$где$2:$где$50000","где",$B$4)),INDIRECT(SUBSTITUTE("ИсходныеДанные!$что$2:$что$50000","что",J$4)),"",0,1)</f>
        <v/>
      </c>
      <c r="K2257" s="3">
        <f ca="1">IF($B2257&lt;&gt;"",SUMIF(INDIRECT("ИсходныеДанные!$"&amp;$K$4&amp;"$2:$"&amp;$K$4&amp;"$50000"),$B2257&amp;"#"&amp;K$6,INDIRECT("ИсходныеДанные!$J$2:$J$50000")),0)</f>
        <v>0</v>
      </c>
      <c r="L2257" s="3">
        <f ca="1">IF($B2257&lt;&gt;"",SUMIF(INDIRECT("ИсходныеДанные!$"&amp;$K$4&amp;"$2:$"&amp;$K$4&amp;"$50000"),$B2257&amp;"#"&amp;L$6,INDIRECT("ИсходныеДанные!$J$2:$J$50000")),0)</f>
        <v>0</v>
      </c>
      <c r="M2257" s="3">
        <f ca="1">IF($B2257&lt;&gt;"",SUMIF(INDIRECT("ИсходныеДанные!$"&amp;$K$4&amp;"$2:$"&amp;$K$4&amp;"$50000"),$B2257&amp;"#"&amp;M$6,INDIRECT("ИсходныеДанные!$J$2:$J$50000")),0)</f>
        <v>0</v>
      </c>
      <c r="N2257" s="3">
        <f ca="1">IF($B2257&lt;&gt;"",SUMIF(INDIRECT("ИсходныеДанные!$"&amp;$K$4&amp;"$2:$"&amp;$K$4&amp;"$50000"),$B2257&amp;"#"&amp;N$6,INDIRECT("ИсходныеДанные!$J$2:$J$50000")),0)</f>
        <v>0</v>
      </c>
      <c r="O2257" s="3">
        <f ca="1">IF($B2257&lt;&gt;"",SUMIF(INDIRECT("ИсходныеДанные!$"&amp;$K$4&amp;"$2:$"&amp;$K$4&amp;"$50000"),$B2257&amp;"#"&amp;O$6,INDIRECT("ИсходныеДанные!$J$2:$J$50000")),0)</f>
        <v>0</v>
      </c>
      <c r="P2257" s="3">
        <f ca="1">IF($B2257&lt;&gt;"",SUMIF(INDIRECT("ИсходныеДанные!$"&amp;$K$4&amp;"$2:$"&amp;$K$4&amp;"$50000"),$B2257&amp;"#"&amp;P$6,INDIRECT("ИсходныеДанные!$J$2:$J$50000")),0)</f>
        <v>0</v>
      </c>
      <c r="Q2257" s="3">
        <f ca="1">IF($B2257&lt;&gt;"",SUMIF(INDIRECT("ИсходныеДанные!$"&amp;$K$4&amp;"$2:$"&amp;$K$4&amp;"$50000"),$B2257&amp;"#"&amp;Q$6,INDIRECT("ИсходныеДанные!$J$2:$J$50000")),0)</f>
        <v>0</v>
      </c>
      <c r="R2257" s="3">
        <f ca="1">IF($B2257&lt;&gt;"",SUMIF(INDIRECT("ИсходныеДанные!$"&amp;$K$4&amp;"$2:$"&amp;$K$4&amp;"$50000"),$B2257&amp;"#"&amp;R$6,INDIRECT("ИсходныеДанные!$J$2:$J$50000")),0)</f>
        <v>0</v>
      </c>
      <c r="S2257" s="3">
        <f ca="1">IF($B2257&lt;&gt;"",SUMIF(INDIRECT("ИсходныеДанные!$"&amp;$K$4&amp;"$2:$"&amp;$K$4&amp;"$50000"),$B2257&amp;"#"&amp;S$6,INDIRECT("ИсходныеДанные!$J$2:$J$50000")),0)</f>
        <v>0</v>
      </c>
      <c r="T2257" s="3">
        <f ca="1">IF($B2257&lt;&gt;"",SUMIF(INDIRECT("ИсходныеДанные!$"&amp;$K$4&amp;"$2:$"&amp;$K$4&amp;"$50000"),$B2257&amp;"#"&amp;T$6,INDIRECT("ИсходныеДанные!$J$2:$J$50000")),0)</f>
        <v>0</v>
      </c>
      <c r="U2257" s="3">
        <f ca="1">IF($B2257&lt;&gt;"",SUMIF(INDIRECT("ИсходныеДанные!$"&amp;$K$4&amp;"$2:$"&amp;$K$4&amp;"$50000"),$B2257&amp;"#"&amp;U$6,INDIRECT("ИсходныеДанные!$J$2:$J$50000")),0)</f>
        <v>0</v>
      </c>
      <c r="V2257" s="3">
        <f ca="1">IF($B2257&lt;&gt;"",SUMIF(INDIRECT("ИсходныеДанные!$"&amp;$K$4&amp;"$2:$"&amp;$K$4&amp;"$50000"),$B2257&amp;"#"&amp;V$6,INDIRECT("ИсходныеДанные!$J$2:$J$50000")),0)</f>
        <v>0</v>
      </c>
      <c r="W2257" s="16" t="e">
        <f ca="1">SUM(K2257:V2257)/Пофамильно!$R$1</f>
        <v>#DIV/0!</v>
      </c>
    </row>
    <row r="2258" spans="1:23" x14ac:dyDescent="0.25">
      <c r="A2258" s="10" t="str">
        <f t="shared" ca="1" si="37"/>
        <v>delete</v>
      </c>
      <c r="B2258" s="16" cm="1">
        <f t="array" aca="1" ref="B2258" ca="1">INDIRECT("УникальныеСписки!D"&amp;ROW()-$L$4)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14"/>
      <c r="G2258" s="81" t="str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84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84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84" t="str" cm="1">
        <f t="array" aca="1" ref="J2258" ca="1">_xlfn.XLOOKUP($B2258,INDIRECT(SUBSTITUTE("ИсходныеДанные!$где$2:$где$50000","где",$B$4)),INDIRECT(SUBSTITUTE("ИсходныеДанные!$что$2:$что$50000","что",J$4)),"",0,1)</f>
        <v/>
      </c>
      <c r="K2258" s="3">
        <f ca="1">IF($B2258&lt;&gt;"",SUMIF(INDIRECT("ИсходныеДанные!$"&amp;$K$4&amp;"$2:$"&amp;$K$4&amp;"$50000"),$B2258&amp;"#"&amp;K$6,INDIRECT("ИсходныеДанные!$J$2:$J$50000")),0)</f>
        <v>0</v>
      </c>
      <c r="L2258" s="3">
        <f ca="1">IF($B2258&lt;&gt;"",SUMIF(INDIRECT("ИсходныеДанные!$"&amp;$K$4&amp;"$2:$"&amp;$K$4&amp;"$50000"),$B2258&amp;"#"&amp;L$6,INDIRECT("ИсходныеДанные!$J$2:$J$50000")),0)</f>
        <v>0</v>
      </c>
      <c r="M2258" s="3">
        <f ca="1">IF($B2258&lt;&gt;"",SUMIF(INDIRECT("ИсходныеДанные!$"&amp;$K$4&amp;"$2:$"&amp;$K$4&amp;"$50000"),$B2258&amp;"#"&amp;M$6,INDIRECT("ИсходныеДанные!$J$2:$J$50000")),0)</f>
        <v>0</v>
      </c>
      <c r="N2258" s="3">
        <f ca="1">IF($B2258&lt;&gt;"",SUMIF(INDIRECT("ИсходныеДанные!$"&amp;$K$4&amp;"$2:$"&amp;$K$4&amp;"$50000"),$B2258&amp;"#"&amp;N$6,INDIRECT("ИсходныеДанные!$J$2:$J$50000")),0)</f>
        <v>0</v>
      </c>
      <c r="O2258" s="3">
        <f ca="1">IF($B2258&lt;&gt;"",SUMIF(INDIRECT("ИсходныеДанные!$"&amp;$K$4&amp;"$2:$"&amp;$K$4&amp;"$50000"),$B2258&amp;"#"&amp;O$6,INDIRECT("ИсходныеДанные!$J$2:$J$50000")),0)</f>
        <v>0</v>
      </c>
      <c r="P2258" s="3">
        <f ca="1">IF($B2258&lt;&gt;"",SUMIF(INDIRECT("ИсходныеДанные!$"&amp;$K$4&amp;"$2:$"&amp;$K$4&amp;"$50000"),$B2258&amp;"#"&amp;P$6,INDIRECT("ИсходныеДанные!$J$2:$J$50000")),0)</f>
        <v>0</v>
      </c>
      <c r="Q2258" s="3">
        <f ca="1">IF($B2258&lt;&gt;"",SUMIF(INDIRECT("ИсходныеДанные!$"&amp;$K$4&amp;"$2:$"&amp;$K$4&amp;"$50000"),$B2258&amp;"#"&amp;Q$6,INDIRECT("ИсходныеДанные!$J$2:$J$50000")),0)</f>
        <v>0</v>
      </c>
      <c r="R2258" s="3">
        <f ca="1">IF($B2258&lt;&gt;"",SUMIF(INDIRECT("ИсходныеДанные!$"&amp;$K$4&amp;"$2:$"&amp;$K$4&amp;"$50000"),$B2258&amp;"#"&amp;R$6,INDIRECT("ИсходныеДанные!$J$2:$J$50000")),0)</f>
        <v>0</v>
      </c>
      <c r="S2258" s="3">
        <f ca="1">IF($B2258&lt;&gt;"",SUMIF(INDIRECT("ИсходныеДанные!$"&amp;$K$4&amp;"$2:$"&amp;$K$4&amp;"$50000"),$B2258&amp;"#"&amp;S$6,INDIRECT("ИсходныеДанные!$J$2:$J$50000")),0)</f>
        <v>0</v>
      </c>
      <c r="T2258" s="3">
        <f ca="1">IF($B2258&lt;&gt;"",SUMIF(INDIRECT("ИсходныеДанные!$"&amp;$K$4&amp;"$2:$"&amp;$K$4&amp;"$50000"),$B2258&amp;"#"&amp;T$6,INDIRECT("ИсходныеДанные!$J$2:$J$50000")),0)</f>
        <v>0</v>
      </c>
      <c r="U2258" s="3">
        <f ca="1">IF($B2258&lt;&gt;"",SUMIF(INDIRECT("ИсходныеДанные!$"&amp;$K$4&amp;"$2:$"&amp;$K$4&amp;"$50000"),$B2258&amp;"#"&amp;U$6,INDIRECT("ИсходныеДанные!$J$2:$J$50000")),0)</f>
        <v>0</v>
      </c>
      <c r="V2258" s="3">
        <f ca="1">IF($B2258&lt;&gt;"",SUMIF(INDIRECT("ИсходныеДанные!$"&amp;$K$4&amp;"$2:$"&amp;$K$4&amp;"$50000"),$B2258&amp;"#"&amp;V$6,INDIRECT("ИсходныеДанные!$J$2:$J$50000")),0)</f>
        <v>0</v>
      </c>
      <c r="W2258" s="16" t="e">
        <f ca="1">SUM(K2258:V2258)/Пофамильно!$R$1</f>
        <v>#DIV/0!</v>
      </c>
    </row>
    <row r="2259" spans="1:23" x14ac:dyDescent="0.25">
      <c r="A2259" s="10" t="str">
        <f t="shared" ca="1" si="37"/>
        <v>delete</v>
      </c>
      <c r="B2259" s="16" cm="1">
        <f t="array" aca="1" ref="B2259" ca="1">INDIRECT("УникальныеСписки!D"&amp;ROW()-$L$4)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14"/>
      <c r="G2259" s="81" t="str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84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84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84" t="str" cm="1">
        <f t="array" aca="1" ref="J2259" ca="1">_xlfn.XLOOKUP($B2259,INDIRECT(SUBSTITUTE("ИсходныеДанные!$где$2:$где$50000","где",$B$4)),INDIRECT(SUBSTITUTE("ИсходныеДанные!$что$2:$что$50000","что",J$4)),"",0,1)</f>
        <v/>
      </c>
      <c r="K2259" s="3">
        <f ca="1">IF($B2259&lt;&gt;"",SUMIF(INDIRECT("ИсходныеДанные!$"&amp;$K$4&amp;"$2:$"&amp;$K$4&amp;"$50000"),$B2259&amp;"#"&amp;K$6,INDIRECT("ИсходныеДанные!$J$2:$J$50000")),0)</f>
        <v>0</v>
      </c>
      <c r="L2259" s="3">
        <f ca="1">IF($B2259&lt;&gt;"",SUMIF(INDIRECT("ИсходныеДанные!$"&amp;$K$4&amp;"$2:$"&amp;$K$4&amp;"$50000"),$B2259&amp;"#"&amp;L$6,INDIRECT("ИсходныеДанные!$J$2:$J$50000")),0)</f>
        <v>0</v>
      </c>
      <c r="M2259" s="3">
        <f ca="1">IF($B2259&lt;&gt;"",SUMIF(INDIRECT("ИсходныеДанные!$"&amp;$K$4&amp;"$2:$"&amp;$K$4&amp;"$50000"),$B2259&amp;"#"&amp;M$6,INDIRECT("ИсходныеДанные!$J$2:$J$50000")),0)</f>
        <v>0</v>
      </c>
      <c r="N2259" s="3">
        <f ca="1">IF($B2259&lt;&gt;"",SUMIF(INDIRECT("ИсходныеДанные!$"&amp;$K$4&amp;"$2:$"&amp;$K$4&amp;"$50000"),$B2259&amp;"#"&amp;N$6,INDIRECT("ИсходныеДанные!$J$2:$J$50000")),0)</f>
        <v>0</v>
      </c>
      <c r="O2259" s="3">
        <f ca="1">IF($B2259&lt;&gt;"",SUMIF(INDIRECT("ИсходныеДанные!$"&amp;$K$4&amp;"$2:$"&amp;$K$4&amp;"$50000"),$B2259&amp;"#"&amp;O$6,INDIRECT("ИсходныеДанные!$J$2:$J$50000")),0)</f>
        <v>0</v>
      </c>
      <c r="P2259" s="3">
        <f ca="1">IF($B2259&lt;&gt;"",SUMIF(INDIRECT("ИсходныеДанные!$"&amp;$K$4&amp;"$2:$"&amp;$K$4&amp;"$50000"),$B2259&amp;"#"&amp;P$6,INDIRECT("ИсходныеДанные!$J$2:$J$50000")),0)</f>
        <v>0</v>
      </c>
      <c r="Q2259" s="3">
        <f ca="1">IF($B2259&lt;&gt;"",SUMIF(INDIRECT("ИсходныеДанные!$"&amp;$K$4&amp;"$2:$"&amp;$K$4&amp;"$50000"),$B2259&amp;"#"&amp;Q$6,INDIRECT("ИсходныеДанные!$J$2:$J$50000")),0)</f>
        <v>0</v>
      </c>
      <c r="R2259" s="3">
        <f ca="1">IF($B2259&lt;&gt;"",SUMIF(INDIRECT("ИсходныеДанные!$"&amp;$K$4&amp;"$2:$"&amp;$K$4&amp;"$50000"),$B2259&amp;"#"&amp;R$6,INDIRECT("ИсходныеДанные!$J$2:$J$50000")),0)</f>
        <v>0</v>
      </c>
      <c r="S2259" s="3">
        <f ca="1">IF($B2259&lt;&gt;"",SUMIF(INDIRECT("ИсходныеДанные!$"&amp;$K$4&amp;"$2:$"&amp;$K$4&amp;"$50000"),$B2259&amp;"#"&amp;S$6,INDIRECT("ИсходныеДанные!$J$2:$J$50000")),0)</f>
        <v>0</v>
      </c>
      <c r="T2259" s="3">
        <f ca="1">IF($B2259&lt;&gt;"",SUMIF(INDIRECT("ИсходныеДанные!$"&amp;$K$4&amp;"$2:$"&amp;$K$4&amp;"$50000"),$B2259&amp;"#"&amp;T$6,INDIRECT("ИсходныеДанные!$J$2:$J$50000")),0)</f>
        <v>0</v>
      </c>
      <c r="U2259" s="3">
        <f ca="1">IF($B2259&lt;&gt;"",SUMIF(INDIRECT("ИсходныеДанные!$"&amp;$K$4&amp;"$2:$"&amp;$K$4&amp;"$50000"),$B2259&amp;"#"&amp;U$6,INDIRECT("ИсходныеДанные!$J$2:$J$50000")),0)</f>
        <v>0</v>
      </c>
      <c r="V2259" s="3">
        <f ca="1">IF($B2259&lt;&gt;"",SUMIF(INDIRECT("ИсходныеДанные!$"&amp;$K$4&amp;"$2:$"&amp;$K$4&amp;"$50000"),$B2259&amp;"#"&amp;V$6,INDIRECT("ИсходныеДанные!$J$2:$J$50000")),0)</f>
        <v>0</v>
      </c>
      <c r="W2259" s="16" t="e">
        <f ca="1">SUM(K2259:V2259)/Пофамильно!$R$1</f>
        <v>#DIV/0!</v>
      </c>
    </row>
    <row r="2260" spans="1:23" x14ac:dyDescent="0.25">
      <c r="A2260" s="10" t="str">
        <f t="shared" ca="1" si="37"/>
        <v>delete</v>
      </c>
      <c r="B2260" s="16" cm="1">
        <f t="array" aca="1" ref="B2260" ca="1">INDIRECT("УникальныеСписки!D"&amp;ROW()-$L$4)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14"/>
      <c r="G2260" s="81" t="str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84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84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84" t="str" cm="1">
        <f t="array" aca="1" ref="J2260" ca="1">_xlfn.XLOOKUP($B2260,INDIRECT(SUBSTITUTE("ИсходныеДанные!$где$2:$где$50000","где",$B$4)),INDIRECT(SUBSTITUTE("ИсходныеДанные!$что$2:$что$50000","что",J$4)),"",0,1)</f>
        <v/>
      </c>
      <c r="K2260" s="3">
        <f ca="1">IF($B2260&lt;&gt;"",SUMIF(INDIRECT("ИсходныеДанные!$"&amp;$K$4&amp;"$2:$"&amp;$K$4&amp;"$50000"),$B2260&amp;"#"&amp;K$6,INDIRECT("ИсходныеДанные!$J$2:$J$50000")),0)</f>
        <v>0</v>
      </c>
      <c r="L2260" s="3">
        <f ca="1">IF($B2260&lt;&gt;"",SUMIF(INDIRECT("ИсходныеДанные!$"&amp;$K$4&amp;"$2:$"&amp;$K$4&amp;"$50000"),$B2260&amp;"#"&amp;L$6,INDIRECT("ИсходныеДанные!$J$2:$J$50000")),0)</f>
        <v>0</v>
      </c>
      <c r="M2260" s="3">
        <f ca="1">IF($B2260&lt;&gt;"",SUMIF(INDIRECT("ИсходныеДанные!$"&amp;$K$4&amp;"$2:$"&amp;$K$4&amp;"$50000"),$B2260&amp;"#"&amp;M$6,INDIRECT("ИсходныеДанные!$J$2:$J$50000")),0)</f>
        <v>0</v>
      </c>
      <c r="N2260" s="3">
        <f ca="1">IF($B2260&lt;&gt;"",SUMIF(INDIRECT("ИсходныеДанные!$"&amp;$K$4&amp;"$2:$"&amp;$K$4&amp;"$50000"),$B2260&amp;"#"&amp;N$6,INDIRECT("ИсходныеДанные!$J$2:$J$50000")),0)</f>
        <v>0</v>
      </c>
      <c r="O2260" s="3">
        <f ca="1">IF($B2260&lt;&gt;"",SUMIF(INDIRECT("ИсходныеДанные!$"&amp;$K$4&amp;"$2:$"&amp;$K$4&amp;"$50000"),$B2260&amp;"#"&amp;O$6,INDIRECT("ИсходныеДанные!$J$2:$J$50000")),0)</f>
        <v>0</v>
      </c>
      <c r="P2260" s="3">
        <f ca="1">IF($B2260&lt;&gt;"",SUMIF(INDIRECT("ИсходныеДанные!$"&amp;$K$4&amp;"$2:$"&amp;$K$4&amp;"$50000"),$B2260&amp;"#"&amp;P$6,INDIRECT("ИсходныеДанные!$J$2:$J$50000")),0)</f>
        <v>0</v>
      </c>
      <c r="Q2260" s="3">
        <f ca="1">IF($B2260&lt;&gt;"",SUMIF(INDIRECT("ИсходныеДанные!$"&amp;$K$4&amp;"$2:$"&amp;$K$4&amp;"$50000"),$B2260&amp;"#"&amp;Q$6,INDIRECT("ИсходныеДанные!$J$2:$J$50000")),0)</f>
        <v>0</v>
      </c>
      <c r="R2260" s="3">
        <f ca="1">IF($B2260&lt;&gt;"",SUMIF(INDIRECT("ИсходныеДанные!$"&amp;$K$4&amp;"$2:$"&amp;$K$4&amp;"$50000"),$B2260&amp;"#"&amp;R$6,INDIRECT("ИсходныеДанные!$J$2:$J$50000")),0)</f>
        <v>0</v>
      </c>
      <c r="S2260" s="3">
        <f ca="1">IF($B2260&lt;&gt;"",SUMIF(INDIRECT("ИсходныеДанные!$"&amp;$K$4&amp;"$2:$"&amp;$K$4&amp;"$50000"),$B2260&amp;"#"&amp;S$6,INDIRECT("ИсходныеДанные!$J$2:$J$50000")),0)</f>
        <v>0</v>
      </c>
      <c r="T2260" s="3">
        <f ca="1">IF($B2260&lt;&gt;"",SUMIF(INDIRECT("ИсходныеДанные!$"&amp;$K$4&amp;"$2:$"&amp;$K$4&amp;"$50000"),$B2260&amp;"#"&amp;T$6,INDIRECT("ИсходныеДанные!$J$2:$J$50000")),0)</f>
        <v>0</v>
      </c>
      <c r="U2260" s="3">
        <f ca="1">IF($B2260&lt;&gt;"",SUMIF(INDIRECT("ИсходныеДанные!$"&amp;$K$4&amp;"$2:$"&amp;$K$4&amp;"$50000"),$B2260&amp;"#"&amp;U$6,INDIRECT("ИсходныеДанные!$J$2:$J$50000")),0)</f>
        <v>0</v>
      </c>
      <c r="V2260" s="3">
        <f ca="1">IF($B2260&lt;&gt;"",SUMIF(INDIRECT("ИсходныеДанные!$"&amp;$K$4&amp;"$2:$"&amp;$K$4&amp;"$50000"),$B2260&amp;"#"&amp;V$6,INDIRECT("ИсходныеДанные!$J$2:$J$50000")),0)</f>
        <v>0</v>
      </c>
      <c r="W2260" s="16" t="e">
        <f ca="1">SUM(K2260:V2260)/Пофамильно!$R$1</f>
        <v>#DIV/0!</v>
      </c>
    </row>
    <row r="2261" spans="1:23" x14ac:dyDescent="0.25">
      <c r="A2261" s="10" t="str">
        <f t="shared" ca="1" si="37"/>
        <v>delete</v>
      </c>
      <c r="B2261" s="16" cm="1">
        <f t="array" aca="1" ref="B2261" ca="1">INDIRECT("УникальныеСписки!D"&amp;ROW()-$L$4)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14"/>
      <c r="G2261" s="81" t="str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84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84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84" t="str" cm="1">
        <f t="array" aca="1" ref="J2261" ca="1">_xlfn.XLOOKUP($B2261,INDIRECT(SUBSTITUTE("ИсходныеДанные!$где$2:$где$50000","где",$B$4)),INDIRECT(SUBSTITUTE("ИсходныеДанные!$что$2:$что$50000","что",J$4)),"",0,1)</f>
        <v/>
      </c>
      <c r="K2261" s="3">
        <f ca="1">IF($B2261&lt;&gt;"",SUMIF(INDIRECT("ИсходныеДанные!$"&amp;$K$4&amp;"$2:$"&amp;$K$4&amp;"$50000"),$B2261&amp;"#"&amp;K$6,INDIRECT("ИсходныеДанные!$J$2:$J$50000")),0)</f>
        <v>0</v>
      </c>
      <c r="L2261" s="3">
        <f ca="1">IF($B2261&lt;&gt;"",SUMIF(INDIRECT("ИсходныеДанные!$"&amp;$K$4&amp;"$2:$"&amp;$K$4&amp;"$50000"),$B2261&amp;"#"&amp;L$6,INDIRECT("ИсходныеДанные!$J$2:$J$50000")),0)</f>
        <v>0</v>
      </c>
      <c r="M2261" s="3">
        <f ca="1">IF($B2261&lt;&gt;"",SUMIF(INDIRECT("ИсходныеДанные!$"&amp;$K$4&amp;"$2:$"&amp;$K$4&amp;"$50000"),$B2261&amp;"#"&amp;M$6,INDIRECT("ИсходныеДанные!$J$2:$J$50000")),0)</f>
        <v>0</v>
      </c>
      <c r="N2261" s="3">
        <f ca="1">IF($B2261&lt;&gt;"",SUMIF(INDIRECT("ИсходныеДанные!$"&amp;$K$4&amp;"$2:$"&amp;$K$4&amp;"$50000"),$B2261&amp;"#"&amp;N$6,INDIRECT("ИсходныеДанные!$J$2:$J$50000")),0)</f>
        <v>0</v>
      </c>
      <c r="O2261" s="3">
        <f ca="1">IF($B2261&lt;&gt;"",SUMIF(INDIRECT("ИсходныеДанные!$"&amp;$K$4&amp;"$2:$"&amp;$K$4&amp;"$50000"),$B2261&amp;"#"&amp;O$6,INDIRECT("ИсходныеДанные!$J$2:$J$50000")),0)</f>
        <v>0</v>
      </c>
      <c r="P2261" s="3">
        <f ca="1">IF($B2261&lt;&gt;"",SUMIF(INDIRECT("ИсходныеДанные!$"&amp;$K$4&amp;"$2:$"&amp;$K$4&amp;"$50000"),$B2261&amp;"#"&amp;P$6,INDIRECT("ИсходныеДанные!$J$2:$J$50000")),0)</f>
        <v>0</v>
      </c>
      <c r="Q2261" s="3">
        <f ca="1">IF($B2261&lt;&gt;"",SUMIF(INDIRECT("ИсходныеДанные!$"&amp;$K$4&amp;"$2:$"&amp;$K$4&amp;"$50000"),$B2261&amp;"#"&amp;Q$6,INDIRECT("ИсходныеДанные!$J$2:$J$50000")),0)</f>
        <v>0</v>
      </c>
      <c r="R2261" s="3">
        <f ca="1">IF($B2261&lt;&gt;"",SUMIF(INDIRECT("ИсходныеДанные!$"&amp;$K$4&amp;"$2:$"&amp;$K$4&amp;"$50000"),$B2261&amp;"#"&amp;R$6,INDIRECT("ИсходныеДанные!$J$2:$J$50000")),0)</f>
        <v>0</v>
      </c>
      <c r="S2261" s="3">
        <f ca="1">IF($B2261&lt;&gt;"",SUMIF(INDIRECT("ИсходныеДанные!$"&amp;$K$4&amp;"$2:$"&amp;$K$4&amp;"$50000"),$B2261&amp;"#"&amp;S$6,INDIRECT("ИсходныеДанные!$J$2:$J$50000")),0)</f>
        <v>0</v>
      </c>
      <c r="T2261" s="3">
        <f ca="1">IF($B2261&lt;&gt;"",SUMIF(INDIRECT("ИсходныеДанные!$"&amp;$K$4&amp;"$2:$"&amp;$K$4&amp;"$50000"),$B2261&amp;"#"&amp;T$6,INDIRECT("ИсходныеДанные!$J$2:$J$50000")),0)</f>
        <v>0</v>
      </c>
      <c r="U2261" s="3">
        <f ca="1">IF($B2261&lt;&gt;"",SUMIF(INDIRECT("ИсходныеДанные!$"&amp;$K$4&amp;"$2:$"&amp;$K$4&amp;"$50000"),$B2261&amp;"#"&amp;U$6,INDIRECT("ИсходныеДанные!$J$2:$J$50000")),0)</f>
        <v>0</v>
      </c>
      <c r="V2261" s="3">
        <f ca="1">IF($B2261&lt;&gt;"",SUMIF(INDIRECT("ИсходныеДанные!$"&amp;$K$4&amp;"$2:$"&amp;$K$4&amp;"$50000"),$B2261&amp;"#"&amp;V$6,INDIRECT("ИсходныеДанные!$J$2:$J$50000")),0)</f>
        <v>0</v>
      </c>
      <c r="W2261" s="16" t="e">
        <f ca="1">SUM(K2261:V2261)/Пофамильно!$R$1</f>
        <v>#DIV/0!</v>
      </c>
    </row>
    <row r="2262" spans="1:23" x14ac:dyDescent="0.25">
      <c r="A2262" s="10" t="str">
        <f t="shared" ca="1" si="37"/>
        <v>delete</v>
      </c>
      <c r="B2262" s="16" cm="1">
        <f t="array" aca="1" ref="B2262" ca="1">INDIRECT("УникальныеСписки!D"&amp;ROW()-$L$4)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14"/>
      <c r="G2262" s="81" t="str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84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84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84" t="str" cm="1">
        <f t="array" aca="1" ref="J2262" ca="1">_xlfn.XLOOKUP($B2262,INDIRECT(SUBSTITUTE("ИсходныеДанные!$где$2:$где$50000","где",$B$4)),INDIRECT(SUBSTITUTE("ИсходныеДанные!$что$2:$что$50000","что",J$4)),"",0,1)</f>
        <v/>
      </c>
      <c r="K2262" s="3">
        <f ca="1">IF($B2262&lt;&gt;"",SUMIF(INDIRECT("ИсходныеДанные!$"&amp;$K$4&amp;"$2:$"&amp;$K$4&amp;"$50000"),$B2262&amp;"#"&amp;K$6,INDIRECT("ИсходныеДанные!$J$2:$J$50000")),0)</f>
        <v>0</v>
      </c>
      <c r="L2262" s="3">
        <f ca="1">IF($B2262&lt;&gt;"",SUMIF(INDIRECT("ИсходныеДанные!$"&amp;$K$4&amp;"$2:$"&amp;$K$4&amp;"$50000"),$B2262&amp;"#"&amp;L$6,INDIRECT("ИсходныеДанные!$J$2:$J$50000")),0)</f>
        <v>0</v>
      </c>
      <c r="M2262" s="3">
        <f ca="1">IF($B2262&lt;&gt;"",SUMIF(INDIRECT("ИсходныеДанные!$"&amp;$K$4&amp;"$2:$"&amp;$K$4&amp;"$50000"),$B2262&amp;"#"&amp;M$6,INDIRECT("ИсходныеДанные!$J$2:$J$50000")),0)</f>
        <v>0</v>
      </c>
      <c r="N2262" s="3">
        <f ca="1">IF($B2262&lt;&gt;"",SUMIF(INDIRECT("ИсходныеДанные!$"&amp;$K$4&amp;"$2:$"&amp;$K$4&amp;"$50000"),$B2262&amp;"#"&amp;N$6,INDIRECT("ИсходныеДанные!$J$2:$J$50000")),0)</f>
        <v>0</v>
      </c>
      <c r="O2262" s="3">
        <f ca="1">IF($B2262&lt;&gt;"",SUMIF(INDIRECT("ИсходныеДанные!$"&amp;$K$4&amp;"$2:$"&amp;$K$4&amp;"$50000"),$B2262&amp;"#"&amp;O$6,INDIRECT("ИсходныеДанные!$J$2:$J$50000")),0)</f>
        <v>0</v>
      </c>
      <c r="P2262" s="3">
        <f ca="1">IF($B2262&lt;&gt;"",SUMIF(INDIRECT("ИсходныеДанные!$"&amp;$K$4&amp;"$2:$"&amp;$K$4&amp;"$50000"),$B2262&amp;"#"&amp;P$6,INDIRECT("ИсходныеДанные!$J$2:$J$50000")),0)</f>
        <v>0</v>
      </c>
      <c r="Q2262" s="3">
        <f ca="1">IF($B2262&lt;&gt;"",SUMIF(INDIRECT("ИсходныеДанные!$"&amp;$K$4&amp;"$2:$"&amp;$K$4&amp;"$50000"),$B2262&amp;"#"&amp;Q$6,INDIRECT("ИсходныеДанные!$J$2:$J$50000")),0)</f>
        <v>0</v>
      </c>
      <c r="R2262" s="3">
        <f ca="1">IF($B2262&lt;&gt;"",SUMIF(INDIRECT("ИсходныеДанные!$"&amp;$K$4&amp;"$2:$"&amp;$K$4&amp;"$50000"),$B2262&amp;"#"&amp;R$6,INDIRECT("ИсходныеДанные!$J$2:$J$50000")),0)</f>
        <v>0</v>
      </c>
      <c r="S2262" s="3">
        <f ca="1">IF($B2262&lt;&gt;"",SUMIF(INDIRECT("ИсходныеДанные!$"&amp;$K$4&amp;"$2:$"&amp;$K$4&amp;"$50000"),$B2262&amp;"#"&amp;S$6,INDIRECT("ИсходныеДанные!$J$2:$J$50000")),0)</f>
        <v>0</v>
      </c>
      <c r="T2262" s="3">
        <f ca="1">IF($B2262&lt;&gt;"",SUMIF(INDIRECT("ИсходныеДанные!$"&amp;$K$4&amp;"$2:$"&amp;$K$4&amp;"$50000"),$B2262&amp;"#"&amp;T$6,INDIRECT("ИсходныеДанные!$J$2:$J$50000")),0)</f>
        <v>0</v>
      </c>
      <c r="U2262" s="3">
        <f ca="1">IF($B2262&lt;&gt;"",SUMIF(INDIRECT("ИсходныеДанные!$"&amp;$K$4&amp;"$2:$"&amp;$K$4&amp;"$50000"),$B2262&amp;"#"&amp;U$6,INDIRECT("ИсходныеДанные!$J$2:$J$50000")),0)</f>
        <v>0</v>
      </c>
      <c r="V2262" s="3">
        <f ca="1">IF($B2262&lt;&gt;"",SUMIF(INDIRECT("ИсходныеДанные!$"&amp;$K$4&amp;"$2:$"&amp;$K$4&amp;"$50000"),$B2262&amp;"#"&amp;V$6,INDIRECT("ИсходныеДанные!$J$2:$J$50000")),0)</f>
        <v>0</v>
      </c>
      <c r="W2262" s="16" t="e">
        <f ca="1">SUM(K2262:V2262)/Пофамильно!$R$1</f>
        <v>#DIV/0!</v>
      </c>
    </row>
    <row r="2263" spans="1:23" x14ac:dyDescent="0.25">
      <c r="A2263" s="10" t="str">
        <f t="shared" ca="1" si="37"/>
        <v>delete</v>
      </c>
      <c r="B2263" s="16" cm="1">
        <f t="array" aca="1" ref="B2263" ca="1">INDIRECT("УникальныеСписки!D"&amp;ROW()-$L$4)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14"/>
      <c r="G2263" s="81" t="str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84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84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84" t="str" cm="1">
        <f t="array" aca="1" ref="J2263" ca="1">_xlfn.XLOOKUP($B2263,INDIRECT(SUBSTITUTE("ИсходныеДанные!$где$2:$где$50000","где",$B$4)),INDIRECT(SUBSTITUTE("ИсходныеДанные!$что$2:$что$50000","что",J$4)),"",0,1)</f>
        <v/>
      </c>
      <c r="K2263" s="3">
        <f ca="1">IF($B2263&lt;&gt;"",SUMIF(INDIRECT("ИсходныеДанные!$"&amp;$K$4&amp;"$2:$"&amp;$K$4&amp;"$50000"),$B2263&amp;"#"&amp;K$6,INDIRECT("ИсходныеДанные!$J$2:$J$50000")),0)</f>
        <v>0</v>
      </c>
      <c r="L2263" s="3">
        <f ca="1">IF($B2263&lt;&gt;"",SUMIF(INDIRECT("ИсходныеДанные!$"&amp;$K$4&amp;"$2:$"&amp;$K$4&amp;"$50000"),$B2263&amp;"#"&amp;L$6,INDIRECT("ИсходныеДанные!$J$2:$J$50000")),0)</f>
        <v>0</v>
      </c>
      <c r="M2263" s="3">
        <f ca="1">IF($B2263&lt;&gt;"",SUMIF(INDIRECT("ИсходныеДанные!$"&amp;$K$4&amp;"$2:$"&amp;$K$4&amp;"$50000"),$B2263&amp;"#"&amp;M$6,INDIRECT("ИсходныеДанные!$J$2:$J$50000")),0)</f>
        <v>0</v>
      </c>
      <c r="N2263" s="3">
        <f ca="1">IF($B2263&lt;&gt;"",SUMIF(INDIRECT("ИсходныеДанные!$"&amp;$K$4&amp;"$2:$"&amp;$K$4&amp;"$50000"),$B2263&amp;"#"&amp;N$6,INDIRECT("ИсходныеДанные!$J$2:$J$50000")),0)</f>
        <v>0</v>
      </c>
      <c r="O2263" s="3">
        <f ca="1">IF($B2263&lt;&gt;"",SUMIF(INDIRECT("ИсходныеДанные!$"&amp;$K$4&amp;"$2:$"&amp;$K$4&amp;"$50000"),$B2263&amp;"#"&amp;O$6,INDIRECT("ИсходныеДанные!$J$2:$J$50000")),0)</f>
        <v>0</v>
      </c>
      <c r="P2263" s="3">
        <f ca="1">IF($B2263&lt;&gt;"",SUMIF(INDIRECT("ИсходныеДанные!$"&amp;$K$4&amp;"$2:$"&amp;$K$4&amp;"$50000"),$B2263&amp;"#"&amp;P$6,INDIRECT("ИсходныеДанные!$J$2:$J$50000")),0)</f>
        <v>0</v>
      </c>
      <c r="Q2263" s="3">
        <f ca="1">IF($B2263&lt;&gt;"",SUMIF(INDIRECT("ИсходныеДанные!$"&amp;$K$4&amp;"$2:$"&amp;$K$4&amp;"$50000"),$B2263&amp;"#"&amp;Q$6,INDIRECT("ИсходныеДанные!$J$2:$J$50000")),0)</f>
        <v>0</v>
      </c>
      <c r="R2263" s="3">
        <f ca="1">IF($B2263&lt;&gt;"",SUMIF(INDIRECT("ИсходныеДанные!$"&amp;$K$4&amp;"$2:$"&amp;$K$4&amp;"$50000"),$B2263&amp;"#"&amp;R$6,INDIRECT("ИсходныеДанные!$J$2:$J$50000")),0)</f>
        <v>0</v>
      </c>
      <c r="S2263" s="3">
        <f ca="1">IF($B2263&lt;&gt;"",SUMIF(INDIRECT("ИсходныеДанные!$"&amp;$K$4&amp;"$2:$"&amp;$K$4&amp;"$50000"),$B2263&amp;"#"&amp;S$6,INDIRECT("ИсходныеДанные!$J$2:$J$50000")),0)</f>
        <v>0</v>
      </c>
      <c r="T2263" s="3">
        <f ca="1">IF($B2263&lt;&gt;"",SUMIF(INDIRECT("ИсходныеДанные!$"&amp;$K$4&amp;"$2:$"&amp;$K$4&amp;"$50000"),$B2263&amp;"#"&amp;T$6,INDIRECT("ИсходныеДанные!$J$2:$J$50000")),0)</f>
        <v>0</v>
      </c>
      <c r="U2263" s="3">
        <f ca="1">IF($B2263&lt;&gt;"",SUMIF(INDIRECT("ИсходныеДанные!$"&amp;$K$4&amp;"$2:$"&amp;$K$4&amp;"$50000"),$B2263&amp;"#"&amp;U$6,INDIRECT("ИсходныеДанные!$J$2:$J$50000")),0)</f>
        <v>0</v>
      </c>
      <c r="V2263" s="3">
        <f ca="1">IF($B2263&lt;&gt;"",SUMIF(INDIRECT("ИсходныеДанные!$"&amp;$K$4&amp;"$2:$"&amp;$K$4&amp;"$50000"),$B2263&amp;"#"&amp;V$6,INDIRECT("ИсходныеДанные!$J$2:$J$50000")),0)</f>
        <v>0</v>
      </c>
      <c r="W2263" s="16" t="e">
        <f ca="1">SUM(K2263:V2263)/Пофамильно!$R$1</f>
        <v>#DIV/0!</v>
      </c>
    </row>
    <row r="2264" spans="1:23" x14ac:dyDescent="0.25">
      <c r="A2264" s="10" t="str">
        <f t="shared" ca="1" si="37"/>
        <v>delete</v>
      </c>
      <c r="B2264" s="16" cm="1">
        <f t="array" aca="1" ref="B2264" ca="1">INDIRECT("УникальныеСписки!D"&amp;ROW()-$L$4)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14"/>
      <c r="G2264" s="81" t="str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84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84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84" t="str" cm="1">
        <f t="array" aca="1" ref="J2264" ca="1">_xlfn.XLOOKUP($B2264,INDIRECT(SUBSTITUTE("ИсходныеДанные!$где$2:$где$50000","где",$B$4)),INDIRECT(SUBSTITUTE("ИсходныеДанные!$что$2:$что$50000","что",J$4)),"",0,1)</f>
        <v/>
      </c>
      <c r="K2264" s="3">
        <f ca="1">IF($B2264&lt;&gt;"",SUMIF(INDIRECT("ИсходныеДанные!$"&amp;$K$4&amp;"$2:$"&amp;$K$4&amp;"$50000"),$B2264&amp;"#"&amp;K$6,INDIRECT("ИсходныеДанные!$J$2:$J$50000")),0)</f>
        <v>0</v>
      </c>
      <c r="L2264" s="3">
        <f ca="1">IF($B2264&lt;&gt;"",SUMIF(INDIRECT("ИсходныеДанные!$"&amp;$K$4&amp;"$2:$"&amp;$K$4&amp;"$50000"),$B2264&amp;"#"&amp;L$6,INDIRECT("ИсходныеДанные!$J$2:$J$50000")),0)</f>
        <v>0</v>
      </c>
      <c r="M2264" s="3">
        <f ca="1">IF($B2264&lt;&gt;"",SUMIF(INDIRECT("ИсходныеДанные!$"&amp;$K$4&amp;"$2:$"&amp;$K$4&amp;"$50000"),$B2264&amp;"#"&amp;M$6,INDIRECT("ИсходныеДанные!$J$2:$J$50000")),0)</f>
        <v>0</v>
      </c>
      <c r="N2264" s="3">
        <f ca="1">IF($B2264&lt;&gt;"",SUMIF(INDIRECT("ИсходныеДанные!$"&amp;$K$4&amp;"$2:$"&amp;$K$4&amp;"$50000"),$B2264&amp;"#"&amp;N$6,INDIRECT("ИсходныеДанные!$J$2:$J$50000")),0)</f>
        <v>0</v>
      </c>
      <c r="O2264" s="3">
        <f ca="1">IF($B2264&lt;&gt;"",SUMIF(INDIRECT("ИсходныеДанные!$"&amp;$K$4&amp;"$2:$"&amp;$K$4&amp;"$50000"),$B2264&amp;"#"&amp;O$6,INDIRECT("ИсходныеДанные!$J$2:$J$50000")),0)</f>
        <v>0</v>
      </c>
      <c r="P2264" s="3">
        <f ca="1">IF($B2264&lt;&gt;"",SUMIF(INDIRECT("ИсходныеДанные!$"&amp;$K$4&amp;"$2:$"&amp;$K$4&amp;"$50000"),$B2264&amp;"#"&amp;P$6,INDIRECT("ИсходныеДанные!$J$2:$J$50000")),0)</f>
        <v>0</v>
      </c>
      <c r="Q2264" s="3">
        <f ca="1">IF($B2264&lt;&gt;"",SUMIF(INDIRECT("ИсходныеДанные!$"&amp;$K$4&amp;"$2:$"&amp;$K$4&amp;"$50000"),$B2264&amp;"#"&amp;Q$6,INDIRECT("ИсходныеДанные!$J$2:$J$50000")),0)</f>
        <v>0</v>
      </c>
      <c r="R2264" s="3">
        <f ca="1">IF($B2264&lt;&gt;"",SUMIF(INDIRECT("ИсходныеДанные!$"&amp;$K$4&amp;"$2:$"&amp;$K$4&amp;"$50000"),$B2264&amp;"#"&amp;R$6,INDIRECT("ИсходныеДанные!$J$2:$J$50000")),0)</f>
        <v>0</v>
      </c>
      <c r="S2264" s="3">
        <f ca="1">IF($B2264&lt;&gt;"",SUMIF(INDIRECT("ИсходныеДанные!$"&amp;$K$4&amp;"$2:$"&amp;$K$4&amp;"$50000"),$B2264&amp;"#"&amp;S$6,INDIRECT("ИсходныеДанные!$J$2:$J$50000")),0)</f>
        <v>0</v>
      </c>
      <c r="T2264" s="3">
        <f ca="1">IF($B2264&lt;&gt;"",SUMIF(INDIRECT("ИсходныеДанные!$"&amp;$K$4&amp;"$2:$"&amp;$K$4&amp;"$50000"),$B2264&amp;"#"&amp;T$6,INDIRECT("ИсходныеДанные!$J$2:$J$50000")),0)</f>
        <v>0</v>
      </c>
      <c r="U2264" s="3">
        <f ca="1">IF($B2264&lt;&gt;"",SUMIF(INDIRECT("ИсходныеДанные!$"&amp;$K$4&amp;"$2:$"&amp;$K$4&amp;"$50000"),$B2264&amp;"#"&amp;U$6,INDIRECT("ИсходныеДанные!$J$2:$J$50000")),0)</f>
        <v>0</v>
      </c>
      <c r="V2264" s="3">
        <f ca="1">IF($B2264&lt;&gt;"",SUMIF(INDIRECT("ИсходныеДанные!$"&amp;$K$4&amp;"$2:$"&amp;$K$4&amp;"$50000"),$B2264&amp;"#"&amp;V$6,INDIRECT("ИсходныеДанные!$J$2:$J$50000")),0)</f>
        <v>0</v>
      </c>
      <c r="W2264" s="16" t="e">
        <f ca="1">SUM(K2264:V2264)/Пофамильно!$R$1</f>
        <v>#DIV/0!</v>
      </c>
    </row>
    <row r="2265" spans="1:23" x14ac:dyDescent="0.25">
      <c r="A2265" s="10" t="str">
        <f t="shared" ca="1" si="37"/>
        <v>delete</v>
      </c>
      <c r="B2265" s="16" cm="1">
        <f t="array" aca="1" ref="B2265" ca="1">INDIRECT("УникальныеСписки!D"&amp;ROW()-$L$4)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14"/>
      <c r="G2265" s="81" t="str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84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84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84" t="str" cm="1">
        <f t="array" aca="1" ref="J2265" ca="1">_xlfn.XLOOKUP($B2265,INDIRECT(SUBSTITUTE("ИсходныеДанные!$где$2:$где$50000","где",$B$4)),INDIRECT(SUBSTITUTE("ИсходныеДанные!$что$2:$что$50000","что",J$4)),"",0,1)</f>
        <v/>
      </c>
      <c r="K2265" s="3">
        <f ca="1">IF($B2265&lt;&gt;"",SUMIF(INDIRECT("ИсходныеДанные!$"&amp;$K$4&amp;"$2:$"&amp;$K$4&amp;"$50000"),$B2265&amp;"#"&amp;K$6,INDIRECT("ИсходныеДанные!$J$2:$J$50000")),0)</f>
        <v>0</v>
      </c>
      <c r="L2265" s="3">
        <f ca="1">IF($B2265&lt;&gt;"",SUMIF(INDIRECT("ИсходныеДанные!$"&amp;$K$4&amp;"$2:$"&amp;$K$4&amp;"$50000"),$B2265&amp;"#"&amp;L$6,INDIRECT("ИсходныеДанные!$J$2:$J$50000")),0)</f>
        <v>0</v>
      </c>
      <c r="M2265" s="3">
        <f ca="1">IF($B2265&lt;&gt;"",SUMIF(INDIRECT("ИсходныеДанные!$"&amp;$K$4&amp;"$2:$"&amp;$K$4&amp;"$50000"),$B2265&amp;"#"&amp;M$6,INDIRECT("ИсходныеДанные!$J$2:$J$50000")),0)</f>
        <v>0</v>
      </c>
      <c r="N2265" s="3">
        <f ca="1">IF($B2265&lt;&gt;"",SUMIF(INDIRECT("ИсходныеДанные!$"&amp;$K$4&amp;"$2:$"&amp;$K$4&amp;"$50000"),$B2265&amp;"#"&amp;N$6,INDIRECT("ИсходныеДанные!$J$2:$J$50000")),0)</f>
        <v>0</v>
      </c>
      <c r="O2265" s="3">
        <f ca="1">IF($B2265&lt;&gt;"",SUMIF(INDIRECT("ИсходныеДанные!$"&amp;$K$4&amp;"$2:$"&amp;$K$4&amp;"$50000"),$B2265&amp;"#"&amp;O$6,INDIRECT("ИсходныеДанные!$J$2:$J$50000")),0)</f>
        <v>0</v>
      </c>
      <c r="P2265" s="3">
        <f ca="1">IF($B2265&lt;&gt;"",SUMIF(INDIRECT("ИсходныеДанные!$"&amp;$K$4&amp;"$2:$"&amp;$K$4&amp;"$50000"),$B2265&amp;"#"&amp;P$6,INDIRECT("ИсходныеДанные!$J$2:$J$50000")),0)</f>
        <v>0</v>
      </c>
      <c r="Q2265" s="3">
        <f ca="1">IF($B2265&lt;&gt;"",SUMIF(INDIRECT("ИсходныеДанные!$"&amp;$K$4&amp;"$2:$"&amp;$K$4&amp;"$50000"),$B2265&amp;"#"&amp;Q$6,INDIRECT("ИсходныеДанные!$J$2:$J$50000")),0)</f>
        <v>0</v>
      </c>
      <c r="R2265" s="3">
        <f ca="1">IF($B2265&lt;&gt;"",SUMIF(INDIRECT("ИсходныеДанные!$"&amp;$K$4&amp;"$2:$"&amp;$K$4&amp;"$50000"),$B2265&amp;"#"&amp;R$6,INDIRECT("ИсходныеДанные!$J$2:$J$50000")),0)</f>
        <v>0</v>
      </c>
      <c r="S2265" s="3">
        <f ca="1">IF($B2265&lt;&gt;"",SUMIF(INDIRECT("ИсходныеДанные!$"&amp;$K$4&amp;"$2:$"&amp;$K$4&amp;"$50000"),$B2265&amp;"#"&amp;S$6,INDIRECT("ИсходныеДанные!$J$2:$J$50000")),0)</f>
        <v>0</v>
      </c>
      <c r="T2265" s="3">
        <f ca="1">IF($B2265&lt;&gt;"",SUMIF(INDIRECT("ИсходныеДанные!$"&amp;$K$4&amp;"$2:$"&amp;$K$4&amp;"$50000"),$B2265&amp;"#"&amp;T$6,INDIRECT("ИсходныеДанные!$J$2:$J$50000")),0)</f>
        <v>0</v>
      </c>
      <c r="U2265" s="3">
        <f ca="1">IF($B2265&lt;&gt;"",SUMIF(INDIRECT("ИсходныеДанные!$"&amp;$K$4&amp;"$2:$"&amp;$K$4&amp;"$50000"),$B2265&amp;"#"&amp;U$6,INDIRECT("ИсходныеДанные!$J$2:$J$50000")),0)</f>
        <v>0</v>
      </c>
      <c r="V2265" s="3">
        <f ca="1">IF($B2265&lt;&gt;"",SUMIF(INDIRECT("ИсходныеДанные!$"&amp;$K$4&amp;"$2:$"&amp;$K$4&amp;"$50000"),$B2265&amp;"#"&amp;V$6,INDIRECT("ИсходныеДанные!$J$2:$J$50000")),0)</f>
        <v>0</v>
      </c>
      <c r="W2265" s="16" t="e">
        <f ca="1">SUM(K2265:V2265)/Пофамильно!$R$1</f>
        <v>#DIV/0!</v>
      </c>
    </row>
    <row r="2266" spans="1:23" x14ac:dyDescent="0.25">
      <c r="A2266" s="10" t="str">
        <f t="shared" ca="1" si="37"/>
        <v>delete</v>
      </c>
      <c r="B2266" s="16" cm="1">
        <f t="array" aca="1" ref="B2266" ca="1">INDIRECT("УникальныеСписки!D"&amp;ROW()-$L$4)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14"/>
      <c r="G2266" s="81" t="str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84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84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84" t="str" cm="1">
        <f t="array" aca="1" ref="J2266" ca="1">_xlfn.XLOOKUP($B2266,INDIRECT(SUBSTITUTE("ИсходныеДанные!$где$2:$где$50000","где",$B$4)),INDIRECT(SUBSTITUTE("ИсходныеДанные!$что$2:$что$50000","что",J$4)),"",0,1)</f>
        <v/>
      </c>
      <c r="K2266" s="3">
        <f ca="1">IF($B2266&lt;&gt;"",SUMIF(INDIRECT("ИсходныеДанные!$"&amp;$K$4&amp;"$2:$"&amp;$K$4&amp;"$50000"),$B2266&amp;"#"&amp;K$6,INDIRECT("ИсходныеДанные!$J$2:$J$50000")),0)</f>
        <v>0</v>
      </c>
      <c r="L2266" s="3">
        <f ca="1">IF($B2266&lt;&gt;"",SUMIF(INDIRECT("ИсходныеДанные!$"&amp;$K$4&amp;"$2:$"&amp;$K$4&amp;"$50000"),$B2266&amp;"#"&amp;L$6,INDIRECT("ИсходныеДанные!$J$2:$J$50000")),0)</f>
        <v>0</v>
      </c>
      <c r="M2266" s="3">
        <f ca="1">IF($B2266&lt;&gt;"",SUMIF(INDIRECT("ИсходныеДанные!$"&amp;$K$4&amp;"$2:$"&amp;$K$4&amp;"$50000"),$B2266&amp;"#"&amp;M$6,INDIRECT("ИсходныеДанные!$J$2:$J$50000")),0)</f>
        <v>0</v>
      </c>
      <c r="N2266" s="3">
        <f ca="1">IF($B2266&lt;&gt;"",SUMIF(INDIRECT("ИсходныеДанные!$"&amp;$K$4&amp;"$2:$"&amp;$K$4&amp;"$50000"),$B2266&amp;"#"&amp;N$6,INDIRECT("ИсходныеДанные!$J$2:$J$50000")),0)</f>
        <v>0</v>
      </c>
      <c r="O2266" s="3">
        <f ca="1">IF($B2266&lt;&gt;"",SUMIF(INDIRECT("ИсходныеДанные!$"&amp;$K$4&amp;"$2:$"&amp;$K$4&amp;"$50000"),$B2266&amp;"#"&amp;O$6,INDIRECT("ИсходныеДанные!$J$2:$J$50000")),0)</f>
        <v>0</v>
      </c>
      <c r="P2266" s="3">
        <f ca="1">IF($B2266&lt;&gt;"",SUMIF(INDIRECT("ИсходныеДанные!$"&amp;$K$4&amp;"$2:$"&amp;$K$4&amp;"$50000"),$B2266&amp;"#"&amp;P$6,INDIRECT("ИсходныеДанные!$J$2:$J$50000")),0)</f>
        <v>0</v>
      </c>
      <c r="Q2266" s="3">
        <f ca="1">IF($B2266&lt;&gt;"",SUMIF(INDIRECT("ИсходныеДанные!$"&amp;$K$4&amp;"$2:$"&amp;$K$4&amp;"$50000"),$B2266&amp;"#"&amp;Q$6,INDIRECT("ИсходныеДанные!$J$2:$J$50000")),0)</f>
        <v>0</v>
      </c>
      <c r="R2266" s="3">
        <f ca="1">IF($B2266&lt;&gt;"",SUMIF(INDIRECT("ИсходныеДанные!$"&amp;$K$4&amp;"$2:$"&amp;$K$4&amp;"$50000"),$B2266&amp;"#"&amp;R$6,INDIRECT("ИсходныеДанные!$J$2:$J$50000")),0)</f>
        <v>0</v>
      </c>
      <c r="S2266" s="3">
        <f ca="1">IF($B2266&lt;&gt;"",SUMIF(INDIRECT("ИсходныеДанные!$"&amp;$K$4&amp;"$2:$"&amp;$K$4&amp;"$50000"),$B2266&amp;"#"&amp;S$6,INDIRECT("ИсходныеДанные!$J$2:$J$50000")),0)</f>
        <v>0</v>
      </c>
      <c r="T2266" s="3">
        <f ca="1">IF($B2266&lt;&gt;"",SUMIF(INDIRECT("ИсходныеДанные!$"&amp;$K$4&amp;"$2:$"&amp;$K$4&amp;"$50000"),$B2266&amp;"#"&amp;T$6,INDIRECT("ИсходныеДанные!$J$2:$J$50000")),0)</f>
        <v>0</v>
      </c>
      <c r="U2266" s="3">
        <f ca="1">IF($B2266&lt;&gt;"",SUMIF(INDIRECT("ИсходныеДанные!$"&amp;$K$4&amp;"$2:$"&amp;$K$4&amp;"$50000"),$B2266&amp;"#"&amp;U$6,INDIRECT("ИсходныеДанные!$J$2:$J$50000")),0)</f>
        <v>0</v>
      </c>
      <c r="V2266" s="3">
        <f ca="1">IF($B2266&lt;&gt;"",SUMIF(INDIRECT("ИсходныеДанные!$"&amp;$K$4&amp;"$2:$"&amp;$K$4&amp;"$50000"),$B2266&amp;"#"&amp;V$6,INDIRECT("ИсходныеДанные!$J$2:$J$50000")),0)</f>
        <v>0</v>
      </c>
      <c r="W2266" s="16" t="e">
        <f ca="1">SUM(K2266:V2266)/Пофамильно!$R$1</f>
        <v>#DIV/0!</v>
      </c>
    </row>
    <row r="2267" spans="1:23" x14ac:dyDescent="0.25">
      <c r="A2267" s="10" t="str">
        <f t="shared" ca="1" si="37"/>
        <v>delete</v>
      </c>
      <c r="B2267" s="16" cm="1">
        <f t="array" aca="1" ref="B2267" ca="1">INDIRECT("УникальныеСписки!D"&amp;ROW()-$L$4)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14"/>
      <c r="G2267" s="81" t="str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84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84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84" t="str" cm="1">
        <f t="array" aca="1" ref="J2267" ca="1">_xlfn.XLOOKUP($B2267,INDIRECT(SUBSTITUTE("ИсходныеДанные!$где$2:$где$50000","где",$B$4)),INDIRECT(SUBSTITUTE("ИсходныеДанные!$что$2:$что$50000","что",J$4)),"",0,1)</f>
        <v/>
      </c>
      <c r="K2267" s="3">
        <f ca="1">IF($B2267&lt;&gt;"",SUMIF(INDIRECT("ИсходныеДанные!$"&amp;$K$4&amp;"$2:$"&amp;$K$4&amp;"$50000"),$B2267&amp;"#"&amp;K$6,INDIRECT("ИсходныеДанные!$J$2:$J$50000")),0)</f>
        <v>0</v>
      </c>
      <c r="L2267" s="3">
        <f ca="1">IF($B2267&lt;&gt;"",SUMIF(INDIRECT("ИсходныеДанные!$"&amp;$K$4&amp;"$2:$"&amp;$K$4&amp;"$50000"),$B2267&amp;"#"&amp;L$6,INDIRECT("ИсходныеДанные!$J$2:$J$50000")),0)</f>
        <v>0</v>
      </c>
      <c r="M2267" s="3">
        <f ca="1">IF($B2267&lt;&gt;"",SUMIF(INDIRECT("ИсходныеДанные!$"&amp;$K$4&amp;"$2:$"&amp;$K$4&amp;"$50000"),$B2267&amp;"#"&amp;M$6,INDIRECT("ИсходныеДанные!$J$2:$J$50000")),0)</f>
        <v>0</v>
      </c>
      <c r="N2267" s="3">
        <f ca="1">IF($B2267&lt;&gt;"",SUMIF(INDIRECT("ИсходныеДанные!$"&amp;$K$4&amp;"$2:$"&amp;$K$4&amp;"$50000"),$B2267&amp;"#"&amp;N$6,INDIRECT("ИсходныеДанные!$J$2:$J$50000")),0)</f>
        <v>0</v>
      </c>
      <c r="O2267" s="3">
        <f ca="1">IF($B2267&lt;&gt;"",SUMIF(INDIRECT("ИсходныеДанные!$"&amp;$K$4&amp;"$2:$"&amp;$K$4&amp;"$50000"),$B2267&amp;"#"&amp;O$6,INDIRECT("ИсходныеДанные!$J$2:$J$50000")),0)</f>
        <v>0</v>
      </c>
      <c r="P2267" s="3">
        <f ca="1">IF($B2267&lt;&gt;"",SUMIF(INDIRECT("ИсходныеДанные!$"&amp;$K$4&amp;"$2:$"&amp;$K$4&amp;"$50000"),$B2267&amp;"#"&amp;P$6,INDIRECT("ИсходныеДанные!$J$2:$J$50000")),0)</f>
        <v>0</v>
      </c>
      <c r="Q2267" s="3">
        <f ca="1">IF($B2267&lt;&gt;"",SUMIF(INDIRECT("ИсходныеДанные!$"&amp;$K$4&amp;"$2:$"&amp;$K$4&amp;"$50000"),$B2267&amp;"#"&amp;Q$6,INDIRECT("ИсходныеДанные!$J$2:$J$50000")),0)</f>
        <v>0</v>
      </c>
      <c r="R2267" s="3">
        <f ca="1">IF($B2267&lt;&gt;"",SUMIF(INDIRECT("ИсходныеДанные!$"&amp;$K$4&amp;"$2:$"&amp;$K$4&amp;"$50000"),$B2267&amp;"#"&amp;R$6,INDIRECT("ИсходныеДанные!$J$2:$J$50000")),0)</f>
        <v>0</v>
      </c>
      <c r="S2267" s="3">
        <f ca="1">IF($B2267&lt;&gt;"",SUMIF(INDIRECT("ИсходныеДанные!$"&amp;$K$4&amp;"$2:$"&amp;$K$4&amp;"$50000"),$B2267&amp;"#"&amp;S$6,INDIRECT("ИсходныеДанные!$J$2:$J$50000")),0)</f>
        <v>0</v>
      </c>
      <c r="T2267" s="3">
        <f ca="1">IF($B2267&lt;&gt;"",SUMIF(INDIRECT("ИсходныеДанные!$"&amp;$K$4&amp;"$2:$"&amp;$K$4&amp;"$50000"),$B2267&amp;"#"&amp;T$6,INDIRECT("ИсходныеДанные!$J$2:$J$50000")),0)</f>
        <v>0</v>
      </c>
      <c r="U2267" s="3">
        <f ca="1">IF($B2267&lt;&gt;"",SUMIF(INDIRECT("ИсходныеДанные!$"&amp;$K$4&amp;"$2:$"&amp;$K$4&amp;"$50000"),$B2267&amp;"#"&amp;U$6,INDIRECT("ИсходныеДанные!$J$2:$J$50000")),0)</f>
        <v>0</v>
      </c>
      <c r="V2267" s="3">
        <f ca="1">IF($B2267&lt;&gt;"",SUMIF(INDIRECT("ИсходныеДанные!$"&amp;$K$4&amp;"$2:$"&amp;$K$4&amp;"$50000"),$B2267&amp;"#"&amp;V$6,INDIRECT("ИсходныеДанные!$J$2:$J$50000")),0)</f>
        <v>0</v>
      </c>
      <c r="W2267" s="16" t="e">
        <f ca="1">SUM(K2267:V2267)/Пофамильно!$R$1</f>
        <v>#DIV/0!</v>
      </c>
    </row>
    <row r="2268" spans="1:23" x14ac:dyDescent="0.25">
      <c r="A2268" s="10" t="str">
        <f t="shared" ca="1" si="37"/>
        <v>delete</v>
      </c>
      <c r="B2268" s="16" cm="1">
        <f t="array" aca="1" ref="B2268" ca="1">INDIRECT("УникальныеСписки!D"&amp;ROW()-$L$4)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14"/>
      <c r="G2268" s="81" t="str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84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84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84" t="str" cm="1">
        <f t="array" aca="1" ref="J2268" ca="1">_xlfn.XLOOKUP($B2268,INDIRECT(SUBSTITUTE("ИсходныеДанные!$где$2:$где$50000","где",$B$4)),INDIRECT(SUBSTITUTE("ИсходныеДанные!$что$2:$что$50000","что",J$4)),"",0,1)</f>
        <v/>
      </c>
      <c r="K2268" s="3">
        <f ca="1">IF($B2268&lt;&gt;"",SUMIF(INDIRECT("ИсходныеДанные!$"&amp;$K$4&amp;"$2:$"&amp;$K$4&amp;"$50000"),$B2268&amp;"#"&amp;K$6,INDIRECT("ИсходныеДанные!$J$2:$J$50000")),0)</f>
        <v>0</v>
      </c>
      <c r="L2268" s="3">
        <f ca="1">IF($B2268&lt;&gt;"",SUMIF(INDIRECT("ИсходныеДанные!$"&amp;$K$4&amp;"$2:$"&amp;$K$4&amp;"$50000"),$B2268&amp;"#"&amp;L$6,INDIRECT("ИсходныеДанные!$J$2:$J$50000")),0)</f>
        <v>0</v>
      </c>
      <c r="M2268" s="3">
        <f ca="1">IF($B2268&lt;&gt;"",SUMIF(INDIRECT("ИсходныеДанные!$"&amp;$K$4&amp;"$2:$"&amp;$K$4&amp;"$50000"),$B2268&amp;"#"&amp;M$6,INDIRECT("ИсходныеДанные!$J$2:$J$50000")),0)</f>
        <v>0</v>
      </c>
      <c r="N2268" s="3">
        <f ca="1">IF($B2268&lt;&gt;"",SUMIF(INDIRECT("ИсходныеДанные!$"&amp;$K$4&amp;"$2:$"&amp;$K$4&amp;"$50000"),$B2268&amp;"#"&amp;N$6,INDIRECT("ИсходныеДанные!$J$2:$J$50000")),0)</f>
        <v>0</v>
      </c>
      <c r="O2268" s="3">
        <f ca="1">IF($B2268&lt;&gt;"",SUMIF(INDIRECT("ИсходныеДанные!$"&amp;$K$4&amp;"$2:$"&amp;$K$4&amp;"$50000"),$B2268&amp;"#"&amp;O$6,INDIRECT("ИсходныеДанные!$J$2:$J$50000")),0)</f>
        <v>0</v>
      </c>
      <c r="P2268" s="3">
        <f ca="1">IF($B2268&lt;&gt;"",SUMIF(INDIRECT("ИсходныеДанные!$"&amp;$K$4&amp;"$2:$"&amp;$K$4&amp;"$50000"),$B2268&amp;"#"&amp;P$6,INDIRECT("ИсходныеДанные!$J$2:$J$50000")),0)</f>
        <v>0</v>
      </c>
      <c r="Q2268" s="3">
        <f ca="1">IF($B2268&lt;&gt;"",SUMIF(INDIRECT("ИсходныеДанные!$"&amp;$K$4&amp;"$2:$"&amp;$K$4&amp;"$50000"),$B2268&amp;"#"&amp;Q$6,INDIRECT("ИсходныеДанные!$J$2:$J$50000")),0)</f>
        <v>0</v>
      </c>
      <c r="R2268" s="3">
        <f ca="1">IF($B2268&lt;&gt;"",SUMIF(INDIRECT("ИсходныеДанные!$"&amp;$K$4&amp;"$2:$"&amp;$K$4&amp;"$50000"),$B2268&amp;"#"&amp;R$6,INDIRECT("ИсходныеДанные!$J$2:$J$50000")),0)</f>
        <v>0</v>
      </c>
      <c r="S2268" s="3">
        <f ca="1">IF($B2268&lt;&gt;"",SUMIF(INDIRECT("ИсходныеДанные!$"&amp;$K$4&amp;"$2:$"&amp;$K$4&amp;"$50000"),$B2268&amp;"#"&amp;S$6,INDIRECT("ИсходныеДанные!$J$2:$J$50000")),0)</f>
        <v>0</v>
      </c>
      <c r="T2268" s="3">
        <f ca="1">IF($B2268&lt;&gt;"",SUMIF(INDIRECT("ИсходныеДанные!$"&amp;$K$4&amp;"$2:$"&amp;$K$4&amp;"$50000"),$B2268&amp;"#"&amp;T$6,INDIRECT("ИсходныеДанные!$J$2:$J$50000")),0)</f>
        <v>0</v>
      </c>
      <c r="U2268" s="3">
        <f ca="1">IF($B2268&lt;&gt;"",SUMIF(INDIRECT("ИсходныеДанные!$"&amp;$K$4&amp;"$2:$"&amp;$K$4&amp;"$50000"),$B2268&amp;"#"&amp;U$6,INDIRECT("ИсходныеДанные!$J$2:$J$50000")),0)</f>
        <v>0</v>
      </c>
      <c r="V2268" s="3">
        <f ca="1">IF($B2268&lt;&gt;"",SUMIF(INDIRECT("ИсходныеДанные!$"&amp;$K$4&amp;"$2:$"&amp;$K$4&amp;"$50000"),$B2268&amp;"#"&amp;V$6,INDIRECT("ИсходныеДанные!$J$2:$J$50000")),0)</f>
        <v>0</v>
      </c>
      <c r="W2268" s="16" t="e">
        <f ca="1">SUM(K2268:V2268)/Пофамильно!$R$1</f>
        <v>#DIV/0!</v>
      </c>
    </row>
    <row r="2269" spans="1:23" x14ac:dyDescent="0.25">
      <c r="A2269" s="10" t="str">
        <f t="shared" ca="1" si="37"/>
        <v>delete</v>
      </c>
      <c r="B2269" s="16" cm="1">
        <f t="array" aca="1" ref="B2269" ca="1">INDIRECT("УникальныеСписки!D"&amp;ROW()-$L$4)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14"/>
      <c r="G2269" s="81" t="str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84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84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84" t="str" cm="1">
        <f t="array" aca="1" ref="J2269" ca="1">_xlfn.XLOOKUP($B2269,INDIRECT(SUBSTITUTE("ИсходныеДанные!$где$2:$где$50000","где",$B$4)),INDIRECT(SUBSTITUTE("ИсходныеДанные!$что$2:$что$50000","что",J$4)),"",0,1)</f>
        <v/>
      </c>
      <c r="K2269" s="3">
        <f ca="1">IF($B2269&lt;&gt;"",SUMIF(INDIRECT("ИсходныеДанные!$"&amp;$K$4&amp;"$2:$"&amp;$K$4&amp;"$50000"),$B2269&amp;"#"&amp;K$6,INDIRECT("ИсходныеДанные!$J$2:$J$50000")),0)</f>
        <v>0</v>
      </c>
      <c r="L2269" s="3">
        <f ca="1">IF($B2269&lt;&gt;"",SUMIF(INDIRECT("ИсходныеДанные!$"&amp;$K$4&amp;"$2:$"&amp;$K$4&amp;"$50000"),$B2269&amp;"#"&amp;L$6,INDIRECT("ИсходныеДанные!$J$2:$J$50000")),0)</f>
        <v>0</v>
      </c>
      <c r="M2269" s="3">
        <f ca="1">IF($B2269&lt;&gt;"",SUMIF(INDIRECT("ИсходныеДанные!$"&amp;$K$4&amp;"$2:$"&amp;$K$4&amp;"$50000"),$B2269&amp;"#"&amp;M$6,INDIRECT("ИсходныеДанные!$J$2:$J$50000")),0)</f>
        <v>0</v>
      </c>
      <c r="N2269" s="3">
        <f ca="1">IF($B2269&lt;&gt;"",SUMIF(INDIRECT("ИсходныеДанные!$"&amp;$K$4&amp;"$2:$"&amp;$K$4&amp;"$50000"),$B2269&amp;"#"&amp;N$6,INDIRECT("ИсходныеДанные!$J$2:$J$50000")),0)</f>
        <v>0</v>
      </c>
      <c r="O2269" s="3">
        <f ca="1">IF($B2269&lt;&gt;"",SUMIF(INDIRECT("ИсходныеДанные!$"&amp;$K$4&amp;"$2:$"&amp;$K$4&amp;"$50000"),$B2269&amp;"#"&amp;O$6,INDIRECT("ИсходныеДанные!$J$2:$J$50000")),0)</f>
        <v>0</v>
      </c>
      <c r="P2269" s="3">
        <f ca="1">IF($B2269&lt;&gt;"",SUMIF(INDIRECT("ИсходныеДанные!$"&amp;$K$4&amp;"$2:$"&amp;$K$4&amp;"$50000"),$B2269&amp;"#"&amp;P$6,INDIRECT("ИсходныеДанные!$J$2:$J$50000")),0)</f>
        <v>0</v>
      </c>
      <c r="Q2269" s="3">
        <f ca="1">IF($B2269&lt;&gt;"",SUMIF(INDIRECT("ИсходныеДанные!$"&amp;$K$4&amp;"$2:$"&amp;$K$4&amp;"$50000"),$B2269&amp;"#"&amp;Q$6,INDIRECT("ИсходныеДанные!$J$2:$J$50000")),0)</f>
        <v>0</v>
      </c>
      <c r="R2269" s="3">
        <f ca="1">IF($B2269&lt;&gt;"",SUMIF(INDIRECT("ИсходныеДанные!$"&amp;$K$4&amp;"$2:$"&amp;$K$4&amp;"$50000"),$B2269&amp;"#"&amp;R$6,INDIRECT("ИсходныеДанные!$J$2:$J$50000")),0)</f>
        <v>0</v>
      </c>
      <c r="S2269" s="3">
        <f ca="1">IF($B2269&lt;&gt;"",SUMIF(INDIRECT("ИсходныеДанные!$"&amp;$K$4&amp;"$2:$"&amp;$K$4&amp;"$50000"),$B2269&amp;"#"&amp;S$6,INDIRECT("ИсходныеДанные!$J$2:$J$50000")),0)</f>
        <v>0</v>
      </c>
      <c r="T2269" s="3">
        <f ca="1">IF($B2269&lt;&gt;"",SUMIF(INDIRECT("ИсходныеДанные!$"&amp;$K$4&amp;"$2:$"&amp;$K$4&amp;"$50000"),$B2269&amp;"#"&amp;T$6,INDIRECT("ИсходныеДанные!$J$2:$J$50000")),0)</f>
        <v>0</v>
      </c>
      <c r="U2269" s="3">
        <f ca="1">IF($B2269&lt;&gt;"",SUMIF(INDIRECT("ИсходныеДанные!$"&amp;$K$4&amp;"$2:$"&amp;$K$4&amp;"$50000"),$B2269&amp;"#"&amp;U$6,INDIRECT("ИсходныеДанные!$J$2:$J$50000")),0)</f>
        <v>0</v>
      </c>
      <c r="V2269" s="3">
        <f ca="1">IF($B2269&lt;&gt;"",SUMIF(INDIRECT("ИсходныеДанные!$"&amp;$K$4&amp;"$2:$"&amp;$K$4&amp;"$50000"),$B2269&amp;"#"&amp;V$6,INDIRECT("ИсходныеДанные!$J$2:$J$50000")),0)</f>
        <v>0</v>
      </c>
      <c r="W2269" s="16" t="e">
        <f ca="1">SUM(K2269:V2269)/Пофамильно!$R$1</f>
        <v>#DIV/0!</v>
      </c>
    </row>
    <row r="2270" spans="1:23" x14ac:dyDescent="0.25">
      <c r="A2270" s="10" t="str">
        <f t="shared" ca="1" si="37"/>
        <v>delete</v>
      </c>
      <c r="B2270" s="16" cm="1">
        <f t="array" aca="1" ref="B2270" ca="1">INDIRECT("УникальныеСписки!D"&amp;ROW()-$L$4)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14"/>
      <c r="G2270" s="81" t="str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84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84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84" t="str" cm="1">
        <f t="array" aca="1" ref="J2270" ca="1">_xlfn.XLOOKUP($B2270,INDIRECT(SUBSTITUTE("ИсходныеДанные!$где$2:$где$50000","где",$B$4)),INDIRECT(SUBSTITUTE("ИсходныеДанные!$что$2:$что$50000","что",J$4)),"",0,1)</f>
        <v/>
      </c>
      <c r="K2270" s="3">
        <f ca="1">IF($B2270&lt;&gt;"",SUMIF(INDIRECT("ИсходныеДанные!$"&amp;$K$4&amp;"$2:$"&amp;$K$4&amp;"$50000"),$B2270&amp;"#"&amp;K$6,INDIRECT("ИсходныеДанные!$J$2:$J$50000")),0)</f>
        <v>0</v>
      </c>
      <c r="L2270" s="3">
        <f ca="1">IF($B2270&lt;&gt;"",SUMIF(INDIRECT("ИсходныеДанные!$"&amp;$K$4&amp;"$2:$"&amp;$K$4&amp;"$50000"),$B2270&amp;"#"&amp;L$6,INDIRECT("ИсходныеДанные!$J$2:$J$50000")),0)</f>
        <v>0</v>
      </c>
      <c r="M2270" s="3">
        <f ca="1">IF($B2270&lt;&gt;"",SUMIF(INDIRECT("ИсходныеДанные!$"&amp;$K$4&amp;"$2:$"&amp;$K$4&amp;"$50000"),$B2270&amp;"#"&amp;M$6,INDIRECT("ИсходныеДанные!$J$2:$J$50000")),0)</f>
        <v>0</v>
      </c>
      <c r="N2270" s="3">
        <f ca="1">IF($B2270&lt;&gt;"",SUMIF(INDIRECT("ИсходныеДанные!$"&amp;$K$4&amp;"$2:$"&amp;$K$4&amp;"$50000"),$B2270&amp;"#"&amp;N$6,INDIRECT("ИсходныеДанные!$J$2:$J$50000")),0)</f>
        <v>0</v>
      </c>
      <c r="O2270" s="3">
        <f ca="1">IF($B2270&lt;&gt;"",SUMIF(INDIRECT("ИсходныеДанные!$"&amp;$K$4&amp;"$2:$"&amp;$K$4&amp;"$50000"),$B2270&amp;"#"&amp;O$6,INDIRECT("ИсходныеДанные!$J$2:$J$50000")),0)</f>
        <v>0</v>
      </c>
      <c r="P2270" s="3">
        <f ca="1">IF($B2270&lt;&gt;"",SUMIF(INDIRECT("ИсходныеДанные!$"&amp;$K$4&amp;"$2:$"&amp;$K$4&amp;"$50000"),$B2270&amp;"#"&amp;P$6,INDIRECT("ИсходныеДанные!$J$2:$J$50000")),0)</f>
        <v>0</v>
      </c>
      <c r="Q2270" s="3">
        <f ca="1">IF($B2270&lt;&gt;"",SUMIF(INDIRECT("ИсходныеДанные!$"&amp;$K$4&amp;"$2:$"&amp;$K$4&amp;"$50000"),$B2270&amp;"#"&amp;Q$6,INDIRECT("ИсходныеДанные!$J$2:$J$50000")),0)</f>
        <v>0</v>
      </c>
      <c r="R2270" s="3">
        <f ca="1">IF($B2270&lt;&gt;"",SUMIF(INDIRECT("ИсходныеДанные!$"&amp;$K$4&amp;"$2:$"&amp;$K$4&amp;"$50000"),$B2270&amp;"#"&amp;R$6,INDIRECT("ИсходныеДанные!$J$2:$J$50000")),0)</f>
        <v>0</v>
      </c>
      <c r="S2270" s="3">
        <f ca="1">IF($B2270&lt;&gt;"",SUMIF(INDIRECT("ИсходныеДанные!$"&amp;$K$4&amp;"$2:$"&amp;$K$4&amp;"$50000"),$B2270&amp;"#"&amp;S$6,INDIRECT("ИсходныеДанные!$J$2:$J$50000")),0)</f>
        <v>0</v>
      </c>
      <c r="T2270" s="3">
        <f ca="1">IF($B2270&lt;&gt;"",SUMIF(INDIRECT("ИсходныеДанные!$"&amp;$K$4&amp;"$2:$"&amp;$K$4&amp;"$50000"),$B2270&amp;"#"&amp;T$6,INDIRECT("ИсходныеДанные!$J$2:$J$50000")),0)</f>
        <v>0</v>
      </c>
      <c r="U2270" s="3">
        <f ca="1">IF($B2270&lt;&gt;"",SUMIF(INDIRECT("ИсходныеДанные!$"&amp;$K$4&amp;"$2:$"&amp;$K$4&amp;"$50000"),$B2270&amp;"#"&amp;U$6,INDIRECT("ИсходныеДанные!$J$2:$J$50000")),0)</f>
        <v>0</v>
      </c>
      <c r="V2270" s="3">
        <f ca="1">IF($B2270&lt;&gt;"",SUMIF(INDIRECT("ИсходныеДанные!$"&amp;$K$4&amp;"$2:$"&amp;$K$4&amp;"$50000"),$B2270&amp;"#"&amp;V$6,INDIRECT("ИсходныеДанные!$J$2:$J$50000")),0)</f>
        <v>0</v>
      </c>
      <c r="W2270" s="16" t="e">
        <f ca="1">SUM(K2270:V2270)/Пофамильно!$R$1</f>
        <v>#DIV/0!</v>
      </c>
    </row>
    <row r="2271" spans="1:23" x14ac:dyDescent="0.25">
      <c r="A2271" s="10" t="str">
        <f t="shared" ca="1" si="37"/>
        <v>delete</v>
      </c>
      <c r="B2271" s="16" cm="1">
        <f t="array" aca="1" ref="B2271" ca="1">INDIRECT("УникальныеСписки!D"&amp;ROW()-$L$4)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14"/>
      <c r="G2271" s="81" t="str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84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84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84" t="str" cm="1">
        <f t="array" aca="1" ref="J2271" ca="1">_xlfn.XLOOKUP($B2271,INDIRECT(SUBSTITUTE("ИсходныеДанные!$где$2:$где$50000","где",$B$4)),INDIRECT(SUBSTITUTE("ИсходныеДанные!$что$2:$что$50000","что",J$4)),"",0,1)</f>
        <v/>
      </c>
      <c r="K2271" s="3">
        <f ca="1">IF($B2271&lt;&gt;"",SUMIF(INDIRECT("ИсходныеДанные!$"&amp;$K$4&amp;"$2:$"&amp;$K$4&amp;"$50000"),$B2271&amp;"#"&amp;K$6,INDIRECT("ИсходныеДанные!$J$2:$J$50000")),0)</f>
        <v>0</v>
      </c>
      <c r="L2271" s="3">
        <f ca="1">IF($B2271&lt;&gt;"",SUMIF(INDIRECT("ИсходныеДанные!$"&amp;$K$4&amp;"$2:$"&amp;$K$4&amp;"$50000"),$B2271&amp;"#"&amp;L$6,INDIRECT("ИсходныеДанные!$J$2:$J$50000")),0)</f>
        <v>0</v>
      </c>
      <c r="M2271" s="3">
        <f ca="1">IF($B2271&lt;&gt;"",SUMIF(INDIRECT("ИсходныеДанные!$"&amp;$K$4&amp;"$2:$"&amp;$K$4&amp;"$50000"),$B2271&amp;"#"&amp;M$6,INDIRECT("ИсходныеДанные!$J$2:$J$50000")),0)</f>
        <v>0</v>
      </c>
      <c r="N2271" s="3">
        <f ca="1">IF($B2271&lt;&gt;"",SUMIF(INDIRECT("ИсходныеДанные!$"&amp;$K$4&amp;"$2:$"&amp;$K$4&amp;"$50000"),$B2271&amp;"#"&amp;N$6,INDIRECT("ИсходныеДанные!$J$2:$J$50000")),0)</f>
        <v>0</v>
      </c>
      <c r="O2271" s="3">
        <f ca="1">IF($B2271&lt;&gt;"",SUMIF(INDIRECT("ИсходныеДанные!$"&amp;$K$4&amp;"$2:$"&amp;$K$4&amp;"$50000"),$B2271&amp;"#"&amp;O$6,INDIRECT("ИсходныеДанные!$J$2:$J$50000")),0)</f>
        <v>0</v>
      </c>
      <c r="P2271" s="3">
        <f ca="1">IF($B2271&lt;&gt;"",SUMIF(INDIRECT("ИсходныеДанные!$"&amp;$K$4&amp;"$2:$"&amp;$K$4&amp;"$50000"),$B2271&amp;"#"&amp;P$6,INDIRECT("ИсходныеДанные!$J$2:$J$50000")),0)</f>
        <v>0</v>
      </c>
      <c r="Q2271" s="3">
        <f ca="1">IF($B2271&lt;&gt;"",SUMIF(INDIRECT("ИсходныеДанные!$"&amp;$K$4&amp;"$2:$"&amp;$K$4&amp;"$50000"),$B2271&amp;"#"&amp;Q$6,INDIRECT("ИсходныеДанные!$J$2:$J$50000")),0)</f>
        <v>0</v>
      </c>
      <c r="R2271" s="3">
        <f ca="1">IF($B2271&lt;&gt;"",SUMIF(INDIRECT("ИсходныеДанные!$"&amp;$K$4&amp;"$2:$"&amp;$K$4&amp;"$50000"),$B2271&amp;"#"&amp;R$6,INDIRECT("ИсходныеДанные!$J$2:$J$50000")),0)</f>
        <v>0</v>
      </c>
      <c r="S2271" s="3">
        <f ca="1">IF($B2271&lt;&gt;"",SUMIF(INDIRECT("ИсходныеДанные!$"&amp;$K$4&amp;"$2:$"&amp;$K$4&amp;"$50000"),$B2271&amp;"#"&amp;S$6,INDIRECT("ИсходныеДанные!$J$2:$J$50000")),0)</f>
        <v>0</v>
      </c>
      <c r="T2271" s="3">
        <f ca="1">IF($B2271&lt;&gt;"",SUMIF(INDIRECT("ИсходныеДанные!$"&amp;$K$4&amp;"$2:$"&amp;$K$4&amp;"$50000"),$B2271&amp;"#"&amp;T$6,INDIRECT("ИсходныеДанные!$J$2:$J$50000")),0)</f>
        <v>0</v>
      </c>
      <c r="U2271" s="3">
        <f ca="1">IF($B2271&lt;&gt;"",SUMIF(INDIRECT("ИсходныеДанные!$"&amp;$K$4&amp;"$2:$"&amp;$K$4&amp;"$50000"),$B2271&amp;"#"&amp;U$6,INDIRECT("ИсходныеДанные!$J$2:$J$50000")),0)</f>
        <v>0</v>
      </c>
      <c r="V2271" s="3">
        <f ca="1">IF($B2271&lt;&gt;"",SUMIF(INDIRECT("ИсходныеДанные!$"&amp;$K$4&amp;"$2:$"&amp;$K$4&amp;"$50000"),$B2271&amp;"#"&amp;V$6,INDIRECT("ИсходныеДанные!$J$2:$J$50000")),0)</f>
        <v>0</v>
      </c>
      <c r="W2271" s="16" t="e">
        <f ca="1">SUM(K2271:V2271)/Пофамильно!$R$1</f>
        <v>#DIV/0!</v>
      </c>
    </row>
    <row r="2272" spans="1:23" x14ac:dyDescent="0.25">
      <c r="A2272" s="10" t="str">
        <f t="shared" ca="1" si="37"/>
        <v>delete</v>
      </c>
      <c r="B2272" s="16" cm="1">
        <f t="array" aca="1" ref="B2272" ca="1">INDIRECT("УникальныеСписки!D"&amp;ROW()-$L$4)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14"/>
      <c r="G2272" s="81" t="str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84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84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84" t="str" cm="1">
        <f t="array" aca="1" ref="J2272" ca="1">_xlfn.XLOOKUP($B2272,INDIRECT(SUBSTITUTE("ИсходныеДанные!$где$2:$где$50000","где",$B$4)),INDIRECT(SUBSTITUTE("ИсходныеДанные!$что$2:$что$50000","что",J$4)),"",0,1)</f>
        <v/>
      </c>
      <c r="K2272" s="3">
        <f ca="1">IF($B2272&lt;&gt;"",SUMIF(INDIRECT("ИсходныеДанные!$"&amp;$K$4&amp;"$2:$"&amp;$K$4&amp;"$50000"),$B2272&amp;"#"&amp;K$6,INDIRECT("ИсходныеДанные!$J$2:$J$50000")),0)</f>
        <v>0</v>
      </c>
      <c r="L2272" s="3">
        <f ca="1">IF($B2272&lt;&gt;"",SUMIF(INDIRECT("ИсходныеДанные!$"&amp;$K$4&amp;"$2:$"&amp;$K$4&amp;"$50000"),$B2272&amp;"#"&amp;L$6,INDIRECT("ИсходныеДанные!$J$2:$J$50000")),0)</f>
        <v>0</v>
      </c>
      <c r="M2272" s="3">
        <f ca="1">IF($B2272&lt;&gt;"",SUMIF(INDIRECT("ИсходныеДанные!$"&amp;$K$4&amp;"$2:$"&amp;$K$4&amp;"$50000"),$B2272&amp;"#"&amp;M$6,INDIRECT("ИсходныеДанные!$J$2:$J$50000")),0)</f>
        <v>0</v>
      </c>
      <c r="N2272" s="3">
        <f ca="1">IF($B2272&lt;&gt;"",SUMIF(INDIRECT("ИсходныеДанные!$"&amp;$K$4&amp;"$2:$"&amp;$K$4&amp;"$50000"),$B2272&amp;"#"&amp;N$6,INDIRECT("ИсходныеДанные!$J$2:$J$50000")),0)</f>
        <v>0</v>
      </c>
      <c r="O2272" s="3">
        <f ca="1">IF($B2272&lt;&gt;"",SUMIF(INDIRECT("ИсходныеДанные!$"&amp;$K$4&amp;"$2:$"&amp;$K$4&amp;"$50000"),$B2272&amp;"#"&amp;O$6,INDIRECT("ИсходныеДанные!$J$2:$J$50000")),0)</f>
        <v>0</v>
      </c>
      <c r="P2272" s="3">
        <f ca="1">IF($B2272&lt;&gt;"",SUMIF(INDIRECT("ИсходныеДанные!$"&amp;$K$4&amp;"$2:$"&amp;$K$4&amp;"$50000"),$B2272&amp;"#"&amp;P$6,INDIRECT("ИсходныеДанные!$J$2:$J$50000")),0)</f>
        <v>0</v>
      </c>
      <c r="Q2272" s="3">
        <f ca="1">IF($B2272&lt;&gt;"",SUMIF(INDIRECT("ИсходныеДанные!$"&amp;$K$4&amp;"$2:$"&amp;$K$4&amp;"$50000"),$B2272&amp;"#"&amp;Q$6,INDIRECT("ИсходныеДанные!$J$2:$J$50000")),0)</f>
        <v>0</v>
      </c>
      <c r="R2272" s="3">
        <f ca="1">IF($B2272&lt;&gt;"",SUMIF(INDIRECT("ИсходныеДанные!$"&amp;$K$4&amp;"$2:$"&amp;$K$4&amp;"$50000"),$B2272&amp;"#"&amp;R$6,INDIRECT("ИсходныеДанные!$J$2:$J$50000")),0)</f>
        <v>0</v>
      </c>
      <c r="S2272" s="3">
        <f ca="1">IF($B2272&lt;&gt;"",SUMIF(INDIRECT("ИсходныеДанные!$"&amp;$K$4&amp;"$2:$"&amp;$K$4&amp;"$50000"),$B2272&amp;"#"&amp;S$6,INDIRECT("ИсходныеДанные!$J$2:$J$50000")),0)</f>
        <v>0</v>
      </c>
      <c r="T2272" s="3">
        <f ca="1">IF($B2272&lt;&gt;"",SUMIF(INDIRECT("ИсходныеДанные!$"&amp;$K$4&amp;"$2:$"&amp;$K$4&amp;"$50000"),$B2272&amp;"#"&amp;T$6,INDIRECT("ИсходныеДанные!$J$2:$J$50000")),0)</f>
        <v>0</v>
      </c>
      <c r="U2272" s="3">
        <f ca="1">IF($B2272&lt;&gt;"",SUMIF(INDIRECT("ИсходныеДанные!$"&amp;$K$4&amp;"$2:$"&amp;$K$4&amp;"$50000"),$B2272&amp;"#"&amp;U$6,INDIRECT("ИсходныеДанные!$J$2:$J$50000")),0)</f>
        <v>0</v>
      </c>
      <c r="V2272" s="3">
        <f ca="1">IF($B2272&lt;&gt;"",SUMIF(INDIRECT("ИсходныеДанные!$"&amp;$K$4&amp;"$2:$"&amp;$K$4&amp;"$50000"),$B2272&amp;"#"&amp;V$6,INDIRECT("ИсходныеДанные!$J$2:$J$50000")),0)</f>
        <v>0</v>
      </c>
      <c r="W2272" s="16" t="e">
        <f ca="1">SUM(K2272:V2272)/Пофамильно!$R$1</f>
        <v>#DIV/0!</v>
      </c>
    </row>
    <row r="2273" spans="1:23" x14ac:dyDescent="0.25">
      <c r="A2273" s="10" t="str">
        <f t="shared" ca="1" si="37"/>
        <v>delete</v>
      </c>
      <c r="B2273" s="16" cm="1">
        <f t="array" aca="1" ref="B2273" ca="1">INDIRECT("УникальныеСписки!D"&amp;ROW()-$L$4)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14"/>
      <c r="G2273" s="81" t="str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84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84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84" t="str" cm="1">
        <f t="array" aca="1" ref="J2273" ca="1">_xlfn.XLOOKUP($B2273,INDIRECT(SUBSTITUTE("ИсходныеДанные!$где$2:$где$50000","где",$B$4)),INDIRECT(SUBSTITUTE("ИсходныеДанные!$что$2:$что$50000","что",J$4)),"",0,1)</f>
        <v/>
      </c>
      <c r="K2273" s="3">
        <f ca="1">IF($B2273&lt;&gt;"",SUMIF(INDIRECT("ИсходныеДанные!$"&amp;$K$4&amp;"$2:$"&amp;$K$4&amp;"$50000"),$B2273&amp;"#"&amp;K$6,INDIRECT("ИсходныеДанные!$J$2:$J$50000")),0)</f>
        <v>0</v>
      </c>
      <c r="L2273" s="3">
        <f ca="1">IF($B2273&lt;&gt;"",SUMIF(INDIRECT("ИсходныеДанные!$"&amp;$K$4&amp;"$2:$"&amp;$K$4&amp;"$50000"),$B2273&amp;"#"&amp;L$6,INDIRECT("ИсходныеДанные!$J$2:$J$50000")),0)</f>
        <v>0</v>
      </c>
      <c r="M2273" s="3">
        <f ca="1">IF($B2273&lt;&gt;"",SUMIF(INDIRECT("ИсходныеДанные!$"&amp;$K$4&amp;"$2:$"&amp;$K$4&amp;"$50000"),$B2273&amp;"#"&amp;M$6,INDIRECT("ИсходныеДанные!$J$2:$J$50000")),0)</f>
        <v>0</v>
      </c>
      <c r="N2273" s="3">
        <f ca="1">IF($B2273&lt;&gt;"",SUMIF(INDIRECT("ИсходныеДанные!$"&amp;$K$4&amp;"$2:$"&amp;$K$4&amp;"$50000"),$B2273&amp;"#"&amp;N$6,INDIRECT("ИсходныеДанные!$J$2:$J$50000")),0)</f>
        <v>0</v>
      </c>
      <c r="O2273" s="3">
        <f ca="1">IF($B2273&lt;&gt;"",SUMIF(INDIRECT("ИсходныеДанные!$"&amp;$K$4&amp;"$2:$"&amp;$K$4&amp;"$50000"),$B2273&amp;"#"&amp;O$6,INDIRECT("ИсходныеДанные!$J$2:$J$50000")),0)</f>
        <v>0</v>
      </c>
      <c r="P2273" s="3">
        <f ca="1">IF($B2273&lt;&gt;"",SUMIF(INDIRECT("ИсходныеДанные!$"&amp;$K$4&amp;"$2:$"&amp;$K$4&amp;"$50000"),$B2273&amp;"#"&amp;P$6,INDIRECT("ИсходныеДанные!$J$2:$J$50000")),0)</f>
        <v>0</v>
      </c>
      <c r="Q2273" s="3">
        <f ca="1">IF($B2273&lt;&gt;"",SUMIF(INDIRECT("ИсходныеДанные!$"&amp;$K$4&amp;"$2:$"&amp;$K$4&amp;"$50000"),$B2273&amp;"#"&amp;Q$6,INDIRECT("ИсходныеДанные!$J$2:$J$50000")),0)</f>
        <v>0</v>
      </c>
      <c r="R2273" s="3">
        <f ca="1">IF($B2273&lt;&gt;"",SUMIF(INDIRECT("ИсходныеДанные!$"&amp;$K$4&amp;"$2:$"&amp;$K$4&amp;"$50000"),$B2273&amp;"#"&amp;R$6,INDIRECT("ИсходныеДанные!$J$2:$J$50000")),0)</f>
        <v>0</v>
      </c>
      <c r="S2273" s="3">
        <f ca="1">IF($B2273&lt;&gt;"",SUMIF(INDIRECT("ИсходныеДанные!$"&amp;$K$4&amp;"$2:$"&amp;$K$4&amp;"$50000"),$B2273&amp;"#"&amp;S$6,INDIRECT("ИсходныеДанные!$J$2:$J$50000")),0)</f>
        <v>0</v>
      </c>
      <c r="T2273" s="3">
        <f ca="1">IF($B2273&lt;&gt;"",SUMIF(INDIRECT("ИсходныеДанные!$"&amp;$K$4&amp;"$2:$"&amp;$K$4&amp;"$50000"),$B2273&amp;"#"&amp;T$6,INDIRECT("ИсходныеДанные!$J$2:$J$50000")),0)</f>
        <v>0</v>
      </c>
      <c r="U2273" s="3">
        <f ca="1">IF($B2273&lt;&gt;"",SUMIF(INDIRECT("ИсходныеДанные!$"&amp;$K$4&amp;"$2:$"&amp;$K$4&amp;"$50000"),$B2273&amp;"#"&amp;U$6,INDIRECT("ИсходныеДанные!$J$2:$J$50000")),0)</f>
        <v>0</v>
      </c>
      <c r="V2273" s="3">
        <f ca="1">IF($B2273&lt;&gt;"",SUMIF(INDIRECT("ИсходныеДанные!$"&amp;$K$4&amp;"$2:$"&amp;$K$4&amp;"$50000"),$B2273&amp;"#"&amp;V$6,INDIRECT("ИсходныеДанные!$J$2:$J$50000")),0)</f>
        <v>0</v>
      </c>
      <c r="W2273" s="16" t="e">
        <f ca="1">SUM(K2273:V2273)/Пофамильно!$R$1</f>
        <v>#DIV/0!</v>
      </c>
    </row>
    <row r="2274" spans="1:23" x14ac:dyDescent="0.25">
      <c r="A2274" s="10" t="str">
        <f t="shared" ca="1" si="37"/>
        <v>delete</v>
      </c>
      <c r="B2274" s="16" cm="1">
        <f t="array" aca="1" ref="B2274" ca="1">INDIRECT("УникальныеСписки!D"&amp;ROW()-$L$4)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14"/>
      <c r="G2274" s="81" t="str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84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84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84" t="str" cm="1">
        <f t="array" aca="1" ref="J2274" ca="1">_xlfn.XLOOKUP($B2274,INDIRECT(SUBSTITUTE("ИсходныеДанные!$где$2:$где$50000","где",$B$4)),INDIRECT(SUBSTITUTE("ИсходныеДанные!$что$2:$что$50000","что",J$4)),"",0,1)</f>
        <v/>
      </c>
      <c r="K2274" s="3">
        <f ca="1">IF($B2274&lt;&gt;"",SUMIF(INDIRECT("ИсходныеДанные!$"&amp;$K$4&amp;"$2:$"&amp;$K$4&amp;"$50000"),$B2274&amp;"#"&amp;K$6,INDIRECT("ИсходныеДанные!$J$2:$J$50000")),0)</f>
        <v>0</v>
      </c>
      <c r="L2274" s="3">
        <f ca="1">IF($B2274&lt;&gt;"",SUMIF(INDIRECT("ИсходныеДанные!$"&amp;$K$4&amp;"$2:$"&amp;$K$4&amp;"$50000"),$B2274&amp;"#"&amp;L$6,INDIRECT("ИсходныеДанные!$J$2:$J$50000")),0)</f>
        <v>0</v>
      </c>
      <c r="M2274" s="3">
        <f ca="1">IF($B2274&lt;&gt;"",SUMIF(INDIRECT("ИсходныеДанные!$"&amp;$K$4&amp;"$2:$"&amp;$K$4&amp;"$50000"),$B2274&amp;"#"&amp;M$6,INDIRECT("ИсходныеДанные!$J$2:$J$50000")),0)</f>
        <v>0</v>
      </c>
      <c r="N2274" s="3">
        <f ca="1">IF($B2274&lt;&gt;"",SUMIF(INDIRECT("ИсходныеДанные!$"&amp;$K$4&amp;"$2:$"&amp;$K$4&amp;"$50000"),$B2274&amp;"#"&amp;N$6,INDIRECT("ИсходныеДанные!$J$2:$J$50000")),0)</f>
        <v>0</v>
      </c>
      <c r="O2274" s="3">
        <f ca="1">IF($B2274&lt;&gt;"",SUMIF(INDIRECT("ИсходныеДанные!$"&amp;$K$4&amp;"$2:$"&amp;$K$4&amp;"$50000"),$B2274&amp;"#"&amp;O$6,INDIRECT("ИсходныеДанные!$J$2:$J$50000")),0)</f>
        <v>0</v>
      </c>
      <c r="P2274" s="3">
        <f ca="1">IF($B2274&lt;&gt;"",SUMIF(INDIRECT("ИсходныеДанные!$"&amp;$K$4&amp;"$2:$"&amp;$K$4&amp;"$50000"),$B2274&amp;"#"&amp;P$6,INDIRECT("ИсходныеДанные!$J$2:$J$50000")),0)</f>
        <v>0</v>
      </c>
      <c r="Q2274" s="3">
        <f ca="1">IF($B2274&lt;&gt;"",SUMIF(INDIRECT("ИсходныеДанные!$"&amp;$K$4&amp;"$2:$"&amp;$K$4&amp;"$50000"),$B2274&amp;"#"&amp;Q$6,INDIRECT("ИсходныеДанные!$J$2:$J$50000")),0)</f>
        <v>0</v>
      </c>
      <c r="R2274" s="3">
        <f ca="1">IF($B2274&lt;&gt;"",SUMIF(INDIRECT("ИсходныеДанные!$"&amp;$K$4&amp;"$2:$"&amp;$K$4&amp;"$50000"),$B2274&amp;"#"&amp;R$6,INDIRECT("ИсходныеДанные!$J$2:$J$50000")),0)</f>
        <v>0</v>
      </c>
      <c r="S2274" s="3">
        <f ca="1">IF($B2274&lt;&gt;"",SUMIF(INDIRECT("ИсходныеДанные!$"&amp;$K$4&amp;"$2:$"&amp;$K$4&amp;"$50000"),$B2274&amp;"#"&amp;S$6,INDIRECT("ИсходныеДанные!$J$2:$J$50000")),0)</f>
        <v>0</v>
      </c>
      <c r="T2274" s="3">
        <f ca="1">IF($B2274&lt;&gt;"",SUMIF(INDIRECT("ИсходныеДанные!$"&amp;$K$4&amp;"$2:$"&amp;$K$4&amp;"$50000"),$B2274&amp;"#"&amp;T$6,INDIRECT("ИсходныеДанные!$J$2:$J$50000")),0)</f>
        <v>0</v>
      </c>
      <c r="U2274" s="3">
        <f ca="1">IF($B2274&lt;&gt;"",SUMIF(INDIRECT("ИсходныеДанные!$"&amp;$K$4&amp;"$2:$"&amp;$K$4&amp;"$50000"),$B2274&amp;"#"&amp;U$6,INDIRECT("ИсходныеДанные!$J$2:$J$50000")),0)</f>
        <v>0</v>
      </c>
      <c r="V2274" s="3">
        <f ca="1">IF($B2274&lt;&gt;"",SUMIF(INDIRECT("ИсходныеДанные!$"&amp;$K$4&amp;"$2:$"&amp;$K$4&amp;"$50000"),$B2274&amp;"#"&amp;V$6,INDIRECT("ИсходныеДанные!$J$2:$J$50000")),0)</f>
        <v>0</v>
      </c>
      <c r="W2274" s="16" t="e">
        <f ca="1">SUM(K2274:V2274)/Пофамильно!$R$1</f>
        <v>#DIV/0!</v>
      </c>
    </row>
    <row r="2275" spans="1:23" x14ac:dyDescent="0.25">
      <c r="A2275" s="10" t="str">
        <f t="shared" ca="1" si="37"/>
        <v>delete</v>
      </c>
      <c r="B2275" s="16" cm="1">
        <f t="array" aca="1" ref="B2275" ca="1">INDIRECT("УникальныеСписки!D"&amp;ROW()-$L$4)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14"/>
      <c r="G2275" s="81" t="str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84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84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84" t="str" cm="1">
        <f t="array" aca="1" ref="J2275" ca="1">_xlfn.XLOOKUP($B2275,INDIRECT(SUBSTITUTE("ИсходныеДанные!$где$2:$где$50000","где",$B$4)),INDIRECT(SUBSTITUTE("ИсходныеДанные!$что$2:$что$50000","что",J$4)),"",0,1)</f>
        <v/>
      </c>
      <c r="K2275" s="3">
        <f ca="1">IF($B2275&lt;&gt;"",SUMIF(INDIRECT("ИсходныеДанные!$"&amp;$K$4&amp;"$2:$"&amp;$K$4&amp;"$50000"),$B2275&amp;"#"&amp;K$6,INDIRECT("ИсходныеДанные!$J$2:$J$50000")),0)</f>
        <v>0</v>
      </c>
      <c r="L2275" s="3">
        <f ca="1">IF($B2275&lt;&gt;"",SUMIF(INDIRECT("ИсходныеДанные!$"&amp;$K$4&amp;"$2:$"&amp;$K$4&amp;"$50000"),$B2275&amp;"#"&amp;L$6,INDIRECT("ИсходныеДанные!$J$2:$J$50000")),0)</f>
        <v>0</v>
      </c>
      <c r="M2275" s="3">
        <f ca="1">IF($B2275&lt;&gt;"",SUMIF(INDIRECT("ИсходныеДанные!$"&amp;$K$4&amp;"$2:$"&amp;$K$4&amp;"$50000"),$B2275&amp;"#"&amp;M$6,INDIRECT("ИсходныеДанные!$J$2:$J$50000")),0)</f>
        <v>0</v>
      </c>
      <c r="N2275" s="3">
        <f ca="1">IF($B2275&lt;&gt;"",SUMIF(INDIRECT("ИсходныеДанные!$"&amp;$K$4&amp;"$2:$"&amp;$K$4&amp;"$50000"),$B2275&amp;"#"&amp;N$6,INDIRECT("ИсходныеДанные!$J$2:$J$50000")),0)</f>
        <v>0</v>
      </c>
      <c r="O2275" s="3">
        <f ca="1">IF($B2275&lt;&gt;"",SUMIF(INDIRECT("ИсходныеДанные!$"&amp;$K$4&amp;"$2:$"&amp;$K$4&amp;"$50000"),$B2275&amp;"#"&amp;O$6,INDIRECT("ИсходныеДанные!$J$2:$J$50000")),0)</f>
        <v>0</v>
      </c>
      <c r="P2275" s="3">
        <f ca="1">IF($B2275&lt;&gt;"",SUMIF(INDIRECT("ИсходныеДанные!$"&amp;$K$4&amp;"$2:$"&amp;$K$4&amp;"$50000"),$B2275&amp;"#"&amp;P$6,INDIRECT("ИсходныеДанные!$J$2:$J$50000")),0)</f>
        <v>0</v>
      </c>
      <c r="Q2275" s="3">
        <f ca="1">IF($B2275&lt;&gt;"",SUMIF(INDIRECT("ИсходныеДанные!$"&amp;$K$4&amp;"$2:$"&amp;$K$4&amp;"$50000"),$B2275&amp;"#"&amp;Q$6,INDIRECT("ИсходныеДанные!$J$2:$J$50000")),0)</f>
        <v>0</v>
      </c>
      <c r="R2275" s="3">
        <f ca="1">IF($B2275&lt;&gt;"",SUMIF(INDIRECT("ИсходныеДанные!$"&amp;$K$4&amp;"$2:$"&amp;$K$4&amp;"$50000"),$B2275&amp;"#"&amp;R$6,INDIRECT("ИсходныеДанные!$J$2:$J$50000")),0)</f>
        <v>0</v>
      </c>
      <c r="S2275" s="3">
        <f ca="1">IF($B2275&lt;&gt;"",SUMIF(INDIRECT("ИсходныеДанные!$"&amp;$K$4&amp;"$2:$"&amp;$K$4&amp;"$50000"),$B2275&amp;"#"&amp;S$6,INDIRECT("ИсходныеДанные!$J$2:$J$50000")),0)</f>
        <v>0</v>
      </c>
      <c r="T2275" s="3">
        <f ca="1">IF($B2275&lt;&gt;"",SUMIF(INDIRECT("ИсходныеДанные!$"&amp;$K$4&amp;"$2:$"&amp;$K$4&amp;"$50000"),$B2275&amp;"#"&amp;T$6,INDIRECT("ИсходныеДанные!$J$2:$J$50000")),0)</f>
        <v>0</v>
      </c>
      <c r="U2275" s="3">
        <f ca="1">IF($B2275&lt;&gt;"",SUMIF(INDIRECT("ИсходныеДанные!$"&amp;$K$4&amp;"$2:$"&amp;$K$4&amp;"$50000"),$B2275&amp;"#"&amp;U$6,INDIRECT("ИсходныеДанные!$J$2:$J$50000")),0)</f>
        <v>0</v>
      </c>
      <c r="V2275" s="3">
        <f ca="1">IF($B2275&lt;&gt;"",SUMIF(INDIRECT("ИсходныеДанные!$"&amp;$K$4&amp;"$2:$"&amp;$K$4&amp;"$50000"),$B2275&amp;"#"&amp;V$6,INDIRECT("ИсходныеДанные!$J$2:$J$50000")),0)</f>
        <v>0</v>
      </c>
      <c r="W2275" s="16" t="e">
        <f ca="1">SUM(K2275:V2275)/Пофамильно!$R$1</f>
        <v>#DIV/0!</v>
      </c>
    </row>
    <row r="2276" spans="1:23" x14ac:dyDescent="0.25">
      <c r="A2276" s="10" t="str">
        <f t="shared" ca="1" si="37"/>
        <v>delete</v>
      </c>
      <c r="B2276" s="16" cm="1">
        <f t="array" aca="1" ref="B2276" ca="1">INDIRECT("УникальныеСписки!D"&amp;ROW()-$L$4)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14"/>
      <c r="G2276" s="81" t="str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84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84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84" t="str" cm="1">
        <f t="array" aca="1" ref="J2276" ca="1">_xlfn.XLOOKUP($B2276,INDIRECT(SUBSTITUTE("ИсходныеДанные!$где$2:$где$50000","где",$B$4)),INDIRECT(SUBSTITUTE("ИсходныеДанные!$что$2:$что$50000","что",J$4)),"",0,1)</f>
        <v/>
      </c>
      <c r="K2276" s="3">
        <f ca="1">IF($B2276&lt;&gt;"",SUMIF(INDIRECT("ИсходныеДанные!$"&amp;$K$4&amp;"$2:$"&amp;$K$4&amp;"$50000"),$B2276&amp;"#"&amp;K$6,INDIRECT("ИсходныеДанные!$J$2:$J$50000")),0)</f>
        <v>0</v>
      </c>
      <c r="L2276" s="3">
        <f ca="1">IF($B2276&lt;&gt;"",SUMIF(INDIRECT("ИсходныеДанные!$"&amp;$K$4&amp;"$2:$"&amp;$K$4&amp;"$50000"),$B2276&amp;"#"&amp;L$6,INDIRECT("ИсходныеДанные!$J$2:$J$50000")),0)</f>
        <v>0</v>
      </c>
      <c r="M2276" s="3">
        <f ca="1">IF($B2276&lt;&gt;"",SUMIF(INDIRECT("ИсходныеДанные!$"&amp;$K$4&amp;"$2:$"&amp;$K$4&amp;"$50000"),$B2276&amp;"#"&amp;M$6,INDIRECT("ИсходныеДанные!$J$2:$J$50000")),0)</f>
        <v>0</v>
      </c>
      <c r="N2276" s="3">
        <f ca="1">IF($B2276&lt;&gt;"",SUMIF(INDIRECT("ИсходныеДанные!$"&amp;$K$4&amp;"$2:$"&amp;$K$4&amp;"$50000"),$B2276&amp;"#"&amp;N$6,INDIRECT("ИсходныеДанные!$J$2:$J$50000")),0)</f>
        <v>0</v>
      </c>
      <c r="O2276" s="3">
        <f ca="1">IF($B2276&lt;&gt;"",SUMIF(INDIRECT("ИсходныеДанные!$"&amp;$K$4&amp;"$2:$"&amp;$K$4&amp;"$50000"),$B2276&amp;"#"&amp;O$6,INDIRECT("ИсходныеДанные!$J$2:$J$50000")),0)</f>
        <v>0</v>
      </c>
      <c r="P2276" s="3">
        <f ca="1">IF($B2276&lt;&gt;"",SUMIF(INDIRECT("ИсходныеДанные!$"&amp;$K$4&amp;"$2:$"&amp;$K$4&amp;"$50000"),$B2276&amp;"#"&amp;P$6,INDIRECT("ИсходныеДанные!$J$2:$J$50000")),0)</f>
        <v>0</v>
      </c>
      <c r="Q2276" s="3">
        <f ca="1">IF($B2276&lt;&gt;"",SUMIF(INDIRECT("ИсходныеДанные!$"&amp;$K$4&amp;"$2:$"&amp;$K$4&amp;"$50000"),$B2276&amp;"#"&amp;Q$6,INDIRECT("ИсходныеДанные!$J$2:$J$50000")),0)</f>
        <v>0</v>
      </c>
      <c r="R2276" s="3">
        <f ca="1">IF($B2276&lt;&gt;"",SUMIF(INDIRECT("ИсходныеДанные!$"&amp;$K$4&amp;"$2:$"&amp;$K$4&amp;"$50000"),$B2276&amp;"#"&amp;R$6,INDIRECT("ИсходныеДанные!$J$2:$J$50000")),0)</f>
        <v>0</v>
      </c>
      <c r="S2276" s="3">
        <f ca="1">IF($B2276&lt;&gt;"",SUMIF(INDIRECT("ИсходныеДанные!$"&amp;$K$4&amp;"$2:$"&amp;$K$4&amp;"$50000"),$B2276&amp;"#"&amp;S$6,INDIRECT("ИсходныеДанные!$J$2:$J$50000")),0)</f>
        <v>0</v>
      </c>
      <c r="T2276" s="3">
        <f ca="1">IF($B2276&lt;&gt;"",SUMIF(INDIRECT("ИсходныеДанные!$"&amp;$K$4&amp;"$2:$"&amp;$K$4&amp;"$50000"),$B2276&amp;"#"&amp;T$6,INDIRECT("ИсходныеДанные!$J$2:$J$50000")),0)</f>
        <v>0</v>
      </c>
      <c r="U2276" s="3">
        <f ca="1">IF($B2276&lt;&gt;"",SUMIF(INDIRECT("ИсходныеДанные!$"&amp;$K$4&amp;"$2:$"&amp;$K$4&amp;"$50000"),$B2276&amp;"#"&amp;U$6,INDIRECT("ИсходныеДанные!$J$2:$J$50000")),0)</f>
        <v>0</v>
      </c>
      <c r="V2276" s="3">
        <f ca="1">IF($B2276&lt;&gt;"",SUMIF(INDIRECT("ИсходныеДанные!$"&amp;$K$4&amp;"$2:$"&amp;$K$4&amp;"$50000"),$B2276&amp;"#"&amp;V$6,INDIRECT("ИсходныеДанные!$J$2:$J$50000")),0)</f>
        <v>0</v>
      </c>
      <c r="W2276" s="16" t="e">
        <f ca="1">SUM(K2276:V2276)/Пофамильно!$R$1</f>
        <v>#DIV/0!</v>
      </c>
    </row>
    <row r="2277" spans="1:23" x14ac:dyDescent="0.25">
      <c r="A2277" s="10" t="str">
        <f t="shared" ca="1" si="37"/>
        <v>delete</v>
      </c>
      <c r="B2277" s="16" cm="1">
        <f t="array" aca="1" ref="B2277" ca="1">INDIRECT("УникальныеСписки!D"&amp;ROW()-$L$4)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14"/>
      <c r="G2277" s="81" t="str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84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84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84" t="str" cm="1">
        <f t="array" aca="1" ref="J2277" ca="1">_xlfn.XLOOKUP($B2277,INDIRECT(SUBSTITUTE("ИсходныеДанные!$где$2:$где$50000","где",$B$4)),INDIRECT(SUBSTITUTE("ИсходныеДанные!$что$2:$что$50000","что",J$4)),"",0,1)</f>
        <v/>
      </c>
      <c r="K2277" s="3">
        <f ca="1">IF($B2277&lt;&gt;"",SUMIF(INDIRECT("ИсходныеДанные!$"&amp;$K$4&amp;"$2:$"&amp;$K$4&amp;"$50000"),$B2277&amp;"#"&amp;K$6,INDIRECT("ИсходныеДанные!$J$2:$J$50000")),0)</f>
        <v>0</v>
      </c>
      <c r="L2277" s="3">
        <f ca="1">IF($B2277&lt;&gt;"",SUMIF(INDIRECT("ИсходныеДанные!$"&amp;$K$4&amp;"$2:$"&amp;$K$4&amp;"$50000"),$B2277&amp;"#"&amp;L$6,INDIRECT("ИсходныеДанные!$J$2:$J$50000")),0)</f>
        <v>0</v>
      </c>
      <c r="M2277" s="3">
        <f ca="1">IF($B2277&lt;&gt;"",SUMIF(INDIRECT("ИсходныеДанные!$"&amp;$K$4&amp;"$2:$"&amp;$K$4&amp;"$50000"),$B2277&amp;"#"&amp;M$6,INDIRECT("ИсходныеДанные!$J$2:$J$50000")),0)</f>
        <v>0</v>
      </c>
      <c r="N2277" s="3">
        <f ca="1">IF($B2277&lt;&gt;"",SUMIF(INDIRECT("ИсходныеДанные!$"&amp;$K$4&amp;"$2:$"&amp;$K$4&amp;"$50000"),$B2277&amp;"#"&amp;N$6,INDIRECT("ИсходныеДанные!$J$2:$J$50000")),0)</f>
        <v>0</v>
      </c>
      <c r="O2277" s="3">
        <f ca="1">IF($B2277&lt;&gt;"",SUMIF(INDIRECT("ИсходныеДанные!$"&amp;$K$4&amp;"$2:$"&amp;$K$4&amp;"$50000"),$B2277&amp;"#"&amp;O$6,INDIRECT("ИсходныеДанные!$J$2:$J$50000")),0)</f>
        <v>0</v>
      </c>
      <c r="P2277" s="3">
        <f ca="1">IF($B2277&lt;&gt;"",SUMIF(INDIRECT("ИсходныеДанные!$"&amp;$K$4&amp;"$2:$"&amp;$K$4&amp;"$50000"),$B2277&amp;"#"&amp;P$6,INDIRECT("ИсходныеДанные!$J$2:$J$50000")),0)</f>
        <v>0</v>
      </c>
      <c r="Q2277" s="3">
        <f ca="1">IF($B2277&lt;&gt;"",SUMIF(INDIRECT("ИсходныеДанные!$"&amp;$K$4&amp;"$2:$"&amp;$K$4&amp;"$50000"),$B2277&amp;"#"&amp;Q$6,INDIRECT("ИсходныеДанные!$J$2:$J$50000")),0)</f>
        <v>0</v>
      </c>
      <c r="R2277" s="3">
        <f ca="1">IF($B2277&lt;&gt;"",SUMIF(INDIRECT("ИсходныеДанные!$"&amp;$K$4&amp;"$2:$"&amp;$K$4&amp;"$50000"),$B2277&amp;"#"&amp;R$6,INDIRECT("ИсходныеДанные!$J$2:$J$50000")),0)</f>
        <v>0</v>
      </c>
      <c r="S2277" s="3">
        <f ca="1">IF($B2277&lt;&gt;"",SUMIF(INDIRECT("ИсходныеДанные!$"&amp;$K$4&amp;"$2:$"&amp;$K$4&amp;"$50000"),$B2277&amp;"#"&amp;S$6,INDIRECT("ИсходныеДанные!$J$2:$J$50000")),0)</f>
        <v>0</v>
      </c>
      <c r="T2277" s="3">
        <f ca="1">IF($B2277&lt;&gt;"",SUMIF(INDIRECT("ИсходныеДанные!$"&amp;$K$4&amp;"$2:$"&amp;$K$4&amp;"$50000"),$B2277&amp;"#"&amp;T$6,INDIRECT("ИсходныеДанные!$J$2:$J$50000")),0)</f>
        <v>0</v>
      </c>
      <c r="U2277" s="3">
        <f ca="1">IF($B2277&lt;&gt;"",SUMIF(INDIRECT("ИсходныеДанные!$"&amp;$K$4&amp;"$2:$"&amp;$K$4&amp;"$50000"),$B2277&amp;"#"&amp;U$6,INDIRECT("ИсходныеДанные!$J$2:$J$50000")),0)</f>
        <v>0</v>
      </c>
      <c r="V2277" s="3">
        <f ca="1">IF($B2277&lt;&gt;"",SUMIF(INDIRECT("ИсходныеДанные!$"&amp;$K$4&amp;"$2:$"&amp;$K$4&amp;"$50000"),$B2277&amp;"#"&amp;V$6,INDIRECT("ИсходныеДанные!$J$2:$J$50000")),0)</f>
        <v>0</v>
      </c>
      <c r="W2277" s="16" t="e">
        <f ca="1">SUM(K2277:V2277)/Пофамильно!$R$1</f>
        <v>#DIV/0!</v>
      </c>
    </row>
    <row r="2278" spans="1:23" x14ac:dyDescent="0.25">
      <c r="A2278" s="10" t="str">
        <f t="shared" ca="1" si="37"/>
        <v>delete</v>
      </c>
      <c r="B2278" s="16" cm="1">
        <f t="array" aca="1" ref="B2278" ca="1">INDIRECT("УникальныеСписки!D"&amp;ROW()-$L$4)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14"/>
      <c r="G2278" s="81" t="str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84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84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84" t="str" cm="1">
        <f t="array" aca="1" ref="J2278" ca="1">_xlfn.XLOOKUP($B2278,INDIRECT(SUBSTITUTE("ИсходныеДанные!$где$2:$где$50000","где",$B$4)),INDIRECT(SUBSTITUTE("ИсходныеДанные!$что$2:$что$50000","что",J$4)),"",0,1)</f>
        <v/>
      </c>
      <c r="K2278" s="3">
        <f ca="1">IF($B2278&lt;&gt;"",SUMIF(INDIRECT("ИсходныеДанные!$"&amp;$K$4&amp;"$2:$"&amp;$K$4&amp;"$50000"),$B2278&amp;"#"&amp;K$6,INDIRECT("ИсходныеДанные!$J$2:$J$50000")),0)</f>
        <v>0</v>
      </c>
      <c r="L2278" s="3">
        <f ca="1">IF($B2278&lt;&gt;"",SUMIF(INDIRECT("ИсходныеДанные!$"&amp;$K$4&amp;"$2:$"&amp;$K$4&amp;"$50000"),$B2278&amp;"#"&amp;L$6,INDIRECT("ИсходныеДанные!$J$2:$J$50000")),0)</f>
        <v>0</v>
      </c>
      <c r="M2278" s="3">
        <f ca="1">IF($B2278&lt;&gt;"",SUMIF(INDIRECT("ИсходныеДанные!$"&amp;$K$4&amp;"$2:$"&amp;$K$4&amp;"$50000"),$B2278&amp;"#"&amp;M$6,INDIRECT("ИсходныеДанные!$J$2:$J$50000")),0)</f>
        <v>0</v>
      </c>
      <c r="N2278" s="3">
        <f ca="1">IF($B2278&lt;&gt;"",SUMIF(INDIRECT("ИсходныеДанные!$"&amp;$K$4&amp;"$2:$"&amp;$K$4&amp;"$50000"),$B2278&amp;"#"&amp;N$6,INDIRECT("ИсходныеДанные!$J$2:$J$50000")),0)</f>
        <v>0</v>
      </c>
      <c r="O2278" s="3">
        <f ca="1">IF($B2278&lt;&gt;"",SUMIF(INDIRECT("ИсходныеДанные!$"&amp;$K$4&amp;"$2:$"&amp;$K$4&amp;"$50000"),$B2278&amp;"#"&amp;O$6,INDIRECT("ИсходныеДанные!$J$2:$J$50000")),0)</f>
        <v>0</v>
      </c>
      <c r="P2278" s="3">
        <f ca="1">IF($B2278&lt;&gt;"",SUMIF(INDIRECT("ИсходныеДанные!$"&amp;$K$4&amp;"$2:$"&amp;$K$4&amp;"$50000"),$B2278&amp;"#"&amp;P$6,INDIRECT("ИсходныеДанные!$J$2:$J$50000")),0)</f>
        <v>0</v>
      </c>
      <c r="Q2278" s="3">
        <f ca="1">IF($B2278&lt;&gt;"",SUMIF(INDIRECT("ИсходныеДанные!$"&amp;$K$4&amp;"$2:$"&amp;$K$4&amp;"$50000"),$B2278&amp;"#"&amp;Q$6,INDIRECT("ИсходныеДанные!$J$2:$J$50000")),0)</f>
        <v>0</v>
      </c>
      <c r="R2278" s="3">
        <f ca="1">IF($B2278&lt;&gt;"",SUMIF(INDIRECT("ИсходныеДанные!$"&amp;$K$4&amp;"$2:$"&amp;$K$4&amp;"$50000"),$B2278&amp;"#"&amp;R$6,INDIRECT("ИсходныеДанные!$J$2:$J$50000")),0)</f>
        <v>0</v>
      </c>
      <c r="S2278" s="3">
        <f ca="1">IF($B2278&lt;&gt;"",SUMIF(INDIRECT("ИсходныеДанные!$"&amp;$K$4&amp;"$2:$"&amp;$K$4&amp;"$50000"),$B2278&amp;"#"&amp;S$6,INDIRECT("ИсходныеДанные!$J$2:$J$50000")),0)</f>
        <v>0</v>
      </c>
      <c r="T2278" s="3">
        <f ca="1">IF($B2278&lt;&gt;"",SUMIF(INDIRECT("ИсходныеДанные!$"&amp;$K$4&amp;"$2:$"&amp;$K$4&amp;"$50000"),$B2278&amp;"#"&amp;T$6,INDIRECT("ИсходныеДанные!$J$2:$J$50000")),0)</f>
        <v>0</v>
      </c>
      <c r="U2278" s="3">
        <f ca="1">IF($B2278&lt;&gt;"",SUMIF(INDIRECT("ИсходныеДанные!$"&amp;$K$4&amp;"$2:$"&amp;$K$4&amp;"$50000"),$B2278&amp;"#"&amp;U$6,INDIRECT("ИсходныеДанные!$J$2:$J$50000")),0)</f>
        <v>0</v>
      </c>
      <c r="V2278" s="3">
        <f ca="1">IF($B2278&lt;&gt;"",SUMIF(INDIRECT("ИсходныеДанные!$"&amp;$K$4&amp;"$2:$"&amp;$K$4&amp;"$50000"),$B2278&amp;"#"&amp;V$6,INDIRECT("ИсходныеДанные!$J$2:$J$50000")),0)</f>
        <v>0</v>
      </c>
      <c r="W2278" s="16" t="e">
        <f ca="1">SUM(K2278:V2278)/Пофамильно!$R$1</f>
        <v>#DIV/0!</v>
      </c>
    </row>
    <row r="2279" spans="1:23" x14ac:dyDescent="0.25">
      <c r="A2279" s="10" t="str">
        <f t="shared" ca="1" si="37"/>
        <v>delete</v>
      </c>
      <c r="B2279" s="16" cm="1">
        <f t="array" aca="1" ref="B2279" ca="1">INDIRECT("УникальныеСписки!D"&amp;ROW()-$L$4)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14"/>
      <c r="G2279" s="81" t="str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84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84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84" t="str" cm="1">
        <f t="array" aca="1" ref="J2279" ca="1">_xlfn.XLOOKUP($B2279,INDIRECT(SUBSTITUTE("ИсходныеДанные!$где$2:$где$50000","где",$B$4)),INDIRECT(SUBSTITUTE("ИсходныеДанные!$что$2:$что$50000","что",J$4)),"",0,1)</f>
        <v/>
      </c>
      <c r="K2279" s="3">
        <f ca="1">IF($B2279&lt;&gt;"",SUMIF(INDIRECT("ИсходныеДанные!$"&amp;$K$4&amp;"$2:$"&amp;$K$4&amp;"$50000"),$B2279&amp;"#"&amp;K$6,INDIRECT("ИсходныеДанные!$J$2:$J$50000")),0)</f>
        <v>0</v>
      </c>
      <c r="L2279" s="3">
        <f ca="1">IF($B2279&lt;&gt;"",SUMIF(INDIRECT("ИсходныеДанные!$"&amp;$K$4&amp;"$2:$"&amp;$K$4&amp;"$50000"),$B2279&amp;"#"&amp;L$6,INDIRECT("ИсходныеДанные!$J$2:$J$50000")),0)</f>
        <v>0</v>
      </c>
      <c r="M2279" s="3">
        <f ca="1">IF($B2279&lt;&gt;"",SUMIF(INDIRECT("ИсходныеДанные!$"&amp;$K$4&amp;"$2:$"&amp;$K$4&amp;"$50000"),$B2279&amp;"#"&amp;M$6,INDIRECT("ИсходныеДанные!$J$2:$J$50000")),0)</f>
        <v>0</v>
      </c>
      <c r="N2279" s="3">
        <f ca="1">IF($B2279&lt;&gt;"",SUMIF(INDIRECT("ИсходныеДанные!$"&amp;$K$4&amp;"$2:$"&amp;$K$4&amp;"$50000"),$B2279&amp;"#"&amp;N$6,INDIRECT("ИсходныеДанные!$J$2:$J$50000")),0)</f>
        <v>0</v>
      </c>
      <c r="O2279" s="3">
        <f ca="1">IF($B2279&lt;&gt;"",SUMIF(INDIRECT("ИсходныеДанные!$"&amp;$K$4&amp;"$2:$"&amp;$K$4&amp;"$50000"),$B2279&amp;"#"&amp;O$6,INDIRECT("ИсходныеДанные!$J$2:$J$50000")),0)</f>
        <v>0</v>
      </c>
      <c r="P2279" s="3">
        <f ca="1">IF($B2279&lt;&gt;"",SUMIF(INDIRECT("ИсходныеДанные!$"&amp;$K$4&amp;"$2:$"&amp;$K$4&amp;"$50000"),$B2279&amp;"#"&amp;P$6,INDIRECT("ИсходныеДанные!$J$2:$J$50000")),0)</f>
        <v>0</v>
      </c>
      <c r="Q2279" s="3">
        <f ca="1">IF($B2279&lt;&gt;"",SUMIF(INDIRECT("ИсходныеДанные!$"&amp;$K$4&amp;"$2:$"&amp;$K$4&amp;"$50000"),$B2279&amp;"#"&amp;Q$6,INDIRECT("ИсходныеДанные!$J$2:$J$50000")),0)</f>
        <v>0</v>
      </c>
      <c r="R2279" s="3">
        <f ca="1">IF($B2279&lt;&gt;"",SUMIF(INDIRECT("ИсходныеДанные!$"&amp;$K$4&amp;"$2:$"&amp;$K$4&amp;"$50000"),$B2279&amp;"#"&amp;R$6,INDIRECT("ИсходныеДанные!$J$2:$J$50000")),0)</f>
        <v>0</v>
      </c>
      <c r="S2279" s="3">
        <f ca="1">IF($B2279&lt;&gt;"",SUMIF(INDIRECT("ИсходныеДанные!$"&amp;$K$4&amp;"$2:$"&amp;$K$4&amp;"$50000"),$B2279&amp;"#"&amp;S$6,INDIRECT("ИсходныеДанные!$J$2:$J$50000")),0)</f>
        <v>0</v>
      </c>
      <c r="T2279" s="3">
        <f ca="1">IF($B2279&lt;&gt;"",SUMIF(INDIRECT("ИсходныеДанные!$"&amp;$K$4&amp;"$2:$"&amp;$K$4&amp;"$50000"),$B2279&amp;"#"&amp;T$6,INDIRECT("ИсходныеДанные!$J$2:$J$50000")),0)</f>
        <v>0</v>
      </c>
      <c r="U2279" s="3">
        <f ca="1">IF($B2279&lt;&gt;"",SUMIF(INDIRECT("ИсходныеДанные!$"&amp;$K$4&amp;"$2:$"&amp;$K$4&amp;"$50000"),$B2279&amp;"#"&amp;U$6,INDIRECT("ИсходныеДанные!$J$2:$J$50000")),0)</f>
        <v>0</v>
      </c>
      <c r="V2279" s="3">
        <f ca="1">IF($B2279&lt;&gt;"",SUMIF(INDIRECT("ИсходныеДанные!$"&amp;$K$4&amp;"$2:$"&amp;$K$4&amp;"$50000"),$B2279&amp;"#"&amp;V$6,INDIRECT("ИсходныеДанные!$J$2:$J$50000")),0)</f>
        <v>0</v>
      </c>
      <c r="W2279" s="16" t="e">
        <f ca="1">SUM(K2279:V2279)/Пофамильно!$R$1</f>
        <v>#DIV/0!</v>
      </c>
    </row>
    <row r="2280" spans="1:23" x14ac:dyDescent="0.25">
      <c r="A2280" s="10" t="str">
        <f t="shared" ca="1" si="37"/>
        <v>delete</v>
      </c>
      <c r="B2280" s="16" cm="1">
        <f t="array" aca="1" ref="B2280" ca="1">INDIRECT("УникальныеСписки!D"&amp;ROW()-$L$4)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14"/>
      <c r="G2280" s="81" t="str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84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84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84" t="str" cm="1">
        <f t="array" aca="1" ref="J2280" ca="1">_xlfn.XLOOKUP($B2280,INDIRECT(SUBSTITUTE("ИсходныеДанные!$где$2:$где$50000","где",$B$4)),INDIRECT(SUBSTITUTE("ИсходныеДанные!$что$2:$что$50000","что",J$4)),"",0,1)</f>
        <v/>
      </c>
      <c r="K2280" s="3">
        <f ca="1">IF($B2280&lt;&gt;"",SUMIF(INDIRECT("ИсходныеДанные!$"&amp;$K$4&amp;"$2:$"&amp;$K$4&amp;"$50000"),$B2280&amp;"#"&amp;K$6,INDIRECT("ИсходныеДанные!$J$2:$J$50000")),0)</f>
        <v>0</v>
      </c>
      <c r="L2280" s="3">
        <f ca="1">IF($B2280&lt;&gt;"",SUMIF(INDIRECT("ИсходныеДанные!$"&amp;$K$4&amp;"$2:$"&amp;$K$4&amp;"$50000"),$B2280&amp;"#"&amp;L$6,INDIRECT("ИсходныеДанные!$J$2:$J$50000")),0)</f>
        <v>0</v>
      </c>
      <c r="M2280" s="3">
        <f ca="1">IF($B2280&lt;&gt;"",SUMIF(INDIRECT("ИсходныеДанные!$"&amp;$K$4&amp;"$2:$"&amp;$K$4&amp;"$50000"),$B2280&amp;"#"&amp;M$6,INDIRECT("ИсходныеДанные!$J$2:$J$50000")),0)</f>
        <v>0</v>
      </c>
      <c r="N2280" s="3">
        <f ca="1">IF($B2280&lt;&gt;"",SUMIF(INDIRECT("ИсходныеДанные!$"&amp;$K$4&amp;"$2:$"&amp;$K$4&amp;"$50000"),$B2280&amp;"#"&amp;N$6,INDIRECT("ИсходныеДанные!$J$2:$J$50000")),0)</f>
        <v>0</v>
      </c>
      <c r="O2280" s="3">
        <f ca="1">IF($B2280&lt;&gt;"",SUMIF(INDIRECT("ИсходныеДанные!$"&amp;$K$4&amp;"$2:$"&amp;$K$4&amp;"$50000"),$B2280&amp;"#"&amp;O$6,INDIRECT("ИсходныеДанные!$J$2:$J$50000")),0)</f>
        <v>0</v>
      </c>
      <c r="P2280" s="3">
        <f ca="1">IF($B2280&lt;&gt;"",SUMIF(INDIRECT("ИсходныеДанные!$"&amp;$K$4&amp;"$2:$"&amp;$K$4&amp;"$50000"),$B2280&amp;"#"&amp;P$6,INDIRECT("ИсходныеДанные!$J$2:$J$50000")),0)</f>
        <v>0</v>
      </c>
      <c r="Q2280" s="3">
        <f ca="1">IF($B2280&lt;&gt;"",SUMIF(INDIRECT("ИсходныеДанные!$"&amp;$K$4&amp;"$2:$"&amp;$K$4&amp;"$50000"),$B2280&amp;"#"&amp;Q$6,INDIRECT("ИсходныеДанные!$J$2:$J$50000")),0)</f>
        <v>0</v>
      </c>
      <c r="R2280" s="3">
        <f ca="1">IF($B2280&lt;&gt;"",SUMIF(INDIRECT("ИсходныеДанные!$"&amp;$K$4&amp;"$2:$"&amp;$K$4&amp;"$50000"),$B2280&amp;"#"&amp;R$6,INDIRECT("ИсходныеДанные!$J$2:$J$50000")),0)</f>
        <v>0</v>
      </c>
      <c r="S2280" s="3">
        <f ca="1">IF($B2280&lt;&gt;"",SUMIF(INDIRECT("ИсходныеДанные!$"&amp;$K$4&amp;"$2:$"&amp;$K$4&amp;"$50000"),$B2280&amp;"#"&amp;S$6,INDIRECT("ИсходныеДанные!$J$2:$J$50000")),0)</f>
        <v>0</v>
      </c>
      <c r="T2280" s="3">
        <f ca="1">IF($B2280&lt;&gt;"",SUMIF(INDIRECT("ИсходныеДанные!$"&amp;$K$4&amp;"$2:$"&amp;$K$4&amp;"$50000"),$B2280&amp;"#"&amp;T$6,INDIRECT("ИсходныеДанные!$J$2:$J$50000")),0)</f>
        <v>0</v>
      </c>
      <c r="U2280" s="3">
        <f ca="1">IF($B2280&lt;&gt;"",SUMIF(INDIRECT("ИсходныеДанные!$"&amp;$K$4&amp;"$2:$"&amp;$K$4&amp;"$50000"),$B2280&amp;"#"&amp;U$6,INDIRECT("ИсходныеДанные!$J$2:$J$50000")),0)</f>
        <v>0</v>
      </c>
      <c r="V2280" s="3">
        <f ca="1">IF($B2280&lt;&gt;"",SUMIF(INDIRECT("ИсходныеДанные!$"&amp;$K$4&amp;"$2:$"&amp;$K$4&amp;"$50000"),$B2280&amp;"#"&amp;V$6,INDIRECT("ИсходныеДанные!$J$2:$J$50000")),0)</f>
        <v>0</v>
      </c>
      <c r="W2280" s="16" t="e">
        <f ca="1">SUM(K2280:V2280)/Пофамильно!$R$1</f>
        <v>#DIV/0!</v>
      </c>
    </row>
    <row r="2281" spans="1:23" x14ac:dyDescent="0.25">
      <c r="A2281" s="10" t="str">
        <f t="shared" ca="1" si="37"/>
        <v>delete</v>
      </c>
      <c r="B2281" s="16" cm="1">
        <f t="array" aca="1" ref="B2281" ca="1">INDIRECT("УникальныеСписки!D"&amp;ROW()-$L$4)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14"/>
      <c r="G2281" s="81" t="str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84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84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84" t="str" cm="1">
        <f t="array" aca="1" ref="J2281" ca="1">_xlfn.XLOOKUP($B2281,INDIRECT(SUBSTITUTE("ИсходныеДанные!$где$2:$где$50000","где",$B$4)),INDIRECT(SUBSTITUTE("ИсходныеДанные!$что$2:$что$50000","что",J$4)),"",0,1)</f>
        <v/>
      </c>
      <c r="K2281" s="3">
        <f ca="1">IF($B2281&lt;&gt;"",SUMIF(INDIRECT("ИсходныеДанные!$"&amp;$K$4&amp;"$2:$"&amp;$K$4&amp;"$50000"),$B2281&amp;"#"&amp;K$6,INDIRECT("ИсходныеДанные!$J$2:$J$50000")),0)</f>
        <v>0</v>
      </c>
      <c r="L2281" s="3">
        <f ca="1">IF($B2281&lt;&gt;"",SUMIF(INDIRECT("ИсходныеДанные!$"&amp;$K$4&amp;"$2:$"&amp;$K$4&amp;"$50000"),$B2281&amp;"#"&amp;L$6,INDIRECT("ИсходныеДанные!$J$2:$J$50000")),0)</f>
        <v>0</v>
      </c>
      <c r="M2281" s="3">
        <f ca="1">IF($B2281&lt;&gt;"",SUMIF(INDIRECT("ИсходныеДанные!$"&amp;$K$4&amp;"$2:$"&amp;$K$4&amp;"$50000"),$B2281&amp;"#"&amp;M$6,INDIRECT("ИсходныеДанные!$J$2:$J$50000")),0)</f>
        <v>0</v>
      </c>
      <c r="N2281" s="3">
        <f ca="1">IF($B2281&lt;&gt;"",SUMIF(INDIRECT("ИсходныеДанные!$"&amp;$K$4&amp;"$2:$"&amp;$K$4&amp;"$50000"),$B2281&amp;"#"&amp;N$6,INDIRECT("ИсходныеДанные!$J$2:$J$50000")),0)</f>
        <v>0</v>
      </c>
      <c r="O2281" s="3">
        <f ca="1">IF($B2281&lt;&gt;"",SUMIF(INDIRECT("ИсходныеДанные!$"&amp;$K$4&amp;"$2:$"&amp;$K$4&amp;"$50000"),$B2281&amp;"#"&amp;O$6,INDIRECT("ИсходныеДанные!$J$2:$J$50000")),0)</f>
        <v>0</v>
      </c>
      <c r="P2281" s="3">
        <f ca="1">IF($B2281&lt;&gt;"",SUMIF(INDIRECT("ИсходныеДанные!$"&amp;$K$4&amp;"$2:$"&amp;$K$4&amp;"$50000"),$B2281&amp;"#"&amp;P$6,INDIRECT("ИсходныеДанные!$J$2:$J$50000")),0)</f>
        <v>0</v>
      </c>
      <c r="Q2281" s="3">
        <f ca="1">IF($B2281&lt;&gt;"",SUMIF(INDIRECT("ИсходныеДанные!$"&amp;$K$4&amp;"$2:$"&amp;$K$4&amp;"$50000"),$B2281&amp;"#"&amp;Q$6,INDIRECT("ИсходныеДанные!$J$2:$J$50000")),0)</f>
        <v>0</v>
      </c>
      <c r="R2281" s="3">
        <f ca="1">IF($B2281&lt;&gt;"",SUMIF(INDIRECT("ИсходныеДанные!$"&amp;$K$4&amp;"$2:$"&amp;$K$4&amp;"$50000"),$B2281&amp;"#"&amp;R$6,INDIRECT("ИсходныеДанные!$J$2:$J$50000")),0)</f>
        <v>0</v>
      </c>
      <c r="S2281" s="3">
        <f ca="1">IF($B2281&lt;&gt;"",SUMIF(INDIRECT("ИсходныеДанные!$"&amp;$K$4&amp;"$2:$"&amp;$K$4&amp;"$50000"),$B2281&amp;"#"&amp;S$6,INDIRECT("ИсходныеДанные!$J$2:$J$50000")),0)</f>
        <v>0</v>
      </c>
      <c r="T2281" s="3">
        <f ca="1">IF($B2281&lt;&gt;"",SUMIF(INDIRECT("ИсходныеДанные!$"&amp;$K$4&amp;"$2:$"&amp;$K$4&amp;"$50000"),$B2281&amp;"#"&amp;T$6,INDIRECT("ИсходныеДанные!$J$2:$J$50000")),0)</f>
        <v>0</v>
      </c>
      <c r="U2281" s="3">
        <f ca="1">IF($B2281&lt;&gt;"",SUMIF(INDIRECT("ИсходныеДанные!$"&amp;$K$4&amp;"$2:$"&amp;$K$4&amp;"$50000"),$B2281&amp;"#"&amp;U$6,INDIRECT("ИсходныеДанные!$J$2:$J$50000")),0)</f>
        <v>0</v>
      </c>
      <c r="V2281" s="3">
        <f ca="1">IF($B2281&lt;&gt;"",SUMIF(INDIRECT("ИсходныеДанные!$"&amp;$K$4&amp;"$2:$"&amp;$K$4&amp;"$50000"),$B2281&amp;"#"&amp;V$6,INDIRECT("ИсходныеДанные!$J$2:$J$50000")),0)</f>
        <v>0</v>
      </c>
      <c r="W2281" s="16" t="e">
        <f ca="1">SUM(K2281:V2281)/Пофамильно!$R$1</f>
        <v>#DIV/0!</v>
      </c>
    </row>
    <row r="2282" spans="1:23" x14ac:dyDescent="0.25">
      <c r="A2282" s="10" t="str">
        <f t="shared" ca="1" si="37"/>
        <v>delete</v>
      </c>
      <c r="B2282" s="16" cm="1">
        <f t="array" aca="1" ref="B2282" ca="1">INDIRECT("УникальныеСписки!D"&amp;ROW()-$L$4)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14"/>
      <c r="G2282" s="81" t="str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84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84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84" t="str" cm="1">
        <f t="array" aca="1" ref="J2282" ca="1">_xlfn.XLOOKUP($B2282,INDIRECT(SUBSTITUTE("ИсходныеДанные!$где$2:$где$50000","где",$B$4)),INDIRECT(SUBSTITUTE("ИсходныеДанные!$что$2:$что$50000","что",J$4)),"",0,1)</f>
        <v/>
      </c>
      <c r="K2282" s="3">
        <f ca="1">IF($B2282&lt;&gt;"",SUMIF(INDIRECT("ИсходныеДанные!$"&amp;$K$4&amp;"$2:$"&amp;$K$4&amp;"$50000"),$B2282&amp;"#"&amp;K$6,INDIRECT("ИсходныеДанные!$J$2:$J$50000")),0)</f>
        <v>0</v>
      </c>
      <c r="L2282" s="3">
        <f ca="1">IF($B2282&lt;&gt;"",SUMIF(INDIRECT("ИсходныеДанные!$"&amp;$K$4&amp;"$2:$"&amp;$K$4&amp;"$50000"),$B2282&amp;"#"&amp;L$6,INDIRECT("ИсходныеДанные!$J$2:$J$50000")),0)</f>
        <v>0</v>
      </c>
      <c r="M2282" s="3">
        <f ca="1">IF($B2282&lt;&gt;"",SUMIF(INDIRECT("ИсходныеДанные!$"&amp;$K$4&amp;"$2:$"&amp;$K$4&amp;"$50000"),$B2282&amp;"#"&amp;M$6,INDIRECT("ИсходныеДанные!$J$2:$J$50000")),0)</f>
        <v>0</v>
      </c>
      <c r="N2282" s="3">
        <f ca="1">IF($B2282&lt;&gt;"",SUMIF(INDIRECT("ИсходныеДанные!$"&amp;$K$4&amp;"$2:$"&amp;$K$4&amp;"$50000"),$B2282&amp;"#"&amp;N$6,INDIRECT("ИсходныеДанные!$J$2:$J$50000")),0)</f>
        <v>0</v>
      </c>
      <c r="O2282" s="3">
        <f ca="1">IF($B2282&lt;&gt;"",SUMIF(INDIRECT("ИсходныеДанные!$"&amp;$K$4&amp;"$2:$"&amp;$K$4&amp;"$50000"),$B2282&amp;"#"&amp;O$6,INDIRECT("ИсходныеДанные!$J$2:$J$50000")),0)</f>
        <v>0</v>
      </c>
      <c r="P2282" s="3">
        <f ca="1">IF($B2282&lt;&gt;"",SUMIF(INDIRECT("ИсходныеДанные!$"&amp;$K$4&amp;"$2:$"&amp;$K$4&amp;"$50000"),$B2282&amp;"#"&amp;P$6,INDIRECT("ИсходныеДанные!$J$2:$J$50000")),0)</f>
        <v>0</v>
      </c>
      <c r="Q2282" s="3">
        <f ca="1">IF($B2282&lt;&gt;"",SUMIF(INDIRECT("ИсходныеДанные!$"&amp;$K$4&amp;"$2:$"&amp;$K$4&amp;"$50000"),$B2282&amp;"#"&amp;Q$6,INDIRECT("ИсходныеДанные!$J$2:$J$50000")),0)</f>
        <v>0</v>
      </c>
      <c r="R2282" s="3">
        <f ca="1">IF($B2282&lt;&gt;"",SUMIF(INDIRECT("ИсходныеДанные!$"&amp;$K$4&amp;"$2:$"&amp;$K$4&amp;"$50000"),$B2282&amp;"#"&amp;R$6,INDIRECT("ИсходныеДанные!$J$2:$J$50000")),0)</f>
        <v>0</v>
      </c>
      <c r="S2282" s="3">
        <f ca="1">IF($B2282&lt;&gt;"",SUMIF(INDIRECT("ИсходныеДанные!$"&amp;$K$4&amp;"$2:$"&amp;$K$4&amp;"$50000"),$B2282&amp;"#"&amp;S$6,INDIRECT("ИсходныеДанные!$J$2:$J$50000")),0)</f>
        <v>0</v>
      </c>
      <c r="T2282" s="3">
        <f ca="1">IF($B2282&lt;&gt;"",SUMIF(INDIRECT("ИсходныеДанные!$"&amp;$K$4&amp;"$2:$"&amp;$K$4&amp;"$50000"),$B2282&amp;"#"&amp;T$6,INDIRECT("ИсходныеДанные!$J$2:$J$50000")),0)</f>
        <v>0</v>
      </c>
      <c r="U2282" s="3">
        <f ca="1">IF($B2282&lt;&gt;"",SUMIF(INDIRECT("ИсходныеДанные!$"&amp;$K$4&amp;"$2:$"&amp;$K$4&amp;"$50000"),$B2282&amp;"#"&amp;U$6,INDIRECT("ИсходныеДанные!$J$2:$J$50000")),0)</f>
        <v>0</v>
      </c>
      <c r="V2282" s="3">
        <f ca="1">IF($B2282&lt;&gt;"",SUMIF(INDIRECT("ИсходныеДанные!$"&amp;$K$4&amp;"$2:$"&amp;$K$4&amp;"$50000"),$B2282&amp;"#"&amp;V$6,INDIRECT("ИсходныеДанные!$J$2:$J$50000")),0)</f>
        <v>0</v>
      </c>
      <c r="W2282" s="16" t="e">
        <f ca="1">SUM(K2282:V2282)/Пофамильно!$R$1</f>
        <v>#DIV/0!</v>
      </c>
    </row>
    <row r="2283" spans="1:23" x14ac:dyDescent="0.25">
      <c r="A2283" s="10" t="str">
        <f t="shared" ca="1" si="37"/>
        <v>delete</v>
      </c>
      <c r="B2283" s="16" cm="1">
        <f t="array" aca="1" ref="B2283" ca="1">INDIRECT("УникальныеСписки!D"&amp;ROW()-$L$4)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14"/>
      <c r="G2283" s="81" t="str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84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84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84" t="str" cm="1">
        <f t="array" aca="1" ref="J2283" ca="1">_xlfn.XLOOKUP($B2283,INDIRECT(SUBSTITUTE("ИсходныеДанные!$где$2:$где$50000","где",$B$4)),INDIRECT(SUBSTITUTE("ИсходныеДанные!$что$2:$что$50000","что",J$4)),"",0,1)</f>
        <v/>
      </c>
      <c r="K2283" s="3">
        <f ca="1">IF($B2283&lt;&gt;"",SUMIF(INDIRECT("ИсходныеДанные!$"&amp;$K$4&amp;"$2:$"&amp;$K$4&amp;"$50000"),$B2283&amp;"#"&amp;K$6,INDIRECT("ИсходныеДанные!$J$2:$J$50000")),0)</f>
        <v>0</v>
      </c>
      <c r="L2283" s="3">
        <f ca="1">IF($B2283&lt;&gt;"",SUMIF(INDIRECT("ИсходныеДанные!$"&amp;$K$4&amp;"$2:$"&amp;$K$4&amp;"$50000"),$B2283&amp;"#"&amp;L$6,INDIRECT("ИсходныеДанные!$J$2:$J$50000")),0)</f>
        <v>0</v>
      </c>
      <c r="M2283" s="3">
        <f ca="1">IF($B2283&lt;&gt;"",SUMIF(INDIRECT("ИсходныеДанные!$"&amp;$K$4&amp;"$2:$"&amp;$K$4&amp;"$50000"),$B2283&amp;"#"&amp;M$6,INDIRECT("ИсходныеДанные!$J$2:$J$50000")),0)</f>
        <v>0</v>
      </c>
      <c r="N2283" s="3">
        <f ca="1">IF($B2283&lt;&gt;"",SUMIF(INDIRECT("ИсходныеДанные!$"&amp;$K$4&amp;"$2:$"&amp;$K$4&amp;"$50000"),$B2283&amp;"#"&amp;N$6,INDIRECT("ИсходныеДанные!$J$2:$J$50000")),0)</f>
        <v>0</v>
      </c>
      <c r="O2283" s="3">
        <f ca="1">IF($B2283&lt;&gt;"",SUMIF(INDIRECT("ИсходныеДанные!$"&amp;$K$4&amp;"$2:$"&amp;$K$4&amp;"$50000"),$B2283&amp;"#"&amp;O$6,INDIRECT("ИсходныеДанные!$J$2:$J$50000")),0)</f>
        <v>0</v>
      </c>
      <c r="P2283" s="3">
        <f ca="1">IF($B2283&lt;&gt;"",SUMIF(INDIRECT("ИсходныеДанные!$"&amp;$K$4&amp;"$2:$"&amp;$K$4&amp;"$50000"),$B2283&amp;"#"&amp;P$6,INDIRECT("ИсходныеДанные!$J$2:$J$50000")),0)</f>
        <v>0</v>
      </c>
      <c r="Q2283" s="3">
        <f ca="1">IF($B2283&lt;&gt;"",SUMIF(INDIRECT("ИсходныеДанные!$"&amp;$K$4&amp;"$2:$"&amp;$K$4&amp;"$50000"),$B2283&amp;"#"&amp;Q$6,INDIRECT("ИсходныеДанные!$J$2:$J$50000")),0)</f>
        <v>0</v>
      </c>
      <c r="R2283" s="3">
        <f ca="1">IF($B2283&lt;&gt;"",SUMIF(INDIRECT("ИсходныеДанные!$"&amp;$K$4&amp;"$2:$"&amp;$K$4&amp;"$50000"),$B2283&amp;"#"&amp;R$6,INDIRECT("ИсходныеДанные!$J$2:$J$50000")),0)</f>
        <v>0</v>
      </c>
      <c r="S2283" s="3">
        <f ca="1">IF($B2283&lt;&gt;"",SUMIF(INDIRECT("ИсходныеДанные!$"&amp;$K$4&amp;"$2:$"&amp;$K$4&amp;"$50000"),$B2283&amp;"#"&amp;S$6,INDIRECT("ИсходныеДанные!$J$2:$J$50000")),0)</f>
        <v>0</v>
      </c>
      <c r="T2283" s="3">
        <f ca="1">IF($B2283&lt;&gt;"",SUMIF(INDIRECT("ИсходныеДанные!$"&amp;$K$4&amp;"$2:$"&amp;$K$4&amp;"$50000"),$B2283&amp;"#"&amp;T$6,INDIRECT("ИсходныеДанные!$J$2:$J$50000")),0)</f>
        <v>0</v>
      </c>
      <c r="U2283" s="3">
        <f ca="1">IF($B2283&lt;&gt;"",SUMIF(INDIRECT("ИсходныеДанные!$"&amp;$K$4&amp;"$2:$"&amp;$K$4&amp;"$50000"),$B2283&amp;"#"&amp;U$6,INDIRECT("ИсходныеДанные!$J$2:$J$50000")),0)</f>
        <v>0</v>
      </c>
      <c r="V2283" s="3">
        <f ca="1">IF($B2283&lt;&gt;"",SUMIF(INDIRECT("ИсходныеДанные!$"&amp;$K$4&amp;"$2:$"&amp;$K$4&amp;"$50000"),$B2283&amp;"#"&amp;V$6,INDIRECT("ИсходныеДанные!$J$2:$J$50000")),0)</f>
        <v>0</v>
      </c>
      <c r="W2283" s="16" t="e">
        <f ca="1">SUM(K2283:V2283)/Пофамильно!$R$1</f>
        <v>#DIV/0!</v>
      </c>
    </row>
    <row r="2284" spans="1:23" x14ac:dyDescent="0.25">
      <c r="A2284" s="10" t="str">
        <f t="shared" ca="1" si="37"/>
        <v>delete</v>
      </c>
      <c r="B2284" s="16" cm="1">
        <f t="array" aca="1" ref="B2284" ca="1">INDIRECT("УникальныеСписки!D"&amp;ROW()-$L$4)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14"/>
      <c r="G2284" s="81" t="str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84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84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84" t="str" cm="1">
        <f t="array" aca="1" ref="J2284" ca="1">_xlfn.XLOOKUP($B2284,INDIRECT(SUBSTITUTE("ИсходныеДанные!$где$2:$где$50000","где",$B$4)),INDIRECT(SUBSTITUTE("ИсходныеДанные!$что$2:$что$50000","что",J$4)),"",0,1)</f>
        <v/>
      </c>
      <c r="K2284" s="3">
        <f ca="1">IF($B2284&lt;&gt;"",SUMIF(INDIRECT("ИсходныеДанные!$"&amp;$K$4&amp;"$2:$"&amp;$K$4&amp;"$50000"),$B2284&amp;"#"&amp;K$6,INDIRECT("ИсходныеДанные!$J$2:$J$50000")),0)</f>
        <v>0</v>
      </c>
      <c r="L2284" s="3">
        <f ca="1">IF($B2284&lt;&gt;"",SUMIF(INDIRECT("ИсходныеДанные!$"&amp;$K$4&amp;"$2:$"&amp;$K$4&amp;"$50000"),$B2284&amp;"#"&amp;L$6,INDIRECT("ИсходныеДанные!$J$2:$J$50000")),0)</f>
        <v>0</v>
      </c>
      <c r="M2284" s="3">
        <f ca="1">IF($B2284&lt;&gt;"",SUMIF(INDIRECT("ИсходныеДанные!$"&amp;$K$4&amp;"$2:$"&amp;$K$4&amp;"$50000"),$B2284&amp;"#"&amp;M$6,INDIRECT("ИсходныеДанные!$J$2:$J$50000")),0)</f>
        <v>0</v>
      </c>
      <c r="N2284" s="3">
        <f ca="1">IF($B2284&lt;&gt;"",SUMIF(INDIRECT("ИсходныеДанные!$"&amp;$K$4&amp;"$2:$"&amp;$K$4&amp;"$50000"),$B2284&amp;"#"&amp;N$6,INDIRECT("ИсходныеДанные!$J$2:$J$50000")),0)</f>
        <v>0</v>
      </c>
      <c r="O2284" s="3">
        <f ca="1">IF($B2284&lt;&gt;"",SUMIF(INDIRECT("ИсходныеДанные!$"&amp;$K$4&amp;"$2:$"&amp;$K$4&amp;"$50000"),$B2284&amp;"#"&amp;O$6,INDIRECT("ИсходныеДанные!$J$2:$J$50000")),0)</f>
        <v>0</v>
      </c>
      <c r="P2284" s="3">
        <f ca="1">IF($B2284&lt;&gt;"",SUMIF(INDIRECT("ИсходныеДанные!$"&amp;$K$4&amp;"$2:$"&amp;$K$4&amp;"$50000"),$B2284&amp;"#"&amp;P$6,INDIRECT("ИсходныеДанные!$J$2:$J$50000")),0)</f>
        <v>0</v>
      </c>
      <c r="Q2284" s="3">
        <f ca="1">IF($B2284&lt;&gt;"",SUMIF(INDIRECT("ИсходныеДанные!$"&amp;$K$4&amp;"$2:$"&amp;$K$4&amp;"$50000"),$B2284&amp;"#"&amp;Q$6,INDIRECT("ИсходныеДанные!$J$2:$J$50000")),0)</f>
        <v>0</v>
      </c>
      <c r="R2284" s="3">
        <f ca="1">IF($B2284&lt;&gt;"",SUMIF(INDIRECT("ИсходныеДанные!$"&amp;$K$4&amp;"$2:$"&amp;$K$4&amp;"$50000"),$B2284&amp;"#"&amp;R$6,INDIRECT("ИсходныеДанные!$J$2:$J$50000")),0)</f>
        <v>0</v>
      </c>
      <c r="S2284" s="3">
        <f ca="1">IF($B2284&lt;&gt;"",SUMIF(INDIRECT("ИсходныеДанные!$"&amp;$K$4&amp;"$2:$"&amp;$K$4&amp;"$50000"),$B2284&amp;"#"&amp;S$6,INDIRECT("ИсходныеДанные!$J$2:$J$50000")),0)</f>
        <v>0</v>
      </c>
      <c r="T2284" s="3">
        <f ca="1">IF($B2284&lt;&gt;"",SUMIF(INDIRECT("ИсходныеДанные!$"&amp;$K$4&amp;"$2:$"&amp;$K$4&amp;"$50000"),$B2284&amp;"#"&amp;T$6,INDIRECT("ИсходныеДанные!$J$2:$J$50000")),0)</f>
        <v>0</v>
      </c>
      <c r="U2284" s="3">
        <f ca="1">IF($B2284&lt;&gt;"",SUMIF(INDIRECT("ИсходныеДанные!$"&amp;$K$4&amp;"$2:$"&amp;$K$4&amp;"$50000"),$B2284&amp;"#"&amp;U$6,INDIRECT("ИсходныеДанные!$J$2:$J$50000")),0)</f>
        <v>0</v>
      </c>
      <c r="V2284" s="3">
        <f ca="1">IF($B2284&lt;&gt;"",SUMIF(INDIRECT("ИсходныеДанные!$"&amp;$K$4&amp;"$2:$"&amp;$K$4&amp;"$50000"),$B2284&amp;"#"&amp;V$6,INDIRECT("ИсходныеДанные!$J$2:$J$50000")),0)</f>
        <v>0</v>
      </c>
      <c r="W2284" s="16" t="e">
        <f ca="1">SUM(K2284:V2284)/Пофамильно!$R$1</f>
        <v>#DIV/0!</v>
      </c>
    </row>
    <row r="2285" spans="1:23" x14ac:dyDescent="0.25">
      <c r="A2285" s="10" t="str">
        <f t="shared" ca="1" si="37"/>
        <v>delete</v>
      </c>
      <c r="B2285" s="16" cm="1">
        <f t="array" aca="1" ref="B2285" ca="1">INDIRECT("УникальныеСписки!D"&amp;ROW()-$L$4)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14"/>
      <c r="G2285" s="81" t="str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84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84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84" t="str" cm="1">
        <f t="array" aca="1" ref="J2285" ca="1">_xlfn.XLOOKUP($B2285,INDIRECT(SUBSTITUTE("ИсходныеДанные!$где$2:$где$50000","где",$B$4)),INDIRECT(SUBSTITUTE("ИсходныеДанные!$что$2:$что$50000","что",J$4)),"",0,1)</f>
        <v/>
      </c>
      <c r="K2285" s="3">
        <f ca="1">IF($B2285&lt;&gt;"",SUMIF(INDIRECT("ИсходныеДанные!$"&amp;$K$4&amp;"$2:$"&amp;$K$4&amp;"$50000"),$B2285&amp;"#"&amp;K$6,INDIRECT("ИсходныеДанные!$J$2:$J$50000")),0)</f>
        <v>0</v>
      </c>
      <c r="L2285" s="3">
        <f ca="1">IF($B2285&lt;&gt;"",SUMIF(INDIRECT("ИсходныеДанные!$"&amp;$K$4&amp;"$2:$"&amp;$K$4&amp;"$50000"),$B2285&amp;"#"&amp;L$6,INDIRECT("ИсходныеДанные!$J$2:$J$50000")),0)</f>
        <v>0</v>
      </c>
      <c r="M2285" s="3">
        <f ca="1">IF($B2285&lt;&gt;"",SUMIF(INDIRECT("ИсходныеДанные!$"&amp;$K$4&amp;"$2:$"&amp;$K$4&amp;"$50000"),$B2285&amp;"#"&amp;M$6,INDIRECT("ИсходныеДанные!$J$2:$J$50000")),0)</f>
        <v>0</v>
      </c>
      <c r="N2285" s="3">
        <f ca="1">IF($B2285&lt;&gt;"",SUMIF(INDIRECT("ИсходныеДанные!$"&amp;$K$4&amp;"$2:$"&amp;$K$4&amp;"$50000"),$B2285&amp;"#"&amp;N$6,INDIRECT("ИсходныеДанные!$J$2:$J$50000")),0)</f>
        <v>0</v>
      </c>
      <c r="O2285" s="3">
        <f ca="1">IF($B2285&lt;&gt;"",SUMIF(INDIRECT("ИсходныеДанные!$"&amp;$K$4&amp;"$2:$"&amp;$K$4&amp;"$50000"),$B2285&amp;"#"&amp;O$6,INDIRECT("ИсходныеДанные!$J$2:$J$50000")),0)</f>
        <v>0</v>
      </c>
      <c r="P2285" s="3">
        <f ca="1">IF($B2285&lt;&gt;"",SUMIF(INDIRECT("ИсходныеДанные!$"&amp;$K$4&amp;"$2:$"&amp;$K$4&amp;"$50000"),$B2285&amp;"#"&amp;P$6,INDIRECT("ИсходныеДанные!$J$2:$J$50000")),0)</f>
        <v>0</v>
      </c>
      <c r="Q2285" s="3">
        <f ca="1">IF($B2285&lt;&gt;"",SUMIF(INDIRECT("ИсходныеДанные!$"&amp;$K$4&amp;"$2:$"&amp;$K$4&amp;"$50000"),$B2285&amp;"#"&amp;Q$6,INDIRECT("ИсходныеДанные!$J$2:$J$50000")),0)</f>
        <v>0</v>
      </c>
      <c r="R2285" s="3">
        <f ca="1">IF($B2285&lt;&gt;"",SUMIF(INDIRECT("ИсходныеДанные!$"&amp;$K$4&amp;"$2:$"&amp;$K$4&amp;"$50000"),$B2285&amp;"#"&amp;R$6,INDIRECT("ИсходныеДанные!$J$2:$J$50000")),0)</f>
        <v>0</v>
      </c>
      <c r="S2285" s="3">
        <f ca="1">IF($B2285&lt;&gt;"",SUMIF(INDIRECT("ИсходныеДанные!$"&amp;$K$4&amp;"$2:$"&amp;$K$4&amp;"$50000"),$B2285&amp;"#"&amp;S$6,INDIRECT("ИсходныеДанные!$J$2:$J$50000")),0)</f>
        <v>0</v>
      </c>
      <c r="T2285" s="3">
        <f ca="1">IF($B2285&lt;&gt;"",SUMIF(INDIRECT("ИсходныеДанные!$"&amp;$K$4&amp;"$2:$"&amp;$K$4&amp;"$50000"),$B2285&amp;"#"&amp;T$6,INDIRECT("ИсходныеДанные!$J$2:$J$50000")),0)</f>
        <v>0</v>
      </c>
      <c r="U2285" s="3">
        <f ca="1">IF($B2285&lt;&gt;"",SUMIF(INDIRECT("ИсходныеДанные!$"&amp;$K$4&amp;"$2:$"&amp;$K$4&amp;"$50000"),$B2285&amp;"#"&amp;U$6,INDIRECT("ИсходныеДанные!$J$2:$J$50000")),0)</f>
        <v>0</v>
      </c>
      <c r="V2285" s="3">
        <f ca="1">IF($B2285&lt;&gt;"",SUMIF(INDIRECT("ИсходныеДанные!$"&amp;$K$4&amp;"$2:$"&amp;$K$4&amp;"$50000"),$B2285&amp;"#"&amp;V$6,INDIRECT("ИсходныеДанные!$J$2:$J$50000")),0)</f>
        <v>0</v>
      </c>
      <c r="W2285" s="16" t="e">
        <f ca="1">SUM(K2285:V2285)/Пофамильно!$R$1</f>
        <v>#DIV/0!</v>
      </c>
    </row>
    <row r="2286" spans="1:23" x14ac:dyDescent="0.25">
      <c r="A2286" s="10" t="str">
        <f t="shared" ca="1" si="37"/>
        <v>delete</v>
      </c>
      <c r="B2286" s="16" cm="1">
        <f t="array" aca="1" ref="B2286" ca="1">INDIRECT("УникальныеСписки!D"&amp;ROW()-$L$4)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14"/>
      <c r="G2286" s="81" t="str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84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84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84" t="str" cm="1">
        <f t="array" aca="1" ref="J2286" ca="1">_xlfn.XLOOKUP($B2286,INDIRECT(SUBSTITUTE("ИсходныеДанные!$где$2:$где$50000","где",$B$4)),INDIRECT(SUBSTITUTE("ИсходныеДанные!$что$2:$что$50000","что",J$4)),"",0,1)</f>
        <v/>
      </c>
      <c r="K2286" s="3">
        <f ca="1">IF($B2286&lt;&gt;"",SUMIF(INDIRECT("ИсходныеДанные!$"&amp;$K$4&amp;"$2:$"&amp;$K$4&amp;"$50000"),$B2286&amp;"#"&amp;K$6,INDIRECT("ИсходныеДанные!$J$2:$J$50000")),0)</f>
        <v>0</v>
      </c>
      <c r="L2286" s="3">
        <f ca="1">IF($B2286&lt;&gt;"",SUMIF(INDIRECT("ИсходныеДанные!$"&amp;$K$4&amp;"$2:$"&amp;$K$4&amp;"$50000"),$B2286&amp;"#"&amp;L$6,INDIRECT("ИсходныеДанные!$J$2:$J$50000")),0)</f>
        <v>0</v>
      </c>
      <c r="M2286" s="3">
        <f ca="1">IF($B2286&lt;&gt;"",SUMIF(INDIRECT("ИсходныеДанные!$"&amp;$K$4&amp;"$2:$"&amp;$K$4&amp;"$50000"),$B2286&amp;"#"&amp;M$6,INDIRECT("ИсходныеДанные!$J$2:$J$50000")),0)</f>
        <v>0</v>
      </c>
      <c r="N2286" s="3">
        <f ca="1">IF($B2286&lt;&gt;"",SUMIF(INDIRECT("ИсходныеДанные!$"&amp;$K$4&amp;"$2:$"&amp;$K$4&amp;"$50000"),$B2286&amp;"#"&amp;N$6,INDIRECT("ИсходныеДанные!$J$2:$J$50000")),0)</f>
        <v>0</v>
      </c>
      <c r="O2286" s="3">
        <f ca="1">IF($B2286&lt;&gt;"",SUMIF(INDIRECT("ИсходныеДанные!$"&amp;$K$4&amp;"$2:$"&amp;$K$4&amp;"$50000"),$B2286&amp;"#"&amp;O$6,INDIRECT("ИсходныеДанные!$J$2:$J$50000")),0)</f>
        <v>0</v>
      </c>
      <c r="P2286" s="3">
        <f ca="1">IF($B2286&lt;&gt;"",SUMIF(INDIRECT("ИсходныеДанные!$"&amp;$K$4&amp;"$2:$"&amp;$K$4&amp;"$50000"),$B2286&amp;"#"&amp;P$6,INDIRECT("ИсходныеДанные!$J$2:$J$50000")),0)</f>
        <v>0</v>
      </c>
      <c r="Q2286" s="3">
        <f ca="1">IF($B2286&lt;&gt;"",SUMIF(INDIRECT("ИсходныеДанные!$"&amp;$K$4&amp;"$2:$"&amp;$K$4&amp;"$50000"),$B2286&amp;"#"&amp;Q$6,INDIRECT("ИсходныеДанные!$J$2:$J$50000")),0)</f>
        <v>0</v>
      </c>
      <c r="R2286" s="3">
        <f ca="1">IF($B2286&lt;&gt;"",SUMIF(INDIRECT("ИсходныеДанные!$"&amp;$K$4&amp;"$2:$"&amp;$K$4&amp;"$50000"),$B2286&amp;"#"&amp;R$6,INDIRECT("ИсходныеДанные!$J$2:$J$50000")),0)</f>
        <v>0</v>
      </c>
      <c r="S2286" s="3">
        <f ca="1">IF($B2286&lt;&gt;"",SUMIF(INDIRECT("ИсходныеДанные!$"&amp;$K$4&amp;"$2:$"&amp;$K$4&amp;"$50000"),$B2286&amp;"#"&amp;S$6,INDIRECT("ИсходныеДанные!$J$2:$J$50000")),0)</f>
        <v>0</v>
      </c>
      <c r="T2286" s="3">
        <f ca="1">IF($B2286&lt;&gt;"",SUMIF(INDIRECT("ИсходныеДанные!$"&amp;$K$4&amp;"$2:$"&amp;$K$4&amp;"$50000"),$B2286&amp;"#"&amp;T$6,INDIRECT("ИсходныеДанные!$J$2:$J$50000")),0)</f>
        <v>0</v>
      </c>
      <c r="U2286" s="3">
        <f ca="1">IF($B2286&lt;&gt;"",SUMIF(INDIRECT("ИсходныеДанные!$"&amp;$K$4&amp;"$2:$"&amp;$K$4&amp;"$50000"),$B2286&amp;"#"&amp;U$6,INDIRECT("ИсходныеДанные!$J$2:$J$50000")),0)</f>
        <v>0</v>
      </c>
      <c r="V2286" s="3">
        <f ca="1">IF($B2286&lt;&gt;"",SUMIF(INDIRECT("ИсходныеДанные!$"&amp;$K$4&amp;"$2:$"&amp;$K$4&amp;"$50000"),$B2286&amp;"#"&amp;V$6,INDIRECT("ИсходныеДанные!$J$2:$J$50000")),0)</f>
        <v>0</v>
      </c>
      <c r="W2286" s="16" t="e">
        <f ca="1">SUM(K2286:V2286)/Пофамильно!$R$1</f>
        <v>#DIV/0!</v>
      </c>
    </row>
    <row r="2287" spans="1:23" x14ac:dyDescent="0.25">
      <c r="A2287" s="10" t="str">
        <f t="shared" ca="1" si="37"/>
        <v>delete</v>
      </c>
      <c r="B2287" s="16" cm="1">
        <f t="array" aca="1" ref="B2287" ca="1">INDIRECT("УникальныеСписки!D"&amp;ROW()-$L$4)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14"/>
      <c r="G2287" s="81" t="str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84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84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84" t="str" cm="1">
        <f t="array" aca="1" ref="J2287" ca="1">_xlfn.XLOOKUP($B2287,INDIRECT(SUBSTITUTE("ИсходныеДанные!$где$2:$где$50000","где",$B$4)),INDIRECT(SUBSTITUTE("ИсходныеДанные!$что$2:$что$50000","что",J$4)),"",0,1)</f>
        <v/>
      </c>
      <c r="K2287" s="3">
        <f ca="1">IF($B2287&lt;&gt;"",SUMIF(INDIRECT("ИсходныеДанные!$"&amp;$K$4&amp;"$2:$"&amp;$K$4&amp;"$50000"),$B2287&amp;"#"&amp;K$6,INDIRECT("ИсходныеДанные!$J$2:$J$50000")),0)</f>
        <v>0</v>
      </c>
      <c r="L2287" s="3">
        <f ca="1">IF($B2287&lt;&gt;"",SUMIF(INDIRECT("ИсходныеДанные!$"&amp;$K$4&amp;"$2:$"&amp;$K$4&amp;"$50000"),$B2287&amp;"#"&amp;L$6,INDIRECT("ИсходныеДанные!$J$2:$J$50000")),0)</f>
        <v>0</v>
      </c>
      <c r="M2287" s="3">
        <f ca="1">IF($B2287&lt;&gt;"",SUMIF(INDIRECT("ИсходныеДанные!$"&amp;$K$4&amp;"$2:$"&amp;$K$4&amp;"$50000"),$B2287&amp;"#"&amp;M$6,INDIRECT("ИсходныеДанные!$J$2:$J$50000")),0)</f>
        <v>0</v>
      </c>
      <c r="N2287" s="3">
        <f ca="1">IF($B2287&lt;&gt;"",SUMIF(INDIRECT("ИсходныеДанные!$"&amp;$K$4&amp;"$2:$"&amp;$K$4&amp;"$50000"),$B2287&amp;"#"&amp;N$6,INDIRECT("ИсходныеДанные!$J$2:$J$50000")),0)</f>
        <v>0</v>
      </c>
      <c r="O2287" s="3">
        <f ca="1">IF($B2287&lt;&gt;"",SUMIF(INDIRECT("ИсходныеДанные!$"&amp;$K$4&amp;"$2:$"&amp;$K$4&amp;"$50000"),$B2287&amp;"#"&amp;O$6,INDIRECT("ИсходныеДанные!$J$2:$J$50000")),0)</f>
        <v>0</v>
      </c>
      <c r="P2287" s="3">
        <f ca="1">IF($B2287&lt;&gt;"",SUMIF(INDIRECT("ИсходныеДанные!$"&amp;$K$4&amp;"$2:$"&amp;$K$4&amp;"$50000"),$B2287&amp;"#"&amp;P$6,INDIRECT("ИсходныеДанные!$J$2:$J$50000")),0)</f>
        <v>0</v>
      </c>
      <c r="Q2287" s="3">
        <f ca="1">IF($B2287&lt;&gt;"",SUMIF(INDIRECT("ИсходныеДанные!$"&amp;$K$4&amp;"$2:$"&amp;$K$4&amp;"$50000"),$B2287&amp;"#"&amp;Q$6,INDIRECT("ИсходныеДанные!$J$2:$J$50000")),0)</f>
        <v>0</v>
      </c>
      <c r="R2287" s="3">
        <f ca="1">IF($B2287&lt;&gt;"",SUMIF(INDIRECT("ИсходныеДанные!$"&amp;$K$4&amp;"$2:$"&amp;$K$4&amp;"$50000"),$B2287&amp;"#"&amp;R$6,INDIRECT("ИсходныеДанные!$J$2:$J$50000")),0)</f>
        <v>0</v>
      </c>
      <c r="S2287" s="3">
        <f ca="1">IF($B2287&lt;&gt;"",SUMIF(INDIRECT("ИсходныеДанные!$"&amp;$K$4&amp;"$2:$"&amp;$K$4&amp;"$50000"),$B2287&amp;"#"&amp;S$6,INDIRECT("ИсходныеДанные!$J$2:$J$50000")),0)</f>
        <v>0</v>
      </c>
      <c r="T2287" s="3">
        <f ca="1">IF($B2287&lt;&gt;"",SUMIF(INDIRECT("ИсходныеДанные!$"&amp;$K$4&amp;"$2:$"&amp;$K$4&amp;"$50000"),$B2287&amp;"#"&amp;T$6,INDIRECT("ИсходныеДанные!$J$2:$J$50000")),0)</f>
        <v>0</v>
      </c>
      <c r="U2287" s="3">
        <f ca="1">IF($B2287&lt;&gt;"",SUMIF(INDIRECT("ИсходныеДанные!$"&amp;$K$4&amp;"$2:$"&amp;$K$4&amp;"$50000"),$B2287&amp;"#"&amp;U$6,INDIRECT("ИсходныеДанные!$J$2:$J$50000")),0)</f>
        <v>0</v>
      </c>
      <c r="V2287" s="3">
        <f ca="1">IF($B2287&lt;&gt;"",SUMIF(INDIRECT("ИсходныеДанные!$"&amp;$K$4&amp;"$2:$"&amp;$K$4&amp;"$50000"),$B2287&amp;"#"&amp;V$6,INDIRECT("ИсходныеДанные!$J$2:$J$50000")),0)</f>
        <v>0</v>
      </c>
      <c r="W2287" s="16" t="e">
        <f ca="1">SUM(K2287:V2287)/Пофамильно!$R$1</f>
        <v>#DIV/0!</v>
      </c>
    </row>
    <row r="2288" spans="1:23" x14ac:dyDescent="0.25">
      <c r="A2288" s="10" t="str">
        <f t="shared" ca="1" si="37"/>
        <v>delete</v>
      </c>
      <c r="B2288" s="16" cm="1">
        <f t="array" aca="1" ref="B2288" ca="1">INDIRECT("УникальныеСписки!D"&amp;ROW()-$L$4)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14"/>
      <c r="G2288" s="81" t="str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84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84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84" t="str" cm="1">
        <f t="array" aca="1" ref="J2288" ca="1">_xlfn.XLOOKUP($B2288,INDIRECT(SUBSTITUTE("ИсходныеДанные!$где$2:$где$50000","где",$B$4)),INDIRECT(SUBSTITUTE("ИсходныеДанные!$что$2:$что$50000","что",J$4)),"",0,1)</f>
        <v/>
      </c>
      <c r="K2288" s="3">
        <f ca="1">IF($B2288&lt;&gt;"",SUMIF(INDIRECT("ИсходныеДанные!$"&amp;$K$4&amp;"$2:$"&amp;$K$4&amp;"$50000"),$B2288&amp;"#"&amp;K$6,INDIRECT("ИсходныеДанные!$J$2:$J$50000")),0)</f>
        <v>0</v>
      </c>
      <c r="L2288" s="3">
        <f ca="1">IF($B2288&lt;&gt;"",SUMIF(INDIRECT("ИсходныеДанные!$"&amp;$K$4&amp;"$2:$"&amp;$K$4&amp;"$50000"),$B2288&amp;"#"&amp;L$6,INDIRECT("ИсходныеДанные!$J$2:$J$50000")),0)</f>
        <v>0</v>
      </c>
      <c r="M2288" s="3">
        <f ca="1">IF($B2288&lt;&gt;"",SUMIF(INDIRECT("ИсходныеДанные!$"&amp;$K$4&amp;"$2:$"&amp;$K$4&amp;"$50000"),$B2288&amp;"#"&amp;M$6,INDIRECT("ИсходныеДанные!$J$2:$J$50000")),0)</f>
        <v>0</v>
      </c>
      <c r="N2288" s="3">
        <f ca="1">IF($B2288&lt;&gt;"",SUMIF(INDIRECT("ИсходныеДанные!$"&amp;$K$4&amp;"$2:$"&amp;$K$4&amp;"$50000"),$B2288&amp;"#"&amp;N$6,INDIRECT("ИсходныеДанные!$J$2:$J$50000")),0)</f>
        <v>0</v>
      </c>
      <c r="O2288" s="3">
        <f ca="1">IF($B2288&lt;&gt;"",SUMIF(INDIRECT("ИсходныеДанные!$"&amp;$K$4&amp;"$2:$"&amp;$K$4&amp;"$50000"),$B2288&amp;"#"&amp;O$6,INDIRECT("ИсходныеДанные!$J$2:$J$50000")),0)</f>
        <v>0</v>
      </c>
      <c r="P2288" s="3">
        <f ca="1">IF($B2288&lt;&gt;"",SUMIF(INDIRECT("ИсходныеДанные!$"&amp;$K$4&amp;"$2:$"&amp;$K$4&amp;"$50000"),$B2288&amp;"#"&amp;P$6,INDIRECT("ИсходныеДанные!$J$2:$J$50000")),0)</f>
        <v>0</v>
      </c>
      <c r="Q2288" s="3">
        <f ca="1">IF($B2288&lt;&gt;"",SUMIF(INDIRECT("ИсходныеДанные!$"&amp;$K$4&amp;"$2:$"&amp;$K$4&amp;"$50000"),$B2288&amp;"#"&amp;Q$6,INDIRECT("ИсходныеДанные!$J$2:$J$50000")),0)</f>
        <v>0</v>
      </c>
      <c r="R2288" s="3">
        <f ca="1">IF($B2288&lt;&gt;"",SUMIF(INDIRECT("ИсходныеДанные!$"&amp;$K$4&amp;"$2:$"&amp;$K$4&amp;"$50000"),$B2288&amp;"#"&amp;R$6,INDIRECT("ИсходныеДанные!$J$2:$J$50000")),0)</f>
        <v>0</v>
      </c>
      <c r="S2288" s="3">
        <f ca="1">IF($B2288&lt;&gt;"",SUMIF(INDIRECT("ИсходныеДанные!$"&amp;$K$4&amp;"$2:$"&amp;$K$4&amp;"$50000"),$B2288&amp;"#"&amp;S$6,INDIRECT("ИсходныеДанные!$J$2:$J$50000")),0)</f>
        <v>0</v>
      </c>
      <c r="T2288" s="3">
        <f ca="1">IF($B2288&lt;&gt;"",SUMIF(INDIRECT("ИсходныеДанные!$"&amp;$K$4&amp;"$2:$"&amp;$K$4&amp;"$50000"),$B2288&amp;"#"&amp;T$6,INDIRECT("ИсходныеДанные!$J$2:$J$50000")),0)</f>
        <v>0</v>
      </c>
      <c r="U2288" s="3">
        <f ca="1">IF($B2288&lt;&gt;"",SUMIF(INDIRECT("ИсходныеДанные!$"&amp;$K$4&amp;"$2:$"&amp;$K$4&amp;"$50000"),$B2288&amp;"#"&amp;U$6,INDIRECT("ИсходныеДанные!$J$2:$J$50000")),0)</f>
        <v>0</v>
      </c>
      <c r="V2288" s="3">
        <f ca="1">IF($B2288&lt;&gt;"",SUMIF(INDIRECT("ИсходныеДанные!$"&amp;$K$4&amp;"$2:$"&amp;$K$4&amp;"$50000"),$B2288&amp;"#"&amp;V$6,INDIRECT("ИсходныеДанные!$J$2:$J$50000")),0)</f>
        <v>0</v>
      </c>
      <c r="W2288" s="16" t="e">
        <f ca="1">SUM(K2288:V2288)/Пофамильно!$R$1</f>
        <v>#DIV/0!</v>
      </c>
    </row>
    <row r="2289" spans="1:23" x14ac:dyDescent="0.25">
      <c r="A2289" s="10" t="str">
        <f t="shared" ca="1" si="37"/>
        <v>delete</v>
      </c>
      <c r="B2289" s="16" cm="1">
        <f t="array" aca="1" ref="B2289" ca="1">INDIRECT("УникальныеСписки!D"&amp;ROW()-$L$4)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14"/>
      <c r="G2289" s="81" t="str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84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84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84" t="str" cm="1">
        <f t="array" aca="1" ref="J2289" ca="1">_xlfn.XLOOKUP($B2289,INDIRECT(SUBSTITUTE("ИсходныеДанные!$где$2:$где$50000","где",$B$4)),INDIRECT(SUBSTITUTE("ИсходныеДанные!$что$2:$что$50000","что",J$4)),"",0,1)</f>
        <v/>
      </c>
      <c r="K2289" s="3">
        <f ca="1">IF($B2289&lt;&gt;"",SUMIF(INDIRECT("ИсходныеДанные!$"&amp;$K$4&amp;"$2:$"&amp;$K$4&amp;"$50000"),$B2289&amp;"#"&amp;K$6,INDIRECT("ИсходныеДанные!$J$2:$J$50000")),0)</f>
        <v>0</v>
      </c>
      <c r="L2289" s="3">
        <f ca="1">IF($B2289&lt;&gt;"",SUMIF(INDIRECT("ИсходныеДанные!$"&amp;$K$4&amp;"$2:$"&amp;$K$4&amp;"$50000"),$B2289&amp;"#"&amp;L$6,INDIRECT("ИсходныеДанные!$J$2:$J$50000")),0)</f>
        <v>0</v>
      </c>
      <c r="M2289" s="3">
        <f ca="1">IF($B2289&lt;&gt;"",SUMIF(INDIRECT("ИсходныеДанные!$"&amp;$K$4&amp;"$2:$"&amp;$K$4&amp;"$50000"),$B2289&amp;"#"&amp;M$6,INDIRECT("ИсходныеДанные!$J$2:$J$50000")),0)</f>
        <v>0</v>
      </c>
      <c r="N2289" s="3">
        <f ca="1">IF($B2289&lt;&gt;"",SUMIF(INDIRECT("ИсходныеДанные!$"&amp;$K$4&amp;"$2:$"&amp;$K$4&amp;"$50000"),$B2289&amp;"#"&amp;N$6,INDIRECT("ИсходныеДанные!$J$2:$J$50000")),0)</f>
        <v>0</v>
      </c>
      <c r="O2289" s="3">
        <f ca="1">IF($B2289&lt;&gt;"",SUMIF(INDIRECT("ИсходныеДанные!$"&amp;$K$4&amp;"$2:$"&amp;$K$4&amp;"$50000"),$B2289&amp;"#"&amp;O$6,INDIRECT("ИсходныеДанные!$J$2:$J$50000")),0)</f>
        <v>0</v>
      </c>
      <c r="P2289" s="3">
        <f ca="1">IF($B2289&lt;&gt;"",SUMIF(INDIRECT("ИсходныеДанные!$"&amp;$K$4&amp;"$2:$"&amp;$K$4&amp;"$50000"),$B2289&amp;"#"&amp;P$6,INDIRECT("ИсходныеДанные!$J$2:$J$50000")),0)</f>
        <v>0</v>
      </c>
      <c r="Q2289" s="3">
        <f ca="1">IF($B2289&lt;&gt;"",SUMIF(INDIRECT("ИсходныеДанные!$"&amp;$K$4&amp;"$2:$"&amp;$K$4&amp;"$50000"),$B2289&amp;"#"&amp;Q$6,INDIRECT("ИсходныеДанные!$J$2:$J$50000")),0)</f>
        <v>0</v>
      </c>
      <c r="R2289" s="3">
        <f ca="1">IF($B2289&lt;&gt;"",SUMIF(INDIRECT("ИсходныеДанные!$"&amp;$K$4&amp;"$2:$"&amp;$K$4&amp;"$50000"),$B2289&amp;"#"&amp;R$6,INDIRECT("ИсходныеДанные!$J$2:$J$50000")),0)</f>
        <v>0</v>
      </c>
      <c r="S2289" s="3">
        <f ca="1">IF($B2289&lt;&gt;"",SUMIF(INDIRECT("ИсходныеДанные!$"&amp;$K$4&amp;"$2:$"&amp;$K$4&amp;"$50000"),$B2289&amp;"#"&amp;S$6,INDIRECT("ИсходныеДанные!$J$2:$J$50000")),0)</f>
        <v>0</v>
      </c>
      <c r="T2289" s="3">
        <f ca="1">IF($B2289&lt;&gt;"",SUMIF(INDIRECT("ИсходныеДанные!$"&amp;$K$4&amp;"$2:$"&amp;$K$4&amp;"$50000"),$B2289&amp;"#"&amp;T$6,INDIRECT("ИсходныеДанные!$J$2:$J$50000")),0)</f>
        <v>0</v>
      </c>
      <c r="U2289" s="3">
        <f ca="1">IF($B2289&lt;&gt;"",SUMIF(INDIRECT("ИсходныеДанные!$"&amp;$K$4&amp;"$2:$"&amp;$K$4&amp;"$50000"),$B2289&amp;"#"&amp;U$6,INDIRECT("ИсходныеДанные!$J$2:$J$50000")),0)</f>
        <v>0</v>
      </c>
      <c r="V2289" s="3">
        <f ca="1">IF($B2289&lt;&gt;"",SUMIF(INDIRECT("ИсходныеДанные!$"&amp;$K$4&amp;"$2:$"&amp;$K$4&amp;"$50000"),$B2289&amp;"#"&amp;V$6,INDIRECT("ИсходныеДанные!$J$2:$J$50000")),0)</f>
        <v>0</v>
      </c>
      <c r="W2289" s="16" t="e">
        <f ca="1">SUM(K2289:V2289)/Пофамильно!$R$1</f>
        <v>#DIV/0!</v>
      </c>
    </row>
    <row r="2290" spans="1:23" x14ac:dyDescent="0.25">
      <c r="A2290" s="10" t="str">
        <f t="shared" ca="1" si="37"/>
        <v>delete</v>
      </c>
      <c r="B2290" s="16" cm="1">
        <f t="array" aca="1" ref="B2290" ca="1">INDIRECT("УникальныеСписки!D"&amp;ROW()-$L$4)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14"/>
      <c r="G2290" s="81" t="str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84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84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84" t="str" cm="1">
        <f t="array" aca="1" ref="J2290" ca="1">_xlfn.XLOOKUP($B2290,INDIRECT(SUBSTITUTE("ИсходныеДанные!$где$2:$где$50000","где",$B$4)),INDIRECT(SUBSTITUTE("ИсходныеДанные!$что$2:$что$50000","что",J$4)),"",0,1)</f>
        <v/>
      </c>
      <c r="K2290" s="3">
        <f ca="1">IF($B2290&lt;&gt;"",SUMIF(INDIRECT("ИсходныеДанные!$"&amp;$K$4&amp;"$2:$"&amp;$K$4&amp;"$50000"),$B2290&amp;"#"&amp;K$6,INDIRECT("ИсходныеДанные!$J$2:$J$50000")),0)</f>
        <v>0</v>
      </c>
      <c r="L2290" s="3">
        <f ca="1">IF($B2290&lt;&gt;"",SUMIF(INDIRECT("ИсходныеДанные!$"&amp;$K$4&amp;"$2:$"&amp;$K$4&amp;"$50000"),$B2290&amp;"#"&amp;L$6,INDIRECT("ИсходныеДанные!$J$2:$J$50000")),0)</f>
        <v>0</v>
      </c>
      <c r="M2290" s="3">
        <f ca="1">IF($B2290&lt;&gt;"",SUMIF(INDIRECT("ИсходныеДанные!$"&amp;$K$4&amp;"$2:$"&amp;$K$4&amp;"$50000"),$B2290&amp;"#"&amp;M$6,INDIRECT("ИсходныеДанные!$J$2:$J$50000")),0)</f>
        <v>0</v>
      </c>
      <c r="N2290" s="3">
        <f ca="1">IF($B2290&lt;&gt;"",SUMIF(INDIRECT("ИсходныеДанные!$"&amp;$K$4&amp;"$2:$"&amp;$K$4&amp;"$50000"),$B2290&amp;"#"&amp;N$6,INDIRECT("ИсходныеДанные!$J$2:$J$50000")),0)</f>
        <v>0</v>
      </c>
      <c r="O2290" s="3">
        <f ca="1">IF($B2290&lt;&gt;"",SUMIF(INDIRECT("ИсходныеДанные!$"&amp;$K$4&amp;"$2:$"&amp;$K$4&amp;"$50000"),$B2290&amp;"#"&amp;O$6,INDIRECT("ИсходныеДанные!$J$2:$J$50000")),0)</f>
        <v>0</v>
      </c>
      <c r="P2290" s="3">
        <f ca="1">IF($B2290&lt;&gt;"",SUMIF(INDIRECT("ИсходныеДанные!$"&amp;$K$4&amp;"$2:$"&amp;$K$4&amp;"$50000"),$B2290&amp;"#"&amp;P$6,INDIRECT("ИсходныеДанные!$J$2:$J$50000")),0)</f>
        <v>0</v>
      </c>
      <c r="Q2290" s="3">
        <f ca="1">IF($B2290&lt;&gt;"",SUMIF(INDIRECT("ИсходныеДанные!$"&amp;$K$4&amp;"$2:$"&amp;$K$4&amp;"$50000"),$B2290&amp;"#"&amp;Q$6,INDIRECT("ИсходныеДанные!$J$2:$J$50000")),0)</f>
        <v>0</v>
      </c>
      <c r="R2290" s="3">
        <f ca="1">IF($B2290&lt;&gt;"",SUMIF(INDIRECT("ИсходныеДанные!$"&amp;$K$4&amp;"$2:$"&amp;$K$4&amp;"$50000"),$B2290&amp;"#"&amp;R$6,INDIRECT("ИсходныеДанные!$J$2:$J$50000")),0)</f>
        <v>0</v>
      </c>
      <c r="S2290" s="3">
        <f ca="1">IF($B2290&lt;&gt;"",SUMIF(INDIRECT("ИсходныеДанные!$"&amp;$K$4&amp;"$2:$"&amp;$K$4&amp;"$50000"),$B2290&amp;"#"&amp;S$6,INDIRECT("ИсходныеДанные!$J$2:$J$50000")),0)</f>
        <v>0</v>
      </c>
      <c r="T2290" s="3">
        <f ca="1">IF($B2290&lt;&gt;"",SUMIF(INDIRECT("ИсходныеДанные!$"&amp;$K$4&amp;"$2:$"&amp;$K$4&amp;"$50000"),$B2290&amp;"#"&amp;T$6,INDIRECT("ИсходныеДанные!$J$2:$J$50000")),0)</f>
        <v>0</v>
      </c>
      <c r="U2290" s="3">
        <f ca="1">IF($B2290&lt;&gt;"",SUMIF(INDIRECT("ИсходныеДанные!$"&amp;$K$4&amp;"$2:$"&amp;$K$4&amp;"$50000"),$B2290&amp;"#"&amp;U$6,INDIRECT("ИсходныеДанные!$J$2:$J$50000")),0)</f>
        <v>0</v>
      </c>
      <c r="V2290" s="3">
        <f ca="1">IF($B2290&lt;&gt;"",SUMIF(INDIRECT("ИсходныеДанные!$"&amp;$K$4&amp;"$2:$"&amp;$K$4&amp;"$50000"),$B2290&amp;"#"&amp;V$6,INDIRECT("ИсходныеДанные!$J$2:$J$50000")),0)</f>
        <v>0</v>
      </c>
      <c r="W2290" s="16" t="e">
        <f ca="1">SUM(K2290:V2290)/Пофамильно!$R$1</f>
        <v>#DIV/0!</v>
      </c>
    </row>
    <row r="2291" spans="1:23" x14ac:dyDescent="0.25">
      <c r="A2291" s="10" t="str">
        <f t="shared" ca="1" si="37"/>
        <v>delete</v>
      </c>
      <c r="B2291" s="16" cm="1">
        <f t="array" aca="1" ref="B2291" ca="1">INDIRECT("УникальныеСписки!D"&amp;ROW()-$L$4)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14"/>
      <c r="G2291" s="81" t="str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84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84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84" t="str" cm="1">
        <f t="array" aca="1" ref="J2291" ca="1">_xlfn.XLOOKUP($B2291,INDIRECT(SUBSTITUTE("ИсходныеДанные!$где$2:$где$50000","где",$B$4)),INDIRECT(SUBSTITUTE("ИсходныеДанные!$что$2:$что$50000","что",J$4)),"",0,1)</f>
        <v/>
      </c>
      <c r="K2291" s="3">
        <f ca="1">IF($B2291&lt;&gt;"",SUMIF(INDIRECT("ИсходныеДанные!$"&amp;$K$4&amp;"$2:$"&amp;$K$4&amp;"$50000"),$B2291&amp;"#"&amp;K$6,INDIRECT("ИсходныеДанные!$J$2:$J$50000")),0)</f>
        <v>0</v>
      </c>
      <c r="L2291" s="3">
        <f ca="1">IF($B2291&lt;&gt;"",SUMIF(INDIRECT("ИсходныеДанные!$"&amp;$K$4&amp;"$2:$"&amp;$K$4&amp;"$50000"),$B2291&amp;"#"&amp;L$6,INDIRECT("ИсходныеДанные!$J$2:$J$50000")),0)</f>
        <v>0</v>
      </c>
      <c r="M2291" s="3">
        <f ca="1">IF($B2291&lt;&gt;"",SUMIF(INDIRECT("ИсходныеДанные!$"&amp;$K$4&amp;"$2:$"&amp;$K$4&amp;"$50000"),$B2291&amp;"#"&amp;M$6,INDIRECT("ИсходныеДанные!$J$2:$J$50000")),0)</f>
        <v>0</v>
      </c>
      <c r="N2291" s="3">
        <f ca="1">IF($B2291&lt;&gt;"",SUMIF(INDIRECT("ИсходныеДанные!$"&amp;$K$4&amp;"$2:$"&amp;$K$4&amp;"$50000"),$B2291&amp;"#"&amp;N$6,INDIRECT("ИсходныеДанные!$J$2:$J$50000")),0)</f>
        <v>0</v>
      </c>
      <c r="O2291" s="3">
        <f ca="1">IF($B2291&lt;&gt;"",SUMIF(INDIRECT("ИсходныеДанные!$"&amp;$K$4&amp;"$2:$"&amp;$K$4&amp;"$50000"),$B2291&amp;"#"&amp;O$6,INDIRECT("ИсходныеДанные!$J$2:$J$50000")),0)</f>
        <v>0</v>
      </c>
      <c r="P2291" s="3">
        <f ca="1">IF($B2291&lt;&gt;"",SUMIF(INDIRECT("ИсходныеДанные!$"&amp;$K$4&amp;"$2:$"&amp;$K$4&amp;"$50000"),$B2291&amp;"#"&amp;P$6,INDIRECT("ИсходныеДанные!$J$2:$J$50000")),0)</f>
        <v>0</v>
      </c>
      <c r="Q2291" s="3">
        <f ca="1">IF($B2291&lt;&gt;"",SUMIF(INDIRECT("ИсходныеДанные!$"&amp;$K$4&amp;"$2:$"&amp;$K$4&amp;"$50000"),$B2291&amp;"#"&amp;Q$6,INDIRECT("ИсходныеДанные!$J$2:$J$50000")),0)</f>
        <v>0</v>
      </c>
      <c r="R2291" s="3">
        <f ca="1">IF($B2291&lt;&gt;"",SUMIF(INDIRECT("ИсходныеДанные!$"&amp;$K$4&amp;"$2:$"&amp;$K$4&amp;"$50000"),$B2291&amp;"#"&amp;R$6,INDIRECT("ИсходныеДанные!$J$2:$J$50000")),0)</f>
        <v>0</v>
      </c>
      <c r="S2291" s="3">
        <f ca="1">IF($B2291&lt;&gt;"",SUMIF(INDIRECT("ИсходныеДанные!$"&amp;$K$4&amp;"$2:$"&amp;$K$4&amp;"$50000"),$B2291&amp;"#"&amp;S$6,INDIRECT("ИсходныеДанные!$J$2:$J$50000")),0)</f>
        <v>0</v>
      </c>
      <c r="T2291" s="3">
        <f ca="1">IF($B2291&lt;&gt;"",SUMIF(INDIRECT("ИсходныеДанные!$"&amp;$K$4&amp;"$2:$"&amp;$K$4&amp;"$50000"),$B2291&amp;"#"&amp;T$6,INDIRECT("ИсходныеДанные!$J$2:$J$50000")),0)</f>
        <v>0</v>
      </c>
      <c r="U2291" s="3">
        <f ca="1">IF($B2291&lt;&gt;"",SUMIF(INDIRECT("ИсходныеДанные!$"&amp;$K$4&amp;"$2:$"&amp;$K$4&amp;"$50000"),$B2291&amp;"#"&amp;U$6,INDIRECT("ИсходныеДанные!$J$2:$J$50000")),0)</f>
        <v>0</v>
      </c>
      <c r="V2291" s="3">
        <f ca="1">IF($B2291&lt;&gt;"",SUMIF(INDIRECT("ИсходныеДанные!$"&amp;$K$4&amp;"$2:$"&amp;$K$4&amp;"$50000"),$B2291&amp;"#"&amp;V$6,INDIRECT("ИсходныеДанные!$J$2:$J$50000")),0)</f>
        <v>0</v>
      </c>
      <c r="W2291" s="16" t="e">
        <f ca="1">SUM(K2291:V2291)/Пофамильно!$R$1</f>
        <v>#DIV/0!</v>
      </c>
    </row>
    <row r="2292" spans="1:23" x14ac:dyDescent="0.25">
      <c r="A2292" s="10" t="str">
        <f t="shared" ca="1" si="37"/>
        <v>delete</v>
      </c>
      <c r="B2292" s="16" cm="1">
        <f t="array" aca="1" ref="B2292" ca="1">INDIRECT("УникальныеСписки!D"&amp;ROW()-$L$4)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14"/>
      <c r="G2292" s="81" t="str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84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84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84" t="str" cm="1">
        <f t="array" aca="1" ref="J2292" ca="1">_xlfn.XLOOKUP($B2292,INDIRECT(SUBSTITUTE("ИсходныеДанные!$где$2:$где$50000","где",$B$4)),INDIRECT(SUBSTITUTE("ИсходныеДанные!$что$2:$что$50000","что",J$4)),"",0,1)</f>
        <v/>
      </c>
      <c r="K2292" s="3">
        <f ca="1">IF($B2292&lt;&gt;"",SUMIF(INDIRECT("ИсходныеДанные!$"&amp;$K$4&amp;"$2:$"&amp;$K$4&amp;"$50000"),$B2292&amp;"#"&amp;K$6,INDIRECT("ИсходныеДанные!$J$2:$J$50000")),0)</f>
        <v>0</v>
      </c>
      <c r="L2292" s="3">
        <f ca="1">IF($B2292&lt;&gt;"",SUMIF(INDIRECT("ИсходныеДанные!$"&amp;$K$4&amp;"$2:$"&amp;$K$4&amp;"$50000"),$B2292&amp;"#"&amp;L$6,INDIRECT("ИсходныеДанные!$J$2:$J$50000")),0)</f>
        <v>0</v>
      </c>
      <c r="M2292" s="3">
        <f ca="1">IF($B2292&lt;&gt;"",SUMIF(INDIRECT("ИсходныеДанные!$"&amp;$K$4&amp;"$2:$"&amp;$K$4&amp;"$50000"),$B2292&amp;"#"&amp;M$6,INDIRECT("ИсходныеДанные!$J$2:$J$50000")),0)</f>
        <v>0</v>
      </c>
      <c r="N2292" s="3">
        <f ca="1">IF($B2292&lt;&gt;"",SUMIF(INDIRECT("ИсходныеДанные!$"&amp;$K$4&amp;"$2:$"&amp;$K$4&amp;"$50000"),$B2292&amp;"#"&amp;N$6,INDIRECT("ИсходныеДанные!$J$2:$J$50000")),0)</f>
        <v>0</v>
      </c>
      <c r="O2292" s="3">
        <f ca="1">IF($B2292&lt;&gt;"",SUMIF(INDIRECT("ИсходныеДанные!$"&amp;$K$4&amp;"$2:$"&amp;$K$4&amp;"$50000"),$B2292&amp;"#"&amp;O$6,INDIRECT("ИсходныеДанные!$J$2:$J$50000")),0)</f>
        <v>0</v>
      </c>
      <c r="P2292" s="3">
        <f ca="1">IF($B2292&lt;&gt;"",SUMIF(INDIRECT("ИсходныеДанные!$"&amp;$K$4&amp;"$2:$"&amp;$K$4&amp;"$50000"),$B2292&amp;"#"&amp;P$6,INDIRECT("ИсходныеДанные!$J$2:$J$50000")),0)</f>
        <v>0</v>
      </c>
      <c r="Q2292" s="3">
        <f ca="1">IF($B2292&lt;&gt;"",SUMIF(INDIRECT("ИсходныеДанные!$"&amp;$K$4&amp;"$2:$"&amp;$K$4&amp;"$50000"),$B2292&amp;"#"&amp;Q$6,INDIRECT("ИсходныеДанные!$J$2:$J$50000")),0)</f>
        <v>0</v>
      </c>
      <c r="R2292" s="3">
        <f ca="1">IF($B2292&lt;&gt;"",SUMIF(INDIRECT("ИсходныеДанные!$"&amp;$K$4&amp;"$2:$"&amp;$K$4&amp;"$50000"),$B2292&amp;"#"&amp;R$6,INDIRECT("ИсходныеДанные!$J$2:$J$50000")),0)</f>
        <v>0</v>
      </c>
      <c r="S2292" s="3">
        <f ca="1">IF($B2292&lt;&gt;"",SUMIF(INDIRECT("ИсходныеДанные!$"&amp;$K$4&amp;"$2:$"&amp;$K$4&amp;"$50000"),$B2292&amp;"#"&amp;S$6,INDIRECT("ИсходныеДанные!$J$2:$J$50000")),0)</f>
        <v>0</v>
      </c>
      <c r="T2292" s="3">
        <f ca="1">IF($B2292&lt;&gt;"",SUMIF(INDIRECT("ИсходныеДанные!$"&amp;$K$4&amp;"$2:$"&amp;$K$4&amp;"$50000"),$B2292&amp;"#"&amp;T$6,INDIRECT("ИсходныеДанные!$J$2:$J$50000")),0)</f>
        <v>0</v>
      </c>
      <c r="U2292" s="3">
        <f ca="1">IF($B2292&lt;&gt;"",SUMIF(INDIRECT("ИсходныеДанные!$"&amp;$K$4&amp;"$2:$"&amp;$K$4&amp;"$50000"),$B2292&amp;"#"&amp;U$6,INDIRECT("ИсходныеДанные!$J$2:$J$50000")),0)</f>
        <v>0</v>
      </c>
      <c r="V2292" s="3">
        <f ca="1">IF($B2292&lt;&gt;"",SUMIF(INDIRECT("ИсходныеДанные!$"&amp;$K$4&amp;"$2:$"&amp;$K$4&amp;"$50000"),$B2292&amp;"#"&amp;V$6,INDIRECT("ИсходныеДанные!$J$2:$J$50000")),0)</f>
        <v>0</v>
      </c>
      <c r="W2292" s="16" t="e">
        <f ca="1">SUM(K2292:V2292)/Пофамильно!$R$1</f>
        <v>#DIV/0!</v>
      </c>
    </row>
    <row r="2293" spans="1:23" x14ac:dyDescent="0.25">
      <c r="A2293" s="10" t="str">
        <f t="shared" ca="1" si="37"/>
        <v>delete</v>
      </c>
      <c r="B2293" s="16" cm="1">
        <f t="array" aca="1" ref="B2293" ca="1">INDIRECT("УникальныеСписки!D"&amp;ROW()-$L$4)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14"/>
      <c r="G2293" s="81" t="str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84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84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84" t="str" cm="1">
        <f t="array" aca="1" ref="J2293" ca="1">_xlfn.XLOOKUP($B2293,INDIRECT(SUBSTITUTE("ИсходныеДанные!$где$2:$где$50000","где",$B$4)),INDIRECT(SUBSTITUTE("ИсходныеДанные!$что$2:$что$50000","что",J$4)),"",0,1)</f>
        <v/>
      </c>
      <c r="K2293" s="3">
        <f ca="1">IF($B2293&lt;&gt;"",SUMIF(INDIRECT("ИсходныеДанные!$"&amp;$K$4&amp;"$2:$"&amp;$K$4&amp;"$50000"),$B2293&amp;"#"&amp;K$6,INDIRECT("ИсходныеДанные!$J$2:$J$50000")),0)</f>
        <v>0</v>
      </c>
      <c r="L2293" s="3">
        <f ca="1">IF($B2293&lt;&gt;"",SUMIF(INDIRECT("ИсходныеДанные!$"&amp;$K$4&amp;"$2:$"&amp;$K$4&amp;"$50000"),$B2293&amp;"#"&amp;L$6,INDIRECT("ИсходныеДанные!$J$2:$J$50000")),0)</f>
        <v>0</v>
      </c>
      <c r="M2293" s="3">
        <f ca="1">IF($B2293&lt;&gt;"",SUMIF(INDIRECT("ИсходныеДанные!$"&amp;$K$4&amp;"$2:$"&amp;$K$4&amp;"$50000"),$B2293&amp;"#"&amp;M$6,INDIRECT("ИсходныеДанные!$J$2:$J$50000")),0)</f>
        <v>0</v>
      </c>
      <c r="N2293" s="3">
        <f ca="1">IF($B2293&lt;&gt;"",SUMIF(INDIRECT("ИсходныеДанные!$"&amp;$K$4&amp;"$2:$"&amp;$K$4&amp;"$50000"),$B2293&amp;"#"&amp;N$6,INDIRECT("ИсходныеДанные!$J$2:$J$50000")),0)</f>
        <v>0</v>
      </c>
      <c r="O2293" s="3">
        <f ca="1">IF($B2293&lt;&gt;"",SUMIF(INDIRECT("ИсходныеДанные!$"&amp;$K$4&amp;"$2:$"&amp;$K$4&amp;"$50000"),$B2293&amp;"#"&amp;O$6,INDIRECT("ИсходныеДанные!$J$2:$J$50000")),0)</f>
        <v>0</v>
      </c>
      <c r="P2293" s="3">
        <f ca="1">IF($B2293&lt;&gt;"",SUMIF(INDIRECT("ИсходныеДанные!$"&amp;$K$4&amp;"$2:$"&amp;$K$4&amp;"$50000"),$B2293&amp;"#"&amp;P$6,INDIRECT("ИсходныеДанные!$J$2:$J$50000")),0)</f>
        <v>0</v>
      </c>
      <c r="Q2293" s="3">
        <f ca="1">IF($B2293&lt;&gt;"",SUMIF(INDIRECT("ИсходныеДанные!$"&amp;$K$4&amp;"$2:$"&amp;$K$4&amp;"$50000"),$B2293&amp;"#"&amp;Q$6,INDIRECT("ИсходныеДанные!$J$2:$J$50000")),0)</f>
        <v>0</v>
      </c>
      <c r="R2293" s="3">
        <f ca="1">IF($B2293&lt;&gt;"",SUMIF(INDIRECT("ИсходныеДанные!$"&amp;$K$4&amp;"$2:$"&amp;$K$4&amp;"$50000"),$B2293&amp;"#"&amp;R$6,INDIRECT("ИсходныеДанные!$J$2:$J$50000")),0)</f>
        <v>0</v>
      </c>
      <c r="S2293" s="3">
        <f ca="1">IF($B2293&lt;&gt;"",SUMIF(INDIRECT("ИсходныеДанные!$"&amp;$K$4&amp;"$2:$"&amp;$K$4&amp;"$50000"),$B2293&amp;"#"&amp;S$6,INDIRECT("ИсходныеДанные!$J$2:$J$50000")),0)</f>
        <v>0</v>
      </c>
      <c r="T2293" s="3">
        <f ca="1">IF($B2293&lt;&gt;"",SUMIF(INDIRECT("ИсходныеДанные!$"&amp;$K$4&amp;"$2:$"&amp;$K$4&amp;"$50000"),$B2293&amp;"#"&amp;T$6,INDIRECT("ИсходныеДанные!$J$2:$J$50000")),0)</f>
        <v>0</v>
      </c>
      <c r="U2293" s="3">
        <f ca="1">IF($B2293&lt;&gt;"",SUMIF(INDIRECT("ИсходныеДанные!$"&amp;$K$4&amp;"$2:$"&amp;$K$4&amp;"$50000"),$B2293&amp;"#"&amp;U$6,INDIRECT("ИсходныеДанные!$J$2:$J$50000")),0)</f>
        <v>0</v>
      </c>
      <c r="V2293" s="3">
        <f ca="1">IF($B2293&lt;&gt;"",SUMIF(INDIRECT("ИсходныеДанные!$"&amp;$K$4&amp;"$2:$"&amp;$K$4&amp;"$50000"),$B2293&amp;"#"&amp;V$6,INDIRECT("ИсходныеДанные!$J$2:$J$50000")),0)</f>
        <v>0</v>
      </c>
      <c r="W2293" s="16" t="e">
        <f ca="1">SUM(K2293:V2293)/Пофамильно!$R$1</f>
        <v>#DIV/0!</v>
      </c>
    </row>
    <row r="2294" spans="1:23" x14ac:dyDescent="0.25">
      <c r="A2294" s="10" t="str">
        <f t="shared" ca="1" si="37"/>
        <v>delete</v>
      </c>
      <c r="B2294" s="16" cm="1">
        <f t="array" aca="1" ref="B2294" ca="1">INDIRECT("УникальныеСписки!D"&amp;ROW()-$L$4)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14"/>
      <c r="G2294" s="81" t="str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84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84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84" t="str" cm="1">
        <f t="array" aca="1" ref="J2294" ca="1">_xlfn.XLOOKUP($B2294,INDIRECT(SUBSTITUTE("ИсходныеДанные!$где$2:$где$50000","где",$B$4)),INDIRECT(SUBSTITUTE("ИсходныеДанные!$что$2:$что$50000","что",J$4)),"",0,1)</f>
        <v/>
      </c>
      <c r="K2294" s="3">
        <f ca="1">IF($B2294&lt;&gt;"",SUMIF(INDIRECT("ИсходныеДанные!$"&amp;$K$4&amp;"$2:$"&amp;$K$4&amp;"$50000"),$B2294&amp;"#"&amp;K$6,INDIRECT("ИсходныеДанные!$J$2:$J$50000")),0)</f>
        <v>0</v>
      </c>
      <c r="L2294" s="3">
        <f ca="1">IF($B2294&lt;&gt;"",SUMIF(INDIRECT("ИсходныеДанные!$"&amp;$K$4&amp;"$2:$"&amp;$K$4&amp;"$50000"),$B2294&amp;"#"&amp;L$6,INDIRECT("ИсходныеДанные!$J$2:$J$50000")),0)</f>
        <v>0</v>
      </c>
      <c r="M2294" s="3">
        <f ca="1">IF($B2294&lt;&gt;"",SUMIF(INDIRECT("ИсходныеДанные!$"&amp;$K$4&amp;"$2:$"&amp;$K$4&amp;"$50000"),$B2294&amp;"#"&amp;M$6,INDIRECT("ИсходныеДанные!$J$2:$J$50000")),0)</f>
        <v>0</v>
      </c>
      <c r="N2294" s="3">
        <f ca="1">IF($B2294&lt;&gt;"",SUMIF(INDIRECT("ИсходныеДанные!$"&amp;$K$4&amp;"$2:$"&amp;$K$4&amp;"$50000"),$B2294&amp;"#"&amp;N$6,INDIRECT("ИсходныеДанные!$J$2:$J$50000")),0)</f>
        <v>0</v>
      </c>
      <c r="O2294" s="3">
        <f ca="1">IF($B2294&lt;&gt;"",SUMIF(INDIRECT("ИсходныеДанные!$"&amp;$K$4&amp;"$2:$"&amp;$K$4&amp;"$50000"),$B2294&amp;"#"&amp;O$6,INDIRECT("ИсходныеДанные!$J$2:$J$50000")),0)</f>
        <v>0</v>
      </c>
      <c r="P2294" s="3">
        <f ca="1">IF($B2294&lt;&gt;"",SUMIF(INDIRECT("ИсходныеДанные!$"&amp;$K$4&amp;"$2:$"&amp;$K$4&amp;"$50000"),$B2294&amp;"#"&amp;P$6,INDIRECT("ИсходныеДанные!$J$2:$J$50000")),0)</f>
        <v>0</v>
      </c>
      <c r="Q2294" s="3">
        <f ca="1">IF($B2294&lt;&gt;"",SUMIF(INDIRECT("ИсходныеДанные!$"&amp;$K$4&amp;"$2:$"&amp;$K$4&amp;"$50000"),$B2294&amp;"#"&amp;Q$6,INDIRECT("ИсходныеДанные!$J$2:$J$50000")),0)</f>
        <v>0</v>
      </c>
      <c r="R2294" s="3">
        <f ca="1">IF($B2294&lt;&gt;"",SUMIF(INDIRECT("ИсходныеДанные!$"&amp;$K$4&amp;"$2:$"&amp;$K$4&amp;"$50000"),$B2294&amp;"#"&amp;R$6,INDIRECT("ИсходныеДанные!$J$2:$J$50000")),0)</f>
        <v>0</v>
      </c>
      <c r="S2294" s="3">
        <f ca="1">IF($B2294&lt;&gt;"",SUMIF(INDIRECT("ИсходныеДанные!$"&amp;$K$4&amp;"$2:$"&amp;$K$4&amp;"$50000"),$B2294&amp;"#"&amp;S$6,INDIRECT("ИсходныеДанные!$J$2:$J$50000")),0)</f>
        <v>0</v>
      </c>
      <c r="T2294" s="3">
        <f ca="1">IF($B2294&lt;&gt;"",SUMIF(INDIRECT("ИсходныеДанные!$"&amp;$K$4&amp;"$2:$"&amp;$K$4&amp;"$50000"),$B2294&amp;"#"&amp;T$6,INDIRECT("ИсходныеДанные!$J$2:$J$50000")),0)</f>
        <v>0</v>
      </c>
      <c r="U2294" s="3">
        <f ca="1">IF($B2294&lt;&gt;"",SUMIF(INDIRECT("ИсходныеДанные!$"&amp;$K$4&amp;"$2:$"&amp;$K$4&amp;"$50000"),$B2294&amp;"#"&amp;U$6,INDIRECT("ИсходныеДанные!$J$2:$J$50000")),0)</f>
        <v>0</v>
      </c>
      <c r="V2294" s="3">
        <f ca="1">IF($B2294&lt;&gt;"",SUMIF(INDIRECT("ИсходныеДанные!$"&amp;$K$4&amp;"$2:$"&amp;$K$4&amp;"$50000"),$B2294&amp;"#"&amp;V$6,INDIRECT("ИсходныеДанные!$J$2:$J$50000")),0)</f>
        <v>0</v>
      </c>
      <c r="W2294" s="16" t="e">
        <f ca="1">SUM(K2294:V2294)/Пофамильно!$R$1</f>
        <v>#DIV/0!</v>
      </c>
    </row>
    <row r="2295" spans="1:23" x14ac:dyDescent="0.25">
      <c r="A2295" s="10" t="str">
        <f t="shared" ca="1" si="37"/>
        <v>delete</v>
      </c>
      <c r="B2295" s="16" cm="1">
        <f t="array" aca="1" ref="B2295" ca="1">INDIRECT("УникальныеСписки!D"&amp;ROW()-$L$4)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14"/>
      <c r="G2295" s="81" t="str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84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84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84" t="str" cm="1">
        <f t="array" aca="1" ref="J2295" ca="1">_xlfn.XLOOKUP($B2295,INDIRECT(SUBSTITUTE("ИсходныеДанные!$где$2:$где$50000","где",$B$4)),INDIRECT(SUBSTITUTE("ИсходныеДанные!$что$2:$что$50000","что",J$4)),"",0,1)</f>
        <v/>
      </c>
      <c r="K2295" s="3">
        <f ca="1">IF($B2295&lt;&gt;"",SUMIF(INDIRECT("ИсходныеДанные!$"&amp;$K$4&amp;"$2:$"&amp;$K$4&amp;"$50000"),$B2295&amp;"#"&amp;K$6,INDIRECT("ИсходныеДанные!$J$2:$J$50000")),0)</f>
        <v>0</v>
      </c>
      <c r="L2295" s="3">
        <f ca="1">IF($B2295&lt;&gt;"",SUMIF(INDIRECT("ИсходныеДанные!$"&amp;$K$4&amp;"$2:$"&amp;$K$4&amp;"$50000"),$B2295&amp;"#"&amp;L$6,INDIRECT("ИсходныеДанные!$J$2:$J$50000")),0)</f>
        <v>0</v>
      </c>
      <c r="M2295" s="3">
        <f ca="1">IF($B2295&lt;&gt;"",SUMIF(INDIRECT("ИсходныеДанные!$"&amp;$K$4&amp;"$2:$"&amp;$K$4&amp;"$50000"),$B2295&amp;"#"&amp;M$6,INDIRECT("ИсходныеДанные!$J$2:$J$50000")),0)</f>
        <v>0</v>
      </c>
      <c r="N2295" s="3">
        <f ca="1">IF($B2295&lt;&gt;"",SUMIF(INDIRECT("ИсходныеДанные!$"&amp;$K$4&amp;"$2:$"&amp;$K$4&amp;"$50000"),$B2295&amp;"#"&amp;N$6,INDIRECT("ИсходныеДанные!$J$2:$J$50000")),0)</f>
        <v>0</v>
      </c>
      <c r="O2295" s="3">
        <f ca="1">IF($B2295&lt;&gt;"",SUMIF(INDIRECT("ИсходныеДанные!$"&amp;$K$4&amp;"$2:$"&amp;$K$4&amp;"$50000"),$B2295&amp;"#"&amp;O$6,INDIRECT("ИсходныеДанные!$J$2:$J$50000")),0)</f>
        <v>0</v>
      </c>
      <c r="P2295" s="3">
        <f ca="1">IF($B2295&lt;&gt;"",SUMIF(INDIRECT("ИсходныеДанные!$"&amp;$K$4&amp;"$2:$"&amp;$K$4&amp;"$50000"),$B2295&amp;"#"&amp;P$6,INDIRECT("ИсходныеДанные!$J$2:$J$50000")),0)</f>
        <v>0</v>
      </c>
      <c r="Q2295" s="3">
        <f ca="1">IF($B2295&lt;&gt;"",SUMIF(INDIRECT("ИсходныеДанные!$"&amp;$K$4&amp;"$2:$"&amp;$K$4&amp;"$50000"),$B2295&amp;"#"&amp;Q$6,INDIRECT("ИсходныеДанные!$J$2:$J$50000")),0)</f>
        <v>0</v>
      </c>
      <c r="R2295" s="3">
        <f ca="1">IF($B2295&lt;&gt;"",SUMIF(INDIRECT("ИсходныеДанные!$"&amp;$K$4&amp;"$2:$"&amp;$K$4&amp;"$50000"),$B2295&amp;"#"&amp;R$6,INDIRECT("ИсходныеДанные!$J$2:$J$50000")),0)</f>
        <v>0</v>
      </c>
      <c r="S2295" s="3">
        <f ca="1">IF($B2295&lt;&gt;"",SUMIF(INDIRECT("ИсходныеДанные!$"&amp;$K$4&amp;"$2:$"&amp;$K$4&amp;"$50000"),$B2295&amp;"#"&amp;S$6,INDIRECT("ИсходныеДанные!$J$2:$J$50000")),0)</f>
        <v>0</v>
      </c>
      <c r="T2295" s="3">
        <f ca="1">IF($B2295&lt;&gt;"",SUMIF(INDIRECT("ИсходныеДанные!$"&amp;$K$4&amp;"$2:$"&amp;$K$4&amp;"$50000"),$B2295&amp;"#"&amp;T$6,INDIRECT("ИсходныеДанные!$J$2:$J$50000")),0)</f>
        <v>0</v>
      </c>
      <c r="U2295" s="3">
        <f ca="1">IF($B2295&lt;&gt;"",SUMIF(INDIRECT("ИсходныеДанные!$"&amp;$K$4&amp;"$2:$"&amp;$K$4&amp;"$50000"),$B2295&amp;"#"&amp;U$6,INDIRECT("ИсходныеДанные!$J$2:$J$50000")),0)</f>
        <v>0</v>
      </c>
      <c r="V2295" s="3">
        <f ca="1">IF($B2295&lt;&gt;"",SUMIF(INDIRECT("ИсходныеДанные!$"&amp;$K$4&amp;"$2:$"&amp;$K$4&amp;"$50000"),$B2295&amp;"#"&amp;V$6,INDIRECT("ИсходныеДанные!$J$2:$J$50000")),0)</f>
        <v>0</v>
      </c>
      <c r="W2295" s="16" t="e">
        <f ca="1">SUM(K2295:V2295)/Пофамильно!$R$1</f>
        <v>#DIV/0!</v>
      </c>
    </row>
    <row r="2296" spans="1:23" x14ac:dyDescent="0.25">
      <c r="A2296" s="10" t="str">
        <f t="shared" ca="1" si="37"/>
        <v>delete</v>
      </c>
      <c r="B2296" s="16" cm="1">
        <f t="array" aca="1" ref="B2296" ca="1">INDIRECT("УникальныеСписки!D"&amp;ROW()-$L$4)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14"/>
      <c r="G2296" s="81" t="str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84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84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84" t="str" cm="1">
        <f t="array" aca="1" ref="J2296" ca="1">_xlfn.XLOOKUP($B2296,INDIRECT(SUBSTITUTE("ИсходныеДанные!$где$2:$где$50000","где",$B$4)),INDIRECT(SUBSTITUTE("ИсходныеДанные!$что$2:$что$50000","что",J$4)),"",0,1)</f>
        <v/>
      </c>
      <c r="K2296" s="3">
        <f ca="1">IF($B2296&lt;&gt;"",SUMIF(INDIRECT("ИсходныеДанные!$"&amp;$K$4&amp;"$2:$"&amp;$K$4&amp;"$50000"),$B2296&amp;"#"&amp;K$6,INDIRECT("ИсходныеДанные!$J$2:$J$50000")),0)</f>
        <v>0</v>
      </c>
      <c r="L2296" s="3">
        <f ca="1">IF($B2296&lt;&gt;"",SUMIF(INDIRECT("ИсходныеДанные!$"&amp;$K$4&amp;"$2:$"&amp;$K$4&amp;"$50000"),$B2296&amp;"#"&amp;L$6,INDIRECT("ИсходныеДанные!$J$2:$J$50000")),0)</f>
        <v>0</v>
      </c>
      <c r="M2296" s="3">
        <f ca="1">IF($B2296&lt;&gt;"",SUMIF(INDIRECT("ИсходныеДанные!$"&amp;$K$4&amp;"$2:$"&amp;$K$4&amp;"$50000"),$B2296&amp;"#"&amp;M$6,INDIRECT("ИсходныеДанные!$J$2:$J$50000")),0)</f>
        <v>0</v>
      </c>
      <c r="N2296" s="3">
        <f ca="1">IF($B2296&lt;&gt;"",SUMIF(INDIRECT("ИсходныеДанные!$"&amp;$K$4&amp;"$2:$"&amp;$K$4&amp;"$50000"),$B2296&amp;"#"&amp;N$6,INDIRECT("ИсходныеДанные!$J$2:$J$50000")),0)</f>
        <v>0</v>
      </c>
      <c r="O2296" s="3">
        <f ca="1">IF($B2296&lt;&gt;"",SUMIF(INDIRECT("ИсходныеДанные!$"&amp;$K$4&amp;"$2:$"&amp;$K$4&amp;"$50000"),$B2296&amp;"#"&amp;O$6,INDIRECT("ИсходныеДанные!$J$2:$J$50000")),0)</f>
        <v>0</v>
      </c>
      <c r="P2296" s="3">
        <f ca="1">IF($B2296&lt;&gt;"",SUMIF(INDIRECT("ИсходныеДанные!$"&amp;$K$4&amp;"$2:$"&amp;$K$4&amp;"$50000"),$B2296&amp;"#"&amp;P$6,INDIRECT("ИсходныеДанные!$J$2:$J$50000")),0)</f>
        <v>0</v>
      </c>
      <c r="Q2296" s="3">
        <f ca="1">IF($B2296&lt;&gt;"",SUMIF(INDIRECT("ИсходныеДанные!$"&amp;$K$4&amp;"$2:$"&amp;$K$4&amp;"$50000"),$B2296&amp;"#"&amp;Q$6,INDIRECT("ИсходныеДанные!$J$2:$J$50000")),0)</f>
        <v>0</v>
      </c>
      <c r="R2296" s="3">
        <f ca="1">IF($B2296&lt;&gt;"",SUMIF(INDIRECT("ИсходныеДанные!$"&amp;$K$4&amp;"$2:$"&amp;$K$4&amp;"$50000"),$B2296&amp;"#"&amp;R$6,INDIRECT("ИсходныеДанные!$J$2:$J$50000")),0)</f>
        <v>0</v>
      </c>
      <c r="S2296" s="3">
        <f ca="1">IF($B2296&lt;&gt;"",SUMIF(INDIRECT("ИсходныеДанные!$"&amp;$K$4&amp;"$2:$"&amp;$K$4&amp;"$50000"),$B2296&amp;"#"&amp;S$6,INDIRECT("ИсходныеДанные!$J$2:$J$50000")),0)</f>
        <v>0</v>
      </c>
      <c r="T2296" s="3">
        <f ca="1">IF($B2296&lt;&gt;"",SUMIF(INDIRECT("ИсходныеДанные!$"&amp;$K$4&amp;"$2:$"&amp;$K$4&amp;"$50000"),$B2296&amp;"#"&amp;T$6,INDIRECT("ИсходныеДанные!$J$2:$J$50000")),0)</f>
        <v>0</v>
      </c>
      <c r="U2296" s="3">
        <f ca="1">IF($B2296&lt;&gt;"",SUMIF(INDIRECT("ИсходныеДанные!$"&amp;$K$4&amp;"$2:$"&amp;$K$4&amp;"$50000"),$B2296&amp;"#"&amp;U$6,INDIRECT("ИсходныеДанные!$J$2:$J$50000")),0)</f>
        <v>0</v>
      </c>
      <c r="V2296" s="3">
        <f ca="1">IF($B2296&lt;&gt;"",SUMIF(INDIRECT("ИсходныеДанные!$"&amp;$K$4&amp;"$2:$"&amp;$K$4&amp;"$50000"),$B2296&amp;"#"&amp;V$6,INDIRECT("ИсходныеДанные!$J$2:$J$50000")),0)</f>
        <v>0</v>
      </c>
      <c r="W2296" s="16" t="e">
        <f ca="1">SUM(K2296:V2296)/Пофамильно!$R$1</f>
        <v>#DIV/0!</v>
      </c>
    </row>
    <row r="2297" spans="1:23" x14ac:dyDescent="0.25">
      <c r="A2297" s="10" t="str">
        <f t="shared" ca="1" si="37"/>
        <v>delete</v>
      </c>
      <c r="B2297" s="16" cm="1">
        <f t="array" aca="1" ref="B2297" ca="1">INDIRECT("УникальныеСписки!D"&amp;ROW()-$L$4)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14"/>
      <c r="G2297" s="81" t="str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84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84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84" t="str" cm="1">
        <f t="array" aca="1" ref="J2297" ca="1">_xlfn.XLOOKUP($B2297,INDIRECT(SUBSTITUTE("ИсходныеДанные!$где$2:$где$50000","где",$B$4)),INDIRECT(SUBSTITUTE("ИсходныеДанные!$что$2:$что$50000","что",J$4)),"",0,1)</f>
        <v/>
      </c>
      <c r="K2297" s="3">
        <f ca="1">IF($B2297&lt;&gt;"",SUMIF(INDIRECT("ИсходныеДанные!$"&amp;$K$4&amp;"$2:$"&amp;$K$4&amp;"$50000"),$B2297&amp;"#"&amp;K$6,INDIRECT("ИсходныеДанные!$J$2:$J$50000")),0)</f>
        <v>0</v>
      </c>
      <c r="L2297" s="3">
        <f ca="1">IF($B2297&lt;&gt;"",SUMIF(INDIRECT("ИсходныеДанные!$"&amp;$K$4&amp;"$2:$"&amp;$K$4&amp;"$50000"),$B2297&amp;"#"&amp;L$6,INDIRECT("ИсходныеДанные!$J$2:$J$50000")),0)</f>
        <v>0</v>
      </c>
      <c r="M2297" s="3">
        <f ca="1">IF($B2297&lt;&gt;"",SUMIF(INDIRECT("ИсходныеДанные!$"&amp;$K$4&amp;"$2:$"&amp;$K$4&amp;"$50000"),$B2297&amp;"#"&amp;M$6,INDIRECT("ИсходныеДанные!$J$2:$J$50000")),0)</f>
        <v>0</v>
      </c>
      <c r="N2297" s="3">
        <f ca="1">IF($B2297&lt;&gt;"",SUMIF(INDIRECT("ИсходныеДанные!$"&amp;$K$4&amp;"$2:$"&amp;$K$4&amp;"$50000"),$B2297&amp;"#"&amp;N$6,INDIRECT("ИсходныеДанные!$J$2:$J$50000")),0)</f>
        <v>0</v>
      </c>
      <c r="O2297" s="3">
        <f ca="1">IF($B2297&lt;&gt;"",SUMIF(INDIRECT("ИсходныеДанные!$"&amp;$K$4&amp;"$2:$"&amp;$K$4&amp;"$50000"),$B2297&amp;"#"&amp;O$6,INDIRECT("ИсходныеДанные!$J$2:$J$50000")),0)</f>
        <v>0</v>
      </c>
      <c r="P2297" s="3">
        <f ca="1">IF($B2297&lt;&gt;"",SUMIF(INDIRECT("ИсходныеДанные!$"&amp;$K$4&amp;"$2:$"&amp;$K$4&amp;"$50000"),$B2297&amp;"#"&amp;P$6,INDIRECT("ИсходныеДанные!$J$2:$J$50000")),0)</f>
        <v>0</v>
      </c>
      <c r="Q2297" s="3">
        <f ca="1">IF($B2297&lt;&gt;"",SUMIF(INDIRECT("ИсходныеДанные!$"&amp;$K$4&amp;"$2:$"&amp;$K$4&amp;"$50000"),$B2297&amp;"#"&amp;Q$6,INDIRECT("ИсходныеДанные!$J$2:$J$50000")),0)</f>
        <v>0</v>
      </c>
      <c r="R2297" s="3">
        <f ca="1">IF($B2297&lt;&gt;"",SUMIF(INDIRECT("ИсходныеДанные!$"&amp;$K$4&amp;"$2:$"&amp;$K$4&amp;"$50000"),$B2297&amp;"#"&amp;R$6,INDIRECT("ИсходныеДанные!$J$2:$J$50000")),0)</f>
        <v>0</v>
      </c>
      <c r="S2297" s="3">
        <f ca="1">IF($B2297&lt;&gt;"",SUMIF(INDIRECT("ИсходныеДанные!$"&amp;$K$4&amp;"$2:$"&amp;$K$4&amp;"$50000"),$B2297&amp;"#"&amp;S$6,INDIRECT("ИсходныеДанные!$J$2:$J$50000")),0)</f>
        <v>0</v>
      </c>
      <c r="T2297" s="3">
        <f ca="1">IF($B2297&lt;&gt;"",SUMIF(INDIRECT("ИсходныеДанные!$"&amp;$K$4&amp;"$2:$"&amp;$K$4&amp;"$50000"),$B2297&amp;"#"&amp;T$6,INDIRECT("ИсходныеДанные!$J$2:$J$50000")),0)</f>
        <v>0</v>
      </c>
      <c r="U2297" s="3">
        <f ca="1">IF($B2297&lt;&gt;"",SUMIF(INDIRECT("ИсходныеДанные!$"&amp;$K$4&amp;"$2:$"&amp;$K$4&amp;"$50000"),$B2297&amp;"#"&amp;U$6,INDIRECT("ИсходныеДанные!$J$2:$J$50000")),0)</f>
        <v>0</v>
      </c>
      <c r="V2297" s="3">
        <f ca="1">IF($B2297&lt;&gt;"",SUMIF(INDIRECT("ИсходныеДанные!$"&amp;$K$4&amp;"$2:$"&amp;$K$4&amp;"$50000"),$B2297&amp;"#"&amp;V$6,INDIRECT("ИсходныеДанные!$J$2:$J$50000")),0)</f>
        <v>0</v>
      </c>
      <c r="W2297" s="16" t="e">
        <f ca="1">SUM(K2297:V2297)/Пофамильно!$R$1</f>
        <v>#DIV/0!</v>
      </c>
    </row>
    <row r="2298" spans="1:23" x14ac:dyDescent="0.25">
      <c r="A2298" s="10" t="str">
        <f t="shared" ca="1" si="37"/>
        <v>delete</v>
      </c>
      <c r="B2298" s="16" cm="1">
        <f t="array" aca="1" ref="B2298" ca="1">INDIRECT("УникальныеСписки!D"&amp;ROW()-$L$4)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14"/>
      <c r="G2298" s="81" t="str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84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84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84" t="str" cm="1">
        <f t="array" aca="1" ref="J2298" ca="1">_xlfn.XLOOKUP($B2298,INDIRECT(SUBSTITUTE("ИсходныеДанные!$где$2:$где$50000","где",$B$4)),INDIRECT(SUBSTITUTE("ИсходныеДанные!$что$2:$что$50000","что",J$4)),"",0,1)</f>
        <v/>
      </c>
      <c r="K2298" s="3">
        <f ca="1">IF($B2298&lt;&gt;"",SUMIF(INDIRECT("ИсходныеДанные!$"&amp;$K$4&amp;"$2:$"&amp;$K$4&amp;"$50000"),$B2298&amp;"#"&amp;K$6,INDIRECT("ИсходныеДанные!$J$2:$J$50000")),0)</f>
        <v>0</v>
      </c>
      <c r="L2298" s="3">
        <f ca="1">IF($B2298&lt;&gt;"",SUMIF(INDIRECT("ИсходныеДанные!$"&amp;$K$4&amp;"$2:$"&amp;$K$4&amp;"$50000"),$B2298&amp;"#"&amp;L$6,INDIRECT("ИсходныеДанные!$J$2:$J$50000")),0)</f>
        <v>0</v>
      </c>
      <c r="M2298" s="3">
        <f ca="1">IF($B2298&lt;&gt;"",SUMIF(INDIRECT("ИсходныеДанные!$"&amp;$K$4&amp;"$2:$"&amp;$K$4&amp;"$50000"),$B2298&amp;"#"&amp;M$6,INDIRECT("ИсходныеДанные!$J$2:$J$50000")),0)</f>
        <v>0</v>
      </c>
      <c r="N2298" s="3">
        <f ca="1">IF($B2298&lt;&gt;"",SUMIF(INDIRECT("ИсходныеДанные!$"&amp;$K$4&amp;"$2:$"&amp;$K$4&amp;"$50000"),$B2298&amp;"#"&amp;N$6,INDIRECT("ИсходныеДанные!$J$2:$J$50000")),0)</f>
        <v>0</v>
      </c>
      <c r="O2298" s="3">
        <f ca="1">IF($B2298&lt;&gt;"",SUMIF(INDIRECT("ИсходныеДанные!$"&amp;$K$4&amp;"$2:$"&amp;$K$4&amp;"$50000"),$B2298&amp;"#"&amp;O$6,INDIRECT("ИсходныеДанные!$J$2:$J$50000")),0)</f>
        <v>0</v>
      </c>
      <c r="P2298" s="3">
        <f ca="1">IF($B2298&lt;&gt;"",SUMIF(INDIRECT("ИсходныеДанные!$"&amp;$K$4&amp;"$2:$"&amp;$K$4&amp;"$50000"),$B2298&amp;"#"&amp;P$6,INDIRECT("ИсходныеДанные!$J$2:$J$50000")),0)</f>
        <v>0</v>
      </c>
      <c r="Q2298" s="3">
        <f ca="1">IF($B2298&lt;&gt;"",SUMIF(INDIRECT("ИсходныеДанные!$"&amp;$K$4&amp;"$2:$"&amp;$K$4&amp;"$50000"),$B2298&amp;"#"&amp;Q$6,INDIRECT("ИсходныеДанные!$J$2:$J$50000")),0)</f>
        <v>0</v>
      </c>
      <c r="R2298" s="3">
        <f ca="1">IF($B2298&lt;&gt;"",SUMIF(INDIRECT("ИсходныеДанные!$"&amp;$K$4&amp;"$2:$"&amp;$K$4&amp;"$50000"),$B2298&amp;"#"&amp;R$6,INDIRECT("ИсходныеДанные!$J$2:$J$50000")),0)</f>
        <v>0</v>
      </c>
      <c r="S2298" s="3">
        <f ca="1">IF($B2298&lt;&gt;"",SUMIF(INDIRECT("ИсходныеДанные!$"&amp;$K$4&amp;"$2:$"&amp;$K$4&amp;"$50000"),$B2298&amp;"#"&amp;S$6,INDIRECT("ИсходныеДанные!$J$2:$J$50000")),0)</f>
        <v>0</v>
      </c>
      <c r="T2298" s="3">
        <f ca="1">IF($B2298&lt;&gt;"",SUMIF(INDIRECT("ИсходныеДанные!$"&amp;$K$4&amp;"$2:$"&amp;$K$4&amp;"$50000"),$B2298&amp;"#"&amp;T$6,INDIRECT("ИсходныеДанные!$J$2:$J$50000")),0)</f>
        <v>0</v>
      </c>
      <c r="U2298" s="3">
        <f ca="1">IF($B2298&lt;&gt;"",SUMIF(INDIRECT("ИсходныеДанные!$"&amp;$K$4&amp;"$2:$"&amp;$K$4&amp;"$50000"),$B2298&amp;"#"&amp;U$6,INDIRECT("ИсходныеДанные!$J$2:$J$50000")),0)</f>
        <v>0</v>
      </c>
      <c r="V2298" s="3">
        <f ca="1">IF($B2298&lt;&gt;"",SUMIF(INDIRECT("ИсходныеДанные!$"&amp;$K$4&amp;"$2:$"&amp;$K$4&amp;"$50000"),$B2298&amp;"#"&amp;V$6,INDIRECT("ИсходныеДанные!$J$2:$J$50000")),0)</f>
        <v>0</v>
      </c>
      <c r="W2298" s="16" t="e">
        <f ca="1">SUM(K2298:V2298)/Пофамильно!$R$1</f>
        <v>#DIV/0!</v>
      </c>
    </row>
    <row r="2299" spans="1:23" x14ac:dyDescent="0.25">
      <c r="A2299" s="10" t="str">
        <f t="shared" ca="1" si="37"/>
        <v>delete</v>
      </c>
      <c r="B2299" s="16" cm="1">
        <f t="array" aca="1" ref="B2299" ca="1">INDIRECT("УникальныеСписки!D"&amp;ROW()-$L$4)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14"/>
      <c r="G2299" s="81" t="str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84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84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84" t="str" cm="1">
        <f t="array" aca="1" ref="J2299" ca="1">_xlfn.XLOOKUP($B2299,INDIRECT(SUBSTITUTE("ИсходныеДанные!$где$2:$где$50000","где",$B$4)),INDIRECT(SUBSTITUTE("ИсходныеДанные!$что$2:$что$50000","что",J$4)),"",0,1)</f>
        <v/>
      </c>
      <c r="K2299" s="3">
        <f ca="1">IF($B2299&lt;&gt;"",SUMIF(INDIRECT("ИсходныеДанные!$"&amp;$K$4&amp;"$2:$"&amp;$K$4&amp;"$50000"),$B2299&amp;"#"&amp;K$6,INDIRECT("ИсходныеДанные!$J$2:$J$50000")),0)</f>
        <v>0</v>
      </c>
      <c r="L2299" s="3">
        <f ca="1">IF($B2299&lt;&gt;"",SUMIF(INDIRECT("ИсходныеДанные!$"&amp;$K$4&amp;"$2:$"&amp;$K$4&amp;"$50000"),$B2299&amp;"#"&amp;L$6,INDIRECT("ИсходныеДанные!$J$2:$J$50000")),0)</f>
        <v>0</v>
      </c>
      <c r="M2299" s="3">
        <f ca="1">IF($B2299&lt;&gt;"",SUMIF(INDIRECT("ИсходныеДанные!$"&amp;$K$4&amp;"$2:$"&amp;$K$4&amp;"$50000"),$B2299&amp;"#"&amp;M$6,INDIRECT("ИсходныеДанные!$J$2:$J$50000")),0)</f>
        <v>0</v>
      </c>
      <c r="N2299" s="3">
        <f ca="1">IF($B2299&lt;&gt;"",SUMIF(INDIRECT("ИсходныеДанные!$"&amp;$K$4&amp;"$2:$"&amp;$K$4&amp;"$50000"),$B2299&amp;"#"&amp;N$6,INDIRECT("ИсходныеДанные!$J$2:$J$50000")),0)</f>
        <v>0</v>
      </c>
      <c r="O2299" s="3">
        <f ca="1">IF($B2299&lt;&gt;"",SUMIF(INDIRECT("ИсходныеДанные!$"&amp;$K$4&amp;"$2:$"&amp;$K$4&amp;"$50000"),$B2299&amp;"#"&amp;O$6,INDIRECT("ИсходныеДанные!$J$2:$J$50000")),0)</f>
        <v>0</v>
      </c>
      <c r="P2299" s="3">
        <f ca="1">IF($B2299&lt;&gt;"",SUMIF(INDIRECT("ИсходныеДанные!$"&amp;$K$4&amp;"$2:$"&amp;$K$4&amp;"$50000"),$B2299&amp;"#"&amp;P$6,INDIRECT("ИсходныеДанные!$J$2:$J$50000")),0)</f>
        <v>0</v>
      </c>
      <c r="Q2299" s="3">
        <f ca="1">IF($B2299&lt;&gt;"",SUMIF(INDIRECT("ИсходныеДанные!$"&amp;$K$4&amp;"$2:$"&amp;$K$4&amp;"$50000"),$B2299&amp;"#"&amp;Q$6,INDIRECT("ИсходныеДанные!$J$2:$J$50000")),0)</f>
        <v>0</v>
      </c>
      <c r="R2299" s="3">
        <f ca="1">IF($B2299&lt;&gt;"",SUMIF(INDIRECT("ИсходныеДанные!$"&amp;$K$4&amp;"$2:$"&amp;$K$4&amp;"$50000"),$B2299&amp;"#"&amp;R$6,INDIRECT("ИсходныеДанные!$J$2:$J$50000")),0)</f>
        <v>0</v>
      </c>
      <c r="S2299" s="3">
        <f ca="1">IF($B2299&lt;&gt;"",SUMIF(INDIRECT("ИсходныеДанные!$"&amp;$K$4&amp;"$2:$"&amp;$K$4&amp;"$50000"),$B2299&amp;"#"&amp;S$6,INDIRECT("ИсходныеДанные!$J$2:$J$50000")),0)</f>
        <v>0</v>
      </c>
      <c r="T2299" s="3">
        <f ca="1">IF($B2299&lt;&gt;"",SUMIF(INDIRECT("ИсходныеДанные!$"&amp;$K$4&amp;"$2:$"&amp;$K$4&amp;"$50000"),$B2299&amp;"#"&amp;T$6,INDIRECT("ИсходныеДанные!$J$2:$J$50000")),0)</f>
        <v>0</v>
      </c>
      <c r="U2299" s="3">
        <f ca="1">IF($B2299&lt;&gt;"",SUMIF(INDIRECT("ИсходныеДанные!$"&amp;$K$4&amp;"$2:$"&amp;$K$4&amp;"$50000"),$B2299&amp;"#"&amp;U$6,INDIRECT("ИсходныеДанные!$J$2:$J$50000")),0)</f>
        <v>0</v>
      </c>
      <c r="V2299" s="3">
        <f ca="1">IF($B2299&lt;&gt;"",SUMIF(INDIRECT("ИсходныеДанные!$"&amp;$K$4&amp;"$2:$"&amp;$K$4&amp;"$50000"),$B2299&amp;"#"&amp;V$6,INDIRECT("ИсходныеДанные!$J$2:$J$50000")),0)</f>
        <v>0</v>
      </c>
      <c r="W2299" s="16" t="e">
        <f ca="1">SUM(K2299:V2299)/Пофамильно!$R$1</f>
        <v>#DIV/0!</v>
      </c>
    </row>
    <row r="2300" spans="1:23" x14ac:dyDescent="0.25">
      <c r="A2300" s="10" t="str">
        <f t="shared" ca="1" si="37"/>
        <v>delete</v>
      </c>
      <c r="B2300" s="16" cm="1">
        <f t="array" aca="1" ref="B2300" ca="1">INDIRECT("УникальныеСписки!D"&amp;ROW()-$L$4)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14"/>
      <c r="G2300" s="81" t="str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84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84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84" t="str" cm="1">
        <f t="array" aca="1" ref="J2300" ca="1">_xlfn.XLOOKUP($B2300,INDIRECT(SUBSTITUTE("ИсходныеДанные!$где$2:$где$50000","где",$B$4)),INDIRECT(SUBSTITUTE("ИсходныеДанные!$что$2:$что$50000","что",J$4)),"",0,1)</f>
        <v/>
      </c>
      <c r="K2300" s="3">
        <f ca="1">IF($B2300&lt;&gt;"",SUMIF(INDIRECT("ИсходныеДанные!$"&amp;$K$4&amp;"$2:$"&amp;$K$4&amp;"$50000"),$B2300&amp;"#"&amp;K$6,INDIRECT("ИсходныеДанные!$J$2:$J$50000")),0)</f>
        <v>0</v>
      </c>
      <c r="L2300" s="3">
        <f ca="1">IF($B2300&lt;&gt;"",SUMIF(INDIRECT("ИсходныеДанные!$"&amp;$K$4&amp;"$2:$"&amp;$K$4&amp;"$50000"),$B2300&amp;"#"&amp;L$6,INDIRECT("ИсходныеДанные!$J$2:$J$50000")),0)</f>
        <v>0</v>
      </c>
      <c r="M2300" s="3">
        <f ca="1">IF($B2300&lt;&gt;"",SUMIF(INDIRECT("ИсходныеДанные!$"&amp;$K$4&amp;"$2:$"&amp;$K$4&amp;"$50000"),$B2300&amp;"#"&amp;M$6,INDIRECT("ИсходныеДанные!$J$2:$J$50000")),0)</f>
        <v>0</v>
      </c>
      <c r="N2300" s="3">
        <f ca="1">IF($B2300&lt;&gt;"",SUMIF(INDIRECT("ИсходныеДанные!$"&amp;$K$4&amp;"$2:$"&amp;$K$4&amp;"$50000"),$B2300&amp;"#"&amp;N$6,INDIRECT("ИсходныеДанные!$J$2:$J$50000")),0)</f>
        <v>0</v>
      </c>
      <c r="O2300" s="3">
        <f ca="1">IF($B2300&lt;&gt;"",SUMIF(INDIRECT("ИсходныеДанные!$"&amp;$K$4&amp;"$2:$"&amp;$K$4&amp;"$50000"),$B2300&amp;"#"&amp;O$6,INDIRECT("ИсходныеДанные!$J$2:$J$50000")),0)</f>
        <v>0</v>
      </c>
      <c r="P2300" s="3">
        <f ca="1">IF($B2300&lt;&gt;"",SUMIF(INDIRECT("ИсходныеДанные!$"&amp;$K$4&amp;"$2:$"&amp;$K$4&amp;"$50000"),$B2300&amp;"#"&amp;P$6,INDIRECT("ИсходныеДанные!$J$2:$J$50000")),0)</f>
        <v>0</v>
      </c>
      <c r="Q2300" s="3">
        <f ca="1">IF($B2300&lt;&gt;"",SUMIF(INDIRECT("ИсходныеДанные!$"&amp;$K$4&amp;"$2:$"&amp;$K$4&amp;"$50000"),$B2300&amp;"#"&amp;Q$6,INDIRECT("ИсходныеДанные!$J$2:$J$50000")),0)</f>
        <v>0</v>
      </c>
      <c r="R2300" s="3">
        <f ca="1">IF($B2300&lt;&gt;"",SUMIF(INDIRECT("ИсходныеДанные!$"&amp;$K$4&amp;"$2:$"&amp;$K$4&amp;"$50000"),$B2300&amp;"#"&amp;R$6,INDIRECT("ИсходныеДанные!$J$2:$J$50000")),0)</f>
        <v>0</v>
      </c>
      <c r="S2300" s="3">
        <f ca="1">IF($B2300&lt;&gt;"",SUMIF(INDIRECT("ИсходныеДанные!$"&amp;$K$4&amp;"$2:$"&amp;$K$4&amp;"$50000"),$B2300&amp;"#"&amp;S$6,INDIRECT("ИсходныеДанные!$J$2:$J$50000")),0)</f>
        <v>0</v>
      </c>
      <c r="T2300" s="3">
        <f ca="1">IF($B2300&lt;&gt;"",SUMIF(INDIRECT("ИсходныеДанные!$"&amp;$K$4&amp;"$2:$"&amp;$K$4&amp;"$50000"),$B2300&amp;"#"&amp;T$6,INDIRECT("ИсходныеДанные!$J$2:$J$50000")),0)</f>
        <v>0</v>
      </c>
      <c r="U2300" s="3">
        <f ca="1">IF($B2300&lt;&gt;"",SUMIF(INDIRECT("ИсходныеДанные!$"&amp;$K$4&amp;"$2:$"&amp;$K$4&amp;"$50000"),$B2300&amp;"#"&amp;U$6,INDIRECT("ИсходныеДанные!$J$2:$J$50000")),0)</f>
        <v>0</v>
      </c>
      <c r="V2300" s="3">
        <f ca="1">IF($B2300&lt;&gt;"",SUMIF(INDIRECT("ИсходныеДанные!$"&amp;$K$4&amp;"$2:$"&amp;$K$4&amp;"$50000"),$B2300&amp;"#"&amp;V$6,INDIRECT("ИсходныеДанные!$J$2:$J$50000")),0)</f>
        <v>0</v>
      </c>
      <c r="W2300" s="16" t="e">
        <f ca="1">SUM(K2300:V2300)/Пофамильно!$R$1</f>
        <v>#DIV/0!</v>
      </c>
    </row>
    <row r="2301" spans="1:23" x14ac:dyDescent="0.25">
      <c r="A2301" s="10" t="str">
        <f t="shared" ca="1" si="37"/>
        <v>delete</v>
      </c>
      <c r="B2301" s="16" cm="1">
        <f t="array" aca="1" ref="B2301" ca="1">INDIRECT("УникальныеСписки!D"&amp;ROW()-$L$4)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14"/>
      <c r="G2301" s="81" t="str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84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84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84" t="str" cm="1">
        <f t="array" aca="1" ref="J2301" ca="1">_xlfn.XLOOKUP($B2301,INDIRECT(SUBSTITUTE("ИсходныеДанные!$где$2:$где$50000","где",$B$4)),INDIRECT(SUBSTITUTE("ИсходныеДанные!$что$2:$что$50000","что",J$4)),"",0,1)</f>
        <v/>
      </c>
      <c r="K2301" s="3">
        <f ca="1">IF($B2301&lt;&gt;"",SUMIF(INDIRECT("ИсходныеДанные!$"&amp;$K$4&amp;"$2:$"&amp;$K$4&amp;"$50000"),$B2301&amp;"#"&amp;K$6,INDIRECT("ИсходныеДанные!$J$2:$J$50000")),0)</f>
        <v>0</v>
      </c>
      <c r="L2301" s="3">
        <f ca="1">IF($B2301&lt;&gt;"",SUMIF(INDIRECT("ИсходныеДанные!$"&amp;$K$4&amp;"$2:$"&amp;$K$4&amp;"$50000"),$B2301&amp;"#"&amp;L$6,INDIRECT("ИсходныеДанные!$J$2:$J$50000")),0)</f>
        <v>0</v>
      </c>
      <c r="M2301" s="3">
        <f ca="1">IF($B2301&lt;&gt;"",SUMIF(INDIRECT("ИсходныеДанные!$"&amp;$K$4&amp;"$2:$"&amp;$K$4&amp;"$50000"),$B2301&amp;"#"&amp;M$6,INDIRECT("ИсходныеДанные!$J$2:$J$50000")),0)</f>
        <v>0</v>
      </c>
      <c r="N2301" s="3">
        <f ca="1">IF($B2301&lt;&gt;"",SUMIF(INDIRECT("ИсходныеДанные!$"&amp;$K$4&amp;"$2:$"&amp;$K$4&amp;"$50000"),$B2301&amp;"#"&amp;N$6,INDIRECT("ИсходныеДанные!$J$2:$J$50000")),0)</f>
        <v>0</v>
      </c>
      <c r="O2301" s="3">
        <f ca="1">IF($B2301&lt;&gt;"",SUMIF(INDIRECT("ИсходныеДанные!$"&amp;$K$4&amp;"$2:$"&amp;$K$4&amp;"$50000"),$B2301&amp;"#"&amp;O$6,INDIRECT("ИсходныеДанные!$J$2:$J$50000")),0)</f>
        <v>0</v>
      </c>
      <c r="P2301" s="3">
        <f ca="1">IF($B2301&lt;&gt;"",SUMIF(INDIRECT("ИсходныеДанные!$"&amp;$K$4&amp;"$2:$"&amp;$K$4&amp;"$50000"),$B2301&amp;"#"&amp;P$6,INDIRECT("ИсходныеДанные!$J$2:$J$50000")),0)</f>
        <v>0</v>
      </c>
      <c r="Q2301" s="3">
        <f ca="1">IF($B2301&lt;&gt;"",SUMIF(INDIRECT("ИсходныеДанные!$"&amp;$K$4&amp;"$2:$"&amp;$K$4&amp;"$50000"),$B2301&amp;"#"&amp;Q$6,INDIRECT("ИсходныеДанные!$J$2:$J$50000")),0)</f>
        <v>0</v>
      </c>
      <c r="R2301" s="3">
        <f ca="1">IF($B2301&lt;&gt;"",SUMIF(INDIRECT("ИсходныеДанные!$"&amp;$K$4&amp;"$2:$"&amp;$K$4&amp;"$50000"),$B2301&amp;"#"&amp;R$6,INDIRECT("ИсходныеДанные!$J$2:$J$50000")),0)</f>
        <v>0</v>
      </c>
      <c r="S2301" s="3">
        <f ca="1">IF($B2301&lt;&gt;"",SUMIF(INDIRECT("ИсходныеДанные!$"&amp;$K$4&amp;"$2:$"&amp;$K$4&amp;"$50000"),$B2301&amp;"#"&amp;S$6,INDIRECT("ИсходныеДанные!$J$2:$J$50000")),0)</f>
        <v>0</v>
      </c>
      <c r="T2301" s="3">
        <f ca="1">IF($B2301&lt;&gt;"",SUMIF(INDIRECT("ИсходныеДанные!$"&amp;$K$4&amp;"$2:$"&amp;$K$4&amp;"$50000"),$B2301&amp;"#"&amp;T$6,INDIRECT("ИсходныеДанные!$J$2:$J$50000")),0)</f>
        <v>0</v>
      </c>
      <c r="U2301" s="3">
        <f ca="1">IF($B2301&lt;&gt;"",SUMIF(INDIRECT("ИсходныеДанные!$"&amp;$K$4&amp;"$2:$"&amp;$K$4&amp;"$50000"),$B2301&amp;"#"&amp;U$6,INDIRECT("ИсходныеДанные!$J$2:$J$50000")),0)</f>
        <v>0</v>
      </c>
      <c r="V2301" s="3">
        <f ca="1">IF($B2301&lt;&gt;"",SUMIF(INDIRECT("ИсходныеДанные!$"&amp;$K$4&amp;"$2:$"&amp;$K$4&amp;"$50000"),$B2301&amp;"#"&amp;V$6,INDIRECT("ИсходныеДанные!$J$2:$J$50000")),0)</f>
        <v>0</v>
      </c>
      <c r="W2301" s="16" t="e">
        <f ca="1">SUM(K2301:V2301)/Пофамильно!$R$1</f>
        <v>#DIV/0!</v>
      </c>
    </row>
    <row r="2302" spans="1:23" x14ac:dyDescent="0.25">
      <c r="A2302" s="10" t="str">
        <f t="shared" ca="1" si="37"/>
        <v>delete</v>
      </c>
      <c r="B2302" s="16" cm="1">
        <f t="array" aca="1" ref="B2302" ca="1">INDIRECT("УникальныеСписки!D"&amp;ROW()-$L$4)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14"/>
      <c r="G2302" s="81" t="str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84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84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84" t="str" cm="1">
        <f t="array" aca="1" ref="J2302" ca="1">_xlfn.XLOOKUP($B2302,INDIRECT(SUBSTITUTE("ИсходныеДанные!$где$2:$где$50000","где",$B$4)),INDIRECT(SUBSTITUTE("ИсходныеДанные!$что$2:$что$50000","что",J$4)),"",0,1)</f>
        <v/>
      </c>
      <c r="K2302" s="3">
        <f ca="1">IF($B2302&lt;&gt;"",SUMIF(INDIRECT("ИсходныеДанные!$"&amp;$K$4&amp;"$2:$"&amp;$K$4&amp;"$50000"),$B2302&amp;"#"&amp;K$6,INDIRECT("ИсходныеДанные!$J$2:$J$50000")),0)</f>
        <v>0</v>
      </c>
      <c r="L2302" s="3">
        <f ca="1">IF($B2302&lt;&gt;"",SUMIF(INDIRECT("ИсходныеДанные!$"&amp;$K$4&amp;"$2:$"&amp;$K$4&amp;"$50000"),$B2302&amp;"#"&amp;L$6,INDIRECT("ИсходныеДанные!$J$2:$J$50000")),0)</f>
        <v>0</v>
      </c>
      <c r="M2302" s="3">
        <f ca="1">IF($B2302&lt;&gt;"",SUMIF(INDIRECT("ИсходныеДанные!$"&amp;$K$4&amp;"$2:$"&amp;$K$4&amp;"$50000"),$B2302&amp;"#"&amp;M$6,INDIRECT("ИсходныеДанные!$J$2:$J$50000")),0)</f>
        <v>0</v>
      </c>
      <c r="N2302" s="3">
        <f ca="1">IF($B2302&lt;&gt;"",SUMIF(INDIRECT("ИсходныеДанные!$"&amp;$K$4&amp;"$2:$"&amp;$K$4&amp;"$50000"),$B2302&amp;"#"&amp;N$6,INDIRECT("ИсходныеДанные!$J$2:$J$50000")),0)</f>
        <v>0</v>
      </c>
      <c r="O2302" s="3">
        <f ca="1">IF($B2302&lt;&gt;"",SUMIF(INDIRECT("ИсходныеДанные!$"&amp;$K$4&amp;"$2:$"&amp;$K$4&amp;"$50000"),$B2302&amp;"#"&amp;O$6,INDIRECT("ИсходныеДанные!$J$2:$J$50000")),0)</f>
        <v>0</v>
      </c>
      <c r="P2302" s="3">
        <f ca="1">IF($B2302&lt;&gt;"",SUMIF(INDIRECT("ИсходныеДанные!$"&amp;$K$4&amp;"$2:$"&amp;$K$4&amp;"$50000"),$B2302&amp;"#"&amp;P$6,INDIRECT("ИсходныеДанные!$J$2:$J$50000")),0)</f>
        <v>0</v>
      </c>
      <c r="Q2302" s="3">
        <f ca="1">IF($B2302&lt;&gt;"",SUMIF(INDIRECT("ИсходныеДанные!$"&amp;$K$4&amp;"$2:$"&amp;$K$4&amp;"$50000"),$B2302&amp;"#"&amp;Q$6,INDIRECT("ИсходныеДанные!$J$2:$J$50000")),0)</f>
        <v>0</v>
      </c>
      <c r="R2302" s="3">
        <f ca="1">IF($B2302&lt;&gt;"",SUMIF(INDIRECT("ИсходныеДанные!$"&amp;$K$4&amp;"$2:$"&amp;$K$4&amp;"$50000"),$B2302&amp;"#"&amp;R$6,INDIRECT("ИсходныеДанные!$J$2:$J$50000")),0)</f>
        <v>0</v>
      </c>
      <c r="S2302" s="3">
        <f ca="1">IF($B2302&lt;&gt;"",SUMIF(INDIRECT("ИсходныеДанные!$"&amp;$K$4&amp;"$2:$"&amp;$K$4&amp;"$50000"),$B2302&amp;"#"&amp;S$6,INDIRECT("ИсходныеДанные!$J$2:$J$50000")),0)</f>
        <v>0</v>
      </c>
      <c r="T2302" s="3">
        <f ca="1">IF($B2302&lt;&gt;"",SUMIF(INDIRECT("ИсходныеДанные!$"&amp;$K$4&amp;"$2:$"&amp;$K$4&amp;"$50000"),$B2302&amp;"#"&amp;T$6,INDIRECT("ИсходныеДанные!$J$2:$J$50000")),0)</f>
        <v>0</v>
      </c>
      <c r="U2302" s="3">
        <f ca="1">IF($B2302&lt;&gt;"",SUMIF(INDIRECT("ИсходныеДанные!$"&amp;$K$4&amp;"$2:$"&amp;$K$4&amp;"$50000"),$B2302&amp;"#"&amp;U$6,INDIRECT("ИсходныеДанные!$J$2:$J$50000")),0)</f>
        <v>0</v>
      </c>
      <c r="V2302" s="3">
        <f ca="1">IF($B2302&lt;&gt;"",SUMIF(INDIRECT("ИсходныеДанные!$"&amp;$K$4&amp;"$2:$"&amp;$K$4&amp;"$50000"),$B2302&amp;"#"&amp;V$6,INDIRECT("ИсходныеДанные!$J$2:$J$50000")),0)</f>
        <v>0</v>
      </c>
      <c r="W2302" s="16" t="e">
        <f ca="1">SUM(K2302:V2302)/Пофамильно!$R$1</f>
        <v>#DIV/0!</v>
      </c>
    </row>
    <row r="2303" spans="1:23" x14ac:dyDescent="0.25">
      <c r="A2303" s="10" t="str">
        <f t="shared" ca="1" si="37"/>
        <v>delete</v>
      </c>
      <c r="B2303" s="16" cm="1">
        <f t="array" aca="1" ref="B2303" ca="1">INDIRECT("УникальныеСписки!D"&amp;ROW()-$L$4)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14"/>
      <c r="G2303" s="81" t="str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84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84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84" t="str" cm="1">
        <f t="array" aca="1" ref="J2303" ca="1">_xlfn.XLOOKUP($B2303,INDIRECT(SUBSTITUTE("ИсходныеДанные!$где$2:$где$50000","где",$B$4)),INDIRECT(SUBSTITUTE("ИсходныеДанные!$что$2:$что$50000","что",J$4)),"",0,1)</f>
        <v/>
      </c>
      <c r="K2303" s="3">
        <f ca="1">IF($B2303&lt;&gt;"",SUMIF(INDIRECT("ИсходныеДанные!$"&amp;$K$4&amp;"$2:$"&amp;$K$4&amp;"$50000"),$B2303&amp;"#"&amp;K$6,INDIRECT("ИсходныеДанные!$J$2:$J$50000")),0)</f>
        <v>0</v>
      </c>
      <c r="L2303" s="3">
        <f ca="1">IF($B2303&lt;&gt;"",SUMIF(INDIRECT("ИсходныеДанные!$"&amp;$K$4&amp;"$2:$"&amp;$K$4&amp;"$50000"),$B2303&amp;"#"&amp;L$6,INDIRECT("ИсходныеДанные!$J$2:$J$50000")),0)</f>
        <v>0</v>
      </c>
      <c r="M2303" s="3">
        <f ca="1">IF($B2303&lt;&gt;"",SUMIF(INDIRECT("ИсходныеДанные!$"&amp;$K$4&amp;"$2:$"&amp;$K$4&amp;"$50000"),$B2303&amp;"#"&amp;M$6,INDIRECT("ИсходныеДанные!$J$2:$J$50000")),0)</f>
        <v>0</v>
      </c>
      <c r="N2303" s="3">
        <f ca="1">IF($B2303&lt;&gt;"",SUMIF(INDIRECT("ИсходныеДанные!$"&amp;$K$4&amp;"$2:$"&amp;$K$4&amp;"$50000"),$B2303&amp;"#"&amp;N$6,INDIRECT("ИсходныеДанные!$J$2:$J$50000")),0)</f>
        <v>0</v>
      </c>
      <c r="O2303" s="3">
        <f ca="1">IF($B2303&lt;&gt;"",SUMIF(INDIRECT("ИсходныеДанные!$"&amp;$K$4&amp;"$2:$"&amp;$K$4&amp;"$50000"),$B2303&amp;"#"&amp;O$6,INDIRECT("ИсходныеДанные!$J$2:$J$50000")),0)</f>
        <v>0</v>
      </c>
      <c r="P2303" s="3">
        <f ca="1">IF($B2303&lt;&gt;"",SUMIF(INDIRECT("ИсходныеДанные!$"&amp;$K$4&amp;"$2:$"&amp;$K$4&amp;"$50000"),$B2303&amp;"#"&amp;P$6,INDIRECT("ИсходныеДанные!$J$2:$J$50000")),0)</f>
        <v>0</v>
      </c>
      <c r="Q2303" s="3">
        <f ca="1">IF($B2303&lt;&gt;"",SUMIF(INDIRECT("ИсходныеДанные!$"&amp;$K$4&amp;"$2:$"&amp;$K$4&amp;"$50000"),$B2303&amp;"#"&amp;Q$6,INDIRECT("ИсходныеДанные!$J$2:$J$50000")),0)</f>
        <v>0</v>
      </c>
      <c r="R2303" s="3">
        <f ca="1">IF($B2303&lt;&gt;"",SUMIF(INDIRECT("ИсходныеДанные!$"&amp;$K$4&amp;"$2:$"&amp;$K$4&amp;"$50000"),$B2303&amp;"#"&amp;R$6,INDIRECT("ИсходныеДанные!$J$2:$J$50000")),0)</f>
        <v>0</v>
      </c>
      <c r="S2303" s="3">
        <f ca="1">IF($B2303&lt;&gt;"",SUMIF(INDIRECT("ИсходныеДанные!$"&amp;$K$4&amp;"$2:$"&amp;$K$4&amp;"$50000"),$B2303&amp;"#"&amp;S$6,INDIRECT("ИсходныеДанные!$J$2:$J$50000")),0)</f>
        <v>0</v>
      </c>
      <c r="T2303" s="3">
        <f ca="1">IF($B2303&lt;&gt;"",SUMIF(INDIRECT("ИсходныеДанные!$"&amp;$K$4&amp;"$2:$"&amp;$K$4&amp;"$50000"),$B2303&amp;"#"&amp;T$6,INDIRECT("ИсходныеДанные!$J$2:$J$50000")),0)</f>
        <v>0</v>
      </c>
      <c r="U2303" s="3">
        <f ca="1">IF($B2303&lt;&gt;"",SUMIF(INDIRECT("ИсходныеДанные!$"&amp;$K$4&amp;"$2:$"&amp;$K$4&amp;"$50000"),$B2303&amp;"#"&amp;U$6,INDIRECT("ИсходныеДанные!$J$2:$J$50000")),0)</f>
        <v>0</v>
      </c>
      <c r="V2303" s="3">
        <f ca="1">IF($B2303&lt;&gt;"",SUMIF(INDIRECT("ИсходныеДанные!$"&amp;$K$4&amp;"$2:$"&amp;$K$4&amp;"$50000"),$B2303&amp;"#"&amp;V$6,INDIRECT("ИсходныеДанные!$J$2:$J$50000")),0)</f>
        <v>0</v>
      </c>
      <c r="W2303" s="16" t="e">
        <f ca="1">SUM(K2303:V2303)/Пофамильно!$R$1</f>
        <v>#DIV/0!</v>
      </c>
    </row>
    <row r="2304" spans="1:23" x14ac:dyDescent="0.25">
      <c r="A2304" s="10" t="str">
        <f t="shared" ca="1" si="37"/>
        <v>delete</v>
      </c>
      <c r="B2304" s="16" cm="1">
        <f t="array" aca="1" ref="B2304" ca="1">INDIRECT("УникальныеСписки!D"&amp;ROW()-$L$4)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14"/>
      <c r="G2304" s="81" t="str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84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84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84" t="str" cm="1">
        <f t="array" aca="1" ref="J2304" ca="1">_xlfn.XLOOKUP($B2304,INDIRECT(SUBSTITUTE("ИсходныеДанные!$где$2:$где$50000","где",$B$4)),INDIRECT(SUBSTITUTE("ИсходныеДанные!$что$2:$что$50000","что",J$4)),"",0,1)</f>
        <v/>
      </c>
      <c r="K2304" s="3">
        <f ca="1">IF($B2304&lt;&gt;"",SUMIF(INDIRECT("ИсходныеДанные!$"&amp;$K$4&amp;"$2:$"&amp;$K$4&amp;"$50000"),$B2304&amp;"#"&amp;K$6,INDIRECT("ИсходныеДанные!$J$2:$J$50000")),0)</f>
        <v>0</v>
      </c>
      <c r="L2304" s="3">
        <f ca="1">IF($B2304&lt;&gt;"",SUMIF(INDIRECT("ИсходныеДанные!$"&amp;$K$4&amp;"$2:$"&amp;$K$4&amp;"$50000"),$B2304&amp;"#"&amp;L$6,INDIRECT("ИсходныеДанные!$J$2:$J$50000")),0)</f>
        <v>0</v>
      </c>
      <c r="M2304" s="3">
        <f ca="1">IF($B2304&lt;&gt;"",SUMIF(INDIRECT("ИсходныеДанные!$"&amp;$K$4&amp;"$2:$"&amp;$K$4&amp;"$50000"),$B2304&amp;"#"&amp;M$6,INDIRECT("ИсходныеДанные!$J$2:$J$50000")),0)</f>
        <v>0</v>
      </c>
      <c r="N2304" s="3">
        <f ca="1">IF($B2304&lt;&gt;"",SUMIF(INDIRECT("ИсходныеДанные!$"&amp;$K$4&amp;"$2:$"&amp;$K$4&amp;"$50000"),$B2304&amp;"#"&amp;N$6,INDIRECT("ИсходныеДанные!$J$2:$J$50000")),0)</f>
        <v>0</v>
      </c>
      <c r="O2304" s="3">
        <f ca="1">IF($B2304&lt;&gt;"",SUMIF(INDIRECT("ИсходныеДанные!$"&amp;$K$4&amp;"$2:$"&amp;$K$4&amp;"$50000"),$B2304&amp;"#"&amp;O$6,INDIRECT("ИсходныеДанные!$J$2:$J$50000")),0)</f>
        <v>0</v>
      </c>
      <c r="P2304" s="3">
        <f ca="1">IF($B2304&lt;&gt;"",SUMIF(INDIRECT("ИсходныеДанные!$"&amp;$K$4&amp;"$2:$"&amp;$K$4&amp;"$50000"),$B2304&amp;"#"&amp;P$6,INDIRECT("ИсходныеДанные!$J$2:$J$50000")),0)</f>
        <v>0</v>
      </c>
      <c r="Q2304" s="3">
        <f ca="1">IF($B2304&lt;&gt;"",SUMIF(INDIRECT("ИсходныеДанные!$"&amp;$K$4&amp;"$2:$"&amp;$K$4&amp;"$50000"),$B2304&amp;"#"&amp;Q$6,INDIRECT("ИсходныеДанные!$J$2:$J$50000")),0)</f>
        <v>0</v>
      </c>
      <c r="R2304" s="3">
        <f ca="1">IF($B2304&lt;&gt;"",SUMIF(INDIRECT("ИсходныеДанные!$"&amp;$K$4&amp;"$2:$"&amp;$K$4&amp;"$50000"),$B2304&amp;"#"&amp;R$6,INDIRECT("ИсходныеДанные!$J$2:$J$50000")),0)</f>
        <v>0</v>
      </c>
      <c r="S2304" s="3">
        <f ca="1">IF($B2304&lt;&gt;"",SUMIF(INDIRECT("ИсходныеДанные!$"&amp;$K$4&amp;"$2:$"&amp;$K$4&amp;"$50000"),$B2304&amp;"#"&amp;S$6,INDIRECT("ИсходныеДанные!$J$2:$J$50000")),0)</f>
        <v>0</v>
      </c>
      <c r="T2304" s="3">
        <f ca="1">IF($B2304&lt;&gt;"",SUMIF(INDIRECT("ИсходныеДанные!$"&amp;$K$4&amp;"$2:$"&amp;$K$4&amp;"$50000"),$B2304&amp;"#"&amp;T$6,INDIRECT("ИсходныеДанные!$J$2:$J$50000")),0)</f>
        <v>0</v>
      </c>
      <c r="U2304" s="3">
        <f ca="1">IF($B2304&lt;&gt;"",SUMIF(INDIRECT("ИсходныеДанные!$"&amp;$K$4&amp;"$2:$"&amp;$K$4&amp;"$50000"),$B2304&amp;"#"&amp;U$6,INDIRECT("ИсходныеДанные!$J$2:$J$50000")),0)</f>
        <v>0</v>
      </c>
      <c r="V2304" s="3">
        <f ca="1">IF($B2304&lt;&gt;"",SUMIF(INDIRECT("ИсходныеДанные!$"&amp;$K$4&amp;"$2:$"&amp;$K$4&amp;"$50000"),$B2304&amp;"#"&amp;V$6,INDIRECT("ИсходныеДанные!$J$2:$J$50000")),0)</f>
        <v>0</v>
      </c>
      <c r="W2304" s="16" t="e">
        <f ca="1">SUM(K2304:V2304)/Пофамильно!$R$1</f>
        <v>#DIV/0!</v>
      </c>
    </row>
    <row r="2305" spans="1:23" x14ac:dyDescent="0.25">
      <c r="A2305" s="10" t="str">
        <f t="shared" ca="1" si="37"/>
        <v>delete</v>
      </c>
      <c r="B2305" s="16" cm="1">
        <f t="array" aca="1" ref="B2305" ca="1">INDIRECT("УникальныеСписки!D"&amp;ROW()-$L$4)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14"/>
      <c r="G2305" s="81" t="str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84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84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84" t="str" cm="1">
        <f t="array" aca="1" ref="J2305" ca="1">_xlfn.XLOOKUP($B2305,INDIRECT(SUBSTITUTE("ИсходныеДанные!$где$2:$где$50000","где",$B$4)),INDIRECT(SUBSTITUTE("ИсходныеДанные!$что$2:$что$50000","что",J$4)),"",0,1)</f>
        <v/>
      </c>
      <c r="K2305" s="3">
        <f ca="1">IF($B2305&lt;&gt;"",SUMIF(INDIRECT("ИсходныеДанные!$"&amp;$K$4&amp;"$2:$"&amp;$K$4&amp;"$50000"),$B2305&amp;"#"&amp;K$6,INDIRECT("ИсходныеДанные!$J$2:$J$50000")),0)</f>
        <v>0</v>
      </c>
      <c r="L2305" s="3">
        <f ca="1">IF($B2305&lt;&gt;"",SUMIF(INDIRECT("ИсходныеДанные!$"&amp;$K$4&amp;"$2:$"&amp;$K$4&amp;"$50000"),$B2305&amp;"#"&amp;L$6,INDIRECT("ИсходныеДанные!$J$2:$J$50000")),0)</f>
        <v>0</v>
      </c>
      <c r="M2305" s="3">
        <f ca="1">IF($B2305&lt;&gt;"",SUMIF(INDIRECT("ИсходныеДанные!$"&amp;$K$4&amp;"$2:$"&amp;$K$4&amp;"$50000"),$B2305&amp;"#"&amp;M$6,INDIRECT("ИсходныеДанные!$J$2:$J$50000")),0)</f>
        <v>0</v>
      </c>
      <c r="N2305" s="3">
        <f ca="1">IF($B2305&lt;&gt;"",SUMIF(INDIRECT("ИсходныеДанные!$"&amp;$K$4&amp;"$2:$"&amp;$K$4&amp;"$50000"),$B2305&amp;"#"&amp;N$6,INDIRECT("ИсходныеДанные!$J$2:$J$50000")),0)</f>
        <v>0</v>
      </c>
      <c r="O2305" s="3">
        <f ca="1">IF($B2305&lt;&gt;"",SUMIF(INDIRECT("ИсходныеДанные!$"&amp;$K$4&amp;"$2:$"&amp;$K$4&amp;"$50000"),$B2305&amp;"#"&amp;O$6,INDIRECT("ИсходныеДанные!$J$2:$J$50000")),0)</f>
        <v>0</v>
      </c>
      <c r="P2305" s="3">
        <f ca="1">IF($B2305&lt;&gt;"",SUMIF(INDIRECT("ИсходныеДанные!$"&amp;$K$4&amp;"$2:$"&amp;$K$4&amp;"$50000"),$B2305&amp;"#"&amp;P$6,INDIRECT("ИсходныеДанные!$J$2:$J$50000")),0)</f>
        <v>0</v>
      </c>
      <c r="Q2305" s="3">
        <f ca="1">IF($B2305&lt;&gt;"",SUMIF(INDIRECT("ИсходныеДанные!$"&amp;$K$4&amp;"$2:$"&amp;$K$4&amp;"$50000"),$B2305&amp;"#"&amp;Q$6,INDIRECT("ИсходныеДанные!$J$2:$J$50000")),0)</f>
        <v>0</v>
      </c>
      <c r="R2305" s="3">
        <f ca="1">IF($B2305&lt;&gt;"",SUMIF(INDIRECT("ИсходныеДанные!$"&amp;$K$4&amp;"$2:$"&amp;$K$4&amp;"$50000"),$B2305&amp;"#"&amp;R$6,INDIRECT("ИсходныеДанные!$J$2:$J$50000")),0)</f>
        <v>0</v>
      </c>
      <c r="S2305" s="3">
        <f ca="1">IF($B2305&lt;&gt;"",SUMIF(INDIRECT("ИсходныеДанные!$"&amp;$K$4&amp;"$2:$"&amp;$K$4&amp;"$50000"),$B2305&amp;"#"&amp;S$6,INDIRECT("ИсходныеДанные!$J$2:$J$50000")),0)</f>
        <v>0</v>
      </c>
      <c r="T2305" s="3">
        <f ca="1">IF($B2305&lt;&gt;"",SUMIF(INDIRECT("ИсходныеДанные!$"&amp;$K$4&amp;"$2:$"&amp;$K$4&amp;"$50000"),$B2305&amp;"#"&amp;T$6,INDIRECT("ИсходныеДанные!$J$2:$J$50000")),0)</f>
        <v>0</v>
      </c>
      <c r="U2305" s="3">
        <f ca="1">IF($B2305&lt;&gt;"",SUMIF(INDIRECT("ИсходныеДанные!$"&amp;$K$4&amp;"$2:$"&amp;$K$4&amp;"$50000"),$B2305&amp;"#"&amp;U$6,INDIRECT("ИсходныеДанные!$J$2:$J$50000")),0)</f>
        <v>0</v>
      </c>
      <c r="V2305" s="3">
        <f ca="1">IF($B2305&lt;&gt;"",SUMIF(INDIRECT("ИсходныеДанные!$"&amp;$K$4&amp;"$2:$"&amp;$K$4&amp;"$50000"),$B2305&amp;"#"&amp;V$6,INDIRECT("ИсходныеДанные!$J$2:$J$50000")),0)</f>
        <v>0</v>
      </c>
      <c r="W2305" s="16" t="e">
        <f ca="1">SUM(K2305:V2305)/Пофамильно!$R$1</f>
        <v>#DIV/0!</v>
      </c>
    </row>
    <row r="2306" spans="1:23" x14ac:dyDescent="0.25">
      <c r="A2306" s="10" t="str">
        <f t="shared" ca="1" si="37"/>
        <v>delete</v>
      </c>
      <c r="B2306" s="16" cm="1">
        <f t="array" aca="1" ref="B2306" ca="1">INDIRECT("УникальныеСписки!D"&amp;ROW()-$L$4)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14"/>
      <c r="G2306" s="81" t="str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84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84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84" t="str" cm="1">
        <f t="array" aca="1" ref="J2306" ca="1">_xlfn.XLOOKUP($B2306,INDIRECT(SUBSTITUTE("ИсходныеДанные!$где$2:$где$50000","где",$B$4)),INDIRECT(SUBSTITUTE("ИсходныеДанные!$что$2:$что$50000","что",J$4)),"",0,1)</f>
        <v/>
      </c>
      <c r="K2306" s="3">
        <f ca="1">IF($B2306&lt;&gt;"",SUMIF(INDIRECT("ИсходныеДанные!$"&amp;$K$4&amp;"$2:$"&amp;$K$4&amp;"$50000"),$B2306&amp;"#"&amp;K$6,INDIRECT("ИсходныеДанные!$J$2:$J$50000")),0)</f>
        <v>0</v>
      </c>
      <c r="L2306" s="3">
        <f ca="1">IF($B2306&lt;&gt;"",SUMIF(INDIRECT("ИсходныеДанные!$"&amp;$K$4&amp;"$2:$"&amp;$K$4&amp;"$50000"),$B2306&amp;"#"&amp;L$6,INDIRECT("ИсходныеДанные!$J$2:$J$50000")),0)</f>
        <v>0</v>
      </c>
      <c r="M2306" s="3">
        <f ca="1">IF($B2306&lt;&gt;"",SUMIF(INDIRECT("ИсходныеДанные!$"&amp;$K$4&amp;"$2:$"&amp;$K$4&amp;"$50000"),$B2306&amp;"#"&amp;M$6,INDIRECT("ИсходныеДанные!$J$2:$J$50000")),0)</f>
        <v>0</v>
      </c>
      <c r="N2306" s="3">
        <f ca="1">IF($B2306&lt;&gt;"",SUMIF(INDIRECT("ИсходныеДанные!$"&amp;$K$4&amp;"$2:$"&amp;$K$4&amp;"$50000"),$B2306&amp;"#"&amp;N$6,INDIRECT("ИсходныеДанные!$J$2:$J$50000")),0)</f>
        <v>0</v>
      </c>
      <c r="O2306" s="3">
        <f ca="1">IF($B2306&lt;&gt;"",SUMIF(INDIRECT("ИсходныеДанные!$"&amp;$K$4&amp;"$2:$"&amp;$K$4&amp;"$50000"),$B2306&amp;"#"&amp;O$6,INDIRECT("ИсходныеДанные!$J$2:$J$50000")),0)</f>
        <v>0</v>
      </c>
      <c r="P2306" s="3">
        <f ca="1">IF($B2306&lt;&gt;"",SUMIF(INDIRECT("ИсходныеДанные!$"&amp;$K$4&amp;"$2:$"&amp;$K$4&amp;"$50000"),$B2306&amp;"#"&amp;P$6,INDIRECT("ИсходныеДанные!$J$2:$J$50000")),0)</f>
        <v>0</v>
      </c>
      <c r="Q2306" s="3">
        <f ca="1">IF($B2306&lt;&gt;"",SUMIF(INDIRECT("ИсходныеДанные!$"&amp;$K$4&amp;"$2:$"&amp;$K$4&amp;"$50000"),$B2306&amp;"#"&amp;Q$6,INDIRECT("ИсходныеДанные!$J$2:$J$50000")),0)</f>
        <v>0</v>
      </c>
      <c r="R2306" s="3">
        <f ca="1">IF($B2306&lt;&gt;"",SUMIF(INDIRECT("ИсходныеДанные!$"&amp;$K$4&amp;"$2:$"&amp;$K$4&amp;"$50000"),$B2306&amp;"#"&amp;R$6,INDIRECT("ИсходныеДанные!$J$2:$J$50000")),0)</f>
        <v>0</v>
      </c>
      <c r="S2306" s="3">
        <f ca="1">IF($B2306&lt;&gt;"",SUMIF(INDIRECT("ИсходныеДанные!$"&amp;$K$4&amp;"$2:$"&amp;$K$4&amp;"$50000"),$B2306&amp;"#"&amp;S$6,INDIRECT("ИсходныеДанные!$J$2:$J$50000")),0)</f>
        <v>0</v>
      </c>
      <c r="T2306" s="3">
        <f ca="1">IF($B2306&lt;&gt;"",SUMIF(INDIRECT("ИсходныеДанные!$"&amp;$K$4&amp;"$2:$"&amp;$K$4&amp;"$50000"),$B2306&amp;"#"&amp;T$6,INDIRECT("ИсходныеДанные!$J$2:$J$50000")),0)</f>
        <v>0</v>
      </c>
      <c r="U2306" s="3">
        <f ca="1">IF($B2306&lt;&gt;"",SUMIF(INDIRECT("ИсходныеДанные!$"&amp;$K$4&amp;"$2:$"&amp;$K$4&amp;"$50000"),$B2306&amp;"#"&amp;U$6,INDIRECT("ИсходныеДанные!$J$2:$J$50000")),0)</f>
        <v>0</v>
      </c>
      <c r="V2306" s="3">
        <f ca="1">IF($B2306&lt;&gt;"",SUMIF(INDIRECT("ИсходныеДанные!$"&amp;$K$4&amp;"$2:$"&amp;$K$4&amp;"$50000"),$B2306&amp;"#"&amp;V$6,INDIRECT("ИсходныеДанные!$J$2:$J$50000")),0)</f>
        <v>0</v>
      </c>
      <c r="W2306" s="16" t="e">
        <f ca="1">SUM(K2306:V2306)/Пофамильно!$R$1</f>
        <v>#DIV/0!</v>
      </c>
    </row>
    <row r="2307" spans="1:23" x14ac:dyDescent="0.25">
      <c r="A2307" s="10" t="str">
        <f t="shared" ca="1" si="37"/>
        <v>delete</v>
      </c>
      <c r="B2307" s="16" cm="1">
        <f t="array" aca="1" ref="B2307" ca="1">INDIRECT("УникальныеСписки!D"&amp;ROW()-$L$4)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14"/>
      <c r="G2307" s="81" t="str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84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84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84" t="str" cm="1">
        <f t="array" aca="1" ref="J2307" ca="1">_xlfn.XLOOKUP($B2307,INDIRECT(SUBSTITUTE("ИсходныеДанные!$где$2:$где$50000","где",$B$4)),INDIRECT(SUBSTITUTE("ИсходныеДанные!$что$2:$что$50000","что",J$4)),"",0,1)</f>
        <v/>
      </c>
      <c r="K2307" s="3">
        <f ca="1">IF($B2307&lt;&gt;"",SUMIF(INDIRECT("ИсходныеДанные!$"&amp;$K$4&amp;"$2:$"&amp;$K$4&amp;"$50000"),$B2307&amp;"#"&amp;K$6,INDIRECT("ИсходныеДанные!$J$2:$J$50000")),0)</f>
        <v>0</v>
      </c>
      <c r="L2307" s="3">
        <f ca="1">IF($B2307&lt;&gt;"",SUMIF(INDIRECT("ИсходныеДанные!$"&amp;$K$4&amp;"$2:$"&amp;$K$4&amp;"$50000"),$B2307&amp;"#"&amp;L$6,INDIRECT("ИсходныеДанные!$J$2:$J$50000")),0)</f>
        <v>0</v>
      </c>
      <c r="M2307" s="3">
        <f ca="1">IF($B2307&lt;&gt;"",SUMIF(INDIRECT("ИсходныеДанные!$"&amp;$K$4&amp;"$2:$"&amp;$K$4&amp;"$50000"),$B2307&amp;"#"&amp;M$6,INDIRECT("ИсходныеДанные!$J$2:$J$50000")),0)</f>
        <v>0</v>
      </c>
      <c r="N2307" s="3">
        <f ca="1">IF($B2307&lt;&gt;"",SUMIF(INDIRECT("ИсходныеДанные!$"&amp;$K$4&amp;"$2:$"&amp;$K$4&amp;"$50000"),$B2307&amp;"#"&amp;N$6,INDIRECT("ИсходныеДанные!$J$2:$J$50000")),0)</f>
        <v>0</v>
      </c>
      <c r="O2307" s="3">
        <f ca="1">IF($B2307&lt;&gt;"",SUMIF(INDIRECT("ИсходныеДанные!$"&amp;$K$4&amp;"$2:$"&amp;$K$4&amp;"$50000"),$B2307&amp;"#"&amp;O$6,INDIRECT("ИсходныеДанные!$J$2:$J$50000")),0)</f>
        <v>0</v>
      </c>
      <c r="P2307" s="3">
        <f ca="1">IF($B2307&lt;&gt;"",SUMIF(INDIRECT("ИсходныеДанные!$"&amp;$K$4&amp;"$2:$"&amp;$K$4&amp;"$50000"),$B2307&amp;"#"&amp;P$6,INDIRECT("ИсходныеДанные!$J$2:$J$50000")),0)</f>
        <v>0</v>
      </c>
      <c r="Q2307" s="3">
        <f ca="1">IF($B2307&lt;&gt;"",SUMIF(INDIRECT("ИсходныеДанные!$"&amp;$K$4&amp;"$2:$"&amp;$K$4&amp;"$50000"),$B2307&amp;"#"&amp;Q$6,INDIRECT("ИсходныеДанные!$J$2:$J$50000")),0)</f>
        <v>0</v>
      </c>
      <c r="R2307" s="3">
        <f ca="1">IF($B2307&lt;&gt;"",SUMIF(INDIRECT("ИсходныеДанные!$"&amp;$K$4&amp;"$2:$"&amp;$K$4&amp;"$50000"),$B2307&amp;"#"&amp;R$6,INDIRECT("ИсходныеДанные!$J$2:$J$50000")),0)</f>
        <v>0</v>
      </c>
      <c r="S2307" s="3">
        <f ca="1">IF($B2307&lt;&gt;"",SUMIF(INDIRECT("ИсходныеДанные!$"&amp;$K$4&amp;"$2:$"&amp;$K$4&amp;"$50000"),$B2307&amp;"#"&amp;S$6,INDIRECT("ИсходныеДанные!$J$2:$J$50000")),0)</f>
        <v>0</v>
      </c>
      <c r="T2307" s="3">
        <f ca="1">IF($B2307&lt;&gt;"",SUMIF(INDIRECT("ИсходныеДанные!$"&amp;$K$4&amp;"$2:$"&amp;$K$4&amp;"$50000"),$B2307&amp;"#"&amp;T$6,INDIRECT("ИсходныеДанные!$J$2:$J$50000")),0)</f>
        <v>0</v>
      </c>
      <c r="U2307" s="3">
        <f ca="1">IF($B2307&lt;&gt;"",SUMIF(INDIRECT("ИсходныеДанные!$"&amp;$K$4&amp;"$2:$"&amp;$K$4&amp;"$50000"),$B2307&amp;"#"&amp;U$6,INDIRECT("ИсходныеДанные!$J$2:$J$50000")),0)</f>
        <v>0</v>
      </c>
      <c r="V2307" s="3">
        <f ca="1">IF($B2307&lt;&gt;"",SUMIF(INDIRECT("ИсходныеДанные!$"&amp;$K$4&amp;"$2:$"&amp;$K$4&amp;"$50000"),$B2307&amp;"#"&amp;V$6,INDIRECT("ИсходныеДанные!$J$2:$J$50000")),0)</f>
        <v>0</v>
      </c>
      <c r="W2307" s="16" t="e">
        <f ca="1">SUM(K2307:V2307)/Пофамильно!$R$1</f>
        <v>#DIV/0!</v>
      </c>
    </row>
    <row r="2308" spans="1:23" x14ac:dyDescent="0.25">
      <c r="A2308" s="10" t="str">
        <f t="shared" ca="1" si="37"/>
        <v>delete</v>
      </c>
      <c r="B2308" s="16" cm="1">
        <f t="array" aca="1" ref="B2308" ca="1">INDIRECT("УникальныеСписки!D"&amp;ROW()-$L$4)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14"/>
      <c r="G2308" s="81" t="str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84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84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84" t="str" cm="1">
        <f t="array" aca="1" ref="J2308" ca="1">_xlfn.XLOOKUP($B2308,INDIRECT(SUBSTITUTE("ИсходныеДанные!$где$2:$где$50000","где",$B$4)),INDIRECT(SUBSTITUTE("ИсходныеДанные!$что$2:$что$50000","что",J$4)),"",0,1)</f>
        <v/>
      </c>
      <c r="K2308" s="3">
        <f ca="1">IF($B2308&lt;&gt;"",SUMIF(INDIRECT("ИсходныеДанные!$"&amp;$K$4&amp;"$2:$"&amp;$K$4&amp;"$50000"),$B2308&amp;"#"&amp;K$6,INDIRECT("ИсходныеДанные!$J$2:$J$50000")),0)</f>
        <v>0</v>
      </c>
      <c r="L2308" s="3">
        <f ca="1">IF($B2308&lt;&gt;"",SUMIF(INDIRECT("ИсходныеДанные!$"&amp;$K$4&amp;"$2:$"&amp;$K$4&amp;"$50000"),$B2308&amp;"#"&amp;L$6,INDIRECT("ИсходныеДанные!$J$2:$J$50000")),0)</f>
        <v>0</v>
      </c>
      <c r="M2308" s="3">
        <f ca="1">IF($B2308&lt;&gt;"",SUMIF(INDIRECT("ИсходныеДанные!$"&amp;$K$4&amp;"$2:$"&amp;$K$4&amp;"$50000"),$B2308&amp;"#"&amp;M$6,INDIRECT("ИсходныеДанные!$J$2:$J$50000")),0)</f>
        <v>0</v>
      </c>
      <c r="N2308" s="3">
        <f ca="1">IF($B2308&lt;&gt;"",SUMIF(INDIRECT("ИсходныеДанные!$"&amp;$K$4&amp;"$2:$"&amp;$K$4&amp;"$50000"),$B2308&amp;"#"&amp;N$6,INDIRECT("ИсходныеДанные!$J$2:$J$50000")),0)</f>
        <v>0</v>
      </c>
      <c r="O2308" s="3">
        <f ca="1">IF($B2308&lt;&gt;"",SUMIF(INDIRECT("ИсходныеДанные!$"&amp;$K$4&amp;"$2:$"&amp;$K$4&amp;"$50000"),$B2308&amp;"#"&amp;O$6,INDIRECT("ИсходныеДанные!$J$2:$J$50000")),0)</f>
        <v>0</v>
      </c>
      <c r="P2308" s="3">
        <f ca="1">IF($B2308&lt;&gt;"",SUMIF(INDIRECT("ИсходныеДанные!$"&amp;$K$4&amp;"$2:$"&amp;$K$4&amp;"$50000"),$B2308&amp;"#"&amp;P$6,INDIRECT("ИсходныеДанные!$J$2:$J$50000")),0)</f>
        <v>0</v>
      </c>
      <c r="Q2308" s="3">
        <f ca="1">IF($B2308&lt;&gt;"",SUMIF(INDIRECT("ИсходныеДанные!$"&amp;$K$4&amp;"$2:$"&amp;$K$4&amp;"$50000"),$B2308&amp;"#"&amp;Q$6,INDIRECT("ИсходныеДанные!$J$2:$J$50000")),0)</f>
        <v>0</v>
      </c>
      <c r="R2308" s="3">
        <f ca="1">IF($B2308&lt;&gt;"",SUMIF(INDIRECT("ИсходныеДанные!$"&amp;$K$4&amp;"$2:$"&amp;$K$4&amp;"$50000"),$B2308&amp;"#"&amp;R$6,INDIRECT("ИсходныеДанные!$J$2:$J$50000")),0)</f>
        <v>0</v>
      </c>
      <c r="S2308" s="3">
        <f ca="1">IF($B2308&lt;&gt;"",SUMIF(INDIRECT("ИсходныеДанные!$"&amp;$K$4&amp;"$2:$"&amp;$K$4&amp;"$50000"),$B2308&amp;"#"&amp;S$6,INDIRECT("ИсходныеДанные!$J$2:$J$50000")),0)</f>
        <v>0</v>
      </c>
      <c r="T2308" s="3">
        <f ca="1">IF($B2308&lt;&gt;"",SUMIF(INDIRECT("ИсходныеДанные!$"&amp;$K$4&amp;"$2:$"&amp;$K$4&amp;"$50000"),$B2308&amp;"#"&amp;T$6,INDIRECT("ИсходныеДанные!$J$2:$J$50000")),0)</f>
        <v>0</v>
      </c>
      <c r="U2308" s="3">
        <f ca="1">IF($B2308&lt;&gt;"",SUMIF(INDIRECT("ИсходныеДанные!$"&amp;$K$4&amp;"$2:$"&amp;$K$4&amp;"$50000"),$B2308&amp;"#"&amp;U$6,INDIRECT("ИсходныеДанные!$J$2:$J$50000")),0)</f>
        <v>0</v>
      </c>
      <c r="V2308" s="3">
        <f ca="1">IF($B2308&lt;&gt;"",SUMIF(INDIRECT("ИсходныеДанные!$"&amp;$K$4&amp;"$2:$"&amp;$K$4&amp;"$50000"),$B2308&amp;"#"&amp;V$6,INDIRECT("ИсходныеДанные!$J$2:$J$50000")),0)</f>
        <v>0</v>
      </c>
      <c r="W2308" s="16" t="e">
        <f ca="1">SUM(K2308:V2308)/Пофамильно!$R$1</f>
        <v>#DIV/0!</v>
      </c>
    </row>
    <row r="2309" spans="1:23" x14ac:dyDescent="0.25">
      <c r="A2309" s="10" t="str">
        <f t="shared" ca="1" si="37"/>
        <v>delete</v>
      </c>
      <c r="B2309" s="16" cm="1">
        <f t="array" aca="1" ref="B2309" ca="1">INDIRECT("УникальныеСписки!D"&amp;ROW()-$L$4)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14"/>
      <c r="G2309" s="81" t="str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84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84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84" t="str" cm="1">
        <f t="array" aca="1" ref="J2309" ca="1">_xlfn.XLOOKUP($B2309,INDIRECT(SUBSTITUTE("ИсходныеДанные!$где$2:$где$50000","где",$B$4)),INDIRECT(SUBSTITUTE("ИсходныеДанные!$что$2:$что$50000","что",J$4)),"",0,1)</f>
        <v/>
      </c>
      <c r="K2309" s="3">
        <f ca="1">IF($B2309&lt;&gt;"",SUMIF(INDIRECT("ИсходныеДанные!$"&amp;$K$4&amp;"$2:$"&amp;$K$4&amp;"$50000"),$B2309&amp;"#"&amp;K$6,INDIRECT("ИсходныеДанные!$J$2:$J$50000")),0)</f>
        <v>0</v>
      </c>
      <c r="L2309" s="3">
        <f ca="1">IF($B2309&lt;&gt;"",SUMIF(INDIRECT("ИсходныеДанные!$"&amp;$K$4&amp;"$2:$"&amp;$K$4&amp;"$50000"),$B2309&amp;"#"&amp;L$6,INDIRECT("ИсходныеДанные!$J$2:$J$50000")),0)</f>
        <v>0</v>
      </c>
      <c r="M2309" s="3">
        <f ca="1">IF($B2309&lt;&gt;"",SUMIF(INDIRECT("ИсходныеДанные!$"&amp;$K$4&amp;"$2:$"&amp;$K$4&amp;"$50000"),$B2309&amp;"#"&amp;M$6,INDIRECT("ИсходныеДанные!$J$2:$J$50000")),0)</f>
        <v>0</v>
      </c>
      <c r="N2309" s="3">
        <f ca="1">IF($B2309&lt;&gt;"",SUMIF(INDIRECT("ИсходныеДанные!$"&amp;$K$4&amp;"$2:$"&amp;$K$4&amp;"$50000"),$B2309&amp;"#"&amp;N$6,INDIRECT("ИсходныеДанные!$J$2:$J$50000")),0)</f>
        <v>0</v>
      </c>
      <c r="O2309" s="3">
        <f ca="1">IF($B2309&lt;&gt;"",SUMIF(INDIRECT("ИсходныеДанные!$"&amp;$K$4&amp;"$2:$"&amp;$K$4&amp;"$50000"),$B2309&amp;"#"&amp;O$6,INDIRECT("ИсходныеДанные!$J$2:$J$50000")),0)</f>
        <v>0</v>
      </c>
      <c r="P2309" s="3">
        <f ca="1">IF($B2309&lt;&gt;"",SUMIF(INDIRECT("ИсходныеДанные!$"&amp;$K$4&amp;"$2:$"&amp;$K$4&amp;"$50000"),$B2309&amp;"#"&amp;P$6,INDIRECT("ИсходныеДанные!$J$2:$J$50000")),0)</f>
        <v>0</v>
      </c>
      <c r="Q2309" s="3">
        <f ca="1">IF($B2309&lt;&gt;"",SUMIF(INDIRECT("ИсходныеДанные!$"&amp;$K$4&amp;"$2:$"&amp;$K$4&amp;"$50000"),$B2309&amp;"#"&amp;Q$6,INDIRECT("ИсходныеДанные!$J$2:$J$50000")),0)</f>
        <v>0</v>
      </c>
      <c r="R2309" s="3">
        <f ca="1">IF($B2309&lt;&gt;"",SUMIF(INDIRECT("ИсходныеДанные!$"&amp;$K$4&amp;"$2:$"&amp;$K$4&amp;"$50000"),$B2309&amp;"#"&amp;R$6,INDIRECT("ИсходныеДанные!$J$2:$J$50000")),0)</f>
        <v>0</v>
      </c>
      <c r="S2309" s="3">
        <f ca="1">IF($B2309&lt;&gt;"",SUMIF(INDIRECT("ИсходныеДанные!$"&amp;$K$4&amp;"$2:$"&amp;$K$4&amp;"$50000"),$B2309&amp;"#"&amp;S$6,INDIRECT("ИсходныеДанные!$J$2:$J$50000")),0)</f>
        <v>0</v>
      </c>
      <c r="T2309" s="3">
        <f ca="1">IF($B2309&lt;&gt;"",SUMIF(INDIRECT("ИсходныеДанные!$"&amp;$K$4&amp;"$2:$"&amp;$K$4&amp;"$50000"),$B2309&amp;"#"&amp;T$6,INDIRECT("ИсходныеДанные!$J$2:$J$50000")),0)</f>
        <v>0</v>
      </c>
      <c r="U2309" s="3">
        <f ca="1">IF($B2309&lt;&gt;"",SUMIF(INDIRECT("ИсходныеДанные!$"&amp;$K$4&amp;"$2:$"&amp;$K$4&amp;"$50000"),$B2309&amp;"#"&amp;U$6,INDIRECT("ИсходныеДанные!$J$2:$J$50000")),0)</f>
        <v>0</v>
      </c>
      <c r="V2309" s="3">
        <f ca="1">IF($B2309&lt;&gt;"",SUMIF(INDIRECT("ИсходныеДанные!$"&amp;$K$4&amp;"$2:$"&amp;$K$4&amp;"$50000"),$B2309&amp;"#"&amp;V$6,INDIRECT("ИсходныеДанные!$J$2:$J$50000")),0)</f>
        <v>0</v>
      </c>
      <c r="W2309" s="16" t="e">
        <f ca="1">SUM(K2309:V2309)/Пофамильно!$R$1</f>
        <v>#DIV/0!</v>
      </c>
    </row>
    <row r="2310" spans="1:23" x14ac:dyDescent="0.25">
      <c r="A2310" s="10" t="str">
        <f t="shared" ca="1" si="37"/>
        <v>delete</v>
      </c>
      <c r="B2310" s="16" cm="1">
        <f t="array" aca="1" ref="B2310" ca="1">INDIRECT("УникальныеСписки!D"&amp;ROW()-$L$4)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14"/>
      <c r="G2310" s="81" t="str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84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84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84" t="str" cm="1">
        <f t="array" aca="1" ref="J2310" ca="1">_xlfn.XLOOKUP($B2310,INDIRECT(SUBSTITUTE("ИсходныеДанные!$где$2:$где$50000","где",$B$4)),INDIRECT(SUBSTITUTE("ИсходныеДанные!$что$2:$что$50000","что",J$4)),"",0,1)</f>
        <v/>
      </c>
      <c r="K2310" s="3">
        <f ca="1">IF($B2310&lt;&gt;"",SUMIF(INDIRECT("ИсходныеДанные!$"&amp;$K$4&amp;"$2:$"&amp;$K$4&amp;"$50000"),$B2310&amp;"#"&amp;K$6,INDIRECT("ИсходныеДанные!$J$2:$J$50000")),0)</f>
        <v>0</v>
      </c>
      <c r="L2310" s="3">
        <f ca="1">IF($B2310&lt;&gt;"",SUMIF(INDIRECT("ИсходныеДанные!$"&amp;$K$4&amp;"$2:$"&amp;$K$4&amp;"$50000"),$B2310&amp;"#"&amp;L$6,INDIRECT("ИсходныеДанные!$J$2:$J$50000")),0)</f>
        <v>0</v>
      </c>
      <c r="M2310" s="3">
        <f ca="1">IF($B2310&lt;&gt;"",SUMIF(INDIRECT("ИсходныеДанные!$"&amp;$K$4&amp;"$2:$"&amp;$K$4&amp;"$50000"),$B2310&amp;"#"&amp;M$6,INDIRECT("ИсходныеДанные!$J$2:$J$50000")),0)</f>
        <v>0</v>
      </c>
      <c r="N2310" s="3">
        <f ca="1">IF($B2310&lt;&gt;"",SUMIF(INDIRECT("ИсходныеДанные!$"&amp;$K$4&amp;"$2:$"&amp;$K$4&amp;"$50000"),$B2310&amp;"#"&amp;N$6,INDIRECT("ИсходныеДанные!$J$2:$J$50000")),0)</f>
        <v>0</v>
      </c>
      <c r="O2310" s="3">
        <f ca="1">IF($B2310&lt;&gt;"",SUMIF(INDIRECT("ИсходныеДанные!$"&amp;$K$4&amp;"$2:$"&amp;$K$4&amp;"$50000"),$B2310&amp;"#"&amp;O$6,INDIRECT("ИсходныеДанные!$J$2:$J$50000")),0)</f>
        <v>0</v>
      </c>
      <c r="P2310" s="3">
        <f ca="1">IF($B2310&lt;&gt;"",SUMIF(INDIRECT("ИсходныеДанные!$"&amp;$K$4&amp;"$2:$"&amp;$K$4&amp;"$50000"),$B2310&amp;"#"&amp;P$6,INDIRECT("ИсходныеДанные!$J$2:$J$50000")),0)</f>
        <v>0</v>
      </c>
      <c r="Q2310" s="3">
        <f ca="1">IF($B2310&lt;&gt;"",SUMIF(INDIRECT("ИсходныеДанные!$"&amp;$K$4&amp;"$2:$"&amp;$K$4&amp;"$50000"),$B2310&amp;"#"&amp;Q$6,INDIRECT("ИсходныеДанные!$J$2:$J$50000")),0)</f>
        <v>0</v>
      </c>
      <c r="R2310" s="3">
        <f ca="1">IF($B2310&lt;&gt;"",SUMIF(INDIRECT("ИсходныеДанные!$"&amp;$K$4&amp;"$2:$"&amp;$K$4&amp;"$50000"),$B2310&amp;"#"&amp;R$6,INDIRECT("ИсходныеДанные!$J$2:$J$50000")),0)</f>
        <v>0</v>
      </c>
      <c r="S2310" s="3">
        <f ca="1">IF($B2310&lt;&gt;"",SUMIF(INDIRECT("ИсходныеДанные!$"&amp;$K$4&amp;"$2:$"&amp;$K$4&amp;"$50000"),$B2310&amp;"#"&amp;S$6,INDIRECT("ИсходныеДанные!$J$2:$J$50000")),0)</f>
        <v>0</v>
      </c>
      <c r="T2310" s="3">
        <f ca="1">IF($B2310&lt;&gt;"",SUMIF(INDIRECT("ИсходныеДанные!$"&amp;$K$4&amp;"$2:$"&amp;$K$4&amp;"$50000"),$B2310&amp;"#"&amp;T$6,INDIRECT("ИсходныеДанные!$J$2:$J$50000")),0)</f>
        <v>0</v>
      </c>
      <c r="U2310" s="3">
        <f ca="1">IF($B2310&lt;&gt;"",SUMIF(INDIRECT("ИсходныеДанные!$"&amp;$K$4&amp;"$2:$"&amp;$K$4&amp;"$50000"),$B2310&amp;"#"&amp;U$6,INDIRECT("ИсходныеДанные!$J$2:$J$50000")),0)</f>
        <v>0</v>
      </c>
      <c r="V2310" s="3">
        <f ca="1">IF($B2310&lt;&gt;"",SUMIF(INDIRECT("ИсходныеДанные!$"&amp;$K$4&amp;"$2:$"&amp;$K$4&amp;"$50000"),$B2310&amp;"#"&amp;V$6,INDIRECT("ИсходныеДанные!$J$2:$J$50000")),0)</f>
        <v>0</v>
      </c>
      <c r="W2310" s="16" t="e">
        <f ca="1">SUM(K2310:V2310)/Пофамильно!$R$1</f>
        <v>#DIV/0!</v>
      </c>
    </row>
    <row r="2311" spans="1:23" x14ac:dyDescent="0.25">
      <c r="A2311" s="10" t="str">
        <f t="shared" ca="1" si="37"/>
        <v>delete</v>
      </c>
      <c r="B2311" s="16" cm="1">
        <f t="array" aca="1" ref="B2311" ca="1">INDIRECT("УникальныеСписки!D"&amp;ROW()-$L$4)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14"/>
      <c r="G2311" s="81" t="str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84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84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84" t="str" cm="1">
        <f t="array" aca="1" ref="J2311" ca="1">_xlfn.XLOOKUP($B2311,INDIRECT(SUBSTITUTE("ИсходныеДанные!$где$2:$где$50000","где",$B$4)),INDIRECT(SUBSTITUTE("ИсходныеДанные!$что$2:$что$50000","что",J$4)),"",0,1)</f>
        <v/>
      </c>
      <c r="K2311" s="3">
        <f ca="1">IF($B2311&lt;&gt;"",SUMIF(INDIRECT("ИсходныеДанные!$"&amp;$K$4&amp;"$2:$"&amp;$K$4&amp;"$50000"),$B2311&amp;"#"&amp;K$6,INDIRECT("ИсходныеДанные!$J$2:$J$50000")),0)</f>
        <v>0</v>
      </c>
      <c r="L2311" s="3">
        <f ca="1">IF($B2311&lt;&gt;"",SUMIF(INDIRECT("ИсходныеДанные!$"&amp;$K$4&amp;"$2:$"&amp;$K$4&amp;"$50000"),$B2311&amp;"#"&amp;L$6,INDIRECT("ИсходныеДанные!$J$2:$J$50000")),0)</f>
        <v>0</v>
      </c>
      <c r="M2311" s="3">
        <f ca="1">IF($B2311&lt;&gt;"",SUMIF(INDIRECT("ИсходныеДанные!$"&amp;$K$4&amp;"$2:$"&amp;$K$4&amp;"$50000"),$B2311&amp;"#"&amp;M$6,INDIRECT("ИсходныеДанные!$J$2:$J$50000")),0)</f>
        <v>0</v>
      </c>
      <c r="N2311" s="3">
        <f ca="1">IF($B2311&lt;&gt;"",SUMIF(INDIRECT("ИсходныеДанные!$"&amp;$K$4&amp;"$2:$"&amp;$K$4&amp;"$50000"),$B2311&amp;"#"&amp;N$6,INDIRECT("ИсходныеДанные!$J$2:$J$50000")),0)</f>
        <v>0</v>
      </c>
      <c r="O2311" s="3">
        <f ca="1">IF($B2311&lt;&gt;"",SUMIF(INDIRECT("ИсходныеДанные!$"&amp;$K$4&amp;"$2:$"&amp;$K$4&amp;"$50000"),$B2311&amp;"#"&amp;O$6,INDIRECT("ИсходныеДанные!$J$2:$J$50000")),0)</f>
        <v>0</v>
      </c>
      <c r="P2311" s="3">
        <f ca="1">IF($B2311&lt;&gt;"",SUMIF(INDIRECT("ИсходныеДанные!$"&amp;$K$4&amp;"$2:$"&amp;$K$4&amp;"$50000"),$B2311&amp;"#"&amp;P$6,INDIRECT("ИсходныеДанные!$J$2:$J$50000")),0)</f>
        <v>0</v>
      </c>
      <c r="Q2311" s="3">
        <f ca="1">IF($B2311&lt;&gt;"",SUMIF(INDIRECT("ИсходныеДанные!$"&amp;$K$4&amp;"$2:$"&amp;$K$4&amp;"$50000"),$B2311&amp;"#"&amp;Q$6,INDIRECT("ИсходныеДанные!$J$2:$J$50000")),0)</f>
        <v>0</v>
      </c>
      <c r="R2311" s="3">
        <f ca="1">IF($B2311&lt;&gt;"",SUMIF(INDIRECT("ИсходныеДанные!$"&amp;$K$4&amp;"$2:$"&amp;$K$4&amp;"$50000"),$B2311&amp;"#"&amp;R$6,INDIRECT("ИсходныеДанные!$J$2:$J$50000")),0)</f>
        <v>0</v>
      </c>
      <c r="S2311" s="3">
        <f ca="1">IF($B2311&lt;&gt;"",SUMIF(INDIRECT("ИсходныеДанные!$"&amp;$K$4&amp;"$2:$"&amp;$K$4&amp;"$50000"),$B2311&amp;"#"&amp;S$6,INDIRECT("ИсходныеДанные!$J$2:$J$50000")),0)</f>
        <v>0</v>
      </c>
      <c r="T2311" s="3">
        <f ca="1">IF($B2311&lt;&gt;"",SUMIF(INDIRECT("ИсходныеДанные!$"&amp;$K$4&amp;"$2:$"&amp;$K$4&amp;"$50000"),$B2311&amp;"#"&amp;T$6,INDIRECT("ИсходныеДанные!$J$2:$J$50000")),0)</f>
        <v>0</v>
      </c>
      <c r="U2311" s="3">
        <f ca="1">IF($B2311&lt;&gt;"",SUMIF(INDIRECT("ИсходныеДанные!$"&amp;$K$4&amp;"$2:$"&amp;$K$4&amp;"$50000"),$B2311&amp;"#"&amp;U$6,INDIRECT("ИсходныеДанные!$J$2:$J$50000")),0)</f>
        <v>0</v>
      </c>
      <c r="V2311" s="3">
        <f ca="1">IF($B2311&lt;&gt;"",SUMIF(INDIRECT("ИсходныеДанные!$"&amp;$K$4&amp;"$2:$"&amp;$K$4&amp;"$50000"),$B2311&amp;"#"&amp;V$6,INDIRECT("ИсходныеДанные!$J$2:$J$50000")),0)</f>
        <v>0</v>
      </c>
      <c r="W2311" s="16" t="e">
        <f ca="1">SUM(K2311:V2311)/Пофамильно!$R$1</f>
        <v>#DIV/0!</v>
      </c>
    </row>
    <row r="2312" spans="1:23" x14ac:dyDescent="0.25">
      <c r="A2312" s="10" t="str">
        <f t="shared" ca="1" si="37"/>
        <v>delete</v>
      </c>
      <c r="B2312" s="16" cm="1">
        <f t="array" aca="1" ref="B2312" ca="1">INDIRECT("УникальныеСписки!D"&amp;ROW()-$L$4)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14"/>
      <c r="G2312" s="81" t="str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84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84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84" t="str" cm="1">
        <f t="array" aca="1" ref="J2312" ca="1">_xlfn.XLOOKUP($B2312,INDIRECT(SUBSTITUTE("ИсходныеДанные!$где$2:$где$50000","где",$B$4)),INDIRECT(SUBSTITUTE("ИсходныеДанные!$что$2:$что$50000","что",J$4)),"",0,1)</f>
        <v/>
      </c>
      <c r="K2312" s="3">
        <f ca="1">IF($B2312&lt;&gt;"",SUMIF(INDIRECT("ИсходныеДанные!$"&amp;$K$4&amp;"$2:$"&amp;$K$4&amp;"$50000"),$B2312&amp;"#"&amp;K$6,INDIRECT("ИсходныеДанные!$J$2:$J$50000")),0)</f>
        <v>0</v>
      </c>
      <c r="L2312" s="3">
        <f ca="1">IF($B2312&lt;&gt;"",SUMIF(INDIRECT("ИсходныеДанные!$"&amp;$K$4&amp;"$2:$"&amp;$K$4&amp;"$50000"),$B2312&amp;"#"&amp;L$6,INDIRECT("ИсходныеДанные!$J$2:$J$50000")),0)</f>
        <v>0</v>
      </c>
      <c r="M2312" s="3">
        <f ca="1">IF($B2312&lt;&gt;"",SUMIF(INDIRECT("ИсходныеДанные!$"&amp;$K$4&amp;"$2:$"&amp;$K$4&amp;"$50000"),$B2312&amp;"#"&amp;M$6,INDIRECT("ИсходныеДанные!$J$2:$J$50000")),0)</f>
        <v>0</v>
      </c>
      <c r="N2312" s="3">
        <f ca="1">IF($B2312&lt;&gt;"",SUMIF(INDIRECT("ИсходныеДанные!$"&amp;$K$4&amp;"$2:$"&amp;$K$4&amp;"$50000"),$B2312&amp;"#"&amp;N$6,INDIRECT("ИсходныеДанные!$J$2:$J$50000")),0)</f>
        <v>0</v>
      </c>
      <c r="O2312" s="3">
        <f ca="1">IF($B2312&lt;&gt;"",SUMIF(INDIRECT("ИсходныеДанные!$"&amp;$K$4&amp;"$2:$"&amp;$K$4&amp;"$50000"),$B2312&amp;"#"&amp;O$6,INDIRECT("ИсходныеДанные!$J$2:$J$50000")),0)</f>
        <v>0</v>
      </c>
      <c r="P2312" s="3">
        <f ca="1">IF($B2312&lt;&gt;"",SUMIF(INDIRECT("ИсходныеДанные!$"&amp;$K$4&amp;"$2:$"&amp;$K$4&amp;"$50000"),$B2312&amp;"#"&amp;P$6,INDIRECT("ИсходныеДанные!$J$2:$J$50000")),0)</f>
        <v>0</v>
      </c>
      <c r="Q2312" s="3">
        <f ca="1">IF($B2312&lt;&gt;"",SUMIF(INDIRECT("ИсходныеДанные!$"&amp;$K$4&amp;"$2:$"&amp;$K$4&amp;"$50000"),$B2312&amp;"#"&amp;Q$6,INDIRECT("ИсходныеДанные!$J$2:$J$50000")),0)</f>
        <v>0</v>
      </c>
      <c r="R2312" s="3">
        <f ca="1">IF($B2312&lt;&gt;"",SUMIF(INDIRECT("ИсходныеДанные!$"&amp;$K$4&amp;"$2:$"&amp;$K$4&amp;"$50000"),$B2312&amp;"#"&amp;R$6,INDIRECT("ИсходныеДанные!$J$2:$J$50000")),0)</f>
        <v>0</v>
      </c>
      <c r="S2312" s="3">
        <f ca="1">IF($B2312&lt;&gt;"",SUMIF(INDIRECT("ИсходныеДанные!$"&amp;$K$4&amp;"$2:$"&amp;$K$4&amp;"$50000"),$B2312&amp;"#"&amp;S$6,INDIRECT("ИсходныеДанные!$J$2:$J$50000")),0)</f>
        <v>0</v>
      </c>
      <c r="T2312" s="3">
        <f ca="1">IF($B2312&lt;&gt;"",SUMIF(INDIRECT("ИсходныеДанные!$"&amp;$K$4&amp;"$2:$"&amp;$K$4&amp;"$50000"),$B2312&amp;"#"&amp;T$6,INDIRECT("ИсходныеДанные!$J$2:$J$50000")),0)</f>
        <v>0</v>
      </c>
      <c r="U2312" s="3">
        <f ca="1">IF($B2312&lt;&gt;"",SUMIF(INDIRECT("ИсходныеДанные!$"&amp;$K$4&amp;"$2:$"&amp;$K$4&amp;"$50000"),$B2312&amp;"#"&amp;U$6,INDIRECT("ИсходныеДанные!$J$2:$J$50000")),0)</f>
        <v>0</v>
      </c>
      <c r="V2312" s="3">
        <f ca="1">IF($B2312&lt;&gt;"",SUMIF(INDIRECT("ИсходныеДанные!$"&amp;$K$4&amp;"$2:$"&amp;$K$4&amp;"$50000"),$B2312&amp;"#"&amp;V$6,INDIRECT("ИсходныеДанные!$J$2:$J$50000")),0)</f>
        <v>0</v>
      </c>
      <c r="W2312" s="16" t="e">
        <f ca="1">SUM(K2312:V2312)/Пофамильно!$R$1</f>
        <v>#DIV/0!</v>
      </c>
    </row>
    <row r="2313" spans="1:23" x14ac:dyDescent="0.25">
      <c r="A2313" s="10" t="str">
        <f t="shared" ca="1" si="37"/>
        <v>delete</v>
      </c>
      <c r="B2313" s="16" cm="1">
        <f t="array" aca="1" ref="B2313" ca="1">INDIRECT("УникальныеСписки!D"&amp;ROW()-$L$4)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14"/>
      <c r="G2313" s="81" t="str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84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84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84" t="str" cm="1">
        <f t="array" aca="1" ref="J2313" ca="1">_xlfn.XLOOKUP($B2313,INDIRECT(SUBSTITUTE("ИсходныеДанные!$где$2:$где$50000","где",$B$4)),INDIRECT(SUBSTITUTE("ИсходныеДанные!$что$2:$что$50000","что",J$4)),"",0,1)</f>
        <v/>
      </c>
      <c r="K2313" s="3">
        <f ca="1">IF($B2313&lt;&gt;"",SUMIF(INDIRECT("ИсходныеДанные!$"&amp;$K$4&amp;"$2:$"&amp;$K$4&amp;"$50000"),$B2313&amp;"#"&amp;K$6,INDIRECT("ИсходныеДанные!$J$2:$J$50000")),0)</f>
        <v>0</v>
      </c>
      <c r="L2313" s="3">
        <f ca="1">IF($B2313&lt;&gt;"",SUMIF(INDIRECT("ИсходныеДанные!$"&amp;$K$4&amp;"$2:$"&amp;$K$4&amp;"$50000"),$B2313&amp;"#"&amp;L$6,INDIRECT("ИсходныеДанные!$J$2:$J$50000")),0)</f>
        <v>0</v>
      </c>
      <c r="M2313" s="3">
        <f ca="1">IF($B2313&lt;&gt;"",SUMIF(INDIRECT("ИсходныеДанные!$"&amp;$K$4&amp;"$2:$"&amp;$K$4&amp;"$50000"),$B2313&amp;"#"&amp;M$6,INDIRECT("ИсходныеДанные!$J$2:$J$50000")),0)</f>
        <v>0</v>
      </c>
      <c r="N2313" s="3">
        <f ca="1">IF($B2313&lt;&gt;"",SUMIF(INDIRECT("ИсходныеДанные!$"&amp;$K$4&amp;"$2:$"&amp;$K$4&amp;"$50000"),$B2313&amp;"#"&amp;N$6,INDIRECT("ИсходныеДанные!$J$2:$J$50000")),0)</f>
        <v>0</v>
      </c>
      <c r="O2313" s="3">
        <f ca="1">IF($B2313&lt;&gt;"",SUMIF(INDIRECT("ИсходныеДанные!$"&amp;$K$4&amp;"$2:$"&amp;$K$4&amp;"$50000"),$B2313&amp;"#"&amp;O$6,INDIRECT("ИсходныеДанные!$J$2:$J$50000")),0)</f>
        <v>0</v>
      </c>
      <c r="P2313" s="3">
        <f ca="1">IF($B2313&lt;&gt;"",SUMIF(INDIRECT("ИсходныеДанные!$"&amp;$K$4&amp;"$2:$"&amp;$K$4&amp;"$50000"),$B2313&amp;"#"&amp;P$6,INDIRECT("ИсходныеДанные!$J$2:$J$50000")),0)</f>
        <v>0</v>
      </c>
      <c r="Q2313" s="3">
        <f ca="1">IF($B2313&lt;&gt;"",SUMIF(INDIRECT("ИсходныеДанные!$"&amp;$K$4&amp;"$2:$"&amp;$K$4&amp;"$50000"),$B2313&amp;"#"&amp;Q$6,INDIRECT("ИсходныеДанные!$J$2:$J$50000")),0)</f>
        <v>0</v>
      </c>
      <c r="R2313" s="3">
        <f ca="1">IF($B2313&lt;&gt;"",SUMIF(INDIRECT("ИсходныеДанные!$"&amp;$K$4&amp;"$2:$"&amp;$K$4&amp;"$50000"),$B2313&amp;"#"&amp;R$6,INDIRECT("ИсходныеДанные!$J$2:$J$50000")),0)</f>
        <v>0</v>
      </c>
      <c r="S2313" s="3">
        <f ca="1">IF($B2313&lt;&gt;"",SUMIF(INDIRECT("ИсходныеДанные!$"&amp;$K$4&amp;"$2:$"&amp;$K$4&amp;"$50000"),$B2313&amp;"#"&amp;S$6,INDIRECT("ИсходныеДанные!$J$2:$J$50000")),0)</f>
        <v>0</v>
      </c>
      <c r="T2313" s="3">
        <f ca="1">IF($B2313&lt;&gt;"",SUMIF(INDIRECT("ИсходныеДанные!$"&amp;$K$4&amp;"$2:$"&amp;$K$4&amp;"$50000"),$B2313&amp;"#"&amp;T$6,INDIRECT("ИсходныеДанные!$J$2:$J$50000")),0)</f>
        <v>0</v>
      </c>
      <c r="U2313" s="3">
        <f ca="1">IF($B2313&lt;&gt;"",SUMIF(INDIRECT("ИсходныеДанные!$"&amp;$K$4&amp;"$2:$"&amp;$K$4&amp;"$50000"),$B2313&amp;"#"&amp;U$6,INDIRECT("ИсходныеДанные!$J$2:$J$50000")),0)</f>
        <v>0</v>
      </c>
      <c r="V2313" s="3">
        <f ca="1">IF($B2313&lt;&gt;"",SUMIF(INDIRECT("ИсходныеДанные!$"&amp;$K$4&amp;"$2:$"&amp;$K$4&amp;"$50000"),$B2313&amp;"#"&amp;V$6,INDIRECT("ИсходныеДанные!$J$2:$J$50000")),0)</f>
        <v>0</v>
      </c>
      <c r="W2313" s="16" t="e">
        <f ca="1">SUM(K2313:V2313)/Пофамильно!$R$1</f>
        <v>#DIV/0!</v>
      </c>
    </row>
    <row r="2314" spans="1:23" x14ac:dyDescent="0.25">
      <c r="A2314" s="10" t="str">
        <f t="shared" ca="1" si="37"/>
        <v>delete</v>
      </c>
      <c r="B2314" s="16" cm="1">
        <f t="array" aca="1" ref="B2314" ca="1">INDIRECT("УникальныеСписки!D"&amp;ROW()-$L$4)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14"/>
      <c r="G2314" s="81" t="str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84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84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84" t="str" cm="1">
        <f t="array" aca="1" ref="J2314" ca="1">_xlfn.XLOOKUP($B2314,INDIRECT(SUBSTITUTE("ИсходныеДанные!$где$2:$где$50000","где",$B$4)),INDIRECT(SUBSTITUTE("ИсходныеДанные!$что$2:$что$50000","что",J$4)),"",0,1)</f>
        <v/>
      </c>
      <c r="K2314" s="3">
        <f ca="1">IF($B2314&lt;&gt;"",SUMIF(INDIRECT("ИсходныеДанные!$"&amp;$K$4&amp;"$2:$"&amp;$K$4&amp;"$50000"),$B2314&amp;"#"&amp;K$6,INDIRECT("ИсходныеДанные!$J$2:$J$50000")),0)</f>
        <v>0</v>
      </c>
      <c r="L2314" s="3">
        <f ca="1">IF($B2314&lt;&gt;"",SUMIF(INDIRECT("ИсходныеДанные!$"&amp;$K$4&amp;"$2:$"&amp;$K$4&amp;"$50000"),$B2314&amp;"#"&amp;L$6,INDIRECT("ИсходныеДанные!$J$2:$J$50000")),0)</f>
        <v>0</v>
      </c>
      <c r="M2314" s="3">
        <f ca="1">IF($B2314&lt;&gt;"",SUMIF(INDIRECT("ИсходныеДанные!$"&amp;$K$4&amp;"$2:$"&amp;$K$4&amp;"$50000"),$B2314&amp;"#"&amp;M$6,INDIRECT("ИсходныеДанные!$J$2:$J$50000")),0)</f>
        <v>0</v>
      </c>
      <c r="N2314" s="3">
        <f ca="1">IF($B2314&lt;&gt;"",SUMIF(INDIRECT("ИсходныеДанные!$"&amp;$K$4&amp;"$2:$"&amp;$K$4&amp;"$50000"),$B2314&amp;"#"&amp;N$6,INDIRECT("ИсходныеДанные!$J$2:$J$50000")),0)</f>
        <v>0</v>
      </c>
      <c r="O2314" s="3">
        <f ca="1">IF($B2314&lt;&gt;"",SUMIF(INDIRECT("ИсходныеДанные!$"&amp;$K$4&amp;"$2:$"&amp;$K$4&amp;"$50000"),$B2314&amp;"#"&amp;O$6,INDIRECT("ИсходныеДанные!$J$2:$J$50000")),0)</f>
        <v>0</v>
      </c>
      <c r="P2314" s="3">
        <f ca="1">IF($B2314&lt;&gt;"",SUMIF(INDIRECT("ИсходныеДанные!$"&amp;$K$4&amp;"$2:$"&amp;$K$4&amp;"$50000"),$B2314&amp;"#"&amp;P$6,INDIRECT("ИсходныеДанные!$J$2:$J$50000")),0)</f>
        <v>0</v>
      </c>
      <c r="Q2314" s="3">
        <f ca="1">IF($B2314&lt;&gt;"",SUMIF(INDIRECT("ИсходныеДанные!$"&amp;$K$4&amp;"$2:$"&amp;$K$4&amp;"$50000"),$B2314&amp;"#"&amp;Q$6,INDIRECT("ИсходныеДанные!$J$2:$J$50000")),0)</f>
        <v>0</v>
      </c>
      <c r="R2314" s="3">
        <f ca="1">IF($B2314&lt;&gt;"",SUMIF(INDIRECT("ИсходныеДанные!$"&amp;$K$4&amp;"$2:$"&amp;$K$4&amp;"$50000"),$B2314&amp;"#"&amp;R$6,INDIRECT("ИсходныеДанные!$J$2:$J$50000")),0)</f>
        <v>0</v>
      </c>
      <c r="S2314" s="3">
        <f ca="1">IF($B2314&lt;&gt;"",SUMIF(INDIRECT("ИсходныеДанные!$"&amp;$K$4&amp;"$2:$"&amp;$K$4&amp;"$50000"),$B2314&amp;"#"&amp;S$6,INDIRECT("ИсходныеДанные!$J$2:$J$50000")),0)</f>
        <v>0</v>
      </c>
      <c r="T2314" s="3">
        <f ca="1">IF($B2314&lt;&gt;"",SUMIF(INDIRECT("ИсходныеДанные!$"&amp;$K$4&amp;"$2:$"&amp;$K$4&amp;"$50000"),$B2314&amp;"#"&amp;T$6,INDIRECT("ИсходныеДанные!$J$2:$J$50000")),0)</f>
        <v>0</v>
      </c>
      <c r="U2314" s="3">
        <f ca="1">IF($B2314&lt;&gt;"",SUMIF(INDIRECT("ИсходныеДанные!$"&amp;$K$4&amp;"$2:$"&amp;$K$4&amp;"$50000"),$B2314&amp;"#"&amp;U$6,INDIRECT("ИсходныеДанные!$J$2:$J$50000")),0)</f>
        <v>0</v>
      </c>
      <c r="V2314" s="3">
        <f ca="1">IF($B2314&lt;&gt;"",SUMIF(INDIRECT("ИсходныеДанные!$"&amp;$K$4&amp;"$2:$"&amp;$K$4&amp;"$50000"),$B2314&amp;"#"&amp;V$6,INDIRECT("ИсходныеДанные!$J$2:$J$50000")),0)</f>
        <v>0</v>
      </c>
      <c r="W2314" s="16" t="e">
        <f ca="1">SUM(K2314:V2314)/Пофамильно!$R$1</f>
        <v>#DIV/0!</v>
      </c>
    </row>
    <row r="2315" spans="1:23" x14ac:dyDescent="0.25">
      <c r="A2315" s="10" t="str">
        <f t="shared" ref="A2315:A2378" ca="1" si="38">IF(C2315="","delete","")</f>
        <v>delete</v>
      </c>
      <c r="B2315" s="16" cm="1">
        <f t="array" aca="1" ref="B2315" ca="1">INDIRECT("УникальныеСписки!D"&amp;ROW()-$L$4)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14"/>
      <c r="G2315" s="81" t="str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84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84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84" t="str" cm="1">
        <f t="array" aca="1" ref="J2315" ca="1">_xlfn.XLOOKUP($B2315,INDIRECT(SUBSTITUTE("ИсходныеДанные!$где$2:$где$50000","где",$B$4)),INDIRECT(SUBSTITUTE("ИсходныеДанные!$что$2:$что$50000","что",J$4)),"",0,1)</f>
        <v/>
      </c>
      <c r="K2315" s="3">
        <f ca="1">IF($B2315&lt;&gt;"",SUMIF(INDIRECT("ИсходныеДанные!$"&amp;$K$4&amp;"$2:$"&amp;$K$4&amp;"$50000"),$B2315&amp;"#"&amp;K$6,INDIRECT("ИсходныеДанные!$J$2:$J$50000")),0)</f>
        <v>0</v>
      </c>
      <c r="L2315" s="3">
        <f ca="1">IF($B2315&lt;&gt;"",SUMIF(INDIRECT("ИсходныеДанные!$"&amp;$K$4&amp;"$2:$"&amp;$K$4&amp;"$50000"),$B2315&amp;"#"&amp;L$6,INDIRECT("ИсходныеДанные!$J$2:$J$50000")),0)</f>
        <v>0</v>
      </c>
      <c r="M2315" s="3">
        <f ca="1">IF($B2315&lt;&gt;"",SUMIF(INDIRECT("ИсходныеДанные!$"&amp;$K$4&amp;"$2:$"&amp;$K$4&amp;"$50000"),$B2315&amp;"#"&amp;M$6,INDIRECT("ИсходныеДанные!$J$2:$J$50000")),0)</f>
        <v>0</v>
      </c>
      <c r="N2315" s="3">
        <f ca="1">IF($B2315&lt;&gt;"",SUMIF(INDIRECT("ИсходныеДанные!$"&amp;$K$4&amp;"$2:$"&amp;$K$4&amp;"$50000"),$B2315&amp;"#"&amp;N$6,INDIRECT("ИсходныеДанные!$J$2:$J$50000")),0)</f>
        <v>0</v>
      </c>
      <c r="O2315" s="3">
        <f ca="1">IF($B2315&lt;&gt;"",SUMIF(INDIRECT("ИсходныеДанные!$"&amp;$K$4&amp;"$2:$"&amp;$K$4&amp;"$50000"),$B2315&amp;"#"&amp;O$6,INDIRECT("ИсходныеДанные!$J$2:$J$50000")),0)</f>
        <v>0</v>
      </c>
      <c r="P2315" s="3">
        <f ca="1">IF($B2315&lt;&gt;"",SUMIF(INDIRECT("ИсходныеДанные!$"&amp;$K$4&amp;"$2:$"&amp;$K$4&amp;"$50000"),$B2315&amp;"#"&amp;P$6,INDIRECT("ИсходныеДанные!$J$2:$J$50000")),0)</f>
        <v>0</v>
      </c>
      <c r="Q2315" s="3">
        <f ca="1">IF($B2315&lt;&gt;"",SUMIF(INDIRECT("ИсходныеДанные!$"&amp;$K$4&amp;"$2:$"&amp;$K$4&amp;"$50000"),$B2315&amp;"#"&amp;Q$6,INDIRECT("ИсходныеДанные!$J$2:$J$50000")),0)</f>
        <v>0</v>
      </c>
      <c r="R2315" s="3">
        <f ca="1">IF($B2315&lt;&gt;"",SUMIF(INDIRECT("ИсходныеДанные!$"&amp;$K$4&amp;"$2:$"&amp;$K$4&amp;"$50000"),$B2315&amp;"#"&amp;R$6,INDIRECT("ИсходныеДанные!$J$2:$J$50000")),0)</f>
        <v>0</v>
      </c>
      <c r="S2315" s="3">
        <f ca="1">IF($B2315&lt;&gt;"",SUMIF(INDIRECT("ИсходныеДанные!$"&amp;$K$4&amp;"$2:$"&amp;$K$4&amp;"$50000"),$B2315&amp;"#"&amp;S$6,INDIRECT("ИсходныеДанные!$J$2:$J$50000")),0)</f>
        <v>0</v>
      </c>
      <c r="T2315" s="3">
        <f ca="1">IF($B2315&lt;&gt;"",SUMIF(INDIRECT("ИсходныеДанные!$"&amp;$K$4&amp;"$2:$"&amp;$K$4&amp;"$50000"),$B2315&amp;"#"&amp;T$6,INDIRECT("ИсходныеДанные!$J$2:$J$50000")),0)</f>
        <v>0</v>
      </c>
      <c r="U2315" s="3">
        <f ca="1">IF($B2315&lt;&gt;"",SUMIF(INDIRECT("ИсходныеДанные!$"&amp;$K$4&amp;"$2:$"&amp;$K$4&amp;"$50000"),$B2315&amp;"#"&amp;U$6,INDIRECT("ИсходныеДанные!$J$2:$J$50000")),0)</f>
        <v>0</v>
      </c>
      <c r="V2315" s="3">
        <f ca="1">IF($B2315&lt;&gt;"",SUMIF(INDIRECT("ИсходныеДанные!$"&amp;$K$4&amp;"$2:$"&amp;$K$4&amp;"$50000"),$B2315&amp;"#"&amp;V$6,INDIRECT("ИсходныеДанные!$J$2:$J$50000")),0)</f>
        <v>0</v>
      </c>
      <c r="W2315" s="16" t="e">
        <f ca="1">SUM(K2315:V2315)/Пофамильно!$R$1</f>
        <v>#DIV/0!</v>
      </c>
    </row>
    <row r="2316" spans="1:23" x14ac:dyDescent="0.25">
      <c r="A2316" s="10" t="str">
        <f t="shared" ca="1" si="38"/>
        <v>delete</v>
      </c>
      <c r="B2316" s="16" cm="1">
        <f t="array" aca="1" ref="B2316" ca="1">INDIRECT("УникальныеСписки!D"&amp;ROW()-$L$4)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14"/>
      <c r="G2316" s="81" t="str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84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84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84" t="str" cm="1">
        <f t="array" aca="1" ref="J2316" ca="1">_xlfn.XLOOKUP($B2316,INDIRECT(SUBSTITUTE("ИсходныеДанные!$где$2:$где$50000","где",$B$4)),INDIRECT(SUBSTITUTE("ИсходныеДанные!$что$2:$что$50000","что",J$4)),"",0,1)</f>
        <v/>
      </c>
      <c r="K2316" s="3">
        <f ca="1">IF($B2316&lt;&gt;"",SUMIF(INDIRECT("ИсходныеДанные!$"&amp;$K$4&amp;"$2:$"&amp;$K$4&amp;"$50000"),$B2316&amp;"#"&amp;K$6,INDIRECT("ИсходныеДанные!$J$2:$J$50000")),0)</f>
        <v>0</v>
      </c>
      <c r="L2316" s="3">
        <f ca="1">IF($B2316&lt;&gt;"",SUMIF(INDIRECT("ИсходныеДанные!$"&amp;$K$4&amp;"$2:$"&amp;$K$4&amp;"$50000"),$B2316&amp;"#"&amp;L$6,INDIRECT("ИсходныеДанные!$J$2:$J$50000")),0)</f>
        <v>0</v>
      </c>
      <c r="M2316" s="3">
        <f ca="1">IF($B2316&lt;&gt;"",SUMIF(INDIRECT("ИсходныеДанные!$"&amp;$K$4&amp;"$2:$"&amp;$K$4&amp;"$50000"),$B2316&amp;"#"&amp;M$6,INDIRECT("ИсходныеДанные!$J$2:$J$50000")),0)</f>
        <v>0</v>
      </c>
      <c r="N2316" s="3">
        <f ca="1">IF($B2316&lt;&gt;"",SUMIF(INDIRECT("ИсходныеДанные!$"&amp;$K$4&amp;"$2:$"&amp;$K$4&amp;"$50000"),$B2316&amp;"#"&amp;N$6,INDIRECT("ИсходныеДанные!$J$2:$J$50000")),0)</f>
        <v>0</v>
      </c>
      <c r="O2316" s="3">
        <f ca="1">IF($B2316&lt;&gt;"",SUMIF(INDIRECT("ИсходныеДанные!$"&amp;$K$4&amp;"$2:$"&amp;$K$4&amp;"$50000"),$B2316&amp;"#"&amp;O$6,INDIRECT("ИсходныеДанные!$J$2:$J$50000")),0)</f>
        <v>0</v>
      </c>
      <c r="P2316" s="3">
        <f ca="1">IF($B2316&lt;&gt;"",SUMIF(INDIRECT("ИсходныеДанные!$"&amp;$K$4&amp;"$2:$"&amp;$K$4&amp;"$50000"),$B2316&amp;"#"&amp;P$6,INDIRECT("ИсходныеДанные!$J$2:$J$50000")),0)</f>
        <v>0</v>
      </c>
      <c r="Q2316" s="3">
        <f ca="1">IF($B2316&lt;&gt;"",SUMIF(INDIRECT("ИсходныеДанные!$"&amp;$K$4&amp;"$2:$"&amp;$K$4&amp;"$50000"),$B2316&amp;"#"&amp;Q$6,INDIRECT("ИсходныеДанные!$J$2:$J$50000")),0)</f>
        <v>0</v>
      </c>
      <c r="R2316" s="3">
        <f ca="1">IF($B2316&lt;&gt;"",SUMIF(INDIRECT("ИсходныеДанные!$"&amp;$K$4&amp;"$2:$"&amp;$K$4&amp;"$50000"),$B2316&amp;"#"&amp;R$6,INDIRECT("ИсходныеДанные!$J$2:$J$50000")),0)</f>
        <v>0</v>
      </c>
      <c r="S2316" s="3">
        <f ca="1">IF($B2316&lt;&gt;"",SUMIF(INDIRECT("ИсходныеДанные!$"&amp;$K$4&amp;"$2:$"&amp;$K$4&amp;"$50000"),$B2316&amp;"#"&amp;S$6,INDIRECT("ИсходныеДанные!$J$2:$J$50000")),0)</f>
        <v>0</v>
      </c>
      <c r="T2316" s="3">
        <f ca="1">IF($B2316&lt;&gt;"",SUMIF(INDIRECT("ИсходныеДанные!$"&amp;$K$4&amp;"$2:$"&amp;$K$4&amp;"$50000"),$B2316&amp;"#"&amp;T$6,INDIRECT("ИсходныеДанные!$J$2:$J$50000")),0)</f>
        <v>0</v>
      </c>
      <c r="U2316" s="3">
        <f ca="1">IF($B2316&lt;&gt;"",SUMIF(INDIRECT("ИсходныеДанные!$"&amp;$K$4&amp;"$2:$"&amp;$K$4&amp;"$50000"),$B2316&amp;"#"&amp;U$6,INDIRECT("ИсходныеДанные!$J$2:$J$50000")),0)</f>
        <v>0</v>
      </c>
      <c r="V2316" s="3">
        <f ca="1">IF($B2316&lt;&gt;"",SUMIF(INDIRECT("ИсходныеДанные!$"&amp;$K$4&amp;"$2:$"&amp;$K$4&amp;"$50000"),$B2316&amp;"#"&amp;V$6,INDIRECT("ИсходныеДанные!$J$2:$J$50000")),0)</f>
        <v>0</v>
      </c>
      <c r="W2316" s="16" t="e">
        <f ca="1">SUM(K2316:V2316)/Пофамильно!$R$1</f>
        <v>#DIV/0!</v>
      </c>
    </row>
    <row r="2317" spans="1:23" x14ac:dyDescent="0.25">
      <c r="A2317" s="10" t="str">
        <f t="shared" ca="1" si="38"/>
        <v>delete</v>
      </c>
      <c r="B2317" s="16" cm="1">
        <f t="array" aca="1" ref="B2317" ca="1">INDIRECT("УникальныеСписки!D"&amp;ROW()-$L$4)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14"/>
      <c r="G2317" s="81" t="str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84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84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84" t="str" cm="1">
        <f t="array" aca="1" ref="J2317" ca="1">_xlfn.XLOOKUP($B2317,INDIRECT(SUBSTITUTE("ИсходныеДанные!$где$2:$где$50000","где",$B$4)),INDIRECT(SUBSTITUTE("ИсходныеДанные!$что$2:$что$50000","что",J$4)),"",0,1)</f>
        <v/>
      </c>
      <c r="K2317" s="3">
        <f ca="1">IF($B2317&lt;&gt;"",SUMIF(INDIRECT("ИсходныеДанные!$"&amp;$K$4&amp;"$2:$"&amp;$K$4&amp;"$50000"),$B2317&amp;"#"&amp;K$6,INDIRECT("ИсходныеДанные!$J$2:$J$50000")),0)</f>
        <v>0</v>
      </c>
      <c r="L2317" s="3">
        <f ca="1">IF($B2317&lt;&gt;"",SUMIF(INDIRECT("ИсходныеДанные!$"&amp;$K$4&amp;"$2:$"&amp;$K$4&amp;"$50000"),$B2317&amp;"#"&amp;L$6,INDIRECT("ИсходныеДанные!$J$2:$J$50000")),0)</f>
        <v>0</v>
      </c>
      <c r="M2317" s="3">
        <f ca="1">IF($B2317&lt;&gt;"",SUMIF(INDIRECT("ИсходныеДанные!$"&amp;$K$4&amp;"$2:$"&amp;$K$4&amp;"$50000"),$B2317&amp;"#"&amp;M$6,INDIRECT("ИсходныеДанные!$J$2:$J$50000")),0)</f>
        <v>0</v>
      </c>
      <c r="N2317" s="3">
        <f ca="1">IF($B2317&lt;&gt;"",SUMIF(INDIRECT("ИсходныеДанные!$"&amp;$K$4&amp;"$2:$"&amp;$K$4&amp;"$50000"),$B2317&amp;"#"&amp;N$6,INDIRECT("ИсходныеДанные!$J$2:$J$50000")),0)</f>
        <v>0</v>
      </c>
      <c r="O2317" s="3">
        <f ca="1">IF($B2317&lt;&gt;"",SUMIF(INDIRECT("ИсходныеДанные!$"&amp;$K$4&amp;"$2:$"&amp;$K$4&amp;"$50000"),$B2317&amp;"#"&amp;O$6,INDIRECT("ИсходныеДанные!$J$2:$J$50000")),0)</f>
        <v>0</v>
      </c>
      <c r="P2317" s="3">
        <f ca="1">IF($B2317&lt;&gt;"",SUMIF(INDIRECT("ИсходныеДанные!$"&amp;$K$4&amp;"$2:$"&amp;$K$4&amp;"$50000"),$B2317&amp;"#"&amp;P$6,INDIRECT("ИсходныеДанные!$J$2:$J$50000")),0)</f>
        <v>0</v>
      </c>
      <c r="Q2317" s="3">
        <f ca="1">IF($B2317&lt;&gt;"",SUMIF(INDIRECT("ИсходныеДанные!$"&amp;$K$4&amp;"$2:$"&amp;$K$4&amp;"$50000"),$B2317&amp;"#"&amp;Q$6,INDIRECT("ИсходныеДанные!$J$2:$J$50000")),0)</f>
        <v>0</v>
      </c>
      <c r="R2317" s="3">
        <f ca="1">IF($B2317&lt;&gt;"",SUMIF(INDIRECT("ИсходныеДанные!$"&amp;$K$4&amp;"$2:$"&amp;$K$4&amp;"$50000"),$B2317&amp;"#"&amp;R$6,INDIRECT("ИсходныеДанные!$J$2:$J$50000")),0)</f>
        <v>0</v>
      </c>
      <c r="S2317" s="3">
        <f ca="1">IF($B2317&lt;&gt;"",SUMIF(INDIRECT("ИсходныеДанные!$"&amp;$K$4&amp;"$2:$"&amp;$K$4&amp;"$50000"),$B2317&amp;"#"&amp;S$6,INDIRECT("ИсходныеДанные!$J$2:$J$50000")),0)</f>
        <v>0</v>
      </c>
      <c r="T2317" s="3">
        <f ca="1">IF($B2317&lt;&gt;"",SUMIF(INDIRECT("ИсходныеДанные!$"&amp;$K$4&amp;"$2:$"&amp;$K$4&amp;"$50000"),$B2317&amp;"#"&amp;T$6,INDIRECT("ИсходныеДанные!$J$2:$J$50000")),0)</f>
        <v>0</v>
      </c>
      <c r="U2317" s="3">
        <f ca="1">IF($B2317&lt;&gt;"",SUMIF(INDIRECT("ИсходныеДанные!$"&amp;$K$4&amp;"$2:$"&amp;$K$4&amp;"$50000"),$B2317&amp;"#"&amp;U$6,INDIRECT("ИсходныеДанные!$J$2:$J$50000")),0)</f>
        <v>0</v>
      </c>
      <c r="V2317" s="3">
        <f ca="1">IF($B2317&lt;&gt;"",SUMIF(INDIRECT("ИсходныеДанные!$"&amp;$K$4&amp;"$2:$"&amp;$K$4&amp;"$50000"),$B2317&amp;"#"&amp;V$6,INDIRECT("ИсходныеДанные!$J$2:$J$50000")),0)</f>
        <v>0</v>
      </c>
      <c r="W2317" s="16" t="e">
        <f ca="1">SUM(K2317:V2317)/Пофамильно!$R$1</f>
        <v>#DIV/0!</v>
      </c>
    </row>
    <row r="2318" spans="1:23" x14ac:dyDescent="0.25">
      <c r="A2318" s="10" t="str">
        <f t="shared" ca="1" si="38"/>
        <v>delete</v>
      </c>
      <c r="B2318" s="16" cm="1">
        <f t="array" aca="1" ref="B2318" ca="1">INDIRECT("УникальныеСписки!D"&amp;ROW()-$L$4)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14"/>
      <c r="G2318" s="81" t="str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84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84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84" t="str" cm="1">
        <f t="array" aca="1" ref="J2318" ca="1">_xlfn.XLOOKUP($B2318,INDIRECT(SUBSTITUTE("ИсходныеДанные!$где$2:$где$50000","где",$B$4)),INDIRECT(SUBSTITUTE("ИсходныеДанные!$что$2:$что$50000","что",J$4)),"",0,1)</f>
        <v/>
      </c>
      <c r="K2318" s="3">
        <f ca="1">IF($B2318&lt;&gt;"",SUMIF(INDIRECT("ИсходныеДанные!$"&amp;$K$4&amp;"$2:$"&amp;$K$4&amp;"$50000"),$B2318&amp;"#"&amp;K$6,INDIRECT("ИсходныеДанные!$J$2:$J$50000")),0)</f>
        <v>0</v>
      </c>
      <c r="L2318" s="3">
        <f ca="1">IF($B2318&lt;&gt;"",SUMIF(INDIRECT("ИсходныеДанные!$"&amp;$K$4&amp;"$2:$"&amp;$K$4&amp;"$50000"),$B2318&amp;"#"&amp;L$6,INDIRECT("ИсходныеДанные!$J$2:$J$50000")),0)</f>
        <v>0</v>
      </c>
      <c r="M2318" s="3">
        <f ca="1">IF($B2318&lt;&gt;"",SUMIF(INDIRECT("ИсходныеДанные!$"&amp;$K$4&amp;"$2:$"&amp;$K$4&amp;"$50000"),$B2318&amp;"#"&amp;M$6,INDIRECT("ИсходныеДанные!$J$2:$J$50000")),0)</f>
        <v>0</v>
      </c>
      <c r="N2318" s="3">
        <f ca="1">IF($B2318&lt;&gt;"",SUMIF(INDIRECT("ИсходныеДанные!$"&amp;$K$4&amp;"$2:$"&amp;$K$4&amp;"$50000"),$B2318&amp;"#"&amp;N$6,INDIRECT("ИсходныеДанные!$J$2:$J$50000")),0)</f>
        <v>0</v>
      </c>
      <c r="O2318" s="3">
        <f ca="1">IF($B2318&lt;&gt;"",SUMIF(INDIRECT("ИсходныеДанные!$"&amp;$K$4&amp;"$2:$"&amp;$K$4&amp;"$50000"),$B2318&amp;"#"&amp;O$6,INDIRECT("ИсходныеДанные!$J$2:$J$50000")),0)</f>
        <v>0</v>
      </c>
      <c r="P2318" s="3">
        <f ca="1">IF($B2318&lt;&gt;"",SUMIF(INDIRECT("ИсходныеДанные!$"&amp;$K$4&amp;"$2:$"&amp;$K$4&amp;"$50000"),$B2318&amp;"#"&amp;P$6,INDIRECT("ИсходныеДанные!$J$2:$J$50000")),0)</f>
        <v>0</v>
      </c>
      <c r="Q2318" s="3">
        <f ca="1">IF($B2318&lt;&gt;"",SUMIF(INDIRECT("ИсходныеДанные!$"&amp;$K$4&amp;"$2:$"&amp;$K$4&amp;"$50000"),$B2318&amp;"#"&amp;Q$6,INDIRECT("ИсходныеДанные!$J$2:$J$50000")),0)</f>
        <v>0</v>
      </c>
      <c r="R2318" s="3">
        <f ca="1">IF($B2318&lt;&gt;"",SUMIF(INDIRECT("ИсходныеДанные!$"&amp;$K$4&amp;"$2:$"&amp;$K$4&amp;"$50000"),$B2318&amp;"#"&amp;R$6,INDIRECT("ИсходныеДанные!$J$2:$J$50000")),0)</f>
        <v>0</v>
      </c>
      <c r="S2318" s="3">
        <f ca="1">IF($B2318&lt;&gt;"",SUMIF(INDIRECT("ИсходныеДанные!$"&amp;$K$4&amp;"$2:$"&amp;$K$4&amp;"$50000"),$B2318&amp;"#"&amp;S$6,INDIRECT("ИсходныеДанные!$J$2:$J$50000")),0)</f>
        <v>0</v>
      </c>
      <c r="T2318" s="3">
        <f ca="1">IF($B2318&lt;&gt;"",SUMIF(INDIRECT("ИсходныеДанные!$"&amp;$K$4&amp;"$2:$"&amp;$K$4&amp;"$50000"),$B2318&amp;"#"&amp;T$6,INDIRECT("ИсходныеДанные!$J$2:$J$50000")),0)</f>
        <v>0</v>
      </c>
      <c r="U2318" s="3">
        <f ca="1">IF($B2318&lt;&gt;"",SUMIF(INDIRECT("ИсходныеДанные!$"&amp;$K$4&amp;"$2:$"&amp;$K$4&amp;"$50000"),$B2318&amp;"#"&amp;U$6,INDIRECT("ИсходныеДанные!$J$2:$J$50000")),0)</f>
        <v>0</v>
      </c>
      <c r="V2318" s="3">
        <f ca="1">IF($B2318&lt;&gt;"",SUMIF(INDIRECT("ИсходныеДанные!$"&amp;$K$4&amp;"$2:$"&amp;$K$4&amp;"$50000"),$B2318&amp;"#"&amp;V$6,INDIRECT("ИсходныеДанные!$J$2:$J$50000")),0)</f>
        <v>0</v>
      </c>
      <c r="W2318" s="16" t="e">
        <f ca="1">SUM(K2318:V2318)/Пофамильно!$R$1</f>
        <v>#DIV/0!</v>
      </c>
    </row>
    <row r="2319" spans="1:23" x14ac:dyDescent="0.25">
      <c r="A2319" s="10" t="str">
        <f t="shared" ca="1" si="38"/>
        <v>delete</v>
      </c>
      <c r="B2319" s="16" cm="1">
        <f t="array" aca="1" ref="B2319" ca="1">INDIRECT("УникальныеСписки!D"&amp;ROW()-$L$4)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14"/>
      <c r="G2319" s="81" t="str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84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84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84" t="str" cm="1">
        <f t="array" aca="1" ref="J2319" ca="1">_xlfn.XLOOKUP($B2319,INDIRECT(SUBSTITUTE("ИсходныеДанные!$где$2:$где$50000","где",$B$4)),INDIRECT(SUBSTITUTE("ИсходныеДанные!$что$2:$что$50000","что",J$4)),"",0,1)</f>
        <v/>
      </c>
      <c r="K2319" s="3">
        <f ca="1">IF($B2319&lt;&gt;"",SUMIF(INDIRECT("ИсходныеДанные!$"&amp;$K$4&amp;"$2:$"&amp;$K$4&amp;"$50000"),$B2319&amp;"#"&amp;K$6,INDIRECT("ИсходныеДанные!$J$2:$J$50000")),0)</f>
        <v>0</v>
      </c>
      <c r="L2319" s="3">
        <f ca="1">IF($B2319&lt;&gt;"",SUMIF(INDIRECT("ИсходныеДанные!$"&amp;$K$4&amp;"$2:$"&amp;$K$4&amp;"$50000"),$B2319&amp;"#"&amp;L$6,INDIRECT("ИсходныеДанные!$J$2:$J$50000")),0)</f>
        <v>0</v>
      </c>
      <c r="M2319" s="3">
        <f ca="1">IF($B2319&lt;&gt;"",SUMIF(INDIRECT("ИсходныеДанные!$"&amp;$K$4&amp;"$2:$"&amp;$K$4&amp;"$50000"),$B2319&amp;"#"&amp;M$6,INDIRECT("ИсходныеДанные!$J$2:$J$50000")),0)</f>
        <v>0</v>
      </c>
      <c r="N2319" s="3">
        <f ca="1">IF($B2319&lt;&gt;"",SUMIF(INDIRECT("ИсходныеДанные!$"&amp;$K$4&amp;"$2:$"&amp;$K$4&amp;"$50000"),$B2319&amp;"#"&amp;N$6,INDIRECT("ИсходныеДанные!$J$2:$J$50000")),0)</f>
        <v>0</v>
      </c>
      <c r="O2319" s="3">
        <f ca="1">IF($B2319&lt;&gt;"",SUMIF(INDIRECT("ИсходныеДанные!$"&amp;$K$4&amp;"$2:$"&amp;$K$4&amp;"$50000"),$B2319&amp;"#"&amp;O$6,INDIRECT("ИсходныеДанные!$J$2:$J$50000")),0)</f>
        <v>0</v>
      </c>
      <c r="P2319" s="3">
        <f ca="1">IF($B2319&lt;&gt;"",SUMIF(INDIRECT("ИсходныеДанные!$"&amp;$K$4&amp;"$2:$"&amp;$K$4&amp;"$50000"),$B2319&amp;"#"&amp;P$6,INDIRECT("ИсходныеДанные!$J$2:$J$50000")),0)</f>
        <v>0</v>
      </c>
      <c r="Q2319" s="3">
        <f ca="1">IF($B2319&lt;&gt;"",SUMIF(INDIRECT("ИсходныеДанные!$"&amp;$K$4&amp;"$2:$"&amp;$K$4&amp;"$50000"),$B2319&amp;"#"&amp;Q$6,INDIRECT("ИсходныеДанные!$J$2:$J$50000")),0)</f>
        <v>0</v>
      </c>
      <c r="R2319" s="3">
        <f ca="1">IF($B2319&lt;&gt;"",SUMIF(INDIRECT("ИсходныеДанные!$"&amp;$K$4&amp;"$2:$"&amp;$K$4&amp;"$50000"),$B2319&amp;"#"&amp;R$6,INDIRECT("ИсходныеДанные!$J$2:$J$50000")),0)</f>
        <v>0</v>
      </c>
      <c r="S2319" s="3">
        <f ca="1">IF($B2319&lt;&gt;"",SUMIF(INDIRECT("ИсходныеДанные!$"&amp;$K$4&amp;"$2:$"&amp;$K$4&amp;"$50000"),$B2319&amp;"#"&amp;S$6,INDIRECT("ИсходныеДанные!$J$2:$J$50000")),0)</f>
        <v>0</v>
      </c>
      <c r="T2319" s="3">
        <f ca="1">IF($B2319&lt;&gt;"",SUMIF(INDIRECT("ИсходныеДанные!$"&amp;$K$4&amp;"$2:$"&amp;$K$4&amp;"$50000"),$B2319&amp;"#"&amp;T$6,INDIRECT("ИсходныеДанные!$J$2:$J$50000")),0)</f>
        <v>0</v>
      </c>
      <c r="U2319" s="3">
        <f ca="1">IF($B2319&lt;&gt;"",SUMIF(INDIRECT("ИсходныеДанные!$"&amp;$K$4&amp;"$2:$"&amp;$K$4&amp;"$50000"),$B2319&amp;"#"&amp;U$6,INDIRECT("ИсходныеДанные!$J$2:$J$50000")),0)</f>
        <v>0</v>
      </c>
      <c r="V2319" s="3">
        <f ca="1">IF($B2319&lt;&gt;"",SUMIF(INDIRECT("ИсходныеДанные!$"&amp;$K$4&amp;"$2:$"&amp;$K$4&amp;"$50000"),$B2319&amp;"#"&amp;V$6,INDIRECT("ИсходныеДанные!$J$2:$J$50000")),0)</f>
        <v>0</v>
      </c>
      <c r="W2319" s="16" t="e">
        <f ca="1">SUM(K2319:V2319)/Пофамильно!$R$1</f>
        <v>#DIV/0!</v>
      </c>
    </row>
    <row r="2320" spans="1:23" x14ac:dyDescent="0.25">
      <c r="A2320" s="10" t="str">
        <f t="shared" ca="1" si="38"/>
        <v>delete</v>
      </c>
      <c r="B2320" s="16" cm="1">
        <f t="array" aca="1" ref="B2320" ca="1">INDIRECT("УникальныеСписки!D"&amp;ROW()-$L$4)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14"/>
      <c r="G2320" s="81" t="str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84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84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84" t="str" cm="1">
        <f t="array" aca="1" ref="J2320" ca="1">_xlfn.XLOOKUP($B2320,INDIRECT(SUBSTITUTE("ИсходныеДанные!$где$2:$где$50000","где",$B$4)),INDIRECT(SUBSTITUTE("ИсходныеДанные!$что$2:$что$50000","что",J$4)),"",0,1)</f>
        <v/>
      </c>
      <c r="K2320" s="3">
        <f ca="1">IF($B2320&lt;&gt;"",SUMIF(INDIRECT("ИсходныеДанные!$"&amp;$K$4&amp;"$2:$"&amp;$K$4&amp;"$50000"),$B2320&amp;"#"&amp;K$6,INDIRECT("ИсходныеДанные!$J$2:$J$50000")),0)</f>
        <v>0</v>
      </c>
      <c r="L2320" s="3">
        <f ca="1">IF($B2320&lt;&gt;"",SUMIF(INDIRECT("ИсходныеДанные!$"&amp;$K$4&amp;"$2:$"&amp;$K$4&amp;"$50000"),$B2320&amp;"#"&amp;L$6,INDIRECT("ИсходныеДанные!$J$2:$J$50000")),0)</f>
        <v>0</v>
      </c>
      <c r="M2320" s="3">
        <f ca="1">IF($B2320&lt;&gt;"",SUMIF(INDIRECT("ИсходныеДанные!$"&amp;$K$4&amp;"$2:$"&amp;$K$4&amp;"$50000"),$B2320&amp;"#"&amp;M$6,INDIRECT("ИсходныеДанные!$J$2:$J$50000")),0)</f>
        <v>0</v>
      </c>
      <c r="N2320" s="3">
        <f ca="1">IF($B2320&lt;&gt;"",SUMIF(INDIRECT("ИсходныеДанные!$"&amp;$K$4&amp;"$2:$"&amp;$K$4&amp;"$50000"),$B2320&amp;"#"&amp;N$6,INDIRECT("ИсходныеДанные!$J$2:$J$50000")),0)</f>
        <v>0</v>
      </c>
      <c r="O2320" s="3">
        <f ca="1">IF($B2320&lt;&gt;"",SUMIF(INDIRECT("ИсходныеДанные!$"&amp;$K$4&amp;"$2:$"&amp;$K$4&amp;"$50000"),$B2320&amp;"#"&amp;O$6,INDIRECT("ИсходныеДанные!$J$2:$J$50000")),0)</f>
        <v>0</v>
      </c>
      <c r="P2320" s="3">
        <f ca="1">IF($B2320&lt;&gt;"",SUMIF(INDIRECT("ИсходныеДанные!$"&amp;$K$4&amp;"$2:$"&amp;$K$4&amp;"$50000"),$B2320&amp;"#"&amp;P$6,INDIRECT("ИсходныеДанные!$J$2:$J$50000")),0)</f>
        <v>0</v>
      </c>
      <c r="Q2320" s="3">
        <f ca="1">IF($B2320&lt;&gt;"",SUMIF(INDIRECT("ИсходныеДанные!$"&amp;$K$4&amp;"$2:$"&amp;$K$4&amp;"$50000"),$B2320&amp;"#"&amp;Q$6,INDIRECT("ИсходныеДанные!$J$2:$J$50000")),0)</f>
        <v>0</v>
      </c>
      <c r="R2320" s="3">
        <f ca="1">IF($B2320&lt;&gt;"",SUMIF(INDIRECT("ИсходныеДанные!$"&amp;$K$4&amp;"$2:$"&amp;$K$4&amp;"$50000"),$B2320&amp;"#"&amp;R$6,INDIRECT("ИсходныеДанные!$J$2:$J$50000")),0)</f>
        <v>0</v>
      </c>
      <c r="S2320" s="3">
        <f ca="1">IF($B2320&lt;&gt;"",SUMIF(INDIRECT("ИсходныеДанные!$"&amp;$K$4&amp;"$2:$"&amp;$K$4&amp;"$50000"),$B2320&amp;"#"&amp;S$6,INDIRECT("ИсходныеДанные!$J$2:$J$50000")),0)</f>
        <v>0</v>
      </c>
      <c r="T2320" s="3">
        <f ca="1">IF($B2320&lt;&gt;"",SUMIF(INDIRECT("ИсходныеДанные!$"&amp;$K$4&amp;"$2:$"&amp;$K$4&amp;"$50000"),$B2320&amp;"#"&amp;T$6,INDIRECT("ИсходныеДанные!$J$2:$J$50000")),0)</f>
        <v>0</v>
      </c>
      <c r="U2320" s="3">
        <f ca="1">IF($B2320&lt;&gt;"",SUMIF(INDIRECT("ИсходныеДанные!$"&amp;$K$4&amp;"$2:$"&amp;$K$4&amp;"$50000"),$B2320&amp;"#"&amp;U$6,INDIRECT("ИсходныеДанные!$J$2:$J$50000")),0)</f>
        <v>0</v>
      </c>
      <c r="V2320" s="3">
        <f ca="1">IF($B2320&lt;&gt;"",SUMIF(INDIRECT("ИсходныеДанные!$"&amp;$K$4&amp;"$2:$"&amp;$K$4&amp;"$50000"),$B2320&amp;"#"&amp;V$6,INDIRECT("ИсходныеДанные!$J$2:$J$50000")),0)</f>
        <v>0</v>
      </c>
      <c r="W2320" s="16" t="e">
        <f ca="1">SUM(K2320:V2320)/Пофамильно!$R$1</f>
        <v>#DIV/0!</v>
      </c>
    </row>
    <row r="2321" spans="1:23" x14ac:dyDescent="0.25">
      <c r="A2321" s="10" t="str">
        <f t="shared" ca="1" si="38"/>
        <v>delete</v>
      </c>
      <c r="B2321" s="16" cm="1">
        <f t="array" aca="1" ref="B2321" ca="1">INDIRECT("УникальныеСписки!D"&amp;ROW()-$L$4)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14"/>
      <c r="G2321" s="81" t="str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84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84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84" t="str" cm="1">
        <f t="array" aca="1" ref="J2321" ca="1">_xlfn.XLOOKUP($B2321,INDIRECT(SUBSTITUTE("ИсходныеДанные!$где$2:$где$50000","где",$B$4)),INDIRECT(SUBSTITUTE("ИсходныеДанные!$что$2:$что$50000","что",J$4)),"",0,1)</f>
        <v/>
      </c>
      <c r="K2321" s="3">
        <f ca="1">IF($B2321&lt;&gt;"",SUMIF(INDIRECT("ИсходныеДанные!$"&amp;$K$4&amp;"$2:$"&amp;$K$4&amp;"$50000"),$B2321&amp;"#"&amp;K$6,INDIRECT("ИсходныеДанные!$J$2:$J$50000")),0)</f>
        <v>0</v>
      </c>
      <c r="L2321" s="3">
        <f ca="1">IF($B2321&lt;&gt;"",SUMIF(INDIRECT("ИсходныеДанные!$"&amp;$K$4&amp;"$2:$"&amp;$K$4&amp;"$50000"),$B2321&amp;"#"&amp;L$6,INDIRECT("ИсходныеДанные!$J$2:$J$50000")),0)</f>
        <v>0</v>
      </c>
      <c r="M2321" s="3">
        <f ca="1">IF($B2321&lt;&gt;"",SUMIF(INDIRECT("ИсходныеДанные!$"&amp;$K$4&amp;"$2:$"&amp;$K$4&amp;"$50000"),$B2321&amp;"#"&amp;M$6,INDIRECT("ИсходныеДанные!$J$2:$J$50000")),0)</f>
        <v>0</v>
      </c>
      <c r="N2321" s="3">
        <f ca="1">IF($B2321&lt;&gt;"",SUMIF(INDIRECT("ИсходныеДанные!$"&amp;$K$4&amp;"$2:$"&amp;$K$4&amp;"$50000"),$B2321&amp;"#"&amp;N$6,INDIRECT("ИсходныеДанные!$J$2:$J$50000")),0)</f>
        <v>0</v>
      </c>
      <c r="O2321" s="3">
        <f ca="1">IF($B2321&lt;&gt;"",SUMIF(INDIRECT("ИсходныеДанные!$"&amp;$K$4&amp;"$2:$"&amp;$K$4&amp;"$50000"),$B2321&amp;"#"&amp;O$6,INDIRECT("ИсходныеДанные!$J$2:$J$50000")),0)</f>
        <v>0</v>
      </c>
      <c r="P2321" s="3">
        <f ca="1">IF($B2321&lt;&gt;"",SUMIF(INDIRECT("ИсходныеДанные!$"&amp;$K$4&amp;"$2:$"&amp;$K$4&amp;"$50000"),$B2321&amp;"#"&amp;P$6,INDIRECT("ИсходныеДанные!$J$2:$J$50000")),0)</f>
        <v>0</v>
      </c>
      <c r="Q2321" s="3">
        <f ca="1">IF($B2321&lt;&gt;"",SUMIF(INDIRECT("ИсходныеДанные!$"&amp;$K$4&amp;"$2:$"&amp;$K$4&amp;"$50000"),$B2321&amp;"#"&amp;Q$6,INDIRECT("ИсходныеДанные!$J$2:$J$50000")),0)</f>
        <v>0</v>
      </c>
      <c r="R2321" s="3">
        <f ca="1">IF($B2321&lt;&gt;"",SUMIF(INDIRECT("ИсходныеДанные!$"&amp;$K$4&amp;"$2:$"&amp;$K$4&amp;"$50000"),$B2321&amp;"#"&amp;R$6,INDIRECT("ИсходныеДанные!$J$2:$J$50000")),0)</f>
        <v>0</v>
      </c>
      <c r="S2321" s="3">
        <f ca="1">IF($B2321&lt;&gt;"",SUMIF(INDIRECT("ИсходныеДанные!$"&amp;$K$4&amp;"$2:$"&amp;$K$4&amp;"$50000"),$B2321&amp;"#"&amp;S$6,INDIRECT("ИсходныеДанные!$J$2:$J$50000")),0)</f>
        <v>0</v>
      </c>
      <c r="T2321" s="3">
        <f ca="1">IF($B2321&lt;&gt;"",SUMIF(INDIRECT("ИсходныеДанные!$"&amp;$K$4&amp;"$2:$"&amp;$K$4&amp;"$50000"),$B2321&amp;"#"&amp;T$6,INDIRECT("ИсходныеДанные!$J$2:$J$50000")),0)</f>
        <v>0</v>
      </c>
      <c r="U2321" s="3">
        <f ca="1">IF($B2321&lt;&gt;"",SUMIF(INDIRECT("ИсходныеДанные!$"&amp;$K$4&amp;"$2:$"&amp;$K$4&amp;"$50000"),$B2321&amp;"#"&amp;U$6,INDIRECT("ИсходныеДанные!$J$2:$J$50000")),0)</f>
        <v>0</v>
      </c>
      <c r="V2321" s="3">
        <f ca="1">IF($B2321&lt;&gt;"",SUMIF(INDIRECT("ИсходныеДанные!$"&amp;$K$4&amp;"$2:$"&amp;$K$4&amp;"$50000"),$B2321&amp;"#"&amp;V$6,INDIRECT("ИсходныеДанные!$J$2:$J$50000")),0)</f>
        <v>0</v>
      </c>
      <c r="W2321" s="16" t="e">
        <f ca="1">SUM(K2321:V2321)/Пофамильно!$R$1</f>
        <v>#DIV/0!</v>
      </c>
    </row>
    <row r="2322" spans="1:23" x14ac:dyDescent="0.25">
      <c r="A2322" s="10" t="str">
        <f t="shared" ca="1" si="38"/>
        <v>delete</v>
      </c>
      <c r="B2322" s="16" cm="1">
        <f t="array" aca="1" ref="B2322" ca="1">INDIRECT("УникальныеСписки!D"&amp;ROW()-$L$4)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14"/>
      <c r="G2322" s="81" t="str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84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84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84" t="str" cm="1">
        <f t="array" aca="1" ref="J2322" ca="1">_xlfn.XLOOKUP($B2322,INDIRECT(SUBSTITUTE("ИсходныеДанные!$где$2:$где$50000","где",$B$4)),INDIRECT(SUBSTITUTE("ИсходныеДанные!$что$2:$что$50000","что",J$4)),"",0,1)</f>
        <v/>
      </c>
      <c r="K2322" s="3">
        <f ca="1">IF($B2322&lt;&gt;"",SUMIF(INDIRECT("ИсходныеДанные!$"&amp;$K$4&amp;"$2:$"&amp;$K$4&amp;"$50000"),$B2322&amp;"#"&amp;K$6,INDIRECT("ИсходныеДанные!$J$2:$J$50000")),0)</f>
        <v>0</v>
      </c>
      <c r="L2322" s="3">
        <f ca="1">IF($B2322&lt;&gt;"",SUMIF(INDIRECT("ИсходныеДанные!$"&amp;$K$4&amp;"$2:$"&amp;$K$4&amp;"$50000"),$B2322&amp;"#"&amp;L$6,INDIRECT("ИсходныеДанные!$J$2:$J$50000")),0)</f>
        <v>0</v>
      </c>
      <c r="M2322" s="3">
        <f ca="1">IF($B2322&lt;&gt;"",SUMIF(INDIRECT("ИсходныеДанные!$"&amp;$K$4&amp;"$2:$"&amp;$K$4&amp;"$50000"),$B2322&amp;"#"&amp;M$6,INDIRECT("ИсходныеДанные!$J$2:$J$50000")),0)</f>
        <v>0</v>
      </c>
      <c r="N2322" s="3">
        <f ca="1">IF($B2322&lt;&gt;"",SUMIF(INDIRECT("ИсходныеДанные!$"&amp;$K$4&amp;"$2:$"&amp;$K$4&amp;"$50000"),$B2322&amp;"#"&amp;N$6,INDIRECT("ИсходныеДанные!$J$2:$J$50000")),0)</f>
        <v>0</v>
      </c>
      <c r="O2322" s="3">
        <f ca="1">IF($B2322&lt;&gt;"",SUMIF(INDIRECT("ИсходныеДанные!$"&amp;$K$4&amp;"$2:$"&amp;$K$4&amp;"$50000"),$B2322&amp;"#"&amp;O$6,INDIRECT("ИсходныеДанные!$J$2:$J$50000")),0)</f>
        <v>0</v>
      </c>
      <c r="P2322" s="3">
        <f ca="1">IF($B2322&lt;&gt;"",SUMIF(INDIRECT("ИсходныеДанные!$"&amp;$K$4&amp;"$2:$"&amp;$K$4&amp;"$50000"),$B2322&amp;"#"&amp;P$6,INDIRECT("ИсходныеДанные!$J$2:$J$50000")),0)</f>
        <v>0</v>
      </c>
      <c r="Q2322" s="3">
        <f ca="1">IF($B2322&lt;&gt;"",SUMIF(INDIRECT("ИсходныеДанные!$"&amp;$K$4&amp;"$2:$"&amp;$K$4&amp;"$50000"),$B2322&amp;"#"&amp;Q$6,INDIRECT("ИсходныеДанные!$J$2:$J$50000")),0)</f>
        <v>0</v>
      </c>
      <c r="R2322" s="3">
        <f ca="1">IF($B2322&lt;&gt;"",SUMIF(INDIRECT("ИсходныеДанные!$"&amp;$K$4&amp;"$2:$"&amp;$K$4&amp;"$50000"),$B2322&amp;"#"&amp;R$6,INDIRECT("ИсходныеДанные!$J$2:$J$50000")),0)</f>
        <v>0</v>
      </c>
      <c r="S2322" s="3">
        <f ca="1">IF($B2322&lt;&gt;"",SUMIF(INDIRECT("ИсходныеДанные!$"&amp;$K$4&amp;"$2:$"&amp;$K$4&amp;"$50000"),$B2322&amp;"#"&amp;S$6,INDIRECT("ИсходныеДанные!$J$2:$J$50000")),0)</f>
        <v>0</v>
      </c>
      <c r="T2322" s="3">
        <f ca="1">IF($B2322&lt;&gt;"",SUMIF(INDIRECT("ИсходныеДанные!$"&amp;$K$4&amp;"$2:$"&amp;$K$4&amp;"$50000"),$B2322&amp;"#"&amp;T$6,INDIRECT("ИсходныеДанные!$J$2:$J$50000")),0)</f>
        <v>0</v>
      </c>
      <c r="U2322" s="3">
        <f ca="1">IF($B2322&lt;&gt;"",SUMIF(INDIRECT("ИсходныеДанные!$"&amp;$K$4&amp;"$2:$"&amp;$K$4&amp;"$50000"),$B2322&amp;"#"&amp;U$6,INDIRECT("ИсходныеДанные!$J$2:$J$50000")),0)</f>
        <v>0</v>
      </c>
      <c r="V2322" s="3">
        <f ca="1">IF($B2322&lt;&gt;"",SUMIF(INDIRECT("ИсходныеДанные!$"&amp;$K$4&amp;"$2:$"&amp;$K$4&amp;"$50000"),$B2322&amp;"#"&amp;V$6,INDIRECT("ИсходныеДанные!$J$2:$J$50000")),0)</f>
        <v>0</v>
      </c>
      <c r="W2322" s="16" t="e">
        <f ca="1">SUM(K2322:V2322)/Пофамильно!$R$1</f>
        <v>#DIV/0!</v>
      </c>
    </row>
    <row r="2323" spans="1:23" x14ac:dyDescent="0.25">
      <c r="A2323" s="10" t="str">
        <f t="shared" ca="1" si="38"/>
        <v>delete</v>
      </c>
      <c r="B2323" s="16" cm="1">
        <f t="array" aca="1" ref="B2323" ca="1">INDIRECT("УникальныеСписки!D"&amp;ROW()-$L$4)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14"/>
      <c r="G2323" s="81" t="str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84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84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84" t="str" cm="1">
        <f t="array" aca="1" ref="J2323" ca="1">_xlfn.XLOOKUP($B2323,INDIRECT(SUBSTITUTE("ИсходныеДанные!$где$2:$где$50000","где",$B$4)),INDIRECT(SUBSTITUTE("ИсходныеДанные!$что$2:$что$50000","что",J$4)),"",0,1)</f>
        <v/>
      </c>
      <c r="K2323" s="3">
        <f ca="1">IF($B2323&lt;&gt;"",SUMIF(INDIRECT("ИсходныеДанные!$"&amp;$K$4&amp;"$2:$"&amp;$K$4&amp;"$50000"),$B2323&amp;"#"&amp;K$6,INDIRECT("ИсходныеДанные!$J$2:$J$50000")),0)</f>
        <v>0</v>
      </c>
      <c r="L2323" s="3">
        <f ca="1">IF($B2323&lt;&gt;"",SUMIF(INDIRECT("ИсходныеДанные!$"&amp;$K$4&amp;"$2:$"&amp;$K$4&amp;"$50000"),$B2323&amp;"#"&amp;L$6,INDIRECT("ИсходныеДанные!$J$2:$J$50000")),0)</f>
        <v>0</v>
      </c>
      <c r="M2323" s="3">
        <f ca="1">IF($B2323&lt;&gt;"",SUMIF(INDIRECT("ИсходныеДанные!$"&amp;$K$4&amp;"$2:$"&amp;$K$4&amp;"$50000"),$B2323&amp;"#"&amp;M$6,INDIRECT("ИсходныеДанные!$J$2:$J$50000")),0)</f>
        <v>0</v>
      </c>
      <c r="N2323" s="3">
        <f ca="1">IF($B2323&lt;&gt;"",SUMIF(INDIRECT("ИсходныеДанные!$"&amp;$K$4&amp;"$2:$"&amp;$K$4&amp;"$50000"),$B2323&amp;"#"&amp;N$6,INDIRECT("ИсходныеДанные!$J$2:$J$50000")),0)</f>
        <v>0</v>
      </c>
      <c r="O2323" s="3">
        <f ca="1">IF($B2323&lt;&gt;"",SUMIF(INDIRECT("ИсходныеДанные!$"&amp;$K$4&amp;"$2:$"&amp;$K$4&amp;"$50000"),$B2323&amp;"#"&amp;O$6,INDIRECT("ИсходныеДанные!$J$2:$J$50000")),0)</f>
        <v>0</v>
      </c>
      <c r="P2323" s="3">
        <f ca="1">IF($B2323&lt;&gt;"",SUMIF(INDIRECT("ИсходныеДанные!$"&amp;$K$4&amp;"$2:$"&amp;$K$4&amp;"$50000"),$B2323&amp;"#"&amp;P$6,INDIRECT("ИсходныеДанные!$J$2:$J$50000")),0)</f>
        <v>0</v>
      </c>
      <c r="Q2323" s="3">
        <f ca="1">IF($B2323&lt;&gt;"",SUMIF(INDIRECT("ИсходныеДанные!$"&amp;$K$4&amp;"$2:$"&amp;$K$4&amp;"$50000"),$B2323&amp;"#"&amp;Q$6,INDIRECT("ИсходныеДанные!$J$2:$J$50000")),0)</f>
        <v>0</v>
      </c>
      <c r="R2323" s="3">
        <f ca="1">IF($B2323&lt;&gt;"",SUMIF(INDIRECT("ИсходныеДанные!$"&amp;$K$4&amp;"$2:$"&amp;$K$4&amp;"$50000"),$B2323&amp;"#"&amp;R$6,INDIRECT("ИсходныеДанные!$J$2:$J$50000")),0)</f>
        <v>0</v>
      </c>
      <c r="S2323" s="3">
        <f ca="1">IF($B2323&lt;&gt;"",SUMIF(INDIRECT("ИсходныеДанные!$"&amp;$K$4&amp;"$2:$"&amp;$K$4&amp;"$50000"),$B2323&amp;"#"&amp;S$6,INDIRECT("ИсходныеДанные!$J$2:$J$50000")),0)</f>
        <v>0</v>
      </c>
      <c r="T2323" s="3">
        <f ca="1">IF($B2323&lt;&gt;"",SUMIF(INDIRECT("ИсходныеДанные!$"&amp;$K$4&amp;"$2:$"&amp;$K$4&amp;"$50000"),$B2323&amp;"#"&amp;T$6,INDIRECT("ИсходныеДанные!$J$2:$J$50000")),0)</f>
        <v>0</v>
      </c>
      <c r="U2323" s="3">
        <f ca="1">IF($B2323&lt;&gt;"",SUMIF(INDIRECT("ИсходныеДанные!$"&amp;$K$4&amp;"$2:$"&amp;$K$4&amp;"$50000"),$B2323&amp;"#"&amp;U$6,INDIRECT("ИсходныеДанные!$J$2:$J$50000")),0)</f>
        <v>0</v>
      </c>
      <c r="V2323" s="3">
        <f ca="1">IF($B2323&lt;&gt;"",SUMIF(INDIRECT("ИсходныеДанные!$"&amp;$K$4&amp;"$2:$"&amp;$K$4&amp;"$50000"),$B2323&amp;"#"&amp;V$6,INDIRECT("ИсходныеДанные!$J$2:$J$50000")),0)</f>
        <v>0</v>
      </c>
      <c r="W2323" s="16" t="e">
        <f ca="1">SUM(K2323:V2323)/Пофамильно!$R$1</f>
        <v>#DIV/0!</v>
      </c>
    </row>
    <row r="2324" spans="1:23" x14ac:dyDescent="0.25">
      <c r="A2324" s="10" t="str">
        <f t="shared" ca="1" si="38"/>
        <v>delete</v>
      </c>
      <c r="B2324" s="16" cm="1">
        <f t="array" aca="1" ref="B2324" ca="1">INDIRECT("УникальныеСписки!D"&amp;ROW()-$L$4)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14"/>
      <c r="G2324" s="81" t="str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84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84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84" t="str" cm="1">
        <f t="array" aca="1" ref="J2324" ca="1">_xlfn.XLOOKUP($B2324,INDIRECT(SUBSTITUTE("ИсходныеДанные!$где$2:$где$50000","где",$B$4)),INDIRECT(SUBSTITUTE("ИсходныеДанные!$что$2:$что$50000","что",J$4)),"",0,1)</f>
        <v/>
      </c>
      <c r="K2324" s="3">
        <f ca="1">IF($B2324&lt;&gt;"",SUMIF(INDIRECT("ИсходныеДанные!$"&amp;$K$4&amp;"$2:$"&amp;$K$4&amp;"$50000"),$B2324&amp;"#"&amp;K$6,INDIRECT("ИсходныеДанные!$J$2:$J$50000")),0)</f>
        <v>0</v>
      </c>
      <c r="L2324" s="3">
        <f ca="1">IF($B2324&lt;&gt;"",SUMIF(INDIRECT("ИсходныеДанные!$"&amp;$K$4&amp;"$2:$"&amp;$K$4&amp;"$50000"),$B2324&amp;"#"&amp;L$6,INDIRECT("ИсходныеДанные!$J$2:$J$50000")),0)</f>
        <v>0</v>
      </c>
      <c r="M2324" s="3">
        <f ca="1">IF($B2324&lt;&gt;"",SUMIF(INDIRECT("ИсходныеДанные!$"&amp;$K$4&amp;"$2:$"&amp;$K$4&amp;"$50000"),$B2324&amp;"#"&amp;M$6,INDIRECT("ИсходныеДанные!$J$2:$J$50000")),0)</f>
        <v>0</v>
      </c>
      <c r="N2324" s="3">
        <f ca="1">IF($B2324&lt;&gt;"",SUMIF(INDIRECT("ИсходныеДанные!$"&amp;$K$4&amp;"$2:$"&amp;$K$4&amp;"$50000"),$B2324&amp;"#"&amp;N$6,INDIRECT("ИсходныеДанные!$J$2:$J$50000")),0)</f>
        <v>0</v>
      </c>
      <c r="O2324" s="3">
        <f ca="1">IF($B2324&lt;&gt;"",SUMIF(INDIRECT("ИсходныеДанные!$"&amp;$K$4&amp;"$2:$"&amp;$K$4&amp;"$50000"),$B2324&amp;"#"&amp;O$6,INDIRECT("ИсходныеДанные!$J$2:$J$50000")),0)</f>
        <v>0</v>
      </c>
      <c r="P2324" s="3">
        <f ca="1">IF($B2324&lt;&gt;"",SUMIF(INDIRECT("ИсходныеДанные!$"&amp;$K$4&amp;"$2:$"&amp;$K$4&amp;"$50000"),$B2324&amp;"#"&amp;P$6,INDIRECT("ИсходныеДанные!$J$2:$J$50000")),0)</f>
        <v>0</v>
      </c>
      <c r="Q2324" s="3">
        <f ca="1">IF($B2324&lt;&gt;"",SUMIF(INDIRECT("ИсходныеДанные!$"&amp;$K$4&amp;"$2:$"&amp;$K$4&amp;"$50000"),$B2324&amp;"#"&amp;Q$6,INDIRECT("ИсходныеДанные!$J$2:$J$50000")),0)</f>
        <v>0</v>
      </c>
      <c r="R2324" s="3">
        <f ca="1">IF($B2324&lt;&gt;"",SUMIF(INDIRECT("ИсходныеДанные!$"&amp;$K$4&amp;"$2:$"&amp;$K$4&amp;"$50000"),$B2324&amp;"#"&amp;R$6,INDIRECT("ИсходныеДанные!$J$2:$J$50000")),0)</f>
        <v>0</v>
      </c>
      <c r="S2324" s="3">
        <f ca="1">IF($B2324&lt;&gt;"",SUMIF(INDIRECT("ИсходныеДанные!$"&amp;$K$4&amp;"$2:$"&amp;$K$4&amp;"$50000"),$B2324&amp;"#"&amp;S$6,INDIRECT("ИсходныеДанные!$J$2:$J$50000")),0)</f>
        <v>0</v>
      </c>
      <c r="T2324" s="3">
        <f ca="1">IF($B2324&lt;&gt;"",SUMIF(INDIRECT("ИсходныеДанные!$"&amp;$K$4&amp;"$2:$"&amp;$K$4&amp;"$50000"),$B2324&amp;"#"&amp;T$6,INDIRECT("ИсходныеДанные!$J$2:$J$50000")),0)</f>
        <v>0</v>
      </c>
      <c r="U2324" s="3">
        <f ca="1">IF($B2324&lt;&gt;"",SUMIF(INDIRECT("ИсходныеДанные!$"&amp;$K$4&amp;"$2:$"&amp;$K$4&amp;"$50000"),$B2324&amp;"#"&amp;U$6,INDIRECT("ИсходныеДанные!$J$2:$J$50000")),0)</f>
        <v>0</v>
      </c>
      <c r="V2324" s="3">
        <f ca="1">IF($B2324&lt;&gt;"",SUMIF(INDIRECT("ИсходныеДанные!$"&amp;$K$4&amp;"$2:$"&amp;$K$4&amp;"$50000"),$B2324&amp;"#"&amp;V$6,INDIRECT("ИсходныеДанные!$J$2:$J$50000")),0)</f>
        <v>0</v>
      </c>
      <c r="W2324" s="16" t="e">
        <f ca="1">SUM(K2324:V2324)/Пофамильно!$R$1</f>
        <v>#DIV/0!</v>
      </c>
    </row>
    <row r="2325" spans="1:23" x14ac:dyDescent="0.25">
      <c r="A2325" s="10" t="str">
        <f t="shared" ca="1" si="38"/>
        <v>delete</v>
      </c>
      <c r="B2325" s="16" cm="1">
        <f t="array" aca="1" ref="B2325" ca="1">INDIRECT("УникальныеСписки!D"&amp;ROW()-$L$4)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14"/>
      <c r="G2325" s="81" t="str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84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84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84" t="str" cm="1">
        <f t="array" aca="1" ref="J2325" ca="1">_xlfn.XLOOKUP($B2325,INDIRECT(SUBSTITUTE("ИсходныеДанные!$где$2:$где$50000","где",$B$4)),INDIRECT(SUBSTITUTE("ИсходныеДанные!$что$2:$что$50000","что",J$4)),"",0,1)</f>
        <v/>
      </c>
      <c r="K2325" s="3">
        <f ca="1">IF($B2325&lt;&gt;"",SUMIF(INDIRECT("ИсходныеДанные!$"&amp;$K$4&amp;"$2:$"&amp;$K$4&amp;"$50000"),$B2325&amp;"#"&amp;K$6,INDIRECT("ИсходныеДанные!$J$2:$J$50000")),0)</f>
        <v>0</v>
      </c>
      <c r="L2325" s="3">
        <f ca="1">IF($B2325&lt;&gt;"",SUMIF(INDIRECT("ИсходныеДанные!$"&amp;$K$4&amp;"$2:$"&amp;$K$4&amp;"$50000"),$B2325&amp;"#"&amp;L$6,INDIRECT("ИсходныеДанные!$J$2:$J$50000")),0)</f>
        <v>0</v>
      </c>
      <c r="M2325" s="3">
        <f ca="1">IF($B2325&lt;&gt;"",SUMIF(INDIRECT("ИсходныеДанные!$"&amp;$K$4&amp;"$2:$"&amp;$K$4&amp;"$50000"),$B2325&amp;"#"&amp;M$6,INDIRECT("ИсходныеДанные!$J$2:$J$50000")),0)</f>
        <v>0</v>
      </c>
      <c r="N2325" s="3">
        <f ca="1">IF($B2325&lt;&gt;"",SUMIF(INDIRECT("ИсходныеДанные!$"&amp;$K$4&amp;"$2:$"&amp;$K$4&amp;"$50000"),$B2325&amp;"#"&amp;N$6,INDIRECT("ИсходныеДанные!$J$2:$J$50000")),0)</f>
        <v>0</v>
      </c>
      <c r="O2325" s="3">
        <f ca="1">IF($B2325&lt;&gt;"",SUMIF(INDIRECT("ИсходныеДанные!$"&amp;$K$4&amp;"$2:$"&amp;$K$4&amp;"$50000"),$B2325&amp;"#"&amp;O$6,INDIRECT("ИсходныеДанные!$J$2:$J$50000")),0)</f>
        <v>0</v>
      </c>
      <c r="P2325" s="3">
        <f ca="1">IF($B2325&lt;&gt;"",SUMIF(INDIRECT("ИсходныеДанные!$"&amp;$K$4&amp;"$2:$"&amp;$K$4&amp;"$50000"),$B2325&amp;"#"&amp;P$6,INDIRECT("ИсходныеДанные!$J$2:$J$50000")),0)</f>
        <v>0</v>
      </c>
      <c r="Q2325" s="3">
        <f ca="1">IF($B2325&lt;&gt;"",SUMIF(INDIRECT("ИсходныеДанные!$"&amp;$K$4&amp;"$2:$"&amp;$K$4&amp;"$50000"),$B2325&amp;"#"&amp;Q$6,INDIRECT("ИсходныеДанные!$J$2:$J$50000")),0)</f>
        <v>0</v>
      </c>
      <c r="R2325" s="3">
        <f ca="1">IF($B2325&lt;&gt;"",SUMIF(INDIRECT("ИсходныеДанные!$"&amp;$K$4&amp;"$2:$"&amp;$K$4&amp;"$50000"),$B2325&amp;"#"&amp;R$6,INDIRECT("ИсходныеДанные!$J$2:$J$50000")),0)</f>
        <v>0</v>
      </c>
      <c r="S2325" s="3">
        <f ca="1">IF($B2325&lt;&gt;"",SUMIF(INDIRECT("ИсходныеДанные!$"&amp;$K$4&amp;"$2:$"&amp;$K$4&amp;"$50000"),$B2325&amp;"#"&amp;S$6,INDIRECT("ИсходныеДанные!$J$2:$J$50000")),0)</f>
        <v>0</v>
      </c>
      <c r="T2325" s="3">
        <f ca="1">IF($B2325&lt;&gt;"",SUMIF(INDIRECT("ИсходныеДанные!$"&amp;$K$4&amp;"$2:$"&amp;$K$4&amp;"$50000"),$B2325&amp;"#"&amp;T$6,INDIRECT("ИсходныеДанные!$J$2:$J$50000")),0)</f>
        <v>0</v>
      </c>
      <c r="U2325" s="3">
        <f ca="1">IF($B2325&lt;&gt;"",SUMIF(INDIRECT("ИсходныеДанные!$"&amp;$K$4&amp;"$2:$"&amp;$K$4&amp;"$50000"),$B2325&amp;"#"&amp;U$6,INDIRECT("ИсходныеДанные!$J$2:$J$50000")),0)</f>
        <v>0</v>
      </c>
      <c r="V2325" s="3">
        <f ca="1">IF($B2325&lt;&gt;"",SUMIF(INDIRECT("ИсходныеДанные!$"&amp;$K$4&amp;"$2:$"&amp;$K$4&amp;"$50000"),$B2325&amp;"#"&amp;V$6,INDIRECT("ИсходныеДанные!$J$2:$J$50000")),0)</f>
        <v>0</v>
      </c>
      <c r="W2325" s="16" t="e">
        <f ca="1">SUM(K2325:V2325)/Пофамильно!$R$1</f>
        <v>#DIV/0!</v>
      </c>
    </row>
    <row r="2326" spans="1:23" x14ac:dyDescent="0.25">
      <c r="A2326" s="10" t="str">
        <f t="shared" ca="1" si="38"/>
        <v>delete</v>
      </c>
      <c r="B2326" s="16" cm="1">
        <f t="array" aca="1" ref="B2326" ca="1">INDIRECT("УникальныеСписки!D"&amp;ROW()-$L$4)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14"/>
      <c r="G2326" s="81" t="str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84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84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84" t="str" cm="1">
        <f t="array" aca="1" ref="J2326" ca="1">_xlfn.XLOOKUP($B2326,INDIRECT(SUBSTITUTE("ИсходныеДанные!$где$2:$где$50000","где",$B$4)),INDIRECT(SUBSTITUTE("ИсходныеДанные!$что$2:$что$50000","что",J$4)),"",0,1)</f>
        <v/>
      </c>
      <c r="K2326" s="3">
        <f ca="1">IF($B2326&lt;&gt;"",SUMIF(INDIRECT("ИсходныеДанные!$"&amp;$K$4&amp;"$2:$"&amp;$K$4&amp;"$50000"),$B2326&amp;"#"&amp;K$6,INDIRECT("ИсходныеДанные!$J$2:$J$50000")),0)</f>
        <v>0</v>
      </c>
      <c r="L2326" s="3">
        <f ca="1">IF($B2326&lt;&gt;"",SUMIF(INDIRECT("ИсходныеДанные!$"&amp;$K$4&amp;"$2:$"&amp;$K$4&amp;"$50000"),$B2326&amp;"#"&amp;L$6,INDIRECT("ИсходныеДанные!$J$2:$J$50000")),0)</f>
        <v>0</v>
      </c>
      <c r="M2326" s="3">
        <f ca="1">IF($B2326&lt;&gt;"",SUMIF(INDIRECT("ИсходныеДанные!$"&amp;$K$4&amp;"$2:$"&amp;$K$4&amp;"$50000"),$B2326&amp;"#"&amp;M$6,INDIRECT("ИсходныеДанные!$J$2:$J$50000")),0)</f>
        <v>0</v>
      </c>
      <c r="N2326" s="3">
        <f ca="1">IF($B2326&lt;&gt;"",SUMIF(INDIRECT("ИсходныеДанные!$"&amp;$K$4&amp;"$2:$"&amp;$K$4&amp;"$50000"),$B2326&amp;"#"&amp;N$6,INDIRECT("ИсходныеДанные!$J$2:$J$50000")),0)</f>
        <v>0</v>
      </c>
      <c r="O2326" s="3">
        <f ca="1">IF($B2326&lt;&gt;"",SUMIF(INDIRECT("ИсходныеДанные!$"&amp;$K$4&amp;"$2:$"&amp;$K$4&amp;"$50000"),$B2326&amp;"#"&amp;O$6,INDIRECT("ИсходныеДанные!$J$2:$J$50000")),0)</f>
        <v>0</v>
      </c>
      <c r="P2326" s="3">
        <f ca="1">IF($B2326&lt;&gt;"",SUMIF(INDIRECT("ИсходныеДанные!$"&amp;$K$4&amp;"$2:$"&amp;$K$4&amp;"$50000"),$B2326&amp;"#"&amp;P$6,INDIRECT("ИсходныеДанные!$J$2:$J$50000")),0)</f>
        <v>0</v>
      </c>
      <c r="Q2326" s="3">
        <f ca="1">IF($B2326&lt;&gt;"",SUMIF(INDIRECT("ИсходныеДанные!$"&amp;$K$4&amp;"$2:$"&amp;$K$4&amp;"$50000"),$B2326&amp;"#"&amp;Q$6,INDIRECT("ИсходныеДанные!$J$2:$J$50000")),0)</f>
        <v>0</v>
      </c>
      <c r="R2326" s="3">
        <f ca="1">IF($B2326&lt;&gt;"",SUMIF(INDIRECT("ИсходныеДанные!$"&amp;$K$4&amp;"$2:$"&amp;$K$4&amp;"$50000"),$B2326&amp;"#"&amp;R$6,INDIRECT("ИсходныеДанные!$J$2:$J$50000")),0)</f>
        <v>0</v>
      </c>
      <c r="S2326" s="3">
        <f ca="1">IF($B2326&lt;&gt;"",SUMIF(INDIRECT("ИсходныеДанные!$"&amp;$K$4&amp;"$2:$"&amp;$K$4&amp;"$50000"),$B2326&amp;"#"&amp;S$6,INDIRECT("ИсходныеДанные!$J$2:$J$50000")),0)</f>
        <v>0</v>
      </c>
      <c r="T2326" s="3">
        <f ca="1">IF($B2326&lt;&gt;"",SUMIF(INDIRECT("ИсходныеДанные!$"&amp;$K$4&amp;"$2:$"&amp;$K$4&amp;"$50000"),$B2326&amp;"#"&amp;T$6,INDIRECT("ИсходныеДанные!$J$2:$J$50000")),0)</f>
        <v>0</v>
      </c>
      <c r="U2326" s="3">
        <f ca="1">IF($B2326&lt;&gt;"",SUMIF(INDIRECT("ИсходныеДанные!$"&amp;$K$4&amp;"$2:$"&amp;$K$4&amp;"$50000"),$B2326&amp;"#"&amp;U$6,INDIRECT("ИсходныеДанные!$J$2:$J$50000")),0)</f>
        <v>0</v>
      </c>
      <c r="V2326" s="3">
        <f ca="1">IF($B2326&lt;&gt;"",SUMIF(INDIRECT("ИсходныеДанные!$"&amp;$K$4&amp;"$2:$"&amp;$K$4&amp;"$50000"),$B2326&amp;"#"&amp;V$6,INDIRECT("ИсходныеДанные!$J$2:$J$50000")),0)</f>
        <v>0</v>
      </c>
      <c r="W2326" s="16" t="e">
        <f ca="1">SUM(K2326:V2326)/Пофамильно!$R$1</f>
        <v>#DIV/0!</v>
      </c>
    </row>
    <row r="2327" spans="1:23" x14ac:dyDescent="0.25">
      <c r="A2327" s="10" t="str">
        <f t="shared" ca="1" si="38"/>
        <v>delete</v>
      </c>
      <c r="B2327" s="16" cm="1">
        <f t="array" aca="1" ref="B2327" ca="1">INDIRECT("УникальныеСписки!D"&amp;ROW()-$L$4)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14"/>
      <c r="G2327" s="81" t="str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84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84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84" t="str" cm="1">
        <f t="array" aca="1" ref="J2327" ca="1">_xlfn.XLOOKUP($B2327,INDIRECT(SUBSTITUTE("ИсходныеДанные!$где$2:$где$50000","где",$B$4)),INDIRECT(SUBSTITUTE("ИсходныеДанные!$что$2:$что$50000","что",J$4)),"",0,1)</f>
        <v/>
      </c>
      <c r="K2327" s="3">
        <f ca="1">IF($B2327&lt;&gt;"",SUMIF(INDIRECT("ИсходныеДанные!$"&amp;$K$4&amp;"$2:$"&amp;$K$4&amp;"$50000"),$B2327&amp;"#"&amp;K$6,INDIRECT("ИсходныеДанные!$J$2:$J$50000")),0)</f>
        <v>0</v>
      </c>
      <c r="L2327" s="3">
        <f ca="1">IF($B2327&lt;&gt;"",SUMIF(INDIRECT("ИсходныеДанные!$"&amp;$K$4&amp;"$2:$"&amp;$K$4&amp;"$50000"),$B2327&amp;"#"&amp;L$6,INDIRECT("ИсходныеДанные!$J$2:$J$50000")),0)</f>
        <v>0</v>
      </c>
      <c r="M2327" s="3">
        <f ca="1">IF($B2327&lt;&gt;"",SUMIF(INDIRECT("ИсходныеДанные!$"&amp;$K$4&amp;"$2:$"&amp;$K$4&amp;"$50000"),$B2327&amp;"#"&amp;M$6,INDIRECT("ИсходныеДанные!$J$2:$J$50000")),0)</f>
        <v>0</v>
      </c>
      <c r="N2327" s="3">
        <f ca="1">IF($B2327&lt;&gt;"",SUMIF(INDIRECT("ИсходныеДанные!$"&amp;$K$4&amp;"$2:$"&amp;$K$4&amp;"$50000"),$B2327&amp;"#"&amp;N$6,INDIRECT("ИсходныеДанные!$J$2:$J$50000")),0)</f>
        <v>0</v>
      </c>
      <c r="O2327" s="3">
        <f ca="1">IF($B2327&lt;&gt;"",SUMIF(INDIRECT("ИсходныеДанные!$"&amp;$K$4&amp;"$2:$"&amp;$K$4&amp;"$50000"),$B2327&amp;"#"&amp;O$6,INDIRECT("ИсходныеДанные!$J$2:$J$50000")),0)</f>
        <v>0</v>
      </c>
      <c r="P2327" s="3">
        <f ca="1">IF($B2327&lt;&gt;"",SUMIF(INDIRECT("ИсходныеДанные!$"&amp;$K$4&amp;"$2:$"&amp;$K$4&amp;"$50000"),$B2327&amp;"#"&amp;P$6,INDIRECT("ИсходныеДанные!$J$2:$J$50000")),0)</f>
        <v>0</v>
      </c>
      <c r="Q2327" s="3">
        <f ca="1">IF($B2327&lt;&gt;"",SUMIF(INDIRECT("ИсходныеДанные!$"&amp;$K$4&amp;"$2:$"&amp;$K$4&amp;"$50000"),$B2327&amp;"#"&amp;Q$6,INDIRECT("ИсходныеДанные!$J$2:$J$50000")),0)</f>
        <v>0</v>
      </c>
      <c r="R2327" s="3">
        <f ca="1">IF($B2327&lt;&gt;"",SUMIF(INDIRECT("ИсходныеДанные!$"&amp;$K$4&amp;"$2:$"&amp;$K$4&amp;"$50000"),$B2327&amp;"#"&amp;R$6,INDIRECT("ИсходныеДанные!$J$2:$J$50000")),0)</f>
        <v>0</v>
      </c>
      <c r="S2327" s="3">
        <f ca="1">IF($B2327&lt;&gt;"",SUMIF(INDIRECT("ИсходныеДанные!$"&amp;$K$4&amp;"$2:$"&amp;$K$4&amp;"$50000"),$B2327&amp;"#"&amp;S$6,INDIRECT("ИсходныеДанные!$J$2:$J$50000")),0)</f>
        <v>0</v>
      </c>
      <c r="T2327" s="3">
        <f ca="1">IF($B2327&lt;&gt;"",SUMIF(INDIRECT("ИсходныеДанные!$"&amp;$K$4&amp;"$2:$"&amp;$K$4&amp;"$50000"),$B2327&amp;"#"&amp;T$6,INDIRECT("ИсходныеДанные!$J$2:$J$50000")),0)</f>
        <v>0</v>
      </c>
      <c r="U2327" s="3">
        <f ca="1">IF($B2327&lt;&gt;"",SUMIF(INDIRECT("ИсходныеДанные!$"&amp;$K$4&amp;"$2:$"&amp;$K$4&amp;"$50000"),$B2327&amp;"#"&amp;U$6,INDIRECT("ИсходныеДанные!$J$2:$J$50000")),0)</f>
        <v>0</v>
      </c>
      <c r="V2327" s="3">
        <f ca="1">IF($B2327&lt;&gt;"",SUMIF(INDIRECT("ИсходныеДанные!$"&amp;$K$4&amp;"$2:$"&amp;$K$4&amp;"$50000"),$B2327&amp;"#"&amp;V$6,INDIRECT("ИсходныеДанные!$J$2:$J$50000")),0)</f>
        <v>0</v>
      </c>
      <c r="W2327" s="16" t="e">
        <f ca="1">SUM(K2327:V2327)/Пофамильно!$R$1</f>
        <v>#DIV/0!</v>
      </c>
    </row>
    <row r="2328" spans="1:23" x14ac:dyDescent="0.25">
      <c r="A2328" s="10" t="str">
        <f t="shared" ca="1" si="38"/>
        <v>delete</v>
      </c>
      <c r="B2328" s="16" cm="1">
        <f t="array" aca="1" ref="B2328" ca="1">INDIRECT("УникальныеСписки!D"&amp;ROW()-$L$4)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14"/>
      <c r="G2328" s="81" t="str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84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84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84" t="str" cm="1">
        <f t="array" aca="1" ref="J2328" ca="1">_xlfn.XLOOKUP($B2328,INDIRECT(SUBSTITUTE("ИсходныеДанные!$где$2:$где$50000","где",$B$4)),INDIRECT(SUBSTITUTE("ИсходныеДанные!$что$2:$что$50000","что",J$4)),"",0,1)</f>
        <v/>
      </c>
      <c r="K2328" s="3">
        <f ca="1">IF($B2328&lt;&gt;"",SUMIF(INDIRECT("ИсходныеДанные!$"&amp;$K$4&amp;"$2:$"&amp;$K$4&amp;"$50000"),$B2328&amp;"#"&amp;K$6,INDIRECT("ИсходныеДанные!$J$2:$J$50000")),0)</f>
        <v>0</v>
      </c>
      <c r="L2328" s="3">
        <f ca="1">IF($B2328&lt;&gt;"",SUMIF(INDIRECT("ИсходныеДанные!$"&amp;$K$4&amp;"$2:$"&amp;$K$4&amp;"$50000"),$B2328&amp;"#"&amp;L$6,INDIRECT("ИсходныеДанные!$J$2:$J$50000")),0)</f>
        <v>0</v>
      </c>
      <c r="M2328" s="3">
        <f ca="1">IF($B2328&lt;&gt;"",SUMIF(INDIRECT("ИсходныеДанные!$"&amp;$K$4&amp;"$2:$"&amp;$K$4&amp;"$50000"),$B2328&amp;"#"&amp;M$6,INDIRECT("ИсходныеДанные!$J$2:$J$50000")),0)</f>
        <v>0</v>
      </c>
      <c r="N2328" s="3">
        <f ca="1">IF($B2328&lt;&gt;"",SUMIF(INDIRECT("ИсходныеДанные!$"&amp;$K$4&amp;"$2:$"&amp;$K$4&amp;"$50000"),$B2328&amp;"#"&amp;N$6,INDIRECT("ИсходныеДанные!$J$2:$J$50000")),0)</f>
        <v>0</v>
      </c>
      <c r="O2328" s="3">
        <f ca="1">IF($B2328&lt;&gt;"",SUMIF(INDIRECT("ИсходныеДанные!$"&amp;$K$4&amp;"$2:$"&amp;$K$4&amp;"$50000"),$B2328&amp;"#"&amp;O$6,INDIRECT("ИсходныеДанные!$J$2:$J$50000")),0)</f>
        <v>0</v>
      </c>
      <c r="P2328" s="3">
        <f ca="1">IF($B2328&lt;&gt;"",SUMIF(INDIRECT("ИсходныеДанные!$"&amp;$K$4&amp;"$2:$"&amp;$K$4&amp;"$50000"),$B2328&amp;"#"&amp;P$6,INDIRECT("ИсходныеДанные!$J$2:$J$50000")),0)</f>
        <v>0</v>
      </c>
      <c r="Q2328" s="3">
        <f ca="1">IF($B2328&lt;&gt;"",SUMIF(INDIRECT("ИсходныеДанные!$"&amp;$K$4&amp;"$2:$"&amp;$K$4&amp;"$50000"),$B2328&amp;"#"&amp;Q$6,INDIRECT("ИсходныеДанные!$J$2:$J$50000")),0)</f>
        <v>0</v>
      </c>
      <c r="R2328" s="3">
        <f ca="1">IF($B2328&lt;&gt;"",SUMIF(INDIRECT("ИсходныеДанные!$"&amp;$K$4&amp;"$2:$"&amp;$K$4&amp;"$50000"),$B2328&amp;"#"&amp;R$6,INDIRECT("ИсходныеДанные!$J$2:$J$50000")),0)</f>
        <v>0</v>
      </c>
      <c r="S2328" s="3">
        <f ca="1">IF($B2328&lt;&gt;"",SUMIF(INDIRECT("ИсходныеДанные!$"&amp;$K$4&amp;"$2:$"&amp;$K$4&amp;"$50000"),$B2328&amp;"#"&amp;S$6,INDIRECT("ИсходныеДанные!$J$2:$J$50000")),0)</f>
        <v>0</v>
      </c>
      <c r="T2328" s="3">
        <f ca="1">IF($B2328&lt;&gt;"",SUMIF(INDIRECT("ИсходныеДанные!$"&amp;$K$4&amp;"$2:$"&amp;$K$4&amp;"$50000"),$B2328&amp;"#"&amp;T$6,INDIRECT("ИсходныеДанные!$J$2:$J$50000")),0)</f>
        <v>0</v>
      </c>
      <c r="U2328" s="3">
        <f ca="1">IF($B2328&lt;&gt;"",SUMIF(INDIRECT("ИсходныеДанные!$"&amp;$K$4&amp;"$2:$"&amp;$K$4&amp;"$50000"),$B2328&amp;"#"&amp;U$6,INDIRECT("ИсходныеДанные!$J$2:$J$50000")),0)</f>
        <v>0</v>
      </c>
      <c r="V2328" s="3">
        <f ca="1">IF($B2328&lt;&gt;"",SUMIF(INDIRECT("ИсходныеДанные!$"&amp;$K$4&amp;"$2:$"&amp;$K$4&amp;"$50000"),$B2328&amp;"#"&amp;V$6,INDIRECT("ИсходныеДанные!$J$2:$J$50000")),0)</f>
        <v>0</v>
      </c>
      <c r="W2328" s="16" t="e">
        <f ca="1">SUM(K2328:V2328)/Пофамильно!$R$1</f>
        <v>#DIV/0!</v>
      </c>
    </row>
    <row r="2329" spans="1:23" x14ac:dyDescent="0.25">
      <c r="A2329" s="10" t="str">
        <f t="shared" ca="1" si="38"/>
        <v>delete</v>
      </c>
      <c r="B2329" s="16" cm="1">
        <f t="array" aca="1" ref="B2329" ca="1">INDIRECT("УникальныеСписки!D"&amp;ROW()-$L$4)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14"/>
      <c r="G2329" s="81" t="str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84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84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84" t="str" cm="1">
        <f t="array" aca="1" ref="J2329" ca="1">_xlfn.XLOOKUP($B2329,INDIRECT(SUBSTITUTE("ИсходныеДанные!$где$2:$где$50000","где",$B$4)),INDIRECT(SUBSTITUTE("ИсходныеДанные!$что$2:$что$50000","что",J$4)),"",0,1)</f>
        <v/>
      </c>
      <c r="K2329" s="3">
        <f ca="1">IF($B2329&lt;&gt;"",SUMIF(INDIRECT("ИсходныеДанные!$"&amp;$K$4&amp;"$2:$"&amp;$K$4&amp;"$50000"),$B2329&amp;"#"&amp;K$6,INDIRECT("ИсходныеДанные!$J$2:$J$50000")),0)</f>
        <v>0</v>
      </c>
      <c r="L2329" s="3">
        <f ca="1">IF($B2329&lt;&gt;"",SUMIF(INDIRECT("ИсходныеДанные!$"&amp;$K$4&amp;"$2:$"&amp;$K$4&amp;"$50000"),$B2329&amp;"#"&amp;L$6,INDIRECT("ИсходныеДанные!$J$2:$J$50000")),0)</f>
        <v>0</v>
      </c>
      <c r="M2329" s="3">
        <f ca="1">IF($B2329&lt;&gt;"",SUMIF(INDIRECT("ИсходныеДанные!$"&amp;$K$4&amp;"$2:$"&amp;$K$4&amp;"$50000"),$B2329&amp;"#"&amp;M$6,INDIRECT("ИсходныеДанные!$J$2:$J$50000")),0)</f>
        <v>0</v>
      </c>
      <c r="N2329" s="3">
        <f ca="1">IF($B2329&lt;&gt;"",SUMIF(INDIRECT("ИсходныеДанные!$"&amp;$K$4&amp;"$2:$"&amp;$K$4&amp;"$50000"),$B2329&amp;"#"&amp;N$6,INDIRECT("ИсходныеДанные!$J$2:$J$50000")),0)</f>
        <v>0</v>
      </c>
      <c r="O2329" s="3">
        <f ca="1">IF($B2329&lt;&gt;"",SUMIF(INDIRECT("ИсходныеДанные!$"&amp;$K$4&amp;"$2:$"&amp;$K$4&amp;"$50000"),$B2329&amp;"#"&amp;O$6,INDIRECT("ИсходныеДанные!$J$2:$J$50000")),0)</f>
        <v>0</v>
      </c>
      <c r="P2329" s="3">
        <f ca="1">IF($B2329&lt;&gt;"",SUMIF(INDIRECT("ИсходныеДанные!$"&amp;$K$4&amp;"$2:$"&amp;$K$4&amp;"$50000"),$B2329&amp;"#"&amp;P$6,INDIRECT("ИсходныеДанные!$J$2:$J$50000")),0)</f>
        <v>0</v>
      </c>
      <c r="Q2329" s="3">
        <f ca="1">IF($B2329&lt;&gt;"",SUMIF(INDIRECT("ИсходныеДанные!$"&amp;$K$4&amp;"$2:$"&amp;$K$4&amp;"$50000"),$B2329&amp;"#"&amp;Q$6,INDIRECT("ИсходныеДанные!$J$2:$J$50000")),0)</f>
        <v>0</v>
      </c>
      <c r="R2329" s="3">
        <f ca="1">IF($B2329&lt;&gt;"",SUMIF(INDIRECT("ИсходныеДанные!$"&amp;$K$4&amp;"$2:$"&amp;$K$4&amp;"$50000"),$B2329&amp;"#"&amp;R$6,INDIRECT("ИсходныеДанные!$J$2:$J$50000")),0)</f>
        <v>0</v>
      </c>
      <c r="S2329" s="3">
        <f ca="1">IF($B2329&lt;&gt;"",SUMIF(INDIRECT("ИсходныеДанные!$"&amp;$K$4&amp;"$2:$"&amp;$K$4&amp;"$50000"),$B2329&amp;"#"&amp;S$6,INDIRECT("ИсходныеДанные!$J$2:$J$50000")),0)</f>
        <v>0</v>
      </c>
      <c r="T2329" s="3">
        <f ca="1">IF($B2329&lt;&gt;"",SUMIF(INDIRECT("ИсходныеДанные!$"&amp;$K$4&amp;"$2:$"&amp;$K$4&amp;"$50000"),$B2329&amp;"#"&amp;T$6,INDIRECT("ИсходныеДанные!$J$2:$J$50000")),0)</f>
        <v>0</v>
      </c>
      <c r="U2329" s="3">
        <f ca="1">IF($B2329&lt;&gt;"",SUMIF(INDIRECT("ИсходныеДанные!$"&amp;$K$4&amp;"$2:$"&amp;$K$4&amp;"$50000"),$B2329&amp;"#"&amp;U$6,INDIRECT("ИсходныеДанные!$J$2:$J$50000")),0)</f>
        <v>0</v>
      </c>
      <c r="V2329" s="3">
        <f ca="1">IF($B2329&lt;&gt;"",SUMIF(INDIRECT("ИсходныеДанные!$"&amp;$K$4&amp;"$2:$"&amp;$K$4&amp;"$50000"),$B2329&amp;"#"&amp;V$6,INDIRECT("ИсходныеДанные!$J$2:$J$50000")),0)</f>
        <v>0</v>
      </c>
      <c r="W2329" s="16" t="e">
        <f ca="1">SUM(K2329:V2329)/Пофамильно!$R$1</f>
        <v>#DIV/0!</v>
      </c>
    </row>
    <row r="2330" spans="1:23" x14ac:dyDescent="0.25">
      <c r="A2330" s="10" t="str">
        <f t="shared" ca="1" si="38"/>
        <v>delete</v>
      </c>
      <c r="B2330" s="16" cm="1">
        <f t="array" aca="1" ref="B2330" ca="1">INDIRECT("УникальныеСписки!D"&amp;ROW()-$L$4)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14"/>
      <c r="G2330" s="81" t="str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84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84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84" t="str" cm="1">
        <f t="array" aca="1" ref="J2330" ca="1">_xlfn.XLOOKUP($B2330,INDIRECT(SUBSTITUTE("ИсходныеДанные!$где$2:$где$50000","где",$B$4)),INDIRECT(SUBSTITUTE("ИсходныеДанные!$что$2:$что$50000","что",J$4)),"",0,1)</f>
        <v/>
      </c>
      <c r="K2330" s="3">
        <f ca="1">IF($B2330&lt;&gt;"",SUMIF(INDIRECT("ИсходныеДанные!$"&amp;$K$4&amp;"$2:$"&amp;$K$4&amp;"$50000"),$B2330&amp;"#"&amp;K$6,INDIRECT("ИсходныеДанные!$J$2:$J$50000")),0)</f>
        <v>0</v>
      </c>
      <c r="L2330" s="3">
        <f ca="1">IF($B2330&lt;&gt;"",SUMIF(INDIRECT("ИсходныеДанные!$"&amp;$K$4&amp;"$2:$"&amp;$K$4&amp;"$50000"),$B2330&amp;"#"&amp;L$6,INDIRECT("ИсходныеДанные!$J$2:$J$50000")),0)</f>
        <v>0</v>
      </c>
      <c r="M2330" s="3">
        <f ca="1">IF($B2330&lt;&gt;"",SUMIF(INDIRECT("ИсходныеДанные!$"&amp;$K$4&amp;"$2:$"&amp;$K$4&amp;"$50000"),$B2330&amp;"#"&amp;M$6,INDIRECT("ИсходныеДанные!$J$2:$J$50000")),0)</f>
        <v>0</v>
      </c>
      <c r="N2330" s="3">
        <f ca="1">IF($B2330&lt;&gt;"",SUMIF(INDIRECT("ИсходныеДанные!$"&amp;$K$4&amp;"$2:$"&amp;$K$4&amp;"$50000"),$B2330&amp;"#"&amp;N$6,INDIRECT("ИсходныеДанные!$J$2:$J$50000")),0)</f>
        <v>0</v>
      </c>
      <c r="O2330" s="3">
        <f ca="1">IF($B2330&lt;&gt;"",SUMIF(INDIRECT("ИсходныеДанные!$"&amp;$K$4&amp;"$2:$"&amp;$K$4&amp;"$50000"),$B2330&amp;"#"&amp;O$6,INDIRECT("ИсходныеДанные!$J$2:$J$50000")),0)</f>
        <v>0</v>
      </c>
      <c r="P2330" s="3">
        <f ca="1">IF($B2330&lt;&gt;"",SUMIF(INDIRECT("ИсходныеДанные!$"&amp;$K$4&amp;"$2:$"&amp;$K$4&amp;"$50000"),$B2330&amp;"#"&amp;P$6,INDIRECT("ИсходныеДанные!$J$2:$J$50000")),0)</f>
        <v>0</v>
      </c>
      <c r="Q2330" s="3">
        <f ca="1">IF($B2330&lt;&gt;"",SUMIF(INDIRECT("ИсходныеДанные!$"&amp;$K$4&amp;"$2:$"&amp;$K$4&amp;"$50000"),$B2330&amp;"#"&amp;Q$6,INDIRECT("ИсходныеДанные!$J$2:$J$50000")),0)</f>
        <v>0</v>
      </c>
      <c r="R2330" s="3">
        <f ca="1">IF($B2330&lt;&gt;"",SUMIF(INDIRECT("ИсходныеДанные!$"&amp;$K$4&amp;"$2:$"&amp;$K$4&amp;"$50000"),$B2330&amp;"#"&amp;R$6,INDIRECT("ИсходныеДанные!$J$2:$J$50000")),0)</f>
        <v>0</v>
      </c>
      <c r="S2330" s="3">
        <f ca="1">IF($B2330&lt;&gt;"",SUMIF(INDIRECT("ИсходныеДанные!$"&amp;$K$4&amp;"$2:$"&amp;$K$4&amp;"$50000"),$B2330&amp;"#"&amp;S$6,INDIRECT("ИсходныеДанные!$J$2:$J$50000")),0)</f>
        <v>0</v>
      </c>
      <c r="T2330" s="3">
        <f ca="1">IF($B2330&lt;&gt;"",SUMIF(INDIRECT("ИсходныеДанные!$"&amp;$K$4&amp;"$2:$"&amp;$K$4&amp;"$50000"),$B2330&amp;"#"&amp;T$6,INDIRECT("ИсходныеДанные!$J$2:$J$50000")),0)</f>
        <v>0</v>
      </c>
      <c r="U2330" s="3">
        <f ca="1">IF($B2330&lt;&gt;"",SUMIF(INDIRECT("ИсходныеДанные!$"&amp;$K$4&amp;"$2:$"&amp;$K$4&amp;"$50000"),$B2330&amp;"#"&amp;U$6,INDIRECT("ИсходныеДанные!$J$2:$J$50000")),0)</f>
        <v>0</v>
      </c>
      <c r="V2330" s="3">
        <f ca="1">IF($B2330&lt;&gt;"",SUMIF(INDIRECT("ИсходныеДанные!$"&amp;$K$4&amp;"$2:$"&amp;$K$4&amp;"$50000"),$B2330&amp;"#"&amp;V$6,INDIRECT("ИсходныеДанные!$J$2:$J$50000")),0)</f>
        <v>0</v>
      </c>
      <c r="W2330" s="16" t="e">
        <f ca="1">SUM(K2330:V2330)/Пофамильно!$R$1</f>
        <v>#DIV/0!</v>
      </c>
    </row>
    <row r="2331" spans="1:23" x14ac:dyDescent="0.25">
      <c r="A2331" s="10" t="str">
        <f t="shared" ca="1" si="38"/>
        <v>delete</v>
      </c>
      <c r="B2331" s="16" cm="1">
        <f t="array" aca="1" ref="B2331" ca="1">INDIRECT("УникальныеСписки!D"&amp;ROW()-$L$4)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14"/>
      <c r="G2331" s="81" t="str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84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84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84" t="str" cm="1">
        <f t="array" aca="1" ref="J2331" ca="1">_xlfn.XLOOKUP($B2331,INDIRECT(SUBSTITUTE("ИсходныеДанные!$где$2:$где$50000","где",$B$4)),INDIRECT(SUBSTITUTE("ИсходныеДанные!$что$2:$что$50000","что",J$4)),"",0,1)</f>
        <v/>
      </c>
      <c r="K2331" s="3">
        <f ca="1">IF($B2331&lt;&gt;"",SUMIF(INDIRECT("ИсходныеДанные!$"&amp;$K$4&amp;"$2:$"&amp;$K$4&amp;"$50000"),$B2331&amp;"#"&amp;K$6,INDIRECT("ИсходныеДанные!$J$2:$J$50000")),0)</f>
        <v>0</v>
      </c>
      <c r="L2331" s="3">
        <f ca="1">IF($B2331&lt;&gt;"",SUMIF(INDIRECT("ИсходныеДанные!$"&amp;$K$4&amp;"$2:$"&amp;$K$4&amp;"$50000"),$B2331&amp;"#"&amp;L$6,INDIRECT("ИсходныеДанные!$J$2:$J$50000")),0)</f>
        <v>0</v>
      </c>
      <c r="M2331" s="3">
        <f ca="1">IF($B2331&lt;&gt;"",SUMIF(INDIRECT("ИсходныеДанные!$"&amp;$K$4&amp;"$2:$"&amp;$K$4&amp;"$50000"),$B2331&amp;"#"&amp;M$6,INDIRECT("ИсходныеДанные!$J$2:$J$50000")),0)</f>
        <v>0</v>
      </c>
      <c r="N2331" s="3">
        <f ca="1">IF($B2331&lt;&gt;"",SUMIF(INDIRECT("ИсходныеДанные!$"&amp;$K$4&amp;"$2:$"&amp;$K$4&amp;"$50000"),$B2331&amp;"#"&amp;N$6,INDIRECT("ИсходныеДанные!$J$2:$J$50000")),0)</f>
        <v>0</v>
      </c>
      <c r="O2331" s="3">
        <f ca="1">IF($B2331&lt;&gt;"",SUMIF(INDIRECT("ИсходныеДанные!$"&amp;$K$4&amp;"$2:$"&amp;$K$4&amp;"$50000"),$B2331&amp;"#"&amp;O$6,INDIRECT("ИсходныеДанные!$J$2:$J$50000")),0)</f>
        <v>0</v>
      </c>
      <c r="P2331" s="3">
        <f ca="1">IF($B2331&lt;&gt;"",SUMIF(INDIRECT("ИсходныеДанные!$"&amp;$K$4&amp;"$2:$"&amp;$K$4&amp;"$50000"),$B2331&amp;"#"&amp;P$6,INDIRECT("ИсходныеДанные!$J$2:$J$50000")),0)</f>
        <v>0</v>
      </c>
      <c r="Q2331" s="3">
        <f ca="1">IF($B2331&lt;&gt;"",SUMIF(INDIRECT("ИсходныеДанные!$"&amp;$K$4&amp;"$2:$"&amp;$K$4&amp;"$50000"),$B2331&amp;"#"&amp;Q$6,INDIRECT("ИсходныеДанные!$J$2:$J$50000")),0)</f>
        <v>0</v>
      </c>
      <c r="R2331" s="3">
        <f ca="1">IF($B2331&lt;&gt;"",SUMIF(INDIRECT("ИсходныеДанные!$"&amp;$K$4&amp;"$2:$"&amp;$K$4&amp;"$50000"),$B2331&amp;"#"&amp;R$6,INDIRECT("ИсходныеДанные!$J$2:$J$50000")),0)</f>
        <v>0</v>
      </c>
      <c r="S2331" s="3">
        <f ca="1">IF($B2331&lt;&gt;"",SUMIF(INDIRECT("ИсходныеДанные!$"&amp;$K$4&amp;"$2:$"&amp;$K$4&amp;"$50000"),$B2331&amp;"#"&amp;S$6,INDIRECT("ИсходныеДанные!$J$2:$J$50000")),0)</f>
        <v>0</v>
      </c>
      <c r="T2331" s="3">
        <f ca="1">IF($B2331&lt;&gt;"",SUMIF(INDIRECT("ИсходныеДанные!$"&amp;$K$4&amp;"$2:$"&amp;$K$4&amp;"$50000"),$B2331&amp;"#"&amp;T$6,INDIRECT("ИсходныеДанные!$J$2:$J$50000")),0)</f>
        <v>0</v>
      </c>
      <c r="U2331" s="3">
        <f ca="1">IF($B2331&lt;&gt;"",SUMIF(INDIRECT("ИсходныеДанные!$"&amp;$K$4&amp;"$2:$"&amp;$K$4&amp;"$50000"),$B2331&amp;"#"&amp;U$6,INDIRECT("ИсходныеДанные!$J$2:$J$50000")),0)</f>
        <v>0</v>
      </c>
      <c r="V2331" s="3">
        <f ca="1">IF($B2331&lt;&gt;"",SUMIF(INDIRECT("ИсходныеДанные!$"&amp;$K$4&amp;"$2:$"&amp;$K$4&amp;"$50000"),$B2331&amp;"#"&amp;V$6,INDIRECT("ИсходныеДанные!$J$2:$J$50000")),0)</f>
        <v>0</v>
      </c>
      <c r="W2331" s="16" t="e">
        <f ca="1">SUM(K2331:V2331)/Пофамильно!$R$1</f>
        <v>#DIV/0!</v>
      </c>
    </row>
    <row r="2332" spans="1:23" x14ac:dyDescent="0.25">
      <c r="A2332" s="10" t="str">
        <f t="shared" ca="1" si="38"/>
        <v>delete</v>
      </c>
      <c r="B2332" s="16" cm="1">
        <f t="array" aca="1" ref="B2332" ca="1">INDIRECT("УникальныеСписки!D"&amp;ROW()-$L$4)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14"/>
      <c r="G2332" s="81" t="str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84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84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84" t="str" cm="1">
        <f t="array" aca="1" ref="J2332" ca="1">_xlfn.XLOOKUP($B2332,INDIRECT(SUBSTITUTE("ИсходныеДанные!$где$2:$где$50000","где",$B$4)),INDIRECT(SUBSTITUTE("ИсходныеДанные!$что$2:$что$50000","что",J$4)),"",0,1)</f>
        <v/>
      </c>
      <c r="K2332" s="3">
        <f ca="1">IF($B2332&lt;&gt;"",SUMIF(INDIRECT("ИсходныеДанные!$"&amp;$K$4&amp;"$2:$"&amp;$K$4&amp;"$50000"),$B2332&amp;"#"&amp;K$6,INDIRECT("ИсходныеДанные!$J$2:$J$50000")),0)</f>
        <v>0</v>
      </c>
      <c r="L2332" s="3">
        <f ca="1">IF($B2332&lt;&gt;"",SUMIF(INDIRECT("ИсходныеДанные!$"&amp;$K$4&amp;"$2:$"&amp;$K$4&amp;"$50000"),$B2332&amp;"#"&amp;L$6,INDIRECT("ИсходныеДанные!$J$2:$J$50000")),0)</f>
        <v>0</v>
      </c>
      <c r="M2332" s="3">
        <f ca="1">IF($B2332&lt;&gt;"",SUMIF(INDIRECT("ИсходныеДанные!$"&amp;$K$4&amp;"$2:$"&amp;$K$4&amp;"$50000"),$B2332&amp;"#"&amp;M$6,INDIRECT("ИсходныеДанные!$J$2:$J$50000")),0)</f>
        <v>0</v>
      </c>
      <c r="N2332" s="3">
        <f ca="1">IF($B2332&lt;&gt;"",SUMIF(INDIRECT("ИсходныеДанные!$"&amp;$K$4&amp;"$2:$"&amp;$K$4&amp;"$50000"),$B2332&amp;"#"&amp;N$6,INDIRECT("ИсходныеДанные!$J$2:$J$50000")),0)</f>
        <v>0</v>
      </c>
      <c r="O2332" s="3">
        <f ca="1">IF($B2332&lt;&gt;"",SUMIF(INDIRECT("ИсходныеДанные!$"&amp;$K$4&amp;"$2:$"&amp;$K$4&amp;"$50000"),$B2332&amp;"#"&amp;O$6,INDIRECT("ИсходныеДанные!$J$2:$J$50000")),0)</f>
        <v>0</v>
      </c>
      <c r="P2332" s="3">
        <f ca="1">IF($B2332&lt;&gt;"",SUMIF(INDIRECT("ИсходныеДанные!$"&amp;$K$4&amp;"$2:$"&amp;$K$4&amp;"$50000"),$B2332&amp;"#"&amp;P$6,INDIRECT("ИсходныеДанные!$J$2:$J$50000")),0)</f>
        <v>0</v>
      </c>
      <c r="Q2332" s="3">
        <f ca="1">IF($B2332&lt;&gt;"",SUMIF(INDIRECT("ИсходныеДанные!$"&amp;$K$4&amp;"$2:$"&amp;$K$4&amp;"$50000"),$B2332&amp;"#"&amp;Q$6,INDIRECT("ИсходныеДанные!$J$2:$J$50000")),0)</f>
        <v>0</v>
      </c>
      <c r="R2332" s="3">
        <f ca="1">IF($B2332&lt;&gt;"",SUMIF(INDIRECT("ИсходныеДанные!$"&amp;$K$4&amp;"$2:$"&amp;$K$4&amp;"$50000"),$B2332&amp;"#"&amp;R$6,INDIRECT("ИсходныеДанные!$J$2:$J$50000")),0)</f>
        <v>0</v>
      </c>
      <c r="S2332" s="3">
        <f ca="1">IF($B2332&lt;&gt;"",SUMIF(INDIRECT("ИсходныеДанные!$"&amp;$K$4&amp;"$2:$"&amp;$K$4&amp;"$50000"),$B2332&amp;"#"&amp;S$6,INDIRECT("ИсходныеДанные!$J$2:$J$50000")),0)</f>
        <v>0</v>
      </c>
      <c r="T2332" s="3">
        <f ca="1">IF($B2332&lt;&gt;"",SUMIF(INDIRECT("ИсходныеДанные!$"&amp;$K$4&amp;"$2:$"&amp;$K$4&amp;"$50000"),$B2332&amp;"#"&amp;T$6,INDIRECT("ИсходныеДанные!$J$2:$J$50000")),0)</f>
        <v>0</v>
      </c>
      <c r="U2332" s="3">
        <f ca="1">IF($B2332&lt;&gt;"",SUMIF(INDIRECT("ИсходныеДанные!$"&amp;$K$4&amp;"$2:$"&amp;$K$4&amp;"$50000"),$B2332&amp;"#"&amp;U$6,INDIRECT("ИсходныеДанные!$J$2:$J$50000")),0)</f>
        <v>0</v>
      </c>
      <c r="V2332" s="3">
        <f ca="1">IF($B2332&lt;&gt;"",SUMIF(INDIRECT("ИсходныеДанные!$"&amp;$K$4&amp;"$2:$"&amp;$K$4&amp;"$50000"),$B2332&amp;"#"&amp;V$6,INDIRECT("ИсходныеДанные!$J$2:$J$50000")),0)</f>
        <v>0</v>
      </c>
      <c r="W2332" s="16" t="e">
        <f ca="1">SUM(K2332:V2332)/Пофамильно!$R$1</f>
        <v>#DIV/0!</v>
      </c>
    </row>
    <row r="2333" spans="1:23" x14ac:dyDescent="0.25">
      <c r="A2333" s="10" t="str">
        <f t="shared" ca="1" si="38"/>
        <v>delete</v>
      </c>
      <c r="B2333" s="16" cm="1">
        <f t="array" aca="1" ref="B2333" ca="1">INDIRECT("УникальныеСписки!D"&amp;ROW()-$L$4)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14"/>
      <c r="G2333" s="81" t="str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84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84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84" t="str" cm="1">
        <f t="array" aca="1" ref="J2333" ca="1">_xlfn.XLOOKUP($B2333,INDIRECT(SUBSTITUTE("ИсходныеДанные!$где$2:$где$50000","где",$B$4)),INDIRECT(SUBSTITUTE("ИсходныеДанные!$что$2:$что$50000","что",J$4)),"",0,1)</f>
        <v/>
      </c>
      <c r="K2333" s="3">
        <f ca="1">IF($B2333&lt;&gt;"",SUMIF(INDIRECT("ИсходныеДанные!$"&amp;$K$4&amp;"$2:$"&amp;$K$4&amp;"$50000"),$B2333&amp;"#"&amp;K$6,INDIRECT("ИсходныеДанные!$J$2:$J$50000")),0)</f>
        <v>0</v>
      </c>
      <c r="L2333" s="3">
        <f ca="1">IF($B2333&lt;&gt;"",SUMIF(INDIRECT("ИсходныеДанные!$"&amp;$K$4&amp;"$2:$"&amp;$K$4&amp;"$50000"),$B2333&amp;"#"&amp;L$6,INDIRECT("ИсходныеДанные!$J$2:$J$50000")),0)</f>
        <v>0</v>
      </c>
      <c r="M2333" s="3">
        <f ca="1">IF($B2333&lt;&gt;"",SUMIF(INDIRECT("ИсходныеДанные!$"&amp;$K$4&amp;"$2:$"&amp;$K$4&amp;"$50000"),$B2333&amp;"#"&amp;M$6,INDIRECT("ИсходныеДанные!$J$2:$J$50000")),0)</f>
        <v>0</v>
      </c>
      <c r="N2333" s="3">
        <f ca="1">IF($B2333&lt;&gt;"",SUMIF(INDIRECT("ИсходныеДанные!$"&amp;$K$4&amp;"$2:$"&amp;$K$4&amp;"$50000"),$B2333&amp;"#"&amp;N$6,INDIRECT("ИсходныеДанные!$J$2:$J$50000")),0)</f>
        <v>0</v>
      </c>
      <c r="O2333" s="3">
        <f ca="1">IF($B2333&lt;&gt;"",SUMIF(INDIRECT("ИсходныеДанные!$"&amp;$K$4&amp;"$2:$"&amp;$K$4&amp;"$50000"),$B2333&amp;"#"&amp;O$6,INDIRECT("ИсходныеДанные!$J$2:$J$50000")),0)</f>
        <v>0</v>
      </c>
      <c r="P2333" s="3">
        <f ca="1">IF($B2333&lt;&gt;"",SUMIF(INDIRECT("ИсходныеДанные!$"&amp;$K$4&amp;"$2:$"&amp;$K$4&amp;"$50000"),$B2333&amp;"#"&amp;P$6,INDIRECT("ИсходныеДанные!$J$2:$J$50000")),0)</f>
        <v>0</v>
      </c>
      <c r="Q2333" s="3">
        <f ca="1">IF($B2333&lt;&gt;"",SUMIF(INDIRECT("ИсходныеДанные!$"&amp;$K$4&amp;"$2:$"&amp;$K$4&amp;"$50000"),$B2333&amp;"#"&amp;Q$6,INDIRECT("ИсходныеДанные!$J$2:$J$50000")),0)</f>
        <v>0</v>
      </c>
      <c r="R2333" s="3">
        <f ca="1">IF($B2333&lt;&gt;"",SUMIF(INDIRECT("ИсходныеДанные!$"&amp;$K$4&amp;"$2:$"&amp;$K$4&amp;"$50000"),$B2333&amp;"#"&amp;R$6,INDIRECT("ИсходныеДанные!$J$2:$J$50000")),0)</f>
        <v>0</v>
      </c>
      <c r="S2333" s="3">
        <f ca="1">IF($B2333&lt;&gt;"",SUMIF(INDIRECT("ИсходныеДанные!$"&amp;$K$4&amp;"$2:$"&amp;$K$4&amp;"$50000"),$B2333&amp;"#"&amp;S$6,INDIRECT("ИсходныеДанные!$J$2:$J$50000")),0)</f>
        <v>0</v>
      </c>
      <c r="T2333" s="3">
        <f ca="1">IF($B2333&lt;&gt;"",SUMIF(INDIRECT("ИсходныеДанные!$"&amp;$K$4&amp;"$2:$"&amp;$K$4&amp;"$50000"),$B2333&amp;"#"&amp;T$6,INDIRECT("ИсходныеДанные!$J$2:$J$50000")),0)</f>
        <v>0</v>
      </c>
      <c r="U2333" s="3">
        <f ca="1">IF($B2333&lt;&gt;"",SUMIF(INDIRECT("ИсходныеДанные!$"&amp;$K$4&amp;"$2:$"&amp;$K$4&amp;"$50000"),$B2333&amp;"#"&amp;U$6,INDIRECT("ИсходныеДанные!$J$2:$J$50000")),0)</f>
        <v>0</v>
      </c>
      <c r="V2333" s="3">
        <f ca="1">IF($B2333&lt;&gt;"",SUMIF(INDIRECT("ИсходныеДанные!$"&amp;$K$4&amp;"$2:$"&amp;$K$4&amp;"$50000"),$B2333&amp;"#"&amp;V$6,INDIRECT("ИсходныеДанные!$J$2:$J$50000")),0)</f>
        <v>0</v>
      </c>
      <c r="W2333" s="16" t="e">
        <f ca="1">SUM(K2333:V2333)/Пофамильно!$R$1</f>
        <v>#DIV/0!</v>
      </c>
    </row>
    <row r="2334" spans="1:23" x14ac:dyDescent="0.25">
      <c r="A2334" s="10" t="str">
        <f t="shared" ca="1" si="38"/>
        <v>delete</v>
      </c>
      <c r="B2334" s="16" cm="1">
        <f t="array" aca="1" ref="B2334" ca="1">INDIRECT("УникальныеСписки!D"&amp;ROW()-$L$4)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14"/>
      <c r="G2334" s="81" t="str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84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84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84" t="str" cm="1">
        <f t="array" aca="1" ref="J2334" ca="1">_xlfn.XLOOKUP($B2334,INDIRECT(SUBSTITUTE("ИсходныеДанные!$где$2:$где$50000","где",$B$4)),INDIRECT(SUBSTITUTE("ИсходныеДанные!$что$2:$что$50000","что",J$4)),"",0,1)</f>
        <v/>
      </c>
      <c r="K2334" s="3">
        <f ca="1">IF($B2334&lt;&gt;"",SUMIF(INDIRECT("ИсходныеДанные!$"&amp;$K$4&amp;"$2:$"&amp;$K$4&amp;"$50000"),$B2334&amp;"#"&amp;K$6,INDIRECT("ИсходныеДанные!$J$2:$J$50000")),0)</f>
        <v>0</v>
      </c>
      <c r="L2334" s="3">
        <f ca="1">IF($B2334&lt;&gt;"",SUMIF(INDIRECT("ИсходныеДанные!$"&amp;$K$4&amp;"$2:$"&amp;$K$4&amp;"$50000"),$B2334&amp;"#"&amp;L$6,INDIRECT("ИсходныеДанные!$J$2:$J$50000")),0)</f>
        <v>0</v>
      </c>
      <c r="M2334" s="3">
        <f ca="1">IF($B2334&lt;&gt;"",SUMIF(INDIRECT("ИсходныеДанные!$"&amp;$K$4&amp;"$2:$"&amp;$K$4&amp;"$50000"),$B2334&amp;"#"&amp;M$6,INDIRECT("ИсходныеДанные!$J$2:$J$50000")),0)</f>
        <v>0</v>
      </c>
      <c r="N2334" s="3">
        <f ca="1">IF($B2334&lt;&gt;"",SUMIF(INDIRECT("ИсходныеДанные!$"&amp;$K$4&amp;"$2:$"&amp;$K$4&amp;"$50000"),$B2334&amp;"#"&amp;N$6,INDIRECT("ИсходныеДанные!$J$2:$J$50000")),0)</f>
        <v>0</v>
      </c>
      <c r="O2334" s="3">
        <f ca="1">IF($B2334&lt;&gt;"",SUMIF(INDIRECT("ИсходныеДанные!$"&amp;$K$4&amp;"$2:$"&amp;$K$4&amp;"$50000"),$B2334&amp;"#"&amp;O$6,INDIRECT("ИсходныеДанные!$J$2:$J$50000")),0)</f>
        <v>0</v>
      </c>
      <c r="P2334" s="3">
        <f ca="1">IF($B2334&lt;&gt;"",SUMIF(INDIRECT("ИсходныеДанные!$"&amp;$K$4&amp;"$2:$"&amp;$K$4&amp;"$50000"),$B2334&amp;"#"&amp;P$6,INDIRECT("ИсходныеДанные!$J$2:$J$50000")),0)</f>
        <v>0</v>
      </c>
      <c r="Q2334" s="3">
        <f ca="1">IF($B2334&lt;&gt;"",SUMIF(INDIRECT("ИсходныеДанные!$"&amp;$K$4&amp;"$2:$"&amp;$K$4&amp;"$50000"),$B2334&amp;"#"&amp;Q$6,INDIRECT("ИсходныеДанные!$J$2:$J$50000")),0)</f>
        <v>0</v>
      </c>
      <c r="R2334" s="3">
        <f ca="1">IF($B2334&lt;&gt;"",SUMIF(INDIRECT("ИсходныеДанные!$"&amp;$K$4&amp;"$2:$"&amp;$K$4&amp;"$50000"),$B2334&amp;"#"&amp;R$6,INDIRECT("ИсходныеДанные!$J$2:$J$50000")),0)</f>
        <v>0</v>
      </c>
      <c r="S2334" s="3">
        <f ca="1">IF($B2334&lt;&gt;"",SUMIF(INDIRECT("ИсходныеДанные!$"&amp;$K$4&amp;"$2:$"&amp;$K$4&amp;"$50000"),$B2334&amp;"#"&amp;S$6,INDIRECT("ИсходныеДанные!$J$2:$J$50000")),0)</f>
        <v>0</v>
      </c>
      <c r="T2334" s="3">
        <f ca="1">IF($B2334&lt;&gt;"",SUMIF(INDIRECT("ИсходныеДанные!$"&amp;$K$4&amp;"$2:$"&amp;$K$4&amp;"$50000"),$B2334&amp;"#"&amp;T$6,INDIRECT("ИсходныеДанные!$J$2:$J$50000")),0)</f>
        <v>0</v>
      </c>
      <c r="U2334" s="3">
        <f ca="1">IF($B2334&lt;&gt;"",SUMIF(INDIRECT("ИсходныеДанные!$"&amp;$K$4&amp;"$2:$"&amp;$K$4&amp;"$50000"),$B2334&amp;"#"&amp;U$6,INDIRECT("ИсходныеДанные!$J$2:$J$50000")),0)</f>
        <v>0</v>
      </c>
      <c r="V2334" s="3">
        <f ca="1">IF($B2334&lt;&gt;"",SUMIF(INDIRECT("ИсходныеДанные!$"&amp;$K$4&amp;"$2:$"&amp;$K$4&amp;"$50000"),$B2334&amp;"#"&amp;V$6,INDIRECT("ИсходныеДанные!$J$2:$J$50000")),0)</f>
        <v>0</v>
      </c>
      <c r="W2334" s="16" t="e">
        <f ca="1">SUM(K2334:V2334)/Пофамильно!$R$1</f>
        <v>#DIV/0!</v>
      </c>
    </row>
    <row r="2335" spans="1:23" x14ac:dyDescent="0.25">
      <c r="A2335" s="10" t="str">
        <f t="shared" ca="1" si="38"/>
        <v>delete</v>
      </c>
      <c r="B2335" s="16" cm="1">
        <f t="array" aca="1" ref="B2335" ca="1">INDIRECT("УникальныеСписки!D"&amp;ROW()-$L$4)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14"/>
      <c r="G2335" s="81" t="str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84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84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84" t="str" cm="1">
        <f t="array" aca="1" ref="J2335" ca="1">_xlfn.XLOOKUP($B2335,INDIRECT(SUBSTITUTE("ИсходныеДанные!$где$2:$где$50000","где",$B$4)),INDIRECT(SUBSTITUTE("ИсходныеДанные!$что$2:$что$50000","что",J$4)),"",0,1)</f>
        <v/>
      </c>
      <c r="K2335" s="3">
        <f ca="1">IF($B2335&lt;&gt;"",SUMIF(INDIRECT("ИсходныеДанные!$"&amp;$K$4&amp;"$2:$"&amp;$K$4&amp;"$50000"),$B2335&amp;"#"&amp;K$6,INDIRECT("ИсходныеДанные!$J$2:$J$50000")),0)</f>
        <v>0</v>
      </c>
      <c r="L2335" s="3">
        <f ca="1">IF($B2335&lt;&gt;"",SUMIF(INDIRECT("ИсходныеДанные!$"&amp;$K$4&amp;"$2:$"&amp;$K$4&amp;"$50000"),$B2335&amp;"#"&amp;L$6,INDIRECT("ИсходныеДанные!$J$2:$J$50000")),0)</f>
        <v>0</v>
      </c>
      <c r="M2335" s="3">
        <f ca="1">IF($B2335&lt;&gt;"",SUMIF(INDIRECT("ИсходныеДанные!$"&amp;$K$4&amp;"$2:$"&amp;$K$4&amp;"$50000"),$B2335&amp;"#"&amp;M$6,INDIRECT("ИсходныеДанные!$J$2:$J$50000")),0)</f>
        <v>0</v>
      </c>
      <c r="N2335" s="3">
        <f ca="1">IF($B2335&lt;&gt;"",SUMIF(INDIRECT("ИсходныеДанные!$"&amp;$K$4&amp;"$2:$"&amp;$K$4&amp;"$50000"),$B2335&amp;"#"&amp;N$6,INDIRECT("ИсходныеДанные!$J$2:$J$50000")),0)</f>
        <v>0</v>
      </c>
      <c r="O2335" s="3">
        <f ca="1">IF($B2335&lt;&gt;"",SUMIF(INDIRECT("ИсходныеДанные!$"&amp;$K$4&amp;"$2:$"&amp;$K$4&amp;"$50000"),$B2335&amp;"#"&amp;O$6,INDIRECT("ИсходныеДанные!$J$2:$J$50000")),0)</f>
        <v>0</v>
      </c>
      <c r="P2335" s="3">
        <f ca="1">IF($B2335&lt;&gt;"",SUMIF(INDIRECT("ИсходныеДанные!$"&amp;$K$4&amp;"$2:$"&amp;$K$4&amp;"$50000"),$B2335&amp;"#"&amp;P$6,INDIRECT("ИсходныеДанные!$J$2:$J$50000")),0)</f>
        <v>0</v>
      </c>
      <c r="Q2335" s="3">
        <f ca="1">IF($B2335&lt;&gt;"",SUMIF(INDIRECT("ИсходныеДанные!$"&amp;$K$4&amp;"$2:$"&amp;$K$4&amp;"$50000"),$B2335&amp;"#"&amp;Q$6,INDIRECT("ИсходныеДанные!$J$2:$J$50000")),0)</f>
        <v>0</v>
      </c>
      <c r="R2335" s="3">
        <f ca="1">IF($B2335&lt;&gt;"",SUMIF(INDIRECT("ИсходныеДанные!$"&amp;$K$4&amp;"$2:$"&amp;$K$4&amp;"$50000"),$B2335&amp;"#"&amp;R$6,INDIRECT("ИсходныеДанные!$J$2:$J$50000")),0)</f>
        <v>0</v>
      </c>
      <c r="S2335" s="3">
        <f ca="1">IF($B2335&lt;&gt;"",SUMIF(INDIRECT("ИсходныеДанные!$"&amp;$K$4&amp;"$2:$"&amp;$K$4&amp;"$50000"),$B2335&amp;"#"&amp;S$6,INDIRECT("ИсходныеДанные!$J$2:$J$50000")),0)</f>
        <v>0</v>
      </c>
      <c r="T2335" s="3">
        <f ca="1">IF($B2335&lt;&gt;"",SUMIF(INDIRECT("ИсходныеДанные!$"&amp;$K$4&amp;"$2:$"&amp;$K$4&amp;"$50000"),$B2335&amp;"#"&amp;T$6,INDIRECT("ИсходныеДанные!$J$2:$J$50000")),0)</f>
        <v>0</v>
      </c>
      <c r="U2335" s="3">
        <f ca="1">IF($B2335&lt;&gt;"",SUMIF(INDIRECT("ИсходныеДанные!$"&amp;$K$4&amp;"$2:$"&amp;$K$4&amp;"$50000"),$B2335&amp;"#"&amp;U$6,INDIRECT("ИсходныеДанные!$J$2:$J$50000")),0)</f>
        <v>0</v>
      </c>
      <c r="V2335" s="3">
        <f ca="1">IF($B2335&lt;&gt;"",SUMIF(INDIRECT("ИсходныеДанные!$"&amp;$K$4&amp;"$2:$"&amp;$K$4&amp;"$50000"),$B2335&amp;"#"&amp;V$6,INDIRECT("ИсходныеДанные!$J$2:$J$50000")),0)</f>
        <v>0</v>
      </c>
      <c r="W2335" s="16" t="e">
        <f ca="1">SUM(K2335:V2335)/Пофамильно!$R$1</f>
        <v>#DIV/0!</v>
      </c>
    </row>
    <row r="2336" spans="1:23" x14ac:dyDescent="0.25">
      <c r="A2336" s="10" t="str">
        <f t="shared" ca="1" si="38"/>
        <v>delete</v>
      </c>
      <c r="B2336" s="16" cm="1">
        <f t="array" aca="1" ref="B2336" ca="1">INDIRECT("УникальныеСписки!D"&amp;ROW()-$L$4)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14"/>
      <c r="G2336" s="81" t="str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84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84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84" t="str" cm="1">
        <f t="array" aca="1" ref="J2336" ca="1">_xlfn.XLOOKUP($B2336,INDIRECT(SUBSTITUTE("ИсходныеДанные!$где$2:$где$50000","где",$B$4)),INDIRECT(SUBSTITUTE("ИсходныеДанные!$что$2:$что$50000","что",J$4)),"",0,1)</f>
        <v/>
      </c>
      <c r="K2336" s="3">
        <f ca="1">IF($B2336&lt;&gt;"",SUMIF(INDIRECT("ИсходныеДанные!$"&amp;$K$4&amp;"$2:$"&amp;$K$4&amp;"$50000"),$B2336&amp;"#"&amp;K$6,INDIRECT("ИсходныеДанные!$J$2:$J$50000")),0)</f>
        <v>0</v>
      </c>
      <c r="L2336" s="3">
        <f ca="1">IF($B2336&lt;&gt;"",SUMIF(INDIRECT("ИсходныеДанные!$"&amp;$K$4&amp;"$2:$"&amp;$K$4&amp;"$50000"),$B2336&amp;"#"&amp;L$6,INDIRECT("ИсходныеДанные!$J$2:$J$50000")),0)</f>
        <v>0</v>
      </c>
      <c r="M2336" s="3">
        <f ca="1">IF($B2336&lt;&gt;"",SUMIF(INDIRECT("ИсходныеДанные!$"&amp;$K$4&amp;"$2:$"&amp;$K$4&amp;"$50000"),$B2336&amp;"#"&amp;M$6,INDIRECT("ИсходныеДанные!$J$2:$J$50000")),0)</f>
        <v>0</v>
      </c>
      <c r="N2336" s="3">
        <f ca="1">IF($B2336&lt;&gt;"",SUMIF(INDIRECT("ИсходныеДанные!$"&amp;$K$4&amp;"$2:$"&amp;$K$4&amp;"$50000"),$B2336&amp;"#"&amp;N$6,INDIRECT("ИсходныеДанные!$J$2:$J$50000")),0)</f>
        <v>0</v>
      </c>
      <c r="O2336" s="3">
        <f ca="1">IF($B2336&lt;&gt;"",SUMIF(INDIRECT("ИсходныеДанные!$"&amp;$K$4&amp;"$2:$"&amp;$K$4&amp;"$50000"),$B2336&amp;"#"&amp;O$6,INDIRECT("ИсходныеДанные!$J$2:$J$50000")),0)</f>
        <v>0</v>
      </c>
      <c r="P2336" s="3">
        <f ca="1">IF($B2336&lt;&gt;"",SUMIF(INDIRECT("ИсходныеДанные!$"&amp;$K$4&amp;"$2:$"&amp;$K$4&amp;"$50000"),$B2336&amp;"#"&amp;P$6,INDIRECT("ИсходныеДанные!$J$2:$J$50000")),0)</f>
        <v>0</v>
      </c>
      <c r="Q2336" s="3">
        <f ca="1">IF($B2336&lt;&gt;"",SUMIF(INDIRECT("ИсходныеДанные!$"&amp;$K$4&amp;"$2:$"&amp;$K$4&amp;"$50000"),$B2336&amp;"#"&amp;Q$6,INDIRECT("ИсходныеДанные!$J$2:$J$50000")),0)</f>
        <v>0</v>
      </c>
      <c r="R2336" s="3">
        <f ca="1">IF($B2336&lt;&gt;"",SUMIF(INDIRECT("ИсходныеДанные!$"&amp;$K$4&amp;"$2:$"&amp;$K$4&amp;"$50000"),$B2336&amp;"#"&amp;R$6,INDIRECT("ИсходныеДанные!$J$2:$J$50000")),0)</f>
        <v>0</v>
      </c>
      <c r="S2336" s="3">
        <f ca="1">IF($B2336&lt;&gt;"",SUMIF(INDIRECT("ИсходныеДанные!$"&amp;$K$4&amp;"$2:$"&amp;$K$4&amp;"$50000"),$B2336&amp;"#"&amp;S$6,INDIRECT("ИсходныеДанные!$J$2:$J$50000")),0)</f>
        <v>0</v>
      </c>
      <c r="T2336" s="3">
        <f ca="1">IF($B2336&lt;&gt;"",SUMIF(INDIRECT("ИсходныеДанные!$"&amp;$K$4&amp;"$2:$"&amp;$K$4&amp;"$50000"),$B2336&amp;"#"&amp;T$6,INDIRECT("ИсходныеДанные!$J$2:$J$50000")),0)</f>
        <v>0</v>
      </c>
      <c r="U2336" s="3">
        <f ca="1">IF($B2336&lt;&gt;"",SUMIF(INDIRECT("ИсходныеДанные!$"&amp;$K$4&amp;"$2:$"&amp;$K$4&amp;"$50000"),$B2336&amp;"#"&amp;U$6,INDIRECT("ИсходныеДанные!$J$2:$J$50000")),0)</f>
        <v>0</v>
      </c>
      <c r="V2336" s="3">
        <f ca="1">IF($B2336&lt;&gt;"",SUMIF(INDIRECT("ИсходныеДанные!$"&amp;$K$4&amp;"$2:$"&amp;$K$4&amp;"$50000"),$B2336&amp;"#"&amp;V$6,INDIRECT("ИсходныеДанные!$J$2:$J$50000")),0)</f>
        <v>0</v>
      </c>
      <c r="W2336" s="16" t="e">
        <f ca="1">SUM(K2336:V2336)/Пофамильно!$R$1</f>
        <v>#DIV/0!</v>
      </c>
    </row>
    <row r="2337" spans="1:23" x14ac:dyDescent="0.25">
      <c r="A2337" s="10" t="str">
        <f t="shared" ca="1" si="38"/>
        <v>delete</v>
      </c>
      <c r="B2337" s="16" cm="1">
        <f t="array" aca="1" ref="B2337" ca="1">INDIRECT("УникальныеСписки!D"&amp;ROW()-$L$4)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14"/>
      <c r="G2337" s="81" t="str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84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84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84" t="str" cm="1">
        <f t="array" aca="1" ref="J2337" ca="1">_xlfn.XLOOKUP($B2337,INDIRECT(SUBSTITUTE("ИсходныеДанные!$где$2:$где$50000","где",$B$4)),INDIRECT(SUBSTITUTE("ИсходныеДанные!$что$2:$что$50000","что",J$4)),"",0,1)</f>
        <v/>
      </c>
      <c r="K2337" s="3">
        <f ca="1">IF($B2337&lt;&gt;"",SUMIF(INDIRECT("ИсходныеДанные!$"&amp;$K$4&amp;"$2:$"&amp;$K$4&amp;"$50000"),$B2337&amp;"#"&amp;K$6,INDIRECT("ИсходныеДанные!$J$2:$J$50000")),0)</f>
        <v>0</v>
      </c>
      <c r="L2337" s="3">
        <f ca="1">IF($B2337&lt;&gt;"",SUMIF(INDIRECT("ИсходныеДанные!$"&amp;$K$4&amp;"$2:$"&amp;$K$4&amp;"$50000"),$B2337&amp;"#"&amp;L$6,INDIRECT("ИсходныеДанные!$J$2:$J$50000")),0)</f>
        <v>0</v>
      </c>
      <c r="M2337" s="3">
        <f ca="1">IF($B2337&lt;&gt;"",SUMIF(INDIRECT("ИсходныеДанные!$"&amp;$K$4&amp;"$2:$"&amp;$K$4&amp;"$50000"),$B2337&amp;"#"&amp;M$6,INDIRECT("ИсходныеДанные!$J$2:$J$50000")),0)</f>
        <v>0</v>
      </c>
      <c r="N2337" s="3">
        <f ca="1">IF($B2337&lt;&gt;"",SUMIF(INDIRECT("ИсходныеДанные!$"&amp;$K$4&amp;"$2:$"&amp;$K$4&amp;"$50000"),$B2337&amp;"#"&amp;N$6,INDIRECT("ИсходныеДанные!$J$2:$J$50000")),0)</f>
        <v>0</v>
      </c>
      <c r="O2337" s="3">
        <f ca="1">IF($B2337&lt;&gt;"",SUMIF(INDIRECT("ИсходныеДанные!$"&amp;$K$4&amp;"$2:$"&amp;$K$4&amp;"$50000"),$B2337&amp;"#"&amp;O$6,INDIRECT("ИсходныеДанные!$J$2:$J$50000")),0)</f>
        <v>0</v>
      </c>
      <c r="P2337" s="3">
        <f ca="1">IF($B2337&lt;&gt;"",SUMIF(INDIRECT("ИсходныеДанные!$"&amp;$K$4&amp;"$2:$"&amp;$K$4&amp;"$50000"),$B2337&amp;"#"&amp;P$6,INDIRECT("ИсходныеДанные!$J$2:$J$50000")),0)</f>
        <v>0</v>
      </c>
      <c r="Q2337" s="3">
        <f ca="1">IF($B2337&lt;&gt;"",SUMIF(INDIRECT("ИсходныеДанные!$"&amp;$K$4&amp;"$2:$"&amp;$K$4&amp;"$50000"),$B2337&amp;"#"&amp;Q$6,INDIRECT("ИсходныеДанные!$J$2:$J$50000")),0)</f>
        <v>0</v>
      </c>
      <c r="R2337" s="3">
        <f ca="1">IF($B2337&lt;&gt;"",SUMIF(INDIRECT("ИсходныеДанные!$"&amp;$K$4&amp;"$2:$"&amp;$K$4&amp;"$50000"),$B2337&amp;"#"&amp;R$6,INDIRECT("ИсходныеДанные!$J$2:$J$50000")),0)</f>
        <v>0</v>
      </c>
      <c r="S2337" s="3">
        <f ca="1">IF($B2337&lt;&gt;"",SUMIF(INDIRECT("ИсходныеДанные!$"&amp;$K$4&amp;"$2:$"&amp;$K$4&amp;"$50000"),$B2337&amp;"#"&amp;S$6,INDIRECT("ИсходныеДанные!$J$2:$J$50000")),0)</f>
        <v>0</v>
      </c>
      <c r="T2337" s="3">
        <f ca="1">IF($B2337&lt;&gt;"",SUMIF(INDIRECT("ИсходныеДанные!$"&amp;$K$4&amp;"$2:$"&amp;$K$4&amp;"$50000"),$B2337&amp;"#"&amp;T$6,INDIRECT("ИсходныеДанные!$J$2:$J$50000")),0)</f>
        <v>0</v>
      </c>
      <c r="U2337" s="3">
        <f ca="1">IF($B2337&lt;&gt;"",SUMIF(INDIRECT("ИсходныеДанные!$"&amp;$K$4&amp;"$2:$"&amp;$K$4&amp;"$50000"),$B2337&amp;"#"&amp;U$6,INDIRECT("ИсходныеДанные!$J$2:$J$50000")),0)</f>
        <v>0</v>
      </c>
      <c r="V2337" s="3">
        <f ca="1">IF($B2337&lt;&gt;"",SUMIF(INDIRECT("ИсходныеДанные!$"&amp;$K$4&amp;"$2:$"&amp;$K$4&amp;"$50000"),$B2337&amp;"#"&amp;V$6,INDIRECT("ИсходныеДанные!$J$2:$J$50000")),0)</f>
        <v>0</v>
      </c>
      <c r="W2337" s="16" t="e">
        <f ca="1">SUM(K2337:V2337)/Пофамильно!$R$1</f>
        <v>#DIV/0!</v>
      </c>
    </row>
    <row r="2338" spans="1:23" x14ac:dyDescent="0.25">
      <c r="A2338" s="10" t="str">
        <f t="shared" ca="1" si="38"/>
        <v>delete</v>
      </c>
      <c r="B2338" s="16" cm="1">
        <f t="array" aca="1" ref="B2338" ca="1">INDIRECT("УникальныеСписки!D"&amp;ROW()-$L$4)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14"/>
      <c r="G2338" s="81" t="str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84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84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84" t="str" cm="1">
        <f t="array" aca="1" ref="J2338" ca="1">_xlfn.XLOOKUP($B2338,INDIRECT(SUBSTITUTE("ИсходныеДанные!$где$2:$где$50000","где",$B$4)),INDIRECT(SUBSTITUTE("ИсходныеДанные!$что$2:$что$50000","что",J$4)),"",0,1)</f>
        <v/>
      </c>
      <c r="K2338" s="3">
        <f ca="1">IF($B2338&lt;&gt;"",SUMIF(INDIRECT("ИсходныеДанные!$"&amp;$K$4&amp;"$2:$"&amp;$K$4&amp;"$50000"),$B2338&amp;"#"&amp;K$6,INDIRECT("ИсходныеДанные!$J$2:$J$50000")),0)</f>
        <v>0</v>
      </c>
      <c r="L2338" s="3">
        <f ca="1">IF($B2338&lt;&gt;"",SUMIF(INDIRECT("ИсходныеДанные!$"&amp;$K$4&amp;"$2:$"&amp;$K$4&amp;"$50000"),$B2338&amp;"#"&amp;L$6,INDIRECT("ИсходныеДанные!$J$2:$J$50000")),0)</f>
        <v>0</v>
      </c>
      <c r="M2338" s="3">
        <f ca="1">IF($B2338&lt;&gt;"",SUMIF(INDIRECT("ИсходныеДанные!$"&amp;$K$4&amp;"$2:$"&amp;$K$4&amp;"$50000"),$B2338&amp;"#"&amp;M$6,INDIRECT("ИсходныеДанные!$J$2:$J$50000")),0)</f>
        <v>0</v>
      </c>
      <c r="N2338" s="3">
        <f ca="1">IF($B2338&lt;&gt;"",SUMIF(INDIRECT("ИсходныеДанные!$"&amp;$K$4&amp;"$2:$"&amp;$K$4&amp;"$50000"),$B2338&amp;"#"&amp;N$6,INDIRECT("ИсходныеДанные!$J$2:$J$50000")),0)</f>
        <v>0</v>
      </c>
      <c r="O2338" s="3">
        <f ca="1">IF($B2338&lt;&gt;"",SUMIF(INDIRECT("ИсходныеДанные!$"&amp;$K$4&amp;"$2:$"&amp;$K$4&amp;"$50000"),$B2338&amp;"#"&amp;O$6,INDIRECT("ИсходныеДанные!$J$2:$J$50000")),0)</f>
        <v>0</v>
      </c>
      <c r="P2338" s="3">
        <f ca="1">IF($B2338&lt;&gt;"",SUMIF(INDIRECT("ИсходныеДанные!$"&amp;$K$4&amp;"$2:$"&amp;$K$4&amp;"$50000"),$B2338&amp;"#"&amp;P$6,INDIRECT("ИсходныеДанные!$J$2:$J$50000")),0)</f>
        <v>0</v>
      </c>
      <c r="Q2338" s="3">
        <f ca="1">IF($B2338&lt;&gt;"",SUMIF(INDIRECT("ИсходныеДанные!$"&amp;$K$4&amp;"$2:$"&amp;$K$4&amp;"$50000"),$B2338&amp;"#"&amp;Q$6,INDIRECT("ИсходныеДанные!$J$2:$J$50000")),0)</f>
        <v>0</v>
      </c>
      <c r="R2338" s="3">
        <f ca="1">IF($B2338&lt;&gt;"",SUMIF(INDIRECT("ИсходныеДанные!$"&amp;$K$4&amp;"$2:$"&amp;$K$4&amp;"$50000"),$B2338&amp;"#"&amp;R$6,INDIRECT("ИсходныеДанные!$J$2:$J$50000")),0)</f>
        <v>0</v>
      </c>
      <c r="S2338" s="3">
        <f ca="1">IF($B2338&lt;&gt;"",SUMIF(INDIRECT("ИсходныеДанные!$"&amp;$K$4&amp;"$2:$"&amp;$K$4&amp;"$50000"),$B2338&amp;"#"&amp;S$6,INDIRECT("ИсходныеДанные!$J$2:$J$50000")),0)</f>
        <v>0</v>
      </c>
      <c r="T2338" s="3">
        <f ca="1">IF($B2338&lt;&gt;"",SUMIF(INDIRECT("ИсходныеДанные!$"&amp;$K$4&amp;"$2:$"&amp;$K$4&amp;"$50000"),$B2338&amp;"#"&amp;T$6,INDIRECT("ИсходныеДанные!$J$2:$J$50000")),0)</f>
        <v>0</v>
      </c>
      <c r="U2338" s="3">
        <f ca="1">IF($B2338&lt;&gt;"",SUMIF(INDIRECT("ИсходныеДанные!$"&amp;$K$4&amp;"$2:$"&amp;$K$4&amp;"$50000"),$B2338&amp;"#"&amp;U$6,INDIRECT("ИсходныеДанные!$J$2:$J$50000")),0)</f>
        <v>0</v>
      </c>
      <c r="V2338" s="3">
        <f ca="1">IF($B2338&lt;&gt;"",SUMIF(INDIRECT("ИсходныеДанные!$"&amp;$K$4&amp;"$2:$"&amp;$K$4&amp;"$50000"),$B2338&amp;"#"&amp;V$6,INDIRECT("ИсходныеДанные!$J$2:$J$50000")),0)</f>
        <v>0</v>
      </c>
      <c r="W2338" s="16" t="e">
        <f ca="1">SUM(K2338:V2338)/Пофамильно!$R$1</f>
        <v>#DIV/0!</v>
      </c>
    </row>
    <row r="2339" spans="1:23" x14ac:dyDescent="0.25">
      <c r="A2339" s="10" t="str">
        <f t="shared" ca="1" si="38"/>
        <v>delete</v>
      </c>
      <c r="B2339" s="16" cm="1">
        <f t="array" aca="1" ref="B2339" ca="1">INDIRECT("УникальныеСписки!D"&amp;ROW()-$L$4)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14"/>
      <c r="G2339" s="81" t="str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84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84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84" t="str" cm="1">
        <f t="array" aca="1" ref="J2339" ca="1">_xlfn.XLOOKUP($B2339,INDIRECT(SUBSTITUTE("ИсходныеДанные!$где$2:$где$50000","где",$B$4)),INDIRECT(SUBSTITUTE("ИсходныеДанные!$что$2:$что$50000","что",J$4)),"",0,1)</f>
        <v/>
      </c>
      <c r="K2339" s="3">
        <f ca="1">IF($B2339&lt;&gt;"",SUMIF(INDIRECT("ИсходныеДанные!$"&amp;$K$4&amp;"$2:$"&amp;$K$4&amp;"$50000"),$B2339&amp;"#"&amp;K$6,INDIRECT("ИсходныеДанные!$J$2:$J$50000")),0)</f>
        <v>0</v>
      </c>
      <c r="L2339" s="3">
        <f ca="1">IF($B2339&lt;&gt;"",SUMIF(INDIRECT("ИсходныеДанные!$"&amp;$K$4&amp;"$2:$"&amp;$K$4&amp;"$50000"),$B2339&amp;"#"&amp;L$6,INDIRECT("ИсходныеДанные!$J$2:$J$50000")),0)</f>
        <v>0</v>
      </c>
      <c r="M2339" s="3">
        <f ca="1">IF($B2339&lt;&gt;"",SUMIF(INDIRECT("ИсходныеДанные!$"&amp;$K$4&amp;"$2:$"&amp;$K$4&amp;"$50000"),$B2339&amp;"#"&amp;M$6,INDIRECT("ИсходныеДанные!$J$2:$J$50000")),0)</f>
        <v>0</v>
      </c>
      <c r="N2339" s="3">
        <f ca="1">IF($B2339&lt;&gt;"",SUMIF(INDIRECT("ИсходныеДанные!$"&amp;$K$4&amp;"$2:$"&amp;$K$4&amp;"$50000"),$B2339&amp;"#"&amp;N$6,INDIRECT("ИсходныеДанные!$J$2:$J$50000")),0)</f>
        <v>0</v>
      </c>
      <c r="O2339" s="3">
        <f ca="1">IF($B2339&lt;&gt;"",SUMIF(INDIRECT("ИсходныеДанные!$"&amp;$K$4&amp;"$2:$"&amp;$K$4&amp;"$50000"),$B2339&amp;"#"&amp;O$6,INDIRECT("ИсходныеДанные!$J$2:$J$50000")),0)</f>
        <v>0</v>
      </c>
      <c r="P2339" s="3">
        <f ca="1">IF($B2339&lt;&gt;"",SUMIF(INDIRECT("ИсходныеДанные!$"&amp;$K$4&amp;"$2:$"&amp;$K$4&amp;"$50000"),$B2339&amp;"#"&amp;P$6,INDIRECT("ИсходныеДанные!$J$2:$J$50000")),0)</f>
        <v>0</v>
      </c>
      <c r="Q2339" s="3">
        <f ca="1">IF($B2339&lt;&gt;"",SUMIF(INDIRECT("ИсходныеДанные!$"&amp;$K$4&amp;"$2:$"&amp;$K$4&amp;"$50000"),$B2339&amp;"#"&amp;Q$6,INDIRECT("ИсходныеДанные!$J$2:$J$50000")),0)</f>
        <v>0</v>
      </c>
      <c r="R2339" s="3">
        <f ca="1">IF($B2339&lt;&gt;"",SUMIF(INDIRECT("ИсходныеДанные!$"&amp;$K$4&amp;"$2:$"&amp;$K$4&amp;"$50000"),$B2339&amp;"#"&amp;R$6,INDIRECT("ИсходныеДанные!$J$2:$J$50000")),0)</f>
        <v>0</v>
      </c>
      <c r="S2339" s="3">
        <f ca="1">IF($B2339&lt;&gt;"",SUMIF(INDIRECT("ИсходныеДанные!$"&amp;$K$4&amp;"$2:$"&amp;$K$4&amp;"$50000"),$B2339&amp;"#"&amp;S$6,INDIRECT("ИсходныеДанные!$J$2:$J$50000")),0)</f>
        <v>0</v>
      </c>
      <c r="T2339" s="3">
        <f ca="1">IF($B2339&lt;&gt;"",SUMIF(INDIRECT("ИсходныеДанные!$"&amp;$K$4&amp;"$2:$"&amp;$K$4&amp;"$50000"),$B2339&amp;"#"&amp;T$6,INDIRECT("ИсходныеДанные!$J$2:$J$50000")),0)</f>
        <v>0</v>
      </c>
      <c r="U2339" s="3">
        <f ca="1">IF($B2339&lt;&gt;"",SUMIF(INDIRECT("ИсходныеДанные!$"&amp;$K$4&amp;"$2:$"&amp;$K$4&amp;"$50000"),$B2339&amp;"#"&amp;U$6,INDIRECT("ИсходныеДанные!$J$2:$J$50000")),0)</f>
        <v>0</v>
      </c>
      <c r="V2339" s="3">
        <f ca="1">IF($B2339&lt;&gt;"",SUMIF(INDIRECT("ИсходныеДанные!$"&amp;$K$4&amp;"$2:$"&amp;$K$4&amp;"$50000"),$B2339&amp;"#"&amp;V$6,INDIRECT("ИсходныеДанные!$J$2:$J$50000")),0)</f>
        <v>0</v>
      </c>
      <c r="W2339" s="16" t="e">
        <f ca="1">SUM(K2339:V2339)/Пофамильно!$R$1</f>
        <v>#DIV/0!</v>
      </c>
    </row>
    <row r="2340" spans="1:23" x14ac:dyDescent="0.25">
      <c r="A2340" s="10" t="str">
        <f t="shared" ca="1" si="38"/>
        <v>delete</v>
      </c>
      <c r="B2340" s="16" cm="1">
        <f t="array" aca="1" ref="B2340" ca="1">INDIRECT("УникальныеСписки!D"&amp;ROW()-$L$4)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14"/>
      <c r="G2340" s="81" t="str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84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84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84" t="str" cm="1">
        <f t="array" aca="1" ref="J2340" ca="1">_xlfn.XLOOKUP($B2340,INDIRECT(SUBSTITUTE("ИсходныеДанные!$где$2:$где$50000","где",$B$4)),INDIRECT(SUBSTITUTE("ИсходныеДанные!$что$2:$что$50000","что",J$4)),"",0,1)</f>
        <v/>
      </c>
      <c r="K2340" s="3">
        <f ca="1">IF($B2340&lt;&gt;"",SUMIF(INDIRECT("ИсходныеДанные!$"&amp;$K$4&amp;"$2:$"&amp;$K$4&amp;"$50000"),$B2340&amp;"#"&amp;K$6,INDIRECT("ИсходныеДанные!$J$2:$J$50000")),0)</f>
        <v>0</v>
      </c>
      <c r="L2340" s="3">
        <f ca="1">IF($B2340&lt;&gt;"",SUMIF(INDIRECT("ИсходныеДанные!$"&amp;$K$4&amp;"$2:$"&amp;$K$4&amp;"$50000"),$B2340&amp;"#"&amp;L$6,INDIRECT("ИсходныеДанные!$J$2:$J$50000")),0)</f>
        <v>0</v>
      </c>
      <c r="M2340" s="3">
        <f ca="1">IF($B2340&lt;&gt;"",SUMIF(INDIRECT("ИсходныеДанные!$"&amp;$K$4&amp;"$2:$"&amp;$K$4&amp;"$50000"),$B2340&amp;"#"&amp;M$6,INDIRECT("ИсходныеДанные!$J$2:$J$50000")),0)</f>
        <v>0</v>
      </c>
      <c r="N2340" s="3">
        <f ca="1">IF($B2340&lt;&gt;"",SUMIF(INDIRECT("ИсходныеДанные!$"&amp;$K$4&amp;"$2:$"&amp;$K$4&amp;"$50000"),$B2340&amp;"#"&amp;N$6,INDIRECT("ИсходныеДанные!$J$2:$J$50000")),0)</f>
        <v>0</v>
      </c>
      <c r="O2340" s="3">
        <f ca="1">IF($B2340&lt;&gt;"",SUMIF(INDIRECT("ИсходныеДанные!$"&amp;$K$4&amp;"$2:$"&amp;$K$4&amp;"$50000"),$B2340&amp;"#"&amp;O$6,INDIRECT("ИсходныеДанные!$J$2:$J$50000")),0)</f>
        <v>0</v>
      </c>
      <c r="P2340" s="3">
        <f ca="1">IF($B2340&lt;&gt;"",SUMIF(INDIRECT("ИсходныеДанные!$"&amp;$K$4&amp;"$2:$"&amp;$K$4&amp;"$50000"),$B2340&amp;"#"&amp;P$6,INDIRECT("ИсходныеДанные!$J$2:$J$50000")),0)</f>
        <v>0</v>
      </c>
      <c r="Q2340" s="3">
        <f ca="1">IF($B2340&lt;&gt;"",SUMIF(INDIRECT("ИсходныеДанные!$"&amp;$K$4&amp;"$2:$"&amp;$K$4&amp;"$50000"),$B2340&amp;"#"&amp;Q$6,INDIRECT("ИсходныеДанные!$J$2:$J$50000")),0)</f>
        <v>0</v>
      </c>
      <c r="R2340" s="3">
        <f ca="1">IF($B2340&lt;&gt;"",SUMIF(INDIRECT("ИсходныеДанные!$"&amp;$K$4&amp;"$2:$"&amp;$K$4&amp;"$50000"),$B2340&amp;"#"&amp;R$6,INDIRECT("ИсходныеДанные!$J$2:$J$50000")),0)</f>
        <v>0</v>
      </c>
      <c r="S2340" s="3">
        <f ca="1">IF($B2340&lt;&gt;"",SUMIF(INDIRECT("ИсходныеДанные!$"&amp;$K$4&amp;"$2:$"&amp;$K$4&amp;"$50000"),$B2340&amp;"#"&amp;S$6,INDIRECT("ИсходныеДанные!$J$2:$J$50000")),0)</f>
        <v>0</v>
      </c>
      <c r="T2340" s="3">
        <f ca="1">IF($B2340&lt;&gt;"",SUMIF(INDIRECT("ИсходныеДанные!$"&amp;$K$4&amp;"$2:$"&amp;$K$4&amp;"$50000"),$B2340&amp;"#"&amp;T$6,INDIRECT("ИсходныеДанные!$J$2:$J$50000")),0)</f>
        <v>0</v>
      </c>
      <c r="U2340" s="3">
        <f ca="1">IF($B2340&lt;&gt;"",SUMIF(INDIRECT("ИсходныеДанные!$"&amp;$K$4&amp;"$2:$"&amp;$K$4&amp;"$50000"),$B2340&amp;"#"&amp;U$6,INDIRECT("ИсходныеДанные!$J$2:$J$50000")),0)</f>
        <v>0</v>
      </c>
      <c r="V2340" s="3">
        <f ca="1">IF($B2340&lt;&gt;"",SUMIF(INDIRECT("ИсходныеДанные!$"&amp;$K$4&amp;"$2:$"&amp;$K$4&amp;"$50000"),$B2340&amp;"#"&amp;V$6,INDIRECT("ИсходныеДанные!$J$2:$J$50000")),0)</f>
        <v>0</v>
      </c>
      <c r="W2340" s="16" t="e">
        <f ca="1">SUM(K2340:V2340)/Пофамильно!$R$1</f>
        <v>#DIV/0!</v>
      </c>
    </row>
    <row r="2341" spans="1:23" x14ac:dyDescent="0.25">
      <c r="A2341" s="10" t="str">
        <f t="shared" ca="1" si="38"/>
        <v>delete</v>
      </c>
      <c r="B2341" s="16" cm="1">
        <f t="array" aca="1" ref="B2341" ca="1">INDIRECT("УникальныеСписки!D"&amp;ROW()-$L$4)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14"/>
      <c r="G2341" s="81" t="str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84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84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84" t="str" cm="1">
        <f t="array" aca="1" ref="J2341" ca="1">_xlfn.XLOOKUP($B2341,INDIRECT(SUBSTITUTE("ИсходныеДанные!$где$2:$где$50000","где",$B$4)),INDIRECT(SUBSTITUTE("ИсходныеДанные!$что$2:$что$50000","что",J$4)),"",0,1)</f>
        <v/>
      </c>
      <c r="K2341" s="3">
        <f ca="1">IF($B2341&lt;&gt;"",SUMIF(INDIRECT("ИсходныеДанные!$"&amp;$K$4&amp;"$2:$"&amp;$K$4&amp;"$50000"),$B2341&amp;"#"&amp;K$6,INDIRECT("ИсходныеДанные!$J$2:$J$50000")),0)</f>
        <v>0</v>
      </c>
      <c r="L2341" s="3">
        <f ca="1">IF($B2341&lt;&gt;"",SUMIF(INDIRECT("ИсходныеДанные!$"&amp;$K$4&amp;"$2:$"&amp;$K$4&amp;"$50000"),$B2341&amp;"#"&amp;L$6,INDIRECT("ИсходныеДанные!$J$2:$J$50000")),0)</f>
        <v>0</v>
      </c>
      <c r="M2341" s="3">
        <f ca="1">IF($B2341&lt;&gt;"",SUMIF(INDIRECT("ИсходныеДанные!$"&amp;$K$4&amp;"$2:$"&amp;$K$4&amp;"$50000"),$B2341&amp;"#"&amp;M$6,INDIRECT("ИсходныеДанные!$J$2:$J$50000")),0)</f>
        <v>0</v>
      </c>
      <c r="N2341" s="3">
        <f ca="1">IF($B2341&lt;&gt;"",SUMIF(INDIRECT("ИсходныеДанные!$"&amp;$K$4&amp;"$2:$"&amp;$K$4&amp;"$50000"),$B2341&amp;"#"&amp;N$6,INDIRECT("ИсходныеДанные!$J$2:$J$50000")),0)</f>
        <v>0</v>
      </c>
      <c r="O2341" s="3">
        <f ca="1">IF($B2341&lt;&gt;"",SUMIF(INDIRECT("ИсходныеДанные!$"&amp;$K$4&amp;"$2:$"&amp;$K$4&amp;"$50000"),$B2341&amp;"#"&amp;O$6,INDIRECT("ИсходныеДанные!$J$2:$J$50000")),0)</f>
        <v>0</v>
      </c>
      <c r="P2341" s="3">
        <f ca="1">IF($B2341&lt;&gt;"",SUMIF(INDIRECT("ИсходныеДанные!$"&amp;$K$4&amp;"$2:$"&amp;$K$4&amp;"$50000"),$B2341&amp;"#"&amp;P$6,INDIRECT("ИсходныеДанные!$J$2:$J$50000")),0)</f>
        <v>0</v>
      </c>
      <c r="Q2341" s="3">
        <f ca="1">IF($B2341&lt;&gt;"",SUMIF(INDIRECT("ИсходныеДанные!$"&amp;$K$4&amp;"$2:$"&amp;$K$4&amp;"$50000"),$B2341&amp;"#"&amp;Q$6,INDIRECT("ИсходныеДанные!$J$2:$J$50000")),0)</f>
        <v>0</v>
      </c>
      <c r="R2341" s="3">
        <f ca="1">IF($B2341&lt;&gt;"",SUMIF(INDIRECT("ИсходныеДанные!$"&amp;$K$4&amp;"$2:$"&amp;$K$4&amp;"$50000"),$B2341&amp;"#"&amp;R$6,INDIRECT("ИсходныеДанные!$J$2:$J$50000")),0)</f>
        <v>0</v>
      </c>
      <c r="S2341" s="3">
        <f ca="1">IF($B2341&lt;&gt;"",SUMIF(INDIRECT("ИсходныеДанные!$"&amp;$K$4&amp;"$2:$"&amp;$K$4&amp;"$50000"),$B2341&amp;"#"&amp;S$6,INDIRECT("ИсходныеДанные!$J$2:$J$50000")),0)</f>
        <v>0</v>
      </c>
      <c r="T2341" s="3">
        <f ca="1">IF($B2341&lt;&gt;"",SUMIF(INDIRECT("ИсходныеДанные!$"&amp;$K$4&amp;"$2:$"&amp;$K$4&amp;"$50000"),$B2341&amp;"#"&amp;T$6,INDIRECT("ИсходныеДанные!$J$2:$J$50000")),0)</f>
        <v>0</v>
      </c>
      <c r="U2341" s="3">
        <f ca="1">IF($B2341&lt;&gt;"",SUMIF(INDIRECT("ИсходныеДанные!$"&amp;$K$4&amp;"$2:$"&amp;$K$4&amp;"$50000"),$B2341&amp;"#"&amp;U$6,INDIRECT("ИсходныеДанные!$J$2:$J$50000")),0)</f>
        <v>0</v>
      </c>
      <c r="V2341" s="3">
        <f ca="1">IF($B2341&lt;&gt;"",SUMIF(INDIRECT("ИсходныеДанные!$"&amp;$K$4&amp;"$2:$"&amp;$K$4&amp;"$50000"),$B2341&amp;"#"&amp;V$6,INDIRECT("ИсходныеДанные!$J$2:$J$50000")),0)</f>
        <v>0</v>
      </c>
      <c r="W2341" s="16" t="e">
        <f ca="1">SUM(K2341:V2341)/Пофамильно!$R$1</f>
        <v>#DIV/0!</v>
      </c>
    </row>
    <row r="2342" spans="1:23" x14ac:dyDescent="0.25">
      <c r="A2342" s="10" t="str">
        <f t="shared" ca="1" si="38"/>
        <v>delete</v>
      </c>
      <c r="B2342" s="16" cm="1">
        <f t="array" aca="1" ref="B2342" ca="1">INDIRECT("УникальныеСписки!D"&amp;ROW()-$L$4)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14"/>
      <c r="G2342" s="81" t="str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84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84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84" t="str" cm="1">
        <f t="array" aca="1" ref="J2342" ca="1">_xlfn.XLOOKUP($B2342,INDIRECT(SUBSTITUTE("ИсходныеДанные!$где$2:$где$50000","где",$B$4)),INDIRECT(SUBSTITUTE("ИсходныеДанные!$что$2:$что$50000","что",J$4)),"",0,1)</f>
        <v/>
      </c>
      <c r="K2342" s="3">
        <f ca="1">IF($B2342&lt;&gt;"",SUMIF(INDIRECT("ИсходныеДанные!$"&amp;$K$4&amp;"$2:$"&amp;$K$4&amp;"$50000"),$B2342&amp;"#"&amp;K$6,INDIRECT("ИсходныеДанные!$J$2:$J$50000")),0)</f>
        <v>0</v>
      </c>
      <c r="L2342" s="3">
        <f ca="1">IF($B2342&lt;&gt;"",SUMIF(INDIRECT("ИсходныеДанные!$"&amp;$K$4&amp;"$2:$"&amp;$K$4&amp;"$50000"),$B2342&amp;"#"&amp;L$6,INDIRECT("ИсходныеДанные!$J$2:$J$50000")),0)</f>
        <v>0</v>
      </c>
      <c r="M2342" s="3">
        <f ca="1">IF($B2342&lt;&gt;"",SUMIF(INDIRECT("ИсходныеДанные!$"&amp;$K$4&amp;"$2:$"&amp;$K$4&amp;"$50000"),$B2342&amp;"#"&amp;M$6,INDIRECT("ИсходныеДанные!$J$2:$J$50000")),0)</f>
        <v>0</v>
      </c>
      <c r="N2342" s="3">
        <f ca="1">IF($B2342&lt;&gt;"",SUMIF(INDIRECT("ИсходныеДанные!$"&amp;$K$4&amp;"$2:$"&amp;$K$4&amp;"$50000"),$B2342&amp;"#"&amp;N$6,INDIRECT("ИсходныеДанные!$J$2:$J$50000")),0)</f>
        <v>0</v>
      </c>
      <c r="O2342" s="3">
        <f ca="1">IF($B2342&lt;&gt;"",SUMIF(INDIRECT("ИсходныеДанные!$"&amp;$K$4&amp;"$2:$"&amp;$K$4&amp;"$50000"),$B2342&amp;"#"&amp;O$6,INDIRECT("ИсходныеДанные!$J$2:$J$50000")),0)</f>
        <v>0</v>
      </c>
      <c r="P2342" s="3">
        <f ca="1">IF($B2342&lt;&gt;"",SUMIF(INDIRECT("ИсходныеДанные!$"&amp;$K$4&amp;"$2:$"&amp;$K$4&amp;"$50000"),$B2342&amp;"#"&amp;P$6,INDIRECT("ИсходныеДанные!$J$2:$J$50000")),0)</f>
        <v>0</v>
      </c>
      <c r="Q2342" s="3">
        <f ca="1">IF($B2342&lt;&gt;"",SUMIF(INDIRECT("ИсходныеДанные!$"&amp;$K$4&amp;"$2:$"&amp;$K$4&amp;"$50000"),$B2342&amp;"#"&amp;Q$6,INDIRECT("ИсходныеДанные!$J$2:$J$50000")),0)</f>
        <v>0</v>
      </c>
      <c r="R2342" s="3">
        <f ca="1">IF($B2342&lt;&gt;"",SUMIF(INDIRECT("ИсходныеДанные!$"&amp;$K$4&amp;"$2:$"&amp;$K$4&amp;"$50000"),$B2342&amp;"#"&amp;R$6,INDIRECT("ИсходныеДанные!$J$2:$J$50000")),0)</f>
        <v>0</v>
      </c>
      <c r="S2342" s="3">
        <f ca="1">IF($B2342&lt;&gt;"",SUMIF(INDIRECT("ИсходныеДанные!$"&amp;$K$4&amp;"$2:$"&amp;$K$4&amp;"$50000"),$B2342&amp;"#"&amp;S$6,INDIRECT("ИсходныеДанные!$J$2:$J$50000")),0)</f>
        <v>0</v>
      </c>
      <c r="T2342" s="3">
        <f ca="1">IF($B2342&lt;&gt;"",SUMIF(INDIRECT("ИсходныеДанные!$"&amp;$K$4&amp;"$2:$"&amp;$K$4&amp;"$50000"),$B2342&amp;"#"&amp;T$6,INDIRECT("ИсходныеДанные!$J$2:$J$50000")),0)</f>
        <v>0</v>
      </c>
      <c r="U2342" s="3">
        <f ca="1">IF($B2342&lt;&gt;"",SUMIF(INDIRECT("ИсходныеДанные!$"&amp;$K$4&amp;"$2:$"&amp;$K$4&amp;"$50000"),$B2342&amp;"#"&amp;U$6,INDIRECT("ИсходныеДанные!$J$2:$J$50000")),0)</f>
        <v>0</v>
      </c>
      <c r="V2342" s="3">
        <f ca="1">IF($B2342&lt;&gt;"",SUMIF(INDIRECT("ИсходныеДанные!$"&amp;$K$4&amp;"$2:$"&amp;$K$4&amp;"$50000"),$B2342&amp;"#"&amp;V$6,INDIRECT("ИсходныеДанные!$J$2:$J$50000")),0)</f>
        <v>0</v>
      </c>
      <c r="W2342" s="16" t="e">
        <f ca="1">SUM(K2342:V2342)/Пофамильно!$R$1</f>
        <v>#DIV/0!</v>
      </c>
    </row>
    <row r="2343" spans="1:23" x14ac:dyDescent="0.25">
      <c r="A2343" s="10" t="str">
        <f t="shared" ca="1" si="38"/>
        <v>delete</v>
      </c>
      <c r="B2343" s="16" cm="1">
        <f t="array" aca="1" ref="B2343" ca="1">INDIRECT("УникальныеСписки!D"&amp;ROW()-$L$4)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14"/>
      <c r="G2343" s="81" t="str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84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84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84" t="str" cm="1">
        <f t="array" aca="1" ref="J2343" ca="1">_xlfn.XLOOKUP($B2343,INDIRECT(SUBSTITUTE("ИсходныеДанные!$где$2:$где$50000","где",$B$4)),INDIRECT(SUBSTITUTE("ИсходныеДанные!$что$2:$что$50000","что",J$4)),"",0,1)</f>
        <v/>
      </c>
      <c r="K2343" s="3">
        <f ca="1">IF($B2343&lt;&gt;"",SUMIF(INDIRECT("ИсходныеДанные!$"&amp;$K$4&amp;"$2:$"&amp;$K$4&amp;"$50000"),$B2343&amp;"#"&amp;K$6,INDIRECT("ИсходныеДанные!$J$2:$J$50000")),0)</f>
        <v>0</v>
      </c>
      <c r="L2343" s="3">
        <f ca="1">IF($B2343&lt;&gt;"",SUMIF(INDIRECT("ИсходныеДанные!$"&amp;$K$4&amp;"$2:$"&amp;$K$4&amp;"$50000"),$B2343&amp;"#"&amp;L$6,INDIRECT("ИсходныеДанные!$J$2:$J$50000")),0)</f>
        <v>0</v>
      </c>
      <c r="M2343" s="3">
        <f ca="1">IF($B2343&lt;&gt;"",SUMIF(INDIRECT("ИсходныеДанные!$"&amp;$K$4&amp;"$2:$"&amp;$K$4&amp;"$50000"),$B2343&amp;"#"&amp;M$6,INDIRECT("ИсходныеДанные!$J$2:$J$50000")),0)</f>
        <v>0</v>
      </c>
      <c r="N2343" s="3">
        <f ca="1">IF($B2343&lt;&gt;"",SUMIF(INDIRECT("ИсходныеДанные!$"&amp;$K$4&amp;"$2:$"&amp;$K$4&amp;"$50000"),$B2343&amp;"#"&amp;N$6,INDIRECT("ИсходныеДанные!$J$2:$J$50000")),0)</f>
        <v>0</v>
      </c>
      <c r="O2343" s="3">
        <f ca="1">IF($B2343&lt;&gt;"",SUMIF(INDIRECT("ИсходныеДанные!$"&amp;$K$4&amp;"$2:$"&amp;$K$4&amp;"$50000"),$B2343&amp;"#"&amp;O$6,INDIRECT("ИсходныеДанные!$J$2:$J$50000")),0)</f>
        <v>0</v>
      </c>
      <c r="P2343" s="3">
        <f ca="1">IF($B2343&lt;&gt;"",SUMIF(INDIRECT("ИсходныеДанные!$"&amp;$K$4&amp;"$2:$"&amp;$K$4&amp;"$50000"),$B2343&amp;"#"&amp;P$6,INDIRECT("ИсходныеДанные!$J$2:$J$50000")),0)</f>
        <v>0</v>
      </c>
      <c r="Q2343" s="3">
        <f ca="1">IF($B2343&lt;&gt;"",SUMIF(INDIRECT("ИсходныеДанные!$"&amp;$K$4&amp;"$2:$"&amp;$K$4&amp;"$50000"),$B2343&amp;"#"&amp;Q$6,INDIRECT("ИсходныеДанные!$J$2:$J$50000")),0)</f>
        <v>0</v>
      </c>
      <c r="R2343" s="3">
        <f ca="1">IF($B2343&lt;&gt;"",SUMIF(INDIRECT("ИсходныеДанные!$"&amp;$K$4&amp;"$2:$"&amp;$K$4&amp;"$50000"),$B2343&amp;"#"&amp;R$6,INDIRECT("ИсходныеДанные!$J$2:$J$50000")),0)</f>
        <v>0</v>
      </c>
      <c r="S2343" s="3">
        <f ca="1">IF($B2343&lt;&gt;"",SUMIF(INDIRECT("ИсходныеДанные!$"&amp;$K$4&amp;"$2:$"&amp;$K$4&amp;"$50000"),$B2343&amp;"#"&amp;S$6,INDIRECT("ИсходныеДанные!$J$2:$J$50000")),0)</f>
        <v>0</v>
      </c>
      <c r="T2343" s="3">
        <f ca="1">IF($B2343&lt;&gt;"",SUMIF(INDIRECT("ИсходныеДанные!$"&amp;$K$4&amp;"$2:$"&amp;$K$4&amp;"$50000"),$B2343&amp;"#"&amp;T$6,INDIRECT("ИсходныеДанные!$J$2:$J$50000")),0)</f>
        <v>0</v>
      </c>
      <c r="U2343" s="3">
        <f ca="1">IF($B2343&lt;&gt;"",SUMIF(INDIRECT("ИсходныеДанные!$"&amp;$K$4&amp;"$2:$"&amp;$K$4&amp;"$50000"),$B2343&amp;"#"&amp;U$6,INDIRECT("ИсходныеДанные!$J$2:$J$50000")),0)</f>
        <v>0</v>
      </c>
      <c r="V2343" s="3">
        <f ca="1">IF($B2343&lt;&gt;"",SUMIF(INDIRECT("ИсходныеДанные!$"&amp;$K$4&amp;"$2:$"&amp;$K$4&amp;"$50000"),$B2343&amp;"#"&amp;V$6,INDIRECT("ИсходныеДанные!$J$2:$J$50000")),0)</f>
        <v>0</v>
      </c>
      <c r="W2343" s="16" t="e">
        <f ca="1">SUM(K2343:V2343)/Пофамильно!$R$1</f>
        <v>#DIV/0!</v>
      </c>
    </row>
    <row r="2344" spans="1:23" x14ac:dyDescent="0.25">
      <c r="A2344" s="10" t="str">
        <f t="shared" ca="1" si="38"/>
        <v>delete</v>
      </c>
      <c r="B2344" s="16" cm="1">
        <f t="array" aca="1" ref="B2344" ca="1">INDIRECT("УникальныеСписки!D"&amp;ROW()-$L$4)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14"/>
      <c r="G2344" s="81" t="str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84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84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84" t="str" cm="1">
        <f t="array" aca="1" ref="J2344" ca="1">_xlfn.XLOOKUP($B2344,INDIRECT(SUBSTITUTE("ИсходныеДанные!$где$2:$где$50000","где",$B$4)),INDIRECT(SUBSTITUTE("ИсходныеДанные!$что$2:$что$50000","что",J$4)),"",0,1)</f>
        <v/>
      </c>
      <c r="K2344" s="3">
        <f ca="1">IF($B2344&lt;&gt;"",SUMIF(INDIRECT("ИсходныеДанные!$"&amp;$K$4&amp;"$2:$"&amp;$K$4&amp;"$50000"),$B2344&amp;"#"&amp;K$6,INDIRECT("ИсходныеДанные!$J$2:$J$50000")),0)</f>
        <v>0</v>
      </c>
      <c r="L2344" s="3">
        <f ca="1">IF($B2344&lt;&gt;"",SUMIF(INDIRECT("ИсходныеДанные!$"&amp;$K$4&amp;"$2:$"&amp;$K$4&amp;"$50000"),$B2344&amp;"#"&amp;L$6,INDIRECT("ИсходныеДанные!$J$2:$J$50000")),0)</f>
        <v>0</v>
      </c>
      <c r="M2344" s="3">
        <f ca="1">IF($B2344&lt;&gt;"",SUMIF(INDIRECT("ИсходныеДанные!$"&amp;$K$4&amp;"$2:$"&amp;$K$4&amp;"$50000"),$B2344&amp;"#"&amp;M$6,INDIRECT("ИсходныеДанные!$J$2:$J$50000")),0)</f>
        <v>0</v>
      </c>
      <c r="N2344" s="3">
        <f ca="1">IF($B2344&lt;&gt;"",SUMIF(INDIRECT("ИсходныеДанные!$"&amp;$K$4&amp;"$2:$"&amp;$K$4&amp;"$50000"),$B2344&amp;"#"&amp;N$6,INDIRECT("ИсходныеДанные!$J$2:$J$50000")),0)</f>
        <v>0</v>
      </c>
      <c r="O2344" s="3">
        <f ca="1">IF($B2344&lt;&gt;"",SUMIF(INDIRECT("ИсходныеДанные!$"&amp;$K$4&amp;"$2:$"&amp;$K$4&amp;"$50000"),$B2344&amp;"#"&amp;O$6,INDIRECT("ИсходныеДанные!$J$2:$J$50000")),0)</f>
        <v>0</v>
      </c>
      <c r="P2344" s="3">
        <f ca="1">IF($B2344&lt;&gt;"",SUMIF(INDIRECT("ИсходныеДанные!$"&amp;$K$4&amp;"$2:$"&amp;$K$4&amp;"$50000"),$B2344&amp;"#"&amp;P$6,INDIRECT("ИсходныеДанные!$J$2:$J$50000")),0)</f>
        <v>0</v>
      </c>
      <c r="Q2344" s="3">
        <f ca="1">IF($B2344&lt;&gt;"",SUMIF(INDIRECT("ИсходныеДанные!$"&amp;$K$4&amp;"$2:$"&amp;$K$4&amp;"$50000"),$B2344&amp;"#"&amp;Q$6,INDIRECT("ИсходныеДанные!$J$2:$J$50000")),0)</f>
        <v>0</v>
      </c>
      <c r="R2344" s="3">
        <f ca="1">IF($B2344&lt;&gt;"",SUMIF(INDIRECT("ИсходныеДанные!$"&amp;$K$4&amp;"$2:$"&amp;$K$4&amp;"$50000"),$B2344&amp;"#"&amp;R$6,INDIRECT("ИсходныеДанные!$J$2:$J$50000")),0)</f>
        <v>0</v>
      </c>
      <c r="S2344" s="3">
        <f ca="1">IF($B2344&lt;&gt;"",SUMIF(INDIRECT("ИсходныеДанные!$"&amp;$K$4&amp;"$2:$"&amp;$K$4&amp;"$50000"),$B2344&amp;"#"&amp;S$6,INDIRECT("ИсходныеДанные!$J$2:$J$50000")),0)</f>
        <v>0</v>
      </c>
      <c r="T2344" s="3">
        <f ca="1">IF($B2344&lt;&gt;"",SUMIF(INDIRECT("ИсходныеДанные!$"&amp;$K$4&amp;"$2:$"&amp;$K$4&amp;"$50000"),$B2344&amp;"#"&amp;T$6,INDIRECT("ИсходныеДанные!$J$2:$J$50000")),0)</f>
        <v>0</v>
      </c>
      <c r="U2344" s="3">
        <f ca="1">IF($B2344&lt;&gt;"",SUMIF(INDIRECT("ИсходныеДанные!$"&amp;$K$4&amp;"$2:$"&amp;$K$4&amp;"$50000"),$B2344&amp;"#"&amp;U$6,INDIRECT("ИсходныеДанные!$J$2:$J$50000")),0)</f>
        <v>0</v>
      </c>
      <c r="V2344" s="3">
        <f ca="1">IF($B2344&lt;&gt;"",SUMIF(INDIRECT("ИсходныеДанные!$"&amp;$K$4&amp;"$2:$"&amp;$K$4&amp;"$50000"),$B2344&amp;"#"&amp;V$6,INDIRECT("ИсходныеДанные!$J$2:$J$50000")),0)</f>
        <v>0</v>
      </c>
      <c r="W2344" s="16" t="e">
        <f ca="1">SUM(K2344:V2344)/Пофамильно!$R$1</f>
        <v>#DIV/0!</v>
      </c>
    </row>
    <row r="2345" spans="1:23" x14ac:dyDescent="0.25">
      <c r="A2345" s="10" t="str">
        <f t="shared" ca="1" si="38"/>
        <v>delete</v>
      </c>
      <c r="B2345" s="16" cm="1">
        <f t="array" aca="1" ref="B2345" ca="1">INDIRECT("УникальныеСписки!D"&amp;ROW()-$L$4)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14"/>
      <c r="G2345" s="81" t="str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84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84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84" t="str" cm="1">
        <f t="array" aca="1" ref="J2345" ca="1">_xlfn.XLOOKUP($B2345,INDIRECT(SUBSTITUTE("ИсходныеДанные!$где$2:$где$50000","где",$B$4)),INDIRECT(SUBSTITUTE("ИсходныеДанные!$что$2:$что$50000","что",J$4)),"",0,1)</f>
        <v/>
      </c>
      <c r="K2345" s="3">
        <f ca="1">IF($B2345&lt;&gt;"",SUMIF(INDIRECT("ИсходныеДанные!$"&amp;$K$4&amp;"$2:$"&amp;$K$4&amp;"$50000"),$B2345&amp;"#"&amp;K$6,INDIRECT("ИсходныеДанные!$J$2:$J$50000")),0)</f>
        <v>0</v>
      </c>
      <c r="L2345" s="3">
        <f ca="1">IF($B2345&lt;&gt;"",SUMIF(INDIRECT("ИсходныеДанные!$"&amp;$K$4&amp;"$2:$"&amp;$K$4&amp;"$50000"),$B2345&amp;"#"&amp;L$6,INDIRECT("ИсходныеДанные!$J$2:$J$50000")),0)</f>
        <v>0</v>
      </c>
      <c r="M2345" s="3">
        <f ca="1">IF($B2345&lt;&gt;"",SUMIF(INDIRECT("ИсходныеДанные!$"&amp;$K$4&amp;"$2:$"&amp;$K$4&amp;"$50000"),$B2345&amp;"#"&amp;M$6,INDIRECT("ИсходныеДанные!$J$2:$J$50000")),0)</f>
        <v>0</v>
      </c>
      <c r="N2345" s="3">
        <f ca="1">IF($B2345&lt;&gt;"",SUMIF(INDIRECT("ИсходныеДанные!$"&amp;$K$4&amp;"$2:$"&amp;$K$4&amp;"$50000"),$B2345&amp;"#"&amp;N$6,INDIRECT("ИсходныеДанные!$J$2:$J$50000")),0)</f>
        <v>0</v>
      </c>
      <c r="O2345" s="3">
        <f ca="1">IF($B2345&lt;&gt;"",SUMIF(INDIRECT("ИсходныеДанные!$"&amp;$K$4&amp;"$2:$"&amp;$K$4&amp;"$50000"),$B2345&amp;"#"&amp;O$6,INDIRECT("ИсходныеДанные!$J$2:$J$50000")),0)</f>
        <v>0</v>
      </c>
      <c r="P2345" s="3">
        <f ca="1">IF($B2345&lt;&gt;"",SUMIF(INDIRECT("ИсходныеДанные!$"&amp;$K$4&amp;"$2:$"&amp;$K$4&amp;"$50000"),$B2345&amp;"#"&amp;P$6,INDIRECT("ИсходныеДанные!$J$2:$J$50000")),0)</f>
        <v>0</v>
      </c>
      <c r="Q2345" s="3">
        <f ca="1">IF($B2345&lt;&gt;"",SUMIF(INDIRECT("ИсходныеДанные!$"&amp;$K$4&amp;"$2:$"&amp;$K$4&amp;"$50000"),$B2345&amp;"#"&amp;Q$6,INDIRECT("ИсходныеДанные!$J$2:$J$50000")),0)</f>
        <v>0</v>
      </c>
      <c r="R2345" s="3">
        <f ca="1">IF($B2345&lt;&gt;"",SUMIF(INDIRECT("ИсходныеДанные!$"&amp;$K$4&amp;"$2:$"&amp;$K$4&amp;"$50000"),$B2345&amp;"#"&amp;R$6,INDIRECT("ИсходныеДанные!$J$2:$J$50000")),0)</f>
        <v>0</v>
      </c>
      <c r="S2345" s="3">
        <f ca="1">IF($B2345&lt;&gt;"",SUMIF(INDIRECT("ИсходныеДанные!$"&amp;$K$4&amp;"$2:$"&amp;$K$4&amp;"$50000"),$B2345&amp;"#"&amp;S$6,INDIRECT("ИсходныеДанные!$J$2:$J$50000")),0)</f>
        <v>0</v>
      </c>
      <c r="T2345" s="3">
        <f ca="1">IF($B2345&lt;&gt;"",SUMIF(INDIRECT("ИсходныеДанные!$"&amp;$K$4&amp;"$2:$"&amp;$K$4&amp;"$50000"),$B2345&amp;"#"&amp;T$6,INDIRECT("ИсходныеДанные!$J$2:$J$50000")),0)</f>
        <v>0</v>
      </c>
      <c r="U2345" s="3">
        <f ca="1">IF($B2345&lt;&gt;"",SUMIF(INDIRECT("ИсходныеДанные!$"&amp;$K$4&amp;"$2:$"&amp;$K$4&amp;"$50000"),$B2345&amp;"#"&amp;U$6,INDIRECT("ИсходныеДанные!$J$2:$J$50000")),0)</f>
        <v>0</v>
      </c>
      <c r="V2345" s="3">
        <f ca="1">IF($B2345&lt;&gt;"",SUMIF(INDIRECT("ИсходныеДанные!$"&amp;$K$4&amp;"$2:$"&amp;$K$4&amp;"$50000"),$B2345&amp;"#"&amp;V$6,INDIRECT("ИсходныеДанные!$J$2:$J$50000")),0)</f>
        <v>0</v>
      </c>
      <c r="W2345" s="16" t="e">
        <f ca="1">SUM(K2345:V2345)/Пофамильно!$R$1</f>
        <v>#DIV/0!</v>
      </c>
    </row>
    <row r="2346" spans="1:23" x14ac:dyDescent="0.25">
      <c r="A2346" s="10" t="str">
        <f t="shared" ca="1" si="38"/>
        <v>delete</v>
      </c>
      <c r="B2346" s="16" cm="1">
        <f t="array" aca="1" ref="B2346" ca="1">INDIRECT("УникальныеСписки!D"&amp;ROW()-$L$4)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14"/>
      <c r="G2346" s="81" t="str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84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84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84" t="str" cm="1">
        <f t="array" aca="1" ref="J2346" ca="1">_xlfn.XLOOKUP($B2346,INDIRECT(SUBSTITUTE("ИсходныеДанные!$где$2:$где$50000","где",$B$4)),INDIRECT(SUBSTITUTE("ИсходныеДанные!$что$2:$что$50000","что",J$4)),"",0,1)</f>
        <v/>
      </c>
      <c r="K2346" s="3">
        <f ca="1">IF($B2346&lt;&gt;"",SUMIF(INDIRECT("ИсходныеДанные!$"&amp;$K$4&amp;"$2:$"&amp;$K$4&amp;"$50000"),$B2346&amp;"#"&amp;K$6,INDIRECT("ИсходныеДанные!$J$2:$J$50000")),0)</f>
        <v>0</v>
      </c>
      <c r="L2346" s="3">
        <f ca="1">IF($B2346&lt;&gt;"",SUMIF(INDIRECT("ИсходныеДанные!$"&amp;$K$4&amp;"$2:$"&amp;$K$4&amp;"$50000"),$B2346&amp;"#"&amp;L$6,INDIRECT("ИсходныеДанные!$J$2:$J$50000")),0)</f>
        <v>0</v>
      </c>
      <c r="M2346" s="3">
        <f ca="1">IF($B2346&lt;&gt;"",SUMIF(INDIRECT("ИсходныеДанные!$"&amp;$K$4&amp;"$2:$"&amp;$K$4&amp;"$50000"),$B2346&amp;"#"&amp;M$6,INDIRECT("ИсходныеДанные!$J$2:$J$50000")),0)</f>
        <v>0</v>
      </c>
      <c r="N2346" s="3">
        <f ca="1">IF($B2346&lt;&gt;"",SUMIF(INDIRECT("ИсходныеДанные!$"&amp;$K$4&amp;"$2:$"&amp;$K$4&amp;"$50000"),$B2346&amp;"#"&amp;N$6,INDIRECT("ИсходныеДанные!$J$2:$J$50000")),0)</f>
        <v>0</v>
      </c>
      <c r="O2346" s="3">
        <f ca="1">IF($B2346&lt;&gt;"",SUMIF(INDIRECT("ИсходныеДанные!$"&amp;$K$4&amp;"$2:$"&amp;$K$4&amp;"$50000"),$B2346&amp;"#"&amp;O$6,INDIRECT("ИсходныеДанные!$J$2:$J$50000")),0)</f>
        <v>0</v>
      </c>
      <c r="P2346" s="3">
        <f ca="1">IF($B2346&lt;&gt;"",SUMIF(INDIRECT("ИсходныеДанные!$"&amp;$K$4&amp;"$2:$"&amp;$K$4&amp;"$50000"),$B2346&amp;"#"&amp;P$6,INDIRECT("ИсходныеДанные!$J$2:$J$50000")),0)</f>
        <v>0</v>
      </c>
      <c r="Q2346" s="3">
        <f ca="1">IF($B2346&lt;&gt;"",SUMIF(INDIRECT("ИсходныеДанные!$"&amp;$K$4&amp;"$2:$"&amp;$K$4&amp;"$50000"),$B2346&amp;"#"&amp;Q$6,INDIRECT("ИсходныеДанные!$J$2:$J$50000")),0)</f>
        <v>0</v>
      </c>
      <c r="R2346" s="3">
        <f ca="1">IF($B2346&lt;&gt;"",SUMIF(INDIRECT("ИсходныеДанные!$"&amp;$K$4&amp;"$2:$"&amp;$K$4&amp;"$50000"),$B2346&amp;"#"&amp;R$6,INDIRECT("ИсходныеДанные!$J$2:$J$50000")),0)</f>
        <v>0</v>
      </c>
      <c r="S2346" s="3">
        <f ca="1">IF($B2346&lt;&gt;"",SUMIF(INDIRECT("ИсходныеДанные!$"&amp;$K$4&amp;"$2:$"&amp;$K$4&amp;"$50000"),$B2346&amp;"#"&amp;S$6,INDIRECT("ИсходныеДанные!$J$2:$J$50000")),0)</f>
        <v>0</v>
      </c>
      <c r="T2346" s="3">
        <f ca="1">IF($B2346&lt;&gt;"",SUMIF(INDIRECT("ИсходныеДанные!$"&amp;$K$4&amp;"$2:$"&amp;$K$4&amp;"$50000"),$B2346&amp;"#"&amp;T$6,INDIRECT("ИсходныеДанные!$J$2:$J$50000")),0)</f>
        <v>0</v>
      </c>
      <c r="U2346" s="3">
        <f ca="1">IF($B2346&lt;&gt;"",SUMIF(INDIRECT("ИсходныеДанные!$"&amp;$K$4&amp;"$2:$"&amp;$K$4&amp;"$50000"),$B2346&amp;"#"&amp;U$6,INDIRECT("ИсходныеДанные!$J$2:$J$50000")),0)</f>
        <v>0</v>
      </c>
      <c r="V2346" s="3">
        <f ca="1">IF($B2346&lt;&gt;"",SUMIF(INDIRECT("ИсходныеДанные!$"&amp;$K$4&amp;"$2:$"&amp;$K$4&amp;"$50000"),$B2346&amp;"#"&amp;V$6,INDIRECT("ИсходныеДанные!$J$2:$J$50000")),0)</f>
        <v>0</v>
      </c>
      <c r="W2346" s="16" t="e">
        <f ca="1">SUM(K2346:V2346)/Пофамильно!$R$1</f>
        <v>#DIV/0!</v>
      </c>
    </row>
    <row r="2347" spans="1:23" x14ac:dyDescent="0.25">
      <c r="A2347" s="10" t="str">
        <f t="shared" ca="1" si="38"/>
        <v>delete</v>
      </c>
      <c r="B2347" s="16" cm="1">
        <f t="array" aca="1" ref="B2347" ca="1">INDIRECT("УникальныеСписки!D"&amp;ROW()-$L$4)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14"/>
      <c r="G2347" s="81" t="str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84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84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84" t="str" cm="1">
        <f t="array" aca="1" ref="J2347" ca="1">_xlfn.XLOOKUP($B2347,INDIRECT(SUBSTITUTE("ИсходныеДанные!$где$2:$где$50000","где",$B$4)),INDIRECT(SUBSTITUTE("ИсходныеДанные!$что$2:$что$50000","что",J$4)),"",0,1)</f>
        <v/>
      </c>
      <c r="K2347" s="3">
        <f ca="1">IF($B2347&lt;&gt;"",SUMIF(INDIRECT("ИсходныеДанные!$"&amp;$K$4&amp;"$2:$"&amp;$K$4&amp;"$50000"),$B2347&amp;"#"&amp;K$6,INDIRECT("ИсходныеДанные!$J$2:$J$50000")),0)</f>
        <v>0</v>
      </c>
      <c r="L2347" s="3">
        <f ca="1">IF($B2347&lt;&gt;"",SUMIF(INDIRECT("ИсходныеДанные!$"&amp;$K$4&amp;"$2:$"&amp;$K$4&amp;"$50000"),$B2347&amp;"#"&amp;L$6,INDIRECT("ИсходныеДанные!$J$2:$J$50000")),0)</f>
        <v>0</v>
      </c>
      <c r="M2347" s="3">
        <f ca="1">IF($B2347&lt;&gt;"",SUMIF(INDIRECT("ИсходныеДанные!$"&amp;$K$4&amp;"$2:$"&amp;$K$4&amp;"$50000"),$B2347&amp;"#"&amp;M$6,INDIRECT("ИсходныеДанные!$J$2:$J$50000")),0)</f>
        <v>0</v>
      </c>
      <c r="N2347" s="3">
        <f ca="1">IF($B2347&lt;&gt;"",SUMIF(INDIRECT("ИсходныеДанные!$"&amp;$K$4&amp;"$2:$"&amp;$K$4&amp;"$50000"),$B2347&amp;"#"&amp;N$6,INDIRECT("ИсходныеДанные!$J$2:$J$50000")),0)</f>
        <v>0</v>
      </c>
      <c r="O2347" s="3">
        <f ca="1">IF($B2347&lt;&gt;"",SUMIF(INDIRECT("ИсходныеДанные!$"&amp;$K$4&amp;"$2:$"&amp;$K$4&amp;"$50000"),$B2347&amp;"#"&amp;O$6,INDIRECT("ИсходныеДанные!$J$2:$J$50000")),0)</f>
        <v>0</v>
      </c>
      <c r="P2347" s="3">
        <f ca="1">IF($B2347&lt;&gt;"",SUMIF(INDIRECT("ИсходныеДанные!$"&amp;$K$4&amp;"$2:$"&amp;$K$4&amp;"$50000"),$B2347&amp;"#"&amp;P$6,INDIRECT("ИсходныеДанные!$J$2:$J$50000")),0)</f>
        <v>0</v>
      </c>
      <c r="Q2347" s="3">
        <f ca="1">IF($B2347&lt;&gt;"",SUMIF(INDIRECT("ИсходныеДанные!$"&amp;$K$4&amp;"$2:$"&amp;$K$4&amp;"$50000"),$B2347&amp;"#"&amp;Q$6,INDIRECT("ИсходныеДанные!$J$2:$J$50000")),0)</f>
        <v>0</v>
      </c>
      <c r="R2347" s="3">
        <f ca="1">IF($B2347&lt;&gt;"",SUMIF(INDIRECT("ИсходныеДанные!$"&amp;$K$4&amp;"$2:$"&amp;$K$4&amp;"$50000"),$B2347&amp;"#"&amp;R$6,INDIRECT("ИсходныеДанные!$J$2:$J$50000")),0)</f>
        <v>0</v>
      </c>
      <c r="S2347" s="3">
        <f ca="1">IF($B2347&lt;&gt;"",SUMIF(INDIRECT("ИсходныеДанные!$"&amp;$K$4&amp;"$2:$"&amp;$K$4&amp;"$50000"),$B2347&amp;"#"&amp;S$6,INDIRECT("ИсходныеДанные!$J$2:$J$50000")),0)</f>
        <v>0</v>
      </c>
      <c r="T2347" s="3">
        <f ca="1">IF($B2347&lt;&gt;"",SUMIF(INDIRECT("ИсходныеДанные!$"&amp;$K$4&amp;"$2:$"&amp;$K$4&amp;"$50000"),$B2347&amp;"#"&amp;T$6,INDIRECT("ИсходныеДанные!$J$2:$J$50000")),0)</f>
        <v>0</v>
      </c>
      <c r="U2347" s="3">
        <f ca="1">IF($B2347&lt;&gt;"",SUMIF(INDIRECT("ИсходныеДанные!$"&amp;$K$4&amp;"$2:$"&amp;$K$4&amp;"$50000"),$B2347&amp;"#"&amp;U$6,INDIRECT("ИсходныеДанные!$J$2:$J$50000")),0)</f>
        <v>0</v>
      </c>
      <c r="V2347" s="3">
        <f ca="1">IF($B2347&lt;&gt;"",SUMIF(INDIRECT("ИсходныеДанные!$"&amp;$K$4&amp;"$2:$"&amp;$K$4&amp;"$50000"),$B2347&amp;"#"&amp;V$6,INDIRECT("ИсходныеДанные!$J$2:$J$50000")),0)</f>
        <v>0</v>
      </c>
      <c r="W2347" s="16" t="e">
        <f ca="1">SUM(K2347:V2347)/Пофамильно!$R$1</f>
        <v>#DIV/0!</v>
      </c>
    </row>
    <row r="2348" spans="1:23" x14ac:dyDescent="0.25">
      <c r="A2348" s="10" t="str">
        <f t="shared" ca="1" si="38"/>
        <v>delete</v>
      </c>
      <c r="B2348" s="16" cm="1">
        <f t="array" aca="1" ref="B2348" ca="1">INDIRECT("УникальныеСписки!D"&amp;ROW()-$L$4)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14"/>
      <c r="G2348" s="81" t="str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84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84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84" t="str" cm="1">
        <f t="array" aca="1" ref="J2348" ca="1">_xlfn.XLOOKUP($B2348,INDIRECT(SUBSTITUTE("ИсходныеДанные!$где$2:$где$50000","где",$B$4)),INDIRECT(SUBSTITUTE("ИсходныеДанные!$что$2:$что$50000","что",J$4)),"",0,1)</f>
        <v/>
      </c>
      <c r="K2348" s="3">
        <f ca="1">IF($B2348&lt;&gt;"",SUMIF(INDIRECT("ИсходныеДанные!$"&amp;$K$4&amp;"$2:$"&amp;$K$4&amp;"$50000"),$B2348&amp;"#"&amp;K$6,INDIRECT("ИсходныеДанные!$J$2:$J$50000")),0)</f>
        <v>0</v>
      </c>
      <c r="L2348" s="3">
        <f ca="1">IF($B2348&lt;&gt;"",SUMIF(INDIRECT("ИсходныеДанные!$"&amp;$K$4&amp;"$2:$"&amp;$K$4&amp;"$50000"),$B2348&amp;"#"&amp;L$6,INDIRECT("ИсходныеДанные!$J$2:$J$50000")),0)</f>
        <v>0</v>
      </c>
      <c r="M2348" s="3">
        <f ca="1">IF($B2348&lt;&gt;"",SUMIF(INDIRECT("ИсходныеДанные!$"&amp;$K$4&amp;"$2:$"&amp;$K$4&amp;"$50000"),$B2348&amp;"#"&amp;M$6,INDIRECT("ИсходныеДанные!$J$2:$J$50000")),0)</f>
        <v>0</v>
      </c>
      <c r="N2348" s="3">
        <f ca="1">IF($B2348&lt;&gt;"",SUMIF(INDIRECT("ИсходныеДанные!$"&amp;$K$4&amp;"$2:$"&amp;$K$4&amp;"$50000"),$B2348&amp;"#"&amp;N$6,INDIRECT("ИсходныеДанные!$J$2:$J$50000")),0)</f>
        <v>0</v>
      </c>
      <c r="O2348" s="3">
        <f ca="1">IF($B2348&lt;&gt;"",SUMIF(INDIRECT("ИсходныеДанные!$"&amp;$K$4&amp;"$2:$"&amp;$K$4&amp;"$50000"),$B2348&amp;"#"&amp;O$6,INDIRECT("ИсходныеДанные!$J$2:$J$50000")),0)</f>
        <v>0</v>
      </c>
      <c r="P2348" s="3">
        <f ca="1">IF($B2348&lt;&gt;"",SUMIF(INDIRECT("ИсходныеДанные!$"&amp;$K$4&amp;"$2:$"&amp;$K$4&amp;"$50000"),$B2348&amp;"#"&amp;P$6,INDIRECT("ИсходныеДанные!$J$2:$J$50000")),0)</f>
        <v>0</v>
      </c>
      <c r="Q2348" s="3">
        <f ca="1">IF($B2348&lt;&gt;"",SUMIF(INDIRECT("ИсходныеДанные!$"&amp;$K$4&amp;"$2:$"&amp;$K$4&amp;"$50000"),$B2348&amp;"#"&amp;Q$6,INDIRECT("ИсходныеДанные!$J$2:$J$50000")),0)</f>
        <v>0</v>
      </c>
      <c r="R2348" s="3">
        <f ca="1">IF($B2348&lt;&gt;"",SUMIF(INDIRECT("ИсходныеДанные!$"&amp;$K$4&amp;"$2:$"&amp;$K$4&amp;"$50000"),$B2348&amp;"#"&amp;R$6,INDIRECT("ИсходныеДанные!$J$2:$J$50000")),0)</f>
        <v>0</v>
      </c>
      <c r="S2348" s="3">
        <f ca="1">IF($B2348&lt;&gt;"",SUMIF(INDIRECT("ИсходныеДанные!$"&amp;$K$4&amp;"$2:$"&amp;$K$4&amp;"$50000"),$B2348&amp;"#"&amp;S$6,INDIRECT("ИсходныеДанные!$J$2:$J$50000")),0)</f>
        <v>0</v>
      </c>
      <c r="T2348" s="3">
        <f ca="1">IF($B2348&lt;&gt;"",SUMIF(INDIRECT("ИсходныеДанные!$"&amp;$K$4&amp;"$2:$"&amp;$K$4&amp;"$50000"),$B2348&amp;"#"&amp;T$6,INDIRECT("ИсходныеДанные!$J$2:$J$50000")),0)</f>
        <v>0</v>
      </c>
      <c r="U2348" s="3">
        <f ca="1">IF($B2348&lt;&gt;"",SUMIF(INDIRECT("ИсходныеДанные!$"&amp;$K$4&amp;"$2:$"&amp;$K$4&amp;"$50000"),$B2348&amp;"#"&amp;U$6,INDIRECT("ИсходныеДанные!$J$2:$J$50000")),0)</f>
        <v>0</v>
      </c>
      <c r="V2348" s="3">
        <f ca="1">IF($B2348&lt;&gt;"",SUMIF(INDIRECT("ИсходныеДанные!$"&amp;$K$4&amp;"$2:$"&amp;$K$4&amp;"$50000"),$B2348&amp;"#"&amp;V$6,INDIRECT("ИсходныеДанные!$J$2:$J$50000")),0)</f>
        <v>0</v>
      </c>
      <c r="W2348" s="16" t="e">
        <f ca="1">SUM(K2348:V2348)/Пофамильно!$R$1</f>
        <v>#DIV/0!</v>
      </c>
    </row>
    <row r="2349" spans="1:23" x14ac:dyDescent="0.25">
      <c r="A2349" s="10" t="str">
        <f t="shared" ca="1" si="38"/>
        <v>delete</v>
      </c>
      <c r="B2349" s="16" cm="1">
        <f t="array" aca="1" ref="B2349" ca="1">INDIRECT("УникальныеСписки!D"&amp;ROW()-$L$4)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14"/>
      <c r="G2349" s="81" t="str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84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84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84" t="str" cm="1">
        <f t="array" aca="1" ref="J2349" ca="1">_xlfn.XLOOKUP($B2349,INDIRECT(SUBSTITUTE("ИсходныеДанные!$где$2:$где$50000","где",$B$4)),INDIRECT(SUBSTITUTE("ИсходныеДанные!$что$2:$что$50000","что",J$4)),"",0,1)</f>
        <v/>
      </c>
      <c r="K2349" s="3">
        <f ca="1">IF($B2349&lt;&gt;"",SUMIF(INDIRECT("ИсходныеДанные!$"&amp;$K$4&amp;"$2:$"&amp;$K$4&amp;"$50000"),$B2349&amp;"#"&amp;K$6,INDIRECT("ИсходныеДанные!$J$2:$J$50000")),0)</f>
        <v>0</v>
      </c>
      <c r="L2349" s="3">
        <f ca="1">IF($B2349&lt;&gt;"",SUMIF(INDIRECT("ИсходныеДанные!$"&amp;$K$4&amp;"$2:$"&amp;$K$4&amp;"$50000"),$B2349&amp;"#"&amp;L$6,INDIRECT("ИсходныеДанные!$J$2:$J$50000")),0)</f>
        <v>0</v>
      </c>
      <c r="M2349" s="3">
        <f ca="1">IF($B2349&lt;&gt;"",SUMIF(INDIRECT("ИсходныеДанные!$"&amp;$K$4&amp;"$2:$"&amp;$K$4&amp;"$50000"),$B2349&amp;"#"&amp;M$6,INDIRECT("ИсходныеДанные!$J$2:$J$50000")),0)</f>
        <v>0</v>
      </c>
      <c r="N2349" s="3">
        <f ca="1">IF($B2349&lt;&gt;"",SUMIF(INDIRECT("ИсходныеДанные!$"&amp;$K$4&amp;"$2:$"&amp;$K$4&amp;"$50000"),$B2349&amp;"#"&amp;N$6,INDIRECT("ИсходныеДанные!$J$2:$J$50000")),0)</f>
        <v>0</v>
      </c>
      <c r="O2349" s="3">
        <f ca="1">IF($B2349&lt;&gt;"",SUMIF(INDIRECT("ИсходныеДанные!$"&amp;$K$4&amp;"$2:$"&amp;$K$4&amp;"$50000"),$B2349&amp;"#"&amp;O$6,INDIRECT("ИсходныеДанные!$J$2:$J$50000")),0)</f>
        <v>0</v>
      </c>
      <c r="P2349" s="3">
        <f ca="1">IF($B2349&lt;&gt;"",SUMIF(INDIRECT("ИсходныеДанные!$"&amp;$K$4&amp;"$2:$"&amp;$K$4&amp;"$50000"),$B2349&amp;"#"&amp;P$6,INDIRECT("ИсходныеДанные!$J$2:$J$50000")),0)</f>
        <v>0</v>
      </c>
      <c r="Q2349" s="3">
        <f ca="1">IF($B2349&lt;&gt;"",SUMIF(INDIRECT("ИсходныеДанные!$"&amp;$K$4&amp;"$2:$"&amp;$K$4&amp;"$50000"),$B2349&amp;"#"&amp;Q$6,INDIRECT("ИсходныеДанные!$J$2:$J$50000")),0)</f>
        <v>0</v>
      </c>
      <c r="R2349" s="3">
        <f ca="1">IF($B2349&lt;&gt;"",SUMIF(INDIRECT("ИсходныеДанные!$"&amp;$K$4&amp;"$2:$"&amp;$K$4&amp;"$50000"),$B2349&amp;"#"&amp;R$6,INDIRECT("ИсходныеДанные!$J$2:$J$50000")),0)</f>
        <v>0</v>
      </c>
      <c r="S2349" s="3">
        <f ca="1">IF($B2349&lt;&gt;"",SUMIF(INDIRECT("ИсходныеДанные!$"&amp;$K$4&amp;"$2:$"&amp;$K$4&amp;"$50000"),$B2349&amp;"#"&amp;S$6,INDIRECT("ИсходныеДанные!$J$2:$J$50000")),0)</f>
        <v>0</v>
      </c>
      <c r="T2349" s="3">
        <f ca="1">IF($B2349&lt;&gt;"",SUMIF(INDIRECT("ИсходныеДанные!$"&amp;$K$4&amp;"$2:$"&amp;$K$4&amp;"$50000"),$B2349&amp;"#"&amp;T$6,INDIRECT("ИсходныеДанные!$J$2:$J$50000")),0)</f>
        <v>0</v>
      </c>
      <c r="U2349" s="3">
        <f ca="1">IF($B2349&lt;&gt;"",SUMIF(INDIRECT("ИсходныеДанные!$"&amp;$K$4&amp;"$2:$"&amp;$K$4&amp;"$50000"),$B2349&amp;"#"&amp;U$6,INDIRECT("ИсходныеДанные!$J$2:$J$50000")),0)</f>
        <v>0</v>
      </c>
      <c r="V2349" s="3">
        <f ca="1">IF($B2349&lt;&gt;"",SUMIF(INDIRECT("ИсходныеДанные!$"&amp;$K$4&amp;"$2:$"&amp;$K$4&amp;"$50000"),$B2349&amp;"#"&amp;V$6,INDIRECT("ИсходныеДанные!$J$2:$J$50000")),0)</f>
        <v>0</v>
      </c>
      <c r="W2349" s="16" t="e">
        <f ca="1">SUM(K2349:V2349)/Пофамильно!$R$1</f>
        <v>#DIV/0!</v>
      </c>
    </row>
    <row r="2350" spans="1:23" x14ac:dyDescent="0.25">
      <c r="A2350" s="10" t="str">
        <f t="shared" ca="1" si="38"/>
        <v>delete</v>
      </c>
      <c r="B2350" s="16" cm="1">
        <f t="array" aca="1" ref="B2350" ca="1">INDIRECT("УникальныеСписки!D"&amp;ROW()-$L$4)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14"/>
      <c r="G2350" s="81" t="str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84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84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84" t="str" cm="1">
        <f t="array" aca="1" ref="J2350" ca="1">_xlfn.XLOOKUP($B2350,INDIRECT(SUBSTITUTE("ИсходныеДанные!$где$2:$где$50000","где",$B$4)),INDIRECT(SUBSTITUTE("ИсходныеДанные!$что$2:$что$50000","что",J$4)),"",0,1)</f>
        <v/>
      </c>
      <c r="K2350" s="3">
        <f ca="1">IF($B2350&lt;&gt;"",SUMIF(INDIRECT("ИсходныеДанные!$"&amp;$K$4&amp;"$2:$"&amp;$K$4&amp;"$50000"),$B2350&amp;"#"&amp;K$6,INDIRECT("ИсходныеДанные!$J$2:$J$50000")),0)</f>
        <v>0</v>
      </c>
      <c r="L2350" s="3">
        <f ca="1">IF($B2350&lt;&gt;"",SUMIF(INDIRECT("ИсходныеДанные!$"&amp;$K$4&amp;"$2:$"&amp;$K$4&amp;"$50000"),$B2350&amp;"#"&amp;L$6,INDIRECT("ИсходныеДанные!$J$2:$J$50000")),0)</f>
        <v>0</v>
      </c>
      <c r="M2350" s="3">
        <f ca="1">IF($B2350&lt;&gt;"",SUMIF(INDIRECT("ИсходныеДанные!$"&amp;$K$4&amp;"$2:$"&amp;$K$4&amp;"$50000"),$B2350&amp;"#"&amp;M$6,INDIRECT("ИсходныеДанные!$J$2:$J$50000")),0)</f>
        <v>0</v>
      </c>
      <c r="N2350" s="3">
        <f ca="1">IF($B2350&lt;&gt;"",SUMIF(INDIRECT("ИсходныеДанные!$"&amp;$K$4&amp;"$2:$"&amp;$K$4&amp;"$50000"),$B2350&amp;"#"&amp;N$6,INDIRECT("ИсходныеДанные!$J$2:$J$50000")),0)</f>
        <v>0</v>
      </c>
      <c r="O2350" s="3">
        <f ca="1">IF($B2350&lt;&gt;"",SUMIF(INDIRECT("ИсходныеДанные!$"&amp;$K$4&amp;"$2:$"&amp;$K$4&amp;"$50000"),$B2350&amp;"#"&amp;O$6,INDIRECT("ИсходныеДанные!$J$2:$J$50000")),0)</f>
        <v>0</v>
      </c>
      <c r="P2350" s="3">
        <f ca="1">IF($B2350&lt;&gt;"",SUMIF(INDIRECT("ИсходныеДанные!$"&amp;$K$4&amp;"$2:$"&amp;$K$4&amp;"$50000"),$B2350&amp;"#"&amp;P$6,INDIRECT("ИсходныеДанные!$J$2:$J$50000")),0)</f>
        <v>0</v>
      </c>
      <c r="Q2350" s="3">
        <f ca="1">IF($B2350&lt;&gt;"",SUMIF(INDIRECT("ИсходныеДанные!$"&amp;$K$4&amp;"$2:$"&amp;$K$4&amp;"$50000"),$B2350&amp;"#"&amp;Q$6,INDIRECT("ИсходныеДанные!$J$2:$J$50000")),0)</f>
        <v>0</v>
      </c>
      <c r="R2350" s="3">
        <f ca="1">IF($B2350&lt;&gt;"",SUMIF(INDIRECT("ИсходныеДанные!$"&amp;$K$4&amp;"$2:$"&amp;$K$4&amp;"$50000"),$B2350&amp;"#"&amp;R$6,INDIRECT("ИсходныеДанные!$J$2:$J$50000")),0)</f>
        <v>0</v>
      </c>
      <c r="S2350" s="3">
        <f ca="1">IF($B2350&lt;&gt;"",SUMIF(INDIRECT("ИсходныеДанные!$"&amp;$K$4&amp;"$2:$"&amp;$K$4&amp;"$50000"),$B2350&amp;"#"&amp;S$6,INDIRECT("ИсходныеДанные!$J$2:$J$50000")),0)</f>
        <v>0</v>
      </c>
      <c r="T2350" s="3">
        <f ca="1">IF($B2350&lt;&gt;"",SUMIF(INDIRECT("ИсходныеДанные!$"&amp;$K$4&amp;"$2:$"&amp;$K$4&amp;"$50000"),$B2350&amp;"#"&amp;T$6,INDIRECT("ИсходныеДанные!$J$2:$J$50000")),0)</f>
        <v>0</v>
      </c>
      <c r="U2350" s="3">
        <f ca="1">IF($B2350&lt;&gt;"",SUMIF(INDIRECT("ИсходныеДанные!$"&amp;$K$4&amp;"$2:$"&amp;$K$4&amp;"$50000"),$B2350&amp;"#"&amp;U$6,INDIRECT("ИсходныеДанные!$J$2:$J$50000")),0)</f>
        <v>0</v>
      </c>
      <c r="V2350" s="3">
        <f ca="1">IF($B2350&lt;&gt;"",SUMIF(INDIRECT("ИсходныеДанные!$"&amp;$K$4&amp;"$2:$"&amp;$K$4&amp;"$50000"),$B2350&amp;"#"&amp;V$6,INDIRECT("ИсходныеДанные!$J$2:$J$50000")),0)</f>
        <v>0</v>
      </c>
      <c r="W2350" s="16" t="e">
        <f ca="1">SUM(K2350:V2350)/Пофамильно!$R$1</f>
        <v>#DIV/0!</v>
      </c>
    </row>
    <row r="2351" spans="1:23" x14ac:dyDescent="0.25">
      <c r="A2351" s="10" t="str">
        <f t="shared" ca="1" si="38"/>
        <v>delete</v>
      </c>
      <c r="B2351" s="16" cm="1">
        <f t="array" aca="1" ref="B2351" ca="1">INDIRECT("УникальныеСписки!D"&amp;ROW()-$L$4)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14"/>
      <c r="G2351" s="81" t="str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84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84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84" t="str" cm="1">
        <f t="array" aca="1" ref="J2351" ca="1">_xlfn.XLOOKUP($B2351,INDIRECT(SUBSTITUTE("ИсходныеДанные!$где$2:$где$50000","где",$B$4)),INDIRECT(SUBSTITUTE("ИсходныеДанные!$что$2:$что$50000","что",J$4)),"",0,1)</f>
        <v/>
      </c>
      <c r="K2351" s="3">
        <f ca="1">IF($B2351&lt;&gt;"",SUMIF(INDIRECT("ИсходныеДанные!$"&amp;$K$4&amp;"$2:$"&amp;$K$4&amp;"$50000"),$B2351&amp;"#"&amp;K$6,INDIRECT("ИсходныеДанные!$J$2:$J$50000")),0)</f>
        <v>0</v>
      </c>
      <c r="L2351" s="3">
        <f ca="1">IF($B2351&lt;&gt;"",SUMIF(INDIRECT("ИсходныеДанные!$"&amp;$K$4&amp;"$2:$"&amp;$K$4&amp;"$50000"),$B2351&amp;"#"&amp;L$6,INDIRECT("ИсходныеДанные!$J$2:$J$50000")),0)</f>
        <v>0</v>
      </c>
      <c r="M2351" s="3">
        <f ca="1">IF($B2351&lt;&gt;"",SUMIF(INDIRECT("ИсходныеДанные!$"&amp;$K$4&amp;"$2:$"&amp;$K$4&amp;"$50000"),$B2351&amp;"#"&amp;M$6,INDIRECT("ИсходныеДанные!$J$2:$J$50000")),0)</f>
        <v>0</v>
      </c>
      <c r="N2351" s="3">
        <f ca="1">IF($B2351&lt;&gt;"",SUMIF(INDIRECT("ИсходныеДанные!$"&amp;$K$4&amp;"$2:$"&amp;$K$4&amp;"$50000"),$B2351&amp;"#"&amp;N$6,INDIRECT("ИсходныеДанные!$J$2:$J$50000")),0)</f>
        <v>0</v>
      </c>
      <c r="O2351" s="3">
        <f ca="1">IF($B2351&lt;&gt;"",SUMIF(INDIRECT("ИсходныеДанные!$"&amp;$K$4&amp;"$2:$"&amp;$K$4&amp;"$50000"),$B2351&amp;"#"&amp;O$6,INDIRECT("ИсходныеДанные!$J$2:$J$50000")),0)</f>
        <v>0</v>
      </c>
      <c r="P2351" s="3">
        <f ca="1">IF($B2351&lt;&gt;"",SUMIF(INDIRECT("ИсходныеДанные!$"&amp;$K$4&amp;"$2:$"&amp;$K$4&amp;"$50000"),$B2351&amp;"#"&amp;P$6,INDIRECT("ИсходныеДанные!$J$2:$J$50000")),0)</f>
        <v>0</v>
      </c>
      <c r="Q2351" s="3">
        <f ca="1">IF($B2351&lt;&gt;"",SUMIF(INDIRECT("ИсходныеДанные!$"&amp;$K$4&amp;"$2:$"&amp;$K$4&amp;"$50000"),$B2351&amp;"#"&amp;Q$6,INDIRECT("ИсходныеДанные!$J$2:$J$50000")),0)</f>
        <v>0</v>
      </c>
      <c r="R2351" s="3">
        <f ca="1">IF($B2351&lt;&gt;"",SUMIF(INDIRECT("ИсходныеДанные!$"&amp;$K$4&amp;"$2:$"&amp;$K$4&amp;"$50000"),$B2351&amp;"#"&amp;R$6,INDIRECT("ИсходныеДанные!$J$2:$J$50000")),0)</f>
        <v>0</v>
      </c>
      <c r="S2351" s="3">
        <f ca="1">IF($B2351&lt;&gt;"",SUMIF(INDIRECT("ИсходныеДанные!$"&amp;$K$4&amp;"$2:$"&amp;$K$4&amp;"$50000"),$B2351&amp;"#"&amp;S$6,INDIRECT("ИсходныеДанные!$J$2:$J$50000")),0)</f>
        <v>0</v>
      </c>
      <c r="T2351" s="3">
        <f ca="1">IF($B2351&lt;&gt;"",SUMIF(INDIRECT("ИсходныеДанные!$"&amp;$K$4&amp;"$2:$"&amp;$K$4&amp;"$50000"),$B2351&amp;"#"&amp;T$6,INDIRECT("ИсходныеДанные!$J$2:$J$50000")),0)</f>
        <v>0</v>
      </c>
      <c r="U2351" s="3">
        <f ca="1">IF($B2351&lt;&gt;"",SUMIF(INDIRECT("ИсходныеДанные!$"&amp;$K$4&amp;"$2:$"&amp;$K$4&amp;"$50000"),$B2351&amp;"#"&amp;U$6,INDIRECT("ИсходныеДанные!$J$2:$J$50000")),0)</f>
        <v>0</v>
      </c>
      <c r="V2351" s="3">
        <f ca="1">IF($B2351&lt;&gt;"",SUMIF(INDIRECT("ИсходныеДанные!$"&amp;$K$4&amp;"$2:$"&amp;$K$4&amp;"$50000"),$B2351&amp;"#"&amp;V$6,INDIRECT("ИсходныеДанные!$J$2:$J$50000")),0)</f>
        <v>0</v>
      </c>
      <c r="W2351" s="16" t="e">
        <f ca="1">SUM(K2351:V2351)/Пофамильно!$R$1</f>
        <v>#DIV/0!</v>
      </c>
    </row>
    <row r="2352" spans="1:23" x14ac:dyDescent="0.25">
      <c r="A2352" s="10" t="str">
        <f t="shared" ca="1" si="38"/>
        <v>delete</v>
      </c>
      <c r="B2352" s="16" cm="1">
        <f t="array" aca="1" ref="B2352" ca="1">INDIRECT("УникальныеСписки!D"&amp;ROW()-$L$4)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14"/>
      <c r="G2352" s="81" t="str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84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84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84" t="str" cm="1">
        <f t="array" aca="1" ref="J2352" ca="1">_xlfn.XLOOKUP($B2352,INDIRECT(SUBSTITUTE("ИсходныеДанные!$где$2:$где$50000","где",$B$4)),INDIRECT(SUBSTITUTE("ИсходныеДанные!$что$2:$что$50000","что",J$4)),"",0,1)</f>
        <v/>
      </c>
      <c r="K2352" s="3">
        <f ca="1">IF($B2352&lt;&gt;"",SUMIF(INDIRECT("ИсходныеДанные!$"&amp;$K$4&amp;"$2:$"&amp;$K$4&amp;"$50000"),$B2352&amp;"#"&amp;K$6,INDIRECT("ИсходныеДанные!$J$2:$J$50000")),0)</f>
        <v>0</v>
      </c>
      <c r="L2352" s="3">
        <f ca="1">IF($B2352&lt;&gt;"",SUMIF(INDIRECT("ИсходныеДанные!$"&amp;$K$4&amp;"$2:$"&amp;$K$4&amp;"$50000"),$B2352&amp;"#"&amp;L$6,INDIRECT("ИсходныеДанные!$J$2:$J$50000")),0)</f>
        <v>0</v>
      </c>
      <c r="M2352" s="3">
        <f ca="1">IF($B2352&lt;&gt;"",SUMIF(INDIRECT("ИсходныеДанные!$"&amp;$K$4&amp;"$2:$"&amp;$K$4&amp;"$50000"),$B2352&amp;"#"&amp;M$6,INDIRECT("ИсходныеДанные!$J$2:$J$50000")),0)</f>
        <v>0</v>
      </c>
      <c r="N2352" s="3">
        <f ca="1">IF($B2352&lt;&gt;"",SUMIF(INDIRECT("ИсходныеДанные!$"&amp;$K$4&amp;"$2:$"&amp;$K$4&amp;"$50000"),$B2352&amp;"#"&amp;N$6,INDIRECT("ИсходныеДанные!$J$2:$J$50000")),0)</f>
        <v>0</v>
      </c>
      <c r="O2352" s="3">
        <f ca="1">IF($B2352&lt;&gt;"",SUMIF(INDIRECT("ИсходныеДанные!$"&amp;$K$4&amp;"$2:$"&amp;$K$4&amp;"$50000"),$B2352&amp;"#"&amp;O$6,INDIRECT("ИсходныеДанные!$J$2:$J$50000")),0)</f>
        <v>0</v>
      </c>
      <c r="P2352" s="3">
        <f ca="1">IF($B2352&lt;&gt;"",SUMIF(INDIRECT("ИсходныеДанные!$"&amp;$K$4&amp;"$2:$"&amp;$K$4&amp;"$50000"),$B2352&amp;"#"&amp;P$6,INDIRECT("ИсходныеДанные!$J$2:$J$50000")),0)</f>
        <v>0</v>
      </c>
      <c r="Q2352" s="3">
        <f ca="1">IF($B2352&lt;&gt;"",SUMIF(INDIRECT("ИсходныеДанные!$"&amp;$K$4&amp;"$2:$"&amp;$K$4&amp;"$50000"),$B2352&amp;"#"&amp;Q$6,INDIRECT("ИсходныеДанные!$J$2:$J$50000")),0)</f>
        <v>0</v>
      </c>
      <c r="R2352" s="3">
        <f ca="1">IF($B2352&lt;&gt;"",SUMIF(INDIRECT("ИсходныеДанные!$"&amp;$K$4&amp;"$2:$"&amp;$K$4&amp;"$50000"),$B2352&amp;"#"&amp;R$6,INDIRECT("ИсходныеДанные!$J$2:$J$50000")),0)</f>
        <v>0</v>
      </c>
      <c r="S2352" s="3">
        <f ca="1">IF($B2352&lt;&gt;"",SUMIF(INDIRECT("ИсходныеДанные!$"&amp;$K$4&amp;"$2:$"&amp;$K$4&amp;"$50000"),$B2352&amp;"#"&amp;S$6,INDIRECT("ИсходныеДанные!$J$2:$J$50000")),0)</f>
        <v>0</v>
      </c>
      <c r="T2352" s="3">
        <f ca="1">IF($B2352&lt;&gt;"",SUMIF(INDIRECT("ИсходныеДанные!$"&amp;$K$4&amp;"$2:$"&amp;$K$4&amp;"$50000"),$B2352&amp;"#"&amp;T$6,INDIRECT("ИсходныеДанные!$J$2:$J$50000")),0)</f>
        <v>0</v>
      </c>
      <c r="U2352" s="3">
        <f ca="1">IF($B2352&lt;&gt;"",SUMIF(INDIRECT("ИсходныеДанные!$"&amp;$K$4&amp;"$2:$"&amp;$K$4&amp;"$50000"),$B2352&amp;"#"&amp;U$6,INDIRECT("ИсходныеДанные!$J$2:$J$50000")),0)</f>
        <v>0</v>
      </c>
      <c r="V2352" s="3">
        <f ca="1">IF($B2352&lt;&gt;"",SUMIF(INDIRECT("ИсходныеДанные!$"&amp;$K$4&amp;"$2:$"&amp;$K$4&amp;"$50000"),$B2352&amp;"#"&amp;V$6,INDIRECT("ИсходныеДанные!$J$2:$J$50000")),0)</f>
        <v>0</v>
      </c>
      <c r="W2352" s="16" t="e">
        <f ca="1">SUM(K2352:V2352)/Пофамильно!$R$1</f>
        <v>#DIV/0!</v>
      </c>
    </row>
    <row r="2353" spans="1:23" x14ac:dyDescent="0.25">
      <c r="A2353" s="10" t="str">
        <f t="shared" ca="1" si="38"/>
        <v>delete</v>
      </c>
      <c r="B2353" s="16" cm="1">
        <f t="array" aca="1" ref="B2353" ca="1">INDIRECT("УникальныеСписки!D"&amp;ROW()-$L$4)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14"/>
      <c r="G2353" s="81" t="str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84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84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84" t="str" cm="1">
        <f t="array" aca="1" ref="J2353" ca="1">_xlfn.XLOOKUP($B2353,INDIRECT(SUBSTITUTE("ИсходныеДанные!$где$2:$где$50000","где",$B$4)),INDIRECT(SUBSTITUTE("ИсходныеДанные!$что$2:$что$50000","что",J$4)),"",0,1)</f>
        <v/>
      </c>
      <c r="K2353" s="3">
        <f ca="1">IF($B2353&lt;&gt;"",SUMIF(INDIRECT("ИсходныеДанные!$"&amp;$K$4&amp;"$2:$"&amp;$K$4&amp;"$50000"),$B2353&amp;"#"&amp;K$6,INDIRECT("ИсходныеДанные!$J$2:$J$50000")),0)</f>
        <v>0</v>
      </c>
      <c r="L2353" s="3">
        <f ca="1">IF($B2353&lt;&gt;"",SUMIF(INDIRECT("ИсходныеДанные!$"&amp;$K$4&amp;"$2:$"&amp;$K$4&amp;"$50000"),$B2353&amp;"#"&amp;L$6,INDIRECT("ИсходныеДанные!$J$2:$J$50000")),0)</f>
        <v>0</v>
      </c>
      <c r="M2353" s="3">
        <f ca="1">IF($B2353&lt;&gt;"",SUMIF(INDIRECT("ИсходныеДанные!$"&amp;$K$4&amp;"$2:$"&amp;$K$4&amp;"$50000"),$B2353&amp;"#"&amp;M$6,INDIRECT("ИсходныеДанные!$J$2:$J$50000")),0)</f>
        <v>0</v>
      </c>
      <c r="N2353" s="3">
        <f ca="1">IF($B2353&lt;&gt;"",SUMIF(INDIRECT("ИсходныеДанные!$"&amp;$K$4&amp;"$2:$"&amp;$K$4&amp;"$50000"),$B2353&amp;"#"&amp;N$6,INDIRECT("ИсходныеДанные!$J$2:$J$50000")),0)</f>
        <v>0</v>
      </c>
      <c r="O2353" s="3">
        <f ca="1">IF($B2353&lt;&gt;"",SUMIF(INDIRECT("ИсходныеДанные!$"&amp;$K$4&amp;"$2:$"&amp;$K$4&amp;"$50000"),$B2353&amp;"#"&amp;O$6,INDIRECT("ИсходныеДанные!$J$2:$J$50000")),0)</f>
        <v>0</v>
      </c>
      <c r="P2353" s="3">
        <f ca="1">IF($B2353&lt;&gt;"",SUMIF(INDIRECT("ИсходныеДанные!$"&amp;$K$4&amp;"$2:$"&amp;$K$4&amp;"$50000"),$B2353&amp;"#"&amp;P$6,INDIRECT("ИсходныеДанные!$J$2:$J$50000")),0)</f>
        <v>0</v>
      </c>
      <c r="Q2353" s="3">
        <f ca="1">IF($B2353&lt;&gt;"",SUMIF(INDIRECT("ИсходныеДанные!$"&amp;$K$4&amp;"$2:$"&amp;$K$4&amp;"$50000"),$B2353&amp;"#"&amp;Q$6,INDIRECT("ИсходныеДанные!$J$2:$J$50000")),0)</f>
        <v>0</v>
      </c>
      <c r="R2353" s="3">
        <f ca="1">IF($B2353&lt;&gt;"",SUMIF(INDIRECT("ИсходныеДанные!$"&amp;$K$4&amp;"$2:$"&amp;$K$4&amp;"$50000"),$B2353&amp;"#"&amp;R$6,INDIRECT("ИсходныеДанные!$J$2:$J$50000")),0)</f>
        <v>0</v>
      </c>
      <c r="S2353" s="3">
        <f ca="1">IF($B2353&lt;&gt;"",SUMIF(INDIRECT("ИсходныеДанные!$"&amp;$K$4&amp;"$2:$"&amp;$K$4&amp;"$50000"),$B2353&amp;"#"&amp;S$6,INDIRECT("ИсходныеДанные!$J$2:$J$50000")),0)</f>
        <v>0</v>
      </c>
      <c r="T2353" s="3">
        <f ca="1">IF($B2353&lt;&gt;"",SUMIF(INDIRECT("ИсходныеДанные!$"&amp;$K$4&amp;"$2:$"&amp;$K$4&amp;"$50000"),$B2353&amp;"#"&amp;T$6,INDIRECT("ИсходныеДанные!$J$2:$J$50000")),0)</f>
        <v>0</v>
      </c>
      <c r="U2353" s="3">
        <f ca="1">IF($B2353&lt;&gt;"",SUMIF(INDIRECT("ИсходныеДанные!$"&amp;$K$4&amp;"$2:$"&amp;$K$4&amp;"$50000"),$B2353&amp;"#"&amp;U$6,INDIRECT("ИсходныеДанные!$J$2:$J$50000")),0)</f>
        <v>0</v>
      </c>
      <c r="V2353" s="3">
        <f ca="1">IF($B2353&lt;&gt;"",SUMIF(INDIRECT("ИсходныеДанные!$"&amp;$K$4&amp;"$2:$"&amp;$K$4&amp;"$50000"),$B2353&amp;"#"&amp;V$6,INDIRECT("ИсходныеДанные!$J$2:$J$50000")),0)</f>
        <v>0</v>
      </c>
      <c r="W2353" s="16" t="e">
        <f ca="1">SUM(K2353:V2353)/Пофамильно!$R$1</f>
        <v>#DIV/0!</v>
      </c>
    </row>
    <row r="2354" spans="1:23" x14ac:dyDescent="0.25">
      <c r="A2354" s="10" t="str">
        <f t="shared" ca="1" si="38"/>
        <v>delete</v>
      </c>
      <c r="B2354" s="16" cm="1">
        <f t="array" aca="1" ref="B2354" ca="1">INDIRECT("УникальныеСписки!D"&amp;ROW()-$L$4)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14"/>
      <c r="G2354" s="81" t="str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84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84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84" t="str" cm="1">
        <f t="array" aca="1" ref="J2354" ca="1">_xlfn.XLOOKUP($B2354,INDIRECT(SUBSTITUTE("ИсходныеДанные!$где$2:$где$50000","где",$B$4)),INDIRECT(SUBSTITUTE("ИсходныеДанные!$что$2:$что$50000","что",J$4)),"",0,1)</f>
        <v/>
      </c>
      <c r="K2354" s="3">
        <f ca="1">IF($B2354&lt;&gt;"",SUMIF(INDIRECT("ИсходныеДанные!$"&amp;$K$4&amp;"$2:$"&amp;$K$4&amp;"$50000"),$B2354&amp;"#"&amp;K$6,INDIRECT("ИсходныеДанные!$J$2:$J$50000")),0)</f>
        <v>0</v>
      </c>
      <c r="L2354" s="3">
        <f ca="1">IF($B2354&lt;&gt;"",SUMIF(INDIRECT("ИсходныеДанные!$"&amp;$K$4&amp;"$2:$"&amp;$K$4&amp;"$50000"),$B2354&amp;"#"&amp;L$6,INDIRECT("ИсходныеДанные!$J$2:$J$50000")),0)</f>
        <v>0</v>
      </c>
      <c r="M2354" s="3">
        <f ca="1">IF($B2354&lt;&gt;"",SUMIF(INDIRECT("ИсходныеДанные!$"&amp;$K$4&amp;"$2:$"&amp;$K$4&amp;"$50000"),$B2354&amp;"#"&amp;M$6,INDIRECT("ИсходныеДанные!$J$2:$J$50000")),0)</f>
        <v>0</v>
      </c>
      <c r="N2354" s="3">
        <f ca="1">IF($B2354&lt;&gt;"",SUMIF(INDIRECT("ИсходныеДанные!$"&amp;$K$4&amp;"$2:$"&amp;$K$4&amp;"$50000"),$B2354&amp;"#"&amp;N$6,INDIRECT("ИсходныеДанные!$J$2:$J$50000")),0)</f>
        <v>0</v>
      </c>
      <c r="O2354" s="3">
        <f ca="1">IF($B2354&lt;&gt;"",SUMIF(INDIRECT("ИсходныеДанные!$"&amp;$K$4&amp;"$2:$"&amp;$K$4&amp;"$50000"),$B2354&amp;"#"&amp;O$6,INDIRECT("ИсходныеДанные!$J$2:$J$50000")),0)</f>
        <v>0</v>
      </c>
      <c r="P2354" s="3">
        <f ca="1">IF($B2354&lt;&gt;"",SUMIF(INDIRECT("ИсходныеДанные!$"&amp;$K$4&amp;"$2:$"&amp;$K$4&amp;"$50000"),$B2354&amp;"#"&amp;P$6,INDIRECT("ИсходныеДанные!$J$2:$J$50000")),0)</f>
        <v>0</v>
      </c>
      <c r="Q2354" s="3">
        <f ca="1">IF($B2354&lt;&gt;"",SUMIF(INDIRECT("ИсходныеДанные!$"&amp;$K$4&amp;"$2:$"&amp;$K$4&amp;"$50000"),$B2354&amp;"#"&amp;Q$6,INDIRECT("ИсходныеДанные!$J$2:$J$50000")),0)</f>
        <v>0</v>
      </c>
      <c r="R2354" s="3">
        <f ca="1">IF($B2354&lt;&gt;"",SUMIF(INDIRECT("ИсходныеДанные!$"&amp;$K$4&amp;"$2:$"&amp;$K$4&amp;"$50000"),$B2354&amp;"#"&amp;R$6,INDIRECT("ИсходныеДанные!$J$2:$J$50000")),0)</f>
        <v>0</v>
      </c>
      <c r="S2354" s="3">
        <f ca="1">IF($B2354&lt;&gt;"",SUMIF(INDIRECT("ИсходныеДанные!$"&amp;$K$4&amp;"$2:$"&amp;$K$4&amp;"$50000"),$B2354&amp;"#"&amp;S$6,INDIRECT("ИсходныеДанные!$J$2:$J$50000")),0)</f>
        <v>0</v>
      </c>
      <c r="T2354" s="3">
        <f ca="1">IF($B2354&lt;&gt;"",SUMIF(INDIRECT("ИсходныеДанные!$"&amp;$K$4&amp;"$2:$"&amp;$K$4&amp;"$50000"),$B2354&amp;"#"&amp;T$6,INDIRECT("ИсходныеДанные!$J$2:$J$50000")),0)</f>
        <v>0</v>
      </c>
      <c r="U2354" s="3">
        <f ca="1">IF($B2354&lt;&gt;"",SUMIF(INDIRECT("ИсходныеДанные!$"&amp;$K$4&amp;"$2:$"&amp;$K$4&amp;"$50000"),$B2354&amp;"#"&amp;U$6,INDIRECT("ИсходныеДанные!$J$2:$J$50000")),0)</f>
        <v>0</v>
      </c>
      <c r="V2354" s="3">
        <f ca="1">IF($B2354&lt;&gt;"",SUMIF(INDIRECT("ИсходныеДанные!$"&amp;$K$4&amp;"$2:$"&amp;$K$4&amp;"$50000"),$B2354&amp;"#"&amp;V$6,INDIRECT("ИсходныеДанные!$J$2:$J$50000")),0)</f>
        <v>0</v>
      </c>
      <c r="W2354" s="16" t="e">
        <f ca="1">SUM(K2354:V2354)/Пофамильно!$R$1</f>
        <v>#DIV/0!</v>
      </c>
    </row>
    <row r="2355" spans="1:23" x14ac:dyDescent="0.25">
      <c r="A2355" s="10" t="str">
        <f t="shared" ca="1" si="38"/>
        <v>delete</v>
      </c>
      <c r="B2355" s="16" cm="1">
        <f t="array" aca="1" ref="B2355" ca="1">INDIRECT("УникальныеСписки!D"&amp;ROW()-$L$4)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14"/>
      <c r="G2355" s="81" t="str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84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84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84" t="str" cm="1">
        <f t="array" aca="1" ref="J2355" ca="1">_xlfn.XLOOKUP($B2355,INDIRECT(SUBSTITUTE("ИсходныеДанные!$где$2:$где$50000","где",$B$4)),INDIRECT(SUBSTITUTE("ИсходныеДанные!$что$2:$что$50000","что",J$4)),"",0,1)</f>
        <v/>
      </c>
      <c r="K2355" s="3">
        <f ca="1">IF($B2355&lt;&gt;"",SUMIF(INDIRECT("ИсходныеДанные!$"&amp;$K$4&amp;"$2:$"&amp;$K$4&amp;"$50000"),$B2355&amp;"#"&amp;K$6,INDIRECT("ИсходныеДанные!$J$2:$J$50000")),0)</f>
        <v>0</v>
      </c>
      <c r="L2355" s="3">
        <f ca="1">IF($B2355&lt;&gt;"",SUMIF(INDIRECT("ИсходныеДанные!$"&amp;$K$4&amp;"$2:$"&amp;$K$4&amp;"$50000"),$B2355&amp;"#"&amp;L$6,INDIRECT("ИсходныеДанные!$J$2:$J$50000")),0)</f>
        <v>0</v>
      </c>
      <c r="M2355" s="3">
        <f ca="1">IF($B2355&lt;&gt;"",SUMIF(INDIRECT("ИсходныеДанные!$"&amp;$K$4&amp;"$2:$"&amp;$K$4&amp;"$50000"),$B2355&amp;"#"&amp;M$6,INDIRECT("ИсходныеДанные!$J$2:$J$50000")),0)</f>
        <v>0</v>
      </c>
      <c r="N2355" s="3">
        <f ca="1">IF($B2355&lt;&gt;"",SUMIF(INDIRECT("ИсходныеДанные!$"&amp;$K$4&amp;"$2:$"&amp;$K$4&amp;"$50000"),$B2355&amp;"#"&amp;N$6,INDIRECT("ИсходныеДанные!$J$2:$J$50000")),0)</f>
        <v>0</v>
      </c>
      <c r="O2355" s="3">
        <f ca="1">IF($B2355&lt;&gt;"",SUMIF(INDIRECT("ИсходныеДанные!$"&amp;$K$4&amp;"$2:$"&amp;$K$4&amp;"$50000"),$B2355&amp;"#"&amp;O$6,INDIRECT("ИсходныеДанные!$J$2:$J$50000")),0)</f>
        <v>0</v>
      </c>
      <c r="P2355" s="3">
        <f ca="1">IF($B2355&lt;&gt;"",SUMIF(INDIRECT("ИсходныеДанные!$"&amp;$K$4&amp;"$2:$"&amp;$K$4&amp;"$50000"),$B2355&amp;"#"&amp;P$6,INDIRECT("ИсходныеДанные!$J$2:$J$50000")),0)</f>
        <v>0</v>
      </c>
      <c r="Q2355" s="3">
        <f ca="1">IF($B2355&lt;&gt;"",SUMIF(INDIRECT("ИсходныеДанные!$"&amp;$K$4&amp;"$2:$"&amp;$K$4&amp;"$50000"),$B2355&amp;"#"&amp;Q$6,INDIRECT("ИсходныеДанные!$J$2:$J$50000")),0)</f>
        <v>0</v>
      </c>
      <c r="R2355" s="3">
        <f ca="1">IF($B2355&lt;&gt;"",SUMIF(INDIRECT("ИсходныеДанные!$"&amp;$K$4&amp;"$2:$"&amp;$K$4&amp;"$50000"),$B2355&amp;"#"&amp;R$6,INDIRECT("ИсходныеДанные!$J$2:$J$50000")),0)</f>
        <v>0</v>
      </c>
      <c r="S2355" s="3">
        <f ca="1">IF($B2355&lt;&gt;"",SUMIF(INDIRECT("ИсходныеДанные!$"&amp;$K$4&amp;"$2:$"&amp;$K$4&amp;"$50000"),$B2355&amp;"#"&amp;S$6,INDIRECT("ИсходныеДанные!$J$2:$J$50000")),0)</f>
        <v>0</v>
      </c>
      <c r="T2355" s="3">
        <f ca="1">IF($B2355&lt;&gt;"",SUMIF(INDIRECT("ИсходныеДанные!$"&amp;$K$4&amp;"$2:$"&amp;$K$4&amp;"$50000"),$B2355&amp;"#"&amp;T$6,INDIRECT("ИсходныеДанные!$J$2:$J$50000")),0)</f>
        <v>0</v>
      </c>
      <c r="U2355" s="3">
        <f ca="1">IF($B2355&lt;&gt;"",SUMIF(INDIRECT("ИсходныеДанные!$"&amp;$K$4&amp;"$2:$"&amp;$K$4&amp;"$50000"),$B2355&amp;"#"&amp;U$6,INDIRECT("ИсходныеДанные!$J$2:$J$50000")),0)</f>
        <v>0</v>
      </c>
      <c r="V2355" s="3">
        <f ca="1">IF($B2355&lt;&gt;"",SUMIF(INDIRECT("ИсходныеДанные!$"&amp;$K$4&amp;"$2:$"&amp;$K$4&amp;"$50000"),$B2355&amp;"#"&amp;V$6,INDIRECT("ИсходныеДанные!$J$2:$J$50000")),0)</f>
        <v>0</v>
      </c>
      <c r="W2355" s="16" t="e">
        <f ca="1">SUM(K2355:V2355)/Пофамильно!$R$1</f>
        <v>#DIV/0!</v>
      </c>
    </row>
    <row r="2356" spans="1:23" x14ac:dyDescent="0.25">
      <c r="A2356" s="10" t="str">
        <f t="shared" ca="1" si="38"/>
        <v>delete</v>
      </c>
      <c r="B2356" s="16" cm="1">
        <f t="array" aca="1" ref="B2356" ca="1">INDIRECT("УникальныеСписки!D"&amp;ROW()-$L$4)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14"/>
      <c r="G2356" s="81" t="str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84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84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84" t="str" cm="1">
        <f t="array" aca="1" ref="J2356" ca="1">_xlfn.XLOOKUP($B2356,INDIRECT(SUBSTITUTE("ИсходныеДанные!$где$2:$где$50000","где",$B$4)),INDIRECT(SUBSTITUTE("ИсходныеДанные!$что$2:$что$50000","что",J$4)),"",0,1)</f>
        <v/>
      </c>
      <c r="K2356" s="3">
        <f ca="1">IF($B2356&lt;&gt;"",SUMIF(INDIRECT("ИсходныеДанные!$"&amp;$K$4&amp;"$2:$"&amp;$K$4&amp;"$50000"),$B2356&amp;"#"&amp;K$6,INDIRECT("ИсходныеДанные!$J$2:$J$50000")),0)</f>
        <v>0</v>
      </c>
      <c r="L2356" s="3">
        <f ca="1">IF($B2356&lt;&gt;"",SUMIF(INDIRECT("ИсходныеДанные!$"&amp;$K$4&amp;"$2:$"&amp;$K$4&amp;"$50000"),$B2356&amp;"#"&amp;L$6,INDIRECT("ИсходныеДанные!$J$2:$J$50000")),0)</f>
        <v>0</v>
      </c>
      <c r="M2356" s="3">
        <f ca="1">IF($B2356&lt;&gt;"",SUMIF(INDIRECT("ИсходныеДанные!$"&amp;$K$4&amp;"$2:$"&amp;$K$4&amp;"$50000"),$B2356&amp;"#"&amp;M$6,INDIRECT("ИсходныеДанные!$J$2:$J$50000")),0)</f>
        <v>0</v>
      </c>
      <c r="N2356" s="3">
        <f ca="1">IF($B2356&lt;&gt;"",SUMIF(INDIRECT("ИсходныеДанные!$"&amp;$K$4&amp;"$2:$"&amp;$K$4&amp;"$50000"),$B2356&amp;"#"&amp;N$6,INDIRECT("ИсходныеДанные!$J$2:$J$50000")),0)</f>
        <v>0</v>
      </c>
      <c r="O2356" s="3">
        <f ca="1">IF($B2356&lt;&gt;"",SUMIF(INDIRECT("ИсходныеДанные!$"&amp;$K$4&amp;"$2:$"&amp;$K$4&amp;"$50000"),$B2356&amp;"#"&amp;O$6,INDIRECT("ИсходныеДанные!$J$2:$J$50000")),0)</f>
        <v>0</v>
      </c>
      <c r="P2356" s="3">
        <f ca="1">IF($B2356&lt;&gt;"",SUMIF(INDIRECT("ИсходныеДанные!$"&amp;$K$4&amp;"$2:$"&amp;$K$4&amp;"$50000"),$B2356&amp;"#"&amp;P$6,INDIRECT("ИсходныеДанные!$J$2:$J$50000")),0)</f>
        <v>0</v>
      </c>
      <c r="Q2356" s="3">
        <f ca="1">IF($B2356&lt;&gt;"",SUMIF(INDIRECT("ИсходныеДанные!$"&amp;$K$4&amp;"$2:$"&amp;$K$4&amp;"$50000"),$B2356&amp;"#"&amp;Q$6,INDIRECT("ИсходныеДанные!$J$2:$J$50000")),0)</f>
        <v>0</v>
      </c>
      <c r="R2356" s="3">
        <f ca="1">IF($B2356&lt;&gt;"",SUMIF(INDIRECT("ИсходныеДанные!$"&amp;$K$4&amp;"$2:$"&amp;$K$4&amp;"$50000"),$B2356&amp;"#"&amp;R$6,INDIRECT("ИсходныеДанные!$J$2:$J$50000")),0)</f>
        <v>0</v>
      </c>
      <c r="S2356" s="3">
        <f ca="1">IF($B2356&lt;&gt;"",SUMIF(INDIRECT("ИсходныеДанные!$"&amp;$K$4&amp;"$2:$"&amp;$K$4&amp;"$50000"),$B2356&amp;"#"&amp;S$6,INDIRECT("ИсходныеДанные!$J$2:$J$50000")),0)</f>
        <v>0</v>
      </c>
      <c r="T2356" s="3">
        <f ca="1">IF($B2356&lt;&gt;"",SUMIF(INDIRECT("ИсходныеДанные!$"&amp;$K$4&amp;"$2:$"&amp;$K$4&amp;"$50000"),$B2356&amp;"#"&amp;T$6,INDIRECT("ИсходныеДанные!$J$2:$J$50000")),0)</f>
        <v>0</v>
      </c>
      <c r="U2356" s="3">
        <f ca="1">IF($B2356&lt;&gt;"",SUMIF(INDIRECT("ИсходныеДанные!$"&amp;$K$4&amp;"$2:$"&amp;$K$4&amp;"$50000"),$B2356&amp;"#"&amp;U$6,INDIRECT("ИсходныеДанные!$J$2:$J$50000")),0)</f>
        <v>0</v>
      </c>
      <c r="V2356" s="3">
        <f ca="1">IF($B2356&lt;&gt;"",SUMIF(INDIRECT("ИсходныеДанные!$"&amp;$K$4&amp;"$2:$"&amp;$K$4&amp;"$50000"),$B2356&amp;"#"&amp;V$6,INDIRECT("ИсходныеДанные!$J$2:$J$50000")),0)</f>
        <v>0</v>
      </c>
      <c r="W2356" s="16" t="e">
        <f ca="1">SUM(K2356:V2356)/Пофамильно!$R$1</f>
        <v>#DIV/0!</v>
      </c>
    </row>
    <row r="2357" spans="1:23" x14ac:dyDescent="0.25">
      <c r="A2357" s="10" t="str">
        <f t="shared" ca="1" si="38"/>
        <v>delete</v>
      </c>
      <c r="B2357" s="16" cm="1">
        <f t="array" aca="1" ref="B2357" ca="1">INDIRECT("УникальныеСписки!D"&amp;ROW()-$L$4)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14"/>
      <c r="G2357" s="81" t="str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84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84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84" t="str" cm="1">
        <f t="array" aca="1" ref="J2357" ca="1">_xlfn.XLOOKUP($B2357,INDIRECT(SUBSTITUTE("ИсходныеДанные!$где$2:$где$50000","где",$B$4)),INDIRECT(SUBSTITUTE("ИсходныеДанные!$что$2:$что$50000","что",J$4)),"",0,1)</f>
        <v/>
      </c>
      <c r="K2357" s="3">
        <f ca="1">IF($B2357&lt;&gt;"",SUMIF(INDIRECT("ИсходныеДанные!$"&amp;$K$4&amp;"$2:$"&amp;$K$4&amp;"$50000"),$B2357&amp;"#"&amp;K$6,INDIRECT("ИсходныеДанные!$J$2:$J$50000")),0)</f>
        <v>0</v>
      </c>
      <c r="L2357" s="3">
        <f ca="1">IF($B2357&lt;&gt;"",SUMIF(INDIRECT("ИсходныеДанные!$"&amp;$K$4&amp;"$2:$"&amp;$K$4&amp;"$50000"),$B2357&amp;"#"&amp;L$6,INDIRECT("ИсходныеДанные!$J$2:$J$50000")),0)</f>
        <v>0</v>
      </c>
      <c r="M2357" s="3">
        <f ca="1">IF($B2357&lt;&gt;"",SUMIF(INDIRECT("ИсходныеДанные!$"&amp;$K$4&amp;"$2:$"&amp;$K$4&amp;"$50000"),$B2357&amp;"#"&amp;M$6,INDIRECT("ИсходныеДанные!$J$2:$J$50000")),0)</f>
        <v>0</v>
      </c>
      <c r="N2357" s="3">
        <f ca="1">IF($B2357&lt;&gt;"",SUMIF(INDIRECT("ИсходныеДанные!$"&amp;$K$4&amp;"$2:$"&amp;$K$4&amp;"$50000"),$B2357&amp;"#"&amp;N$6,INDIRECT("ИсходныеДанные!$J$2:$J$50000")),0)</f>
        <v>0</v>
      </c>
      <c r="O2357" s="3">
        <f ca="1">IF($B2357&lt;&gt;"",SUMIF(INDIRECT("ИсходныеДанные!$"&amp;$K$4&amp;"$2:$"&amp;$K$4&amp;"$50000"),$B2357&amp;"#"&amp;O$6,INDIRECT("ИсходныеДанные!$J$2:$J$50000")),0)</f>
        <v>0</v>
      </c>
      <c r="P2357" s="3">
        <f ca="1">IF($B2357&lt;&gt;"",SUMIF(INDIRECT("ИсходныеДанные!$"&amp;$K$4&amp;"$2:$"&amp;$K$4&amp;"$50000"),$B2357&amp;"#"&amp;P$6,INDIRECT("ИсходныеДанные!$J$2:$J$50000")),0)</f>
        <v>0</v>
      </c>
      <c r="Q2357" s="3">
        <f ca="1">IF($B2357&lt;&gt;"",SUMIF(INDIRECT("ИсходныеДанные!$"&amp;$K$4&amp;"$2:$"&amp;$K$4&amp;"$50000"),$B2357&amp;"#"&amp;Q$6,INDIRECT("ИсходныеДанные!$J$2:$J$50000")),0)</f>
        <v>0</v>
      </c>
      <c r="R2357" s="3">
        <f ca="1">IF($B2357&lt;&gt;"",SUMIF(INDIRECT("ИсходныеДанные!$"&amp;$K$4&amp;"$2:$"&amp;$K$4&amp;"$50000"),$B2357&amp;"#"&amp;R$6,INDIRECT("ИсходныеДанные!$J$2:$J$50000")),0)</f>
        <v>0</v>
      </c>
      <c r="S2357" s="3">
        <f ca="1">IF($B2357&lt;&gt;"",SUMIF(INDIRECT("ИсходныеДанные!$"&amp;$K$4&amp;"$2:$"&amp;$K$4&amp;"$50000"),$B2357&amp;"#"&amp;S$6,INDIRECT("ИсходныеДанные!$J$2:$J$50000")),0)</f>
        <v>0</v>
      </c>
      <c r="T2357" s="3">
        <f ca="1">IF($B2357&lt;&gt;"",SUMIF(INDIRECT("ИсходныеДанные!$"&amp;$K$4&amp;"$2:$"&amp;$K$4&amp;"$50000"),$B2357&amp;"#"&amp;T$6,INDIRECT("ИсходныеДанные!$J$2:$J$50000")),0)</f>
        <v>0</v>
      </c>
      <c r="U2357" s="3">
        <f ca="1">IF($B2357&lt;&gt;"",SUMIF(INDIRECT("ИсходныеДанные!$"&amp;$K$4&amp;"$2:$"&amp;$K$4&amp;"$50000"),$B2357&amp;"#"&amp;U$6,INDIRECT("ИсходныеДанные!$J$2:$J$50000")),0)</f>
        <v>0</v>
      </c>
      <c r="V2357" s="3">
        <f ca="1">IF($B2357&lt;&gt;"",SUMIF(INDIRECT("ИсходныеДанные!$"&amp;$K$4&amp;"$2:$"&amp;$K$4&amp;"$50000"),$B2357&amp;"#"&amp;V$6,INDIRECT("ИсходныеДанные!$J$2:$J$50000")),0)</f>
        <v>0</v>
      </c>
      <c r="W2357" s="16" t="e">
        <f ca="1">SUM(K2357:V2357)/Пофамильно!$R$1</f>
        <v>#DIV/0!</v>
      </c>
    </row>
    <row r="2358" spans="1:23" x14ac:dyDescent="0.25">
      <c r="A2358" s="10" t="str">
        <f t="shared" ca="1" si="38"/>
        <v>delete</v>
      </c>
      <c r="B2358" s="16" cm="1">
        <f t="array" aca="1" ref="B2358" ca="1">INDIRECT("УникальныеСписки!D"&amp;ROW()-$L$4)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14"/>
      <c r="G2358" s="81" t="str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84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84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84" t="str" cm="1">
        <f t="array" aca="1" ref="J2358" ca="1">_xlfn.XLOOKUP($B2358,INDIRECT(SUBSTITUTE("ИсходныеДанные!$где$2:$где$50000","где",$B$4)),INDIRECT(SUBSTITUTE("ИсходныеДанные!$что$2:$что$50000","что",J$4)),"",0,1)</f>
        <v/>
      </c>
      <c r="K2358" s="3">
        <f ca="1">IF($B2358&lt;&gt;"",SUMIF(INDIRECT("ИсходныеДанные!$"&amp;$K$4&amp;"$2:$"&amp;$K$4&amp;"$50000"),$B2358&amp;"#"&amp;K$6,INDIRECT("ИсходныеДанные!$J$2:$J$50000")),0)</f>
        <v>0</v>
      </c>
      <c r="L2358" s="3">
        <f ca="1">IF($B2358&lt;&gt;"",SUMIF(INDIRECT("ИсходныеДанные!$"&amp;$K$4&amp;"$2:$"&amp;$K$4&amp;"$50000"),$B2358&amp;"#"&amp;L$6,INDIRECT("ИсходныеДанные!$J$2:$J$50000")),0)</f>
        <v>0</v>
      </c>
      <c r="M2358" s="3">
        <f ca="1">IF($B2358&lt;&gt;"",SUMIF(INDIRECT("ИсходныеДанные!$"&amp;$K$4&amp;"$2:$"&amp;$K$4&amp;"$50000"),$B2358&amp;"#"&amp;M$6,INDIRECT("ИсходныеДанные!$J$2:$J$50000")),0)</f>
        <v>0</v>
      </c>
      <c r="N2358" s="3">
        <f ca="1">IF($B2358&lt;&gt;"",SUMIF(INDIRECT("ИсходныеДанные!$"&amp;$K$4&amp;"$2:$"&amp;$K$4&amp;"$50000"),$B2358&amp;"#"&amp;N$6,INDIRECT("ИсходныеДанные!$J$2:$J$50000")),0)</f>
        <v>0</v>
      </c>
      <c r="O2358" s="3">
        <f ca="1">IF($B2358&lt;&gt;"",SUMIF(INDIRECT("ИсходныеДанные!$"&amp;$K$4&amp;"$2:$"&amp;$K$4&amp;"$50000"),$B2358&amp;"#"&amp;O$6,INDIRECT("ИсходныеДанные!$J$2:$J$50000")),0)</f>
        <v>0</v>
      </c>
      <c r="P2358" s="3">
        <f ca="1">IF($B2358&lt;&gt;"",SUMIF(INDIRECT("ИсходныеДанные!$"&amp;$K$4&amp;"$2:$"&amp;$K$4&amp;"$50000"),$B2358&amp;"#"&amp;P$6,INDIRECT("ИсходныеДанные!$J$2:$J$50000")),0)</f>
        <v>0</v>
      </c>
      <c r="Q2358" s="3">
        <f ca="1">IF($B2358&lt;&gt;"",SUMIF(INDIRECT("ИсходныеДанные!$"&amp;$K$4&amp;"$2:$"&amp;$K$4&amp;"$50000"),$B2358&amp;"#"&amp;Q$6,INDIRECT("ИсходныеДанные!$J$2:$J$50000")),0)</f>
        <v>0</v>
      </c>
      <c r="R2358" s="3">
        <f ca="1">IF($B2358&lt;&gt;"",SUMIF(INDIRECT("ИсходныеДанные!$"&amp;$K$4&amp;"$2:$"&amp;$K$4&amp;"$50000"),$B2358&amp;"#"&amp;R$6,INDIRECT("ИсходныеДанные!$J$2:$J$50000")),0)</f>
        <v>0</v>
      </c>
      <c r="S2358" s="3">
        <f ca="1">IF($B2358&lt;&gt;"",SUMIF(INDIRECT("ИсходныеДанные!$"&amp;$K$4&amp;"$2:$"&amp;$K$4&amp;"$50000"),$B2358&amp;"#"&amp;S$6,INDIRECT("ИсходныеДанные!$J$2:$J$50000")),0)</f>
        <v>0</v>
      </c>
      <c r="T2358" s="3">
        <f ca="1">IF($B2358&lt;&gt;"",SUMIF(INDIRECT("ИсходныеДанные!$"&amp;$K$4&amp;"$2:$"&amp;$K$4&amp;"$50000"),$B2358&amp;"#"&amp;T$6,INDIRECT("ИсходныеДанные!$J$2:$J$50000")),0)</f>
        <v>0</v>
      </c>
      <c r="U2358" s="3">
        <f ca="1">IF($B2358&lt;&gt;"",SUMIF(INDIRECT("ИсходныеДанные!$"&amp;$K$4&amp;"$2:$"&amp;$K$4&amp;"$50000"),$B2358&amp;"#"&amp;U$6,INDIRECT("ИсходныеДанные!$J$2:$J$50000")),0)</f>
        <v>0</v>
      </c>
      <c r="V2358" s="3">
        <f ca="1">IF($B2358&lt;&gt;"",SUMIF(INDIRECT("ИсходныеДанные!$"&amp;$K$4&amp;"$2:$"&amp;$K$4&amp;"$50000"),$B2358&amp;"#"&amp;V$6,INDIRECT("ИсходныеДанные!$J$2:$J$50000")),0)</f>
        <v>0</v>
      </c>
      <c r="W2358" s="16" t="e">
        <f ca="1">SUM(K2358:V2358)/Пофамильно!$R$1</f>
        <v>#DIV/0!</v>
      </c>
    </row>
    <row r="2359" spans="1:23" x14ac:dyDescent="0.25">
      <c r="A2359" s="10" t="str">
        <f t="shared" ca="1" si="38"/>
        <v>delete</v>
      </c>
      <c r="B2359" s="16" cm="1">
        <f t="array" aca="1" ref="B2359" ca="1">INDIRECT("УникальныеСписки!D"&amp;ROW()-$L$4)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14"/>
      <c r="G2359" s="81" t="str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84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84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84" t="str" cm="1">
        <f t="array" aca="1" ref="J2359" ca="1">_xlfn.XLOOKUP($B2359,INDIRECT(SUBSTITUTE("ИсходныеДанные!$где$2:$где$50000","где",$B$4)),INDIRECT(SUBSTITUTE("ИсходныеДанные!$что$2:$что$50000","что",J$4)),"",0,1)</f>
        <v/>
      </c>
      <c r="K2359" s="3">
        <f ca="1">IF($B2359&lt;&gt;"",SUMIF(INDIRECT("ИсходныеДанные!$"&amp;$K$4&amp;"$2:$"&amp;$K$4&amp;"$50000"),$B2359&amp;"#"&amp;K$6,INDIRECT("ИсходныеДанные!$J$2:$J$50000")),0)</f>
        <v>0</v>
      </c>
      <c r="L2359" s="3">
        <f ca="1">IF($B2359&lt;&gt;"",SUMIF(INDIRECT("ИсходныеДанные!$"&amp;$K$4&amp;"$2:$"&amp;$K$4&amp;"$50000"),$B2359&amp;"#"&amp;L$6,INDIRECT("ИсходныеДанные!$J$2:$J$50000")),0)</f>
        <v>0</v>
      </c>
      <c r="M2359" s="3">
        <f ca="1">IF($B2359&lt;&gt;"",SUMIF(INDIRECT("ИсходныеДанные!$"&amp;$K$4&amp;"$2:$"&amp;$K$4&amp;"$50000"),$B2359&amp;"#"&amp;M$6,INDIRECT("ИсходныеДанные!$J$2:$J$50000")),0)</f>
        <v>0</v>
      </c>
      <c r="N2359" s="3">
        <f ca="1">IF($B2359&lt;&gt;"",SUMIF(INDIRECT("ИсходныеДанные!$"&amp;$K$4&amp;"$2:$"&amp;$K$4&amp;"$50000"),$B2359&amp;"#"&amp;N$6,INDIRECT("ИсходныеДанные!$J$2:$J$50000")),0)</f>
        <v>0</v>
      </c>
      <c r="O2359" s="3">
        <f ca="1">IF($B2359&lt;&gt;"",SUMIF(INDIRECT("ИсходныеДанные!$"&amp;$K$4&amp;"$2:$"&amp;$K$4&amp;"$50000"),$B2359&amp;"#"&amp;O$6,INDIRECT("ИсходныеДанные!$J$2:$J$50000")),0)</f>
        <v>0</v>
      </c>
      <c r="P2359" s="3">
        <f ca="1">IF($B2359&lt;&gt;"",SUMIF(INDIRECT("ИсходныеДанные!$"&amp;$K$4&amp;"$2:$"&amp;$K$4&amp;"$50000"),$B2359&amp;"#"&amp;P$6,INDIRECT("ИсходныеДанные!$J$2:$J$50000")),0)</f>
        <v>0</v>
      </c>
      <c r="Q2359" s="3">
        <f ca="1">IF($B2359&lt;&gt;"",SUMIF(INDIRECT("ИсходныеДанные!$"&amp;$K$4&amp;"$2:$"&amp;$K$4&amp;"$50000"),$B2359&amp;"#"&amp;Q$6,INDIRECT("ИсходныеДанные!$J$2:$J$50000")),0)</f>
        <v>0</v>
      </c>
      <c r="R2359" s="3">
        <f ca="1">IF($B2359&lt;&gt;"",SUMIF(INDIRECT("ИсходныеДанные!$"&amp;$K$4&amp;"$2:$"&amp;$K$4&amp;"$50000"),$B2359&amp;"#"&amp;R$6,INDIRECT("ИсходныеДанные!$J$2:$J$50000")),0)</f>
        <v>0</v>
      </c>
      <c r="S2359" s="3">
        <f ca="1">IF($B2359&lt;&gt;"",SUMIF(INDIRECT("ИсходныеДанные!$"&amp;$K$4&amp;"$2:$"&amp;$K$4&amp;"$50000"),$B2359&amp;"#"&amp;S$6,INDIRECT("ИсходныеДанные!$J$2:$J$50000")),0)</f>
        <v>0</v>
      </c>
      <c r="T2359" s="3">
        <f ca="1">IF($B2359&lt;&gt;"",SUMIF(INDIRECT("ИсходныеДанные!$"&amp;$K$4&amp;"$2:$"&amp;$K$4&amp;"$50000"),$B2359&amp;"#"&amp;T$6,INDIRECT("ИсходныеДанные!$J$2:$J$50000")),0)</f>
        <v>0</v>
      </c>
      <c r="U2359" s="3">
        <f ca="1">IF($B2359&lt;&gt;"",SUMIF(INDIRECT("ИсходныеДанные!$"&amp;$K$4&amp;"$2:$"&amp;$K$4&amp;"$50000"),$B2359&amp;"#"&amp;U$6,INDIRECT("ИсходныеДанные!$J$2:$J$50000")),0)</f>
        <v>0</v>
      </c>
      <c r="V2359" s="3">
        <f ca="1">IF($B2359&lt;&gt;"",SUMIF(INDIRECT("ИсходныеДанные!$"&amp;$K$4&amp;"$2:$"&amp;$K$4&amp;"$50000"),$B2359&amp;"#"&amp;V$6,INDIRECT("ИсходныеДанные!$J$2:$J$50000")),0)</f>
        <v>0</v>
      </c>
      <c r="W2359" s="16" t="e">
        <f ca="1">SUM(K2359:V2359)/Пофамильно!$R$1</f>
        <v>#DIV/0!</v>
      </c>
    </row>
    <row r="2360" spans="1:23" x14ac:dyDescent="0.25">
      <c r="A2360" s="10" t="str">
        <f t="shared" ca="1" si="38"/>
        <v>delete</v>
      </c>
      <c r="B2360" s="16" cm="1">
        <f t="array" aca="1" ref="B2360" ca="1">INDIRECT("УникальныеСписки!D"&amp;ROW()-$L$4)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14"/>
      <c r="G2360" s="81" t="str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84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84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84" t="str" cm="1">
        <f t="array" aca="1" ref="J2360" ca="1">_xlfn.XLOOKUP($B2360,INDIRECT(SUBSTITUTE("ИсходныеДанные!$где$2:$где$50000","где",$B$4)),INDIRECT(SUBSTITUTE("ИсходныеДанные!$что$2:$что$50000","что",J$4)),"",0,1)</f>
        <v/>
      </c>
      <c r="K2360" s="3">
        <f ca="1">IF($B2360&lt;&gt;"",SUMIF(INDIRECT("ИсходныеДанные!$"&amp;$K$4&amp;"$2:$"&amp;$K$4&amp;"$50000"),$B2360&amp;"#"&amp;K$6,INDIRECT("ИсходныеДанные!$J$2:$J$50000")),0)</f>
        <v>0</v>
      </c>
      <c r="L2360" s="3">
        <f ca="1">IF($B2360&lt;&gt;"",SUMIF(INDIRECT("ИсходныеДанные!$"&amp;$K$4&amp;"$2:$"&amp;$K$4&amp;"$50000"),$B2360&amp;"#"&amp;L$6,INDIRECT("ИсходныеДанные!$J$2:$J$50000")),0)</f>
        <v>0</v>
      </c>
      <c r="M2360" s="3">
        <f ca="1">IF($B2360&lt;&gt;"",SUMIF(INDIRECT("ИсходныеДанные!$"&amp;$K$4&amp;"$2:$"&amp;$K$4&amp;"$50000"),$B2360&amp;"#"&amp;M$6,INDIRECT("ИсходныеДанные!$J$2:$J$50000")),0)</f>
        <v>0</v>
      </c>
      <c r="N2360" s="3">
        <f ca="1">IF($B2360&lt;&gt;"",SUMIF(INDIRECT("ИсходныеДанные!$"&amp;$K$4&amp;"$2:$"&amp;$K$4&amp;"$50000"),$B2360&amp;"#"&amp;N$6,INDIRECT("ИсходныеДанные!$J$2:$J$50000")),0)</f>
        <v>0</v>
      </c>
      <c r="O2360" s="3">
        <f ca="1">IF($B2360&lt;&gt;"",SUMIF(INDIRECT("ИсходныеДанные!$"&amp;$K$4&amp;"$2:$"&amp;$K$4&amp;"$50000"),$B2360&amp;"#"&amp;O$6,INDIRECT("ИсходныеДанные!$J$2:$J$50000")),0)</f>
        <v>0</v>
      </c>
      <c r="P2360" s="3">
        <f ca="1">IF($B2360&lt;&gt;"",SUMIF(INDIRECT("ИсходныеДанные!$"&amp;$K$4&amp;"$2:$"&amp;$K$4&amp;"$50000"),$B2360&amp;"#"&amp;P$6,INDIRECT("ИсходныеДанные!$J$2:$J$50000")),0)</f>
        <v>0</v>
      </c>
      <c r="Q2360" s="3">
        <f ca="1">IF($B2360&lt;&gt;"",SUMIF(INDIRECT("ИсходныеДанные!$"&amp;$K$4&amp;"$2:$"&amp;$K$4&amp;"$50000"),$B2360&amp;"#"&amp;Q$6,INDIRECT("ИсходныеДанные!$J$2:$J$50000")),0)</f>
        <v>0</v>
      </c>
      <c r="R2360" s="3">
        <f ca="1">IF($B2360&lt;&gt;"",SUMIF(INDIRECT("ИсходныеДанные!$"&amp;$K$4&amp;"$2:$"&amp;$K$4&amp;"$50000"),$B2360&amp;"#"&amp;R$6,INDIRECT("ИсходныеДанные!$J$2:$J$50000")),0)</f>
        <v>0</v>
      </c>
      <c r="S2360" s="3">
        <f ca="1">IF($B2360&lt;&gt;"",SUMIF(INDIRECT("ИсходныеДанные!$"&amp;$K$4&amp;"$2:$"&amp;$K$4&amp;"$50000"),$B2360&amp;"#"&amp;S$6,INDIRECT("ИсходныеДанные!$J$2:$J$50000")),0)</f>
        <v>0</v>
      </c>
      <c r="T2360" s="3">
        <f ca="1">IF($B2360&lt;&gt;"",SUMIF(INDIRECT("ИсходныеДанные!$"&amp;$K$4&amp;"$2:$"&amp;$K$4&amp;"$50000"),$B2360&amp;"#"&amp;T$6,INDIRECT("ИсходныеДанные!$J$2:$J$50000")),0)</f>
        <v>0</v>
      </c>
      <c r="U2360" s="3">
        <f ca="1">IF($B2360&lt;&gt;"",SUMIF(INDIRECT("ИсходныеДанные!$"&amp;$K$4&amp;"$2:$"&amp;$K$4&amp;"$50000"),$B2360&amp;"#"&amp;U$6,INDIRECT("ИсходныеДанные!$J$2:$J$50000")),0)</f>
        <v>0</v>
      </c>
      <c r="V2360" s="3">
        <f ca="1">IF($B2360&lt;&gt;"",SUMIF(INDIRECT("ИсходныеДанные!$"&amp;$K$4&amp;"$2:$"&amp;$K$4&amp;"$50000"),$B2360&amp;"#"&amp;V$6,INDIRECT("ИсходныеДанные!$J$2:$J$50000")),0)</f>
        <v>0</v>
      </c>
      <c r="W2360" s="16" t="e">
        <f ca="1">SUM(K2360:V2360)/Пофамильно!$R$1</f>
        <v>#DIV/0!</v>
      </c>
    </row>
    <row r="2361" spans="1:23" x14ac:dyDescent="0.25">
      <c r="A2361" s="10" t="str">
        <f t="shared" ca="1" si="38"/>
        <v>delete</v>
      </c>
      <c r="B2361" s="16" cm="1">
        <f t="array" aca="1" ref="B2361" ca="1">INDIRECT("УникальныеСписки!D"&amp;ROW()-$L$4)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14"/>
      <c r="G2361" s="81" t="str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84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84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84" t="str" cm="1">
        <f t="array" aca="1" ref="J2361" ca="1">_xlfn.XLOOKUP($B2361,INDIRECT(SUBSTITUTE("ИсходныеДанные!$где$2:$где$50000","где",$B$4)),INDIRECT(SUBSTITUTE("ИсходныеДанные!$что$2:$что$50000","что",J$4)),"",0,1)</f>
        <v/>
      </c>
      <c r="K2361" s="3">
        <f ca="1">IF($B2361&lt;&gt;"",SUMIF(INDIRECT("ИсходныеДанные!$"&amp;$K$4&amp;"$2:$"&amp;$K$4&amp;"$50000"),$B2361&amp;"#"&amp;K$6,INDIRECT("ИсходныеДанные!$J$2:$J$50000")),0)</f>
        <v>0</v>
      </c>
      <c r="L2361" s="3">
        <f ca="1">IF($B2361&lt;&gt;"",SUMIF(INDIRECT("ИсходныеДанные!$"&amp;$K$4&amp;"$2:$"&amp;$K$4&amp;"$50000"),$B2361&amp;"#"&amp;L$6,INDIRECT("ИсходныеДанные!$J$2:$J$50000")),0)</f>
        <v>0</v>
      </c>
      <c r="M2361" s="3">
        <f ca="1">IF($B2361&lt;&gt;"",SUMIF(INDIRECT("ИсходныеДанные!$"&amp;$K$4&amp;"$2:$"&amp;$K$4&amp;"$50000"),$B2361&amp;"#"&amp;M$6,INDIRECT("ИсходныеДанные!$J$2:$J$50000")),0)</f>
        <v>0</v>
      </c>
      <c r="N2361" s="3">
        <f ca="1">IF($B2361&lt;&gt;"",SUMIF(INDIRECT("ИсходныеДанные!$"&amp;$K$4&amp;"$2:$"&amp;$K$4&amp;"$50000"),$B2361&amp;"#"&amp;N$6,INDIRECT("ИсходныеДанные!$J$2:$J$50000")),0)</f>
        <v>0</v>
      </c>
      <c r="O2361" s="3">
        <f ca="1">IF($B2361&lt;&gt;"",SUMIF(INDIRECT("ИсходныеДанные!$"&amp;$K$4&amp;"$2:$"&amp;$K$4&amp;"$50000"),$B2361&amp;"#"&amp;O$6,INDIRECT("ИсходныеДанные!$J$2:$J$50000")),0)</f>
        <v>0</v>
      </c>
      <c r="P2361" s="3">
        <f ca="1">IF($B2361&lt;&gt;"",SUMIF(INDIRECT("ИсходныеДанные!$"&amp;$K$4&amp;"$2:$"&amp;$K$4&amp;"$50000"),$B2361&amp;"#"&amp;P$6,INDIRECT("ИсходныеДанные!$J$2:$J$50000")),0)</f>
        <v>0</v>
      </c>
      <c r="Q2361" s="3">
        <f ca="1">IF($B2361&lt;&gt;"",SUMIF(INDIRECT("ИсходныеДанные!$"&amp;$K$4&amp;"$2:$"&amp;$K$4&amp;"$50000"),$B2361&amp;"#"&amp;Q$6,INDIRECT("ИсходныеДанные!$J$2:$J$50000")),0)</f>
        <v>0</v>
      </c>
      <c r="R2361" s="3">
        <f ca="1">IF($B2361&lt;&gt;"",SUMIF(INDIRECT("ИсходныеДанные!$"&amp;$K$4&amp;"$2:$"&amp;$K$4&amp;"$50000"),$B2361&amp;"#"&amp;R$6,INDIRECT("ИсходныеДанные!$J$2:$J$50000")),0)</f>
        <v>0</v>
      </c>
      <c r="S2361" s="3">
        <f ca="1">IF($B2361&lt;&gt;"",SUMIF(INDIRECT("ИсходныеДанные!$"&amp;$K$4&amp;"$2:$"&amp;$K$4&amp;"$50000"),$B2361&amp;"#"&amp;S$6,INDIRECT("ИсходныеДанные!$J$2:$J$50000")),0)</f>
        <v>0</v>
      </c>
      <c r="T2361" s="3">
        <f ca="1">IF($B2361&lt;&gt;"",SUMIF(INDIRECT("ИсходныеДанные!$"&amp;$K$4&amp;"$2:$"&amp;$K$4&amp;"$50000"),$B2361&amp;"#"&amp;T$6,INDIRECT("ИсходныеДанные!$J$2:$J$50000")),0)</f>
        <v>0</v>
      </c>
      <c r="U2361" s="3">
        <f ca="1">IF($B2361&lt;&gt;"",SUMIF(INDIRECT("ИсходныеДанные!$"&amp;$K$4&amp;"$2:$"&amp;$K$4&amp;"$50000"),$B2361&amp;"#"&amp;U$6,INDIRECT("ИсходныеДанные!$J$2:$J$50000")),0)</f>
        <v>0</v>
      </c>
      <c r="V2361" s="3">
        <f ca="1">IF($B2361&lt;&gt;"",SUMIF(INDIRECT("ИсходныеДанные!$"&amp;$K$4&amp;"$2:$"&amp;$K$4&amp;"$50000"),$B2361&amp;"#"&amp;V$6,INDIRECT("ИсходныеДанные!$J$2:$J$50000")),0)</f>
        <v>0</v>
      </c>
      <c r="W2361" s="16" t="e">
        <f ca="1">SUM(K2361:V2361)/Пофамильно!$R$1</f>
        <v>#DIV/0!</v>
      </c>
    </row>
    <row r="2362" spans="1:23" x14ac:dyDescent="0.25">
      <c r="A2362" s="10" t="str">
        <f t="shared" ca="1" si="38"/>
        <v>delete</v>
      </c>
      <c r="B2362" s="16" cm="1">
        <f t="array" aca="1" ref="B2362" ca="1">INDIRECT("УникальныеСписки!D"&amp;ROW()-$L$4)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14"/>
      <c r="G2362" s="81" t="str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84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84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84" t="str" cm="1">
        <f t="array" aca="1" ref="J2362" ca="1">_xlfn.XLOOKUP($B2362,INDIRECT(SUBSTITUTE("ИсходныеДанные!$где$2:$где$50000","где",$B$4)),INDIRECT(SUBSTITUTE("ИсходныеДанные!$что$2:$что$50000","что",J$4)),"",0,1)</f>
        <v/>
      </c>
      <c r="K2362" s="3">
        <f ca="1">IF($B2362&lt;&gt;"",SUMIF(INDIRECT("ИсходныеДанные!$"&amp;$K$4&amp;"$2:$"&amp;$K$4&amp;"$50000"),$B2362&amp;"#"&amp;K$6,INDIRECT("ИсходныеДанные!$J$2:$J$50000")),0)</f>
        <v>0</v>
      </c>
      <c r="L2362" s="3">
        <f ca="1">IF($B2362&lt;&gt;"",SUMIF(INDIRECT("ИсходныеДанные!$"&amp;$K$4&amp;"$2:$"&amp;$K$4&amp;"$50000"),$B2362&amp;"#"&amp;L$6,INDIRECT("ИсходныеДанные!$J$2:$J$50000")),0)</f>
        <v>0</v>
      </c>
      <c r="M2362" s="3">
        <f ca="1">IF($B2362&lt;&gt;"",SUMIF(INDIRECT("ИсходныеДанные!$"&amp;$K$4&amp;"$2:$"&amp;$K$4&amp;"$50000"),$B2362&amp;"#"&amp;M$6,INDIRECT("ИсходныеДанные!$J$2:$J$50000")),0)</f>
        <v>0</v>
      </c>
      <c r="N2362" s="3">
        <f ca="1">IF($B2362&lt;&gt;"",SUMIF(INDIRECT("ИсходныеДанные!$"&amp;$K$4&amp;"$2:$"&amp;$K$4&amp;"$50000"),$B2362&amp;"#"&amp;N$6,INDIRECT("ИсходныеДанные!$J$2:$J$50000")),0)</f>
        <v>0</v>
      </c>
      <c r="O2362" s="3">
        <f ca="1">IF($B2362&lt;&gt;"",SUMIF(INDIRECT("ИсходныеДанные!$"&amp;$K$4&amp;"$2:$"&amp;$K$4&amp;"$50000"),$B2362&amp;"#"&amp;O$6,INDIRECT("ИсходныеДанные!$J$2:$J$50000")),0)</f>
        <v>0</v>
      </c>
      <c r="P2362" s="3">
        <f ca="1">IF($B2362&lt;&gt;"",SUMIF(INDIRECT("ИсходныеДанные!$"&amp;$K$4&amp;"$2:$"&amp;$K$4&amp;"$50000"),$B2362&amp;"#"&amp;P$6,INDIRECT("ИсходныеДанные!$J$2:$J$50000")),0)</f>
        <v>0</v>
      </c>
      <c r="Q2362" s="3">
        <f ca="1">IF($B2362&lt;&gt;"",SUMIF(INDIRECT("ИсходныеДанные!$"&amp;$K$4&amp;"$2:$"&amp;$K$4&amp;"$50000"),$B2362&amp;"#"&amp;Q$6,INDIRECT("ИсходныеДанные!$J$2:$J$50000")),0)</f>
        <v>0</v>
      </c>
      <c r="R2362" s="3">
        <f ca="1">IF($B2362&lt;&gt;"",SUMIF(INDIRECT("ИсходныеДанные!$"&amp;$K$4&amp;"$2:$"&amp;$K$4&amp;"$50000"),$B2362&amp;"#"&amp;R$6,INDIRECT("ИсходныеДанные!$J$2:$J$50000")),0)</f>
        <v>0</v>
      </c>
      <c r="S2362" s="3">
        <f ca="1">IF($B2362&lt;&gt;"",SUMIF(INDIRECT("ИсходныеДанные!$"&amp;$K$4&amp;"$2:$"&amp;$K$4&amp;"$50000"),$B2362&amp;"#"&amp;S$6,INDIRECT("ИсходныеДанные!$J$2:$J$50000")),0)</f>
        <v>0</v>
      </c>
      <c r="T2362" s="3">
        <f ca="1">IF($B2362&lt;&gt;"",SUMIF(INDIRECT("ИсходныеДанные!$"&amp;$K$4&amp;"$2:$"&amp;$K$4&amp;"$50000"),$B2362&amp;"#"&amp;T$6,INDIRECT("ИсходныеДанные!$J$2:$J$50000")),0)</f>
        <v>0</v>
      </c>
      <c r="U2362" s="3">
        <f ca="1">IF($B2362&lt;&gt;"",SUMIF(INDIRECT("ИсходныеДанные!$"&amp;$K$4&amp;"$2:$"&amp;$K$4&amp;"$50000"),$B2362&amp;"#"&amp;U$6,INDIRECT("ИсходныеДанные!$J$2:$J$50000")),0)</f>
        <v>0</v>
      </c>
      <c r="V2362" s="3">
        <f ca="1">IF($B2362&lt;&gt;"",SUMIF(INDIRECT("ИсходныеДанные!$"&amp;$K$4&amp;"$2:$"&amp;$K$4&amp;"$50000"),$B2362&amp;"#"&amp;V$6,INDIRECT("ИсходныеДанные!$J$2:$J$50000")),0)</f>
        <v>0</v>
      </c>
      <c r="W2362" s="16" t="e">
        <f ca="1">SUM(K2362:V2362)/Пофамильно!$R$1</f>
        <v>#DIV/0!</v>
      </c>
    </row>
    <row r="2363" spans="1:23" x14ac:dyDescent="0.25">
      <c r="A2363" s="10" t="str">
        <f t="shared" ca="1" si="38"/>
        <v>delete</v>
      </c>
      <c r="B2363" s="16" cm="1">
        <f t="array" aca="1" ref="B2363" ca="1">INDIRECT("УникальныеСписки!D"&amp;ROW()-$L$4)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14"/>
      <c r="G2363" s="81" t="str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84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84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84" t="str" cm="1">
        <f t="array" aca="1" ref="J2363" ca="1">_xlfn.XLOOKUP($B2363,INDIRECT(SUBSTITUTE("ИсходныеДанные!$где$2:$где$50000","где",$B$4)),INDIRECT(SUBSTITUTE("ИсходныеДанные!$что$2:$что$50000","что",J$4)),"",0,1)</f>
        <v/>
      </c>
      <c r="K2363" s="3">
        <f ca="1">IF($B2363&lt;&gt;"",SUMIF(INDIRECT("ИсходныеДанные!$"&amp;$K$4&amp;"$2:$"&amp;$K$4&amp;"$50000"),$B2363&amp;"#"&amp;K$6,INDIRECT("ИсходныеДанные!$J$2:$J$50000")),0)</f>
        <v>0</v>
      </c>
      <c r="L2363" s="3">
        <f ca="1">IF($B2363&lt;&gt;"",SUMIF(INDIRECT("ИсходныеДанные!$"&amp;$K$4&amp;"$2:$"&amp;$K$4&amp;"$50000"),$B2363&amp;"#"&amp;L$6,INDIRECT("ИсходныеДанные!$J$2:$J$50000")),0)</f>
        <v>0</v>
      </c>
      <c r="M2363" s="3">
        <f ca="1">IF($B2363&lt;&gt;"",SUMIF(INDIRECT("ИсходныеДанные!$"&amp;$K$4&amp;"$2:$"&amp;$K$4&amp;"$50000"),$B2363&amp;"#"&amp;M$6,INDIRECT("ИсходныеДанные!$J$2:$J$50000")),0)</f>
        <v>0</v>
      </c>
      <c r="N2363" s="3">
        <f ca="1">IF($B2363&lt;&gt;"",SUMIF(INDIRECT("ИсходныеДанные!$"&amp;$K$4&amp;"$2:$"&amp;$K$4&amp;"$50000"),$B2363&amp;"#"&amp;N$6,INDIRECT("ИсходныеДанные!$J$2:$J$50000")),0)</f>
        <v>0</v>
      </c>
      <c r="O2363" s="3">
        <f ca="1">IF($B2363&lt;&gt;"",SUMIF(INDIRECT("ИсходныеДанные!$"&amp;$K$4&amp;"$2:$"&amp;$K$4&amp;"$50000"),$B2363&amp;"#"&amp;O$6,INDIRECT("ИсходныеДанные!$J$2:$J$50000")),0)</f>
        <v>0</v>
      </c>
      <c r="P2363" s="3">
        <f ca="1">IF($B2363&lt;&gt;"",SUMIF(INDIRECT("ИсходныеДанные!$"&amp;$K$4&amp;"$2:$"&amp;$K$4&amp;"$50000"),$B2363&amp;"#"&amp;P$6,INDIRECT("ИсходныеДанные!$J$2:$J$50000")),0)</f>
        <v>0</v>
      </c>
      <c r="Q2363" s="3">
        <f ca="1">IF($B2363&lt;&gt;"",SUMIF(INDIRECT("ИсходныеДанные!$"&amp;$K$4&amp;"$2:$"&amp;$K$4&amp;"$50000"),$B2363&amp;"#"&amp;Q$6,INDIRECT("ИсходныеДанные!$J$2:$J$50000")),0)</f>
        <v>0</v>
      </c>
      <c r="R2363" s="3">
        <f ca="1">IF($B2363&lt;&gt;"",SUMIF(INDIRECT("ИсходныеДанные!$"&amp;$K$4&amp;"$2:$"&amp;$K$4&amp;"$50000"),$B2363&amp;"#"&amp;R$6,INDIRECT("ИсходныеДанные!$J$2:$J$50000")),0)</f>
        <v>0</v>
      </c>
      <c r="S2363" s="3">
        <f ca="1">IF($B2363&lt;&gt;"",SUMIF(INDIRECT("ИсходныеДанные!$"&amp;$K$4&amp;"$2:$"&amp;$K$4&amp;"$50000"),$B2363&amp;"#"&amp;S$6,INDIRECT("ИсходныеДанные!$J$2:$J$50000")),0)</f>
        <v>0</v>
      </c>
      <c r="T2363" s="3">
        <f ca="1">IF($B2363&lt;&gt;"",SUMIF(INDIRECT("ИсходныеДанные!$"&amp;$K$4&amp;"$2:$"&amp;$K$4&amp;"$50000"),$B2363&amp;"#"&amp;T$6,INDIRECT("ИсходныеДанные!$J$2:$J$50000")),0)</f>
        <v>0</v>
      </c>
      <c r="U2363" s="3">
        <f ca="1">IF($B2363&lt;&gt;"",SUMIF(INDIRECT("ИсходныеДанные!$"&amp;$K$4&amp;"$2:$"&amp;$K$4&amp;"$50000"),$B2363&amp;"#"&amp;U$6,INDIRECT("ИсходныеДанные!$J$2:$J$50000")),0)</f>
        <v>0</v>
      </c>
      <c r="V2363" s="3">
        <f ca="1">IF($B2363&lt;&gt;"",SUMIF(INDIRECT("ИсходныеДанные!$"&amp;$K$4&amp;"$2:$"&amp;$K$4&amp;"$50000"),$B2363&amp;"#"&amp;V$6,INDIRECT("ИсходныеДанные!$J$2:$J$50000")),0)</f>
        <v>0</v>
      </c>
      <c r="W2363" s="16" t="e">
        <f ca="1">SUM(K2363:V2363)/Пофамильно!$R$1</f>
        <v>#DIV/0!</v>
      </c>
    </row>
    <row r="2364" spans="1:23" x14ac:dyDescent="0.25">
      <c r="A2364" s="10" t="str">
        <f t="shared" ca="1" si="38"/>
        <v>delete</v>
      </c>
      <c r="B2364" s="16" cm="1">
        <f t="array" aca="1" ref="B2364" ca="1">INDIRECT("УникальныеСписки!D"&amp;ROW()-$L$4)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14"/>
      <c r="G2364" s="81" t="str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84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84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84" t="str" cm="1">
        <f t="array" aca="1" ref="J2364" ca="1">_xlfn.XLOOKUP($B2364,INDIRECT(SUBSTITUTE("ИсходныеДанные!$где$2:$где$50000","где",$B$4)),INDIRECT(SUBSTITUTE("ИсходныеДанные!$что$2:$что$50000","что",J$4)),"",0,1)</f>
        <v/>
      </c>
      <c r="K2364" s="3">
        <f ca="1">IF($B2364&lt;&gt;"",SUMIF(INDIRECT("ИсходныеДанные!$"&amp;$K$4&amp;"$2:$"&amp;$K$4&amp;"$50000"),$B2364&amp;"#"&amp;K$6,INDIRECT("ИсходныеДанные!$J$2:$J$50000")),0)</f>
        <v>0</v>
      </c>
      <c r="L2364" s="3">
        <f ca="1">IF($B2364&lt;&gt;"",SUMIF(INDIRECT("ИсходныеДанные!$"&amp;$K$4&amp;"$2:$"&amp;$K$4&amp;"$50000"),$B2364&amp;"#"&amp;L$6,INDIRECT("ИсходныеДанные!$J$2:$J$50000")),0)</f>
        <v>0</v>
      </c>
      <c r="M2364" s="3">
        <f ca="1">IF($B2364&lt;&gt;"",SUMIF(INDIRECT("ИсходныеДанные!$"&amp;$K$4&amp;"$2:$"&amp;$K$4&amp;"$50000"),$B2364&amp;"#"&amp;M$6,INDIRECT("ИсходныеДанные!$J$2:$J$50000")),0)</f>
        <v>0</v>
      </c>
      <c r="N2364" s="3">
        <f ca="1">IF($B2364&lt;&gt;"",SUMIF(INDIRECT("ИсходныеДанные!$"&amp;$K$4&amp;"$2:$"&amp;$K$4&amp;"$50000"),$B2364&amp;"#"&amp;N$6,INDIRECT("ИсходныеДанные!$J$2:$J$50000")),0)</f>
        <v>0</v>
      </c>
      <c r="O2364" s="3">
        <f ca="1">IF($B2364&lt;&gt;"",SUMIF(INDIRECT("ИсходныеДанные!$"&amp;$K$4&amp;"$2:$"&amp;$K$4&amp;"$50000"),$B2364&amp;"#"&amp;O$6,INDIRECT("ИсходныеДанные!$J$2:$J$50000")),0)</f>
        <v>0</v>
      </c>
      <c r="P2364" s="3">
        <f ca="1">IF($B2364&lt;&gt;"",SUMIF(INDIRECT("ИсходныеДанные!$"&amp;$K$4&amp;"$2:$"&amp;$K$4&amp;"$50000"),$B2364&amp;"#"&amp;P$6,INDIRECT("ИсходныеДанные!$J$2:$J$50000")),0)</f>
        <v>0</v>
      </c>
      <c r="Q2364" s="3">
        <f ca="1">IF($B2364&lt;&gt;"",SUMIF(INDIRECT("ИсходныеДанные!$"&amp;$K$4&amp;"$2:$"&amp;$K$4&amp;"$50000"),$B2364&amp;"#"&amp;Q$6,INDIRECT("ИсходныеДанные!$J$2:$J$50000")),0)</f>
        <v>0</v>
      </c>
      <c r="R2364" s="3">
        <f ca="1">IF($B2364&lt;&gt;"",SUMIF(INDIRECT("ИсходныеДанные!$"&amp;$K$4&amp;"$2:$"&amp;$K$4&amp;"$50000"),$B2364&amp;"#"&amp;R$6,INDIRECT("ИсходныеДанные!$J$2:$J$50000")),0)</f>
        <v>0</v>
      </c>
      <c r="S2364" s="3">
        <f ca="1">IF($B2364&lt;&gt;"",SUMIF(INDIRECT("ИсходныеДанные!$"&amp;$K$4&amp;"$2:$"&amp;$K$4&amp;"$50000"),$B2364&amp;"#"&amp;S$6,INDIRECT("ИсходныеДанные!$J$2:$J$50000")),0)</f>
        <v>0</v>
      </c>
      <c r="T2364" s="3">
        <f ca="1">IF($B2364&lt;&gt;"",SUMIF(INDIRECT("ИсходныеДанные!$"&amp;$K$4&amp;"$2:$"&amp;$K$4&amp;"$50000"),$B2364&amp;"#"&amp;T$6,INDIRECT("ИсходныеДанные!$J$2:$J$50000")),0)</f>
        <v>0</v>
      </c>
      <c r="U2364" s="3">
        <f ca="1">IF($B2364&lt;&gt;"",SUMIF(INDIRECT("ИсходныеДанные!$"&amp;$K$4&amp;"$2:$"&amp;$K$4&amp;"$50000"),$B2364&amp;"#"&amp;U$6,INDIRECT("ИсходныеДанные!$J$2:$J$50000")),0)</f>
        <v>0</v>
      </c>
      <c r="V2364" s="3">
        <f ca="1">IF($B2364&lt;&gt;"",SUMIF(INDIRECT("ИсходныеДанные!$"&amp;$K$4&amp;"$2:$"&amp;$K$4&amp;"$50000"),$B2364&amp;"#"&amp;V$6,INDIRECT("ИсходныеДанные!$J$2:$J$50000")),0)</f>
        <v>0</v>
      </c>
      <c r="W2364" s="16" t="e">
        <f ca="1">SUM(K2364:V2364)/Пофамильно!$R$1</f>
        <v>#DIV/0!</v>
      </c>
    </row>
    <row r="2365" spans="1:23" x14ac:dyDescent="0.25">
      <c r="A2365" s="10" t="str">
        <f t="shared" ca="1" si="38"/>
        <v>delete</v>
      </c>
      <c r="B2365" s="16" cm="1">
        <f t="array" aca="1" ref="B2365" ca="1">INDIRECT("УникальныеСписки!D"&amp;ROW()-$L$4)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14"/>
      <c r="G2365" s="81" t="str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84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84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84" t="str" cm="1">
        <f t="array" aca="1" ref="J2365" ca="1">_xlfn.XLOOKUP($B2365,INDIRECT(SUBSTITUTE("ИсходныеДанные!$где$2:$где$50000","где",$B$4)),INDIRECT(SUBSTITUTE("ИсходныеДанные!$что$2:$что$50000","что",J$4)),"",0,1)</f>
        <v/>
      </c>
      <c r="K2365" s="3">
        <f ca="1">IF($B2365&lt;&gt;"",SUMIF(INDIRECT("ИсходныеДанные!$"&amp;$K$4&amp;"$2:$"&amp;$K$4&amp;"$50000"),$B2365&amp;"#"&amp;K$6,INDIRECT("ИсходныеДанные!$J$2:$J$50000")),0)</f>
        <v>0</v>
      </c>
      <c r="L2365" s="3">
        <f ca="1">IF($B2365&lt;&gt;"",SUMIF(INDIRECT("ИсходныеДанные!$"&amp;$K$4&amp;"$2:$"&amp;$K$4&amp;"$50000"),$B2365&amp;"#"&amp;L$6,INDIRECT("ИсходныеДанные!$J$2:$J$50000")),0)</f>
        <v>0</v>
      </c>
      <c r="M2365" s="3">
        <f ca="1">IF($B2365&lt;&gt;"",SUMIF(INDIRECT("ИсходныеДанные!$"&amp;$K$4&amp;"$2:$"&amp;$K$4&amp;"$50000"),$B2365&amp;"#"&amp;M$6,INDIRECT("ИсходныеДанные!$J$2:$J$50000")),0)</f>
        <v>0</v>
      </c>
      <c r="N2365" s="3">
        <f ca="1">IF($B2365&lt;&gt;"",SUMIF(INDIRECT("ИсходныеДанные!$"&amp;$K$4&amp;"$2:$"&amp;$K$4&amp;"$50000"),$B2365&amp;"#"&amp;N$6,INDIRECT("ИсходныеДанные!$J$2:$J$50000")),0)</f>
        <v>0</v>
      </c>
      <c r="O2365" s="3">
        <f ca="1">IF($B2365&lt;&gt;"",SUMIF(INDIRECT("ИсходныеДанные!$"&amp;$K$4&amp;"$2:$"&amp;$K$4&amp;"$50000"),$B2365&amp;"#"&amp;O$6,INDIRECT("ИсходныеДанные!$J$2:$J$50000")),0)</f>
        <v>0</v>
      </c>
      <c r="P2365" s="3">
        <f ca="1">IF($B2365&lt;&gt;"",SUMIF(INDIRECT("ИсходныеДанные!$"&amp;$K$4&amp;"$2:$"&amp;$K$4&amp;"$50000"),$B2365&amp;"#"&amp;P$6,INDIRECT("ИсходныеДанные!$J$2:$J$50000")),0)</f>
        <v>0</v>
      </c>
      <c r="Q2365" s="3">
        <f ca="1">IF($B2365&lt;&gt;"",SUMIF(INDIRECT("ИсходныеДанные!$"&amp;$K$4&amp;"$2:$"&amp;$K$4&amp;"$50000"),$B2365&amp;"#"&amp;Q$6,INDIRECT("ИсходныеДанные!$J$2:$J$50000")),0)</f>
        <v>0</v>
      </c>
      <c r="R2365" s="3">
        <f ca="1">IF($B2365&lt;&gt;"",SUMIF(INDIRECT("ИсходныеДанные!$"&amp;$K$4&amp;"$2:$"&amp;$K$4&amp;"$50000"),$B2365&amp;"#"&amp;R$6,INDIRECT("ИсходныеДанные!$J$2:$J$50000")),0)</f>
        <v>0</v>
      </c>
      <c r="S2365" s="3">
        <f ca="1">IF($B2365&lt;&gt;"",SUMIF(INDIRECT("ИсходныеДанные!$"&amp;$K$4&amp;"$2:$"&amp;$K$4&amp;"$50000"),$B2365&amp;"#"&amp;S$6,INDIRECT("ИсходныеДанные!$J$2:$J$50000")),0)</f>
        <v>0</v>
      </c>
      <c r="T2365" s="3">
        <f ca="1">IF($B2365&lt;&gt;"",SUMIF(INDIRECT("ИсходныеДанные!$"&amp;$K$4&amp;"$2:$"&amp;$K$4&amp;"$50000"),$B2365&amp;"#"&amp;T$6,INDIRECT("ИсходныеДанные!$J$2:$J$50000")),0)</f>
        <v>0</v>
      </c>
      <c r="U2365" s="3">
        <f ca="1">IF($B2365&lt;&gt;"",SUMIF(INDIRECT("ИсходныеДанные!$"&amp;$K$4&amp;"$2:$"&amp;$K$4&amp;"$50000"),$B2365&amp;"#"&amp;U$6,INDIRECT("ИсходныеДанные!$J$2:$J$50000")),0)</f>
        <v>0</v>
      </c>
      <c r="V2365" s="3">
        <f ca="1">IF($B2365&lt;&gt;"",SUMIF(INDIRECT("ИсходныеДанные!$"&amp;$K$4&amp;"$2:$"&amp;$K$4&amp;"$50000"),$B2365&amp;"#"&amp;V$6,INDIRECT("ИсходныеДанные!$J$2:$J$50000")),0)</f>
        <v>0</v>
      </c>
      <c r="W2365" s="16" t="e">
        <f ca="1">SUM(K2365:V2365)/Пофамильно!$R$1</f>
        <v>#DIV/0!</v>
      </c>
    </row>
    <row r="2366" spans="1:23" x14ac:dyDescent="0.25">
      <c r="A2366" s="10" t="str">
        <f t="shared" ca="1" si="38"/>
        <v>delete</v>
      </c>
      <c r="B2366" s="16" cm="1">
        <f t="array" aca="1" ref="B2366" ca="1">INDIRECT("УникальныеСписки!D"&amp;ROW()-$L$4)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14"/>
      <c r="G2366" s="81" t="str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84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84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84" t="str" cm="1">
        <f t="array" aca="1" ref="J2366" ca="1">_xlfn.XLOOKUP($B2366,INDIRECT(SUBSTITUTE("ИсходныеДанные!$где$2:$где$50000","где",$B$4)),INDIRECT(SUBSTITUTE("ИсходныеДанные!$что$2:$что$50000","что",J$4)),"",0,1)</f>
        <v/>
      </c>
      <c r="K2366" s="3">
        <f ca="1">IF($B2366&lt;&gt;"",SUMIF(INDIRECT("ИсходныеДанные!$"&amp;$K$4&amp;"$2:$"&amp;$K$4&amp;"$50000"),$B2366&amp;"#"&amp;K$6,INDIRECT("ИсходныеДанные!$J$2:$J$50000")),0)</f>
        <v>0</v>
      </c>
      <c r="L2366" s="3">
        <f ca="1">IF($B2366&lt;&gt;"",SUMIF(INDIRECT("ИсходныеДанные!$"&amp;$K$4&amp;"$2:$"&amp;$K$4&amp;"$50000"),$B2366&amp;"#"&amp;L$6,INDIRECT("ИсходныеДанные!$J$2:$J$50000")),0)</f>
        <v>0</v>
      </c>
      <c r="M2366" s="3">
        <f ca="1">IF($B2366&lt;&gt;"",SUMIF(INDIRECT("ИсходныеДанные!$"&amp;$K$4&amp;"$2:$"&amp;$K$4&amp;"$50000"),$B2366&amp;"#"&amp;M$6,INDIRECT("ИсходныеДанные!$J$2:$J$50000")),0)</f>
        <v>0</v>
      </c>
      <c r="N2366" s="3">
        <f ca="1">IF($B2366&lt;&gt;"",SUMIF(INDIRECT("ИсходныеДанные!$"&amp;$K$4&amp;"$2:$"&amp;$K$4&amp;"$50000"),$B2366&amp;"#"&amp;N$6,INDIRECT("ИсходныеДанные!$J$2:$J$50000")),0)</f>
        <v>0</v>
      </c>
      <c r="O2366" s="3">
        <f ca="1">IF($B2366&lt;&gt;"",SUMIF(INDIRECT("ИсходныеДанные!$"&amp;$K$4&amp;"$2:$"&amp;$K$4&amp;"$50000"),$B2366&amp;"#"&amp;O$6,INDIRECT("ИсходныеДанные!$J$2:$J$50000")),0)</f>
        <v>0</v>
      </c>
      <c r="P2366" s="3">
        <f ca="1">IF($B2366&lt;&gt;"",SUMIF(INDIRECT("ИсходныеДанные!$"&amp;$K$4&amp;"$2:$"&amp;$K$4&amp;"$50000"),$B2366&amp;"#"&amp;P$6,INDIRECT("ИсходныеДанные!$J$2:$J$50000")),0)</f>
        <v>0</v>
      </c>
      <c r="Q2366" s="3">
        <f ca="1">IF($B2366&lt;&gt;"",SUMIF(INDIRECT("ИсходныеДанные!$"&amp;$K$4&amp;"$2:$"&amp;$K$4&amp;"$50000"),$B2366&amp;"#"&amp;Q$6,INDIRECT("ИсходныеДанные!$J$2:$J$50000")),0)</f>
        <v>0</v>
      </c>
      <c r="R2366" s="3">
        <f ca="1">IF($B2366&lt;&gt;"",SUMIF(INDIRECT("ИсходныеДанные!$"&amp;$K$4&amp;"$2:$"&amp;$K$4&amp;"$50000"),$B2366&amp;"#"&amp;R$6,INDIRECT("ИсходныеДанные!$J$2:$J$50000")),0)</f>
        <v>0</v>
      </c>
      <c r="S2366" s="3">
        <f ca="1">IF($B2366&lt;&gt;"",SUMIF(INDIRECT("ИсходныеДанные!$"&amp;$K$4&amp;"$2:$"&amp;$K$4&amp;"$50000"),$B2366&amp;"#"&amp;S$6,INDIRECT("ИсходныеДанные!$J$2:$J$50000")),0)</f>
        <v>0</v>
      </c>
      <c r="T2366" s="3">
        <f ca="1">IF($B2366&lt;&gt;"",SUMIF(INDIRECT("ИсходныеДанные!$"&amp;$K$4&amp;"$2:$"&amp;$K$4&amp;"$50000"),$B2366&amp;"#"&amp;T$6,INDIRECT("ИсходныеДанные!$J$2:$J$50000")),0)</f>
        <v>0</v>
      </c>
      <c r="U2366" s="3">
        <f ca="1">IF($B2366&lt;&gt;"",SUMIF(INDIRECT("ИсходныеДанные!$"&amp;$K$4&amp;"$2:$"&amp;$K$4&amp;"$50000"),$B2366&amp;"#"&amp;U$6,INDIRECT("ИсходныеДанные!$J$2:$J$50000")),0)</f>
        <v>0</v>
      </c>
      <c r="V2366" s="3">
        <f ca="1">IF($B2366&lt;&gt;"",SUMIF(INDIRECT("ИсходныеДанные!$"&amp;$K$4&amp;"$2:$"&amp;$K$4&amp;"$50000"),$B2366&amp;"#"&amp;V$6,INDIRECT("ИсходныеДанные!$J$2:$J$50000")),0)</f>
        <v>0</v>
      </c>
      <c r="W2366" s="16" t="e">
        <f ca="1">SUM(K2366:V2366)/Пофамильно!$R$1</f>
        <v>#DIV/0!</v>
      </c>
    </row>
    <row r="2367" spans="1:23" x14ac:dyDescent="0.25">
      <c r="A2367" s="10" t="str">
        <f t="shared" ca="1" si="38"/>
        <v>delete</v>
      </c>
      <c r="B2367" s="16" cm="1">
        <f t="array" aca="1" ref="B2367" ca="1">INDIRECT("УникальныеСписки!D"&amp;ROW()-$L$4)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14"/>
      <c r="G2367" s="81" t="str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84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84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84" t="str" cm="1">
        <f t="array" aca="1" ref="J2367" ca="1">_xlfn.XLOOKUP($B2367,INDIRECT(SUBSTITUTE("ИсходныеДанные!$где$2:$где$50000","где",$B$4)),INDIRECT(SUBSTITUTE("ИсходныеДанные!$что$2:$что$50000","что",J$4)),"",0,1)</f>
        <v/>
      </c>
      <c r="K2367" s="3">
        <f ca="1">IF($B2367&lt;&gt;"",SUMIF(INDIRECT("ИсходныеДанные!$"&amp;$K$4&amp;"$2:$"&amp;$K$4&amp;"$50000"),$B2367&amp;"#"&amp;K$6,INDIRECT("ИсходныеДанные!$J$2:$J$50000")),0)</f>
        <v>0</v>
      </c>
      <c r="L2367" s="3">
        <f ca="1">IF($B2367&lt;&gt;"",SUMIF(INDIRECT("ИсходныеДанные!$"&amp;$K$4&amp;"$2:$"&amp;$K$4&amp;"$50000"),$B2367&amp;"#"&amp;L$6,INDIRECT("ИсходныеДанные!$J$2:$J$50000")),0)</f>
        <v>0</v>
      </c>
      <c r="M2367" s="3">
        <f ca="1">IF($B2367&lt;&gt;"",SUMIF(INDIRECT("ИсходныеДанные!$"&amp;$K$4&amp;"$2:$"&amp;$K$4&amp;"$50000"),$B2367&amp;"#"&amp;M$6,INDIRECT("ИсходныеДанные!$J$2:$J$50000")),0)</f>
        <v>0</v>
      </c>
      <c r="N2367" s="3">
        <f ca="1">IF($B2367&lt;&gt;"",SUMIF(INDIRECT("ИсходныеДанные!$"&amp;$K$4&amp;"$2:$"&amp;$K$4&amp;"$50000"),$B2367&amp;"#"&amp;N$6,INDIRECT("ИсходныеДанные!$J$2:$J$50000")),0)</f>
        <v>0</v>
      </c>
      <c r="O2367" s="3">
        <f ca="1">IF($B2367&lt;&gt;"",SUMIF(INDIRECT("ИсходныеДанные!$"&amp;$K$4&amp;"$2:$"&amp;$K$4&amp;"$50000"),$B2367&amp;"#"&amp;O$6,INDIRECT("ИсходныеДанные!$J$2:$J$50000")),0)</f>
        <v>0</v>
      </c>
      <c r="P2367" s="3">
        <f ca="1">IF($B2367&lt;&gt;"",SUMIF(INDIRECT("ИсходныеДанные!$"&amp;$K$4&amp;"$2:$"&amp;$K$4&amp;"$50000"),$B2367&amp;"#"&amp;P$6,INDIRECT("ИсходныеДанные!$J$2:$J$50000")),0)</f>
        <v>0</v>
      </c>
      <c r="Q2367" s="3">
        <f ca="1">IF($B2367&lt;&gt;"",SUMIF(INDIRECT("ИсходныеДанные!$"&amp;$K$4&amp;"$2:$"&amp;$K$4&amp;"$50000"),$B2367&amp;"#"&amp;Q$6,INDIRECT("ИсходныеДанные!$J$2:$J$50000")),0)</f>
        <v>0</v>
      </c>
      <c r="R2367" s="3">
        <f ca="1">IF($B2367&lt;&gt;"",SUMIF(INDIRECT("ИсходныеДанные!$"&amp;$K$4&amp;"$2:$"&amp;$K$4&amp;"$50000"),$B2367&amp;"#"&amp;R$6,INDIRECT("ИсходныеДанные!$J$2:$J$50000")),0)</f>
        <v>0</v>
      </c>
      <c r="S2367" s="3">
        <f ca="1">IF($B2367&lt;&gt;"",SUMIF(INDIRECT("ИсходныеДанные!$"&amp;$K$4&amp;"$2:$"&amp;$K$4&amp;"$50000"),$B2367&amp;"#"&amp;S$6,INDIRECT("ИсходныеДанные!$J$2:$J$50000")),0)</f>
        <v>0</v>
      </c>
      <c r="T2367" s="3">
        <f ca="1">IF($B2367&lt;&gt;"",SUMIF(INDIRECT("ИсходныеДанные!$"&amp;$K$4&amp;"$2:$"&amp;$K$4&amp;"$50000"),$B2367&amp;"#"&amp;T$6,INDIRECT("ИсходныеДанные!$J$2:$J$50000")),0)</f>
        <v>0</v>
      </c>
      <c r="U2367" s="3">
        <f ca="1">IF($B2367&lt;&gt;"",SUMIF(INDIRECT("ИсходныеДанные!$"&amp;$K$4&amp;"$2:$"&amp;$K$4&amp;"$50000"),$B2367&amp;"#"&amp;U$6,INDIRECT("ИсходныеДанные!$J$2:$J$50000")),0)</f>
        <v>0</v>
      </c>
      <c r="V2367" s="3">
        <f ca="1">IF($B2367&lt;&gt;"",SUMIF(INDIRECT("ИсходныеДанные!$"&amp;$K$4&amp;"$2:$"&amp;$K$4&amp;"$50000"),$B2367&amp;"#"&amp;V$6,INDIRECT("ИсходныеДанные!$J$2:$J$50000")),0)</f>
        <v>0</v>
      </c>
      <c r="W2367" s="16" t="e">
        <f ca="1">SUM(K2367:V2367)/Пофамильно!$R$1</f>
        <v>#DIV/0!</v>
      </c>
    </row>
    <row r="2368" spans="1:23" x14ac:dyDescent="0.25">
      <c r="A2368" s="10" t="str">
        <f t="shared" ca="1" si="38"/>
        <v>delete</v>
      </c>
      <c r="B2368" s="16" cm="1">
        <f t="array" aca="1" ref="B2368" ca="1">INDIRECT("УникальныеСписки!D"&amp;ROW()-$L$4)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14"/>
      <c r="G2368" s="81" t="str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84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84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84" t="str" cm="1">
        <f t="array" aca="1" ref="J2368" ca="1">_xlfn.XLOOKUP($B2368,INDIRECT(SUBSTITUTE("ИсходныеДанные!$где$2:$где$50000","где",$B$4)),INDIRECT(SUBSTITUTE("ИсходныеДанные!$что$2:$что$50000","что",J$4)),"",0,1)</f>
        <v/>
      </c>
      <c r="K2368" s="3">
        <f ca="1">IF($B2368&lt;&gt;"",SUMIF(INDIRECT("ИсходныеДанные!$"&amp;$K$4&amp;"$2:$"&amp;$K$4&amp;"$50000"),$B2368&amp;"#"&amp;K$6,INDIRECT("ИсходныеДанные!$J$2:$J$50000")),0)</f>
        <v>0</v>
      </c>
      <c r="L2368" s="3">
        <f ca="1">IF($B2368&lt;&gt;"",SUMIF(INDIRECT("ИсходныеДанные!$"&amp;$K$4&amp;"$2:$"&amp;$K$4&amp;"$50000"),$B2368&amp;"#"&amp;L$6,INDIRECT("ИсходныеДанные!$J$2:$J$50000")),0)</f>
        <v>0</v>
      </c>
      <c r="M2368" s="3">
        <f ca="1">IF($B2368&lt;&gt;"",SUMIF(INDIRECT("ИсходныеДанные!$"&amp;$K$4&amp;"$2:$"&amp;$K$4&amp;"$50000"),$B2368&amp;"#"&amp;M$6,INDIRECT("ИсходныеДанные!$J$2:$J$50000")),0)</f>
        <v>0</v>
      </c>
      <c r="N2368" s="3">
        <f ca="1">IF($B2368&lt;&gt;"",SUMIF(INDIRECT("ИсходныеДанные!$"&amp;$K$4&amp;"$2:$"&amp;$K$4&amp;"$50000"),$B2368&amp;"#"&amp;N$6,INDIRECT("ИсходныеДанные!$J$2:$J$50000")),0)</f>
        <v>0</v>
      </c>
      <c r="O2368" s="3">
        <f ca="1">IF($B2368&lt;&gt;"",SUMIF(INDIRECT("ИсходныеДанные!$"&amp;$K$4&amp;"$2:$"&amp;$K$4&amp;"$50000"),$B2368&amp;"#"&amp;O$6,INDIRECT("ИсходныеДанные!$J$2:$J$50000")),0)</f>
        <v>0</v>
      </c>
      <c r="P2368" s="3">
        <f ca="1">IF($B2368&lt;&gt;"",SUMIF(INDIRECT("ИсходныеДанные!$"&amp;$K$4&amp;"$2:$"&amp;$K$4&amp;"$50000"),$B2368&amp;"#"&amp;P$6,INDIRECT("ИсходныеДанные!$J$2:$J$50000")),0)</f>
        <v>0</v>
      </c>
      <c r="Q2368" s="3">
        <f ca="1">IF($B2368&lt;&gt;"",SUMIF(INDIRECT("ИсходныеДанные!$"&amp;$K$4&amp;"$2:$"&amp;$K$4&amp;"$50000"),$B2368&amp;"#"&amp;Q$6,INDIRECT("ИсходныеДанные!$J$2:$J$50000")),0)</f>
        <v>0</v>
      </c>
      <c r="R2368" s="3">
        <f ca="1">IF($B2368&lt;&gt;"",SUMIF(INDIRECT("ИсходныеДанные!$"&amp;$K$4&amp;"$2:$"&amp;$K$4&amp;"$50000"),$B2368&amp;"#"&amp;R$6,INDIRECT("ИсходныеДанные!$J$2:$J$50000")),0)</f>
        <v>0</v>
      </c>
      <c r="S2368" s="3">
        <f ca="1">IF($B2368&lt;&gt;"",SUMIF(INDIRECT("ИсходныеДанные!$"&amp;$K$4&amp;"$2:$"&amp;$K$4&amp;"$50000"),$B2368&amp;"#"&amp;S$6,INDIRECT("ИсходныеДанные!$J$2:$J$50000")),0)</f>
        <v>0</v>
      </c>
      <c r="T2368" s="3">
        <f ca="1">IF($B2368&lt;&gt;"",SUMIF(INDIRECT("ИсходныеДанные!$"&amp;$K$4&amp;"$2:$"&amp;$K$4&amp;"$50000"),$B2368&amp;"#"&amp;T$6,INDIRECT("ИсходныеДанные!$J$2:$J$50000")),0)</f>
        <v>0</v>
      </c>
      <c r="U2368" s="3">
        <f ca="1">IF($B2368&lt;&gt;"",SUMIF(INDIRECT("ИсходныеДанные!$"&amp;$K$4&amp;"$2:$"&amp;$K$4&amp;"$50000"),$B2368&amp;"#"&amp;U$6,INDIRECT("ИсходныеДанные!$J$2:$J$50000")),0)</f>
        <v>0</v>
      </c>
      <c r="V2368" s="3">
        <f ca="1">IF($B2368&lt;&gt;"",SUMIF(INDIRECT("ИсходныеДанные!$"&amp;$K$4&amp;"$2:$"&amp;$K$4&amp;"$50000"),$B2368&amp;"#"&amp;V$6,INDIRECT("ИсходныеДанные!$J$2:$J$50000")),0)</f>
        <v>0</v>
      </c>
      <c r="W2368" s="16" t="e">
        <f ca="1">SUM(K2368:V2368)/Пофамильно!$R$1</f>
        <v>#DIV/0!</v>
      </c>
    </row>
    <row r="2369" spans="1:23" x14ac:dyDescent="0.25">
      <c r="A2369" s="10" t="str">
        <f t="shared" ca="1" si="38"/>
        <v>delete</v>
      </c>
      <c r="B2369" s="16" cm="1">
        <f t="array" aca="1" ref="B2369" ca="1">INDIRECT("УникальныеСписки!D"&amp;ROW()-$L$4)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14"/>
      <c r="G2369" s="81" t="str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84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84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84" t="str" cm="1">
        <f t="array" aca="1" ref="J2369" ca="1">_xlfn.XLOOKUP($B2369,INDIRECT(SUBSTITUTE("ИсходныеДанные!$где$2:$где$50000","где",$B$4)),INDIRECT(SUBSTITUTE("ИсходныеДанные!$что$2:$что$50000","что",J$4)),"",0,1)</f>
        <v/>
      </c>
      <c r="K2369" s="3">
        <f ca="1">IF($B2369&lt;&gt;"",SUMIF(INDIRECT("ИсходныеДанные!$"&amp;$K$4&amp;"$2:$"&amp;$K$4&amp;"$50000"),$B2369&amp;"#"&amp;K$6,INDIRECT("ИсходныеДанные!$J$2:$J$50000")),0)</f>
        <v>0</v>
      </c>
      <c r="L2369" s="3">
        <f ca="1">IF($B2369&lt;&gt;"",SUMIF(INDIRECT("ИсходныеДанные!$"&amp;$K$4&amp;"$2:$"&amp;$K$4&amp;"$50000"),$B2369&amp;"#"&amp;L$6,INDIRECT("ИсходныеДанные!$J$2:$J$50000")),0)</f>
        <v>0</v>
      </c>
      <c r="M2369" s="3">
        <f ca="1">IF($B2369&lt;&gt;"",SUMIF(INDIRECT("ИсходныеДанные!$"&amp;$K$4&amp;"$2:$"&amp;$K$4&amp;"$50000"),$B2369&amp;"#"&amp;M$6,INDIRECT("ИсходныеДанные!$J$2:$J$50000")),0)</f>
        <v>0</v>
      </c>
      <c r="N2369" s="3">
        <f ca="1">IF($B2369&lt;&gt;"",SUMIF(INDIRECT("ИсходныеДанные!$"&amp;$K$4&amp;"$2:$"&amp;$K$4&amp;"$50000"),$B2369&amp;"#"&amp;N$6,INDIRECT("ИсходныеДанные!$J$2:$J$50000")),0)</f>
        <v>0</v>
      </c>
      <c r="O2369" s="3">
        <f ca="1">IF($B2369&lt;&gt;"",SUMIF(INDIRECT("ИсходныеДанные!$"&amp;$K$4&amp;"$2:$"&amp;$K$4&amp;"$50000"),$B2369&amp;"#"&amp;O$6,INDIRECT("ИсходныеДанные!$J$2:$J$50000")),0)</f>
        <v>0</v>
      </c>
      <c r="P2369" s="3">
        <f ca="1">IF($B2369&lt;&gt;"",SUMIF(INDIRECT("ИсходныеДанные!$"&amp;$K$4&amp;"$2:$"&amp;$K$4&amp;"$50000"),$B2369&amp;"#"&amp;P$6,INDIRECT("ИсходныеДанные!$J$2:$J$50000")),0)</f>
        <v>0</v>
      </c>
      <c r="Q2369" s="3">
        <f ca="1">IF($B2369&lt;&gt;"",SUMIF(INDIRECT("ИсходныеДанные!$"&amp;$K$4&amp;"$2:$"&amp;$K$4&amp;"$50000"),$B2369&amp;"#"&amp;Q$6,INDIRECT("ИсходныеДанные!$J$2:$J$50000")),0)</f>
        <v>0</v>
      </c>
      <c r="R2369" s="3">
        <f ca="1">IF($B2369&lt;&gt;"",SUMIF(INDIRECT("ИсходныеДанные!$"&amp;$K$4&amp;"$2:$"&amp;$K$4&amp;"$50000"),$B2369&amp;"#"&amp;R$6,INDIRECT("ИсходныеДанные!$J$2:$J$50000")),0)</f>
        <v>0</v>
      </c>
      <c r="S2369" s="3">
        <f ca="1">IF($B2369&lt;&gt;"",SUMIF(INDIRECT("ИсходныеДанные!$"&amp;$K$4&amp;"$2:$"&amp;$K$4&amp;"$50000"),$B2369&amp;"#"&amp;S$6,INDIRECT("ИсходныеДанные!$J$2:$J$50000")),0)</f>
        <v>0</v>
      </c>
      <c r="T2369" s="3">
        <f ca="1">IF($B2369&lt;&gt;"",SUMIF(INDIRECT("ИсходныеДанные!$"&amp;$K$4&amp;"$2:$"&amp;$K$4&amp;"$50000"),$B2369&amp;"#"&amp;T$6,INDIRECT("ИсходныеДанные!$J$2:$J$50000")),0)</f>
        <v>0</v>
      </c>
      <c r="U2369" s="3">
        <f ca="1">IF($B2369&lt;&gt;"",SUMIF(INDIRECT("ИсходныеДанные!$"&amp;$K$4&amp;"$2:$"&amp;$K$4&amp;"$50000"),$B2369&amp;"#"&amp;U$6,INDIRECT("ИсходныеДанные!$J$2:$J$50000")),0)</f>
        <v>0</v>
      </c>
      <c r="V2369" s="3">
        <f ca="1">IF($B2369&lt;&gt;"",SUMIF(INDIRECT("ИсходныеДанные!$"&amp;$K$4&amp;"$2:$"&amp;$K$4&amp;"$50000"),$B2369&amp;"#"&amp;V$6,INDIRECT("ИсходныеДанные!$J$2:$J$50000")),0)</f>
        <v>0</v>
      </c>
      <c r="W2369" s="16" t="e">
        <f ca="1">SUM(K2369:V2369)/Пофамильно!$R$1</f>
        <v>#DIV/0!</v>
      </c>
    </row>
    <row r="2370" spans="1:23" x14ac:dyDescent="0.25">
      <c r="A2370" s="10" t="str">
        <f t="shared" ca="1" si="38"/>
        <v>delete</v>
      </c>
      <c r="B2370" s="16" cm="1">
        <f t="array" aca="1" ref="B2370" ca="1">INDIRECT("УникальныеСписки!D"&amp;ROW()-$L$4)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14"/>
      <c r="G2370" s="81" t="str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84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84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84" t="str" cm="1">
        <f t="array" aca="1" ref="J2370" ca="1">_xlfn.XLOOKUP($B2370,INDIRECT(SUBSTITUTE("ИсходныеДанные!$где$2:$где$50000","где",$B$4)),INDIRECT(SUBSTITUTE("ИсходныеДанные!$что$2:$что$50000","что",J$4)),"",0,1)</f>
        <v/>
      </c>
      <c r="K2370" s="3">
        <f ca="1">IF($B2370&lt;&gt;"",SUMIF(INDIRECT("ИсходныеДанные!$"&amp;$K$4&amp;"$2:$"&amp;$K$4&amp;"$50000"),$B2370&amp;"#"&amp;K$6,INDIRECT("ИсходныеДанные!$J$2:$J$50000")),0)</f>
        <v>0</v>
      </c>
      <c r="L2370" s="3">
        <f ca="1">IF($B2370&lt;&gt;"",SUMIF(INDIRECT("ИсходныеДанные!$"&amp;$K$4&amp;"$2:$"&amp;$K$4&amp;"$50000"),$B2370&amp;"#"&amp;L$6,INDIRECT("ИсходныеДанные!$J$2:$J$50000")),0)</f>
        <v>0</v>
      </c>
      <c r="M2370" s="3">
        <f ca="1">IF($B2370&lt;&gt;"",SUMIF(INDIRECT("ИсходныеДанные!$"&amp;$K$4&amp;"$2:$"&amp;$K$4&amp;"$50000"),$B2370&amp;"#"&amp;M$6,INDIRECT("ИсходныеДанные!$J$2:$J$50000")),0)</f>
        <v>0</v>
      </c>
      <c r="N2370" s="3">
        <f ca="1">IF($B2370&lt;&gt;"",SUMIF(INDIRECT("ИсходныеДанные!$"&amp;$K$4&amp;"$2:$"&amp;$K$4&amp;"$50000"),$B2370&amp;"#"&amp;N$6,INDIRECT("ИсходныеДанные!$J$2:$J$50000")),0)</f>
        <v>0</v>
      </c>
      <c r="O2370" s="3">
        <f ca="1">IF($B2370&lt;&gt;"",SUMIF(INDIRECT("ИсходныеДанные!$"&amp;$K$4&amp;"$2:$"&amp;$K$4&amp;"$50000"),$B2370&amp;"#"&amp;O$6,INDIRECT("ИсходныеДанные!$J$2:$J$50000")),0)</f>
        <v>0</v>
      </c>
      <c r="P2370" s="3">
        <f ca="1">IF($B2370&lt;&gt;"",SUMIF(INDIRECT("ИсходныеДанные!$"&amp;$K$4&amp;"$2:$"&amp;$K$4&amp;"$50000"),$B2370&amp;"#"&amp;P$6,INDIRECT("ИсходныеДанные!$J$2:$J$50000")),0)</f>
        <v>0</v>
      </c>
      <c r="Q2370" s="3">
        <f ca="1">IF($B2370&lt;&gt;"",SUMIF(INDIRECT("ИсходныеДанные!$"&amp;$K$4&amp;"$2:$"&amp;$K$4&amp;"$50000"),$B2370&amp;"#"&amp;Q$6,INDIRECT("ИсходныеДанные!$J$2:$J$50000")),0)</f>
        <v>0</v>
      </c>
      <c r="R2370" s="3">
        <f ca="1">IF($B2370&lt;&gt;"",SUMIF(INDIRECT("ИсходныеДанные!$"&amp;$K$4&amp;"$2:$"&amp;$K$4&amp;"$50000"),$B2370&amp;"#"&amp;R$6,INDIRECT("ИсходныеДанные!$J$2:$J$50000")),0)</f>
        <v>0</v>
      </c>
      <c r="S2370" s="3">
        <f ca="1">IF($B2370&lt;&gt;"",SUMIF(INDIRECT("ИсходныеДанные!$"&amp;$K$4&amp;"$2:$"&amp;$K$4&amp;"$50000"),$B2370&amp;"#"&amp;S$6,INDIRECT("ИсходныеДанные!$J$2:$J$50000")),0)</f>
        <v>0</v>
      </c>
      <c r="T2370" s="3">
        <f ca="1">IF($B2370&lt;&gt;"",SUMIF(INDIRECT("ИсходныеДанные!$"&amp;$K$4&amp;"$2:$"&amp;$K$4&amp;"$50000"),$B2370&amp;"#"&amp;T$6,INDIRECT("ИсходныеДанные!$J$2:$J$50000")),0)</f>
        <v>0</v>
      </c>
      <c r="U2370" s="3">
        <f ca="1">IF($B2370&lt;&gt;"",SUMIF(INDIRECT("ИсходныеДанные!$"&amp;$K$4&amp;"$2:$"&amp;$K$4&amp;"$50000"),$B2370&amp;"#"&amp;U$6,INDIRECT("ИсходныеДанные!$J$2:$J$50000")),0)</f>
        <v>0</v>
      </c>
      <c r="V2370" s="3">
        <f ca="1">IF($B2370&lt;&gt;"",SUMIF(INDIRECT("ИсходныеДанные!$"&amp;$K$4&amp;"$2:$"&amp;$K$4&amp;"$50000"),$B2370&amp;"#"&amp;V$6,INDIRECT("ИсходныеДанные!$J$2:$J$50000")),0)</f>
        <v>0</v>
      </c>
      <c r="W2370" s="16" t="e">
        <f ca="1">SUM(K2370:V2370)/Пофамильно!$R$1</f>
        <v>#DIV/0!</v>
      </c>
    </row>
    <row r="2371" spans="1:23" x14ac:dyDescent="0.25">
      <c r="A2371" s="10" t="str">
        <f t="shared" ca="1" si="38"/>
        <v>delete</v>
      </c>
      <c r="B2371" s="16" cm="1">
        <f t="array" aca="1" ref="B2371" ca="1">INDIRECT("УникальныеСписки!D"&amp;ROW()-$L$4)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14"/>
      <c r="G2371" s="81" t="str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84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84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84" t="str" cm="1">
        <f t="array" aca="1" ref="J2371" ca="1">_xlfn.XLOOKUP($B2371,INDIRECT(SUBSTITUTE("ИсходныеДанные!$где$2:$где$50000","где",$B$4)),INDIRECT(SUBSTITUTE("ИсходныеДанные!$что$2:$что$50000","что",J$4)),"",0,1)</f>
        <v/>
      </c>
      <c r="K2371" s="3">
        <f ca="1">IF($B2371&lt;&gt;"",SUMIF(INDIRECT("ИсходныеДанные!$"&amp;$K$4&amp;"$2:$"&amp;$K$4&amp;"$50000"),$B2371&amp;"#"&amp;K$6,INDIRECT("ИсходныеДанные!$J$2:$J$50000")),0)</f>
        <v>0</v>
      </c>
      <c r="L2371" s="3">
        <f ca="1">IF($B2371&lt;&gt;"",SUMIF(INDIRECT("ИсходныеДанные!$"&amp;$K$4&amp;"$2:$"&amp;$K$4&amp;"$50000"),$B2371&amp;"#"&amp;L$6,INDIRECT("ИсходныеДанные!$J$2:$J$50000")),0)</f>
        <v>0</v>
      </c>
      <c r="M2371" s="3">
        <f ca="1">IF($B2371&lt;&gt;"",SUMIF(INDIRECT("ИсходныеДанные!$"&amp;$K$4&amp;"$2:$"&amp;$K$4&amp;"$50000"),$B2371&amp;"#"&amp;M$6,INDIRECT("ИсходныеДанные!$J$2:$J$50000")),0)</f>
        <v>0</v>
      </c>
      <c r="N2371" s="3">
        <f ca="1">IF($B2371&lt;&gt;"",SUMIF(INDIRECT("ИсходныеДанные!$"&amp;$K$4&amp;"$2:$"&amp;$K$4&amp;"$50000"),$B2371&amp;"#"&amp;N$6,INDIRECT("ИсходныеДанные!$J$2:$J$50000")),0)</f>
        <v>0</v>
      </c>
      <c r="O2371" s="3">
        <f ca="1">IF($B2371&lt;&gt;"",SUMIF(INDIRECT("ИсходныеДанные!$"&amp;$K$4&amp;"$2:$"&amp;$K$4&amp;"$50000"),$B2371&amp;"#"&amp;O$6,INDIRECT("ИсходныеДанные!$J$2:$J$50000")),0)</f>
        <v>0</v>
      </c>
      <c r="P2371" s="3">
        <f ca="1">IF($B2371&lt;&gt;"",SUMIF(INDIRECT("ИсходныеДанные!$"&amp;$K$4&amp;"$2:$"&amp;$K$4&amp;"$50000"),$B2371&amp;"#"&amp;P$6,INDIRECT("ИсходныеДанные!$J$2:$J$50000")),0)</f>
        <v>0</v>
      </c>
      <c r="Q2371" s="3">
        <f ca="1">IF($B2371&lt;&gt;"",SUMIF(INDIRECT("ИсходныеДанные!$"&amp;$K$4&amp;"$2:$"&amp;$K$4&amp;"$50000"),$B2371&amp;"#"&amp;Q$6,INDIRECT("ИсходныеДанные!$J$2:$J$50000")),0)</f>
        <v>0</v>
      </c>
      <c r="R2371" s="3">
        <f ca="1">IF($B2371&lt;&gt;"",SUMIF(INDIRECT("ИсходныеДанные!$"&amp;$K$4&amp;"$2:$"&amp;$K$4&amp;"$50000"),$B2371&amp;"#"&amp;R$6,INDIRECT("ИсходныеДанные!$J$2:$J$50000")),0)</f>
        <v>0</v>
      </c>
      <c r="S2371" s="3">
        <f ca="1">IF($B2371&lt;&gt;"",SUMIF(INDIRECT("ИсходныеДанные!$"&amp;$K$4&amp;"$2:$"&amp;$K$4&amp;"$50000"),$B2371&amp;"#"&amp;S$6,INDIRECT("ИсходныеДанные!$J$2:$J$50000")),0)</f>
        <v>0</v>
      </c>
      <c r="T2371" s="3">
        <f ca="1">IF($B2371&lt;&gt;"",SUMIF(INDIRECT("ИсходныеДанные!$"&amp;$K$4&amp;"$2:$"&amp;$K$4&amp;"$50000"),$B2371&amp;"#"&amp;T$6,INDIRECT("ИсходныеДанные!$J$2:$J$50000")),0)</f>
        <v>0</v>
      </c>
      <c r="U2371" s="3">
        <f ca="1">IF($B2371&lt;&gt;"",SUMIF(INDIRECT("ИсходныеДанные!$"&amp;$K$4&amp;"$2:$"&amp;$K$4&amp;"$50000"),$B2371&amp;"#"&amp;U$6,INDIRECT("ИсходныеДанные!$J$2:$J$50000")),0)</f>
        <v>0</v>
      </c>
      <c r="V2371" s="3">
        <f ca="1">IF($B2371&lt;&gt;"",SUMIF(INDIRECT("ИсходныеДанные!$"&amp;$K$4&amp;"$2:$"&amp;$K$4&amp;"$50000"),$B2371&amp;"#"&amp;V$6,INDIRECT("ИсходныеДанные!$J$2:$J$50000")),0)</f>
        <v>0</v>
      </c>
      <c r="W2371" s="16" t="e">
        <f ca="1">SUM(K2371:V2371)/Пофамильно!$R$1</f>
        <v>#DIV/0!</v>
      </c>
    </row>
    <row r="2372" spans="1:23" x14ac:dyDescent="0.25">
      <c r="A2372" s="10" t="str">
        <f t="shared" ca="1" si="38"/>
        <v>delete</v>
      </c>
      <c r="B2372" s="16" cm="1">
        <f t="array" aca="1" ref="B2372" ca="1">INDIRECT("УникальныеСписки!D"&amp;ROW()-$L$4)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14"/>
      <c r="G2372" s="81" t="str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84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84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84" t="str" cm="1">
        <f t="array" aca="1" ref="J2372" ca="1">_xlfn.XLOOKUP($B2372,INDIRECT(SUBSTITUTE("ИсходныеДанные!$где$2:$где$50000","где",$B$4)),INDIRECT(SUBSTITUTE("ИсходныеДанные!$что$2:$что$50000","что",J$4)),"",0,1)</f>
        <v/>
      </c>
      <c r="K2372" s="3">
        <f ca="1">IF($B2372&lt;&gt;"",SUMIF(INDIRECT("ИсходныеДанные!$"&amp;$K$4&amp;"$2:$"&amp;$K$4&amp;"$50000"),$B2372&amp;"#"&amp;K$6,INDIRECT("ИсходныеДанные!$J$2:$J$50000")),0)</f>
        <v>0</v>
      </c>
      <c r="L2372" s="3">
        <f ca="1">IF($B2372&lt;&gt;"",SUMIF(INDIRECT("ИсходныеДанные!$"&amp;$K$4&amp;"$2:$"&amp;$K$4&amp;"$50000"),$B2372&amp;"#"&amp;L$6,INDIRECT("ИсходныеДанные!$J$2:$J$50000")),0)</f>
        <v>0</v>
      </c>
      <c r="M2372" s="3">
        <f ca="1">IF($B2372&lt;&gt;"",SUMIF(INDIRECT("ИсходныеДанные!$"&amp;$K$4&amp;"$2:$"&amp;$K$4&amp;"$50000"),$B2372&amp;"#"&amp;M$6,INDIRECT("ИсходныеДанные!$J$2:$J$50000")),0)</f>
        <v>0</v>
      </c>
      <c r="N2372" s="3">
        <f ca="1">IF($B2372&lt;&gt;"",SUMIF(INDIRECT("ИсходныеДанные!$"&amp;$K$4&amp;"$2:$"&amp;$K$4&amp;"$50000"),$B2372&amp;"#"&amp;N$6,INDIRECT("ИсходныеДанные!$J$2:$J$50000")),0)</f>
        <v>0</v>
      </c>
      <c r="O2372" s="3">
        <f ca="1">IF($B2372&lt;&gt;"",SUMIF(INDIRECT("ИсходныеДанные!$"&amp;$K$4&amp;"$2:$"&amp;$K$4&amp;"$50000"),$B2372&amp;"#"&amp;O$6,INDIRECT("ИсходныеДанные!$J$2:$J$50000")),0)</f>
        <v>0</v>
      </c>
      <c r="P2372" s="3">
        <f ca="1">IF($B2372&lt;&gt;"",SUMIF(INDIRECT("ИсходныеДанные!$"&amp;$K$4&amp;"$2:$"&amp;$K$4&amp;"$50000"),$B2372&amp;"#"&amp;P$6,INDIRECT("ИсходныеДанные!$J$2:$J$50000")),0)</f>
        <v>0</v>
      </c>
      <c r="Q2372" s="3">
        <f ca="1">IF($B2372&lt;&gt;"",SUMIF(INDIRECT("ИсходныеДанные!$"&amp;$K$4&amp;"$2:$"&amp;$K$4&amp;"$50000"),$B2372&amp;"#"&amp;Q$6,INDIRECT("ИсходныеДанные!$J$2:$J$50000")),0)</f>
        <v>0</v>
      </c>
      <c r="R2372" s="3">
        <f ca="1">IF($B2372&lt;&gt;"",SUMIF(INDIRECT("ИсходныеДанные!$"&amp;$K$4&amp;"$2:$"&amp;$K$4&amp;"$50000"),$B2372&amp;"#"&amp;R$6,INDIRECT("ИсходныеДанные!$J$2:$J$50000")),0)</f>
        <v>0</v>
      </c>
      <c r="S2372" s="3">
        <f ca="1">IF($B2372&lt;&gt;"",SUMIF(INDIRECT("ИсходныеДанные!$"&amp;$K$4&amp;"$2:$"&amp;$K$4&amp;"$50000"),$B2372&amp;"#"&amp;S$6,INDIRECT("ИсходныеДанные!$J$2:$J$50000")),0)</f>
        <v>0</v>
      </c>
      <c r="T2372" s="3">
        <f ca="1">IF($B2372&lt;&gt;"",SUMIF(INDIRECT("ИсходныеДанные!$"&amp;$K$4&amp;"$2:$"&amp;$K$4&amp;"$50000"),$B2372&amp;"#"&amp;T$6,INDIRECT("ИсходныеДанные!$J$2:$J$50000")),0)</f>
        <v>0</v>
      </c>
      <c r="U2372" s="3">
        <f ca="1">IF($B2372&lt;&gt;"",SUMIF(INDIRECT("ИсходныеДанные!$"&amp;$K$4&amp;"$2:$"&amp;$K$4&amp;"$50000"),$B2372&amp;"#"&amp;U$6,INDIRECT("ИсходныеДанные!$J$2:$J$50000")),0)</f>
        <v>0</v>
      </c>
      <c r="V2372" s="3">
        <f ca="1">IF($B2372&lt;&gt;"",SUMIF(INDIRECT("ИсходныеДанные!$"&amp;$K$4&amp;"$2:$"&amp;$K$4&amp;"$50000"),$B2372&amp;"#"&amp;V$6,INDIRECT("ИсходныеДанные!$J$2:$J$50000")),0)</f>
        <v>0</v>
      </c>
      <c r="W2372" s="16" t="e">
        <f ca="1">SUM(K2372:V2372)/Пофамильно!$R$1</f>
        <v>#DIV/0!</v>
      </c>
    </row>
    <row r="2373" spans="1:23" x14ac:dyDescent="0.25">
      <c r="A2373" s="10" t="str">
        <f t="shared" ca="1" si="38"/>
        <v>delete</v>
      </c>
      <c r="B2373" s="16" cm="1">
        <f t="array" aca="1" ref="B2373" ca="1">INDIRECT("УникальныеСписки!D"&amp;ROW()-$L$4)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14"/>
      <c r="G2373" s="81" t="str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84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84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84" t="str" cm="1">
        <f t="array" aca="1" ref="J2373" ca="1">_xlfn.XLOOKUP($B2373,INDIRECT(SUBSTITUTE("ИсходныеДанные!$где$2:$где$50000","где",$B$4)),INDIRECT(SUBSTITUTE("ИсходныеДанные!$что$2:$что$50000","что",J$4)),"",0,1)</f>
        <v/>
      </c>
      <c r="K2373" s="3">
        <f ca="1">IF($B2373&lt;&gt;"",SUMIF(INDIRECT("ИсходныеДанные!$"&amp;$K$4&amp;"$2:$"&amp;$K$4&amp;"$50000"),$B2373&amp;"#"&amp;K$6,INDIRECT("ИсходныеДанные!$J$2:$J$50000")),0)</f>
        <v>0</v>
      </c>
      <c r="L2373" s="3">
        <f ca="1">IF($B2373&lt;&gt;"",SUMIF(INDIRECT("ИсходныеДанные!$"&amp;$K$4&amp;"$2:$"&amp;$K$4&amp;"$50000"),$B2373&amp;"#"&amp;L$6,INDIRECT("ИсходныеДанные!$J$2:$J$50000")),0)</f>
        <v>0</v>
      </c>
      <c r="M2373" s="3">
        <f ca="1">IF($B2373&lt;&gt;"",SUMIF(INDIRECT("ИсходныеДанные!$"&amp;$K$4&amp;"$2:$"&amp;$K$4&amp;"$50000"),$B2373&amp;"#"&amp;M$6,INDIRECT("ИсходныеДанные!$J$2:$J$50000")),0)</f>
        <v>0</v>
      </c>
      <c r="N2373" s="3">
        <f ca="1">IF($B2373&lt;&gt;"",SUMIF(INDIRECT("ИсходныеДанные!$"&amp;$K$4&amp;"$2:$"&amp;$K$4&amp;"$50000"),$B2373&amp;"#"&amp;N$6,INDIRECT("ИсходныеДанные!$J$2:$J$50000")),0)</f>
        <v>0</v>
      </c>
      <c r="O2373" s="3">
        <f ca="1">IF($B2373&lt;&gt;"",SUMIF(INDIRECT("ИсходныеДанные!$"&amp;$K$4&amp;"$2:$"&amp;$K$4&amp;"$50000"),$B2373&amp;"#"&amp;O$6,INDIRECT("ИсходныеДанные!$J$2:$J$50000")),0)</f>
        <v>0</v>
      </c>
      <c r="P2373" s="3">
        <f ca="1">IF($B2373&lt;&gt;"",SUMIF(INDIRECT("ИсходныеДанные!$"&amp;$K$4&amp;"$2:$"&amp;$K$4&amp;"$50000"),$B2373&amp;"#"&amp;P$6,INDIRECT("ИсходныеДанные!$J$2:$J$50000")),0)</f>
        <v>0</v>
      </c>
      <c r="Q2373" s="3">
        <f ca="1">IF($B2373&lt;&gt;"",SUMIF(INDIRECT("ИсходныеДанные!$"&amp;$K$4&amp;"$2:$"&amp;$K$4&amp;"$50000"),$B2373&amp;"#"&amp;Q$6,INDIRECT("ИсходныеДанные!$J$2:$J$50000")),0)</f>
        <v>0</v>
      </c>
      <c r="R2373" s="3">
        <f ca="1">IF($B2373&lt;&gt;"",SUMIF(INDIRECT("ИсходныеДанные!$"&amp;$K$4&amp;"$2:$"&amp;$K$4&amp;"$50000"),$B2373&amp;"#"&amp;R$6,INDIRECT("ИсходныеДанные!$J$2:$J$50000")),0)</f>
        <v>0</v>
      </c>
      <c r="S2373" s="3">
        <f ca="1">IF($B2373&lt;&gt;"",SUMIF(INDIRECT("ИсходныеДанные!$"&amp;$K$4&amp;"$2:$"&amp;$K$4&amp;"$50000"),$B2373&amp;"#"&amp;S$6,INDIRECT("ИсходныеДанные!$J$2:$J$50000")),0)</f>
        <v>0</v>
      </c>
      <c r="T2373" s="3">
        <f ca="1">IF($B2373&lt;&gt;"",SUMIF(INDIRECT("ИсходныеДанные!$"&amp;$K$4&amp;"$2:$"&amp;$K$4&amp;"$50000"),$B2373&amp;"#"&amp;T$6,INDIRECT("ИсходныеДанные!$J$2:$J$50000")),0)</f>
        <v>0</v>
      </c>
      <c r="U2373" s="3">
        <f ca="1">IF($B2373&lt;&gt;"",SUMIF(INDIRECT("ИсходныеДанные!$"&amp;$K$4&amp;"$2:$"&amp;$K$4&amp;"$50000"),$B2373&amp;"#"&amp;U$6,INDIRECT("ИсходныеДанные!$J$2:$J$50000")),0)</f>
        <v>0</v>
      </c>
      <c r="V2373" s="3">
        <f ca="1">IF($B2373&lt;&gt;"",SUMIF(INDIRECT("ИсходныеДанные!$"&amp;$K$4&amp;"$2:$"&amp;$K$4&amp;"$50000"),$B2373&amp;"#"&amp;V$6,INDIRECT("ИсходныеДанные!$J$2:$J$50000")),0)</f>
        <v>0</v>
      </c>
      <c r="W2373" s="16" t="e">
        <f ca="1">SUM(K2373:V2373)/Пофамильно!$R$1</f>
        <v>#DIV/0!</v>
      </c>
    </row>
    <row r="2374" spans="1:23" x14ac:dyDescent="0.25">
      <c r="A2374" s="10" t="str">
        <f t="shared" ca="1" si="38"/>
        <v>delete</v>
      </c>
      <c r="B2374" s="16" cm="1">
        <f t="array" aca="1" ref="B2374" ca="1">INDIRECT("УникальныеСписки!D"&amp;ROW()-$L$4)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14"/>
      <c r="G2374" s="81" t="str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84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84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84" t="str" cm="1">
        <f t="array" aca="1" ref="J2374" ca="1">_xlfn.XLOOKUP($B2374,INDIRECT(SUBSTITUTE("ИсходныеДанные!$где$2:$где$50000","где",$B$4)),INDIRECT(SUBSTITUTE("ИсходныеДанные!$что$2:$что$50000","что",J$4)),"",0,1)</f>
        <v/>
      </c>
      <c r="K2374" s="3">
        <f ca="1">IF($B2374&lt;&gt;"",SUMIF(INDIRECT("ИсходныеДанные!$"&amp;$K$4&amp;"$2:$"&amp;$K$4&amp;"$50000"),$B2374&amp;"#"&amp;K$6,INDIRECT("ИсходныеДанные!$J$2:$J$50000")),0)</f>
        <v>0</v>
      </c>
      <c r="L2374" s="3">
        <f ca="1">IF($B2374&lt;&gt;"",SUMIF(INDIRECT("ИсходныеДанные!$"&amp;$K$4&amp;"$2:$"&amp;$K$4&amp;"$50000"),$B2374&amp;"#"&amp;L$6,INDIRECT("ИсходныеДанные!$J$2:$J$50000")),0)</f>
        <v>0</v>
      </c>
      <c r="M2374" s="3">
        <f ca="1">IF($B2374&lt;&gt;"",SUMIF(INDIRECT("ИсходныеДанные!$"&amp;$K$4&amp;"$2:$"&amp;$K$4&amp;"$50000"),$B2374&amp;"#"&amp;M$6,INDIRECT("ИсходныеДанные!$J$2:$J$50000")),0)</f>
        <v>0</v>
      </c>
      <c r="N2374" s="3">
        <f ca="1">IF($B2374&lt;&gt;"",SUMIF(INDIRECT("ИсходныеДанные!$"&amp;$K$4&amp;"$2:$"&amp;$K$4&amp;"$50000"),$B2374&amp;"#"&amp;N$6,INDIRECT("ИсходныеДанные!$J$2:$J$50000")),0)</f>
        <v>0</v>
      </c>
      <c r="O2374" s="3">
        <f ca="1">IF($B2374&lt;&gt;"",SUMIF(INDIRECT("ИсходныеДанные!$"&amp;$K$4&amp;"$2:$"&amp;$K$4&amp;"$50000"),$B2374&amp;"#"&amp;O$6,INDIRECT("ИсходныеДанные!$J$2:$J$50000")),0)</f>
        <v>0</v>
      </c>
      <c r="P2374" s="3">
        <f ca="1">IF($B2374&lt;&gt;"",SUMIF(INDIRECT("ИсходныеДанные!$"&amp;$K$4&amp;"$2:$"&amp;$K$4&amp;"$50000"),$B2374&amp;"#"&amp;P$6,INDIRECT("ИсходныеДанные!$J$2:$J$50000")),0)</f>
        <v>0</v>
      </c>
      <c r="Q2374" s="3">
        <f ca="1">IF($B2374&lt;&gt;"",SUMIF(INDIRECT("ИсходныеДанные!$"&amp;$K$4&amp;"$2:$"&amp;$K$4&amp;"$50000"),$B2374&amp;"#"&amp;Q$6,INDIRECT("ИсходныеДанные!$J$2:$J$50000")),0)</f>
        <v>0</v>
      </c>
      <c r="R2374" s="3">
        <f ca="1">IF($B2374&lt;&gt;"",SUMIF(INDIRECT("ИсходныеДанные!$"&amp;$K$4&amp;"$2:$"&amp;$K$4&amp;"$50000"),$B2374&amp;"#"&amp;R$6,INDIRECT("ИсходныеДанные!$J$2:$J$50000")),0)</f>
        <v>0</v>
      </c>
      <c r="S2374" s="3">
        <f ca="1">IF($B2374&lt;&gt;"",SUMIF(INDIRECT("ИсходныеДанные!$"&amp;$K$4&amp;"$2:$"&amp;$K$4&amp;"$50000"),$B2374&amp;"#"&amp;S$6,INDIRECT("ИсходныеДанные!$J$2:$J$50000")),0)</f>
        <v>0</v>
      </c>
      <c r="T2374" s="3">
        <f ca="1">IF($B2374&lt;&gt;"",SUMIF(INDIRECT("ИсходныеДанные!$"&amp;$K$4&amp;"$2:$"&amp;$K$4&amp;"$50000"),$B2374&amp;"#"&amp;T$6,INDIRECT("ИсходныеДанные!$J$2:$J$50000")),0)</f>
        <v>0</v>
      </c>
      <c r="U2374" s="3">
        <f ca="1">IF($B2374&lt;&gt;"",SUMIF(INDIRECT("ИсходныеДанные!$"&amp;$K$4&amp;"$2:$"&amp;$K$4&amp;"$50000"),$B2374&amp;"#"&amp;U$6,INDIRECT("ИсходныеДанные!$J$2:$J$50000")),0)</f>
        <v>0</v>
      </c>
      <c r="V2374" s="3">
        <f ca="1">IF($B2374&lt;&gt;"",SUMIF(INDIRECT("ИсходныеДанные!$"&amp;$K$4&amp;"$2:$"&amp;$K$4&amp;"$50000"),$B2374&amp;"#"&amp;V$6,INDIRECT("ИсходныеДанные!$J$2:$J$50000")),0)</f>
        <v>0</v>
      </c>
      <c r="W2374" s="16" t="e">
        <f ca="1">SUM(K2374:V2374)/Пофамильно!$R$1</f>
        <v>#DIV/0!</v>
      </c>
    </row>
    <row r="2375" spans="1:23" x14ac:dyDescent="0.25">
      <c r="A2375" s="10" t="str">
        <f t="shared" ca="1" si="38"/>
        <v>delete</v>
      </c>
      <c r="B2375" s="16" cm="1">
        <f t="array" aca="1" ref="B2375" ca="1">INDIRECT("УникальныеСписки!D"&amp;ROW()-$L$4)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14"/>
      <c r="G2375" s="81" t="str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84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84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84" t="str" cm="1">
        <f t="array" aca="1" ref="J2375" ca="1">_xlfn.XLOOKUP($B2375,INDIRECT(SUBSTITUTE("ИсходныеДанные!$где$2:$где$50000","где",$B$4)),INDIRECT(SUBSTITUTE("ИсходныеДанные!$что$2:$что$50000","что",J$4)),"",0,1)</f>
        <v/>
      </c>
      <c r="K2375" s="3">
        <f ca="1">IF($B2375&lt;&gt;"",SUMIF(INDIRECT("ИсходныеДанные!$"&amp;$K$4&amp;"$2:$"&amp;$K$4&amp;"$50000"),$B2375&amp;"#"&amp;K$6,INDIRECT("ИсходныеДанные!$J$2:$J$50000")),0)</f>
        <v>0</v>
      </c>
      <c r="L2375" s="3">
        <f ca="1">IF($B2375&lt;&gt;"",SUMIF(INDIRECT("ИсходныеДанные!$"&amp;$K$4&amp;"$2:$"&amp;$K$4&amp;"$50000"),$B2375&amp;"#"&amp;L$6,INDIRECT("ИсходныеДанные!$J$2:$J$50000")),0)</f>
        <v>0</v>
      </c>
      <c r="M2375" s="3">
        <f ca="1">IF($B2375&lt;&gt;"",SUMIF(INDIRECT("ИсходныеДанные!$"&amp;$K$4&amp;"$2:$"&amp;$K$4&amp;"$50000"),$B2375&amp;"#"&amp;M$6,INDIRECT("ИсходныеДанные!$J$2:$J$50000")),0)</f>
        <v>0</v>
      </c>
      <c r="N2375" s="3">
        <f ca="1">IF($B2375&lt;&gt;"",SUMIF(INDIRECT("ИсходныеДанные!$"&amp;$K$4&amp;"$2:$"&amp;$K$4&amp;"$50000"),$B2375&amp;"#"&amp;N$6,INDIRECT("ИсходныеДанные!$J$2:$J$50000")),0)</f>
        <v>0</v>
      </c>
      <c r="O2375" s="3">
        <f ca="1">IF($B2375&lt;&gt;"",SUMIF(INDIRECT("ИсходныеДанные!$"&amp;$K$4&amp;"$2:$"&amp;$K$4&amp;"$50000"),$B2375&amp;"#"&amp;O$6,INDIRECT("ИсходныеДанные!$J$2:$J$50000")),0)</f>
        <v>0</v>
      </c>
      <c r="P2375" s="3">
        <f ca="1">IF($B2375&lt;&gt;"",SUMIF(INDIRECT("ИсходныеДанные!$"&amp;$K$4&amp;"$2:$"&amp;$K$4&amp;"$50000"),$B2375&amp;"#"&amp;P$6,INDIRECT("ИсходныеДанные!$J$2:$J$50000")),0)</f>
        <v>0</v>
      </c>
      <c r="Q2375" s="3">
        <f ca="1">IF($B2375&lt;&gt;"",SUMIF(INDIRECT("ИсходныеДанные!$"&amp;$K$4&amp;"$2:$"&amp;$K$4&amp;"$50000"),$B2375&amp;"#"&amp;Q$6,INDIRECT("ИсходныеДанные!$J$2:$J$50000")),0)</f>
        <v>0</v>
      </c>
      <c r="R2375" s="3">
        <f ca="1">IF($B2375&lt;&gt;"",SUMIF(INDIRECT("ИсходныеДанные!$"&amp;$K$4&amp;"$2:$"&amp;$K$4&amp;"$50000"),$B2375&amp;"#"&amp;R$6,INDIRECT("ИсходныеДанные!$J$2:$J$50000")),0)</f>
        <v>0</v>
      </c>
      <c r="S2375" s="3">
        <f ca="1">IF($B2375&lt;&gt;"",SUMIF(INDIRECT("ИсходныеДанные!$"&amp;$K$4&amp;"$2:$"&amp;$K$4&amp;"$50000"),$B2375&amp;"#"&amp;S$6,INDIRECT("ИсходныеДанные!$J$2:$J$50000")),0)</f>
        <v>0</v>
      </c>
      <c r="T2375" s="3">
        <f ca="1">IF($B2375&lt;&gt;"",SUMIF(INDIRECT("ИсходныеДанные!$"&amp;$K$4&amp;"$2:$"&amp;$K$4&amp;"$50000"),$B2375&amp;"#"&amp;T$6,INDIRECT("ИсходныеДанные!$J$2:$J$50000")),0)</f>
        <v>0</v>
      </c>
      <c r="U2375" s="3">
        <f ca="1">IF($B2375&lt;&gt;"",SUMIF(INDIRECT("ИсходныеДанные!$"&amp;$K$4&amp;"$2:$"&amp;$K$4&amp;"$50000"),$B2375&amp;"#"&amp;U$6,INDIRECT("ИсходныеДанные!$J$2:$J$50000")),0)</f>
        <v>0</v>
      </c>
      <c r="V2375" s="3">
        <f ca="1">IF($B2375&lt;&gt;"",SUMIF(INDIRECT("ИсходныеДанные!$"&amp;$K$4&amp;"$2:$"&amp;$K$4&amp;"$50000"),$B2375&amp;"#"&amp;V$6,INDIRECT("ИсходныеДанные!$J$2:$J$50000")),0)</f>
        <v>0</v>
      </c>
      <c r="W2375" s="16" t="e">
        <f ca="1">SUM(K2375:V2375)/Пофамильно!$R$1</f>
        <v>#DIV/0!</v>
      </c>
    </row>
    <row r="2376" spans="1:23" x14ac:dyDescent="0.25">
      <c r="A2376" s="10" t="str">
        <f t="shared" ca="1" si="38"/>
        <v>delete</v>
      </c>
      <c r="B2376" s="16" cm="1">
        <f t="array" aca="1" ref="B2376" ca="1">INDIRECT("УникальныеСписки!D"&amp;ROW()-$L$4)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14"/>
      <c r="G2376" s="81" t="str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84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84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84" t="str" cm="1">
        <f t="array" aca="1" ref="J2376" ca="1">_xlfn.XLOOKUP($B2376,INDIRECT(SUBSTITUTE("ИсходныеДанные!$где$2:$где$50000","где",$B$4)),INDIRECT(SUBSTITUTE("ИсходныеДанные!$что$2:$что$50000","что",J$4)),"",0,1)</f>
        <v/>
      </c>
      <c r="K2376" s="3">
        <f ca="1">IF($B2376&lt;&gt;"",SUMIF(INDIRECT("ИсходныеДанные!$"&amp;$K$4&amp;"$2:$"&amp;$K$4&amp;"$50000"),$B2376&amp;"#"&amp;K$6,INDIRECT("ИсходныеДанные!$J$2:$J$50000")),0)</f>
        <v>0</v>
      </c>
      <c r="L2376" s="3">
        <f ca="1">IF($B2376&lt;&gt;"",SUMIF(INDIRECT("ИсходныеДанные!$"&amp;$K$4&amp;"$2:$"&amp;$K$4&amp;"$50000"),$B2376&amp;"#"&amp;L$6,INDIRECT("ИсходныеДанные!$J$2:$J$50000")),0)</f>
        <v>0</v>
      </c>
      <c r="M2376" s="3">
        <f ca="1">IF($B2376&lt;&gt;"",SUMIF(INDIRECT("ИсходныеДанные!$"&amp;$K$4&amp;"$2:$"&amp;$K$4&amp;"$50000"),$B2376&amp;"#"&amp;M$6,INDIRECT("ИсходныеДанные!$J$2:$J$50000")),0)</f>
        <v>0</v>
      </c>
      <c r="N2376" s="3">
        <f ca="1">IF($B2376&lt;&gt;"",SUMIF(INDIRECT("ИсходныеДанные!$"&amp;$K$4&amp;"$2:$"&amp;$K$4&amp;"$50000"),$B2376&amp;"#"&amp;N$6,INDIRECT("ИсходныеДанные!$J$2:$J$50000")),0)</f>
        <v>0</v>
      </c>
      <c r="O2376" s="3">
        <f ca="1">IF($B2376&lt;&gt;"",SUMIF(INDIRECT("ИсходныеДанные!$"&amp;$K$4&amp;"$2:$"&amp;$K$4&amp;"$50000"),$B2376&amp;"#"&amp;O$6,INDIRECT("ИсходныеДанные!$J$2:$J$50000")),0)</f>
        <v>0</v>
      </c>
      <c r="P2376" s="3">
        <f ca="1">IF($B2376&lt;&gt;"",SUMIF(INDIRECT("ИсходныеДанные!$"&amp;$K$4&amp;"$2:$"&amp;$K$4&amp;"$50000"),$B2376&amp;"#"&amp;P$6,INDIRECT("ИсходныеДанные!$J$2:$J$50000")),0)</f>
        <v>0</v>
      </c>
      <c r="Q2376" s="3">
        <f ca="1">IF($B2376&lt;&gt;"",SUMIF(INDIRECT("ИсходныеДанные!$"&amp;$K$4&amp;"$2:$"&amp;$K$4&amp;"$50000"),$B2376&amp;"#"&amp;Q$6,INDIRECT("ИсходныеДанные!$J$2:$J$50000")),0)</f>
        <v>0</v>
      </c>
      <c r="R2376" s="3">
        <f ca="1">IF($B2376&lt;&gt;"",SUMIF(INDIRECT("ИсходныеДанные!$"&amp;$K$4&amp;"$2:$"&amp;$K$4&amp;"$50000"),$B2376&amp;"#"&amp;R$6,INDIRECT("ИсходныеДанные!$J$2:$J$50000")),0)</f>
        <v>0</v>
      </c>
      <c r="S2376" s="3">
        <f ca="1">IF($B2376&lt;&gt;"",SUMIF(INDIRECT("ИсходныеДанные!$"&amp;$K$4&amp;"$2:$"&amp;$K$4&amp;"$50000"),$B2376&amp;"#"&amp;S$6,INDIRECT("ИсходныеДанные!$J$2:$J$50000")),0)</f>
        <v>0</v>
      </c>
      <c r="T2376" s="3">
        <f ca="1">IF($B2376&lt;&gt;"",SUMIF(INDIRECT("ИсходныеДанные!$"&amp;$K$4&amp;"$2:$"&amp;$K$4&amp;"$50000"),$B2376&amp;"#"&amp;T$6,INDIRECT("ИсходныеДанные!$J$2:$J$50000")),0)</f>
        <v>0</v>
      </c>
      <c r="U2376" s="3">
        <f ca="1">IF($B2376&lt;&gt;"",SUMIF(INDIRECT("ИсходныеДанные!$"&amp;$K$4&amp;"$2:$"&amp;$K$4&amp;"$50000"),$B2376&amp;"#"&amp;U$6,INDIRECT("ИсходныеДанные!$J$2:$J$50000")),0)</f>
        <v>0</v>
      </c>
      <c r="V2376" s="3">
        <f ca="1">IF($B2376&lt;&gt;"",SUMIF(INDIRECT("ИсходныеДанные!$"&amp;$K$4&amp;"$2:$"&amp;$K$4&amp;"$50000"),$B2376&amp;"#"&amp;V$6,INDIRECT("ИсходныеДанные!$J$2:$J$50000")),0)</f>
        <v>0</v>
      </c>
      <c r="W2376" s="16" t="e">
        <f ca="1">SUM(K2376:V2376)/Пофамильно!$R$1</f>
        <v>#DIV/0!</v>
      </c>
    </row>
    <row r="2377" spans="1:23" x14ac:dyDescent="0.25">
      <c r="A2377" s="10" t="str">
        <f t="shared" ca="1" si="38"/>
        <v>delete</v>
      </c>
      <c r="B2377" s="16" cm="1">
        <f t="array" aca="1" ref="B2377" ca="1">INDIRECT("УникальныеСписки!D"&amp;ROW()-$L$4)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14"/>
      <c r="G2377" s="81" t="str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84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84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84" t="str" cm="1">
        <f t="array" aca="1" ref="J2377" ca="1">_xlfn.XLOOKUP($B2377,INDIRECT(SUBSTITUTE("ИсходныеДанные!$где$2:$где$50000","где",$B$4)),INDIRECT(SUBSTITUTE("ИсходныеДанные!$что$2:$что$50000","что",J$4)),"",0,1)</f>
        <v/>
      </c>
      <c r="K2377" s="3">
        <f ca="1">IF($B2377&lt;&gt;"",SUMIF(INDIRECT("ИсходныеДанные!$"&amp;$K$4&amp;"$2:$"&amp;$K$4&amp;"$50000"),$B2377&amp;"#"&amp;K$6,INDIRECT("ИсходныеДанные!$J$2:$J$50000")),0)</f>
        <v>0</v>
      </c>
      <c r="L2377" s="3">
        <f ca="1">IF($B2377&lt;&gt;"",SUMIF(INDIRECT("ИсходныеДанные!$"&amp;$K$4&amp;"$2:$"&amp;$K$4&amp;"$50000"),$B2377&amp;"#"&amp;L$6,INDIRECT("ИсходныеДанные!$J$2:$J$50000")),0)</f>
        <v>0</v>
      </c>
      <c r="M2377" s="3">
        <f ca="1">IF($B2377&lt;&gt;"",SUMIF(INDIRECT("ИсходныеДанные!$"&amp;$K$4&amp;"$2:$"&amp;$K$4&amp;"$50000"),$B2377&amp;"#"&amp;M$6,INDIRECT("ИсходныеДанные!$J$2:$J$50000")),0)</f>
        <v>0</v>
      </c>
      <c r="N2377" s="3">
        <f ca="1">IF($B2377&lt;&gt;"",SUMIF(INDIRECT("ИсходныеДанные!$"&amp;$K$4&amp;"$2:$"&amp;$K$4&amp;"$50000"),$B2377&amp;"#"&amp;N$6,INDIRECT("ИсходныеДанные!$J$2:$J$50000")),0)</f>
        <v>0</v>
      </c>
      <c r="O2377" s="3">
        <f ca="1">IF($B2377&lt;&gt;"",SUMIF(INDIRECT("ИсходныеДанные!$"&amp;$K$4&amp;"$2:$"&amp;$K$4&amp;"$50000"),$B2377&amp;"#"&amp;O$6,INDIRECT("ИсходныеДанные!$J$2:$J$50000")),0)</f>
        <v>0</v>
      </c>
      <c r="P2377" s="3">
        <f ca="1">IF($B2377&lt;&gt;"",SUMIF(INDIRECT("ИсходныеДанные!$"&amp;$K$4&amp;"$2:$"&amp;$K$4&amp;"$50000"),$B2377&amp;"#"&amp;P$6,INDIRECT("ИсходныеДанные!$J$2:$J$50000")),0)</f>
        <v>0</v>
      </c>
      <c r="Q2377" s="3">
        <f ca="1">IF($B2377&lt;&gt;"",SUMIF(INDIRECT("ИсходныеДанные!$"&amp;$K$4&amp;"$2:$"&amp;$K$4&amp;"$50000"),$B2377&amp;"#"&amp;Q$6,INDIRECT("ИсходныеДанные!$J$2:$J$50000")),0)</f>
        <v>0</v>
      </c>
      <c r="R2377" s="3">
        <f ca="1">IF($B2377&lt;&gt;"",SUMIF(INDIRECT("ИсходныеДанные!$"&amp;$K$4&amp;"$2:$"&amp;$K$4&amp;"$50000"),$B2377&amp;"#"&amp;R$6,INDIRECT("ИсходныеДанные!$J$2:$J$50000")),0)</f>
        <v>0</v>
      </c>
      <c r="S2377" s="3">
        <f ca="1">IF($B2377&lt;&gt;"",SUMIF(INDIRECT("ИсходныеДанные!$"&amp;$K$4&amp;"$2:$"&amp;$K$4&amp;"$50000"),$B2377&amp;"#"&amp;S$6,INDIRECT("ИсходныеДанные!$J$2:$J$50000")),0)</f>
        <v>0</v>
      </c>
      <c r="T2377" s="3">
        <f ca="1">IF($B2377&lt;&gt;"",SUMIF(INDIRECT("ИсходныеДанные!$"&amp;$K$4&amp;"$2:$"&amp;$K$4&amp;"$50000"),$B2377&amp;"#"&amp;T$6,INDIRECT("ИсходныеДанные!$J$2:$J$50000")),0)</f>
        <v>0</v>
      </c>
      <c r="U2377" s="3">
        <f ca="1">IF($B2377&lt;&gt;"",SUMIF(INDIRECT("ИсходныеДанные!$"&amp;$K$4&amp;"$2:$"&amp;$K$4&amp;"$50000"),$B2377&amp;"#"&amp;U$6,INDIRECT("ИсходныеДанные!$J$2:$J$50000")),0)</f>
        <v>0</v>
      </c>
      <c r="V2377" s="3">
        <f ca="1">IF($B2377&lt;&gt;"",SUMIF(INDIRECT("ИсходныеДанные!$"&amp;$K$4&amp;"$2:$"&amp;$K$4&amp;"$50000"),$B2377&amp;"#"&amp;V$6,INDIRECT("ИсходныеДанные!$J$2:$J$50000")),0)</f>
        <v>0</v>
      </c>
      <c r="W2377" s="16" t="e">
        <f ca="1">SUM(K2377:V2377)/Пофамильно!$R$1</f>
        <v>#DIV/0!</v>
      </c>
    </row>
    <row r="2378" spans="1:23" x14ac:dyDescent="0.25">
      <c r="A2378" s="10" t="str">
        <f t="shared" ca="1" si="38"/>
        <v>delete</v>
      </c>
      <c r="B2378" s="16" cm="1">
        <f t="array" aca="1" ref="B2378" ca="1">INDIRECT("УникальныеСписки!D"&amp;ROW()-$L$4)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14"/>
      <c r="G2378" s="81" t="str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84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84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84" t="str" cm="1">
        <f t="array" aca="1" ref="J2378" ca="1">_xlfn.XLOOKUP($B2378,INDIRECT(SUBSTITUTE("ИсходныеДанные!$где$2:$где$50000","где",$B$4)),INDIRECT(SUBSTITUTE("ИсходныеДанные!$что$2:$что$50000","что",J$4)),"",0,1)</f>
        <v/>
      </c>
      <c r="K2378" s="3">
        <f ca="1">IF($B2378&lt;&gt;"",SUMIF(INDIRECT("ИсходныеДанные!$"&amp;$K$4&amp;"$2:$"&amp;$K$4&amp;"$50000"),$B2378&amp;"#"&amp;K$6,INDIRECT("ИсходныеДанные!$J$2:$J$50000")),0)</f>
        <v>0</v>
      </c>
      <c r="L2378" s="3">
        <f ca="1">IF($B2378&lt;&gt;"",SUMIF(INDIRECT("ИсходныеДанные!$"&amp;$K$4&amp;"$2:$"&amp;$K$4&amp;"$50000"),$B2378&amp;"#"&amp;L$6,INDIRECT("ИсходныеДанные!$J$2:$J$50000")),0)</f>
        <v>0</v>
      </c>
      <c r="M2378" s="3">
        <f ca="1">IF($B2378&lt;&gt;"",SUMIF(INDIRECT("ИсходныеДанные!$"&amp;$K$4&amp;"$2:$"&amp;$K$4&amp;"$50000"),$B2378&amp;"#"&amp;M$6,INDIRECT("ИсходныеДанные!$J$2:$J$50000")),0)</f>
        <v>0</v>
      </c>
      <c r="N2378" s="3">
        <f ca="1">IF($B2378&lt;&gt;"",SUMIF(INDIRECT("ИсходныеДанные!$"&amp;$K$4&amp;"$2:$"&amp;$K$4&amp;"$50000"),$B2378&amp;"#"&amp;N$6,INDIRECT("ИсходныеДанные!$J$2:$J$50000")),0)</f>
        <v>0</v>
      </c>
      <c r="O2378" s="3">
        <f ca="1">IF($B2378&lt;&gt;"",SUMIF(INDIRECT("ИсходныеДанные!$"&amp;$K$4&amp;"$2:$"&amp;$K$4&amp;"$50000"),$B2378&amp;"#"&amp;O$6,INDIRECT("ИсходныеДанные!$J$2:$J$50000")),0)</f>
        <v>0</v>
      </c>
      <c r="P2378" s="3">
        <f ca="1">IF($B2378&lt;&gt;"",SUMIF(INDIRECT("ИсходныеДанные!$"&amp;$K$4&amp;"$2:$"&amp;$K$4&amp;"$50000"),$B2378&amp;"#"&amp;P$6,INDIRECT("ИсходныеДанные!$J$2:$J$50000")),0)</f>
        <v>0</v>
      </c>
      <c r="Q2378" s="3">
        <f ca="1">IF($B2378&lt;&gt;"",SUMIF(INDIRECT("ИсходныеДанные!$"&amp;$K$4&amp;"$2:$"&amp;$K$4&amp;"$50000"),$B2378&amp;"#"&amp;Q$6,INDIRECT("ИсходныеДанные!$J$2:$J$50000")),0)</f>
        <v>0</v>
      </c>
      <c r="R2378" s="3">
        <f ca="1">IF($B2378&lt;&gt;"",SUMIF(INDIRECT("ИсходныеДанные!$"&amp;$K$4&amp;"$2:$"&amp;$K$4&amp;"$50000"),$B2378&amp;"#"&amp;R$6,INDIRECT("ИсходныеДанные!$J$2:$J$50000")),0)</f>
        <v>0</v>
      </c>
      <c r="S2378" s="3">
        <f ca="1">IF($B2378&lt;&gt;"",SUMIF(INDIRECT("ИсходныеДанные!$"&amp;$K$4&amp;"$2:$"&amp;$K$4&amp;"$50000"),$B2378&amp;"#"&amp;S$6,INDIRECT("ИсходныеДанные!$J$2:$J$50000")),0)</f>
        <v>0</v>
      </c>
      <c r="T2378" s="3">
        <f ca="1">IF($B2378&lt;&gt;"",SUMIF(INDIRECT("ИсходныеДанные!$"&amp;$K$4&amp;"$2:$"&amp;$K$4&amp;"$50000"),$B2378&amp;"#"&amp;T$6,INDIRECT("ИсходныеДанные!$J$2:$J$50000")),0)</f>
        <v>0</v>
      </c>
      <c r="U2378" s="3">
        <f ca="1">IF($B2378&lt;&gt;"",SUMIF(INDIRECT("ИсходныеДанные!$"&amp;$K$4&amp;"$2:$"&amp;$K$4&amp;"$50000"),$B2378&amp;"#"&amp;U$6,INDIRECT("ИсходныеДанные!$J$2:$J$50000")),0)</f>
        <v>0</v>
      </c>
      <c r="V2378" s="3">
        <f ca="1">IF($B2378&lt;&gt;"",SUMIF(INDIRECT("ИсходныеДанные!$"&amp;$K$4&amp;"$2:$"&amp;$K$4&amp;"$50000"),$B2378&amp;"#"&amp;V$6,INDIRECT("ИсходныеДанные!$J$2:$J$50000")),0)</f>
        <v>0</v>
      </c>
      <c r="W2378" s="16" t="e">
        <f ca="1">SUM(K2378:V2378)/Пофамильно!$R$1</f>
        <v>#DIV/0!</v>
      </c>
    </row>
    <row r="2379" spans="1:23" x14ac:dyDescent="0.25">
      <c r="A2379" s="10" t="str">
        <f t="shared" ref="A2379:A2442" ca="1" si="39">IF(C2379="","delete","")</f>
        <v>delete</v>
      </c>
      <c r="B2379" s="16" cm="1">
        <f t="array" aca="1" ref="B2379" ca="1">INDIRECT("УникальныеСписки!D"&amp;ROW()-$L$4)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14"/>
      <c r="G2379" s="81" t="str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84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84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84" t="str" cm="1">
        <f t="array" aca="1" ref="J2379" ca="1">_xlfn.XLOOKUP($B2379,INDIRECT(SUBSTITUTE("ИсходныеДанные!$где$2:$где$50000","где",$B$4)),INDIRECT(SUBSTITUTE("ИсходныеДанные!$что$2:$что$50000","что",J$4)),"",0,1)</f>
        <v/>
      </c>
      <c r="K2379" s="3">
        <f ca="1">IF($B2379&lt;&gt;"",SUMIF(INDIRECT("ИсходныеДанные!$"&amp;$K$4&amp;"$2:$"&amp;$K$4&amp;"$50000"),$B2379&amp;"#"&amp;K$6,INDIRECT("ИсходныеДанные!$J$2:$J$50000")),0)</f>
        <v>0</v>
      </c>
      <c r="L2379" s="3">
        <f ca="1">IF($B2379&lt;&gt;"",SUMIF(INDIRECT("ИсходныеДанные!$"&amp;$K$4&amp;"$2:$"&amp;$K$4&amp;"$50000"),$B2379&amp;"#"&amp;L$6,INDIRECT("ИсходныеДанные!$J$2:$J$50000")),0)</f>
        <v>0</v>
      </c>
      <c r="M2379" s="3">
        <f ca="1">IF($B2379&lt;&gt;"",SUMIF(INDIRECT("ИсходныеДанные!$"&amp;$K$4&amp;"$2:$"&amp;$K$4&amp;"$50000"),$B2379&amp;"#"&amp;M$6,INDIRECT("ИсходныеДанные!$J$2:$J$50000")),0)</f>
        <v>0</v>
      </c>
      <c r="N2379" s="3">
        <f ca="1">IF($B2379&lt;&gt;"",SUMIF(INDIRECT("ИсходныеДанные!$"&amp;$K$4&amp;"$2:$"&amp;$K$4&amp;"$50000"),$B2379&amp;"#"&amp;N$6,INDIRECT("ИсходныеДанные!$J$2:$J$50000")),0)</f>
        <v>0</v>
      </c>
      <c r="O2379" s="3">
        <f ca="1">IF($B2379&lt;&gt;"",SUMIF(INDIRECT("ИсходныеДанные!$"&amp;$K$4&amp;"$2:$"&amp;$K$4&amp;"$50000"),$B2379&amp;"#"&amp;O$6,INDIRECT("ИсходныеДанные!$J$2:$J$50000")),0)</f>
        <v>0</v>
      </c>
      <c r="P2379" s="3">
        <f ca="1">IF($B2379&lt;&gt;"",SUMIF(INDIRECT("ИсходныеДанные!$"&amp;$K$4&amp;"$2:$"&amp;$K$4&amp;"$50000"),$B2379&amp;"#"&amp;P$6,INDIRECT("ИсходныеДанные!$J$2:$J$50000")),0)</f>
        <v>0</v>
      </c>
      <c r="Q2379" s="3">
        <f ca="1">IF($B2379&lt;&gt;"",SUMIF(INDIRECT("ИсходныеДанные!$"&amp;$K$4&amp;"$2:$"&amp;$K$4&amp;"$50000"),$B2379&amp;"#"&amp;Q$6,INDIRECT("ИсходныеДанные!$J$2:$J$50000")),0)</f>
        <v>0</v>
      </c>
      <c r="R2379" s="3">
        <f ca="1">IF($B2379&lt;&gt;"",SUMIF(INDIRECT("ИсходныеДанные!$"&amp;$K$4&amp;"$2:$"&amp;$K$4&amp;"$50000"),$B2379&amp;"#"&amp;R$6,INDIRECT("ИсходныеДанные!$J$2:$J$50000")),0)</f>
        <v>0</v>
      </c>
      <c r="S2379" s="3">
        <f ca="1">IF($B2379&lt;&gt;"",SUMIF(INDIRECT("ИсходныеДанные!$"&amp;$K$4&amp;"$2:$"&amp;$K$4&amp;"$50000"),$B2379&amp;"#"&amp;S$6,INDIRECT("ИсходныеДанные!$J$2:$J$50000")),0)</f>
        <v>0</v>
      </c>
      <c r="T2379" s="3">
        <f ca="1">IF($B2379&lt;&gt;"",SUMIF(INDIRECT("ИсходныеДанные!$"&amp;$K$4&amp;"$2:$"&amp;$K$4&amp;"$50000"),$B2379&amp;"#"&amp;T$6,INDIRECT("ИсходныеДанные!$J$2:$J$50000")),0)</f>
        <v>0</v>
      </c>
      <c r="U2379" s="3">
        <f ca="1">IF($B2379&lt;&gt;"",SUMIF(INDIRECT("ИсходныеДанные!$"&amp;$K$4&amp;"$2:$"&amp;$K$4&amp;"$50000"),$B2379&amp;"#"&amp;U$6,INDIRECT("ИсходныеДанные!$J$2:$J$50000")),0)</f>
        <v>0</v>
      </c>
      <c r="V2379" s="3">
        <f ca="1">IF($B2379&lt;&gt;"",SUMIF(INDIRECT("ИсходныеДанные!$"&amp;$K$4&amp;"$2:$"&amp;$K$4&amp;"$50000"),$B2379&amp;"#"&amp;V$6,INDIRECT("ИсходныеДанные!$J$2:$J$50000")),0)</f>
        <v>0</v>
      </c>
      <c r="W2379" s="16" t="e">
        <f ca="1">SUM(K2379:V2379)/Пофамильно!$R$1</f>
        <v>#DIV/0!</v>
      </c>
    </row>
    <row r="2380" spans="1:23" x14ac:dyDescent="0.25">
      <c r="A2380" s="10" t="str">
        <f t="shared" ca="1" si="39"/>
        <v>delete</v>
      </c>
      <c r="B2380" s="16" cm="1">
        <f t="array" aca="1" ref="B2380" ca="1">INDIRECT("УникальныеСписки!D"&amp;ROW()-$L$4)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14"/>
      <c r="G2380" s="81" t="str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84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84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84" t="str" cm="1">
        <f t="array" aca="1" ref="J2380" ca="1">_xlfn.XLOOKUP($B2380,INDIRECT(SUBSTITUTE("ИсходныеДанные!$где$2:$где$50000","где",$B$4)),INDIRECT(SUBSTITUTE("ИсходныеДанные!$что$2:$что$50000","что",J$4)),"",0,1)</f>
        <v/>
      </c>
      <c r="K2380" s="3">
        <f ca="1">IF($B2380&lt;&gt;"",SUMIF(INDIRECT("ИсходныеДанные!$"&amp;$K$4&amp;"$2:$"&amp;$K$4&amp;"$50000"),$B2380&amp;"#"&amp;K$6,INDIRECT("ИсходныеДанные!$J$2:$J$50000")),0)</f>
        <v>0</v>
      </c>
      <c r="L2380" s="3">
        <f ca="1">IF($B2380&lt;&gt;"",SUMIF(INDIRECT("ИсходныеДанные!$"&amp;$K$4&amp;"$2:$"&amp;$K$4&amp;"$50000"),$B2380&amp;"#"&amp;L$6,INDIRECT("ИсходныеДанные!$J$2:$J$50000")),0)</f>
        <v>0</v>
      </c>
      <c r="M2380" s="3">
        <f ca="1">IF($B2380&lt;&gt;"",SUMIF(INDIRECT("ИсходныеДанные!$"&amp;$K$4&amp;"$2:$"&amp;$K$4&amp;"$50000"),$B2380&amp;"#"&amp;M$6,INDIRECT("ИсходныеДанные!$J$2:$J$50000")),0)</f>
        <v>0</v>
      </c>
      <c r="N2380" s="3">
        <f ca="1">IF($B2380&lt;&gt;"",SUMIF(INDIRECT("ИсходныеДанные!$"&amp;$K$4&amp;"$2:$"&amp;$K$4&amp;"$50000"),$B2380&amp;"#"&amp;N$6,INDIRECT("ИсходныеДанные!$J$2:$J$50000")),0)</f>
        <v>0</v>
      </c>
      <c r="O2380" s="3">
        <f ca="1">IF($B2380&lt;&gt;"",SUMIF(INDIRECT("ИсходныеДанные!$"&amp;$K$4&amp;"$2:$"&amp;$K$4&amp;"$50000"),$B2380&amp;"#"&amp;O$6,INDIRECT("ИсходныеДанные!$J$2:$J$50000")),0)</f>
        <v>0</v>
      </c>
      <c r="P2380" s="3">
        <f ca="1">IF($B2380&lt;&gt;"",SUMIF(INDIRECT("ИсходныеДанные!$"&amp;$K$4&amp;"$2:$"&amp;$K$4&amp;"$50000"),$B2380&amp;"#"&amp;P$6,INDIRECT("ИсходныеДанные!$J$2:$J$50000")),0)</f>
        <v>0</v>
      </c>
      <c r="Q2380" s="3">
        <f ca="1">IF($B2380&lt;&gt;"",SUMIF(INDIRECT("ИсходныеДанные!$"&amp;$K$4&amp;"$2:$"&amp;$K$4&amp;"$50000"),$B2380&amp;"#"&amp;Q$6,INDIRECT("ИсходныеДанные!$J$2:$J$50000")),0)</f>
        <v>0</v>
      </c>
      <c r="R2380" s="3">
        <f ca="1">IF($B2380&lt;&gt;"",SUMIF(INDIRECT("ИсходныеДанные!$"&amp;$K$4&amp;"$2:$"&amp;$K$4&amp;"$50000"),$B2380&amp;"#"&amp;R$6,INDIRECT("ИсходныеДанные!$J$2:$J$50000")),0)</f>
        <v>0</v>
      </c>
      <c r="S2380" s="3">
        <f ca="1">IF($B2380&lt;&gt;"",SUMIF(INDIRECT("ИсходныеДанные!$"&amp;$K$4&amp;"$2:$"&amp;$K$4&amp;"$50000"),$B2380&amp;"#"&amp;S$6,INDIRECT("ИсходныеДанные!$J$2:$J$50000")),0)</f>
        <v>0</v>
      </c>
      <c r="T2380" s="3">
        <f ca="1">IF($B2380&lt;&gt;"",SUMIF(INDIRECT("ИсходныеДанные!$"&amp;$K$4&amp;"$2:$"&amp;$K$4&amp;"$50000"),$B2380&amp;"#"&amp;T$6,INDIRECT("ИсходныеДанные!$J$2:$J$50000")),0)</f>
        <v>0</v>
      </c>
      <c r="U2380" s="3">
        <f ca="1">IF($B2380&lt;&gt;"",SUMIF(INDIRECT("ИсходныеДанные!$"&amp;$K$4&amp;"$2:$"&amp;$K$4&amp;"$50000"),$B2380&amp;"#"&amp;U$6,INDIRECT("ИсходныеДанные!$J$2:$J$50000")),0)</f>
        <v>0</v>
      </c>
      <c r="V2380" s="3">
        <f ca="1">IF($B2380&lt;&gt;"",SUMIF(INDIRECT("ИсходныеДанные!$"&amp;$K$4&amp;"$2:$"&amp;$K$4&amp;"$50000"),$B2380&amp;"#"&amp;V$6,INDIRECT("ИсходныеДанные!$J$2:$J$50000")),0)</f>
        <v>0</v>
      </c>
      <c r="W2380" s="16" t="e">
        <f ca="1">SUM(K2380:V2380)/Пофамильно!$R$1</f>
        <v>#DIV/0!</v>
      </c>
    </row>
    <row r="2381" spans="1:23" x14ac:dyDescent="0.25">
      <c r="A2381" s="10" t="str">
        <f t="shared" ca="1" si="39"/>
        <v>delete</v>
      </c>
      <c r="B2381" s="16" cm="1">
        <f t="array" aca="1" ref="B2381" ca="1">INDIRECT("УникальныеСписки!D"&amp;ROW()-$L$4)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14"/>
      <c r="G2381" s="81" t="str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84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84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84" t="str" cm="1">
        <f t="array" aca="1" ref="J2381" ca="1">_xlfn.XLOOKUP($B2381,INDIRECT(SUBSTITUTE("ИсходныеДанные!$где$2:$где$50000","где",$B$4)),INDIRECT(SUBSTITUTE("ИсходныеДанные!$что$2:$что$50000","что",J$4)),"",0,1)</f>
        <v/>
      </c>
      <c r="K2381" s="3">
        <f ca="1">IF($B2381&lt;&gt;"",SUMIF(INDIRECT("ИсходныеДанные!$"&amp;$K$4&amp;"$2:$"&amp;$K$4&amp;"$50000"),$B2381&amp;"#"&amp;K$6,INDIRECT("ИсходныеДанные!$J$2:$J$50000")),0)</f>
        <v>0</v>
      </c>
      <c r="L2381" s="3">
        <f ca="1">IF($B2381&lt;&gt;"",SUMIF(INDIRECT("ИсходныеДанные!$"&amp;$K$4&amp;"$2:$"&amp;$K$4&amp;"$50000"),$B2381&amp;"#"&amp;L$6,INDIRECT("ИсходныеДанные!$J$2:$J$50000")),0)</f>
        <v>0</v>
      </c>
      <c r="M2381" s="3">
        <f ca="1">IF($B2381&lt;&gt;"",SUMIF(INDIRECT("ИсходныеДанные!$"&amp;$K$4&amp;"$2:$"&amp;$K$4&amp;"$50000"),$B2381&amp;"#"&amp;M$6,INDIRECT("ИсходныеДанные!$J$2:$J$50000")),0)</f>
        <v>0</v>
      </c>
      <c r="N2381" s="3">
        <f ca="1">IF($B2381&lt;&gt;"",SUMIF(INDIRECT("ИсходныеДанные!$"&amp;$K$4&amp;"$2:$"&amp;$K$4&amp;"$50000"),$B2381&amp;"#"&amp;N$6,INDIRECT("ИсходныеДанные!$J$2:$J$50000")),0)</f>
        <v>0</v>
      </c>
      <c r="O2381" s="3">
        <f ca="1">IF($B2381&lt;&gt;"",SUMIF(INDIRECT("ИсходныеДанные!$"&amp;$K$4&amp;"$2:$"&amp;$K$4&amp;"$50000"),$B2381&amp;"#"&amp;O$6,INDIRECT("ИсходныеДанные!$J$2:$J$50000")),0)</f>
        <v>0</v>
      </c>
      <c r="P2381" s="3">
        <f ca="1">IF($B2381&lt;&gt;"",SUMIF(INDIRECT("ИсходныеДанные!$"&amp;$K$4&amp;"$2:$"&amp;$K$4&amp;"$50000"),$B2381&amp;"#"&amp;P$6,INDIRECT("ИсходныеДанные!$J$2:$J$50000")),0)</f>
        <v>0</v>
      </c>
      <c r="Q2381" s="3">
        <f ca="1">IF($B2381&lt;&gt;"",SUMIF(INDIRECT("ИсходныеДанные!$"&amp;$K$4&amp;"$2:$"&amp;$K$4&amp;"$50000"),$B2381&amp;"#"&amp;Q$6,INDIRECT("ИсходныеДанные!$J$2:$J$50000")),0)</f>
        <v>0</v>
      </c>
      <c r="R2381" s="3">
        <f ca="1">IF($B2381&lt;&gt;"",SUMIF(INDIRECT("ИсходныеДанные!$"&amp;$K$4&amp;"$2:$"&amp;$K$4&amp;"$50000"),$B2381&amp;"#"&amp;R$6,INDIRECT("ИсходныеДанные!$J$2:$J$50000")),0)</f>
        <v>0</v>
      </c>
      <c r="S2381" s="3">
        <f ca="1">IF($B2381&lt;&gt;"",SUMIF(INDIRECT("ИсходныеДанные!$"&amp;$K$4&amp;"$2:$"&amp;$K$4&amp;"$50000"),$B2381&amp;"#"&amp;S$6,INDIRECT("ИсходныеДанные!$J$2:$J$50000")),0)</f>
        <v>0</v>
      </c>
      <c r="T2381" s="3">
        <f ca="1">IF($B2381&lt;&gt;"",SUMIF(INDIRECT("ИсходныеДанные!$"&amp;$K$4&amp;"$2:$"&amp;$K$4&amp;"$50000"),$B2381&amp;"#"&amp;T$6,INDIRECT("ИсходныеДанные!$J$2:$J$50000")),0)</f>
        <v>0</v>
      </c>
      <c r="U2381" s="3">
        <f ca="1">IF($B2381&lt;&gt;"",SUMIF(INDIRECT("ИсходныеДанные!$"&amp;$K$4&amp;"$2:$"&amp;$K$4&amp;"$50000"),$B2381&amp;"#"&amp;U$6,INDIRECT("ИсходныеДанные!$J$2:$J$50000")),0)</f>
        <v>0</v>
      </c>
      <c r="V2381" s="3">
        <f ca="1">IF($B2381&lt;&gt;"",SUMIF(INDIRECT("ИсходныеДанные!$"&amp;$K$4&amp;"$2:$"&amp;$K$4&amp;"$50000"),$B2381&amp;"#"&amp;V$6,INDIRECT("ИсходныеДанные!$J$2:$J$50000")),0)</f>
        <v>0</v>
      </c>
      <c r="W2381" s="16" t="e">
        <f ca="1">SUM(K2381:V2381)/Пофамильно!$R$1</f>
        <v>#DIV/0!</v>
      </c>
    </row>
    <row r="2382" spans="1:23" x14ac:dyDescent="0.25">
      <c r="A2382" s="10" t="str">
        <f t="shared" ca="1" si="39"/>
        <v>delete</v>
      </c>
      <c r="B2382" s="16" cm="1">
        <f t="array" aca="1" ref="B2382" ca="1">INDIRECT("УникальныеСписки!D"&amp;ROW()-$L$4)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14"/>
      <c r="G2382" s="81" t="str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84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84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84" t="str" cm="1">
        <f t="array" aca="1" ref="J2382" ca="1">_xlfn.XLOOKUP($B2382,INDIRECT(SUBSTITUTE("ИсходныеДанные!$где$2:$где$50000","где",$B$4)),INDIRECT(SUBSTITUTE("ИсходныеДанные!$что$2:$что$50000","что",J$4)),"",0,1)</f>
        <v/>
      </c>
      <c r="K2382" s="3">
        <f ca="1">IF($B2382&lt;&gt;"",SUMIF(INDIRECT("ИсходныеДанные!$"&amp;$K$4&amp;"$2:$"&amp;$K$4&amp;"$50000"),$B2382&amp;"#"&amp;K$6,INDIRECT("ИсходныеДанные!$J$2:$J$50000")),0)</f>
        <v>0</v>
      </c>
      <c r="L2382" s="3">
        <f ca="1">IF($B2382&lt;&gt;"",SUMIF(INDIRECT("ИсходныеДанные!$"&amp;$K$4&amp;"$2:$"&amp;$K$4&amp;"$50000"),$B2382&amp;"#"&amp;L$6,INDIRECT("ИсходныеДанные!$J$2:$J$50000")),0)</f>
        <v>0</v>
      </c>
      <c r="M2382" s="3">
        <f ca="1">IF($B2382&lt;&gt;"",SUMIF(INDIRECT("ИсходныеДанные!$"&amp;$K$4&amp;"$2:$"&amp;$K$4&amp;"$50000"),$B2382&amp;"#"&amp;M$6,INDIRECT("ИсходныеДанные!$J$2:$J$50000")),0)</f>
        <v>0</v>
      </c>
      <c r="N2382" s="3">
        <f ca="1">IF($B2382&lt;&gt;"",SUMIF(INDIRECT("ИсходныеДанные!$"&amp;$K$4&amp;"$2:$"&amp;$K$4&amp;"$50000"),$B2382&amp;"#"&amp;N$6,INDIRECT("ИсходныеДанные!$J$2:$J$50000")),0)</f>
        <v>0</v>
      </c>
      <c r="O2382" s="3">
        <f ca="1">IF($B2382&lt;&gt;"",SUMIF(INDIRECT("ИсходныеДанные!$"&amp;$K$4&amp;"$2:$"&amp;$K$4&amp;"$50000"),$B2382&amp;"#"&amp;O$6,INDIRECT("ИсходныеДанные!$J$2:$J$50000")),0)</f>
        <v>0</v>
      </c>
      <c r="P2382" s="3">
        <f ca="1">IF($B2382&lt;&gt;"",SUMIF(INDIRECT("ИсходныеДанные!$"&amp;$K$4&amp;"$2:$"&amp;$K$4&amp;"$50000"),$B2382&amp;"#"&amp;P$6,INDIRECT("ИсходныеДанные!$J$2:$J$50000")),0)</f>
        <v>0</v>
      </c>
      <c r="Q2382" s="3">
        <f ca="1">IF($B2382&lt;&gt;"",SUMIF(INDIRECT("ИсходныеДанные!$"&amp;$K$4&amp;"$2:$"&amp;$K$4&amp;"$50000"),$B2382&amp;"#"&amp;Q$6,INDIRECT("ИсходныеДанные!$J$2:$J$50000")),0)</f>
        <v>0</v>
      </c>
      <c r="R2382" s="3">
        <f ca="1">IF($B2382&lt;&gt;"",SUMIF(INDIRECT("ИсходныеДанные!$"&amp;$K$4&amp;"$2:$"&amp;$K$4&amp;"$50000"),$B2382&amp;"#"&amp;R$6,INDIRECT("ИсходныеДанные!$J$2:$J$50000")),0)</f>
        <v>0</v>
      </c>
      <c r="S2382" s="3">
        <f ca="1">IF($B2382&lt;&gt;"",SUMIF(INDIRECT("ИсходныеДанные!$"&amp;$K$4&amp;"$2:$"&amp;$K$4&amp;"$50000"),$B2382&amp;"#"&amp;S$6,INDIRECT("ИсходныеДанные!$J$2:$J$50000")),0)</f>
        <v>0</v>
      </c>
      <c r="T2382" s="3">
        <f ca="1">IF($B2382&lt;&gt;"",SUMIF(INDIRECT("ИсходныеДанные!$"&amp;$K$4&amp;"$2:$"&amp;$K$4&amp;"$50000"),$B2382&amp;"#"&amp;T$6,INDIRECT("ИсходныеДанные!$J$2:$J$50000")),0)</f>
        <v>0</v>
      </c>
      <c r="U2382" s="3">
        <f ca="1">IF($B2382&lt;&gt;"",SUMIF(INDIRECT("ИсходныеДанные!$"&amp;$K$4&amp;"$2:$"&amp;$K$4&amp;"$50000"),$B2382&amp;"#"&amp;U$6,INDIRECT("ИсходныеДанные!$J$2:$J$50000")),0)</f>
        <v>0</v>
      </c>
      <c r="V2382" s="3">
        <f ca="1">IF($B2382&lt;&gt;"",SUMIF(INDIRECT("ИсходныеДанные!$"&amp;$K$4&amp;"$2:$"&amp;$K$4&amp;"$50000"),$B2382&amp;"#"&amp;V$6,INDIRECT("ИсходныеДанные!$J$2:$J$50000")),0)</f>
        <v>0</v>
      </c>
      <c r="W2382" s="16" t="e">
        <f ca="1">SUM(K2382:V2382)/Пофамильно!$R$1</f>
        <v>#DIV/0!</v>
      </c>
    </row>
    <row r="2383" spans="1:23" x14ac:dyDescent="0.25">
      <c r="A2383" s="10" t="str">
        <f t="shared" ca="1" si="39"/>
        <v>delete</v>
      </c>
      <c r="B2383" s="16" cm="1">
        <f t="array" aca="1" ref="B2383" ca="1">INDIRECT("УникальныеСписки!D"&amp;ROW()-$L$4)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14"/>
      <c r="G2383" s="81" t="str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84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84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84" t="str" cm="1">
        <f t="array" aca="1" ref="J2383" ca="1">_xlfn.XLOOKUP($B2383,INDIRECT(SUBSTITUTE("ИсходныеДанные!$где$2:$где$50000","где",$B$4)),INDIRECT(SUBSTITUTE("ИсходныеДанные!$что$2:$что$50000","что",J$4)),"",0,1)</f>
        <v/>
      </c>
      <c r="K2383" s="3">
        <f ca="1">IF($B2383&lt;&gt;"",SUMIF(INDIRECT("ИсходныеДанные!$"&amp;$K$4&amp;"$2:$"&amp;$K$4&amp;"$50000"),$B2383&amp;"#"&amp;K$6,INDIRECT("ИсходныеДанные!$J$2:$J$50000")),0)</f>
        <v>0</v>
      </c>
      <c r="L2383" s="3">
        <f ca="1">IF($B2383&lt;&gt;"",SUMIF(INDIRECT("ИсходныеДанные!$"&amp;$K$4&amp;"$2:$"&amp;$K$4&amp;"$50000"),$B2383&amp;"#"&amp;L$6,INDIRECT("ИсходныеДанные!$J$2:$J$50000")),0)</f>
        <v>0</v>
      </c>
      <c r="M2383" s="3">
        <f ca="1">IF($B2383&lt;&gt;"",SUMIF(INDIRECT("ИсходныеДанные!$"&amp;$K$4&amp;"$2:$"&amp;$K$4&amp;"$50000"),$B2383&amp;"#"&amp;M$6,INDIRECT("ИсходныеДанные!$J$2:$J$50000")),0)</f>
        <v>0</v>
      </c>
      <c r="N2383" s="3">
        <f ca="1">IF($B2383&lt;&gt;"",SUMIF(INDIRECT("ИсходныеДанные!$"&amp;$K$4&amp;"$2:$"&amp;$K$4&amp;"$50000"),$B2383&amp;"#"&amp;N$6,INDIRECT("ИсходныеДанные!$J$2:$J$50000")),0)</f>
        <v>0</v>
      </c>
      <c r="O2383" s="3">
        <f ca="1">IF($B2383&lt;&gt;"",SUMIF(INDIRECT("ИсходныеДанные!$"&amp;$K$4&amp;"$2:$"&amp;$K$4&amp;"$50000"),$B2383&amp;"#"&amp;O$6,INDIRECT("ИсходныеДанные!$J$2:$J$50000")),0)</f>
        <v>0</v>
      </c>
      <c r="P2383" s="3">
        <f ca="1">IF($B2383&lt;&gt;"",SUMIF(INDIRECT("ИсходныеДанные!$"&amp;$K$4&amp;"$2:$"&amp;$K$4&amp;"$50000"),$B2383&amp;"#"&amp;P$6,INDIRECT("ИсходныеДанные!$J$2:$J$50000")),0)</f>
        <v>0</v>
      </c>
      <c r="Q2383" s="3">
        <f ca="1">IF($B2383&lt;&gt;"",SUMIF(INDIRECT("ИсходныеДанные!$"&amp;$K$4&amp;"$2:$"&amp;$K$4&amp;"$50000"),$B2383&amp;"#"&amp;Q$6,INDIRECT("ИсходныеДанные!$J$2:$J$50000")),0)</f>
        <v>0</v>
      </c>
      <c r="R2383" s="3">
        <f ca="1">IF($B2383&lt;&gt;"",SUMIF(INDIRECT("ИсходныеДанные!$"&amp;$K$4&amp;"$2:$"&amp;$K$4&amp;"$50000"),$B2383&amp;"#"&amp;R$6,INDIRECT("ИсходныеДанные!$J$2:$J$50000")),0)</f>
        <v>0</v>
      </c>
      <c r="S2383" s="3">
        <f ca="1">IF($B2383&lt;&gt;"",SUMIF(INDIRECT("ИсходныеДанные!$"&amp;$K$4&amp;"$2:$"&amp;$K$4&amp;"$50000"),$B2383&amp;"#"&amp;S$6,INDIRECT("ИсходныеДанные!$J$2:$J$50000")),0)</f>
        <v>0</v>
      </c>
      <c r="T2383" s="3">
        <f ca="1">IF($B2383&lt;&gt;"",SUMIF(INDIRECT("ИсходныеДанные!$"&amp;$K$4&amp;"$2:$"&amp;$K$4&amp;"$50000"),$B2383&amp;"#"&amp;T$6,INDIRECT("ИсходныеДанные!$J$2:$J$50000")),0)</f>
        <v>0</v>
      </c>
      <c r="U2383" s="3">
        <f ca="1">IF($B2383&lt;&gt;"",SUMIF(INDIRECT("ИсходныеДанные!$"&amp;$K$4&amp;"$2:$"&amp;$K$4&amp;"$50000"),$B2383&amp;"#"&amp;U$6,INDIRECT("ИсходныеДанные!$J$2:$J$50000")),0)</f>
        <v>0</v>
      </c>
      <c r="V2383" s="3">
        <f ca="1">IF($B2383&lt;&gt;"",SUMIF(INDIRECT("ИсходныеДанные!$"&amp;$K$4&amp;"$2:$"&amp;$K$4&amp;"$50000"),$B2383&amp;"#"&amp;V$6,INDIRECT("ИсходныеДанные!$J$2:$J$50000")),0)</f>
        <v>0</v>
      </c>
      <c r="W2383" s="16" t="e">
        <f ca="1">SUM(K2383:V2383)/Пофамильно!$R$1</f>
        <v>#DIV/0!</v>
      </c>
    </row>
    <row r="2384" spans="1:23" x14ac:dyDescent="0.25">
      <c r="A2384" s="10" t="str">
        <f t="shared" ca="1" si="39"/>
        <v>delete</v>
      </c>
      <c r="B2384" s="16" cm="1">
        <f t="array" aca="1" ref="B2384" ca="1">INDIRECT("УникальныеСписки!D"&amp;ROW()-$L$4)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14"/>
      <c r="G2384" s="81" t="str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84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84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84" t="str" cm="1">
        <f t="array" aca="1" ref="J2384" ca="1">_xlfn.XLOOKUP($B2384,INDIRECT(SUBSTITUTE("ИсходныеДанные!$где$2:$где$50000","где",$B$4)),INDIRECT(SUBSTITUTE("ИсходныеДанные!$что$2:$что$50000","что",J$4)),"",0,1)</f>
        <v/>
      </c>
      <c r="K2384" s="3">
        <f ca="1">IF($B2384&lt;&gt;"",SUMIF(INDIRECT("ИсходныеДанные!$"&amp;$K$4&amp;"$2:$"&amp;$K$4&amp;"$50000"),$B2384&amp;"#"&amp;K$6,INDIRECT("ИсходныеДанные!$J$2:$J$50000")),0)</f>
        <v>0</v>
      </c>
      <c r="L2384" s="3">
        <f ca="1">IF($B2384&lt;&gt;"",SUMIF(INDIRECT("ИсходныеДанные!$"&amp;$K$4&amp;"$2:$"&amp;$K$4&amp;"$50000"),$B2384&amp;"#"&amp;L$6,INDIRECT("ИсходныеДанные!$J$2:$J$50000")),0)</f>
        <v>0</v>
      </c>
      <c r="M2384" s="3">
        <f ca="1">IF($B2384&lt;&gt;"",SUMIF(INDIRECT("ИсходныеДанные!$"&amp;$K$4&amp;"$2:$"&amp;$K$4&amp;"$50000"),$B2384&amp;"#"&amp;M$6,INDIRECT("ИсходныеДанные!$J$2:$J$50000")),0)</f>
        <v>0</v>
      </c>
      <c r="N2384" s="3">
        <f ca="1">IF($B2384&lt;&gt;"",SUMIF(INDIRECT("ИсходныеДанные!$"&amp;$K$4&amp;"$2:$"&amp;$K$4&amp;"$50000"),$B2384&amp;"#"&amp;N$6,INDIRECT("ИсходныеДанные!$J$2:$J$50000")),0)</f>
        <v>0</v>
      </c>
      <c r="O2384" s="3">
        <f ca="1">IF($B2384&lt;&gt;"",SUMIF(INDIRECT("ИсходныеДанные!$"&amp;$K$4&amp;"$2:$"&amp;$K$4&amp;"$50000"),$B2384&amp;"#"&amp;O$6,INDIRECT("ИсходныеДанные!$J$2:$J$50000")),0)</f>
        <v>0</v>
      </c>
      <c r="P2384" s="3">
        <f ca="1">IF($B2384&lt;&gt;"",SUMIF(INDIRECT("ИсходныеДанные!$"&amp;$K$4&amp;"$2:$"&amp;$K$4&amp;"$50000"),$B2384&amp;"#"&amp;P$6,INDIRECT("ИсходныеДанные!$J$2:$J$50000")),0)</f>
        <v>0</v>
      </c>
      <c r="Q2384" s="3">
        <f ca="1">IF($B2384&lt;&gt;"",SUMIF(INDIRECT("ИсходныеДанные!$"&amp;$K$4&amp;"$2:$"&amp;$K$4&amp;"$50000"),$B2384&amp;"#"&amp;Q$6,INDIRECT("ИсходныеДанные!$J$2:$J$50000")),0)</f>
        <v>0</v>
      </c>
      <c r="R2384" s="3">
        <f ca="1">IF($B2384&lt;&gt;"",SUMIF(INDIRECT("ИсходныеДанные!$"&amp;$K$4&amp;"$2:$"&amp;$K$4&amp;"$50000"),$B2384&amp;"#"&amp;R$6,INDIRECT("ИсходныеДанные!$J$2:$J$50000")),0)</f>
        <v>0</v>
      </c>
      <c r="S2384" s="3">
        <f ca="1">IF($B2384&lt;&gt;"",SUMIF(INDIRECT("ИсходныеДанные!$"&amp;$K$4&amp;"$2:$"&amp;$K$4&amp;"$50000"),$B2384&amp;"#"&amp;S$6,INDIRECT("ИсходныеДанные!$J$2:$J$50000")),0)</f>
        <v>0</v>
      </c>
      <c r="T2384" s="3">
        <f ca="1">IF($B2384&lt;&gt;"",SUMIF(INDIRECT("ИсходныеДанные!$"&amp;$K$4&amp;"$2:$"&amp;$K$4&amp;"$50000"),$B2384&amp;"#"&amp;T$6,INDIRECT("ИсходныеДанные!$J$2:$J$50000")),0)</f>
        <v>0</v>
      </c>
      <c r="U2384" s="3">
        <f ca="1">IF($B2384&lt;&gt;"",SUMIF(INDIRECT("ИсходныеДанные!$"&amp;$K$4&amp;"$2:$"&amp;$K$4&amp;"$50000"),$B2384&amp;"#"&amp;U$6,INDIRECT("ИсходныеДанные!$J$2:$J$50000")),0)</f>
        <v>0</v>
      </c>
      <c r="V2384" s="3">
        <f ca="1">IF($B2384&lt;&gt;"",SUMIF(INDIRECT("ИсходныеДанные!$"&amp;$K$4&amp;"$2:$"&amp;$K$4&amp;"$50000"),$B2384&amp;"#"&amp;V$6,INDIRECT("ИсходныеДанные!$J$2:$J$50000")),0)</f>
        <v>0</v>
      </c>
      <c r="W2384" s="16" t="e">
        <f ca="1">SUM(K2384:V2384)/Пофамильно!$R$1</f>
        <v>#DIV/0!</v>
      </c>
    </row>
    <row r="2385" spans="1:23" x14ac:dyDescent="0.25">
      <c r="A2385" s="10" t="str">
        <f t="shared" ca="1" si="39"/>
        <v>delete</v>
      </c>
      <c r="B2385" s="16" cm="1">
        <f t="array" aca="1" ref="B2385" ca="1">INDIRECT("УникальныеСписки!D"&amp;ROW()-$L$4)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14"/>
      <c r="G2385" s="81" t="str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84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84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84" t="str" cm="1">
        <f t="array" aca="1" ref="J2385" ca="1">_xlfn.XLOOKUP($B2385,INDIRECT(SUBSTITUTE("ИсходныеДанные!$где$2:$где$50000","где",$B$4)),INDIRECT(SUBSTITUTE("ИсходныеДанные!$что$2:$что$50000","что",J$4)),"",0,1)</f>
        <v/>
      </c>
      <c r="K2385" s="3">
        <f ca="1">IF($B2385&lt;&gt;"",SUMIF(INDIRECT("ИсходныеДанные!$"&amp;$K$4&amp;"$2:$"&amp;$K$4&amp;"$50000"),$B2385&amp;"#"&amp;K$6,INDIRECT("ИсходныеДанные!$J$2:$J$50000")),0)</f>
        <v>0</v>
      </c>
      <c r="L2385" s="3">
        <f ca="1">IF($B2385&lt;&gt;"",SUMIF(INDIRECT("ИсходныеДанные!$"&amp;$K$4&amp;"$2:$"&amp;$K$4&amp;"$50000"),$B2385&amp;"#"&amp;L$6,INDIRECT("ИсходныеДанные!$J$2:$J$50000")),0)</f>
        <v>0</v>
      </c>
      <c r="M2385" s="3">
        <f ca="1">IF($B2385&lt;&gt;"",SUMIF(INDIRECT("ИсходныеДанные!$"&amp;$K$4&amp;"$2:$"&amp;$K$4&amp;"$50000"),$B2385&amp;"#"&amp;M$6,INDIRECT("ИсходныеДанные!$J$2:$J$50000")),0)</f>
        <v>0</v>
      </c>
      <c r="N2385" s="3">
        <f ca="1">IF($B2385&lt;&gt;"",SUMIF(INDIRECT("ИсходныеДанные!$"&amp;$K$4&amp;"$2:$"&amp;$K$4&amp;"$50000"),$B2385&amp;"#"&amp;N$6,INDIRECT("ИсходныеДанные!$J$2:$J$50000")),0)</f>
        <v>0</v>
      </c>
      <c r="O2385" s="3">
        <f ca="1">IF($B2385&lt;&gt;"",SUMIF(INDIRECT("ИсходныеДанные!$"&amp;$K$4&amp;"$2:$"&amp;$K$4&amp;"$50000"),$B2385&amp;"#"&amp;O$6,INDIRECT("ИсходныеДанные!$J$2:$J$50000")),0)</f>
        <v>0</v>
      </c>
      <c r="P2385" s="3">
        <f ca="1">IF($B2385&lt;&gt;"",SUMIF(INDIRECT("ИсходныеДанные!$"&amp;$K$4&amp;"$2:$"&amp;$K$4&amp;"$50000"),$B2385&amp;"#"&amp;P$6,INDIRECT("ИсходныеДанные!$J$2:$J$50000")),0)</f>
        <v>0</v>
      </c>
      <c r="Q2385" s="3">
        <f ca="1">IF($B2385&lt;&gt;"",SUMIF(INDIRECT("ИсходныеДанные!$"&amp;$K$4&amp;"$2:$"&amp;$K$4&amp;"$50000"),$B2385&amp;"#"&amp;Q$6,INDIRECT("ИсходныеДанные!$J$2:$J$50000")),0)</f>
        <v>0</v>
      </c>
      <c r="R2385" s="3">
        <f ca="1">IF($B2385&lt;&gt;"",SUMIF(INDIRECT("ИсходныеДанные!$"&amp;$K$4&amp;"$2:$"&amp;$K$4&amp;"$50000"),$B2385&amp;"#"&amp;R$6,INDIRECT("ИсходныеДанные!$J$2:$J$50000")),0)</f>
        <v>0</v>
      </c>
      <c r="S2385" s="3">
        <f ca="1">IF($B2385&lt;&gt;"",SUMIF(INDIRECT("ИсходныеДанные!$"&amp;$K$4&amp;"$2:$"&amp;$K$4&amp;"$50000"),$B2385&amp;"#"&amp;S$6,INDIRECT("ИсходныеДанные!$J$2:$J$50000")),0)</f>
        <v>0</v>
      </c>
      <c r="T2385" s="3">
        <f ca="1">IF($B2385&lt;&gt;"",SUMIF(INDIRECT("ИсходныеДанные!$"&amp;$K$4&amp;"$2:$"&amp;$K$4&amp;"$50000"),$B2385&amp;"#"&amp;T$6,INDIRECT("ИсходныеДанные!$J$2:$J$50000")),0)</f>
        <v>0</v>
      </c>
      <c r="U2385" s="3">
        <f ca="1">IF($B2385&lt;&gt;"",SUMIF(INDIRECT("ИсходныеДанные!$"&amp;$K$4&amp;"$2:$"&amp;$K$4&amp;"$50000"),$B2385&amp;"#"&amp;U$6,INDIRECT("ИсходныеДанные!$J$2:$J$50000")),0)</f>
        <v>0</v>
      </c>
      <c r="V2385" s="3">
        <f ca="1">IF($B2385&lt;&gt;"",SUMIF(INDIRECT("ИсходныеДанные!$"&amp;$K$4&amp;"$2:$"&amp;$K$4&amp;"$50000"),$B2385&amp;"#"&amp;V$6,INDIRECT("ИсходныеДанные!$J$2:$J$50000")),0)</f>
        <v>0</v>
      </c>
      <c r="W2385" s="16" t="e">
        <f ca="1">SUM(K2385:V2385)/Пофамильно!$R$1</f>
        <v>#DIV/0!</v>
      </c>
    </row>
    <row r="2386" spans="1:23" x14ac:dyDescent="0.25">
      <c r="A2386" s="10" t="str">
        <f t="shared" ca="1" si="39"/>
        <v>delete</v>
      </c>
      <c r="B2386" s="16" cm="1">
        <f t="array" aca="1" ref="B2386" ca="1">INDIRECT("УникальныеСписки!D"&amp;ROW()-$L$4)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14"/>
      <c r="G2386" s="81" t="str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84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84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84" t="str" cm="1">
        <f t="array" aca="1" ref="J2386" ca="1">_xlfn.XLOOKUP($B2386,INDIRECT(SUBSTITUTE("ИсходныеДанные!$где$2:$где$50000","где",$B$4)),INDIRECT(SUBSTITUTE("ИсходныеДанные!$что$2:$что$50000","что",J$4)),"",0,1)</f>
        <v/>
      </c>
      <c r="K2386" s="3">
        <f ca="1">IF($B2386&lt;&gt;"",SUMIF(INDIRECT("ИсходныеДанные!$"&amp;$K$4&amp;"$2:$"&amp;$K$4&amp;"$50000"),$B2386&amp;"#"&amp;K$6,INDIRECT("ИсходныеДанные!$J$2:$J$50000")),0)</f>
        <v>0</v>
      </c>
      <c r="L2386" s="3">
        <f ca="1">IF($B2386&lt;&gt;"",SUMIF(INDIRECT("ИсходныеДанные!$"&amp;$K$4&amp;"$2:$"&amp;$K$4&amp;"$50000"),$B2386&amp;"#"&amp;L$6,INDIRECT("ИсходныеДанные!$J$2:$J$50000")),0)</f>
        <v>0</v>
      </c>
      <c r="M2386" s="3">
        <f ca="1">IF($B2386&lt;&gt;"",SUMIF(INDIRECT("ИсходныеДанные!$"&amp;$K$4&amp;"$2:$"&amp;$K$4&amp;"$50000"),$B2386&amp;"#"&amp;M$6,INDIRECT("ИсходныеДанные!$J$2:$J$50000")),0)</f>
        <v>0</v>
      </c>
      <c r="N2386" s="3">
        <f ca="1">IF($B2386&lt;&gt;"",SUMIF(INDIRECT("ИсходныеДанные!$"&amp;$K$4&amp;"$2:$"&amp;$K$4&amp;"$50000"),$B2386&amp;"#"&amp;N$6,INDIRECT("ИсходныеДанные!$J$2:$J$50000")),0)</f>
        <v>0</v>
      </c>
      <c r="O2386" s="3">
        <f ca="1">IF($B2386&lt;&gt;"",SUMIF(INDIRECT("ИсходныеДанные!$"&amp;$K$4&amp;"$2:$"&amp;$K$4&amp;"$50000"),$B2386&amp;"#"&amp;O$6,INDIRECT("ИсходныеДанные!$J$2:$J$50000")),0)</f>
        <v>0</v>
      </c>
      <c r="P2386" s="3">
        <f ca="1">IF($B2386&lt;&gt;"",SUMIF(INDIRECT("ИсходныеДанные!$"&amp;$K$4&amp;"$2:$"&amp;$K$4&amp;"$50000"),$B2386&amp;"#"&amp;P$6,INDIRECT("ИсходныеДанные!$J$2:$J$50000")),0)</f>
        <v>0</v>
      </c>
      <c r="Q2386" s="3">
        <f ca="1">IF($B2386&lt;&gt;"",SUMIF(INDIRECT("ИсходныеДанные!$"&amp;$K$4&amp;"$2:$"&amp;$K$4&amp;"$50000"),$B2386&amp;"#"&amp;Q$6,INDIRECT("ИсходныеДанные!$J$2:$J$50000")),0)</f>
        <v>0</v>
      </c>
      <c r="R2386" s="3">
        <f ca="1">IF($B2386&lt;&gt;"",SUMIF(INDIRECT("ИсходныеДанные!$"&amp;$K$4&amp;"$2:$"&amp;$K$4&amp;"$50000"),$B2386&amp;"#"&amp;R$6,INDIRECT("ИсходныеДанные!$J$2:$J$50000")),0)</f>
        <v>0</v>
      </c>
      <c r="S2386" s="3">
        <f ca="1">IF($B2386&lt;&gt;"",SUMIF(INDIRECT("ИсходныеДанные!$"&amp;$K$4&amp;"$2:$"&amp;$K$4&amp;"$50000"),$B2386&amp;"#"&amp;S$6,INDIRECT("ИсходныеДанные!$J$2:$J$50000")),0)</f>
        <v>0</v>
      </c>
      <c r="T2386" s="3">
        <f ca="1">IF($B2386&lt;&gt;"",SUMIF(INDIRECT("ИсходныеДанные!$"&amp;$K$4&amp;"$2:$"&amp;$K$4&amp;"$50000"),$B2386&amp;"#"&amp;T$6,INDIRECT("ИсходныеДанные!$J$2:$J$50000")),0)</f>
        <v>0</v>
      </c>
      <c r="U2386" s="3">
        <f ca="1">IF($B2386&lt;&gt;"",SUMIF(INDIRECT("ИсходныеДанные!$"&amp;$K$4&amp;"$2:$"&amp;$K$4&amp;"$50000"),$B2386&amp;"#"&amp;U$6,INDIRECT("ИсходныеДанные!$J$2:$J$50000")),0)</f>
        <v>0</v>
      </c>
      <c r="V2386" s="3">
        <f ca="1">IF($B2386&lt;&gt;"",SUMIF(INDIRECT("ИсходныеДанные!$"&amp;$K$4&amp;"$2:$"&amp;$K$4&amp;"$50000"),$B2386&amp;"#"&amp;V$6,INDIRECT("ИсходныеДанные!$J$2:$J$50000")),0)</f>
        <v>0</v>
      </c>
      <c r="W2386" s="16" t="e">
        <f ca="1">SUM(K2386:V2386)/Пофамильно!$R$1</f>
        <v>#DIV/0!</v>
      </c>
    </row>
    <row r="2387" spans="1:23" x14ac:dyDescent="0.25">
      <c r="A2387" s="10" t="str">
        <f t="shared" ca="1" si="39"/>
        <v>delete</v>
      </c>
      <c r="B2387" s="16" cm="1">
        <f t="array" aca="1" ref="B2387" ca="1">INDIRECT("УникальныеСписки!D"&amp;ROW()-$L$4)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14"/>
      <c r="G2387" s="81" t="str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84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84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84" t="str" cm="1">
        <f t="array" aca="1" ref="J2387" ca="1">_xlfn.XLOOKUP($B2387,INDIRECT(SUBSTITUTE("ИсходныеДанные!$где$2:$где$50000","где",$B$4)),INDIRECT(SUBSTITUTE("ИсходныеДанные!$что$2:$что$50000","что",J$4)),"",0,1)</f>
        <v/>
      </c>
      <c r="K2387" s="3">
        <f ca="1">IF($B2387&lt;&gt;"",SUMIF(INDIRECT("ИсходныеДанные!$"&amp;$K$4&amp;"$2:$"&amp;$K$4&amp;"$50000"),$B2387&amp;"#"&amp;K$6,INDIRECT("ИсходныеДанные!$J$2:$J$50000")),0)</f>
        <v>0</v>
      </c>
      <c r="L2387" s="3">
        <f ca="1">IF($B2387&lt;&gt;"",SUMIF(INDIRECT("ИсходныеДанные!$"&amp;$K$4&amp;"$2:$"&amp;$K$4&amp;"$50000"),$B2387&amp;"#"&amp;L$6,INDIRECT("ИсходныеДанные!$J$2:$J$50000")),0)</f>
        <v>0</v>
      </c>
      <c r="M2387" s="3">
        <f ca="1">IF($B2387&lt;&gt;"",SUMIF(INDIRECT("ИсходныеДанные!$"&amp;$K$4&amp;"$2:$"&amp;$K$4&amp;"$50000"),$B2387&amp;"#"&amp;M$6,INDIRECT("ИсходныеДанные!$J$2:$J$50000")),0)</f>
        <v>0</v>
      </c>
      <c r="N2387" s="3">
        <f ca="1">IF($B2387&lt;&gt;"",SUMIF(INDIRECT("ИсходныеДанные!$"&amp;$K$4&amp;"$2:$"&amp;$K$4&amp;"$50000"),$B2387&amp;"#"&amp;N$6,INDIRECT("ИсходныеДанные!$J$2:$J$50000")),0)</f>
        <v>0</v>
      </c>
      <c r="O2387" s="3">
        <f ca="1">IF($B2387&lt;&gt;"",SUMIF(INDIRECT("ИсходныеДанные!$"&amp;$K$4&amp;"$2:$"&amp;$K$4&amp;"$50000"),$B2387&amp;"#"&amp;O$6,INDIRECT("ИсходныеДанные!$J$2:$J$50000")),0)</f>
        <v>0</v>
      </c>
      <c r="P2387" s="3">
        <f ca="1">IF($B2387&lt;&gt;"",SUMIF(INDIRECT("ИсходныеДанные!$"&amp;$K$4&amp;"$2:$"&amp;$K$4&amp;"$50000"),$B2387&amp;"#"&amp;P$6,INDIRECT("ИсходныеДанные!$J$2:$J$50000")),0)</f>
        <v>0</v>
      </c>
      <c r="Q2387" s="3">
        <f ca="1">IF($B2387&lt;&gt;"",SUMIF(INDIRECT("ИсходныеДанные!$"&amp;$K$4&amp;"$2:$"&amp;$K$4&amp;"$50000"),$B2387&amp;"#"&amp;Q$6,INDIRECT("ИсходныеДанные!$J$2:$J$50000")),0)</f>
        <v>0</v>
      </c>
      <c r="R2387" s="3">
        <f ca="1">IF($B2387&lt;&gt;"",SUMIF(INDIRECT("ИсходныеДанные!$"&amp;$K$4&amp;"$2:$"&amp;$K$4&amp;"$50000"),$B2387&amp;"#"&amp;R$6,INDIRECT("ИсходныеДанные!$J$2:$J$50000")),0)</f>
        <v>0</v>
      </c>
      <c r="S2387" s="3">
        <f ca="1">IF($B2387&lt;&gt;"",SUMIF(INDIRECT("ИсходныеДанные!$"&amp;$K$4&amp;"$2:$"&amp;$K$4&amp;"$50000"),$B2387&amp;"#"&amp;S$6,INDIRECT("ИсходныеДанные!$J$2:$J$50000")),0)</f>
        <v>0</v>
      </c>
      <c r="T2387" s="3">
        <f ca="1">IF($B2387&lt;&gt;"",SUMIF(INDIRECT("ИсходныеДанные!$"&amp;$K$4&amp;"$2:$"&amp;$K$4&amp;"$50000"),$B2387&amp;"#"&amp;T$6,INDIRECT("ИсходныеДанные!$J$2:$J$50000")),0)</f>
        <v>0</v>
      </c>
      <c r="U2387" s="3">
        <f ca="1">IF($B2387&lt;&gt;"",SUMIF(INDIRECT("ИсходныеДанные!$"&amp;$K$4&amp;"$2:$"&amp;$K$4&amp;"$50000"),$B2387&amp;"#"&amp;U$6,INDIRECT("ИсходныеДанные!$J$2:$J$50000")),0)</f>
        <v>0</v>
      </c>
      <c r="V2387" s="3">
        <f ca="1">IF($B2387&lt;&gt;"",SUMIF(INDIRECT("ИсходныеДанные!$"&amp;$K$4&amp;"$2:$"&amp;$K$4&amp;"$50000"),$B2387&amp;"#"&amp;V$6,INDIRECT("ИсходныеДанные!$J$2:$J$50000")),0)</f>
        <v>0</v>
      </c>
      <c r="W2387" s="16" t="e">
        <f ca="1">SUM(K2387:V2387)/Пофамильно!$R$1</f>
        <v>#DIV/0!</v>
      </c>
    </row>
    <row r="2388" spans="1:23" x14ac:dyDescent="0.25">
      <c r="A2388" s="10" t="str">
        <f t="shared" ca="1" si="39"/>
        <v>delete</v>
      </c>
      <c r="B2388" s="16" cm="1">
        <f t="array" aca="1" ref="B2388" ca="1">INDIRECT("УникальныеСписки!D"&amp;ROW()-$L$4)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14"/>
      <c r="G2388" s="81" t="str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84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84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84" t="str" cm="1">
        <f t="array" aca="1" ref="J2388" ca="1">_xlfn.XLOOKUP($B2388,INDIRECT(SUBSTITUTE("ИсходныеДанные!$где$2:$где$50000","где",$B$4)),INDIRECT(SUBSTITUTE("ИсходныеДанные!$что$2:$что$50000","что",J$4)),"",0,1)</f>
        <v/>
      </c>
      <c r="K2388" s="3">
        <f ca="1">IF($B2388&lt;&gt;"",SUMIF(INDIRECT("ИсходныеДанные!$"&amp;$K$4&amp;"$2:$"&amp;$K$4&amp;"$50000"),$B2388&amp;"#"&amp;K$6,INDIRECT("ИсходныеДанные!$J$2:$J$50000")),0)</f>
        <v>0</v>
      </c>
      <c r="L2388" s="3">
        <f ca="1">IF($B2388&lt;&gt;"",SUMIF(INDIRECT("ИсходныеДанные!$"&amp;$K$4&amp;"$2:$"&amp;$K$4&amp;"$50000"),$B2388&amp;"#"&amp;L$6,INDIRECT("ИсходныеДанные!$J$2:$J$50000")),0)</f>
        <v>0</v>
      </c>
      <c r="M2388" s="3">
        <f ca="1">IF($B2388&lt;&gt;"",SUMIF(INDIRECT("ИсходныеДанные!$"&amp;$K$4&amp;"$2:$"&amp;$K$4&amp;"$50000"),$B2388&amp;"#"&amp;M$6,INDIRECT("ИсходныеДанные!$J$2:$J$50000")),0)</f>
        <v>0</v>
      </c>
      <c r="N2388" s="3">
        <f ca="1">IF($B2388&lt;&gt;"",SUMIF(INDIRECT("ИсходныеДанные!$"&amp;$K$4&amp;"$2:$"&amp;$K$4&amp;"$50000"),$B2388&amp;"#"&amp;N$6,INDIRECT("ИсходныеДанные!$J$2:$J$50000")),0)</f>
        <v>0</v>
      </c>
      <c r="O2388" s="3">
        <f ca="1">IF($B2388&lt;&gt;"",SUMIF(INDIRECT("ИсходныеДанные!$"&amp;$K$4&amp;"$2:$"&amp;$K$4&amp;"$50000"),$B2388&amp;"#"&amp;O$6,INDIRECT("ИсходныеДанные!$J$2:$J$50000")),0)</f>
        <v>0</v>
      </c>
      <c r="P2388" s="3">
        <f ca="1">IF($B2388&lt;&gt;"",SUMIF(INDIRECT("ИсходныеДанные!$"&amp;$K$4&amp;"$2:$"&amp;$K$4&amp;"$50000"),$B2388&amp;"#"&amp;P$6,INDIRECT("ИсходныеДанные!$J$2:$J$50000")),0)</f>
        <v>0</v>
      </c>
      <c r="Q2388" s="3">
        <f ca="1">IF($B2388&lt;&gt;"",SUMIF(INDIRECT("ИсходныеДанные!$"&amp;$K$4&amp;"$2:$"&amp;$K$4&amp;"$50000"),$B2388&amp;"#"&amp;Q$6,INDIRECT("ИсходныеДанные!$J$2:$J$50000")),0)</f>
        <v>0</v>
      </c>
      <c r="R2388" s="3">
        <f ca="1">IF($B2388&lt;&gt;"",SUMIF(INDIRECT("ИсходныеДанные!$"&amp;$K$4&amp;"$2:$"&amp;$K$4&amp;"$50000"),$B2388&amp;"#"&amp;R$6,INDIRECT("ИсходныеДанные!$J$2:$J$50000")),0)</f>
        <v>0</v>
      </c>
      <c r="S2388" s="3">
        <f ca="1">IF($B2388&lt;&gt;"",SUMIF(INDIRECT("ИсходныеДанные!$"&amp;$K$4&amp;"$2:$"&amp;$K$4&amp;"$50000"),$B2388&amp;"#"&amp;S$6,INDIRECT("ИсходныеДанные!$J$2:$J$50000")),0)</f>
        <v>0</v>
      </c>
      <c r="T2388" s="3">
        <f ca="1">IF($B2388&lt;&gt;"",SUMIF(INDIRECT("ИсходныеДанные!$"&amp;$K$4&amp;"$2:$"&amp;$K$4&amp;"$50000"),$B2388&amp;"#"&amp;T$6,INDIRECT("ИсходныеДанные!$J$2:$J$50000")),0)</f>
        <v>0</v>
      </c>
      <c r="U2388" s="3">
        <f ca="1">IF($B2388&lt;&gt;"",SUMIF(INDIRECT("ИсходныеДанные!$"&amp;$K$4&amp;"$2:$"&amp;$K$4&amp;"$50000"),$B2388&amp;"#"&amp;U$6,INDIRECT("ИсходныеДанные!$J$2:$J$50000")),0)</f>
        <v>0</v>
      </c>
      <c r="V2388" s="3">
        <f ca="1">IF($B2388&lt;&gt;"",SUMIF(INDIRECT("ИсходныеДанные!$"&amp;$K$4&amp;"$2:$"&amp;$K$4&amp;"$50000"),$B2388&amp;"#"&amp;V$6,INDIRECT("ИсходныеДанные!$J$2:$J$50000")),0)</f>
        <v>0</v>
      </c>
      <c r="W2388" s="16" t="e">
        <f ca="1">SUM(K2388:V2388)/Пофамильно!$R$1</f>
        <v>#DIV/0!</v>
      </c>
    </row>
    <row r="2389" spans="1:23" x14ac:dyDescent="0.25">
      <c r="A2389" s="10" t="str">
        <f t="shared" ca="1" si="39"/>
        <v>delete</v>
      </c>
      <c r="B2389" s="16" cm="1">
        <f t="array" aca="1" ref="B2389" ca="1">INDIRECT("УникальныеСписки!D"&amp;ROW()-$L$4)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14"/>
      <c r="G2389" s="81" t="str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84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84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84" t="str" cm="1">
        <f t="array" aca="1" ref="J2389" ca="1">_xlfn.XLOOKUP($B2389,INDIRECT(SUBSTITUTE("ИсходныеДанные!$где$2:$где$50000","где",$B$4)),INDIRECT(SUBSTITUTE("ИсходныеДанные!$что$2:$что$50000","что",J$4)),"",0,1)</f>
        <v/>
      </c>
      <c r="K2389" s="3">
        <f ca="1">IF($B2389&lt;&gt;"",SUMIF(INDIRECT("ИсходныеДанные!$"&amp;$K$4&amp;"$2:$"&amp;$K$4&amp;"$50000"),$B2389&amp;"#"&amp;K$6,INDIRECT("ИсходныеДанные!$J$2:$J$50000")),0)</f>
        <v>0</v>
      </c>
      <c r="L2389" s="3">
        <f ca="1">IF($B2389&lt;&gt;"",SUMIF(INDIRECT("ИсходныеДанные!$"&amp;$K$4&amp;"$2:$"&amp;$K$4&amp;"$50000"),$B2389&amp;"#"&amp;L$6,INDIRECT("ИсходныеДанные!$J$2:$J$50000")),0)</f>
        <v>0</v>
      </c>
      <c r="M2389" s="3">
        <f ca="1">IF($B2389&lt;&gt;"",SUMIF(INDIRECT("ИсходныеДанные!$"&amp;$K$4&amp;"$2:$"&amp;$K$4&amp;"$50000"),$B2389&amp;"#"&amp;M$6,INDIRECT("ИсходныеДанные!$J$2:$J$50000")),0)</f>
        <v>0</v>
      </c>
      <c r="N2389" s="3">
        <f ca="1">IF($B2389&lt;&gt;"",SUMIF(INDIRECT("ИсходныеДанные!$"&amp;$K$4&amp;"$2:$"&amp;$K$4&amp;"$50000"),$B2389&amp;"#"&amp;N$6,INDIRECT("ИсходныеДанные!$J$2:$J$50000")),0)</f>
        <v>0</v>
      </c>
      <c r="O2389" s="3">
        <f ca="1">IF($B2389&lt;&gt;"",SUMIF(INDIRECT("ИсходныеДанные!$"&amp;$K$4&amp;"$2:$"&amp;$K$4&amp;"$50000"),$B2389&amp;"#"&amp;O$6,INDIRECT("ИсходныеДанные!$J$2:$J$50000")),0)</f>
        <v>0</v>
      </c>
      <c r="P2389" s="3">
        <f ca="1">IF($B2389&lt;&gt;"",SUMIF(INDIRECT("ИсходныеДанные!$"&amp;$K$4&amp;"$2:$"&amp;$K$4&amp;"$50000"),$B2389&amp;"#"&amp;P$6,INDIRECT("ИсходныеДанные!$J$2:$J$50000")),0)</f>
        <v>0</v>
      </c>
      <c r="Q2389" s="3">
        <f ca="1">IF($B2389&lt;&gt;"",SUMIF(INDIRECT("ИсходныеДанные!$"&amp;$K$4&amp;"$2:$"&amp;$K$4&amp;"$50000"),$B2389&amp;"#"&amp;Q$6,INDIRECT("ИсходныеДанные!$J$2:$J$50000")),0)</f>
        <v>0</v>
      </c>
      <c r="R2389" s="3">
        <f ca="1">IF($B2389&lt;&gt;"",SUMIF(INDIRECT("ИсходныеДанные!$"&amp;$K$4&amp;"$2:$"&amp;$K$4&amp;"$50000"),$B2389&amp;"#"&amp;R$6,INDIRECT("ИсходныеДанные!$J$2:$J$50000")),0)</f>
        <v>0</v>
      </c>
      <c r="S2389" s="3">
        <f ca="1">IF($B2389&lt;&gt;"",SUMIF(INDIRECT("ИсходныеДанные!$"&amp;$K$4&amp;"$2:$"&amp;$K$4&amp;"$50000"),$B2389&amp;"#"&amp;S$6,INDIRECT("ИсходныеДанные!$J$2:$J$50000")),0)</f>
        <v>0</v>
      </c>
      <c r="T2389" s="3">
        <f ca="1">IF($B2389&lt;&gt;"",SUMIF(INDIRECT("ИсходныеДанные!$"&amp;$K$4&amp;"$2:$"&amp;$K$4&amp;"$50000"),$B2389&amp;"#"&amp;T$6,INDIRECT("ИсходныеДанные!$J$2:$J$50000")),0)</f>
        <v>0</v>
      </c>
      <c r="U2389" s="3">
        <f ca="1">IF($B2389&lt;&gt;"",SUMIF(INDIRECT("ИсходныеДанные!$"&amp;$K$4&amp;"$2:$"&amp;$K$4&amp;"$50000"),$B2389&amp;"#"&amp;U$6,INDIRECT("ИсходныеДанные!$J$2:$J$50000")),0)</f>
        <v>0</v>
      </c>
      <c r="V2389" s="3">
        <f ca="1">IF($B2389&lt;&gt;"",SUMIF(INDIRECT("ИсходныеДанные!$"&amp;$K$4&amp;"$2:$"&amp;$K$4&amp;"$50000"),$B2389&amp;"#"&amp;V$6,INDIRECT("ИсходныеДанные!$J$2:$J$50000")),0)</f>
        <v>0</v>
      </c>
      <c r="W2389" s="16" t="e">
        <f ca="1">SUM(K2389:V2389)/Пофамильно!$R$1</f>
        <v>#DIV/0!</v>
      </c>
    </row>
    <row r="2390" spans="1:23" x14ac:dyDescent="0.25">
      <c r="A2390" s="10" t="str">
        <f t="shared" ca="1" si="39"/>
        <v>delete</v>
      </c>
      <c r="B2390" s="16" cm="1">
        <f t="array" aca="1" ref="B2390" ca="1">INDIRECT("УникальныеСписки!D"&amp;ROW()-$L$4)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14"/>
      <c r="G2390" s="81" t="str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84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84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84" t="str" cm="1">
        <f t="array" aca="1" ref="J2390" ca="1">_xlfn.XLOOKUP($B2390,INDIRECT(SUBSTITUTE("ИсходныеДанные!$где$2:$где$50000","где",$B$4)),INDIRECT(SUBSTITUTE("ИсходныеДанные!$что$2:$что$50000","что",J$4)),"",0,1)</f>
        <v/>
      </c>
      <c r="K2390" s="3">
        <f ca="1">IF($B2390&lt;&gt;"",SUMIF(INDIRECT("ИсходныеДанные!$"&amp;$K$4&amp;"$2:$"&amp;$K$4&amp;"$50000"),$B2390&amp;"#"&amp;K$6,INDIRECT("ИсходныеДанные!$J$2:$J$50000")),0)</f>
        <v>0</v>
      </c>
      <c r="L2390" s="3">
        <f ca="1">IF($B2390&lt;&gt;"",SUMIF(INDIRECT("ИсходныеДанные!$"&amp;$K$4&amp;"$2:$"&amp;$K$4&amp;"$50000"),$B2390&amp;"#"&amp;L$6,INDIRECT("ИсходныеДанные!$J$2:$J$50000")),0)</f>
        <v>0</v>
      </c>
      <c r="M2390" s="3">
        <f ca="1">IF($B2390&lt;&gt;"",SUMIF(INDIRECT("ИсходныеДанные!$"&amp;$K$4&amp;"$2:$"&amp;$K$4&amp;"$50000"),$B2390&amp;"#"&amp;M$6,INDIRECT("ИсходныеДанные!$J$2:$J$50000")),0)</f>
        <v>0</v>
      </c>
      <c r="N2390" s="3">
        <f ca="1">IF($B2390&lt;&gt;"",SUMIF(INDIRECT("ИсходныеДанные!$"&amp;$K$4&amp;"$2:$"&amp;$K$4&amp;"$50000"),$B2390&amp;"#"&amp;N$6,INDIRECT("ИсходныеДанные!$J$2:$J$50000")),0)</f>
        <v>0</v>
      </c>
      <c r="O2390" s="3">
        <f ca="1">IF($B2390&lt;&gt;"",SUMIF(INDIRECT("ИсходныеДанные!$"&amp;$K$4&amp;"$2:$"&amp;$K$4&amp;"$50000"),$B2390&amp;"#"&amp;O$6,INDIRECT("ИсходныеДанные!$J$2:$J$50000")),0)</f>
        <v>0</v>
      </c>
      <c r="P2390" s="3">
        <f ca="1">IF($B2390&lt;&gt;"",SUMIF(INDIRECT("ИсходныеДанные!$"&amp;$K$4&amp;"$2:$"&amp;$K$4&amp;"$50000"),$B2390&amp;"#"&amp;P$6,INDIRECT("ИсходныеДанные!$J$2:$J$50000")),0)</f>
        <v>0</v>
      </c>
      <c r="Q2390" s="3">
        <f ca="1">IF($B2390&lt;&gt;"",SUMIF(INDIRECT("ИсходныеДанные!$"&amp;$K$4&amp;"$2:$"&amp;$K$4&amp;"$50000"),$B2390&amp;"#"&amp;Q$6,INDIRECT("ИсходныеДанные!$J$2:$J$50000")),0)</f>
        <v>0</v>
      </c>
      <c r="R2390" s="3">
        <f ca="1">IF($B2390&lt;&gt;"",SUMIF(INDIRECT("ИсходныеДанные!$"&amp;$K$4&amp;"$2:$"&amp;$K$4&amp;"$50000"),$B2390&amp;"#"&amp;R$6,INDIRECT("ИсходныеДанные!$J$2:$J$50000")),0)</f>
        <v>0</v>
      </c>
      <c r="S2390" s="3">
        <f ca="1">IF($B2390&lt;&gt;"",SUMIF(INDIRECT("ИсходныеДанные!$"&amp;$K$4&amp;"$2:$"&amp;$K$4&amp;"$50000"),$B2390&amp;"#"&amp;S$6,INDIRECT("ИсходныеДанные!$J$2:$J$50000")),0)</f>
        <v>0</v>
      </c>
      <c r="T2390" s="3">
        <f ca="1">IF($B2390&lt;&gt;"",SUMIF(INDIRECT("ИсходныеДанные!$"&amp;$K$4&amp;"$2:$"&amp;$K$4&amp;"$50000"),$B2390&amp;"#"&amp;T$6,INDIRECT("ИсходныеДанные!$J$2:$J$50000")),0)</f>
        <v>0</v>
      </c>
      <c r="U2390" s="3">
        <f ca="1">IF($B2390&lt;&gt;"",SUMIF(INDIRECT("ИсходныеДанные!$"&amp;$K$4&amp;"$2:$"&amp;$K$4&amp;"$50000"),$B2390&amp;"#"&amp;U$6,INDIRECT("ИсходныеДанные!$J$2:$J$50000")),0)</f>
        <v>0</v>
      </c>
      <c r="V2390" s="3">
        <f ca="1">IF($B2390&lt;&gt;"",SUMIF(INDIRECT("ИсходныеДанные!$"&amp;$K$4&amp;"$2:$"&amp;$K$4&amp;"$50000"),$B2390&amp;"#"&amp;V$6,INDIRECT("ИсходныеДанные!$J$2:$J$50000")),0)</f>
        <v>0</v>
      </c>
      <c r="W2390" s="16" t="e">
        <f ca="1">SUM(K2390:V2390)/Пофамильно!$R$1</f>
        <v>#DIV/0!</v>
      </c>
    </row>
    <row r="2391" spans="1:23" x14ac:dyDescent="0.25">
      <c r="A2391" s="10" t="str">
        <f t="shared" ca="1" si="39"/>
        <v>delete</v>
      </c>
      <c r="B2391" s="16" cm="1">
        <f t="array" aca="1" ref="B2391" ca="1">INDIRECT("УникальныеСписки!D"&amp;ROW()-$L$4)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14"/>
      <c r="G2391" s="81" t="str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84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84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84" t="str" cm="1">
        <f t="array" aca="1" ref="J2391" ca="1">_xlfn.XLOOKUP($B2391,INDIRECT(SUBSTITUTE("ИсходныеДанные!$где$2:$где$50000","где",$B$4)),INDIRECT(SUBSTITUTE("ИсходныеДанные!$что$2:$что$50000","что",J$4)),"",0,1)</f>
        <v/>
      </c>
      <c r="K2391" s="3">
        <f ca="1">IF($B2391&lt;&gt;"",SUMIF(INDIRECT("ИсходныеДанные!$"&amp;$K$4&amp;"$2:$"&amp;$K$4&amp;"$50000"),$B2391&amp;"#"&amp;K$6,INDIRECT("ИсходныеДанные!$J$2:$J$50000")),0)</f>
        <v>0</v>
      </c>
      <c r="L2391" s="3">
        <f ca="1">IF($B2391&lt;&gt;"",SUMIF(INDIRECT("ИсходныеДанные!$"&amp;$K$4&amp;"$2:$"&amp;$K$4&amp;"$50000"),$B2391&amp;"#"&amp;L$6,INDIRECT("ИсходныеДанные!$J$2:$J$50000")),0)</f>
        <v>0</v>
      </c>
      <c r="M2391" s="3">
        <f ca="1">IF($B2391&lt;&gt;"",SUMIF(INDIRECT("ИсходныеДанные!$"&amp;$K$4&amp;"$2:$"&amp;$K$4&amp;"$50000"),$B2391&amp;"#"&amp;M$6,INDIRECT("ИсходныеДанные!$J$2:$J$50000")),0)</f>
        <v>0</v>
      </c>
      <c r="N2391" s="3">
        <f ca="1">IF($B2391&lt;&gt;"",SUMIF(INDIRECT("ИсходныеДанные!$"&amp;$K$4&amp;"$2:$"&amp;$K$4&amp;"$50000"),$B2391&amp;"#"&amp;N$6,INDIRECT("ИсходныеДанные!$J$2:$J$50000")),0)</f>
        <v>0</v>
      </c>
      <c r="O2391" s="3">
        <f ca="1">IF($B2391&lt;&gt;"",SUMIF(INDIRECT("ИсходныеДанные!$"&amp;$K$4&amp;"$2:$"&amp;$K$4&amp;"$50000"),$B2391&amp;"#"&amp;O$6,INDIRECT("ИсходныеДанные!$J$2:$J$50000")),0)</f>
        <v>0</v>
      </c>
      <c r="P2391" s="3">
        <f ca="1">IF($B2391&lt;&gt;"",SUMIF(INDIRECT("ИсходныеДанные!$"&amp;$K$4&amp;"$2:$"&amp;$K$4&amp;"$50000"),$B2391&amp;"#"&amp;P$6,INDIRECT("ИсходныеДанные!$J$2:$J$50000")),0)</f>
        <v>0</v>
      </c>
      <c r="Q2391" s="3">
        <f ca="1">IF($B2391&lt;&gt;"",SUMIF(INDIRECT("ИсходныеДанные!$"&amp;$K$4&amp;"$2:$"&amp;$K$4&amp;"$50000"),$B2391&amp;"#"&amp;Q$6,INDIRECT("ИсходныеДанные!$J$2:$J$50000")),0)</f>
        <v>0</v>
      </c>
      <c r="R2391" s="3">
        <f ca="1">IF($B2391&lt;&gt;"",SUMIF(INDIRECT("ИсходныеДанные!$"&amp;$K$4&amp;"$2:$"&amp;$K$4&amp;"$50000"),$B2391&amp;"#"&amp;R$6,INDIRECT("ИсходныеДанные!$J$2:$J$50000")),0)</f>
        <v>0</v>
      </c>
      <c r="S2391" s="3">
        <f ca="1">IF($B2391&lt;&gt;"",SUMIF(INDIRECT("ИсходныеДанные!$"&amp;$K$4&amp;"$2:$"&amp;$K$4&amp;"$50000"),$B2391&amp;"#"&amp;S$6,INDIRECT("ИсходныеДанные!$J$2:$J$50000")),0)</f>
        <v>0</v>
      </c>
      <c r="T2391" s="3">
        <f ca="1">IF($B2391&lt;&gt;"",SUMIF(INDIRECT("ИсходныеДанные!$"&amp;$K$4&amp;"$2:$"&amp;$K$4&amp;"$50000"),$B2391&amp;"#"&amp;T$6,INDIRECT("ИсходныеДанные!$J$2:$J$50000")),0)</f>
        <v>0</v>
      </c>
      <c r="U2391" s="3">
        <f ca="1">IF($B2391&lt;&gt;"",SUMIF(INDIRECT("ИсходныеДанные!$"&amp;$K$4&amp;"$2:$"&amp;$K$4&amp;"$50000"),$B2391&amp;"#"&amp;U$6,INDIRECT("ИсходныеДанные!$J$2:$J$50000")),0)</f>
        <v>0</v>
      </c>
      <c r="V2391" s="3">
        <f ca="1">IF($B2391&lt;&gt;"",SUMIF(INDIRECT("ИсходныеДанные!$"&amp;$K$4&amp;"$2:$"&amp;$K$4&amp;"$50000"),$B2391&amp;"#"&amp;V$6,INDIRECT("ИсходныеДанные!$J$2:$J$50000")),0)</f>
        <v>0</v>
      </c>
      <c r="W2391" s="16" t="e">
        <f ca="1">SUM(K2391:V2391)/Пофамильно!$R$1</f>
        <v>#DIV/0!</v>
      </c>
    </row>
    <row r="2392" spans="1:23" x14ac:dyDescent="0.25">
      <c r="A2392" s="10" t="str">
        <f t="shared" ca="1" si="39"/>
        <v>delete</v>
      </c>
      <c r="B2392" s="16" cm="1">
        <f t="array" aca="1" ref="B2392" ca="1">INDIRECT("УникальныеСписки!D"&amp;ROW()-$L$4)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14"/>
      <c r="G2392" s="81" t="str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84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84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84" t="str" cm="1">
        <f t="array" aca="1" ref="J2392" ca="1">_xlfn.XLOOKUP($B2392,INDIRECT(SUBSTITUTE("ИсходныеДанные!$где$2:$где$50000","где",$B$4)),INDIRECT(SUBSTITUTE("ИсходныеДанные!$что$2:$что$50000","что",J$4)),"",0,1)</f>
        <v/>
      </c>
      <c r="K2392" s="3">
        <f ca="1">IF($B2392&lt;&gt;"",SUMIF(INDIRECT("ИсходныеДанные!$"&amp;$K$4&amp;"$2:$"&amp;$K$4&amp;"$50000"),$B2392&amp;"#"&amp;K$6,INDIRECT("ИсходныеДанные!$J$2:$J$50000")),0)</f>
        <v>0</v>
      </c>
      <c r="L2392" s="3">
        <f ca="1">IF($B2392&lt;&gt;"",SUMIF(INDIRECT("ИсходныеДанные!$"&amp;$K$4&amp;"$2:$"&amp;$K$4&amp;"$50000"),$B2392&amp;"#"&amp;L$6,INDIRECT("ИсходныеДанные!$J$2:$J$50000")),0)</f>
        <v>0</v>
      </c>
      <c r="M2392" s="3">
        <f ca="1">IF($B2392&lt;&gt;"",SUMIF(INDIRECT("ИсходныеДанные!$"&amp;$K$4&amp;"$2:$"&amp;$K$4&amp;"$50000"),$B2392&amp;"#"&amp;M$6,INDIRECT("ИсходныеДанные!$J$2:$J$50000")),0)</f>
        <v>0</v>
      </c>
      <c r="N2392" s="3">
        <f ca="1">IF($B2392&lt;&gt;"",SUMIF(INDIRECT("ИсходныеДанные!$"&amp;$K$4&amp;"$2:$"&amp;$K$4&amp;"$50000"),$B2392&amp;"#"&amp;N$6,INDIRECT("ИсходныеДанные!$J$2:$J$50000")),0)</f>
        <v>0</v>
      </c>
      <c r="O2392" s="3">
        <f ca="1">IF($B2392&lt;&gt;"",SUMIF(INDIRECT("ИсходныеДанные!$"&amp;$K$4&amp;"$2:$"&amp;$K$4&amp;"$50000"),$B2392&amp;"#"&amp;O$6,INDIRECT("ИсходныеДанные!$J$2:$J$50000")),0)</f>
        <v>0</v>
      </c>
      <c r="P2392" s="3">
        <f ca="1">IF($B2392&lt;&gt;"",SUMIF(INDIRECT("ИсходныеДанные!$"&amp;$K$4&amp;"$2:$"&amp;$K$4&amp;"$50000"),$B2392&amp;"#"&amp;P$6,INDIRECT("ИсходныеДанные!$J$2:$J$50000")),0)</f>
        <v>0</v>
      </c>
      <c r="Q2392" s="3">
        <f ca="1">IF($B2392&lt;&gt;"",SUMIF(INDIRECT("ИсходныеДанные!$"&amp;$K$4&amp;"$2:$"&amp;$K$4&amp;"$50000"),$B2392&amp;"#"&amp;Q$6,INDIRECT("ИсходныеДанные!$J$2:$J$50000")),0)</f>
        <v>0</v>
      </c>
      <c r="R2392" s="3">
        <f ca="1">IF($B2392&lt;&gt;"",SUMIF(INDIRECT("ИсходныеДанные!$"&amp;$K$4&amp;"$2:$"&amp;$K$4&amp;"$50000"),$B2392&amp;"#"&amp;R$6,INDIRECT("ИсходныеДанные!$J$2:$J$50000")),0)</f>
        <v>0</v>
      </c>
      <c r="S2392" s="3">
        <f ca="1">IF($B2392&lt;&gt;"",SUMIF(INDIRECT("ИсходныеДанные!$"&amp;$K$4&amp;"$2:$"&amp;$K$4&amp;"$50000"),$B2392&amp;"#"&amp;S$6,INDIRECT("ИсходныеДанные!$J$2:$J$50000")),0)</f>
        <v>0</v>
      </c>
      <c r="T2392" s="3">
        <f ca="1">IF($B2392&lt;&gt;"",SUMIF(INDIRECT("ИсходныеДанные!$"&amp;$K$4&amp;"$2:$"&amp;$K$4&amp;"$50000"),$B2392&amp;"#"&amp;T$6,INDIRECT("ИсходныеДанные!$J$2:$J$50000")),0)</f>
        <v>0</v>
      </c>
      <c r="U2392" s="3">
        <f ca="1">IF($B2392&lt;&gt;"",SUMIF(INDIRECT("ИсходныеДанные!$"&amp;$K$4&amp;"$2:$"&amp;$K$4&amp;"$50000"),$B2392&amp;"#"&amp;U$6,INDIRECT("ИсходныеДанные!$J$2:$J$50000")),0)</f>
        <v>0</v>
      </c>
      <c r="V2392" s="3">
        <f ca="1">IF($B2392&lt;&gt;"",SUMIF(INDIRECT("ИсходныеДанные!$"&amp;$K$4&amp;"$2:$"&amp;$K$4&amp;"$50000"),$B2392&amp;"#"&amp;V$6,INDIRECT("ИсходныеДанные!$J$2:$J$50000")),0)</f>
        <v>0</v>
      </c>
      <c r="W2392" s="16" t="e">
        <f ca="1">SUM(K2392:V2392)/Пофамильно!$R$1</f>
        <v>#DIV/0!</v>
      </c>
    </row>
    <row r="2393" spans="1:23" x14ac:dyDescent="0.25">
      <c r="A2393" s="10" t="str">
        <f t="shared" ca="1" si="39"/>
        <v>delete</v>
      </c>
      <c r="B2393" s="16" cm="1">
        <f t="array" aca="1" ref="B2393" ca="1">INDIRECT("УникальныеСписки!D"&amp;ROW()-$L$4)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14"/>
      <c r="G2393" s="81" t="str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84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84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84" t="str" cm="1">
        <f t="array" aca="1" ref="J2393" ca="1">_xlfn.XLOOKUP($B2393,INDIRECT(SUBSTITUTE("ИсходныеДанные!$где$2:$где$50000","где",$B$4)),INDIRECT(SUBSTITUTE("ИсходныеДанные!$что$2:$что$50000","что",J$4)),"",0,1)</f>
        <v/>
      </c>
      <c r="K2393" s="3">
        <f ca="1">IF($B2393&lt;&gt;"",SUMIF(INDIRECT("ИсходныеДанные!$"&amp;$K$4&amp;"$2:$"&amp;$K$4&amp;"$50000"),$B2393&amp;"#"&amp;K$6,INDIRECT("ИсходныеДанные!$J$2:$J$50000")),0)</f>
        <v>0</v>
      </c>
      <c r="L2393" s="3">
        <f ca="1">IF($B2393&lt;&gt;"",SUMIF(INDIRECT("ИсходныеДанные!$"&amp;$K$4&amp;"$2:$"&amp;$K$4&amp;"$50000"),$B2393&amp;"#"&amp;L$6,INDIRECT("ИсходныеДанные!$J$2:$J$50000")),0)</f>
        <v>0</v>
      </c>
      <c r="M2393" s="3">
        <f ca="1">IF($B2393&lt;&gt;"",SUMIF(INDIRECT("ИсходныеДанные!$"&amp;$K$4&amp;"$2:$"&amp;$K$4&amp;"$50000"),$B2393&amp;"#"&amp;M$6,INDIRECT("ИсходныеДанные!$J$2:$J$50000")),0)</f>
        <v>0</v>
      </c>
      <c r="N2393" s="3">
        <f ca="1">IF($B2393&lt;&gt;"",SUMIF(INDIRECT("ИсходныеДанные!$"&amp;$K$4&amp;"$2:$"&amp;$K$4&amp;"$50000"),$B2393&amp;"#"&amp;N$6,INDIRECT("ИсходныеДанные!$J$2:$J$50000")),0)</f>
        <v>0</v>
      </c>
      <c r="O2393" s="3">
        <f ca="1">IF($B2393&lt;&gt;"",SUMIF(INDIRECT("ИсходныеДанные!$"&amp;$K$4&amp;"$2:$"&amp;$K$4&amp;"$50000"),$B2393&amp;"#"&amp;O$6,INDIRECT("ИсходныеДанные!$J$2:$J$50000")),0)</f>
        <v>0</v>
      </c>
      <c r="P2393" s="3">
        <f ca="1">IF($B2393&lt;&gt;"",SUMIF(INDIRECT("ИсходныеДанные!$"&amp;$K$4&amp;"$2:$"&amp;$K$4&amp;"$50000"),$B2393&amp;"#"&amp;P$6,INDIRECT("ИсходныеДанные!$J$2:$J$50000")),0)</f>
        <v>0</v>
      </c>
      <c r="Q2393" s="3">
        <f ca="1">IF($B2393&lt;&gt;"",SUMIF(INDIRECT("ИсходныеДанные!$"&amp;$K$4&amp;"$2:$"&amp;$K$4&amp;"$50000"),$B2393&amp;"#"&amp;Q$6,INDIRECT("ИсходныеДанные!$J$2:$J$50000")),0)</f>
        <v>0</v>
      </c>
      <c r="R2393" s="3">
        <f ca="1">IF($B2393&lt;&gt;"",SUMIF(INDIRECT("ИсходныеДанные!$"&amp;$K$4&amp;"$2:$"&amp;$K$4&amp;"$50000"),$B2393&amp;"#"&amp;R$6,INDIRECT("ИсходныеДанные!$J$2:$J$50000")),0)</f>
        <v>0</v>
      </c>
      <c r="S2393" s="3">
        <f ca="1">IF($B2393&lt;&gt;"",SUMIF(INDIRECT("ИсходныеДанные!$"&amp;$K$4&amp;"$2:$"&amp;$K$4&amp;"$50000"),$B2393&amp;"#"&amp;S$6,INDIRECT("ИсходныеДанные!$J$2:$J$50000")),0)</f>
        <v>0</v>
      </c>
      <c r="T2393" s="3">
        <f ca="1">IF($B2393&lt;&gt;"",SUMIF(INDIRECT("ИсходныеДанные!$"&amp;$K$4&amp;"$2:$"&amp;$K$4&amp;"$50000"),$B2393&amp;"#"&amp;T$6,INDIRECT("ИсходныеДанные!$J$2:$J$50000")),0)</f>
        <v>0</v>
      </c>
      <c r="U2393" s="3">
        <f ca="1">IF($B2393&lt;&gt;"",SUMIF(INDIRECT("ИсходныеДанные!$"&amp;$K$4&amp;"$2:$"&amp;$K$4&amp;"$50000"),$B2393&amp;"#"&amp;U$6,INDIRECT("ИсходныеДанные!$J$2:$J$50000")),0)</f>
        <v>0</v>
      </c>
      <c r="V2393" s="3">
        <f ca="1">IF($B2393&lt;&gt;"",SUMIF(INDIRECT("ИсходныеДанные!$"&amp;$K$4&amp;"$2:$"&amp;$K$4&amp;"$50000"),$B2393&amp;"#"&amp;V$6,INDIRECT("ИсходныеДанные!$J$2:$J$50000")),0)</f>
        <v>0</v>
      </c>
      <c r="W2393" s="16" t="e">
        <f ca="1">SUM(K2393:V2393)/Пофамильно!$R$1</f>
        <v>#DIV/0!</v>
      </c>
    </row>
    <row r="2394" spans="1:23" x14ac:dyDescent="0.25">
      <c r="A2394" s="10" t="str">
        <f t="shared" ca="1" si="39"/>
        <v>delete</v>
      </c>
      <c r="B2394" s="16" cm="1">
        <f t="array" aca="1" ref="B2394" ca="1">INDIRECT("УникальныеСписки!D"&amp;ROW()-$L$4)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14"/>
      <c r="G2394" s="81" t="str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84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84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84" t="str" cm="1">
        <f t="array" aca="1" ref="J2394" ca="1">_xlfn.XLOOKUP($B2394,INDIRECT(SUBSTITUTE("ИсходныеДанные!$где$2:$где$50000","где",$B$4)),INDIRECT(SUBSTITUTE("ИсходныеДанные!$что$2:$что$50000","что",J$4)),"",0,1)</f>
        <v/>
      </c>
      <c r="K2394" s="3">
        <f ca="1">IF($B2394&lt;&gt;"",SUMIF(INDIRECT("ИсходныеДанные!$"&amp;$K$4&amp;"$2:$"&amp;$K$4&amp;"$50000"),$B2394&amp;"#"&amp;K$6,INDIRECT("ИсходныеДанные!$J$2:$J$50000")),0)</f>
        <v>0</v>
      </c>
      <c r="L2394" s="3">
        <f ca="1">IF($B2394&lt;&gt;"",SUMIF(INDIRECT("ИсходныеДанные!$"&amp;$K$4&amp;"$2:$"&amp;$K$4&amp;"$50000"),$B2394&amp;"#"&amp;L$6,INDIRECT("ИсходныеДанные!$J$2:$J$50000")),0)</f>
        <v>0</v>
      </c>
      <c r="M2394" s="3">
        <f ca="1">IF($B2394&lt;&gt;"",SUMIF(INDIRECT("ИсходныеДанные!$"&amp;$K$4&amp;"$2:$"&amp;$K$4&amp;"$50000"),$B2394&amp;"#"&amp;M$6,INDIRECT("ИсходныеДанные!$J$2:$J$50000")),0)</f>
        <v>0</v>
      </c>
      <c r="N2394" s="3">
        <f ca="1">IF($B2394&lt;&gt;"",SUMIF(INDIRECT("ИсходныеДанные!$"&amp;$K$4&amp;"$2:$"&amp;$K$4&amp;"$50000"),$B2394&amp;"#"&amp;N$6,INDIRECT("ИсходныеДанные!$J$2:$J$50000")),0)</f>
        <v>0</v>
      </c>
      <c r="O2394" s="3">
        <f ca="1">IF($B2394&lt;&gt;"",SUMIF(INDIRECT("ИсходныеДанные!$"&amp;$K$4&amp;"$2:$"&amp;$K$4&amp;"$50000"),$B2394&amp;"#"&amp;O$6,INDIRECT("ИсходныеДанные!$J$2:$J$50000")),0)</f>
        <v>0</v>
      </c>
      <c r="P2394" s="3">
        <f ca="1">IF($B2394&lt;&gt;"",SUMIF(INDIRECT("ИсходныеДанные!$"&amp;$K$4&amp;"$2:$"&amp;$K$4&amp;"$50000"),$B2394&amp;"#"&amp;P$6,INDIRECT("ИсходныеДанные!$J$2:$J$50000")),0)</f>
        <v>0</v>
      </c>
      <c r="Q2394" s="3">
        <f ca="1">IF($B2394&lt;&gt;"",SUMIF(INDIRECT("ИсходныеДанные!$"&amp;$K$4&amp;"$2:$"&amp;$K$4&amp;"$50000"),$B2394&amp;"#"&amp;Q$6,INDIRECT("ИсходныеДанные!$J$2:$J$50000")),0)</f>
        <v>0</v>
      </c>
      <c r="R2394" s="3">
        <f ca="1">IF($B2394&lt;&gt;"",SUMIF(INDIRECT("ИсходныеДанные!$"&amp;$K$4&amp;"$2:$"&amp;$K$4&amp;"$50000"),$B2394&amp;"#"&amp;R$6,INDIRECT("ИсходныеДанные!$J$2:$J$50000")),0)</f>
        <v>0</v>
      </c>
      <c r="S2394" s="3">
        <f ca="1">IF($B2394&lt;&gt;"",SUMIF(INDIRECT("ИсходныеДанные!$"&amp;$K$4&amp;"$2:$"&amp;$K$4&amp;"$50000"),$B2394&amp;"#"&amp;S$6,INDIRECT("ИсходныеДанные!$J$2:$J$50000")),0)</f>
        <v>0</v>
      </c>
      <c r="T2394" s="3">
        <f ca="1">IF($B2394&lt;&gt;"",SUMIF(INDIRECT("ИсходныеДанные!$"&amp;$K$4&amp;"$2:$"&amp;$K$4&amp;"$50000"),$B2394&amp;"#"&amp;T$6,INDIRECT("ИсходныеДанные!$J$2:$J$50000")),0)</f>
        <v>0</v>
      </c>
      <c r="U2394" s="3">
        <f ca="1">IF($B2394&lt;&gt;"",SUMIF(INDIRECT("ИсходныеДанные!$"&amp;$K$4&amp;"$2:$"&amp;$K$4&amp;"$50000"),$B2394&amp;"#"&amp;U$6,INDIRECT("ИсходныеДанные!$J$2:$J$50000")),0)</f>
        <v>0</v>
      </c>
      <c r="V2394" s="3">
        <f ca="1">IF($B2394&lt;&gt;"",SUMIF(INDIRECT("ИсходныеДанные!$"&amp;$K$4&amp;"$2:$"&amp;$K$4&amp;"$50000"),$B2394&amp;"#"&amp;V$6,INDIRECT("ИсходныеДанные!$J$2:$J$50000")),0)</f>
        <v>0</v>
      </c>
      <c r="W2394" s="16" t="e">
        <f ca="1">SUM(K2394:V2394)/Пофамильно!$R$1</f>
        <v>#DIV/0!</v>
      </c>
    </row>
    <row r="2395" spans="1:23" x14ac:dyDescent="0.25">
      <c r="A2395" s="10" t="str">
        <f t="shared" ca="1" si="39"/>
        <v>delete</v>
      </c>
      <c r="B2395" s="16" cm="1">
        <f t="array" aca="1" ref="B2395" ca="1">INDIRECT("УникальныеСписки!D"&amp;ROW()-$L$4)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14"/>
      <c r="G2395" s="81" t="str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84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84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84" t="str" cm="1">
        <f t="array" aca="1" ref="J2395" ca="1">_xlfn.XLOOKUP($B2395,INDIRECT(SUBSTITUTE("ИсходныеДанные!$где$2:$где$50000","где",$B$4)),INDIRECT(SUBSTITUTE("ИсходныеДанные!$что$2:$что$50000","что",J$4)),"",0,1)</f>
        <v/>
      </c>
      <c r="K2395" s="3">
        <f ca="1">IF($B2395&lt;&gt;"",SUMIF(INDIRECT("ИсходныеДанные!$"&amp;$K$4&amp;"$2:$"&amp;$K$4&amp;"$50000"),$B2395&amp;"#"&amp;K$6,INDIRECT("ИсходныеДанные!$J$2:$J$50000")),0)</f>
        <v>0</v>
      </c>
      <c r="L2395" s="3">
        <f ca="1">IF($B2395&lt;&gt;"",SUMIF(INDIRECT("ИсходныеДанные!$"&amp;$K$4&amp;"$2:$"&amp;$K$4&amp;"$50000"),$B2395&amp;"#"&amp;L$6,INDIRECT("ИсходныеДанные!$J$2:$J$50000")),0)</f>
        <v>0</v>
      </c>
      <c r="M2395" s="3">
        <f ca="1">IF($B2395&lt;&gt;"",SUMIF(INDIRECT("ИсходныеДанные!$"&amp;$K$4&amp;"$2:$"&amp;$K$4&amp;"$50000"),$B2395&amp;"#"&amp;M$6,INDIRECT("ИсходныеДанные!$J$2:$J$50000")),0)</f>
        <v>0</v>
      </c>
      <c r="N2395" s="3">
        <f ca="1">IF($B2395&lt;&gt;"",SUMIF(INDIRECT("ИсходныеДанные!$"&amp;$K$4&amp;"$2:$"&amp;$K$4&amp;"$50000"),$B2395&amp;"#"&amp;N$6,INDIRECT("ИсходныеДанные!$J$2:$J$50000")),0)</f>
        <v>0</v>
      </c>
      <c r="O2395" s="3">
        <f ca="1">IF($B2395&lt;&gt;"",SUMIF(INDIRECT("ИсходныеДанные!$"&amp;$K$4&amp;"$2:$"&amp;$K$4&amp;"$50000"),$B2395&amp;"#"&amp;O$6,INDIRECT("ИсходныеДанные!$J$2:$J$50000")),0)</f>
        <v>0</v>
      </c>
      <c r="P2395" s="3">
        <f ca="1">IF($B2395&lt;&gt;"",SUMIF(INDIRECT("ИсходныеДанные!$"&amp;$K$4&amp;"$2:$"&amp;$K$4&amp;"$50000"),$B2395&amp;"#"&amp;P$6,INDIRECT("ИсходныеДанные!$J$2:$J$50000")),0)</f>
        <v>0</v>
      </c>
      <c r="Q2395" s="3">
        <f ca="1">IF($B2395&lt;&gt;"",SUMIF(INDIRECT("ИсходныеДанные!$"&amp;$K$4&amp;"$2:$"&amp;$K$4&amp;"$50000"),$B2395&amp;"#"&amp;Q$6,INDIRECT("ИсходныеДанные!$J$2:$J$50000")),0)</f>
        <v>0</v>
      </c>
      <c r="R2395" s="3">
        <f ca="1">IF($B2395&lt;&gt;"",SUMIF(INDIRECT("ИсходныеДанные!$"&amp;$K$4&amp;"$2:$"&amp;$K$4&amp;"$50000"),$B2395&amp;"#"&amp;R$6,INDIRECT("ИсходныеДанные!$J$2:$J$50000")),0)</f>
        <v>0</v>
      </c>
      <c r="S2395" s="3">
        <f ca="1">IF($B2395&lt;&gt;"",SUMIF(INDIRECT("ИсходныеДанные!$"&amp;$K$4&amp;"$2:$"&amp;$K$4&amp;"$50000"),$B2395&amp;"#"&amp;S$6,INDIRECT("ИсходныеДанные!$J$2:$J$50000")),0)</f>
        <v>0</v>
      </c>
      <c r="T2395" s="3">
        <f ca="1">IF($B2395&lt;&gt;"",SUMIF(INDIRECT("ИсходныеДанные!$"&amp;$K$4&amp;"$2:$"&amp;$K$4&amp;"$50000"),$B2395&amp;"#"&amp;T$6,INDIRECT("ИсходныеДанные!$J$2:$J$50000")),0)</f>
        <v>0</v>
      </c>
      <c r="U2395" s="3">
        <f ca="1">IF($B2395&lt;&gt;"",SUMIF(INDIRECT("ИсходныеДанные!$"&amp;$K$4&amp;"$2:$"&amp;$K$4&amp;"$50000"),$B2395&amp;"#"&amp;U$6,INDIRECT("ИсходныеДанные!$J$2:$J$50000")),0)</f>
        <v>0</v>
      </c>
      <c r="V2395" s="3">
        <f ca="1">IF($B2395&lt;&gt;"",SUMIF(INDIRECT("ИсходныеДанные!$"&amp;$K$4&amp;"$2:$"&amp;$K$4&amp;"$50000"),$B2395&amp;"#"&amp;V$6,INDIRECT("ИсходныеДанные!$J$2:$J$50000")),0)</f>
        <v>0</v>
      </c>
      <c r="W2395" s="16" t="e">
        <f ca="1">SUM(K2395:V2395)/Пофамильно!$R$1</f>
        <v>#DIV/0!</v>
      </c>
    </row>
    <row r="2396" spans="1:23" x14ac:dyDescent="0.25">
      <c r="A2396" s="10" t="str">
        <f t="shared" ca="1" si="39"/>
        <v>delete</v>
      </c>
      <c r="B2396" s="16" cm="1">
        <f t="array" aca="1" ref="B2396" ca="1">INDIRECT("УникальныеСписки!D"&amp;ROW()-$L$4)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14"/>
      <c r="G2396" s="81" t="str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84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84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84" t="str" cm="1">
        <f t="array" aca="1" ref="J2396" ca="1">_xlfn.XLOOKUP($B2396,INDIRECT(SUBSTITUTE("ИсходныеДанные!$где$2:$где$50000","где",$B$4)),INDIRECT(SUBSTITUTE("ИсходныеДанные!$что$2:$что$50000","что",J$4)),"",0,1)</f>
        <v/>
      </c>
      <c r="K2396" s="3">
        <f ca="1">IF($B2396&lt;&gt;"",SUMIF(INDIRECT("ИсходныеДанные!$"&amp;$K$4&amp;"$2:$"&amp;$K$4&amp;"$50000"),$B2396&amp;"#"&amp;K$6,INDIRECT("ИсходныеДанные!$J$2:$J$50000")),0)</f>
        <v>0</v>
      </c>
      <c r="L2396" s="3">
        <f ca="1">IF($B2396&lt;&gt;"",SUMIF(INDIRECT("ИсходныеДанные!$"&amp;$K$4&amp;"$2:$"&amp;$K$4&amp;"$50000"),$B2396&amp;"#"&amp;L$6,INDIRECT("ИсходныеДанные!$J$2:$J$50000")),0)</f>
        <v>0</v>
      </c>
      <c r="M2396" s="3">
        <f ca="1">IF($B2396&lt;&gt;"",SUMIF(INDIRECT("ИсходныеДанные!$"&amp;$K$4&amp;"$2:$"&amp;$K$4&amp;"$50000"),$B2396&amp;"#"&amp;M$6,INDIRECT("ИсходныеДанные!$J$2:$J$50000")),0)</f>
        <v>0</v>
      </c>
      <c r="N2396" s="3">
        <f ca="1">IF($B2396&lt;&gt;"",SUMIF(INDIRECT("ИсходныеДанные!$"&amp;$K$4&amp;"$2:$"&amp;$K$4&amp;"$50000"),$B2396&amp;"#"&amp;N$6,INDIRECT("ИсходныеДанные!$J$2:$J$50000")),0)</f>
        <v>0</v>
      </c>
      <c r="O2396" s="3">
        <f ca="1">IF($B2396&lt;&gt;"",SUMIF(INDIRECT("ИсходныеДанные!$"&amp;$K$4&amp;"$2:$"&amp;$K$4&amp;"$50000"),$B2396&amp;"#"&amp;O$6,INDIRECT("ИсходныеДанные!$J$2:$J$50000")),0)</f>
        <v>0</v>
      </c>
      <c r="P2396" s="3">
        <f ca="1">IF($B2396&lt;&gt;"",SUMIF(INDIRECT("ИсходныеДанные!$"&amp;$K$4&amp;"$2:$"&amp;$K$4&amp;"$50000"),$B2396&amp;"#"&amp;P$6,INDIRECT("ИсходныеДанные!$J$2:$J$50000")),0)</f>
        <v>0</v>
      </c>
      <c r="Q2396" s="3">
        <f ca="1">IF($B2396&lt;&gt;"",SUMIF(INDIRECT("ИсходныеДанные!$"&amp;$K$4&amp;"$2:$"&amp;$K$4&amp;"$50000"),$B2396&amp;"#"&amp;Q$6,INDIRECT("ИсходныеДанные!$J$2:$J$50000")),0)</f>
        <v>0</v>
      </c>
      <c r="R2396" s="3">
        <f ca="1">IF($B2396&lt;&gt;"",SUMIF(INDIRECT("ИсходныеДанные!$"&amp;$K$4&amp;"$2:$"&amp;$K$4&amp;"$50000"),$B2396&amp;"#"&amp;R$6,INDIRECT("ИсходныеДанные!$J$2:$J$50000")),0)</f>
        <v>0</v>
      </c>
      <c r="S2396" s="3">
        <f ca="1">IF($B2396&lt;&gt;"",SUMIF(INDIRECT("ИсходныеДанные!$"&amp;$K$4&amp;"$2:$"&amp;$K$4&amp;"$50000"),$B2396&amp;"#"&amp;S$6,INDIRECT("ИсходныеДанные!$J$2:$J$50000")),0)</f>
        <v>0</v>
      </c>
      <c r="T2396" s="3">
        <f ca="1">IF($B2396&lt;&gt;"",SUMIF(INDIRECT("ИсходныеДанные!$"&amp;$K$4&amp;"$2:$"&amp;$K$4&amp;"$50000"),$B2396&amp;"#"&amp;T$6,INDIRECT("ИсходныеДанные!$J$2:$J$50000")),0)</f>
        <v>0</v>
      </c>
      <c r="U2396" s="3">
        <f ca="1">IF($B2396&lt;&gt;"",SUMIF(INDIRECT("ИсходныеДанные!$"&amp;$K$4&amp;"$2:$"&amp;$K$4&amp;"$50000"),$B2396&amp;"#"&amp;U$6,INDIRECT("ИсходныеДанные!$J$2:$J$50000")),0)</f>
        <v>0</v>
      </c>
      <c r="V2396" s="3">
        <f ca="1">IF($B2396&lt;&gt;"",SUMIF(INDIRECT("ИсходныеДанные!$"&amp;$K$4&amp;"$2:$"&amp;$K$4&amp;"$50000"),$B2396&amp;"#"&amp;V$6,INDIRECT("ИсходныеДанные!$J$2:$J$50000")),0)</f>
        <v>0</v>
      </c>
      <c r="W2396" s="16" t="e">
        <f ca="1">SUM(K2396:V2396)/Пофамильно!$R$1</f>
        <v>#DIV/0!</v>
      </c>
    </row>
    <row r="2397" spans="1:23" x14ac:dyDescent="0.25">
      <c r="A2397" s="10" t="str">
        <f t="shared" ca="1" si="39"/>
        <v>delete</v>
      </c>
      <c r="B2397" s="16" cm="1">
        <f t="array" aca="1" ref="B2397" ca="1">INDIRECT("УникальныеСписки!D"&amp;ROW()-$L$4)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14"/>
      <c r="G2397" s="81" t="str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84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84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84" t="str" cm="1">
        <f t="array" aca="1" ref="J2397" ca="1">_xlfn.XLOOKUP($B2397,INDIRECT(SUBSTITUTE("ИсходныеДанные!$где$2:$где$50000","где",$B$4)),INDIRECT(SUBSTITUTE("ИсходныеДанные!$что$2:$что$50000","что",J$4)),"",0,1)</f>
        <v/>
      </c>
      <c r="K2397" s="3">
        <f ca="1">IF($B2397&lt;&gt;"",SUMIF(INDIRECT("ИсходныеДанные!$"&amp;$K$4&amp;"$2:$"&amp;$K$4&amp;"$50000"),$B2397&amp;"#"&amp;K$6,INDIRECT("ИсходныеДанные!$J$2:$J$50000")),0)</f>
        <v>0</v>
      </c>
      <c r="L2397" s="3">
        <f ca="1">IF($B2397&lt;&gt;"",SUMIF(INDIRECT("ИсходныеДанные!$"&amp;$K$4&amp;"$2:$"&amp;$K$4&amp;"$50000"),$B2397&amp;"#"&amp;L$6,INDIRECT("ИсходныеДанные!$J$2:$J$50000")),0)</f>
        <v>0</v>
      </c>
      <c r="M2397" s="3">
        <f ca="1">IF($B2397&lt;&gt;"",SUMIF(INDIRECT("ИсходныеДанные!$"&amp;$K$4&amp;"$2:$"&amp;$K$4&amp;"$50000"),$B2397&amp;"#"&amp;M$6,INDIRECT("ИсходныеДанные!$J$2:$J$50000")),0)</f>
        <v>0</v>
      </c>
      <c r="N2397" s="3">
        <f ca="1">IF($B2397&lt;&gt;"",SUMIF(INDIRECT("ИсходныеДанные!$"&amp;$K$4&amp;"$2:$"&amp;$K$4&amp;"$50000"),$B2397&amp;"#"&amp;N$6,INDIRECT("ИсходныеДанные!$J$2:$J$50000")),0)</f>
        <v>0</v>
      </c>
      <c r="O2397" s="3">
        <f ca="1">IF($B2397&lt;&gt;"",SUMIF(INDIRECT("ИсходныеДанные!$"&amp;$K$4&amp;"$2:$"&amp;$K$4&amp;"$50000"),$B2397&amp;"#"&amp;O$6,INDIRECT("ИсходныеДанные!$J$2:$J$50000")),0)</f>
        <v>0</v>
      </c>
      <c r="P2397" s="3">
        <f ca="1">IF($B2397&lt;&gt;"",SUMIF(INDIRECT("ИсходныеДанные!$"&amp;$K$4&amp;"$2:$"&amp;$K$4&amp;"$50000"),$B2397&amp;"#"&amp;P$6,INDIRECT("ИсходныеДанные!$J$2:$J$50000")),0)</f>
        <v>0</v>
      </c>
      <c r="Q2397" s="3">
        <f ca="1">IF($B2397&lt;&gt;"",SUMIF(INDIRECT("ИсходныеДанные!$"&amp;$K$4&amp;"$2:$"&amp;$K$4&amp;"$50000"),$B2397&amp;"#"&amp;Q$6,INDIRECT("ИсходныеДанные!$J$2:$J$50000")),0)</f>
        <v>0</v>
      </c>
      <c r="R2397" s="3">
        <f ca="1">IF($B2397&lt;&gt;"",SUMIF(INDIRECT("ИсходныеДанные!$"&amp;$K$4&amp;"$2:$"&amp;$K$4&amp;"$50000"),$B2397&amp;"#"&amp;R$6,INDIRECT("ИсходныеДанные!$J$2:$J$50000")),0)</f>
        <v>0</v>
      </c>
      <c r="S2397" s="3">
        <f ca="1">IF($B2397&lt;&gt;"",SUMIF(INDIRECT("ИсходныеДанные!$"&amp;$K$4&amp;"$2:$"&amp;$K$4&amp;"$50000"),$B2397&amp;"#"&amp;S$6,INDIRECT("ИсходныеДанные!$J$2:$J$50000")),0)</f>
        <v>0</v>
      </c>
      <c r="T2397" s="3">
        <f ca="1">IF($B2397&lt;&gt;"",SUMIF(INDIRECT("ИсходныеДанные!$"&amp;$K$4&amp;"$2:$"&amp;$K$4&amp;"$50000"),$B2397&amp;"#"&amp;T$6,INDIRECT("ИсходныеДанные!$J$2:$J$50000")),0)</f>
        <v>0</v>
      </c>
      <c r="U2397" s="3">
        <f ca="1">IF($B2397&lt;&gt;"",SUMIF(INDIRECT("ИсходныеДанные!$"&amp;$K$4&amp;"$2:$"&amp;$K$4&amp;"$50000"),$B2397&amp;"#"&amp;U$6,INDIRECT("ИсходныеДанные!$J$2:$J$50000")),0)</f>
        <v>0</v>
      </c>
      <c r="V2397" s="3">
        <f ca="1">IF($B2397&lt;&gt;"",SUMIF(INDIRECT("ИсходныеДанные!$"&amp;$K$4&amp;"$2:$"&amp;$K$4&amp;"$50000"),$B2397&amp;"#"&amp;V$6,INDIRECT("ИсходныеДанные!$J$2:$J$50000")),0)</f>
        <v>0</v>
      </c>
      <c r="W2397" s="16" t="e">
        <f ca="1">SUM(K2397:V2397)/Пофамильно!$R$1</f>
        <v>#DIV/0!</v>
      </c>
    </row>
    <row r="2398" spans="1:23" x14ac:dyDescent="0.25">
      <c r="A2398" s="10" t="str">
        <f t="shared" ca="1" si="39"/>
        <v>delete</v>
      </c>
      <c r="B2398" s="16" cm="1">
        <f t="array" aca="1" ref="B2398" ca="1">INDIRECT("УникальныеСписки!D"&amp;ROW()-$L$4)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14"/>
      <c r="G2398" s="81" t="str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84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84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84" t="str" cm="1">
        <f t="array" aca="1" ref="J2398" ca="1">_xlfn.XLOOKUP($B2398,INDIRECT(SUBSTITUTE("ИсходныеДанные!$где$2:$где$50000","где",$B$4)),INDIRECT(SUBSTITUTE("ИсходныеДанные!$что$2:$что$50000","что",J$4)),"",0,1)</f>
        <v/>
      </c>
      <c r="K2398" s="3">
        <f ca="1">IF($B2398&lt;&gt;"",SUMIF(INDIRECT("ИсходныеДанные!$"&amp;$K$4&amp;"$2:$"&amp;$K$4&amp;"$50000"),$B2398&amp;"#"&amp;K$6,INDIRECT("ИсходныеДанные!$J$2:$J$50000")),0)</f>
        <v>0</v>
      </c>
      <c r="L2398" s="3">
        <f ca="1">IF($B2398&lt;&gt;"",SUMIF(INDIRECT("ИсходныеДанные!$"&amp;$K$4&amp;"$2:$"&amp;$K$4&amp;"$50000"),$B2398&amp;"#"&amp;L$6,INDIRECT("ИсходныеДанные!$J$2:$J$50000")),0)</f>
        <v>0</v>
      </c>
      <c r="M2398" s="3">
        <f ca="1">IF($B2398&lt;&gt;"",SUMIF(INDIRECT("ИсходныеДанные!$"&amp;$K$4&amp;"$2:$"&amp;$K$4&amp;"$50000"),$B2398&amp;"#"&amp;M$6,INDIRECT("ИсходныеДанные!$J$2:$J$50000")),0)</f>
        <v>0</v>
      </c>
      <c r="N2398" s="3">
        <f ca="1">IF($B2398&lt;&gt;"",SUMIF(INDIRECT("ИсходныеДанные!$"&amp;$K$4&amp;"$2:$"&amp;$K$4&amp;"$50000"),$B2398&amp;"#"&amp;N$6,INDIRECT("ИсходныеДанные!$J$2:$J$50000")),0)</f>
        <v>0</v>
      </c>
      <c r="O2398" s="3">
        <f ca="1">IF($B2398&lt;&gt;"",SUMIF(INDIRECT("ИсходныеДанные!$"&amp;$K$4&amp;"$2:$"&amp;$K$4&amp;"$50000"),$B2398&amp;"#"&amp;O$6,INDIRECT("ИсходныеДанные!$J$2:$J$50000")),0)</f>
        <v>0</v>
      </c>
      <c r="P2398" s="3">
        <f ca="1">IF($B2398&lt;&gt;"",SUMIF(INDIRECT("ИсходныеДанные!$"&amp;$K$4&amp;"$2:$"&amp;$K$4&amp;"$50000"),$B2398&amp;"#"&amp;P$6,INDIRECT("ИсходныеДанные!$J$2:$J$50000")),0)</f>
        <v>0</v>
      </c>
      <c r="Q2398" s="3">
        <f ca="1">IF($B2398&lt;&gt;"",SUMIF(INDIRECT("ИсходныеДанные!$"&amp;$K$4&amp;"$2:$"&amp;$K$4&amp;"$50000"),$B2398&amp;"#"&amp;Q$6,INDIRECT("ИсходныеДанные!$J$2:$J$50000")),0)</f>
        <v>0</v>
      </c>
      <c r="R2398" s="3">
        <f ca="1">IF($B2398&lt;&gt;"",SUMIF(INDIRECT("ИсходныеДанные!$"&amp;$K$4&amp;"$2:$"&amp;$K$4&amp;"$50000"),$B2398&amp;"#"&amp;R$6,INDIRECT("ИсходныеДанные!$J$2:$J$50000")),0)</f>
        <v>0</v>
      </c>
      <c r="S2398" s="3">
        <f ca="1">IF($B2398&lt;&gt;"",SUMIF(INDIRECT("ИсходныеДанные!$"&amp;$K$4&amp;"$2:$"&amp;$K$4&amp;"$50000"),$B2398&amp;"#"&amp;S$6,INDIRECT("ИсходныеДанные!$J$2:$J$50000")),0)</f>
        <v>0</v>
      </c>
      <c r="T2398" s="3">
        <f ca="1">IF($B2398&lt;&gt;"",SUMIF(INDIRECT("ИсходныеДанные!$"&amp;$K$4&amp;"$2:$"&amp;$K$4&amp;"$50000"),$B2398&amp;"#"&amp;T$6,INDIRECT("ИсходныеДанные!$J$2:$J$50000")),0)</f>
        <v>0</v>
      </c>
      <c r="U2398" s="3">
        <f ca="1">IF($B2398&lt;&gt;"",SUMIF(INDIRECT("ИсходныеДанные!$"&amp;$K$4&amp;"$2:$"&amp;$K$4&amp;"$50000"),$B2398&amp;"#"&amp;U$6,INDIRECT("ИсходныеДанные!$J$2:$J$50000")),0)</f>
        <v>0</v>
      </c>
      <c r="V2398" s="3">
        <f ca="1">IF($B2398&lt;&gt;"",SUMIF(INDIRECT("ИсходныеДанные!$"&amp;$K$4&amp;"$2:$"&amp;$K$4&amp;"$50000"),$B2398&amp;"#"&amp;V$6,INDIRECT("ИсходныеДанные!$J$2:$J$50000")),0)</f>
        <v>0</v>
      </c>
      <c r="W2398" s="16" t="e">
        <f ca="1">SUM(K2398:V2398)/Пофамильно!$R$1</f>
        <v>#DIV/0!</v>
      </c>
    </row>
    <row r="2399" spans="1:23" x14ac:dyDescent="0.25">
      <c r="A2399" s="10" t="str">
        <f t="shared" ca="1" si="39"/>
        <v>delete</v>
      </c>
      <c r="B2399" s="16" cm="1">
        <f t="array" aca="1" ref="B2399" ca="1">INDIRECT("УникальныеСписки!D"&amp;ROW()-$L$4)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14"/>
      <c r="G2399" s="81" t="str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84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84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84" t="str" cm="1">
        <f t="array" aca="1" ref="J2399" ca="1">_xlfn.XLOOKUP($B2399,INDIRECT(SUBSTITUTE("ИсходныеДанные!$где$2:$где$50000","где",$B$4)),INDIRECT(SUBSTITUTE("ИсходныеДанные!$что$2:$что$50000","что",J$4)),"",0,1)</f>
        <v/>
      </c>
      <c r="K2399" s="3">
        <f ca="1">IF($B2399&lt;&gt;"",SUMIF(INDIRECT("ИсходныеДанные!$"&amp;$K$4&amp;"$2:$"&amp;$K$4&amp;"$50000"),$B2399&amp;"#"&amp;K$6,INDIRECT("ИсходныеДанные!$J$2:$J$50000")),0)</f>
        <v>0</v>
      </c>
      <c r="L2399" s="3">
        <f ca="1">IF($B2399&lt;&gt;"",SUMIF(INDIRECT("ИсходныеДанные!$"&amp;$K$4&amp;"$2:$"&amp;$K$4&amp;"$50000"),$B2399&amp;"#"&amp;L$6,INDIRECT("ИсходныеДанные!$J$2:$J$50000")),0)</f>
        <v>0</v>
      </c>
      <c r="M2399" s="3">
        <f ca="1">IF($B2399&lt;&gt;"",SUMIF(INDIRECT("ИсходныеДанные!$"&amp;$K$4&amp;"$2:$"&amp;$K$4&amp;"$50000"),$B2399&amp;"#"&amp;M$6,INDIRECT("ИсходныеДанные!$J$2:$J$50000")),0)</f>
        <v>0</v>
      </c>
      <c r="N2399" s="3">
        <f ca="1">IF($B2399&lt;&gt;"",SUMIF(INDIRECT("ИсходныеДанные!$"&amp;$K$4&amp;"$2:$"&amp;$K$4&amp;"$50000"),$B2399&amp;"#"&amp;N$6,INDIRECT("ИсходныеДанные!$J$2:$J$50000")),0)</f>
        <v>0</v>
      </c>
      <c r="O2399" s="3">
        <f ca="1">IF($B2399&lt;&gt;"",SUMIF(INDIRECT("ИсходныеДанные!$"&amp;$K$4&amp;"$2:$"&amp;$K$4&amp;"$50000"),$B2399&amp;"#"&amp;O$6,INDIRECT("ИсходныеДанные!$J$2:$J$50000")),0)</f>
        <v>0</v>
      </c>
      <c r="P2399" s="3">
        <f ca="1">IF($B2399&lt;&gt;"",SUMIF(INDIRECT("ИсходныеДанные!$"&amp;$K$4&amp;"$2:$"&amp;$K$4&amp;"$50000"),$B2399&amp;"#"&amp;P$6,INDIRECT("ИсходныеДанные!$J$2:$J$50000")),0)</f>
        <v>0</v>
      </c>
      <c r="Q2399" s="3">
        <f ca="1">IF($B2399&lt;&gt;"",SUMIF(INDIRECT("ИсходныеДанные!$"&amp;$K$4&amp;"$2:$"&amp;$K$4&amp;"$50000"),$B2399&amp;"#"&amp;Q$6,INDIRECT("ИсходныеДанные!$J$2:$J$50000")),0)</f>
        <v>0</v>
      </c>
      <c r="R2399" s="3">
        <f ca="1">IF($B2399&lt;&gt;"",SUMIF(INDIRECT("ИсходныеДанные!$"&amp;$K$4&amp;"$2:$"&amp;$K$4&amp;"$50000"),$B2399&amp;"#"&amp;R$6,INDIRECT("ИсходныеДанные!$J$2:$J$50000")),0)</f>
        <v>0</v>
      </c>
      <c r="S2399" s="3">
        <f ca="1">IF($B2399&lt;&gt;"",SUMIF(INDIRECT("ИсходныеДанные!$"&amp;$K$4&amp;"$2:$"&amp;$K$4&amp;"$50000"),$B2399&amp;"#"&amp;S$6,INDIRECT("ИсходныеДанные!$J$2:$J$50000")),0)</f>
        <v>0</v>
      </c>
      <c r="T2399" s="3">
        <f ca="1">IF($B2399&lt;&gt;"",SUMIF(INDIRECT("ИсходныеДанные!$"&amp;$K$4&amp;"$2:$"&amp;$K$4&amp;"$50000"),$B2399&amp;"#"&amp;T$6,INDIRECT("ИсходныеДанные!$J$2:$J$50000")),0)</f>
        <v>0</v>
      </c>
      <c r="U2399" s="3">
        <f ca="1">IF($B2399&lt;&gt;"",SUMIF(INDIRECT("ИсходныеДанные!$"&amp;$K$4&amp;"$2:$"&amp;$K$4&amp;"$50000"),$B2399&amp;"#"&amp;U$6,INDIRECT("ИсходныеДанные!$J$2:$J$50000")),0)</f>
        <v>0</v>
      </c>
      <c r="V2399" s="3">
        <f ca="1">IF($B2399&lt;&gt;"",SUMIF(INDIRECT("ИсходныеДанные!$"&amp;$K$4&amp;"$2:$"&amp;$K$4&amp;"$50000"),$B2399&amp;"#"&amp;V$6,INDIRECT("ИсходныеДанные!$J$2:$J$50000")),0)</f>
        <v>0</v>
      </c>
      <c r="W2399" s="16" t="e">
        <f ca="1">SUM(K2399:V2399)/Пофамильно!$R$1</f>
        <v>#DIV/0!</v>
      </c>
    </row>
    <row r="2400" spans="1:23" x14ac:dyDescent="0.25">
      <c r="A2400" s="10" t="str">
        <f t="shared" ca="1" si="39"/>
        <v>delete</v>
      </c>
      <c r="B2400" s="16" cm="1">
        <f t="array" aca="1" ref="B2400" ca="1">INDIRECT("УникальныеСписки!D"&amp;ROW()-$L$4)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14"/>
      <c r="G2400" s="81" t="str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84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84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84" t="str" cm="1">
        <f t="array" aca="1" ref="J2400" ca="1">_xlfn.XLOOKUP($B2400,INDIRECT(SUBSTITUTE("ИсходныеДанные!$где$2:$где$50000","где",$B$4)),INDIRECT(SUBSTITUTE("ИсходныеДанные!$что$2:$что$50000","что",J$4)),"",0,1)</f>
        <v/>
      </c>
      <c r="K2400" s="3">
        <f ca="1">IF($B2400&lt;&gt;"",SUMIF(INDIRECT("ИсходныеДанные!$"&amp;$K$4&amp;"$2:$"&amp;$K$4&amp;"$50000"),$B2400&amp;"#"&amp;K$6,INDIRECT("ИсходныеДанные!$J$2:$J$50000")),0)</f>
        <v>0</v>
      </c>
      <c r="L2400" s="3">
        <f ca="1">IF($B2400&lt;&gt;"",SUMIF(INDIRECT("ИсходныеДанные!$"&amp;$K$4&amp;"$2:$"&amp;$K$4&amp;"$50000"),$B2400&amp;"#"&amp;L$6,INDIRECT("ИсходныеДанные!$J$2:$J$50000")),0)</f>
        <v>0</v>
      </c>
      <c r="M2400" s="3">
        <f ca="1">IF($B2400&lt;&gt;"",SUMIF(INDIRECT("ИсходныеДанные!$"&amp;$K$4&amp;"$2:$"&amp;$K$4&amp;"$50000"),$B2400&amp;"#"&amp;M$6,INDIRECT("ИсходныеДанные!$J$2:$J$50000")),0)</f>
        <v>0</v>
      </c>
      <c r="N2400" s="3">
        <f ca="1">IF($B2400&lt;&gt;"",SUMIF(INDIRECT("ИсходныеДанные!$"&amp;$K$4&amp;"$2:$"&amp;$K$4&amp;"$50000"),$B2400&amp;"#"&amp;N$6,INDIRECT("ИсходныеДанные!$J$2:$J$50000")),0)</f>
        <v>0</v>
      </c>
      <c r="O2400" s="3">
        <f ca="1">IF($B2400&lt;&gt;"",SUMIF(INDIRECT("ИсходныеДанные!$"&amp;$K$4&amp;"$2:$"&amp;$K$4&amp;"$50000"),$B2400&amp;"#"&amp;O$6,INDIRECT("ИсходныеДанные!$J$2:$J$50000")),0)</f>
        <v>0</v>
      </c>
      <c r="P2400" s="3">
        <f ca="1">IF($B2400&lt;&gt;"",SUMIF(INDIRECT("ИсходныеДанные!$"&amp;$K$4&amp;"$2:$"&amp;$K$4&amp;"$50000"),$B2400&amp;"#"&amp;P$6,INDIRECT("ИсходныеДанные!$J$2:$J$50000")),0)</f>
        <v>0</v>
      </c>
      <c r="Q2400" s="3">
        <f ca="1">IF($B2400&lt;&gt;"",SUMIF(INDIRECT("ИсходныеДанные!$"&amp;$K$4&amp;"$2:$"&amp;$K$4&amp;"$50000"),$B2400&amp;"#"&amp;Q$6,INDIRECT("ИсходныеДанные!$J$2:$J$50000")),0)</f>
        <v>0</v>
      </c>
      <c r="R2400" s="3">
        <f ca="1">IF($B2400&lt;&gt;"",SUMIF(INDIRECT("ИсходныеДанные!$"&amp;$K$4&amp;"$2:$"&amp;$K$4&amp;"$50000"),$B2400&amp;"#"&amp;R$6,INDIRECT("ИсходныеДанные!$J$2:$J$50000")),0)</f>
        <v>0</v>
      </c>
      <c r="S2400" s="3">
        <f ca="1">IF($B2400&lt;&gt;"",SUMIF(INDIRECT("ИсходныеДанные!$"&amp;$K$4&amp;"$2:$"&amp;$K$4&amp;"$50000"),$B2400&amp;"#"&amp;S$6,INDIRECT("ИсходныеДанные!$J$2:$J$50000")),0)</f>
        <v>0</v>
      </c>
      <c r="T2400" s="3">
        <f ca="1">IF($B2400&lt;&gt;"",SUMIF(INDIRECT("ИсходныеДанные!$"&amp;$K$4&amp;"$2:$"&amp;$K$4&amp;"$50000"),$B2400&amp;"#"&amp;T$6,INDIRECT("ИсходныеДанные!$J$2:$J$50000")),0)</f>
        <v>0</v>
      </c>
      <c r="U2400" s="3">
        <f ca="1">IF($B2400&lt;&gt;"",SUMIF(INDIRECT("ИсходныеДанные!$"&amp;$K$4&amp;"$2:$"&amp;$K$4&amp;"$50000"),$B2400&amp;"#"&amp;U$6,INDIRECT("ИсходныеДанные!$J$2:$J$50000")),0)</f>
        <v>0</v>
      </c>
      <c r="V2400" s="3">
        <f ca="1">IF($B2400&lt;&gt;"",SUMIF(INDIRECT("ИсходныеДанные!$"&amp;$K$4&amp;"$2:$"&amp;$K$4&amp;"$50000"),$B2400&amp;"#"&amp;V$6,INDIRECT("ИсходныеДанные!$J$2:$J$50000")),0)</f>
        <v>0</v>
      </c>
      <c r="W2400" s="16" t="e">
        <f ca="1">SUM(K2400:V2400)/Пофамильно!$R$1</f>
        <v>#DIV/0!</v>
      </c>
    </row>
    <row r="2401" spans="1:23" x14ac:dyDescent="0.25">
      <c r="A2401" s="10" t="str">
        <f t="shared" ca="1" si="39"/>
        <v>delete</v>
      </c>
      <c r="B2401" s="16" cm="1">
        <f t="array" aca="1" ref="B2401" ca="1">INDIRECT("УникальныеСписки!D"&amp;ROW()-$L$4)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14"/>
      <c r="G2401" s="81" t="str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84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84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84" t="str" cm="1">
        <f t="array" aca="1" ref="J2401" ca="1">_xlfn.XLOOKUP($B2401,INDIRECT(SUBSTITUTE("ИсходныеДанные!$где$2:$где$50000","где",$B$4)),INDIRECT(SUBSTITUTE("ИсходныеДанные!$что$2:$что$50000","что",J$4)),"",0,1)</f>
        <v/>
      </c>
      <c r="K2401" s="3">
        <f ca="1">IF($B2401&lt;&gt;"",SUMIF(INDIRECT("ИсходныеДанные!$"&amp;$K$4&amp;"$2:$"&amp;$K$4&amp;"$50000"),$B2401&amp;"#"&amp;K$6,INDIRECT("ИсходныеДанные!$J$2:$J$50000")),0)</f>
        <v>0</v>
      </c>
      <c r="L2401" s="3">
        <f ca="1">IF($B2401&lt;&gt;"",SUMIF(INDIRECT("ИсходныеДанные!$"&amp;$K$4&amp;"$2:$"&amp;$K$4&amp;"$50000"),$B2401&amp;"#"&amp;L$6,INDIRECT("ИсходныеДанные!$J$2:$J$50000")),0)</f>
        <v>0</v>
      </c>
      <c r="M2401" s="3">
        <f ca="1">IF($B2401&lt;&gt;"",SUMIF(INDIRECT("ИсходныеДанные!$"&amp;$K$4&amp;"$2:$"&amp;$K$4&amp;"$50000"),$B2401&amp;"#"&amp;M$6,INDIRECT("ИсходныеДанные!$J$2:$J$50000")),0)</f>
        <v>0</v>
      </c>
      <c r="N2401" s="3">
        <f ca="1">IF($B2401&lt;&gt;"",SUMIF(INDIRECT("ИсходныеДанные!$"&amp;$K$4&amp;"$2:$"&amp;$K$4&amp;"$50000"),$B2401&amp;"#"&amp;N$6,INDIRECT("ИсходныеДанные!$J$2:$J$50000")),0)</f>
        <v>0</v>
      </c>
      <c r="O2401" s="3">
        <f ca="1">IF($B2401&lt;&gt;"",SUMIF(INDIRECT("ИсходныеДанные!$"&amp;$K$4&amp;"$2:$"&amp;$K$4&amp;"$50000"),$B2401&amp;"#"&amp;O$6,INDIRECT("ИсходныеДанные!$J$2:$J$50000")),0)</f>
        <v>0</v>
      </c>
      <c r="P2401" s="3">
        <f ca="1">IF($B2401&lt;&gt;"",SUMIF(INDIRECT("ИсходныеДанные!$"&amp;$K$4&amp;"$2:$"&amp;$K$4&amp;"$50000"),$B2401&amp;"#"&amp;P$6,INDIRECT("ИсходныеДанные!$J$2:$J$50000")),0)</f>
        <v>0</v>
      </c>
      <c r="Q2401" s="3">
        <f ca="1">IF($B2401&lt;&gt;"",SUMIF(INDIRECT("ИсходныеДанные!$"&amp;$K$4&amp;"$2:$"&amp;$K$4&amp;"$50000"),$B2401&amp;"#"&amp;Q$6,INDIRECT("ИсходныеДанные!$J$2:$J$50000")),0)</f>
        <v>0</v>
      </c>
      <c r="R2401" s="3">
        <f ca="1">IF($B2401&lt;&gt;"",SUMIF(INDIRECT("ИсходныеДанные!$"&amp;$K$4&amp;"$2:$"&amp;$K$4&amp;"$50000"),$B2401&amp;"#"&amp;R$6,INDIRECT("ИсходныеДанные!$J$2:$J$50000")),0)</f>
        <v>0</v>
      </c>
      <c r="S2401" s="3">
        <f ca="1">IF($B2401&lt;&gt;"",SUMIF(INDIRECT("ИсходныеДанные!$"&amp;$K$4&amp;"$2:$"&amp;$K$4&amp;"$50000"),$B2401&amp;"#"&amp;S$6,INDIRECT("ИсходныеДанные!$J$2:$J$50000")),0)</f>
        <v>0</v>
      </c>
      <c r="T2401" s="3">
        <f ca="1">IF($B2401&lt;&gt;"",SUMIF(INDIRECT("ИсходныеДанные!$"&amp;$K$4&amp;"$2:$"&amp;$K$4&amp;"$50000"),$B2401&amp;"#"&amp;T$6,INDIRECT("ИсходныеДанные!$J$2:$J$50000")),0)</f>
        <v>0</v>
      </c>
      <c r="U2401" s="3">
        <f ca="1">IF($B2401&lt;&gt;"",SUMIF(INDIRECT("ИсходныеДанные!$"&amp;$K$4&amp;"$2:$"&amp;$K$4&amp;"$50000"),$B2401&amp;"#"&amp;U$6,INDIRECT("ИсходныеДанные!$J$2:$J$50000")),0)</f>
        <v>0</v>
      </c>
      <c r="V2401" s="3">
        <f ca="1">IF($B2401&lt;&gt;"",SUMIF(INDIRECT("ИсходныеДанные!$"&amp;$K$4&amp;"$2:$"&amp;$K$4&amp;"$50000"),$B2401&amp;"#"&amp;V$6,INDIRECT("ИсходныеДанные!$J$2:$J$50000")),0)</f>
        <v>0</v>
      </c>
      <c r="W2401" s="16" t="e">
        <f ca="1">SUM(K2401:V2401)/Пофамильно!$R$1</f>
        <v>#DIV/0!</v>
      </c>
    </row>
    <row r="2402" spans="1:23" x14ac:dyDescent="0.25">
      <c r="A2402" s="10" t="str">
        <f t="shared" ca="1" si="39"/>
        <v>delete</v>
      </c>
      <c r="B2402" s="16" cm="1">
        <f t="array" aca="1" ref="B2402" ca="1">INDIRECT("УникальныеСписки!D"&amp;ROW()-$L$4)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14"/>
      <c r="G2402" s="81" t="str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84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84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84" t="str" cm="1">
        <f t="array" aca="1" ref="J2402" ca="1">_xlfn.XLOOKUP($B2402,INDIRECT(SUBSTITUTE("ИсходныеДанные!$где$2:$где$50000","где",$B$4)),INDIRECT(SUBSTITUTE("ИсходныеДанные!$что$2:$что$50000","что",J$4)),"",0,1)</f>
        <v/>
      </c>
      <c r="K2402" s="3">
        <f ca="1">IF($B2402&lt;&gt;"",SUMIF(INDIRECT("ИсходныеДанные!$"&amp;$K$4&amp;"$2:$"&amp;$K$4&amp;"$50000"),$B2402&amp;"#"&amp;K$6,INDIRECT("ИсходныеДанные!$J$2:$J$50000")),0)</f>
        <v>0</v>
      </c>
      <c r="L2402" s="3">
        <f ca="1">IF($B2402&lt;&gt;"",SUMIF(INDIRECT("ИсходныеДанные!$"&amp;$K$4&amp;"$2:$"&amp;$K$4&amp;"$50000"),$B2402&amp;"#"&amp;L$6,INDIRECT("ИсходныеДанные!$J$2:$J$50000")),0)</f>
        <v>0</v>
      </c>
      <c r="M2402" s="3">
        <f ca="1">IF($B2402&lt;&gt;"",SUMIF(INDIRECT("ИсходныеДанные!$"&amp;$K$4&amp;"$2:$"&amp;$K$4&amp;"$50000"),$B2402&amp;"#"&amp;M$6,INDIRECT("ИсходныеДанные!$J$2:$J$50000")),0)</f>
        <v>0</v>
      </c>
      <c r="N2402" s="3">
        <f ca="1">IF($B2402&lt;&gt;"",SUMIF(INDIRECT("ИсходныеДанные!$"&amp;$K$4&amp;"$2:$"&amp;$K$4&amp;"$50000"),$B2402&amp;"#"&amp;N$6,INDIRECT("ИсходныеДанные!$J$2:$J$50000")),0)</f>
        <v>0</v>
      </c>
      <c r="O2402" s="3">
        <f ca="1">IF($B2402&lt;&gt;"",SUMIF(INDIRECT("ИсходныеДанные!$"&amp;$K$4&amp;"$2:$"&amp;$K$4&amp;"$50000"),$B2402&amp;"#"&amp;O$6,INDIRECT("ИсходныеДанные!$J$2:$J$50000")),0)</f>
        <v>0</v>
      </c>
      <c r="P2402" s="3">
        <f ca="1">IF($B2402&lt;&gt;"",SUMIF(INDIRECT("ИсходныеДанные!$"&amp;$K$4&amp;"$2:$"&amp;$K$4&amp;"$50000"),$B2402&amp;"#"&amp;P$6,INDIRECT("ИсходныеДанные!$J$2:$J$50000")),0)</f>
        <v>0</v>
      </c>
      <c r="Q2402" s="3">
        <f ca="1">IF($B2402&lt;&gt;"",SUMIF(INDIRECT("ИсходныеДанные!$"&amp;$K$4&amp;"$2:$"&amp;$K$4&amp;"$50000"),$B2402&amp;"#"&amp;Q$6,INDIRECT("ИсходныеДанные!$J$2:$J$50000")),0)</f>
        <v>0</v>
      </c>
      <c r="R2402" s="3">
        <f ca="1">IF($B2402&lt;&gt;"",SUMIF(INDIRECT("ИсходныеДанные!$"&amp;$K$4&amp;"$2:$"&amp;$K$4&amp;"$50000"),$B2402&amp;"#"&amp;R$6,INDIRECT("ИсходныеДанные!$J$2:$J$50000")),0)</f>
        <v>0</v>
      </c>
      <c r="S2402" s="3">
        <f ca="1">IF($B2402&lt;&gt;"",SUMIF(INDIRECT("ИсходныеДанные!$"&amp;$K$4&amp;"$2:$"&amp;$K$4&amp;"$50000"),$B2402&amp;"#"&amp;S$6,INDIRECT("ИсходныеДанные!$J$2:$J$50000")),0)</f>
        <v>0</v>
      </c>
      <c r="T2402" s="3">
        <f ca="1">IF($B2402&lt;&gt;"",SUMIF(INDIRECT("ИсходныеДанные!$"&amp;$K$4&amp;"$2:$"&amp;$K$4&amp;"$50000"),$B2402&amp;"#"&amp;T$6,INDIRECT("ИсходныеДанные!$J$2:$J$50000")),0)</f>
        <v>0</v>
      </c>
      <c r="U2402" s="3">
        <f ca="1">IF($B2402&lt;&gt;"",SUMIF(INDIRECT("ИсходныеДанные!$"&amp;$K$4&amp;"$2:$"&amp;$K$4&amp;"$50000"),$B2402&amp;"#"&amp;U$6,INDIRECT("ИсходныеДанные!$J$2:$J$50000")),0)</f>
        <v>0</v>
      </c>
      <c r="V2402" s="3">
        <f ca="1">IF($B2402&lt;&gt;"",SUMIF(INDIRECT("ИсходныеДанные!$"&amp;$K$4&amp;"$2:$"&amp;$K$4&amp;"$50000"),$B2402&amp;"#"&amp;V$6,INDIRECT("ИсходныеДанные!$J$2:$J$50000")),0)</f>
        <v>0</v>
      </c>
      <c r="W2402" s="16" t="e">
        <f ca="1">SUM(K2402:V2402)/Пофамильно!$R$1</f>
        <v>#DIV/0!</v>
      </c>
    </row>
    <row r="2403" spans="1:23" x14ac:dyDescent="0.25">
      <c r="A2403" s="10" t="str">
        <f t="shared" ca="1" si="39"/>
        <v>delete</v>
      </c>
      <c r="B2403" s="16" cm="1">
        <f t="array" aca="1" ref="B2403" ca="1">INDIRECT("УникальныеСписки!D"&amp;ROW()-$L$4)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14"/>
      <c r="G2403" s="81" t="str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84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84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84" t="str" cm="1">
        <f t="array" aca="1" ref="J2403" ca="1">_xlfn.XLOOKUP($B2403,INDIRECT(SUBSTITUTE("ИсходныеДанные!$где$2:$где$50000","где",$B$4)),INDIRECT(SUBSTITUTE("ИсходныеДанные!$что$2:$что$50000","что",J$4)),"",0,1)</f>
        <v/>
      </c>
      <c r="K2403" s="3">
        <f ca="1">IF($B2403&lt;&gt;"",SUMIF(INDIRECT("ИсходныеДанные!$"&amp;$K$4&amp;"$2:$"&amp;$K$4&amp;"$50000"),$B2403&amp;"#"&amp;K$6,INDIRECT("ИсходныеДанные!$J$2:$J$50000")),0)</f>
        <v>0</v>
      </c>
      <c r="L2403" s="3">
        <f ca="1">IF($B2403&lt;&gt;"",SUMIF(INDIRECT("ИсходныеДанные!$"&amp;$K$4&amp;"$2:$"&amp;$K$4&amp;"$50000"),$B2403&amp;"#"&amp;L$6,INDIRECT("ИсходныеДанные!$J$2:$J$50000")),0)</f>
        <v>0</v>
      </c>
      <c r="M2403" s="3">
        <f ca="1">IF($B2403&lt;&gt;"",SUMIF(INDIRECT("ИсходныеДанные!$"&amp;$K$4&amp;"$2:$"&amp;$K$4&amp;"$50000"),$B2403&amp;"#"&amp;M$6,INDIRECT("ИсходныеДанные!$J$2:$J$50000")),0)</f>
        <v>0</v>
      </c>
      <c r="N2403" s="3">
        <f ca="1">IF($B2403&lt;&gt;"",SUMIF(INDIRECT("ИсходныеДанные!$"&amp;$K$4&amp;"$2:$"&amp;$K$4&amp;"$50000"),$B2403&amp;"#"&amp;N$6,INDIRECT("ИсходныеДанные!$J$2:$J$50000")),0)</f>
        <v>0</v>
      </c>
      <c r="O2403" s="3">
        <f ca="1">IF($B2403&lt;&gt;"",SUMIF(INDIRECT("ИсходныеДанные!$"&amp;$K$4&amp;"$2:$"&amp;$K$4&amp;"$50000"),$B2403&amp;"#"&amp;O$6,INDIRECT("ИсходныеДанные!$J$2:$J$50000")),0)</f>
        <v>0</v>
      </c>
      <c r="P2403" s="3">
        <f ca="1">IF($B2403&lt;&gt;"",SUMIF(INDIRECT("ИсходныеДанные!$"&amp;$K$4&amp;"$2:$"&amp;$K$4&amp;"$50000"),$B2403&amp;"#"&amp;P$6,INDIRECT("ИсходныеДанные!$J$2:$J$50000")),0)</f>
        <v>0</v>
      </c>
      <c r="Q2403" s="3">
        <f ca="1">IF($B2403&lt;&gt;"",SUMIF(INDIRECT("ИсходныеДанные!$"&amp;$K$4&amp;"$2:$"&amp;$K$4&amp;"$50000"),$B2403&amp;"#"&amp;Q$6,INDIRECT("ИсходныеДанные!$J$2:$J$50000")),0)</f>
        <v>0</v>
      </c>
      <c r="R2403" s="3">
        <f ca="1">IF($B2403&lt;&gt;"",SUMIF(INDIRECT("ИсходныеДанные!$"&amp;$K$4&amp;"$2:$"&amp;$K$4&amp;"$50000"),$B2403&amp;"#"&amp;R$6,INDIRECT("ИсходныеДанные!$J$2:$J$50000")),0)</f>
        <v>0</v>
      </c>
      <c r="S2403" s="3">
        <f ca="1">IF($B2403&lt;&gt;"",SUMIF(INDIRECT("ИсходныеДанные!$"&amp;$K$4&amp;"$2:$"&amp;$K$4&amp;"$50000"),$B2403&amp;"#"&amp;S$6,INDIRECT("ИсходныеДанные!$J$2:$J$50000")),0)</f>
        <v>0</v>
      </c>
      <c r="T2403" s="3">
        <f ca="1">IF($B2403&lt;&gt;"",SUMIF(INDIRECT("ИсходныеДанные!$"&amp;$K$4&amp;"$2:$"&amp;$K$4&amp;"$50000"),$B2403&amp;"#"&amp;T$6,INDIRECT("ИсходныеДанные!$J$2:$J$50000")),0)</f>
        <v>0</v>
      </c>
      <c r="U2403" s="3">
        <f ca="1">IF($B2403&lt;&gt;"",SUMIF(INDIRECT("ИсходныеДанные!$"&amp;$K$4&amp;"$2:$"&amp;$K$4&amp;"$50000"),$B2403&amp;"#"&amp;U$6,INDIRECT("ИсходныеДанные!$J$2:$J$50000")),0)</f>
        <v>0</v>
      </c>
      <c r="V2403" s="3">
        <f ca="1">IF($B2403&lt;&gt;"",SUMIF(INDIRECT("ИсходныеДанные!$"&amp;$K$4&amp;"$2:$"&amp;$K$4&amp;"$50000"),$B2403&amp;"#"&amp;V$6,INDIRECT("ИсходныеДанные!$J$2:$J$50000")),0)</f>
        <v>0</v>
      </c>
      <c r="W2403" s="16" t="e">
        <f ca="1">SUM(K2403:V2403)/Пофамильно!$R$1</f>
        <v>#DIV/0!</v>
      </c>
    </row>
    <row r="2404" spans="1:23" x14ac:dyDescent="0.25">
      <c r="A2404" s="10" t="str">
        <f t="shared" ca="1" si="39"/>
        <v>delete</v>
      </c>
      <c r="B2404" s="16" cm="1">
        <f t="array" aca="1" ref="B2404" ca="1">INDIRECT("УникальныеСписки!D"&amp;ROW()-$L$4)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14"/>
      <c r="G2404" s="81" t="str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84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84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84" t="str" cm="1">
        <f t="array" aca="1" ref="J2404" ca="1">_xlfn.XLOOKUP($B2404,INDIRECT(SUBSTITUTE("ИсходныеДанные!$где$2:$где$50000","где",$B$4)),INDIRECT(SUBSTITUTE("ИсходныеДанные!$что$2:$что$50000","что",J$4)),"",0,1)</f>
        <v/>
      </c>
      <c r="K2404" s="3">
        <f ca="1">IF($B2404&lt;&gt;"",SUMIF(INDIRECT("ИсходныеДанные!$"&amp;$K$4&amp;"$2:$"&amp;$K$4&amp;"$50000"),$B2404&amp;"#"&amp;K$6,INDIRECT("ИсходныеДанные!$J$2:$J$50000")),0)</f>
        <v>0</v>
      </c>
      <c r="L2404" s="3">
        <f ca="1">IF($B2404&lt;&gt;"",SUMIF(INDIRECT("ИсходныеДанные!$"&amp;$K$4&amp;"$2:$"&amp;$K$4&amp;"$50000"),$B2404&amp;"#"&amp;L$6,INDIRECT("ИсходныеДанные!$J$2:$J$50000")),0)</f>
        <v>0</v>
      </c>
      <c r="M2404" s="3">
        <f ca="1">IF($B2404&lt;&gt;"",SUMIF(INDIRECT("ИсходныеДанные!$"&amp;$K$4&amp;"$2:$"&amp;$K$4&amp;"$50000"),$B2404&amp;"#"&amp;M$6,INDIRECT("ИсходныеДанные!$J$2:$J$50000")),0)</f>
        <v>0</v>
      </c>
      <c r="N2404" s="3">
        <f ca="1">IF($B2404&lt;&gt;"",SUMIF(INDIRECT("ИсходныеДанные!$"&amp;$K$4&amp;"$2:$"&amp;$K$4&amp;"$50000"),$B2404&amp;"#"&amp;N$6,INDIRECT("ИсходныеДанные!$J$2:$J$50000")),0)</f>
        <v>0</v>
      </c>
      <c r="O2404" s="3">
        <f ca="1">IF($B2404&lt;&gt;"",SUMIF(INDIRECT("ИсходныеДанные!$"&amp;$K$4&amp;"$2:$"&amp;$K$4&amp;"$50000"),$B2404&amp;"#"&amp;O$6,INDIRECT("ИсходныеДанные!$J$2:$J$50000")),0)</f>
        <v>0</v>
      </c>
      <c r="P2404" s="3">
        <f ca="1">IF($B2404&lt;&gt;"",SUMIF(INDIRECT("ИсходныеДанные!$"&amp;$K$4&amp;"$2:$"&amp;$K$4&amp;"$50000"),$B2404&amp;"#"&amp;P$6,INDIRECT("ИсходныеДанные!$J$2:$J$50000")),0)</f>
        <v>0</v>
      </c>
      <c r="Q2404" s="3">
        <f ca="1">IF($B2404&lt;&gt;"",SUMIF(INDIRECT("ИсходныеДанные!$"&amp;$K$4&amp;"$2:$"&amp;$K$4&amp;"$50000"),$B2404&amp;"#"&amp;Q$6,INDIRECT("ИсходныеДанные!$J$2:$J$50000")),0)</f>
        <v>0</v>
      </c>
      <c r="R2404" s="3">
        <f ca="1">IF($B2404&lt;&gt;"",SUMIF(INDIRECT("ИсходныеДанные!$"&amp;$K$4&amp;"$2:$"&amp;$K$4&amp;"$50000"),$B2404&amp;"#"&amp;R$6,INDIRECT("ИсходныеДанные!$J$2:$J$50000")),0)</f>
        <v>0</v>
      </c>
      <c r="S2404" s="3">
        <f ca="1">IF($B2404&lt;&gt;"",SUMIF(INDIRECT("ИсходныеДанные!$"&amp;$K$4&amp;"$2:$"&amp;$K$4&amp;"$50000"),$B2404&amp;"#"&amp;S$6,INDIRECT("ИсходныеДанные!$J$2:$J$50000")),0)</f>
        <v>0</v>
      </c>
      <c r="T2404" s="3">
        <f ca="1">IF($B2404&lt;&gt;"",SUMIF(INDIRECT("ИсходныеДанные!$"&amp;$K$4&amp;"$2:$"&amp;$K$4&amp;"$50000"),$B2404&amp;"#"&amp;T$6,INDIRECT("ИсходныеДанные!$J$2:$J$50000")),0)</f>
        <v>0</v>
      </c>
      <c r="U2404" s="3">
        <f ca="1">IF($B2404&lt;&gt;"",SUMIF(INDIRECT("ИсходныеДанные!$"&amp;$K$4&amp;"$2:$"&amp;$K$4&amp;"$50000"),$B2404&amp;"#"&amp;U$6,INDIRECT("ИсходныеДанные!$J$2:$J$50000")),0)</f>
        <v>0</v>
      </c>
      <c r="V2404" s="3">
        <f ca="1">IF($B2404&lt;&gt;"",SUMIF(INDIRECT("ИсходныеДанные!$"&amp;$K$4&amp;"$2:$"&amp;$K$4&amp;"$50000"),$B2404&amp;"#"&amp;V$6,INDIRECT("ИсходныеДанные!$J$2:$J$50000")),0)</f>
        <v>0</v>
      </c>
      <c r="W2404" s="16" t="e">
        <f ca="1">SUM(K2404:V2404)/Пофамильно!$R$1</f>
        <v>#DIV/0!</v>
      </c>
    </row>
    <row r="2405" spans="1:23" x14ac:dyDescent="0.25">
      <c r="A2405" s="10" t="str">
        <f t="shared" ca="1" si="39"/>
        <v>delete</v>
      </c>
      <c r="B2405" s="16" cm="1">
        <f t="array" aca="1" ref="B2405" ca="1">INDIRECT("УникальныеСписки!D"&amp;ROW()-$L$4)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14"/>
      <c r="G2405" s="81" t="str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84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84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84" t="str" cm="1">
        <f t="array" aca="1" ref="J2405" ca="1">_xlfn.XLOOKUP($B2405,INDIRECT(SUBSTITUTE("ИсходныеДанные!$где$2:$где$50000","где",$B$4)),INDIRECT(SUBSTITUTE("ИсходныеДанные!$что$2:$что$50000","что",J$4)),"",0,1)</f>
        <v/>
      </c>
      <c r="K2405" s="3">
        <f ca="1">IF($B2405&lt;&gt;"",SUMIF(INDIRECT("ИсходныеДанные!$"&amp;$K$4&amp;"$2:$"&amp;$K$4&amp;"$50000"),$B2405&amp;"#"&amp;K$6,INDIRECT("ИсходныеДанные!$J$2:$J$50000")),0)</f>
        <v>0</v>
      </c>
      <c r="L2405" s="3">
        <f ca="1">IF($B2405&lt;&gt;"",SUMIF(INDIRECT("ИсходныеДанные!$"&amp;$K$4&amp;"$2:$"&amp;$K$4&amp;"$50000"),$B2405&amp;"#"&amp;L$6,INDIRECT("ИсходныеДанные!$J$2:$J$50000")),0)</f>
        <v>0</v>
      </c>
      <c r="M2405" s="3">
        <f ca="1">IF($B2405&lt;&gt;"",SUMIF(INDIRECT("ИсходныеДанные!$"&amp;$K$4&amp;"$2:$"&amp;$K$4&amp;"$50000"),$B2405&amp;"#"&amp;M$6,INDIRECT("ИсходныеДанные!$J$2:$J$50000")),0)</f>
        <v>0</v>
      </c>
      <c r="N2405" s="3">
        <f ca="1">IF($B2405&lt;&gt;"",SUMIF(INDIRECT("ИсходныеДанные!$"&amp;$K$4&amp;"$2:$"&amp;$K$4&amp;"$50000"),$B2405&amp;"#"&amp;N$6,INDIRECT("ИсходныеДанные!$J$2:$J$50000")),0)</f>
        <v>0</v>
      </c>
      <c r="O2405" s="3">
        <f ca="1">IF($B2405&lt;&gt;"",SUMIF(INDIRECT("ИсходныеДанные!$"&amp;$K$4&amp;"$2:$"&amp;$K$4&amp;"$50000"),$B2405&amp;"#"&amp;O$6,INDIRECT("ИсходныеДанные!$J$2:$J$50000")),0)</f>
        <v>0</v>
      </c>
      <c r="P2405" s="3">
        <f ca="1">IF($B2405&lt;&gt;"",SUMIF(INDIRECT("ИсходныеДанные!$"&amp;$K$4&amp;"$2:$"&amp;$K$4&amp;"$50000"),$B2405&amp;"#"&amp;P$6,INDIRECT("ИсходныеДанные!$J$2:$J$50000")),0)</f>
        <v>0</v>
      </c>
      <c r="Q2405" s="3">
        <f ca="1">IF($B2405&lt;&gt;"",SUMIF(INDIRECT("ИсходныеДанные!$"&amp;$K$4&amp;"$2:$"&amp;$K$4&amp;"$50000"),$B2405&amp;"#"&amp;Q$6,INDIRECT("ИсходныеДанные!$J$2:$J$50000")),0)</f>
        <v>0</v>
      </c>
      <c r="R2405" s="3">
        <f ca="1">IF($B2405&lt;&gt;"",SUMIF(INDIRECT("ИсходныеДанные!$"&amp;$K$4&amp;"$2:$"&amp;$K$4&amp;"$50000"),$B2405&amp;"#"&amp;R$6,INDIRECT("ИсходныеДанные!$J$2:$J$50000")),0)</f>
        <v>0</v>
      </c>
      <c r="S2405" s="3">
        <f ca="1">IF($B2405&lt;&gt;"",SUMIF(INDIRECT("ИсходныеДанные!$"&amp;$K$4&amp;"$2:$"&amp;$K$4&amp;"$50000"),$B2405&amp;"#"&amp;S$6,INDIRECT("ИсходныеДанные!$J$2:$J$50000")),0)</f>
        <v>0</v>
      </c>
      <c r="T2405" s="3">
        <f ca="1">IF($B2405&lt;&gt;"",SUMIF(INDIRECT("ИсходныеДанные!$"&amp;$K$4&amp;"$2:$"&amp;$K$4&amp;"$50000"),$B2405&amp;"#"&amp;T$6,INDIRECT("ИсходныеДанные!$J$2:$J$50000")),0)</f>
        <v>0</v>
      </c>
      <c r="U2405" s="3">
        <f ca="1">IF($B2405&lt;&gt;"",SUMIF(INDIRECT("ИсходныеДанные!$"&amp;$K$4&amp;"$2:$"&amp;$K$4&amp;"$50000"),$B2405&amp;"#"&amp;U$6,INDIRECT("ИсходныеДанные!$J$2:$J$50000")),0)</f>
        <v>0</v>
      </c>
      <c r="V2405" s="3">
        <f ca="1">IF($B2405&lt;&gt;"",SUMIF(INDIRECT("ИсходныеДанные!$"&amp;$K$4&amp;"$2:$"&amp;$K$4&amp;"$50000"),$B2405&amp;"#"&amp;V$6,INDIRECT("ИсходныеДанные!$J$2:$J$50000")),0)</f>
        <v>0</v>
      </c>
      <c r="W2405" s="16" t="e">
        <f ca="1">SUM(K2405:V2405)/Пофамильно!$R$1</f>
        <v>#DIV/0!</v>
      </c>
    </row>
    <row r="2406" spans="1:23" x14ac:dyDescent="0.25">
      <c r="A2406" s="10" t="str">
        <f t="shared" ca="1" si="39"/>
        <v>delete</v>
      </c>
      <c r="B2406" s="16" cm="1">
        <f t="array" aca="1" ref="B2406" ca="1">INDIRECT("УникальныеСписки!D"&amp;ROW()-$L$4)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14"/>
      <c r="G2406" s="81" t="str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84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84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84" t="str" cm="1">
        <f t="array" aca="1" ref="J2406" ca="1">_xlfn.XLOOKUP($B2406,INDIRECT(SUBSTITUTE("ИсходныеДанные!$где$2:$где$50000","где",$B$4)),INDIRECT(SUBSTITUTE("ИсходныеДанные!$что$2:$что$50000","что",J$4)),"",0,1)</f>
        <v/>
      </c>
      <c r="K2406" s="3">
        <f ca="1">IF($B2406&lt;&gt;"",SUMIF(INDIRECT("ИсходныеДанные!$"&amp;$K$4&amp;"$2:$"&amp;$K$4&amp;"$50000"),$B2406&amp;"#"&amp;K$6,INDIRECT("ИсходныеДанные!$J$2:$J$50000")),0)</f>
        <v>0</v>
      </c>
      <c r="L2406" s="3">
        <f ca="1">IF($B2406&lt;&gt;"",SUMIF(INDIRECT("ИсходныеДанные!$"&amp;$K$4&amp;"$2:$"&amp;$K$4&amp;"$50000"),$B2406&amp;"#"&amp;L$6,INDIRECT("ИсходныеДанные!$J$2:$J$50000")),0)</f>
        <v>0</v>
      </c>
      <c r="M2406" s="3">
        <f ca="1">IF($B2406&lt;&gt;"",SUMIF(INDIRECT("ИсходныеДанные!$"&amp;$K$4&amp;"$2:$"&amp;$K$4&amp;"$50000"),$B2406&amp;"#"&amp;M$6,INDIRECT("ИсходныеДанные!$J$2:$J$50000")),0)</f>
        <v>0</v>
      </c>
      <c r="N2406" s="3">
        <f ca="1">IF($B2406&lt;&gt;"",SUMIF(INDIRECT("ИсходныеДанные!$"&amp;$K$4&amp;"$2:$"&amp;$K$4&amp;"$50000"),$B2406&amp;"#"&amp;N$6,INDIRECT("ИсходныеДанные!$J$2:$J$50000")),0)</f>
        <v>0</v>
      </c>
      <c r="O2406" s="3">
        <f ca="1">IF($B2406&lt;&gt;"",SUMIF(INDIRECT("ИсходныеДанные!$"&amp;$K$4&amp;"$2:$"&amp;$K$4&amp;"$50000"),$B2406&amp;"#"&amp;O$6,INDIRECT("ИсходныеДанные!$J$2:$J$50000")),0)</f>
        <v>0</v>
      </c>
      <c r="P2406" s="3">
        <f ca="1">IF($B2406&lt;&gt;"",SUMIF(INDIRECT("ИсходныеДанные!$"&amp;$K$4&amp;"$2:$"&amp;$K$4&amp;"$50000"),$B2406&amp;"#"&amp;P$6,INDIRECT("ИсходныеДанные!$J$2:$J$50000")),0)</f>
        <v>0</v>
      </c>
      <c r="Q2406" s="3">
        <f ca="1">IF($B2406&lt;&gt;"",SUMIF(INDIRECT("ИсходныеДанные!$"&amp;$K$4&amp;"$2:$"&amp;$K$4&amp;"$50000"),$B2406&amp;"#"&amp;Q$6,INDIRECT("ИсходныеДанные!$J$2:$J$50000")),0)</f>
        <v>0</v>
      </c>
      <c r="R2406" s="3">
        <f ca="1">IF($B2406&lt;&gt;"",SUMIF(INDIRECT("ИсходныеДанные!$"&amp;$K$4&amp;"$2:$"&amp;$K$4&amp;"$50000"),$B2406&amp;"#"&amp;R$6,INDIRECT("ИсходныеДанные!$J$2:$J$50000")),0)</f>
        <v>0</v>
      </c>
      <c r="S2406" s="3">
        <f ca="1">IF($B2406&lt;&gt;"",SUMIF(INDIRECT("ИсходныеДанные!$"&amp;$K$4&amp;"$2:$"&amp;$K$4&amp;"$50000"),$B2406&amp;"#"&amp;S$6,INDIRECT("ИсходныеДанные!$J$2:$J$50000")),0)</f>
        <v>0</v>
      </c>
      <c r="T2406" s="3">
        <f ca="1">IF($B2406&lt;&gt;"",SUMIF(INDIRECT("ИсходныеДанные!$"&amp;$K$4&amp;"$2:$"&amp;$K$4&amp;"$50000"),$B2406&amp;"#"&amp;T$6,INDIRECT("ИсходныеДанные!$J$2:$J$50000")),0)</f>
        <v>0</v>
      </c>
      <c r="U2406" s="3">
        <f ca="1">IF($B2406&lt;&gt;"",SUMIF(INDIRECT("ИсходныеДанные!$"&amp;$K$4&amp;"$2:$"&amp;$K$4&amp;"$50000"),$B2406&amp;"#"&amp;U$6,INDIRECT("ИсходныеДанные!$J$2:$J$50000")),0)</f>
        <v>0</v>
      </c>
      <c r="V2406" s="3">
        <f ca="1">IF($B2406&lt;&gt;"",SUMIF(INDIRECT("ИсходныеДанные!$"&amp;$K$4&amp;"$2:$"&amp;$K$4&amp;"$50000"),$B2406&amp;"#"&amp;V$6,INDIRECT("ИсходныеДанные!$J$2:$J$50000")),0)</f>
        <v>0</v>
      </c>
      <c r="W2406" s="16" t="e">
        <f ca="1">SUM(K2406:V2406)/Пофамильно!$R$1</f>
        <v>#DIV/0!</v>
      </c>
    </row>
    <row r="2407" spans="1:23" x14ac:dyDescent="0.25">
      <c r="A2407" s="10" t="str">
        <f t="shared" ca="1" si="39"/>
        <v>delete</v>
      </c>
      <c r="B2407" s="16" cm="1">
        <f t="array" aca="1" ref="B2407" ca="1">INDIRECT("УникальныеСписки!D"&amp;ROW()-$L$4)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14"/>
      <c r="G2407" s="81" t="str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84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84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84" t="str" cm="1">
        <f t="array" aca="1" ref="J2407" ca="1">_xlfn.XLOOKUP($B2407,INDIRECT(SUBSTITUTE("ИсходныеДанные!$где$2:$где$50000","где",$B$4)),INDIRECT(SUBSTITUTE("ИсходныеДанные!$что$2:$что$50000","что",J$4)),"",0,1)</f>
        <v/>
      </c>
      <c r="K2407" s="3">
        <f ca="1">IF($B2407&lt;&gt;"",SUMIF(INDIRECT("ИсходныеДанные!$"&amp;$K$4&amp;"$2:$"&amp;$K$4&amp;"$50000"),$B2407&amp;"#"&amp;K$6,INDIRECT("ИсходныеДанные!$J$2:$J$50000")),0)</f>
        <v>0</v>
      </c>
      <c r="L2407" s="3">
        <f ca="1">IF($B2407&lt;&gt;"",SUMIF(INDIRECT("ИсходныеДанные!$"&amp;$K$4&amp;"$2:$"&amp;$K$4&amp;"$50000"),$B2407&amp;"#"&amp;L$6,INDIRECT("ИсходныеДанные!$J$2:$J$50000")),0)</f>
        <v>0</v>
      </c>
      <c r="M2407" s="3">
        <f ca="1">IF($B2407&lt;&gt;"",SUMIF(INDIRECT("ИсходныеДанные!$"&amp;$K$4&amp;"$2:$"&amp;$K$4&amp;"$50000"),$B2407&amp;"#"&amp;M$6,INDIRECT("ИсходныеДанные!$J$2:$J$50000")),0)</f>
        <v>0</v>
      </c>
      <c r="N2407" s="3">
        <f ca="1">IF($B2407&lt;&gt;"",SUMIF(INDIRECT("ИсходныеДанные!$"&amp;$K$4&amp;"$2:$"&amp;$K$4&amp;"$50000"),$B2407&amp;"#"&amp;N$6,INDIRECT("ИсходныеДанные!$J$2:$J$50000")),0)</f>
        <v>0</v>
      </c>
      <c r="O2407" s="3">
        <f ca="1">IF($B2407&lt;&gt;"",SUMIF(INDIRECT("ИсходныеДанные!$"&amp;$K$4&amp;"$2:$"&amp;$K$4&amp;"$50000"),$B2407&amp;"#"&amp;O$6,INDIRECT("ИсходныеДанные!$J$2:$J$50000")),0)</f>
        <v>0</v>
      </c>
      <c r="P2407" s="3">
        <f ca="1">IF($B2407&lt;&gt;"",SUMIF(INDIRECT("ИсходныеДанные!$"&amp;$K$4&amp;"$2:$"&amp;$K$4&amp;"$50000"),$B2407&amp;"#"&amp;P$6,INDIRECT("ИсходныеДанные!$J$2:$J$50000")),0)</f>
        <v>0</v>
      </c>
      <c r="Q2407" s="3">
        <f ca="1">IF($B2407&lt;&gt;"",SUMIF(INDIRECT("ИсходныеДанные!$"&amp;$K$4&amp;"$2:$"&amp;$K$4&amp;"$50000"),$B2407&amp;"#"&amp;Q$6,INDIRECT("ИсходныеДанные!$J$2:$J$50000")),0)</f>
        <v>0</v>
      </c>
      <c r="R2407" s="3">
        <f ca="1">IF($B2407&lt;&gt;"",SUMIF(INDIRECT("ИсходныеДанные!$"&amp;$K$4&amp;"$2:$"&amp;$K$4&amp;"$50000"),$B2407&amp;"#"&amp;R$6,INDIRECT("ИсходныеДанные!$J$2:$J$50000")),0)</f>
        <v>0</v>
      </c>
      <c r="S2407" s="3">
        <f ca="1">IF($B2407&lt;&gt;"",SUMIF(INDIRECT("ИсходныеДанные!$"&amp;$K$4&amp;"$2:$"&amp;$K$4&amp;"$50000"),$B2407&amp;"#"&amp;S$6,INDIRECT("ИсходныеДанные!$J$2:$J$50000")),0)</f>
        <v>0</v>
      </c>
      <c r="T2407" s="3">
        <f ca="1">IF($B2407&lt;&gt;"",SUMIF(INDIRECT("ИсходныеДанные!$"&amp;$K$4&amp;"$2:$"&amp;$K$4&amp;"$50000"),$B2407&amp;"#"&amp;T$6,INDIRECT("ИсходныеДанные!$J$2:$J$50000")),0)</f>
        <v>0</v>
      </c>
      <c r="U2407" s="3">
        <f ca="1">IF($B2407&lt;&gt;"",SUMIF(INDIRECT("ИсходныеДанные!$"&amp;$K$4&amp;"$2:$"&amp;$K$4&amp;"$50000"),$B2407&amp;"#"&amp;U$6,INDIRECT("ИсходныеДанные!$J$2:$J$50000")),0)</f>
        <v>0</v>
      </c>
      <c r="V2407" s="3">
        <f ca="1">IF($B2407&lt;&gt;"",SUMIF(INDIRECT("ИсходныеДанные!$"&amp;$K$4&amp;"$2:$"&amp;$K$4&amp;"$50000"),$B2407&amp;"#"&amp;V$6,INDIRECT("ИсходныеДанные!$J$2:$J$50000")),0)</f>
        <v>0</v>
      </c>
      <c r="W2407" s="16" t="e">
        <f ca="1">SUM(K2407:V2407)/Пофамильно!$R$1</f>
        <v>#DIV/0!</v>
      </c>
    </row>
    <row r="2408" spans="1:23" x14ac:dyDescent="0.25">
      <c r="A2408" s="10" t="str">
        <f t="shared" ca="1" si="39"/>
        <v>delete</v>
      </c>
      <c r="B2408" s="16" cm="1">
        <f t="array" aca="1" ref="B2408" ca="1">INDIRECT("УникальныеСписки!D"&amp;ROW()-$L$4)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14"/>
      <c r="G2408" s="81" t="str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84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84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84" t="str" cm="1">
        <f t="array" aca="1" ref="J2408" ca="1">_xlfn.XLOOKUP($B2408,INDIRECT(SUBSTITUTE("ИсходныеДанные!$где$2:$где$50000","где",$B$4)),INDIRECT(SUBSTITUTE("ИсходныеДанные!$что$2:$что$50000","что",J$4)),"",0,1)</f>
        <v/>
      </c>
      <c r="K2408" s="3">
        <f ca="1">IF($B2408&lt;&gt;"",SUMIF(INDIRECT("ИсходныеДанные!$"&amp;$K$4&amp;"$2:$"&amp;$K$4&amp;"$50000"),$B2408&amp;"#"&amp;K$6,INDIRECT("ИсходныеДанные!$J$2:$J$50000")),0)</f>
        <v>0</v>
      </c>
      <c r="L2408" s="3">
        <f ca="1">IF($B2408&lt;&gt;"",SUMIF(INDIRECT("ИсходныеДанные!$"&amp;$K$4&amp;"$2:$"&amp;$K$4&amp;"$50000"),$B2408&amp;"#"&amp;L$6,INDIRECT("ИсходныеДанные!$J$2:$J$50000")),0)</f>
        <v>0</v>
      </c>
      <c r="M2408" s="3">
        <f ca="1">IF($B2408&lt;&gt;"",SUMIF(INDIRECT("ИсходныеДанные!$"&amp;$K$4&amp;"$2:$"&amp;$K$4&amp;"$50000"),$B2408&amp;"#"&amp;M$6,INDIRECT("ИсходныеДанные!$J$2:$J$50000")),0)</f>
        <v>0</v>
      </c>
      <c r="N2408" s="3">
        <f ca="1">IF($B2408&lt;&gt;"",SUMIF(INDIRECT("ИсходныеДанные!$"&amp;$K$4&amp;"$2:$"&amp;$K$4&amp;"$50000"),$B2408&amp;"#"&amp;N$6,INDIRECT("ИсходныеДанные!$J$2:$J$50000")),0)</f>
        <v>0</v>
      </c>
      <c r="O2408" s="3">
        <f ca="1">IF($B2408&lt;&gt;"",SUMIF(INDIRECT("ИсходныеДанные!$"&amp;$K$4&amp;"$2:$"&amp;$K$4&amp;"$50000"),$B2408&amp;"#"&amp;O$6,INDIRECT("ИсходныеДанные!$J$2:$J$50000")),0)</f>
        <v>0</v>
      </c>
      <c r="P2408" s="3">
        <f ca="1">IF($B2408&lt;&gt;"",SUMIF(INDIRECT("ИсходныеДанные!$"&amp;$K$4&amp;"$2:$"&amp;$K$4&amp;"$50000"),$B2408&amp;"#"&amp;P$6,INDIRECT("ИсходныеДанные!$J$2:$J$50000")),0)</f>
        <v>0</v>
      </c>
      <c r="Q2408" s="3">
        <f ca="1">IF($B2408&lt;&gt;"",SUMIF(INDIRECT("ИсходныеДанные!$"&amp;$K$4&amp;"$2:$"&amp;$K$4&amp;"$50000"),$B2408&amp;"#"&amp;Q$6,INDIRECT("ИсходныеДанные!$J$2:$J$50000")),0)</f>
        <v>0</v>
      </c>
      <c r="R2408" s="3">
        <f ca="1">IF($B2408&lt;&gt;"",SUMIF(INDIRECT("ИсходныеДанные!$"&amp;$K$4&amp;"$2:$"&amp;$K$4&amp;"$50000"),$B2408&amp;"#"&amp;R$6,INDIRECT("ИсходныеДанные!$J$2:$J$50000")),0)</f>
        <v>0</v>
      </c>
      <c r="S2408" s="3">
        <f ca="1">IF($B2408&lt;&gt;"",SUMIF(INDIRECT("ИсходныеДанные!$"&amp;$K$4&amp;"$2:$"&amp;$K$4&amp;"$50000"),$B2408&amp;"#"&amp;S$6,INDIRECT("ИсходныеДанные!$J$2:$J$50000")),0)</f>
        <v>0</v>
      </c>
      <c r="T2408" s="3">
        <f ca="1">IF($B2408&lt;&gt;"",SUMIF(INDIRECT("ИсходныеДанные!$"&amp;$K$4&amp;"$2:$"&amp;$K$4&amp;"$50000"),$B2408&amp;"#"&amp;T$6,INDIRECT("ИсходныеДанные!$J$2:$J$50000")),0)</f>
        <v>0</v>
      </c>
      <c r="U2408" s="3">
        <f ca="1">IF($B2408&lt;&gt;"",SUMIF(INDIRECT("ИсходныеДанные!$"&amp;$K$4&amp;"$2:$"&amp;$K$4&amp;"$50000"),$B2408&amp;"#"&amp;U$6,INDIRECT("ИсходныеДанные!$J$2:$J$50000")),0)</f>
        <v>0</v>
      </c>
      <c r="V2408" s="3">
        <f ca="1">IF($B2408&lt;&gt;"",SUMIF(INDIRECT("ИсходныеДанные!$"&amp;$K$4&amp;"$2:$"&amp;$K$4&amp;"$50000"),$B2408&amp;"#"&amp;V$6,INDIRECT("ИсходныеДанные!$J$2:$J$50000")),0)</f>
        <v>0</v>
      </c>
      <c r="W2408" s="16" t="e">
        <f ca="1">SUM(K2408:V2408)/Пофамильно!$R$1</f>
        <v>#DIV/0!</v>
      </c>
    </row>
    <row r="2409" spans="1:23" x14ac:dyDescent="0.25">
      <c r="A2409" s="10" t="str">
        <f t="shared" ca="1" si="39"/>
        <v>delete</v>
      </c>
      <c r="B2409" s="16" cm="1">
        <f t="array" aca="1" ref="B2409" ca="1">INDIRECT("УникальныеСписки!D"&amp;ROW()-$L$4)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14"/>
      <c r="G2409" s="81" t="str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84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84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84" t="str" cm="1">
        <f t="array" aca="1" ref="J2409" ca="1">_xlfn.XLOOKUP($B2409,INDIRECT(SUBSTITUTE("ИсходныеДанные!$где$2:$где$50000","где",$B$4)),INDIRECT(SUBSTITUTE("ИсходныеДанные!$что$2:$что$50000","что",J$4)),"",0,1)</f>
        <v/>
      </c>
      <c r="K2409" s="3">
        <f ca="1">IF($B2409&lt;&gt;"",SUMIF(INDIRECT("ИсходныеДанные!$"&amp;$K$4&amp;"$2:$"&amp;$K$4&amp;"$50000"),$B2409&amp;"#"&amp;K$6,INDIRECT("ИсходныеДанные!$J$2:$J$50000")),0)</f>
        <v>0</v>
      </c>
      <c r="L2409" s="3">
        <f ca="1">IF($B2409&lt;&gt;"",SUMIF(INDIRECT("ИсходныеДанные!$"&amp;$K$4&amp;"$2:$"&amp;$K$4&amp;"$50000"),$B2409&amp;"#"&amp;L$6,INDIRECT("ИсходныеДанные!$J$2:$J$50000")),0)</f>
        <v>0</v>
      </c>
      <c r="M2409" s="3">
        <f ca="1">IF($B2409&lt;&gt;"",SUMIF(INDIRECT("ИсходныеДанные!$"&amp;$K$4&amp;"$2:$"&amp;$K$4&amp;"$50000"),$B2409&amp;"#"&amp;M$6,INDIRECT("ИсходныеДанные!$J$2:$J$50000")),0)</f>
        <v>0</v>
      </c>
      <c r="N2409" s="3">
        <f ca="1">IF($B2409&lt;&gt;"",SUMIF(INDIRECT("ИсходныеДанные!$"&amp;$K$4&amp;"$2:$"&amp;$K$4&amp;"$50000"),$B2409&amp;"#"&amp;N$6,INDIRECT("ИсходныеДанные!$J$2:$J$50000")),0)</f>
        <v>0</v>
      </c>
      <c r="O2409" s="3">
        <f ca="1">IF($B2409&lt;&gt;"",SUMIF(INDIRECT("ИсходныеДанные!$"&amp;$K$4&amp;"$2:$"&amp;$K$4&amp;"$50000"),$B2409&amp;"#"&amp;O$6,INDIRECT("ИсходныеДанные!$J$2:$J$50000")),0)</f>
        <v>0</v>
      </c>
      <c r="P2409" s="3">
        <f ca="1">IF($B2409&lt;&gt;"",SUMIF(INDIRECT("ИсходныеДанные!$"&amp;$K$4&amp;"$2:$"&amp;$K$4&amp;"$50000"),$B2409&amp;"#"&amp;P$6,INDIRECT("ИсходныеДанные!$J$2:$J$50000")),0)</f>
        <v>0</v>
      </c>
      <c r="Q2409" s="3">
        <f ca="1">IF($B2409&lt;&gt;"",SUMIF(INDIRECT("ИсходныеДанные!$"&amp;$K$4&amp;"$2:$"&amp;$K$4&amp;"$50000"),$B2409&amp;"#"&amp;Q$6,INDIRECT("ИсходныеДанные!$J$2:$J$50000")),0)</f>
        <v>0</v>
      </c>
      <c r="R2409" s="3">
        <f ca="1">IF($B2409&lt;&gt;"",SUMIF(INDIRECT("ИсходныеДанные!$"&amp;$K$4&amp;"$2:$"&amp;$K$4&amp;"$50000"),$B2409&amp;"#"&amp;R$6,INDIRECT("ИсходныеДанные!$J$2:$J$50000")),0)</f>
        <v>0</v>
      </c>
      <c r="S2409" s="3">
        <f ca="1">IF($B2409&lt;&gt;"",SUMIF(INDIRECT("ИсходныеДанные!$"&amp;$K$4&amp;"$2:$"&amp;$K$4&amp;"$50000"),$B2409&amp;"#"&amp;S$6,INDIRECT("ИсходныеДанные!$J$2:$J$50000")),0)</f>
        <v>0</v>
      </c>
      <c r="T2409" s="3">
        <f ca="1">IF($B2409&lt;&gt;"",SUMIF(INDIRECT("ИсходныеДанные!$"&amp;$K$4&amp;"$2:$"&amp;$K$4&amp;"$50000"),$B2409&amp;"#"&amp;T$6,INDIRECT("ИсходныеДанные!$J$2:$J$50000")),0)</f>
        <v>0</v>
      </c>
      <c r="U2409" s="3">
        <f ca="1">IF($B2409&lt;&gt;"",SUMIF(INDIRECT("ИсходныеДанные!$"&amp;$K$4&amp;"$2:$"&amp;$K$4&amp;"$50000"),$B2409&amp;"#"&amp;U$6,INDIRECT("ИсходныеДанные!$J$2:$J$50000")),0)</f>
        <v>0</v>
      </c>
      <c r="V2409" s="3">
        <f ca="1">IF($B2409&lt;&gt;"",SUMIF(INDIRECT("ИсходныеДанные!$"&amp;$K$4&amp;"$2:$"&amp;$K$4&amp;"$50000"),$B2409&amp;"#"&amp;V$6,INDIRECT("ИсходныеДанные!$J$2:$J$50000")),0)</f>
        <v>0</v>
      </c>
      <c r="W2409" s="16" t="e">
        <f ca="1">SUM(K2409:V2409)/Пофамильно!$R$1</f>
        <v>#DIV/0!</v>
      </c>
    </row>
    <row r="2410" spans="1:23" x14ac:dyDescent="0.25">
      <c r="A2410" s="10" t="str">
        <f t="shared" ca="1" si="39"/>
        <v>delete</v>
      </c>
      <c r="B2410" s="16" cm="1">
        <f t="array" aca="1" ref="B2410" ca="1">INDIRECT("УникальныеСписки!D"&amp;ROW()-$L$4)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14"/>
      <c r="G2410" s="81" t="str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84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84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84" t="str" cm="1">
        <f t="array" aca="1" ref="J2410" ca="1">_xlfn.XLOOKUP($B2410,INDIRECT(SUBSTITUTE("ИсходныеДанные!$где$2:$где$50000","где",$B$4)),INDIRECT(SUBSTITUTE("ИсходныеДанные!$что$2:$что$50000","что",J$4)),"",0,1)</f>
        <v/>
      </c>
      <c r="K2410" s="3">
        <f ca="1">IF($B2410&lt;&gt;"",SUMIF(INDIRECT("ИсходныеДанные!$"&amp;$K$4&amp;"$2:$"&amp;$K$4&amp;"$50000"),$B2410&amp;"#"&amp;K$6,INDIRECT("ИсходныеДанные!$J$2:$J$50000")),0)</f>
        <v>0</v>
      </c>
      <c r="L2410" s="3">
        <f ca="1">IF($B2410&lt;&gt;"",SUMIF(INDIRECT("ИсходныеДанные!$"&amp;$K$4&amp;"$2:$"&amp;$K$4&amp;"$50000"),$B2410&amp;"#"&amp;L$6,INDIRECT("ИсходныеДанные!$J$2:$J$50000")),0)</f>
        <v>0</v>
      </c>
      <c r="M2410" s="3">
        <f ca="1">IF($B2410&lt;&gt;"",SUMIF(INDIRECT("ИсходныеДанные!$"&amp;$K$4&amp;"$2:$"&amp;$K$4&amp;"$50000"),$B2410&amp;"#"&amp;M$6,INDIRECT("ИсходныеДанные!$J$2:$J$50000")),0)</f>
        <v>0</v>
      </c>
      <c r="N2410" s="3">
        <f ca="1">IF($B2410&lt;&gt;"",SUMIF(INDIRECT("ИсходныеДанные!$"&amp;$K$4&amp;"$2:$"&amp;$K$4&amp;"$50000"),$B2410&amp;"#"&amp;N$6,INDIRECT("ИсходныеДанные!$J$2:$J$50000")),0)</f>
        <v>0</v>
      </c>
      <c r="O2410" s="3">
        <f ca="1">IF($B2410&lt;&gt;"",SUMIF(INDIRECT("ИсходныеДанные!$"&amp;$K$4&amp;"$2:$"&amp;$K$4&amp;"$50000"),$B2410&amp;"#"&amp;O$6,INDIRECT("ИсходныеДанные!$J$2:$J$50000")),0)</f>
        <v>0</v>
      </c>
      <c r="P2410" s="3">
        <f ca="1">IF($B2410&lt;&gt;"",SUMIF(INDIRECT("ИсходныеДанные!$"&amp;$K$4&amp;"$2:$"&amp;$K$4&amp;"$50000"),$B2410&amp;"#"&amp;P$6,INDIRECT("ИсходныеДанные!$J$2:$J$50000")),0)</f>
        <v>0</v>
      </c>
      <c r="Q2410" s="3">
        <f ca="1">IF($B2410&lt;&gt;"",SUMIF(INDIRECT("ИсходныеДанные!$"&amp;$K$4&amp;"$2:$"&amp;$K$4&amp;"$50000"),$B2410&amp;"#"&amp;Q$6,INDIRECT("ИсходныеДанные!$J$2:$J$50000")),0)</f>
        <v>0</v>
      </c>
      <c r="R2410" s="3">
        <f ca="1">IF($B2410&lt;&gt;"",SUMIF(INDIRECT("ИсходныеДанные!$"&amp;$K$4&amp;"$2:$"&amp;$K$4&amp;"$50000"),$B2410&amp;"#"&amp;R$6,INDIRECT("ИсходныеДанные!$J$2:$J$50000")),0)</f>
        <v>0</v>
      </c>
      <c r="S2410" s="3">
        <f ca="1">IF($B2410&lt;&gt;"",SUMIF(INDIRECT("ИсходныеДанные!$"&amp;$K$4&amp;"$2:$"&amp;$K$4&amp;"$50000"),$B2410&amp;"#"&amp;S$6,INDIRECT("ИсходныеДанные!$J$2:$J$50000")),0)</f>
        <v>0</v>
      </c>
      <c r="T2410" s="3">
        <f ca="1">IF($B2410&lt;&gt;"",SUMIF(INDIRECT("ИсходныеДанные!$"&amp;$K$4&amp;"$2:$"&amp;$K$4&amp;"$50000"),$B2410&amp;"#"&amp;T$6,INDIRECT("ИсходныеДанные!$J$2:$J$50000")),0)</f>
        <v>0</v>
      </c>
      <c r="U2410" s="3">
        <f ca="1">IF($B2410&lt;&gt;"",SUMIF(INDIRECT("ИсходныеДанные!$"&amp;$K$4&amp;"$2:$"&amp;$K$4&amp;"$50000"),$B2410&amp;"#"&amp;U$6,INDIRECT("ИсходныеДанные!$J$2:$J$50000")),0)</f>
        <v>0</v>
      </c>
      <c r="V2410" s="3">
        <f ca="1">IF($B2410&lt;&gt;"",SUMIF(INDIRECT("ИсходныеДанные!$"&amp;$K$4&amp;"$2:$"&amp;$K$4&amp;"$50000"),$B2410&amp;"#"&amp;V$6,INDIRECT("ИсходныеДанные!$J$2:$J$50000")),0)</f>
        <v>0</v>
      </c>
      <c r="W2410" s="16" t="e">
        <f ca="1">SUM(K2410:V2410)/Пофамильно!$R$1</f>
        <v>#DIV/0!</v>
      </c>
    </row>
    <row r="2411" spans="1:23" x14ac:dyDescent="0.25">
      <c r="A2411" s="10" t="str">
        <f t="shared" ca="1" si="39"/>
        <v>delete</v>
      </c>
      <c r="B2411" s="16" cm="1">
        <f t="array" aca="1" ref="B2411" ca="1">INDIRECT("УникальныеСписки!D"&amp;ROW()-$L$4)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14"/>
      <c r="G2411" s="81" t="str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84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84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84" t="str" cm="1">
        <f t="array" aca="1" ref="J2411" ca="1">_xlfn.XLOOKUP($B2411,INDIRECT(SUBSTITUTE("ИсходныеДанные!$где$2:$где$50000","где",$B$4)),INDIRECT(SUBSTITUTE("ИсходныеДанные!$что$2:$что$50000","что",J$4)),"",0,1)</f>
        <v/>
      </c>
      <c r="K2411" s="3">
        <f ca="1">IF($B2411&lt;&gt;"",SUMIF(INDIRECT("ИсходныеДанные!$"&amp;$K$4&amp;"$2:$"&amp;$K$4&amp;"$50000"),$B2411&amp;"#"&amp;K$6,INDIRECT("ИсходныеДанные!$J$2:$J$50000")),0)</f>
        <v>0</v>
      </c>
      <c r="L2411" s="3">
        <f ca="1">IF($B2411&lt;&gt;"",SUMIF(INDIRECT("ИсходныеДанные!$"&amp;$K$4&amp;"$2:$"&amp;$K$4&amp;"$50000"),$B2411&amp;"#"&amp;L$6,INDIRECT("ИсходныеДанные!$J$2:$J$50000")),0)</f>
        <v>0</v>
      </c>
      <c r="M2411" s="3">
        <f ca="1">IF($B2411&lt;&gt;"",SUMIF(INDIRECT("ИсходныеДанные!$"&amp;$K$4&amp;"$2:$"&amp;$K$4&amp;"$50000"),$B2411&amp;"#"&amp;M$6,INDIRECT("ИсходныеДанные!$J$2:$J$50000")),0)</f>
        <v>0</v>
      </c>
      <c r="N2411" s="3">
        <f ca="1">IF($B2411&lt;&gt;"",SUMIF(INDIRECT("ИсходныеДанные!$"&amp;$K$4&amp;"$2:$"&amp;$K$4&amp;"$50000"),$B2411&amp;"#"&amp;N$6,INDIRECT("ИсходныеДанные!$J$2:$J$50000")),0)</f>
        <v>0</v>
      </c>
      <c r="O2411" s="3">
        <f ca="1">IF($B2411&lt;&gt;"",SUMIF(INDIRECT("ИсходныеДанные!$"&amp;$K$4&amp;"$2:$"&amp;$K$4&amp;"$50000"),$B2411&amp;"#"&amp;O$6,INDIRECT("ИсходныеДанные!$J$2:$J$50000")),0)</f>
        <v>0</v>
      </c>
      <c r="P2411" s="3">
        <f ca="1">IF($B2411&lt;&gt;"",SUMIF(INDIRECT("ИсходныеДанные!$"&amp;$K$4&amp;"$2:$"&amp;$K$4&amp;"$50000"),$B2411&amp;"#"&amp;P$6,INDIRECT("ИсходныеДанные!$J$2:$J$50000")),0)</f>
        <v>0</v>
      </c>
      <c r="Q2411" s="3">
        <f ca="1">IF($B2411&lt;&gt;"",SUMIF(INDIRECT("ИсходныеДанные!$"&amp;$K$4&amp;"$2:$"&amp;$K$4&amp;"$50000"),$B2411&amp;"#"&amp;Q$6,INDIRECT("ИсходныеДанные!$J$2:$J$50000")),0)</f>
        <v>0</v>
      </c>
      <c r="R2411" s="3">
        <f ca="1">IF($B2411&lt;&gt;"",SUMIF(INDIRECT("ИсходныеДанные!$"&amp;$K$4&amp;"$2:$"&amp;$K$4&amp;"$50000"),$B2411&amp;"#"&amp;R$6,INDIRECT("ИсходныеДанные!$J$2:$J$50000")),0)</f>
        <v>0</v>
      </c>
      <c r="S2411" s="3">
        <f ca="1">IF($B2411&lt;&gt;"",SUMIF(INDIRECT("ИсходныеДанные!$"&amp;$K$4&amp;"$2:$"&amp;$K$4&amp;"$50000"),$B2411&amp;"#"&amp;S$6,INDIRECT("ИсходныеДанные!$J$2:$J$50000")),0)</f>
        <v>0</v>
      </c>
      <c r="T2411" s="3">
        <f ca="1">IF($B2411&lt;&gt;"",SUMIF(INDIRECT("ИсходныеДанные!$"&amp;$K$4&amp;"$2:$"&amp;$K$4&amp;"$50000"),$B2411&amp;"#"&amp;T$6,INDIRECT("ИсходныеДанные!$J$2:$J$50000")),0)</f>
        <v>0</v>
      </c>
      <c r="U2411" s="3">
        <f ca="1">IF($B2411&lt;&gt;"",SUMIF(INDIRECT("ИсходныеДанные!$"&amp;$K$4&amp;"$2:$"&amp;$K$4&amp;"$50000"),$B2411&amp;"#"&amp;U$6,INDIRECT("ИсходныеДанные!$J$2:$J$50000")),0)</f>
        <v>0</v>
      </c>
      <c r="V2411" s="3">
        <f ca="1">IF($B2411&lt;&gt;"",SUMIF(INDIRECT("ИсходныеДанные!$"&amp;$K$4&amp;"$2:$"&amp;$K$4&amp;"$50000"),$B2411&amp;"#"&amp;V$6,INDIRECT("ИсходныеДанные!$J$2:$J$50000")),0)</f>
        <v>0</v>
      </c>
      <c r="W2411" s="16" t="e">
        <f ca="1">SUM(K2411:V2411)/Пофамильно!$R$1</f>
        <v>#DIV/0!</v>
      </c>
    </row>
    <row r="2412" spans="1:23" x14ac:dyDescent="0.25">
      <c r="A2412" s="10" t="str">
        <f t="shared" ca="1" si="39"/>
        <v>delete</v>
      </c>
      <c r="B2412" s="16" cm="1">
        <f t="array" aca="1" ref="B2412" ca="1">INDIRECT("УникальныеСписки!D"&amp;ROW()-$L$4)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14"/>
      <c r="G2412" s="81" t="str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84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84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84" t="str" cm="1">
        <f t="array" aca="1" ref="J2412" ca="1">_xlfn.XLOOKUP($B2412,INDIRECT(SUBSTITUTE("ИсходныеДанные!$где$2:$где$50000","где",$B$4)),INDIRECT(SUBSTITUTE("ИсходныеДанные!$что$2:$что$50000","что",J$4)),"",0,1)</f>
        <v/>
      </c>
      <c r="K2412" s="3">
        <f ca="1">IF($B2412&lt;&gt;"",SUMIF(INDIRECT("ИсходныеДанные!$"&amp;$K$4&amp;"$2:$"&amp;$K$4&amp;"$50000"),$B2412&amp;"#"&amp;K$6,INDIRECT("ИсходныеДанные!$J$2:$J$50000")),0)</f>
        <v>0</v>
      </c>
      <c r="L2412" s="3">
        <f ca="1">IF($B2412&lt;&gt;"",SUMIF(INDIRECT("ИсходныеДанные!$"&amp;$K$4&amp;"$2:$"&amp;$K$4&amp;"$50000"),$B2412&amp;"#"&amp;L$6,INDIRECT("ИсходныеДанные!$J$2:$J$50000")),0)</f>
        <v>0</v>
      </c>
      <c r="M2412" s="3">
        <f ca="1">IF($B2412&lt;&gt;"",SUMIF(INDIRECT("ИсходныеДанные!$"&amp;$K$4&amp;"$2:$"&amp;$K$4&amp;"$50000"),$B2412&amp;"#"&amp;M$6,INDIRECT("ИсходныеДанные!$J$2:$J$50000")),0)</f>
        <v>0</v>
      </c>
      <c r="N2412" s="3">
        <f ca="1">IF($B2412&lt;&gt;"",SUMIF(INDIRECT("ИсходныеДанные!$"&amp;$K$4&amp;"$2:$"&amp;$K$4&amp;"$50000"),$B2412&amp;"#"&amp;N$6,INDIRECT("ИсходныеДанные!$J$2:$J$50000")),0)</f>
        <v>0</v>
      </c>
      <c r="O2412" s="3">
        <f ca="1">IF($B2412&lt;&gt;"",SUMIF(INDIRECT("ИсходныеДанные!$"&amp;$K$4&amp;"$2:$"&amp;$K$4&amp;"$50000"),$B2412&amp;"#"&amp;O$6,INDIRECT("ИсходныеДанные!$J$2:$J$50000")),0)</f>
        <v>0</v>
      </c>
      <c r="P2412" s="3">
        <f ca="1">IF($B2412&lt;&gt;"",SUMIF(INDIRECT("ИсходныеДанные!$"&amp;$K$4&amp;"$2:$"&amp;$K$4&amp;"$50000"),$B2412&amp;"#"&amp;P$6,INDIRECT("ИсходныеДанные!$J$2:$J$50000")),0)</f>
        <v>0</v>
      </c>
      <c r="Q2412" s="3">
        <f ca="1">IF($B2412&lt;&gt;"",SUMIF(INDIRECT("ИсходныеДанные!$"&amp;$K$4&amp;"$2:$"&amp;$K$4&amp;"$50000"),$B2412&amp;"#"&amp;Q$6,INDIRECT("ИсходныеДанные!$J$2:$J$50000")),0)</f>
        <v>0</v>
      </c>
      <c r="R2412" s="3">
        <f ca="1">IF($B2412&lt;&gt;"",SUMIF(INDIRECT("ИсходныеДанные!$"&amp;$K$4&amp;"$2:$"&amp;$K$4&amp;"$50000"),$B2412&amp;"#"&amp;R$6,INDIRECT("ИсходныеДанные!$J$2:$J$50000")),0)</f>
        <v>0</v>
      </c>
      <c r="S2412" s="3">
        <f ca="1">IF($B2412&lt;&gt;"",SUMIF(INDIRECT("ИсходныеДанные!$"&amp;$K$4&amp;"$2:$"&amp;$K$4&amp;"$50000"),$B2412&amp;"#"&amp;S$6,INDIRECT("ИсходныеДанные!$J$2:$J$50000")),0)</f>
        <v>0</v>
      </c>
      <c r="T2412" s="3">
        <f ca="1">IF($B2412&lt;&gt;"",SUMIF(INDIRECT("ИсходныеДанные!$"&amp;$K$4&amp;"$2:$"&amp;$K$4&amp;"$50000"),$B2412&amp;"#"&amp;T$6,INDIRECT("ИсходныеДанные!$J$2:$J$50000")),0)</f>
        <v>0</v>
      </c>
      <c r="U2412" s="3">
        <f ca="1">IF($B2412&lt;&gt;"",SUMIF(INDIRECT("ИсходныеДанные!$"&amp;$K$4&amp;"$2:$"&amp;$K$4&amp;"$50000"),$B2412&amp;"#"&amp;U$6,INDIRECT("ИсходныеДанные!$J$2:$J$50000")),0)</f>
        <v>0</v>
      </c>
      <c r="V2412" s="3">
        <f ca="1">IF($B2412&lt;&gt;"",SUMIF(INDIRECT("ИсходныеДанные!$"&amp;$K$4&amp;"$2:$"&amp;$K$4&amp;"$50000"),$B2412&amp;"#"&amp;V$6,INDIRECT("ИсходныеДанные!$J$2:$J$50000")),0)</f>
        <v>0</v>
      </c>
      <c r="W2412" s="16" t="e">
        <f ca="1">SUM(K2412:V2412)/Пофамильно!$R$1</f>
        <v>#DIV/0!</v>
      </c>
    </row>
    <row r="2413" spans="1:23" x14ac:dyDescent="0.25">
      <c r="A2413" s="10" t="str">
        <f t="shared" ca="1" si="39"/>
        <v>delete</v>
      </c>
      <c r="B2413" s="16" cm="1">
        <f t="array" aca="1" ref="B2413" ca="1">INDIRECT("УникальныеСписки!D"&amp;ROW()-$L$4)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14"/>
      <c r="G2413" s="81" t="str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84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84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84" t="str" cm="1">
        <f t="array" aca="1" ref="J2413" ca="1">_xlfn.XLOOKUP($B2413,INDIRECT(SUBSTITUTE("ИсходныеДанные!$где$2:$где$50000","где",$B$4)),INDIRECT(SUBSTITUTE("ИсходныеДанные!$что$2:$что$50000","что",J$4)),"",0,1)</f>
        <v/>
      </c>
      <c r="K2413" s="3">
        <f ca="1">IF($B2413&lt;&gt;"",SUMIF(INDIRECT("ИсходныеДанные!$"&amp;$K$4&amp;"$2:$"&amp;$K$4&amp;"$50000"),$B2413&amp;"#"&amp;K$6,INDIRECT("ИсходныеДанные!$J$2:$J$50000")),0)</f>
        <v>0</v>
      </c>
      <c r="L2413" s="3">
        <f ca="1">IF($B2413&lt;&gt;"",SUMIF(INDIRECT("ИсходныеДанные!$"&amp;$K$4&amp;"$2:$"&amp;$K$4&amp;"$50000"),$B2413&amp;"#"&amp;L$6,INDIRECT("ИсходныеДанные!$J$2:$J$50000")),0)</f>
        <v>0</v>
      </c>
      <c r="M2413" s="3">
        <f ca="1">IF($B2413&lt;&gt;"",SUMIF(INDIRECT("ИсходныеДанные!$"&amp;$K$4&amp;"$2:$"&amp;$K$4&amp;"$50000"),$B2413&amp;"#"&amp;M$6,INDIRECT("ИсходныеДанные!$J$2:$J$50000")),0)</f>
        <v>0</v>
      </c>
      <c r="N2413" s="3">
        <f ca="1">IF($B2413&lt;&gt;"",SUMIF(INDIRECT("ИсходныеДанные!$"&amp;$K$4&amp;"$2:$"&amp;$K$4&amp;"$50000"),$B2413&amp;"#"&amp;N$6,INDIRECT("ИсходныеДанные!$J$2:$J$50000")),0)</f>
        <v>0</v>
      </c>
      <c r="O2413" s="3">
        <f ca="1">IF($B2413&lt;&gt;"",SUMIF(INDIRECT("ИсходныеДанные!$"&amp;$K$4&amp;"$2:$"&amp;$K$4&amp;"$50000"),$B2413&amp;"#"&amp;O$6,INDIRECT("ИсходныеДанные!$J$2:$J$50000")),0)</f>
        <v>0</v>
      </c>
      <c r="P2413" s="3">
        <f ca="1">IF($B2413&lt;&gt;"",SUMIF(INDIRECT("ИсходныеДанные!$"&amp;$K$4&amp;"$2:$"&amp;$K$4&amp;"$50000"),$B2413&amp;"#"&amp;P$6,INDIRECT("ИсходныеДанные!$J$2:$J$50000")),0)</f>
        <v>0</v>
      </c>
      <c r="Q2413" s="3">
        <f ca="1">IF($B2413&lt;&gt;"",SUMIF(INDIRECT("ИсходныеДанные!$"&amp;$K$4&amp;"$2:$"&amp;$K$4&amp;"$50000"),$B2413&amp;"#"&amp;Q$6,INDIRECT("ИсходныеДанные!$J$2:$J$50000")),0)</f>
        <v>0</v>
      </c>
      <c r="R2413" s="3">
        <f ca="1">IF($B2413&lt;&gt;"",SUMIF(INDIRECT("ИсходныеДанные!$"&amp;$K$4&amp;"$2:$"&amp;$K$4&amp;"$50000"),$B2413&amp;"#"&amp;R$6,INDIRECT("ИсходныеДанные!$J$2:$J$50000")),0)</f>
        <v>0</v>
      </c>
      <c r="S2413" s="3">
        <f ca="1">IF($B2413&lt;&gt;"",SUMIF(INDIRECT("ИсходныеДанные!$"&amp;$K$4&amp;"$2:$"&amp;$K$4&amp;"$50000"),$B2413&amp;"#"&amp;S$6,INDIRECT("ИсходныеДанные!$J$2:$J$50000")),0)</f>
        <v>0</v>
      </c>
      <c r="T2413" s="3">
        <f ca="1">IF($B2413&lt;&gt;"",SUMIF(INDIRECT("ИсходныеДанные!$"&amp;$K$4&amp;"$2:$"&amp;$K$4&amp;"$50000"),$B2413&amp;"#"&amp;T$6,INDIRECT("ИсходныеДанные!$J$2:$J$50000")),0)</f>
        <v>0</v>
      </c>
      <c r="U2413" s="3">
        <f ca="1">IF($B2413&lt;&gt;"",SUMIF(INDIRECT("ИсходныеДанные!$"&amp;$K$4&amp;"$2:$"&amp;$K$4&amp;"$50000"),$B2413&amp;"#"&amp;U$6,INDIRECT("ИсходныеДанные!$J$2:$J$50000")),0)</f>
        <v>0</v>
      </c>
      <c r="V2413" s="3">
        <f ca="1">IF($B2413&lt;&gt;"",SUMIF(INDIRECT("ИсходныеДанные!$"&amp;$K$4&amp;"$2:$"&amp;$K$4&amp;"$50000"),$B2413&amp;"#"&amp;V$6,INDIRECT("ИсходныеДанные!$J$2:$J$50000")),0)</f>
        <v>0</v>
      </c>
      <c r="W2413" s="16" t="e">
        <f ca="1">SUM(K2413:V2413)/Пофамильно!$R$1</f>
        <v>#DIV/0!</v>
      </c>
    </row>
    <row r="2414" spans="1:23" x14ac:dyDescent="0.25">
      <c r="A2414" s="10" t="str">
        <f t="shared" ca="1" si="39"/>
        <v>delete</v>
      </c>
      <c r="B2414" s="16" cm="1">
        <f t="array" aca="1" ref="B2414" ca="1">INDIRECT("УникальныеСписки!D"&amp;ROW()-$L$4)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14"/>
      <c r="G2414" s="81" t="str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84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84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84" t="str" cm="1">
        <f t="array" aca="1" ref="J2414" ca="1">_xlfn.XLOOKUP($B2414,INDIRECT(SUBSTITUTE("ИсходныеДанные!$где$2:$где$50000","где",$B$4)),INDIRECT(SUBSTITUTE("ИсходныеДанные!$что$2:$что$50000","что",J$4)),"",0,1)</f>
        <v/>
      </c>
      <c r="K2414" s="3">
        <f ca="1">IF($B2414&lt;&gt;"",SUMIF(INDIRECT("ИсходныеДанные!$"&amp;$K$4&amp;"$2:$"&amp;$K$4&amp;"$50000"),$B2414&amp;"#"&amp;K$6,INDIRECT("ИсходныеДанные!$J$2:$J$50000")),0)</f>
        <v>0</v>
      </c>
      <c r="L2414" s="3">
        <f ca="1">IF($B2414&lt;&gt;"",SUMIF(INDIRECT("ИсходныеДанные!$"&amp;$K$4&amp;"$2:$"&amp;$K$4&amp;"$50000"),$B2414&amp;"#"&amp;L$6,INDIRECT("ИсходныеДанные!$J$2:$J$50000")),0)</f>
        <v>0</v>
      </c>
      <c r="M2414" s="3">
        <f ca="1">IF($B2414&lt;&gt;"",SUMIF(INDIRECT("ИсходныеДанные!$"&amp;$K$4&amp;"$2:$"&amp;$K$4&amp;"$50000"),$B2414&amp;"#"&amp;M$6,INDIRECT("ИсходныеДанные!$J$2:$J$50000")),0)</f>
        <v>0</v>
      </c>
      <c r="N2414" s="3">
        <f ca="1">IF($B2414&lt;&gt;"",SUMIF(INDIRECT("ИсходныеДанные!$"&amp;$K$4&amp;"$2:$"&amp;$K$4&amp;"$50000"),$B2414&amp;"#"&amp;N$6,INDIRECT("ИсходныеДанные!$J$2:$J$50000")),0)</f>
        <v>0</v>
      </c>
      <c r="O2414" s="3">
        <f ca="1">IF($B2414&lt;&gt;"",SUMIF(INDIRECT("ИсходныеДанные!$"&amp;$K$4&amp;"$2:$"&amp;$K$4&amp;"$50000"),$B2414&amp;"#"&amp;O$6,INDIRECT("ИсходныеДанные!$J$2:$J$50000")),0)</f>
        <v>0</v>
      </c>
      <c r="P2414" s="3">
        <f ca="1">IF($B2414&lt;&gt;"",SUMIF(INDIRECT("ИсходныеДанные!$"&amp;$K$4&amp;"$2:$"&amp;$K$4&amp;"$50000"),$B2414&amp;"#"&amp;P$6,INDIRECT("ИсходныеДанные!$J$2:$J$50000")),0)</f>
        <v>0</v>
      </c>
      <c r="Q2414" s="3">
        <f ca="1">IF($B2414&lt;&gt;"",SUMIF(INDIRECT("ИсходныеДанные!$"&amp;$K$4&amp;"$2:$"&amp;$K$4&amp;"$50000"),$B2414&amp;"#"&amp;Q$6,INDIRECT("ИсходныеДанные!$J$2:$J$50000")),0)</f>
        <v>0</v>
      </c>
      <c r="R2414" s="3">
        <f ca="1">IF($B2414&lt;&gt;"",SUMIF(INDIRECT("ИсходныеДанные!$"&amp;$K$4&amp;"$2:$"&amp;$K$4&amp;"$50000"),$B2414&amp;"#"&amp;R$6,INDIRECT("ИсходныеДанные!$J$2:$J$50000")),0)</f>
        <v>0</v>
      </c>
      <c r="S2414" s="3">
        <f ca="1">IF($B2414&lt;&gt;"",SUMIF(INDIRECT("ИсходныеДанные!$"&amp;$K$4&amp;"$2:$"&amp;$K$4&amp;"$50000"),$B2414&amp;"#"&amp;S$6,INDIRECT("ИсходныеДанные!$J$2:$J$50000")),0)</f>
        <v>0</v>
      </c>
      <c r="T2414" s="3">
        <f ca="1">IF($B2414&lt;&gt;"",SUMIF(INDIRECT("ИсходныеДанные!$"&amp;$K$4&amp;"$2:$"&amp;$K$4&amp;"$50000"),$B2414&amp;"#"&amp;T$6,INDIRECT("ИсходныеДанные!$J$2:$J$50000")),0)</f>
        <v>0</v>
      </c>
      <c r="U2414" s="3">
        <f ca="1">IF($B2414&lt;&gt;"",SUMIF(INDIRECT("ИсходныеДанные!$"&amp;$K$4&amp;"$2:$"&amp;$K$4&amp;"$50000"),$B2414&amp;"#"&amp;U$6,INDIRECT("ИсходныеДанные!$J$2:$J$50000")),0)</f>
        <v>0</v>
      </c>
      <c r="V2414" s="3">
        <f ca="1">IF($B2414&lt;&gt;"",SUMIF(INDIRECT("ИсходныеДанные!$"&amp;$K$4&amp;"$2:$"&amp;$K$4&amp;"$50000"),$B2414&amp;"#"&amp;V$6,INDIRECT("ИсходныеДанные!$J$2:$J$50000")),0)</f>
        <v>0</v>
      </c>
      <c r="W2414" s="16" t="e">
        <f ca="1">SUM(K2414:V2414)/Пофамильно!$R$1</f>
        <v>#DIV/0!</v>
      </c>
    </row>
    <row r="2415" spans="1:23" x14ac:dyDescent="0.25">
      <c r="A2415" s="10" t="str">
        <f t="shared" ca="1" si="39"/>
        <v>delete</v>
      </c>
      <c r="B2415" s="16" cm="1">
        <f t="array" aca="1" ref="B2415" ca="1">INDIRECT("УникальныеСписки!D"&amp;ROW()-$L$4)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14"/>
      <c r="G2415" s="81" t="str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84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84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84" t="str" cm="1">
        <f t="array" aca="1" ref="J2415" ca="1">_xlfn.XLOOKUP($B2415,INDIRECT(SUBSTITUTE("ИсходныеДанные!$где$2:$где$50000","где",$B$4)),INDIRECT(SUBSTITUTE("ИсходныеДанные!$что$2:$что$50000","что",J$4)),"",0,1)</f>
        <v/>
      </c>
      <c r="K2415" s="3">
        <f ca="1">IF($B2415&lt;&gt;"",SUMIF(INDIRECT("ИсходныеДанные!$"&amp;$K$4&amp;"$2:$"&amp;$K$4&amp;"$50000"),$B2415&amp;"#"&amp;K$6,INDIRECT("ИсходныеДанные!$J$2:$J$50000")),0)</f>
        <v>0</v>
      </c>
      <c r="L2415" s="3">
        <f ca="1">IF($B2415&lt;&gt;"",SUMIF(INDIRECT("ИсходныеДанные!$"&amp;$K$4&amp;"$2:$"&amp;$K$4&amp;"$50000"),$B2415&amp;"#"&amp;L$6,INDIRECT("ИсходныеДанные!$J$2:$J$50000")),0)</f>
        <v>0</v>
      </c>
      <c r="M2415" s="3">
        <f ca="1">IF($B2415&lt;&gt;"",SUMIF(INDIRECT("ИсходныеДанные!$"&amp;$K$4&amp;"$2:$"&amp;$K$4&amp;"$50000"),$B2415&amp;"#"&amp;M$6,INDIRECT("ИсходныеДанные!$J$2:$J$50000")),0)</f>
        <v>0</v>
      </c>
      <c r="N2415" s="3">
        <f ca="1">IF($B2415&lt;&gt;"",SUMIF(INDIRECT("ИсходныеДанные!$"&amp;$K$4&amp;"$2:$"&amp;$K$4&amp;"$50000"),$B2415&amp;"#"&amp;N$6,INDIRECT("ИсходныеДанные!$J$2:$J$50000")),0)</f>
        <v>0</v>
      </c>
      <c r="O2415" s="3">
        <f ca="1">IF($B2415&lt;&gt;"",SUMIF(INDIRECT("ИсходныеДанные!$"&amp;$K$4&amp;"$2:$"&amp;$K$4&amp;"$50000"),$B2415&amp;"#"&amp;O$6,INDIRECT("ИсходныеДанные!$J$2:$J$50000")),0)</f>
        <v>0</v>
      </c>
      <c r="P2415" s="3">
        <f ca="1">IF($B2415&lt;&gt;"",SUMIF(INDIRECT("ИсходныеДанные!$"&amp;$K$4&amp;"$2:$"&amp;$K$4&amp;"$50000"),$B2415&amp;"#"&amp;P$6,INDIRECT("ИсходныеДанные!$J$2:$J$50000")),0)</f>
        <v>0</v>
      </c>
      <c r="Q2415" s="3">
        <f ca="1">IF($B2415&lt;&gt;"",SUMIF(INDIRECT("ИсходныеДанные!$"&amp;$K$4&amp;"$2:$"&amp;$K$4&amp;"$50000"),$B2415&amp;"#"&amp;Q$6,INDIRECT("ИсходныеДанные!$J$2:$J$50000")),0)</f>
        <v>0</v>
      </c>
      <c r="R2415" s="3">
        <f ca="1">IF($B2415&lt;&gt;"",SUMIF(INDIRECT("ИсходныеДанные!$"&amp;$K$4&amp;"$2:$"&amp;$K$4&amp;"$50000"),$B2415&amp;"#"&amp;R$6,INDIRECT("ИсходныеДанные!$J$2:$J$50000")),0)</f>
        <v>0</v>
      </c>
      <c r="S2415" s="3">
        <f ca="1">IF($B2415&lt;&gt;"",SUMIF(INDIRECT("ИсходныеДанные!$"&amp;$K$4&amp;"$2:$"&amp;$K$4&amp;"$50000"),$B2415&amp;"#"&amp;S$6,INDIRECT("ИсходныеДанные!$J$2:$J$50000")),0)</f>
        <v>0</v>
      </c>
      <c r="T2415" s="3">
        <f ca="1">IF($B2415&lt;&gt;"",SUMIF(INDIRECT("ИсходныеДанные!$"&amp;$K$4&amp;"$2:$"&amp;$K$4&amp;"$50000"),$B2415&amp;"#"&amp;T$6,INDIRECT("ИсходныеДанные!$J$2:$J$50000")),0)</f>
        <v>0</v>
      </c>
      <c r="U2415" s="3">
        <f ca="1">IF($B2415&lt;&gt;"",SUMIF(INDIRECT("ИсходныеДанные!$"&amp;$K$4&amp;"$2:$"&amp;$K$4&amp;"$50000"),$B2415&amp;"#"&amp;U$6,INDIRECT("ИсходныеДанные!$J$2:$J$50000")),0)</f>
        <v>0</v>
      </c>
      <c r="V2415" s="3">
        <f ca="1">IF($B2415&lt;&gt;"",SUMIF(INDIRECT("ИсходныеДанные!$"&amp;$K$4&amp;"$2:$"&amp;$K$4&amp;"$50000"),$B2415&amp;"#"&amp;V$6,INDIRECT("ИсходныеДанные!$J$2:$J$50000")),0)</f>
        <v>0</v>
      </c>
      <c r="W2415" s="16" t="e">
        <f ca="1">SUM(K2415:V2415)/Пофамильно!$R$1</f>
        <v>#DIV/0!</v>
      </c>
    </row>
    <row r="2416" spans="1:23" x14ac:dyDescent="0.25">
      <c r="A2416" s="10" t="str">
        <f t="shared" ca="1" si="39"/>
        <v>delete</v>
      </c>
      <c r="B2416" s="16" cm="1">
        <f t="array" aca="1" ref="B2416" ca="1">INDIRECT("УникальныеСписки!D"&amp;ROW()-$L$4)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14"/>
      <c r="G2416" s="81" t="str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84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84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84" t="str" cm="1">
        <f t="array" aca="1" ref="J2416" ca="1">_xlfn.XLOOKUP($B2416,INDIRECT(SUBSTITUTE("ИсходныеДанные!$где$2:$где$50000","где",$B$4)),INDIRECT(SUBSTITUTE("ИсходныеДанные!$что$2:$что$50000","что",J$4)),"",0,1)</f>
        <v/>
      </c>
      <c r="K2416" s="3">
        <f ca="1">IF($B2416&lt;&gt;"",SUMIF(INDIRECT("ИсходныеДанные!$"&amp;$K$4&amp;"$2:$"&amp;$K$4&amp;"$50000"),$B2416&amp;"#"&amp;K$6,INDIRECT("ИсходныеДанные!$J$2:$J$50000")),0)</f>
        <v>0</v>
      </c>
      <c r="L2416" s="3">
        <f ca="1">IF($B2416&lt;&gt;"",SUMIF(INDIRECT("ИсходныеДанные!$"&amp;$K$4&amp;"$2:$"&amp;$K$4&amp;"$50000"),$B2416&amp;"#"&amp;L$6,INDIRECT("ИсходныеДанные!$J$2:$J$50000")),0)</f>
        <v>0</v>
      </c>
      <c r="M2416" s="3">
        <f ca="1">IF($B2416&lt;&gt;"",SUMIF(INDIRECT("ИсходныеДанные!$"&amp;$K$4&amp;"$2:$"&amp;$K$4&amp;"$50000"),$B2416&amp;"#"&amp;M$6,INDIRECT("ИсходныеДанные!$J$2:$J$50000")),0)</f>
        <v>0</v>
      </c>
      <c r="N2416" s="3">
        <f ca="1">IF($B2416&lt;&gt;"",SUMIF(INDIRECT("ИсходныеДанные!$"&amp;$K$4&amp;"$2:$"&amp;$K$4&amp;"$50000"),$B2416&amp;"#"&amp;N$6,INDIRECT("ИсходныеДанные!$J$2:$J$50000")),0)</f>
        <v>0</v>
      </c>
      <c r="O2416" s="3">
        <f ca="1">IF($B2416&lt;&gt;"",SUMIF(INDIRECT("ИсходныеДанные!$"&amp;$K$4&amp;"$2:$"&amp;$K$4&amp;"$50000"),$B2416&amp;"#"&amp;O$6,INDIRECT("ИсходныеДанные!$J$2:$J$50000")),0)</f>
        <v>0</v>
      </c>
      <c r="P2416" s="3">
        <f ca="1">IF($B2416&lt;&gt;"",SUMIF(INDIRECT("ИсходныеДанные!$"&amp;$K$4&amp;"$2:$"&amp;$K$4&amp;"$50000"),$B2416&amp;"#"&amp;P$6,INDIRECT("ИсходныеДанные!$J$2:$J$50000")),0)</f>
        <v>0</v>
      </c>
      <c r="Q2416" s="3">
        <f ca="1">IF($B2416&lt;&gt;"",SUMIF(INDIRECT("ИсходныеДанные!$"&amp;$K$4&amp;"$2:$"&amp;$K$4&amp;"$50000"),$B2416&amp;"#"&amp;Q$6,INDIRECT("ИсходныеДанные!$J$2:$J$50000")),0)</f>
        <v>0</v>
      </c>
      <c r="R2416" s="3">
        <f ca="1">IF($B2416&lt;&gt;"",SUMIF(INDIRECT("ИсходныеДанные!$"&amp;$K$4&amp;"$2:$"&amp;$K$4&amp;"$50000"),$B2416&amp;"#"&amp;R$6,INDIRECT("ИсходныеДанные!$J$2:$J$50000")),0)</f>
        <v>0</v>
      </c>
      <c r="S2416" s="3">
        <f ca="1">IF($B2416&lt;&gt;"",SUMIF(INDIRECT("ИсходныеДанные!$"&amp;$K$4&amp;"$2:$"&amp;$K$4&amp;"$50000"),$B2416&amp;"#"&amp;S$6,INDIRECT("ИсходныеДанные!$J$2:$J$50000")),0)</f>
        <v>0</v>
      </c>
      <c r="T2416" s="3">
        <f ca="1">IF($B2416&lt;&gt;"",SUMIF(INDIRECT("ИсходныеДанные!$"&amp;$K$4&amp;"$2:$"&amp;$K$4&amp;"$50000"),$B2416&amp;"#"&amp;T$6,INDIRECT("ИсходныеДанные!$J$2:$J$50000")),0)</f>
        <v>0</v>
      </c>
      <c r="U2416" s="3">
        <f ca="1">IF($B2416&lt;&gt;"",SUMIF(INDIRECT("ИсходныеДанные!$"&amp;$K$4&amp;"$2:$"&amp;$K$4&amp;"$50000"),$B2416&amp;"#"&amp;U$6,INDIRECT("ИсходныеДанные!$J$2:$J$50000")),0)</f>
        <v>0</v>
      </c>
      <c r="V2416" s="3">
        <f ca="1">IF($B2416&lt;&gt;"",SUMIF(INDIRECT("ИсходныеДанные!$"&amp;$K$4&amp;"$2:$"&amp;$K$4&amp;"$50000"),$B2416&amp;"#"&amp;V$6,INDIRECT("ИсходныеДанные!$J$2:$J$50000")),0)</f>
        <v>0</v>
      </c>
      <c r="W2416" s="16" t="e">
        <f ca="1">SUM(K2416:V2416)/Пофамильно!$R$1</f>
        <v>#DIV/0!</v>
      </c>
    </row>
    <row r="2417" spans="1:23" x14ac:dyDescent="0.25">
      <c r="A2417" s="10" t="str">
        <f t="shared" ca="1" si="39"/>
        <v>delete</v>
      </c>
      <c r="B2417" s="16" cm="1">
        <f t="array" aca="1" ref="B2417" ca="1">INDIRECT("УникальныеСписки!D"&amp;ROW()-$L$4)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14"/>
      <c r="G2417" s="81" t="str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84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84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84" t="str" cm="1">
        <f t="array" aca="1" ref="J2417" ca="1">_xlfn.XLOOKUP($B2417,INDIRECT(SUBSTITUTE("ИсходныеДанные!$где$2:$где$50000","где",$B$4)),INDIRECT(SUBSTITUTE("ИсходныеДанные!$что$2:$что$50000","что",J$4)),"",0,1)</f>
        <v/>
      </c>
      <c r="K2417" s="3">
        <f ca="1">IF($B2417&lt;&gt;"",SUMIF(INDIRECT("ИсходныеДанные!$"&amp;$K$4&amp;"$2:$"&amp;$K$4&amp;"$50000"),$B2417&amp;"#"&amp;K$6,INDIRECT("ИсходныеДанные!$J$2:$J$50000")),0)</f>
        <v>0</v>
      </c>
      <c r="L2417" s="3">
        <f ca="1">IF($B2417&lt;&gt;"",SUMIF(INDIRECT("ИсходныеДанные!$"&amp;$K$4&amp;"$2:$"&amp;$K$4&amp;"$50000"),$B2417&amp;"#"&amp;L$6,INDIRECT("ИсходныеДанные!$J$2:$J$50000")),0)</f>
        <v>0</v>
      </c>
      <c r="M2417" s="3">
        <f ca="1">IF($B2417&lt;&gt;"",SUMIF(INDIRECT("ИсходныеДанные!$"&amp;$K$4&amp;"$2:$"&amp;$K$4&amp;"$50000"),$B2417&amp;"#"&amp;M$6,INDIRECT("ИсходныеДанные!$J$2:$J$50000")),0)</f>
        <v>0</v>
      </c>
      <c r="N2417" s="3">
        <f ca="1">IF($B2417&lt;&gt;"",SUMIF(INDIRECT("ИсходныеДанные!$"&amp;$K$4&amp;"$2:$"&amp;$K$4&amp;"$50000"),$B2417&amp;"#"&amp;N$6,INDIRECT("ИсходныеДанные!$J$2:$J$50000")),0)</f>
        <v>0</v>
      </c>
      <c r="O2417" s="3">
        <f ca="1">IF($B2417&lt;&gt;"",SUMIF(INDIRECT("ИсходныеДанные!$"&amp;$K$4&amp;"$2:$"&amp;$K$4&amp;"$50000"),$B2417&amp;"#"&amp;O$6,INDIRECT("ИсходныеДанные!$J$2:$J$50000")),0)</f>
        <v>0</v>
      </c>
      <c r="P2417" s="3">
        <f ca="1">IF($B2417&lt;&gt;"",SUMIF(INDIRECT("ИсходныеДанные!$"&amp;$K$4&amp;"$2:$"&amp;$K$4&amp;"$50000"),$B2417&amp;"#"&amp;P$6,INDIRECT("ИсходныеДанные!$J$2:$J$50000")),0)</f>
        <v>0</v>
      </c>
      <c r="Q2417" s="3">
        <f ca="1">IF($B2417&lt;&gt;"",SUMIF(INDIRECT("ИсходныеДанные!$"&amp;$K$4&amp;"$2:$"&amp;$K$4&amp;"$50000"),$B2417&amp;"#"&amp;Q$6,INDIRECT("ИсходныеДанные!$J$2:$J$50000")),0)</f>
        <v>0</v>
      </c>
      <c r="R2417" s="3">
        <f ca="1">IF($B2417&lt;&gt;"",SUMIF(INDIRECT("ИсходныеДанные!$"&amp;$K$4&amp;"$2:$"&amp;$K$4&amp;"$50000"),$B2417&amp;"#"&amp;R$6,INDIRECT("ИсходныеДанные!$J$2:$J$50000")),0)</f>
        <v>0</v>
      </c>
      <c r="S2417" s="3">
        <f ca="1">IF($B2417&lt;&gt;"",SUMIF(INDIRECT("ИсходныеДанные!$"&amp;$K$4&amp;"$2:$"&amp;$K$4&amp;"$50000"),$B2417&amp;"#"&amp;S$6,INDIRECT("ИсходныеДанные!$J$2:$J$50000")),0)</f>
        <v>0</v>
      </c>
      <c r="T2417" s="3">
        <f ca="1">IF($B2417&lt;&gt;"",SUMIF(INDIRECT("ИсходныеДанные!$"&amp;$K$4&amp;"$2:$"&amp;$K$4&amp;"$50000"),$B2417&amp;"#"&amp;T$6,INDIRECT("ИсходныеДанные!$J$2:$J$50000")),0)</f>
        <v>0</v>
      </c>
      <c r="U2417" s="3">
        <f ca="1">IF($B2417&lt;&gt;"",SUMIF(INDIRECT("ИсходныеДанные!$"&amp;$K$4&amp;"$2:$"&amp;$K$4&amp;"$50000"),$B2417&amp;"#"&amp;U$6,INDIRECT("ИсходныеДанные!$J$2:$J$50000")),0)</f>
        <v>0</v>
      </c>
      <c r="V2417" s="3">
        <f ca="1">IF($B2417&lt;&gt;"",SUMIF(INDIRECT("ИсходныеДанные!$"&amp;$K$4&amp;"$2:$"&amp;$K$4&amp;"$50000"),$B2417&amp;"#"&amp;V$6,INDIRECT("ИсходныеДанные!$J$2:$J$50000")),0)</f>
        <v>0</v>
      </c>
      <c r="W2417" s="16" t="e">
        <f ca="1">SUM(K2417:V2417)/Пофамильно!$R$1</f>
        <v>#DIV/0!</v>
      </c>
    </row>
    <row r="2418" spans="1:23" x14ac:dyDescent="0.25">
      <c r="A2418" s="10" t="str">
        <f t="shared" ca="1" si="39"/>
        <v>delete</v>
      </c>
      <c r="B2418" s="16" cm="1">
        <f t="array" aca="1" ref="B2418" ca="1">INDIRECT("УникальныеСписки!D"&amp;ROW()-$L$4)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14"/>
      <c r="G2418" s="81" t="str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84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84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84" t="str" cm="1">
        <f t="array" aca="1" ref="J2418" ca="1">_xlfn.XLOOKUP($B2418,INDIRECT(SUBSTITUTE("ИсходныеДанные!$где$2:$где$50000","где",$B$4)),INDIRECT(SUBSTITUTE("ИсходныеДанные!$что$2:$что$50000","что",J$4)),"",0,1)</f>
        <v/>
      </c>
      <c r="K2418" s="3">
        <f ca="1">IF($B2418&lt;&gt;"",SUMIF(INDIRECT("ИсходныеДанные!$"&amp;$K$4&amp;"$2:$"&amp;$K$4&amp;"$50000"),$B2418&amp;"#"&amp;K$6,INDIRECT("ИсходныеДанные!$J$2:$J$50000")),0)</f>
        <v>0</v>
      </c>
      <c r="L2418" s="3">
        <f ca="1">IF($B2418&lt;&gt;"",SUMIF(INDIRECT("ИсходныеДанные!$"&amp;$K$4&amp;"$2:$"&amp;$K$4&amp;"$50000"),$B2418&amp;"#"&amp;L$6,INDIRECT("ИсходныеДанные!$J$2:$J$50000")),0)</f>
        <v>0</v>
      </c>
      <c r="M2418" s="3">
        <f ca="1">IF($B2418&lt;&gt;"",SUMIF(INDIRECT("ИсходныеДанные!$"&amp;$K$4&amp;"$2:$"&amp;$K$4&amp;"$50000"),$B2418&amp;"#"&amp;M$6,INDIRECT("ИсходныеДанные!$J$2:$J$50000")),0)</f>
        <v>0</v>
      </c>
      <c r="N2418" s="3">
        <f ca="1">IF($B2418&lt;&gt;"",SUMIF(INDIRECT("ИсходныеДанные!$"&amp;$K$4&amp;"$2:$"&amp;$K$4&amp;"$50000"),$B2418&amp;"#"&amp;N$6,INDIRECT("ИсходныеДанные!$J$2:$J$50000")),0)</f>
        <v>0</v>
      </c>
      <c r="O2418" s="3">
        <f ca="1">IF($B2418&lt;&gt;"",SUMIF(INDIRECT("ИсходныеДанные!$"&amp;$K$4&amp;"$2:$"&amp;$K$4&amp;"$50000"),$B2418&amp;"#"&amp;O$6,INDIRECT("ИсходныеДанные!$J$2:$J$50000")),0)</f>
        <v>0</v>
      </c>
      <c r="P2418" s="3">
        <f ca="1">IF($B2418&lt;&gt;"",SUMIF(INDIRECT("ИсходныеДанные!$"&amp;$K$4&amp;"$2:$"&amp;$K$4&amp;"$50000"),$B2418&amp;"#"&amp;P$6,INDIRECT("ИсходныеДанные!$J$2:$J$50000")),0)</f>
        <v>0</v>
      </c>
      <c r="Q2418" s="3">
        <f ca="1">IF($B2418&lt;&gt;"",SUMIF(INDIRECT("ИсходныеДанные!$"&amp;$K$4&amp;"$2:$"&amp;$K$4&amp;"$50000"),$B2418&amp;"#"&amp;Q$6,INDIRECT("ИсходныеДанные!$J$2:$J$50000")),0)</f>
        <v>0</v>
      </c>
      <c r="R2418" s="3">
        <f ca="1">IF($B2418&lt;&gt;"",SUMIF(INDIRECT("ИсходныеДанные!$"&amp;$K$4&amp;"$2:$"&amp;$K$4&amp;"$50000"),$B2418&amp;"#"&amp;R$6,INDIRECT("ИсходныеДанные!$J$2:$J$50000")),0)</f>
        <v>0</v>
      </c>
      <c r="S2418" s="3">
        <f ca="1">IF($B2418&lt;&gt;"",SUMIF(INDIRECT("ИсходныеДанные!$"&amp;$K$4&amp;"$2:$"&amp;$K$4&amp;"$50000"),$B2418&amp;"#"&amp;S$6,INDIRECT("ИсходныеДанные!$J$2:$J$50000")),0)</f>
        <v>0</v>
      </c>
      <c r="T2418" s="3">
        <f ca="1">IF($B2418&lt;&gt;"",SUMIF(INDIRECT("ИсходныеДанные!$"&amp;$K$4&amp;"$2:$"&amp;$K$4&amp;"$50000"),$B2418&amp;"#"&amp;T$6,INDIRECT("ИсходныеДанные!$J$2:$J$50000")),0)</f>
        <v>0</v>
      </c>
      <c r="U2418" s="3">
        <f ca="1">IF($B2418&lt;&gt;"",SUMIF(INDIRECT("ИсходныеДанные!$"&amp;$K$4&amp;"$2:$"&amp;$K$4&amp;"$50000"),$B2418&amp;"#"&amp;U$6,INDIRECT("ИсходныеДанные!$J$2:$J$50000")),0)</f>
        <v>0</v>
      </c>
      <c r="V2418" s="3">
        <f ca="1">IF($B2418&lt;&gt;"",SUMIF(INDIRECT("ИсходныеДанные!$"&amp;$K$4&amp;"$2:$"&amp;$K$4&amp;"$50000"),$B2418&amp;"#"&amp;V$6,INDIRECT("ИсходныеДанные!$J$2:$J$50000")),0)</f>
        <v>0</v>
      </c>
      <c r="W2418" s="16" t="e">
        <f ca="1">SUM(K2418:V2418)/Пофамильно!$R$1</f>
        <v>#DIV/0!</v>
      </c>
    </row>
    <row r="2419" spans="1:23" x14ac:dyDescent="0.25">
      <c r="A2419" s="10" t="str">
        <f t="shared" ca="1" si="39"/>
        <v>delete</v>
      </c>
      <c r="B2419" s="16" cm="1">
        <f t="array" aca="1" ref="B2419" ca="1">INDIRECT("УникальныеСписки!D"&amp;ROW()-$L$4)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14"/>
      <c r="G2419" s="81" t="str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84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84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84" t="str" cm="1">
        <f t="array" aca="1" ref="J2419" ca="1">_xlfn.XLOOKUP($B2419,INDIRECT(SUBSTITUTE("ИсходныеДанные!$где$2:$где$50000","где",$B$4)),INDIRECT(SUBSTITUTE("ИсходныеДанные!$что$2:$что$50000","что",J$4)),"",0,1)</f>
        <v/>
      </c>
      <c r="K2419" s="3">
        <f ca="1">IF($B2419&lt;&gt;"",SUMIF(INDIRECT("ИсходныеДанные!$"&amp;$K$4&amp;"$2:$"&amp;$K$4&amp;"$50000"),$B2419&amp;"#"&amp;K$6,INDIRECT("ИсходныеДанные!$J$2:$J$50000")),0)</f>
        <v>0</v>
      </c>
      <c r="L2419" s="3">
        <f ca="1">IF($B2419&lt;&gt;"",SUMIF(INDIRECT("ИсходныеДанные!$"&amp;$K$4&amp;"$2:$"&amp;$K$4&amp;"$50000"),$B2419&amp;"#"&amp;L$6,INDIRECT("ИсходныеДанные!$J$2:$J$50000")),0)</f>
        <v>0</v>
      </c>
      <c r="M2419" s="3">
        <f ca="1">IF($B2419&lt;&gt;"",SUMIF(INDIRECT("ИсходныеДанные!$"&amp;$K$4&amp;"$2:$"&amp;$K$4&amp;"$50000"),$B2419&amp;"#"&amp;M$6,INDIRECT("ИсходныеДанные!$J$2:$J$50000")),0)</f>
        <v>0</v>
      </c>
      <c r="N2419" s="3">
        <f ca="1">IF($B2419&lt;&gt;"",SUMIF(INDIRECT("ИсходныеДанные!$"&amp;$K$4&amp;"$2:$"&amp;$K$4&amp;"$50000"),$B2419&amp;"#"&amp;N$6,INDIRECT("ИсходныеДанные!$J$2:$J$50000")),0)</f>
        <v>0</v>
      </c>
      <c r="O2419" s="3">
        <f ca="1">IF($B2419&lt;&gt;"",SUMIF(INDIRECT("ИсходныеДанные!$"&amp;$K$4&amp;"$2:$"&amp;$K$4&amp;"$50000"),$B2419&amp;"#"&amp;O$6,INDIRECT("ИсходныеДанные!$J$2:$J$50000")),0)</f>
        <v>0</v>
      </c>
      <c r="P2419" s="3">
        <f ca="1">IF($B2419&lt;&gt;"",SUMIF(INDIRECT("ИсходныеДанные!$"&amp;$K$4&amp;"$2:$"&amp;$K$4&amp;"$50000"),$B2419&amp;"#"&amp;P$6,INDIRECT("ИсходныеДанные!$J$2:$J$50000")),0)</f>
        <v>0</v>
      </c>
      <c r="Q2419" s="3">
        <f ca="1">IF($B2419&lt;&gt;"",SUMIF(INDIRECT("ИсходныеДанные!$"&amp;$K$4&amp;"$2:$"&amp;$K$4&amp;"$50000"),$B2419&amp;"#"&amp;Q$6,INDIRECT("ИсходныеДанные!$J$2:$J$50000")),0)</f>
        <v>0</v>
      </c>
      <c r="R2419" s="3">
        <f ca="1">IF($B2419&lt;&gt;"",SUMIF(INDIRECT("ИсходныеДанные!$"&amp;$K$4&amp;"$2:$"&amp;$K$4&amp;"$50000"),$B2419&amp;"#"&amp;R$6,INDIRECT("ИсходныеДанные!$J$2:$J$50000")),0)</f>
        <v>0</v>
      </c>
      <c r="S2419" s="3">
        <f ca="1">IF($B2419&lt;&gt;"",SUMIF(INDIRECT("ИсходныеДанные!$"&amp;$K$4&amp;"$2:$"&amp;$K$4&amp;"$50000"),$B2419&amp;"#"&amp;S$6,INDIRECT("ИсходныеДанные!$J$2:$J$50000")),0)</f>
        <v>0</v>
      </c>
      <c r="T2419" s="3">
        <f ca="1">IF($B2419&lt;&gt;"",SUMIF(INDIRECT("ИсходныеДанные!$"&amp;$K$4&amp;"$2:$"&amp;$K$4&amp;"$50000"),$B2419&amp;"#"&amp;T$6,INDIRECT("ИсходныеДанные!$J$2:$J$50000")),0)</f>
        <v>0</v>
      </c>
      <c r="U2419" s="3">
        <f ca="1">IF($B2419&lt;&gt;"",SUMIF(INDIRECT("ИсходныеДанные!$"&amp;$K$4&amp;"$2:$"&amp;$K$4&amp;"$50000"),$B2419&amp;"#"&amp;U$6,INDIRECT("ИсходныеДанные!$J$2:$J$50000")),0)</f>
        <v>0</v>
      </c>
      <c r="V2419" s="3">
        <f ca="1">IF($B2419&lt;&gt;"",SUMIF(INDIRECT("ИсходныеДанные!$"&amp;$K$4&amp;"$2:$"&amp;$K$4&amp;"$50000"),$B2419&amp;"#"&amp;V$6,INDIRECT("ИсходныеДанные!$J$2:$J$50000")),0)</f>
        <v>0</v>
      </c>
      <c r="W2419" s="16" t="e">
        <f ca="1">SUM(K2419:V2419)/Пофамильно!$R$1</f>
        <v>#DIV/0!</v>
      </c>
    </row>
    <row r="2420" spans="1:23" x14ac:dyDescent="0.25">
      <c r="A2420" s="10" t="str">
        <f t="shared" ca="1" si="39"/>
        <v>delete</v>
      </c>
      <c r="B2420" s="16" cm="1">
        <f t="array" aca="1" ref="B2420" ca="1">INDIRECT("УникальныеСписки!D"&amp;ROW()-$L$4)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14"/>
      <c r="G2420" s="81" t="str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84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84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84" t="str" cm="1">
        <f t="array" aca="1" ref="J2420" ca="1">_xlfn.XLOOKUP($B2420,INDIRECT(SUBSTITUTE("ИсходныеДанные!$где$2:$где$50000","где",$B$4)),INDIRECT(SUBSTITUTE("ИсходныеДанные!$что$2:$что$50000","что",J$4)),"",0,1)</f>
        <v/>
      </c>
      <c r="K2420" s="3">
        <f ca="1">IF($B2420&lt;&gt;"",SUMIF(INDIRECT("ИсходныеДанные!$"&amp;$K$4&amp;"$2:$"&amp;$K$4&amp;"$50000"),$B2420&amp;"#"&amp;K$6,INDIRECT("ИсходныеДанные!$J$2:$J$50000")),0)</f>
        <v>0</v>
      </c>
      <c r="L2420" s="3">
        <f ca="1">IF($B2420&lt;&gt;"",SUMIF(INDIRECT("ИсходныеДанные!$"&amp;$K$4&amp;"$2:$"&amp;$K$4&amp;"$50000"),$B2420&amp;"#"&amp;L$6,INDIRECT("ИсходныеДанные!$J$2:$J$50000")),0)</f>
        <v>0</v>
      </c>
      <c r="M2420" s="3">
        <f ca="1">IF($B2420&lt;&gt;"",SUMIF(INDIRECT("ИсходныеДанные!$"&amp;$K$4&amp;"$2:$"&amp;$K$4&amp;"$50000"),$B2420&amp;"#"&amp;M$6,INDIRECT("ИсходныеДанные!$J$2:$J$50000")),0)</f>
        <v>0</v>
      </c>
      <c r="N2420" s="3">
        <f ca="1">IF($B2420&lt;&gt;"",SUMIF(INDIRECT("ИсходныеДанные!$"&amp;$K$4&amp;"$2:$"&amp;$K$4&amp;"$50000"),$B2420&amp;"#"&amp;N$6,INDIRECT("ИсходныеДанные!$J$2:$J$50000")),0)</f>
        <v>0</v>
      </c>
      <c r="O2420" s="3">
        <f ca="1">IF($B2420&lt;&gt;"",SUMIF(INDIRECT("ИсходныеДанные!$"&amp;$K$4&amp;"$2:$"&amp;$K$4&amp;"$50000"),$B2420&amp;"#"&amp;O$6,INDIRECT("ИсходныеДанные!$J$2:$J$50000")),0)</f>
        <v>0</v>
      </c>
      <c r="P2420" s="3">
        <f ca="1">IF($B2420&lt;&gt;"",SUMIF(INDIRECT("ИсходныеДанные!$"&amp;$K$4&amp;"$2:$"&amp;$K$4&amp;"$50000"),$B2420&amp;"#"&amp;P$6,INDIRECT("ИсходныеДанные!$J$2:$J$50000")),0)</f>
        <v>0</v>
      </c>
      <c r="Q2420" s="3">
        <f ca="1">IF($B2420&lt;&gt;"",SUMIF(INDIRECT("ИсходныеДанные!$"&amp;$K$4&amp;"$2:$"&amp;$K$4&amp;"$50000"),$B2420&amp;"#"&amp;Q$6,INDIRECT("ИсходныеДанные!$J$2:$J$50000")),0)</f>
        <v>0</v>
      </c>
      <c r="R2420" s="3">
        <f ca="1">IF($B2420&lt;&gt;"",SUMIF(INDIRECT("ИсходныеДанные!$"&amp;$K$4&amp;"$2:$"&amp;$K$4&amp;"$50000"),$B2420&amp;"#"&amp;R$6,INDIRECT("ИсходныеДанные!$J$2:$J$50000")),0)</f>
        <v>0</v>
      </c>
      <c r="S2420" s="3">
        <f ca="1">IF($B2420&lt;&gt;"",SUMIF(INDIRECT("ИсходныеДанные!$"&amp;$K$4&amp;"$2:$"&amp;$K$4&amp;"$50000"),$B2420&amp;"#"&amp;S$6,INDIRECT("ИсходныеДанные!$J$2:$J$50000")),0)</f>
        <v>0</v>
      </c>
      <c r="T2420" s="3">
        <f ca="1">IF($B2420&lt;&gt;"",SUMIF(INDIRECT("ИсходныеДанные!$"&amp;$K$4&amp;"$2:$"&amp;$K$4&amp;"$50000"),$B2420&amp;"#"&amp;T$6,INDIRECT("ИсходныеДанные!$J$2:$J$50000")),0)</f>
        <v>0</v>
      </c>
      <c r="U2420" s="3">
        <f ca="1">IF($B2420&lt;&gt;"",SUMIF(INDIRECT("ИсходныеДанные!$"&amp;$K$4&amp;"$2:$"&amp;$K$4&amp;"$50000"),$B2420&amp;"#"&amp;U$6,INDIRECT("ИсходныеДанные!$J$2:$J$50000")),0)</f>
        <v>0</v>
      </c>
      <c r="V2420" s="3">
        <f ca="1">IF($B2420&lt;&gt;"",SUMIF(INDIRECT("ИсходныеДанные!$"&amp;$K$4&amp;"$2:$"&amp;$K$4&amp;"$50000"),$B2420&amp;"#"&amp;V$6,INDIRECT("ИсходныеДанные!$J$2:$J$50000")),0)</f>
        <v>0</v>
      </c>
      <c r="W2420" s="16" t="e">
        <f ca="1">SUM(K2420:V2420)/Пофамильно!$R$1</f>
        <v>#DIV/0!</v>
      </c>
    </row>
    <row r="2421" spans="1:23" x14ac:dyDescent="0.25">
      <c r="A2421" s="10" t="str">
        <f t="shared" ca="1" si="39"/>
        <v>delete</v>
      </c>
      <c r="B2421" s="16" cm="1">
        <f t="array" aca="1" ref="B2421" ca="1">INDIRECT("УникальныеСписки!D"&amp;ROW()-$L$4)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14"/>
      <c r="G2421" s="81" t="str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84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84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84" t="str" cm="1">
        <f t="array" aca="1" ref="J2421" ca="1">_xlfn.XLOOKUP($B2421,INDIRECT(SUBSTITUTE("ИсходныеДанные!$где$2:$где$50000","где",$B$4)),INDIRECT(SUBSTITUTE("ИсходныеДанные!$что$2:$что$50000","что",J$4)),"",0,1)</f>
        <v/>
      </c>
      <c r="K2421" s="3">
        <f ca="1">IF($B2421&lt;&gt;"",SUMIF(INDIRECT("ИсходныеДанные!$"&amp;$K$4&amp;"$2:$"&amp;$K$4&amp;"$50000"),$B2421&amp;"#"&amp;K$6,INDIRECT("ИсходныеДанные!$J$2:$J$50000")),0)</f>
        <v>0</v>
      </c>
      <c r="L2421" s="3">
        <f ca="1">IF($B2421&lt;&gt;"",SUMIF(INDIRECT("ИсходныеДанные!$"&amp;$K$4&amp;"$2:$"&amp;$K$4&amp;"$50000"),$B2421&amp;"#"&amp;L$6,INDIRECT("ИсходныеДанные!$J$2:$J$50000")),0)</f>
        <v>0</v>
      </c>
      <c r="M2421" s="3">
        <f ca="1">IF($B2421&lt;&gt;"",SUMIF(INDIRECT("ИсходныеДанные!$"&amp;$K$4&amp;"$2:$"&amp;$K$4&amp;"$50000"),$B2421&amp;"#"&amp;M$6,INDIRECT("ИсходныеДанные!$J$2:$J$50000")),0)</f>
        <v>0</v>
      </c>
      <c r="N2421" s="3">
        <f ca="1">IF($B2421&lt;&gt;"",SUMIF(INDIRECT("ИсходныеДанные!$"&amp;$K$4&amp;"$2:$"&amp;$K$4&amp;"$50000"),$B2421&amp;"#"&amp;N$6,INDIRECT("ИсходныеДанные!$J$2:$J$50000")),0)</f>
        <v>0</v>
      </c>
      <c r="O2421" s="3">
        <f ca="1">IF($B2421&lt;&gt;"",SUMIF(INDIRECT("ИсходныеДанные!$"&amp;$K$4&amp;"$2:$"&amp;$K$4&amp;"$50000"),$B2421&amp;"#"&amp;O$6,INDIRECT("ИсходныеДанные!$J$2:$J$50000")),0)</f>
        <v>0</v>
      </c>
      <c r="P2421" s="3">
        <f ca="1">IF($B2421&lt;&gt;"",SUMIF(INDIRECT("ИсходныеДанные!$"&amp;$K$4&amp;"$2:$"&amp;$K$4&amp;"$50000"),$B2421&amp;"#"&amp;P$6,INDIRECT("ИсходныеДанные!$J$2:$J$50000")),0)</f>
        <v>0</v>
      </c>
      <c r="Q2421" s="3">
        <f ca="1">IF($B2421&lt;&gt;"",SUMIF(INDIRECT("ИсходныеДанные!$"&amp;$K$4&amp;"$2:$"&amp;$K$4&amp;"$50000"),$B2421&amp;"#"&amp;Q$6,INDIRECT("ИсходныеДанные!$J$2:$J$50000")),0)</f>
        <v>0</v>
      </c>
      <c r="R2421" s="3">
        <f ca="1">IF($B2421&lt;&gt;"",SUMIF(INDIRECT("ИсходныеДанные!$"&amp;$K$4&amp;"$2:$"&amp;$K$4&amp;"$50000"),$B2421&amp;"#"&amp;R$6,INDIRECT("ИсходныеДанные!$J$2:$J$50000")),0)</f>
        <v>0</v>
      </c>
      <c r="S2421" s="3">
        <f ca="1">IF($B2421&lt;&gt;"",SUMIF(INDIRECT("ИсходныеДанные!$"&amp;$K$4&amp;"$2:$"&amp;$K$4&amp;"$50000"),$B2421&amp;"#"&amp;S$6,INDIRECT("ИсходныеДанные!$J$2:$J$50000")),0)</f>
        <v>0</v>
      </c>
      <c r="T2421" s="3">
        <f ca="1">IF($B2421&lt;&gt;"",SUMIF(INDIRECT("ИсходныеДанные!$"&amp;$K$4&amp;"$2:$"&amp;$K$4&amp;"$50000"),$B2421&amp;"#"&amp;T$6,INDIRECT("ИсходныеДанные!$J$2:$J$50000")),0)</f>
        <v>0</v>
      </c>
      <c r="U2421" s="3">
        <f ca="1">IF($B2421&lt;&gt;"",SUMIF(INDIRECT("ИсходныеДанные!$"&amp;$K$4&amp;"$2:$"&amp;$K$4&amp;"$50000"),$B2421&amp;"#"&amp;U$6,INDIRECT("ИсходныеДанные!$J$2:$J$50000")),0)</f>
        <v>0</v>
      </c>
      <c r="V2421" s="3">
        <f ca="1">IF($B2421&lt;&gt;"",SUMIF(INDIRECT("ИсходныеДанные!$"&amp;$K$4&amp;"$2:$"&amp;$K$4&amp;"$50000"),$B2421&amp;"#"&amp;V$6,INDIRECT("ИсходныеДанные!$J$2:$J$50000")),0)</f>
        <v>0</v>
      </c>
      <c r="W2421" s="16" t="e">
        <f ca="1">SUM(K2421:V2421)/Пофамильно!$R$1</f>
        <v>#DIV/0!</v>
      </c>
    </row>
    <row r="2422" spans="1:23" x14ac:dyDescent="0.25">
      <c r="A2422" s="10" t="str">
        <f t="shared" ca="1" si="39"/>
        <v>delete</v>
      </c>
      <c r="B2422" s="16" cm="1">
        <f t="array" aca="1" ref="B2422" ca="1">INDIRECT("УникальныеСписки!D"&amp;ROW()-$L$4)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14"/>
      <c r="G2422" s="81" t="str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84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84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84" t="str" cm="1">
        <f t="array" aca="1" ref="J2422" ca="1">_xlfn.XLOOKUP($B2422,INDIRECT(SUBSTITUTE("ИсходныеДанные!$где$2:$где$50000","где",$B$4)),INDIRECT(SUBSTITUTE("ИсходныеДанные!$что$2:$что$50000","что",J$4)),"",0,1)</f>
        <v/>
      </c>
      <c r="K2422" s="3">
        <f ca="1">IF($B2422&lt;&gt;"",SUMIF(INDIRECT("ИсходныеДанные!$"&amp;$K$4&amp;"$2:$"&amp;$K$4&amp;"$50000"),$B2422&amp;"#"&amp;K$6,INDIRECT("ИсходныеДанные!$J$2:$J$50000")),0)</f>
        <v>0</v>
      </c>
      <c r="L2422" s="3">
        <f ca="1">IF($B2422&lt;&gt;"",SUMIF(INDIRECT("ИсходныеДанные!$"&amp;$K$4&amp;"$2:$"&amp;$K$4&amp;"$50000"),$B2422&amp;"#"&amp;L$6,INDIRECT("ИсходныеДанные!$J$2:$J$50000")),0)</f>
        <v>0</v>
      </c>
      <c r="M2422" s="3">
        <f ca="1">IF($B2422&lt;&gt;"",SUMIF(INDIRECT("ИсходныеДанные!$"&amp;$K$4&amp;"$2:$"&amp;$K$4&amp;"$50000"),$B2422&amp;"#"&amp;M$6,INDIRECT("ИсходныеДанные!$J$2:$J$50000")),0)</f>
        <v>0</v>
      </c>
      <c r="N2422" s="3">
        <f ca="1">IF($B2422&lt;&gt;"",SUMIF(INDIRECT("ИсходныеДанные!$"&amp;$K$4&amp;"$2:$"&amp;$K$4&amp;"$50000"),$B2422&amp;"#"&amp;N$6,INDIRECT("ИсходныеДанные!$J$2:$J$50000")),0)</f>
        <v>0</v>
      </c>
      <c r="O2422" s="3">
        <f ca="1">IF($B2422&lt;&gt;"",SUMIF(INDIRECT("ИсходныеДанные!$"&amp;$K$4&amp;"$2:$"&amp;$K$4&amp;"$50000"),$B2422&amp;"#"&amp;O$6,INDIRECT("ИсходныеДанные!$J$2:$J$50000")),0)</f>
        <v>0</v>
      </c>
      <c r="P2422" s="3">
        <f ca="1">IF($B2422&lt;&gt;"",SUMIF(INDIRECT("ИсходныеДанные!$"&amp;$K$4&amp;"$2:$"&amp;$K$4&amp;"$50000"),$B2422&amp;"#"&amp;P$6,INDIRECT("ИсходныеДанные!$J$2:$J$50000")),0)</f>
        <v>0</v>
      </c>
      <c r="Q2422" s="3">
        <f ca="1">IF($B2422&lt;&gt;"",SUMIF(INDIRECT("ИсходныеДанные!$"&amp;$K$4&amp;"$2:$"&amp;$K$4&amp;"$50000"),$B2422&amp;"#"&amp;Q$6,INDIRECT("ИсходныеДанные!$J$2:$J$50000")),0)</f>
        <v>0</v>
      </c>
      <c r="R2422" s="3">
        <f ca="1">IF($B2422&lt;&gt;"",SUMIF(INDIRECT("ИсходныеДанные!$"&amp;$K$4&amp;"$2:$"&amp;$K$4&amp;"$50000"),$B2422&amp;"#"&amp;R$6,INDIRECT("ИсходныеДанные!$J$2:$J$50000")),0)</f>
        <v>0</v>
      </c>
      <c r="S2422" s="3">
        <f ca="1">IF($B2422&lt;&gt;"",SUMIF(INDIRECT("ИсходныеДанные!$"&amp;$K$4&amp;"$2:$"&amp;$K$4&amp;"$50000"),$B2422&amp;"#"&amp;S$6,INDIRECT("ИсходныеДанные!$J$2:$J$50000")),0)</f>
        <v>0</v>
      </c>
      <c r="T2422" s="3">
        <f ca="1">IF($B2422&lt;&gt;"",SUMIF(INDIRECT("ИсходныеДанные!$"&amp;$K$4&amp;"$2:$"&amp;$K$4&amp;"$50000"),$B2422&amp;"#"&amp;T$6,INDIRECT("ИсходныеДанные!$J$2:$J$50000")),0)</f>
        <v>0</v>
      </c>
      <c r="U2422" s="3">
        <f ca="1">IF($B2422&lt;&gt;"",SUMIF(INDIRECT("ИсходныеДанные!$"&amp;$K$4&amp;"$2:$"&amp;$K$4&amp;"$50000"),$B2422&amp;"#"&amp;U$6,INDIRECT("ИсходныеДанные!$J$2:$J$50000")),0)</f>
        <v>0</v>
      </c>
      <c r="V2422" s="3">
        <f ca="1">IF($B2422&lt;&gt;"",SUMIF(INDIRECT("ИсходныеДанные!$"&amp;$K$4&amp;"$2:$"&amp;$K$4&amp;"$50000"),$B2422&amp;"#"&amp;V$6,INDIRECT("ИсходныеДанные!$J$2:$J$50000")),0)</f>
        <v>0</v>
      </c>
      <c r="W2422" s="16" t="e">
        <f ca="1">SUM(K2422:V2422)/Пофамильно!$R$1</f>
        <v>#DIV/0!</v>
      </c>
    </row>
    <row r="2423" spans="1:23" x14ac:dyDescent="0.25">
      <c r="A2423" s="10" t="str">
        <f t="shared" ca="1" si="39"/>
        <v>delete</v>
      </c>
      <c r="B2423" s="16" cm="1">
        <f t="array" aca="1" ref="B2423" ca="1">INDIRECT("УникальныеСписки!D"&amp;ROW()-$L$4)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14"/>
      <c r="G2423" s="81" t="str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84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84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84" t="str" cm="1">
        <f t="array" aca="1" ref="J2423" ca="1">_xlfn.XLOOKUP($B2423,INDIRECT(SUBSTITUTE("ИсходныеДанные!$где$2:$где$50000","где",$B$4)),INDIRECT(SUBSTITUTE("ИсходныеДанные!$что$2:$что$50000","что",J$4)),"",0,1)</f>
        <v/>
      </c>
      <c r="K2423" s="3">
        <f ca="1">IF($B2423&lt;&gt;"",SUMIF(INDIRECT("ИсходныеДанные!$"&amp;$K$4&amp;"$2:$"&amp;$K$4&amp;"$50000"),$B2423&amp;"#"&amp;K$6,INDIRECT("ИсходныеДанные!$J$2:$J$50000")),0)</f>
        <v>0</v>
      </c>
      <c r="L2423" s="3">
        <f ca="1">IF($B2423&lt;&gt;"",SUMIF(INDIRECT("ИсходныеДанные!$"&amp;$K$4&amp;"$2:$"&amp;$K$4&amp;"$50000"),$B2423&amp;"#"&amp;L$6,INDIRECT("ИсходныеДанные!$J$2:$J$50000")),0)</f>
        <v>0</v>
      </c>
      <c r="M2423" s="3">
        <f ca="1">IF($B2423&lt;&gt;"",SUMIF(INDIRECT("ИсходныеДанные!$"&amp;$K$4&amp;"$2:$"&amp;$K$4&amp;"$50000"),$B2423&amp;"#"&amp;M$6,INDIRECT("ИсходныеДанные!$J$2:$J$50000")),0)</f>
        <v>0</v>
      </c>
      <c r="N2423" s="3">
        <f ca="1">IF($B2423&lt;&gt;"",SUMIF(INDIRECT("ИсходныеДанные!$"&amp;$K$4&amp;"$2:$"&amp;$K$4&amp;"$50000"),$B2423&amp;"#"&amp;N$6,INDIRECT("ИсходныеДанные!$J$2:$J$50000")),0)</f>
        <v>0</v>
      </c>
      <c r="O2423" s="3">
        <f ca="1">IF($B2423&lt;&gt;"",SUMIF(INDIRECT("ИсходныеДанные!$"&amp;$K$4&amp;"$2:$"&amp;$K$4&amp;"$50000"),$B2423&amp;"#"&amp;O$6,INDIRECT("ИсходныеДанные!$J$2:$J$50000")),0)</f>
        <v>0</v>
      </c>
      <c r="P2423" s="3">
        <f ca="1">IF($B2423&lt;&gt;"",SUMIF(INDIRECT("ИсходныеДанные!$"&amp;$K$4&amp;"$2:$"&amp;$K$4&amp;"$50000"),$B2423&amp;"#"&amp;P$6,INDIRECT("ИсходныеДанные!$J$2:$J$50000")),0)</f>
        <v>0</v>
      </c>
      <c r="Q2423" s="3">
        <f ca="1">IF($B2423&lt;&gt;"",SUMIF(INDIRECT("ИсходныеДанные!$"&amp;$K$4&amp;"$2:$"&amp;$K$4&amp;"$50000"),$B2423&amp;"#"&amp;Q$6,INDIRECT("ИсходныеДанные!$J$2:$J$50000")),0)</f>
        <v>0</v>
      </c>
      <c r="R2423" s="3">
        <f ca="1">IF($B2423&lt;&gt;"",SUMIF(INDIRECT("ИсходныеДанные!$"&amp;$K$4&amp;"$2:$"&amp;$K$4&amp;"$50000"),$B2423&amp;"#"&amp;R$6,INDIRECT("ИсходныеДанные!$J$2:$J$50000")),0)</f>
        <v>0</v>
      </c>
      <c r="S2423" s="3">
        <f ca="1">IF($B2423&lt;&gt;"",SUMIF(INDIRECT("ИсходныеДанные!$"&amp;$K$4&amp;"$2:$"&amp;$K$4&amp;"$50000"),$B2423&amp;"#"&amp;S$6,INDIRECT("ИсходныеДанные!$J$2:$J$50000")),0)</f>
        <v>0</v>
      </c>
      <c r="T2423" s="3">
        <f ca="1">IF($B2423&lt;&gt;"",SUMIF(INDIRECT("ИсходныеДанные!$"&amp;$K$4&amp;"$2:$"&amp;$K$4&amp;"$50000"),$B2423&amp;"#"&amp;T$6,INDIRECT("ИсходныеДанные!$J$2:$J$50000")),0)</f>
        <v>0</v>
      </c>
      <c r="U2423" s="3">
        <f ca="1">IF($B2423&lt;&gt;"",SUMIF(INDIRECT("ИсходныеДанные!$"&amp;$K$4&amp;"$2:$"&amp;$K$4&amp;"$50000"),$B2423&amp;"#"&amp;U$6,INDIRECT("ИсходныеДанные!$J$2:$J$50000")),0)</f>
        <v>0</v>
      </c>
      <c r="V2423" s="3">
        <f ca="1">IF($B2423&lt;&gt;"",SUMIF(INDIRECT("ИсходныеДанные!$"&amp;$K$4&amp;"$2:$"&amp;$K$4&amp;"$50000"),$B2423&amp;"#"&amp;V$6,INDIRECT("ИсходныеДанные!$J$2:$J$50000")),0)</f>
        <v>0</v>
      </c>
      <c r="W2423" s="16" t="e">
        <f ca="1">SUM(K2423:V2423)/Пофамильно!$R$1</f>
        <v>#DIV/0!</v>
      </c>
    </row>
    <row r="2424" spans="1:23" x14ac:dyDescent="0.25">
      <c r="A2424" s="10" t="str">
        <f t="shared" ca="1" si="39"/>
        <v>delete</v>
      </c>
      <c r="B2424" s="16" cm="1">
        <f t="array" aca="1" ref="B2424" ca="1">INDIRECT("УникальныеСписки!D"&amp;ROW()-$L$4)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14"/>
      <c r="G2424" s="81" t="str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84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84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84" t="str" cm="1">
        <f t="array" aca="1" ref="J2424" ca="1">_xlfn.XLOOKUP($B2424,INDIRECT(SUBSTITUTE("ИсходныеДанные!$где$2:$где$50000","где",$B$4)),INDIRECT(SUBSTITUTE("ИсходныеДанные!$что$2:$что$50000","что",J$4)),"",0,1)</f>
        <v/>
      </c>
      <c r="K2424" s="3">
        <f ca="1">IF($B2424&lt;&gt;"",SUMIF(INDIRECT("ИсходныеДанные!$"&amp;$K$4&amp;"$2:$"&amp;$K$4&amp;"$50000"),$B2424&amp;"#"&amp;K$6,INDIRECT("ИсходныеДанные!$J$2:$J$50000")),0)</f>
        <v>0</v>
      </c>
      <c r="L2424" s="3">
        <f ca="1">IF($B2424&lt;&gt;"",SUMIF(INDIRECT("ИсходныеДанные!$"&amp;$K$4&amp;"$2:$"&amp;$K$4&amp;"$50000"),$B2424&amp;"#"&amp;L$6,INDIRECT("ИсходныеДанные!$J$2:$J$50000")),0)</f>
        <v>0</v>
      </c>
      <c r="M2424" s="3">
        <f ca="1">IF($B2424&lt;&gt;"",SUMIF(INDIRECT("ИсходныеДанные!$"&amp;$K$4&amp;"$2:$"&amp;$K$4&amp;"$50000"),$B2424&amp;"#"&amp;M$6,INDIRECT("ИсходныеДанные!$J$2:$J$50000")),0)</f>
        <v>0</v>
      </c>
      <c r="N2424" s="3">
        <f ca="1">IF($B2424&lt;&gt;"",SUMIF(INDIRECT("ИсходныеДанные!$"&amp;$K$4&amp;"$2:$"&amp;$K$4&amp;"$50000"),$B2424&amp;"#"&amp;N$6,INDIRECT("ИсходныеДанные!$J$2:$J$50000")),0)</f>
        <v>0</v>
      </c>
      <c r="O2424" s="3">
        <f ca="1">IF($B2424&lt;&gt;"",SUMIF(INDIRECT("ИсходныеДанные!$"&amp;$K$4&amp;"$2:$"&amp;$K$4&amp;"$50000"),$B2424&amp;"#"&amp;O$6,INDIRECT("ИсходныеДанные!$J$2:$J$50000")),0)</f>
        <v>0</v>
      </c>
      <c r="P2424" s="3">
        <f ca="1">IF($B2424&lt;&gt;"",SUMIF(INDIRECT("ИсходныеДанные!$"&amp;$K$4&amp;"$2:$"&amp;$K$4&amp;"$50000"),$B2424&amp;"#"&amp;P$6,INDIRECT("ИсходныеДанные!$J$2:$J$50000")),0)</f>
        <v>0</v>
      </c>
      <c r="Q2424" s="3">
        <f ca="1">IF($B2424&lt;&gt;"",SUMIF(INDIRECT("ИсходныеДанные!$"&amp;$K$4&amp;"$2:$"&amp;$K$4&amp;"$50000"),$B2424&amp;"#"&amp;Q$6,INDIRECT("ИсходныеДанные!$J$2:$J$50000")),0)</f>
        <v>0</v>
      </c>
      <c r="R2424" s="3">
        <f ca="1">IF($B2424&lt;&gt;"",SUMIF(INDIRECT("ИсходныеДанные!$"&amp;$K$4&amp;"$2:$"&amp;$K$4&amp;"$50000"),$B2424&amp;"#"&amp;R$6,INDIRECT("ИсходныеДанные!$J$2:$J$50000")),0)</f>
        <v>0</v>
      </c>
      <c r="S2424" s="3">
        <f ca="1">IF($B2424&lt;&gt;"",SUMIF(INDIRECT("ИсходныеДанные!$"&amp;$K$4&amp;"$2:$"&amp;$K$4&amp;"$50000"),$B2424&amp;"#"&amp;S$6,INDIRECT("ИсходныеДанные!$J$2:$J$50000")),0)</f>
        <v>0</v>
      </c>
      <c r="T2424" s="3">
        <f ca="1">IF($B2424&lt;&gt;"",SUMIF(INDIRECT("ИсходныеДанные!$"&amp;$K$4&amp;"$2:$"&amp;$K$4&amp;"$50000"),$B2424&amp;"#"&amp;T$6,INDIRECT("ИсходныеДанные!$J$2:$J$50000")),0)</f>
        <v>0</v>
      </c>
      <c r="U2424" s="3">
        <f ca="1">IF($B2424&lt;&gt;"",SUMIF(INDIRECT("ИсходныеДанные!$"&amp;$K$4&amp;"$2:$"&amp;$K$4&amp;"$50000"),$B2424&amp;"#"&amp;U$6,INDIRECT("ИсходныеДанные!$J$2:$J$50000")),0)</f>
        <v>0</v>
      </c>
      <c r="V2424" s="3">
        <f ca="1">IF($B2424&lt;&gt;"",SUMIF(INDIRECT("ИсходныеДанные!$"&amp;$K$4&amp;"$2:$"&amp;$K$4&amp;"$50000"),$B2424&amp;"#"&amp;V$6,INDIRECT("ИсходныеДанные!$J$2:$J$50000")),0)</f>
        <v>0</v>
      </c>
      <c r="W2424" s="16" t="e">
        <f ca="1">SUM(K2424:V2424)/Пофамильно!$R$1</f>
        <v>#DIV/0!</v>
      </c>
    </row>
    <row r="2425" spans="1:23" x14ac:dyDescent="0.25">
      <c r="A2425" s="10" t="str">
        <f t="shared" ca="1" si="39"/>
        <v>delete</v>
      </c>
      <c r="B2425" s="16" cm="1">
        <f t="array" aca="1" ref="B2425" ca="1">INDIRECT("УникальныеСписки!D"&amp;ROW()-$L$4)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14"/>
      <c r="G2425" s="81" t="str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84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84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84" t="str" cm="1">
        <f t="array" aca="1" ref="J2425" ca="1">_xlfn.XLOOKUP($B2425,INDIRECT(SUBSTITUTE("ИсходныеДанные!$где$2:$где$50000","где",$B$4)),INDIRECT(SUBSTITUTE("ИсходныеДанные!$что$2:$что$50000","что",J$4)),"",0,1)</f>
        <v/>
      </c>
      <c r="K2425" s="3">
        <f ca="1">IF($B2425&lt;&gt;"",SUMIF(INDIRECT("ИсходныеДанные!$"&amp;$K$4&amp;"$2:$"&amp;$K$4&amp;"$50000"),$B2425&amp;"#"&amp;K$6,INDIRECT("ИсходныеДанные!$J$2:$J$50000")),0)</f>
        <v>0</v>
      </c>
      <c r="L2425" s="3">
        <f ca="1">IF($B2425&lt;&gt;"",SUMIF(INDIRECT("ИсходныеДанные!$"&amp;$K$4&amp;"$2:$"&amp;$K$4&amp;"$50000"),$B2425&amp;"#"&amp;L$6,INDIRECT("ИсходныеДанные!$J$2:$J$50000")),0)</f>
        <v>0</v>
      </c>
      <c r="M2425" s="3">
        <f ca="1">IF($B2425&lt;&gt;"",SUMIF(INDIRECT("ИсходныеДанные!$"&amp;$K$4&amp;"$2:$"&amp;$K$4&amp;"$50000"),$B2425&amp;"#"&amp;M$6,INDIRECT("ИсходныеДанные!$J$2:$J$50000")),0)</f>
        <v>0</v>
      </c>
      <c r="N2425" s="3">
        <f ca="1">IF($B2425&lt;&gt;"",SUMIF(INDIRECT("ИсходныеДанные!$"&amp;$K$4&amp;"$2:$"&amp;$K$4&amp;"$50000"),$B2425&amp;"#"&amp;N$6,INDIRECT("ИсходныеДанные!$J$2:$J$50000")),0)</f>
        <v>0</v>
      </c>
      <c r="O2425" s="3">
        <f ca="1">IF($B2425&lt;&gt;"",SUMIF(INDIRECT("ИсходныеДанные!$"&amp;$K$4&amp;"$2:$"&amp;$K$4&amp;"$50000"),$B2425&amp;"#"&amp;O$6,INDIRECT("ИсходныеДанные!$J$2:$J$50000")),0)</f>
        <v>0</v>
      </c>
      <c r="P2425" s="3">
        <f ca="1">IF($B2425&lt;&gt;"",SUMIF(INDIRECT("ИсходныеДанные!$"&amp;$K$4&amp;"$2:$"&amp;$K$4&amp;"$50000"),$B2425&amp;"#"&amp;P$6,INDIRECT("ИсходныеДанные!$J$2:$J$50000")),0)</f>
        <v>0</v>
      </c>
      <c r="Q2425" s="3">
        <f ca="1">IF($B2425&lt;&gt;"",SUMIF(INDIRECT("ИсходныеДанные!$"&amp;$K$4&amp;"$2:$"&amp;$K$4&amp;"$50000"),$B2425&amp;"#"&amp;Q$6,INDIRECT("ИсходныеДанные!$J$2:$J$50000")),0)</f>
        <v>0</v>
      </c>
      <c r="R2425" s="3">
        <f ca="1">IF($B2425&lt;&gt;"",SUMIF(INDIRECT("ИсходныеДанные!$"&amp;$K$4&amp;"$2:$"&amp;$K$4&amp;"$50000"),$B2425&amp;"#"&amp;R$6,INDIRECT("ИсходныеДанные!$J$2:$J$50000")),0)</f>
        <v>0</v>
      </c>
      <c r="S2425" s="3">
        <f ca="1">IF($B2425&lt;&gt;"",SUMIF(INDIRECT("ИсходныеДанные!$"&amp;$K$4&amp;"$2:$"&amp;$K$4&amp;"$50000"),$B2425&amp;"#"&amp;S$6,INDIRECT("ИсходныеДанные!$J$2:$J$50000")),0)</f>
        <v>0</v>
      </c>
      <c r="T2425" s="3">
        <f ca="1">IF($B2425&lt;&gt;"",SUMIF(INDIRECT("ИсходныеДанные!$"&amp;$K$4&amp;"$2:$"&amp;$K$4&amp;"$50000"),$B2425&amp;"#"&amp;T$6,INDIRECT("ИсходныеДанные!$J$2:$J$50000")),0)</f>
        <v>0</v>
      </c>
      <c r="U2425" s="3">
        <f ca="1">IF($B2425&lt;&gt;"",SUMIF(INDIRECT("ИсходныеДанные!$"&amp;$K$4&amp;"$2:$"&amp;$K$4&amp;"$50000"),$B2425&amp;"#"&amp;U$6,INDIRECT("ИсходныеДанные!$J$2:$J$50000")),0)</f>
        <v>0</v>
      </c>
      <c r="V2425" s="3">
        <f ca="1">IF($B2425&lt;&gt;"",SUMIF(INDIRECT("ИсходныеДанные!$"&amp;$K$4&amp;"$2:$"&amp;$K$4&amp;"$50000"),$B2425&amp;"#"&amp;V$6,INDIRECT("ИсходныеДанные!$J$2:$J$50000")),0)</f>
        <v>0</v>
      </c>
      <c r="W2425" s="16" t="e">
        <f ca="1">SUM(K2425:V2425)/Пофамильно!$R$1</f>
        <v>#DIV/0!</v>
      </c>
    </row>
    <row r="2426" spans="1:23" x14ac:dyDescent="0.25">
      <c r="A2426" s="10" t="str">
        <f t="shared" ca="1" si="39"/>
        <v>delete</v>
      </c>
      <c r="B2426" s="16" cm="1">
        <f t="array" aca="1" ref="B2426" ca="1">INDIRECT("УникальныеСписки!D"&amp;ROW()-$L$4)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14"/>
      <c r="G2426" s="81" t="str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84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84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84" t="str" cm="1">
        <f t="array" aca="1" ref="J2426" ca="1">_xlfn.XLOOKUP($B2426,INDIRECT(SUBSTITUTE("ИсходныеДанные!$где$2:$где$50000","где",$B$4)),INDIRECT(SUBSTITUTE("ИсходныеДанные!$что$2:$что$50000","что",J$4)),"",0,1)</f>
        <v/>
      </c>
      <c r="K2426" s="3">
        <f ca="1">IF($B2426&lt;&gt;"",SUMIF(INDIRECT("ИсходныеДанные!$"&amp;$K$4&amp;"$2:$"&amp;$K$4&amp;"$50000"),$B2426&amp;"#"&amp;K$6,INDIRECT("ИсходныеДанные!$J$2:$J$50000")),0)</f>
        <v>0</v>
      </c>
      <c r="L2426" s="3">
        <f ca="1">IF($B2426&lt;&gt;"",SUMIF(INDIRECT("ИсходныеДанные!$"&amp;$K$4&amp;"$2:$"&amp;$K$4&amp;"$50000"),$B2426&amp;"#"&amp;L$6,INDIRECT("ИсходныеДанные!$J$2:$J$50000")),0)</f>
        <v>0</v>
      </c>
      <c r="M2426" s="3">
        <f ca="1">IF($B2426&lt;&gt;"",SUMIF(INDIRECT("ИсходныеДанные!$"&amp;$K$4&amp;"$2:$"&amp;$K$4&amp;"$50000"),$B2426&amp;"#"&amp;M$6,INDIRECT("ИсходныеДанные!$J$2:$J$50000")),0)</f>
        <v>0</v>
      </c>
      <c r="N2426" s="3">
        <f ca="1">IF($B2426&lt;&gt;"",SUMIF(INDIRECT("ИсходныеДанные!$"&amp;$K$4&amp;"$2:$"&amp;$K$4&amp;"$50000"),$B2426&amp;"#"&amp;N$6,INDIRECT("ИсходныеДанные!$J$2:$J$50000")),0)</f>
        <v>0</v>
      </c>
      <c r="O2426" s="3">
        <f ca="1">IF($B2426&lt;&gt;"",SUMIF(INDIRECT("ИсходныеДанные!$"&amp;$K$4&amp;"$2:$"&amp;$K$4&amp;"$50000"),$B2426&amp;"#"&amp;O$6,INDIRECT("ИсходныеДанные!$J$2:$J$50000")),0)</f>
        <v>0</v>
      </c>
      <c r="P2426" s="3">
        <f ca="1">IF($B2426&lt;&gt;"",SUMIF(INDIRECT("ИсходныеДанные!$"&amp;$K$4&amp;"$2:$"&amp;$K$4&amp;"$50000"),$B2426&amp;"#"&amp;P$6,INDIRECT("ИсходныеДанные!$J$2:$J$50000")),0)</f>
        <v>0</v>
      </c>
      <c r="Q2426" s="3">
        <f ca="1">IF($B2426&lt;&gt;"",SUMIF(INDIRECT("ИсходныеДанные!$"&amp;$K$4&amp;"$2:$"&amp;$K$4&amp;"$50000"),$B2426&amp;"#"&amp;Q$6,INDIRECT("ИсходныеДанные!$J$2:$J$50000")),0)</f>
        <v>0</v>
      </c>
      <c r="R2426" s="3">
        <f ca="1">IF($B2426&lt;&gt;"",SUMIF(INDIRECT("ИсходныеДанные!$"&amp;$K$4&amp;"$2:$"&amp;$K$4&amp;"$50000"),$B2426&amp;"#"&amp;R$6,INDIRECT("ИсходныеДанные!$J$2:$J$50000")),0)</f>
        <v>0</v>
      </c>
      <c r="S2426" s="3">
        <f ca="1">IF($B2426&lt;&gt;"",SUMIF(INDIRECT("ИсходныеДанные!$"&amp;$K$4&amp;"$2:$"&amp;$K$4&amp;"$50000"),$B2426&amp;"#"&amp;S$6,INDIRECT("ИсходныеДанные!$J$2:$J$50000")),0)</f>
        <v>0</v>
      </c>
      <c r="T2426" s="3">
        <f ca="1">IF($B2426&lt;&gt;"",SUMIF(INDIRECT("ИсходныеДанные!$"&amp;$K$4&amp;"$2:$"&amp;$K$4&amp;"$50000"),$B2426&amp;"#"&amp;T$6,INDIRECT("ИсходныеДанные!$J$2:$J$50000")),0)</f>
        <v>0</v>
      </c>
      <c r="U2426" s="3">
        <f ca="1">IF($B2426&lt;&gt;"",SUMIF(INDIRECT("ИсходныеДанные!$"&amp;$K$4&amp;"$2:$"&amp;$K$4&amp;"$50000"),$B2426&amp;"#"&amp;U$6,INDIRECT("ИсходныеДанные!$J$2:$J$50000")),0)</f>
        <v>0</v>
      </c>
      <c r="V2426" s="3">
        <f ca="1">IF($B2426&lt;&gt;"",SUMIF(INDIRECT("ИсходныеДанные!$"&amp;$K$4&amp;"$2:$"&amp;$K$4&amp;"$50000"),$B2426&amp;"#"&amp;V$6,INDIRECT("ИсходныеДанные!$J$2:$J$50000")),0)</f>
        <v>0</v>
      </c>
      <c r="W2426" s="16" t="e">
        <f ca="1">SUM(K2426:V2426)/Пофамильно!$R$1</f>
        <v>#DIV/0!</v>
      </c>
    </row>
    <row r="2427" spans="1:23" x14ac:dyDescent="0.25">
      <c r="A2427" s="10" t="str">
        <f t="shared" ca="1" si="39"/>
        <v>delete</v>
      </c>
      <c r="B2427" s="16" cm="1">
        <f t="array" aca="1" ref="B2427" ca="1">INDIRECT("УникальныеСписки!D"&amp;ROW()-$L$4)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14"/>
      <c r="G2427" s="81" t="str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84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84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84" t="str" cm="1">
        <f t="array" aca="1" ref="J2427" ca="1">_xlfn.XLOOKUP($B2427,INDIRECT(SUBSTITUTE("ИсходныеДанные!$где$2:$где$50000","где",$B$4)),INDIRECT(SUBSTITUTE("ИсходныеДанные!$что$2:$что$50000","что",J$4)),"",0,1)</f>
        <v/>
      </c>
      <c r="K2427" s="3">
        <f ca="1">IF($B2427&lt;&gt;"",SUMIF(INDIRECT("ИсходныеДанные!$"&amp;$K$4&amp;"$2:$"&amp;$K$4&amp;"$50000"),$B2427&amp;"#"&amp;K$6,INDIRECT("ИсходныеДанные!$J$2:$J$50000")),0)</f>
        <v>0</v>
      </c>
      <c r="L2427" s="3">
        <f ca="1">IF($B2427&lt;&gt;"",SUMIF(INDIRECT("ИсходныеДанные!$"&amp;$K$4&amp;"$2:$"&amp;$K$4&amp;"$50000"),$B2427&amp;"#"&amp;L$6,INDIRECT("ИсходныеДанные!$J$2:$J$50000")),0)</f>
        <v>0</v>
      </c>
      <c r="M2427" s="3">
        <f ca="1">IF($B2427&lt;&gt;"",SUMIF(INDIRECT("ИсходныеДанные!$"&amp;$K$4&amp;"$2:$"&amp;$K$4&amp;"$50000"),$B2427&amp;"#"&amp;M$6,INDIRECT("ИсходныеДанные!$J$2:$J$50000")),0)</f>
        <v>0</v>
      </c>
      <c r="N2427" s="3">
        <f ca="1">IF($B2427&lt;&gt;"",SUMIF(INDIRECT("ИсходныеДанные!$"&amp;$K$4&amp;"$2:$"&amp;$K$4&amp;"$50000"),$B2427&amp;"#"&amp;N$6,INDIRECT("ИсходныеДанные!$J$2:$J$50000")),0)</f>
        <v>0</v>
      </c>
      <c r="O2427" s="3">
        <f ca="1">IF($B2427&lt;&gt;"",SUMIF(INDIRECT("ИсходныеДанные!$"&amp;$K$4&amp;"$2:$"&amp;$K$4&amp;"$50000"),$B2427&amp;"#"&amp;O$6,INDIRECT("ИсходныеДанные!$J$2:$J$50000")),0)</f>
        <v>0</v>
      </c>
      <c r="P2427" s="3">
        <f ca="1">IF($B2427&lt;&gt;"",SUMIF(INDIRECT("ИсходныеДанные!$"&amp;$K$4&amp;"$2:$"&amp;$K$4&amp;"$50000"),$B2427&amp;"#"&amp;P$6,INDIRECT("ИсходныеДанные!$J$2:$J$50000")),0)</f>
        <v>0</v>
      </c>
      <c r="Q2427" s="3">
        <f ca="1">IF($B2427&lt;&gt;"",SUMIF(INDIRECT("ИсходныеДанные!$"&amp;$K$4&amp;"$2:$"&amp;$K$4&amp;"$50000"),$B2427&amp;"#"&amp;Q$6,INDIRECT("ИсходныеДанные!$J$2:$J$50000")),0)</f>
        <v>0</v>
      </c>
      <c r="R2427" s="3">
        <f ca="1">IF($B2427&lt;&gt;"",SUMIF(INDIRECT("ИсходныеДанные!$"&amp;$K$4&amp;"$2:$"&amp;$K$4&amp;"$50000"),$B2427&amp;"#"&amp;R$6,INDIRECT("ИсходныеДанные!$J$2:$J$50000")),0)</f>
        <v>0</v>
      </c>
      <c r="S2427" s="3">
        <f ca="1">IF($B2427&lt;&gt;"",SUMIF(INDIRECT("ИсходныеДанные!$"&amp;$K$4&amp;"$2:$"&amp;$K$4&amp;"$50000"),$B2427&amp;"#"&amp;S$6,INDIRECT("ИсходныеДанные!$J$2:$J$50000")),0)</f>
        <v>0</v>
      </c>
      <c r="T2427" s="3">
        <f ca="1">IF($B2427&lt;&gt;"",SUMIF(INDIRECT("ИсходныеДанные!$"&amp;$K$4&amp;"$2:$"&amp;$K$4&amp;"$50000"),$B2427&amp;"#"&amp;T$6,INDIRECT("ИсходныеДанные!$J$2:$J$50000")),0)</f>
        <v>0</v>
      </c>
      <c r="U2427" s="3">
        <f ca="1">IF($B2427&lt;&gt;"",SUMIF(INDIRECT("ИсходныеДанные!$"&amp;$K$4&amp;"$2:$"&amp;$K$4&amp;"$50000"),$B2427&amp;"#"&amp;U$6,INDIRECT("ИсходныеДанные!$J$2:$J$50000")),0)</f>
        <v>0</v>
      </c>
      <c r="V2427" s="3">
        <f ca="1">IF($B2427&lt;&gt;"",SUMIF(INDIRECT("ИсходныеДанные!$"&amp;$K$4&amp;"$2:$"&amp;$K$4&amp;"$50000"),$B2427&amp;"#"&amp;V$6,INDIRECT("ИсходныеДанные!$J$2:$J$50000")),0)</f>
        <v>0</v>
      </c>
      <c r="W2427" s="16" t="e">
        <f ca="1">SUM(K2427:V2427)/Пофамильно!$R$1</f>
        <v>#DIV/0!</v>
      </c>
    </row>
    <row r="2428" spans="1:23" x14ac:dyDescent="0.25">
      <c r="A2428" s="10" t="str">
        <f t="shared" ca="1" si="39"/>
        <v>delete</v>
      </c>
      <c r="B2428" s="16" cm="1">
        <f t="array" aca="1" ref="B2428" ca="1">INDIRECT("УникальныеСписки!D"&amp;ROW()-$L$4)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14"/>
      <c r="G2428" s="81" t="str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84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84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84" t="str" cm="1">
        <f t="array" aca="1" ref="J2428" ca="1">_xlfn.XLOOKUP($B2428,INDIRECT(SUBSTITUTE("ИсходныеДанные!$где$2:$где$50000","где",$B$4)),INDIRECT(SUBSTITUTE("ИсходныеДанные!$что$2:$что$50000","что",J$4)),"",0,1)</f>
        <v/>
      </c>
      <c r="K2428" s="3">
        <f ca="1">IF($B2428&lt;&gt;"",SUMIF(INDIRECT("ИсходныеДанные!$"&amp;$K$4&amp;"$2:$"&amp;$K$4&amp;"$50000"),$B2428&amp;"#"&amp;K$6,INDIRECT("ИсходныеДанные!$J$2:$J$50000")),0)</f>
        <v>0</v>
      </c>
      <c r="L2428" s="3">
        <f ca="1">IF($B2428&lt;&gt;"",SUMIF(INDIRECT("ИсходныеДанные!$"&amp;$K$4&amp;"$2:$"&amp;$K$4&amp;"$50000"),$B2428&amp;"#"&amp;L$6,INDIRECT("ИсходныеДанные!$J$2:$J$50000")),0)</f>
        <v>0</v>
      </c>
      <c r="M2428" s="3">
        <f ca="1">IF($B2428&lt;&gt;"",SUMIF(INDIRECT("ИсходныеДанные!$"&amp;$K$4&amp;"$2:$"&amp;$K$4&amp;"$50000"),$B2428&amp;"#"&amp;M$6,INDIRECT("ИсходныеДанные!$J$2:$J$50000")),0)</f>
        <v>0</v>
      </c>
      <c r="N2428" s="3">
        <f ca="1">IF($B2428&lt;&gt;"",SUMIF(INDIRECT("ИсходныеДанные!$"&amp;$K$4&amp;"$2:$"&amp;$K$4&amp;"$50000"),$B2428&amp;"#"&amp;N$6,INDIRECT("ИсходныеДанные!$J$2:$J$50000")),0)</f>
        <v>0</v>
      </c>
      <c r="O2428" s="3">
        <f ca="1">IF($B2428&lt;&gt;"",SUMIF(INDIRECT("ИсходныеДанные!$"&amp;$K$4&amp;"$2:$"&amp;$K$4&amp;"$50000"),$B2428&amp;"#"&amp;O$6,INDIRECT("ИсходныеДанные!$J$2:$J$50000")),0)</f>
        <v>0</v>
      </c>
      <c r="P2428" s="3">
        <f ca="1">IF($B2428&lt;&gt;"",SUMIF(INDIRECT("ИсходныеДанные!$"&amp;$K$4&amp;"$2:$"&amp;$K$4&amp;"$50000"),$B2428&amp;"#"&amp;P$6,INDIRECT("ИсходныеДанные!$J$2:$J$50000")),0)</f>
        <v>0</v>
      </c>
      <c r="Q2428" s="3">
        <f ca="1">IF($B2428&lt;&gt;"",SUMIF(INDIRECT("ИсходныеДанные!$"&amp;$K$4&amp;"$2:$"&amp;$K$4&amp;"$50000"),$B2428&amp;"#"&amp;Q$6,INDIRECT("ИсходныеДанные!$J$2:$J$50000")),0)</f>
        <v>0</v>
      </c>
      <c r="R2428" s="3">
        <f ca="1">IF($B2428&lt;&gt;"",SUMIF(INDIRECT("ИсходныеДанные!$"&amp;$K$4&amp;"$2:$"&amp;$K$4&amp;"$50000"),$B2428&amp;"#"&amp;R$6,INDIRECT("ИсходныеДанные!$J$2:$J$50000")),0)</f>
        <v>0</v>
      </c>
      <c r="S2428" s="3">
        <f ca="1">IF($B2428&lt;&gt;"",SUMIF(INDIRECT("ИсходныеДанные!$"&amp;$K$4&amp;"$2:$"&amp;$K$4&amp;"$50000"),$B2428&amp;"#"&amp;S$6,INDIRECT("ИсходныеДанные!$J$2:$J$50000")),0)</f>
        <v>0</v>
      </c>
      <c r="T2428" s="3">
        <f ca="1">IF($B2428&lt;&gt;"",SUMIF(INDIRECT("ИсходныеДанные!$"&amp;$K$4&amp;"$2:$"&amp;$K$4&amp;"$50000"),$B2428&amp;"#"&amp;T$6,INDIRECT("ИсходныеДанные!$J$2:$J$50000")),0)</f>
        <v>0</v>
      </c>
      <c r="U2428" s="3">
        <f ca="1">IF($B2428&lt;&gt;"",SUMIF(INDIRECT("ИсходныеДанные!$"&amp;$K$4&amp;"$2:$"&amp;$K$4&amp;"$50000"),$B2428&amp;"#"&amp;U$6,INDIRECT("ИсходныеДанные!$J$2:$J$50000")),0)</f>
        <v>0</v>
      </c>
      <c r="V2428" s="3">
        <f ca="1">IF($B2428&lt;&gt;"",SUMIF(INDIRECT("ИсходныеДанные!$"&amp;$K$4&amp;"$2:$"&amp;$K$4&amp;"$50000"),$B2428&amp;"#"&amp;V$6,INDIRECT("ИсходныеДанные!$J$2:$J$50000")),0)</f>
        <v>0</v>
      </c>
      <c r="W2428" s="16" t="e">
        <f ca="1">SUM(K2428:V2428)/Пофамильно!$R$1</f>
        <v>#DIV/0!</v>
      </c>
    </row>
    <row r="2429" spans="1:23" x14ac:dyDescent="0.25">
      <c r="A2429" s="10" t="str">
        <f t="shared" ca="1" si="39"/>
        <v>delete</v>
      </c>
      <c r="B2429" s="16" cm="1">
        <f t="array" aca="1" ref="B2429" ca="1">INDIRECT("УникальныеСписки!D"&amp;ROW()-$L$4)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14"/>
      <c r="G2429" s="81" t="str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84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84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84" t="str" cm="1">
        <f t="array" aca="1" ref="J2429" ca="1">_xlfn.XLOOKUP($B2429,INDIRECT(SUBSTITUTE("ИсходныеДанные!$где$2:$где$50000","где",$B$4)),INDIRECT(SUBSTITUTE("ИсходныеДанные!$что$2:$что$50000","что",J$4)),"",0,1)</f>
        <v/>
      </c>
      <c r="K2429" s="3">
        <f ca="1">IF($B2429&lt;&gt;"",SUMIF(INDIRECT("ИсходныеДанные!$"&amp;$K$4&amp;"$2:$"&amp;$K$4&amp;"$50000"),$B2429&amp;"#"&amp;K$6,INDIRECT("ИсходныеДанные!$J$2:$J$50000")),0)</f>
        <v>0</v>
      </c>
      <c r="L2429" s="3">
        <f ca="1">IF($B2429&lt;&gt;"",SUMIF(INDIRECT("ИсходныеДанные!$"&amp;$K$4&amp;"$2:$"&amp;$K$4&amp;"$50000"),$B2429&amp;"#"&amp;L$6,INDIRECT("ИсходныеДанные!$J$2:$J$50000")),0)</f>
        <v>0</v>
      </c>
      <c r="M2429" s="3">
        <f ca="1">IF($B2429&lt;&gt;"",SUMIF(INDIRECT("ИсходныеДанные!$"&amp;$K$4&amp;"$2:$"&amp;$K$4&amp;"$50000"),$B2429&amp;"#"&amp;M$6,INDIRECT("ИсходныеДанные!$J$2:$J$50000")),0)</f>
        <v>0</v>
      </c>
      <c r="N2429" s="3">
        <f ca="1">IF($B2429&lt;&gt;"",SUMIF(INDIRECT("ИсходныеДанные!$"&amp;$K$4&amp;"$2:$"&amp;$K$4&amp;"$50000"),$B2429&amp;"#"&amp;N$6,INDIRECT("ИсходныеДанные!$J$2:$J$50000")),0)</f>
        <v>0</v>
      </c>
      <c r="O2429" s="3">
        <f ca="1">IF($B2429&lt;&gt;"",SUMIF(INDIRECT("ИсходныеДанные!$"&amp;$K$4&amp;"$2:$"&amp;$K$4&amp;"$50000"),$B2429&amp;"#"&amp;O$6,INDIRECT("ИсходныеДанные!$J$2:$J$50000")),0)</f>
        <v>0</v>
      </c>
      <c r="P2429" s="3">
        <f ca="1">IF($B2429&lt;&gt;"",SUMIF(INDIRECT("ИсходныеДанные!$"&amp;$K$4&amp;"$2:$"&amp;$K$4&amp;"$50000"),$B2429&amp;"#"&amp;P$6,INDIRECT("ИсходныеДанные!$J$2:$J$50000")),0)</f>
        <v>0</v>
      </c>
      <c r="Q2429" s="3">
        <f ca="1">IF($B2429&lt;&gt;"",SUMIF(INDIRECT("ИсходныеДанные!$"&amp;$K$4&amp;"$2:$"&amp;$K$4&amp;"$50000"),$B2429&amp;"#"&amp;Q$6,INDIRECT("ИсходныеДанные!$J$2:$J$50000")),0)</f>
        <v>0</v>
      </c>
      <c r="R2429" s="3">
        <f ca="1">IF($B2429&lt;&gt;"",SUMIF(INDIRECT("ИсходныеДанные!$"&amp;$K$4&amp;"$2:$"&amp;$K$4&amp;"$50000"),$B2429&amp;"#"&amp;R$6,INDIRECT("ИсходныеДанные!$J$2:$J$50000")),0)</f>
        <v>0</v>
      </c>
      <c r="S2429" s="3">
        <f ca="1">IF($B2429&lt;&gt;"",SUMIF(INDIRECT("ИсходныеДанные!$"&amp;$K$4&amp;"$2:$"&amp;$K$4&amp;"$50000"),$B2429&amp;"#"&amp;S$6,INDIRECT("ИсходныеДанные!$J$2:$J$50000")),0)</f>
        <v>0</v>
      </c>
      <c r="T2429" s="3">
        <f ca="1">IF($B2429&lt;&gt;"",SUMIF(INDIRECT("ИсходныеДанные!$"&amp;$K$4&amp;"$2:$"&amp;$K$4&amp;"$50000"),$B2429&amp;"#"&amp;T$6,INDIRECT("ИсходныеДанные!$J$2:$J$50000")),0)</f>
        <v>0</v>
      </c>
      <c r="U2429" s="3">
        <f ca="1">IF($B2429&lt;&gt;"",SUMIF(INDIRECT("ИсходныеДанные!$"&amp;$K$4&amp;"$2:$"&amp;$K$4&amp;"$50000"),$B2429&amp;"#"&amp;U$6,INDIRECT("ИсходныеДанные!$J$2:$J$50000")),0)</f>
        <v>0</v>
      </c>
      <c r="V2429" s="3">
        <f ca="1">IF($B2429&lt;&gt;"",SUMIF(INDIRECT("ИсходныеДанные!$"&amp;$K$4&amp;"$2:$"&amp;$K$4&amp;"$50000"),$B2429&amp;"#"&amp;V$6,INDIRECT("ИсходныеДанные!$J$2:$J$50000")),0)</f>
        <v>0</v>
      </c>
      <c r="W2429" s="16" t="e">
        <f ca="1">SUM(K2429:V2429)/Пофамильно!$R$1</f>
        <v>#DIV/0!</v>
      </c>
    </row>
    <row r="2430" spans="1:23" x14ac:dyDescent="0.25">
      <c r="A2430" s="10" t="str">
        <f t="shared" ca="1" si="39"/>
        <v>delete</v>
      </c>
      <c r="B2430" s="16" cm="1">
        <f t="array" aca="1" ref="B2430" ca="1">INDIRECT("УникальныеСписки!D"&amp;ROW()-$L$4)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14"/>
      <c r="G2430" s="81" t="str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84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84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84" t="str" cm="1">
        <f t="array" aca="1" ref="J2430" ca="1">_xlfn.XLOOKUP($B2430,INDIRECT(SUBSTITUTE("ИсходныеДанные!$где$2:$где$50000","где",$B$4)),INDIRECT(SUBSTITUTE("ИсходныеДанные!$что$2:$что$50000","что",J$4)),"",0,1)</f>
        <v/>
      </c>
      <c r="K2430" s="3">
        <f ca="1">IF($B2430&lt;&gt;"",SUMIF(INDIRECT("ИсходныеДанные!$"&amp;$K$4&amp;"$2:$"&amp;$K$4&amp;"$50000"),$B2430&amp;"#"&amp;K$6,INDIRECT("ИсходныеДанные!$J$2:$J$50000")),0)</f>
        <v>0</v>
      </c>
      <c r="L2430" s="3">
        <f ca="1">IF($B2430&lt;&gt;"",SUMIF(INDIRECT("ИсходныеДанные!$"&amp;$K$4&amp;"$2:$"&amp;$K$4&amp;"$50000"),$B2430&amp;"#"&amp;L$6,INDIRECT("ИсходныеДанные!$J$2:$J$50000")),0)</f>
        <v>0</v>
      </c>
      <c r="M2430" s="3">
        <f ca="1">IF($B2430&lt;&gt;"",SUMIF(INDIRECT("ИсходныеДанные!$"&amp;$K$4&amp;"$2:$"&amp;$K$4&amp;"$50000"),$B2430&amp;"#"&amp;M$6,INDIRECT("ИсходныеДанные!$J$2:$J$50000")),0)</f>
        <v>0</v>
      </c>
      <c r="N2430" s="3">
        <f ca="1">IF($B2430&lt;&gt;"",SUMIF(INDIRECT("ИсходныеДанные!$"&amp;$K$4&amp;"$2:$"&amp;$K$4&amp;"$50000"),$B2430&amp;"#"&amp;N$6,INDIRECT("ИсходныеДанные!$J$2:$J$50000")),0)</f>
        <v>0</v>
      </c>
      <c r="O2430" s="3">
        <f ca="1">IF($B2430&lt;&gt;"",SUMIF(INDIRECT("ИсходныеДанные!$"&amp;$K$4&amp;"$2:$"&amp;$K$4&amp;"$50000"),$B2430&amp;"#"&amp;O$6,INDIRECT("ИсходныеДанные!$J$2:$J$50000")),0)</f>
        <v>0</v>
      </c>
      <c r="P2430" s="3">
        <f ca="1">IF($B2430&lt;&gt;"",SUMIF(INDIRECT("ИсходныеДанные!$"&amp;$K$4&amp;"$2:$"&amp;$K$4&amp;"$50000"),$B2430&amp;"#"&amp;P$6,INDIRECT("ИсходныеДанные!$J$2:$J$50000")),0)</f>
        <v>0</v>
      </c>
      <c r="Q2430" s="3">
        <f ca="1">IF($B2430&lt;&gt;"",SUMIF(INDIRECT("ИсходныеДанные!$"&amp;$K$4&amp;"$2:$"&amp;$K$4&amp;"$50000"),$B2430&amp;"#"&amp;Q$6,INDIRECT("ИсходныеДанные!$J$2:$J$50000")),0)</f>
        <v>0</v>
      </c>
      <c r="R2430" s="3">
        <f ca="1">IF($B2430&lt;&gt;"",SUMIF(INDIRECT("ИсходныеДанные!$"&amp;$K$4&amp;"$2:$"&amp;$K$4&amp;"$50000"),$B2430&amp;"#"&amp;R$6,INDIRECT("ИсходныеДанные!$J$2:$J$50000")),0)</f>
        <v>0</v>
      </c>
      <c r="S2430" s="3">
        <f ca="1">IF($B2430&lt;&gt;"",SUMIF(INDIRECT("ИсходныеДанные!$"&amp;$K$4&amp;"$2:$"&amp;$K$4&amp;"$50000"),$B2430&amp;"#"&amp;S$6,INDIRECT("ИсходныеДанные!$J$2:$J$50000")),0)</f>
        <v>0</v>
      </c>
      <c r="T2430" s="3">
        <f ca="1">IF($B2430&lt;&gt;"",SUMIF(INDIRECT("ИсходныеДанные!$"&amp;$K$4&amp;"$2:$"&amp;$K$4&amp;"$50000"),$B2430&amp;"#"&amp;T$6,INDIRECT("ИсходныеДанные!$J$2:$J$50000")),0)</f>
        <v>0</v>
      </c>
      <c r="U2430" s="3">
        <f ca="1">IF($B2430&lt;&gt;"",SUMIF(INDIRECT("ИсходныеДанные!$"&amp;$K$4&amp;"$2:$"&amp;$K$4&amp;"$50000"),$B2430&amp;"#"&amp;U$6,INDIRECT("ИсходныеДанные!$J$2:$J$50000")),0)</f>
        <v>0</v>
      </c>
      <c r="V2430" s="3">
        <f ca="1">IF($B2430&lt;&gt;"",SUMIF(INDIRECT("ИсходныеДанные!$"&amp;$K$4&amp;"$2:$"&amp;$K$4&amp;"$50000"),$B2430&amp;"#"&amp;V$6,INDIRECT("ИсходныеДанные!$J$2:$J$50000")),0)</f>
        <v>0</v>
      </c>
      <c r="W2430" s="16" t="e">
        <f ca="1">SUM(K2430:V2430)/Пофамильно!$R$1</f>
        <v>#DIV/0!</v>
      </c>
    </row>
    <row r="2431" spans="1:23" x14ac:dyDescent="0.25">
      <c r="A2431" s="10" t="str">
        <f t="shared" ca="1" si="39"/>
        <v>delete</v>
      </c>
      <c r="B2431" s="16" cm="1">
        <f t="array" aca="1" ref="B2431" ca="1">INDIRECT("УникальныеСписки!D"&amp;ROW()-$L$4)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14"/>
      <c r="G2431" s="81" t="str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84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84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84" t="str" cm="1">
        <f t="array" aca="1" ref="J2431" ca="1">_xlfn.XLOOKUP($B2431,INDIRECT(SUBSTITUTE("ИсходныеДанные!$где$2:$где$50000","где",$B$4)),INDIRECT(SUBSTITUTE("ИсходныеДанные!$что$2:$что$50000","что",J$4)),"",0,1)</f>
        <v/>
      </c>
      <c r="K2431" s="3">
        <f ca="1">IF($B2431&lt;&gt;"",SUMIF(INDIRECT("ИсходныеДанные!$"&amp;$K$4&amp;"$2:$"&amp;$K$4&amp;"$50000"),$B2431&amp;"#"&amp;K$6,INDIRECT("ИсходныеДанные!$J$2:$J$50000")),0)</f>
        <v>0</v>
      </c>
      <c r="L2431" s="3">
        <f ca="1">IF($B2431&lt;&gt;"",SUMIF(INDIRECT("ИсходныеДанные!$"&amp;$K$4&amp;"$2:$"&amp;$K$4&amp;"$50000"),$B2431&amp;"#"&amp;L$6,INDIRECT("ИсходныеДанные!$J$2:$J$50000")),0)</f>
        <v>0</v>
      </c>
      <c r="M2431" s="3">
        <f ca="1">IF($B2431&lt;&gt;"",SUMIF(INDIRECT("ИсходныеДанные!$"&amp;$K$4&amp;"$2:$"&amp;$K$4&amp;"$50000"),$B2431&amp;"#"&amp;M$6,INDIRECT("ИсходныеДанные!$J$2:$J$50000")),0)</f>
        <v>0</v>
      </c>
      <c r="N2431" s="3">
        <f ca="1">IF($B2431&lt;&gt;"",SUMIF(INDIRECT("ИсходныеДанные!$"&amp;$K$4&amp;"$2:$"&amp;$K$4&amp;"$50000"),$B2431&amp;"#"&amp;N$6,INDIRECT("ИсходныеДанные!$J$2:$J$50000")),0)</f>
        <v>0</v>
      </c>
      <c r="O2431" s="3">
        <f ca="1">IF($B2431&lt;&gt;"",SUMIF(INDIRECT("ИсходныеДанные!$"&amp;$K$4&amp;"$2:$"&amp;$K$4&amp;"$50000"),$B2431&amp;"#"&amp;O$6,INDIRECT("ИсходныеДанные!$J$2:$J$50000")),0)</f>
        <v>0</v>
      </c>
      <c r="P2431" s="3">
        <f ca="1">IF($B2431&lt;&gt;"",SUMIF(INDIRECT("ИсходныеДанные!$"&amp;$K$4&amp;"$2:$"&amp;$K$4&amp;"$50000"),$B2431&amp;"#"&amp;P$6,INDIRECT("ИсходныеДанные!$J$2:$J$50000")),0)</f>
        <v>0</v>
      </c>
      <c r="Q2431" s="3">
        <f ca="1">IF($B2431&lt;&gt;"",SUMIF(INDIRECT("ИсходныеДанные!$"&amp;$K$4&amp;"$2:$"&amp;$K$4&amp;"$50000"),$B2431&amp;"#"&amp;Q$6,INDIRECT("ИсходныеДанные!$J$2:$J$50000")),0)</f>
        <v>0</v>
      </c>
      <c r="R2431" s="3">
        <f ca="1">IF($B2431&lt;&gt;"",SUMIF(INDIRECT("ИсходныеДанные!$"&amp;$K$4&amp;"$2:$"&amp;$K$4&amp;"$50000"),$B2431&amp;"#"&amp;R$6,INDIRECT("ИсходныеДанные!$J$2:$J$50000")),0)</f>
        <v>0</v>
      </c>
      <c r="S2431" s="3">
        <f ca="1">IF($B2431&lt;&gt;"",SUMIF(INDIRECT("ИсходныеДанные!$"&amp;$K$4&amp;"$2:$"&amp;$K$4&amp;"$50000"),$B2431&amp;"#"&amp;S$6,INDIRECT("ИсходныеДанные!$J$2:$J$50000")),0)</f>
        <v>0</v>
      </c>
      <c r="T2431" s="3">
        <f ca="1">IF($B2431&lt;&gt;"",SUMIF(INDIRECT("ИсходныеДанные!$"&amp;$K$4&amp;"$2:$"&amp;$K$4&amp;"$50000"),$B2431&amp;"#"&amp;T$6,INDIRECT("ИсходныеДанные!$J$2:$J$50000")),0)</f>
        <v>0</v>
      </c>
      <c r="U2431" s="3">
        <f ca="1">IF($B2431&lt;&gt;"",SUMIF(INDIRECT("ИсходныеДанные!$"&amp;$K$4&amp;"$2:$"&amp;$K$4&amp;"$50000"),$B2431&amp;"#"&amp;U$6,INDIRECT("ИсходныеДанные!$J$2:$J$50000")),0)</f>
        <v>0</v>
      </c>
      <c r="V2431" s="3">
        <f ca="1">IF($B2431&lt;&gt;"",SUMIF(INDIRECT("ИсходныеДанные!$"&amp;$K$4&amp;"$2:$"&amp;$K$4&amp;"$50000"),$B2431&amp;"#"&amp;V$6,INDIRECT("ИсходныеДанные!$J$2:$J$50000")),0)</f>
        <v>0</v>
      </c>
      <c r="W2431" s="16" t="e">
        <f ca="1">SUM(K2431:V2431)/Пофамильно!$R$1</f>
        <v>#DIV/0!</v>
      </c>
    </row>
    <row r="2432" spans="1:23" x14ac:dyDescent="0.25">
      <c r="A2432" s="10" t="str">
        <f t="shared" ca="1" si="39"/>
        <v>delete</v>
      </c>
      <c r="B2432" s="16" cm="1">
        <f t="array" aca="1" ref="B2432" ca="1">INDIRECT("УникальныеСписки!D"&amp;ROW()-$L$4)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14"/>
      <c r="G2432" s="81" t="str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84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84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84" t="str" cm="1">
        <f t="array" aca="1" ref="J2432" ca="1">_xlfn.XLOOKUP($B2432,INDIRECT(SUBSTITUTE("ИсходныеДанные!$где$2:$где$50000","где",$B$4)),INDIRECT(SUBSTITUTE("ИсходныеДанные!$что$2:$что$50000","что",J$4)),"",0,1)</f>
        <v/>
      </c>
      <c r="K2432" s="3">
        <f ca="1">IF($B2432&lt;&gt;"",SUMIF(INDIRECT("ИсходныеДанные!$"&amp;$K$4&amp;"$2:$"&amp;$K$4&amp;"$50000"),$B2432&amp;"#"&amp;K$6,INDIRECT("ИсходныеДанные!$J$2:$J$50000")),0)</f>
        <v>0</v>
      </c>
      <c r="L2432" s="3">
        <f ca="1">IF($B2432&lt;&gt;"",SUMIF(INDIRECT("ИсходныеДанные!$"&amp;$K$4&amp;"$2:$"&amp;$K$4&amp;"$50000"),$B2432&amp;"#"&amp;L$6,INDIRECT("ИсходныеДанные!$J$2:$J$50000")),0)</f>
        <v>0</v>
      </c>
      <c r="M2432" s="3">
        <f ca="1">IF($B2432&lt;&gt;"",SUMIF(INDIRECT("ИсходныеДанные!$"&amp;$K$4&amp;"$2:$"&amp;$K$4&amp;"$50000"),$B2432&amp;"#"&amp;M$6,INDIRECT("ИсходныеДанные!$J$2:$J$50000")),0)</f>
        <v>0</v>
      </c>
      <c r="N2432" s="3">
        <f ca="1">IF($B2432&lt;&gt;"",SUMIF(INDIRECT("ИсходныеДанные!$"&amp;$K$4&amp;"$2:$"&amp;$K$4&amp;"$50000"),$B2432&amp;"#"&amp;N$6,INDIRECT("ИсходныеДанные!$J$2:$J$50000")),0)</f>
        <v>0</v>
      </c>
      <c r="O2432" s="3">
        <f ca="1">IF($B2432&lt;&gt;"",SUMIF(INDIRECT("ИсходныеДанные!$"&amp;$K$4&amp;"$2:$"&amp;$K$4&amp;"$50000"),$B2432&amp;"#"&amp;O$6,INDIRECT("ИсходныеДанные!$J$2:$J$50000")),0)</f>
        <v>0</v>
      </c>
      <c r="P2432" s="3">
        <f ca="1">IF($B2432&lt;&gt;"",SUMIF(INDIRECT("ИсходныеДанные!$"&amp;$K$4&amp;"$2:$"&amp;$K$4&amp;"$50000"),$B2432&amp;"#"&amp;P$6,INDIRECT("ИсходныеДанные!$J$2:$J$50000")),0)</f>
        <v>0</v>
      </c>
      <c r="Q2432" s="3">
        <f ca="1">IF($B2432&lt;&gt;"",SUMIF(INDIRECT("ИсходныеДанные!$"&amp;$K$4&amp;"$2:$"&amp;$K$4&amp;"$50000"),$B2432&amp;"#"&amp;Q$6,INDIRECT("ИсходныеДанные!$J$2:$J$50000")),0)</f>
        <v>0</v>
      </c>
      <c r="R2432" s="3">
        <f ca="1">IF($B2432&lt;&gt;"",SUMIF(INDIRECT("ИсходныеДанные!$"&amp;$K$4&amp;"$2:$"&amp;$K$4&amp;"$50000"),$B2432&amp;"#"&amp;R$6,INDIRECT("ИсходныеДанные!$J$2:$J$50000")),0)</f>
        <v>0</v>
      </c>
      <c r="S2432" s="3">
        <f ca="1">IF($B2432&lt;&gt;"",SUMIF(INDIRECT("ИсходныеДанные!$"&amp;$K$4&amp;"$2:$"&amp;$K$4&amp;"$50000"),$B2432&amp;"#"&amp;S$6,INDIRECT("ИсходныеДанные!$J$2:$J$50000")),0)</f>
        <v>0</v>
      </c>
      <c r="T2432" s="3">
        <f ca="1">IF($B2432&lt;&gt;"",SUMIF(INDIRECT("ИсходныеДанные!$"&amp;$K$4&amp;"$2:$"&amp;$K$4&amp;"$50000"),$B2432&amp;"#"&amp;T$6,INDIRECT("ИсходныеДанные!$J$2:$J$50000")),0)</f>
        <v>0</v>
      </c>
      <c r="U2432" s="3">
        <f ca="1">IF($B2432&lt;&gt;"",SUMIF(INDIRECT("ИсходныеДанные!$"&amp;$K$4&amp;"$2:$"&amp;$K$4&amp;"$50000"),$B2432&amp;"#"&amp;U$6,INDIRECT("ИсходныеДанные!$J$2:$J$50000")),0)</f>
        <v>0</v>
      </c>
      <c r="V2432" s="3">
        <f ca="1">IF($B2432&lt;&gt;"",SUMIF(INDIRECT("ИсходныеДанные!$"&amp;$K$4&amp;"$2:$"&amp;$K$4&amp;"$50000"),$B2432&amp;"#"&amp;V$6,INDIRECT("ИсходныеДанные!$J$2:$J$50000")),0)</f>
        <v>0</v>
      </c>
      <c r="W2432" s="16" t="e">
        <f ca="1">SUM(K2432:V2432)/Пофамильно!$R$1</f>
        <v>#DIV/0!</v>
      </c>
    </row>
    <row r="2433" spans="1:23" x14ac:dyDescent="0.25">
      <c r="A2433" s="10" t="str">
        <f t="shared" ca="1" si="39"/>
        <v>delete</v>
      </c>
      <c r="B2433" s="16" cm="1">
        <f t="array" aca="1" ref="B2433" ca="1">INDIRECT("УникальныеСписки!D"&amp;ROW()-$L$4)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14"/>
      <c r="G2433" s="81" t="str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84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84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84" t="str" cm="1">
        <f t="array" aca="1" ref="J2433" ca="1">_xlfn.XLOOKUP($B2433,INDIRECT(SUBSTITUTE("ИсходныеДанные!$где$2:$где$50000","где",$B$4)),INDIRECT(SUBSTITUTE("ИсходныеДанные!$что$2:$что$50000","что",J$4)),"",0,1)</f>
        <v/>
      </c>
      <c r="K2433" s="3">
        <f ca="1">IF($B2433&lt;&gt;"",SUMIF(INDIRECT("ИсходныеДанные!$"&amp;$K$4&amp;"$2:$"&amp;$K$4&amp;"$50000"),$B2433&amp;"#"&amp;K$6,INDIRECT("ИсходныеДанные!$J$2:$J$50000")),0)</f>
        <v>0</v>
      </c>
      <c r="L2433" s="3">
        <f ca="1">IF($B2433&lt;&gt;"",SUMIF(INDIRECT("ИсходныеДанные!$"&amp;$K$4&amp;"$2:$"&amp;$K$4&amp;"$50000"),$B2433&amp;"#"&amp;L$6,INDIRECT("ИсходныеДанные!$J$2:$J$50000")),0)</f>
        <v>0</v>
      </c>
      <c r="M2433" s="3">
        <f ca="1">IF($B2433&lt;&gt;"",SUMIF(INDIRECT("ИсходныеДанные!$"&amp;$K$4&amp;"$2:$"&amp;$K$4&amp;"$50000"),$B2433&amp;"#"&amp;M$6,INDIRECT("ИсходныеДанные!$J$2:$J$50000")),0)</f>
        <v>0</v>
      </c>
      <c r="N2433" s="3">
        <f ca="1">IF($B2433&lt;&gt;"",SUMIF(INDIRECT("ИсходныеДанные!$"&amp;$K$4&amp;"$2:$"&amp;$K$4&amp;"$50000"),$B2433&amp;"#"&amp;N$6,INDIRECT("ИсходныеДанные!$J$2:$J$50000")),0)</f>
        <v>0</v>
      </c>
      <c r="O2433" s="3">
        <f ca="1">IF($B2433&lt;&gt;"",SUMIF(INDIRECT("ИсходныеДанные!$"&amp;$K$4&amp;"$2:$"&amp;$K$4&amp;"$50000"),$B2433&amp;"#"&amp;O$6,INDIRECT("ИсходныеДанные!$J$2:$J$50000")),0)</f>
        <v>0</v>
      </c>
      <c r="P2433" s="3">
        <f ca="1">IF($B2433&lt;&gt;"",SUMIF(INDIRECT("ИсходныеДанные!$"&amp;$K$4&amp;"$2:$"&amp;$K$4&amp;"$50000"),$B2433&amp;"#"&amp;P$6,INDIRECT("ИсходныеДанные!$J$2:$J$50000")),0)</f>
        <v>0</v>
      </c>
      <c r="Q2433" s="3">
        <f ca="1">IF($B2433&lt;&gt;"",SUMIF(INDIRECT("ИсходныеДанные!$"&amp;$K$4&amp;"$2:$"&amp;$K$4&amp;"$50000"),$B2433&amp;"#"&amp;Q$6,INDIRECT("ИсходныеДанные!$J$2:$J$50000")),0)</f>
        <v>0</v>
      </c>
      <c r="R2433" s="3">
        <f ca="1">IF($B2433&lt;&gt;"",SUMIF(INDIRECT("ИсходныеДанные!$"&amp;$K$4&amp;"$2:$"&amp;$K$4&amp;"$50000"),$B2433&amp;"#"&amp;R$6,INDIRECT("ИсходныеДанные!$J$2:$J$50000")),0)</f>
        <v>0</v>
      </c>
      <c r="S2433" s="3">
        <f ca="1">IF($B2433&lt;&gt;"",SUMIF(INDIRECT("ИсходныеДанные!$"&amp;$K$4&amp;"$2:$"&amp;$K$4&amp;"$50000"),$B2433&amp;"#"&amp;S$6,INDIRECT("ИсходныеДанные!$J$2:$J$50000")),0)</f>
        <v>0</v>
      </c>
      <c r="T2433" s="3">
        <f ca="1">IF($B2433&lt;&gt;"",SUMIF(INDIRECT("ИсходныеДанные!$"&amp;$K$4&amp;"$2:$"&amp;$K$4&amp;"$50000"),$B2433&amp;"#"&amp;T$6,INDIRECT("ИсходныеДанные!$J$2:$J$50000")),0)</f>
        <v>0</v>
      </c>
      <c r="U2433" s="3">
        <f ca="1">IF($B2433&lt;&gt;"",SUMIF(INDIRECT("ИсходныеДанные!$"&amp;$K$4&amp;"$2:$"&amp;$K$4&amp;"$50000"),$B2433&amp;"#"&amp;U$6,INDIRECT("ИсходныеДанные!$J$2:$J$50000")),0)</f>
        <v>0</v>
      </c>
      <c r="V2433" s="3">
        <f ca="1">IF($B2433&lt;&gt;"",SUMIF(INDIRECT("ИсходныеДанные!$"&amp;$K$4&amp;"$2:$"&amp;$K$4&amp;"$50000"),$B2433&amp;"#"&amp;V$6,INDIRECT("ИсходныеДанные!$J$2:$J$50000")),0)</f>
        <v>0</v>
      </c>
      <c r="W2433" s="16" t="e">
        <f ca="1">SUM(K2433:V2433)/Пофамильно!$R$1</f>
        <v>#DIV/0!</v>
      </c>
    </row>
    <row r="2434" spans="1:23" x14ac:dyDescent="0.25">
      <c r="A2434" s="10" t="str">
        <f t="shared" ca="1" si="39"/>
        <v>delete</v>
      </c>
      <c r="B2434" s="16" cm="1">
        <f t="array" aca="1" ref="B2434" ca="1">INDIRECT("УникальныеСписки!D"&amp;ROW()-$L$4)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14"/>
      <c r="G2434" s="81" t="str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84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84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84" t="str" cm="1">
        <f t="array" aca="1" ref="J2434" ca="1">_xlfn.XLOOKUP($B2434,INDIRECT(SUBSTITUTE("ИсходныеДанные!$где$2:$где$50000","где",$B$4)),INDIRECT(SUBSTITUTE("ИсходныеДанные!$что$2:$что$50000","что",J$4)),"",0,1)</f>
        <v/>
      </c>
      <c r="K2434" s="3">
        <f ca="1">IF($B2434&lt;&gt;"",SUMIF(INDIRECT("ИсходныеДанные!$"&amp;$K$4&amp;"$2:$"&amp;$K$4&amp;"$50000"),$B2434&amp;"#"&amp;K$6,INDIRECT("ИсходныеДанные!$J$2:$J$50000")),0)</f>
        <v>0</v>
      </c>
      <c r="L2434" s="3">
        <f ca="1">IF($B2434&lt;&gt;"",SUMIF(INDIRECT("ИсходныеДанные!$"&amp;$K$4&amp;"$2:$"&amp;$K$4&amp;"$50000"),$B2434&amp;"#"&amp;L$6,INDIRECT("ИсходныеДанные!$J$2:$J$50000")),0)</f>
        <v>0</v>
      </c>
      <c r="M2434" s="3">
        <f ca="1">IF($B2434&lt;&gt;"",SUMIF(INDIRECT("ИсходныеДанные!$"&amp;$K$4&amp;"$2:$"&amp;$K$4&amp;"$50000"),$B2434&amp;"#"&amp;M$6,INDIRECT("ИсходныеДанные!$J$2:$J$50000")),0)</f>
        <v>0</v>
      </c>
      <c r="N2434" s="3">
        <f ca="1">IF($B2434&lt;&gt;"",SUMIF(INDIRECT("ИсходныеДанные!$"&amp;$K$4&amp;"$2:$"&amp;$K$4&amp;"$50000"),$B2434&amp;"#"&amp;N$6,INDIRECT("ИсходныеДанные!$J$2:$J$50000")),0)</f>
        <v>0</v>
      </c>
      <c r="O2434" s="3">
        <f ca="1">IF($B2434&lt;&gt;"",SUMIF(INDIRECT("ИсходныеДанные!$"&amp;$K$4&amp;"$2:$"&amp;$K$4&amp;"$50000"),$B2434&amp;"#"&amp;O$6,INDIRECT("ИсходныеДанные!$J$2:$J$50000")),0)</f>
        <v>0</v>
      </c>
      <c r="P2434" s="3">
        <f ca="1">IF($B2434&lt;&gt;"",SUMIF(INDIRECT("ИсходныеДанные!$"&amp;$K$4&amp;"$2:$"&amp;$K$4&amp;"$50000"),$B2434&amp;"#"&amp;P$6,INDIRECT("ИсходныеДанные!$J$2:$J$50000")),0)</f>
        <v>0</v>
      </c>
      <c r="Q2434" s="3">
        <f ca="1">IF($B2434&lt;&gt;"",SUMIF(INDIRECT("ИсходныеДанные!$"&amp;$K$4&amp;"$2:$"&amp;$K$4&amp;"$50000"),$B2434&amp;"#"&amp;Q$6,INDIRECT("ИсходныеДанные!$J$2:$J$50000")),0)</f>
        <v>0</v>
      </c>
      <c r="R2434" s="3">
        <f ca="1">IF($B2434&lt;&gt;"",SUMIF(INDIRECT("ИсходныеДанные!$"&amp;$K$4&amp;"$2:$"&amp;$K$4&amp;"$50000"),$B2434&amp;"#"&amp;R$6,INDIRECT("ИсходныеДанные!$J$2:$J$50000")),0)</f>
        <v>0</v>
      </c>
      <c r="S2434" s="3">
        <f ca="1">IF($B2434&lt;&gt;"",SUMIF(INDIRECT("ИсходныеДанные!$"&amp;$K$4&amp;"$2:$"&amp;$K$4&amp;"$50000"),$B2434&amp;"#"&amp;S$6,INDIRECT("ИсходныеДанные!$J$2:$J$50000")),0)</f>
        <v>0</v>
      </c>
      <c r="T2434" s="3">
        <f ca="1">IF($B2434&lt;&gt;"",SUMIF(INDIRECT("ИсходныеДанные!$"&amp;$K$4&amp;"$2:$"&amp;$K$4&amp;"$50000"),$B2434&amp;"#"&amp;T$6,INDIRECT("ИсходныеДанные!$J$2:$J$50000")),0)</f>
        <v>0</v>
      </c>
      <c r="U2434" s="3">
        <f ca="1">IF($B2434&lt;&gt;"",SUMIF(INDIRECT("ИсходныеДанные!$"&amp;$K$4&amp;"$2:$"&amp;$K$4&amp;"$50000"),$B2434&amp;"#"&amp;U$6,INDIRECT("ИсходныеДанные!$J$2:$J$50000")),0)</f>
        <v>0</v>
      </c>
      <c r="V2434" s="3">
        <f ca="1">IF($B2434&lt;&gt;"",SUMIF(INDIRECT("ИсходныеДанные!$"&amp;$K$4&amp;"$2:$"&amp;$K$4&amp;"$50000"),$B2434&amp;"#"&amp;V$6,INDIRECT("ИсходныеДанные!$J$2:$J$50000")),0)</f>
        <v>0</v>
      </c>
      <c r="W2434" s="16" t="e">
        <f ca="1">SUM(K2434:V2434)/Пофамильно!$R$1</f>
        <v>#DIV/0!</v>
      </c>
    </row>
    <row r="2435" spans="1:23" x14ac:dyDescent="0.25">
      <c r="A2435" s="10" t="str">
        <f t="shared" ca="1" si="39"/>
        <v>delete</v>
      </c>
      <c r="B2435" s="16" cm="1">
        <f t="array" aca="1" ref="B2435" ca="1">INDIRECT("УникальныеСписки!D"&amp;ROW()-$L$4)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14"/>
      <c r="G2435" s="81" t="str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84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84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84" t="str" cm="1">
        <f t="array" aca="1" ref="J2435" ca="1">_xlfn.XLOOKUP($B2435,INDIRECT(SUBSTITUTE("ИсходныеДанные!$где$2:$где$50000","где",$B$4)),INDIRECT(SUBSTITUTE("ИсходныеДанные!$что$2:$что$50000","что",J$4)),"",0,1)</f>
        <v/>
      </c>
      <c r="K2435" s="3">
        <f ca="1">IF($B2435&lt;&gt;"",SUMIF(INDIRECT("ИсходныеДанные!$"&amp;$K$4&amp;"$2:$"&amp;$K$4&amp;"$50000"),$B2435&amp;"#"&amp;K$6,INDIRECT("ИсходныеДанные!$J$2:$J$50000")),0)</f>
        <v>0</v>
      </c>
      <c r="L2435" s="3">
        <f ca="1">IF($B2435&lt;&gt;"",SUMIF(INDIRECT("ИсходныеДанные!$"&amp;$K$4&amp;"$2:$"&amp;$K$4&amp;"$50000"),$B2435&amp;"#"&amp;L$6,INDIRECT("ИсходныеДанные!$J$2:$J$50000")),0)</f>
        <v>0</v>
      </c>
      <c r="M2435" s="3">
        <f ca="1">IF($B2435&lt;&gt;"",SUMIF(INDIRECT("ИсходныеДанные!$"&amp;$K$4&amp;"$2:$"&amp;$K$4&amp;"$50000"),$B2435&amp;"#"&amp;M$6,INDIRECT("ИсходныеДанные!$J$2:$J$50000")),0)</f>
        <v>0</v>
      </c>
      <c r="N2435" s="3">
        <f ca="1">IF($B2435&lt;&gt;"",SUMIF(INDIRECT("ИсходныеДанные!$"&amp;$K$4&amp;"$2:$"&amp;$K$4&amp;"$50000"),$B2435&amp;"#"&amp;N$6,INDIRECT("ИсходныеДанные!$J$2:$J$50000")),0)</f>
        <v>0</v>
      </c>
      <c r="O2435" s="3">
        <f ca="1">IF($B2435&lt;&gt;"",SUMIF(INDIRECT("ИсходныеДанные!$"&amp;$K$4&amp;"$2:$"&amp;$K$4&amp;"$50000"),$B2435&amp;"#"&amp;O$6,INDIRECT("ИсходныеДанные!$J$2:$J$50000")),0)</f>
        <v>0</v>
      </c>
      <c r="P2435" s="3">
        <f ca="1">IF($B2435&lt;&gt;"",SUMIF(INDIRECT("ИсходныеДанные!$"&amp;$K$4&amp;"$2:$"&amp;$K$4&amp;"$50000"),$B2435&amp;"#"&amp;P$6,INDIRECT("ИсходныеДанные!$J$2:$J$50000")),0)</f>
        <v>0</v>
      </c>
      <c r="Q2435" s="3">
        <f ca="1">IF($B2435&lt;&gt;"",SUMIF(INDIRECT("ИсходныеДанные!$"&amp;$K$4&amp;"$2:$"&amp;$K$4&amp;"$50000"),$B2435&amp;"#"&amp;Q$6,INDIRECT("ИсходныеДанные!$J$2:$J$50000")),0)</f>
        <v>0</v>
      </c>
      <c r="R2435" s="3">
        <f ca="1">IF($B2435&lt;&gt;"",SUMIF(INDIRECT("ИсходныеДанные!$"&amp;$K$4&amp;"$2:$"&amp;$K$4&amp;"$50000"),$B2435&amp;"#"&amp;R$6,INDIRECT("ИсходныеДанные!$J$2:$J$50000")),0)</f>
        <v>0</v>
      </c>
      <c r="S2435" s="3">
        <f ca="1">IF($B2435&lt;&gt;"",SUMIF(INDIRECT("ИсходныеДанные!$"&amp;$K$4&amp;"$2:$"&amp;$K$4&amp;"$50000"),$B2435&amp;"#"&amp;S$6,INDIRECT("ИсходныеДанные!$J$2:$J$50000")),0)</f>
        <v>0</v>
      </c>
      <c r="T2435" s="3">
        <f ca="1">IF($B2435&lt;&gt;"",SUMIF(INDIRECT("ИсходныеДанные!$"&amp;$K$4&amp;"$2:$"&amp;$K$4&amp;"$50000"),$B2435&amp;"#"&amp;T$6,INDIRECT("ИсходныеДанные!$J$2:$J$50000")),0)</f>
        <v>0</v>
      </c>
      <c r="U2435" s="3">
        <f ca="1">IF($B2435&lt;&gt;"",SUMIF(INDIRECT("ИсходныеДанные!$"&amp;$K$4&amp;"$2:$"&amp;$K$4&amp;"$50000"),$B2435&amp;"#"&amp;U$6,INDIRECT("ИсходныеДанные!$J$2:$J$50000")),0)</f>
        <v>0</v>
      </c>
      <c r="V2435" s="3">
        <f ca="1">IF($B2435&lt;&gt;"",SUMIF(INDIRECT("ИсходныеДанные!$"&amp;$K$4&amp;"$2:$"&amp;$K$4&amp;"$50000"),$B2435&amp;"#"&amp;V$6,INDIRECT("ИсходныеДанные!$J$2:$J$50000")),0)</f>
        <v>0</v>
      </c>
      <c r="W2435" s="16" t="e">
        <f ca="1">SUM(K2435:V2435)/Пофамильно!$R$1</f>
        <v>#DIV/0!</v>
      </c>
    </row>
    <row r="2436" spans="1:23" x14ac:dyDescent="0.25">
      <c r="A2436" s="10" t="str">
        <f t="shared" ca="1" si="39"/>
        <v>delete</v>
      </c>
      <c r="B2436" s="16" cm="1">
        <f t="array" aca="1" ref="B2436" ca="1">INDIRECT("УникальныеСписки!D"&amp;ROW()-$L$4)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14"/>
      <c r="G2436" s="81" t="str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84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84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84" t="str" cm="1">
        <f t="array" aca="1" ref="J2436" ca="1">_xlfn.XLOOKUP($B2436,INDIRECT(SUBSTITUTE("ИсходныеДанные!$где$2:$где$50000","где",$B$4)),INDIRECT(SUBSTITUTE("ИсходныеДанные!$что$2:$что$50000","что",J$4)),"",0,1)</f>
        <v/>
      </c>
      <c r="K2436" s="3">
        <f ca="1">IF($B2436&lt;&gt;"",SUMIF(INDIRECT("ИсходныеДанные!$"&amp;$K$4&amp;"$2:$"&amp;$K$4&amp;"$50000"),$B2436&amp;"#"&amp;K$6,INDIRECT("ИсходныеДанные!$J$2:$J$50000")),0)</f>
        <v>0</v>
      </c>
      <c r="L2436" s="3">
        <f ca="1">IF($B2436&lt;&gt;"",SUMIF(INDIRECT("ИсходныеДанные!$"&amp;$K$4&amp;"$2:$"&amp;$K$4&amp;"$50000"),$B2436&amp;"#"&amp;L$6,INDIRECT("ИсходныеДанные!$J$2:$J$50000")),0)</f>
        <v>0</v>
      </c>
      <c r="M2436" s="3">
        <f ca="1">IF($B2436&lt;&gt;"",SUMIF(INDIRECT("ИсходныеДанные!$"&amp;$K$4&amp;"$2:$"&amp;$K$4&amp;"$50000"),$B2436&amp;"#"&amp;M$6,INDIRECT("ИсходныеДанные!$J$2:$J$50000")),0)</f>
        <v>0</v>
      </c>
      <c r="N2436" s="3">
        <f ca="1">IF($B2436&lt;&gt;"",SUMIF(INDIRECT("ИсходныеДанные!$"&amp;$K$4&amp;"$2:$"&amp;$K$4&amp;"$50000"),$B2436&amp;"#"&amp;N$6,INDIRECT("ИсходныеДанные!$J$2:$J$50000")),0)</f>
        <v>0</v>
      </c>
      <c r="O2436" s="3">
        <f ca="1">IF($B2436&lt;&gt;"",SUMIF(INDIRECT("ИсходныеДанные!$"&amp;$K$4&amp;"$2:$"&amp;$K$4&amp;"$50000"),$B2436&amp;"#"&amp;O$6,INDIRECT("ИсходныеДанные!$J$2:$J$50000")),0)</f>
        <v>0</v>
      </c>
      <c r="P2436" s="3">
        <f ca="1">IF($B2436&lt;&gt;"",SUMIF(INDIRECT("ИсходныеДанные!$"&amp;$K$4&amp;"$2:$"&amp;$K$4&amp;"$50000"),$B2436&amp;"#"&amp;P$6,INDIRECT("ИсходныеДанные!$J$2:$J$50000")),0)</f>
        <v>0</v>
      </c>
      <c r="Q2436" s="3">
        <f ca="1">IF($B2436&lt;&gt;"",SUMIF(INDIRECT("ИсходныеДанные!$"&amp;$K$4&amp;"$2:$"&amp;$K$4&amp;"$50000"),$B2436&amp;"#"&amp;Q$6,INDIRECT("ИсходныеДанные!$J$2:$J$50000")),0)</f>
        <v>0</v>
      </c>
      <c r="R2436" s="3">
        <f ca="1">IF($B2436&lt;&gt;"",SUMIF(INDIRECT("ИсходныеДанные!$"&amp;$K$4&amp;"$2:$"&amp;$K$4&amp;"$50000"),$B2436&amp;"#"&amp;R$6,INDIRECT("ИсходныеДанные!$J$2:$J$50000")),0)</f>
        <v>0</v>
      </c>
      <c r="S2436" s="3">
        <f ca="1">IF($B2436&lt;&gt;"",SUMIF(INDIRECT("ИсходныеДанные!$"&amp;$K$4&amp;"$2:$"&amp;$K$4&amp;"$50000"),$B2436&amp;"#"&amp;S$6,INDIRECT("ИсходныеДанные!$J$2:$J$50000")),0)</f>
        <v>0</v>
      </c>
      <c r="T2436" s="3">
        <f ca="1">IF($B2436&lt;&gt;"",SUMIF(INDIRECT("ИсходныеДанные!$"&amp;$K$4&amp;"$2:$"&amp;$K$4&amp;"$50000"),$B2436&amp;"#"&amp;T$6,INDIRECT("ИсходныеДанные!$J$2:$J$50000")),0)</f>
        <v>0</v>
      </c>
      <c r="U2436" s="3">
        <f ca="1">IF($B2436&lt;&gt;"",SUMIF(INDIRECT("ИсходныеДанные!$"&amp;$K$4&amp;"$2:$"&amp;$K$4&amp;"$50000"),$B2436&amp;"#"&amp;U$6,INDIRECT("ИсходныеДанные!$J$2:$J$50000")),0)</f>
        <v>0</v>
      </c>
      <c r="V2436" s="3">
        <f ca="1">IF($B2436&lt;&gt;"",SUMIF(INDIRECT("ИсходныеДанные!$"&amp;$K$4&amp;"$2:$"&amp;$K$4&amp;"$50000"),$B2436&amp;"#"&amp;V$6,INDIRECT("ИсходныеДанные!$J$2:$J$50000")),0)</f>
        <v>0</v>
      </c>
      <c r="W2436" s="16" t="e">
        <f ca="1">SUM(K2436:V2436)/Пофамильно!$R$1</f>
        <v>#DIV/0!</v>
      </c>
    </row>
    <row r="2437" spans="1:23" x14ac:dyDescent="0.25">
      <c r="A2437" s="10" t="str">
        <f t="shared" ca="1" si="39"/>
        <v>delete</v>
      </c>
      <c r="B2437" s="16" cm="1">
        <f t="array" aca="1" ref="B2437" ca="1">INDIRECT("УникальныеСписки!D"&amp;ROW()-$L$4)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14"/>
      <c r="G2437" s="81" t="str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84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84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84" t="str" cm="1">
        <f t="array" aca="1" ref="J2437" ca="1">_xlfn.XLOOKUP($B2437,INDIRECT(SUBSTITUTE("ИсходныеДанные!$где$2:$где$50000","где",$B$4)),INDIRECT(SUBSTITUTE("ИсходныеДанные!$что$2:$что$50000","что",J$4)),"",0,1)</f>
        <v/>
      </c>
      <c r="K2437" s="3">
        <f ca="1">IF($B2437&lt;&gt;"",SUMIF(INDIRECT("ИсходныеДанные!$"&amp;$K$4&amp;"$2:$"&amp;$K$4&amp;"$50000"),$B2437&amp;"#"&amp;K$6,INDIRECT("ИсходныеДанные!$J$2:$J$50000")),0)</f>
        <v>0</v>
      </c>
      <c r="L2437" s="3">
        <f ca="1">IF($B2437&lt;&gt;"",SUMIF(INDIRECT("ИсходныеДанные!$"&amp;$K$4&amp;"$2:$"&amp;$K$4&amp;"$50000"),$B2437&amp;"#"&amp;L$6,INDIRECT("ИсходныеДанные!$J$2:$J$50000")),0)</f>
        <v>0</v>
      </c>
      <c r="M2437" s="3">
        <f ca="1">IF($B2437&lt;&gt;"",SUMIF(INDIRECT("ИсходныеДанные!$"&amp;$K$4&amp;"$2:$"&amp;$K$4&amp;"$50000"),$B2437&amp;"#"&amp;M$6,INDIRECT("ИсходныеДанные!$J$2:$J$50000")),0)</f>
        <v>0</v>
      </c>
      <c r="N2437" s="3">
        <f ca="1">IF($B2437&lt;&gt;"",SUMIF(INDIRECT("ИсходныеДанные!$"&amp;$K$4&amp;"$2:$"&amp;$K$4&amp;"$50000"),$B2437&amp;"#"&amp;N$6,INDIRECT("ИсходныеДанные!$J$2:$J$50000")),0)</f>
        <v>0</v>
      </c>
      <c r="O2437" s="3">
        <f ca="1">IF($B2437&lt;&gt;"",SUMIF(INDIRECT("ИсходныеДанные!$"&amp;$K$4&amp;"$2:$"&amp;$K$4&amp;"$50000"),$B2437&amp;"#"&amp;O$6,INDIRECT("ИсходныеДанные!$J$2:$J$50000")),0)</f>
        <v>0</v>
      </c>
      <c r="P2437" s="3">
        <f ca="1">IF($B2437&lt;&gt;"",SUMIF(INDIRECT("ИсходныеДанные!$"&amp;$K$4&amp;"$2:$"&amp;$K$4&amp;"$50000"),$B2437&amp;"#"&amp;P$6,INDIRECT("ИсходныеДанные!$J$2:$J$50000")),0)</f>
        <v>0</v>
      </c>
      <c r="Q2437" s="3">
        <f ca="1">IF($B2437&lt;&gt;"",SUMIF(INDIRECT("ИсходныеДанные!$"&amp;$K$4&amp;"$2:$"&amp;$K$4&amp;"$50000"),$B2437&amp;"#"&amp;Q$6,INDIRECT("ИсходныеДанные!$J$2:$J$50000")),0)</f>
        <v>0</v>
      </c>
      <c r="R2437" s="3">
        <f ca="1">IF($B2437&lt;&gt;"",SUMIF(INDIRECT("ИсходныеДанные!$"&amp;$K$4&amp;"$2:$"&amp;$K$4&amp;"$50000"),$B2437&amp;"#"&amp;R$6,INDIRECT("ИсходныеДанные!$J$2:$J$50000")),0)</f>
        <v>0</v>
      </c>
      <c r="S2437" s="3">
        <f ca="1">IF($B2437&lt;&gt;"",SUMIF(INDIRECT("ИсходныеДанные!$"&amp;$K$4&amp;"$2:$"&amp;$K$4&amp;"$50000"),$B2437&amp;"#"&amp;S$6,INDIRECT("ИсходныеДанные!$J$2:$J$50000")),0)</f>
        <v>0</v>
      </c>
      <c r="T2437" s="3">
        <f ca="1">IF($B2437&lt;&gt;"",SUMIF(INDIRECT("ИсходныеДанные!$"&amp;$K$4&amp;"$2:$"&amp;$K$4&amp;"$50000"),$B2437&amp;"#"&amp;T$6,INDIRECT("ИсходныеДанные!$J$2:$J$50000")),0)</f>
        <v>0</v>
      </c>
      <c r="U2437" s="3">
        <f ca="1">IF($B2437&lt;&gt;"",SUMIF(INDIRECT("ИсходныеДанные!$"&amp;$K$4&amp;"$2:$"&amp;$K$4&amp;"$50000"),$B2437&amp;"#"&amp;U$6,INDIRECT("ИсходныеДанные!$J$2:$J$50000")),0)</f>
        <v>0</v>
      </c>
      <c r="V2437" s="3">
        <f ca="1">IF($B2437&lt;&gt;"",SUMIF(INDIRECT("ИсходныеДанные!$"&amp;$K$4&amp;"$2:$"&amp;$K$4&amp;"$50000"),$B2437&amp;"#"&amp;V$6,INDIRECT("ИсходныеДанные!$J$2:$J$50000")),0)</f>
        <v>0</v>
      </c>
      <c r="W2437" s="16" t="e">
        <f ca="1">SUM(K2437:V2437)/Пофамильно!$R$1</f>
        <v>#DIV/0!</v>
      </c>
    </row>
    <row r="2438" spans="1:23" x14ac:dyDescent="0.25">
      <c r="A2438" s="10" t="str">
        <f t="shared" ca="1" si="39"/>
        <v>delete</v>
      </c>
      <c r="B2438" s="16" cm="1">
        <f t="array" aca="1" ref="B2438" ca="1">INDIRECT("УникальныеСписки!D"&amp;ROW()-$L$4)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14"/>
      <c r="G2438" s="81" t="str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84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84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84" t="str" cm="1">
        <f t="array" aca="1" ref="J2438" ca="1">_xlfn.XLOOKUP($B2438,INDIRECT(SUBSTITUTE("ИсходныеДанные!$где$2:$где$50000","где",$B$4)),INDIRECT(SUBSTITUTE("ИсходныеДанные!$что$2:$что$50000","что",J$4)),"",0,1)</f>
        <v/>
      </c>
      <c r="K2438" s="3">
        <f ca="1">IF($B2438&lt;&gt;"",SUMIF(INDIRECT("ИсходныеДанные!$"&amp;$K$4&amp;"$2:$"&amp;$K$4&amp;"$50000"),$B2438&amp;"#"&amp;K$6,INDIRECT("ИсходныеДанные!$J$2:$J$50000")),0)</f>
        <v>0</v>
      </c>
      <c r="L2438" s="3">
        <f ca="1">IF($B2438&lt;&gt;"",SUMIF(INDIRECT("ИсходныеДанные!$"&amp;$K$4&amp;"$2:$"&amp;$K$4&amp;"$50000"),$B2438&amp;"#"&amp;L$6,INDIRECT("ИсходныеДанные!$J$2:$J$50000")),0)</f>
        <v>0</v>
      </c>
      <c r="M2438" s="3">
        <f ca="1">IF($B2438&lt;&gt;"",SUMIF(INDIRECT("ИсходныеДанные!$"&amp;$K$4&amp;"$2:$"&amp;$K$4&amp;"$50000"),$B2438&amp;"#"&amp;M$6,INDIRECT("ИсходныеДанные!$J$2:$J$50000")),0)</f>
        <v>0</v>
      </c>
      <c r="N2438" s="3">
        <f ca="1">IF($B2438&lt;&gt;"",SUMIF(INDIRECT("ИсходныеДанные!$"&amp;$K$4&amp;"$2:$"&amp;$K$4&amp;"$50000"),$B2438&amp;"#"&amp;N$6,INDIRECT("ИсходныеДанные!$J$2:$J$50000")),0)</f>
        <v>0</v>
      </c>
      <c r="O2438" s="3">
        <f ca="1">IF($B2438&lt;&gt;"",SUMIF(INDIRECT("ИсходныеДанные!$"&amp;$K$4&amp;"$2:$"&amp;$K$4&amp;"$50000"),$B2438&amp;"#"&amp;O$6,INDIRECT("ИсходныеДанные!$J$2:$J$50000")),0)</f>
        <v>0</v>
      </c>
      <c r="P2438" s="3">
        <f ca="1">IF($B2438&lt;&gt;"",SUMIF(INDIRECT("ИсходныеДанные!$"&amp;$K$4&amp;"$2:$"&amp;$K$4&amp;"$50000"),$B2438&amp;"#"&amp;P$6,INDIRECT("ИсходныеДанные!$J$2:$J$50000")),0)</f>
        <v>0</v>
      </c>
      <c r="Q2438" s="3">
        <f ca="1">IF($B2438&lt;&gt;"",SUMIF(INDIRECT("ИсходныеДанные!$"&amp;$K$4&amp;"$2:$"&amp;$K$4&amp;"$50000"),$B2438&amp;"#"&amp;Q$6,INDIRECT("ИсходныеДанные!$J$2:$J$50000")),0)</f>
        <v>0</v>
      </c>
      <c r="R2438" s="3">
        <f ca="1">IF($B2438&lt;&gt;"",SUMIF(INDIRECT("ИсходныеДанные!$"&amp;$K$4&amp;"$2:$"&amp;$K$4&amp;"$50000"),$B2438&amp;"#"&amp;R$6,INDIRECT("ИсходныеДанные!$J$2:$J$50000")),0)</f>
        <v>0</v>
      </c>
      <c r="S2438" s="3">
        <f ca="1">IF($B2438&lt;&gt;"",SUMIF(INDIRECT("ИсходныеДанные!$"&amp;$K$4&amp;"$2:$"&amp;$K$4&amp;"$50000"),$B2438&amp;"#"&amp;S$6,INDIRECT("ИсходныеДанные!$J$2:$J$50000")),0)</f>
        <v>0</v>
      </c>
      <c r="T2438" s="3">
        <f ca="1">IF($B2438&lt;&gt;"",SUMIF(INDIRECT("ИсходныеДанные!$"&amp;$K$4&amp;"$2:$"&amp;$K$4&amp;"$50000"),$B2438&amp;"#"&amp;T$6,INDIRECT("ИсходныеДанные!$J$2:$J$50000")),0)</f>
        <v>0</v>
      </c>
      <c r="U2438" s="3">
        <f ca="1">IF($B2438&lt;&gt;"",SUMIF(INDIRECT("ИсходныеДанные!$"&amp;$K$4&amp;"$2:$"&amp;$K$4&amp;"$50000"),$B2438&amp;"#"&amp;U$6,INDIRECT("ИсходныеДанные!$J$2:$J$50000")),0)</f>
        <v>0</v>
      </c>
      <c r="V2438" s="3">
        <f ca="1">IF($B2438&lt;&gt;"",SUMIF(INDIRECT("ИсходныеДанные!$"&amp;$K$4&amp;"$2:$"&amp;$K$4&amp;"$50000"),$B2438&amp;"#"&amp;V$6,INDIRECT("ИсходныеДанные!$J$2:$J$50000")),0)</f>
        <v>0</v>
      </c>
      <c r="W2438" s="16" t="e">
        <f ca="1">SUM(K2438:V2438)/Пофамильно!$R$1</f>
        <v>#DIV/0!</v>
      </c>
    </row>
    <row r="2439" spans="1:23" x14ac:dyDescent="0.25">
      <c r="A2439" s="10" t="str">
        <f t="shared" ca="1" si="39"/>
        <v>delete</v>
      </c>
      <c r="B2439" s="16" cm="1">
        <f t="array" aca="1" ref="B2439" ca="1">INDIRECT("УникальныеСписки!D"&amp;ROW()-$L$4)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14"/>
      <c r="G2439" s="81" t="str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84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84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84" t="str" cm="1">
        <f t="array" aca="1" ref="J2439" ca="1">_xlfn.XLOOKUP($B2439,INDIRECT(SUBSTITUTE("ИсходныеДанные!$где$2:$где$50000","где",$B$4)),INDIRECT(SUBSTITUTE("ИсходныеДанные!$что$2:$что$50000","что",J$4)),"",0,1)</f>
        <v/>
      </c>
      <c r="K2439" s="3">
        <f ca="1">IF($B2439&lt;&gt;"",SUMIF(INDIRECT("ИсходныеДанные!$"&amp;$K$4&amp;"$2:$"&amp;$K$4&amp;"$50000"),$B2439&amp;"#"&amp;K$6,INDIRECT("ИсходныеДанные!$J$2:$J$50000")),0)</f>
        <v>0</v>
      </c>
      <c r="L2439" s="3">
        <f ca="1">IF($B2439&lt;&gt;"",SUMIF(INDIRECT("ИсходныеДанные!$"&amp;$K$4&amp;"$2:$"&amp;$K$4&amp;"$50000"),$B2439&amp;"#"&amp;L$6,INDIRECT("ИсходныеДанные!$J$2:$J$50000")),0)</f>
        <v>0</v>
      </c>
      <c r="M2439" s="3">
        <f ca="1">IF($B2439&lt;&gt;"",SUMIF(INDIRECT("ИсходныеДанные!$"&amp;$K$4&amp;"$2:$"&amp;$K$4&amp;"$50000"),$B2439&amp;"#"&amp;M$6,INDIRECT("ИсходныеДанные!$J$2:$J$50000")),0)</f>
        <v>0</v>
      </c>
      <c r="N2439" s="3">
        <f ca="1">IF($B2439&lt;&gt;"",SUMIF(INDIRECT("ИсходныеДанные!$"&amp;$K$4&amp;"$2:$"&amp;$K$4&amp;"$50000"),$B2439&amp;"#"&amp;N$6,INDIRECT("ИсходныеДанные!$J$2:$J$50000")),0)</f>
        <v>0</v>
      </c>
      <c r="O2439" s="3">
        <f ca="1">IF($B2439&lt;&gt;"",SUMIF(INDIRECT("ИсходныеДанные!$"&amp;$K$4&amp;"$2:$"&amp;$K$4&amp;"$50000"),$B2439&amp;"#"&amp;O$6,INDIRECT("ИсходныеДанные!$J$2:$J$50000")),0)</f>
        <v>0</v>
      </c>
      <c r="P2439" s="3">
        <f ca="1">IF($B2439&lt;&gt;"",SUMIF(INDIRECT("ИсходныеДанные!$"&amp;$K$4&amp;"$2:$"&amp;$K$4&amp;"$50000"),$B2439&amp;"#"&amp;P$6,INDIRECT("ИсходныеДанные!$J$2:$J$50000")),0)</f>
        <v>0</v>
      </c>
      <c r="Q2439" s="3">
        <f ca="1">IF($B2439&lt;&gt;"",SUMIF(INDIRECT("ИсходныеДанные!$"&amp;$K$4&amp;"$2:$"&amp;$K$4&amp;"$50000"),$B2439&amp;"#"&amp;Q$6,INDIRECT("ИсходныеДанные!$J$2:$J$50000")),0)</f>
        <v>0</v>
      </c>
      <c r="R2439" s="3">
        <f ca="1">IF($B2439&lt;&gt;"",SUMIF(INDIRECT("ИсходныеДанные!$"&amp;$K$4&amp;"$2:$"&amp;$K$4&amp;"$50000"),$B2439&amp;"#"&amp;R$6,INDIRECT("ИсходныеДанные!$J$2:$J$50000")),0)</f>
        <v>0</v>
      </c>
      <c r="S2439" s="3">
        <f ca="1">IF($B2439&lt;&gt;"",SUMIF(INDIRECT("ИсходныеДанные!$"&amp;$K$4&amp;"$2:$"&amp;$K$4&amp;"$50000"),$B2439&amp;"#"&amp;S$6,INDIRECT("ИсходныеДанные!$J$2:$J$50000")),0)</f>
        <v>0</v>
      </c>
      <c r="T2439" s="3">
        <f ca="1">IF($B2439&lt;&gt;"",SUMIF(INDIRECT("ИсходныеДанные!$"&amp;$K$4&amp;"$2:$"&amp;$K$4&amp;"$50000"),$B2439&amp;"#"&amp;T$6,INDIRECT("ИсходныеДанные!$J$2:$J$50000")),0)</f>
        <v>0</v>
      </c>
      <c r="U2439" s="3">
        <f ca="1">IF($B2439&lt;&gt;"",SUMIF(INDIRECT("ИсходныеДанные!$"&amp;$K$4&amp;"$2:$"&amp;$K$4&amp;"$50000"),$B2439&amp;"#"&amp;U$6,INDIRECT("ИсходныеДанные!$J$2:$J$50000")),0)</f>
        <v>0</v>
      </c>
      <c r="V2439" s="3">
        <f ca="1">IF($B2439&lt;&gt;"",SUMIF(INDIRECT("ИсходныеДанные!$"&amp;$K$4&amp;"$2:$"&amp;$K$4&amp;"$50000"),$B2439&amp;"#"&amp;V$6,INDIRECT("ИсходныеДанные!$J$2:$J$50000")),0)</f>
        <v>0</v>
      </c>
      <c r="W2439" s="16" t="e">
        <f ca="1">SUM(K2439:V2439)/Пофамильно!$R$1</f>
        <v>#DIV/0!</v>
      </c>
    </row>
    <row r="2440" spans="1:23" x14ac:dyDescent="0.25">
      <c r="A2440" s="10" t="str">
        <f t="shared" ca="1" si="39"/>
        <v>delete</v>
      </c>
      <c r="B2440" s="16" cm="1">
        <f t="array" aca="1" ref="B2440" ca="1">INDIRECT("УникальныеСписки!D"&amp;ROW()-$L$4)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14"/>
      <c r="G2440" s="81" t="str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84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84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84" t="str" cm="1">
        <f t="array" aca="1" ref="J2440" ca="1">_xlfn.XLOOKUP($B2440,INDIRECT(SUBSTITUTE("ИсходныеДанные!$где$2:$где$50000","где",$B$4)),INDIRECT(SUBSTITUTE("ИсходныеДанные!$что$2:$что$50000","что",J$4)),"",0,1)</f>
        <v/>
      </c>
      <c r="K2440" s="3">
        <f ca="1">IF($B2440&lt;&gt;"",SUMIF(INDIRECT("ИсходныеДанные!$"&amp;$K$4&amp;"$2:$"&amp;$K$4&amp;"$50000"),$B2440&amp;"#"&amp;K$6,INDIRECT("ИсходныеДанные!$J$2:$J$50000")),0)</f>
        <v>0</v>
      </c>
      <c r="L2440" s="3">
        <f ca="1">IF($B2440&lt;&gt;"",SUMIF(INDIRECT("ИсходныеДанные!$"&amp;$K$4&amp;"$2:$"&amp;$K$4&amp;"$50000"),$B2440&amp;"#"&amp;L$6,INDIRECT("ИсходныеДанные!$J$2:$J$50000")),0)</f>
        <v>0</v>
      </c>
      <c r="M2440" s="3">
        <f ca="1">IF($B2440&lt;&gt;"",SUMIF(INDIRECT("ИсходныеДанные!$"&amp;$K$4&amp;"$2:$"&amp;$K$4&amp;"$50000"),$B2440&amp;"#"&amp;M$6,INDIRECT("ИсходныеДанные!$J$2:$J$50000")),0)</f>
        <v>0</v>
      </c>
      <c r="N2440" s="3">
        <f ca="1">IF($B2440&lt;&gt;"",SUMIF(INDIRECT("ИсходныеДанные!$"&amp;$K$4&amp;"$2:$"&amp;$K$4&amp;"$50000"),$B2440&amp;"#"&amp;N$6,INDIRECT("ИсходныеДанные!$J$2:$J$50000")),0)</f>
        <v>0</v>
      </c>
      <c r="O2440" s="3">
        <f ca="1">IF($B2440&lt;&gt;"",SUMIF(INDIRECT("ИсходныеДанные!$"&amp;$K$4&amp;"$2:$"&amp;$K$4&amp;"$50000"),$B2440&amp;"#"&amp;O$6,INDIRECT("ИсходныеДанные!$J$2:$J$50000")),0)</f>
        <v>0</v>
      </c>
      <c r="P2440" s="3">
        <f ca="1">IF($B2440&lt;&gt;"",SUMIF(INDIRECT("ИсходныеДанные!$"&amp;$K$4&amp;"$2:$"&amp;$K$4&amp;"$50000"),$B2440&amp;"#"&amp;P$6,INDIRECT("ИсходныеДанные!$J$2:$J$50000")),0)</f>
        <v>0</v>
      </c>
      <c r="Q2440" s="3">
        <f ca="1">IF($B2440&lt;&gt;"",SUMIF(INDIRECT("ИсходныеДанные!$"&amp;$K$4&amp;"$2:$"&amp;$K$4&amp;"$50000"),$B2440&amp;"#"&amp;Q$6,INDIRECT("ИсходныеДанные!$J$2:$J$50000")),0)</f>
        <v>0</v>
      </c>
      <c r="R2440" s="3">
        <f ca="1">IF($B2440&lt;&gt;"",SUMIF(INDIRECT("ИсходныеДанные!$"&amp;$K$4&amp;"$2:$"&amp;$K$4&amp;"$50000"),$B2440&amp;"#"&amp;R$6,INDIRECT("ИсходныеДанные!$J$2:$J$50000")),0)</f>
        <v>0</v>
      </c>
      <c r="S2440" s="3">
        <f ca="1">IF($B2440&lt;&gt;"",SUMIF(INDIRECT("ИсходныеДанные!$"&amp;$K$4&amp;"$2:$"&amp;$K$4&amp;"$50000"),$B2440&amp;"#"&amp;S$6,INDIRECT("ИсходныеДанные!$J$2:$J$50000")),0)</f>
        <v>0</v>
      </c>
      <c r="T2440" s="3">
        <f ca="1">IF($B2440&lt;&gt;"",SUMIF(INDIRECT("ИсходныеДанные!$"&amp;$K$4&amp;"$2:$"&amp;$K$4&amp;"$50000"),$B2440&amp;"#"&amp;T$6,INDIRECT("ИсходныеДанные!$J$2:$J$50000")),0)</f>
        <v>0</v>
      </c>
      <c r="U2440" s="3">
        <f ca="1">IF($B2440&lt;&gt;"",SUMIF(INDIRECT("ИсходныеДанные!$"&amp;$K$4&amp;"$2:$"&amp;$K$4&amp;"$50000"),$B2440&amp;"#"&amp;U$6,INDIRECT("ИсходныеДанные!$J$2:$J$50000")),0)</f>
        <v>0</v>
      </c>
      <c r="V2440" s="3">
        <f ca="1">IF($B2440&lt;&gt;"",SUMIF(INDIRECT("ИсходныеДанные!$"&amp;$K$4&amp;"$2:$"&amp;$K$4&amp;"$50000"),$B2440&amp;"#"&amp;V$6,INDIRECT("ИсходныеДанные!$J$2:$J$50000")),0)</f>
        <v>0</v>
      </c>
      <c r="W2440" s="16" t="e">
        <f ca="1">SUM(K2440:V2440)/Пофамильно!$R$1</f>
        <v>#DIV/0!</v>
      </c>
    </row>
    <row r="2441" spans="1:23" x14ac:dyDescent="0.25">
      <c r="A2441" s="10" t="str">
        <f t="shared" ca="1" si="39"/>
        <v>delete</v>
      </c>
      <c r="B2441" s="16" cm="1">
        <f t="array" aca="1" ref="B2441" ca="1">INDIRECT("УникальныеСписки!D"&amp;ROW()-$L$4)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14"/>
      <c r="G2441" s="81" t="str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84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84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84" t="str" cm="1">
        <f t="array" aca="1" ref="J2441" ca="1">_xlfn.XLOOKUP($B2441,INDIRECT(SUBSTITUTE("ИсходныеДанные!$где$2:$где$50000","где",$B$4)),INDIRECT(SUBSTITUTE("ИсходныеДанные!$что$2:$что$50000","что",J$4)),"",0,1)</f>
        <v/>
      </c>
      <c r="K2441" s="3">
        <f ca="1">IF($B2441&lt;&gt;"",SUMIF(INDIRECT("ИсходныеДанные!$"&amp;$K$4&amp;"$2:$"&amp;$K$4&amp;"$50000"),$B2441&amp;"#"&amp;K$6,INDIRECT("ИсходныеДанные!$J$2:$J$50000")),0)</f>
        <v>0</v>
      </c>
      <c r="L2441" s="3">
        <f ca="1">IF($B2441&lt;&gt;"",SUMIF(INDIRECT("ИсходныеДанные!$"&amp;$K$4&amp;"$2:$"&amp;$K$4&amp;"$50000"),$B2441&amp;"#"&amp;L$6,INDIRECT("ИсходныеДанные!$J$2:$J$50000")),0)</f>
        <v>0</v>
      </c>
      <c r="M2441" s="3">
        <f ca="1">IF($B2441&lt;&gt;"",SUMIF(INDIRECT("ИсходныеДанные!$"&amp;$K$4&amp;"$2:$"&amp;$K$4&amp;"$50000"),$B2441&amp;"#"&amp;M$6,INDIRECT("ИсходныеДанные!$J$2:$J$50000")),0)</f>
        <v>0</v>
      </c>
      <c r="N2441" s="3">
        <f ca="1">IF($B2441&lt;&gt;"",SUMIF(INDIRECT("ИсходныеДанные!$"&amp;$K$4&amp;"$2:$"&amp;$K$4&amp;"$50000"),$B2441&amp;"#"&amp;N$6,INDIRECT("ИсходныеДанные!$J$2:$J$50000")),0)</f>
        <v>0</v>
      </c>
      <c r="O2441" s="3">
        <f ca="1">IF($B2441&lt;&gt;"",SUMIF(INDIRECT("ИсходныеДанные!$"&amp;$K$4&amp;"$2:$"&amp;$K$4&amp;"$50000"),$B2441&amp;"#"&amp;O$6,INDIRECT("ИсходныеДанные!$J$2:$J$50000")),0)</f>
        <v>0</v>
      </c>
      <c r="P2441" s="3">
        <f ca="1">IF($B2441&lt;&gt;"",SUMIF(INDIRECT("ИсходныеДанные!$"&amp;$K$4&amp;"$2:$"&amp;$K$4&amp;"$50000"),$B2441&amp;"#"&amp;P$6,INDIRECT("ИсходныеДанные!$J$2:$J$50000")),0)</f>
        <v>0</v>
      </c>
      <c r="Q2441" s="3">
        <f ca="1">IF($B2441&lt;&gt;"",SUMIF(INDIRECT("ИсходныеДанные!$"&amp;$K$4&amp;"$2:$"&amp;$K$4&amp;"$50000"),$B2441&amp;"#"&amp;Q$6,INDIRECT("ИсходныеДанные!$J$2:$J$50000")),0)</f>
        <v>0</v>
      </c>
      <c r="R2441" s="3">
        <f ca="1">IF($B2441&lt;&gt;"",SUMIF(INDIRECT("ИсходныеДанные!$"&amp;$K$4&amp;"$2:$"&amp;$K$4&amp;"$50000"),$B2441&amp;"#"&amp;R$6,INDIRECT("ИсходныеДанные!$J$2:$J$50000")),0)</f>
        <v>0</v>
      </c>
      <c r="S2441" s="3">
        <f ca="1">IF($B2441&lt;&gt;"",SUMIF(INDIRECT("ИсходныеДанные!$"&amp;$K$4&amp;"$2:$"&amp;$K$4&amp;"$50000"),$B2441&amp;"#"&amp;S$6,INDIRECT("ИсходныеДанные!$J$2:$J$50000")),0)</f>
        <v>0</v>
      </c>
      <c r="T2441" s="3">
        <f ca="1">IF($B2441&lt;&gt;"",SUMIF(INDIRECT("ИсходныеДанные!$"&amp;$K$4&amp;"$2:$"&amp;$K$4&amp;"$50000"),$B2441&amp;"#"&amp;T$6,INDIRECT("ИсходныеДанные!$J$2:$J$50000")),0)</f>
        <v>0</v>
      </c>
      <c r="U2441" s="3">
        <f ca="1">IF($B2441&lt;&gt;"",SUMIF(INDIRECT("ИсходныеДанные!$"&amp;$K$4&amp;"$2:$"&amp;$K$4&amp;"$50000"),$B2441&amp;"#"&amp;U$6,INDIRECT("ИсходныеДанные!$J$2:$J$50000")),0)</f>
        <v>0</v>
      </c>
      <c r="V2441" s="3">
        <f ca="1">IF($B2441&lt;&gt;"",SUMIF(INDIRECT("ИсходныеДанные!$"&amp;$K$4&amp;"$2:$"&amp;$K$4&amp;"$50000"),$B2441&amp;"#"&amp;V$6,INDIRECT("ИсходныеДанные!$J$2:$J$50000")),0)</f>
        <v>0</v>
      </c>
      <c r="W2441" s="16" t="e">
        <f ca="1">SUM(K2441:V2441)/Пофамильно!$R$1</f>
        <v>#DIV/0!</v>
      </c>
    </row>
    <row r="2442" spans="1:23" x14ac:dyDescent="0.25">
      <c r="A2442" s="10" t="str">
        <f t="shared" ca="1" si="39"/>
        <v>delete</v>
      </c>
      <c r="B2442" s="16" cm="1">
        <f t="array" aca="1" ref="B2442" ca="1">INDIRECT("УникальныеСписки!D"&amp;ROW()-$L$4)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14"/>
      <c r="G2442" s="81" t="str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84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84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84" t="str" cm="1">
        <f t="array" aca="1" ref="J2442" ca="1">_xlfn.XLOOKUP($B2442,INDIRECT(SUBSTITUTE("ИсходныеДанные!$где$2:$где$50000","где",$B$4)),INDIRECT(SUBSTITUTE("ИсходныеДанные!$что$2:$что$50000","что",J$4)),"",0,1)</f>
        <v/>
      </c>
      <c r="K2442" s="3">
        <f ca="1">IF($B2442&lt;&gt;"",SUMIF(INDIRECT("ИсходныеДанные!$"&amp;$K$4&amp;"$2:$"&amp;$K$4&amp;"$50000"),$B2442&amp;"#"&amp;K$6,INDIRECT("ИсходныеДанные!$J$2:$J$50000")),0)</f>
        <v>0</v>
      </c>
      <c r="L2442" s="3">
        <f ca="1">IF($B2442&lt;&gt;"",SUMIF(INDIRECT("ИсходныеДанные!$"&amp;$K$4&amp;"$2:$"&amp;$K$4&amp;"$50000"),$B2442&amp;"#"&amp;L$6,INDIRECT("ИсходныеДанные!$J$2:$J$50000")),0)</f>
        <v>0</v>
      </c>
      <c r="M2442" s="3">
        <f ca="1">IF($B2442&lt;&gt;"",SUMIF(INDIRECT("ИсходныеДанные!$"&amp;$K$4&amp;"$2:$"&amp;$K$4&amp;"$50000"),$B2442&amp;"#"&amp;M$6,INDIRECT("ИсходныеДанные!$J$2:$J$50000")),0)</f>
        <v>0</v>
      </c>
      <c r="N2442" s="3">
        <f ca="1">IF($B2442&lt;&gt;"",SUMIF(INDIRECT("ИсходныеДанные!$"&amp;$K$4&amp;"$2:$"&amp;$K$4&amp;"$50000"),$B2442&amp;"#"&amp;N$6,INDIRECT("ИсходныеДанные!$J$2:$J$50000")),0)</f>
        <v>0</v>
      </c>
      <c r="O2442" s="3">
        <f ca="1">IF($B2442&lt;&gt;"",SUMIF(INDIRECT("ИсходныеДанные!$"&amp;$K$4&amp;"$2:$"&amp;$K$4&amp;"$50000"),$B2442&amp;"#"&amp;O$6,INDIRECT("ИсходныеДанные!$J$2:$J$50000")),0)</f>
        <v>0</v>
      </c>
      <c r="P2442" s="3">
        <f ca="1">IF($B2442&lt;&gt;"",SUMIF(INDIRECT("ИсходныеДанные!$"&amp;$K$4&amp;"$2:$"&amp;$K$4&amp;"$50000"),$B2442&amp;"#"&amp;P$6,INDIRECT("ИсходныеДанные!$J$2:$J$50000")),0)</f>
        <v>0</v>
      </c>
      <c r="Q2442" s="3">
        <f ca="1">IF($B2442&lt;&gt;"",SUMIF(INDIRECT("ИсходныеДанные!$"&amp;$K$4&amp;"$2:$"&amp;$K$4&amp;"$50000"),$B2442&amp;"#"&amp;Q$6,INDIRECT("ИсходныеДанные!$J$2:$J$50000")),0)</f>
        <v>0</v>
      </c>
      <c r="R2442" s="3">
        <f ca="1">IF($B2442&lt;&gt;"",SUMIF(INDIRECT("ИсходныеДанные!$"&amp;$K$4&amp;"$2:$"&amp;$K$4&amp;"$50000"),$B2442&amp;"#"&amp;R$6,INDIRECT("ИсходныеДанные!$J$2:$J$50000")),0)</f>
        <v>0</v>
      </c>
      <c r="S2442" s="3">
        <f ca="1">IF($B2442&lt;&gt;"",SUMIF(INDIRECT("ИсходныеДанные!$"&amp;$K$4&amp;"$2:$"&amp;$K$4&amp;"$50000"),$B2442&amp;"#"&amp;S$6,INDIRECT("ИсходныеДанные!$J$2:$J$50000")),0)</f>
        <v>0</v>
      </c>
      <c r="T2442" s="3">
        <f ca="1">IF($B2442&lt;&gt;"",SUMIF(INDIRECT("ИсходныеДанные!$"&amp;$K$4&amp;"$2:$"&amp;$K$4&amp;"$50000"),$B2442&amp;"#"&amp;T$6,INDIRECT("ИсходныеДанные!$J$2:$J$50000")),0)</f>
        <v>0</v>
      </c>
      <c r="U2442" s="3">
        <f ca="1">IF($B2442&lt;&gt;"",SUMIF(INDIRECT("ИсходныеДанные!$"&amp;$K$4&amp;"$2:$"&amp;$K$4&amp;"$50000"),$B2442&amp;"#"&amp;U$6,INDIRECT("ИсходныеДанные!$J$2:$J$50000")),0)</f>
        <v>0</v>
      </c>
      <c r="V2442" s="3">
        <f ca="1">IF($B2442&lt;&gt;"",SUMIF(INDIRECT("ИсходныеДанные!$"&amp;$K$4&amp;"$2:$"&amp;$K$4&amp;"$50000"),$B2442&amp;"#"&amp;V$6,INDIRECT("ИсходныеДанные!$J$2:$J$50000")),0)</f>
        <v>0</v>
      </c>
      <c r="W2442" s="16" t="e">
        <f ca="1">SUM(K2442:V2442)/Пофамильно!$R$1</f>
        <v>#DIV/0!</v>
      </c>
    </row>
    <row r="2443" spans="1:23" x14ac:dyDescent="0.25">
      <c r="A2443" s="10" t="str">
        <f t="shared" ref="A2443:A2506" ca="1" si="40">IF(C2443="","delete","")</f>
        <v>delete</v>
      </c>
      <c r="B2443" s="16" cm="1">
        <f t="array" aca="1" ref="B2443" ca="1">INDIRECT("УникальныеСписки!D"&amp;ROW()-$L$4)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14"/>
      <c r="G2443" s="81" t="str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84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84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84" t="str" cm="1">
        <f t="array" aca="1" ref="J2443" ca="1">_xlfn.XLOOKUP($B2443,INDIRECT(SUBSTITUTE("ИсходныеДанные!$где$2:$где$50000","где",$B$4)),INDIRECT(SUBSTITUTE("ИсходныеДанные!$что$2:$что$50000","что",J$4)),"",0,1)</f>
        <v/>
      </c>
      <c r="K2443" s="3">
        <f ca="1">IF($B2443&lt;&gt;"",SUMIF(INDIRECT("ИсходныеДанные!$"&amp;$K$4&amp;"$2:$"&amp;$K$4&amp;"$50000"),$B2443&amp;"#"&amp;K$6,INDIRECT("ИсходныеДанные!$J$2:$J$50000")),0)</f>
        <v>0</v>
      </c>
      <c r="L2443" s="3">
        <f ca="1">IF($B2443&lt;&gt;"",SUMIF(INDIRECT("ИсходныеДанные!$"&amp;$K$4&amp;"$2:$"&amp;$K$4&amp;"$50000"),$B2443&amp;"#"&amp;L$6,INDIRECT("ИсходныеДанные!$J$2:$J$50000")),0)</f>
        <v>0</v>
      </c>
      <c r="M2443" s="3">
        <f ca="1">IF($B2443&lt;&gt;"",SUMIF(INDIRECT("ИсходныеДанные!$"&amp;$K$4&amp;"$2:$"&amp;$K$4&amp;"$50000"),$B2443&amp;"#"&amp;M$6,INDIRECT("ИсходныеДанные!$J$2:$J$50000")),0)</f>
        <v>0</v>
      </c>
      <c r="N2443" s="3">
        <f ca="1">IF($B2443&lt;&gt;"",SUMIF(INDIRECT("ИсходныеДанные!$"&amp;$K$4&amp;"$2:$"&amp;$K$4&amp;"$50000"),$B2443&amp;"#"&amp;N$6,INDIRECT("ИсходныеДанные!$J$2:$J$50000")),0)</f>
        <v>0</v>
      </c>
      <c r="O2443" s="3">
        <f ca="1">IF($B2443&lt;&gt;"",SUMIF(INDIRECT("ИсходныеДанные!$"&amp;$K$4&amp;"$2:$"&amp;$K$4&amp;"$50000"),$B2443&amp;"#"&amp;O$6,INDIRECT("ИсходныеДанные!$J$2:$J$50000")),0)</f>
        <v>0</v>
      </c>
      <c r="P2443" s="3">
        <f ca="1">IF($B2443&lt;&gt;"",SUMIF(INDIRECT("ИсходныеДанные!$"&amp;$K$4&amp;"$2:$"&amp;$K$4&amp;"$50000"),$B2443&amp;"#"&amp;P$6,INDIRECT("ИсходныеДанные!$J$2:$J$50000")),0)</f>
        <v>0</v>
      </c>
      <c r="Q2443" s="3">
        <f ca="1">IF($B2443&lt;&gt;"",SUMIF(INDIRECT("ИсходныеДанные!$"&amp;$K$4&amp;"$2:$"&amp;$K$4&amp;"$50000"),$B2443&amp;"#"&amp;Q$6,INDIRECT("ИсходныеДанные!$J$2:$J$50000")),0)</f>
        <v>0</v>
      </c>
      <c r="R2443" s="3">
        <f ca="1">IF($B2443&lt;&gt;"",SUMIF(INDIRECT("ИсходныеДанные!$"&amp;$K$4&amp;"$2:$"&amp;$K$4&amp;"$50000"),$B2443&amp;"#"&amp;R$6,INDIRECT("ИсходныеДанные!$J$2:$J$50000")),0)</f>
        <v>0</v>
      </c>
      <c r="S2443" s="3">
        <f ca="1">IF($B2443&lt;&gt;"",SUMIF(INDIRECT("ИсходныеДанные!$"&amp;$K$4&amp;"$2:$"&amp;$K$4&amp;"$50000"),$B2443&amp;"#"&amp;S$6,INDIRECT("ИсходныеДанные!$J$2:$J$50000")),0)</f>
        <v>0</v>
      </c>
      <c r="T2443" s="3">
        <f ca="1">IF($B2443&lt;&gt;"",SUMIF(INDIRECT("ИсходныеДанные!$"&amp;$K$4&amp;"$2:$"&amp;$K$4&amp;"$50000"),$B2443&amp;"#"&amp;T$6,INDIRECT("ИсходныеДанные!$J$2:$J$50000")),0)</f>
        <v>0</v>
      </c>
      <c r="U2443" s="3">
        <f ca="1">IF($B2443&lt;&gt;"",SUMIF(INDIRECT("ИсходныеДанные!$"&amp;$K$4&amp;"$2:$"&amp;$K$4&amp;"$50000"),$B2443&amp;"#"&amp;U$6,INDIRECT("ИсходныеДанные!$J$2:$J$50000")),0)</f>
        <v>0</v>
      </c>
      <c r="V2443" s="3">
        <f ca="1">IF($B2443&lt;&gt;"",SUMIF(INDIRECT("ИсходныеДанные!$"&amp;$K$4&amp;"$2:$"&amp;$K$4&amp;"$50000"),$B2443&amp;"#"&amp;V$6,INDIRECT("ИсходныеДанные!$J$2:$J$50000")),0)</f>
        <v>0</v>
      </c>
      <c r="W2443" s="16" t="e">
        <f ca="1">SUM(K2443:V2443)/Пофамильно!$R$1</f>
        <v>#DIV/0!</v>
      </c>
    </row>
    <row r="2444" spans="1:23" x14ac:dyDescent="0.25">
      <c r="A2444" s="10" t="str">
        <f t="shared" ca="1" si="40"/>
        <v>delete</v>
      </c>
      <c r="B2444" s="16" cm="1">
        <f t="array" aca="1" ref="B2444" ca="1">INDIRECT("УникальныеСписки!D"&amp;ROW()-$L$4)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14"/>
      <c r="G2444" s="81" t="str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84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84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84" t="str" cm="1">
        <f t="array" aca="1" ref="J2444" ca="1">_xlfn.XLOOKUP($B2444,INDIRECT(SUBSTITUTE("ИсходныеДанные!$где$2:$где$50000","где",$B$4)),INDIRECT(SUBSTITUTE("ИсходныеДанные!$что$2:$что$50000","что",J$4)),"",0,1)</f>
        <v/>
      </c>
      <c r="K2444" s="3">
        <f ca="1">IF($B2444&lt;&gt;"",SUMIF(INDIRECT("ИсходныеДанные!$"&amp;$K$4&amp;"$2:$"&amp;$K$4&amp;"$50000"),$B2444&amp;"#"&amp;K$6,INDIRECT("ИсходныеДанные!$J$2:$J$50000")),0)</f>
        <v>0</v>
      </c>
      <c r="L2444" s="3">
        <f ca="1">IF($B2444&lt;&gt;"",SUMIF(INDIRECT("ИсходныеДанные!$"&amp;$K$4&amp;"$2:$"&amp;$K$4&amp;"$50000"),$B2444&amp;"#"&amp;L$6,INDIRECT("ИсходныеДанные!$J$2:$J$50000")),0)</f>
        <v>0</v>
      </c>
      <c r="M2444" s="3">
        <f ca="1">IF($B2444&lt;&gt;"",SUMIF(INDIRECT("ИсходныеДанные!$"&amp;$K$4&amp;"$2:$"&amp;$K$4&amp;"$50000"),$B2444&amp;"#"&amp;M$6,INDIRECT("ИсходныеДанные!$J$2:$J$50000")),0)</f>
        <v>0</v>
      </c>
      <c r="N2444" s="3">
        <f ca="1">IF($B2444&lt;&gt;"",SUMIF(INDIRECT("ИсходныеДанные!$"&amp;$K$4&amp;"$2:$"&amp;$K$4&amp;"$50000"),$B2444&amp;"#"&amp;N$6,INDIRECT("ИсходныеДанные!$J$2:$J$50000")),0)</f>
        <v>0</v>
      </c>
      <c r="O2444" s="3">
        <f ca="1">IF($B2444&lt;&gt;"",SUMIF(INDIRECT("ИсходныеДанные!$"&amp;$K$4&amp;"$2:$"&amp;$K$4&amp;"$50000"),$B2444&amp;"#"&amp;O$6,INDIRECT("ИсходныеДанные!$J$2:$J$50000")),0)</f>
        <v>0</v>
      </c>
      <c r="P2444" s="3">
        <f ca="1">IF($B2444&lt;&gt;"",SUMIF(INDIRECT("ИсходныеДанные!$"&amp;$K$4&amp;"$2:$"&amp;$K$4&amp;"$50000"),$B2444&amp;"#"&amp;P$6,INDIRECT("ИсходныеДанные!$J$2:$J$50000")),0)</f>
        <v>0</v>
      </c>
      <c r="Q2444" s="3">
        <f ca="1">IF($B2444&lt;&gt;"",SUMIF(INDIRECT("ИсходныеДанные!$"&amp;$K$4&amp;"$2:$"&amp;$K$4&amp;"$50000"),$B2444&amp;"#"&amp;Q$6,INDIRECT("ИсходныеДанные!$J$2:$J$50000")),0)</f>
        <v>0</v>
      </c>
      <c r="R2444" s="3">
        <f ca="1">IF($B2444&lt;&gt;"",SUMIF(INDIRECT("ИсходныеДанные!$"&amp;$K$4&amp;"$2:$"&amp;$K$4&amp;"$50000"),$B2444&amp;"#"&amp;R$6,INDIRECT("ИсходныеДанные!$J$2:$J$50000")),0)</f>
        <v>0</v>
      </c>
      <c r="S2444" s="3">
        <f ca="1">IF($B2444&lt;&gt;"",SUMIF(INDIRECT("ИсходныеДанные!$"&amp;$K$4&amp;"$2:$"&amp;$K$4&amp;"$50000"),$B2444&amp;"#"&amp;S$6,INDIRECT("ИсходныеДанные!$J$2:$J$50000")),0)</f>
        <v>0</v>
      </c>
      <c r="T2444" s="3">
        <f ca="1">IF($B2444&lt;&gt;"",SUMIF(INDIRECT("ИсходныеДанные!$"&amp;$K$4&amp;"$2:$"&amp;$K$4&amp;"$50000"),$B2444&amp;"#"&amp;T$6,INDIRECT("ИсходныеДанные!$J$2:$J$50000")),0)</f>
        <v>0</v>
      </c>
      <c r="U2444" s="3">
        <f ca="1">IF($B2444&lt;&gt;"",SUMIF(INDIRECT("ИсходныеДанные!$"&amp;$K$4&amp;"$2:$"&amp;$K$4&amp;"$50000"),$B2444&amp;"#"&amp;U$6,INDIRECT("ИсходныеДанные!$J$2:$J$50000")),0)</f>
        <v>0</v>
      </c>
      <c r="V2444" s="3">
        <f ca="1">IF($B2444&lt;&gt;"",SUMIF(INDIRECT("ИсходныеДанные!$"&amp;$K$4&amp;"$2:$"&amp;$K$4&amp;"$50000"),$B2444&amp;"#"&amp;V$6,INDIRECT("ИсходныеДанные!$J$2:$J$50000")),0)</f>
        <v>0</v>
      </c>
      <c r="W2444" s="16" t="e">
        <f ca="1">SUM(K2444:V2444)/Пофамильно!$R$1</f>
        <v>#DIV/0!</v>
      </c>
    </row>
    <row r="2445" spans="1:23" x14ac:dyDescent="0.25">
      <c r="A2445" s="10" t="str">
        <f t="shared" ca="1" si="40"/>
        <v>delete</v>
      </c>
      <c r="B2445" s="16" cm="1">
        <f t="array" aca="1" ref="B2445" ca="1">INDIRECT("УникальныеСписки!D"&amp;ROW()-$L$4)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14"/>
      <c r="G2445" s="81" t="str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84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84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84" t="str" cm="1">
        <f t="array" aca="1" ref="J2445" ca="1">_xlfn.XLOOKUP($B2445,INDIRECT(SUBSTITUTE("ИсходныеДанные!$где$2:$где$50000","где",$B$4)),INDIRECT(SUBSTITUTE("ИсходныеДанные!$что$2:$что$50000","что",J$4)),"",0,1)</f>
        <v/>
      </c>
      <c r="K2445" s="3">
        <f ca="1">IF($B2445&lt;&gt;"",SUMIF(INDIRECT("ИсходныеДанные!$"&amp;$K$4&amp;"$2:$"&amp;$K$4&amp;"$50000"),$B2445&amp;"#"&amp;K$6,INDIRECT("ИсходныеДанные!$J$2:$J$50000")),0)</f>
        <v>0</v>
      </c>
      <c r="L2445" s="3">
        <f ca="1">IF($B2445&lt;&gt;"",SUMIF(INDIRECT("ИсходныеДанные!$"&amp;$K$4&amp;"$2:$"&amp;$K$4&amp;"$50000"),$B2445&amp;"#"&amp;L$6,INDIRECT("ИсходныеДанные!$J$2:$J$50000")),0)</f>
        <v>0</v>
      </c>
      <c r="M2445" s="3">
        <f ca="1">IF($B2445&lt;&gt;"",SUMIF(INDIRECT("ИсходныеДанные!$"&amp;$K$4&amp;"$2:$"&amp;$K$4&amp;"$50000"),$B2445&amp;"#"&amp;M$6,INDIRECT("ИсходныеДанные!$J$2:$J$50000")),0)</f>
        <v>0</v>
      </c>
      <c r="N2445" s="3">
        <f ca="1">IF($B2445&lt;&gt;"",SUMIF(INDIRECT("ИсходныеДанные!$"&amp;$K$4&amp;"$2:$"&amp;$K$4&amp;"$50000"),$B2445&amp;"#"&amp;N$6,INDIRECT("ИсходныеДанные!$J$2:$J$50000")),0)</f>
        <v>0</v>
      </c>
      <c r="O2445" s="3">
        <f ca="1">IF($B2445&lt;&gt;"",SUMIF(INDIRECT("ИсходныеДанные!$"&amp;$K$4&amp;"$2:$"&amp;$K$4&amp;"$50000"),$B2445&amp;"#"&amp;O$6,INDIRECT("ИсходныеДанные!$J$2:$J$50000")),0)</f>
        <v>0</v>
      </c>
      <c r="P2445" s="3">
        <f ca="1">IF($B2445&lt;&gt;"",SUMIF(INDIRECT("ИсходныеДанные!$"&amp;$K$4&amp;"$2:$"&amp;$K$4&amp;"$50000"),$B2445&amp;"#"&amp;P$6,INDIRECT("ИсходныеДанные!$J$2:$J$50000")),0)</f>
        <v>0</v>
      </c>
      <c r="Q2445" s="3">
        <f ca="1">IF($B2445&lt;&gt;"",SUMIF(INDIRECT("ИсходныеДанные!$"&amp;$K$4&amp;"$2:$"&amp;$K$4&amp;"$50000"),$B2445&amp;"#"&amp;Q$6,INDIRECT("ИсходныеДанные!$J$2:$J$50000")),0)</f>
        <v>0</v>
      </c>
      <c r="R2445" s="3">
        <f ca="1">IF($B2445&lt;&gt;"",SUMIF(INDIRECT("ИсходныеДанные!$"&amp;$K$4&amp;"$2:$"&amp;$K$4&amp;"$50000"),$B2445&amp;"#"&amp;R$6,INDIRECT("ИсходныеДанные!$J$2:$J$50000")),0)</f>
        <v>0</v>
      </c>
      <c r="S2445" s="3">
        <f ca="1">IF($B2445&lt;&gt;"",SUMIF(INDIRECT("ИсходныеДанные!$"&amp;$K$4&amp;"$2:$"&amp;$K$4&amp;"$50000"),$B2445&amp;"#"&amp;S$6,INDIRECT("ИсходныеДанные!$J$2:$J$50000")),0)</f>
        <v>0</v>
      </c>
      <c r="T2445" s="3">
        <f ca="1">IF($B2445&lt;&gt;"",SUMIF(INDIRECT("ИсходныеДанные!$"&amp;$K$4&amp;"$2:$"&amp;$K$4&amp;"$50000"),$B2445&amp;"#"&amp;T$6,INDIRECT("ИсходныеДанные!$J$2:$J$50000")),0)</f>
        <v>0</v>
      </c>
      <c r="U2445" s="3">
        <f ca="1">IF($B2445&lt;&gt;"",SUMIF(INDIRECT("ИсходныеДанные!$"&amp;$K$4&amp;"$2:$"&amp;$K$4&amp;"$50000"),$B2445&amp;"#"&amp;U$6,INDIRECT("ИсходныеДанные!$J$2:$J$50000")),0)</f>
        <v>0</v>
      </c>
      <c r="V2445" s="3">
        <f ca="1">IF($B2445&lt;&gt;"",SUMIF(INDIRECT("ИсходныеДанные!$"&amp;$K$4&amp;"$2:$"&amp;$K$4&amp;"$50000"),$B2445&amp;"#"&amp;V$6,INDIRECT("ИсходныеДанные!$J$2:$J$50000")),0)</f>
        <v>0</v>
      </c>
      <c r="W2445" s="16" t="e">
        <f ca="1">SUM(K2445:V2445)/Пофамильно!$R$1</f>
        <v>#DIV/0!</v>
      </c>
    </row>
    <row r="2446" spans="1:23" x14ac:dyDescent="0.25">
      <c r="A2446" s="10" t="str">
        <f t="shared" ca="1" si="40"/>
        <v>delete</v>
      </c>
      <c r="B2446" s="16" cm="1">
        <f t="array" aca="1" ref="B2446" ca="1">INDIRECT("УникальныеСписки!D"&amp;ROW()-$L$4)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14"/>
      <c r="G2446" s="81" t="str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84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84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84" t="str" cm="1">
        <f t="array" aca="1" ref="J2446" ca="1">_xlfn.XLOOKUP($B2446,INDIRECT(SUBSTITUTE("ИсходныеДанные!$где$2:$где$50000","где",$B$4)),INDIRECT(SUBSTITUTE("ИсходныеДанные!$что$2:$что$50000","что",J$4)),"",0,1)</f>
        <v/>
      </c>
      <c r="K2446" s="3">
        <f ca="1">IF($B2446&lt;&gt;"",SUMIF(INDIRECT("ИсходныеДанные!$"&amp;$K$4&amp;"$2:$"&amp;$K$4&amp;"$50000"),$B2446&amp;"#"&amp;K$6,INDIRECT("ИсходныеДанные!$J$2:$J$50000")),0)</f>
        <v>0</v>
      </c>
      <c r="L2446" s="3">
        <f ca="1">IF($B2446&lt;&gt;"",SUMIF(INDIRECT("ИсходныеДанные!$"&amp;$K$4&amp;"$2:$"&amp;$K$4&amp;"$50000"),$B2446&amp;"#"&amp;L$6,INDIRECT("ИсходныеДанные!$J$2:$J$50000")),0)</f>
        <v>0</v>
      </c>
      <c r="M2446" s="3">
        <f ca="1">IF($B2446&lt;&gt;"",SUMIF(INDIRECT("ИсходныеДанные!$"&amp;$K$4&amp;"$2:$"&amp;$K$4&amp;"$50000"),$B2446&amp;"#"&amp;M$6,INDIRECT("ИсходныеДанные!$J$2:$J$50000")),0)</f>
        <v>0</v>
      </c>
      <c r="N2446" s="3">
        <f ca="1">IF($B2446&lt;&gt;"",SUMIF(INDIRECT("ИсходныеДанные!$"&amp;$K$4&amp;"$2:$"&amp;$K$4&amp;"$50000"),$B2446&amp;"#"&amp;N$6,INDIRECT("ИсходныеДанные!$J$2:$J$50000")),0)</f>
        <v>0</v>
      </c>
      <c r="O2446" s="3">
        <f ca="1">IF($B2446&lt;&gt;"",SUMIF(INDIRECT("ИсходныеДанные!$"&amp;$K$4&amp;"$2:$"&amp;$K$4&amp;"$50000"),$B2446&amp;"#"&amp;O$6,INDIRECT("ИсходныеДанные!$J$2:$J$50000")),0)</f>
        <v>0</v>
      </c>
      <c r="P2446" s="3">
        <f ca="1">IF($B2446&lt;&gt;"",SUMIF(INDIRECT("ИсходныеДанные!$"&amp;$K$4&amp;"$2:$"&amp;$K$4&amp;"$50000"),$B2446&amp;"#"&amp;P$6,INDIRECT("ИсходныеДанные!$J$2:$J$50000")),0)</f>
        <v>0</v>
      </c>
      <c r="Q2446" s="3">
        <f ca="1">IF($B2446&lt;&gt;"",SUMIF(INDIRECT("ИсходныеДанные!$"&amp;$K$4&amp;"$2:$"&amp;$K$4&amp;"$50000"),$B2446&amp;"#"&amp;Q$6,INDIRECT("ИсходныеДанные!$J$2:$J$50000")),0)</f>
        <v>0</v>
      </c>
      <c r="R2446" s="3">
        <f ca="1">IF($B2446&lt;&gt;"",SUMIF(INDIRECT("ИсходныеДанные!$"&amp;$K$4&amp;"$2:$"&amp;$K$4&amp;"$50000"),$B2446&amp;"#"&amp;R$6,INDIRECT("ИсходныеДанные!$J$2:$J$50000")),0)</f>
        <v>0</v>
      </c>
      <c r="S2446" s="3">
        <f ca="1">IF($B2446&lt;&gt;"",SUMIF(INDIRECT("ИсходныеДанные!$"&amp;$K$4&amp;"$2:$"&amp;$K$4&amp;"$50000"),$B2446&amp;"#"&amp;S$6,INDIRECT("ИсходныеДанные!$J$2:$J$50000")),0)</f>
        <v>0</v>
      </c>
      <c r="T2446" s="3">
        <f ca="1">IF($B2446&lt;&gt;"",SUMIF(INDIRECT("ИсходныеДанные!$"&amp;$K$4&amp;"$2:$"&amp;$K$4&amp;"$50000"),$B2446&amp;"#"&amp;T$6,INDIRECT("ИсходныеДанные!$J$2:$J$50000")),0)</f>
        <v>0</v>
      </c>
      <c r="U2446" s="3">
        <f ca="1">IF($B2446&lt;&gt;"",SUMIF(INDIRECT("ИсходныеДанные!$"&amp;$K$4&amp;"$2:$"&amp;$K$4&amp;"$50000"),$B2446&amp;"#"&amp;U$6,INDIRECT("ИсходныеДанные!$J$2:$J$50000")),0)</f>
        <v>0</v>
      </c>
      <c r="V2446" s="3">
        <f ca="1">IF($B2446&lt;&gt;"",SUMIF(INDIRECT("ИсходныеДанные!$"&amp;$K$4&amp;"$2:$"&amp;$K$4&amp;"$50000"),$B2446&amp;"#"&amp;V$6,INDIRECT("ИсходныеДанные!$J$2:$J$50000")),0)</f>
        <v>0</v>
      </c>
      <c r="W2446" s="16" t="e">
        <f ca="1">SUM(K2446:V2446)/Пофамильно!$R$1</f>
        <v>#DIV/0!</v>
      </c>
    </row>
    <row r="2447" spans="1:23" x14ac:dyDescent="0.25">
      <c r="A2447" s="10" t="str">
        <f t="shared" ca="1" si="40"/>
        <v>delete</v>
      </c>
      <c r="B2447" s="16" cm="1">
        <f t="array" aca="1" ref="B2447" ca="1">INDIRECT("УникальныеСписки!D"&amp;ROW()-$L$4)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14"/>
      <c r="G2447" s="81" t="str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84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84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84" t="str" cm="1">
        <f t="array" aca="1" ref="J2447" ca="1">_xlfn.XLOOKUP($B2447,INDIRECT(SUBSTITUTE("ИсходныеДанные!$где$2:$где$50000","где",$B$4)),INDIRECT(SUBSTITUTE("ИсходныеДанные!$что$2:$что$50000","что",J$4)),"",0,1)</f>
        <v/>
      </c>
      <c r="K2447" s="3">
        <f ca="1">IF($B2447&lt;&gt;"",SUMIF(INDIRECT("ИсходныеДанные!$"&amp;$K$4&amp;"$2:$"&amp;$K$4&amp;"$50000"),$B2447&amp;"#"&amp;K$6,INDIRECT("ИсходныеДанные!$J$2:$J$50000")),0)</f>
        <v>0</v>
      </c>
      <c r="L2447" s="3">
        <f ca="1">IF($B2447&lt;&gt;"",SUMIF(INDIRECT("ИсходныеДанные!$"&amp;$K$4&amp;"$2:$"&amp;$K$4&amp;"$50000"),$B2447&amp;"#"&amp;L$6,INDIRECT("ИсходныеДанные!$J$2:$J$50000")),0)</f>
        <v>0</v>
      </c>
      <c r="M2447" s="3">
        <f ca="1">IF($B2447&lt;&gt;"",SUMIF(INDIRECT("ИсходныеДанные!$"&amp;$K$4&amp;"$2:$"&amp;$K$4&amp;"$50000"),$B2447&amp;"#"&amp;M$6,INDIRECT("ИсходныеДанные!$J$2:$J$50000")),0)</f>
        <v>0</v>
      </c>
      <c r="N2447" s="3">
        <f ca="1">IF($B2447&lt;&gt;"",SUMIF(INDIRECT("ИсходныеДанные!$"&amp;$K$4&amp;"$2:$"&amp;$K$4&amp;"$50000"),$B2447&amp;"#"&amp;N$6,INDIRECT("ИсходныеДанные!$J$2:$J$50000")),0)</f>
        <v>0</v>
      </c>
      <c r="O2447" s="3">
        <f ca="1">IF($B2447&lt;&gt;"",SUMIF(INDIRECT("ИсходныеДанные!$"&amp;$K$4&amp;"$2:$"&amp;$K$4&amp;"$50000"),$B2447&amp;"#"&amp;O$6,INDIRECT("ИсходныеДанные!$J$2:$J$50000")),0)</f>
        <v>0</v>
      </c>
      <c r="P2447" s="3">
        <f ca="1">IF($B2447&lt;&gt;"",SUMIF(INDIRECT("ИсходныеДанные!$"&amp;$K$4&amp;"$2:$"&amp;$K$4&amp;"$50000"),$B2447&amp;"#"&amp;P$6,INDIRECT("ИсходныеДанные!$J$2:$J$50000")),0)</f>
        <v>0</v>
      </c>
      <c r="Q2447" s="3">
        <f ca="1">IF($B2447&lt;&gt;"",SUMIF(INDIRECT("ИсходныеДанные!$"&amp;$K$4&amp;"$2:$"&amp;$K$4&amp;"$50000"),$B2447&amp;"#"&amp;Q$6,INDIRECT("ИсходныеДанные!$J$2:$J$50000")),0)</f>
        <v>0</v>
      </c>
      <c r="R2447" s="3">
        <f ca="1">IF($B2447&lt;&gt;"",SUMIF(INDIRECT("ИсходныеДанные!$"&amp;$K$4&amp;"$2:$"&amp;$K$4&amp;"$50000"),$B2447&amp;"#"&amp;R$6,INDIRECT("ИсходныеДанные!$J$2:$J$50000")),0)</f>
        <v>0</v>
      </c>
      <c r="S2447" s="3">
        <f ca="1">IF($B2447&lt;&gt;"",SUMIF(INDIRECT("ИсходныеДанные!$"&amp;$K$4&amp;"$2:$"&amp;$K$4&amp;"$50000"),$B2447&amp;"#"&amp;S$6,INDIRECT("ИсходныеДанные!$J$2:$J$50000")),0)</f>
        <v>0</v>
      </c>
      <c r="T2447" s="3">
        <f ca="1">IF($B2447&lt;&gt;"",SUMIF(INDIRECT("ИсходныеДанные!$"&amp;$K$4&amp;"$2:$"&amp;$K$4&amp;"$50000"),$B2447&amp;"#"&amp;T$6,INDIRECT("ИсходныеДанные!$J$2:$J$50000")),0)</f>
        <v>0</v>
      </c>
      <c r="U2447" s="3">
        <f ca="1">IF($B2447&lt;&gt;"",SUMIF(INDIRECT("ИсходныеДанные!$"&amp;$K$4&amp;"$2:$"&amp;$K$4&amp;"$50000"),$B2447&amp;"#"&amp;U$6,INDIRECT("ИсходныеДанные!$J$2:$J$50000")),0)</f>
        <v>0</v>
      </c>
      <c r="V2447" s="3">
        <f ca="1">IF($B2447&lt;&gt;"",SUMIF(INDIRECT("ИсходныеДанные!$"&amp;$K$4&amp;"$2:$"&amp;$K$4&amp;"$50000"),$B2447&amp;"#"&amp;V$6,INDIRECT("ИсходныеДанные!$J$2:$J$50000")),0)</f>
        <v>0</v>
      </c>
      <c r="W2447" s="16" t="e">
        <f ca="1">SUM(K2447:V2447)/Пофамильно!$R$1</f>
        <v>#DIV/0!</v>
      </c>
    </row>
    <row r="2448" spans="1:23" x14ac:dyDescent="0.25">
      <c r="A2448" s="10" t="str">
        <f t="shared" ca="1" si="40"/>
        <v>delete</v>
      </c>
      <c r="B2448" s="16" cm="1">
        <f t="array" aca="1" ref="B2448" ca="1">INDIRECT("УникальныеСписки!D"&amp;ROW()-$L$4)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14"/>
      <c r="G2448" s="81" t="str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84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84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84" t="str" cm="1">
        <f t="array" aca="1" ref="J2448" ca="1">_xlfn.XLOOKUP($B2448,INDIRECT(SUBSTITUTE("ИсходныеДанные!$где$2:$где$50000","где",$B$4)),INDIRECT(SUBSTITUTE("ИсходныеДанные!$что$2:$что$50000","что",J$4)),"",0,1)</f>
        <v/>
      </c>
      <c r="K2448" s="3">
        <f ca="1">IF($B2448&lt;&gt;"",SUMIF(INDIRECT("ИсходныеДанные!$"&amp;$K$4&amp;"$2:$"&amp;$K$4&amp;"$50000"),$B2448&amp;"#"&amp;K$6,INDIRECT("ИсходныеДанные!$J$2:$J$50000")),0)</f>
        <v>0</v>
      </c>
      <c r="L2448" s="3">
        <f ca="1">IF($B2448&lt;&gt;"",SUMIF(INDIRECT("ИсходныеДанные!$"&amp;$K$4&amp;"$2:$"&amp;$K$4&amp;"$50000"),$B2448&amp;"#"&amp;L$6,INDIRECT("ИсходныеДанные!$J$2:$J$50000")),0)</f>
        <v>0</v>
      </c>
      <c r="M2448" s="3">
        <f ca="1">IF($B2448&lt;&gt;"",SUMIF(INDIRECT("ИсходныеДанные!$"&amp;$K$4&amp;"$2:$"&amp;$K$4&amp;"$50000"),$B2448&amp;"#"&amp;M$6,INDIRECT("ИсходныеДанные!$J$2:$J$50000")),0)</f>
        <v>0</v>
      </c>
      <c r="N2448" s="3">
        <f ca="1">IF($B2448&lt;&gt;"",SUMIF(INDIRECT("ИсходныеДанные!$"&amp;$K$4&amp;"$2:$"&amp;$K$4&amp;"$50000"),$B2448&amp;"#"&amp;N$6,INDIRECT("ИсходныеДанные!$J$2:$J$50000")),0)</f>
        <v>0</v>
      </c>
      <c r="O2448" s="3">
        <f ca="1">IF($B2448&lt;&gt;"",SUMIF(INDIRECT("ИсходныеДанные!$"&amp;$K$4&amp;"$2:$"&amp;$K$4&amp;"$50000"),$B2448&amp;"#"&amp;O$6,INDIRECT("ИсходныеДанные!$J$2:$J$50000")),0)</f>
        <v>0</v>
      </c>
      <c r="P2448" s="3">
        <f ca="1">IF($B2448&lt;&gt;"",SUMIF(INDIRECT("ИсходныеДанные!$"&amp;$K$4&amp;"$2:$"&amp;$K$4&amp;"$50000"),$B2448&amp;"#"&amp;P$6,INDIRECT("ИсходныеДанные!$J$2:$J$50000")),0)</f>
        <v>0</v>
      </c>
      <c r="Q2448" s="3">
        <f ca="1">IF($B2448&lt;&gt;"",SUMIF(INDIRECT("ИсходныеДанные!$"&amp;$K$4&amp;"$2:$"&amp;$K$4&amp;"$50000"),$B2448&amp;"#"&amp;Q$6,INDIRECT("ИсходныеДанные!$J$2:$J$50000")),0)</f>
        <v>0</v>
      </c>
      <c r="R2448" s="3">
        <f ca="1">IF($B2448&lt;&gt;"",SUMIF(INDIRECT("ИсходныеДанные!$"&amp;$K$4&amp;"$2:$"&amp;$K$4&amp;"$50000"),$B2448&amp;"#"&amp;R$6,INDIRECT("ИсходныеДанные!$J$2:$J$50000")),0)</f>
        <v>0</v>
      </c>
      <c r="S2448" s="3">
        <f ca="1">IF($B2448&lt;&gt;"",SUMIF(INDIRECT("ИсходныеДанные!$"&amp;$K$4&amp;"$2:$"&amp;$K$4&amp;"$50000"),$B2448&amp;"#"&amp;S$6,INDIRECT("ИсходныеДанные!$J$2:$J$50000")),0)</f>
        <v>0</v>
      </c>
      <c r="T2448" s="3">
        <f ca="1">IF($B2448&lt;&gt;"",SUMIF(INDIRECT("ИсходныеДанные!$"&amp;$K$4&amp;"$2:$"&amp;$K$4&amp;"$50000"),$B2448&amp;"#"&amp;T$6,INDIRECT("ИсходныеДанные!$J$2:$J$50000")),0)</f>
        <v>0</v>
      </c>
      <c r="U2448" s="3">
        <f ca="1">IF($B2448&lt;&gt;"",SUMIF(INDIRECT("ИсходныеДанные!$"&amp;$K$4&amp;"$2:$"&amp;$K$4&amp;"$50000"),$B2448&amp;"#"&amp;U$6,INDIRECT("ИсходныеДанные!$J$2:$J$50000")),0)</f>
        <v>0</v>
      </c>
      <c r="V2448" s="3">
        <f ca="1">IF($B2448&lt;&gt;"",SUMIF(INDIRECT("ИсходныеДанные!$"&amp;$K$4&amp;"$2:$"&amp;$K$4&amp;"$50000"),$B2448&amp;"#"&amp;V$6,INDIRECT("ИсходныеДанные!$J$2:$J$50000")),0)</f>
        <v>0</v>
      </c>
      <c r="W2448" s="16" t="e">
        <f ca="1">SUM(K2448:V2448)/Пофамильно!$R$1</f>
        <v>#DIV/0!</v>
      </c>
    </row>
    <row r="2449" spans="1:23" x14ac:dyDescent="0.25">
      <c r="A2449" s="10" t="str">
        <f t="shared" ca="1" si="40"/>
        <v>delete</v>
      </c>
      <c r="B2449" s="16" cm="1">
        <f t="array" aca="1" ref="B2449" ca="1">INDIRECT("УникальныеСписки!D"&amp;ROW()-$L$4)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14"/>
      <c r="G2449" s="81" t="str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84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84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84" t="str" cm="1">
        <f t="array" aca="1" ref="J2449" ca="1">_xlfn.XLOOKUP($B2449,INDIRECT(SUBSTITUTE("ИсходныеДанные!$где$2:$где$50000","где",$B$4)),INDIRECT(SUBSTITUTE("ИсходныеДанные!$что$2:$что$50000","что",J$4)),"",0,1)</f>
        <v/>
      </c>
      <c r="K2449" s="3">
        <f ca="1">IF($B2449&lt;&gt;"",SUMIF(INDIRECT("ИсходныеДанные!$"&amp;$K$4&amp;"$2:$"&amp;$K$4&amp;"$50000"),$B2449&amp;"#"&amp;K$6,INDIRECT("ИсходныеДанные!$J$2:$J$50000")),0)</f>
        <v>0</v>
      </c>
      <c r="L2449" s="3">
        <f ca="1">IF($B2449&lt;&gt;"",SUMIF(INDIRECT("ИсходныеДанные!$"&amp;$K$4&amp;"$2:$"&amp;$K$4&amp;"$50000"),$B2449&amp;"#"&amp;L$6,INDIRECT("ИсходныеДанные!$J$2:$J$50000")),0)</f>
        <v>0</v>
      </c>
      <c r="M2449" s="3">
        <f ca="1">IF($B2449&lt;&gt;"",SUMIF(INDIRECT("ИсходныеДанные!$"&amp;$K$4&amp;"$2:$"&amp;$K$4&amp;"$50000"),$B2449&amp;"#"&amp;M$6,INDIRECT("ИсходныеДанные!$J$2:$J$50000")),0)</f>
        <v>0</v>
      </c>
      <c r="N2449" s="3">
        <f ca="1">IF($B2449&lt;&gt;"",SUMIF(INDIRECT("ИсходныеДанные!$"&amp;$K$4&amp;"$2:$"&amp;$K$4&amp;"$50000"),$B2449&amp;"#"&amp;N$6,INDIRECT("ИсходныеДанные!$J$2:$J$50000")),0)</f>
        <v>0</v>
      </c>
      <c r="O2449" s="3">
        <f ca="1">IF($B2449&lt;&gt;"",SUMIF(INDIRECT("ИсходныеДанные!$"&amp;$K$4&amp;"$2:$"&amp;$K$4&amp;"$50000"),$B2449&amp;"#"&amp;O$6,INDIRECT("ИсходныеДанные!$J$2:$J$50000")),0)</f>
        <v>0</v>
      </c>
      <c r="P2449" s="3">
        <f ca="1">IF($B2449&lt;&gt;"",SUMIF(INDIRECT("ИсходныеДанные!$"&amp;$K$4&amp;"$2:$"&amp;$K$4&amp;"$50000"),$B2449&amp;"#"&amp;P$6,INDIRECT("ИсходныеДанные!$J$2:$J$50000")),0)</f>
        <v>0</v>
      </c>
      <c r="Q2449" s="3">
        <f ca="1">IF($B2449&lt;&gt;"",SUMIF(INDIRECT("ИсходныеДанные!$"&amp;$K$4&amp;"$2:$"&amp;$K$4&amp;"$50000"),$B2449&amp;"#"&amp;Q$6,INDIRECT("ИсходныеДанные!$J$2:$J$50000")),0)</f>
        <v>0</v>
      </c>
      <c r="R2449" s="3">
        <f ca="1">IF($B2449&lt;&gt;"",SUMIF(INDIRECT("ИсходныеДанные!$"&amp;$K$4&amp;"$2:$"&amp;$K$4&amp;"$50000"),$B2449&amp;"#"&amp;R$6,INDIRECT("ИсходныеДанные!$J$2:$J$50000")),0)</f>
        <v>0</v>
      </c>
      <c r="S2449" s="3">
        <f ca="1">IF($B2449&lt;&gt;"",SUMIF(INDIRECT("ИсходныеДанные!$"&amp;$K$4&amp;"$2:$"&amp;$K$4&amp;"$50000"),$B2449&amp;"#"&amp;S$6,INDIRECT("ИсходныеДанные!$J$2:$J$50000")),0)</f>
        <v>0</v>
      </c>
      <c r="T2449" s="3">
        <f ca="1">IF($B2449&lt;&gt;"",SUMIF(INDIRECT("ИсходныеДанные!$"&amp;$K$4&amp;"$2:$"&amp;$K$4&amp;"$50000"),$B2449&amp;"#"&amp;T$6,INDIRECT("ИсходныеДанные!$J$2:$J$50000")),0)</f>
        <v>0</v>
      </c>
      <c r="U2449" s="3">
        <f ca="1">IF($B2449&lt;&gt;"",SUMIF(INDIRECT("ИсходныеДанные!$"&amp;$K$4&amp;"$2:$"&amp;$K$4&amp;"$50000"),$B2449&amp;"#"&amp;U$6,INDIRECT("ИсходныеДанные!$J$2:$J$50000")),0)</f>
        <v>0</v>
      </c>
      <c r="V2449" s="3">
        <f ca="1">IF($B2449&lt;&gt;"",SUMIF(INDIRECT("ИсходныеДанные!$"&amp;$K$4&amp;"$2:$"&amp;$K$4&amp;"$50000"),$B2449&amp;"#"&amp;V$6,INDIRECT("ИсходныеДанные!$J$2:$J$50000")),0)</f>
        <v>0</v>
      </c>
      <c r="W2449" s="16" t="e">
        <f ca="1">SUM(K2449:V2449)/Пофамильно!$R$1</f>
        <v>#DIV/0!</v>
      </c>
    </row>
    <row r="2450" spans="1:23" x14ac:dyDescent="0.25">
      <c r="A2450" s="10" t="str">
        <f t="shared" ca="1" si="40"/>
        <v>delete</v>
      </c>
      <c r="B2450" s="16" cm="1">
        <f t="array" aca="1" ref="B2450" ca="1">INDIRECT("УникальныеСписки!D"&amp;ROW()-$L$4)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14"/>
      <c r="G2450" s="81" t="str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84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84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84" t="str" cm="1">
        <f t="array" aca="1" ref="J2450" ca="1">_xlfn.XLOOKUP($B2450,INDIRECT(SUBSTITUTE("ИсходныеДанные!$где$2:$где$50000","где",$B$4)),INDIRECT(SUBSTITUTE("ИсходныеДанные!$что$2:$что$50000","что",J$4)),"",0,1)</f>
        <v/>
      </c>
      <c r="K2450" s="3">
        <f ca="1">IF($B2450&lt;&gt;"",SUMIF(INDIRECT("ИсходныеДанные!$"&amp;$K$4&amp;"$2:$"&amp;$K$4&amp;"$50000"),$B2450&amp;"#"&amp;K$6,INDIRECT("ИсходныеДанные!$J$2:$J$50000")),0)</f>
        <v>0</v>
      </c>
      <c r="L2450" s="3">
        <f ca="1">IF($B2450&lt;&gt;"",SUMIF(INDIRECT("ИсходныеДанные!$"&amp;$K$4&amp;"$2:$"&amp;$K$4&amp;"$50000"),$B2450&amp;"#"&amp;L$6,INDIRECT("ИсходныеДанные!$J$2:$J$50000")),0)</f>
        <v>0</v>
      </c>
      <c r="M2450" s="3">
        <f ca="1">IF($B2450&lt;&gt;"",SUMIF(INDIRECT("ИсходныеДанные!$"&amp;$K$4&amp;"$2:$"&amp;$K$4&amp;"$50000"),$B2450&amp;"#"&amp;M$6,INDIRECT("ИсходныеДанные!$J$2:$J$50000")),0)</f>
        <v>0</v>
      </c>
      <c r="N2450" s="3">
        <f ca="1">IF($B2450&lt;&gt;"",SUMIF(INDIRECT("ИсходныеДанные!$"&amp;$K$4&amp;"$2:$"&amp;$K$4&amp;"$50000"),$B2450&amp;"#"&amp;N$6,INDIRECT("ИсходныеДанные!$J$2:$J$50000")),0)</f>
        <v>0</v>
      </c>
      <c r="O2450" s="3">
        <f ca="1">IF($B2450&lt;&gt;"",SUMIF(INDIRECT("ИсходныеДанные!$"&amp;$K$4&amp;"$2:$"&amp;$K$4&amp;"$50000"),$B2450&amp;"#"&amp;O$6,INDIRECT("ИсходныеДанные!$J$2:$J$50000")),0)</f>
        <v>0</v>
      </c>
      <c r="P2450" s="3">
        <f ca="1">IF($B2450&lt;&gt;"",SUMIF(INDIRECT("ИсходныеДанные!$"&amp;$K$4&amp;"$2:$"&amp;$K$4&amp;"$50000"),$B2450&amp;"#"&amp;P$6,INDIRECT("ИсходныеДанные!$J$2:$J$50000")),0)</f>
        <v>0</v>
      </c>
      <c r="Q2450" s="3">
        <f ca="1">IF($B2450&lt;&gt;"",SUMIF(INDIRECT("ИсходныеДанные!$"&amp;$K$4&amp;"$2:$"&amp;$K$4&amp;"$50000"),$B2450&amp;"#"&amp;Q$6,INDIRECT("ИсходныеДанные!$J$2:$J$50000")),0)</f>
        <v>0</v>
      </c>
      <c r="R2450" s="3">
        <f ca="1">IF($B2450&lt;&gt;"",SUMIF(INDIRECT("ИсходныеДанные!$"&amp;$K$4&amp;"$2:$"&amp;$K$4&amp;"$50000"),$B2450&amp;"#"&amp;R$6,INDIRECT("ИсходныеДанные!$J$2:$J$50000")),0)</f>
        <v>0</v>
      </c>
      <c r="S2450" s="3">
        <f ca="1">IF($B2450&lt;&gt;"",SUMIF(INDIRECT("ИсходныеДанные!$"&amp;$K$4&amp;"$2:$"&amp;$K$4&amp;"$50000"),$B2450&amp;"#"&amp;S$6,INDIRECT("ИсходныеДанные!$J$2:$J$50000")),0)</f>
        <v>0</v>
      </c>
      <c r="T2450" s="3">
        <f ca="1">IF($B2450&lt;&gt;"",SUMIF(INDIRECT("ИсходныеДанные!$"&amp;$K$4&amp;"$2:$"&amp;$K$4&amp;"$50000"),$B2450&amp;"#"&amp;T$6,INDIRECT("ИсходныеДанные!$J$2:$J$50000")),0)</f>
        <v>0</v>
      </c>
      <c r="U2450" s="3">
        <f ca="1">IF($B2450&lt;&gt;"",SUMIF(INDIRECT("ИсходныеДанные!$"&amp;$K$4&amp;"$2:$"&amp;$K$4&amp;"$50000"),$B2450&amp;"#"&amp;U$6,INDIRECT("ИсходныеДанные!$J$2:$J$50000")),0)</f>
        <v>0</v>
      </c>
      <c r="V2450" s="3">
        <f ca="1">IF($B2450&lt;&gt;"",SUMIF(INDIRECT("ИсходныеДанные!$"&amp;$K$4&amp;"$2:$"&amp;$K$4&amp;"$50000"),$B2450&amp;"#"&amp;V$6,INDIRECT("ИсходныеДанные!$J$2:$J$50000")),0)</f>
        <v>0</v>
      </c>
      <c r="W2450" s="16" t="e">
        <f ca="1">SUM(K2450:V2450)/Пофамильно!$R$1</f>
        <v>#DIV/0!</v>
      </c>
    </row>
    <row r="2451" spans="1:23" x14ac:dyDescent="0.25">
      <c r="A2451" s="10" t="str">
        <f t="shared" ca="1" si="40"/>
        <v>delete</v>
      </c>
      <c r="B2451" s="16" cm="1">
        <f t="array" aca="1" ref="B2451" ca="1">INDIRECT("УникальныеСписки!D"&amp;ROW()-$L$4)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14"/>
      <c r="G2451" s="81" t="str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84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84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84" t="str" cm="1">
        <f t="array" aca="1" ref="J2451" ca="1">_xlfn.XLOOKUP($B2451,INDIRECT(SUBSTITUTE("ИсходныеДанные!$где$2:$где$50000","где",$B$4)),INDIRECT(SUBSTITUTE("ИсходныеДанные!$что$2:$что$50000","что",J$4)),"",0,1)</f>
        <v/>
      </c>
      <c r="K2451" s="3">
        <f ca="1">IF($B2451&lt;&gt;"",SUMIF(INDIRECT("ИсходныеДанные!$"&amp;$K$4&amp;"$2:$"&amp;$K$4&amp;"$50000"),$B2451&amp;"#"&amp;K$6,INDIRECT("ИсходныеДанные!$J$2:$J$50000")),0)</f>
        <v>0</v>
      </c>
      <c r="L2451" s="3">
        <f ca="1">IF($B2451&lt;&gt;"",SUMIF(INDIRECT("ИсходныеДанные!$"&amp;$K$4&amp;"$2:$"&amp;$K$4&amp;"$50000"),$B2451&amp;"#"&amp;L$6,INDIRECT("ИсходныеДанные!$J$2:$J$50000")),0)</f>
        <v>0</v>
      </c>
      <c r="M2451" s="3">
        <f ca="1">IF($B2451&lt;&gt;"",SUMIF(INDIRECT("ИсходныеДанные!$"&amp;$K$4&amp;"$2:$"&amp;$K$4&amp;"$50000"),$B2451&amp;"#"&amp;M$6,INDIRECT("ИсходныеДанные!$J$2:$J$50000")),0)</f>
        <v>0</v>
      </c>
      <c r="N2451" s="3">
        <f ca="1">IF($B2451&lt;&gt;"",SUMIF(INDIRECT("ИсходныеДанные!$"&amp;$K$4&amp;"$2:$"&amp;$K$4&amp;"$50000"),$B2451&amp;"#"&amp;N$6,INDIRECT("ИсходныеДанные!$J$2:$J$50000")),0)</f>
        <v>0</v>
      </c>
      <c r="O2451" s="3">
        <f ca="1">IF($B2451&lt;&gt;"",SUMIF(INDIRECT("ИсходныеДанные!$"&amp;$K$4&amp;"$2:$"&amp;$K$4&amp;"$50000"),$B2451&amp;"#"&amp;O$6,INDIRECT("ИсходныеДанные!$J$2:$J$50000")),0)</f>
        <v>0</v>
      </c>
      <c r="P2451" s="3">
        <f ca="1">IF($B2451&lt;&gt;"",SUMIF(INDIRECT("ИсходныеДанные!$"&amp;$K$4&amp;"$2:$"&amp;$K$4&amp;"$50000"),$B2451&amp;"#"&amp;P$6,INDIRECT("ИсходныеДанные!$J$2:$J$50000")),0)</f>
        <v>0</v>
      </c>
      <c r="Q2451" s="3">
        <f ca="1">IF($B2451&lt;&gt;"",SUMIF(INDIRECT("ИсходныеДанные!$"&amp;$K$4&amp;"$2:$"&amp;$K$4&amp;"$50000"),$B2451&amp;"#"&amp;Q$6,INDIRECT("ИсходныеДанные!$J$2:$J$50000")),0)</f>
        <v>0</v>
      </c>
      <c r="R2451" s="3">
        <f ca="1">IF($B2451&lt;&gt;"",SUMIF(INDIRECT("ИсходныеДанные!$"&amp;$K$4&amp;"$2:$"&amp;$K$4&amp;"$50000"),$B2451&amp;"#"&amp;R$6,INDIRECT("ИсходныеДанные!$J$2:$J$50000")),0)</f>
        <v>0</v>
      </c>
      <c r="S2451" s="3">
        <f ca="1">IF($B2451&lt;&gt;"",SUMIF(INDIRECT("ИсходныеДанные!$"&amp;$K$4&amp;"$2:$"&amp;$K$4&amp;"$50000"),$B2451&amp;"#"&amp;S$6,INDIRECT("ИсходныеДанные!$J$2:$J$50000")),0)</f>
        <v>0</v>
      </c>
      <c r="T2451" s="3">
        <f ca="1">IF($B2451&lt;&gt;"",SUMIF(INDIRECT("ИсходныеДанные!$"&amp;$K$4&amp;"$2:$"&amp;$K$4&amp;"$50000"),$B2451&amp;"#"&amp;T$6,INDIRECT("ИсходныеДанные!$J$2:$J$50000")),0)</f>
        <v>0</v>
      </c>
      <c r="U2451" s="3">
        <f ca="1">IF($B2451&lt;&gt;"",SUMIF(INDIRECT("ИсходныеДанные!$"&amp;$K$4&amp;"$2:$"&amp;$K$4&amp;"$50000"),$B2451&amp;"#"&amp;U$6,INDIRECT("ИсходныеДанные!$J$2:$J$50000")),0)</f>
        <v>0</v>
      </c>
      <c r="V2451" s="3">
        <f ca="1">IF($B2451&lt;&gt;"",SUMIF(INDIRECT("ИсходныеДанные!$"&amp;$K$4&amp;"$2:$"&amp;$K$4&amp;"$50000"),$B2451&amp;"#"&amp;V$6,INDIRECT("ИсходныеДанные!$J$2:$J$50000")),0)</f>
        <v>0</v>
      </c>
      <c r="W2451" s="16" t="e">
        <f ca="1">SUM(K2451:V2451)/Пофамильно!$R$1</f>
        <v>#DIV/0!</v>
      </c>
    </row>
    <row r="2452" spans="1:23" x14ac:dyDescent="0.25">
      <c r="A2452" s="10" t="str">
        <f t="shared" ca="1" si="40"/>
        <v>delete</v>
      </c>
      <c r="B2452" s="16" cm="1">
        <f t="array" aca="1" ref="B2452" ca="1">INDIRECT("УникальныеСписки!D"&amp;ROW()-$L$4)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14"/>
      <c r="G2452" s="81" t="str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84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84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84" t="str" cm="1">
        <f t="array" aca="1" ref="J2452" ca="1">_xlfn.XLOOKUP($B2452,INDIRECT(SUBSTITUTE("ИсходныеДанные!$где$2:$где$50000","где",$B$4)),INDIRECT(SUBSTITUTE("ИсходныеДанные!$что$2:$что$50000","что",J$4)),"",0,1)</f>
        <v/>
      </c>
      <c r="K2452" s="3">
        <f ca="1">IF($B2452&lt;&gt;"",SUMIF(INDIRECT("ИсходныеДанные!$"&amp;$K$4&amp;"$2:$"&amp;$K$4&amp;"$50000"),$B2452&amp;"#"&amp;K$6,INDIRECT("ИсходныеДанные!$J$2:$J$50000")),0)</f>
        <v>0</v>
      </c>
      <c r="L2452" s="3">
        <f ca="1">IF($B2452&lt;&gt;"",SUMIF(INDIRECT("ИсходныеДанные!$"&amp;$K$4&amp;"$2:$"&amp;$K$4&amp;"$50000"),$B2452&amp;"#"&amp;L$6,INDIRECT("ИсходныеДанные!$J$2:$J$50000")),0)</f>
        <v>0</v>
      </c>
      <c r="M2452" s="3">
        <f ca="1">IF($B2452&lt;&gt;"",SUMIF(INDIRECT("ИсходныеДанные!$"&amp;$K$4&amp;"$2:$"&amp;$K$4&amp;"$50000"),$B2452&amp;"#"&amp;M$6,INDIRECT("ИсходныеДанные!$J$2:$J$50000")),0)</f>
        <v>0</v>
      </c>
      <c r="N2452" s="3">
        <f ca="1">IF($B2452&lt;&gt;"",SUMIF(INDIRECT("ИсходныеДанные!$"&amp;$K$4&amp;"$2:$"&amp;$K$4&amp;"$50000"),$B2452&amp;"#"&amp;N$6,INDIRECT("ИсходныеДанные!$J$2:$J$50000")),0)</f>
        <v>0</v>
      </c>
      <c r="O2452" s="3">
        <f ca="1">IF($B2452&lt;&gt;"",SUMIF(INDIRECT("ИсходныеДанные!$"&amp;$K$4&amp;"$2:$"&amp;$K$4&amp;"$50000"),$B2452&amp;"#"&amp;O$6,INDIRECT("ИсходныеДанные!$J$2:$J$50000")),0)</f>
        <v>0</v>
      </c>
      <c r="P2452" s="3">
        <f ca="1">IF($B2452&lt;&gt;"",SUMIF(INDIRECT("ИсходныеДанные!$"&amp;$K$4&amp;"$2:$"&amp;$K$4&amp;"$50000"),$B2452&amp;"#"&amp;P$6,INDIRECT("ИсходныеДанные!$J$2:$J$50000")),0)</f>
        <v>0</v>
      </c>
      <c r="Q2452" s="3">
        <f ca="1">IF($B2452&lt;&gt;"",SUMIF(INDIRECT("ИсходныеДанные!$"&amp;$K$4&amp;"$2:$"&amp;$K$4&amp;"$50000"),$B2452&amp;"#"&amp;Q$6,INDIRECT("ИсходныеДанные!$J$2:$J$50000")),0)</f>
        <v>0</v>
      </c>
      <c r="R2452" s="3">
        <f ca="1">IF($B2452&lt;&gt;"",SUMIF(INDIRECT("ИсходныеДанные!$"&amp;$K$4&amp;"$2:$"&amp;$K$4&amp;"$50000"),$B2452&amp;"#"&amp;R$6,INDIRECT("ИсходныеДанные!$J$2:$J$50000")),0)</f>
        <v>0</v>
      </c>
      <c r="S2452" s="3">
        <f ca="1">IF($B2452&lt;&gt;"",SUMIF(INDIRECT("ИсходныеДанные!$"&amp;$K$4&amp;"$2:$"&amp;$K$4&amp;"$50000"),$B2452&amp;"#"&amp;S$6,INDIRECT("ИсходныеДанные!$J$2:$J$50000")),0)</f>
        <v>0</v>
      </c>
      <c r="T2452" s="3">
        <f ca="1">IF($B2452&lt;&gt;"",SUMIF(INDIRECT("ИсходныеДанные!$"&amp;$K$4&amp;"$2:$"&amp;$K$4&amp;"$50000"),$B2452&amp;"#"&amp;T$6,INDIRECT("ИсходныеДанные!$J$2:$J$50000")),0)</f>
        <v>0</v>
      </c>
      <c r="U2452" s="3">
        <f ca="1">IF($B2452&lt;&gt;"",SUMIF(INDIRECT("ИсходныеДанные!$"&amp;$K$4&amp;"$2:$"&amp;$K$4&amp;"$50000"),$B2452&amp;"#"&amp;U$6,INDIRECT("ИсходныеДанные!$J$2:$J$50000")),0)</f>
        <v>0</v>
      </c>
      <c r="V2452" s="3">
        <f ca="1">IF($B2452&lt;&gt;"",SUMIF(INDIRECT("ИсходныеДанные!$"&amp;$K$4&amp;"$2:$"&amp;$K$4&amp;"$50000"),$B2452&amp;"#"&amp;V$6,INDIRECT("ИсходныеДанные!$J$2:$J$50000")),0)</f>
        <v>0</v>
      </c>
      <c r="W2452" s="16" t="e">
        <f ca="1">SUM(K2452:V2452)/Пофамильно!$R$1</f>
        <v>#DIV/0!</v>
      </c>
    </row>
    <row r="2453" spans="1:23" x14ac:dyDescent="0.25">
      <c r="A2453" s="10" t="str">
        <f t="shared" ca="1" si="40"/>
        <v>delete</v>
      </c>
      <c r="B2453" s="16" cm="1">
        <f t="array" aca="1" ref="B2453" ca="1">INDIRECT("УникальныеСписки!D"&amp;ROW()-$L$4)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14"/>
      <c r="G2453" s="81" t="str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84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84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84" t="str" cm="1">
        <f t="array" aca="1" ref="J2453" ca="1">_xlfn.XLOOKUP($B2453,INDIRECT(SUBSTITUTE("ИсходныеДанные!$где$2:$где$50000","где",$B$4)),INDIRECT(SUBSTITUTE("ИсходныеДанные!$что$2:$что$50000","что",J$4)),"",0,1)</f>
        <v/>
      </c>
      <c r="K2453" s="3">
        <f ca="1">IF($B2453&lt;&gt;"",SUMIF(INDIRECT("ИсходныеДанные!$"&amp;$K$4&amp;"$2:$"&amp;$K$4&amp;"$50000"),$B2453&amp;"#"&amp;K$6,INDIRECT("ИсходныеДанные!$J$2:$J$50000")),0)</f>
        <v>0</v>
      </c>
      <c r="L2453" s="3">
        <f ca="1">IF($B2453&lt;&gt;"",SUMIF(INDIRECT("ИсходныеДанные!$"&amp;$K$4&amp;"$2:$"&amp;$K$4&amp;"$50000"),$B2453&amp;"#"&amp;L$6,INDIRECT("ИсходныеДанные!$J$2:$J$50000")),0)</f>
        <v>0</v>
      </c>
      <c r="M2453" s="3">
        <f ca="1">IF($B2453&lt;&gt;"",SUMIF(INDIRECT("ИсходныеДанные!$"&amp;$K$4&amp;"$2:$"&amp;$K$4&amp;"$50000"),$B2453&amp;"#"&amp;M$6,INDIRECT("ИсходныеДанные!$J$2:$J$50000")),0)</f>
        <v>0</v>
      </c>
      <c r="N2453" s="3">
        <f ca="1">IF($B2453&lt;&gt;"",SUMIF(INDIRECT("ИсходныеДанные!$"&amp;$K$4&amp;"$2:$"&amp;$K$4&amp;"$50000"),$B2453&amp;"#"&amp;N$6,INDIRECT("ИсходныеДанные!$J$2:$J$50000")),0)</f>
        <v>0</v>
      </c>
      <c r="O2453" s="3">
        <f ca="1">IF($B2453&lt;&gt;"",SUMIF(INDIRECT("ИсходныеДанные!$"&amp;$K$4&amp;"$2:$"&amp;$K$4&amp;"$50000"),$B2453&amp;"#"&amp;O$6,INDIRECT("ИсходныеДанные!$J$2:$J$50000")),0)</f>
        <v>0</v>
      </c>
      <c r="P2453" s="3">
        <f ca="1">IF($B2453&lt;&gt;"",SUMIF(INDIRECT("ИсходныеДанные!$"&amp;$K$4&amp;"$2:$"&amp;$K$4&amp;"$50000"),$B2453&amp;"#"&amp;P$6,INDIRECT("ИсходныеДанные!$J$2:$J$50000")),0)</f>
        <v>0</v>
      </c>
      <c r="Q2453" s="3">
        <f ca="1">IF($B2453&lt;&gt;"",SUMIF(INDIRECT("ИсходныеДанные!$"&amp;$K$4&amp;"$2:$"&amp;$K$4&amp;"$50000"),$B2453&amp;"#"&amp;Q$6,INDIRECT("ИсходныеДанные!$J$2:$J$50000")),0)</f>
        <v>0</v>
      </c>
      <c r="R2453" s="3">
        <f ca="1">IF($B2453&lt;&gt;"",SUMIF(INDIRECT("ИсходныеДанные!$"&amp;$K$4&amp;"$2:$"&amp;$K$4&amp;"$50000"),$B2453&amp;"#"&amp;R$6,INDIRECT("ИсходныеДанные!$J$2:$J$50000")),0)</f>
        <v>0</v>
      </c>
      <c r="S2453" s="3">
        <f ca="1">IF($B2453&lt;&gt;"",SUMIF(INDIRECT("ИсходныеДанные!$"&amp;$K$4&amp;"$2:$"&amp;$K$4&amp;"$50000"),$B2453&amp;"#"&amp;S$6,INDIRECT("ИсходныеДанные!$J$2:$J$50000")),0)</f>
        <v>0</v>
      </c>
      <c r="T2453" s="3">
        <f ca="1">IF($B2453&lt;&gt;"",SUMIF(INDIRECT("ИсходныеДанные!$"&amp;$K$4&amp;"$2:$"&amp;$K$4&amp;"$50000"),$B2453&amp;"#"&amp;T$6,INDIRECT("ИсходныеДанные!$J$2:$J$50000")),0)</f>
        <v>0</v>
      </c>
      <c r="U2453" s="3">
        <f ca="1">IF($B2453&lt;&gt;"",SUMIF(INDIRECT("ИсходныеДанные!$"&amp;$K$4&amp;"$2:$"&amp;$K$4&amp;"$50000"),$B2453&amp;"#"&amp;U$6,INDIRECT("ИсходныеДанные!$J$2:$J$50000")),0)</f>
        <v>0</v>
      </c>
      <c r="V2453" s="3">
        <f ca="1">IF($B2453&lt;&gt;"",SUMIF(INDIRECT("ИсходныеДанные!$"&amp;$K$4&amp;"$2:$"&amp;$K$4&amp;"$50000"),$B2453&amp;"#"&amp;V$6,INDIRECT("ИсходныеДанные!$J$2:$J$50000")),0)</f>
        <v>0</v>
      </c>
      <c r="W2453" s="16" t="e">
        <f ca="1">SUM(K2453:V2453)/Пофамильно!$R$1</f>
        <v>#DIV/0!</v>
      </c>
    </row>
    <row r="2454" spans="1:23" x14ac:dyDescent="0.25">
      <c r="A2454" s="10" t="str">
        <f t="shared" ca="1" si="40"/>
        <v>delete</v>
      </c>
      <c r="B2454" s="16" cm="1">
        <f t="array" aca="1" ref="B2454" ca="1">INDIRECT("УникальныеСписки!D"&amp;ROW()-$L$4)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14"/>
      <c r="G2454" s="81" t="str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84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84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84" t="str" cm="1">
        <f t="array" aca="1" ref="J2454" ca="1">_xlfn.XLOOKUP($B2454,INDIRECT(SUBSTITUTE("ИсходныеДанные!$где$2:$где$50000","где",$B$4)),INDIRECT(SUBSTITUTE("ИсходныеДанные!$что$2:$что$50000","что",J$4)),"",0,1)</f>
        <v/>
      </c>
      <c r="K2454" s="3">
        <f ca="1">IF($B2454&lt;&gt;"",SUMIF(INDIRECT("ИсходныеДанные!$"&amp;$K$4&amp;"$2:$"&amp;$K$4&amp;"$50000"),$B2454&amp;"#"&amp;K$6,INDIRECT("ИсходныеДанные!$J$2:$J$50000")),0)</f>
        <v>0</v>
      </c>
      <c r="L2454" s="3">
        <f ca="1">IF($B2454&lt;&gt;"",SUMIF(INDIRECT("ИсходныеДанные!$"&amp;$K$4&amp;"$2:$"&amp;$K$4&amp;"$50000"),$B2454&amp;"#"&amp;L$6,INDIRECT("ИсходныеДанные!$J$2:$J$50000")),0)</f>
        <v>0</v>
      </c>
      <c r="M2454" s="3">
        <f ca="1">IF($B2454&lt;&gt;"",SUMIF(INDIRECT("ИсходныеДанные!$"&amp;$K$4&amp;"$2:$"&amp;$K$4&amp;"$50000"),$B2454&amp;"#"&amp;M$6,INDIRECT("ИсходныеДанные!$J$2:$J$50000")),0)</f>
        <v>0</v>
      </c>
      <c r="N2454" s="3">
        <f ca="1">IF($B2454&lt;&gt;"",SUMIF(INDIRECT("ИсходныеДанные!$"&amp;$K$4&amp;"$2:$"&amp;$K$4&amp;"$50000"),$B2454&amp;"#"&amp;N$6,INDIRECT("ИсходныеДанные!$J$2:$J$50000")),0)</f>
        <v>0</v>
      </c>
      <c r="O2454" s="3">
        <f ca="1">IF($B2454&lt;&gt;"",SUMIF(INDIRECT("ИсходныеДанные!$"&amp;$K$4&amp;"$2:$"&amp;$K$4&amp;"$50000"),$B2454&amp;"#"&amp;O$6,INDIRECT("ИсходныеДанные!$J$2:$J$50000")),0)</f>
        <v>0</v>
      </c>
      <c r="P2454" s="3">
        <f ca="1">IF($B2454&lt;&gt;"",SUMIF(INDIRECT("ИсходныеДанные!$"&amp;$K$4&amp;"$2:$"&amp;$K$4&amp;"$50000"),$B2454&amp;"#"&amp;P$6,INDIRECT("ИсходныеДанные!$J$2:$J$50000")),0)</f>
        <v>0</v>
      </c>
      <c r="Q2454" s="3">
        <f ca="1">IF($B2454&lt;&gt;"",SUMIF(INDIRECT("ИсходныеДанные!$"&amp;$K$4&amp;"$2:$"&amp;$K$4&amp;"$50000"),$B2454&amp;"#"&amp;Q$6,INDIRECT("ИсходныеДанные!$J$2:$J$50000")),0)</f>
        <v>0</v>
      </c>
      <c r="R2454" s="3">
        <f ca="1">IF($B2454&lt;&gt;"",SUMIF(INDIRECT("ИсходныеДанные!$"&amp;$K$4&amp;"$2:$"&amp;$K$4&amp;"$50000"),$B2454&amp;"#"&amp;R$6,INDIRECT("ИсходныеДанные!$J$2:$J$50000")),0)</f>
        <v>0</v>
      </c>
      <c r="S2454" s="3">
        <f ca="1">IF($B2454&lt;&gt;"",SUMIF(INDIRECT("ИсходныеДанные!$"&amp;$K$4&amp;"$2:$"&amp;$K$4&amp;"$50000"),$B2454&amp;"#"&amp;S$6,INDIRECT("ИсходныеДанные!$J$2:$J$50000")),0)</f>
        <v>0</v>
      </c>
      <c r="T2454" s="3">
        <f ca="1">IF($B2454&lt;&gt;"",SUMIF(INDIRECT("ИсходныеДанные!$"&amp;$K$4&amp;"$2:$"&amp;$K$4&amp;"$50000"),$B2454&amp;"#"&amp;T$6,INDIRECT("ИсходныеДанные!$J$2:$J$50000")),0)</f>
        <v>0</v>
      </c>
      <c r="U2454" s="3">
        <f ca="1">IF($B2454&lt;&gt;"",SUMIF(INDIRECT("ИсходныеДанные!$"&amp;$K$4&amp;"$2:$"&amp;$K$4&amp;"$50000"),$B2454&amp;"#"&amp;U$6,INDIRECT("ИсходныеДанные!$J$2:$J$50000")),0)</f>
        <v>0</v>
      </c>
      <c r="V2454" s="3">
        <f ca="1">IF($B2454&lt;&gt;"",SUMIF(INDIRECT("ИсходныеДанные!$"&amp;$K$4&amp;"$2:$"&amp;$K$4&amp;"$50000"),$B2454&amp;"#"&amp;V$6,INDIRECT("ИсходныеДанные!$J$2:$J$50000")),0)</f>
        <v>0</v>
      </c>
      <c r="W2454" s="16" t="e">
        <f ca="1">SUM(K2454:V2454)/Пофамильно!$R$1</f>
        <v>#DIV/0!</v>
      </c>
    </row>
    <row r="2455" spans="1:23" x14ac:dyDescent="0.25">
      <c r="A2455" s="10" t="str">
        <f t="shared" ca="1" si="40"/>
        <v>delete</v>
      </c>
      <c r="B2455" s="16" cm="1">
        <f t="array" aca="1" ref="B2455" ca="1">INDIRECT("УникальныеСписки!D"&amp;ROW()-$L$4)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14"/>
      <c r="G2455" s="81" t="str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84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84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84" t="str" cm="1">
        <f t="array" aca="1" ref="J2455" ca="1">_xlfn.XLOOKUP($B2455,INDIRECT(SUBSTITUTE("ИсходныеДанные!$где$2:$где$50000","где",$B$4)),INDIRECT(SUBSTITUTE("ИсходныеДанные!$что$2:$что$50000","что",J$4)),"",0,1)</f>
        <v/>
      </c>
      <c r="K2455" s="3">
        <f ca="1">IF($B2455&lt;&gt;"",SUMIF(INDIRECT("ИсходныеДанные!$"&amp;$K$4&amp;"$2:$"&amp;$K$4&amp;"$50000"),$B2455&amp;"#"&amp;K$6,INDIRECT("ИсходныеДанные!$J$2:$J$50000")),0)</f>
        <v>0</v>
      </c>
      <c r="L2455" s="3">
        <f ca="1">IF($B2455&lt;&gt;"",SUMIF(INDIRECT("ИсходныеДанные!$"&amp;$K$4&amp;"$2:$"&amp;$K$4&amp;"$50000"),$B2455&amp;"#"&amp;L$6,INDIRECT("ИсходныеДанные!$J$2:$J$50000")),0)</f>
        <v>0</v>
      </c>
      <c r="M2455" s="3">
        <f ca="1">IF($B2455&lt;&gt;"",SUMIF(INDIRECT("ИсходныеДанные!$"&amp;$K$4&amp;"$2:$"&amp;$K$4&amp;"$50000"),$B2455&amp;"#"&amp;M$6,INDIRECT("ИсходныеДанные!$J$2:$J$50000")),0)</f>
        <v>0</v>
      </c>
      <c r="N2455" s="3">
        <f ca="1">IF($B2455&lt;&gt;"",SUMIF(INDIRECT("ИсходныеДанные!$"&amp;$K$4&amp;"$2:$"&amp;$K$4&amp;"$50000"),$B2455&amp;"#"&amp;N$6,INDIRECT("ИсходныеДанные!$J$2:$J$50000")),0)</f>
        <v>0</v>
      </c>
      <c r="O2455" s="3">
        <f ca="1">IF($B2455&lt;&gt;"",SUMIF(INDIRECT("ИсходныеДанные!$"&amp;$K$4&amp;"$2:$"&amp;$K$4&amp;"$50000"),$B2455&amp;"#"&amp;O$6,INDIRECT("ИсходныеДанные!$J$2:$J$50000")),0)</f>
        <v>0</v>
      </c>
      <c r="P2455" s="3">
        <f ca="1">IF($B2455&lt;&gt;"",SUMIF(INDIRECT("ИсходныеДанные!$"&amp;$K$4&amp;"$2:$"&amp;$K$4&amp;"$50000"),$B2455&amp;"#"&amp;P$6,INDIRECT("ИсходныеДанные!$J$2:$J$50000")),0)</f>
        <v>0</v>
      </c>
      <c r="Q2455" s="3">
        <f ca="1">IF($B2455&lt;&gt;"",SUMIF(INDIRECT("ИсходныеДанные!$"&amp;$K$4&amp;"$2:$"&amp;$K$4&amp;"$50000"),$B2455&amp;"#"&amp;Q$6,INDIRECT("ИсходныеДанные!$J$2:$J$50000")),0)</f>
        <v>0</v>
      </c>
      <c r="R2455" s="3">
        <f ca="1">IF($B2455&lt;&gt;"",SUMIF(INDIRECT("ИсходныеДанные!$"&amp;$K$4&amp;"$2:$"&amp;$K$4&amp;"$50000"),$B2455&amp;"#"&amp;R$6,INDIRECT("ИсходныеДанные!$J$2:$J$50000")),0)</f>
        <v>0</v>
      </c>
      <c r="S2455" s="3">
        <f ca="1">IF($B2455&lt;&gt;"",SUMIF(INDIRECT("ИсходныеДанные!$"&amp;$K$4&amp;"$2:$"&amp;$K$4&amp;"$50000"),$B2455&amp;"#"&amp;S$6,INDIRECT("ИсходныеДанные!$J$2:$J$50000")),0)</f>
        <v>0</v>
      </c>
      <c r="T2455" s="3">
        <f ca="1">IF($B2455&lt;&gt;"",SUMIF(INDIRECT("ИсходныеДанные!$"&amp;$K$4&amp;"$2:$"&amp;$K$4&amp;"$50000"),$B2455&amp;"#"&amp;T$6,INDIRECT("ИсходныеДанные!$J$2:$J$50000")),0)</f>
        <v>0</v>
      </c>
      <c r="U2455" s="3">
        <f ca="1">IF($B2455&lt;&gt;"",SUMIF(INDIRECT("ИсходныеДанные!$"&amp;$K$4&amp;"$2:$"&amp;$K$4&amp;"$50000"),$B2455&amp;"#"&amp;U$6,INDIRECT("ИсходныеДанные!$J$2:$J$50000")),0)</f>
        <v>0</v>
      </c>
      <c r="V2455" s="3">
        <f ca="1">IF($B2455&lt;&gt;"",SUMIF(INDIRECT("ИсходныеДанные!$"&amp;$K$4&amp;"$2:$"&amp;$K$4&amp;"$50000"),$B2455&amp;"#"&amp;V$6,INDIRECT("ИсходныеДанные!$J$2:$J$50000")),0)</f>
        <v>0</v>
      </c>
      <c r="W2455" s="16" t="e">
        <f ca="1">SUM(K2455:V2455)/Пофамильно!$R$1</f>
        <v>#DIV/0!</v>
      </c>
    </row>
    <row r="2456" spans="1:23" x14ac:dyDescent="0.25">
      <c r="A2456" s="10" t="str">
        <f t="shared" ca="1" si="40"/>
        <v>delete</v>
      </c>
      <c r="B2456" s="16" cm="1">
        <f t="array" aca="1" ref="B2456" ca="1">INDIRECT("УникальныеСписки!D"&amp;ROW()-$L$4)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14"/>
      <c r="G2456" s="81" t="str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84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84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84" t="str" cm="1">
        <f t="array" aca="1" ref="J2456" ca="1">_xlfn.XLOOKUP($B2456,INDIRECT(SUBSTITUTE("ИсходныеДанные!$где$2:$где$50000","где",$B$4)),INDIRECT(SUBSTITUTE("ИсходныеДанные!$что$2:$что$50000","что",J$4)),"",0,1)</f>
        <v/>
      </c>
      <c r="K2456" s="3">
        <f ca="1">IF($B2456&lt;&gt;"",SUMIF(INDIRECT("ИсходныеДанные!$"&amp;$K$4&amp;"$2:$"&amp;$K$4&amp;"$50000"),$B2456&amp;"#"&amp;K$6,INDIRECT("ИсходныеДанные!$J$2:$J$50000")),0)</f>
        <v>0</v>
      </c>
      <c r="L2456" s="3">
        <f ca="1">IF($B2456&lt;&gt;"",SUMIF(INDIRECT("ИсходныеДанные!$"&amp;$K$4&amp;"$2:$"&amp;$K$4&amp;"$50000"),$B2456&amp;"#"&amp;L$6,INDIRECT("ИсходныеДанные!$J$2:$J$50000")),0)</f>
        <v>0</v>
      </c>
      <c r="M2456" s="3">
        <f ca="1">IF($B2456&lt;&gt;"",SUMIF(INDIRECT("ИсходныеДанные!$"&amp;$K$4&amp;"$2:$"&amp;$K$4&amp;"$50000"),$B2456&amp;"#"&amp;M$6,INDIRECT("ИсходныеДанные!$J$2:$J$50000")),0)</f>
        <v>0</v>
      </c>
      <c r="N2456" s="3">
        <f ca="1">IF($B2456&lt;&gt;"",SUMIF(INDIRECT("ИсходныеДанные!$"&amp;$K$4&amp;"$2:$"&amp;$K$4&amp;"$50000"),$B2456&amp;"#"&amp;N$6,INDIRECT("ИсходныеДанные!$J$2:$J$50000")),0)</f>
        <v>0</v>
      </c>
      <c r="O2456" s="3">
        <f ca="1">IF($B2456&lt;&gt;"",SUMIF(INDIRECT("ИсходныеДанные!$"&amp;$K$4&amp;"$2:$"&amp;$K$4&amp;"$50000"),$B2456&amp;"#"&amp;O$6,INDIRECT("ИсходныеДанные!$J$2:$J$50000")),0)</f>
        <v>0</v>
      </c>
      <c r="P2456" s="3">
        <f ca="1">IF($B2456&lt;&gt;"",SUMIF(INDIRECT("ИсходныеДанные!$"&amp;$K$4&amp;"$2:$"&amp;$K$4&amp;"$50000"),$B2456&amp;"#"&amp;P$6,INDIRECT("ИсходныеДанные!$J$2:$J$50000")),0)</f>
        <v>0</v>
      </c>
      <c r="Q2456" s="3">
        <f ca="1">IF($B2456&lt;&gt;"",SUMIF(INDIRECT("ИсходныеДанные!$"&amp;$K$4&amp;"$2:$"&amp;$K$4&amp;"$50000"),$B2456&amp;"#"&amp;Q$6,INDIRECT("ИсходныеДанные!$J$2:$J$50000")),0)</f>
        <v>0</v>
      </c>
      <c r="R2456" s="3">
        <f ca="1">IF($B2456&lt;&gt;"",SUMIF(INDIRECT("ИсходныеДанные!$"&amp;$K$4&amp;"$2:$"&amp;$K$4&amp;"$50000"),$B2456&amp;"#"&amp;R$6,INDIRECT("ИсходныеДанные!$J$2:$J$50000")),0)</f>
        <v>0</v>
      </c>
      <c r="S2456" s="3">
        <f ca="1">IF($B2456&lt;&gt;"",SUMIF(INDIRECT("ИсходныеДанные!$"&amp;$K$4&amp;"$2:$"&amp;$K$4&amp;"$50000"),$B2456&amp;"#"&amp;S$6,INDIRECT("ИсходныеДанные!$J$2:$J$50000")),0)</f>
        <v>0</v>
      </c>
      <c r="T2456" s="3">
        <f ca="1">IF($B2456&lt;&gt;"",SUMIF(INDIRECT("ИсходныеДанные!$"&amp;$K$4&amp;"$2:$"&amp;$K$4&amp;"$50000"),$B2456&amp;"#"&amp;T$6,INDIRECT("ИсходныеДанные!$J$2:$J$50000")),0)</f>
        <v>0</v>
      </c>
      <c r="U2456" s="3">
        <f ca="1">IF($B2456&lt;&gt;"",SUMIF(INDIRECT("ИсходныеДанные!$"&amp;$K$4&amp;"$2:$"&amp;$K$4&amp;"$50000"),$B2456&amp;"#"&amp;U$6,INDIRECT("ИсходныеДанные!$J$2:$J$50000")),0)</f>
        <v>0</v>
      </c>
      <c r="V2456" s="3">
        <f ca="1">IF($B2456&lt;&gt;"",SUMIF(INDIRECT("ИсходныеДанные!$"&amp;$K$4&amp;"$2:$"&amp;$K$4&amp;"$50000"),$B2456&amp;"#"&amp;V$6,INDIRECT("ИсходныеДанные!$J$2:$J$50000")),0)</f>
        <v>0</v>
      </c>
      <c r="W2456" s="16" t="e">
        <f ca="1">SUM(K2456:V2456)/Пофамильно!$R$1</f>
        <v>#DIV/0!</v>
      </c>
    </row>
    <row r="2457" spans="1:23" x14ac:dyDescent="0.25">
      <c r="A2457" s="10" t="str">
        <f t="shared" ca="1" si="40"/>
        <v>delete</v>
      </c>
      <c r="B2457" s="16" cm="1">
        <f t="array" aca="1" ref="B2457" ca="1">INDIRECT("УникальныеСписки!D"&amp;ROW()-$L$4)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14"/>
      <c r="G2457" s="81" t="str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84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84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84" t="str" cm="1">
        <f t="array" aca="1" ref="J2457" ca="1">_xlfn.XLOOKUP($B2457,INDIRECT(SUBSTITUTE("ИсходныеДанные!$где$2:$где$50000","где",$B$4)),INDIRECT(SUBSTITUTE("ИсходныеДанные!$что$2:$что$50000","что",J$4)),"",0,1)</f>
        <v/>
      </c>
      <c r="K2457" s="3">
        <f ca="1">IF($B2457&lt;&gt;"",SUMIF(INDIRECT("ИсходныеДанные!$"&amp;$K$4&amp;"$2:$"&amp;$K$4&amp;"$50000"),$B2457&amp;"#"&amp;K$6,INDIRECT("ИсходныеДанные!$J$2:$J$50000")),0)</f>
        <v>0</v>
      </c>
      <c r="L2457" s="3">
        <f ca="1">IF($B2457&lt;&gt;"",SUMIF(INDIRECT("ИсходныеДанные!$"&amp;$K$4&amp;"$2:$"&amp;$K$4&amp;"$50000"),$B2457&amp;"#"&amp;L$6,INDIRECT("ИсходныеДанные!$J$2:$J$50000")),0)</f>
        <v>0</v>
      </c>
      <c r="M2457" s="3">
        <f ca="1">IF($B2457&lt;&gt;"",SUMIF(INDIRECT("ИсходныеДанные!$"&amp;$K$4&amp;"$2:$"&amp;$K$4&amp;"$50000"),$B2457&amp;"#"&amp;M$6,INDIRECT("ИсходныеДанные!$J$2:$J$50000")),0)</f>
        <v>0</v>
      </c>
      <c r="N2457" s="3">
        <f ca="1">IF($B2457&lt;&gt;"",SUMIF(INDIRECT("ИсходныеДанные!$"&amp;$K$4&amp;"$2:$"&amp;$K$4&amp;"$50000"),$B2457&amp;"#"&amp;N$6,INDIRECT("ИсходныеДанные!$J$2:$J$50000")),0)</f>
        <v>0</v>
      </c>
      <c r="O2457" s="3">
        <f ca="1">IF($B2457&lt;&gt;"",SUMIF(INDIRECT("ИсходныеДанные!$"&amp;$K$4&amp;"$2:$"&amp;$K$4&amp;"$50000"),$B2457&amp;"#"&amp;O$6,INDIRECT("ИсходныеДанные!$J$2:$J$50000")),0)</f>
        <v>0</v>
      </c>
      <c r="P2457" s="3">
        <f ca="1">IF($B2457&lt;&gt;"",SUMIF(INDIRECT("ИсходныеДанные!$"&amp;$K$4&amp;"$2:$"&amp;$K$4&amp;"$50000"),$B2457&amp;"#"&amp;P$6,INDIRECT("ИсходныеДанные!$J$2:$J$50000")),0)</f>
        <v>0</v>
      </c>
      <c r="Q2457" s="3">
        <f ca="1">IF($B2457&lt;&gt;"",SUMIF(INDIRECT("ИсходныеДанные!$"&amp;$K$4&amp;"$2:$"&amp;$K$4&amp;"$50000"),$B2457&amp;"#"&amp;Q$6,INDIRECT("ИсходныеДанные!$J$2:$J$50000")),0)</f>
        <v>0</v>
      </c>
      <c r="R2457" s="3">
        <f ca="1">IF($B2457&lt;&gt;"",SUMIF(INDIRECT("ИсходныеДанные!$"&amp;$K$4&amp;"$2:$"&amp;$K$4&amp;"$50000"),$B2457&amp;"#"&amp;R$6,INDIRECT("ИсходныеДанные!$J$2:$J$50000")),0)</f>
        <v>0</v>
      </c>
      <c r="S2457" s="3">
        <f ca="1">IF($B2457&lt;&gt;"",SUMIF(INDIRECT("ИсходныеДанные!$"&amp;$K$4&amp;"$2:$"&amp;$K$4&amp;"$50000"),$B2457&amp;"#"&amp;S$6,INDIRECT("ИсходныеДанные!$J$2:$J$50000")),0)</f>
        <v>0</v>
      </c>
      <c r="T2457" s="3">
        <f ca="1">IF($B2457&lt;&gt;"",SUMIF(INDIRECT("ИсходныеДанные!$"&amp;$K$4&amp;"$2:$"&amp;$K$4&amp;"$50000"),$B2457&amp;"#"&amp;T$6,INDIRECT("ИсходныеДанные!$J$2:$J$50000")),0)</f>
        <v>0</v>
      </c>
      <c r="U2457" s="3">
        <f ca="1">IF($B2457&lt;&gt;"",SUMIF(INDIRECT("ИсходныеДанные!$"&amp;$K$4&amp;"$2:$"&amp;$K$4&amp;"$50000"),$B2457&amp;"#"&amp;U$6,INDIRECT("ИсходныеДанные!$J$2:$J$50000")),0)</f>
        <v>0</v>
      </c>
      <c r="V2457" s="3">
        <f ca="1">IF($B2457&lt;&gt;"",SUMIF(INDIRECT("ИсходныеДанные!$"&amp;$K$4&amp;"$2:$"&amp;$K$4&amp;"$50000"),$B2457&amp;"#"&amp;V$6,INDIRECT("ИсходныеДанные!$J$2:$J$50000")),0)</f>
        <v>0</v>
      </c>
      <c r="W2457" s="16" t="e">
        <f ca="1">SUM(K2457:V2457)/Пофамильно!$R$1</f>
        <v>#DIV/0!</v>
      </c>
    </row>
    <row r="2458" spans="1:23" x14ac:dyDescent="0.25">
      <c r="A2458" s="10" t="str">
        <f t="shared" ca="1" si="40"/>
        <v>delete</v>
      </c>
      <c r="B2458" s="16" cm="1">
        <f t="array" aca="1" ref="B2458" ca="1">INDIRECT("УникальныеСписки!D"&amp;ROW()-$L$4)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14"/>
      <c r="G2458" s="81" t="str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84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84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84" t="str" cm="1">
        <f t="array" aca="1" ref="J2458" ca="1">_xlfn.XLOOKUP($B2458,INDIRECT(SUBSTITUTE("ИсходныеДанные!$где$2:$где$50000","где",$B$4)),INDIRECT(SUBSTITUTE("ИсходныеДанные!$что$2:$что$50000","что",J$4)),"",0,1)</f>
        <v/>
      </c>
      <c r="K2458" s="3">
        <f ca="1">IF($B2458&lt;&gt;"",SUMIF(INDIRECT("ИсходныеДанные!$"&amp;$K$4&amp;"$2:$"&amp;$K$4&amp;"$50000"),$B2458&amp;"#"&amp;K$6,INDIRECT("ИсходныеДанные!$J$2:$J$50000")),0)</f>
        <v>0</v>
      </c>
      <c r="L2458" s="3">
        <f ca="1">IF($B2458&lt;&gt;"",SUMIF(INDIRECT("ИсходныеДанные!$"&amp;$K$4&amp;"$2:$"&amp;$K$4&amp;"$50000"),$B2458&amp;"#"&amp;L$6,INDIRECT("ИсходныеДанные!$J$2:$J$50000")),0)</f>
        <v>0</v>
      </c>
      <c r="M2458" s="3">
        <f ca="1">IF($B2458&lt;&gt;"",SUMIF(INDIRECT("ИсходныеДанные!$"&amp;$K$4&amp;"$2:$"&amp;$K$4&amp;"$50000"),$B2458&amp;"#"&amp;M$6,INDIRECT("ИсходныеДанные!$J$2:$J$50000")),0)</f>
        <v>0</v>
      </c>
      <c r="N2458" s="3">
        <f ca="1">IF($B2458&lt;&gt;"",SUMIF(INDIRECT("ИсходныеДанные!$"&amp;$K$4&amp;"$2:$"&amp;$K$4&amp;"$50000"),$B2458&amp;"#"&amp;N$6,INDIRECT("ИсходныеДанные!$J$2:$J$50000")),0)</f>
        <v>0</v>
      </c>
      <c r="O2458" s="3">
        <f ca="1">IF($B2458&lt;&gt;"",SUMIF(INDIRECT("ИсходныеДанные!$"&amp;$K$4&amp;"$2:$"&amp;$K$4&amp;"$50000"),$B2458&amp;"#"&amp;O$6,INDIRECT("ИсходныеДанные!$J$2:$J$50000")),0)</f>
        <v>0</v>
      </c>
      <c r="P2458" s="3">
        <f ca="1">IF($B2458&lt;&gt;"",SUMIF(INDIRECT("ИсходныеДанные!$"&amp;$K$4&amp;"$2:$"&amp;$K$4&amp;"$50000"),$B2458&amp;"#"&amp;P$6,INDIRECT("ИсходныеДанные!$J$2:$J$50000")),0)</f>
        <v>0</v>
      </c>
      <c r="Q2458" s="3">
        <f ca="1">IF($B2458&lt;&gt;"",SUMIF(INDIRECT("ИсходныеДанные!$"&amp;$K$4&amp;"$2:$"&amp;$K$4&amp;"$50000"),$B2458&amp;"#"&amp;Q$6,INDIRECT("ИсходныеДанные!$J$2:$J$50000")),0)</f>
        <v>0</v>
      </c>
      <c r="R2458" s="3">
        <f ca="1">IF($B2458&lt;&gt;"",SUMIF(INDIRECT("ИсходныеДанные!$"&amp;$K$4&amp;"$2:$"&amp;$K$4&amp;"$50000"),$B2458&amp;"#"&amp;R$6,INDIRECT("ИсходныеДанные!$J$2:$J$50000")),0)</f>
        <v>0</v>
      </c>
      <c r="S2458" s="3">
        <f ca="1">IF($B2458&lt;&gt;"",SUMIF(INDIRECT("ИсходныеДанные!$"&amp;$K$4&amp;"$2:$"&amp;$K$4&amp;"$50000"),$B2458&amp;"#"&amp;S$6,INDIRECT("ИсходныеДанные!$J$2:$J$50000")),0)</f>
        <v>0</v>
      </c>
      <c r="T2458" s="3">
        <f ca="1">IF($B2458&lt;&gt;"",SUMIF(INDIRECT("ИсходныеДанные!$"&amp;$K$4&amp;"$2:$"&amp;$K$4&amp;"$50000"),$B2458&amp;"#"&amp;T$6,INDIRECT("ИсходныеДанные!$J$2:$J$50000")),0)</f>
        <v>0</v>
      </c>
      <c r="U2458" s="3">
        <f ca="1">IF($B2458&lt;&gt;"",SUMIF(INDIRECT("ИсходныеДанные!$"&amp;$K$4&amp;"$2:$"&amp;$K$4&amp;"$50000"),$B2458&amp;"#"&amp;U$6,INDIRECT("ИсходныеДанные!$J$2:$J$50000")),0)</f>
        <v>0</v>
      </c>
      <c r="V2458" s="3">
        <f ca="1">IF($B2458&lt;&gt;"",SUMIF(INDIRECT("ИсходныеДанные!$"&amp;$K$4&amp;"$2:$"&amp;$K$4&amp;"$50000"),$B2458&amp;"#"&amp;V$6,INDIRECT("ИсходныеДанные!$J$2:$J$50000")),0)</f>
        <v>0</v>
      </c>
      <c r="W2458" s="16" t="e">
        <f ca="1">SUM(K2458:V2458)/Пофамильно!$R$1</f>
        <v>#DIV/0!</v>
      </c>
    </row>
    <row r="2459" spans="1:23" x14ac:dyDescent="0.25">
      <c r="A2459" s="10" t="str">
        <f t="shared" ca="1" si="40"/>
        <v>delete</v>
      </c>
      <c r="B2459" s="16" cm="1">
        <f t="array" aca="1" ref="B2459" ca="1">INDIRECT("УникальныеСписки!D"&amp;ROW()-$L$4)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14"/>
      <c r="G2459" s="81" t="str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84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84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84" t="str" cm="1">
        <f t="array" aca="1" ref="J2459" ca="1">_xlfn.XLOOKUP($B2459,INDIRECT(SUBSTITUTE("ИсходныеДанные!$где$2:$где$50000","где",$B$4)),INDIRECT(SUBSTITUTE("ИсходныеДанные!$что$2:$что$50000","что",J$4)),"",0,1)</f>
        <v/>
      </c>
      <c r="K2459" s="3">
        <f ca="1">IF($B2459&lt;&gt;"",SUMIF(INDIRECT("ИсходныеДанные!$"&amp;$K$4&amp;"$2:$"&amp;$K$4&amp;"$50000"),$B2459&amp;"#"&amp;K$6,INDIRECT("ИсходныеДанные!$J$2:$J$50000")),0)</f>
        <v>0</v>
      </c>
      <c r="L2459" s="3">
        <f ca="1">IF($B2459&lt;&gt;"",SUMIF(INDIRECT("ИсходныеДанные!$"&amp;$K$4&amp;"$2:$"&amp;$K$4&amp;"$50000"),$B2459&amp;"#"&amp;L$6,INDIRECT("ИсходныеДанные!$J$2:$J$50000")),0)</f>
        <v>0</v>
      </c>
      <c r="M2459" s="3">
        <f ca="1">IF($B2459&lt;&gt;"",SUMIF(INDIRECT("ИсходныеДанные!$"&amp;$K$4&amp;"$2:$"&amp;$K$4&amp;"$50000"),$B2459&amp;"#"&amp;M$6,INDIRECT("ИсходныеДанные!$J$2:$J$50000")),0)</f>
        <v>0</v>
      </c>
      <c r="N2459" s="3">
        <f ca="1">IF($B2459&lt;&gt;"",SUMIF(INDIRECT("ИсходныеДанные!$"&amp;$K$4&amp;"$2:$"&amp;$K$4&amp;"$50000"),$B2459&amp;"#"&amp;N$6,INDIRECT("ИсходныеДанные!$J$2:$J$50000")),0)</f>
        <v>0</v>
      </c>
      <c r="O2459" s="3">
        <f ca="1">IF($B2459&lt;&gt;"",SUMIF(INDIRECT("ИсходныеДанные!$"&amp;$K$4&amp;"$2:$"&amp;$K$4&amp;"$50000"),$B2459&amp;"#"&amp;O$6,INDIRECT("ИсходныеДанные!$J$2:$J$50000")),0)</f>
        <v>0</v>
      </c>
      <c r="P2459" s="3">
        <f ca="1">IF($B2459&lt;&gt;"",SUMIF(INDIRECT("ИсходныеДанные!$"&amp;$K$4&amp;"$2:$"&amp;$K$4&amp;"$50000"),$B2459&amp;"#"&amp;P$6,INDIRECT("ИсходныеДанные!$J$2:$J$50000")),0)</f>
        <v>0</v>
      </c>
      <c r="Q2459" s="3">
        <f ca="1">IF($B2459&lt;&gt;"",SUMIF(INDIRECT("ИсходныеДанные!$"&amp;$K$4&amp;"$2:$"&amp;$K$4&amp;"$50000"),$B2459&amp;"#"&amp;Q$6,INDIRECT("ИсходныеДанные!$J$2:$J$50000")),0)</f>
        <v>0</v>
      </c>
      <c r="R2459" s="3">
        <f ca="1">IF($B2459&lt;&gt;"",SUMIF(INDIRECT("ИсходныеДанные!$"&amp;$K$4&amp;"$2:$"&amp;$K$4&amp;"$50000"),$B2459&amp;"#"&amp;R$6,INDIRECT("ИсходныеДанные!$J$2:$J$50000")),0)</f>
        <v>0</v>
      </c>
      <c r="S2459" s="3">
        <f ca="1">IF($B2459&lt;&gt;"",SUMIF(INDIRECT("ИсходныеДанные!$"&amp;$K$4&amp;"$2:$"&amp;$K$4&amp;"$50000"),$B2459&amp;"#"&amp;S$6,INDIRECT("ИсходныеДанные!$J$2:$J$50000")),0)</f>
        <v>0</v>
      </c>
      <c r="T2459" s="3">
        <f ca="1">IF($B2459&lt;&gt;"",SUMIF(INDIRECT("ИсходныеДанные!$"&amp;$K$4&amp;"$2:$"&amp;$K$4&amp;"$50000"),$B2459&amp;"#"&amp;T$6,INDIRECT("ИсходныеДанные!$J$2:$J$50000")),0)</f>
        <v>0</v>
      </c>
      <c r="U2459" s="3">
        <f ca="1">IF($B2459&lt;&gt;"",SUMIF(INDIRECT("ИсходныеДанные!$"&amp;$K$4&amp;"$2:$"&amp;$K$4&amp;"$50000"),$B2459&amp;"#"&amp;U$6,INDIRECT("ИсходныеДанные!$J$2:$J$50000")),0)</f>
        <v>0</v>
      </c>
      <c r="V2459" s="3">
        <f ca="1">IF($B2459&lt;&gt;"",SUMIF(INDIRECT("ИсходныеДанные!$"&amp;$K$4&amp;"$2:$"&amp;$K$4&amp;"$50000"),$B2459&amp;"#"&amp;V$6,INDIRECT("ИсходныеДанные!$J$2:$J$50000")),0)</f>
        <v>0</v>
      </c>
      <c r="W2459" s="16" t="e">
        <f ca="1">SUM(K2459:V2459)/Пофамильно!$R$1</f>
        <v>#DIV/0!</v>
      </c>
    </row>
    <row r="2460" spans="1:23" x14ac:dyDescent="0.25">
      <c r="A2460" s="10" t="str">
        <f t="shared" ca="1" si="40"/>
        <v>delete</v>
      </c>
      <c r="B2460" s="16" cm="1">
        <f t="array" aca="1" ref="B2460" ca="1">INDIRECT("УникальныеСписки!D"&amp;ROW()-$L$4)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14"/>
      <c r="G2460" s="81" t="str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84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84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84" t="str" cm="1">
        <f t="array" aca="1" ref="J2460" ca="1">_xlfn.XLOOKUP($B2460,INDIRECT(SUBSTITUTE("ИсходныеДанные!$где$2:$где$50000","где",$B$4)),INDIRECT(SUBSTITUTE("ИсходныеДанные!$что$2:$что$50000","что",J$4)),"",0,1)</f>
        <v/>
      </c>
      <c r="K2460" s="3">
        <f ca="1">IF($B2460&lt;&gt;"",SUMIF(INDIRECT("ИсходныеДанные!$"&amp;$K$4&amp;"$2:$"&amp;$K$4&amp;"$50000"),$B2460&amp;"#"&amp;K$6,INDIRECT("ИсходныеДанные!$J$2:$J$50000")),0)</f>
        <v>0</v>
      </c>
      <c r="L2460" s="3">
        <f ca="1">IF($B2460&lt;&gt;"",SUMIF(INDIRECT("ИсходныеДанные!$"&amp;$K$4&amp;"$2:$"&amp;$K$4&amp;"$50000"),$B2460&amp;"#"&amp;L$6,INDIRECT("ИсходныеДанные!$J$2:$J$50000")),0)</f>
        <v>0</v>
      </c>
      <c r="M2460" s="3">
        <f ca="1">IF($B2460&lt;&gt;"",SUMIF(INDIRECT("ИсходныеДанные!$"&amp;$K$4&amp;"$2:$"&amp;$K$4&amp;"$50000"),$B2460&amp;"#"&amp;M$6,INDIRECT("ИсходныеДанные!$J$2:$J$50000")),0)</f>
        <v>0</v>
      </c>
      <c r="N2460" s="3">
        <f ca="1">IF($B2460&lt;&gt;"",SUMIF(INDIRECT("ИсходныеДанные!$"&amp;$K$4&amp;"$2:$"&amp;$K$4&amp;"$50000"),$B2460&amp;"#"&amp;N$6,INDIRECT("ИсходныеДанные!$J$2:$J$50000")),0)</f>
        <v>0</v>
      </c>
      <c r="O2460" s="3">
        <f ca="1">IF($B2460&lt;&gt;"",SUMIF(INDIRECT("ИсходныеДанные!$"&amp;$K$4&amp;"$2:$"&amp;$K$4&amp;"$50000"),$B2460&amp;"#"&amp;O$6,INDIRECT("ИсходныеДанные!$J$2:$J$50000")),0)</f>
        <v>0</v>
      </c>
      <c r="P2460" s="3">
        <f ca="1">IF($B2460&lt;&gt;"",SUMIF(INDIRECT("ИсходныеДанные!$"&amp;$K$4&amp;"$2:$"&amp;$K$4&amp;"$50000"),$B2460&amp;"#"&amp;P$6,INDIRECT("ИсходныеДанные!$J$2:$J$50000")),0)</f>
        <v>0</v>
      </c>
      <c r="Q2460" s="3">
        <f ca="1">IF($B2460&lt;&gt;"",SUMIF(INDIRECT("ИсходныеДанные!$"&amp;$K$4&amp;"$2:$"&amp;$K$4&amp;"$50000"),$B2460&amp;"#"&amp;Q$6,INDIRECT("ИсходныеДанные!$J$2:$J$50000")),0)</f>
        <v>0</v>
      </c>
      <c r="R2460" s="3">
        <f ca="1">IF($B2460&lt;&gt;"",SUMIF(INDIRECT("ИсходныеДанные!$"&amp;$K$4&amp;"$2:$"&amp;$K$4&amp;"$50000"),$B2460&amp;"#"&amp;R$6,INDIRECT("ИсходныеДанные!$J$2:$J$50000")),0)</f>
        <v>0</v>
      </c>
      <c r="S2460" s="3">
        <f ca="1">IF($B2460&lt;&gt;"",SUMIF(INDIRECT("ИсходныеДанные!$"&amp;$K$4&amp;"$2:$"&amp;$K$4&amp;"$50000"),$B2460&amp;"#"&amp;S$6,INDIRECT("ИсходныеДанные!$J$2:$J$50000")),0)</f>
        <v>0</v>
      </c>
      <c r="T2460" s="3">
        <f ca="1">IF($B2460&lt;&gt;"",SUMIF(INDIRECT("ИсходныеДанные!$"&amp;$K$4&amp;"$2:$"&amp;$K$4&amp;"$50000"),$B2460&amp;"#"&amp;T$6,INDIRECT("ИсходныеДанные!$J$2:$J$50000")),0)</f>
        <v>0</v>
      </c>
      <c r="U2460" s="3">
        <f ca="1">IF($B2460&lt;&gt;"",SUMIF(INDIRECT("ИсходныеДанные!$"&amp;$K$4&amp;"$2:$"&amp;$K$4&amp;"$50000"),$B2460&amp;"#"&amp;U$6,INDIRECT("ИсходныеДанные!$J$2:$J$50000")),0)</f>
        <v>0</v>
      </c>
      <c r="V2460" s="3">
        <f ca="1">IF($B2460&lt;&gt;"",SUMIF(INDIRECT("ИсходныеДанные!$"&amp;$K$4&amp;"$2:$"&amp;$K$4&amp;"$50000"),$B2460&amp;"#"&amp;V$6,INDIRECT("ИсходныеДанные!$J$2:$J$50000")),0)</f>
        <v>0</v>
      </c>
      <c r="W2460" s="16" t="e">
        <f ca="1">SUM(K2460:V2460)/Пофамильно!$R$1</f>
        <v>#DIV/0!</v>
      </c>
    </row>
    <row r="2461" spans="1:23" x14ac:dyDescent="0.25">
      <c r="A2461" s="10" t="str">
        <f t="shared" ca="1" si="40"/>
        <v>delete</v>
      </c>
      <c r="B2461" s="16" cm="1">
        <f t="array" aca="1" ref="B2461" ca="1">INDIRECT("УникальныеСписки!D"&amp;ROW()-$L$4)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14"/>
      <c r="G2461" s="81" t="str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84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84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84" t="str" cm="1">
        <f t="array" aca="1" ref="J2461" ca="1">_xlfn.XLOOKUP($B2461,INDIRECT(SUBSTITUTE("ИсходныеДанные!$где$2:$где$50000","где",$B$4)),INDIRECT(SUBSTITUTE("ИсходныеДанные!$что$2:$что$50000","что",J$4)),"",0,1)</f>
        <v/>
      </c>
      <c r="K2461" s="3">
        <f ca="1">IF($B2461&lt;&gt;"",SUMIF(INDIRECT("ИсходныеДанные!$"&amp;$K$4&amp;"$2:$"&amp;$K$4&amp;"$50000"),$B2461&amp;"#"&amp;K$6,INDIRECT("ИсходныеДанные!$J$2:$J$50000")),0)</f>
        <v>0</v>
      </c>
      <c r="L2461" s="3">
        <f ca="1">IF($B2461&lt;&gt;"",SUMIF(INDIRECT("ИсходныеДанные!$"&amp;$K$4&amp;"$2:$"&amp;$K$4&amp;"$50000"),$B2461&amp;"#"&amp;L$6,INDIRECT("ИсходныеДанные!$J$2:$J$50000")),0)</f>
        <v>0</v>
      </c>
      <c r="M2461" s="3">
        <f ca="1">IF($B2461&lt;&gt;"",SUMIF(INDIRECT("ИсходныеДанные!$"&amp;$K$4&amp;"$2:$"&amp;$K$4&amp;"$50000"),$B2461&amp;"#"&amp;M$6,INDIRECT("ИсходныеДанные!$J$2:$J$50000")),0)</f>
        <v>0</v>
      </c>
      <c r="N2461" s="3">
        <f ca="1">IF($B2461&lt;&gt;"",SUMIF(INDIRECT("ИсходныеДанные!$"&amp;$K$4&amp;"$2:$"&amp;$K$4&amp;"$50000"),$B2461&amp;"#"&amp;N$6,INDIRECT("ИсходныеДанные!$J$2:$J$50000")),0)</f>
        <v>0</v>
      </c>
      <c r="O2461" s="3">
        <f ca="1">IF($B2461&lt;&gt;"",SUMIF(INDIRECT("ИсходныеДанные!$"&amp;$K$4&amp;"$2:$"&amp;$K$4&amp;"$50000"),$B2461&amp;"#"&amp;O$6,INDIRECT("ИсходныеДанные!$J$2:$J$50000")),0)</f>
        <v>0</v>
      </c>
      <c r="P2461" s="3">
        <f ca="1">IF($B2461&lt;&gt;"",SUMIF(INDIRECT("ИсходныеДанные!$"&amp;$K$4&amp;"$2:$"&amp;$K$4&amp;"$50000"),$B2461&amp;"#"&amp;P$6,INDIRECT("ИсходныеДанные!$J$2:$J$50000")),0)</f>
        <v>0</v>
      </c>
      <c r="Q2461" s="3">
        <f ca="1">IF($B2461&lt;&gt;"",SUMIF(INDIRECT("ИсходныеДанные!$"&amp;$K$4&amp;"$2:$"&amp;$K$4&amp;"$50000"),$B2461&amp;"#"&amp;Q$6,INDIRECT("ИсходныеДанные!$J$2:$J$50000")),0)</f>
        <v>0</v>
      </c>
      <c r="R2461" s="3">
        <f ca="1">IF($B2461&lt;&gt;"",SUMIF(INDIRECT("ИсходныеДанные!$"&amp;$K$4&amp;"$2:$"&amp;$K$4&amp;"$50000"),$B2461&amp;"#"&amp;R$6,INDIRECT("ИсходныеДанные!$J$2:$J$50000")),0)</f>
        <v>0</v>
      </c>
      <c r="S2461" s="3">
        <f ca="1">IF($B2461&lt;&gt;"",SUMIF(INDIRECT("ИсходныеДанные!$"&amp;$K$4&amp;"$2:$"&amp;$K$4&amp;"$50000"),$B2461&amp;"#"&amp;S$6,INDIRECT("ИсходныеДанные!$J$2:$J$50000")),0)</f>
        <v>0</v>
      </c>
      <c r="T2461" s="3">
        <f ca="1">IF($B2461&lt;&gt;"",SUMIF(INDIRECT("ИсходныеДанные!$"&amp;$K$4&amp;"$2:$"&amp;$K$4&amp;"$50000"),$B2461&amp;"#"&amp;T$6,INDIRECT("ИсходныеДанные!$J$2:$J$50000")),0)</f>
        <v>0</v>
      </c>
      <c r="U2461" s="3">
        <f ca="1">IF($B2461&lt;&gt;"",SUMIF(INDIRECT("ИсходныеДанные!$"&amp;$K$4&amp;"$2:$"&amp;$K$4&amp;"$50000"),$B2461&amp;"#"&amp;U$6,INDIRECT("ИсходныеДанные!$J$2:$J$50000")),0)</f>
        <v>0</v>
      </c>
      <c r="V2461" s="3">
        <f ca="1">IF($B2461&lt;&gt;"",SUMIF(INDIRECT("ИсходныеДанные!$"&amp;$K$4&amp;"$2:$"&amp;$K$4&amp;"$50000"),$B2461&amp;"#"&amp;V$6,INDIRECT("ИсходныеДанные!$J$2:$J$50000")),0)</f>
        <v>0</v>
      </c>
      <c r="W2461" s="16" t="e">
        <f ca="1">SUM(K2461:V2461)/Пофамильно!$R$1</f>
        <v>#DIV/0!</v>
      </c>
    </row>
    <row r="2462" spans="1:23" x14ac:dyDescent="0.25">
      <c r="A2462" s="10" t="str">
        <f t="shared" ca="1" si="40"/>
        <v>delete</v>
      </c>
      <c r="B2462" s="16" cm="1">
        <f t="array" aca="1" ref="B2462" ca="1">INDIRECT("УникальныеСписки!D"&amp;ROW()-$L$4)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14"/>
      <c r="G2462" s="81" t="str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84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84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84" t="str" cm="1">
        <f t="array" aca="1" ref="J2462" ca="1">_xlfn.XLOOKUP($B2462,INDIRECT(SUBSTITUTE("ИсходныеДанные!$где$2:$где$50000","где",$B$4)),INDIRECT(SUBSTITUTE("ИсходныеДанные!$что$2:$что$50000","что",J$4)),"",0,1)</f>
        <v/>
      </c>
      <c r="K2462" s="3">
        <f ca="1">IF($B2462&lt;&gt;"",SUMIF(INDIRECT("ИсходныеДанные!$"&amp;$K$4&amp;"$2:$"&amp;$K$4&amp;"$50000"),$B2462&amp;"#"&amp;K$6,INDIRECT("ИсходныеДанные!$J$2:$J$50000")),0)</f>
        <v>0</v>
      </c>
      <c r="L2462" s="3">
        <f ca="1">IF($B2462&lt;&gt;"",SUMIF(INDIRECT("ИсходныеДанные!$"&amp;$K$4&amp;"$2:$"&amp;$K$4&amp;"$50000"),$B2462&amp;"#"&amp;L$6,INDIRECT("ИсходныеДанные!$J$2:$J$50000")),0)</f>
        <v>0</v>
      </c>
      <c r="M2462" s="3">
        <f ca="1">IF($B2462&lt;&gt;"",SUMIF(INDIRECT("ИсходныеДанные!$"&amp;$K$4&amp;"$2:$"&amp;$K$4&amp;"$50000"),$B2462&amp;"#"&amp;M$6,INDIRECT("ИсходныеДанные!$J$2:$J$50000")),0)</f>
        <v>0</v>
      </c>
      <c r="N2462" s="3">
        <f ca="1">IF($B2462&lt;&gt;"",SUMIF(INDIRECT("ИсходныеДанные!$"&amp;$K$4&amp;"$2:$"&amp;$K$4&amp;"$50000"),$B2462&amp;"#"&amp;N$6,INDIRECT("ИсходныеДанные!$J$2:$J$50000")),0)</f>
        <v>0</v>
      </c>
      <c r="O2462" s="3">
        <f ca="1">IF($B2462&lt;&gt;"",SUMIF(INDIRECT("ИсходныеДанные!$"&amp;$K$4&amp;"$2:$"&amp;$K$4&amp;"$50000"),$B2462&amp;"#"&amp;O$6,INDIRECT("ИсходныеДанные!$J$2:$J$50000")),0)</f>
        <v>0</v>
      </c>
      <c r="P2462" s="3">
        <f ca="1">IF($B2462&lt;&gt;"",SUMIF(INDIRECT("ИсходныеДанные!$"&amp;$K$4&amp;"$2:$"&amp;$K$4&amp;"$50000"),$B2462&amp;"#"&amp;P$6,INDIRECT("ИсходныеДанные!$J$2:$J$50000")),0)</f>
        <v>0</v>
      </c>
      <c r="Q2462" s="3">
        <f ca="1">IF($B2462&lt;&gt;"",SUMIF(INDIRECT("ИсходныеДанные!$"&amp;$K$4&amp;"$2:$"&amp;$K$4&amp;"$50000"),$B2462&amp;"#"&amp;Q$6,INDIRECT("ИсходныеДанные!$J$2:$J$50000")),0)</f>
        <v>0</v>
      </c>
      <c r="R2462" s="3">
        <f ca="1">IF($B2462&lt;&gt;"",SUMIF(INDIRECT("ИсходныеДанные!$"&amp;$K$4&amp;"$2:$"&amp;$K$4&amp;"$50000"),$B2462&amp;"#"&amp;R$6,INDIRECT("ИсходныеДанные!$J$2:$J$50000")),0)</f>
        <v>0</v>
      </c>
      <c r="S2462" s="3">
        <f ca="1">IF($B2462&lt;&gt;"",SUMIF(INDIRECT("ИсходныеДанные!$"&amp;$K$4&amp;"$2:$"&amp;$K$4&amp;"$50000"),$B2462&amp;"#"&amp;S$6,INDIRECT("ИсходныеДанные!$J$2:$J$50000")),0)</f>
        <v>0</v>
      </c>
      <c r="T2462" s="3">
        <f ca="1">IF($B2462&lt;&gt;"",SUMIF(INDIRECT("ИсходныеДанные!$"&amp;$K$4&amp;"$2:$"&amp;$K$4&amp;"$50000"),$B2462&amp;"#"&amp;T$6,INDIRECT("ИсходныеДанные!$J$2:$J$50000")),0)</f>
        <v>0</v>
      </c>
      <c r="U2462" s="3">
        <f ca="1">IF($B2462&lt;&gt;"",SUMIF(INDIRECT("ИсходныеДанные!$"&amp;$K$4&amp;"$2:$"&amp;$K$4&amp;"$50000"),$B2462&amp;"#"&amp;U$6,INDIRECT("ИсходныеДанные!$J$2:$J$50000")),0)</f>
        <v>0</v>
      </c>
      <c r="V2462" s="3">
        <f ca="1">IF($B2462&lt;&gt;"",SUMIF(INDIRECT("ИсходныеДанные!$"&amp;$K$4&amp;"$2:$"&amp;$K$4&amp;"$50000"),$B2462&amp;"#"&amp;V$6,INDIRECT("ИсходныеДанные!$J$2:$J$50000")),0)</f>
        <v>0</v>
      </c>
      <c r="W2462" s="16" t="e">
        <f ca="1">SUM(K2462:V2462)/Пофамильно!$R$1</f>
        <v>#DIV/0!</v>
      </c>
    </row>
    <row r="2463" spans="1:23" x14ac:dyDescent="0.25">
      <c r="A2463" s="10" t="str">
        <f t="shared" ca="1" si="40"/>
        <v>delete</v>
      </c>
      <c r="B2463" s="16" cm="1">
        <f t="array" aca="1" ref="B2463" ca="1">INDIRECT("УникальныеСписки!D"&amp;ROW()-$L$4)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14"/>
      <c r="G2463" s="81" t="str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84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84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84" t="str" cm="1">
        <f t="array" aca="1" ref="J2463" ca="1">_xlfn.XLOOKUP($B2463,INDIRECT(SUBSTITUTE("ИсходныеДанные!$где$2:$где$50000","где",$B$4)),INDIRECT(SUBSTITUTE("ИсходныеДанные!$что$2:$что$50000","что",J$4)),"",0,1)</f>
        <v/>
      </c>
      <c r="K2463" s="3">
        <f ca="1">IF($B2463&lt;&gt;"",SUMIF(INDIRECT("ИсходныеДанные!$"&amp;$K$4&amp;"$2:$"&amp;$K$4&amp;"$50000"),$B2463&amp;"#"&amp;K$6,INDIRECT("ИсходныеДанные!$J$2:$J$50000")),0)</f>
        <v>0</v>
      </c>
      <c r="L2463" s="3">
        <f ca="1">IF($B2463&lt;&gt;"",SUMIF(INDIRECT("ИсходныеДанные!$"&amp;$K$4&amp;"$2:$"&amp;$K$4&amp;"$50000"),$B2463&amp;"#"&amp;L$6,INDIRECT("ИсходныеДанные!$J$2:$J$50000")),0)</f>
        <v>0</v>
      </c>
      <c r="M2463" s="3">
        <f ca="1">IF($B2463&lt;&gt;"",SUMIF(INDIRECT("ИсходныеДанные!$"&amp;$K$4&amp;"$2:$"&amp;$K$4&amp;"$50000"),$B2463&amp;"#"&amp;M$6,INDIRECT("ИсходныеДанные!$J$2:$J$50000")),0)</f>
        <v>0</v>
      </c>
      <c r="N2463" s="3">
        <f ca="1">IF($B2463&lt;&gt;"",SUMIF(INDIRECT("ИсходныеДанные!$"&amp;$K$4&amp;"$2:$"&amp;$K$4&amp;"$50000"),$B2463&amp;"#"&amp;N$6,INDIRECT("ИсходныеДанные!$J$2:$J$50000")),0)</f>
        <v>0</v>
      </c>
      <c r="O2463" s="3">
        <f ca="1">IF($B2463&lt;&gt;"",SUMIF(INDIRECT("ИсходныеДанные!$"&amp;$K$4&amp;"$2:$"&amp;$K$4&amp;"$50000"),$B2463&amp;"#"&amp;O$6,INDIRECT("ИсходныеДанные!$J$2:$J$50000")),0)</f>
        <v>0</v>
      </c>
      <c r="P2463" s="3">
        <f ca="1">IF($B2463&lt;&gt;"",SUMIF(INDIRECT("ИсходныеДанные!$"&amp;$K$4&amp;"$2:$"&amp;$K$4&amp;"$50000"),$B2463&amp;"#"&amp;P$6,INDIRECT("ИсходныеДанные!$J$2:$J$50000")),0)</f>
        <v>0</v>
      </c>
      <c r="Q2463" s="3">
        <f ca="1">IF($B2463&lt;&gt;"",SUMIF(INDIRECT("ИсходныеДанные!$"&amp;$K$4&amp;"$2:$"&amp;$K$4&amp;"$50000"),$B2463&amp;"#"&amp;Q$6,INDIRECT("ИсходныеДанные!$J$2:$J$50000")),0)</f>
        <v>0</v>
      </c>
      <c r="R2463" s="3">
        <f ca="1">IF($B2463&lt;&gt;"",SUMIF(INDIRECT("ИсходныеДанные!$"&amp;$K$4&amp;"$2:$"&amp;$K$4&amp;"$50000"),$B2463&amp;"#"&amp;R$6,INDIRECT("ИсходныеДанные!$J$2:$J$50000")),0)</f>
        <v>0</v>
      </c>
      <c r="S2463" s="3">
        <f ca="1">IF($B2463&lt;&gt;"",SUMIF(INDIRECT("ИсходныеДанные!$"&amp;$K$4&amp;"$2:$"&amp;$K$4&amp;"$50000"),$B2463&amp;"#"&amp;S$6,INDIRECT("ИсходныеДанные!$J$2:$J$50000")),0)</f>
        <v>0</v>
      </c>
      <c r="T2463" s="3">
        <f ca="1">IF($B2463&lt;&gt;"",SUMIF(INDIRECT("ИсходныеДанные!$"&amp;$K$4&amp;"$2:$"&amp;$K$4&amp;"$50000"),$B2463&amp;"#"&amp;T$6,INDIRECT("ИсходныеДанные!$J$2:$J$50000")),0)</f>
        <v>0</v>
      </c>
      <c r="U2463" s="3">
        <f ca="1">IF($B2463&lt;&gt;"",SUMIF(INDIRECT("ИсходныеДанные!$"&amp;$K$4&amp;"$2:$"&amp;$K$4&amp;"$50000"),$B2463&amp;"#"&amp;U$6,INDIRECT("ИсходныеДанные!$J$2:$J$50000")),0)</f>
        <v>0</v>
      </c>
      <c r="V2463" s="3">
        <f ca="1">IF($B2463&lt;&gt;"",SUMIF(INDIRECT("ИсходныеДанные!$"&amp;$K$4&amp;"$2:$"&amp;$K$4&amp;"$50000"),$B2463&amp;"#"&amp;V$6,INDIRECT("ИсходныеДанные!$J$2:$J$50000")),0)</f>
        <v>0</v>
      </c>
      <c r="W2463" s="16" t="e">
        <f ca="1">SUM(K2463:V2463)/Пофамильно!$R$1</f>
        <v>#DIV/0!</v>
      </c>
    </row>
    <row r="2464" spans="1:23" x14ac:dyDescent="0.25">
      <c r="A2464" s="10" t="str">
        <f t="shared" ca="1" si="40"/>
        <v>delete</v>
      </c>
      <c r="B2464" s="16" cm="1">
        <f t="array" aca="1" ref="B2464" ca="1">INDIRECT("УникальныеСписки!D"&amp;ROW()-$L$4)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14"/>
      <c r="G2464" s="81" t="str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84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84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84" t="str" cm="1">
        <f t="array" aca="1" ref="J2464" ca="1">_xlfn.XLOOKUP($B2464,INDIRECT(SUBSTITUTE("ИсходныеДанные!$где$2:$где$50000","где",$B$4)),INDIRECT(SUBSTITUTE("ИсходныеДанные!$что$2:$что$50000","что",J$4)),"",0,1)</f>
        <v/>
      </c>
      <c r="K2464" s="3">
        <f ca="1">IF($B2464&lt;&gt;"",SUMIF(INDIRECT("ИсходныеДанные!$"&amp;$K$4&amp;"$2:$"&amp;$K$4&amp;"$50000"),$B2464&amp;"#"&amp;K$6,INDIRECT("ИсходныеДанные!$J$2:$J$50000")),0)</f>
        <v>0</v>
      </c>
      <c r="L2464" s="3">
        <f ca="1">IF($B2464&lt;&gt;"",SUMIF(INDIRECT("ИсходныеДанные!$"&amp;$K$4&amp;"$2:$"&amp;$K$4&amp;"$50000"),$B2464&amp;"#"&amp;L$6,INDIRECT("ИсходныеДанные!$J$2:$J$50000")),0)</f>
        <v>0</v>
      </c>
      <c r="M2464" s="3">
        <f ca="1">IF($B2464&lt;&gt;"",SUMIF(INDIRECT("ИсходныеДанные!$"&amp;$K$4&amp;"$2:$"&amp;$K$4&amp;"$50000"),$B2464&amp;"#"&amp;M$6,INDIRECT("ИсходныеДанные!$J$2:$J$50000")),0)</f>
        <v>0</v>
      </c>
      <c r="N2464" s="3">
        <f ca="1">IF($B2464&lt;&gt;"",SUMIF(INDIRECT("ИсходныеДанные!$"&amp;$K$4&amp;"$2:$"&amp;$K$4&amp;"$50000"),$B2464&amp;"#"&amp;N$6,INDIRECT("ИсходныеДанные!$J$2:$J$50000")),0)</f>
        <v>0</v>
      </c>
      <c r="O2464" s="3">
        <f ca="1">IF($B2464&lt;&gt;"",SUMIF(INDIRECT("ИсходныеДанные!$"&amp;$K$4&amp;"$2:$"&amp;$K$4&amp;"$50000"),$B2464&amp;"#"&amp;O$6,INDIRECT("ИсходныеДанные!$J$2:$J$50000")),0)</f>
        <v>0</v>
      </c>
      <c r="P2464" s="3">
        <f ca="1">IF($B2464&lt;&gt;"",SUMIF(INDIRECT("ИсходныеДанные!$"&amp;$K$4&amp;"$2:$"&amp;$K$4&amp;"$50000"),$B2464&amp;"#"&amp;P$6,INDIRECT("ИсходныеДанные!$J$2:$J$50000")),0)</f>
        <v>0</v>
      </c>
      <c r="Q2464" s="3">
        <f ca="1">IF($B2464&lt;&gt;"",SUMIF(INDIRECT("ИсходныеДанные!$"&amp;$K$4&amp;"$2:$"&amp;$K$4&amp;"$50000"),$B2464&amp;"#"&amp;Q$6,INDIRECT("ИсходныеДанные!$J$2:$J$50000")),0)</f>
        <v>0</v>
      </c>
      <c r="R2464" s="3">
        <f ca="1">IF($B2464&lt;&gt;"",SUMIF(INDIRECT("ИсходныеДанные!$"&amp;$K$4&amp;"$2:$"&amp;$K$4&amp;"$50000"),$B2464&amp;"#"&amp;R$6,INDIRECT("ИсходныеДанные!$J$2:$J$50000")),0)</f>
        <v>0</v>
      </c>
      <c r="S2464" s="3">
        <f ca="1">IF($B2464&lt;&gt;"",SUMIF(INDIRECT("ИсходныеДанные!$"&amp;$K$4&amp;"$2:$"&amp;$K$4&amp;"$50000"),$B2464&amp;"#"&amp;S$6,INDIRECT("ИсходныеДанные!$J$2:$J$50000")),0)</f>
        <v>0</v>
      </c>
      <c r="T2464" s="3">
        <f ca="1">IF($B2464&lt;&gt;"",SUMIF(INDIRECT("ИсходныеДанные!$"&amp;$K$4&amp;"$2:$"&amp;$K$4&amp;"$50000"),$B2464&amp;"#"&amp;T$6,INDIRECT("ИсходныеДанные!$J$2:$J$50000")),0)</f>
        <v>0</v>
      </c>
      <c r="U2464" s="3">
        <f ca="1">IF($B2464&lt;&gt;"",SUMIF(INDIRECT("ИсходныеДанные!$"&amp;$K$4&amp;"$2:$"&amp;$K$4&amp;"$50000"),$B2464&amp;"#"&amp;U$6,INDIRECT("ИсходныеДанные!$J$2:$J$50000")),0)</f>
        <v>0</v>
      </c>
      <c r="V2464" s="3">
        <f ca="1">IF($B2464&lt;&gt;"",SUMIF(INDIRECT("ИсходныеДанные!$"&amp;$K$4&amp;"$2:$"&amp;$K$4&amp;"$50000"),$B2464&amp;"#"&amp;V$6,INDIRECT("ИсходныеДанные!$J$2:$J$50000")),0)</f>
        <v>0</v>
      </c>
      <c r="W2464" s="16" t="e">
        <f ca="1">SUM(K2464:V2464)/Пофамильно!$R$1</f>
        <v>#DIV/0!</v>
      </c>
    </row>
    <row r="2465" spans="1:23" x14ac:dyDescent="0.25">
      <c r="A2465" s="10" t="str">
        <f t="shared" ca="1" si="40"/>
        <v>delete</v>
      </c>
      <c r="B2465" s="16" cm="1">
        <f t="array" aca="1" ref="B2465" ca="1">INDIRECT("УникальныеСписки!D"&amp;ROW()-$L$4)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14"/>
      <c r="G2465" s="81" t="str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84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84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84" t="str" cm="1">
        <f t="array" aca="1" ref="J2465" ca="1">_xlfn.XLOOKUP($B2465,INDIRECT(SUBSTITUTE("ИсходныеДанные!$где$2:$где$50000","где",$B$4)),INDIRECT(SUBSTITUTE("ИсходныеДанные!$что$2:$что$50000","что",J$4)),"",0,1)</f>
        <v/>
      </c>
      <c r="K2465" s="3">
        <f ca="1">IF($B2465&lt;&gt;"",SUMIF(INDIRECT("ИсходныеДанные!$"&amp;$K$4&amp;"$2:$"&amp;$K$4&amp;"$50000"),$B2465&amp;"#"&amp;K$6,INDIRECT("ИсходныеДанные!$J$2:$J$50000")),0)</f>
        <v>0</v>
      </c>
      <c r="L2465" s="3">
        <f ca="1">IF($B2465&lt;&gt;"",SUMIF(INDIRECT("ИсходныеДанные!$"&amp;$K$4&amp;"$2:$"&amp;$K$4&amp;"$50000"),$B2465&amp;"#"&amp;L$6,INDIRECT("ИсходныеДанные!$J$2:$J$50000")),0)</f>
        <v>0</v>
      </c>
      <c r="M2465" s="3">
        <f ca="1">IF($B2465&lt;&gt;"",SUMIF(INDIRECT("ИсходныеДанные!$"&amp;$K$4&amp;"$2:$"&amp;$K$4&amp;"$50000"),$B2465&amp;"#"&amp;M$6,INDIRECT("ИсходныеДанные!$J$2:$J$50000")),0)</f>
        <v>0</v>
      </c>
      <c r="N2465" s="3">
        <f ca="1">IF($B2465&lt;&gt;"",SUMIF(INDIRECT("ИсходныеДанные!$"&amp;$K$4&amp;"$2:$"&amp;$K$4&amp;"$50000"),$B2465&amp;"#"&amp;N$6,INDIRECT("ИсходныеДанные!$J$2:$J$50000")),0)</f>
        <v>0</v>
      </c>
      <c r="O2465" s="3">
        <f ca="1">IF($B2465&lt;&gt;"",SUMIF(INDIRECT("ИсходныеДанные!$"&amp;$K$4&amp;"$2:$"&amp;$K$4&amp;"$50000"),$B2465&amp;"#"&amp;O$6,INDIRECT("ИсходныеДанные!$J$2:$J$50000")),0)</f>
        <v>0</v>
      </c>
      <c r="P2465" s="3">
        <f ca="1">IF($B2465&lt;&gt;"",SUMIF(INDIRECT("ИсходныеДанные!$"&amp;$K$4&amp;"$2:$"&amp;$K$4&amp;"$50000"),$B2465&amp;"#"&amp;P$6,INDIRECT("ИсходныеДанные!$J$2:$J$50000")),0)</f>
        <v>0</v>
      </c>
      <c r="Q2465" s="3">
        <f ca="1">IF($B2465&lt;&gt;"",SUMIF(INDIRECT("ИсходныеДанные!$"&amp;$K$4&amp;"$2:$"&amp;$K$4&amp;"$50000"),$B2465&amp;"#"&amp;Q$6,INDIRECT("ИсходныеДанные!$J$2:$J$50000")),0)</f>
        <v>0</v>
      </c>
      <c r="R2465" s="3">
        <f ca="1">IF($B2465&lt;&gt;"",SUMIF(INDIRECT("ИсходныеДанные!$"&amp;$K$4&amp;"$2:$"&amp;$K$4&amp;"$50000"),$B2465&amp;"#"&amp;R$6,INDIRECT("ИсходныеДанные!$J$2:$J$50000")),0)</f>
        <v>0</v>
      </c>
      <c r="S2465" s="3">
        <f ca="1">IF($B2465&lt;&gt;"",SUMIF(INDIRECT("ИсходныеДанные!$"&amp;$K$4&amp;"$2:$"&amp;$K$4&amp;"$50000"),$B2465&amp;"#"&amp;S$6,INDIRECT("ИсходныеДанные!$J$2:$J$50000")),0)</f>
        <v>0</v>
      </c>
      <c r="T2465" s="3">
        <f ca="1">IF($B2465&lt;&gt;"",SUMIF(INDIRECT("ИсходныеДанные!$"&amp;$K$4&amp;"$2:$"&amp;$K$4&amp;"$50000"),$B2465&amp;"#"&amp;T$6,INDIRECT("ИсходныеДанные!$J$2:$J$50000")),0)</f>
        <v>0</v>
      </c>
      <c r="U2465" s="3">
        <f ca="1">IF($B2465&lt;&gt;"",SUMIF(INDIRECT("ИсходныеДанные!$"&amp;$K$4&amp;"$2:$"&amp;$K$4&amp;"$50000"),$B2465&amp;"#"&amp;U$6,INDIRECT("ИсходныеДанные!$J$2:$J$50000")),0)</f>
        <v>0</v>
      </c>
      <c r="V2465" s="3">
        <f ca="1">IF($B2465&lt;&gt;"",SUMIF(INDIRECT("ИсходныеДанные!$"&amp;$K$4&amp;"$2:$"&amp;$K$4&amp;"$50000"),$B2465&amp;"#"&amp;V$6,INDIRECT("ИсходныеДанные!$J$2:$J$50000")),0)</f>
        <v>0</v>
      </c>
      <c r="W2465" s="16" t="e">
        <f ca="1">SUM(K2465:V2465)/Пофамильно!$R$1</f>
        <v>#DIV/0!</v>
      </c>
    </row>
    <row r="2466" spans="1:23" x14ac:dyDescent="0.25">
      <c r="A2466" s="10" t="str">
        <f t="shared" ca="1" si="40"/>
        <v>delete</v>
      </c>
      <c r="B2466" s="16" cm="1">
        <f t="array" aca="1" ref="B2466" ca="1">INDIRECT("УникальныеСписки!D"&amp;ROW()-$L$4)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14"/>
      <c r="G2466" s="81" t="str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84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84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84" t="str" cm="1">
        <f t="array" aca="1" ref="J2466" ca="1">_xlfn.XLOOKUP($B2466,INDIRECT(SUBSTITUTE("ИсходныеДанные!$где$2:$где$50000","где",$B$4)),INDIRECT(SUBSTITUTE("ИсходныеДанные!$что$2:$что$50000","что",J$4)),"",0,1)</f>
        <v/>
      </c>
      <c r="K2466" s="3">
        <f ca="1">IF($B2466&lt;&gt;"",SUMIF(INDIRECT("ИсходныеДанные!$"&amp;$K$4&amp;"$2:$"&amp;$K$4&amp;"$50000"),$B2466&amp;"#"&amp;K$6,INDIRECT("ИсходныеДанные!$J$2:$J$50000")),0)</f>
        <v>0</v>
      </c>
      <c r="L2466" s="3">
        <f ca="1">IF($B2466&lt;&gt;"",SUMIF(INDIRECT("ИсходныеДанные!$"&amp;$K$4&amp;"$2:$"&amp;$K$4&amp;"$50000"),$B2466&amp;"#"&amp;L$6,INDIRECT("ИсходныеДанные!$J$2:$J$50000")),0)</f>
        <v>0</v>
      </c>
      <c r="M2466" s="3">
        <f ca="1">IF($B2466&lt;&gt;"",SUMIF(INDIRECT("ИсходныеДанные!$"&amp;$K$4&amp;"$2:$"&amp;$K$4&amp;"$50000"),$B2466&amp;"#"&amp;M$6,INDIRECT("ИсходныеДанные!$J$2:$J$50000")),0)</f>
        <v>0</v>
      </c>
      <c r="N2466" s="3">
        <f ca="1">IF($B2466&lt;&gt;"",SUMIF(INDIRECT("ИсходныеДанные!$"&amp;$K$4&amp;"$2:$"&amp;$K$4&amp;"$50000"),$B2466&amp;"#"&amp;N$6,INDIRECT("ИсходныеДанные!$J$2:$J$50000")),0)</f>
        <v>0</v>
      </c>
      <c r="O2466" s="3">
        <f ca="1">IF($B2466&lt;&gt;"",SUMIF(INDIRECT("ИсходныеДанные!$"&amp;$K$4&amp;"$2:$"&amp;$K$4&amp;"$50000"),$B2466&amp;"#"&amp;O$6,INDIRECT("ИсходныеДанные!$J$2:$J$50000")),0)</f>
        <v>0</v>
      </c>
      <c r="P2466" s="3">
        <f ca="1">IF($B2466&lt;&gt;"",SUMIF(INDIRECT("ИсходныеДанные!$"&amp;$K$4&amp;"$2:$"&amp;$K$4&amp;"$50000"),$B2466&amp;"#"&amp;P$6,INDIRECT("ИсходныеДанные!$J$2:$J$50000")),0)</f>
        <v>0</v>
      </c>
      <c r="Q2466" s="3">
        <f ca="1">IF($B2466&lt;&gt;"",SUMIF(INDIRECT("ИсходныеДанные!$"&amp;$K$4&amp;"$2:$"&amp;$K$4&amp;"$50000"),$B2466&amp;"#"&amp;Q$6,INDIRECT("ИсходныеДанные!$J$2:$J$50000")),0)</f>
        <v>0</v>
      </c>
      <c r="R2466" s="3">
        <f ca="1">IF($B2466&lt;&gt;"",SUMIF(INDIRECT("ИсходныеДанные!$"&amp;$K$4&amp;"$2:$"&amp;$K$4&amp;"$50000"),$B2466&amp;"#"&amp;R$6,INDIRECT("ИсходныеДанные!$J$2:$J$50000")),0)</f>
        <v>0</v>
      </c>
      <c r="S2466" s="3">
        <f ca="1">IF($B2466&lt;&gt;"",SUMIF(INDIRECT("ИсходныеДанные!$"&amp;$K$4&amp;"$2:$"&amp;$K$4&amp;"$50000"),$B2466&amp;"#"&amp;S$6,INDIRECT("ИсходныеДанные!$J$2:$J$50000")),0)</f>
        <v>0</v>
      </c>
      <c r="T2466" s="3">
        <f ca="1">IF($B2466&lt;&gt;"",SUMIF(INDIRECT("ИсходныеДанные!$"&amp;$K$4&amp;"$2:$"&amp;$K$4&amp;"$50000"),$B2466&amp;"#"&amp;T$6,INDIRECT("ИсходныеДанные!$J$2:$J$50000")),0)</f>
        <v>0</v>
      </c>
      <c r="U2466" s="3">
        <f ca="1">IF($B2466&lt;&gt;"",SUMIF(INDIRECT("ИсходныеДанные!$"&amp;$K$4&amp;"$2:$"&amp;$K$4&amp;"$50000"),$B2466&amp;"#"&amp;U$6,INDIRECT("ИсходныеДанные!$J$2:$J$50000")),0)</f>
        <v>0</v>
      </c>
      <c r="V2466" s="3">
        <f ca="1">IF($B2466&lt;&gt;"",SUMIF(INDIRECT("ИсходныеДанные!$"&amp;$K$4&amp;"$2:$"&amp;$K$4&amp;"$50000"),$B2466&amp;"#"&amp;V$6,INDIRECT("ИсходныеДанные!$J$2:$J$50000")),0)</f>
        <v>0</v>
      </c>
      <c r="W2466" s="16" t="e">
        <f ca="1">SUM(K2466:V2466)/Пофамильно!$R$1</f>
        <v>#DIV/0!</v>
      </c>
    </row>
    <row r="2467" spans="1:23" x14ac:dyDescent="0.25">
      <c r="A2467" s="10" t="str">
        <f t="shared" ca="1" si="40"/>
        <v>delete</v>
      </c>
      <c r="B2467" s="16" cm="1">
        <f t="array" aca="1" ref="B2467" ca="1">INDIRECT("УникальныеСписки!D"&amp;ROW()-$L$4)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14"/>
      <c r="G2467" s="81" t="str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84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84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84" t="str" cm="1">
        <f t="array" aca="1" ref="J2467" ca="1">_xlfn.XLOOKUP($B2467,INDIRECT(SUBSTITUTE("ИсходныеДанные!$где$2:$где$50000","где",$B$4)),INDIRECT(SUBSTITUTE("ИсходныеДанные!$что$2:$что$50000","что",J$4)),"",0,1)</f>
        <v/>
      </c>
      <c r="K2467" s="3">
        <f ca="1">IF($B2467&lt;&gt;"",SUMIF(INDIRECT("ИсходныеДанные!$"&amp;$K$4&amp;"$2:$"&amp;$K$4&amp;"$50000"),$B2467&amp;"#"&amp;K$6,INDIRECT("ИсходныеДанные!$J$2:$J$50000")),0)</f>
        <v>0</v>
      </c>
      <c r="L2467" s="3">
        <f ca="1">IF($B2467&lt;&gt;"",SUMIF(INDIRECT("ИсходныеДанные!$"&amp;$K$4&amp;"$2:$"&amp;$K$4&amp;"$50000"),$B2467&amp;"#"&amp;L$6,INDIRECT("ИсходныеДанные!$J$2:$J$50000")),0)</f>
        <v>0</v>
      </c>
      <c r="M2467" s="3">
        <f ca="1">IF($B2467&lt;&gt;"",SUMIF(INDIRECT("ИсходныеДанные!$"&amp;$K$4&amp;"$2:$"&amp;$K$4&amp;"$50000"),$B2467&amp;"#"&amp;M$6,INDIRECT("ИсходныеДанные!$J$2:$J$50000")),0)</f>
        <v>0</v>
      </c>
      <c r="N2467" s="3">
        <f ca="1">IF($B2467&lt;&gt;"",SUMIF(INDIRECT("ИсходныеДанные!$"&amp;$K$4&amp;"$2:$"&amp;$K$4&amp;"$50000"),$B2467&amp;"#"&amp;N$6,INDIRECT("ИсходныеДанные!$J$2:$J$50000")),0)</f>
        <v>0</v>
      </c>
      <c r="O2467" s="3">
        <f ca="1">IF($B2467&lt;&gt;"",SUMIF(INDIRECT("ИсходныеДанные!$"&amp;$K$4&amp;"$2:$"&amp;$K$4&amp;"$50000"),$B2467&amp;"#"&amp;O$6,INDIRECT("ИсходныеДанные!$J$2:$J$50000")),0)</f>
        <v>0</v>
      </c>
      <c r="P2467" s="3">
        <f ca="1">IF($B2467&lt;&gt;"",SUMIF(INDIRECT("ИсходныеДанные!$"&amp;$K$4&amp;"$2:$"&amp;$K$4&amp;"$50000"),$B2467&amp;"#"&amp;P$6,INDIRECT("ИсходныеДанные!$J$2:$J$50000")),0)</f>
        <v>0</v>
      </c>
      <c r="Q2467" s="3">
        <f ca="1">IF($B2467&lt;&gt;"",SUMIF(INDIRECT("ИсходныеДанные!$"&amp;$K$4&amp;"$2:$"&amp;$K$4&amp;"$50000"),$B2467&amp;"#"&amp;Q$6,INDIRECT("ИсходныеДанные!$J$2:$J$50000")),0)</f>
        <v>0</v>
      </c>
      <c r="R2467" s="3">
        <f ca="1">IF($B2467&lt;&gt;"",SUMIF(INDIRECT("ИсходныеДанные!$"&amp;$K$4&amp;"$2:$"&amp;$K$4&amp;"$50000"),$B2467&amp;"#"&amp;R$6,INDIRECT("ИсходныеДанные!$J$2:$J$50000")),0)</f>
        <v>0</v>
      </c>
      <c r="S2467" s="3">
        <f ca="1">IF($B2467&lt;&gt;"",SUMIF(INDIRECT("ИсходныеДанные!$"&amp;$K$4&amp;"$2:$"&amp;$K$4&amp;"$50000"),$B2467&amp;"#"&amp;S$6,INDIRECT("ИсходныеДанные!$J$2:$J$50000")),0)</f>
        <v>0</v>
      </c>
      <c r="T2467" s="3">
        <f ca="1">IF($B2467&lt;&gt;"",SUMIF(INDIRECT("ИсходныеДанные!$"&amp;$K$4&amp;"$2:$"&amp;$K$4&amp;"$50000"),$B2467&amp;"#"&amp;T$6,INDIRECT("ИсходныеДанные!$J$2:$J$50000")),0)</f>
        <v>0</v>
      </c>
      <c r="U2467" s="3">
        <f ca="1">IF($B2467&lt;&gt;"",SUMIF(INDIRECT("ИсходныеДанные!$"&amp;$K$4&amp;"$2:$"&amp;$K$4&amp;"$50000"),$B2467&amp;"#"&amp;U$6,INDIRECT("ИсходныеДанные!$J$2:$J$50000")),0)</f>
        <v>0</v>
      </c>
      <c r="V2467" s="3">
        <f ca="1">IF($B2467&lt;&gt;"",SUMIF(INDIRECT("ИсходныеДанные!$"&amp;$K$4&amp;"$2:$"&amp;$K$4&amp;"$50000"),$B2467&amp;"#"&amp;V$6,INDIRECT("ИсходныеДанные!$J$2:$J$50000")),0)</f>
        <v>0</v>
      </c>
      <c r="W2467" s="16" t="e">
        <f ca="1">SUM(K2467:V2467)/Пофамильно!$R$1</f>
        <v>#DIV/0!</v>
      </c>
    </row>
    <row r="2468" spans="1:23" x14ac:dyDescent="0.25">
      <c r="A2468" s="10" t="str">
        <f t="shared" ca="1" si="40"/>
        <v>delete</v>
      </c>
      <c r="B2468" s="16" cm="1">
        <f t="array" aca="1" ref="B2468" ca="1">INDIRECT("УникальныеСписки!D"&amp;ROW()-$L$4)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14"/>
      <c r="G2468" s="81" t="str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84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84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84" t="str" cm="1">
        <f t="array" aca="1" ref="J2468" ca="1">_xlfn.XLOOKUP($B2468,INDIRECT(SUBSTITUTE("ИсходныеДанные!$где$2:$где$50000","где",$B$4)),INDIRECT(SUBSTITUTE("ИсходныеДанные!$что$2:$что$50000","что",J$4)),"",0,1)</f>
        <v/>
      </c>
      <c r="K2468" s="3">
        <f ca="1">IF($B2468&lt;&gt;"",SUMIF(INDIRECT("ИсходныеДанные!$"&amp;$K$4&amp;"$2:$"&amp;$K$4&amp;"$50000"),$B2468&amp;"#"&amp;K$6,INDIRECT("ИсходныеДанные!$J$2:$J$50000")),0)</f>
        <v>0</v>
      </c>
      <c r="L2468" s="3">
        <f ca="1">IF($B2468&lt;&gt;"",SUMIF(INDIRECT("ИсходныеДанные!$"&amp;$K$4&amp;"$2:$"&amp;$K$4&amp;"$50000"),$B2468&amp;"#"&amp;L$6,INDIRECT("ИсходныеДанные!$J$2:$J$50000")),0)</f>
        <v>0</v>
      </c>
      <c r="M2468" s="3">
        <f ca="1">IF($B2468&lt;&gt;"",SUMIF(INDIRECT("ИсходныеДанные!$"&amp;$K$4&amp;"$2:$"&amp;$K$4&amp;"$50000"),$B2468&amp;"#"&amp;M$6,INDIRECT("ИсходныеДанные!$J$2:$J$50000")),0)</f>
        <v>0</v>
      </c>
      <c r="N2468" s="3">
        <f ca="1">IF($B2468&lt;&gt;"",SUMIF(INDIRECT("ИсходныеДанные!$"&amp;$K$4&amp;"$2:$"&amp;$K$4&amp;"$50000"),$B2468&amp;"#"&amp;N$6,INDIRECT("ИсходныеДанные!$J$2:$J$50000")),0)</f>
        <v>0</v>
      </c>
      <c r="O2468" s="3">
        <f ca="1">IF($B2468&lt;&gt;"",SUMIF(INDIRECT("ИсходныеДанные!$"&amp;$K$4&amp;"$2:$"&amp;$K$4&amp;"$50000"),$B2468&amp;"#"&amp;O$6,INDIRECT("ИсходныеДанные!$J$2:$J$50000")),0)</f>
        <v>0</v>
      </c>
      <c r="P2468" s="3">
        <f ca="1">IF($B2468&lt;&gt;"",SUMIF(INDIRECT("ИсходныеДанные!$"&amp;$K$4&amp;"$2:$"&amp;$K$4&amp;"$50000"),$B2468&amp;"#"&amp;P$6,INDIRECT("ИсходныеДанные!$J$2:$J$50000")),0)</f>
        <v>0</v>
      </c>
      <c r="Q2468" s="3">
        <f ca="1">IF($B2468&lt;&gt;"",SUMIF(INDIRECT("ИсходныеДанные!$"&amp;$K$4&amp;"$2:$"&amp;$K$4&amp;"$50000"),$B2468&amp;"#"&amp;Q$6,INDIRECT("ИсходныеДанные!$J$2:$J$50000")),0)</f>
        <v>0</v>
      </c>
      <c r="R2468" s="3">
        <f ca="1">IF($B2468&lt;&gt;"",SUMIF(INDIRECT("ИсходныеДанные!$"&amp;$K$4&amp;"$2:$"&amp;$K$4&amp;"$50000"),$B2468&amp;"#"&amp;R$6,INDIRECT("ИсходныеДанные!$J$2:$J$50000")),0)</f>
        <v>0</v>
      </c>
      <c r="S2468" s="3">
        <f ca="1">IF($B2468&lt;&gt;"",SUMIF(INDIRECT("ИсходныеДанные!$"&amp;$K$4&amp;"$2:$"&amp;$K$4&amp;"$50000"),$B2468&amp;"#"&amp;S$6,INDIRECT("ИсходныеДанные!$J$2:$J$50000")),0)</f>
        <v>0</v>
      </c>
      <c r="T2468" s="3">
        <f ca="1">IF($B2468&lt;&gt;"",SUMIF(INDIRECT("ИсходныеДанные!$"&amp;$K$4&amp;"$2:$"&amp;$K$4&amp;"$50000"),$B2468&amp;"#"&amp;T$6,INDIRECT("ИсходныеДанные!$J$2:$J$50000")),0)</f>
        <v>0</v>
      </c>
      <c r="U2468" s="3">
        <f ca="1">IF($B2468&lt;&gt;"",SUMIF(INDIRECT("ИсходныеДанные!$"&amp;$K$4&amp;"$2:$"&amp;$K$4&amp;"$50000"),$B2468&amp;"#"&amp;U$6,INDIRECT("ИсходныеДанные!$J$2:$J$50000")),0)</f>
        <v>0</v>
      </c>
      <c r="V2468" s="3">
        <f ca="1">IF($B2468&lt;&gt;"",SUMIF(INDIRECT("ИсходныеДанные!$"&amp;$K$4&amp;"$2:$"&amp;$K$4&amp;"$50000"),$B2468&amp;"#"&amp;V$6,INDIRECT("ИсходныеДанные!$J$2:$J$50000")),0)</f>
        <v>0</v>
      </c>
      <c r="W2468" s="16" t="e">
        <f ca="1">SUM(K2468:V2468)/Пофамильно!$R$1</f>
        <v>#DIV/0!</v>
      </c>
    </row>
    <row r="2469" spans="1:23" x14ac:dyDescent="0.25">
      <c r="A2469" s="10" t="str">
        <f t="shared" ca="1" si="40"/>
        <v>delete</v>
      </c>
      <c r="B2469" s="16" cm="1">
        <f t="array" aca="1" ref="B2469" ca="1">INDIRECT("УникальныеСписки!D"&amp;ROW()-$L$4)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14"/>
      <c r="G2469" s="81" t="str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84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84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84" t="str" cm="1">
        <f t="array" aca="1" ref="J2469" ca="1">_xlfn.XLOOKUP($B2469,INDIRECT(SUBSTITUTE("ИсходныеДанные!$где$2:$где$50000","где",$B$4)),INDIRECT(SUBSTITUTE("ИсходныеДанные!$что$2:$что$50000","что",J$4)),"",0,1)</f>
        <v/>
      </c>
      <c r="K2469" s="3">
        <f ca="1">IF($B2469&lt;&gt;"",SUMIF(INDIRECT("ИсходныеДанные!$"&amp;$K$4&amp;"$2:$"&amp;$K$4&amp;"$50000"),$B2469&amp;"#"&amp;K$6,INDIRECT("ИсходныеДанные!$J$2:$J$50000")),0)</f>
        <v>0</v>
      </c>
      <c r="L2469" s="3">
        <f ca="1">IF($B2469&lt;&gt;"",SUMIF(INDIRECT("ИсходныеДанные!$"&amp;$K$4&amp;"$2:$"&amp;$K$4&amp;"$50000"),$B2469&amp;"#"&amp;L$6,INDIRECT("ИсходныеДанные!$J$2:$J$50000")),0)</f>
        <v>0</v>
      </c>
      <c r="M2469" s="3">
        <f ca="1">IF($B2469&lt;&gt;"",SUMIF(INDIRECT("ИсходныеДанные!$"&amp;$K$4&amp;"$2:$"&amp;$K$4&amp;"$50000"),$B2469&amp;"#"&amp;M$6,INDIRECT("ИсходныеДанные!$J$2:$J$50000")),0)</f>
        <v>0</v>
      </c>
      <c r="N2469" s="3">
        <f ca="1">IF($B2469&lt;&gt;"",SUMIF(INDIRECT("ИсходныеДанные!$"&amp;$K$4&amp;"$2:$"&amp;$K$4&amp;"$50000"),$B2469&amp;"#"&amp;N$6,INDIRECT("ИсходныеДанные!$J$2:$J$50000")),0)</f>
        <v>0</v>
      </c>
      <c r="O2469" s="3">
        <f ca="1">IF($B2469&lt;&gt;"",SUMIF(INDIRECT("ИсходныеДанные!$"&amp;$K$4&amp;"$2:$"&amp;$K$4&amp;"$50000"),$B2469&amp;"#"&amp;O$6,INDIRECT("ИсходныеДанные!$J$2:$J$50000")),0)</f>
        <v>0</v>
      </c>
      <c r="P2469" s="3">
        <f ca="1">IF($B2469&lt;&gt;"",SUMIF(INDIRECT("ИсходныеДанные!$"&amp;$K$4&amp;"$2:$"&amp;$K$4&amp;"$50000"),$B2469&amp;"#"&amp;P$6,INDIRECT("ИсходныеДанные!$J$2:$J$50000")),0)</f>
        <v>0</v>
      </c>
      <c r="Q2469" s="3">
        <f ca="1">IF($B2469&lt;&gt;"",SUMIF(INDIRECT("ИсходныеДанные!$"&amp;$K$4&amp;"$2:$"&amp;$K$4&amp;"$50000"),$B2469&amp;"#"&amp;Q$6,INDIRECT("ИсходныеДанные!$J$2:$J$50000")),0)</f>
        <v>0</v>
      </c>
      <c r="R2469" s="3">
        <f ca="1">IF($B2469&lt;&gt;"",SUMIF(INDIRECT("ИсходныеДанные!$"&amp;$K$4&amp;"$2:$"&amp;$K$4&amp;"$50000"),$B2469&amp;"#"&amp;R$6,INDIRECT("ИсходныеДанные!$J$2:$J$50000")),0)</f>
        <v>0</v>
      </c>
      <c r="S2469" s="3">
        <f ca="1">IF($B2469&lt;&gt;"",SUMIF(INDIRECT("ИсходныеДанные!$"&amp;$K$4&amp;"$2:$"&amp;$K$4&amp;"$50000"),$B2469&amp;"#"&amp;S$6,INDIRECT("ИсходныеДанные!$J$2:$J$50000")),0)</f>
        <v>0</v>
      </c>
      <c r="T2469" s="3">
        <f ca="1">IF($B2469&lt;&gt;"",SUMIF(INDIRECT("ИсходныеДанные!$"&amp;$K$4&amp;"$2:$"&amp;$K$4&amp;"$50000"),$B2469&amp;"#"&amp;T$6,INDIRECT("ИсходныеДанные!$J$2:$J$50000")),0)</f>
        <v>0</v>
      </c>
      <c r="U2469" s="3">
        <f ca="1">IF($B2469&lt;&gt;"",SUMIF(INDIRECT("ИсходныеДанные!$"&amp;$K$4&amp;"$2:$"&amp;$K$4&amp;"$50000"),$B2469&amp;"#"&amp;U$6,INDIRECT("ИсходныеДанные!$J$2:$J$50000")),0)</f>
        <v>0</v>
      </c>
      <c r="V2469" s="3">
        <f ca="1">IF($B2469&lt;&gt;"",SUMIF(INDIRECT("ИсходныеДанные!$"&amp;$K$4&amp;"$2:$"&amp;$K$4&amp;"$50000"),$B2469&amp;"#"&amp;V$6,INDIRECT("ИсходныеДанные!$J$2:$J$50000")),0)</f>
        <v>0</v>
      </c>
      <c r="W2469" s="16" t="e">
        <f ca="1">SUM(K2469:V2469)/Пофамильно!$R$1</f>
        <v>#DIV/0!</v>
      </c>
    </row>
    <row r="2470" spans="1:23" x14ac:dyDescent="0.25">
      <c r="A2470" s="10" t="str">
        <f t="shared" ca="1" si="40"/>
        <v>delete</v>
      </c>
      <c r="B2470" s="16" cm="1">
        <f t="array" aca="1" ref="B2470" ca="1">INDIRECT("УникальныеСписки!D"&amp;ROW()-$L$4)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14"/>
      <c r="G2470" s="81" t="str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84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84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84" t="str" cm="1">
        <f t="array" aca="1" ref="J2470" ca="1">_xlfn.XLOOKUP($B2470,INDIRECT(SUBSTITUTE("ИсходныеДанные!$где$2:$где$50000","где",$B$4)),INDIRECT(SUBSTITUTE("ИсходныеДанные!$что$2:$что$50000","что",J$4)),"",0,1)</f>
        <v/>
      </c>
      <c r="K2470" s="3">
        <f ca="1">IF($B2470&lt;&gt;"",SUMIF(INDIRECT("ИсходныеДанные!$"&amp;$K$4&amp;"$2:$"&amp;$K$4&amp;"$50000"),$B2470&amp;"#"&amp;K$6,INDIRECT("ИсходныеДанные!$J$2:$J$50000")),0)</f>
        <v>0</v>
      </c>
      <c r="L2470" s="3">
        <f ca="1">IF($B2470&lt;&gt;"",SUMIF(INDIRECT("ИсходныеДанные!$"&amp;$K$4&amp;"$2:$"&amp;$K$4&amp;"$50000"),$B2470&amp;"#"&amp;L$6,INDIRECT("ИсходныеДанные!$J$2:$J$50000")),0)</f>
        <v>0</v>
      </c>
      <c r="M2470" s="3">
        <f ca="1">IF($B2470&lt;&gt;"",SUMIF(INDIRECT("ИсходныеДанные!$"&amp;$K$4&amp;"$2:$"&amp;$K$4&amp;"$50000"),$B2470&amp;"#"&amp;M$6,INDIRECT("ИсходныеДанные!$J$2:$J$50000")),0)</f>
        <v>0</v>
      </c>
      <c r="N2470" s="3">
        <f ca="1">IF($B2470&lt;&gt;"",SUMIF(INDIRECT("ИсходныеДанные!$"&amp;$K$4&amp;"$2:$"&amp;$K$4&amp;"$50000"),$B2470&amp;"#"&amp;N$6,INDIRECT("ИсходныеДанные!$J$2:$J$50000")),0)</f>
        <v>0</v>
      </c>
      <c r="O2470" s="3">
        <f ca="1">IF($B2470&lt;&gt;"",SUMIF(INDIRECT("ИсходныеДанные!$"&amp;$K$4&amp;"$2:$"&amp;$K$4&amp;"$50000"),$B2470&amp;"#"&amp;O$6,INDIRECT("ИсходныеДанные!$J$2:$J$50000")),0)</f>
        <v>0</v>
      </c>
      <c r="P2470" s="3">
        <f ca="1">IF($B2470&lt;&gt;"",SUMIF(INDIRECT("ИсходныеДанные!$"&amp;$K$4&amp;"$2:$"&amp;$K$4&amp;"$50000"),$B2470&amp;"#"&amp;P$6,INDIRECT("ИсходныеДанные!$J$2:$J$50000")),0)</f>
        <v>0</v>
      </c>
      <c r="Q2470" s="3">
        <f ca="1">IF($B2470&lt;&gt;"",SUMIF(INDIRECT("ИсходныеДанные!$"&amp;$K$4&amp;"$2:$"&amp;$K$4&amp;"$50000"),$B2470&amp;"#"&amp;Q$6,INDIRECT("ИсходныеДанные!$J$2:$J$50000")),0)</f>
        <v>0</v>
      </c>
      <c r="R2470" s="3">
        <f ca="1">IF($B2470&lt;&gt;"",SUMIF(INDIRECT("ИсходныеДанные!$"&amp;$K$4&amp;"$2:$"&amp;$K$4&amp;"$50000"),$B2470&amp;"#"&amp;R$6,INDIRECT("ИсходныеДанные!$J$2:$J$50000")),0)</f>
        <v>0</v>
      </c>
      <c r="S2470" s="3">
        <f ca="1">IF($B2470&lt;&gt;"",SUMIF(INDIRECT("ИсходныеДанные!$"&amp;$K$4&amp;"$2:$"&amp;$K$4&amp;"$50000"),$B2470&amp;"#"&amp;S$6,INDIRECT("ИсходныеДанные!$J$2:$J$50000")),0)</f>
        <v>0</v>
      </c>
      <c r="T2470" s="3">
        <f ca="1">IF($B2470&lt;&gt;"",SUMIF(INDIRECT("ИсходныеДанные!$"&amp;$K$4&amp;"$2:$"&amp;$K$4&amp;"$50000"),$B2470&amp;"#"&amp;T$6,INDIRECT("ИсходныеДанные!$J$2:$J$50000")),0)</f>
        <v>0</v>
      </c>
      <c r="U2470" s="3">
        <f ca="1">IF($B2470&lt;&gt;"",SUMIF(INDIRECT("ИсходныеДанные!$"&amp;$K$4&amp;"$2:$"&amp;$K$4&amp;"$50000"),$B2470&amp;"#"&amp;U$6,INDIRECT("ИсходныеДанные!$J$2:$J$50000")),0)</f>
        <v>0</v>
      </c>
      <c r="V2470" s="3">
        <f ca="1">IF($B2470&lt;&gt;"",SUMIF(INDIRECT("ИсходныеДанные!$"&amp;$K$4&amp;"$2:$"&amp;$K$4&amp;"$50000"),$B2470&amp;"#"&amp;V$6,INDIRECT("ИсходныеДанные!$J$2:$J$50000")),0)</f>
        <v>0</v>
      </c>
      <c r="W2470" s="16" t="e">
        <f ca="1">SUM(K2470:V2470)/Пофамильно!$R$1</f>
        <v>#DIV/0!</v>
      </c>
    </row>
    <row r="2471" spans="1:23" x14ac:dyDescent="0.25">
      <c r="A2471" s="10" t="str">
        <f t="shared" ca="1" si="40"/>
        <v>delete</v>
      </c>
      <c r="B2471" s="16" cm="1">
        <f t="array" aca="1" ref="B2471" ca="1">INDIRECT("УникальныеСписки!D"&amp;ROW()-$L$4)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14"/>
      <c r="G2471" s="81" t="str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84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84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84" t="str" cm="1">
        <f t="array" aca="1" ref="J2471" ca="1">_xlfn.XLOOKUP($B2471,INDIRECT(SUBSTITUTE("ИсходныеДанные!$где$2:$где$50000","где",$B$4)),INDIRECT(SUBSTITUTE("ИсходныеДанные!$что$2:$что$50000","что",J$4)),"",0,1)</f>
        <v/>
      </c>
      <c r="K2471" s="3">
        <f ca="1">IF($B2471&lt;&gt;"",SUMIF(INDIRECT("ИсходныеДанные!$"&amp;$K$4&amp;"$2:$"&amp;$K$4&amp;"$50000"),$B2471&amp;"#"&amp;K$6,INDIRECT("ИсходныеДанные!$J$2:$J$50000")),0)</f>
        <v>0</v>
      </c>
      <c r="L2471" s="3">
        <f ca="1">IF($B2471&lt;&gt;"",SUMIF(INDIRECT("ИсходныеДанные!$"&amp;$K$4&amp;"$2:$"&amp;$K$4&amp;"$50000"),$B2471&amp;"#"&amp;L$6,INDIRECT("ИсходныеДанные!$J$2:$J$50000")),0)</f>
        <v>0</v>
      </c>
      <c r="M2471" s="3">
        <f ca="1">IF($B2471&lt;&gt;"",SUMIF(INDIRECT("ИсходныеДанные!$"&amp;$K$4&amp;"$2:$"&amp;$K$4&amp;"$50000"),$B2471&amp;"#"&amp;M$6,INDIRECT("ИсходныеДанные!$J$2:$J$50000")),0)</f>
        <v>0</v>
      </c>
      <c r="N2471" s="3">
        <f ca="1">IF($B2471&lt;&gt;"",SUMIF(INDIRECT("ИсходныеДанные!$"&amp;$K$4&amp;"$2:$"&amp;$K$4&amp;"$50000"),$B2471&amp;"#"&amp;N$6,INDIRECT("ИсходныеДанные!$J$2:$J$50000")),0)</f>
        <v>0</v>
      </c>
      <c r="O2471" s="3">
        <f ca="1">IF($B2471&lt;&gt;"",SUMIF(INDIRECT("ИсходныеДанные!$"&amp;$K$4&amp;"$2:$"&amp;$K$4&amp;"$50000"),$B2471&amp;"#"&amp;O$6,INDIRECT("ИсходныеДанные!$J$2:$J$50000")),0)</f>
        <v>0</v>
      </c>
      <c r="P2471" s="3">
        <f ca="1">IF($B2471&lt;&gt;"",SUMIF(INDIRECT("ИсходныеДанные!$"&amp;$K$4&amp;"$2:$"&amp;$K$4&amp;"$50000"),$B2471&amp;"#"&amp;P$6,INDIRECT("ИсходныеДанные!$J$2:$J$50000")),0)</f>
        <v>0</v>
      </c>
      <c r="Q2471" s="3">
        <f ca="1">IF($B2471&lt;&gt;"",SUMIF(INDIRECT("ИсходныеДанные!$"&amp;$K$4&amp;"$2:$"&amp;$K$4&amp;"$50000"),$B2471&amp;"#"&amp;Q$6,INDIRECT("ИсходныеДанные!$J$2:$J$50000")),0)</f>
        <v>0</v>
      </c>
      <c r="R2471" s="3">
        <f ca="1">IF($B2471&lt;&gt;"",SUMIF(INDIRECT("ИсходныеДанные!$"&amp;$K$4&amp;"$2:$"&amp;$K$4&amp;"$50000"),$B2471&amp;"#"&amp;R$6,INDIRECT("ИсходныеДанные!$J$2:$J$50000")),0)</f>
        <v>0</v>
      </c>
      <c r="S2471" s="3">
        <f ca="1">IF($B2471&lt;&gt;"",SUMIF(INDIRECT("ИсходныеДанные!$"&amp;$K$4&amp;"$2:$"&amp;$K$4&amp;"$50000"),$B2471&amp;"#"&amp;S$6,INDIRECT("ИсходныеДанные!$J$2:$J$50000")),0)</f>
        <v>0</v>
      </c>
      <c r="T2471" s="3">
        <f ca="1">IF($B2471&lt;&gt;"",SUMIF(INDIRECT("ИсходныеДанные!$"&amp;$K$4&amp;"$2:$"&amp;$K$4&amp;"$50000"),$B2471&amp;"#"&amp;T$6,INDIRECT("ИсходныеДанные!$J$2:$J$50000")),0)</f>
        <v>0</v>
      </c>
      <c r="U2471" s="3">
        <f ca="1">IF($B2471&lt;&gt;"",SUMIF(INDIRECT("ИсходныеДанные!$"&amp;$K$4&amp;"$2:$"&amp;$K$4&amp;"$50000"),$B2471&amp;"#"&amp;U$6,INDIRECT("ИсходныеДанные!$J$2:$J$50000")),0)</f>
        <v>0</v>
      </c>
      <c r="V2471" s="3">
        <f ca="1">IF($B2471&lt;&gt;"",SUMIF(INDIRECT("ИсходныеДанные!$"&amp;$K$4&amp;"$2:$"&amp;$K$4&amp;"$50000"),$B2471&amp;"#"&amp;V$6,INDIRECT("ИсходныеДанные!$J$2:$J$50000")),0)</f>
        <v>0</v>
      </c>
      <c r="W2471" s="16" t="e">
        <f ca="1">SUM(K2471:V2471)/Пофамильно!$R$1</f>
        <v>#DIV/0!</v>
      </c>
    </row>
    <row r="2472" spans="1:23" x14ac:dyDescent="0.25">
      <c r="A2472" s="10" t="str">
        <f t="shared" ca="1" si="40"/>
        <v>delete</v>
      </c>
      <c r="B2472" s="16" cm="1">
        <f t="array" aca="1" ref="B2472" ca="1">INDIRECT("УникальныеСписки!D"&amp;ROW()-$L$4)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14"/>
      <c r="G2472" s="81" t="str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84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84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84" t="str" cm="1">
        <f t="array" aca="1" ref="J2472" ca="1">_xlfn.XLOOKUP($B2472,INDIRECT(SUBSTITUTE("ИсходныеДанные!$где$2:$где$50000","где",$B$4)),INDIRECT(SUBSTITUTE("ИсходныеДанные!$что$2:$что$50000","что",J$4)),"",0,1)</f>
        <v/>
      </c>
      <c r="K2472" s="3">
        <f ca="1">IF($B2472&lt;&gt;"",SUMIF(INDIRECT("ИсходныеДанные!$"&amp;$K$4&amp;"$2:$"&amp;$K$4&amp;"$50000"),$B2472&amp;"#"&amp;K$6,INDIRECT("ИсходныеДанные!$J$2:$J$50000")),0)</f>
        <v>0</v>
      </c>
      <c r="L2472" s="3">
        <f ca="1">IF($B2472&lt;&gt;"",SUMIF(INDIRECT("ИсходныеДанные!$"&amp;$K$4&amp;"$2:$"&amp;$K$4&amp;"$50000"),$B2472&amp;"#"&amp;L$6,INDIRECT("ИсходныеДанные!$J$2:$J$50000")),0)</f>
        <v>0</v>
      </c>
      <c r="M2472" s="3">
        <f ca="1">IF($B2472&lt;&gt;"",SUMIF(INDIRECT("ИсходныеДанные!$"&amp;$K$4&amp;"$2:$"&amp;$K$4&amp;"$50000"),$B2472&amp;"#"&amp;M$6,INDIRECT("ИсходныеДанные!$J$2:$J$50000")),0)</f>
        <v>0</v>
      </c>
      <c r="N2472" s="3">
        <f ca="1">IF($B2472&lt;&gt;"",SUMIF(INDIRECT("ИсходныеДанные!$"&amp;$K$4&amp;"$2:$"&amp;$K$4&amp;"$50000"),$B2472&amp;"#"&amp;N$6,INDIRECT("ИсходныеДанные!$J$2:$J$50000")),0)</f>
        <v>0</v>
      </c>
      <c r="O2472" s="3">
        <f ca="1">IF($B2472&lt;&gt;"",SUMIF(INDIRECT("ИсходныеДанные!$"&amp;$K$4&amp;"$2:$"&amp;$K$4&amp;"$50000"),$B2472&amp;"#"&amp;O$6,INDIRECT("ИсходныеДанные!$J$2:$J$50000")),0)</f>
        <v>0</v>
      </c>
      <c r="P2472" s="3">
        <f ca="1">IF($B2472&lt;&gt;"",SUMIF(INDIRECT("ИсходныеДанные!$"&amp;$K$4&amp;"$2:$"&amp;$K$4&amp;"$50000"),$B2472&amp;"#"&amp;P$6,INDIRECT("ИсходныеДанные!$J$2:$J$50000")),0)</f>
        <v>0</v>
      </c>
      <c r="Q2472" s="3">
        <f ca="1">IF($B2472&lt;&gt;"",SUMIF(INDIRECT("ИсходныеДанные!$"&amp;$K$4&amp;"$2:$"&amp;$K$4&amp;"$50000"),$B2472&amp;"#"&amp;Q$6,INDIRECT("ИсходныеДанные!$J$2:$J$50000")),0)</f>
        <v>0</v>
      </c>
      <c r="R2472" s="3">
        <f ca="1">IF($B2472&lt;&gt;"",SUMIF(INDIRECT("ИсходныеДанные!$"&amp;$K$4&amp;"$2:$"&amp;$K$4&amp;"$50000"),$B2472&amp;"#"&amp;R$6,INDIRECT("ИсходныеДанные!$J$2:$J$50000")),0)</f>
        <v>0</v>
      </c>
      <c r="S2472" s="3">
        <f ca="1">IF($B2472&lt;&gt;"",SUMIF(INDIRECT("ИсходныеДанные!$"&amp;$K$4&amp;"$2:$"&amp;$K$4&amp;"$50000"),$B2472&amp;"#"&amp;S$6,INDIRECT("ИсходныеДанные!$J$2:$J$50000")),0)</f>
        <v>0</v>
      </c>
      <c r="T2472" s="3">
        <f ca="1">IF($B2472&lt;&gt;"",SUMIF(INDIRECT("ИсходныеДанные!$"&amp;$K$4&amp;"$2:$"&amp;$K$4&amp;"$50000"),$B2472&amp;"#"&amp;T$6,INDIRECT("ИсходныеДанные!$J$2:$J$50000")),0)</f>
        <v>0</v>
      </c>
      <c r="U2472" s="3">
        <f ca="1">IF($B2472&lt;&gt;"",SUMIF(INDIRECT("ИсходныеДанные!$"&amp;$K$4&amp;"$2:$"&amp;$K$4&amp;"$50000"),$B2472&amp;"#"&amp;U$6,INDIRECT("ИсходныеДанные!$J$2:$J$50000")),0)</f>
        <v>0</v>
      </c>
      <c r="V2472" s="3">
        <f ca="1">IF($B2472&lt;&gt;"",SUMIF(INDIRECT("ИсходныеДанные!$"&amp;$K$4&amp;"$2:$"&amp;$K$4&amp;"$50000"),$B2472&amp;"#"&amp;V$6,INDIRECT("ИсходныеДанные!$J$2:$J$50000")),0)</f>
        <v>0</v>
      </c>
      <c r="W2472" s="16" t="e">
        <f ca="1">SUM(K2472:V2472)/Пофамильно!$R$1</f>
        <v>#DIV/0!</v>
      </c>
    </row>
    <row r="2473" spans="1:23" x14ac:dyDescent="0.25">
      <c r="A2473" s="10" t="str">
        <f t="shared" ca="1" si="40"/>
        <v>delete</v>
      </c>
      <c r="B2473" s="16" cm="1">
        <f t="array" aca="1" ref="B2473" ca="1">INDIRECT("УникальныеСписки!D"&amp;ROW()-$L$4)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14"/>
      <c r="G2473" s="81" t="str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84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84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84" t="str" cm="1">
        <f t="array" aca="1" ref="J2473" ca="1">_xlfn.XLOOKUP($B2473,INDIRECT(SUBSTITUTE("ИсходныеДанные!$где$2:$где$50000","где",$B$4)),INDIRECT(SUBSTITUTE("ИсходныеДанные!$что$2:$что$50000","что",J$4)),"",0,1)</f>
        <v/>
      </c>
      <c r="K2473" s="3">
        <f ca="1">IF($B2473&lt;&gt;"",SUMIF(INDIRECT("ИсходныеДанные!$"&amp;$K$4&amp;"$2:$"&amp;$K$4&amp;"$50000"),$B2473&amp;"#"&amp;K$6,INDIRECT("ИсходныеДанные!$J$2:$J$50000")),0)</f>
        <v>0</v>
      </c>
      <c r="L2473" s="3">
        <f ca="1">IF($B2473&lt;&gt;"",SUMIF(INDIRECT("ИсходныеДанные!$"&amp;$K$4&amp;"$2:$"&amp;$K$4&amp;"$50000"),$B2473&amp;"#"&amp;L$6,INDIRECT("ИсходныеДанные!$J$2:$J$50000")),0)</f>
        <v>0</v>
      </c>
      <c r="M2473" s="3">
        <f ca="1">IF($B2473&lt;&gt;"",SUMIF(INDIRECT("ИсходныеДанные!$"&amp;$K$4&amp;"$2:$"&amp;$K$4&amp;"$50000"),$B2473&amp;"#"&amp;M$6,INDIRECT("ИсходныеДанные!$J$2:$J$50000")),0)</f>
        <v>0</v>
      </c>
      <c r="N2473" s="3">
        <f ca="1">IF($B2473&lt;&gt;"",SUMIF(INDIRECT("ИсходныеДанные!$"&amp;$K$4&amp;"$2:$"&amp;$K$4&amp;"$50000"),$B2473&amp;"#"&amp;N$6,INDIRECT("ИсходныеДанные!$J$2:$J$50000")),0)</f>
        <v>0</v>
      </c>
      <c r="O2473" s="3">
        <f ca="1">IF($B2473&lt;&gt;"",SUMIF(INDIRECT("ИсходныеДанные!$"&amp;$K$4&amp;"$2:$"&amp;$K$4&amp;"$50000"),$B2473&amp;"#"&amp;O$6,INDIRECT("ИсходныеДанные!$J$2:$J$50000")),0)</f>
        <v>0</v>
      </c>
      <c r="P2473" s="3">
        <f ca="1">IF($B2473&lt;&gt;"",SUMIF(INDIRECT("ИсходныеДанные!$"&amp;$K$4&amp;"$2:$"&amp;$K$4&amp;"$50000"),$B2473&amp;"#"&amp;P$6,INDIRECT("ИсходныеДанные!$J$2:$J$50000")),0)</f>
        <v>0</v>
      </c>
      <c r="Q2473" s="3">
        <f ca="1">IF($B2473&lt;&gt;"",SUMIF(INDIRECT("ИсходныеДанные!$"&amp;$K$4&amp;"$2:$"&amp;$K$4&amp;"$50000"),$B2473&amp;"#"&amp;Q$6,INDIRECT("ИсходныеДанные!$J$2:$J$50000")),0)</f>
        <v>0</v>
      </c>
      <c r="R2473" s="3">
        <f ca="1">IF($B2473&lt;&gt;"",SUMIF(INDIRECT("ИсходныеДанные!$"&amp;$K$4&amp;"$2:$"&amp;$K$4&amp;"$50000"),$B2473&amp;"#"&amp;R$6,INDIRECT("ИсходныеДанные!$J$2:$J$50000")),0)</f>
        <v>0</v>
      </c>
      <c r="S2473" s="3">
        <f ca="1">IF($B2473&lt;&gt;"",SUMIF(INDIRECT("ИсходныеДанные!$"&amp;$K$4&amp;"$2:$"&amp;$K$4&amp;"$50000"),$B2473&amp;"#"&amp;S$6,INDIRECT("ИсходныеДанные!$J$2:$J$50000")),0)</f>
        <v>0</v>
      </c>
      <c r="T2473" s="3">
        <f ca="1">IF($B2473&lt;&gt;"",SUMIF(INDIRECT("ИсходныеДанные!$"&amp;$K$4&amp;"$2:$"&amp;$K$4&amp;"$50000"),$B2473&amp;"#"&amp;T$6,INDIRECT("ИсходныеДанные!$J$2:$J$50000")),0)</f>
        <v>0</v>
      </c>
      <c r="U2473" s="3">
        <f ca="1">IF($B2473&lt;&gt;"",SUMIF(INDIRECT("ИсходныеДанные!$"&amp;$K$4&amp;"$2:$"&amp;$K$4&amp;"$50000"),$B2473&amp;"#"&amp;U$6,INDIRECT("ИсходныеДанные!$J$2:$J$50000")),0)</f>
        <v>0</v>
      </c>
      <c r="V2473" s="3">
        <f ca="1">IF($B2473&lt;&gt;"",SUMIF(INDIRECT("ИсходныеДанные!$"&amp;$K$4&amp;"$2:$"&amp;$K$4&amp;"$50000"),$B2473&amp;"#"&amp;V$6,INDIRECT("ИсходныеДанные!$J$2:$J$50000")),0)</f>
        <v>0</v>
      </c>
      <c r="W2473" s="16" t="e">
        <f ca="1">SUM(K2473:V2473)/Пофамильно!$R$1</f>
        <v>#DIV/0!</v>
      </c>
    </row>
    <row r="2474" spans="1:23" x14ac:dyDescent="0.25">
      <c r="A2474" s="10" t="str">
        <f t="shared" ca="1" si="40"/>
        <v>delete</v>
      </c>
      <c r="B2474" s="16" cm="1">
        <f t="array" aca="1" ref="B2474" ca="1">INDIRECT("УникальныеСписки!D"&amp;ROW()-$L$4)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14"/>
      <c r="G2474" s="81" t="str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84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84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84" t="str" cm="1">
        <f t="array" aca="1" ref="J2474" ca="1">_xlfn.XLOOKUP($B2474,INDIRECT(SUBSTITUTE("ИсходныеДанные!$где$2:$где$50000","где",$B$4)),INDIRECT(SUBSTITUTE("ИсходныеДанные!$что$2:$что$50000","что",J$4)),"",0,1)</f>
        <v/>
      </c>
      <c r="K2474" s="3">
        <f ca="1">IF($B2474&lt;&gt;"",SUMIF(INDIRECT("ИсходныеДанные!$"&amp;$K$4&amp;"$2:$"&amp;$K$4&amp;"$50000"),$B2474&amp;"#"&amp;K$6,INDIRECT("ИсходныеДанные!$J$2:$J$50000")),0)</f>
        <v>0</v>
      </c>
      <c r="L2474" s="3">
        <f ca="1">IF($B2474&lt;&gt;"",SUMIF(INDIRECT("ИсходныеДанные!$"&amp;$K$4&amp;"$2:$"&amp;$K$4&amp;"$50000"),$B2474&amp;"#"&amp;L$6,INDIRECT("ИсходныеДанные!$J$2:$J$50000")),0)</f>
        <v>0</v>
      </c>
      <c r="M2474" s="3">
        <f ca="1">IF($B2474&lt;&gt;"",SUMIF(INDIRECT("ИсходныеДанные!$"&amp;$K$4&amp;"$2:$"&amp;$K$4&amp;"$50000"),$B2474&amp;"#"&amp;M$6,INDIRECT("ИсходныеДанные!$J$2:$J$50000")),0)</f>
        <v>0</v>
      </c>
      <c r="N2474" s="3">
        <f ca="1">IF($B2474&lt;&gt;"",SUMIF(INDIRECT("ИсходныеДанные!$"&amp;$K$4&amp;"$2:$"&amp;$K$4&amp;"$50000"),$B2474&amp;"#"&amp;N$6,INDIRECT("ИсходныеДанные!$J$2:$J$50000")),0)</f>
        <v>0</v>
      </c>
      <c r="O2474" s="3">
        <f ca="1">IF($B2474&lt;&gt;"",SUMIF(INDIRECT("ИсходныеДанные!$"&amp;$K$4&amp;"$2:$"&amp;$K$4&amp;"$50000"),$B2474&amp;"#"&amp;O$6,INDIRECT("ИсходныеДанные!$J$2:$J$50000")),0)</f>
        <v>0</v>
      </c>
      <c r="P2474" s="3">
        <f ca="1">IF($B2474&lt;&gt;"",SUMIF(INDIRECT("ИсходныеДанные!$"&amp;$K$4&amp;"$2:$"&amp;$K$4&amp;"$50000"),$B2474&amp;"#"&amp;P$6,INDIRECT("ИсходныеДанные!$J$2:$J$50000")),0)</f>
        <v>0</v>
      </c>
      <c r="Q2474" s="3">
        <f ca="1">IF($B2474&lt;&gt;"",SUMIF(INDIRECT("ИсходныеДанные!$"&amp;$K$4&amp;"$2:$"&amp;$K$4&amp;"$50000"),$B2474&amp;"#"&amp;Q$6,INDIRECT("ИсходныеДанные!$J$2:$J$50000")),0)</f>
        <v>0</v>
      </c>
      <c r="R2474" s="3">
        <f ca="1">IF($B2474&lt;&gt;"",SUMIF(INDIRECT("ИсходныеДанные!$"&amp;$K$4&amp;"$2:$"&amp;$K$4&amp;"$50000"),$B2474&amp;"#"&amp;R$6,INDIRECT("ИсходныеДанные!$J$2:$J$50000")),0)</f>
        <v>0</v>
      </c>
      <c r="S2474" s="3">
        <f ca="1">IF($B2474&lt;&gt;"",SUMIF(INDIRECT("ИсходныеДанные!$"&amp;$K$4&amp;"$2:$"&amp;$K$4&amp;"$50000"),$B2474&amp;"#"&amp;S$6,INDIRECT("ИсходныеДанные!$J$2:$J$50000")),0)</f>
        <v>0</v>
      </c>
      <c r="T2474" s="3">
        <f ca="1">IF($B2474&lt;&gt;"",SUMIF(INDIRECT("ИсходныеДанные!$"&amp;$K$4&amp;"$2:$"&amp;$K$4&amp;"$50000"),$B2474&amp;"#"&amp;T$6,INDIRECT("ИсходныеДанные!$J$2:$J$50000")),0)</f>
        <v>0</v>
      </c>
      <c r="U2474" s="3">
        <f ca="1">IF($B2474&lt;&gt;"",SUMIF(INDIRECT("ИсходныеДанные!$"&amp;$K$4&amp;"$2:$"&amp;$K$4&amp;"$50000"),$B2474&amp;"#"&amp;U$6,INDIRECT("ИсходныеДанные!$J$2:$J$50000")),0)</f>
        <v>0</v>
      </c>
      <c r="V2474" s="3">
        <f ca="1">IF($B2474&lt;&gt;"",SUMIF(INDIRECT("ИсходныеДанные!$"&amp;$K$4&amp;"$2:$"&amp;$K$4&amp;"$50000"),$B2474&amp;"#"&amp;V$6,INDIRECT("ИсходныеДанные!$J$2:$J$50000")),0)</f>
        <v>0</v>
      </c>
      <c r="W2474" s="16" t="e">
        <f ca="1">SUM(K2474:V2474)/Пофамильно!$R$1</f>
        <v>#DIV/0!</v>
      </c>
    </row>
    <row r="2475" spans="1:23" x14ac:dyDescent="0.25">
      <c r="A2475" s="10" t="str">
        <f t="shared" ca="1" si="40"/>
        <v>delete</v>
      </c>
      <c r="B2475" s="16" cm="1">
        <f t="array" aca="1" ref="B2475" ca="1">INDIRECT("УникальныеСписки!D"&amp;ROW()-$L$4)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14"/>
      <c r="G2475" s="81" t="str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84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84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84" t="str" cm="1">
        <f t="array" aca="1" ref="J2475" ca="1">_xlfn.XLOOKUP($B2475,INDIRECT(SUBSTITUTE("ИсходныеДанные!$где$2:$где$50000","где",$B$4)),INDIRECT(SUBSTITUTE("ИсходныеДанные!$что$2:$что$50000","что",J$4)),"",0,1)</f>
        <v/>
      </c>
      <c r="K2475" s="3">
        <f ca="1">IF($B2475&lt;&gt;"",SUMIF(INDIRECT("ИсходныеДанные!$"&amp;$K$4&amp;"$2:$"&amp;$K$4&amp;"$50000"),$B2475&amp;"#"&amp;K$6,INDIRECT("ИсходныеДанные!$J$2:$J$50000")),0)</f>
        <v>0</v>
      </c>
      <c r="L2475" s="3">
        <f ca="1">IF($B2475&lt;&gt;"",SUMIF(INDIRECT("ИсходныеДанные!$"&amp;$K$4&amp;"$2:$"&amp;$K$4&amp;"$50000"),$B2475&amp;"#"&amp;L$6,INDIRECT("ИсходныеДанные!$J$2:$J$50000")),0)</f>
        <v>0</v>
      </c>
      <c r="M2475" s="3">
        <f ca="1">IF($B2475&lt;&gt;"",SUMIF(INDIRECT("ИсходныеДанные!$"&amp;$K$4&amp;"$2:$"&amp;$K$4&amp;"$50000"),$B2475&amp;"#"&amp;M$6,INDIRECT("ИсходныеДанные!$J$2:$J$50000")),0)</f>
        <v>0</v>
      </c>
      <c r="N2475" s="3">
        <f ca="1">IF($B2475&lt;&gt;"",SUMIF(INDIRECT("ИсходныеДанные!$"&amp;$K$4&amp;"$2:$"&amp;$K$4&amp;"$50000"),$B2475&amp;"#"&amp;N$6,INDIRECT("ИсходныеДанные!$J$2:$J$50000")),0)</f>
        <v>0</v>
      </c>
      <c r="O2475" s="3">
        <f ca="1">IF($B2475&lt;&gt;"",SUMIF(INDIRECT("ИсходныеДанные!$"&amp;$K$4&amp;"$2:$"&amp;$K$4&amp;"$50000"),$B2475&amp;"#"&amp;O$6,INDIRECT("ИсходныеДанные!$J$2:$J$50000")),0)</f>
        <v>0</v>
      </c>
      <c r="P2475" s="3">
        <f ca="1">IF($B2475&lt;&gt;"",SUMIF(INDIRECT("ИсходныеДанные!$"&amp;$K$4&amp;"$2:$"&amp;$K$4&amp;"$50000"),$B2475&amp;"#"&amp;P$6,INDIRECT("ИсходныеДанные!$J$2:$J$50000")),0)</f>
        <v>0</v>
      </c>
      <c r="Q2475" s="3">
        <f ca="1">IF($B2475&lt;&gt;"",SUMIF(INDIRECT("ИсходныеДанные!$"&amp;$K$4&amp;"$2:$"&amp;$K$4&amp;"$50000"),$B2475&amp;"#"&amp;Q$6,INDIRECT("ИсходныеДанные!$J$2:$J$50000")),0)</f>
        <v>0</v>
      </c>
      <c r="R2475" s="3">
        <f ca="1">IF($B2475&lt;&gt;"",SUMIF(INDIRECT("ИсходныеДанные!$"&amp;$K$4&amp;"$2:$"&amp;$K$4&amp;"$50000"),$B2475&amp;"#"&amp;R$6,INDIRECT("ИсходныеДанные!$J$2:$J$50000")),0)</f>
        <v>0</v>
      </c>
      <c r="S2475" s="3">
        <f ca="1">IF($B2475&lt;&gt;"",SUMIF(INDIRECT("ИсходныеДанные!$"&amp;$K$4&amp;"$2:$"&amp;$K$4&amp;"$50000"),$B2475&amp;"#"&amp;S$6,INDIRECT("ИсходныеДанные!$J$2:$J$50000")),0)</f>
        <v>0</v>
      </c>
      <c r="T2475" s="3">
        <f ca="1">IF($B2475&lt;&gt;"",SUMIF(INDIRECT("ИсходныеДанные!$"&amp;$K$4&amp;"$2:$"&amp;$K$4&amp;"$50000"),$B2475&amp;"#"&amp;T$6,INDIRECT("ИсходныеДанные!$J$2:$J$50000")),0)</f>
        <v>0</v>
      </c>
      <c r="U2475" s="3">
        <f ca="1">IF($B2475&lt;&gt;"",SUMIF(INDIRECT("ИсходныеДанные!$"&amp;$K$4&amp;"$2:$"&amp;$K$4&amp;"$50000"),$B2475&amp;"#"&amp;U$6,INDIRECT("ИсходныеДанные!$J$2:$J$50000")),0)</f>
        <v>0</v>
      </c>
      <c r="V2475" s="3">
        <f ca="1">IF($B2475&lt;&gt;"",SUMIF(INDIRECT("ИсходныеДанные!$"&amp;$K$4&amp;"$2:$"&amp;$K$4&amp;"$50000"),$B2475&amp;"#"&amp;V$6,INDIRECT("ИсходныеДанные!$J$2:$J$50000")),0)</f>
        <v>0</v>
      </c>
      <c r="W2475" s="16" t="e">
        <f ca="1">SUM(K2475:V2475)/Пофамильно!$R$1</f>
        <v>#DIV/0!</v>
      </c>
    </row>
    <row r="2476" spans="1:23" x14ac:dyDescent="0.25">
      <c r="A2476" s="10" t="str">
        <f t="shared" ca="1" si="40"/>
        <v>delete</v>
      </c>
      <c r="B2476" s="16" cm="1">
        <f t="array" aca="1" ref="B2476" ca="1">INDIRECT("УникальныеСписки!D"&amp;ROW()-$L$4)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14"/>
      <c r="G2476" s="81" t="str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84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84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84" t="str" cm="1">
        <f t="array" aca="1" ref="J2476" ca="1">_xlfn.XLOOKUP($B2476,INDIRECT(SUBSTITUTE("ИсходныеДанные!$где$2:$где$50000","где",$B$4)),INDIRECT(SUBSTITUTE("ИсходныеДанные!$что$2:$что$50000","что",J$4)),"",0,1)</f>
        <v/>
      </c>
      <c r="K2476" s="3">
        <f ca="1">IF($B2476&lt;&gt;"",SUMIF(INDIRECT("ИсходныеДанные!$"&amp;$K$4&amp;"$2:$"&amp;$K$4&amp;"$50000"),$B2476&amp;"#"&amp;K$6,INDIRECT("ИсходныеДанные!$J$2:$J$50000")),0)</f>
        <v>0</v>
      </c>
      <c r="L2476" s="3">
        <f ca="1">IF($B2476&lt;&gt;"",SUMIF(INDIRECT("ИсходныеДанные!$"&amp;$K$4&amp;"$2:$"&amp;$K$4&amp;"$50000"),$B2476&amp;"#"&amp;L$6,INDIRECT("ИсходныеДанные!$J$2:$J$50000")),0)</f>
        <v>0</v>
      </c>
      <c r="M2476" s="3">
        <f ca="1">IF($B2476&lt;&gt;"",SUMIF(INDIRECT("ИсходныеДанные!$"&amp;$K$4&amp;"$2:$"&amp;$K$4&amp;"$50000"),$B2476&amp;"#"&amp;M$6,INDIRECT("ИсходныеДанные!$J$2:$J$50000")),0)</f>
        <v>0</v>
      </c>
      <c r="N2476" s="3">
        <f ca="1">IF($B2476&lt;&gt;"",SUMIF(INDIRECT("ИсходныеДанные!$"&amp;$K$4&amp;"$2:$"&amp;$K$4&amp;"$50000"),$B2476&amp;"#"&amp;N$6,INDIRECT("ИсходныеДанные!$J$2:$J$50000")),0)</f>
        <v>0</v>
      </c>
      <c r="O2476" s="3">
        <f ca="1">IF($B2476&lt;&gt;"",SUMIF(INDIRECT("ИсходныеДанные!$"&amp;$K$4&amp;"$2:$"&amp;$K$4&amp;"$50000"),$B2476&amp;"#"&amp;O$6,INDIRECT("ИсходныеДанные!$J$2:$J$50000")),0)</f>
        <v>0</v>
      </c>
      <c r="P2476" s="3">
        <f ca="1">IF($B2476&lt;&gt;"",SUMIF(INDIRECT("ИсходныеДанные!$"&amp;$K$4&amp;"$2:$"&amp;$K$4&amp;"$50000"),$B2476&amp;"#"&amp;P$6,INDIRECT("ИсходныеДанные!$J$2:$J$50000")),0)</f>
        <v>0</v>
      </c>
      <c r="Q2476" s="3">
        <f ca="1">IF($B2476&lt;&gt;"",SUMIF(INDIRECT("ИсходныеДанные!$"&amp;$K$4&amp;"$2:$"&amp;$K$4&amp;"$50000"),$B2476&amp;"#"&amp;Q$6,INDIRECT("ИсходныеДанные!$J$2:$J$50000")),0)</f>
        <v>0</v>
      </c>
      <c r="R2476" s="3">
        <f ca="1">IF($B2476&lt;&gt;"",SUMIF(INDIRECT("ИсходныеДанные!$"&amp;$K$4&amp;"$2:$"&amp;$K$4&amp;"$50000"),$B2476&amp;"#"&amp;R$6,INDIRECT("ИсходныеДанные!$J$2:$J$50000")),0)</f>
        <v>0</v>
      </c>
      <c r="S2476" s="3">
        <f ca="1">IF($B2476&lt;&gt;"",SUMIF(INDIRECT("ИсходныеДанные!$"&amp;$K$4&amp;"$2:$"&amp;$K$4&amp;"$50000"),$B2476&amp;"#"&amp;S$6,INDIRECT("ИсходныеДанные!$J$2:$J$50000")),0)</f>
        <v>0</v>
      </c>
      <c r="T2476" s="3">
        <f ca="1">IF($B2476&lt;&gt;"",SUMIF(INDIRECT("ИсходныеДанные!$"&amp;$K$4&amp;"$2:$"&amp;$K$4&amp;"$50000"),$B2476&amp;"#"&amp;T$6,INDIRECT("ИсходныеДанные!$J$2:$J$50000")),0)</f>
        <v>0</v>
      </c>
      <c r="U2476" s="3">
        <f ca="1">IF($B2476&lt;&gt;"",SUMIF(INDIRECT("ИсходныеДанные!$"&amp;$K$4&amp;"$2:$"&amp;$K$4&amp;"$50000"),$B2476&amp;"#"&amp;U$6,INDIRECT("ИсходныеДанные!$J$2:$J$50000")),0)</f>
        <v>0</v>
      </c>
      <c r="V2476" s="3">
        <f ca="1">IF($B2476&lt;&gt;"",SUMIF(INDIRECT("ИсходныеДанные!$"&amp;$K$4&amp;"$2:$"&amp;$K$4&amp;"$50000"),$B2476&amp;"#"&amp;V$6,INDIRECT("ИсходныеДанные!$J$2:$J$50000")),0)</f>
        <v>0</v>
      </c>
      <c r="W2476" s="16" t="e">
        <f ca="1">SUM(K2476:V2476)/Пофамильно!$R$1</f>
        <v>#DIV/0!</v>
      </c>
    </row>
    <row r="2477" spans="1:23" x14ac:dyDescent="0.25">
      <c r="A2477" s="10" t="str">
        <f t="shared" ca="1" si="40"/>
        <v>delete</v>
      </c>
      <c r="B2477" s="16" cm="1">
        <f t="array" aca="1" ref="B2477" ca="1">INDIRECT("УникальныеСписки!D"&amp;ROW()-$L$4)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14"/>
      <c r="G2477" s="81" t="str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84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84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84" t="str" cm="1">
        <f t="array" aca="1" ref="J2477" ca="1">_xlfn.XLOOKUP($B2477,INDIRECT(SUBSTITUTE("ИсходныеДанные!$где$2:$где$50000","где",$B$4)),INDIRECT(SUBSTITUTE("ИсходныеДанные!$что$2:$что$50000","что",J$4)),"",0,1)</f>
        <v/>
      </c>
      <c r="K2477" s="3">
        <f ca="1">IF($B2477&lt;&gt;"",SUMIF(INDIRECT("ИсходныеДанные!$"&amp;$K$4&amp;"$2:$"&amp;$K$4&amp;"$50000"),$B2477&amp;"#"&amp;K$6,INDIRECT("ИсходныеДанные!$J$2:$J$50000")),0)</f>
        <v>0</v>
      </c>
      <c r="L2477" s="3">
        <f ca="1">IF($B2477&lt;&gt;"",SUMIF(INDIRECT("ИсходныеДанные!$"&amp;$K$4&amp;"$2:$"&amp;$K$4&amp;"$50000"),$B2477&amp;"#"&amp;L$6,INDIRECT("ИсходныеДанные!$J$2:$J$50000")),0)</f>
        <v>0</v>
      </c>
      <c r="M2477" s="3">
        <f ca="1">IF($B2477&lt;&gt;"",SUMIF(INDIRECT("ИсходныеДанные!$"&amp;$K$4&amp;"$2:$"&amp;$K$4&amp;"$50000"),$B2477&amp;"#"&amp;M$6,INDIRECT("ИсходныеДанные!$J$2:$J$50000")),0)</f>
        <v>0</v>
      </c>
      <c r="N2477" s="3">
        <f ca="1">IF($B2477&lt;&gt;"",SUMIF(INDIRECT("ИсходныеДанные!$"&amp;$K$4&amp;"$2:$"&amp;$K$4&amp;"$50000"),$B2477&amp;"#"&amp;N$6,INDIRECT("ИсходныеДанные!$J$2:$J$50000")),0)</f>
        <v>0</v>
      </c>
      <c r="O2477" s="3">
        <f ca="1">IF($B2477&lt;&gt;"",SUMIF(INDIRECT("ИсходныеДанные!$"&amp;$K$4&amp;"$2:$"&amp;$K$4&amp;"$50000"),$B2477&amp;"#"&amp;O$6,INDIRECT("ИсходныеДанные!$J$2:$J$50000")),0)</f>
        <v>0</v>
      </c>
      <c r="P2477" s="3">
        <f ca="1">IF($B2477&lt;&gt;"",SUMIF(INDIRECT("ИсходныеДанные!$"&amp;$K$4&amp;"$2:$"&amp;$K$4&amp;"$50000"),$B2477&amp;"#"&amp;P$6,INDIRECT("ИсходныеДанные!$J$2:$J$50000")),0)</f>
        <v>0</v>
      </c>
      <c r="Q2477" s="3">
        <f ca="1">IF($B2477&lt;&gt;"",SUMIF(INDIRECT("ИсходныеДанные!$"&amp;$K$4&amp;"$2:$"&amp;$K$4&amp;"$50000"),$B2477&amp;"#"&amp;Q$6,INDIRECT("ИсходныеДанные!$J$2:$J$50000")),0)</f>
        <v>0</v>
      </c>
      <c r="R2477" s="3">
        <f ca="1">IF($B2477&lt;&gt;"",SUMIF(INDIRECT("ИсходныеДанные!$"&amp;$K$4&amp;"$2:$"&amp;$K$4&amp;"$50000"),$B2477&amp;"#"&amp;R$6,INDIRECT("ИсходныеДанные!$J$2:$J$50000")),0)</f>
        <v>0</v>
      </c>
      <c r="S2477" s="3">
        <f ca="1">IF($B2477&lt;&gt;"",SUMIF(INDIRECT("ИсходныеДанные!$"&amp;$K$4&amp;"$2:$"&amp;$K$4&amp;"$50000"),$B2477&amp;"#"&amp;S$6,INDIRECT("ИсходныеДанные!$J$2:$J$50000")),0)</f>
        <v>0</v>
      </c>
      <c r="T2477" s="3">
        <f ca="1">IF($B2477&lt;&gt;"",SUMIF(INDIRECT("ИсходныеДанные!$"&amp;$K$4&amp;"$2:$"&amp;$K$4&amp;"$50000"),$B2477&amp;"#"&amp;T$6,INDIRECT("ИсходныеДанные!$J$2:$J$50000")),0)</f>
        <v>0</v>
      </c>
      <c r="U2477" s="3">
        <f ca="1">IF($B2477&lt;&gt;"",SUMIF(INDIRECT("ИсходныеДанные!$"&amp;$K$4&amp;"$2:$"&amp;$K$4&amp;"$50000"),$B2477&amp;"#"&amp;U$6,INDIRECT("ИсходныеДанные!$J$2:$J$50000")),0)</f>
        <v>0</v>
      </c>
      <c r="V2477" s="3">
        <f ca="1">IF($B2477&lt;&gt;"",SUMIF(INDIRECT("ИсходныеДанные!$"&amp;$K$4&amp;"$2:$"&amp;$K$4&amp;"$50000"),$B2477&amp;"#"&amp;V$6,INDIRECT("ИсходныеДанные!$J$2:$J$50000")),0)</f>
        <v>0</v>
      </c>
      <c r="W2477" s="16" t="e">
        <f ca="1">SUM(K2477:V2477)/Пофамильно!$R$1</f>
        <v>#DIV/0!</v>
      </c>
    </row>
    <row r="2478" spans="1:23" x14ac:dyDescent="0.25">
      <c r="A2478" s="10" t="str">
        <f t="shared" ca="1" si="40"/>
        <v>delete</v>
      </c>
      <c r="B2478" s="16" cm="1">
        <f t="array" aca="1" ref="B2478" ca="1">INDIRECT("УникальныеСписки!D"&amp;ROW()-$L$4)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14"/>
      <c r="G2478" s="81" t="str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84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84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84" t="str" cm="1">
        <f t="array" aca="1" ref="J2478" ca="1">_xlfn.XLOOKUP($B2478,INDIRECT(SUBSTITUTE("ИсходныеДанные!$где$2:$где$50000","где",$B$4)),INDIRECT(SUBSTITUTE("ИсходныеДанные!$что$2:$что$50000","что",J$4)),"",0,1)</f>
        <v/>
      </c>
      <c r="K2478" s="3">
        <f ca="1">IF($B2478&lt;&gt;"",SUMIF(INDIRECT("ИсходныеДанные!$"&amp;$K$4&amp;"$2:$"&amp;$K$4&amp;"$50000"),$B2478&amp;"#"&amp;K$6,INDIRECT("ИсходныеДанные!$J$2:$J$50000")),0)</f>
        <v>0</v>
      </c>
      <c r="L2478" s="3">
        <f ca="1">IF($B2478&lt;&gt;"",SUMIF(INDIRECT("ИсходныеДанные!$"&amp;$K$4&amp;"$2:$"&amp;$K$4&amp;"$50000"),$B2478&amp;"#"&amp;L$6,INDIRECT("ИсходныеДанные!$J$2:$J$50000")),0)</f>
        <v>0</v>
      </c>
      <c r="M2478" s="3">
        <f ca="1">IF($B2478&lt;&gt;"",SUMIF(INDIRECT("ИсходныеДанные!$"&amp;$K$4&amp;"$2:$"&amp;$K$4&amp;"$50000"),$B2478&amp;"#"&amp;M$6,INDIRECT("ИсходныеДанные!$J$2:$J$50000")),0)</f>
        <v>0</v>
      </c>
      <c r="N2478" s="3">
        <f ca="1">IF($B2478&lt;&gt;"",SUMIF(INDIRECT("ИсходныеДанные!$"&amp;$K$4&amp;"$2:$"&amp;$K$4&amp;"$50000"),$B2478&amp;"#"&amp;N$6,INDIRECT("ИсходныеДанные!$J$2:$J$50000")),0)</f>
        <v>0</v>
      </c>
      <c r="O2478" s="3">
        <f ca="1">IF($B2478&lt;&gt;"",SUMIF(INDIRECT("ИсходныеДанные!$"&amp;$K$4&amp;"$2:$"&amp;$K$4&amp;"$50000"),$B2478&amp;"#"&amp;O$6,INDIRECT("ИсходныеДанные!$J$2:$J$50000")),0)</f>
        <v>0</v>
      </c>
      <c r="P2478" s="3">
        <f ca="1">IF($B2478&lt;&gt;"",SUMIF(INDIRECT("ИсходныеДанные!$"&amp;$K$4&amp;"$2:$"&amp;$K$4&amp;"$50000"),$B2478&amp;"#"&amp;P$6,INDIRECT("ИсходныеДанные!$J$2:$J$50000")),0)</f>
        <v>0</v>
      </c>
      <c r="Q2478" s="3">
        <f ca="1">IF($B2478&lt;&gt;"",SUMIF(INDIRECT("ИсходныеДанные!$"&amp;$K$4&amp;"$2:$"&amp;$K$4&amp;"$50000"),$B2478&amp;"#"&amp;Q$6,INDIRECT("ИсходныеДанные!$J$2:$J$50000")),0)</f>
        <v>0</v>
      </c>
      <c r="R2478" s="3">
        <f ca="1">IF($B2478&lt;&gt;"",SUMIF(INDIRECT("ИсходныеДанные!$"&amp;$K$4&amp;"$2:$"&amp;$K$4&amp;"$50000"),$B2478&amp;"#"&amp;R$6,INDIRECT("ИсходныеДанные!$J$2:$J$50000")),0)</f>
        <v>0</v>
      </c>
      <c r="S2478" s="3">
        <f ca="1">IF($B2478&lt;&gt;"",SUMIF(INDIRECT("ИсходныеДанные!$"&amp;$K$4&amp;"$2:$"&amp;$K$4&amp;"$50000"),$B2478&amp;"#"&amp;S$6,INDIRECT("ИсходныеДанные!$J$2:$J$50000")),0)</f>
        <v>0</v>
      </c>
      <c r="T2478" s="3">
        <f ca="1">IF($B2478&lt;&gt;"",SUMIF(INDIRECT("ИсходныеДанные!$"&amp;$K$4&amp;"$2:$"&amp;$K$4&amp;"$50000"),$B2478&amp;"#"&amp;T$6,INDIRECT("ИсходныеДанные!$J$2:$J$50000")),0)</f>
        <v>0</v>
      </c>
      <c r="U2478" s="3">
        <f ca="1">IF($B2478&lt;&gt;"",SUMIF(INDIRECT("ИсходныеДанные!$"&amp;$K$4&amp;"$2:$"&amp;$K$4&amp;"$50000"),$B2478&amp;"#"&amp;U$6,INDIRECT("ИсходныеДанные!$J$2:$J$50000")),0)</f>
        <v>0</v>
      </c>
      <c r="V2478" s="3">
        <f ca="1">IF($B2478&lt;&gt;"",SUMIF(INDIRECT("ИсходныеДанные!$"&amp;$K$4&amp;"$2:$"&amp;$K$4&amp;"$50000"),$B2478&amp;"#"&amp;V$6,INDIRECT("ИсходныеДанные!$J$2:$J$50000")),0)</f>
        <v>0</v>
      </c>
      <c r="W2478" s="16" t="e">
        <f ca="1">SUM(K2478:V2478)/Пофамильно!$R$1</f>
        <v>#DIV/0!</v>
      </c>
    </row>
    <row r="2479" spans="1:23" x14ac:dyDescent="0.25">
      <c r="A2479" s="10" t="str">
        <f t="shared" ca="1" si="40"/>
        <v>delete</v>
      </c>
      <c r="B2479" s="16" cm="1">
        <f t="array" aca="1" ref="B2479" ca="1">INDIRECT("УникальныеСписки!D"&amp;ROW()-$L$4)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14"/>
      <c r="G2479" s="81" t="str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84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84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84" t="str" cm="1">
        <f t="array" aca="1" ref="J2479" ca="1">_xlfn.XLOOKUP($B2479,INDIRECT(SUBSTITUTE("ИсходныеДанные!$где$2:$где$50000","где",$B$4)),INDIRECT(SUBSTITUTE("ИсходныеДанные!$что$2:$что$50000","что",J$4)),"",0,1)</f>
        <v/>
      </c>
      <c r="K2479" s="3">
        <f ca="1">IF($B2479&lt;&gt;"",SUMIF(INDIRECT("ИсходныеДанные!$"&amp;$K$4&amp;"$2:$"&amp;$K$4&amp;"$50000"),$B2479&amp;"#"&amp;K$6,INDIRECT("ИсходныеДанные!$J$2:$J$50000")),0)</f>
        <v>0</v>
      </c>
      <c r="L2479" s="3">
        <f ca="1">IF($B2479&lt;&gt;"",SUMIF(INDIRECT("ИсходныеДанные!$"&amp;$K$4&amp;"$2:$"&amp;$K$4&amp;"$50000"),$B2479&amp;"#"&amp;L$6,INDIRECT("ИсходныеДанные!$J$2:$J$50000")),0)</f>
        <v>0</v>
      </c>
      <c r="M2479" s="3">
        <f ca="1">IF($B2479&lt;&gt;"",SUMIF(INDIRECT("ИсходныеДанные!$"&amp;$K$4&amp;"$2:$"&amp;$K$4&amp;"$50000"),$B2479&amp;"#"&amp;M$6,INDIRECT("ИсходныеДанные!$J$2:$J$50000")),0)</f>
        <v>0</v>
      </c>
      <c r="N2479" s="3">
        <f ca="1">IF($B2479&lt;&gt;"",SUMIF(INDIRECT("ИсходныеДанные!$"&amp;$K$4&amp;"$2:$"&amp;$K$4&amp;"$50000"),$B2479&amp;"#"&amp;N$6,INDIRECT("ИсходныеДанные!$J$2:$J$50000")),0)</f>
        <v>0</v>
      </c>
      <c r="O2479" s="3">
        <f ca="1">IF($B2479&lt;&gt;"",SUMIF(INDIRECT("ИсходныеДанные!$"&amp;$K$4&amp;"$2:$"&amp;$K$4&amp;"$50000"),$B2479&amp;"#"&amp;O$6,INDIRECT("ИсходныеДанные!$J$2:$J$50000")),0)</f>
        <v>0</v>
      </c>
      <c r="P2479" s="3">
        <f ca="1">IF($B2479&lt;&gt;"",SUMIF(INDIRECT("ИсходныеДанные!$"&amp;$K$4&amp;"$2:$"&amp;$K$4&amp;"$50000"),$B2479&amp;"#"&amp;P$6,INDIRECT("ИсходныеДанные!$J$2:$J$50000")),0)</f>
        <v>0</v>
      </c>
      <c r="Q2479" s="3">
        <f ca="1">IF($B2479&lt;&gt;"",SUMIF(INDIRECT("ИсходныеДанные!$"&amp;$K$4&amp;"$2:$"&amp;$K$4&amp;"$50000"),$B2479&amp;"#"&amp;Q$6,INDIRECT("ИсходныеДанные!$J$2:$J$50000")),0)</f>
        <v>0</v>
      </c>
      <c r="R2479" s="3">
        <f ca="1">IF($B2479&lt;&gt;"",SUMIF(INDIRECT("ИсходныеДанные!$"&amp;$K$4&amp;"$2:$"&amp;$K$4&amp;"$50000"),$B2479&amp;"#"&amp;R$6,INDIRECT("ИсходныеДанные!$J$2:$J$50000")),0)</f>
        <v>0</v>
      </c>
      <c r="S2479" s="3">
        <f ca="1">IF($B2479&lt;&gt;"",SUMIF(INDIRECT("ИсходныеДанные!$"&amp;$K$4&amp;"$2:$"&amp;$K$4&amp;"$50000"),$B2479&amp;"#"&amp;S$6,INDIRECT("ИсходныеДанные!$J$2:$J$50000")),0)</f>
        <v>0</v>
      </c>
      <c r="T2479" s="3">
        <f ca="1">IF($B2479&lt;&gt;"",SUMIF(INDIRECT("ИсходныеДанные!$"&amp;$K$4&amp;"$2:$"&amp;$K$4&amp;"$50000"),$B2479&amp;"#"&amp;T$6,INDIRECT("ИсходныеДанные!$J$2:$J$50000")),0)</f>
        <v>0</v>
      </c>
      <c r="U2479" s="3">
        <f ca="1">IF($B2479&lt;&gt;"",SUMIF(INDIRECT("ИсходныеДанные!$"&amp;$K$4&amp;"$2:$"&amp;$K$4&amp;"$50000"),$B2479&amp;"#"&amp;U$6,INDIRECT("ИсходныеДанные!$J$2:$J$50000")),0)</f>
        <v>0</v>
      </c>
      <c r="V2479" s="3">
        <f ca="1">IF($B2479&lt;&gt;"",SUMIF(INDIRECT("ИсходныеДанные!$"&amp;$K$4&amp;"$2:$"&amp;$K$4&amp;"$50000"),$B2479&amp;"#"&amp;V$6,INDIRECT("ИсходныеДанные!$J$2:$J$50000")),0)</f>
        <v>0</v>
      </c>
      <c r="W2479" s="16" t="e">
        <f ca="1">SUM(K2479:V2479)/Пофамильно!$R$1</f>
        <v>#DIV/0!</v>
      </c>
    </row>
    <row r="2480" spans="1:23" x14ac:dyDescent="0.25">
      <c r="A2480" s="10" t="str">
        <f t="shared" ca="1" si="40"/>
        <v>delete</v>
      </c>
      <c r="B2480" s="16" cm="1">
        <f t="array" aca="1" ref="B2480" ca="1">INDIRECT("УникальныеСписки!D"&amp;ROW()-$L$4)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14"/>
      <c r="G2480" s="81" t="str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84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84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84" t="str" cm="1">
        <f t="array" aca="1" ref="J2480" ca="1">_xlfn.XLOOKUP($B2480,INDIRECT(SUBSTITUTE("ИсходныеДанные!$где$2:$где$50000","где",$B$4)),INDIRECT(SUBSTITUTE("ИсходныеДанные!$что$2:$что$50000","что",J$4)),"",0,1)</f>
        <v/>
      </c>
      <c r="K2480" s="3">
        <f ca="1">IF($B2480&lt;&gt;"",SUMIF(INDIRECT("ИсходныеДанные!$"&amp;$K$4&amp;"$2:$"&amp;$K$4&amp;"$50000"),$B2480&amp;"#"&amp;K$6,INDIRECT("ИсходныеДанные!$J$2:$J$50000")),0)</f>
        <v>0</v>
      </c>
      <c r="L2480" s="3">
        <f ca="1">IF($B2480&lt;&gt;"",SUMIF(INDIRECT("ИсходныеДанные!$"&amp;$K$4&amp;"$2:$"&amp;$K$4&amp;"$50000"),$B2480&amp;"#"&amp;L$6,INDIRECT("ИсходныеДанные!$J$2:$J$50000")),0)</f>
        <v>0</v>
      </c>
      <c r="M2480" s="3">
        <f ca="1">IF($B2480&lt;&gt;"",SUMIF(INDIRECT("ИсходныеДанные!$"&amp;$K$4&amp;"$2:$"&amp;$K$4&amp;"$50000"),$B2480&amp;"#"&amp;M$6,INDIRECT("ИсходныеДанные!$J$2:$J$50000")),0)</f>
        <v>0</v>
      </c>
      <c r="N2480" s="3">
        <f ca="1">IF($B2480&lt;&gt;"",SUMIF(INDIRECT("ИсходныеДанные!$"&amp;$K$4&amp;"$2:$"&amp;$K$4&amp;"$50000"),$B2480&amp;"#"&amp;N$6,INDIRECT("ИсходныеДанные!$J$2:$J$50000")),0)</f>
        <v>0</v>
      </c>
      <c r="O2480" s="3">
        <f ca="1">IF($B2480&lt;&gt;"",SUMIF(INDIRECT("ИсходныеДанные!$"&amp;$K$4&amp;"$2:$"&amp;$K$4&amp;"$50000"),$B2480&amp;"#"&amp;O$6,INDIRECT("ИсходныеДанные!$J$2:$J$50000")),0)</f>
        <v>0</v>
      </c>
      <c r="P2480" s="3">
        <f ca="1">IF($B2480&lt;&gt;"",SUMIF(INDIRECT("ИсходныеДанные!$"&amp;$K$4&amp;"$2:$"&amp;$K$4&amp;"$50000"),$B2480&amp;"#"&amp;P$6,INDIRECT("ИсходныеДанные!$J$2:$J$50000")),0)</f>
        <v>0</v>
      </c>
      <c r="Q2480" s="3">
        <f ca="1">IF($B2480&lt;&gt;"",SUMIF(INDIRECT("ИсходныеДанные!$"&amp;$K$4&amp;"$2:$"&amp;$K$4&amp;"$50000"),$B2480&amp;"#"&amp;Q$6,INDIRECT("ИсходныеДанные!$J$2:$J$50000")),0)</f>
        <v>0</v>
      </c>
      <c r="R2480" s="3">
        <f ca="1">IF($B2480&lt;&gt;"",SUMIF(INDIRECT("ИсходныеДанные!$"&amp;$K$4&amp;"$2:$"&amp;$K$4&amp;"$50000"),$B2480&amp;"#"&amp;R$6,INDIRECT("ИсходныеДанные!$J$2:$J$50000")),0)</f>
        <v>0</v>
      </c>
      <c r="S2480" s="3">
        <f ca="1">IF($B2480&lt;&gt;"",SUMIF(INDIRECT("ИсходныеДанные!$"&amp;$K$4&amp;"$2:$"&amp;$K$4&amp;"$50000"),$B2480&amp;"#"&amp;S$6,INDIRECT("ИсходныеДанные!$J$2:$J$50000")),0)</f>
        <v>0</v>
      </c>
      <c r="T2480" s="3">
        <f ca="1">IF($B2480&lt;&gt;"",SUMIF(INDIRECT("ИсходныеДанные!$"&amp;$K$4&amp;"$2:$"&amp;$K$4&amp;"$50000"),$B2480&amp;"#"&amp;T$6,INDIRECT("ИсходныеДанные!$J$2:$J$50000")),0)</f>
        <v>0</v>
      </c>
      <c r="U2480" s="3">
        <f ca="1">IF($B2480&lt;&gt;"",SUMIF(INDIRECT("ИсходныеДанные!$"&amp;$K$4&amp;"$2:$"&amp;$K$4&amp;"$50000"),$B2480&amp;"#"&amp;U$6,INDIRECT("ИсходныеДанные!$J$2:$J$50000")),0)</f>
        <v>0</v>
      </c>
      <c r="V2480" s="3">
        <f ca="1">IF($B2480&lt;&gt;"",SUMIF(INDIRECT("ИсходныеДанные!$"&amp;$K$4&amp;"$2:$"&amp;$K$4&amp;"$50000"),$B2480&amp;"#"&amp;V$6,INDIRECT("ИсходныеДанные!$J$2:$J$50000")),0)</f>
        <v>0</v>
      </c>
      <c r="W2480" s="16" t="e">
        <f ca="1">SUM(K2480:V2480)/Пофамильно!$R$1</f>
        <v>#DIV/0!</v>
      </c>
    </row>
    <row r="2481" spans="1:23" x14ac:dyDescent="0.25">
      <c r="A2481" s="10" t="str">
        <f t="shared" ca="1" si="40"/>
        <v>delete</v>
      </c>
      <c r="B2481" s="16" cm="1">
        <f t="array" aca="1" ref="B2481" ca="1">INDIRECT("УникальныеСписки!D"&amp;ROW()-$L$4)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14"/>
      <c r="G2481" s="81" t="str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84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84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84" t="str" cm="1">
        <f t="array" aca="1" ref="J2481" ca="1">_xlfn.XLOOKUP($B2481,INDIRECT(SUBSTITUTE("ИсходныеДанные!$где$2:$где$50000","где",$B$4)),INDIRECT(SUBSTITUTE("ИсходныеДанные!$что$2:$что$50000","что",J$4)),"",0,1)</f>
        <v/>
      </c>
      <c r="K2481" s="3">
        <f ca="1">IF($B2481&lt;&gt;"",SUMIF(INDIRECT("ИсходныеДанные!$"&amp;$K$4&amp;"$2:$"&amp;$K$4&amp;"$50000"),$B2481&amp;"#"&amp;K$6,INDIRECT("ИсходныеДанные!$J$2:$J$50000")),0)</f>
        <v>0</v>
      </c>
      <c r="L2481" s="3">
        <f ca="1">IF($B2481&lt;&gt;"",SUMIF(INDIRECT("ИсходныеДанные!$"&amp;$K$4&amp;"$2:$"&amp;$K$4&amp;"$50000"),$B2481&amp;"#"&amp;L$6,INDIRECT("ИсходныеДанные!$J$2:$J$50000")),0)</f>
        <v>0</v>
      </c>
      <c r="M2481" s="3">
        <f ca="1">IF($B2481&lt;&gt;"",SUMIF(INDIRECT("ИсходныеДанные!$"&amp;$K$4&amp;"$2:$"&amp;$K$4&amp;"$50000"),$B2481&amp;"#"&amp;M$6,INDIRECT("ИсходныеДанные!$J$2:$J$50000")),0)</f>
        <v>0</v>
      </c>
      <c r="N2481" s="3">
        <f ca="1">IF($B2481&lt;&gt;"",SUMIF(INDIRECT("ИсходныеДанные!$"&amp;$K$4&amp;"$2:$"&amp;$K$4&amp;"$50000"),$B2481&amp;"#"&amp;N$6,INDIRECT("ИсходныеДанные!$J$2:$J$50000")),0)</f>
        <v>0</v>
      </c>
      <c r="O2481" s="3">
        <f ca="1">IF($B2481&lt;&gt;"",SUMIF(INDIRECT("ИсходныеДанные!$"&amp;$K$4&amp;"$2:$"&amp;$K$4&amp;"$50000"),$B2481&amp;"#"&amp;O$6,INDIRECT("ИсходныеДанные!$J$2:$J$50000")),0)</f>
        <v>0</v>
      </c>
      <c r="P2481" s="3">
        <f ca="1">IF($B2481&lt;&gt;"",SUMIF(INDIRECT("ИсходныеДанные!$"&amp;$K$4&amp;"$2:$"&amp;$K$4&amp;"$50000"),$B2481&amp;"#"&amp;P$6,INDIRECT("ИсходныеДанные!$J$2:$J$50000")),0)</f>
        <v>0</v>
      </c>
      <c r="Q2481" s="3">
        <f ca="1">IF($B2481&lt;&gt;"",SUMIF(INDIRECT("ИсходныеДанные!$"&amp;$K$4&amp;"$2:$"&amp;$K$4&amp;"$50000"),$B2481&amp;"#"&amp;Q$6,INDIRECT("ИсходныеДанные!$J$2:$J$50000")),0)</f>
        <v>0</v>
      </c>
      <c r="R2481" s="3">
        <f ca="1">IF($B2481&lt;&gt;"",SUMIF(INDIRECT("ИсходныеДанные!$"&amp;$K$4&amp;"$2:$"&amp;$K$4&amp;"$50000"),$B2481&amp;"#"&amp;R$6,INDIRECT("ИсходныеДанные!$J$2:$J$50000")),0)</f>
        <v>0</v>
      </c>
      <c r="S2481" s="3">
        <f ca="1">IF($B2481&lt;&gt;"",SUMIF(INDIRECT("ИсходныеДанные!$"&amp;$K$4&amp;"$2:$"&amp;$K$4&amp;"$50000"),$B2481&amp;"#"&amp;S$6,INDIRECT("ИсходныеДанные!$J$2:$J$50000")),0)</f>
        <v>0</v>
      </c>
      <c r="T2481" s="3">
        <f ca="1">IF($B2481&lt;&gt;"",SUMIF(INDIRECT("ИсходныеДанные!$"&amp;$K$4&amp;"$2:$"&amp;$K$4&amp;"$50000"),$B2481&amp;"#"&amp;T$6,INDIRECT("ИсходныеДанные!$J$2:$J$50000")),0)</f>
        <v>0</v>
      </c>
      <c r="U2481" s="3">
        <f ca="1">IF($B2481&lt;&gt;"",SUMIF(INDIRECT("ИсходныеДанные!$"&amp;$K$4&amp;"$2:$"&amp;$K$4&amp;"$50000"),$B2481&amp;"#"&amp;U$6,INDIRECT("ИсходныеДанные!$J$2:$J$50000")),0)</f>
        <v>0</v>
      </c>
      <c r="V2481" s="3">
        <f ca="1">IF($B2481&lt;&gt;"",SUMIF(INDIRECT("ИсходныеДанные!$"&amp;$K$4&amp;"$2:$"&amp;$K$4&amp;"$50000"),$B2481&amp;"#"&amp;V$6,INDIRECT("ИсходныеДанные!$J$2:$J$50000")),0)</f>
        <v>0</v>
      </c>
      <c r="W2481" s="16" t="e">
        <f ca="1">SUM(K2481:V2481)/Пофамильно!$R$1</f>
        <v>#DIV/0!</v>
      </c>
    </row>
    <row r="2482" spans="1:23" x14ac:dyDescent="0.25">
      <c r="A2482" s="10" t="str">
        <f t="shared" ca="1" si="40"/>
        <v>delete</v>
      </c>
      <c r="B2482" s="16" cm="1">
        <f t="array" aca="1" ref="B2482" ca="1">INDIRECT("УникальныеСписки!D"&amp;ROW()-$L$4)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14"/>
      <c r="G2482" s="81" t="str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84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84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84" t="str" cm="1">
        <f t="array" aca="1" ref="J2482" ca="1">_xlfn.XLOOKUP($B2482,INDIRECT(SUBSTITUTE("ИсходныеДанные!$где$2:$где$50000","где",$B$4)),INDIRECT(SUBSTITUTE("ИсходныеДанные!$что$2:$что$50000","что",J$4)),"",0,1)</f>
        <v/>
      </c>
      <c r="K2482" s="3">
        <f ca="1">IF($B2482&lt;&gt;"",SUMIF(INDIRECT("ИсходныеДанные!$"&amp;$K$4&amp;"$2:$"&amp;$K$4&amp;"$50000"),$B2482&amp;"#"&amp;K$6,INDIRECT("ИсходныеДанные!$J$2:$J$50000")),0)</f>
        <v>0</v>
      </c>
      <c r="L2482" s="3">
        <f ca="1">IF($B2482&lt;&gt;"",SUMIF(INDIRECT("ИсходныеДанные!$"&amp;$K$4&amp;"$2:$"&amp;$K$4&amp;"$50000"),$B2482&amp;"#"&amp;L$6,INDIRECT("ИсходныеДанные!$J$2:$J$50000")),0)</f>
        <v>0</v>
      </c>
      <c r="M2482" s="3">
        <f ca="1">IF($B2482&lt;&gt;"",SUMIF(INDIRECT("ИсходныеДанные!$"&amp;$K$4&amp;"$2:$"&amp;$K$4&amp;"$50000"),$B2482&amp;"#"&amp;M$6,INDIRECT("ИсходныеДанные!$J$2:$J$50000")),0)</f>
        <v>0</v>
      </c>
      <c r="N2482" s="3">
        <f ca="1">IF($B2482&lt;&gt;"",SUMIF(INDIRECT("ИсходныеДанные!$"&amp;$K$4&amp;"$2:$"&amp;$K$4&amp;"$50000"),$B2482&amp;"#"&amp;N$6,INDIRECT("ИсходныеДанные!$J$2:$J$50000")),0)</f>
        <v>0</v>
      </c>
      <c r="O2482" s="3">
        <f ca="1">IF($B2482&lt;&gt;"",SUMIF(INDIRECT("ИсходныеДанные!$"&amp;$K$4&amp;"$2:$"&amp;$K$4&amp;"$50000"),$B2482&amp;"#"&amp;O$6,INDIRECT("ИсходныеДанные!$J$2:$J$50000")),0)</f>
        <v>0</v>
      </c>
      <c r="P2482" s="3">
        <f ca="1">IF($B2482&lt;&gt;"",SUMIF(INDIRECT("ИсходныеДанные!$"&amp;$K$4&amp;"$2:$"&amp;$K$4&amp;"$50000"),$B2482&amp;"#"&amp;P$6,INDIRECT("ИсходныеДанные!$J$2:$J$50000")),0)</f>
        <v>0</v>
      </c>
      <c r="Q2482" s="3">
        <f ca="1">IF($B2482&lt;&gt;"",SUMIF(INDIRECT("ИсходныеДанные!$"&amp;$K$4&amp;"$2:$"&amp;$K$4&amp;"$50000"),$B2482&amp;"#"&amp;Q$6,INDIRECT("ИсходныеДанные!$J$2:$J$50000")),0)</f>
        <v>0</v>
      </c>
      <c r="R2482" s="3">
        <f ca="1">IF($B2482&lt;&gt;"",SUMIF(INDIRECT("ИсходныеДанные!$"&amp;$K$4&amp;"$2:$"&amp;$K$4&amp;"$50000"),$B2482&amp;"#"&amp;R$6,INDIRECT("ИсходныеДанные!$J$2:$J$50000")),0)</f>
        <v>0</v>
      </c>
      <c r="S2482" s="3">
        <f ca="1">IF($B2482&lt;&gt;"",SUMIF(INDIRECT("ИсходныеДанные!$"&amp;$K$4&amp;"$2:$"&amp;$K$4&amp;"$50000"),$B2482&amp;"#"&amp;S$6,INDIRECT("ИсходныеДанные!$J$2:$J$50000")),0)</f>
        <v>0</v>
      </c>
      <c r="T2482" s="3">
        <f ca="1">IF($B2482&lt;&gt;"",SUMIF(INDIRECT("ИсходныеДанные!$"&amp;$K$4&amp;"$2:$"&amp;$K$4&amp;"$50000"),$B2482&amp;"#"&amp;T$6,INDIRECT("ИсходныеДанные!$J$2:$J$50000")),0)</f>
        <v>0</v>
      </c>
      <c r="U2482" s="3">
        <f ca="1">IF($B2482&lt;&gt;"",SUMIF(INDIRECT("ИсходныеДанные!$"&amp;$K$4&amp;"$2:$"&amp;$K$4&amp;"$50000"),$B2482&amp;"#"&amp;U$6,INDIRECT("ИсходныеДанные!$J$2:$J$50000")),0)</f>
        <v>0</v>
      </c>
      <c r="V2482" s="3">
        <f ca="1">IF($B2482&lt;&gt;"",SUMIF(INDIRECT("ИсходныеДанные!$"&amp;$K$4&amp;"$2:$"&amp;$K$4&amp;"$50000"),$B2482&amp;"#"&amp;V$6,INDIRECT("ИсходныеДанные!$J$2:$J$50000")),0)</f>
        <v>0</v>
      </c>
      <c r="W2482" s="16" t="e">
        <f ca="1">SUM(K2482:V2482)/Пофамильно!$R$1</f>
        <v>#DIV/0!</v>
      </c>
    </row>
    <row r="2483" spans="1:23" x14ac:dyDescent="0.25">
      <c r="A2483" s="10" t="str">
        <f t="shared" ca="1" si="40"/>
        <v>delete</v>
      </c>
      <c r="B2483" s="16" cm="1">
        <f t="array" aca="1" ref="B2483" ca="1">INDIRECT("УникальныеСписки!D"&amp;ROW()-$L$4)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14"/>
      <c r="G2483" s="81" t="str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84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84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84" t="str" cm="1">
        <f t="array" aca="1" ref="J2483" ca="1">_xlfn.XLOOKUP($B2483,INDIRECT(SUBSTITUTE("ИсходныеДанные!$где$2:$где$50000","где",$B$4)),INDIRECT(SUBSTITUTE("ИсходныеДанные!$что$2:$что$50000","что",J$4)),"",0,1)</f>
        <v/>
      </c>
      <c r="K2483" s="3">
        <f ca="1">IF($B2483&lt;&gt;"",SUMIF(INDIRECT("ИсходныеДанные!$"&amp;$K$4&amp;"$2:$"&amp;$K$4&amp;"$50000"),$B2483&amp;"#"&amp;K$6,INDIRECT("ИсходныеДанные!$J$2:$J$50000")),0)</f>
        <v>0</v>
      </c>
      <c r="L2483" s="3">
        <f ca="1">IF($B2483&lt;&gt;"",SUMIF(INDIRECT("ИсходныеДанные!$"&amp;$K$4&amp;"$2:$"&amp;$K$4&amp;"$50000"),$B2483&amp;"#"&amp;L$6,INDIRECT("ИсходныеДанные!$J$2:$J$50000")),0)</f>
        <v>0</v>
      </c>
      <c r="M2483" s="3">
        <f ca="1">IF($B2483&lt;&gt;"",SUMIF(INDIRECT("ИсходныеДанные!$"&amp;$K$4&amp;"$2:$"&amp;$K$4&amp;"$50000"),$B2483&amp;"#"&amp;M$6,INDIRECT("ИсходныеДанные!$J$2:$J$50000")),0)</f>
        <v>0</v>
      </c>
      <c r="N2483" s="3">
        <f ca="1">IF($B2483&lt;&gt;"",SUMIF(INDIRECT("ИсходныеДанные!$"&amp;$K$4&amp;"$2:$"&amp;$K$4&amp;"$50000"),$B2483&amp;"#"&amp;N$6,INDIRECT("ИсходныеДанные!$J$2:$J$50000")),0)</f>
        <v>0</v>
      </c>
      <c r="O2483" s="3">
        <f ca="1">IF($B2483&lt;&gt;"",SUMIF(INDIRECT("ИсходныеДанные!$"&amp;$K$4&amp;"$2:$"&amp;$K$4&amp;"$50000"),$B2483&amp;"#"&amp;O$6,INDIRECT("ИсходныеДанные!$J$2:$J$50000")),0)</f>
        <v>0</v>
      </c>
      <c r="P2483" s="3">
        <f ca="1">IF($B2483&lt;&gt;"",SUMIF(INDIRECT("ИсходныеДанные!$"&amp;$K$4&amp;"$2:$"&amp;$K$4&amp;"$50000"),$B2483&amp;"#"&amp;P$6,INDIRECT("ИсходныеДанные!$J$2:$J$50000")),0)</f>
        <v>0</v>
      </c>
      <c r="Q2483" s="3">
        <f ca="1">IF($B2483&lt;&gt;"",SUMIF(INDIRECT("ИсходныеДанные!$"&amp;$K$4&amp;"$2:$"&amp;$K$4&amp;"$50000"),$B2483&amp;"#"&amp;Q$6,INDIRECT("ИсходныеДанные!$J$2:$J$50000")),0)</f>
        <v>0</v>
      </c>
      <c r="R2483" s="3">
        <f ca="1">IF($B2483&lt;&gt;"",SUMIF(INDIRECT("ИсходныеДанные!$"&amp;$K$4&amp;"$2:$"&amp;$K$4&amp;"$50000"),$B2483&amp;"#"&amp;R$6,INDIRECT("ИсходныеДанные!$J$2:$J$50000")),0)</f>
        <v>0</v>
      </c>
      <c r="S2483" s="3">
        <f ca="1">IF($B2483&lt;&gt;"",SUMIF(INDIRECT("ИсходныеДанные!$"&amp;$K$4&amp;"$2:$"&amp;$K$4&amp;"$50000"),$B2483&amp;"#"&amp;S$6,INDIRECT("ИсходныеДанные!$J$2:$J$50000")),0)</f>
        <v>0</v>
      </c>
      <c r="T2483" s="3">
        <f ca="1">IF($B2483&lt;&gt;"",SUMIF(INDIRECT("ИсходныеДанные!$"&amp;$K$4&amp;"$2:$"&amp;$K$4&amp;"$50000"),$B2483&amp;"#"&amp;T$6,INDIRECT("ИсходныеДанные!$J$2:$J$50000")),0)</f>
        <v>0</v>
      </c>
      <c r="U2483" s="3">
        <f ca="1">IF($B2483&lt;&gt;"",SUMIF(INDIRECT("ИсходныеДанные!$"&amp;$K$4&amp;"$2:$"&amp;$K$4&amp;"$50000"),$B2483&amp;"#"&amp;U$6,INDIRECT("ИсходныеДанные!$J$2:$J$50000")),0)</f>
        <v>0</v>
      </c>
      <c r="V2483" s="3">
        <f ca="1">IF($B2483&lt;&gt;"",SUMIF(INDIRECT("ИсходныеДанные!$"&amp;$K$4&amp;"$2:$"&amp;$K$4&amp;"$50000"),$B2483&amp;"#"&amp;V$6,INDIRECT("ИсходныеДанные!$J$2:$J$50000")),0)</f>
        <v>0</v>
      </c>
      <c r="W2483" s="16" t="e">
        <f ca="1">SUM(K2483:V2483)/Пофамильно!$R$1</f>
        <v>#DIV/0!</v>
      </c>
    </row>
    <row r="2484" spans="1:23" x14ac:dyDescent="0.25">
      <c r="A2484" s="10" t="str">
        <f t="shared" ca="1" si="40"/>
        <v>delete</v>
      </c>
      <c r="B2484" s="16" cm="1">
        <f t="array" aca="1" ref="B2484" ca="1">INDIRECT("УникальныеСписки!D"&amp;ROW()-$L$4)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14"/>
      <c r="G2484" s="81" t="str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84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84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84" t="str" cm="1">
        <f t="array" aca="1" ref="J2484" ca="1">_xlfn.XLOOKUP($B2484,INDIRECT(SUBSTITUTE("ИсходныеДанные!$где$2:$где$50000","где",$B$4)),INDIRECT(SUBSTITUTE("ИсходныеДанные!$что$2:$что$50000","что",J$4)),"",0,1)</f>
        <v/>
      </c>
      <c r="K2484" s="3">
        <f ca="1">IF($B2484&lt;&gt;"",SUMIF(INDIRECT("ИсходныеДанные!$"&amp;$K$4&amp;"$2:$"&amp;$K$4&amp;"$50000"),$B2484&amp;"#"&amp;K$6,INDIRECT("ИсходныеДанные!$J$2:$J$50000")),0)</f>
        <v>0</v>
      </c>
      <c r="L2484" s="3">
        <f ca="1">IF($B2484&lt;&gt;"",SUMIF(INDIRECT("ИсходныеДанные!$"&amp;$K$4&amp;"$2:$"&amp;$K$4&amp;"$50000"),$B2484&amp;"#"&amp;L$6,INDIRECT("ИсходныеДанные!$J$2:$J$50000")),0)</f>
        <v>0</v>
      </c>
      <c r="M2484" s="3">
        <f ca="1">IF($B2484&lt;&gt;"",SUMIF(INDIRECT("ИсходныеДанные!$"&amp;$K$4&amp;"$2:$"&amp;$K$4&amp;"$50000"),$B2484&amp;"#"&amp;M$6,INDIRECT("ИсходныеДанные!$J$2:$J$50000")),0)</f>
        <v>0</v>
      </c>
      <c r="N2484" s="3">
        <f ca="1">IF($B2484&lt;&gt;"",SUMIF(INDIRECT("ИсходныеДанные!$"&amp;$K$4&amp;"$2:$"&amp;$K$4&amp;"$50000"),$B2484&amp;"#"&amp;N$6,INDIRECT("ИсходныеДанные!$J$2:$J$50000")),0)</f>
        <v>0</v>
      </c>
      <c r="O2484" s="3">
        <f ca="1">IF($B2484&lt;&gt;"",SUMIF(INDIRECT("ИсходныеДанные!$"&amp;$K$4&amp;"$2:$"&amp;$K$4&amp;"$50000"),$B2484&amp;"#"&amp;O$6,INDIRECT("ИсходныеДанные!$J$2:$J$50000")),0)</f>
        <v>0</v>
      </c>
      <c r="P2484" s="3">
        <f ca="1">IF($B2484&lt;&gt;"",SUMIF(INDIRECT("ИсходныеДанные!$"&amp;$K$4&amp;"$2:$"&amp;$K$4&amp;"$50000"),$B2484&amp;"#"&amp;P$6,INDIRECT("ИсходныеДанные!$J$2:$J$50000")),0)</f>
        <v>0</v>
      </c>
      <c r="Q2484" s="3">
        <f ca="1">IF($B2484&lt;&gt;"",SUMIF(INDIRECT("ИсходныеДанные!$"&amp;$K$4&amp;"$2:$"&amp;$K$4&amp;"$50000"),$B2484&amp;"#"&amp;Q$6,INDIRECT("ИсходныеДанные!$J$2:$J$50000")),0)</f>
        <v>0</v>
      </c>
      <c r="R2484" s="3">
        <f ca="1">IF($B2484&lt;&gt;"",SUMIF(INDIRECT("ИсходныеДанные!$"&amp;$K$4&amp;"$2:$"&amp;$K$4&amp;"$50000"),$B2484&amp;"#"&amp;R$6,INDIRECT("ИсходныеДанные!$J$2:$J$50000")),0)</f>
        <v>0</v>
      </c>
      <c r="S2484" s="3">
        <f ca="1">IF($B2484&lt;&gt;"",SUMIF(INDIRECT("ИсходныеДанные!$"&amp;$K$4&amp;"$2:$"&amp;$K$4&amp;"$50000"),$B2484&amp;"#"&amp;S$6,INDIRECT("ИсходныеДанные!$J$2:$J$50000")),0)</f>
        <v>0</v>
      </c>
      <c r="T2484" s="3">
        <f ca="1">IF($B2484&lt;&gt;"",SUMIF(INDIRECT("ИсходныеДанные!$"&amp;$K$4&amp;"$2:$"&amp;$K$4&amp;"$50000"),$B2484&amp;"#"&amp;T$6,INDIRECT("ИсходныеДанные!$J$2:$J$50000")),0)</f>
        <v>0</v>
      </c>
      <c r="U2484" s="3">
        <f ca="1">IF($B2484&lt;&gt;"",SUMIF(INDIRECT("ИсходныеДанные!$"&amp;$K$4&amp;"$2:$"&amp;$K$4&amp;"$50000"),$B2484&amp;"#"&amp;U$6,INDIRECT("ИсходныеДанные!$J$2:$J$50000")),0)</f>
        <v>0</v>
      </c>
      <c r="V2484" s="3">
        <f ca="1">IF($B2484&lt;&gt;"",SUMIF(INDIRECT("ИсходныеДанные!$"&amp;$K$4&amp;"$2:$"&amp;$K$4&amp;"$50000"),$B2484&amp;"#"&amp;V$6,INDIRECT("ИсходныеДанные!$J$2:$J$50000")),0)</f>
        <v>0</v>
      </c>
      <c r="W2484" s="16" t="e">
        <f ca="1">SUM(K2484:V2484)/Пофамильно!$R$1</f>
        <v>#DIV/0!</v>
      </c>
    </row>
    <row r="2485" spans="1:23" x14ac:dyDescent="0.25">
      <c r="A2485" s="10" t="str">
        <f t="shared" ca="1" si="40"/>
        <v>delete</v>
      </c>
      <c r="B2485" s="16" cm="1">
        <f t="array" aca="1" ref="B2485" ca="1">INDIRECT("УникальныеСписки!D"&amp;ROW()-$L$4)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14"/>
      <c r="G2485" s="81" t="str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84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84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84" t="str" cm="1">
        <f t="array" aca="1" ref="J2485" ca="1">_xlfn.XLOOKUP($B2485,INDIRECT(SUBSTITUTE("ИсходныеДанные!$где$2:$где$50000","где",$B$4)),INDIRECT(SUBSTITUTE("ИсходныеДанные!$что$2:$что$50000","что",J$4)),"",0,1)</f>
        <v/>
      </c>
      <c r="K2485" s="3">
        <f ca="1">IF($B2485&lt;&gt;"",SUMIF(INDIRECT("ИсходныеДанные!$"&amp;$K$4&amp;"$2:$"&amp;$K$4&amp;"$50000"),$B2485&amp;"#"&amp;K$6,INDIRECT("ИсходныеДанные!$J$2:$J$50000")),0)</f>
        <v>0</v>
      </c>
      <c r="L2485" s="3">
        <f ca="1">IF($B2485&lt;&gt;"",SUMIF(INDIRECT("ИсходныеДанные!$"&amp;$K$4&amp;"$2:$"&amp;$K$4&amp;"$50000"),$B2485&amp;"#"&amp;L$6,INDIRECT("ИсходныеДанные!$J$2:$J$50000")),0)</f>
        <v>0</v>
      </c>
      <c r="M2485" s="3">
        <f ca="1">IF($B2485&lt;&gt;"",SUMIF(INDIRECT("ИсходныеДанные!$"&amp;$K$4&amp;"$2:$"&amp;$K$4&amp;"$50000"),$B2485&amp;"#"&amp;M$6,INDIRECT("ИсходныеДанные!$J$2:$J$50000")),0)</f>
        <v>0</v>
      </c>
      <c r="N2485" s="3">
        <f ca="1">IF($B2485&lt;&gt;"",SUMIF(INDIRECT("ИсходныеДанные!$"&amp;$K$4&amp;"$2:$"&amp;$K$4&amp;"$50000"),$B2485&amp;"#"&amp;N$6,INDIRECT("ИсходныеДанные!$J$2:$J$50000")),0)</f>
        <v>0</v>
      </c>
      <c r="O2485" s="3">
        <f ca="1">IF($B2485&lt;&gt;"",SUMIF(INDIRECT("ИсходныеДанные!$"&amp;$K$4&amp;"$2:$"&amp;$K$4&amp;"$50000"),$B2485&amp;"#"&amp;O$6,INDIRECT("ИсходныеДанные!$J$2:$J$50000")),0)</f>
        <v>0</v>
      </c>
      <c r="P2485" s="3">
        <f ca="1">IF($B2485&lt;&gt;"",SUMIF(INDIRECT("ИсходныеДанные!$"&amp;$K$4&amp;"$2:$"&amp;$K$4&amp;"$50000"),$B2485&amp;"#"&amp;P$6,INDIRECT("ИсходныеДанные!$J$2:$J$50000")),0)</f>
        <v>0</v>
      </c>
      <c r="Q2485" s="3">
        <f ca="1">IF($B2485&lt;&gt;"",SUMIF(INDIRECT("ИсходныеДанные!$"&amp;$K$4&amp;"$2:$"&amp;$K$4&amp;"$50000"),$B2485&amp;"#"&amp;Q$6,INDIRECT("ИсходныеДанные!$J$2:$J$50000")),0)</f>
        <v>0</v>
      </c>
      <c r="R2485" s="3">
        <f ca="1">IF($B2485&lt;&gt;"",SUMIF(INDIRECT("ИсходныеДанные!$"&amp;$K$4&amp;"$2:$"&amp;$K$4&amp;"$50000"),$B2485&amp;"#"&amp;R$6,INDIRECT("ИсходныеДанные!$J$2:$J$50000")),0)</f>
        <v>0</v>
      </c>
      <c r="S2485" s="3">
        <f ca="1">IF($B2485&lt;&gt;"",SUMIF(INDIRECT("ИсходныеДанные!$"&amp;$K$4&amp;"$2:$"&amp;$K$4&amp;"$50000"),$B2485&amp;"#"&amp;S$6,INDIRECT("ИсходныеДанные!$J$2:$J$50000")),0)</f>
        <v>0</v>
      </c>
      <c r="T2485" s="3">
        <f ca="1">IF($B2485&lt;&gt;"",SUMIF(INDIRECT("ИсходныеДанные!$"&amp;$K$4&amp;"$2:$"&amp;$K$4&amp;"$50000"),$B2485&amp;"#"&amp;T$6,INDIRECT("ИсходныеДанные!$J$2:$J$50000")),0)</f>
        <v>0</v>
      </c>
      <c r="U2485" s="3">
        <f ca="1">IF($B2485&lt;&gt;"",SUMIF(INDIRECT("ИсходныеДанные!$"&amp;$K$4&amp;"$2:$"&amp;$K$4&amp;"$50000"),$B2485&amp;"#"&amp;U$6,INDIRECT("ИсходныеДанные!$J$2:$J$50000")),0)</f>
        <v>0</v>
      </c>
      <c r="V2485" s="3">
        <f ca="1">IF($B2485&lt;&gt;"",SUMIF(INDIRECT("ИсходныеДанные!$"&amp;$K$4&amp;"$2:$"&amp;$K$4&amp;"$50000"),$B2485&amp;"#"&amp;V$6,INDIRECT("ИсходныеДанные!$J$2:$J$50000")),0)</f>
        <v>0</v>
      </c>
      <c r="W2485" s="16" t="e">
        <f ca="1">SUM(K2485:V2485)/Пофамильно!$R$1</f>
        <v>#DIV/0!</v>
      </c>
    </row>
    <row r="2486" spans="1:23" x14ac:dyDescent="0.25">
      <c r="A2486" s="10" t="str">
        <f t="shared" ca="1" si="40"/>
        <v>delete</v>
      </c>
      <c r="B2486" s="16" cm="1">
        <f t="array" aca="1" ref="B2486" ca="1">INDIRECT("УникальныеСписки!D"&amp;ROW()-$L$4)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14"/>
      <c r="G2486" s="81" t="str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84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84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84" t="str" cm="1">
        <f t="array" aca="1" ref="J2486" ca="1">_xlfn.XLOOKUP($B2486,INDIRECT(SUBSTITUTE("ИсходныеДанные!$где$2:$где$50000","где",$B$4)),INDIRECT(SUBSTITUTE("ИсходныеДанные!$что$2:$что$50000","что",J$4)),"",0,1)</f>
        <v/>
      </c>
      <c r="K2486" s="3">
        <f ca="1">IF($B2486&lt;&gt;"",SUMIF(INDIRECT("ИсходныеДанные!$"&amp;$K$4&amp;"$2:$"&amp;$K$4&amp;"$50000"),$B2486&amp;"#"&amp;K$6,INDIRECT("ИсходныеДанные!$J$2:$J$50000")),0)</f>
        <v>0</v>
      </c>
      <c r="L2486" s="3">
        <f ca="1">IF($B2486&lt;&gt;"",SUMIF(INDIRECT("ИсходныеДанные!$"&amp;$K$4&amp;"$2:$"&amp;$K$4&amp;"$50000"),$B2486&amp;"#"&amp;L$6,INDIRECT("ИсходныеДанные!$J$2:$J$50000")),0)</f>
        <v>0</v>
      </c>
      <c r="M2486" s="3">
        <f ca="1">IF($B2486&lt;&gt;"",SUMIF(INDIRECT("ИсходныеДанные!$"&amp;$K$4&amp;"$2:$"&amp;$K$4&amp;"$50000"),$B2486&amp;"#"&amp;M$6,INDIRECT("ИсходныеДанные!$J$2:$J$50000")),0)</f>
        <v>0</v>
      </c>
      <c r="N2486" s="3">
        <f ca="1">IF($B2486&lt;&gt;"",SUMIF(INDIRECT("ИсходныеДанные!$"&amp;$K$4&amp;"$2:$"&amp;$K$4&amp;"$50000"),$B2486&amp;"#"&amp;N$6,INDIRECT("ИсходныеДанные!$J$2:$J$50000")),0)</f>
        <v>0</v>
      </c>
      <c r="O2486" s="3">
        <f ca="1">IF($B2486&lt;&gt;"",SUMIF(INDIRECT("ИсходныеДанные!$"&amp;$K$4&amp;"$2:$"&amp;$K$4&amp;"$50000"),$B2486&amp;"#"&amp;O$6,INDIRECT("ИсходныеДанные!$J$2:$J$50000")),0)</f>
        <v>0</v>
      </c>
      <c r="P2486" s="3">
        <f ca="1">IF($B2486&lt;&gt;"",SUMIF(INDIRECT("ИсходныеДанные!$"&amp;$K$4&amp;"$2:$"&amp;$K$4&amp;"$50000"),$B2486&amp;"#"&amp;P$6,INDIRECT("ИсходныеДанные!$J$2:$J$50000")),0)</f>
        <v>0</v>
      </c>
      <c r="Q2486" s="3">
        <f ca="1">IF($B2486&lt;&gt;"",SUMIF(INDIRECT("ИсходныеДанные!$"&amp;$K$4&amp;"$2:$"&amp;$K$4&amp;"$50000"),$B2486&amp;"#"&amp;Q$6,INDIRECT("ИсходныеДанные!$J$2:$J$50000")),0)</f>
        <v>0</v>
      </c>
      <c r="R2486" s="3">
        <f ca="1">IF($B2486&lt;&gt;"",SUMIF(INDIRECT("ИсходныеДанные!$"&amp;$K$4&amp;"$2:$"&amp;$K$4&amp;"$50000"),$B2486&amp;"#"&amp;R$6,INDIRECT("ИсходныеДанные!$J$2:$J$50000")),0)</f>
        <v>0</v>
      </c>
      <c r="S2486" s="3">
        <f ca="1">IF($B2486&lt;&gt;"",SUMIF(INDIRECT("ИсходныеДанные!$"&amp;$K$4&amp;"$2:$"&amp;$K$4&amp;"$50000"),$B2486&amp;"#"&amp;S$6,INDIRECT("ИсходныеДанные!$J$2:$J$50000")),0)</f>
        <v>0</v>
      </c>
      <c r="T2486" s="3">
        <f ca="1">IF($B2486&lt;&gt;"",SUMIF(INDIRECT("ИсходныеДанные!$"&amp;$K$4&amp;"$2:$"&amp;$K$4&amp;"$50000"),$B2486&amp;"#"&amp;T$6,INDIRECT("ИсходныеДанные!$J$2:$J$50000")),0)</f>
        <v>0</v>
      </c>
      <c r="U2486" s="3">
        <f ca="1">IF($B2486&lt;&gt;"",SUMIF(INDIRECT("ИсходныеДанные!$"&amp;$K$4&amp;"$2:$"&amp;$K$4&amp;"$50000"),$B2486&amp;"#"&amp;U$6,INDIRECT("ИсходныеДанные!$J$2:$J$50000")),0)</f>
        <v>0</v>
      </c>
      <c r="V2486" s="3">
        <f ca="1">IF($B2486&lt;&gt;"",SUMIF(INDIRECT("ИсходныеДанные!$"&amp;$K$4&amp;"$2:$"&amp;$K$4&amp;"$50000"),$B2486&amp;"#"&amp;V$6,INDIRECT("ИсходныеДанные!$J$2:$J$50000")),0)</f>
        <v>0</v>
      </c>
      <c r="W2486" s="16" t="e">
        <f ca="1">SUM(K2486:V2486)/Пофамильно!$R$1</f>
        <v>#DIV/0!</v>
      </c>
    </row>
    <row r="2487" spans="1:23" x14ac:dyDescent="0.25">
      <c r="A2487" s="10" t="str">
        <f t="shared" ca="1" si="40"/>
        <v>delete</v>
      </c>
      <c r="B2487" s="16" cm="1">
        <f t="array" aca="1" ref="B2487" ca="1">INDIRECT("УникальныеСписки!D"&amp;ROW()-$L$4)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14"/>
      <c r="G2487" s="81" t="str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84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84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84" t="str" cm="1">
        <f t="array" aca="1" ref="J2487" ca="1">_xlfn.XLOOKUP($B2487,INDIRECT(SUBSTITUTE("ИсходныеДанные!$где$2:$где$50000","где",$B$4)),INDIRECT(SUBSTITUTE("ИсходныеДанные!$что$2:$что$50000","что",J$4)),"",0,1)</f>
        <v/>
      </c>
      <c r="K2487" s="3">
        <f ca="1">IF($B2487&lt;&gt;"",SUMIF(INDIRECT("ИсходныеДанные!$"&amp;$K$4&amp;"$2:$"&amp;$K$4&amp;"$50000"),$B2487&amp;"#"&amp;K$6,INDIRECT("ИсходныеДанные!$J$2:$J$50000")),0)</f>
        <v>0</v>
      </c>
      <c r="L2487" s="3">
        <f ca="1">IF($B2487&lt;&gt;"",SUMIF(INDIRECT("ИсходныеДанные!$"&amp;$K$4&amp;"$2:$"&amp;$K$4&amp;"$50000"),$B2487&amp;"#"&amp;L$6,INDIRECT("ИсходныеДанные!$J$2:$J$50000")),0)</f>
        <v>0</v>
      </c>
      <c r="M2487" s="3">
        <f ca="1">IF($B2487&lt;&gt;"",SUMIF(INDIRECT("ИсходныеДанные!$"&amp;$K$4&amp;"$2:$"&amp;$K$4&amp;"$50000"),$B2487&amp;"#"&amp;M$6,INDIRECT("ИсходныеДанные!$J$2:$J$50000")),0)</f>
        <v>0</v>
      </c>
      <c r="N2487" s="3">
        <f ca="1">IF($B2487&lt;&gt;"",SUMIF(INDIRECT("ИсходныеДанные!$"&amp;$K$4&amp;"$2:$"&amp;$K$4&amp;"$50000"),$B2487&amp;"#"&amp;N$6,INDIRECT("ИсходныеДанные!$J$2:$J$50000")),0)</f>
        <v>0</v>
      </c>
      <c r="O2487" s="3">
        <f ca="1">IF($B2487&lt;&gt;"",SUMIF(INDIRECT("ИсходныеДанные!$"&amp;$K$4&amp;"$2:$"&amp;$K$4&amp;"$50000"),$B2487&amp;"#"&amp;O$6,INDIRECT("ИсходныеДанные!$J$2:$J$50000")),0)</f>
        <v>0</v>
      </c>
      <c r="P2487" s="3">
        <f ca="1">IF($B2487&lt;&gt;"",SUMIF(INDIRECT("ИсходныеДанные!$"&amp;$K$4&amp;"$2:$"&amp;$K$4&amp;"$50000"),$B2487&amp;"#"&amp;P$6,INDIRECT("ИсходныеДанные!$J$2:$J$50000")),0)</f>
        <v>0</v>
      </c>
      <c r="Q2487" s="3">
        <f ca="1">IF($B2487&lt;&gt;"",SUMIF(INDIRECT("ИсходныеДанные!$"&amp;$K$4&amp;"$2:$"&amp;$K$4&amp;"$50000"),$B2487&amp;"#"&amp;Q$6,INDIRECT("ИсходныеДанные!$J$2:$J$50000")),0)</f>
        <v>0</v>
      </c>
      <c r="R2487" s="3">
        <f ca="1">IF($B2487&lt;&gt;"",SUMIF(INDIRECT("ИсходныеДанные!$"&amp;$K$4&amp;"$2:$"&amp;$K$4&amp;"$50000"),$B2487&amp;"#"&amp;R$6,INDIRECT("ИсходныеДанные!$J$2:$J$50000")),0)</f>
        <v>0</v>
      </c>
      <c r="S2487" s="3">
        <f ca="1">IF($B2487&lt;&gt;"",SUMIF(INDIRECT("ИсходныеДанные!$"&amp;$K$4&amp;"$2:$"&amp;$K$4&amp;"$50000"),$B2487&amp;"#"&amp;S$6,INDIRECT("ИсходныеДанные!$J$2:$J$50000")),0)</f>
        <v>0</v>
      </c>
      <c r="T2487" s="3">
        <f ca="1">IF($B2487&lt;&gt;"",SUMIF(INDIRECT("ИсходныеДанные!$"&amp;$K$4&amp;"$2:$"&amp;$K$4&amp;"$50000"),$B2487&amp;"#"&amp;T$6,INDIRECT("ИсходныеДанные!$J$2:$J$50000")),0)</f>
        <v>0</v>
      </c>
      <c r="U2487" s="3">
        <f ca="1">IF($B2487&lt;&gt;"",SUMIF(INDIRECT("ИсходныеДанные!$"&amp;$K$4&amp;"$2:$"&amp;$K$4&amp;"$50000"),$B2487&amp;"#"&amp;U$6,INDIRECT("ИсходныеДанные!$J$2:$J$50000")),0)</f>
        <v>0</v>
      </c>
      <c r="V2487" s="3">
        <f ca="1">IF($B2487&lt;&gt;"",SUMIF(INDIRECT("ИсходныеДанные!$"&amp;$K$4&amp;"$2:$"&amp;$K$4&amp;"$50000"),$B2487&amp;"#"&amp;V$6,INDIRECT("ИсходныеДанные!$J$2:$J$50000")),0)</f>
        <v>0</v>
      </c>
      <c r="W2487" s="16" t="e">
        <f ca="1">SUM(K2487:V2487)/Пофамильно!$R$1</f>
        <v>#DIV/0!</v>
      </c>
    </row>
    <row r="2488" spans="1:23" x14ac:dyDescent="0.25">
      <c r="A2488" s="10" t="str">
        <f t="shared" ca="1" si="40"/>
        <v>delete</v>
      </c>
      <c r="B2488" s="16" cm="1">
        <f t="array" aca="1" ref="B2488" ca="1">INDIRECT("УникальныеСписки!D"&amp;ROW()-$L$4)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14"/>
      <c r="G2488" s="81" t="str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84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84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84" t="str" cm="1">
        <f t="array" aca="1" ref="J2488" ca="1">_xlfn.XLOOKUP($B2488,INDIRECT(SUBSTITUTE("ИсходныеДанные!$где$2:$где$50000","где",$B$4)),INDIRECT(SUBSTITUTE("ИсходныеДанные!$что$2:$что$50000","что",J$4)),"",0,1)</f>
        <v/>
      </c>
      <c r="K2488" s="3">
        <f ca="1">IF($B2488&lt;&gt;"",SUMIF(INDIRECT("ИсходныеДанные!$"&amp;$K$4&amp;"$2:$"&amp;$K$4&amp;"$50000"),$B2488&amp;"#"&amp;K$6,INDIRECT("ИсходныеДанные!$J$2:$J$50000")),0)</f>
        <v>0</v>
      </c>
      <c r="L2488" s="3">
        <f ca="1">IF($B2488&lt;&gt;"",SUMIF(INDIRECT("ИсходныеДанные!$"&amp;$K$4&amp;"$2:$"&amp;$K$4&amp;"$50000"),$B2488&amp;"#"&amp;L$6,INDIRECT("ИсходныеДанные!$J$2:$J$50000")),0)</f>
        <v>0</v>
      </c>
      <c r="M2488" s="3">
        <f ca="1">IF($B2488&lt;&gt;"",SUMIF(INDIRECT("ИсходныеДанные!$"&amp;$K$4&amp;"$2:$"&amp;$K$4&amp;"$50000"),$B2488&amp;"#"&amp;M$6,INDIRECT("ИсходныеДанные!$J$2:$J$50000")),0)</f>
        <v>0</v>
      </c>
      <c r="N2488" s="3">
        <f ca="1">IF($B2488&lt;&gt;"",SUMIF(INDIRECT("ИсходныеДанные!$"&amp;$K$4&amp;"$2:$"&amp;$K$4&amp;"$50000"),$B2488&amp;"#"&amp;N$6,INDIRECT("ИсходныеДанные!$J$2:$J$50000")),0)</f>
        <v>0</v>
      </c>
      <c r="O2488" s="3">
        <f ca="1">IF($B2488&lt;&gt;"",SUMIF(INDIRECT("ИсходныеДанные!$"&amp;$K$4&amp;"$2:$"&amp;$K$4&amp;"$50000"),$B2488&amp;"#"&amp;O$6,INDIRECT("ИсходныеДанные!$J$2:$J$50000")),0)</f>
        <v>0</v>
      </c>
      <c r="P2488" s="3">
        <f ca="1">IF($B2488&lt;&gt;"",SUMIF(INDIRECT("ИсходныеДанные!$"&amp;$K$4&amp;"$2:$"&amp;$K$4&amp;"$50000"),$B2488&amp;"#"&amp;P$6,INDIRECT("ИсходныеДанные!$J$2:$J$50000")),0)</f>
        <v>0</v>
      </c>
      <c r="Q2488" s="3">
        <f ca="1">IF($B2488&lt;&gt;"",SUMIF(INDIRECT("ИсходныеДанные!$"&amp;$K$4&amp;"$2:$"&amp;$K$4&amp;"$50000"),$B2488&amp;"#"&amp;Q$6,INDIRECT("ИсходныеДанные!$J$2:$J$50000")),0)</f>
        <v>0</v>
      </c>
      <c r="R2488" s="3">
        <f ca="1">IF($B2488&lt;&gt;"",SUMIF(INDIRECT("ИсходныеДанные!$"&amp;$K$4&amp;"$2:$"&amp;$K$4&amp;"$50000"),$B2488&amp;"#"&amp;R$6,INDIRECT("ИсходныеДанные!$J$2:$J$50000")),0)</f>
        <v>0</v>
      </c>
      <c r="S2488" s="3">
        <f ca="1">IF($B2488&lt;&gt;"",SUMIF(INDIRECT("ИсходныеДанные!$"&amp;$K$4&amp;"$2:$"&amp;$K$4&amp;"$50000"),$B2488&amp;"#"&amp;S$6,INDIRECT("ИсходныеДанные!$J$2:$J$50000")),0)</f>
        <v>0</v>
      </c>
      <c r="T2488" s="3">
        <f ca="1">IF($B2488&lt;&gt;"",SUMIF(INDIRECT("ИсходныеДанные!$"&amp;$K$4&amp;"$2:$"&amp;$K$4&amp;"$50000"),$B2488&amp;"#"&amp;T$6,INDIRECT("ИсходныеДанные!$J$2:$J$50000")),0)</f>
        <v>0</v>
      </c>
      <c r="U2488" s="3">
        <f ca="1">IF($B2488&lt;&gt;"",SUMIF(INDIRECT("ИсходныеДанные!$"&amp;$K$4&amp;"$2:$"&amp;$K$4&amp;"$50000"),$B2488&amp;"#"&amp;U$6,INDIRECT("ИсходныеДанные!$J$2:$J$50000")),0)</f>
        <v>0</v>
      </c>
      <c r="V2488" s="3">
        <f ca="1">IF($B2488&lt;&gt;"",SUMIF(INDIRECT("ИсходныеДанные!$"&amp;$K$4&amp;"$2:$"&amp;$K$4&amp;"$50000"),$B2488&amp;"#"&amp;V$6,INDIRECT("ИсходныеДанные!$J$2:$J$50000")),0)</f>
        <v>0</v>
      </c>
      <c r="W2488" s="16" t="e">
        <f ca="1">SUM(K2488:V2488)/Пофамильно!$R$1</f>
        <v>#DIV/0!</v>
      </c>
    </row>
    <row r="2489" spans="1:23" x14ac:dyDescent="0.25">
      <c r="A2489" s="10" t="str">
        <f t="shared" ca="1" si="40"/>
        <v>delete</v>
      </c>
      <c r="B2489" s="16" cm="1">
        <f t="array" aca="1" ref="B2489" ca="1">INDIRECT("УникальныеСписки!D"&amp;ROW()-$L$4)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14"/>
      <c r="G2489" s="81" t="str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84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84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84" t="str" cm="1">
        <f t="array" aca="1" ref="J2489" ca="1">_xlfn.XLOOKUP($B2489,INDIRECT(SUBSTITUTE("ИсходныеДанные!$где$2:$где$50000","где",$B$4)),INDIRECT(SUBSTITUTE("ИсходныеДанные!$что$2:$что$50000","что",J$4)),"",0,1)</f>
        <v/>
      </c>
      <c r="K2489" s="3">
        <f ca="1">IF($B2489&lt;&gt;"",SUMIF(INDIRECT("ИсходныеДанные!$"&amp;$K$4&amp;"$2:$"&amp;$K$4&amp;"$50000"),$B2489&amp;"#"&amp;K$6,INDIRECT("ИсходныеДанные!$J$2:$J$50000")),0)</f>
        <v>0</v>
      </c>
      <c r="L2489" s="3">
        <f ca="1">IF($B2489&lt;&gt;"",SUMIF(INDIRECT("ИсходныеДанные!$"&amp;$K$4&amp;"$2:$"&amp;$K$4&amp;"$50000"),$B2489&amp;"#"&amp;L$6,INDIRECT("ИсходныеДанные!$J$2:$J$50000")),0)</f>
        <v>0</v>
      </c>
      <c r="M2489" s="3">
        <f ca="1">IF($B2489&lt;&gt;"",SUMIF(INDIRECT("ИсходныеДанные!$"&amp;$K$4&amp;"$2:$"&amp;$K$4&amp;"$50000"),$B2489&amp;"#"&amp;M$6,INDIRECT("ИсходныеДанные!$J$2:$J$50000")),0)</f>
        <v>0</v>
      </c>
      <c r="N2489" s="3">
        <f ca="1">IF($B2489&lt;&gt;"",SUMIF(INDIRECT("ИсходныеДанные!$"&amp;$K$4&amp;"$2:$"&amp;$K$4&amp;"$50000"),$B2489&amp;"#"&amp;N$6,INDIRECT("ИсходныеДанные!$J$2:$J$50000")),0)</f>
        <v>0</v>
      </c>
      <c r="O2489" s="3">
        <f ca="1">IF($B2489&lt;&gt;"",SUMIF(INDIRECT("ИсходныеДанные!$"&amp;$K$4&amp;"$2:$"&amp;$K$4&amp;"$50000"),$B2489&amp;"#"&amp;O$6,INDIRECT("ИсходныеДанные!$J$2:$J$50000")),0)</f>
        <v>0</v>
      </c>
      <c r="P2489" s="3">
        <f ca="1">IF($B2489&lt;&gt;"",SUMIF(INDIRECT("ИсходныеДанные!$"&amp;$K$4&amp;"$2:$"&amp;$K$4&amp;"$50000"),$B2489&amp;"#"&amp;P$6,INDIRECT("ИсходныеДанные!$J$2:$J$50000")),0)</f>
        <v>0</v>
      </c>
      <c r="Q2489" s="3">
        <f ca="1">IF($B2489&lt;&gt;"",SUMIF(INDIRECT("ИсходныеДанные!$"&amp;$K$4&amp;"$2:$"&amp;$K$4&amp;"$50000"),$B2489&amp;"#"&amp;Q$6,INDIRECT("ИсходныеДанные!$J$2:$J$50000")),0)</f>
        <v>0</v>
      </c>
      <c r="R2489" s="3">
        <f ca="1">IF($B2489&lt;&gt;"",SUMIF(INDIRECT("ИсходныеДанные!$"&amp;$K$4&amp;"$2:$"&amp;$K$4&amp;"$50000"),$B2489&amp;"#"&amp;R$6,INDIRECT("ИсходныеДанные!$J$2:$J$50000")),0)</f>
        <v>0</v>
      </c>
      <c r="S2489" s="3">
        <f ca="1">IF($B2489&lt;&gt;"",SUMIF(INDIRECT("ИсходныеДанные!$"&amp;$K$4&amp;"$2:$"&amp;$K$4&amp;"$50000"),$B2489&amp;"#"&amp;S$6,INDIRECT("ИсходныеДанные!$J$2:$J$50000")),0)</f>
        <v>0</v>
      </c>
      <c r="T2489" s="3">
        <f ca="1">IF($B2489&lt;&gt;"",SUMIF(INDIRECT("ИсходныеДанные!$"&amp;$K$4&amp;"$2:$"&amp;$K$4&amp;"$50000"),$B2489&amp;"#"&amp;T$6,INDIRECT("ИсходныеДанные!$J$2:$J$50000")),0)</f>
        <v>0</v>
      </c>
      <c r="U2489" s="3">
        <f ca="1">IF($B2489&lt;&gt;"",SUMIF(INDIRECT("ИсходныеДанные!$"&amp;$K$4&amp;"$2:$"&amp;$K$4&amp;"$50000"),$B2489&amp;"#"&amp;U$6,INDIRECT("ИсходныеДанные!$J$2:$J$50000")),0)</f>
        <v>0</v>
      </c>
      <c r="V2489" s="3">
        <f ca="1">IF($B2489&lt;&gt;"",SUMIF(INDIRECT("ИсходныеДанные!$"&amp;$K$4&amp;"$2:$"&amp;$K$4&amp;"$50000"),$B2489&amp;"#"&amp;V$6,INDIRECT("ИсходныеДанные!$J$2:$J$50000")),0)</f>
        <v>0</v>
      </c>
      <c r="W2489" s="16" t="e">
        <f ca="1">SUM(K2489:V2489)/Пофамильно!$R$1</f>
        <v>#DIV/0!</v>
      </c>
    </row>
    <row r="2490" spans="1:23" x14ac:dyDescent="0.25">
      <c r="A2490" s="10" t="str">
        <f t="shared" ca="1" si="40"/>
        <v>delete</v>
      </c>
      <c r="B2490" s="16" cm="1">
        <f t="array" aca="1" ref="B2490" ca="1">INDIRECT("УникальныеСписки!D"&amp;ROW()-$L$4)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14"/>
      <c r="G2490" s="81" t="str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84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84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84" t="str" cm="1">
        <f t="array" aca="1" ref="J2490" ca="1">_xlfn.XLOOKUP($B2490,INDIRECT(SUBSTITUTE("ИсходныеДанные!$где$2:$где$50000","где",$B$4)),INDIRECT(SUBSTITUTE("ИсходныеДанные!$что$2:$что$50000","что",J$4)),"",0,1)</f>
        <v/>
      </c>
      <c r="K2490" s="3">
        <f ca="1">IF($B2490&lt;&gt;"",SUMIF(INDIRECT("ИсходныеДанные!$"&amp;$K$4&amp;"$2:$"&amp;$K$4&amp;"$50000"),$B2490&amp;"#"&amp;K$6,INDIRECT("ИсходныеДанные!$J$2:$J$50000")),0)</f>
        <v>0</v>
      </c>
      <c r="L2490" s="3">
        <f ca="1">IF($B2490&lt;&gt;"",SUMIF(INDIRECT("ИсходныеДанные!$"&amp;$K$4&amp;"$2:$"&amp;$K$4&amp;"$50000"),$B2490&amp;"#"&amp;L$6,INDIRECT("ИсходныеДанные!$J$2:$J$50000")),0)</f>
        <v>0</v>
      </c>
      <c r="M2490" s="3">
        <f ca="1">IF($B2490&lt;&gt;"",SUMIF(INDIRECT("ИсходныеДанные!$"&amp;$K$4&amp;"$2:$"&amp;$K$4&amp;"$50000"),$B2490&amp;"#"&amp;M$6,INDIRECT("ИсходныеДанные!$J$2:$J$50000")),0)</f>
        <v>0</v>
      </c>
      <c r="N2490" s="3">
        <f ca="1">IF($B2490&lt;&gt;"",SUMIF(INDIRECT("ИсходныеДанные!$"&amp;$K$4&amp;"$2:$"&amp;$K$4&amp;"$50000"),$B2490&amp;"#"&amp;N$6,INDIRECT("ИсходныеДанные!$J$2:$J$50000")),0)</f>
        <v>0</v>
      </c>
      <c r="O2490" s="3">
        <f ca="1">IF($B2490&lt;&gt;"",SUMIF(INDIRECT("ИсходныеДанные!$"&amp;$K$4&amp;"$2:$"&amp;$K$4&amp;"$50000"),$B2490&amp;"#"&amp;O$6,INDIRECT("ИсходныеДанные!$J$2:$J$50000")),0)</f>
        <v>0</v>
      </c>
      <c r="P2490" s="3">
        <f ca="1">IF($B2490&lt;&gt;"",SUMIF(INDIRECT("ИсходныеДанные!$"&amp;$K$4&amp;"$2:$"&amp;$K$4&amp;"$50000"),$B2490&amp;"#"&amp;P$6,INDIRECT("ИсходныеДанные!$J$2:$J$50000")),0)</f>
        <v>0</v>
      </c>
      <c r="Q2490" s="3">
        <f ca="1">IF($B2490&lt;&gt;"",SUMIF(INDIRECT("ИсходныеДанные!$"&amp;$K$4&amp;"$2:$"&amp;$K$4&amp;"$50000"),$B2490&amp;"#"&amp;Q$6,INDIRECT("ИсходныеДанные!$J$2:$J$50000")),0)</f>
        <v>0</v>
      </c>
      <c r="R2490" s="3">
        <f ca="1">IF($B2490&lt;&gt;"",SUMIF(INDIRECT("ИсходныеДанные!$"&amp;$K$4&amp;"$2:$"&amp;$K$4&amp;"$50000"),$B2490&amp;"#"&amp;R$6,INDIRECT("ИсходныеДанные!$J$2:$J$50000")),0)</f>
        <v>0</v>
      </c>
      <c r="S2490" s="3">
        <f ca="1">IF($B2490&lt;&gt;"",SUMIF(INDIRECT("ИсходныеДанные!$"&amp;$K$4&amp;"$2:$"&amp;$K$4&amp;"$50000"),$B2490&amp;"#"&amp;S$6,INDIRECT("ИсходныеДанные!$J$2:$J$50000")),0)</f>
        <v>0</v>
      </c>
      <c r="T2490" s="3">
        <f ca="1">IF($B2490&lt;&gt;"",SUMIF(INDIRECT("ИсходныеДанные!$"&amp;$K$4&amp;"$2:$"&amp;$K$4&amp;"$50000"),$B2490&amp;"#"&amp;T$6,INDIRECT("ИсходныеДанные!$J$2:$J$50000")),0)</f>
        <v>0</v>
      </c>
      <c r="U2490" s="3">
        <f ca="1">IF($B2490&lt;&gt;"",SUMIF(INDIRECT("ИсходныеДанные!$"&amp;$K$4&amp;"$2:$"&amp;$K$4&amp;"$50000"),$B2490&amp;"#"&amp;U$6,INDIRECT("ИсходныеДанные!$J$2:$J$50000")),0)</f>
        <v>0</v>
      </c>
      <c r="V2490" s="3">
        <f ca="1">IF($B2490&lt;&gt;"",SUMIF(INDIRECT("ИсходныеДанные!$"&amp;$K$4&amp;"$2:$"&amp;$K$4&amp;"$50000"),$B2490&amp;"#"&amp;V$6,INDIRECT("ИсходныеДанные!$J$2:$J$50000")),0)</f>
        <v>0</v>
      </c>
      <c r="W2490" s="16" t="e">
        <f ca="1">SUM(K2490:V2490)/Пофамильно!$R$1</f>
        <v>#DIV/0!</v>
      </c>
    </row>
    <row r="2491" spans="1:23" x14ac:dyDescent="0.25">
      <c r="A2491" s="10" t="str">
        <f t="shared" ca="1" si="40"/>
        <v>delete</v>
      </c>
      <c r="B2491" s="16" cm="1">
        <f t="array" aca="1" ref="B2491" ca="1">INDIRECT("УникальныеСписки!D"&amp;ROW()-$L$4)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14"/>
      <c r="G2491" s="81" t="str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84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84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84" t="str" cm="1">
        <f t="array" aca="1" ref="J2491" ca="1">_xlfn.XLOOKUP($B2491,INDIRECT(SUBSTITUTE("ИсходныеДанные!$где$2:$где$50000","где",$B$4)),INDIRECT(SUBSTITUTE("ИсходныеДанные!$что$2:$что$50000","что",J$4)),"",0,1)</f>
        <v/>
      </c>
      <c r="K2491" s="3">
        <f ca="1">IF($B2491&lt;&gt;"",SUMIF(INDIRECT("ИсходныеДанные!$"&amp;$K$4&amp;"$2:$"&amp;$K$4&amp;"$50000"),$B2491&amp;"#"&amp;K$6,INDIRECT("ИсходныеДанные!$J$2:$J$50000")),0)</f>
        <v>0</v>
      </c>
      <c r="L2491" s="3">
        <f ca="1">IF($B2491&lt;&gt;"",SUMIF(INDIRECT("ИсходныеДанные!$"&amp;$K$4&amp;"$2:$"&amp;$K$4&amp;"$50000"),$B2491&amp;"#"&amp;L$6,INDIRECT("ИсходныеДанные!$J$2:$J$50000")),0)</f>
        <v>0</v>
      </c>
      <c r="M2491" s="3">
        <f ca="1">IF($B2491&lt;&gt;"",SUMIF(INDIRECT("ИсходныеДанные!$"&amp;$K$4&amp;"$2:$"&amp;$K$4&amp;"$50000"),$B2491&amp;"#"&amp;M$6,INDIRECT("ИсходныеДанные!$J$2:$J$50000")),0)</f>
        <v>0</v>
      </c>
      <c r="N2491" s="3">
        <f ca="1">IF($B2491&lt;&gt;"",SUMIF(INDIRECT("ИсходныеДанные!$"&amp;$K$4&amp;"$2:$"&amp;$K$4&amp;"$50000"),$B2491&amp;"#"&amp;N$6,INDIRECT("ИсходныеДанные!$J$2:$J$50000")),0)</f>
        <v>0</v>
      </c>
      <c r="O2491" s="3">
        <f ca="1">IF($B2491&lt;&gt;"",SUMIF(INDIRECT("ИсходныеДанные!$"&amp;$K$4&amp;"$2:$"&amp;$K$4&amp;"$50000"),$B2491&amp;"#"&amp;O$6,INDIRECT("ИсходныеДанные!$J$2:$J$50000")),0)</f>
        <v>0</v>
      </c>
      <c r="P2491" s="3">
        <f ca="1">IF($B2491&lt;&gt;"",SUMIF(INDIRECT("ИсходныеДанные!$"&amp;$K$4&amp;"$2:$"&amp;$K$4&amp;"$50000"),$B2491&amp;"#"&amp;P$6,INDIRECT("ИсходныеДанные!$J$2:$J$50000")),0)</f>
        <v>0</v>
      </c>
      <c r="Q2491" s="3">
        <f ca="1">IF($B2491&lt;&gt;"",SUMIF(INDIRECT("ИсходныеДанные!$"&amp;$K$4&amp;"$2:$"&amp;$K$4&amp;"$50000"),$B2491&amp;"#"&amp;Q$6,INDIRECT("ИсходныеДанные!$J$2:$J$50000")),0)</f>
        <v>0</v>
      </c>
      <c r="R2491" s="3">
        <f ca="1">IF($B2491&lt;&gt;"",SUMIF(INDIRECT("ИсходныеДанные!$"&amp;$K$4&amp;"$2:$"&amp;$K$4&amp;"$50000"),$B2491&amp;"#"&amp;R$6,INDIRECT("ИсходныеДанные!$J$2:$J$50000")),0)</f>
        <v>0</v>
      </c>
      <c r="S2491" s="3">
        <f ca="1">IF($B2491&lt;&gt;"",SUMIF(INDIRECT("ИсходныеДанные!$"&amp;$K$4&amp;"$2:$"&amp;$K$4&amp;"$50000"),$B2491&amp;"#"&amp;S$6,INDIRECT("ИсходныеДанные!$J$2:$J$50000")),0)</f>
        <v>0</v>
      </c>
      <c r="T2491" s="3">
        <f ca="1">IF($B2491&lt;&gt;"",SUMIF(INDIRECT("ИсходныеДанные!$"&amp;$K$4&amp;"$2:$"&amp;$K$4&amp;"$50000"),$B2491&amp;"#"&amp;T$6,INDIRECT("ИсходныеДанные!$J$2:$J$50000")),0)</f>
        <v>0</v>
      </c>
      <c r="U2491" s="3">
        <f ca="1">IF($B2491&lt;&gt;"",SUMIF(INDIRECT("ИсходныеДанные!$"&amp;$K$4&amp;"$2:$"&amp;$K$4&amp;"$50000"),$B2491&amp;"#"&amp;U$6,INDIRECT("ИсходныеДанные!$J$2:$J$50000")),0)</f>
        <v>0</v>
      </c>
      <c r="V2491" s="3">
        <f ca="1">IF($B2491&lt;&gt;"",SUMIF(INDIRECT("ИсходныеДанные!$"&amp;$K$4&amp;"$2:$"&amp;$K$4&amp;"$50000"),$B2491&amp;"#"&amp;V$6,INDIRECT("ИсходныеДанные!$J$2:$J$50000")),0)</f>
        <v>0</v>
      </c>
      <c r="W2491" s="16" t="e">
        <f ca="1">SUM(K2491:V2491)/Пофамильно!$R$1</f>
        <v>#DIV/0!</v>
      </c>
    </row>
    <row r="2492" spans="1:23" x14ac:dyDescent="0.25">
      <c r="A2492" s="10" t="str">
        <f t="shared" ca="1" si="40"/>
        <v>delete</v>
      </c>
      <c r="B2492" s="16" cm="1">
        <f t="array" aca="1" ref="B2492" ca="1">INDIRECT("УникальныеСписки!D"&amp;ROW()-$L$4)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14"/>
      <c r="G2492" s="81" t="str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84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84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84" t="str" cm="1">
        <f t="array" aca="1" ref="J2492" ca="1">_xlfn.XLOOKUP($B2492,INDIRECT(SUBSTITUTE("ИсходныеДанные!$где$2:$где$50000","где",$B$4)),INDIRECT(SUBSTITUTE("ИсходныеДанные!$что$2:$что$50000","что",J$4)),"",0,1)</f>
        <v/>
      </c>
      <c r="K2492" s="3">
        <f ca="1">IF($B2492&lt;&gt;"",SUMIF(INDIRECT("ИсходныеДанные!$"&amp;$K$4&amp;"$2:$"&amp;$K$4&amp;"$50000"),$B2492&amp;"#"&amp;K$6,INDIRECT("ИсходныеДанные!$J$2:$J$50000")),0)</f>
        <v>0</v>
      </c>
      <c r="L2492" s="3">
        <f ca="1">IF($B2492&lt;&gt;"",SUMIF(INDIRECT("ИсходныеДанные!$"&amp;$K$4&amp;"$2:$"&amp;$K$4&amp;"$50000"),$B2492&amp;"#"&amp;L$6,INDIRECT("ИсходныеДанные!$J$2:$J$50000")),0)</f>
        <v>0</v>
      </c>
      <c r="M2492" s="3">
        <f ca="1">IF($B2492&lt;&gt;"",SUMIF(INDIRECT("ИсходныеДанные!$"&amp;$K$4&amp;"$2:$"&amp;$K$4&amp;"$50000"),$B2492&amp;"#"&amp;M$6,INDIRECT("ИсходныеДанные!$J$2:$J$50000")),0)</f>
        <v>0</v>
      </c>
      <c r="N2492" s="3">
        <f ca="1">IF($B2492&lt;&gt;"",SUMIF(INDIRECT("ИсходныеДанные!$"&amp;$K$4&amp;"$2:$"&amp;$K$4&amp;"$50000"),$B2492&amp;"#"&amp;N$6,INDIRECT("ИсходныеДанные!$J$2:$J$50000")),0)</f>
        <v>0</v>
      </c>
      <c r="O2492" s="3">
        <f ca="1">IF($B2492&lt;&gt;"",SUMIF(INDIRECT("ИсходныеДанные!$"&amp;$K$4&amp;"$2:$"&amp;$K$4&amp;"$50000"),$B2492&amp;"#"&amp;O$6,INDIRECT("ИсходныеДанные!$J$2:$J$50000")),0)</f>
        <v>0</v>
      </c>
      <c r="P2492" s="3">
        <f ca="1">IF($B2492&lt;&gt;"",SUMIF(INDIRECT("ИсходныеДанные!$"&amp;$K$4&amp;"$2:$"&amp;$K$4&amp;"$50000"),$B2492&amp;"#"&amp;P$6,INDIRECT("ИсходныеДанные!$J$2:$J$50000")),0)</f>
        <v>0</v>
      </c>
      <c r="Q2492" s="3">
        <f ca="1">IF($B2492&lt;&gt;"",SUMIF(INDIRECT("ИсходныеДанные!$"&amp;$K$4&amp;"$2:$"&amp;$K$4&amp;"$50000"),$B2492&amp;"#"&amp;Q$6,INDIRECT("ИсходныеДанные!$J$2:$J$50000")),0)</f>
        <v>0</v>
      </c>
      <c r="R2492" s="3">
        <f ca="1">IF($B2492&lt;&gt;"",SUMIF(INDIRECT("ИсходныеДанные!$"&amp;$K$4&amp;"$2:$"&amp;$K$4&amp;"$50000"),$B2492&amp;"#"&amp;R$6,INDIRECT("ИсходныеДанные!$J$2:$J$50000")),0)</f>
        <v>0</v>
      </c>
      <c r="S2492" s="3">
        <f ca="1">IF($B2492&lt;&gt;"",SUMIF(INDIRECT("ИсходныеДанные!$"&amp;$K$4&amp;"$2:$"&amp;$K$4&amp;"$50000"),$B2492&amp;"#"&amp;S$6,INDIRECT("ИсходныеДанные!$J$2:$J$50000")),0)</f>
        <v>0</v>
      </c>
      <c r="T2492" s="3">
        <f ca="1">IF($B2492&lt;&gt;"",SUMIF(INDIRECT("ИсходныеДанные!$"&amp;$K$4&amp;"$2:$"&amp;$K$4&amp;"$50000"),$B2492&amp;"#"&amp;T$6,INDIRECT("ИсходныеДанные!$J$2:$J$50000")),0)</f>
        <v>0</v>
      </c>
      <c r="U2492" s="3">
        <f ca="1">IF($B2492&lt;&gt;"",SUMIF(INDIRECT("ИсходныеДанные!$"&amp;$K$4&amp;"$2:$"&amp;$K$4&amp;"$50000"),$B2492&amp;"#"&amp;U$6,INDIRECT("ИсходныеДанные!$J$2:$J$50000")),0)</f>
        <v>0</v>
      </c>
      <c r="V2492" s="3">
        <f ca="1">IF($B2492&lt;&gt;"",SUMIF(INDIRECT("ИсходныеДанные!$"&amp;$K$4&amp;"$2:$"&amp;$K$4&amp;"$50000"),$B2492&amp;"#"&amp;V$6,INDIRECT("ИсходныеДанные!$J$2:$J$50000")),0)</f>
        <v>0</v>
      </c>
      <c r="W2492" s="16" t="e">
        <f ca="1">SUM(K2492:V2492)/Пофамильно!$R$1</f>
        <v>#DIV/0!</v>
      </c>
    </row>
    <row r="2493" spans="1:23" x14ac:dyDescent="0.25">
      <c r="A2493" s="10" t="str">
        <f t="shared" ca="1" si="40"/>
        <v>delete</v>
      </c>
      <c r="B2493" s="16" cm="1">
        <f t="array" aca="1" ref="B2493" ca="1">INDIRECT("УникальныеСписки!D"&amp;ROW()-$L$4)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14"/>
      <c r="G2493" s="81" t="str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84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84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84" t="str" cm="1">
        <f t="array" aca="1" ref="J2493" ca="1">_xlfn.XLOOKUP($B2493,INDIRECT(SUBSTITUTE("ИсходныеДанные!$где$2:$где$50000","где",$B$4)),INDIRECT(SUBSTITUTE("ИсходныеДанные!$что$2:$что$50000","что",J$4)),"",0,1)</f>
        <v/>
      </c>
      <c r="K2493" s="3">
        <f ca="1">IF($B2493&lt;&gt;"",SUMIF(INDIRECT("ИсходныеДанные!$"&amp;$K$4&amp;"$2:$"&amp;$K$4&amp;"$50000"),$B2493&amp;"#"&amp;K$6,INDIRECT("ИсходныеДанные!$J$2:$J$50000")),0)</f>
        <v>0</v>
      </c>
      <c r="L2493" s="3">
        <f ca="1">IF($B2493&lt;&gt;"",SUMIF(INDIRECT("ИсходныеДанные!$"&amp;$K$4&amp;"$2:$"&amp;$K$4&amp;"$50000"),$B2493&amp;"#"&amp;L$6,INDIRECT("ИсходныеДанные!$J$2:$J$50000")),0)</f>
        <v>0</v>
      </c>
      <c r="M2493" s="3">
        <f ca="1">IF($B2493&lt;&gt;"",SUMIF(INDIRECT("ИсходныеДанные!$"&amp;$K$4&amp;"$2:$"&amp;$K$4&amp;"$50000"),$B2493&amp;"#"&amp;M$6,INDIRECT("ИсходныеДанные!$J$2:$J$50000")),0)</f>
        <v>0</v>
      </c>
      <c r="N2493" s="3">
        <f ca="1">IF($B2493&lt;&gt;"",SUMIF(INDIRECT("ИсходныеДанные!$"&amp;$K$4&amp;"$2:$"&amp;$K$4&amp;"$50000"),$B2493&amp;"#"&amp;N$6,INDIRECT("ИсходныеДанные!$J$2:$J$50000")),0)</f>
        <v>0</v>
      </c>
      <c r="O2493" s="3">
        <f ca="1">IF($B2493&lt;&gt;"",SUMIF(INDIRECT("ИсходныеДанные!$"&amp;$K$4&amp;"$2:$"&amp;$K$4&amp;"$50000"),$B2493&amp;"#"&amp;O$6,INDIRECT("ИсходныеДанные!$J$2:$J$50000")),0)</f>
        <v>0</v>
      </c>
      <c r="P2493" s="3">
        <f ca="1">IF($B2493&lt;&gt;"",SUMIF(INDIRECT("ИсходныеДанные!$"&amp;$K$4&amp;"$2:$"&amp;$K$4&amp;"$50000"),$B2493&amp;"#"&amp;P$6,INDIRECT("ИсходныеДанные!$J$2:$J$50000")),0)</f>
        <v>0</v>
      </c>
      <c r="Q2493" s="3">
        <f ca="1">IF($B2493&lt;&gt;"",SUMIF(INDIRECT("ИсходныеДанные!$"&amp;$K$4&amp;"$2:$"&amp;$K$4&amp;"$50000"),$B2493&amp;"#"&amp;Q$6,INDIRECT("ИсходныеДанные!$J$2:$J$50000")),0)</f>
        <v>0</v>
      </c>
      <c r="R2493" s="3">
        <f ca="1">IF($B2493&lt;&gt;"",SUMIF(INDIRECT("ИсходныеДанные!$"&amp;$K$4&amp;"$2:$"&amp;$K$4&amp;"$50000"),$B2493&amp;"#"&amp;R$6,INDIRECT("ИсходныеДанные!$J$2:$J$50000")),0)</f>
        <v>0</v>
      </c>
      <c r="S2493" s="3">
        <f ca="1">IF($B2493&lt;&gt;"",SUMIF(INDIRECT("ИсходныеДанные!$"&amp;$K$4&amp;"$2:$"&amp;$K$4&amp;"$50000"),$B2493&amp;"#"&amp;S$6,INDIRECT("ИсходныеДанные!$J$2:$J$50000")),0)</f>
        <v>0</v>
      </c>
      <c r="T2493" s="3">
        <f ca="1">IF($B2493&lt;&gt;"",SUMIF(INDIRECT("ИсходныеДанные!$"&amp;$K$4&amp;"$2:$"&amp;$K$4&amp;"$50000"),$B2493&amp;"#"&amp;T$6,INDIRECT("ИсходныеДанные!$J$2:$J$50000")),0)</f>
        <v>0</v>
      </c>
      <c r="U2493" s="3">
        <f ca="1">IF($B2493&lt;&gt;"",SUMIF(INDIRECT("ИсходныеДанные!$"&amp;$K$4&amp;"$2:$"&amp;$K$4&amp;"$50000"),$B2493&amp;"#"&amp;U$6,INDIRECT("ИсходныеДанные!$J$2:$J$50000")),0)</f>
        <v>0</v>
      </c>
      <c r="V2493" s="3">
        <f ca="1">IF($B2493&lt;&gt;"",SUMIF(INDIRECT("ИсходныеДанные!$"&amp;$K$4&amp;"$2:$"&amp;$K$4&amp;"$50000"),$B2493&amp;"#"&amp;V$6,INDIRECT("ИсходныеДанные!$J$2:$J$50000")),0)</f>
        <v>0</v>
      </c>
      <c r="W2493" s="16" t="e">
        <f ca="1">SUM(K2493:V2493)/Пофамильно!$R$1</f>
        <v>#DIV/0!</v>
      </c>
    </row>
    <row r="2494" spans="1:23" x14ac:dyDescent="0.25">
      <c r="A2494" s="10" t="str">
        <f t="shared" ca="1" si="40"/>
        <v>delete</v>
      </c>
      <c r="B2494" s="16" cm="1">
        <f t="array" aca="1" ref="B2494" ca="1">INDIRECT("УникальныеСписки!D"&amp;ROW()-$L$4)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14"/>
      <c r="G2494" s="81" t="str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84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84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84" t="str" cm="1">
        <f t="array" aca="1" ref="J2494" ca="1">_xlfn.XLOOKUP($B2494,INDIRECT(SUBSTITUTE("ИсходныеДанные!$где$2:$где$50000","где",$B$4)),INDIRECT(SUBSTITUTE("ИсходныеДанные!$что$2:$что$50000","что",J$4)),"",0,1)</f>
        <v/>
      </c>
      <c r="K2494" s="3">
        <f ca="1">IF($B2494&lt;&gt;"",SUMIF(INDIRECT("ИсходныеДанные!$"&amp;$K$4&amp;"$2:$"&amp;$K$4&amp;"$50000"),$B2494&amp;"#"&amp;K$6,INDIRECT("ИсходныеДанные!$J$2:$J$50000")),0)</f>
        <v>0</v>
      </c>
      <c r="L2494" s="3">
        <f ca="1">IF($B2494&lt;&gt;"",SUMIF(INDIRECT("ИсходныеДанные!$"&amp;$K$4&amp;"$2:$"&amp;$K$4&amp;"$50000"),$B2494&amp;"#"&amp;L$6,INDIRECT("ИсходныеДанные!$J$2:$J$50000")),0)</f>
        <v>0</v>
      </c>
      <c r="M2494" s="3">
        <f ca="1">IF($B2494&lt;&gt;"",SUMIF(INDIRECT("ИсходныеДанные!$"&amp;$K$4&amp;"$2:$"&amp;$K$4&amp;"$50000"),$B2494&amp;"#"&amp;M$6,INDIRECT("ИсходныеДанные!$J$2:$J$50000")),0)</f>
        <v>0</v>
      </c>
      <c r="N2494" s="3">
        <f ca="1">IF($B2494&lt;&gt;"",SUMIF(INDIRECT("ИсходныеДанные!$"&amp;$K$4&amp;"$2:$"&amp;$K$4&amp;"$50000"),$B2494&amp;"#"&amp;N$6,INDIRECT("ИсходныеДанные!$J$2:$J$50000")),0)</f>
        <v>0</v>
      </c>
      <c r="O2494" s="3">
        <f ca="1">IF($B2494&lt;&gt;"",SUMIF(INDIRECT("ИсходныеДанные!$"&amp;$K$4&amp;"$2:$"&amp;$K$4&amp;"$50000"),$B2494&amp;"#"&amp;O$6,INDIRECT("ИсходныеДанные!$J$2:$J$50000")),0)</f>
        <v>0</v>
      </c>
      <c r="P2494" s="3">
        <f ca="1">IF($B2494&lt;&gt;"",SUMIF(INDIRECT("ИсходныеДанные!$"&amp;$K$4&amp;"$2:$"&amp;$K$4&amp;"$50000"),$B2494&amp;"#"&amp;P$6,INDIRECT("ИсходныеДанные!$J$2:$J$50000")),0)</f>
        <v>0</v>
      </c>
      <c r="Q2494" s="3">
        <f ca="1">IF($B2494&lt;&gt;"",SUMIF(INDIRECT("ИсходныеДанные!$"&amp;$K$4&amp;"$2:$"&amp;$K$4&amp;"$50000"),$B2494&amp;"#"&amp;Q$6,INDIRECT("ИсходныеДанные!$J$2:$J$50000")),0)</f>
        <v>0</v>
      </c>
      <c r="R2494" s="3">
        <f ca="1">IF($B2494&lt;&gt;"",SUMIF(INDIRECT("ИсходныеДанные!$"&amp;$K$4&amp;"$2:$"&amp;$K$4&amp;"$50000"),$B2494&amp;"#"&amp;R$6,INDIRECT("ИсходныеДанные!$J$2:$J$50000")),0)</f>
        <v>0</v>
      </c>
      <c r="S2494" s="3">
        <f ca="1">IF($B2494&lt;&gt;"",SUMIF(INDIRECT("ИсходныеДанные!$"&amp;$K$4&amp;"$2:$"&amp;$K$4&amp;"$50000"),$B2494&amp;"#"&amp;S$6,INDIRECT("ИсходныеДанные!$J$2:$J$50000")),0)</f>
        <v>0</v>
      </c>
      <c r="T2494" s="3">
        <f ca="1">IF($B2494&lt;&gt;"",SUMIF(INDIRECT("ИсходныеДанные!$"&amp;$K$4&amp;"$2:$"&amp;$K$4&amp;"$50000"),$B2494&amp;"#"&amp;T$6,INDIRECT("ИсходныеДанные!$J$2:$J$50000")),0)</f>
        <v>0</v>
      </c>
      <c r="U2494" s="3">
        <f ca="1">IF($B2494&lt;&gt;"",SUMIF(INDIRECT("ИсходныеДанные!$"&amp;$K$4&amp;"$2:$"&amp;$K$4&amp;"$50000"),$B2494&amp;"#"&amp;U$6,INDIRECT("ИсходныеДанные!$J$2:$J$50000")),0)</f>
        <v>0</v>
      </c>
      <c r="V2494" s="3">
        <f ca="1">IF($B2494&lt;&gt;"",SUMIF(INDIRECT("ИсходныеДанные!$"&amp;$K$4&amp;"$2:$"&amp;$K$4&amp;"$50000"),$B2494&amp;"#"&amp;V$6,INDIRECT("ИсходныеДанные!$J$2:$J$50000")),0)</f>
        <v>0</v>
      </c>
      <c r="W2494" s="16" t="e">
        <f ca="1">SUM(K2494:V2494)/Пофамильно!$R$1</f>
        <v>#DIV/0!</v>
      </c>
    </row>
    <row r="2495" spans="1:23" x14ac:dyDescent="0.25">
      <c r="A2495" s="10" t="str">
        <f t="shared" ca="1" si="40"/>
        <v>delete</v>
      </c>
      <c r="B2495" s="16" cm="1">
        <f t="array" aca="1" ref="B2495" ca="1">INDIRECT("УникальныеСписки!D"&amp;ROW()-$L$4)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14"/>
      <c r="G2495" s="81" t="str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84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84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84" t="str" cm="1">
        <f t="array" aca="1" ref="J2495" ca="1">_xlfn.XLOOKUP($B2495,INDIRECT(SUBSTITUTE("ИсходныеДанные!$где$2:$где$50000","где",$B$4)),INDIRECT(SUBSTITUTE("ИсходныеДанные!$что$2:$что$50000","что",J$4)),"",0,1)</f>
        <v/>
      </c>
      <c r="K2495" s="3">
        <f ca="1">IF($B2495&lt;&gt;"",SUMIF(INDIRECT("ИсходныеДанные!$"&amp;$K$4&amp;"$2:$"&amp;$K$4&amp;"$50000"),$B2495&amp;"#"&amp;K$6,INDIRECT("ИсходныеДанные!$J$2:$J$50000")),0)</f>
        <v>0</v>
      </c>
      <c r="L2495" s="3">
        <f ca="1">IF($B2495&lt;&gt;"",SUMIF(INDIRECT("ИсходныеДанные!$"&amp;$K$4&amp;"$2:$"&amp;$K$4&amp;"$50000"),$B2495&amp;"#"&amp;L$6,INDIRECT("ИсходныеДанные!$J$2:$J$50000")),0)</f>
        <v>0</v>
      </c>
      <c r="M2495" s="3">
        <f ca="1">IF($B2495&lt;&gt;"",SUMIF(INDIRECT("ИсходныеДанные!$"&amp;$K$4&amp;"$2:$"&amp;$K$4&amp;"$50000"),$B2495&amp;"#"&amp;M$6,INDIRECT("ИсходныеДанные!$J$2:$J$50000")),0)</f>
        <v>0</v>
      </c>
      <c r="N2495" s="3">
        <f ca="1">IF($B2495&lt;&gt;"",SUMIF(INDIRECT("ИсходныеДанные!$"&amp;$K$4&amp;"$2:$"&amp;$K$4&amp;"$50000"),$B2495&amp;"#"&amp;N$6,INDIRECT("ИсходныеДанные!$J$2:$J$50000")),0)</f>
        <v>0</v>
      </c>
      <c r="O2495" s="3">
        <f ca="1">IF($B2495&lt;&gt;"",SUMIF(INDIRECT("ИсходныеДанные!$"&amp;$K$4&amp;"$2:$"&amp;$K$4&amp;"$50000"),$B2495&amp;"#"&amp;O$6,INDIRECT("ИсходныеДанные!$J$2:$J$50000")),0)</f>
        <v>0</v>
      </c>
      <c r="P2495" s="3">
        <f ca="1">IF($B2495&lt;&gt;"",SUMIF(INDIRECT("ИсходныеДанные!$"&amp;$K$4&amp;"$2:$"&amp;$K$4&amp;"$50000"),$B2495&amp;"#"&amp;P$6,INDIRECT("ИсходныеДанные!$J$2:$J$50000")),0)</f>
        <v>0</v>
      </c>
      <c r="Q2495" s="3">
        <f ca="1">IF($B2495&lt;&gt;"",SUMIF(INDIRECT("ИсходныеДанные!$"&amp;$K$4&amp;"$2:$"&amp;$K$4&amp;"$50000"),$B2495&amp;"#"&amp;Q$6,INDIRECT("ИсходныеДанные!$J$2:$J$50000")),0)</f>
        <v>0</v>
      </c>
      <c r="R2495" s="3">
        <f ca="1">IF($B2495&lt;&gt;"",SUMIF(INDIRECT("ИсходныеДанные!$"&amp;$K$4&amp;"$2:$"&amp;$K$4&amp;"$50000"),$B2495&amp;"#"&amp;R$6,INDIRECT("ИсходныеДанные!$J$2:$J$50000")),0)</f>
        <v>0</v>
      </c>
      <c r="S2495" s="3">
        <f ca="1">IF($B2495&lt;&gt;"",SUMIF(INDIRECT("ИсходныеДанные!$"&amp;$K$4&amp;"$2:$"&amp;$K$4&amp;"$50000"),$B2495&amp;"#"&amp;S$6,INDIRECT("ИсходныеДанные!$J$2:$J$50000")),0)</f>
        <v>0</v>
      </c>
      <c r="T2495" s="3">
        <f ca="1">IF($B2495&lt;&gt;"",SUMIF(INDIRECT("ИсходныеДанные!$"&amp;$K$4&amp;"$2:$"&amp;$K$4&amp;"$50000"),$B2495&amp;"#"&amp;T$6,INDIRECT("ИсходныеДанные!$J$2:$J$50000")),0)</f>
        <v>0</v>
      </c>
      <c r="U2495" s="3">
        <f ca="1">IF($B2495&lt;&gt;"",SUMIF(INDIRECT("ИсходныеДанные!$"&amp;$K$4&amp;"$2:$"&amp;$K$4&amp;"$50000"),$B2495&amp;"#"&amp;U$6,INDIRECT("ИсходныеДанные!$J$2:$J$50000")),0)</f>
        <v>0</v>
      </c>
      <c r="V2495" s="3">
        <f ca="1">IF($B2495&lt;&gt;"",SUMIF(INDIRECT("ИсходныеДанные!$"&amp;$K$4&amp;"$2:$"&amp;$K$4&amp;"$50000"),$B2495&amp;"#"&amp;V$6,INDIRECT("ИсходныеДанные!$J$2:$J$50000")),0)</f>
        <v>0</v>
      </c>
      <c r="W2495" s="16" t="e">
        <f ca="1">SUM(K2495:V2495)/Пофамильно!$R$1</f>
        <v>#DIV/0!</v>
      </c>
    </row>
    <row r="2496" spans="1:23" x14ac:dyDescent="0.25">
      <c r="A2496" s="10" t="str">
        <f t="shared" ca="1" si="40"/>
        <v>delete</v>
      </c>
      <c r="B2496" s="16" cm="1">
        <f t="array" aca="1" ref="B2496" ca="1">INDIRECT("УникальныеСписки!D"&amp;ROW()-$L$4)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14"/>
      <c r="G2496" s="81" t="str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84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84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84" t="str" cm="1">
        <f t="array" aca="1" ref="J2496" ca="1">_xlfn.XLOOKUP($B2496,INDIRECT(SUBSTITUTE("ИсходныеДанные!$где$2:$где$50000","где",$B$4)),INDIRECT(SUBSTITUTE("ИсходныеДанные!$что$2:$что$50000","что",J$4)),"",0,1)</f>
        <v/>
      </c>
      <c r="K2496" s="3">
        <f ca="1">IF($B2496&lt;&gt;"",SUMIF(INDIRECT("ИсходныеДанные!$"&amp;$K$4&amp;"$2:$"&amp;$K$4&amp;"$50000"),$B2496&amp;"#"&amp;K$6,INDIRECT("ИсходныеДанные!$J$2:$J$50000")),0)</f>
        <v>0</v>
      </c>
      <c r="L2496" s="3">
        <f ca="1">IF($B2496&lt;&gt;"",SUMIF(INDIRECT("ИсходныеДанные!$"&amp;$K$4&amp;"$2:$"&amp;$K$4&amp;"$50000"),$B2496&amp;"#"&amp;L$6,INDIRECT("ИсходныеДанные!$J$2:$J$50000")),0)</f>
        <v>0</v>
      </c>
      <c r="M2496" s="3">
        <f ca="1">IF($B2496&lt;&gt;"",SUMIF(INDIRECT("ИсходныеДанные!$"&amp;$K$4&amp;"$2:$"&amp;$K$4&amp;"$50000"),$B2496&amp;"#"&amp;M$6,INDIRECT("ИсходныеДанные!$J$2:$J$50000")),0)</f>
        <v>0</v>
      </c>
      <c r="N2496" s="3">
        <f ca="1">IF($B2496&lt;&gt;"",SUMIF(INDIRECT("ИсходныеДанные!$"&amp;$K$4&amp;"$2:$"&amp;$K$4&amp;"$50000"),$B2496&amp;"#"&amp;N$6,INDIRECT("ИсходныеДанные!$J$2:$J$50000")),0)</f>
        <v>0</v>
      </c>
      <c r="O2496" s="3">
        <f ca="1">IF($B2496&lt;&gt;"",SUMIF(INDIRECT("ИсходныеДанные!$"&amp;$K$4&amp;"$2:$"&amp;$K$4&amp;"$50000"),$B2496&amp;"#"&amp;O$6,INDIRECT("ИсходныеДанные!$J$2:$J$50000")),0)</f>
        <v>0</v>
      </c>
      <c r="P2496" s="3">
        <f ca="1">IF($B2496&lt;&gt;"",SUMIF(INDIRECT("ИсходныеДанные!$"&amp;$K$4&amp;"$2:$"&amp;$K$4&amp;"$50000"),$B2496&amp;"#"&amp;P$6,INDIRECT("ИсходныеДанные!$J$2:$J$50000")),0)</f>
        <v>0</v>
      </c>
      <c r="Q2496" s="3">
        <f ca="1">IF($B2496&lt;&gt;"",SUMIF(INDIRECT("ИсходныеДанные!$"&amp;$K$4&amp;"$2:$"&amp;$K$4&amp;"$50000"),$B2496&amp;"#"&amp;Q$6,INDIRECT("ИсходныеДанные!$J$2:$J$50000")),0)</f>
        <v>0</v>
      </c>
      <c r="R2496" s="3">
        <f ca="1">IF($B2496&lt;&gt;"",SUMIF(INDIRECT("ИсходныеДанные!$"&amp;$K$4&amp;"$2:$"&amp;$K$4&amp;"$50000"),$B2496&amp;"#"&amp;R$6,INDIRECT("ИсходныеДанные!$J$2:$J$50000")),0)</f>
        <v>0</v>
      </c>
      <c r="S2496" s="3">
        <f ca="1">IF($B2496&lt;&gt;"",SUMIF(INDIRECT("ИсходныеДанные!$"&amp;$K$4&amp;"$2:$"&amp;$K$4&amp;"$50000"),$B2496&amp;"#"&amp;S$6,INDIRECT("ИсходныеДанные!$J$2:$J$50000")),0)</f>
        <v>0</v>
      </c>
      <c r="T2496" s="3">
        <f ca="1">IF($B2496&lt;&gt;"",SUMIF(INDIRECT("ИсходныеДанные!$"&amp;$K$4&amp;"$2:$"&amp;$K$4&amp;"$50000"),$B2496&amp;"#"&amp;T$6,INDIRECT("ИсходныеДанные!$J$2:$J$50000")),0)</f>
        <v>0</v>
      </c>
      <c r="U2496" s="3">
        <f ca="1">IF($B2496&lt;&gt;"",SUMIF(INDIRECT("ИсходныеДанные!$"&amp;$K$4&amp;"$2:$"&amp;$K$4&amp;"$50000"),$B2496&amp;"#"&amp;U$6,INDIRECT("ИсходныеДанные!$J$2:$J$50000")),0)</f>
        <v>0</v>
      </c>
      <c r="V2496" s="3">
        <f ca="1">IF($B2496&lt;&gt;"",SUMIF(INDIRECT("ИсходныеДанные!$"&amp;$K$4&amp;"$2:$"&amp;$K$4&amp;"$50000"),$B2496&amp;"#"&amp;V$6,INDIRECT("ИсходныеДанные!$J$2:$J$50000")),0)</f>
        <v>0</v>
      </c>
      <c r="W2496" s="16" t="e">
        <f ca="1">SUM(K2496:V2496)/Пофамильно!$R$1</f>
        <v>#DIV/0!</v>
      </c>
    </row>
    <row r="2497" spans="1:23" x14ac:dyDescent="0.25">
      <c r="A2497" s="10" t="str">
        <f t="shared" ca="1" si="40"/>
        <v>delete</v>
      </c>
      <c r="B2497" s="16" cm="1">
        <f t="array" aca="1" ref="B2497" ca="1">INDIRECT("УникальныеСписки!D"&amp;ROW()-$L$4)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14"/>
      <c r="G2497" s="81" t="str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84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84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84" t="str" cm="1">
        <f t="array" aca="1" ref="J2497" ca="1">_xlfn.XLOOKUP($B2497,INDIRECT(SUBSTITUTE("ИсходныеДанные!$где$2:$где$50000","где",$B$4)),INDIRECT(SUBSTITUTE("ИсходныеДанные!$что$2:$что$50000","что",J$4)),"",0,1)</f>
        <v/>
      </c>
      <c r="K2497" s="3">
        <f ca="1">IF($B2497&lt;&gt;"",SUMIF(INDIRECT("ИсходныеДанные!$"&amp;$K$4&amp;"$2:$"&amp;$K$4&amp;"$50000"),$B2497&amp;"#"&amp;K$6,INDIRECT("ИсходныеДанные!$J$2:$J$50000")),0)</f>
        <v>0</v>
      </c>
      <c r="L2497" s="3">
        <f ca="1">IF($B2497&lt;&gt;"",SUMIF(INDIRECT("ИсходныеДанные!$"&amp;$K$4&amp;"$2:$"&amp;$K$4&amp;"$50000"),$B2497&amp;"#"&amp;L$6,INDIRECT("ИсходныеДанные!$J$2:$J$50000")),0)</f>
        <v>0</v>
      </c>
      <c r="M2497" s="3">
        <f ca="1">IF($B2497&lt;&gt;"",SUMIF(INDIRECT("ИсходныеДанные!$"&amp;$K$4&amp;"$2:$"&amp;$K$4&amp;"$50000"),$B2497&amp;"#"&amp;M$6,INDIRECT("ИсходныеДанные!$J$2:$J$50000")),0)</f>
        <v>0</v>
      </c>
      <c r="N2497" s="3">
        <f ca="1">IF($B2497&lt;&gt;"",SUMIF(INDIRECT("ИсходныеДанные!$"&amp;$K$4&amp;"$2:$"&amp;$K$4&amp;"$50000"),$B2497&amp;"#"&amp;N$6,INDIRECT("ИсходныеДанные!$J$2:$J$50000")),0)</f>
        <v>0</v>
      </c>
      <c r="O2497" s="3">
        <f ca="1">IF($B2497&lt;&gt;"",SUMIF(INDIRECT("ИсходныеДанные!$"&amp;$K$4&amp;"$2:$"&amp;$K$4&amp;"$50000"),$B2497&amp;"#"&amp;O$6,INDIRECT("ИсходныеДанные!$J$2:$J$50000")),0)</f>
        <v>0</v>
      </c>
      <c r="P2497" s="3">
        <f ca="1">IF($B2497&lt;&gt;"",SUMIF(INDIRECT("ИсходныеДанные!$"&amp;$K$4&amp;"$2:$"&amp;$K$4&amp;"$50000"),$B2497&amp;"#"&amp;P$6,INDIRECT("ИсходныеДанные!$J$2:$J$50000")),0)</f>
        <v>0</v>
      </c>
      <c r="Q2497" s="3">
        <f ca="1">IF($B2497&lt;&gt;"",SUMIF(INDIRECT("ИсходныеДанные!$"&amp;$K$4&amp;"$2:$"&amp;$K$4&amp;"$50000"),$B2497&amp;"#"&amp;Q$6,INDIRECT("ИсходныеДанные!$J$2:$J$50000")),0)</f>
        <v>0</v>
      </c>
      <c r="R2497" s="3">
        <f ca="1">IF($B2497&lt;&gt;"",SUMIF(INDIRECT("ИсходныеДанные!$"&amp;$K$4&amp;"$2:$"&amp;$K$4&amp;"$50000"),$B2497&amp;"#"&amp;R$6,INDIRECT("ИсходныеДанные!$J$2:$J$50000")),0)</f>
        <v>0</v>
      </c>
      <c r="S2497" s="3">
        <f ca="1">IF($B2497&lt;&gt;"",SUMIF(INDIRECT("ИсходныеДанные!$"&amp;$K$4&amp;"$2:$"&amp;$K$4&amp;"$50000"),$B2497&amp;"#"&amp;S$6,INDIRECT("ИсходныеДанные!$J$2:$J$50000")),0)</f>
        <v>0</v>
      </c>
      <c r="T2497" s="3">
        <f ca="1">IF($B2497&lt;&gt;"",SUMIF(INDIRECT("ИсходныеДанные!$"&amp;$K$4&amp;"$2:$"&amp;$K$4&amp;"$50000"),$B2497&amp;"#"&amp;T$6,INDIRECT("ИсходныеДанные!$J$2:$J$50000")),0)</f>
        <v>0</v>
      </c>
      <c r="U2497" s="3">
        <f ca="1">IF($B2497&lt;&gt;"",SUMIF(INDIRECT("ИсходныеДанные!$"&amp;$K$4&amp;"$2:$"&amp;$K$4&amp;"$50000"),$B2497&amp;"#"&amp;U$6,INDIRECT("ИсходныеДанные!$J$2:$J$50000")),0)</f>
        <v>0</v>
      </c>
      <c r="V2497" s="3">
        <f ca="1">IF($B2497&lt;&gt;"",SUMIF(INDIRECT("ИсходныеДанные!$"&amp;$K$4&amp;"$2:$"&amp;$K$4&amp;"$50000"),$B2497&amp;"#"&amp;V$6,INDIRECT("ИсходныеДанные!$J$2:$J$50000")),0)</f>
        <v>0</v>
      </c>
      <c r="W2497" s="16" t="e">
        <f ca="1">SUM(K2497:V2497)/Пофамильно!$R$1</f>
        <v>#DIV/0!</v>
      </c>
    </row>
    <row r="2498" spans="1:23" x14ac:dyDescent="0.25">
      <c r="A2498" s="10" t="str">
        <f t="shared" ca="1" si="40"/>
        <v>delete</v>
      </c>
      <c r="B2498" s="16" cm="1">
        <f t="array" aca="1" ref="B2498" ca="1">INDIRECT("УникальныеСписки!D"&amp;ROW()-$L$4)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14"/>
      <c r="G2498" s="81" t="str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84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84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84" t="str" cm="1">
        <f t="array" aca="1" ref="J2498" ca="1">_xlfn.XLOOKUP($B2498,INDIRECT(SUBSTITUTE("ИсходныеДанные!$где$2:$где$50000","где",$B$4)),INDIRECT(SUBSTITUTE("ИсходныеДанные!$что$2:$что$50000","что",J$4)),"",0,1)</f>
        <v/>
      </c>
      <c r="K2498" s="3">
        <f ca="1">IF($B2498&lt;&gt;"",SUMIF(INDIRECT("ИсходныеДанные!$"&amp;$K$4&amp;"$2:$"&amp;$K$4&amp;"$50000"),$B2498&amp;"#"&amp;K$6,INDIRECT("ИсходныеДанные!$J$2:$J$50000")),0)</f>
        <v>0</v>
      </c>
      <c r="L2498" s="3">
        <f ca="1">IF($B2498&lt;&gt;"",SUMIF(INDIRECT("ИсходныеДанные!$"&amp;$K$4&amp;"$2:$"&amp;$K$4&amp;"$50000"),$B2498&amp;"#"&amp;L$6,INDIRECT("ИсходныеДанные!$J$2:$J$50000")),0)</f>
        <v>0</v>
      </c>
      <c r="M2498" s="3">
        <f ca="1">IF($B2498&lt;&gt;"",SUMIF(INDIRECT("ИсходныеДанные!$"&amp;$K$4&amp;"$2:$"&amp;$K$4&amp;"$50000"),$B2498&amp;"#"&amp;M$6,INDIRECT("ИсходныеДанные!$J$2:$J$50000")),0)</f>
        <v>0</v>
      </c>
      <c r="N2498" s="3">
        <f ca="1">IF($B2498&lt;&gt;"",SUMIF(INDIRECT("ИсходныеДанные!$"&amp;$K$4&amp;"$2:$"&amp;$K$4&amp;"$50000"),$B2498&amp;"#"&amp;N$6,INDIRECT("ИсходныеДанные!$J$2:$J$50000")),0)</f>
        <v>0</v>
      </c>
      <c r="O2498" s="3">
        <f ca="1">IF($B2498&lt;&gt;"",SUMIF(INDIRECT("ИсходныеДанные!$"&amp;$K$4&amp;"$2:$"&amp;$K$4&amp;"$50000"),$B2498&amp;"#"&amp;O$6,INDIRECT("ИсходныеДанные!$J$2:$J$50000")),0)</f>
        <v>0</v>
      </c>
      <c r="P2498" s="3">
        <f ca="1">IF($B2498&lt;&gt;"",SUMIF(INDIRECT("ИсходныеДанные!$"&amp;$K$4&amp;"$2:$"&amp;$K$4&amp;"$50000"),$B2498&amp;"#"&amp;P$6,INDIRECT("ИсходныеДанные!$J$2:$J$50000")),0)</f>
        <v>0</v>
      </c>
      <c r="Q2498" s="3">
        <f ca="1">IF($B2498&lt;&gt;"",SUMIF(INDIRECT("ИсходныеДанные!$"&amp;$K$4&amp;"$2:$"&amp;$K$4&amp;"$50000"),$B2498&amp;"#"&amp;Q$6,INDIRECT("ИсходныеДанные!$J$2:$J$50000")),0)</f>
        <v>0</v>
      </c>
      <c r="R2498" s="3">
        <f ca="1">IF($B2498&lt;&gt;"",SUMIF(INDIRECT("ИсходныеДанные!$"&amp;$K$4&amp;"$2:$"&amp;$K$4&amp;"$50000"),$B2498&amp;"#"&amp;R$6,INDIRECT("ИсходныеДанные!$J$2:$J$50000")),0)</f>
        <v>0</v>
      </c>
      <c r="S2498" s="3">
        <f ca="1">IF($B2498&lt;&gt;"",SUMIF(INDIRECT("ИсходныеДанные!$"&amp;$K$4&amp;"$2:$"&amp;$K$4&amp;"$50000"),$B2498&amp;"#"&amp;S$6,INDIRECT("ИсходныеДанные!$J$2:$J$50000")),0)</f>
        <v>0</v>
      </c>
      <c r="T2498" s="3">
        <f ca="1">IF($B2498&lt;&gt;"",SUMIF(INDIRECT("ИсходныеДанные!$"&amp;$K$4&amp;"$2:$"&amp;$K$4&amp;"$50000"),$B2498&amp;"#"&amp;T$6,INDIRECT("ИсходныеДанные!$J$2:$J$50000")),0)</f>
        <v>0</v>
      </c>
      <c r="U2498" s="3">
        <f ca="1">IF($B2498&lt;&gt;"",SUMIF(INDIRECT("ИсходныеДанные!$"&amp;$K$4&amp;"$2:$"&amp;$K$4&amp;"$50000"),$B2498&amp;"#"&amp;U$6,INDIRECT("ИсходныеДанные!$J$2:$J$50000")),0)</f>
        <v>0</v>
      </c>
      <c r="V2498" s="3">
        <f ca="1">IF($B2498&lt;&gt;"",SUMIF(INDIRECT("ИсходныеДанные!$"&amp;$K$4&amp;"$2:$"&amp;$K$4&amp;"$50000"),$B2498&amp;"#"&amp;V$6,INDIRECT("ИсходныеДанные!$J$2:$J$50000")),0)</f>
        <v>0</v>
      </c>
      <c r="W2498" s="16" t="e">
        <f ca="1">SUM(K2498:V2498)/Пофамильно!$R$1</f>
        <v>#DIV/0!</v>
      </c>
    </row>
    <row r="2499" spans="1:23" x14ac:dyDescent="0.25">
      <c r="A2499" s="10" t="str">
        <f t="shared" ca="1" si="40"/>
        <v>delete</v>
      </c>
      <c r="B2499" s="16" cm="1">
        <f t="array" aca="1" ref="B2499" ca="1">INDIRECT("УникальныеСписки!D"&amp;ROW()-$L$4)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14"/>
      <c r="G2499" s="81" t="str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84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84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84" t="str" cm="1">
        <f t="array" aca="1" ref="J2499" ca="1">_xlfn.XLOOKUP($B2499,INDIRECT(SUBSTITUTE("ИсходныеДанные!$где$2:$где$50000","где",$B$4)),INDIRECT(SUBSTITUTE("ИсходныеДанные!$что$2:$что$50000","что",J$4)),"",0,1)</f>
        <v/>
      </c>
      <c r="K2499" s="3">
        <f ca="1">IF($B2499&lt;&gt;"",SUMIF(INDIRECT("ИсходныеДанные!$"&amp;$K$4&amp;"$2:$"&amp;$K$4&amp;"$50000"),$B2499&amp;"#"&amp;K$6,INDIRECT("ИсходныеДанные!$J$2:$J$50000")),0)</f>
        <v>0</v>
      </c>
      <c r="L2499" s="3">
        <f ca="1">IF($B2499&lt;&gt;"",SUMIF(INDIRECT("ИсходныеДанные!$"&amp;$K$4&amp;"$2:$"&amp;$K$4&amp;"$50000"),$B2499&amp;"#"&amp;L$6,INDIRECT("ИсходныеДанные!$J$2:$J$50000")),0)</f>
        <v>0</v>
      </c>
      <c r="M2499" s="3">
        <f ca="1">IF($B2499&lt;&gt;"",SUMIF(INDIRECT("ИсходныеДанные!$"&amp;$K$4&amp;"$2:$"&amp;$K$4&amp;"$50000"),$B2499&amp;"#"&amp;M$6,INDIRECT("ИсходныеДанные!$J$2:$J$50000")),0)</f>
        <v>0</v>
      </c>
      <c r="N2499" s="3">
        <f ca="1">IF($B2499&lt;&gt;"",SUMIF(INDIRECT("ИсходныеДанные!$"&amp;$K$4&amp;"$2:$"&amp;$K$4&amp;"$50000"),$B2499&amp;"#"&amp;N$6,INDIRECT("ИсходныеДанные!$J$2:$J$50000")),0)</f>
        <v>0</v>
      </c>
      <c r="O2499" s="3">
        <f ca="1">IF($B2499&lt;&gt;"",SUMIF(INDIRECT("ИсходныеДанные!$"&amp;$K$4&amp;"$2:$"&amp;$K$4&amp;"$50000"),$B2499&amp;"#"&amp;O$6,INDIRECT("ИсходныеДанные!$J$2:$J$50000")),0)</f>
        <v>0</v>
      </c>
      <c r="P2499" s="3">
        <f ca="1">IF($B2499&lt;&gt;"",SUMIF(INDIRECT("ИсходныеДанные!$"&amp;$K$4&amp;"$2:$"&amp;$K$4&amp;"$50000"),$B2499&amp;"#"&amp;P$6,INDIRECT("ИсходныеДанные!$J$2:$J$50000")),0)</f>
        <v>0</v>
      </c>
      <c r="Q2499" s="3">
        <f ca="1">IF($B2499&lt;&gt;"",SUMIF(INDIRECT("ИсходныеДанные!$"&amp;$K$4&amp;"$2:$"&amp;$K$4&amp;"$50000"),$B2499&amp;"#"&amp;Q$6,INDIRECT("ИсходныеДанные!$J$2:$J$50000")),0)</f>
        <v>0</v>
      </c>
      <c r="R2499" s="3">
        <f ca="1">IF($B2499&lt;&gt;"",SUMIF(INDIRECT("ИсходныеДанные!$"&amp;$K$4&amp;"$2:$"&amp;$K$4&amp;"$50000"),$B2499&amp;"#"&amp;R$6,INDIRECT("ИсходныеДанные!$J$2:$J$50000")),0)</f>
        <v>0</v>
      </c>
      <c r="S2499" s="3">
        <f ca="1">IF($B2499&lt;&gt;"",SUMIF(INDIRECT("ИсходныеДанные!$"&amp;$K$4&amp;"$2:$"&amp;$K$4&amp;"$50000"),$B2499&amp;"#"&amp;S$6,INDIRECT("ИсходныеДанные!$J$2:$J$50000")),0)</f>
        <v>0</v>
      </c>
      <c r="T2499" s="3">
        <f ca="1">IF($B2499&lt;&gt;"",SUMIF(INDIRECT("ИсходныеДанные!$"&amp;$K$4&amp;"$2:$"&amp;$K$4&amp;"$50000"),$B2499&amp;"#"&amp;T$6,INDIRECT("ИсходныеДанные!$J$2:$J$50000")),0)</f>
        <v>0</v>
      </c>
      <c r="U2499" s="3">
        <f ca="1">IF($B2499&lt;&gt;"",SUMIF(INDIRECT("ИсходныеДанные!$"&amp;$K$4&amp;"$2:$"&amp;$K$4&amp;"$50000"),$B2499&amp;"#"&amp;U$6,INDIRECT("ИсходныеДанные!$J$2:$J$50000")),0)</f>
        <v>0</v>
      </c>
      <c r="V2499" s="3">
        <f ca="1">IF($B2499&lt;&gt;"",SUMIF(INDIRECT("ИсходныеДанные!$"&amp;$K$4&amp;"$2:$"&amp;$K$4&amp;"$50000"),$B2499&amp;"#"&amp;V$6,INDIRECT("ИсходныеДанные!$J$2:$J$50000")),0)</f>
        <v>0</v>
      </c>
      <c r="W2499" s="16" t="e">
        <f ca="1">SUM(K2499:V2499)/Пофамильно!$R$1</f>
        <v>#DIV/0!</v>
      </c>
    </row>
    <row r="2500" spans="1:23" x14ac:dyDescent="0.25">
      <c r="A2500" s="10" t="str">
        <f t="shared" ca="1" si="40"/>
        <v>delete</v>
      </c>
      <c r="B2500" s="16" cm="1">
        <f t="array" aca="1" ref="B2500" ca="1">INDIRECT("УникальныеСписки!D"&amp;ROW()-$L$4)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14"/>
      <c r="G2500" s="81" t="str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84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84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84" t="str" cm="1">
        <f t="array" aca="1" ref="J2500" ca="1">_xlfn.XLOOKUP($B2500,INDIRECT(SUBSTITUTE("ИсходныеДанные!$где$2:$где$50000","где",$B$4)),INDIRECT(SUBSTITUTE("ИсходныеДанные!$что$2:$что$50000","что",J$4)),"",0,1)</f>
        <v/>
      </c>
      <c r="K2500" s="3">
        <f ca="1">IF($B2500&lt;&gt;"",SUMIF(INDIRECT("ИсходныеДанные!$"&amp;$K$4&amp;"$2:$"&amp;$K$4&amp;"$50000"),$B2500&amp;"#"&amp;K$6,INDIRECT("ИсходныеДанные!$J$2:$J$50000")),0)</f>
        <v>0</v>
      </c>
      <c r="L2500" s="3">
        <f ca="1">IF($B2500&lt;&gt;"",SUMIF(INDIRECT("ИсходныеДанные!$"&amp;$K$4&amp;"$2:$"&amp;$K$4&amp;"$50000"),$B2500&amp;"#"&amp;L$6,INDIRECT("ИсходныеДанные!$J$2:$J$50000")),0)</f>
        <v>0</v>
      </c>
      <c r="M2500" s="3">
        <f ca="1">IF($B2500&lt;&gt;"",SUMIF(INDIRECT("ИсходныеДанные!$"&amp;$K$4&amp;"$2:$"&amp;$K$4&amp;"$50000"),$B2500&amp;"#"&amp;M$6,INDIRECT("ИсходныеДанные!$J$2:$J$50000")),0)</f>
        <v>0</v>
      </c>
      <c r="N2500" s="3">
        <f ca="1">IF($B2500&lt;&gt;"",SUMIF(INDIRECT("ИсходныеДанные!$"&amp;$K$4&amp;"$2:$"&amp;$K$4&amp;"$50000"),$B2500&amp;"#"&amp;N$6,INDIRECT("ИсходныеДанные!$J$2:$J$50000")),0)</f>
        <v>0</v>
      </c>
      <c r="O2500" s="3">
        <f ca="1">IF($B2500&lt;&gt;"",SUMIF(INDIRECT("ИсходныеДанные!$"&amp;$K$4&amp;"$2:$"&amp;$K$4&amp;"$50000"),$B2500&amp;"#"&amp;O$6,INDIRECT("ИсходныеДанные!$J$2:$J$50000")),0)</f>
        <v>0</v>
      </c>
      <c r="P2500" s="3">
        <f ca="1">IF($B2500&lt;&gt;"",SUMIF(INDIRECT("ИсходныеДанные!$"&amp;$K$4&amp;"$2:$"&amp;$K$4&amp;"$50000"),$B2500&amp;"#"&amp;P$6,INDIRECT("ИсходныеДанные!$J$2:$J$50000")),0)</f>
        <v>0</v>
      </c>
      <c r="Q2500" s="3">
        <f ca="1">IF($B2500&lt;&gt;"",SUMIF(INDIRECT("ИсходныеДанные!$"&amp;$K$4&amp;"$2:$"&amp;$K$4&amp;"$50000"),$B2500&amp;"#"&amp;Q$6,INDIRECT("ИсходныеДанные!$J$2:$J$50000")),0)</f>
        <v>0</v>
      </c>
      <c r="R2500" s="3">
        <f ca="1">IF($B2500&lt;&gt;"",SUMIF(INDIRECT("ИсходныеДанные!$"&amp;$K$4&amp;"$2:$"&amp;$K$4&amp;"$50000"),$B2500&amp;"#"&amp;R$6,INDIRECT("ИсходныеДанные!$J$2:$J$50000")),0)</f>
        <v>0</v>
      </c>
      <c r="S2500" s="3">
        <f ca="1">IF($B2500&lt;&gt;"",SUMIF(INDIRECT("ИсходныеДанные!$"&amp;$K$4&amp;"$2:$"&amp;$K$4&amp;"$50000"),$B2500&amp;"#"&amp;S$6,INDIRECT("ИсходныеДанные!$J$2:$J$50000")),0)</f>
        <v>0</v>
      </c>
      <c r="T2500" s="3">
        <f ca="1">IF($B2500&lt;&gt;"",SUMIF(INDIRECT("ИсходныеДанные!$"&amp;$K$4&amp;"$2:$"&amp;$K$4&amp;"$50000"),$B2500&amp;"#"&amp;T$6,INDIRECT("ИсходныеДанные!$J$2:$J$50000")),0)</f>
        <v>0</v>
      </c>
      <c r="U2500" s="3">
        <f ca="1">IF($B2500&lt;&gt;"",SUMIF(INDIRECT("ИсходныеДанные!$"&amp;$K$4&amp;"$2:$"&amp;$K$4&amp;"$50000"),$B2500&amp;"#"&amp;U$6,INDIRECT("ИсходныеДанные!$J$2:$J$50000")),0)</f>
        <v>0</v>
      </c>
      <c r="V2500" s="3">
        <f ca="1">IF($B2500&lt;&gt;"",SUMIF(INDIRECT("ИсходныеДанные!$"&amp;$K$4&amp;"$2:$"&amp;$K$4&amp;"$50000"),$B2500&amp;"#"&amp;V$6,INDIRECT("ИсходныеДанные!$J$2:$J$50000")),0)</f>
        <v>0</v>
      </c>
      <c r="W2500" s="16" t="e">
        <f ca="1">SUM(K2500:V2500)/Пофамильно!$R$1</f>
        <v>#DIV/0!</v>
      </c>
    </row>
    <row r="2501" spans="1:23" x14ac:dyDescent="0.25">
      <c r="A2501" s="10" t="str">
        <f t="shared" ca="1" si="40"/>
        <v>delete</v>
      </c>
      <c r="B2501" s="16" cm="1">
        <f t="array" aca="1" ref="B2501" ca="1">INDIRECT("УникальныеСписки!D"&amp;ROW()-$L$4)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14"/>
      <c r="G2501" s="81" t="str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84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84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84" t="str" cm="1">
        <f t="array" aca="1" ref="J2501" ca="1">_xlfn.XLOOKUP($B2501,INDIRECT(SUBSTITUTE("ИсходныеДанные!$где$2:$где$50000","где",$B$4)),INDIRECT(SUBSTITUTE("ИсходныеДанные!$что$2:$что$50000","что",J$4)),"",0,1)</f>
        <v/>
      </c>
      <c r="K2501" s="3">
        <f ca="1">IF($B2501&lt;&gt;"",SUMIF(INDIRECT("ИсходныеДанные!$"&amp;$K$4&amp;"$2:$"&amp;$K$4&amp;"$50000"),$B2501&amp;"#"&amp;K$6,INDIRECT("ИсходныеДанные!$J$2:$J$50000")),0)</f>
        <v>0</v>
      </c>
      <c r="L2501" s="3">
        <f ca="1">IF($B2501&lt;&gt;"",SUMIF(INDIRECT("ИсходныеДанные!$"&amp;$K$4&amp;"$2:$"&amp;$K$4&amp;"$50000"),$B2501&amp;"#"&amp;L$6,INDIRECT("ИсходныеДанные!$J$2:$J$50000")),0)</f>
        <v>0</v>
      </c>
      <c r="M2501" s="3">
        <f ca="1">IF($B2501&lt;&gt;"",SUMIF(INDIRECT("ИсходныеДанные!$"&amp;$K$4&amp;"$2:$"&amp;$K$4&amp;"$50000"),$B2501&amp;"#"&amp;M$6,INDIRECT("ИсходныеДанные!$J$2:$J$50000")),0)</f>
        <v>0</v>
      </c>
      <c r="N2501" s="3">
        <f ca="1">IF($B2501&lt;&gt;"",SUMIF(INDIRECT("ИсходныеДанные!$"&amp;$K$4&amp;"$2:$"&amp;$K$4&amp;"$50000"),$B2501&amp;"#"&amp;N$6,INDIRECT("ИсходныеДанные!$J$2:$J$50000")),0)</f>
        <v>0</v>
      </c>
      <c r="O2501" s="3">
        <f ca="1">IF($B2501&lt;&gt;"",SUMIF(INDIRECT("ИсходныеДанные!$"&amp;$K$4&amp;"$2:$"&amp;$K$4&amp;"$50000"),$B2501&amp;"#"&amp;O$6,INDIRECT("ИсходныеДанные!$J$2:$J$50000")),0)</f>
        <v>0</v>
      </c>
      <c r="P2501" s="3">
        <f ca="1">IF($B2501&lt;&gt;"",SUMIF(INDIRECT("ИсходныеДанные!$"&amp;$K$4&amp;"$2:$"&amp;$K$4&amp;"$50000"),$B2501&amp;"#"&amp;P$6,INDIRECT("ИсходныеДанные!$J$2:$J$50000")),0)</f>
        <v>0</v>
      </c>
      <c r="Q2501" s="3">
        <f ca="1">IF($B2501&lt;&gt;"",SUMIF(INDIRECT("ИсходныеДанные!$"&amp;$K$4&amp;"$2:$"&amp;$K$4&amp;"$50000"),$B2501&amp;"#"&amp;Q$6,INDIRECT("ИсходныеДанные!$J$2:$J$50000")),0)</f>
        <v>0</v>
      </c>
      <c r="R2501" s="3">
        <f ca="1">IF($B2501&lt;&gt;"",SUMIF(INDIRECT("ИсходныеДанные!$"&amp;$K$4&amp;"$2:$"&amp;$K$4&amp;"$50000"),$B2501&amp;"#"&amp;R$6,INDIRECT("ИсходныеДанные!$J$2:$J$50000")),0)</f>
        <v>0</v>
      </c>
      <c r="S2501" s="3">
        <f ca="1">IF($B2501&lt;&gt;"",SUMIF(INDIRECT("ИсходныеДанные!$"&amp;$K$4&amp;"$2:$"&amp;$K$4&amp;"$50000"),$B2501&amp;"#"&amp;S$6,INDIRECT("ИсходныеДанные!$J$2:$J$50000")),0)</f>
        <v>0</v>
      </c>
      <c r="T2501" s="3">
        <f ca="1">IF($B2501&lt;&gt;"",SUMIF(INDIRECT("ИсходныеДанные!$"&amp;$K$4&amp;"$2:$"&amp;$K$4&amp;"$50000"),$B2501&amp;"#"&amp;T$6,INDIRECT("ИсходныеДанные!$J$2:$J$50000")),0)</f>
        <v>0</v>
      </c>
      <c r="U2501" s="3">
        <f ca="1">IF($B2501&lt;&gt;"",SUMIF(INDIRECT("ИсходныеДанные!$"&amp;$K$4&amp;"$2:$"&amp;$K$4&amp;"$50000"),$B2501&amp;"#"&amp;U$6,INDIRECT("ИсходныеДанные!$J$2:$J$50000")),0)</f>
        <v>0</v>
      </c>
      <c r="V2501" s="3">
        <f ca="1">IF($B2501&lt;&gt;"",SUMIF(INDIRECT("ИсходныеДанные!$"&amp;$K$4&amp;"$2:$"&amp;$K$4&amp;"$50000"),$B2501&amp;"#"&amp;V$6,INDIRECT("ИсходныеДанные!$J$2:$J$50000")),0)</f>
        <v>0</v>
      </c>
      <c r="W2501" s="16" t="e">
        <f ca="1">SUM(K2501:V2501)/Пофамильно!$R$1</f>
        <v>#DIV/0!</v>
      </c>
    </row>
    <row r="2502" spans="1:23" x14ac:dyDescent="0.25">
      <c r="A2502" s="10" t="str">
        <f t="shared" ca="1" si="40"/>
        <v>delete</v>
      </c>
      <c r="B2502" s="16" cm="1">
        <f t="array" aca="1" ref="B2502" ca="1">INDIRECT("УникальныеСписки!D"&amp;ROW()-$L$4)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14"/>
      <c r="G2502" s="81" t="str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84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84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84" t="str" cm="1">
        <f t="array" aca="1" ref="J2502" ca="1">_xlfn.XLOOKUP($B2502,INDIRECT(SUBSTITUTE("ИсходныеДанные!$где$2:$где$50000","где",$B$4)),INDIRECT(SUBSTITUTE("ИсходныеДанные!$что$2:$что$50000","что",J$4)),"",0,1)</f>
        <v/>
      </c>
      <c r="K2502" s="3">
        <f ca="1">IF($B2502&lt;&gt;"",SUMIF(INDIRECT("ИсходныеДанные!$"&amp;$K$4&amp;"$2:$"&amp;$K$4&amp;"$50000"),$B2502&amp;"#"&amp;K$6,INDIRECT("ИсходныеДанные!$J$2:$J$50000")),0)</f>
        <v>0</v>
      </c>
      <c r="L2502" s="3">
        <f ca="1">IF($B2502&lt;&gt;"",SUMIF(INDIRECT("ИсходныеДанные!$"&amp;$K$4&amp;"$2:$"&amp;$K$4&amp;"$50000"),$B2502&amp;"#"&amp;L$6,INDIRECT("ИсходныеДанные!$J$2:$J$50000")),0)</f>
        <v>0</v>
      </c>
      <c r="M2502" s="3">
        <f ca="1">IF($B2502&lt;&gt;"",SUMIF(INDIRECT("ИсходныеДанные!$"&amp;$K$4&amp;"$2:$"&amp;$K$4&amp;"$50000"),$B2502&amp;"#"&amp;M$6,INDIRECT("ИсходныеДанные!$J$2:$J$50000")),0)</f>
        <v>0</v>
      </c>
      <c r="N2502" s="3">
        <f ca="1">IF($B2502&lt;&gt;"",SUMIF(INDIRECT("ИсходныеДанные!$"&amp;$K$4&amp;"$2:$"&amp;$K$4&amp;"$50000"),$B2502&amp;"#"&amp;N$6,INDIRECT("ИсходныеДанные!$J$2:$J$50000")),0)</f>
        <v>0</v>
      </c>
      <c r="O2502" s="3">
        <f ca="1">IF($B2502&lt;&gt;"",SUMIF(INDIRECT("ИсходныеДанные!$"&amp;$K$4&amp;"$2:$"&amp;$K$4&amp;"$50000"),$B2502&amp;"#"&amp;O$6,INDIRECT("ИсходныеДанные!$J$2:$J$50000")),0)</f>
        <v>0</v>
      </c>
      <c r="P2502" s="3">
        <f ca="1">IF($B2502&lt;&gt;"",SUMIF(INDIRECT("ИсходныеДанные!$"&amp;$K$4&amp;"$2:$"&amp;$K$4&amp;"$50000"),$B2502&amp;"#"&amp;P$6,INDIRECT("ИсходныеДанные!$J$2:$J$50000")),0)</f>
        <v>0</v>
      </c>
      <c r="Q2502" s="3">
        <f ca="1">IF($B2502&lt;&gt;"",SUMIF(INDIRECT("ИсходныеДанные!$"&amp;$K$4&amp;"$2:$"&amp;$K$4&amp;"$50000"),$B2502&amp;"#"&amp;Q$6,INDIRECT("ИсходныеДанные!$J$2:$J$50000")),0)</f>
        <v>0</v>
      </c>
      <c r="R2502" s="3">
        <f ca="1">IF($B2502&lt;&gt;"",SUMIF(INDIRECT("ИсходныеДанные!$"&amp;$K$4&amp;"$2:$"&amp;$K$4&amp;"$50000"),$B2502&amp;"#"&amp;R$6,INDIRECT("ИсходныеДанные!$J$2:$J$50000")),0)</f>
        <v>0</v>
      </c>
      <c r="S2502" s="3">
        <f ca="1">IF($B2502&lt;&gt;"",SUMIF(INDIRECT("ИсходныеДанные!$"&amp;$K$4&amp;"$2:$"&amp;$K$4&amp;"$50000"),$B2502&amp;"#"&amp;S$6,INDIRECT("ИсходныеДанные!$J$2:$J$50000")),0)</f>
        <v>0</v>
      </c>
      <c r="T2502" s="3">
        <f ca="1">IF($B2502&lt;&gt;"",SUMIF(INDIRECT("ИсходныеДанные!$"&amp;$K$4&amp;"$2:$"&amp;$K$4&amp;"$50000"),$B2502&amp;"#"&amp;T$6,INDIRECT("ИсходныеДанные!$J$2:$J$50000")),0)</f>
        <v>0</v>
      </c>
      <c r="U2502" s="3">
        <f ca="1">IF($B2502&lt;&gt;"",SUMIF(INDIRECT("ИсходныеДанные!$"&amp;$K$4&amp;"$2:$"&amp;$K$4&amp;"$50000"),$B2502&amp;"#"&amp;U$6,INDIRECT("ИсходныеДанные!$J$2:$J$50000")),0)</f>
        <v>0</v>
      </c>
      <c r="V2502" s="3">
        <f ca="1">IF($B2502&lt;&gt;"",SUMIF(INDIRECT("ИсходныеДанные!$"&amp;$K$4&amp;"$2:$"&amp;$K$4&amp;"$50000"),$B2502&amp;"#"&amp;V$6,INDIRECT("ИсходныеДанные!$J$2:$J$50000")),0)</f>
        <v>0</v>
      </c>
      <c r="W2502" s="16" t="e">
        <f ca="1">SUM(K2502:V2502)/Пофамильно!$R$1</f>
        <v>#DIV/0!</v>
      </c>
    </row>
    <row r="2503" spans="1:23" x14ac:dyDescent="0.25">
      <c r="A2503" s="10" t="str">
        <f t="shared" ca="1" si="40"/>
        <v>delete</v>
      </c>
      <c r="B2503" s="16" cm="1">
        <f t="array" aca="1" ref="B2503" ca="1">INDIRECT("УникальныеСписки!D"&amp;ROW()-$L$4)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14"/>
      <c r="G2503" s="81" t="str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84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84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84" t="str" cm="1">
        <f t="array" aca="1" ref="J2503" ca="1">_xlfn.XLOOKUP($B2503,INDIRECT(SUBSTITUTE("ИсходныеДанные!$где$2:$где$50000","где",$B$4)),INDIRECT(SUBSTITUTE("ИсходныеДанные!$что$2:$что$50000","что",J$4)),"",0,1)</f>
        <v/>
      </c>
      <c r="K2503" s="3">
        <f ca="1">IF($B2503&lt;&gt;"",SUMIF(INDIRECT("ИсходныеДанные!$"&amp;$K$4&amp;"$2:$"&amp;$K$4&amp;"$50000"),$B2503&amp;"#"&amp;K$6,INDIRECT("ИсходныеДанные!$J$2:$J$50000")),0)</f>
        <v>0</v>
      </c>
      <c r="L2503" s="3">
        <f ca="1">IF($B2503&lt;&gt;"",SUMIF(INDIRECT("ИсходныеДанные!$"&amp;$K$4&amp;"$2:$"&amp;$K$4&amp;"$50000"),$B2503&amp;"#"&amp;L$6,INDIRECT("ИсходныеДанные!$J$2:$J$50000")),0)</f>
        <v>0</v>
      </c>
      <c r="M2503" s="3">
        <f ca="1">IF($B2503&lt;&gt;"",SUMIF(INDIRECT("ИсходныеДанные!$"&amp;$K$4&amp;"$2:$"&amp;$K$4&amp;"$50000"),$B2503&amp;"#"&amp;M$6,INDIRECT("ИсходныеДанные!$J$2:$J$50000")),0)</f>
        <v>0</v>
      </c>
      <c r="N2503" s="3">
        <f ca="1">IF($B2503&lt;&gt;"",SUMIF(INDIRECT("ИсходныеДанные!$"&amp;$K$4&amp;"$2:$"&amp;$K$4&amp;"$50000"),$B2503&amp;"#"&amp;N$6,INDIRECT("ИсходныеДанные!$J$2:$J$50000")),0)</f>
        <v>0</v>
      </c>
      <c r="O2503" s="3">
        <f ca="1">IF($B2503&lt;&gt;"",SUMIF(INDIRECT("ИсходныеДанные!$"&amp;$K$4&amp;"$2:$"&amp;$K$4&amp;"$50000"),$B2503&amp;"#"&amp;O$6,INDIRECT("ИсходныеДанные!$J$2:$J$50000")),0)</f>
        <v>0</v>
      </c>
      <c r="P2503" s="3">
        <f ca="1">IF($B2503&lt;&gt;"",SUMIF(INDIRECT("ИсходныеДанные!$"&amp;$K$4&amp;"$2:$"&amp;$K$4&amp;"$50000"),$B2503&amp;"#"&amp;P$6,INDIRECT("ИсходныеДанные!$J$2:$J$50000")),0)</f>
        <v>0</v>
      </c>
      <c r="Q2503" s="3">
        <f ca="1">IF($B2503&lt;&gt;"",SUMIF(INDIRECT("ИсходныеДанные!$"&amp;$K$4&amp;"$2:$"&amp;$K$4&amp;"$50000"),$B2503&amp;"#"&amp;Q$6,INDIRECT("ИсходныеДанные!$J$2:$J$50000")),0)</f>
        <v>0</v>
      </c>
      <c r="R2503" s="3">
        <f ca="1">IF($B2503&lt;&gt;"",SUMIF(INDIRECT("ИсходныеДанные!$"&amp;$K$4&amp;"$2:$"&amp;$K$4&amp;"$50000"),$B2503&amp;"#"&amp;R$6,INDIRECT("ИсходныеДанные!$J$2:$J$50000")),0)</f>
        <v>0</v>
      </c>
      <c r="S2503" s="3">
        <f ca="1">IF($B2503&lt;&gt;"",SUMIF(INDIRECT("ИсходныеДанные!$"&amp;$K$4&amp;"$2:$"&amp;$K$4&amp;"$50000"),$B2503&amp;"#"&amp;S$6,INDIRECT("ИсходныеДанные!$J$2:$J$50000")),0)</f>
        <v>0</v>
      </c>
      <c r="T2503" s="3">
        <f ca="1">IF($B2503&lt;&gt;"",SUMIF(INDIRECT("ИсходныеДанные!$"&amp;$K$4&amp;"$2:$"&amp;$K$4&amp;"$50000"),$B2503&amp;"#"&amp;T$6,INDIRECT("ИсходныеДанные!$J$2:$J$50000")),0)</f>
        <v>0</v>
      </c>
      <c r="U2503" s="3">
        <f ca="1">IF($B2503&lt;&gt;"",SUMIF(INDIRECT("ИсходныеДанные!$"&amp;$K$4&amp;"$2:$"&amp;$K$4&amp;"$50000"),$B2503&amp;"#"&amp;U$6,INDIRECT("ИсходныеДанные!$J$2:$J$50000")),0)</f>
        <v>0</v>
      </c>
      <c r="V2503" s="3">
        <f ca="1">IF($B2503&lt;&gt;"",SUMIF(INDIRECT("ИсходныеДанные!$"&amp;$K$4&amp;"$2:$"&amp;$K$4&amp;"$50000"),$B2503&amp;"#"&amp;V$6,INDIRECT("ИсходныеДанные!$J$2:$J$50000")),0)</f>
        <v>0</v>
      </c>
      <c r="W2503" s="16" t="e">
        <f ca="1">SUM(K2503:V2503)/Пофамильно!$R$1</f>
        <v>#DIV/0!</v>
      </c>
    </row>
    <row r="2504" spans="1:23" x14ac:dyDescent="0.25">
      <c r="A2504" s="10" t="str">
        <f t="shared" ca="1" si="40"/>
        <v>delete</v>
      </c>
      <c r="B2504" s="16" cm="1">
        <f t="array" aca="1" ref="B2504" ca="1">INDIRECT("УникальныеСписки!D"&amp;ROW()-$L$4)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14"/>
      <c r="G2504" s="81" t="str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84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84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84" t="str" cm="1">
        <f t="array" aca="1" ref="J2504" ca="1">_xlfn.XLOOKUP($B2504,INDIRECT(SUBSTITUTE("ИсходныеДанные!$где$2:$где$50000","где",$B$4)),INDIRECT(SUBSTITUTE("ИсходныеДанные!$что$2:$что$50000","что",J$4)),"",0,1)</f>
        <v/>
      </c>
      <c r="K2504" s="3">
        <f ca="1">IF($B2504&lt;&gt;"",SUMIF(INDIRECT("ИсходныеДанные!$"&amp;$K$4&amp;"$2:$"&amp;$K$4&amp;"$50000"),$B2504&amp;"#"&amp;K$6,INDIRECT("ИсходныеДанные!$J$2:$J$50000")),0)</f>
        <v>0</v>
      </c>
      <c r="L2504" s="3">
        <f ca="1">IF($B2504&lt;&gt;"",SUMIF(INDIRECT("ИсходныеДанные!$"&amp;$K$4&amp;"$2:$"&amp;$K$4&amp;"$50000"),$B2504&amp;"#"&amp;L$6,INDIRECT("ИсходныеДанные!$J$2:$J$50000")),0)</f>
        <v>0</v>
      </c>
      <c r="M2504" s="3">
        <f ca="1">IF($B2504&lt;&gt;"",SUMIF(INDIRECT("ИсходныеДанные!$"&amp;$K$4&amp;"$2:$"&amp;$K$4&amp;"$50000"),$B2504&amp;"#"&amp;M$6,INDIRECT("ИсходныеДанные!$J$2:$J$50000")),0)</f>
        <v>0</v>
      </c>
      <c r="N2504" s="3">
        <f ca="1">IF($B2504&lt;&gt;"",SUMIF(INDIRECT("ИсходныеДанные!$"&amp;$K$4&amp;"$2:$"&amp;$K$4&amp;"$50000"),$B2504&amp;"#"&amp;N$6,INDIRECT("ИсходныеДанные!$J$2:$J$50000")),0)</f>
        <v>0</v>
      </c>
      <c r="O2504" s="3">
        <f ca="1">IF($B2504&lt;&gt;"",SUMIF(INDIRECT("ИсходныеДанные!$"&amp;$K$4&amp;"$2:$"&amp;$K$4&amp;"$50000"),$B2504&amp;"#"&amp;O$6,INDIRECT("ИсходныеДанные!$J$2:$J$50000")),0)</f>
        <v>0</v>
      </c>
      <c r="P2504" s="3">
        <f ca="1">IF($B2504&lt;&gt;"",SUMIF(INDIRECT("ИсходныеДанные!$"&amp;$K$4&amp;"$2:$"&amp;$K$4&amp;"$50000"),$B2504&amp;"#"&amp;P$6,INDIRECT("ИсходныеДанные!$J$2:$J$50000")),0)</f>
        <v>0</v>
      </c>
      <c r="Q2504" s="3">
        <f ca="1">IF($B2504&lt;&gt;"",SUMIF(INDIRECT("ИсходныеДанные!$"&amp;$K$4&amp;"$2:$"&amp;$K$4&amp;"$50000"),$B2504&amp;"#"&amp;Q$6,INDIRECT("ИсходныеДанные!$J$2:$J$50000")),0)</f>
        <v>0</v>
      </c>
      <c r="R2504" s="3">
        <f ca="1">IF($B2504&lt;&gt;"",SUMIF(INDIRECT("ИсходныеДанные!$"&amp;$K$4&amp;"$2:$"&amp;$K$4&amp;"$50000"),$B2504&amp;"#"&amp;R$6,INDIRECT("ИсходныеДанные!$J$2:$J$50000")),0)</f>
        <v>0</v>
      </c>
      <c r="S2504" s="3">
        <f ca="1">IF($B2504&lt;&gt;"",SUMIF(INDIRECT("ИсходныеДанные!$"&amp;$K$4&amp;"$2:$"&amp;$K$4&amp;"$50000"),$B2504&amp;"#"&amp;S$6,INDIRECT("ИсходныеДанные!$J$2:$J$50000")),0)</f>
        <v>0</v>
      </c>
      <c r="T2504" s="3">
        <f ca="1">IF($B2504&lt;&gt;"",SUMIF(INDIRECT("ИсходныеДанные!$"&amp;$K$4&amp;"$2:$"&amp;$K$4&amp;"$50000"),$B2504&amp;"#"&amp;T$6,INDIRECT("ИсходныеДанные!$J$2:$J$50000")),0)</f>
        <v>0</v>
      </c>
      <c r="U2504" s="3">
        <f ca="1">IF($B2504&lt;&gt;"",SUMIF(INDIRECT("ИсходныеДанные!$"&amp;$K$4&amp;"$2:$"&amp;$K$4&amp;"$50000"),$B2504&amp;"#"&amp;U$6,INDIRECT("ИсходныеДанные!$J$2:$J$50000")),0)</f>
        <v>0</v>
      </c>
      <c r="V2504" s="3">
        <f ca="1">IF($B2504&lt;&gt;"",SUMIF(INDIRECT("ИсходныеДанные!$"&amp;$K$4&amp;"$2:$"&amp;$K$4&amp;"$50000"),$B2504&amp;"#"&amp;V$6,INDIRECT("ИсходныеДанные!$J$2:$J$50000")),0)</f>
        <v>0</v>
      </c>
      <c r="W2504" s="16" t="e">
        <f ca="1">SUM(K2504:V2504)/Пофамильно!$R$1</f>
        <v>#DIV/0!</v>
      </c>
    </row>
    <row r="2505" spans="1:23" x14ac:dyDescent="0.25">
      <c r="A2505" s="10" t="str">
        <f t="shared" ca="1" si="40"/>
        <v>delete</v>
      </c>
      <c r="B2505" s="16" cm="1">
        <f t="array" aca="1" ref="B2505" ca="1">INDIRECT("УникальныеСписки!D"&amp;ROW()-$L$4)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14"/>
      <c r="G2505" s="81" t="str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84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84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84" t="str" cm="1">
        <f t="array" aca="1" ref="J2505" ca="1">_xlfn.XLOOKUP($B2505,INDIRECT(SUBSTITUTE("ИсходныеДанные!$где$2:$где$50000","где",$B$4)),INDIRECT(SUBSTITUTE("ИсходныеДанные!$что$2:$что$50000","что",J$4)),"",0,1)</f>
        <v/>
      </c>
      <c r="K2505" s="3">
        <f ca="1">IF($B2505&lt;&gt;"",SUMIF(INDIRECT("ИсходныеДанные!$"&amp;$K$4&amp;"$2:$"&amp;$K$4&amp;"$50000"),$B2505&amp;"#"&amp;K$6,INDIRECT("ИсходныеДанные!$J$2:$J$50000")),0)</f>
        <v>0</v>
      </c>
      <c r="L2505" s="3">
        <f ca="1">IF($B2505&lt;&gt;"",SUMIF(INDIRECT("ИсходныеДанные!$"&amp;$K$4&amp;"$2:$"&amp;$K$4&amp;"$50000"),$B2505&amp;"#"&amp;L$6,INDIRECT("ИсходныеДанные!$J$2:$J$50000")),0)</f>
        <v>0</v>
      </c>
      <c r="M2505" s="3">
        <f ca="1">IF($B2505&lt;&gt;"",SUMIF(INDIRECT("ИсходныеДанные!$"&amp;$K$4&amp;"$2:$"&amp;$K$4&amp;"$50000"),$B2505&amp;"#"&amp;M$6,INDIRECT("ИсходныеДанные!$J$2:$J$50000")),0)</f>
        <v>0</v>
      </c>
      <c r="N2505" s="3">
        <f ca="1">IF($B2505&lt;&gt;"",SUMIF(INDIRECT("ИсходныеДанные!$"&amp;$K$4&amp;"$2:$"&amp;$K$4&amp;"$50000"),$B2505&amp;"#"&amp;N$6,INDIRECT("ИсходныеДанные!$J$2:$J$50000")),0)</f>
        <v>0</v>
      </c>
      <c r="O2505" s="3">
        <f ca="1">IF($B2505&lt;&gt;"",SUMIF(INDIRECT("ИсходныеДанные!$"&amp;$K$4&amp;"$2:$"&amp;$K$4&amp;"$50000"),$B2505&amp;"#"&amp;O$6,INDIRECT("ИсходныеДанные!$J$2:$J$50000")),0)</f>
        <v>0</v>
      </c>
      <c r="P2505" s="3">
        <f ca="1">IF($B2505&lt;&gt;"",SUMIF(INDIRECT("ИсходныеДанные!$"&amp;$K$4&amp;"$2:$"&amp;$K$4&amp;"$50000"),$B2505&amp;"#"&amp;P$6,INDIRECT("ИсходныеДанные!$J$2:$J$50000")),0)</f>
        <v>0</v>
      </c>
      <c r="Q2505" s="3">
        <f ca="1">IF($B2505&lt;&gt;"",SUMIF(INDIRECT("ИсходныеДанные!$"&amp;$K$4&amp;"$2:$"&amp;$K$4&amp;"$50000"),$B2505&amp;"#"&amp;Q$6,INDIRECT("ИсходныеДанные!$J$2:$J$50000")),0)</f>
        <v>0</v>
      </c>
      <c r="R2505" s="3">
        <f ca="1">IF($B2505&lt;&gt;"",SUMIF(INDIRECT("ИсходныеДанные!$"&amp;$K$4&amp;"$2:$"&amp;$K$4&amp;"$50000"),$B2505&amp;"#"&amp;R$6,INDIRECT("ИсходныеДанные!$J$2:$J$50000")),0)</f>
        <v>0</v>
      </c>
      <c r="S2505" s="3">
        <f ca="1">IF($B2505&lt;&gt;"",SUMIF(INDIRECT("ИсходныеДанные!$"&amp;$K$4&amp;"$2:$"&amp;$K$4&amp;"$50000"),$B2505&amp;"#"&amp;S$6,INDIRECT("ИсходныеДанные!$J$2:$J$50000")),0)</f>
        <v>0</v>
      </c>
      <c r="T2505" s="3">
        <f ca="1">IF($B2505&lt;&gt;"",SUMIF(INDIRECT("ИсходныеДанные!$"&amp;$K$4&amp;"$2:$"&amp;$K$4&amp;"$50000"),$B2505&amp;"#"&amp;T$6,INDIRECT("ИсходныеДанные!$J$2:$J$50000")),0)</f>
        <v>0</v>
      </c>
      <c r="U2505" s="3">
        <f ca="1">IF($B2505&lt;&gt;"",SUMIF(INDIRECT("ИсходныеДанные!$"&amp;$K$4&amp;"$2:$"&amp;$K$4&amp;"$50000"),$B2505&amp;"#"&amp;U$6,INDIRECT("ИсходныеДанные!$J$2:$J$50000")),0)</f>
        <v>0</v>
      </c>
      <c r="V2505" s="3">
        <f ca="1">IF($B2505&lt;&gt;"",SUMIF(INDIRECT("ИсходныеДанные!$"&amp;$K$4&amp;"$2:$"&amp;$K$4&amp;"$50000"),$B2505&amp;"#"&amp;V$6,INDIRECT("ИсходныеДанные!$J$2:$J$50000")),0)</f>
        <v>0</v>
      </c>
      <c r="W2505" s="16" t="e">
        <f ca="1">SUM(K2505:V2505)/Пофамильно!$R$1</f>
        <v>#DIV/0!</v>
      </c>
    </row>
    <row r="2506" spans="1:23" x14ac:dyDescent="0.25">
      <c r="A2506" s="10" t="str">
        <f t="shared" ca="1" si="40"/>
        <v>delete</v>
      </c>
      <c r="B2506" s="16" cm="1">
        <f t="array" aca="1" ref="B2506" ca="1">INDIRECT("УникальныеСписки!D"&amp;ROW()-$L$4)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14"/>
      <c r="G2506" s="81" t="str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84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84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84" t="str" cm="1">
        <f t="array" aca="1" ref="J2506" ca="1">_xlfn.XLOOKUP($B2506,INDIRECT(SUBSTITUTE("ИсходныеДанные!$где$2:$где$50000","где",$B$4)),INDIRECT(SUBSTITUTE("ИсходныеДанные!$что$2:$что$50000","что",J$4)),"",0,1)</f>
        <v/>
      </c>
      <c r="K2506" s="3">
        <f ca="1">IF($B2506&lt;&gt;"",SUMIF(INDIRECT("ИсходныеДанные!$"&amp;$K$4&amp;"$2:$"&amp;$K$4&amp;"$50000"),$B2506&amp;"#"&amp;K$6,INDIRECT("ИсходныеДанные!$J$2:$J$50000")),0)</f>
        <v>0</v>
      </c>
      <c r="L2506" s="3">
        <f ca="1">IF($B2506&lt;&gt;"",SUMIF(INDIRECT("ИсходныеДанные!$"&amp;$K$4&amp;"$2:$"&amp;$K$4&amp;"$50000"),$B2506&amp;"#"&amp;L$6,INDIRECT("ИсходныеДанные!$J$2:$J$50000")),0)</f>
        <v>0</v>
      </c>
      <c r="M2506" s="3">
        <f ca="1">IF($B2506&lt;&gt;"",SUMIF(INDIRECT("ИсходныеДанные!$"&amp;$K$4&amp;"$2:$"&amp;$K$4&amp;"$50000"),$B2506&amp;"#"&amp;M$6,INDIRECT("ИсходныеДанные!$J$2:$J$50000")),0)</f>
        <v>0</v>
      </c>
      <c r="N2506" s="3">
        <f ca="1">IF($B2506&lt;&gt;"",SUMIF(INDIRECT("ИсходныеДанные!$"&amp;$K$4&amp;"$2:$"&amp;$K$4&amp;"$50000"),$B2506&amp;"#"&amp;N$6,INDIRECT("ИсходныеДанные!$J$2:$J$50000")),0)</f>
        <v>0</v>
      </c>
      <c r="O2506" s="3">
        <f ca="1">IF($B2506&lt;&gt;"",SUMIF(INDIRECT("ИсходныеДанные!$"&amp;$K$4&amp;"$2:$"&amp;$K$4&amp;"$50000"),$B2506&amp;"#"&amp;O$6,INDIRECT("ИсходныеДанные!$J$2:$J$50000")),0)</f>
        <v>0</v>
      </c>
      <c r="P2506" s="3">
        <f ca="1">IF($B2506&lt;&gt;"",SUMIF(INDIRECT("ИсходныеДанные!$"&amp;$K$4&amp;"$2:$"&amp;$K$4&amp;"$50000"),$B2506&amp;"#"&amp;P$6,INDIRECT("ИсходныеДанные!$J$2:$J$50000")),0)</f>
        <v>0</v>
      </c>
      <c r="Q2506" s="3">
        <f ca="1">IF($B2506&lt;&gt;"",SUMIF(INDIRECT("ИсходныеДанные!$"&amp;$K$4&amp;"$2:$"&amp;$K$4&amp;"$50000"),$B2506&amp;"#"&amp;Q$6,INDIRECT("ИсходныеДанные!$J$2:$J$50000")),0)</f>
        <v>0</v>
      </c>
      <c r="R2506" s="3">
        <f ca="1">IF($B2506&lt;&gt;"",SUMIF(INDIRECT("ИсходныеДанные!$"&amp;$K$4&amp;"$2:$"&amp;$K$4&amp;"$50000"),$B2506&amp;"#"&amp;R$6,INDIRECT("ИсходныеДанные!$J$2:$J$50000")),0)</f>
        <v>0</v>
      </c>
      <c r="S2506" s="3">
        <f ca="1">IF($B2506&lt;&gt;"",SUMIF(INDIRECT("ИсходныеДанные!$"&amp;$K$4&amp;"$2:$"&amp;$K$4&amp;"$50000"),$B2506&amp;"#"&amp;S$6,INDIRECT("ИсходныеДанные!$J$2:$J$50000")),0)</f>
        <v>0</v>
      </c>
      <c r="T2506" s="3">
        <f ca="1">IF($B2506&lt;&gt;"",SUMIF(INDIRECT("ИсходныеДанные!$"&amp;$K$4&amp;"$2:$"&amp;$K$4&amp;"$50000"),$B2506&amp;"#"&amp;T$6,INDIRECT("ИсходныеДанные!$J$2:$J$50000")),0)</f>
        <v>0</v>
      </c>
      <c r="U2506" s="3">
        <f ca="1">IF($B2506&lt;&gt;"",SUMIF(INDIRECT("ИсходныеДанные!$"&amp;$K$4&amp;"$2:$"&amp;$K$4&amp;"$50000"),$B2506&amp;"#"&amp;U$6,INDIRECT("ИсходныеДанные!$J$2:$J$50000")),0)</f>
        <v>0</v>
      </c>
      <c r="V2506" s="3">
        <f ca="1">IF($B2506&lt;&gt;"",SUMIF(INDIRECT("ИсходныеДанные!$"&amp;$K$4&amp;"$2:$"&amp;$K$4&amp;"$50000"),$B2506&amp;"#"&amp;V$6,INDIRECT("ИсходныеДанные!$J$2:$J$50000")),0)</f>
        <v>0</v>
      </c>
      <c r="W2506" s="16" t="e">
        <f ca="1">SUM(K2506:V2506)/Пофамильно!$R$1</f>
        <v>#DIV/0!</v>
      </c>
    </row>
    <row r="2507" spans="1:23" x14ac:dyDescent="0.25">
      <c r="A2507" s="10" t="str">
        <f t="shared" ref="A2507:A2570" ca="1" si="41">IF(C2507="","delete","")</f>
        <v>delete</v>
      </c>
      <c r="B2507" s="16" cm="1">
        <f t="array" aca="1" ref="B2507" ca="1">INDIRECT("УникальныеСписки!D"&amp;ROW()-$L$4)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14"/>
      <c r="G2507" s="81" t="str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84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84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84" t="str" cm="1">
        <f t="array" aca="1" ref="J2507" ca="1">_xlfn.XLOOKUP($B2507,INDIRECT(SUBSTITUTE("ИсходныеДанные!$где$2:$где$50000","где",$B$4)),INDIRECT(SUBSTITUTE("ИсходныеДанные!$что$2:$что$50000","что",J$4)),"",0,1)</f>
        <v/>
      </c>
      <c r="K2507" s="3">
        <f ca="1">IF($B2507&lt;&gt;"",SUMIF(INDIRECT("ИсходныеДанные!$"&amp;$K$4&amp;"$2:$"&amp;$K$4&amp;"$50000"),$B2507&amp;"#"&amp;K$6,INDIRECT("ИсходныеДанные!$J$2:$J$50000")),0)</f>
        <v>0</v>
      </c>
      <c r="L2507" s="3">
        <f ca="1">IF($B2507&lt;&gt;"",SUMIF(INDIRECT("ИсходныеДанные!$"&amp;$K$4&amp;"$2:$"&amp;$K$4&amp;"$50000"),$B2507&amp;"#"&amp;L$6,INDIRECT("ИсходныеДанные!$J$2:$J$50000")),0)</f>
        <v>0</v>
      </c>
      <c r="M2507" s="3">
        <f ca="1">IF($B2507&lt;&gt;"",SUMIF(INDIRECT("ИсходныеДанные!$"&amp;$K$4&amp;"$2:$"&amp;$K$4&amp;"$50000"),$B2507&amp;"#"&amp;M$6,INDIRECT("ИсходныеДанные!$J$2:$J$50000")),0)</f>
        <v>0</v>
      </c>
      <c r="N2507" s="3">
        <f ca="1">IF($B2507&lt;&gt;"",SUMIF(INDIRECT("ИсходныеДанные!$"&amp;$K$4&amp;"$2:$"&amp;$K$4&amp;"$50000"),$B2507&amp;"#"&amp;N$6,INDIRECT("ИсходныеДанные!$J$2:$J$50000")),0)</f>
        <v>0</v>
      </c>
      <c r="O2507" s="3">
        <f ca="1">IF($B2507&lt;&gt;"",SUMIF(INDIRECT("ИсходныеДанные!$"&amp;$K$4&amp;"$2:$"&amp;$K$4&amp;"$50000"),$B2507&amp;"#"&amp;O$6,INDIRECT("ИсходныеДанные!$J$2:$J$50000")),0)</f>
        <v>0</v>
      </c>
      <c r="P2507" s="3">
        <f ca="1">IF($B2507&lt;&gt;"",SUMIF(INDIRECT("ИсходныеДанные!$"&amp;$K$4&amp;"$2:$"&amp;$K$4&amp;"$50000"),$B2507&amp;"#"&amp;P$6,INDIRECT("ИсходныеДанные!$J$2:$J$50000")),0)</f>
        <v>0</v>
      </c>
      <c r="Q2507" s="3">
        <f ca="1">IF($B2507&lt;&gt;"",SUMIF(INDIRECT("ИсходныеДанные!$"&amp;$K$4&amp;"$2:$"&amp;$K$4&amp;"$50000"),$B2507&amp;"#"&amp;Q$6,INDIRECT("ИсходныеДанные!$J$2:$J$50000")),0)</f>
        <v>0</v>
      </c>
      <c r="R2507" s="3">
        <f ca="1">IF($B2507&lt;&gt;"",SUMIF(INDIRECT("ИсходныеДанные!$"&amp;$K$4&amp;"$2:$"&amp;$K$4&amp;"$50000"),$B2507&amp;"#"&amp;R$6,INDIRECT("ИсходныеДанные!$J$2:$J$50000")),0)</f>
        <v>0</v>
      </c>
      <c r="S2507" s="3">
        <f ca="1">IF($B2507&lt;&gt;"",SUMIF(INDIRECT("ИсходныеДанные!$"&amp;$K$4&amp;"$2:$"&amp;$K$4&amp;"$50000"),$B2507&amp;"#"&amp;S$6,INDIRECT("ИсходныеДанные!$J$2:$J$50000")),0)</f>
        <v>0</v>
      </c>
      <c r="T2507" s="3">
        <f ca="1">IF($B2507&lt;&gt;"",SUMIF(INDIRECT("ИсходныеДанные!$"&amp;$K$4&amp;"$2:$"&amp;$K$4&amp;"$50000"),$B2507&amp;"#"&amp;T$6,INDIRECT("ИсходныеДанные!$J$2:$J$50000")),0)</f>
        <v>0</v>
      </c>
      <c r="U2507" s="3">
        <f ca="1">IF($B2507&lt;&gt;"",SUMIF(INDIRECT("ИсходныеДанные!$"&amp;$K$4&amp;"$2:$"&amp;$K$4&amp;"$50000"),$B2507&amp;"#"&amp;U$6,INDIRECT("ИсходныеДанные!$J$2:$J$50000")),0)</f>
        <v>0</v>
      </c>
      <c r="V2507" s="3">
        <f ca="1">IF($B2507&lt;&gt;"",SUMIF(INDIRECT("ИсходныеДанные!$"&amp;$K$4&amp;"$2:$"&amp;$K$4&amp;"$50000"),$B2507&amp;"#"&amp;V$6,INDIRECT("ИсходныеДанные!$J$2:$J$50000")),0)</f>
        <v>0</v>
      </c>
      <c r="W2507" s="16" t="e">
        <f ca="1">SUM(K2507:V2507)/Пофамильно!$R$1</f>
        <v>#DIV/0!</v>
      </c>
    </row>
    <row r="2508" spans="1:23" x14ac:dyDescent="0.25">
      <c r="A2508" s="10" t="str">
        <f t="shared" ca="1" si="41"/>
        <v>delete</v>
      </c>
      <c r="B2508" s="16" cm="1">
        <f t="array" aca="1" ref="B2508" ca="1">INDIRECT("УникальныеСписки!D"&amp;ROW()-$L$4)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14"/>
      <c r="G2508" s="81" t="str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84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84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84" t="str" cm="1">
        <f t="array" aca="1" ref="J2508" ca="1">_xlfn.XLOOKUP($B2508,INDIRECT(SUBSTITUTE("ИсходныеДанные!$где$2:$где$50000","где",$B$4)),INDIRECT(SUBSTITUTE("ИсходныеДанные!$что$2:$что$50000","что",J$4)),"",0,1)</f>
        <v/>
      </c>
      <c r="K2508" s="3">
        <f ca="1">IF($B2508&lt;&gt;"",SUMIF(INDIRECT("ИсходныеДанные!$"&amp;$K$4&amp;"$2:$"&amp;$K$4&amp;"$50000"),$B2508&amp;"#"&amp;K$6,INDIRECT("ИсходныеДанные!$J$2:$J$50000")),0)</f>
        <v>0</v>
      </c>
      <c r="L2508" s="3">
        <f ca="1">IF($B2508&lt;&gt;"",SUMIF(INDIRECT("ИсходныеДанные!$"&amp;$K$4&amp;"$2:$"&amp;$K$4&amp;"$50000"),$B2508&amp;"#"&amp;L$6,INDIRECT("ИсходныеДанные!$J$2:$J$50000")),0)</f>
        <v>0</v>
      </c>
      <c r="M2508" s="3">
        <f ca="1">IF($B2508&lt;&gt;"",SUMIF(INDIRECT("ИсходныеДанные!$"&amp;$K$4&amp;"$2:$"&amp;$K$4&amp;"$50000"),$B2508&amp;"#"&amp;M$6,INDIRECT("ИсходныеДанные!$J$2:$J$50000")),0)</f>
        <v>0</v>
      </c>
      <c r="N2508" s="3">
        <f ca="1">IF($B2508&lt;&gt;"",SUMIF(INDIRECT("ИсходныеДанные!$"&amp;$K$4&amp;"$2:$"&amp;$K$4&amp;"$50000"),$B2508&amp;"#"&amp;N$6,INDIRECT("ИсходныеДанные!$J$2:$J$50000")),0)</f>
        <v>0</v>
      </c>
      <c r="O2508" s="3">
        <f ca="1">IF($B2508&lt;&gt;"",SUMIF(INDIRECT("ИсходныеДанные!$"&amp;$K$4&amp;"$2:$"&amp;$K$4&amp;"$50000"),$B2508&amp;"#"&amp;O$6,INDIRECT("ИсходныеДанные!$J$2:$J$50000")),0)</f>
        <v>0</v>
      </c>
      <c r="P2508" s="3">
        <f ca="1">IF($B2508&lt;&gt;"",SUMIF(INDIRECT("ИсходныеДанные!$"&amp;$K$4&amp;"$2:$"&amp;$K$4&amp;"$50000"),$B2508&amp;"#"&amp;P$6,INDIRECT("ИсходныеДанные!$J$2:$J$50000")),0)</f>
        <v>0</v>
      </c>
      <c r="Q2508" s="3">
        <f ca="1">IF($B2508&lt;&gt;"",SUMIF(INDIRECT("ИсходныеДанные!$"&amp;$K$4&amp;"$2:$"&amp;$K$4&amp;"$50000"),$B2508&amp;"#"&amp;Q$6,INDIRECT("ИсходныеДанные!$J$2:$J$50000")),0)</f>
        <v>0</v>
      </c>
      <c r="R2508" s="3">
        <f ca="1">IF($B2508&lt;&gt;"",SUMIF(INDIRECT("ИсходныеДанные!$"&amp;$K$4&amp;"$2:$"&amp;$K$4&amp;"$50000"),$B2508&amp;"#"&amp;R$6,INDIRECT("ИсходныеДанные!$J$2:$J$50000")),0)</f>
        <v>0</v>
      </c>
      <c r="S2508" s="3">
        <f ca="1">IF($B2508&lt;&gt;"",SUMIF(INDIRECT("ИсходныеДанные!$"&amp;$K$4&amp;"$2:$"&amp;$K$4&amp;"$50000"),$B2508&amp;"#"&amp;S$6,INDIRECT("ИсходныеДанные!$J$2:$J$50000")),0)</f>
        <v>0</v>
      </c>
      <c r="T2508" s="3">
        <f ca="1">IF($B2508&lt;&gt;"",SUMIF(INDIRECT("ИсходныеДанные!$"&amp;$K$4&amp;"$2:$"&amp;$K$4&amp;"$50000"),$B2508&amp;"#"&amp;T$6,INDIRECT("ИсходныеДанные!$J$2:$J$50000")),0)</f>
        <v>0</v>
      </c>
      <c r="U2508" s="3">
        <f ca="1">IF($B2508&lt;&gt;"",SUMIF(INDIRECT("ИсходныеДанные!$"&amp;$K$4&amp;"$2:$"&amp;$K$4&amp;"$50000"),$B2508&amp;"#"&amp;U$6,INDIRECT("ИсходныеДанные!$J$2:$J$50000")),0)</f>
        <v>0</v>
      </c>
      <c r="V2508" s="3">
        <f ca="1">IF($B2508&lt;&gt;"",SUMIF(INDIRECT("ИсходныеДанные!$"&amp;$K$4&amp;"$2:$"&amp;$K$4&amp;"$50000"),$B2508&amp;"#"&amp;V$6,INDIRECT("ИсходныеДанные!$J$2:$J$50000")),0)</f>
        <v>0</v>
      </c>
      <c r="W2508" s="16" t="e">
        <f ca="1">SUM(K2508:V2508)/Пофамильно!$R$1</f>
        <v>#DIV/0!</v>
      </c>
    </row>
    <row r="2509" spans="1:23" x14ac:dyDescent="0.25">
      <c r="A2509" s="10" t="str">
        <f t="shared" ca="1" si="41"/>
        <v>delete</v>
      </c>
      <c r="B2509" s="16" cm="1">
        <f t="array" aca="1" ref="B2509" ca="1">INDIRECT("УникальныеСписки!D"&amp;ROW()-$L$4)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14"/>
      <c r="G2509" s="81" t="str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84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84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84" t="str" cm="1">
        <f t="array" aca="1" ref="J2509" ca="1">_xlfn.XLOOKUP($B2509,INDIRECT(SUBSTITUTE("ИсходныеДанные!$где$2:$где$50000","где",$B$4)),INDIRECT(SUBSTITUTE("ИсходныеДанные!$что$2:$что$50000","что",J$4)),"",0,1)</f>
        <v/>
      </c>
      <c r="K2509" s="3">
        <f ca="1">IF($B2509&lt;&gt;"",SUMIF(INDIRECT("ИсходныеДанные!$"&amp;$K$4&amp;"$2:$"&amp;$K$4&amp;"$50000"),$B2509&amp;"#"&amp;K$6,INDIRECT("ИсходныеДанные!$J$2:$J$50000")),0)</f>
        <v>0</v>
      </c>
      <c r="L2509" s="3">
        <f ca="1">IF($B2509&lt;&gt;"",SUMIF(INDIRECT("ИсходныеДанные!$"&amp;$K$4&amp;"$2:$"&amp;$K$4&amp;"$50000"),$B2509&amp;"#"&amp;L$6,INDIRECT("ИсходныеДанные!$J$2:$J$50000")),0)</f>
        <v>0</v>
      </c>
      <c r="M2509" s="3">
        <f ca="1">IF($B2509&lt;&gt;"",SUMIF(INDIRECT("ИсходныеДанные!$"&amp;$K$4&amp;"$2:$"&amp;$K$4&amp;"$50000"),$B2509&amp;"#"&amp;M$6,INDIRECT("ИсходныеДанные!$J$2:$J$50000")),0)</f>
        <v>0</v>
      </c>
      <c r="N2509" s="3">
        <f ca="1">IF($B2509&lt;&gt;"",SUMIF(INDIRECT("ИсходныеДанные!$"&amp;$K$4&amp;"$2:$"&amp;$K$4&amp;"$50000"),$B2509&amp;"#"&amp;N$6,INDIRECT("ИсходныеДанные!$J$2:$J$50000")),0)</f>
        <v>0</v>
      </c>
      <c r="O2509" s="3">
        <f ca="1">IF($B2509&lt;&gt;"",SUMIF(INDIRECT("ИсходныеДанные!$"&amp;$K$4&amp;"$2:$"&amp;$K$4&amp;"$50000"),$B2509&amp;"#"&amp;O$6,INDIRECT("ИсходныеДанные!$J$2:$J$50000")),0)</f>
        <v>0</v>
      </c>
      <c r="P2509" s="3">
        <f ca="1">IF($B2509&lt;&gt;"",SUMIF(INDIRECT("ИсходныеДанные!$"&amp;$K$4&amp;"$2:$"&amp;$K$4&amp;"$50000"),$B2509&amp;"#"&amp;P$6,INDIRECT("ИсходныеДанные!$J$2:$J$50000")),0)</f>
        <v>0</v>
      </c>
      <c r="Q2509" s="3">
        <f ca="1">IF($B2509&lt;&gt;"",SUMIF(INDIRECT("ИсходныеДанные!$"&amp;$K$4&amp;"$2:$"&amp;$K$4&amp;"$50000"),$B2509&amp;"#"&amp;Q$6,INDIRECT("ИсходныеДанные!$J$2:$J$50000")),0)</f>
        <v>0</v>
      </c>
      <c r="R2509" s="3">
        <f ca="1">IF($B2509&lt;&gt;"",SUMIF(INDIRECT("ИсходныеДанные!$"&amp;$K$4&amp;"$2:$"&amp;$K$4&amp;"$50000"),$B2509&amp;"#"&amp;R$6,INDIRECT("ИсходныеДанные!$J$2:$J$50000")),0)</f>
        <v>0</v>
      </c>
      <c r="S2509" s="3">
        <f ca="1">IF($B2509&lt;&gt;"",SUMIF(INDIRECT("ИсходныеДанные!$"&amp;$K$4&amp;"$2:$"&amp;$K$4&amp;"$50000"),$B2509&amp;"#"&amp;S$6,INDIRECT("ИсходныеДанные!$J$2:$J$50000")),0)</f>
        <v>0</v>
      </c>
      <c r="T2509" s="3">
        <f ca="1">IF($B2509&lt;&gt;"",SUMIF(INDIRECT("ИсходныеДанные!$"&amp;$K$4&amp;"$2:$"&amp;$K$4&amp;"$50000"),$B2509&amp;"#"&amp;T$6,INDIRECT("ИсходныеДанные!$J$2:$J$50000")),0)</f>
        <v>0</v>
      </c>
      <c r="U2509" s="3">
        <f ca="1">IF($B2509&lt;&gt;"",SUMIF(INDIRECT("ИсходныеДанные!$"&amp;$K$4&amp;"$2:$"&amp;$K$4&amp;"$50000"),$B2509&amp;"#"&amp;U$6,INDIRECT("ИсходныеДанные!$J$2:$J$50000")),0)</f>
        <v>0</v>
      </c>
      <c r="V2509" s="3">
        <f ca="1">IF($B2509&lt;&gt;"",SUMIF(INDIRECT("ИсходныеДанные!$"&amp;$K$4&amp;"$2:$"&amp;$K$4&amp;"$50000"),$B2509&amp;"#"&amp;V$6,INDIRECT("ИсходныеДанные!$J$2:$J$50000")),0)</f>
        <v>0</v>
      </c>
      <c r="W2509" s="16" t="e">
        <f ca="1">SUM(K2509:V2509)/Пофамильно!$R$1</f>
        <v>#DIV/0!</v>
      </c>
    </row>
    <row r="2510" spans="1:23" x14ac:dyDescent="0.25">
      <c r="A2510" s="10" t="str">
        <f t="shared" ca="1" si="41"/>
        <v>delete</v>
      </c>
      <c r="B2510" s="16" cm="1">
        <f t="array" aca="1" ref="B2510" ca="1">INDIRECT("УникальныеСписки!D"&amp;ROW()-$L$4)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14"/>
      <c r="G2510" s="81" t="str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84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84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84" t="str" cm="1">
        <f t="array" aca="1" ref="J2510" ca="1">_xlfn.XLOOKUP($B2510,INDIRECT(SUBSTITUTE("ИсходныеДанные!$где$2:$где$50000","где",$B$4)),INDIRECT(SUBSTITUTE("ИсходныеДанные!$что$2:$что$50000","что",J$4)),"",0,1)</f>
        <v/>
      </c>
      <c r="K2510" s="3">
        <f ca="1">IF($B2510&lt;&gt;"",SUMIF(INDIRECT("ИсходныеДанные!$"&amp;$K$4&amp;"$2:$"&amp;$K$4&amp;"$50000"),$B2510&amp;"#"&amp;K$6,INDIRECT("ИсходныеДанные!$J$2:$J$50000")),0)</f>
        <v>0</v>
      </c>
      <c r="L2510" s="3">
        <f ca="1">IF($B2510&lt;&gt;"",SUMIF(INDIRECT("ИсходныеДанные!$"&amp;$K$4&amp;"$2:$"&amp;$K$4&amp;"$50000"),$B2510&amp;"#"&amp;L$6,INDIRECT("ИсходныеДанные!$J$2:$J$50000")),0)</f>
        <v>0</v>
      </c>
      <c r="M2510" s="3">
        <f ca="1">IF($B2510&lt;&gt;"",SUMIF(INDIRECT("ИсходныеДанные!$"&amp;$K$4&amp;"$2:$"&amp;$K$4&amp;"$50000"),$B2510&amp;"#"&amp;M$6,INDIRECT("ИсходныеДанные!$J$2:$J$50000")),0)</f>
        <v>0</v>
      </c>
      <c r="N2510" s="3">
        <f ca="1">IF($B2510&lt;&gt;"",SUMIF(INDIRECT("ИсходныеДанные!$"&amp;$K$4&amp;"$2:$"&amp;$K$4&amp;"$50000"),$B2510&amp;"#"&amp;N$6,INDIRECT("ИсходныеДанные!$J$2:$J$50000")),0)</f>
        <v>0</v>
      </c>
      <c r="O2510" s="3">
        <f ca="1">IF($B2510&lt;&gt;"",SUMIF(INDIRECT("ИсходныеДанные!$"&amp;$K$4&amp;"$2:$"&amp;$K$4&amp;"$50000"),$B2510&amp;"#"&amp;O$6,INDIRECT("ИсходныеДанные!$J$2:$J$50000")),0)</f>
        <v>0</v>
      </c>
      <c r="P2510" s="3">
        <f ca="1">IF($B2510&lt;&gt;"",SUMIF(INDIRECT("ИсходныеДанные!$"&amp;$K$4&amp;"$2:$"&amp;$K$4&amp;"$50000"),$B2510&amp;"#"&amp;P$6,INDIRECT("ИсходныеДанные!$J$2:$J$50000")),0)</f>
        <v>0</v>
      </c>
      <c r="Q2510" s="3">
        <f ca="1">IF($B2510&lt;&gt;"",SUMIF(INDIRECT("ИсходныеДанные!$"&amp;$K$4&amp;"$2:$"&amp;$K$4&amp;"$50000"),$B2510&amp;"#"&amp;Q$6,INDIRECT("ИсходныеДанные!$J$2:$J$50000")),0)</f>
        <v>0</v>
      </c>
      <c r="R2510" s="3">
        <f ca="1">IF($B2510&lt;&gt;"",SUMIF(INDIRECT("ИсходныеДанные!$"&amp;$K$4&amp;"$2:$"&amp;$K$4&amp;"$50000"),$B2510&amp;"#"&amp;R$6,INDIRECT("ИсходныеДанные!$J$2:$J$50000")),0)</f>
        <v>0</v>
      </c>
      <c r="S2510" s="3">
        <f ca="1">IF($B2510&lt;&gt;"",SUMIF(INDIRECT("ИсходныеДанные!$"&amp;$K$4&amp;"$2:$"&amp;$K$4&amp;"$50000"),$B2510&amp;"#"&amp;S$6,INDIRECT("ИсходныеДанные!$J$2:$J$50000")),0)</f>
        <v>0</v>
      </c>
      <c r="T2510" s="3">
        <f ca="1">IF($B2510&lt;&gt;"",SUMIF(INDIRECT("ИсходныеДанные!$"&amp;$K$4&amp;"$2:$"&amp;$K$4&amp;"$50000"),$B2510&amp;"#"&amp;T$6,INDIRECT("ИсходныеДанные!$J$2:$J$50000")),0)</f>
        <v>0</v>
      </c>
      <c r="U2510" s="3">
        <f ca="1">IF($B2510&lt;&gt;"",SUMIF(INDIRECT("ИсходныеДанные!$"&amp;$K$4&amp;"$2:$"&amp;$K$4&amp;"$50000"),$B2510&amp;"#"&amp;U$6,INDIRECT("ИсходныеДанные!$J$2:$J$50000")),0)</f>
        <v>0</v>
      </c>
      <c r="V2510" s="3">
        <f ca="1">IF($B2510&lt;&gt;"",SUMIF(INDIRECT("ИсходныеДанные!$"&amp;$K$4&amp;"$2:$"&amp;$K$4&amp;"$50000"),$B2510&amp;"#"&amp;V$6,INDIRECT("ИсходныеДанные!$J$2:$J$50000")),0)</f>
        <v>0</v>
      </c>
      <c r="W2510" s="16" t="e">
        <f ca="1">SUM(K2510:V2510)/Пофамильно!$R$1</f>
        <v>#DIV/0!</v>
      </c>
    </row>
    <row r="2511" spans="1:23" x14ac:dyDescent="0.25">
      <c r="A2511" s="10" t="str">
        <f t="shared" ca="1" si="41"/>
        <v>delete</v>
      </c>
      <c r="B2511" s="16" cm="1">
        <f t="array" aca="1" ref="B2511" ca="1">INDIRECT("УникальныеСписки!D"&amp;ROW()-$L$4)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14"/>
      <c r="G2511" s="81" t="str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84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84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84" t="str" cm="1">
        <f t="array" aca="1" ref="J2511" ca="1">_xlfn.XLOOKUP($B2511,INDIRECT(SUBSTITUTE("ИсходныеДанные!$где$2:$где$50000","где",$B$4)),INDIRECT(SUBSTITUTE("ИсходныеДанные!$что$2:$что$50000","что",J$4)),"",0,1)</f>
        <v/>
      </c>
      <c r="K2511" s="3">
        <f ca="1">IF($B2511&lt;&gt;"",SUMIF(INDIRECT("ИсходныеДанные!$"&amp;$K$4&amp;"$2:$"&amp;$K$4&amp;"$50000"),$B2511&amp;"#"&amp;K$6,INDIRECT("ИсходныеДанные!$J$2:$J$50000")),0)</f>
        <v>0</v>
      </c>
      <c r="L2511" s="3">
        <f ca="1">IF($B2511&lt;&gt;"",SUMIF(INDIRECT("ИсходныеДанные!$"&amp;$K$4&amp;"$2:$"&amp;$K$4&amp;"$50000"),$B2511&amp;"#"&amp;L$6,INDIRECT("ИсходныеДанные!$J$2:$J$50000")),0)</f>
        <v>0</v>
      </c>
      <c r="M2511" s="3">
        <f ca="1">IF($B2511&lt;&gt;"",SUMIF(INDIRECT("ИсходныеДанные!$"&amp;$K$4&amp;"$2:$"&amp;$K$4&amp;"$50000"),$B2511&amp;"#"&amp;M$6,INDIRECT("ИсходныеДанные!$J$2:$J$50000")),0)</f>
        <v>0</v>
      </c>
      <c r="N2511" s="3">
        <f ca="1">IF($B2511&lt;&gt;"",SUMIF(INDIRECT("ИсходныеДанные!$"&amp;$K$4&amp;"$2:$"&amp;$K$4&amp;"$50000"),$B2511&amp;"#"&amp;N$6,INDIRECT("ИсходныеДанные!$J$2:$J$50000")),0)</f>
        <v>0</v>
      </c>
      <c r="O2511" s="3">
        <f ca="1">IF($B2511&lt;&gt;"",SUMIF(INDIRECT("ИсходныеДанные!$"&amp;$K$4&amp;"$2:$"&amp;$K$4&amp;"$50000"),$B2511&amp;"#"&amp;O$6,INDIRECT("ИсходныеДанные!$J$2:$J$50000")),0)</f>
        <v>0</v>
      </c>
      <c r="P2511" s="3">
        <f ca="1">IF($B2511&lt;&gt;"",SUMIF(INDIRECT("ИсходныеДанные!$"&amp;$K$4&amp;"$2:$"&amp;$K$4&amp;"$50000"),$B2511&amp;"#"&amp;P$6,INDIRECT("ИсходныеДанные!$J$2:$J$50000")),0)</f>
        <v>0</v>
      </c>
      <c r="Q2511" s="3">
        <f ca="1">IF($B2511&lt;&gt;"",SUMIF(INDIRECT("ИсходныеДанные!$"&amp;$K$4&amp;"$2:$"&amp;$K$4&amp;"$50000"),$B2511&amp;"#"&amp;Q$6,INDIRECT("ИсходныеДанные!$J$2:$J$50000")),0)</f>
        <v>0</v>
      </c>
      <c r="R2511" s="3">
        <f ca="1">IF($B2511&lt;&gt;"",SUMIF(INDIRECT("ИсходныеДанные!$"&amp;$K$4&amp;"$2:$"&amp;$K$4&amp;"$50000"),$B2511&amp;"#"&amp;R$6,INDIRECT("ИсходныеДанные!$J$2:$J$50000")),0)</f>
        <v>0</v>
      </c>
      <c r="S2511" s="3">
        <f ca="1">IF($B2511&lt;&gt;"",SUMIF(INDIRECT("ИсходныеДанные!$"&amp;$K$4&amp;"$2:$"&amp;$K$4&amp;"$50000"),$B2511&amp;"#"&amp;S$6,INDIRECT("ИсходныеДанные!$J$2:$J$50000")),0)</f>
        <v>0</v>
      </c>
      <c r="T2511" s="3">
        <f ca="1">IF($B2511&lt;&gt;"",SUMIF(INDIRECT("ИсходныеДанные!$"&amp;$K$4&amp;"$2:$"&amp;$K$4&amp;"$50000"),$B2511&amp;"#"&amp;T$6,INDIRECT("ИсходныеДанные!$J$2:$J$50000")),0)</f>
        <v>0</v>
      </c>
      <c r="U2511" s="3">
        <f ca="1">IF($B2511&lt;&gt;"",SUMIF(INDIRECT("ИсходныеДанные!$"&amp;$K$4&amp;"$2:$"&amp;$K$4&amp;"$50000"),$B2511&amp;"#"&amp;U$6,INDIRECT("ИсходныеДанные!$J$2:$J$50000")),0)</f>
        <v>0</v>
      </c>
      <c r="V2511" s="3">
        <f ca="1">IF($B2511&lt;&gt;"",SUMIF(INDIRECT("ИсходныеДанные!$"&amp;$K$4&amp;"$2:$"&amp;$K$4&amp;"$50000"),$B2511&amp;"#"&amp;V$6,INDIRECT("ИсходныеДанные!$J$2:$J$50000")),0)</f>
        <v>0</v>
      </c>
      <c r="W2511" s="16" t="e">
        <f ca="1">SUM(K2511:V2511)/Пофамильно!$R$1</f>
        <v>#DIV/0!</v>
      </c>
    </row>
    <row r="2512" spans="1:23" x14ac:dyDescent="0.25">
      <c r="A2512" s="10" t="str">
        <f t="shared" ca="1" si="41"/>
        <v>delete</v>
      </c>
      <c r="B2512" s="16" cm="1">
        <f t="array" aca="1" ref="B2512" ca="1">INDIRECT("УникальныеСписки!D"&amp;ROW()-$L$4)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14"/>
      <c r="G2512" s="81" t="str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84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84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84" t="str" cm="1">
        <f t="array" aca="1" ref="J2512" ca="1">_xlfn.XLOOKUP($B2512,INDIRECT(SUBSTITUTE("ИсходныеДанные!$где$2:$где$50000","где",$B$4)),INDIRECT(SUBSTITUTE("ИсходныеДанные!$что$2:$что$50000","что",J$4)),"",0,1)</f>
        <v/>
      </c>
      <c r="K2512" s="3">
        <f ca="1">IF($B2512&lt;&gt;"",SUMIF(INDIRECT("ИсходныеДанные!$"&amp;$K$4&amp;"$2:$"&amp;$K$4&amp;"$50000"),$B2512&amp;"#"&amp;K$6,INDIRECT("ИсходныеДанные!$J$2:$J$50000")),0)</f>
        <v>0</v>
      </c>
      <c r="L2512" s="3">
        <f ca="1">IF($B2512&lt;&gt;"",SUMIF(INDIRECT("ИсходныеДанные!$"&amp;$K$4&amp;"$2:$"&amp;$K$4&amp;"$50000"),$B2512&amp;"#"&amp;L$6,INDIRECT("ИсходныеДанные!$J$2:$J$50000")),0)</f>
        <v>0</v>
      </c>
      <c r="M2512" s="3">
        <f ca="1">IF($B2512&lt;&gt;"",SUMIF(INDIRECT("ИсходныеДанные!$"&amp;$K$4&amp;"$2:$"&amp;$K$4&amp;"$50000"),$B2512&amp;"#"&amp;M$6,INDIRECT("ИсходныеДанные!$J$2:$J$50000")),0)</f>
        <v>0</v>
      </c>
      <c r="N2512" s="3">
        <f ca="1">IF($B2512&lt;&gt;"",SUMIF(INDIRECT("ИсходныеДанные!$"&amp;$K$4&amp;"$2:$"&amp;$K$4&amp;"$50000"),$B2512&amp;"#"&amp;N$6,INDIRECT("ИсходныеДанные!$J$2:$J$50000")),0)</f>
        <v>0</v>
      </c>
      <c r="O2512" s="3">
        <f ca="1">IF($B2512&lt;&gt;"",SUMIF(INDIRECT("ИсходныеДанные!$"&amp;$K$4&amp;"$2:$"&amp;$K$4&amp;"$50000"),$B2512&amp;"#"&amp;O$6,INDIRECT("ИсходныеДанные!$J$2:$J$50000")),0)</f>
        <v>0</v>
      </c>
      <c r="P2512" s="3">
        <f ca="1">IF($B2512&lt;&gt;"",SUMIF(INDIRECT("ИсходныеДанные!$"&amp;$K$4&amp;"$2:$"&amp;$K$4&amp;"$50000"),$B2512&amp;"#"&amp;P$6,INDIRECT("ИсходныеДанные!$J$2:$J$50000")),0)</f>
        <v>0</v>
      </c>
      <c r="Q2512" s="3">
        <f ca="1">IF($B2512&lt;&gt;"",SUMIF(INDIRECT("ИсходныеДанные!$"&amp;$K$4&amp;"$2:$"&amp;$K$4&amp;"$50000"),$B2512&amp;"#"&amp;Q$6,INDIRECT("ИсходныеДанные!$J$2:$J$50000")),0)</f>
        <v>0</v>
      </c>
      <c r="R2512" s="3">
        <f ca="1">IF($B2512&lt;&gt;"",SUMIF(INDIRECT("ИсходныеДанные!$"&amp;$K$4&amp;"$2:$"&amp;$K$4&amp;"$50000"),$B2512&amp;"#"&amp;R$6,INDIRECT("ИсходныеДанные!$J$2:$J$50000")),0)</f>
        <v>0</v>
      </c>
      <c r="S2512" s="3">
        <f ca="1">IF($B2512&lt;&gt;"",SUMIF(INDIRECT("ИсходныеДанные!$"&amp;$K$4&amp;"$2:$"&amp;$K$4&amp;"$50000"),$B2512&amp;"#"&amp;S$6,INDIRECT("ИсходныеДанные!$J$2:$J$50000")),0)</f>
        <v>0</v>
      </c>
      <c r="T2512" s="3">
        <f ca="1">IF($B2512&lt;&gt;"",SUMIF(INDIRECT("ИсходныеДанные!$"&amp;$K$4&amp;"$2:$"&amp;$K$4&amp;"$50000"),$B2512&amp;"#"&amp;T$6,INDIRECT("ИсходныеДанные!$J$2:$J$50000")),0)</f>
        <v>0</v>
      </c>
      <c r="U2512" s="3">
        <f ca="1">IF($B2512&lt;&gt;"",SUMIF(INDIRECT("ИсходныеДанные!$"&amp;$K$4&amp;"$2:$"&amp;$K$4&amp;"$50000"),$B2512&amp;"#"&amp;U$6,INDIRECT("ИсходныеДанные!$J$2:$J$50000")),0)</f>
        <v>0</v>
      </c>
      <c r="V2512" s="3">
        <f ca="1">IF($B2512&lt;&gt;"",SUMIF(INDIRECT("ИсходныеДанные!$"&amp;$K$4&amp;"$2:$"&amp;$K$4&amp;"$50000"),$B2512&amp;"#"&amp;V$6,INDIRECT("ИсходныеДанные!$J$2:$J$50000")),0)</f>
        <v>0</v>
      </c>
      <c r="W2512" s="16" t="e">
        <f ca="1">SUM(K2512:V2512)/Пофамильно!$R$1</f>
        <v>#DIV/0!</v>
      </c>
    </row>
    <row r="2513" spans="1:23" x14ac:dyDescent="0.25">
      <c r="A2513" s="10" t="str">
        <f t="shared" ca="1" si="41"/>
        <v>delete</v>
      </c>
      <c r="B2513" s="16" cm="1">
        <f t="array" aca="1" ref="B2513" ca="1">INDIRECT("УникальныеСписки!D"&amp;ROW()-$L$4)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14"/>
      <c r="G2513" s="81" t="str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84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84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84" t="str" cm="1">
        <f t="array" aca="1" ref="J2513" ca="1">_xlfn.XLOOKUP($B2513,INDIRECT(SUBSTITUTE("ИсходныеДанные!$где$2:$где$50000","где",$B$4)),INDIRECT(SUBSTITUTE("ИсходныеДанные!$что$2:$что$50000","что",J$4)),"",0,1)</f>
        <v/>
      </c>
      <c r="K2513" s="3">
        <f ca="1">IF($B2513&lt;&gt;"",SUMIF(INDIRECT("ИсходныеДанные!$"&amp;$K$4&amp;"$2:$"&amp;$K$4&amp;"$50000"),$B2513&amp;"#"&amp;K$6,INDIRECT("ИсходныеДанные!$J$2:$J$50000")),0)</f>
        <v>0</v>
      </c>
      <c r="L2513" s="3">
        <f ca="1">IF($B2513&lt;&gt;"",SUMIF(INDIRECT("ИсходныеДанные!$"&amp;$K$4&amp;"$2:$"&amp;$K$4&amp;"$50000"),$B2513&amp;"#"&amp;L$6,INDIRECT("ИсходныеДанные!$J$2:$J$50000")),0)</f>
        <v>0</v>
      </c>
      <c r="M2513" s="3">
        <f ca="1">IF($B2513&lt;&gt;"",SUMIF(INDIRECT("ИсходныеДанные!$"&amp;$K$4&amp;"$2:$"&amp;$K$4&amp;"$50000"),$B2513&amp;"#"&amp;M$6,INDIRECT("ИсходныеДанные!$J$2:$J$50000")),0)</f>
        <v>0</v>
      </c>
      <c r="N2513" s="3">
        <f ca="1">IF($B2513&lt;&gt;"",SUMIF(INDIRECT("ИсходныеДанные!$"&amp;$K$4&amp;"$2:$"&amp;$K$4&amp;"$50000"),$B2513&amp;"#"&amp;N$6,INDIRECT("ИсходныеДанные!$J$2:$J$50000")),0)</f>
        <v>0</v>
      </c>
      <c r="O2513" s="3">
        <f ca="1">IF($B2513&lt;&gt;"",SUMIF(INDIRECT("ИсходныеДанные!$"&amp;$K$4&amp;"$2:$"&amp;$K$4&amp;"$50000"),$B2513&amp;"#"&amp;O$6,INDIRECT("ИсходныеДанные!$J$2:$J$50000")),0)</f>
        <v>0</v>
      </c>
      <c r="P2513" s="3">
        <f ca="1">IF($B2513&lt;&gt;"",SUMIF(INDIRECT("ИсходныеДанные!$"&amp;$K$4&amp;"$2:$"&amp;$K$4&amp;"$50000"),$B2513&amp;"#"&amp;P$6,INDIRECT("ИсходныеДанные!$J$2:$J$50000")),0)</f>
        <v>0</v>
      </c>
      <c r="Q2513" s="3">
        <f ca="1">IF($B2513&lt;&gt;"",SUMIF(INDIRECT("ИсходныеДанные!$"&amp;$K$4&amp;"$2:$"&amp;$K$4&amp;"$50000"),$B2513&amp;"#"&amp;Q$6,INDIRECT("ИсходныеДанные!$J$2:$J$50000")),0)</f>
        <v>0</v>
      </c>
      <c r="R2513" s="3">
        <f ca="1">IF($B2513&lt;&gt;"",SUMIF(INDIRECT("ИсходныеДанные!$"&amp;$K$4&amp;"$2:$"&amp;$K$4&amp;"$50000"),$B2513&amp;"#"&amp;R$6,INDIRECT("ИсходныеДанные!$J$2:$J$50000")),0)</f>
        <v>0</v>
      </c>
      <c r="S2513" s="3">
        <f ca="1">IF($B2513&lt;&gt;"",SUMIF(INDIRECT("ИсходныеДанные!$"&amp;$K$4&amp;"$2:$"&amp;$K$4&amp;"$50000"),$B2513&amp;"#"&amp;S$6,INDIRECT("ИсходныеДанные!$J$2:$J$50000")),0)</f>
        <v>0</v>
      </c>
      <c r="T2513" s="3">
        <f ca="1">IF($B2513&lt;&gt;"",SUMIF(INDIRECT("ИсходныеДанные!$"&amp;$K$4&amp;"$2:$"&amp;$K$4&amp;"$50000"),$B2513&amp;"#"&amp;T$6,INDIRECT("ИсходныеДанные!$J$2:$J$50000")),0)</f>
        <v>0</v>
      </c>
      <c r="U2513" s="3">
        <f ca="1">IF($B2513&lt;&gt;"",SUMIF(INDIRECT("ИсходныеДанные!$"&amp;$K$4&amp;"$2:$"&amp;$K$4&amp;"$50000"),$B2513&amp;"#"&amp;U$6,INDIRECT("ИсходныеДанные!$J$2:$J$50000")),0)</f>
        <v>0</v>
      </c>
      <c r="V2513" s="3">
        <f ca="1">IF($B2513&lt;&gt;"",SUMIF(INDIRECT("ИсходныеДанные!$"&amp;$K$4&amp;"$2:$"&amp;$K$4&amp;"$50000"),$B2513&amp;"#"&amp;V$6,INDIRECT("ИсходныеДанные!$J$2:$J$50000")),0)</f>
        <v>0</v>
      </c>
      <c r="W2513" s="16" t="e">
        <f ca="1">SUM(K2513:V2513)/Пофамильно!$R$1</f>
        <v>#DIV/0!</v>
      </c>
    </row>
    <row r="2514" spans="1:23" x14ac:dyDescent="0.25">
      <c r="A2514" s="10" t="str">
        <f t="shared" ca="1" si="41"/>
        <v>delete</v>
      </c>
      <c r="B2514" s="16" cm="1">
        <f t="array" aca="1" ref="B2514" ca="1">INDIRECT("УникальныеСписки!D"&amp;ROW()-$L$4)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14"/>
      <c r="G2514" s="81" t="str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84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84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84" t="str" cm="1">
        <f t="array" aca="1" ref="J2514" ca="1">_xlfn.XLOOKUP($B2514,INDIRECT(SUBSTITUTE("ИсходныеДанные!$где$2:$где$50000","где",$B$4)),INDIRECT(SUBSTITUTE("ИсходныеДанные!$что$2:$что$50000","что",J$4)),"",0,1)</f>
        <v/>
      </c>
      <c r="K2514" s="3">
        <f ca="1">IF($B2514&lt;&gt;"",SUMIF(INDIRECT("ИсходныеДанные!$"&amp;$K$4&amp;"$2:$"&amp;$K$4&amp;"$50000"),$B2514&amp;"#"&amp;K$6,INDIRECT("ИсходныеДанные!$J$2:$J$50000")),0)</f>
        <v>0</v>
      </c>
      <c r="L2514" s="3">
        <f ca="1">IF($B2514&lt;&gt;"",SUMIF(INDIRECT("ИсходныеДанные!$"&amp;$K$4&amp;"$2:$"&amp;$K$4&amp;"$50000"),$B2514&amp;"#"&amp;L$6,INDIRECT("ИсходныеДанные!$J$2:$J$50000")),0)</f>
        <v>0</v>
      </c>
      <c r="M2514" s="3">
        <f ca="1">IF($B2514&lt;&gt;"",SUMIF(INDIRECT("ИсходныеДанные!$"&amp;$K$4&amp;"$2:$"&amp;$K$4&amp;"$50000"),$B2514&amp;"#"&amp;M$6,INDIRECT("ИсходныеДанные!$J$2:$J$50000")),0)</f>
        <v>0</v>
      </c>
      <c r="N2514" s="3">
        <f ca="1">IF($B2514&lt;&gt;"",SUMIF(INDIRECT("ИсходныеДанные!$"&amp;$K$4&amp;"$2:$"&amp;$K$4&amp;"$50000"),$B2514&amp;"#"&amp;N$6,INDIRECT("ИсходныеДанные!$J$2:$J$50000")),0)</f>
        <v>0</v>
      </c>
      <c r="O2514" s="3">
        <f ca="1">IF($B2514&lt;&gt;"",SUMIF(INDIRECT("ИсходныеДанные!$"&amp;$K$4&amp;"$2:$"&amp;$K$4&amp;"$50000"),$B2514&amp;"#"&amp;O$6,INDIRECT("ИсходныеДанные!$J$2:$J$50000")),0)</f>
        <v>0</v>
      </c>
      <c r="P2514" s="3">
        <f ca="1">IF($B2514&lt;&gt;"",SUMIF(INDIRECT("ИсходныеДанные!$"&amp;$K$4&amp;"$2:$"&amp;$K$4&amp;"$50000"),$B2514&amp;"#"&amp;P$6,INDIRECT("ИсходныеДанные!$J$2:$J$50000")),0)</f>
        <v>0</v>
      </c>
      <c r="Q2514" s="3">
        <f ca="1">IF($B2514&lt;&gt;"",SUMIF(INDIRECT("ИсходныеДанные!$"&amp;$K$4&amp;"$2:$"&amp;$K$4&amp;"$50000"),$B2514&amp;"#"&amp;Q$6,INDIRECT("ИсходныеДанные!$J$2:$J$50000")),0)</f>
        <v>0</v>
      </c>
      <c r="R2514" s="3">
        <f ca="1">IF($B2514&lt;&gt;"",SUMIF(INDIRECT("ИсходныеДанные!$"&amp;$K$4&amp;"$2:$"&amp;$K$4&amp;"$50000"),$B2514&amp;"#"&amp;R$6,INDIRECT("ИсходныеДанные!$J$2:$J$50000")),0)</f>
        <v>0</v>
      </c>
      <c r="S2514" s="3">
        <f ca="1">IF($B2514&lt;&gt;"",SUMIF(INDIRECT("ИсходныеДанные!$"&amp;$K$4&amp;"$2:$"&amp;$K$4&amp;"$50000"),$B2514&amp;"#"&amp;S$6,INDIRECT("ИсходныеДанные!$J$2:$J$50000")),0)</f>
        <v>0</v>
      </c>
      <c r="T2514" s="3">
        <f ca="1">IF($B2514&lt;&gt;"",SUMIF(INDIRECT("ИсходныеДанные!$"&amp;$K$4&amp;"$2:$"&amp;$K$4&amp;"$50000"),$B2514&amp;"#"&amp;T$6,INDIRECT("ИсходныеДанные!$J$2:$J$50000")),0)</f>
        <v>0</v>
      </c>
      <c r="U2514" s="3">
        <f ca="1">IF($B2514&lt;&gt;"",SUMIF(INDIRECT("ИсходныеДанные!$"&amp;$K$4&amp;"$2:$"&amp;$K$4&amp;"$50000"),$B2514&amp;"#"&amp;U$6,INDIRECT("ИсходныеДанные!$J$2:$J$50000")),0)</f>
        <v>0</v>
      </c>
      <c r="V2514" s="3">
        <f ca="1">IF($B2514&lt;&gt;"",SUMIF(INDIRECT("ИсходныеДанные!$"&amp;$K$4&amp;"$2:$"&amp;$K$4&amp;"$50000"),$B2514&amp;"#"&amp;V$6,INDIRECT("ИсходныеДанные!$J$2:$J$50000")),0)</f>
        <v>0</v>
      </c>
      <c r="W2514" s="16" t="e">
        <f ca="1">SUM(K2514:V2514)/Пофамильно!$R$1</f>
        <v>#DIV/0!</v>
      </c>
    </row>
    <row r="2515" spans="1:23" x14ac:dyDescent="0.25">
      <c r="A2515" s="10" t="str">
        <f t="shared" ca="1" si="41"/>
        <v>delete</v>
      </c>
      <c r="B2515" s="16" cm="1">
        <f t="array" aca="1" ref="B2515" ca="1">INDIRECT("УникальныеСписки!D"&amp;ROW()-$L$4)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14"/>
      <c r="G2515" s="81" t="str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84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84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84" t="str" cm="1">
        <f t="array" aca="1" ref="J2515" ca="1">_xlfn.XLOOKUP($B2515,INDIRECT(SUBSTITUTE("ИсходныеДанные!$где$2:$где$50000","где",$B$4)),INDIRECT(SUBSTITUTE("ИсходныеДанные!$что$2:$что$50000","что",J$4)),"",0,1)</f>
        <v/>
      </c>
      <c r="K2515" s="3">
        <f ca="1">IF($B2515&lt;&gt;"",SUMIF(INDIRECT("ИсходныеДанные!$"&amp;$K$4&amp;"$2:$"&amp;$K$4&amp;"$50000"),$B2515&amp;"#"&amp;K$6,INDIRECT("ИсходныеДанные!$J$2:$J$50000")),0)</f>
        <v>0</v>
      </c>
      <c r="L2515" s="3">
        <f ca="1">IF($B2515&lt;&gt;"",SUMIF(INDIRECT("ИсходныеДанные!$"&amp;$K$4&amp;"$2:$"&amp;$K$4&amp;"$50000"),$B2515&amp;"#"&amp;L$6,INDIRECT("ИсходныеДанные!$J$2:$J$50000")),0)</f>
        <v>0</v>
      </c>
      <c r="M2515" s="3">
        <f ca="1">IF($B2515&lt;&gt;"",SUMIF(INDIRECT("ИсходныеДанные!$"&amp;$K$4&amp;"$2:$"&amp;$K$4&amp;"$50000"),$B2515&amp;"#"&amp;M$6,INDIRECT("ИсходныеДанные!$J$2:$J$50000")),0)</f>
        <v>0</v>
      </c>
      <c r="N2515" s="3">
        <f ca="1">IF($B2515&lt;&gt;"",SUMIF(INDIRECT("ИсходныеДанные!$"&amp;$K$4&amp;"$2:$"&amp;$K$4&amp;"$50000"),$B2515&amp;"#"&amp;N$6,INDIRECT("ИсходныеДанные!$J$2:$J$50000")),0)</f>
        <v>0</v>
      </c>
      <c r="O2515" s="3">
        <f ca="1">IF($B2515&lt;&gt;"",SUMIF(INDIRECT("ИсходныеДанные!$"&amp;$K$4&amp;"$2:$"&amp;$K$4&amp;"$50000"),$B2515&amp;"#"&amp;O$6,INDIRECT("ИсходныеДанные!$J$2:$J$50000")),0)</f>
        <v>0</v>
      </c>
      <c r="P2515" s="3">
        <f ca="1">IF($B2515&lt;&gt;"",SUMIF(INDIRECT("ИсходныеДанные!$"&amp;$K$4&amp;"$2:$"&amp;$K$4&amp;"$50000"),$B2515&amp;"#"&amp;P$6,INDIRECT("ИсходныеДанные!$J$2:$J$50000")),0)</f>
        <v>0</v>
      </c>
      <c r="Q2515" s="3">
        <f ca="1">IF($B2515&lt;&gt;"",SUMIF(INDIRECT("ИсходныеДанные!$"&amp;$K$4&amp;"$2:$"&amp;$K$4&amp;"$50000"),$B2515&amp;"#"&amp;Q$6,INDIRECT("ИсходныеДанные!$J$2:$J$50000")),0)</f>
        <v>0</v>
      </c>
      <c r="R2515" s="3">
        <f ca="1">IF($B2515&lt;&gt;"",SUMIF(INDIRECT("ИсходныеДанные!$"&amp;$K$4&amp;"$2:$"&amp;$K$4&amp;"$50000"),$B2515&amp;"#"&amp;R$6,INDIRECT("ИсходныеДанные!$J$2:$J$50000")),0)</f>
        <v>0</v>
      </c>
      <c r="S2515" s="3">
        <f ca="1">IF($B2515&lt;&gt;"",SUMIF(INDIRECT("ИсходныеДанные!$"&amp;$K$4&amp;"$2:$"&amp;$K$4&amp;"$50000"),$B2515&amp;"#"&amp;S$6,INDIRECT("ИсходныеДанные!$J$2:$J$50000")),0)</f>
        <v>0</v>
      </c>
      <c r="T2515" s="3">
        <f ca="1">IF($B2515&lt;&gt;"",SUMIF(INDIRECT("ИсходныеДанные!$"&amp;$K$4&amp;"$2:$"&amp;$K$4&amp;"$50000"),$B2515&amp;"#"&amp;T$6,INDIRECT("ИсходныеДанные!$J$2:$J$50000")),0)</f>
        <v>0</v>
      </c>
      <c r="U2515" s="3">
        <f ca="1">IF($B2515&lt;&gt;"",SUMIF(INDIRECT("ИсходныеДанные!$"&amp;$K$4&amp;"$2:$"&amp;$K$4&amp;"$50000"),$B2515&amp;"#"&amp;U$6,INDIRECT("ИсходныеДанные!$J$2:$J$50000")),0)</f>
        <v>0</v>
      </c>
      <c r="V2515" s="3">
        <f ca="1">IF($B2515&lt;&gt;"",SUMIF(INDIRECT("ИсходныеДанные!$"&amp;$K$4&amp;"$2:$"&amp;$K$4&amp;"$50000"),$B2515&amp;"#"&amp;V$6,INDIRECT("ИсходныеДанные!$J$2:$J$50000")),0)</f>
        <v>0</v>
      </c>
      <c r="W2515" s="16" t="e">
        <f ca="1">SUM(K2515:V2515)/Пофамильно!$R$1</f>
        <v>#DIV/0!</v>
      </c>
    </row>
    <row r="2516" spans="1:23" x14ac:dyDescent="0.25">
      <c r="A2516" s="10" t="str">
        <f t="shared" ca="1" si="41"/>
        <v>delete</v>
      </c>
      <c r="B2516" s="16" cm="1">
        <f t="array" aca="1" ref="B2516" ca="1">INDIRECT("УникальныеСписки!D"&amp;ROW()-$L$4)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14"/>
      <c r="G2516" s="81" t="str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84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84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84" t="str" cm="1">
        <f t="array" aca="1" ref="J2516" ca="1">_xlfn.XLOOKUP($B2516,INDIRECT(SUBSTITUTE("ИсходныеДанные!$где$2:$где$50000","где",$B$4)),INDIRECT(SUBSTITUTE("ИсходныеДанные!$что$2:$что$50000","что",J$4)),"",0,1)</f>
        <v/>
      </c>
      <c r="K2516" s="3">
        <f ca="1">IF($B2516&lt;&gt;"",SUMIF(INDIRECT("ИсходныеДанные!$"&amp;$K$4&amp;"$2:$"&amp;$K$4&amp;"$50000"),$B2516&amp;"#"&amp;K$6,INDIRECT("ИсходныеДанные!$J$2:$J$50000")),0)</f>
        <v>0</v>
      </c>
      <c r="L2516" s="3">
        <f ca="1">IF($B2516&lt;&gt;"",SUMIF(INDIRECT("ИсходныеДанные!$"&amp;$K$4&amp;"$2:$"&amp;$K$4&amp;"$50000"),$B2516&amp;"#"&amp;L$6,INDIRECT("ИсходныеДанные!$J$2:$J$50000")),0)</f>
        <v>0</v>
      </c>
      <c r="M2516" s="3">
        <f ca="1">IF($B2516&lt;&gt;"",SUMIF(INDIRECT("ИсходныеДанные!$"&amp;$K$4&amp;"$2:$"&amp;$K$4&amp;"$50000"),$B2516&amp;"#"&amp;M$6,INDIRECT("ИсходныеДанные!$J$2:$J$50000")),0)</f>
        <v>0</v>
      </c>
      <c r="N2516" s="3">
        <f ca="1">IF($B2516&lt;&gt;"",SUMIF(INDIRECT("ИсходныеДанные!$"&amp;$K$4&amp;"$2:$"&amp;$K$4&amp;"$50000"),$B2516&amp;"#"&amp;N$6,INDIRECT("ИсходныеДанные!$J$2:$J$50000")),0)</f>
        <v>0</v>
      </c>
      <c r="O2516" s="3">
        <f ca="1">IF($B2516&lt;&gt;"",SUMIF(INDIRECT("ИсходныеДанные!$"&amp;$K$4&amp;"$2:$"&amp;$K$4&amp;"$50000"),$B2516&amp;"#"&amp;O$6,INDIRECT("ИсходныеДанные!$J$2:$J$50000")),0)</f>
        <v>0</v>
      </c>
      <c r="P2516" s="3">
        <f ca="1">IF($B2516&lt;&gt;"",SUMIF(INDIRECT("ИсходныеДанные!$"&amp;$K$4&amp;"$2:$"&amp;$K$4&amp;"$50000"),$B2516&amp;"#"&amp;P$6,INDIRECT("ИсходныеДанные!$J$2:$J$50000")),0)</f>
        <v>0</v>
      </c>
      <c r="Q2516" s="3">
        <f ca="1">IF($B2516&lt;&gt;"",SUMIF(INDIRECT("ИсходныеДанные!$"&amp;$K$4&amp;"$2:$"&amp;$K$4&amp;"$50000"),$B2516&amp;"#"&amp;Q$6,INDIRECT("ИсходныеДанные!$J$2:$J$50000")),0)</f>
        <v>0</v>
      </c>
      <c r="R2516" s="3">
        <f ca="1">IF($B2516&lt;&gt;"",SUMIF(INDIRECT("ИсходныеДанные!$"&amp;$K$4&amp;"$2:$"&amp;$K$4&amp;"$50000"),$B2516&amp;"#"&amp;R$6,INDIRECT("ИсходныеДанные!$J$2:$J$50000")),0)</f>
        <v>0</v>
      </c>
      <c r="S2516" s="3">
        <f ca="1">IF($B2516&lt;&gt;"",SUMIF(INDIRECT("ИсходныеДанные!$"&amp;$K$4&amp;"$2:$"&amp;$K$4&amp;"$50000"),$B2516&amp;"#"&amp;S$6,INDIRECT("ИсходныеДанные!$J$2:$J$50000")),0)</f>
        <v>0</v>
      </c>
      <c r="T2516" s="3">
        <f ca="1">IF($B2516&lt;&gt;"",SUMIF(INDIRECT("ИсходныеДанные!$"&amp;$K$4&amp;"$2:$"&amp;$K$4&amp;"$50000"),$B2516&amp;"#"&amp;T$6,INDIRECT("ИсходныеДанные!$J$2:$J$50000")),0)</f>
        <v>0</v>
      </c>
      <c r="U2516" s="3">
        <f ca="1">IF($B2516&lt;&gt;"",SUMIF(INDIRECT("ИсходныеДанные!$"&amp;$K$4&amp;"$2:$"&amp;$K$4&amp;"$50000"),$B2516&amp;"#"&amp;U$6,INDIRECT("ИсходныеДанные!$J$2:$J$50000")),0)</f>
        <v>0</v>
      </c>
      <c r="V2516" s="3">
        <f ca="1">IF($B2516&lt;&gt;"",SUMIF(INDIRECT("ИсходныеДанные!$"&amp;$K$4&amp;"$2:$"&amp;$K$4&amp;"$50000"),$B2516&amp;"#"&amp;V$6,INDIRECT("ИсходныеДанные!$J$2:$J$50000")),0)</f>
        <v>0</v>
      </c>
      <c r="W2516" s="16" t="e">
        <f ca="1">SUM(K2516:V2516)/Пофамильно!$R$1</f>
        <v>#DIV/0!</v>
      </c>
    </row>
    <row r="2517" spans="1:23" x14ac:dyDescent="0.25">
      <c r="A2517" s="10" t="str">
        <f t="shared" ca="1" si="41"/>
        <v>delete</v>
      </c>
      <c r="B2517" s="16" cm="1">
        <f t="array" aca="1" ref="B2517" ca="1">INDIRECT("УникальныеСписки!D"&amp;ROW()-$L$4)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14"/>
      <c r="G2517" s="81" t="str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84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84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84" t="str" cm="1">
        <f t="array" aca="1" ref="J2517" ca="1">_xlfn.XLOOKUP($B2517,INDIRECT(SUBSTITUTE("ИсходныеДанные!$где$2:$где$50000","где",$B$4)),INDIRECT(SUBSTITUTE("ИсходныеДанные!$что$2:$что$50000","что",J$4)),"",0,1)</f>
        <v/>
      </c>
      <c r="K2517" s="3">
        <f ca="1">IF($B2517&lt;&gt;"",SUMIF(INDIRECT("ИсходныеДанные!$"&amp;$K$4&amp;"$2:$"&amp;$K$4&amp;"$50000"),$B2517&amp;"#"&amp;K$6,INDIRECT("ИсходныеДанные!$J$2:$J$50000")),0)</f>
        <v>0</v>
      </c>
      <c r="L2517" s="3">
        <f ca="1">IF($B2517&lt;&gt;"",SUMIF(INDIRECT("ИсходныеДанные!$"&amp;$K$4&amp;"$2:$"&amp;$K$4&amp;"$50000"),$B2517&amp;"#"&amp;L$6,INDIRECT("ИсходныеДанные!$J$2:$J$50000")),0)</f>
        <v>0</v>
      </c>
      <c r="M2517" s="3">
        <f ca="1">IF($B2517&lt;&gt;"",SUMIF(INDIRECT("ИсходныеДанные!$"&amp;$K$4&amp;"$2:$"&amp;$K$4&amp;"$50000"),$B2517&amp;"#"&amp;M$6,INDIRECT("ИсходныеДанные!$J$2:$J$50000")),0)</f>
        <v>0</v>
      </c>
      <c r="N2517" s="3">
        <f ca="1">IF($B2517&lt;&gt;"",SUMIF(INDIRECT("ИсходныеДанные!$"&amp;$K$4&amp;"$2:$"&amp;$K$4&amp;"$50000"),$B2517&amp;"#"&amp;N$6,INDIRECT("ИсходныеДанные!$J$2:$J$50000")),0)</f>
        <v>0</v>
      </c>
      <c r="O2517" s="3">
        <f ca="1">IF($B2517&lt;&gt;"",SUMIF(INDIRECT("ИсходныеДанные!$"&amp;$K$4&amp;"$2:$"&amp;$K$4&amp;"$50000"),$B2517&amp;"#"&amp;O$6,INDIRECT("ИсходныеДанные!$J$2:$J$50000")),0)</f>
        <v>0</v>
      </c>
      <c r="P2517" s="3">
        <f ca="1">IF($B2517&lt;&gt;"",SUMIF(INDIRECT("ИсходныеДанные!$"&amp;$K$4&amp;"$2:$"&amp;$K$4&amp;"$50000"),$B2517&amp;"#"&amp;P$6,INDIRECT("ИсходныеДанные!$J$2:$J$50000")),0)</f>
        <v>0</v>
      </c>
      <c r="Q2517" s="3">
        <f ca="1">IF($B2517&lt;&gt;"",SUMIF(INDIRECT("ИсходныеДанные!$"&amp;$K$4&amp;"$2:$"&amp;$K$4&amp;"$50000"),$B2517&amp;"#"&amp;Q$6,INDIRECT("ИсходныеДанные!$J$2:$J$50000")),0)</f>
        <v>0</v>
      </c>
      <c r="R2517" s="3">
        <f ca="1">IF($B2517&lt;&gt;"",SUMIF(INDIRECT("ИсходныеДанные!$"&amp;$K$4&amp;"$2:$"&amp;$K$4&amp;"$50000"),$B2517&amp;"#"&amp;R$6,INDIRECT("ИсходныеДанные!$J$2:$J$50000")),0)</f>
        <v>0</v>
      </c>
      <c r="S2517" s="3">
        <f ca="1">IF($B2517&lt;&gt;"",SUMIF(INDIRECT("ИсходныеДанные!$"&amp;$K$4&amp;"$2:$"&amp;$K$4&amp;"$50000"),$B2517&amp;"#"&amp;S$6,INDIRECT("ИсходныеДанные!$J$2:$J$50000")),0)</f>
        <v>0</v>
      </c>
      <c r="T2517" s="3">
        <f ca="1">IF($B2517&lt;&gt;"",SUMIF(INDIRECT("ИсходныеДанные!$"&amp;$K$4&amp;"$2:$"&amp;$K$4&amp;"$50000"),$B2517&amp;"#"&amp;T$6,INDIRECT("ИсходныеДанные!$J$2:$J$50000")),0)</f>
        <v>0</v>
      </c>
      <c r="U2517" s="3">
        <f ca="1">IF($B2517&lt;&gt;"",SUMIF(INDIRECT("ИсходныеДанные!$"&amp;$K$4&amp;"$2:$"&amp;$K$4&amp;"$50000"),$B2517&amp;"#"&amp;U$6,INDIRECT("ИсходныеДанные!$J$2:$J$50000")),0)</f>
        <v>0</v>
      </c>
      <c r="V2517" s="3">
        <f ca="1">IF($B2517&lt;&gt;"",SUMIF(INDIRECT("ИсходныеДанные!$"&amp;$K$4&amp;"$2:$"&amp;$K$4&amp;"$50000"),$B2517&amp;"#"&amp;V$6,INDIRECT("ИсходныеДанные!$J$2:$J$50000")),0)</f>
        <v>0</v>
      </c>
      <c r="W2517" s="16" t="e">
        <f ca="1">SUM(K2517:V2517)/Пофамильно!$R$1</f>
        <v>#DIV/0!</v>
      </c>
    </row>
    <row r="2518" spans="1:23" x14ac:dyDescent="0.25">
      <c r="A2518" s="10" t="str">
        <f t="shared" ca="1" si="41"/>
        <v>delete</v>
      </c>
      <c r="B2518" s="16" cm="1">
        <f t="array" aca="1" ref="B2518" ca="1">INDIRECT("УникальныеСписки!D"&amp;ROW()-$L$4)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14"/>
      <c r="G2518" s="81" t="str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84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84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84" t="str" cm="1">
        <f t="array" aca="1" ref="J2518" ca="1">_xlfn.XLOOKUP($B2518,INDIRECT(SUBSTITUTE("ИсходныеДанные!$где$2:$где$50000","где",$B$4)),INDIRECT(SUBSTITUTE("ИсходныеДанные!$что$2:$что$50000","что",J$4)),"",0,1)</f>
        <v/>
      </c>
      <c r="K2518" s="3">
        <f ca="1">IF($B2518&lt;&gt;"",SUMIF(INDIRECT("ИсходныеДанные!$"&amp;$K$4&amp;"$2:$"&amp;$K$4&amp;"$50000"),$B2518&amp;"#"&amp;K$6,INDIRECT("ИсходныеДанные!$J$2:$J$50000")),0)</f>
        <v>0</v>
      </c>
      <c r="L2518" s="3">
        <f ca="1">IF($B2518&lt;&gt;"",SUMIF(INDIRECT("ИсходныеДанные!$"&amp;$K$4&amp;"$2:$"&amp;$K$4&amp;"$50000"),$B2518&amp;"#"&amp;L$6,INDIRECT("ИсходныеДанные!$J$2:$J$50000")),0)</f>
        <v>0</v>
      </c>
      <c r="M2518" s="3">
        <f ca="1">IF($B2518&lt;&gt;"",SUMIF(INDIRECT("ИсходныеДанные!$"&amp;$K$4&amp;"$2:$"&amp;$K$4&amp;"$50000"),$B2518&amp;"#"&amp;M$6,INDIRECT("ИсходныеДанные!$J$2:$J$50000")),0)</f>
        <v>0</v>
      </c>
      <c r="N2518" s="3">
        <f ca="1">IF($B2518&lt;&gt;"",SUMIF(INDIRECT("ИсходныеДанные!$"&amp;$K$4&amp;"$2:$"&amp;$K$4&amp;"$50000"),$B2518&amp;"#"&amp;N$6,INDIRECT("ИсходныеДанные!$J$2:$J$50000")),0)</f>
        <v>0</v>
      </c>
      <c r="O2518" s="3">
        <f ca="1">IF($B2518&lt;&gt;"",SUMIF(INDIRECT("ИсходныеДанные!$"&amp;$K$4&amp;"$2:$"&amp;$K$4&amp;"$50000"),$B2518&amp;"#"&amp;O$6,INDIRECT("ИсходныеДанные!$J$2:$J$50000")),0)</f>
        <v>0</v>
      </c>
      <c r="P2518" s="3">
        <f ca="1">IF($B2518&lt;&gt;"",SUMIF(INDIRECT("ИсходныеДанные!$"&amp;$K$4&amp;"$2:$"&amp;$K$4&amp;"$50000"),$B2518&amp;"#"&amp;P$6,INDIRECT("ИсходныеДанные!$J$2:$J$50000")),0)</f>
        <v>0</v>
      </c>
      <c r="Q2518" s="3">
        <f ca="1">IF($B2518&lt;&gt;"",SUMIF(INDIRECT("ИсходныеДанные!$"&amp;$K$4&amp;"$2:$"&amp;$K$4&amp;"$50000"),$B2518&amp;"#"&amp;Q$6,INDIRECT("ИсходныеДанные!$J$2:$J$50000")),0)</f>
        <v>0</v>
      </c>
      <c r="R2518" s="3">
        <f ca="1">IF($B2518&lt;&gt;"",SUMIF(INDIRECT("ИсходныеДанные!$"&amp;$K$4&amp;"$2:$"&amp;$K$4&amp;"$50000"),$B2518&amp;"#"&amp;R$6,INDIRECT("ИсходныеДанные!$J$2:$J$50000")),0)</f>
        <v>0</v>
      </c>
      <c r="S2518" s="3">
        <f ca="1">IF($B2518&lt;&gt;"",SUMIF(INDIRECT("ИсходныеДанные!$"&amp;$K$4&amp;"$2:$"&amp;$K$4&amp;"$50000"),$B2518&amp;"#"&amp;S$6,INDIRECT("ИсходныеДанные!$J$2:$J$50000")),0)</f>
        <v>0</v>
      </c>
      <c r="T2518" s="3">
        <f ca="1">IF($B2518&lt;&gt;"",SUMIF(INDIRECT("ИсходныеДанные!$"&amp;$K$4&amp;"$2:$"&amp;$K$4&amp;"$50000"),$B2518&amp;"#"&amp;T$6,INDIRECT("ИсходныеДанные!$J$2:$J$50000")),0)</f>
        <v>0</v>
      </c>
      <c r="U2518" s="3">
        <f ca="1">IF($B2518&lt;&gt;"",SUMIF(INDIRECT("ИсходныеДанные!$"&amp;$K$4&amp;"$2:$"&amp;$K$4&amp;"$50000"),$B2518&amp;"#"&amp;U$6,INDIRECT("ИсходныеДанные!$J$2:$J$50000")),0)</f>
        <v>0</v>
      </c>
      <c r="V2518" s="3">
        <f ca="1">IF($B2518&lt;&gt;"",SUMIF(INDIRECT("ИсходныеДанные!$"&amp;$K$4&amp;"$2:$"&amp;$K$4&amp;"$50000"),$B2518&amp;"#"&amp;V$6,INDIRECT("ИсходныеДанные!$J$2:$J$50000")),0)</f>
        <v>0</v>
      </c>
      <c r="W2518" s="16" t="e">
        <f ca="1">SUM(K2518:V2518)/Пофамильно!$R$1</f>
        <v>#DIV/0!</v>
      </c>
    </row>
    <row r="2519" spans="1:23" x14ac:dyDescent="0.25">
      <c r="A2519" s="10" t="str">
        <f t="shared" ca="1" si="41"/>
        <v>delete</v>
      </c>
      <c r="B2519" s="16" cm="1">
        <f t="array" aca="1" ref="B2519" ca="1">INDIRECT("УникальныеСписки!D"&amp;ROW()-$L$4)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14"/>
      <c r="G2519" s="81" t="str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84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84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84" t="str" cm="1">
        <f t="array" aca="1" ref="J2519" ca="1">_xlfn.XLOOKUP($B2519,INDIRECT(SUBSTITUTE("ИсходныеДанные!$где$2:$где$50000","где",$B$4)),INDIRECT(SUBSTITUTE("ИсходныеДанные!$что$2:$что$50000","что",J$4)),"",0,1)</f>
        <v/>
      </c>
      <c r="K2519" s="3">
        <f ca="1">IF($B2519&lt;&gt;"",SUMIF(INDIRECT("ИсходныеДанные!$"&amp;$K$4&amp;"$2:$"&amp;$K$4&amp;"$50000"),$B2519&amp;"#"&amp;K$6,INDIRECT("ИсходныеДанные!$J$2:$J$50000")),0)</f>
        <v>0</v>
      </c>
      <c r="L2519" s="3">
        <f ca="1">IF($B2519&lt;&gt;"",SUMIF(INDIRECT("ИсходныеДанные!$"&amp;$K$4&amp;"$2:$"&amp;$K$4&amp;"$50000"),$B2519&amp;"#"&amp;L$6,INDIRECT("ИсходныеДанные!$J$2:$J$50000")),0)</f>
        <v>0</v>
      </c>
      <c r="M2519" s="3">
        <f ca="1">IF($B2519&lt;&gt;"",SUMIF(INDIRECT("ИсходныеДанные!$"&amp;$K$4&amp;"$2:$"&amp;$K$4&amp;"$50000"),$B2519&amp;"#"&amp;M$6,INDIRECT("ИсходныеДанные!$J$2:$J$50000")),0)</f>
        <v>0</v>
      </c>
      <c r="N2519" s="3">
        <f ca="1">IF($B2519&lt;&gt;"",SUMIF(INDIRECT("ИсходныеДанные!$"&amp;$K$4&amp;"$2:$"&amp;$K$4&amp;"$50000"),$B2519&amp;"#"&amp;N$6,INDIRECT("ИсходныеДанные!$J$2:$J$50000")),0)</f>
        <v>0</v>
      </c>
      <c r="O2519" s="3">
        <f ca="1">IF($B2519&lt;&gt;"",SUMIF(INDIRECT("ИсходныеДанные!$"&amp;$K$4&amp;"$2:$"&amp;$K$4&amp;"$50000"),$B2519&amp;"#"&amp;O$6,INDIRECT("ИсходныеДанные!$J$2:$J$50000")),0)</f>
        <v>0</v>
      </c>
      <c r="P2519" s="3">
        <f ca="1">IF($B2519&lt;&gt;"",SUMIF(INDIRECT("ИсходныеДанные!$"&amp;$K$4&amp;"$2:$"&amp;$K$4&amp;"$50000"),$B2519&amp;"#"&amp;P$6,INDIRECT("ИсходныеДанные!$J$2:$J$50000")),0)</f>
        <v>0</v>
      </c>
      <c r="Q2519" s="3">
        <f ca="1">IF($B2519&lt;&gt;"",SUMIF(INDIRECT("ИсходныеДанные!$"&amp;$K$4&amp;"$2:$"&amp;$K$4&amp;"$50000"),$B2519&amp;"#"&amp;Q$6,INDIRECT("ИсходныеДанные!$J$2:$J$50000")),0)</f>
        <v>0</v>
      </c>
      <c r="R2519" s="3">
        <f ca="1">IF($B2519&lt;&gt;"",SUMIF(INDIRECT("ИсходныеДанные!$"&amp;$K$4&amp;"$2:$"&amp;$K$4&amp;"$50000"),$B2519&amp;"#"&amp;R$6,INDIRECT("ИсходныеДанные!$J$2:$J$50000")),0)</f>
        <v>0</v>
      </c>
      <c r="S2519" s="3">
        <f ca="1">IF($B2519&lt;&gt;"",SUMIF(INDIRECT("ИсходныеДанные!$"&amp;$K$4&amp;"$2:$"&amp;$K$4&amp;"$50000"),$B2519&amp;"#"&amp;S$6,INDIRECT("ИсходныеДанные!$J$2:$J$50000")),0)</f>
        <v>0</v>
      </c>
      <c r="T2519" s="3">
        <f ca="1">IF($B2519&lt;&gt;"",SUMIF(INDIRECT("ИсходныеДанные!$"&amp;$K$4&amp;"$2:$"&amp;$K$4&amp;"$50000"),$B2519&amp;"#"&amp;T$6,INDIRECT("ИсходныеДанные!$J$2:$J$50000")),0)</f>
        <v>0</v>
      </c>
      <c r="U2519" s="3">
        <f ca="1">IF($B2519&lt;&gt;"",SUMIF(INDIRECT("ИсходныеДанные!$"&amp;$K$4&amp;"$2:$"&amp;$K$4&amp;"$50000"),$B2519&amp;"#"&amp;U$6,INDIRECT("ИсходныеДанные!$J$2:$J$50000")),0)</f>
        <v>0</v>
      </c>
      <c r="V2519" s="3">
        <f ca="1">IF($B2519&lt;&gt;"",SUMIF(INDIRECT("ИсходныеДанные!$"&amp;$K$4&amp;"$2:$"&amp;$K$4&amp;"$50000"),$B2519&amp;"#"&amp;V$6,INDIRECT("ИсходныеДанные!$J$2:$J$50000")),0)</f>
        <v>0</v>
      </c>
      <c r="W2519" s="16" t="e">
        <f ca="1">SUM(K2519:V2519)/Пофамильно!$R$1</f>
        <v>#DIV/0!</v>
      </c>
    </row>
    <row r="2520" spans="1:23" x14ac:dyDescent="0.25">
      <c r="A2520" s="10" t="str">
        <f t="shared" ca="1" si="41"/>
        <v>delete</v>
      </c>
      <c r="B2520" s="16" cm="1">
        <f t="array" aca="1" ref="B2520" ca="1">INDIRECT("УникальныеСписки!D"&amp;ROW()-$L$4)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14"/>
      <c r="G2520" s="81" t="str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84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84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84" t="str" cm="1">
        <f t="array" aca="1" ref="J2520" ca="1">_xlfn.XLOOKUP($B2520,INDIRECT(SUBSTITUTE("ИсходныеДанные!$где$2:$где$50000","где",$B$4)),INDIRECT(SUBSTITUTE("ИсходныеДанные!$что$2:$что$50000","что",J$4)),"",0,1)</f>
        <v/>
      </c>
      <c r="K2520" s="3">
        <f ca="1">IF($B2520&lt;&gt;"",SUMIF(INDIRECT("ИсходныеДанные!$"&amp;$K$4&amp;"$2:$"&amp;$K$4&amp;"$50000"),$B2520&amp;"#"&amp;K$6,INDIRECT("ИсходныеДанные!$J$2:$J$50000")),0)</f>
        <v>0</v>
      </c>
      <c r="L2520" s="3">
        <f ca="1">IF($B2520&lt;&gt;"",SUMIF(INDIRECT("ИсходныеДанные!$"&amp;$K$4&amp;"$2:$"&amp;$K$4&amp;"$50000"),$B2520&amp;"#"&amp;L$6,INDIRECT("ИсходныеДанные!$J$2:$J$50000")),0)</f>
        <v>0</v>
      </c>
      <c r="M2520" s="3">
        <f ca="1">IF($B2520&lt;&gt;"",SUMIF(INDIRECT("ИсходныеДанные!$"&amp;$K$4&amp;"$2:$"&amp;$K$4&amp;"$50000"),$B2520&amp;"#"&amp;M$6,INDIRECT("ИсходныеДанные!$J$2:$J$50000")),0)</f>
        <v>0</v>
      </c>
      <c r="N2520" s="3">
        <f ca="1">IF($B2520&lt;&gt;"",SUMIF(INDIRECT("ИсходныеДанные!$"&amp;$K$4&amp;"$2:$"&amp;$K$4&amp;"$50000"),$B2520&amp;"#"&amp;N$6,INDIRECT("ИсходныеДанные!$J$2:$J$50000")),0)</f>
        <v>0</v>
      </c>
      <c r="O2520" s="3">
        <f ca="1">IF($B2520&lt;&gt;"",SUMIF(INDIRECT("ИсходныеДанные!$"&amp;$K$4&amp;"$2:$"&amp;$K$4&amp;"$50000"),$B2520&amp;"#"&amp;O$6,INDIRECT("ИсходныеДанные!$J$2:$J$50000")),0)</f>
        <v>0</v>
      </c>
      <c r="P2520" s="3">
        <f ca="1">IF($B2520&lt;&gt;"",SUMIF(INDIRECT("ИсходныеДанные!$"&amp;$K$4&amp;"$2:$"&amp;$K$4&amp;"$50000"),$B2520&amp;"#"&amp;P$6,INDIRECT("ИсходныеДанные!$J$2:$J$50000")),0)</f>
        <v>0</v>
      </c>
      <c r="Q2520" s="3">
        <f ca="1">IF($B2520&lt;&gt;"",SUMIF(INDIRECT("ИсходныеДанные!$"&amp;$K$4&amp;"$2:$"&amp;$K$4&amp;"$50000"),$B2520&amp;"#"&amp;Q$6,INDIRECT("ИсходныеДанные!$J$2:$J$50000")),0)</f>
        <v>0</v>
      </c>
      <c r="R2520" s="3">
        <f ca="1">IF($B2520&lt;&gt;"",SUMIF(INDIRECT("ИсходныеДанные!$"&amp;$K$4&amp;"$2:$"&amp;$K$4&amp;"$50000"),$B2520&amp;"#"&amp;R$6,INDIRECT("ИсходныеДанные!$J$2:$J$50000")),0)</f>
        <v>0</v>
      </c>
      <c r="S2520" s="3">
        <f ca="1">IF($B2520&lt;&gt;"",SUMIF(INDIRECT("ИсходныеДанные!$"&amp;$K$4&amp;"$2:$"&amp;$K$4&amp;"$50000"),$B2520&amp;"#"&amp;S$6,INDIRECT("ИсходныеДанные!$J$2:$J$50000")),0)</f>
        <v>0</v>
      </c>
      <c r="T2520" s="3">
        <f ca="1">IF($B2520&lt;&gt;"",SUMIF(INDIRECT("ИсходныеДанные!$"&amp;$K$4&amp;"$2:$"&amp;$K$4&amp;"$50000"),$B2520&amp;"#"&amp;T$6,INDIRECT("ИсходныеДанные!$J$2:$J$50000")),0)</f>
        <v>0</v>
      </c>
      <c r="U2520" s="3">
        <f ca="1">IF($B2520&lt;&gt;"",SUMIF(INDIRECT("ИсходныеДанные!$"&amp;$K$4&amp;"$2:$"&amp;$K$4&amp;"$50000"),$B2520&amp;"#"&amp;U$6,INDIRECT("ИсходныеДанные!$J$2:$J$50000")),0)</f>
        <v>0</v>
      </c>
      <c r="V2520" s="3">
        <f ca="1">IF($B2520&lt;&gt;"",SUMIF(INDIRECT("ИсходныеДанные!$"&amp;$K$4&amp;"$2:$"&amp;$K$4&amp;"$50000"),$B2520&amp;"#"&amp;V$6,INDIRECT("ИсходныеДанные!$J$2:$J$50000")),0)</f>
        <v>0</v>
      </c>
      <c r="W2520" s="16" t="e">
        <f ca="1">SUM(K2520:V2520)/Пофамильно!$R$1</f>
        <v>#DIV/0!</v>
      </c>
    </row>
    <row r="2521" spans="1:23" x14ac:dyDescent="0.25">
      <c r="A2521" s="10" t="str">
        <f t="shared" ca="1" si="41"/>
        <v>delete</v>
      </c>
      <c r="B2521" s="16" cm="1">
        <f t="array" aca="1" ref="B2521" ca="1">INDIRECT("УникальныеСписки!D"&amp;ROW()-$L$4)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14"/>
      <c r="G2521" s="81" t="str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84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84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84" t="str" cm="1">
        <f t="array" aca="1" ref="J2521" ca="1">_xlfn.XLOOKUP($B2521,INDIRECT(SUBSTITUTE("ИсходныеДанные!$где$2:$где$50000","где",$B$4)),INDIRECT(SUBSTITUTE("ИсходныеДанные!$что$2:$что$50000","что",J$4)),"",0,1)</f>
        <v/>
      </c>
      <c r="K2521" s="3">
        <f ca="1">IF($B2521&lt;&gt;"",SUMIF(INDIRECT("ИсходныеДанные!$"&amp;$K$4&amp;"$2:$"&amp;$K$4&amp;"$50000"),$B2521&amp;"#"&amp;K$6,INDIRECT("ИсходныеДанные!$J$2:$J$50000")),0)</f>
        <v>0</v>
      </c>
      <c r="L2521" s="3">
        <f ca="1">IF($B2521&lt;&gt;"",SUMIF(INDIRECT("ИсходныеДанные!$"&amp;$K$4&amp;"$2:$"&amp;$K$4&amp;"$50000"),$B2521&amp;"#"&amp;L$6,INDIRECT("ИсходныеДанные!$J$2:$J$50000")),0)</f>
        <v>0</v>
      </c>
      <c r="M2521" s="3">
        <f ca="1">IF($B2521&lt;&gt;"",SUMIF(INDIRECT("ИсходныеДанные!$"&amp;$K$4&amp;"$2:$"&amp;$K$4&amp;"$50000"),$B2521&amp;"#"&amp;M$6,INDIRECT("ИсходныеДанные!$J$2:$J$50000")),0)</f>
        <v>0</v>
      </c>
      <c r="N2521" s="3">
        <f ca="1">IF($B2521&lt;&gt;"",SUMIF(INDIRECT("ИсходныеДанные!$"&amp;$K$4&amp;"$2:$"&amp;$K$4&amp;"$50000"),$B2521&amp;"#"&amp;N$6,INDIRECT("ИсходныеДанные!$J$2:$J$50000")),0)</f>
        <v>0</v>
      </c>
      <c r="O2521" s="3">
        <f ca="1">IF($B2521&lt;&gt;"",SUMIF(INDIRECT("ИсходныеДанные!$"&amp;$K$4&amp;"$2:$"&amp;$K$4&amp;"$50000"),$B2521&amp;"#"&amp;O$6,INDIRECT("ИсходныеДанные!$J$2:$J$50000")),0)</f>
        <v>0</v>
      </c>
      <c r="P2521" s="3">
        <f ca="1">IF($B2521&lt;&gt;"",SUMIF(INDIRECT("ИсходныеДанные!$"&amp;$K$4&amp;"$2:$"&amp;$K$4&amp;"$50000"),$B2521&amp;"#"&amp;P$6,INDIRECT("ИсходныеДанные!$J$2:$J$50000")),0)</f>
        <v>0</v>
      </c>
      <c r="Q2521" s="3">
        <f ca="1">IF($B2521&lt;&gt;"",SUMIF(INDIRECT("ИсходныеДанные!$"&amp;$K$4&amp;"$2:$"&amp;$K$4&amp;"$50000"),$B2521&amp;"#"&amp;Q$6,INDIRECT("ИсходныеДанные!$J$2:$J$50000")),0)</f>
        <v>0</v>
      </c>
      <c r="R2521" s="3">
        <f ca="1">IF($B2521&lt;&gt;"",SUMIF(INDIRECT("ИсходныеДанные!$"&amp;$K$4&amp;"$2:$"&amp;$K$4&amp;"$50000"),$B2521&amp;"#"&amp;R$6,INDIRECT("ИсходныеДанные!$J$2:$J$50000")),0)</f>
        <v>0</v>
      </c>
      <c r="S2521" s="3">
        <f ca="1">IF($B2521&lt;&gt;"",SUMIF(INDIRECT("ИсходныеДанные!$"&amp;$K$4&amp;"$2:$"&amp;$K$4&amp;"$50000"),$B2521&amp;"#"&amp;S$6,INDIRECT("ИсходныеДанные!$J$2:$J$50000")),0)</f>
        <v>0</v>
      </c>
      <c r="T2521" s="3">
        <f ca="1">IF($B2521&lt;&gt;"",SUMIF(INDIRECT("ИсходныеДанные!$"&amp;$K$4&amp;"$2:$"&amp;$K$4&amp;"$50000"),$B2521&amp;"#"&amp;T$6,INDIRECT("ИсходныеДанные!$J$2:$J$50000")),0)</f>
        <v>0</v>
      </c>
      <c r="U2521" s="3">
        <f ca="1">IF($B2521&lt;&gt;"",SUMIF(INDIRECT("ИсходныеДанные!$"&amp;$K$4&amp;"$2:$"&amp;$K$4&amp;"$50000"),$B2521&amp;"#"&amp;U$6,INDIRECT("ИсходныеДанные!$J$2:$J$50000")),0)</f>
        <v>0</v>
      </c>
      <c r="V2521" s="3">
        <f ca="1">IF($B2521&lt;&gt;"",SUMIF(INDIRECT("ИсходныеДанные!$"&amp;$K$4&amp;"$2:$"&amp;$K$4&amp;"$50000"),$B2521&amp;"#"&amp;V$6,INDIRECT("ИсходныеДанные!$J$2:$J$50000")),0)</f>
        <v>0</v>
      </c>
      <c r="W2521" s="16" t="e">
        <f ca="1">SUM(K2521:V2521)/Пофамильно!$R$1</f>
        <v>#DIV/0!</v>
      </c>
    </row>
    <row r="2522" spans="1:23" x14ac:dyDescent="0.25">
      <c r="A2522" s="10" t="str">
        <f t="shared" ca="1" si="41"/>
        <v>delete</v>
      </c>
      <c r="B2522" s="16" cm="1">
        <f t="array" aca="1" ref="B2522" ca="1">INDIRECT("УникальныеСписки!D"&amp;ROW()-$L$4)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14"/>
      <c r="G2522" s="81" t="str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84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84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84" t="str" cm="1">
        <f t="array" aca="1" ref="J2522" ca="1">_xlfn.XLOOKUP($B2522,INDIRECT(SUBSTITUTE("ИсходныеДанные!$где$2:$где$50000","где",$B$4)),INDIRECT(SUBSTITUTE("ИсходныеДанные!$что$2:$что$50000","что",J$4)),"",0,1)</f>
        <v/>
      </c>
      <c r="K2522" s="3">
        <f ca="1">IF($B2522&lt;&gt;"",SUMIF(INDIRECT("ИсходныеДанные!$"&amp;$K$4&amp;"$2:$"&amp;$K$4&amp;"$50000"),$B2522&amp;"#"&amp;K$6,INDIRECT("ИсходныеДанные!$J$2:$J$50000")),0)</f>
        <v>0</v>
      </c>
      <c r="L2522" s="3">
        <f ca="1">IF($B2522&lt;&gt;"",SUMIF(INDIRECT("ИсходныеДанные!$"&amp;$K$4&amp;"$2:$"&amp;$K$4&amp;"$50000"),$B2522&amp;"#"&amp;L$6,INDIRECT("ИсходныеДанные!$J$2:$J$50000")),0)</f>
        <v>0</v>
      </c>
      <c r="M2522" s="3">
        <f ca="1">IF($B2522&lt;&gt;"",SUMIF(INDIRECT("ИсходныеДанные!$"&amp;$K$4&amp;"$2:$"&amp;$K$4&amp;"$50000"),$B2522&amp;"#"&amp;M$6,INDIRECT("ИсходныеДанные!$J$2:$J$50000")),0)</f>
        <v>0</v>
      </c>
      <c r="N2522" s="3">
        <f ca="1">IF($B2522&lt;&gt;"",SUMIF(INDIRECT("ИсходныеДанные!$"&amp;$K$4&amp;"$2:$"&amp;$K$4&amp;"$50000"),$B2522&amp;"#"&amp;N$6,INDIRECT("ИсходныеДанные!$J$2:$J$50000")),0)</f>
        <v>0</v>
      </c>
      <c r="O2522" s="3">
        <f ca="1">IF($B2522&lt;&gt;"",SUMIF(INDIRECT("ИсходныеДанные!$"&amp;$K$4&amp;"$2:$"&amp;$K$4&amp;"$50000"),$B2522&amp;"#"&amp;O$6,INDIRECT("ИсходныеДанные!$J$2:$J$50000")),0)</f>
        <v>0</v>
      </c>
      <c r="P2522" s="3">
        <f ca="1">IF($B2522&lt;&gt;"",SUMIF(INDIRECT("ИсходныеДанные!$"&amp;$K$4&amp;"$2:$"&amp;$K$4&amp;"$50000"),$B2522&amp;"#"&amp;P$6,INDIRECT("ИсходныеДанные!$J$2:$J$50000")),0)</f>
        <v>0</v>
      </c>
      <c r="Q2522" s="3">
        <f ca="1">IF($B2522&lt;&gt;"",SUMIF(INDIRECT("ИсходныеДанные!$"&amp;$K$4&amp;"$2:$"&amp;$K$4&amp;"$50000"),$B2522&amp;"#"&amp;Q$6,INDIRECT("ИсходныеДанные!$J$2:$J$50000")),0)</f>
        <v>0</v>
      </c>
      <c r="R2522" s="3">
        <f ca="1">IF($B2522&lt;&gt;"",SUMIF(INDIRECT("ИсходныеДанные!$"&amp;$K$4&amp;"$2:$"&amp;$K$4&amp;"$50000"),$B2522&amp;"#"&amp;R$6,INDIRECT("ИсходныеДанные!$J$2:$J$50000")),0)</f>
        <v>0</v>
      </c>
      <c r="S2522" s="3">
        <f ca="1">IF($B2522&lt;&gt;"",SUMIF(INDIRECT("ИсходныеДанные!$"&amp;$K$4&amp;"$2:$"&amp;$K$4&amp;"$50000"),$B2522&amp;"#"&amp;S$6,INDIRECT("ИсходныеДанные!$J$2:$J$50000")),0)</f>
        <v>0</v>
      </c>
      <c r="T2522" s="3">
        <f ca="1">IF($B2522&lt;&gt;"",SUMIF(INDIRECT("ИсходныеДанные!$"&amp;$K$4&amp;"$2:$"&amp;$K$4&amp;"$50000"),$B2522&amp;"#"&amp;T$6,INDIRECT("ИсходныеДанные!$J$2:$J$50000")),0)</f>
        <v>0</v>
      </c>
      <c r="U2522" s="3">
        <f ca="1">IF($B2522&lt;&gt;"",SUMIF(INDIRECT("ИсходныеДанные!$"&amp;$K$4&amp;"$2:$"&amp;$K$4&amp;"$50000"),$B2522&amp;"#"&amp;U$6,INDIRECT("ИсходныеДанные!$J$2:$J$50000")),0)</f>
        <v>0</v>
      </c>
      <c r="V2522" s="3">
        <f ca="1">IF($B2522&lt;&gt;"",SUMIF(INDIRECT("ИсходныеДанные!$"&amp;$K$4&amp;"$2:$"&amp;$K$4&amp;"$50000"),$B2522&amp;"#"&amp;V$6,INDIRECT("ИсходныеДанные!$J$2:$J$50000")),0)</f>
        <v>0</v>
      </c>
      <c r="W2522" s="16" t="e">
        <f ca="1">SUM(K2522:V2522)/Пофамильно!$R$1</f>
        <v>#DIV/0!</v>
      </c>
    </row>
    <row r="2523" spans="1:23" x14ac:dyDescent="0.25">
      <c r="A2523" s="10" t="str">
        <f t="shared" ca="1" si="41"/>
        <v>delete</v>
      </c>
      <c r="B2523" s="16" cm="1">
        <f t="array" aca="1" ref="B2523" ca="1">INDIRECT("УникальныеСписки!D"&amp;ROW()-$L$4)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14"/>
      <c r="G2523" s="81" t="str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84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84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84" t="str" cm="1">
        <f t="array" aca="1" ref="J2523" ca="1">_xlfn.XLOOKUP($B2523,INDIRECT(SUBSTITUTE("ИсходныеДанные!$где$2:$где$50000","где",$B$4)),INDIRECT(SUBSTITUTE("ИсходныеДанные!$что$2:$что$50000","что",J$4)),"",0,1)</f>
        <v/>
      </c>
      <c r="K2523" s="3">
        <f ca="1">IF($B2523&lt;&gt;"",SUMIF(INDIRECT("ИсходныеДанные!$"&amp;$K$4&amp;"$2:$"&amp;$K$4&amp;"$50000"),$B2523&amp;"#"&amp;K$6,INDIRECT("ИсходныеДанные!$J$2:$J$50000")),0)</f>
        <v>0</v>
      </c>
      <c r="L2523" s="3">
        <f ca="1">IF($B2523&lt;&gt;"",SUMIF(INDIRECT("ИсходныеДанные!$"&amp;$K$4&amp;"$2:$"&amp;$K$4&amp;"$50000"),$B2523&amp;"#"&amp;L$6,INDIRECT("ИсходныеДанные!$J$2:$J$50000")),0)</f>
        <v>0</v>
      </c>
      <c r="M2523" s="3">
        <f ca="1">IF($B2523&lt;&gt;"",SUMIF(INDIRECT("ИсходныеДанные!$"&amp;$K$4&amp;"$2:$"&amp;$K$4&amp;"$50000"),$B2523&amp;"#"&amp;M$6,INDIRECT("ИсходныеДанные!$J$2:$J$50000")),0)</f>
        <v>0</v>
      </c>
      <c r="N2523" s="3">
        <f ca="1">IF($B2523&lt;&gt;"",SUMIF(INDIRECT("ИсходныеДанные!$"&amp;$K$4&amp;"$2:$"&amp;$K$4&amp;"$50000"),$B2523&amp;"#"&amp;N$6,INDIRECT("ИсходныеДанные!$J$2:$J$50000")),0)</f>
        <v>0</v>
      </c>
      <c r="O2523" s="3">
        <f ca="1">IF($B2523&lt;&gt;"",SUMIF(INDIRECT("ИсходныеДанные!$"&amp;$K$4&amp;"$2:$"&amp;$K$4&amp;"$50000"),$B2523&amp;"#"&amp;O$6,INDIRECT("ИсходныеДанные!$J$2:$J$50000")),0)</f>
        <v>0</v>
      </c>
      <c r="P2523" s="3">
        <f ca="1">IF($B2523&lt;&gt;"",SUMIF(INDIRECT("ИсходныеДанные!$"&amp;$K$4&amp;"$2:$"&amp;$K$4&amp;"$50000"),$B2523&amp;"#"&amp;P$6,INDIRECT("ИсходныеДанные!$J$2:$J$50000")),0)</f>
        <v>0</v>
      </c>
      <c r="Q2523" s="3">
        <f ca="1">IF($B2523&lt;&gt;"",SUMIF(INDIRECT("ИсходныеДанные!$"&amp;$K$4&amp;"$2:$"&amp;$K$4&amp;"$50000"),$B2523&amp;"#"&amp;Q$6,INDIRECT("ИсходныеДанные!$J$2:$J$50000")),0)</f>
        <v>0</v>
      </c>
      <c r="R2523" s="3">
        <f ca="1">IF($B2523&lt;&gt;"",SUMIF(INDIRECT("ИсходныеДанные!$"&amp;$K$4&amp;"$2:$"&amp;$K$4&amp;"$50000"),$B2523&amp;"#"&amp;R$6,INDIRECT("ИсходныеДанные!$J$2:$J$50000")),0)</f>
        <v>0</v>
      </c>
      <c r="S2523" s="3">
        <f ca="1">IF($B2523&lt;&gt;"",SUMIF(INDIRECT("ИсходныеДанные!$"&amp;$K$4&amp;"$2:$"&amp;$K$4&amp;"$50000"),$B2523&amp;"#"&amp;S$6,INDIRECT("ИсходныеДанные!$J$2:$J$50000")),0)</f>
        <v>0</v>
      </c>
      <c r="T2523" s="3">
        <f ca="1">IF($B2523&lt;&gt;"",SUMIF(INDIRECT("ИсходныеДанные!$"&amp;$K$4&amp;"$2:$"&amp;$K$4&amp;"$50000"),$B2523&amp;"#"&amp;T$6,INDIRECT("ИсходныеДанные!$J$2:$J$50000")),0)</f>
        <v>0</v>
      </c>
      <c r="U2523" s="3">
        <f ca="1">IF($B2523&lt;&gt;"",SUMIF(INDIRECT("ИсходныеДанные!$"&amp;$K$4&amp;"$2:$"&amp;$K$4&amp;"$50000"),$B2523&amp;"#"&amp;U$6,INDIRECT("ИсходныеДанные!$J$2:$J$50000")),0)</f>
        <v>0</v>
      </c>
      <c r="V2523" s="3">
        <f ca="1">IF($B2523&lt;&gt;"",SUMIF(INDIRECT("ИсходныеДанные!$"&amp;$K$4&amp;"$2:$"&amp;$K$4&amp;"$50000"),$B2523&amp;"#"&amp;V$6,INDIRECT("ИсходныеДанные!$J$2:$J$50000")),0)</f>
        <v>0</v>
      </c>
      <c r="W2523" s="16" t="e">
        <f ca="1">SUM(K2523:V2523)/Пофамильно!$R$1</f>
        <v>#DIV/0!</v>
      </c>
    </row>
    <row r="2524" spans="1:23" x14ac:dyDescent="0.25">
      <c r="A2524" s="10" t="str">
        <f t="shared" ca="1" si="41"/>
        <v>delete</v>
      </c>
      <c r="B2524" s="16" cm="1">
        <f t="array" aca="1" ref="B2524" ca="1">INDIRECT("УникальныеСписки!D"&amp;ROW()-$L$4)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14"/>
      <c r="G2524" s="81" t="str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84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84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84" t="str" cm="1">
        <f t="array" aca="1" ref="J2524" ca="1">_xlfn.XLOOKUP($B2524,INDIRECT(SUBSTITUTE("ИсходныеДанные!$где$2:$где$50000","где",$B$4)),INDIRECT(SUBSTITUTE("ИсходныеДанные!$что$2:$что$50000","что",J$4)),"",0,1)</f>
        <v/>
      </c>
      <c r="K2524" s="3">
        <f ca="1">IF($B2524&lt;&gt;"",SUMIF(INDIRECT("ИсходныеДанные!$"&amp;$K$4&amp;"$2:$"&amp;$K$4&amp;"$50000"),$B2524&amp;"#"&amp;K$6,INDIRECT("ИсходныеДанные!$J$2:$J$50000")),0)</f>
        <v>0</v>
      </c>
      <c r="L2524" s="3">
        <f ca="1">IF($B2524&lt;&gt;"",SUMIF(INDIRECT("ИсходныеДанные!$"&amp;$K$4&amp;"$2:$"&amp;$K$4&amp;"$50000"),$B2524&amp;"#"&amp;L$6,INDIRECT("ИсходныеДанные!$J$2:$J$50000")),0)</f>
        <v>0</v>
      </c>
      <c r="M2524" s="3">
        <f ca="1">IF($B2524&lt;&gt;"",SUMIF(INDIRECT("ИсходныеДанные!$"&amp;$K$4&amp;"$2:$"&amp;$K$4&amp;"$50000"),$B2524&amp;"#"&amp;M$6,INDIRECT("ИсходныеДанные!$J$2:$J$50000")),0)</f>
        <v>0</v>
      </c>
      <c r="N2524" s="3">
        <f ca="1">IF($B2524&lt;&gt;"",SUMIF(INDIRECT("ИсходныеДанные!$"&amp;$K$4&amp;"$2:$"&amp;$K$4&amp;"$50000"),$B2524&amp;"#"&amp;N$6,INDIRECT("ИсходныеДанные!$J$2:$J$50000")),0)</f>
        <v>0</v>
      </c>
      <c r="O2524" s="3">
        <f ca="1">IF($B2524&lt;&gt;"",SUMIF(INDIRECT("ИсходныеДанные!$"&amp;$K$4&amp;"$2:$"&amp;$K$4&amp;"$50000"),$B2524&amp;"#"&amp;O$6,INDIRECT("ИсходныеДанные!$J$2:$J$50000")),0)</f>
        <v>0</v>
      </c>
      <c r="P2524" s="3">
        <f ca="1">IF($B2524&lt;&gt;"",SUMIF(INDIRECT("ИсходныеДанные!$"&amp;$K$4&amp;"$2:$"&amp;$K$4&amp;"$50000"),$B2524&amp;"#"&amp;P$6,INDIRECT("ИсходныеДанные!$J$2:$J$50000")),0)</f>
        <v>0</v>
      </c>
      <c r="Q2524" s="3">
        <f ca="1">IF($B2524&lt;&gt;"",SUMIF(INDIRECT("ИсходныеДанные!$"&amp;$K$4&amp;"$2:$"&amp;$K$4&amp;"$50000"),$B2524&amp;"#"&amp;Q$6,INDIRECT("ИсходныеДанные!$J$2:$J$50000")),0)</f>
        <v>0</v>
      </c>
      <c r="R2524" s="3">
        <f ca="1">IF($B2524&lt;&gt;"",SUMIF(INDIRECT("ИсходныеДанные!$"&amp;$K$4&amp;"$2:$"&amp;$K$4&amp;"$50000"),$B2524&amp;"#"&amp;R$6,INDIRECT("ИсходныеДанные!$J$2:$J$50000")),0)</f>
        <v>0</v>
      </c>
      <c r="S2524" s="3">
        <f ca="1">IF($B2524&lt;&gt;"",SUMIF(INDIRECT("ИсходныеДанные!$"&amp;$K$4&amp;"$2:$"&amp;$K$4&amp;"$50000"),$B2524&amp;"#"&amp;S$6,INDIRECT("ИсходныеДанные!$J$2:$J$50000")),0)</f>
        <v>0</v>
      </c>
      <c r="T2524" s="3">
        <f ca="1">IF($B2524&lt;&gt;"",SUMIF(INDIRECT("ИсходныеДанные!$"&amp;$K$4&amp;"$2:$"&amp;$K$4&amp;"$50000"),$B2524&amp;"#"&amp;T$6,INDIRECT("ИсходныеДанные!$J$2:$J$50000")),0)</f>
        <v>0</v>
      </c>
      <c r="U2524" s="3">
        <f ca="1">IF($B2524&lt;&gt;"",SUMIF(INDIRECT("ИсходныеДанные!$"&amp;$K$4&amp;"$2:$"&amp;$K$4&amp;"$50000"),$B2524&amp;"#"&amp;U$6,INDIRECT("ИсходныеДанные!$J$2:$J$50000")),0)</f>
        <v>0</v>
      </c>
      <c r="V2524" s="3">
        <f ca="1">IF($B2524&lt;&gt;"",SUMIF(INDIRECT("ИсходныеДанные!$"&amp;$K$4&amp;"$2:$"&amp;$K$4&amp;"$50000"),$B2524&amp;"#"&amp;V$6,INDIRECT("ИсходныеДанные!$J$2:$J$50000")),0)</f>
        <v>0</v>
      </c>
      <c r="W2524" s="16" t="e">
        <f ca="1">SUM(K2524:V2524)/Пофамильно!$R$1</f>
        <v>#DIV/0!</v>
      </c>
    </row>
    <row r="2525" spans="1:23" x14ac:dyDescent="0.25">
      <c r="A2525" s="10" t="str">
        <f t="shared" ca="1" si="41"/>
        <v>delete</v>
      </c>
      <c r="B2525" s="16" cm="1">
        <f t="array" aca="1" ref="B2525" ca="1">INDIRECT("УникальныеСписки!D"&amp;ROW()-$L$4)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14"/>
      <c r="G2525" s="81" t="str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84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84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84" t="str" cm="1">
        <f t="array" aca="1" ref="J2525" ca="1">_xlfn.XLOOKUP($B2525,INDIRECT(SUBSTITUTE("ИсходныеДанные!$где$2:$где$50000","где",$B$4)),INDIRECT(SUBSTITUTE("ИсходныеДанные!$что$2:$что$50000","что",J$4)),"",0,1)</f>
        <v/>
      </c>
      <c r="K2525" s="3">
        <f ca="1">IF($B2525&lt;&gt;"",SUMIF(INDIRECT("ИсходныеДанные!$"&amp;$K$4&amp;"$2:$"&amp;$K$4&amp;"$50000"),$B2525&amp;"#"&amp;K$6,INDIRECT("ИсходныеДанные!$J$2:$J$50000")),0)</f>
        <v>0</v>
      </c>
      <c r="L2525" s="3">
        <f ca="1">IF($B2525&lt;&gt;"",SUMIF(INDIRECT("ИсходныеДанные!$"&amp;$K$4&amp;"$2:$"&amp;$K$4&amp;"$50000"),$B2525&amp;"#"&amp;L$6,INDIRECT("ИсходныеДанные!$J$2:$J$50000")),0)</f>
        <v>0</v>
      </c>
      <c r="M2525" s="3">
        <f ca="1">IF($B2525&lt;&gt;"",SUMIF(INDIRECT("ИсходныеДанные!$"&amp;$K$4&amp;"$2:$"&amp;$K$4&amp;"$50000"),$B2525&amp;"#"&amp;M$6,INDIRECT("ИсходныеДанные!$J$2:$J$50000")),0)</f>
        <v>0</v>
      </c>
      <c r="N2525" s="3">
        <f ca="1">IF($B2525&lt;&gt;"",SUMIF(INDIRECT("ИсходныеДанные!$"&amp;$K$4&amp;"$2:$"&amp;$K$4&amp;"$50000"),$B2525&amp;"#"&amp;N$6,INDIRECT("ИсходныеДанные!$J$2:$J$50000")),0)</f>
        <v>0</v>
      </c>
      <c r="O2525" s="3">
        <f ca="1">IF($B2525&lt;&gt;"",SUMIF(INDIRECT("ИсходныеДанные!$"&amp;$K$4&amp;"$2:$"&amp;$K$4&amp;"$50000"),$B2525&amp;"#"&amp;O$6,INDIRECT("ИсходныеДанные!$J$2:$J$50000")),0)</f>
        <v>0</v>
      </c>
      <c r="P2525" s="3">
        <f ca="1">IF($B2525&lt;&gt;"",SUMIF(INDIRECT("ИсходныеДанные!$"&amp;$K$4&amp;"$2:$"&amp;$K$4&amp;"$50000"),$B2525&amp;"#"&amp;P$6,INDIRECT("ИсходныеДанные!$J$2:$J$50000")),0)</f>
        <v>0</v>
      </c>
      <c r="Q2525" s="3">
        <f ca="1">IF($B2525&lt;&gt;"",SUMIF(INDIRECT("ИсходныеДанные!$"&amp;$K$4&amp;"$2:$"&amp;$K$4&amp;"$50000"),$B2525&amp;"#"&amp;Q$6,INDIRECT("ИсходныеДанные!$J$2:$J$50000")),0)</f>
        <v>0</v>
      </c>
      <c r="R2525" s="3">
        <f ca="1">IF($B2525&lt;&gt;"",SUMIF(INDIRECT("ИсходныеДанные!$"&amp;$K$4&amp;"$2:$"&amp;$K$4&amp;"$50000"),$B2525&amp;"#"&amp;R$6,INDIRECT("ИсходныеДанные!$J$2:$J$50000")),0)</f>
        <v>0</v>
      </c>
      <c r="S2525" s="3">
        <f ca="1">IF($B2525&lt;&gt;"",SUMIF(INDIRECT("ИсходныеДанные!$"&amp;$K$4&amp;"$2:$"&amp;$K$4&amp;"$50000"),$B2525&amp;"#"&amp;S$6,INDIRECT("ИсходныеДанные!$J$2:$J$50000")),0)</f>
        <v>0</v>
      </c>
      <c r="T2525" s="3">
        <f ca="1">IF($B2525&lt;&gt;"",SUMIF(INDIRECT("ИсходныеДанные!$"&amp;$K$4&amp;"$2:$"&amp;$K$4&amp;"$50000"),$B2525&amp;"#"&amp;T$6,INDIRECT("ИсходныеДанные!$J$2:$J$50000")),0)</f>
        <v>0</v>
      </c>
      <c r="U2525" s="3">
        <f ca="1">IF($B2525&lt;&gt;"",SUMIF(INDIRECT("ИсходныеДанные!$"&amp;$K$4&amp;"$2:$"&amp;$K$4&amp;"$50000"),$B2525&amp;"#"&amp;U$6,INDIRECT("ИсходныеДанные!$J$2:$J$50000")),0)</f>
        <v>0</v>
      </c>
      <c r="V2525" s="3">
        <f ca="1">IF($B2525&lt;&gt;"",SUMIF(INDIRECT("ИсходныеДанные!$"&amp;$K$4&amp;"$2:$"&amp;$K$4&amp;"$50000"),$B2525&amp;"#"&amp;V$6,INDIRECT("ИсходныеДанные!$J$2:$J$50000")),0)</f>
        <v>0</v>
      </c>
      <c r="W2525" s="16" t="e">
        <f ca="1">SUM(K2525:V2525)/Пофамильно!$R$1</f>
        <v>#DIV/0!</v>
      </c>
    </row>
    <row r="2526" spans="1:23" x14ac:dyDescent="0.25">
      <c r="A2526" s="10" t="str">
        <f t="shared" ca="1" si="41"/>
        <v>delete</v>
      </c>
      <c r="B2526" s="16" cm="1">
        <f t="array" aca="1" ref="B2526" ca="1">INDIRECT("УникальныеСписки!D"&amp;ROW()-$L$4)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14"/>
      <c r="G2526" s="81" t="str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84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84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84" t="str" cm="1">
        <f t="array" aca="1" ref="J2526" ca="1">_xlfn.XLOOKUP($B2526,INDIRECT(SUBSTITUTE("ИсходныеДанные!$где$2:$где$50000","где",$B$4)),INDIRECT(SUBSTITUTE("ИсходныеДанные!$что$2:$что$50000","что",J$4)),"",0,1)</f>
        <v/>
      </c>
      <c r="K2526" s="3">
        <f ca="1">IF($B2526&lt;&gt;"",SUMIF(INDIRECT("ИсходныеДанные!$"&amp;$K$4&amp;"$2:$"&amp;$K$4&amp;"$50000"),$B2526&amp;"#"&amp;K$6,INDIRECT("ИсходныеДанные!$J$2:$J$50000")),0)</f>
        <v>0</v>
      </c>
      <c r="L2526" s="3">
        <f ca="1">IF($B2526&lt;&gt;"",SUMIF(INDIRECT("ИсходныеДанные!$"&amp;$K$4&amp;"$2:$"&amp;$K$4&amp;"$50000"),$B2526&amp;"#"&amp;L$6,INDIRECT("ИсходныеДанные!$J$2:$J$50000")),0)</f>
        <v>0</v>
      </c>
      <c r="M2526" s="3">
        <f ca="1">IF($B2526&lt;&gt;"",SUMIF(INDIRECT("ИсходныеДанные!$"&amp;$K$4&amp;"$2:$"&amp;$K$4&amp;"$50000"),$B2526&amp;"#"&amp;M$6,INDIRECT("ИсходныеДанные!$J$2:$J$50000")),0)</f>
        <v>0</v>
      </c>
      <c r="N2526" s="3">
        <f ca="1">IF($B2526&lt;&gt;"",SUMIF(INDIRECT("ИсходныеДанные!$"&amp;$K$4&amp;"$2:$"&amp;$K$4&amp;"$50000"),$B2526&amp;"#"&amp;N$6,INDIRECT("ИсходныеДанные!$J$2:$J$50000")),0)</f>
        <v>0</v>
      </c>
      <c r="O2526" s="3">
        <f ca="1">IF($B2526&lt;&gt;"",SUMIF(INDIRECT("ИсходныеДанные!$"&amp;$K$4&amp;"$2:$"&amp;$K$4&amp;"$50000"),$B2526&amp;"#"&amp;O$6,INDIRECT("ИсходныеДанные!$J$2:$J$50000")),0)</f>
        <v>0</v>
      </c>
      <c r="P2526" s="3">
        <f ca="1">IF($B2526&lt;&gt;"",SUMIF(INDIRECT("ИсходныеДанные!$"&amp;$K$4&amp;"$2:$"&amp;$K$4&amp;"$50000"),$B2526&amp;"#"&amp;P$6,INDIRECT("ИсходныеДанные!$J$2:$J$50000")),0)</f>
        <v>0</v>
      </c>
      <c r="Q2526" s="3">
        <f ca="1">IF($B2526&lt;&gt;"",SUMIF(INDIRECT("ИсходныеДанные!$"&amp;$K$4&amp;"$2:$"&amp;$K$4&amp;"$50000"),$B2526&amp;"#"&amp;Q$6,INDIRECT("ИсходныеДанные!$J$2:$J$50000")),0)</f>
        <v>0</v>
      </c>
      <c r="R2526" s="3">
        <f ca="1">IF($B2526&lt;&gt;"",SUMIF(INDIRECT("ИсходныеДанные!$"&amp;$K$4&amp;"$2:$"&amp;$K$4&amp;"$50000"),$B2526&amp;"#"&amp;R$6,INDIRECT("ИсходныеДанные!$J$2:$J$50000")),0)</f>
        <v>0</v>
      </c>
      <c r="S2526" s="3">
        <f ca="1">IF($B2526&lt;&gt;"",SUMIF(INDIRECT("ИсходныеДанные!$"&amp;$K$4&amp;"$2:$"&amp;$K$4&amp;"$50000"),$B2526&amp;"#"&amp;S$6,INDIRECT("ИсходныеДанные!$J$2:$J$50000")),0)</f>
        <v>0</v>
      </c>
      <c r="T2526" s="3">
        <f ca="1">IF($B2526&lt;&gt;"",SUMIF(INDIRECT("ИсходныеДанные!$"&amp;$K$4&amp;"$2:$"&amp;$K$4&amp;"$50000"),$B2526&amp;"#"&amp;T$6,INDIRECT("ИсходныеДанные!$J$2:$J$50000")),0)</f>
        <v>0</v>
      </c>
      <c r="U2526" s="3">
        <f ca="1">IF($B2526&lt;&gt;"",SUMIF(INDIRECT("ИсходныеДанные!$"&amp;$K$4&amp;"$2:$"&amp;$K$4&amp;"$50000"),$B2526&amp;"#"&amp;U$6,INDIRECT("ИсходныеДанные!$J$2:$J$50000")),0)</f>
        <v>0</v>
      </c>
      <c r="V2526" s="3">
        <f ca="1">IF($B2526&lt;&gt;"",SUMIF(INDIRECT("ИсходныеДанные!$"&amp;$K$4&amp;"$2:$"&amp;$K$4&amp;"$50000"),$B2526&amp;"#"&amp;V$6,INDIRECT("ИсходныеДанные!$J$2:$J$50000")),0)</f>
        <v>0</v>
      </c>
      <c r="W2526" s="16" t="e">
        <f ca="1">SUM(K2526:V2526)/Пофамильно!$R$1</f>
        <v>#DIV/0!</v>
      </c>
    </row>
    <row r="2527" spans="1:23" x14ac:dyDescent="0.25">
      <c r="A2527" s="10" t="str">
        <f t="shared" ca="1" si="41"/>
        <v>delete</v>
      </c>
      <c r="B2527" s="16" cm="1">
        <f t="array" aca="1" ref="B2527" ca="1">INDIRECT("УникальныеСписки!D"&amp;ROW()-$L$4)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14"/>
      <c r="G2527" s="81" t="str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84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84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84" t="str" cm="1">
        <f t="array" aca="1" ref="J2527" ca="1">_xlfn.XLOOKUP($B2527,INDIRECT(SUBSTITUTE("ИсходныеДанные!$где$2:$где$50000","где",$B$4)),INDIRECT(SUBSTITUTE("ИсходныеДанные!$что$2:$что$50000","что",J$4)),"",0,1)</f>
        <v/>
      </c>
      <c r="K2527" s="3">
        <f ca="1">IF($B2527&lt;&gt;"",SUMIF(INDIRECT("ИсходныеДанные!$"&amp;$K$4&amp;"$2:$"&amp;$K$4&amp;"$50000"),$B2527&amp;"#"&amp;K$6,INDIRECT("ИсходныеДанные!$J$2:$J$50000")),0)</f>
        <v>0</v>
      </c>
      <c r="L2527" s="3">
        <f ca="1">IF($B2527&lt;&gt;"",SUMIF(INDIRECT("ИсходныеДанные!$"&amp;$K$4&amp;"$2:$"&amp;$K$4&amp;"$50000"),$B2527&amp;"#"&amp;L$6,INDIRECT("ИсходныеДанные!$J$2:$J$50000")),0)</f>
        <v>0</v>
      </c>
      <c r="M2527" s="3">
        <f ca="1">IF($B2527&lt;&gt;"",SUMIF(INDIRECT("ИсходныеДанные!$"&amp;$K$4&amp;"$2:$"&amp;$K$4&amp;"$50000"),$B2527&amp;"#"&amp;M$6,INDIRECT("ИсходныеДанные!$J$2:$J$50000")),0)</f>
        <v>0</v>
      </c>
      <c r="N2527" s="3">
        <f ca="1">IF($B2527&lt;&gt;"",SUMIF(INDIRECT("ИсходныеДанные!$"&amp;$K$4&amp;"$2:$"&amp;$K$4&amp;"$50000"),$B2527&amp;"#"&amp;N$6,INDIRECT("ИсходныеДанные!$J$2:$J$50000")),0)</f>
        <v>0</v>
      </c>
      <c r="O2527" s="3">
        <f ca="1">IF($B2527&lt;&gt;"",SUMIF(INDIRECT("ИсходныеДанные!$"&amp;$K$4&amp;"$2:$"&amp;$K$4&amp;"$50000"),$B2527&amp;"#"&amp;O$6,INDIRECT("ИсходныеДанные!$J$2:$J$50000")),0)</f>
        <v>0</v>
      </c>
      <c r="P2527" s="3">
        <f ca="1">IF($B2527&lt;&gt;"",SUMIF(INDIRECT("ИсходныеДанные!$"&amp;$K$4&amp;"$2:$"&amp;$K$4&amp;"$50000"),$B2527&amp;"#"&amp;P$6,INDIRECT("ИсходныеДанные!$J$2:$J$50000")),0)</f>
        <v>0</v>
      </c>
      <c r="Q2527" s="3">
        <f ca="1">IF($B2527&lt;&gt;"",SUMIF(INDIRECT("ИсходныеДанные!$"&amp;$K$4&amp;"$2:$"&amp;$K$4&amp;"$50000"),$B2527&amp;"#"&amp;Q$6,INDIRECT("ИсходныеДанные!$J$2:$J$50000")),0)</f>
        <v>0</v>
      </c>
      <c r="R2527" s="3">
        <f ca="1">IF($B2527&lt;&gt;"",SUMIF(INDIRECT("ИсходныеДанные!$"&amp;$K$4&amp;"$2:$"&amp;$K$4&amp;"$50000"),$B2527&amp;"#"&amp;R$6,INDIRECT("ИсходныеДанные!$J$2:$J$50000")),0)</f>
        <v>0</v>
      </c>
      <c r="S2527" s="3">
        <f ca="1">IF($B2527&lt;&gt;"",SUMIF(INDIRECT("ИсходныеДанные!$"&amp;$K$4&amp;"$2:$"&amp;$K$4&amp;"$50000"),$B2527&amp;"#"&amp;S$6,INDIRECT("ИсходныеДанные!$J$2:$J$50000")),0)</f>
        <v>0</v>
      </c>
      <c r="T2527" s="3">
        <f ca="1">IF($B2527&lt;&gt;"",SUMIF(INDIRECT("ИсходныеДанные!$"&amp;$K$4&amp;"$2:$"&amp;$K$4&amp;"$50000"),$B2527&amp;"#"&amp;T$6,INDIRECT("ИсходныеДанные!$J$2:$J$50000")),0)</f>
        <v>0</v>
      </c>
      <c r="U2527" s="3">
        <f ca="1">IF($B2527&lt;&gt;"",SUMIF(INDIRECT("ИсходныеДанные!$"&amp;$K$4&amp;"$2:$"&amp;$K$4&amp;"$50000"),$B2527&amp;"#"&amp;U$6,INDIRECT("ИсходныеДанные!$J$2:$J$50000")),0)</f>
        <v>0</v>
      </c>
      <c r="V2527" s="3">
        <f ca="1">IF($B2527&lt;&gt;"",SUMIF(INDIRECT("ИсходныеДанные!$"&amp;$K$4&amp;"$2:$"&amp;$K$4&amp;"$50000"),$B2527&amp;"#"&amp;V$6,INDIRECT("ИсходныеДанные!$J$2:$J$50000")),0)</f>
        <v>0</v>
      </c>
      <c r="W2527" s="16" t="e">
        <f ca="1">SUM(K2527:V2527)/Пофамильно!$R$1</f>
        <v>#DIV/0!</v>
      </c>
    </row>
    <row r="2528" spans="1:23" x14ac:dyDescent="0.25">
      <c r="A2528" s="10" t="str">
        <f t="shared" ca="1" si="41"/>
        <v>delete</v>
      </c>
      <c r="B2528" s="16" cm="1">
        <f t="array" aca="1" ref="B2528" ca="1">INDIRECT("УникальныеСписки!D"&amp;ROW()-$L$4)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14"/>
      <c r="G2528" s="81" t="str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84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84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84" t="str" cm="1">
        <f t="array" aca="1" ref="J2528" ca="1">_xlfn.XLOOKUP($B2528,INDIRECT(SUBSTITUTE("ИсходныеДанные!$где$2:$где$50000","где",$B$4)),INDIRECT(SUBSTITUTE("ИсходныеДанные!$что$2:$что$50000","что",J$4)),"",0,1)</f>
        <v/>
      </c>
      <c r="K2528" s="3">
        <f ca="1">IF($B2528&lt;&gt;"",SUMIF(INDIRECT("ИсходныеДанные!$"&amp;$K$4&amp;"$2:$"&amp;$K$4&amp;"$50000"),$B2528&amp;"#"&amp;K$6,INDIRECT("ИсходныеДанные!$J$2:$J$50000")),0)</f>
        <v>0</v>
      </c>
      <c r="L2528" s="3">
        <f ca="1">IF($B2528&lt;&gt;"",SUMIF(INDIRECT("ИсходныеДанные!$"&amp;$K$4&amp;"$2:$"&amp;$K$4&amp;"$50000"),$B2528&amp;"#"&amp;L$6,INDIRECT("ИсходныеДанные!$J$2:$J$50000")),0)</f>
        <v>0</v>
      </c>
      <c r="M2528" s="3">
        <f ca="1">IF($B2528&lt;&gt;"",SUMIF(INDIRECT("ИсходныеДанные!$"&amp;$K$4&amp;"$2:$"&amp;$K$4&amp;"$50000"),$B2528&amp;"#"&amp;M$6,INDIRECT("ИсходныеДанные!$J$2:$J$50000")),0)</f>
        <v>0</v>
      </c>
      <c r="N2528" s="3">
        <f ca="1">IF($B2528&lt;&gt;"",SUMIF(INDIRECT("ИсходныеДанные!$"&amp;$K$4&amp;"$2:$"&amp;$K$4&amp;"$50000"),$B2528&amp;"#"&amp;N$6,INDIRECT("ИсходныеДанные!$J$2:$J$50000")),0)</f>
        <v>0</v>
      </c>
      <c r="O2528" s="3">
        <f ca="1">IF($B2528&lt;&gt;"",SUMIF(INDIRECT("ИсходныеДанные!$"&amp;$K$4&amp;"$2:$"&amp;$K$4&amp;"$50000"),$B2528&amp;"#"&amp;O$6,INDIRECT("ИсходныеДанные!$J$2:$J$50000")),0)</f>
        <v>0</v>
      </c>
      <c r="P2528" s="3">
        <f ca="1">IF($B2528&lt;&gt;"",SUMIF(INDIRECT("ИсходныеДанные!$"&amp;$K$4&amp;"$2:$"&amp;$K$4&amp;"$50000"),$B2528&amp;"#"&amp;P$6,INDIRECT("ИсходныеДанные!$J$2:$J$50000")),0)</f>
        <v>0</v>
      </c>
      <c r="Q2528" s="3">
        <f ca="1">IF($B2528&lt;&gt;"",SUMIF(INDIRECT("ИсходныеДанные!$"&amp;$K$4&amp;"$2:$"&amp;$K$4&amp;"$50000"),$B2528&amp;"#"&amp;Q$6,INDIRECT("ИсходныеДанные!$J$2:$J$50000")),0)</f>
        <v>0</v>
      </c>
      <c r="R2528" s="3">
        <f ca="1">IF($B2528&lt;&gt;"",SUMIF(INDIRECT("ИсходныеДанные!$"&amp;$K$4&amp;"$2:$"&amp;$K$4&amp;"$50000"),$B2528&amp;"#"&amp;R$6,INDIRECT("ИсходныеДанные!$J$2:$J$50000")),0)</f>
        <v>0</v>
      </c>
      <c r="S2528" s="3">
        <f ca="1">IF($B2528&lt;&gt;"",SUMIF(INDIRECT("ИсходныеДанные!$"&amp;$K$4&amp;"$2:$"&amp;$K$4&amp;"$50000"),$B2528&amp;"#"&amp;S$6,INDIRECT("ИсходныеДанные!$J$2:$J$50000")),0)</f>
        <v>0</v>
      </c>
      <c r="T2528" s="3">
        <f ca="1">IF($B2528&lt;&gt;"",SUMIF(INDIRECT("ИсходныеДанные!$"&amp;$K$4&amp;"$2:$"&amp;$K$4&amp;"$50000"),$B2528&amp;"#"&amp;T$6,INDIRECT("ИсходныеДанные!$J$2:$J$50000")),0)</f>
        <v>0</v>
      </c>
      <c r="U2528" s="3">
        <f ca="1">IF($B2528&lt;&gt;"",SUMIF(INDIRECT("ИсходныеДанные!$"&amp;$K$4&amp;"$2:$"&amp;$K$4&amp;"$50000"),$B2528&amp;"#"&amp;U$6,INDIRECT("ИсходныеДанные!$J$2:$J$50000")),0)</f>
        <v>0</v>
      </c>
      <c r="V2528" s="3">
        <f ca="1">IF($B2528&lt;&gt;"",SUMIF(INDIRECT("ИсходныеДанные!$"&amp;$K$4&amp;"$2:$"&amp;$K$4&amp;"$50000"),$B2528&amp;"#"&amp;V$6,INDIRECT("ИсходныеДанные!$J$2:$J$50000")),0)</f>
        <v>0</v>
      </c>
      <c r="W2528" s="16" t="e">
        <f ca="1">SUM(K2528:V2528)/Пофамильно!$R$1</f>
        <v>#DIV/0!</v>
      </c>
    </row>
    <row r="2529" spans="1:23" x14ac:dyDescent="0.25">
      <c r="A2529" s="10" t="str">
        <f t="shared" ca="1" si="41"/>
        <v>delete</v>
      </c>
      <c r="B2529" s="16" cm="1">
        <f t="array" aca="1" ref="B2529" ca="1">INDIRECT("УникальныеСписки!D"&amp;ROW()-$L$4)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14"/>
      <c r="G2529" s="81" t="str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84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84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84" t="str" cm="1">
        <f t="array" aca="1" ref="J2529" ca="1">_xlfn.XLOOKUP($B2529,INDIRECT(SUBSTITUTE("ИсходныеДанные!$где$2:$где$50000","где",$B$4)),INDIRECT(SUBSTITUTE("ИсходныеДанные!$что$2:$что$50000","что",J$4)),"",0,1)</f>
        <v/>
      </c>
      <c r="K2529" s="3">
        <f ca="1">IF($B2529&lt;&gt;"",SUMIF(INDIRECT("ИсходныеДанные!$"&amp;$K$4&amp;"$2:$"&amp;$K$4&amp;"$50000"),$B2529&amp;"#"&amp;K$6,INDIRECT("ИсходныеДанные!$J$2:$J$50000")),0)</f>
        <v>0</v>
      </c>
      <c r="L2529" s="3">
        <f ca="1">IF($B2529&lt;&gt;"",SUMIF(INDIRECT("ИсходныеДанные!$"&amp;$K$4&amp;"$2:$"&amp;$K$4&amp;"$50000"),$B2529&amp;"#"&amp;L$6,INDIRECT("ИсходныеДанные!$J$2:$J$50000")),0)</f>
        <v>0</v>
      </c>
      <c r="M2529" s="3">
        <f ca="1">IF($B2529&lt;&gt;"",SUMIF(INDIRECT("ИсходныеДанные!$"&amp;$K$4&amp;"$2:$"&amp;$K$4&amp;"$50000"),$B2529&amp;"#"&amp;M$6,INDIRECT("ИсходныеДанные!$J$2:$J$50000")),0)</f>
        <v>0</v>
      </c>
      <c r="N2529" s="3">
        <f ca="1">IF($B2529&lt;&gt;"",SUMIF(INDIRECT("ИсходныеДанные!$"&amp;$K$4&amp;"$2:$"&amp;$K$4&amp;"$50000"),$B2529&amp;"#"&amp;N$6,INDIRECT("ИсходныеДанные!$J$2:$J$50000")),0)</f>
        <v>0</v>
      </c>
      <c r="O2529" s="3">
        <f ca="1">IF($B2529&lt;&gt;"",SUMIF(INDIRECT("ИсходныеДанные!$"&amp;$K$4&amp;"$2:$"&amp;$K$4&amp;"$50000"),$B2529&amp;"#"&amp;O$6,INDIRECT("ИсходныеДанные!$J$2:$J$50000")),0)</f>
        <v>0</v>
      </c>
      <c r="P2529" s="3">
        <f ca="1">IF($B2529&lt;&gt;"",SUMIF(INDIRECT("ИсходныеДанные!$"&amp;$K$4&amp;"$2:$"&amp;$K$4&amp;"$50000"),$B2529&amp;"#"&amp;P$6,INDIRECT("ИсходныеДанные!$J$2:$J$50000")),0)</f>
        <v>0</v>
      </c>
      <c r="Q2529" s="3">
        <f ca="1">IF($B2529&lt;&gt;"",SUMIF(INDIRECT("ИсходныеДанные!$"&amp;$K$4&amp;"$2:$"&amp;$K$4&amp;"$50000"),$B2529&amp;"#"&amp;Q$6,INDIRECT("ИсходныеДанные!$J$2:$J$50000")),0)</f>
        <v>0</v>
      </c>
      <c r="R2529" s="3">
        <f ca="1">IF($B2529&lt;&gt;"",SUMIF(INDIRECT("ИсходныеДанные!$"&amp;$K$4&amp;"$2:$"&amp;$K$4&amp;"$50000"),$B2529&amp;"#"&amp;R$6,INDIRECT("ИсходныеДанные!$J$2:$J$50000")),0)</f>
        <v>0</v>
      </c>
      <c r="S2529" s="3">
        <f ca="1">IF($B2529&lt;&gt;"",SUMIF(INDIRECT("ИсходныеДанные!$"&amp;$K$4&amp;"$2:$"&amp;$K$4&amp;"$50000"),$B2529&amp;"#"&amp;S$6,INDIRECT("ИсходныеДанные!$J$2:$J$50000")),0)</f>
        <v>0</v>
      </c>
      <c r="T2529" s="3">
        <f ca="1">IF($B2529&lt;&gt;"",SUMIF(INDIRECT("ИсходныеДанные!$"&amp;$K$4&amp;"$2:$"&amp;$K$4&amp;"$50000"),$B2529&amp;"#"&amp;T$6,INDIRECT("ИсходныеДанные!$J$2:$J$50000")),0)</f>
        <v>0</v>
      </c>
      <c r="U2529" s="3">
        <f ca="1">IF($B2529&lt;&gt;"",SUMIF(INDIRECT("ИсходныеДанные!$"&amp;$K$4&amp;"$2:$"&amp;$K$4&amp;"$50000"),$B2529&amp;"#"&amp;U$6,INDIRECT("ИсходныеДанные!$J$2:$J$50000")),0)</f>
        <v>0</v>
      </c>
      <c r="V2529" s="3">
        <f ca="1">IF($B2529&lt;&gt;"",SUMIF(INDIRECT("ИсходныеДанные!$"&amp;$K$4&amp;"$2:$"&amp;$K$4&amp;"$50000"),$B2529&amp;"#"&amp;V$6,INDIRECT("ИсходныеДанные!$J$2:$J$50000")),0)</f>
        <v>0</v>
      </c>
      <c r="W2529" s="16" t="e">
        <f ca="1">SUM(K2529:V2529)/Пофамильно!$R$1</f>
        <v>#DIV/0!</v>
      </c>
    </row>
    <row r="2530" spans="1:23" x14ac:dyDescent="0.25">
      <c r="A2530" s="10" t="str">
        <f t="shared" ca="1" si="41"/>
        <v>delete</v>
      </c>
      <c r="B2530" s="16" cm="1">
        <f t="array" aca="1" ref="B2530" ca="1">INDIRECT("УникальныеСписки!D"&amp;ROW()-$L$4)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14"/>
      <c r="G2530" s="81" t="str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84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84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84" t="str" cm="1">
        <f t="array" aca="1" ref="J2530" ca="1">_xlfn.XLOOKUP($B2530,INDIRECT(SUBSTITUTE("ИсходныеДанные!$где$2:$где$50000","где",$B$4)),INDIRECT(SUBSTITUTE("ИсходныеДанные!$что$2:$что$50000","что",J$4)),"",0,1)</f>
        <v/>
      </c>
      <c r="K2530" s="3">
        <f ca="1">IF($B2530&lt;&gt;"",SUMIF(INDIRECT("ИсходныеДанные!$"&amp;$K$4&amp;"$2:$"&amp;$K$4&amp;"$50000"),$B2530&amp;"#"&amp;K$6,INDIRECT("ИсходныеДанные!$J$2:$J$50000")),0)</f>
        <v>0</v>
      </c>
      <c r="L2530" s="3">
        <f ca="1">IF($B2530&lt;&gt;"",SUMIF(INDIRECT("ИсходныеДанные!$"&amp;$K$4&amp;"$2:$"&amp;$K$4&amp;"$50000"),$B2530&amp;"#"&amp;L$6,INDIRECT("ИсходныеДанные!$J$2:$J$50000")),0)</f>
        <v>0</v>
      </c>
      <c r="M2530" s="3">
        <f ca="1">IF($B2530&lt;&gt;"",SUMIF(INDIRECT("ИсходныеДанные!$"&amp;$K$4&amp;"$2:$"&amp;$K$4&amp;"$50000"),$B2530&amp;"#"&amp;M$6,INDIRECT("ИсходныеДанные!$J$2:$J$50000")),0)</f>
        <v>0</v>
      </c>
      <c r="N2530" s="3">
        <f ca="1">IF($B2530&lt;&gt;"",SUMIF(INDIRECT("ИсходныеДанные!$"&amp;$K$4&amp;"$2:$"&amp;$K$4&amp;"$50000"),$B2530&amp;"#"&amp;N$6,INDIRECT("ИсходныеДанные!$J$2:$J$50000")),0)</f>
        <v>0</v>
      </c>
      <c r="O2530" s="3">
        <f ca="1">IF($B2530&lt;&gt;"",SUMIF(INDIRECT("ИсходныеДанные!$"&amp;$K$4&amp;"$2:$"&amp;$K$4&amp;"$50000"),$B2530&amp;"#"&amp;O$6,INDIRECT("ИсходныеДанные!$J$2:$J$50000")),0)</f>
        <v>0</v>
      </c>
      <c r="P2530" s="3">
        <f ca="1">IF($B2530&lt;&gt;"",SUMIF(INDIRECT("ИсходныеДанные!$"&amp;$K$4&amp;"$2:$"&amp;$K$4&amp;"$50000"),$B2530&amp;"#"&amp;P$6,INDIRECT("ИсходныеДанные!$J$2:$J$50000")),0)</f>
        <v>0</v>
      </c>
      <c r="Q2530" s="3">
        <f ca="1">IF($B2530&lt;&gt;"",SUMIF(INDIRECT("ИсходныеДанные!$"&amp;$K$4&amp;"$2:$"&amp;$K$4&amp;"$50000"),$B2530&amp;"#"&amp;Q$6,INDIRECT("ИсходныеДанные!$J$2:$J$50000")),0)</f>
        <v>0</v>
      </c>
      <c r="R2530" s="3">
        <f ca="1">IF($B2530&lt;&gt;"",SUMIF(INDIRECT("ИсходныеДанные!$"&amp;$K$4&amp;"$2:$"&amp;$K$4&amp;"$50000"),$B2530&amp;"#"&amp;R$6,INDIRECT("ИсходныеДанные!$J$2:$J$50000")),0)</f>
        <v>0</v>
      </c>
      <c r="S2530" s="3">
        <f ca="1">IF($B2530&lt;&gt;"",SUMIF(INDIRECT("ИсходныеДанные!$"&amp;$K$4&amp;"$2:$"&amp;$K$4&amp;"$50000"),$B2530&amp;"#"&amp;S$6,INDIRECT("ИсходныеДанные!$J$2:$J$50000")),0)</f>
        <v>0</v>
      </c>
      <c r="T2530" s="3">
        <f ca="1">IF($B2530&lt;&gt;"",SUMIF(INDIRECT("ИсходныеДанные!$"&amp;$K$4&amp;"$2:$"&amp;$K$4&amp;"$50000"),$B2530&amp;"#"&amp;T$6,INDIRECT("ИсходныеДанные!$J$2:$J$50000")),0)</f>
        <v>0</v>
      </c>
      <c r="U2530" s="3">
        <f ca="1">IF($B2530&lt;&gt;"",SUMIF(INDIRECT("ИсходныеДанные!$"&amp;$K$4&amp;"$2:$"&amp;$K$4&amp;"$50000"),$B2530&amp;"#"&amp;U$6,INDIRECT("ИсходныеДанные!$J$2:$J$50000")),0)</f>
        <v>0</v>
      </c>
      <c r="V2530" s="3">
        <f ca="1">IF($B2530&lt;&gt;"",SUMIF(INDIRECT("ИсходныеДанные!$"&amp;$K$4&amp;"$2:$"&amp;$K$4&amp;"$50000"),$B2530&amp;"#"&amp;V$6,INDIRECT("ИсходныеДанные!$J$2:$J$50000")),0)</f>
        <v>0</v>
      </c>
      <c r="W2530" s="16" t="e">
        <f ca="1">SUM(K2530:V2530)/Пофамильно!$R$1</f>
        <v>#DIV/0!</v>
      </c>
    </row>
    <row r="2531" spans="1:23" x14ac:dyDescent="0.25">
      <c r="A2531" s="10" t="str">
        <f t="shared" ca="1" si="41"/>
        <v>delete</v>
      </c>
      <c r="B2531" s="16" cm="1">
        <f t="array" aca="1" ref="B2531" ca="1">INDIRECT("УникальныеСписки!D"&amp;ROW()-$L$4)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14"/>
      <c r="G2531" s="81" t="str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84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84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84" t="str" cm="1">
        <f t="array" aca="1" ref="J2531" ca="1">_xlfn.XLOOKUP($B2531,INDIRECT(SUBSTITUTE("ИсходныеДанные!$где$2:$где$50000","где",$B$4)),INDIRECT(SUBSTITUTE("ИсходныеДанные!$что$2:$что$50000","что",J$4)),"",0,1)</f>
        <v/>
      </c>
      <c r="K2531" s="3">
        <f ca="1">IF($B2531&lt;&gt;"",SUMIF(INDIRECT("ИсходныеДанные!$"&amp;$K$4&amp;"$2:$"&amp;$K$4&amp;"$50000"),$B2531&amp;"#"&amp;K$6,INDIRECT("ИсходныеДанные!$J$2:$J$50000")),0)</f>
        <v>0</v>
      </c>
      <c r="L2531" s="3">
        <f ca="1">IF($B2531&lt;&gt;"",SUMIF(INDIRECT("ИсходныеДанные!$"&amp;$K$4&amp;"$2:$"&amp;$K$4&amp;"$50000"),$B2531&amp;"#"&amp;L$6,INDIRECT("ИсходныеДанные!$J$2:$J$50000")),0)</f>
        <v>0</v>
      </c>
      <c r="M2531" s="3">
        <f ca="1">IF($B2531&lt;&gt;"",SUMIF(INDIRECT("ИсходныеДанные!$"&amp;$K$4&amp;"$2:$"&amp;$K$4&amp;"$50000"),$B2531&amp;"#"&amp;M$6,INDIRECT("ИсходныеДанные!$J$2:$J$50000")),0)</f>
        <v>0</v>
      </c>
      <c r="N2531" s="3">
        <f ca="1">IF($B2531&lt;&gt;"",SUMIF(INDIRECT("ИсходныеДанные!$"&amp;$K$4&amp;"$2:$"&amp;$K$4&amp;"$50000"),$B2531&amp;"#"&amp;N$6,INDIRECT("ИсходныеДанные!$J$2:$J$50000")),0)</f>
        <v>0</v>
      </c>
      <c r="O2531" s="3">
        <f ca="1">IF($B2531&lt;&gt;"",SUMIF(INDIRECT("ИсходныеДанные!$"&amp;$K$4&amp;"$2:$"&amp;$K$4&amp;"$50000"),$B2531&amp;"#"&amp;O$6,INDIRECT("ИсходныеДанные!$J$2:$J$50000")),0)</f>
        <v>0</v>
      </c>
      <c r="P2531" s="3">
        <f ca="1">IF($B2531&lt;&gt;"",SUMIF(INDIRECT("ИсходныеДанные!$"&amp;$K$4&amp;"$2:$"&amp;$K$4&amp;"$50000"),$B2531&amp;"#"&amp;P$6,INDIRECT("ИсходныеДанные!$J$2:$J$50000")),0)</f>
        <v>0</v>
      </c>
      <c r="Q2531" s="3">
        <f ca="1">IF($B2531&lt;&gt;"",SUMIF(INDIRECT("ИсходныеДанные!$"&amp;$K$4&amp;"$2:$"&amp;$K$4&amp;"$50000"),$B2531&amp;"#"&amp;Q$6,INDIRECT("ИсходныеДанные!$J$2:$J$50000")),0)</f>
        <v>0</v>
      </c>
      <c r="R2531" s="3">
        <f ca="1">IF($B2531&lt;&gt;"",SUMIF(INDIRECT("ИсходныеДанные!$"&amp;$K$4&amp;"$2:$"&amp;$K$4&amp;"$50000"),$B2531&amp;"#"&amp;R$6,INDIRECT("ИсходныеДанные!$J$2:$J$50000")),0)</f>
        <v>0</v>
      </c>
      <c r="S2531" s="3">
        <f ca="1">IF($B2531&lt;&gt;"",SUMIF(INDIRECT("ИсходныеДанные!$"&amp;$K$4&amp;"$2:$"&amp;$K$4&amp;"$50000"),$B2531&amp;"#"&amp;S$6,INDIRECT("ИсходныеДанные!$J$2:$J$50000")),0)</f>
        <v>0</v>
      </c>
      <c r="T2531" s="3">
        <f ca="1">IF($B2531&lt;&gt;"",SUMIF(INDIRECT("ИсходныеДанные!$"&amp;$K$4&amp;"$2:$"&amp;$K$4&amp;"$50000"),$B2531&amp;"#"&amp;T$6,INDIRECT("ИсходныеДанные!$J$2:$J$50000")),0)</f>
        <v>0</v>
      </c>
      <c r="U2531" s="3">
        <f ca="1">IF($B2531&lt;&gt;"",SUMIF(INDIRECT("ИсходныеДанные!$"&amp;$K$4&amp;"$2:$"&amp;$K$4&amp;"$50000"),$B2531&amp;"#"&amp;U$6,INDIRECT("ИсходныеДанные!$J$2:$J$50000")),0)</f>
        <v>0</v>
      </c>
      <c r="V2531" s="3">
        <f ca="1">IF($B2531&lt;&gt;"",SUMIF(INDIRECT("ИсходныеДанные!$"&amp;$K$4&amp;"$2:$"&amp;$K$4&amp;"$50000"),$B2531&amp;"#"&amp;V$6,INDIRECT("ИсходныеДанные!$J$2:$J$50000")),0)</f>
        <v>0</v>
      </c>
      <c r="W2531" s="16" t="e">
        <f ca="1">SUM(K2531:V2531)/Пофамильно!$R$1</f>
        <v>#DIV/0!</v>
      </c>
    </row>
    <row r="2532" spans="1:23" x14ac:dyDescent="0.25">
      <c r="A2532" s="10" t="str">
        <f t="shared" ca="1" si="41"/>
        <v>delete</v>
      </c>
      <c r="B2532" s="16" cm="1">
        <f t="array" aca="1" ref="B2532" ca="1">INDIRECT("УникальныеСписки!D"&amp;ROW()-$L$4)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14"/>
      <c r="G2532" s="81" t="str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84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84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84" t="str" cm="1">
        <f t="array" aca="1" ref="J2532" ca="1">_xlfn.XLOOKUP($B2532,INDIRECT(SUBSTITUTE("ИсходныеДанные!$где$2:$где$50000","где",$B$4)),INDIRECT(SUBSTITUTE("ИсходныеДанные!$что$2:$что$50000","что",J$4)),"",0,1)</f>
        <v/>
      </c>
      <c r="K2532" s="3">
        <f ca="1">IF($B2532&lt;&gt;"",SUMIF(INDIRECT("ИсходныеДанные!$"&amp;$K$4&amp;"$2:$"&amp;$K$4&amp;"$50000"),$B2532&amp;"#"&amp;K$6,INDIRECT("ИсходныеДанные!$J$2:$J$50000")),0)</f>
        <v>0</v>
      </c>
      <c r="L2532" s="3">
        <f ca="1">IF($B2532&lt;&gt;"",SUMIF(INDIRECT("ИсходныеДанные!$"&amp;$K$4&amp;"$2:$"&amp;$K$4&amp;"$50000"),$B2532&amp;"#"&amp;L$6,INDIRECT("ИсходныеДанные!$J$2:$J$50000")),0)</f>
        <v>0</v>
      </c>
      <c r="M2532" s="3">
        <f ca="1">IF($B2532&lt;&gt;"",SUMIF(INDIRECT("ИсходныеДанные!$"&amp;$K$4&amp;"$2:$"&amp;$K$4&amp;"$50000"),$B2532&amp;"#"&amp;M$6,INDIRECT("ИсходныеДанные!$J$2:$J$50000")),0)</f>
        <v>0</v>
      </c>
      <c r="N2532" s="3">
        <f ca="1">IF($B2532&lt;&gt;"",SUMIF(INDIRECT("ИсходныеДанные!$"&amp;$K$4&amp;"$2:$"&amp;$K$4&amp;"$50000"),$B2532&amp;"#"&amp;N$6,INDIRECT("ИсходныеДанные!$J$2:$J$50000")),0)</f>
        <v>0</v>
      </c>
      <c r="O2532" s="3">
        <f ca="1">IF($B2532&lt;&gt;"",SUMIF(INDIRECT("ИсходныеДанные!$"&amp;$K$4&amp;"$2:$"&amp;$K$4&amp;"$50000"),$B2532&amp;"#"&amp;O$6,INDIRECT("ИсходныеДанные!$J$2:$J$50000")),0)</f>
        <v>0</v>
      </c>
      <c r="P2532" s="3">
        <f ca="1">IF($B2532&lt;&gt;"",SUMIF(INDIRECT("ИсходныеДанные!$"&amp;$K$4&amp;"$2:$"&amp;$K$4&amp;"$50000"),$B2532&amp;"#"&amp;P$6,INDIRECT("ИсходныеДанные!$J$2:$J$50000")),0)</f>
        <v>0</v>
      </c>
      <c r="Q2532" s="3">
        <f ca="1">IF($B2532&lt;&gt;"",SUMIF(INDIRECT("ИсходныеДанные!$"&amp;$K$4&amp;"$2:$"&amp;$K$4&amp;"$50000"),$B2532&amp;"#"&amp;Q$6,INDIRECT("ИсходныеДанные!$J$2:$J$50000")),0)</f>
        <v>0</v>
      </c>
      <c r="R2532" s="3">
        <f ca="1">IF($B2532&lt;&gt;"",SUMIF(INDIRECT("ИсходныеДанные!$"&amp;$K$4&amp;"$2:$"&amp;$K$4&amp;"$50000"),$B2532&amp;"#"&amp;R$6,INDIRECT("ИсходныеДанные!$J$2:$J$50000")),0)</f>
        <v>0</v>
      </c>
      <c r="S2532" s="3">
        <f ca="1">IF($B2532&lt;&gt;"",SUMIF(INDIRECT("ИсходныеДанные!$"&amp;$K$4&amp;"$2:$"&amp;$K$4&amp;"$50000"),$B2532&amp;"#"&amp;S$6,INDIRECT("ИсходныеДанные!$J$2:$J$50000")),0)</f>
        <v>0</v>
      </c>
      <c r="T2532" s="3">
        <f ca="1">IF($B2532&lt;&gt;"",SUMIF(INDIRECT("ИсходныеДанные!$"&amp;$K$4&amp;"$2:$"&amp;$K$4&amp;"$50000"),$B2532&amp;"#"&amp;T$6,INDIRECT("ИсходныеДанные!$J$2:$J$50000")),0)</f>
        <v>0</v>
      </c>
      <c r="U2532" s="3">
        <f ca="1">IF($B2532&lt;&gt;"",SUMIF(INDIRECT("ИсходныеДанные!$"&amp;$K$4&amp;"$2:$"&amp;$K$4&amp;"$50000"),$B2532&amp;"#"&amp;U$6,INDIRECT("ИсходныеДанные!$J$2:$J$50000")),0)</f>
        <v>0</v>
      </c>
      <c r="V2532" s="3">
        <f ca="1">IF($B2532&lt;&gt;"",SUMIF(INDIRECT("ИсходныеДанные!$"&amp;$K$4&amp;"$2:$"&amp;$K$4&amp;"$50000"),$B2532&amp;"#"&amp;V$6,INDIRECT("ИсходныеДанные!$J$2:$J$50000")),0)</f>
        <v>0</v>
      </c>
      <c r="W2532" s="16" t="e">
        <f ca="1">SUM(K2532:V2532)/Пофамильно!$R$1</f>
        <v>#DIV/0!</v>
      </c>
    </row>
    <row r="2533" spans="1:23" x14ac:dyDescent="0.25">
      <c r="A2533" s="10" t="str">
        <f t="shared" ca="1" si="41"/>
        <v>delete</v>
      </c>
      <c r="B2533" s="16" cm="1">
        <f t="array" aca="1" ref="B2533" ca="1">INDIRECT("УникальныеСписки!D"&amp;ROW()-$L$4)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14"/>
      <c r="G2533" s="81" t="str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84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84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84" t="str" cm="1">
        <f t="array" aca="1" ref="J2533" ca="1">_xlfn.XLOOKUP($B2533,INDIRECT(SUBSTITUTE("ИсходныеДанные!$где$2:$где$50000","где",$B$4)),INDIRECT(SUBSTITUTE("ИсходныеДанные!$что$2:$что$50000","что",J$4)),"",0,1)</f>
        <v/>
      </c>
      <c r="K2533" s="3">
        <f ca="1">IF($B2533&lt;&gt;"",SUMIF(INDIRECT("ИсходныеДанные!$"&amp;$K$4&amp;"$2:$"&amp;$K$4&amp;"$50000"),$B2533&amp;"#"&amp;K$6,INDIRECT("ИсходныеДанные!$J$2:$J$50000")),0)</f>
        <v>0</v>
      </c>
      <c r="L2533" s="3">
        <f ca="1">IF($B2533&lt;&gt;"",SUMIF(INDIRECT("ИсходныеДанные!$"&amp;$K$4&amp;"$2:$"&amp;$K$4&amp;"$50000"),$B2533&amp;"#"&amp;L$6,INDIRECT("ИсходныеДанные!$J$2:$J$50000")),0)</f>
        <v>0</v>
      </c>
      <c r="M2533" s="3">
        <f ca="1">IF($B2533&lt;&gt;"",SUMIF(INDIRECT("ИсходныеДанные!$"&amp;$K$4&amp;"$2:$"&amp;$K$4&amp;"$50000"),$B2533&amp;"#"&amp;M$6,INDIRECT("ИсходныеДанные!$J$2:$J$50000")),0)</f>
        <v>0</v>
      </c>
      <c r="N2533" s="3">
        <f ca="1">IF($B2533&lt;&gt;"",SUMIF(INDIRECT("ИсходныеДанные!$"&amp;$K$4&amp;"$2:$"&amp;$K$4&amp;"$50000"),$B2533&amp;"#"&amp;N$6,INDIRECT("ИсходныеДанные!$J$2:$J$50000")),0)</f>
        <v>0</v>
      </c>
      <c r="O2533" s="3">
        <f ca="1">IF($B2533&lt;&gt;"",SUMIF(INDIRECT("ИсходныеДанные!$"&amp;$K$4&amp;"$2:$"&amp;$K$4&amp;"$50000"),$B2533&amp;"#"&amp;O$6,INDIRECT("ИсходныеДанные!$J$2:$J$50000")),0)</f>
        <v>0</v>
      </c>
      <c r="P2533" s="3">
        <f ca="1">IF($B2533&lt;&gt;"",SUMIF(INDIRECT("ИсходныеДанные!$"&amp;$K$4&amp;"$2:$"&amp;$K$4&amp;"$50000"),$B2533&amp;"#"&amp;P$6,INDIRECT("ИсходныеДанные!$J$2:$J$50000")),0)</f>
        <v>0</v>
      </c>
      <c r="Q2533" s="3">
        <f ca="1">IF($B2533&lt;&gt;"",SUMIF(INDIRECT("ИсходныеДанные!$"&amp;$K$4&amp;"$2:$"&amp;$K$4&amp;"$50000"),$B2533&amp;"#"&amp;Q$6,INDIRECT("ИсходныеДанные!$J$2:$J$50000")),0)</f>
        <v>0</v>
      </c>
      <c r="R2533" s="3">
        <f ca="1">IF($B2533&lt;&gt;"",SUMIF(INDIRECT("ИсходныеДанные!$"&amp;$K$4&amp;"$2:$"&amp;$K$4&amp;"$50000"),$B2533&amp;"#"&amp;R$6,INDIRECT("ИсходныеДанные!$J$2:$J$50000")),0)</f>
        <v>0</v>
      </c>
      <c r="S2533" s="3">
        <f ca="1">IF($B2533&lt;&gt;"",SUMIF(INDIRECT("ИсходныеДанные!$"&amp;$K$4&amp;"$2:$"&amp;$K$4&amp;"$50000"),$B2533&amp;"#"&amp;S$6,INDIRECT("ИсходныеДанные!$J$2:$J$50000")),0)</f>
        <v>0</v>
      </c>
      <c r="T2533" s="3">
        <f ca="1">IF($B2533&lt;&gt;"",SUMIF(INDIRECT("ИсходныеДанные!$"&amp;$K$4&amp;"$2:$"&amp;$K$4&amp;"$50000"),$B2533&amp;"#"&amp;T$6,INDIRECT("ИсходныеДанные!$J$2:$J$50000")),0)</f>
        <v>0</v>
      </c>
      <c r="U2533" s="3">
        <f ca="1">IF($B2533&lt;&gt;"",SUMIF(INDIRECT("ИсходныеДанные!$"&amp;$K$4&amp;"$2:$"&amp;$K$4&amp;"$50000"),$B2533&amp;"#"&amp;U$6,INDIRECT("ИсходныеДанные!$J$2:$J$50000")),0)</f>
        <v>0</v>
      </c>
      <c r="V2533" s="3">
        <f ca="1">IF($B2533&lt;&gt;"",SUMIF(INDIRECT("ИсходныеДанные!$"&amp;$K$4&amp;"$2:$"&amp;$K$4&amp;"$50000"),$B2533&amp;"#"&amp;V$6,INDIRECT("ИсходныеДанные!$J$2:$J$50000")),0)</f>
        <v>0</v>
      </c>
      <c r="W2533" s="16" t="e">
        <f ca="1">SUM(K2533:V2533)/Пофамильно!$R$1</f>
        <v>#DIV/0!</v>
      </c>
    </row>
    <row r="2534" spans="1:23" x14ac:dyDescent="0.25">
      <c r="A2534" s="10" t="str">
        <f t="shared" ca="1" si="41"/>
        <v>delete</v>
      </c>
      <c r="B2534" s="16" cm="1">
        <f t="array" aca="1" ref="B2534" ca="1">INDIRECT("УникальныеСписки!D"&amp;ROW()-$L$4)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14"/>
      <c r="G2534" s="81" t="str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84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84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84" t="str" cm="1">
        <f t="array" aca="1" ref="J2534" ca="1">_xlfn.XLOOKUP($B2534,INDIRECT(SUBSTITUTE("ИсходныеДанные!$где$2:$где$50000","где",$B$4)),INDIRECT(SUBSTITUTE("ИсходныеДанные!$что$2:$что$50000","что",J$4)),"",0,1)</f>
        <v/>
      </c>
      <c r="K2534" s="3">
        <f ca="1">IF($B2534&lt;&gt;"",SUMIF(INDIRECT("ИсходныеДанные!$"&amp;$K$4&amp;"$2:$"&amp;$K$4&amp;"$50000"),$B2534&amp;"#"&amp;K$6,INDIRECT("ИсходныеДанные!$J$2:$J$50000")),0)</f>
        <v>0</v>
      </c>
      <c r="L2534" s="3">
        <f ca="1">IF($B2534&lt;&gt;"",SUMIF(INDIRECT("ИсходныеДанные!$"&amp;$K$4&amp;"$2:$"&amp;$K$4&amp;"$50000"),$B2534&amp;"#"&amp;L$6,INDIRECT("ИсходныеДанные!$J$2:$J$50000")),0)</f>
        <v>0</v>
      </c>
      <c r="M2534" s="3">
        <f ca="1">IF($B2534&lt;&gt;"",SUMIF(INDIRECT("ИсходныеДанные!$"&amp;$K$4&amp;"$2:$"&amp;$K$4&amp;"$50000"),$B2534&amp;"#"&amp;M$6,INDIRECT("ИсходныеДанные!$J$2:$J$50000")),0)</f>
        <v>0</v>
      </c>
      <c r="N2534" s="3">
        <f ca="1">IF($B2534&lt;&gt;"",SUMIF(INDIRECT("ИсходныеДанные!$"&amp;$K$4&amp;"$2:$"&amp;$K$4&amp;"$50000"),$B2534&amp;"#"&amp;N$6,INDIRECT("ИсходныеДанные!$J$2:$J$50000")),0)</f>
        <v>0</v>
      </c>
      <c r="O2534" s="3">
        <f ca="1">IF($B2534&lt;&gt;"",SUMIF(INDIRECT("ИсходныеДанные!$"&amp;$K$4&amp;"$2:$"&amp;$K$4&amp;"$50000"),$B2534&amp;"#"&amp;O$6,INDIRECT("ИсходныеДанные!$J$2:$J$50000")),0)</f>
        <v>0</v>
      </c>
      <c r="P2534" s="3">
        <f ca="1">IF($B2534&lt;&gt;"",SUMIF(INDIRECT("ИсходныеДанные!$"&amp;$K$4&amp;"$2:$"&amp;$K$4&amp;"$50000"),$B2534&amp;"#"&amp;P$6,INDIRECT("ИсходныеДанные!$J$2:$J$50000")),0)</f>
        <v>0</v>
      </c>
      <c r="Q2534" s="3">
        <f ca="1">IF($B2534&lt;&gt;"",SUMIF(INDIRECT("ИсходныеДанные!$"&amp;$K$4&amp;"$2:$"&amp;$K$4&amp;"$50000"),$B2534&amp;"#"&amp;Q$6,INDIRECT("ИсходныеДанные!$J$2:$J$50000")),0)</f>
        <v>0</v>
      </c>
      <c r="R2534" s="3">
        <f ca="1">IF($B2534&lt;&gt;"",SUMIF(INDIRECT("ИсходныеДанные!$"&amp;$K$4&amp;"$2:$"&amp;$K$4&amp;"$50000"),$B2534&amp;"#"&amp;R$6,INDIRECT("ИсходныеДанные!$J$2:$J$50000")),0)</f>
        <v>0</v>
      </c>
      <c r="S2534" s="3">
        <f ca="1">IF($B2534&lt;&gt;"",SUMIF(INDIRECT("ИсходныеДанные!$"&amp;$K$4&amp;"$2:$"&amp;$K$4&amp;"$50000"),$B2534&amp;"#"&amp;S$6,INDIRECT("ИсходныеДанные!$J$2:$J$50000")),0)</f>
        <v>0</v>
      </c>
      <c r="T2534" s="3">
        <f ca="1">IF($B2534&lt;&gt;"",SUMIF(INDIRECT("ИсходныеДанные!$"&amp;$K$4&amp;"$2:$"&amp;$K$4&amp;"$50000"),$B2534&amp;"#"&amp;T$6,INDIRECT("ИсходныеДанные!$J$2:$J$50000")),0)</f>
        <v>0</v>
      </c>
      <c r="U2534" s="3">
        <f ca="1">IF($B2534&lt;&gt;"",SUMIF(INDIRECT("ИсходныеДанные!$"&amp;$K$4&amp;"$2:$"&amp;$K$4&amp;"$50000"),$B2534&amp;"#"&amp;U$6,INDIRECT("ИсходныеДанные!$J$2:$J$50000")),0)</f>
        <v>0</v>
      </c>
      <c r="V2534" s="3">
        <f ca="1">IF($B2534&lt;&gt;"",SUMIF(INDIRECT("ИсходныеДанные!$"&amp;$K$4&amp;"$2:$"&amp;$K$4&amp;"$50000"),$B2534&amp;"#"&amp;V$6,INDIRECT("ИсходныеДанные!$J$2:$J$50000")),0)</f>
        <v>0</v>
      </c>
      <c r="W2534" s="16" t="e">
        <f ca="1">SUM(K2534:V2534)/Пофамильно!$R$1</f>
        <v>#DIV/0!</v>
      </c>
    </row>
    <row r="2535" spans="1:23" x14ac:dyDescent="0.25">
      <c r="A2535" s="10" t="str">
        <f t="shared" ca="1" si="41"/>
        <v>delete</v>
      </c>
      <c r="B2535" s="16" cm="1">
        <f t="array" aca="1" ref="B2535" ca="1">INDIRECT("УникальныеСписки!D"&amp;ROW()-$L$4)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14"/>
      <c r="G2535" s="81" t="str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84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84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84" t="str" cm="1">
        <f t="array" aca="1" ref="J2535" ca="1">_xlfn.XLOOKUP($B2535,INDIRECT(SUBSTITUTE("ИсходныеДанные!$где$2:$где$50000","где",$B$4)),INDIRECT(SUBSTITUTE("ИсходныеДанные!$что$2:$что$50000","что",J$4)),"",0,1)</f>
        <v/>
      </c>
      <c r="K2535" s="3">
        <f ca="1">IF($B2535&lt;&gt;"",SUMIF(INDIRECT("ИсходныеДанные!$"&amp;$K$4&amp;"$2:$"&amp;$K$4&amp;"$50000"),$B2535&amp;"#"&amp;K$6,INDIRECT("ИсходныеДанные!$J$2:$J$50000")),0)</f>
        <v>0</v>
      </c>
      <c r="L2535" s="3">
        <f ca="1">IF($B2535&lt;&gt;"",SUMIF(INDIRECT("ИсходныеДанные!$"&amp;$K$4&amp;"$2:$"&amp;$K$4&amp;"$50000"),$B2535&amp;"#"&amp;L$6,INDIRECT("ИсходныеДанные!$J$2:$J$50000")),0)</f>
        <v>0</v>
      </c>
      <c r="M2535" s="3">
        <f ca="1">IF($B2535&lt;&gt;"",SUMIF(INDIRECT("ИсходныеДанные!$"&amp;$K$4&amp;"$2:$"&amp;$K$4&amp;"$50000"),$B2535&amp;"#"&amp;M$6,INDIRECT("ИсходныеДанные!$J$2:$J$50000")),0)</f>
        <v>0</v>
      </c>
      <c r="N2535" s="3">
        <f ca="1">IF($B2535&lt;&gt;"",SUMIF(INDIRECT("ИсходныеДанные!$"&amp;$K$4&amp;"$2:$"&amp;$K$4&amp;"$50000"),$B2535&amp;"#"&amp;N$6,INDIRECT("ИсходныеДанные!$J$2:$J$50000")),0)</f>
        <v>0</v>
      </c>
      <c r="O2535" s="3">
        <f ca="1">IF($B2535&lt;&gt;"",SUMIF(INDIRECT("ИсходныеДанные!$"&amp;$K$4&amp;"$2:$"&amp;$K$4&amp;"$50000"),$B2535&amp;"#"&amp;O$6,INDIRECT("ИсходныеДанные!$J$2:$J$50000")),0)</f>
        <v>0</v>
      </c>
      <c r="P2535" s="3">
        <f ca="1">IF($B2535&lt;&gt;"",SUMIF(INDIRECT("ИсходныеДанные!$"&amp;$K$4&amp;"$2:$"&amp;$K$4&amp;"$50000"),$B2535&amp;"#"&amp;P$6,INDIRECT("ИсходныеДанные!$J$2:$J$50000")),0)</f>
        <v>0</v>
      </c>
      <c r="Q2535" s="3">
        <f ca="1">IF($B2535&lt;&gt;"",SUMIF(INDIRECT("ИсходныеДанные!$"&amp;$K$4&amp;"$2:$"&amp;$K$4&amp;"$50000"),$B2535&amp;"#"&amp;Q$6,INDIRECT("ИсходныеДанные!$J$2:$J$50000")),0)</f>
        <v>0</v>
      </c>
      <c r="R2535" s="3">
        <f ca="1">IF($B2535&lt;&gt;"",SUMIF(INDIRECT("ИсходныеДанные!$"&amp;$K$4&amp;"$2:$"&amp;$K$4&amp;"$50000"),$B2535&amp;"#"&amp;R$6,INDIRECT("ИсходныеДанные!$J$2:$J$50000")),0)</f>
        <v>0</v>
      </c>
      <c r="S2535" s="3">
        <f ca="1">IF($B2535&lt;&gt;"",SUMIF(INDIRECT("ИсходныеДанные!$"&amp;$K$4&amp;"$2:$"&amp;$K$4&amp;"$50000"),$B2535&amp;"#"&amp;S$6,INDIRECT("ИсходныеДанные!$J$2:$J$50000")),0)</f>
        <v>0</v>
      </c>
      <c r="T2535" s="3">
        <f ca="1">IF($B2535&lt;&gt;"",SUMIF(INDIRECT("ИсходныеДанные!$"&amp;$K$4&amp;"$2:$"&amp;$K$4&amp;"$50000"),$B2535&amp;"#"&amp;T$6,INDIRECT("ИсходныеДанные!$J$2:$J$50000")),0)</f>
        <v>0</v>
      </c>
      <c r="U2535" s="3">
        <f ca="1">IF($B2535&lt;&gt;"",SUMIF(INDIRECT("ИсходныеДанные!$"&amp;$K$4&amp;"$2:$"&amp;$K$4&amp;"$50000"),$B2535&amp;"#"&amp;U$6,INDIRECT("ИсходныеДанные!$J$2:$J$50000")),0)</f>
        <v>0</v>
      </c>
      <c r="V2535" s="3">
        <f ca="1">IF($B2535&lt;&gt;"",SUMIF(INDIRECT("ИсходныеДанные!$"&amp;$K$4&amp;"$2:$"&amp;$K$4&amp;"$50000"),$B2535&amp;"#"&amp;V$6,INDIRECT("ИсходныеДанные!$J$2:$J$50000")),0)</f>
        <v>0</v>
      </c>
      <c r="W2535" s="16" t="e">
        <f ca="1">SUM(K2535:V2535)/Пофамильно!$R$1</f>
        <v>#DIV/0!</v>
      </c>
    </row>
    <row r="2536" spans="1:23" x14ac:dyDescent="0.25">
      <c r="A2536" s="10" t="str">
        <f t="shared" ca="1" si="41"/>
        <v>delete</v>
      </c>
      <c r="B2536" s="16" cm="1">
        <f t="array" aca="1" ref="B2536" ca="1">INDIRECT("УникальныеСписки!D"&amp;ROW()-$L$4)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14"/>
      <c r="G2536" s="81" t="str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84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84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84" t="str" cm="1">
        <f t="array" aca="1" ref="J2536" ca="1">_xlfn.XLOOKUP($B2536,INDIRECT(SUBSTITUTE("ИсходныеДанные!$где$2:$где$50000","где",$B$4)),INDIRECT(SUBSTITUTE("ИсходныеДанные!$что$2:$что$50000","что",J$4)),"",0,1)</f>
        <v/>
      </c>
      <c r="K2536" s="3">
        <f ca="1">IF($B2536&lt;&gt;"",SUMIF(INDIRECT("ИсходныеДанные!$"&amp;$K$4&amp;"$2:$"&amp;$K$4&amp;"$50000"),$B2536&amp;"#"&amp;K$6,INDIRECT("ИсходныеДанные!$J$2:$J$50000")),0)</f>
        <v>0</v>
      </c>
      <c r="L2536" s="3">
        <f ca="1">IF($B2536&lt;&gt;"",SUMIF(INDIRECT("ИсходныеДанные!$"&amp;$K$4&amp;"$2:$"&amp;$K$4&amp;"$50000"),$B2536&amp;"#"&amp;L$6,INDIRECT("ИсходныеДанные!$J$2:$J$50000")),0)</f>
        <v>0</v>
      </c>
      <c r="M2536" s="3">
        <f ca="1">IF($B2536&lt;&gt;"",SUMIF(INDIRECT("ИсходныеДанные!$"&amp;$K$4&amp;"$2:$"&amp;$K$4&amp;"$50000"),$B2536&amp;"#"&amp;M$6,INDIRECT("ИсходныеДанные!$J$2:$J$50000")),0)</f>
        <v>0</v>
      </c>
      <c r="N2536" s="3">
        <f ca="1">IF($B2536&lt;&gt;"",SUMIF(INDIRECT("ИсходныеДанные!$"&amp;$K$4&amp;"$2:$"&amp;$K$4&amp;"$50000"),$B2536&amp;"#"&amp;N$6,INDIRECT("ИсходныеДанные!$J$2:$J$50000")),0)</f>
        <v>0</v>
      </c>
      <c r="O2536" s="3">
        <f ca="1">IF($B2536&lt;&gt;"",SUMIF(INDIRECT("ИсходныеДанные!$"&amp;$K$4&amp;"$2:$"&amp;$K$4&amp;"$50000"),$B2536&amp;"#"&amp;O$6,INDIRECT("ИсходныеДанные!$J$2:$J$50000")),0)</f>
        <v>0</v>
      </c>
      <c r="P2536" s="3">
        <f ca="1">IF($B2536&lt;&gt;"",SUMIF(INDIRECT("ИсходныеДанные!$"&amp;$K$4&amp;"$2:$"&amp;$K$4&amp;"$50000"),$B2536&amp;"#"&amp;P$6,INDIRECT("ИсходныеДанные!$J$2:$J$50000")),0)</f>
        <v>0</v>
      </c>
      <c r="Q2536" s="3">
        <f ca="1">IF($B2536&lt;&gt;"",SUMIF(INDIRECT("ИсходныеДанные!$"&amp;$K$4&amp;"$2:$"&amp;$K$4&amp;"$50000"),$B2536&amp;"#"&amp;Q$6,INDIRECT("ИсходныеДанные!$J$2:$J$50000")),0)</f>
        <v>0</v>
      </c>
      <c r="R2536" s="3">
        <f ca="1">IF($B2536&lt;&gt;"",SUMIF(INDIRECT("ИсходныеДанные!$"&amp;$K$4&amp;"$2:$"&amp;$K$4&amp;"$50000"),$B2536&amp;"#"&amp;R$6,INDIRECT("ИсходныеДанные!$J$2:$J$50000")),0)</f>
        <v>0</v>
      </c>
      <c r="S2536" s="3">
        <f ca="1">IF($B2536&lt;&gt;"",SUMIF(INDIRECT("ИсходныеДанные!$"&amp;$K$4&amp;"$2:$"&amp;$K$4&amp;"$50000"),$B2536&amp;"#"&amp;S$6,INDIRECT("ИсходныеДанные!$J$2:$J$50000")),0)</f>
        <v>0</v>
      </c>
      <c r="T2536" s="3">
        <f ca="1">IF($B2536&lt;&gt;"",SUMIF(INDIRECT("ИсходныеДанные!$"&amp;$K$4&amp;"$2:$"&amp;$K$4&amp;"$50000"),$B2536&amp;"#"&amp;T$6,INDIRECT("ИсходныеДанные!$J$2:$J$50000")),0)</f>
        <v>0</v>
      </c>
      <c r="U2536" s="3">
        <f ca="1">IF($B2536&lt;&gt;"",SUMIF(INDIRECT("ИсходныеДанные!$"&amp;$K$4&amp;"$2:$"&amp;$K$4&amp;"$50000"),$B2536&amp;"#"&amp;U$6,INDIRECT("ИсходныеДанные!$J$2:$J$50000")),0)</f>
        <v>0</v>
      </c>
      <c r="V2536" s="3">
        <f ca="1">IF($B2536&lt;&gt;"",SUMIF(INDIRECT("ИсходныеДанные!$"&amp;$K$4&amp;"$2:$"&amp;$K$4&amp;"$50000"),$B2536&amp;"#"&amp;V$6,INDIRECT("ИсходныеДанные!$J$2:$J$50000")),0)</f>
        <v>0</v>
      </c>
      <c r="W2536" s="16" t="e">
        <f ca="1">SUM(K2536:V2536)/Пофамильно!$R$1</f>
        <v>#DIV/0!</v>
      </c>
    </row>
    <row r="2537" spans="1:23" x14ac:dyDescent="0.25">
      <c r="A2537" s="10" t="str">
        <f t="shared" ca="1" si="41"/>
        <v>delete</v>
      </c>
      <c r="B2537" s="16" cm="1">
        <f t="array" aca="1" ref="B2537" ca="1">INDIRECT("УникальныеСписки!D"&amp;ROW()-$L$4)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14"/>
      <c r="G2537" s="81" t="str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84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84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84" t="str" cm="1">
        <f t="array" aca="1" ref="J2537" ca="1">_xlfn.XLOOKUP($B2537,INDIRECT(SUBSTITUTE("ИсходныеДанные!$где$2:$где$50000","где",$B$4)),INDIRECT(SUBSTITUTE("ИсходныеДанные!$что$2:$что$50000","что",J$4)),"",0,1)</f>
        <v/>
      </c>
      <c r="K2537" s="3">
        <f ca="1">IF($B2537&lt;&gt;"",SUMIF(INDIRECT("ИсходныеДанные!$"&amp;$K$4&amp;"$2:$"&amp;$K$4&amp;"$50000"),$B2537&amp;"#"&amp;K$6,INDIRECT("ИсходныеДанные!$J$2:$J$50000")),0)</f>
        <v>0</v>
      </c>
      <c r="L2537" s="3">
        <f ca="1">IF($B2537&lt;&gt;"",SUMIF(INDIRECT("ИсходныеДанные!$"&amp;$K$4&amp;"$2:$"&amp;$K$4&amp;"$50000"),$B2537&amp;"#"&amp;L$6,INDIRECT("ИсходныеДанные!$J$2:$J$50000")),0)</f>
        <v>0</v>
      </c>
      <c r="M2537" s="3">
        <f ca="1">IF($B2537&lt;&gt;"",SUMIF(INDIRECT("ИсходныеДанные!$"&amp;$K$4&amp;"$2:$"&amp;$K$4&amp;"$50000"),$B2537&amp;"#"&amp;M$6,INDIRECT("ИсходныеДанные!$J$2:$J$50000")),0)</f>
        <v>0</v>
      </c>
      <c r="N2537" s="3">
        <f ca="1">IF($B2537&lt;&gt;"",SUMIF(INDIRECT("ИсходныеДанные!$"&amp;$K$4&amp;"$2:$"&amp;$K$4&amp;"$50000"),$B2537&amp;"#"&amp;N$6,INDIRECT("ИсходныеДанные!$J$2:$J$50000")),0)</f>
        <v>0</v>
      </c>
      <c r="O2537" s="3">
        <f ca="1">IF($B2537&lt;&gt;"",SUMIF(INDIRECT("ИсходныеДанные!$"&amp;$K$4&amp;"$2:$"&amp;$K$4&amp;"$50000"),$B2537&amp;"#"&amp;O$6,INDIRECT("ИсходныеДанные!$J$2:$J$50000")),0)</f>
        <v>0</v>
      </c>
      <c r="P2537" s="3">
        <f ca="1">IF($B2537&lt;&gt;"",SUMIF(INDIRECT("ИсходныеДанные!$"&amp;$K$4&amp;"$2:$"&amp;$K$4&amp;"$50000"),$B2537&amp;"#"&amp;P$6,INDIRECT("ИсходныеДанные!$J$2:$J$50000")),0)</f>
        <v>0</v>
      </c>
      <c r="Q2537" s="3">
        <f ca="1">IF($B2537&lt;&gt;"",SUMIF(INDIRECT("ИсходныеДанные!$"&amp;$K$4&amp;"$2:$"&amp;$K$4&amp;"$50000"),$B2537&amp;"#"&amp;Q$6,INDIRECT("ИсходныеДанные!$J$2:$J$50000")),0)</f>
        <v>0</v>
      </c>
      <c r="R2537" s="3">
        <f ca="1">IF($B2537&lt;&gt;"",SUMIF(INDIRECT("ИсходныеДанные!$"&amp;$K$4&amp;"$2:$"&amp;$K$4&amp;"$50000"),$B2537&amp;"#"&amp;R$6,INDIRECT("ИсходныеДанные!$J$2:$J$50000")),0)</f>
        <v>0</v>
      </c>
      <c r="S2537" s="3">
        <f ca="1">IF($B2537&lt;&gt;"",SUMIF(INDIRECT("ИсходныеДанные!$"&amp;$K$4&amp;"$2:$"&amp;$K$4&amp;"$50000"),$B2537&amp;"#"&amp;S$6,INDIRECT("ИсходныеДанные!$J$2:$J$50000")),0)</f>
        <v>0</v>
      </c>
      <c r="T2537" s="3">
        <f ca="1">IF($B2537&lt;&gt;"",SUMIF(INDIRECT("ИсходныеДанные!$"&amp;$K$4&amp;"$2:$"&amp;$K$4&amp;"$50000"),$B2537&amp;"#"&amp;T$6,INDIRECT("ИсходныеДанные!$J$2:$J$50000")),0)</f>
        <v>0</v>
      </c>
      <c r="U2537" s="3">
        <f ca="1">IF($B2537&lt;&gt;"",SUMIF(INDIRECT("ИсходныеДанные!$"&amp;$K$4&amp;"$2:$"&amp;$K$4&amp;"$50000"),$B2537&amp;"#"&amp;U$6,INDIRECT("ИсходныеДанные!$J$2:$J$50000")),0)</f>
        <v>0</v>
      </c>
      <c r="V2537" s="3">
        <f ca="1">IF($B2537&lt;&gt;"",SUMIF(INDIRECT("ИсходныеДанные!$"&amp;$K$4&amp;"$2:$"&amp;$K$4&amp;"$50000"),$B2537&amp;"#"&amp;V$6,INDIRECT("ИсходныеДанные!$J$2:$J$50000")),0)</f>
        <v>0</v>
      </c>
      <c r="W2537" s="16" t="e">
        <f ca="1">SUM(K2537:V2537)/Пофамильно!$R$1</f>
        <v>#DIV/0!</v>
      </c>
    </row>
    <row r="2538" spans="1:23" x14ac:dyDescent="0.25">
      <c r="A2538" s="10" t="str">
        <f t="shared" ca="1" si="41"/>
        <v>delete</v>
      </c>
      <c r="B2538" s="16" cm="1">
        <f t="array" aca="1" ref="B2538" ca="1">INDIRECT("УникальныеСписки!D"&amp;ROW()-$L$4)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14"/>
      <c r="G2538" s="81" t="str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84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84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84" t="str" cm="1">
        <f t="array" aca="1" ref="J2538" ca="1">_xlfn.XLOOKUP($B2538,INDIRECT(SUBSTITUTE("ИсходныеДанные!$где$2:$где$50000","где",$B$4)),INDIRECT(SUBSTITUTE("ИсходныеДанные!$что$2:$что$50000","что",J$4)),"",0,1)</f>
        <v/>
      </c>
      <c r="K2538" s="3">
        <f ca="1">IF($B2538&lt;&gt;"",SUMIF(INDIRECT("ИсходныеДанные!$"&amp;$K$4&amp;"$2:$"&amp;$K$4&amp;"$50000"),$B2538&amp;"#"&amp;K$6,INDIRECT("ИсходныеДанные!$J$2:$J$50000")),0)</f>
        <v>0</v>
      </c>
      <c r="L2538" s="3">
        <f ca="1">IF($B2538&lt;&gt;"",SUMIF(INDIRECT("ИсходныеДанные!$"&amp;$K$4&amp;"$2:$"&amp;$K$4&amp;"$50000"),$B2538&amp;"#"&amp;L$6,INDIRECT("ИсходныеДанные!$J$2:$J$50000")),0)</f>
        <v>0</v>
      </c>
      <c r="M2538" s="3">
        <f ca="1">IF($B2538&lt;&gt;"",SUMIF(INDIRECT("ИсходныеДанные!$"&amp;$K$4&amp;"$2:$"&amp;$K$4&amp;"$50000"),$B2538&amp;"#"&amp;M$6,INDIRECT("ИсходныеДанные!$J$2:$J$50000")),0)</f>
        <v>0</v>
      </c>
      <c r="N2538" s="3">
        <f ca="1">IF($B2538&lt;&gt;"",SUMIF(INDIRECT("ИсходныеДанные!$"&amp;$K$4&amp;"$2:$"&amp;$K$4&amp;"$50000"),$B2538&amp;"#"&amp;N$6,INDIRECT("ИсходныеДанные!$J$2:$J$50000")),0)</f>
        <v>0</v>
      </c>
      <c r="O2538" s="3">
        <f ca="1">IF($B2538&lt;&gt;"",SUMIF(INDIRECT("ИсходныеДанные!$"&amp;$K$4&amp;"$2:$"&amp;$K$4&amp;"$50000"),$B2538&amp;"#"&amp;O$6,INDIRECT("ИсходныеДанные!$J$2:$J$50000")),0)</f>
        <v>0</v>
      </c>
      <c r="P2538" s="3">
        <f ca="1">IF($B2538&lt;&gt;"",SUMIF(INDIRECT("ИсходныеДанные!$"&amp;$K$4&amp;"$2:$"&amp;$K$4&amp;"$50000"),$B2538&amp;"#"&amp;P$6,INDIRECT("ИсходныеДанные!$J$2:$J$50000")),0)</f>
        <v>0</v>
      </c>
      <c r="Q2538" s="3">
        <f ca="1">IF($B2538&lt;&gt;"",SUMIF(INDIRECT("ИсходныеДанные!$"&amp;$K$4&amp;"$2:$"&amp;$K$4&amp;"$50000"),$B2538&amp;"#"&amp;Q$6,INDIRECT("ИсходныеДанные!$J$2:$J$50000")),0)</f>
        <v>0</v>
      </c>
      <c r="R2538" s="3">
        <f ca="1">IF($B2538&lt;&gt;"",SUMIF(INDIRECT("ИсходныеДанные!$"&amp;$K$4&amp;"$2:$"&amp;$K$4&amp;"$50000"),$B2538&amp;"#"&amp;R$6,INDIRECT("ИсходныеДанные!$J$2:$J$50000")),0)</f>
        <v>0</v>
      </c>
      <c r="S2538" s="3">
        <f ca="1">IF($B2538&lt;&gt;"",SUMIF(INDIRECT("ИсходныеДанные!$"&amp;$K$4&amp;"$2:$"&amp;$K$4&amp;"$50000"),$B2538&amp;"#"&amp;S$6,INDIRECT("ИсходныеДанные!$J$2:$J$50000")),0)</f>
        <v>0</v>
      </c>
      <c r="T2538" s="3">
        <f ca="1">IF($B2538&lt;&gt;"",SUMIF(INDIRECT("ИсходныеДанные!$"&amp;$K$4&amp;"$2:$"&amp;$K$4&amp;"$50000"),$B2538&amp;"#"&amp;T$6,INDIRECT("ИсходныеДанные!$J$2:$J$50000")),0)</f>
        <v>0</v>
      </c>
      <c r="U2538" s="3">
        <f ca="1">IF($B2538&lt;&gt;"",SUMIF(INDIRECT("ИсходныеДанные!$"&amp;$K$4&amp;"$2:$"&amp;$K$4&amp;"$50000"),$B2538&amp;"#"&amp;U$6,INDIRECT("ИсходныеДанные!$J$2:$J$50000")),0)</f>
        <v>0</v>
      </c>
      <c r="V2538" s="3">
        <f ca="1">IF($B2538&lt;&gt;"",SUMIF(INDIRECT("ИсходныеДанные!$"&amp;$K$4&amp;"$2:$"&amp;$K$4&amp;"$50000"),$B2538&amp;"#"&amp;V$6,INDIRECT("ИсходныеДанные!$J$2:$J$50000")),0)</f>
        <v>0</v>
      </c>
      <c r="W2538" s="16" t="e">
        <f ca="1">SUM(K2538:V2538)/Пофамильно!$R$1</f>
        <v>#DIV/0!</v>
      </c>
    </row>
    <row r="2539" spans="1:23" x14ac:dyDescent="0.25">
      <c r="A2539" s="10" t="str">
        <f t="shared" ca="1" si="41"/>
        <v>delete</v>
      </c>
      <c r="B2539" s="16" cm="1">
        <f t="array" aca="1" ref="B2539" ca="1">INDIRECT("УникальныеСписки!D"&amp;ROW()-$L$4)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14"/>
      <c r="G2539" s="81" t="str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84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84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84" t="str" cm="1">
        <f t="array" aca="1" ref="J2539" ca="1">_xlfn.XLOOKUP($B2539,INDIRECT(SUBSTITUTE("ИсходныеДанные!$где$2:$где$50000","где",$B$4)),INDIRECT(SUBSTITUTE("ИсходныеДанные!$что$2:$что$50000","что",J$4)),"",0,1)</f>
        <v/>
      </c>
      <c r="K2539" s="3">
        <f ca="1">IF($B2539&lt;&gt;"",SUMIF(INDIRECT("ИсходныеДанные!$"&amp;$K$4&amp;"$2:$"&amp;$K$4&amp;"$50000"),$B2539&amp;"#"&amp;K$6,INDIRECT("ИсходныеДанные!$J$2:$J$50000")),0)</f>
        <v>0</v>
      </c>
      <c r="L2539" s="3">
        <f ca="1">IF($B2539&lt;&gt;"",SUMIF(INDIRECT("ИсходныеДанные!$"&amp;$K$4&amp;"$2:$"&amp;$K$4&amp;"$50000"),$B2539&amp;"#"&amp;L$6,INDIRECT("ИсходныеДанные!$J$2:$J$50000")),0)</f>
        <v>0</v>
      </c>
      <c r="M2539" s="3">
        <f ca="1">IF($B2539&lt;&gt;"",SUMIF(INDIRECT("ИсходныеДанные!$"&amp;$K$4&amp;"$2:$"&amp;$K$4&amp;"$50000"),$B2539&amp;"#"&amp;M$6,INDIRECT("ИсходныеДанные!$J$2:$J$50000")),0)</f>
        <v>0</v>
      </c>
      <c r="N2539" s="3">
        <f ca="1">IF($B2539&lt;&gt;"",SUMIF(INDIRECT("ИсходныеДанные!$"&amp;$K$4&amp;"$2:$"&amp;$K$4&amp;"$50000"),$B2539&amp;"#"&amp;N$6,INDIRECT("ИсходныеДанные!$J$2:$J$50000")),0)</f>
        <v>0</v>
      </c>
      <c r="O2539" s="3">
        <f ca="1">IF($B2539&lt;&gt;"",SUMIF(INDIRECT("ИсходныеДанные!$"&amp;$K$4&amp;"$2:$"&amp;$K$4&amp;"$50000"),$B2539&amp;"#"&amp;O$6,INDIRECT("ИсходныеДанные!$J$2:$J$50000")),0)</f>
        <v>0</v>
      </c>
      <c r="P2539" s="3">
        <f ca="1">IF($B2539&lt;&gt;"",SUMIF(INDIRECT("ИсходныеДанные!$"&amp;$K$4&amp;"$2:$"&amp;$K$4&amp;"$50000"),$B2539&amp;"#"&amp;P$6,INDIRECT("ИсходныеДанные!$J$2:$J$50000")),0)</f>
        <v>0</v>
      </c>
      <c r="Q2539" s="3">
        <f ca="1">IF($B2539&lt;&gt;"",SUMIF(INDIRECT("ИсходныеДанные!$"&amp;$K$4&amp;"$2:$"&amp;$K$4&amp;"$50000"),$B2539&amp;"#"&amp;Q$6,INDIRECT("ИсходныеДанные!$J$2:$J$50000")),0)</f>
        <v>0</v>
      </c>
      <c r="R2539" s="3">
        <f ca="1">IF($B2539&lt;&gt;"",SUMIF(INDIRECT("ИсходныеДанные!$"&amp;$K$4&amp;"$2:$"&amp;$K$4&amp;"$50000"),$B2539&amp;"#"&amp;R$6,INDIRECT("ИсходныеДанные!$J$2:$J$50000")),0)</f>
        <v>0</v>
      </c>
      <c r="S2539" s="3">
        <f ca="1">IF($B2539&lt;&gt;"",SUMIF(INDIRECT("ИсходныеДанные!$"&amp;$K$4&amp;"$2:$"&amp;$K$4&amp;"$50000"),$B2539&amp;"#"&amp;S$6,INDIRECT("ИсходныеДанные!$J$2:$J$50000")),0)</f>
        <v>0</v>
      </c>
      <c r="T2539" s="3">
        <f ca="1">IF($B2539&lt;&gt;"",SUMIF(INDIRECT("ИсходныеДанные!$"&amp;$K$4&amp;"$2:$"&amp;$K$4&amp;"$50000"),$B2539&amp;"#"&amp;T$6,INDIRECT("ИсходныеДанные!$J$2:$J$50000")),0)</f>
        <v>0</v>
      </c>
      <c r="U2539" s="3">
        <f ca="1">IF($B2539&lt;&gt;"",SUMIF(INDIRECT("ИсходныеДанные!$"&amp;$K$4&amp;"$2:$"&amp;$K$4&amp;"$50000"),$B2539&amp;"#"&amp;U$6,INDIRECT("ИсходныеДанные!$J$2:$J$50000")),0)</f>
        <v>0</v>
      </c>
      <c r="V2539" s="3">
        <f ca="1">IF($B2539&lt;&gt;"",SUMIF(INDIRECT("ИсходныеДанные!$"&amp;$K$4&amp;"$2:$"&amp;$K$4&amp;"$50000"),$B2539&amp;"#"&amp;V$6,INDIRECT("ИсходныеДанные!$J$2:$J$50000")),0)</f>
        <v>0</v>
      </c>
      <c r="W2539" s="16" t="e">
        <f ca="1">SUM(K2539:V2539)/Пофамильно!$R$1</f>
        <v>#DIV/0!</v>
      </c>
    </row>
    <row r="2540" spans="1:23" x14ac:dyDescent="0.25">
      <c r="A2540" s="10" t="str">
        <f t="shared" ca="1" si="41"/>
        <v>delete</v>
      </c>
      <c r="B2540" s="16" cm="1">
        <f t="array" aca="1" ref="B2540" ca="1">INDIRECT("УникальныеСписки!D"&amp;ROW()-$L$4)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14"/>
      <c r="G2540" s="81" t="str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84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84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84" t="str" cm="1">
        <f t="array" aca="1" ref="J2540" ca="1">_xlfn.XLOOKUP($B2540,INDIRECT(SUBSTITUTE("ИсходныеДанные!$где$2:$где$50000","где",$B$4)),INDIRECT(SUBSTITUTE("ИсходныеДанные!$что$2:$что$50000","что",J$4)),"",0,1)</f>
        <v/>
      </c>
      <c r="K2540" s="3">
        <f ca="1">IF($B2540&lt;&gt;"",SUMIF(INDIRECT("ИсходныеДанные!$"&amp;$K$4&amp;"$2:$"&amp;$K$4&amp;"$50000"),$B2540&amp;"#"&amp;K$6,INDIRECT("ИсходныеДанные!$J$2:$J$50000")),0)</f>
        <v>0</v>
      </c>
      <c r="L2540" s="3">
        <f ca="1">IF($B2540&lt;&gt;"",SUMIF(INDIRECT("ИсходныеДанные!$"&amp;$K$4&amp;"$2:$"&amp;$K$4&amp;"$50000"),$B2540&amp;"#"&amp;L$6,INDIRECT("ИсходныеДанные!$J$2:$J$50000")),0)</f>
        <v>0</v>
      </c>
      <c r="M2540" s="3">
        <f ca="1">IF($B2540&lt;&gt;"",SUMIF(INDIRECT("ИсходныеДанные!$"&amp;$K$4&amp;"$2:$"&amp;$K$4&amp;"$50000"),$B2540&amp;"#"&amp;M$6,INDIRECT("ИсходныеДанные!$J$2:$J$50000")),0)</f>
        <v>0</v>
      </c>
      <c r="N2540" s="3">
        <f ca="1">IF($B2540&lt;&gt;"",SUMIF(INDIRECT("ИсходныеДанные!$"&amp;$K$4&amp;"$2:$"&amp;$K$4&amp;"$50000"),$B2540&amp;"#"&amp;N$6,INDIRECT("ИсходныеДанные!$J$2:$J$50000")),0)</f>
        <v>0</v>
      </c>
      <c r="O2540" s="3">
        <f ca="1">IF($B2540&lt;&gt;"",SUMIF(INDIRECT("ИсходныеДанные!$"&amp;$K$4&amp;"$2:$"&amp;$K$4&amp;"$50000"),$B2540&amp;"#"&amp;O$6,INDIRECT("ИсходныеДанные!$J$2:$J$50000")),0)</f>
        <v>0</v>
      </c>
      <c r="P2540" s="3">
        <f ca="1">IF($B2540&lt;&gt;"",SUMIF(INDIRECT("ИсходныеДанные!$"&amp;$K$4&amp;"$2:$"&amp;$K$4&amp;"$50000"),$B2540&amp;"#"&amp;P$6,INDIRECT("ИсходныеДанные!$J$2:$J$50000")),0)</f>
        <v>0</v>
      </c>
      <c r="Q2540" s="3">
        <f ca="1">IF($B2540&lt;&gt;"",SUMIF(INDIRECT("ИсходныеДанные!$"&amp;$K$4&amp;"$2:$"&amp;$K$4&amp;"$50000"),$B2540&amp;"#"&amp;Q$6,INDIRECT("ИсходныеДанные!$J$2:$J$50000")),0)</f>
        <v>0</v>
      </c>
      <c r="R2540" s="3">
        <f ca="1">IF($B2540&lt;&gt;"",SUMIF(INDIRECT("ИсходныеДанные!$"&amp;$K$4&amp;"$2:$"&amp;$K$4&amp;"$50000"),$B2540&amp;"#"&amp;R$6,INDIRECT("ИсходныеДанные!$J$2:$J$50000")),0)</f>
        <v>0</v>
      </c>
      <c r="S2540" s="3">
        <f ca="1">IF($B2540&lt;&gt;"",SUMIF(INDIRECT("ИсходныеДанные!$"&amp;$K$4&amp;"$2:$"&amp;$K$4&amp;"$50000"),$B2540&amp;"#"&amp;S$6,INDIRECT("ИсходныеДанные!$J$2:$J$50000")),0)</f>
        <v>0</v>
      </c>
      <c r="T2540" s="3">
        <f ca="1">IF($B2540&lt;&gt;"",SUMIF(INDIRECT("ИсходныеДанные!$"&amp;$K$4&amp;"$2:$"&amp;$K$4&amp;"$50000"),$B2540&amp;"#"&amp;T$6,INDIRECT("ИсходныеДанные!$J$2:$J$50000")),0)</f>
        <v>0</v>
      </c>
      <c r="U2540" s="3">
        <f ca="1">IF($B2540&lt;&gt;"",SUMIF(INDIRECT("ИсходныеДанные!$"&amp;$K$4&amp;"$2:$"&amp;$K$4&amp;"$50000"),$B2540&amp;"#"&amp;U$6,INDIRECT("ИсходныеДанные!$J$2:$J$50000")),0)</f>
        <v>0</v>
      </c>
      <c r="V2540" s="3">
        <f ca="1">IF($B2540&lt;&gt;"",SUMIF(INDIRECT("ИсходныеДанные!$"&amp;$K$4&amp;"$2:$"&amp;$K$4&amp;"$50000"),$B2540&amp;"#"&amp;V$6,INDIRECT("ИсходныеДанные!$J$2:$J$50000")),0)</f>
        <v>0</v>
      </c>
      <c r="W2540" s="16" t="e">
        <f ca="1">SUM(K2540:V2540)/Пофамильно!$R$1</f>
        <v>#DIV/0!</v>
      </c>
    </row>
    <row r="2541" spans="1:23" x14ac:dyDescent="0.25">
      <c r="A2541" s="10" t="str">
        <f t="shared" ca="1" si="41"/>
        <v>delete</v>
      </c>
      <c r="B2541" s="16" cm="1">
        <f t="array" aca="1" ref="B2541" ca="1">INDIRECT("УникальныеСписки!D"&amp;ROW()-$L$4)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14"/>
      <c r="G2541" s="81" t="str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84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84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84" t="str" cm="1">
        <f t="array" aca="1" ref="J2541" ca="1">_xlfn.XLOOKUP($B2541,INDIRECT(SUBSTITUTE("ИсходныеДанные!$где$2:$где$50000","где",$B$4)),INDIRECT(SUBSTITUTE("ИсходныеДанные!$что$2:$что$50000","что",J$4)),"",0,1)</f>
        <v/>
      </c>
      <c r="K2541" s="3">
        <f ca="1">IF($B2541&lt;&gt;"",SUMIF(INDIRECT("ИсходныеДанные!$"&amp;$K$4&amp;"$2:$"&amp;$K$4&amp;"$50000"),$B2541&amp;"#"&amp;K$6,INDIRECT("ИсходныеДанные!$J$2:$J$50000")),0)</f>
        <v>0</v>
      </c>
      <c r="L2541" s="3">
        <f ca="1">IF($B2541&lt;&gt;"",SUMIF(INDIRECT("ИсходныеДанные!$"&amp;$K$4&amp;"$2:$"&amp;$K$4&amp;"$50000"),$B2541&amp;"#"&amp;L$6,INDIRECT("ИсходныеДанные!$J$2:$J$50000")),0)</f>
        <v>0</v>
      </c>
      <c r="M2541" s="3">
        <f ca="1">IF($B2541&lt;&gt;"",SUMIF(INDIRECT("ИсходныеДанные!$"&amp;$K$4&amp;"$2:$"&amp;$K$4&amp;"$50000"),$B2541&amp;"#"&amp;M$6,INDIRECT("ИсходныеДанные!$J$2:$J$50000")),0)</f>
        <v>0</v>
      </c>
      <c r="N2541" s="3">
        <f ca="1">IF($B2541&lt;&gt;"",SUMIF(INDIRECT("ИсходныеДанные!$"&amp;$K$4&amp;"$2:$"&amp;$K$4&amp;"$50000"),$B2541&amp;"#"&amp;N$6,INDIRECT("ИсходныеДанные!$J$2:$J$50000")),0)</f>
        <v>0</v>
      </c>
      <c r="O2541" s="3">
        <f ca="1">IF($B2541&lt;&gt;"",SUMIF(INDIRECT("ИсходныеДанные!$"&amp;$K$4&amp;"$2:$"&amp;$K$4&amp;"$50000"),$B2541&amp;"#"&amp;O$6,INDIRECT("ИсходныеДанные!$J$2:$J$50000")),0)</f>
        <v>0</v>
      </c>
      <c r="P2541" s="3">
        <f ca="1">IF($B2541&lt;&gt;"",SUMIF(INDIRECT("ИсходныеДанные!$"&amp;$K$4&amp;"$2:$"&amp;$K$4&amp;"$50000"),$B2541&amp;"#"&amp;P$6,INDIRECT("ИсходныеДанные!$J$2:$J$50000")),0)</f>
        <v>0</v>
      </c>
      <c r="Q2541" s="3">
        <f ca="1">IF($B2541&lt;&gt;"",SUMIF(INDIRECT("ИсходныеДанные!$"&amp;$K$4&amp;"$2:$"&amp;$K$4&amp;"$50000"),$B2541&amp;"#"&amp;Q$6,INDIRECT("ИсходныеДанные!$J$2:$J$50000")),0)</f>
        <v>0</v>
      </c>
      <c r="R2541" s="3">
        <f ca="1">IF($B2541&lt;&gt;"",SUMIF(INDIRECT("ИсходныеДанные!$"&amp;$K$4&amp;"$2:$"&amp;$K$4&amp;"$50000"),$B2541&amp;"#"&amp;R$6,INDIRECT("ИсходныеДанные!$J$2:$J$50000")),0)</f>
        <v>0</v>
      </c>
      <c r="S2541" s="3">
        <f ca="1">IF($B2541&lt;&gt;"",SUMIF(INDIRECT("ИсходныеДанные!$"&amp;$K$4&amp;"$2:$"&amp;$K$4&amp;"$50000"),$B2541&amp;"#"&amp;S$6,INDIRECT("ИсходныеДанные!$J$2:$J$50000")),0)</f>
        <v>0</v>
      </c>
      <c r="T2541" s="3">
        <f ca="1">IF($B2541&lt;&gt;"",SUMIF(INDIRECT("ИсходныеДанные!$"&amp;$K$4&amp;"$2:$"&amp;$K$4&amp;"$50000"),$B2541&amp;"#"&amp;T$6,INDIRECT("ИсходныеДанные!$J$2:$J$50000")),0)</f>
        <v>0</v>
      </c>
      <c r="U2541" s="3">
        <f ca="1">IF($B2541&lt;&gt;"",SUMIF(INDIRECT("ИсходныеДанные!$"&amp;$K$4&amp;"$2:$"&amp;$K$4&amp;"$50000"),$B2541&amp;"#"&amp;U$6,INDIRECT("ИсходныеДанные!$J$2:$J$50000")),0)</f>
        <v>0</v>
      </c>
      <c r="V2541" s="3">
        <f ca="1">IF($B2541&lt;&gt;"",SUMIF(INDIRECT("ИсходныеДанные!$"&amp;$K$4&amp;"$2:$"&amp;$K$4&amp;"$50000"),$B2541&amp;"#"&amp;V$6,INDIRECT("ИсходныеДанные!$J$2:$J$50000")),0)</f>
        <v>0</v>
      </c>
      <c r="W2541" s="16" t="e">
        <f ca="1">SUM(K2541:V2541)/Пофамильно!$R$1</f>
        <v>#DIV/0!</v>
      </c>
    </row>
    <row r="2542" spans="1:23" x14ac:dyDescent="0.25">
      <c r="A2542" s="10" t="str">
        <f t="shared" ca="1" si="41"/>
        <v>delete</v>
      </c>
      <c r="B2542" s="16" cm="1">
        <f t="array" aca="1" ref="B2542" ca="1">INDIRECT("УникальныеСписки!D"&amp;ROW()-$L$4)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14"/>
      <c r="G2542" s="81" t="str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84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84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84" t="str" cm="1">
        <f t="array" aca="1" ref="J2542" ca="1">_xlfn.XLOOKUP($B2542,INDIRECT(SUBSTITUTE("ИсходныеДанные!$где$2:$где$50000","где",$B$4)),INDIRECT(SUBSTITUTE("ИсходныеДанные!$что$2:$что$50000","что",J$4)),"",0,1)</f>
        <v/>
      </c>
      <c r="K2542" s="3">
        <f ca="1">IF($B2542&lt;&gt;"",SUMIF(INDIRECT("ИсходныеДанные!$"&amp;$K$4&amp;"$2:$"&amp;$K$4&amp;"$50000"),$B2542&amp;"#"&amp;K$6,INDIRECT("ИсходныеДанные!$J$2:$J$50000")),0)</f>
        <v>0</v>
      </c>
      <c r="L2542" s="3">
        <f ca="1">IF($B2542&lt;&gt;"",SUMIF(INDIRECT("ИсходныеДанные!$"&amp;$K$4&amp;"$2:$"&amp;$K$4&amp;"$50000"),$B2542&amp;"#"&amp;L$6,INDIRECT("ИсходныеДанные!$J$2:$J$50000")),0)</f>
        <v>0</v>
      </c>
      <c r="M2542" s="3">
        <f ca="1">IF($B2542&lt;&gt;"",SUMIF(INDIRECT("ИсходныеДанные!$"&amp;$K$4&amp;"$2:$"&amp;$K$4&amp;"$50000"),$B2542&amp;"#"&amp;M$6,INDIRECT("ИсходныеДанные!$J$2:$J$50000")),0)</f>
        <v>0</v>
      </c>
      <c r="N2542" s="3">
        <f ca="1">IF($B2542&lt;&gt;"",SUMIF(INDIRECT("ИсходныеДанные!$"&amp;$K$4&amp;"$2:$"&amp;$K$4&amp;"$50000"),$B2542&amp;"#"&amp;N$6,INDIRECT("ИсходныеДанные!$J$2:$J$50000")),0)</f>
        <v>0</v>
      </c>
      <c r="O2542" s="3">
        <f ca="1">IF($B2542&lt;&gt;"",SUMIF(INDIRECT("ИсходныеДанные!$"&amp;$K$4&amp;"$2:$"&amp;$K$4&amp;"$50000"),$B2542&amp;"#"&amp;O$6,INDIRECT("ИсходныеДанные!$J$2:$J$50000")),0)</f>
        <v>0</v>
      </c>
      <c r="P2542" s="3">
        <f ca="1">IF($B2542&lt;&gt;"",SUMIF(INDIRECT("ИсходныеДанные!$"&amp;$K$4&amp;"$2:$"&amp;$K$4&amp;"$50000"),$B2542&amp;"#"&amp;P$6,INDIRECT("ИсходныеДанные!$J$2:$J$50000")),0)</f>
        <v>0</v>
      </c>
      <c r="Q2542" s="3">
        <f ca="1">IF($B2542&lt;&gt;"",SUMIF(INDIRECT("ИсходныеДанные!$"&amp;$K$4&amp;"$2:$"&amp;$K$4&amp;"$50000"),$B2542&amp;"#"&amp;Q$6,INDIRECT("ИсходныеДанные!$J$2:$J$50000")),0)</f>
        <v>0</v>
      </c>
      <c r="R2542" s="3">
        <f ca="1">IF($B2542&lt;&gt;"",SUMIF(INDIRECT("ИсходныеДанные!$"&amp;$K$4&amp;"$2:$"&amp;$K$4&amp;"$50000"),$B2542&amp;"#"&amp;R$6,INDIRECT("ИсходныеДанные!$J$2:$J$50000")),0)</f>
        <v>0</v>
      </c>
      <c r="S2542" s="3">
        <f ca="1">IF($B2542&lt;&gt;"",SUMIF(INDIRECT("ИсходныеДанные!$"&amp;$K$4&amp;"$2:$"&amp;$K$4&amp;"$50000"),$B2542&amp;"#"&amp;S$6,INDIRECT("ИсходныеДанные!$J$2:$J$50000")),0)</f>
        <v>0</v>
      </c>
      <c r="T2542" s="3">
        <f ca="1">IF($B2542&lt;&gt;"",SUMIF(INDIRECT("ИсходныеДанные!$"&amp;$K$4&amp;"$2:$"&amp;$K$4&amp;"$50000"),$B2542&amp;"#"&amp;T$6,INDIRECT("ИсходныеДанные!$J$2:$J$50000")),0)</f>
        <v>0</v>
      </c>
      <c r="U2542" s="3">
        <f ca="1">IF($B2542&lt;&gt;"",SUMIF(INDIRECT("ИсходныеДанные!$"&amp;$K$4&amp;"$2:$"&amp;$K$4&amp;"$50000"),$B2542&amp;"#"&amp;U$6,INDIRECT("ИсходныеДанные!$J$2:$J$50000")),0)</f>
        <v>0</v>
      </c>
      <c r="V2542" s="3">
        <f ca="1">IF($B2542&lt;&gt;"",SUMIF(INDIRECT("ИсходныеДанные!$"&amp;$K$4&amp;"$2:$"&amp;$K$4&amp;"$50000"),$B2542&amp;"#"&amp;V$6,INDIRECT("ИсходныеДанные!$J$2:$J$50000")),0)</f>
        <v>0</v>
      </c>
      <c r="W2542" s="16" t="e">
        <f ca="1">SUM(K2542:V2542)/Пофамильно!$R$1</f>
        <v>#DIV/0!</v>
      </c>
    </row>
    <row r="2543" spans="1:23" x14ac:dyDescent="0.25">
      <c r="A2543" s="10" t="str">
        <f t="shared" ca="1" si="41"/>
        <v>delete</v>
      </c>
      <c r="B2543" s="16" cm="1">
        <f t="array" aca="1" ref="B2543" ca="1">INDIRECT("УникальныеСписки!D"&amp;ROW()-$L$4)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14"/>
      <c r="G2543" s="81" t="str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84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84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84" t="str" cm="1">
        <f t="array" aca="1" ref="J2543" ca="1">_xlfn.XLOOKUP($B2543,INDIRECT(SUBSTITUTE("ИсходныеДанные!$где$2:$где$50000","где",$B$4)),INDIRECT(SUBSTITUTE("ИсходныеДанные!$что$2:$что$50000","что",J$4)),"",0,1)</f>
        <v/>
      </c>
      <c r="K2543" s="3">
        <f ca="1">IF($B2543&lt;&gt;"",SUMIF(INDIRECT("ИсходныеДанные!$"&amp;$K$4&amp;"$2:$"&amp;$K$4&amp;"$50000"),$B2543&amp;"#"&amp;K$6,INDIRECT("ИсходныеДанные!$J$2:$J$50000")),0)</f>
        <v>0</v>
      </c>
      <c r="L2543" s="3">
        <f ca="1">IF($B2543&lt;&gt;"",SUMIF(INDIRECT("ИсходныеДанные!$"&amp;$K$4&amp;"$2:$"&amp;$K$4&amp;"$50000"),$B2543&amp;"#"&amp;L$6,INDIRECT("ИсходныеДанные!$J$2:$J$50000")),0)</f>
        <v>0</v>
      </c>
      <c r="M2543" s="3">
        <f ca="1">IF($B2543&lt;&gt;"",SUMIF(INDIRECT("ИсходныеДанные!$"&amp;$K$4&amp;"$2:$"&amp;$K$4&amp;"$50000"),$B2543&amp;"#"&amp;M$6,INDIRECT("ИсходныеДанные!$J$2:$J$50000")),0)</f>
        <v>0</v>
      </c>
      <c r="N2543" s="3">
        <f ca="1">IF($B2543&lt;&gt;"",SUMIF(INDIRECT("ИсходныеДанные!$"&amp;$K$4&amp;"$2:$"&amp;$K$4&amp;"$50000"),$B2543&amp;"#"&amp;N$6,INDIRECT("ИсходныеДанные!$J$2:$J$50000")),0)</f>
        <v>0</v>
      </c>
      <c r="O2543" s="3">
        <f ca="1">IF($B2543&lt;&gt;"",SUMIF(INDIRECT("ИсходныеДанные!$"&amp;$K$4&amp;"$2:$"&amp;$K$4&amp;"$50000"),$B2543&amp;"#"&amp;O$6,INDIRECT("ИсходныеДанные!$J$2:$J$50000")),0)</f>
        <v>0</v>
      </c>
      <c r="P2543" s="3">
        <f ca="1">IF($B2543&lt;&gt;"",SUMIF(INDIRECT("ИсходныеДанные!$"&amp;$K$4&amp;"$2:$"&amp;$K$4&amp;"$50000"),$B2543&amp;"#"&amp;P$6,INDIRECT("ИсходныеДанные!$J$2:$J$50000")),0)</f>
        <v>0</v>
      </c>
      <c r="Q2543" s="3">
        <f ca="1">IF($B2543&lt;&gt;"",SUMIF(INDIRECT("ИсходныеДанные!$"&amp;$K$4&amp;"$2:$"&amp;$K$4&amp;"$50000"),$B2543&amp;"#"&amp;Q$6,INDIRECT("ИсходныеДанные!$J$2:$J$50000")),0)</f>
        <v>0</v>
      </c>
      <c r="R2543" s="3">
        <f ca="1">IF($B2543&lt;&gt;"",SUMIF(INDIRECT("ИсходныеДанные!$"&amp;$K$4&amp;"$2:$"&amp;$K$4&amp;"$50000"),$B2543&amp;"#"&amp;R$6,INDIRECT("ИсходныеДанные!$J$2:$J$50000")),0)</f>
        <v>0</v>
      </c>
      <c r="S2543" s="3">
        <f ca="1">IF($B2543&lt;&gt;"",SUMIF(INDIRECT("ИсходныеДанные!$"&amp;$K$4&amp;"$2:$"&amp;$K$4&amp;"$50000"),$B2543&amp;"#"&amp;S$6,INDIRECT("ИсходныеДанные!$J$2:$J$50000")),0)</f>
        <v>0</v>
      </c>
      <c r="T2543" s="3">
        <f ca="1">IF($B2543&lt;&gt;"",SUMIF(INDIRECT("ИсходныеДанные!$"&amp;$K$4&amp;"$2:$"&amp;$K$4&amp;"$50000"),$B2543&amp;"#"&amp;T$6,INDIRECT("ИсходныеДанные!$J$2:$J$50000")),0)</f>
        <v>0</v>
      </c>
      <c r="U2543" s="3">
        <f ca="1">IF($B2543&lt;&gt;"",SUMIF(INDIRECT("ИсходныеДанные!$"&amp;$K$4&amp;"$2:$"&amp;$K$4&amp;"$50000"),$B2543&amp;"#"&amp;U$6,INDIRECT("ИсходныеДанные!$J$2:$J$50000")),0)</f>
        <v>0</v>
      </c>
      <c r="V2543" s="3">
        <f ca="1">IF($B2543&lt;&gt;"",SUMIF(INDIRECT("ИсходныеДанные!$"&amp;$K$4&amp;"$2:$"&amp;$K$4&amp;"$50000"),$B2543&amp;"#"&amp;V$6,INDIRECT("ИсходныеДанные!$J$2:$J$50000")),0)</f>
        <v>0</v>
      </c>
      <c r="W2543" s="16" t="e">
        <f ca="1">SUM(K2543:V2543)/Пофамильно!$R$1</f>
        <v>#DIV/0!</v>
      </c>
    </row>
    <row r="2544" spans="1:23" x14ac:dyDescent="0.25">
      <c r="A2544" s="10" t="str">
        <f t="shared" ca="1" si="41"/>
        <v>delete</v>
      </c>
      <c r="B2544" s="16" cm="1">
        <f t="array" aca="1" ref="B2544" ca="1">INDIRECT("УникальныеСписки!D"&amp;ROW()-$L$4)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14"/>
      <c r="G2544" s="81" t="str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84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84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84" t="str" cm="1">
        <f t="array" aca="1" ref="J2544" ca="1">_xlfn.XLOOKUP($B2544,INDIRECT(SUBSTITUTE("ИсходныеДанные!$где$2:$где$50000","где",$B$4)),INDIRECT(SUBSTITUTE("ИсходныеДанные!$что$2:$что$50000","что",J$4)),"",0,1)</f>
        <v/>
      </c>
      <c r="K2544" s="3">
        <f ca="1">IF($B2544&lt;&gt;"",SUMIF(INDIRECT("ИсходныеДанные!$"&amp;$K$4&amp;"$2:$"&amp;$K$4&amp;"$50000"),$B2544&amp;"#"&amp;K$6,INDIRECT("ИсходныеДанные!$J$2:$J$50000")),0)</f>
        <v>0</v>
      </c>
      <c r="L2544" s="3">
        <f ca="1">IF($B2544&lt;&gt;"",SUMIF(INDIRECT("ИсходныеДанные!$"&amp;$K$4&amp;"$2:$"&amp;$K$4&amp;"$50000"),$B2544&amp;"#"&amp;L$6,INDIRECT("ИсходныеДанные!$J$2:$J$50000")),0)</f>
        <v>0</v>
      </c>
      <c r="M2544" s="3">
        <f ca="1">IF($B2544&lt;&gt;"",SUMIF(INDIRECT("ИсходныеДанные!$"&amp;$K$4&amp;"$2:$"&amp;$K$4&amp;"$50000"),$B2544&amp;"#"&amp;M$6,INDIRECT("ИсходныеДанные!$J$2:$J$50000")),0)</f>
        <v>0</v>
      </c>
      <c r="N2544" s="3">
        <f ca="1">IF($B2544&lt;&gt;"",SUMIF(INDIRECT("ИсходныеДанные!$"&amp;$K$4&amp;"$2:$"&amp;$K$4&amp;"$50000"),$B2544&amp;"#"&amp;N$6,INDIRECT("ИсходныеДанные!$J$2:$J$50000")),0)</f>
        <v>0</v>
      </c>
      <c r="O2544" s="3">
        <f ca="1">IF($B2544&lt;&gt;"",SUMIF(INDIRECT("ИсходныеДанные!$"&amp;$K$4&amp;"$2:$"&amp;$K$4&amp;"$50000"),$B2544&amp;"#"&amp;O$6,INDIRECT("ИсходныеДанные!$J$2:$J$50000")),0)</f>
        <v>0</v>
      </c>
      <c r="P2544" s="3">
        <f ca="1">IF($B2544&lt;&gt;"",SUMIF(INDIRECT("ИсходныеДанные!$"&amp;$K$4&amp;"$2:$"&amp;$K$4&amp;"$50000"),$B2544&amp;"#"&amp;P$6,INDIRECT("ИсходныеДанные!$J$2:$J$50000")),0)</f>
        <v>0</v>
      </c>
      <c r="Q2544" s="3">
        <f ca="1">IF($B2544&lt;&gt;"",SUMIF(INDIRECT("ИсходныеДанные!$"&amp;$K$4&amp;"$2:$"&amp;$K$4&amp;"$50000"),$B2544&amp;"#"&amp;Q$6,INDIRECT("ИсходныеДанные!$J$2:$J$50000")),0)</f>
        <v>0</v>
      </c>
      <c r="R2544" s="3">
        <f ca="1">IF($B2544&lt;&gt;"",SUMIF(INDIRECT("ИсходныеДанные!$"&amp;$K$4&amp;"$2:$"&amp;$K$4&amp;"$50000"),$B2544&amp;"#"&amp;R$6,INDIRECT("ИсходныеДанные!$J$2:$J$50000")),0)</f>
        <v>0</v>
      </c>
      <c r="S2544" s="3">
        <f ca="1">IF($B2544&lt;&gt;"",SUMIF(INDIRECT("ИсходныеДанные!$"&amp;$K$4&amp;"$2:$"&amp;$K$4&amp;"$50000"),$B2544&amp;"#"&amp;S$6,INDIRECT("ИсходныеДанные!$J$2:$J$50000")),0)</f>
        <v>0</v>
      </c>
      <c r="T2544" s="3">
        <f ca="1">IF($B2544&lt;&gt;"",SUMIF(INDIRECT("ИсходныеДанные!$"&amp;$K$4&amp;"$2:$"&amp;$K$4&amp;"$50000"),$B2544&amp;"#"&amp;T$6,INDIRECT("ИсходныеДанные!$J$2:$J$50000")),0)</f>
        <v>0</v>
      </c>
      <c r="U2544" s="3">
        <f ca="1">IF($B2544&lt;&gt;"",SUMIF(INDIRECT("ИсходныеДанные!$"&amp;$K$4&amp;"$2:$"&amp;$K$4&amp;"$50000"),$B2544&amp;"#"&amp;U$6,INDIRECT("ИсходныеДанные!$J$2:$J$50000")),0)</f>
        <v>0</v>
      </c>
      <c r="V2544" s="3">
        <f ca="1">IF($B2544&lt;&gt;"",SUMIF(INDIRECT("ИсходныеДанные!$"&amp;$K$4&amp;"$2:$"&amp;$K$4&amp;"$50000"),$B2544&amp;"#"&amp;V$6,INDIRECT("ИсходныеДанные!$J$2:$J$50000")),0)</f>
        <v>0</v>
      </c>
      <c r="W2544" s="16" t="e">
        <f ca="1">SUM(K2544:V2544)/Пофамильно!$R$1</f>
        <v>#DIV/0!</v>
      </c>
    </row>
    <row r="2545" spans="1:23" x14ac:dyDescent="0.25">
      <c r="A2545" s="10" t="str">
        <f t="shared" ca="1" si="41"/>
        <v>delete</v>
      </c>
      <c r="B2545" s="16" cm="1">
        <f t="array" aca="1" ref="B2545" ca="1">INDIRECT("УникальныеСписки!D"&amp;ROW()-$L$4)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14"/>
      <c r="G2545" s="81" t="str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84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84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84" t="str" cm="1">
        <f t="array" aca="1" ref="J2545" ca="1">_xlfn.XLOOKUP($B2545,INDIRECT(SUBSTITUTE("ИсходныеДанные!$где$2:$где$50000","где",$B$4)),INDIRECT(SUBSTITUTE("ИсходныеДанные!$что$2:$что$50000","что",J$4)),"",0,1)</f>
        <v/>
      </c>
      <c r="K2545" s="3">
        <f ca="1">IF($B2545&lt;&gt;"",SUMIF(INDIRECT("ИсходныеДанные!$"&amp;$K$4&amp;"$2:$"&amp;$K$4&amp;"$50000"),$B2545&amp;"#"&amp;K$6,INDIRECT("ИсходныеДанные!$J$2:$J$50000")),0)</f>
        <v>0</v>
      </c>
      <c r="L2545" s="3">
        <f ca="1">IF($B2545&lt;&gt;"",SUMIF(INDIRECT("ИсходныеДанные!$"&amp;$K$4&amp;"$2:$"&amp;$K$4&amp;"$50000"),$B2545&amp;"#"&amp;L$6,INDIRECT("ИсходныеДанные!$J$2:$J$50000")),0)</f>
        <v>0</v>
      </c>
      <c r="M2545" s="3">
        <f ca="1">IF($B2545&lt;&gt;"",SUMIF(INDIRECT("ИсходныеДанные!$"&amp;$K$4&amp;"$2:$"&amp;$K$4&amp;"$50000"),$B2545&amp;"#"&amp;M$6,INDIRECT("ИсходныеДанные!$J$2:$J$50000")),0)</f>
        <v>0</v>
      </c>
      <c r="N2545" s="3">
        <f ca="1">IF($B2545&lt;&gt;"",SUMIF(INDIRECT("ИсходныеДанные!$"&amp;$K$4&amp;"$2:$"&amp;$K$4&amp;"$50000"),$B2545&amp;"#"&amp;N$6,INDIRECT("ИсходныеДанные!$J$2:$J$50000")),0)</f>
        <v>0</v>
      </c>
      <c r="O2545" s="3">
        <f ca="1">IF($B2545&lt;&gt;"",SUMIF(INDIRECT("ИсходныеДанные!$"&amp;$K$4&amp;"$2:$"&amp;$K$4&amp;"$50000"),$B2545&amp;"#"&amp;O$6,INDIRECT("ИсходныеДанные!$J$2:$J$50000")),0)</f>
        <v>0</v>
      </c>
      <c r="P2545" s="3">
        <f ca="1">IF($B2545&lt;&gt;"",SUMIF(INDIRECT("ИсходныеДанные!$"&amp;$K$4&amp;"$2:$"&amp;$K$4&amp;"$50000"),$B2545&amp;"#"&amp;P$6,INDIRECT("ИсходныеДанные!$J$2:$J$50000")),0)</f>
        <v>0</v>
      </c>
      <c r="Q2545" s="3">
        <f ca="1">IF($B2545&lt;&gt;"",SUMIF(INDIRECT("ИсходныеДанные!$"&amp;$K$4&amp;"$2:$"&amp;$K$4&amp;"$50000"),$B2545&amp;"#"&amp;Q$6,INDIRECT("ИсходныеДанные!$J$2:$J$50000")),0)</f>
        <v>0</v>
      </c>
      <c r="R2545" s="3">
        <f ca="1">IF($B2545&lt;&gt;"",SUMIF(INDIRECT("ИсходныеДанные!$"&amp;$K$4&amp;"$2:$"&amp;$K$4&amp;"$50000"),$B2545&amp;"#"&amp;R$6,INDIRECT("ИсходныеДанные!$J$2:$J$50000")),0)</f>
        <v>0</v>
      </c>
      <c r="S2545" s="3">
        <f ca="1">IF($B2545&lt;&gt;"",SUMIF(INDIRECT("ИсходныеДанные!$"&amp;$K$4&amp;"$2:$"&amp;$K$4&amp;"$50000"),$B2545&amp;"#"&amp;S$6,INDIRECT("ИсходныеДанные!$J$2:$J$50000")),0)</f>
        <v>0</v>
      </c>
      <c r="T2545" s="3">
        <f ca="1">IF($B2545&lt;&gt;"",SUMIF(INDIRECT("ИсходныеДанные!$"&amp;$K$4&amp;"$2:$"&amp;$K$4&amp;"$50000"),$B2545&amp;"#"&amp;T$6,INDIRECT("ИсходныеДанные!$J$2:$J$50000")),0)</f>
        <v>0</v>
      </c>
      <c r="U2545" s="3">
        <f ca="1">IF($B2545&lt;&gt;"",SUMIF(INDIRECT("ИсходныеДанные!$"&amp;$K$4&amp;"$2:$"&amp;$K$4&amp;"$50000"),$B2545&amp;"#"&amp;U$6,INDIRECT("ИсходныеДанные!$J$2:$J$50000")),0)</f>
        <v>0</v>
      </c>
      <c r="V2545" s="3">
        <f ca="1">IF($B2545&lt;&gt;"",SUMIF(INDIRECT("ИсходныеДанные!$"&amp;$K$4&amp;"$2:$"&amp;$K$4&amp;"$50000"),$B2545&amp;"#"&amp;V$6,INDIRECT("ИсходныеДанные!$J$2:$J$50000")),0)</f>
        <v>0</v>
      </c>
      <c r="W2545" s="16" t="e">
        <f ca="1">SUM(K2545:V2545)/Пофамильно!$R$1</f>
        <v>#DIV/0!</v>
      </c>
    </row>
    <row r="2546" spans="1:23" x14ac:dyDescent="0.25">
      <c r="A2546" s="10" t="str">
        <f t="shared" ca="1" si="41"/>
        <v>delete</v>
      </c>
      <c r="B2546" s="16" cm="1">
        <f t="array" aca="1" ref="B2546" ca="1">INDIRECT("УникальныеСписки!D"&amp;ROW()-$L$4)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14"/>
      <c r="G2546" s="81" t="str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84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84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84" t="str" cm="1">
        <f t="array" aca="1" ref="J2546" ca="1">_xlfn.XLOOKUP($B2546,INDIRECT(SUBSTITUTE("ИсходныеДанные!$где$2:$где$50000","где",$B$4)),INDIRECT(SUBSTITUTE("ИсходныеДанные!$что$2:$что$50000","что",J$4)),"",0,1)</f>
        <v/>
      </c>
      <c r="K2546" s="3">
        <f ca="1">IF($B2546&lt;&gt;"",SUMIF(INDIRECT("ИсходныеДанные!$"&amp;$K$4&amp;"$2:$"&amp;$K$4&amp;"$50000"),$B2546&amp;"#"&amp;K$6,INDIRECT("ИсходныеДанные!$J$2:$J$50000")),0)</f>
        <v>0</v>
      </c>
      <c r="L2546" s="3">
        <f ca="1">IF($B2546&lt;&gt;"",SUMIF(INDIRECT("ИсходныеДанные!$"&amp;$K$4&amp;"$2:$"&amp;$K$4&amp;"$50000"),$B2546&amp;"#"&amp;L$6,INDIRECT("ИсходныеДанные!$J$2:$J$50000")),0)</f>
        <v>0</v>
      </c>
      <c r="M2546" s="3">
        <f ca="1">IF($B2546&lt;&gt;"",SUMIF(INDIRECT("ИсходныеДанные!$"&amp;$K$4&amp;"$2:$"&amp;$K$4&amp;"$50000"),$B2546&amp;"#"&amp;M$6,INDIRECT("ИсходныеДанные!$J$2:$J$50000")),0)</f>
        <v>0</v>
      </c>
      <c r="N2546" s="3">
        <f ca="1">IF($B2546&lt;&gt;"",SUMIF(INDIRECT("ИсходныеДанные!$"&amp;$K$4&amp;"$2:$"&amp;$K$4&amp;"$50000"),$B2546&amp;"#"&amp;N$6,INDIRECT("ИсходныеДанные!$J$2:$J$50000")),0)</f>
        <v>0</v>
      </c>
      <c r="O2546" s="3">
        <f ca="1">IF($B2546&lt;&gt;"",SUMIF(INDIRECT("ИсходныеДанные!$"&amp;$K$4&amp;"$2:$"&amp;$K$4&amp;"$50000"),$B2546&amp;"#"&amp;O$6,INDIRECT("ИсходныеДанные!$J$2:$J$50000")),0)</f>
        <v>0</v>
      </c>
      <c r="P2546" s="3">
        <f ca="1">IF($B2546&lt;&gt;"",SUMIF(INDIRECT("ИсходныеДанные!$"&amp;$K$4&amp;"$2:$"&amp;$K$4&amp;"$50000"),$B2546&amp;"#"&amp;P$6,INDIRECT("ИсходныеДанные!$J$2:$J$50000")),0)</f>
        <v>0</v>
      </c>
      <c r="Q2546" s="3">
        <f ca="1">IF($B2546&lt;&gt;"",SUMIF(INDIRECT("ИсходныеДанные!$"&amp;$K$4&amp;"$2:$"&amp;$K$4&amp;"$50000"),$B2546&amp;"#"&amp;Q$6,INDIRECT("ИсходныеДанные!$J$2:$J$50000")),0)</f>
        <v>0</v>
      </c>
      <c r="R2546" s="3">
        <f ca="1">IF($B2546&lt;&gt;"",SUMIF(INDIRECT("ИсходныеДанные!$"&amp;$K$4&amp;"$2:$"&amp;$K$4&amp;"$50000"),$B2546&amp;"#"&amp;R$6,INDIRECT("ИсходныеДанные!$J$2:$J$50000")),0)</f>
        <v>0</v>
      </c>
      <c r="S2546" s="3">
        <f ca="1">IF($B2546&lt;&gt;"",SUMIF(INDIRECT("ИсходныеДанные!$"&amp;$K$4&amp;"$2:$"&amp;$K$4&amp;"$50000"),$B2546&amp;"#"&amp;S$6,INDIRECT("ИсходныеДанные!$J$2:$J$50000")),0)</f>
        <v>0</v>
      </c>
      <c r="T2546" s="3">
        <f ca="1">IF($B2546&lt;&gt;"",SUMIF(INDIRECT("ИсходныеДанные!$"&amp;$K$4&amp;"$2:$"&amp;$K$4&amp;"$50000"),$B2546&amp;"#"&amp;T$6,INDIRECT("ИсходныеДанные!$J$2:$J$50000")),0)</f>
        <v>0</v>
      </c>
      <c r="U2546" s="3">
        <f ca="1">IF($B2546&lt;&gt;"",SUMIF(INDIRECT("ИсходныеДанные!$"&amp;$K$4&amp;"$2:$"&amp;$K$4&amp;"$50000"),$B2546&amp;"#"&amp;U$6,INDIRECT("ИсходныеДанные!$J$2:$J$50000")),0)</f>
        <v>0</v>
      </c>
      <c r="V2546" s="3">
        <f ca="1">IF($B2546&lt;&gt;"",SUMIF(INDIRECT("ИсходныеДанные!$"&amp;$K$4&amp;"$2:$"&amp;$K$4&amp;"$50000"),$B2546&amp;"#"&amp;V$6,INDIRECT("ИсходныеДанные!$J$2:$J$50000")),0)</f>
        <v>0</v>
      </c>
      <c r="W2546" s="16" t="e">
        <f ca="1">SUM(K2546:V2546)/Пофамильно!$R$1</f>
        <v>#DIV/0!</v>
      </c>
    </row>
    <row r="2547" spans="1:23" x14ac:dyDescent="0.25">
      <c r="A2547" s="10" t="str">
        <f t="shared" ca="1" si="41"/>
        <v>delete</v>
      </c>
      <c r="B2547" s="16" cm="1">
        <f t="array" aca="1" ref="B2547" ca="1">INDIRECT("УникальныеСписки!D"&amp;ROW()-$L$4)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14"/>
      <c r="G2547" s="81" t="str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84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84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84" t="str" cm="1">
        <f t="array" aca="1" ref="J2547" ca="1">_xlfn.XLOOKUP($B2547,INDIRECT(SUBSTITUTE("ИсходныеДанные!$где$2:$где$50000","где",$B$4)),INDIRECT(SUBSTITUTE("ИсходныеДанные!$что$2:$что$50000","что",J$4)),"",0,1)</f>
        <v/>
      </c>
      <c r="K2547" s="3">
        <f ca="1">IF($B2547&lt;&gt;"",SUMIF(INDIRECT("ИсходныеДанные!$"&amp;$K$4&amp;"$2:$"&amp;$K$4&amp;"$50000"),$B2547&amp;"#"&amp;K$6,INDIRECT("ИсходныеДанные!$J$2:$J$50000")),0)</f>
        <v>0</v>
      </c>
      <c r="L2547" s="3">
        <f ca="1">IF($B2547&lt;&gt;"",SUMIF(INDIRECT("ИсходныеДанные!$"&amp;$K$4&amp;"$2:$"&amp;$K$4&amp;"$50000"),$B2547&amp;"#"&amp;L$6,INDIRECT("ИсходныеДанные!$J$2:$J$50000")),0)</f>
        <v>0</v>
      </c>
      <c r="M2547" s="3">
        <f ca="1">IF($B2547&lt;&gt;"",SUMIF(INDIRECT("ИсходныеДанные!$"&amp;$K$4&amp;"$2:$"&amp;$K$4&amp;"$50000"),$B2547&amp;"#"&amp;M$6,INDIRECT("ИсходныеДанные!$J$2:$J$50000")),0)</f>
        <v>0</v>
      </c>
      <c r="N2547" s="3">
        <f ca="1">IF($B2547&lt;&gt;"",SUMIF(INDIRECT("ИсходныеДанные!$"&amp;$K$4&amp;"$2:$"&amp;$K$4&amp;"$50000"),$B2547&amp;"#"&amp;N$6,INDIRECT("ИсходныеДанные!$J$2:$J$50000")),0)</f>
        <v>0</v>
      </c>
      <c r="O2547" s="3">
        <f ca="1">IF($B2547&lt;&gt;"",SUMIF(INDIRECT("ИсходныеДанные!$"&amp;$K$4&amp;"$2:$"&amp;$K$4&amp;"$50000"),$B2547&amp;"#"&amp;O$6,INDIRECT("ИсходныеДанные!$J$2:$J$50000")),0)</f>
        <v>0</v>
      </c>
      <c r="P2547" s="3">
        <f ca="1">IF($B2547&lt;&gt;"",SUMIF(INDIRECT("ИсходныеДанные!$"&amp;$K$4&amp;"$2:$"&amp;$K$4&amp;"$50000"),$B2547&amp;"#"&amp;P$6,INDIRECT("ИсходныеДанные!$J$2:$J$50000")),0)</f>
        <v>0</v>
      </c>
      <c r="Q2547" s="3">
        <f ca="1">IF($B2547&lt;&gt;"",SUMIF(INDIRECT("ИсходныеДанные!$"&amp;$K$4&amp;"$2:$"&amp;$K$4&amp;"$50000"),$B2547&amp;"#"&amp;Q$6,INDIRECT("ИсходныеДанные!$J$2:$J$50000")),0)</f>
        <v>0</v>
      </c>
      <c r="R2547" s="3">
        <f ca="1">IF($B2547&lt;&gt;"",SUMIF(INDIRECT("ИсходныеДанные!$"&amp;$K$4&amp;"$2:$"&amp;$K$4&amp;"$50000"),$B2547&amp;"#"&amp;R$6,INDIRECT("ИсходныеДанные!$J$2:$J$50000")),0)</f>
        <v>0</v>
      </c>
      <c r="S2547" s="3">
        <f ca="1">IF($B2547&lt;&gt;"",SUMIF(INDIRECT("ИсходныеДанные!$"&amp;$K$4&amp;"$2:$"&amp;$K$4&amp;"$50000"),$B2547&amp;"#"&amp;S$6,INDIRECT("ИсходныеДанные!$J$2:$J$50000")),0)</f>
        <v>0</v>
      </c>
      <c r="T2547" s="3">
        <f ca="1">IF($B2547&lt;&gt;"",SUMIF(INDIRECT("ИсходныеДанные!$"&amp;$K$4&amp;"$2:$"&amp;$K$4&amp;"$50000"),$B2547&amp;"#"&amp;T$6,INDIRECT("ИсходныеДанные!$J$2:$J$50000")),0)</f>
        <v>0</v>
      </c>
      <c r="U2547" s="3">
        <f ca="1">IF($B2547&lt;&gt;"",SUMIF(INDIRECT("ИсходныеДанные!$"&amp;$K$4&amp;"$2:$"&amp;$K$4&amp;"$50000"),$B2547&amp;"#"&amp;U$6,INDIRECT("ИсходныеДанные!$J$2:$J$50000")),0)</f>
        <v>0</v>
      </c>
      <c r="V2547" s="3">
        <f ca="1">IF($B2547&lt;&gt;"",SUMIF(INDIRECT("ИсходныеДанные!$"&amp;$K$4&amp;"$2:$"&amp;$K$4&amp;"$50000"),$B2547&amp;"#"&amp;V$6,INDIRECT("ИсходныеДанные!$J$2:$J$50000")),0)</f>
        <v>0</v>
      </c>
      <c r="W2547" s="16" t="e">
        <f ca="1">SUM(K2547:V2547)/Пофамильно!$R$1</f>
        <v>#DIV/0!</v>
      </c>
    </row>
    <row r="2548" spans="1:23" x14ac:dyDescent="0.25">
      <c r="A2548" s="10" t="str">
        <f t="shared" ca="1" si="41"/>
        <v>delete</v>
      </c>
      <c r="B2548" s="16" cm="1">
        <f t="array" aca="1" ref="B2548" ca="1">INDIRECT("УникальныеСписки!D"&amp;ROW()-$L$4)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14"/>
      <c r="G2548" s="81" t="str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84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84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84" t="str" cm="1">
        <f t="array" aca="1" ref="J2548" ca="1">_xlfn.XLOOKUP($B2548,INDIRECT(SUBSTITUTE("ИсходныеДанные!$где$2:$где$50000","где",$B$4)),INDIRECT(SUBSTITUTE("ИсходныеДанные!$что$2:$что$50000","что",J$4)),"",0,1)</f>
        <v/>
      </c>
      <c r="K2548" s="3">
        <f ca="1">IF($B2548&lt;&gt;"",SUMIF(INDIRECT("ИсходныеДанные!$"&amp;$K$4&amp;"$2:$"&amp;$K$4&amp;"$50000"),$B2548&amp;"#"&amp;K$6,INDIRECT("ИсходныеДанные!$J$2:$J$50000")),0)</f>
        <v>0</v>
      </c>
      <c r="L2548" s="3">
        <f ca="1">IF($B2548&lt;&gt;"",SUMIF(INDIRECT("ИсходныеДанные!$"&amp;$K$4&amp;"$2:$"&amp;$K$4&amp;"$50000"),$B2548&amp;"#"&amp;L$6,INDIRECT("ИсходныеДанные!$J$2:$J$50000")),0)</f>
        <v>0</v>
      </c>
      <c r="M2548" s="3">
        <f ca="1">IF($B2548&lt;&gt;"",SUMIF(INDIRECT("ИсходныеДанные!$"&amp;$K$4&amp;"$2:$"&amp;$K$4&amp;"$50000"),$B2548&amp;"#"&amp;M$6,INDIRECT("ИсходныеДанные!$J$2:$J$50000")),0)</f>
        <v>0</v>
      </c>
      <c r="N2548" s="3">
        <f ca="1">IF($B2548&lt;&gt;"",SUMIF(INDIRECT("ИсходныеДанные!$"&amp;$K$4&amp;"$2:$"&amp;$K$4&amp;"$50000"),$B2548&amp;"#"&amp;N$6,INDIRECT("ИсходныеДанные!$J$2:$J$50000")),0)</f>
        <v>0</v>
      </c>
      <c r="O2548" s="3">
        <f ca="1">IF($B2548&lt;&gt;"",SUMIF(INDIRECT("ИсходныеДанные!$"&amp;$K$4&amp;"$2:$"&amp;$K$4&amp;"$50000"),$B2548&amp;"#"&amp;O$6,INDIRECT("ИсходныеДанные!$J$2:$J$50000")),0)</f>
        <v>0</v>
      </c>
      <c r="P2548" s="3">
        <f ca="1">IF($B2548&lt;&gt;"",SUMIF(INDIRECT("ИсходныеДанные!$"&amp;$K$4&amp;"$2:$"&amp;$K$4&amp;"$50000"),$B2548&amp;"#"&amp;P$6,INDIRECT("ИсходныеДанные!$J$2:$J$50000")),0)</f>
        <v>0</v>
      </c>
      <c r="Q2548" s="3">
        <f ca="1">IF($B2548&lt;&gt;"",SUMIF(INDIRECT("ИсходныеДанные!$"&amp;$K$4&amp;"$2:$"&amp;$K$4&amp;"$50000"),$B2548&amp;"#"&amp;Q$6,INDIRECT("ИсходныеДанные!$J$2:$J$50000")),0)</f>
        <v>0</v>
      </c>
      <c r="R2548" s="3">
        <f ca="1">IF($B2548&lt;&gt;"",SUMIF(INDIRECT("ИсходныеДанные!$"&amp;$K$4&amp;"$2:$"&amp;$K$4&amp;"$50000"),$B2548&amp;"#"&amp;R$6,INDIRECT("ИсходныеДанные!$J$2:$J$50000")),0)</f>
        <v>0</v>
      </c>
      <c r="S2548" s="3">
        <f ca="1">IF($B2548&lt;&gt;"",SUMIF(INDIRECT("ИсходныеДанные!$"&amp;$K$4&amp;"$2:$"&amp;$K$4&amp;"$50000"),$B2548&amp;"#"&amp;S$6,INDIRECT("ИсходныеДанные!$J$2:$J$50000")),0)</f>
        <v>0</v>
      </c>
      <c r="T2548" s="3">
        <f ca="1">IF($B2548&lt;&gt;"",SUMIF(INDIRECT("ИсходныеДанные!$"&amp;$K$4&amp;"$2:$"&amp;$K$4&amp;"$50000"),$B2548&amp;"#"&amp;T$6,INDIRECT("ИсходныеДанные!$J$2:$J$50000")),0)</f>
        <v>0</v>
      </c>
      <c r="U2548" s="3">
        <f ca="1">IF($B2548&lt;&gt;"",SUMIF(INDIRECT("ИсходныеДанные!$"&amp;$K$4&amp;"$2:$"&amp;$K$4&amp;"$50000"),$B2548&amp;"#"&amp;U$6,INDIRECT("ИсходныеДанные!$J$2:$J$50000")),0)</f>
        <v>0</v>
      </c>
      <c r="V2548" s="3">
        <f ca="1">IF($B2548&lt;&gt;"",SUMIF(INDIRECT("ИсходныеДанные!$"&amp;$K$4&amp;"$2:$"&amp;$K$4&amp;"$50000"),$B2548&amp;"#"&amp;V$6,INDIRECT("ИсходныеДанные!$J$2:$J$50000")),0)</f>
        <v>0</v>
      </c>
      <c r="W2548" s="16" t="e">
        <f ca="1">SUM(K2548:V2548)/Пофамильно!$R$1</f>
        <v>#DIV/0!</v>
      </c>
    </row>
    <row r="2549" spans="1:23" x14ac:dyDescent="0.25">
      <c r="A2549" s="10" t="str">
        <f t="shared" ca="1" si="41"/>
        <v>delete</v>
      </c>
      <c r="B2549" s="16" cm="1">
        <f t="array" aca="1" ref="B2549" ca="1">INDIRECT("УникальныеСписки!D"&amp;ROW()-$L$4)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14"/>
      <c r="G2549" s="81" t="str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84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84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84" t="str" cm="1">
        <f t="array" aca="1" ref="J2549" ca="1">_xlfn.XLOOKUP($B2549,INDIRECT(SUBSTITUTE("ИсходныеДанные!$где$2:$где$50000","где",$B$4)),INDIRECT(SUBSTITUTE("ИсходныеДанные!$что$2:$что$50000","что",J$4)),"",0,1)</f>
        <v/>
      </c>
      <c r="K2549" s="3">
        <f ca="1">IF($B2549&lt;&gt;"",SUMIF(INDIRECT("ИсходныеДанные!$"&amp;$K$4&amp;"$2:$"&amp;$K$4&amp;"$50000"),$B2549&amp;"#"&amp;K$6,INDIRECT("ИсходныеДанные!$J$2:$J$50000")),0)</f>
        <v>0</v>
      </c>
      <c r="L2549" s="3">
        <f ca="1">IF($B2549&lt;&gt;"",SUMIF(INDIRECT("ИсходныеДанные!$"&amp;$K$4&amp;"$2:$"&amp;$K$4&amp;"$50000"),$B2549&amp;"#"&amp;L$6,INDIRECT("ИсходныеДанные!$J$2:$J$50000")),0)</f>
        <v>0</v>
      </c>
      <c r="M2549" s="3">
        <f ca="1">IF($B2549&lt;&gt;"",SUMIF(INDIRECT("ИсходныеДанные!$"&amp;$K$4&amp;"$2:$"&amp;$K$4&amp;"$50000"),$B2549&amp;"#"&amp;M$6,INDIRECT("ИсходныеДанные!$J$2:$J$50000")),0)</f>
        <v>0</v>
      </c>
      <c r="N2549" s="3">
        <f ca="1">IF($B2549&lt;&gt;"",SUMIF(INDIRECT("ИсходныеДанные!$"&amp;$K$4&amp;"$2:$"&amp;$K$4&amp;"$50000"),$B2549&amp;"#"&amp;N$6,INDIRECT("ИсходныеДанные!$J$2:$J$50000")),0)</f>
        <v>0</v>
      </c>
      <c r="O2549" s="3">
        <f ca="1">IF($B2549&lt;&gt;"",SUMIF(INDIRECT("ИсходныеДанные!$"&amp;$K$4&amp;"$2:$"&amp;$K$4&amp;"$50000"),$B2549&amp;"#"&amp;O$6,INDIRECT("ИсходныеДанные!$J$2:$J$50000")),0)</f>
        <v>0</v>
      </c>
      <c r="P2549" s="3">
        <f ca="1">IF($B2549&lt;&gt;"",SUMIF(INDIRECT("ИсходныеДанные!$"&amp;$K$4&amp;"$2:$"&amp;$K$4&amp;"$50000"),$B2549&amp;"#"&amp;P$6,INDIRECT("ИсходныеДанные!$J$2:$J$50000")),0)</f>
        <v>0</v>
      </c>
      <c r="Q2549" s="3">
        <f ca="1">IF($B2549&lt;&gt;"",SUMIF(INDIRECT("ИсходныеДанные!$"&amp;$K$4&amp;"$2:$"&amp;$K$4&amp;"$50000"),$B2549&amp;"#"&amp;Q$6,INDIRECT("ИсходныеДанные!$J$2:$J$50000")),0)</f>
        <v>0</v>
      </c>
      <c r="R2549" s="3">
        <f ca="1">IF($B2549&lt;&gt;"",SUMIF(INDIRECT("ИсходныеДанные!$"&amp;$K$4&amp;"$2:$"&amp;$K$4&amp;"$50000"),$B2549&amp;"#"&amp;R$6,INDIRECT("ИсходныеДанные!$J$2:$J$50000")),0)</f>
        <v>0</v>
      </c>
      <c r="S2549" s="3">
        <f ca="1">IF($B2549&lt;&gt;"",SUMIF(INDIRECT("ИсходныеДанные!$"&amp;$K$4&amp;"$2:$"&amp;$K$4&amp;"$50000"),$B2549&amp;"#"&amp;S$6,INDIRECT("ИсходныеДанные!$J$2:$J$50000")),0)</f>
        <v>0</v>
      </c>
      <c r="T2549" s="3">
        <f ca="1">IF($B2549&lt;&gt;"",SUMIF(INDIRECT("ИсходныеДанные!$"&amp;$K$4&amp;"$2:$"&amp;$K$4&amp;"$50000"),$B2549&amp;"#"&amp;T$6,INDIRECT("ИсходныеДанные!$J$2:$J$50000")),0)</f>
        <v>0</v>
      </c>
      <c r="U2549" s="3">
        <f ca="1">IF($B2549&lt;&gt;"",SUMIF(INDIRECT("ИсходныеДанные!$"&amp;$K$4&amp;"$2:$"&amp;$K$4&amp;"$50000"),$B2549&amp;"#"&amp;U$6,INDIRECT("ИсходныеДанные!$J$2:$J$50000")),0)</f>
        <v>0</v>
      </c>
      <c r="V2549" s="3">
        <f ca="1">IF($B2549&lt;&gt;"",SUMIF(INDIRECT("ИсходныеДанные!$"&amp;$K$4&amp;"$2:$"&amp;$K$4&amp;"$50000"),$B2549&amp;"#"&amp;V$6,INDIRECT("ИсходныеДанные!$J$2:$J$50000")),0)</f>
        <v>0</v>
      </c>
      <c r="W2549" s="16" t="e">
        <f ca="1">SUM(K2549:V2549)/Пофамильно!$R$1</f>
        <v>#DIV/0!</v>
      </c>
    </row>
    <row r="2550" spans="1:23" x14ac:dyDescent="0.25">
      <c r="A2550" s="10" t="str">
        <f t="shared" ca="1" si="41"/>
        <v>delete</v>
      </c>
      <c r="B2550" s="16" cm="1">
        <f t="array" aca="1" ref="B2550" ca="1">INDIRECT("УникальныеСписки!D"&amp;ROW()-$L$4)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14"/>
      <c r="G2550" s="81" t="str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84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84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84" t="str" cm="1">
        <f t="array" aca="1" ref="J2550" ca="1">_xlfn.XLOOKUP($B2550,INDIRECT(SUBSTITUTE("ИсходныеДанные!$где$2:$где$50000","где",$B$4)),INDIRECT(SUBSTITUTE("ИсходныеДанные!$что$2:$что$50000","что",J$4)),"",0,1)</f>
        <v/>
      </c>
      <c r="K2550" s="3">
        <f ca="1">IF($B2550&lt;&gt;"",SUMIF(INDIRECT("ИсходныеДанные!$"&amp;$K$4&amp;"$2:$"&amp;$K$4&amp;"$50000"),$B2550&amp;"#"&amp;K$6,INDIRECT("ИсходныеДанные!$J$2:$J$50000")),0)</f>
        <v>0</v>
      </c>
      <c r="L2550" s="3">
        <f ca="1">IF($B2550&lt;&gt;"",SUMIF(INDIRECT("ИсходныеДанные!$"&amp;$K$4&amp;"$2:$"&amp;$K$4&amp;"$50000"),$B2550&amp;"#"&amp;L$6,INDIRECT("ИсходныеДанные!$J$2:$J$50000")),0)</f>
        <v>0</v>
      </c>
      <c r="M2550" s="3">
        <f ca="1">IF($B2550&lt;&gt;"",SUMIF(INDIRECT("ИсходныеДанные!$"&amp;$K$4&amp;"$2:$"&amp;$K$4&amp;"$50000"),$B2550&amp;"#"&amp;M$6,INDIRECT("ИсходныеДанные!$J$2:$J$50000")),0)</f>
        <v>0</v>
      </c>
      <c r="N2550" s="3">
        <f ca="1">IF($B2550&lt;&gt;"",SUMIF(INDIRECT("ИсходныеДанные!$"&amp;$K$4&amp;"$2:$"&amp;$K$4&amp;"$50000"),$B2550&amp;"#"&amp;N$6,INDIRECT("ИсходныеДанные!$J$2:$J$50000")),0)</f>
        <v>0</v>
      </c>
      <c r="O2550" s="3">
        <f ca="1">IF($B2550&lt;&gt;"",SUMIF(INDIRECT("ИсходныеДанные!$"&amp;$K$4&amp;"$2:$"&amp;$K$4&amp;"$50000"),$B2550&amp;"#"&amp;O$6,INDIRECT("ИсходныеДанные!$J$2:$J$50000")),0)</f>
        <v>0</v>
      </c>
      <c r="P2550" s="3">
        <f ca="1">IF($B2550&lt;&gt;"",SUMIF(INDIRECT("ИсходныеДанные!$"&amp;$K$4&amp;"$2:$"&amp;$K$4&amp;"$50000"),$B2550&amp;"#"&amp;P$6,INDIRECT("ИсходныеДанные!$J$2:$J$50000")),0)</f>
        <v>0</v>
      </c>
      <c r="Q2550" s="3">
        <f ca="1">IF($B2550&lt;&gt;"",SUMIF(INDIRECT("ИсходныеДанные!$"&amp;$K$4&amp;"$2:$"&amp;$K$4&amp;"$50000"),$B2550&amp;"#"&amp;Q$6,INDIRECT("ИсходныеДанные!$J$2:$J$50000")),0)</f>
        <v>0</v>
      </c>
      <c r="R2550" s="3">
        <f ca="1">IF($B2550&lt;&gt;"",SUMIF(INDIRECT("ИсходныеДанные!$"&amp;$K$4&amp;"$2:$"&amp;$K$4&amp;"$50000"),$B2550&amp;"#"&amp;R$6,INDIRECT("ИсходныеДанные!$J$2:$J$50000")),0)</f>
        <v>0</v>
      </c>
      <c r="S2550" s="3">
        <f ca="1">IF($B2550&lt;&gt;"",SUMIF(INDIRECT("ИсходныеДанные!$"&amp;$K$4&amp;"$2:$"&amp;$K$4&amp;"$50000"),$B2550&amp;"#"&amp;S$6,INDIRECT("ИсходныеДанные!$J$2:$J$50000")),0)</f>
        <v>0</v>
      </c>
      <c r="T2550" s="3">
        <f ca="1">IF($B2550&lt;&gt;"",SUMIF(INDIRECT("ИсходныеДанные!$"&amp;$K$4&amp;"$2:$"&amp;$K$4&amp;"$50000"),$B2550&amp;"#"&amp;T$6,INDIRECT("ИсходныеДанные!$J$2:$J$50000")),0)</f>
        <v>0</v>
      </c>
      <c r="U2550" s="3">
        <f ca="1">IF($B2550&lt;&gt;"",SUMIF(INDIRECT("ИсходныеДанные!$"&amp;$K$4&amp;"$2:$"&amp;$K$4&amp;"$50000"),$B2550&amp;"#"&amp;U$6,INDIRECT("ИсходныеДанные!$J$2:$J$50000")),0)</f>
        <v>0</v>
      </c>
      <c r="V2550" s="3">
        <f ca="1">IF($B2550&lt;&gt;"",SUMIF(INDIRECT("ИсходныеДанные!$"&amp;$K$4&amp;"$2:$"&amp;$K$4&amp;"$50000"),$B2550&amp;"#"&amp;V$6,INDIRECT("ИсходныеДанные!$J$2:$J$50000")),0)</f>
        <v>0</v>
      </c>
      <c r="W2550" s="16" t="e">
        <f ca="1">SUM(K2550:V2550)/Пофамильно!$R$1</f>
        <v>#DIV/0!</v>
      </c>
    </row>
    <row r="2551" spans="1:23" x14ac:dyDescent="0.25">
      <c r="A2551" s="10" t="str">
        <f t="shared" ca="1" si="41"/>
        <v>delete</v>
      </c>
      <c r="B2551" s="16" cm="1">
        <f t="array" aca="1" ref="B2551" ca="1">INDIRECT("УникальныеСписки!D"&amp;ROW()-$L$4)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14"/>
      <c r="G2551" s="81" t="str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84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84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84" t="str" cm="1">
        <f t="array" aca="1" ref="J2551" ca="1">_xlfn.XLOOKUP($B2551,INDIRECT(SUBSTITUTE("ИсходныеДанные!$где$2:$где$50000","где",$B$4)),INDIRECT(SUBSTITUTE("ИсходныеДанные!$что$2:$что$50000","что",J$4)),"",0,1)</f>
        <v/>
      </c>
      <c r="K2551" s="3">
        <f ca="1">IF($B2551&lt;&gt;"",SUMIF(INDIRECT("ИсходныеДанные!$"&amp;$K$4&amp;"$2:$"&amp;$K$4&amp;"$50000"),$B2551&amp;"#"&amp;K$6,INDIRECT("ИсходныеДанные!$J$2:$J$50000")),0)</f>
        <v>0</v>
      </c>
      <c r="L2551" s="3">
        <f ca="1">IF($B2551&lt;&gt;"",SUMIF(INDIRECT("ИсходныеДанные!$"&amp;$K$4&amp;"$2:$"&amp;$K$4&amp;"$50000"),$B2551&amp;"#"&amp;L$6,INDIRECT("ИсходныеДанные!$J$2:$J$50000")),0)</f>
        <v>0</v>
      </c>
      <c r="M2551" s="3">
        <f ca="1">IF($B2551&lt;&gt;"",SUMIF(INDIRECT("ИсходныеДанные!$"&amp;$K$4&amp;"$2:$"&amp;$K$4&amp;"$50000"),$B2551&amp;"#"&amp;M$6,INDIRECT("ИсходныеДанные!$J$2:$J$50000")),0)</f>
        <v>0</v>
      </c>
      <c r="N2551" s="3">
        <f ca="1">IF($B2551&lt;&gt;"",SUMIF(INDIRECT("ИсходныеДанные!$"&amp;$K$4&amp;"$2:$"&amp;$K$4&amp;"$50000"),$B2551&amp;"#"&amp;N$6,INDIRECT("ИсходныеДанные!$J$2:$J$50000")),0)</f>
        <v>0</v>
      </c>
      <c r="O2551" s="3">
        <f ca="1">IF($B2551&lt;&gt;"",SUMIF(INDIRECT("ИсходныеДанные!$"&amp;$K$4&amp;"$2:$"&amp;$K$4&amp;"$50000"),$B2551&amp;"#"&amp;O$6,INDIRECT("ИсходныеДанные!$J$2:$J$50000")),0)</f>
        <v>0</v>
      </c>
      <c r="P2551" s="3">
        <f ca="1">IF($B2551&lt;&gt;"",SUMIF(INDIRECT("ИсходныеДанные!$"&amp;$K$4&amp;"$2:$"&amp;$K$4&amp;"$50000"),$B2551&amp;"#"&amp;P$6,INDIRECT("ИсходныеДанные!$J$2:$J$50000")),0)</f>
        <v>0</v>
      </c>
      <c r="Q2551" s="3">
        <f ca="1">IF($B2551&lt;&gt;"",SUMIF(INDIRECT("ИсходныеДанные!$"&amp;$K$4&amp;"$2:$"&amp;$K$4&amp;"$50000"),$B2551&amp;"#"&amp;Q$6,INDIRECT("ИсходныеДанные!$J$2:$J$50000")),0)</f>
        <v>0</v>
      </c>
      <c r="R2551" s="3">
        <f ca="1">IF($B2551&lt;&gt;"",SUMIF(INDIRECT("ИсходныеДанные!$"&amp;$K$4&amp;"$2:$"&amp;$K$4&amp;"$50000"),$B2551&amp;"#"&amp;R$6,INDIRECT("ИсходныеДанные!$J$2:$J$50000")),0)</f>
        <v>0</v>
      </c>
      <c r="S2551" s="3">
        <f ca="1">IF($B2551&lt;&gt;"",SUMIF(INDIRECT("ИсходныеДанные!$"&amp;$K$4&amp;"$2:$"&amp;$K$4&amp;"$50000"),$B2551&amp;"#"&amp;S$6,INDIRECT("ИсходныеДанные!$J$2:$J$50000")),0)</f>
        <v>0</v>
      </c>
      <c r="T2551" s="3">
        <f ca="1">IF($B2551&lt;&gt;"",SUMIF(INDIRECT("ИсходныеДанные!$"&amp;$K$4&amp;"$2:$"&amp;$K$4&amp;"$50000"),$B2551&amp;"#"&amp;T$6,INDIRECT("ИсходныеДанные!$J$2:$J$50000")),0)</f>
        <v>0</v>
      </c>
      <c r="U2551" s="3">
        <f ca="1">IF($B2551&lt;&gt;"",SUMIF(INDIRECT("ИсходныеДанные!$"&amp;$K$4&amp;"$2:$"&amp;$K$4&amp;"$50000"),$B2551&amp;"#"&amp;U$6,INDIRECT("ИсходныеДанные!$J$2:$J$50000")),0)</f>
        <v>0</v>
      </c>
      <c r="V2551" s="3">
        <f ca="1">IF($B2551&lt;&gt;"",SUMIF(INDIRECT("ИсходныеДанные!$"&amp;$K$4&amp;"$2:$"&amp;$K$4&amp;"$50000"),$B2551&amp;"#"&amp;V$6,INDIRECT("ИсходныеДанные!$J$2:$J$50000")),0)</f>
        <v>0</v>
      </c>
      <c r="W2551" s="16" t="e">
        <f ca="1">SUM(K2551:V2551)/Пофамильно!$R$1</f>
        <v>#DIV/0!</v>
      </c>
    </row>
    <row r="2552" spans="1:23" x14ac:dyDescent="0.25">
      <c r="A2552" s="10" t="str">
        <f t="shared" ca="1" si="41"/>
        <v>delete</v>
      </c>
      <c r="B2552" s="16" cm="1">
        <f t="array" aca="1" ref="B2552" ca="1">INDIRECT("УникальныеСписки!D"&amp;ROW()-$L$4)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14"/>
      <c r="G2552" s="81" t="str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84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84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84" t="str" cm="1">
        <f t="array" aca="1" ref="J2552" ca="1">_xlfn.XLOOKUP($B2552,INDIRECT(SUBSTITUTE("ИсходныеДанные!$где$2:$где$50000","где",$B$4)),INDIRECT(SUBSTITUTE("ИсходныеДанные!$что$2:$что$50000","что",J$4)),"",0,1)</f>
        <v/>
      </c>
      <c r="K2552" s="3">
        <f ca="1">IF($B2552&lt;&gt;"",SUMIF(INDIRECT("ИсходныеДанные!$"&amp;$K$4&amp;"$2:$"&amp;$K$4&amp;"$50000"),$B2552&amp;"#"&amp;K$6,INDIRECT("ИсходныеДанные!$J$2:$J$50000")),0)</f>
        <v>0</v>
      </c>
      <c r="L2552" s="3">
        <f ca="1">IF($B2552&lt;&gt;"",SUMIF(INDIRECT("ИсходныеДанные!$"&amp;$K$4&amp;"$2:$"&amp;$K$4&amp;"$50000"),$B2552&amp;"#"&amp;L$6,INDIRECT("ИсходныеДанные!$J$2:$J$50000")),0)</f>
        <v>0</v>
      </c>
      <c r="M2552" s="3">
        <f ca="1">IF($B2552&lt;&gt;"",SUMIF(INDIRECT("ИсходныеДанные!$"&amp;$K$4&amp;"$2:$"&amp;$K$4&amp;"$50000"),$B2552&amp;"#"&amp;M$6,INDIRECT("ИсходныеДанные!$J$2:$J$50000")),0)</f>
        <v>0</v>
      </c>
      <c r="N2552" s="3">
        <f ca="1">IF($B2552&lt;&gt;"",SUMIF(INDIRECT("ИсходныеДанные!$"&amp;$K$4&amp;"$2:$"&amp;$K$4&amp;"$50000"),$B2552&amp;"#"&amp;N$6,INDIRECT("ИсходныеДанные!$J$2:$J$50000")),0)</f>
        <v>0</v>
      </c>
      <c r="O2552" s="3">
        <f ca="1">IF($B2552&lt;&gt;"",SUMIF(INDIRECT("ИсходныеДанные!$"&amp;$K$4&amp;"$2:$"&amp;$K$4&amp;"$50000"),$B2552&amp;"#"&amp;O$6,INDIRECT("ИсходныеДанные!$J$2:$J$50000")),0)</f>
        <v>0</v>
      </c>
      <c r="P2552" s="3">
        <f ca="1">IF($B2552&lt;&gt;"",SUMIF(INDIRECT("ИсходныеДанные!$"&amp;$K$4&amp;"$2:$"&amp;$K$4&amp;"$50000"),$B2552&amp;"#"&amp;P$6,INDIRECT("ИсходныеДанные!$J$2:$J$50000")),0)</f>
        <v>0</v>
      </c>
      <c r="Q2552" s="3">
        <f ca="1">IF($B2552&lt;&gt;"",SUMIF(INDIRECT("ИсходныеДанные!$"&amp;$K$4&amp;"$2:$"&amp;$K$4&amp;"$50000"),$B2552&amp;"#"&amp;Q$6,INDIRECT("ИсходныеДанные!$J$2:$J$50000")),0)</f>
        <v>0</v>
      </c>
      <c r="R2552" s="3">
        <f ca="1">IF($B2552&lt;&gt;"",SUMIF(INDIRECT("ИсходныеДанные!$"&amp;$K$4&amp;"$2:$"&amp;$K$4&amp;"$50000"),$B2552&amp;"#"&amp;R$6,INDIRECT("ИсходныеДанные!$J$2:$J$50000")),0)</f>
        <v>0</v>
      </c>
      <c r="S2552" s="3">
        <f ca="1">IF($B2552&lt;&gt;"",SUMIF(INDIRECT("ИсходныеДанные!$"&amp;$K$4&amp;"$2:$"&amp;$K$4&amp;"$50000"),$B2552&amp;"#"&amp;S$6,INDIRECT("ИсходныеДанные!$J$2:$J$50000")),0)</f>
        <v>0</v>
      </c>
      <c r="T2552" s="3">
        <f ca="1">IF($B2552&lt;&gt;"",SUMIF(INDIRECT("ИсходныеДанные!$"&amp;$K$4&amp;"$2:$"&amp;$K$4&amp;"$50000"),$B2552&amp;"#"&amp;T$6,INDIRECT("ИсходныеДанные!$J$2:$J$50000")),0)</f>
        <v>0</v>
      </c>
      <c r="U2552" s="3">
        <f ca="1">IF($B2552&lt;&gt;"",SUMIF(INDIRECT("ИсходныеДанные!$"&amp;$K$4&amp;"$2:$"&amp;$K$4&amp;"$50000"),$B2552&amp;"#"&amp;U$6,INDIRECT("ИсходныеДанные!$J$2:$J$50000")),0)</f>
        <v>0</v>
      </c>
      <c r="V2552" s="3">
        <f ca="1">IF($B2552&lt;&gt;"",SUMIF(INDIRECT("ИсходныеДанные!$"&amp;$K$4&amp;"$2:$"&amp;$K$4&amp;"$50000"),$B2552&amp;"#"&amp;V$6,INDIRECT("ИсходныеДанные!$J$2:$J$50000")),0)</f>
        <v>0</v>
      </c>
      <c r="W2552" s="16" t="e">
        <f ca="1">SUM(K2552:V2552)/Пофамильно!$R$1</f>
        <v>#DIV/0!</v>
      </c>
    </row>
    <row r="2553" spans="1:23" x14ac:dyDescent="0.25">
      <c r="A2553" s="10" t="str">
        <f t="shared" ca="1" si="41"/>
        <v>delete</v>
      </c>
      <c r="B2553" s="16" cm="1">
        <f t="array" aca="1" ref="B2553" ca="1">INDIRECT("УникальныеСписки!D"&amp;ROW()-$L$4)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14"/>
      <c r="G2553" s="81" t="str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84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84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84" t="str" cm="1">
        <f t="array" aca="1" ref="J2553" ca="1">_xlfn.XLOOKUP($B2553,INDIRECT(SUBSTITUTE("ИсходныеДанные!$где$2:$где$50000","где",$B$4)),INDIRECT(SUBSTITUTE("ИсходныеДанные!$что$2:$что$50000","что",J$4)),"",0,1)</f>
        <v/>
      </c>
      <c r="K2553" s="3">
        <f ca="1">IF($B2553&lt;&gt;"",SUMIF(INDIRECT("ИсходныеДанные!$"&amp;$K$4&amp;"$2:$"&amp;$K$4&amp;"$50000"),$B2553&amp;"#"&amp;K$6,INDIRECT("ИсходныеДанные!$J$2:$J$50000")),0)</f>
        <v>0</v>
      </c>
      <c r="L2553" s="3">
        <f ca="1">IF($B2553&lt;&gt;"",SUMIF(INDIRECT("ИсходныеДанные!$"&amp;$K$4&amp;"$2:$"&amp;$K$4&amp;"$50000"),$B2553&amp;"#"&amp;L$6,INDIRECT("ИсходныеДанные!$J$2:$J$50000")),0)</f>
        <v>0</v>
      </c>
      <c r="M2553" s="3">
        <f ca="1">IF($B2553&lt;&gt;"",SUMIF(INDIRECT("ИсходныеДанные!$"&amp;$K$4&amp;"$2:$"&amp;$K$4&amp;"$50000"),$B2553&amp;"#"&amp;M$6,INDIRECT("ИсходныеДанные!$J$2:$J$50000")),0)</f>
        <v>0</v>
      </c>
      <c r="N2553" s="3">
        <f ca="1">IF($B2553&lt;&gt;"",SUMIF(INDIRECT("ИсходныеДанные!$"&amp;$K$4&amp;"$2:$"&amp;$K$4&amp;"$50000"),$B2553&amp;"#"&amp;N$6,INDIRECT("ИсходныеДанные!$J$2:$J$50000")),0)</f>
        <v>0</v>
      </c>
      <c r="O2553" s="3">
        <f ca="1">IF($B2553&lt;&gt;"",SUMIF(INDIRECT("ИсходныеДанные!$"&amp;$K$4&amp;"$2:$"&amp;$K$4&amp;"$50000"),$B2553&amp;"#"&amp;O$6,INDIRECT("ИсходныеДанные!$J$2:$J$50000")),0)</f>
        <v>0</v>
      </c>
      <c r="P2553" s="3">
        <f ca="1">IF($B2553&lt;&gt;"",SUMIF(INDIRECT("ИсходныеДанные!$"&amp;$K$4&amp;"$2:$"&amp;$K$4&amp;"$50000"),$B2553&amp;"#"&amp;P$6,INDIRECT("ИсходныеДанные!$J$2:$J$50000")),0)</f>
        <v>0</v>
      </c>
      <c r="Q2553" s="3">
        <f ca="1">IF($B2553&lt;&gt;"",SUMIF(INDIRECT("ИсходныеДанные!$"&amp;$K$4&amp;"$2:$"&amp;$K$4&amp;"$50000"),$B2553&amp;"#"&amp;Q$6,INDIRECT("ИсходныеДанные!$J$2:$J$50000")),0)</f>
        <v>0</v>
      </c>
      <c r="R2553" s="3">
        <f ca="1">IF($B2553&lt;&gt;"",SUMIF(INDIRECT("ИсходныеДанные!$"&amp;$K$4&amp;"$2:$"&amp;$K$4&amp;"$50000"),$B2553&amp;"#"&amp;R$6,INDIRECT("ИсходныеДанные!$J$2:$J$50000")),0)</f>
        <v>0</v>
      </c>
      <c r="S2553" s="3">
        <f ca="1">IF($B2553&lt;&gt;"",SUMIF(INDIRECT("ИсходныеДанные!$"&amp;$K$4&amp;"$2:$"&amp;$K$4&amp;"$50000"),$B2553&amp;"#"&amp;S$6,INDIRECT("ИсходныеДанные!$J$2:$J$50000")),0)</f>
        <v>0</v>
      </c>
      <c r="T2553" s="3">
        <f ca="1">IF($B2553&lt;&gt;"",SUMIF(INDIRECT("ИсходныеДанные!$"&amp;$K$4&amp;"$2:$"&amp;$K$4&amp;"$50000"),$B2553&amp;"#"&amp;T$6,INDIRECT("ИсходныеДанные!$J$2:$J$50000")),0)</f>
        <v>0</v>
      </c>
      <c r="U2553" s="3">
        <f ca="1">IF($B2553&lt;&gt;"",SUMIF(INDIRECT("ИсходныеДанные!$"&amp;$K$4&amp;"$2:$"&amp;$K$4&amp;"$50000"),$B2553&amp;"#"&amp;U$6,INDIRECT("ИсходныеДанные!$J$2:$J$50000")),0)</f>
        <v>0</v>
      </c>
      <c r="V2553" s="3">
        <f ca="1">IF($B2553&lt;&gt;"",SUMIF(INDIRECT("ИсходныеДанные!$"&amp;$K$4&amp;"$2:$"&amp;$K$4&amp;"$50000"),$B2553&amp;"#"&amp;V$6,INDIRECT("ИсходныеДанные!$J$2:$J$50000")),0)</f>
        <v>0</v>
      </c>
      <c r="W2553" s="16" t="e">
        <f ca="1">SUM(K2553:V2553)/Пофамильно!$R$1</f>
        <v>#DIV/0!</v>
      </c>
    </row>
    <row r="2554" spans="1:23" x14ac:dyDescent="0.25">
      <c r="A2554" s="10" t="str">
        <f t="shared" ca="1" si="41"/>
        <v>delete</v>
      </c>
      <c r="B2554" s="16" cm="1">
        <f t="array" aca="1" ref="B2554" ca="1">INDIRECT("УникальныеСписки!D"&amp;ROW()-$L$4)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14"/>
      <c r="G2554" s="81" t="str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84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84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84" t="str" cm="1">
        <f t="array" aca="1" ref="J2554" ca="1">_xlfn.XLOOKUP($B2554,INDIRECT(SUBSTITUTE("ИсходныеДанные!$где$2:$где$50000","где",$B$4)),INDIRECT(SUBSTITUTE("ИсходныеДанные!$что$2:$что$50000","что",J$4)),"",0,1)</f>
        <v/>
      </c>
      <c r="K2554" s="3">
        <f ca="1">IF($B2554&lt;&gt;"",SUMIF(INDIRECT("ИсходныеДанные!$"&amp;$K$4&amp;"$2:$"&amp;$K$4&amp;"$50000"),$B2554&amp;"#"&amp;K$6,INDIRECT("ИсходныеДанные!$J$2:$J$50000")),0)</f>
        <v>0</v>
      </c>
      <c r="L2554" s="3">
        <f ca="1">IF($B2554&lt;&gt;"",SUMIF(INDIRECT("ИсходныеДанные!$"&amp;$K$4&amp;"$2:$"&amp;$K$4&amp;"$50000"),$B2554&amp;"#"&amp;L$6,INDIRECT("ИсходныеДанные!$J$2:$J$50000")),0)</f>
        <v>0</v>
      </c>
      <c r="M2554" s="3">
        <f ca="1">IF($B2554&lt;&gt;"",SUMIF(INDIRECT("ИсходныеДанные!$"&amp;$K$4&amp;"$2:$"&amp;$K$4&amp;"$50000"),$B2554&amp;"#"&amp;M$6,INDIRECT("ИсходныеДанные!$J$2:$J$50000")),0)</f>
        <v>0</v>
      </c>
      <c r="N2554" s="3">
        <f ca="1">IF($B2554&lt;&gt;"",SUMIF(INDIRECT("ИсходныеДанные!$"&amp;$K$4&amp;"$2:$"&amp;$K$4&amp;"$50000"),$B2554&amp;"#"&amp;N$6,INDIRECT("ИсходныеДанные!$J$2:$J$50000")),0)</f>
        <v>0</v>
      </c>
      <c r="O2554" s="3">
        <f ca="1">IF($B2554&lt;&gt;"",SUMIF(INDIRECT("ИсходныеДанные!$"&amp;$K$4&amp;"$2:$"&amp;$K$4&amp;"$50000"),$B2554&amp;"#"&amp;O$6,INDIRECT("ИсходныеДанные!$J$2:$J$50000")),0)</f>
        <v>0</v>
      </c>
      <c r="P2554" s="3">
        <f ca="1">IF($B2554&lt;&gt;"",SUMIF(INDIRECT("ИсходныеДанные!$"&amp;$K$4&amp;"$2:$"&amp;$K$4&amp;"$50000"),$B2554&amp;"#"&amp;P$6,INDIRECT("ИсходныеДанные!$J$2:$J$50000")),0)</f>
        <v>0</v>
      </c>
      <c r="Q2554" s="3">
        <f ca="1">IF($B2554&lt;&gt;"",SUMIF(INDIRECT("ИсходныеДанные!$"&amp;$K$4&amp;"$2:$"&amp;$K$4&amp;"$50000"),$B2554&amp;"#"&amp;Q$6,INDIRECT("ИсходныеДанные!$J$2:$J$50000")),0)</f>
        <v>0</v>
      </c>
      <c r="R2554" s="3">
        <f ca="1">IF($B2554&lt;&gt;"",SUMIF(INDIRECT("ИсходныеДанные!$"&amp;$K$4&amp;"$2:$"&amp;$K$4&amp;"$50000"),$B2554&amp;"#"&amp;R$6,INDIRECT("ИсходныеДанные!$J$2:$J$50000")),0)</f>
        <v>0</v>
      </c>
      <c r="S2554" s="3">
        <f ca="1">IF($B2554&lt;&gt;"",SUMIF(INDIRECT("ИсходныеДанные!$"&amp;$K$4&amp;"$2:$"&amp;$K$4&amp;"$50000"),$B2554&amp;"#"&amp;S$6,INDIRECT("ИсходныеДанные!$J$2:$J$50000")),0)</f>
        <v>0</v>
      </c>
      <c r="T2554" s="3">
        <f ca="1">IF($B2554&lt;&gt;"",SUMIF(INDIRECT("ИсходныеДанные!$"&amp;$K$4&amp;"$2:$"&amp;$K$4&amp;"$50000"),$B2554&amp;"#"&amp;T$6,INDIRECT("ИсходныеДанные!$J$2:$J$50000")),0)</f>
        <v>0</v>
      </c>
      <c r="U2554" s="3">
        <f ca="1">IF($B2554&lt;&gt;"",SUMIF(INDIRECT("ИсходныеДанные!$"&amp;$K$4&amp;"$2:$"&amp;$K$4&amp;"$50000"),$B2554&amp;"#"&amp;U$6,INDIRECT("ИсходныеДанные!$J$2:$J$50000")),0)</f>
        <v>0</v>
      </c>
      <c r="V2554" s="3">
        <f ca="1">IF($B2554&lt;&gt;"",SUMIF(INDIRECT("ИсходныеДанные!$"&amp;$K$4&amp;"$2:$"&amp;$K$4&amp;"$50000"),$B2554&amp;"#"&amp;V$6,INDIRECT("ИсходныеДанные!$J$2:$J$50000")),0)</f>
        <v>0</v>
      </c>
      <c r="W2554" s="16" t="e">
        <f ca="1">SUM(K2554:V2554)/Пофамильно!$R$1</f>
        <v>#DIV/0!</v>
      </c>
    </row>
    <row r="2555" spans="1:23" x14ac:dyDescent="0.25">
      <c r="A2555" s="10" t="str">
        <f t="shared" ca="1" si="41"/>
        <v>delete</v>
      </c>
      <c r="B2555" s="16" cm="1">
        <f t="array" aca="1" ref="B2555" ca="1">INDIRECT("УникальныеСписки!D"&amp;ROW()-$L$4)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14"/>
      <c r="G2555" s="81" t="str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84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84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84" t="str" cm="1">
        <f t="array" aca="1" ref="J2555" ca="1">_xlfn.XLOOKUP($B2555,INDIRECT(SUBSTITUTE("ИсходныеДанные!$где$2:$где$50000","где",$B$4)),INDIRECT(SUBSTITUTE("ИсходныеДанные!$что$2:$что$50000","что",J$4)),"",0,1)</f>
        <v/>
      </c>
      <c r="K2555" s="3">
        <f ca="1">IF($B2555&lt;&gt;"",SUMIF(INDIRECT("ИсходныеДанные!$"&amp;$K$4&amp;"$2:$"&amp;$K$4&amp;"$50000"),$B2555&amp;"#"&amp;K$6,INDIRECT("ИсходныеДанные!$J$2:$J$50000")),0)</f>
        <v>0</v>
      </c>
      <c r="L2555" s="3">
        <f ca="1">IF($B2555&lt;&gt;"",SUMIF(INDIRECT("ИсходныеДанные!$"&amp;$K$4&amp;"$2:$"&amp;$K$4&amp;"$50000"),$B2555&amp;"#"&amp;L$6,INDIRECT("ИсходныеДанные!$J$2:$J$50000")),0)</f>
        <v>0</v>
      </c>
      <c r="M2555" s="3">
        <f ca="1">IF($B2555&lt;&gt;"",SUMIF(INDIRECT("ИсходныеДанные!$"&amp;$K$4&amp;"$2:$"&amp;$K$4&amp;"$50000"),$B2555&amp;"#"&amp;M$6,INDIRECT("ИсходныеДанные!$J$2:$J$50000")),0)</f>
        <v>0</v>
      </c>
      <c r="N2555" s="3">
        <f ca="1">IF($B2555&lt;&gt;"",SUMIF(INDIRECT("ИсходныеДанные!$"&amp;$K$4&amp;"$2:$"&amp;$K$4&amp;"$50000"),$B2555&amp;"#"&amp;N$6,INDIRECT("ИсходныеДанные!$J$2:$J$50000")),0)</f>
        <v>0</v>
      </c>
      <c r="O2555" s="3">
        <f ca="1">IF($B2555&lt;&gt;"",SUMIF(INDIRECT("ИсходныеДанные!$"&amp;$K$4&amp;"$2:$"&amp;$K$4&amp;"$50000"),$B2555&amp;"#"&amp;O$6,INDIRECT("ИсходныеДанные!$J$2:$J$50000")),0)</f>
        <v>0</v>
      </c>
      <c r="P2555" s="3">
        <f ca="1">IF($B2555&lt;&gt;"",SUMIF(INDIRECT("ИсходныеДанные!$"&amp;$K$4&amp;"$2:$"&amp;$K$4&amp;"$50000"),$B2555&amp;"#"&amp;P$6,INDIRECT("ИсходныеДанные!$J$2:$J$50000")),0)</f>
        <v>0</v>
      </c>
      <c r="Q2555" s="3">
        <f ca="1">IF($B2555&lt;&gt;"",SUMIF(INDIRECT("ИсходныеДанные!$"&amp;$K$4&amp;"$2:$"&amp;$K$4&amp;"$50000"),$B2555&amp;"#"&amp;Q$6,INDIRECT("ИсходныеДанные!$J$2:$J$50000")),0)</f>
        <v>0</v>
      </c>
      <c r="R2555" s="3">
        <f ca="1">IF($B2555&lt;&gt;"",SUMIF(INDIRECT("ИсходныеДанные!$"&amp;$K$4&amp;"$2:$"&amp;$K$4&amp;"$50000"),$B2555&amp;"#"&amp;R$6,INDIRECT("ИсходныеДанные!$J$2:$J$50000")),0)</f>
        <v>0</v>
      </c>
      <c r="S2555" s="3">
        <f ca="1">IF($B2555&lt;&gt;"",SUMIF(INDIRECT("ИсходныеДанные!$"&amp;$K$4&amp;"$2:$"&amp;$K$4&amp;"$50000"),$B2555&amp;"#"&amp;S$6,INDIRECT("ИсходныеДанные!$J$2:$J$50000")),0)</f>
        <v>0</v>
      </c>
      <c r="T2555" s="3">
        <f ca="1">IF($B2555&lt;&gt;"",SUMIF(INDIRECT("ИсходныеДанные!$"&amp;$K$4&amp;"$2:$"&amp;$K$4&amp;"$50000"),$B2555&amp;"#"&amp;T$6,INDIRECT("ИсходныеДанные!$J$2:$J$50000")),0)</f>
        <v>0</v>
      </c>
      <c r="U2555" s="3">
        <f ca="1">IF($B2555&lt;&gt;"",SUMIF(INDIRECT("ИсходныеДанные!$"&amp;$K$4&amp;"$2:$"&amp;$K$4&amp;"$50000"),$B2555&amp;"#"&amp;U$6,INDIRECT("ИсходныеДанные!$J$2:$J$50000")),0)</f>
        <v>0</v>
      </c>
      <c r="V2555" s="3">
        <f ca="1">IF($B2555&lt;&gt;"",SUMIF(INDIRECT("ИсходныеДанные!$"&amp;$K$4&amp;"$2:$"&amp;$K$4&amp;"$50000"),$B2555&amp;"#"&amp;V$6,INDIRECT("ИсходныеДанные!$J$2:$J$50000")),0)</f>
        <v>0</v>
      </c>
      <c r="W2555" s="16" t="e">
        <f ca="1">SUM(K2555:V2555)/Пофамильно!$R$1</f>
        <v>#DIV/0!</v>
      </c>
    </row>
    <row r="2556" spans="1:23" x14ac:dyDescent="0.25">
      <c r="A2556" s="10" t="str">
        <f t="shared" ca="1" si="41"/>
        <v>delete</v>
      </c>
      <c r="B2556" s="16" cm="1">
        <f t="array" aca="1" ref="B2556" ca="1">INDIRECT("УникальныеСписки!D"&amp;ROW()-$L$4)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14"/>
      <c r="G2556" s="81" t="str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84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84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84" t="str" cm="1">
        <f t="array" aca="1" ref="J2556" ca="1">_xlfn.XLOOKUP($B2556,INDIRECT(SUBSTITUTE("ИсходныеДанные!$где$2:$где$50000","где",$B$4)),INDIRECT(SUBSTITUTE("ИсходныеДанные!$что$2:$что$50000","что",J$4)),"",0,1)</f>
        <v/>
      </c>
      <c r="K2556" s="3">
        <f ca="1">IF($B2556&lt;&gt;"",SUMIF(INDIRECT("ИсходныеДанные!$"&amp;$K$4&amp;"$2:$"&amp;$K$4&amp;"$50000"),$B2556&amp;"#"&amp;K$6,INDIRECT("ИсходныеДанные!$J$2:$J$50000")),0)</f>
        <v>0</v>
      </c>
      <c r="L2556" s="3">
        <f ca="1">IF($B2556&lt;&gt;"",SUMIF(INDIRECT("ИсходныеДанные!$"&amp;$K$4&amp;"$2:$"&amp;$K$4&amp;"$50000"),$B2556&amp;"#"&amp;L$6,INDIRECT("ИсходныеДанные!$J$2:$J$50000")),0)</f>
        <v>0</v>
      </c>
      <c r="M2556" s="3">
        <f ca="1">IF($B2556&lt;&gt;"",SUMIF(INDIRECT("ИсходныеДанные!$"&amp;$K$4&amp;"$2:$"&amp;$K$4&amp;"$50000"),$B2556&amp;"#"&amp;M$6,INDIRECT("ИсходныеДанные!$J$2:$J$50000")),0)</f>
        <v>0</v>
      </c>
      <c r="N2556" s="3">
        <f ca="1">IF($B2556&lt;&gt;"",SUMIF(INDIRECT("ИсходныеДанные!$"&amp;$K$4&amp;"$2:$"&amp;$K$4&amp;"$50000"),$B2556&amp;"#"&amp;N$6,INDIRECT("ИсходныеДанные!$J$2:$J$50000")),0)</f>
        <v>0</v>
      </c>
      <c r="O2556" s="3">
        <f ca="1">IF($B2556&lt;&gt;"",SUMIF(INDIRECT("ИсходныеДанные!$"&amp;$K$4&amp;"$2:$"&amp;$K$4&amp;"$50000"),$B2556&amp;"#"&amp;O$6,INDIRECT("ИсходныеДанные!$J$2:$J$50000")),0)</f>
        <v>0</v>
      </c>
      <c r="P2556" s="3">
        <f ca="1">IF($B2556&lt;&gt;"",SUMIF(INDIRECT("ИсходныеДанные!$"&amp;$K$4&amp;"$2:$"&amp;$K$4&amp;"$50000"),$B2556&amp;"#"&amp;P$6,INDIRECT("ИсходныеДанные!$J$2:$J$50000")),0)</f>
        <v>0</v>
      </c>
      <c r="Q2556" s="3">
        <f ca="1">IF($B2556&lt;&gt;"",SUMIF(INDIRECT("ИсходныеДанные!$"&amp;$K$4&amp;"$2:$"&amp;$K$4&amp;"$50000"),$B2556&amp;"#"&amp;Q$6,INDIRECT("ИсходныеДанные!$J$2:$J$50000")),0)</f>
        <v>0</v>
      </c>
      <c r="R2556" s="3">
        <f ca="1">IF($B2556&lt;&gt;"",SUMIF(INDIRECT("ИсходныеДанные!$"&amp;$K$4&amp;"$2:$"&amp;$K$4&amp;"$50000"),$B2556&amp;"#"&amp;R$6,INDIRECT("ИсходныеДанные!$J$2:$J$50000")),0)</f>
        <v>0</v>
      </c>
      <c r="S2556" s="3">
        <f ca="1">IF($B2556&lt;&gt;"",SUMIF(INDIRECT("ИсходныеДанные!$"&amp;$K$4&amp;"$2:$"&amp;$K$4&amp;"$50000"),$B2556&amp;"#"&amp;S$6,INDIRECT("ИсходныеДанные!$J$2:$J$50000")),0)</f>
        <v>0</v>
      </c>
      <c r="T2556" s="3">
        <f ca="1">IF($B2556&lt;&gt;"",SUMIF(INDIRECT("ИсходныеДанные!$"&amp;$K$4&amp;"$2:$"&amp;$K$4&amp;"$50000"),$B2556&amp;"#"&amp;T$6,INDIRECT("ИсходныеДанные!$J$2:$J$50000")),0)</f>
        <v>0</v>
      </c>
      <c r="U2556" s="3">
        <f ca="1">IF($B2556&lt;&gt;"",SUMIF(INDIRECT("ИсходныеДанные!$"&amp;$K$4&amp;"$2:$"&amp;$K$4&amp;"$50000"),$B2556&amp;"#"&amp;U$6,INDIRECT("ИсходныеДанные!$J$2:$J$50000")),0)</f>
        <v>0</v>
      </c>
      <c r="V2556" s="3">
        <f ca="1">IF($B2556&lt;&gt;"",SUMIF(INDIRECT("ИсходныеДанные!$"&amp;$K$4&amp;"$2:$"&amp;$K$4&amp;"$50000"),$B2556&amp;"#"&amp;V$6,INDIRECT("ИсходныеДанные!$J$2:$J$50000")),0)</f>
        <v>0</v>
      </c>
      <c r="W2556" s="16" t="e">
        <f ca="1">SUM(K2556:V2556)/Пофамильно!$R$1</f>
        <v>#DIV/0!</v>
      </c>
    </row>
    <row r="2557" spans="1:23" x14ac:dyDescent="0.25">
      <c r="A2557" s="10" t="str">
        <f t="shared" ca="1" si="41"/>
        <v>delete</v>
      </c>
      <c r="B2557" s="16" cm="1">
        <f t="array" aca="1" ref="B2557" ca="1">INDIRECT("УникальныеСписки!D"&amp;ROW()-$L$4)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14"/>
      <c r="G2557" s="81" t="str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84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84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84" t="str" cm="1">
        <f t="array" aca="1" ref="J2557" ca="1">_xlfn.XLOOKUP($B2557,INDIRECT(SUBSTITUTE("ИсходныеДанные!$где$2:$где$50000","где",$B$4)),INDIRECT(SUBSTITUTE("ИсходныеДанные!$что$2:$что$50000","что",J$4)),"",0,1)</f>
        <v/>
      </c>
      <c r="K2557" s="3">
        <f ca="1">IF($B2557&lt;&gt;"",SUMIF(INDIRECT("ИсходныеДанные!$"&amp;$K$4&amp;"$2:$"&amp;$K$4&amp;"$50000"),$B2557&amp;"#"&amp;K$6,INDIRECT("ИсходныеДанные!$J$2:$J$50000")),0)</f>
        <v>0</v>
      </c>
      <c r="L2557" s="3">
        <f ca="1">IF($B2557&lt;&gt;"",SUMIF(INDIRECT("ИсходныеДанные!$"&amp;$K$4&amp;"$2:$"&amp;$K$4&amp;"$50000"),$B2557&amp;"#"&amp;L$6,INDIRECT("ИсходныеДанные!$J$2:$J$50000")),0)</f>
        <v>0</v>
      </c>
      <c r="M2557" s="3">
        <f ca="1">IF($B2557&lt;&gt;"",SUMIF(INDIRECT("ИсходныеДанные!$"&amp;$K$4&amp;"$2:$"&amp;$K$4&amp;"$50000"),$B2557&amp;"#"&amp;M$6,INDIRECT("ИсходныеДанные!$J$2:$J$50000")),0)</f>
        <v>0</v>
      </c>
      <c r="N2557" s="3">
        <f ca="1">IF($B2557&lt;&gt;"",SUMIF(INDIRECT("ИсходныеДанные!$"&amp;$K$4&amp;"$2:$"&amp;$K$4&amp;"$50000"),$B2557&amp;"#"&amp;N$6,INDIRECT("ИсходныеДанные!$J$2:$J$50000")),0)</f>
        <v>0</v>
      </c>
      <c r="O2557" s="3">
        <f ca="1">IF($B2557&lt;&gt;"",SUMIF(INDIRECT("ИсходныеДанные!$"&amp;$K$4&amp;"$2:$"&amp;$K$4&amp;"$50000"),$B2557&amp;"#"&amp;O$6,INDIRECT("ИсходныеДанные!$J$2:$J$50000")),0)</f>
        <v>0</v>
      </c>
      <c r="P2557" s="3">
        <f ca="1">IF($B2557&lt;&gt;"",SUMIF(INDIRECT("ИсходныеДанные!$"&amp;$K$4&amp;"$2:$"&amp;$K$4&amp;"$50000"),$B2557&amp;"#"&amp;P$6,INDIRECT("ИсходныеДанные!$J$2:$J$50000")),0)</f>
        <v>0</v>
      </c>
      <c r="Q2557" s="3">
        <f ca="1">IF($B2557&lt;&gt;"",SUMIF(INDIRECT("ИсходныеДанные!$"&amp;$K$4&amp;"$2:$"&amp;$K$4&amp;"$50000"),$B2557&amp;"#"&amp;Q$6,INDIRECT("ИсходныеДанные!$J$2:$J$50000")),0)</f>
        <v>0</v>
      </c>
      <c r="R2557" s="3">
        <f ca="1">IF($B2557&lt;&gt;"",SUMIF(INDIRECT("ИсходныеДанные!$"&amp;$K$4&amp;"$2:$"&amp;$K$4&amp;"$50000"),$B2557&amp;"#"&amp;R$6,INDIRECT("ИсходныеДанные!$J$2:$J$50000")),0)</f>
        <v>0</v>
      </c>
      <c r="S2557" s="3">
        <f ca="1">IF($B2557&lt;&gt;"",SUMIF(INDIRECT("ИсходныеДанные!$"&amp;$K$4&amp;"$2:$"&amp;$K$4&amp;"$50000"),$B2557&amp;"#"&amp;S$6,INDIRECT("ИсходныеДанные!$J$2:$J$50000")),0)</f>
        <v>0</v>
      </c>
      <c r="T2557" s="3">
        <f ca="1">IF($B2557&lt;&gt;"",SUMIF(INDIRECT("ИсходныеДанные!$"&amp;$K$4&amp;"$2:$"&amp;$K$4&amp;"$50000"),$B2557&amp;"#"&amp;T$6,INDIRECT("ИсходныеДанные!$J$2:$J$50000")),0)</f>
        <v>0</v>
      </c>
      <c r="U2557" s="3">
        <f ca="1">IF($B2557&lt;&gt;"",SUMIF(INDIRECT("ИсходныеДанные!$"&amp;$K$4&amp;"$2:$"&amp;$K$4&amp;"$50000"),$B2557&amp;"#"&amp;U$6,INDIRECT("ИсходныеДанные!$J$2:$J$50000")),0)</f>
        <v>0</v>
      </c>
      <c r="V2557" s="3">
        <f ca="1">IF($B2557&lt;&gt;"",SUMIF(INDIRECT("ИсходныеДанные!$"&amp;$K$4&amp;"$2:$"&amp;$K$4&amp;"$50000"),$B2557&amp;"#"&amp;V$6,INDIRECT("ИсходныеДанные!$J$2:$J$50000")),0)</f>
        <v>0</v>
      </c>
      <c r="W2557" s="16" t="e">
        <f ca="1">SUM(K2557:V2557)/Пофамильно!$R$1</f>
        <v>#DIV/0!</v>
      </c>
    </row>
    <row r="2558" spans="1:23" x14ac:dyDescent="0.25">
      <c r="A2558" s="10" t="str">
        <f t="shared" ca="1" si="41"/>
        <v>delete</v>
      </c>
      <c r="B2558" s="16" cm="1">
        <f t="array" aca="1" ref="B2558" ca="1">INDIRECT("УникальныеСписки!D"&amp;ROW()-$L$4)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14"/>
      <c r="G2558" s="81" t="str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84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84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84" t="str" cm="1">
        <f t="array" aca="1" ref="J2558" ca="1">_xlfn.XLOOKUP($B2558,INDIRECT(SUBSTITUTE("ИсходныеДанные!$где$2:$где$50000","где",$B$4)),INDIRECT(SUBSTITUTE("ИсходныеДанные!$что$2:$что$50000","что",J$4)),"",0,1)</f>
        <v/>
      </c>
      <c r="K2558" s="3">
        <f ca="1">IF($B2558&lt;&gt;"",SUMIF(INDIRECT("ИсходныеДанные!$"&amp;$K$4&amp;"$2:$"&amp;$K$4&amp;"$50000"),$B2558&amp;"#"&amp;K$6,INDIRECT("ИсходныеДанные!$J$2:$J$50000")),0)</f>
        <v>0</v>
      </c>
      <c r="L2558" s="3">
        <f ca="1">IF($B2558&lt;&gt;"",SUMIF(INDIRECT("ИсходныеДанные!$"&amp;$K$4&amp;"$2:$"&amp;$K$4&amp;"$50000"),$B2558&amp;"#"&amp;L$6,INDIRECT("ИсходныеДанные!$J$2:$J$50000")),0)</f>
        <v>0</v>
      </c>
      <c r="M2558" s="3">
        <f ca="1">IF($B2558&lt;&gt;"",SUMIF(INDIRECT("ИсходныеДанные!$"&amp;$K$4&amp;"$2:$"&amp;$K$4&amp;"$50000"),$B2558&amp;"#"&amp;M$6,INDIRECT("ИсходныеДанные!$J$2:$J$50000")),0)</f>
        <v>0</v>
      </c>
      <c r="N2558" s="3">
        <f ca="1">IF($B2558&lt;&gt;"",SUMIF(INDIRECT("ИсходныеДанные!$"&amp;$K$4&amp;"$2:$"&amp;$K$4&amp;"$50000"),$B2558&amp;"#"&amp;N$6,INDIRECT("ИсходныеДанные!$J$2:$J$50000")),0)</f>
        <v>0</v>
      </c>
      <c r="O2558" s="3">
        <f ca="1">IF($B2558&lt;&gt;"",SUMIF(INDIRECT("ИсходныеДанные!$"&amp;$K$4&amp;"$2:$"&amp;$K$4&amp;"$50000"),$B2558&amp;"#"&amp;O$6,INDIRECT("ИсходныеДанные!$J$2:$J$50000")),0)</f>
        <v>0</v>
      </c>
      <c r="P2558" s="3">
        <f ca="1">IF($B2558&lt;&gt;"",SUMIF(INDIRECT("ИсходныеДанные!$"&amp;$K$4&amp;"$2:$"&amp;$K$4&amp;"$50000"),$B2558&amp;"#"&amp;P$6,INDIRECT("ИсходныеДанные!$J$2:$J$50000")),0)</f>
        <v>0</v>
      </c>
      <c r="Q2558" s="3">
        <f ca="1">IF($B2558&lt;&gt;"",SUMIF(INDIRECT("ИсходныеДанные!$"&amp;$K$4&amp;"$2:$"&amp;$K$4&amp;"$50000"),$B2558&amp;"#"&amp;Q$6,INDIRECT("ИсходныеДанные!$J$2:$J$50000")),0)</f>
        <v>0</v>
      </c>
      <c r="R2558" s="3">
        <f ca="1">IF($B2558&lt;&gt;"",SUMIF(INDIRECT("ИсходныеДанные!$"&amp;$K$4&amp;"$2:$"&amp;$K$4&amp;"$50000"),$B2558&amp;"#"&amp;R$6,INDIRECT("ИсходныеДанные!$J$2:$J$50000")),0)</f>
        <v>0</v>
      </c>
      <c r="S2558" s="3">
        <f ca="1">IF($B2558&lt;&gt;"",SUMIF(INDIRECT("ИсходныеДанные!$"&amp;$K$4&amp;"$2:$"&amp;$K$4&amp;"$50000"),$B2558&amp;"#"&amp;S$6,INDIRECT("ИсходныеДанные!$J$2:$J$50000")),0)</f>
        <v>0</v>
      </c>
      <c r="T2558" s="3">
        <f ca="1">IF($B2558&lt;&gt;"",SUMIF(INDIRECT("ИсходныеДанные!$"&amp;$K$4&amp;"$2:$"&amp;$K$4&amp;"$50000"),$B2558&amp;"#"&amp;T$6,INDIRECT("ИсходныеДанные!$J$2:$J$50000")),0)</f>
        <v>0</v>
      </c>
      <c r="U2558" s="3">
        <f ca="1">IF($B2558&lt;&gt;"",SUMIF(INDIRECT("ИсходныеДанные!$"&amp;$K$4&amp;"$2:$"&amp;$K$4&amp;"$50000"),$B2558&amp;"#"&amp;U$6,INDIRECT("ИсходныеДанные!$J$2:$J$50000")),0)</f>
        <v>0</v>
      </c>
      <c r="V2558" s="3">
        <f ca="1">IF($B2558&lt;&gt;"",SUMIF(INDIRECT("ИсходныеДанные!$"&amp;$K$4&amp;"$2:$"&amp;$K$4&amp;"$50000"),$B2558&amp;"#"&amp;V$6,INDIRECT("ИсходныеДанные!$J$2:$J$50000")),0)</f>
        <v>0</v>
      </c>
      <c r="W2558" s="16" t="e">
        <f ca="1">SUM(K2558:V2558)/Пофамильно!$R$1</f>
        <v>#DIV/0!</v>
      </c>
    </row>
    <row r="2559" spans="1:23" x14ac:dyDescent="0.25">
      <c r="A2559" s="10" t="str">
        <f t="shared" ca="1" si="41"/>
        <v>delete</v>
      </c>
      <c r="B2559" s="16" cm="1">
        <f t="array" aca="1" ref="B2559" ca="1">INDIRECT("УникальныеСписки!D"&amp;ROW()-$L$4)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14"/>
      <c r="G2559" s="81" t="str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84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84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84" t="str" cm="1">
        <f t="array" aca="1" ref="J2559" ca="1">_xlfn.XLOOKUP($B2559,INDIRECT(SUBSTITUTE("ИсходныеДанные!$где$2:$где$50000","где",$B$4)),INDIRECT(SUBSTITUTE("ИсходныеДанные!$что$2:$что$50000","что",J$4)),"",0,1)</f>
        <v/>
      </c>
      <c r="K2559" s="3">
        <f ca="1">IF($B2559&lt;&gt;"",SUMIF(INDIRECT("ИсходныеДанные!$"&amp;$K$4&amp;"$2:$"&amp;$K$4&amp;"$50000"),$B2559&amp;"#"&amp;K$6,INDIRECT("ИсходныеДанные!$J$2:$J$50000")),0)</f>
        <v>0</v>
      </c>
      <c r="L2559" s="3">
        <f ca="1">IF($B2559&lt;&gt;"",SUMIF(INDIRECT("ИсходныеДанные!$"&amp;$K$4&amp;"$2:$"&amp;$K$4&amp;"$50000"),$B2559&amp;"#"&amp;L$6,INDIRECT("ИсходныеДанные!$J$2:$J$50000")),0)</f>
        <v>0</v>
      </c>
      <c r="M2559" s="3">
        <f ca="1">IF($B2559&lt;&gt;"",SUMIF(INDIRECT("ИсходныеДанные!$"&amp;$K$4&amp;"$2:$"&amp;$K$4&amp;"$50000"),$B2559&amp;"#"&amp;M$6,INDIRECT("ИсходныеДанные!$J$2:$J$50000")),0)</f>
        <v>0</v>
      </c>
      <c r="N2559" s="3">
        <f ca="1">IF($B2559&lt;&gt;"",SUMIF(INDIRECT("ИсходныеДанные!$"&amp;$K$4&amp;"$2:$"&amp;$K$4&amp;"$50000"),$B2559&amp;"#"&amp;N$6,INDIRECT("ИсходныеДанные!$J$2:$J$50000")),0)</f>
        <v>0</v>
      </c>
      <c r="O2559" s="3">
        <f ca="1">IF($B2559&lt;&gt;"",SUMIF(INDIRECT("ИсходныеДанные!$"&amp;$K$4&amp;"$2:$"&amp;$K$4&amp;"$50000"),$B2559&amp;"#"&amp;O$6,INDIRECT("ИсходныеДанные!$J$2:$J$50000")),0)</f>
        <v>0</v>
      </c>
      <c r="P2559" s="3">
        <f ca="1">IF($B2559&lt;&gt;"",SUMIF(INDIRECT("ИсходныеДанные!$"&amp;$K$4&amp;"$2:$"&amp;$K$4&amp;"$50000"),$B2559&amp;"#"&amp;P$6,INDIRECT("ИсходныеДанные!$J$2:$J$50000")),0)</f>
        <v>0</v>
      </c>
      <c r="Q2559" s="3">
        <f ca="1">IF($B2559&lt;&gt;"",SUMIF(INDIRECT("ИсходныеДанные!$"&amp;$K$4&amp;"$2:$"&amp;$K$4&amp;"$50000"),$B2559&amp;"#"&amp;Q$6,INDIRECT("ИсходныеДанные!$J$2:$J$50000")),0)</f>
        <v>0</v>
      </c>
      <c r="R2559" s="3">
        <f ca="1">IF($B2559&lt;&gt;"",SUMIF(INDIRECT("ИсходныеДанные!$"&amp;$K$4&amp;"$2:$"&amp;$K$4&amp;"$50000"),$B2559&amp;"#"&amp;R$6,INDIRECT("ИсходныеДанные!$J$2:$J$50000")),0)</f>
        <v>0</v>
      </c>
      <c r="S2559" s="3">
        <f ca="1">IF($B2559&lt;&gt;"",SUMIF(INDIRECT("ИсходныеДанные!$"&amp;$K$4&amp;"$2:$"&amp;$K$4&amp;"$50000"),$B2559&amp;"#"&amp;S$6,INDIRECT("ИсходныеДанные!$J$2:$J$50000")),0)</f>
        <v>0</v>
      </c>
      <c r="T2559" s="3">
        <f ca="1">IF($B2559&lt;&gt;"",SUMIF(INDIRECT("ИсходныеДанные!$"&amp;$K$4&amp;"$2:$"&amp;$K$4&amp;"$50000"),$B2559&amp;"#"&amp;T$6,INDIRECT("ИсходныеДанные!$J$2:$J$50000")),0)</f>
        <v>0</v>
      </c>
      <c r="U2559" s="3">
        <f ca="1">IF($B2559&lt;&gt;"",SUMIF(INDIRECT("ИсходныеДанные!$"&amp;$K$4&amp;"$2:$"&amp;$K$4&amp;"$50000"),$B2559&amp;"#"&amp;U$6,INDIRECT("ИсходныеДанные!$J$2:$J$50000")),0)</f>
        <v>0</v>
      </c>
      <c r="V2559" s="3">
        <f ca="1">IF($B2559&lt;&gt;"",SUMIF(INDIRECT("ИсходныеДанные!$"&amp;$K$4&amp;"$2:$"&amp;$K$4&amp;"$50000"),$B2559&amp;"#"&amp;V$6,INDIRECT("ИсходныеДанные!$J$2:$J$50000")),0)</f>
        <v>0</v>
      </c>
      <c r="W2559" s="16" t="e">
        <f ca="1">SUM(K2559:V2559)/Пофамильно!$R$1</f>
        <v>#DIV/0!</v>
      </c>
    </row>
    <row r="2560" spans="1:23" x14ac:dyDescent="0.25">
      <c r="A2560" s="10" t="str">
        <f t="shared" ca="1" si="41"/>
        <v>delete</v>
      </c>
      <c r="B2560" s="16" cm="1">
        <f t="array" aca="1" ref="B2560" ca="1">INDIRECT("УникальныеСписки!D"&amp;ROW()-$L$4)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14"/>
      <c r="G2560" s="81" t="str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84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84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84" t="str" cm="1">
        <f t="array" aca="1" ref="J2560" ca="1">_xlfn.XLOOKUP($B2560,INDIRECT(SUBSTITUTE("ИсходныеДанные!$где$2:$где$50000","где",$B$4)),INDIRECT(SUBSTITUTE("ИсходныеДанные!$что$2:$что$50000","что",J$4)),"",0,1)</f>
        <v/>
      </c>
      <c r="K2560" s="3">
        <f ca="1">IF($B2560&lt;&gt;"",SUMIF(INDIRECT("ИсходныеДанные!$"&amp;$K$4&amp;"$2:$"&amp;$K$4&amp;"$50000"),$B2560&amp;"#"&amp;K$6,INDIRECT("ИсходныеДанные!$J$2:$J$50000")),0)</f>
        <v>0</v>
      </c>
      <c r="L2560" s="3">
        <f ca="1">IF($B2560&lt;&gt;"",SUMIF(INDIRECT("ИсходныеДанные!$"&amp;$K$4&amp;"$2:$"&amp;$K$4&amp;"$50000"),$B2560&amp;"#"&amp;L$6,INDIRECT("ИсходныеДанные!$J$2:$J$50000")),0)</f>
        <v>0</v>
      </c>
      <c r="M2560" s="3">
        <f ca="1">IF($B2560&lt;&gt;"",SUMIF(INDIRECT("ИсходныеДанные!$"&amp;$K$4&amp;"$2:$"&amp;$K$4&amp;"$50000"),$B2560&amp;"#"&amp;M$6,INDIRECT("ИсходныеДанные!$J$2:$J$50000")),0)</f>
        <v>0</v>
      </c>
      <c r="N2560" s="3">
        <f ca="1">IF($B2560&lt;&gt;"",SUMIF(INDIRECT("ИсходныеДанные!$"&amp;$K$4&amp;"$2:$"&amp;$K$4&amp;"$50000"),$B2560&amp;"#"&amp;N$6,INDIRECT("ИсходныеДанные!$J$2:$J$50000")),0)</f>
        <v>0</v>
      </c>
      <c r="O2560" s="3">
        <f ca="1">IF($B2560&lt;&gt;"",SUMIF(INDIRECT("ИсходныеДанные!$"&amp;$K$4&amp;"$2:$"&amp;$K$4&amp;"$50000"),$B2560&amp;"#"&amp;O$6,INDIRECT("ИсходныеДанные!$J$2:$J$50000")),0)</f>
        <v>0</v>
      </c>
      <c r="P2560" s="3">
        <f ca="1">IF($B2560&lt;&gt;"",SUMIF(INDIRECT("ИсходныеДанные!$"&amp;$K$4&amp;"$2:$"&amp;$K$4&amp;"$50000"),$B2560&amp;"#"&amp;P$6,INDIRECT("ИсходныеДанные!$J$2:$J$50000")),0)</f>
        <v>0</v>
      </c>
      <c r="Q2560" s="3">
        <f ca="1">IF($B2560&lt;&gt;"",SUMIF(INDIRECT("ИсходныеДанные!$"&amp;$K$4&amp;"$2:$"&amp;$K$4&amp;"$50000"),$B2560&amp;"#"&amp;Q$6,INDIRECT("ИсходныеДанные!$J$2:$J$50000")),0)</f>
        <v>0</v>
      </c>
      <c r="R2560" s="3">
        <f ca="1">IF($B2560&lt;&gt;"",SUMIF(INDIRECT("ИсходныеДанные!$"&amp;$K$4&amp;"$2:$"&amp;$K$4&amp;"$50000"),$B2560&amp;"#"&amp;R$6,INDIRECT("ИсходныеДанные!$J$2:$J$50000")),0)</f>
        <v>0</v>
      </c>
      <c r="S2560" s="3">
        <f ca="1">IF($B2560&lt;&gt;"",SUMIF(INDIRECT("ИсходныеДанные!$"&amp;$K$4&amp;"$2:$"&amp;$K$4&amp;"$50000"),$B2560&amp;"#"&amp;S$6,INDIRECT("ИсходныеДанные!$J$2:$J$50000")),0)</f>
        <v>0</v>
      </c>
      <c r="T2560" s="3">
        <f ca="1">IF($B2560&lt;&gt;"",SUMIF(INDIRECT("ИсходныеДанные!$"&amp;$K$4&amp;"$2:$"&amp;$K$4&amp;"$50000"),$B2560&amp;"#"&amp;T$6,INDIRECT("ИсходныеДанные!$J$2:$J$50000")),0)</f>
        <v>0</v>
      </c>
      <c r="U2560" s="3">
        <f ca="1">IF($B2560&lt;&gt;"",SUMIF(INDIRECT("ИсходныеДанные!$"&amp;$K$4&amp;"$2:$"&amp;$K$4&amp;"$50000"),$B2560&amp;"#"&amp;U$6,INDIRECT("ИсходныеДанные!$J$2:$J$50000")),0)</f>
        <v>0</v>
      </c>
      <c r="V2560" s="3">
        <f ca="1">IF($B2560&lt;&gt;"",SUMIF(INDIRECT("ИсходныеДанные!$"&amp;$K$4&amp;"$2:$"&amp;$K$4&amp;"$50000"),$B2560&amp;"#"&amp;V$6,INDIRECT("ИсходныеДанные!$J$2:$J$50000")),0)</f>
        <v>0</v>
      </c>
      <c r="W2560" s="16" t="e">
        <f ca="1">SUM(K2560:V2560)/Пофамильно!$R$1</f>
        <v>#DIV/0!</v>
      </c>
    </row>
    <row r="2561" spans="1:23" x14ac:dyDescent="0.25">
      <c r="A2561" s="10" t="str">
        <f t="shared" ca="1" si="41"/>
        <v>delete</v>
      </c>
      <c r="B2561" s="16" cm="1">
        <f t="array" aca="1" ref="B2561" ca="1">INDIRECT("УникальныеСписки!D"&amp;ROW()-$L$4)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14"/>
      <c r="G2561" s="81" t="str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84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84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84" t="str" cm="1">
        <f t="array" aca="1" ref="J2561" ca="1">_xlfn.XLOOKUP($B2561,INDIRECT(SUBSTITUTE("ИсходныеДанные!$где$2:$где$50000","где",$B$4)),INDIRECT(SUBSTITUTE("ИсходныеДанные!$что$2:$что$50000","что",J$4)),"",0,1)</f>
        <v/>
      </c>
      <c r="K2561" s="3">
        <f ca="1">IF($B2561&lt;&gt;"",SUMIF(INDIRECT("ИсходныеДанные!$"&amp;$K$4&amp;"$2:$"&amp;$K$4&amp;"$50000"),$B2561&amp;"#"&amp;K$6,INDIRECT("ИсходныеДанные!$J$2:$J$50000")),0)</f>
        <v>0</v>
      </c>
      <c r="L2561" s="3">
        <f ca="1">IF($B2561&lt;&gt;"",SUMIF(INDIRECT("ИсходныеДанные!$"&amp;$K$4&amp;"$2:$"&amp;$K$4&amp;"$50000"),$B2561&amp;"#"&amp;L$6,INDIRECT("ИсходныеДанные!$J$2:$J$50000")),0)</f>
        <v>0</v>
      </c>
      <c r="M2561" s="3">
        <f ca="1">IF($B2561&lt;&gt;"",SUMIF(INDIRECT("ИсходныеДанные!$"&amp;$K$4&amp;"$2:$"&amp;$K$4&amp;"$50000"),$B2561&amp;"#"&amp;M$6,INDIRECT("ИсходныеДанные!$J$2:$J$50000")),0)</f>
        <v>0</v>
      </c>
      <c r="N2561" s="3">
        <f ca="1">IF($B2561&lt;&gt;"",SUMIF(INDIRECT("ИсходныеДанные!$"&amp;$K$4&amp;"$2:$"&amp;$K$4&amp;"$50000"),$B2561&amp;"#"&amp;N$6,INDIRECT("ИсходныеДанные!$J$2:$J$50000")),0)</f>
        <v>0</v>
      </c>
      <c r="O2561" s="3">
        <f ca="1">IF($B2561&lt;&gt;"",SUMIF(INDIRECT("ИсходныеДанные!$"&amp;$K$4&amp;"$2:$"&amp;$K$4&amp;"$50000"),$B2561&amp;"#"&amp;O$6,INDIRECT("ИсходныеДанные!$J$2:$J$50000")),0)</f>
        <v>0</v>
      </c>
      <c r="P2561" s="3">
        <f ca="1">IF($B2561&lt;&gt;"",SUMIF(INDIRECT("ИсходныеДанные!$"&amp;$K$4&amp;"$2:$"&amp;$K$4&amp;"$50000"),$B2561&amp;"#"&amp;P$6,INDIRECT("ИсходныеДанные!$J$2:$J$50000")),0)</f>
        <v>0</v>
      </c>
      <c r="Q2561" s="3">
        <f ca="1">IF($B2561&lt;&gt;"",SUMIF(INDIRECT("ИсходныеДанные!$"&amp;$K$4&amp;"$2:$"&amp;$K$4&amp;"$50000"),$B2561&amp;"#"&amp;Q$6,INDIRECT("ИсходныеДанные!$J$2:$J$50000")),0)</f>
        <v>0</v>
      </c>
      <c r="R2561" s="3">
        <f ca="1">IF($B2561&lt;&gt;"",SUMIF(INDIRECT("ИсходныеДанные!$"&amp;$K$4&amp;"$2:$"&amp;$K$4&amp;"$50000"),$B2561&amp;"#"&amp;R$6,INDIRECT("ИсходныеДанные!$J$2:$J$50000")),0)</f>
        <v>0</v>
      </c>
      <c r="S2561" s="3">
        <f ca="1">IF($B2561&lt;&gt;"",SUMIF(INDIRECT("ИсходныеДанные!$"&amp;$K$4&amp;"$2:$"&amp;$K$4&amp;"$50000"),$B2561&amp;"#"&amp;S$6,INDIRECT("ИсходныеДанные!$J$2:$J$50000")),0)</f>
        <v>0</v>
      </c>
      <c r="T2561" s="3">
        <f ca="1">IF($B2561&lt;&gt;"",SUMIF(INDIRECT("ИсходныеДанные!$"&amp;$K$4&amp;"$2:$"&amp;$K$4&amp;"$50000"),$B2561&amp;"#"&amp;T$6,INDIRECT("ИсходныеДанные!$J$2:$J$50000")),0)</f>
        <v>0</v>
      </c>
      <c r="U2561" s="3">
        <f ca="1">IF($B2561&lt;&gt;"",SUMIF(INDIRECT("ИсходныеДанные!$"&amp;$K$4&amp;"$2:$"&amp;$K$4&amp;"$50000"),$B2561&amp;"#"&amp;U$6,INDIRECT("ИсходныеДанные!$J$2:$J$50000")),0)</f>
        <v>0</v>
      </c>
      <c r="V2561" s="3">
        <f ca="1">IF($B2561&lt;&gt;"",SUMIF(INDIRECT("ИсходныеДанные!$"&amp;$K$4&amp;"$2:$"&amp;$K$4&amp;"$50000"),$B2561&amp;"#"&amp;V$6,INDIRECT("ИсходныеДанные!$J$2:$J$50000")),0)</f>
        <v>0</v>
      </c>
      <c r="W2561" s="16" t="e">
        <f ca="1">SUM(K2561:V2561)/Пофамильно!$R$1</f>
        <v>#DIV/0!</v>
      </c>
    </row>
    <row r="2562" spans="1:23" x14ac:dyDescent="0.25">
      <c r="A2562" s="10" t="str">
        <f t="shared" ca="1" si="41"/>
        <v>delete</v>
      </c>
      <c r="B2562" s="16" cm="1">
        <f t="array" aca="1" ref="B2562" ca="1">INDIRECT("УникальныеСписки!D"&amp;ROW()-$L$4)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14"/>
      <c r="G2562" s="81" t="str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84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84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84" t="str" cm="1">
        <f t="array" aca="1" ref="J2562" ca="1">_xlfn.XLOOKUP($B2562,INDIRECT(SUBSTITUTE("ИсходныеДанные!$где$2:$где$50000","где",$B$4)),INDIRECT(SUBSTITUTE("ИсходныеДанные!$что$2:$что$50000","что",J$4)),"",0,1)</f>
        <v/>
      </c>
      <c r="K2562" s="3">
        <f ca="1">IF($B2562&lt;&gt;"",SUMIF(INDIRECT("ИсходныеДанные!$"&amp;$K$4&amp;"$2:$"&amp;$K$4&amp;"$50000"),$B2562&amp;"#"&amp;K$6,INDIRECT("ИсходныеДанные!$J$2:$J$50000")),0)</f>
        <v>0</v>
      </c>
      <c r="L2562" s="3">
        <f ca="1">IF($B2562&lt;&gt;"",SUMIF(INDIRECT("ИсходныеДанные!$"&amp;$K$4&amp;"$2:$"&amp;$K$4&amp;"$50000"),$B2562&amp;"#"&amp;L$6,INDIRECT("ИсходныеДанные!$J$2:$J$50000")),0)</f>
        <v>0</v>
      </c>
      <c r="M2562" s="3">
        <f ca="1">IF($B2562&lt;&gt;"",SUMIF(INDIRECT("ИсходныеДанные!$"&amp;$K$4&amp;"$2:$"&amp;$K$4&amp;"$50000"),$B2562&amp;"#"&amp;M$6,INDIRECT("ИсходныеДанные!$J$2:$J$50000")),0)</f>
        <v>0</v>
      </c>
      <c r="N2562" s="3">
        <f ca="1">IF($B2562&lt;&gt;"",SUMIF(INDIRECT("ИсходныеДанные!$"&amp;$K$4&amp;"$2:$"&amp;$K$4&amp;"$50000"),$B2562&amp;"#"&amp;N$6,INDIRECT("ИсходныеДанные!$J$2:$J$50000")),0)</f>
        <v>0</v>
      </c>
      <c r="O2562" s="3">
        <f ca="1">IF($B2562&lt;&gt;"",SUMIF(INDIRECT("ИсходныеДанные!$"&amp;$K$4&amp;"$2:$"&amp;$K$4&amp;"$50000"),$B2562&amp;"#"&amp;O$6,INDIRECT("ИсходныеДанные!$J$2:$J$50000")),0)</f>
        <v>0</v>
      </c>
      <c r="P2562" s="3">
        <f ca="1">IF($B2562&lt;&gt;"",SUMIF(INDIRECT("ИсходныеДанные!$"&amp;$K$4&amp;"$2:$"&amp;$K$4&amp;"$50000"),$B2562&amp;"#"&amp;P$6,INDIRECT("ИсходныеДанные!$J$2:$J$50000")),0)</f>
        <v>0</v>
      </c>
      <c r="Q2562" s="3">
        <f ca="1">IF($B2562&lt;&gt;"",SUMIF(INDIRECT("ИсходныеДанные!$"&amp;$K$4&amp;"$2:$"&amp;$K$4&amp;"$50000"),$B2562&amp;"#"&amp;Q$6,INDIRECT("ИсходныеДанные!$J$2:$J$50000")),0)</f>
        <v>0</v>
      </c>
      <c r="R2562" s="3">
        <f ca="1">IF($B2562&lt;&gt;"",SUMIF(INDIRECT("ИсходныеДанные!$"&amp;$K$4&amp;"$2:$"&amp;$K$4&amp;"$50000"),$B2562&amp;"#"&amp;R$6,INDIRECT("ИсходныеДанные!$J$2:$J$50000")),0)</f>
        <v>0</v>
      </c>
      <c r="S2562" s="3">
        <f ca="1">IF($B2562&lt;&gt;"",SUMIF(INDIRECT("ИсходныеДанные!$"&amp;$K$4&amp;"$2:$"&amp;$K$4&amp;"$50000"),$B2562&amp;"#"&amp;S$6,INDIRECT("ИсходныеДанные!$J$2:$J$50000")),0)</f>
        <v>0</v>
      </c>
      <c r="T2562" s="3">
        <f ca="1">IF($B2562&lt;&gt;"",SUMIF(INDIRECT("ИсходныеДанные!$"&amp;$K$4&amp;"$2:$"&amp;$K$4&amp;"$50000"),$B2562&amp;"#"&amp;T$6,INDIRECT("ИсходныеДанные!$J$2:$J$50000")),0)</f>
        <v>0</v>
      </c>
      <c r="U2562" s="3">
        <f ca="1">IF($B2562&lt;&gt;"",SUMIF(INDIRECT("ИсходныеДанные!$"&amp;$K$4&amp;"$2:$"&amp;$K$4&amp;"$50000"),$B2562&amp;"#"&amp;U$6,INDIRECT("ИсходныеДанные!$J$2:$J$50000")),0)</f>
        <v>0</v>
      </c>
      <c r="V2562" s="3">
        <f ca="1">IF($B2562&lt;&gt;"",SUMIF(INDIRECT("ИсходныеДанные!$"&amp;$K$4&amp;"$2:$"&amp;$K$4&amp;"$50000"),$B2562&amp;"#"&amp;V$6,INDIRECT("ИсходныеДанные!$J$2:$J$50000")),0)</f>
        <v>0</v>
      </c>
      <c r="W2562" s="16" t="e">
        <f ca="1">SUM(K2562:V2562)/Пофамильно!$R$1</f>
        <v>#DIV/0!</v>
      </c>
    </row>
    <row r="2563" spans="1:23" x14ac:dyDescent="0.25">
      <c r="A2563" s="10" t="str">
        <f t="shared" ca="1" si="41"/>
        <v>delete</v>
      </c>
      <c r="B2563" s="16" cm="1">
        <f t="array" aca="1" ref="B2563" ca="1">INDIRECT("УникальныеСписки!D"&amp;ROW()-$L$4)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14"/>
      <c r="G2563" s="81" t="str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84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84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84" t="str" cm="1">
        <f t="array" aca="1" ref="J2563" ca="1">_xlfn.XLOOKUP($B2563,INDIRECT(SUBSTITUTE("ИсходныеДанные!$где$2:$где$50000","где",$B$4)),INDIRECT(SUBSTITUTE("ИсходныеДанные!$что$2:$что$50000","что",J$4)),"",0,1)</f>
        <v/>
      </c>
      <c r="K2563" s="3">
        <f ca="1">IF($B2563&lt;&gt;"",SUMIF(INDIRECT("ИсходныеДанные!$"&amp;$K$4&amp;"$2:$"&amp;$K$4&amp;"$50000"),$B2563&amp;"#"&amp;K$6,INDIRECT("ИсходныеДанные!$J$2:$J$50000")),0)</f>
        <v>0</v>
      </c>
      <c r="L2563" s="3">
        <f ca="1">IF($B2563&lt;&gt;"",SUMIF(INDIRECT("ИсходныеДанные!$"&amp;$K$4&amp;"$2:$"&amp;$K$4&amp;"$50000"),$B2563&amp;"#"&amp;L$6,INDIRECT("ИсходныеДанные!$J$2:$J$50000")),0)</f>
        <v>0</v>
      </c>
      <c r="M2563" s="3">
        <f ca="1">IF($B2563&lt;&gt;"",SUMIF(INDIRECT("ИсходныеДанные!$"&amp;$K$4&amp;"$2:$"&amp;$K$4&amp;"$50000"),$B2563&amp;"#"&amp;M$6,INDIRECT("ИсходныеДанные!$J$2:$J$50000")),0)</f>
        <v>0</v>
      </c>
      <c r="N2563" s="3">
        <f ca="1">IF($B2563&lt;&gt;"",SUMIF(INDIRECT("ИсходныеДанные!$"&amp;$K$4&amp;"$2:$"&amp;$K$4&amp;"$50000"),$B2563&amp;"#"&amp;N$6,INDIRECT("ИсходныеДанные!$J$2:$J$50000")),0)</f>
        <v>0</v>
      </c>
      <c r="O2563" s="3">
        <f ca="1">IF($B2563&lt;&gt;"",SUMIF(INDIRECT("ИсходныеДанные!$"&amp;$K$4&amp;"$2:$"&amp;$K$4&amp;"$50000"),$B2563&amp;"#"&amp;O$6,INDIRECT("ИсходныеДанные!$J$2:$J$50000")),0)</f>
        <v>0</v>
      </c>
      <c r="P2563" s="3">
        <f ca="1">IF($B2563&lt;&gt;"",SUMIF(INDIRECT("ИсходныеДанные!$"&amp;$K$4&amp;"$2:$"&amp;$K$4&amp;"$50000"),$B2563&amp;"#"&amp;P$6,INDIRECT("ИсходныеДанные!$J$2:$J$50000")),0)</f>
        <v>0</v>
      </c>
      <c r="Q2563" s="3">
        <f ca="1">IF($B2563&lt;&gt;"",SUMIF(INDIRECT("ИсходныеДанные!$"&amp;$K$4&amp;"$2:$"&amp;$K$4&amp;"$50000"),$B2563&amp;"#"&amp;Q$6,INDIRECT("ИсходныеДанные!$J$2:$J$50000")),0)</f>
        <v>0</v>
      </c>
      <c r="R2563" s="3">
        <f ca="1">IF($B2563&lt;&gt;"",SUMIF(INDIRECT("ИсходныеДанные!$"&amp;$K$4&amp;"$2:$"&amp;$K$4&amp;"$50000"),$B2563&amp;"#"&amp;R$6,INDIRECT("ИсходныеДанные!$J$2:$J$50000")),0)</f>
        <v>0</v>
      </c>
      <c r="S2563" s="3">
        <f ca="1">IF($B2563&lt;&gt;"",SUMIF(INDIRECT("ИсходныеДанные!$"&amp;$K$4&amp;"$2:$"&amp;$K$4&amp;"$50000"),$B2563&amp;"#"&amp;S$6,INDIRECT("ИсходныеДанные!$J$2:$J$50000")),0)</f>
        <v>0</v>
      </c>
      <c r="T2563" s="3">
        <f ca="1">IF($B2563&lt;&gt;"",SUMIF(INDIRECT("ИсходныеДанные!$"&amp;$K$4&amp;"$2:$"&amp;$K$4&amp;"$50000"),$B2563&amp;"#"&amp;T$6,INDIRECT("ИсходныеДанные!$J$2:$J$50000")),0)</f>
        <v>0</v>
      </c>
      <c r="U2563" s="3">
        <f ca="1">IF($B2563&lt;&gt;"",SUMIF(INDIRECT("ИсходныеДанные!$"&amp;$K$4&amp;"$2:$"&amp;$K$4&amp;"$50000"),$B2563&amp;"#"&amp;U$6,INDIRECT("ИсходныеДанные!$J$2:$J$50000")),0)</f>
        <v>0</v>
      </c>
      <c r="V2563" s="3">
        <f ca="1">IF($B2563&lt;&gt;"",SUMIF(INDIRECT("ИсходныеДанные!$"&amp;$K$4&amp;"$2:$"&amp;$K$4&amp;"$50000"),$B2563&amp;"#"&amp;V$6,INDIRECT("ИсходныеДанные!$J$2:$J$50000")),0)</f>
        <v>0</v>
      </c>
      <c r="W2563" s="16" t="e">
        <f ca="1">SUM(K2563:V2563)/Пофамильно!$R$1</f>
        <v>#DIV/0!</v>
      </c>
    </row>
    <row r="2564" spans="1:23" x14ac:dyDescent="0.25">
      <c r="A2564" s="10" t="str">
        <f t="shared" ca="1" si="41"/>
        <v>delete</v>
      </c>
      <c r="B2564" s="16" cm="1">
        <f t="array" aca="1" ref="B2564" ca="1">INDIRECT("УникальныеСписки!D"&amp;ROW()-$L$4)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14"/>
      <c r="G2564" s="81" t="str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84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84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84" t="str" cm="1">
        <f t="array" aca="1" ref="J2564" ca="1">_xlfn.XLOOKUP($B2564,INDIRECT(SUBSTITUTE("ИсходныеДанные!$где$2:$где$50000","где",$B$4)),INDIRECT(SUBSTITUTE("ИсходныеДанные!$что$2:$что$50000","что",J$4)),"",0,1)</f>
        <v/>
      </c>
      <c r="K2564" s="3">
        <f ca="1">IF($B2564&lt;&gt;"",SUMIF(INDIRECT("ИсходныеДанные!$"&amp;$K$4&amp;"$2:$"&amp;$K$4&amp;"$50000"),$B2564&amp;"#"&amp;K$6,INDIRECT("ИсходныеДанные!$J$2:$J$50000")),0)</f>
        <v>0</v>
      </c>
      <c r="L2564" s="3">
        <f ca="1">IF($B2564&lt;&gt;"",SUMIF(INDIRECT("ИсходныеДанные!$"&amp;$K$4&amp;"$2:$"&amp;$K$4&amp;"$50000"),$B2564&amp;"#"&amp;L$6,INDIRECT("ИсходныеДанные!$J$2:$J$50000")),0)</f>
        <v>0</v>
      </c>
      <c r="M2564" s="3">
        <f ca="1">IF($B2564&lt;&gt;"",SUMIF(INDIRECT("ИсходныеДанные!$"&amp;$K$4&amp;"$2:$"&amp;$K$4&amp;"$50000"),$B2564&amp;"#"&amp;M$6,INDIRECT("ИсходныеДанные!$J$2:$J$50000")),0)</f>
        <v>0</v>
      </c>
      <c r="N2564" s="3">
        <f ca="1">IF($B2564&lt;&gt;"",SUMIF(INDIRECT("ИсходныеДанные!$"&amp;$K$4&amp;"$2:$"&amp;$K$4&amp;"$50000"),$B2564&amp;"#"&amp;N$6,INDIRECT("ИсходныеДанные!$J$2:$J$50000")),0)</f>
        <v>0</v>
      </c>
      <c r="O2564" s="3">
        <f ca="1">IF($B2564&lt;&gt;"",SUMIF(INDIRECT("ИсходныеДанные!$"&amp;$K$4&amp;"$2:$"&amp;$K$4&amp;"$50000"),$B2564&amp;"#"&amp;O$6,INDIRECT("ИсходныеДанные!$J$2:$J$50000")),0)</f>
        <v>0</v>
      </c>
      <c r="P2564" s="3">
        <f ca="1">IF($B2564&lt;&gt;"",SUMIF(INDIRECT("ИсходныеДанные!$"&amp;$K$4&amp;"$2:$"&amp;$K$4&amp;"$50000"),$B2564&amp;"#"&amp;P$6,INDIRECT("ИсходныеДанные!$J$2:$J$50000")),0)</f>
        <v>0</v>
      </c>
      <c r="Q2564" s="3">
        <f ca="1">IF($B2564&lt;&gt;"",SUMIF(INDIRECT("ИсходныеДанные!$"&amp;$K$4&amp;"$2:$"&amp;$K$4&amp;"$50000"),$B2564&amp;"#"&amp;Q$6,INDIRECT("ИсходныеДанные!$J$2:$J$50000")),0)</f>
        <v>0</v>
      </c>
      <c r="R2564" s="3">
        <f ca="1">IF($B2564&lt;&gt;"",SUMIF(INDIRECT("ИсходныеДанные!$"&amp;$K$4&amp;"$2:$"&amp;$K$4&amp;"$50000"),$B2564&amp;"#"&amp;R$6,INDIRECT("ИсходныеДанные!$J$2:$J$50000")),0)</f>
        <v>0</v>
      </c>
      <c r="S2564" s="3">
        <f ca="1">IF($B2564&lt;&gt;"",SUMIF(INDIRECT("ИсходныеДанные!$"&amp;$K$4&amp;"$2:$"&amp;$K$4&amp;"$50000"),$B2564&amp;"#"&amp;S$6,INDIRECT("ИсходныеДанные!$J$2:$J$50000")),0)</f>
        <v>0</v>
      </c>
      <c r="T2564" s="3">
        <f ca="1">IF($B2564&lt;&gt;"",SUMIF(INDIRECT("ИсходныеДанные!$"&amp;$K$4&amp;"$2:$"&amp;$K$4&amp;"$50000"),$B2564&amp;"#"&amp;T$6,INDIRECT("ИсходныеДанные!$J$2:$J$50000")),0)</f>
        <v>0</v>
      </c>
      <c r="U2564" s="3">
        <f ca="1">IF($B2564&lt;&gt;"",SUMIF(INDIRECT("ИсходныеДанные!$"&amp;$K$4&amp;"$2:$"&amp;$K$4&amp;"$50000"),$B2564&amp;"#"&amp;U$6,INDIRECT("ИсходныеДанные!$J$2:$J$50000")),0)</f>
        <v>0</v>
      </c>
      <c r="V2564" s="3">
        <f ca="1">IF($B2564&lt;&gt;"",SUMIF(INDIRECT("ИсходныеДанные!$"&amp;$K$4&amp;"$2:$"&amp;$K$4&amp;"$50000"),$B2564&amp;"#"&amp;V$6,INDIRECT("ИсходныеДанные!$J$2:$J$50000")),0)</f>
        <v>0</v>
      </c>
      <c r="W2564" s="16" t="e">
        <f ca="1">SUM(K2564:V2564)/Пофамильно!$R$1</f>
        <v>#DIV/0!</v>
      </c>
    </row>
    <row r="2565" spans="1:23" x14ac:dyDescent="0.25">
      <c r="A2565" s="10" t="str">
        <f t="shared" ca="1" si="41"/>
        <v>delete</v>
      </c>
      <c r="B2565" s="16" cm="1">
        <f t="array" aca="1" ref="B2565" ca="1">INDIRECT("УникальныеСписки!D"&amp;ROW()-$L$4)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14"/>
      <c r="G2565" s="81" t="str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84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84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84" t="str" cm="1">
        <f t="array" aca="1" ref="J2565" ca="1">_xlfn.XLOOKUP($B2565,INDIRECT(SUBSTITUTE("ИсходныеДанные!$где$2:$где$50000","где",$B$4)),INDIRECT(SUBSTITUTE("ИсходныеДанные!$что$2:$что$50000","что",J$4)),"",0,1)</f>
        <v/>
      </c>
      <c r="K2565" s="3">
        <f ca="1">IF($B2565&lt;&gt;"",SUMIF(INDIRECT("ИсходныеДанные!$"&amp;$K$4&amp;"$2:$"&amp;$K$4&amp;"$50000"),$B2565&amp;"#"&amp;K$6,INDIRECT("ИсходныеДанные!$J$2:$J$50000")),0)</f>
        <v>0</v>
      </c>
      <c r="L2565" s="3">
        <f ca="1">IF($B2565&lt;&gt;"",SUMIF(INDIRECT("ИсходныеДанные!$"&amp;$K$4&amp;"$2:$"&amp;$K$4&amp;"$50000"),$B2565&amp;"#"&amp;L$6,INDIRECT("ИсходныеДанные!$J$2:$J$50000")),0)</f>
        <v>0</v>
      </c>
      <c r="M2565" s="3">
        <f ca="1">IF($B2565&lt;&gt;"",SUMIF(INDIRECT("ИсходныеДанные!$"&amp;$K$4&amp;"$2:$"&amp;$K$4&amp;"$50000"),$B2565&amp;"#"&amp;M$6,INDIRECT("ИсходныеДанные!$J$2:$J$50000")),0)</f>
        <v>0</v>
      </c>
      <c r="N2565" s="3">
        <f ca="1">IF($B2565&lt;&gt;"",SUMIF(INDIRECT("ИсходныеДанные!$"&amp;$K$4&amp;"$2:$"&amp;$K$4&amp;"$50000"),$B2565&amp;"#"&amp;N$6,INDIRECT("ИсходныеДанные!$J$2:$J$50000")),0)</f>
        <v>0</v>
      </c>
      <c r="O2565" s="3">
        <f ca="1">IF($B2565&lt;&gt;"",SUMIF(INDIRECT("ИсходныеДанные!$"&amp;$K$4&amp;"$2:$"&amp;$K$4&amp;"$50000"),$B2565&amp;"#"&amp;O$6,INDIRECT("ИсходныеДанные!$J$2:$J$50000")),0)</f>
        <v>0</v>
      </c>
      <c r="P2565" s="3">
        <f ca="1">IF($B2565&lt;&gt;"",SUMIF(INDIRECT("ИсходныеДанные!$"&amp;$K$4&amp;"$2:$"&amp;$K$4&amp;"$50000"),$B2565&amp;"#"&amp;P$6,INDIRECT("ИсходныеДанные!$J$2:$J$50000")),0)</f>
        <v>0</v>
      </c>
      <c r="Q2565" s="3">
        <f ca="1">IF($B2565&lt;&gt;"",SUMIF(INDIRECT("ИсходныеДанные!$"&amp;$K$4&amp;"$2:$"&amp;$K$4&amp;"$50000"),$B2565&amp;"#"&amp;Q$6,INDIRECT("ИсходныеДанные!$J$2:$J$50000")),0)</f>
        <v>0</v>
      </c>
      <c r="R2565" s="3">
        <f ca="1">IF($B2565&lt;&gt;"",SUMIF(INDIRECT("ИсходныеДанные!$"&amp;$K$4&amp;"$2:$"&amp;$K$4&amp;"$50000"),$B2565&amp;"#"&amp;R$6,INDIRECT("ИсходныеДанные!$J$2:$J$50000")),0)</f>
        <v>0</v>
      </c>
      <c r="S2565" s="3">
        <f ca="1">IF($B2565&lt;&gt;"",SUMIF(INDIRECT("ИсходныеДанные!$"&amp;$K$4&amp;"$2:$"&amp;$K$4&amp;"$50000"),$B2565&amp;"#"&amp;S$6,INDIRECT("ИсходныеДанные!$J$2:$J$50000")),0)</f>
        <v>0</v>
      </c>
      <c r="T2565" s="3">
        <f ca="1">IF($B2565&lt;&gt;"",SUMIF(INDIRECT("ИсходныеДанные!$"&amp;$K$4&amp;"$2:$"&amp;$K$4&amp;"$50000"),$B2565&amp;"#"&amp;T$6,INDIRECT("ИсходныеДанные!$J$2:$J$50000")),0)</f>
        <v>0</v>
      </c>
      <c r="U2565" s="3">
        <f ca="1">IF($B2565&lt;&gt;"",SUMIF(INDIRECT("ИсходныеДанные!$"&amp;$K$4&amp;"$2:$"&amp;$K$4&amp;"$50000"),$B2565&amp;"#"&amp;U$6,INDIRECT("ИсходныеДанные!$J$2:$J$50000")),0)</f>
        <v>0</v>
      </c>
      <c r="V2565" s="3">
        <f ca="1">IF($B2565&lt;&gt;"",SUMIF(INDIRECT("ИсходныеДанные!$"&amp;$K$4&amp;"$2:$"&amp;$K$4&amp;"$50000"),$B2565&amp;"#"&amp;V$6,INDIRECT("ИсходныеДанные!$J$2:$J$50000")),0)</f>
        <v>0</v>
      </c>
      <c r="W2565" s="16" t="e">
        <f ca="1">SUM(K2565:V2565)/Пофамильно!$R$1</f>
        <v>#DIV/0!</v>
      </c>
    </row>
    <row r="2566" spans="1:23" x14ac:dyDescent="0.25">
      <c r="A2566" s="10" t="str">
        <f t="shared" ca="1" si="41"/>
        <v>delete</v>
      </c>
      <c r="B2566" s="16" cm="1">
        <f t="array" aca="1" ref="B2566" ca="1">INDIRECT("УникальныеСписки!D"&amp;ROW()-$L$4)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14"/>
      <c r="G2566" s="81" t="str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84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84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84" t="str" cm="1">
        <f t="array" aca="1" ref="J2566" ca="1">_xlfn.XLOOKUP($B2566,INDIRECT(SUBSTITUTE("ИсходныеДанные!$где$2:$где$50000","где",$B$4)),INDIRECT(SUBSTITUTE("ИсходныеДанные!$что$2:$что$50000","что",J$4)),"",0,1)</f>
        <v/>
      </c>
      <c r="K2566" s="3">
        <f ca="1">IF($B2566&lt;&gt;"",SUMIF(INDIRECT("ИсходныеДанные!$"&amp;$K$4&amp;"$2:$"&amp;$K$4&amp;"$50000"),$B2566&amp;"#"&amp;K$6,INDIRECT("ИсходныеДанные!$J$2:$J$50000")),0)</f>
        <v>0</v>
      </c>
      <c r="L2566" s="3">
        <f ca="1">IF($B2566&lt;&gt;"",SUMIF(INDIRECT("ИсходныеДанные!$"&amp;$K$4&amp;"$2:$"&amp;$K$4&amp;"$50000"),$B2566&amp;"#"&amp;L$6,INDIRECT("ИсходныеДанные!$J$2:$J$50000")),0)</f>
        <v>0</v>
      </c>
      <c r="M2566" s="3">
        <f ca="1">IF($B2566&lt;&gt;"",SUMIF(INDIRECT("ИсходныеДанные!$"&amp;$K$4&amp;"$2:$"&amp;$K$4&amp;"$50000"),$B2566&amp;"#"&amp;M$6,INDIRECT("ИсходныеДанные!$J$2:$J$50000")),0)</f>
        <v>0</v>
      </c>
      <c r="N2566" s="3">
        <f ca="1">IF($B2566&lt;&gt;"",SUMIF(INDIRECT("ИсходныеДанные!$"&amp;$K$4&amp;"$2:$"&amp;$K$4&amp;"$50000"),$B2566&amp;"#"&amp;N$6,INDIRECT("ИсходныеДанные!$J$2:$J$50000")),0)</f>
        <v>0</v>
      </c>
      <c r="O2566" s="3">
        <f ca="1">IF($B2566&lt;&gt;"",SUMIF(INDIRECT("ИсходныеДанные!$"&amp;$K$4&amp;"$2:$"&amp;$K$4&amp;"$50000"),$B2566&amp;"#"&amp;O$6,INDIRECT("ИсходныеДанные!$J$2:$J$50000")),0)</f>
        <v>0</v>
      </c>
      <c r="P2566" s="3">
        <f ca="1">IF($B2566&lt;&gt;"",SUMIF(INDIRECT("ИсходныеДанные!$"&amp;$K$4&amp;"$2:$"&amp;$K$4&amp;"$50000"),$B2566&amp;"#"&amp;P$6,INDIRECT("ИсходныеДанные!$J$2:$J$50000")),0)</f>
        <v>0</v>
      </c>
      <c r="Q2566" s="3">
        <f ca="1">IF($B2566&lt;&gt;"",SUMIF(INDIRECT("ИсходныеДанные!$"&amp;$K$4&amp;"$2:$"&amp;$K$4&amp;"$50000"),$B2566&amp;"#"&amp;Q$6,INDIRECT("ИсходныеДанные!$J$2:$J$50000")),0)</f>
        <v>0</v>
      </c>
      <c r="R2566" s="3">
        <f ca="1">IF($B2566&lt;&gt;"",SUMIF(INDIRECT("ИсходныеДанные!$"&amp;$K$4&amp;"$2:$"&amp;$K$4&amp;"$50000"),$B2566&amp;"#"&amp;R$6,INDIRECT("ИсходныеДанные!$J$2:$J$50000")),0)</f>
        <v>0</v>
      </c>
      <c r="S2566" s="3">
        <f ca="1">IF($B2566&lt;&gt;"",SUMIF(INDIRECT("ИсходныеДанные!$"&amp;$K$4&amp;"$2:$"&amp;$K$4&amp;"$50000"),$B2566&amp;"#"&amp;S$6,INDIRECT("ИсходныеДанные!$J$2:$J$50000")),0)</f>
        <v>0</v>
      </c>
      <c r="T2566" s="3">
        <f ca="1">IF($B2566&lt;&gt;"",SUMIF(INDIRECT("ИсходныеДанные!$"&amp;$K$4&amp;"$2:$"&amp;$K$4&amp;"$50000"),$B2566&amp;"#"&amp;T$6,INDIRECT("ИсходныеДанные!$J$2:$J$50000")),0)</f>
        <v>0</v>
      </c>
      <c r="U2566" s="3">
        <f ca="1">IF($B2566&lt;&gt;"",SUMIF(INDIRECT("ИсходныеДанные!$"&amp;$K$4&amp;"$2:$"&amp;$K$4&amp;"$50000"),$B2566&amp;"#"&amp;U$6,INDIRECT("ИсходныеДанные!$J$2:$J$50000")),0)</f>
        <v>0</v>
      </c>
      <c r="V2566" s="3">
        <f ca="1">IF($B2566&lt;&gt;"",SUMIF(INDIRECT("ИсходныеДанные!$"&amp;$K$4&amp;"$2:$"&amp;$K$4&amp;"$50000"),$B2566&amp;"#"&amp;V$6,INDIRECT("ИсходныеДанные!$J$2:$J$50000")),0)</f>
        <v>0</v>
      </c>
      <c r="W2566" s="16" t="e">
        <f ca="1">SUM(K2566:V2566)/Пофамильно!$R$1</f>
        <v>#DIV/0!</v>
      </c>
    </row>
    <row r="2567" spans="1:23" x14ac:dyDescent="0.25">
      <c r="A2567" s="10" t="str">
        <f t="shared" ca="1" si="41"/>
        <v>delete</v>
      </c>
      <c r="B2567" s="16" cm="1">
        <f t="array" aca="1" ref="B2567" ca="1">INDIRECT("УникальныеСписки!D"&amp;ROW()-$L$4)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14"/>
      <c r="G2567" s="81" t="str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84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84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84" t="str" cm="1">
        <f t="array" aca="1" ref="J2567" ca="1">_xlfn.XLOOKUP($B2567,INDIRECT(SUBSTITUTE("ИсходныеДанные!$где$2:$где$50000","где",$B$4)),INDIRECT(SUBSTITUTE("ИсходныеДанные!$что$2:$что$50000","что",J$4)),"",0,1)</f>
        <v/>
      </c>
      <c r="K2567" s="3">
        <f ca="1">IF($B2567&lt;&gt;"",SUMIF(INDIRECT("ИсходныеДанные!$"&amp;$K$4&amp;"$2:$"&amp;$K$4&amp;"$50000"),$B2567&amp;"#"&amp;K$6,INDIRECT("ИсходныеДанные!$J$2:$J$50000")),0)</f>
        <v>0</v>
      </c>
      <c r="L2567" s="3">
        <f ca="1">IF($B2567&lt;&gt;"",SUMIF(INDIRECT("ИсходныеДанные!$"&amp;$K$4&amp;"$2:$"&amp;$K$4&amp;"$50000"),$B2567&amp;"#"&amp;L$6,INDIRECT("ИсходныеДанные!$J$2:$J$50000")),0)</f>
        <v>0</v>
      </c>
      <c r="M2567" s="3">
        <f ca="1">IF($B2567&lt;&gt;"",SUMIF(INDIRECT("ИсходныеДанные!$"&amp;$K$4&amp;"$2:$"&amp;$K$4&amp;"$50000"),$B2567&amp;"#"&amp;M$6,INDIRECT("ИсходныеДанные!$J$2:$J$50000")),0)</f>
        <v>0</v>
      </c>
      <c r="N2567" s="3">
        <f ca="1">IF($B2567&lt;&gt;"",SUMIF(INDIRECT("ИсходныеДанные!$"&amp;$K$4&amp;"$2:$"&amp;$K$4&amp;"$50000"),$B2567&amp;"#"&amp;N$6,INDIRECT("ИсходныеДанные!$J$2:$J$50000")),0)</f>
        <v>0</v>
      </c>
      <c r="O2567" s="3">
        <f ca="1">IF($B2567&lt;&gt;"",SUMIF(INDIRECT("ИсходныеДанные!$"&amp;$K$4&amp;"$2:$"&amp;$K$4&amp;"$50000"),$B2567&amp;"#"&amp;O$6,INDIRECT("ИсходныеДанные!$J$2:$J$50000")),0)</f>
        <v>0</v>
      </c>
      <c r="P2567" s="3">
        <f ca="1">IF($B2567&lt;&gt;"",SUMIF(INDIRECT("ИсходныеДанные!$"&amp;$K$4&amp;"$2:$"&amp;$K$4&amp;"$50000"),$B2567&amp;"#"&amp;P$6,INDIRECT("ИсходныеДанные!$J$2:$J$50000")),0)</f>
        <v>0</v>
      </c>
      <c r="Q2567" s="3">
        <f ca="1">IF($B2567&lt;&gt;"",SUMIF(INDIRECT("ИсходныеДанные!$"&amp;$K$4&amp;"$2:$"&amp;$K$4&amp;"$50000"),$B2567&amp;"#"&amp;Q$6,INDIRECT("ИсходныеДанные!$J$2:$J$50000")),0)</f>
        <v>0</v>
      </c>
      <c r="R2567" s="3">
        <f ca="1">IF($B2567&lt;&gt;"",SUMIF(INDIRECT("ИсходныеДанные!$"&amp;$K$4&amp;"$2:$"&amp;$K$4&amp;"$50000"),$B2567&amp;"#"&amp;R$6,INDIRECT("ИсходныеДанные!$J$2:$J$50000")),0)</f>
        <v>0</v>
      </c>
      <c r="S2567" s="3">
        <f ca="1">IF($B2567&lt;&gt;"",SUMIF(INDIRECT("ИсходныеДанные!$"&amp;$K$4&amp;"$2:$"&amp;$K$4&amp;"$50000"),$B2567&amp;"#"&amp;S$6,INDIRECT("ИсходныеДанные!$J$2:$J$50000")),0)</f>
        <v>0</v>
      </c>
      <c r="T2567" s="3">
        <f ca="1">IF($B2567&lt;&gt;"",SUMIF(INDIRECT("ИсходныеДанные!$"&amp;$K$4&amp;"$2:$"&amp;$K$4&amp;"$50000"),$B2567&amp;"#"&amp;T$6,INDIRECT("ИсходныеДанные!$J$2:$J$50000")),0)</f>
        <v>0</v>
      </c>
      <c r="U2567" s="3">
        <f ca="1">IF($B2567&lt;&gt;"",SUMIF(INDIRECT("ИсходныеДанные!$"&amp;$K$4&amp;"$2:$"&amp;$K$4&amp;"$50000"),$B2567&amp;"#"&amp;U$6,INDIRECT("ИсходныеДанные!$J$2:$J$50000")),0)</f>
        <v>0</v>
      </c>
      <c r="V2567" s="3">
        <f ca="1">IF($B2567&lt;&gt;"",SUMIF(INDIRECT("ИсходныеДанные!$"&amp;$K$4&amp;"$2:$"&amp;$K$4&amp;"$50000"),$B2567&amp;"#"&amp;V$6,INDIRECT("ИсходныеДанные!$J$2:$J$50000")),0)</f>
        <v>0</v>
      </c>
      <c r="W2567" s="16" t="e">
        <f ca="1">SUM(K2567:V2567)/Пофамильно!$R$1</f>
        <v>#DIV/0!</v>
      </c>
    </row>
    <row r="2568" spans="1:23" x14ac:dyDescent="0.25">
      <c r="A2568" s="10" t="str">
        <f t="shared" ca="1" si="41"/>
        <v>delete</v>
      </c>
      <c r="B2568" s="16" cm="1">
        <f t="array" aca="1" ref="B2568" ca="1">INDIRECT("УникальныеСписки!D"&amp;ROW()-$L$4)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14"/>
      <c r="G2568" s="81" t="str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84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84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84" t="str" cm="1">
        <f t="array" aca="1" ref="J2568" ca="1">_xlfn.XLOOKUP($B2568,INDIRECT(SUBSTITUTE("ИсходныеДанные!$где$2:$где$50000","где",$B$4)),INDIRECT(SUBSTITUTE("ИсходныеДанные!$что$2:$что$50000","что",J$4)),"",0,1)</f>
        <v/>
      </c>
      <c r="K2568" s="3">
        <f ca="1">IF($B2568&lt;&gt;"",SUMIF(INDIRECT("ИсходныеДанные!$"&amp;$K$4&amp;"$2:$"&amp;$K$4&amp;"$50000"),$B2568&amp;"#"&amp;K$6,INDIRECT("ИсходныеДанные!$J$2:$J$50000")),0)</f>
        <v>0</v>
      </c>
      <c r="L2568" s="3">
        <f ca="1">IF($B2568&lt;&gt;"",SUMIF(INDIRECT("ИсходныеДанные!$"&amp;$K$4&amp;"$2:$"&amp;$K$4&amp;"$50000"),$B2568&amp;"#"&amp;L$6,INDIRECT("ИсходныеДанные!$J$2:$J$50000")),0)</f>
        <v>0</v>
      </c>
      <c r="M2568" s="3">
        <f ca="1">IF($B2568&lt;&gt;"",SUMIF(INDIRECT("ИсходныеДанные!$"&amp;$K$4&amp;"$2:$"&amp;$K$4&amp;"$50000"),$B2568&amp;"#"&amp;M$6,INDIRECT("ИсходныеДанные!$J$2:$J$50000")),0)</f>
        <v>0</v>
      </c>
      <c r="N2568" s="3">
        <f ca="1">IF($B2568&lt;&gt;"",SUMIF(INDIRECT("ИсходныеДанные!$"&amp;$K$4&amp;"$2:$"&amp;$K$4&amp;"$50000"),$B2568&amp;"#"&amp;N$6,INDIRECT("ИсходныеДанные!$J$2:$J$50000")),0)</f>
        <v>0</v>
      </c>
      <c r="O2568" s="3">
        <f ca="1">IF($B2568&lt;&gt;"",SUMIF(INDIRECT("ИсходныеДанные!$"&amp;$K$4&amp;"$2:$"&amp;$K$4&amp;"$50000"),$B2568&amp;"#"&amp;O$6,INDIRECT("ИсходныеДанные!$J$2:$J$50000")),0)</f>
        <v>0</v>
      </c>
      <c r="P2568" s="3">
        <f ca="1">IF($B2568&lt;&gt;"",SUMIF(INDIRECT("ИсходныеДанные!$"&amp;$K$4&amp;"$2:$"&amp;$K$4&amp;"$50000"),$B2568&amp;"#"&amp;P$6,INDIRECT("ИсходныеДанные!$J$2:$J$50000")),0)</f>
        <v>0</v>
      </c>
      <c r="Q2568" s="3">
        <f ca="1">IF($B2568&lt;&gt;"",SUMIF(INDIRECT("ИсходныеДанные!$"&amp;$K$4&amp;"$2:$"&amp;$K$4&amp;"$50000"),$B2568&amp;"#"&amp;Q$6,INDIRECT("ИсходныеДанные!$J$2:$J$50000")),0)</f>
        <v>0</v>
      </c>
      <c r="R2568" s="3">
        <f ca="1">IF($B2568&lt;&gt;"",SUMIF(INDIRECT("ИсходныеДанные!$"&amp;$K$4&amp;"$2:$"&amp;$K$4&amp;"$50000"),$B2568&amp;"#"&amp;R$6,INDIRECT("ИсходныеДанные!$J$2:$J$50000")),0)</f>
        <v>0</v>
      </c>
      <c r="S2568" s="3">
        <f ca="1">IF($B2568&lt;&gt;"",SUMIF(INDIRECT("ИсходныеДанные!$"&amp;$K$4&amp;"$2:$"&amp;$K$4&amp;"$50000"),$B2568&amp;"#"&amp;S$6,INDIRECT("ИсходныеДанные!$J$2:$J$50000")),0)</f>
        <v>0</v>
      </c>
      <c r="T2568" s="3">
        <f ca="1">IF($B2568&lt;&gt;"",SUMIF(INDIRECT("ИсходныеДанные!$"&amp;$K$4&amp;"$2:$"&amp;$K$4&amp;"$50000"),$B2568&amp;"#"&amp;T$6,INDIRECT("ИсходныеДанные!$J$2:$J$50000")),0)</f>
        <v>0</v>
      </c>
      <c r="U2568" s="3">
        <f ca="1">IF($B2568&lt;&gt;"",SUMIF(INDIRECT("ИсходныеДанные!$"&amp;$K$4&amp;"$2:$"&amp;$K$4&amp;"$50000"),$B2568&amp;"#"&amp;U$6,INDIRECT("ИсходныеДанные!$J$2:$J$50000")),0)</f>
        <v>0</v>
      </c>
      <c r="V2568" s="3">
        <f ca="1">IF($B2568&lt;&gt;"",SUMIF(INDIRECT("ИсходныеДанные!$"&amp;$K$4&amp;"$2:$"&amp;$K$4&amp;"$50000"),$B2568&amp;"#"&amp;V$6,INDIRECT("ИсходныеДанные!$J$2:$J$50000")),0)</f>
        <v>0</v>
      </c>
      <c r="W2568" s="16" t="e">
        <f ca="1">SUM(K2568:V2568)/Пофамильно!$R$1</f>
        <v>#DIV/0!</v>
      </c>
    </row>
    <row r="2569" spans="1:23" x14ac:dyDescent="0.25">
      <c r="A2569" s="10" t="str">
        <f t="shared" ca="1" si="41"/>
        <v>delete</v>
      </c>
      <c r="B2569" s="16" cm="1">
        <f t="array" aca="1" ref="B2569" ca="1">INDIRECT("УникальныеСписки!D"&amp;ROW()-$L$4)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14"/>
      <c r="G2569" s="81" t="str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84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84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84" t="str" cm="1">
        <f t="array" aca="1" ref="J2569" ca="1">_xlfn.XLOOKUP($B2569,INDIRECT(SUBSTITUTE("ИсходныеДанные!$где$2:$где$50000","где",$B$4)),INDIRECT(SUBSTITUTE("ИсходныеДанные!$что$2:$что$50000","что",J$4)),"",0,1)</f>
        <v/>
      </c>
      <c r="K2569" s="3">
        <f ca="1">IF($B2569&lt;&gt;"",SUMIF(INDIRECT("ИсходныеДанные!$"&amp;$K$4&amp;"$2:$"&amp;$K$4&amp;"$50000"),$B2569&amp;"#"&amp;K$6,INDIRECT("ИсходныеДанные!$J$2:$J$50000")),0)</f>
        <v>0</v>
      </c>
      <c r="L2569" s="3">
        <f ca="1">IF($B2569&lt;&gt;"",SUMIF(INDIRECT("ИсходныеДанные!$"&amp;$K$4&amp;"$2:$"&amp;$K$4&amp;"$50000"),$B2569&amp;"#"&amp;L$6,INDIRECT("ИсходныеДанные!$J$2:$J$50000")),0)</f>
        <v>0</v>
      </c>
      <c r="M2569" s="3">
        <f ca="1">IF($B2569&lt;&gt;"",SUMIF(INDIRECT("ИсходныеДанные!$"&amp;$K$4&amp;"$2:$"&amp;$K$4&amp;"$50000"),$B2569&amp;"#"&amp;M$6,INDIRECT("ИсходныеДанные!$J$2:$J$50000")),0)</f>
        <v>0</v>
      </c>
      <c r="N2569" s="3">
        <f ca="1">IF($B2569&lt;&gt;"",SUMIF(INDIRECT("ИсходныеДанные!$"&amp;$K$4&amp;"$2:$"&amp;$K$4&amp;"$50000"),$B2569&amp;"#"&amp;N$6,INDIRECT("ИсходныеДанные!$J$2:$J$50000")),0)</f>
        <v>0</v>
      </c>
      <c r="O2569" s="3">
        <f ca="1">IF($B2569&lt;&gt;"",SUMIF(INDIRECT("ИсходныеДанные!$"&amp;$K$4&amp;"$2:$"&amp;$K$4&amp;"$50000"),$B2569&amp;"#"&amp;O$6,INDIRECT("ИсходныеДанные!$J$2:$J$50000")),0)</f>
        <v>0</v>
      </c>
      <c r="P2569" s="3">
        <f ca="1">IF($B2569&lt;&gt;"",SUMIF(INDIRECT("ИсходныеДанные!$"&amp;$K$4&amp;"$2:$"&amp;$K$4&amp;"$50000"),$B2569&amp;"#"&amp;P$6,INDIRECT("ИсходныеДанные!$J$2:$J$50000")),0)</f>
        <v>0</v>
      </c>
      <c r="Q2569" s="3">
        <f ca="1">IF($B2569&lt;&gt;"",SUMIF(INDIRECT("ИсходныеДанные!$"&amp;$K$4&amp;"$2:$"&amp;$K$4&amp;"$50000"),$B2569&amp;"#"&amp;Q$6,INDIRECT("ИсходныеДанные!$J$2:$J$50000")),0)</f>
        <v>0</v>
      </c>
      <c r="R2569" s="3">
        <f ca="1">IF($B2569&lt;&gt;"",SUMIF(INDIRECT("ИсходныеДанные!$"&amp;$K$4&amp;"$2:$"&amp;$K$4&amp;"$50000"),$B2569&amp;"#"&amp;R$6,INDIRECT("ИсходныеДанные!$J$2:$J$50000")),0)</f>
        <v>0</v>
      </c>
      <c r="S2569" s="3">
        <f ca="1">IF($B2569&lt;&gt;"",SUMIF(INDIRECT("ИсходныеДанные!$"&amp;$K$4&amp;"$2:$"&amp;$K$4&amp;"$50000"),$B2569&amp;"#"&amp;S$6,INDIRECT("ИсходныеДанные!$J$2:$J$50000")),0)</f>
        <v>0</v>
      </c>
      <c r="T2569" s="3">
        <f ca="1">IF($B2569&lt;&gt;"",SUMIF(INDIRECT("ИсходныеДанные!$"&amp;$K$4&amp;"$2:$"&amp;$K$4&amp;"$50000"),$B2569&amp;"#"&amp;T$6,INDIRECT("ИсходныеДанные!$J$2:$J$50000")),0)</f>
        <v>0</v>
      </c>
      <c r="U2569" s="3">
        <f ca="1">IF($B2569&lt;&gt;"",SUMIF(INDIRECT("ИсходныеДанные!$"&amp;$K$4&amp;"$2:$"&amp;$K$4&amp;"$50000"),$B2569&amp;"#"&amp;U$6,INDIRECT("ИсходныеДанные!$J$2:$J$50000")),0)</f>
        <v>0</v>
      </c>
      <c r="V2569" s="3">
        <f ca="1">IF($B2569&lt;&gt;"",SUMIF(INDIRECT("ИсходныеДанные!$"&amp;$K$4&amp;"$2:$"&amp;$K$4&amp;"$50000"),$B2569&amp;"#"&amp;V$6,INDIRECT("ИсходныеДанные!$J$2:$J$50000")),0)</f>
        <v>0</v>
      </c>
      <c r="W2569" s="16" t="e">
        <f ca="1">SUM(K2569:V2569)/Пофамильно!$R$1</f>
        <v>#DIV/0!</v>
      </c>
    </row>
    <row r="2570" spans="1:23" x14ac:dyDescent="0.25">
      <c r="A2570" s="10" t="str">
        <f t="shared" ca="1" si="41"/>
        <v>delete</v>
      </c>
      <c r="B2570" s="16" cm="1">
        <f t="array" aca="1" ref="B2570" ca="1">INDIRECT("УникальныеСписки!D"&amp;ROW()-$L$4)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14"/>
      <c r="G2570" s="81" t="str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84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84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84" t="str" cm="1">
        <f t="array" aca="1" ref="J2570" ca="1">_xlfn.XLOOKUP($B2570,INDIRECT(SUBSTITUTE("ИсходныеДанные!$где$2:$где$50000","где",$B$4)),INDIRECT(SUBSTITUTE("ИсходныеДанные!$что$2:$что$50000","что",J$4)),"",0,1)</f>
        <v/>
      </c>
      <c r="K2570" s="3">
        <f ca="1">IF($B2570&lt;&gt;"",SUMIF(INDIRECT("ИсходныеДанные!$"&amp;$K$4&amp;"$2:$"&amp;$K$4&amp;"$50000"),$B2570&amp;"#"&amp;K$6,INDIRECT("ИсходныеДанные!$J$2:$J$50000")),0)</f>
        <v>0</v>
      </c>
      <c r="L2570" s="3">
        <f ca="1">IF($B2570&lt;&gt;"",SUMIF(INDIRECT("ИсходныеДанные!$"&amp;$K$4&amp;"$2:$"&amp;$K$4&amp;"$50000"),$B2570&amp;"#"&amp;L$6,INDIRECT("ИсходныеДанные!$J$2:$J$50000")),0)</f>
        <v>0</v>
      </c>
      <c r="M2570" s="3">
        <f ca="1">IF($B2570&lt;&gt;"",SUMIF(INDIRECT("ИсходныеДанные!$"&amp;$K$4&amp;"$2:$"&amp;$K$4&amp;"$50000"),$B2570&amp;"#"&amp;M$6,INDIRECT("ИсходныеДанные!$J$2:$J$50000")),0)</f>
        <v>0</v>
      </c>
      <c r="N2570" s="3">
        <f ca="1">IF($B2570&lt;&gt;"",SUMIF(INDIRECT("ИсходныеДанные!$"&amp;$K$4&amp;"$2:$"&amp;$K$4&amp;"$50000"),$B2570&amp;"#"&amp;N$6,INDIRECT("ИсходныеДанные!$J$2:$J$50000")),0)</f>
        <v>0</v>
      </c>
      <c r="O2570" s="3">
        <f ca="1">IF($B2570&lt;&gt;"",SUMIF(INDIRECT("ИсходныеДанные!$"&amp;$K$4&amp;"$2:$"&amp;$K$4&amp;"$50000"),$B2570&amp;"#"&amp;O$6,INDIRECT("ИсходныеДанные!$J$2:$J$50000")),0)</f>
        <v>0</v>
      </c>
      <c r="P2570" s="3">
        <f ca="1">IF($B2570&lt;&gt;"",SUMIF(INDIRECT("ИсходныеДанные!$"&amp;$K$4&amp;"$2:$"&amp;$K$4&amp;"$50000"),$B2570&amp;"#"&amp;P$6,INDIRECT("ИсходныеДанные!$J$2:$J$50000")),0)</f>
        <v>0</v>
      </c>
      <c r="Q2570" s="3">
        <f ca="1">IF($B2570&lt;&gt;"",SUMIF(INDIRECT("ИсходныеДанные!$"&amp;$K$4&amp;"$2:$"&amp;$K$4&amp;"$50000"),$B2570&amp;"#"&amp;Q$6,INDIRECT("ИсходныеДанные!$J$2:$J$50000")),0)</f>
        <v>0</v>
      </c>
      <c r="R2570" s="3">
        <f ca="1">IF($B2570&lt;&gt;"",SUMIF(INDIRECT("ИсходныеДанные!$"&amp;$K$4&amp;"$2:$"&amp;$K$4&amp;"$50000"),$B2570&amp;"#"&amp;R$6,INDIRECT("ИсходныеДанные!$J$2:$J$50000")),0)</f>
        <v>0</v>
      </c>
      <c r="S2570" s="3">
        <f ca="1">IF($B2570&lt;&gt;"",SUMIF(INDIRECT("ИсходныеДанные!$"&amp;$K$4&amp;"$2:$"&amp;$K$4&amp;"$50000"),$B2570&amp;"#"&amp;S$6,INDIRECT("ИсходныеДанные!$J$2:$J$50000")),0)</f>
        <v>0</v>
      </c>
      <c r="T2570" s="3">
        <f ca="1">IF($B2570&lt;&gt;"",SUMIF(INDIRECT("ИсходныеДанные!$"&amp;$K$4&amp;"$2:$"&amp;$K$4&amp;"$50000"),$B2570&amp;"#"&amp;T$6,INDIRECT("ИсходныеДанные!$J$2:$J$50000")),0)</f>
        <v>0</v>
      </c>
      <c r="U2570" s="3">
        <f ca="1">IF($B2570&lt;&gt;"",SUMIF(INDIRECT("ИсходныеДанные!$"&amp;$K$4&amp;"$2:$"&amp;$K$4&amp;"$50000"),$B2570&amp;"#"&amp;U$6,INDIRECT("ИсходныеДанные!$J$2:$J$50000")),0)</f>
        <v>0</v>
      </c>
      <c r="V2570" s="3">
        <f ca="1">IF($B2570&lt;&gt;"",SUMIF(INDIRECT("ИсходныеДанные!$"&amp;$K$4&amp;"$2:$"&amp;$K$4&amp;"$50000"),$B2570&amp;"#"&amp;V$6,INDIRECT("ИсходныеДанные!$J$2:$J$50000")),0)</f>
        <v>0</v>
      </c>
      <c r="W2570" s="16" t="e">
        <f ca="1">SUM(K2570:V2570)/Пофамильно!$R$1</f>
        <v>#DIV/0!</v>
      </c>
    </row>
    <row r="2571" spans="1:23" x14ac:dyDescent="0.25">
      <c r="A2571" s="10" t="str">
        <f t="shared" ref="A2571:A2634" ca="1" si="42">IF(C2571="","delete","")</f>
        <v>delete</v>
      </c>
      <c r="B2571" s="16" cm="1">
        <f t="array" aca="1" ref="B2571" ca="1">INDIRECT("УникальныеСписки!D"&amp;ROW()-$L$4)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14"/>
      <c r="G2571" s="81" t="str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84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84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84" t="str" cm="1">
        <f t="array" aca="1" ref="J2571" ca="1">_xlfn.XLOOKUP($B2571,INDIRECT(SUBSTITUTE("ИсходныеДанные!$где$2:$где$50000","где",$B$4)),INDIRECT(SUBSTITUTE("ИсходныеДанные!$что$2:$что$50000","что",J$4)),"",0,1)</f>
        <v/>
      </c>
      <c r="K2571" s="3">
        <f ca="1">IF($B2571&lt;&gt;"",SUMIF(INDIRECT("ИсходныеДанные!$"&amp;$K$4&amp;"$2:$"&amp;$K$4&amp;"$50000"),$B2571&amp;"#"&amp;K$6,INDIRECT("ИсходныеДанные!$J$2:$J$50000")),0)</f>
        <v>0</v>
      </c>
      <c r="L2571" s="3">
        <f ca="1">IF($B2571&lt;&gt;"",SUMIF(INDIRECT("ИсходныеДанные!$"&amp;$K$4&amp;"$2:$"&amp;$K$4&amp;"$50000"),$B2571&amp;"#"&amp;L$6,INDIRECT("ИсходныеДанные!$J$2:$J$50000")),0)</f>
        <v>0</v>
      </c>
      <c r="M2571" s="3">
        <f ca="1">IF($B2571&lt;&gt;"",SUMIF(INDIRECT("ИсходныеДанные!$"&amp;$K$4&amp;"$2:$"&amp;$K$4&amp;"$50000"),$B2571&amp;"#"&amp;M$6,INDIRECT("ИсходныеДанные!$J$2:$J$50000")),0)</f>
        <v>0</v>
      </c>
      <c r="N2571" s="3">
        <f ca="1">IF($B2571&lt;&gt;"",SUMIF(INDIRECT("ИсходныеДанные!$"&amp;$K$4&amp;"$2:$"&amp;$K$4&amp;"$50000"),$B2571&amp;"#"&amp;N$6,INDIRECT("ИсходныеДанные!$J$2:$J$50000")),0)</f>
        <v>0</v>
      </c>
      <c r="O2571" s="3">
        <f ca="1">IF($B2571&lt;&gt;"",SUMIF(INDIRECT("ИсходныеДанные!$"&amp;$K$4&amp;"$2:$"&amp;$K$4&amp;"$50000"),$B2571&amp;"#"&amp;O$6,INDIRECT("ИсходныеДанные!$J$2:$J$50000")),0)</f>
        <v>0</v>
      </c>
      <c r="P2571" s="3">
        <f ca="1">IF($B2571&lt;&gt;"",SUMIF(INDIRECT("ИсходныеДанные!$"&amp;$K$4&amp;"$2:$"&amp;$K$4&amp;"$50000"),$B2571&amp;"#"&amp;P$6,INDIRECT("ИсходныеДанные!$J$2:$J$50000")),0)</f>
        <v>0</v>
      </c>
      <c r="Q2571" s="3">
        <f ca="1">IF($B2571&lt;&gt;"",SUMIF(INDIRECT("ИсходныеДанные!$"&amp;$K$4&amp;"$2:$"&amp;$K$4&amp;"$50000"),$B2571&amp;"#"&amp;Q$6,INDIRECT("ИсходныеДанные!$J$2:$J$50000")),0)</f>
        <v>0</v>
      </c>
      <c r="R2571" s="3">
        <f ca="1">IF($B2571&lt;&gt;"",SUMIF(INDIRECT("ИсходныеДанные!$"&amp;$K$4&amp;"$2:$"&amp;$K$4&amp;"$50000"),$B2571&amp;"#"&amp;R$6,INDIRECT("ИсходныеДанные!$J$2:$J$50000")),0)</f>
        <v>0</v>
      </c>
      <c r="S2571" s="3">
        <f ca="1">IF($B2571&lt;&gt;"",SUMIF(INDIRECT("ИсходныеДанные!$"&amp;$K$4&amp;"$2:$"&amp;$K$4&amp;"$50000"),$B2571&amp;"#"&amp;S$6,INDIRECT("ИсходныеДанные!$J$2:$J$50000")),0)</f>
        <v>0</v>
      </c>
      <c r="T2571" s="3">
        <f ca="1">IF($B2571&lt;&gt;"",SUMIF(INDIRECT("ИсходныеДанные!$"&amp;$K$4&amp;"$2:$"&amp;$K$4&amp;"$50000"),$B2571&amp;"#"&amp;T$6,INDIRECT("ИсходныеДанные!$J$2:$J$50000")),0)</f>
        <v>0</v>
      </c>
      <c r="U2571" s="3">
        <f ca="1">IF($B2571&lt;&gt;"",SUMIF(INDIRECT("ИсходныеДанные!$"&amp;$K$4&amp;"$2:$"&amp;$K$4&amp;"$50000"),$B2571&amp;"#"&amp;U$6,INDIRECT("ИсходныеДанные!$J$2:$J$50000")),0)</f>
        <v>0</v>
      </c>
      <c r="V2571" s="3">
        <f ca="1">IF($B2571&lt;&gt;"",SUMIF(INDIRECT("ИсходныеДанные!$"&amp;$K$4&amp;"$2:$"&amp;$K$4&amp;"$50000"),$B2571&amp;"#"&amp;V$6,INDIRECT("ИсходныеДанные!$J$2:$J$50000")),0)</f>
        <v>0</v>
      </c>
      <c r="W2571" s="16" t="e">
        <f ca="1">SUM(K2571:V2571)/Пофамильно!$R$1</f>
        <v>#DIV/0!</v>
      </c>
    </row>
    <row r="2572" spans="1:23" x14ac:dyDescent="0.25">
      <c r="A2572" s="10" t="str">
        <f t="shared" ca="1" si="42"/>
        <v>delete</v>
      </c>
      <c r="B2572" s="16" cm="1">
        <f t="array" aca="1" ref="B2572" ca="1">INDIRECT("УникальныеСписки!D"&amp;ROW()-$L$4)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14"/>
      <c r="G2572" s="81" t="str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84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84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84" t="str" cm="1">
        <f t="array" aca="1" ref="J2572" ca="1">_xlfn.XLOOKUP($B2572,INDIRECT(SUBSTITUTE("ИсходныеДанные!$где$2:$где$50000","где",$B$4)),INDIRECT(SUBSTITUTE("ИсходныеДанные!$что$2:$что$50000","что",J$4)),"",0,1)</f>
        <v/>
      </c>
      <c r="K2572" s="3">
        <f ca="1">IF($B2572&lt;&gt;"",SUMIF(INDIRECT("ИсходныеДанные!$"&amp;$K$4&amp;"$2:$"&amp;$K$4&amp;"$50000"),$B2572&amp;"#"&amp;K$6,INDIRECT("ИсходныеДанные!$J$2:$J$50000")),0)</f>
        <v>0</v>
      </c>
      <c r="L2572" s="3">
        <f ca="1">IF($B2572&lt;&gt;"",SUMIF(INDIRECT("ИсходныеДанные!$"&amp;$K$4&amp;"$2:$"&amp;$K$4&amp;"$50000"),$B2572&amp;"#"&amp;L$6,INDIRECT("ИсходныеДанные!$J$2:$J$50000")),0)</f>
        <v>0</v>
      </c>
      <c r="M2572" s="3">
        <f ca="1">IF($B2572&lt;&gt;"",SUMIF(INDIRECT("ИсходныеДанные!$"&amp;$K$4&amp;"$2:$"&amp;$K$4&amp;"$50000"),$B2572&amp;"#"&amp;M$6,INDIRECT("ИсходныеДанные!$J$2:$J$50000")),0)</f>
        <v>0</v>
      </c>
      <c r="N2572" s="3">
        <f ca="1">IF($B2572&lt;&gt;"",SUMIF(INDIRECT("ИсходныеДанные!$"&amp;$K$4&amp;"$2:$"&amp;$K$4&amp;"$50000"),$B2572&amp;"#"&amp;N$6,INDIRECT("ИсходныеДанные!$J$2:$J$50000")),0)</f>
        <v>0</v>
      </c>
      <c r="O2572" s="3">
        <f ca="1">IF($B2572&lt;&gt;"",SUMIF(INDIRECT("ИсходныеДанные!$"&amp;$K$4&amp;"$2:$"&amp;$K$4&amp;"$50000"),$B2572&amp;"#"&amp;O$6,INDIRECT("ИсходныеДанные!$J$2:$J$50000")),0)</f>
        <v>0</v>
      </c>
      <c r="P2572" s="3">
        <f ca="1">IF($B2572&lt;&gt;"",SUMIF(INDIRECT("ИсходныеДанные!$"&amp;$K$4&amp;"$2:$"&amp;$K$4&amp;"$50000"),$B2572&amp;"#"&amp;P$6,INDIRECT("ИсходныеДанные!$J$2:$J$50000")),0)</f>
        <v>0</v>
      </c>
      <c r="Q2572" s="3">
        <f ca="1">IF($B2572&lt;&gt;"",SUMIF(INDIRECT("ИсходныеДанные!$"&amp;$K$4&amp;"$2:$"&amp;$K$4&amp;"$50000"),$B2572&amp;"#"&amp;Q$6,INDIRECT("ИсходныеДанные!$J$2:$J$50000")),0)</f>
        <v>0</v>
      </c>
      <c r="R2572" s="3">
        <f ca="1">IF($B2572&lt;&gt;"",SUMIF(INDIRECT("ИсходныеДанные!$"&amp;$K$4&amp;"$2:$"&amp;$K$4&amp;"$50000"),$B2572&amp;"#"&amp;R$6,INDIRECT("ИсходныеДанные!$J$2:$J$50000")),0)</f>
        <v>0</v>
      </c>
      <c r="S2572" s="3">
        <f ca="1">IF($B2572&lt;&gt;"",SUMIF(INDIRECT("ИсходныеДанные!$"&amp;$K$4&amp;"$2:$"&amp;$K$4&amp;"$50000"),$B2572&amp;"#"&amp;S$6,INDIRECT("ИсходныеДанные!$J$2:$J$50000")),0)</f>
        <v>0</v>
      </c>
      <c r="T2572" s="3">
        <f ca="1">IF($B2572&lt;&gt;"",SUMIF(INDIRECT("ИсходныеДанные!$"&amp;$K$4&amp;"$2:$"&amp;$K$4&amp;"$50000"),$B2572&amp;"#"&amp;T$6,INDIRECT("ИсходныеДанные!$J$2:$J$50000")),0)</f>
        <v>0</v>
      </c>
      <c r="U2572" s="3">
        <f ca="1">IF($B2572&lt;&gt;"",SUMIF(INDIRECT("ИсходныеДанные!$"&amp;$K$4&amp;"$2:$"&amp;$K$4&amp;"$50000"),$B2572&amp;"#"&amp;U$6,INDIRECT("ИсходныеДанные!$J$2:$J$50000")),0)</f>
        <v>0</v>
      </c>
      <c r="V2572" s="3">
        <f ca="1">IF($B2572&lt;&gt;"",SUMIF(INDIRECT("ИсходныеДанные!$"&amp;$K$4&amp;"$2:$"&amp;$K$4&amp;"$50000"),$B2572&amp;"#"&amp;V$6,INDIRECT("ИсходныеДанные!$J$2:$J$50000")),0)</f>
        <v>0</v>
      </c>
      <c r="W2572" s="16" t="e">
        <f ca="1">SUM(K2572:V2572)/Пофамильно!$R$1</f>
        <v>#DIV/0!</v>
      </c>
    </row>
    <row r="2573" spans="1:23" x14ac:dyDescent="0.25">
      <c r="A2573" s="10" t="str">
        <f t="shared" ca="1" si="42"/>
        <v>delete</v>
      </c>
      <c r="B2573" s="16" cm="1">
        <f t="array" aca="1" ref="B2573" ca="1">INDIRECT("УникальныеСписки!D"&amp;ROW()-$L$4)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14"/>
      <c r="G2573" s="81" t="str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84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84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84" t="str" cm="1">
        <f t="array" aca="1" ref="J2573" ca="1">_xlfn.XLOOKUP($B2573,INDIRECT(SUBSTITUTE("ИсходныеДанные!$где$2:$где$50000","где",$B$4)),INDIRECT(SUBSTITUTE("ИсходныеДанные!$что$2:$что$50000","что",J$4)),"",0,1)</f>
        <v/>
      </c>
      <c r="K2573" s="3">
        <f ca="1">IF($B2573&lt;&gt;"",SUMIF(INDIRECT("ИсходныеДанные!$"&amp;$K$4&amp;"$2:$"&amp;$K$4&amp;"$50000"),$B2573&amp;"#"&amp;K$6,INDIRECT("ИсходныеДанные!$J$2:$J$50000")),0)</f>
        <v>0</v>
      </c>
      <c r="L2573" s="3">
        <f ca="1">IF($B2573&lt;&gt;"",SUMIF(INDIRECT("ИсходныеДанные!$"&amp;$K$4&amp;"$2:$"&amp;$K$4&amp;"$50000"),$B2573&amp;"#"&amp;L$6,INDIRECT("ИсходныеДанные!$J$2:$J$50000")),0)</f>
        <v>0</v>
      </c>
      <c r="M2573" s="3">
        <f ca="1">IF($B2573&lt;&gt;"",SUMIF(INDIRECT("ИсходныеДанные!$"&amp;$K$4&amp;"$2:$"&amp;$K$4&amp;"$50000"),$B2573&amp;"#"&amp;M$6,INDIRECT("ИсходныеДанные!$J$2:$J$50000")),0)</f>
        <v>0</v>
      </c>
      <c r="N2573" s="3">
        <f ca="1">IF($B2573&lt;&gt;"",SUMIF(INDIRECT("ИсходныеДанные!$"&amp;$K$4&amp;"$2:$"&amp;$K$4&amp;"$50000"),$B2573&amp;"#"&amp;N$6,INDIRECT("ИсходныеДанные!$J$2:$J$50000")),0)</f>
        <v>0</v>
      </c>
      <c r="O2573" s="3">
        <f ca="1">IF($B2573&lt;&gt;"",SUMIF(INDIRECT("ИсходныеДанные!$"&amp;$K$4&amp;"$2:$"&amp;$K$4&amp;"$50000"),$B2573&amp;"#"&amp;O$6,INDIRECT("ИсходныеДанные!$J$2:$J$50000")),0)</f>
        <v>0</v>
      </c>
      <c r="P2573" s="3">
        <f ca="1">IF($B2573&lt;&gt;"",SUMIF(INDIRECT("ИсходныеДанные!$"&amp;$K$4&amp;"$2:$"&amp;$K$4&amp;"$50000"),$B2573&amp;"#"&amp;P$6,INDIRECT("ИсходныеДанные!$J$2:$J$50000")),0)</f>
        <v>0</v>
      </c>
      <c r="Q2573" s="3">
        <f ca="1">IF($B2573&lt;&gt;"",SUMIF(INDIRECT("ИсходныеДанные!$"&amp;$K$4&amp;"$2:$"&amp;$K$4&amp;"$50000"),$B2573&amp;"#"&amp;Q$6,INDIRECT("ИсходныеДанные!$J$2:$J$50000")),0)</f>
        <v>0</v>
      </c>
      <c r="R2573" s="3">
        <f ca="1">IF($B2573&lt;&gt;"",SUMIF(INDIRECT("ИсходныеДанные!$"&amp;$K$4&amp;"$2:$"&amp;$K$4&amp;"$50000"),$B2573&amp;"#"&amp;R$6,INDIRECT("ИсходныеДанные!$J$2:$J$50000")),0)</f>
        <v>0</v>
      </c>
      <c r="S2573" s="3">
        <f ca="1">IF($B2573&lt;&gt;"",SUMIF(INDIRECT("ИсходныеДанные!$"&amp;$K$4&amp;"$2:$"&amp;$K$4&amp;"$50000"),$B2573&amp;"#"&amp;S$6,INDIRECT("ИсходныеДанные!$J$2:$J$50000")),0)</f>
        <v>0</v>
      </c>
      <c r="T2573" s="3">
        <f ca="1">IF($B2573&lt;&gt;"",SUMIF(INDIRECT("ИсходныеДанные!$"&amp;$K$4&amp;"$2:$"&amp;$K$4&amp;"$50000"),$B2573&amp;"#"&amp;T$6,INDIRECT("ИсходныеДанные!$J$2:$J$50000")),0)</f>
        <v>0</v>
      </c>
      <c r="U2573" s="3">
        <f ca="1">IF($B2573&lt;&gt;"",SUMIF(INDIRECT("ИсходныеДанные!$"&amp;$K$4&amp;"$2:$"&amp;$K$4&amp;"$50000"),$B2573&amp;"#"&amp;U$6,INDIRECT("ИсходныеДанные!$J$2:$J$50000")),0)</f>
        <v>0</v>
      </c>
      <c r="V2573" s="3">
        <f ca="1">IF($B2573&lt;&gt;"",SUMIF(INDIRECT("ИсходныеДанные!$"&amp;$K$4&amp;"$2:$"&amp;$K$4&amp;"$50000"),$B2573&amp;"#"&amp;V$6,INDIRECT("ИсходныеДанные!$J$2:$J$50000")),0)</f>
        <v>0</v>
      </c>
      <c r="W2573" s="16" t="e">
        <f ca="1">SUM(K2573:V2573)/Пофамильно!$R$1</f>
        <v>#DIV/0!</v>
      </c>
    </row>
    <row r="2574" spans="1:23" x14ac:dyDescent="0.25">
      <c r="A2574" s="10" t="str">
        <f t="shared" ca="1" si="42"/>
        <v>delete</v>
      </c>
      <c r="B2574" s="16" cm="1">
        <f t="array" aca="1" ref="B2574" ca="1">INDIRECT("УникальныеСписки!D"&amp;ROW()-$L$4)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14"/>
      <c r="G2574" s="81" t="str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84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84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84" t="str" cm="1">
        <f t="array" aca="1" ref="J2574" ca="1">_xlfn.XLOOKUP($B2574,INDIRECT(SUBSTITUTE("ИсходныеДанные!$где$2:$где$50000","где",$B$4)),INDIRECT(SUBSTITUTE("ИсходныеДанные!$что$2:$что$50000","что",J$4)),"",0,1)</f>
        <v/>
      </c>
      <c r="K2574" s="3">
        <f ca="1">IF($B2574&lt;&gt;"",SUMIF(INDIRECT("ИсходныеДанные!$"&amp;$K$4&amp;"$2:$"&amp;$K$4&amp;"$50000"),$B2574&amp;"#"&amp;K$6,INDIRECT("ИсходныеДанные!$J$2:$J$50000")),0)</f>
        <v>0</v>
      </c>
      <c r="L2574" s="3">
        <f ca="1">IF($B2574&lt;&gt;"",SUMIF(INDIRECT("ИсходныеДанные!$"&amp;$K$4&amp;"$2:$"&amp;$K$4&amp;"$50000"),$B2574&amp;"#"&amp;L$6,INDIRECT("ИсходныеДанные!$J$2:$J$50000")),0)</f>
        <v>0</v>
      </c>
      <c r="M2574" s="3">
        <f ca="1">IF($B2574&lt;&gt;"",SUMIF(INDIRECT("ИсходныеДанные!$"&amp;$K$4&amp;"$2:$"&amp;$K$4&amp;"$50000"),$B2574&amp;"#"&amp;M$6,INDIRECT("ИсходныеДанные!$J$2:$J$50000")),0)</f>
        <v>0</v>
      </c>
      <c r="N2574" s="3">
        <f ca="1">IF($B2574&lt;&gt;"",SUMIF(INDIRECT("ИсходныеДанные!$"&amp;$K$4&amp;"$2:$"&amp;$K$4&amp;"$50000"),$B2574&amp;"#"&amp;N$6,INDIRECT("ИсходныеДанные!$J$2:$J$50000")),0)</f>
        <v>0</v>
      </c>
      <c r="O2574" s="3">
        <f ca="1">IF($B2574&lt;&gt;"",SUMIF(INDIRECT("ИсходныеДанные!$"&amp;$K$4&amp;"$2:$"&amp;$K$4&amp;"$50000"),$B2574&amp;"#"&amp;O$6,INDIRECT("ИсходныеДанные!$J$2:$J$50000")),0)</f>
        <v>0</v>
      </c>
      <c r="P2574" s="3">
        <f ca="1">IF($B2574&lt;&gt;"",SUMIF(INDIRECT("ИсходныеДанные!$"&amp;$K$4&amp;"$2:$"&amp;$K$4&amp;"$50000"),$B2574&amp;"#"&amp;P$6,INDIRECT("ИсходныеДанные!$J$2:$J$50000")),0)</f>
        <v>0</v>
      </c>
      <c r="Q2574" s="3">
        <f ca="1">IF($B2574&lt;&gt;"",SUMIF(INDIRECT("ИсходныеДанные!$"&amp;$K$4&amp;"$2:$"&amp;$K$4&amp;"$50000"),$B2574&amp;"#"&amp;Q$6,INDIRECT("ИсходныеДанные!$J$2:$J$50000")),0)</f>
        <v>0</v>
      </c>
      <c r="R2574" s="3">
        <f ca="1">IF($B2574&lt;&gt;"",SUMIF(INDIRECT("ИсходныеДанные!$"&amp;$K$4&amp;"$2:$"&amp;$K$4&amp;"$50000"),$B2574&amp;"#"&amp;R$6,INDIRECT("ИсходныеДанные!$J$2:$J$50000")),0)</f>
        <v>0</v>
      </c>
      <c r="S2574" s="3">
        <f ca="1">IF($B2574&lt;&gt;"",SUMIF(INDIRECT("ИсходныеДанные!$"&amp;$K$4&amp;"$2:$"&amp;$K$4&amp;"$50000"),$B2574&amp;"#"&amp;S$6,INDIRECT("ИсходныеДанные!$J$2:$J$50000")),0)</f>
        <v>0</v>
      </c>
      <c r="T2574" s="3">
        <f ca="1">IF($B2574&lt;&gt;"",SUMIF(INDIRECT("ИсходныеДанные!$"&amp;$K$4&amp;"$2:$"&amp;$K$4&amp;"$50000"),$B2574&amp;"#"&amp;T$6,INDIRECT("ИсходныеДанные!$J$2:$J$50000")),0)</f>
        <v>0</v>
      </c>
      <c r="U2574" s="3">
        <f ca="1">IF($B2574&lt;&gt;"",SUMIF(INDIRECT("ИсходныеДанные!$"&amp;$K$4&amp;"$2:$"&amp;$K$4&amp;"$50000"),$B2574&amp;"#"&amp;U$6,INDIRECT("ИсходныеДанные!$J$2:$J$50000")),0)</f>
        <v>0</v>
      </c>
      <c r="V2574" s="3">
        <f ca="1">IF($B2574&lt;&gt;"",SUMIF(INDIRECT("ИсходныеДанные!$"&amp;$K$4&amp;"$2:$"&amp;$K$4&amp;"$50000"),$B2574&amp;"#"&amp;V$6,INDIRECT("ИсходныеДанные!$J$2:$J$50000")),0)</f>
        <v>0</v>
      </c>
      <c r="W2574" s="16" t="e">
        <f ca="1">SUM(K2574:V2574)/Пофамильно!$R$1</f>
        <v>#DIV/0!</v>
      </c>
    </row>
    <row r="2575" spans="1:23" x14ac:dyDescent="0.25">
      <c r="A2575" s="10" t="str">
        <f t="shared" ca="1" si="42"/>
        <v>delete</v>
      </c>
      <c r="B2575" s="16" cm="1">
        <f t="array" aca="1" ref="B2575" ca="1">INDIRECT("УникальныеСписки!D"&amp;ROW()-$L$4)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14"/>
      <c r="G2575" s="81" t="str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84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84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84" t="str" cm="1">
        <f t="array" aca="1" ref="J2575" ca="1">_xlfn.XLOOKUP($B2575,INDIRECT(SUBSTITUTE("ИсходныеДанные!$где$2:$где$50000","где",$B$4)),INDIRECT(SUBSTITUTE("ИсходныеДанные!$что$2:$что$50000","что",J$4)),"",0,1)</f>
        <v/>
      </c>
      <c r="K2575" s="3">
        <f ca="1">IF($B2575&lt;&gt;"",SUMIF(INDIRECT("ИсходныеДанные!$"&amp;$K$4&amp;"$2:$"&amp;$K$4&amp;"$50000"),$B2575&amp;"#"&amp;K$6,INDIRECT("ИсходныеДанные!$J$2:$J$50000")),0)</f>
        <v>0</v>
      </c>
      <c r="L2575" s="3">
        <f ca="1">IF($B2575&lt;&gt;"",SUMIF(INDIRECT("ИсходныеДанные!$"&amp;$K$4&amp;"$2:$"&amp;$K$4&amp;"$50000"),$B2575&amp;"#"&amp;L$6,INDIRECT("ИсходныеДанные!$J$2:$J$50000")),0)</f>
        <v>0</v>
      </c>
      <c r="M2575" s="3">
        <f ca="1">IF($B2575&lt;&gt;"",SUMIF(INDIRECT("ИсходныеДанные!$"&amp;$K$4&amp;"$2:$"&amp;$K$4&amp;"$50000"),$B2575&amp;"#"&amp;M$6,INDIRECT("ИсходныеДанные!$J$2:$J$50000")),0)</f>
        <v>0</v>
      </c>
      <c r="N2575" s="3">
        <f ca="1">IF($B2575&lt;&gt;"",SUMIF(INDIRECT("ИсходныеДанные!$"&amp;$K$4&amp;"$2:$"&amp;$K$4&amp;"$50000"),$B2575&amp;"#"&amp;N$6,INDIRECT("ИсходныеДанные!$J$2:$J$50000")),0)</f>
        <v>0</v>
      </c>
      <c r="O2575" s="3">
        <f ca="1">IF($B2575&lt;&gt;"",SUMIF(INDIRECT("ИсходныеДанные!$"&amp;$K$4&amp;"$2:$"&amp;$K$4&amp;"$50000"),$B2575&amp;"#"&amp;O$6,INDIRECT("ИсходныеДанные!$J$2:$J$50000")),0)</f>
        <v>0</v>
      </c>
      <c r="P2575" s="3">
        <f ca="1">IF($B2575&lt;&gt;"",SUMIF(INDIRECT("ИсходныеДанные!$"&amp;$K$4&amp;"$2:$"&amp;$K$4&amp;"$50000"),$B2575&amp;"#"&amp;P$6,INDIRECT("ИсходныеДанные!$J$2:$J$50000")),0)</f>
        <v>0</v>
      </c>
      <c r="Q2575" s="3">
        <f ca="1">IF($B2575&lt;&gt;"",SUMIF(INDIRECT("ИсходныеДанные!$"&amp;$K$4&amp;"$2:$"&amp;$K$4&amp;"$50000"),$B2575&amp;"#"&amp;Q$6,INDIRECT("ИсходныеДанные!$J$2:$J$50000")),0)</f>
        <v>0</v>
      </c>
      <c r="R2575" s="3">
        <f ca="1">IF($B2575&lt;&gt;"",SUMIF(INDIRECT("ИсходныеДанные!$"&amp;$K$4&amp;"$2:$"&amp;$K$4&amp;"$50000"),$B2575&amp;"#"&amp;R$6,INDIRECT("ИсходныеДанные!$J$2:$J$50000")),0)</f>
        <v>0</v>
      </c>
      <c r="S2575" s="3">
        <f ca="1">IF($B2575&lt;&gt;"",SUMIF(INDIRECT("ИсходныеДанные!$"&amp;$K$4&amp;"$2:$"&amp;$K$4&amp;"$50000"),$B2575&amp;"#"&amp;S$6,INDIRECT("ИсходныеДанные!$J$2:$J$50000")),0)</f>
        <v>0</v>
      </c>
      <c r="T2575" s="3">
        <f ca="1">IF($B2575&lt;&gt;"",SUMIF(INDIRECT("ИсходныеДанные!$"&amp;$K$4&amp;"$2:$"&amp;$K$4&amp;"$50000"),$B2575&amp;"#"&amp;T$6,INDIRECT("ИсходныеДанные!$J$2:$J$50000")),0)</f>
        <v>0</v>
      </c>
      <c r="U2575" s="3">
        <f ca="1">IF($B2575&lt;&gt;"",SUMIF(INDIRECT("ИсходныеДанные!$"&amp;$K$4&amp;"$2:$"&amp;$K$4&amp;"$50000"),$B2575&amp;"#"&amp;U$6,INDIRECT("ИсходныеДанные!$J$2:$J$50000")),0)</f>
        <v>0</v>
      </c>
      <c r="V2575" s="3">
        <f ca="1">IF($B2575&lt;&gt;"",SUMIF(INDIRECT("ИсходныеДанные!$"&amp;$K$4&amp;"$2:$"&amp;$K$4&amp;"$50000"),$B2575&amp;"#"&amp;V$6,INDIRECT("ИсходныеДанные!$J$2:$J$50000")),0)</f>
        <v>0</v>
      </c>
      <c r="W2575" s="16" t="e">
        <f ca="1">SUM(K2575:V2575)/Пофамильно!$R$1</f>
        <v>#DIV/0!</v>
      </c>
    </row>
    <row r="2576" spans="1:23" x14ac:dyDescent="0.25">
      <c r="A2576" s="10" t="str">
        <f t="shared" ca="1" si="42"/>
        <v>delete</v>
      </c>
      <c r="B2576" s="16" cm="1">
        <f t="array" aca="1" ref="B2576" ca="1">INDIRECT("УникальныеСписки!D"&amp;ROW()-$L$4)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14"/>
      <c r="G2576" s="81" t="str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84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84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84" t="str" cm="1">
        <f t="array" aca="1" ref="J2576" ca="1">_xlfn.XLOOKUP($B2576,INDIRECT(SUBSTITUTE("ИсходныеДанные!$где$2:$где$50000","где",$B$4)),INDIRECT(SUBSTITUTE("ИсходныеДанные!$что$2:$что$50000","что",J$4)),"",0,1)</f>
        <v/>
      </c>
      <c r="K2576" s="3">
        <f ca="1">IF($B2576&lt;&gt;"",SUMIF(INDIRECT("ИсходныеДанные!$"&amp;$K$4&amp;"$2:$"&amp;$K$4&amp;"$50000"),$B2576&amp;"#"&amp;K$6,INDIRECT("ИсходныеДанные!$J$2:$J$50000")),0)</f>
        <v>0</v>
      </c>
      <c r="L2576" s="3">
        <f ca="1">IF($B2576&lt;&gt;"",SUMIF(INDIRECT("ИсходныеДанные!$"&amp;$K$4&amp;"$2:$"&amp;$K$4&amp;"$50000"),$B2576&amp;"#"&amp;L$6,INDIRECT("ИсходныеДанные!$J$2:$J$50000")),0)</f>
        <v>0</v>
      </c>
      <c r="M2576" s="3">
        <f ca="1">IF($B2576&lt;&gt;"",SUMIF(INDIRECT("ИсходныеДанные!$"&amp;$K$4&amp;"$2:$"&amp;$K$4&amp;"$50000"),$B2576&amp;"#"&amp;M$6,INDIRECT("ИсходныеДанные!$J$2:$J$50000")),0)</f>
        <v>0</v>
      </c>
      <c r="N2576" s="3">
        <f ca="1">IF($B2576&lt;&gt;"",SUMIF(INDIRECT("ИсходныеДанные!$"&amp;$K$4&amp;"$2:$"&amp;$K$4&amp;"$50000"),$B2576&amp;"#"&amp;N$6,INDIRECT("ИсходныеДанные!$J$2:$J$50000")),0)</f>
        <v>0</v>
      </c>
      <c r="O2576" s="3">
        <f ca="1">IF($B2576&lt;&gt;"",SUMIF(INDIRECT("ИсходныеДанные!$"&amp;$K$4&amp;"$2:$"&amp;$K$4&amp;"$50000"),$B2576&amp;"#"&amp;O$6,INDIRECT("ИсходныеДанные!$J$2:$J$50000")),0)</f>
        <v>0</v>
      </c>
      <c r="P2576" s="3">
        <f ca="1">IF($B2576&lt;&gt;"",SUMIF(INDIRECT("ИсходныеДанные!$"&amp;$K$4&amp;"$2:$"&amp;$K$4&amp;"$50000"),$B2576&amp;"#"&amp;P$6,INDIRECT("ИсходныеДанные!$J$2:$J$50000")),0)</f>
        <v>0</v>
      </c>
      <c r="Q2576" s="3">
        <f ca="1">IF($B2576&lt;&gt;"",SUMIF(INDIRECT("ИсходныеДанные!$"&amp;$K$4&amp;"$2:$"&amp;$K$4&amp;"$50000"),$B2576&amp;"#"&amp;Q$6,INDIRECT("ИсходныеДанные!$J$2:$J$50000")),0)</f>
        <v>0</v>
      </c>
      <c r="R2576" s="3">
        <f ca="1">IF($B2576&lt;&gt;"",SUMIF(INDIRECT("ИсходныеДанные!$"&amp;$K$4&amp;"$2:$"&amp;$K$4&amp;"$50000"),$B2576&amp;"#"&amp;R$6,INDIRECT("ИсходныеДанные!$J$2:$J$50000")),0)</f>
        <v>0</v>
      </c>
      <c r="S2576" s="3">
        <f ca="1">IF($B2576&lt;&gt;"",SUMIF(INDIRECT("ИсходныеДанные!$"&amp;$K$4&amp;"$2:$"&amp;$K$4&amp;"$50000"),$B2576&amp;"#"&amp;S$6,INDIRECT("ИсходныеДанные!$J$2:$J$50000")),0)</f>
        <v>0</v>
      </c>
      <c r="T2576" s="3">
        <f ca="1">IF($B2576&lt;&gt;"",SUMIF(INDIRECT("ИсходныеДанные!$"&amp;$K$4&amp;"$2:$"&amp;$K$4&amp;"$50000"),$B2576&amp;"#"&amp;T$6,INDIRECT("ИсходныеДанные!$J$2:$J$50000")),0)</f>
        <v>0</v>
      </c>
      <c r="U2576" s="3">
        <f ca="1">IF($B2576&lt;&gt;"",SUMIF(INDIRECT("ИсходныеДанные!$"&amp;$K$4&amp;"$2:$"&amp;$K$4&amp;"$50000"),$B2576&amp;"#"&amp;U$6,INDIRECT("ИсходныеДанные!$J$2:$J$50000")),0)</f>
        <v>0</v>
      </c>
      <c r="V2576" s="3">
        <f ca="1">IF($B2576&lt;&gt;"",SUMIF(INDIRECT("ИсходныеДанные!$"&amp;$K$4&amp;"$2:$"&amp;$K$4&amp;"$50000"),$B2576&amp;"#"&amp;V$6,INDIRECT("ИсходныеДанные!$J$2:$J$50000")),0)</f>
        <v>0</v>
      </c>
      <c r="W2576" s="16" t="e">
        <f ca="1">SUM(K2576:V2576)/Пофамильно!$R$1</f>
        <v>#DIV/0!</v>
      </c>
    </row>
    <row r="2577" spans="1:23" x14ac:dyDescent="0.25">
      <c r="A2577" s="10" t="str">
        <f t="shared" ca="1" si="42"/>
        <v>delete</v>
      </c>
      <c r="B2577" s="16" cm="1">
        <f t="array" aca="1" ref="B2577" ca="1">INDIRECT("УникальныеСписки!D"&amp;ROW()-$L$4)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14"/>
      <c r="G2577" s="81" t="str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84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84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84" t="str" cm="1">
        <f t="array" aca="1" ref="J2577" ca="1">_xlfn.XLOOKUP($B2577,INDIRECT(SUBSTITUTE("ИсходныеДанные!$где$2:$где$50000","где",$B$4)),INDIRECT(SUBSTITUTE("ИсходныеДанные!$что$2:$что$50000","что",J$4)),"",0,1)</f>
        <v/>
      </c>
      <c r="K2577" s="3">
        <f ca="1">IF($B2577&lt;&gt;"",SUMIF(INDIRECT("ИсходныеДанные!$"&amp;$K$4&amp;"$2:$"&amp;$K$4&amp;"$50000"),$B2577&amp;"#"&amp;K$6,INDIRECT("ИсходныеДанные!$J$2:$J$50000")),0)</f>
        <v>0</v>
      </c>
      <c r="L2577" s="3">
        <f ca="1">IF($B2577&lt;&gt;"",SUMIF(INDIRECT("ИсходныеДанные!$"&amp;$K$4&amp;"$2:$"&amp;$K$4&amp;"$50000"),$B2577&amp;"#"&amp;L$6,INDIRECT("ИсходныеДанные!$J$2:$J$50000")),0)</f>
        <v>0</v>
      </c>
      <c r="M2577" s="3">
        <f ca="1">IF($B2577&lt;&gt;"",SUMIF(INDIRECT("ИсходныеДанные!$"&amp;$K$4&amp;"$2:$"&amp;$K$4&amp;"$50000"),$B2577&amp;"#"&amp;M$6,INDIRECT("ИсходныеДанные!$J$2:$J$50000")),0)</f>
        <v>0</v>
      </c>
      <c r="N2577" s="3">
        <f ca="1">IF($B2577&lt;&gt;"",SUMIF(INDIRECT("ИсходныеДанные!$"&amp;$K$4&amp;"$2:$"&amp;$K$4&amp;"$50000"),$B2577&amp;"#"&amp;N$6,INDIRECT("ИсходныеДанные!$J$2:$J$50000")),0)</f>
        <v>0</v>
      </c>
      <c r="O2577" s="3">
        <f ca="1">IF($B2577&lt;&gt;"",SUMIF(INDIRECT("ИсходныеДанные!$"&amp;$K$4&amp;"$2:$"&amp;$K$4&amp;"$50000"),$B2577&amp;"#"&amp;O$6,INDIRECT("ИсходныеДанные!$J$2:$J$50000")),0)</f>
        <v>0</v>
      </c>
      <c r="P2577" s="3">
        <f ca="1">IF($B2577&lt;&gt;"",SUMIF(INDIRECT("ИсходныеДанные!$"&amp;$K$4&amp;"$2:$"&amp;$K$4&amp;"$50000"),$B2577&amp;"#"&amp;P$6,INDIRECT("ИсходныеДанные!$J$2:$J$50000")),0)</f>
        <v>0</v>
      </c>
      <c r="Q2577" s="3">
        <f ca="1">IF($B2577&lt;&gt;"",SUMIF(INDIRECT("ИсходныеДанные!$"&amp;$K$4&amp;"$2:$"&amp;$K$4&amp;"$50000"),$B2577&amp;"#"&amp;Q$6,INDIRECT("ИсходныеДанные!$J$2:$J$50000")),0)</f>
        <v>0</v>
      </c>
      <c r="R2577" s="3">
        <f ca="1">IF($B2577&lt;&gt;"",SUMIF(INDIRECT("ИсходныеДанные!$"&amp;$K$4&amp;"$2:$"&amp;$K$4&amp;"$50000"),$B2577&amp;"#"&amp;R$6,INDIRECT("ИсходныеДанные!$J$2:$J$50000")),0)</f>
        <v>0</v>
      </c>
      <c r="S2577" s="3">
        <f ca="1">IF($B2577&lt;&gt;"",SUMIF(INDIRECT("ИсходныеДанные!$"&amp;$K$4&amp;"$2:$"&amp;$K$4&amp;"$50000"),$B2577&amp;"#"&amp;S$6,INDIRECT("ИсходныеДанные!$J$2:$J$50000")),0)</f>
        <v>0</v>
      </c>
      <c r="T2577" s="3">
        <f ca="1">IF($B2577&lt;&gt;"",SUMIF(INDIRECT("ИсходныеДанные!$"&amp;$K$4&amp;"$2:$"&amp;$K$4&amp;"$50000"),$B2577&amp;"#"&amp;T$6,INDIRECT("ИсходныеДанные!$J$2:$J$50000")),0)</f>
        <v>0</v>
      </c>
      <c r="U2577" s="3">
        <f ca="1">IF($B2577&lt;&gt;"",SUMIF(INDIRECT("ИсходныеДанные!$"&amp;$K$4&amp;"$2:$"&amp;$K$4&amp;"$50000"),$B2577&amp;"#"&amp;U$6,INDIRECT("ИсходныеДанные!$J$2:$J$50000")),0)</f>
        <v>0</v>
      </c>
      <c r="V2577" s="3">
        <f ca="1">IF($B2577&lt;&gt;"",SUMIF(INDIRECT("ИсходныеДанные!$"&amp;$K$4&amp;"$2:$"&amp;$K$4&amp;"$50000"),$B2577&amp;"#"&amp;V$6,INDIRECT("ИсходныеДанные!$J$2:$J$50000")),0)</f>
        <v>0</v>
      </c>
      <c r="W2577" s="16" t="e">
        <f ca="1">SUM(K2577:V2577)/Пофамильно!$R$1</f>
        <v>#DIV/0!</v>
      </c>
    </row>
    <row r="2578" spans="1:23" x14ac:dyDescent="0.25">
      <c r="A2578" s="10" t="str">
        <f t="shared" ca="1" si="42"/>
        <v>delete</v>
      </c>
      <c r="B2578" s="16" cm="1">
        <f t="array" aca="1" ref="B2578" ca="1">INDIRECT("УникальныеСписки!D"&amp;ROW()-$L$4)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14"/>
      <c r="G2578" s="81" t="str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84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84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84" t="str" cm="1">
        <f t="array" aca="1" ref="J2578" ca="1">_xlfn.XLOOKUP($B2578,INDIRECT(SUBSTITUTE("ИсходныеДанные!$где$2:$где$50000","где",$B$4)),INDIRECT(SUBSTITUTE("ИсходныеДанные!$что$2:$что$50000","что",J$4)),"",0,1)</f>
        <v/>
      </c>
      <c r="K2578" s="3">
        <f ca="1">IF($B2578&lt;&gt;"",SUMIF(INDIRECT("ИсходныеДанные!$"&amp;$K$4&amp;"$2:$"&amp;$K$4&amp;"$50000"),$B2578&amp;"#"&amp;K$6,INDIRECT("ИсходныеДанные!$J$2:$J$50000")),0)</f>
        <v>0</v>
      </c>
      <c r="L2578" s="3">
        <f ca="1">IF($B2578&lt;&gt;"",SUMIF(INDIRECT("ИсходныеДанные!$"&amp;$K$4&amp;"$2:$"&amp;$K$4&amp;"$50000"),$B2578&amp;"#"&amp;L$6,INDIRECT("ИсходныеДанные!$J$2:$J$50000")),0)</f>
        <v>0</v>
      </c>
      <c r="M2578" s="3">
        <f ca="1">IF($B2578&lt;&gt;"",SUMIF(INDIRECT("ИсходныеДанные!$"&amp;$K$4&amp;"$2:$"&amp;$K$4&amp;"$50000"),$B2578&amp;"#"&amp;M$6,INDIRECT("ИсходныеДанные!$J$2:$J$50000")),0)</f>
        <v>0</v>
      </c>
      <c r="N2578" s="3">
        <f ca="1">IF($B2578&lt;&gt;"",SUMIF(INDIRECT("ИсходныеДанные!$"&amp;$K$4&amp;"$2:$"&amp;$K$4&amp;"$50000"),$B2578&amp;"#"&amp;N$6,INDIRECT("ИсходныеДанные!$J$2:$J$50000")),0)</f>
        <v>0</v>
      </c>
      <c r="O2578" s="3">
        <f ca="1">IF($B2578&lt;&gt;"",SUMIF(INDIRECT("ИсходныеДанные!$"&amp;$K$4&amp;"$2:$"&amp;$K$4&amp;"$50000"),$B2578&amp;"#"&amp;O$6,INDIRECT("ИсходныеДанные!$J$2:$J$50000")),0)</f>
        <v>0</v>
      </c>
      <c r="P2578" s="3">
        <f ca="1">IF($B2578&lt;&gt;"",SUMIF(INDIRECT("ИсходныеДанные!$"&amp;$K$4&amp;"$2:$"&amp;$K$4&amp;"$50000"),$B2578&amp;"#"&amp;P$6,INDIRECT("ИсходныеДанные!$J$2:$J$50000")),0)</f>
        <v>0</v>
      </c>
      <c r="Q2578" s="3">
        <f ca="1">IF($B2578&lt;&gt;"",SUMIF(INDIRECT("ИсходныеДанные!$"&amp;$K$4&amp;"$2:$"&amp;$K$4&amp;"$50000"),$B2578&amp;"#"&amp;Q$6,INDIRECT("ИсходныеДанные!$J$2:$J$50000")),0)</f>
        <v>0</v>
      </c>
      <c r="R2578" s="3">
        <f ca="1">IF($B2578&lt;&gt;"",SUMIF(INDIRECT("ИсходныеДанные!$"&amp;$K$4&amp;"$2:$"&amp;$K$4&amp;"$50000"),$B2578&amp;"#"&amp;R$6,INDIRECT("ИсходныеДанные!$J$2:$J$50000")),0)</f>
        <v>0</v>
      </c>
      <c r="S2578" s="3">
        <f ca="1">IF($B2578&lt;&gt;"",SUMIF(INDIRECT("ИсходныеДанные!$"&amp;$K$4&amp;"$2:$"&amp;$K$4&amp;"$50000"),$B2578&amp;"#"&amp;S$6,INDIRECT("ИсходныеДанные!$J$2:$J$50000")),0)</f>
        <v>0</v>
      </c>
      <c r="T2578" s="3">
        <f ca="1">IF($B2578&lt;&gt;"",SUMIF(INDIRECT("ИсходныеДанные!$"&amp;$K$4&amp;"$2:$"&amp;$K$4&amp;"$50000"),$B2578&amp;"#"&amp;T$6,INDIRECT("ИсходныеДанные!$J$2:$J$50000")),0)</f>
        <v>0</v>
      </c>
      <c r="U2578" s="3">
        <f ca="1">IF($B2578&lt;&gt;"",SUMIF(INDIRECT("ИсходныеДанные!$"&amp;$K$4&amp;"$2:$"&amp;$K$4&amp;"$50000"),$B2578&amp;"#"&amp;U$6,INDIRECT("ИсходныеДанные!$J$2:$J$50000")),0)</f>
        <v>0</v>
      </c>
      <c r="V2578" s="3">
        <f ca="1">IF($B2578&lt;&gt;"",SUMIF(INDIRECT("ИсходныеДанные!$"&amp;$K$4&amp;"$2:$"&amp;$K$4&amp;"$50000"),$B2578&amp;"#"&amp;V$6,INDIRECT("ИсходныеДанные!$J$2:$J$50000")),0)</f>
        <v>0</v>
      </c>
      <c r="W2578" s="16" t="e">
        <f ca="1">SUM(K2578:V2578)/Пофамильно!$R$1</f>
        <v>#DIV/0!</v>
      </c>
    </row>
    <row r="2579" spans="1:23" x14ac:dyDescent="0.25">
      <c r="A2579" s="10" t="str">
        <f t="shared" ca="1" si="42"/>
        <v>delete</v>
      </c>
      <c r="B2579" s="16" cm="1">
        <f t="array" aca="1" ref="B2579" ca="1">INDIRECT("УникальныеСписки!D"&amp;ROW()-$L$4)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14"/>
      <c r="G2579" s="81" t="str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84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84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84" t="str" cm="1">
        <f t="array" aca="1" ref="J2579" ca="1">_xlfn.XLOOKUP($B2579,INDIRECT(SUBSTITUTE("ИсходныеДанные!$где$2:$где$50000","где",$B$4)),INDIRECT(SUBSTITUTE("ИсходныеДанные!$что$2:$что$50000","что",J$4)),"",0,1)</f>
        <v/>
      </c>
      <c r="K2579" s="3">
        <f ca="1">IF($B2579&lt;&gt;"",SUMIF(INDIRECT("ИсходныеДанные!$"&amp;$K$4&amp;"$2:$"&amp;$K$4&amp;"$50000"),$B2579&amp;"#"&amp;K$6,INDIRECT("ИсходныеДанные!$J$2:$J$50000")),0)</f>
        <v>0</v>
      </c>
      <c r="L2579" s="3">
        <f ca="1">IF($B2579&lt;&gt;"",SUMIF(INDIRECT("ИсходныеДанные!$"&amp;$K$4&amp;"$2:$"&amp;$K$4&amp;"$50000"),$B2579&amp;"#"&amp;L$6,INDIRECT("ИсходныеДанные!$J$2:$J$50000")),0)</f>
        <v>0</v>
      </c>
      <c r="M2579" s="3">
        <f ca="1">IF($B2579&lt;&gt;"",SUMIF(INDIRECT("ИсходныеДанные!$"&amp;$K$4&amp;"$2:$"&amp;$K$4&amp;"$50000"),$B2579&amp;"#"&amp;M$6,INDIRECT("ИсходныеДанные!$J$2:$J$50000")),0)</f>
        <v>0</v>
      </c>
      <c r="N2579" s="3">
        <f ca="1">IF($B2579&lt;&gt;"",SUMIF(INDIRECT("ИсходныеДанные!$"&amp;$K$4&amp;"$2:$"&amp;$K$4&amp;"$50000"),$B2579&amp;"#"&amp;N$6,INDIRECT("ИсходныеДанные!$J$2:$J$50000")),0)</f>
        <v>0</v>
      </c>
      <c r="O2579" s="3">
        <f ca="1">IF($B2579&lt;&gt;"",SUMIF(INDIRECT("ИсходныеДанные!$"&amp;$K$4&amp;"$2:$"&amp;$K$4&amp;"$50000"),$B2579&amp;"#"&amp;O$6,INDIRECT("ИсходныеДанные!$J$2:$J$50000")),0)</f>
        <v>0</v>
      </c>
      <c r="P2579" s="3">
        <f ca="1">IF($B2579&lt;&gt;"",SUMIF(INDIRECT("ИсходныеДанные!$"&amp;$K$4&amp;"$2:$"&amp;$K$4&amp;"$50000"),$B2579&amp;"#"&amp;P$6,INDIRECT("ИсходныеДанные!$J$2:$J$50000")),0)</f>
        <v>0</v>
      </c>
      <c r="Q2579" s="3">
        <f ca="1">IF($B2579&lt;&gt;"",SUMIF(INDIRECT("ИсходныеДанные!$"&amp;$K$4&amp;"$2:$"&amp;$K$4&amp;"$50000"),$B2579&amp;"#"&amp;Q$6,INDIRECT("ИсходныеДанные!$J$2:$J$50000")),0)</f>
        <v>0</v>
      </c>
      <c r="R2579" s="3">
        <f ca="1">IF($B2579&lt;&gt;"",SUMIF(INDIRECT("ИсходныеДанные!$"&amp;$K$4&amp;"$2:$"&amp;$K$4&amp;"$50000"),$B2579&amp;"#"&amp;R$6,INDIRECT("ИсходныеДанные!$J$2:$J$50000")),0)</f>
        <v>0</v>
      </c>
      <c r="S2579" s="3">
        <f ca="1">IF($B2579&lt;&gt;"",SUMIF(INDIRECT("ИсходныеДанные!$"&amp;$K$4&amp;"$2:$"&amp;$K$4&amp;"$50000"),$B2579&amp;"#"&amp;S$6,INDIRECT("ИсходныеДанные!$J$2:$J$50000")),0)</f>
        <v>0</v>
      </c>
      <c r="T2579" s="3">
        <f ca="1">IF($B2579&lt;&gt;"",SUMIF(INDIRECT("ИсходныеДанные!$"&amp;$K$4&amp;"$2:$"&amp;$K$4&amp;"$50000"),$B2579&amp;"#"&amp;T$6,INDIRECT("ИсходныеДанные!$J$2:$J$50000")),0)</f>
        <v>0</v>
      </c>
      <c r="U2579" s="3">
        <f ca="1">IF($B2579&lt;&gt;"",SUMIF(INDIRECT("ИсходныеДанные!$"&amp;$K$4&amp;"$2:$"&amp;$K$4&amp;"$50000"),$B2579&amp;"#"&amp;U$6,INDIRECT("ИсходныеДанные!$J$2:$J$50000")),0)</f>
        <v>0</v>
      </c>
      <c r="V2579" s="3">
        <f ca="1">IF($B2579&lt;&gt;"",SUMIF(INDIRECT("ИсходныеДанные!$"&amp;$K$4&amp;"$2:$"&amp;$K$4&amp;"$50000"),$B2579&amp;"#"&amp;V$6,INDIRECT("ИсходныеДанные!$J$2:$J$50000")),0)</f>
        <v>0</v>
      </c>
      <c r="W2579" s="16" t="e">
        <f ca="1">SUM(K2579:V2579)/Пофамильно!$R$1</f>
        <v>#DIV/0!</v>
      </c>
    </row>
    <row r="2580" spans="1:23" x14ac:dyDescent="0.25">
      <c r="A2580" s="10" t="str">
        <f t="shared" ca="1" si="42"/>
        <v>delete</v>
      </c>
      <c r="B2580" s="16" cm="1">
        <f t="array" aca="1" ref="B2580" ca="1">INDIRECT("УникальныеСписки!D"&amp;ROW()-$L$4)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14"/>
      <c r="G2580" s="81" t="str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84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84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84" t="str" cm="1">
        <f t="array" aca="1" ref="J2580" ca="1">_xlfn.XLOOKUP($B2580,INDIRECT(SUBSTITUTE("ИсходныеДанные!$где$2:$где$50000","где",$B$4)),INDIRECT(SUBSTITUTE("ИсходныеДанные!$что$2:$что$50000","что",J$4)),"",0,1)</f>
        <v/>
      </c>
      <c r="K2580" s="3">
        <f ca="1">IF($B2580&lt;&gt;"",SUMIF(INDIRECT("ИсходныеДанные!$"&amp;$K$4&amp;"$2:$"&amp;$K$4&amp;"$50000"),$B2580&amp;"#"&amp;K$6,INDIRECT("ИсходныеДанные!$J$2:$J$50000")),0)</f>
        <v>0</v>
      </c>
      <c r="L2580" s="3">
        <f ca="1">IF($B2580&lt;&gt;"",SUMIF(INDIRECT("ИсходныеДанные!$"&amp;$K$4&amp;"$2:$"&amp;$K$4&amp;"$50000"),$B2580&amp;"#"&amp;L$6,INDIRECT("ИсходныеДанные!$J$2:$J$50000")),0)</f>
        <v>0</v>
      </c>
      <c r="M2580" s="3">
        <f ca="1">IF($B2580&lt;&gt;"",SUMIF(INDIRECT("ИсходныеДанные!$"&amp;$K$4&amp;"$2:$"&amp;$K$4&amp;"$50000"),$B2580&amp;"#"&amp;M$6,INDIRECT("ИсходныеДанные!$J$2:$J$50000")),0)</f>
        <v>0</v>
      </c>
      <c r="N2580" s="3">
        <f ca="1">IF($B2580&lt;&gt;"",SUMIF(INDIRECT("ИсходныеДанные!$"&amp;$K$4&amp;"$2:$"&amp;$K$4&amp;"$50000"),$B2580&amp;"#"&amp;N$6,INDIRECT("ИсходныеДанные!$J$2:$J$50000")),0)</f>
        <v>0</v>
      </c>
      <c r="O2580" s="3">
        <f ca="1">IF($B2580&lt;&gt;"",SUMIF(INDIRECT("ИсходныеДанные!$"&amp;$K$4&amp;"$2:$"&amp;$K$4&amp;"$50000"),$B2580&amp;"#"&amp;O$6,INDIRECT("ИсходныеДанные!$J$2:$J$50000")),0)</f>
        <v>0</v>
      </c>
      <c r="P2580" s="3">
        <f ca="1">IF($B2580&lt;&gt;"",SUMIF(INDIRECT("ИсходныеДанные!$"&amp;$K$4&amp;"$2:$"&amp;$K$4&amp;"$50000"),$B2580&amp;"#"&amp;P$6,INDIRECT("ИсходныеДанные!$J$2:$J$50000")),0)</f>
        <v>0</v>
      </c>
      <c r="Q2580" s="3">
        <f ca="1">IF($B2580&lt;&gt;"",SUMIF(INDIRECT("ИсходныеДанные!$"&amp;$K$4&amp;"$2:$"&amp;$K$4&amp;"$50000"),$B2580&amp;"#"&amp;Q$6,INDIRECT("ИсходныеДанные!$J$2:$J$50000")),0)</f>
        <v>0</v>
      </c>
      <c r="R2580" s="3">
        <f ca="1">IF($B2580&lt;&gt;"",SUMIF(INDIRECT("ИсходныеДанные!$"&amp;$K$4&amp;"$2:$"&amp;$K$4&amp;"$50000"),$B2580&amp;"#"&amp;R$6,INDIRECT("ИсходныеДанные!$J$2:$J$50000")),0)</f>
        <v>0</v>
      </c>
      <c r="S2580" s="3">
        <f ca="1">IF($B2580&lt;&gt;"",SUMIF(INDIRECT("ИсходныеДанные!$"&amp;$K$4&amp;"$2:$"&amp;$K$4&amp;"$50000"),$B2580&amp;"#"&amp;S$6,INDIRECT("ИсходныеДанные!$J$2:$J$50000")),0)</f>
        <v>0</v>
      </c>
      <c r="T2580" s="3">
        <f ca="1">IF($B2580&lt;&gt;"",SUMIF(INDIRECT("ИсходныеДанные!$"&amp;$K$4&amp;"$2:$"&amp;$K$4&amp;"$50000"),$B2580&amp;"#"&amp;T$6,INDIRECT("ИсходныеДанные!$J$2:$J$50000")),0)</f>
        <v>0</v>
      </c>
      <c r="U2580" s="3">
        <f ca="1">IF($B2580&lt;&gt;"",SUMIF(INDIRECT("ИсходныеДанные!$"&amp;$K$4&amp;"$2:$"&amp;$K$4&amp;"$50000"),$B2580&amp;"#"&amp;U$6,INDIRECT("ИсходныеДанные!$J$2:$J$50000")),0)</f>
        <v>0</v>
      </c>
      <c r="V2580" s="3">
        <f ca="1">IF($B2580&lt;&gt;"",SUMIF(INDIRECT("ИсходныеДанные!$"&amp;$K$4&amp;"$2:$"&amp;$K$4&amp;"$50000"),$B2580&amp;"#"&amp;V$6,INDIRECT("ИсходныеДанные!$J$2:$J$50000")),0)</f>
        <v>0</v>
      </c>
      <c r="W2580" s="16" t="e">
        <f ca="1">SUM(K2580:V2580)/Пофамильно!$R$1</f>
        <v>#DIV/0!</v>
      </c>
    </row>
    <row r="2581" spans="1:23" x14ac:dyDescent="0.25">
      <c r="A2581" s="10" t="str">
        <f t="shared" ca="1" si="42"/>
        <v>delete</v>
      </c>
      <c r="B2581" s="16" cm="1">
        <f t="array" aca="1" ref="B2581" ca="1">INDIRECT("УникальныеСписки!D"&amp;ROW()-$L$4)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14"/>
      <c r="G2581" s="81" t="str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84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84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84" t="str" cm="1">
        <f t="array" aca="1" ref="J2581" ca="1">_xlfn.XLOOKUP($B2581,INDIRECT(SUBSTITUTE("ИсходныеДанные!$где$2:$где$50000","где",$B$4)),INDIRECT(SUBSTITUTE("ИсходныеДанные!$что$2:$что$50000","что",J$4)),"",0,1)</f>
        <v/>
      </c>
      <c r="K2581" s="3">
        <f ca="1">IF($B2581&lt;&gt;"",SUMIF(INDIRECT("ИсходныеДанные!$"&amp;$K$4&amp;"$2:$"&amp;$K$4&amp;"$50000"),$B2581&amp;"#"&amp;K$6,INDIRECT("ИсходныеДанные!$J$2:$J$50000")),0)</f>
        <v>0</v>
      </c>
      <c r="L2581" s="3">
        <f ca="1">IF($B2581&lt;&gt;"",SUMIF(INDIRECT("ИсходныеДанные!$"&amp;$K$4&amp;"$2:$"&amp;$K$4&amp;"$50000"),$B2581&amp;"#"&amp;L$6,INDIRECT("ИсходныеДанные!$J$2:$J$50000")),0)</f>
        <v>0</v>
      </c>
      <c r="M2581" s="3">
        <f ca="1">IF($B2581&lt;&gt;"",SUMIF(INDIRECT("ИсходныеДанные!$"&amp;$K$4&amp;"$2:$"&amp;$K$4&amp;"$50000"),$B2581&amp;"#"&amp;M$6,INDIRECT("ИсходныеДанные!$J$2:$J$50000")),0)</f>
        <v>0</v>
      </c>
      <c r="N2581" s="3">
        <f ca="1">IF($B2581&lt;&gt;"",SUMIF(INDIRECT("ИсходныеДанные!$"&amp;$K$4&amp;"$2:$"&amp;$K$4&amp;"$50000"),$B2581&amp;"#"&amp;N$6,INDIRECT("ИсходныеДанные!$J$2:$J$50000")),0)</f>
        <v>0</v>
      </c>
      <c r="O2581" s="3">
        <f ca="1">IF($B2581&lt;&gt;"",SUMIF(INDIRECT("ИсходныеДанные!$"&amp;$K$4&amp;"$2:$"&amp;$K$4&amp;"$50000"),$B2581&amp;"#"&amp;O$6,INDIRECT("ИсходныеДанные!$J$2:$J$50000")),0)</f>
        <v>0</v>
      </c>
      <c r="P2581" s="3">
        <f ca="1">IF($B2581&lt;&gt;"",SUMIF(INDIRECT("ИсходныеДанные!$"&amp;$K$4&amp;"$2:$"&amp;$K$4&amp;"$50000"),$B2581&amp;"#"&amp;P$6,INDIRECT("ИсходныеДанные!$J$2:$J$50000")),0)</f>
        <v>0</v>
      </c>
      <c r="Q2581" s="3">
        <f ca="1">IF($B2581&lt;&gt;"",SUMIF(INDIRECT("ИсходныеДанные!$"&amp;$K$4&amp;"$2:$"&amp;$K$4&amp;"$50000"),$B2581&amp;"#"&amp;Q$6,INDIRECT("ИсходныеДанные!$J$2:$J$50000")),0)</f>
        <v>0</v>
      </c>
      <c r="R2581" s="3">
        <f ca="1">IF($B2581&lt;&gt;"",SUMIF(INDIRECT("ИсходныеДанные!$"&amp;$K$4&amp;"$2:$"&amp;$K$4&amp;"$50000"),$B2581&amp;"#"&amp;R$6,INDIRECT("ИсходныеДанные!$J$2:$J$50000")),0)</f>
        <v>0</v>
      </c>
      <c r="S2581" s="3">
        <f ca="1">IF($B2581&lt;&gt;"",SUMIF(INDIRECT("ИсходныеДанные!$"&amp;$K$4&amp;"$2:$"&amp;$K$4&amp;"$50000"),$B2581&amp;"#"&amp;S$6,INDIRECT("ИсходныеДанные!$J$2:$J$50000")),0)</f>
        <v>0</v>
      </c>
      <c r="T2581" s="3">
        <f ca="1">IF($B2581&lt;&gt;"",SUMIF(INDIRECT("ИсходныеДанные!$"&amp;$K$4&amp;"$2:$"&amp;$K$4&amp;"$50000"),$B2581&amp;"#"&amp;T$6,INDIRECT("ИсходныеДанные!$J$2:$J$50000")),0)</f>
        <v>0</v>
      </c>
      <c r="U2581" s="3">
        <f ca="1">IF($B2581&lt;&gt;"",SUMIF(INDIRECT("ИсходныеДанные!$"&amp;$K$4&amp;"$2:$"&amp;$K$4&amp;"$50000"),$B2581&amp;"#"&amp;U$6,INDIRECT("ИсходныеДанные!$J$2:$J$50000")),0)</f>
        <v>0</v>
      </c>
      <c r="V2581" s="3">
        <f ca="1">IF($B2581&lt;&gt;"",SUMIF(INDIRECT("ИсходныеДанные!$"&amp;$K$4&amp;"$2:$"&amp;$K$4&amp;"$50000"),$B2581&amp;"#"&amp;V$6,INDIRECT("ИсходныеДанные!$J$2:$J$50000")),0)</f>
        <v>0</v>
      </c>
      <c r="W2581" s="16" t="e">
        <f ca="1">SUM(K2581:V2581)/Пофамильно!$R$1</f>
        <v>#DIV/0!</v>
      </c>
    </row>
    <row r="2582" spans="1:23" x14ac:dyDescent="0.25">
      <c r="A2582" s="10" t="str">
        <f t="shared" ca="1" si="42"/>
        <v>delete</v>
      </c>
      <c r="B2582" s="16" cm="1">
        <f t="array" aca="1" ref="B2582" ca="1">INDIRECT("УникальныеСписки!D"&amp;ROW()-$L$4)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14"/>
      <c r="G2582" s="81" t="str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84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84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84" t="str" cm="1">
        <f t="array" aca="1" ref="J2582" ca="1">_xlfn.XLOOKUP($B2582,INDIRECT(SUBSTITUTE("ИсходныеДанные!$где$2:$где$50000","где",$B$4)),INDIRECT(SUBSTITUTE("ИсходныеДанные!$что$2:$что$50000","что",J$4)),"",0,1)</f>
        <v/>
      </c>
      <c r="K2582" s="3">
        <f ca="1">IF($B2582&lt;&gt;"",SUMIF(INDIRECT("ИсходныеДанные!$"&amp;$K$4&amp;"$2:$"&amp;$K$4&amp;"$50000"),$B2582&amp;"#"&amp;K$6,INDIRECT("ИсходныеДанные!$J$2:$J$50000")),0)</f>
        <v>0</v>
      </c>
      <c r="L2582" s="3">
        <f ca="1">IF($B2582&lt;&gt;"",SUMIF(INDIRECT("ИсходныеДанные!$"&amp;$K$4&amp;"$2:$"&amp;$K$4&amp;"$50000"),$B2582&amp;"#"&amp;L$6,INDIRECT("ИсходныеДанные!$J$2:$J$50000")),0)</f>
        <v>0</v>
      </c>
      <c r="M2582" s="3">
        <f ca="1">IF($B2582&lt;&gt;"",SUMIF(INDIRECT("ИсходныеДанные!$"&amp;$K$4&amp;"$2:$"&amp;$K$4&amp;"$50000"),$B2582&amp;"#"&amp;M$6,INDIRECT("ИсходныеДанные!$J$2:$J$50000")),0)</f>
        <v>0</v>
      </c>
      <c r="N2582" s="3">
        <f ca="1">IF($B2582&lt;&gt;"",SUMIF(INDIRECT("ИсходныеДанные!$"&amp;$K$4&amp;"$2:$"&amp;$K$4&amp;"$50000"),$B2582&amp;"#"&amp;N$6,INDIRECT("ИсходныеДанные!$J$2:$J$50000")),0)</f>
        <v>0</v>
      </c>
      <c r="O2582" s="3">
        <f ca="1">IF($B2582&lt;&gt;"",SUMIF(INDIRECT("ИсходныеДанные!$"&amp;$K$4&amp;"$2:$"&amp;$K$4&amp;"$50000"),$B2582&amp;"#"&amp;O$6,INDIRECT("ИсходныеДанные!$J$2:$J$50000")),0)</f>
        <v>0</v>
      </c>
      <c r="P2582" s="3">
        <f ca="1">IF($B2582&lt;&gt;"",SUMIF(INDIRECT("ИсходныеДанные!$"&amp;$K$4&amp;"$2:$"&amp;$K$4&amp;"$50000"),$B2582&amp;"#"&amp;P$6,INDIRECT("ИсходныеДанные!$J$2:$J$50000")),0)</f>
        <v>0</v>
      </c>
      <c r="Q2582" s="3">
        <f ca="1">IF($B2582&lt;&gt;"",SUMIF(INDIRECT("ИсходныеДанные!$"&amp;$K$4&amp;"$2:$"&amp;$K$4&amp;"$50000"),$B2582&amp;"#"&amp;Q$6,INDIRECT("ИсходныеДанные!$J$2:$J$50000")),0)</f>
        <v>0</v>
      </c>
      <c r="R2582" s="3">
        <f ca="1">IF($B2582&lt;&gt;"",SUMIF(INDIRECT("ИсходныеДанные!$"&amp;$K$4&amp;"$2:$"&amp;$K$4&amp;"$50000"),$B2582&amp;"#"&amp;R$6,INDIRECT("ИсходныеДанные!$J$2:$J$50000")),0)</f>
        <v>0</v>
      </c>
      <c r="S2582" s="3">
        <f ca="1">IF($B2582&lt;&gt;"",SUMIF(INDIRECT("ИсходныеДанные!$"&amp;$K$4&amp;"$2:$"&amp;$K$4&amp;"$50000"),$B2582&amp;"#"&amp;S$6,INDIRECT("ИсходныеДанные!$J$2:$J$50000")),0)</f>
        <v>0</v>
      </c>
      <c r="T2582" s="3">
        <f ca="1">IF($B2582&lt;&gt;"",SUMIF(INDIRECT("ИсходныеДанные!$"&amp;$K$4&amp;"$2:$"&amp;$K$4&amp;"$50000"),$B2582&amp;"#"&amp;T$6,INDIRECT("ИсходныеДанные!$J$2:$J$50000")),0)</f>
        <v>0</v>
      </c>
      <c r="U2582" s="3">
        <f ca="1">IF($B2582&lt;&gt;"",SUMIF(INDIRECT("ИсходныеДанные!$"&amp;$K$4&amp;"$2:$"&amp;$K$4&amp;"$50000"),$B2582&amp;"#"&amp;U$6,INDIRECT("ИсходныеДанные!$J$2:$J$50000")),0)</f>
        <v>0</v>
      </c>
      <c r="V2582" s="3">
        <f ca="1">IF($B2582&lt;&gt;"",SUMIF(INDIRECT("ИсходныеДанные!$"&amp;$K$4&amp;"$2:$"&amp;$K$4&amp;"$50000"),$B2582&amp;"#"&amp;V$6,INDIRECT("ИсходныеДанные!$J$2:$J$50000")),0)</f>
        <v>0</v>
      </c>
      <c r="W2582" s="16" t="e">
        <f ca="1">SUM(K2582:V2582)/Пофамильно!$R$1</f>
        <v>#DIV/0!</v>
      </c>
    </row>
    <row r="2583" spans="1:23" x14ac:dyDescent="0.25">
      <c r="A2583" s="10" t="str">
        <f t="shared" ca="1" si="42"/>
        <v>delete</v>
      </c>
      <c r="B2583" s="16" cm="1">
        <f t="array" aca="1" ref="B2583" ca="1">INDIRECT("УникальныеСписки!D"&amp;ROW()-$L$4)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14"/>
      <c r="G2583" s="81" t="str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84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84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84" t="str" cm="1">
        <f t="array" aca="1" ref="J2583" ca="1">_xlfn.XLOOKUP($B2583,INDIRECT(SUBSTITUTE("ИсходныеДанные!$где$2:$где$50000","где",$B$4)),INDIRECT(SUBSTITUTE("ИсходныеДанные!$что$2:$что$50000","что",J$4)),"",0,1)</f>
        <v/>
      </c>
      <c r="K2583" s="3">
        <f ca="1">IF($B2583&lt;&gt;"",SUMIF(INDIRECT("ИсходныеДанные!$"&amp;$K$4&amp;"$2:$"&amp;$K$4&amp;"$50000"),$B2583&amp;"#"&amp;K$6,INDIRECT("ИсходныеДанные!$J$2:$J$50000")),0)</f>
        <v>0</v>
      </c>
      <c r="L2583" s="3">
        <f ca="1">IF($B2583&lt;&gt;"",SUMIF(INDIRECT("ИсходныеДанные!$"&amp;$K$4&amp;"$2:$"&amp;$K$4&amp;"$50000"),$B2583&amp;"#"&amp;L$6,INDIRECT("ИсходныеДанные!$J$2:$J$50000")),0)</f>
        <v>0</v>
      </c>
      <c r="M2583" s="3">
        <f ca="1">IF($B2583&lt;&gt;"",SUMIF(INDIRECT("ИсходныеДанные!$"&amp;$K$4&amp;"$2:$"&amp;$K$4&amp;"$50000"),$B2583&amp;"#"&amp;M$6,INDIRECT("ИсходныеДанные!$J$2:$J$50000")),0)</f>
        <v>0</v>
      </c>
      <c r="N2583" s="3">
        <f ca="1">IF($B2583&lt;&gt;"",SUMIF(INDIRECT("ИсходныеДанные!$"&amp;$K$4&amp;"$2:$"&amp;$K$4&amp;"$50000"),$B2583&amp;"#"&amp;N$6,INDIRECT("ИсходныеДанные!$J$2:$J$50000")),0)</f>
        <v>0</v>
      </c>
      <c r="O2583" s="3">
        <f ca="1">IF($B2583&lt;&gt;"",SUMIF(INDIRECT("ИсходныеДанные!$"&amp;$K$4&amp;"$2:$"&amp;$K$4&amp;"$50000"),$B2583&amp;"#"&amp;O$6,INDIRECT("ИсходныеДанные!$J$2:$J$50000")),0)</f>
        <v>0</v>
      </c>
      <c r="P2583" s="3">
        <f ca="1">IF($B2583&lt;&gt;"",SUMIF(INDIRECT("ИсходныеДанные!$"&amp;$K$4&amp;"$2:$"&amp;$K$4&amp;"$50000"),$B2583&amp;"#"&amp;P$6,INDIRECT("ИсходныеДанные!$J$2:$J$50000")),0)</f>
        <v>0</v>
      </c>
      <c r="Q2583" s="3">
        <f ca="1">IF($B2583&lt;&gt;"",SUMIF(INDIRECT("ИсходныеДанные!$"&amp;$K$4&amp;"$2:$"&amp;$K$4&amp;"$50000"),$B2583&amp;"#"&amp;Q$6,INDIRECT("ИсходныеДанные!$J$2:$J$50000")),0)</f>
        <v>0</v>
      </c>
      <c r="R2583" s="3">
        <f ca="1">IF($B2583&lt;&gt;"",SUMIF(INDIRECT("ИсходныеДанные!$"&amp;$K$4&amp;"$2:$"&amp;$K$4&amp;"$50000"),$B2583&amp;"#"&amp;R$6,INDIRECT("ИсходныеДанные!$J$2:$J$50000")),0)</f>
        <v>0</v>
      </c>
      <c r="S2583" s="3">
        <f ca="1">IF($B2583&lt;&gt;"",SUMIF(INDIRECT("ИсходныеДанные!$"&amp;$K$4&amp;"$2:$"&amp;$K$4&amp;"$50000"),$B2583&amp;"#"&amp;S$6,INDIRECT("ИсходныеДанные!$J$2:$J$50000")),0)</f>
        <v>0</v>
      </c>
      <c r="T2583" s="3">
        <f ca="1">IF($B2583&lt;&gt;"",SUMIF(INDIRECT("ИсходныеДанные!$"&amp;$K$4&amp;"$2:$"&amp;$K$4&amp;"$50000"),$B2583&amp;"#"&amp;T$6,INDIRECT("ИсходныеДанные!$J$2:$J$50000")),0)</f>
        <v>0</v>
      </c>
      <c r="U2583" s="3">
        <f ca="1">IF($B2583&lt;&gt;"",SUMIF(INDIRECT("ИсходныеДанные!$"&amp;$K$4&amp;"$2:$"&amp;$K$4&amp;"$50000"),$B2583&amp;"#"&amp;U$6,INDIRECT("ИсходныеДанные!$J$2:$J$50000")),0)</f>
        <v>0</v>
      </c>
      <c r="V2583" s="3">
        <f ca="1">IF($B2583&lt;&gt;"",SUMIF(INDIRECT("ИсходныеДанные!$"&amp;$K$4&amp;"$2:$"&amp;$K$4&amp;"$50000"),$B2583&amp;"#"&amp;V$6,INDIRECT("ИсходныеДанные!$J$2:$J$50000")),0)</f>
        <v>0</v>
      </c>
      <c r="W2583" s="16" t="e">
        <f ca="1">SUM(K2583:V2583)/Пофамильно!$R$1</f>
        <v>#DIV/0!</v>
      </c>
    </row>
    <row r="2584" spans="1:23" x14ac:dyDescent="0.25">
      <c r="A2584" s="10" t="str">
        <f t="shared" ca="1" si="42"/>
        <v>delete</v>
      </c>
      <c r="B2584" s="16" cm="1">
        <f t="array" aca="1" ref="B2584" ca="1">INDIRECT("УникальныеСписки!D"&amp;ROW()-$L$4)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14"/>
      <c r="G2584" s="81" t="str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84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84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84" t="str" cm="1">
        <f t="array" aca="1" ref="J2584" ca="1">_xlfn.XLOOKUP($B2584,INDIRECT(SUBSTITUTE("ИсходныеДанные!$где$2:$где$50000","где",$B$4)),INDIRECT(SUBSTITUTE("ИсходныеДанные!$что$2:$что$50000","что",J$4)),"",0,1)</f>
        <v/>
      </c>
      <c r="K2584" s="3">
        <f ca="1">IF($B2584&lt;&gt;"",SUMIF(INDIRECT("ИсходныеДанные!$"&amp;$K$4&amp;"$2:$"&amp;$K$4&amp;"$50000"),$B2584&amp;"#"&amp;K$6,INDIRECT("ИсходныеДанные!$J$2:$J$50000")),0)</f>
        <v>0</v>
      </c>
      <c r="L2584" s="3">
        <f ca="1">IF($B2584&lt;&gt;"",SUMIF(INDIRECT("ИсходныеДанные!$"&amp;$K$4&amp;"$2:$"&amp;$K$4&amp;"$50000"),$B2584&amp;"#"&amp;L$6,INDIRECT("ИсходныеДанные!$J$2:$J$50000")),0)</f>
        <v>0</v>
      </c>
      <c r="M2584" s="3">
        <f ca="1">IF($B2584&lt;&gt;"",SUMIF(INDIRECT("ИсходныеДанные!$"&amp;$K$4&amp;"$2:$"&amp;$K$4&amp;"$50000"),$B2584&amp;"#"&amp;M$6,INDIRECT("ИсходныеДанные!$J$2:$J$50000")),0)</f>
        <v>0</v>
      </c>
      <c r="N2584" s="3">
        <f ca="1">IF($B2584&lt;&gt;"",SUMIF(INDIRECT("ИсходныеДанные!$"&amp;$K$4&amp;"$2:$"&amp;$K$4&amp;"$50000"),$B2584&amp;"#"&amp;N$6,INDIRECT("ИсходныеДанные!$J$2:$J$50000")),0)</f>
        <v>0</v>
      </c>
      <c r="O2584" s="3">
        <f ca="1">IF($B2584&lt;&gt;"",SUMIF(INDIRECT("ИсходныеДанные!$"&amp;$K$4&amp;"$2:$"&amp;$K$4&amp;"$50000"),$B2584&amp;"#"&amp;O$6,INDIRECT("ИсходныеДанные!$J$2:$J$50000")),0)</f>
        <v>0</v>
      </c>
      <c r="P2584" s="3">
        <f ca="1">IF($B2584&lt;&gt;"",SUMIF(INDIRECT("ИсходныеДанные!$"&amp;$K$4&amp;"$2:$"&amp;$K$4&amp;"$50000"),$B2584&amp;"#"&amp;P$6,INDIRECT("ИсходныеДанные!$J$2:$J$50000")),0)</f>
        <v>0</v>
      </c>
      <c r="Q2584" s="3">
        <f ca="1">IF($B2584&lt;&gt;"",SUMIF(INDIRECT("ИсходныеДанные!$"&amp;$K$4&amp;"$2:$"&amp;$K$4&amp;"$50000"),$B2584&amp;"#"&amp;Q$6,INDIRECT("ИсходныеДанные!$J$2:$J$50000")),0)</f>
        <v>0</v>
      </c>
      <c r="R2584" s="3">
        <f ca="1">IF($B2584&lt;&gt;"",SUMIF(INDIRECT("ИсходныеДанные!$"&amp;$K$4&amp;"$2:$"&amp;$K$4&amp;"$50000"),$B2584&amp;"#"&amp;R$6,INDIRECT("ИсходныеДанные!$J$2:$J$50000")),0)</f>
        <v>0</v>
      </c>
      <c r="S2584" s="3">
        <f ca="1">IF($B2584&lt;&gt;"",SUMIF(INDIRECT("ИсходныеДанные!$"&amp;$K$4&amp;"$2:$"&amp;$K$4&amp;"$50000"),$B2584&amp;"#"&amp;S$6,INDIRECT("ИсходныеДанные!$J$2:$J$50000")),0)</f>
        <v>0</v>
      </c>
      <c r="T2584" s="3">
        <f ca="1">IF($B2584&lt;&gt;"",SUMIF(INDIRECT("ИсходныеДанные!$"&amp;$K$4&amp;"$2:$"&amp;$K$4&amp;"$50000"),$B2584&amp;"#"&amp;T$6,INDIRECT("ИсходныеДанные!$J$2:$J$50000")),0)</f>
        <v>0</v>
      </c>
      <c r="U2584" s="3">
        <f ca="1">IF($B2584&lt;&gt;"",SUMIF(INDIRECT("ИсходныеДанные!$"&amp;$K$4&amp;"$2:$"&amp;$K$4&amp;"$50000"),$B2584&amp;"#"&amp;U$6,INDIRECT("ИсходныеДанные!$J$2:$J$50000")),0)</f>
        <v>0</v>
      </c>
      <c r="V2584" s="3">
        <f ca="1">IF($B2584&lt;&gt;"",SUMIF(INDIRECT("ИсходныеДанные!$"&amp;$K$4&amp;"$2:$"&amp;$K$4&amp;"$50000"),$B2584&amp;"#"&amp;V$6,INDIRECT("ИсходныеДанные!$J$2:$J$50000")),0)</f>
        <v>0</v>
      </c>
      <c r="W2584" s="16" t="e">
        <f ca="1">SUM(K2584:V2584)/Пофамильно!$R$1</f>
        <v>#DIV/0!</v>
      </c>
    </row>
    <row r="2585" spans="1:23" x14ac:dyDescent="0.25">
      <c r="A2585" s="10" t="str">
        <f t="shared" ca="1" si="42"/>
        <v>delete</v>
      </c>
      <c r="B2585" s="16" cm="1">
        <f t="array" aca="1" ref="B2585" ca="1">INDIRECT("УникальныеСписки!D"&amp;ROW()-$L$4)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14"/>
      <c r="G2585" s="81" t="str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84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84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84" t="str" cm="1">
        <f t="array" aca="1" ref="J2585" ca="1">_xlfn.XLOOKUP($B2585,INDIRECT(SUBSTITUTE("ИсходныеДанные!$где$2:$где$50000","где",$B$4)),INDIRECT(SUBSTITUTE("ИсходныеДанные!$что$2:$что$50000","что",J$4)),"",0,1)</f>
        <v/>
      </c>
      <c r="K2585" s="3">
        <f ca="1">IF($B2585&lt;&gt;"",SUMIF(INDIRECT("ИсходныеДанные!$"&amp;$K$4&amp;"$2:$"&amp;$K$4&amp;"$50000"),$B2585&amp;"#"&amp;K$6,INDIRECT("ИсходныеДанные!$J$2:$J$50000")),0)</f>
        <v>0</v>
      </c>
      <c r="L2585" s="3">
        <f ca="1">IF($B2585&lt;&gt;"",SUMIF(INDIRECT("ИсходныеДанные!$"&amp;$K$4&amp;"$2:$"&amp;$K$4&amp;"$50000"),$B2585&amp;"#"&amp;L$6,INDIRECT("ИсходныеДанные!$J$2:$J$50000")),0)</f>
        <v>0</v>
      </c>
      <c r="M2585" s="3">
        <f ca="1">IF($B2585&lt;&gt;"",SUMIF(INDIRECT("ИсходныеДанные!$"&amp;$K$4&amp;"$2:$"&amp;$K$4&amp;"$50000"),$B2585&amp;"#"&amp;M$6,INDIRECT("ИсходныеДанные!$J$2:$J$50000")),0)</f>
        <v>0</v>
      </c>
      <c r="N2585" s="3">
        <f ca="1">IF($B2585&lt;&gt;"",SUMIF(INDIRECT("ИсходныеДанные!$"&amp;$K$4&amp;"$2:$"&amp;$K$4&amp;"$50000"),$B2585&amp;"#"&amp;N$6,INDIRECT("ИсходныеДанные!$J$2:$J$50000")),0)</f>
        <v>0</v>
      </c>
      <c r="O2585" s="3">
        <f ca="1">IF($B2585&lt;&gt;"",SUMIF(INDIRECT("ИсходныеДанные!$"&amp;$K$4&amp;"$2:$"&amp;$K$4&amp;"$50000"),$B2585&amp;"#"&amp;O$6,INDIRECT("ИсходныеДанные!$J$2:$J$50000")),0)</f>
        <v>0</v>
      </c>
      <c r="P2585" s="3">
        <f ca="1">IF($B2585&lt;&gt;"",SUMIF(INDIRECT("ИсходныеДанные!$"&amp;$K$4&amp;"$2:$"&amp;$K$4&amp;"$50000"),$B2585&amp;"#"&amp;P$6,INDIRECT("ИсходныеДанные!$J$2:$J$50000")),0)</f>
        <v>0</v>
      </c>
      <c r="Q2585" s="3">
        <f ca="1">IF($B2585&lt;&gt;"",SUMIF(INDIRECT("ИсходныеДанные!$"&amp;$K$4&amp;"$2:$"&amp;$K$4&amp;"$50000"),$B2585&amp;"#"&amp;Q$6,INDIRECT("ИсходныеДанные!$J$2:$J$50000")),0)</f>
        <v>0</v>
      </c>
      <c r="R2585" s="3">
        <f ca="1">IF($B2585&lt;&gt;"",SUMIF(INDIRECT("ИсходныеДанные!$"&amp;$K$4&amp;"$2:$"&amp;$K$4&amp;"$50000"),$B2585&amp;"#"&amp;R$6,INDIRECT("ИсходныеДанные!$J$2:$J$50000")),0)</f>
        <v>0</v>
      </c>
      <c r="S2585" s="3">
        <f ca="1">IF($B2585&lt;&gt;"",SUMIF(INDIRECT("ИсходныеДанные!$"&amp;$K$4&amp;"$2:$"&amp;$K$4&amp;"$50000"),$B2585&amp;"#"&amp;S$6,INDIRECT("ИсходныеДанные!$J$2:$J$50000")),0)</f>
        <v>0</v>
      </c>
      <c r="T2585" s="3">
        <f ca="1">IF($B2585&lt;&gt;"",SUMIF(INDIRECT("ИсходныеДанные!$"&amp;$K$4&amp;"$2:$"&amp;$K$4&amp;"$50000"),$B2585&amp;"#"&amp;T$6,INDIRECT("ИсходныеДанные!$J$2:$J$50000")),0)</f>
        <v>0</v>
      </c>
      <c r="U2585" s="3">
        <f ca="1">IF($B2585&lt;&gt;"",SUMIF(INDIRECT("ИсходныеДанные!$"&amp;$K$4&amp;"$2:$"&amp;$K$4&amp;"$50000"),$B2585&amp;"#"&amp;U$6,INDIRECT("ИсходныеДанные!$J$2:$J$50000")),0)</f>
        <v>0</v>
      </c>
      <c r="V2585" s="3">
        <f ca="1">IF($B2585&lt;&gt;"",SUMIF(INDIRECT("ИсходныеДанные!$"&amp;$K$4&amp;"$2:$"&amp;$K$4&amp;"$50000"),$B2585&amp;"#"&amp;V$6,INDIRECT("ИсходныеДанные!$J$2:$J$50000")),0)</f>
        <v>0</v>
      </c>
      <c r="W2585" s="16" t="e">
        <f ca="1">SUM(K2585:V2585)/Пофамильно!$R$1</f>
        <v>#DIV/0!</v>
      </c>
    </row>
    <row r="2586" spans="1:23" x14ac:dyDescent="0.25">
      <c r="A2586" s="10" t="str">
        <f t="shared" ca="1" si="42"/>
        <v>delete</v>
      </c>
      <c r="B2586" s="16" cm="1">
        <f t="array" aca="1" ref="B2586" ca="1">INDIRECT("УникальныеСписки!D"&amp;ROW()-$L$4)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14"/>
      <c r="G2586" s="81" t="str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84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84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84" t="str" cm="1">
        <f t="array" aca="1" ref="J2586" ca="1">_xlfn.XLOOKUP($B2586,INDIRECT(SUBSTITUTE("ИсходныеДанные!$где$2:$где$50000","где",$B$4)),INDIRECT(SUBSTITUTE("ИсходныеДанные!$что$2:$что$50000","что",J$4)),"",0,1)</f>
        <v/>
      </c>
      <c r="K2586" s="3">
        <f ca="1">IF($B2586&lt;&gt;"",SUMIF(INDIRECT("ИсходныеДанные!$"&amp;$K$4&amp;"$2:$"&amp;$K$4&amp;"$50000"),$B2586&amp;"#"&amp;K$6,INDIRECT("ИсходныеДанные!$J$2:$J$50000")),0)</f>
        <v>0</v>
      </c>
      <c r="L2586" s="3">
        <f ca="1">IF($B2586&lt;&gt;"",SUMIF(INDIRECT("ИсходныеДанные!$"&amp;$K$4&amp;"$2:$"&amp;$K$4&amp;"$50000"),$B2586&amp;"#"&amp;L$6,INDIRECT("ИсходныеДанные!$J$2:$J$50000")),0)</f>
        <v>0</v>
      </c>
      <c r="M2586" s="3">
        <f ca="1">IF($B2586&lt;&gt;"",SUMIF(INDIRECT("ИсходныеДанные!$"&amp;$K$4&amp;"$2:$"&amp;$K$4&amp;"$50000"),$B2586&amp;"#"&amp;M$6,INDIRECT("ИсходныеДанные!$J$2:$J$50000")),0)</f>
        <v>0</v>
      </c>
      <c r="N2586" s="3">
        <f ca="1">IF($B2586&lt;&gt;"",SUMIF(INDIRECT("ИсходныеДанные!$"&amp;$K$4&amp;"$2:$"&amp;$K$4&amp;"$50000"),$B2586&amp;"#"&amp;N$6,INDIRECT("ИсходныеДанные!$J$2:$J$50000")),0)</f>
        <v>0</v>
      </c>
      <c r="O2586" s="3">
        <f ca="1">IF($B2586&lt;&gt;"",SUMIF(INDIRECT("ИсходныеДанные!$"&amp;$K$4&amp;"$2:$"&amp;$K$4&amp;"$50000"),$B2586&amp;"#"&amp;O$6,INDIRECT("ИсходныеДанные!$J$2:$J$50000")),0)</f>
        <v>0</v>
      </c>
      <c r="P2586" s="3">
        <f ca="1">IF($B2586&lt;&gt;"",SUMIF(INDIRECT("ИсходныеДанные!$"&amp;$K$4&amp;"$2:$"&amp;$K$4&amp;"$50000"),$B2586&amp;"#"&amp;P$6,INDIRECT("ИсходныеДанные!$J$2:$J$50000")),0)</f>
        <v>0</v>
      </c>
      <c r="Q2586" s="3">
        <f ca="1">IF($B2586&lt;&gt;"",SUMIF(INDIRECT("ИсходныеДанные!$"&amp;$K$4&amp;"$2:$"&amp;$K$4&amp;"$50000"),$B2586&amp;"#"&amp;Q$6,INDIRECT("ИсходныеДанные!$J$2:$J$50000")),0)</f>
        <v>0</v>
      </c>
      <c r="R2586" s="3">
        <f ca="1">IF($B2586&lt;&gt;"",SUMIF(INDIRECT("ИсходныеДанные!$"&amp;$K$4&amp;"$2:$"&amp;$K$4&amp;"$50000"),$B2586&amp;"#"&amp;R$6,INDIRECT("ИсходныеДанные!$J$2:$J$50000")),0)</f>
        <v>0</v>
      </c>
      <c r="S2586" s="3">
        <f ca="1">IF($B2586&lt;&gt;"",SUMIF(INDIRECT("ИсходныеДанные!$"&amp;$K$4&amp;"$2:$"&amp;$K$4&amp;"$50000"),$B2586&amp;"#"&amp;S$6,INDIRECT("ИсходныеДанные!$J$2:$J$50000")),0)</f>
        <v>0</v>
      </c>
      <c r="T2586" s="3">
        <f ca="1">IF($B2586&lt;&gt;"",SUMIF(INDIRECT("ИсходныеДанные!$"&amp;$K$4&amp;"$2:$"&amp;$K$4&amp;"$50000"),$B2586&amp;"#"&amp;T$6,INDIRECT("ИсходныеДанные!$J$2:$J$50000")),0)</f>
        <v>0</v>
      </c>
      <c r="U2586" s="3">
        <f ca="1">IF($B2586&lt;&gt;"",SUMIF(INDIRECT("ИсходныеДанные!$"&amp;$K$4&amp;"$2:$"&amp;$K$4&amp;"$50000"),$B2586&amp;"#"&amp;U$6,INDIRECT("ИсходныеДанные!$J$2:$J$50000")),0)</f>
        <v>0</v>
      </c>
      <c r="V2586" s="3">
        <f ca="1">IF($B2586&lt;&gt;"",SUMIF(INDIRECT("ИсходныеДанные!$"&amp;$K$4&amp;"$2:$"&amp;$K$4&amp;"$50000"),$B2586&amp;"#"&amp;V$6,INDIRECT("ИсходныеДанные!$J$2:$J$50000")),0)</f>
        <v>0</v>
      </c>
      <c r="W2586" s="16" t="e">
        <f ca="1">SUM(K2586:V2586)/Пофамильно!$R$1</f>
        <v>#DIV/0!</v>
      </c>
    </row>
    <row r="2587" spans="1:23" x14ac:dyDescent="0.25">
      <c r="A2587" s="10" t="str">
        <f t="shared" ca="1" si="42"/>
        <v>delete</v>
      </c>
      <c r="B2587" s="16" cm="1">
        <f t="array" aca="1" ref="B2587" ca="1">INDIRECT("УникальныеСписки!D"&amp;ROW()-$L$4)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14"/>
      <c r="G2587" s="81" t="str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84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84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84" t="str" cm="1">
        <f t="array" aca="1" ref="J2587" ca="1">_xlfn.XLOOKUP($B2587,INDIRECT(SUBSTITUTE("ИсходныеДанные!$где$2:$где$50000","где",$B$4)),INDIRECT(SUBSTITUTE("ИсходныеДанные!$что$2:$что$50000","что",J$4)),"",0,1)</f>
        <v/>
      </c>
      <c r="K2587" s="3">
        <f ca="1">IF($B2587&lt;&gt;"",SUMIF(INDIRECT("ИсходныеДанные!$"&amp;$K$4&amp;"$2:$"&amp;$K$4&amp;"$50000"),$B2587&amp;"#"&amp;K$6,INDIRECT("ИсходныеДанные!$J$2:$J$50000")),0)</f>
        <v>0</v>
      </c>
      <c r="L2587" s="3">
        <f ca="1">IF($B2587&lt;&gt;"",SUMIF(INDIRECT("ИсходныеДанные!$"&amp;$K$4&amp;"$2:$"&amp;$K$4&amp;"$50000"),$B2587&amp;"#"&amp;L$6,INDIRECT("ИсходныеДанные!$J$2:$J$50000")),0)</f>
        <v>0</v>
      </c>
      <c r="M2587" s="3">
        <f ca="1">IF($B2587&lt;&gt;"",SUMIF(INDIRECT("ИсходныеДанные!$"&amp;$K$4&amp;"$2:$"&amp;$K$4&amp;"$50000"),$B2587&amp;"#"&amp;M$6,INDIRECT("ИсходныеДанные!$J$2:$J$50000")),0)</f>
        <v>0</v>
      </c>
      <c r="N2587" s="3">
        <f ca="1">IF($B2587&lt;&gt;"",SUMIF(INDIRECT("ИсходныеДанные!$"&amp;$K$4&amp;"$2:$"&amp;$K$4&amp;"$50000"),$B2587&amp;"#"&amp;N$6,INDIRECT("ИсходныеДанные!$J$2:$J$50000")),0)</f>
        <v>0</v>
      </c>
      <c r="O2587" s="3">
        <f ca="1">IF($B2587&lt;&gt;"",SUMIF(INDIRECT("ИсходныеДанные!$"&amp;$K$4&amp;"$2:$"&amp;$K$4&amp;"$50000"),$B2587&amp;"#"&amp;O$6,INDIRECT("ИсходныеДанные!$J$2:$J$50000")),0)</f>
        <v>0</v>
      </c>
      <c r="P2587" s="3">
        <f ca="1">IF($B2587&lt;&gt;"",SUMIF(INDIRECT("ИсходныеДанные!$"&amp;$K$4&amp;"$2:$"&amp;$K$4&amp;"$50000"),$B2587&amp;"#"&amp;P$6,INDIRECT("ИсходныеДанные!$J$2:$J$50000")),0)</f>
        <v>0</v>
      </c>
      <c r="Q2587" s="3">
        <f ca="1">IF($B2587&lt;&gt;"",SUMIF(INDIRECT("ИсходныеДанные!$"&amp;$K$4&amp;"$2:$"&amp;$K$4&amp;"$50000"),$B2587&amp;"#"&amp;Q$6,INDIRECT("ИсходныеДанные!$J$2:$J$50000")),0)</f>
        <v>0</v>
      </c>
      <c r="R2587" s="3">
        <f ca="1">IF($B2587&lt;&gt;"",SUMIF(INDIRECT("ИсходныеДанные!$"&amp;$K$4&amp;"$2:$"&amp;$K$4&amp;"$50000"),$B2587&amp;"#"&amp;R$6,INDIRECT("ИсходныеДанные!$J$2:$J$50000")),0)</f>
        <v>0</v>
      </c>
      <c r="S2587" s="3">
        <f ca="1">IF($B2587&lt;&gt;"",SUMIF(INDIRECT("ИсходныеДанные!$"&amp;$K$4&amp;"$2:$"&amp;$K$4&amp;"$50000"),$B2587&amp;"#"&amp;S$6,INDIRECT("ИсходныеДанные!$J$2:$J$50000")),0)</f>
        <v>0</v>
      </c>
      <c r="T2587" s="3">
        <f ca="1">IF($B2587&lt;&gt;"",SUMIF(INDIRECT("ИсходныеДанные!$"&amp;$K$4&amp;"$2:$"&amp;$K$4&amp;"$50000"),$B2587&amp;"#"&amp;T$6,INDIRECT("ИсходныеДанные!$J$2:$J$50000")),0)</f>
        <v>0</v>
      </c>
      <c r="U2587" s="3">
        <f ca="1">IF($B2587&lt;&gt;"",SUMIF(INDIRECT("ИсходныеДанные!$"&amp;$K$4&amp;"$2:$"&amp;$K$4&amp;"$50000"),$B2587&amp;"#"&amp;U$6,INDIRECT("ИсходныеДанные!$J$2:$J$50000")),0)</f>
        <v>0</v>
      </c>
      <c r="V2587" s="3">
        <f ca="1">IF($B2587&lt;&gt;"",SUMIF(INDIRECT("ИсходныеДанные!$"&amp;$K$4&amp;"$2:$"&amp;$K$4&amp;"$50000"),$B2587&amp;"#"&amp;V$6,INDIRECT("ИсходныеДанные!$J$2:$J$50000")),0)</f>
        <v>0</v>
      </c>
      <c r="W2587" s="16" t="e">
        <f ca="1">SUM(K2587:V2587)/Пофамильно!$R$1</f>
        <v>#DIV/0!</v>
      </c>
    </row>
    <row r="2588" spans="1:23" x14ac:dyDescent="0.25">
      <c r="A2588" s="10" t="str">
        <f t="shared" ca="1" si="42"/>
        <v>delete</v>
      </c>
      <c r="B2588" s="16" cm="1">
        <f t="array" aca="1" ref="B2588" ca="1">INDIRECT("УникальныеСписки!D"&amp;ROW()-$L$4)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14"/>
      <c r="G2588" s="81" t="str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84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84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84" t="str" cm="1">
        <f t="array" aca="1" ref="J2588" ca="1">_xlfn.XLOOKUP($B2588,INDIRECT(SUBSTITUTE("ИсходныеДанные!$где$2:$где$50000","где",$B$4)),INDIRECT(SUBSTITUTE("ИсходныеДанные!$что$2:$что$50000","что",J$4)),"",0,1)</f>
        <v/>
      </c>
      <c r="K2588" s="3">
        <f ca="1">IF($B2588&lt;&gt;"",SUMIF(INDIRECT("ИсходныеДанные!$"&amp;$K$4&amp;"$2:$"&amp;$K$4&amp;"$50000"),$B2588&amp;"#"&amp;K$6,INDIRECT("ИсходныеДанные!$J$2:$J$50000")),0)</f>
        <v>0</v>
      </c>
      <c r="L2588" s="3">
        <f ca="1">IF($B2588&lt;&gt;"",SUMIF(INDIRECT("ИсходныеДанные!$"&amp;$K$4&amp;"$2:$"&amp;$K$4&amp;"$50000"),$B2588&amp;"#"&amp;L$6,INDIRECT("ИсходныеДанные!$J$2:$J$50000")),0)</f>
        <v>0</v>
      </c>
      <c r="M2588" s="3">
        <f ca="1">IF($B2588&lt;&gt;"",SUMIF(INDIRECT("ИсходныеДанные!$"&amp;$K$4&amp;"$2:$"&amp;$K$4&amp;"$50000"),$B2588&amp;"#"&amp;M$6,INDIRECT("ИсходныеДанные!$J$2:$J$50000")),0)</f>
        <v>0</v>
      </c>
      <c r="N2588" s="3">
        <f ca="1">IF($B2588&lt;&gt;"",SUMIF(INDIRECT("ИсходныеДанные!$"&amp;$K$4&amp;"$2:$"&amp;$K$4&amp;"$50000"),$B2588&amp;"#"&amp;N$6,INDIRECT("ИсходныеДанные!$J$2:$J$50000")),0)</f>
        <v>0</v>
      </c>
      <c r="O2588" s="3">
        <f ca="1">IF($B2588&lt;&gt;"",SUMIF(INDIRECT("ИсходныеДанные!$"&amp;$K$4&amp;"$2:$"&amp;$K$4&amp;"$50000"),$B2588&amp;"#"&amp;O$6,INDIRECT("ИсходныеДанные!$J$2:$J$50000")),0)</f>
        <v>0</v>
      </c>
      <c r="P2588" s="3">
        <f ca="1">IF($B2588&lt;&gt;"",SUMIF(INDIRECT("ИсходныеДанные!$"&amp;$K$4&amp;"$2:$"&amp;$K$4&amp;"$50000"),$B2588&amp;"#"&amp;P$6,INDIRECT("ИсходныеДанные!$J$2:$J$50000")),0)</f>
        <v>0</v>
      </c>
      <c r="Q2588" s="3">
        <f ca="1">IF($B2588&lt;&gt;"",SUMIF(INDIRECT("ИсходныеДанные!$"&amp;$K$4&amp;"$2:$"&amp;$K$4&amp;"$50000"),$B2588&amp;"#"&amp;Q$6,INDIRECT("ИсходныеДанные!$J$2:$J$50000")),0)</f>
        <v>0</v>
      </c>
      <c r="R2588" s="3">
        <f ca="1">IF($B2588&lt;&gt;"",SUMIF(INDIRECT("ИсходныеДанные!$"&amp;$K$4&amp;"$2:$"&amp;$K$4&amp;"$50000"),$B2588&amp;"#"&amp;R$6,INDIRECT("ИсходныеДанные!$J$2:$J$50000")),0)</f>
        <v>0</v>
      </c>
      <c r="S2588" s="3">
        <f ca="1">IF($B2588&lt;&gt;"",SUMIF(INDIRECT("ИсходныеДанные!$"&amp;$K$4&amp;"$2:$"&amp;$K$4&amp;"$50000"),$B2588&amp;"#"&amp;S$6,INDIRECT("ИсходныеДанные!$J$2:$J$50000")),0)</f>
        <v>0</v>
      </c>
      <c r="T2588" s="3">
        <f ca="1">IF($B2588&lt;&gt;"",SUMIF(INDIRECT("ИсходныеДанные!$"&amp;$K$4&amp;"$2:$"&amp;$K$4&amp;"$50000"),$B2588&amp;"#"&amp;T$6,INDIRECT("ИсходныеДанные!$J$2:$J$50000")),0)</f>
        <v>0</v>
      </c>
      <c r="U2588" s="3">
        <f ca="1">IF($B2588&lt;&gt;"",SUMIF(INDIRECT("ИсходныеДанные!$"&amp;$K$4&amp;"$2:$"&amp;$K$4&amp;"$50000"),$B2588&amp;"#"&amp;U$6,INDIRECT("ИсходныеДанные!$J$2:$J$50000")),0)</f>
        <v>0</v>
      </c>
      <c r="V2588" s="3">
        <f ca="1">IF($B2588&lt;&gt;"",SUMIF(INDIRECT("ИсходныеДанные!$"&amp;$K$4&amp;"$2:$"&amp;$K$4&amp;"$50000"),$B2588&amp;"#"&amp;V$6,INDIRECT("ИсходныеДанные!$J$2:$J$50000")),0)</f>
        <v>0</v>
      </c>
      <c r="W2588" s="16" t="e">
        <f ca="1">SUM(K2588:V2588)/Пофамильно!$R$1</f>
        <v>#DIV/0!</v>
      </c>
    </row>
    <row r="2589" spans="1:23" x14ac:dyDescent="0.25">
      <c r="A2589" s="10" t="str">
        <f t="shared" ca="1" si="42"/>
        <v>delete</v>
      </c>
      <c r="B2589" s="16" cm="1">
        <f t="array" aca="1" ref="B2589" ca="1">INDIRECT("УникальныеСписки!D"&amp;ROW()-$L$4)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14"/>
      <c r="G2589" s="81" t="str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84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84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84" t="str" cm="1">
        <f t="array" aca="1" ref="J2589" ca="1">_xlfn.XLOOKUP($B2589,INDIRECT(SUBSTITUTE("ИсходныеДанные!$где$2:$где$50000","где",$B$4)),INDIRECT(SUBSTITUTE("ИсходныеДанные!$что$2:$что$50000","что",J$4)),"",0,1)</f>
        <v/>
      </c>
      <c r="K2589" s="3">
        <f ca="1">IF($B2589&lt;&gt;"",SUMIF(INDIRECT("ИсходныеДанные!$"&amp;$K$4&amp;"$2:$"&amp;$K$4&amp;"$50000"),$B2589&amp;"#"&amp;K$6,INDIRECT("ИсходныеДанные!$J$2:$J$50000")),0)</f>
        <v>0</v>
      </c>
      <c r="L2589" s="3">
        <f ca="1">IF($B2589&lt;&gt;"",SUMIF(INDIRECT("ИсходныеДанные!$"&amp;$K$4&amp;"$2:$"&amp;$K$4&amp;"$50000"),$B2589&amp;"#"&amp;L$6,INDIRECT("ИсходныеДанные!$J$2:$J$50000")),0)</f>
        <v>0</v>
      </c>
      <c r="M2589" s="3">
        <f ca="1">IF($B2589&lt;&gt;"",SUMIF(INDIRECT("ИсходныеДанные!$"&amp;$K$4&amp;"$2:$"&amp;$K$4&amp;"$50000"),$B2589&amp;"#"&amp;M$6,INDIRECT("ИсходныеДанные!$J$2:$J$50000")),0)</f>
        <v>0</v>
      </c>
      <c r="N2589" s="3">
        <f ca="1">IF($B2589&lt;&gt;"",SUMIF(INDIRECT("ИсходныеДанные!$"&amp;$K$4&amp;"$2:$"&amp;$K$4&amp;"$50000"),$B2589&amp;"#"&amp;N$6,INDIRECT("ИсходныеДанные!$J$2:$J$50000")),0)</f>
        <v>0</v>
      </c>
      <c r="O2589" s="3">
        <f ca="1">IF($B2589&lt;&gt;"",SUMIF(INDIRECT("ИсходныеДанные!$"&amp;$K$4&amp;"$2:$"&amp;$K$4&amp;"$50000"),$B2589&amp;"#"&amp;O$6,INDIRECT("ИсходныеДанные!$J$2:$J$50000")),0)</f>
        <v>0</v>
      </c>
      <c r="P2589" s="3">
        <f ca="1">IF($B2589&lt;&gt;"",SUMIF(INDIRECT("ИсходныеДанные!$"&amp;$K$4&amp;"$2:$"&amp;$K$4&amp;"$50000"),$B2589&amp;"#"&amp;P$6,INDIRECT("ИсходныеДанные!$J$2:$J$50000")),0)</f>
        <v>0</v>
      </c>
      <c r="Q2589" s="3">
        <f ca="1">IF($B2589&lt;&gt;"",SUMIF(INDIRECT("ИсходныеДанные!$"&amp;$K$4&amp;"$2:$"&amp;$K$4&amp;"$50000"),$B2589&amp;"#"&amp;Q$6,INDIRECT("ИсходныеДанные!$J$2:$J$50000")),0)</f>
        <v>0</v>
      </c>
      <c r="R2589" s="3">
        <f ca="1">IF($B2589&lt;&gt;"",SUMIF(INDIRECT("ИсходныеДанные!$"&amp;$K$4&amp;"$2:$"&amp;$K$4&amp;"$50000"),$B2589&amp;"#"&amp;R$6,INDIRECT("ИсходныеДанные!$J$2:$J$50000")),0)</f>
        <v>0</v>
      </c>
      <c r="S2589" s="3">
        <f ca="1">IF($B2589&lt;&gt;"",SUMIF(INDIRECT("ИсходныеДанные!$"&amp;$K$4&amp;"$2:$"&amp;$K$4&amp;"$50000"),$B2589&amp;"#"&amp;S$6,INDIRECT("ИсходныеДанные!$J$2:$J$50000")),0)</f>
        <v>0</v>
      </c>
      <c r="T2589" s="3">
        <f ca="1">IF($B2589&lt;&gt;"",SUMIF(INDIRECT("ИсходныеДанные!$"&amp;$K$4&amp;"$2:$"&amp;$K$4&amp;"$50000"),$B2589&amp;"#"&amp;T$6,INDIRECT("ИсходныеДанные!$J$2:$J$50000")),0)</f>
        <v>0</v>
      </c>
      <c r="U2589" s="3">
        <f ca="1">IF($B2589&lt;&gt;"",SUMIF(INDIRECT("ИсходныеДанные!$"&amp;$K$4&amp;"$2:$"&amp;$K$4&amp;"$50000"),$B2589&amp;"#"&amp;U$6,INDIRECT("ИсходныеДанные!$J$2:$J$50000")),0)</f>
        <v>0</v>
      </c>
      <c r="V2589" s="3">
        <f ca="1">IF($B2589&lt;&gt;"",SUMIF(INDIRECT("ИсходныеДанные!$"&amp;$K$4&amp;"$2:$"&amp;$K$4&amp;"$50000"),$B2589&amp;"#"&amp;V$6,INDIRECT("ИсходныеДанные!$J$2:$J$50000")),0)</f>
        <v>0</v>
      </c>
      <c r="W2589" s="16" t="e">
        <f ca="1">SUM(K2589:V2589)/Пофамильно!$R$1</f>
        <v>#DIV/0!</v>
      </c>
    </row>
    <row r="2590" spans="1:23" x14ac:dyDescent="0.25">
      <c r="A2590" s="10" t="str">
        <f t="shared" ca="1" si="42"/>
        <v>delete</v>
      </c>
      <c r="B2590" s="16" cm="1">
        <f t="array" aca="1" ref="B2590" ca="1">INDIRECT("УникальныеСписки!D"&amp;ROW()-$L$4)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14"/>
      <c r="G2590" s="81" t="str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84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84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84" t="str" cm="1">
        <f t="array" aca="1" ref="J2590" ca="1">_xlfn.XLOOKUP($B2590,INDIRECT(SUBSTITUTE("ИсходныеДанные!$где$2:$где$50000","где",$B$4)),INDIRECT(SUBSTITUTE("ИсходныеДанные!$что$2:$что$50000","что",J$4)),"",0,1)</f>
        <v/>
      </c>
      <c r="K2590" s="3">
        <f ca="1">IF($B2590&lt;&gt;"",SUMIF(INDIRECT("ИсходныеДанные!$"&amp;$K$4&amp;"$2:$"&amp;$K$4&amp;"$50000"),$B2590&amp;"#"&amp;K$6,INDIRECT("ИсходныеДанные!$J$2:$J$50000")),0)</f>
        <v>0</v>
      </c>
      <c r="L2590" s="3">
        <f ca="1">IF($B2590&lt;&gt;"",SUMIF(INDIRECT("ИсходныеДанные!$"&amp;$K$4&amp;"$2:$"&amp;$K$4&amp;"$50000"),$B2590&amp;"#"&amp;L$6,INDIRECT("ИсходныеДанные!$J$2:$J$50000")),0)</f>
        <v>0</v>
      </c>
      <c r="M2590" s="3">
        <f ca="1">IF($B2590&lt;&gt;"",SUMIF(INDIRECT("ИсходныеДанные!$"&amp;$K$4&amp;"$2:$"&amp;$K$4&amp;"$50000"),$B2590&amp;"#"&amp;M$6,INDIRECT("ИсходныеДанные!$J$2:$J$50000")),0)</f>
        <v>0</v>
      </c>
      <c r="N2590" s="3">
        <f ca="1">IF($B2590&lt;&gt;"",SUMIF(INDIRECT("ИсходныеДанные!$"&amp;$K$4&amp;"$2:$"&amp;$K$4&amp;"$50000"),$B2590&amp;"#"&amp;N$6,INDIRECT("ИсходныеДанные!$J$2:$J$50000")),0)</f>
        <v>0</v>
      </c>
      <c r="O2590" s="3">
        <f ca="1">IF($B2590&lt;&gt;"",SUMIF(INDIRECT("ИсходныеДанные!$"&amp;$K$4&amp;"$2:$"&amp;$K$4&amp;"$50000"),$B2590&amp;"#"&amp;O$6,INDIRECT("ИсходныеДанные!$J$2:$J$50000")),0)</f>
        <v>0</v>
      </c>
      <c r="P2590" s="3">
        <f ca="1">IF($B2590&lt;&gt;"",SUMIF(INDIRECT("ИсходныеДанные!$"&amp;$K$4&amp;"$2:$"&amp;$K$4&amp;"$50000"),$B2590&amp;"#"&amp;P$6,INDIRECT("ИсходныеДанные!$J$2:$J$50000")),0)</f>
        <v>0</v>
      </c>
      <c r="Q2590" s="3">
        <f ca="1">IF($B2590&lt;&gt;"",SUMIF(INDIRECT("ИсходныеДанные!$"&amp;$K$4&amp;"$2:$"&amp;$K$4&amp;"$50000"),$B2590&amp;"#"&amp;Q$6,INDIRECT("ИсходныеДанные!$J$2:$J$50000")),0)</f>
        <v>0</v>
      </c>
      <c r="R2590" s="3">
        <f ca="1">IF($B2590&lt;&gt;"",SUMIF(INDIRECT("ИсходныеДанные!$"&amp;$K$4&amp;"$2:$"&amp;$K$4&amp;"$50000"),$B2590&amp;"#"&amp;R$6,INDIRECT("ИсходныеДанные!$J$2:$J$50000")),0)</f>
        <v>0</v>
      </c>
      <c r="S2590" s="3">
        <f ca="1">IF($B2590&lt;&gt;"",SUMIF(INDIRECT("ИсходныеДанные!$"&amp;$K$4&amp;"$2:$"&amp;$K$4&amp;"$50000"),$B2590&amp;"#"&amp;S$6,INDIRECT("ИсходныеДанные!$J$2:$J$50000")),0)</f>
        <v>0</v>
      </c>
      <c r="T2590" s="3">
        <f ca="1">IF($B2590&lt;&gt;"",SUMIF(INDIRECT("ИсходныеДанные!$"&amp;$K$4&amp;"$2:$"&amp;$K$4&amp;"$50000"),$B2590&amp;"#"&amp;T$6,INDIRECT("ИсходныеДанные!$J$2:$J$50000")),0)</f>
        <v>0</v>
      </c>
      <c r="U2590" s="3">
        <f ca="1">IF($B2590&lt;&gt;"",SUMIF(INDIRECT("ИсходныеДанные!$"&amp;$K$4&amp;"$2:$"&amp;$K$4&amp;"$50000"),$B2590&amp;"#"&amp;U$6,INDIRECT("ИсходныеДанные!$J$2:$J$50000")),0)</f>
        <v>0</v>
      </c>
      <c r="V2590" s="3">
        <f ca="1">IF($B2590&lt;&gt;"",SUMIF(INDIRECT("ИсходныеДанные!$"&amp;$K$4&amp;"$2:$"&amp;$K$4&amp;"$50000"),$B2590&amp;"#"&amp;V$6,INDIRECT("ИсходныеДанные!$J$2:$J$50000")),0)</f>
        <v>0</v>
      </c>
      <c r="W2590" s="16" t="e">
        <f ca="1">SUM(K2590:V2590)/Пофамильно!$R$1</f>
        <v>#DIV/0!</v>
      </c>
    </row>
    <row r="2591" spans="1:23" x14ac:dyDescent="0.25">
      <c r="A2591" s="10" t="str">
        <f t="shared" ca="1" si="42"/>
        <v>delete</v>
      </c>
      <c r="B2591" s="16" cm="1">
        <f t="array" aca="1" ref="B2591" ca="1">INDIRECT("УникальныеСписки!D"&amp;ROW()-$L$4)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14"/>
      <c r="G2591" s="81" t="str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84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84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84" t="str" cm="1">
        <f t="array" aca="1" ref="J2591" ca="1">_xlfn.XLOOKUP($B2591,INDIRECT(SUBSTITUTE("ИсходныеДанные!$где$2:$где$50000","где",$B$4)),INDIRECT(SUBSTITUTE("ИсходныеДанные!$что$2:$что$50000","что",J$4)),"",0,1)</f>
        <v/>
      </c>
      <c r="K2591" s="3">
        <f ca="1">IF($B2591&lt;&gt;"",SUMIF(INDIRECT("ИсходныеДанные!$"&amp;$K$4&amp;"$2:$"&amp;$K$4&amp;"$50000"),$B2591&amp;"#"&amp;K$6,INDIRECT("ИсходныеДанные!$J$2:$J$50000")),0)</f>
        <v>0</v>
      </c>
      <c r="L2591" s="3">
        <f ca="1">IF($B2591&lt;&gt;"",SUMIF(INDIRECT("ИсходныеДанные!$"&amp;$K$4&amp;"$2:$"&amp;$K$4&amp;"$50000"),$B2591&amp;"#"&amp;L$6,INDIRECT("ИсходныеДанные!$J$2:$J$50000")),0)</f>
        <v>0</v>
      </c>
      <c r="M2591" s="3">
        <f ca="1">IF($B2591&lt;&gt;"",SUMIF(INDIRECT("ИсходныеДанные!$"&amp;$K$4&amp;"$2:$"&amp;$K$4&amp;"$50000"),$B2591&amp;"#"&amp;M$6,INDIRECT("ИсходныеДанные!$J$2:$J$50000")),0)</f>
        <v>0</v>
      </c>
      <c r="N2591" s="3">
        <f ca="1">IF($B2591&lt;&gt;"",SUMIF(INDIRECT("ИсходныеДанные!$"&amp;$K$4&amp;"$2:$"&amp;$K$4&amp;"$50000"),$B2591&amp;"#"&amp;N$6,INDIRECT("ИсходныеДанные!$J$2:$J$50000")),0)</f>
        <v>0</v>
      </c>
      <c r="O2591" s="3">
        <f ca="1">IF($B2591&lt;&gt;"",SUMIF(INDIRECT("ИсходныеДанные!$"&amp;$K$4&amp;"$2:$"&amp;$K$4&amp;"$50000"),$B2591&amp;"#"&amp;O$6,INDIRECT("ИсходныеДанные!$J$2:$J$50000")),0)</f>
        <v>0</v>
      </c>
      <c r="P2591" s="3">
        <f ca="1">IF($B2591&lt;&gt;"",SUMIF(INDIRECT("ИсходныеДанные!$"&amp;$K$4&amp;"$2:$"&amp;$K$4&amp;"$50000"),$B2591&amp;"#"&amp;P$6,INDIRECT("ИсходныеДанные!$J$2:$J$50000")),0)</f>
        <v>0</v>
      </c>
      <c r="Q2591" s="3">
        <f ca="1">IF($B2591&lt;&gt;"",SUMIF(INDIRECT("ИсходныеДанные!$"&amp;$K$4&amp;"$2:$"&amp;$K$4&amp;"$50000"),$B2591&amp;"#"&amp;Q$6,INDIRECT("ИсходныеДанные!$J$2:$J$50000")),0)</f>
        <v>0</v>
      </c>
      <c r="R2591" s="3">
        <f ca="1">IF($B2591&lt;&gt;"",SUMIF(INDIRECT("ИсходныеДанные!$"&amp;$K$4&amp;"$2:$"&amp;$K$4&amp;"$50000"),$B2591&amp;"#"&amp;R$6,INDIRECT("ИсходныеДанные!$J$2:$J$50000")),0)</f>
        <v>0</v>
      </c>
      <c r="S2591" s="3">
        <f ca="1">IF($B2591&lt;&gt;"",SUMIF(INDIRECT("ИсходныеДанные!$"&amp;$K$4&amp;"$2:$"&amp;$K$4&amp;"$50000"),$B2591&amp;"#"&amp;S$6,INDIRECT("ИсходныеДанные!$J$2:$J$50000")),0)</f>
        <v>0</v>
      </c>
      <c r="T2591" s="3">
        <f ca="1">IF($B2591&lt;&gt;"",SUMIF(INDIRECT("ИсходныеДанные!$"&amp;$K$4&amp;"$2:$"&amp;$K$4&amp;"$50000"),$B2591&amp;"#"&amp;T$6,INDIRECT("ИсходныеДанные!$J$2:$J$50000")),0)</f>
        <v>0</v>
      </c>
      <c r="U2591" s="3">
        <f ca="1">IF($B2591&lt;&gt;"",SUMIF(INDIRECT("ИсходныеДанные!$"&amp;$K$4&amp;"$2:$"&amp;$K$4&amp;"$50000"),$B2591&amp;"#"&amp;U$6,INDIRECT("ИсходныеДанные!$J$2:$J$50000")),0)</f>
        <v>0</v>
      </c>
      <c r="V2591" s="3">
        <f ca="1">IF($B2591&lt;&gt;"",SUMIF(INDIRECT("ИсходныеДанные!$"&amp;$K$4&amp;"$2:$"&amp;$K$4&amp;"$50000"),$B2591&amp;"#"&amp;V$6,INDIRECT("ИсходныеДанные!$J$2:$J$50000")),0)</f>
        <v>0</v>
      </c>
      <c r="W2591" s="16" t="e">
        <f ca="1">SUM(K2591:V2591)/Пофамильно!$R$1</f>
        <v>#DIV/0!</v>
      </c>
    </row>
    <row r="2592" spans="1:23" x14ac:dyDescent="0.25">
      <c r="A2592" s="10" t="str">
        <f t="shared" ca="1" si="42"/>
        <v>delete</v>
      </c>
      <c r="B2592" s="16" cm="1">
        <f t="array" aca="1" ref="B2592" ca="1">INDIRECT("УникальныеСписки!D"&amp;ROW()-$L$4)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14"/>
      <c r="G2592" s="81" t="str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84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84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84" t="str" cm="1">
        <f t="array" aca="1" ref="J2592" ca="1">_xlfn.XLOOKUP($B2592,INDIRECT(SUBSTITUTE("ИсходныеДанные!$где$2:$где$50000","где",$B$4)),INDIRECT(SUBSTITUTE("ИсходныеДанные!$что$2:$что$50000","что",J$4)),"",0,1)</f>
        <v/>
      </c>
      <c r="K2592" s="3">
        <f ca="1">IF($B2592&lt;&gt;"",SUMIF(INDIRECT("ИсходныеДанные!$"&amp;$K$4&amp;"$2:$"&amp;$K$4&amp;"$50000"),$B2592&amp;"#"&amp;K$6,INDIRECT("ИсходныеДанные!$J$2:$J$50000")),0)</f>
        <v>0</v>
      </c>
      <c r="L2592" s="3">
        <f ca="1">IF($B2592&lt;&gt;"",SUMIF(INDIRECT("ИсходныеДанные!$"&amp;$K$4&amp;"$2:$"&amp;$K$4&amp;"$50000"),$B2592&amp;"#"&amp;L$6,INDIRECT("ИсходныеДанные!$J$2:$J$50000")),0)</f>
        <v>0</v>
      </c>
      <c r="M2592" s="3">
        <f ca="1">IF($B2592&lt;&gt;"",SUMIF(INDIRECT("ИсходныеДанные!$"&amp;$K$4&amp;"$2:$"&amp;$K$4&amp;"$50000"),$B2592&amp;"#"&amp;M$6,INDIRECT("ИсходныеДанные!$J$2:$J$50000")),0)</f>
        <v>0</v>
      </c>
      <c r="N2592" s="3">
        <f ca="1">IF($B2592&lt;&gt;"",SUMIF(INDIRECT("ИсходныеДанные!$"&amp;$K$4&amp;"$2:$"&amp;$K$4&amp;"$50000"),$B2592&amp;"#"&amp;N$6,INDIRECT("ИсходныеДанные!$J$2:$J$50000")),0)</f>
        <v>0</v>
      </c>
      <c r="O2592" s="3">
        <f ca="1">IF($B2592&lt;&gt;"",SUMIF(INDIRECT("ИсходныеДанные!$"&amp;$K$4&amp;"$2:$"&amp;$K$4&amp;"$50000"),$B2592&amp;"#"&amp;O$6,INDIRECT("ИсходныеДанные!$J$2:$J$50000")),0)</f>
        <v>0</v>
      </c>
      <c r="P2592" s="3">
        <f ca="1">IF($B2592&lt;&gt;"",SUMIF(INDIRECT("ИсходныеДанные!$"&amp;$K$4&amp;"$2:$"&amp;$K$4&amp;"$50000"),$B2592&amp;"#"&amp;P$6,INDIRECT("ИсходныеДанные!$J$2:$J$50000")),0)</f>
        <v>0</v>
      </c>
      <c r="Q2592" s="3">
        <f ca="1">IF($B2592&lt;&gt;"",SUMIF(INDIRECT("ИсходныеДанные!$"&amp;$K$4&amp;"$2:$"&amp;$K$4&amp;"$50000"),$B2592&amp;"#"&amp;Q$6,INDIRECT("ИсходныеДанные!$J$2:$J$50000")),0)</f>
        <v>0</v>
      </c>
      <c r="R2592" s="3">
        <f ca="1">IF($B2592&lt;&gt;"",SUMIF(INDIRECT("ИсходныеДанные!$"&amp;$K$4&amp;"$2:$"&amp;$K$4&amp;"$50000"),$B2592&amp;"#"&amp;R$6,INDIRECT("ИсходныеДанные!$J$2:$J$50000")),0)</f>
        <v>0</v>
      </c>
      <c r="S2592" s="3">
        <f ca="1">IF($B2592&lt;&gt;"",SUMIF(INDIRECT("ИсходныеДанные!$"&amp;$K$4&amp;"$2:$"&amp;$K$4&amp;"$50000"),$B2592&amp;"#"&amp;S$6,INDIRECT("ИсходныеДанные!$J$2:$J$50000")),0)</f>
        <v>0</v>
      </c>
      <c r="T2592" s="3">
        <f ca="1">IF($B2592&lt;&gt;"",SUMIF(INDIRECT("ИсходныеДанные!$"&amp;$K$4&amp;"$2:$"&amp;$K$4&amp;"$50000"),$B2592&amp;"#"&amp;T$6,INDIRECT("ИсходныеДанные!$J$2:$J$50000")),0)</f>
        <v>0</v>
      </c>
      <c r="U2592" s="3">
        <f ca="1">IF($B2592&lt;&gt;"",SUMIF(INDIRECT("ИсходныеДанные!$"&amp;$K$4&amp;"$2:$"&amp;$K$4&amp;"$50000"),$B2592&amp;"#"&amp;U$6,INDIRECT("ИсходныеДанные!$J$2:$J$50000")),0)</f>
        <v>0</v>
      </c>
      <c r="V2592" s="3">
        <f ca="1">IF($B2592&lt;&gt;"",SUMIF(INDIRECT("ИсходныеДанные!$"&amp;$K$4&amp;"$2:$"&amp;$K$4&amp;"$50000"),$B2592&amp;"#"&amp;V$6,INDIRECT("ИсходныеДанные!$J$2:$J$50000")),0)</f>
        <v>0</v>
      </c>
      <c r="W2592" s="16" t="e">
        <f ca="1">SUM(K2592:V2592)/Пофамильно!$R$1</f>
        <v>#DIV/0!</v>
      </c>
    </row>
    <row r="2593" spans="1:23" x14ac:dyDescent="0.25">
      <c r="A2593" s="10" t="str">
        <f t="shared" ca="1" si="42"/>
        <v>delete</v>
      </c>
      <c r="B2593" s="16" cm="1">
        <f t="array" aca="1" ref="B2593" ca="1">INDIRECT("УникальныеСписки!D"&amp;ROW()-$L$4)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14"/>
      <c r="G2593" s="81" t="str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84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84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84" t="str" cm="1">
        <f t="array" aca="1" ref="J2593" ca="1">_xlfn.XLOOKUP($B2593,INDIRECT(SUBSTITUTE("ИсходныеДанные!$где$2:$где$50000","где",$B$4)),INDIRECT(SUBSTITUTE("ИсходныеДанные!$что$2:$что$50000","что",J$4)),"",0,1)</f>
        <v/>
      </c>
      <c r="K2593" s="3">
        <f ca="1">IF($B2593&lt;&gt;"",SUMIF(INDIRECT("ИсходныеДанные!$"&amp;$K$4&amp;"$2:$"&amp;$K$4&amp;"$50000"),$B2593&amp;"#"&amp;K$6,INDIRECT("ИсходныеДанные!$J$2:$J$50000")),0)</f>
        <v>0</v>
      </c>
      <c r="L2593" s="3">
        <f ca="1">IF($B2593&lt;&gt;"",SUMIF(INDIRECT("ИсходныеДанные!$"&amp;$K$4&amp;"$2:$"&amp;$K$4&amp;"$50000"),$B2593&amp;"#"&amp;L$6,INDIRECT("ИсходныеДанные!$J$2:$J$50000")),0)</f>
        <v>0</v>
      </c>
      <c r="M2593" s="3">
        <f ca="1">IF($B2593&lt;&gt;"",SUMIF(INDIRECT("ИсходныеДанные!$"&amp;$K$4&amp;"$2:$"&amp;$K$4&amp;"$50000"),$B2593&amp;"#"&amp;M$6,INDIRECT("ИсходныеДанные!$J$2:$J$50000")),0)</f>
        <v>0</v>
      </c>
      <c r="N2593" s="3">
        <f ca="1">IF($B2593&lt;&gt;"",SUMIF(INDIRECT("ИсходныеДанные!$"&amp;$K$4&amp;"$2:$"&amp;$K$4&amp;"$50000"),$B2593&amp;"#"&amp;N$6,INDIRECT("ИсходныеДанные!$J$2:$J$50000")),0)</f>
        <v>0</v>
      </c>
      <c r="O2593" s="3">
        <f ca="1">IF($B2593&lt;&gt;"",SUMIF(INDIRECT("ИсходныеДанные!$"&amp;$K$4&amp;"$2:$"&amp;$K$4&amp;"$50000"),$B2593&amp;"#"&amp;O$6,INDIRECT("ИсходныеДанные!$J$2:$J$50000")),0)</f>
        <v>0</v>
      </c>
      <c r="P2593" s="3">
        <f ca="1">IF($B2593&lt;&gt;"",SUMIF(INDIRECT("ИсходныеДанные!$"&amp;$K$4&amp;"$2:$"&amp;$K$4&amp;"$50000"),$B2593&amp;"#"&amp;P$6,INDIRECT("ИсходныеДанные!$J$2:$J$50000")),0)</f>
        <v>0</v>
      </c>
      <c r="Q2593" s="3">
        <f ca="1">IF($B2593&lt;&gt;"",SUMIF(INDIRECT("ИсходныеДанные!$"&amp;$K$4&amp;"$2:$"&amp;$K$4&amp;"$50000"),$B2593&amp;"#"&amp;Q$6,INDIRECT("ИсходныеДанные!$J$2:$J$50000")),0)</f>
        <v>0</v>
      </c>
      <c r="R2593" s="3">
        <f ca="1">IF($B2593&lt;&gt;"",SUMIF(INDIRECT("ИсходныеДанные!$"&amp;$K$4&amp;"$2:$"&amp;$K$4&amp;"$50000"),$B2593&amp;"#"&amp;R$6,INDIRECT("ИсходныеДанные!$J$2:$J$50000")),0)</f>
        <v>0</v>
      </c>
      <c r="S2593" s="3">
        <f ca="1">IF($B2593&lt;&gt;"",SUMIF(INDIRECT("ИсходныеДанные!$"&amp;$K$4&amp;"$2:$"&amp;$K$4&amp;"$50000"),$B2593&amp;"#"&amp;S$6,INDIRECT("ИсходныеДанные!$J$2:$J$50000")),0)</f>
        <v>0</v>
      </c>
      <c r="T2593" s="3">
        <f ca="1">IF($B2593&lt;&gt;"",SUMIF(INDIRECT("ИсходныеДанные!$"&amp;$K$4&amp;"$2:$"&amp;$K$4&amp;"$50000"),$B2593&amp;"#"&amp;T$6,INDIRECT("ИсходныеДанные!$J$2:$J$50000")),0)</f>
        <v>0</v>
      </c>
      <c r="U2593" s="3">
        <f ca="1">IF($B2593&lt;&gt;"",SUMIF(INDIRECT("ИсходныеДанные!$"&amp;$K$4&amp;"$2:$"&amp;$K$4&amp;"$50000"),$B2593&amp;"#"&amp;U$6,INDIRECT("ИсходныеДанные!$J$2:$J$50000")),0)</f>
        <v>0</v>
      </c>
      <c r="V2593" s="3">
        <f ca="1">IF($B2593&lt;&gt;"",SUMIF(INDIRECT("ИсходныеДанные!$"&amp;$K$4&amp;"$2:$"&amp;$K$4&amp;"$50000"),$B2593&amp;"#"&amp;V$6,INDIRECT("ИсходныеДанные!$J$2:$J$50000")),0)</f>
        <v>0</v>
      </c>
      <c r="W2593" s="16" t="e">
        <f ca="1">SUM(K2593:V2593)/Пофамильно!$R$1</f>
        <v>#DIV/0!</v>
      </c>
    </row>
    <row r="2594" spans="1:23" x14ac:dyDescent="0.25">
      <c r="A2594" s="10" t="str">
        <f t="shared" ca="1" si="42"/>
        <v>delete</v>
      </c>
      <c r="B2594" s="16" cm="1">
        <f t="array" aca="1" ref="B2594" ca="1">INDIRECT("УникальныеСписки!D"&amp;ROW()-$L$4)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14"/>
      <c r="G2594" s="81" t="str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84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84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84" t="str" cm="1">
        <f t="array" aca="1" ref="J2594" ca="1">_xlfn.XLOOKUP($B2594,INDIRECT(SUBSTITUTE("ИсходныеДанные!$где$2:$где$50000","где",$B$4)),INDIRECT(SUBSTITUTE("ИсходныеДанные!$что$2:$что$50000","что",J$4)),"",0,1)</f>
        <v/>
      </c>
      <c r="K2594" s="3">
        <f ca="1">IF($B2594&lt;&gt;"",SUMIF(INDIRECT("ИсходныеДанные!$"&amp;$K$4&amp;"$2:$"&amp;$K$4&amp;"$50000"),$B2594&amp;"#"&amp;K$6,INDIRECT("ИсходныеДанные!$J$2:$J$50000")),0)</f>
        <v>0</v>
      </c>
      <c r="L2594" s="3">
        <f ca="1">IF($B2594&lt;&gt;"",SUMIF(INDIRECT("ИсходныеДанные!$"&amp;$K$4&amp;"$2:$"&amp;$K$4&amp;"$50000"),$B2594&amp;"#"&amp;L$6,INDIRECT("ИсходныеДанные!$J$2:$J$50000")),0)</f>
        <v>0</v>
      </c>
      <c r="M2594" s="3">
        <f ca="1">IF($B2594&lt;&gt;"",SUMIF(INDIRECT("ИсходныеДанные!$"&amp;$K$4&amp;"$2:$"&amp;$K$4&amp;"$50000"),$B2594&amp;"#"&amp;M$6,INDIRECT("ИсходныеДанные!$J$2:$J$50000")),0)</f>
        <v>0</v>
      </c>
      <c r="N2594" s="3">
        <f ca="1">IF($B2594&lt;&gt;"",SUMIF(INDIRECT("ИсходныеДанные!$"&amp;$K$4&amp;"$2:$"&amp;$K$4&amp;"$50000"),$B2594&amp;"#"&amp;N$6,INDIRECT("ИсходныеДанные!$J$2:$J$50000")),0)</f>
        <v>0</v>
      </c>
      <c r="O2594" s="3">
        <f ca="1">IF($B2594&lt;&gt;"",SUMIF(INDIRECT("ИсходныеДанные!$"&amp;$K$4&amp;"$2:$"&amp;$K$4&amp;"$50000"),$B2594&amp;"#"&amp;O$6,INDIRECT("ИсходныеДанные!$J$2:$J$50000")),0)</f>
        <v>0</v>
      </c>
      <c r="P2594" s="3">
        <f ca="1">IF($B2594&lt;&gt;"",SUMIF(INDIRECT("ИсходныеДанные!$"&amp;$K$4&amp;"$2:$"&amp;$K$4&amp;"$50000"),$B2594&amp;"#"&amp;P$6,INDIRECT("ИсходныеДанные!$J$2:$J$50000")),0)</f>
        <v>0</v>
      </c>
      <c r="Q2594" s="3">
        <f ca="1">IF($B2594&lt;&gt;"",SUMIF(INDIRECT("ИсходныеДанные!$"&amp;$K$4&amp;"$2:$"&amp;$K$4&amp;"$50000"),$B2594&amp;"#"&amp;Q$6,INDIRECT("ИсходныеДанные!$J$2:$J$50000")),0)</f>
        <v>0</v>
      </c>
      <c r="R2594" s="3">
        <f ca="1">IF($B2594&lt;&gt;"",SUMIF(INDIRECT("ИсходныеДанные!$"&amp;$K$4&amp;"$2:$"&amp;$K$4&amp;"$50000"),$B2594&amp;"#"&amp;R$6,INDIRECT("ИсходныеДанные!$J$2:$J$50000")),0)</f>
        <v>0</v>
      </c>
      <c r="S2594" s="3">
        <f ca="1">IF($B2594&lt;&gt;"",SUMIF(INDIRECT("ИсходныеДанные!$"&amp;$K$4&amp;"$2:$"&amp;$K$4&amp;"$50000"),$B2594&amp;"#"&amp;S$6,INDIRECT("ИсходныеДанные!$J$2:$J$50000")),0)</f>
        <v>0</v>
      </c>
      <c r="T2594" s="3">
        <f ca="1">IF($B2594&lt;&gt;"",SUMIF(INDIRECT("ИсходныеДанные!$"&amp;$K$4&amp;"$2:$"&amp;$K$4&amp;"$50000"),$B2594&amp;"#"&amp;T$6,INDIRECT("ИсходныеДанные!$J$2:$J$50000")),0)</f>
        <v>0</v>
      </c>
      <c r="U2594" s="3">
        <f ca="1">IF($B2594&lt;&gt;"",SUMIF(INDIRECT("ИсходныеДанные!$"&amp;$K$4&amp;"$2:$"&amp;$K$4&amp;"$50000"),$B2594&amp;"#"&amp;U$6,INDIRECT("ИсходныеДанные!$J$2:$J$50000")),0)</f>
        <v>0</v>
      </c>
      <c r="V2594" s="3">
        <f ca="1">IF($B2594&lt;&gt;"",SUMIF(INDIRECT("ИсходныеДанные!$"&amp;$K$4&amp;"$2:$"&amp;$K$4&amp;"$50000"),$B2594&amp;"#"&amp;V$6,INDIRECT("ИсходныеДанные!$J$2:$J$50000")),0)</f>
        <v>0</v>
      </c>
      <c r="W2594" s="16" t="e">
        <f ca="1">SUM(K2594:V2594)/Пофамильно!$R$1</f>
        <v>#DIV/0!</v>
      </c>
    </row>
    <row r="2595" spans="1:23" x14ac:dyDescent="0.25">
      <c r="A2595" s="10" t="str">
        <f t="shared" ca="1" si="42"/>
        <v>delete</v>
      </c>
      <c r="B2595" s="16" cm="1">
        <f t="array" aca="1" ref="B2595" ca="1">INDIRECT("УникальныеСписки!D"&amp;ROW()-$L$4)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14"/>
      <c r="G2595" s="81" t="str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84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84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84" t="str" cm="1">
        <f t="array" aca="1" ref="J2595" ca="1">_xlfn.XLOOKUP($B2595,INDIRECT(SUBSTITUTE("ИсходныеДанные!$где$2:$где$50000","где",$B$4)),INDIRECT(SUBSTITUTE("ИсходныеДанные!$что$2:$что$50000","что",J$4)),"",0,1)</f>
        <v/>
      </c>
      <c r="K2595" s="3">
        <f ca="1">IF($B2595&lt;&gt;"",SUMIF(INDIRECT("ИсходныеДанные!$"&amp;$K$4&amp;"$2:$"&amp;$K$4&amp;"$50000"),$B2595&amp;"#"&amp;K$6,INDIRECT("ИсходныеДанные!$J$2:$J$50000")),0)</f>
        <v>0</v>
      </c>
      <c r="L2595" s="3">
        <f ca="1">IF($B2595&lt;&gt;"",SUMIF(INDIRECT("ИсходныеДанные!$"&amp;$K$4&amp;"$2:$"&amp;$K$4&amp;"$50000"),$B2595&amp;"#"&amp;L$6,INDIRECT("ИсходныеДанные!$J$2:$J$50000")),0)</f>
        <v>0</v>
      </c>
      <c r="M2595" s="3">
        <f ca="1">IF($B2595&lt;&gt;"",SUMIF(INDIRECT("ИсходныеДанные!$"&amp;$K$4&amp;"$2:$"&amp;$K$4&amp;"$50000"),$B2595&amp;"#"&amp;M$6,INDIRECT("ИсходныеДанные!$J$2:$J$50000")),0)</f>
        <v>0</v>
      </c>
      <c r="N2595" s="3">
        <f ca="1">IF($B2595&lt;&gt;"",SUMIF(INDIRECT("ИсходныеДанные!$"&amp;$K$4&amp;"$2:$"&amp;$K$4&amp;"$50000"),$B2595&amp;"#"&amp;N$6,INDIRECT("ИсходныеДанные!$J$2:$J$50000")),0)</f>
        <v>0</v>
      </c>
      <c r="O2595" s="3">
        <f ca="1">IF($B2595&lt;&gt;"",SUMIF(INDIRECT("ИсходныеДанные!$"&amp;$K$4&amp;"$2:$"&amp;$K$4&amp;"$50000"),$B2595&amp;"#"&amp;O$6,INDIRECT("ИсходныеДанные!$J$2:$J$50000")),0)</f>
        <v>0</v>
      </c>
      <c r="P2595" s="3">
        <f ca="1">IF($B2595&lt;&gt;"",SUMIF(INDIRECT("ИсходныеДанные!$"&amp;$K$4&amp;"$2:$"&amp;$K$4&amp;"$50000"),$B2595&amp;"#"&amp;P$6,INDIRECT("ИсходныеДанные!$J$2:$J$50000")),0)</f>
        <v>0</v>
      </c>
      <c r="Q2595" s="3">
        <f ca="1">IF($B2595&lt;&gt;"",SUMIF(INDIRECT("ИсходныеДанные!$"&amp;$K$4&amp;"$2:$"&amp;$K$4&amp;"$50000"),$B2595&amp;"#"&amp;Q$6,INDIRECT("ИсходныеДанные!$J$2:$J$50000")),0)</f>
        <v>0</v>
      </c>
      <c r="R2595" s="3">
        <f ca="1">IF($B2595&lt;&gt;"",SUMIF(INDIRECT("ИсходныеДанные!$"&amp;$K$4&amp;"$2:$"&amp;$K$4&amp;"$50000"),$B2595&amp;"#"&amp;R$6,INDIRECT("ИсходныеДанные!$J$2:$J$50000")),0)</f>
        <v>0</v>
      </c>
      <c r="S2595" s="3">
        <f ca="1">IF($B2595&lt;&gt;"",SUMIF(INDIRECT("ИсходныеДанные!$"&amp;$K$4&amp;"$2:$"&amp;$K$4&amp;"$50000"),$B2595&amp;"#"&amp;S$6,INDIRECT("ИсходныеДанные!$J$2:$J$50000")),0)</f>
        <v>0</v>
      </c>
      <c r="T2595" s="3">
        <f ca="1">IF($B2595&lt;&gt;"",SUMIF(INDIRECT("ИсходныеДанные!$"&amp;$K$4&amp;"$2:$"&amp;$K$4&amp;"$50000"),$B2595&amp;"#"&amp;T$6,INDIRECT("ИсходныеДанные!$J$2:$J$50000")),0)</f>
        <v>0</v>
      </c>
      <c r="U2595" s="3">
        <f ca="1">IF($B2595&lt;&gt;"",SUMIF(INDIRECT("ИсходныеДанные!$"&amp;$K$4&amp;"$2:$"&amp;$K$4&amp;"$50000"),$B2595&amp;"#"&amp;U$6,INDIRECT("ИсходныеДанные!$J$2:$J$50000")),0)</f>
        <v>0</v>
      </c>
      <c r="V2595" s="3">
        <f ca="1">IF($B2595&lt;&gt;"",SUMIF(INDIRECT("ИсходныеДанные!$"&amp;$K$4&amp;"$2:$"&amp;$K$4&amp;"$50000"),$B2595&amp;"#"&amp;V$6,INDIRECT("ИсходныеДанные!$J$2:$J$50000")),0)</f>
        <v>0</v>
      </c>
      <c r="W2595" s="16" t="e">
        <f ca="1">SUM(K2595:V2595)/Пофамильно!$R$1</f>
        <v>#DIV/0!</v>
      </c>
    </row>
    <row r="2596" spans="1:23" x14ac:dyDescent="0.25">
      <c r="A2596" s="10" t="str">
        <f t="shared" ca="1" si="42"/>
        <v>delete</v>
      </c>
      <c r="B2596" s="16" cm="1">
        <f t="array" aca="1" ref="B2596" ca="1">INDIRECT("УникальныеСписки!D"&amp;ROW()-$L$4)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14"/>
      <c r="G2596" s="81" t="str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84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84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84" t="str" cm="1">
        <f t="array" aca="1" ref="J2596" ca="1">_xlfn.XLOOKUP($B2596,INDIRECT(SUBSTITUTE("ИсходныеДанные!$где$2:$где$50000","где",$B$4)),INDIRECT(SUBSTITUTE("ИсходныеДанные!$что$2:$что$50000","что",J$4)),"",0,1)</f>
        <v/>
      </c>
      <c r="K2596" s="3">
        <f ca="1">IF($B2596&lt;&gt;"",SUMIF(INDIRECT("ИсходныеДанные!$"&amp;$K$4&amp;"$2:$"&amp;$K$4&amp;"$50000"),$B2596&amp;"#"&amp;K$6,INDIRECT("ИсходныеДанные!$J$2:$J$50000")),0)</f>
        <v>0</v>
      </c>
      <c r="L2596" s="3">
        <f ca="1">IF($B2596&lt;&gt;"",SUMIF(INDIRECT("ИсходныеДанные!$"&amp;$K$4&amp;"$2:$"&amp;$K$4&amp;"$50000"),$B2596&amp;"#"&amp;L$6,INDIRECT("ИсходныеДанные!$J$2:$J$50000")),0)</f>
        <v>0</v>
      </c>
      <c r="M2596" s="3">
        <f ca="1">IF($B2596&lt;&gt;"",SUMIF(INDIRECT("ИсходныеДанные!$"&amp;$K$4&amp;"$2:$"&amp;$K$4&amp;"$50000"),$B2596&amp;"#"&amp;M$6,INDIRECT("ИсходныеДанные!$J$2:$J$50000")),0)</f>
        <v>0</v>
      </c>
      <c r="N2596" s="3">
        <f ca="1">IF($B2596&lt;&gt;"",SUMIF(INDIRECT("ИсходныеДанные!$"&amp;$K$4&amp;"$2:$"&amp;$K$4&amp;"$50000"),$B2596&amp;"#"&amp;N$6,INDIRECT("ИсходныеДанные!$J$2:$J$50000")),0)</f>
        <v>0</v>
      </c>
      <c r="O2596" s="3">
        <f ca="1">IF($B2596&lt;&gt;"",SUMIF(INDIRECT("ИсходныеДанные!$"&amp;$K$4&amp;"$2:$"&amp;$K$4&amp;"$50000"),$B2596&amp;"#"&amp;O$6,INDIRECT("ИсходныеДанные!$J$2:$J$50000")),0)</f>
        <v>0</v>
      </c>
      <c r="P2596" s="3">
        <f ca="1">IF($B2596&lt;&gt;"",SUMIF(INDIRECT("ИсходныеДанные!$"&amp;$K$4&amp;"$2:$"&amp;$K$4&amp;"$50000"),$B2596&amp;"#"&amp;P$6,INDIRECT("ИсходныеДанные!$J$2:$J$50000")),0)</f>
        <v>0</v>
      </c>
      <c r="Q2596" s="3">
        <f ca="1">IF($B2596&lt;&gt;"",SUMIF(INDIRECT("ИсходныеДанные!$"&amp;$K$4&amp;"$2:$"&amp;$K$4&amp;"$50000"),$B2596&amp;"#"&amp;Q$6,INDIRECT("ИсходныеДанные!$J$2:$J$50000")),0)</f>
        <v>0</v>
      </c>
      <c r="R2596" s="3">
        <f ca="1">IF($B2596&lt;&gt;"",SUMIF(INDIRECT("ИсходныеДанные!$"&amp;$K$4&amp;"$2:$"&amp;$K$4&amp;"$50000"),$B2596&amp;"#"&amp;R$6,INDIRECT("ИсходныеДанные!$J$2:$J$50000")),0)</f>
        <v>0</v>
      </c>
      <c r="S2596" s="3">
        <f ca="1">IF($B2596&lt;&gt;"",SUMIF(INDIRECT("ИсходныеДанные!$"&amp;$K$4&amp;"$2:$"&amp;$K$4&amp;"$50000"),$B2596&amp;"#"&amp;S$6,INDIRECT("ИсходныеДанные!$J$2:$J$50000")),0)</f>
        <v>0</v>
      </c>
      <c r="T2596" s="3">
        <f ca="1">IF($B2596&lt;&gt;"",SUMIF(INDIRECT("ИсходныеДанные!$"&amp;$K$4&amp;"$2:$"&amp;$K$4&amp;"$50000"),$B2596&amp;"#"&amp;T$6,INDIRECT("ИсходныеДанные!$J$2:$J$50000")),0)</f>
        <v>0</v>
      </c>
      <c r="U2596" s="3">
        <f ca="1">IF($B2596&lt;&gt;"",SUMIF(INDIRECT("ИсходныеДанные!$"&amp;$K$4&amp;"$2:$"&amp;$K$4&amp;"$50000"),$B2596&amp;"#"&amp;U$6,INDIRECT("ИсходныеДанные!$J$2:$J$50000")),0)</f>
        <v>0</v>
      </c>
      <c r="V2596" s="3">
        <f ca="1">IF($B2596&lt;&gt;"",SUMIF(INDIRECT("ИсходныеДанные!$"&amp;$K$4&amp;"$2:$"&amp;$K$4&amp;"$50000"),$B2596&amp;"#"&amp;V$6,INDIRECT("ИсходныеДанные!$J$2:$J$50000")),0)</f>
        <v>0</v>
      </c>
      <c r="W2596" s="16" t="e">
        <f ca="1">SUM(K2596:V2596)/Пофамильно!$R$1</f>
        <v>#DIV/0!</v>
      </c>
    </row>
    <row r="2597" spans="1:23" x14ac:dyDescent="0.25">
      <c r="A2597" s="10" t="str">
        <f t="shared" ca="1" si="42"/>
        <v>delete</v>
      </c>
      <c r="B2597" s="16" cm="1">
        <f t="array" aca="1" ref="B2597" ca="1">INDIRECT("УникальныеСписки!D"&amp;ROW()-$L$4)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14"/>
      <c r="G2597" s="81" t="str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84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84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84" t="str" cm="1">
        <f t="array" aca="1" ref="J2597" ca="1">_xlfn.XLOOKUP($B2597,INDIRECT(SUBSTITUTE("ИсходныеДанные!$где$2:$где$50000","где",$B$4)),INDIRECT(SUBSTITUTE("ИсходныеДанные!$что$2:$что$50000","что",J$4)),"",0,1)</f>
        <v/>
      </c>
      <c r="K2597" s="3">
        <f ca="1">IF($B2597&lt;&gt;"",SUMIF(INDIRECT("ИсходныеДанные!$"&amp;$K$4&amp;"$2:$"&amp;$K$4&amp;"$50000"),$B2597&amp;"#"&amp;K$6,INDIRECT("ИсходныеДанные!$J$2:$J$50000")),0)</f>
        <v>0</v>
      </c>
      <c r="L2597" s="3">
        <f ca="1">IF($B2597&lt;&gt;"",SUMIF(INDIRECT("ИсходныеДанные!$"&amp;$K$4&amp;"$2:$"&amp;$K$4&amp;"$50000"),$B2597&amp;"#"&amp;L$6,INDIRECT("ИсходныеДанные!$J$2:$J$50000")),0)</f>
        <v>0</v>
      </c>
      <c r="M2597" s="3">
        <f ca="1">IF($B2597&lt;&gt;"",SUMIF(INDIRECT("ИсходныеДанные!$"&amp;$K$4&amp;"$2:$"&amp;$K$4&amp;"$50000"),$B2597&amp;"#"&amp;M$6,INDIRECT("ИсходныеДанные!$J$2:$J$50000")),0)</f>
        <v>0</v>
      </c>
      <c r="N2597" s="3">
        <f ca="1">IF($B2597&lt;&gt;"",SUMIF(INDIRECT("ИсходныеДанные!$"&amp;$K$4&amp;"$2:$"&amp;$K$4&amp;"$50000"),$B2597&amp;"#"&amp;N$6,INDIRECT("ИсходныеДанные!$J$2:$J$50000")),0)</f>
        <v>0</v>
      </c>
      <c r="O2597" s="3">
        <f ca="1">IF($B2597&lt;&gt;"",SUMIF(INDIRECT("ИсходныеДанные!$"&amp;$K$4&amp;"$2:$"&amp;$K$4&amp;"$50000"),$B2597&amp;"#"&amp;O$6,INDIRECT("ИсходныеДанные!$J$2:$J$50000")),0)</f>
        <v>0</v>
      </c>
      <c r="P2597" s="3">
        <f ca="1">IF($B2597&lt;&gt;"",SUMIF(INDIRECT("ИсходныеДанные!$"&amp;$K$4&amp;"$2:$"&amp;$K$4&amp;"$50000"),$B2597&amp;"#"&amp;P$6,INDIRECT("ИсходныеДанные!$J$2:$J$50000")),0)</f>
        <v>0</v>
      </c>
      <c r="Q2597" s="3">
        <f ca="1">IF($B2597&lt;&gt;"",SUMIF(INDIRECT("ИсходныеДанные!$"&amp;$K$4&amp;"$2:$"&amp;$K$4&amp;"$50000"),$B2597&amp;"#"&amp;Q$6,INDIRECT("ИсходныеДанные!$J$2:$J$50000")),0)</f>
        <v>0</v>
      </c>
      <c r="R2597" s="3">
        <f ca="1">IF($B2597&lt;&gt;"",SUMIF(INDIRECT("ИсходныеДанные!$"&amp;$K$4&amp;"$2:$"&amp;$K$4&amp;"$50000"),$B2597&amp;"#"&amp;R$6,INDIRECT("ИсходныеДанные!$J$2:$J$50000")),0)</f>
        <v>0</v>
      </c>
      <c r="S2597" s="3">
        <f ca="1">IF($B2597&lt;&gt;"",SUMIF(INDIRECT("ИсходныеДанные!$"&amp;$K$4&amp;"$2:$"&amp;$K$4&amp;"$50000"),$B2597&amp;"#"&amp;S$6,INDIRECT("ИсходныеДанные!$J$2:$J$50000")),0)</f>
        <v>0</v>
      </c>
      <c r="T2597" s="3">
        <f ca="1">IF($B2597&lt;&gt;"",SUMIF(INDIRECT("ИсходныеДанные!$"&amp;$K$4&amp;"$2:$"&amp;$K$4&amp;"$50000"),$B2597&amp;"#"&amp;T$6,INDIRECT("ИсходныеДанные!$J$2:$J$50000")),0)</f>
        <v>0</v>
      </c>
      <c r="U2597" s="3">
        <f ca="1">IF($B2597&lt;&gt;"",SUMIF(INDIRECT("ИсходныеДанные!$"&amp;$K$4&amp;"$2:$"&amp;$K$4&amp;"$50000"),$B2597&amp;"#"&amp;U$6,INDIRECT("ИсходныеДанные!$J$2:$J$50000")),0)</f>
        <v>0</v>
      </c>
      <c r="V2597" s="3">
        <f ca="1">IF($B2597&lt;&gt;"",SUMIF(INDIRECT("ИсходныеДанные!$"&amp;$K$4&amp;"$2:$"&amp;$K$4&amp;"$50000"),$B2597&amp;"#"&amp;V$6,INDIRECT("ИсходныеДанные!$J$2:$J$50000")),0)</f>
        <v>0</v>
      </c>
      <c r="W2597" s="16" t="e">
        <f ca="1">SUM(K2597:V2597)/Пофамильно!$R$1</f>
        <v>#DIV/0!</v>
      </c>
    </row>
    <row r="2598" spans="1:23" x14ac:dyDescent="0.25">
      <c r="A2598" s="10" t="str">
        <f t="shared" ca="1" si="42"/>
        <v>delete</v>
      </c>
      <c r="B2598" s="16" cm="1">
        <f t="array" aca="1" ref="B2598" ca="1">INDIRECT("УникальныеСписки!D"&amp;ROW()-$L$4)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14"/>
      <c r="G2598" s="81" t="str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84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84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84" t="str" cm="1">
        <f t="array" aca="1" ref="J2598" ca="1">_xlfn.XLOOKUP($B2598,INDIRECT(SUBSTITUTE("ИсходныеДанные!$где$2:$где$50000","где",$B$4)),INDIRECT(SUBSTITUTE("ИсходныеДанные!$что$2:$что$50000","что",J$4)),"",0,1)</f>
        <v/>
      </c>
      <c r="K2598" s="3">
        <f ca="1">IF($B2598&lt;&gt;"",SUMIF(INDIRECT("ИсходныеДанные!$"&amp;$K$4&amp;"$2:$"&amp;$K$4&amp;"$50000"),$B2598&amp;"#"&amp;K$6,INDIRECT("ИсходныеДанные!$J$2:$J$50000")),0)</f>
        <v>0</v>
      </c>
      <c r="L2598" s="3">
        <f ca="1">IF($B2598&lt;&gt;"",SUMIF(INDIRECT("ИсходныеДанные!$"&amp;$K$4&amp;"$2:$"&amp;$K$4&amp;"$50000"),$B2598&amp;"#"&amp;L$6,INDIRECT("ИсходныеДанные!$J$2:$J$50000")),0)</f>
        <v>0</v>
      </c>
      <c r="M2598" s="3">
        <f ca="1">IF($B2598&lt;&gt;"",SUMIF(INDIRECT("ИсходныеДанные!$"&amp;$K$4&amp;"$2:$"&amp;$K$4&amp;"$50000"),$B2598&amp;"#"&amp;M$6,INDIRECT("ИсходныеДанные!$J$2:$J$50000")),0)</f>
        <v>0</v>
      </c>
      <c r="N2598" s="3">
        <f ca="1">IF($B2598&lt;&gt;"",SUMIF(INDIRECT("ИсходныеДанные!$"&amp;$K$4&amp;"$2:$"&amp;$K$4&amp;"$50000"),$B2598&amp;"#"&amp;N$6,INDIRECT("ИсходныеДанные!$J$2:$J$50000")),0)</f>
        <v>0</v>
      </c>
      <c r="O2598" s="3">
        <f ca="1">IF($B2598&lt;&gt;"",SUMIF(INDIRECT("ИсходныеДанные!$"&amp;$K$4&amp;"$2:$"&amp;$K$4&amp;"$50000"),$B2598&amp;"#"&amp;O$6,INDIRECT("ИсходныеДанные!$J$2:$J$50000")),0)</f>
        <v>0</v>
      </c>
      <c r="P2598" s="3">
        <f ca="1">IF($B2598&lt;&gt;"",SUMIF(INDIRECT("ИсходныеДанные!$"&amp;$K$4&amp;"$2:$"&amp;$K$4&amp;"$50000"),$B2598&amp;"#"&amp;P$6,INDIRECT("ИсходныеДанные!$J$2:$J$50000")),0)</f>
        <v>0</v>
      </c>
      <c r="Q2598" s="3">
        <f ca="1">IF($B2598&lt;&gt;"",SUMIF(INDIRECT("ИсходныеДанные!$"&amp;$K$4&amp;"$2:$"&amp;$K$4&amp;"$50000"),$B2598&amp;"#"&amp;Q$6,INDIRECT("ИсходныеДанные!$J$2:$J$50000")),0)</f>
        <v>0</v>
      </c>
      <c r="R2598" s="3">
        <f ca="1">IF($B2598&lt;&gt;"",SUMIF(INDIRECT("ИсходныеДанные!$"&amp;$K$4&amp;"$2:$"&amp;$K$4&amp;"$50000"),$B2598&amp;"#"&amp;R$6,INDIRECT("ИсходныеДанные!$J$2:$J$50000")),0)</f>
        <v>0</v>
      </c>
      <c r="S2598" s="3">
        <f ca="1">IF($B2598&lt;&gt;"",SUMIF(INDIRECT("ИсходныеДанные!$"&amp;$K$4&amp;"$2:$"&amp;$K$4&amp;"$50000"),$B2598&amp;"#"&amp;S$6,INDIRECT("ИсходныеДанные!$J$2:$J$50000")),0)</f>
        <v>0</v>
      </c>
      <c r="T2598" s="3">
        <f ca="1">IF($B2598&lt;&gt;"",SUMIF(INDIRECT("ИсходныеДанные!$"&amp;$K$4&amp;"$2:$"&amp;$K$4&amp;"$50000"),$B2598&amp;"#"&amp;T$6,INDIRECT("ИсходныеДанные!$J$2:$J$50000")),0)</f>
        <v>0</v>
      </c>
      <c r="U2598" s="3">
        <f ca="1">IF($B2598&lt;&gt;"",SUMIF(INDIRECT("ИсходныеДанные!$"&amp;$K$4&amp;"$2:$"&amp;$K$4&amp;"$50000"),$B2598&amp;"#"&amp;U$6,INDIRECT("ИсходныеДанные!$J$2:$J$50000")),0)</f>
        <v>0</v>
      </c>
      <c r="V2598" s="3">
        <f ca="1">IF($B2598&lt;&gt;"",SUMIF(INDIRECT("ИсходныеДанные!$"&amp;$K$4&amp;"$2:$"&amp;$K$4&amp;"$50000"),$B2598&amp;"#"&amp;V$6,INDIRECT("ИсходныеДанные!$J$2:$J$50000")),0)</f>
        <v>0</v>
      </c>
      <c r="W2598" s="16" t="e">
        <f ca="1">SUM(K2598:V2598)/Пофамильно!$R$1</f>
        <v>#DIV/0!</v>
      </c>
    </row>
    <row r="2599" spans="1:23" x14ac:dyDescent="0.25">
      <c r="A2599" s="10" t="str">
        <f t="shared" ca="1" si="42"/>
        <v>delete</v>
      </c>
      <c r="B2599" s="16" cm="1">
        <f t="array" aca="1" ref="B2599" ca="1">INDIRECT("УникальныеСписки!D"&amp;ROW()-$L$4)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14"/>
      <c r="G2599" s="81" t="str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84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84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84" t="str" cm="1">
        <f t="array" aca="1" ref="J2599" ca="1">_xlfn.XLOOKUP($B2599,INDIRECT(SUBSTITUTE("ИсходныеДанные!$где$2:$где$50000","где",$B$4)),INDIRECT(SUBSTITUTE("ИсходныеДанные!$что$2:$что$50000","что",J$4)),"",0,1)</f>
        <v/>
      </c>
      <c r="K2599" s="3">
        <f ca="1">IF($B2599&lt;&gt;"",SUMIF(INDIRECT("ИсходныеДанные!$"&amp;$K$4&amp;"$2:$"&amp;$K$4&amp;"$50000"),$B2599&amp;"#"&amp;K$6,INDIRECT("ИсходныеДанные!$J$2:$J$50000")),0)</f>
        <v>0</v>
      </c>
      <c r="L2599" s="3">
        <f ca="1">IF($B2599&lt;&gt;"",SUMIF(INDIRECT("ИсходныеДанные!$"&amp;$K$4&amp;"$2:$"&amp;$K$4&amp;"$50000"),$B2599&amp;"#"&amp;L$6,INDIRECT("ИсходныеДанные!$J$2:$J$50000")),0)</f>
        <v>0</v>
      </c>
      <c r="M2599" s="3">
        <f ca="1">IF($B2599&lt;&gt;"",SUMIF(INDIRECT("ИсходныеДанные!$"&amp;$K$4&amp;"$2:$"&amp;$K$4&amp;"$50000"),$B2599&amp;"#"&amp;M$6,INDIRECT("ИсходныеДанные!$J$2:$J$50000")),0)</f>
        <v>0</v>
      </c>
      <c r="N2599" s="3">
        <f ca="1">IF($B2599&lt;&gt;"",SUMIF(INDIRECT("ИсходныеДанные!$"&amp;$K$4&amp;"$2:$"&amp;$K$4&amp;"$50000"),$B2599&amp;"#"&amp;N$6,INDIRECT("ИсходныеДанные!$J$2:$J$50000")),0)</f>
        <v>0</v>
      </c>
      <c r="O2599" s="3">
        <f ca="1">IF($B2599&lt;&gt;"",SUMIF(INDIRECT("ИсходныеДанные!$"&amp;$K$4&amp;"$2:$"&amp;$K$4&amp;"$50000"),$B2599&amp;"#"&amp;O$6,INDIRECT("ИсходныеДанные!$J$2:$J$50000")),0)</f>
        <v>0</v>
      </c>
      <c r="P2599" s="3">
        <f ca="1">IF($B2599&lt;&gt;"",SUMIF(INDIRECT("ИсходныеДанные!$"&amp;$K$4&amp;"$2:$"&amp;$K$4&amp;"$50000"),$B2599&amp;"#"&amp;P$6,INDIRECT("ИсходныеДанные!$J$2:$J$50000")),0)</f>
        <v>0</v>
      </c>
      <c r="Q2599" s="3">
        <f ca="1">IF($B2599&lt;&gt;"",SUMIF(INDIRECT("ИсходныеДанные!$"&amp;$K$4&amp;"$2:$"&amp;$K$4&amp;"$50000"),$B2599&amp;"#"&amp;Q$6,INDIRECT("ИсходныеДанные!$J$2:$J$50000")),0)</f>
        <v>0</v>
      </c>
      <c r="R2599" s="3">
        <f ca="1">IF($B2599&lt;&gt;"",SUMIF(INDIRECT("ИсходныеДанные!$"&amp;$K$4&amp;"$2:$"&amp;$K$4&amp;"$50000"),$B2599&amp;"#"&amp;R$6,INDIRECT("ИсходныеДанные!$J$2:$J$50000")),0)</f>
        <v>0</v>
      </c>
      <c r="S2599" s="3">
        <f ca="1">IF($B2599&lt;&gt;"",SUMIF(INDIRECT("ИсходныеДанные!$"&amp;$K$4&amp;"$2:$"&amp;$K$4&amp;"$50000"),$B2599&amp;"#"&amp;S$6,INDIRECT("ИсходныеДанные!$J$2:$J$50000")),0)</f>
        <v>0</v>
      </c>
      <c r="T2599" s="3">
        <f ca="1">IF($B2599&lt;&gt;"",SUMIF(INDIRECT("ИсходныеДанные!$"&amp;$K$4&amp;"$2:$"&amp;$K$4&amp;"$50000"),$B2599&amp;"#"&amp;T$6,INDIRECT("ИсходныеДанные!$J$2:$J$50000")),0)</f>
        <v>0</v>
      </c>
      <c r="U2599" s="3">
        <f ca="1">IF($B2599&lt;&gt;"",SUMIF(INDIRECT("ИсходныеДанные!$"&amp;$K$4&amp;"$2:$"&amp;$K$4&amp;"$50000"),$B2599&amp;"#"&amp;U$6,INDIRECT("ИсходныеДанные!$J$2:$J$50000")),0)</f>
        <v>0</v>
      </c>
      <c r="V2599" s="3">
        <f ca="1">IF($B2599&lt;&gt;"",SUMIF(INDIRECT("ИсходныеДанные!$"&amp;$K$4&amp;"$2:$"&amp;$K$4&amp;"$50000"),$B2599&amp;"#"&amp;V$6,INDIRECT("ИсходныеДанные!$J$2:$J$50000")),0)</f>
        <v>0</v>
      </c>
      <c r="W2599" s="16" t="e">
        <f ca="1">SUM(K2599:V2599)/Пофамильно!$R$1</f>
        <v>#DIV/0!</v>
      </c>
    </row>
    <row r="2600" spans="1:23" x14ac:dyDescent="0.25">
      <c r="A2600" s="10" t="str">
        <f t="shared" ca="1" si="42"/>
        <v>delete</v>
      </c>
      <c r="B2600" s="16" cm="1">
        <f t="array" aca="1" ref="B2600" ca="1">INDIRECT("УникальныеСписки!D"&amp;ROW()-$L$4)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14"/>
      <c r="G2600" s="81" t="str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84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84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84" t="str" cm="1">
        <f t="array" aca="1" ref="J2600" ca="1">_xlfn.XLOOKUP($B2600,INDIRECT(SUBSTITUTE("ИсходныеДанные!$где$2:$где$50000","где",$B$4)),INDIRECT(SUBSTITUTE("ИсходныеДанные!$что$2:$что$50000","что",J$4)),"",0,1)</f>
        <v/>
      </c>
      <c r="K2600" s="3">
        <f ca="1">IF($B2600&lt;&gt;"",SUMIF(INDIRECT("ИсходныеДанные!$"&amp;$K$4&amp;"$2:$"&amp;$K$4&amp;"$50000"),$B2600&amp;"#"&amp;K$6,INDIRECT("ИсходныеДанные!$J$2:$J$50000")),0)</f>
        <v>0</v>
      </c>
      <c r="L2600" s="3">
        <f ca="1">IF($B2600&lt;&gt;"",SUMIF(INDIRECT("ИсходныеДанные!$"&amp;$K$4&amp;"$2:$"&amp;$K$4&amp;"$50000"),$B2600&amp;"#"&amp;L$6,INDIRECT("ИсходныеДанные!$J$2:$J$50000")),0)</f>
        <v>0</v>
      </c>
      <c r="M2600" s="3">
        <f ca="1">IF($B2600&lt;&gt;"",SUMIF(INDIRECT("ИсходныеДанные!$"&amp;$K$4&amp;"$2:$"&amp;$K$4&amp;"$50000"),$B2600&amp;"#"&amp;M$6,INDIRECT("ИсходныеДанные!$J$2:$J$50000")),0)</f>
        <v>0</v>
      </c>
      <c r="N2600" s="3">
        <f ca="1">IF($B2600&lt;&gt;"",SUMIF(INDIRECT("ИсходныеДанные!$"&amp;$K$4&amp;"$2:$"&amp;$K$4&amp;"$50000"),$B2600&amp;"#"&amp;N$6,INDIRECT("ИсходныеДанные!$J$2:$J$50000")),0)</f>
        <v>0</v>
      </c>
      <c r="O2600" s="3">
        <f ca="1">IF($B2600&lt;&gt;"",SUMIF(INDIRECT("ИсходныеДанные!$"&amp;$K$4&amp;"$2:$"&amp;$K$4&amp;"$50000"),$B2600&amp;"#"&amp;O$6,INDIRECT("ИсходныеДанные!$J$2:$J$50000")),0)</f>
        <v>0</v>
      </c>
      <c r="P2600" s="3">
        <f ca="1">IF($B2600&lt;&gt;"",SUMIF(INDIRECT("ИсходныеДанные!$"&amp;$K$4&amp;"$2:$"&amp;$K$4&amp;"$50000"),$B2600&amp;"#"&amp;P$6,INDIRECT("ИсходныеДанные!$J$2:$J$50000")),0)</f>
        <v>0</v>
      </c>
      <c r="Q2600" s="3">
        <f ca="1">IF($B2600&lt;&gt;"",SUMIF(INDIRECT("ИсходныеДанные!$"&amp;$K$4&amp;"$2:$"&amp;$K$4&amp;"$50000"),$B2600&amp;"#"&amp;Q$6,INDIRECT("ИсходныеДанные!$J$2:$J$50000")),0)</f>
        <v>0</v>
      </c>
      <c r="R2600" s="3">
        <f ca="1">IF($B2600&lt;&gt;"",SUMIF(INDIRECT("ИсходныеДанные!$"&amp;$K$4&amp;"$2:$"&amp;$K$4&amp;"$50000"),$B2600&amp;"#"&amp;R$6,INDIRECT("ИсходныеДанные!$J$2:$J$50000")),0)</f>
        <v>0</v>
      </c>
      <c r="S2600" s="3">
        <f ca="1">IF($B2600&lt;&gt;"",SUMIF(INDIRECT("ИсходныеДанные!$"&amp;$K$4&amp;"$2:$"&amp;$K$4&amp;"$50000"),$B2600&amp;"#"&amp;S$6,INDIRECT("ИсходныеДанные!$J$2:$J$50000")),0)</f>
        <v>0</v>
      </c>
      <c r="T2600" s="3">
        <f ca="1">IF($B2600&lt;&gt;"",SUMIF(INDIRECT("ИсходныеДанные!$"&amp;$K$4&amp;"$2:$"&amp;$K$4&amp;"$50000"),$B2600&amp;"#"&amp;T$6,INDIRECT("ИсходныеДанные!$J$2:$J$50000")),0)</f>
        <v>0</v>
      </c>
      <c r="U2600" s="3">
        <f ca="1">IF($B2600&lt;&gt;"",SUMIF(INDIRECT("ИсходныеДанные!$"&amp;$K$4&amp;"$2:$"&amp;$K$4&amp;"$50000"),$B2600&amp;"#"&amp;U$6,INDIRECT("ИсходныеДанные!$J$2:$J$50000")),0)</f>
        <v>0</v>
      </c>
      <c r="V2600" s="3">
        <f ca="1">IF($B2600&lt;&gt;"",SUMIF(INDIRECT("ИсходныеДанные!$"&amp;$K$4&amp;"$2:$"&amp;$K$4&amp;"$50000"),$B2600&amp;"#"&amp;V$6,INDIRECT("ИсходныеДанные!$J$2:$J$50000")),0)</f>
        <v>0</v>
      </c>
      <c r="W2600" s="16" t="e">
        <f ca="1">SUM(K2600:V2600)/Пофамильно!$R$1</f>
        <v>#DIV/0!</v>
      </c>
    </row>
    <row r="2601" spans="1:23" x14ac:dyDescent="0.25">
      <c r="A2601" s="10" t="str">
        <f t="shared" ca="1" si="42"/>
        <v>delete</v>
      </c>
      <c r="B2601" s="16" cm="1">
        <f t="array" aca="1" ref="B2601" ca="1">INDIRECT("УникальныеСписки!D"&amp;ROW()-$L$4)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14"/>
      <c r="G2601" s="81" t="str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84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84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84" t="str" cm="1">
        <f t="array" aca="1" ref="J2601" ca="1">_xlfn.XLOOKUP($B2601,INDIRECT(SUBSTITUTE("ИсходныеДанные!$где$2:$где$50000","где",$B$4)),INDIRECT(SUBSTITUTE("ИсходныеДанные!$что$2:$что$50000","что",J$4)),"",0,1)</f>
        <v/>
      </c>
      <c r="K2601" s="3">
        <f ca="1">IF($B2601&lt;&gt;"",SUMIF(INDIRECT("ИсходныеДанные!$"&amp;$K$4&amp;"$2:$"&amp;$K$4&amp;"$50000"),$B2601&amp;"#"&amp;K$6,INDIRECT("ИсходныеДанные!$J$2:$J$50000")),0)</f>
        <v>0</v>
      </c>
      <c r="L2601" s="3">
        <f ca="1">IF($B2601&lt;&gt;"",SUMIF(INDIRECT("ИсходныеДанные!$"&amp;$K$4&amp;"$2:$"&amp;$K$4&amp;"$50000"),$B2601&amp;"#"&amp;L$6,INDIRECT("ИсходныеДанные!$J$2:$J$50000")),0)</f>
        <v>0</v>
      </c>
      <c r="M2601" s="3">
        <f ca="1">IF($B2601&lt;&gt;"",SUMIF(INDIRECT("ИсходныеДанные!$"&amp;$K$4&amp;"$2:$"&amp;$K$4&amp;"$50000"),$B2601&amp;"#"&amp;M$6,INDIRECT("ИсходныеДанные!$J$2:$J$50000")),0)</f>
        <v>0</v>
      </c>
      <c r="N2601" s="3">
        <f ca="1">IF($B2601&lt;&gt;"",SUMIF(INDIRECT("ИсходныеДанные!$"&amp;$K$4&amp;"$2:$"&amp;$K$4&amp;"$50000"),$B2601&amp;"#"&amp;N$6,INDIRECT("ИсходныеДанные!$J$2:$J$50000")),0)</f>
        <v>0</v>
      </c>
      <c r="O2601" s="3">
        <f ca="1">IF($B2601&lt;&gt;"",SUMIF(INDIRECT("ИсходныеДанные!$"&amp;$K$4&amp;"$2:$"&amp;$K$4&amp;"$50000"),$B2601&amp;"#"&amp;O$6,INDIRECT("ИсходныеДанные!$J$2:$J$50000")),0)</f>
        <v>0</v>
      </c>
      <c r="P2601" s="3">
        <f ca="1">IF($B2601&lt;&gt;"",SUMIF(INDIRECT("ИсходныеДанные!$"&amp;$K$4&amp;"$2:$"&amp;$K$4&amp;"$50000"),$B2601&amp;"#"&amp;P$6,INDIRECT("ИсходныеДанные!$J$2:$J$50000")),0)</f>
        <v>0</v>
      </c>
      <c r="Q2601" s="3">
        <f ca="1">IF($B2601&lt;&gt;"",SUMIF(INDIRECT("ИсходныеДанные!$"&amp;$K$4&amp;"$2:$"&amp;$K$4&amp;"$50000"),$B2601&amp;"#"&amp;Q$6,INDIRECT("ИсходныеДанные!$J$2:$J$50000")),0)</f>
        <v>0</v>
      </c>
      <c r="R2601" s="3">
        <f ca="1">IF($B2601&lt;&gt;"",SUMIF(INDIRECT("ИсходныеДанные!$"&amp;$K$4&amp;"$2:$"&amp;$K$4&amp;"$50000"),$B2601&amp;"#"&amp;R$6,INDIRECT("ИсходныеДанные!$J$2:$J$50000")),0)</f>
        <v>0</v>
      </c>
      <c r="S2601" s="3">
        <f ca="1">IF($B2601&lt;&gt;"",SUMIF(INDIRECT("ИсходныеДанные!$"&amp;$K$4&amp;"$2:$"&amp;$K$4&amp;"$50000"),$B2601&amp;"#"&amp;S$6,INDIRECT("ИсходныеДанные!$J$2:$J$50000")),0)</f>
        <v>0</v>
      </c>
      <c r="T2601" s="3">
        <f ca="1">IF($B2601&lt;&gt;"",SUMIF(INDIRECT("ИсходныеДанные!$"&amp;$K$4&amp;"$2:$"&amp;$K$4&amp;"$50000"),$B2601&amp;"#"&amp;T$6,INDIRECT("ИсходныеДанные!$J$2:$J$50000")),0)</f>
        <v>0</v>
      </c>
      <c r="U2601" s="3">
        <f ca="1">IF($B2601&lt;&gt;"",SUMIF(INDIRECT("ИсходныеДанные!$"&amp;$K$4&amp;"$2:$"&amp;$K$4&amp;"$50000"),$B2601&amp;"#"&amp;U$6,INDIRECT("ИсходныеДанные!$J$2:$J$50000")),0)</f>
        <v>0</v>
      </c>
      <c r="V2601" s="3">
        <f ca="1">IF($B2601&lt;&gt;"",SUMIF(INDIRECT("ИсходныеДанные!$"&amp;$K$4&amp;"$2:$"&amp;$K$4&amp;"$50000"),$B2601&amp;"#"&amp;V$6,INDIRECT("ИсходныеДанные!$J$2:$J$50000")),0)</f>
        <v>0</v>
      </c>
      <c r="W2601" s="16" t="e">
        <f ca="1">SUM(K2601:V2601)/Пофамильно!$R$1</f>
        <v>#DIV/0!</v>
      </c>
    </row>
    <row r="2602" spans="1:23" x14ac:dyDescent="0.25">
      <c r="A2602" s="10" t="str">
        <f t="shared" ca="1" si="42"/>
        <v>delete</v>
      </c>
      <c r="B2602" s="16" cm="1">
        <f t="array" aca="1" ref="B2602" ca="1">INDIRECT("УникальныеСписки!D"&amp;ROW()-$L$4)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14"/>
      <c r="G2602" s="81" t="str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84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84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84" t="str" cm="1">
        <f t="array" aca="1" ref="J2602" ca="1">_xlfn.XLOOKUP($B2602,INDIRECT(SUBSTITUTE("ИсходныеДанные!$где$2:$где$50000","где",$B$4)),INDIRECT(SUBSTITUTE("ИсходныеДанные!$что$2:$что$50000","что",J$4)),"",0,1)</f>
        <v/>
      </c>
      <c r="K2602" s="3">
        <f ca="1">IF($B2602&lt;&gt;"",SUMIF(INDIRECT("ИсходныеДанные!$"&amp;$K$4&amp;"$2:$"&amp;$K$4&amp;"$50000"),$B2602&amp;"#"&amp;K$6,INDIRECT("ИсходныеДанные!$J$2:$J$50000")),0)</f>
        <v>0</v>
      </c>
      <c r="L2602" s="3">
        <f ca="1">IF($B2602&lt;&gt;"",SUMIF(INDIRECT("ИсходныеДанные!$"&amp;$K$4&amp;"$2:$"&amp;$K$4&amp;"$50000"),$B2602&amp;"#"&amp;L$6,INDIRECT("ИсходныеДанные!$J$2:$J$50000")),0)</f>
        <v>0</v>
      </c>
      <c r="M2602" s="3">
        <f ca="1">IF($B2602&lt;&gt;"",SUMIF(INDIRECT("ИсходныеДанные!$"&amp;$K$4&amp;"$2:$"&amp;$K$4&amp;"$50000"),$B2602&amp;"#"&amp;M$6,INDIRECT("ИсходныеДанные!$J$2:$J$50000")),0)</f>
        <v>0</v>
      </c>
      <c r="N2602" s="3">
        <f ca="1">IF($B2602&lt;&gt;"",SUMIF(INDIRECT("ИсходныеДанные!$"&amp;$K$4&amp;"$2:$"&amp;$K$4&amp;"$50000"),$B2602&amp;"#"&amp;N$6,INDIRECT("ИсходныеДанные!$J$2:$J$50000")),0)</f>
        <v>0</v>
      </c>
      <c r="O2602" s="3">
        <f ca="1">IF($B2602&lt;&gt;"",SUMIF(INDIRECT("ИсходныеДанные!$"&amp;$K$4&amp;"$2:$"&amp;$K$4&amp;"$50000"),$B2602&amp;"#"&amp;O$6,INDIRECT("ИсходныеДанные!$J$2:$J$50000")),0)</f>
        <v>0</v>
      </c>
      <c r="P2602" s="3">
        <f ca="1">IF($B2602&lt;&gt;"",SUMIF(INDIRECT("ИсходныеДанные!$"&amp;$K$4&amp;"$2:$"&amp;$K$4&amp;"$50000"),$B2602&amp;"#"&amp;P$6,INDIRECT("ИсходныеДанные!$J$2:$J$50000")),0)</f>
        <v>0</v>
      </c>
      <c r="Q2602" s="3">
        <f ca="1">IF($B2602&lt;&gt;"",SUMIF(INDIRECT("ИсходныеДанные!$"&amp;$K$4&amp;"$2:$"&amp;$K$4&amp;"$50000"),$B2602&amp;"#"&amp;Q$6,INDIRECT("ИсходныеДанные!$J$2:$J$50000")),0)</f>
        <v>0</v>
      </c>
      <c r="R2602" s="3">
        <f ca="1">IF($B2602&lt;&gt;"",SUMIF(INDIRECT("ИсходныеДанные!$"&amp;$K$4&amp;"$2:$"&amp;$K$4&amp;"$50000"),$B2602&amp;"#"&amp;R$6,INDIRECT("ИсходныеДанные!$J$2:$J$50000")),0)</f>
        <v>0</v>
      </c>
      <c r="S2602" s="3">
        <f ca="1">IF($B2602&lt;&gt;"",SUMIF(INDIRECT("ИсходныеДанные!$"&amp;$K$4&amp;"$2:$"&amp;$K$4&amp;"$50000"),$B2602&amp;"#"&amp;S$6,INDIRECT("ИсходныеДанные!$J$2:$J$50000")),0)</f>
        <v>0</v>
      </c>
      <c r="T2602" s="3">
        <f ca="1">IF($B2602&lt;&gt;"",SUMIF(INDIRECT("ИсходныеДанные!$"&amp;$K$4&amp;"$2:$"&amp;$K$4&amp;"$50000"),$B2602&amp;"#"&amp;T$6,INDIRECT("ИсходныеДанные!$J$2:$J$50000")),0)</f>
        <v>0</v>
      </c>
      <c r="U2602" s="3">
        <f ca="1">IF($B2602&lt;&gt;"",SUMIF(INDIRECT("ИсходныеДанные!$"&amp;$K$4&amp;"$2:$"&amp;$K$4&amp;"$50000"),$B2602&amp;"#"&amp;U$6,INDIRECT("ИсходныеДанные!$J$2:$J$50000")),0)</f>
        <v>0</v>
      </c>
      <c r="V2602" s="3">
        <f ca="1">IF($B2602&lt;&gt;"",SUMIF(INDIRECT("ИсходныеДанные!$"&amp;$K$4&amp;"$2:$"&amp;$K$4&amp;"$50000"),$B2602&amp;"#"&amp;V$6,INDIRECT("ИсходныеДанные!$J$2:$J$50000")),0)</f>
        <v>0</v>
      </c>
      <c r="W2602" s="16" t="e">
        <f ca="1">SUM(K2602:V2602)/Пофамильно!$R$1</f>
        <v>#DIV/0!</v>
      </c>
    </row>
    <row r="2603" spans="1:23" x14ac:dyDescent="0.25">
      <c r="A2603" s="10" t="str">
        <f t="shared" ca="1" si="42"/>
        <v>delete</v>
      </c>
      <c r="B2603" s="16" cm="1">
        <f t="array" aca="1" ref="B2603" ca="1">INDIRECT("УникальныеСписки!D"&amp;ROW()-$L$4)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14"/>
      <c r="G2603" s="81" t="str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84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84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84" t="str" cm="1">
        <f t="array" aca="1" ref="J2603" ca="1">_xlfn.XLOOKUP($B2603,INDIRECT(SUBSTITUTE("ИсходныеДанные!$где$2:$где$50000","где",$B$4)),INDIRECT(SUBSTITUTE("ИсходныеДанные!$что$2:$что$50000","что",J$4)),"",0,1)</f>
        <v/>
      </c>
      <c r="K2603" s="3">
        <f ca="1">IF($B2603&lt;&gt;"",SUMIF(INDIRECT("ИсходныеДанные!$"&amp;$K$4&amp;"$2:$"&amp;$K$4&amp;"$50000"),$B2603&amp;"#"&amp;K$6,INDIRECT("ИсходныеДанные!$J$2:$J$50000")),0)</f>
        <v>0</v>
      </c>
      <c r="L2603" s="3">
        <f ca="1">IF($B2603&lt;&gt;"",SUMIF(INDIRECT("ИсходныеДанные!$"&amp;$K$4&amp;"$2:$"&amp;$K$4&amp;"$50000"),$B2603&amp;"#"&amp;L$6,INDIRECT("ИсходныеДанные!$J$2:$J$50000")),0)</f>
        <v>0</v>
      </c>
      <c r="M2603" s="3">
        <f ca="1">IF($B2603&lt;&gt;"",SUMIF(INDIRECT("ИсходныеДанные!$"&amp;$K$4&amp;"$2:$"&amp;$K$4&amp;"$50000"),$B2603&amp;"#"&amp;M$6,INDIRECT("ИсходныеДанные!$J$2:$J$50000")),0)</f>
        <v>0</v>
      </c>
      <c r="N2603" s="3">
        <f ca="1">IF($B2603&lt;&gt;"",SUMIF(INDIRECT("ИсходныеДанные!$"&amp;$K$4&amp;"$2:$"&amp;$K$4&amp;"$50000"),$B2603&amp;"#"&amp;N$6,INDIRECT("ИсходныеДанные!$J$2:$J$50000")),0)</f>
        <v>0</v>
      </c>
      <c r="O2603" s="3">
        <f ca="1">IF($B2603&lt;&gt;"",SUMIF(INDIRECT("ИсходныеДанные!$"&amp;$K$4&amp;"$2:$"&amp;$K$4&amp;"$50000"),$B2603&amp;"#"&amp;O$6,INDIRECT("ИсходныеДанные!$J$2:$J$50000")),0)</f>
        <v>0</v>
      </c>
      <c r="P2603" s="3">
        <f ca="1">IF($B2603&lt;&gt;"",SUMIF(INDIRECT("ИсходныеДанные!$"&amp;$K$4&amp;"$2:$"&amp;$K$4&amp;"$50000"),$B2603&amp;"#"&amp;P$6,INDIRECT("ИсходныеДанные!$J$2:$J$50000")),0)</f>
        <v>0</v>
      </c>
      <c r="Q2603" s="3">
        <f ca="1">IF($B2603&lt;&gt;"",SUMIF(INDIRECT("ИсходныеДанные!$"&amp;$K$4&amp;"$2:$"&amp;$K$4&amp;"$50000"),$B2603&amp;"#"&amp;Q$6,INDIRECT("ИсходныеДанные!$J$2:$J$50000")),0)</f>
        <v>0</v>
      </c>
      <c r="R2603" s="3">
        <f ca="1">IF($B2603&lt;&gt;"",SUMIF(INDIRECT("ИсходныеДанные!$"&amp;$K$4&amp;"$2:$"&amp;$K$4&amp;"$50000"),$B2603&amp;"#"&amp;R$6,INDIRECT("ИсходныеДанные!$J$2:$J$50000")),0)</f>
        <v>0</v>
      </c>
      <c r="S2603" s="3">
        <f ca="1">IF($B2603&lt;&gt;"",SUMIF(INDIRECT("ИсходныеДанные!$"&amp;$K$4&amp;"$2:$"&amp;$K$4&amp;"$50000"),$B2603&amp;"#"&amp;S$6,INDIRECT("ИсходныеДанные!$J$2:$J$50000")),0)</f>
        <v>0</v>
      </c>
      <c r="T2603" s="3">
        <f ca="1">IF($B2603&lt;&gt;"",SUMIF(INDIRECT("ИсходныеДанные!$"&amp;$K$4&amp;"$2:$"&amp;$K$4&amp;"$50000"),$B2603&amp;"#"&amp;T$6,INDIRECT("ИсходныеДанные!$J$2:$J$50000")),0)</f>
        <v>0</v>
      </c>
      <c r="U2603" s="3">
        <f ca="1">IF($B2603&lt;&gt;"",SUMIF(INDIRECT("ИсходныеДанные!$"&amp;$K$4&amp;"$2:$"&amp;$K$4&amp;"$50000"),$B2603&amp;"#"&amp;U$6,INDIRECT("ИсходныеДанные!$J$2:$J$50000")),0)</f>
        <v>0</v>
      </c>
      <c r="V2603" s="3">
        <f ca="1">IF($B2603&lt;&gt;"",SUMIF(INDIRECT("ИсходныеДанные!$"&amp;$K$4&amp;"$2:$"&amp;$K$4&amp;"$50000"),$B2603&amp;"#"&amp;V$6,INDIRECT("ИсходныеДанные!$J$2:$J$50000")),0)</f>
        <v>0</v>
      </c>
      <c r="W2603" s="16" t="e">
        <f ca="1">SUM(K2603:V2603)/Пофамильно!$R$1</f>
        <v>#DIV/0!</v>
      </c>
    </row>
    <row r="2604" spans="1:23" x14ac:dyDescent="0.25">
      <c r="A2604" s="10" t="str">
        <f t="shared" ca="1" si="42"/>
        <v>delete</v>
      </c>
      <c r="B2604" s="16" cm="1">
        <f t="array" aca="1" ref="B2604" ca="1">INDIRECT("УникальныеСписки!D"&amp;ROW()-$L$4)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14"/>
      <c r="G2604" s="81" t="str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84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84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84" t="str" cm="1">
        <f t="array" aca="1" ref="J2604" ca="1">_xlfn.XLOOKUP($B2604,INDIRECT(SUBSTITUTE("ИсходныеДанные!$где$2:$где$50000","где",$B$4)),INDIRECT(SUBSTITUTE("ИсходныеДанные!$что$2:$что$50000","что",J$4)),"",0,1)</f>
        <v/>
      </c>
      <c r="K2604" s="3">
        <f ca="1">IF($B2604&lt;&gt;"",SUMIF(INDIRECT("ИсходныеДанные!$"&amp;$K$4&amp;"$2:$"&amp;$K$4&amp;"$50000"),$B2604&amp;"#"&amp;K$6,INDIRECT("ИсходныеДанные!$J$2:$J$50000")),0)</f>
        <v>0</v>
      </c>
      <c r="L2604" s="3">
        <f ca="1">IF($B2604&lt;&gt;"",SUMIF(INDIRECT("ИсходныеДанные!$"&amp;$K$4&amp;"$2:$"&amp;$K$4&amp;"$50000"),$B2604&amp;"#"&amp;L$6,INDIRECT("ИсходныеДанные!$J$2:$J$50000")),0)</f>
        <v>0</v>
      </c>
      <c r="M2604" s="3">
        <f ca="1">IF($B2604&lt;&gt;"",SUMIF(INDIRECT("ИсходныеДанные!$"&amp;$K$4&amp;"$2:$"&amp;$K$4&amp;"$50000"),$B2604&amp;"#"&amp;M$6,INDIRECT("ИсходныеДанные!$J$2:$J$50000")),0)</f>
        <v>0</v>
      </c>
      <c r="N2604" s="3">
        <f ca="1">IF($B2604&lt;&gt;"",SUMIF(INDIRECT("ИсходныеДанные!$"&amp;$K$4&amp;"$2:$"&amp;$K$4&amp;"$50000"),$B2604&amp;"#"&amp;N$6,INDIRECT("ИсходныеДанные!$J$2:$J$50000")),0)</f>
        <v>0</v>
      </c>
      <c r="O2604" s="3">
        <f ca="1">IF($B2604&lt;&gt;"",SUMIF(INDIRECT("ИсходныеДанные!$"&amp;$K$4&amp;"$2:$"&amp;$K$4&amp;"$50000"),$B2604&amp;"#"&amp;O$6,INDIRECT("ИсходныеДанные!$J$2:$J$50000")),0)</f>
        <v>0</v>
      </c>
      <c r="P2604" s="3">
        <f ca="1">IF($B2604&lt;&gt;"",SUMIF(INDIRECT("ИсходныеДанные!$"&amp;$K$4&amp;"$2:$"&amp;$K$4&amp;"$50000"),$B2604&amp;"#"&amp;P$6,INDIRECT("ИсходныеДанные!$J$2:$J$50000")),0)</f>
        <v>0</v>
      </c>
      <c r="Q2604" s="3">
        <f ca="1">IF($B2604&lt;&gt;"",SUMIF(INDIRECT("ИсходныеДанные!$"&amp;$K$4&amp;"$2:$"&amp;$K$4&amp;"$50000"),$B2604&amp;"#"&amp;Q$6,INDIRECT("ИсходныеДанные!$J$2:$J$50000")),0)</f>
        <v>0</v>
      </c>
      <c r="R2604" s="3">
        <f ca="1">IF($B2604&lt;&gt;"",SUMIF(INDIRECT("ИсходныеДанные!$"&amp;$K$4&amp;"$2:$"&amp;$K$4&amp;"$50000"),$B2604&amp;"#"&amp;R$6,INDIRECT("ИсходныеДанные!$J$2:$J$50000")),0)</f>
        <v>0</v>
      </c>
      <c r="S2604" s="3">
        <f ca="1">IF($B2604&lt;&gt;"",SUMIF(INDIRECT("ИсходныеДанные!$"&amp;$K$4&amp;"$2:$"&amp;$K$4&amp;"$50000"),$B2604&amp;"#"&amp;S$6,INDIRECT("ИсходныеДанные!$J$2:$J$50000")),0)</f>
        <v>0</v>
      </c>
      <c r="T2604" s="3">
        <f ca="1">IF($B2604&lt;&gt;"",SUMIF(INDIRECT("ИсходныеДанные!$"&amp;$K$4&amp;"$2:$"&amp;$K$4&amp;"$50000"),$B2604&amp;"#"&amp;T$6,INDIRECT("ИсходныеДанные!$J$2:$J$50000")),0)</f>
        <v>0</v>
      </c>
      <c r="U2604" s="3">
        <f ca="1">IF($B2604&lt;&gt;"",SUMIF(INDIRECT("ИсходныеДанные!$"&amp;$K$4&amp;"$2:$"&amp;$K$4&amp;"$50000"),$B2604&amp;"#"&amp;U$6,INDIRECT("ИсходныеДанные!$J$2:$J$50000")),0)</f>
        <v>0</v>
      </c>
      <c r="V2604" s="3">
        <f ca="1">IF($B2604&lt;&gt;"",SUMIF(INDIRECT("ИсходныеДанные!$"&amp;$K$4&amp;"$2:$"&amp;$K$4&amp;"$50000"),$B2604&amp;"#"&amp;V$6,INDIRECT("ИсходныеДанные!$J$2:$J$50000")),0)</f>
        <v>0</v>
      </c>
      <c r="W2604" s="16" t="e">
        <f ca="1">SUM(K2604:V2604)/Пофамильно!$R$1</f>
        <v>#DIV/0!</v>
      </c>
    </row>
    <row r="2605" spans="1:23" x14ac:dyDescent="0.25">
      <c r="A2605" s="10" t="str">
        <f t="shared" ca="1" si="42"/>
        <v>delete</v>
      </c>
      <c r="B2605" s="16" cm="1">
        <f t="array" aca="1" ref="B2605" ca="1">INDIRECT("УникальныеСписки!D"&amp;ROW()-$L$4)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14"/>
      <c r="G2605" s="81" t="str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84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84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84" t="str" cm="1">
        <f t="array" aca="1" ref="J2605" ca="1">_xlfn.XLOOKUP($B2605,INDIRECT(SUBSTITUTE("ИсходныеДанные!$где$2:$где$50000","где",$B$4)),INDIRECT(SUBSTITUTE("ИсходныеДанные!$что$2:$что$50000","что",J$4)),"",0,1)</f>
        <v/>
      </c>
      <c r="K2605" s="3">
        <f ca="1">IF($B2605&lt;&gt;"",SUMIF(INDIRECT("ИсходныеДанные!$"&amp;$K$4&amp;"$2:$"&amp;$K$4&amp;"$50000"),$B2605&amp;"#"&amp;K$6,INDIRECT("ИсходныеДанные!$J$2:$J$50000")),0)</f>
        <v>0</v>
      </c>
      <c r="L2605" s="3">
        <f ca="1">IF($B2605&lt;&gt;"",SUMIF(INDIRECT("ИсходныеДанные!$"&amp;$K$4&amp;"$2:$"&amp;$K$4&amp;"$50000"),$B2605&amp;"#"&amp;L$6,INDIRECT("ИсходныеДанные!$J$2:$J$50000")),0)</f>
        <v>0</v>
      </c>
      <c r="M2605" s="3">
        <f ca="1">IF($B2605&lt;&gt;"",SUMIF(INDIRECT("ИсходныеДанные!$"&amp;$K$4&amp;"$2:$"&amp;$K$4&amp;"$50000"),$B2605&amp;"#"&amp;M$6,INDIRECT("ИсходныеДанные!$J$2:$J$50000")),0)</f>
        <v>0</v>
      </c>
      <c r="N2605" s="3">
        <f ca="1">IF($B2605&lt;&gt;"",SUMIF(INDIRECT("ИсходныеДанные!$"&amp;$K$4&amp;"$2:$"&amp;$K$4&amp;"$50000"),$B2605&amp;"#"&amp;N$6,INDIRECT("ИсходныеДанные!$J$2:$J$50000")),0)</f>
        <v>0</v>
      </c>
      <c r="O2605" s="3">
        <f ca="1">IF($B2605&lt;&gt;"",SUMIF(INDIRECT("ИсходныеДанные!$"&amp;$K$4&amp;"$2:$"&amp;$K$4&amp;"$50000"),$B2605&amp;"#"&amp;O$6,INDIRECT("ИсходныеДанные!$J$2:$J$50000")),0)</f>
        <v>0</v>
      </c>
      <c r="P2605" s="3">
        <f ca="1">IF($B2605&lt;&gt;"",SUMIF(INDIRECT("ИсходныеДанные!$"&amp;$K$4&amp;"$2:$"&amp;$K$4&amp;"$50000"),$B2605&amp;"#"&amp;P$6,INDIRECT("ИсходныеДанные!$J$2:$J$50000")),0)</f>
        <v>0</v>
      </c>
      <c r="Q2605" s="3">
        <f ca="1">IF($B2605&lt;&gt;"",SUMIF(INDIRECT("ИсходныеДанные!$"&amp;$K$4&amp;"$2:$"&amp;$K$4&amp;"$50000"),$B2605&amp;"#"&amp;Q$6,INDIRECT("ИсходныеДанные!$J$2:$J$50000")),0)</f>
        <v>0</v>
      </c>
      <c r="R2605" s="3">
        <f ca="1">IF($B2605&lt;&gt;"",SUMIF(INDIRECT("ИсходныеДанные!$"&amp;$K$4&amp;"$2:$"&amp;$K$4&amp;"$50000"),$B2605&amp;"#"&amp;R$6,INDIRECT("ИсходныеДанные!$J$2:$J$50000")),0)</f>
        <v>0</v>
      </c>
      <c r="S2605" s="3">
        <f ca="1">IF($B2605&lt;&gt;"",SUMIF(INDIRECT("ИсходныеДанные!$"&amp;$K$4&amp;"$2:$"&amp;$K$4&amp;"$50000"),$B2605&amp;"#"&amp;S$6,INDIRECT("ИсходныеДанные!$J$2:$J$50000")),0)</f>
        <v>0</v>
      </c>
      <c r="T2605" s="3">
        <f ca="1">IF($B2605&lt;&gt;"",SUMIF(INDIRECT("ИсходныеДанные!$"&amp;$K$4&amp;"$2:$"&amp;$K$4&amp;"$50000"),$B2605&amp;"#"&amp;T$6,INDIRECT("ИсходныеДанные!$J$2:$J$50000")),0)</f>
        <v>0</v>
      </c>
      <c r="U2605" s="3">
        <f ca="1">IF($B2605&lt;&gt;"",SUMIF(INDIRECT("ИсходныеДанные!$"&amp;$K$4&amp;"$2:$"&amp;$K$4&amp;"$50000"),$B2605&amp;"#"&amp;U$6,INDIRECT("ИсходныеДанные!$J$2:$J$50000")),0)</f>
        <v>0</v>
      </c>
      <c r="V2605" s="3">
        <f ca="1">IF($B2605&lt;&gt;"",SUMIF(INDIRECT("ИсходныеДанные!$"&amp;$K$4&amp;"$2:$"&amp;$K$4&amp;"$50000"),$B2605&amp;"#"&amp;V$6,INDIRECT("ИсходныеДанные!$J$2:$J$50000")),0)</f>
        <v>0</v>
      </c>
      <c r="W2605" s="16" t="e">
        <f ca="1">SUM(K2605:V2605)/Пофамильно!$R$1</f>
        <v>#DIV/0!</v>
      </c>
    </row>
    <row r="2606" spans="1:23" x14ac:dyDescent="0.25">
      <c r="A2606" s="10" t="str">
        <f t="shared" ca="1" si="42"/>
        <v>delete</v>
      </c>
      <c r="B2606" s="16" cm="1">
        <f t="array" aca="1" ref="B2606" ca="1">INDIRECT("УникальныеСписки!D"&amp;ROW()-$L$4)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14"/>
      <c r="G2606" s="81" t="str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84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84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84" t="str" cm="1">
        <f t="array" aca="1" ref="J2606" ca="1">_xlfn.XLOOKUP($B2606,INDIRECT(SUBSTITUTE("ИсходныеДанные!$где$2:$где$50000","где",$B$4)),INDIRECT(SUBSTITUTE("ИсходныеДанные!$что$2:$что$50000","что",J$4)),"",0,1)</f>
        <v/>
      </c>
      <c r="K2606" s="3">
        <f ca="1">IF($B2606&lt;&gt;"",SUMIF(INDIRECT("ИсходныеДанные!$"&amp;$K$4&amp;"$2:$"&amp;$K$4&amp;"$50000"),$B2606&amp;"#"&amp;K$6,INDIRECT("ИсходныеДанные!$J$2:$J$50000")),0)</f>
        <v>0</v>
      </c>
      <c r="L2606" s="3">
        <f ca="1">IF($B2606&lt;&gt;"",SUMIF(INDIRECT("ИсходныеДанные!$"&amp;$K$4&amp;"$2:$"&amp;$K$4&amp;"$50000"),$B2606&amp;"#"&amp;L$6,INDIRECT("ИсходныеДанные!$J$2:$J$50000")),0)</f>
        <v>0</v>
      </c>
      <c r="M2606" s="3">
        <f ca="1">IF($B2606&lt;&gt;"",SUMIF(INDIRECT("ИсходныеДанные!$"&amp;$K$4&amp;"$2:$"&amp;$K$4&amp;"$50000"),$B2606&amp;"#"&amp;M$6,INDIRECT("ИсходныеДанные!$J$2:$J$50000")),0)</f>
        <v>0</v>
      </c>
      <c r="N2606" s="3">
        <f ca="1">IF($B2606&lt;&gt;"",SUMIF(INDIRECT("ИсходныеДанные!$"&amp;$K$4&amp;"$2:$"&amp;$K$4&amp;"$50000"),$B2606&amp;"#"&amp;N$6,INDIRECT("ИсходныеДанные!$J$2:$J$50000")),0)</f>
        <v>0</v>
      </c>
      <c r="O2606" s="3">
        <f ca="1">IF($B2606&lt;&gt;"",SUMIF(INDIRECT("ИсходныеДанные!$"&amp;$K$4&amp;"$2:$"&amp;$K$4&amp;"$50000"),$B2606&amp;"#"&amp;O$6,INDIRECT("ИсходныеДанные!$J$2:$J$50000")),0)</f>
        <v>0</v>
      </c>
      <c r="P2606" s="3">
        <f ca="1">IF($B2606&lt;&gt;"",SUMIF(INDIRECT("ИсходныеДанные!$"&amp;$K$4&amp;"$2:$"&amp;$K$4&amp;"$50000"),$B2606&amp;"#"&amp;P$6,INDIRECT("ИсходныеДанные!$J$2:$J$50000")),0)</f>
        <v>0</v>
      </c>
      <c r="Q2606" s="3">
        <f ca="1">IF($B2606&lt;&gt;"",SUMIF(INDIRECT("ИсходныеДанные!$"&amp;$K$4&amp;"$2:$"&amp;$K$4&amp;"$50000"),$B2606&amp;"#"&amp;Q$6,INDIRECT("ИсходныеДанные!$J$2:$J$50000")),0)</f>
        <v>0</v>
      </c>
      <c r="R2606" s="3">
        <f ca="1">IF($B2606&lt;&gt;"",SUMIF(INDIRECT("ИсходныеДанные!$"&amp;$K$4&amp;"$2:$"&amp;$K$4&amp;"$50000"),$B2606&amp;"#"&amp;R$6,INDIRECT("ИсходныеДанные!$J$2:$J$50000")),0)</f>
        <v>0</v>
      </c>
      <c r="S2606" s="3">
        <f ca="1">IF($B2606&lt;&gt;"",SUMIF(INDIRECT("ИсходныеДанные!$"&amp;$K$4&amp;"$2:$"&amp;$K$4&amp;"$50000"),$B2606&amp;"#"&amp;S$6,INDIRECT("ИсходныеДанные!$J$2:$J$50000")),0)</f>
        <v>0</v>
      </c>
      <c r="T2606" s="3">
        <f ca="1">IF($B2606&lt;&gt;"",SUMIF(INDIRECT("ИсходныеДанные!$"&amp;$K$4&amp;"$2:$"&amp;$K$4&amp;"$50000"),$B2606&amp;"#"&amp;T$6,INDIRECT("ИсходныеДанные!$J$2:$J$50000")),0)</f>
        <v>0</v>
      </c>
      <c r="U2606" s="3">
        <f ca="1">IF($B2606&lt;&gt;"",SUMIF(INDIRECT("ИсходныеДанные!$"&amp;$K$4&amp;"$2:$"&amp;$K$4&amp;"$50000"),$B2606&amp;"#"&amp;U$6,INDIRECT("ИсходныеДанные!$J$2:$J$50000")),0)</f>
        <v>0</v>
      </c>
      <c r="V2606" s="3">
        <f ca="1">IF($B2606&lt;&gt;"",SUMIF(INDIRECT("ИсходныеДанные!$"&amp;$K$4&amp;"$2:$"&amp;$K$4&amp;"$50000"),$B2606&amp;"#"&amp;V$6,INDIRECT("ИсходныеДанные!$J$2:$J$50000")),0)</f>
        <v>0</v>
      </c>
      <c r="W2606" s="16" t="e">
        <f ca="1">SUM(K2606:V2606)/Пофамильно!$R$1</f>
        <v>#DIV/0!</v>
      </c>
    </row>
    <row r="2607" spans="1:23" x14ac:dyDescent="0.25">
      <c r="A2607" s="10" t="str">
        <f t="shared" ca="1" si="42"/>
        <v>delete</v>
      </c>
      <c r="B2607" s="16" cm="1">
        <f t="array" aca="1" ref="B2607" ca="1">INDIRECT("УникальныеСписки!D"&amp;ROW()-$L$4)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14"/>
      <c r="G2607" s="81" t="str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84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84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84" t="str" cm="1">
        <f t="array" aca="1" ref="J2607" ca="1">_xlfn.XLOOKUP($B2607,INDIRECT(SUBSTITUTE("ИсходныеДанные!$где$2:$где$50000","где",$B$4)),INDIRECT(SUBSTITUTE("ИсходныеДанные!$что$2:$что$50000","что",J$4)),"",0,1)</f>
        <v/>
      </c>
      <c r="K2607" s="3">
        <f ca="1">IF($B2607&lt;&gt;"",SUMIF(INDIRECT("ИсходныеДанные!$"&amp;$K$4&amp;"$2:$"&amp;$K$4&amp;"$50000"),$B2607&amp;"#"&amp;K$6,INDIRECT("ИсходныеДанные!$J$2:$J$50000")),0)</f>
        <v>0</v>
      </c>
      <c r="L2607" s="3">
        <f ca="1">IF($B2607&lt;&gt;"",SUMIF(INDIRECT("ИсходныеДанные!$"&amp;$K$4&amp;"$2:$"&amp;$K$4&amp;"$50000"),$B2607&amp;"#"&amp;L$6,INDIRECT("ИсходныеДанные!$J$2:$J$50000")),0)</f>
        <v>0</v>
      </c>
      <c r="M2607" s="3">
        <f ca="1">IF($B2607&lt;&gt;"",SUMIF(INDIRECT("ИсходныеДанные!$"&amp;$K$4&amp;"$2:$"&amp;$K$4&amp;"$50000"),$B2607&amp;"#"&amp;M$6,INDIRECT("ИсходныеДанные!$J$2:$J$50000")),0)</f>
        <v>0</v>
      </c>
      <c r="N2607" s="3">
        <f ca="1">IF($B2607&lt;&gt;"",SUMIF(INDIRECT("ИсходныеДанные!$"&amp;$K$4&amp;"$2:$"&amp;$K$4&amp;"$50000"),$B2607&amp;"#"&amp;N$6,INDIRECT("ИсходныеДанные!$J$2:$J$50000")),0)</f>
        <v>0</v>
      </c>
      <c r="O2607" s="3">
        <f ca="1">IF($B2607&lt;&gt;"",SUMIF(INDIRECT("ИсходныеДанные!$"&amp;$K$4&amp;"$2:$"&amp;$K$4&amp;"$50000"),$B2607&amp;"#"&amp;O$6,INDIRECT("ИсходныеДанные!$J$2:$J$50000")),0)</f>
        <v>0</v>
      </c>
      <c r="P2607" s="3">
        <f ca="1">IF($B2607&lt;&gt;"",SUMIF(INDIRECT("ИсходныеДанные!$"&amp;$K$4&amp;"$2:$"&amp;$K$4&amp;"$50000"),$B2607&amp;"#"&amp;P$6,INDIRECT("ИсходныеДанные!$J$2:$J$50000")),0)</f>
        <v>0</v>
      </c>
      <c r="Q2607" s="3">
        <f ca="1">IF($B2607&lt;&gt;"",SUMIF(INDIRECT("ИсходныеДанные!$"&amp;$K$4&amp;"$2:$"&amp;$K$4&amp;"$50000"),$B2607&amp;"#"&amp;Q$6,INDIRECT("ИсходныеДанные!$J$2:$J$50000")),0)</f>
        <v>0</v>
      </c>
      <c r="R2607" s="3">
        <f ca="1">IF($B2607&lt;&gt;"",SUMIF(INDIRECT("ИсходныеДанные!$"&amp;$K$4&amp;"$2:$"&amp;$K$4&amp;"$50000"),$B2607&amp;"#"&amp;R$6,INDIRECT("ИсходныеДанные!$J$2:$J$50000")),0)</f>
        <v>0</v>
      </c>
      <c r="S2607" s="3">
        <f ca="1">IF($B2607&lt;&gt;"",SUMIF(INDIRECT("ИсходныеДанные!$"&amp;$K$4&amp;"$2:$"&amp;$K$4&amp;"$50000"),$B2607&amp;"#"&amp;S$6,INDIRECT("ИсходныеДанные!$J$2:$J$50000")),0)</f>
        <v>0</v>
      </c>
      <c r="T2607" s="3">
        <f ca="1">IF($B2607&lt;&gt;"",SUMIF(INDIRECT("ИсходныеДанные!$"&amp;$K$4&amp;"$2:$"&amp;$K$4&amp;"$50000"),$B2607&amp;"#"&amp;T$6,INDIRECT("ИсходныеДанные!$J$2:$J$50000")),0)</f>
        <v>0</v>
      </c>
      <c r="U2607" s="3">
        <f ca="1">IF($B2607&lt;&gt;"",SUMIF(INDIRECT("ИсходныеДанные!$"&amp;$K$4&amp;"$2:$"&amp;$K$4&amp;"$50000"),$B2607&amp;"#"&amp;U$6,INDIRECT("ИсходныеДанные!$J$2:$J$50000")),0)</f>
        <v>0</v>
      </c>
      <c r="V2607" s="3">
        <f ca="1">IF($B2607&lt;&gt;"",SUMIF(INDIRECT("ИсходныеДанные!$"&amp;$K$4&amp;"$2:$"&amp;$K$4&amp;"$50000"),$B2607&amp;"#"&amp;V$6,INDIRECT("ИсходныеДанные!$J$2:$J$50000")),0)</f>
        <v>0</v>
      </c>
      <c r="W2607" s="16" t="e">
        <f ca="1">SUM(K2607:V2607)/Пофамильно!$R$1</f>
        <v>#DIV/0!</v>
      </c>
    </row>
    <row r="2608" spans="1:23" x14ac:dyDescent="0.25">
      <c r="A2608" s="10" t="str">
        <f t="shared" ca="1" si="42"/>
        <v>delete</v>
      </c>
      <c r="B2608" s="16" cm="1">
        <f t="array" aca="1" ref="B2608" ca="1">INDIRECT("УникальныеСписки!D"&amp;ROW()-$L$4)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14"/>
      <c r="G2608" s="81" t="str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84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84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84" t="str" cm="1">
        <f t="array" aca="1" ref="J2608" ca="1">_xlfn.XLOOKUP($B2608,INDIRECT(SUBSTITUTE("ИсходныеДанные!$где$2:$где$50000","где",$B$4)),INDIRECT(SUBSTITUTE("ИсходныеДанные!$что$2:$что$50000","что",J$4)),"",0,1)</f>
        <v/>
      </c>
      <c r="K2608" s="3">
        <f ca="1">IF($B2608&lt;&gt;"",SUMIF(INDIRECT("ИсходныеДанные!$"&amp;$K$4&amp;"$2:$"&amp;$K$4&amp;"$50000"),$B2608&amp;"#"&amp;K$6,INDIRECT("ИсходныеДанные!$J$2:$J$50000")),0)</f>
        <v>0</v>
      </c>
      <c r="L2608" s="3">
        <f ca="1">IF($B2608&lt;&gt;"",SUMIF(INDIRECT("ИсходныеДанные!$"&amp;$K$4&amp;"$2:$"&amp;$K$4&amp;"$50000"),$B2608&amp;"#"&amp;L$6,INDIRECT("ИсходныеДанные!$J$2:$J$50000")),0)</f>
        <v>0</v>
      </c>
      <c r="M2608" s="3">
        <f ca="1">IF($B2608&lt;&gt;"",SUMIF(INDIRECT("ИсходныеДанные!$"&amp;$K$4&amp;"$2:$"&amp;$K$4&amp;"$50000"),$B2608&amp;"#"&amp;M$6,INDIRECT("ИсходныеДанные!$J$2:$J$50000")),0)</f>
        <v>0</v>
      </c>
      <c r="N2608" s="3">
        <f ca="1">IF($B2608&lt;&gt;"",SUMIF(INDIRECT("ИсходныеДанные!$"&amp;$K$4&amp;"$2:$"&amp;$K$4&amp;"$50000"),$B2608&amp;"#"&amp;N$6,INDIRECT("ИсходныеДанные!$J$2:$J$50000")),0)</f>
        <v>0</v>
      </c>
      <c r="O2608" s="3">
        <f ca="1">IF($B2608&lt;&gt;"",SUMIF(INDIRECT("ИсходныеДанные!$"&amp;$K$4&amp;"$2:$"&amp;$K$4&amp;"$50000"),$B2608&amp;"#"&amp;O$6,INDIRECT("ИсходныеДанные!$J$2:$J$50000")),0)</f>
        <v>0</v>
      </c>
      <c r="P2608" s="3">
        <f ca="1">IF($B2608&lt;&gt;"",SUMIF(INDIRECT("ИсходныеДанные!$"&amp;$K$4&amp;"$2:$"&amp;$K$4&amp;"$50000"),$B2608&amp;"#"&amp;P$6,INDIRECT("ИсходныеДанные!$J$2:$J$50000")),0)</f>
        <v>0</v>
      </c>
      <c r="Q2608" s="3">
        <f ca="1">IF($B2608&lt;&gt;"",SUMIF(INDIRECT("ИсходныеДанные!$"&amp;$K$4&amp;"$2:$"&amp;$K$4&amp;"$50000"),$B2608&amp;"#"&amp;Q$6,INDIRECT("ИсходныеДанные!$J$2:$J$50000")),0)</f>
        <v>0</v>
      </c>
      <c r="R2608" s="3">
        <f ca="1">IF($B2608&lt;&gt;"",SUMIF(INDIRECT("ИсходныеДанные!$"&amp;$K$4&amp;"$2:$"&amp;$K$4&amp;"$50000"),$B2608&amp;"#"&amp;R$6,INDIRECT("ИсходныеДанные!$J$2:$J$50000")),0)</f>
        <v>0</v>
      </c>
      <c r="S2608" s="3">
        <f ca="1">IF($B2608&lt;&gt;"",SUMIF(INDIRECT("ИсходныеДанные!$"&amp;$K$4&amp;"$2:$"&amp;$K$4&amp;"$50000"),$B2608&amp;"#"&amp;S$6,INDIRECT("ИсходныеДанные!$J$2:$J$50000")),0)</f>
        <v>0</v>
      </c>
      <c r="T2608" s="3">
        <f ca="1">IF($B2608&lt;&gt;"",SUMIF(INDIRECT("ИсходныеДанные!$"&amp;$K$4&amp;"$2:$"&amp;$K$4&amp;"$50000"),$B2608&amp;"#"&amp;T$6,INDIRECT("ИсходныеДанные!$J$2:$J$50000")),0)</f>
        <v>0</v>
      </c>
      <c r="U2608" s="3">
        <f ca="1">IF($B2608&lt;&gt;"",SUMIF(INDIRECT("ИсходныеДанные!$"&amp;$K$4&amp;"$2:$"&amp;$K$4&amp;"$50000"),$B2608&amp;"#"&amp;U$6,INDIRECT("ИсходныеДанные!$J$2:$J$50000")),0)</f>
        <v>0</v>
      </c>
      <c r="V2608" s="3">
        <f ca="1">IF($B2608&lt;&gt;"",SUMIF(INDIRECT("ИсходныеДанные!$"&amp;$K$4&amp;"$2:$"&amp;$K$4&amp;"$50000"),$B2608&amp;"#"&amp;V$6,INDIRECT("ИсходныеДанные!$J$2:$J$50000")),0)</f>
        <v>0</v>
      </c>
      <c r="W2608" s="16" t="e">
        <f ca="1">SUM(K2608:V2608)/Пофамильно!$R$1</f>
        <v>#DIV/0!</v>
      </c>
    </row>
    <row r="2609" spans="1:23" x14ac:dyDescent="0.25">
      <c r="A2609" s="10" t="str">
        <f t="shared" ca="1" si="42"/>
        <v>delete</v>
      </c>
      <c r="B2609" s="16" cm="1">
        <f t="array" aca="1" ref="B2609" ca="1">INDIRECT("УникальныеСписки!D"&amp;ROW()-$L$4)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14"/>
      <c r="G2609" s="81" t="str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84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84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84" t="str" cm="1">
        <f t="array" aca="1" ref="J2609" ca="1">_xlfn.XLOOKUP($B2609,INDIRECT(SUBSTITUTE("ИсходныеДанные!$где$2:$где$50000","где",$B$4)),INDIRECT(SUBSTITUTE("ИсходныеДанные!$что$2:$что$50000","что",J$4)),"",0,1)</f>
        <v/>
      </c>
      <c r="K2609" s="3">
        <f ca="1">IF($B2609&lt;&gt;"",SUMIF(INDIRECT("ИсходныеДанные!$"&amp;$K$4&amp;"$2:$"&amp;$K$4&amp;"$50000"),$B2609&amp;"#"&amp;K$6,INDIRECT("ИсходныеДанные!$J$2:$J$50000")),0)</f>
        <v>0</v>
      </c>
      <c r="L2609" s="3">
        <f ca="1">IF($B2609&lt;&gt;"",SUMIF(INDIRECT("ИсходныеДанные!$"&amp;$K$4&amp;"$2:$"&amp;$K$4&amp;"$50000"),$B2609&amp;"#"&amp;L$6,INDIRECT("ИсходныеДанные!$J$2:$J$50000")),0)</f>
        <v>0</v>
      </c>
      <c r="M2609" s="3">
        <f ca="1">IF($B2609&lt;&gt;"",SUMIF(INDIRECT("ИсходныеДанные!$"&amp;$K$4&amp;"$2:$"&amp;$K$4&amp;"$50000"),$B2609&amp;"#"&amp;M$6,INDIRECT("ИсходныеДанные!$J$2:$J$50000")),0)</f>
        <v>0</v>
      </c>
      <c r="N2609" s="3">
        <f ca="1">IF($B2609&lt;&gt;"",SUMIF(INDIRECT("ИсходныеДанные!$"&amp;$K$4&amp;"$2:$"&amp;$K$4&amp;"$50000"),$B2609&amp;"#"&amp;N$6,INDIRECT("ИсходныеДанные!$J$2:$J$50000")),0)</f>
        <v>0</v>
      </c>
      <c r="O2609" s="3">
        <f ca="1">IF($B2609&lt;&gt;"",SUMIF(INDIRECT("ИсходныеДанные!$"&amp;$K$4&amp;"$2:$"&amp;$K$4&amp;"$50000"),$B2609&amp;"#"&amp;O$6,INDIRECT("ИсходныеДанные!$J$2:$J$50000")),0)</f>
        <v>0</v>
      </c>
      <c r="P2609" s="3">
        <f ca="1">IF($B2609&lt;&gt;"",SUMIF(INDIRECT("ИсходныеДанные!$"&amp;$K$4&amp;"$2:$"&amp;$K$4&amp;"$50000"),$B2609&amp;"#"&amp;P$6,INDIRECT("ИсходныеДанные!$J$2:$J$50000")),0)</f>
        <v>0</v>
      </c>
      <c r="Q2609" s="3">
        <f ca="1">IF($B2609&lt;&gt;"",SUMIF(INDIRECT("ИсходныеДанные!$"&amp;$K$4&amp;"$2:$"&amp;$K$4&amp;"$50000"),$B2609&amp;"#"&amp;Q$6,INDIRECT("ИсходныеДанные!$J$2:$J$50000")),0)</f>
        <v>0</v>
      </c>
      <c r="R2609" s="3">
        <f ca="1">IF($B2609&lt;&gt;"",SUMIF(INDIRECT("ИсходныеДанные!$"&amp;$K$4&amp;"$2:$"&amp;$K$4&amp;"$50000"),$B2609&amp;"#"&amp;R$6,INDIRECT("ИсходныеДанные!$J$2:$J$50000")),0)</f>
        <v>0</v>
      </c>
      <c r="S2609" s="3">
        <f ca="1">IF($B2609&lt;&gt;"",SUMIF(INDIRECT("ИсходныеДанные!$"&amp;$K$4&amp;"$2:$"&amp;$K$4&amp;"$50000"),$B2609&amp;"#"&amp;S$6,INDIRECT("ИсходныеДанные!$J$2:$J$50000")),0)</f>
        <v>0</v>
      </c>
      <c r="T2609" s="3">
        <f ca="1">IF($B2609&lt;&gt;"",SUMIF(INDIRECT("ИсходныеДанные!$"&amp;$K$4&amp;"$2:$"&amp;$K$4&amp;"$50000"),$B2609&amp;"#"&amp;T$6,INDIRECT("ИсходныеДанные!$J$2:$J$50000")),0)</f>
        <v>0</v>
      </c>
      <c r="U2609" s="3">
        <f ca="1">IF($B2609&lt;&gt;"",SUMIF(INDIRECT("ИсходныеДанные!$"&amp;$K$4&amp;"$2:$"&amp;$K$4&amp;"$50000"),$B2609&amp;"#"&amp;U$6,INDIRECT("ИсходныеДанные!$J$2:$J$50000")),0)</f>
        <v>0</v>
      </c>
      <c r="V2609" s="3">
        <f ca="1">IF($B2609&lt;&gt;"",SUMIF(INDIRECT("ИсходныеДанные!$"&amp;$K$4&amp;"$2:$"&amp;$K$4&amp;"$50000"),$B2609&amp;"#"&amp;V$6,INDIRECT("ИсходныеДанные!$J$2:$J$50000")),0)</f>
        <v>0</v>
      </c>
      <c r="W2609" s="16" t="e">
        <f ca="1">SUM(K2609:V2609)/Пофамильно!$R$1</f>
        <v>#DIV/0!</v>
      </c>
    </row>
    <row r="2610" spans="1:23" x14ac:dyDescent="0.25">
      <c r="A2610" s="10" t="str">
        <f t="shared" ca="1" si="42"/>
        <v>delete</v>
      </c>
      <c r="B2610" s="16" cm="1">
        <f t="array" aca="1" ref="B2610" ca="1">INDIRECT("УникальныеСписки!D"&amp;ROW()-$L$4)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14"/>
      <c r="G2610" s="81" t="str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84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84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84" t="str" cm="1">
        <f t="array" aca="1" ref="J2610" ca="1">_xlfn.XLOOKUP($B2610,INDIRECT(SUBSTITUTE("ИсходныеДанные!$где$2:$где$50000","где",$B$4)),INDIRECT(SUBSTITUTE("ИсходныеДанные!$что$2:$что$50000","что",J$4)),"",0,1)</f>
        <v/>
      </c>
      <c r="K2610" s="3">
        <f ca="1">IF($B2610&lt;&gt;"",SUMIF(INDIRECT("ИсходныеДанные!$"&amp;$K$4&amp;"$2:$"&amp;$K$4&amp;"$50000"),$B2610&amp;"#"&amp;K$6,INDIRECT("ИсходныеДанные!$J$2:$J$50000")),0)</f>
        <v>0</v>
      </c>
      <c r="L2610" s="3">
        <f ca="1">IF($B2610&lt;&gt;"",SUMIF(INDIRECT("ИсходныеДанные!$"&amp;$K$4&amp;"$2:$"&amp;$K$4&amp;"$50000"),$B2610&amp;"#"&amp;L$6,INDIRECT("ИсходныеДанные!$J$2:$J$50000")),0)</f>
        <v>0</v>
      </c>
      <c r="M2610" s="3">
        <f ca="1">IF($B2610&lt;&gt;"",SUMIF(INDIRECT("ИсходныеДанные!$"&amp;$K$4&amp;"$2:$"&amp;$K$4&amp;"$50000"),$B2610&amp;"#"&amp;M$6,INDIRECT("ИсходныеДанные!$J$2:$J$50000")),0)</f>
        <v>0</v>
      </c>
      <c r="N2610" s="3">
        <f ca="1">IF($B2610&lt;&gt;"",SUMIF(INDIRECT("ИсходныеДанные!$"&amp;$K$4&amp;"$2:$"&amp;$K$4&amp;"$50000"),$B2610&amp;"#"&amp;N$6,INDIRECT("ИсходныеДанные!$J$2:$J$50000")),0)</f>
        <v>0</v>
      </c>
      <c r="O2610" s="3">
        <f ca="1">IF($B2610&lt;&gt;"",SUMIF(INDIRECT("ИсходныеДанные!$"&amp;$K$4&amp;"$2:$"&amp;$K$4&amp;"$50000"),$B2610&amp;"#"&amp;O$6,INDIRECT("ИсходныеДанные!$J$2:$J$50000")),0)</f>
        <v>0</v>
      </c>
      <c r="P2610" s="3">
        <f ca="1">IF($B2610&lt;&gt;"",SUMIF(INDIRECT("ИсходныеДанные!$"&amp;$K$4&amp;"$2:$"&amp;$K$4&amp;"$50000"),$B2610&amp;"#"&amp;P$6,INDIRECT("ИсходныеДанные!$J$2:$J$50000")),0)</f>
        <v>0</v>
      </c>
      <c r="Q2610" s="3">
        <f ca="1">IF($B2610&lt;&gt;"",SUMIF(INDIRECT("ИсходныеДанные!$"&amp;$K$4&amp;"$2:$"&amp;$K$4&amp;"$50000"),$B2610&amp;"#"&amp;Q$6,INDIRECT("ИсходныеДанные!$J$2:$J$50000")),0)</f>
        <v>0</v>
      </c>
      <c r="R2610" s="3">
        <f ca="1">IF($B2610&lt;&gt;"",SUMIF(INDIRECT("ИсходныеДанные!$"&amp;$K$4&amp;"$2:$"&amp;$K$4&amp;"$50000"),$B2610&amp;"#"&amp;R$6,INDIRECT("ИсходныеДанные!$J$2:$J$50000")),0)</f>
        <v>0</v>
      </c>
      <c r="S2610" s="3">
        <f ca="1">IF($B2610&lt;&gt;"",SUMIF(INDIRECT("ИсходныеДанные!$"&amp;$K$4&amp;"$2:$"&amp;$K$4&amp;"$50000"),$B2610&amp;"#"&amp;S$6,INDIRECT("ИсходныеДанные!$J$2:$J$50000")),0)</f>
        <v>0</v>
      </c>
      <c r="T2610" s="3">
        <f ca="1">IF($B2610&lt;&gt;"",SUMIF(INDIRECT("ИсходныеДанные!$"&amp;$K$4&amp;"$2:$"&amp;$K$4&amp;"$50000"),$B2610&amp;"#"&amp;T$6,INDIRECT("ИсходныеДанные!$J$2:$J$50000")),0)</f>
        <v>0</v>
      </c>
      <c r="U2610" s="3">
        <f ca="1">IF($B2610&lt;&gt;"",SUMIF(INDIRECT("ИсходныеДанные!$"&amp;$K$4&amp;"$2:$"&amp;$K$4&amp;"$50000"),$B2610&amp;"#"&amp;U$6,INDIRECT("ИсходныеДанные!$J$2:$J$50000")),0)</f>
        <v>0</v>
      </c>
      <c r="V2610" s="3">
        <f ca="1">IF($B2610&lt;&gt;"",SUMIF(INDIRECT("ИсходныеДанные!$"&amp;$K$4&amp;"$2:$"&amp;$K$4&amp;"$50000"),$B2610&amp;"#"&amp;V$6,INDIRECT("ИсходныеДанные!$J$2:$J$50000")),0)</f>
        <v>0</v>
      </c>
      <c r="W2610" s="16" t="e">
        <f ca="1">SUM(K2610:V2610)/Пофамильно!$R$1</f>
        <v>#DIV/0!</v>
      </c>
    </row>
    <row r="2611" spans="1:23" x14ac:dyDescent="0.25">
      <c r="A2611" s="10" t="str">
        <f t="shared" ca="1" si="42"/>
        <v>delete</v>
      </c>
      <c r="B2611" s="16" cm="1">
        <f t="array" aca="1" ref="B2611" ca="1">INDIRECT("УникальныеСписки!D"&amp;ROW()-$L$4)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14"/>
      <c r="G2611" s="81" t="str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84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84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84" t="str" cm="1">
        <f t="array" aca="1" ref="J2611" ca="1">_xlfn.XLOOKUP($B2611,INDIRECT(SUBSTITUTE("ИсходныеДанные!$где$2:$где$50000","где",$B$4)),INDIRECT(SUBSTITUTE("ИсходныеДанные!$что$2:$что$50000","что",J$4)),"",0,1)</f>
        <v/>
      </c>
      <c r="K2611" s="3">
        <f ca="1">IF($B2611&lt;&gt;"",SUMIF(INDIRECT("ИсходныеДанные!$"&amp;$K$4&amp;"$2:$"&amp;$K$4&amp;"$50000"),$B2611&amp;"#"&amp;K$6,INDIRECT("ИсходныеДанные!$J$2:$J$50000")),0)</f>
        <v>0</v>
      </c>
      <c r="L2611" s="3">
        <f ca="1">IF($B2611&lt;&gt;"",SUMIF(INDIRECT("ИсходныеДанные!$"&amp;$K$4&amp;"$2:$"&amp;$K$4&amp;"$50000"),$B2611&amp;"#"&amp;L$6,INDIRECT("ИсходныеДанные!$J$2:$J$50000")),0)</f>
        <v>0</v>
      </c>
      <c r="M2611" s="3">
        <f ca="1">IF($B2611&lt;&gt;"",SUMIF(INDIRECT("ИсходныеДанные!$"&amp;$K$4&amp;"$2:$"&amp;$K$4&amp;"$50000"),$B2611&amp;"#"&amp;M$6,INDIRECT("ИсходныеДанные!$J$2:$J$50000")),0)</f>
        <v>0</v>
      </c>
      <c r="N2611" s="3">
        <f ca="1">IF($B2611&lt;&gt;"",SUMIF(INDIRECT("ИсходныеДанные!$"&amp;$K$4&amp;"$2:$"&amp;$K$4&amp;"$50000"),$B2611&amp;"#"&amp;N$6,INDIRECT("ИсходныеДанные!$J$2:$J$50000")),0)</f>
        <v>0</v>
      </c>
      <c r="O2611" s="3">
        <f ca="1">IF($B2611&lt;&gt;"",SUMIF(INDIRECT("ИсходныеДанные!$"&amp;$K$4&amp;"$2:$"&amp;$K$4&amp;"$50000"),$B2611&amp;"#"&amp;O$6,INDIRECT("ИсходныеДанные!$J$2:$J$50000")),0)</f>
        <v>0</v>
      </c>
      <c r="P2611" s="3">
        <f ca="1">IF($B2611&lt;&gt;"",SUMIF(INDIRECT("ИсходныеДанные!$"&amp;$K$4&amp;"$2:$"&amp;$K$4&amp;"$50000"),$B2611&amp;"#"&amp;P$6,INDIRECT("ИсходныеДанные!$J$2:$J$50000")),0)</f>
        <v>0</v>
      </c>
      <c r="Q2611" s="3">
        <f ca="1">IF($B2611&lt;&gt;"",SUMIF(INDIRECT("ИсходныеДанные!$"&amp;$K$4&amp;"$2:$"&amp;$K$4&amp;"$50000"),$B2611&amp;"#"&amp;Q$6,INDIRECT("ИсходныеДанные!$J$2:$J$50000")),0)</f>
        <v>0</v>
      </c>
      <c r="R2611" s="3">
        <f ca="1">IF($B2611&lt;&gt;"",SUMIF(INDIRECT("ИсходныеДанные!$"&amp;$K$4&amp;"$2:$"&amp;$K$4&amp;"$50000"),$B2611&amp;"#"&amp;R$6,INDIRECT("ИсходныеДанные!$J$2:$J$50000")),0)</f>
        <v>0</v>
      </c>
      <c r="S2611" s="3">
        <f ca="1">IF($B2611&lt;&gt;"",SUMIF(INDIRECT("ИсходныеДанные!$"&amp;$K$4&amp;"$2:$"&amp;$K$4&amp;"$50000"),$B2611&amp;"#"&amp;S$6,INDIRECT("ИсходныеДанные!$J$2:$J$50000")),0)</f>
        <v>0</v>
      </c>
      <c r="T2611" s="3">
        <f ca="1">IF($B2611&lt;&gt;"",SUMIF(INDIRECT("ИсходныеДанные!$"&amp;$K$4&amp;"$2:$"&amp;$K$4&amp;"$50000"),$B2611&amp;"#"&amp;T$6,INDIRECT("ИсходныеДанные!$J$2:$J$50000")),0)</f>
        <v>0</v>
      </c>
      <c r="U2611" s="3">
        <f ca="1">IF($B2611&lt;&gt;"",SUMIF(INDIRECT("ИсходныеДанные!$"&amp;$K$4&amp;"$2:$"&amp;$K$4&amp;"$50000"),$B2611&amp;"#"&amp;U$6,INDIRECT("ИсходныеДанные!$J$2:$J$50000")),0)</f>
        <v>0</v>
      </c>
      <c r="V2611" s="3">
        <f ca="1">IF($B2611&lt;&gt;"",SUMIF(INDIRECT("ИсходныеДанные!$"&amp;$K$4&amp;"$2:$"&amp;$K$4&amp;"$50000"),$B2611&amp;"#"&amp;V$6,INDIRECT("ИсходныеДанные!$J$2:$J$50000")),0)</f>
        <v>0</v>
      </c>
      <c r="W2611" s="16" t="e">
        <f ca="1">SUM(K2611:V2611)/Пофамильно!$R$1</f>
        <v>#DIV/0!</v>
      </c>
    </row>
    <row r="2612" spans="1:23" x14ac:dyDescent="0.25">
      <c r="A2612" s="10" t="str">
        <f t="shared" ca="1" si="42"/>
        <v>delete</v>
      </c>
      <c r="B2612" s="16" cm="1">
        <f t="array" aca="1" ref="B2612" ca="1">INDIRECT("УникальныеСписки!D"&amp;ROW()-$L$4)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14"/>
      <c r="G2612" s="81" t="str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84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84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84" t="str" cm="1">
        <f t="array" aca="1" ref="J2612" ca="1">_xlfn.XLOOKUP($B2612,INDIRECT(SUBSTITUTE("ИсходныеДанные!$где$2:$где$50000","где",$B$4)),INDIRECT(SUBSTITUTE("ИсходныеДанные!$что$2:$что$50000","что",J$4)),"",0,1)</f>
        <v/>
      </c>
      <c r="K2612" s="3">
        <f ca="1">IF($B2612&lt;&gt;"",SUMIF(INDIRECT("ИсходныеДанные!$"&amp;$K$4&amp;"$2:$"&amp;$K$4&amp;"$50000"),$B2612&amp;"#"&amp;K$6,INDIRECT("ИсходныеДанные!$J$2:$J$50000")),0)</f>
        <v>0</v>
      </c>
      <c r="L2612" s="3">
        <f ca="1">IF($B2612&lt;&gt;"",SUMIF(INDIRECT("ИсходныеДанные!$"&amp;$K$4&amp;"$2:$"&amp;$K$4&amp;"$50000"),$B2612&amp;"#"&amp;L$6,INDIRECT("ИсходныеДанные!$J$2:$J$50000")),0)</f>
        <v>0</v>
      </c>
      <c r="M2612" s="3">
        <f ca="1">IF($B2612&lt;&gt;"",SUMIF(INDIRECT("ИсходныеДанные!$"&amp;$K$4&amp;"$2:$"&amp;$K$4&amp;"$50000"),$B2612&amp;"#"&amp;M$6,INDIRECT("ИсходныеДанные!$J$2:$J$50000")),0)</f>
        <v>0</v>
      </c>
      <c r="N2612" s="3">
        <f ca="1">IF($B2612&lt;&gt;"",SUMIF(INDIRECT("ИсходныеДанные!$"&amp;$K$4&amp;"$2:$"&amp;$K$4&amp;"$50000"),$B2612&amp;"#"&amp;N$6,INDIRECT("ИсходныеДанные!$J$2:$J$50000")),0)</f>
        <v>0</v>
      </c>
      <c r="O2612" s="3">
        <f ca="1">IF($B2612&lt;&gt;"",SUMIF(INDIRECT("ИсходныеДанные!$"&amp;$K$4&amp;"$2:$"&amp;$K$4&amp;"$50000"),$B2612&amp;"#"&amp;O$6,INDIRECT("ИсходныеДанные!$J$2:$J$50000")),0)</f>
        <v>0</v>
      </c>
      <c r="P2612" s="3">
        <f ca="1">IF($B2612&lt;&gt;"",SUMIF(INDIRECT("ИсходныеДанные!$"&amp;$K$4&amp;"$2:$"&amp;$K$4&amp;"$50000"),$B2612&amp;"#"&amp;P$6,INDIRECT("ИсходныеДанные!$J$2:$J$50000")),0)</f>
        <v>0</v>
      </c>
      <c r="Q2612" s="3">
        <f ca="1">IF($B2612&lt;&gt;"",SUMIF(INDIRECT("ИсходныеДанные!$"&amp;$K$4&amp;"$2:$"&amp;$K$4&amp;"$50000"),$B2612&amp;"#"&amp;Q$6,INDIRECT("ИсходныеДанные!$J$2:$J$50000")),0)</f>
        <v>0</v>
      </c>
      <c r="R2612" s="3">
        <f ca="1">IF($B2612&lt;&gt;"",SUMIF(INDIRECT("ИсходныеДанные!$"&amp;$K$4&amp;"$2:$"&amp;$K$4&amp;"$50000"),$B2612&amp;"#"&amp;R$6,INDIRECT("ИсходныеДанные!$J$2:$J$50000")),0)</f>
        <v>0</v>
      </c>
      <c r="S2612" s="3">
        <f ca="1">IF($B2612&lt;&gt;"",SUMIF(INDIRECT("ИсходныеДанные!$"&amp;$K$4&amp;"$2:$"&amp;$K$4&amp;"$50000"),$B2612&amp;"#"&amp;S$6,INDIRECT("ИсходныеДанные!$J$2:$J$50000")),0)</f>
        <v>0</v>
      </c>
      <c r="T2612" s="3">
        <f ca="1">IF($B2612&lt;&gt;"",SUMIF(INDIRECT("ИсходныеДанные!$"&amp;$K$4&amp;"$2:$"&amp;$K$4&amp;"$50000"),$B2612&amp;"#"&amp;T$6,INDIRECT("ИсходныеДанные!$J$2:$J$50000")),0)</f>
        <v>0</v>
      </c>
      <c r="U2612" s="3">
        <f ca="1">IF($B2612&lt;&gt;"",SUMIF(INDIRECT("ИсходныеДанные!$"&amp;$K$4&amp;"$2:$"&amp;$K$4&amp;"$50000"),$B2612&amp;"#"&amp;U$6,INDIRECT("ИсходныеДанные!$J$2:$J$50000")),0)</f>
        <v>0</v>
      </c>
      <c r="V2612" s="3">
        <f ca="1">IF($B2612&lt;&gt;"",SUMIF(INDIRECT("ИсходныеДанные!$"&amp;$K$4&amp;"$2:$"&amp;$K$4&amp;"$50000"),$B2612&amp;"#"&amp;V$6,INDIRECT("ИсходныеДанные!$J$2:$J$50000")),0)</f>
        <v>0</v>
      </c>
      <c r="W2612" s="16" t="e">
        <f ca="1">SUM(K2612:V2612)/Пофамильно!$R$1</f>
        <v>#DIV/0!</v>
      </c>
    </row>
    <row r="2613" spans="1:23" x14ac:dyDescent="0.25">
      <c r="A2613" s="10" t="str">
        <f t="shared" ca="1" si="42"/>
        <v>delete</v>
      </c>
      <c r="B2613" s="16" cm="1">
        <f t="array" aca="1" ref="B2613" ca="1">INDIRECT("УникальныеСписки!D"&amp;ROW()-$L$4)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14"/>
      <c r="G2613" s="81" t="str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84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84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84" t="str" cm="1">
        <f t="array" aca="1" ref="J2613" ca="1">_xlfn.XLOOKUP($B2613,INDIRECT(SUBSTITUTE("ИсходныеДанные!$где$2:$где$50000","где",$B$4)),INDIRECT(SUBSTITUTE("ИсходныеДанные!$что$2:$что$50000","что",J$4)),"",0,1)</f>
        <v/>
      </c>
      <c r="K2613" s="3">
        <f ca="1">IF($B2613&lt;&gt;"",SUMIF(INDIRECT("ИсходныеДанные!$"&amp;$K$4&amp;"$2:$"&amp;$K$4&amp;"$50000"),$B2613&amp;"#"&amp;K$6,INDIRECT("ИсходныеДанные!$J$2:$J$50000")),0)</f>
        <v>0</v>
      </c>
      <c r="L2613" s="3">
        <f ca="1">IF($B2613&lt;&gt;"",SUMIF(INDIRECT("ИсходныеДанные!$"&amp;$K$4&amp;"$2:$"&amp;$K$4&amp;"$50000"),$B2613&amp;"#"&amp;L$6,INDIRECT("ИсходныеДанные!$J$2:$J$50000")),0)</f>
        <v>0</v>
      </c>
      <c r="M2613" s="3">
        <f ca="1">IF($B2613&lt;&gt;"",SUMIF(INDIRECT("ИсходныеДанные!$"&amp;$K$4&amp;"$2:$"&amp;$K$4&amp;"$50000"),$B2613&amp;"#"&amp;M$6,INDIRECT("ИсходныеДанные!$J$2:$J$50000")),0)</f>
        <v>0</v>
      </c>
      <c r="N2613" s="3">
        <f ca="1">IF($B2613&lt;&gt;"",SUMIF(INDIRECT("ИсходныеДанные!$"&amp;$K$4&amp;"$2:$"&amp;$K$4&amp;"$50000"),$B2613&amp;"#"&amp;N$6,INDIRECT("ИсходныеДанные!$J$2:$J$50000")),0)</f>
        <v>0</v>
      </c>
      <c r="O2613" s="3">
        <f ca="1">IF($B2613&lt;&gt;"",SUMIF(INDIRECT("ИсходныеДанные!$"&amp;$K$4&amp;"$2:$"&amp;$K$4&amp;"$50000"),$B2613&amp;"#"&amp;O$6,INDIRECT("ИсходныеДанные!$J$2:$J$50000")),0)</f>
        <v>0</v>
      </c>
      <c r="P2613" s="3">
        <f ca="1">IF($B2613&lt;&gt;"",SUMIF(INDIRECT("ИсходныеДанные!$"&amp;$K$4&amp;"$2:$"&amp;$K$4&amp;"$50000"),$B2613&amp;"#"&amp;P$6,INDIRECT("ИсходныеДанные!$J$2:$J$50000")),0)</f>
        <v>0</v>
      </c>
      <c r="Q2613" s="3">
        <f ca="1">IF($B2613&lt;&gt;"",SUMIF(INDIRECT("ИсходныеДанные!$"&amp;$K$4&amp;"$2:$"&amp;$K$4&amp;"$50000"),$B2613&amp;"#"&amp;Q$6,INDIRECT("ИсходныеДанные!$J$2:$J$50000")),0)</f>
        <v>0</v>
      </c>
      <c r="R2613" s="3">
        <f ca="1">IF($B2613&lt;&gt;"",SUMIF(INDIRECT("ИсходныеДанные!$"&amp;$K$4&amp;"$2:$"&amp;$K$4&amp;"$50000"),$B2613&amp;"#"&amp;R$6,INDIRECT("ИсходныеДанные!$J$2:$J$50000")),0)</f>
        <v>0</v>
      </c>
      <c r="S2613" s="3">
        <f ca="1">IF($B2613&lt;&gt;"",SUMIF(INDIRECT("ИсходныеДанные!$"&amp;$K$4&amp;"$2:$"&amp;$K$4&amp;"$50000"),$B2613&amp;"#"&amp;S$6,INDIRECT("ИсходныеДанные!$J$2:$J$50000")),0)</f>
        <v>0</v>
      </c>
      <c r="T2613" s="3">
        <f ca="1">IF($B2613&lt;&gt;"",SUMIF(INDIRECT("ИсходныеДанные!$"&amp;$K$4&amp;"$2:$"&amp;$K$4&amp;"$50000"),$B2613&amp;"#"&amp;T$6,INDIRECT("ИсходныеДанные!$J$2:$J$50000")),0)</f>
        <v>0</v>
      </c>
      <c r="U2613" s="3">
        <f ca="1">IF($B2613&lt;&gt;"",SUMIF(INDIRECT("ИсходныеДанные!$"&amp;$K$4&amp;"$2:$"&amp;$K$4&amp;"$50000"),$B2613&amp;"#"&amp;U$6,INDIRECT("ИсходныеДанные!$J$2:$J$50000")),0)</f>
        <v>0</v>
      </c>
      <c r="V2613" s="3">
        <f ca="1">IF($B2613&lt;&gt;"",SUMIF(INDIRECT("ИсходныеДанные!$"&amp;$K$4&amp;"$2:$"&amp;$K$4&amp;"$50000"),$B2613&amp;"#"&amp;V$6,INDIRECT("ИсходныеДанные!$J$2:$J$50000")),0)</f>
        <v>0</v>
      </c>
      <c r="W2613" s="16" t="e">
        <f ca="1">SUM(K2613:V2613)/Пофамильно!$R$1</f>
        <v>#DIV/0!</v>
      </c>
    </row>
    <row r="2614" spans="1:23" x14ac:dyDescent="0.25">
      <c r="A2614" s="10" t="str">
        <f t="shared" ca="1" si="42"/>
        <v>delete</v>
      </c>
      <c r="B2614" s="16" cm="1">
        <f t="array" aca="1" ref="B2614" ca="1">INDIRECT("УникальныеСписки!D"&amp;ROW()-$L$4)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14"/>
      <c r="G2614" s="81" t="str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84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84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84" t="str" cm="1">
        <f t="array" aca="1" ref="J2614" ca="1">_xlfn.XLOOKUP($B2614,INDIRECT(SUBSTITUTE("ИсходныеДанные!$где$2:$где$50000","где",$B$4)),INDIRECT(SUBSTITUTE("ИсходныеДанные!$что$2:$что$50000","что",J$4)),"",0,1)</f>
        <v/>
      </c>
      <c r="K2614" s="3">
        <f ca="1">IF($B2614&lt;&gt;"",SUMIF(INDIRECT("ИсходныеДанные!$"&amp;$K$4&amp;"$2:$"&amp;$K$4&amp;"$50000"),$B2614&amp;"#"&amp;K$6,INDIRECT("ИсходныеДанные!$J$2:$J$50000")),0)</f>
        <v>0</v>
      </c>
      <c r="L2614" s="3">
        <f ca="1">IF($B2614&lt;&gt;"",SUMIF(INDIRECT("ИсходныеДанные!$"&amp;$K$4&amp;"$2:$"&amp;$K$4&amp;"$50000"),$B2614&amp;"#"&amp;L$6,INDIRECT("ИсходныеДанные!$J$2:$J$50000")),0)</f>
        <v>0</v>
      </c>
      <c r="M2614" s="3">
        <f ca="1">IF($B2614&lt;&gt;"",SUMIF(INDIRECT("ИсходныеДанные!$"&amp;$K$4&amp;"$2:$"&amp;$K$4&amp;"$50000"),$B2614&amp;"#"&amp;M$6,INDIRECT("ИсходныеДанные!$J$2:$J$50000")),0)</f>
        <v>0</v>
      </c>
      <c r="N2614" s="3">
        <f ca="1">IF($B2614&lt;&gt;"",SUMIF(INDIRECT("ИсходныеДанные!$"&amp;$K$4&amp;"$2:$"&amp;$K$4&amp;"$50000"),$B2614&amp;"#"&amp;N$6,INDIRECT("ИсходныеДанные!$J$2:$J$50000")),0)</f>
        <v>0</v>
      </c>
      <c r="O2614" s="3">
        <f ca="1">IF($B2614&lt;&gt;"",SUMIF(INDIRECT("ИсходныеДанные!$"&amp;$K$4&amp;"$2:$"&amp;$K$4&amp;"$50000"),$B2614&amp;"#"&amp;O$6,INDIRECT("ИсходныеДанные!$J$2:$J$50000")),0)</f>
        <v>0</v>
      </c>
      <c r="P2614" s="3">
        <f ca="1">IF($B2614&lt;&gt;"",SUMIF(INDIRECT("ИсходныеДанные!$"&amp;$K$4&amp;"$2:$"&amp;$K$4&amp;"$50000"),$B2614&amp;"#"&amp;P$6,INDIRECT("ИсходныеДанные!$J$2:$J$50000")),0)</f>
        <v>0</v>
      </c>
      <c r="Q2614" s="3">
        <f ca="1">IF($B2614&lt;&gt;"",SUMIF(INDIRECT("ИсходныеДанные!$"&amp;$K$4&amp;"$2:$"&amp;$K$4&amp;"$50000"),$B2614&amp;"#"&amp;Q$6,INDIRECT("ИсходныеДанные!$J$2:$J$50000")),0)</f>
        <v>0</v>
      </c>
      <c r="R2614" s="3">
        <f ca="1">IF($B2614&lt;&gt;"",SUMIF(INDIRECT("ИсходныеДанные!$"&amp;$K$4&amp;"$2:$"&amp;$K$4&amp;"$50000"),$B2614&amp;"#"&amp;R$6,INDIRECT("ИсходныеДанные!$J$2:$J$50000")),0)</f>
        <v>0</v>
      </c>
      <c r="S2614" s="3">
        <f ca="1">IF($B2614&lt;&gt;"",SUMIF(INDIRECT("ИсходныеДанные!$"&amp;$K$4&amp;"$2:$"&amp;$K$4&amp;"$50000"),$B2614&amp;"#"&amp;S$6,INDIRECT("ИсходныеДанные!$J$2:$J$50000")),0)</f>
        <v>0</v>
      </c>
      <c r="T2614" s="3">
        <f ca="1">IF($B2614&lt;&gt;"",SUMIF(INDIRECT("ИсходныеДанные!$"&amp;$K$4&amp;"$2:$"&amp;$K$4&amp;"$50000"),$B2614&amp;"#"&amp;T$6,INDIRECT("ИсходныеДанные!$J$2:$J$50000")),0)</f>
        <v>0</v>
      </c>
      <c r="U2614" s="3">
        <f ca="1">IF($B2614&lt;&gt;"",SUMIF(INDIRECT("ИсходныеДанные!$"&amp;$K$4&amp;"$2:$"&amp;$K$4&amp;"$50000"),$B2614&amp;"#"&amp;U$6,INDIRECT("ИсходныеДанные!$J$2:$J$50000")),0)</f>
        <v>0</v>
      </c>
      <c r="V2614" s="3">
        <f ca="1">IF($B2614&lt;&gt;"",SUMIF(INDIRECT("ИсходныеДанные!$"&amp;$K$4&amp;"$2:$"&amp;$K$4&amp;"$50000"),$B2614&amp;"#"&amp;V$6,INDIRECT("ИсходныеДанные!$J$2:$J$50000")),0)</f>
        <v>0</v>
      </c>
      <c r="W2614" s="16" t="e">
        <f ca="1">SUM(K2614:V2614)/Пофамильно!$R$1</f>
        <v>#DIV/0!</v>
      </c>
    </row>
    <row r="2615" spans="1:23" x14ac:dyDescent="0.25">
      <c r="A2615" s="10" t="str">
        <f t="shared" ca="1" si="42"/>
        <v>delete</v>
      </c>
      <c r="B2615" s="16" cm="1">
        <f t="array" aca="1" ref="B2615" ca="1">INDIRECT("УникальныеСписки!D"&amp;ROW()-$L$4)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14"/>
      <c r="G2615" s="81" t="str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84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84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84" t="str" cm="1">
        <f t="array" aca="1" ref="J2615" ca="1">_xlfn.XLOOKUP($B2615,INDIRECT(SUBSTITUTE("ИсходныеДанные!$где$2:$где$50000","где",$B$4)),INDIRECT(SUBSTITUTE("ИсходныеДанные!$что$2:$что$50000","что",J$4)),"",0,1)</f>
        <v/>
      </c>
      <c r="K2615" s="3">
        <f ca="1">IF($B2615&lt;&gt;"",SUMIF(INDIRECT("ИсходныеДанные!$"&amp;$K$4&amp;"$2:$"&amp;$K$4&amp;"$50000"),$B2615&amp;"#"&amp;K$6,INDIRECT("ИсходныеДанные!$J$2:$J$50000")),0)</f>
        <v>0</v>
      </c>
      <c r="L2615" s="3">
        <f ca="1">IF($B2615&lt;&gt;"",SUMIF(INDIRECT("ИсходныеДанные!$"&amp;$K$4&amp;"$2:$"&amp;$K$4&amp;"$50000"),$B2615&amp;"#"&amp;L$6,INDIRECT("ИсходныеДанные!$J$2:$J$50000")),0)</f>
        <v>0</v>
      </c>
      <c r="M2615" s="3">
        <f ca="1">IF($B2615&lt;&gt;"",SUMIF(INDIRECT("ИсходныеДанные!$"&amp;$K$4&amp;"$2:$"&amp;$K$4&amp;"$50000"),$B2615&amp;"#"&amp;M$6,INDIRECT("ИсходныеДанные!$J$2:$J$50000")),0)</f>
        <v>0</v>
      </c>
      <c r="N2615" s="3">
        <f ca="1">IF($B2615&lt;&gt;"",SUMIF(INDIRECT("ИсходныеДанные!$"&amp;$K$4&amp;"$2:$"&amp;$K$4&amp;"$50000"),$B2615&amp;"#"&amp;N$6,INDIRECT("ИсходныеДанные!$J$2:$J$50000")),0)</f>
        <v>0</v>
      </c>
      <c r="O2615" s="3">
        <f ca="1">IF($B2615&lt;&gt;"",SUMIF(INDIRECT("ИсходныеДанные!$"&amp;$K$4&amp;"$2:$"&amp;$K$4&amp;"$50000"),$B2615&amp;"#"&amp;O$6,INDIRECT("ИсходныеДанные!$J$2:$J$50000")),0)</f>
        <v>0</v>
      </c>
      <c r="P2615" s="3">
        <f ca="1">IF($B2615&lt;&gt;"",SUMIF(INDIRECT("ИсходныеДанные!$"&amp;$K$4&amp;"$2:$"&amp;$K$4&amp;"$50000"),$B2615&amp;"#"&amp;P$6,INDIRECT("ИсходныеДанные!$J$2:$J$50000")),0)</f>
        <v>0</v>
      </c>
      <c r="Q2615" s="3">
        <f ca="1">IF($B2615&lt;&gt;"",SUMIF(INDIRECT("ИсходныеДанные!$"&amp;$K$4&amp;"$2:$"&amp;$K$4&amp;"$50000"),$B2615&amp;"#"&amp;Q$6,INDIRECT("ИсходныеДанные!$J$2:$J$50000")),0)</f>
        <v>0</v>
      </c>
      <c r="R2615" s="3">
        <f ca="1">IF($B2615&lt;&gt;"",SUMIF(INDIRECT("ИсходныеДанные!$"&amp;$K$4&amp;"$2:$"&amp;$K$4&amp;"$50000"),$B2615&amp;"#"&amp;R$6,INDIRECT("ИсходныеДанные!$J$2:$J$50000")),0)</f>
        <v>0</v>
      </c>
      <c r="S2615" s="3">
        <f ca="1">IF($B2615&lt;&gt;"",SUMIF(INDIRECT("ИсходныеДанные!$"&amp;$K$4&amp;"$2:$"&amp;$K$4&amp;"$50000"),$B2615&amp;"#"&amp;S$6,INDIRECT("ИсходныеДанные!$J$2:$J$50000")),0)</f>
        <v>0</v>
      </c>
      <c r="T2615" s="3">
        <f ca="1">IF($B2615&lt;&gt;"",SUMIF(INDIRECT("ИсходныеДанные!$"&amp;$K$4&amp;"$2:$"&amp;$K$4&amp;"$50000"),$B2615&amp;"#"&amp;T$6,INDIRECT("ИсходныеДанные!$J$2:$J$50000")),0)</f>
        <v>0</v>
      </c>
      <c r="U2615" s="3">
        <f ca="1">IF($B2615&lt;&gt;"",SUMIF(INDIRECT("ИсходныеДанные!$"&amp;$K$4&amp;"$2:$"&amp;$K$4&amp;"$50000"),$B2615&amp;"#"&amp;U$6,INDIRECT("ИсходныеДанные!$J$2:$J$50000")),0)</f>
        <v>0</v>
      </c>
      <c r="V2615" s="3">
        <f ca="1">IF($B2615&lt;&gt;"",SUMIF(INDIRECT("ИсходныеДанные!$"&amp;$K$4&amp;"$2:$"&amp;$K$4&amp;"$50000"),$B2615&amp;"#"&amp;V$6,INDIRECT("ИсходныеДанные!$J$2:$J$50000")),0)</f>
        <v>0</v>
      </c>
      <c r="W2615" s="16" t="e">
        <f ca="1">SUM(K2615:V2615)/Пофамильно!$R$1</f>
        <v>#DIV/0!</v>
      </c>
    </row>
    <row r="2616" spans="1:23" x14ac:dyDescent="0.25">
      <c r="A2616" s="10" t="str">
        <f t="shared" ca="1" si="42"/>
        <v>delete</v>
      </c>
      <c r="B2616" s="16" cm="1">
        <f t="array" aca="1" ref="B2616" ca="1">INDIRECT("УникальныеСписки!D"&amp;ROW()-$L$4)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14"/>
      <c r="G2616" s="81" t="str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84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84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84" t="str" cm="1">
        <f t="array" aca="1" ref="J2616" ca="1">_xlfn.XLOOKUP($B2616,INDIRECT(SUBSTITUTE("ИсходныеДанные!$где$2:$где$50000","где",$B$4)),INDIRECT(SUBSTITUTE("ИсходныеДанные!$что$2:$что$50000","что",J$4)),"",0,1)</f>
        <v/>
      </c>
      <c r="K2616" s="3">
        <f ca="1">IF($B2616&lt;&gt;"",SUMIF(INDIRECT("ИсходныеДанные!$"&amp;$K$4&amp;"$2:$"&amp;$K$4&amp;"$50000"),$B2616&amp;"#"&amp;K$6,INDIRECT("ИсходныеДанные!$J$2:$J$50000")),0)</f>
        <v>0</v>
      </c>
      <c r="L2616" s="3">
        <f ca="1">IF($B2616&lt;&gt;"",SUMIF(INDIRECT("ИсходныеДанные!$"&amp;$K$4&amp;"$2:$"&amp;$K$4&amp;"$50000"),$B2616&amp;"#"&amp;L$6,INDIRECT("ИсходныеДанные!$J$2:$J$50000")),0)</f>
        <v>0</v>
      </c>
      <c r="M2616" s="3">
        <f ca="1">IF($B2616&lt;&gt;"",SUMIF(INDIRECT("ИсходныеДанные!$"&amp;$K$4&amp;"$2:$"&amp;$K$4&amp;"$50000"),$B2616&amp;"#"&amp;M$6,INDIRECT("ИсходныеДанные!$J$2:$J$50000")),0)</f>
        <v>0</v>
      </c>
      <c r="N2616" s="3">
        <f ca="1">IF($B2616&lt;&gt;"",SUMIF(INDIRECT("ИсходныеДанные!$"&amp;$K$4&amp;"$2:$"&amp;$K$4&amp;"$50000"),$B2616&amp;"#"&amp;N$6,INDIRECT("ИсходныеДанные!$J$2:$J$50000")),0)</f>
        <v>0</v>
      </c>
      <c r="O2616" s="3">
        <f ca="1">IF($B2616&lt;&gt;"",SUMIF(INDIRECT("ИсходныеДанные!$"&amp;$K$4&amp;"$2:$"&amp;$K$4&amp;"$50000"),$B2616&amp;"#"&amp;O$6,INDIRECT("ИсходныеДанные!$J$2:$J$50000")),0)</f>
        <v>0</v>
      </c>
      <c r="P2616" s="3">
        <f ca="1">IF($B2616&lt;&gt;"",SUMIF(INDIRECT("ИсходныеДанные!$"&amp;$K$4&amp;"$2:$"&amp;$K$4&amp;"$50000"),$B2616&amp;"#"&amp;P$6,INDIRECT("ИсходныеДанные!$J$2:$J$50000")),0)</f>
        <v>0</v>
      </c>
      <c r="Q2616" s="3">
        <f ca="1">IF($B2616&lt;&gt;"",SUMIF(INDIRECT("ИсходныеДанные!$"&amp;$K$4&amp;"$2:$"&amp;$K$4&amp;"$50000"),$B2616&amp;"#"&amp;Q$6,INDIRECT("ИсходныеДанные!$J$2:$J$50000")),0)</f>
        <v>0</v>
      </c>
      <c r="R2616" s="3">
        <f ca="1">IF($B2616&lt;&gt;"",SUMIF(INDIRECT("ИсходныеДанные!$"&amp;$K$4&amp;"$2:$"&amp;$K$4&amp;"$50000"),$B2616&amp;"#"&amp;R$6,INDIRECT("ИсходныеДанные!$J$2:$J$50000")),0)</f>
        <v>0</v>
      </c>
      <c r="S2616" s="3">
        <f ca="1">IF($B2616&lt;&gt;"",SUMIF(INDIRECT("ИсходныеДанные!$"&amp;$K$4&amp;"$2:$"&amp;$K$4&amp;"$50000"),$B2616&amp;"#"&amp;S$6,INDIRECT("ИсходныеДанные!$J$2:$J$50000")),0)</f>
        <v>0</v>
      </c>
      <c r="T2616" s="3">
        <f ca="1">IF($B2616&lt;&gt;"",SUMIF(INDIRECT("ИсходныеДанные!$"&amp;$K$4&amp;"$2:$"&amp;$K$4&amp;"$50000"),$B2616&amp;"#"&amp;T$6,INDIRECT("ИсходныеДанные!$J$2:$J$50000")),0)</f>
        <v>0</v>
      </c>
      <c r="U2616" s="3">
        <f ca="1">IF($B2616&lt;&gt;"",SUMIF(INDIRECT("ИсходныеДанные!$"&amp;$K$4&amp;"$2:$"&amp;$K$4&amp;"$50000"),$B2616&amp;"#"&amp;U$6,INDIRECT("ИсходныеДанные!$J$2:$J$50000")),0)</f>
        <v>0</v>
      </c>
      <c r="V2616" s="3">
        <f ca="1">IF($B2616&lt;&gt;"",SUMIF(INDIRECT("ИсходныеДанные!$"&amp;$K$4&amp;"$2:$"&amp;$K$4&amp;"$50000"),$B2616&amp;"#"&amp;V$6,INDIRECT("ИсходныеДанные!$J$2:$J$50000")),0)</f>
        <v>0</v>
      </c>
      <c r="W2616" s="16" t="e">
        <f ca="1">SUM(K2616:V2616)/Пофамильно!$R$1</f>
        <v>#DIV/0!</v>
      </c>
    </row>
    <row r="2617" spans="1:23" x14ac:dyDescent="0.25">
      <c r="A2617" s="10" t="str">
        <f t="shared" ca="1" si="42"/>
        <v>delete</v>
      </c>
      <c r="B2617" s="16" cm="1">
        <f t="array" aca="1" ref="B2617" ca="1">INDIRECT("УникальныеСписки!D"&amp;ROW()-$L$4)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14"/>
      <c r="G2617" s="81" t="str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84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84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84" t="str" cm="1">
        <f t="array" aca="1" ref="J2617" ca="1">_xlfn.XLOOKUP($B2617,INDIRECT(SUBSTITUTE("ИсходныеДанные!$где$2:$где$50000","где",$B$4)),INDIRECT(SUBSTITUTE("ИсходныеДанные!$что$2:$что$50000","что",J$4)),"",0,1)</f>
        <v/>
      </c>
      <c r="K2617" s="3">
        <f ca="1">IF($B2617&lt;&gt;"",SUMIF(INDIRECT("ИсходныеДанные!$"&amp;$K$4&amp;"$2:$"&amp;$K$4&amp;"$50000"),$B2617&amp;"#"&amp;K$6,INDIRECT("ИсходныеДанные!$J$2:$J$50000")),0)</f>
        <v>0</v>
      </c>
      <c r="L2617" s="3">
        <f ca="1">IF($B2617&lt;&gt;"",SUMIF(INDIRECT("ИсходныеДанные!$"&amp;$K$4&amp;"$2:$"&amp;$K$4&amp;"$50000"),$B2617&amp;"#"&amp;L$6,INDIRECT("ИсходныеДанные!$J$2:$J$50000")),0)</f>
        <v>0</v>
      </c>
      <c r="M2617" s="3">
        <f ca="1">IF($B2617&lt;&gt;"",SUMIF(INDIRECT("ИсходныеДанные!$"&amp;$K$4&amp;"$2:$"&amp;$K$4&amp;"$50000"),$B2617&amp;"#"&amp;M$6,INDIRECT("ИсходныеДанные!$J$2:$J$50000")),0)</f>
        <v>0</v>
      </c>
      <c r="N2617" s="3">
        <f ca="1">IF($B2617&lt;&gt;"",SUMIF(INDIRECT("ИсходныеДанные!$"&amp;$K$4&amp;"$2:$"&amp;$K$4&amp;"$50000"),$B2617&amp;"#"&amp;N$6,INDIRECT("ИсходныеДанные!$J$2:$J$50000")),0)</f>
        <v>0</v>
      </c>
      <c r="O2617" s="3">
        <f ca="1">IF($B2617&lt;&gt;"",SUMIF(INDIRECT("ИсходныеДанные!$"&amp;$K$4&amp;"$2:$"&amp;$K$4&amp;"$50000"),$B2617&amp;"#"&amp;O$6,INDIRECT("ИсходныеДанные!$J$2:$J$50000")),0)</f>
        <v>0</v>
      </c>
      <c r="P2617" s="3">
        <f ca="1">IF($B2617&lt;&gt;"",SUMIF(INDIRECT("ИсходныеДанные!$"&amp;$K$4&amp;"$2:$"&amp;$K$4&amp;"$50000"),$B2617&amp;"#"&amp;P$6,INDIRECT("ИсходныеДанные!$J$2:$J$50000")),0)</f>
        <v>0</v>
      </c>
      <c r="Q2617" s="3">
        <f ca="1">IF($B2617&lt;&gt;"",SUMIF(INDIRECT("ИсходныеДанные!$"&amp;$K$4&amp;"$2:$"&amp;$K$4&amp;"$50000"),$B2617&amp;"#"&amp;Q$6,INDIRECT("ИсходныеДанные!$J$2:$J$50000")),0)</f>
        <v>0</v>
      </c>
      <c r="R2617" s="3">
        <f ca="1">IF($B2617&lt;&gt;"",SUMIF(INDIRECT("ИсходныеДанные!$"&amp;$K$4&amp;"$2:$"&amp;$K$4&amp;"$50000"),$B2617&amp;"#"&amp;R$6,INDIRECT("ИсходныеДанные!$J$2:$J$50000")),0)</f>
        <v>0</v>
      </c>
      <c r="S2617" s="3">
        <f ca="1">IF($B2617&lt;&gt;"",SUMIF(INDIRECT("ИсходныеДанные!$"&amp;$K$4&amp;"$2:$"&amp;$K$4&amp;"$50000"),$B2617&amp;"#"&amp;S$6,INDIRECT("ИсходныеДанные!$J$2:$J$50000")),0)</f>
        <v>0</v>
      </c>
      <c r="T2617" s="3">
        <f ca="1">IF($B2617&lt;&gt;"",SUMIF(INDIRECT("ИсходныеДанные!$"&amp;$K$4&amp;"$2:$"&amp;$K$4&amp;"$50000"),$B2617&amp;"#"&amp;T$6,INDIRECT("ИсходныеДанные!$J$2:$J$50000")),0)</f>
        <v>0</v>
      </c>
      <c r="U2617" s="3">
        <f ca="1">IF($B2617&lt;&gt;"",SUMIF(INDIRECT("ИсходныеДанные!$"&amp;$K$4&amp;"$2:$"&amp;$K$4&amp;"$50000"),$B2617&amp;"#"&amp;U$6,INDIRECT("ИсходныеДанные!$J$2:$J$50000")),0)</f>
        <v>0</v>
      </c>
      <c r="V2617" s="3">
        <f ca="1">IF($B2617&lt;&gt;"",SUMIF(INDIRECT("ИсходныеДанные!$"&amp;$K$4&amp;"$2:$"&amp;$K$4&amp;"$50000"),$B2617&amp;"#"&amp;V$6,INDIRECT("ИсходныеДанные!$J$2:$J$50000")),0)</f>
        <v>0</v>
      </c>
      <c r="W2617" s="16" t="e">
        <f ca="1">SUM(K2617:V2617)/Пофамильно!$R$1</f>
        <v>#DIV/0!</v>
      </c>
    </row>
    <row r="2618" spans="1:23" x14ac:dyDescent="0.25">
      <c r="A2618" s="10" t="str">
        <f t="shared" ca="1" si="42"/>
        <v>delete</v>
      </c>
      <c r="B2618" s="16" cm="1">
        <f t="array" aca="1" ref="B2618" ca="1">INDIRECT("УникальныеСписки!D"&amp;ROW()-$L$4)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14"/>
      <c r="G2618" s="81" t="str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84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84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84" t="str" cm="1">
        <f t="array" aca="1" ref="J2618" ca="1">_xlfn.XLOOKUP($B2618,INDIRECT(SUBSTITUTE("ИсходныеДанные!$где$2:$где$50000","где",$B$4)),INDIRECT(SUBSTITUTE("ИсходныеДанные!$что$2:$что$50000","что",J$4)),"",0,1)</f>
        <v/>
      </c>
      <c r="K2618" s="3">
        <f ca="1">IF($B2618&lt;&gt;"",SUMIF(INDIRECT("ИсходныеДанные!$"&amp;$K$4&amp;"$2:$"&amp;$K$4&amp;"$50000"),$B2618&amp;"#"&amp;K$6,INDIRECT("ИсходныеДанные!$J$2:$J$50000")),0)</f>
        <v>0</v>
      </c>
      <c r="L2618" s="3">
        <f ca="1">IF($B2618&lt;&gt;"",SUMIF(INDIRECT("ИсходныеДанные!$"&amp;$K$4&amp;"$2:$"&amp;$K$4&amp;"$50000"),$B2618&amp;"#"&amp;L$6,INDIRECT("ИсходныеДанные!$J$2:$J$50000")),0)</f>
        <v>0</v>
      </c>
      <c r="M2618" s="3">
        <f ca="1">IF($B2618&lt;&gt;"",SUMIF(INDIRECT("ИсходныеДанные!$"&amp;$K$4&amp;"$2:$"&amp;$K$4&amp;"$50000"),$B2618&amp;"#"&amp;M$6,INDIRECT("ИсходныеДанные!$J$2:$J$50000")),0)</f>
        <v>0</v>
      </c>
      <c r="N2618" s="3">
        <f ca="1">IF($B2618&lt;&gt;"",SUMIF(INDIRECT("ИсходныеДанные!$"&amp;$K$4&amp;"$2:$"&amp;$K$4&amp;"$50000"),$B2618&amp;"#"&amp;N$6,INDIRECT("ИсходныеДанные!$J$2:$J$50000")),0)</f>
        <v>0</v>
      </c>
      <c r="O2618" s="3">
        <f ca="1">IF($B2618&lt;&gt;"",SUMIF(INDIRECT("ИсходныеДанные!$"&amp;$K$4&amp;"$2:$"&amp;$K$4&amp;"$50000"),$B2618&amp;"#"&amp;O$6,INDIRECT("ИсходныеДанные!$J$2:$J$50000")),0)</f>
        <v>0</v>
      </c>
      <c r="P2618" s="3">
        <f ca="1">IF($B2618&lt;&gt;"",SUMIF(INDIRECT("ИсходныеДанные!$"&amp;$K$4&amp;"$2:$"&amp;$K$4&amp;"$50000"),$B2618&amp;"#"&amp;P$6,INDIRECT("ИсходныеДанные!$J$2:$J$50000")),0)</f>
        <v>0</v>
      </c>
      <c r="Q2618" s="3">
        <f ca="1">IF($B2618&lt;&gt;"",SUMIF(INDIRECT("ИсходныеДанные!$"&amp;$K$4&amp;"$2:$"&amp;$K$4&amp;"$50000"),$B2618&amp;"#"&amp;Q$6,INDIRECT("ИсходныеДанные!$J$2:$J$50000")),0)</f>
        <v>0</v>
      </c>
      <c r="R2618" s="3">
        <f ca="1">IF($B2618&lt;&gt;"",SUMIF(INDIRECT("ИсходныеДанные!$"&amp;$K$4&amp;"$2:$"&amp;$K$4&amp;"$50000"),$B2618&amp;"#"&amp;R$6,INDIRECT("ИсходныеДанные!$J$2:$J$50000")),0)</f>
        <v>0</v>
      </c>
      <c r="S2618" s="3">
        <f ca="1">IF($B2618&lt;&gt;"",SUMIF(INDIRECT("ИсходныеДанные!$"&amp;$K$4&amp;"$2:$"&amp;$K$4&amp;"$50000"),$B2618&amp;"#"&amp;S$6,INDIRECT("ИсходныеДанные!$J$2:$J$50000")),0)</f>
        <v>0</v>
      </c>
      <c r="T2618" s="3">
        <f ca="1">IF($B2618&lt;&gt;"",SUMIF(INDIRECT("ИсходныеДанные!$"&amp;$K$4&amp;"$2:$"&amp;$K$4&amp;"$50000"),$B2618&amp;"#"&amp;T$6,INDIRECT("ИсходныеДанные!$J$2:$J$50000")),0)</f>
        <v>0</v>
      </c>
      <c r="U2618" s="3">
        <f ca="1">IF($B2618&lt;&gt;"",SUMIF(INDIRECT("ИсходныеДанные!$"&amp;$K$4&amp;"$2:$"&amp;$K$4&amp;"$50000"),$B2618&amp;"#"&amp;U$6,INDIRECT("ИсходныеДанные!$J$2:$J$50000")),0)</f>
        <v>0</v>
      </c>
      <c r="V2618" s="3">
        <f ca="1">IF($B2618&lt;&gt;"",SUMIF(INDIRECT("ИсходныеДанные!$"&amp;$K$4&amp;"$2:$"&amp;$K$4&amp;"$50000"),$B2618&amp;"#"&amp;V$6,INDIRECT("ИсходныеДанные!$J$2:$J$50000")),0)</f>
        <v>0</v>
      </c>
      <c r="W2618" s="16" t="e">
        <f ca="1">SUM(K2618:V2618)/Пофамильно!$R$1</f>
        <v>#DIV/0!</v>
      </c>
    </row>
    <row r="2619" spans="1:23" x14ac:dyDescent="0.25">
      <c r="A2619" s="10" t="str">
        <f t="shared" ca="1" si="42"/>
        <v>delete</v>
      </c>
      <c r="B2619" s="16" cm="1">
        <f t="array" aca="1" ref="B2619" ca="1">INDIRECT("УникальныеСписки!D"&amp;ROW()-$L$4)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14"/>
      <c r="G2619" s="81" t="str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84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84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84" t="str" cm="1">
        <f t="array" aca="1" ref="J2619" ca="1">_xlfn.XLOOKUP($B2619,INDIRECT(SUBSTITUTE("ИсходныеДанные!$где$2:$где$50000","где",$B$4)),INDIRECT(SUBSTITUTE("ИсходныеДанные!$что$2:$что$50000","что",J$4)),"",0,1)</f>
        <v/>
      </c>
      <c r="K2619" s="3">
        <f ca="1">IF($B2619&lt;&gt;"",SUMIF(INDIRECT("ИсходныеДанные!$"&amp;$K$4&amp;"$2:$"&amp;$K$4&amp;"$50000"),$B2619&amp;"#"&amp;K$6,INDIRECT("ИсходныеДанные!$J$2:$J$50000")),0)</f>
        <v>0</v>
      </c>
      <c r="L2619" s="3">
        <f ca="1">IF($B2619&lt;&gt;"",SUMIF(INDIRECT("ИсходныеДанные!$"&amp;$K$4&amp;"$2:$"&amp;$K$4&amp;"$50000"),$B2619&amp;"#"&amp;L$6,INDIRECT("ИсходныеДанные!$J$2:$J$50000")),0)</f>
        <v>0</v>
      </c>
      <c r="M2619" s="3">
        <f ca="1">IF($B2619&lt;&gt;"",SUMIF(INDIRECT("ИсходныеДанные!$"&amp;$K$4&amp;"$2:$"&amp;$K$4&amp;"$50000"),$B2619&amp;"#"&amp;M$6,INDIRECT("ИсходныеДанные!$J$2:$J$50000")),0)</f>
        <v>0</v>
      </c>
      <c r="N2619" s="3">
        <f ca="1">IF($B2619&lt;&gt;"",SUMIF(INDIRECT("ИсходныеДанные!$"&amp;$K$4&amp;"$2:$"&amp;$K$4&amp;"$50000"),$B2619&amp;"#"&amp;N$6,INDIRECT("ИсходныеДанные!$J$2:$J$50000")),0)</f>
        <v>0</v>
      </c>
      <c r="O2619" s="3">
        <f ca="1">IF($B2619&lt;&gt;"",SUMIF(INDIRECT("ИсходныеДанные!$"&amp;$K$4&amp;"$2:$"&amp;$K$4&amp;"$50000"),$B2619&amp;"#"&amp;O$6,INDIRECT("ИсходныеДанные!$J$2:$J$50000")),0)</f>
        <v>0</v>
      </c>
      <c r="P2619" s="3">
        <f ca="1">IF($B2619&lt;&gt;"",SUMIF(INDIRECT("ИсходныеДанные!$"&amp;$K$4&amp;"$2:$"&amp;$K$4&amp;"$50000"),$B2619&amp;"#"&amp;P$6,INDIRECT("ИсходныеДанные!$J$2:$J$50000")),0)</f>
        <v>0</v>
      </c>
      <c r="Q2619" s="3">
        <f ca="1">IF($B2619&lt;&gt;"",SUMIF(INDIRECT("ИсходныеДанные!$"&amp;$K$4&amp;"$2:$"&amp;$K$4&amp;"$50000"),$B2619&amp;"#"&amp;Q$6,INDIRECT("ИсходныеДанные!$J$2:$J$50000")),0)</f>
        <v>0</v>
      </c>
      <c r="R2619" s="3">
        <f ca="1">IF($B2619&lt;&gt;"",SUMIF(INDIRECT("ИсходныеДанные!$"&amp;$K$4&amp;"$2:$"&amp;$K$4&amp;"$50000"),$B2619&amp;"#"&amp;R$6,INDIRECT("ИсходныеДанные!$J$2:$J$50000")),0)</f>
        <v>0</v>
      </c>
      <c r="S2619" s="3">
        <f ca="1">IF($B2619&lt;&gt;"",SUMIF(INDIRECT("ИсходныеДанные!$"&amp;$K$4&amp;"$2:$"&amp;$K$4&amp;"$50000"),$B2619&amp;"#"&amp;S$6,INDIRECT("ИсходныеДанные!$J$2:$J$50000")),0)</f>
        <v>0</v>
      </c>
      <c r="T2619" s="3">
        <f ca="1">IF($B2619&lt;&gt;"",SUMIF(INDIRECT("ИсходныеДанные!$"&amp;$K$4&amp;"$2:$"&amp;$K$4&amp;"$50000"),$B2619&amp;"#"&amp;T$6,INDIRECT("ИсходныеДанные!$J$2:$J$50000")),0)</f>
        <v>0</v>
      </c>
      <c r="U2619" s="3">
        <f ca="1">IF($B2619&lt;&gt;"",SUMIF(INDIRECT("ИсходныеДанные!$"&amp;$K$4&amp;"$2:$"&amp;$K$4&amp;"$50000"),$B2619&amp;"#"&amp;U$6,INDIRECT("ИсходныеДанные!$J$2:$J$50000")),0)</f>
        <v>0</v>
      </c>
      <c r="V2619" s="3">
        <f ca="1">IF($B2619&lt;&gt;"",SUMIF(INDIRECT("ИсходныеДанные!$"&amp;$K$4&amp;"$2:$"&amp;$K$4&amp;"$50000"),$B2619&amp;"#"&amp;V$6,INDIRECT("ИсходныеДанные!$J$2:$J$50000")),0)</f>
        <v>0</v>
      </c>
      <c r="W2619" s="16" t="e">
        <f ca="1">SUM(K2619:V2619)/Пофамильно!$R$1</f>
        <v>#DIV/0!</v>
      </c>
    </row>
    <row r="2620" spans="1:23" x14ac:dyDescent="0.25">
      <c r="A2620" s="10" t="str">
        <f t="shared" ca="1" si="42"/>
        <v>delete</v>
      </c>
      <c r="B2620" s="16" cm="1">
        <f t="array" aca="1" ref="B2620" ca="1">INDIRECT("УникальныеСписки!D"&amp;ROW()-$L$4)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14"/>
      <c r="G2620" s="81" t="str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84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84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84" t="str" cm="1">
        <f t="array" aca="1" ref="J2620" ca="1">_xlfn.XLOOKUP($B2620,INDIRECT(SUBSTITUTE("ИсходныеДанные!$где$2:$где$50000","где",$B$4)),INDIRECT(SUBSTITUTE("ИсходныеДанные!$что$2:$что$50000","что",J$4)),"",0,1)</f>
        <v/>
      </c>
      <c r="K2620" s="3">
        <f ca="1">IF($B2620&lt;&gt;"",SUMIF(INDIRECT("ИсходныеДанные!$"&amp;$K$4&amp;"$2:$"&amp;$K$4&amp;"$50000"),$B2620&amp;"#"&amp;K$6,INDIRECT("ИсходныеДанные!$J$2:$J$50000")),0)</f>
        <v>0</v>
      </c>
      <c r="L2620" s="3">
        <f ca="1">IF($B2620&lt;&gt;"",SUMIF(INDIRECT("ИсходныеДанные!$"&amp;$K$4&amp;"$2:$"&amp;$K$4&amp;"$50000"),$B2620&amp;"#"&amp;L$6,INDIRECT("ИсходныеДанные!$J$2:$J$50000")),0)</f>
        <v>0</v>
      </c>
      <c r="M2620" s="3">
        <f ca="1">IF($B2620&lt;&gt;"",SUMIF(INDIRECT("ИсходныеДанные!$"&amp;$K$4&amp;"$2:$"&amp;$K$4&amp;"$50000"),$B2620&amp;"#"&amp;M$6,INDIRECT("ИсходныеДанные!$J$2:$J$50000")),0)</f>
        <v>0</v>
      </c>
      <c r="N2620" s="3">
        <f ca="1">IF($B2620&lt;&gt;"",SUMIF(INDIRECT("ИсходныеДанные!$"&amp;$K$4&amp;"$2:$"&amp;$K$4&amp;"$50000"),$B2620&amp;"#"&amp;N$6,INDIRECT("ИсходныеДанные!$J$2:$J$50000")),0)</f>
        <v>0</v>
      </c>
      <c r="O2620" s="3">
        <f ca="1">IF($B2620&lt;&gt;"",SUMIF(INDIRECT("ИсходныеДанные!$"&amp;$K$4&amp;"$2:$"&amp;$K$4&amp;"$50000"),$B2620&amp;"#"&amp;O$6,INDIRECT("ИсходныеДанные!$J$2:$J$50000")),0)</f>
        <v>0</v>
      </c>
      <c r="P2620" s="3">
        <f ca="1">IF($B2620&lt;&gt;"",SUMIF(INDIRECT("ИсходныеДанные!$"&amp;$K$4&amp;"$2:$"&amp;$K$4&amp;"$50000"),$B2620&amp;"#"&amp;P$6,INDIRECT("ИсходныеДанные!$J$2:$J$50000")),0)</f>
        <v>0</v>
      </c>
      <c r="Q2620" s="3">
        <f ca="1">IF($B2620&lt;&gt;"",SUMIF(INDIRECT("ИсходныеДанные!$"&amp;$K$4&amp;"$2:$"&amp;$K$4&amp;"$50000"),$B2620&amp;"#"&amp;Q$6,INDIRECT("ИсходныеДанные!$J$2:$J$50000")),0)</f>
        <v>0</v>
      </c>
      <c r="R2620" s="3">
        <f ca="1">IF($B2620&lt;&gt;"",SUMIF(INDIRECT("ИсходныеДанные!$"&amp;$K$4&amp;"$2:$"&amp;$K$4&amp;"$50000"),$B2620&amp;"#"&amp;R$6,INDIRECT("ИсходныеДанные!$J$2:$J$50000")),0)</f>
        <v>0</v>
      </c>
      <c r="S2620" s="3">
        <f ca="1">IF($B2620&lt;&gt;"",SUMIF(INDIRECT("ИсходныеДанные!$"&amp;$K$4&amp;"$2:$"&amp;$K$4&amp;"$50000"),$B2620&amp;"#"&amp;S$6,INDIRECT("ИсходныеДанные!$J$2:$J$50000")),0)</f>
        <v>0</v>
      </c>
      <c r="T2620" s="3">
        <f ca="1">IF($B2620&lt;&gt;"",SUMIF(INDIRECT("ИсходныеДанные!$"&amp;$K$4&amp;"$2:$"&amp;$K$4&amp;"$50000"),$B2620&amp;"#"&amp;T$6,INDIRECT("ИсходныеДанные!$J$2:$J$50000")),0)</f>
        <v>0</v>
      </c>
      <c r="U2620" s="3">
        <f ca="1">IF($B2620&lt;&gt;"",SUMIF(INDIRECT("ИсходныеДанные!$"&amp;$K$4&amp;"$2:$"&amp;$K$4&amp;"$50000"),$B2620&amp;"#"&amp;U$6,INDIRECT("ИсходныеДанные!$J$2:$J$50000")),0)</f>
        <v>0</v>
      </c>
      <c r="V2620" s="3">
        <f ca="1">IF($B2620&lt;&gt;"",SUMIF(INDIRECT("ИсходныеДанные!$"&amp;$K$4&amp;"$2:$"&amp;$K$4&amp;"$50000"),$B2620&amp;"#"&amp;V$6,INDIRECT("ИсходныеДанные!$J$2:$J$50000")),0)</f>
        <v>0</v>
      </c>
      <c r="W2620" s="16" t="e">
        <f ca="1">SUM(K2620:V2620)/Пофамильно!$R$1</f>
        <v>#DIV/0!</v>
      </c>
    </row>
    <row r="2621" spans="1:23" x14ac:dyDescent="0.25">
      <c r="A2621" s="10" t="str">
        <f t="shared" ca="1" si="42"/>
        <v>delete</v>
      </c>
      <c r="B2621" s="16" cm="1">
        <f t="array" aca="1" ref="B2621" ca="1">INDIRECT("УникальныеСписки!D"&amp;ROW()-$L$4)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14"/>
      <c r="G2621" s="81" t="str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84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84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84" t="str" cm="1">
        <f t="array" aca="1" ref="J2621" ca="1">_xlfn.XLOOKUP($B2621,INDIRECT(SUBSTITUTE("ИсходныеДанные!$где$2:$где$50000","где",$B$4)),INDIRECT(SUBSTITUTE("ИсходныеДанные!$что$2:$что$50000","что",J$4)),"",0,1)</f>
        <v/>
      </c>
      <c r="K2621" s="3">
        <f ca="1">IF($B2621&lt;&gt;"",SUMIF(INDIRECT("ИсходныеДанные!$"&amp;$K$4&amp;"$2:$"&amp;$K$4&amp;"$50000"),$B2621&amp;"#"&amp;K$6,INDIRECT("ИсходныеДанные!$J$2:$J$50000")),0)</f>
        <v>0</v>
      </c>
      <c r="L2621" s="3">
        <f ca="1">IF($B2621&lt;&gt;"",SUMIF(INDIRECT("ИсходныеДанные!$"&amp;$K$4&amp;"$2:$"&amp;$K$4&amp;"$50000"),$B2621&amp;"#"&amp;L$6,INDIRECT("ИсходныеДанные!$J$2:$J$50000")),0)</f>
        <v>0</v>
      </c>
      <c r="M2621" s="3">
        <f ca="1">IF($B2621&lt;&gt;"",SUMIF(INDIRECT("ИсходныеДанные!$"&amp;$K$4&amp;"$2:$"&amp;$K$4&amp;"$50000"),$B2621&amp;"#"&amp;M$6,INDIRECT("ИсходныеДанные!$J$2:$J$50000")),0)</f>
        <v>0</v>
      </c>
      <c r="N2621" s="3">
        <f ca="1">IF($B2621&lt;&gt;"",SUMIF(INDIRECT("ИсходныеДанные!$"&amp;$K$4&amp;"$2:$"&amp;$K$4&amp;"$50000"),$B2621&amp;"#"&amp;N$6,INDIRECT("ИсходныеДанные!$J$2:$J$50000")),0)</f>
        <v>0</v>
      </c>
      <c r="O2621" s="3">
        <f ca="1">IF($B2621&lt;&gt;"",SUMIF(INDIRECT("ИсходныеДанные!$"&amp;$K$4&amp;"$2:$"&amp;$K$4&amp;"$50000"),$B2621&amp;"#"&amp;O$6,INDIRECT("ИсходныеДанные!$J$2:$J$50000")),0)</f>
        <v>0</v>
      </c>
      <c r="P2621" s="3">
        <f ca="1">IF($B2621&lt;&gt;"",SUMIF(INDIRECT("ИсходныеДанные!$"&amp;$K$4&amp;"$2:$"&amp;$K$4&amp;"$50000"),$B2621&amp;"#"&amp;P$6,INDIRECT("ИсходныеДанные!$J$2:$J$50000")),0)</f>
        <v>0</v>
      </c>
      <c r="Q2621" s="3">
        <f ca="1">IF($B2621&lt;&gt;"",SUMIF(INDIRECT("ИсходныеДанные!$"&amp;$K$4&amp;"$2:$"&amp;$K$4&amp;"$50000"),$B2621&amp;"#"&amp;Q$6,INDIRECT("ИсходныеДанные!$J$2:$J$50000")),0)</f>
        <v>0</v>
      </c>
      <c r="R2621" s="3">
        <f ca="1">IF($B2621&lt;&gt;"",SUMIF(INDIRECT("ИсходныеДанные!$"&amp;$K$4&amp;"$2:$"&amp;$K$4&amp;"$50000"),$B2621&amp;"#"&amp;R$6,INDIRECT("ИсходныеДанные!$J$2:$J$50000")),0)</f>
        <v>0</v>
      </c>
      <c r="S2621" s="3">
        <f ca="1">IF($B2621&lt;&gt;"",SUMIF(INDIRECT("ИсходныеДанные!$"&amp;$K$4&amp;"$2:$"&amp;$K$4&amp;"$50000"),$B2621&amp;"#"&amp;S$6,INDIRECT("ИсходныеДанные!$J$2:$J$50000")),0)</f>
        <v>0</v>
      </c>
      <c r="T2621" s="3">
        <f ca="1">IF($B2621&lt;&gt;"",SUMIF(INDIRECT("ИсходныеДанные!$"&amp;$K$4&amp;"$2:$"&amp;$K$4&amp;"$50000"),$B2621&amp;"#"&amp;T$6,INDIRECT("ИсходныеДанные!$J$2:$J$50000")),0)</f>
        <v>0</v>
      </c>
      <c r="U2621" s="3">
        <f ca="1">IF($B2621&lt;&gt;"",SUMIF(INDIRECT("ИсходныеДанные!$"&amp;$K$4&amp;"$2:$"&amp;$K$4&amp;"$50000"),$B2621&amp;"#"&amp;U$6,INDIRECT("ИсходныеДанные!$J$2:$J$50000")),0)</f>
        <v>0</v>
      </c>
      <c r="V2621" s="3">
        <f ca="1">IF($B2621&lt;&gt;"",SUMIF(INDIRECT("ИсходныеДанные!$"&amp;$K$4&amp;"$2:$"&amp;$K$4&amp;"$50000"),$B2621&amp;"#"&amp;V$6,INDIRECT("ИсходныеДанные!$J$2:$J$50000")),0)</f>
        <v>0</v>
      </c>
      <c r="W2621" s="16" t="e">
        <f ca="1">SUM(K2621:V2621)/Пофамильно!$R$1</f>
        <v>#DIV/0!</v>
      </c>
    </row>
    <row r="2622" spans="1:23" x14ac:dyDescent="0.25">
      <c r="A2622" s="10" t="str">
        <f t="shared" ca="1" si="42"/>
        <v>delete</v>
      </c>
      <c r="B2622" s="16" cm="1">
        <f t="array" aca="1" ref="B2622" ca="1">INDIRECT("УникальныеСписки!D"&amp;ROW()-$L$4)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14"/>
      <c r="G2622" s="81" t="str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84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84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84" t="str" cm="1">
        <f t="array" aca="1" ref="J2622" ca="1">_xlfn.XLOOKUP($B2622,INDIRECT(SUBSTITUTE("ИсходныеДанные!$где$2:$где$50000","где",$B$4)),INDIRECT(SUBSTITUTE("ИсходныеДанные!$что$2:$что$50000","что",J$4)),"",0,1)</f>
        <v/>
      </c>
      <c r="K2622" s="3">
        <f ca="1">IF($B2622&lt;&gt;"",SUMIF(INDIRECT("ИсходныеДанные!$"&amp;$K$4&amp;"$2:$"&amp;$K$4&amp;"$50000"),$B2622&amp;"#"&amp;K$6,INDIRECT("ИсходныеДанные!$J$2:$J$50000")),0)</f>
        <v>0</v>
      </c>
      <c r="L2622" s="3">
        <f ca="1">IF($B2622&lt;&gt;"",SUMIF(INDIRECT("ИсходныеДанные!$"&amp;$K$4&amp;"$2:$"&amp;$K$4&amp;"$50000"),$B2622&amp;"#"&amp;L$6,INDIRECT("ИсходныеДанные!$J$2:$J$50000")),0)</f>
        <v>0</v>
      </c>
      <c r="M2622" s="3">
        <f ca="1">IF($B2622&lt;&gt;"",SUMIF(INDIRECT("ИсходныеДанные!$"&amp;$K$4&amp;"$2:$"&amp;$K$4&amp;"$50000"),$B2622&amp;"#"&amp;M$6,INDIRECT("ИсходныеДанные!$J$2:$J$50000")),0)</f>
        <v>0</v>
      </c>
      <c r="N2622" s="3">
        <f ca="1">IF($B2622&lt;&gt;"",SUMIF(INDIRECT("ИсходныеДанные!$"&amp;$K$4&amp;"$2:$"&amp;$K$4&amp;"$50000"),$B2622&amp;"#"&amp;N$6,INDIRECT("ИсходныеДанные!$J$2:$J$50000")),0)</f>
        <v>0</v>
      </c>
      <c r="O2622" s="3">
        <f ca="1">IF($B2622&lt;&gt;"",SUMIF(INDIRECT("ИсходныеДанные!$"&amp;$K$4&amp;"$2:$"&amp;$K$4&amp;"$50000"),$B2622&amp;"#"&amp;O$6,INDIRECT("ИсходныеДанные!$J$2:$J$50000")),0)</f>
        <v>0</v>
      </c>
      <c r="P2622" s="3">
        <f ca="1">IF($B2622&lt;&gt;"",SUMIF(INDIRECT("ИсходныеДанные!$"&amp;$K$4&amp;"$2:$"&amp;$K$4&amp;"$50000"),$B2622&amp;"#"&amp;P$6,INDIRECT("ИсходныеДанные!$J$2:$J$50000")),0)</f>
        <v>0</v>
      </c>
      <c r="Q2622" s="3">
        <f ca="1">IF($B2622&lt;&gt;"",SUMIF(INDIRECT("ИсходныеДанные!$"&amp;$K$4&amp;"$2:$"&amp;$K$4&amp;"$50000"),$B2622&amp;"#"&amp;Q$6,INDIRECT("ИсходныеДанные!$J$2:$J$50000")),0)</f>
        <v>0</v>
      </c>
      <c r="R2622" s="3">
        <f ca="1">IF($B2622&lt;&gt;"",SUMIF(INDIRECT("ИсходныеДанные!$"&amp;$K$4&amp;"$2:$"&amp;$K$4&amp;"$50000"),$B2622&amp;"#"&amp;R$6,INDIRECT("ИсходныеДанные!$J$2:$J$50000")),0)</f>
        <v>0</v>
      </c>
      <c r="S2622" s="3">
        <f ca="1">IF($B2622&lt;&gt;"",SUMIF(INDIRECT("ИсходныеДанные!$"&amp;$K$4&amp;"$2:$"&amp;$K$4&amp;"$50000"),$B2622&amp;"#"&amp;S$6,INDIRECT("ИсходныеДанные!$J$2:$J$50000")),0)</f>
        <v>0</v>
      </c>
      <c r="T2622" s="3">
        <f ca="1">IF($B2622&lt;&gt;"",SUMIF(INDIRECT("ИсходныеДанные!$"&amp;$K$4&amp;"$2:$"&amp;$K$4&amp;"$50000"),$B2622&amp;"#"&amp;T$6,INDIRECT("ИсходныеДанные!$J$2:$J$50000")),0)</f>
        <v>0</v>
      </c>
      <c r="U2622" s="3">
        <f ca="1">IF($B2622&lt;&gt;"",SUMIF(INDIRECT("ИсходныеДанные!$"&amp;$K$4&amp;"$2:$"&amp;$K$4&amp;"$50000"),$B2622&amp;"#"&amp;U$6,INDIRECT("ИсходныеДанные!$J$2:$J$50000")),0)</f>
        <v>0</v>
      </c>
      <c r="V2622" s="3">
        <f ca="1">IF($B2622&lt;&gt;"",SUMIF(INDIRECT("ИсходныеДанные!$"&amp;$K$4&amp;"$2:$"&amp;$K$4&amp;"$50000"),$B2622&amp;"#"&amp;V$6,INDIRECT("ИсходныеДанные!$J$2:$J$50000")),0)</f>
        <v>0</v>
      </c>
      <c r="W2622" s="16" t="e">
        <f ca="1">SUM(K2622:V2622)/Пофамильно!$R$1</f>
        <v>#DIV/0!</v>
      </c>
    </row>
    <row r="2623" spans="1:23" x14ac:dyDescent="0.25">
      <c r="A2623" s="10" t="str">
        <f t="shared" ca="1" si="42"/>
        <v>delete</v>
      </c>
      <c r="B2623" s="16" cm="1">
        <f t="array" aca="1" ref="B2623" ca="1">INDIRECT("УникальныеСписки!D"&amp;ROW()-$L$4)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14"/>
      <c r="G2623" s="81" t="str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84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84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84" t="str" cm="1">
        <f t="array" aca="1" ref="J2623" ca="1">_xlfn.XLOOKUP($B2623,INDIRECT(SUBSTITUTE("ИсходныеДанные!$где$2:$где$50000","где",$B$4)),INDIRECT(SUBSTITUTE("ИсходныеДанные!$что$2:$что$50000","что",J$4)),"",0,1)</f>
        <v/>
      </c>
      <c r="K2623" s="3">
        <f ca="1">IF($B2623&lt;&gt;"",SUMIF(INDIRECT("ИсходныеДанные!$"&amp;$K$4&amp;"$2:$"&amp;$K$4&amp;"$50000"),$B2623&amp;"#"&amp;K$6,INDIRECT("ИсходныеДанные!$J$2:$J$50000")),0)</f>
        <v>0</v>
      </c>
      <c r="L2623" s="3">
        <f ca="1">IF($B2623&lt;&gt;"",SUMIF(INDIRECT("ИсходныеДанные!$"&amp;$K$4&amp;"$2:$"&amp;$K$4&amp;"$50000"),$B2623&amp;"#"&amp;L$6,INDIRECT("ИсходныеДанные!$J$2:$J$50000")),0)</f>
        <v>0</v>
      </c>
      <c r="M2623" s="3">
        <f ca="1">IF($B2623&lt;&gt;"",SUMIF(INDIRECT("ИсходныеДанные!$"&amp;$K$4&amp;"$2:$"&amp;$K$4&amp;"$50000"),$B2623&amp;"#"&amp;M$6,INDIRECT("ИсходныеДанные!$J$2:$J$50000")),0)</f>
        <v>0</v>
      </c>
      <c r="N2623" s="3">
        <f ca="1">IF($B2623&lt;&gt;"",SUMIF(INDIRECT("ИсходныеДанные!$"&amp;$K$4&amp;"$2:$"&amp;$K$4&amp;"$50000"),$B2623&amp;"#"&amp;N$6,INDIRECT("ИсходныеДанные!$J$2:$J$50000")),0)</f>
        <v>0</v>
      </c>
      <c r="O2623" s="3">
        <f ca="1">IF($B2623&lt;&gt;"",SUMIF(INDIRECT("ИсходныеДанные!$"&amp;$K$4&amp;"$2:$"&amp;$K$4&amp;"$50000"),$B2623&amp;"#"&amp;O$6,INDIRECT("ИсходныеДанные!$J$2:$J$50000")),0)</f>
        <v>0</v>
      </c>
      <c r="P2623" s="3">
        <f ca="1">IF($B2623&lt;&gt;"",SUMIF(INDIRECT("ИсходныеДанные!$"&amp;$K$4&amp;"$2:$"&amp;$K$4&amp;"$50000"),$B2623&amp;"#"&amp;P$6,INDIRECT("ИсходныеДанные!$J$2:$J$50000")),0)</f>
        <v>0</v>
      </c>
      <c r="Q2623" s="3">
        <f ca="1">IF($B2623&lt;&gt;"",SUMIF(INDIRECT("ИсходныеДанные!$"&amp;$K$4&amp;"$2:$"&amp;$K$4&amp;"$50000"),$B2623&amp;"#"&amp;Q$6,INDIRECT("ИсходныеДанные!$J$2:$J$50000")),0)</f>
        <v>0</v>
      </c>
      <c r="R2623" s="3">
        <f ca="1">IF($B2623&lt;&gt;"",SUMIF(INDIRECT("ИсходныеДанные!$"&amp;$K$4&amp;"$2:$"&amp;$K$4&amp;"$50000"),$B2623&amp;"#"&amp;R$6,INDIRECT("ИсходныеДанные!$J$2:$J$50000")),0)</f>
        <v>0</v>
      </c>
      <c r="S2623" s="3">
        <f ca="1">IF($B2623&lt;&gt;"",SUMIF(INDIRECT("ИсходныеДанные!$"&amp;$K$4&amp;"$2:$"&amp;$K$4&amp;"$50000"),$B2623&amp;"#"&amp;S$6,INDIRECT("ИсходныеДанные!$J$2:$J$50000")),0)</f>
        <v>0</v>
      </c>
      <c r="T2623" s="3">
        <f ca="1">IF($B2623&lt;&gt;"",SUMIF(INDIRECT("ИсходныеДанные!$"&amp;$K$4&amp;"$2:$"&amp;$K$4&amp;"$50000"),$B2623&amp;"#"&amp;T$6,INDIRECT("ИсходныеДанные!$J$2:$J$50000")),0)</f>
        <v>0</v>
      </c>
      <c r="U2623" s="3">
        <f ca="1">IF($B2623&lt;&gt;"",SUMIF(INDIRECT("ИсходныеДанные!$"&amp;$K$4&amp;"$2:$"&amp;$K$4&amp;"$50000"),$B2623&amp;"#"&amp;U$6,INDIRECT("ИсходныеДанные!$J$2:$J$50000")),0)</f>
        <v>0</v>
      </c>
      <c r="V2623" s="3">
        <f ca="1">IF($B2623&lt;&gt;"",SUMIF(INDIRECT("ИсходныеДанные!$"&amp;$K$4&amp;"$2:$"&amp;$K$4&amp;"$50000"),$B2623&amp;"#"&amp;V$6,INDIRECT("ИсходныеДанные!$J$2:$J$50000")),0)</f>
        <v>0</v>
      </c>
      <c r="W2623" s="16" t="e">
        <f ca="1">SUM(K2623:V2623)/Пофамильно!$R$1</f>
        <v>#DIV/0!</v>
      </c>
    </row>
    <row r="2624" spans="1:23" x14ac:dyDescent="0.25">
      <c r="A2624" s="10" t="str">
        <f t="shared" ca="1" si="42"/>
        <v>delete</v>
      </c>
      <c r="B2624" s="16" cm="1">
        <f t="array" aca="1" ref="B2624" ca="1">INDIRECT("УникальныеСписки!D"&amp;ROW()-$L$4)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14"/>
      <c r="G2624" s="81" t="str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84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84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84" t="str" cm="1">
        <f t="array" aca="1" ref="J2624" ca="1">_xlfn.XLOOKUP($B2624,INDIRECT(SUBSTITUTE("ИсходныеДанные!$где$2:$где$50000","где",$B$4)),INDIRECT(SUBSTITUTE("ИсходныеДанные!$что$2:$что$50000","что",J$4)),"",0,1)</f>
        <v/>
      </c>
      <c r="K2624" s="3">
        <f ca="1">IF($B2624&lt;&gt;"",SUMIF(INDIRECT("ИсходныеДанные!$"&amp;$K$4&amp;"$2:$"&amp;$K$4&amp;"$50000"),$B2624&amp;"#"&amp;K$6,INDIRECT("ИсходныеДанные!$J$2:$J$50000")),0)</f>
        <v>0</v>
      </c>
      <c r="L2624" s="3">
        <f ca="1">IF($B2624&lt;&gt;"",SUMIF(INDIRECT("ИсходныеДанные!$"&amp;$K$4&amp;"$2:$"&amp;$K$4&amp;"$50000"),$B2624&amp;"#"&amp;L$6,INDIRECT("ИсходныеДанные!$J$2:$J$50000")),0)</f>
        <v>0</v>
      </c>
      <c r="M2624" s="3">
        <f ca="1">IF($B2624&lt;&gt;"",SUMIF(INDIRECT("ИсходныеДанные!$"&amp;$K$4&amp;"$2:$"&amp;$K$4&amp;"$50000"),$B2624&amp;"#"&amp;M$6,INDIRECT("ИсходныеДанные!$J$2:$J$50000")),0)</f>
        <v>0</v>
      </c>
      <c r="N2624" s="3">
        <f ca="1">IF($B2624&lt;&gt;"",SUMIF(INDIRECT("ИсходныеДанные!$"&amp;$K$4&amp;"$2:$"&amp;$K$4&amp;"$50000"),$B2624&amp;"#"&amp;N$6,INDIRECT("ИсходныеДанные!$J$2:$J$50000")),0)</f>
        <v>0</v>
      </c>
      <c r="O2624" s="3">
        <f ca="1">IF($B2624&lt;&gt;"",SUMIF(INDIRECT("ИсходныеДанные!$"&amp;$K$4&amp;"$2:$"&amp;$K$4&amp;"$50000"),$B2624&amp;"#"&amp;O$6,INDIRECT("ИсходныеДанные!$J$2:$J$50000")),0)</f>
        <v>0</v>
      </c>
      <c r="P2624" s="3">
        <f ca="1">IF($B2624&lt;&gt;"",SUMIF(INDIRECT("ИсходныеДанные!$"&amp;$K$4&amp;"$2:$"&amp;$K$4&amp;"$50000"),$B2624&amp;"#"&amp;P$6,INDIRECT("ИсходныеДанные!$J$2:$J$50000")),0)</f>
        <v>0</v>
      </c>
      <c r="Q2624" s="3">
        <f ca="1">IF($B2624&lt;&gt;"",SUMIF(INDIRECT("ИсходныеДанные!$"&amp;$K$4&amp;"$2:$"&amp;$K$4&amp;"$50000"),$B2624&amp;"#"&amp;Q$6,INDIRECT("ИсходныеДанные!$J$2:$J$50000")),0)</f>
        <v>0</v>
      </c>
      <c r="R2624" s="3">
        <f ca="1">IF($B2624&lt;&gt;"",SUMIF(INDIRECT("ИсходныеДанные!$"&amp;$K$4&amp;"$2:$"&amp;$K$4&amp;"$50000"),$B2624&amp;"#"&amp;R$6,INDIRECT("ИсходныеДанные!$J$2:$J$50000")),0)</f>
        <v>0</v>
      </c>
      <c r="S2624" s="3">
        <f ca="1">IF($B2624&lt;&gt;"",SUMIF(INDIRECT("ИсходныеДанные!$"&amp;$K$4&amp;"$2:$"&amp;$K$4&amp;"$50000"),$B2624&amp;"#"&amp;S$6,INDIRECT("ИсходныеДанные!$J$2:$J$50000")),0)</f>
        <v>0</v>
      </c>
      <c r="T2624" s="3">
        <f ca="1">IF($B2624&lt;&gt;"",SUMIF(INDIRECT("ИсходныеДанные!$"&amp;$K$4&amp;"$2:$"&amp;$K$4&amp;"$50000"),$B2624&amp;"#"&amp;T$6,INDIRECT("ИсходныеДанные!$J$2:$J$50000")),0)</f>
        <v>0</v>
      </c>
      <c r="U2624" s="3">
        <f ca="1">IF($B2624&lt;&gt;"",SUMIF(INDIRECT("ИсходныеДанные!$"&amp;$K$4&amp;"$2:$"&amp;$K$4&amp;"$50000"),$B2624&amp;"#"&amp;U$6,INDIRECT("ИсходныеДанные!$J$2:$J$50000")),0)</f>
        <v>0</v>
      </c>
      <c r="V2624" s="3">
        <f ca="1">IF($B2624&lt;&gt;"",SUMIF(INDIRECT("ИсходныеДанные!$"&amp;$K$4&amp;"$2:$"&amp;$K$4&amp;"$50000"),$B2624&amp;"#"&amp;V$6,INDIRECT("ИсходныеДанные!$J$2:$J$50000")),0)</f>
        <v>0</v>
      </c>
      <c r="W2624" s="16" t="e">
        <f ca="1">SUM(K2624:V2624)/Пофамильно!$R$1</f>
        <v>#DIV/0!</v>
      </c>
    </row>
    <row r="2625" spans="1:23" x14ac:dyDescent="0.25">
      <c r="A2625" s="10" t="str">
        <f t="shared" ca="1" si="42"/>
        <v>delete</v>
      </c>
      <c r="B2625" s="16" cm="1">
        <f t="array" aca="1" ref="B2625" ca="1">INDIRECT("УникальныеСписки!D"&amp;ROW()-$L$4)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14"/>
      <c r="G2625" s="81" t="str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84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84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84" t="str" cm="1">
        <f t="array" aca="1" ref="J2625" ca="1">_xlfn.XLOOKUP($B2625,INDIRECT(SUBSTITUTE("ИсходныеДанные!$где$2:$где$50000","где",$B$4)),INDIRECT(SUBSTITUTE("ИсходныеДанные!$что$2:$что$50000","что",J$4)),"",0,1)</f>
        <v/>
      </c>
      <c r="K2625" s="3">
        <f ca="1">IF($B2625&lt;&gt;"",SUMIF(INDIRECT("ИсходныеДанные!$"&amp;$K$4&amp;"$2:$"&amp;$K$4&amp;"$50000"),$B2625&amp;"#"&amp;K$6,INDIRECT("ИсходныеДанные!$J$2:$J$50000")),0)</f>
        <v>0</v>
      </c>
      <c r="L2625" s="3">
        <f ca="1">IF($B2625&lt;&gt;"",SUMIF(INDIRECT("ИсходныеДанные!$"&amp;$K$4&amp;"$2:$"&amp;$K$4&amp;"$50000"),$B2625&amp;"#"&amp;L$6,INDIRECT("ИсходныеДанные!$J$2:$J$50000")),0)</f>
        <v>0</v>
      </c>
      <c r="M2625" s="3">
        <f ca="1">IF($B2625&lt;&gt;"",SUMIF(INDIRECT("ИсходныеДанные!$"&amp;$K$4&amp;"$2:$"&amp;$K$4&amp;"$50000"),$B2625&amp;"#"&amp;M$6,INDIRECT("ИсходныеДанные!$J$2:$J$50000")),0)</f>
        <v>0</v>
      </c>
      <c r="N2625" s="3">
        <f ca="1">IF($B2625&lt;&gt;"",SUMIF(INDIRECT("ИсходныеДанные!$"&amp;$K$4&amp;"$2:$"&amp;$K$4&amp;"$50000"),$B2625&amp;"#"&amp;N$6,INDIRECT("ИсходныеДанные!$J$2:$J$50000")),0)</f>
        <v>0</v>
      </c>
      <c r="O2625" s="3">
        <f ca="1">IF($B2625&lt;&gt;"",SUMIF(INDIRECT("ИсходныеДанные!$"&amp;$K$4&amp;"$2:$"&amp;$K$4&amp;"$50000"),$B2625&amp;"#"&amp;O$6,INDIRECT("ИсходныеДанные!$J$2:$J$50000")),0)</f>
        <v>0</v>
      </c>
      <c r="P2625" s="3">
        <f ca="1">IF($B2625&lt;&gt;"",SUMIF(INDIRECT("ИсходныеДанные!$"&amp;$K$4&amp;"$2:$"&amp;$K$4&amp;"$50000"),$B2625&amp;"#"&amp;P$6,INDIRECT("ИсходныеДанные!$J$2:$J$50000")),0)</f>
        <v>0</v>
      </c>
      <c r="Q2625" s="3">
        <f ca="1">IF($B2625&lt;&gt;"",SUMIF(INDIRECT("ИсходныеДанные!$"&amp;$K$4&amp;"$2:$"&amp;$K$4&amp;"$50000"),$B2625&amp;"#"&amp;Q$6,INDIRECT("ИсходныеДанные!$J$2:$J$50000")),0)</f>
        <v>0</v>
      </c>
      <c r="R2625" s="3">
        <f ca="1">IF($B2625&lt;&gt;"",SUMIF(INDIRECT("ИсходныеДанные!$"&amp;$K$4&amp;"$2:$"&amp;$K$4&amp;"$50000"),$B2625&amp;"#"&amp;R$6,INDIRECT("ИсходныеДанные!$J$2:$J$50000")),0)</f>
        <v>0</v>
      </c>
      <c r="S2625" s="3">
        <f ca="1">IF($B2625&lt;&gt;"",SUMIF(INDIRECT("ИсходныеДанные!$"&amp;$K$4&amp;"$2:$"&amp;$K$4&amp;"$50000"),$B2625&amp;"#"&amp;S$6,INDIRECT("ИсходныеДанные!$J$2:$J$50000")),0)</f>
        <v>0</v>
      </c>
      <c r="T2625" s="3">
        <f ca="1">IF($B2625&lt;&gt;"",SUMIF(INDIRECT("ИсходныеДанные!$"&amp;$K$4&amp;"$2:$"&amp;$K$4&amp;"$50000"),$B2625&amp;"#"&amp;T$6,INDIRECT("ИсходныеДанные!$J$2:$J$50000")),0)</f>
        <v>0</v>
      </c>
      <c r="U2625" s="3">
        <f ca="1">IF($B2625&lt;&gt;"",SUMIF(INDIRECT("ИсходныеДанные!$"&amp;$K$4&amp;"$2:$"&amp;$K$4&amp;"$50000"),$B2625&amp;"#"&amp;U$6,INDIRECT("ИсходныеДанные!$J$2:$J$50000")),0)</f>
        <v>0</v>
      </c>
      <c r="V2625" s="3">
        <f ca="1">IF($B2625&lt;&gt;"",SUMIF(INDIRECT("ИсходныеДанные!$"&amp;$K$4&amp;"$2:$"&amp;$K$4&amp;"$50000"),$B2625&amp;"#"&amp;V$6,INDIRECT("ИсходныеДанные!$J$2:$J$50000")),0)</f>
        <v>0</v>
      </c>
      <c r="W2625" s="16" t="e">
        <f ca="1">SUM(K2625:V2625)/Пофамильно!$R$1</f>
        <v>#DIV/0!</v>
      </c>
    </row>
    <row r="2626" spans="1:23" x14ac:dyDescent="0.25">
      <c r="A2626" s="10" t="str">
        <f t="shared" ca="1" si="42"/>
        <v>delete</v>
      </c>
      <c r="B2626" s="16" cm="1">
        <f t="array" aca="1" ref="B2626" ca="1">INDIRECT("УникальныеСписки!D"&amp;ROW()-$L$4)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14"/>
      <c r="G2626" s="81" t="str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84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84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84" t="str" cm="1">
        <f t="array" aca="1" ref="J2626" ca="1">_xlfn.XLOOKUP($B2626,INDIRECT(SUBSTITUTE("ИсходныеДанные!$где$2:$где$50000","где",$B$4)),INDIRECT(SUBSTITUTE("ИсходныеДанные!$что$2:$что$50000","что",J$4)),"",0,1)</f>
        <v/>
      </c>
      <c r="K2626" s="3">
        <f ca="1">IF($B2626&lt;&gt;"",SUMIF(INDIRECT("ИсходныеДанные!$"&amp;$K$4&amp;"$2:$"&amp;$K$4&amp;"$50000"),$B2626&amp;"#"&amp;K$6,INDIRECT("ИсходныеДанные!$J$2:$J$50000")),0)</f>
        <v>0</v>
      </c>
      <c r="L2626" s="3">
        <f ca="1">IF($B2626&lt;&gt;"",SUMIF(INDIRECT("ИсходныеДанные!$"&amp;$K$4&amp;"$2:$"&amp;$K$4&amp;"$50000"),$B2626&amp;"#"&amp;L$6,INDIRECT("ИсходныеДанные!$J$2:$J$50000")),0)</f>
        <v>0</v>
      </c>
      <c r="M2626" s="3">
        <f ca="1">IF($B2626&lt;&gt;"",SUMIF(INDIRECT("ИсходныеДанные!$"&amp;$K$4&amp;"$2:$"&amp;$K$4&amp;"$50000"),$B2626&amp;"#"&amp;M$6,INDIRECT("ИсходныеДанные!$J$2:$J$50000")),0)</f>
        <v>0</v>
      </c>
      <c r="N2626" s="3">
        <f ca="1">IF($B2626&lt;&gt;"",SUMIF(INDIRECT("ИсходныеДанные!$"&amp;$K$4&amp;"$2:$"&amp;$K$4&amp;"$50000"),$B2626&amp;"#"&amp;N$6,INDIRECT("ИсходныеДанные!$J$2:$J$50000")),0)</f>
        <v>0</v>
      </c>
      <c r="O2626" s="3">
        <f ca="1">IF($B2626&lt;&gt;"",SUMIF(INDIRECT("ИсходныеДанные!$"&amp;$K$4&amp;"$2:$"&amp;$K$4&amp;"$50000"),$B2626&amp;"#"&amp;O$6,INDIRECT("ИсходныеДанные!$J$2:$J$50000")),0)</f>
        <v>0</v>
      </c>
      <c r="P2626" s="3">
        <f ca="1">IF($B2626&lt;&gt;"",SUMIF(INDIRECT("ИсходныеДанные!$"&amp;$K$4&amp;"$2:$"&amp;$K$4&amp;"$50000"),$B2626&amp;"#"&amp;P$6,INDIRECT("ИсходныеДанные!$J$2:$J$50000")),0)</f>
        <v>0</v>
      </c>
      <c r="Q2626" s="3">
        <f ca="1">IF($B2626&lt;&gt;"",SUMIF(INDIRECT("ИсходныеДанные!$"&amp;$K$4&amp;"$2:$"&amp;$K$4&amp;"$50000"),$B2626&amp;"#"&amp;Q$6,INDIRECT("ИсходныеДанные!$J$2:$J$50000")),0)</f>
        <v>0</v>
      </c>
      <c r="R2626" s="3">
        <f ca="1">IF($B2626&lt;&gt;"",SUMIF(INDIRECT("ИсходныеДанные!$"&amp;$K$4&amp;"$2:$"&amp;$K$4&amp;"$50000"),$B2626&amp;"#"&amp;R$6,INDIRECT("ИсходныеДанные!$J$2:$J$50000")),0)</f>
        <v>0</v>
      </c>
      <c r="S2626" s="3">
        <f ca="1">IF($B2626&lt;&gt;"",SUMIF(INDIRECT("ИсходныеДанные!$"&amp;$K$4&amp;"$2:$"&amp;$K$4&amp;"$50000"),$B2626&amp;"#"&amp;S$6,INDIRECT("ИсходныеДанные!$J$2:$J$50000")),0)</f>
        <v>0</v>
      </c>
      <c r="T2626" s="3">
        <f ca="1">IF($B2626&lt;&gt;"",SUMIF(INDIRECT("ИсходныеДанные!$"&amp;$K$4&amp;"$2:$"&amp;$K$4&amp;"$50000"),$B2626&amp;"#"&amp;T$6,INDIRECT("ИсходныеДанные!$J$2:$J$50000")),0)</f>
        <v>0</v>
      </c>
      <c r="U2626" s="3">
        <f ca="1">IF($B2626&lt;&gt;"",SUMIF(INDIRECT("ИсходныеДанные!$"&amp;$K$4&amp;"$2:$"&amp;$K$4&amp;"$50000"),$B2626&amp;"#"&amp;U$6,INDIRECT("ИсходныеДанные!$J$2:$J$50000")),0)</f>
        <v>0</v>
      </c>
      <c r="V2626" s="3">
        <f ca="1">IF($B2626&lt;&gt;"",SUMIF(INDIRECT("ИсходныеДанные!$"&amp;$K$4&amp;"$2:$"&amp;$K$4&amp;"$50000"),$B2626&amp;"#"&amp;V$6,INDIRECT("ИсходныеДанные!$J$2:$J$50000")),0)</f>
        <v>0</v>
      </c>
      <c r="W2626" s="16" t="e">
        <f ca="1">SUM(K2626:V2626)/Пофамильно!$R$1</f>
        <v>#DIV/0!</v>
      </c>
    </row>
    <row r="2627" spans="1:23" x14ac:dyDescent="0.25">
      <c r="A2627" s="10" t="str">
        <f t="shared" ca="1" si="42"/>
        <v>delete</v>
      </c>
      <c r="B2627" s="16" cm="1">
        <f t="array" aca="1" ref="B2627" ca="1">INDIRECT("УникальныеСписки!D"&amp;ROW()-$L$4)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14"/>
      <c r="G2627" s="81" t="str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84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84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84" t="str" cm="1">
        <f t="array" aca="1" ref="J2627" ca="1">_xlfn.XLOOKUP($B2627,INDIRECT(SUBSTITUTE("ИсходныеДанные!$где$2:$где$50000","где",$B$4)),INDIRECT(SUBSTITUTE("ИсходныеДанные!$что$2:$что$50000","что",J$4)),"",0,1)</f>
        <v/>
      </c>
      <c r="K2627" s="3">
        <f ca="1">IF($B2627&lt;&gt;"",SUMIF(INDIRECT("ИсходныеДанные!$"&amp;$K$4&amp;"$2:$"&amp;$K$4&amp;"$50000"),$B2627&amp;"#"&amp;K$6,INDIRECT("ИсходныеДанные!$J$2:$J$50000")),0)</f>
        <v>0</v>
      </c>
      <c r="L2627" s="3">
        <f ca="1">IF($B2627&lt;&gt;"",SUMIF(INDIRECT("ИсходныеДанные!$"&amp;$K$4&amp;"$2:$"&amp;$K$4&amp;"$50000"),$B2627&amp;"#"&amp;L$6,INDIRECT("ИсходныеДанные!$J$2:$J$50000")),0)</f>
        <v>0</v>
      </c>
      <c r="M2627" s="3">
        <f ca="1">IF($B2627&lt;&gt;"",SUMIF(INDIRECT("ИсходныеДанные!$"&amp;$K$4&amp;"$2:$"&amp;$K$4&amp;"$50000"),$B2627&amp;"#"&amp;M$6,INDIRECT("ИсходныеДанные!$J$2:$J$50000")),0)</f>
        <v>0</v>
      </c>
      <c r="N2627" s="3">
        <f ca="1">IF($B2627&lt;&gt;"",SUMIF(INDIRECT("ИсходныеДанные!$"&amp;$K$4&amp;"$2:$"&amp;$K$4&amp;"$50000"),$B2627&amp;"#"&amp;N$6,INDIRECT("ИсходныеДанные!$J$2:$J$50000")),0)</f>
        <v>0</v>
      </c>
      <c r="O2627" s="3">
        <f ca="1">IF($B2627&lt;&gt;"",SUMIF(INDIRECT("ИсходныеДанные!$"&amp;$K$4&amp;"$2:$"&amp;$K$4&amp;"$50000"),$B2627&amp;"#"&amp;O$6,INDIRECT("ИсходныеДанные!$J$2:$J$50000")),0)</f>
        <v>0</v>
      </c>
      <c r="P2627" s="3">
        <f ca="1">IF($B2627&lt;&gt;"",SUMIF(INDIRECT("ИсходныеДанные!$"&amp;$K$4&amp;"$2:$"&amp;$K$4&amp;"$50000"),$B2627&amp;"#"&amp;P$6,INDIRECT("ИсходныеДанные!$J$2:$J$50000")),0)</f>
        <v>0</v>
      </c>
      <c r="Q2627" s="3">
        <f ca="1">IF($B2627&lt;&gt;"",SUMIF(INDIRECT("ИсходныеДанные!$"&amp;$K$4&amp;"$2:$"&amp;$K$4&amp;"$50000"),$B2627&amp;"#"&amp;Q$6,INDIRECT("ИсходныеДанные!$J$2:$J$50000")),0)</f>
        <v>0</v>
      </c>
      <c r="R2627" s="3">
        <f ca="1">IF($B2627&lt;&gt;"",SUMIF(INDIRECT("ИсходныеДанные!$"&amp;$K$4&amp;"$2:$"&amp;$K$4&amp;"$50000"),$B2627&amp;"#"&amp;R$6,INDIRECT("ИсходныеДанные!$J$2:$J$50000")),0)</f>
        <v>0</v>
      </c>
      <c r="S2627" s="3">
        <f ca="1">IF($B2627&lt;&gt;"",SUMIF(INDIRECT("ИсходныеДанные!$"&amp;$K$4&amp;"$2:$"&amp;$K$4&amp;"$50000"),$B2627&amp;"#"&amp;S$6,INDIRECT("ИсходныеДанные!$J$2:$J$50000")),0)</f>
        <v>0</v>
      </c>
      <c r="T2627" s="3">
        <f ca="1">IF($B2627&lt;&gt;"",SUMIF(INDIRECT("ИсходныеДанные!$"&amp;$K$4&amp;"$2:$"&amp;$K$4&amp;"$50000"),$B2627&amp;"#"&amp;T$6,INDIRECT("ИсходныеДанные!$J$2:$J$50000")),0)</f>
        <v>0</v>
      </c>
      <c r="U2627" s="3">
        <f ca="1">IF($B2627&lt;&gt;"",SUMIF(INDIRECT("ИсходныеДанные!$"&amp;$K$4&amp;"$2:$"&amp;$K$4&amp;"$50000"),$B2627&amp;"#"&amp;U$6,INDIRECT("ИсходныеДанные!$J$2:$J$50000")),0)</f>
        <v>0</v>
      </c>
      <c r="V2627" s="3">
        <f ca="1">IF($B2627&lt;&gt;"",SUMIF(INDIRECT("ИсходныеДанные!$"&amp;$K$4&amp;"$2:$"&amp;$K$4&amp;"$50000"),$B2627&amp;"#"&amp;V$6,INDIRECT("ИсходныеДанные!$J$2:$J$50000")),0)</f>
        <v>0</v>
      </c>
      <c r="W2627" s="16" t="e">
        <f ca="1">SUM(K2627:V2627)/Пофамильно!$R$1</f>
        <v>#DIV/0!</v>
      </c>
    </row>
    <row r="2628" spans="1:23" x14ac:dyDescent="0.25">
      <c r="A2628" s="10" t="str">
        <f t="shared" ca="1" si="42"/>
        <v>delete</v>
      </c>
      <c r="B2628" s="16" cm="1">
        <f t="array" aca="1" ref="B2628" ca="1">INDIRECT("УникальныеСписки!D"&amp;ROW()-$L$4)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14"/>
      <c r="G2628" s="81" t="str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84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84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84" t="str" cm="1">
        <f t="array" aca="1" ref="J2628" ca="1">_xlfn.XLOOKUP($B2628,INDIRECT(SUBSTITUTE("ИсходныеДанные!$где$2:$где$50000","где",$B$4)),INDIRECT(SUBSTITUTE("ИсходныеДанные!$что$2:$что$50000","что",J$4)),"",0,1)</f>
        <v/>
      </c>
      <c r="K2628" s="3">
        <f ca="1">IF($B2628&lt;&gt;"",SUMIF(INDIRECT("ИсходныеДанные!$"&amp;$K$4&amp;"$2:$"&amp;$K$4&amp;"$50000"),$B2628&amp;"#"&amp;K$6,INDIRECT("ИсходныеДанные!$J$2:$J$50000")),0)</f>
        <v>0</v>
      </c>
      <c r="L2628" s="3">
        <f ca="1">IF($B2628&lt;&gt;"",SUMIF(INDIRECT("ИсходныеДанные!$"&amp;$K$4&amp;"$2:$"&amp;$K$4&amp;"$50000"),$B2628&amp;"#"&amp;L$6,INDIRECT("ИсходныеДанные!$J$2:$J$50000")),0)</f>
        <v>0</v>
      </c>
      <c r="M2628" s="3">
        <f ca="1">IF($B2628&lt;&gt;"",SUMIF(INDIRECT("ИсходныеДанные!$"&amp;$K$4&amp;"$2:$"&amp;$K$4&amp;"$50000"),$B2628&amp;"#"&amp;M$6,INDIRECT("ИсходныеДанные!$J$2:$J$50000")),0)</f>
        <v>0</v>
      </c>
      <c r="N2628" s="3">
        <f ca="1">IF($B2628&lt;&gt;"",SUMIF(INDIRECT("ИсходныеДанные!$"&amp;$K$4&amp;"$2:$"&amp;$K$4&amp;"$50000"),$B2628&amp;"#"&amp;N$6,INDIRECT("ИсходныеДанные!$J$2:$J$50000")),0)</f>
        <v>0</v>
      </c>
      <c r="O2628" s="3">
        <f ca="1">IF($B2628&lt;&gt;"",SUMIF(INDIRECT("ИсходныеДанные!$"&amp;$K$4&amp;"$2:$"&amp;$K$4&amp;"$50000"),$B2628&amp;"#"&amp;O$6,INDIRECT("ИсходныеДанные!$J$2:$J$50000")),0)</f>
        <v>0</v>
      </c>
      <c r="P2628" s="3">
        <f ca="1">IF($B2628&lt;&gt;"",SUMIF(INDIRECT("ИсходныеДанные!$"&amp;$K$4&amp;"$2:$"&amp;$K$4&amp;"$50000"),$B2628&amp;"#"&amp;P$6,INDIRECT("ИсходныеДанные!$J$2:$J$50000")),0)</f>
        <v>0</v>
      </c>
      <c r="Q2628" s="3">
        <f ca="1">IF($B2628&lt;&gt;"",SUMIF(INDIRECT("ИсходныеДанные!$"&amp;$K$4&amp;"$2:$"&amp;$K$4&amp;"$50000"),$B2628&amp;"#"&amp;Q$6,INDIRECT("ИсходныеДанные!$J$2:$J$50000")),0)</f>
        <v>0</v>
      </c>
      <c r="R2628" s="3">
        <f ca="1">IF($B2628&lt;&gt;"",SUMIF(INDIRECT("ИсходныеДанные!$"&amp;$K$4&amp;"$2:$"&amp;$K$4&amp;"$50000"),$B2628&amp;"#"&amp;R$6,INDIRECT("ИсходныеДанные!$J$2:$J$50000")),0)</f>
        <v>0</v>
      </c>
      <c r="S2628" s="3">
        <f ca="1">IF($B2628&lt;&gt;"",SUMIF(INDIRECT("ИсходныеДанные!$"&amp;$K$4&amp;"$2:$"&amp;$K$4&amp;"$50000"),$B2628&amp;"#"&amp;S$6,INDIRECT("ИсходныеДанные!$J$2:$J$50000")),0)</f>
        <v>0</v>
      </c>
      <c r="T2628" s="3">
        <f ca="1">IF($B2628&lt;&gt;"",SUMIF(INDIRECT("ИсходныеДанные!$"&amp;$K$4&amp;"$2:$"&amp;$K$4&amp;"$50000"),$B2628&amp;"#"&amp;T$6,INDIRECT("ИсходныеДанные!$J$2:$J$50000")),0)</f>
        <v>0</v>
      </c>
      <c r="U2628" s="3">
        <f ca="1">IF($B2628&lt;&gt;"",SUMIF(INDIRECT("ИсходныеДанные!$"&amp;$K$4&amp;"$2:$"&amp;$K$4&amp;"$50000"),$B2628&amp;"#"&amp;U$6,INDIRECT("ИсходныеДанные!$J$2:$J$50000")),0)</f>
        <v>0</v>
      </c>
      <c r="V2628" s="3">
        <f ca="1">IF($B2628&lt;&gt;"",SUMIF(INDIRECT("ИсходныеДанные!$"&amp;$K$4&amp;"$2:$"&amp;$K$4&amp;"$50000"),$B2628&amp;"#"&amp;V$6,INDIRECT("ИсходныеДанные!$J$2:$J$50000")),0)</f>
        <v>0</v>
      </c>
      <c r="W2628" s="16" t="e">
        <f ca="1">SUM(K2628:V2628)/Пофамильно!$R$1</f>
        <v>#DIV/0!</v>
      </c>
    </row>
    <row r="2629" spans="1:23" x14ac:dyDescent="0.25">
      <c r="A2629" s="10" t="str">
        <f t="shared" ca="1" si="42"/>
        <v>delete</v>
      </c>
      <c r="B2629" s="16" cm="1">
        <f t="array" aca="1" ref="B2629" ca="1">INDIRECT("УникальныеСписки!D"&amp;ROW()-$L$4)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14"/>
      <c r="G2629" s="81" t="str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84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84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84" t="str" cm="1">
        <f t="array" aca="1" ref="J2629" ca="1">_xlfn.XLOOKUP($B2629,INDIRECT(SUBSTITUTE("ИсходныеДанные!$где$2:$где$50000","где",$B$4)),INDIRECT(SUBSTITUTE("ИсходныеДанные!$что$2:$что$50000","что",J$4)),"",0,1)</f>
        <v/>
      </c>
      <c r="K2629" s="3">
        <f ca="1">IF($B2629&lt;&gt;"",SUMIF(INDIRECT("ИсходныеДанные!$"&amp;$K$4&amp;"$2:$"&amp;$K$4&amp;"$50000"),$B2629&amp;"#"&amp;K$6,INDIRECT("ИсходныеДанные!$J$2:$J$50000")),0)</f>
        <v>0</v>
      </c>
      <c r="L2629" s="3">
        <f ca="1">IF($B2629&lt;&gt;"",SUMIF(INDIRECT("ИсходныеДанные!$"&amp;$K$4&amp;"$2:$"&amp;$K$4&amp;"$50000"),$B2629&amp;"#"&amp;L$6,INDIRECT("ИсходныеДанные!$J$2:$J$50000")),0)</f>
        <v>0</v>
      </c>
      <c r="M2629" s="3">
        <f ca="1">IF($B2629&lt;&gt;"",SUMIF(INDIRECT("ИсходныеДанные!$"&amp;$K$4&amp;"$2:$"&amp;$K$4&amp;"$50000"),$B2629&amp;"#"&amp;M$6,INDIRECT("ИсходныеДанные!$J$2:$J$50000")),0)</f>
        <v>0</v>
      </c>
      <c r="N2629" s="3">
        <f ca="1">IF($B2629&lt;&gt;"",SUMIF(INDIRECT("ИсходныеДанные!$"&amp;$K$4&amp;"$2:$"&amp;$K$4&amp;"$50000"),$B2629&amp;"#"&amp;N$6,INDIRECT("ИсходныеДанные!$J$2:$J$50000")),0)</f>
        <v>0</v>
      </c>
      <c r="O2629" s="3">
        <f ca="1">IF($B2629&lt;&gt;"",SUMIF(INDIRECT("ИсходныеДанные!$"&amp;$K$4&amp;"$2:$"&amp;$K$4&amp;"$50000"),$B2629&amp;"#"&amp;O$6,INDIRECT("ИсходныеДанные!$J$2:$J$50000")),0)</f>
        <v>0</v>
      </c>
      <c r="P2629" s="3">
        <f ca="1">IF($B2629&lt;&gt;"",SUMIF(INDIRECT("ИсходныеДанные!$"&amp;$K$4&amp;"$2:$"&amp;$K$4&amp;"$50000"),$B2629&amp;"#"&amp;P$6,INDIRECT("ИсходныеДанные!$J$2:$J$50000")),0)</f>
        <v>0</v>
      </c>
      <c r="Q2629" s="3">
        <f ca="1">IF($B2629&lt;&gt;"",SUMIF(INDIRECT("ИсходныеДанные!$"&amp;$K$4&amp;"$2:$"&amp;$K$4&amp;"$50000"),$B2629&amp;"#"&amp;Q$6,INDIRECT("ИсходныеДанные!$J$2:$J$50000")),0)</f>
        <v>0</v>
      </c>
      <c r="R2629" s="3">
        <f ca="1">IF($B2629&lt;&gt;"",SUMIF(INDIRECT("ИсходныеДанные!$"&amp;$K$4&amp;"$2:$"&amp;$K$4&amp;"$50000"),$B2629&amp;"#"&amp;R$6,INDIRECT("ИсходныеДанные!$J$2:$J$50000")),0)</f>
        <v>0</v>
      </c>
      <c r="S2629" s="3">
        <f ca="1">IF($B2629&lt;&gt;"",SUMIF(INDIRECT("ИсходныеДанные!$"&amp;$K$4&amp;"$2:$"&amp;$K$4&amp;"$50000"),$B2629&amp;"#"&amp;S$6,INDIRECT("ИсходныеДанные!$J$2:$J$50000")),0)</f>
        <v>0</v>
      </c>
      <c r="T2629" s="3">
        <f ca="1">IF($B2629&lt;&gt;"",SUMIF(INDIRECT("ИсходныеДанные!$"&amp;$K$4&amp;"$2:$"&amp;$K$4&amp;"$50000"),$B2629&amp;"#"&amp;T$6,INDIRECT("ИсходныеДанные!$J$2:$J$50000")),0)</f>
        <v>0</v>
      </c>
      <c r="U2629" s="3">
        <f ca="1">IF($B2629&lt;&gt;"",SUMIF(INDIRECT("ИсходныеДанные!$"&amp;$K$4&amp;"$2:$"&amp;$K$4&amp;"$50000"),$B2629&amp;"#"&amp;U$6,INDIRECT("ИсходныеДанные!$J$2:$J$50000")),0)</f>
        <v>0</v>
      </c>
      <c r="V2629" s="3">
        <f ca="1">IF($B2629&lt;&gt;"",SUMIF(INDIRECT("ИсходныеДанные!$"&amp;$K$4&amp;"$2:$"&amp;$K$4&amp;"$50000"),$B2629&amp;"#"&amp;V$6,INDIRECT("ИсходныеДанные!$J$2:$J$50000")),0)</f>
        <v>0</v>
      </c>
      <c r="W2629" s="16" t="e">
        <f ca="1">SUM(K2629:V2629)/Пофамильно!$R$1</f>
        <v>#DIV/0!</v>
      </c>
    </row>
    <row r="2630" spans="1:23" x14ac:dyDescent="0.25">
      <c r="A2630" s="10" t="str">
        <f t="shared" ca="1" si="42"/>
        <v>delete</v>
      </c>
      <c r="B2630" s="16" cm="1">
        <f t="array" aca="1" ref="B2630" ca="1">INDIRECT("УникальныеСписки!D"&amp;ROW()-$L$4)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14"/>
      <c r="G2630" s="81" t="str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84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84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84" t="str" cm="1">
        <f t="array" aca="1" ref="J2630" ca="1">_xlfn.XLOOKUP($B2630,INDIRECT(SUBSTITUTE("ИсходныеДанные!$где$2:$где$50000","где",$B$4)),INDIRECT(SUBSTITUTE("ИсходныеДанные!$что$2:$что$50000","что",J$4)),"",0,1)</f>
        <v/>
      </c>
      <c r="K2630" s="3">
        <f ca="1">IF($B2630&lt;&gt;"",SUMIF(INDIRECT("ИсходныеДанные!$"&amp;$K$4&amp;"$2:$"&amp;$K$4&amp;"$50000"),$B2630&amp;"#"&amp;K$6,INDIRECT("ИсходныеДанные!$J$2:$J$50000")),0)</f>
        <v>0</v>
      </c>
      <c r="L2630" s="3">
        <f ca="1">IF($B2630&lt;&gt;"",SUMIF(INDIRECT("ИсходныеДанные!$"&amp;$K$4&amp;"$2:$"&amp;$K$4&amp;"$50000"),$B2630&amp;"#"&amp;L$6,INDIRECT("ИсходныеДанные!$J$2:$J$50000")),0)</f>
        <v>0</v>
      </c>
      <c r="M2630" s="3">
        <f ca="1">IF($B2630&lt;&gt;"",SUMIF(INDIRECT("ИсходныеДанные!$"&amp;$K$4&amp;"$2:$"&amp;$K$4&amp;"$50000"),$B2630&amp;"#"&amp;M$6,INDIRECT("ИсходныеДанные!$J$2:$J$50000")),0)</f>
        <v>0</v>
      </c>
      <c r="N2630" s="3">
        <f ca="1">IF($B2630&lt;&gt;"",SUMIF(INDIRECT("ИсходныеДанные!$"&amp;$K$4&amp;"$2:$"&amp;$K$4&amp;"$50000"),$B2630&amp;"#"&amp;N$6,INDIRECT("ИсходныеДанные!$J$2:$J$50000")),0)</f>
        <v>0</v>
      </c>
      <c r="O2630" s="3">
        <f ca="1">IF($B2630&lt;&gt;"",SUMIF(INDIRECT("ИсходныеДанные!$"&amp;$K$4&amp;"$2:$"&amp;$K$4&amp;"$50000"),$B2630&amp;"#"&amp;O$6,INDIRECT("ИсходныеДанные!$J$2:$J$50000")),0)</f>
        <v>0</v>
      </c>
      <c r="P2630" s="3">
        <f ca="1">IF($B2630&lt;&gt;"",SUMIF(INDIRECT("ИсходныеДанные!$"&amp;$K$4&amp;"$2:$"&amp;$K$4&amp;"$50000"),$B2630&amp;"#"&amp;P$6,INDIRECT("ИсходныеДанные!$J$2:$J$50000")),0)</f>
        <v>0</v>
      </c>
      <c r="Q2630" s="3">
        <f ca="1">IF($B2630&lt;&gt;"",SUMIF(INDIRECT("ИсходныеДанные!$"&amp;$K$4&amp;"$2:$"&amp;$K$4&amp;"$50000"),$B2630&amp;"#"&amp;Q$6,INDIRECT("ИсходныеДанные!$J$2:$J$50000")),0)</f>
        <v>0</v>
      </c>
      <c r="R2630" s="3">
        <f ca="1">IF($B2630&lt;&gt;"",SUMIF(INDIRECT("ИсходныеДанные!$"&amp;$K$4&amp;"$2:$"&amp;$K$4&amp;"$50000"),$B2630&amp;"#"&amp;R$6,INDIRECT("ИсходныеДанные!$J$2:$J$50000")),0)</f>
        <v>0</v>
      </c>
      <c r="S2630" s="3">
        <f ca="1">IF($B2630&lt;&gt;"",SUMIF(INDIRECT("ИсходныеДанные!$"&amp;$K$4&amp;"$2:$"&amp;$K$4&amp;"$50000"),$B2630&amp;"#"&amp;S$6,INDIRECT("ИсходныеДанные!$J$2:$J$50000")),0)</f>
        <v>0</v>
      </c>
      <c r="T2630" s="3">
        <f ca="1">IF($B2630&lt;&gt;"",SUMIF(INDIRECT("ИсходныеДанные!$"&amp;$K$4&amp;"$2:$"&amp;$K$4&amp;"$50000"),$B2630&amp;"#"&amp;T$6,INDIRECT("ИсходныеДанные!$J$2:$J$50000")),0)</f>
        <v>0</v>
      </c>
      <c r="U2630" s="3">
        <f ca="1">IF($B2630&lt;&gt;"",SUMIF(INDIRECT("ИсходныеДанные!$"&amp;$K$4&amp;"$2:$"&amp;$K$4&amp;"$50000"),$B2630&amp;"#"&amp;U$6,INDIRECT("ИсходныеДанные!$J$2:$J$50000")),0)</f>
        <v>0</v>
      </c>
      <c r="V2630" s="3">
        <f ca="1">IF($B2630&lt;&gt;"",SUMIF(INDIRECT("ИсходныеДанные!$"&amp;$K$4&amp;"$2:$"&amp;$K$4&amp;"$50000"),$B2630&amp;"#"&amp;V$6,INDIRECT("ИсходныеДанные!$J$2:$J$50000")),0)</f>
        <v>0</v>
      </c>
      <c r="W2630" s="16" t="e">
        <f ca="1">SUM(K2630:V2630)/Пофамильно!$R$1</f>
        <v>#DIV/0!</v>
      </c>
    </row>
    <row r="2631" spans="1:23" x14ac:dyDescent="0.25">
      <c r="A2631" s="10" t="str">
        <f t="shared" ca="1" si="42"/>
        <v>delete</v>
      </c>
      <c r="B2631" s="16" cm="1">
        <f t="array" aca="1" ref="B2631" ca="1">INDIRECT("УникальныеСписки!D"&amp;ROW()-$L$4)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14"/>
      <c r="G2631" s="81" t="str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84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84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84" t="str" cm="1">
        <f t="array" aca="1" ref="J2631" ca="1">_xlfn.XLOOKUP($B2631,INDIRECT(SUBSTITUTE("ИсходныеДанные!$где$2:$где$50000","где",$B$4)),INDIRECT(SUBSTITUTE("ИсходныеДанные!$что$2:$что$50000","что",J$4)),"",0,1)</f>
        <v/>
      </c>
      <c r="K2631" s="3">
        <f ca="1">IF($B2631&lt;&gt;"",SUMIF(INDIRECT("ИсходныеДанные!$"&amp;$K$4&amp;"$2:$"&amp;$K$4&amp;"$50000"),$B2631&amp;"#"&amp;K$6,INDIRECT("ИсходныеДанные!$J$2:$J$50000")),0)</f>
        <v>0</v>
      </c>
      <c r="L2631" s="3">
        <f ca="1">IF($B2631&lt;&gt;"",SUMIF(INDIRECT("ИсходныеДанные!$"&amp;$K$4&amp;"$2:$"&amp;$K$4&amp;"$50000"),$B2631&amp;"#"&amp;L$6,INDIRECT("ИсходныеДанные!$J$2:$J$50000")),0)</f>
        <v>0</v>
      </c>
      <c r="M2631" s="3">
        <f ca="1">IF($B2631&lt;&gt;"",SUMIF(INDIRECT("ИсходныеДанные!$"&amp;$K$4&amp;"$2:$"&amp;$K$4&amp;"$50000"),$B2631&amp;"#"&amp;M$6,INDIRECT("ИсходныеДанные!$J$2:$J$50000")),0)</f>
        <v>0</v>
      </c>
      <c r="N2631" s="3">
        <f ca="1">IF($B2631&lt;&gt;"",SUMIF(INDIRECT("ИсходныеДанные!$"&amp;$K$4&amp;"$2:$"&amp;$K$4&amp;"$50000"),$B2631&amp;"#"&amp;N$6,INDIRECT("ИсходныеДанные!$J$2:$J$50000")),0)</f>
        <v>0</v>
      </c>
      <c r="O2631" s="3">
        <f ca="1">IF($B2631&lt;&gt;"",SUMIF(INDIRECT("ИсходныеДанные!$"&amp;$K$4&amp;"$2:$"&amp;$K$4&amp;"$50000"),$B2631&amp;"#"&amp;O$6,INDIRECT("ИсходныеДанные!$J$2:$J$50000")),0)</f>
        <v>0</v>
      </c>
      <c r="P2631" s="3">
        <f ca="1">IF($B2631&lt;&gt;"",SUMIF(INDIRECT("ИсходныеДанные!$"&amp;$K$4&amp;"$2:$"&amp;$K$4&amp;"$50000"),$B2631&amp;"#"&amp;P$6,INDIRECT("ИсходныеДанные!$J$2:$J$50000")),0)</f>
        <v>0</v>
      </c>
      <c r="Q2631" s="3">
        <f ca="1">IF($B2631&lt;&gt;"",SUMIF(INDIRECT("ИсходныеДанные!$"&amp;$K$4&amp;"$2:$"&amp;$K$4&amp;"$50000"),$B2631&amp;"#"&amp;Q$6,INDIRECT("ИсходныеДанные!$J$2:$J$50000")),0)</f>
        <v>0</v>
      </c>
      <c r="R2631" s="3">
        <f ca="1">IF($B2631&lt;&gt;"",SUMIF(INDIRECT("ИсходныеДанные!$"&amp;$K$4&amp;"$2:$"&amp;$K$4&amp;"$50000"),$B2631&amp;"#"&amp;R$6,INDIRECT("ИсходныеДанные!$J$2:$J$50000")),0)</f>
        <v>0</v>
      </c>
      <c r="S2631" s="3">
        <f ca="1">IF($B2631&lt;&gt;"",SUMIF(INDIRECT("ИсходныеДанные!$"&amp;$K$4&amp;"$2:$"&amp;$K$4&amp;"$50000"),$B2631&amp;"#"&amp;S$6,INDIRECT("ИсходныеДанные!$J$2:$J$50000")),0)</f>
        <v>0</v>
      </c>
      <c r="T2631" s="3">
        <f ca="1">IF($B2631&lt;&gt;"",SUMIF(INDIRECT("ИсходныеДанные!$"&amp;$K$4&amp;"$2:$"&amp;$K$4&amp;"$50000"),$B2631&amp;"#"&amp;T$6,INDIRECT("ИсходныеДанные!$J$2:$J$50000")),0)</f>
        <v>0</v>
      </c>
      <c r="U2631" s="3">
        <f ca="1">IF($B2631&lt;&gt;"",SUMIF(INDIRECT("ИсходныеДанные!$"&amp;$K$4&amp;"$2:$"&amp;$K$4&amp;"$50000"),$B2631&amp;"#"&amp;U$6,INDIRECT("ИсходныеДанные!$J$2:$J$50000")),0)</f>
        <v>0</v>
      </c>
      <c r="V2631" s="3">
        <f ca="1">IF($B2631&lt;&gt;"",SUMIF(INDIRECT("ИсходныеДанные!$"&amp;$K$4&amp;"$2:$"&amp;$K$4&amp;"$50000"),$B2631&amp;"#"&amp;V$6,INDIRECT("ИсходныеДанные!$J$2:$J$50000")),0)</f>
        <v>0</v>
      </c>
      <c r="W2631" s="16" t="e">
        <f ca="1">SUM(K2631:V2631)/Пофамильно!$R$1</f>
        <v>#DIV/0!</v>
      </c>
    </row>
    <row r="2632" spans="1:23" x14ac:dyDescent="0.25">
      <c r="A2632" s="10" t="str">
        <f t="shared" ca="1" si="42"/>
        <v>delete</v>
      </c>
      <c r="B2632" s="16" cm="1">
        <f t="array" aca="1" ref="B2632" ca="1">INDIRECT("УникальныеСписки!D"&amp;ROW()-$L$4)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14"/>
      <c r="G2632" s="81" t="str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84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84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84" t="str" cm="1">
        <f t="array" aca="1" ref="J2632" ca="1">_xlfn.XLOOKUP($B2632,INDIRECT(SUBSTITUTE("ИсходныеДанные!$где$2:$где$50000","где",$B$4)),INDIRECT(SUBSTITUTE("ИсходныеДанные!$что$2:$что$50000","что",J$4)),"",0,1)</f>
        <v/>
      </c>
      <c r="K2632" s="3">
        <f ca="1">IF($B2632&lt;&gt;"",SUMIF(INDIRECT("ИсходныеДанные!$"&amp;$K$4&amp;"$2:$"&amp;$K$4&amp;"$50000"),$B2632&amp;"#"&amp;K$6,INDIRECT("ИсходныеДанные!$J$2:$J$50000")),0)</f>
        <v>0</v>
      </c>
      <c r="L2632" s="3">
        <f ca="1">IF($B2632&lt;&gt;"",SUMIF(INDIRECT("ИсходныеДанные!$"&amp;$K$4&amp;"$2:$"&amp;$K$4&amp;"$50000"),$B2632&amp;"#"&amp;L$6,INDIRECT("ИсходныеДанные!$J$2:$J$50000")),0)</f>
        <v>0</v>
      </c>
      <c r="M2632" s="3">
        <f ca="1">IF($B2632&lt;&gt;"",SUMIF(INDIRECT("ИсходныеДанные!$"&amp;$K$4&amp;"$2:$"&amp;$K$4&amp;"$50000"),$B2632&amp;"#"&amp;M$6,INDIRECT("ИсходныеДанные!$J$2:$J$50000")),0)</f>
        <v>0</v>
      </c>
      <c r="N2632" s="3">
        <f ca="1">IF($B2632&lt;&gt;"",SUMIF(INDIRECT("ИсходныеДанные!$"&amp;$K$4&amp;"$2:$"&amp;$K$4&amp;"$50000"),$B2632&amp;"#"&amp;N$6,INDIRECT("ИсходныеДанные!$J$2:$J$50000")),0)</f>
        <v>0</v>
      </c>
      <c r="O2632" s="3">
        <f ca="1">IF($B2632&lt;&gt;"",SUMIF(INDIRECT("ИсходныеДанные!$"&amp;$K$4&amp;"$2:$"&amp;$K$4&amp;"$50000"),$B2632&amp;"#"&amp;O$6,INDIRECT("ИсходныеДанные!$J$2:$J$50000")),0)</f>
        <v>0</v>
      </c>
      <c r="P2632" s="3">
        <f ca="1">IF($B2632&lt;&gt;"",SUMIF(INDIRECT("ИсходныеДанные!$"&amp;$K$4&amp;"$2:$"&amp;$K$4&amp;"$50000"),$B2632&amp;"#"&amp;P$6,INDIRECT("ИсходныеДанные!$J$2:$J$50000")),0)</f>
        <v>0</v>
      </c>
      <c r="Q2632" s="3">
        <f ca="1">IF($B2632&lt;&gt;"",SUMIF(INDIRECT("ИсходныеДанные!$"&amp;$K$4&amp;"$2:$"&amp;$K$4&amp;"$50000"),$B2632&amp;"#"&amp;Q$6,INDIRECT("ИсходныеДанные!$J$2:$J$50000")),0)</f>
        <v>0</v>
      </c>
      <c r="R2632" s="3">
        <f ca="1">IF($B2632&lt;&gt;"",SUMIF(INDIRECT("ИсходныеДанные!$"&amp;$K$4&amp;"$2:$"&amp;$K$4&amp;"$50000"),$B2632&amp;"#"&amp;R$6,INDIRECT("ИсходныеДанные!$J$2:$J$50000")),0)</f>
        <v>0</v>
      </c>
      <c r="S2632" s="3">
        <f ca="1">IF($B2632&lt;&gt;"",SUMIF(INDIRECT("ИсходныеДанные!$"&amp;$K$4&amp;"$2:$"&amp;$K$4&amp;"$50000"),$B2632&amp;"#"&amp;S$6,INDIRECT("ИсходныеДанные!$J$2:$J$50000")),0)</f>
        <v>0</v>
      </c>
      <c r="T2632" s="3">
        <f ca="1">IF($B2632&lt;&gt;"",SUMIF(INDIRECT("ИсходныеДанные!$"&amp;$K$4&amp;"$2:$"&amp;$K$4&amp;"$50000"),$B2632&amp;"#"&amp;T$6,INDIRECT("ИсходныеДанные!$J$2:$J$50000")),0)</f>
        <v>0</v>
      </c>
      <c r="U2632" s="3">
        <f ca="1">IF($B2632&lt;&gt;"",SUMIF(INDIRECT("ИсходныеДанные!$"&amp;$K$4&amp;"$2:$"&amp;$K$4&amp;"$50000"),$B2632&amp;"#"&amp;U$6,INDIRECT("ИсходныеДанные!$J$2:$J$50000")),0)</f>
        <v>0</v>
      </c>
      <c r="V2632" s="3">
        <f ca="1">IF($B2632&lt;&gt;"",SUMIF(INDIRECT("ИсходныеДанные!$"&amp;$K$4&amp;"$2:$"&amp;$K$4&amp;"$50000"),$B2632&amp;"#"&amp;V$6,INDIRECT("ИсходныеДанные!$J$2:$J$50000")),0)</f>
        <v>0</v>
      </c>
      <c r="W2632" s="16" t="e">
        <f ca="1">SUM(K2632:V2632)/Пофамильно!$R$1</f>
        <v>#DIV/0!</v>
      </c>
    </row>
    <row r="2633" spans="1:23" x14ac:dyDescent="0.25">
      <c r="A2633" s="10" t="str">
        <f t="shared" ca="1" si="42"/>
        <v>delete</v>
      </c>
      <c r="B2633" s="16" cm="1">
        <f t="array" aca="1" ref="B2633" ca="1">INDIRECT("УникальныеСписки!D"&amp;ROW()-$L$4)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14"/>
      <c r="G2633" s="81" t="str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84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84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84" t="str" cm="1">
        <f t="array" aca="1" ref="J2633" ca="1">_xlfn.XLOOKUP($B2633,INDIRECT(SUBSTITUTE("ИсходныеДанные!$где$2:$где$50000","где",$B$4)),INDIRECT(SUBSTITUTE("ИсходныеДанные!$что$2:$что$50000","что",J$4)),"",0,1)</f>
        <v/>
      </c>
      <c r="K2633" s="3">
        <f ca="1">IF($B2633&lt;&gt;"",SUMIF(INDIRECT("ИсходныеДанные!$"&amp;$K$4&amp;"$2:$"&amp;$K$4&amp;"$50000"),$B2633&amp;"#"&amp;K$6,INDIRECT("ИсходныеДанные!$J$2:$J$50000")),0)</f>
        <v>0</v>
      </c>
      <c r="L2633" s="3">
        <f ca="1">IF($B2633&lt;&gt;"",SUMIF(INDIRECT("ИсходныеДанные!$"&amp;$K$4&amp;"$2:$"&amp;$K$4&amp;"$50000"),$B2633&amp;"#"&amp;L$6,INDIRECT("ИсходныеДанные!$J$2:$J$50000")),0)</f>
        <v>0</v>
      </c>
      <c r="M2633" s="3">
        <f ca="1">IF($B2633&lt;&gt;"",SUMIF(INDIRECT("ИсходныеДанные!$"&amp;$K$4&amp;"$2:$"&amp;$K$4&amp;"$50000"),$B2633&amp;"#"&amp;M$6,INDIRECT("ИсходныеДанные!$J$2:$J$50000")),0)</f>
        <v>0</v>
      </c>
      <c r="N2633" s="3">
        <f ca="1">IF($B2633&lt;&gt;"",SUMIF(INDIRECT("ИсходныеДанные!$"&amp;$K$4&amp;"$2:$"&amp;$K$4&amp;"$50000"),$B2633&amp;"#"&amp;N$6,INDIRECT("ИсходныеДанные!$J$2:$J$50000")),0)</f>
        <v>0</v>
      </c>
      <c r="O2633" s="3">
        <f ca="1">IF($B2633&lt;&gt;"",SUMIF(INDIRECT("ИсходныеДанные!$"&amp;$K$4&amp;"$2:$"&amp;$K$4&amp;"$50000"),$B2633&amp;"#"&amp;O$6,INDIRECT("ИсходныеДанные!$J$2:$J$50000")),0)</f>
        <v>0</v>
      </c>
      <c r="P2633" s="3">
        <f ca="1">IF($B2633&lt;&gt;"",SUMIF(INDIRECT("ИсходныеДанные!$"&amp;$K$4&amp;"$2:$"&amp;$K$4&amp;"$50000"),$B2633&amp;"#"&amp;P$6,INDIRECT("ИсходныеДанные!$J$2:$J$50000")),0)</f>
        <v>0</v>
      </c>
      <c r="Q2633" s="3">
        <f ca="1">IF($B2633&lt;&gt;"",SUMIF(INDIRECT("ИсходныеДанные!$"&amp;$K$4&amp;"$2:$"&amp;$K$4&amp;"$50000"),$B2633&amp;"#"&amp;Q$6,INDIRECT("ИсходныеДанные!$J$2:$J$50000")),0)</f>
        <v>0</v>
      </c>
      <c r="R2633" s="3">
        <f ca="1">IF($B2633&lt;&gt;"",SUMIF(INDIRECT("ИсходныеДанные!$"&amp;$K$4&amp;"$2:$"&amp;$K$4&amp;"$50000"),$B2633&amp;"#"&amp;R$6,INDIRECT("ИсходныеДанные!$J$2:$J$50000")),0)</f>
        <v>0</v>
      </c>
      <c r="S2633" s="3">
        <f ca="1">IF($B2633&lt;&gt;"",SUMIF(INDIRECT("ИсходныеДанные!$"&amp;$K$4&amp;"$2:$"&amp;$K$4&amp;"$50000"),$B2633&amp;"#"&amp;S$6,INDIRECT("ИсходныеДанные!$J$2:$J$50000")),0)</f>
        <v>0</v>
      </c>
      <c r="T2633" s="3">
        <f ca="1">IF($B2633&lt;&gt;"",SUMIF(INDIRECT("ИсходныеДанные!$"&amp;$K$4&amp;"$2:$"&amp;$K$4&amp;"$50000"),$B2633&amp;"#"&amp;T$6,INDIRECT("ИсходныеДанные!$J$2:$J$50000")),0)</f>
        <v>0</v>
      </c>
      <c r="U2633" s="3">
        <f ca="1">IF($B2633&lt;&gt;"",SUMIF(INDIRECT("ИсходныеДанные!$"&amp;$K$4&amp;"$2:$"&amp;$K$4&amp;"$50000"),$B2633&amp;"#"&amp;U$6,INDIRECT("ИсходныеДанные!$J$2:$J$50000")),0)</f>
        <v>0</v>
      </c>
      <c r="V2633" s="3">
        <f ca="1">IF($B2633&lt;&gt;"",SUMIF(INDIRECT("ИсходныеДанные!$"&amp;$K$4&amp;"$2:$"&amp;$K$4&amp;"$50000"),$B2633&amp;"#"&amp;V$6,INDIRECT("ИсходныеДанные!$J$2:$J$50000")),0)</f>
        <v>0</v>
      </c>
      <c r="W2633" s="16" t="e">
        <f ca="1">SUM(K2633:V2633)/Пофамильно!$R$1</f>
        <v>#DIV/0!</v>
      </c>
    </row>
    <row r="2634" spans="1:23" x14ac:dyDescent="0.25">
      <c r="A2634" s="10" t="str">
        <f t="shared" ca="1" si="42"/>
        <v>delete</v>
      </c>
      <c r="B2634" s="16" cm="1">
        <f t="array" aca="1" ref="B2634" ca="1">INDIRECT("УникальныеСписки!D"&amp;ROW()-$L$4)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14"/>
      <c r="G2634" s="81" t="str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84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84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84" t="str" cm="1">
        <f t="array" aca="1" ref="J2634" ca="1">_xlfn.XLOOKUP($B2634,INDIRECT(SUBSTITUTE("ИсходныеДанные!$где$2:$где$50000","где",$B$4)),INDIRECT(SUBSTITUTE("ИсходныеДанные!$что$2:$что$50000","что",J$4)),"",0,1)</f>
        <v/>
      </c>
      <c r="K2634" s="3">
        <f ca="1">IF($B2634&lt;&gt;"",SUMIF(INDIRECT("ИсходныеДанные!$"&amp;$K$4&amp;"$2:$"&amp;$K$4&amp;"$50000"),$B2634&amp;"#"&amp;K$6,INDIRECT("ИсходныеДанные!$J$2:$J$50000")),0)</f>
        <v>0</v>
      </c>
      <c r="L2634" s="3">
        <f ca="1">IF($B2634&lt;&gt;"",SUMIF(INDIRECT("ИсходныеДанные!$"&amp;$K$4&amp;"$2:$"&amp;$K$4&amp;"$50000"),$B2634&amp;"#"&amp;L$6,INDIRECT("ИсходныеДанные!$J$2:$J$50000")),0)</f>
        <v>0</v>
      </c>
      <c r="M2634" s="3">
        <f ca="1">IF($B2634&lt;&gt;"",SUMIF(INDIRECT("ИсходныеДанные!$"&amp;$K$4&amp;"$2:$"&amp;$K$4&amp;"$50000"),$B2634&amp;"#"&amp;M$6,INDIRECT("ИсходныеДанные!$J$2:$J$50000")),0)</f>
        <v>0</v>
      </c>
      <c r="N2634" s="3">
        <f ca="1">IF($B2634&lt;&gt;"",SUMIF(INDIRECT("ИсходныеДанные!$"&amp;$K$4&amp;"$2:$"&amp;$K$4&amp;"$50000"),$B2634&amp;"#"&amp;N$6,INDIRECT("ИсходныеДанные!$J$2:$J$50000")),0)</f>
        <v>0</v>
      </c>
      <c r="O2634" s="3">
        <f ca="1">IF($B2634&lt;&gt;"",SUMIF(INDIRECT("ИсходныеДанные!$"&amp;$K$4&amp;"$2:$"&amp;$K$4&amp;"$50000"),$B2634&amp;"#"&amp;O$6,INDIRECT("ИсходныеДанные!$J$2:$J$50000")),0)</f>
        <v>0</v>
      </c>
      <c r="P2634" s="3">
        <f ca="1">IF($B2634&lt;&gt;"",SUMIF(INDIRECT("ИсходныеДанные!$"&amp;$K$4&amp;"$2:$"&amp;$K$4&amp;"$50000"),$B2634&amp;"#"&amp;P$6,INDIRECT("ИсходныеДанные!$J$2:$J$50000")),0)</f>
        <v>0</v>
      </c>
      <c r="Q2634" s="3">
        <f ca="1">IF($B2634&lt;&gt;"",SUMIF(INDIRECT("ИсходныеДанные!$"&amp;$K$4&amp;"$2:$"&amp;$K$4&amp;"$50000"),$B2634&amp;"#"&amp;Q$6,INDIRECT("ИсходныеДанные!$J$2:$J$50000")),0)</f>
        <v>0</v>
      </c>
      <c r="R2634" s="3">
        <f ca="1">IF($B2634&lt;&gt;"",SUMIF(INDIRECT("ИсходныеДанные!$"&amp;$K$4&amp;"$2:$"&amp;$K$4&amp;"$50000"),$B2634&amp;"#"&amp;R$6,INDIRECT("ИсходныеДанные!$J$2:$J$50000")),0)</f>
        <v>0</v>
      </c>
      <c r="S2634" s="3">
        <f ca="1">IF($B2634&lt;&gt;"",SUMIF(INDIRECT("ИсходныеДанные!$"&amp;$K$4&amp;"$2:$"&amp;$K$4&amp;"$50000"),$B2634&amp;"#"&amp;S$6,INDIRECT("ИсходныеДанные!$J$2:$J$50000")),0)</f>
        <v>0</v>
      </c>
      <c r="T2634" s="3">
        <f ca="1">IF($B2634&lt;&gt;"",SUMIF(INDIRECT("ИсходныеДанные!$"&amp;$K$4&amp;"$2:$"&amp;$K$4&amp;"$50000"),$B2634&amp;"#"&amp;T$6,INDIRECT("ИсходныеДанные!$J$2:$J$50000")),0)</f>
        <v>0</v>
      </c>
      <c r="U2634" s="3">
        <f ca="1">IF($B2634&lt;&gt;"",SUMIF(INDIRECT("ИсходныеДанные!$"&amp;$K$4&amp;"$2:$"&amp;$K$4&amp;"$50000"),$B2634&amp;"#"&amp;U$6,INDIRECT("ИсходныеДанные!$J$2:$J$50000")),0)</f>
        <v>0</v>
      </c>
      <c r="V2634" s="3">
        <f ca="1">IF($B2634&lt;&gt;"",SUMIF(INDIRECT("ИсходныеДанные!$"&amp;$K$4&amp;"$2:$"&amp;$K$4&amp;"$50000"),$B2634&amp;"#"&amp;V$6,INDIRECT("ИсходныеДанные!$J$2:$J$50000")),0)</f>
        <v>0</v>
      </c>
      <c r="W2634" s="16" t="e">
        <f ca="1">SUM(K2634:V2634)/Пофамильно!$R$1</f>
        <v>#DIV/0!</v>
      </c>
    </row>
    <row r="2635" spans="1:23" x14ac:dyDescent="0.25">
      <c r="A2635" s="10" t="str">
        <f t="shared" ref="A2635:A2698" ca="1" si="43">IF(C2635="","delete","")</f>
        <v>delete</v>
      </c>
      <c r="B2635" s="16" cm="1">
        <f t="array" aca="1" ref="B2635" ca="1">INDIRECT("УникальныеСписки!D"&amp;ROW()-$L$4)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14"/>
      <c r="G2635" s="81" t="str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84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84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84" t="str" cm="1">
        <f t="array" aca="1" ref="J2635" ca="1">_xlfn.XLOOKUP($B2635,INDIRECT(SUBSTITUTE("ИсходныеДанные!$где$2:$где$50000","где",$B$4)),INDIRECT(SUBSTITUTE("ИсходныеДанные!$что$2:$что$50000","что",J$4)),"",0,1)</f>
        <v/>
      </c>
      <c r="K2635" s="3">
        <f ca="1">IF($B2635&lt;&gt;"",SUMIF(INDIRECT("ИсходныеДанные!$"&amp;$K$4&amp;"$2:$"&amp;$K$4&amp;"$50000"),$B2635&amp;"#"&amp;K$6,INDIRECT("ИсходныеДанные!$J$2:$J$50000")),0)</f>
        <v>0</v>
      </c>
      <c r="L2635" s="3">
        <f ca="1">IF($B2635&lt;&gt;"",SUMIF(INDIRECT("ИсходныеДанные!$"&amp;$K$4&amp;"$2:$"&amp;$K$4&amp;"$50000"),$B2635&amp;"#"&amp;L$6,INDIRECT("ИсходныеДанные!$J$2:$J$50000")),0)</f>
        <v>0</v>
      </c>
      <c r="M2635" s="3">
        <f ca="1">IF($B2635&lt;&gt;"",SUMIF(INDIRECT("ИсходныеДанные!$"&amp;$K$4&amp;"$2:$"&amp;$K$4&amp;"$50000"),$B2635&amp;"#"&amp;M$6,INDIRECT("ИсходныеДанные!$J$2:$J$50000")),0)</f>
        <v>0</v>
      </c>
      <c r="N2635" s="3">
        <f ca="1">IF($B2635&lt;&gt;"",SUMIF(INDIRECT("ИсходныеДанные!$"&amp;$K$4&amp;"$2:$"&amp;$K$4&amp;"$50000"),$B2635&amp;"#"&amp;N$6,INDIRECT("ИсходныеДанные!$J$2:$J$50000")),0)</f>
        <v>0</v>
      </c>
      <c r="O2635" s="3">
        <f ca="1">IF($B2635&lt;&gt;"",SUMIF(INDIRECT("ИсходныеДанные!$"&amp;$K$4&amp;"$2:$"&amp;$K$4&amp;"$50000"),$B2635&amp;"#"&amp;O$6,INDIRECT("ИсходныеДанные!$J$2:$J$50000")),0)</f>
        <v>0</v>
      </c>
      <c r="P2635" s="3">
        <f ca="1">IF($B2635&lt;&gt;"",SUMIF(INDIRECT("ИсходныеДанные!$"&amp;$K$4&amp;"$2:$"&amp;$K$4&amp;"$50000"),$B2635&amp;"#"&amp;P$6,INDIRECT("ИсходныеДанные!$J$2:$J$50000")),0)</f>
        <v>0</v>
      </c>
      <c r="Q2635" s="3">
        <f ca="1">IF($B2635&lt;&gt;"",SUMIF(INDIRECT("ИсходныеДанные!$"&amp;$K$4&amp;"$2:$"&amp;$K$4&amp;"$50000"),$B2635&amp;"#"&amp;Q$6,INDIRECT("ИсходныеДанные!$J$2:$J$50000")),0)</f>
        <v>0</v>
      </c>
      <c r="R2635" s="3">
        <f ca="1">IF($B2635&lt;&gt;"",SUMIF(INDIRECT("ИсходныеДанные!$"&amp;$K$4&amp;"$2:$"&amp;$K$4&amp;"$50000"),$B2635&amp;"#"&amp;R$6,INDIRECT("ИсходныеДанные!$J$2:$J$50000")),0)</f>
        <v>0</v>
      </c>
      <c r="S2635" s="3">
        <f ca="1">IF($B2635&lt;&gt;"",SUMIF(INDIRECT("ИсходныеДанные!$"&amp;$K$4&amp;"$2:$"&amp;$K$4&amp;"$50000"),$B2635&amp;"#"&amp;S$6,INDIRECT("ИсходныеДанные!$J$2:$J$50000")),0)</f>
        <v>0</v>
      </c>
      <c r="T2635" s="3">
        <f ca="1">IF($B2635&lt;&gt;"",SUMIF(INDIRECT("ИсходныеДанные!$"&amp;$K$4&amp;"$2:$"&amp;$K$4&amp;"$50000"),$B2635&amp;"#"&amp;T$6,INDIRECT("ИсходныеДанные!$J$2:$J$50000")),0)</f>
        <v>0</v>
      </c>
      <c r="U2635" s="3">
        <f ca="1">IF($B2635&lt;&gt;"",SUMIF(INDIRECT("ИсходныеДанные!$"&amp;$K$4&amp;"$2:$"&amp;$K$4&amp;"$50000"),$B2635&amp;"#"&amp;U$6,INDIRECT("ИсходныеДанные!$J$2:$J$50000")),0)</f>
        <v>0</v>
      </c>
      <c r="V2635" s="3">
        <f ca="1">IF($B2635&lt;&gt;"",SUMIF(INDIRECT("ИсходныеДанные!$"&amp;$K$4&amp;"$2:$"&amp;$K$4&amp;"$50000"),$B2635&amp;"#"&amp;V$6,INDIRECT("ИсходныеДанные!$J$2:$J$50000")),0)</f>
        <v>0</v>
      </c>
      <c r="W2635" s="16" t="e">
        <f ca="1">SUM(K2635:V2635)/Пофамильно!$R$1</f>
        <v>#DIV/0!</v>
      </c>
    </row>
    <row r="2636" spans="1:23" x14ac:dyDescent="0.25">
      <c r="A2636" s="10" t="str">
        <f t="shared" ca="1" si="43"/>
        <v>delete</v>
      </c>
      <c r="B2636" s="16" cm="1">
        <f t="array" aca="1" ref="B2636" ca="1">INDIRECT("УникальныеСписки!D"&amp;ROW()-$L$4)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14"/>
      <c r="G2636" s="81" t="str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84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84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84" t="str" cm="1">
        <f t="array" aca="1" ref="J2636" ca="1">_xlfn.XLOOKUP($B2636,INDIRECT(SUBSTITUTE("ИсходныеДанные!$где$2:$где$50000","где",$B$4)),INDIRECT(SUBSTITUTE("ИсходныеДанные!$что$2:$что$50000","что",J$4)),"",0,1)</f>
        <v/>
      </c>
      <c r="K2636" s="3">
        <f ca="1">IF($B2636&lt;&gt;"",SUMIF(INDIRECT("ИсходныеДанные!$"&amp;$K$4&amp;"$2:$"&amp;$K$4&amp;"$50000"),$B2636&amp;"#"&amp;K$6,INDIRECT("ИсходныеДанные!$J$2:$J$50000")),0)</f>
        <v>0</v>
      </c>
      <c r="L2636" s="3">
        <f ca="1">IF($B2636&lt;&gt;"",SUMIF(INDIRECT("ИсходныеДанные!$"&amp;$K$4&amp;"$2:$"&amp;$K$4&amp;"$50000"),$B2636&amp;"#"&amp;L$6,INDIRECT("ИсходныеДанные!$J$2:$J$50000")),0)</f>
        <v>0</v>
      </c>
      <c r="M2636" s="3">
        <f ca="1">IF($B2636&lt;&gt;"",SUMIF(INDIRECT("ИсходныеДанные!$"&amp;$K$4&amp;"$2:$"&amp;$K$4&amp;"$50000"),$B2636&amp;"#"&amp;M$6,INDIRECT("ИсходныеДанные!$J$2:$J$50000")),0)</f>
        <v>0</v>
      </c>
      <c r="N2636" s="3">
        <f ca="1">IF($B2636&lt;&gt;"",SUMIF(INDIRECT("ИсходныеДанные!$"&amp;$K$4&amp;"$2:$"&amp;$K$4&amp;"$50000"),$B2636&amp;"#"&amp;N$6,INDIRECT("ИсходныеДанные!$J$2:$J$50000")),0)</f>
        <v>0</v>
      </c>
      <c r="O2636" s="3">
        <f ca="1">IF($B2636&lt;&gt;"",SUMIF(INDIRECT("ИсходныеДанные!$"&amp;$K$4&amp;"$2:$"&amp;$K$4&amp;"$50000"),$B2636&amp;"#"&amp;O$6,INDIRECT("ИсходныеДанные!$J$2:$J$50000")),0)</f>
        <v>0</v>
      </c>
      <c r="P2636" s="3">
        <f ca="1">IF($B2636&lt;&gt;"",SUMIF(INDIRECT("ИсходныеДанные!$"&amp;$K$4&amp;"$2:$"&amp;$K$4&amp;"$50000"),$B2636&amp;"#"&amp;P$6,INDIRECT("ИсходныеДанные!$J$2:$J$50000")),0)</f>
        <v>0</v>
      </c>
      <c r="Q2636" s="3">
        <f ca="1">IF($B2636&lt;&gt;"",SUMIF(INDIRECT("ИсходныеДанные!$"&amp;$K$4&amp;"$2:$"&amp;$K$4&amp;"$50000"),$B2636&amp;"#"&amp;Q$6,INDIRECT("ИсходныеДанные!$J$2:$J$50000")),0)</f>
        <v>0</v>
      </c>
      <c r="R2636" s="3">
        <f ca="1">IF($B2636&lt;&gt;"",SUMIF(INDIRECT("ИсходныеДанные!$"&amp;$K$4&amp;"$2:$"&amp;$K$4&amp;"$50000"),$B2636&amp;"#"&amp;R$6,INDIRECT("ИсходныеДанные!$J$2:$J$50000")),0)</f>
        <v>0</v>
      </c>
      <c r="S2636" s="3">
        <f ca="1">IF($B2636&lt;&gt;"",SUMIF(INDIRECT("ИсходныеДанные!$"&amp;$K$4&amp;"$2:$"&amp;$K$4&amp;"$50000"),$B2636&amp;"#"&amp;S$6,INDIRECT("ИсходныеДанные!$J$2:$J$50000")),0)</f>
        <v>0</v>
      </c>
      <c r="T2636" s="3">
        <f ca="1">IF($B2636&lt;&gt;"",SUMIF(INDIRECT("ИсходныеДанные!$"&amp;$K$4&amp;"$2:$"&amp;$K$4&amp;"$50000"),$B2636&amp;"#"&amp;T$6,INDIRECT("ИсходныеДанные!$J$2:$J$50000")),0)</f>
        <v>0</v>
      </c>
      <c r="U2636" s="3">
        <f ca="1">IF($B2636&lt;&gt;"",SUMIF(INDIRECT("ИсходныеДанные!$"&amp;$K$4&amp;"$2:$"&amp;$K$4&amp;"$50000"),$B2636&amp;"#"&amp;U$6,INDIRECT("ИсходныеДанные!$J$2:$J$50000")),0)</f>
        <v>0</v>
      </c>
      <c r="V2636" s="3">
        <f ca="1">IF($B2636&lt;&gt;"",SUMIF(INDIRECT("ИсходныеДанные!$"&amp;$K$4&amp;"$2:$"&amp;$K$4&amp;"$50000"),$B2636&amp;"#"&amp;V$6,INDIRECT("ИсходныеДанные!$J$2:$J$50000")),0)</f>
        <v>0</v>
      </c>
      <c r="W2636" s="16" t="e">
        <f ca="1">SUM(K2636:V2636)/Пофамильно!$R$1</f>
        <v>#DIV/0!</v>
      </c>
    </row>
    <row r="2637" spans="1:23" x14ac:dyDescent="0.25">
      <c r="A2637" s="10" t="str">
        <f t="shared" ca="1" si="43"/>
        <v>delete</v>
      </c>
      <c r="B2637" s="16" cm="1">
        <f t="array" aca="1" ref="B2637" ca="1">INDIRECT("УникальныеСписки!D"&amp;ROW()-$L$4)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14"/>
      <c r="G2637" s="81" t="str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84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84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84" t="str" cm="1">
        <f t="array" aca="1" ref="J2637" ca="1">_xlfn.XLOOKUP($B2637,INDIRECT(SUBSTITUTE("ИсходныеДанные!$где$2:$где$50000","где",$B$4)),INDIRECT(SUBSTITUTE("ИсходныеДанные!$что$2:$что$50000","что",J$4)),"",0,1)</f>
        <v/>
      </c>
      <c r="K2637" s="3">
        <f ca="1">IF($B2637&lt;&gt;"",SUMIF(INDIRECT("ИсходныеДанные!$"&amp;$K$4&amp;"$2:$"&amp;$K$4&amp;"$50000"),$B2637&amp;"#"&amp;K$6,INDIRECT("ИсходныеДанные!$J$2:$J$50000")),0)</f>
        <v>0</v>
      </c>
      <c r="L2637" s="3">
        <f ca="1">IF($B2637&lt;&gt;"",SUMIF(INDIRECT("ИсходныеДанные!$"&amp;$K$4&amp;"$2:$"&amp;$K$4&amp;"$50000"),$B2637&amp;"#"&amp;L$6,INDIRECT("ИсходныеДанные!$J$2:$J$50000")),0)</f>
        <v>0</v>
      </c>
      <c r="M2637" s="3">
        <f ca="1">IF($B2637&lt;&gt;"",SUMIF(INDIRECT("ИсходныеДанные!$"&amp;$K$4&amp;"$2:$"&amp;$K$4&amp;"$50000"),$B2637&amp;"#"&amp;M$6,INDIRECT("ИсходныеДанные!$J$2:$J$50000")),0)</f>
        <v>0</v>
      </c>
      <c r="N2637" s="3">
        <f ca="1">IF($B2637&lt;&gt;"",SUMIF(INDIRECT("ИсходныеДанные!$"&amp;$K$4&amp;"$2:$"&amp;$K$4&amp;"$50000"),$B2637&amp;"#"&amp;N$6,INDIRECT("ИсходныеДанные!$J$2:$J$50000")),0)</f>
        <v>0</v>
      </c>
      <c r="O2637" s="3">
        <f ca="1">IF($B2637&lt;&gt;"",SUMIF(INDIRECT("ИсходныеДанные!$"&amp;$K$4&amp;"$2:$"&amp;$K$4&amp;"$50000"),$B2637&amp;"#"&amp;O$6,INDIRECT("ИсходныеДанные!$J$2:$J$50000")),0)</f>
        <v>0</v>
      </c>
      <c r="P2637" s="3">
        <f ca="1">IF($B2637&lt;&gt;"",SUMIF(INDIRECT("ИсходныеДанные!$"&amp;$K$4&amp;"$2:$"&amp;$K$4&amp;"$50000"),$B2637&amp;"#"&amp;P$6,INDIRECT("ИсходныеДанные!$J$2:$J$50000")),0)</f>
        <v>0</v>
      </c>
      <c r="Q2637" s="3">
        <f ca="1">IF($B2637&lt;&gt;"",SUMIF(INDIRECT("ИсходныеДанные!$"&amp;$K$4&amp;"$2:$"&amp;$K$4&amp;"$50000"),$B2637&amp;"#"&amp;Q$6,INDIRECT("ИсходныеДанные!$J$2:$J$50000")),0)</f>
        <v>0</v>
      </c>
      <c r="R2637" s="3">
        <f ca="1">IF($B2637&lt;&gt;"",SUMIF(INDIRECT("ИсходныеДанные!$"&amp;$K$4&amp;"$2:$"&amp;$K$4&amp;"$50000"),$B2637&amp;"#"&amp;R$6,INDIRECT("ИсходныеДанные!$J$2:$J$50000")),0)</f>
        <v>0</v>
      </c>
      <c r="S2637" s="3">
        <f ca="1">IF($B2637&lt;&gt;"",SUMIF(INDIRECT("ИсходныеДанные!$"&amp;$K$4&amp;"$2:$"&amp;$K$4&amp;"$50000"),$B2637&amp;"#"&amp;S$6,INDIRECT("ИсходныеДанные!$J$2:$J$50000")),0)</f>
        <v>0</v>
      </c>
      <c r="T2637" s="3">
        <f ca="1">IF($B2637&lt;&gt;"",SUMIF(INDIRECT("ИсходныеДанные!$"&amp;$K$4&amp;"$2:$"&amp;$K$4&amp;"$50000"),$B2637&amp;"#"&amp;T$6,INDIRECT("ИсходныеДанные!$J$2:$J$50000")),0)</f>
        <v>0</v>
      </c>
      <c r="U2637" s="3">
        <f ca="1">IF($B2637&lt;&gt;"",SUMIF(INDIRECT("ИсходныеДанные!$"&amp;$K$4&amp;"$2:$"&amp;$K$4&amp;"$50000"),$B2637&amp;"#"&amp;U$6,INDIRECT("ИсходныеДанные!$J$2:$J$50000")),0)</f>
        <v>0</v>
      </c>
      <c r="V2637" s="3">
        <f ca="1">IF($B2637&lt;&gt;"",SUMIF(INDIRECT("ИсходныеДанные!$"&amp;$K$4&amp;"$2:$"&amp;$K$4&amp;"$50000"),$B2637&amp;"#"&amp;V$6,INDIRECT("ИсходныеДанные!$J$2:$J$50000")),0)</f>
        <v>0</v>
      </c>
      <c r="W2637" s="16" t="e">
        <f ca="1">SUM(K2637:V2637)/Пофамильно!$R$1</f>
        <v>#DIV/0!</v>
      </c>
    </row>
    <row r="2638" spans="1:23" x14ac:dyDescent="0.25">
      <c r="A2638" s="10" t="str">
        <f t="shared" ca="1" si="43"/>
        <v>delete</v>
      </c>
      <c r="B2638" s="16" cm="1">
        <f t="array" aca="1" ref="B2638" ca="1">INDIRECT("УникальныеСписки!D"&amp;ROW()-$L$4)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14"/>
      <c r="G2638" s="81" t="str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84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84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84" t="str" cm="1">
        <f t="array" aca="1" ref="J2638" ca="1">_xlfn.XLOOKUP($B2638,INDIRECT(SUBSTITUTE("ИсходныеДанные!$где$2:$где$50000","где",$B$4)),INDIRECT(SUBSTITUTE("ИсходныеДанные!$что$2:$что$50000","что",J$4)),"",0,1)</f>
        <v/>
      </c>
      <c r="K2638" s="3">
        <f ca="1">IF($B2638&lt;&gt;"",SUMIF(INDIRECT("ИсходныеДанные!$"&amp;$K$4&amp;"$2:$"&amp;$K$4&amp;"$50000"),$B2638&amp;"#"&amp;K$6,INDIRECT("ИсходныеДанные!$J$2:$J$50000")),0)</f>
        <v>0</v>
      </c>
      <c r="L2638" s="3">
        <f ca="1">IF($B2638&lt;&gt;"",SUMIF(INDIRECT("ИсходныеДанные!$"&amp;$K$4&amp;"$2:$"&amp;$K$4&amp;"$50000"),$B2638&amp;"#"&amp;L$6,INDIRECT("ИсходныеДанные!$J$2:$J$50000")),0)</f>
        <v>0</v>
      </c>
      <c r="M2638" s="3">
        <f ca="1">IF($B2638&lt;&gt;"",SUMIF(INDIRECT("ИсходныеДанные!$"&amp;$K$4&amp;"$2:$"&amp;$K$4&amp;"$50000"),$B2638&amp;"#"&amp;M$6,INDIRECT("ИсходныеДанные!$J$2:$J$50000")),0)</f>
        <v>0</v>
      </c>
      <c r="N2638" s="3">
        <f ca="1">IF($B2638&lt;&gt;"",SUMIF(INDIRECT("ИсходныеДанные!$"&amp;$K$4&amp;"$2:$"&amp;$K$4&amp;"$50000"),$B2638&amp;"#"&amp;N$6,INDIRECT("ИсходныеДанные!$J$2:$J$50000")),0)</f>
        <v>0</v>
      </c>
      <c r="O2638" s="3">
        <f ca="1">IF($B2638&lt;&gt;"",SUMIF(INDIRECT("ИсходныеДанные!$"&amp;$K$4&amp;"$2:$"&amp;$K$4&amp;"$50000"),$B2638&amp;"#"&amp;O$6,INDIRECT("ИсходныеДанные!$J$2:$J$50000")),0)</f>
        <v>0</v>
      </c>
      <c r="P2638" s="3">
        <f ca="1">IF($B2638&lt;&gt;"",SUMIF(INDIRECT("ИсходныеДанные!$"&amp;$K$4&amp;"$2:$"&amp;$K$4&amp;"$50000"),$B2638&amp;"#"&amp;P$6,INDIRECT("ИсходныеДанные!$J$2:$J$50000")),0)</f>
        <v>0</v>
      </c>
      <c r="Q2638" s="3">
        <f ca="1">IF($B2638&lt;&gt;"",SUMIF(INDIRECT("ИсходныеДанные!$"&amp;$K$4&amp;"$2:$"&amp;$K$4&amp;"$50000"),$B2638&amp;"#"&amp;Q$6,INDIRECT("ИсходныеДанные!$J$2:$J$50000")),0)</f>
        <v>0</v>
      </c>
      <c r="R2638" s="3">
        <f ca="1">IF($B2638&lt;&gt;"",SUMIF(INDIRECT("ИсходныеДанные!$"&amp;$K$4&amp;"$2:$"&amp;$K$4&amp;"$50000"),$B2638&amp;"#"&amp;R$6,INDIRECT("ИсходныеДанные!$J$2:$J$50000")),0)</f>
        <v>0</v>
      </c>
      <c r="S2638" s="3">
        <f ca="1">IF($B2638&lt;&gt;"",SUMIF(INDIRECT("ИсходныеДанные!$"&amp;$K$4&amp;"$2:$"&amp;$K$4&amp;"$50000"),$B2638&amp;"#"&amp;S$6,INDIRECT("ИсходныеДанные!$J$2:$J$50000")),0)</f>
        <v>0</v>
      </c>
      <c r="T2638" s="3">
        <f ca="1">IF($B2638&lt;&gt;"",SUMIF(INDIRECT("ИсходныеДанные!$"&amp;$K$4&amp;"$2:$"&amp;$K$4&amp;"$50000"),$B2638&amp;"#"&amp;T$6,INDIRECT("ИсходныеДанные!$J$2:$J$50000")),0)</f>
        <v>0</v>
      </c>
      <c r="U2638" s="3">
        <f ca="1">IF($B2638&lt;&gt;"",SUMIF(INDIRECT("ИсходныеДанные!$"&amp;$K$4&amp;"$2:$"&amp;$K$4&amp;"$50000"),$B2638&amp;"#"&amp;U$6,INDIRECT("ИсходныеДанные!$J$2:$J$50000")),0)</f>
        <v>0</v>
      </c>
      <c r="V2638" s="3">
        <f ca="1">IF($B2638&lt;&gt;"",SUMIF(INDIRECT("ИсходныеДанные!$"&amp;$K$4&amp;"$2:$"&amp;$K$4&amp;"$50000"),$B2638&amp;"#"&amp;V$6,INDIRECT("ИсходныеДанные!$J$2:$J$50000")),0)</f>
        <v>0</v>
      </c>
      <c r="W2638" s="16" t="e">
        <f ca="1">SUM(K2638:V2638)/Пофамильно!$R$1</f>
        <v>#DIV/0!</v>
      </c>
    </row>
    <row r="2639" spans="1:23" x14ac:dyDescent="0.25">
      <c r="A2639" s="10" t="str">
        <f t="shared" ca="1" si="43"/>
        <v>delete</v>
      </c>
      <c r="B2639" s="16" cm="1">
        <f t="array" aca="1" ref="B2639" ca="1">INDIRECT("УникальныеСписки!D"&amp;ROW()-$L$4)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14"/>
      <c r="G2639" s="81" t="str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84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84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84" t="str" cm="1">
        <f t="array" aca="1" ref="J2639" ca="1">_xlfn.XLOOKUP($B2639,INDIRECT(SUBSTITUTE("ИсходныеДанные!$где$2:$где$50000","где",$B$4)),INDIRECT(SUBSTITUTE("ИсходныеДанные!$что$2:$что$50000","что",J$4)),"",0,1)</f>
        <v/>
      </c>
      <c r="K2639" s="3">
        <f ca="1">IF($B2639&lt;&gt;"",SUMIF(INDIRECT("ИсходныеДанные!$"&amp;$K$4&amp;"$2:$"&amp;$K$4&amp;"$50000"),$B2639&amp;"#"&amp;K$6,INDIRECT("ИсходныеДанные!$J$2:$J$50000")),0)</f>
        <v>0</v>
      </c>
      <c r="L2639" s="3">
        <f ca="1">IF($B2639&lt;&gt;"",SUMIF(INDIRECT("ИсходныеДанные!$"&amp;$K$4&amp;"$2:$"&amp;$K$4&amp;"$50000"),$B2639&amp;"#"&amp;L$6,INDIRECT("ИсходныеДанные!$J$2:$J$50000")),0)</f>
        <v>0</v>
      </c>
      <c r="M2639" s="3">
        <f ca="1">IF($B2639&lt;&gt;"",SUMIF(INDIRECT("ИсходныеДанные!$"&amp;$K$4&amp;"$2:$"&amp;$K$4&amp;"$50000"),$B2639&amp;"#"&amp;M$6,INDIRECT("ИсходныеДанные!$J$2:$J$50000")),0)</f>
        <v>0</v>
      </c>
      <c r="N2639" s="3">
        <f ca="1">IF($B2639&lt;&gt;"",SUMIF(INDIRECT("ИсходныеДанные!$"&amp;$K$4&amp;"$2:$"&amp;$K$4&amp;"$50000"),$B2639&amp;"#"&amp;N$6,INDIRECT("ИсходныеДанные!$J$2:$J$50000")),0)</f>
        <v>0</v>
      </c>
      <c r="O2639" s="3">
        <f ca="1">IF($B2639&lt;&gt;"",SUMIF(INDIRECT("ИсходныеДанные!$"&amp;$K$4&amp;"$2:$"&amp;$K$4&amp;"$50000"),$B2639&amp;"#"&amp;O$6,INDIRECT("ИсходныеДанные!$J$2:$J$50000")),0)</f>
        <v>0</v>
      </c>
      <c r="P2639" s="3">
        <f ca="1">IF($B2639&lt;&gt;"",SUMIF(INDIRECT("ИсходныеДанные!$"&amp;$K$4&amp;"$2:$"&amp;$K$4&amp;"$50000"),$B2639&amp;"#"&amp;P$6,INDIRECT("ИсходныеДанные!$J$2:$J$50000")),0)</f>
        <v>0</v>
      </c>
      <c r="Q2639" s="3">
        <f ca="1">IF($B2639&lt;&gt;"",SUMIF(INDIRECT("ИсходныеДанные!$"&amp;$K$4&amp;"$2:$"&amp;$K$4&amp;"$50000"),$B2639&amp;"#"&amp;Q$6,INDIRECT("ИсходныеДанные!$J$2:$J$50000")),0)</f>
        <v>0</v>
      </c>
      <c r="R2639" s="3">
        <f ca="1">IF($B2639&lt;&gt;"",SUMIF(INDIRECT("ИсходныеДанные!$"&amp;$K$4&amp;"$2:$"&amp;$K$4&amp;"$50000"),$B2639&amp;"#"&amp;R$6,INDIRECT("ИсходныеДанные!$J$2:$J$50000")),0)</f>
        <v>0</v>
      </c>
      <c r="S2639" s="3">
        <f ca="1">IF($B2639&lt;&gt;"",SUMIF(INDIRECT("ИсходныеДанные!$"&amp;$K$4&amp;"$2:$"&amp;$K$4&amp;"$50000"),$B2639&amp;"#"&amp;S$6,INDIRECT("ИсходныеДанные!$J$2:$J$50000")),0)</f>
        <v>0</v>
      </c>
      <c r="T2639" s="3">
        <f ca="1">IF($B2639&lt;&gt;"",SUMIF(INDIRECT("ИсходныеДанные!$"&amp;$K$4&amp;"$2:$"&amp;$K$4&amp;"$50000"),$B2639&amp;"#"&amp;T$6,INDIRECT("ИсходныеДанные!$J$2:$J$50000")),0)</f>
        <v>0</v>
      </c>
      <c r="U2639" s="3">
        <f ca="1">IF($B2639&lt;&gt;"",SUMIF(INDIRECT("ИсходныеДанные!$"&amp;$K$4&amp;"$2:$"&amp;$K$4&amp;"$50000"),$B2639&amp;"#"&amp;U$6,INDIRECT("ИсходныеДанные!$J$2:$J$50000")),0)</f>
        <v>0</v>
      </c>
      <c r="V2639" s="3">
        <f ca="1">IF($B2639&lt;&gt;"",SUMIF(INDIRECT("ИсходныеДанные!$"&amp;$K$4&amp;"$2:$"&amp;$K$4&amp;"$50000"),$B2639&amp;"#"&amp;V$6,INDIRECT("ИсходныеДанные!$J$2:$J$50000")),0)</f>
        <v>0</v>
      </c>
      <c r="W2639" s="16" t="e">
        <f ca="1">SUM(K2639:V2639)/Пофамильно!$R$1</f>
        <v>#DIV/0!</v>
      </c>
    </row>
    <row r="2640" spans="1:23" x14ac:dyDescent="0.25">
      <c r="A2640" s="10" t="str">
        <f t="shared" ca="1" si="43"/>
        <v>delete</v>
      </c>
      <c r="B2640" s="16" cm="1">
        <f t="array" aca="1" ref="B2640" ca="1">INDIRECT("УникальныеСписки!D"&amp;ROW()-$L$4)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14"/>
      <c r="G2640" s="81" t="str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84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84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84" t="str" cm="1">
        <f t="array" aca="1" ref="J2640" ca="1">_xlfn.XLOOKUP($B2640,INDIRECT(SUBSTITUTE("ИсходныеДанные!$где$2:$где$50000","где",$B$4)),INDIRECT(SUBSTITUTE("ИсходныеДанные!$что$2:$что$50000","что",J$4)),"",0,1)</f>
        <v/>
      </c>
      <c r="K2640" s="3">
        <f ca="1">IF($B2640&lt;&gt;"",SUMIF(INDIRECT("ИсходныеДанные!$"&amp;$K$4&amp;"$2:$"&amp;$K$4&amp;"$50000"),$B2640&amp;"#"&amp;K$6,INDIRECT("ИсходныеДанные!$J$2:$J$50000")),0)</f>
        <v>0</v>
      </c>
      <c r="L2640" s="3">
        <f ca="1">IF($B2640&lt;&gt;"",SUMIF(INDIRECT("ИсходныеДанные!$"&amp;$K$4&amp;"$2:$"&amp;$K$4&amp;"$50000"),$B2640&amp;"#"&amp;L$6,INDIRECT("ИсходныеДанные!$J$2:$J$50000")),0)</f>
        <v>0</v>
      </c>
      <c r="M2640" s="3">
        <f ca="1">IF($B2640&lt;&gt;"",SUMIF(INDIRECT("ИсходныеДанные!$"&amp;$K$4&amp;"$2:$"&amp;$K$4&amp;"$50000"),$B2640&amp;"#"&amp;M$6,INDIRECT("ИсходныеДанные!$J$2:$J$50000")),0)</f>
        <v>0</v>
      </c>
      <c r="N2640" s="3">
        <f ca="1">IF($B2640&lt;&gt;"",SUMIF(INDIRECT("ИсходныеДанные!$"&amp;$K$4&amp;"$2:$"&amp;$K$4&amp;"$50000"),$B2640&amp;"#"&amp;N$6,INDIRECT("ИсходныеДанные!$J$2:$J$50000")),0)</f>
        <v>0</v>
      </c>
      <c r="O2640" s="3">
        <f ca="1">IF($B2640&lt;&gt;"",SUMIF(INDIRECT("ИсходныеДанные!$"&amp;$K$4&amp;"$2:$"&amp;$K$4&amp;"$50000"),$B2640&amp;"#"&amp;O$6,INDIRECT("ИсходныеДанные!$J$2:$J$50000")),0)</f>
        <v>0</v>
      </c>
      <c r="P2640" s="3">
        <f ca="1">IF($B2640&lt;&gt;"",SUMIF(INDIRECT("ИсходныеДанные!$"&amp;$K$4&amp;"$2:$"&amp;$K$4&amp;"$50000"),$B2640&amp;"#"&amp;P$6,INDIRECT("ИсходныеДанные!$J$2:$J$50000")),0)</f>
        <v>0</v>
      </c>
      <c r="Q2640" s="3">
        <f ca="1">IF($B2640&lt;&gt;"",SUMIF(INDIRECT("ИсходныеДанные!$"&amp;$K$4&amp;"$2:$"&amp;$K$4&amp;"$50000"),$B2640&amp;"#"&amp;Q$6,INDIRECT("ИсходныеДанные!$J$2:$J$50000")),0)</f>
        <v>0</v>
      </c>
      <c r="R2640" s="3">
        <f ca="1">IF($B2640&lt;&gt;"",SUMIF(INDIRECT("ИсходныеДанные!$"&amp;$K$4&amp;"$2:$"&amp;$K$4&amp;"$50000"),$B2640&amp;"#"&amp;R$6,INDIRECT("ИсходныеДанные!$J$2:$J$50000")),0)</f>
        <v>0</v>
      </c>
      <c r="S2640" s="3">
        <f ca="1">IF($B2640&lt;&gt;"",SUMIF(INDIRECT("ИсходныеДанные!$"&amp;$K$4&amp;"$2:$"&amp;$K$4&amp;"$50000"),$B2640&amp;"#"&amp;S$6,INDIRECT("ИсходныеДанные!$J$2:$J$50000")),0)</f>
        <v>0</v>
      </c>
      <c r="T2640" s="3">
        <f ca="1">IF($B2640&lt;&gt;"",SUMIF(INDIRECT("ИсходныеДанные!$"&amp;$K$4&amp;"$2:$"&amp;$K$4&amp;"$50000"),$B2640&amp;"#"&amp;T$6,INDIRECT("ИсходныеДанные!$J$2:$J$50000")),0)</f>
        <v>0</v>
      </c>
      <c r="U2640" s="3">
        <f ca="1">IF($B2640&lt;&gt;"",SUMIF(INDIRECT("ИсходныеДанные!$"&amp;$K$4&amp;"$2:$"&amp;$K$4&amp;"$50000"),$B2640&amp;"#"&amp;U$6,INDIRECT("ИсходныеДанные!$J$2:$J$50000")),0)</f>
        <v>0</v>
      </c>
      <c r="V2640" s="3">
        <f ca="1">IF($B2640&lt;&gt;"",SUMIF(INDIRECT("ИсходныеДанные!$"&amp;$K$4&amp;"$2:$"&amp;$K$4&amp;"$50000"),$B2640&amp;"#"&amp;V$6,INDIRECT("ИсходныеДанные!$J$2:$J$50000")),0)</f>
        <v>0</v>
      </c>
      <c r="W2640" s="16" t="e">
        <f ca="1">SUM(K2640:V2640)/Пофамильно!$R$1</f>
        <v>#DIV/0!</v>
      </c>
    </row>
    <row r="2641" spans="1:23" x14ac:dyDescent="0.25">
      <c r="A2641" s="10" t="str">
        <f t="shared" ca="1" si="43"/>
        <v>delete</v>
      </c>
      <c r="B2641" s="16" cm="1">
        <f t="array" aca="1" ref="B2641" ca="1">INDIRECT("УникальныеСписки!D"&amp;ROW()-$L$4)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14"/>
      <c r="G2641" s="81" t="str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84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84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84" t="str" cm="1">
        <f t="array" aca="1" ref="J2641" ca="1">_xlfn.XLOOKUP($B2641,INDIRECT(SUBSTITUTE("ИсходныеДанные!$где$2:$где$50000","где",$B$4)),INDIRECT(SUBSTITUTE("ИсходныеДанные!$что$2:$что$50000","что",J$4)),"",0,1)</f>
        <v/>
      </c>
      <c r="K2641" s="3">
        <f ca="1">IF($B2641&lt;&gt;"",SUMIF(INDIRECT("ИсходныеДанные!$"&amp;$K$4&amp;"$2:$"&amp;$K$4&amp;"$50000"),$B2641&amp;"#"&amp;K$6,INDIRECT("ИсходныеДанные!$J$2:$J$50000")),0)</f>
        <v>0</v>
      </c>
      <c r="L2641" s="3">
        <f ca="1">IF($B2641&lt;&gt;"",SUMIF(INDIRECT("ИсходныеДанные!$"&amp;$K$4&amp;"$2:$"&amp;$K$4&amp;"$50000"),$B2641&amp;"#"&amp;L$6,INDIRECT("ИсходныеДанные!$J$2:$J$50000")),0)</f>
        <v>0</v>
      </c>
      <c r="M2641" s="3">
        <f ca="1">IF($B2641&lt;&gt;"",SUMIF(INDIRECT("ИсходныеДанные!$"&amp;$K$4&amp;"$2:$"&amp;$K$4&amp;"$50000"),$B2641&amp;"#"&amp;M$6,INDIRECT("ИсходныеДанные!$J$2:$J$50000")),0)</f>
        <v>0</v>
      </c>
      <c r="N2641" s="3">
        <f ca="1">IF($B2641&lt;&gt;"",SUMIF(INDIRECT("ИсходныеДанные!$"&amp;$K$4&amp;"$2:$"&amp;$K$4&amp;"$50000"),$B2641&amp;"#"&amp;N$6,INDIRECT("ИсходныеДанные!$J$2:$J$50000")),0)</f>
        <v>0</v>
      </c>
      <c r="O2641" s="3">
        <f ca="1">IF($B2641&lt;&gt;"",SUMIF(INDIRECT("ИсходныеДанные!$"&amp;$K$4&amp;"$2:$"&amp;$K$4&amp;"$50000"),$B2641&amp;"#"&amp;O$6,INDIRECT("ИсходныеДанные!$J$2:$J$50000")),0)</f>
        <v>0</v>
      </c>
      <c r="P2641" s="3">
        <f ca="1">IF($B2641&lt;&gt;"",SUMIF(INDIRECT("ИсходныеДанные!$"&amp;$K$4&amp;"$2:$"&amp;$K$4&amp;"$50000"),$B2641&amp;"#"&amp;P$6,INDIRECT("ИсходныеДанные!$J$2:$J$50000")),0)</f>
        <v>0</v>
      </c>
      <c r="Q2641" s="3">
        <f ca="1">IF($B2641&lt;&gt;"",SUMIF(INDIRECT("ИсходныеДанные!$"&amp;$K$4&amp;"$2:$"&amp;$K$4&amp;"$50000"),$B2641&amp;"#"&amp;Q$6,INDIRECT("ИсходныеДанные!$J$2:$J$50000")),0)</f>
        <v>0</v>
      </c>
      <c r="R2641" s="3">
        <f ca="1">IF($B2641&lt;&gt;"",SUMIF(INDIRECT("ИсходныеДанные!$"&amp;$K$4&amp;"$2:$"&amp;$K$4&amp;"$50000"),$B2641&amp;"#"&amp;R$6,INDIRECT("ИсходныеДанные!$J$2:$J$50000")),0)</f>
        <v>0</v>
      </c>
      <c r="S2641" s="3">
        <f ca="1">IF($B2641&lt;&gt;"",SUMIF(INDIRECT("ИсходныеДанные!$"&amp;$K$4&amp;"$2:$"&amp;$K$4&amp;"$50000"),$B2641&amp;"#"&amp;S$6,INDIRECT("ИсходныеДанные!$J$2:$J$50000")),0)</f>
        <v>0</v>
      </c>
      <c r="T2641" s="3">
        <f ca="1">IF($B2641&lt;&gt;"",SUMIF(INDIRECT("ИсходныеДанные!$"&amp;$K$4&amp;"$2:$"&amp;$K$4&amp;"$50000"),$B2641&amp;"#"&amp;T$6,INDIRECT("ИсходныеДанные!$J$2:$J$50000")),0)</f>
        <v>0</v>
      </c>
      <c r="U2641" s="3">
        <f ca="1">IF($B2641&lt;&gt;"",SUMIF(INDIRECT("ИсходныеДанные!$"&amp;$K$4&amp;"$2:$"&amp;$K$4&amp;"$50000"),$B2641&amp;"#"&amp;U$6,INDIRECT("ИсходныеДанные!$J$2:$J$50000")),0)</f>
        <v>0</v>
      </c>
      <c r="V2641" s="3">
        <f ca="1">IF($B2641&lt;&gt;"",SUMIF(INDIRECT("ИсходныеДанные!$"&amp;$K$4&amp;"$2:$"&amp;$K$4&amp;"$50000"),$B2641&amp;"#"&amp;V$6,INDIRECT("ИсходныеДанные!$J$2:$J$50000")),0)</f>
        <v>0</v>
      </c>
      <c r="W2641" s="16" t="e">
        <f ca="1">SUM(K2641:V2641)/Пофамильно!$R$1</f>
        <v>#DIV/0!</v>
      </c>
    </row>
    <row r="2642" spans="1:23" x14ac:dyDescent="0.25">
      <c r="A2642" s="10" t="str">
        <f t="shared" ca="1" si="43"/>
        <v>delete</v>
      </c>
      <c r="B2642" s="16" cm="1">
        <f t="array" aca="1" ref="B2642" ca="1">INDIRECT("УникальныеСписки!D"&amp;ROW()-$L$4)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14"/>
      <c r="G2642" s="81" t="str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84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84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84" t="str" cm="1">
        <f t="array" aca="1" ref="J2642" ca="1">_xlfn.XLOOKUP($B2642,INDIRECT(SUBSTITUTE("ИсходныеДанные!$где$2:$где$50000","где",$B$4)),INDIRECT(SUBSTITUTE("ИсходныеДанные!$что$2:$что$50000","что",J$4)),"",0,1)</f>
        <v/>
      </c>
      <c r="K2642" s="3">
        <f ca="1">IF($B2642&lt;&gt;"",SUMIF(INDIRECT("ИсходныеДанные!$"&amp;$K$4&amp;"$2:$"&amp;$K$4&amp;"$50000"),$B2642&amp;"#"&amp;K$6,INDIRECT("ИсходныеДанные!$J$2:$J$50000")),0)</f>
        <v>0</v>
      </c>
      <c r="L2642" s="3">
        <f ca="1">IF($B2642&lt;&gt;"",SUMIF(INDIRECT("ИсходныеДанные!$"&amp;$K$4&amp;"$2:$"&amp;$K$4&amp;"$50000"),$B2642&amp;"#"&amp;L$6,INDIRECT("ИсходныеДанные!$J$2:$J$50000")),0)</f>
        <v>0</v>
      </c>
      <c r="M2642" s="3">
        <f ca="1">IF($B2642&lt;&gt;"",SUMIF(INDIRECT("ИсходныеДанные!$"&amp;$K$4&amp;"$2:$"&amp;$K$4&amp;"$50000"),$B2642&amp;"#"&amp;M$6,INDIRECT("ИсходныеДанные!$J$2:$J$50000")),0)</f>
        <v>0</v>
      </c>
      <c r="N2642" s="3">
        <f ca="1">IF($B2642&lt;&gt;"",SUMIF(INDIRECT("ИсходныеДанные!$"&amp;$K$4&amp;"$2:$"&amp;$K$4&amp;"$50000"),$B2642&amp;"#"&amp;N$6,INDIRECT("ИсходныеДанные!$J$2:$J$50000")),0)</f>
        <v>0</v>
      </c>
      <c r="O2642" s="3">
        <f ca="1">IF($B2642&lt;&gt;"",SUMIF(INDIRECT("ИсходныеДанные!$"&amp;$K$4&amp;"$2:$"&amp;$K$4&amp;"$50000"),$B2642&amp;"#"&amp;O$6,INDIRECT("ИсходныеДанные!$J$2:$J$50000")),0)</f>
        <v>0</v>
      </c>
      <c r="P2642" s="3">
        <f ca="1">IF($B2642&lt;&gt;"",SUMIF(INDIRECT("ИсходныеДанные!$"&amp;$K$4&amp;"$2:$"&amp;$K$4&amp;"$50000"),$B2642&amp;"#"&amp;P$6,INDIRECT("ИсходныеДанные!$J$2:$J$50000")),0)</f>
        <v>0</v>
      </c>
      <c r="Q2642" s="3">
        <f ca="1">IF($B2642&lt;&gt;"",SUMIF(INDIRECT("ИсходныеДанные!$"&amp;$K$4&amp;"$2:$"&amp;$K$4&amp;"$50000"),$B2642&amp;"#"&amp;Q$6,INDIRECT("ИсходныеДанные!$J$2:$J$50000")),0)</f>
        <v>0</v>
      </c>
      <c r="R2642" s="3">
        <f ca="1">IF($B2642&lt;&gt;"",SUMIF(INDIRECT("ИсходныеДанные!$"&amp;$K$4&amp;"$2:$"&amp;$K$4&amp;"$50000"),$B2642&amp;"#"&amp;R$6,INDIRECT("ИсходныеДанные!$J$2:$J$50000")),0)</f>
        <v>0</v>
      </c>
      <c r="S2642" s="3">
        <f ca="1">IF($B2642&lt;&gt;"",SUMIF(INDIRECT("ИсходныеДанные!$"&amp;$K$4&amp;"$2:$"&amp;$K$4&amp;"$50000"),$B2642&amp;"#"&amp;S$6,INDIRECT("ИсходныеДанные!$J$2:$J$50000")),0)</f>
        <v>0</v>
      </c>
      <c r="T2642" s="3">
        <f ca="1">IF($B2642&lt;&gt;"",SUMIF(INDIRECT("ИсходныеДанные!$"&amp;$K$4&amp;"$2:$"&amp;$K$4&amp;"$50000"),$B2642&amp;"#"&amp;T$6,INDIRECT("ИсходныеДанные!$J$2:$J$50000")),0)</f>
        <v>0</v>
      </c>
      <c r="U2642" s="3">
        <f ca="1">IF($B2642&lt;&gt;"",SUMIF(INDIRECT("ИсходныеДанные!$"&amp;$K$4&amp;"$2:$"&amp;$K$4&amp;"$50000"),$B2642&amp;"#"&amp;U$6,INDIRECT("ИсходныеДанные!$J$2:$J$50000")),0)</f>
        <v>0</v>
      </c>
      <c r="V2642" s="3">
        <f ca="1">IF($B2642&lt;&gt;"",SUMIF(INDIRECT("ИсходныеДанные!$"&amp;$K$4&amp;"$2:$"&amp;$K$4&amp;"$50000"),$B2642&amp;"#"&amp;V$6,INDIRECT("ИсходныеДанные!$J$2:$J$50000")),0)</f>
        <v>0</v>
      </c>
      <c r="W2642" s="16" t="e">
        <f ca="1">SUM(K2642:V2642)/Пофамильно!$R$1</f>
        <v>#DIV/0!</v>
      </c>
    </row>
    <row r="2643" spans="1:23" x14ac:dyDescent="0.25">
      <c r="A2643" s="10" t="str">
        <f t="shared" ca="1" si="43"/>
        <v>delete</v>
      </c>
      <c r="B2643" s="16" cm="1">
        <f t="array" aca="1" ref="B2643" ca="1">INDIRECT("УникальныеСписки!D"&amp;ROW()-$L$4)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14"/>
      <c r="G2643" s="81" t="str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84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84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84" t="str" cm="1">
        <f t="array" aca="1" ref="J2643" ca="1">_xlfn.XLOOKUP($B2643,INDIRECT(SUBSTITUTE("ИсходныеДанные!$где$2:$где$50000","где",$B$4)),INDIRECT(SUBSTITUTE("ИсходныеДанные!$что$2:$что$50000","что",J$4)),"",0,1)</f>
        <v/>
      </c>
      <c r="K2643" s="3">
        <f ca="1">IF($B2643&lt;&gt;"",SUMIF(INDIRECT("ИсходныеДанные!$"&amp;$K$4&amp;"$2:$"&amp;$K$4&amp;"$50000"),$B2643&amp;"#"&amp;K$6,INDIRECT("ИсходныеДанные!$J$2:$J$50000")),0)</f>
        <v>0</v>
      </c>
      <c r="L2643" s="3">
        <f ca="1">IF($B2643&lt;&gt;"",SUMIF(INDIRECT("ИсходныеДанные!$"&amp;$K$4&amp;"$2:$"&amp;$K$4&amp;"$50000"),$B2643&amp;"#"&amp;L$6,INDIRECT("ИсходныеДанные!$J$2:$J$50000")),0)</f>
        <v>0</v>
      </c>
      <c r="M2643" s="3">
        <f ca="1">IF($B2643&lt;&gt;"",SUMIF(INDIRECT("ИсходныеДанные!$"&amp;$K$4&amp;"$2:$"&amp;$K$4&amp;"$50000"),$B2643&amp;"#"&amp;M$6,INDIRECT("ИсходныеДанные!$J$2:$J$50000")),0)</f>
        <v>0</v>
      </c>
      <c r="N2643" s="3">
        <f ca="1">IF($B2643&lt;&gt;"",SUMIF(INDIRECT("ИсходныеДанные!$"&amp;$K$4&amp;"$2:$"&amp;$K$4&amp;"$50000"),$B2643&amp;"#"&amp;N$6,INDIRECT("ИсходныеДанные!$J$2:$J$50000")),0)</f>
        <v>0</v>
      </c>
      <c r="O2643" s="3">
        <f ca="1">IF($B2643&lt;&gt;"",SUMIF(INDIRECT("ИсходныеДанные!$"&amp;$K$4&amp;"$2:$"&amp;$K$4&amp;"$50000"),$B2643&amp;"#"&amp;O$6,INDIRECT("ИсходныеДанные!$J$2:$J$50000")),0)</f>
        <v>0</v>
      </c>
      <c r="P2643" s="3">
        <f ca="1">IF($B2643&lt;&gt;"",SUMIF(INDIRECT("ИсходныеДанные!$"&amp;$K$4&amp;"$2:$"&amp;$K$4&amp;"$50000"),$B2643&amp;"#"&amp;P$6,INDIRECT("ИсходныеДанные!$J$2:$J$50000")),0)</f>
        <v>0</v>
      </c>
      <c r="Q2643" s="3">
        <f ca="1">IF($B2643&lt;&gt;"",SUMIF(INDIRECT("ИсходныеДанные!$"&amp;$K$4&amp;"$2:$"&amp;$K$4&amp;"$50000"),$B2643&amp;"#"&amp;Q$6,INDIRECT("ИсходныеДанные!$J$2:$J$50000")),0)</f>
        <v>0</v>
      </c>
      <c r="R2643" s="3">
        <f ca="1">IF($B2643&lt;&gt;"",SUMIF(INDIRECT("ИсходныеДанные!$"&amp;$K$4&amp;"$2:$"&amp;$K$4&amp;"$50000"),$B2643&amp;"#"&amp;R$6,INDIRECT("ИсходныеДанные!$J$2:$J$50000")),0)</f>
        <v>0</v>
      </c>
      <c r="S2643" s="3">
        <f ca="1">IF($B2643&lt;&gt;"",SUMIF(INDIRECT("ИсходныеДанные!$"&amp;$K$4&amp;"$2:$"&amp;$K$4&amp;"$50000"),$B2643&amp;"#"&amp;S$6,INDIRECT("ИсходныеДанные!$J$2:$J$50000")),0)</f>
        <v>0</v>
      </c>
      <c r="T2643" s="3">
        <f ca="1">IF($B2643&lt;&gt;"",SUMIF(INDIRECT("ИсходныеДанные!$"&amp;$K$4&amp;"$2:$"&amp;$K$4&amp;"$50000"),$B2643&amp;"#"&amp;T$6,INDIRECT("ИсходныеДанные!$J$2:$J$50000")),0)</f>
        <v>0</v>
      </c>
      <c r="U2643" s="3">
        <f ca="1">IF($B2643&lt;&gt;"",SUMIF(INDIRECT("ИсходныеДанные!$"&amp;$K$4&amp;"$2:$"&amp;$K$4&amp;"$50000"),$B2643&amp;"#"&amp;U$6,INDIRECT("ИсходныеДанные!$J$2:$J$50000")),0)</f>
        <v>0</v>
      </c>
      <c r="V2643" s="3">
        <f ca="1">IF($B2643&lt;&gt;"",SUMIF(INDIRECT("ИсходныеДанные!$"&amp;$K$4&amp;"$2:$"&amp;$K$4&amp;"$50000"),$B2643&amp;"#"&amp;V$6,INDIRECT("ИсходныеДанные!$J$2:$J$50000")),0)</f>
        <v>0</v>
      </c>
      <c r="W2643" s="16" t="e">
        <f ca="1">SUM(K2643:V2643)/Пофамильно!$R$1</f>
        <v>#DIV/0!</v>
      </c>
    </row>
    <row r="2644" spans="1:23" x14ac:dyDescent="0.25">
      <c r="A2644" s="10" t="str">
        <f t="shared" ca="1" si="43"/>
        <v>delete</v>
      </c>
      <c r="B2644" s="16" cm="1">
        <f t="array" aca="1" ref="B2644" ca="1">INDIRECT("УникальныеСписки!D"&amp;ROW()-$L$4)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14"/>
      <c r="G2644" s="81" t="str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84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84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84" t="str" cm="1">
        <f t="array" aca="1" ref="J2644" ca="1">_xlfn.XLOOKUP($B2644,INDIRECT(SUBSTITUTE("ИсходныеДанные!$где$2:$где$50000","где",$B$4)),INDIRECT(SUBSTITUTE("ИсходныеДанные!$что$2:$что$50000","что",J$4)),"",0,1)</f>
        <v/>
      </c>
      <c r="K2644" s="3">
        <f ca="1">IF($B2644&lt;&gt;"",SUMIF(INDIRECT("ИсходныеДанные!$"&amp;$K$4&amp;"$2:$"&amp;$K$4&amp;"$50000"),$B2644&amp;"#"&amp;K$6,INDIRECT("ИсходныеДанные!$J$2:$J$50000")),0)</f>
        <v>0</v>
      </c>
      <c r="L2644" s="3">
        <f ca="1">IF($B2644&lt;&gt;"",SUMIF(INDIRECT("ИсходныеДанные!$"&amp;$K$4&amp;"$2:$"&amp;$K$4&amp;"$50000"),$B2644&amp;"#"&amp;L$6,INDIRECT("ИсходныеДанные!$J$2:$J$50000")),0)</f>
        <v>0</v>
      </c>
      <c r="M2644" s="3">
        <f ca="1">IF($B2644&lt;&gt;"",SUMIF(INDIRECT("ИсходныеДанные!$"&amp;$K$4&amp;"$2:$"&amp;$K$4&amp;"$50000"),$B2644&amp;"#"&amp;M$6,INDIRECT("ИсходныеДанные!$J$2:$J$50000")),0)</f>
        <v>0</v>
      </c>
      <c r="N2644" s="3">
        <f ca="1">IF($B2644&lt;&gt;"",SUMIF(INDIRECT("ИсходныеДанные!$"&amp;$K$4&amp;"$2:$"&amp;$K$4&amp;"$50000"),$B2644&amp;"#"&amp;N$6,INDIRECT("ИсходныеДанные!$J$2:$J$50000")),0)</f>
        <v>0</v>
      </c>
      <c r="O2644" s="3">
        <f ca="1">IF($B2644&lt;&gt;"",SUMIF(INDIRECT("ИсходныеДанные!$"&amp;$K$4&amp;"$2:$"&amp;$K$4&amp;"$50000"),$B2644&amp;"#"&amp;O$6,INDIRECT("ИсходныеДанные!$J$2:$J$50000")),0)</f>
        <v>0</v>
      </c>
      <c r="P2644" s="3">
        <f ca="1">IF($B2644&lt;&gt;"",SUMIF(INDIRECT("ИсходныеДанные!$"&amp;$K$4&amp;"$2:$"&amp;$K$4&amp;"$50000"),$B2644&amp;"#"&amp;P$6,INDIRECT("ИсходныеДанные!$J$2:$J$50000")),0)</f>
        <v>0</v>
      </c>
      <c r="Q2644" s="3">
        <f ca="1">IF($B2644&lt;&gt;"",SUMIF(INDIRECT("ИсходныеДанные!$"&amp;$K$4&amp;"$2:$"&amp;$K$4&amp;"$50000"),$B2644&amp;"#"&amp;Q$6,INDIRECT("ИсходныеДанные!$J$2:$J$50000")),0)</f>
        <v>0</v>
      </c>
      <c r="R2644" s="3">
        <f ca="1">IF($B2644&lt;&gt;"",SUMIF(INDIRECT("ИсходныеДанные!$"&amp;$K$4&amp;"$2:$"&amp;$K$4&amp;"$50000"),$B2644&amp;"#"&amp;R$6,INDIRECT("ИсходныеДанные!$J$2:$J$50000")),0)</f>
        <v>0</v>
      </c>
      <c r="S2644" s="3">
        <f ca="1">IF($B2644&lt;&gt;"",SUMIF(INDIRECT("ИсходныеДанные!$"&amp;$K$4&amp;"$2:$"&amp;$K$4&amp;"$50000"),$B2644&amp;"#"&amp;S$6,INDIRECT("ИсходныеДанные!$J$2:$J$50000")),0)</f>
        <v>0</v>
      </c>
      <c r="T2644" s="3">
        <f ca="1">IF($B2644&lt;&gt;"",SUMIF(INDIRECT("ИсходныеДанные!$"&amp;$K$4&amp;"$2:$"&amp;$K$4&amp;"$50000"),$B2644&amp;"#"&amp;T$6,INDIRECT("ИсходныеДанные!$J$2:$J$50000")),0)</f>
        <v>0</v>
      </c>
      <c r="U2644" s="3">
        <f ca="1">IF($B2644&lt;&gt;"",SUMIF(INDIRECT("ИсходныеДанные!$"&amp;$K$4&amp;"$2:$"&amp;$K$4&amp;"$50000"),$B2644&amp;"#"&amp;U$6,INDIRECT("ИсходныеДанные!$J$2:$J$50000")),0)</f>
        <v>0</v>
      </c>
      <c r="V2644" s="3">
        <f ca="1">IF($B2644&lt;&gt;"",SUMIF(INDIRECT("ИсходныеДанные!$"&amp;$K$4&amp;"$2:$"&amp;$K$4&amp;"$50000"),$B2644&amp;"#"&amp;V$6,INDIRECT("ИсходныеДанные!$J$2:$J$50000")),0)</f>
        <v>0</v>
      </c>
      <c r="W2644" s="16" t="e">
        <f ca="1">SUM(K2644:V2644)/Пофамильно!$R$1</f>
        <v>#DIV/0!</v>
      </c>
    </row>
    <row r="2645" spans="1:23" x14ac:dyDescent="0.25">
      <c r="A2645" s="10" t="str">
        <f t="shared" ca="1" si="43"/>
        <v>delete</v>
      </c>
      <c r="B2645" s="16" cm="1">
        <f t="array" aca="1" ref="B2645" ca="1">INDIRECT("УникальныеСписки!D"&amp;ROW()-$L$4)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14"/>
      <c r="G2645" s="81" t="str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84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84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84" t="str" cm="1">
        <f t="array" aca="1" ref="J2645" ca="1">_xlfn.XLOOKUP($B2645,INDIRECT(SUBSTITUTE("ИсходныеДанные!$где$2:$где$50000","где",$B$4)),INDIRECT(SUBSTITUTE("ИсходныеДанные!$что$2:$что$50000","что",J$4)),"",0,1)</f>
        <v/>
      </c>
      <c r="K2645" s="3">
        <f ca="1">IF($B2645&lt;&gt;"",SUMIF(INDIRECT("ИсходныеДанные!$"&amp;$K$4&amp;"$2:$"&amp;$K$4&amp;"$50000"),$B2645&amp;"#"&amp;K$6,INDIRECT("ИсходныеДанные!$J$2:$J$50000")),0)</f>
        <v>0</v>
      </c>
      <c r="L2645" s="3">
        <f ca="1">IF($B2645&lt;&gt;"",SUMIF(INDIRECT("ИсходныеДанные!$"&amp;$K$4&amp;"$2:$"&amp;$K$4&amp;"$50000"),$B2645&amp;"#"&amp;L$6,INDIRECT("ИсходныеДанные!$J$2:$J$50000")),0)</f>
        <v>0</v>
      </c>
      <c r="M2645" s="3">
        <f ca="1">IF($B2645&lt;&gt;"",SUMIF(INDIRECT("ИсходныеДанные!$"&amp;$K$4&amp;"$2:$"&amp;$K$4&amp;"$50000"),$B2645&amp;"#"&amp;M$6,INDIRECT("ИсходныеДанные!$J$2:$J$50000")),0)</f>
        <v>0</v>
      </c>
      <c r="N2645" s="3">
        <f ca="1">IF($B2645&lt;&gt;"",SUMIF(INDIRECT("ИсходныеДанные!$"&amp;$K$4&amp;"$2:$"&amp;$K$4&amp;"$50000"),$B2645&amp;"#"&amp;N$6,INDIRECT("ИсходныеДанные!$J$2:$J$50000")),0)</f>
        <v>0</v>
      </c>
      <c r="O2645" s="3">
        <f ca="1">IF($B2645&lt;&gt;"",SUMIF(INDIRECT("ИсходныеДанные!$"&amp;$K$4&amp;"$2:$"&amp;$K$4&amp;"$50000"),$B2645&amp;"#"&amp;O$6,INDIRECT("ИсходныеДанные!$J$2:$J$50000")),0)</f>
        <v>0</v>
      </c>
      <c r="P2645" s="3">
        <f ca="1">IF($B2645&lt;&gt;"",SUMIF(INDIRECT("ИсходныеДанные!$"&amp;$K$4&amp;"$2:$"&amp;$K$4&amp;"$50000"),$B2645&amp;"#"&amp;P$6,INDIRECT("ИсходныеДанные!$J$2:$J$50000")),0)</f>
        <v>0</v>
      </c>
      <c r="Q2645" s="3">
        <f ca="1">IF($B2645&lt;&gt;"",SUMIF(INDIRECT("ИсходныеДанные!$"&amp;$K$4&amp;"$2:$"&amp;$K$4&amp;"$50000"),$B2645&amp;"#"&amp;Q$6,INDIRECT("ИсходныеДанные!$J$2:$J$50000")),0)</f>
        <v>0</v>
      </c>
      <c r="R2645" s="3">
        <f ca="1">IF($B2645&lt;&gt;"",SUMIF(INDIRECT("ИсходныеДанные!$"&amp;$K$4&amp;"$2:$"&amp;$K$4&amp;"$50000"),$B2645&amp;"#"&amp;R$6,INDIRECT("ИсходныеДанные!$J$2:$J$50000")),0)</f>
        <v>0</v>
      </c>
      <c r="S2645" s="3">
        <f ca="1">IF($B2645&lt;&gt;"",SUMIF(INDIRECT("ИсходныеДанные!$"&amp;$K$4&amp;"$2:$"&amp;$K$4&amp;"$50000"),$B2645&amp;"#"&amp;S$6,INDIRECT("ИсходныеДанные!$J$2:$J$50000")),0)</f>
        <v>0</v>
      </c>
      <c r="T2645" s="3">
        <f ca="1">IF($B2645&lt;&gt;"",SUMIF(INDIRECT("ИсходныеДанные!$"&amp;$K$4&amp;"$2:$"&amp;$K$4&amp;"$50000"),$B2645&amp;"#"&amp;T$6,INDIRECT("ИсходныеДанные!$J$2:$J$50000")),0)</f>
        <v>0</v>
      </c>
      <c r="U2645" s="3">
        <f ca="1">IF($B2645&lt;&gt;"",SUMIF(INDIRECT("ИсходныеДанные!$"&amp;$K$4&amp;"$2:$"&amp;$K$4&amp;"$50000"),$B2645&amp;"#"&amp;U$6,INDIRECT("ИсходныеДанные!$J$2:$J$50000")),0)</f>
        <v>0</v>
      </c>
      <c r="V2645" s="3">
        <f ca="1">IF($B2645&lt;&gt;"",SUMIF(INDIRECT("ИсходныеДанные!$"&amp;$K$4&amp;"$2:$"&amp;$K$4&amp;"$50000"),$B2645&amp;"#"&amp;V$6,INDIRECT("ИсходныеДанные!$J$2:$J$50000")),0)</f>
        <v>0</v>
      </c>
      <c r="W2645" s="16" t="e">
        <f ca="1">SUM(K2645:V2645)/Пофамильно!$R$1</f>
        <v>#DIV/0!</v>
      </c>
    </row>
    <row r="2646" spans="1:23" x14ac:dyDescent="0.25">
      <c r="A2646" s="10" t="str">
        <f t="shared" ca="1" si="43"/>
        <v>delete</v>
      </c>
      <c r="B2646" s="16" cm="1">
        <f t="array" aca="1" ref="B2646" ca="1">INDIRECT("УникальныеСписки!D"&amp;ROW()-$L$4)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14"/>
      <c r="G2646" s="81" t="str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84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84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84" t="str" cm="1">
        <f t="array" aca="1" ref="J2646" ca="1">_xlfn.XLOOKUP($B2646,INDIRECT(SUBSTITUTE("ИсходныеДанные!$где$2:$где$50000","где",$B$4)),INDIRECT(SUBSTITUTE("ИсходныеДанные!$что$2:$что$50000","что",J$4)),"",0,1)</f>
        <v/>
      </c>
      <c r="K2646" s="3">
        <f ca="1">IF($B2646&lt;&gt;"",SUMIF(INDIRECT("ИсходныеДанные!$"&amp;$K$4&amp;"$2:$"&amp;$K$4&amp;"$50000"),$B2646&amp;"#"&amp;K$6,INDIRECT("ИсходныеДанные!$J$2:$J$50000")),0)</f>
        <v>0</v>
      </c>
      <c r="L2646" s="3">
        <f ca="1">IF($B2646&lt;&gt;"",SUMIF(INDIRECT("ИсходныеДанные!$"&amp;$K$4&amp;"$2:$"&amp;$K$4&amp;"$50000"),$B2646&amp;"#"&amp;L$6,INDIRECT("ИсходныеДанные!$J$2:$J$50000")),0)</f>
        <v>0</v>
      </c>
      <c r="M2646" s="3">
        <f ca="1">IF($B2646&lt;&gt;"",SUMIF(INDIRECT("ИсходныеДанные!$"&amp;$K$4&amp;"$2:$"&amp;$K$4&amp;"$50000"),$B2646&amp;"#"&amp;M$6,INDIRECT("ИсходныеДанные!$J$2:$J$50000")),0)</f>
        <v>0</v>
      </c>
      <c r="N2646" s="3">
        <f ca="1">IF($B2646&lt;&gt;"",SUMIF(INDIRECT("ИсходныеДанные!$"&amp;$K$4&amp;"$2:$"&amp;$K$4&amp;"$50000"),$B2646&amp;"#"&amp;N$6,INDIRECT("ИсходныеДанные!$J$2:$J$50000")),0)</f>
        <v>0</v>
      </c>
      <c r="O2646" s="3">
        <f ca="1">IF($B2646&lt;&gt;"",SUMIF(INDIRECT("ИсходныеДанные!$"&amp;$K$4&amp;"$2:$"&amp;$K$4&amp;"$50000"),$B2646&amp;"#"&amp;O$6,INDIRECT("ИсходныеДанные!$J$2:$J$50000")),0)</f>
        <v>0</v>
      </c>
      <c r="P2646" s="3">
        <f ca="1">IF($B2646&lt;&gt;"",SUMIF(INDIRECT("ИсходныеДанные!$"&amp;$K$4&amp;"$2:$"&amp;$K$4&amp;"$50000"),$B2646&amp;"#"&amp;P$6,INDIRECT("ИсходныеДанные!$J$2:$J$50000")),0)</f>
        <v>0</v>
      </c>
      <c r="Q2646" s="3">
        <f ca="1">IF($B2646&lt;&gt;"",SUMIF(INDIRECT("ИсходныеДанные!$"&amp;$K$4&amp;"$2:$"&amp;$K$4&amp;"$50000"),$B2646&amp;"#"&amp;Q$6,INDIRECT("ИсходныеДанные!$J$2:$J$50000")),0)</f>
        <v>0</v>
      </c>
      <c r="R2646" s="3">
        <f ca="1">IF($B2646&lt;&gt;"",SUMIF(INDIRECT("ИсходныеДанные!$"&amp;$K$4&amp;"$2:$"&amp;$K$4&amp;"$50000"),$B2646&amp;"#"&amp;R$6,INDIRECT("ИсходныеДанные!$J$2:$J$50000")),0)</f>
        <v>0</v>
      </c>
      <c r="S2646" s="3">
        <f ca="1">IF($B2646&lt;&gt;"",SUMIF(INDIRECT("ИсходныеДанные!$"&amp;$K$4&amp;"$2:$"&amp;$K$4&amp;"$50000"),$B2646&amp;"#"&amp;S$6,INDIRECT("ИсходныеДанные!$J$2:$J$50000")),0)</f>
        <v>0</v>
      </c>
      <c r="T2646" s="3">
        <f ca="1">IF($B2646&lt;&gt;"",SUMIF(INDIRECT("ИсходныеДанные!$"&amp;$K$4&amp;"$2:$"&amp;$K$4&amp;"$50000"),$B2646&amp;"#"&amp;T$6,INDIRECT("ИсходныеДанные!$J$2:$J$50000")),0)</f>
        <v>0</v>
      </c>
      <c r="U2646" s="3">
        <f ca="1">IF($B2646&lt;&gt;"",SUMIF(INDIRECT("ИсходныеДанные!$"&amp;$K$4&amp;"$2:$"&amp;$K$4&amp;"$50000"),$B2646&amp;"#"&amp;U$6,INDIRECT("ИсходныеДанные!$J$2:$J$50000")),0)</f>
        <v>0</v>
      </c>
      <c r="V2646" s="3">
        <f ca="1">IF($B2646&lt;&gt;"",SUMIF(INDIRECT("ИсходныеДанные!$"&amp;$K$4&amp;"$2:$"&amp;$K$4&amp;"$50000"),$B2646&amp;"#"&amp;V$6,INDIRECT("ИсходныеДанные!$J$2:$J$50000")),0)</f>
        <v>0</v>
      </c>
      <c r="W2646" s="16" t="e">
        <f ca="1">SUM(K2646:V2646)/Пофамильно!$R$1</f>
        <v>#DIV/0!</v>
      </c>
    </row>
    <row r="2647" spans="1:23" x14ac:dyDescent="0.25">
      <c r="A2647" s="10" t="str">
        <f t="shared" ca="1" si="43"/>
        <v>delete</v>
      </c>
      <c r="B2647" s="16" cm="1">
        <f t="array" aca="1" ref="B2647" ca="1">INDIRECT("УникальныеСписки!D"&amp;ROW()-$L$4)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14"/>
      <c r="G2647" s="81" t="str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84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84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84" t="str" cm="1">
        <f t="array" aca="1" ref="J2647" ca="1">_xlfn.XLOOKUP($B2647,INDIRECT(SUBSTITUTE("ИсходныеДанные!$где$2:$где$50000","где",$B$4)),INDIRECT(SUBSTITUTE("ИсходныеДанные!$что$2:$что$50000","что",J$4)),"",0,1)</f>
        <v/>
      </c>
      <c r="K2647" s="3">
        <f ca="1">IF($B2647&lt;&gt;"",SUMIF(INDIRECT("ИсходныеДанные!$"&amp;$K$4&amp;"$2:$"&amp;$K$4&amp;"$50000"),$B2647&amp;"#"&amp;K$6,INDIRECT("ИсходныеДанные!$J$2:$J$50000")),0)</f>
        <v>0</v>
      </c>
      <c r="L2647" s="3">
        <f ca="1">IF($B2647&lt;&gt;"",SUMIF(INDIRECT("ИсходныеДанные!$"&amp;$K$4&amp;"$2:$"&amp;$K$4&amp;"$50000"),$B2647&amp;"#"&amp;L$6,INDIRECT("ИсходныеДанные!$J$2:$J$50000")),0)</f>
        <v>0</v>
      </c>
      <c r="M2647" s="3">
        <f ca="1">IF($B2647&lt;&gt;"",SUMIF(INDIRECT("ИсходныеДанные!$"&amp;$K$4&amp;"$2:$"&amp;$K$4&amp;"$50000"),$B2647&amp;"#"&amp;M$6,INDIRECT("ИсходныеДанные!$J$2:$J$50000")),0)</f>
        <v>0</v>
      </c>
      <c r="N2647" s="3">
        <f ca="1">IF($B2647&lt;&gt;"",SUMIF(INDIRECT("ИсходныеДанные!$"&amp;$K$4&amp;"$2:$"&amp;$K$4&amp;"$50000"),$B2647&amp;"#"&amp;N$6,INDIRECT("ИсходныеДанные!$J$2:$J$50000")),0)</f>
        <v>0</v>
      </c>
      <c r="O2647" s="3">
        <f ca="1">IF($B2647&lt;&gt;"",SUMIF(INDIRECT("ИсходныеДанные!$"&amp;$K$4&amp;"$2:$"&amp;$K$4&amp;"$50000"),$B2647&amp;"#"&amp;O$6,INDIRECT("ИсходныеДанные!$J$2:$J$50000")),0)</f>
        <v>0</v>
      </c>
      <c r="P2647" s="3">
        <f ca="1">IF($B2647&lt;&gt;"",SUMIF(INDIRECT("ИсходныеДанные!$"&amp;$K$4&amp;"$2:$"&amp;$K$4&amp;"$50000"),$B2647&amp;"#"&amp;P$6,INDIRECT("ИсходныеДанные!$J$2:$J$50000")),0)</f>
        <v>0</v>
      </c>
      <c r="Q2647" s="3">
        <f ca="1">IF($B2647&lt;&gt;"",SUMIF(INDIRECT("ИсходныеДанные!$"&amp;$K$4&amp;"$2:$"&amp;$K$4&amp;"$50000"),$B2647&amp;"#"&amp;Q$6,INDIRECT("ИсходныеДанные!$J$2:$J$50000")),0)</f>
        <v>0</v>
      </c>
      <c r="R2647" s="3">
        <f ca="1">IF($B2647&lt;&gt;"",SUMIF(INDIRECT("ИсходныеДанные!$"&amp;$K$4&amp;"$2:$"&amp;$K$4&amp;"$50000"),$B2647&amp;"#"&amp;R$6,INDIRECT("ИсходныеДанные!$J$2:$J$50000")),0)</f>
        <v>0</v>
      </c>
      <c r="S2647" s="3">
        <f ca="1">IF($B2647&lt;&gt;"",SUMIF(INDIRECT("ИсходныеДанные!$"&amp;$K$4&amp;"$2:$"&amp;$K$4&amp;"$50000"),$B2647&amp;"#"&amp;S$6,INDIRECT("ИсходныеДанные!$J$2:$J$50000")),0)</f>
        <v>0</v>
      </c>
      <c r="T2647" s="3">
        <f ca="1">IF($B2647&lt;&gt;"",SUMIF(INDIRECT("ИсходныеДанные!$"&amp;$K$4&amp;"$2:$"&amp;$K$4&amp;"$50000"),$B2647&amp;"#"&amp;T$6,INDIRECT("ИсходныеДанные!$J$2:$J$50000")),0)</f>
        <v>0</v>
      </c>
      <c r="U2647" s="3">
        <f ca="1">IF($B2647&lt;&gt;"",SUMIF(INDIRECT("ИсходныеДанные!$"&amp;$K$4&amp;"$2:$"&amp;$K$4&amp;"$50000"),$B2647&amp;"#"&amp;U$6,INDIRECT("ИсходныеДанные!$J$2:$J$50000")),0)</f>
        <v>0</v>
      </c>
      <c r="V2647" s="3">
        <f ca="1">IF($B2647&lt;&gt;"",SUMIF(INDIRECT("ИсходныеДанные!$"&amp;$K$4&amp;"$2:$"&amp;$K$4&amp;"$50000"),$B2647&amp;"#"&amp;V$6,INDIRECT("ИсходныеДанные!$J$2:$J$50000")),0)</f>
        <v>0</v>
      </c>
      <c r="W2647" s="16" t="e">
        <f ca="1">SUM(K2647:V2647)/Пофамильно!$R$1</f>
        <v>#DIV/0!</v>
      </c>
    </row>
    <row r="2648" spans="1:23" x14ac:dyDescent="0.25">
      <c r="A2648" s="10" t="str">
        <f t="shared" ca="1" si="43"/>
        <v>delete</v>
      </c>
      <c r="B2648" s="16" cm="1">
        <f t="array" aca="1" ref="B2648" ca="1">INDIRECT("УникальныеСписки!D"&amp;ROW()-$L$4)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14"/>
      <c r="G2648" s="81" t="str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84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84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84" t="str" cm="1">
        <f t="array" aca="1" ref="J2648" ca="1">_xlfn.XLOOKUP($B2648,INDIRECT(SUBSTITUTE("ИсходныеДанные!$где$2:$где$50000","где",$B$4)),INDIRECT(SUBSTITUTE("ИсходныеДанные!$что$2:$что$50000","что",J$4)),"",0,1)</f>
        <v/>
      </c>
      <c r="K2648" s="3">
        <f ca="1">IF($B2648&lt;&gt;"",SUMIF(INDIRECT("ИсходныеДанные!$"&amp;$K$4&amp;"$2:$"&amp;$K$4&amp;"$50000"),$B2648&amp;"#"&amp;K$6,INDIRECT("ИсходныеДанные!$J$2:$J$50000")),0)</f>
        <v>0</v>
      </c>
      <c r="L2648" s="3">
        <f ca="1">IF($B2648&lt;&gt;"",SUMIF(INDIRECT("ИсходныеДанные!$"&amp;$K$4&amp;"$2:$"&amp;$K$4&amp;"$50000"),$B2648&amp;"#"&amp;L$6,INDIRECT("ИсходныеДанные!$J$2:$J$50000")),0)</f>
        <v>0</v>
      </c>
      <c r="M2648" s="3">
        <f ca="1">IF($B2648&lt;&gt;"",SUMIF(INDIRECT("ИсходныеДанные!$"&amp;$K$4&amp;"$2:$"&amp;$K$4&amp;"$50000"),$B2648&amp;"#"&amp;M$6,INDIRECT("ИсходныеДанные!$J$2:$J$50000")),0)</f>
        <v>0</v>
      </c>
      <c r="N2648" s="3">
        <f ca="1">IF($B2648&lt;&gt;"",SUMIF(INDIRECT("ИсходныеДанные!$"&amp;$K$4&amp;"$2:$"&amp;$K$4&amp;"$50000"),$B2648&amp;"#"&amp;N$6,INDIRECT("ИсходныеДанные!$J$2:$J$50000")),0)</f>
        <v>0</v>
      </c>
      <c r="O2648" s="3">
        <f ca="1">IF($B2648&lt;&gt;"",SUMIF(INDIRECT("ИсходныеДанные!$"&amp;$K$4&amp;"$2:$"&amp;$K$4&amp;"$50000"),$B2648&amp;"#"&amp;O$6,INDIRECT("ИсходныеДанные!$J$2:$J$50000")),0)</f>
        <v>0</v>
      </c>
      <c r="P2648" s="3">
        <f ca="1">IF($B2648&lt;&gt;"",SUMIF(INDIRECT("ИсходныеДанные!$"&amp;$K$4&amp;"$2:$"&amp;$K$4&amp;"$50000"),$B2648&amp;"#"&amp;P$6,INDIRECT("ИсходныеДанные!$J$2:$J$50000")),0)</f>
        <v>0</v>
      </c>
      <c r="Q2648" s="3">
        <f ca="1">IF($B2648&lt;&gt;"",SUMIF(INDIRECT("ИсходныеДанные!$"&amp;$K$4&amp;"$2:$"&amp;$K$4&amp;"$50000"),$B2648&amp;"#"&amp;Q$6,INDIRECT("ИсходныеДанные!$J$2:$J$50000")),0)</f>
        <v>0</v>
      </c>
      <c r="R2648" s="3">
        <f ca="1">IF($B2648&lt;&gt;"",SUMIF(INDIRECT("ИсходныеДанные!$"&amp;$K$4&amp;"$2:$"&amp;$K$4&amp;"$50000"),$B2648&amp;"#"&amp;R$6,INDIRECT("ИсходныеДанные!$J$2:$J$50000")),0)</f>
        <v>0</v>
      </c>
      <c r="S2648" s="3">
        <f ca="1">IF($B2648&lt;&gt;"",SUMIF(INDIRECT("ИсходныеДанные!$"&amp;$K$4&amp;"$2:$"&amp;$K$4&amp;"$50000"),$B2648&amp;"#"&amp;S$6,INDIRECT("ИсходныеДанные!$J$2:$J$50000")),0)</f>
        <v>0</v>
      </c>
      <c r="T2648" s="3">
        <f ca="1">IF($B2648&lt;&gt;"",SUMIF(INDIRECT("ИсходныеДанные!$"&amp;$K$4&amp;"$2:$"&amp;$K$4&amp;"$50000"),$B2648&amp;"#"&amp;T$6,INDIRECT("ИсходныеДанные!$J$2:$J$50000")),0)</f>
        <v>0</v>
      </c>
      <c r="U2648" s="3">
        <f ca="1">IF($B2648&lt;&gt;"",SUMIF(INDIRECT("ИсходныеДанные!$"&amp;$K$4&amp;"$2:$"&amp;$K$4&amp;"$50000"),$B2648&amp;"#"&amp;U$6,INDIRECT("ИсходныеДанные!$J$2:$J$50000")),0)</f>
        <v>0</v>
      </c>
      <c r="V2648" s="3">
        <f ca="1">IF($B2648&lt;&gt;"",SUMIF(INDIRECT("ИсходныеДанные!$"&amp;$K$4&amp;"$2:$"&amp;$K$4&amp;"$50000"),$B2648&amp;"#"&amp;V$6,INDIRECT("ИсходныеДанные!$J$2:$J$50000")),0)</f>
        <v>0</v>
      </c>
      <c r="W2648" s="16" t="e">
        <f ca="1">SUM(K2648:V2648)/Пофамильно!$R$1</f>
        <v>#DIV/0!</v>
      </c>
    </row>
    <row r="2649" spans="1:23" x14ac:dyDescent="0.25">
      <c r="A2649" s="10" t="str">
        <f t="shared" ca="1" si="43"/>
        <v>delete</v>
      </c>
      <c r="B2649" s="16" cm="1">
        <f t="array" aca="1" ref="B2649" ca="1">INDIRECT("УникальныеСписки!D"&amp;ROW()-$L$4)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14"/>
      <c r="G2649" s="81" t="str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84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84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84" t="str" cm="1">
        <f t="array" aca="1" ref="J2649" ca="1">_xlfn.XLOOKUP($B2649,INDIRECT(SUBSTITUTE("ИсходныеДанные!$где$2:$где$50000","где",$B$4)),INDIRECT(SUBSTITUTE("ИсходныеДанные!$что$2:$что$50000","что",J$4)),"",0,1)</f>
        <v/>
      </c>
      <c r="K2649" s="3">
        <f ca="1">IF($B2649&lt;&gt;"",SUMIF(INDIRECT("ИсходныеДанные!$"&amp;$K$4&amp;"$2:$"&amp;$K$4&amp;"$50000"),$B2649&amp;"#"&amp;K$6,INDIRECT("ИсходныеДанные!$J$2:$J$50000")),0)</f>
        <v>0</v>
      </c>
      <c r="L2649" s="3">
        <f ca="1">IF($B2649&lt;&gt;"",SUMIF(INDIRECT("ИсходныеДанные!$"&amp;$K$4&amp;"$2:$"&amp;$K$4&amp;"$50000"),$B2649&amp;"#"&amp;L$6,INDIRECT("ИсходныеДанные!$J$2:$J$50000")),0)</f>
        <v>0</v>
      </c>
      <c r="M2649" s="3">
        <f ca="1">IF($B2649&lt;&gt;"",SUMIF(INDIRECT("ИсходныеДанные!$"&amp;$K$4&amp;"$2:$"&amp;$K$4&amp;"$50000"),$B2649&amp;"#"&amp;M$6,INDIRECT("ИсходныеДанные!$J$2:$J$50000")),0)</f>
        <v>0</v>
      </c>
      <c r="N2649" s="3">
        <f ca="1">IF($B2649&lt;&gt;"",SUMIF(INDIRECT("ИсходныеДанные!$"&amp;$K$4&amp;"$2:$"&amp;$K$4&amp;"$50000"),$B2649&amp;"#"&amp;N$6,INDIRECT("ИсходныеДанные!$J$2:$J$50000")),0)</f>
        <v>0</v>
      </c>
      <c r="O2649" s="3">
        <f ca="1">IF($B2649&lt;&gt;"",SUMIF(INDIRECT("ИсходныеДанные!$"&amp;$K$4&amp;"$2:$"&amp;$K$4&amp;"$50000"),$B2649&amp;"#"&amp;O$6,INDIRECT("ИсходныеДанные!$J$2:$J$50000")),0)</f>
        <v>0</v>
      </c>
      <c r="P2649" s="3">
        <f ca="1">IF($B2649&lt;&gt;"",SUMIF(INDIRECT("ИсходныеДанные!$"&amp;$K$4&amp;"$2:$"&amp;$K$4&amp;"$50000"),$B2649&amp;"#"&amp;P$6,INDIRECT("ИсходныеДанные!$J$2:$J$50000")),0)</f>
        <v>0</v>
      </c>
      <c r="Q2649" s="3">
        <f ca="1">IF($B2649&lt;&gt;"",SUMIF(INDIRECT("ИсходныеДанные!$"&amp;$K$4&amp;"$2:$"&amp;$K$4&amp;"$50000"),$B2649&amp;"#"&amp;Q$6,INDIRECT("ИсходныеДанные!$J$2:$J$50000")),0)</f>
        <v>0</v>
      </c>
      <c r="R2649" s="3">
        <f ca="1">IF($B2649&lt;&gt;"",SUMIF(INDIRECT("ИсходныеДанные!$"&amp;$K$4&amp;"$2:$"&amp;$K$4&amp;"$50000"),$B2649&amp;"#"&amp;R$6,INDIRECT("ИсходныеДанные!$J$2:$J$50000")),0)</f>
        <v>0</v>
      </c>
      <c r="S2649" s="3">
        <f ca="1">IF($B2649&lt;&gt;"",SUMIF(INDIRECT("ИсходныеДанные!$"&amp;$K$4&amp;"$2:$"&amp;$K$4&amp;"$50000"),$B2649&amp;"#"&amp;S$6,INDIRECT("ИсходныеДанные!$J$2:$J$50000")),0)</f>
        <v>0</v>
      </c>
      <c r="T2649" s="3">
        <f ca="1">IF($B2649&lt;&gt;"",SUMIF(INDIRECT("ИсходныеДанные!$"&amp;$K$4&amp;"$2:$"&amp;$K$4&amp;"$50000"),$B2649&amp;"#"&amp;T$6,INDIRECT("ИсходныеДанные!$J$2:$J$50000")),0)</f>
        <v>0</v>
      </c>
      <c r="U2649" s="3">
        <f ca="1">IF($B2649&lt;&gt;"",SUMIF(INDIRECT("ИсходныеДанные!$"&amp;$K$4&amp;"$2:$"&amp;$K$4&amp;"$50000"),$B2649&amp;"#"&amp;U$6,INDIRECT("ИсходныеДанные!$J$2:$J$50000")),0)</f>
        <v>0</v>
      </c>
      <c r="V2649" s="3">
        <f ca="1">IF($B2649&lt;&gt;"",SUMIF(INDIRECT("ИсходныеДанные!$"&amp;$K$4&amp;"$2:$"&amp;$K$4&amp;"$50000"),$B2649&amp;"#"&amp;V$6,INDIRECT("ИсходныеДанные!$J$2:$J$50000")),0)</f>
        <v>0</v>
      </c>
      <c r="W2649" s="16" t="e">
        <f ca="1">SUM(K2649:V2649)/Пофамильно!$R$1</f>
        <v>#DIV/0!</v>
      </c>
    </row>
    <row r="2650" spans="1:23" x14ac:dyDescent="0.25">
      <c r="A2650" s="10" t="str">
        <f t="shared" ca="1" si="43"/>
        <v>delete</v>
      </c>
      <c r="B2650" s="16" cm="1">
        <f t="array" aca="1" ref="B2650" ca="1">INDIRECT("УникальныеСписки!D"&amp;ROW()-$L$4)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14"/>
      <c r="G2650" s="81" t="str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84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84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84" t="str" cm="1">
        <f t="array" aca="1" ref="J2650" ca="1">_xlfn.XLOOKUP($B2650,INDIRECT(SUBSTITUTE("ИсходныеДанные!$где$2:$где$50000","где",$B$4)),INDIRECT(SUBSTITUTE("ИсходныеДанные!$что$2:$что$50000","что",J$4)),"",0,1)</f>
        <v/>
      </c>
      <c r="K2650" s="3">
        <f ca="1">IF($B2650&lt;&gt;"",SUMIF(INDIRECT("ИсходныеДанные!$"&amp;$K$4&amp;"$2:$"&amp;$K$4&amp;"$50000"),$B2650&amp;"#"&amp;K$6,INDIRECT("ИсходныеДанные!$J$2:$J$50000")),0)</f>
        <v>0</v>
      </c>
      <c r="L2650" s="3">
        <f ca="1">IF($B2650&lt;&gt;"",SUMIF(INDIRECT("ИсходныеДанные!$"&amp;$K$4&amp;"$2:$"&amp;$K$4&amp;"$50000"),$B2650&amp;"#"&amp;L$6,INDIRECT("ИсходныеДанные!$J$2:$J$50000")),0)</f>
        <v>0</v>
      </c>
      <c r="M2650" s="3">
        <f ca="1">IF($B2650&lt;&gt;"",SUMIF(INDIRECT("ИсходныеДанные!$"&amp;$K$4&amp;"$2:$"&amp;$K$4&amp;"$50000"),$B2650&amp;"#"&amp;M$6,INDIRECT("ИсходныеДанные!$J$2:$J$50000")),0)</f>
        <v>0</v>
      </c>
      <c r="N2650" s="3">
        <f ca="1">IF($B2650&lt;&gt;"",SUMIF(INDIRECT("ИсходныеДанные!$"&amp;$K$4&amp;"$2:$"&amp;$K$4&amp;"$50000"),$B2650&amp;"#"&amp;N$6,INDIRECT("ИсходныеДанные!$J$2:$J$50000")),0)</f>
        <v>0</v>
      </c>
      <c r="O2650" s="3">
        <f ca="1">IF($B2650&lt;&gt;"",SUMIF(INDIRECT("ИсходныеДанные!$"&amp;$K$4&amp;"$2:$"&amp;$K$4&amp;"$50000"),$B2650&amp;"#"&amp;O$6,INDIRECT("ИсходныеДанные!$J$2:$J$50000")),0)</f>
        <v>0</v>
      </c>
      <c r="P2650" s="3">
        <f ca="1">IF($B2650&lt;&gt;"",SUMIF(INDIRECT("ИсходныеДанные!$"&amp;$K$4&amp;"$2:$"&amp;$K$4&amp;"$50000"),$B2650&amp;"#"&amp;P$6,INDIRECT("ИсходныеДанные!$J$2:$J$50000")),0)</f>
        <v>0</v>
      </c>
      <c r="Q2650" s="3">
        <f ca="1">IF($B2650&lt;&gt;"",SUMIF(INDIRECT("ИсходныеДанные!$"&amp;$K$4&amp;"$2:$"&amp;$K$4&amp;"$50000"),$B2650&amp;"#"&amp;Q$6,INDIRECT("ИсходныеДанные!$J$2:$J$50000")),0)</f>
        <v>0</v>
      </c>
      <c r="R2650" s="3">
        <f ca="1">IF($B2650&lt;&gt;"",SUMIF(INDIRECT("ИсходныеДанные!$"&amp;$K$4&amp;"$2:$"&amp;$K$4&amp;"$50000"),$B2650&amp;"#"&amp;R$6,INDIRECT("ИсходныеДанные!$J$2:$J$50000")),0)</f>
        <v>0</v>
      </c>
      <c r="S2650" s="3">
        <f ca="1">IF($B2650&lt;&gt;"",SUMIF(INDIRECT("ИсходныеДанные!$"&amp;$K$4&amp;"$2:$"&amp;$K$4&amp;"$50000"),$B2650&amp;"#"&amp;S$6,INDIRECT("ИсходныеДанные!$J$2:$J$50000")),0)</f>
        <v>0</v>
      </c>
      <c r="T2650" s="3">
        <f ca="1">IF($B2650&lt;&gt;"",SUMIF(INDIRECT("ИсходныеДанные!$"&amp;$K$4&amp;"$2:$"&amp;$K$4&amp;"$50000"),$B2650&amp;"#"&amp;T$6,INDIRECT("ИсходныеДанные!$J$2:$J$50000")),0)</f>
        <v>0</v>
      </c>
      <c r="U2650" s="3">
        <f ca="1">IF($B2650&lt;&gt;"",SUMIF(INDIRECT("ИсходныеДанные!$"&amp;$K$4&amp;"$2:$"&amp;$K$4&amp;"$50000"),$B2650&amp;"#"&amp;U$6,INDIRECT("ИсходныеДанные!$J$2:$J$50000")),0)</f>
        <v>0</v>
      </c>
      <c r="V2650" s="3">
        <f ca="1">IF($B2650&lt;&gt;"",SUMIF(INDIRECT("ИсходныеДанные!$"&amp;$K$4&amp;"$2:$"&amp;$K$4&amp;"$50000"),$B2650&amp;"#"&amp;V$6,INDIRECT("ИсходныеДанные!$J$2:$J$50000")),0)</f>
        <v>0</v>
      </c>
      <c r="W2650" s="16" t="e">
        <f ca="1">SUM(K2650:V2650)/Пофамильно!$R$1</f>
        <v>#DIV/0!</v>
      </c>
    </row>
    <row r="2651" spans="1:23" x14ac:dyDescent="0.25">
      <c r="A2651" s="10" t="str">
        <f t="shared" ca="1" si="43"/>
        <v>delete</v>
      </c>
      <c r="B2651" s="16" cm="1">
        <f t="array" aca="1" ref="B2651" ca="1">INDIRECT("УникальныеСписки!D"&amp;ROW()-$L$4)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14"/>
      <c r="G2651" s="81" t="str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84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84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84" t="str" cm="1">
        <f t="array" aca="1" ref="J2651" ca="1">_xlfn.XLOOKUP($B2651,INDIRECT(SUBSTITUTE("ИсходныеДанные!$где$2:$где$50000","где",$B$4)),INDIRECT(SUBSTITUTE("ИсходныеДанные!$что$2:$что$50000","что",J$4)),"",0,1)</f>
        <v/>
      </c>
      <c r="K2651" s="3">
        <f ca="1">IF($B2651&lt;&gt;"",SUMIF(INDIRECT("ИсходныеДанные!$"&amp;$K$4&amp;"$2:$"&amp;$K$4&amp;"$50000"),$B2651&amp;"#"&amp;K$6,INDIRECT("ИсходныеДанные!$J$2:$J$50000")),0)</f>
        <v>0</v>
      </c>
      <c r="L2651" s="3">
        <f ca="1">IF($B2651&lt;&gt;"",SUMIF(INDIRECT("ИсходныеДанные!$"&amp;$K$4&amp;"$2:$"&amp;$K$4&amp;"$50000"),$B2651&amp;"#"&amp;L$6,INDIRECT("ИсходныеДанные!$J$2:$J$50000")),0)</f>
        <v>0</v>
      </c>
      <c r="M2651" s="3">
        <f ca="1">IF($B2651&lt;&gt;"",SUMIF(INDIRECT("ИсходныеДанные!$"&amp;$K$4&amp;"$2:$"&amp;$K$4&amp;"$50000"),$B2651&amp;"#"&amp;M$6,INDIRECT("ИсходныеДанные!$J$2:$J$50000")),0)</f>
        <v>0</v>
      </c>
      <c r="N2651" s="3">
        <f ca="1">IF($B2651&lt;&gt;"",SUMIF(INDIRECT("ИсходныеДанные!$"&amp;$K$4&amp;"$2:$"&amp;$K$4&amp;"$50000"),$B2651&amp;"#"&amp;N$6,INDIRECT("ИсходныеДанные!$J$2:$J$50000")),0)</f>
        <v>0</v>
      </c>
      <c r="O2651" s="3">
        <f ca="1">IF($B2651&lt;&gt;"",SUMIF(INDIRECT("ИсходныеДанные!$"&amp;$K$4&amp;"$2:$"&amp;$K$4&amp;"$50000"),$B2651&amp;"#"&amp;O$6,INDIRECT("ИсходныеДанные!$J$2:$J$50000")),0)</f>
        <v>0</v>
      </c>
      <c r="P2651" s="3">
        <f ca="1">IF($B2651&lt;&gt;"",SUMIF(INDIRECT("ИсходныеДанные!$"&amp;$K$4&amp;"$2:$"&amp;$K$4&amp;"$50000"),$B2651&amp;"#"&amp;P$6,INDIRECT("ИсходныеДанные!$J$2:$J$50000")),0)</f>
        <v>0</v>
      </c>
      <c r="Q2651" s="3">
        <f ca="1">IF($B2651&lt;&gt;"",SUMIF(INDIRECT("ИсходныеДанные!$"&amp;$K$4&amp;"$2:$"&amp;$K$4&amp;"$50000"),$B2651&amp;"#"&amp;Q$6,INDIRECT("ИсходныеДанные!$J$2:$J$50000")),0)</f>
        <v>0</v>
      </c>
      <c r="R2651" s="3">
        <f ca="1">IF($B2651&lt;&gt;"",SUMIF(INDIRECT("ИсходныеДанные!$"&amp;$K$4&amp;"$2:$"&amp;$K$4&amp;"$50000"),$B2651&amp;"#"&amp;R$6,INDIRECT("ИсходныеДанные!$J$2:$J$50000")),0)</f>
        <v>0</v>
      </c>
      <c r="S2651" s="3">
        <f ca="1">IF($B2651&lt;&gt;"",SUMIF(INDIRECT("ИсходныеДанные!$"&amp;$K$4&amp;"$2:$"&amp;$K$4&amp;"$50000"),$B2651&amp;"#"&amp;S$6,INDIRECT("ИсходныеДанные!$J$2:$J$50000")),0)</f>
        <v>0</v>
      </c>
      <c r="T2651" s="3">
        <f ca="1">IF($B2651&lt;&gt;"",SUMIF(INDIRECT("ИсходныеДанные!$"&amp;$K$4&amp;"$2:$"&amp;$K$4&amp;"$50000"),$B2651&amp;"#"&amp;T$6,INDIRECT("ИсходныеДанные!$J$2:$J$50000")),0)</f>
        <v>0</v>
      </c>
      <c r="U2651" s="3">
        <f ca="1">IF($B2651&lt;&gt;"",SUMIF(INDIRECT("ИсходныеДанные!$"&amp;$K$4&amp;"$2:$"&amp;$K$4&amp;"$50000"),$B2651&amp;"#"&amp;U$6,INDIRECT("ИсходныеДанные!$J$2:$J$50000")),0)</f>
        <v>0</v>
      </c>
      <c r="V2651" s="3">
        <f ca="1">IF($B2651&lt;&gt;"",SUMIF(INDIRECT("ИсходныеДанные!$"&amp;$K$4&amp;"$2:$"&amp;$K$4&amp;"$50000"),$B2651&amp;"#"&amp;V$6,INDIRECT("ИсходныеДанные!$J$2:$J$50000")),0)</f>
        <v>0</v>
      </c>
      <c r="W2651" s="16" t="e">
        <f ca="1">SUM(K2651:V2651)/Пофамильно!$R$1</f>
        <v>#DIV/0!</v>
      </c>
    </row>
    <row r="2652" spans="1:23" x14ac:dyDescent="0.25">
      <c r="A2652" s="10" t="str">
        <f t="shared" ca="1" si="43"/>
        <v>delete</v>
      </c>
      <c r="B2652" s="16" cm="1">
        <f t="array" aca="1" ref="B2652" ca="1">INDIRECT("УникальныеСписки!D"&amp;ROW()-$L$4)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14"/>
      <c r="G2652" s="81" t="str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84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84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84" t="str" cm="1">
        <f t="array" aca="1" ref="J2652" ca="1">_xlfn.XLOOKUP($B2652,INDIRECT(SUBSTITUTE("ИсходныеДанные!$где$2:$где$50000","где",$B$4)),INDIRECT(SUBSTITUTE("ИсходныеДанные!$что$2:$что$50000","что",J$4)),"",0,1)</f>
        <v/>
      </c>
      <c r="K2652" s="3">
        <f ca="1">IF($B2652&lt;&gt;"",SUMIF(INDIRECT("ИсходныеДанные!$"&amp;$K$4&amp;"$2:$"&amp;$K$4&amp;"$50000"),$B2652&amp;"#"&amp;K$6,INDIRECT("ИсходныеДанные!$J$2:$J$50000")),0)</f>
        <v>0</v>
      </c>
      <c r="L2652" s="3">
        <f ca="1">IF($B2652&lt;&gt;"",SUMIF(INDIRECT("ИсходныеДанные!$"&amp;$K$4&amp;"$2:$"&amp;$K$4&amp;"$50000"),$B2652&amp;"#"&amp;L$6,INDIRECT("ИсходныеДанные!$J$2:$J$50000")),0)</f>
        <v>0</v>
      </c>
      <c r="M2652" s="3">
        <f ca="1">IF($B2652&lt;&gt;"",SUMIF(INDIRECT("ИсходныеДанные!$"&amp;$K$4&amp;"$2:$"&amp;$K$4&amp;"$50000"),$B2652&amp;"#"&amp;M$6,INDIRECT("ИсходныеДанные!$J$2:$J$50000")),0)</f>
        <v>0</v>
      </c>
      <c r="N2652" s="3">
        <f ca="1">IF($B2652&lt;&gt;"",SUMIF(INDIRECT("ИсходныеДанные!$"&amp;$K$4&amp;"$2:$"&amp;$K$4&amp;"$50000"),$B2652&amp;"#"&amp;N$6,INDIRECT("ИсходныеДанные!$J$2:$J$50000")),0)</f>
        <v>0</v>
      </c>
      <c r="O2652" s="3">
        <f ca="1">IF($B2652&lt;&gt;"",SUMIF(INDIRECT("ИсходныеДанные!$"&amp;$K$4&amp;"$2:$"&amp;$K$4&amp;"$50000"),$B2652&amp;"#"&amp;O$6,INDIRECT("ИсходныеДанные!$J$2:$J$50000")),0)</f>
        <v>0</v>
      </c>
      <c r="P2652" s="3">
        <f ca="1">IF($B2652&lt;&gt;"",SUMIF(INDIRECT("ИсходныеДанные!$"&amp;$K$4&amp;"$2:$"&amp;$K$4&amp;"$50000"),$B2652&amp;"#"&amp;P$6,INDIRECT("ИсходныеДанные!$J$2:$J$50000")),0)</f>
        <v>0</v>
      </c>
      <c r="Q2652" s="3">
        <f ca="1">IF($B2652&lt;&gt;"",SUMIF(INDIRECT("ИсходныеДанные!$"&amp;$K$4&amp;"$2:$"&amp;$K$4&amp;"$50000"),$B2652&amp;"#"&amp;Q$6,INDIRECT("ИсходныеДанные!$J$2:$J$50000")),0)</f>
        <v>0</v>
      </c>
      <c r="R2652" s="3">
        <f ca="1">IF($B2652&lt;&gt;"",SUMIF(INDIRECT("ИсходныеДанные!$"&amp;$K$4&amp;"$2:$"&amp;$K$4&amp;"$50000"),$B2652&amp;"#"&amp;R$6,INDIRECT("ИсходныеДанные!$J$2:$J$50000")),0)</f>
        <v>0</v>
      </c>
      <c r="S2652" s="3">
        <f ca="1">IF($B2652&lt;&gt;"",SUMIF(INDIRECT("ИсходныеДанные!$"&amp;$K$4&amp;"$2:$"&amp;$K$4&amp;"$50000"),$B2652&amp;"#"&amp;S$6,INDIRECT("ИсходныеДанные!$J$2:$J$50000")),0)</f>
        <v>0</v>
      </c>
      <c r="T2652" s="3">
        <f ca="1">IF($B2652&lt;&gt;"",SUMIF(INDIRECT("ИсходныеДанные!$"&amp;$K$4&amp;"$2:$"&amp;$K$4&amp;"$50000"),$B2652&amp;"#"&amp;T$6,INDIRECT("ИсходныеДанные!$J$2:$J$50000")),0)</f>
        <v>0</v>
      </c>
      <c r="U2652" s="3">
        <f ca="1">IF($B2652&lt;&gt;"",SUMIF(INDIRECT("ИсходныеДанные!$"&amp;$K$4&amp;"$2:$"&amp;$K$4&amp;"$50000"),$B2652&amp;"#"&amp;U$6,INDIRECT("ИсходныеДанные!$J$2:$J$50000")),0)</f>
        <v>0</v>
      </c>
      <c r="V2652" s="3">
        <f ca="1">IF($B2652&lt;&gt;"",SUMIF(INDIRECT("ИсходныеДанные!$"&amp;$K$4&amp;"$2:$"&amp;$K$4&amp;"$50000"),$B2652&amp;"#"&amp;V$6,INDIRECT("ИсходныеДанные!$J$2:$J$50000")),0)</f>
        <v>0</v>
      </c>
      <c r="W2652" s="16" t="e">
        <f ca="1">SUM(K2652:V2652)/Пофамильно!$R$1</f>
        <v>#DIV/0!</v>
      </c>
    </row>
    <row r="2653" spans="1:23" x14ac:dyDescent="0.25">
      <c r="A2653" s="10" t="str">
        <f t="shared" ca="1" si="43"/>
        <v>delete</v>
      </c>
      <c r="B2653" s="16" cm="1">
        <f t="array" aca="1" ref="B2653" ca="1">INDIRECT("УникальныеСписки!D"&amp;ROW()-$L$4)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14"/>
      <c r="G2653" s="81" t="str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84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84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84" t="str" cm="1">
        <f t="array" aca="1" ref="J2653" ca="1">_xlfn.XLOOKUP($B2653,INDIRECT(SUBSTITUTE("ИсходныеДанные!$где$2:$где$50000","где",$B$4)),INDIRECT(SUBSTITUTE("ИсходныеДанные!$что$2:$что$50000","что",J$4)),"",0,1)</f>
        <v/>
      </c>
      <c r="K2653" s="3">
        <f ca="1">IF($B2653&lt;&gt;"",SUMIF(INDIRECT("ИсходныеДанные!$"&amp;$K$4&amp;"$2:$"&amp;$K$4&amp;"$50000"),$B2653&amp;"#"&amp;K$6,INDIRECT("ИсходныеДанные!$J$2:$J$50000")),0)</f>
        <v>0</v>
      </c>
      <c r="L2653" s="3">
        <f ca="1">IF($B2653&lt;&gt;"",SUMIF(INDIRECT("ИсходныеДанные!$"&amp;$K$4&amp;"$2:$"&amp;$K$4&amp;"$50000"),$B2653&amp;"#"&amp;L$6,INDIRECT("ИсходныеДанные!$J$2:$J$50000")),0)</f>
        <v>0</v>
      </c>
      <c r="M2653" s="3">
        <f ca="1">IF($B2653&lt;&gt;"",SUMIF(INDIRECT("ИсходныеДанные!$"&amp;$K$4&amp;"$2:$"&amp;$K$4&amp;"$50000"),$B2653&amp;"#"&amp;M$6,INDIRECT("ИсходныеДанные!$J$2:$J$50000")),0)</f>
        <v>0</v>
      </c>
      <c r="N2653" s="3">
        <f ca="1">IF($B2653&lt;&gt;"",SUMIF(INDIRECT("ИсходныеДанные!$"&amp;$K$4&amp;"$2:$"&amp;$K$4&amp;"$50000"),$B2653&amp;"#"&amp;N$6,INDIRECT("ИсходныеДанные!$J$2:$J$50000")),0)</f>
        <v>0</v>
      </c>
      <c r="O2653" s="3">
        <f ca="1">IF($B2653&lt;&gt;"",SUMIF(INDIRECT("ИсходныеДанные!$"&amp;$K$4&amp;"$2:$"&amp;$K$4&amp;"$50000"),$B2653&amp;"#"&amp;O$6,INDIRECT("ИсходныеДанные!$J$2:$J$50000")),0)</f>
        <v>0</v>
      </c>
      <c r="P2653" s="3">
        <f ca="1">IF($B2653&lt;&gt;"",SUMIF(INDIRECT("ИсходныеДанные!$"&amp;$K$4&amp;"$2:$"&amp;$K$4&amp;"$50000"),$B2653&amp;"#"&amp;P$6,INDIRECT("ИсходныеДанные!$J$2:$J$50000")),0)</f>
        <v>0</v>
      </c>
      <c r="Q2653" s="3">
        <f ca="1">IF($B2653&lt;&gt;"",SUMIF(INDIRECT("ИсходныеДанные!$"&amp;$K$4&amp;"$2:$"&amp;$K$4&amp;"$50000"),$B2653&amp;"#"&amp;Q$6,INDIRECT("ИсходныеДанные!$J$2:$J$50000")),0)</f>
        <v>0</v>
      </c>
      <c r="R2653" s="3">
        <f ca="1">IF($B2653&lt;&gt;"",SUMIF(INDIRECT("ИсходныеДанные!$"&amp;$K$4&amp;"$2:$"&amp;$K$4&amp;"$50000"),$B2653&amp;"#"&amp;R$6,INDIRECT("ИсходныеДанные!$J$2:$J$50000")),0)</f>
        <v>0</v>
      </c>
      <c r="S2653" s="3">
        <f ca="1">IF($B2653&lt;&gt;"",SUMIF(INDIRECT("ИсходныеДанные!$"&amp;$K$4&amp;"$2:$"&amp;$K$4&amp;"$50000"),$B2653&amp;"#"&amp;S$6,INDIRECT("ИсходныеДанные!$J$2:$J$50000")),0)</f>
        <v>0</v>
      </c>
      <c r="T2653" s="3">
        <f ca="1">IF($B2653&lt;&gt;"",SUMIF(INDIRECT("ИсходныеДанные!$"&amp;$K$4&amp;"$2:$"&amp;$K$4&amp;"$50000"),$B2653&amp;"#"&amp;T$6,INDIRECT("ИсходныеДанные!$J$2:$J$50000")),0)</f>
        <v>0</v>
      </c>
      <c r="U2653" s="3">
        <f ca="1">IF($B2653&lt;&gt;"",SUMIF(INDIRECT("ИсходныеДанные!$"&amp;$K$4&amp;"$2:$"&amp;$K$4&amp;"$50000"),$B2653&amp;"#"&amp;U$6,INDIRECT("ИсходныеДанные!$J$2:$J$50000")),0)</f>
        <v>0</v>
      </c>
      <c r="V2653" s="3">
        <f ca="1">IF($B2653&lt;&gt;"",SUMIF(INDIRECT("ИсходныеДанные!$"&amp;$K$4&amp;"$2:$"&amp;$K$4&amp;"$50000"),$B2653&amp;"#"&amp;V$6,INDIRECT("ИсходныеДанные!$J$2:$J$50000")),0)</f>
        <v>0</v>
      </c>
      <c r="W2653" s="16" t="e">
        <f ca="1">SUM(K2653:V2653)/Пофамильно!$R$1</f>
        <v>#DIV/0!</v>
      </c>
    </row>
    <row r="2654" spans="1:23" x14ac:dyDescent="0.25">
      <c r="A2654" s="10" t="str">
        <f t="shared" ca="1" si="43"/>
        <v>delete</v>
      </c>
      <c r="B2654" s="16" cm="1">
        <f t="array" aca="1" ref="B2654" ca="1">INDIRECT("УникальныеСписки!D"&amp;ROW()-$L$4)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14"/>
      <c r="G2654" s="81" t="str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84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84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84" t="str" cm="1">
        <f t="array" aca="1" ref="J2654" ca="1">_xlfn.XLOOKUP($B2654,INDIRECT(SUBSTITUTE("ИсходныеДанные!$где$2:$где$50000","где",$B$4)),INDIRECT(SUBSTITUTE("ИсходныеДанные!$что$2:$что$50000","что",J$4)),"",0,1)</f>
        <v/>
      </c>
      <c r="K2654" s="3">
        <f ca="1">IF($B2654&lt;&gt;"",SUMIF(INDIRECT("ИсходныеДанные!$"&amp;$K$4&amp;"$2:$"&amp;$K$4&amp;"$50000"),$B2654&amp;"#"&amp;K$6,INDIRECT("ИсходныеДанные!$J$2:$J$50000")),0)</f>
        <v>0</v>
      </c>
      <c r="L2654" s="3">
        <f ca="1">IF($B2654&lt;&gt;"",SUMIF(INDIRECT("ИсходныеДанные!$"&amp;$K$4&amp;"$2:$"&amp;$K$4&amp;"$50000"),$B2654&amp;"#"&amp;L$6,INDIRECT("ИсходныеДанные!$J$2:$J$50000")),0)</f>
        <v>0</v>
      </c>
      <c r="M2654" s="3">
        <f ca="1">IF($B2654&lt;&gt;"",SUMIF(INDIRECT("ИсходныеДанные!$"&amp;$K$4&amp;"$2:$"&amp;$K$4&amp;"$50000"),$B2654&amp;"#"&amp;M$6,INDIRECT("ИсходныеДанные!$J$2:$J$50000")),0)</f>
        <v>0</v>
      </c>
      <c r="N2654" s="3">
        <f ca="1">IF($B2654&lt;&gt;"",SUMIF(INDIRECT("ИсходныеДанные!$"&amp;$K$4&amp;"$2:$"&amp;$K$4&amp;"$50000"),$B2654&amp;"#"&amp;N$6,INDIRECT("ИсходныеДанные!$J$2:$J$50000")),0)</f>
        <v>0</v>
      </c>
      <c r="O2654" s="3">
        <f ca="1">IF($B2654&lt;&gt;"",SUMIF(INDIRECT("ИсходныеДанные!$"&amp;$K$4&amp;"$2:$"&amp;$K$4&amp;"$50000"),$B2654&amp;"#"&amp;O$6,INDIRECT("ИсходныеДанные!$J$2:$J$50000")),0)</f>
        <v>0</v>
      </c>
      <c r="P2654" s="3">
        <f ca="1">IF($B2654&lt;&gt;"",SUMIF(INDIRECT("ИсходныеДанные!$"&amp;$K$4&amp;"$2:$"&amp;$K$4&amp;"$50000"),$B2654&amp;"#"&amp;P$6,INDIRECT("ИсходныеДанные!$J$2:$J$50000")),0)</f>
        <v>0</v>
      </c>
      <c r="Q2654" s="3">
        <f ca="1">IF($B2654&lt;&gt;"",SUMIF(INDIRECT("ИсходныеДанные!$"&amp;$K$4&amp;"$2:$"&amp;$K$4&amp;"$50000"),$B2654&amp;"#"&amp;Q$6,INDIRECT("ИсходныеДанные!$J$2:$J$50000")),0)</f>
        <v>0</v>
      </c>
      <c r="R2654" s="3">
        <f ca="1">IF($B2654&lt;&gt;"",SUMIF(INDIRECT("ИсходныеДанные!$"&amp;$K$4&amp;"$2:$"&amp;$K$4&amp;"$50000"),$B2654&amp;"#"&amp;R$6,INDIRECT("ИсходныеДанные!$J$2:$J$50000")),0)</f>
        <v>0</v>
      </c>
      <c r="S2654" s="3">
        <f ca="1">IF($B2654&lt;&gt;"",SUMIF(INDIRECT("ИсходныеДанные!$"&amp;$K$4&amp;"$2:$"&amp;$K$4&amp;"$50000"),$B2654&amp;"#"&amp;S$6,INDIRECT("ИсходныеДанные!$J$2:$J$50000")),0)</f>
        <v>0</v>
      </c>
      <c r="T2654" s="3">
        <f ca="1">IF($B2654&lt;&gt;"",SUMIF(INDIRECT("ИсходныеДанные!$"&amp;$K$4&amp;"$2:$"&amp;$K$4&amp;"$50000"),$B2654&amp;"#"&amp;T$6,INDIRECT("ИсходныеДанные!$J$2:$J$50000")),0)</f>
        <v>0</v>
      </c>
      <c r="U2654" s="3">
        <f ca="1">IF($B2654&lt;&gt;"",SUMIF(INDIRECT("ИсходныеДанные!$"&amp;$K$4&amp;"$2:$"&amp;$K$4&amp;"$50000"),$B2654&amp;"#"&amp;U$6,INDIRECT("ИсходныеДанные!$J$2:$J$50000")),0)</f>
        <v>0</v>
      </c>
      <c r="V2654" s="3">
        <f ca="1">IF($B2654&lt;&gt;"",SUMIF(INDIRECT("ИсходныеДанные!$"&amp;$K$4&amp;"$2:$"&amp;$K$4&amp;"$50000"),$B2654&amp;"#"&amp;V$6,INDIRECT("ИсходныеДанные!$J$2:$J$50000")),0)</f>
        <v>0</v>
      </c>
      <c r="W2654" s="16" t="e">
        <f ca="1">SUM(K2654:V2654)/Пофамильно!$R$1</f>
        <v>#DIV/0!</v>
      </c>
    </row>
    <row r="2655" spans="1:23" x14ac:dyDescent="0.25">
      <c r="A2655" s="10" t="str">
        <f t="shared" ca="1" si="43"/>
        <v>delete</v>
      </c>
      <c r="B2655" s="16" cm="1">
        <f t="array" aca="1" ref="B2655" ca="1">INDIRECT("УникальныеСписки!D"&amp;ROW()-$L$4)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14"/>
      <c r="G2655" s="81" t="str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84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84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84" t="str" cm="1">
        <f t="array" aca="1" ref="J2655" ca="1">_xlfn.XLOOKUP($B2655,INDIRECT(SUBSTITUTE("ИсходныеДанные!$где$2:$где$50000","где",$B$4)),INDIRECT(SUBSTITUTE("ИсходныеДанные!$что$2:$что$50000","что",J$4)),"",0,1)</f>
        <v/>
      </c>
      <c r="K2655" s="3">
        <f ca="1">IF($B2655&lt;&gt;"",SUMIF(INDIRECT("ИсходныеДанные!$"&amp;$K$4&amp;"$2:$"&amp;$K$4&amp;"$50000"),$B2655&amp;"#"&amp;K$6,INDIRECT("ИсходныеДанные!$J$2:$J$50000")),0)</f>
        <v>0</v>
      </c>
      <c r="L2655" s="3">
        <f ca="1">IF($B2655&lt;&gt;"",SUMIF(INDIRECT("ИсходныеДанные!$"&amp;$K$4&amp;"$2:$"&amp;$K$4&amp;"$50000"),$B2655&amp;"#"&amp;L$6,INDIRECT("ИсходныеДанные!$J$2:$J$50000")),0)</f>
        <v>0</v>
      </c>
      <c r="M2655" s="3">
        <f ca="1">IF($B2655&lt;&gt;"",SUMIF(INDIRECT("ИсходныеДанные!$"&amp;$K$4&amp;"$2:$"&amp;$K$4&amp;"$50000"),$B2655&amp;"#"&amp;M$6,INDIRECT("ИсходныеДанные!$J$2:$J$50000")),0)</f>
        <v>0</v>
      </c>
      <c r="N2655" s="3">
        <f ca="1">IF($B2655&lt;&gt;"",SUMIF(INDIRECT("ИсходныеДанные!$"&amp;$K$4&amp;"$2:$"&amp;$K$4&amp;"$50000"),$B2655&amp;"#"&amp;N$6,INDIRECT("ИсходныеДанные!$J$2:$J$50000")),0)</f>
        <v>0</v>
      </c>
      <c r="O2655" s="3">
        <f ca="1">IF($B2655&lt;&gt;"",SUMIF(INDIRECT("ИсходныеДанные!$"&amp;$K$4&amp;"$2:$"&amp;$K$4&amp;"$50000"),$B2655&amp;"#"&amp;O$6,INDIRECT("ИсходныеДанные!$J$2:$J$50000")),0)</f>
        <v>0</v>
      </c>
      <c r="P2655" s="3">
        <f ca="1">IF($B2655&lt;&gt;"",SUMIF(INDIRECT("ИсходныеДанные!$"&amp;$K$4&amp;"$2:$"&amp;$K$4&amp;"$50000"),$B2655&amp;"#"&amp;P$6,INDIRECT("ИсходныеДанные!$J$2:$J$50000")),0)</f>
        <v>0</v>
      </c>
      <c r="Q2655" s="3">
        <f ca="1">IF($B2655&lt;&gt;"",SUMIF(INDIRECT("ИсходныеДанные!$"&amp;$K$4&amp;"$2:$"&amp;$K$4&amp;"$50000"),$B2655&amp;"#"&amp;Q$6,INDIRECT("ИсходныеДанные!$J$2:$J$50000")),0)</f>
        <v>0</v>
      </c>
      <c r="R2655" s="3">
        <f ca="1">IF($B2655&lt;&gt;"",SUMIF(INDIRECT("ИсходныеДанные!$"&amp;$K$4&amp;"$2:$"&amp;$K$4&amp;"$50000"),$B2655&amp;"#"&amp;R$6,INDIRECT("ИсходныеДанные!$J$2:$J$50000")),0)</f>
        <v>0</v>
      </c>
      <c r="S2655" s="3">
        <f ca="1">IF($B2655&lt;&gt;"",SUMIF(INDIRECT("ИсходныеДанные!$"&amp;$K$4&amp;"$2:$"&amp;$K$4&amp;"$50000"),$B2655&amp;"#"&amp;S$6,INDIRECT("ИсходныеДанные!$J$2:$J$50000")),0)</f>
        <v>0</v>
      </c>
      <c r="T2655" s="3">
        <f ca="1">IF($B2655&lt;&gt;"",SUMIF(INDIRECT("ИсходныеДанные!$"&amp;$K$4&amp;"$2:$"&amp;$K$4&amp;"$50000"),$B2655&amp;"#"&amp;T$6,INDIRECT("ИсходныеДанные!$J$2:$J$50000")),0)</f>
        <v>0</v>
      </c>
      <c r="U2655" s="3">
        <f ca="1">IF($B2655&lt;&gt;"",SUMIF(INDIRECT("ИсходныеДанные!$"&amp;$K$4&amp;"$2:$"&amp;$K$4&amp;"$50000"),$B2655&amp;"#"&amp;U$6,INDIRECT("ИсходныеДанные!$J$2:$J$50000")),0)</f>
        <v>0</v>
      </c>
      <c r="V2655" s="3">
        <f ca="1">IF($B2655&lt;&gt;"",SUMIF(INDIRECT("ИсходныеДанные!$"&amp;$K$4&amp;"$2:$"&amp;$K$4&amp;"$50000"),$B2655&amp;"#"&amp;V$6,INDIRECT("ИсходныеДанные!$J$2:$J$50000")),0)</f>
        <v>0</v>
      </c>
      <c r="W2655" s="16" t="e">
        <f ca="1">SUM(K2655:V2655)/Пофамильно!$R$1</f>
        <v>#DIV/0!</v>
      </c>
    </row>
    <row r="2656" spans="1:23" x14ac:dyDescent="0.25">
      <c r="A2656" s="10" t="str">
        <f t="shared" ca="1" si="43"/>
        <v>delete</v>
      </c>
      <c r="B2656" s="16" cm="1">
        <f t="array" aca="1" ref="B2656" ca="1">INDIRECT("УникальныеСписки!D"&amp;ROW()-$L$4)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14"/>
      <c r="G2656" s="81" t="str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84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84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84" t="str" cm="1">
        <f t="array" aca="1" ref="J2656" ca="1">_xlfn.XLOOKUP($B2656,INDIRECT(SUBSTITUTE("ИсходныеДанные!$где$2:$где$50000","где",$B$4)),INDIRECT(SUBSTITUTE("ИсходныеДанные!$что$2:$что$50000","что",J$4)),"",0,1)</f>
        <v/>
      </c>
      <c r="K2656" s="3">
        <f ca="1">IF($B2656&lt;&gt;"",SUMIF(INDIRECT("ИсходныеДанные!$"&amp;$K$4&amp;"$2:$"&amp;$K$4&amp;"$50000"),$B2656&amp;"#"&amp;K$6,INDIRECT("ИсходныеДанные!$J$2:$J$50000")),0)</f>
        <v>0</v>
      </c>
      <c r="L2656" s="3">
        <f ca="1">IF($B2656&lt;&gt;"",SUMIF(INDIRECT("ИсходныеДанные!$"&amp;$K$4&amp;"$2:$"&amp;$K$4&amp;"$50000"),$B2656&amp;"#"&amp;L$6,INDIRECT("ИсходныеДанные!$J$2:$J$50000")),0)</f>
        <v>0</v>
      </c>
      <c r="M2656" s="3">
        <f ca="1">IF($B2656&lt;&gt;"",SUMIF(INDIRECT("ИсходныеДанные!$"&amp;$K$4&amp;"$2:$"&amp;$K$4&amp;"$50000"),$B2656&amp;"#"&amp;M$6,INDIRECT("ИсходныеДанные!$J$2:$J$50000")),0)</f>
        <v>0</v>
      </c>
      <c r="N2656" s="3">
        <f ca="1">IF($B2656&lt;&gt;"",SUMIF(INDIRECT("ИсходныеДанные!$"&amp;$K$4&amp;"$2:$"&amp;$K$4&amp;"$50000"),$B2656&amp;"#"&amp;N$6,INDIRECT("ИсходныеДанные!$J$2:$J$50000")),0)</f>
        <v>0</v>
      </c>
      <c r="O2656" s="3">
        <f ca="1">IF($B2656&lt;&gt;"",SUMIF(INDIRECT("ИсходныеДанные!$"&amp;$K$4&amp;"$2:$"&amp;$K$4&amp;"$50000"),$B2656&amp;"#"&amp;O$6,INDIRECT("ИсходныеДанные!$J$2:$J$50000")),0)</f>
        <v>0</v>
      </c>
      <c r="P2656" s="3">
        <f ca="1">IF($B2656&lt;&gt;"",SUMIF(INDIRECT("ИсходныеДанные!$"&amp;$K$4&amp;"$2:$"&amp;$K$4&amp;"$50000"),$B2656&amp;"#"&amp;P$6,INDIRECT("ИсходныеДанные!$J$2:$J$50000")),0)</f>
        <v>0</v>
      </c>
      <c r="Q2656" s="3">
        <f ca="1">IF($B2656&lt;&gt;"",SUMIF(INDIRECT("ИсходныеДанные!$"&amp;$K$4&amp;"$2:$"&amp;$K$4&amp;"$50000"),$B2656&amp;"#"&amp;Q$6,INDIRECT("ИсходныеДанные!$J$2:$J$50000")),0)</f>
        <v>0</v>
      </c>
      <c r="R2656" s="3">
        <f ca="1">IF($B2656&lt;&gt;"",SUMIF(INDIRECT("ИсходныеДанные!$"&amp;$K$4&amp;"$2:$"&amp;$K$4&amp;"$50000"),$B2656&amp;"#"&amp;R$6,INDIRECT("ИсходныеДанные!$J$2:$J$50000")),0)</f>
        <v>0</v>
      </c>
      <c r="S2656" s="3">
        <f ca="1">IF($B2656&lt;&gt;"",SUMIF(INDIRECT("ИсходныеДанные!$"&amp;$K$4&amp;"$2:$"&amp;$K$4&amp;"$50000"),$B2656&amp;"#"&amp;S$6,INDIRECT("ИсходныеДанные!$J$2:$J$50000")),0)</f>
        <v>0</v>
      </c>
      <c r="T2656" s="3">
        <f ca="1">IF($B2656&lt;&gt;"",SUMIF(INDIRECT("ИсходныеДанные!$"&amp;$K$4&amp;"$2:$"&amp;$K$4&amp;"$50000"),$B2656&amp;"#"&amp;T$6,INDIRECT("ИсходныеДанные!$J$2:$J$50000")),0)</f>
        <v>0</v>
      </c>
      <c r="U2656" s="3">
        <f ca="1">IF($B2656&lt;&gt;"",SUMIF(INDIRECT("ИсходныеДанные!$"&amp;$K$4&amp;"$2:$"&amp;$K$4&amp;"$50000"),$B2656&amp;"#"&amp;U$6,INDIRECT("ИсходныеДанные!$J$2:$J$50000")),0)</f>
        <v>0</v>
      </c>
      <c r="V2656" s="3">
        <f ca="1">IF($B2656&lt;&gt;"",SUMIF(INDIRECT("ИсходныеДанные!$"&amp;$K$4&amp;"$2:$"&amp;$K$4&amp;"$50000"),$B2656&amp;"#"&amp;V$6,INDIRECT("ИсходныеДанные!$J$2:$J$50000")),0)</f>
        <v>0</v>
      </c>
      <c r="W2656" s="16" t="e">
        <f ca="1">SUM(K2656:V2656)/Пофамильно!$R$1</f>
        <v>#DIV/0!</v>
      </c>
    </row>
    <row r="2657" spans="1:23" x14ac:dyDescent="0.25">
      <c r="A2657" s="10" t="str">
        <f t="shared" ca="1" si="43"/>
        <v>delete</v>
      </c>
      <c r="B2657" s="16" cm="1">
        <f t="array" aca="1" ref="B2657" ca="1">INDIRECT("УникальныеСписки!D"&amp;ROW()-$L$4)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14"/>
      <c r="G2657" s="81" t="str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84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84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84" t="str" cm="1">
        <f t="array" aca="1" ref="J2657" ca="1">_xlfn.XLOOKUP($B2657,INDIRECT(SUBSTITUTE("ИсходныеДанные!$где$2:$где$50000","где",$B$4)),INDIRECT(SUBSTITUTE("ИсходныеДанные!$что$2:$что$50000","что",J$4)),"",0,1)</f>
        <v/>
      </c>
      <c r="K2657" s="3">
        <f ca="1">IF($B2657&lt;&gt;"",SUMIF(INDIRECT("ИсходныеДанные!$"&amp;$K$4&amp;"$2:$"&amp;$K$4&amp;"$50000"),$B2657&amp;"#"&amp;K$6,INDIRECT("ИсходныеДанные!$J$2:$J$50000")),0)</f>
        <v>0</v>
      </c>
      <c r="L2657" s="3">
        <f ca="1">IF($B2657&lt;&gt;"",SUMIF(INDIRECT("ИсходныеДанные!$"&amp;$K$4&amp;"$2:$"&amp;$K$4&amp;"$50000"),$B2657&amp;"#"&amp;L$6,INDIRECT("ИсходныеДанные!$J$2:$J$50000")),0)</f>
        <v>0</v>
      </c>
      <c r="M2657" s="3">
        <f ca="1">IF($B2657&lt;&gt;"",SUMIF(INDIRECT("ИсходныеДанные!$"&amp;$K$4&amp;"$2:$"&amp;$K$4&amp;"$50000"),$B2657&amp;"#"&amp;M$6,INDIRECT("ИсходныеДанные!$J$2:$J$50000")),0)</f>
        <v>0</v>
      </c>
      <c r="N2657" s="3">
        <f ca="1">IF($B2657&lt;&gt;"",SUMIF(INDIRECT("ИсходныеДанные!$"&amp;$K$4&amp;"$2:$"&amp;$K$4&amp;"$50000"),$B2657&amp;"#"&amp;N$6,INDIRECT("ИсходныеДанные!$J$2:$J$50000")),0)</f>
        <v>0</v>
      </c>
      <c r="O2657" s="3">
        <f ca="1">IF($B2657&lt;&gt;"",SUMIF(INDIRECT("ИсходныеДанные!$"&amp;$K$4&amp;"$2:$"&amp;$K$4&amp;"$50000"),$B2657&amp;"#"&amp;O$6,INDIRECT("ИсходныеДанные!$J$2:$J$50000")),0)</f>
        <v>0</v>
      </c>
      <c r="P2657" s="3">
        <f ca="1">IF($B2657&lt;&gt;"",SUMIF(INDIRECT("ИсходныеДанные!$"&amp;$K$4&amp;"$2:$"&amp;$K$4&amp;"$50000"),$B2657&amp;"#"&amp;P$6,INDIRECT("ИсходныеДанные!$J$2:$J$50000")),0)</f>
        <v>0</v>
      </c>
      <c r="Q2657" s="3">
        <f ca="1">IF($B2657&lt;&gt;"",SUMIF(INDIRECT("ИсходныеДанные!$"&amp;$K$4&amp;"$2:$"&amp;$K$4&amp;"$50000"),$B2657&amp;"#"&amp;Q$6,INDIRECT("ИсходныеДанные!$J$2:$J$50000")),0)</f>
        <v>0</v>
      </c>
      <c r="R2657" s="3">
        <f ca="1">IF($B2657&lt;&gt;"",SUMIF(INDIRECT("ИсходныеДанные!$"&amp;$K$4&amp;"$2:$"&amp;$K$4&amp;"$50000"),$B2657&amp;"#"&amp;R$6,INDIRECT("ИсходныеДанные!$J$2:$J$50000")),0)</f>
        <v>0</v>
      </c>
      <c r="S2657" s="3">
        <f ca="1">IF($B2657&lt;&gt;"",SUMIF(INDIRECT("ИсходныеДанные!$"&amp;$K$4&amp;"$2:$"&amp;$K$4&amp;"$50000"),$B2657&amp;"#"&amp;S$6,INDIRECT("ИсходныеДанные!$J$2:$J$50000")),0)</f>
        <v>0</v>
      </c>
      <c r="T2657" s="3">
        <f ca="1">IF($B2657&lt;&gt;"",SUMIF(INDIRECT("ИсходныеДанные!$"&amp;$K$4&amp;"$2:$"&amp;$K$4&amp;"$50000"),$B2657&amp;"#"&amp;T$6,INDIRECT("ИсходныеДанные!$J$2:$J$50000")),0)</f>
        <v>0</v>
      </c>
      <c r="U2657" s="3">
        <f ca="1">IF($B2657&lt;&gt;"",SUMIF(INDIRECT("ИсходныеДанные!$"&amp;$K$4&amp;"$2:$"&amp;$K$4&amp;"$50000"),$B2657&amp;"#"&amp;U$6,INDIRECT("ИсходныеДанные!$J$2:$J$50000")),0)</f>
        <v>0</v>
      </c>
      <c r="V2657" s="3">
        <f ca="1">IF($B2657&lt;&gt;"",SUMIF(INDIRECT("ИсходныеДанные!$"&amp;$K$4&amp;"$2:$"&amp;$K$4&amp;"$50000"),$B2657&amp;"#"&amp;V$6,INDIRECT("ИсходныеДанные!$J$2:$J$50000")),0)</f>
        <v>0</v>
      </c>
      <c r="W2657" s="16" t="e">
        <f ca="1">SUM(K2657:V2657)/Пофамильно!$R$1</f>
        <v>#DIV/0!</v>
      </c>
    </row>
    <row r="2658" spans="1:23" x14ac:dyDescent="0.25">
      <c r="A2658" s="10" t="str">
        <f t="shared" ca="1" si="43"/>
        <v>delete</v>
      </c>
      <c r="B2658" s="16" cm="1">
        <f t="array" aca="1" ref="B2658" ca="1">INDIRECT("УникальныеСписки!D"&amp;ROW()-$L$4)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14"/>
      <c r="G2658" s="81" t="str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84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84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84" t="str" cm="1">
        <f t="array" aca="1" ref="J2658" ca="1">_xlfn.XLOOKUP($B2658,INDIRECT(SUBSTITUTE("ИсходныеДанные!$где$2:$где$50000","где",$B$4)),INDIRECT(SUBSTITUTE("ИсходныеДанные!$что$2:$что$50000","что",J$4)),"",0,1)</f>
        <v/>
      </c>
      <c r="K2658" s="3">
        <f ca="1">IF($B2658&lt;&gt;"",SUMIF(INDIRECT("ИсходныеДанные!$"&amp;$K$4&amp;"$2:$"&amp;$K$4&amp;"$50000"),$B2658&amp;"#"&amp;K$6,INDIRECT("ИсходныеДанные!$J$2:$J$50000")),0)</f>
        <v>0</v>
      </c>
      <c r="L2658" s="3">
        <f ca="1">IF($B2658&lt;&gt;"",SUMIF(INDIRECT("ИсходныеДанные!$"&amp;$K$4&amp;"$2:$"&amp;$K$4&amp;"$50000"),$B2658&amp;"#"&amp;L$6,INDIRECT("ИсходныеДанные!$J$2:$J$50000")),0)</f>
        <v>0</v>
      </c>
      <c r="M2658" s="3">
        <f ca="1">IF($B2658&lt;&gt;"",SUMIF(INDIRECT("ИсходныеДанные!$"&amp;$K$4&amp;"$2:$"&amp;$K$4&amp;"$50000"),$B2658&amp;"#"&amp;M$6,INDIRECT("ИсходныеДанные!$J$2:$J$50000")),0)</f>
        <v>0</v>
      </c>
      <c r="N2658" s="3">
        <f ca="1">IF($B2658&lt;&gt;"",SUMIF(INDIRECT("ИсходныеДанные!$"&amp;$K$4&amp;"$2:$"&amp;$K$4&amp;"$50000"),$B2658&amp;"#"&amp;N$6,INDIRECT("ИсходныеДанные!$J$2:$J$50000")),0)</f>
        <v>0</v>
      </c>
      <c r="O2658" s="3">
        <f ca="1">IF($B2658&lt;&gt;"",SUMIF(INDIRECT("ИсходныеДанные!$"&amp;$K$4&amp;"$2:$"&amp;$K$4&amp;"$50000"),$B2658&amp;"#"&amp;O$6,INDIRECT("ИсходныеДанные!$J$2:$J$50000")),0)</f>
        <v>0</v>
      </c>
      <c r="P2658" s="3">
        <f ca="1">IF($B2658&lt;&gt;"",SUMIF(INDIRECT("ИсходныеДанные!$"&amp;$K$4&amp;"$2:$"&amp;$K$4&amp;"$50000"),$B2658&amp;"#"&amp;P$6,INDIRECT("ИсходныеДанные!$J$2:$J$50000")),0)</f>
        <v>0</v>
      </c>
      <c r="Q2658" s="3">
        <f ca="1">IF($B2658&lt;&gt;"",SUMIF(INDIRECT("ИсходныеДанные!$"&amp;$K$4&amp;"$2:$"&amp;$K$4&amp;"$50000"),$B2658&amp;"#"&amp;Q$6,INDIRECT("ИсходныеДанные!$J$2:$J$50000")),0)</f>
        <v>0</v>
      </c>
      <c r="R2658" s="3">
        <f ca="1">IF($B2658&lt;&gt;"",SUMIF(INDIRECT("ИсходныеДанные!$"&amp;$K$4&amp;"$2:$"&amp;$K$4&amp;"$50000"),$B2658&amp;"#"&amp;R$6,INDIRECT("ИсходныеДанные!$J$2:$J$50000")),0)</f>
        <v>0</v>
      </c>
      <c r="S2658" s="3">
        <f ca="1">IF($B2658&lt;&gt;"",SUMIF(INDIRECT("ИсходныеДанные!$"&amp;$K$4&amp;"$2:$"&amp;$K$4&amp;"$50000"),$B2658&amp;"#"&amp;S$6,INDIRECT("ИсходныеДанные!$J$2:$J$50000")),0)</f>
        <v>0</v>
      </c>
      <c r="T2658" s="3">
        <f ca="1">IF($B2658&lt;&gt;"",SUMIF(INDIRECT("ИсходныеДанные!$"&amp;$K$4&amp;"$2:$"&amp;$K$4&amp;"$50000"),$B2658&amp;"#"&amp;T$6,INDIRECT("ИсходныеДанные!$J$2:$J$50000")),0)</f>
        <v>0</v>
      </c>
      <c r="U2658" s="3">
        <f ca="1">IF($B2658&lt;&gt;"",SUMIF(INDIRECT("ИсходныеДанные!$"&amp;$K$4&amp;"$2:$"&amp;$K$4&amp;"$50000"),$B2658&amp;"#"&amp;U$6,INDIRECT("ИсходныеДанные!$J$2:$J$50000")),0)</f>
        <v>0</v>
      </c>
      <c r="V2658" s="3">
        <f ca="1">IF($B2658&lt;&gt;"",SUMIF(INDIRECT("ИсходныеДанные!$"&amp;$K$4&amp;"$2:$"&amp;$K$4&amp;"$50000"),$B2658&amp;"#"&amp;V$6,INDIRECT("ИсходныеДанные!$J$2:$J$50000")),0)</f>
        <v>0</v>
      </c>
      <c r="W2658" s="16" t="e">
        <f ca="1">SUM(K2658:V2658)/Пофамильно!$R$1</f>
        <v>#DIV/0!</v>
      </c>
    </row>
    <row r="2659" spans="1:23" x14ac:dyDescent="0.25">
      <c r="A2659" s="10" t="str">
        <f t="shared" ca="1" si="43"/>
        <v>delete</v>
      </c>
      <c r="B2659" s="16" cm="1">
        <f t="array" aca="1" ref="B2659" ca="1">INDIRECT("УникальныеСписки!D"&amp;ROW()-$L$4)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14"/>
      <c r="G2659" s="81" t="str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84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84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84" t="str" cm="1">
        <f t="array" aca="1" ref="J2659" ca="1">_xlfn.XLOOKUP($B2659,INDIRECT(SUBSTITUTE("ИсходныеДанные!$где$2:$где$50000","где",$B$4)),INDIRECT(SUBSTITUTE("ИсходныеДанные!$что$2:$что$50000","что",J$4)),"",0,1)</f>
        <v/>
      </c>
      <c r="K2659" s="3">
        <f ca="1">IF($B2659&lt;&gt;"",SUMIF(INDIRECT("ИсходныеДанные!$"&amp;$K$4&amp;"$2:$"&amp;$K$4&amp;"$50000"),$B2659&amp;"#"&amp;K$6,INDIRECT("ИсходныеДанные!$J$2:$J$50000")),0)</f>
        <v>0</v>
      </c>
      <c r="L2659" s="3">
        <f ca="1">IF($B2659&lt;&gt;"",SUMIF(INDIRECT("ИсходныеДанные!$"&amp;$K$4&amp;"$2:$"&amp;$K$4&amp;"$50000"),$B2659&amp;"#"&amp;L$6,INDIRECT("ИсходныеДанные!$J$2:$J$50000")),0)</f>
        <v>0</v>
      </c>
      <c r="M2659" s="3">
        <f ca="1">IF($B2659&lt;&gt;"",SUMIF(INDIRECT("ИсходныеДанные!$"&amp;$K$4&amp;"$2:$"&amp;$K$4&amp;"$50000"),$B2659&amp;"#"&amp;M$6,INDIRECT("ИсходныеДанные!$J$2:$J$50000")),0)</f>
        <v>0</v>
      </c>
      <c r="N2659" s="3">
        <f ca="1">IF($B2659&lt;&gt;"",SUMIF(INDIRECT("ИсходныеДанные!$"&amp;$K$4&amp;"$2:$"&amp;$K$4&amp;"$50000"),$B2659&amp;"#"&amp;N$6,INDIRECT("ИсходныеДанные!$J$2:$J$50000")),0)</f>
        <v>0</v>
      </c>
      <c r="O2659" s="3">
        <f ca="1">IF($B2659&lt;&gt;"",SUMIF(INDIRECT("ИсходныеДанные!$"&amp;$K$4&amp;"$2:$"&amp;$K$4&amp;"$50000"),$B2659&amp;"#"&amp;O$6,INDIRECT("ИсходныеДанные!$J$2:$J$50000")),0)</f>
        <v>0</v>
      </c>
      <c r="P2659" s="3">
        <f ca="1">IF($B2659&lt;&gt;"",SUMIF(INDIRECT("ИсходныеДанные!$"&amp;$K$4&amp;"$2:$"&amp;$K$4&amp;"$50000"),$B2659&amp;"#"&amp;P$6,INDIRECT("ИсходныеДанные!$J$2:$J$50000")),0)</f>
        <v>0</v>
      </c>
      <c r="Q2659" s="3">
        <f ca="1">IF($B2659&lt;&gt;"",SUMIF(INDIRECT("ИсходныеДанные!$"&amp;$K$4&amp;"$2:$"&amp;$K$4&amp;"$50000"),$B2659&amp;"#"&amp;Q$6,INDIRECT("ИсходныеДанные!$J$2:$J$50000")),0)</f>
        <v>0</v>
      </c>
      <c r="R2659" s="3">
        <f ca="1">IF($B2659&lt;&gt;"",SUMIF(INDIRECT("ИсходныеДанные!$"&amp;$K$4&amp;"$2:$"&amp;$K$4&amp;"$50000"),$B2659&amp;"#"&amp;R$6,INDIRECT("ИсходныеДанные!$J$2:$J$50000")),0)</f>
        <v>0</v>
      </c>
      <c r="S2659" s="3">
        <f ca="1">IF($B2659&lt;&gt;"",SUMIF(INDIRECT("ИсходныеДанные!$"&amp;$K$4&amp;"$2:$"&amp;$K$4&amp;"$50000"),$B2659&amp;"#"&amp;S$6,INDIRECT("ИсходныеДанные!$J$2:$J$50000")),0)</f>
        <v>0</v>
      </c>
      <c r="T2659" s="3">
        <f ca="1">IF($B2659&lt;&gt;"",SUMIF(INDIRECT("ИсходныеДанные!$"&amp;$K$4&amp;"$2:$"&amp;$K$4&amp;"$50000"),$B2659&amp;"#"&amp;T$6,INDIRECT("ИсходныеДанные!$J$2:$J$50000")),0)</f>
        <v>0</v>
      </c>
      <c r="U2659" s="3">
        <f ca="1">IF($B2659&lt;&gt;"",SUMIF(INDIRECT("ИсходныеДанные!$"&amp;$K$4&amp;"$2:$"&amp;$K$4&amp;"$50000"),$B2659&amp;"#"&amp;U$6,INDIRECT("ИсходныеДанные!$J$2:$J$50000")),0)</f>
        <v>0</v>
      </c>
      <c r="V2659" s="3">
        <f ca="1">IF($B2659&lt;&gt;"",SUMIF(INDIRECT("ИсходныеДанные!$"&amp;$K$4&amp;"$2:$"&amp;$K$4&amp;"$50000"),$B2659&amp;"#"&amp;V$6,INDIRECT("ИсходныеДанные!$J$2:$J$50000")),0)</f>
        <v>0</v>
      </c>
      <c r="W2659" s="16" t="e">
        <f ca="1">SUM(K2659:V2659)/Пофамильно!$R$1</f>
        <v>#DIV/0!</v>
      </c>
    </row>
    <row r="2660" spans="1:23" x14ac:dyDescent="0.25">
      <c r="A2660" s="10" t="str">
        <f t="shared" ca="1" si="43"/>
        <v>delete</v>
      </c>
      <c r="B2660" s="16" cm="1">
        <f t="array" aca="1" ref="B2660" ca="1">INDIRECT("УникальныеСписки!D"&amp;ROW()-$L$4)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14"/>
      <c r="G2660" s="81" t="str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84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84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84" t="str" cm="1">
        <f t="array" aca="1" ref="J2660" ca="1">_xlfn.XLOOKUP($B2660,INDIRECT(SUBSTITUTE("ИсходныеДанные!$где$2:$где$50000","где",$B$4)),INDIRECT(SUBSTITUTE("ИсходныеДанные!$что$2:$что$50000","что",J$4)),"",0,1)</f>
        <v/>
      </c>
      <c r="K2660" s="3">
        <f ca="1">IF($B2660&lt;&gt;"",SUMIF(INDIRECT("ИсходныеДанные!$"&amp;$K$4&amp;"$2:$"&amp;$K$4&amp;"$50000"),$B2660&amp;"#"&amp;K$6,INDIRECT("ИсходныеДанные!$J$2:$J$50000")),0)</f>
        <v>0</v>
      </c>
      <c r="L2660" s="3">
        <f ca="1">IF($B2660&lt;&gt;"",SUMIF(INDIRECT("ИсходныеДанные!$"&amp;$K$4&amp;"$2:$"&amp;$K$4&amp;"$50000"),$B2660&amp;"#"&amp;L$6,INDIRECT("ИсходныеДанные!$J$2:$J$50000")),0)</f>
        <v>0</v>
      </c>
      <c r="M2660" s="3">
        <f ca="1">IF($B2660&lt;&gt;"",SUMIF(INDIRECT("ИсходныеДанные!$"&amp;$K$4&amp;"$2:$"&amp;$K$4&amp;"$50000"),$B2660&amp;"#"&amp;M$6,INDIRECT("ИсходныеДанные!$J$2:$J$50000")),0)</f>
        <v>0</v>
      </c>
      <c r="N2660" s="3">
        <f ca="1">IF($B2660&lt;&gt;"",SUMIF(INDIRECT("ИсходныеДанные!$"&amp;$K$4&amp;"$2:$"&amp;$K$4&amp;"$50000"),$B2660&amp;"#"&amp;N$6,INDIRECT("ИсходныеДанные!$J$2:$J$50000")),0)</f>
        <v>0</v>
      </c>
      <c r="O2660" s="3">
        <f ca="1">IF($B2660&lt;&gt;"",SUMIF(INDIRECT("ИсходныеДанные!$"&amp;$K$4&amp;"$2:$"&amp;$K$4&amp;"$50000"),$B2660&amp;"#"&amp;O$6,INDIRECT("ИсходныеДанные!$J$2:$J$50000")),0)</f>
        <v>0</v>
      </c>
      <c r="P2660" s="3">
        <f ca="1">IF($B2660&lt;&gt;"",SUMIF(INDIRECT("ИсходныеДанные!$"&amp;$K$4&amp;"$2:$"&amp;$K$4&amp;"$50000"),$B2660&amp;"#"&amp;P$6,INDIRECT("ИсходныеДанные!$J$2:$J$50000")),0)</f>
        <v>0</v>
      </c>
      <c r="Q2660" s="3">
        <f ca="1">IF($B2660&lt;&gt;"",SUMIF(INDIRECT("ИсходныеДанные!$"&amp;$K$4&amp;"$2:$"&amp;$K$4&amp;"$50000"),$B2660&amp;"#"&amp;Q$6,INDIRECT("ИсходныеДанные!$J$2:$J$50000")),0)</f>
        <v>0</v>
      </c>
      <c r="R2660" s="3">
        <f ca="1">IF($B2660&lt;&gt;"",SUMIF(INDIRECT("ИсходныеДанные!$"&amp;$K$4&amp;"$2:$"&amp;$K$4&amp;"$50000"),$B2660&amp;"#"&amp;R$6,INDIRECT("ИсходныеДанные!$J$2:$J$50000")),0)</f>
        <v>0</v>
      </c>
      <c r="S2660" s="3">
        <f ca="1">IF($B2660&lt;&gt;"",SUMIF(INDIRECT("ИсходныеДанные!$"&amp;$K$4&amp;"$2:$"&amp;$K$4&amp;"$50000"),$B2660&amp;"#"&amp;S$6,INDIRECT("ИсходныеДанные!$J$2:$J$50000")),0)</f>
        <v>0</v>
      </c>
      <c r="T2660" s="3">
        <f ca="1">IF($B2660&lt;&gt;"",SUMIF(INDIRECT("ИсходныеДанные!$"&amp;$K$4&amp;"$2:$"&amp;$K$4&amp;"$50000"),$B2660&amp;"#"&amp;T$6,INDIRECT("ИсходныеДанные!$J$2:$J$50000")),0)</f>
        <v>0</v>
      </c>
      <c r="U2660" s="3">
        <f ca="1">IF($B2660&lt;&gt;"",SUMIF(INDIRECT("ИсходныеДанные!$"&amp;$K$4&amp;"$2:$"&amp;$K$4&amp;"$50000"),$B2660&amp;"#"&amp;U$6,INDIRECT("ИсходныеДанные!$J$2:$J$50000")),0)</f>
        <v>0</v>
      </c>
      <c r="V2660" s="3">
        <f ca="1">IF($B2660&lt;&gt;"",SUMIF(INDIRECT("ИсходныеДанные!$"&amp;$K$4&amp;"$2:$"&amp;$K$4&amp;"$50000"),$B2660&amp;"#"&amp;V$6,INDIRECT("ИсходныеДанные!$J$2:$J$50000")),0)</f>
        <v>0</v>
      </c>
      <c r="W2660" s="16" t="e">
        <f ca="1">SUM(K2660:V2660)/Пофамильно!$R$1</f>
        <v>#DIV/0!</v>
      </c>
    </row>
    <row r="2661" spans="1:23" x14ac:dyDescent="0.25">
      <c r="A2661" s="10" t="str">
        <f t="shared" ca="1" si="43"/>
        <v>delete</v>
      </c>
      <c r="B2661" s="16" cm="1">
        <f t="array" aca="1" ref="B2661" ca="1">INDIRECT("УникальныеСписки!D"&amp;ROW()-$L$4)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14"/>
      <c r="G2661" s="81" t="str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84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84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84" t="str" cm="1">
        <f t="array" aca="1" ref="J2661" ca="1">_xlfn.XLOOKUP($B2661,INDIRECT(SUBSTITUTE("ИсходныеДанные!$где$2:$где$50000","где",$B$4)),INDIRECT(SUBSTITUTE("ИсходныеДанные!$что$2:$что$50000","что",J$4)),"",0,1)</f>
        <v/>
      </c>
      <c r="K2661" s="3">
        <f ca="1">IF($B2661&lt;&gt;"",SUMIF(INDIRECT("ИсходныеДанные!$"&amp;$K$4&amp;"$2:$"&amp;$K$4&amp;"$50000"),$B2661&amp;"#"&amp;K$6,INDIRECT("ИсходныеДанные!$J$2:$J$50000")),0)</f>
        <v>0</v>
      </c>
      <c r="L2661" s="3">
        <f ca="1">IF($B2661&lt;&gt;"",SUMIF(INDIRECT("ИсходныеДанные!$"&amp;$K$4&amp;"$2:$"&amp;$K$4&amp;"$50000"),$B2661&amp;"#"&amp;L$6,INDIRECT("ИсходныеДанные!$J$2:$J$50000")),0)</f>
        <v>0</v>
      </c>
      <c r="M2661" s="3">
        <f ca="1">IF($B2661&lt;&gt;"",SUMIF(INDIRECT("ИсходныеДанные!$"&amp;$K$4&amp;"$2:$"&amp;$K$4&amp;"$50000"),$B2661&amp;"#"&amp;M$6,INDIRECT("ИсходныеДанные!$J$2:$J$50000")),0)</f>
        <v>0</v>
      </c>
      <c r="N2661" s="3">
        <f ca="1">IF($B2661&lt;&gt;"",SUMIF(INDIRECT("ИсходныеДанные!$"&amp;$K$4&amp;"$2:$"&amp;$K$4&amp;"$50000"),$B2661&amp;"#"&amp;N$6,INDIRECT("ИсходныеДанные!$J$2:$J$50000")),0)</f>
        <v>0</v>
      </c>
      <c r="O2661" s="3">
        <f ca="1">IF($B2661&lt;&gt;"",SUMIF(INDIRECT("ИсходныеДанные!$"&amp;$K$4&amp;"$2:$"&amp;$K$4&amp;"$50000"),$B2661&amp;"#"&amp;O$6,INDIRECT("ИсходныеДанные!$J$2:$J$50000")),0)</f>
        <v>0</v>
      </c>
      <c r="P2661" s="3">
        <f ca="1">IF($B2661&lt;&gt;"",SUMIF(INDIRECT("ИсходныеДанные!$"&amp;$K$4&amp;"$2:$"&amp;$K$4&amp;"$50000"),$B2661&amp;"#"&amp;P$6,INDIRECT("ИсходныеДанные!$J$2:$J$50000")),0)</f>
        <v>0</v>
      </c>
      <c r="Q2661" s="3">
        <f ca="1">IF($B2661&lt;&gt;"",SUMIF(INDIRECT("ИсходныеДанные!$"&amp;$K$4&amp;"$2:$"&amp;$K$4&amp;"$50000"),$B2661&amp;"#"&amp;Q$6,INDIRECT("ИсходныеДанные!$J$2:$J$50000")),0)</f>
        <v>0</v>
      </c>
      <c r="R2661" s="3">
        <f ca="1">IF($B2661&lt;&gt;"",SUMIF(INDIRECT("ИсходныеДанные!$"&amp;$K$4&amp;"$2:$"&amp;$K$4&amp;"$50000"),$B2661&amp;"#"&amp;R$6,INDIRECT("ИсходныеДанные!$J$2:$J$50000")),0)</f>
        <v>0</v>
      </c>
      <c r="S2661" s="3">
        <f ca="1">IF($B2661&lt;&gt;"",SUMIF(INDIRECT("ИсходныеДанные!$"&amp;$K$4&amp;"$2:$"&amp;$K$4&amp;"$50000"),$B2661&amp;"#"&amp;S$6,INDIRECT("ИсходныеДанные!$J$2:$J$50000")),0)</f>
        <v>0</v>
      </c>
      <c r="T2661" s="3">
        <f ca="1">IF($B2661&lt;&gt;"",SUMIF(INDIRECT("ИсходныеДанные!$"&amp;$K$4&amp;"$2:$"&amp;$K$4&amp;"$50000"),$B2661&amp;"#"&amp;T$6,INDIRECT("ИсходныеДанные!$J$2:$J$50000")),0)</f>
        <v>0</v>
      </c>
      <c r="U2661" s="3">
        <f ca="1">IF($B2661&lt;&gt;"",SUMIF(INDIRECT("ИсходныеДанные!$"&amp;$K$4&amp;"$2:$"&amp;$K$4&amp;"$50000"),$B2661&amp;"#"&amp;U$6,INDIRECT("ИсходныеДанные!$J$2:$J$50000")),0)</f>
        <v>0</v>
      </c>
      <c r="V2661" s="3">
        <f ca="1">IF($B2661&lt;&gt;"",SUMIF(INDIRECT("ИсходныеДанные!$"&amp;$K$4&amp;"$2:$"&amp;$K$4&amp;"$50000"),$B2661&amp;"#"&amp;V$6,INDIRECT("ИсходныеДанные!$J$2:$J$50000")),0)</f>
        <v>0</v>
      </c>
      <c r="W2661" s="16" t="e">
        <f ca="1">SUM(K2661:V2661)/Пофамильно!$R$1</f>
        <v>#DIV/0!</v>
      </c>
    </row>
    <row r="2662" spans="1:23" x14ac:dyDescent="0.25">
      <c r="A2662" s="10" t="str">
        <f t="shared" ca="1" si="43"/>
        <v>delete</v>
      </c>
      <c r="B2662" s="16" cm="1">
        <f t="array" aca="1" ref="B2662" ca="1">INDIRECT("УникальныеСписки!D"&amp;ROW()-$L$4)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14"/>
      <c r="G2662" s="81" t="str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84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84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84" t="str" cm="1">
        <f t="array" aca="1" ref="J2662" ca="1">_xlfn.XLOOKUP($B2662,INDIRECT(SUBSTITUTE("ИсходныеДанные!$где$2:$где$50000","где",$B$4)),INDIRECT(SUBSTITUTE("ИсходныеДанные!$что$2:$что$50000","что",J$4)),"",0,1)</f>
        <v/>
      </c>
      <c r="K2662" s="3">
        <f ca="1">IF($B2662&lt;&gt;"",SUMIF(INDIRECT("ИсходныеДанные!$"&amp;$K$4&amp;"$2:$"&amp;$K$4&amp;"$50000"),$B2662&amp;"#"&amp;K$6,INDIRECT("ИсходныеДанные!$J$2:$J$50000")),0)</f>
        <v>0</v>
      </c>
      <c r="L2662" s="3">
        <f ca="1">IF($B2662&lt;&gt;"",SUMIF(INDIRECT("ИсходныеДанные!$"&amp;$K$4&amp;"$2:$"&amp;$K$4&amp;"$50000"),$B2662&amp;"#"&amp;L$6,INDIRECT("ИсходныеДанные!$J$2:$J$50000")),0)</f>
        <v>0</v>
      </c>
      <c r="M2662" s="3">
        <f ca="1">IF($B2662&lt;&gt;"",SUMIF(INDIRECT("ИсходныеДанные!$"&amp;$K$4&amp;"$2:$"&amp;$K$4&amp;"$50000"),$B2662&amp;"#"&amp;M$6,INDIRECT("ИсходныеДанные!$J$2:$J$50000")),0)</f>
        <v>0</v>
      </c>
      <c r="N2662" s="3">
        <f ca="1">IF($B2662&lt;&gt;"",SUMIF(INDIRECT("ИсходныеДанные!$"&amp;$K$4&amp;"$2:$"&amp;$K$4&amp;"$50000"),$B2662&amp;"#"&amp;N$6,INDIRECT("ИсходныеДанные!$J$2:$J$50000")),0)</f>
        <v>0</v>
      </c>
      <c r="O2662" s="3">
        <f ca="1">IF($B2662&lt;&gt;"",SUMIF(INDIRECT("ИсходныеДанные!$"&amp;$K$4&amp;"$2:$"&amp;$K$4&amp;"$50000"),$B2662&amp;"#"&amp;O$6,INDIRECT("ИсходныеДанные!$J$2:$J$50000")),0)</f>
        <v>0</v>
      </c>
      <c r="P2662" s="3">
        <f ca="1">IF($B2662&lt;&gt;"",SUMIF(INDIRECT("ИсходныеДанные!$"&amp;$K$4&amp;"$2:$"&amp;$K$4&amp;"$50000"),$B2662&amp;"#"&amp;P$6,INDIRECT("ИсходныеДанные!$J$2:$J$50000")),0)</f>
        <v>0</v>
      </c>
      <c r="Q2662" s="3">
        <f ca="1">IF($B2662&lt;&gt;"",SUMIF(INDIRECT("ИсходныеДанные!$"&amp;$K$4&amp;"$2:$"&amp;$K$4&amp;"$50000"),$B2662&amp;"#"&amp;Q$6,INDIRECT("ИсходныеДанные!$J$2:$J$50000")),0)</f>
        <v>0</v>
      </c>
      <c r="R2662" s="3">
        <f ca="1">IF($B2662&lt;&gt;"",SUMIF(INDIRECT("ИсходныеДанные!$"&amp;$K$4&amp;"$2:$"&amp;$K$4&amp;"$50000"),$B2662&amp;"#"&amp;R$6,INDIRECT("ИсходныеДанные!$J$2:$J$50000")),0)</f>
        <v>0</v>
      </c>
      <c r="S2662" s="3">
        <f ca="1">IF($B2662&lt;&gt;"",SUMIF(INDIRECT("ИсходныеДанные!$"&amp;$K$4&amp;"$2:$"&amp;$K$4&amp;"$50000"),$B2662&amp;"#"&amp;S$6,INDIRECT("ИсходныеДанные!$J$2:$J$50000")),0)</f>
        <v>0</v>
      </c>
      <c r="T2662" s="3">
        <f ca="1">IF($B2662&lt;&gt;"",SUMIF(INDIRECT("ИсходныеДанные!$"&amp;$K$4&amp;"$2:$"&amp;$K$4&amp;"$50000"),$B2662&amp;"#"&amp;T$6,INDIRECT("ИсходныеДанные!$J$2:$J$50000")),0)</f>
        <v>0</v>
      </c>
      <c r="U2662" s="3">
        <f ca="1">IF($B2662&lt;&gt;"",SUMIF(INDIRECT("ИсходныеДанные!$"&amp;$K$4&amp;"$2:$"&amp;$K$4&amp;"$50000"),$B2662&amp;"#"&amp;U$6,INDIRECT("ИсходныеДанные!$J$2:$J$50000")),0)</f>
        <v>0</v>
      </c>
      <c r="V2662" s="3">
        <f ca="1">IF($B2662&lt;&gt;"",SUMIF(INDIRECT("ИсходныеДанные!$"&amp;$K$4&amp;"$2:$"&amp;$K$4&amp;"$50000"),$B2662&amp;"#"&amp;V$6,INDIRECT("ИсходныеДанные!$J$2:$J$50000")),0)</f>
        <v>0</v>
      </c>
      <c r="W2662" s="16" t="e">
        <f ca="1">SUM(K2662:V2662)/Пофамильно!$R$1</f>
        <v>#DIV/0!</v>
      </c>
    </row>
    <row r="2663" spans="1:23" x14ac:dyDescent="0.25">
      <c r="A2663" s="10" t="str">
        <f t="shared" ca="1" si="43"/>
        <v>delete</v>
      </c>
      <c r="B2663" s="16" cm="1">
        <f t="array" aca="1" ref="B2663" ca="1">INDIRECT("УникальныеСписки!D"&amp;ROW()-$L$4)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14"/>
      <c r="G2663" s="81" t="str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84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84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84" t="str" cm="1">
        <f t="array" aca="1" ref="J2663" ca="1">_xlfn.XLOOKUP($B2663,INDIRECT(SUBSTITUTE("ИсходныеДанные!$где$2:$где$50000","где",$B$4)),INDIRECT(SUBSTITUTE("ИсходныеДанные!$что$2:$что$50000","что",J$4)),"",0,1)</f>
        <v/>
      </c>
      <c r="K2663" s="3">
        <f ca="1">IF($B2663&lt;&gt;"",SUMIF(INDIRECT("ИсходныеДанные!$"&amp;$K$4&amp;"$2:$"&amp;$K$4&amp;"$50000"),$B2663&amp;"#"&amp;K$6,INDIRECT("ИсходныеДанные!$J$2:$J$50000")),0)</f>
        <v>0</v>
      </c>
      <c r="L2663" s="3">
        <f ca="1">IF($B2663&lt;&gt;"",SUMIF(INDIRECT("ИсходныеДанные!$"&amp;$K$4&amp;"$2:$"&amp;$K$4&amp;"$50000"),$B2663&amp;"#"&amp;L$6,INDIRECT("ИсходныеДанные!$J$2:$J$50000")),0)</f>
        <v>0</v>
      </c>
      <c r="M2663" s="3">
        <f ca="1">IF($B2663&lt;&gt;"",SUMIF(INDIRECT("ИсходныеДанные!$"&amp;$K$4&amp;"$2:$"&amp;$K$4&amp;"$50000"),$B2663&amp;"#"&amp;M$6,INDIRECT("ИсходныеДанные!$J$2:$J$50000")),0)</f>
        <v>0</v>
      </c>
      <c r="N2663" s="3">
        <f ca="1">IF($B2663&lt;&gt;"",SUMIF(INDIRECT("ИсходныеДанные!$"&amp;$K$4&amp;"$2:$"&amp;$K$4&amp;"$50000"),$B2663&amp;"#"&amp;N$6,INDIRECT("ИсходныеДанные!$J$2:$J$50000")),0)</f>
        <v>0</v>
      </c>
      <c r="O2663" s="3">
        <f ca="1">IF($B2663&lt;&gt;"",SUMIF(INDIRECT("ИсходныеДанные!$"&amp;$K$4&amp;"$2:$"&amp;$K$4&amp;"$50000"),$B2663&amp;"#"&amp;O$6,INDIRECT("ИсходныеДанные!$J$2:$J$50000")),0)</f>
        <v>0</v>
      </c>
      <c r="P2663" s="3">
        <f ca="1">IF($B2663&lt;&gt;"",SUMIF(INDIRECT("ИсходныеДанные!$"&amp;$K$4&amp;"$2:$"&amp;$K$4&amp;"$50000"),$B2663&amp;"#"&amp;P$6,INDIRECT("ИсходныеДанные!$J$2:$J$50000")),0)</f>
        <v>0</v>
      </c>
      <c r="Q2663" s="3">
        <f ca="1">IF($B2663&lt;&gt;"",SUMIF(INDIRECT("ИсходныеДанные!$"&amp;$K$4&amp;"$2:$"&amp;$K$4&amp;"$50000"),$B2663&amp;"#"&amp;Q$6,INDIRECT("ИсходныеДанные!$J$2:$J$50000")),0)</f>
        <v>0</v>
      </c>
      <c r="R2663" s="3">
        <f ca="1">IF($B2663&lt;&gt;"",SUMIF(INDIRECT("ИсходныеДанные!$"&amp;$K$4&amp;"$2:$"&amp;$K$4&amp;"$50000"),$B2663&amp;"#"&amp;R$6,INDIRECT("ИсходныеДанные!$J$2:$J$50000")),0)</f>
        <v>0</v>
      </c>
      <c r="S2663" s="3">
        <f ca="1">IF($B2663&lt;&gt;"",SUMIF(INDIRECT("ИсходныеДанные!$"&amp;$K$4&amp;"$2:$"&amp;$K$4&amp;"$50000"),$B2663&amp;"#"&amp;S$6,INDIRECT("ИсходныеДанные!$J$2:$J$50000")),0)</f>
        <v>0</v>
      </c>
      <c r="T2663" s="3">
        <f ca="1">IF($B2663&lt;&gt;"",SUMIF(INDIRECT("ИсходныеДанные!$"&amp;$K$4&amp;"$2:$"&amp;$K$4&amp;"$50000"),$B2663&amp;"#"&amp;T$6,INDIRECT("ИсходныеДанные!$J$2:$J$50000")),0)</f>
        <v>0</v>
      </c>
      <c r="U2663" s="3">
        <f ca="1">IF($B2663&lt;&gt;"",SUMIF(INDIRECT("ИсходныеДанные!$"&amp;$K$4&amp;"$2:$"&amp;$K$4&amp;"$50000"),$B2663&amp;"#"&amp;U$6,INDIRECT("ИсходныеДанные!$J$2:$J$50000")),0)</f>
        <v>0</v>
      </c>
      <c r="V2663" s="3">
        <f ca="1">IF($B2663&lt;&gt;"",SUMIF(INDIRECT("ИсходныеДанные!$"&amp;$K$4&amp;"$2:$"&amp;$K$4&amp;"$50000"),$B2663&amp;"#"&amp;V$6,INDIRECT("ИсходныеДанные!$J$2:$J$50000")),0)</f>
        <v>0</v>
      </c>
      <c r="W2663" s="16" t="e">
        <f ca="1">SUM(K2663:V2663)/Пофамильно!$R$1</f>
        <v>#DIV/0!</v>
      </c>
    </row>
    <row r="2664" spans="1:23" x14ac:dyDescent="0.25">
      <c r="A2664" s="10" t="str">
        <f t="shared" ca="1" si="43"/>
        <v>delete</v>
      </c>
      <c r="B2664" s="16" cm="1">
        <f t="array" aca="1" ref="B2664" ca="1">INDIRECT("УникальныеСписки!D"&amp;ROW()-$L$4)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14"/>
      <c r="G2664" s="81" t="str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84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84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84" t="str" cm="1">
        <f t="array" aca="1" ref="J2664" ca="1">_xlfn.XLOOKUP($B2664,INDIRECT(SUBSTITUTE("ИсходныеДанные!$где$2:$где$50000","где",$B$4)),INDIRECT(SUBSTITUTE("ИсходныеДанные!$что$2:$что$50000","что",J$4)),"",0,1)</f>
        <v/>
      </c>
      <c r="K2664" s="3">
        <f ca="1">IF($B2664&lt;&gt;"",SUMIF(INDIRECT("ИсходныеДанные!$"&amp;$K$4&amp;"$2:$"&amp;$K$4&amp;"$50000"),$B2664&amp;"#"&amp;K$6,INDIRECT("ИсходныеДанные!$J$2:$J$50000")),0)</f>
        <v>0</v>
      </c>
      <c r="L2664" s="3">
        <f ca="1">IF($B2664&lt;&gt;"",SUMIF(INDIRECT("ИсходныеДанные!$"&amp;$K$4&amp;"$2:$"&amp;$K$4&amp;"$50000"),$B2664&amp;"#"&amp;L$6,INDIRECT("ИсходныеДанные!$J$2:$J$50000")),0)</f>
        <v>0</v>
      </c>
      <c r="M2664" s="3">
        <f ca="1">IF($B2664&lt;&gt;"",SUMIF(INDIRECT("ИсходныеДанные!$"&amp;$K$4&amp;"$2:$"&amp;$K$4&amp;"$50000"),$B2664&amp;"#"&amp;M$6,INDIRECT("ИсходныеДанные!$J$2:$J$50000")),0)</f>
        <v>0</v>
      </c>
      <c r="N2664" s="3">
        <f ca="1">IF($B2664&lt;&gt;"",SUMIF(INDIRECT("ИсходныеДанные!$"&amp;$K$4&amp;"$2:$"&amp;$K$4&amp;"$50000"),$B2664&amp;"#"&amp;N$6,INDIRECT("ИсходныеДанные!$J$2:$J$50000")),0)</f>
        <v>0</v>
      </c>
      <c r="O2664" s="3">
        <f ca="1">IF($B2664&lt;&gt;"",SUMIF(INDIRECT("ИсходныеДанные!$"&amp;$K$4&amp;"$2:$"&amp;$K$4&amp;"$50000"),$B2664&amp;"#"&amp;O$6,INDIRECT("ИсходныеДанные!$J$2:$J$50000")),0)</f>
        <v>0</v>
      </c>
      <c r="P2664" s="3">
        <f ca="1">IF($B2664&lt;&gt;"",SUMIF(INDIRECT("ИсходныеДанные!$"&amp;$K$4&amp;"$2:$"&amp;$K$4&amp;"$50000"),$B2664&amp;"#"&amp;P$6,INDIRECT("ИсходныеДанные!$J$2:$J$50000")),0)</f>
        <v>0</v>
      </c>
      <c r="Q2664" s="3">
        <f ca="1">IF($B2664&lt;&gt;"",SUMIF(INDIRECT("ИсходныеДанные!$"&amp;$K$4&amp;"$2:$"&amp;$K$4&amp;"$50000"),$B2664&amp;"#"&amp;Q$6,INDIRECT("ИсходныеДанные!$J$2:$J$50000")),0)</f>
        <v>0</v>
      </c>
      <c r="R2664" s="3">
        <f ca="1">IF($B2664&lt;&gt;"",SUMIF(INDIRECT("ИсходныеДанные!$"&amp;$K$4&amp;"$2:$"&amp;$K$4&amp;"$50000"),$B2664&amp;"#"&amp;R$6,INDIRECT("ИсходныеДанные!$J$2:$J$50000")),0)</f>
        <v>0</v>
      </c>
      <c r="S2664" s="3">
        <f ca="1">IF($B2664&lt;&gt;"",SUMIF(INDIRECT("ИсходныеДанные!$"&amp;$K$4&amp;"$2:$"&amp;$K$4&amp;"$50000"),$B2664&amp;"#"&amp;S$6,INDIRECT("ИсходныеДанные!$J$2:$J$50000")),0)</f>
        <v>0</v>
      </c>
      <c r="T2664" s="3">
        <f ca="1">IF($B2664&lt;&gt;"",SUMIF(INDIRECT("ИсходныеДанные!$"&amp;$K$4&amp;"$2:$"&amp;$K$4&amp;"$50000"),$B2664&amp;"#"&amp;T$6,INDIRECT("ИсходныеДанные!$J$2:$J$50000")),0)</f>
        <v>0</v>
      </c>
      <c r="U2664" s="3">
        <f ca="1">IF($B2664&lt;&gt;"",SUMIF(INDIRECT("ИсходныеДанные!$"&amp;$K$4&amp;"$2:$"&amp;$K$4&amp;"$50000"),$B2664&amp;"#"&amp;U$6,INDIRECT("ИсходныеДанные!$J$2:$J$50000")),0)</f>
        <v>0</v>
      </c>
      <c r="V2664" s="3">
        <f ca="1">IF($B2664&lt;&gt;"",SUMIF(INDIRECT("ИсходныеДанные!$"&amp;$K$4&amp;"$2:$"&amp;$K$4&amp;"$50000"),$B2664&amp;"#"&amp;V$6,INDIRECT("ИсходныеДанные!$J$2:$J$50000")),0)</f>
        <v>0</v>
      </c>
      <c r="W2664" s="16" t="e">
        <f ca="1">SUM(K2664:V2664)/Пофамильно!$R$1</f>
        <v>#DIV/0!</v>
      </c>
    </row>
    <row r="2665" spans="1:23" x14ac:dyDescent="0.25">
      <c r="A2665" s="10" t="str">
        <f t="shared" ca="1" si="43"/>
        <v>delete</v>
      </c>
      <c r="B2665" s="16" cm="1">
        <f t="array" aca="1" ref="B2665" ca="1">INDIRECT("УникальныеСписки!D"&amp;ROW()-$L$4)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14"/>
      <c r="G2665" s="81" t="str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84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84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84" t="str" cm="1">
        <f t="array" aca="1" ref="J2665" ca="1">_xlfn.XLOOKUP($B2665,INDIRECT(SUBSTITUTE("ИсходныеДанные!$где$2:$где$50000","где",$B$4)),INDIRECT(SUBSTITUTE("ИсходныеДанные!$что$2:$что$50000","что",J$4)),"",0,1)</f>
        <v/>
      </c>
      <c r="K2665" s="3">
        <f ca="1">IF($B2665&lt;&gt;"",SUMIF(INDIRECT("ИсходныеДанные!$"&amp;$K$4&amp;"$2:$"&amp;$K$4&amp;"$50000"),$B2665&amp;"#"&amp;K$6,INDIRECT("ИсходныеДанные!$J$2:$J$50000")),0)</f>
        <v>0</v>
      </c>
      <c r="L2665" s="3">
        <f ca="1">IF($B2665&lt;&gt;"",SUMIF(INDIRECT("ИсходныеДанные!$"&amp;$K$4&amp;"$2:$"&amp;$K$4&amp;"$50000"),$B2665&amp;"#"&amp;L$6,INDIRECT("ИсходныеДанные!$J$2:$J$50000")),0)</f>
        <v>0</v>
      </c>
      <c r="M2665" s="3">
        <f ca="1">IF($B2665&lt;&gt;"",SUMIF(INDIRECT("ИсходныеДанные!$"&amp;$K$4&amp;"$2:$"&amp;$K$4&amp;"$50000"),$B2665&amp;"#"&amp;M$6,INDIRECT("ИсходныеДанные!$J$2:$J$50000")),0)</f>
        <v>0</v>
      </c>
      <c r="N2665" s="3">
        <f ca="1">IF($B2665&lt;&gt;"",SUMIF(INDIRECT("ИсходныеДанные!$"&amp;$K$4&amp;"$2:$"&amp;$K$4&amp;"$50000"),$B2665&amp;"#"&amp;N$6,INDIRECT("ИсходныеДанные!$J$2:$J$50000")),0)</f>
        <v>0</v>
      </c>
      <c r="O2665" s="3">
        <f ca="1">IF($B2665&lt;&gt;"",SUMIF(INDIRECT("ИсходныеДанные!$"&amp;$K$4&amp;"$2:$"&amp;$K$4&amp;"$50000"),$B2665&amp;"#"&amp;O$6,INDIRECT("ИсходныеДанные!$J$2:$J$50000")),0)</f>
        <v>0</v>
      </c>
      <c r="P2665" s="3">
        <f ca="1">IF($B2665&lt;&gt;"",SUMIF(INDIRECT("ИсходныеДанные!$"&amp;$K$4&amp;"$2:$"&amp;$K$4&amp;"$50000"),$B2665&amp;"#"&amp;P$6,INDIRECT("ИсходныеДанные!$J$2:$J$50000")),0)</f>
        <v>0</v>
      </c>
      <c r="Q2665" s="3">
        <f ca="1">IF($B2665&lt;&gt;"",SUMIF(INDIRECT("ИсходныеДанные!$"&amp;$K$4&amp;"$2:$"&amp;$K$4&amp;"$50000"),$B2665&amp;"#"&amp;Q$6,INDIRECT("ИсходныеДанные!$J$2:$J$50000")),0)</f>
        <v>0</v>
      </c>
      <c r="R2665" s="3">
        <f ca="1">IF($B2665&lt;&gt;"",SUMIF(INDIRECT("ИсходныеДанные!$"&amp;$K$4&amp;"$2:$"&amp;$K$4&amp;"$50000"),$B2665&amp;"#"&amp;R$6,INDIRECT("ИсходныеДанные!$J$2:$J$50000")),0)</f>
        <v>0</v>
      </c>
      <c r="S2665" s="3">
        <f ca="1">IF($B2665&lt;&gt;"",SUMIF(INDIRECT("ИсходныеДанные!$"&amp;$K$4&amp;"$2:$"&amp;$K$4&amp;"$50000"),$B2665&amp;"#"&amp;S$6,INDIRECT("ИсходныеДанные!$J$2:$J$50000")),0)</f>
        <v>0</v>
      </c>
      <c r="T2665" s="3">
        <f ca="1">IF($B2665&lt;&gt;"",SUMIF(INDIRECT("ИсходныеДанные!$"&amp;$K$4&amp;"$2:$"&amp;$K$4&amp;"$50000"),$B2665&amp;"#"&amp;T$6,INDIRECT("ИсходныеДанные!$J$2:$J$50000")),0)</f>
        <v>0</v>
      </c>
      <c r="U2665" s="3">
        <f ca="1">IF($B2665&lt;&gt;"",SUMIF(INDIRECT("ИсходныеДанные!$"&amp;$K$4&amp;"$2:$"&amp;$K$4&amp;"$50000"),$B2665&amp;"#"&amp;U$6,INDIRECT("ИсходныеДанные!$J$2:$J$50000")),0)</f>
        <v>0</v>
      </c>
      <c r="V2665" s="3">
        <f ca="1">IF($B2665&lt;&gt;"",SUMIF(INDIRECT("ИсходныеДанные!$"&amp;$K$4&amp;"$2:$"&amp;$K$4&amp;"$50000"),$B2665&amp;"#"&amp;V$6,INDIRECT("ИсходныеДанные!$J$2:$J$50000")),0)</f>
        <v>0</v>
      </c>
      <c r="W2665" s="16" t="e">
        <f ca="1">SUM(K2665:V2665)/Пофамильно!$R$1</f>
        <v>#DIV/0!</v>
      </c>
    </row>
    <row r="2666" spans="1:23" x14ac:dyDescent="0.25">
      <c r="A2666" s="10" t="str">
        <f t="shared" ca="1" si="43"/>
        <v>delete</v>
      </c>
      <c r="B2666" s="16" cm="1">
        <f t="array" aca="1" ref="B2666" ca="1">INDIRECT("УникальныеСписки!D"&amp;ROW()-$L$4)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14"/>
      <c r="G2666" s="81" t="str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84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84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84" t="str" cm="1">
        <f t="array" aca="1" ref="J2666" ca="1">_xlfn.XLOOKUP($B2666,INDIRECT(SUBSTITUTE("ИсходныеДанные!$где$2:$где$50000","где",$B$4)),INDIRECT(SUBSTITUTE("ИсходныеДанные!$что$2:$что$50000","что",J$4)),"",0,1)</f>
        <v/>
      </c>
      <c r="K2666" s="3">
        <f ca="1">IF($B2666&lt;&gt;"",SUMIF(INDIRECT("ИсходныеДанные!$"&amp;$K$4&amp;"$2:$"&amp;$K$4&amp;"$50000"),$B2666&amp;"#"&amp;K$6,INDIRECT("ИсходныеДанные!$J$2:$J$50000")),0)</f>
        <v>0</v>
      </c>
      <c r="L2666" s="3">
        <f ca="1">IF($B2666&lt;&gt;"",SUMIF(INDIRECT("ИсходныеДанные!$"&amp;$K$4&amp;"$2:$"&amp;$K$4&amp;"$50000"),$B2666&amp;"#"&amp;L$6,INDIRECT("ИсходныеДанные!$J$2:$J$50000")),0)</f>
        <v>0</v>
      </c>
      <c r="M2666" s="3">
        <f ca="1">IF($B2666&lt;&gt;"",SUMIF(INDIRECT("ИсходныеДанные!$"&amp;$K$4&amp;"$2:$"&amp;$K$4&amp;"$50000"),$B2666&amp;"#"&amp;M$6,INDIRECT("ИсходныеДанные!$J$2:$J$50000")),0)</f>
        <v>0</v>
      </c>
      <c r="N2666" s="3">
        <f ca="1">IF($B2666&lt;&gt;"",SUMIF(INDIRECT("ИсходныеДанные!$"&amp;$K$4&amp;"$2:$"&amp;$K$4&amp;"$50000"),$B2666&amp;"#"&amp;N$6,INDIRECT("ИсходныеДанные!$J$2:$J$50000")),0)</f>
        <v>0</v>
      </c>
      <c r="O2666" s="3">
        <f ca="1">IF($B2666&lt;&gt;"",SUMIF(INDIRECT("ИсходныеДанные!$"&amp;$K$4&amp;"$2:$"&amp;$K$4&amp;"$50000"),$B2666&amp;"#"&amp;O$6,INDIRECT("ИсходныеДанные!$J$2:$J$50000")),0)</f>
        <v>0</v>
      </c>
      <c r="P2666" s="3">
        <f ca="1">IF($B2666&lt;&gt;"",SUMIF(INDIRECT("ИсходныеДанные!$"&amp;$K$4&amp;"$2:$"&amp;$K$4&amp;"$50000"),$B2666&amp;"#"&amp;P$6,INDIRECT("ИсходныеДанные!$J$2:$J$50000")),0)</f>
        <v>0</v>
      </c>
      <c r="Q2666" s="3">
        <f ca="1">IF($B2666&lt;&gt;"",SUMIF(INDIRECT("ИсходныеДанные!$"&amp;$K$4&amp;"$2:$"&amp;$K$4&amp;"$50000"),$B2666&amp;"#"&amp;Q$6,INDIRECT("ИсходныеДанные!$J$2:$J$50000")),0)</f>
        <v>0</v>
      </c>
      <c r="R2666" s="3">
        <f ca="1">IF($B2666&lt;&gt;"",SUMIF(INDIRECT("ИсходныеДанные!$"&amp;$K$4&amp;"$2:$"&amp;$K$4&amp;"$50000"),$B2666&amp;"#"&amp;R$6,INDIRECT("ИсходныеДанные!$J$2:$J$50000")),0)</f>
        <v>0</v>
      </c>
      <c r="S2666" s="3">
        <f ca="1">IF($B2666&lt;&gt;"",SUMIF(INDIRECT("ИсходныеДанные!$"&amp;$K$4&amp;"$2:$"&amp;$K$4&amp;"$50000"),$B2666&amp;"#"&amp;S$6,INDIRECT("ИсходныеДанные!$J$2:$J$50000")),0)</f>
        <v>0</v>
      </c>
      <c r="T2666" s="3">
        <f ca="1">IF($B2666&lt;&gt;"",SUMIF(INDIRECT("ИсходныеДанные!$"&amp;$K$4&amp;"$2:$"&amp;$K$4&amp;"$50000"),$B2666&amp;"#"&amp;T$6,INDIRECT("ИсходныеДанные!$J$2:$J$50000")),0)</f>
        <v>0</v>
      </c>
      <c r="U2666" s="3">
        <f ca="1">IF($B2666&lt;&gt;"",SUMIF(INDIRECT("ИсходныеДанные!$"&amp;$K$4&amp;"$2:$"&amp;$K$4&amp;"$50000"),$B2666&amp;"#"&amp;U$6,INDIRECT("ИсходныеДанные!$J$2:$J$50000")),0)</f>
        <v>0</v>
      </c>
      <c r="V2666" s="3">
        <f ca="1">IF($B2666&lt;&gt;"",SUMIF(INDIRECT("ИсходныеДанные!$"&amp;$K$4&amp;"$2:$"&amp;$K$4&amp;"$50000"),$B2666&amp;"#"&amp;V$6,INDIRECT("ИсходныеДанные!$J$2:$J$50000")),0)</f>
        <v>0</v>
      </c>
      <c r="W2666" s="16" t="e">
        <f ca="1">SUM(K2666:V2666)/Пофамильно!$R$1</f>
        <v>#DIV/0!</v>
      </c>
    </row>
    <row r="2667" spans="1:23" x14ac:dyDescent="0.25">
      <c r="A2667" s="10" t="str">
        <f t="shared" ca="1" si="43"/>
        <v>delete</v>
      </c>
      <c r="B2667" s="16" cm="1">
        <f t="array" aca="1" ref="B2667" ca="1">INDIRECT("УникальныеСписки!D"&amp;ROW()-$L$4)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14"/>
      <c r="G2667" s="81" t="str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84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84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84" t="str" cm="1">
        <f t="array" aca="1" ref="J2667" ca="1">_xlfn.XLOOKUP($B2667,INDIRECT(SUBSTITUTE("ИсходныеДанные!$где$2:$где$50000","где",$B$4)),INDIRECT(SUBSTITUTE("ИсходныеДанные!$что$2:$что$50000","что",J$4)),"",0,1)</f>
        <v/>
      </c>
      <c r="K2667" s="3">
        <f ca="1">IF($B2667&lt;&gt;"",SUMIF(INDIRECT("ИсходныеДанные!$"&amp;$K$4&amp;"$2:$"&amp;$K$4&amp;"$50000"),$B2667&amp;"#"&amp;K$6,INDIRECT("ИсходныеДанные!$J$2:$J$50000")),0)</f>
        <v>0</v>
      </c>
      <c r="L2667" s="3">
        <f ca="1">IF($B2667&lt;&gt;"",SUMIF(INDIRECT("ИсходныеДанные!$"&amp;$K$4&amp;"$2:$"&amp;$K$4&amp;"$50000"),$B2667&amp;"#"&amp;L$6,INDIRECT("ИсходныеДанные!$J$2:$J$50000")),0)</f>
        <v>0</v>
      </c>
      <c r="M2667" s="3">
        <f ca="1">IF($B2667&lt;&gt;"",SUMIF(INDIRECT("ИсходныеДанные!$"&amp;$K$4&amp;"$2:$"&amp;$K$4&amp;"$50000"),$B2667&amp;"#"&amp;M$6,INDIRECT("ИсходныеДанные!$J$2:$J$50000")),0)</f>
        <v>0</v>
      </c>
      <c r="N2667" s="3">
        <f ca="1">IF($B2667&lt;&gt;"",SUMIF(INDIRECT("ИсходныеДанные!$"&amp;$K$4&amp;"$2:$"&amp;$K$4&amp;"$50000"),$B2667&amp;"#"&amp;N$6,INDIRECT("ИсходныеДанные!$J$2:$J$50000")),0)</f>
        <v>0</v>
      </c>
      <c r="O2667" s="3">
        <f ca="1">IF($B2667&lt;&gt;"",SUMIF(INDIRECT("ИсходныеДанные!$"&amp;$K$4&amp;"$2:$"&amp;$K$4&amp;"$50000"),$B2667&amp;"#"&amp;O$6,INDIRECT("ИсходныеДанные!$J$2:$J$50000")),0)</f>
        <v>0</v>
      </c>
      <c r="P2667" s="3">
        <f ca="1">IF($B2667&lt;&gt;"",SUMIF(INDIRECT("ИсходныеДанные!$"&amp;$K$4&amp;"$2:$"&amp;$K$4&amp;"$50000"),$B2667&amp;"#"&amp;P$6,INDIRECT("ИсходныеДанные!$J$2:$J$50000")),0)</f>
        <v>0</v>
      </c>
      <c r="Q2667" s="3">
        <f ca="1">IF($B2667&lt;&gt;"",SUMIF(INDIRECT("ИсходныеДанные!$"&amp;$K$4&amp;"$2:$"&amp;$K$4&amp;"$50000"),$B2667&amp;"#"&amp;Q$6,INDIRECT("ИсходныеДанные!$J$2:$J$50000")),0)</f>
        <v>0</v>
      </c>
      <c r="R2667" s="3">
        <f ca="1">IF($B2667&lt;&gt;"",SUMIF(INDIRECT("ИсходныеДанные!$"&amp;$K$4&amp;"$2:$"&amp;$K$4&amp;"$50000"),$B2667&amp;"#"&amp;R$6,INDIRECT("ИсходныеДанные!$J$2:$J$50000")),0)</f>
        <v>0</v>
      </c>
      <c r="S2667" s="3">
        <f ca="1">IF($B2667&lt;&gt;"",SUMIF(INDIRECT("ИсходныеДанные!$"&amp;$K$4&amp;"$2:$"&amp;$K$4&amp;"$50000"),$B2667&amp;"#"&amp;S$6,INDIRECT("ИсходныеДанные!$J$2:$J$50000")),0)</f>
        <v>0</v>
      </c>
      <c r="T2667" s="3">
        <f ca="1">IF($B2667&lt;&gt;"",SUMIF(INDIRECT("ИсходныеДанные!$"&amp;$K$4&amp;"$2:$"&amp;$K$4&amp;"$50000"),$B2667&amp;"#"&amp;T$6,INDIRECT("ИсходныеДанные!$J$2:$J$50000")),0)</f>
        <v>0</v>
      </c>
      <c r="U2667" s="3">
        <f ca="1">IF($B2667&lt;&gt;"",SUMIF(INDIRECT("ИсходныеДанные!$"&amp;$K$4&amp;"$2:$"&amp;$K$4&amp;"$50000"),$B2667&amp;"#"&amp;U$6,INDIRECT("ИсходныеДанные!$J$2:$J$50000")),0)</f>
        <v>0</v>
      </c>
      <c r="V2667" s="3">
        <f ca="1">IF($B2667&lt;&gt;"",SUMIF(INDIRECT("ИсходныеДанные!$"&amp;$K$4&amp;"$2:$"&amp;$K$4&amp;"$50000"),$B2667&amp;"#"&amp;V$6,INDIRECT("ИсходныеДанные!$J$2:$J$50000")),0)</f>
        <v>0</v>
      </c>
      <c r="W2667" s="16" t="e">
        <f ca="1">SUM(K2667:V2667)/Пофамильно!$R$1</f>
        <v>#DIV/0!</v>
      </c>
    </row>
    <row r="2668" spans="1:23" x14ac:dyDescent="0.25">
      <c r="A2668" s="10" t="str">
        <f t="shared" ca="1" si="43"/>
        <v>delete</v>
      </c>
      <c r="B2668" s="16" cm="1">
        <f t="array" aca="1" ref="B2668" ca="1">INDIRECT("УникальныеСписки!D"&amp;ROW()-$L$4)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14"/>
      <c r="G2668" s="81" t="str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84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84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84" t="str" cm="1">
        <f t="array" aca="1" ref="J2668" ca="1">_xlfn.XLOOKUP($B2668,INDIRECT(SUBSTITUTE("ИсходныеДанные!$где$2:$где$50000","где",$B$4)),INDIRECT(SUBSTITUTE("ИсходныеДанные!$что$2:$что$50000","что",J$4)),"",0,1)</f>
        <v/>
      </c>
      <c r="K2668" s="3">
        <f ca="1">IF($B2668&lt;&gt;"",SUMIF(INDIRECT("ИсходныеДанные!$"&amp;$K$4&amp;"$2:$"&amp;$K$4&amp;"$50000"),$B2668&amp;"#"&amp;K$6,INDIRECT("ИсходныеДанные!$J$2:$J$50000")),0)</f>
        <v>0</v>
      </c>
      <c r="L2668" s="3">
        <f ca="1">IF($B2668&lt;&gt;"",SUMIF(INDIRECT("ИсходныеДанные!$"&amp;$K$4&amp;"$2:$"&amp;$K$4&amp;"$50000"),$B2668&amp;"#"&amp;L$6,INDIRECT("ИсходныеДанные!$J$2:$J$50000")),0)</f>
        <v>0</v>
      </c>
      <c r="M2668" s="3">
        <f ca="1">IF($B2668&lt;&gt;"",SUMIF(INDIRECT("ИсходныеДанные!$"&amp;$K$4&amp;"$2:$"&amp;$K$4&amp;"$50000"),$B2668&amp;"#"&amp;M$6,INDIRECT("ИсходныеДанные!$J$2:$J$50000")),0)</f>
        <v>0</v>
      </c>
      <c r="N2668" s="3">
        <f ca="1">IF($B2668&lt;&gt;"",SUMIF(INDIRECT("ИсходныеДанные!$"&amp;$K$4&amp;"$2:$"&amp;$K$4&amp;"$50000"),$B2668&amp;"#"&amp;N$6,INDIRECT("ИсходныеДанные!$J$2:$J$50000")),0)</f>
        <v>0</v>
      </c>
      <c r="O2668" s="3">
        <f ca="1">IF($B2668&lt;&gt;"",SUMIF(INDIRECT("ИсходныеДанные!$"&amp;$K$4&amp;"$2:$"&amp;$K$4&amp;"$50000"),$B2668&amp;"#"&amp;O$6,INDIRECT("ИсходныеДанные!$J$2:$J$50000")),0)</f>
        <v>0</v>
      </c>
      <c r="P2668" s="3">
        <f ca="1">IF($B2668&lt;&gt;"",SUMIF(INDIRECT("ИсходныеДанные!$"&amp;$K$4&amp;"$2:$"&amp;$K$4&amp;"$50000"),$B2668&amp;"#"&amp;P$6,INDIRECT("ИсходныеДанные!$J$2:$J$50000")),0)</f>
        <v>0</v>
      </c>
      <c r="Q2668" s="3">
        <f ca="1">IF($B2668&lt;&gt;"",SUMIF(INDIRECT("ИсходныеДанные!$"&amp;$K$4&amp;"$2:$"&amp;$K$4&amp;"$50000"),$B2668&amp;"#"&amp;Q$6,INDIRECT("ИсходныеДанные!$J$2:$J$50000")),0)</f>
        <v>0</v>
      </c>
      <c r="R2668" s="3">
        <f ca="1">IF($B2668&lt;&gt;"",SUMIF(INDIRECT("ИсходныеДанные!$"&amp;$K$4&amp;"$2:$"&amp;$K$4&amp;"$50000"),$B2668&amp;"#"&amp;R$6,INDIRECT("ИсходныеДанные!$J$2:$J$50000")),0)</f>
        <v>0</v>
      </c>
      <c r="S2668" s="3">
        <f ca="1">IF($B2668&lt;&gt;"",SUMIF(INDIRECT("ИсходныеДанные!$"&amp;$K$4&amp;"$2:$"&amp;$K$4&amp;"$50000"),$B2668&amp;"#"&amp;S$6,INDIRECT("ИсходныеДанные!$J$2:$J$50000")),0)</f>
        <v>0</v>
      </c>
      <c r="T2668" s="3">
        <f ca="1">IF($B2668&lt;&gt;"",SUMIF(INDIRECT("ИсходныеДанные!$"&amp;$K$4&amp;"$2:$"&amp;$K$4&amp;"$50000"),$B2668&amp;"#"&amp;T$6,INDIRECT("ИсходныеДанные!$J$2:$J$50000")),0)</f>
        <v>0</v>
      </c>
      <c r="U2668" s="3">
        <f ca="1">IF($B2668&lt;&gt;"",SUMIF(INDIRECT("ИсходныеДанные!$"&amp;$K$4&amp;"$2:$"&amp;$K$4&amp;"$50000"),$B2668&amp;"#"&amp;U$6,INDIRECT("ИсходныеДанные!$J$2:$J$50000")),0)</f>
        <v>0</v>
      </c>
      <c r="V2668" s="3">
        <f ca="1">IF($B2668&lt;&gt;"",SUMIF(INDIRECT("ИсходныеДанные!$"&amp;$K$4&amp;"$2:$"&amp;$K$4&amp;"$50000"),$B2668&amp;"#"&amp;V$6,INDIRECT("ИсходныеДанные!$J$2:$J$50000")),0)</f>
        <v>0</v>
      </c>
      <c r="W2668" s="16" t="e">
        <f ca="1">SUM(K2668:V2668)/Пофамильно!$R$1</f>
        <v>#DIV/0!</v>
      </c>
    </row>
    <row r="2669" spans="1:23" x14ac:dyDescent="0.25">
      <c r="A2669" s="10" t="str">
        <f t="shared" ca="1" si="43"/>
        <v>delete</v>
      </c>
      <c r="B2669" s="16" cm="1">
        <f t="array" aca="1" ref="B2669" ca="1">INDIRECT("УникальныеСписки!D"&amp;ROW()-$L$4)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14"/>
      <c r="G2669" s="81" t="str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84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84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84" t="str" cm="1">
        <f t="array" aca="1" ref="J2669" ca="1">_xlfn.XLOOKUP($B2669,INDIRECT(SUBSTITUTE("ИсходныеДанные!$где$2:$где$50000","где",$B$4)),INDIRECT(SUBSTITUTE("ИсходныеДанные!$что$2:$что$50000","что",J$4)),"",0,1)</f>
        <v/>
      </c>
      <c r="K2669" s="3">
        <f ca="1">IF($B2669&lt;&gt;"",SUMIF(INDIRECT("ИсходныеДанные!$"&amp;$K$4&amp;"$2:$"&amp;$K$4&amp;"$50000"),$B2669&amp;"#"&amp;K$6,INDIRECT("ИсходныеДанные!$J$2:$J$50000")),0)</f>
        <v>0</v>
      </c>
      <c r="L2669" s="3">
        <f ca="1">IF($B2669&lt;&gt;"",SUMIF(INDIRECT("ИсходныеДанные!$"&amp;$K$4&amp;"$2:$"&amp;$K$4&amp;"$50000"),$B2669&amp;"#"&amp;L$6,INDIRECT("ИсходныеДанные!$J$2:$J$50000")),0)</f>
        <v>0</v>
      </c>
      <c r="M2669" s="3">
        <f ca="1">IF($B2669&lt;&gt;"",SUMIF(INDIRECT("ИсходныеДанные!$"&amp;$K$4&amp;"$2:$"&amp;$K$4&amp;"$50000"),$B2669&amp;"#"&amp;M$6,INDIRECT("ИсходныеДанные!$J$2:$J$50000")),0)</f>
        <v>0</v>
      </c>
      <c r="N2669" s="3">
        <f ca="1">IF($B2669&lt;&gt;"",SUMIF(INDIRECT("ИсходныеДанные!$"&amp;$K$4&amp;"$2:$"&amp;$K$4&amp;"$50000"),$B2669&amp;"#"&amp;N$6,INDIRECT("ИсходныеДанные!$J$2:$J$50000")),0)</f>
        <v>0</v>
      </c>
      <c r="O2669" s="3">
        <f ca="1">IF($B2669&lt;&gt;"",SUMIF(INDIRECT("ИсходныеДанные!$"&amp;$K$4&amp;"$2:$"&amp;$K$4&amp;"$50000"),$B2669&amp;"#"&amp;O$6,INDIRECT("ИсходныеДанные!$J$2:$J$50000")),0)</f>
        <v>0</v>
      </c>
      <c r="P2669" s="3">
        <f ca="1">IF($B2669&lt;&gt;"",SUMIF(INDIRECT("ИсходныеДанные!$"&amp;$K$4&amp;"$2:$"&amp;$K$4&amp;"$50000"),$B2669&amp;"#"&amp;P$6,INDIRECT("ИсходныеДанные!$J$2:$J$50000")),0)</f>
        <v>0</v>
      </c>
      <c r="Q2669" s="3">
        <f ca="1">IF($B2669&lt;&gt;"",SUMIF(INDIRECT("ИсходныеДанные!$"&amp;$K$4&amp;"$2:$"&amp;$K$4&amp;"$50000"),$B2669&amp;"#"&amp;Q$6,INDIRECT("ИсходныеДанные!$J$2:$J$50000")),0)</f>
        <v>0</v>
      </c>
      <c r="R2669" s="3">
        <f ca="1">IF($B2669&lt;&gt;"",SUMIF(INDIRECT("ИсходныеДанные!$"&amp;$K$4&amp;"$2:$"&amp;$K$4&amp;"$50000"),$B2669&amp;"#"&amp;R$6,INDIRECT("ИсходныеДанные!$J$2:$J$50000")),0)</f>
        <v>0</v>
      </c>
      <c r="S2669" s="3">
        <f ca="1">IF($B2669&lt;&gt;"",SUMIF(INDIRECT("ИсходныеДанные!$"&amp;$K$4&amp;"$2:$"&amp;$K$4&amp;"$50000"),$B2669&amp;"#"&amp;S$6,INDIRECT("ИсходныеДанные!$J$2:$J$50000")),0)</f>
        <v>0</v>
      </c>
      <c r="T2669" s="3">
        <f ca="1">IF($B2669&lt;&gt;"",SUMIF(INDIRECT("ИсходныеДанные!$"&amp;$K$4&amp;"$2:$"&amp;$K$4&amp;"$50000"),$B2669&amp;"#"&amp;T$6,INDIRECT("ИсходныеДанные!$J$2:$J$50000")),0)</f>
        <v>0</v>
      </c>
      <c r="U2669" s="3">
        <f ca="1">IF($B2669&lt;&gt;"",SUMIF(INDIRECT("ИсходныеДанные!$"&amp;$K$4&amp;"$2:$"&amp;$K$4&amp;"$50000"),$B2669&amp;"#"&amp;U$6,INDIRECT("ИсходныеДанные!$J$2:$J$50000")),0)</f>
        <v>0</v>
      </c>
      <c r="V2669" s="3">
        <f ca="1">IF($B2669&lt;&gt;"",SUMIF(INDIRECT("ИсходныеДанные!$"&amp;$K$4&amp;"$2:$"&amp;$K$4&amp;"$50000"),$B2669&amp;"#"&amp;V$6,INDIRECT("ИсходныеДанные!$J$2:$J$50000")),0)</f>
        <v>0</v>
      </c>
      <c r="W2669" s="16" t="e">
        <f ca="1">SUM(K2669:V2669)/Пофамильно!$R$1</f>
        <v>#DIV/0!</v>
      </c>
    </row>
    <row r="2670" spans="1:23" x14ac:dyDescent="0.25">
      <c r="A2670" s="10" t="str">
        <f t="shared" ca="1" si="43"/>
        <v>delete</v>
      </c>
      <c r="B2670" s="16" cm="1">
        <f t="array" aca="1" ref="B2670" ca="1">INDIRECT("УникальныеСписки!D"&amp;ROW()-$L$4)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14"/>
      <c r="G2670" s="81" t="str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84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84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84" t="str" cm="1">
        <f t="array" aca="1" ref="J2670" ca="1">_xlfn.XLOOKUP($B2670,INDIRECT(SUBSTITUTE("ИсходныеДанные!$где$2:$где$50000","где",$B$4)),INDIRECT(SUBSTITUTE("ИсходныеДанные!$что$2:$что$50000","что",J$4)),"",0,1)</f>
        <v/>
      </c>
      <c r="K2670" s="3">
        <f ca="1">IF($B2670&lt;&gt;"",SUMIF(INDIRECT("ИсходныеДанные!$"&amp;$K$4&amp;"$2:$"&amp;$K$4&amp;"$50000"),$B2670&amp;"#"&amp;K$6,INDIRECT("ИсходныеДанные!$J$2:$J$50000")),0)</f>
        <v>0</v>
      </c>
      <c r="L2670" s="3">
        <f ca="1">IF($B2670&lt;&gt;"",SUMIF(INDIRECT("ИсходныеДанные!$"&amp;$K$4&amp;"$2:$"&amp;$K$4&amp;"$50000"),$B2670&amp;"#"&amp;L$6,INDIRECT("ИсходныеДанные!$J$2:$J$50000")),0)</f>
        <v>0</v>
      </c>
      <c r="M2670" s="3">
        <f ca="1">IF($B2670&lt;&gt;"",SUMIF(INDIRECT("ИсходныеДанные!$"&amp;$K$4&amp;"$2:$"&amp;$K$4&amp;"$50000"),$B2670&amp;"#"&amp;M$6,INDIRECT("ИсходныеДанные!$J$2:$J$50000")),0)</f>
        <v>0</v>
      </c>
      <c r="N2670" s="3">
        <f ca="1">IF($B2670&lt;&gt;"",SUMIF(INDIRECT("ИсходныеДанные!$"&amp;$K$4&amp;"$2:$"&amp;$K$4&amp;"$50000"),$B2670&amp;"#"&amp;N$6,INDIRECT("ИсходныеДанные!$J$2:$J$50000")),0)</f>
        <v>0</v>
      </c>
      <c r="O2670" s="3">
        <f ca="1">IF($B2670&lt;&gt;"",SUMIF(INDIRECT("ИсходныеДанные!$"&amp;$K$4&amp;"$2:$"&amp;$K$4&amp;"$50000"),$B2670&amp;"#"&amp;O$6,INDIRECT("ИсходныеДанные!$J$2:$J$50000")),0)</f>
        <v>0</v>
      </c>
      <c r="P2670" s="3">
        <f ca="1">IF($B2670&lt;&gt;"",SUMIF(INDIRECT("ИсходныеДанные!$"&amp;$K$4&amp;"$2:$"&amp;$K$4&amp;"$50000"),$B2670&amp;"#"&amp;P$6,INDIRECT("ИсходныеДанные!$J$2:$J$50000")),0)</f>
        <v>0</v>
      </c>
      <c r="Q2670" s="3">
        <f ca="1">IF($B2670&lt;&gt;"",SUMIF(INDIRECT("ИсходныеДанные!$"&amp;$K$4&amp;"$2:$"&amp;$K$4&amp;"$50000"),$B2670&amp;"#"&amp;Q$6,INDIRECT("ИсходныеДанные!$J$2:$J$50000")),0)</f>
        <v>0</v>
      </c>
      <c r="R2670" s="3">
        <f ca="1">IF($B2670&lt;&gt;"",SUMIF(INDIRECT("ИсходныеДанные!$"&amp;$K$4&amp;"$2:$"&amp;$K$4&amp;"$50000"),$B2670&amp;"#"&amp;R$6,INDIRECT("ИсходныеДанные!$J$2:$J$50000")),0)</f>
        <v>0</v>
      </c>
      <c r="S2670" s="3">
        <f ca="1">IF($B2670&lt;&gt;"",SUMIF(INDIRECT("ИсходныеДанные!$"&amp;$K$4&amp;"$2:$"&amp;$K$4&amp;"$50000"),$B2670&amp;"#"&amp;S$6,INDIRECT("ИсходныеДанные!$J$2:$J$50000")),0)</f>
        <v>0</v>
      </c>
      <c r="T2670" s="3">
        <f ca="1">IF($B2670&lt;&gt;"",SUMIF(INDIRECT("ИсходныеДанные!$"&amp;$K$4&amp;"$2:$"&amp;$K$4&amp;"$50000"),$B2670&amp;"#"&amp;T$6,INDIRECT("ИсходныеДанные!$J$2:$J$50000")),0)</f>
        <v>0</v>
      </c>
      <c r="U2670" s="3">
        <f ca="1">IF($B2670&lt;&gt;"",SUMIF(INDIRECT("ИсходныеДанные!$"&amp;$K$4&amp;"$2:$"&amp;$K$4&amp;"$50000"),$B2670&amp;"#"&amp;U$6,INDIRECT("ИсходныеДанные!$J$2:$J$50000")),0)</f>
        <v>0</v>
      </c>
      <c r="V2670" s="3">
        <f ca="1">IF($B2670&lt;&gt;"",SUMIF(INDIRECT("ИсходныеДанные!$"&amp;$K$4&amp;"$2:$"&amp;$K$4&amp;"$50000"),$B2670&amp;"#"&amp;V$6,INDIRECT("ИсходныеДанные!$J$2:$J$50000")),0)</f>
        <v>0</v>
      </c>
      <c r="W2670" s="16" t="e">
        <f ca="1">SUM(K2670:V2670)/Пофамильно!$R$1</f>
        <v>#DIV/0!</v>
      </c>
    </row>
    <row r="2671" spans="1:23" x14ac:dyDescent="0.25">
      <c r="A2671" s="10" t="str">
        <f t="shared" ca="1" si="43"/>
        <v>delete</v>
      </c>
      <c r="B2671" s="16" cm="1">
        <f t="array" aca="1" ref="B2671" ca="1">INDIRECT("УникальныеСписки!D"&amp;ROW()-$L$4)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14"/>
      <c r="G2671" s="81" t="str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84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84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84" t="str" cm="1">
        <f t="array" aca="1" ref="J2671" ca="1">_xlfn.XLOOKUP($B2671,INDIRECT(SUBSTITUTE("ИсходныеДанные!$где$2:$где$50000","где",$B$4)),INDIRECT(SUBSTITUTE("ИсходныеДанные!$что$2:$что$50000","что",J$4)),"",0,1)</f>
        <v/>
      </c>
      <c r="K2671" s="3">
        <f ca="1">IF($B2671&lt;&gt;"",SUMIF(INDIRECT("ИсходныеДанные!$"&amp;$K$4&amp;"$2:$"&amp;$K$4&amp;"$50000"),$B2671&amp;"#"&amp;K$6,INDIRECT("ИсходныеДанные!$J$2:$J$50000")),0)</f>
        <v>0</v>
      </c>
      <c r="L2671" s="3">
        <f ca="1">IF($B2671&lt;&gt;"",SUMIF(INDIRECT("ИсходныеДанные!$"&amp;$K$4&amp;"$2:$"&amp;$K$4&amp;"$50000"),$B2671&amp;"#"&amp;L$6,INDIRECT("ИсходныеДанные!$J$2:$J$50000")),0)</f>
        <v>0</v>
      </c>
      <c r="M2671" s="3">
        <f ca="1">IF($B2671&lt;&gt;"",SUMIF(INDIRECT("ИсходныеДанные!$"&amp;$K$4&amp;"$2:$"&amp;$K$4&amp;"$50000"),$B2671&amp;"#"&amp;M$6,INDIRECT("ИсходныеДанные!$J$2:$J$50000")),0)</f>
        <v>0</v>
      </c>
      <c r="N2671" s="3">
        <f ca="1">IF($B2671&lt;&gt;"",SUMIF(INDIRECT("ИсходныеДанные!$"&amp;$K$4&amp;"$2:$"&amp;$K$4&amp;"$50000"),$B2671&amp;"#"&amp;N$6,INDIRECT("ИсходныеДанные!$J$2:$J$50000")),0)</f>
        <v>0</v>
      </c>
      <c r="O2671" s="3">
        <f ca="1">IF($B2671&lt;&gt;"",SUMIF(INDIRECT("ИсходныеДанные!$"&amp;$K$4&amp;"$2:$"&amp;$K$4&amp;"$50000"),$B2671&amp;"#"&amp;O$6,INDIRECT("ИсходныеДанные!$J$2:$J$50000")),0)</f>
        <v>0</v>
      </c>
      <c r="P2671" s="3">
        <f ca="1">IF($B2671&lt;&gt;"",SUMIF(INDIRECT("ИсходныеДанные!$"&amp;$K$4&amp;"$2:$"&amp;$K$4&amp;"$50000"),$B2671&amp;"#"&amp;P$6,INDIRECT("ИсходныеДанные!$J$2:$J$50000")),0)</f>
        <v>0</v>
      </c>
      <c r="Q2671" s="3">
        <f ca="1">IF($B2671&lt;&gt;"",SUMIF(INDIRECT("ИсходныеДанные!$"&amp;$K$4&amp;"$2:$"&amp;$K$4&amp;"$50000"),$B2671&amp;"#"&amp;Q$6,INDIRECT("ИсходныеДанные!$J$2:$J$50000")),0)</f>
        <v>0</v>
      </c>
      <c r="R2671" s="3">
        <f ca="1">IF($B2671&lt;&gt;"",SUMIF(INDIRECT("ИсходныеДанные!$"&amp;$K$4&amp;"$2:$"&amp;$K$4&amp;"$50000"),$B2671&amp;"#"&amp;R$6,INDIRECT("ИсходныеДанные!$J$2:$J$50000")),0)</f>
        <v>0</v>
      </c>
      <c r="S2671" s="3">
        <f ca="1">IF($B2671&lt;&gt;"",SUMIF(INDIRECT("ИсходныеДанные!$"&amp;$K$4&amp;"$2:$"&amp;$K$4&amp;"$50000"),$B2671&amp;"#"&amp;S$6,INDIRECT("ИсходныеДанные!$J$2:$J$50000")),0)</f>
        <v>0</v>
      </c>
      <c r="T2671" s="3">
        <f ca="1">IF($B2671&lt;&gt;"",SUMIF(INDIRECT("ИсходныеДанные!$"&amp;$K$4&amp;"$2:$"&amp;$K$4&amp;"$50000"),$B2671&amp;"#"&amp;T$6,INDIRECT("ИсходныеДанные!$J$2:$J$50000")),0)</f>
        <v>0</v>
      </c>
      <c r="U2671" s="3">
        <f ca="1">IF($B2671&lt;&gt;"",SUMIF(INDIRECT("ИсходныеДанные!$"&amp;$K$4&amp;"$2:$"&amp;$K$4&amp;"$50000"),$B2671&amp;"#"&amp;U$6,INDIRECT("ИсходныеДанные!$J$2:$J$50000")),0)</f>
        <v>0</v>
      </c>
      <c r="V2671" s="3">
        <f ca="1">IF($B2671&lt;&gt;"",SUMIF(INDIRECT("ИсходныеДанные!$"&amp;$K$4&amp;"$2:$"&amp;$K$4&amp;"$50000"),$B2671&amp;"#"&amp;V$6,INDIRECT("ИсходныеДанные!$J$2:$J$50000")),0)</f>
        <v>0</v>
      </c>
      <c r="W2671" s="16" t="e">
        <f ca="1">SUM(K2671:V2671)/Пофамильно!$R$1</f>
        <v>#DIV/0!</v>
      </c>
    </row>
    <row r="2672" spans="1:23" x14ac:dyDescent="0.25">
      <c r="A2672" s="10" t="str">
        <f t="shared" ca="1" si="43"/>
        <v>delete</v>
      </c>
      <c r="B2672" s="16" cm="1">
        <f t="array" aca="1" ref="B2672" ca="1">INDIRECT("УникальныеСписки!D"&amp;ROW()-$L$4)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14"/>
      <c r="G2672" s="81" t="str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84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84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84" t="str" cm="1">
        <f t="array" aca="1" ref="J2672" ca="1">_xlfn.XLOOKUP($B2672,INDIRECT(SUBSTITUTE("ИсходныеДанные!$где$2:$где$50000","где",$B$4)),INDIRECT(SUBSTITUTE("ИсходныеДанные!$что$2:$что$50000","что",J$4)),"",0,1)</f>
        <v/>
      </c>
      <c r="K2672" s="3">
        <f ca="1">IF($B2672&lt;&gt;"",SUMIF(INDIRECT("ИсходныеДанные!$"&amp;$K$4&amp;"$2:$"&amp;$K$4&amp;"$50000"),$B2672&amp;"#"&amp;K$6,INDIRECT("ИсходныеДанные!$J$2:$J$50000")),0)</f>
        <v>0</v>
      </c>
      <c r="L2672" s="3">
        <f ca="1">IF($B2672&lt;&gt;"",SUMIF(INDIRECT("ИсходныеДанные!$"&amp;$K$4&amp;"$2:$"&amp;$K$4&amp;"$50000"),$B2672&amp;"#"&amp;L$6,INDIRECT("ИсходныеДанные!$J$2:$J$50000")),0)</f>
        <v>0</v>
      </c>
      <c r="M2672" s="3">
        <f ca="1">IF($B2672&lt;&gt;"",SUMIF(INDIRECT("ИсходныеДанные!$"&amp;$K$4&amp;"$2:$"&amp;$K$4&amp;"$50000"),$B2672&amp;"#"&amp;M$6,INDIRECT("ИсходныеДанные!$J$2:$J$50000")),0)</f>
        <v>0</v>
      </c>
      <c r="N2672" s="3">
        <f ca="1">IF($B2672&lt;&gt;"",SUMIF(INDIRECT("ИсходныеДанные!$"&amp;$K$4&amp;"$2:$"&amp;$K$4&amp;"$50000"),$B2672&amp;"#"&amp;N$6,INDIRECT("ИсходныеДанные!$J$2:$J$50000")),0)</f>
        <v>0</v>
      </c>
      <c r="O2672" s="3">
        <f ca="1">IF($B2672&lt;&gt;"",SUMIF(INDIRECT("ИсходныеДанные!$"&amp;$K$4&amp;"$2:$"&amp;$K$4&amp;"$50000"),$B2672&amp;"#"&amp;O$6,INDIRECT("ИсходныеДанные!$J$2:$J$50000")),0)</f>
        <v>0</v>
      </c>
      <c r="P2672" s="3">
        <f ca="1">IF($B2672&lt;&gt;"",SUMIF(INDIRECT("ИсходныеДанные!$"&amp;$K$4&amp;"$2:$"&amp;$K$4&amp;"$50000"),$B2672&amp;"#"&amp;P$6,INDIRECT("ИсходныеДанные!$J$2:$J$50000")),0)</f>
        <v>0</v>
      </c>
      <c r="Q2672" s="3">
        <f ca="1">IF($B2672&lt;&gt;"",SUMIF(INDIRECT("ИсходныеДанные!$"&amp;$K$4&amp;"$2:$"&amp;$K$4&amp;"$50000"),$B2672&amp;"#"&amp;Q$6,INDIRECT("ИсходныеДанные!$J$2:$J$50000")),0)</f>
        <v>0</v>
      </c>
      <c r="R2672" s="3">
        <f ca="1">IF($B2672&lt;&gt;"",SUMIF(INDIRECT("ИсходныеДанные!$"&amp;$K$4&amp;"$2:$"&amp;$K$4&amp;"$50000"),$B2672&amp;"#"&amp;R$6,INDIRECT("ИсходныеДанные!$J$2:$J$50000")),0)</f>
        <v>0</v>
      </c>
      <c r="S2672" s="3">
        <f ca="1">IF($B2672&lt;&gt;"",SUMIF(INDIRECT("ИсходныеДанные!$"&amp;$K$4&amp;"$2:$"&amp;$K$4&amp;"$50000"),$B2672&amp;"#"&amp;S$6,INDIRECT("ИсходныеДанные!$J$2:$J$50000")),0)</f>
        <v>0</v>
      </c>
      <c r="T2672" s="3">
        <f ca="1">IF($B2672&lt;&gt;"",SUMIF(INDIRECT("ИсходныеДанные!$"&amp;$K$4&amp;"$2:$"&amp;$K$4&amp;"$50000"),$B2672&amp;"#"&amp;T$6,INDIRECT("ИсходныеДанные!$J$2:$J$50000")),0)</f>
        <v>0</v>
      </c>
      <c r="U2672" s="3">
        <f ca="1">IF($B2672&lt;&gt;"",SUMIF(INDIRECT("ИсходныеДанные!$"&amp;$K$4&amp;"$2:$"&amp;$K$4&amp;"$50000"),$B2672&amp;"#"&amp;U$6,INDIRECT("ИсходныеДанные!$J$2:$J$50000")),0)</f>
        <v>0</v>
      </c>
      <c r="V2672" s="3">
        <f ca="1">IF($B2672&lt;&gt;"",SUMIF(INDIRECT("ИсходныеДанные!$"&amp;$K$4&amp;"$2:$"&amp;$K$4&amp;"$50000"),$B2672&amp;"#"&amp;V$6,INDIRECT("ИсходныеДанные!$J$2:$J$50000")),0)</f>
        <v>0</v>
      </c>
      <c r="W2672" s="16" t="e">
        <f ca="1">SUM(K2672:V2672)/Пофамильно!$R$1</f>
        <v>#DIV/0!</v>
      </c>
    </row>
    <row r="2673" spans="1:23" x14ac:dyDescent="0.25">
      <c r="A2673" s="10" t="str">
        <f t="shared" ca="1" si="43"/>
        <v>delete</v>
      </c>
      <c r="B2673" s="16" cm="1">
        <f t="array" aca="1" ref="B2673" ca="1">INDIRECT("УникальныеСписки!D"&amp;ROW()-$L$4)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14"/>
      <c r="G2673" s="81" t="str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84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84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84" t="str" cm="1">
        <f t="array" aca="1" ref="J2673" ca="1">_xlfn.XLOOKUP($B2673,INDIRECT(SUBSTITUTE("ИсходныеДанные!$где$2:$где$50000","где",$B$4)),INDIRECT(SUBSTITUTE("ИсходныеДанные!$что$2:$что$50000","что",J$4)),"",0,1)</f>
        <v/>
      </c>
      <c r="K2673" s="3">
        <f ca="1">IF($B2673&lt;&gt;"",SUMIF(INDIRECT("ИсходныеДанные!$"&amp;$K$4&amp;"$2:$"&amp;$K$4&amp;"$50000"),$B2673&amp;"#"&amp;K$6,INDIRECT("ИсходныеДанные!$J$2:$J$50000")),0)</f>
        <v>0</v>
      </c>
      <c r="L2673" s="3">
        <f ca="1">IF($B2673&lt;&gt;"",SUMIF(INDIRECT("ИсходныеДанные!$"&amp;$K$4&amp;"$2:$"&amp;$K$4&amp;"$50000"),$B2673&amp;"#"&amp;L$6,INDIRECT("ИсходныеДанные!$J$2:$J$50000")),0)</f>
        <v>0</v>
      </c>
      <c r="M2673" s="3">
        <f ca="1">IF($B2673&lt;&gt;"",SUMIF(INDIRECT("ИсходныеДанные!$"&amp;$K$4&amp;"$2:$"&amp;$K$4&amp;"$50000"),$B2673&amp;"#"&amp;M$6,INDIRECT("ИсходныеДанные!$J$2:$J$50000")),0)</f>
        <v>0</v>
      </c>
      <c r="N2673" s="3">
        <f ca="1">IF($B2673&lt;&gt;"",SUMIF(INDIRECT("ИсходныеДанные!$"&amp;$K$4&amp;"$2:$"&amp;$K$4&amp;"$50000"),$B2673&amp;"#"&amp;N$6,INDIRECT("ИсходныеДанные!$J$2:$J$50000")),0)</f>
        <v>0</v>
      </c>
      <c r="O2673" s="3">
        <f ca="1">IF($B2673&lt;&gt;"",SUMIF(INDIRECT("ИсходныеДанные!$"&amp;$K$4&amp;"$2:$"&amp;$K$4&amp;"$50000"),$B2673&amp;"#"&amp;O$6,INDIRECT("ИсходныеДанные!$J$2:$J$50000")),0)</f>
        <v>0</v>
      </c>
      <c r="P2673" s="3">
        <f ca="1">IF($B2673&lt;&gt;"",SUMIF(INDIRECT("ИсходныеДанные!$"&amp;$K$4&amp;"$2:$"&amp;$K$4&amp;"$50000"),$B2673&amp;"#"&amp;P$6,INDIRECT("ИсходныеДанные!$J$2:$J$50000")),0)</f>
        <v>0</v>
      </c>
      <c r="Q2673" s="3">
        <f ca="1">IF($B2673&lt;&gt;"",SUMIF(INDIRECT("ИсходныеДанные!$"&amp;$K$4&amp;"$2:$"&amp;$K$4&amp;"$50000"),$B2673&amp;"#"&amp;Q$6,INDIRECT("ИсходныеДанные!$J$2:$J$50000")),0)</f>
        <v>0</v>
      </c>
      <c r="R2673" s="3">
        <f ca="1">IF($B2673&lt;&gt;"",SUMIF(INDIRECT("ИсходныеДанные!$"&amp;$K$4&amp;"$2:$"&amp;$K$4&amp;"$50000"),$B2673&amp;"#"&amp;R$6,INDIRECT("ИсходныеДанные!$J$2:$J$50000")),0)</f>
        <v>0</v>
      </c>
      <c r="S2673" s="3">
        <f ca="1">IF($B2673&lt;&gt;"",SUMIF(INDIRECT("ИсходныеДанные!$"&amp;$K$4&amp;"$2:$"&amp;$K$4&amp;"$50000"),$B2673&amp;"#"&amp;S$6,INDIRECT("ИсходныеДанные!$J$2:$J$50000")),0)</f>
        <v>0</v>
      </c>
      <c r="T2673" s="3">
        <f ca="1">IF($B2673&lt;&gt;"",SUMIF(INDIRECT("ИсходныеДанные!$"&amp;$K$4&amp;"$2:$"&amp;$K$4&amp;"$50000"),$B2673&amp;"#"&amp;T$6,INDIRECT("ИсходныеДанные!$J$2:$J$50000")),0)</f>
        <v>0</v>
      </c>
      <c r="U2673" s="3">
        <f ca="1">IF($B2673&lt;&gt;"",SUMIF(INDIRECT("ИсходныеДанные!$"&amp;$K$4&amp;"$2:$"&amp;$K$4&amp;"$50000"),$B2673&amp;"#"&amp;U$6,INDIRECT("ИсходныеДанные!$J$2:$J$50000")),0)</f>
        <v>0</v>
      </c>
      <c r="V2673" s="3">
        <f ca="1">IF($B2673&lt;&gt;"",SUMIF(INDIRECT("ИсходныеДанные!$"&amp;$K$4&amp;"$2:$"&amp;$K$4&amp;"$50000"),$B2673&amp;"#"&amp;V$6,INDIRECT("ИсходныеДанные!$J$2:$J$50000")),0)</f>
        <v>0</v>
      </c>
      <c r="W2673" s="16" t="e">
        <f ca="1">SUM(K2673:V2673)/Пофамильно!$R$1</f>
        <v>#DIV/0!</v>
      </c>
    </row>
    <row r="2674" spans="1:23" x14ac:dyDescent="0.25">
      <c r="A2674" s="10" t="str">
        <f t="shared" ca="1" si="43"/>
        <v>delete</v>
      </c>
      <c r="B2674" s="16" cm="1">
        <f t="array" aca="1" ref="B2674" ca="1">INDIRECT("УникальныеСписки!D"&amp;ROW()-$L$4)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14"/>
      <c r="G2674" s="81" t="str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84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84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84" t="str" cm="1">
        <f t="array" aca="1" ref="J2674" ca="1">_xlfn.XLOOKUP($B2674,INDIRECT(SUBSTITUTE("ИсходныеДанные!$где$2:$где$50000","где",$B$4)),INDIRECT(SUBSTITUTE("ИсходныеДанные!$что$2:$что$50000","что",J$4)),"",0,1)</f>
        <v/>
      </c>
      <c r="K2674" s="3">
        <f ca="1">IF($B2674&lt;&gt;"",SUMIF(INDIRECT("ИсходныеДанные!$"&amp;$K$4&amp;"$2:$"&amp;$K$4&amp;"$50000"),$B2674&amp;"#"&amp;K$6,INDIRECT("ИсходныеДанные!$J$2:$J$50000")),0)</f>
        <v>0</v>
      </c>
      <c r="L2674" s="3">
        <f ca="1">IF($B2674&lt;&gt;"",SUMIF(INDIRECT("ИсходныеДанные!$"&amp;$K$4&amp;"$2:$"&amp;$K$4&amp;"$50000"),$B2674&amp;"#"&amp;L$6,INDIRECT("ИсходныеДанные!$J$2:$J$50000")),0)</f>
        <v>0</v>
      </c>
      <c r="M2674" s="3">
        <f ca="1">IF($B2674&lt;&gt;"",SUMIF(INDIRECT("ИсходныеДанные!$"&amp;$K$4&amp;"$2:$"&amp;$K$4&amp;"$50000"),$B2674&amp;"#"&amp;M$6,INDIRECT("ИсходныеДанные!$J$2:$J$50000")),0)</f>
        <v>0</v>
      </c>
      <c r="N2674" s="3">
        <f ca="1">IF($B2674&lt;&gt;"",SUMIF(INDIRECT("ИсходныеДанные!$"&amp;$K$4&amp;"$2:$"&amp;$K$4&amp;"$50000"),$B2674&amp;"#"&amp;N$6,INDIRECT("ИсходныеДанные!$J$2:$J$50000")),0)</f>
        <v>0</v>
      </c>
      <c r="O2674" s="3">
        <f ca="1">IF($B2674&lt;&gt;"",SUMIF(INDIRECT("ИсходныеДанные!$"&amp;$K$4&amp;"$2:$"&amp;$K$4&amp;"$50000"),$B2674&amp;"#"&amp;O$6,INDIRECT("ИсходныеДанные!$J$2:$J$50000")),0)</f>
        <v>0</v>
      </c>
      <c r="P2674" s="3">
        <f ca="1">IF($B2674&lt;&gt;"",SUMIF(INDIRECT("ИсходныеДанные!$"&amp;$K$4&amp;"$2:$"&amp;$K$4&amp;"$50000"),$B2674&amp;"#"&amp;P$6,INDIRECT("ИсходныеДанные!$J$2:$J$50000")),0)</f>
        <v>0</v>
      </c>
      <c r="Q2674" s="3">
        <f ca="1">IF($B2674&lt;&gt;"",SUMIF(INDIRECT("ИсходныеДанные!$"&amp;$K$4&amp;"$2:$"&amp;$K$4&amp;"$50000"),$B2674&amp;"#"&amp;Q$6,INDIRECT("ИсходныеДанные!$J$2:$J$50000")),0)</f>
        <v>0</v>
      </c>
      <c r="R2674" s="3">
        <f ca="1">IF($B2674&lt;&gt;"",SUMIF(INDIRECT("ИсходныеДанные!$"&amp;$K$4&amp;"$2:$"&amp;$K$4&amp;"$50000"),$B2674&amp;"#"&amp;R$6,INDIRECT("ИсходныеДанные!$J$2:$J$50000")),0)</f>
        <v>0</v>
      </c>
      <c r="S2674" s="3">
        <f ca="1">IF($B2674&lt;&gt;"",SUMIF(INDIRECT("ИсходныеДанные!$"&amp;$K$4&amp;"$2:$"&amp;$K$4&amp;"$50000"),$B2674&amp;"#"&amp;S$6,INDIRECT("ИсходныеДанные!$J$2:$J$50000")),0)</f>
        <v>0</v>
      </c>
      <c r="T2674" s="3">
        <f ca="1">IF($B2674&lt;&gt;"",SUMIF(INDIRECT("ИсходныеДанные!$"&amp;$K$4&amp;"$2:$"&amp;$K$4&amp;"$50000"),$B2674&amp;"#"&amp;T$6,INDIRECT("ИсходныеДанные!$J$2:$J$50000")),0)</f>
        <v>0</v>
      </c>
      <c r="U2674" s="3">
        <f ca="1">IF($B2674&lt;&gt;"",SUMIF(INDIRECT("ИсходныеДанные!$"&amp;$K$4&amp;"$2:$"&amp;$K$4&amp;"$50000"),$B2674&amp;"#"&amp;U$6,INDIRECT("ИсходныеДанные!$J$2:$J$50000")),0)</f>
        <v>0</v>
      </c>
      <c r="V2674" s="3">
        <f ca="1">IF($B2674&lt;&gt;"",SUMIF(INDIRECT("ИсходныеДанные!$"&amp;$K$4&amp;"$2:$"&amp;$K$4&amp;"$50000"),$B2674&amp;"#"&amp;V$6,INDIRECT("ИсходныеДанные!$J$2:$J$50000")),0)</f>
        <v>0</v>
      </c>
      <c r="W2674" s="16" t="e">
        <f ca="1">SUM(K2674:V2674)/Пофамильно!$R$1</f>
        <v>#DIV/0!</v>
      </c>
    </row>
    <row r="2675" spans="1:23" x14ac:dyDescent="0.25">
      <c r="A2675" s="10" t="str">
        <f t="shared" ca="1" si="43"/>
        <v>delete</v>
      </c>
      <c r="B2675" s="16" cm="1">
        <f t="array" aca="1" ref="B2675" ca="1">INDIRECT("УникальныеСписки!D"&amp;ROW()-$L$4)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14"/>
      <c r="G2675" s="81" t="str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84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84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84" t="str" cm="1">
        <f t="array" aca="1" ref="J2675" ca="1">_xlfn.XLOOKUP($B2675,INDIRECT(SUBSTITUTE("ИсходныеДанные!$где$2:$где$50000","где",$B$4)),INDIRECT(SUBSTITUTE("ИсходныеДанные!$что$2:$что$50000","что",J$4)),"",0,1)</f>
        <v/>
      </c>
      <c r="K2675" s="3">
        <f ca="1">IF($B2675&lt;&gt;"",SUMIF(INDIRECT("ИсходныеДанные!$"&amp;$K$4&amp;"$2:$"&amp;$K$4&amp;"$50000"),$B2675&amp;"#"&amp;K$6,INDIRECT("ИсходныеДанные!$J$2:$J$50000")),0)</f>
        <v>0</v>
      </c>
      <c r="L2675" s="3">
        <f ca="1">IF($B2675&lt;&gt;"",SUMIF(INDIRECT("ИсходныеДанные!$"&amp;$K$4&amp;"$2:$"&amp;$K$4&amp;"$50000"),$B2675&amp;"#"&amp;L$6,INDIRECT("ИсходныеДанные!$J$2:$J$50000")),0)</f>
        <v>0</v>
      </c>
      <c r="M2675" s="3">
        <f ca="1">IF($B2675&lt;&gt;"",SUMIF(INDIRECT("ИсходныеДанные!$"&amp;$K$4&amp;"$2:$"&amp;$K$4&amp;"$50000"),$B2675&amp;"#"&amp;M$6,INDIRECT("ИсходныеДанные!$J$2:$J$50000")),0)</f>
        <v>0</v>
      </c>
      <c r="N2675" s="3">
        <f ca="1">IF($B2675&lt;&gt;"",SUMIF(INDIRECT("ИсходныеДанные!$"&amp;$K$4&amp;"$2:$"&amp;$K$4&amp;"$50000"),$B2675&amp;"#"&amp;N$6,INDIRECT("ИсходныеДанные!$J$2:$J$50000")),0)</f>
        <v>0</v>
      </c>
      <c r="O2675" s="3">
        <f ca="1">IF($B2675&lt;&gt;"",SUMIF(INDIRECT("ИсходныеДанные!$"&amp;$K$4&amp;"$2:$"&amp;$K$4&amp;"$50000"),$B2675&amp;"#"&amp;O$6,INDIRECT("ИсходныеДанные!$J$2:$J$50000")),0)</f>
        <v>0</v>
      </c>
      <c r="P2675" s="3">
        <f ca="1">IF($B2675&lt;&gt;"",SUMIF(INDIRECT("ИсходныеДанные!$"&amp;$K$4&amp;"$2:$"&amp;$K$4&amp;"$50000"),$B2675&amp;"#"&amp;P$6,INDIRECT("ИсходныеДанные!$J$2:$J$50000")),0)</f>
        <v>0</v>
      </c>
      <c r="Q2675" s="3">
        <f ca="1">IF($B2675&lt;&gt;"",SUMIF(INDIRECT("ИсходныеДанные!$"&amp;$K$4&amp;"$2:$"&amp;$K$4&amp;"$50000"),$B2675&amp;"#"&amp;Q$6,INDIRECT("ИсходныеДанные!$J$2:$J$50000")),0)</f>
        <v>0</v>
      </c>
      <c r="R2675" s="3">
        <f ca="1">IF($B2675&lt;&gt;"",SUMIF(INDIRECT("ИсходныеДанные!$"&amp;$K$4&amp;"$2:$"&amp;$K$4&amp;"$50000"),$B2675&amp;"#"&amp;R$6,INDIRECT("ИсходныеДанные!$J$2:$J$50000")),0)</f>
        <v>0</v>
      </c>
      <c r="S2675" s="3">
        <f ca="1">IF($B2675&lt;&gt;"",SUMIF(INDIRECT("ИсходныеДанные!$"&amp;$K$4&amp;"$2:$"&amp;$K$4&amp;"$50000"),$B2675&amp;"#"&amp;S$6,INDIRECT("ИсходныеДанные!$J$2:$J$50000")),0)</f>
        <v>0</v>
      </c>
      <c r="T2675" s="3">
        <f ca="1">IF($B2675&lt;&gt;"",SUMIF(INDIRECT("ИсходныеДанные!$"&amp;$K$4&amp;"$2:$"&amp;$K$4&amp;"$50000"),$B2675&amp;"#"&amp;T$6,INDIRECT("ИсходныеДанные!$J$2:$J$50000")),0)</f>
        <v>0</v>
      </c>
      <c r="U2675" s="3">
        <f ca="1">IF($B2675&lt;&gt;"",SUMIF(INDIRECT("ИсходныеДанные!$"&amp;$K$4&amp;"$2:$"&amp;$K$4&amp;"$50000"),$B2675&amp;"#"&amp;U$6,INDIRECT("ИсходныеДанные!$J$2:$J$50000")),0)</f>
        <v>0</v>
      </c>
      <c r="V2675" s="3">
        <f ca="1">IF($B2675&lt;&gt;"",SUMIF(INDIRECT("ИсходныеДанные!$"&amp;$K$4&amp;"$2:$"&amp;$K$4&amp;"$50000"),$B2675&amp;"#"&amp;V$6,INDIRECT("ИсходныеДанные!$J$2:$J$50000")),0)</f>
        <v>0</v>
      </c>
      <c r="W2675" s="16" t="e">
        <f ca="1">SUM(K2675:V2675)/Пофамильно!$R$1</f>
        <v>#DIV/0!</v>
      </c>
    </row>
    <row r="2676" spans="1:23" x14ac:dyDescent="0.25">
      <c r="A2676" s="10" t="str">
        <f t="shared" ca="1" si="43"/>
        <v>delete</v>
      </c>
      <c r="B2676" s="16" cm="1">
        <f t="array" aca="1" ref="B2676" ca="1">INDIRECT("УникальныеСписки!D"&amp;ROW()-$L$4)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14"/>
      <c r="G2676" s="81" t="str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84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84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84" t="str" cm="1">
        <f t="array" aca="1" ref="J2676" ca="1">_xlfn.XLOOKUP($B2676,INDIRECT(SUBSTITUTE("ИсходныеДанные!$где$2:$где$50000","где",$B$4)),INDIRECT(SUBSTITUTE("ИсходныеДанные!$что$2:$что$50000","что",J$4)),"",0,1)</f>
        <v/>
      </c>
      <c r="K2676" s="3">
        <f ca="1">IF($B2676&lt;&gt;"",SUMIF(INDIRECT("ИсходныеДанные!$"&amp;$K$4&amp;"$2:$"&amp;$K$4&amp;"$50000"),$B2676&amp;"#"&amp;K$6,INDIRECT("ИсходныеДанные!$J$2:$J$50000")),0)</f>
        <v>0</v>
      </c>
      <c r="L2676" s="3">
        <f ca="1">IF($B2676&lt;&gt;"",SUMIF(INDIRECT("ИсходныеДанные!$"&amp;$K$4&amp;"$2:$"&amp;$K$4&amp;"$50000"),$B2676&amp;"#"&amp;L$6,INDIRECT("ИсходныеДанные!$J$2:$J$50000")),0)</f>
        <v>0</v>
      </c>
      <c r="M2676" s="3">
        <f ca="1">IF($B2676&lt;&gt;"",SUMIF(INDIRECT("ИсходныеДанные!$"&amp;$K$4&amp;"$2:$"&amp;$K$4&amp;"$50000"),$B2676&amp;"#"&amp;M$6,INDIRECT("ИсходныеДанные!$J$2:$J$50000")),0)</f>
        <v>0</v>
      </c>
      <c r="N2676" s="3">
        <f ca="1">IF($B2676&lt;&gt;"",SUMIF(INDIRECT("ИсходныеДанные!$"&amp;$K$4&amp;"$2:$"&amp;$K$4&amp;"$50000"),$B2676&amp;"#"&amp;N$6,INDIRECT("ИсходныеДанные!$J$2:$J$50000")),0)</f>
        <v>0</v>
      </c>
      <c r="O2676" s="3">
        <f ca="1">IF($B2676&lt;&gt;"",SUMIF(INDIRECT("ИсходныеДанные!$"&amp;$K$4&amp;"$2:$"&amp;$K$4&amp;"$50000"),$B2676&amp;"#"&amp;O$6,INDIRECT("ИсходныеДанные!$J$2:$J$50000")),0)</f>
        <v>0</v>
      </c>
      <c r="P2676" s="3">
        <f ca="1">IF($B2676&lt;&gt;"",SUMIF(INDIRECT("ИсходныеДанные!$"&amp;$K$4&amp;"$2:$"&amp;$K$4&amp;"$50000"),$B2676&amp;"#"&amp;P$6,INDIRECT("ИсходныеДанные!$J$2:$J$50000")),0)</f>
        <v>0</v>
      </c>
      <c r="Q2676" s="3">
        <f ca="1">IF($B2676&lt;&gt;"",SUMIF(INDIRECT("ИсходныеДанные!$"&amp;$K$4&amp;"$2:$"&amp;$K$4&amp;"$50000"),$B2676&amp;"#"&amp;Q$6,INDIRECT("ИсходныеДанные!$J$2:$J$50000")),0)</f>
        <v>0</v>
      </c>
      <c r="R2676" s="3">
        <f ca="1">IF($B2676&lt;&gt;"",SUMIF(INDIRECT("ИсходныеДанные!$"&amp;$K$4&amp;"$2:$"&amp;$K$4&amp;"$50000"),$B2676&amp;"#"&amp;R$6,INDIRECT("ИсходныеДанные!$J$2:$J$50000")),0)</f>
        <v>0</v>
      </c>
      <c r="S2676" s="3">
        <f ca="1">IF($B2676&lt;&gt;"",SUMIF(INDIRECT("ИсходныеДанные!$"&amp;$K$4&amp;"$2:$"&amp;$K$4&amp;"$50000"),$B2676&amp;"#"&amp;S$6,INDIRECT("ИсходныеДанные!$J$2:$J$50000")),0)</f>
        <v>0</v>
      </c>
      <c r="T2676" s="3">
        <f ca="1">IF($B2676&lt;&gt;"",SUMIF(INDIRECT("ИсходныеДанные!$"&amp;$K$4&amp;"$2:$"&amp;$K$4&amp;"$50000"),$B2676&amp;"#"&amp;T$6,INDIRECT("ИсходныеДанные!$J$2:$J$50000")),0)</f>
        <v>0</v>
      </c>
      <c r="U2676" s="3">
        <f ca="1">IF($B2676&lt;&gt;"",SUMIF(INDIRECT("ИсходныеДанные!$"&amp;$K$4&amp;"$2:$"&amp;$K$4&amp;"$50000"),$B2676&amp;"#"&amp;U$6,INDIRECT("ИсходныеДанные!$J$2:$J$50000")),0)</f>
        <v>0</v>
      </c>
      <c r="V2676" s="3">
        <f ca="1">IF($B2676&lt;&gt;"",SUMIF(INDIRECT("ИсходныеДанные!$"&amp;$K$4&amp;"$2:$"&amp;$K$4&amp;"$50000"),$B2676&amp;"#"&amp;V$6,INDIRECT("ИсходныеДанные!$J$2:$J$50000")),0)</f>
        <v>0</v>
      </c>
      <c r="W2676" s="16" t="e">
        <f ca="1">SUM(K2676:V2676)/Пофамильно!$R$1</f>
        <v>#DIV/0!</v>
      </c>
    </row>
    <row r="2677" spans="1:23" x14ac:dyDescent="0.25">
      <c r="A2677" s="10" t="str">
        <f t="shared" ca="1" si="43"/>
        <v>delete</v>
      </c>
      <c r="B2677" s="16" cm="1">
        <f t="array" aca="1" ref="B2677" ca="1">INDIRECT("УникальныеСписки!D"&amp;ROW()-$L$4)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14"/>
      <c r="G2677" s="81" t="str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84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84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84" t="str" cm="1">
        <f t="array" aca="1" ref="J2677" ca="1">_xlfn.XLOOKUP($B2677,INDIRECT(SUBSTITUTE("ИсходныеДанные!$где$2:$где$50000","где",$B$4)),INDIRECT(SUBSTITUTE("ИсходныеДанные!$что$2:$что$50000","что",J$4)),"",0,1)</f>
        <v/>
      </c>
      <c r="K2677" s="3">
        <f ca="1">IF($B2677&lt;&gt;"",SUMIF(INDIRECT("ИсходныеДанные!$"&amp;$K$4&amp;"$2:$"&amp;$K$4&amp;"$50000"),$B2677&amp;"#"&amp;K$6,INDIRECT("ИсходныеДанные!$J$2:$J$50000")),0)</f>
        <v>0</v>
      </c>
      <c r="L2677" s="3">
        <f ca="1">IF($B2677&lt;&gt;"",SUMIF(INDIRECT("ИсходныеДанные!$"&amp;$K$4&amp;"$2:$"&amp;$K$4&amp;"$50000"),$B2677&amp;"#"&amp;L$6,INDIRECT("ИсходныеДанные!$J$2:$J$50000")),0)</f>
        <v>0</v>
      </c>
      <c r="M2677" s="3">
        <f ca="1">IF($B2677&lt;&gt;"",SUMIF(INDIRECT("ИсходныеДанные!$"&amp;$K$4&amp;"$2:$"&amp;$K$4&amp;"$50000"),$B2677&amp;"#"&amp;M$6,INDIRECT("ИсходныеДанные!$J$2:$J$50000")),0)</f>
        <v>0</v>
      </c>
      <c r="N2677" s="3">
        <f ca="1">IF($B2677&lt;&gt;"",SUMIF(INDIRECT("ИсходныеДанные!$"&amp;$K$4&amp;"$2:$"&amp;$K$4&amp;"$50000"),$B2677&amp;"#"&amp;N$6,INDIRECT("ИсходныеДанные!$J$2:$J$50000")),0)</f>
        <v>0</v>
      </c>
      <c r="O2677" s="3">
        <f ca="1">IF($B2677&lt;&gt;"",SUMIF(INDIRECT("ИсходныеДанные!$"&amp;$K$4&amp;"$2:$"&amp;$K$4&amp;"$50000"),$B2677&amp;"#"&amp;O$6,INDIRECT("ИсходныеДанные!$J$2:$J$50000")),0)</f>
        <v>0</v>
      </c>
      <c r="P2677" s="3">
        <f ca="1">IF($B2677&lt;&gt;"",SUMIF(INDIRECT("ИсходныеДанные!$"&amp;$K$4&amp;"$2:$"&amp;$K$4&amp;"$50000"),$B2677&amp;"#"&amp;P$6,INDIRECT("ИсходныеДанные!$J$2:$J$50000")),0)</f>
        <v>0</v>
      </c>
      <c r="Q2677" s="3">
        <f ca="1">IF($B2677&lt;&gt;"",SUMIF(INDIRECT("ИсходныеДанные!$"&amp;$K$4&amp;"$2:$"&amp;$K$4&amp;"$50000"),$B2677&amp;"#"&amp;Q$6,INDIRECT("ИсходныеДанные!$J$2:$J$50000")),0)</f>
        <v>0</v>
      </c>
      <c r="R2677" s="3">
        <f ca="1">IF($B2677&lt;&gt;"",SUMIF(INDIRECT("ИсходныеДанные!$"&amp;$K$4&amp;"$2:$"&amp;$K$4&amp;"$50000"),$B2677&amp;"#"&amp;R$6,INDIRECT("ИсходныеДанные!$J$2:$J$50000")),0)</f>
        <v>0</v>
      </c>
      <c r="S2677" s="3">
        <f ca="1">IF($B2677&lt;&gt;"",SUMIF(INDIRECT("ИсходныеДанные!$"&amp;$K$4&amp;"$2:$"&amp;$K$4&amp;"$50000"),$B2677&amp;"#"&amp;S$6,INDIRECT("ИсходныеДанные!$J$2:$J$50000")),0)</f>
        <v>0</v>
      </c>
      <c r="T2677" s="3">
        <f ca="1">IF($B2677&lt;&gt;"",SUMIF(INDIRECT("ИсходныеДанные!$"&amp;$K$4&amp;"$2:$"&amp;$K$4&amp;"$50000"),$B2677&amp;"#"&amp;T$6,INDIRECT("ИсходныеДанные!$J$2:$J$50000")),0)</f>
        <v>0</v>
      </c>
      <c r="U2677" s="3">
        <f ca="1">IF($B2677&lt;&gt;"",SUMIF(INDIRECT("ИсходныеДанные!$"&amp;$K$4&amp;"$2:$"&amp;$K$4&amp;"$50000"),$B2677&amp;"#"&amp;U$6,INDIRECT("ИсходныеДанные!$J$2:$J$50000")),0)</f>
        <v>0</v>
      </c>
      <c r="V2677" s="3">
        <f ca="1">IF($B2677&lt;&gt;"",SUMIF(INDIRECT("ИсходныеДанные!$"&amp;$K$4&amp;"$2:$"&amp;$K$4&amp;"$50000"),$B2677&amp;"#"&amp;V$6,INDIRECT("ИсходныеДанные!$J$2:$J$50000")),0)</f>
        <v>0</v>
      </c>
      <c r="W2677" s="16" t="e">
        <f ca="1">SUM(K2677:V2677)/Пофамильно!$R$1</f>
        <v>#DIV/0!</v>
      </c>
    </row>
    <row r="2678" spans="1:23" x14ac:dyDescent="0.25">
      <c r="A2678" s="10" t="str">
        <f t="shared" ca="1" si="43"/>
        <v>delete</v>
      </c>
      <c r="B2678" s="16" cm="1">
        <f t="array" aca="1" ref="B2678" ca="1">INDIRECT("УникальныеСписки!D"&amp;ROW()-$L$4)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14"/>
      <c r="G2678" s="81" t="str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84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84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84" t="str" cm="1">
        <f t="array" aca="1" ref="J2678" ca="1">_xlfn.XLOOKUP($B2678,INDIRECT(SUBSTITUTE("ИсходныеДанные!$где$2:$где$50000","где",$B$4)),INDIRECT(SUBSTITUTE("ИсходныеДанные!$что$2:$что$50000","что",J$4)),"",0,1)</f>
        <v/>
      </c>
      <c r="K2678" s="3">
        <f ca="1">IF($B2678&lt;&gt;"",SUMIF(INDIRECT("ИсходныеДанные!$"&amp;$K$4&amp;"$2:$"&amp;$K$4&amp;"$50000"),$B2678&amp;"#"&amp;K$6,INDIRECT("ИсходныеДанные!$J$2:$J$50000")),0)</f>
        <v>0</v>
      </c>
      <c r="L2678" s="3">
        <f ca="1">IF($B2678&lt;&gt;"",SUMIF(INDIRECT("ИсходныеДанные!$"&amp;$K$4&amp;"$2:$"&amp;$K$4&amp;"$50000"),$B2678&amp;"#"&amp;L$6,INDIRECT("ИсходныеДанные!$J$2:$J$50000")),0)</f>
        <v>0</v>
      </c>
      <c r="M2678" s="3">
        <f ca="1">IF($B2678&lt;&gt;"",SUMIF(INDIRECT("ИсходныеДанные!$"&amp;$K$4&amp;"$2:$"&amp;$K$4&amp;"$50000"),$B2678&amp;"#"&amp;M$6,INDIRECT("ИсходныеДанные!$J$2:$J$50000")),0)</f>
        <v>0</v>
      </c>
      <c r="N2678" s="3">
        <f ca="1">IF($B2678&lt;&gt;"",SUMIF(INDIRECT("ИсходныеДанные!$"&amp;$K$4&amp;"$2:$"&amp;$K$4&amp;"$50000"),$B2678&amp;"#"&amp;N$6,INDIRECT("ИсходныеДанные!$J$2:$J$50000")),0)</f>
        <v>0</v>
      </c>
      <c r="O2678" s="3">
        <f ca="1">IF($B2678&lt;&gt;"",SUMIF(INDIRECT("ИсходныеДанные!$"&amp;$K$4&amp;"$2:$"&amp;$K$4&amp;"$50000"),$B2678&amp;"#"&amp;O$6,INDIRECT("ИсходныеДанные!$J$2:$J$50000")),0)</f>
        <v>0</v>
      </c>
      <c r="P2678" s="3">
        <f ca="1">IF($B2678&lt;&gt;"",SUMIF(INDIRECT("ИсходныеДанные!$"&amp;$K$4&amp;"$2:$"&amp;$K$4&amp;"$50000"),$B2678&amp;"#"&amp;P$6,INDIRECT("ИсходныеДанные!$J$2:$J$50000")),0)</f>
        <v>0</v>
      </c>
      <c r="Q2678" s="3">
        <f ca="1">IF($B2678&lt;&gt;"",SUMIF(INDIRECT("ИсходныеДанные!$"&amp;$K$4&amp;"$2:$"&amp;$K$4&amp;"$50000"),$B2678&amp;"#"&amp;Q$6,INDIRECT("ИсходныеДанные!$J$2:$J$50000")),0)</f>
        <v>0</v>
      </c>
      <c r="R2678" s="3">
        <f ca="1">IF($B2678&lt;&gt;"",SUMIF(INDIRECT("ИсходныеДанные!$"&amp;$K$4&amp;"$2:$"&amp;$K$4&amp;"$50000"),$B2678&amp;"#"&amp;R$6,INDIRECT("ИсходныеДанные!$J$2:$J$50000")),0)</f>
        <v>0</v>
      </c>
      <c r="S2678" s="3">
        <f ca="1">IF($B2678&lt;&gt;"",SUMIF(INDIRECT("ИсходныеДанные!$"&amp;$K$4&amp;"$2:$"&amp;$K$4&amp;"$50000"),$B2678&amp;"#"&amp;S$6,INDIRECT("ИсходныеДанные!$J$2:$J$50000")),0)</f>
        <v>0</v>
      </c>
      <c r="T2678" s="3">
        <f ca="1">IF($B2678&lt;&gt;"",SUMIF(INDIRECT("ИсходныеДанные!$"&amp;$K$4&amp;"$2:$"&amp;$K$4&amp;"$50000"),$B2678&amp;"#"&amp;T$6,INDIRECT("ИсходныеДанные!$J$2:$J$50000")),0)</f>
        <v>0</v>
      </c>
      <c r="U2678" s="3">
        <f ca="1">IF($B2678&lt;&gt;"",SUMIF(INDIRECT("ИсходныеДанные!$"&amp;$K$4&amp;"$2:$"&amp;$K$4&amp;"$50000"),$B2678&amp;"#"&amp;U$6,INDIRECT("ИсходныеДанные!$J$2:$J$50000")),0)</f>
        <v>0</v>
      </c>
      <c r="V2678" s="3">
        <f ca="1">IF($B2678&lt;&gt;"",SUMIF(INDIRECT("ИсходныеДанные!$"&amp;$K$4&amp;"$2:$"&amp;$K$4&amp;"$50000"),$B2678&amp;"#"&amp;V$6,INDIRECT("ИсходныеДанные!$J$2:$J$50000")),0)</f>
        <v>0</v>
      </c>
      <c r="W2678" s="16" t="e">
        <f ca="1">SUM(K2678:V2678)/Пофамильно!$R$1</f>
        <v>#DIV/0!</v>
      </c>
    </row>
    <row r="2679" spans="1:23" x14ac:dyDescent="0.25">
      <c r="A2679" s="10" t="str">
        <f t="shared" ca="1" si="43"/>
        <v>delete</v>
      </c>
      <c r="B2679" s="16" cm="1">
        <f t="array" aca="1" ref="B2679" ca="1">INDIRECT("УникальныеСписки!D"&amp;ROW()-$L$4)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14"/>
      <c r="G2679" s="81" t="str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84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84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84" t="str" cm="1">
        <f t="array" aca="1" ref="J2679" ca="1">_xlfn.XLOOKUP($B2679,INDIRECT(SUBSTITUTE("ИсходныеДанные!$где$2:$где$50000","где",$B$4)),INDIRECT(SUBSTITUTE("ИсходныеДанные!$что$2:$что$50000","что",J$4)),"",0,1)</f>
        <v/>
      </c>
      <c r="K2679" s="3">
        <f ca="1">IF($B2679&lt;&gt;"",SUMIF(INDIRECT("ИсходныеДанные!$"&amp;$K$4&amp;"$2:$"&amp;$K$4&amp;"$50000"),$B2679&amp;"#"&amp;K$6,INDIRECT("ИсходныеДанные!$J$2:$J$50000")),0)</f>
        <v>0</v>
      </c>
      <c r="L2679" s="3">
        <f ca="1">IF($B2679&lt;&gt;"",SUMIF(INDIRECT("ИсходныеДанные!$"&amp;$K$4&amp;"$2:$"&amp;$K$4&amp;"$50000"),$B2679&amp;"#"&amp;L$6,INDIRECT("ИсходныеДанные!$J$2:$J$50000")),0)</f>
        <v>0</v>
      </c>
      <c r="M2679" s="3">
        <f ca="1">IF($B2679&lt;&gt;"",SUMIF(INDIRECT("ИсходныеДанные!$"&amp;$K$4&amp;"$2:$"&amp;$K$4&amp;"$50000"),$B2679&amp;"#"&amp;M$6,INDIRECT("ИсходныеДанные!$J$2:$J$50000")),0)</f>
        <v>0</v>
      </c>
      <c r="N2679" s="3">
        <f ca="1">IF($B2679&lt;&gt;"",SUMIF(INDIRECT("ИсходныеДанные!$"&amp;$K$4&amp;"$2:$"&amp;$K$4&amp;"$50000"),$B2679&amp;"#"&amp;N$6,INDIRECT("ИсходныеДанные!$J$2:$J$50000")),0)</f>
        <v>0</v>
      </c>
      <c r="O2679" s="3">
        <f ca="1">IF($B2679&lt;&gt;"",SUMIF(INDIRECT("ИсходныеДанные!$"&amp;$K$4&amp;"$2:$"&amp;$K$4&amp;"$50000"),$B2679&amp;"#"&amp;O$6,INDIRECT("ИсходныеДанные!$J$2:$J$50000")),0)</f>
        <v>0</v>
      </c>
      <c r="P2679" s="3">
        <f ca="1">IF($B2679&lt;&gt;"",SUMIF(INDIRECT("ИсходныеДанные!$"&amp;$K$4&amp;"$2:$"&amp;$K$4&amp;"$50000"),$B2679&amp;"#"&amp;P$6,INDIRECT("ИсходныеДанные!$J$2:$J$50000")),0)</f>
        <v>0</v>
      </c>
      <c r="Q2679" s="3">
        <f ca="1">IF($B2679&lt;&gt;"",SUMIF(INDIRECT("ИсходныеДанные!$"&amp;$K$4&amp;"$2:$"&amp;$K$4&amp;"$50000"),$B2679&amp;"#"&amp;Q$6,INDIRECT("ИсходныеДанные!$J$2:$J$50000")),0)</f>
        <v>0</v>
      </c>
      <c r="R2679" s="3">
        <f ca="1">IF($B2679&lt;&gt;"",SUMIF(INDIRECT("ИсходныеДанные!$"&amp;$K$4&amp;"$2:$"&amp;$K$4&amp;"$50000"),$B2679&amp;"#"&amp;R$6,INDIRECT("ИсходныеДанные!$J$2:$J$50000")),0)</f>
        <v>0</v>
      </c>
      <c r="S2679" s="3">
        <f ca="1">IF($B2679&lt;&gt;"",SUMIF(INDIRECT("ИсходныеДанные!$"&amp;$K$4&amp;"$2:$"&amp;$K$4&amp;"$50000"),$B2679&amp;"#"&amp;S$6,INDIRECT("ИсходныеДанные!$J$2:$J$50000")),0)</f>
        <v>0</v>
      </c>
      <c r="T2679" s="3">
        <f ca="1">IF($B2679&lt;&gt;"",SUMIF(INDIRECT("ИсходныеДанные!$"&amp;$K$4&amp;"$2:$"&amp;$K$4&amp;"$50000"),$B2679&amp;"#"&amp;T$6,INDIRECT("ИсходныеДанные!$J$2:$J$50000")),0)</f>
        <v>0</v>
      </c>
      <c r="U2679" s="3">
        <f ca="1">IF($B2679&lt;&gt;"",SUMIF(INDIRECT("ИсходныеДанные!$"&amp;$K$4&amp;"$2:$"&amp;$K$4&amp;"$50000"),$B2679&amp;"#"&amp;U$6,INDIRECT("ИсходныеДанные!$J$2:$J$50000")),0)</f>
        <v>0</v>
      </c>
      <c r="V2679" s="3">
        <f ca="1">IF($B2679&lt;&gt;"",SUMIF(INDIRECT("ИсходныеДанные!$"&amp;$K$4&amp;"$2:$"&amp;$K$4&amp;"$50000"),$B2679&amp;"#"&amp;V$6,INDIRECT("ИсходныеДанные!$J$2:$J$50000")),0)</f>
        <v>0</v>
      </c>
      <c r="W2679" s="16" t="e">
        <f ca="1">SUM(K2679:V2679)/Пофамильно!$R$1</f>
        <v>#DIV/0!</v>
      </c>
    </row>
    <row r="2680" spans="1:23" x14ac:dyDescent="0.25">
      <c r="A2680" s="10" t="str">
        <f t="shared" ca="1" si="43"/>
        <v>delete</v>
      </c>
      <c r="B2680" s="16" cm="1">
        <f t="array" aca="1" ref="B2680" ca="1">INDIRECT("УникальныеСписки!D"&amp;ROW()-$L$4)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14"/>
      <c r="G2680" s="81" t="str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84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84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84" t="str" cm="1">
        <f t="array" aca="1" ref="J2680" ca="1">_xlfn.XLOOKUP($B2680,INDIRECT(SUBSTITUTE("ИсходныеДанные!$где$2:$где$50000","где",$B$4)),INDIRECT(SUBSTITUTE("ИсходныеДанные!$что$2:$что$50000","что",J$4)),"",0,1)</f>
        <v/>
      </c>
      <c r="K2680" s="3">
        <f ca="1">IF($B2680&lt;&gt;"",SUMIF(INDIRECT("ИсходныеДанные!$"&amp;$K$4&amp;"$2:$"&amp;$K$4&amp;"$50000"),$B2680&amp;"#"&amp;K$6,INDIRECT("ИсходныеДанные!$J$2:$J$50000")),0)</f>
        <v>0</v>
      </c>
      <c r="L2680" s="3">
        <f ca="1">IF($B2680&lt;&gt;"",SUMIF(INDIRECT("ИсходныеДанные!$"&amp;$K$4&amp;"$2:$"&amp;$K$4&amp;"$50000"),$B2680&amp;"#"&amp;L$6,INDIRECT("ИсходныеДанные!$J$2:$J$50000")),0)</f>
        <v>0</v>
      </c>
      <c r="M2680" s="3">
        <f ca="1">IF($B2680&lt;&gt;"",SUMIF(INDIRECT("ИсходныеДанные!$"&amp;$K$4&amp;"$2:$"&amp;$K$4&amp;"$50000"),$B2680&amp;"#"&amp;M$6,INDIRECT("ИсходныеДанные!$J$2:$J$50000")),0)</f>
        <v>0</v>
      </c>
      <c r="N2680" s="3">
        <f ca="1">IF($B2680&lt;&gt;"",SUMIF(INDIRECT("ИсходныеДанные!$"&amp;$K$4&amp;"$2:$"&amp;$K$4&amp;"$50000"),$B2680&amp;"#"&amp;N$6,INDIRECT("ИсходныеДанные!$J$2:$J$50000")),0)</f>
        <v>0</v>
      </c>
      <c r="O2680" s="3">
        <f ca="1">IF($B2680&lt;&gt;"",SUMIF(INDIRECT("ИсходныеДанные!$"&amp;$K$4&amp;"$2:$"&amp;$K$4&amp;"$50000"),$B2680&amp;"#"&amp;O$6,INDIRECT("ИсходныеДанные!$J$2:$J$50000")),0)</f>
        <v>0</v>
      </c>
      <c r="P2680" s="3">
        <f ca="1">IF($B2680&lt;&gt;"",SUMIF(INDIRECT("ИсходныеДанные!$"&amp;$K$4&amp;"$2:$"&amp;$K$4&amp;"$50000"),$B2680&amp;"#"&amp;P$6,INDIRECT("ИсходныеДанные!$J$2:$J$50000")),0)</f>
        <v>0</v>
      </c>
      <c r="Q2680" s="3">
        <f ca="1">IF($B2680&lt;&gt;"",SUMIF(INDIRECT("ИсходныеДанные!$"&amp;$K$4&amp;"$2:$"&amp;$K$4&amp;"$50000"),$B2680&amp;"#"&amp;Q$6,INDIRECT("ИсходныеДанные!$J$2:$J$50000")),0)</f>
        <v>0</v>
      </c>
      <c r="R2680" s="3">
        <f ca="1">IF($B2680&lt;&gt;"",SUMIF(INDIRECT("ИсходныеДанные!$"&amp;$K$4&amp;"$2:$"&amp;$K$4&amp;"$50000"),$B2680&amp;"#"&amp;R$6,INDIRECT("ИсходныеДанные!$J$2:$J$50000")),0)</f>
        <v>0</v>
      </c>
      <c r="S2680" s="3">
        <f ca="1">IF($B2680&lt;&gt;"",SUMIF(INDIRECT("ИсходныеДанные!$"&amp;$K$4&amp;"$2:$"&amp;$K$4&amp;"$50000"),$B2680&amp;"#"&amp;S$6,INDIRECT("ИсходныеДанные!$J$2:$J$50000")),0)</f>
        <v>0</v>
      </c>
      <c r="T2680" s="3">
        <f ca="1">IF($B2680&lt;&gt;"",SUMIF(INDIRECT("ИсходныеДанные!$"&amp;$K$4&amp;"$2:$"&amp;$K$4&amp;"$50000"),$B2680&amp;"#"&amp;T$6,INDIRECT("ИсходныеДанные!$J$2:$J$50000")),0)</f>
        <v>0</v>
      </c>
      <c r="U2680" s="3">
        <f ca="1">IF($B2680&lt;&gt;"",SUMIF(INDIRECT("ИсходныеДанные!$"&amp;$K$4&amp;"$2:$"&amp;$K$4&amp;"$50000"),$B2680&amp;"#"&amp;U$6,INDIRECT("ИсходныеДанные!$J$2:$J$50000")),0)</f>
        <v>0</v>
      </c>
      <c r="V2680" s="3">
        <f ca="1">IF($B2680&lt;&gt;"",SUMIF(INDIRECT("ИсходныеДанные!$"&amp;$K$4&amp;"$2:$"&amp;$K$4&amp;"$50000"),$B2680&amp;"#"&amp;V$6,INDIRECT("ИсходныеДанные!$J$2:$J$50000")),0)</f>
        <v>0</v>
      </c>
      <c r="W2680" s="16" t="e">
        <f ca="1">SUM(K2680:V2680)/Пофамильно!$R$1</f>
        <v>#DIV/0!</v>
      </c>
    </row>
    <row r="2681" spans="1:23" x14ac:dyDescent="0.25">
      <c r="A2681" s="10" t="str">
        <f t="shared" ca="1" si="43"/>
        <v>delete</v>
      </c>
      <c r="B2681" s="16" cm="1">
        <f t="array" aca="1" ref="B2681" ca="1">INDIRECT("УникальныеСписки!D"&amp;ROW()-$L$4)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14"/>
      <c r="G2681" s="81" t="str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84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84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84" t="str" cm="1">
        <f t="array" aca="1" ref="J2681" ca="1">_xlfn.XLOOKUP($B2681,INDIRECT(SUBSTITUTE("ИсходныеДанные!$где$2:$где$50000","где",$B$4)),INDIRECT(SUBSTITUTE("ИсходныеДанные!$что$2:$что$50000","что",J$4)),"",0,1)</f>
        <v/>
      </c>
      <c r="K2681" s="3">
        <f ca="1">IF($B2681&lt;&gt;"",SUMIF(INDIRECT("ИсходныеДанные!$"&amp;$K$4&amp;"$2:$"&amp;$K$4&amp;"$50000"),$B2681&amp;"#"&amp;K$6,INDIRECT("ИсходныеДанные!$J$2:$J$50000")),0)</f>
        <v>0</v>
      </c>
      <c r="L2681" s="3">
        <f ca="1">IF($B2681&lt;&gt;"",SUMIF(INDIRECT("ИсходныеДанные!$"&amp;$K$4&amp;"$2:$"&amp;$K$4&amp;"$50000"),$B2681&amp;"#"&amp;L$6,INDIRECT("ИсходныеДанные!$J$2:$J$50000")),0)</f>
        <v>0</v>
      </c>
      <c r="M2681" s="3">
        <f ca="1">IF($B2681&lt;&gt;"",SUMIF(INDIRECT("ИсходныеДанные!$"&amp;$K$4&amp;"$2:$"&amp;$K$4&amp;"$50000"),$B2681&amp;"#"&amp;M$6,INDIRECT("ИсходныеДанные!$J$2:$J$50000")),0)</f>
        <v>0</v>
      </c>
      <c r="N2681" s="3">
        <f ca="1">IF($B2681&lt;&gt;"",SUMIF(INDIRECT("ИсходныеДанные!$"&amp;$K$4&amp;"$2:$"&amp;$K$4&amp;"$50000"),$B2681&amp;"#"&amp;N$6,INDIRECT("ИсходныеДанные!$J$2:$J$50000")),0)</f>
        <v>0</v>
      </c>
      <c r="O2681" s="3">
        <f ca="1">IF($B2681&lt;&gt;"",SUMIF(INDIRECT("ИсходныеДанные!$"&amp;$K$4&amp;"$2:$"&amp;$K$4&amp;"$50000"),$B2681&amp;"#"&amp;O$6,INDIRECT("ИсходныеДанные!$J$2:$J$50000")),0)</f>
        <v>0</v>
      </c>
      <c r="P2681" s="3">
        <f ca="1">IF($B2681&lt;&gt;"",SUMIF(INDIRECT("ИсходныеДанные!$"&amp;$K$4&amp;"$2:$"&amp;$K$4&amp;"$50000"),$B2681&amp;"#"&amp;P$6,INDIRECT("ИсходныеДанные!$J$2:$J$50000")),0)</f>
        <v>0</v>
      </c>
      <c r="Q2681" s="3">
        <f ca="1">IF($B2681&lt;&gt;"",SUMIF(INDIRECT("ИсходныеДанные!$"&amp;$K$4&amp;"$2:$"&amp;$K$4&amp;"$50000"),$B2681&amp;"#"&amp;Q$6,INDIRECT("ИсходныеДанные!$J$2:$J$50000")),0)</f>
        <v>0</v>
      </c>
      <c r="R2681" s="3">
        <f ca="1">IF($B2681&lt;&gt;"",SUMIF(INDIRECT("ИсходныеДанные!$"&amp;$K$4&amp;"$2:$"&amp;$K$4&amp;"$50000"),$B2681&amp;"#"&amp;R$6,INDIRECT("ИсходныеДанные!$J$2:$J$50000")),0)</f>
        <v>0</v>
      </c>
      <c r="S2681" s="3">
        <f ca="1">IF($B2681&lt;&gt;"",SUMIF(INDIRECT("ИсходныеДанные!$"&amp;$K$4&amp;"$2:$"&amp;$K$4&amp;"$50000"),$B2681&amp;"#"&amp;S$6,INDIRECT("ИсходныеДанные!$J$2:$J$50000")),0)</f>
        <v>0</v>
      </c>
      <c r="T2681" s="3">
        <f ca="1">IF($B2681&lt;&gt;"",SUMIF(INDIRECT("ИсходныеДанные!$"&amp;$K$4&amp;"$2:$"&amp;$K$4&amp;"$50000"),$B2681&amp;"#"&amp;T$6,INDIRECT("ИсходныеДанные!$J$2:$J$50000")),0)</f>
        <v>0</v>
      </c>
      <c r="U2681" s="3">
        <f ca="1">IF($B2681&lt;&gt;"",SUMIF(INDIRECT("ИсходныеДанные!$"&amp;$K$4&amp;"$2:$"&amp;$K$4&amp;"$50000"),$B2681&amp;"#"&amp;U$6,INDIRECT("ИсходныеДанные!$J$2:$J$50000")),0)</f>
        <v>0</v>
      </c>
      <c r="V2681" s="3">
        <f ca="1">IF($B2681&lt;&gt;"",SUMIF(INDIRECT("ИсходныеДанные!$"&amp;$K$4&amp;"$2:$"&amp;$K$4&amp;"$50000"),$B2681&amp;"#"&amp;V$6,INDIRECT("ИсходныеДанные!$J$2:$J$50000")),0)</f>
        <v>0</v>
      </c>
      <c r="W2681" s="16" t="e">
        <f ca="1">SUM(K2681:V2681)/Пофамильно!$R$1</f>
        <v>#DIV/0!</v>
      </c>
    </row>
    <row r="2682" spans="1:23" x14ac:dyDescent="0.25">
      <c r="A2682" s="10" t="str">
        <f t="shared" ca="1" si="43"/>
        <v>delete</v>
      </c>
      <c r="B2682" s="16" cm="1">
        <f t="array" aca="1" ref="B2682" ca="1">INDIRECT("УникальныеСписки!D"&amp;ROW()-$L$4)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14"/>
      <c r="G2682" s="81" t="str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84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84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84" t="str" cm="1">
        <f t="array" aca="1" ref="J2682" ca="1">_xlfn.XLOOKUP($B2682,INDIRECT(SUBSTITUTE("ИсходныеДанные!$где$2:$где$50000","где",$B$4)),INDIRECT(SUBSTITUTE("ИсходныеДанные!$что$2:$что$50000","что",J$4)),"",0,1)</f>
        <v/>
      </c>
      <c r="K2682" s="3">
        <f ca="1">IF($B2682&lt;&gt;"",SUMIF(INDIRECT("ИсходныеДанные!$"&amp;$K$4&amp;"$2:$"&amp;$K$4&amp;"$50000"),$B2682&amp;"#"&amp;K$6,INDIRECT("ИсходныеДанные!$J$2:$J$50000")),0)</f>
        <v>0</v>
      </c>
      <c r="L2682" s="3">
        <f ca="1">IF($B2682&lt;&gt;"",SUMIF(INDIRECT("ИсходныеДанные!$"&amp;$K$4&amp;"$2:$"&amp;$K$4&amp;"$50000"),$B2682&amp;"#"&amp;L$6,INDIRECT("ИсходныеДанные!$J$2:$J$50000")),0)</f>
        <v>0</v>
      </c>
      <c r="M2682" s="3">
        <f ca="1">IF($B2682&lt;&gt;"",SUMIF(INDIRECT("ИсходныеДанные!$"&amp;$K$4&amp;"$2:$"&amp;$K$4&amp;"$50000"),$B2682&amp;"#"&amp;M$6,INDIRECT("ИсходныеДанные!$J$2:$J$50000")),0)</f>
        <v>0</v>
      </c>
      <c r="N2682" s="3">
        <f ca="1">IF($B2682&lt;&gt;"",SUMIF(INDIRECT("ИсходныеДанные!$"&amp;$K$4&amp;"$2:$"&amp;$K$4&amp;"$50000"),$B2682&amp;"#"&amp;N$6,INDIRECT("ИсходныеДанные!$J$2:$J$50000")),0)</f>
        <v>0</v>
      </c>
      <c r="O2682" s="3">
        <f ca="1">IF($B2682&lt;&gt;"",SUMIF(INDIRECT("ИсходныеДанные!$"&amp;$K$4&amp;"$2:$"&amp;$K$4&amp;"$50000"),$B2682&amp;"#"&amp;O$6,INDIRECT("ИсходныеДанные!$J$2:$J$50000")),0)</f>
        <v>0</v>
      </c>
      <c r="P2682" s="3">
        <f ca="1">IF($B2682&lt;&gt;"",SUMIF(INDIRECT("ИсходныеДанные!$"&amp;$K$4&amp;"$2:$"&amp;$K$4&amp;"$50000"),$B2682&amp;"#"&amp;P$6,INDIRECT("ИсходныеДанные!$J$2:$J$50000")),0)</f>
        <v>0</v>
      </c>
      <c r="Q2682" s="3">
        <f ca="1">IF($B2682&lt;&gt;"",SUMIF(INDIRECT("ИсходныеДанные!$"&amp;$K$4&amp;"$2:$"&amp;$K$4&amp;"$50000"),$B2682&amp;"#"&amp;Q$6,INDIRECT("ИсходныеДанные!$J$2:$J$50000")),0)</f>
        <v>0</v>
      </c>
      <c r="R2682" s="3">
        <f ca="1">IF($B2682&lt;&gt;"",SUMIF(INDIRECT("ИсходныеДанные!$"&amp;$K$4&amp;"$2:$"&amp;$K$4&amp;"$50000"),$B2682&amp;"#"&amp;R$6,INDIRECT("ИсходныеДанные!$J$2:$J$50000")),0)</f>
        <v>0</v>
      </c>
      <c r="S2682" s="3">
        <f ca="1">IF($B2682&lt;&gt;"",SUMIF(INDIRECT("ИсходныеДанные!$"&amp;$K$4&amp;"$2:$"&amp;$K$4&amp;"$50000"),$B2682&amp;"#"&amp;S$6,INDIRECT("ИсходныеДанные!$J$2:$J$50000")),0)</f>
        <v>0</v>
      </c>
      <c r="T2682" s="3">
        <f ca="1">IF($B2682&lt;&gt;"",SUMIF(INDIRECT("ИсходныеДанные!$"&amp;$K$4&amp;"$2:$"&amp;$K$4&amp;"$50000"),$B2682&amp;"#"&amp;T$6,INDIRECT("ИсходныеДанные!$J$2:$J$50000")),0)</f>
        <v>0</v>
      </c>
      <c r="U2682" s="3">
        <f ca="1">IF($B2682&lt;&gt;"",SUMIF(INDIRECT("ИсходныеДанные!$"&amp;$K$4&amp;"$2:$"&amp;$K$4&amp;"$50000"),$B2682&amp;"#"&amp;U$6,INDIRECT("ИсходныеДанные!$J$2:$J$50000")),0)</f>
        <v>0</v>
      </c>
      <c r="V2682" s="3">
        <f ca="1">IF($B2682&lt;&gt;"",SUMIF(INDIRECT("ИсходныеДанные!$"&amp;$K$4&amp;"$2:$"&amp;$K$4&amp;"$50000"),$B2682&amp;"#"&amp;V$6,INDIRECT("ИсходныеДанные!$J$2:$J$50000")),0)</f>
        <v>0</v>
      </c>
      <c r="W2682" s="16" t="e">
        <f ca="1">SUM(K2682:V2682)/Пофамильно!$R$1</f>
        <v>#DIV/0!</v>
      </c>
    </row>
    <row r="2683" spans="1:23" x14ac:dyDescent="0.25">
      <c r="A2683" s="10" t="str">
        <f t="shared" ca="1" si="43"/>
        <v>delete</v>
      </c>
      <c r="B2683" s="16" cm="1">
        <f t="array" aca="1" ref="B2683" ca="1">INDIRECT("УникальныеСписки!D"&amp;ROW()-$L$4)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14"/>
      <c r="G2683" s="81" t="str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84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84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84" t="str" cm="1">
        <f t="array" aca="1" ref="J2683" ca="1">_xlfn.XLOOKUP($B2683,INDIRECT(SUBSTITUTE("ИсходныеДанные!$где$2:$где$50000","где",$B$4)),INDIRECT(SUBSTITUTE("ИсходныеДанные!$что$2:$что$50000","что",J$4)),"",0,1)</f>
        <v/>
      </c>
      <c r="K2683" s="3">
        <f ca="1">IF($B2683&lt;&gt;"",SUMIF(INDIRECT("ИсходныеДанные!$"&amp;$K$4&amp;"$2:$"&amp;$K$4&amp;"$50000"),$B2683&amp;"#"&amp;K$6,INDIRECT("ИсходныеДанные!$J$2:$J$50000")),0)</f>
        <v>0</v>
      </c>
      <c r="L2683" s="3">
        <f ca="1">IF($B2683&lt;&gt;"",SUMIF(INDIRECT("ИсходныеДанные!$"&amp;$K$4&amp;"$2:$"&amp;$K$4&amp;"$50000"),$B2683&amp;"#"&amp;L$6,INDIRECT("ИсходныеДанные!$J$2:$J$50000")),0)</f>
        <v>0</v>
      </c>
      <c r="M2683" s="3">
        <f ca="1">IF($B2683&lt;&gt;"",SUMIF(INDIRECT("ИсходныеДанные!$"&amp;$K$4&amp;"$2:$"&amp;$K$4&amp;"$50000"),$B2683&amp;"#"&amp;M$6,INDIRECT("ИсходныеДанные!$J$2:$J$50000")),0)</f>
        <v>0</v>
      </c>
      <c r="N2683" s="3">
        <f ca="1">IF($B2683&lt;&gt;"",SUMIF(INDIRECT("ИсходныеДанные!$"&amp;$K$4&amp;"$2:$"&amp;$K$4&amp;"$50000"),$B2683&amp;"#"&amp;N$6,INDIRECT("ИсходныеДанные!$J$2:$J$50000")),0)</f>
        <v>0</v>
      </c>
      <c r="O2683" s="3">
        <f ca="1">IF($B2683&lt;&gt;"",SUMIF(INDIRECT("ИсходныеДанные!$"&amp;$K$4&amp;"$2:$"&amp;$K$4&amp;"$50000"),$B2683&amp;"#"&amp;O$6,INDIRECT("ИсходныеДанные!$J$2:$J$50000")),0)</f>
        <v>0</v>
      </c>
      <c r="P2683" s="3">
        <f ca="1">IF($B2683&lt;&gt;"",SUMIF(INDIRECT("ИсходныеДанные!$"&amp;$K$4&amp;"$2:$"&amp;$K$4&amp;"$50000"),$B2683&amp;"#"&amp;P$6,INDIRECT("ИсходныеДанные!$J$2:$J$50000")),0)</f>
        <v>0</v>
      </c>
      <c r="Q2683" s="3">
        <f ca="1">IF($B2683&lt;&gt;"",SUMIF(INDIRECT("ИсходныеДанные!$"&amp;$K$4&amp;"$2:$"&amp;$K$4&amp;"$50000"),$B2683&amp;"#"&amp;Q$6,INDIRECT("ИсходныеДанные!$J$2:$J$50000")),0)</f>
        <v>0</v>
      </c>
      <c r="R2683" s="3">
        <f ca="1">IF($B2683&lt;&gt;"",SUMIF(INDIRECT("ИсходныеДанные!$"&amp;$K$4&amp;"$2:$"&amp;$K$4&amp;"$50000"),$B2683&amp;"#"&amp;R$6,INDIRECT("ИсходныеДанные!$J$2:$J$50000")),0)</f>
        <v>0</v>
      </c>
      <c r="S2683" s="3">
        <f ca="1">IF($B2683&lt;&gt;"",SUMIF(INDIRECT("ИсходныеДанные!$"&amp;$K$4&amp;"$2:$"&amp;$K$4&amp;"$50000"),$B2683&amp;"#"&amp;S$6,INDIRECT("ИсходныеДанные!$J$2:$J$50000")),0)</f>
        <v>0</v>
      </c>
      <c r="T2683" s="3">
        <f ca="1">IF($B2683&lt;&gt;"",SUMIF(INDIRECT("ИсходныеДанные!$"&amp;$K$4&amp;"$2:$"&amp;$K$4&amp;"$50000"),$B2683&amp;"#"&amp;T$6,INDIRECT("ИсходныеДанные!$J$2:$J$50000")),0)</f>
        <v>0</v>
      </c>
      <c r="U2683" s="3">
        <f ca="1">IF($B2683&lt;&gt;"",SUMIF(INDIRECT("ИсходныеДанные!$"&amp;$K$4&amp;"$2:$"&amp;$K$4&amp;"$50000"),$B2683&amp;"#"&amp;U$6,INDIRECT("ИсходныеДанные!$J$2:$J$50000")),0)</f>
        <v>0</v>
      </c>
      <c r="V2683" s="3">
        <f ca="1">IF($B2683&lt;&gt;"",SUMIF(INDIRECT("ИсходныеДанные!$"&amp;$K$4&amp;"$2:$"&amp;$K$4&amp;"$50000"),$B2683&amp;"#"&amp;V$6,INDIRECT("ИсходныеДанные!$J$2:$J$50000")),0)</f>
        <v>0</v>
      </c>
      <c r="W2683" s="16" t="e">
        <f ca="1">SUM(K2683:V2683)/Пофамильно!$R$1</f>
        <v>#DIV/0!</v>
      </c>
    </row>
    <row r="2684" spans="1:23" x14ac:dyDescent="0.25">
      <c r="A2684" s="10" t="str">
        <f t="shared" ca="1" si="43"/>
        <v>delete</v>
      </c>
      <c r="B2684" s="16" cm="1">
        <f t="array" aca="1" ref="B2684" ca="1">INDIRECT("УникальныеСписки!D"&amp;ROW()-$L$4)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14"/>
      <c r="G2684" s="81" t="str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84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84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84" t="str" cm="1">
        <f t="array" aca="1" ref="J2684" ca="1">_xlfn.XLOOKUP($B2684,INDIRECT(SUBSTITUTE("ИсходныеДанные!$где$2:$где$50000","где",$B$4)),INDIRECT(SUBSTITUTE("ИсходныеДанные!$что$2:$что$50000","что",J$4)),"",0,1)</f>
        <v/>
      </c>
      <c r="K2684" s="3">
        <f ca="1">IF($B2684&lt;&gt;"",SUMIF(INDIRECT("ИсходныеДанные!$"&amp;$K$4&amp;"$2:$"&amp;$K$4&amp;"$50000"),$B2684&amp;"#"&amp;K$6,INDIRECT("ИсходныеДанные!$J$2:$J$50000")),0)</f>
        <v>0</v>
      </c>
      <c r="L2684" s="3">
        <f ca="1">IF($B2684&lt;&gt;"",SUMIF(INDIRECT("ИсходныеДанные!$"&amp;$K$4&amp;"$2:$"&amp;$K$4&amp;"$50000"),$B2684&amp;"#"&amp;L$6,INDIRECT("ИсходныеДанные!$J$2:$J$50000")),0)</f>
        <v>0</v>
      </c>
      <c r="M2684" s="3">
        <f ca="1">IF($B2684&lt;&gt;"",SUMIF(INDIRECT("ИсходныеДанные!$"&amp;$K$4&amp;"$2:$"&amp;$K$4&amp;"$50000"),$B2684&amp;"#"&amp;M$6,INDIRECT("ИсходныеДанные!$J$2:$J$50000")),0)</f>
        <v>0</v>
      </c>
      <c r="N2684" s="3">
        <f ca="1">IF($B2684&lt;&gt;"",SUMIF(INDIRECT("ИсходныеДанные!$"&amp;$K$4&amp;"$2:$"&amp;$K$4&amp;"$50000"),$B2684&amp;"#"&amp;N$6,INDIRECT("ИсходныеДанные!$J$2:$J$50000")),0)</f>
        <v>0</v>
      </c>
      <c r="O2684" s="3">
        <f ca="1">IF($B2684&lt;&gt;"",SUMIF(INDIRECT("ИсходныеДанные!$"&amp;$K$4&amp;"$2:$"&amp;$K$4&amp;"$50000"),$B2684&amp;"#"&amp;O$6,INDIRECT("ИсходныеДанные!$J$2:$J$50000")),0)</f>
        <v>0</v>
      </c>
      <c r="P2684" s="3">
        <f ca="1">IF($B2684&lt;&gt;"",SUMIF(INDIRECT("ИсходныеДанные!$"&amp;$K$4&amp;"$2:$"&amp;$K$4&amp;"$50000"),$B2684&amp;"#"&amp;P$6,INDIRECT("ИсходныеДанные!$J$2:$J$50000")),0)</f>
        <v>0</v>
      </c>
      <c r="Q2684" s="3">
        <f ca="1">IF($B2684&lt;&gt;"",SUMIF(INDIRECT("ИсходныеДанные!$"&amp;$K$4&amp;"$2:$"&amp;$K$4&amp;"$50000"),$B2684&amp;"#"&amp;Q$6,INDIRECT("ИсходныеДанные!$J$2:$J$50000")),0)</f>
        <v>0</v>
      </c>
      <c r="R2684" s="3">
        <f ca="1">IF($B2684&lt;&gt;"",SUMIF(INDIRECT("ИсходныеДанные!$"&amp;$K$4&amp;"$2:$"&amp;$K$4&amp;"$50000"),$B2684&amp;"#"&amp;R$6,INDIRECT("ИсходныеДанные!$J$2:$J$50000")),0)</f>
        <v>0</v>
      </c>
      <c r="S2684" s="3">
        <f ca="1">IF($B2684&lt;&gt;"",SUMIF(INDIRECT("ИсходныеДанные!$"&amp;$K$4&amp;"$2:$"&amp;$K$4&amp;"$50000"),$B2684&amp;"#"&amp;S$6,INDIRECT("ИсходныеДанные!$J$2:$J$50000")),0)</f>
        <v>0</v>
      </c>
      <c r="T2684" s="3">
        <f ca="1">IF($B2684&lt;&gt;"",SUMIF(INDIRECT("ИсходныеДанные!$"&amp;$K$4&amp;"$2:$"&amp;$K$4&amp;"$50000"),$B2684&amp;"#"&amp;T$6,INDIRECT("ИсходныеДанные!$J$2:$J$50000")),0)</f>
        <v>0</v>
      </c>
      <c r="U2684" s="3">
        <f ca="1">IF($B2684&lt;&gt;"",SUMIF(INDIRECT("ИсходныеДанные!$"&amp;$K$4&amp;"$2:$"&amp;$K$4&amp;"$50000"),$B2684&amp;"#"&amp;U$6,INDIRECT("ИсходныеДанные!$J$2:$J$50000")),0)</f>
        <v>0</v>
      </c>
      <c r="V2684" s="3">
        <f ca="1">IF($B2684&lt;&gt;"",SUMIF(INDIRECT("ИсходныеДанные!$"&amp;$K$4&amp;"$2:$"&amp;$K$4&amp;"$50000"),$B2684&amp;"#"&amp;V$6,INDIRECT("ИсходныеДанные!$J$2:$J$50000")),0)</f>
        <v>0</v>
      </c>
      <c r="W2684" s="16" t="e">
        <f ca="1">SUM(K2684:V2684)/Пофамильно!$R$1</f>
        <v>#DIV/0!</v>
      </c>
    </row>
    <row r="2685" spans="1:23" x14ac:dyDescent="0.25">
      <c r="A2685" s="10" t="str">
        <f t="shared" ca="1" si="43"/>
        <v>delete</v>
      </c>
      <c r="B2685" s="16" cm="1">
        <f t="array" aca="1" ref="B2685" ca="1">INDIRECT("УникальныеСписки!D"&amp;ROW()-$L$4)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14"/>
      <c r="G2685" s="81" t="str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84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84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84" t="str" cm="1">
        <f t="array" aca="1" ref="J2685" ca="1">_xlfn.XLOOKUP($B2685,INDIRECT(SUBSTITUTE("ИсходныеДанные!$где$2:$где$50000","где",$B$4)),INDIRECT(SUBSTITUTE("ИсходныеДанные!$что$2:$что$50000","что",J$4)),"",0,1)</f>
        <v/>
      </c>
      <c r="K2685" s="3">
        <f ca="1">IF($B2685&lt;&gt;"",SUMIF(INDIRECT("ИсходныеДанные!$"&amp;$K$4&amp;"$2:$"&amp;$K$4&amp;"$50000"),$B2685&amp;"#"&amp;K$6,INDIRECT("ИсходныеДанные!$J$2:$J$50000")),0)</f>
        <v>0</v>
      </c>
      <c r="L2685" s="3">
        <f ca="1">IF($B2685&lt;&gt;"",SUMIF(INDIRECT("ИсходныеДанные!$"&amp;$K$4&amp;"$2:$"&amp;$K$4&amp;"$50000"),$B2685&amp;"#"&amp;L$6,INDIRECT("ИсходныеДанные!$J$2:$J$50000")),0)</f>
        <v>0</v>
      </c>
      <c r="M2685" s="3">
        <f ca="1">IF($B2685&lt;&gt;"",SUMIF(INDIRECT("ИсходныеДанные!$"&amp;$K$4&amp;"$2:$"&amp;$K$4&amp;"$50000"),$B2685&amp;"#"&amp;M$6,INDIRECT("ИсходныеДанные!$J$2:$J$50000")),0)</f>
        <v>0</v>
      </c>
      <c r="N2685" s="3">
        <f ca="1">IF($B2685&lt;&gt;"",SUMIF(INDIRECT("ИсходныеДанные!$"&amp;$K$4&amp;"$2:$"&amp;$K$4&amp;"$50000"),$B2685&amp;"#"&amp;N$6,INDIRECT("ИсходныеДанные!$J$2:$J$50000")),0)</f>
        <v>0</v>
      </c>
      <c r="O2685" s="3">
        <f ca="1">IF($B2685&lt;&gt;"",SUMIF(INDIRECT("ИсходныеДанные!$"&amp;$K$4&amp;"$2:$"&amp;$K$4&amp;"$50000"),$B2685&amp;"#"&amp;O$6,INDIRECT("ИсходныеДанные!$J$2:$J$50000")),0)</f>
        <v>0</v>
      </c>
      <c r="P2685" s="3">
        <f ca="1">IF($B2685&lt;&gt;"",SUMIF(INDIRECT("ИсходныеДанные!$"&amp;$K$4&amp;"$2:$"&amp;$K$4&amp;"$50000"),$B2685&amp;"#"&amp;P$6,INDIRECT("ИсходныеДанные!$J$2:$J$50000")),0)</f>
        <v>0</v>
      </c>
      <c r="Q2685" s="3">
        <f ca="1">IF($B2685&lt;&gt;"",SUMIF(INDIRECT("ИсходныеДанные!$"&amp;$K$4&amp;"$2:$"&amp;$K$4&amp;"$50000"),$B2685&amp;"#"&amp;Q$6,INDIRECT("ИсходныеДанные!$J$2:$J$50000")),0)</f>
        <v>0</v>
      </c>
      <c r="R2685" s="3">
        <f ca="1">IF($B2685&lt;&gt;"",SUMIF(INDIRECT("ИсходныеДанные!$"&amp;$K$4&amp;"$2:$"&amp;$K$4&amp;"$50000"),$B2685&amp;"#"&amp;R$6,INDIRECT("ИсходныеДанные!$J$2:$J$50000")),0)</f>
        <v>0</v>
      </c>
      <c r="S2685" s="3">
        <f ca="1">IF($B2685&lt;&gt;"",SUMIF(INDIRECT("ИсходныеДанные!$"&amp;$K$4&amp;"$2:$"&amp;$K$4&amp;"$50000"),$B2685&amp;"#"&amp;S$6,INDIRECT("ИсходныеДанные!$J$2:$J$50000")),0)</f>
        <v>0</v>
      </c>
      <c r="T2685" s="3">
        <f ca="1">IF($B2685&lt;&gt;"",SUMIF(INDIRECT("ИсходныеДанные!$"&amp;$K$4&amp;"$2:$"&amp;$K$4&amp;"$50000"),$B2685&amp;"#"&amp;T$6,INDIRECT("ИсходныеДанные!$J$2:$J$50000")),0)</f>
        <v>0</v>
      </c>
      <c r="U2685" s="3">
        <f ca="1">IF($B2685&lt;&gt;"",SUMIF(INDIRECT("ИсходныеДанные!$"&amp;$K$4&amp;"$2:$"&amp;$K$4&amp;"$50000"),$B2685&amp;"#"&amp;U$6,INDIRECT("ИсходныеДанные!$J$2:$J$50000")),0)</f>
        <v>0</v>
      </c>
      <c r="V2685" s="3">
        <f ca="1">IF($B2685&lt;&gt;"",SUMIF(INDIRECT("ИсходныеДанные!$"&amp;$K$4&amp;"$2:$"&amp;$K$4&amp;"$50000"),$B2685&amp;"#"&amp;V$6,INDIRECT("ИсходныеДанные!$J$2:$J$50000")),0)</f>
        <v>0</v>
      </c>
      <c r="W2685" s="16" t="e">
        <f ca="1">SUM(K2685:V2685)/Пофамильно!$R$1</f>
        <v>#DIV/0!</v>
      </c>
    </row>
    <row r="2686" spans="1:23" x14ac:dyDescent="0.25">
      <c r="A2686" s="10" t="str">
        <f t="shared" ca="1" si="43"/>
        <v>delete</v>
      </c>
      <c r="B2686" s="16" cm="1">
        <f t="array" aca="1" ref="B2686" ca="1">INDIRECT("УникальныеСписки!D"&amp;ROW()-$L$4)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14"/>
      <c r="G2686" s="81" t="str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84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84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84" t="str" cm="1">
        <f t="array" aca="1" ref="J2686" ca="1">_xlfn.XLOOKUP($B2686,INDIRECT(SUBSTITUTE("ИсходныеДанные!$где$2:$где$50000","где",$B$4)),INDIRECT(SUBSTITUTE("ИсходныеДанные!$что$2:$что$50000","что",J$4)),"",0,1)</f>
        <v/>
      </c>
      <c r="K2686" s="3">
        <f ca="1">IF($B2686&lt;&gt;"",SUMIF(INDIRECT("ИсходныеДанные!$"&amp;$K$4&amp;"$2:$"&amp;$K$4&amp;"$50000"),$B2686&amp;"#"&amp;K$6,INDIRECT("ИсходныеДанные!$J$2:$J$50000")),0)</f>
        <v>0</v>
      </c>
      <c r="L2686" s="3">
        <f ca="1">IF($B2686&lt;&gt;"",SUMIF(INDIRECT("ИсходныеДанные!$"&amp;$K$4&amp;"$2:$"&amp;$K$4&amp;"$50000"),$B2686&amp;"#"&amp;L$6,INDIRECT("ИсходныеДанные!$J$2:$J$50000")),0)</f>
        <v>0</v>
      </c>
      <c r="M2686" s="3">
        <f ca="1">IF($B2686&lt;&gt;"",SUMIF(INDIRECT("ИсходныеДанные!$"&amp;$K$4&amp;"$2:$"&amp;$K$4&amp;"$50000"),$B2686&amp;"#"&amp;M$6,INDIRECT("ИсходныеДанные!$J$2:$J$50000")),0)</f>
        <v>0</v>
      </c>
      <c r="N2686" s="3">
        <f ca="1">IF($B2686&lt;&gt;"",SUMIF(INDIRECT("ИсходныеДанные!$"&amp;$K$4&amp;"$2:$"&amp;$K$4&amp;"$50000"),$B2686&amp;"#"&amp;N$6,INDIRECT("ИсходныеДанные!$J$2:$J$50000")),0)</f>
        <v>0</v>
      </c>
      <c r="O2686" s="3">
        <f ca="1">IF($B2686&lt;&gt;"",SUMIF(INDIRECT("ИсходныеДанные!$"&amp;$K$4&amp;"$2:$"&amp;$K$4&amp;"$50000"),$B2686&amp;"#"&amp;O$6,INDIRECT("ИсходныеДанные!$J$2:$J$50000")),0)</f>
        <v>0</v>
      </c>
      <c r="P2686" s="3">
        <f ca="1">IF($B2686&lt;&gt;"",SUMIF(INDIRECT("ИсходныеДанные!$"&amp;$K$4&amp;"$2:$"&amp;$K$4&amp;"$50000"),$B2686&amp;"#"&amp;P$6,INDIRECT("ИсходныеДанные!$J$2:$J$50000")),0)</f>
        <v>0</v>
      </c>
      <c r="Q2686" s="3">
        <f ca="1">IF($B2686&lt;&gt;"",SUMIF(INDIRECT("ИсходныеДанные!$"&amp;$K$4&amp;"$2:$"&amp;$K$4&amp;"$50000"),$B2686&amp;"#"&amp;Q$6,INDIRECT("ИсходныеДанные!$J$2:$J$50000")),0)</f>
        <v>0</v>
      </c>
      <c r="R2686" s="3">
        <f ca="1">IF($B2686&lt;&gt;"",SUMIF(INDIRECT("ИсходныеДанные!$"&amp;$K$4&amp;"$2:$"&amp;$K$4&amp;"$50000"),$B2686&amp;"#"&amp;R$6,INDIRECT("ИсходныеДанные!$J$2:$J$50000")),0)</f>
        <v>0</v>
      </c>
      <c r="S2686" s="3">
        <f ca="1">IF($B2686&lt;&gt;"",SUMIF(INDIRECT("ИсходныеДанные!$"&amp;$K$4&amp;"$2:$"&amp;$K$4&amp;"$50000"),$B2686&amp;"#"&amp;S$6,INDIRECT("ИсходныеДанные!$J$2:$J$50000")),0)</f>
        <v>0</v>
      </c>
      <c r="T2686" s="3">
        <f ca="1">IF($B2686&lt;&gt;"",SUMIF(INDIRECT("ИсходныеДанные!$"&amp;$K$4&amp;"$2:$"&amp;$K$4&amp;"$50000"),$B2686&amp;"#"&amp;T$6,INDIRECT("ИсходныеДанные!$J$2:$J$50000")),0)</f>
        <v>0</v>
      </c>
      <c r="U2686" s="3">
        <f ca="1">IF($B2686&lt;&gt;"",SUMIF(INDIRECT("ИсходныеДанные!$"&amp;$K$4&amp;"$2:$"&amp;$K$4&amp;"$50000"),$B2686&amp;"#"&amp;U$6,INDIRECT("ИсходныеДанные!$J$2:$J$50000")),0)</f>
        <v>0</v>
      </c>
      <c r="V2686" s="3">
        <f ca="1">IF($B2686&lt;&gt;"",SUMIF(INDIRECT("ИсходныеДанные!$"&amp;$K$4&amp;"$2:$"&amp;$K$4&amp;"$50000"),$B2686&amp;"#"&amp;V$6,INDIRECT("ИсходныеДанные!$J$2:$J$50000")),0)</f>
        <v>0</v>
      </c>
      <c r="W2686" s="16" t="e">
        <f ca="1">SUM(K2686:V2686)/Пофамильно!$R$1</f>
        <v>#DIV/0!</v>
      </c>
    </row>
    <row r="2687" spans="1:23" x14ac:dyDescent="0.25">
      <c r="A2687" s="10" t="str">
        <f t="shared" ca="1" si="43"/>
        <v>delete</v>
      </c>
      <c r="B2687" s="16" cm="1">
        <f t="array" aca="1" ref="B2687" ca="1">INDIRECT("УникальныеСписки!D"&amp;ROW()-$L$4)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14"/>
      <c r="G2687" s="81" t="str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84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84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84" t="str" cm="1">
        <f t="array" aca="1" ref="J2687" ca="1">_xlfn.XLOOKUP($B2687,INDIRECT(SUBSTITUTE("ИсходныеДанные!$где$2:$где$50000","где",$B$4)),INDIRECT(SUBSTITUTE("ИсходныеДанные!$что$2:$что$50000","что",J$4)),"",0,1)</f>
        <v/>
      </c>
      <c r="K2687" s="3">
        <f ca="1">IF($B2687&lt;&gt;"",SUMIF(INDIRECT("ИсходныеДанные!$"&amp;$K$4&amp;"$2:$"&amp;$K$4&amp;"$50000"),$B2687&amp;"#"&amp;K$6,INDIRECT("ИсходныеДанные!$J$2:$J$50000")),0)</f>
        <v>0</v>
      </c>
      <c r="L2687" s="3">
        <f ca="1">IF($B2687&lt;&gt;"",SUMIF(INDIRECT("ИсходныеДанные!$"&amp;$K$4&amp;"$2:$"&amp;$K$4&amp;"$50000"),$B2687&amp;"#"&amp;L$6,INDIRECT("ИсходныеДанные!$J$2:$J$50000")),0)</f>
        <v>0</v>
      </c>
      <c r="M2687" s="3">
        <f ca="1">IF($B2687&lt;&gt;"",SUMIF(INDIRECT("ИсходныеДанные!$"&amp;$K$4&amp;"$2:$"&amp;$K$4&amp;"$50000"),$B2687&amp;"#"&amp;M$6,INDIRECT("ИсходныеДанные!$J$2:$J$50000")),0)</f>
        <v>0</v>
      </c>
      <c r="N2687" s="3">
        <f ca="1">IF($B2687&lt;&gt;"",SUMIF(INDIRECT("ИсходныеДанные!$"&amp;$K$4&amp;"$2:$"&amp;$K$4&amp;"$50000"),$B2687&amp;"#"&amp;N$6,INDIRECT("ИсходныеДанные!$J$2:$J$50000")),0)</f>
        <v>0</v>
      </c>
      <c r="O2687" s="3">
        <f ca="1">IF($B2687&lt;&gt;"",SUMIF(INDIRECT("ИсходныеДанные!$"&amp;$K$4&amp;"$2:$"&amp;$K$4&amp;"$50000"),$B2687&amp;"#"&amp;O$6,INDIRECT("ИсходныеДанные!$J$2:$J$50000")),0)</f>
        <v>0</v>
      </c>
      <c r="P2687" s="3">
        <f ca="1">IF($B2687&lt;&gt;"",SUMIF(INDIRECT("ИсходныеДанные!$"&amp;$K$4&amp;"$2:$"&amp;$K$4&amp;"$50000"),$B2687&amp;"#"&amp;P$6,INDIRECT("ИсходныеДанные!$J$2:$J$50000")),0)</f>
        <v>0</v>
      </c>
      <c r="Q2687" s="3">
        <f ca="1">IF($B2687&lt;&gt;"",SUMIF(INDIRECT("ИсходныеДанные!$"&amp;$K$4&amp;"$2:$"&amp;$K$4&amp;"$50000"),$B2687&amp;"#"&amp;Q$6,INDIRECT("ИсходныеДанные!$J$2:$J$50000")),0)</f>
        <v>0</v>
      </c>
      <c r="R2687" s="3">
        <f ca="1">IF($B2687&lt;&gt;"",SUMIF(INDIRECT("ИсходныеДанные!$"&amp;$K$4&amp;"$2:$"&amp;$K$4&amp;"$50000"),$B2687&amp;"#"&amp;R$6,INDIRECT("ИсходныеДанные!$J$2:$J$50000")),0)</f>
        <v>0</v>
      </c>
      <c r="S2687" s="3">
        <f ca="1">IF($B2687&lt;&gt;"",SUMIF(INDIRECT("ИсходныеДанные!$"&amp;$K$4&amp;"$2:$"&amp;$K$4&amp;"$50000"),$B2687&amp;"#"&amp;S$6,INDIRECT("ИсходныеДанные!$J$2:$J$50000")),0)</f>
        <v>0</v>
      </c>
      <c r="T2687" s="3">
        <f ca="1">IF($B2687&lt;&gt;"",SUMIF(INDIRECT("ИсходныеДанные!$"&amp;$K$4&amp;"$2:$"&amp;$K$4&amp;"$50000"),$B2687&amp;"#"&amp;T$6,INDIRECT("ИсходныеДанные!$J$2:$J$50000")),0)</f>
        <v>0</v>
      </c>
      <c r="U2687" s="3">
        <f ca="1">IF($B2687&lt;&gt;"",SUMIF(INDIRECT("ИсходныеДанные!$"&amp;$K$4&amp;"$2:$"&amp;$K$4&amp;"$50000"),$B2687&amp;"#"&amp;U$6,INDIRECT("ИсходныеДанные!$J$2:$J$50000")),0)</f>
        <v>0</v>
      </c>
      <c r="V2687" s="3">
        <f ca="1">IF($B2687&lt;&gt;"",SUMIF(INDIRECT("ИсходныеДанные!$"&amp;$K$4&amp;"$2:$"&amp;$K$4&amp;"$50000"),$B2687&amp;"#"&amp;V$6,INDIRECT("ИсходныеДанные!$J$2:$J$50000")),0)</f>
        <v>0</v>
      </c>
      <c r="W2687" s="16" t="e">
        <f ca="1">SUM(K2687:V2687)/Пофамильно!$R$1</f>
        <v>#DIV/0!</v>
      </c>
    </row>
    <row r="2688" spans="1:23" x14ac:dyDescent="0.25">
      <c r="A2688" s="10" t="str">
        <f t="shared" ca="1" si="43"/>
        <v>delete</v>
      </c>
      <c r="B2688" s="16" cm="1">
        <f t="array" aca="1" ref="B2688" ca="1">INDIRECT("УникальныеСписки!D"&amp;ROW()-$L$4)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14"/>
      <c r="G2688" s="81" t="str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84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84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84" t="str" cm="1">
        <f t="array" aca="1" ref="J2688" ca="1">_xlfn.XLOOKUP($B2688,INDIRECT(SUBSTITUTE("ИсходныеДанные!$где$2:$где$50000","где",$B$4)),INDIRECT(SUBSTITUTE("ИсходныеДанные!$что$2:$что$50000","что",J$4)),"",0,1)</f>
        <v/>
      </c>
      <c r="K2688" s="3">
        <f ca="1">IF($B2688&lt;&gt;"",SUMIF(INDIRECT("ИсходныеДанные!$"&amp;$K$4&amp;"$2:$"&amp;$K$4&amp;"$50000"),$B2688&amp;"#"&amp;K$6,INDIRECT("ИсходныеДанные!$J$2:$J$50000")),0)</f>
        <v>0</v>
      </c>
      <c r="L2688" s="3">
        <f ca="1">IF($B2688&lt;&gt;"",SUMIF(INDIRECT("ИсходныеДанные!$"&amp;$K$4&amp;"$2:$"&amp;$K$4&amp;"$50000"),$B2688&amp;"#"&amp;L$6,INDIRECT("ИсходныеДанные!$J$2:$J$50000")),0)</f>
        <v>0</v>
      </c>
      <c r="M2688" s="3">
        <f ca="1">IF($B2688&lt;&gt;"",SUMIF(INDIRECT("ИсходныеДанные!$"&amp;$K$4&amp;"$2:$"&amp;$K$4&amp;"$50000"),$B2688&amp;"#"&amp;M$6,INDIRECT("ИсходныеДанные!$J$2:$J$50000")),0)</f>
        <v>0</v>
      </c>
      <c r="N2688" s="3">
        <f ca="1">IF($B2688&lt;&gt;"",SUMIF(INDIRECT("ИсходныеДанные!$"&amp;$K$4&amp;"$2:$"&amp;$K$4&amp;"$50000"),$B2688&amp;"#"&amp;N$6,INDIRECT("ИсходныеДанные!$J$2:$J$50000")),0)</f>
        <v>0</v>
      </c>
      <c r="O2688" s="3">
        <f ca="1">IF($B2688&lt;&gt;"",SUMIF(INDIRECT("ИсходныеДанные!$"&amp;$K$4&amp;"$2:$"&amp;$K$4&amp;"$50000"),$B2688&amp;"#"&amp;O$6,INDIRECT("ИсходныеДанные!$J$2:$J$50000")),0)</f>
        <v>0</v>
      </c>
      <c r="P2688" s="3">
        <f ca="1">IF($B2688&lt;&gt;"",SUMIF(INDIRECT("ИсходныеДанные!$"&amp;$K$4&amp;"$2:$"&amp;$K$4&amp;"$50000"),$B2688&amp;"#"&amp;P$6,INDIRECT("ИсходныеДанные!$J$2:$J$50000")),0)</f>
        <v>0</v>
      </c>
      <c r="Q2688" s="3">
        <f ca="1">IF($B2688&lt;&gt;"",SUMIF(INDIRECT("ИсходныеДанные!$"&amp;$K$4&amp;"$2:$"&amp;$K$4&amp;"$50000"),$B2688&amp;"#"&amp;Q$6,INDIRECT("ИсходныеДанные!$J$2:$J$50000")),0)</f>
        <v>0</v>
      </c>
      <c r="R2688" s="3">
        <f ca="1">IF($B2688&lt;&gt;"",SUMIF(INDIRECT("ИсходныеДанные!$"&amp;$K$4&amp;"$2:$"&amp;$K$4&amp;"$50000"),$B2688&amp;"#"&amp;R$6,INDIRECT("ИсходныеДанные!$J$2:$J$50000")),0)</f>
        <v>0</v>
      </c>
      <c r="S2688" s="3">
        <f ca="1">IF($B2688&lt;&gt;"",SUMIF(INDIRECT("ИсходныеДанные!$"&amp;$K$4&amp;"$2:$"&amp;$K$4&amp;"$50000"),$B2688&amp;"#"&amp;S$6,INDIRECT("ИсходныеДанные!$J$2:$J$50000")),0)</f>
        <v>0</v>
      </c>
      <c r="T2688" s="3">
        <f ca="1">IF($B2688&lt;&gt;"",SUMIF(INDIRECT("ИсходныеДанные!$"&amp;$K$4&amp;"$2:$"&amp;$K$4&amp;"$50000"),$B2688&amp;"#"&amp;T$6,INDIRECT("ИсходныеДанные!$J$2:$J$50000")),0)</f>
        <v>0</v>
      </c>
      <c r="U2688" s="3">
        <f ca="1">IF($B2688&lt;&gt;"",SUMIF(INDIRECT("ИсходныеДанные!$"&amp;$K$4&amp;"$2:$"&amp;$K$4&amp;"$50000"),$B2688&amp;"#"&amp;U$6,INDIRECT("ИсходныеДанные!$J$2:$J$50000")),0)</f>
        <v>0</v>
      </c>
      <c r="V2688" s="3">
        <f ca="1">IF($B2688&lt;&gt;"",SUMIF(INDIRECT("ИсходныеДанные!$"&amp;$K$4&amp;"$2:$"&amp;$K$4&amp;"$50000"),$B2688&amp;"#"&amp;V$6,INDIRECT("ИсходныеДанные!$J$2:$J$50000")),0)</f>
        <v>0</v>
      </c>
      <c r="W2688" s="16" t="e">
        <f ca="1">SUM(K2688:V2688)/Пофамильно!$R$1</f>
        <v>#DIV/0!</v>
      </c>
    </row>
    <row r="2689" spans="1:23" x14ac:dyDescent="0.25">
      <c r="A2689" s="10" t="str">
        <f t="shared" ca="1" si="43"/>
        <v>delete</v>
      </c>
      <c r="B2689" s="16" cm="1">
        <f t="array" aca="1" ref="B2689" ca="1">INDIRECT("УникальныеСписки!D"&amp;ROW()-$L$4)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14"/>
      <c r="G2689" s="81" t="str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84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84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84" t="str" cm="1">
        <f t="array" aca="1" ref="J2689" ca="1">_xlfn.XLOOKUP($B2689,INDIRECT(SUBSTITUTE("ИсходныеДанные!$где$2:$где$50000","где",$B$4)),INDIRECT(SUBSTITUTE("ИсходныеДанные!$что$2:$что$50000","что",J$4)),"",0,1)</f>
        <v/>
      </c>
      <c r="K2689" s="3">
        <f ca="1">IF($B2689&lt;&gt;"",SUMIF(INDIRECT("ИсходныеДанные!$"&amp;$K$4&amp;"$2:$"&amp;$K$4&amp;"$50000"),$B2689&amp;"#"&amp;K$6,INDIRECT("ИсходныеДанные!$J$2:$J$50000")),0)</f>
        <v>0</v>
      </c>
      <c r="L2689" s="3">
        <f ca="1">IF($B2689&lt;&gt;"",SUMIF(INDIRECT("ИсходныеДанные!$"&amp;$K$4&amp;"$2:$"&amp;$K$4&amp;"$50000"),$B2689&amp;"#"&amp;L$6,INDIRECT("ИсходныеДанные!$J$2:$J$50000")),0)</f>
        <v>0</v>
      </c>
      <c r="M2689" s="3">
        <f ca="1">IF($B2689&lt;&gt;"",SUMIF(INDIRECT("ИсходныеДанные!$"&amp;$K$4&amp;"$2:$"&amp;$K$4&amp;"$50000"),$B2689&amp;"#"&amp;M$6,INDIRECT("ИсходныеДанные!$J$2:$J$50000")),0)</f>
        <v>0</v>
      </c>
      <c r="N2689" s="3">
        <f ca="1">IF($B2689&lt;&gt;"",SUMIF(INDIRECT("ИсходныеДанные!$"&amp;$K$4&amp;"$2:$"&amp;$K$4&amp;"$50000"),$B2689&amp;"#"&amp;N$6,INDIRECT("ИсходныеДанные!$J$2:$J$50000")),0)</f>
        <v>0</v>
      </c>
      <c r="O2689" s="3">
        <f ca="1">IF($B2689&lt;&gt;"",SUMIF(INDIRECT("ИсходныеДанные!$"&amp;$K$4&amp;"$2:$"&amp;$K$4&amp;"$50000"),$B2689&amp;"#"&amp;O$6,INDIRECT("ИсходныеДанные!$J$2:$J$50000")),0)</f>
        <v>0</v>
      </c>
      <c r="P2689" s="3">
        <f ca="1">IF($B2689&lt;&gt;"",SUMIF(INDIRECT("ИсходныеДанные!$"&amp;$K$4&amp;"$2:$"&amp;$K$4&amp;"$50000"),$B2689&amp;"#"&amp;P$6,INDIRECT("ИсходныеДанные!$J$2:$J$50000")),0)</f>
        <v>0</v>
      </c>
      <c r="Q2689" s="3">
        <f ca="1">IF($B2689&lt;&gt;"",SUMIF(INDIRECT("ИсходныеДанные!$"&amp;$K$4&amp;"$2:$"&amp;$K$4&amp;"$50000"),$B2689&amp;"#"&amp;Q$6,INDIRECT("ИсходныеДанные!$J$2:$J$50000")),0)</f>
        <v>0</v>
      </c>
      <c r="R2689" s="3">
        <f ca="1">IF($B2689&lt;&gt;"",SUMIF(INDIRECT("ИсходныеДанные!$"&amp;$K$4&amp;"$2:$"&amp;$K$4&amp;"$50000"),$B2689&amp;"#"&amp;R$6,INDIRECT("ИсходныеДанные!$J$2:$J$50000")),0)</f>
        <v>0</v>
      </c>
      <c r="S2689" s="3">
        <f ca="1">IF($B2689&lt;&gt;"",SUMIF(INDIRECT("ИсходныеДанные!$"&amp;$K$4&amp;"$2:$"&amp;$K$4&amp;"$50000"),$B2689&amp;"#"&amp;S$6,INDIRECT("ИсходныеДанные!$J$2:$J$50000")),0)</f>
        <v>0</v>
      </c>
      <c r="T2689" s="3">
        <f ca="1">IF($B2689&lt;&gt;"",SUMIF(INDIRECT("ИсходныеДанные!$"&amp;$K$4&amp;"$2:$"&amp;$K$4&amp;"$50000"),$B2689&amp;"#"&amp;T$6,INDIRECT("ИсходныеДанные!$J$2:$J$50000")),0)</f>
        <v>0</v>
      </c>
      <c r="U2689" s="3">
        <f ca="1">IF($B2689&lt;&gt;"",SUMIF(INDIRECT("ИсходныеДанные!$"&amp;$K$4&amp;"$2:$"&amp;$K$4&amp;"$50000"),$B2689&amp;"#"&amp;U$6,INDIRECT("ИсходныеДанные!$J$2:$J$50000")),0)</f>
        <v>0</v>
      </c>
      <c r="V2689" s="3">
        <f ca="1">IF($B2689&lt;&gt;"",SUMIF(INDIRECT("ИсходныеДанные!$"&amp;$K$4&amp;"$2:$"&amp;$K$4&amp;"$50000"),$B2689&amp;"#"&amp;V$6,INDIRECT("ИсходныеДанные!$J$2:$J$50000")),0)</f>
        <v>0</v>
      </c>
      <c r="W2689" s="16" t="e">
        <f ca="1">SUM(K2689:V2689)/Пофамильно!$R$1</f>
        <v>#DIV/0!</v>
      </c>
    </row>
    <row r="2690" spans="1:23" x14ac:dyDescent="0.25">
      <c r="A2690" s="10" t="str">
        <f t="shared" ca="1" si="43"/>
        <v>delete</v>
      </c>
      <c r="B2690" s="16" cm="1">
        <f t="array" aca="1" ref="B2690" ca="1">INDIRECT("УникальныеСписки!D"&amp;ROW()-$L$4)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14"/>
      <c r="G2690" s="81" t="str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84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84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84" t="str" cm="1">
        <f t="array" aca="1" ref="J2690" ca="1">_xlfn.XLOOKUP($B2690,INDIRECT(SUBSTITUTE("ИсходныеДанные!$где$2:$где$50000","где",$B$4)),INDIRECT(SUBSTITUTE("ИсходныеДанные!$что$2:$что$50000","что",J$4)),"",0,1)</f>
        <v/>
      </c>
      <c r="K2690" s="3">
        <f ca="1">IF($B2690&lt;&gt;"",SUMIF(INDIRECT("ИсходныеДанные!$"&amp;$K$4&amp;"$2:$"&amp;$K$4&amp;"$50000"),$B2690&amp;"#"&amp;K$6,INDIRECT("ИсходныеДанные!$J$2:$J$50000")),0)</f>
        <v>0</v>
      </c>
      <c r="L2690" s="3">
        <f ca="1">IF($B2690&lt;&gt;"",SUMIF(INDIRECT("ИсходныеДанные!$"&amp;$K$4&amp;"$2:$"&amp;$K$4&amp;"$50000"),$B2690&amp;"#"&amp;L$6,INDIRECT("ИсходныеДанные!$J$2:$J$50000")),0)</f>
        <v>0</v>
      </c>
      <c r="M2690" s="3">
        <f ca="1">IF($B2690&lt;&gt;"",SUMIF(INDIRECT("ИсходныеДанные!$"&amp;$K$4&amp;"$2:$"&amp;$K$4&amp;"$50000"),$B2690&amp;"#"&amp;M$6,INDIRECT("ИсходныеДанные!$J$2:$J$50000")),0)</f>
        <v>0</v>
      </c>
      <c r="N2690" s="3">
        <f ca="1">IF($B2690&lt;&gt;"",SUMIF(INDIRECT("ИсходныеДанные!$"&amp;$K$4&amp;"$2:$"&amp;$K$4&amp;"$50000"),$B2690&amp;"#"&amp;N$6,INDIRECT("ИсходныеДанные!$J$2:$J$50000")),0)</f>
        <v>0</v>
      </c>
      <c r="O2690" s="3">
        <f ca="1">IF($B2690&lt;&gt;"",SUMIF(INDIRECT("ИсходныеДанные!$"&amp;$K$4&amp;"$2:$"&amp;$K$4&amp;"$50000"),$B2690&amp;"#"&amp;O$6,INDIRECT("ИсходныеДанные!$J$2:$J$50000")),0)</f>
        <v>0</v>
      </c>
      <c r="P2690" s="3">
        <f ca="1">IF($B2690&lt;&gt;"",SUMIF(INDIRECT("ИсходныеДанные!$"&amp;$K$4&amp;"$2:$"&amp;$K$4&amp;"$50000"),$B2690&amp;"#"&amp;P$6,INDIRECT("ИсходныеДанные!$J$2:$J$50000")),0)</f>
        <v>0</v>
      </c>
      <c r="Q2690" s="3">
        <f ca="1">IF($B2690&lt;&gt;"",SUMIF(INDIRECT("ИсходныеДанные!$"&amp;$K$4&amp;"$2:$"&amp;$K$4&amp;"$50000"),$B2690&amp;"#"&amp;Q$6,INDIRECT("ИсходныеДанные!$J$2:$J$50000")),0)</f>
        <v>0</v>
      </c>
      <c r="R2690" s="3">
        <f ca="1">IF($B2690&lt;&gt;"",SUMIF(INDIRECT("ИсходныеДанные!$"&amp;$K$4&amp;"$2:$"&amp;$K$4&amp;"$50000"),$B2690&amp;"#"&amp;R$6,INDIRECT("ИсходныеДанные!$J$2:$J$50000")),0)</f>
        <v>0</v>
      </c>
      <c r="S2690" s="3">
        <f ca="1">IF($B2690&lt;&gt;"",SUMIF(INDIRECT("ИсходныеДанные!$"&amp;$K$4&amp;"$2:$"&amp;$K$4&amp;"$50000"),$B2690&amp;"#"&amp;S$6,INDIRECT("ИсходныеДанные!$J$2:$J$50000")),0)</f>
        <v>0</v>
      </c>
      <c r="T2690" s="3">
        <f ca="1">IF($B2690&lt;&gt;"",SUMIF(INDIRECT("ИсходныеДанные!$"&amp;$K$4&amp;"$2:$"&amp;$K$4&amp;"$50000"),$B2690&amp;"#"&amp;T$6,INDIRECT("ИсходныеДанные!$J$2:$J$50000")),0)</f>
        <v>0</v>
      </c>
      <c r="U2690" s="3">
        <f ca="1">IF($B2690&lt;&gt;"",SUMIF(INDIRECT("ИсходныеДанные!$"&amp;$K$4&amp;"$2:$"&amp;$K$4&amp;"$50000"),$B2690&amp;"#"&amp;U$6,INDIRECT("ИсходныеДанные!$J$2:$J$50000")),0)</f>
        <v>0</v>
      </c>
      <c r="V2690" s="3">
        <f ca="1">IF($B2690&lt;&gt;"",SUMIF(INDIRECT("ИсходныеДанные!$"&amp;$K$4&amp;"$2:$"&amp;$K$4&amp;"$50000"),$B2690&amp;"#"&amp;V$6,INDIRECT("ИсходныеДанные!$J$2:$J$50000")),0)</f>
        <v>0</v>
      </c>
      <c r="W2690" s="16" t="e">
        <f ca="1">SUM(K2690:V2690)/Пофамильно!$R$1</f>
        <v>#DIV/0!</v>
      </c>
    </row>
    <row r="2691" spans="1:23" x14ac:dyDescent="0.25">
      <c r="A2691" s="10" t="str">
        <f t="shared" ca="1" si="43"/>
        <v>delete</v>
      </c>
      <c r="B2691" s="16" cm="1">
        <f t="array" aca="1" ref="B2691" ca="1">INDIRECT("УникальныеСписки!D"&amp;ROW()-$L$4)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14"/>
      <c r="G2691" s="81" t="str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84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84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84" t="str" cm="1">
        <f t="array" aca="1" ref="J2691" ca="1">_xlfn.XLOOKUP($B2691,INDIRECT(SUBSTITUTE("ИсходныеДанные!$где$2:$где$50000","где",$B$4)),INDIRECT(SUBSTITUTE("ИсходныеДанные!$что$2:$что$50000","что",J$4)),"",0,1)</f>
        <v/>
      </c>
      <c r="K2691" s="3">
        <f ca="1">IF($B2691&lt;&gt;"",SUMIF(INDIRECT("ИсходныеДанные!$"&amp;$K$4&amp;"$2:$"&amp;$K$4&amp;"$50000"),$B2691&amp;"#"&amp;K$6,INDIRECT("ИсходныеДанные!$J$2:$J$50000")),0)</f>
        <v>0</v>
      </c>
      <c r="L2691" s="3">
        <f ca="1">IF($B2691&lt;&gt;"",SUMIF(INDIRECT("ИсходныеДанные!$"&amp;$K$4&amp;"$2:$"&amp;$K$4&amp;"$50000"),$B2691&amp;"#"&amp;L$6,INDIRECT("ИсходныеДанные!$J$2:$J$50000")),0)</f>
        <v>0</v>
      </c>
      <c r="M2691" s="3">
        <f ca="1">IF($B2691&lt;&gt;"",SUMIF(INDIRECT("ИсходныеДанные!$"&amp;$K$4&amp;"$2:$"&amp;$K$4&amp;"$50000"),$B2691&amp;"#"&amp;M$6,INDIRECT("ИсходныеДанные!$J$2:$J$50000")),0)</f>
        <v>0</v>
      </c>
      <c r="N2691" s="3">
        <f ca="1">IF($B2691&lt;&gt;"",SUMIF(INDIRECT("ИсходныеДанные!$"&amp;$K$4&amp;"$2:$"&amp;$K$4&amp;"$50000"),$B2691&amp;"#"&amp;N$6,INDIRECT("ИсходныеДанные!$J$2:$J$50000")),0)</f>
        <v>0</v>
      </c>
      <c r="O2691" s="3">
        <f ca="1">IF($B2691&lt;&gt;"",SUMIF(INDIRECT("ИсходныеДанные!$"&amp;$K$4&amp;"$2:$"&amp;$K$4&amp;"$50000"),$B2691&amp;"#"&amp;O$6,INDIRECT("ИсходныеДанные!$J$2:$J$50000")),0)</f>
        <v>0</v>
      </c>
      <c r="P2691" s="3">
        <f ca="1">IF($B2691&lt;&gt;"",SUMIF(INDIRECT("ИсходныеДанные!$"&amp;$K$4&amp;"$2:$"&amp;$K$4&amp;"$50000"),$B2691&amp;"#"&amp;P$6,INDIRECT("ИсходныеДанные!$J$2:$J$50000")),0)</f>
        <v>0</v>
      </c>
      <c r="Q2691" s="3">
        <f ca="1">IF($B2691&lt;&gt;"",SUMIF(INDIRECT("ИсходныеДанные!$"&amp;$K$4&amp;"$2:$"&amp;$K$4&amp;"$50000"),$B2691&amp;"#"&amp;Q$6,INDIRECT("ИсходныеДанные!$J$2:$J$50000")),0)</f>
        <v>0</v>
      </c>
      <c r="R2691" s="3">
        <f ca="1">IF($B2691&lt;&gt;"",SUMIF(INDIRECT("ИсходныеДанные!$"&amp;$K$4&amp;"$2:$"&amp;$K$4&amp;"$50000"),$B2691&amp;"#"&amp;R$6,INDIRECT("ИсходныеДанные!$J$2:$J$50000")),0)</f>
        <v>0</v>
      </c>
      <c r="S2691" s="3">
        <f ca="1">IF($B2691&lt;&gt;"",SUMIF(INDIRECT("ИсходныеДанные!$"&amp;$K$4&amp;"$2:$"&amp;$K$4&amp;"$50000"),$B2691&amp;"#"&amp;S$6,INDIRECT("ИсходныеДанные!$J$2:$J$50000")),0)</f>
        <v>0</v>
      </c>
      <c r="T2691" s="3">
        <f ca="1">IF($B2691&lt;&gt;"",SUMIF(INDIRECT("ИсходныеДанные!$"&amp;$K$4&amp;"$2:$"&amp;$K$4&amp;"$50000"),$B2691&amp;"#"&amp;T$6,INDIRECT("ИсходныеДанные!$J$2:$J$50000")),0)</f>
        <v>0</v>
      </c>
      <c r="U2691" s="3">
        <f ca="1">IF($B2691&lt;&gt;"",SUMIF(INDIRECT("ИсходныеДанные!$"&amp;$K$4&amp;"$2:$"&amp;$K$4&amp;"$50000"),$B2691&amp;"#"&amp;U$6,INDIRECT("ИсходныеДанные!$J$2:$J$50000")),0)</f>
        <v>0</v>
      </c>
      <c r="V2691" s="3">
        <f ca="1">IF($B2691&lt;&gt;"",SUMIF(INDIRECT("ИсходныеДанные!$"&amp;$K$4&amp;"$2:$"&amp;$K$4&amp;"$50000"),$B2691&amp;"#"&amp;V$6,INDIRECT("ИсходныеДанные!$J$2:$J$50000")),0)</f>
        <v>0</v>
      </c>
      <c r="W2691" s="16" t="e">
        <f ca="1">SUM(K2691:V2691)/Пофамильно!$R$1</f>
        <v>#DIV/0!</v>
      </c>
    </row>
    <row r="2692" spans="1:23" x14ac:dyDescent="0.25">
      <c r="A2692" s="10" t="str">
        <f t="shared" ca="1" si="43"/>
        <v>delete</v>
      </c>
      <c r="B2692" s="16" cm="1">
        <f t="array" aca="1" ref="B2692" ca="1">INDIRECT("УникальныеСписки!D"&amp;ROW()-$L$4)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14"/>
      <c r="G2692" s="81" t="str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84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84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84" t="str" cm="1">
        <f t="array" aca="1" ref="J2692" ca="1">_xlfn.XLOOKUP($B2692,INDIRECT(SUBSTITUTE("ИсходныеДанные!$где$2:$где$50000","где",$B$4)),INDIRECT(SUBSTITUTE("ИсходныеДанные!$что$2:$что$50000","что",J$4)),"",0,1)</f>
        <v/>
      </c>
      <c r="K2692" s="3">
        <f ca="1">IF($B2692&lt;&gt;"",SUMIF(INDIRECT("ИсходныеДанные!$"&amp;$K$4&amp;"$2:$"&amp;$K$4&amp;"$50000"),$B2692&amp;"#"&amp;K$6,INDIRECT("ИсходныеДанные!$J$2:$J$50000")),0)</f>
        <v>0</v>
      </c>
      <c r="L2692" s="3">
        <f ca="1">IF($B2692&lt;&gt;"",SUMIF(INDIRECT("ИсходныеДанные!$"&amp;$K$4&amp;"$2:$"&amp;$K$4&amp;"$50000"),$B2692&amp;"#"&amp;L$6,INDIRECT("ИсходныеДанные!$J$2:$J$50000")),0)</f>
        <v>0</v>
      </c>
      <c r="M2692" s="3">
        <f ca="1">IF($B2692&lt;&gt;"",SUMIF(INDIRECT("ИсходныеДанные!$"&amp;$K$4&amp;"$2:$"&amp;$K$4&amp;"$50000"),$B2692&amp;"#"&amp;M$6,INDIRECT("ИсходныеДанные!$J$2:$J$50000")),0)</f>
        <v>0</v>
      </c>
      <c r="N2692" s="3">
        <f ca="1">IF($B2692&lt;&gt;"",SUMIF(INDIRECT("ИсходныеДанные!$"&amp;$K$4&amp;"$2:$"&amp;$K$4&amp;"$50000"),$B2692&amp;"#"&amp;N$6,INDIRECT("ИсходныеДанные!$J$2:$J$50000")),0)</f>
        <v>0</v>
      </c>
      <c r="O2692" s="3">
        <f ca="1">IF($B2692&lt;&gt;"",SUMIF(INDIRECT("ИсходныеДанные!$"&amp;$K$4&amp;"$2:$"&amp;$K$4&amp;"$50000"),$B2692&amp;"#"&amp;O$6,INDIRECT("ИсходныеДанные!$J$2:$J$50000")),0)</f>
        <v>0</v>
      </c>
      <c r="P2692" s="3">
        <f ca="1">IF($B2692&lt;&gt;"",SUMIF(INDIRECT("ИсходныеДанные!$"&amp;$K$4&amp;"$2:$"&amp;$K$4&amp;"$50000"),$B2692&amp;"#"&amp;P$6,INDIRECT("ИсходныеДанные!$J$2:$J$50000")),0)</f>
        <v>0</v>
      </c>
      <c r="Q2692" s="3">
        <f ca="1">IF($B2692&lt;&gt;"",SUMIF(INDIRECT("ИсходныеДанные!$"&amp;$K$4&amp;"$2:$"&amp;$K$4&amp;"$50000"),$B2692&amp;"#"&amp;Q$6,INDIRECT("ИсходныеДанные!$J$2:$J$50000")),0)</f>
        <v>0</v>
      </c>
      <c r="R2692" s="3">
        <f ca="1">IF($B2692&lt;&gt;"",SUMIF(INDIRECT("ИсходныеДанные!$"&amp;$K$4&amp;"$2:$"&amp;$K$4&amp;"$50000"),$B2692&amp;"#"&amp;R$6,INDIRECT("ИсходныеДанные!$J$2:$J$50000")),0)</f>
        <v>0</v>
      </c>
      <c r="S2692" s="3">
        <f ca="1">IF($B2692&lt;&gt;"",SUMIF(INDIRECT("ИсходныеДанные!$"&amp;$K$4&amp;"$2:$"&amp;$K$4&amp;"$50000"),$B2692&amp;"#"&amp;S$6,INDIRECT("ИсходныеДанные!$J$2:$J$50000")),0)</f>
        <v>0</v>
      </c>
      <c r="T2692" s="3">
        <f ca="1">IF($B2692&lt;&gt;"",SUMIF(INDIRECT("ИсходныеДанные!$"&amp;$K$4&amp;"$2:$"&amp;$K$4&amp;"$50000"),$B2692&amp;"#"&amp;T$6,INDIRECT("ИсходныеДанные!$J$2:$J$50000")),0)</f>
        <v>0</v>
      </c>
      <c r="U2692" s="3">
        <f ca="1">IF($B2692&lt;&gt;"",SUMIF(INDIRECT("ИсходныеДанные!$"&amp;$K$4&amp;"$2:$"&amp;$K$4&amp;"$50000"),$B2692&amp;"#"&amp;U$6,INDIRECT("ИсходныеДанные!$J$2:$J$50000")),0)</f>
        <v>0</v>
      </c>
      <c r="V2692" s="3">
        <f ca="1">IF($B2692&lt;&gt;"",SUMIF(INDIRECT("ИсходныеДанные!$"&amp;$K$4&amp;"$2:$"&amp;$K$4&amp;"$50000"),$B2692&amp;"#"&amp;V$6,INDIRECT("ИсходныеДанные!$J$2:$J$50000")),0)</f>
        <v>0</v>
      </c>
      <c r="W2692" s="16" t="e">
        <f ca="1">SUM(K2692:V2692)/Пофамильно!$R$1</f>
        <v>#DIV/0!</v>
      </c>
    </row>
    <row r="2693" spans="1:23" x14ac:dyDescent="0.25">
      <c r="A2693" s="10" t="str">
        <f t="shared" ca="1" si="43"/>
        <v>delete</v>
      </c>
      <c r="B2693" s="16" cm="1">
        <f t="array" aca="1" ref="B2693" ca="1">INDIRECT("УникальныеСписки!D"&amp;ROW()-$L$4)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14"/>
      <c r="G2693" s="81" t="str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84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84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84" t="str" cm="1">
        <f t="array" aca="1" ref="J2693" ca="1">_xlfn.XLOOKUP($B2693,INDIRECT(SUBSTITUTE("ИсходныеДанные!$где$2:$где$50000","где",$B$4)),INDIRECT(SUBSTITUTE("ИсходныеДанные!$что$2:$что$50000","что",J$4)),"",0,1)</f>
        <v/>
      </c>
      <c r="K2693" s="3">
        <f ca="1">IF($B2693&lt;&gt;"",SUMIF(INDIRECT("ИсходныеДанные!$"&amp;$K$4&amp;"$2:$"&amp;$K$4&amp;"$50000"),$B2693&amp;"#"&amp;K$6,INDIRECT("ИсходныеДанные!$J$2:$J$50000")),0)</f>
        <v>0</v>
      </c>
      <c r="L2693" s="3">
        <f ca="1">IF($B2693&lt;&gt;"",SUMIF(INDIRECT("ИсходныеДанные!$"&amp;$K$4&amp;"$2:$"&amp;$K$4&amp;"$50000"),$B2693&amp;"#"&amp;L$6,INDIRECT("ИсходныеДанные!$J$2:$J$50000")),0)</f>
        <v>0</v>
      </c>
      <c r="M2693" s="3">
        <f ca="1">IF($B2693&lt;&gt;"",SUMIF(INDIRECT("ИсходныеДанные!$"&amp;$K$4&amp;"$2:$"&amp;$K$4&amp;"$50000"),$B2693&amp;"#"&amp;M$6,INDIRECT("ИсходныеДанные!$J$2:$J$50000")),0)</f>
        <v>0</v>
      </c>
      <c r="N2693" s="3">
        <f ca="1">IF($B2693&lt;&gt;"",SUMIF(INDIRECT("ИсходныеДанные!$"&amp;$K$4&amp;"$2:$"&amp;$K$4&amp;"$50000"),$B2693&amp;"#"&amp;N$6,INDIRECT("ИсходныеДанные!$J$2:$J$50000")),0)</f>
        <v>0</v>
      </c>
      <c r="O2693" s="3">
        <f ca="1">IF($B2693&lt;&gt;"",SUMIF(INDIRECT("ИсходныеДанные!$"&amp;$K$4&amp;"$2:$"&amp;$K$4&amp;"$50000"),$B2693&amp;"#"&amp;O$6,INDIRECT("ИсходныеДанные!$J$2:$J$50000")),0)</f>
        <v>0</v>
      </c>
      <c r="P2693" s="3">
        <f ca="1">IF($B2693&lt;&gt;"",SUMIF(INDIRECT("ИсходныеДанные!$"&amp;$K$4&amp;"$2:$"&amp;$K$4&amp;"$50000"),$B2693&amp;"#"&amp;P$6,INDIRECT("ИсходныеДанные!$J$2:$J$50000")),0)</f>
        <v>0</v>
      </c>
      <c r="Q2693" s="3">
        <f ca="1">IF($B2693&lt;&gt;"",SUMIF(INDIRECT("ИсходныеДанные!$"&amp;$K$4&amp;"$2:$"&amp;$K$4&amp;"$50000"),$B2693&amp;"#"&amp;Q$6,INDIRECT("ИсходныеДанные!$J$2:$J$50000")),0)</f>
        <v>0</v>
      </c>
      <c r="R2693" s="3">
        <f ca="1">IF($B2693&lt;&gt;"",SUMIF(INDIRECT("ИсходныеДанные!$"&amp;$K$4&amp;"$2:$"&amp;$K$4&amp;"$50000"),$B2693&amp;"#"&amp;R$6,INDIRECT("ИсходныеДанные!$J$2:$J$50000")),0)</f>
        <v>0</v>
      </c>
      <c r="S2693" s="3">
        <f ca="1">IF($B2693&lt;&gt;"",SUMIF(INDIRECT("ИсходныеДанные!$"&amp;$K$4&amp;"$2:$"&amp;$K$4&amp;"$50000"),$B2693&amp;"#"&amp;S$6,INDIRECT("ИсходныеДанные!$J$2:$J$50000")),0)</f>
        <v>0</v>
      </c>
      <c r="T2693" s="3">
        <f ca="1">IF($B2693&lt;&gt;"",SUMIF(INDIRECT("ИсходныеДанные!$"&amp;$K$4&amp;"$2:$"&amp;$K$4&amp;"$50000"),$B2693&amp;"#"&amp;T$6,INDIRECT("ИсходныеДанные!$J$2:$J$50000")),0)</f>
        <v>0</v>
      </c>
      <c r="U2693" s="3">
        <f ca="1">IF($B2693&lt;&gt;"",SUMIF(INDIRECT("ИсходныеДанные!$"&amp;$K$4&amp;"$2:$"&amp;$K$4&amp;"$50000"),$B2693&amp;"#"&amp;U$6,INDIRECT("ИсходныеДанные!$J$2:$J$50000")),0)</f>
        <v>0</v>
      </c>
      <c r="V2693" s="3">
        <f ca="1">IF($B2693&lt;&gt;"",SUMIF(INDIRECT("ИсходныеДанные!$"&amp;$K$4&amp;"$2:$"&amp;$K$4&amp;"$50000"),$B2693&amp;"#"&amp;V$6,INDIRECT("ИсходныеДанные!$J$2:$J$50000")),0)</f>
        <v>0</v>
      </c>
      <c r="W2693" s="16" t="e">
        <f ca="1">SUM(K2693:V2693)/Пофамильно!$R$1</f>
        <v>#DIV/0!</v>
      </c>
    </row>
    <row r="2694" spans="1:23" x14ac:dyDescent="0.25">
      <c r="A2694" s="10" t="str">
        <f t="shared" ca="1" si="43"/>
        <v>delete</v>
      </c>
      <c r="B2694" s="16" cm="1">
        <f t="array" aca="1" ref="B2694" ca="1">INDIRECT("УникальныеСписки!D"&amp;ROW()-$L$4)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14"/>
      <c r="G2694" s="81" t="str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84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84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84" t="str" cm="1">
        <f t="array" aca="1" ref="J2694" ca="1">_xlfn.XLOOKUP($B2694,INDIRECT(SUBSTITUTE("ИсходныеДанные!$где$2:$где$50000","где",$B$4)),INDIRECT(SUBSTITUTE("ИсходныеДанные!$что$2:$что$50000","что",J$4)),"",0,1)</f>
        <v/>
      </c>
      <c r="K2694" s="3">
        <f ca="1">IF($B2694&lt;&gt;"",SUMIF(INDIRECT("ИсходныеДанные!$"&amp;$K$4&amp;"$2:$"&amp;$K$4&amp;"$50000"),$B2694&amp;"#"&amp;K$6,INDIRECT("ИсходныеДанные!$J$2:$J$50000")),0)</f>
        <v>0</v>
      </c>
      <c r="L2694" s="3">
        <f ca="1">IF($B2694&lt;&gt;"",SUMIF(INDIRECT("ИсходныеДанные!$"&amp;$K$4&amp;"$2:$"&amp;$K$4&amp;"$50000"),$B2694&amp;"#"&amp;L$6,INDIRECT("ИсходныеДанные!$J$2:$J$50000")),0)</f>
        <v>0</v>
      </c>
      <c r="M2694" s="3">
        <f ca="1">IF($B2694&lt;&gt;"",SUMIF(INDIRECT("ИсходныеДанные!$"&amp;$K$4&amp;"$2:$"&amp;$K$4&amp;"$50000"),$B2694&amp;"#"&amp;M$6,INDIRECT("ИсходныеДанные!$J$2:$J$50000")),0)</f>
        <v>0</v>
      </c>
      <c r="N2694" s="3">
        <f ca="1">IF($B2694&lt;&gt;"",SUMIF(INDIRECT("ИсходныеДанные!$"&amp;$K$4&amp;"$2:$"&amp;$K$4&amp;"$50000"),$B2694&amp;"#"&amp;N$6,INDIRECT("ИсходныеДанные!$J$2:$J$50000")),0)</f>
        <v>0</v>
      </c>
      <c r="O2694" s="3">
        <f ca="1">IF($B2694&lt;&gt;"",SUMIF(INDIRECT("ИсходныеДанные!$"&amp;$K$4&amp;"$2:$"&amp;$K$4&amp;"$50000"),$B2694&amp;"#"&amp;O$6,INDIRECT("ИсходныеДанные!$J$2:$J$50000")),0)</f>
        <v>0</v>
      </c>
      <c r="P2694" s="3">
        <f ca="1">IF($B2694&lt;&gt;"",SUMIF(INDIRECT("ИсходныеДанные!$"&amp;$K$4&amp;"$2:$"&amp;$K$4&amp;"$50000"),$B2694&amp;"#"&amp;P$6,INDIRECT("ИсходныеДанные!$J$2:$J$50000")),0)</f>
        <v>0</v>
      </c>
      <c r="Q2694" s="3">
        <f ca="1">IF($B2694&lt;&gt;"",SUMIF(INDIRECT("ИсходныеДанные!$"&amp;$K$4&amp;"$2:$"&amp;$K$4&amp;"$50000"),$B2694&amp;"#"&amp;Q$6,INDIRECT("ИсходныеДанные!$J$2:$J$50000")),0)</f>
        <v>0</v>
      </c>
      <c r="R2694" s="3">
        <f ca="1">IF($B2694&lt;&gt;"",SUMIF(INDIRECT("ИсходныеДанные!$"&amp;$K$4&amp;"$2:$"&amp;$K$4&amp;"$50000"),$B2694&amp;"#"&amp;R$6,INDIRECT("ИсходныеДанные!$J$2:$J$50000")),0)</f>
        <v>0</v>
      </c>
      <c r="S2694" s="3">
        <f ca="1">IF($B2694&lt;&gt;"",SUMIF(INDIRECT("ИсходныеДанные!$"&amp;$K$4&amp;"$2:$"&amp;$K$4&amp;"$50000"),$B2694&amp;"#"&amp;S$6,INDIRECT("ИсходныеДанные!$J$2:$J$50000")),0)</f>
        <v>0</v>
      </c>
      <c r="T2694" s="3">
        <f ca="1">IF($B2694&lt;&gt;"",SUMIF(INDIRECT("ИсходныеДанные!$"&amp;$K$4&amp;"$2:$"&amp;$K$4&amp;"$50000"),$B2694&amp;"#"&amp;T$6,INDIRECT("ИсходныеДанные!$J$2:$J$50000")),0)</f>
        <v>0</v>
      </c>
      <c r="U2694" s="3">
        <f ca="1">IF($B2694&lt;&gt;"",SUMIF(INDIRECT("ИсходныеДанные!$"&amp;$K$4&amp;"$2:$"&amp;$K$4&amp;"$50000"),$B2694&amp;"#"&amp;U$6,INDIRECT("ИсходныеДанные!$J$2:$J$50000")),0)</f>
        <v>0</v>
      </c>
      <c r="V2694" s="3">
        <f ca="1">IF($B2694&lt;&gt;"",SUMIF(INDIRECT("ИсходныеДанные!$"&amp;$K$4&amp;"$2:$"&amp;$K$4&amp;"$50000"),$B2694&amp;"#"&amp;V$6,INDIRECT("ИсходныеДанные!$J$2:$J$50000")),0)</f>
        <v>0</v>
      </c>
      <c r="W2694" s="16" t="e">
        <f ca="1">SUM(K2694:V2694)/Пофамильно!$R$1</f>
        <v>#DIV/0!</v>
      </c>
    </row>
    <row r="2695" spans="1:23" x14ac:dyDescent="0.25">
      <c r="A2695" s="10" t="str">
        <f t="shared" ca="1" si="43"/>
        <v>delete</v>
      </c>
      <c r="B2695" s="16" cm="1">
        <f t="array" aca="1" ref="B2695" ca="1">INDIRECT("УникальныеСписки!D"&amp;ROW()-$L$4)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14"/>
      <c r="G2695" s="81" t="str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84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84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84" t="str" cm="1">
        <f t="array" aca="1" ref="J2695" ca="1">_xlfn.XLOOKUP($B2695,INDIRECT(SUBSTITUTE("ИсходныеДанные!$где$2:$где$50000","где",$B$4)),INDIRECT(SUBSTITUTE("ИсходныеДанные!$что$2:$что$50000","что",J$4)),"",0,1)</f>
        <v/>
      </c>
      <c r="K2695" s="3">
        <f ca="1">IF($B2695&lt;&gt;"",SUMIF(INDIRECT("ИсходныеДанные!$"&amp;$K$4&amp;"$2:$"&amp;$K$4&amp;"$50000"),$B2695&amp;"#"&amp;K$6,INDIRECT("ИсходныеДанные!$J$2:$J$50000")),0)</f>
        <v>0</v>
      </c>
      <c r="L2695" s="3">
        <f ca="1">IF($B2695&lt;&gt;"",SUMIF(INDIRECT("ИсходныеДанные!$"&amp;$K$4&amp;"$2:$"&amp;$K$4&amp;"$50000"),$B2695&amp;"#"&amp;L$6,INDIRECT("ИсходныеДанные!$J$2:$J$50000")),0)</f>
        <v>0</v>
      </c>
      <c r="M2695" s="3">
        <f ca="1">IF($B2695&lt;&gt;"",SUMIF(INDIRECT("ИсходныеДанные!$"&amp;$K$4&amp;"$2:$"&amp;$K$4&amp;"$50000"),$B2695&amp;"#"&amp;M$6,INDIRECT("ИсходныеДанные!$J$2:$J$50000")),0)</f>
        <v>0</v>
      </c>
      <c r="N2695" s="3">
        <f ca="1">IF($B2695&lt;&gt;"",SUMIF(INDIRECT("ИсходныеДанные!$"&amp;$K$4&amp;"$2:$"&amp;$K$4&amp;"$50000"),$B2695&amp;"#"&amp;N$6,INDIRECT("ИсходныеДанные!$J$2:$J$50000")),0)</f>
        <v>0</v>
      </c>
      <c r="O2695" s="3">
        <f ca="1">IF($B2695&lt;&gt;"",SUMIF(INDIRECT("ИсходныеДанные!$"&amp;$K$4&amp;"$2:$"&amp;$K$4&amp;"$50000"),$B2695&amp;"#"&amp;O$6,INDIRECT("ИсходныеДанные!$J$2:$J$50000")),0)</f>
        <v>0</v>
      </c>
      <c r="P2695" s="3">
        <f ca="1">IF($B2695&lt;&gt;"",SUMIF(INDIRECT("ИсходныеДанные!$"&amp;$K$4&amp;"$2:$"&amp;$K$4&amp;"$50000"),$B2695&amp;"#"&amp;P$6,INDIRECT("ИсходныеДанные!$J$2:$J$50000")),0)</f>
        <v>0</v>
      </c>
      <c r="Q2695" s="3">
        <f ca="1">IF($B2695&lt;&gt;"",SUMIF(INDIRECT("ИсходныеДанные!$"&amp;$K$4&amp;"$2:$"&amp;$K$4&amp;"$50000"),$B2695&amp;"#"&amp;Q$6,INDIRECT("ИсходныеДанные!$J$2:$J$50000")),0)</f>
        <v>0</v>
      </c>
      <c r="R2695" s="3">
        <f ca="1">IF($B2695&lt;&gt;"",SUMIF(INDIRECT("ИсходныеДанные!$"&amp;$K$4&amp;"$2:$"&amp;$K$4&amp;"$50000"),$B2695&amp;"#"&amp;R$6,INDIRECT("ИсходныеДанные!$J$2:$J$50000")),0)</f>
        <v>0</v>
      </c>
      <c r="S2695" s="3">
        <f ca="1">IF($B2695&lt;&gt;"",SUMIF(INDIRECT("ИсходныеДанные!$"&amp;$K$4&amp;"$2:$"&amp;$K$4&amp;"$50000"),$B2695&amp;"#"&amp;S$6,INDIRECT("ИсходныеДанные!$J$2:$J$50000")),0)</f>
        <v>0</v>
      </c>
      <c r="T2695" s="3">
        <f ca="1">IF($B2695&lt;&gt;"",SUMIF(INDIRECT("ИсходныеДанные!$"&amp;$K$4&amp;"$2:$"&amp;$K$4&amp;"$50000"),$B2695&amp;"#"&amp;T$6,INDIRECT("ИсходныеДанные!$J$2:$J$50000")),0)</f>
        <v>0</v>
      </c>
      <c r="U2695" s="3">
        <f ca="1">IF($B2695&lt;&gt;"",SUMIF(INDIRECT("ИсходныеДанные!$"&amp;$K$4&amp;"$2:$"&amp;$K$4&amp;"$50000"),$B2695&amp;"#"&amp;U$6,INDIRECT("ИсходныеДанные!$J$2:$J$50000")),0)</f>
        <v>0</v>
      </c>
      <c r="V2695" s="3">
        <f ca="1">IF($B2695&lt;&gt;"",SUMIF(INDIRECT("ИсходныеДанные!$"&amp;$K$4&amp;"$2:$"&amp;$K$4&amp;"$50000"),$B2695&amp;"#"&amp;V$6,INDIRECT("ИсходныеДанные!$J$2:$J$50000")),0)</f>
        <v>0</v>
      </c>
      <c r="W2695" s="16" t="e">
        <f ca="1">SUM(K2695:V2695)/Пофамильно!$R$1</f>
        <v>#DIV/0!</v>
      </c>
    </row>
    <row r="2696" spans="1:23" x14ac:dyDescent="0.25">
      <c r="A2696" s="10" t="str">
        <f t="shared" ca="1" si="43"/>
        <v>delete</v>
      </c>
      <c r="B2696" s="16" cm="1">
        <f t="array" aca="1" ref="B2696" ca="1">INDIRECT("УникальныеСписки!D"&amp;ROW()-$L$4)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14"/>
      <c r="G2696" s="81" t="str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84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84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84" t="str" cm="1">
        <f t="array" aca="1" ref="J2696" ca="1">_xlfn.XLOOKUP($B2696,INDIRECT(SUBSTITUTE("ИсходныеДанные!$где$2:$где$50000","где",$B$4)),INDIRECT(SUBSTITUTE("ИсходныеДанные!$что$2:$что$50000","что",J$4)),"",0,1)</f>
        <v/>
      </c>
      <c r="K2696" s="3">
        <f ca="1">IF($B2696&lt;&gt;"",SUMIF(INDIRECT("ИсходныеДанные!$"&amp;$K$4&amp;"$2:$"&amp;$K$4&amp;"$50000"),$B2696&amp;"#"&amp;K$6,INDIRECT("ИсходныеДанные!$J$2:$J$50000")),0)</f>
        <v>0</v>
      </c>
      <c r="L2696" s="3">
        <f ca="1">IF($B2696&lt;&gt;"",SUMIF(INDIRECT("ИсходныеДанные!$"&amp;$K$4&amp;"$2:$"&amp;$K$4&amp;"$50000"),$B2696&amp;"#"&amp;L$6,INDIRECT("ИсходныеДанные!$J$2:$J$50000")),0)</f>
        <v>0</v>
      </c>
      <c r="M2696" s="3">
        <f ca="1">IF($B2696&lt;&gt;"",SUMIF(INDIRECT("ИсходныеДанные!$"&amp;$K$4&amp;"$2:$"&amp;$K$4&amp;"$50000"),$B2696&amp;"#"&amp;M$6,INDIRECT("ИсходныеДанные!$J$2:$J$50000")),0)</f>
        <v>0</v>
      </c>
      <c r="N2696" s="3">
        <f ca="1">IF($B2696&lt;&gt;"",SUMIF(INDIRECT("ИсходныеДанные!$"&amp;$K$4&amp;"$2:$"&amp;$K$4&amp;"$50000"),$B2696&amp;"#"&amp;N$6,INDIRECT("ИсходныеДанные!$J$2:$J$50000")),0)</f>
        <v>0</v>
      </c>
      <c r="O2696" s="3">
        <f ca="1">IF($B2696&lt;&gt;"",SUMIF(INDIRECT("ИсходныеДанные!$"&amp;$K$4&amp;"$2:$"&amp;$K$4&amp;"$50000"),$B2696&amp;"#"&amp;O$6,INDIRECT("ИсходныеДанные!$J$2:$J$50000")),0)</f>
        <v>0</v>
      </c>
      <c r="P2696" s="3">
        <f ca="1">IF($B2696&lt;&gt;"",SUMIF(INDIRECT("ИсходныеДанные!$"&amp;$K$4&amp;"$2:$"&amp;$K$4&amp;"$50000"),$B2696&amp;"#"&amp;P$6,INDIRECT("ИсходныеДанные!$J$2:$J$50000")),0)</f>
        <v>0</v>
      </c>
      <c r="Q2696" s="3">
        <f ca="1">IF($B2696&lt;&gt;"",SUMIF(INDIRECT("ИсходныеДанные!$"&amp;$K$4&amp;"$2:$"&amp;$K$4&amp;"$50000"),$B2696&amp;"#"&amp;Q$6,INDIRECT("ИсходныеДанные!$J$2:$J$50000")),0)</f>
        <v>0</v>
      </c>
      <c r="R2696" s="3">
        <f ca="1">IF($B2696&lt;&gt;"",SUMIF(INDIRECT("ИсходныеДанные!$"&amp;$K$4&amp;"$2:$"&amp;$K$4&amp;"$50000"),$B2696&amp;"#"&amp;R$6,INDIRECT("ИсходныеДанные!$J$2:$J$50000")),0)</f>
        <v>0</v>
      </c>
      <c r="S2696" s="3">
        <f ca="1">IF($B2696&lt;&gt;"",SUMIF(INDIRECT("ИсходныеДанные!$"&amp;$K$4&amp;"$2:$"&amp;$K$4&amp;"$50000"),$B2696&amp;"#"&amp;S$6,INDIRECT("ИсходныеДанные!$J$2:$J$50000")),0)</f>
        <v>0</v>
      </c>
      <c r="T2696" s="3">
        <f ca="1">IF($B2696&lt;&gt;"",SUMIF(INDIRECT("ИсходныеДанные!$"&amp;$K$4&amp;"$2:$"&amp;$K$4&amp;"$50000"),$B2696&amp;"#"&amp;T$6,INDIRECT("ИсходныеДанные!$J$2:$J$50000")),0)</f>
        <v>0</v>
      </c>
      <c r="U2696" s="3">
        <f ca="1">IF($B2696&lt;&gt;"",SUMIF(INDIRECT("ИсходныеДанные!$"&amp;$K$4&amp;"$2:$"&amp;$K$4&amp;"$50000"),$B2696&amp;"#"&amp;U$6,INDIRECT("ИсходныеДанные!$J$2:$J$50000")),0)</f>
        <v>0</v>
      </c>
      <c r="V2696" s="3">
        <f ca="1">IF($B2696&lt;&gt;"",SUMIF(INDIRECT("ИсходныеДанные!$"&amp;$K$4&amp;"$2:$"&amp;$K$4&amp;"$50000"),$B2696&amp;"#"&amp;V$6,INDIRECT("ИсходныеДанные!$J$2:$J$50000")),0)</f>
        <v>0</v>
      </c>
      <c r="W2696" s="16" t="e">
        <f ca="1">SUM(K2696:V2696)/Пофамильно!$R$1</f>
        <v>#DIV/0!</v>
      </c>
    </row>
    <row r="2697" spans="1:23" x14ac:dyDescent="0.25">
      <c r="A2697" s="10" t="str">
        <f t="shared" ca="1" si="43"/>
        <v>delete</v>
      </c>
      <c r="B2697" s="16" cm="1">
        <f t="array" aca="1" ref="B2697" ca="1">INDIRECT("УникальныеСписки!D"&amp;ROW()-$L$4)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14"/>
      <c r="G2697" s="81" t="str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84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84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84" t="str" cm="1">
        <f t="array" aca="1" ref="J2697" ca="1">_xlfn.XLOOKUP($B2697,INDIRECT(SUBSTITUTE("ИсходныеДанные!$где$2:$где$50000","где",$B$4)),INDIRECT(SUBSTITUTE("ИсходныеДанные!$что$2:$что$50000","что",J$4)),"",0,1)</f>
        <v/>
      </c>
      <c r="K2697" s="3">
        <f ca="1">IF($B2697&lt;&gt;"",SUMIF(INDIRECT("ИсходныеДанные!$"&amp;$K$4&amp;"$2:$"&amp;$K$4&amp;"$50000"),$B2697&amp;"#"&amp;K$6,INDIRECT("ИсходныеДанные!$J$2:$J$50000")),0)</f>
        <v>0</v>
      </c>
      <c r="L2697" s="3">
        <f ca="1">IF($B2697&lt;&gt;"",SUMIF(INDIRECT("ИсходныеДанные!$"&amp;$K$4&amp;"$2:$"&amp;$K$4&amp;"$50000"),$B2697&amp;"#"&amp;L$6,INDIRECT("ИсходныеДанные!$J$2:$J$50000")),0)</f>
        <v>0</v>
      </c>
      <c r="M2697" s="3">
        <f ca="1">IF($B2697&lt;&gt;"",SUMIF(INDIRECT("ИсходныеДанные!$"&amp;$K$4&amp;"$2:$"&amp;$K$4&amp;"$50000"),$B2697&amp;"#"&amp;M$6,INDIRECT("ИсходныеДанные!$J$2:$J$50000")),0)</f>
        <v>0</v>
      </c>
      <c r="N2697" s="3">
        <f ca="1">IF($B2697&lt;&gt;"",SUMIF(INDIRECT("ИсходныеДанные!$"&amp;$K$4&amp;"$2:$"&amp;$K$4&amp;"$50000"),$B2697&amp;"#"&amp;N$6,INDIRECT("ИсходныеДанные!$J$2:$J$50000")),0)</f>
        <v>0</v>
      </c>
      <c r="O2697" s="3">
        <f ca="1">IF($B2697&lt;&gt;"",SUMIF(INDIRECT("ИсходныеДанные!$"&amp;$K$4&amp;"$2:$"&amp;$K$4&amp;"$50000"),$B2697&amp;"#"&amp;O$6,INDIRECT("ИсходныеДанные!$J$2:$J$50000")),0)</f>
        <v>0</v>
      </c>
      <c r="P2697" s="3">
        <f ca="1">IF($B2697&lt;&gt;"",SUMIF(INDIRECT("ИсходныеДанные!$"&amp;$K$4&amp;"$2:$"&amp;$K$4&amp;"$50000"),$B2697&amp;"#"&amp;P$6,INDIRECT("ИсходныеДанные!$J$2:$J$50000")),0)</f>
        <v>0</v>
      </c>
      <c r="Q2697" s="3">
        <f ca="1">IF($B2697&lt;&gt;"",SUMIF(INDIRECT("ИсходныеДанные!$"&amp;$K$4&amp;"$2:$"&amp;$K$4&amp;"$50000"),$B2697&amp;"#"&amp;Q$6,INDIRECT("ИсходныеДанные!$J$2:$J$50000")),0)</f>
        <v>0</v>
      </c>
      <c r="R2697" s="3">
        <f ca="1">IF($B2697&lt;&gt;"",SUMIF(INDIRECT("ИсходныеДанные!$"&amp;$K$4&amp;"$2:$"&amp;$K$4&amp;"$50000"),$B2697&amp;"#"&amp;R$6,INDIRECT("ИсходныеДанные!$J$2:$J$50000")),0)</f>
        <v>0</v>
      </c>
      <c r="S2697" s="3">
        <f ca="1">IF($B2697&lt;&gt;"",SUMIF(INDIRECT("ИсходныеДанные!$"&amp;$K$4&amp;"$2:$"&amp;$K$4&amp;"$50000"),$B2697&amp;"#"&amp;S$6,INDIRECT("ИсходныеДанные!$J$2:$J$50000")),0)</f>
        <v>0</v>
      </c>
      <c r="T2697" s="3">
        <f ca="1">IF($B2697&lt;&gt;"",SUMIF(INDIRECT("ИсходныеДанные!$"&amp;$K$4&amp;"$2:$"&amp;$K$4&amp;"$50000"),$B2697&amp;"#"&amp;T$6,INDIRECT("ИсходныеДанные!$J$2:$J$50000")),0)</f>
        <v>0</v>
      </c>
      <c r="U2697" s="3">
        <f ca="1">IF($B2697&lt;&gt;"",SUMIF(INDIRECT("ИсходныеДанные!$"&amp;$K$4&amp;"$2:$"&amp;$K$4&amp;"$50000"),$B2697&amp;"#"&amp;U$6,INDIRECT("ИсходныеДанные!$J$2:$J$50000")),0)</f>
        <v>0</v>
      </c>
      <c r="V2697" s="3">
        <f ca="1">IF($B2697&lt;&gt;"",SUMIF(INDIRECT("ИсходныеДанные!$"&amp;$K$4&amp;"$2:$"&amp;$K$4&amp;"$50000"),$B2697&amp;"#"&amp;V$6,INDIRECT("ИсходныеДанные!$J$2:$J$50000")),0)</f>
        <v>0</v>
      </c>
      <c r="W2697" s="16" t="e">
        <f ca="1">SUM(K2697:V2697)/Пофамильно!$R$1</f>
        <v>#DIV/0!</v>
      </c>
    </row>
    <row r="2698" spans="1:23" x14ac:dyDescent="0.25">
      <c r="A2698" s="10" t="str">
        <f t="shared" ca="1" si="43"/>
        <v>delete</v>
      </c>
      <c r="B2698" s="16" cm="1">
        <f t="array" aca="1" ref="B2698" ca="1">INDIRECT("УникальныеСписки!D"&amp;ROW()-$L$4)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14"/>
      <c r="G2698" s="81" t="str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84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84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84" t="str" cm="1">
        <f t="array" aca="1" ref="J2698" ca="1">_xlfn.XLOOKUP($B2698,INDIRECT(SUBSTITUTE("ИсходныеДанные!$где$2:$где$50000","где",$B$4)),INDIRECT(SUBSTITUTE("ИсходныеДанные!$что$2:$что$50000","что",J$4)),"",0,1)</f>
        <v/>
      </c>
      <c r="K2698" s="3">
        <f ca="1">IF($B2698&lt;&gt;"",SUMIF(INDIRECT("ИсходныеДанные!$"&amp;$K$4&amp;"$2:$"&amp;$K$4&amp;"$50000"),$B2698&amp;"#"&amp;K$6,INDIRECT("ИсходныеДанные!$J$2:$J$50000")),0)</f>
        <v>0</v>
      </c>
      <c r="L2698" s="3">
        <f ca="1">IF($B2698&lt;&gt;"",SUMIF(INDIRECT("ИсходныеДанные!$"&amp;$K$4&amp;"$2:$"&amp;$K$4&amp;"$50000"),$B2698&amp;"#"&amp;L$6,INDIRECT("ИсходныеДанные!$J$2:$J$50000")),0)</f>
        <v>0</v>
      </c>
      <c r="M2698" s="3">
        <f ca="1">IF($B2698&lt;&gt;"",SUMIF(INDIRECT("ИсходныеДанные!$"&amp;$K$4&amp;"$2:$"&amp;$K$4&amp;"$50000"),$B2698&amp;"#"&amp;M$6,INDIRECT("ИсходныеДанные!$J$2:$J$50000")),0)</f>
        <v>0</v>
      </c>
      <c r="N2698" s="3">
        <f ca="1">IF($B2698&lt;&gt;"",SUMIF(INDIRECT("ИсходныеДанные!$"&amp;$K$4&amp;"$2:$"&amp;$K$4&amp;"$50000"),$B2698&amp;"#"&amp;N$6,INDIRECT("ИсходныеДанные!$J$2:$J$50000")),0)</f>
        <v>0</v>
      </c>
      <c r="O2698" s="3">
        <f ca="1">IF($B2698&lt;&gt;"",SUMIF(INDIRECT("ИсходныеДанные!$"&amp;$K$4&amp;"$2:$"&amp;$K$4&amp;"$50000"),$B2698&amp;"#"&amp;O$6,INDIRECT("ИсходныеДанные!$J$2:$J$50000")),0)</f>
        <v>0</v>
      </c>
      <c r="P2698" s="3">
        <f ca="1">IF($B2698&lt;&gt;"",SUMIF(INDIRECT("ИсходныеДанные!$"&amp;$K$4&amp;"$2:$"&amp;$K$4&amp;"$50000"),$B2698&amp;"#"&amp;P$6,INDIRECT("ИсходныеДанные!$J$2:$J$50000")),0)</f>
        <v>0</v>
      </c>
      <c r="Q2698" s="3">
        <f ca="1">IF($B2698&lt;&gt;"",SUMIF(INDIRECT("ИсходныеДанные!$"&amp;$K$4&amp;"$2:$"&amp;$K$4&amp;"$50000"),$B2698&amp;"#"&amp;Q$6,INDIRECT("ИсходныеДанные!$J$2:$J$50000")),0)</f>
        <v>0</v>
      </c>
      <c r="R2698" s="3">
        <f ca="1">IF($B2698&lt;&gt;"",SUMIF(INDIRECT("ИсходныеДанные!$"&amp;$K$4&amp;"$2:$"&amp;$K$4&amp;"$50000"),$B2698&amp;"#"&amp;R$6,INDIRECT("ИсходныеДанные!$J$2:$J$50000")),0)</f>
        <v>0</v>
      </c>
      <c r="S2698" s="3">
        <f ca="1">IF($B2698&lt;&gt;"",SUMIF(INDIRECT("ИсходныеДанные!$"&amp;$K$4&amp;"$2:$"&amp;$K$4&amp;"$50000"),$B2698&amp;"#"&amp;S$6,INDIRECT("ИсходныеДанные!$J$2:$J$50000")),0)</f>
        <v>0</v>
      </c>
      <c r="T2698" s="3">
        <f ca="1">IF($B2698&lt;&gt;"",SUMIF(INDIRECT("ИсходныеДанные!$"&amp;$K$4&amp;"$2:$"&amp;$K$4&amp;"$50000"),$B2698&amp;"#"&amp;T$6,INDIRECT("ИсходныеДанные!$J$2:$J$50000")),0)</f>
        <v>0</v>
      </c>
      <c r="U2698" s="3">
        <f ca="1">IF($B2698&lt;&gt;"",SUMIF(INDIRECT("ИсходныеДанные!$"&amp;$K$4&amp;"$2:$"&amp;$K$4&amp;"$50000"),$B2698&amp;"#"&amp;U$6,INDIRECT("ИсходныеДанные!$J$2:$J$50000")),0)</f>
        <v>0</v>
      </c>
      <c r="V2698" s="3">
        <f ca="1">IF($B2698&lt;&gt;"",SUMIF(INDIRECT("ИсходныеДанные!$"&amp;$K$4&amp;"$2:$"&amp;$K$4&amp;"$50000"),$B2698&amp;"#"&amp;V$6,INDIRECT("ИсходныеДанные!$J$2:$J$50000")),0)</f>
        <v>0</v>
      </c>
      <c r="W2698" s="16" t="e">
        <f ca="1">SUM(K2698:V2698)/Пофамильно!$R$1</f>
        <v>#DIV/0!</v>
      </c>
    </row>
    <row r="2699" spans="1:23" x14ac:dyDescent="0.25">
      <c r="A2699" s="10" t="str">
        <f t="shared" ref="A2699:A2762" ca="1" si="44">IF(C2699="","delete","")</f>
        <v>delete</v>
      </c>
      <c r="B2699" s="16" cm="1">
        <f t="array" aca="1" ref="B2699" ca="1">INDIRECT("УникальныеСписки!D"&amp;ROW()-$L$4)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14"/>
      <c r="G2699" s="81" t="str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84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84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84" t="str" cm="1">
        <f t="array" aca="1" ref="J2699" ca="1">_xlfn.XLOOKUP($B2699,INDIRECT(SUBSTITUTE("ИсходныеДанные!$где$2:$где$50000","где",$B$4)),INDIRECT(SUBSTITUTE("ИсходныеДанные!$что$2:$что$50000","что",J$4)),"",0,1)</f>
        <v/>
      </c>
      <c r="K2699" s="3">
        <f ca="1">IF($B2699&lt;&gt;"",SUMIF(INDIRECT("ИсходныеДанные!$"&amp;$K$4&amp;"$2:$"&amp;$K$4&amp;"$50000"),$B2699&amp;"#"&amp;K$6,INDIRECT("ИсходныеДанные!$J$2:$J$50000")),0)</f>
        <v>0</v>
      </c>
      <c r="L2699" s="3">
        <f ca="1">IF($B2699&lt;&gt;"",SUMIF(INDIRECT("ИсходныеДанные!$"&amp;$K$4&amp;"$2:$"&amp;$K$4&amp;"$50000"),$B2699&amp;"#"&amp;L$6,INDIRECT("ИсходныеДанные!$J$2:$J$50000")),0)</f>
        <v>0</v>
      </c>
      <c r="M2699" s="3">
        <f ca="1">IF($B2699&lt;&gt;"",SUMIF(INDIRECT("ИсходныеДанные!$"&amp;$K$4&amp;"$2:$"&amp;$K$4&amp;"$50000"),$B2699&amp;"#"&amp;M$6,INDIRECT("ИсходныеДанные!$J$2:$J$50000")),0)</f>
        <v>0</v>
      </c>
      <c r="N2699" s="3">
        <f ca="1">IF($B2699&lt;&gt;"",SUMIF(INDIRECT("ИсходныеДанные!$"&amp;$K$4&amp;"$2:$"&amp;$K$4&amp;"$50000"),$B2699&amp;"#"&amp;N$6,INDIRECT("ИсходныеДанные!$J$2:$J$50000")),0)</f>
        <v>0</v>
      </c>
      <c r="O2699" s="3">
        <f ca="1">IF($B2699&lt;&gt;"",SUMIF(INDIRECT("ИсходныеДанные!$"&amp;$K$4&amp;"$2:$"&amp;$K$4&amp;"$50000"),$B2699&amp;"#"&amp;O$6,INDIRECT("ИсходныеДанные!$J$2:$J$50000")),0)</f>
        <v>0</v>
      </c>
      <c r="P2699" s="3">
        <f ca="1">IF($B2699&lt;&gt;"",SUMIF(INDIRECT("ИсходныеДанные!$"&amp;$K$4&amp;"$2:$"&amp;$K$4&amp;"$50000"),$B2699&amp;"#"&amp;P$6,INDIRECT("ИсходныеДанные!$J$2:$J$50000")),0)</f>
        <v>0</v>
      </c>
      <c r="Q2699" s="3">
        <f ca="1">IF($B2699&lt;&gt;"",SUMIF(INDIRECT("ИсходныеДанные!$"&amp;$K$4&amp;"$2:$"&amp;$K$4&amp;"$50000"),$B2699&amp;"#"&amp;Q$6,INDIRECT("ИсходныеДанные!$J$2:$J$50000")),0)</f>
        <v>0</v>
      </c>
      <c r="R2699" s="3">
        <f ca="1">IF($B2699&lt;&gt;"",SUMIF(INDIRECT("ИсходныеДанные!$"&amp;$K$4&amp;"$2:$"&amp;$K$4&amp;"$50000"),$B2699&amp;"#"&amp;R$6,INDIRECT("ИсходныеДанные!$J$2:$J$50000")),0)</f>
        <v>0</v>
      </c>
      <c r="S2699" s="3">
        <f ca="1">IF($B2699&lt;&gt;"",SUMIF(INDIRECT("ИсходныеДанные!$"&amp;$K$4&amp;"$2:$"&amp;$K$4&amp;"$50000"),$B2699&amp;"#"&amp;S$6,INDIRECT("ИсходныеДанные!$J$2:$J$50000")),0)</f>
        <v>0</v>
      </c>
      <c r="T2699" s="3">
        <f ca="1">IF($B2699&lt;&gt;"",SUMIF(INDIRECT("ИсходныеДанные!$"&amp;$K$4&amp;"$2:$"&amp;$K$4&amp;"$50000"),$B2699&amp;"#"&amp;T$6,INDIRECT("ИсходныеДанные!$J$2:$J$50000")),0)</f>
        <v>0</v>
      </c>
      <c r="U2699" s="3">
        <f ca="1">IF($B2699&lt;&gt;"",SUMIF(INDIRECT("ИсходныеДанные!$"&amp;$K$4&amp;"$2:$"&amp;$K$4&amp;"$50000"),$B2699&amp;"#"&amp;U$6,INDIRECT("ИсходныеДанные!$J$2:$J$50000")),0)</f>
        <v>0</v>
      </c>
      <c r="V2699" s="3">
        <f ca="1">IF($B2699&lt;&gt;"",SUMIF(INDIRECT("ИсходныеДанные!$"&amp;$K$4&amp;"$2:$"&amp;$K$4&amp;"$50000"),$B2699&amp;"#"&amp;V$6,INDIRECT("ИсходныеДанные!$J$2:$J$50000")),0)</f>
        <v>0</v>
      </c>
      <c r="W2699" s="16" t="e">
        <f ca="1">SUM(K2699:V2699)/Пофамильно!$R$1</f>
        <v>#DIV/0!</v>
      </c>
    </row>
    <row r="2700" spans="1:23" x14ac:dyDescent="0.25">
      <c r="A2700" s="10" t="str">
        <f t="shared" ca="1" si="44"/>
        <v>delete</v>
      </c>
      <c r="B2700" s="16" cm="1">
        <f t="array" aca="1" ref="B2700" ca="1">INDIRECT("УникальныеСписки!D"&amp;ROW()-$L$4)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14"/>
      <c r="G2700" s="81" t="str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84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84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84" t="str" cm="1">
        <f t="array" aca="1" ref="J2700" ca="1">_xlfn.XLOOKUP($B2700,INDIRECT(SUBSTITUTE("ИсходныеДанные!$где$2:$где$50000","где",$B$4)),INDIRECT(SUBSTITUTE("ИсходныеДанные!$что$2:$что$50000","что",J$4)),"",0,1)</f>
        <v/>
      </c>
      <c r="K2700" s="3">
        <f ca="1">IF($B2700&lt;&gt;"",SUMIF(INDIRECT("ИсходныеДанные!$"&amp;$K$4&amp;"$2:$"&amp;$K$4&amp;"$50000"),$B2700&amp;"#"&amp;K$6,INDIRECT("ИсходныеДанные!$J$2:$J$50000")),0)</f>
        <v>0</v>
      </c>
      <c r="L2700" s="3">
        <f ca="1">IF($B2700&lt;&gt;"",SUMIF(INDIRECT("ИсходныеДанные!$"&amp;$K$4&amp;"$2:$"&amp;$K$4&amp;"$50000"),$B2700&amp;"#"&amp;L$6,INDIRECT("ИсходныеДанные!$J$2:$J$50000")),0)</f>
        <v>0</v>
      </c>
      <c r="M2700" s="3">
        <f ca="1">IF($B2700&lt;&gt;"",SUMIF(INDIRECT("ИсходныеДанные!$"&amp;$K$4&amp;"$2:$"&amp;$K$4&amp;"$50000"),$B2700&amp;"#"&amp;M$6,INDIRECT("ИсходныеДанные!$J$2:$J$50000")),0)</f>
        <v>0</v>
      </c>
      <c r="N2700" s="3">
        <f ca="1">IF($B2700&lt;&gt;"",SUMIF(INDIRECT("ИсходныеДанные!$"&amp;$K$4&amp;"$2:$"&amp;$K$4&amp;"$50000"),$B2700&amp;"#"&amp;N$6,INDIRECT("ИсходныеДанные!$J$2:$J$50000")),0)</f>
        <v>0</v>
      </c>
      <c r="O2700" s="3">
        <f ca="1">IF($B2700&lt;&gt;"",SUMIF(INDIRECT("ИсходныеДанные!$"&amp;$K$4&amp;"$2:$"&amp;$K$4&amp;"$50000"),$B2700&amp;"#"&amp;O$6,INDIRECT("ИсходныеДанные!$J$2:$J$50000")),0)</f>
        <v>0</v>
      </c>
      <c r="P2700" s="3">
        <f ca="1">IF($B2700&lt;&gt;"",SUMIF(INDIRECT("ИсходныеДанные!$"&amp;$K$4&amp;"$2:$"&amp;$K$4&amp;"$50000"),$B2700&amp;"#"&amp;P$6,INDIRECT("ИсходныеДанные!$J$2:$J$50000")),0)</f>
        <v>0</v>
      </c>
      <c r="Q2700" s="3">
        <f ca="1">IF($B2700&lt;&gt;"",SUMIF(INDIRECT("ИсходныеДанные!$"&amp;$K$4&amp;"$2:$"&amp;$K$4&amp;"$50000"),$B2700&amp;"#"&amp;Q$6,INDIRECT("ИсходныеДанные!$J$2:$J$50000")),0)</f>
        <v>0</v>
      </c>
      <c r="R2700" s="3">
        <f ca="1">IF($B2700&lt;&gt;"",SUMIF(INDIRECT("ИсходныеДанные!$"&amp;$K$4&amp;"$2:$"&amp;$K$4&amp;"$50000"),$B2700&amp;"#"&amp;R$6,INDIRECT("ИсходныеДанные!$J$2:$J$50000")),0)</f>
        <v>0</v>
      </c>
      <c r="S2700" s="3">
        <f ca="1">IF($B2700&lt;&gt;"",SUMIF(INDIRECT("ИсходныеДанные!$"&amp;$K$4&amp;"$2:$"&amp;$K$4&amp;"$50000"),$B2700&amp;"#"&amp;S$6,INDIRECT("ИсходныеДанные!$J$2:$J$50000")),0)</f>
        <v>0</v>
      </c>
      <c r="T2700" s="3">
        <f ca="1">IF($B2700&lt;&gt;"",SUMIF(INDIRECT("ИсходныеДанные!$"&amp;$K$4&amp;"$2:$"&amp;$K$4&amp;"$50000"),$B2700&amp;"#"&amp;T$6,INDIRECT("ИсходныеДанные!$J$2:$J$50000")),0)</f>
        <v>0</v>
      </c>
      <c r="U2700" s="3">
        <f ca="1">IF($B2700&lt;&gt;"",SUMIF(INDIRECT("ИсходныеДанные!$"&amp;$K$4&amp;"$2:$"&amp;$K$4&amp;"$50000"),$B2700&amp;"#"&amp;U$6,INDIRECT("ИсходныеДанные!$J$2:$J$50000")),0)</f>
        <v>0</v>
      </c>
      <c r="V2700" s="3">
        <f ca="1">IF($B2700&lt;&gt;"",SUMIF(INDIRECT("ИсходныеДанные!$"&amp;$K$4&amp;"$2:$"&amp;$K$4&amp;"$50000"),$B2700&amp;"#"&amp;V$6,INDIRECT("ИсходныеДанные!$J$2:$J$50000")),0)</f>
        <v>0</v>
      </c>
      <c r="W2700" s="16" t="e">
        <f ca="1">SUM(K2700:V2700)/Пофамильно!$R$1</f>
        <v>#DIV/0!</v>
      </c>
    </row>
    <row r="2701" spans="1:23" x14ac:dyDescent="0.25">
      <c r="A2701" s="10" t="str">
        <f t="shared" ca="1" si="44"/>
        <v>delete</v>
      </c>
      <c r="B2701" s="16" cm="1">
        <f t="array" aca="1" ref="B2701" ca="1">INDIRECT("УникальныеСписки!D"&amp;ROW()-$L$4)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14"/>
      <c r="G2701" s="81" t="str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84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84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84" t="str" cm="1">
        <f t="array" aca="1" ref="J2701" ca="1">_xlfn.XLOOKUP($B2701,INDIRECT(SUBSTITUTE("ИсходныеДанные!$где$2:$где$50000","где",$B$4)),INDIRECT(SUBSTITUTE("ИсходныеДанные!$что$2:$что$50000","что",J$4)),"",0,1)</f>
        <v/>
      </c>
      <c r="K2701" s="3">
        <f ca="1">IF($B2701&lt;&gt;"",SUMIF(INDIRECT("ИсходныеДанные!$"&amp;$K$4&amp;"$2:$"&amp;$K$4&amp;"$50000"),$B2701&amp;"#"&amp;K$6,INDIRECT("ИсходныеДанные!$J$2:$J$50000")),0)</f>
        <v>0</v>
      </c>
      <c r="L2701" s="3">
        <f ca="1">IF($B2701&lt;&gt;"",SUMIF(INDIRECT("ИсходныеДанные!$"&amp;$K$4&amp;"$2:$"&amp;$K$4&amp;"$50000"),$B2701&amp;"#"&amp;L$6,INDIRECT("ИсходныеДанные!$J$2:$J$50000")),0)</f>
        <v>0</v>
      </c>
      <c r="M2701" s="3">
        <f ca="1">IF($B2701&lt;&gt;"",SUMIF(INDIRECT("ИсходныеДанные!$"&amp;$K$4&amp;"$2:$"&amp;$K$4&amp;"$50000"),$B2701&amp;"#"&amp;M$6,INDIRECT("ИсходныеДанные!$J$2:$J$50000")),0)</f>
        <v>0</v>
      </c>
      <c r="N2701" s="3">
        <f ca="1">IF($B2701&lt;&gt;"",SUMIF(INDIRECT("ИсходныеДанные!$"&amp;$K$4&amp;"$2:$"&amp;$K$4&amp;"$50000"),$B2701&amp;"#"&amp;N$6,INDIRECT("ИсходныеДанные!$J$2:$J$50000")),0)</f>
        <v>0</v>
      </c>
      <c r="O2701" s="3">
        <f ca="1">IF($B2701&lt;&gt;"",SUMIF(INDIRECT("ИсходныеДанные!$"&amp;$K$4&amp;"$2:$"&amp;$K$4&amp;"$50000"),$B2701&amp;"#"&amp;O$6,INDIRECT("ИсходныеДанные!$J$2:$J$50000")),0)</f>
        <v>0</v>
      </c>
      <c r="P2701" s="3">
        <f ca="1">IF($B2701&lt;&gt;"",SUMIF(INDIRECT("ИсходныеДанные!$"&amp;$K$4&amp;"$2:$"&amp;$K$4&amp;"$50000"),$B2701&amp;"#"&amp;P$6,INDIRECT("ИсходныеДанные!$J$2:$J$50000")),0)</f>
        <v>0</v>
      </c>
      <c r="Q2701" s="3">
        <f ca="1">IF($B2701&lt;&gt;"",SUMIF(INDIRECT("ИсходныеДанные!$"&amp;$K$4&amp;"$2:$"&amp;$K$4&amp;"$50000"),$B2701&amp;"#"&amp;Q$6,INDIRECT("ИсходныеДанные!$J$2:$J$50000")),0)</f>
        <v>0</v>
      </c>
      <c r="R2701" s="3">
        <f ca="1">IF($B2701&lt;&gt;"",SUMIF(INDIRECT("ИсходныеДанные!$"&amp;$K$4&amp;"$2:$"&amp;$K$4&amp;"$50000"),$B2701&amp;"#"&amp;R$6,INDIRECT("ИсходныеДанные!$J$2:$J$50000")),0)</f>
        <v>0</v>
      </c>
      <c r="S2701" s="3">
        <f ca="1">IF($B2701&lt;&gt;"",SUMIF(INDIRECT("ИсходныеДанные!$"&amp;$K$4&amp;"$2:$"&amp;$K$4&amp;"$50000"),$B2701&amp;"#"&amp;S$6,INDIRECT("ИсходныеДанные!$J$2:$J$50000")),0)</f>
        <v>0</v>
      </c>
      <c r="T2701" s="3">
        <f ca="1">IF($B2701&lt;&gt;"",SUMIF(INDIRECT("ИсходныеДанные!$"&amp;$K$4&amp;"$2:$"&amp;$K$4&amp;"$50000"),$B2701&amp;"#"&amp;T$6,INDIRECT("ИсходныеДанные!$J$2:$J$50000")),0)</f>
        <v>0</v>
      </c>
      <c r="U2701" s="3">
        <f ca="1">IF($B2701&lt;&gt;"",SUMIF(INDIRECT("ИсходныеДанные!$"&amp;$K$4&amp;"$2:$"&amp;$K$4&amp;"$50000"),$B2701&amp;"#"&amp;U$6,INDIRECT("ИсходныеДанные!$J$2:$J$50000")),0)</f>
        <v>0</v>
      </c>
      <c r="V2701" s="3">
        <f ca="1">IF($B2701&lt;&gt;"",SUMIF(INDIRECT("ИсходныеДанные!$"&amp;$K$4&amp;"$2:$"&amp;$K$4&amp;"$50000"),$B2701&amp;"#"&amp;V$6,INDIRECT("ИсходныеДанные!$J$2:$J$50000")),0)</f>
        <v>0</v>
      </c>
      <c r="W2701" s="16" t="e">
        <f ca="1">SUM(K2701:V2701)/Пофамильно!$R$1</f>
        <v>#DIV/0!</v>
      </c>
    </row>
    <row r="2702" spans="1:23" x14ac:dyDescent="0.25">
      <c r="A2702" s="10" t="str">
        <f t="shared" ca="1" si="44"/>
        <v>delete</v>
      </c>
      <c r="B2702" s="16" cm="1">
        <f t="array" aca="1" ref="B2702" ca="1">INDIRECT("УникальныеСписки!D"&amp;ROW()-$L$4)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14"/>
      <c r="G2702" s="81" t="str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84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84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84" t="str" cm="1">
        <f t="array" aca="1" ref="J2702" ca="1">_xlfn.XLOOKUP($B2702,INDIRECT(SUBSTITUTE("ИсходныеДанные!$где$2:$где$50000","где",$B$4)),INDIRECT(SUBSTITUTE("ИсходныеДанные!$что$2:$что$50000","что",J$4)),"",0,1)</f>
        <v/>
      </c>
      <c r="K2702" s="3">
        <f ca="1">IF($B2702&lt;&gt;"",SUMIF(INDIRECT("ИсходныеДанные!$"&amp;$K$4&amp;"$2:$"&amp;$K$4&amp;"$50000"),$B2702&amp;"#"&amp;K$6,INDIRECT("ИсходныеДанные!$J$2:$J$50000")),0)</f>
        <v>0</v>
      </c>
      <c r="L2702" s="3">
        <f ca="1">IF($B2702&lt;&gt;"",SUMIF(INDIRECT("ИсходныеДанные!$"&amp;$K$4&amp;"$2:$"&amp;$K$4&amp;"$50000"),$B2702&amp;"#"&amp;L$6,INDIRECT("ИсходныеДанные!$J$2:$J$50000")),0)</f>
        <v>0</v>
      </c>
      <c r="M2702" s="3">
        <f ca="1">IF($B2702&lt;&gt;"",SUMIF(INDIRECT("ИсходныеДанные!$"&amp;$K$4&amp;"$2:$"&amp;$K$4&amp;"$50000"),$B2702&amp;"#"&amp;M$6,INDIRECT("ИсходныеДанные!$J$2:$J$50000")),0)</f>
        <v>0</v>
      </c>
      <c r="N2702" s="3">
        <f ca="1">IF($B2702&lt;&gt;"",SUMIF(INDIRECT("ИсходныеДанные!$"&amp;$K$4&amp;"$2:$"&amp;$K$4&amp;"$50000"),$B2702&amp;"#"&amp;N$6,INDIRECT("ИсходныеДанные!$J$2:$J$50000")),0)</f>
        <v>0</v>
      </c>
      <c r="O2702" s="3">
        <f ca="1">IF($B2702&lt;&gt;"",SUMIF(INDIRECT("ИсходныеДанные!$"&amp;$K$4&amp;"$2:$"&amp;$K$4&amp;"$50000"),$B2702&amp;"#"&amp;O$6,INDIRECT("ИсходныеДанные!$J$2:$J$50000")),0)</f>
        <v>0</v>
      </c>
      <c r="P2702" s="3">
        <f ca="1">IF($B2702&lt;&gt;"",SUMIF(INDIRECT("ИсходныеДанные!$"&amp;$K$4&amp;"$2:$"&amp;$K$4&amp;"$50000"),$B2702&amp;"#"&amp;P$6,INDIRECT("ИсходныеДанные!$J$2:$J$50000")),0)</f>
        <v>0</v>
      </c>
      <c r="Q2702" s="3">
        <f ca="1">IF($B2702&lt;&gt;"",SUMIF(INDIRECT("ИсходныеДанные!$"&amp;$K$4&amp;"$2:$"&amp;$K$4&amp;"$50000"),$B2702&amp;"#"&amp;Q$6,INDIRECT("ИсходныеДанные!$J$2:$J$50000")),0)</f>
        <v>0</v>
      </c>
      <c r="R2702" s="3">
        <f ca="1">IF($B2702&lt;&gt;"",SUMIF(INDIRECT("ИсходныеДанные!$"&amp;$K$4&amp;"$2:$"&amp;$K$4&amp;"$50000"),$B2702&amp;"#"&amp;R$6,INDIRECT("ИсходныеДанные!$J$2:$J$50000")),0)</f>
        <v>0</v>
      </c>
      <c r="S2702" s="3">
        <f ca="1">IF($B2702&lt;&gt;"",SUMIF(INDIRECT("ИсходныеДанные!$"&amp;$K$4&amp;"$2:$"&amp;$K$4&amp;"$50000"),$B2702&amp;"#"&amp;S$6,INDIRECT("ИсходныеДанные!$J$2:$J$50000")),0)</f>
        <v>0</v>
      </c>
      <c r="T2702" s="3">
        <f ca="1">IF($B2702&lt;&gt;"",SUMIF(INDIRECT("ИсходныеДанные!$"&amp;$K$4&amp;"$2:$"&amp;$K$4&amp;"$50000"),$B2702&amp;"#"&amp;T$6,INDIRECT("ИсходныеДанные!$J$2:$J$50000")),0)</f>
        <v>0</v>
      </c>
      <c r="U2702" s="3">
        <f ca="1">IF($B2702&lt;&gt;"",SUMIF(INDIRECT("ИсходныеДанные!$"&amp;$K$4&amp;"$2:$"&amp;$K$4&amp;"$50000"),$B2702&amp;"#"&amp;U$6,INDIRECT("ИсходныеДанные!$J$2:$J$50000")),0)</f>
        <v>0</v>
      </c>
      <c r="V2702" s="3">
        <f ca="1">IF($B2702&lt;&gt;"",SUMIF(INDIRECT("ИсходныеДанные!$"&amp;$K$4&amp;"$2:$"&amp;$K$4&amp;"$50000"),$B2702&amp;"#"&amp;V$6,INDIRECT("ИсходныеДанные!$J$2:$J$50000")),0)</f>
        <v>0</v>
      </c>
      <c r="W2702" s="16" t="e">
        <f ca="1">SUM(K2702:V2702)/Пофамильно!$R$1</f>
        <v>#DIV/0!</v>
      </c>
    </row>
    <row r="2703" spans="1:23" x14ac:dyDescent="0.25">
      <c r="A2703" s="10" t="str">
        <f t="shared" ca="1" si="44"/>
        <v>delete</v>
      </c>
      <c r="B2703" s="16" cm="1">
        <f t="array" aca="1" ref="B2703" ca="1">INDIRECT("УникальныеСписки!D"&amp;ROW()-$L$4)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14"/>
      <c r="G2703" s="81" t="str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84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84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84" t="str" cm="1">
        <f t="array" aca="1" ref="J2703" ca="1">_xlfn.XLOOKUP($B2703,INDIRECT(SUBSTITUTE("ИсходныеДанные!$где$2:$где$50000","где",$B$4)),INDIRECT(SUBSTITUTE("ИсходныеДанные!$что$2:$что$50000","что",J$4)),"",0,1)</f>
        <v/>
      </c>
      <c r="K2703" s="3">
        <f ca="1">IF($B2703&lt;&gt;"",SUMIF(INDIRECT("ИсходныеДанные!$"&amp;$K$4&amp;"$2:$"&amp;$K$4&amp;"$50000"),$B2703&amp;"#"&amp;K$6,INDIRECT("ИсходныеДанные!$J$2:$J$50000")),0)</f>
        <v>0</v>
      </c>
      <c r="L2703" s="3">
        <f ca="1">IF($B2703&lt;&gt;"",SUMIF(INDIRECT("ИсходныеДанные!$"&amp;$K$4&amp;"$2:$"&amp;$K$4&amp;"$50000"),$B2703&amp;"#"&amp;L$6,INDIRECT("ИсходныеДанные!$J$2:$J$50000")),0)</f>
        <v>0</v>
      </c>
      <c r="M2703" s="3">
        <f ca="1">IF($B2703&lt;&gt;"",SUMIF(INDIRECT("ИсходныеДанные!$"&amp;$K$4&amp;"$2:$"&amp;$K$4&amp;"$50000"),$B2703&amp;"#"&amp;M$6,INDIRECT("ИсходныеДанные!$J$2:$J$50000")),0)</f>
        <v>0</v>
      </c>
      <c r="N2703" s="3">
        <f ca="1">IF($B2703&lt;&gt;"",SUMIF(INDIRECT("ИсходныеДанные!$"&amp;$K$4&amp;"$2:$"&amp;$K$4&amp;"$50000"),$B2703&amp;"#"&amp;N$6,INDIRECT("ИсходныеДанные!$J$2:$J$50000")),0)</f>
        <v>0</v>
      </c>
      <c r="O2703" s="3">
        <f ca="1">IF($B2703&lt;&gt;"",SUMIF(INDIRECT("ИсходныеДанные!$"&amp;$K$4&amp;"$2:$"&amp;$K$4&amp;"$50000"),$B2703&amp;"#"&amp;O$6,INDIRECT("ИсходныеДанные!$J$2:$J$50000")),0)</f>
        <v>0</v>
      </c>
      <c r="P2703" s="3">
        <f ca="1">IF($B2703&lt;&gt;"",SUMIF(INDIRECT("ИсходныеДанные!$"&amp;$K$4&amp;"$2:$"&amp;$K$4&amp;"$50000"),$B2703&amp;"#"&amp;P$6,INDIRECT("ИсходныеДанные!$J$2:$J$50000")),0)</f>
        <v>0</v>
      </c>
      <c r="Q2703" s="3">
        <f ca="1">IF($B2703&lt;&gt;"",SUMIF(INDIRECT("ИсходныеДанные!$"&amp;$K$4&amp;"$2:$"&amp;$K$4&amp;"$50000"),$B2703&amp;"#"&amp;Q$6,INDIRECT("ИсходныеДанные!$J$2:$J$50000")),0)</f>
        <v>0</v>
      </c>
      <c r="R2703" s="3">
        <f ca="1">IF($B2703&lt;&gt;"",SUMIF(INDIRECT("ИсходныеДанные!$"&amp;$K$4&amp;"$2:$"&amp;$K$4&amp;"$50000"),$B2703&amp;"#"&amp;R$6,INDIRECT("ИсходныеДанные!$J$2:$J$50000")),0)</f>
        <v>0</v>
      </c>
      <c r="S2703" s="3">
        <f ca="1">IF($B2703&lt;&gt;"",SUMIF(INDIRECT("ИсходныеДанные!$"&amp;$K$4&amp;"$2:$"&amp;$K$4&amp;"$50000"),$B2703&amp;"#"&amp;S$6,INDIRECT("ИсходныеДанные!$J$2:$J$50000")),0)</f>
        <v>0</v>
      </c>
      <c r="T2703" s="3">
        <f ca="1">IF($B2703&lt;&gt;"",SUMIF(INDIRECT("ИсходныеДанные!$"&amp;$K$4&amp;"$2:$"&amp;$K$4&amp;"$50000"),$B2703&amp;"#"&amp;T$6,INDIRECT("ИсходныеДанные!$J$2:$J$50000")),0)</f>
        <v>0</v>
      </c>
      <c r="U2703" s="3">
        <f ca="1">IF($B2703&lt;&gt;"",SUMIF(INDIRECT("ИсходныеДанные!$"&amp;$K$4&amp;"$2:$"&amp;$K$4&amp;"$50000"),$B2703&amp;"#"&amp;U$6,INDIRECT("ИсходныеДанные!$J$2:$J$50000")),0)</f>
        <v>0</v>
      </c>
      <c r="V2703" s="3">
        <f ca="1">IF($B2703&lt;&gt;"",SUMIF(INDIRECT("ИсходныеДанные!$"&amp;$K$4&amp;"$2:$"&amp;$K$4&amp;"$50000"),$B2703&amp;"#"&amp;V$6,INDIRECT("ИсходныеДанные!$J$2:$J$50000")),0)</f>
        <v>0</v>
      </c>
      <c r="W2703" s="16" t="e">
        <f ca="1">SUM(K2703:V2703)/Пофамильно!$R$1</f>
        <v>#DIV/0!</v>
      </c>
    </row>
    <row r="2704" spans="1:23" x14ac:dyDescent="0.25">
      <c r="A2704" s="10" t="str">
        <f t="shared" ca="1" si="44"/>
        <v>delete</v>
      </c>
      <c r="B2704" s="16" cm="1">
        <f t="array" aca="1" ref="B2704" ca="1">INDIRECT("УникальныеСписки!D"&amp;ROW()-$L$4)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14"/>
      <c r="G2704" s="81" t="str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84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84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84" t="str" cm="1">
        <f t="array" aca="1" ref="J2704" ca="1">_xlfn.XLOOKUP($B2704,INDIRECT(SUBSTITUTE("ИсходныеДанные!$где$2:$где$50000","где",$B$4)),INDIRECT(SUBSTITUTE("ИсходныеДанные!$что$2:$что$50000","что",J$4)),"",0,1)</f>
        <v/>
      </c>
      <c r="K2704" s="3">
        <f ca="1">IF($B2704&lt;&gt;"",SUMIF(INDIRECT("ИсходныеДанные!$"&amp;$K$4&amp;"$2:$"&amp;$K$4&amp;"$50000"),$B2704&amp;"#"&amp;K$6,INDIRECT("ИсходныеДанные!$J$2:$J$50000")),0)</f>
        <v>0</v>
      </c>
      <c r="L2704" s="3">
        <f ca="1">IF($B2704&lt;&gt;"",SUMIF(INDIRECT("ИсходныеДанные!$"&amp;$K$4&amp;"$2:$"&amp;$K$4&amp;"$50000"),$B2704&amp;"#"&amp;L$6,INDIRECT("ИсходныеДанные!$J$2:$J$50000")),0)</f>
        <v>0</v>
      </c>
      <c r="M2704" s="3">
        <f ca="1">IF($B2704&lt;&gt;"",SUMIF(INDIRECT("ИсходныеДанные!$"&amp;$K$4&amp;"$2:$"&amp;$K$4&amp;"$50000"),$B2704&amp;"#"&amp;M$6,INDIRECT("ИсходныеДанные!$J$2:$J$50000")),0)</f>
        <v>0</v>
      </c>
      <c r="N2704" s="3">
        <f ca="1">IF($B2704&lt;&gt;"",SUMIF(INDIRECT("ИсходныеДанные!$"&amp;$K$4&amp;"$2:$"&amp;$K$4&amp;"$50000"),$B2704&amp;"#"&amp;N$6,INDIRECT("ИсходныеДанные!$J$2:$J$50000")),0)</f>
        <v>0</v>
      </c>
      <c r="O2704" s="3">
        <f ca="1">IF($B2704&lt;&gt;"",SUMIF(INDIRECT("ИсходныеДанные!$"&amp;$K$4&amp;"$2:$"&amp;$K$4&amp;"$50000"),$B2704&amp;"#"&amp;O$6,INDIRECT("ИсходныеДанные!$J$2:$J$50000")),0)</f>
        <v>0</v>
      </c>
      <c r="P2704" s="3">
        <f ca="1">IF($B2704&lt;&gt;"",SUMIF(INDIRECT("ИсходныеДанные!$"&amp;$K$4&amp;"$2:$"&amp;$K$4&amp;"$50000"),$B2704&amp;"#"&amp;P$6,INDIRECT("ИсходныеДанные!$J$2:$J$50000")),0)</f>
        <v>0</v>
      </c>
      <c r="Q2704" s="3">
        <f ca="1">IF($B2704&lt;&gt;"",SUMIF(INDIRECT("ИсходныеДанные!$"&amp;$K$4&amp;"$2:$"&amp;$K$4&amp;"$50000"),$B2704&amp;"#"&amp;Q$6,INDIRECT("ИсходныеДанные!$J$2:$J$50000")),0)</f>
        <v>0</v>
      </c>
      <c r="R2704" s="3">
        <f ca="1">IF($B2704&lt;&gt;"",SUMIF(INDIRECT("ИсходныеДанные!$"&amp;$K$4&amp;"$2:$"&amp;$K$4&amp;"$50000"),$B2704&amp;"#"&amp;R$6,INDIRECT("ИсходныеДанные!$J$2:$J$50000")),0)</f>
        <v>0</v>
      </c>
      <c r="S2704" s="3">
        <f ca="1">IF($B2704&lt;&gt;"",SUMIF(INDIRECT("ИсходныеДанные!$"&amp;$K$4&amp;"$2:$"&amp;$K$4&amp;"$50000"),$B2704&amp;"#"&amp;S$6,INDIRECT("ИсходныеДанные!$J$2:$J$50000")),0)</f>
        <v>0</v>
      </c>
      <c r="T2704" s="3">
        <f ca="1">IF($B2704&lt;&gt;"",SUMIF(INDIRECT("ИсходныеДанные!$"&amp;$K$4&amp;"$2:$"&amp;$K$4&amp;"$50000"),$B2704&amp;"#"&amp;T$6,INDIRECT("ИсходныеДанные!$J$2:$J$50000")),0)</f>
        <v>0</v>
      </c>
      <c r="U2704" s="3">
        <f ca="1">IF($B2704&lt;&gt;"",SUMIF(INDIRECT("ИсходныеДанные!$"&amp;$K$4&amp;"$2:$"&amp;$K$4&amp;"$50000"),$B2704&amp;"#"&amp;U$6,INDIRECT("ИсходныеДанные!$J$2:$J$50000")),0)</f>
        <v>0</v>
      </c>
      <c r="V2704" s="3">
        <f ca="1">IF($B2704&lt;&gt;"",SUMIF(INDIRECT("ИсходныеДанные!$"&amp;$K$4&amp;"$2:$"&amp;$K$4&amp;"$50000"),$B2704&amp;"#"&amp;V$6,INDIRECT("ИсходныеДанные!$J$2:$J$50000")),0)</f>
        <v>0</v>
      </c>
      <c r="W2704" s="16" t="e">
        <f ca="1">SUM(K2704:V2704)/Пофамильно!$R$1</f>
        <v>#DIV/0!</v>
      </c>
    </row>
    <row r="2705" spans="1:23" x14ac:dyDescent="0.25">
      <c r="A2705" s="10" t="str">
        <f t="shared" ca="1" si="44"/>
        <v>delete</v>
      </c>
      <c r="B2705" s="16" cm="1">
        <f t="array" aca="1" ref="B2705" ca="1">INDIRECT("УникальныеСписки!D"&amp;ROW()-$L$4)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14"/>
      <c r="G2705" s="81" t="str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84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84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84" t="str" cm="1">
        <f t="array" aca="1" ref="J2705" ca="1">_xlfn.XLOOKUP($B2705,INDIRECT(SUBSTITUTE("ИсходныеДанные!$где$2:$где$50000","где",$B$4)),INDIRECT(SUBSTITUTE("ИсходныеДанные!$что$2:$что$50000","что",J$4)),"",0,1)</f>
        <v/>
      </c>
      <c r="K2705" s="3">
        <f ca="1">IF($B2705&lt;&gt;"",SUMIF(INDIRECT("ИсходныеДанные!$"&amp;$K$4&amp;"$2:$"&amp;$K$4&amp;"$50000"),$B2705&amp;"#"&amp;K$6,INDIRECT("ИсходныеДанные!$J$2:$J$50000")),0)</f>
        <v>0</v>
      </c>
      <c r="L2705" s="3">
        <f ca="1">IF($B2705&lt;&gt;"",SUMIF(INDIRECT("ИсходныеДанные!$"&amp;$K$4&amp;"$2:$"&amp;$K$4&amp;"$50000"),$B2705&amp;"#"&amp;L$6,INDIRECT("ИсходныеДанные!$J$2:$J$50000")),0)</f>
        <v>0</v>
      </c>
      <c r="M2705" s="3">
        <f ca="1">IF($B2705&lt;&gt;"",SUMIF(INDIRECT("ИсходныеДанные!$"&amp;$K$4&amp;"$2:$"&amp;$K$4&amp;"$50000"),$B2705&amp;"#"&amp;M$6,INDIRECT("ИсходныеДанные!$J$2:$J$50000")),0)</f>
        <v>0</v>
      </c>
      <c r="N2705" s="3">
        <f ca="1">IF($B2705&lt;&gt;"",SUMIF(INDIRECT("ИсходныеДанные!$"&amp;$K$4&amp;"$2:$"&amp;$K$4&amp;"$50000"),$B2705&amp;"#"&amp;N$6,INDIRECT("ИсходныеДанные!$J$2:$J$50000")),0)</f>
        <v>0</v>
      </c>
      <c r="O2705" s="3">
        <f ca="1">IF($B2705&lt;&gt;"",SUMIF(INDIRECT("ИсходныеДанные!$"&amp;$K$4&amp;"$2:$"&amp;$K$4&amp;"$50000"),$B2705&amp;"#"&amp;O$6,INDIRECT("ИсходныеДанные!$J$2:$J$50000")),0)</f>
        <v>0</v>
      </c>
      <c r="P2705" s="3">
        <f ca="1">IF($B2705&lt;&gt;"",SUMIF(INDIRECT("ИсходныеДанные!$"&amp;$K$4&amp;"$2:$"&amp;$K$4&amp;"$50000"),$B2705&amp;"#"&amp;P$6,INDIRECT("ИсходныеДанные!$J$2:$J$50000")),0)</f>
        <v>0</v>
      </c>
      <c r="Q2705" s="3">
        <f ca="1">IF($B2705&lt;&gt;"",SUMIF(INDIRECT("ИсходныеДанные!$"&amp;$K$4&amp;"$2:$"&amp;$K$4&amp;"$50000"),$B2705&amp;"#"&amp;Q$6,INDIRECT("ИсходныеДанные!$J$2:$J$50000")),0)</f>
        <v>0</v>
      </c>
      <c r="R2705" s="3">
        <f ca="1">IF($B2705&lt;&gt;"",SUMIF(INDIRECT("ИсходныеДанные!$"&amp;$K$4&amp;"$2:$"&amp;$K$4&amp;"$50000"),$B2705&amp;"#"&amp;R$6,INDIRECT("ИсходныеДанные!$J$2:$J$50000")),0)</f>
        <v>0</v>
      </c>
      <c r="S2705" s="3">
        <f ca="1">IF($B2705&lt;&gt;"",SUMIF(INDIRECT("ИсходныеДанные!$"&amp;$K$4&amp;"$2:$"&amp;$K$4&amp;"$50000"),$B2705&amp;"#"&amp;S$6,INDIRECT("ИсходныеДанные!$J$2:$J$50000")),0)</f>
        <v>0</v>
      </c>
      <c r="T2705" s="3">
        <f ca="1">IF($B2705&lt;&gt;"",SUMIF(INDIRECT("ИсходныеДанные!$"&amp;$K$4&amp;"$2:$"&amp;$K$4&amp;"$50000"),$B2705&amp;"#"&amp;T$6,INDIRECT("ИсходныеДанные!$J$2:$J$50000")),0)</f>
        <v>0</v>
      </c>
      <c r="U2705" s="3">
        <f ca="1">IF($B2705&lt;&gt;"",SUMIF(INDIRECT("ИсходныеДанные!$"&amp;$K$4&amp;"$2:$"&amp;$K$4&amp;"$50000"),$B2705&amp;"#"&amp;U$6,INDIRECT("ИсходныеДанные!$J$2:$J$50000")),0)</f>
        <v>0</v>
      </c>
      <c r="V2705" s="3">
        <f ca="1">IF($B2705&lt;&gt;"",SUMIF(INDIRECT("ИсходныеДанные!$"&amp;$K$4&amp;"$2:$"&amp;$K$4&amp;"$50000"),$B2705&amp;"#"&amp;V$6,INDIRECT("ИсходныеДанные!$J$2:$J$50000")),0)</f>
        <v>0</v>
      </c>
      <c r="W2705" s="16" t="e">
        <f ca="1">SUM(K2705:V2705)/Пофамильно!$R$1</f>
        <v>#DIV/0!</v>
      </c>
    </row>
    <row r="2706" spans="1:23" x14ac:dyDescent="0.25">
      <c r="A2706" s="10" t="str">
        <f t="shared" ca="1" si="44"/>
        <v>delete</v>
      </c>
      <c r="B2706" s="16" cm="1">
        <f t="array" aca="1" ref="B2706" ca="1">INDIRECT("УникальныеСписки!D"&amp;ROW()-$L$4)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14"/>
      <c r="G2706" s="81" t="str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84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84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84" t="str" cm="1">
        <f t="array" aca="1" ref="J2706" ca="1">_xlfn.XLOOKUP($B2706,INDIRECT(SUBSTITUTE("ИсходныеДанные!$где$2:$где$50000","где",$B$4)),INDIRECT(SUBSTITUTE("ИсходныеДанные!$что$2:$что$50000","что",J$4)),"",0,1)</f>
        <v/>
      </c>
      <c r="K2706" s="3">
        <f ca="1">IF($B2706&lt;&gt;"",SUMIF(INDIRECT("ИсходныеДанные!$"&amp;$K$4&amp;"$2:$"&amp;$K$4&amp;"$50000"),$B2706&amp;"#"&amp;K$6,INDIRECT("ИсходныеДанные!$J$2:$J$50000")),0)</f>
        <v>0</v>
      </c>
      <c r="L2706" s="3">
        <f ca="1">IF($B2706&lt;&gt;"",SUMIF(INDIRECT("ИсходныеДанные!$"&amp;$K$4&amp;"$2:$"&amp;$K$4&amp;"$50000"),$B2706&amp;"#"&amp;L$6,INDIRECT("ИсходныеДанные!$J$2:$J$50000")),0)</f>
        <v>0</v>
      </c>
      <c r="M2706" s="3">
        <f ca="1">IF($B2706&lt;&gt;"",SUMIF(INDIRECT("ИсходныеДанные!$"&amp;$K$4&amp;"$2:$"&amp;$K$4&amp;"$50000"),$B2706&amp;"#"&amp;M$6,INDIRECT("ИсходныеДанные!$J$2:$J$50000")),0)</f>
        <v>0</v>
      </c>
      <c r="N2706" s="3">
        <f ca="1">IF($B2706&lt;&gt;"",SUMIF(INDIRECT("ИсходныеДанные!$"&amp;$K$4&amp;"$2:$"&amp;$K$4&amp;"$50000"),$B2706&amp;"#"&amp;N$6,INDIRECT("ИсходныеДанные!$J$2:$J$50000")),0)</f>
        <v>0</v>
      </c>
      <c r="O2706" s="3">
        <f ca="1">IF($B2706&lt;&gt;"",SUMIF(INDIRECT("ИсходныеДанные!$"&amp;$K$4&amp;"$2:$"&amp;$K$4&amp;"$50000"),$B2706&amp;"#"&amp;O$6,INDIRECT("ИсходныеДанные!$J$2:$J$50000")),0)</f>
        <v>0</v>
      </c>
      <c r="P2706" s="3">
        <f ca="1">IF($B2706&lt;&gt;"",SUMIF(INDIRECT("ИсходныеДанные!$"&amp;$K$4&amp;"$2:$"&amp;$K$4&amp;"$50000"),$B2706&amp;"#"&amp;P$6,INDIRECT("ИсходныеДанные!$J$2:$J$50000")),0)</f>
        <v>0</v>
      </c>
      <c r="Q2706" s="3">
        <f ca="1">IF($B2706&lt;&gt;"",SUMIF(INDIRECT("ИсходныеДанные!$"&amp;$K$4&amp;"$2:$"&amp;$K$4&amp;"$50000"),$B2706&amp;"#"&amp;Q$6,INDIRECT("ИсходныеДанные!$J$2:$J$50000")),0)</f>
        <v>0</v>
      </c>
      <c r="R2706" s="3">
        <f ca="1">IF($B2706&lt;&gt;"",SUMIF(INDIRECT("ИсходныеДанные!$"&amp;$K$4&amp;"$2:$"&amp;$K$4&amp;"$50000"),$B2706&amp;"#"&amp;R$6,INDIRECT("ИсходныеДанные!$J$2:$J$50000")),0)</f>
        <v>0</v>
      </c>
      <c r="S2706" s="3">
        <f ca="1">IF($B2706&lt;&gt;"",SUMIF(INDIRECT("ИсходныеДанные!$"&amp;$K$4&amp;"$2:$"&amp;$K$4&amp;"$50000"),$B2706&amp;"#"&amp;S$6,INDIRECT("ИсходныеДанные!$J$2:$J$50000")),0)</f>
        <v>0</v>
      </c>
      <c r="T2706" s="3">
        <f ca="1">IF($B2706&lt;&gt;"",SUMIF(INDIRECT("ИсходныеДанные!$"&amp;$K$4&amp;"$2:$"&amp;$K$4&amp;"$50000"),$B2706&amp;"#"&amp;T$6,INDIRECT("ИсходныеДанные!$J$2:$J$50000")),0)</f>
        <v>0</v>
      </c>
      <c r="U2706" s="3">
        <f ca="1">IF($B2706&lt;&gt;"",SUMIF(INDIRECT("ИсходныеДанные!$"&amp;$K$4&amp;"$2:$"&amp;$K$4&amp;"$50000"),$B2706&amp;"#"&amp;U$6,INDIRECT("ИсходныеДанные!$J$2:$J$50000")),0)</f>
        <v>0</v>
      </c>
      <c r="V2706" s="3">
        <f ca="1">IF($B2706&lt;&gt;"",SUMIF(INDIRECT("ИсходныеДанные!$"&amp;$K$4&amp;"$2:$"&amp;$K$4&amp;"$50000"),$B2706&amp;"#"&amp;V$6,INDIRECT("ИсходныеДанные!$J$2:$J$50000")),0)</f>
        <v>0</v>
      </c>
      <c r="W2706" s="16" t="e">
        <f ca="1">SUM(K2706:V2706)/Пофамильно!$R$1</f>
        <v>#DIV/0!</v>
      </c>
    </row>
    <row r="2707" spans="1:23" x14ac:dyDescent="0.25">
      <c r="A2707" s="10" t="str">
        <f t="shared" ca="1" si="44"/>
        <v>delete</v>
      </c>
      <c r="B2707" s="16" cm="1">
        <f t="array" aca="1" ref="B2707" ca="1">INDIRECT("УникальныеСписки!D"&amp;ROW()-$L$4)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14"/>
      <c r="G2707" s="81" t="str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84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84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84" t="str" cm="1">
        <f t="array" aca="1" ref="J2707" ca="1">_xlfn.XLOOKUP($B2707,INDIRECT(SUBSTITUTE("ИсходныеДанные!$где$2:$где$50000","где",$B$4)),INDIRECT(SUBSTITUTE("ИсходныеДанные!$что$2:$что$50000","что",J$4)),"",0,1)</f>
        <v/>
      </c>
      <c r="K2707" s="3">
        <f ca="1">IF($B2707&lt;&gt;"",SUMIF(INDIRECT("ИсходныеДанные!$"&amp;$K$4&amp;"$2:$"&amp;$K$4&amp;"$50000"),$B2707&amp;"#"&amp;K$6,INDIRECT("ИсходныеДанные!$J$2:$J$50000")),0)</f>
        <v>0</v>
      </c>
      <c r="L2707" s="3">
        <f ca="1">IF($B2707&lt;&gt;"",SUMIF(INDIRECT("ИсходныеДанные!$"&amp;$K$4&amp;"$2:$"&amp;$K$4&amp;"$50000"),$B2707&amp;"#"&amp;L$6,INDIRECT("ИсходныеДанные!$J$2:$J$50000")),0)</f>
        <v>0</v>
      </c>
      <c r="M2707" s="3">
        <f ca="1">IF($B2707&lt;&gt;"",SUMIF(INDIRECT("ИсходныеДанные!$"&amp;$K$4&amp;"$2:$"&amp;$K$4&amp;"$50000"),$B2707&amp;"#"&amp;M$6,INDIRECT("ИсходныеДанные!$J$2:$J$50000")),0)</f>
        <v>0</v>
      </c>
      <c r="N2707" s="3">
        <f ca="1">IF($B2707&lt;&gt;"",SUMIF(INDIRECT("ИсходныеДанные!$"&amp;$K$4&amp;"$2:$"&amp;$K$4&amp;"$50000"),$B2707&amp;"#"&amp;N$6,INDIRECT("ИсходныеДанные!$J$2:$J$50000")),0)</f>
        <v>0</v>
      </c>
      <c r="O2707" s="3">
        <f ca="1">IF($B2707&lt;&gt;"",SUMIF(INDIRECT("ИсходныеДанные!$"&amp;$K$4&amp;"$2:$"&amp;$K$4&amp;"$50000"),$B2707&amp;"#"&amp;O$6,INDIRECT("ИсходныеДанные!$J$2:$J$50000")),0)</f>
        <v>0</v>
      </c>
      <c r="P2707" s="3">
        <f ca="1">IF($B2707&lt;&gt;"",SUMIF(INDIRECT("ИсходныеДанные!$"&amp;$K$4&amp;"$2:$"&amp;$K$4&amp;"$50000"),$B2707&amp;"#"&amp;P$6,INDIRECT("ИсходныеДанные!$J$2:$J$50000")),0)</f>
        <v>0</v>
      </c>
      <c r="Q2707" s="3">
        <f ca="1">IF($B2707&lt;&gt;"",SUMIF(INDIRECT("ИсходныеДанные!$"&amp;$K$4&amp;"$2:$"&amp;$K$4&amp;"$50000"),$B2707&amp;"#"&amp;Q$6,INDIRECT("ИсходныеДанные!$J$2:$J$50000")),0)</f>
        <v>0</v>
      </c>
      <c r="R2707" s="3">
        <f ca="1">IF($B2707&lt;&gt;"",SUMIF(INDIRECT("ИсходныеДанные!$"&amp;$K$4&amp;"$2:$"&amp;$K$4&amp;"$50000"),$B2707&amp;"#"&amp;R$6,INDIRECT("ИсходныеДанные!$J$2:$J$50000")),0)</f>
        <v>0</v>
      </c>
      <c r="S2707" s="3">
        <f ca="1">IF($B2707&lt;&gt;"",SUMIF(INDIRECT("ИсходныеДанные!$"&amp;$K$4&amp;"$2:$"&amp;$K$4&amp;"$50000"),$B2707&amp;"#"&amp;S$6,INDIRECT("ИсходныеДанные!$J$2:$J$50000")),0)</f>
        <v>0</v>
      </c>
      <c r="T2707" s="3">
        <f ca="1">IF($B2707&lt;&gt;"",SUMIF(INDIRECT("ИсходныеДанные!$"&amp;$K$4&amp;"$2:$"&amp;$K$4&amp;"$50000"),$B2707&amp;"#"&amp;T$6,INDIRECT("ИсходныеДанные!$J$2:$J$50000")),0)</f>
        <v>0</v>
      </c>
      <c r="U2707" s="3">
        <f ca="1">IF($B2707&lt;&gt;"",SUMIF(INDIRECT("ИсходныеДанные!$"&amp;$K$4&amp;"$2:$"&amp;$K$4&amp;"$50000"),$B2707&amp;"#"&amp;U$6,INDIRECT("ИсходныеДанные!$J$2:$J$50000")),0)</f>
        <v>0</v>
      </c>
      <c r="V2707" s="3">
        <f ca="1">IF($B2707&lt;&gt;"",SUMIF(INDIRECT("ИсходныеДанные!$"&amp;$K$4&amp;"$2:$"&amp;$K$4&amp;"$50000"),$B2707&amp;"#"&amp;V$6,INDIRECT("ИсходныеДанные!$J$2:$J$50000")),0)</f>
        <v>0</v>
      </c>
      <c r="W2707" s="16" t="e">
        <f ca="1">SUM(K2707:V2707)/Пофамильно!$R$1</f>
        <v>#DIV/0!</v>
      </c>
    </row>
    <row r="2708" spans="1:23" x14ac:dyDescent="0.25">
      <c r="A2708" s="10" t="str">
        <f t="shared" ca="1" si="44"/>
        <v>delete</v>
      </c>
      <c r="B2708" s="16" cm="1">
        <f t="array" aca="1" ref="B2708" ca="1">INDIRECT("УникальныеСписки!D"&amp;ROW()-$L$4)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14"/>
      <c r="G2708" s="81" t="str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84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84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84" t="str" cm="1">
        <f t="array" aca="1" ref="J2708" ca="1">_xlfn.XLOOKUP($B2708,INDIRECT(SUBSTITUTE("ИсходныеДанные!$где$2:$где$50000","где",$B$4)),INDIRECT(SUBSTITUTE("ИсходныеДанные!$что$2:$что$50000","что",J$4)),"",0,1)</f>
        <v/>
      </c>
      <c r="K2708" s="3">
        <f ca="1">IF($B2708&lt;&gt;"",SUMIF(INDIRECT("ИсходныеДанные!$"&amp;$K$4&amp;"$2:$"&amp;$K$4&amp;"$50000"),$B2708&amp;"#"&amp;K$6,INDIRECT("ИсходныеДанные!$J$2:$J$50000")),0)</f>
        <v>0</v>
      </c>
      <c r="L2708" s="3">
        <f ca="1">IF($B2708&lt;&gt;"",SUMIF(INDIRECT("ИсходныеДанные!$"&amp;$K$4&amp;"$2:$"&amp;$K$4&amp;"$50000"),$B2708&amp;"#"&amp;L$6,INDIRECT("ИсходныеДанные!$J$2:$J$50000")),0)</f>
        <v>0</v>
      </c>
      <c r="M2708" s="3">
        <f ca="1">IF($B2708&lt;&gt;"",SUMIF(INDIRECT("ИсходныеДанные!$"&amp;$K$4&amp;"$2:$"&amp;$K$4&amp;"$50000"),$B2708&amp;"#"&amp;M$6,INDIRECT("ИсходныеДанные!$J$2:$J$50000")),0)</f>
        <v>0</v>
      </c>
      <c r="N2708" s="3">
        <f ca="1">IF($B2708&lt;&gt;"",SUMIF(INDIRECT("ИсходныеДанные!$"&amp;$K$4&amp;"$2:$"&amp;$K$4&amp;"$50000"),$B2708&amp;"#"&amp;N$6,INDIRECT("ИсходныеДанные!$J$2:$J$50000")),0)</f>
        <v>0</v>
      </c>
      <c r="O2708" s="3">
        <f ca="1">IF($B2708&lt;&gt;"",SUMIF(INDIRECT("ИсходныеДанные!$"&amp;$K$4&amp;"$2:$"&amp;$K$4&amp;"$50000"),$B2708&amp;"#"&amp;O$6,INDIRECT("ИсходныеДанные!$J$2:$J$50000")),0)</f>
        <v>0</v>
      </c>
      <c r="P2708" s="3">
        <f ca="1">IF($B2708&lt;&gt;"",SUMIF(INDIRECT("ИсходныеДанные!$"&amp;$K$4&amp;"$2:$"&amp;$K$4&amp;"$50000"),$B2708&amp;"#"&amp;P$6,INDIRECT("ИсходныеДанные!$J$2:$J$50000")),0)</f>
        <v>0</v>
      </c>
      <c r="Q2708" s="3">
        <f ca="1">IF($B2708&lt;&gt;"",SUMIF(INDIRECT("ИсходныеДанные!$"&amp;$K$4&amp;"$2:$"&amp;$K$4&amp;"$50000"),$B2708&amp;"#"&amp;Q$6,INDIRECT("ИсходныеДанные!$J$2:$J$50000")),0)</f>
        <v>0</v>
      </c>
      <c r="R2708" s="3">
        <f ca="1">IF($B2708&lt;&gt;"",SUMIF(INDIRECT("ИсходныеДанные!$"&amp;$K$4&amp;"$2:$"&amp;$K$4&amp;"$50000"),$B2708&amp;"#"&amp;R$6,INDIRECT("ИсходныеДанные!$J$2:$J$50000")),0)</f>
        <v>0</v>
      </c>
      <c r="S2708" s="3">
        <f ca="1">IF($B2708&lt;&gt;"",SUMIF(INDIRECT("ИсходныеДанные!$"&amp;$K$4&amp;"$2:$"&amp;$K$4&amp;"$50000"),$B2708&amp;"#"&amp;S$6,INDIRECT("ИсходныеДанные!$J$2:$J$50000")),0)</f>
        <v>0</v>
      </c>
      <c r="T2708" s="3">
        <f ca="1">IF($B2708&lt;&gt;"",SUMIF(INDIRECT("ИсходныеДанные!$"&amp;$K$4&amp;"$2:$"&amp;$K$4&amp;"$50000"),$B2708&amp;"#"&amp;T$6,INDIRECT("ИсходныеДанные!$J$2:$J$50000")),0)</f>
        <v>0</v>
      </c>
      <c r="U2708" s="3">
        <f ca="1">IF($B2708&lt;&gt;"",SUMIF(INDIRECT("ИсходныеДанные!$"&amp;$K$4&amp;"$2:$"&amp;$K$4&amp;"$50000"),$B2708&amp;"#"&amp;U$6,INDIRECT("ИсходныеДанные!$J$2:$J$50000")),0)</f>
        <v>0</v>
      </c>
      <c r="V2708" s="3">
        <f ca="1">IF($B2708&lt;&gt;"",SUMIF(INDIRECT("ИсходныеДанные!$"&amp;$K$4&amp;"$2:$"&amp;$K$4&amp;"$50000"),$B2708&amp;"#"&amp;V$6,INDIRECT("ИсходныеДанные!$J$2:$J$50000")),0)</f>
        <v>0</v>
      </c>
      <c r="W2708" s="16" t="e">
        <f ca="1">SUM(K2708:V2708)/Пофамильно!$R$1</f>
        <v>#DIV/0!</v>
      </c>
    </row>
    <row r="2709" spans="1:23" x14ac:dyDescent="0.25">
      <c r="A2709" s="10" t="str">
        <f t="shared" ca="1" si="44"/>
        <v>delete</v>
      </c>
      <c r="B2709" s="16" cm="1">
        <f t="array" aca="1" ref="B2709" ca="1">INDIRECT("УникальныеСписки!D"&amp;ROW()-$L$4)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14"/>
      <c r="G2709" s="81" t="str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84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84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84" t="str" cm="1">
        <f t="array" aca="1" ref="J2709" ca="1">_xlfn.XLOOKUP($B2709,INDIRECT(SUBSTITUTE("ИсходныеДанные!$где$2:$где$50000","где",$B$4)),INDIRECT(SUBSTITUTE("ИсходныеДанные!$что$2:$что$50000","что",J$4)),"",0,1)</f>
        <v/>
      </c>
      <c r="K2709" s="3">
        <f ca="1">IF($B2709&lt;&gt;"",SUMIF(INDIRECT("ИсходныеДанные!$"&amp;$K$4&amp;"$2:$"&amp;$K$4&amp;"$50000"),$B2709&amp;"#"&amp;K$6,INDIRECT("ИсходныеДанные!$J$2:$J$50000")),0)</f>
        <v>0</v>
      </c>
      <c r="L2709" s="3">
        <f ca="1">IF($B2709&lt;&gt;"",SUMIF(INDIRECT("ИсходныеДанные!$"&amp;$K$4&amp;"$2:$"&amp;$K$4&amp;"$50000"),$B2709&amp;"#"&amp;L$6,INDIRECT("ИсходныеДанные!$J$2:$J$50000")),0)</f>
        <v>0</v>
      </c>
      <c r="M2709" s="3">
        <f ca="1">IF($B2709&lt;&gt;"",SUMIF(INDIRECT("ИсходныеДанные!$"&amp;$K$4&amp;"$2:$"&amp;$K$4&amp;"$50000"),$B2709&amp;"#"&amp;M$6,INDIRECT("ИсходныеДанные!$J$2:$J$50000")),0)</f>
        <v>0</v>
      </c>
      <c r="N2709" s="3">
        <f ca="1">IF($B2709&lt;&gt;"",SUMIF(INDIRECT("ИсходныеДанные!$"&amp;$K$4&amp;"$2:$"&amp;$K$4&amp;"$50000"),$B2709&amp;"#"&amp;N$6,INDIRECT("ИсходныеДанные!$J$2:$J$50000")),0)</f>
        <v>0</v>
      </c>
      <c r="O2709" s="3">
        <f ca="1">IF($B2709&lt;&gt;"",SUMIF(INDIRECT("ИсходныеДанные!$"&amp;$K$4&amp;"$2:$"&amp;$K$4&amp;"$50000"),$B2709&amp;"#"&amp;O$6,INDIRECT("ИсходныеДанные!$J$2:$J$50000")),0)</f>
        <v>0</v>
      </c>
      <c r="P2709" s="3">
        <f ca="1">IF($B2709&lt;&gt;"",SUMIF(INDIRECT("ИсходныеДанные!$"&amp;$K$4&amp;"$2:$"&amp;$K$4&amp;"$50000"),$B2709&amp;"#"&amp;P$6,INDIRECT("ИсходныеДанные!$J$2:$J$50000")),0)</f>
        <v>0</v>
      </c>
      <c r="Q2709" s="3">
        <f ca="1">IF($B2709&lt;&gt;"",SUMIF(INDIRECT("ИсходныеДанные!$"&amp;$K$4&amp;"$2:$"&amp;$K$4&amp;"$50000"),$B2709&amp;"#"&amp;Q$6,INDIRECT("ИсходныеДанные!$J$2:$J$50000")),0)</f>
        <v>0</v>
      </c>
      <c r="R2709" s="3">
        <f ca="1">IF($B2709&lt;&gt;"",SUMIF(INDIRECT("ИсходныеДанные!$"&amp;$K$4&amp;"$2:$"&amp;$K$4&amp;"$50000"),$B2709&amp;"#"&amp;R$6,INDIRECT("ИсходныеДанные!$J$2:$J$50000")),0)</f>
        <v>0</v>
      </c>
      <c r="S2709" s="3">
        <f ca="1">IF($B2709&lt;&gt;"",SUMIF(INDIRECT("ИсходныеДанные!$"&amp;$K$4&amp;"$2:$"&amp;$K$4&amp;"$50000"),$B2709&amp;"#"&amp;S$6,INDIRECT("ИсходныеДанные!$J$2:$J$50000")),0)</f>
        <v>0</v>
      </c>
      <c r="T2709" s="3">
        <f ca="1">IF($B2709&lt;&gt;"",SUMIF(INDIRECT("ИсходныеДанные!$"&amp;$K$4&amp;"$2:$"&amp;$K$4&amp;"$50000"),$B2709&amp;"#"&amp;T$6,INDIRECT("ИсходныеДанные!$J$2:$J$50000")),0)</f>
        <v>0</v>
      </c>
      <c r="U2709" s="3">
        <f ca="1">IF($B2709&lt;&gt;"",SUMIF(INDIRECT("ИсходныеДанные!$"&amp;$K$4&amp;"$2:$"&amp;$K$4&amp;"$50000"),$B2709&amp;"#"&amp;U$6,INDIRECT("ИсходныеДанные!$J$2:$J$50000")),0)</f>
        <v>0</v>
      </c>
      <c r="V2709" s="3">
        <f ca="1">IF($B2709&lt;&gt;"",SUMIF(INDIRECT("ИсходныеДанные!$"&amp;$K$4&amp;"$2:$"&amp;$K$4&amp;"$50000"),$B2709&amp;"#"&amp;V$6,INDIRECT("ИсходныеДанные!$J$2:$J$50000")),0)</f>
        <v>0</v>
      </c>
      <c r="W2709" s="16" t="e">
        <f ca="1">SUM(K2709:V2709)/Пофамильно!$R$1</f>
        <v>#DIV/0!</v>
      </c>
    </row>
    <row r="2710" spans="1:23" x14ac:dyDescent="0.25">
      <c r="A2710" s="10" t="str">
        <f t="shared" ca="1" si="44"/>
        <v>delete</v>
      </c>
      <c r="B2710" s="16" cm="1">
        <f t="array" aca="1" ref="B2710" ca="1">INDIRECT("УникальныеСписки!D"&amp;ROW()-$L$4)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14"/>
      <c r="G2710" s="81" t="str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84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84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84" t="str" cm="1">
        <f t="array" aca="1" ref="J2710" ca="1">_xlfn.XLOOKUP($B2710,INDIRECT(SUBSTITUTE("ИсходныеДанные!$где$2:$где$50000","где",$B$4)),INDIRECT(SUBSTITUTE("ИсходныеДанные!$что$2:$что$50000","что",J$4)),"",0,1)</f>
        <v/>
      </c>
      <c r="K2710" s="3">
        <f ca="1">IF($B2710&lt;&gt;"",SUMIF(INDIRECT("ИсходныеДанные!$"&amp;$K$4&amp;"$2:$"&amp;$K$4&amp;"$50000"),$B2710&amp;"#"&amp;K$6,INDIRECT("ИсходныеДанные!$J$2:$J$50000")),0)</f>
        <v>0</v>
      </c>
      <c r="L2710" s="3">
        <f ca="1">IF($B2710&lt;&gt;"",SUMIF(INDIRECT("ИсходныеДанные!$"&amp;$K$4&amp;"$2:$"&amp;$K$4&amp;"$50000"),$B2710&amp;"#"&amp;L$6,INDIRECT("ИсходныеДанные!$J$2:$J$50000")),0)</f>
        <v>0</v>
      </c>
      <c r="M2710" s="3">
        <f ca="1">IF($B2710&lt;&gt;"",SUMIF(INDIRECT("ИсходныеДанные!$"&amp;$K$4&amp;"$2:$"&amp;$K$4&amp;"$50000"),$B2710&amp;"#"&amp;M$6,INDIRECT("ИсходныеДанные!$J$2:$J$50000")),0)</f>
        <v>0</v>
      </c>
      <c r="N2710" s="3">
        <f ca="1">IF($B2710&lt;&gt;"",SUMIF(INDIRECT("ИсходныеДанные!$"&amp;$K$4&amp;"$2:$"&amp;$K$4&amp;"$50000"),$B2710&amp;"#"&amp;N$6,INDIRECT("ИсходныеДанные!$J$2:$J$50000")),0)</f>
        <v>0</v>
      </c>
      <c r="O2710" s="3">
        <f ca="1">IF($B2710&lt;&gt;"",SUMIF(INDIRECT("ИсходныеДанные!$"&amp;$K$4&amp;"$2:$"&amp;$K$4&amp;"$50000"),$B2710&amp;"#"&amp;O$6,INDIRECT("ИсходныеДанные!$J$2:$J$50000")),0)</f>
        <v>0</v>
      </c>
      <c r="P2710" s="3">
        <f ca="1">IF($B2710&lt;&gt;"",SUMIF(INDIRECT("ИсходныеДанные!$"&amp;$K$4&amp;"$2:$"&amp;$K$4&amp;"$50000"),$B2710&amp;"#"&amp;P$6,INDIRECT("ИсходныеДанные!$J$2:$J$50000")),0)</f>
        <v>0</v>
      </c>
      <c r="Q2710" s="3">
        <f ca="1">IF($B2710&lt;&gt;"",SUMIF(INDIRECT("ИсходныеДанные!$"&amp;$K$4&amp;"$2:$"&amp;$K$4&amp;"$50000"),$B2710&amp;"#"&amp;Q$6,INDIRECT("ИсходныеДанные!$J$2:$J$50000")),0)</f>
        <v>0</v>
      </c>
      <c r="R2710" s="3">
        <f ca="1">IF($B2710&lt;&gt;"",SUMIF(INDIRECT("ИсходныеДанные!$"&amp;$K$4&amp;"$2:$"&amp;$K$4&amp;"$50000"),$B2710&amp;"#"&amp;R$6,INDIRECT("ИсходныеДанные!$J$2:$J$50000")),0)</f>
        <v>0</v>
      </c>
      <c r="S2710" s="3">
        <f ca="1">IF($B2710&lt;&gt;"",SUMIF(INDIRECT("ИсходныеДанные!$"&amp;$K$4&amp;"$2:$"&amp;$K$4&amp;"$50000"),$B2710&amp;"#"&amp;S$6,INDIRECT("ИсходныеДанные!$J$2:$J$50000")),0)</f>
        <v>0</v>
      </c>
      <c r="T2710" s="3">
        <f ca="1">IF($B2710&lt;&gt;"",SUMIF(INDIRECT("ИсходныеДанные!$"&amp;$K$4&amp;"$2:$"&amp;$K$4&amp;"$50000"),$B2710&amp;"#"&amp;T$6,INDIRECT("ИсходныеДанные!$J$2:$J$50000")),0)</f>
        <v>0</v>
      </c>
      <c r="U2710" s="3">
        <f ca="1">IF($B2710&lt;&gt;"",SUMIF(INDIRECT("ИсходныеДанные!$"&amp;$K$4&amp;"$2:$"&amp;$K$4&amp;"$50000"),$B2710&amp;"#"&amp;U$6,INDIRECT("ИсходныеДанные!$J$2:$J$50000")),0)</f>
        <v>0</v>
      </c>
      <c r="V2710" s="3">
        <f ca="1">IF($B2710&lt;&gt;"",SUMIF(INDIRECT("ИсходныеДанные!$"&amp;$K$4&amp;"$2:$"&amp;$K$4&amp;"$50000"),$B2710&amp;"#"&amp;V$6,INDIRECT("ИсходныеДанные!$J$2:$J$50000")),0)</f>
        <v>0</v>
      </c>
      <c r="W2710" s="16" t="e">
        <f ca="1">SUM(K2710:V2710)/Пофамильно!$R$1</f>
        <v>#DIV/0!</v>
      </c>
    </row>
    <row r="2711" spans="1:23" x14ac:dyDescent="0.25">
      <c r="A2711" s="10" t="str">
        <f t="shared" ca="1" si="44"/>
        <v>delete</v>
      </c>
      <c r="B2711" s="16" cm="1">
        <f t="array" aca="1" ref="B2711" ca="1">INDIRECT("УникальныеСписки!D"&amp;ROW()-$L$4)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14"/>
      <c r="G2711" s="81" t="str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84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84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84" t="str" cm="1">
        <f t="array" aca="1" ref="J2711" ca="1">_xlfn.XLOOKUP($B2711,INDIRECT(SUBSTITUTE("ИсходныеДанные!$где$2:$где$50000","где",$B$4)),INDIRECT(SUBSTITUTE("ИсходныеДанные!$что$2:$что$50000","что",J$4)),"",0,1)</f>
        <v/>
      </c>
      <c r="K2711" s="3">
        <f ca="1">IF($B2711&lt;&gt;"",SUMIF(INDIRECT("ИсходныеДанные!$"&amp;$K$4&amp;"$2:$"&amp;$K$4&amp;"$50000"),$B2711&amp;"#"&amp;K$6,INDIRECT("ИсходныеДанные!$J$2:$J$50000")),0)</f>
        <v>0</v>
      </c>
      <c r="L2711" s="3">
        <f ca="1">IF($B2711&lt;&gt;"",SUMIF(INDIRECT("ИсходныеДанные!$"&amp;$K$4&amp;"$2:$"&amp;$K$4&amp;"$50000"),$B2711&amp;"#"&amp;L$6,INDIRECT("ИсходныеДанные!$J$2:$J$50000")),0)</f>
        <v>0</v>
      </c>
      <c r="M2711" s="3">
        <f ca="1">IF($B2711&lt;&gt;"",SUMIF(INDIRECT("ИсходныеДанные!$"&amp;$K$4&amp;"$2:$"&amp;$K$4&amp;"$50000"),$B2711&amp;"#"&amp;M$6,INDIRECT("ИсходныеДанные!$J$2:$J$50000")),0)</f>
        <v>0</v>
      </c>
      <c r="N2711" s="3">
        <f ca="1">IF($B2711&lt;&gt;"",SUMIF(INDIRECT("ИсходныеДанные!$"&amp;$K$4&amp;"$2:$"&amp;$K$4&amp;"$50000"),$B2711&amp;"#"&amp;N$6,INDIRECT("ИсходныеДанные!$J$2:$J$50000")),0)</f>
        <v>0</v>
      </c>
      <c r="O2711" s="3">
        <f ca="1">IF($B2711&lt;&gt;"",SUMIF(INDIRECT("ИсходныеДанные!$"&amp;$K$4&amp;"$2:$"&amp;$K$4&amp;"$50000"),$B2711&amp;"#"&amp;O$6,INDIRECT("ИсходныеДанные!$J$2:$J$50000")),0)</f>
        <v>0</v>
      </c>
      <c r="P2711" s="3">
        <f ca="1">IF($B2711&lt;&gt;"",SUMIF(INDIRECT("ИсходныеДанные!$"&amp;$K$4&amp;"$2:$"&amp;$K$4&amp;"$50000"),$B2711&amp;"#"&amp;P$6,INDIRECT("ИсходныеДанные!$J$2:$J$50000")),0)</f>
        <v>0</v>
      </c>
      <c r="Q2711" s="3">
        <f ca="1">IF($B2711&lt;&gt;"",SUMIF(INDIRECT("ИсходныеДанные!$"&amp;$K$4&amp;"$2:$"&amp;$K$4&amp;"$50000"),$B2711&amp;"#"&amp;Q$6,INDIRECT("ИсходныеДанные!$J$2:$J$50000")),0)</f>
        <v>0</v>
      </c>
      <c r="R2711" s="3">
        <f ca="1">IF($B2711&lt;&gt;"",SUMIF(INDIRECT("ИсходныеДанные!$"&amp;$K$4&amp;"$2:$"&amp;$K$4&amp;"$50000"),$B2711&amp;"#"&amp;R$6,INDIRECT("ИсходныеДанные!$J$2:$J$50000")),0)</f>
        <v>0</v>
      </c>
      <c r="S2711" s="3">
        <f ca="1">IF($B2711&lt;&gt;"",SUMIF(INDIRECT("ИсходныеДанные!$"&amp;$K$4&amp;"$2:$"&amp;$K$4&amp;"$50000"),$B2711&amp;"#"&amp;S$6,INDIRECT("ИсходныеДанные!$J$2:$J$50000")),0)</f>
        <v>0</v>
      </c>
      <c r="T2711" s="3">
        <f ca="1">IF($B2711&lt;&gt;"",SUMIF(INDIRECT("ИсходныеДанные!$"&amp;$K$4&amp;"$2:$"&amp;$K$4&amp;"$50000"),$B2711&amp;"#"&amp;T$6,INDIRECT("ИсходныеДанные!$J$2:$J$50000")),0)</f>
        <v>0</v>
      </c>
      <c r="U2711" s="3">
        <f ca="1">IF($B2711&lt;&gt;"",SUMIF(INDIRECT("ИсходныеДанные!$"&amp;$K$4&amp;"$2:$"&amp;$K$4&amp;"$50000"),$B2711&amp;"#"&amp;U$6,INDIRECT("ИсходныеДанные!$J$2:$J$50000")),0)</f>
        <v>0</v>
      </c>
      <c r="V2711" s="3">
        <f ca="1">IF($B2711&lt;&gt;"",SUMIF(INDIRECT("ИсходныеДанные!$"&amp;$K$4&amp;"$2:$"&amp;$K$4&amp;"$50000"),$B2711&amp;"#"&amp;V$6,INDIRECT("ИсходныеДанные!$J$2:$J$50000")),0)</f>
        <v>0</v>
      </c>
      <c r="W2711" s="16" t="e">
        <f ca="1">SUM(K2711:V2711)/Пофамильно!$R$1</f>
        <v>#DIV/0!</v>
      </c>
    </row>
    <row r="2712" spans="1:23" x14ac:dyDescent="0.25">
      <c r="A2712" s="10" t="str">
        <f t="shared" ca="1" si="44"/>
        <v>delete</v>
      </c>
      <c r="B2712" s="16" cm="1">
        <f t="array" aca="1" ref="B2712" ca="1">INDIRECT("УникальныеСписки!D"&amp;ROW()-$L$4)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14"/>
      <c r="G2712" s="81" t="str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84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84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84" t="str" cm="1">
        <f t="array" aca="1" ref="J2712" ca="1">_xlfn.XLOOKUP($B2712,INDIRECT(SUBSTITUTE("ИсходныеДанные!$где$2:$где$50000","где",$B$4)),INDIRECT(SUBSTITUTE("ИсходныеДанные!$что$2:$что$50000","что",J$4)),"",0,1)</f>
        <v/>
      </c>
      <c r="K2712" s="3">
        <f ca="1">IF($B2712&lt;&gt;"",SUMIF(INDIRECT("ИсходныеДанные!$"&amp;$K$4&amp;"$2:$"&amp;$K$4&amp;"$50000"),$B2712&amp;"#"&amp;K$6,INDIRECT("ИсходныеДанные!$J$2:$J$50000")),0)</f>
        <v>0</v>
      </c>
      <c r="L2712" s="3">
        <f ca="1">IF($B2712&lt;&gt;"",SUMIF(INDIRECT("ИсходныеДанные!$"&amp;$K$4&amp;"$2:$"&amp;$K$4&amp;"$50000"),$B2712&amp;"#"&amp;L$6,INDIRECT("ИсходныеДанные!$J$2:$J$50000")),0)</f>
        <v>0</v>
      </c>
      <c r="M2712" s="3">
        <f ca="1">IF($B2712&lt;&gt;"",SUMIF(INDIRECT("ИсходныеДанные!$"&amp;$K$4&amp;"$2:$"&amp;$K$4&amp;"$50000"),$B2712&amp;"#"&amp;M$6,INDIRECT("ИсходныеДанные!$J$2:$J$50000")),0)</f>
        <v>0</v>
      </c>
      <c r="N2712" s="3">
        <f ca="1">IF($B2712&lt;&gt;"",SUMIF(INDIRECT("ИсходныеДанные!$"&amp;$K$4&amp;"$2:$"&amp;$K$4&amp;"$50000"),$B2712&amp;"#"&amp;N$6,INDIRECT("ИсходныеДанные!$J$2:$J$50000")),0)</f>
        <v>0</v>
      </c>
      <c r="O2712" s="3">
        <f ca="1">IF($B2712&lt;&gt;"",SUMIF(INDIRECT("ИсходныеДанные!$"&amp;$K$4&amp;"$2:$"&amp;$K$4&amp;"$50000"),$B2712&amp;"#"&amp;O$6,INDIRECT("ИсходныеДанные!$J$2:$J$50000")),0)</f>
        <v>0</v>
      </c>
      <c r="P2712" s="3">
        <f ca="1">IF($B2712&lt;&gt;"",SUMIF(INDIRECT("ИсходныеДанные!$"&amp;$K$4&amp;"$2:$"&amp;$K$4&amp;"$50000"),$B2712&amp;"#"&amp;P$6,INDIRECT("ИсходныеДанные!$J$2:$J$50000")),0)</f>
        <v>0</v>
      </c>
      <c r="Q2712" s="3">
        <f ca="1">IF($B2712&lt;&gt;"",SUMIF(INDIRECT("ИсходныеДанные!$"&amp;$K$4&amp;"$2:$"&amp;$K$4&amp;"$50000"),$B2712&amp;"#"&amp;Q$6,INDIRECT("ИсходныеДанные!$J$2:$J$50000")),0)</f>
        <v>0</v>
      </c>
      <c r="R2712" s="3">
        <f ca="1">IF($B2712&lt;&gt;"",SUMIF(INDIRECT("ИсходныеДанные!$"&amp;$K$4&amp;"$2:$"&amp;$K$4&amp;"$50000"),$B2712&amp;"#"&amp;R$6,INDIRECT("ИсходныеДанные!$J$2:$J$50000")),0)</f>
        <v>0</v>
      </c>
      <c r="S2712" s="3">
        <f ca="1">IF($B2712&lt;&gt;"",SUMIF(INDIRECT("ИсходныеДанные!$"&amp;$K$4&amp;"$2:$"&amp;$K$4&amp;"$50000"),$B2712&amp;"#"&amp;S$6,INDIRECT("ИсходныеДанные!$J$2:$J$50000")),0)</f>
        <v>0</v>
      </c>
      <c r="T2712" s="3">
        <f ca="1">IF($B2712&lt;&gt;"",SUMIF(INDIRECT("ИсходныеДанные!$"&amp;$K$4&amp;"$2:$"&amp;$K$4&amp;"$50000"),$B2712&amp;"#"&amp;T$6,INDIRECT("ИсходныеДанные!$J$2:$J$50000")),0)</f>
        <v>0</v>
      </c>
      <c r="U2712" s="3">
        <f ca="1">IF($B2712&lt;&gt;"",SUMIF(INDIRECT("ИсходныеДанные!$"&amp;$K$4&amp;"$2:$"&amp;$K$4&amp;"$50000"),$B2712&amp;"#"&amp;U$6,INDIRECT("ИсходныеДанные!$J$2:$J$50000")),0)</f>
        <v>0</v>
      </c>
      <c r="V2712" s="3">
        <f ca="1">IF($B2712&lt;&gt;"",SUMIF(INDIRECT("ИсходныеДанные!$"&amp;$K$4&amp;"$2:$"&amp;$K$4&amp;"$50000"),$B2712&amp;"#"&amp;V$6,INDIRECT("ИсходныеДанные!$J$2:$J$50000")),0)</f>
        <v>0</v>
      </c>
      <c r="W2712" s="16" t="e">
        <f ca="1">SUM(K2712:V2712)/Пофамильно!$R$1</f>
        <v>#DIV/0!</v>
      </c>
    </row>
    <row r="2713" spans="1:23" x14ac:dyDescent="0.25">
      <c r="A2713" s="10" t="str">
        <f t="shared" ca="1" si="44"/>
        <v>delete</v>
      </c>
      <c r="B2713" s="16" cm="1">
        <f t="array" aca="1" ref="B2713" ca="1">INDIRECT("УникальныеСписки!D"&amp;ROW()-$L$4)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14"/>
      <c r="G2713" s="81" t="str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84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84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84" t="str" cm="1">
        <f t="array" aca="1" ref="J2713" ca="1">_xlfn.XLOOKUP($B2713,INDIRECT(SUBSTITUTE("ИсходныеДанные!$где$2:$где$50000","где",$B$4)),INDIRECT(SUBSTITUTE("ИсходныеДанные!$что$2:$что$50000","что",J$4)),"",0,1)</f>
        <v/>
      </c>
      <c r="K2713" s="3">
        <f ca="1">IF($B2713&lt;&gt;"",SUMIF(INDIRECT("ИсходныеДанные!$"&amp;$K$4&amp;"$2:$"&amp;$K$4&amp;"$50000"),$B2713&amp;"#"&amp;K$6,INDIRECT("ИсходныеДанные!$J$2:$J$50000")),0)</f>
        <v>0</v>
      </c>
      <c r="L2713" s="3">
        <f ca="1">IF($B2713&lt;&gt;"",SUMIF(INDIRECT("ИсходныеДанные!$"&amp;$K$4&amp;"$2:$"&amp;$K$4&amp;"$50000"),$B2713&amp;"#"&amp;L$6,INDIRECT("ИсходныеДанные!$J$2:$J$50000")),0)</f>
        <v>0</v>
      </c>
      <c r="M2713" s="3">
        <f ca="1">IF($B2713&lt;&gt;"",SUMIF(INDIRECT("ИсходныеДанные!$"&amp;$K$4&amp;"$2:$"&amp;$K$4&amp;"$50000"),$B2713&amp;"#"&amp;M$6,INDIRECT("ИсходныеДанные!$J$2:$J$50000")),0)</f>
        <v>0</v>
      </c>
      <c r="N2713" s="3">
        <f ca="1">IF($B2713&lt;&gt;"",SUMIF(INDIRECT("ИсходныеДанные!$"&amp;$K$4&amp;"$2:$"&amp;$K$4&amp;"$50000"),$B2713&amp;"#"&amp;N$6,INDIRECT("ИсходныеДанные!$J$2:$J$50000")),0)</f>
        <v>0</v>
      </c>
      <c r="O2713" s="3">
        <f ca="1">IF($B2713&lt;&gt;"",SUMIF(INDIRECT("ИсходныеДанные!$"&amp;$K$4&amp;"$2:$"&amp;$K$4&amp;"$50000"),$B2713&amp;"#"&amp;O$6,INDIRECT("ИсходныеДанные!$J$2:$J$50000")),0)</f>
        <v>0</v>
      </c>
      <c r="P2713" s="3">
        <f ca="1">IF($B2713&lt;&gt;"",SUMIF(INDIRECT("ИсходныеДанные!$"&amp;$K$4&amp;"$2:$"&amp;$K$4&amp;"$50000"),$B2713&amp;"#"&amp;P$6,INDIRECT("ИсходныеДанные!$J$2:$J$50000")),0)</f>
        <v>0</v>
      </c>
      <c r="Q2713" s="3">
        <f ca="1">IF($B2713&lt;&gt;"",SUMIF(INDIRECT("ИсходныеДанные!$"&amp;$K$4&amp;"$2:$"&amp;$K$4&amp;"$50000"),$B2713&amp;"#"&amp;Q$6,INDIRECT("ИсходныеДанные!$J$2:$J$50000")),0)</f>
        <v>0</v>
      </c>
      <c r="R2713" s="3">
        <f ca="1">IF($B2713&lt;&gt;"",SUMIF(INDIRECT("ИсходныеДанные!$"&amp;$K$4&amp;"$2:$"&amp;$K$4&amp;"$50000"),$B2713&amp;"#"&amp;R$6,INDIRECT("ИсходныеДанные!$J$2:$J$50000")),0)</f>
        <v>0</v>
      </c>
      <c r="S2713" s="3">
        <f ca="1">IF($B2713&lt;&gt;"",SUMIF(INDIRECT("ИсходныеДанные!$"&amp;$K$4&amp;"$2:$"&amp;$K$4&amp;"$50000"),$B2713&amp;"#"&amp;S$6,INDIRECT("ИсходныеДанные!$J$2:$J$50000")),0)</f>
        <v>0</v>
      </c>
      <c r="T2713" s="3">
        <f ca="1">IF($B2713&lt;&gt;"",SUMIF(INDIRECT("ИсходныеДанные!$"&amp;$K$4&amp;"$2:$"&amp;$K$4&amp;"$50000"),$B2713&amp;"#"&amp;T$6,INDIRECT("ИсходныеДанные!$J$2:$J$50000")),0)</f>
        <v>0</v>
      </c>
      <c r="U2713" s="3">
        <f ca="1">IF($B2713&lt;&gt;"",SUMIF(INDIRECT("ИсходныеДанные!$"&amp;$K$4&amp;"$2:$"&amp;$K$4&amp;"$50000"),$B2713&amp;"#"&amp;U$6,INDIRECT("ИсходныеДанные!$J$2:$J$50000")),0)</f>
        <v>0</v>
      </c>
      <c r="V2713" s="3">
        <f ca="1">IF($B2713&lt;&gt;"",SUMIF(INDIRECT("ИсходныеДанные!$"&amp;$K$4&amp;"$2:$"&amp;$K$4&amp;"$50000"),$B2713&amp;"#"&amp;V$6,INDIRECT("ИсходныеДанные!$J$2:$J$50000")),0)</f>
        <v>0</v>
      </c>
      <c r="W2713" s="16" t="e">
        <f ca="1">SUM(K2713:V2713)/Пофамильно!$R$1</f>
        <v>#DIV/0!</v>
      </c>
    </row>
    <row r="2714" spans="1:23" x14ac:dyDescent="0.25">
      <c r="A2714" s="10" t="str">
        <f t="shared" ca="1" si="44"/>
        <v>delete</v>
      </c>
      <c r="B2714" s="16" cm="1">
        <f t="array" aca="1" ref="B2714" ca="1">INDIRECT("УникальныеСписки!D"&amp;ROW()-$L$4)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14"/>
      <c r="G2714" s="81" t="str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84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84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84" t="str" cm="1">
        <f t="array" aca="1" ref="J2714" ca="1">_xlfn.XLOOKUP($B2714,INDIRECT(SUBSTITUTE("ИсходныеДанные!$где$2:$где$50000","где",$B$4)),INDIRECT(SUBSTITUTE("ИсходныеДанные!$что$2:$что$50000","что",J$4)),"",0,1)</f>
        <v/>
      </c>
      <c r="K2714" s="3">
        <f ca="1">IF($B2714&lt;&gt;"",SUMIF(INDIRECT("ИсходныеДанные!$"&amp;$K$4&amp;"$2:$"&amp;$K$4&amp;"$50000"),$B2714&amp;"#"&amp;K$6,INDIRECT("ИсходныеДанные!$J$2:$J$50000")),0)</f>
        <v>0</v>
      </c>
      <c r="L2714" s="3">
        <f ca="1">IF($B2714&lt;&gt;"",SUMIF(INDIRECT("ИсходныеДанные!$"&amp;$K$4&amp;"$2:$"&amp;$K$4&amp;"$50000"),$B2714&amp;"#"&amp;L$6,INDIRECT("ИсходныеДанные!$J$2:$J$50000")),0)</f>
        <v>0</v>
      </c>
      <c r="M2714" s="3">
        <f ca="1">IF($B2714&lt;&gt;"",SUMIF(INDIRECT("ИсходныеДанные!$"&amp;$K$4&amp;"$2:$"&amp;$K$4&amp;"$50000"),$B2714&amp;"#"&amp;M$6,INDIRECT("ИсходныеДанные!$J$2:$J$50000")),0)</f>
        <v>0</v>
      </c>
      <c r="N2714" s="3">
        <f ca="1">IF($B2714&lt;&gt;"",SUMIF(INDIRECT("ИсходныеДанные!$"&amp;$K$4&amp;"$2:$"&amp;$K$4&amp;"$50000"),$B2714&amp;"#"&amp;N$6,INDIRECT("ИсходныеДанные!$J$2:$J$50000")),0)</f>
        <v>0</v>
      </c>
      <c r="O2714" s="3">
        <f ca="1">IF($B2714&lt;&gt;"",SUMIF(INDIRECT("ИсходныеДанные!$"&amp;$K$4&amp;"$2:$"&amp;$K$4&amp;"$50000"),$B2714&amp;"#"&amp;O$6,INDIRECT("ИсходныеДанные!$J$2:$J$50000")),0)</f>
        <v>0</v>
      </c>
      <c r="P2714" s="3">
        <f ca="1">IF($B2714&lt;&gt;"",SUMIF(INDIRECT("ИсходныеДанные!$"&amp;$K$4&amp;"$2:$"&amp;$K$4&amp;"$50000"),$B2714&amp;"#"&amp;P$6,INDIRECT("ИсходныеДанные!$J$2:$J$50000")),0)</f>
        <v>0</v>
      </c>
      <c r="Q2714" s="3">
        <f ca="1">IF($B2714&lt;&gt;"",SUMIF(INDIRECT("ИсходныеДанные!$"&amp;$K$4&amp;"$2:$"&amp;$K$4&amp;"$50000"),$B2714&amp;"#"&amp;Q$6,INDIRECT("ИсходныеДанные!$J$2:$J$50000")),0)</f>
        <v>0</v>
      </c>
      <c r="R2714" s="3">
        <f ca="1">IF($B2714&lt;&gt;"",SUMIF(INDIRECT("ИсходныеДанные!$"&amp;$K$4&amp;"$2:$"&amp;$K$4&amp;"$50000"),$B2714&amp;"#"&amp;R$6,INDIRECT("ИсходныеДанные!$J$2:$J$50000")),0)</f>
        <v>0</v>
      </c>
      <c r="S2714" s="3">
        <f ca="1">IF($B2714&lt;&gt;"",SUMIF(INDIRECT("ИсходныеДанные!$"&amp;$K$4&amp;"$2:$"&amp;$K$4&amp;"$50000"),$B2714&amp;"#"&amp;S$6,INDIRECT("ИсходныеДанные!$J$2:$J$50000")),0)</f>
        <v>0</v>
      </c>
      <c r="T2714" s="3">
        <f ca="1">IF($B2714&lt;&gt;"",SUMIF(INDIRECT("ИсходныеДанные!$"&amp;$K$4&amp;"$2:$"&amp;$K$4&amp;"$50000"),$B2714&amp;"#"&amp;T$6,INDIRECT("ИсходныеДанные!$J$2:$J$50000")),0)</f>
        <v>0</v>
      </c>
      <c r="U2714" s="3">
        <f ca="1">IF($B2714&lt;&gt;"",SUMIF(INDIRECT("ИсходныеДанные!$"&amp;$K$4&amp;"$2:$"&amp;$K$4&amp;"$50000"),$B2714&amp;"#"&amp;U$6,INDIRECT("ИсходныеДанные!$J$2:$J$50000")),0)</f>
        <v>0</v>
      </c>
      <c r="V2714" s="3">
        <f ca="1">IF($B2714&lt;&gt;"",SUMIF(INDIRECT("ИсходныеДанные!$"&amp;$K$4&amp;"$2:$"&amp;$K$4&amp;"$50000"),$B2714&amp;"#"&amp;V$6,INDIRECT("ИсходныеДанные!$J$2:$J$50000")),0)</f>
        <v>0</v>
      </c>
      <c r="W2714" s="16" t="e">
        <f ca="1">SUM(K2714:V2714)/Пофамильно!$R$1</f>
        <v>#DIV/0!</v>
      </c>
    </row>
    <row r="2715" spans="1:23" x14ac:dyDescent="0.25">
      <c r="A2715" s="10" t="str">
        <f t="shared" ca="1" si="44"/>
        <v>delete</v>
      </c>
      <c r="B2715" s="16" cm="1">
        <f t="array" aca="1" ref="B2715" ca="1">INDIRECT("УникальныеСписки!D"&amp;ROW()-$L$4)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14"/>
      <c r="G2715" s="81" t="str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84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84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84" t="str" cm="1">
        <f t="array" aca="1" ref="J2715" ca="1">_xlfn.XLOOKUP($B2715,INDIRECT(SUBSTITUTE("ИсходныеДанные!$где$2:$где$50000","где",$B$4)),INDIRECT(SUBSTITUTE("ИсходныеДанные!$что$2:$что$50000","что",J$4)),"",0,1)</f>
        <v/>
      </c>
      <c r="K2715" s="3">
        <f ca="1">IF($B2715&lt;&gt;"",SUMIF(INDIRECT("ИсходныеДанные!$"&amp;$K$4&amp;"$2:$"&amp;$K$4&amp;"$50000"),$B2715&amp;"#"&amp;K$6,INDIRECT("ИсходныеДанные!$J$2:$J$50000")),0)</f>
        <v>0</v>
      </c>
      <c r="L2715" s="3">
        <f ca="1">IF($B2715&lt;&gt;"",SUMIF(INDIRECT("ИсходныеДанные!$"&amp;$K$4&amp;"$2:$"&amp;$K$4&amp;"$50000"),$B2715&amp;"#"&amp;L$6,INDIRECT("ИсходныеДанные!$J$2:$J$50000")),0)</f>
        <v>0</v>
      </c>
      <c r="M2715" s="3">
        <f ca="1">IF($B2715&lt;&gt;"",SUMIF(INDIRECT("ИсходныеДанные!$"&amp;$K$4&amp;"$2:$"&amp;$K$4&amp;"$50000"),$B2715&amp;"#"&amp;M$6,INDIRECT("ИсходныеДанные!$J$2:$J$50000")),0)</f>
        <v>0</v>
      </c>
      <c r="N2715" s="3">
        <f ca="1">IF($B2715&lt;&gt;"",SUMIF(INDIRECT("ИсходныеДанные!$"&amp;$K$4&amp;"$2:$"&amp;$K$4&amp;"$50000"),$B2715&amp;"#"&amp;N$6,INDIRECT("ИсходныеДанные!$J$2:$J$50000")),0)</f>
        <v>0</v>
      </c>
      <c r="O2715" s="3">
        <f ca="1">IF($B2715&lt;&gt;"",SUMIF(INDIRECT("ИсходныеДанные!$"&amp;$K$4&amp;"$2:$"&amp;$K$4&amp;"$50000"),$B2715&amp;"#"&amp;O$6,INDIRECT("ИсходныеДанные!$J$2:$J$50000")),0)</f>
        <v>0</v>
      </c>
      <c r="P2715" s="3">
        <f ca="1">IF($B2715&lt;&gt;"",SUMIF(INDIRECT("ИсходныеДанные!$"&amp;$K$4&amp;"$2:$"&amp;$K$4&amp;"$50000"),$B2715&amp;"#"&amp;P$6,INDIRECT("ИсходныеДанные!$J$2:$J$50000")),0)</f>
        <v>0</v>
      </c>
      <c r="Q2715" s="3">
        <f ca="1">IF($B2715&lt;&gt;"",SUMIF(INDIRECT("ИсходныеДанные!$"&amp;$K$4&amp;"$2:$"&amp;$K$4&amp;"$50000"),$B2715&amp;"#"&amp;Q$6,INDIRECT("ИсходныеДанные!$J$2:$J$50000")),0)</f>
        <v>0</v>
      </c>
      <c r="R2715" s="3">
        <f ca="1">IF($B2715&lt;&gt;"",SUMIF(INDIRECT("ИсходныеДанные!$"&amp;$K$4&amp;"$2:$"&amp;$K$4&amp;"$50000"),$B2715&amp;"#"&amp;R$6,INDIRECT("ИсходныеДанные!$J$2:$J$50000")),0)</f>
        <v>0</v>
      </c>
      <c r="S2715" s="3">
        <f ca="1">IF($B2715&lt;&gt;"",SUMIF(INDIRECT("ИсходныеДанные!$"&amp;$K$4&amp;"$2:$"&amp;$K$4&amp;"$50000"),$B2715&amp;"#"&amp;S$6,INDIRECT("ИсходныеДанные!$J$2:$J$50000")),0)</f>
        <v>0</v>
      </c>
      <c r="T2715" s="3">
        <f ca="1">IF($B2715&lt;&gt;"",SUMIF(INDIRECT("ИсходныеДанные!$"&amp;$K$4&amp;"$2:$"&amp;$K$4&amp;"$50000"),$B2715&amp;"#"&amp;T$6,INDIRECT("ИсходныеДанные!$J$2:$J$50000")),0)</f>
        <v>0</v>
      </c>
      <c r="U2715" s="3">
        <f ca="1">IF($B2715&lt;&gt;"",SUMIF(INDIRECT("ИсходныеДанные!$"&amp;$K$4&amp;"$2:$"&amp;$K$4&amp;"$50000"),$B2715&amp;"#"&amp;U$6,INDIRECT("ИсходныеДанные!$J$2:$J$50000")),0)</f>
        <v>0</v>
      </c>
      <c r="V2715" s="3">
        <f ca="1">IF($B2715&lt;&gt;"",SUMIF(INDIRECT("ИсходныеДанные!$"&amp;$K$4&amp;"$2:$"&amp;$K$4&amp;"$50000"),$B2715&amp;"#"&amp;V$6,INDIRECT("ИсходныеДанные!$J$2:$J$50000")),0)</f>
        <v>0</v>
      </c>
      <c r="W2715" s="16" t="e">
        <f ca="1">SUM(K2715:V2715)/Пофамильно!$R$1</f>
        <v>#DIV/0!</v>
      </c>
    </row>
    <row r="2716" spans="1:23" x14ac:dyDescent="0.25">
      <c r="A2716" s="10" t="str">
        <f t="shared" ca="1" si="44"/>
        <v>delete</v>
      </c>
      <c r="B2716" s="16" cm="1">
        <f t="array" aca="1" ref="B2716" ca="1">INDIRECT("УникальныеСписки!D"&amp;ROW()-$L$4)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14"/>
      <c r="G2716" s="81" t="str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84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84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84" t="str" cm="1">
        <f t="array" aca="1" ref="J2716" ca="1">_xlfn.XLOOKUP($B2716,INDIRECT(SUBSTITUTE("ИсходныеДанные!$где$2:$где$50000","где",$B$4)),INDIRECT(SUBSTITUTE("ИсходныеДанные!$что$2:$что$50000","что",J$4)),"",0,1)</f>
        <v/>
      </c>
      <c r="K2716" s="3">
        <f ca="1">IF($B2716&lt;&gt;"",SUMIF(INDIRECT("ИсходныеДанные!$"&amp;$K$4&amp;"$2:$"&amp;$K$4&amp;"$50000"),$B2716&amp;"#"&amp;K$6,INDIRECT("ИсходныеДанные!$J$2:$J$50000")),0)</f>
        <v>0</v>
      </c>
      <c r="L2716" s="3">
        <f ca="1">IF($B2716&lt;&gt;"",SUMIF(INDIRECT("ИсходныеДанные!$"&amp;$K$4&amp;"$2:$"&amp;$K$4&amp;"$50000"),$B2716&amp;"#"&amp;L$6,INDIRECT("ИсходныеДанные!$J$2:$J$50000")),0)</f>
        <v>0</v>
      </c>
      <c r="M2716" s="3">
        <f ca="1">IF($B2716&lt;&gt;"",SUMIF(INDIRECT("ИсходныеДанные!$"&amp;$K$4&amp;"$2:$"&amp;$K$4&amp;"$50000"),$B2716&amp;"#"&amp;M$6,INDIRECT("ИсходныеДанные!$J$2:$J$50000")),0)</f>
        <v>0</v>
      </c>
      <c r="N2716" s="3">
        <f ca="1">IF($B2716&lt;&gt;"",SUMIF(INDIRECT("ИсходныеДанные!$"&amp;$K$4&amp;"$2:$"&amp;$K$4&amp;"$50000"),$B2716&amp;"#"&amp;N$6,INDIRECT("ИсходныеДанные!$J$2:$J$50000")),0)</f>
        <v>0</v>
      </c>
      <c r="O2716" s="3">
        <f ca="1">IF($B2716&lt;&gt;"",SUMIF(INDIRECT("ИсходныеДанные!$"&amp;$K$4&amp;"$2:$"&amp;$K$4&amp;"$50000"),$B2716&amp;"#"&amp;O$6,INDIRECT("ИсходныеДанные!$J$2:$J$50000")),0)</f>
        <v>0</v>
      </c>
      <c r="P2716" s="3">
        <f ca="1">IF($B2716&lt;&gt;"",SUMIF(INDIRECT("ИсходныеДанные!$"&amp;$K$4&amp;"$2:$"&amp;$K$4&amp;"$50000"),$B2716&amp;"#"&amp;P$6,INDIRECT("ИсходныеДанные!$J$2:$J$50000")),0)</f>
        <v>0</v>
      </c>
      <c r="Q2716" s="3">
        <f ca="1">IF($B2716&lt;&gt;"",SUMIF(INDIRECT("ИсходныеДанные!$"&amp;$K$4&amp;"$2:$"&amp;$K$4&amp;"$50000"),$B2716&amp;"#"&amp;Q$6,INDIRECT("ИсходныеДанные!$J$2:$J$50000")),0)</f>
        <v>0</v>
      </c>
      <c r="R2716" s="3">
        <f ca="1">IF($B2716&lt;&gt;"",SUMIF(INDIRECT("ИсходныеДанные!$"&amp;$K$4&amp;"$2:$"&amp;$K$4&amp;"$50000"),$B2716&amp;"#"&amp;R$6,INDIRECT("ИсходныеДанные!$J$2:$J$50000")),0)</f>
        <v>0</v>
      </c>
      <c r="S2716" s="3">
        <f ca="1">IF($B2716&lt;&gt;"",SUMIF(INDIRECT("ИсходныеДанные!$"&amp;$K$4&amp;"$2:$"&amp;$K$4&amp;"$50000"),$B2716&amp;"#"&amp;S$6,INDIRECT("ИсходныеДанные!$J$2:$J$50000")),0)</f>
        <v>0</v>
      </c>
      <c r="T2716" s="3">
        <f ca="1">IF($B2716&lt;&gt;"",SUMIF(INDIRECT("ИсходныеДанные!$"&amp;$K$4&amp;"$2:$"&amp;$K$4&amp;"$50000"),$B2716&amp;"#"&amp;T$6,INDIRECT("ИсходныеДанные!$J$2:$J$50000")),0)</f>
        <v>0</v>
      </c>
      <c r="U2716" s="3">
        <f ca="1">IF($B2716&lt;&gt;"",SUMIF(INDIRECT("ИсходныеДанные!$"&amp;$K$4&amp;"$2:$"&amp;$K$4&amp;"$50000"),$B2716&amp;"#"&amp;U$6,INDIRECT("ИсходныеДанные!$J$2:$J$50000")),0)</f>
        <v>0</v>
      </c>
      <c r="V2716" s="3">
        <f ca="1">IF($B2716&lt;&gt;"",SUMIF(INDIRECT("ИсходныеДанные!$"&amp;$K$4&amp;"$2:$"&amp;$K$4&amp;"$50000"),$B2716&amp;"#"&amp;V$6,INDIRECT("ИсходныеДанные!$J$2:$J$50000")),0)</f>
        <v>0</v>
      </c>
      <c r="W2716" s="16" t="e">
        <f ca="1">SUM(K2716:V2716)/Пофамильно!$R$1</f>
        <v>#DIV/0!</v>
      </c>
    </row>
    <row r="2717" spans="1:23" x14ac:dyDescent="0.25">
      <c r="A2717" s="10" t="str">
        <f t="shared" ca="1" si="44"/>
        <v>delete</v>
      </c>
      <c r="B2717" s="16" cm="1">
        <f t="array" aca="1" ref="B2717" ca="1">INDIRECT("УникальныеСписки!D"&amp;ROW()-$L$4)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14"/>
      <c r="G2717" s="81" t="str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84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84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84" t="str" cm="1">
        <f t="array" aca="1" ref="J2717" ca="1">_xlfn.XLOOKUP($B2717,INDIRECT(SUBSTITUTE("ИсходныеДанные!$где$2:$где$50000","где",$B$4)),INDIRECT(SUBSTITUTE("ИсходныеДанные!$что$2:$что$50000","что",J$4)),"",0,1)</f>
        <v/>
      </c>
      <c r="K2717" s="3">
        <f ca="1">IF($B2717&lt;&gt;"",SUMIF(INDIRECT("ИсходныеДанные!$"&amp;$K$4&amp;"$2:$"&amp;$K$4&amp;"$50000"),$B2717&amp;"#"&amp;K$6,INDIRECT("ИсходныеДанные!$J$2:$J$50000")),0)</f>
        <v>0</v>
      </c>
      <c r="L2717" s="3">
        <f ca="1">IF($B2717&lt;&gt;"",SUMIF(INDIRECT("ИсходныеДанные!$"&amp;$K$4&amp;"$2:$"&amp;$K$4&amp;"$50000"),$B2717&amp;"#"&amp;L$6,INDIRECT("ИсходныеДанные!$J$2:$J$50000")),0)</f>
        <v>0</v>
      </c>
      <c r="M2717" s="3">
        <f ca="1">IF($B2717&lt;&gt;"",SUMIF(INDIRECT("ИсходныеДанные!$"&amp;$K$4&amp;"$2:$"&amp;$K$4&amp;"$50000"),$B2717&amp;"#"&amp;M$6,INDIRECT("ИсходныеДанные!$J$2:$J$50000")),0)</f>
        <v>0</v>
      </c>
      <c r="N2717" s="3">
        <f ca="1">IF($B2717&lt;&gt;"",SUMIF(INDIRECT("ИсходныеДанные!$"&amp;$K$4&amp;"$2:$"&amp;$K$4&amp;"$50000"),$B2717&amp;"#"&amp;N$6,INDIRECT("ИсходныеДанные!$J$2:$J$50000")),0)</f>
        <v>0</v>
      </c>
      <c r="O2717" s="3">
        <f ca="1">IF($B2717&lt;&gt;"",SUMIF(INDIRECT("ИсходныеДанные!$"&amp;$K$4&amp;"$2:$"&amp;$K$4&amp;"$50000"),$B2717&amp;"#"&amp;O$6,INDIRECT("ИсходныеДанные!$J$2:$J$50000")),0)</f>
        <v>0</v>
      </c>
      <c r="P2717" s="3">
        <f ca="1">IF($B2717&lt;&gt;"",SUMIF(INDIRECT("ИсходныеДанные!$"&amp;$K$4&amp;"$2:$"&amp;$K$4&amp;"$50000"),$B2717&amp;"#"&amp;P$6,INDIRECT("ИсходныеДанные!$J$2:$J$50000")),0)</f>
        <v>0</v>
      </c>
      <c r="Q2717" s="3">
        <f ca="1">IF($B2717&lt;&gt;"",SUMIF(INDIRECT("ИсходныеДанные!$"&amp;$K$4&amp;"$2:$"&amp;$K$4&amp;"$50000"),$B2717&amp;"#"&amp;Q$6,INDIRECT("ИсходныеДанные!$J$2:$J$50000")),0)</f>
        <v>0</v>
      </c>
      <c r="R2717" s="3">
        <f ca="1">IF($B2717&lt;&gt;"",SUMIF(INDIRECT("ИсходныеДанные!$"&amp;$K$4&amp;"$2:$"&amp;$K$4&amp;"$50000"),$B2717&amp;"#"&amp;R$6,INDIRECT("ИсходныеДанные!$J$2:$J$50000")),0)</f>
        <v>0</v>
      </c>
      <c r="S2717" s="3">
        <f ca="1">IF($B2717&lt;&gt;"",SUMIF(INDIRECT("ИсходныеДанные!$"&amp;$K$4&amp;"$2:$"&amp;$K$4&amp;"$50000"),$B2717&amp;"#"&amp;S$6,INDIRECT("ИсходныеДанные!$J$2:$J$50000")),0)</f>
        <v>0</v>
      </c>
      <c r="T2717" s="3">
        <f ca="1">IF($B2717&lt;&gt;"",SUMIF(INDIRECT("ИсходныеДанные!$"&amp;$K$4&amp;"$2:$"&amp;$K$4&amp;"$50000"),$B2717&amp;"#"&amp;T$6,INDIRECT("ИсходныеДанные!$J$2:$J$50000")),0)</f>
        <v>0</v>
      </c>
      <c r="U2717" s="3">
        <f ca="1">IF($B2717&lt;&gt;"",SUMIF(INDIRECT("ИсходныеДанные!$"&amp;$K$4&amp;"$2:$"&amp;$K$4&amp;"$50000"),$B2717&amp;"#"&amp;U$6,INDIRECT("ИсходныеДанные!$J$2:$J$50000")),0)</f>
        <v>0</v>
      </c>
      <c r="V2717" s="3">
        <f ca="1">IF($B2717&lt;&gt;"",SUMIF(INDIRECT("ИсходныеДанные!$"&amp;$K$4&amp;"$2:$"&amp;$K$4&amp;"$50000"),$B2717&amp;"#"&amp;V$6,INDIRECT("ИсходныеДанные!$J$2:$J$50000")),0)</f>
        <v>0</v>
      </c>
      <c r="W2717" s="16" t="e">
        <f ca="1">SUM(K2717:V2717)/Пофамильно!$R$1</f>
        <v>#DIV/0!</v>
      </c>
    </row>
    <row r="2718" spans="1:23" x14ac:dyDescent="0.25">
      <c r="A2718" s="10" t="str">
        <f t="shared" ca="1" si="44"/>
        <v>delete</v>
      </c>
      <c r="B2718" s="16" cm="1">
        <f t="array" aca="1" ref="B2718" ca="1">INDIRECT("УникальныеСписки!D"&amp;ROW()-$L$4)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14"/>
      <c r="G2718" s="81" t="str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84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84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84" t="str" cm="1">
        <f t="array" aca="1" ref="J2718" ca="1">_xlfn.XLOOKUP($B2718,INDIRECT(SUBSTITUTE("ИсходныеДанные!$где$2:$где$50000","где",$B$4)),INDIRECT(SUBSTITUTE("ИсходныеДанные!$что$2:$что$50000","что",J$4)),"",0,1)</f>
        <v/>
      </c>
      <c r="K2718" s="3">
        <f ca="1">IF($B2718&lt;&gt;"",SUMIF(INDIRECT("ИсходныеДанные!$"&amp;$K$4&amp;"$2:$"&amp;$K$4&amp;"$50000"),$B2718&amp;"#"&amp;K$6,INDIRECT("ИсходныеДанные!$J$2:$J$50000")),0)</f>
        <v>0</v>
      </c>
      <c r="L2718" s="3">
        <f ca="1">IF($B2718&lt;&gt;"",SUMIF(INDIRECT("ИсходныеДанные!$"&amp;$K$4&amp;"$2:$"&amp;$K$4&amp;"$50000"),$B2718&amp;"#"&amp;L$6,INDIRECT("ИсходныеДанные!$J$2:$J$50000")),0)</f>
        <v>0</v>
      </c>
      <c r="M2718" s="3">
        <f ca="1">IF($B2718&lt;&gt;"",SUMIF(INDIRECT("ИсходныеДанные!$"&amp;$K$4&amp;"$2:$"&amp;$K$4&amp;"$50000"),$B2718&amp;"#"&amp;M$6,INDIRECT("ИсходныеДанные!$J$2:$J$50000")),0)</f>
        <v>0</v>
      </c>
      <c r="N2718" s="3">
        <f ca="1">IF($B2718&lt;&gt;"",SUMIF(INDIRECT("ИсходныеДанные!$"&amp;$K$4&amp;"$2:$"&amp;$K$4&amp;"$50000"),$B2718&amp;"#"&amp;N$6,INDIRECT("ИсходныеДанные!$J$2:$J$50000")),0)</f>
        <v>0</v>
      </c>
      <c r="O2718" s="3">
        <f ca="1">IF($B2718&lt;&gt;"",SUMIF(INDIRECT("ИсходныеДанные!$"&amp;$K$4&amp;"$2:$"&amp;$K$4&amp;"$50000"),$B2718&amp;"#"&amp;O$6,INDIRECT("ИсходныеДанные!$J$2:$J$50000")),0)</f>
        <v>0</v>
      </c>
      <c r="P2718" s="3">
        <f ca="1">IF($B2718&lt;&gt;"",SUMIF(INDIRECT("ИсходныеДанные!$"&amp;$K$4&amp;"$2:$"&amp;$K$4&amp;"$50000"),$B2718&amp;"#"&amp;P$6,INDIRECT("ИсходныеДанные!$J$2:$J$50000")),0)</f>
        <v>0</v>
      </c>
      <c r="Q2718" s="3">
        <f ca="1">IF($B2718&lt;&gt;"",SUMIF(INDIRECT("ИсходныеДанные!$"&amp;$K$4&amp;"$2:$"&amp;$K$4&amp;"$50000"),$B2718&amp;"#"&amp;Q$6,INDIRECT("ИсходныеДанные!$J$2:$J$50000")),0)</f>
        <v>0</v>
      </c>
      <c r="R2718" s="3">
        <f ca="1">IF($B2718&lt;&gt;"",SUMIF(INDIRECT("ИсходныеДанные!$"&amp;$K$4&amp;"$2:$"&amp;$K$4&amp;"$50000"),$B2718&amp;"#"&amp;R$6,INDIRECT("ИсходныеДанные!$J$2:$J$50000")),0)</f>
        <v>0</v>
      </c>
      <c r="S2718" s="3">
        <f ca="1">IF($B2718&lt;&gt;"",SUMIF(INDIRECT("ИсходныеДанные!$"&amp;$K$4&amp;"$2:$"&amp;$K$4&amp;"$50000"),$B2718&amp;"#"&amp;S$6,INDIRECT("ИсходныеДанные!$J$2:$J$50000")),0)</f>
        <v>0</v>
      </c>
      <c r="T2718" s="3">
        <f ca="1">IF($B2718&lt;&gt;"",SUMIF(INDIRECT("ИсходныеДанные!$"&amp;$K$4&amp;"$2:$"&amp;$K$4&amp;"$50000"),$B2718&amp;"#"&amp;T$6,INDIRECT("ИсходныеДанные!$J$2:$J$50000")),0)</f>
        <v>0</v>
      </c>
      <c r="U2718" s="3">
        <f ca="1">IF($B2718&lt;&gt;"",SUMIF(INDIRECT("ИсходныеДанные!$"&amp;$K$4&amp;"$2:$"&amp;$K$4&amp;"$50000"),$B2718&amp;"#"&amp;U$6,INDIRECT("ИсходныеДанные!$J$2:$J$50000")),0)</f>
        <v>0</v>
      </c>
      <c r="V2718" s="3">
        <f ca="1">IF($B2718&lt;&gt;"",SUMIF(INDIRECT("ИсходныеДанные!$"&amp;$K$4&amp;"$2:$"&amp;$K$4&amp;"$50000"),$B2718&amp;"#"&amp;V$6,INDIRECT("ИсходныеДанные!$J$2:$J$50000")),0)</f>
        <v>0</v>
      </c>
      <c r="W2718" s="16" t="e">
        <f ca="1">SUM(K2718:V2718)/Пофамильно!$R$1</f>
        <v>#DIV/0!</v>
      </c>
    </row>
    <row r="2719" spans="1:23" x14ac:dyDescent="0.25">
      <c r="A2719" s="10" t="str">
        <f t="shared" ca="1" si="44"/>
        <v>delete</v>
      </c>
      <c r="B2719" s="16" cm="1">
        <f t="array" aca="1" ref="B2719" ca="1">INDIRECT("УникальныеСписки!D"&amp;ROW()-$L$4)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14"/>
      <c r="G2719" s="81" t="str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84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84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84" t="str" cm="1">
        <f t="array" aca="1" ref="J2719" ca="1">_xlfn.XLOOKUP($B2719,INDIRECT(SUBSTITUTE("ИсходныеДанные!$где$2:$где$50000","где",$B$4)),INDIRECT(SUBSTITUTE("ИсходныеДанные!$что$2:$что$50000","что",J$4)),"",0,1)</f>
        <v/>
      </c>
      <c r="K2719" s="3">
        <f ca="1">IF($B2719&lt;&gt;"",SUMIF(INDIRECT("ИсходныеДанные!$"&amp;$K$4&amp;"$2:$"&amp;$K$4&amp;"$50000"),$B2719&amp;"#"&amp;K$6,INDIRECT("ИсходныеДанные!$J$2:$J$50000")),0)</f>
        <v>0</v>
      </c>
      <c r="L2719" s="3">
        <f ca="1">IF($B2719&lt;&gt;"",SUMIF(INDIRECT("ИсходныеДанные!$"&amp;$K$4&amp;"$2:$"&amp;$K$4&amp;"$50000"),$B2719&amp;"#"&amp;L$6,INDIRECT("ИсходныеДанные!$J$2:$J$50000")),0)</f>
        <v>0</v>
      </c>
      <c r="M2719" s="3">
        <f ca="1">IF($B2719&lt;&gt;"",SUMIF(INDIRECT("ИсходныеДанные!$"&amp;$K$4&amp;"$2:$"&amp;$K$4&amp;"$50000"),$B2719&amp;"#"&amp;M$6,INDIRECT("ИсходныеДанные!$J$2:$J$50000")),0)</f>
        <v>0</v>
      </c>
      <c r="N2719" s="3">
        <f ca="1">IF($B2719&lt;&gt;"",SUMIF(INDIRECT("ИсходныеДанные!$"&amp;$K$4&amp;"$2:$"&amp;$K$4&amp;"$50000"),$B2719&amp;"#"&amp;N$6,INDIRECT("ИсходныеДанные!$J$2:$J$50000")),0)</f>
        <v>0</v>
      </c>
      <c r="O2719" s="3">
        <f ca="1">IF($B2719&lt;&gt;"",SUMIF(INDIRECT("ИсходныеДанные!$"&amp;$K$4&amp;"$2:$"&amp;$K$4&amp;"$50000"),$B2719&amp;"#"&amp;O$6,INDIRECT("ИсходныеДанные!$J$2:$J$50000")),0)</f>
        <v>0</v>
      </c>
      <c r="P2719" s="3">
        <f ca="1">IF($B2719&lt;&gt;"",SUMIF(INDIRECT("ИсходныеДанные!$"&amp;$K$4&amp;"$2:$"&amp;$K$4&amp;"$50000"),$B2719&amp;"#"&amp;P$6,INDIRECT("ИсходныеДанные!$J$2:$J$50000")),0)</f>
        <v>0</v>
      </c>
      <c r="Q2719" s="3">
        <f ca="1">IF($B2719&lt;&gt;"",SUMIF(INDIRECT("ИсходныеДанные!$"&amp;$K$4&amp;"$2:$"&amp;$K$4&amp;"$50000"),$B2719&amp;"#"&amp;Q$6,INDIRECT("ИсходныеДанные!$J$2:$J$50000")),0)</f>
        <v>0</v>
      </c>
      <c r="R2719" s="3">
        <f ca="1">IF($B2719&lt;&gt;"",SUMIF(INDIRECT("ИсходныеДанные!$"&amp;$K$4&amp;"$2:$"&amp;$K$4&amp;"$50000"),$B2719&amp;"#"&amp;R$6,INDIRECT("ИсходныеДанные!$J$2:$J$50000")),0)</f>
        <v>0</v>
      </c>
      <c r="S2719" s="3">
        <f ca="1">IF($B2719&lt;&gt;"",SUMIF(INDIRECT("ИсходныеДанные!$"&amp;$K$4&amp;"$2:$"&amp;$K$4&amp;"$50000"),$B2719&amp;"#"&amp;S$6,INDIRECT("ИсходныеДанные!$J$2:$J$50000")),0)</f>
        <v>0</v>
      </c>
      <c r="T2719" s="3">
        <f ca="1">IF($B2719&lt;&gt;"",SUMIF(INDIRECT("ИсходныеДанные!$"&amp;$K$4&amp;"$2:$"&amp;$K$4&amp;"$50000"),$B2719&amp;"#"&amp;T$6,INDIRECT("ИсходныеДанные!$J$2:$J$50000")),0)</f>
        <v>0</v>
      </c>
      <c r="U2719" s="3">
        <f ca="1">IF($B2719&lt;&gt;"",SUMIF(INDIRECT("ИсходныеДанные!$"&amp;$K$4&amp;"$2:$"&amp;$K$4&amp;"$50000"),$B2719&amp;"#"&amp;U$6,INDIRECT("ИсходныеДанные!$J$2:$J$50000")),0)</f>
        <v>0</v>
      </c>
      <c r="V2719" s="3">
        <f ca="1">IF($B2719&lt;&gt;"",SUMIF(INDIRECT("ИсходныеДанные!$"&amp;$K$4&amp;"$2:$"&amp;$K$4&amp;"$50000"),$B2719&amp;"#"&amp;V$6,INDIRECT("ИсходныеДанные!$J$2:$J$50000")),0)</f>
        <v>0</v>
      </c>
      <c r="W2719" s="16" t="e">
        <f ca="1">SUM(K2719:V2719)/Пофамильно!$R$1</f>
        <v>#DIV/0!</v>
      </c>
    </row>
    <row r="2720" spans="1:23" x14ac:dyDescent="0.25">
      <c r="A2720" s="10" t="str">
        <f t="shared" ca="1" si="44"/>
        <v>delete</v>
      </c>
      <c r="B2720" s="16" cm="1">
        <f t="array" aca="1" ref="B2720" ca="1">INDIRECT("УникальныеСписки!D"&amp;ROW()-$L$4)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14"/>
      <c r="G2720" s="81" t="str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84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84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84" t="str" cm="1">
        <f t="array" aca="1" ref="J2720" ca="1">_xlfn.XLOOKUP($B2720,INDIRECT(SUBSTITUTE("ИсходныеДанные!$где$2:$где$50000","где",$B$4)),INDIRECT(SUBSTITUTE("ИсходныеДанные!$что$2:$что$50000","что",J$4)),"",0,1)</f>
        <v/>
      </c>
      <c r="K2720" s="3">
        <f ca="1">IF($B2720&lt;&gt;"",SUMIF(INDIRECT("ИсходныеДанные!$"&amp;$K$4&amp;"$2:$"&amp;$K$4&amp;"$50000"),$B2720&amp;"#"&amp;K$6,INDIRECT("ИсходныеДанные!$J$2:$J$50000")),0)</f>
        <v>0</v>
      </c>
      <c r="L2720" s="3">
        <f ca="1">IF($B2720&lt;&gt;"",SUMIF(INDIRECT("ИсходныеДанные!$"&amp;$K$4&amp;"$2:$"&amp;$K$4&amp;"$50000"),$B2720&amp;"#"&amp;L$6,INDIRECT("ИсходныеДанные!$J$2:$J$50000")),0)</f>
        <v>0</v>
      </c>
      <c r="M2720" s="3">
        <f ca="1">IF($B2720&lt;&gt;"",SUMIF(INDIRECT("ИсходныеДанные!$"&amp;$K$4&amp;"$2:$"&amp;$K$4&amp;"$50000"),$B2720&amp;"#"&amp;M$6,INDIRECT("ИсходныеДанные!$J$2:$J$50000")),0)</f>
        <v>0</v>
      </c>
      <c r="N2720" s="3">
        <f ca="1">IF($B2720&lt;&gt;"",SUMIF(INDIRECT("ИсходныеДанные!$"&amp;$K$4&amp;"$2:$"&amp;$K$4&amp;"$50000"),$B2720&amp;"#"&amp;N$6,INDIRECT("ИсходныеДанные!$J$2:$J$50000")),0)</f>
        <v>0</v>
      </c>
      <c r="O2720" s="3">
        <f ca="1">IF($B2720&lt;&gt;"",SUMIF(INDIRECT("ИсходныеДанные!$"&amp;$K$4&amp;"$2:$"&amp;$K$4&amp;"$50000"),$B2720&amp;"#"&amp;O$6,INDIRECT("ИсходныеДанные!$J$2:$J$50000")),0)</f>
        <v>0</v>
      </c>
      <c r="P2720" s="3">
        <f ca="1">IF($B2720&lt;&gt;"",SUMIF(INDIRECT("ИсходныеДанные!$"&amp;$K$4&amp;"$2:$"&amp;$K$4&amp;"$50000"),$B2720&amp;"#"&amp;P$6,INDIRECT("ИсходныеДанные!$J$2:$J$50000")),0)</f>
        <v>0</v>
      </c>
      <c r="Q2720" s="3">
        <f ca="1">IF($B2720&lt;&gt;"",SUMIF(INDIRECT("ИсходныеДанные!$"&amp;$K$4&amp;"$2:$"&amp;$K$4&amp;"$50000"),$B2720&amp;"#"&amp;Q$6,INDIRECT("ИсходныеДанные!$J$2:$J$50000")),0)</f>
        <v>0</v>
      </c>
      <c r="R2720" s="3">
        <f ca="1">IF($B2720&lt;&gt;"",SUMIF(INDIRECT("ИсходныеДанные!$"&amp;$K$4&amp;"$2:$"&amp;$K$4&amp;"$50000"),$B2720&amp;"#"&amp;R$6,INDIRECT("ИсходныеДанные!$J$2:$J$50000")),0)</f>
        <v>0</v>
      </c>
      <c r="S2720" s="3">
        <f ca="1">IF($B2720&lt;&gt;"",SUMIF(INDIRECT("ИсходныеДанные!$"&amp;$K$4&amp;"$2:$"&amp;$K$4&amp;"$50000"),$B2720&amp;"#"&amp;S$6,INDIRECT("ИсходныеДанные!$J$2:$J$50000")),0)</f>
        <v>0</v>
      </c>
      <c r="T2720" s="3">
        <f ca="1">IF($B2720&lt;&gt;"",SUMIF(INDIRECT("ИсходныеДанные!$"&amp;$K$4&amp;"$2:$"&amp;$K$4&amp;"$50000"),$B2720&amp;"#"&amp;T$6,INDIRECT("ИсходныеДанные!$J$2:$J$50000")),0)</f>
        <v>0</v>
      </c>
      <c r="U2720" s="3">
        <f ca="1">IF($B2720&lt;&gt;"",SUMIF(INDIRECT("ИсходныеДанные!$"&amp;$K$4&amp;"$2:$"&amp;$K$4&amp;"$50000"),$B2720&amp;"#"&amp;U$6,INDIRECT("ИсходныеДанные!$J$2:$J$50000")),0)</f>
        <v>0</v>
      </c>
      <c r="V2720" s="3">
        <f ca="1">IF($B2720&lt;&gt;"",SUMIF(INDIRECT("ИсходныеДанные!$"&amp;$K$4&amp;"$2:$"&amp;$K$4&amp;"$50000"),$B2720&amp;"#"&amp;V$6,INDIRECT("ИсходныеДанные!$J$2:$J$50000")),0)</f>
        <v>0</v>
      </c>
      <c r="W2720" s="16" t="e">
        <f ca="1">SUM(K2720:V2720)/Пофамильно!$R$1</f>
        <v>#DIV/0!</v>
      </c>
    </row>
    <row r="2721" spans="1:23" x14ac:dyDescent="0.25">
      <c r="A2721" s="10" t="str">
        <f t="shared" ca="1" si="44"/>
        <v>delete</v>
      </c>
      <c r="B2721" s="16" cm="1">
        <f t="array" aca="1" ref="B2721" ca="1">INDIRECT("УникальныеСписки!D"&amp;ROW()-$L$4)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14"/>
      <c r="G2721" s="81" t="str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84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84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84" t="str" cm="1">
        <f t="array" aca="1" ref="J2721" ca="1">_xlfn.XLOOKUP($B2721,INDIRECT(SUBSTITUTE("ИсходныеДанные!$где$2:$где$50000","где",$B$4)),INDIRECT(SUBSTITUTE("ИсходныеДанные!$что$2:$что$50000","что",J$4)),"",0,1)</f>
        <v/>
      </c>
      <c r="K2721" s="3">
        <f ca="1">IF($B2721&lt;&gt;"",SUMIF(INDIRECT("ИсходныеДанные!$"&amp;$K$4&amp;"$2:$"&amp;$K$4&amp;"$50000"),$B2721&amp;"#"&amp;K$6,INDIRECT("ИсходныеДанные!$J$2:$J$50000")),0)</f>
        <v>0</v>
      </c>
      <c r="L2721" s="3">
        <f ca="1">IF($B2721&lt;&gt;"",SUMIF(INDIRECT("ИсходныеДанные!$"&amp;$K$4&amp;"$2:$"&amp;$K$4&amp;"$50000"),$B2721&amp;"#"&amp;L$6,INDIRECT("ИсходныеДанные!$J$2:$J$50000")),0)</f>
        <v>0</v>
      </c>
      <c r="M2721" s="3">
        <f ca="1">IF($B2721&lt;&gt;"",SUMIF(INDIRECT("ИсходныеДанные!$"&amp;$K$4&amp;"$2:$"&amp;$K$4&amp;"$50000"),$B2721&amp;"#"&amp;M$6,INDIRECT("ИсходныеДанные!$J$2:$J$50000")),0)</f>
        <v>0</v>
      </c>
      <c r="N2721" s="3">
        <f ca="1">IF($B2721&lt;&gt;"",SUMIF(INDIRECT("ИсходныеДанные!$"&amp;$K$4&amp;"$2:$"&amp;$K$4&amp;"$50000"),$B2721&amp;"#"&amp;N$6,INDIRECT("ИсходныеДанные!$J$2:$J$50000")),0)</f>
        <v>0</v>
      </c>
      <c r="O2721" s="3">
        <f ca="1">IF($B2721&lt;&gt;"",SUMIF(INDIRECT("ИсходныеДанные!$"&amp;$K$4&amp;"$2:$"&amp;$K$4&amp;"$50000"),$B2721&amp;"#"&amp;O$6,INDIRECT("ИсходныеДанные!$J$2:$J$50000")),0)</f>
        <v>0</v>
      </c>
      <c r="P2721" s="3">
        <f ca="1">IF($B2721&lt;&gt;"",SUMIF(INDIRECT("ИсходныеДанные!$"&amp;$K$4&amp;"$2:$"&amp;$K$4&amp;"$50000"),$B2721&amp;"#"&amp;P$6,INDIRECT("ИсходныеДанные!$J$2:$J$50000")),0)</f>
        <v>0</v>
      </c>
      <c r="Q2721" s="3">
        <f ca="1">IF($B2721&lt;&gt;"",SUMIF(INDIRECT("ИсходныеДанные!$"&amp;$K$4&amp;"$2:$"&amp;$K$4&amp;"$50000"),$B2721&amp;"#"&amp;Q$6,INDIRECT("ИсходныеДанные!$J$2:$J$50000")),0)</f>
        <v>0</v>
      </c>
      <c r="R2721" s="3">
        <f ca="1">IF($B2721&lt;&gt;"",SUMIF(INDIRECT("ИсходныеДанные!$"&amp;$K$4&amp;"$2:$"&amp;$K$4&amp;"$50000"),$B2721&amp;"#"&amp;R$6,INDIRECT("ИсходныеДанные!$J$2:$J$50000")),0)</f>
        <v>0</v>
      </c>
      <c r="S2721" s="3">
        <f ca="1">IF($B2721&lt;&gt;"",SUMIF(INDIRECT("ИсходныеДанные!$"&amp;$K$4&amp;"$2:$"&amp;$K$4&amp;"$50000"),$B2721&amp;"#"&amp;S$6,INDIRECT("ИсходныеДанные!$J$2:$J$50000")),0)</f>
        <v>0</v>
      </c>
      <c r="T2721" s="3">
        <f ca="1">IF($B2721&lt;&gt;"",SUMIF(INDIRECT("ИсходныеДанные!$"&amp;$K$4&amp;"$2:$"&amp;$K$4&amp;"$50000"),$B2721&amp;"#"&amp;T$6,INDIRECT("ИсходныеДанные!$J$2:$J$50000")),0)</f>
        <v>0</v>
      </c>
      <c r="U2721" s="3">
        <f ca="1">IF($B2721&lt;&gt;"",SUMIF(INDIRECT("ИсходныеДанные!$"&amp;$K$4&amp;"$2:$"&amp;$K$4&amp;"$50000"),$B2721&amp;"#"&amp;U$6,INDIRECT("ИсходныеДанные!$J$2:$J$50000")),0)</f>
        <v>0</v>
      </c>
      <c r="V2721" s="3">
        <f ca="1">IF($B2721&lt;&gt;"",SUMIF(INDIRECT("ИсходныеДанные!$"&amp;$K$4&amp;"$2:$"&amp;$K$4&amp;"$50000"),$B2721&amp;"#"&amp;V$6,INDIRECT("ИсходныеДанные!$J$2:$J$50000")),0)</f>
        <v>0</v>
      </c>
      <c r="W2721" s="16" t="e">
        <f ca="1">SUM(K2721:V2721)/Пофамильно!$R$1</f>
        <v>#DIV/0!</v>
      </c>
    </row>
    <row r="2722" spans="1:23" x14ac:dyDescent="0.25">
      <c r="A2722" s="10" t="str">
        <f t="shared" ca="1" si="44"/>
        <v>delete</v>
      </c>
      <c r="B2722" s="16" cm="1">
        <f t="array" aca="1" ref="B2722" ca="1">INDIRECT("УникальныеСписки!D"&amp;ROW()-$L$4)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14"/>
      <c r="G2722" s="81" t="str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84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84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84" t="str" cm="1">
        <f t="array" aca="1" ref="J2722" ca="1">_xlfn.XLOOKUP($B2722,INDIRECT(SUBSTITUTE("ИсходныеДанные!$где$2:$где$50000","где",$B$4)),INDIRECT(SUBSTITUTE("ИсходныеДанные!$что$2:$что$50000","что",J$4)),"",0,1)</f>
        <v/>
      </c>
      <c r="K2722" s="3">
        <f ca="1">IF($B2722&lt;&gt;"",SUMIF(INDIRECT("ИсходныеДанные!$"&amp;$K$4&amp;"$2:$"&amp;$K$4&amp;"$50000"),$B2722&amp;"#"&amp;K$6,INDIRECT("ИсходныеДанные!$J$2:$J$50000")),0)</f>
        <v>0</v>
      </c>
      <c r="L2722" s="3">
        <f ca="1">IF($B2722&lt;&gt;"",SUMIF(INDIRECT("ИсходныеДанные!$"&amp;$K$4&amp;"$2:$"&amp;$K$4&amp;"$50000"),$B2722&amp;"#"&amp;L$6,INDIRECT("ИсходныеДанные!$J$2:$J$50000")),0)</f>
        <v>0</v>
      </c>
      <c r="M2722" s="3">
        <f ca="1">IF($B2722&lt;&gt;"",SUMIF(INDIRECT("ИсходныеДанные!$"&amp;$K$4&amp;"$2:$"&amp;$K$4&amp;"$50000"),$B2722&amp;"#"&amp;M$6,INDIRECT("ИсходныеДанные!$J$2:$J$50000")),0)</f>
        <v>0</v>
      </c>
      <c r="N2722" s="3">
        <f ca="1">IF($B2722&lt;&gt;"",SUMIF(INDIRECT("ИсходныеДанные!$"&amp;$K$4&amp;"$2:$"&amp;$K$4&amp;"$50000"),$B2722&amp;"#"&amp;N$6,INDIRECT("ИсходныеДанные!$J$2:$J$50000")),0)</f>
        <v>0</v>
      </c>
      <c r="O2722" s="3">
        <f ca="1">IF($B2722&lt;&gt;"",SUMIF(INDIRECT("ИсходныеДанные!$"&amp;$K$4&amp;"$2:$"&amp;$K$4&amp;"$50000"),$B2722&amp;"#"&amp;O$6,INDIRECT("ИсходныеДанные!$J$2:$J$50000")),0)</f>
        <v>0</v>
      </c>
      <c r="P2722" s="3">
        <f ca="1">IF($B2722&lt;&gt;"",SUMIF(INDIRECT("ИсходныеДанные!$"&amp;$K$4&amp;"$2:$"&amp;$K$4&amp;"$50000"),$B2722&amp;"#"&amp;P$6,INDIRECT("ИсходныеДанные!$J$2:$J$50000")),0)</f>
        <v>0</v>
      </c>
      <c r="Q2722" s="3">
        <f ca="1">IF($B2722&lt;&gt;"",SUMIF(INDIRECT("ИсходныеДанные!$"&amp;$K$4&amp;"$2:$"&amp;$K$4&amp;"$50000"),$B2722&amp;"#"&amp;Q$6,INDIRECT("ИсходныеДанные!$J$2:$J$50000")),0)</f>
        <v>0</v>
      </c>
      <c r="R2722" s="3">
        <f ca="1">IF($B2722&lt;&gt;"",SUMIF(INDIRECT("ИсходныеДанные!$"&amp;$K$4&amp;"$2:$"&amp;$K$4&amp;"$50000"),$B2722&amp;"#"&amp;R$6,INDIRECT("ИсходныеДанные!$J$2:$J$50000")),0)</f>
        <v>0</v>
      </c>
      <c r="S2722" s="3">
        <f ca="1">IF($B2722&lt;&gt;"",SUMIF(INDIRECT("ИсходныеДанные!$"&amp;$K$4&amp;"$2:$"&amp;$K$4&amp;"$50000"),$B2722&amp;"#"&amp;S$6,INDIRECT("ИсходныеДанные!$J$2:$J$50000")),0)</f>
        <v>0</v>
      </c>
      <c r="T2722" s="3">
        <f ca="1">IF($B2722&lt;&gt;"",SUMIF(INDIRECT("ИсходныеДанные!$"&amp;$K$4&amp;"$2:$"&amp;$K$4&amp;"$50000"),$B2722&amp;"#"&amp;T$6,INDIRECT("ИсходныеДанные!$J$2:$J$50000")),0)</f>
        <v>0</v>
      </c>
      <c r="U2722" s="3">
        <f ca="1">IF($B2722&lt;&gt;"",SUMIF(INDIRECT("ИсходныеДанные!$"&amp;$K$4&amp;"$2:$"&amp;$K$4&amp;"$50000"),$B2722&amp;"#"&amp;U$6,INDIRECT("ИсходныеДанные!$J$2:$J$50000")),0)</f>
        <v>0</v>
      </c>
      <c r="V2722" s="3">
        <f ca="1">IF($B2722&lt;&gt;"",SUMIF(INDIRECT("ИсходныеДанные!$"&amp;$K$4&amp;"$2:$"&amp;$K$4&amp;"$50000"),$B2722&amp;"#"&amp;V$6,INDIRECT("ИсходныеДанные!$J$2:$J$50000")),0)</f>
        <v>0</v>
      </c>
      <c r="W2722" s="16" t="e">
        <f ca="1">SUM(K2722:V2722)/Пофамильно!$R$1</f>
        <v>#DIV/0!</v>
      </c>
    </row>
    <row r="2723" spans="1:23" x14ac:dyDescent="0.25">
      <c r="A2723" s="10" t="str">
        <f t="shared" ca="1" si="44"/>
        <v>delete</v>
      </c>
      <c r="B2723" s="16" cm="1">
        <f t="array" aca="1" ref="B2723" ca="1">INDIRECT("УникальныеСписки!D"&amp;ROW()-$L$4)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14"/>
      <c r="G2723" s="81" t="str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84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84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84" t="str" cm="1">
        <f t="array" aca="1" ref="J2723" ca="1">_xlfn.XLOOKUP($B2723,INDIRECT(SUBSTITUTE("ИсходныеДанные!$где$2:$где$50000","где",$B$4)),INDIRECT(SUBSTITUTE("ИсходныеДанные!$что$2:$что$50000","что",J$4)),"",0,1)</f>
        <v/>
      </c>
      <c r="K2723" s="3">
        <f ca="1">IF($B2723&lt;&gt;"",SUMIF(INDIRECT("ИсходныеДанные!$"&amp;$K$4&amp;"$2:$"&amp;$K$4&amp;"$50000"),$B2723&amp;"#"&amp;K$6,INDIRECT("ИсходныеДанные!$J$2:$J$50000")),0)</f>
        <v>0</v>
      </c>
      <c r="L2723" s="3">
        <f ca="1">IF($B2723&lt;&gt;"",SUMIF(INDIRECT("ИсходныеДанные!$"&amp;$K$4&amp;"$2:$"&amp;$K$4&amp;"$50000"),$B2723&amp;"#"&amp;L$6,INDIRECT("ИсходныеДанные!$J$2:$J$50000")),0)</f>
        <v>0</v>
      </c>
      <c r="M2723" s="3">
        <f ca="1">IF($B2723&lt;&gt;"",SUMIF(INDIRECT("ИсходныеДанные!$"&amp;$K$4&amp;"$2:$"&amp;$K$4&amp;"$50000"),$B2723&amp;"#"&amp;M$6,INDIRECT("ИсходныеДанные!$J$2:$J$50000")),0)</f>
        <v>0</v>
      </c>
      <c r="N2723" s="3">
        <f ca="1">IF($B2723&lt;&gt;"",SUMIF(INDIRECT("ИсходныеДанные!$"&amp;$K$4&amp;"$2:$"&amp;$K$4&amp;"$50000"),$B2723&amp;"#"&amp;N$6,INDIRECT("ИсходныеДанные!$J$2:$J$50000")),0)</f>
        <v>0</v>
      </c>
      <c r="O2723" s="3">
        <f ca="1">IF($B2723&lt;&gt;"",SUMIF(INDIRECT("ИсходныеДанные!$"&amp;$K$4&amp;"$2:$"&amp;$K$4&amp;"$50000"),$B2723&amp;"#"&amp;O$6,INDIRECT("ИсходныеДанные!$J$2:$J$50000")),0)</f>
        <v>0</v>
      </c>
      <c r="P2723" s="3">
        <f ca="1">IF($B2723&lt;&gt;"",SUMIF(INDIRECT("ИсходныеДанные!$"&amp;$K$4&amp;"$2:$"&amp;$K$4&amp;"$50000"),$B2723&amp;"#"&amp;P$6,INDIRECT("ИсходныеДанные!$J$2:$J$50000")),0)</f>
        <v>0</v>
      </c>
      <c r="Q2723" s="3">
        <f ca="1">IF($B2723&lt;&gt;"",SUMIF(INDIRECT("ИсходныеДанные!$"&amp;$K$4&amp;"$2:$"&amp;$K$4&amp;"$50000"),$B2723&amp;"#"&amp;Q$6,INDIRECT("ИсходныеДанные!$J$2:$J$50000")),0)</f>
        <v>0</v>
      </c>
      <c r="R2723" s="3">
        <f ca="1">IF($B2723&lt;&gt;"",SUMIF(INDIRECT("ИсходныеДанные!$"&amp;$K$4&amp;"$2:$"&amp;$K$4&amp;"$50000"),$B2723&amp;"#"&amp;R$6,INDIRECT("ИсходныеДанные!$J$2:$J$50000")),0)</f>
        <v>0</v>
      </c>
      <c r="S2723" s="3">
        <f ca="1">IF($B2723&lt;&gt;"",SUMIF(INDIRECT("ИсходныеДанные!$"&amp;$K$4&amp;"$2:$"&amp;$K$4&amp;"$50000"),$B2723&amp;"#"&amp;S$6,INDIRECT("ИсходныеДанные!$J$2:$J$50000")),0)</f>
        <v>0</v>
      </c>
      <c r="T2723" s="3">
        <f ca="1">IF($B2723&lt;&gt;"",SUMIF(INDIRECT("ИсходныеДанные!$"&amp;$K$4&amp;"$2:$"&amp;$K$4&amp;"$50000"),$B2723&amp;"#"&amp;T$6,INDIRECT("ИсходныеДанные!$J$2:$J$50000")),0)</f>
        <v>0</v>
      </c>
      <c r="U2723" s="3">
        <f ca="1">IF($B2723&lt;&gt;"",SUMIF(INDIRECT("ИсходныеДанные!$"&amp;$K$4&amp;"$2:$"&amp;$K$4&amp;"$50000"),$B2723&amp;"#"&amp;U$6,INDIRECT("ИсходныеДанные!$J$2:$J$50000")),0)</f>
        <v>0</v>
      </c>
      <c r="V2723" s="3">
        <f ca="1">IF($B2723&lt;&gt;"",SUMIF(INDIRECT("ИсходныеДанные!$"&amp;$K$4&amp;"$2:$"&amp;$K$4&amp;"$50000"),$B2723&amp;"#"&amp;V$6,INDIRECT("ИсходныеДанные!$J$2:$J$50000")),0)</f>
        <v>0</v>
      </c>
      <c r="W2723" s="16" t="e">
        <f ca="1">SUM(K2723:V2723)/Пофамильно!$R$1</f>
        <v>#DIV/0!</v>
      </c>
    </row>
    <row r="2724" spans="1:23" x14ac:dyDescent="0.25">
      <c r="A2724" s="10" t="str">
        <f t="shared" ca="1" si="44"/>
        <v>delete</v>
      </c>
      <c r="B2724" s="16" cm="1">
        <f t="array" aca="1" ref="B2724" ca="1">INDIRECT("УникальныеСписки!D"&amp;ROW()-$L$4)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14"/>
      <c r="G2724" s="81" t="str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84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84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84" t="str" cm="1">
        <f t="array" aca="1" ref="J2724" ca="1">_xlfn.XLOOKUP($B2724,INDIRECT(SUBSTITUTE("ИсходныеДанные!$где$2:$где$50000","где",$B$4)),INDIRECT(SUBSTITUTE("ИсходныеДанные!$что$2:$что$50000","что",J$4)),"",0,1)</f>
        <v/>
      </c>
      <c r="K2724" s="3">
        <f ca="1">IF($B2724&lt;&gt;"",SUMIF(INDIRECT("ИсходныеДанные!$"&amp;$K$4&amp;"$2:$"&amp;$K$4&amp;"$50000"),$B2724&amp;"#"&amp;K$6,INDIRECT("ИсходныеДанные!$J$2:$J$50000")),0)</f>
        <v>0</v>
      </c>
      <c r="L2724" s="3">
        <f ca="1">IF($B2724&lt;&gt;"",SUMIF(INDIRECT("ИсходныеДанные!$"&amp;$K$4&amp;"$2:$"&amp;$K$4&amp;"$50000"),$B2724&amp;"#"&amp;L$6,INDIRECT("ИсходныеДанные!$J$2:$J$50000")),0)</f>
        <v>0</v>
      </c>
      <c r="M2724" s="3">
        <f ca="1">IF($B2724&lt;&gt;"",SUMIF(INDIRECT("ИсходныеДанные!$"&amp;$K$4&amp;"$2:$"&amp;$K$4&amp;"$50000"),$B2724&amp;"#"&amp;M$6,INDIRECT("ИсходныеДанные!$J$2:$J$50000")),0)</f>
        <v>0</v>
      </c>
      <c r="N2724" s="3">
        <f ca="1">IF($B2724&lt;&gt;"",SUMIF(INDIRECT("ИсходныеДанные!$"&amp;$K$4&amp;"$2:$"&amp;$K$4&amp;"$50000"),$B2724&amp;"#"&amp;N$6,INDIRECT("ИсходныеДанные!$J$2:$J$50000")),0)</f>
        <v>0</v>
      </c>
      <c r="O2724" s="3">
        <f ca="1">IF($B2724&lt;&gt;"",SUMIF(INDIRECT("ИсходныеДанные!$"&amp;$K$4&amp;"$2:$"&amp;$K$4&amp;"$50000"),$B2724&amp;"#"&amp;O$6,INDIRECT("ИсходныеДанные!$J$2:$J$50000")),0)</f>
        <v>0</v>
      </c>
      <c r="P2724" s="3">
        <f ca="1">IF($B2724&lt;&gt;"",SUMIF(INDIRECT("ИсходныеДанные!$"&amp;$K$4&amp;"$2:$"&amp;$K$4&amp;"$50000"),$B2724&amp;"#"&amp;P$6,INDIRECT("ИсходныеДанные!$J$2:$J$50000")),0)</f>
        <v>0</v>
      </c>
      <c r="Q2724" s="3">
        <f ca="1">IF($B2724&lt;&gt;"",SUMIF(INDIRECT("ИсходныеДанные!$"&amp;$K$4&amp;"$2:$"&amp;$K$4&amp;"$50000"),$B2724&amp;"#"&amp;Q$6,INDIRECT("ИсходныеДанные!$J$2:$J$50000")),0)</f>
        <v>0</v>
      </c>
      <c r="R2724" s="3">
        <f ca="1">IF($B2724&lt;&gt;"",SUMIF(INDIRECT("ИсходныеДанные!$"&amp;$K$4&amp;"$2:$"&amp;$K$4&amp;"$50000"),$B2724&amp;"#"&amp;R$6,INDIRECT("ИсходныеДанные!$J$2:$J$50000")),0)</f>
        <v>0</v>
      </c>
      <c r="S2724" s="3">
        <f ca="1">IF($B2724&lt;&gt;"",SUMIF(INDIRECT("ИсходныеДанные!$"&amp;$K$4&amp;"$2:$"&amp;$K$4&amp;"$50000"),$B2724&amp;"#"&amp;S$6,INDIRECT("ИсходныеДанные!$J$2:$J$50000")),0)</f>
        <v>0</v>
      </c>
      <c r="T2724" s="3">
        <f ca="1">IF($B2724&lt;&gt;"",SUMIF(INDIRECT("ИсходныеДанные!$"&amp;$K$4&amp;"$2:$"&amp;$K$4&amp;"$50000"),$B2724&amp;"#"&amp;T$6,INDIRECT("ИсходныеДанные!$J$2:$J$50000")),0)</f>
        <v>0</v>
      </c>
      <c r="U2724" s="3">
        <f ca="1">IF($B2724&lt;&gt;"",SUMIF(INDIRECT("ИсходныеДанные!$"&amp;$K$4&amp;"$2:$"&amp;$K$4&amp;"$50000"),$B2724&amp;"#"&amp;U$6,INDIRECT("ИсходныеДанные!$J$2:$J$50000")),0)</f>
        <v>0</v>
      </c>
      <c r="V2724" s="3">
        <f ca="1">IF($B2724&lt;&gt;"",SUMIF(INDIRECT("ИсходныеДанные!$"&amp;$K$4&amp;"$2:$"&amp;$K$4&amp;"$50000"),$B2724&amp;"#"&amp;V$6,INDIRECT("ИсходныеДанные!$J$2:$J$50000")),0)</f>
        <v>0</v>
      </c>
      <c r="W2724" s="16" t="e">
        <f ca="1">SUM(K2724:V2724)/Пофамильно!$R$1</f>
        <v>#DIV/0!</v>
      </c>
    </row>
    <row r="2725" spans="1:23" x14ac:dyDescent="0.25">
      <c r="A2725" s="10" t="str">
        <f t="shared" ca="1" si="44"/>
        <v>delete</v>
      </c>
      <c r="B2725" s="16" cm="1">
        <f t="array" aca="1" ref="B2725" ca="1">INDIRECT("УникальныеСписки!D"&amp;ROW()-$L$4)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14"/>
      <c r="G2725" s="81" t="str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84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84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84" t="str" cm="1">
        <f t="array" aca="1" ref="J2725" ca="1">_xlfn.XLOOKUP($B2725,INDIRECT(SUBSTITUTE("ИсходныеДанные!$где$2:$где$50000","где",$B$4)),INDIRECT(SUBSTITUTE("ИсходныеДанные!$что$2:$что$50000","что",J$4)),"",0,1)</f>
        <v/>
      </c>
      <c r="K2725" s="3">
        <f ca="1">IF($B2725&lt;&gt;"",SUMIF(INDIRECT("ИсходныеДанные!$"&amp;$K$4&amp;"$2:$"&amp;$K$4&amp;"$50000"),$B2725&amp;"#"&amp;K$6,INDIRECT("ИсходныеДанные!$J$2:$J$50000")),0)</f>
        <v>0</v>
      </c>
      <c r="L2725" s="3">
        <f ca="1">IF($B2725&lt;&gt;"",SUMIF(INDIRECT("ИсходныеДанные!$"&amp;$K$4&amp;"$2:$"&amp;$K$4&amp;"$50000"),$B2725&amp;"#"&amp;L$6,INDIRECT("ИсходныеДанные!$J$2:$J$50000")),0)</f>
        <v>0</v>
      </c>
      <c r="M2725" s="3">
        <f ca="1">IF($B2725&lt;&gt;"",SUMIF(INDIRECT("ИсходныеДанные!$"&amp;$K$4&amp;"$2:$"&amp;$K$4&amp;"$50000"),$B2725&amp;"#"&amp;M$6,INDIRECT("ИсходныеДанные!$J$2:$J$50000")),0)</f>
        <v>0</v>
      </c>
      <c r="N2725" s="3">
        <f ca="1">IF($B2725&lt;&gt;"",SUMIF(INDIRECT("ИсходныеДанные!$"&amp;$K$4&amp;"$2:$"&amp;$K$4&amp;"$50000"),$B2725&amp;"#"&amp;N$6,INDIRECT("ИсходныеДанные!$J$2:$J$50000")),0)</f>
        <v>0</v>
      </c>
      <c r="O2725" s="3">
        <f ca="1">IF($B2725&lt;&gt;"",SUMIF(INDIRECT("ИсходныеДанные!$"&amp;$K$4&amp;"$2:$"&amp;$K$4&amp;"$50000"),$B2725&amp;"#"&amp;O$6,INDIRECT("ИсходныеДанные!$J$2:$J$50000")),0)</f>
        <v>0</v>
      </c>
      <c r="P2725" s="3">
        <f ca="1">IF($B2725&lt;&gt;"",SUMIF(INDIRECT("ИсходныеДанные!$"&amp;$K$4&amp;"$2:$"&amp;$K$4&amp;"$50000"),$B2725&amp;"#"&amp;P$6,INDIRECT("ИсходныеДанные!$J$2:$J$50000")),0)</f>
        <v>0</v>
      </c>
      <c r="Q2725" s="3">
        <f ca="1">IF($B2725&lt;&gt;"",SUMIF(INDIRECT("ИсходныеДанные!$"&amp;$K$4&amp;"$2:$"&amp;$K$4&amp;"$50000"),$B2725&amp;"#"&amp;Q$6,INDIRECT("ИсходныеДанные!$J$2:$J$50000")),0)</f>
        <v>0</v>
      </c>
      <c r="R2725" s="3">
        <f ca="1">IF($B2725&lt;&gt;"",SUMIF(INDIRECT("ИсходныеДанные!$"&amp;$K$4&amp;"$2:$"&amp;$K$4&amp;"$50000"),$B2725&amp;"#"&amp;R$6,INDIRECT("ИсходныеДанные!$J$2:$J$50000")),0)</f>
        <v>0</v>
      </c>
      <c r="S2725" s="3">
        <f ca="1">IF($B2725&lt;&gt;"",SUMIF(INDIRECT("ИсходныеДанные!$"&amp;$K$4&amp;"$2:$"&amp;$K$4&amp;"$50000"),$B2725&amp;"#"&amp;S$6,INDIRECT("ИсходныеДанные!$J$2:$J$50000")),0)</f>
        <v>0</v>
      </c>
      <c r="T2725" s="3">
        <f ca="1">IF($B2725&lt;&gt;"",SUMIF(INDIRECT("ИсходныеДанные!$"&amp;$K$4&amp;"$2:$"&amp;$K$4&amp;"$50000"),$B2725&amp;"#"&amp;T$6,INDIRECT("ИсходныеДанные!$J$2:$J$50000")),0)</f>
        <v>0</v>
      </c>
      <c r="U2725" s="3">
        <f ca="1">IF($B2725&lt;&gt;"",SUMIF(INDIRECT("ИсходныеДанные!$"&amp;$K$4&amp;"$2:$"&amp;$K$4&amp;"$50000"),$B2725&amp;"#"&amp;U$6,INDIRECT("ИсходныеДанные!$J$2:$J$50000")),0)</f>
        <v>0</v>
      </c>
      <c r="V2725" s="3">
        <f ca="1">IF($B2725&lt;&gt;"",SUMIF(INDIRECT("ИсходныеДанные!$"&amp;$K$4&amp;"$2:$"&amp;$K$4&amp;"$50000"),$B2725&amp;"#"&amp;V$6,INDIRECT("ИсходныеДанные!$J$2:$J$50000")),0)</f>
        <v>0</v>
      </c>
      <c r="W2725" s="16" t="e">
        <f ca="1">SUM(K2725:V2725)/Пофамильно!$R$1</f>
        <v>#DIV/0!</v>
      </c>
    </row>
    <row r="2726" spans="1:23" x14ac:dyDescent="0.25">
      <c r="A2726" s="10" t="str">
        <f t="shared" ca="1" si="44"/>
        <v>delete</v>
      </c>
      <c r="B2726" s="16" cm="1">
        <f t="array" aca="1" ref="B2726" ca="1">INDIRECT("УникальныеСписки!D"&amp;ROW()-$L$4)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14"/>
      <c r="G2726" s="81" t="str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84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84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84" t="str" cm="1">
        <f t="array" aca="1" ref="J2726" ca="1">_xlfn.XLOOKUP($B2726,INDIRECT(SUBSTITUTE("ИсходныеДанные!$где$2:$где$50000","где",$B$4)),INDIRECT(SUBSTITUTE("ИсходныеДанные!$что$2:$что$50000","что",J$4)),"",0,1)</f>
        <v/>
      </c>
      <c r="K2726" s="3">
        <f ca="1">IF($B2726&lt;&gt;"",SUMIF(INDIRECT("ИсходныеДанные!$"&amp;$K$4&amp;"$2:$"&amp;$K$4&amp;"$50000"),$B2726&amp;"#"&amp;K$6,INDIRECT("ИсходныеДанные!$J$2:$J$50000")),0)</f>
        <v>0</v>
      </c>
      <c r="L2726" s="3">
        <f ca="1">IF($B2726&lt;&gt;"",SUMIF(INDIRECT("ИсходныеДанные!$"&amp;$K$4&amp;"$2:$"&amp;$K$4&amp;"$50000"),$B2726&amp;"#"&amp;L$6,INDIRECT("ИсходныеДанные!$J$2:$J$50000")),0)</f>
        <v>0</v>
      </c>
      <c r="M2726" s="3">
        <f ca="1">IF($B2726&lt;&gt;"",SUMIF(INDIRECT("ИсходныеДанные!$"&amp;$K$4&amp;"$2:$"&amp;$K$4&amp;"$50000"),$B2726&amp;"#"&amp;M$6,INDIRECT("ИсходныеДанные!$J$2:$J$50000")),0)</f>
        <v>0</v>
      </c>
      <c r="N2726" s="3">
        <f ca="1">IF($B2726&lt;&gt;"",SUMIF(INDIRECT("ИсходныеДанные!$"&amp;$K$4&amp;"$2:$"&amp;$K$4&amp;"$50000"),$B2726&amp;"#"&amp;N$6,INDIRECT("ИсходныеДанные!$J$2:$J$50000")),0)</f>
        <v>0</v>
      </c>
      <c r="O2726" s="3">
        <f ca="1">IF($B2726&lt;&gt;"",SUMIF(INDIRECT("ИсходныеДанные!$"&amp;$K$4&amp;"$2:$"&amp;$K$4&amp;"$50000"),$B2726&amp;"#"&amp;O$6,INDIRECT("ИсходныеДанные!$J$2:$J$50000")),0)</f>
        <v>0</v>
      </c>
      <c r="P2726" s="3">
        <f ca="1">IF($B2726&lt;&gt;"",SUMIF(INDIRECT("ИсходныеДанные!$"&amp;$K$4&amp;"$2:$"&amp;$K$4&amp;"$50000"),$B2726&amp;"#"&amp;P$6,INDIRECT("ИсходныеДанные!$J$2:$J$50000")),0)</f>
        <v>0</v>
      </c>
      <c r="Q2726" s="3">
        <f ca="1">IF($B2726&lt;&gt;"",SUMIF(INDIRECT("ИсходныеДанные!$"&amp;$K$4&amp;"$2:$"&amp;$K$4&amp;"$50000"),$B2726&amp;"#"&amp;Q$6,INDIRECT("ИсходныеДанные!$J$2:$J$50000")),0)</f>
        <v>0</v>
      </c>
      <c r="R2726" s="3">
        <f ca="1">IF($B2726&lt;&gt;"",SUMIF(INDIRECT("ИсходныеДанные!$"&amp;$K$4&amp;"$2:$"&amp;$K$4&amp;"$50000"),$B2726&amp;"#"&amp;R$6,INDIRECT("ИсходныеДанные!$J$2:$J$50000")),0)</f>
        <v>0</v>
      </c>
      <c r="S2726" s="3">
        <f ca="1">IF($B2726&lt;&gt;"",SUMIF(INDIRECT("ИсходныеДанные!$"&amp;$K$4&amp;"$2:$"&amp;$K$4&amp;"$50000"),$B2726&amp;"#"&amp;S$6,INDIRECT("ИсходныеДанные!$J$2:$J$50000")),0)</f>
        <v>0</v>
      </c>
      <c r="T2726" s="3">
        <f ca="1">IF($B2726&lt;&gt;"",SUMIF(INDIRECT("ИсходныеДанные!$"&amp;$K$4&amp;"$2:$"&amp;$K$4&amp;"$50000"),$B2726&amp;"#"&amp;T$6,INDIRECT("ИсходныеДанные!$J$2:$J$50000")),0)</f>
        <v>0</v>
      </c>
      <c r="U2726" s="3">
        <f ca="1">IF($B2726&lt;&gt;"",SUMIF(INDIRECT("ИсходныеДанные!$"&amp;$K$4&amp;"$2:$"&amp;$K$4&amp;"$50000"),$B2726&amp;"#"&amp;U$6,INDIRECT("ИсходныеДанные!$J$2:$J$50000")),0)</f>
        <v>0</v>
      </c>
      <c r="V2726" s="3">
        <f ca="1">IF($B2726&lt;&gt;"",SUMIF(INDIRECT("ИсходныеДанные!$"&amp;$K$4&amp;"$2:$"&amp;$K$4&amp;"$50000"),$B2726&amp;"#"&amp;V$6,INDIRECT("ИсходныеДанные!$J$2:$J$50000")),0)</f>
        <v>0</v>
      </c>
      <c r="W2726" s="16" t="e">
        <f ca="1">SUM(K2726:V2726)/Пофамильно!$R$1</f>
        <v>#DIV/0!</v>
      </c>
    </row>
    <row r="2727" spans="1:23" x14ac:dyDescent="0.25">
      <c r="A2727" s="10" t="str">
        <f t="shared" ca="1" si="44"/>
        <v>delete</v>
      </c>
      <c r="B2727" s="16" cm="1">
        <f t="array" aca="1" ref="B2727" ca="1">INDIRECT("УникальныеСписки!D"&amp;ROW()-$L$4)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14"/>
      <c r="G2727" s="81" t="str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84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84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84" t="str" cm="1">
        <f t="array" aca="1" ref="J2727" ca="1">_xlfn.XLOOKUP($B2727,INDIRECT(SUBSTITUTE("ИсходныеДанные!$где$2:$где$50000","где",$B$4)),INDIRECT(SUBSTITUTE("ИсходныеДанные!$что$2:$что$50000","что",J$4)),"",0,1)</f>
        <v/>
      </c>
      <c r="K2727" s="3">
        <f ca="1">IF($B2727&lt;&gt;"",SUMIF(INDIRECT("ИсходныеДанные!$"&amp;$K$4&amp;"$2:$"&amp;$K$4&amp;"$50000"),$B2727&amp;"#"&amp;K$6,INDIRECT("ИсходныеДанные!$J$2:$J$50000")),0)</f>
        <v>0</v>
      </c>
      <c r="L2727" s="3">
        <f ca="1">IF($B2727&lt;&gt;"",SUMIF(INDIRECT("ИсходныеДанные!$"&amp;$K$4&amp;"$2:$"&amp;$K$4&amp;"$50000"),$B2727&amp;"#"&amp;L$6,INDIRECT("ИсходныеДанные!$J$2:$J$50000")),0)</f>
        <v>0</v>
      </c>
      <c r="M2727" s="3">
        <f ca="1">IF($B2727&lt;&gt;"",SUMIF(INDIRECT("ИсходныеДанные!$"&amp;$K$4&amp;"$2:$"&amp;$K$4&amp;"$50000"),$B2727&amp;"#"&amp;M$6,INDIRECT("ИсходныеДанные!$J$2:$J$50000")),0)</f>
        <v>0</v>
      </c>
      <c r="N2727" s="3">
        <f ca="1">IF($B2727&lt;&gt;"",SUMIF(INDIRECT("ИсходныеДанные!$"&amp;$K$4&amp;"$2:$"&amp;$K$4&amp;"$50000"),$B2727&amp;"#"&amp;N$6,INDIRECT("ИсходныеДанные!$J$2:$J$50000")),0)</f>
        <v>0</v>
      </c>
      <c r="O2727" s="3">
        <f ca="1">IF($B2727&lt;&gt;"",SUMIF(INDIRECT("ИсходныеДанные!$"&amp;$K$4&amp;"$2:$"&amp;$K$4&amp;"$50000"),$B2727&amp;"#"&amp;O$6,INDIRECT("ИсходныеДанные!$J$2:$J$50000")),0)</f>
        <v>0</v>
      </c>
      <c r="P2727" s="3">
        <f ca="1">IF($B2727&lt;&gt;"",SUMIF(INDIRECT("ИсходныеДанные!$"&amp;$K$4&amp;"$2:$"&amp;$K$4&amp;"$50000"),$B2727&amp;"#"&amp;P$6,INDIRECT("ИсходныеДанные!$J$2:$J$50000")),0)</f>
        <v>0</v>
      </c>
      <c r="Q2727" s="3">
        <f ca="1">IF($B2727&lt;&gt;"",SUMIF(INDIRECT("ИсходныеДанные!$"&amp;$K$4&amp;"$2:$"&amp;$K$4&amp;"$50000"),$B2727&amp;"#"&amp;Q$6,INDIRECT("ИсходныеДанные!$J$2:$J$50000")),0)</f>
        <v>0</v>
      </c>
      <c r="R2727" s="3">
        <f ca="1">IF($B2727&lt;&gt;"",SUMIF(INDIRECT("ИсходныеДанные!$"&amp;$K$4&amp;"$2:$"&amp;$K$4&amp;"$50000"),$B2727&amp;"#"&amp;R$6,INDIRECT("ИсходныеДанные!$J$2:$J$50000")),0)</f>
        <v>0</v>
      </c>
      <c r="S2727" s="3">
        <f ca="1">IF($B2727&lt;&gt;"",SUMIF(INDIRECT("ИсходныеДанные!$"&amp;$K$4&amp;"$2:$"&amp;$K$4&amp;"$50000"),$B2727&amp;"#"&amp;S$6,INDIRECT("ИсходныеДанные!$J$2:$J$50000")),0)</f>
        <v>0</v>
      </c>
      <c r="T2727" s="3">
        <f ca="1">IF($B2727&lt;&gt;"",SUMIF(INDIRECT("ИсходныеДанные!$"&amp;$K$4&amp;"$2:$"&amp;$K$4&amp;"$50000"),$B2727&amp;"#"&amp;T$6,INDIRECT("ИсходныеДанные!$J$2:$J$50000")),0)</f>
        <v>0</v>
      </c>
      <c r="U2727" s="3">
        <f ca="1">IF($B2727&lt;&gt;"",SUMIF(INDIRECT("ИсходныеДанные!$"&amp;$K$4&amp;"$2:$"&amp;$K$4&amp;"$50000"),$B2727&amp;"#"&amp;U$6,INDIRECT("ИсходныеДанные!$J$2:$J$50000")),0)</f>
        <v>0</v>
      </c>
      <c r="V2727" s="3">
        <f ca="1">IF($B2727&lt;&gt;"",SUMIF(INDIRECT("ИсходныеДанные!$"&amp;$K$4&amp;"$2:$"&amp;$K$4&amp;"$50000"),$B2727&amp;"#"&amp;V$6,INDIRECT("ИсходныеДанные!$J$2:$J$50000")),0)</f>
        <v>0</v>
      </c>
      <c r="W2727" s="16" t="e">
        <f ca="1">SUM(K2727:V2727)/Пофамильно!$R$1</f>
        <v>#DIV/0!</v>
      </c>
    </row>
    <row r="2728" spans="1:23" x14ac:dyDescent="0.25">
      <c r="A2728" s="10" t="str">
        <f t="shared" ca="1" si="44"/>
        <v>delete</v>
      </c>
      <c r="B2728" s="16" cm="1">
        <f t="array" aca="1" ref="B2728" ca="1">INDIRECT("УникальныеСписки!D"&amp;ROW()-$L$4)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14"/>
      <c r="G2728" s="81" t="str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84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84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84" t="str" cm="1">
        <f t="array" aca="1" ref="J2728" ca="1">_xlfn.XLOOKUP($B2728,INDIRECT(SUBSTITUTE("ИсходныеДанные!$где$2:$где$50000","где",$B$4)),INDIRECT(SUBSTITUTE("ИсходныеДанные!$что$2:$что$50000","что",J$4)),"",0,1)</f>
        <v/>
      </c>
      <c r="K2728" s="3">
        <f ca="1">IF($B2728&lt;&gt;"",SUMIF(INDIRECT("ИсходныеДанные!$"&amp;$K$4&amp;"$2:$"&amp;$K$4&amp;"$50000"),$B2728&amp;"#"&amp;K$6,INDIRECT("ИсходныеДанные!$J$2:$J$50000")),0)</f>
        <v>0</v>
      </c>
      <c r="L2728" s="3">
        <f ca="1">IF($B2728&lt;&gt;"",SUMIF(INDIRECT("ИсходныеДанные!$"&amp;$K$4&amp;"$2:$"&amp;$K$4&amp;"$50000"),$B2728&amp;"#"&amp;L$6,INDIRECT("ИсходныеДанные!$J$2:$J$50000")),0)</f>
        <v>0</v>
      </c>
      <c r="M2728" s="3">
        <f ca="1">IF($B2728&lt;&gt;"",SUMIF(INDIRECT("ИсходныеДанные!$"&amp;$K$4&amp;"$2:$"&amp;$K$4&amp;"$50000"),$B2728&amp;"#"&amp;M$6,INDIRECT("ИсходныеДанные!$J$2:$J$50000")),0)</f>
        <v>0</v>
      </c>
      <c r="N2728" s="3">
        <f ca="1">IF($B2728&lt;&gt;"",SUMIF(INDIRECT("ИсходныеДанные!$"&amp;$K$4&amp;"$2:$"&amp;$K$4&amp;"$50000"),$B2728&amp;"#"&amp;N$6,INDIRECT("ИсходныеДанные!$J$2:$J$50000")),0)</f>
        <v>0</v>
      </c>
      <c r="O2728" s="3">
        <f ca="1">IF($B2728&lt;&gt;"",SUMIF(INDIRECT("ИсходныеДанные!$"&amp;$K$4&amp;"$2:$"&amp;$K$4&amp;"$50000"),$B2728&amp;"#"&amp;O$6,INDIRECT("ИсходныеДанные!$J$2:$J$50000")),0)</f>
        <v>0</v>
      </c>
      <c r="P2728" s="3">
        <f ca="1">IF($B2728&lt;&gt;"",SUMIF(INDIRECT("ИсходныеДанные!$"&amp;$K$4&amp;"$2:$"&amp;$K$4&amp;"$50000"),$B2728&amp;"#"&amp;P$6,INDIRECT("ИсходныеДанные!$J$2:$J$50000")),0)</f>
        <v>0</v>
      </c>
      <c r="Q2728" s="3">
        <f ca="1">IF($B2728&lt;&gt;"",SUMIF(INDIRECT("ИсходныеДанные!$"&amp;$K$4&amp;"$2:$"&amp;$K$4&amp;"$50000"),$B2728&amp;"#"&amp;Q$6,INDIRECT("ИсходныеДанные!$J$2:$J$50000")),0)</f>
        <v>0</v>
      </c>
      <c r="R2728" s="3">
        <f ca="1">IF($B2728&lt;&gt;"",SUMIF(INDIRECT("ИсходныеДанные!$"&amp;$K$4&amp;"$2:$"&amp;$K$4&amp;"$50000"),$B2728&amp;"#"&amp;R$6,INDIRECT("ИсходныеДанные!$J$2:$J$50000")),0)</f>
        <v>0</v>
      </c>
      <c r="S2728" s="3">
        <f ca="1">IF($B2728&lt;&gt;"",SUMIF(INDIRECT("ИсходныеДанные!$"&amp;$K$4&amp;"$2:$"&amp;$K$4&amp;"$50000"),$B2728&amp;"#"&amp;S$6,INDIRECT("ИсходныеДанные!$J$2:$J$50000")),0)</f>
        <v>0</v>
      </c>
      <c r="T2728" s="3">
        <f ca="1">IF($B2728&lt;&gt;"",SUMIF(INDIRECT("ИсходныеДанные!$"&amp;$K$4&amp;"$2:$"&amp;$K$4&amp;"$50000"),$B2728&amp;"#"&amp;T$6,INDIRECT("ИсходныеДанные!$J$2:$J$50000")),0)</f>
        <v>0</v>
      </c>
      <c r="U2728" s="3">
        <f ca="1">IF($B2728&lt;&gt;"",SUMIF(INDIRECT("ИсходныеДанные!$"&amp;$K$4&amp;"$2:$"&amp;$K$4&amp;"$50000"),$B2728&amp;"#"&amp;U$6,INDIRECT("ИсходныеДанные!$J$2:$J$50000")),0)</f>
        <v>0</v>
      </c>
      <c r="V2728" s="3">
        <f ca="1">IF($B2728&lt;&gt;"",SUMIF(INDIRECT("ИсходныеДанные!$"&amp;$K$4&amp;"$2:$"&amp;$K$4&amp;"$50000"),$B2728&amp;"#"&amp;V$6,INDIRECT("ИсходныеДанные!$J$2:$J$50000")),0)</f>
        <v>0</v>
      </c>
      <c r="W2728" s="16" t="e">
        <f ca="1">SUM(K2728:V2728)/Пофамильно!$R$1</f>
        <v>#DIV/0!</v>
      </c>
    </row>
    <row r="2729" spans="1:23" x14ac:dyDescent="0.25">
      <c r="A2729" s="10" t="str">
        <f t="shared" ca="1" si="44"/>
        <v>delete</v>
      </c>
      <c r="B2729" s="16" cm="1">
        <f t="array" aca="1" ref="B2729" ca="1">INDIRECT("УникальныеСписки!D"&amp;ROW()-$L$4)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14"/>
      <c r="G2729" s="81" t="str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84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84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84" t="str" cm="1">
        <f t="array" aca="1" ref="J2729" ca="1">_xlfn.XLOOKUP($B2729,INDIRECT(SUBSTITUTE("ИсходныеДанные!$где$2:$где$50000","где",$B$4)),INDIRECT(SUBSTITUTE("ИсходныеДанные!$что$2:$что$50000","что",J$4)),"",0,1)</f>
        <v/>
      </c>
      <c r="K2729" s="3">
        <f ca="1">IF($B2729&lt;&gt;"",SUMIF(INDIRECT("ИсходныеДанные!$"&amp;$K$4&amp;"$2:$"&amp;$K$4&amp;"$50000"),$B2729&amp;"#"&amp;K$6,INDIRECT("ИсходныеДанные!$J$2:$J$50000")),0)</f>
        <v>0</v>
      </c>
      <c r="L2729" s="3">
        <f ca="1">IF($B2729&lt;&gt;"",SUMIF(INDIRECT("ИсходныеДанные!$"&amp;$K$4&amp;"$2:$"&amp;$K$4&amp;"$50000"),$B2729&amp;"#"&amp;L$6,INDIRECT("ИсходныеДанные!$J$2:$J$50000")),0)</f>
        <v>0</v>
      </c>
      <c r="M2729" s="3">
        <f ca="1">IF($B2729&lt;&gt;"",SUMIF(INDIRECT("ИсходныеДанные!$"&amp;$K$4&amp;"$2:$"&amp;$K$4&amp;"$50000"),$B2729&amp;"#"&amp;M$6,INDIRECT("ИсходныеДанные!$J$2:$J$50000")),0)</f>
        <v>0</v>
      </c>
      <c r="N2729" s="3">
        <f ca="1">IF($B2729&lt;&gt;"",SUMIF(INDIRECT("ИсходныеДанные!$"&amp;$K$4&amp;"$2:$"&amp;$K$4&amp;"$50000"),$B2729&amp;"#"&amp;N$6,INDIRECT("ИсходныеДанные!$J$2:$J$50000")),0)</f>
        <v>0</v>
      </c>
      <c r="O2729" s="3">
        <f ca="1">IF($B2729&lt;&gt;"",SUMIF(INDIRECT("ИсходныеДанные!$"&amp;$K$4&amp;"$2:$"&amp;$K$4&amp;"$50000"),$B2729&amp;"#"&amp;O$6,INDIRECT("ИсходныеДанные!$J$2:$J$50000")),0)</f>
        <v>0</v>
      </c>
      <c r="P2729" s="3">
        <f ca="1">IF($B2729&lt;&gt;"",SUMIF(INDIRECT("ИсходныеДанные!$"&amp;$K$4&amp;"$2:$"&amp;$K$4&amp;"$50000"),$B2729&amp;"#"&amp;P$6,INDIRECT("ИсходныеДанные!$J$2:$J$50000")),0)</f>
        <v>0</v>
      </c>
      <c r="Q2729" s="3">
        <f ca="1">IF($B2729&lt;&gt;"",SUMIF(INDIRECT("ИсходныеДанные!$"&amp;$K$4&amp;"$2:$"&amp;$K$4&amp;"$50000"),$B2729&amp;"#"&amp;Q$6,INDIRECT("ИсходныеДанные!$J$2:$J$50000")),0)</f>
        <v>0</v>
      </c>
      <c r="R2729" s="3">
        <f ca="1">IF($B2729&lt;&gt;"",SUMIF(INDIRECT("ИсходныеДанные!$"&amp;$K$4&amp;"$2:$"&amp;$K$4&amp;"$50000"),$B2729&amp;"#"&amp;R$6,INDIRECT("ИсходныеДанные!$J$2:$J$50000")),0)</f>
        <v>0</v>
      </c>
      <c r="S2729" s="3">
        <f ca="1">IF($B2729&lt;&gt;"",SUMIF(INDIRECT("ИсходныеДанные!$"&amp;$K$4&amp;"$2:$"&amp;$K$4&amp;"$50000"),$B2729&amp;"#"&amp;S$6,INDIRECT("ИсходныеДанные!$J$2:$J$50000")),0)</f>
        <v>0</v>
      </c>
      <c r="T2729" s="3">
        <f ca="1">IF($B2729&lt;&gt;"",SUMIF(INDIRECT("ИсходныеДанные!$"&amp;$K$4&amp;"$2:$"&amp;$K$4&amp;"$50000"),$B2729&amp;"#"&amp;T$6,INDIRECT("ИсходныеДанные!$J$2:$J$50000")),0)</f>
        <v>0</v>
      </c>
      <c r="U2729" s="3">
        <f ca="1">IF($B2729&lt;&gt;"",SUMIF(INDIRECT("ИсходныеДанные!$"&amp;$K$4&amp;"$2:$"&amp;$K$4&amp;"$50000"),$B2729&amp;"#"&amp;U$6,INDIRECT("ИсходныеДанные!$J$2:$J$50000")),0)</f>
        <v>0</v>
      </c>
      <c r="V2729" s="3">
        <f ca="1">IF($B2729&lt;&gt;"",SUMIF(INDIRECT("ИсходныеДанные!$"&amp;$K$4&amp;"$2:$"&amp;$K$4&amp;"$50000"),$B2729&amp;"#"&amp;V$6,INDIRECT("ИсходныеДанные!$J$2:$J$50000")),0)</f>
        <v>0</v>
      </c>
      <c r="W2729" s="16" t="e">
        <f ca="1">SUM(K2729:V2729)/Пофамильно!$R$1</f>
        <v>#DIV/0!</v>
      </c>
    </row>
    <row r="2730" spans="1:23" x14ac:dyDescent="0.25">
      <c r="A2730" s="10" t="str">
        <f t="shared" ca="1" si="44"/>
        <v>delete</v>
      </c>
      <c r="B2730" s="16" cm="1">
        <f t="array" aca="1" ref="B2730" ca="1">INDIRECT("УникальныеСписки!D"&amp;ROW()-$L$4)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14"/>
      <c r="G2730" s="81" t="str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84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84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84" t="str" cm="1">
        <f t="array" aca="1" ref="J2730" ca="1">_xlfn.XLOOKUP($B2730,INDIRECT(SUBSTITUTE("ИсходныеДанные!$где$2:$где$50000","где",$B$4)),INDIRECT(SUBSTITUTE("ИсходныеДанные!$что$2:$что$50000","что",J$4)),"",0,1)</f>
        <v/>
      </c>
      <c r="K2730" s="3">
        <f ca="1">IF($B2730&lt;&gt;"",SUMIF(INDIRECT("ИсходныеДанные!$"&amp;$K$4&amp;"$2:$"&amp;$K$4&amp;"$50000"),$B2730&amp;"#"&amp;K$6,INDIRECT("ИсходныеДанные!$J$2:$J$50000")),0)</f>
        <v>0</v>
      </c>
      <c r="L2730" s="3">
        <f ca="1">IF($B2730&lt;&gt;"",SUMIF(INDIRECT("ИсходныеДанные!$"&amp;$K$4&amp;"$2:$"&amp;$K$4&amp;"$50000"),$B2730&amp;"#"&amp;L$6,INDIRECT("ИсходныеДанные!$J$2:$J$50000")),0)</f>
        <v>0</v>
      </c>
      <c r="M2730" s="3">
        <f ca="1">IF($B2730&lt;&gt;"",SUMIF(INDIRECT("ИсходныеДанные!$"&amp;$K$4&amp;"$2:$"&amp;$K$4&amp;"$50000"),$B2730&amp;"#"&amp;M$6,INDIRECT("ИсходныеДанные!$J$2:$J$50000")),0)</f>
        <v>0</v>
      </c>
      <c r="N2730" s="3">
        <f ca="1">IF($B2730&lt;&gt;"",SUMIF(INDIRECT("ИсходныеДанные!$"&amp;$K$4&amp;"$2:$"&amp;$K$4&amp;"$50000"),$B2730&amp;"#"&amp;N$6,INDIRECT("ИсходныеДанные!$J$2:$J$50000")),0)</f>
        <v>0</v>
      </c>
      <c r="O2730" s="3">
        <f ca="1">IF($B2730&lt;&gt;"",SUMIF(INDIRECT("ИсходныеДанные!$"&amp;$K$4&amp;"$2:$"&amp;$K$4&amp;"$50000"),$B2730&amp;"#"&amp;O$6,INDIRECT("ИсходныеДанные!$J$2:$J$50000")),0)</f>
        <v>0</v>
      </c>
      <c r="P2730" s="3">
        <f ca="1">IF($B2730&lt;&gt;"",SUMIF(INDIRECT("ИсходныеДанные!$"&amp;$K$4&amp;"$2:$"&amp;$K$4&amp;"$50000"),$B2730&amp;"#"&amp;P$6,INDIRECT("ИсходныеДанные!$J$2:$J$50000")),0)</f>
        <v>0</v>
      </c>
      <c r="Q2730" s="3">
        <f ca="1">IF($B2730&lt;&gt;"",SUMIF(INDIRECT("ИсходныеДанные!$"&amp;$K$4&amp;"$2:$"&amp;$K$4&amp;"$50000"),$B2730&amp;"#"&amp;Q$6,INDIRECT("ИсходныеДанные!$J$2:$J$50000")),0)</f>
        <v>0</v>
      </c>
      <c r="R2730" s="3">
        <f ca="1">IF($B2730&lt;&gt;"",SUMIF(INDIRECT("ИсходныеДанные!$"&amp;$K$4&amp;"$2:$"&amp;$K$4&amp;"$50000"),$B2730&amp;"#"&amp;R$6,INDIRECT("ИсходныеДанные!$J$2:$J$50000")),0)</f>
        <v>0</v>
      </c>
      <c r="S2730" s="3">
        <f ca="1">IF($B2730&lt;&gt;"",SUMIF(INDIRECT("ИсходныеДанные!$"&amp;$K$4&amp;"$2:$"&amp;$K$4&amp;"$50000"),$B2730&amp;"#"&amp;S$6,INDIRECT("ИсходныеДанные!$J$2:$J$50000")),0)</f>
        <v>0</v>
      </c>
      <c r="T2730" s="3">
        <f ca="1">IF($B2730&lt;&gt;"",SUMIF(INDIRECT("ИсходныеДанные!$"&amp;$K$4&amp;"$2:$"&amp;$K$4&amp;"$50000"),$B2730&amp;"#"&amp;T$6,INDIRECT("ИсходныеДанные!$J$2:$J$50000")),0)</f>
        <v>0</v>
      </c>
      <c r="U2730" s="3">
        <f ca="1">IF($B2730&lt;&gt;"",SUMIF(INDIRECT("ИсходныеДанные!$"&amp;$K$4&amp;"$2:$"&amp;$K$4&amp;"$50000"),$B2730&amp;"#"&amp;U$6,INDIRECT("ИсходныеДанные!$J$2:$J$50000")),0)</f>
        <v>0</v>
      </c>
      <c r="V2730" s="3">
        <f ca="1">IF($B2730&lt;&gt;"",SUMIF(INDIRECT("ИсходныеДанные!$"&amp;$K$4&amp;"$2:$"&amp;$K$4&amp;"$50000"),$B2730&amp;"#"&amp;V$6,INDIRECT("ИсходныеДанные!$J$2:$J$50000")),0)</f>
        <v>0</v>
      </c>
      <c r="W2730" s="16" t="e">
        <f ca="1">SUM(K2730:V2730)/Пофамильно!$R$1</f>
        <v>#DIV/0!</v>
      </c>
    </row>
    <row r="2731" spans="1:23" x14ac:dyDescent="0.25">
      <c r="A2731" s="10" t="str">
        <f t="shared" ca="1" si="44"/>
        <v>delete</v>
      </c>
      <c r="B2731" s="16" cm="1">
        <f t="array" aca="1" ref="B2731" ca="1">INDIRECT("УникальныеСписки!D"&amp;ROW()-$L$4)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14"/>
      <c r="G2731" s="81" t="str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84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84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84" t="str" cm="1">
        <f t="array" aca="1" ref="J2731" ca="1">_xlfn.XLOOKUP($B2731,INDIRECT(SUBSTITUTE("ИсходныеДанные!$где$2:$где$50000","где",$B$4)),INDIRECT(SUBSTITUTE("ИсходныеДанные!$что$2:$что$50000","что",J$4)),"",0,1)</f>
        <v/>
      </c>
      <c r="K2731" s="3">
        <f ca="1">IF($B2731&lt;&gt;"",SUMIF(INDIRECT("ИсходныеДанные!$"&amp;$K$4&amp;"$2:$"&amp;$K$4&amp;"$50000"),$B2731&amp;"#"&amp;K$6,INDIRECT("ИсходныеДанные!$J$2:$J$50000")),0)</f>
        <v>0</v>
      </c>
      <c r="L2731" s="3">
        <f ca="1">IF($B2731&lt;&gt;"",SUMIF(INDIRECT("ИсходныеДанные!$"&amp;$K$4&amp;"$2:$"&amp;$K$4&amp;"$50000"),$B2731&amp;"#"&amp;L$6,INDIRECT("ИсходныеДанные!$J$2:$J$50000")),0)</f>
        <v>0</v>
      </c>
      <c r="M2731" s="3">
        <f ca="1">IF($B2731&lt;&gt;"",SUMIF(INDIRECT("ИсходныеДанные!$"&amp;$K$4&amp;"$2:$"&amp;$K$4&amp;"$50000"),$B2731&amp;"#"&amp;M$6,INDIRECT("ИсходныеДанные!$J$2:$J$50000")),0)</f>
        <v>0</v>
      </c>
      <c r="N2731" s="3">
        <f ca="1">IF($B2731&lt;&gt;"",SUMIF(INDIRECT("ИсходныеДанные!$"&amp;$K$4&amp;"$2:$"&amp;$K$4&amp;"$50000"),$B2731&amp;"#"&amp;N$6,INDIRECT("ИсходныеДанные!$J$2:$J$50000")),0)</f>
        <v>0</v>
      </c>
      <c r="O2731" s="3">
        <f ca="1">IF($B2731&lt;&gt;"",SUMIF(INDIRECT("ИсходныеДанные!$"&amp;$K$4&amp;"$2:$"&amp;$K$4&amp;"$50000"),$B2731&amp;"#"&amp;O$6,INDIRECT("ИсходныеДанные!$J$2:$J$50000")),0)</f>
        <v>0</v>
      </c>
      <c r="P2731" s="3">
        <f ca="1">IF($B2731&lt;&gt;"",SUMIF(INDIRECT("ИсходныеДанные!$"&amp;$K$4&amp;"$2:$"&amp;$K$4&amp;"$50000"),$B2731&amp;"#"&amp;P$6,INDIRECT("ИсходныеДанные!$J$2:$J$50000")),0)</f>
        <v>0</v>
      </c>
      <c r="Q2731" s="3">
        <f ca="1">IF($B2731&lt;&gt;"",SUMIF(INDIRECT("ИсходныеДанные!$"&amp;$K$4&amp;"$2:$"&amp;$K$4&amp;"$50000"),$B2731&amp;"#"&amp;Q$6,INDIRECT("ИсходныеДанные!$J$2:$J$50000")),0)</f>
        <v>0</v>
      </c>
      <c r="R2731" s="3">
        <f ca="1">IF($B2731&lt;&gt;"",SUMIF(INDIRECT("ИсходныеДанные!$"&amp;$K$4&amp;"$2:$"&amp;$K$4&amp;"$50000"),$B2731&amp;"#"&amp;R$6,INDIRECT("ИсходныеДанные!$J$2:$J$50000")),0)</f>
        <v>0</v>
      </c>
      <c r="S2731" s="3">
        <f ca="1">IF($B2731&lt;&gt;"",SUMIF(INDIRECT("ИсходныеДанные!$"&amp;$K$4&amp;"$2:$"&amp;$K$4&amp;"$50000"),$B2731&amp;"#"&amp;S$6,INDIRECT("ИсходныеДанные!$J$2:$J$50000")),0)</f>
        <v>0</v>
      </c>
      <c r="T2731" s="3">
        <f ca="1">IF($B2731&lt;&gt;"",SUMIF(INDIRECT("ИсходныеДанные!$"&amp;$K$4&amp;"$2:$"&amp;$K$4&amp;"$50000"),$B2731&amp;"#"&amp;T$6,INDIRECT("ИсходныеДанные!$J$2:$J$50000")),0)</f>
        <v>0</v>
      </c>
      <c r="U2731" s="3">
        <f ca="1">IF($B2731&lt;&gt;"",SUMIF(INDIRECT("ИсходныеДанные!$"&amp;$K$4&amp;"$2:$"&amp;$K$4&amp;"$50000"),$B2731&amp;"#"&amp;U$6,INDIRECT("ИсходныеДанные!$J$2:$J$50000")),0)</f>
        <v>0</v>
      </c>
      <c r="V2731" s="3">
        <f ca="1">IF($B2731&lt;&gt;"",SUMIF(INDIRECT("ИсходныеДанные!$"&amp;$K$4&amp;"$2:$"&amp;$K$4&amp;"$50000"),$B2731&amp;"#"&amp;V$6,INDIRECT("ИсходныеДанные!$J$2:$J$50000")),0)</f>
        <v>0</v>
      </c>
      <c r="W2731" s="16" t="e">
        <f ca="1">SUM(K2731:V2731)/Пофамильно!$R$1</f>
        <v>#DIV/0!</v>
      </c>
    </row>
    <row r="2732" spans="1:23" x14ac:dyDescent="0.25">
      <c r="A2732" s="10" t="str">
        <f t="shared" ca="1" si="44"/>
        <v>delete</v>
      </c>
      <c r="B2732" s="16" cm="1">
        <f t="array" aca="1" ref="B2732" ca="1">INDIRECT("УникальныеСписки!D"&amp;ROW()-$L$4)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14"/>
      <c r="G2732" s="81" t="str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84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84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84" t="str" cm="1">
        <f t="array" aca="1" ref="J2732" ca="1">_xlfn.XLOOKUP($B2732,INDIRECT(SUBSTITUTE("ИсходныеДанные!$где$2:$где$50000","где",$B$4)),INDIRECT(SUBSTITUTE("ИсходныеДанные!$что$2:$что$50000","что",J$4)),"",0,1)</f>
        <v/>
      </c>
      <c r="K2732" s="3">
        <f ca="1">IF($B2732&lt;&gt;"",SUMIF(INDIRECT("ИсходныеДанные!$"&amp;$K$4&amp;"$2:$"&amp;$K$4&amp;"$50000"),$B2732&amp;"#"&amp;K$6,INDIRECT("ИсходныеДанные!$J$2:$J$50000")),0)</f>
        <v>0</v>
      </c>
      <c r="L2732" s="3">
        <f ca="1">IF($B2732&lt;&gt;"",SUMIF(INDIRECT("ИсходныеДанные!$"&amp;$K$4&amp;"$2:$"&amp;$K$4&amp;"$50000"),$B2732&amp;"#"&amp;L$6,INDIRECT("ИсходныеДанные!$J$2:$J$50000")),0)</f>
        <v>0</v>
      </c>
      <c r="M2732" s="3">
        <f ca="1">IF($B2732&lt;&gt;"",SUMIF(INDIRECT("ИсходныеДанные!$"&amp;$K$4&amp;"$2:$"&amp;$K$4&amp;"$50000"),$B2732&amp;"#"&amp;M$6,INDIRECT("ИсходныеДанные!$J$2:$J$50000")),0)</f>
        <v>0</v>
      </c>
      <c r="N2732" s="3">
        <f ca="1">IF($B2732&lt;&gt;"",SUMIF(INDIRECT("ИсходныеДанные!$"&amp;$K$4&amp;"$2:$"&amp;$K$4&amp;"$50000"),$B2732&amp;"#"&amp;N$6,INDIRECT("ИсходныеДанные!$J$2:$J$50000")),0)</f>
        <v>0</v>
      </c>
      <c r="O2732" s="3">
        <f ca="1">IF($B2732&lt;&gt;"",SUMIF(INDIRECT("ИсходныеДанные!$"&amp;$K$4&amp;"$2:$"&amp;$K$4&amp;"$50000"),$B2732&amp;"#"&amp;O$6,INDIRECT("ИсходныеДанные!$J$2:$J$50000")),0)</f>
        <v>0</v>
      </c>
      <c r="P2732" s="3">
        <f ca="1">IF($B2732&lt;&gt;"",SUMIF(INDIRECT("ИсходныеДанные!$"&amp;$K$4&amp;"$2:$"&amp;$K$4&amp;"$50000"),$B2732&amp;"#"&amp;P$6,INDIRECT("ИсходныеДанные!$J$2:$J$50000")),0)</f>
        <v>0</v>
      </c>
      <c r="Q2732" s="3">
        <f ca="1">IF($B2732&lt;&gt;"",SUMIF(INDIRECT("ИсходныеДанные!$"&amp;$K$4&amp;"$2:$"&amp;$K$4&amp;"$50000"),$B2732&amp;"#"&amp;Q$6,INDIRECT("ИсходныеДанные!$J$2:$J$50000")),0)</f>
        <v>0</v>
      </c>
      <c r="R2732" s="3">
        <f ca="1">IF($B2732&lt;&gt;"",SUMIF(INDIRECT("ИсходныеДанные!$"&amp;$K$4&amp;"$2:$"&amp;$K$4&amp;"$50000"),$B2732&amp;"#"&amp;R$6,INDIRECT("ИсходныеДанные!$J$2:$J$50000")),0)</f>
        <v>0</v>
      </c>
      <c r="S2732" s="3">
        <f ca="1">IF($B2732&lt;&gt;"",SUMIF(INDIRECT("ИсходныеДанные!$"&amp;$K$4&amp;"$2:$"&amp;$K$4&amp;"$50000"),$B2732&amp;"#"&amp;S$6,INDIRECT("ИсходныеДанные!$J$2:$J$50000")),0)</f>
        <v>0</v>
      </c>
      <c r="T2732" s="3">
        <f ca="1">IF($B2732&lt;&gt;"",SUMIF(INDIRECT("ИсходныеДанные!$"&amp;$K$4&amp;"$2:$"&amp;$K$4&amp;"$50000"),$B2732&amp;"#"&amp;T$6,INDIRECT("ИсходныеДанные!$J$2:$J$50000")),0)</f>
        <v>0</v>
      </c>
      <c r="U2732" s="3">
        <f ca="1">IF($B2732&lt;&gt;"",SUMIF(INDIRECT("ИсходныеДанные!$"&amp;$K$4&amp;"$2:$"&amp;$K$4&amp;"$50000"),$B2732&amp;"#"&amp;U$6,INDIRECT("ИсходныеДанные!$J$2:$J$50000")),0)</f>
        <v>0</v>
      </c>
      <c r="V2732" s="3">
        <f ca="1">IF($B2732&lt;&gt;"",SUMIF(INDIRECT("ИсходныеДанные!$"&amp;$K$4&amp;"$2:$"&amp;$K$4&amp;"$50000"),$B2732&amp;"#"&amp;V$6,INDIRECT("ИсходныеДанные!$J$2:$J$50000")),0)</f>
        <v>0</v>
      </c>
      <c r="W2732" s="16" t="e">
        <f ca="1">SUM(K2732:V2732)/Пофамильно!$R$1</f>
        <v>#DIV/0!</v>
      </c>
    </row>
    <row r="2733" spans="1:23" x14ac:dyDescent="0.25">
      <c r="A2733" s="10" t="str">
        <f t="shared" ca="1" si="44"/>
        <v>delete</v>
      </c>
      <c r="B2733" s="16" cm="1">
        <f t="array" aca="1" ref="B2733" ca="1">INDIRECT("УникальныеСписки!D"&amp;ROW()-$L$4)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14"/>
      <c r="G2733" s="81" t="str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84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84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84" t="str" cm="1">
        <f t="array" aca="1" ref="J2733" ca="1">_xlfn.XLOOKUP($B2733,INDIRECT(SUBSTITUTE("ИсходныеДанные!$где$2:$где$50000","где",$B$4)),INDIRECT(SUBSTITUTE("ИсходныеДанные!$что$2:$что$50000","что",J$4)),"",0,1)</f>
        <v/>
      </c>
      <c r="K2733" s="3">
        <f ca="1">IF($B2733&lt;&gt;"",SUMIF(INDIRECT("ИсходныеДанные!$"&amp;$K$4&amp;"$2:$"&amp;$K$4&amp;"$50000"),$B2733&amp;"#"&amp;K$6,INDIRECT("ИсходныеДанные!$J$2:$J$50000")),0)</f>
        <v>0</v>
      </c>
      <c r="L2733" s="3">
        <f ca="1">IF($B2733&lt;&gt;"",SUMIF(INDIRECT("ИсходныеДанные!$"&amp;$K$4&amp;"$2:$"&amp;$K$4&amp;"$50000"),$B2733&amp;"#"&amp;L$6,INDIRECT("ИсходныеДанные!$J$2:$J$50000")),0)</f>
        <v>0</v>
      </c>
      <c r="M2733" s="3">
        <f ca="1">IF($B2733&lt;&gt;"",SUMIF(INDIRECT("ИсходныеДанные!$"&amp;$K$4&amp;"$2:$"&amp;$K$4&amp;"$50000"),$B2733&amp;"#"&amp;M$6,INDIRECT("ИсходныеДанные!$J$2:$J$50000")),0)</f>
        <v>0</v>
      </c>
      <c r="N2733" s="3">
        <f ca="1">IF($B2733&lt;&gt;"",SUMIF(INDIRECT("ИсходныеДанные!$"&amp;$K$4&amp;"$2:$"&amp;$K$4&amp;"$50000"),$B2733&amp;"#"&amp;N$6,INDIRECT("ИсходныеДанные!$J$2:$J$50000")),0)</f>
        <v>0</v>
      </c>
      <c r="O2733" s="3">
        <f ca="1">IF($B2733&lt;&gt;"",SUMIF(INDIRECT("ИсходныеДанные!$"&amp;$K$4&amp;"$2:$"&amp;$K$4&amp;"$50000"),$B2733&amp;"#"&amp;O$6,INDIRECT("ИсходныеДанные!$J$2:$J$50000")),0)</f>
        <v>0</v>
      </c>
      <c r="P2733" s="3">
        <f ca="1">IF($B2733&lt;&gt;"",SUMIF(INDIRECT("ИсходныеДанные!$"&amp;$K$4&amp;"$2:$"&amp;$K$4&amp;"$50000"),$B2733&amp;"#"&amp;P$6,INDIRECT("ИсходныеДанные!$J$2:$J$50000")),0)</f>
        <v>0</v>
      </c>
      <c r="Q2733" s="3">
        <f ca="1">IF($B2733&lt;&gt;"",SUMIF(INDIRECT("ИсходныеДанные!$"&amp;$K$4&amp;"$2:$"&amp;$K$4&amp;"$50000"),$B2733&amp;"#"&amp;Q$6,INDIRECT("ИсходныеДанные!$J$2:$J$50000")),0)</f>
        <v>0</v>
      </c>
      <c r="R2733" s="3">
        <f ca="1">IF($B2733&lt;&gt;"",SUMIF(INDIRECT("ИсходныеДанные!$"&amp;$K$4&amp;"$2:$"&amp;$K$4&amp;"$50000"),$B2733&amp;"#"&amp;R$6,INDIRECT("ИсходныеДанные!$J$2:$J$50000")),0)</f>
        <v>0</v>
      </c>
      <c r="S2733" s="3">
        <f ca="1">IF($B2733&lt;&gt;"",SUMIF(INDIRECT("ИсходныеДанные!$"&amp;$K$4&amp;"$2:$"&amp;$K$4&amp;"$50000"),$B2733&amp;"#"&amp;S$6,INDIRECT("ИсходныеДанные!$J$2:$J$50000")),0)</f>
        <v>0</v>
      </c>
      <c r="T2733" s="3">
        <f ca="1">IF($B2733&lt;&gt;"",SUMIF(INDIRECT("ИсходныеДанные!$"&amp;$K$4&amp;"$2:$"&amp;$K$4&amp;"$50000"),$B2733&amp;"#"&amp;T$6,INDIRECT("ИсходныеДанные!$J$2:$J$50000")),0)</f>
        <v>0</v>
      </c>
      <c r="U2733" s="3">
        <f ca="1">IF($B2733&lt;&gt;"",SUMIF(INDIRECT("ИсходныеДанные!$"&amp;$K$4&amp;"$2:$"&amp;$K$4&amp;"$50000"),$B2733&amp;"#"&amp;U$6,INDIRECT("ИсходныеДанные!$J$2:$J$50000")),0)</f>
        <v>0</v>
      </c>
      <c r="V2733" s="3">
        <f ca="1">IF($B2733&lt;&gt;"",SUMIF(INDIRECT("ИсходныеДанные!$"&amp;$K$4&amp;"$2:$"&amp;$K$4&amp;"$50000"),$B2733&amp;"#"&amp;V$6,INDIRECT("ИсходныеДанные!$J$2:$J$50000")),0)</f>
        <v>0</v>
      </c>
      <c r="W2733" s="16" t="e">
        <f ca="1">SUM(K2733:V2733)/Пофамильно!$R$1</f>
        <v>#DIV/0!</v>
      </c>
    </row>
    <row r="2734" spans="1:23" x14ac:dyDescent="0.25">
      <c r="A2734" s="10" t="str">
        <f t="shared" ca="1" si="44"/>
        <v>delete</v>
      </c>
      <c r="B2734" s="16" cm="1">
        <f t="array" aca="1" ref="B2734" ca="1">INDIRECT("УникальныеСписки!D"&amp;ROW()-$L$4)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14"/>
      <c r="G2734" s="81" t="str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84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84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84" t="str" cm="1">
        <f t="array" aca="1" ref="J2734" ca="1">_xlfn.XLOOKUP($B2734,INDIRECT(SUBSTITUTE("ИсходныеДанные!$где$2:$где$50000","где",$B$4)),INDIRECT(SUBSTITUTE("ИсходныеДанные!$что$2:$что$50000","что",J$4)),"",0,1)</f>
        <v/>
      </c>
      <c r="K2734" s="3">
        <f ca="1">IF($B2734&lt;&gt;"",SUMIF(INDIRECT("ИсходныеДанные!$"&amp;$K$4&amp;"$2:$"&amp;$K$4&amp;"$50000"),$B2734&amp;"#"&amp;K$6,INDIRECT("ИсходныеДанные!$J$2:$J$50000")),0)</f>
        <v>0</v>
      </c>
      <c r="L2734" s="3">
        <f ca="1">IF($B2734&lt;&gt;"",SUMIF(INDIRECT("ИсходныеДанные!$"&amp;$K$4&amp;"$2:$"&amp;$K$4&amp;"$50000"),$B2734&amp;"#"&amp;L$6,INDIRECT("ИсходныеДанные!$J$2:$J$50000")),0)</f>
        <v>0</v>
      </c>
      <c r="M2734" s="3">
        <f ca="1">IF($B2734&lt;&gt;"",SUMIF(INDIRECT("ИсходныеДанные!$"&amp;$K$4&amp;"$2:$"&amp;$K$4&amp;"$50000"),$B2734&amp;"#"&amp;M$6,INDIRECT("ИсходныеДанные!$J$2:$J$50000")),0)</f>
        <v>0</v>
      </c>
      <c r="N2734" s="3">
        <f ca="1">IF($B2734&lt;&gt;"",SUMIF(INDIRECT("ИсходныеДанные!$"&amp;$K$4&amp;"$2:$"&amp;$K$4&amp;"$50000"),$B2734&amp;"#"&amp;N$6,INDIRECT("ИсходныеДанные!$J$2:$J$50000")),0)</f>
        <v>0</v>
      </c>
      <c r="O2734" s="3">
        <f ca="1">IF($B2734&lt;&gt;"",SUMIF(INDIRECT("ИсходныеДанные!$"&amp;$K$4&amp;"$2:$"&amp;$K$4&amp;"$50000"),$B2734&amp;"#"&amp;O$6,INDIRECT("ИсходныеДанные!$J$2:$J$50000")),0)</f>
        <v>0</v>
      </c>
      <c r="P2734" s="3">
        <f ca="1">IF($B2734&lt;&gt;"",SUMIF(INDIRECT("ИсходныеДанные!$"&amp;$K$4&amp;"$2:$"&amp;$K$4&amp;"$50000"),$B2734&amp;"#"&amp;P$6,INDIRECT("ИсходныеДанные!$J$2:$J$50000")),0)</f>
        <v>0</v>
      </c>
      <c r="Q2734" s="3">
        <f ca="1">IF($B2734&lt;&gt;"",SUMIF(INDIRECT("ИсходныеДанные!$"&amp;$K$4&amp;"$2:$"&amp;$K$4&amp;"$50000"),$B2734&amp;"#"&amp;Q$6,INDIRECT("ИсходныеДанные!$J$2:$J$50000")),0)</f>
        <v>0</v>
      </c>
      <c r="R2734" s="3">
        <f ca="1">IF($B2734&lt;&gt;"",SUMIF(INDIRECT("ИсходныеДанные!$"&amp;$K$4&amp;"$2:$"&amp;$K$4&amp;"$50000"),$B2734&amp;"#"&amp;R$6,INDIRECT("ИсходныеДанные!$J$2:$J$50000")),0)</f>
        <v>0</v>
      </c>
      <c r="S2734" s="3">
        <f ca="1">IF($B2734&lt;&gt;"",SUMIF(INDIRECT("ИсходныеДанные!$"&amp;$K$4&amp;"$2:$"&amp;$K$4&amp;"$50000"),$B2734&amp;"#"&amp;S$6,INDIRECT("ИсходныеДанные!$J$2:$J$50000")),0)</f>
        <v>0</v>
      </c>
      <c r="T2734" s="3">
        <f ca="1">IF($B2734&lt;&gt;"",SUMIF(INDIRECT("ИсходныеДанные!$"&amp;$K$4&amp;"$2:$"&amp;$K$4&amp;"$50000"),$B2734&amp;"#"&amp;T$6,INDIRECT("ИсходныеДанные!$J$2:$J$50000")),0)</f>
        <v>0</v>
      </c>
      <c r="U2734" s="3">
        <f ca="1">IF($B2734&lt;&gt;"",SUMIF(INDIRECT("ИсходныеДанные!$"&amp;$K$4&amp;"$2:$"&amp;$K$4&amp;"$50000"),$B2734&amp;"#"&amp;U$6,INDIRECT("ИсходныеДанные!$J$2:$J$50000")),0)</f>
        <v>0</v>
      </c>
      <c r="V2734" s="3">
        <f ca="1">IF($B2734&lt;&gt;"",SUMIF(INDIRECT("ИсходныеДанные!$"&amp;$K$4&amp;"$2:$"&amp;$K$4&amp;"$50000"),$B2734&amp;"#"&amp;V$6,INDIRECT("ИсходныеДанные!$J$2:$J$50000")),0)</f>
        <v>0</v>
      </c>
      <c r="W2734" s="16" t="e">
        <f ca="1">SUM(K2734:V2734)/Пофамильно!$R$1</f>
        <v>#DIV/0!</v>
      </c>
    </row>
    <row r="2735" spans="1:23" x14ac:dyDescent="0.25">
      <c r="A2735" s="10" t="str">
        <f t="shared" ca="1" si="44"/>
        <v>delete</v>
      </c>
      <c r="B2735" s="16" cm="1">
        <f t="array" aca="1" ref="B2735" ca="1">INDIRECT("УникальныеСписки!D"&amp;ROW()-$L$4)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14"/>
      <c r="G2735" s="81" t="str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84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84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84" t="str" cm="1">
        <f t="array" aca="1" ref="J2735" ca="1">_xlfn.XLOOKUP($B2735,INDIRECT(SUBSTITUTE("ИсходныеДанные!$где$2:$где$50000","где",$B$4)),INDIRECT(SUBSTITUTE("ИсходныеДанные!$что$2:$что$50000","что",J$4)),"",0,1)</f>
        <v/>
      </c>
      <c r="K2735" s="3">
        <f ca="1">IF($B2735&lt;&gt;"",SUMIF(INDIRECT("ИсходныеДанные!$"&amp;$K$4&amp;"$2:$"&amp;$K$4&amp;"$50000"),$B2735&amp;"#"&amp;K$6,INDIRECT("ИсходныеДанные!$J$2:$J$50000")),0)</f>
        <v>0</v>
      </c>
      <c r="L2735" s="3">
        <f ca="1">IF($B2735&lt;&gt;"",SUMIF(INDIRECT("ИсходныеДанные!$"&amp;$K$4&amp;"$2:$"&amp;$K$4&amp;"$50000"),$B2735&amp;"#"&amp;L$6,INDIRECT("ИсходныеДанные!$J$2:$J$50000")),0)</f>
        <v>0</v>
      </c>
      <c r="M2735" s="3">
        <f ca="1">IF($B2735&lt;&gt;"",SUMIF(INDIRECT("ИсходныеДанные!$"&amp;$K$4&amp;"$2:$"&amp;$K$4&amp;"$50000"),$B2735&amp;"#"&amp;M$6,INDIRECT("ИсходныеДанные!$J$2:$J$50000")),0)</f>
        <v>0</v>
      </c>
      <c r="N2735" s="3">
        <f ca="1">IF($B2735&lt;&gt;"",SUMIF(INDIRECT("ИсходныеДанные!$"&amp;$K$4&amp;"$2:$"&amp;$K$4&amp;"$50000"),$B2735&amp;"#"&amp;N$6,INDIRECT("ИсходныеДанные!$J$2:$J$50000")),0)</f>
        <v>0</v>
      </c>
      <c r="O2735" s="3">
        <f ca="1">IF($B2735&lt;&gt;"",SUMIF(INDIRECT("ИсходныеДанные!$"&amp;$K$4&amp;"$2:$"&amp;$K$4&amp;"$50000"),$B2735&amp;"#"&amp;O$6,INDIRECT("ИсходныеДанные!$J$2:$J$50000")),0)</f>
        <v>0</v>
      </c>
      <c r="P2735" s="3">
        <f ca="1">IF($B2735&lt;&gt;"",SUMIF(INDIRECT("ИсходныеДанные!$"&amp;$K$4&amp;"$2:$"&amp;$K$4&amp;"$50000"),$B2735&amp;"#"&amp;P$6,INDIRECT("ИсходныеДанные!$J$2:$J$50000")),0)</f>
        <v>0</v>
      </c>
      <c r="Q2735" s="3">
        <f ca="1">IF($B2735&lt;&gt;"",SUMIF(INDIRECT("ИсходныеДанные!$"&amp;$K$4&amp;"$2:$"&amp;$K$4&amp;"$50000"),$B2735&amp;"#"&amp;Q$6,INDIRECT("ИсходныеДанные!$J$2:$J$50000")),0)</f>
        <v>0</v>
      </c>
      <c r="R2735" s="3">
        <f ca="1">IF($B2735&lt;&gt;"",SUMIF(INDIRECT("ИсходныеДанные!$"&amp;$K$4&amp;"$2:$"&amp;$K$4&amp;"$50000"),$B2735&amp;"#"&amp;R$6,INDIRECT("ИсходныеДанные!$J$2:$J$50000")),0)</f>
        <v>0</v>
      </c>
      <c r="S2735" s="3">
        <f ca="1">IF($B2735&lt;&gt;"",SUMIF(INDIRECT("ИсходныеДанные!$"&amp;$K$4&amp;"$2:$"&amp;$K$4&amp;"$50000"),$B2735&amp;"#"&amp;S$6,INDIRECT("ИсходныеДанные!$J$2:$J$50000")),0)</f>
        <v>0</v>
      </c>
      <c r="T2735" s="3">
        <f ca="1">IF($B2735&lt;&gt;"",SUMIF(INDIRECT("ИсходныеДанные!$"&amp;$K$4&amp;"$2:$"&amp;$K$4&amp;"$50000"),$B2735&amp;"#"&amp;T$6,INDIRECT("ИсходныеДанные!$J$2:$J$50000")),0)</f>
        <v>0</v>
      </c>
      <c r="U2735" s="3">
        <f ca="1">IF($B2735&lt;&gt;"",SUMIF(INDIRECT("ИсходныеДанные!$"&amp;$K$4&amp;"$2:$"&amp;$K$4&amp;"$50000"),$B2735&amp;"#"&amp;U$6,INDIRECT("ИсходныеДанные!$J$2:$J$50000")),0)</f>
        <v>0</v>
      </c>
      <c r="V2735" s="3">
        <f ca="1">IF($B2735&lt;&gt;"",SUMIF(INDIRECT("ИсходныеДанные!$"&amp;$K$4&amp;"$2:$"&amp;$K$4&amp;"$50000"),$B2735&amp;"#"&amp;V$6,INDIRECT("ИсходныеДанные!$J$2:$J$50000")),0)</f>
        <v>0</v>
      </c>
      <c r="W2735" s="16" t="e">
        <f ca="1">SUM(K2735:V2735)/Пофамильно!$R$1</f>
        <v>#DIV/0!</v>
      </c>
    </row>
    <row r="2736" spans="1:23" x14ac:dyDescent="0.25">
      <c r="A2736" s="10" t="str">
        <f t="shared" ca="1" si="44"/>
        <v>delete</v>
      </c>
      <c r="B2736" s="16" cm="1">
        <f t="array" aca="1" ref="B2736" ca="1">INDIRECT("УникальныеСписки!D"&amp;ROW()-$L$4)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14"/>
      <c r="G2736" s="81" t="str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84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84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84" t="str" cm="1">
        <f t="array" aca="1" ref="J2736" ca="1">_xlfn.XLOOKUP($B2736,INDIRECT(SUBSTITUTE("ИсходныеДанные!$где$2:$где$50000","где",$B$4)),INDIRECT(SUBSTITUTE("ИсходныеДанные!$что$2:$что$50000","что",J$4)),"",0,1)</f>
        <v/>
      </c>
      <c r="K2736" s="3">
        <f ca="1">IF($B2736&lt;&gt;"",SUMIF(INDIRECT("ИсходныеДанные!$"&amp;$K$4&amp;"$2:$"&amp;$K$4&amp;"$50000"),$B2736&amp;"#"&amp;K$6,INDIRECT("ИсходныеДанные!$J$2:$J$50000")),0)</f>
        <v>0</v>
      </c>
      <c r="L2736" s="3">
        <f ca="1">IF($B2736&lt;&gt;"",SUMIF(INDIRECT("ИсходныеДанные!$"&amp;$K$4&amp;"$2:$"&amp;$K$4&amp;"$50000"),$B2736&amp;"#"&amp;L$6,INDIRECT("ИсходныеДанные!$J$2:$J$50000")),0)</f>
        <v>0</v>
      </c>
      <c r="M2736" s="3">
        <f ca="1">IF($B2736&lt;&gt;"",SUMIF(INDIRECT("ИсходныеДанные!$"&amp;$K$4&amp;"$2:$"&amp;$K$4&amp;"$50000"),$B2736&amp;"#"&amp;M$6,INDIRECT("ИсходныеДанные!$J$2:$J$50000")),0)</f>
        <v>0</v>
      </c>
      <c r="N2736" s="3">
        <f ca="1">IF($B2736&lt;&gt;"",SUMIF(INDIRECT("ИсходныеДанные!$"&amp;$K$4&amp;"$2:$"&amp;$K$4&amp;"$50000"),$B2736&amp;"#"&amp;N$6,INDIRECT("ИсходныеДанные!$J$2:$J$50000")),0)</f>
        <v>0</v>
      </c>
      <c r="O2736" s="3">
        <f ca="1">IF($B2736&lt;&gt;"",SUMIF(INDIRECT("ИсходныеДанные!$"&amp;$K$4&amp;"$2:$"&amp;$K$4&amp;"$50000"),$B2736&amp;"#"&amp;O$6,INDIRECT("ИсходныеДанные!$J$2:$J$50000")),0)</f>
        <v>0</v>
      </c>
      <c r="P2736" s="3">
        <f ca="1">IF($B2736&lt;&gt;"",SUMIF(INDIRECT("ИсходныеДанные!$"&amp;$K$4&amp;"$2:$"&amp;$K$4&amp;"$50000"),$B2736&amp;"#"&amp;P$6,INDIRECT("ИсходныеДанные!$J$2:$J$50000")),0)</f>
        <v>0</v>
      </c>
      <c r="Q2736" s="3">
        <f ca="1">IF($B2736&lt;&gt;"",SUMIF(INDIRECT("ИсходныеДанные!$"&amp;$K$4&amp;"$2:$"&amp;$K$4&amp;"$50000"),$B2736&amp;"#"&amp;Q$6,INDIRECT("ИсходныеДанные!$J$2:$J$50000")),0)</f>
        <v>0</v>
      </c>
      <c r="R2736" s="3">
        <f ca="1">IF($B2736&lt;&gt;"",SUMIF(INDIRECT("ИсходныеДанные!$"&amp;$K$4&amp;"$2:$"&amp;$K$4&amp;"$50000"),$B2736&amp;"#"&amp;R$6,INDIRECT("ИсходныеДанные!$J$2:$J$50000")),0)</f>
        <v>0</v>
      </c>
      <c r="S2736" s="3">
        <f ca="1">IF($B2736&lt;&gt;"",SUMIF(INDIRECT("ИсходныеДанные!$"&amp;$K$4&amp;"$2:$"&amp;$K$4&amp;"$50000"),$B2736&amp;"#"&amp;S$6,INDIRECT("ИсходныеДанные!$J$2:$J$50000")),0)</f>
        <v>0</v>
      </c>
      <c r="T2736" s="3">
        <f ca="1">IF($B2736&lt;&gt;"",SUMIF(INDIRECT("ИсходныеДанные!$"&amp;$K$4&amp;"$2:$"&amp;$K$4&amp;"$50000"),$B2736&amp;"#"&amp;T$6,INDIRECT("ИсходныеДанные!$J$2:$J$50000")),0)</f>
        <v>0</v>
      </c>
      <c r="U2736" s="3">
        <f ca="1">IF($B2736&lt;&gt;"",SUMIF(INDIRECT("ИсходныеДанные!$"&amp;$K$4&amp;"$2:$"&amp;$K$4&amp;"$50000"),$B2736&amp;"#"&amp;U$6,INDIRECT("ИсходныеДанные!$J$2:$J$50000")),0)</f>
        <v>0</v>
      </c>
      <c r="V2736" s="3">
        <f ca="1">IF($B2736&lt;&gt;"",SUMIF(INDIRECT("ИсходныеДанные!$"&amp;$K$4&amp;"$2:$"&amp;$K$4&amp;"$50000"),$B2736&amp;"#"&amp;V$6,INDIRECT("ИсходныеДанные!$J$2:$J$50000")),0)</f>
        <v>0</v>
      </c>
      <c r="W2736" s="16" t="e">
        <f ca="1">SUM(K2736:V2736)/Пофамильно!$R$1</f>
        <v>#DIV/0!</v>
      </c>
    </row>
    <row r="2737" spans="1:23" x14ac:dyDescent="0.25">
      <c r="A2737" s="10" t="str">
        <f t="shared" ca="1" si="44"/>
        <v>delete</v>
      </c>
      <c r="B2737" s="16" cm="1">
        <f t="array" aca="1" ref="B2737" ca="1">INDIRECT("УникальныеСписки!D"&amp;ROW()-$L$4)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14"/>
      <c r="G2737" s="81" t="str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84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84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84" t="str" cm="1">
        <f t="array" aca="1" ref="J2737" ca="1">_xlfn.XLOOKUP($B2737,INDIRECT(SUBSTITUTE("ИсходныеДанные!$где$2:$где$50000","где",$B$4)),INDIRECT(SUBSTITUTE("ИсходныеДанные!$что$2:$что$50000","что",J$4)),"",0,1)</f>
        <v/>
      </c>
      <c r="K2737" s="3">
        <f ca="1">IF($B2737&lt;&gt;"",SUMIF(INDIRECT("ИсходныеДанные!$"&amp;$K$4&amp;"$2:$"&amp;$K$4&amp;"$50000"),$B2737&amp;"#"&amp;K$6,INDIRECT("ИсходныеДанные!$J$2:$J$50000")),0)</f>
        <v>0</v>
      </c>
      <c r="L2737" s="3">
        <f ca="1">IF($B2737&lt;&gt;"",SUMIF(INDIRECT("ИсходныеДанные!$"&amp;$K$4&amp;"$2:$"&amp;$K$4&amp;"$50000"),$B2737&amp;"#"&amp;L$6,INDIRECT("ИсходныеДанные!$J$2:$J$50000")),0)</f>
        <v>0</v>
      </c>
      <c r="M2737" s="3">
        <f ca="1">IF($B2737&lt;&gt;"",SUMIF(INDIRECT("ИсходныеДанные!$"&amp;$K$4&amp;"$2:$"&amp;$K$4&amp;"$50000"),$B2737&amp;"#"&amp;M$6,INDIRECT("ИсходныеДанные!$J$2:$J$50000")),0)</f>
        <v>0</v>
      </c>
      <c r="N2737" s="3">
        <f ca="1">IF($B2737&lt;&gt;"",SUMIF(INDIRECT("ИсходныеДанные!$"&amp;$K$4&amp;"$2:$"&amp;$K$4&amp;"$50000"),$B2737&amp;"#"&amp;N$6,INDIRECT("ИсходныеДанные!$J$2:$J$50000")),0)</f>
        <v>0</v>
      </c>
      <c r="O2737" s="3">
        <f ca="1">IF($B2737&lt;&gt;"",SUMIF(INDIRECT("ИсходныеДанные!$"&amp;$K$4&amp;"$2:$"&amp;$K$4&amp;"$50000"),$B2737&amp;"#"&amp;O$6,INDIRECT("ИсходныеДанные!$J$2:$J$50000")),0)</f>
        <v>0</v>
      </c>
      <c r="P2737" s="3">
        <f ca="1">IF($B2737&lt;&gt;"",SUMIF(INDIRECT("ИсходныеДанные!$"&amp;$K$4&amp;"$2:$"&amp;$K$4&amp;"$50000"),$B2737&amp;"#"&amp;P$6,INDIRECT("ИсходныеДанные!$J$2:$J$50000")),0)</f>
        <v>0</v>
      </c>
      <c r="Q2737" s="3">
        <f ca="1">IF($B2737&lt;&gt;"",SUMIF(INDIRECT("ИсходныеДанные!$"&amp;$K$4&amp;"$2:$"&amp;$K$4&amp;"$50000"),$B2737&amp;"#"&amp;Q$6,INDIRECT("ИсходныеДанные!$J$2:$J$50000")),0)</f>
        <v>0</v>
      </c>
      <c r="R2737" s="3">
        <f ca="1">IF($B2737&lt;&gt;"",SUMIF(INDIRECT("ИсходныеДанные!$"&amp;$K$4&amp;"$2:$"&amp;$K$4&amp;"$50000"),$B2737&amp;"#"&amp;R$6,INDIRECT("ИсходныеДанные!$J$2:$J$50000")),0)</f>
        <v>0</v>
      </c>
      <c r="S2737" s="3">
        <f ca="1">IF($B2737&lt;&gt;"",SUMIF(INDIRECT("ИсходныеДанные!$"&amp;$K$4&amp;"$2:$"&amp;$K$4&amp;"$50000"),$B2737&amp;"#"&amp;S$6,INDIRECT("ИсходныеДанные!$J$2:$J$50000")),0)</f>
        <v>0</v>
      </c>
      <c r="T2737" s="3">
        <f ca="1">IF($B2737&lt;&gt;"",SUMIF(INDIRECT("ИсходныеДанные!$"&amp;$K$4&amp;"$2:$"&amp;$K$4&amp;"$50000"),$B2737&amp;"#"&amp;T$6,INDIRECT("ИсходныеДанные!$J$2:$J$50000")),0)</f>
        <v>0</v>
      </c>
      <c r="U2737" s="3">
        <f ca="1">IF($B2737&lt;&gt;"",SUMIF(INDIRECT("ИсходныеДанные!$"&amp;$K$4&amp;"$2:$"&amp;$K$4&amp;"$50000"),$B2737&amp;"#"&amp;U$6,INDIRECT("ИсходныеДанные!$J$2:$J$50000")),0)</f>
        <v>0</v>
      </c>
      <c r="V2737" s="3">
        <f ca="1">IF($B2737&lt;&gt;"",SUMIF(INDIRECT("ИсходныеДанные!$"&amp;$K$4&amp;"$2:$"&amp;$K$4&amp;"$50000"),$B2737&amp;"#"&amp;V$6,INDIRECT("ИсходныеДанные!$J$2:$J$50000")),0)</f>
        <v>0</v>
      </c>
      <c r="W2737" s="16" t="e">
        <f ca="1">SUM(K2737:V2737)/Пофамильно!$R$1</f>
        <v>#DIV/0!</v>
      </c>
    </row>
    <row r="2738" spans="1:23" x14ac:dyDescent="0.25">
      <c r="A2738" s="10" t="str">
        <f t="shared" ca="1" si="44"/>
        <v>delete</v>
      </c>
      <c r="B2738" s="16" cm="1">
        <f t="array" aca="1" ref="B2738" ca="1">INDIRECT("УникальныеСписки!D"&amp;ROW()-$L$4)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14"/>
      <c r="G2738" s="81" t="str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84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84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84" t="str" cm="1">
        <f t="array" aca="1" ref="J2738" ca="1">_xlfn.XLOOKUP($B2738,INDIRECT(SUBSTITUTE("ИсходныеДанные!$где$2:$где$50000","где",$B$4)),INDIRECT(SUBSTITUTE("ИсходныеДанные!$что$2:$что$50000","что",J$4)),"",0,1)</f>
        <v/>
      </c>
      <c r="K2738" s="3">
        <f ca="1">IF($B2738&lt;&gt;"",SUMIF(INDIRECT("ИсходныеДанные!$"&amp;$K$4&amp;"$2:$"&amp;$K$4&amp;"$50000"),$B2738&amp;"#"&amp;K$6,INDIRECT("ИсходныеДанные!$J$2:$J$50000")),0)</f>
        <v>0</v>
      </c>
      <c r="L2738" s="3">
        <f ca="1">IF($B2738&lt;&gt;"",SUMIF(INDIRECT("ИсходныеДанные!$"&amp;$K$4&amp;"$2:$"&amp;$K$4&amp;"$50000"),$B2738&amp;"#"&amp;L$6,INDIRECT("ИсходныеДанные!$J$2:$J$50000")),0)</f>
        <v>0</v>
      </c>
      <c r="M2738" s="3">
        <f ca="1">IF($B2738&lt;&gt;"",SUMIF(INDIRECT("ИсходныеДанные!$"&amp;$K$4&amp;"$2:$"&amp;$K$4&amp;"$50000"),$B2738&amp;"#"&amp;M$6,INDIRECT("ИсходныеДанные!$J$2:$J$50000")),0)</f>
        <v>0</v>
      </c>
      <c r="N2738" s="3">
        <f ca="1">IF($B2738&lt;&gt;"",SUMIF(INDIRECT("ИсходныеДанные!$"&amp;$K$4&amp;"$2:$"&amp;$K$4&amp;"$50000"),$B2738&amp;"#"&amp;N$6,INDIRECT("ИсходныеДанные!$J$2:$J$50000")),0)</f>
        <v>0</v>
      </c>
      <c r="O2738" s="3">
        <f ca="1">IF($B2738&lt;&gt;"",SUMIF(INDIRECT("ИсходныеДанные!$"&amp;$K$4&amp;"$2:$"&amp;$K$4&amp;"$50000"),$B2738&amp;"#"&amp;O$6,INDIRECT("ИсходныеДанные!$J$2:$J$50000")),0)</f>
        <v>0</v>
      </c>
      <c r="P2738" s="3">
        <f ca="1">IF($B2738&lt;&gt;"",SUMIF(INDIRECT("ИсходныеДанные!$"&amp;$K$4&amp;"$2:$"&amp;$K$4&amp;"$50000"),$B2738&amp;"#"&amp;P$6,INDIRECT("ИсходныеДанные!$J$2:$J$50000")),0)</f>
        <v>0</v>
      </c>
      <c r="Q2738" s="3">
        <f ca="1">IF($B2738&lt;&gt;"",SUMIF(INDIRECT("ИсходныеДанные!$"&amp;$K$4&amp;"$2:$"&amp;$K$4&amp;"$50000"),$B2738&amp;"#"&amp;Q$6,INDIRECT("ИсходныеДанные!$J$2:$J$50000")),0)</f>
        <v>0</v>
      </c>
      <c r="R2738" s="3">
        <f ca="1">IF($B2738&lt;&gt;"",SUMIF(INDIRECT("ИсходныеДанные!$"&amp;$K$4&amp;"$2:$"&amp;$K$4&amp;"$50000"),$B2738&amp;"#"&amp;R$6,INDIRECT("ИсходныеДанные!$J$2:$J$50000")),0)</f>
        <v>0</v>
      </c>
      <c r="S2738" s="3">
        <f ca="1">IF($B2738&lt;&gt;"",SUMIF(INDIRECT("ИсходныеДанные!$"&amp;$K$4&amp;"$2:$"&amp;$K$4&amp;"$50000"),$B2738&amp;"#"&amp;S$6,INDIRECT("ИсходныеДанные!$J$2:$J$50000")),0)</f>
        <v>0</v>
      </c>
      <c r="T2738" s="3">
        <f ca="1">IF($B2738&lt;&gt;"",SUMIF(INDIRECT("ИсходныеДанные!$"&amp;$K$4&amp;"$2:$"&amp;$K$4&amp;"$50000"),$B2738&amp;"#"&amp;T$6,INDIRECT("ИсходныеДанные!$J$2:$J$50000")),0)</f>
        <v>0</v>
      </c>
      <c r="U2738" s="3">
        <f ca="1">IF($B2738&lt;&gt;"",SUMIF(INDIRECT("ИсходныеДанные!$"&amp;$K$4&amp;"$2:$"&amp;$K$4&amp;"$50000"),$B2738&amp;"#"&amp;U$6,INDIRECT("ИсходныеДанные!$J$2:$J$50000")),0)</f>
        <v>0</v>
      </c>
      <c r="V2738" s="3">
        <f ca="1">IF($B2738&lt;&gt;"",SUMIF(INDIRECT("ИсходныеДанные!$"&amp;$K$4&amp;"$2:$"&amp;$K$4&amp;"$50000"),$B2738&amp;"#"&amp;V$6,INDIRECT("ИсходныеДанные!$J$2:$J$50000")),0)</f>
        <v>0</v>
      </c>
      <c r="W2738" s="16" t="e">
        <f ca="1">SUM(K2738:V2738)/Пофамильно!$R$1</f>
        <v>#DIV/0!</v>
      </c>
    </row>
    <row r="2739" spans="1:23" x14ac:dyDescent="0.25">
      <c r="A2739" s="10" t="str">
        <f t="shared" ca="1" si="44"/>
        <v>delete</v>
      </c>
      <c r="B2739" s="16" cm="1">
        <f t="array" aca="1" ref="B2739" ca="1">INDIRECT("УникальныеСписки!D"&amp;ROW()-$L$4)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14"/>
      <c r="G2739" s="81" t="str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84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84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84" t="str" cm="1">
        <f t="array" aca="1" ref="J2739" ca="1">_xlfn.XLOOKUP($B2739,INDIRECT(SUBSTITUTE("ИсходныеДанные!$где$2:$где$50000","где",$B$4)),INDIRECT(SUBSTITUTE("ИсходныеДанные!$что$2:$что$50000","что",J$4)),"",0,1)</f>
        <v/>
      </c>
      <c r="K2739" s="3">
        <f ca="1">IF($B2739&lt;&gt;"",SUMIF(INDIRECT("ИсходныеДанные!$"&amp;$K$4&amp;"$2:$"&amp;$K$4&amp;"$50000"),$B2739&amp;"#"&amp;K$6,INDIRECT("ИсходныеДанные!$J$2:$J$50000")),0)</f>
        <v>0</v>
      </c>
      <c r="L2739" s="3">
        <f ca="1">IF($B2739&lt;&gt;"",SUMIF(INDIRECT("ИсходныеДанные!$"&amp;$K$4&amp;"$2:$"&amp;$K$4&amp;"$50000"),$B2739&amp;"#"&amp;L$6,INDIRECT("ИсходныеДанные!$J$2:$J$50000")),0)</f>
        <v>0</v>
      </c>
      <c r="M2739" s="3">
        <f ca="1">IF($B2739&lt;&gt;"",SUMIF(INDIRECT("ИсходныеДанные!$"&amp;$K$4&amp;"$2:$"&amp;$K$4&amp;"$50000"),$B2739&amp;"#"&amp;M$6,INDIRECT("ИсходныеДанные!$J$2:$J$50000")),0)</f>
        <v>0</v>
      </c>
      <c r="N2739" s="3">
        <f ca="1">IF($B2739&lt;&gt;"",SUMIF(INDIRECT("ИсходныеДанные!$"&amp;$K$4&amp;"$2:$"&amp;$K$4&amp;"$50000"),$B2739&amp;"#"&amp;N$6,INDIRECT("ИсходныеДанные!$J$2:$J$50000")),0)</f>
        <v>0</v>
      </c>
      <c r="O2739" s="3">
        <f ca="1">IF($B2739&lt;&gt;"",SUMIF(INDIRECT("ИсходныеДанные!$"&amp;$K$4&amp;"$2:$"&amp;$K$4&amp;"$50000"),$B2739&amp;"#"&amp;O$6,INDIRECT("ИсходныеДанные!$J$2:$J$50000")),0)</f>
        <v>0</v>
      </c>
      <c r="P2739" s="3">
        <f ca="1">IF($B2739&lt;&gt;"",SUMIF(INDIRECT("ИсходныеДанные!$"&amp;$K$4&amp;"$2:$"&amp;$K$4&amp;"$50000"),$B2739&amp;"#"&amp;P$6,INDIRECT("ИсходныеДанные!$J$2:$J$50000")),0)</f>
        <v>0</v>
      </c>
      <c r="Q2739" s="3">
        <f ca="1">IF($B2739&lt;&gt;"",SUMIF(INDIRECT("ИсходныеДанные!$"&amp;$K$4&amp;"$2:$"&amp;$K$4&amp;"$50000"),$B2739&amp;"#"&amp;Q$6,INDIRECT("ИсходныеДанные!$J$2:$J$50000")),0)</f>
        <v>0</v>
      </c>
      <c r="R2739" s="3">
        <f ca="1">IF($B2739&lt;&gt;"",SUMIF(INDIRECT("ИсходныеДанные!$"&amp;$K$4&amp;"$2:$"&amp;$K$4&amp;"$50000"),$B2739&amp;"#"&amp;R$6,INDIRECT("ИсходныеДанные!$J$2:$J$50000")),0)</f>
        <v>0</v>
      </c>
      <c r="S2739" s="3">
        <f ca="1">IF($B2739&lt;&gt;"",SUMIF(INDIRECT("ИсходныеДанные!$"&amp;$K$4&amp;"$2:$"&amp;$K$4&amp;"$50000"),$B2739&amp;"#"&amp;S$6,INDIRECT("ИсходныеДанные!$J$2:$J$50000")),0)</f>
        <v>0</v>
      </c>
      <c r="T2739" s="3">
        <f ca="1">IF($B2739&lt;&gt;"",SUMIF(INDIRECT("ИсходныеДанные!$"&amp;$K$4&amp;"$2:$"&amp;$K$4&amp;"$50000"),$B2739&amp;"#"&amp;T$6,INDIRECT("ИсходныеДанные!$J$2:$J$50000")),0)</f>
        <v>0</v>
      </c>
      <c r="U2739" s="3">
        <f ca="1">IF($B2739&lt;&gt;"",SUMIF(INDIRECT("ИсходныеДанные!$"&amp;$K$4&amp;"$2:$"&amp;$K$4&amp;"$50000"),$B2739&amp;"#"&amp;U$6,INDIRECT("ИсходныеДанные!$J$2:$J$50000")),0)</f>
        <v>0</v>
      </c>
      <c r="V2739" s="3">
        <f ca="1">IF($B2739&lt;&gt;"",SUMIF(INDIRECT("ИсходныеДанные!$"&amp;$K$4&amp;"$2:$"&amp;$K$4&amp;"$50000"),$B2739&amp;"#"&amp;V$6,INDIRECT("ИсходныеДанные!$J$2:$J$50000")),0)</f>
        <v>0</v>
      </c>
      <c r="W2739" s="16" t="e">
        <f ca="1">SUM(K2739:V2739)/Пофамильно!$R$1</f>
        <v>#DIV/0!</v>
      </c>
    </row>
    <row r="2740" spans="1:23" x14ac:dyDescent="0.25">
      <c r="A2740" s="10" t="str">
        <f t="shared" ca="1" si="44"/>
        <v>delete</v>
      </c>
      <c r="B2740" s="16" cm="1">
        <f t="array" aca="1" ref="B2740" ca="1">INDIRECT("УникальныеСписки!D"&amp;ROW()-$L$4)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14"/>
      <c r="G2740" s="81" t="str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84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84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84" t="str" cm="1">
        <f t="array" aca="1" ref="J2740" ca="1">_xlfn.XLOOKUP($B2740,INDIRECT(SUBSTITUTE("ИсходныеДанные!$где$2:$где$50000","где",$B$4)),INDIRECT(SUBSTITUTE("ИсходныеДанные!$что$2:$что$50000","что",J$4)),"",0,1)</f>
        <v/>
      </c>
      <c r="K2740" s="3">
        <f ca="1">IF($B2740&lt;&gt;"",SUMIF(INDIRECT("ИсходныеДанные!$"&amp;$K$4&amp;"$2:$"&amp;$K$4&amp;"$50000"),$B2740&amp;"#"&amp;K$6,INDIRECT("ИсходныеДанные!$J$2:$J$50000")),0)</f>
        <v>0</v>
      </c>
      <c r="L2740" s="3">
        <f ca="1">IF($B2740&lt;&gt;"",SUMIF(INDIRECT("ИсходныеДанные!$"&amp;$K$4&amp;"$2:$"&amp;$K$4&amp;"$50000"),$B2740&amp;"#"&amp;L$6,INDIRECT("ИсходныеДанные!$J$2:$J$50000")),0)</f>
        <v>0</v>
      </c>
      <c r="M2740" s="3">
        <f ca="1">IF($B2740&lt;&gt;"",SUMIF(INDIRECT("ИсходныеДанные!$"&amp;$K$4&amp;"$2:$"&amp;$K$4&amp;"$50000"),$B2740&amp;"#"&amp;M$6,INDIRECT("ИсходныеДанные!$J$2:$J$50000")),0)</f>
        <v>0</v>
      </c>
      <c r="N2740" s="3">
        <f ca="1">IF($B2740&lt;&gt;"",SUMIF(INDIRECT("ИсходныеДанные!$"&amp;$K$4&amp;"$2:$"&amp;$K$4&amp;"$50000"),$B2740&amp;"#"&amp;N$6,INDIRECT("ИсходныеДанные!$J$2:$J$50000")),0)</f>
        <v>0</v>
      </c>
      <c r="O2740" s="3">
        <f ca="1">IF($B2740&lt;&gt;"",SUMIF(INDIRECT("ИсходныеДанные!$"&amp;$K$4&amp;"$2:$"&amp;$K$4&amp;"$50000"),$B2740&amp;"#"&amp;O$6,INDIRECT("ИсходныеДанные!$J$2:$J$50000")),0)</f>
        <v>0</v>
      </c>
      <c r="P2740" s="3">
        <f ca="1">IF($B2740&lt;&gt;"",SUMIF(INDIRECT("ИсходныеДанные!$"&amp;$K$4&amp;"$2:$"&amp;$K$4&amp;"$50000"),$B2740&amp;"#"&amp;P$6,INDIRECT("ИсходныеДанные!$J$2:$J$50000")),0)</f>
        <v>0</v>
      </c>
      <c r="Q2740" s="3">
        <f ca="1">IF($B2740&lt;&gt;"",SUMIF(INDIRECT("ИсходныеДанные!$"&amp;$K$4&amp;"$2:$"&amp;$K$4&amp;"$50000"),$B2740&amp;"#"&amp;Q$6,INDIRECT("ИсходныеДанные!$J$2:$J$50000")),0)</f>
        <v>0</v>
      </c>
      <c r="R2740" s="3">
        <f ca="1">IF($B2740&lt;&gt;"",SUMIF(INDIRECT("ИсходныеДанные!$"&amp;$K$4&amp;"$2:$"&amp;$K$4&amp;"$50000"),$B2740&amp;"#"&amp;R$6,INDIRECT("ИсходныеДанные!$J$2:$J$50000")),0)</f>
        <v>0</v>
      </c>
      <c r="S2740" s="3">
        <f ca="1">IF($B2740&lt;&gt;"",SUMIF(INDIRECT("ИсходныеДанные!$"&amp;$K$4&amp;"$2:$"&amp;$K$4&amp;"$50000"),$B2740&amp;"#"&amp;S$6,INDIRECT("ИсходныеДанные!$J$2:$J$50000")),0)</f>
        <v>0</v>
      </c>
      <c r="T2740" s="3">
        <f ca="1">IF($B2740&lt;&gt;"",SUMIF(INDIRECT("ИсходныеДанные!$"&amp;$K$4&amp;"$2:$"&amp;$K$4&amp;"$50000"),$B2740&amp;"#"&amp;T$6,INDIRECT("ИсходныеДанные!$J$2:$J$50000")),0)</f>
        <v>0</v>
      </c>
      <c r="U2740" s="3">
        <f ca="1">IF($B2740&lt;&gt;"",SUMIF(INDIRECT("ИсходныеДанные!$"&amp;$K$4&amp;"$2:$"&amp;$K$4&amp;"$50000"),$B2740&amp;"#"&amp;U$6,INDIRECT("ИсходныеДанные!$J$2:$J$50000")),0)</f>
        <v>0</v>
      </c>
      <c r="V2740" s="3">
        <f ca="1">IF($B2740&lt;&gt;"",SUMIF(INDIRECT("ИсходныеДанные!$"&amp;$K$4&amp;"$2:$"&amp;$K$4&amp;"$50000"),$B2740&amp;"#"&amp;V$6,INDIRECT("ИсходныеДанные!$J$2:$J$50000")),0)</f>
        <v>0</v>
      </c>
      <c r="W2740" s="16" t="e">
        <f ca="1">SUM(K2740:V2740)/Пофамильно!$R$1</f>
        <v>#DIV/0!</v>
      </c>
    </row>
    <row r="2741" spans="1:23" x14ac:dyDescent="0.25">
      <c r="A2741" s="10" t="str">
        <f t="shared" ca="1" si="44"/>
        <v>delete</v>
      </c>
      <c r="B2741" s="16" cm="1">
        <f t="array" aca="1" ref="B2741" ca="1">INDIRECT("УникальныеСписки!D"&amp;ROW()-$L$4)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14"/>
      <c r="G2741" s="81" t="str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84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84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84" t="str" cm="1">
        <f t="array" aca="1" ref="J2741" ca="1">_xlfn.XLOOKUP($B2741,INDIRECT(SUBSTITUTE("ИсходныеДанные!$где$2:$где$50000","где",$B$4)),INDIRECT(SUBSTITUTE("ИсходныеДанные!$что$2:$что$50000","что",J$4)),"",0,1)</f>
        <v/>
      </c>
      <c r="K2741" s="3">
        <f ca="1">IF($B2741&lt;&gt;"",SUMIF(INDIRECT("ИсходныеДанные!$"&amp;$K$4&amp;"$2:$"&amp;$K$4&amp;"$50000"),$B2741&amp;"#"&amp;K$6,INDIRECT("ИсходныеДанные!$J$2:$J$50000")),0)</f>
        <v>0</v>
      </c>
      <c r="L2741" s="3">
        <f ca="1">IF($B2741&lt;&gt;"",SUMIF(INDIRECT("ИсходныеДанные!$"&amp;$K$4&amp;"$2:$"&amp;$K$4&amp;"$50000"),$B2741&amp;"#"&amp;L$6,INDIRECT("ИсходныеДанные!$J$2:$J$50000")),0)</f>
        <v>0</v>
      </c>
      <c r="M2741" s="3">
        <f ca="1">IF($B2741&lt;&gt;"",SUMIF(INDIRECT("ИсходныеДанные!$"&amp;$K$4&amp;"$2:$"&amp;$K$4&amp;"$50000"),$B2741&amp;"#"&amp;M$6,INDIRECT("ИсходныеДанные!$J$2:$J$50000")),0)</f>
        <v>0</v>
      </c>
      <c r="N2741" s="3">
        <f ca="1">IF($B2741&lt;&gt;"",SUMIF(INDIRECT("ИсходныеДанные!$"&amp;$K$4&amp;"$2:$"&amp;$K$4&amp;"$50000"),$B2741&amp;"#"&amp;N$6,INDIRECT("ИсходныеДанные!$J$2:$J$50000")),0)</f>
        <v>0</v>
      </c>
      <c r="O2741" s="3">
        <f ca="1">IF($B2741&lt;&gt;"",SUMIF(INDIRECT("ИсходныеДанные!$"&amp;$K$4&amp;"$2:$"&amp;$K$4&amp;"$50000"),$B2741&amp;"#"&amp;O$6,INDIRECT("ИсходныеДанные!$J$2:$J$50000")),0)</f>
        <v>0</v>
      </c>
      <c r="P2741" s="3">
        <f ca="1">IF($B2741&lt;&gt;"",SUMIF(INDIRECT("ИсходныеДанные!$"&amp;$K$4&amp;"$2:$"&amp;$K$4&amp;"$50000"),$B2741&amp;"#"&amp;P$6,INDIRECT("ИсходныеДанные!$J$2:$J$50000")),0)</f>
        <v>0</v>
      </c>
      <c r="Q2741" s="3">
        <f ca="1">IF($B2741&lt;&gt;"",SUMIF(INDIRECT("ИсходныеДанные!$"&amp;$K$4&amp;"$2:$"&amp;$K$4&amp;"$50000"),$B2741&amp;"#"&amp;Q$6,INDIRECT("ИсходныеДанные!$J$2:$J$50000")),0)</f>
        <v>0</v>
      </c>
      <c r="R2741" s="3">
        <f ca="1">IF($B2741&lt;&gt;"",SUMIF(INDIRECT("ИсходныеДанные!$"&amp;$K$4&amp;"$2:$"&amp;$K$4&amp;"$50000"),$B2741&amp;"#"&amp;R$6,INDIRECT("ИсходныеДанные!$J$2:$J$50000")),0)</f>
        <v>0</v>
      </c>
      <c r="S2741" s="3">
        <f ca="1">IF($B2741&lt;&gt;"",SUMIF(INDIRECT("ИсходныеДанные!$"&amp;$K$4&amp;"$2:$"&amp;$K$4&amp;"$50000"),$B2741&amp;"#"&amp;S$6,INDIRECT("ИсходныеДанные!$J$2:$J$50000")),0)</f>
        <v>0</v>
      </c>
      <c r="T2741" s="3">
        <f ca="1">IF($B2741&lt;&gt;"",SUMIF(INDIRECT("ИсходныеДанные!$"&amp;$K$4&amp;"$2:$"&amp;$K$4&amp;"$50000"),$B2741&amp;"#"&amp;T$6,INDIRECT("ИсходныеДанные!$J$2:$J$50000")),0)</f>
        <v>0</v>
      </c>
      <c r="U2741" s="3">
        <f ca="1">IF($B2741&lt;&gt;"",SUMIF(INDIRECT("ИсходныеДанные!$"&amp;$K$4&amp;"$2:$"&amp;$K$4&amp;"$50000"),$B2741&amp;"#"&amp;U$6,INDIRECT("ИсходныеДанные!$J$2:$J$50000")),0)</f>
        <v>0</v>
      </c>
      <c r="V2741" s="3">
        <f ca="1">IF($B2741&lt;&gt;"",SUMIF(INDIRECT("ИсходныеДанные!$"&amp;$K$4&amp;"$2:$"&amp;$K$4&amp;"$50000"),$B2741&amp;"#"&amp;V$6,INDIRECT("ИсходныеДанные!$J$2:$J$50000")),0)</f>
        <v>0</v>
      </c>
      <c r="W2741" s="16" t="e">
        <f ca="1">SUM(K2741:V2741)/Пофамильно!$R$1</f>
        <v>#DIV/0!</v>
      </c>
    </row>
    <row r="2742" spans="1:23" x14ac:dyDescent="0.25">
      <c r="A2742" s="10" t="str">
        <f t="shared" ca="1" si="44"/>
        <v>delete</v>
      </c>
      <c r="B2742" s="16" cm="1">
        <f t="array" aca="1" ref="B2742" ca="1">INDIRECT("УникальныеСписки!D"&amp;ROW()-$L$4)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14"/>
      <c r="G2742" s="81" t="str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84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84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84" t="str" cm="1">
        <f t="array" aca="1" ref="J2742" ca="1">_xlfn.XLOOKUP($B2742,INDIRECT(SUBSTITUTE("ИсходныеДанные!$где$2:$где$50000","где",$B$4)),INDIRECT(SUBSTITUTE("ИсходныеДанные!$что$2:$что$50000","что",J$4)),"",0,1)</f>
        <v/>
      </c>
      <c r="K2742" s="3">
        <f ca="1">IF($B2742&lt;&gt;"",SUMIF(INDIRECT("ИсходныеДанные!$"&amp;$K$4&amp;"$2:$"&amp;$K$4&amp;"$50000"),$B2742&amp;"#"&amp;K$6,INDIRECT("ИсходныеДанные!$J$2:$J$50000")),0)</f>
        <v>0</v>
      </c>
      <c r="L2742" s="3">
        <f ca="1">IF($B2742&lt;&gt;"",SUMIF(INDIRECT("ИсходныеДанные!$"&amp;$K$4&amp;"$2:$"&amp;$K$4&amp;"$50000"),$B2742&amp;"#"&amp;L$6,INDIRECT("ИсходныеДанные!$J$2:$J$50000")),0)</f>
        <v>0</v>
      </c>
      <c r="M2742" s="3">
        <f ca="1">IF($B2742&lt;&gt;"",SUMIF(INDIRECT("ИсходныеДанные!$"&amp;$K$4&amp;"$2:$"&amp;$K$4&amp;"$50000"),$B2742&amp;"#"&amp;M$6,INDIRECT("ИсходныеДанные!$J$2:$J$50000")),0)</f>
        <v>0</v>
      </c>
      <c r="N2742" s="3">
        <f ca="1">IF($B2742&lt;&gt;"",SUMIF(INDIRECT("ИсходныеДанные!$"&amp;$K$4&amp;"$2:$"&amp;$K$4&amp;"$50000"),$B2742&amp;"#"&amp;N$6,INDIRECT("ИсходныеДанные!$J$2:$J$50000")),0)</f>
        <v>0</v>
      </c>
      <c r="O2742" s="3">
        <f ca="1">IF($B2742&lt;&gt;"",SUMIF(INDIRECT("ИсходныеДанные!$"&amp;$K$4&amp;"$2:$"&amp;$K$4&amp;"$50000"),$B2742&amp;"#"&amp;O$6,INDIRECT("ИсходныеДанные!$J$2:$J$50000")),0)</f>
        <v>0</v>
      </c>
      <c r="P2742" s="3">
        <f ca="1">IF($B2742&lt;&gt;"",SUMIF(INDIRECT("ИсходныеДанные!$"&amp;$K$4&amp;"$2:$"&amp;$K$4&amp;"$50000"),$B2742&amp;"#"&amp;P$6,INDIRECT("ИсходныеДанные!$J$2:$J$50000")),0)</f>
        <v>0</v>
      </c>
      <c r="Q2742" s="3">
        <f ca="1">IF($B2742&lt;&gt;"",SUMIF(INDIRECT("ИсходныеДанные!$"&amp;$K$4&amp;"$2:$"&amp;$K$4&amp;"$50000"),$B2742&amp;"#"&amp;Q$6,INDIRECT("ИсходныеДанные!$J$2:$J$50000")),0)</f>
        <v>0</v>
      </c>
      <c r="R2742" s="3">
        <f ca="1">IF($B2742&lt;&gt;"",SUMIF(INDIRECT("ИсходныеДанные!$"&amp;$K$4&amp;"$2:$"&amp;$K$4&amp;"$50000"),$B2742&amp;"#"&amp;R$6,INDIRECT("ИсходныеДанные!$J$2:$J$50000")),0)</f>
        <v>0</v>
      </c>
      <c r="S2742" s="3">
        <f ca="1">IF($B2742&lt;&gt;"",SUMIF(INDIRECT("ИсходныеДанные!$"&amp;$K$4&amp;"$2:$"&amp;$K$4&amp;"$50000"),$B2742&amp;"#"&amp;S$6,INDIRECT("ИсходныеДанные!$J$2:$J$50000")),0)</f>
        <v>0</v>
      </c>
      <c r="T2742" s="3">
        <f ca="1">IF($B2742&lt;&gt;"",SUMIF(INDIRECT("ИсходныеДанные!$"&amp;$K$4&amp;"$2:$"&amp;$K$4&amp;"$50000"),$B2742&amp;"#"&amp;T$6,INDIRECT("ИсходныеДанные!$J$2:$J$50000")),0)</f>
        <v>0</v>
      </c>
      <c r="U2742" s="3">
        <f ca="1">IF($B2742&lt;&gt;"",SUMIF(INDIRECT("ИсходныеДанные!$"&amp;$K$4&amp;"$2:$"&amp;$K$4&amp;"$50000"),$B2742&amp;"#"&amp;U$6,INDIRECT("ИсходныеДанные!$J$2:$J$50000")),0)</f>
        <v>0</v>
      </c>
      <c r="V2742" s="3">
        <f ca="1">IF($B2742&lt;&gt;"",SUMIF(INDIRECT("ИсходныеДанные!$"&amp;$K$4&amp;"$2:$"&amp;$K$4&amp;"$50000"),$B2742&amp;"#"&amp;V$6,INDIRECT("ИсходныеДанные!$J$2:$J$50000")),0)</f>
        <v>0</v>
      </c>
      <c r="W2742" s="16" t="e">
        <f ca="1">SUM(K2742:V2742)/Пофамильно!$R$1</f>
        <v>#DIV/0!</v>
      </c>
    </row>
    <row r="2743" spans="1:23" x14ac:dyDescent="0.25">
      <c r="A2743" s="10" t="str">
        <f t="shared" ca="1" si="44"/>
        <v>delete</v>
      </c>
      <c r="B2743" s="16" cm="1">
        <f t="array" aca="1" ref="B2743" ca="1">INDIRECT("УникальныеСписки!D"&amp;ROW()-$L$4)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14"/>
      <c r="G2743" s="81" t="str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84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84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84" t="str" cm="1">
        <f t="array" aca="1" ref="J2743" ca="1">_xlfn.XLOOKUP($B2743,INDIRECT(SUBSTITUTE("ИсходныеДанные!$где$2:$где$50000","где",$B$4)),INDIRECT(SUBSTITUTE("ИсходныеДанные!$что$2:$что$50000","что",J$4)),"",0,1)</f>
        <v/>
      </c>
      <c r="K2743" s="3">
        <f ca="1">IF($B2743&lt;&gt;"",SUMIF(INDIRECT("ИсходныеДанные!$"&amp;$K$4&amp;"$2:$"&amp;$K$4&amp;"$50000"),$B2743&amp;"#"&amp;K$6,INDIRECT("ИсходныеДанные!$J$2:$J$50000")),0)</f>
        <v>0</v>
      </c>
      <c r="L2743" s="3">
        <f ca="1">IF($B2743&lt;&gt;"",SUMIF(INDIRECT("ИсходныеДанные!$"&amp;$K$4&amp;"$2:$"&amp;$K$4&amp;"$50000"),$B2743&amp;"#"&amp;L$6,INDIRECT("ИсходныеДанные!$J$2:$J$50000")),0)</f>
        <v>0</v>
      </c>
      <c r="M2743" s="3">
        <f ca="1">IF($B2743&lt;&gt;"",SUMIF(INDIRECT("ИсходныеДанные!$"&amp;$K$4&amp;"$2:$"&amp;$K$4&amp;"$50000"),$B2743&amp;"#"&amp;M$6,INDIRECT("ИсходныеДанные!$J$2:$J$50000")),0)</f>
        <v>0</v>
      </c>
      <c r="N2743" s="3">
        <f ca="1">IF($B2743&lt;&gt;"",SUMIF(INDIRECT("ИсходныеДанные!$"&amp;$K$4&amp;"$2:$"&amp;$K$4&amp;"$50000"),$B2743&amp;"#"&amp;N$6,INDIRECT("ИсходныеДанные!$J$2:$J$50000")),0)</f>
        <v>0</v>
      </c>
      <c r="O2743" s="3">
        <f ca="1">IF($B2743&lt;&gt;"",SUMIF(INDIRECT("ИсходныеДанные!$"&amp;$K$4&amp;"$2:$"&amp;$K$4&amp;"$50000"),$B2743&amp;"#"&amp;O$6,INDIRECT("ИсходныеДанные!$J$2:$J$50000")),0)</f>
        <v>0</v>
      </c>
      <c r="P2743" s="3">
        <f ca="1">IF($B2743&lt;&gt;"",SUMIF(INDIRECT("ИсходныеДанные!$"&amp;$K$4&amp;"$2:$"&amp;$K$4&amp;"$50000"),$B2743&amp;"#"&amp;P$6,INDIRECT("ИсходныеДанные!$J$2:$J$50000")),0)</f>
        <v>0</v>
      </c>
      <c r="Q2743" s="3">
        <f ca="1">IF($B2743&lt;&gt;"",SUMIF(INDIRECT("ИсходныеДанные!$"&amp;$K$4&amp;"$2:$"&amp;$K$4&amp;"$50000"),$B2743&amp;"#"&amp;Q$6,INDIRECT("ИсходныеДанные!$J$2:$J$50000")),0)</f>
        <v>0</v>
      </c>
      <c r="R2743" s="3">
        <f ca="1">IF($B2743&lt;&gt;"",SUMIF(INDIRECT("ИсходныеДанные!$"&amp;$K$4&amp;"$2:$"&amp;$K$4&amp;"$50000"),$B2743&amp;"#"&amp;R$6,INDIRECT("ИсходныеДанные!$J$2:$J$50000")),0)</f>
        <v>0</v>
      </c>
      <c r="S2743" s="3">
        <f ca="1">IF($B2743&lt;&gt;"",SUMIF(INDIRECT("ИсходныеДанные!$"&amp;$K$4&amp;"$2:$"&amp;$K$4&amp;"$50000"),$B2743&amp;"#"&amp;S$6,INDIRECT("ИсходныеДанные!$J$2:$J$50000")),0)</f>
        <v>0</v>
      </c>
      <c r="T2743" s="3">
        <f ca="1">IF($B2743&lt;&gt;"",SUMIF(INDIRECT("ИсходныеДанные!$"&amp;$K$4&amp;"$2:$"&amp;$K$4&amp;"$50000"),$B2743&amp;"#"&amp;T$6,INDIRECT("ИсходныеДанные!$J$2:$J$50000")),0)</f>
        <v>0</v>
      </c>
      <c r="U2743" s="3">
        <f ca="1">IF($B2743&lt;&gt;"",SUMIF(INDIRECT("ИсходныеДанные!$"&amp;$K$4&amp;"$2:$"&amp;$K$4&amp;"$50000"),$B2743&amp;"#"&amp;U$6,INDIRECT("ИсходныеДанные!$J$2:$J$50000")),0)</f>
        <v>0</v>
      </c>
      <c r="V2743" s="3">
        <f ca="1">IF($B2743&lt;&gt;"",SUMIF(INDIRECT("ИсходныеДанные!$"&amp;$K$4&amp;"$2:$"&amp;$K$4&amp;"$50000"),$B2743&amp;"#"&amp;V$6,INDIRECT("ИсходныеДанные!$J$2:$J$50000")),0)</f>
        <v>0</v>
      </c>
      <c r="W2743" s="16" t="e">
        <f ca="1">SUM(K2743:V2743)/Пофамильно!$R$1</f>
        <v>#DIV/0!</v>
      </c>
    </row>
    <row r="2744" spans="1:23" x14ac:dyDescent="0.25">
      <c r="A2744" s="10" t="str">
        <f t="shared" ca="1" si="44"/>
        <v>delete</v>
      </c>
      <c r="B2744" s="16" cm="1">
        <f t="array" aca="1" ref="B2744" ca="1">INDIRECT("УникальныеСписки!D"&amp;ROW()-$L$4)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14"/>
      <c r="G2744" s="81" t="str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84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84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84" t="str" cm="1">
        <f t="array" aca="1" ref="J2744" ca="1">_xlfn.XLOOKUP($B2744,INDIRECT(SUBSTITUTE("ИсходныеДанные!$где$2:$где$50000","где",$B$4)),INDIRECT(SUBSTITUTE("ИсходныеДанные!$что$2:$что$50000","что",J$4)),"",0,1)</f>
        <v/>
      </c>
      <c r="K2744" s="3">
        <f ca="1">IF($B2744&lt;&gt;"",SUMIF(INDIRECT("ИсходныеДанные!$"&amp;$K$4&amp;"$2:$"&amp;$K$4&amp;"$50000"),$B2744&amp;"#"&amp;K$6,INDIRECT("ИсходныеДанные!$J$2:$J$50000")),0)</f>
        <v>0</v>
      </c>
      <c r="L2744" s="3">
        <f ca="1">IF($B2744&lt;&gt;"",SUMIF(INDIRECT("ИсходныеДанные!$"&amp;$K$4&amp;"$2:$"&amp;$K$4&amp;"$50000"),$B2744&amp;"#"&amp;L$6,INDIRECT("ИсходныеДанные!$J$2:$J$50000")),0)</f>
        <v>0</v>
      </c>
      <c r="M2744" s="3">
        <f ca="1">IF($B2744&lt;&gt;"",SUMIF(INDIRECT("ИсходныеДанные!$"&amp;$K$4&amp;"$2:$"&amp;$K$4&amp;"$50000"),$B2744&amp;"#"&amp;M$6,INDIRECT("ИсходныеДанные!$J$2:$J$50000")),0)</f>
        <v>0</v>
      </c>
      <c r="N2744" s="3">
        <f ca="1">IF($B2744&lt;&gt;"",SUMIF(INDIRECT("ИсходныеДанные!$"&amp;$K$4&amp;"$2:$"&amp;$K$4&amp;"$50000"),$B2744&amp;"#"&amp;N$6,INDIRECT("ИсходныеДанные!$J$2:$J$50000")),0)</f>
        <v>0</v>
      </c>
      <c r="O2744" s="3">
        <f ca="1">IF($B2744&lt;&gt;"",SUMIF(INDIRECT("ИсходныеДанные!$"&amp;$K$4&amp;"$2:$"&amp;$K$4&amp;"$50000"),$B2744&amp;"#"&amp;O$6,INDIRECT("ИсходныеДанные!$J$2:$J$50000")),0)</f>
        <v>0</v>
      </c>
      <c r="P2744" s="3">
        <f ca="1">IF($B2744&lt;&gt;"",SUMIF(INDIRECT("ИсходныеДанные!$"&amp;$K$4&amp;"$2:$"&amp;$K$4&amp;"$50000"),$B2744&amp;"#"&amp;P$6,INDIRECT("ИсходныеДанные!$J$2:$J$50000")),0)</f>
        <v>0</v>
      </c>
      <c r="Q2744" s="3">
        <f ca="1">IF($B2744&lt;&gt;"",SUMIF(INDIRECT("ИсходныеДанные!$"&amp;$K$4&amp;"$2:$"&amp;$K$4&amp;"$50000"),$B2744&amp;"#"&amp;Q$6,INDIRECT("ИсходныеДанные!$J$2:$J$50000")),0)</f>
        <v>0</v>
      </c>
      <c r="R2744" s="3">
        <f ca="1">IF($B2744&lt;&gt;"",SUMIF(INDIRECT("ИсходныеДанные!$"&amp;$K$4&amp;"$2:$"&amp;$K$4&amp;"$50000"),$B2744&amp;"#"&amp;R$6,INDIRECT("ИсходныеДанные!$J$2:$J$50000")),0)</f>
        <v>0</v>
      </c>
      <c r="S2744" s="3">
        <f ca="1">IF($B2744&lt;&gt;"",SUMIF(INDIRECT("ИсходныеДанные!$"&amp;$K$4&amp;"$2:$"&amp;$K$4&amp;"$50000"),$B2744&amp;"#"&amp;S$6,INDIRECT("ИсходныеДанные!$J$2:$J$50000")),0)</f>
        <v>0</v>
      </c>
      <c r="T2744" s="3">
        <f ca="1">IF($B2744&lt;&gt;"",SUMIF(INDIRECT("ИсходныеДанные!$"&amp;$K$4&amp;"$2:$"&amp;$K$4&amp;"$50000"),$B2744&amp;"#"&amp;T$6,INDIRECT("ИсходныеДанные!$J$2:$J$50000")),0)</f>
        <v>0</v>
      </c>
      <c r="U2744" s="3">
        <f ca="1">IF($B2744&lt;&gt;"",SUMIF(INDIRECT("ИсходныеДанные!$"&amp;$K$4&amp;"$2:$"&amp;$K$4&amp;"$50000"),$B2744&amp;"#"&amp;U$6,INDIRECT("ИсходныеДанные!$J$2:$J$50000")),0)</f>
        <v>0</v>
      </c>
      <c r="V2744" s="3">
        <f ca="1">IF($B2744&lt;&gt;"",SUMIF(INDIRECT("ИсходныеДанные!$"&amp;$K$4&amp;"$2:$"&amp;$K$4&amp;"$50000"),$B2744&amp;"#"&amp;V$6,INDIRECT("ИсходныеДанные!$J$2:$J$50000")),0)</f>
        <v>0</v>
      </c>
      <c r="W2744" s="16" t="e">
        <f ca="1">SUM(K2744:V2744)/Пофамильно!$R$1</f>
        <v>#DIV/0!</v>
      </c>
    </row>
    <row r="2745" spans="1:23" x14ac:dyDescent="0.25">
      <c r="A2745" s="10" t="str">
        <f t="shared" ca="1" si="44"/>
        <v>delete</v>
      </c>
      <c r="B2745" s="16" cm="1">
        <f t="array" aca="1" ref="B2745" ca="1">INDIRECT("УникальныеСписки!D"&amp;ROW()-$L$4)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14"/>
      <c r="G2745" s="81" t="str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84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84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84" t="str" cm="1">
        <f t="array" aca="1" ref="J2745" ca="1">_xlfn.XLOOKUP($B2745,INDIRECT(SUBSTITUTE("ИсходныеДанные!$где$2:$где$50000","где",$B$4)),INDIRECT(SUBSTITUTE("ИсходныеДанные!$что$2:$что$50000","что",J$4)),"",0,1)</f>
        <v/>
      </c>
      <c r="K2745" s="3">
        <f ca="1">IF($B2745&lt;&gt;"",SUMIF(INDIRECT("ИсходныеДанные!$"&amp;$K$4&amp;"$2:$"&amp;$K$4&amp;"$50000"),$B2745&amp;"#"&amp;K$6,INDIRECT("ИсходныеДанные!$J$2:$J$50000")),0)</f>
        <v>0</v>
      </c>
      <c r="L2745" s="3">
        <f ca="1">IF($B2745&lt;&gt;"",SUMIF(INDIRECT("ИсходныеДанные!$"&amp;$K$4&amp;"$2:$"&amp;$K$4&amp;"$50000"),$B2745&amp;"#"&amp;L$6,INDIRECT("ИсходныеДанные!$J$2:$J$50000")),0)</f>
        <v>0</v>
      </c>
      <c r="M2745" s="3">
        <f ca="1">IF($B2745&lt;&gt;"",SUMIF(INDIRECT("ИсходныеДанные!$"&amp;$K$4&amp;"$2:$"&amp;$K$4&amp;"$50000"),$B2745&amp;"#"&amp;M$6,INDIRECT("ИсходныеДанные!$J$2:$J$50000")),0)</f>
        <v>0</v>
      </c>
      <c r="N2745" s="3">
        <f ca="1">IF($B2745&lt;&gt;"",SUMIF(INDIRECT("ИсходныеДанные!$"&amp;$K$4&amp;"$2:$"&amp;$K$4&amp;"$50000"),$B2745&amp;"#"&amp;N$6,INDIRECT("ИсходныеДанные!$J$2:$J$50000")),0)</f>
        <v>0</v>
      </c>
      <c r="O2745" s="3">
        <f ca="1">IF($B2745&lt;&gt;"",SUMIF(INDIRECT("ИсходныеДанные!$"&amp;$K$4&amp;"$2:$"&amp;$K$4&amp;"$50000"),$B2745&amp;"#"&amp;O$6,INDIRECT("ИсходныеДанные!$J$2:$J$50000")),0)</f>
        <v>0</v>
      </c>
      <c r="P2745" s="3">
        <f ca="1">IF($B2745&lt;&gt;"",SUMIF(INDIRECT("ИсходныеДанные!$"&amp;$K$4&amp;"$2:$"&amp;$K$4&amp;"$50000"),$B2745&amp;"#"&amp;P$6,INDIRECT("ИсходныеДанные!$J$2:$J$50000")),0)</f>
        <v>0</v>
      </c>
      <c r="Q2745" s="3">
        <f ca="1">IF($B2745&lt;&gt;"",SUMIF(INDIRECT("ИсходныеДанные!$"&amp;$K$4&amp;"$2:$"&amp;$K$4&amp;"$50000"),$B2745&amp;"#"&amp;Q$6,INDIRECT("ИсходныеДанные!$J$2:$J$50000")),0)</f>
        <v>0</v>
      </c>
      <c r="R2745" s="3">
        <f ca="1">IF($B2745&lt;&gt;"",SUMIF(INDIRECT("ИсходныеДанные!$"&amp;$K$4&amp;"$2:$"&amp;$K$4&amp;"$50000"),$B2745&amp;"#"&amp;R$6,INDIRECT("ИсходныеДанные!$J$2:$J$50000")),0)</f>
        <v>0</v>
      </c>
      <c r="S2745" s="3">
        <f ca="1">IF($B2745&lt;&gt;"",SUMIF(INDIRECT("ИсходныеДанные!$"&amp;$K$4&amp;"$2:$"&amp;$K$4&amp;"$50000"),$B2745&amp;"#"&amp;S$6,INDIRECT("ИсходныеДанные!$J$2:$J$50000")),0)</f>
        <v>0</v>
      </c>
      <c r="T2745" s="3">
        <f ca="1">IF($B2745&lt;&gt;"",SUMIF(INDIRECT("ИсходныеДанные!$"&amp;$K$4&amp;"$2:$"&amp;$K$4&amp;"$50000"),$B2745&amp;"#"&amp;T$6,INDIRECT("ИсходныеДанные!$J$2:$J$50000")),0)</f>
        <v>0</v>
      </c>
      <c r="U2745" s="3">
        <f ca="1">IF($B2745&lt;&gt;"",SUMIF(INDIRECT("ИсходныеДанные!$"&amp;$K$4&amp;"$2:$"&amp;$K$4&amp;"$50000"),$B2745&amp;"#"&amp;U$6,INDIRECT("ИсходныеДанные!$J$2:$J$50000")),0)</f>
        <v>0</v>
      </c>
      <c r="V2745" s="3">
        <f ca="1">IF($B2745&lt;&gt;"",SUMIF(INDIRECT("ИсходныеДанные!$"&amp;$K$4&amp;"$2:$"&amp;$K$4&amp;"$50000"),$B2745&amp;"#"&amp;V$6,INDIRECT("ИсходныеДанные!$J$2:$J$50000")),0)</f>
        <v>0</v>
      </c>
      <c r="W2745" s="16" t="e">
        <f ca="1">SUM(K2745:V2745)/Пофамильно!$R$1</f>
        <v>#DIV/0!</v>
      </c>
    </row>
    <row r="2746" spans="1:23" x14ac:dyDescent="0.25">
      <c r="A2746" s="10" t="str">
        <f t="shared" ca="1" si="44"/>
        <v>delete</v>
      </c>
      <c r="B2746" s="16" cm="1">
        <f t="array" aca="1" ref="B2746" ca="1">INDIRECT("УникальныеСписки!D"&amp;ROW()-$L$4)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14"/>
      <c r="G2746" s="81" t="str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84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84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84" t="str" cm="1">
        <f t="array" aca="1" ref="J2746" ca="1">_xlfn.XLOOKUP($B2746,INDIRECT(SUBSTITUTE("ИсходныеДанные!$где$2:$где$50000","где",$B$4)),INDIRECT(SUBSTITUTE("ИсходныеДанные!$что$2:$что$50000","что",J$4)),"",0,1)</f>
        <v/>
      </c>
      <c r="K2746" s="3">
        <f ca="1">IF($B2746&lt;&gt;"",SUMIF(INDIRECT("ИсходныеДанные!$"&amp;$K$4&amp;"$2:$"&amp;$K$4&amp;"$50000"),$B2746&amp;"#"&amp;K$6,INDIRECT("ИсходныеДанные!$J$2:$J$50000")),0)</f>
        <v>0</v>
      </c>
      <c r="L2746" s="3">
        <f ca="1">IF($B2746&lt;&gt;"",SUMIF(INDIRECT("ИсходныеДанные!$"&amp;$K$4&amp;"$2:$"&amp;$K$4&amp;"$50000"),$B2746&amp;"#"&amp;L$6,INDIRECT("ИсходныеДанные!$J$2:$J$50000")),0)</f>
        <v>0</v>
      </c>
      <c r="M2746" s="3">
        <f ca="1">IF($B2746&lt;&gt;"",SUMIF(INDIRECT("ИсходныеДанные!$"&amp;$K$4&amp;"$2:$"&amp;$K$4&amp;"$50000"),$B2746&amp;"#"&amp;M$6,INDIRECT("ИсходныеДанные!$J$2:$J$50000")),0)</f>
        <v>0</v>
      </c>
      <c r="N2746" s="3">
        <f ca="1">IF($B2746&lt;&gt;"",SUMIF(INDIRECT("ИсходныеДанные!$"&amp;$K$4&amp;"$2:$"&amp;$K$4&amp;"$50000"),$B2746&amp;"#"&amp;N$6,INDIRECT("ИсходныеДанные!$J$2:$J$50000")),0)</f>
        <v>0</v>
      </c>
      <c r="O2746" s="3">
        <f ca="1">IF($B2746&lt;&gt;"",SUMIF(INDIRECT("ИсходныеДанные!$"&amp;$K$4&amp;"$2:$"&amp;$K$4&amp;"$50000"),$B2746&amp;"#"&amp;O$6,INDIRECT("ИсходныеДанные!$J$2:$J$50000")),0)</f>
        <v>0</v>
      </c>
      <c r="P2746" s="3">
        <f ca="1">IF($B2746&lt;&gt;"",SUMIF(INDIRECT("ИсходныеДанные!$"&amp;$K$4&amp;"$2:$"&amp;$K$4&amp;"$50000"),$B2746&amp;"#"&amp;P$6,INDIRECT("ИсходныеДанные!$J$2:$J$50000")),0)</f>
        <v>0</v>
      </c>
      <c r="Q2746" s="3">
        <f ca="1">IF($B2746&lt;&gt;"",SUMIF(INDIRECT("ИсходныеДанные!$"&amp;$K$4&amp;"$2:$"&amp;$K$4&amp;"$50000"),$B2746&amp;"#"&amp;Q$6,INDIRECT("ИсходныеДанные!$J$2:$J$50000")),0)</f>
        <v>0</v>
      </c>
      <c r="R2746" s="3">
        <f ca="1">IF($B2746&lt;&gt;"",SUMIF(INDIRECT("ИсходныеДанные!$"&amp;$K$4&amp;"$2:$"&amp;$K$4&amp;"$50000"),$B2746&amp;"#"&amp;R$6,INDIRECT("ИсходныеДанные!$J$2:$J$50000")),0)</f>
        <v>0</v>
      </c>
      <c r="S2746" s="3">
        <f ca="1">IF($B2746&lt;&gt;"",SUMIF(INDIRECT("ИсходныеДанные!$"&amp;$K$4&amp;"$2:$"&amp;$K$4&amp;"$50000"),$B2746&amp;"#"&amp;S$6,INDIRECT("ИсходныеДанные!$J$2:$J$50000")),0)</f>
        <v>0</v>
      </c>
      <c r="T2746" s="3">
        <f ca="1">IF($B2746&lt;&gt;"",SUMIF(INDIRECT("ИсходныеДанные!$"&amp;$K$4&amp;"$2:$"&amp;$K$4&amp;"$50000"),$B2746&amp;"#"&amp;T$6,INDIRECT("ИсходныеДанные!$J$2:$J$50000")),0)</f>
        <v>0</v>
      </c>
      <c r="U2746" s="3">
        <f ca="1">IF($B2746&lt;&gt;"",SUMIF(INDIRECT("ИсходныеДанные!$"&amp;$K$4&amp;"$2:$"&amp;$K$4&amp;"$50000"),$B2746&amp;"#"&amp;U$6,INDIRECT("ИсходныеДанные!$J$2:$J$50000")),0)</f>
        <v>0</v>
      </c>
      <c r="V2746" s="3">
        <f ca="1">IF($B2746&lt;&gt;"",SUMIF(INDIRECT("ИсходныеДанные!$"&amp;$K$4&amp;"$2:$"&amp;$K$4&amp;"$50000"),$B2746&amp;"#"&amp;V$6,INDIRECT("ИсходныеДанные!$J$2:$J$50000")),0)</f>
        <v>0</v>
      </c>
      <c r="W2746" s="16" t="e">
        <f ca="1">SUM(K2746:V2746)/Пофамильно!$R$1</f>
        <v>#DIV/0!</v>
      </c>
    </row>
    <row r="2747" spans="1:23" x14ac:dyDescent="0.25">
      <c r="A2747" s="10" t="str">
        <f t="shared" ca="1" si="44"/>
        <v>delete</v>
      </c>
      <c r="B2747" s="16" cm="1">
        <f t="array" aca="1" ref="B2747" ca="1">INDIRECT("УникальныеСписки!D"&amp;ROW()-$L$4)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14"/>
      <c r="G2747" s="81" t="str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84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84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84" t="str" cm="1">
        <f t="array" aca="1" ref="J2747" ca="1">_xlfn.XLOOKUP($B2747,INDIRECT(SUBSTITUTE("ИсходныеДанные!$где$2:$где$50000","где",$B$4)),INDIRECT(SUBSTITUTE("ИсходныеДанные!$что$2:$что$50000","что",J$4)),"",0,1)</f>
        <v/>
      </c>
      <c r="K2747" s="3">
        <f ca="1">IF($B2747&lt;&gt;"",SUMIF(INDIRECT("ИсходныеДанные!$"&amp;$K$4&amp;"$2:$"&amp;$K$4&amp;"$50000"),$B2747&amp;"#"&amp;K$6,INDIRECT("ИсходныеДанные!$J$2:$J$50000")),0)</f>
        <v>0</v>
      </c>
      <c r="L2747" s="3">
        <f ca="1">IF($B2747&lt;&gt;"",SUMIF(INDIRECT("ИсходныеДанные!$"&amp;$K$4&amp;"$2:$"&amp;$K$4&amp;"$50000"),$B2747&amp;"#"&amp;L$6,INDIRECT("ИсходныеДанные!$J$2:$J$50000")),0)</f>
        <v>0</v>
      </c>
      <c r="M2747" s="3">
        <f ca="1">IF($B2747&lt;&gt;"",SUMIF(INDIRECT("ИсходныеДанные!$"&amp;$K$4&amp;"$2:$"&amp;$K$4&amp;"$50000"),$B2747&amp;"#"&amp;M$6,INDIRECT("ИсходныеДанные!$J$2:$J$50000")),0)</f>
        <v>0</v>
      </c>
      <c r="N2747" s="3">
        <f ca="1">IF($B2747&lt;&gt;"",SUMIF(INDIRECT("ИсходныеДанные!$"&amp;$K$4&amp;"$2:$"&amp;$K$4&amp;"$50000"),$B2747&amp;"#"&amp;N$6,INDIRECT("ИсходныеДанные!$J$2:$J$50000")),0)</f>
        <v>0</v>
      </c>
      <c r="O2747" s="3">
        <f ca="1">IF($B2747&lt;&gt;"",SUMIF(INDIRECT("ИсходныеДанные!$"&amp;$K$4&amp;"$2:$"&amp;$K$4&amp;"$50000"),$B2747&amp;"#"&amp;O$6,INDIRECT("ИсходныеДанные!$J$2:$J$50000")),0)</f>
        <v>0</v>
      </c>
      <c r="P2747" s="3">
        <f ca="1">IF($B2747&lt;&gt;"",SUMIF(INDIRECT("ИсходныеДанные!$"&amp;$K$4&amp;"$2:$"&amp;$K$4&amp;"$50000"),$B2747&amp;"#"&amp;P$6,INDIRECT("ИсходныеДанные!$J$2:$J$50000")),0)</f>
        <v>0</v>
      </c>
      <c r="Q2747" s="3">
        <f ca="1">IF($B2747&lt;&gt;"",SUMIF(INDIRECT("ИсходныеДанные!$"&amp;$K$4&amp;"$2:$"&amp;$K$4&amp;"$50000"),$B2747&amp;"#"&amp;Q$6,INDIRECT("ИсходныеДанные!$J$2:$J$50000")),0)</f>
        <v>0</v>
      </c>
      <c r="R2747" s="3">
        <f ca="1">IF($B2747&lt;&gt;"",SUMIF(INDIRECT("ИсходныеДанные!$"&amp;$K$4&amp;"$2:$"&amp;$K$4&amp;"$50000"),$B2747&amp;"#"&amp;R$6,INDIRECT("ИсходныеДанные!$J$2:$J$50000")),0)</f>
        <v>0</v>
      </c>
      <c r="S2747" s="3">
        <f ca="1">IF($B2747&lt;&gt;"",SUMIF(INDIRECT("ИсходныеДанные!$"&amp;$K$4&amp;"$2:$"&amp;$K$4&amp;"$50000"),$B2747&amp;"#"&amp;S$6,INDIRECT("ИсходныеДанные!$J$2:$J$50000")),0)</f>
        <v>0</v>
      </c>
      <c r="T2747" s="3">
        <f ca="1">IF($B2747&lt;&gt;"",SUMIF(INDIRECT("ИсходныеДанные!$"&amp;$K$4&amp;"$2:$"&amp;$K$4&amp;"$50000"),$B2747&amp;"#"&amp;T$6,INDIRECT("ИсходныеДанные!$J$2:$J$50000")),0)</f>
        <v>0</v>
      </c>
      <c r="U2747" s="3">
        <f ca="1">IF($B2747&lt;&gt;"",SUMIF(INDIRECT("ИсходныеДанные!$"&amp;$K$4&amp;"$2:$"&amp;$K$4&amp;"$50000"),$B2747&amp;"#"&amp;U$6,INDIRECT("ИсходныеДанные!$J$2:$J$50000")),0)</f>
        <v>0</v>
      </c>
      <c r="V2747" s="3">
        <f ca="1">IF($B2747&lt;&gt;"",SUMIF(INDIRECT("ИсходныеДанные!$"&amp;$K$4&amp;"$2:$"&amp;$K$4&amp;"$50000"),$B2747&amp;"#"&amp;V$6,INDIRECT("ИсходныеДанные!$J$2:$J$50000")),0)</f>
        <v>0</v>
      </c>
      <c r="W2747" s="16" t="e">
        <f ca="1">SUM(K2747:V2747)/Пофамильно!$R$1</f>
        <v>#DIV/0!</v>
      </c>
    </row>
    <row r="2748" spans="1:23" x14ac:dyDescent="0.25">
      <c r="A2748" s="10" t="str">
        <f t="shared" ca="1" si="44"/>
        <v>delete</v>
      </c>
      <c r="B2748" s="16" cm="1">
        <f t="array" aca="1" ref="B2748" ca="1">INDIRECT("УникальныеСписки!D"&amp;ROW()-$L$4)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14"/>
      <c r="G2748" s="81" t="str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84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84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84" t="str" cm="1">
        <f t="array" aca="1" ref="J2748" ca="1">_xlfn.XLOOKUP($B2748,INDIRECT(SUBSTITUTE("ИсходныеДанные!$где$2:$где$50000","где",$B$4)),INDIRECT(SUBSTITUTE("ИсходныеДанные!$что$2:$что$50000","что",J$4)),"",0,1)</f>
        <v/>
      </c>
      <c r="K2748" s="3">
        <f ca="1">IF($B2748&lt;&gt;"",SUMIF(INDIRECT("ИсходныеДанные!$"&amp;$K$4&amp;"$2:$"&amp;$K$4&amp;"$50000"),$B2748&amp;"#"&amp;K$6,INDIRECT("ИсходныеДанные!$J$2:$J$50000")),0)</f>
        <v>0</v>
      </c>
      <c r="L2748" s="3">
        <f ca="1">IF($B2748&lt;&gt;"",SUMIF(INDIRECT("ИсходныеДанные!$"&amp;$K$4&amp;"$2:$"&amp;$K$4&amp;"$50000"),$B2748&amp;"#"&amp;L$6,INDIRECT("ИсходныеДанные!$J$2:$J$50000")),0)</f>
        <v>0</v>
      </c>
      <c r="M2748" s="3">
        <f ca="1">IF($B2748&lt;&gt;"",SUMIF(INDIRECT("ИсходныеДанные!$"&amp;$K$4&amp;"$2:$"&amp;$K$4&amp;"$50000"),$B2748&amp;"#"&amp;M$6,INDIRECT("ИсходныеДанные!$J$2:$J$50000")),0)</f>
        <v>0</v>
      </c>
      <c r="N2748" s="3">
        <f ca="1">IF($B2748&lt;&gt;"",SUMIF(INDIRECT("ИсходныеДанные!$"&amp;$K$4&amp;"$2:$"&amp;$K$4&amp;"$50000"),$B2748&amp;"#"&amp;N$6,INDIRECT("ИсходныеДанные!$J$2:$J$50000")),0)</f>
        <v>0</v>
      </c>
      <c r="O2748" s="3">
        <f ca="1">IF($B2748&lt;&gt;"",SUMIF(INDIRECT("ИсходныеДанные!$"&amp;$K$4&amp;"$2:$"&amp;$K$4&amp;"$50000"),$B2748&amp;"#"&amp;O$6,INDIRECT("ИсходныеДанные!$J$2:$J$50000")),0)</f>
        <v>0</v>
      </c>
      <c r="P2748" s="3">
        <f ca="1">IF($B2748&lt;&gt;"",SUMIF(INDIRECT("ИсходныеДанные!$"&amp;$K$4&amp;"$2:$"&amp;$K$4&amp;"$50000"),$B2748&amp;"#"&amp;P$6,INDIRECT("ИсходныеДанные!$J$2:$J$50000")),0)</f>
        <v>0</v>
      </c>
      <c r="Q2748" s="3">
        <f ca="1">IF($B2748&lt;&gt;"",SUMIF(INDIRECT("ИсходныеДанные!$"&amp;$K$4&amp;"$2:$"&amp;$K$4&amp;"$50000"),$B2748&amp;"#"&amp;Q$6,INDIRECT("ИсходныеДанные!$J$2:$J$50000")),0)</f>
        <v>0</v>
      </c>
      <c r="R2748" s="3">
        <f ca="1">IF($B2748&lt;&gt;"",SUMIF(INDIRECT("ИсходныеДанные!$"&amp;$K$4&amp;"$2:$"&amp;$K$4&amp;"$50000"),$B2748&amp;"#"&amp;R$6,INDIRECT("ИсходныеДанные!$J$2:$J$50000")),0)</f>
        <v>0</v>
      </c>
      <c r="S2748" s="3">
        <f ca="1">IF($B2748&lt;&gt;"",SUMIF(INDIRECT("ИсходныеДанные!$"&amp;$K$4&amp;"$2:$"&amp;$K$4&amp;"$50000"),$B2748&amp;"#"&amp;S$6,INDIRECT("ИсходныеДанные!$J$2:$J$50000")),0)</f>
        <v>0</v>
      </c>
      <c r="T2748" s="3">
        <f ca="1">IF($B2748&lt;&gt;"",SUMIF(INDIRECT("ИсходныеДанные!$"&amp;$K$4&amp;"$2:$"&amp;$K$4&amp;"$50000"),$B2748&amp;"#"&amp;T$6,INDIRECT("ИсходныеДанные!$J$2:$J$50000")),0)</f>
        <v>0</v>
      </c>
      <c r="U2748" s="3">
        <f ca="1">IF($B2748&lt;&gt;"",SUMIF(INDIRECT("ИсходныеДанные!$"&amp;$K$4&amp;"$2:$"&amp;$K$4&amp;"$50000"),$B2748&amp;"#"&amp;U$6,INDIRECT("ИсходныеДанные!$J$2:$J$50000")),0)</f>
        <v>0</v>
      </c>
      <c r="V2748" s="3">
        <f ca="1">IF($B2748&lt;&gt;"",SUMIF(INDIRECT("ИсходныеДанные!$"&amp;$K$4&amp;"$2:$"&amp;$K$4&amp;"$50000"),$B2748&amp;"#"&amp;V$6,INDIRECT("ИсходныеДанные!$J$2:$J$50000")),0)</f>
        <v>0</v>
      </c>
      <c r="W2748" s="16" t="e">
        <f ca="1">SUM(K2748:V2748)/Пофамильно!$R$1</f>
        <v>#DIV/0!</v>
      </c>
    </row>
    <row r="2749" spans="1:23" x14ac:dyDescent="0.25">
      <c r="A2749" s="10" t="str">
        <f t="shared" ca="1" si="44"/>
        <v>delete</v>
      </c>
      <c r="B2749" s="16" cm="1">
        <f t="array" aca="1" ref="B2749" ca="1">INDIRECT("УникальныеСписки!D"&amp;ROW()-$L$4)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14"/>
      <c r="G2749" s="81" t="str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84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84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84" t="str" cm="1">
        <f t="array" aca="1" ref="J2749" ca="1">_xlfn.XLOOKUP($B2749,INDIRECT(SUBSTITUTE("ИсходныеДанные!$где$2:$где$50000","где",$B$4)),INDIRECT(SUBSTITUTE("ИсходныеДанные!$что$2:$что$50000","что",J$4)),"",0,1)</f>
        <v/>
      </c>
      <c r="K2749" s="3">
        <f ca="1">IF($B2749&lt;&gt;"",SUMIF(INDIRECT("ИсходныеДанные!$"&amp;$K$4&amp;"$2:$"&amp;$K$4&amp;"$50000"),$B2749&amp;"#"&amp;K$6,INDIRECT("ИсходныеДанные!$J$2:$J$50000")),0)</f>
        <v>0</v>
      </c>
      <c r="L2749" s="3">
        <f ca="1">IF($B2749&lt;&gt;"",SUMIF(INDIRECT("ИсходныеДанные!$"&amp;$K$4&amp;"$2:$"&amp;$K$4&amp;"$50000"),$B2749&amp;"#"&amp;L$6,INDIRECT("ИсходныеДанные!$J$2:$J$50000")),0)</f>
        <v>0</v>
      </c>
      <c r="M2749" s="3">
        <f ca="1">IF($B2749&lt;&gt;"",SUMIF(INDIRECT("ИсходныеДанные!$"&amp;$K$4&amp;"$2:$"&amp;$K$4&amp;"$50000"),$B2749&amp;"#"&amp;M$6,INDIRECT("ИсходныеДанные!$J$2:$J$50000")),0)</f>
        <v>0</v>
      </c>
      <c r="N2749" s="3">
        <f ca="1">IF($B2749&lt;&gt;"",SUMIF(INDIRECT("ИсходныеДанные!$"&amp;$K$4&amp;"$2:$"&amp;$K$4&amp;"$50000"),$B2749&amp;"#"&amp;N$6,INDIRECT("ИсходныеДанные!$J$2:$J$50000")),0)</f>
        <v>0</v>
      </c>
      <c r="O2749" s="3">
        <f ca="1">IF($B2749&lt;&gt;"",SUMIF(INDIRECT("ИсходныеДанные!$"&amp;$K$4&amp;"$2:$"&amp;$K$4&amp;"$50000"),$B2749&amp;"#"&amp;O$6,INDIRECT("ИсходныеДанные!$J$2:$J$50000")),0)</f>
        <v>0</v>
      </c>
      <c r="P2749" s="3">
        <f ca="1">IF($B2749&lt;&gt;"",SUMIF(INDIRECT("ИсходныеДанные!$"&amp;$K$4&amp;"$2:$"&amp;$K$4&amp;"$50000"),$B2749&amp;"#"&amp;P$6,INDIRECT("ИсходныеДанные!$J$2:$J$50000")),0)</f>
        <v>0</v>
      </c>
      <c r="Q2749" s="3">
        <f ca="1">IF($B2749&lt;&gt;"",SUMIF(INDIRECT("ИсходныеДанные!$"&amp;$K$4&amp;"$2:$"&amp;$K$4&amp;"$50000"),$B2749&amp;"#"&amp;Q$6,INDIRECT("ИсходныеДанные!$J$2:$J$50000")),0)</f>
        <v>0</v>
      </c>
      <c r="R2749" s="3">
        <f ca="1">IF($B2749&lt;&gt;"",SUMIF(INDIRECT("ИсходныеДанные!$"&amp;$K$4&amp;"$2:$"&amp;$K$4&amp;"$50000"),$B2749&amp;"#"&amp;R$6,INDIRECT("ИсходныеДанные!$J$2:$J$50000")),0)</f>
        <v>0</v>
      </c>
      <c r="S2749" s="3">
        <f ca="1">IF($B2749&lt;&gt;"",SUMIF(INDIRECT("ИсходныеДанные!$"&amp;$K$4&amp;"$2:$"&amp;$K$4&amp;"$50000"),$B2749&amp;"#"&amp;S$6,INDIRECT("ИсходныеДанные!$J$2:$J$50000")),0)</f>
        <v>0</v>
      </c>
      <c r="T2749" s="3">
        <f ca="1">IF($B2749&lt;&gt;"",SUMIF(INDIRECT("ИсходныеДанные!$"&amp;$K$4&amp;"$2:$"&amp;$K$4&amp;"$50000"),$B2749&amp;"#"&amp;T$6,INDIRECT("ИсходныеДанные!$J$2:$J$50000")),0)</f>
        <v>0</v>
      </c>
      <c r="U2749" s="3">
        <f ca="1">IF($B2749&lt;&gt;"",SUMIF(INDIRECT("ИсходныеДанные!$"&amp;$K$4&amp;"$2:$"&amp;$K$4&amp;"$50000"),$B2749&amp;"#"&amp;U$6,INDIRECT("ИсходныеДанные!$J$2:$J$50000")),0)</f>
        <v>0</v>
      </c>
      <c r="V2749" s="3">
        <f ca="1">IF($B2749&lt;&gt;"",SUMIF(INDIRECT("ИсходныеДанные!$"&amp;$K$4&amp;"$2:$"&amp;$K$4&amp;"$50000"),$B2749&amp;"#"&amp;V$6,INDIRECT("ИсходныеДанные!$J$2:$J$50000")),0)</f>
        <v>0</v>
      </c>
      <c r="W2749" s="16" t="e">
        <f ca="1">SUM(K2749:V2749)/Пофамильно!$R$1</f>
        <v>#DIV/0!</v>
      </c>
    </row>
    <row r="2750" spans="1:23" x14ac:dyDescent="0.25">
      <c r="A2750" s="10" t="str">
        <f t="shared" ca="1" si="44"/>
        <v>delete</v>
      </c>
      <c r="B2750" s="16" cm="1">
        <f t="array" aca="1" ref="B2750" ca="1">INDIRECT("УникальныеСписки!D"&amp;ROW()-$L$4)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14"/>
      <c r="G2750" s="81" t="str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84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84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84" t="str" cm="1">
        <f t="array" aca="1" ref="J2750" ca="1">_xlfn.XLOOKUP($B2750,INDIRECT(SUBSTITUTE("ИсходныеДанные!$где$2:$где$50000","где",$B$4)),INDIRECT(SUBSTITUTE("ИсходныеДанные!$что$2:$что$50000","что",J$4)),"",0,1)</f>
        <v/>
      </c>
      <c r="K2750" s="3">
        <f ca="1">IF($B2750&lt;&gt;"",SUMIF(INDIRECT("ИсходныеДанные!$"&amp;$K$4&amp;"$2:$"&amp;$K$4&amp;"$50000"),$B2750&amp;"#"&amp;K$6,INDIRECT("ИсходныеДанные!$J$2:$J$50000")),0)</f>
        <v>0</v>
      </c>
      <c r="L2750" s="3">
        <f ca="1">IF($B2750&lt;&gt;"",SUMIF(INDIRECT("ИсходныеДанные!$"&amp;$K$4&amp;"$2:$"&amp;$K$4&amp;"$50000"),$B2750&amp;"#"&amp;L$6,INDIRECT("ИсходныеДанные!$J$2:$J$50000")),0)</f>
        <v>0</v>
      </c>
      <c r="M2750" s="3">
        <f ca="1">IF($B2750&lt;&gt;"",SUMIF(INDIRECT("ИсходныеДанные!$"&amp;$K$4&amp;"$2:$"&amp;$K$4&amp;"$50000"),$B2750&amp;"#"&amp;M$6,INDIRECT("ИсходныеДанные!$J$2:$J$50000")),0)</f>
        <v>0</v>
      </c>
      <c r="N2750" s="3">
        <f ca="1">IF($B2750&lt;&gt;"",SUMIF(INDIRECT("ИсходныеДанные!$"&amp;$K$4&amp;"$2:$"&amp;$K$4&amp;"$50000"),$B2750&amp;"#"&amp;N$6,INDIRECT("ИсходныеДанные!$J$2:$J$50000")),0)</f>
        <v>0</v>
      </c>
      <c r="O2750" s="3">
        <f ca="1">IF($B2750&lt;&gt;"",SUMIF(INDIRECT("ИсходныеДанные!$"&amp;$K$4&amp;"$2:$"&amp;$K$4&amp;"$50000"),$B2750&amp;"#"&amp;O$6,INDIRECT("ИсходныеДанные!$J$2:$J$50000")),0)</f>
        <v>0</v>
      </c>
      <c r="P2750" s="3">
        <f ca="1">IF($B2750&lt;&gt;"",SUMIF(INDIRECT("ИсходныеДанные!$"&amp;$K$4&amp;"$2:$"&amp;$K$4&amp;"$50000"),$B2750&amp;"#"&amp;P$6,INDIRECT("ИсходныеДанные!$J$2:$J$50000")),0)</f>
        <v>0</v>
      </c>
      <c r="Q2750" s="3">
        <f ca="1">IF($B2750&lt;&gt;"",SUMIF(INDIRECT("ИсходныеДанные!$"&amp;$K$4&amp;"$2:$"&amp;$K$4&amp;"$50000"),$B2750&amp;"#"&amp;Q$6,INDIRECT("ИсходныеДанные!$J$2:$J$50000")),0)</f>
        <v>0</v>
      </c>
      <c r="R2750" s="3">
        <f ca="1">IF($B2750&lt;&gt;"",SUMIF(INDIRECT("ИсходныеДанные!$"&amp;$K$4&amp;"$2:$"&amp;$K$4&amp;"$50000"),$B2750&amp;"#"&amp;R$6,INDIRECT("ИсходныеДанные!$J$2:$J$50000")),0)</f>
        <v>0</v>
      </c>
      <c r="S2750" s="3">
        <f ca="1">IF($B2750&lt;&gt;"",SUMIF(INDIRECT("ИсходныеДанные!$"&amp;$K$4&amp;"$2:$"&amp;$K$4&amp;"$50000"),$B2750&amp;"#"&amp;S$6,INDIRECT("ИсходныеДанные!$J$2:$J$50000")),0)</f>
        <v>0</v>
      </c>
      <c r="T2750" s="3">
        <f ca="1">IF($B2750&lt;&gt;"",SUMIF(INDIRECT("ИсходныеДанные!$"&amp;$K$4&amp;"$2:$"&amp;$K$4&amp;"$50000"),$B2750&amp;"#"&amp;T$6,INDIRECT("ИсходныеДанные!$J$2:$J$50000")),0)</f>
        <v>0</v>
      </c>
      <c r="U2750" s="3">
        <f ca="1">IF($B2750&lt;&gt;"",SUMIF(INDIRECT("ИсходныеДанные!$"&amp;$K$4&amp;"$2:$"&amp;$K$4&amp;"$50000"),$B2750&amp;"#"&amp;U$6,INDIRECT("ИсходныеДанные!$J$2:$J$50000")),0)</f>
        <v>0</v>
      </c>
      <c r="V2750" s="3">
        <f ca="1">IF($B2750&lt;&gt;"",SUMIF(INDIRECT("ИсходныеДанные!$"&amp;$K$4&amp;"$2:$"&amp;$K$4&amp;"$50000"),$B2750&amp;"#"&amp;V$6,INDIRECT("ИсходныеДанные!$J$2:$J$50000")),0)</f>
        <v>0</v>
      </c>
      <c r="W2750" s="16" t="e">
        <f ca="1">SUM(K2750:V2750)/Пофамильно!$R$1</f>
        <v>#DIV/0!</v>
      </c>
    </row>
    <row r="2751" spans="1:23" x14ac:dyDescent="0.25">
      <c r="A2751" s="10" t="str">
        <f t="shared" ca="1" si="44"/>
        <v>delete</v>
      </c>
      <c r="B2751" s="16" cm="1">
        <f t="array" aca="1" ref="B2751" ca="1">INDIRECT("УникальныеСписки!D"&amp;ROW()-$L$4)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14"/>
      <c r="G2751" s="81" t="str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84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84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84" t="str" cm="1">
        <f t="array" aca="1" ref="J2751" ca="1">_xlfn.XLOOKUP($B2751,INDIRECT(SUBSTITUTE("ИсходныеДанные!$где$2:$где$50000","где",$B$4)),INDIRECT(SUBSTITUTE("ИсходныеДанные!$что$2:$что$50000","что",J$4)),"",0,1)</f>
        <v/>
      </c>
      <c r="K2751" s="3">
        <f ca="1">IF($B2751&lt;&gt;"",SUMIF(INDIRECT("ИсходныеДанные!$"&amp;$K$4&amp;"$2:$"&amp;$K$4&amp;"$50000"),$B2751&amp;"#"&amp;K$6,INDIRECT("ИсходныеДанные!$J$2:$J$50000")),0)</f>
        <v>0</v>
      </c>
      <c r="L2751" s="3">
        <f ca="1">IF($B2751&lt;&gt;"",SUMIF(INDIRECT("ИсходныеДанные!$"&amp;$K$4&amp;"$2:$"&amp;$K$4&amp;"$50000"),$B2751&amp;"#"&amp;L$6,INDIRECT("ИсходныеДанные!$J$2:$J$50000")),0)</f>
        <v>0</v>
      </c>
      <c r="M2751" s="3">
        <f ca="1">IF($B2751&lt;&gt;"",SUMIF(INDIRECT("ИсходныеДанные!$"&amp;$K$4&amp;"$2:$"&amp;$K$4&amp;"$50000"),$B2751&amp;"#"&amp;M$6,INDIRECT("ИсходныеДанные!$J$2:$J$50000")),0)</f>
        <v>0</v>
      </c>
      <c r="N2751" s="3">
        <f ca="1">IF($B2751&lt;&gt;"",SUMIF(INDIRECT("ИсходныеДанные!$"&amp;$K$4&amp;"$2:$"&amp;$K$4&amp;"$50000"),$B2751&amp;"#"&amp;N$6,INDIRECT("ИсходныеДанные!$J$2:$J$50000")),0)</f>
        <v>0</v>
      </c>
      <c r="O2751" s="3">
        <f ca="1">IF($B2751&lt;&gt;"",SUMIF(INDIRECT("ИсходныеДанные!$"&amp;$K$4&amp;"$2:$"&amp;$K$4&amp;"$50000"),$B2751&amp;"#"&amp;O$6,INDIRECT("ИсходныеДанные!$J$2:$J$50000")),0)</f>
        <v>0</v>
      </c>
      <c r="P2751" s="3">
        <f ca="1">IF($B2751&lt;&gt;"",SUMIF(INDIRECT("ИсходныеДанные!$"&amp;$K$4&amp;"$2:$"&amp;$K$4&amp;"$50000"),$B2751&amp;"#"&amp;P$6,INDIRECT("ИсходныеДанные!$J$2:$J$50000")),0)</f>
        <v>0</v>
      </c>
      <c r="Q2751" s="3">
        <f ca="1">IF($B2751&lt;&gt;"",SUMIF(INDIRECT("ИсходныеДанные!$"&amp;$K$4&amp;"$2:$"&amp;$K$4&amp;"$50000"),$B2751&amp;"#"&amp;Q$6,INDIRECT("ИсходныеДанные!$J$2:$J$50000")),0)</f>
        <v>0</v>
      </c>
      <c r="R2751" s="3">
        <f ca="1">IF($B2751&lt;&gt;"",SUMIF(INDIRECT("ИсходныеДанные!$"&amp;$K$4&amp;"$2:$"&amp;$K$4&amp;"$50000"),$B2751&amp;"#"&amp;R$6,INDIRECT("ИсходныеДанные!$J$2:$J$50000")),0)</f>
        <v>0</v>
      </c>
      <c r="S2751" s="3">
        <f ca="1">IF($B2751&lt;&gt;"",SUMIF(INDIRECT("ИсходныеДанные!$"&amp;$K$4&amp;"$2:$"&amp;$K$4&amp;"$50000"),$B2751&amp;"#"&amp;S$6,INDIRECT("ИсходныеДанные!$J$2:$J$50000")),0)</f>
        <v>0</v>
      </c>
      <c r="T2751" s="3">
        <f ca="1">IF($B2751&lt;&gt;"",SUMIF(INDIRECT("ИсходныеДанные!$"&amp;$K$4&amp;"$2:$"&amp;$K$4&amp;"$50000"),$B2751&amp;"#"&amp;T$6,INDIRECT("ИсходныеДанные!$J$2:$J$50000")),0)</f>
        <v>0</v>
      </c>
      <c r="U2751" s="3">
        <f ca="1">IF($B2751&lt;&gt;"",SUMIF(INDIRECT("ИсходныеДанные!$"&amp;$K$4&amp;"$2:$"&amp;$K$4&amp;"$50000"),$B2751&amp;"#"&amp;U$6,INDIRECT("ИсходныеДанные!$J$2:$J$50000")),0)</f>
        <v>0</v>
      </c>
      <c r="V2751" s="3">
        <f ca="1">IF($B2751&lt;&gt;"",SUMIF(INDIRECT("ИсходныеДанные!$"&amp;$K$4&amp;"$2:$"&amp;$K$4&amp;"$50000"),$B2751&amp;"#"&amp;V$6,INDIRECT("ИсходныеДанные!$J$2:$J$50000")),0)</f>
        <v>0</v>
      </c>
      <c r="W2751" s="16" t="e">
        <f ca="1">SUM(K2751:V2751)/Пофамильно!$R$1</f>
        <v>#DIV/0!</v>
      </c>
    </row>
    <row r="2752" spans="1:23" x14ac:dyDescent="0.25">
      <c r="A2752" s="10" t="str">
        <f t="shared" ca="1" si="44"/>
        <v>delete</v>
      </c>
      <c r="B2752" s="16" cm="1">
        <f t="array" aca="1" ref="B2752" ca="1">INDIRECT("УникальныеСписки!D"&amp;ROW()-$L$4)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14"/>
      <c r="G2752" s="81" t="str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84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84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84" t="str" cm="1">
        <f t="array" aca="1" ref="J2752" ca="1">_xlfn.XLOOKUP($B2752,INDIRECT(SUBSTITUTE("ИсходныеДанные!$где$2:$где$50000","где",$B$4)),INDIRECT(SUBSTITUTE("ИсходныеДанные!$что$2:$что$50000","что",J$4)),"",0,1)</f>
        <v/>
      </c>
      <c r="K2752" s="3">
        <f ca="1">IF($B2752&lt;&gt;"",SUMIF(INDIRECT("ИсходныеДанные!$"&amp;$K$4&amp;"$2:$"&amp;$K$4&amp;"$50000"),$B2752&amp;"#"&amp;K$6,INDIRECT("ИсходныеДанные!$J$2:$J$50000")),0)</f>
        <v>0</v>
      </c>
      <c r="L2752" s="3">
        <f ca="1">IF($B2752&lt;&gt;"",SUMIF(INDIRECT("ИсходныеДанные!$"&amp;$K$4&amp;"$2:$"&amp;$K$4&amp;"$50000"),$B2752&amp;"#"&amp;L$6,INDIRECT("ИсходныеДанные!$J$2:$J$50000")),0)</f>
        <v>0</v>
      </c>
      <c r="M2752" s="3">
        <f ca="1">IF($B2752&lt;&gt;"",SUMIF(INDIRECT("ИсходныеДанные!$"&amp;$K$4&amp;"$2:$"&amp;$K$4&amp;"$50000"),$B2752&amp;"#"&amp;M$6,INDIRECT("ИсходныеДанные!$J$2:$J$50000")),0)</f>
        <v>0</v>
      </c>
      <c r="N2752" s="3">
        <f ca="1">IF($B2752&lt;&gt;"",SUMIF(INDIRECT("ИсходныеДанные!$"&amp;$K$4&amp;"$2:$"&amp;$K$4&amp;"$50000"),$B2752&amp;"#"&amp;N$6,INDIRECT("ИсходныеДанные!$J$2:$J$50000")),0)</f>
        <v>0</v>
      </c>
      <c r="O2752" s="3">
        <f ca="1">IF($B2752&lt;&gt;"",SUMIF(INDIRECT("ИсходныеДанные!$"&amp;$K$4&amp;"$2:$"&amp;$K$4&amp;"$50000"),$B2752&amp;"#"&amp;O$6,INDIRECT("ИсходныеДанные!$J$2:$J$50000")),0)</f>
        <v>0</v>
      </c>
      <c r="P2752" s="3">
        <f ca="1">IF($B2752&lt;&gt;"",SUMIF(INDIRECT("ИсходныеДанные!$"&amp;$K$4&amp;"$2:$"&amp;$K$4&amp;"$50000"),$B2752&amp;"#"&amp;P$6,INDIRECT("ИсходныеДанные!$J$2:$J$50000")),0)</f>
        <v>0</v>
      </c>
      <c r="Q2752" s="3">
        <f ca="1">IF($B2752&lt;&gt;"",SUMIF(INDIRECT("ИсходныеДанные!$"&amp;$K$4&amp;"$2:$"&amp;$K$4&amp;"$50000"),$B2752&amp;"#"&amp;Q$6,INDIRECT("ИсходныеДанные!$J$2:$J$50000")),0)</f>
        <v>0</v>
      </c>
      <c r="R2752" s="3">
        <f ca="1">IF($B2752&lt;&gt;"",SUMIF(INDIRECT("ИсходныеДанные!$"&amp;$K$4&amp;"$2:$"&amp;$K$4&amp;"$50000"),$B2752&amp;"#"&amp;R$6,INDIRECT("ИсходныеДанные!$J$2:$J$50000")),0)</f>
        <v>0</v>
      </c>
      <c r="S2752" s="3">
        <f ca="1">IF($B2752&lt;&gt;"",SUMIF(INDIRECT("ИсходныеДанные!$"&amp;$K$4&amp;"$2:$"&amp;$K$4&amp;"$50000"),$B2752&amp;"#"&amp;S$6,INDIRECT("ИсходныеДанные!$J$2:$J$50000")),0)</f>
        <v>0</v>
      </c>
      <c r="T2752" s="3">
        <f ca="1">IF($B2752&lt;&gt;"",SUMIF(INDIRECT("ИсходныеДанные!$"&amp;$K$4&amp;"$2:$"&amp;$K$4&amp;"$50000"),$B2752&amp;"#"&amp;T$6,INDIRECT("ИсходныеДанные!$J$2:$J$50000")),0)</f>
        <v>0</v>
      </c>
      <c r="U2752" s="3">
        <f ca="1">IF($B2752&lt;&gt;"",SUMIF(INDIRECT("ИсходныеДанные!$"&amp;$K$4&amp;"$2:$"&amp;$K$4&amp;"$50000"),$B2752&amp;"#"&amp;U$6,INDIRECT("ИсходныеДанные!$J$2:$J$50000")),0)</f>
        <v>0</v>
      </c>
      <c r="V2752" s="3">
        <f ca="1">IF($B2752&lt;&gt;"",SUMIF(INDIRECT("ИсходныеДанные!$"&amp;$K$4&amp;"$2:$"&amp;$K$4&amp;"$50000"),$B2752&amp;"#"&amp;V$6,INDIRECT("ИсходныеДанные!$J$2:$J$50000")),0)</f>
        <v>0</v>
      </c>
      <c r="W2752" s="16" t="e">
        <f ca="1">SUM(K2752:V2752)/Пофамильно!$R$1</f>
        <v>#DIV/0!</v>
      </c>
    </row>
    <row r="2753" spans="1:23" x14ac:dyDescent="0.25">
      <c r="A2753" s="10" t="str">
        <f t="shared" ca="1" si="44"/>
        <v>delete</v>
      </c>
      <c r="B2753" s="16" cm="1">
        <f t="array" aca="1" ref="B2753" ca="1">INDIRECT("УникальныеСписки!D"&amp;ROW()-$L$4)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14"/>
      <c r="G2753" s="81" t="str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84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84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84" t="str" cm="1">
        <f t="array" aca="1" ref="J2753" ca="1">_xlfn.XLOOKUP($B2753,INDIRECT(SUBSTITUTE("ИсходныеДанные!$где$2:$где$50000","где",$B$4)),INDIRECT(SUBSTITUTE("ИсходныеДанные!$что$2:$что$50000","что",J$4)),"",0,1)</f>
        <v/>
      </c>
      <c r="K2753" s="3">
        <f ca="1">IF($B2753&lt;&gt;"",SUMIF(INDIRECT("ИсходныеДанные!$"&amp;$K$4&amp;"$2:$"&amp;$K$4&amp;"$50000"),$B2753&amp;"#"&amp;K$6,INDIRECT("ИсходныеДанные!$J$2:$J$50000")),0)</f>
        <v>0</v>
      </c>
      <c r="L2753" s="3">
        <f ca="1">IF($B2753&lt;&gt;"",SUMIF(INDIRECT("ИсходныеДанные!$"&amp;$K$4&amp;"$2:$"&amp;$K$4&amp;"$50000"),$B2753&amp;"#"&amp;L$6,INDIRECT("ИсходныеДанные!$J$2:$J$50000")),0)</f>
        <v>0</v>
      </c>
      <c r="M2753" s="3">
        <f ca="1">IF($B2753&lt;&gt;"",SUMIF(INDIRECT("ИсходныеДанные!$"&amp;$K$4&amp;"$2:$"&amp;$K$4&amp;"$50000"),$B2753&amp;"#"&amp;M$6,INDIRECT("ИсходныеДанные!$J$2:$J$50000")),0)</f>
        <v>0</v>
      </c>
      <c r="N2753" s="3">
        <f ca="1">IF($B2753&lt;&gt;"",SUMIF(INDIRECT("ИсходныеДанные!$"&amp;$K$4&amp;"$2:$"&amp;$K$4&amp;"$50000"),$B2753&amp;"#"&amp;N$6,INDIRECT("ИсходныеДанные!$J$2:$J$50000")),0)</f>
        <v>0</v>
      </c>
      <c r="O2753" s="3">
        <f ca="1">IF($B2753&lt;&gt;"",SUMIF(INDIRECT("ИсходныеДанные!$"&amp;$K$4&amp;"$2:$"&amp;$K$4&amp;"$50000"),$B2753&amp;"#"&amp;O$6,INDIRECT("ИсходныеДанные!$J$2:$J$50000")),0)</f>
        <v>0</v>
      </c>
      <c r="P2753" s="3">
        <f ca="1">IF($B2753&lt;&gt;"",SUMIF(INDIRECT("ИсходныеДанные!$"&amp;$K$4&amp;"$2:$"&amp;$K$4&amp;"$50000"),$B2753&amp;"#"&amp;P$6,INDIRECT("ИсходныеДанные!$J$2:$J$50000")),0)</f>
        <v>0</v>
      </c>
      <c r="Q2753" s="3">
        <f ca="1">IF($B2753&lt;&gt;"",SUMIF(INDIRECT("ИсходныеДанные!$"&amp;$K$4&amp;"$2:$"&amp;$K$4&amp;"$50000"),$B2753&amp;"#"&amp;Q$6,INDIRECT("ИсходныеДанные!$J$2:$J$50000")),0)</f>
        <v>0</v>
      </c>
      <c r="R2753" s="3">
        <f ca="1">IF($B2753&lt;&gt;"",SUMIF(INDIRECT("ИсходныеДанные!$"&amp;$K$4&amp;"$2:$"&amp;$K$4&amp;"$50000"),$B2753&amp;"#"&amp;R$6,INDIRECT("ИсходныеДанные!$J$2:$J$50000")),0)</f>
        <v>0</v>
      </c>
      <c r="S2753" s="3">
        <f ca="1">IF($B2753&lt;&gt;"",SUMIF(INDIRECT("ИсходныеДанные!$"&amp;$K$4&amp;"$2:$"&amp;$K$4&amp;"$50000"),$B2753&amp;"#"&amp;S$6,INDIRECT("ИсходныеДанные!$J$2:$J$50000")),0)</f>
        <v>0</v>
      </c>
      <c r="T2753" s="3">
        <f ca="1">IF($B2753&lt;&gt;"",SUMIF(INDIRECT("ИсходныеДанные!$"&amp;$K$4&amp;"$2:$"&amp;$K$4&amp;"$50000"),$B2753&amp;"#"&amp;T$6,INDIRECT("ИсходныеДанные!$J$2:$J$50000")),0)</f>
        <v>0</v>
      </c>
      <c r="U2753" s="3">
        <f ca="1">IF($B2753&lt;&gt;"",SUMIF(INDIRECT("ИсходныеДанные!$"&amp;$K$4&amp;"$2:$"&amp;$K$4&amp;"$50000"),$B2753&amp;"#"&amp;U$6,INDIRECT("ИсходныеДанные!$J$2:$J$50000")),0)</f>
        <v>0</v>
      </c>
      <c r="V2753" s="3">
        <f ca="1">IF($B2753&lt;&gt;"",SUMIF(INDIRECT("ИсходныеДанные!$"&amp;$K$4&amp;"$2:$"&amp;$K$4&amp;"$50000"),$B2753&amp;"#"&amp;V$6,INDIRECT("ИсходныеДанные!$J$2:$J$50000")),0)</f>
        <v>0</v>
      </c>
      <c r="W2753" s="16" t="e">
        <f ca="1">SUM(K2753:V2753)/Пофамильно!$R$1</f>
        <v>#DIV/0!</v>
      </c>
    </row>
    <row r="2754" spans="1:23" x14ac:dyDescent="0.25">
      <c r="A2754" s="10" t="str">
        <f t="shared" ca="1" si="44"/>
        <v>delete</v>
      </c>
      <c r="B2754" s="16" cm="1">
        <f t="array" aca="1" ref="B2754" ca="1">INDIRECT("УникальныеСписки!D"&amp;ROW()-$L$4)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14"/>
      <c r="G2754" s="81" t="str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84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84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84" t="str" cm="1">
        <f t="array" aca="1" ref="J2754" ca="1">_xlfn.XLOOKUP($B2754,INDIRECT(SUBSTITUTE("ИсходныеДанные!$где$2:$где$50000","где",$B$4)),INDIRECT(SUBSTITUTE("ИсходныеДанные!$что$2:$что$50000","что",J$4)),"",0,1)</f>
        <v/>
      </c>
      <c r="K2754" s="3">
        <f ca="1">IF($B2754&lt;&gt;"",SUMIF(INDIRECT("ИсходныеДанные!$"&amp;$K$4&amp;"$2:$"&amp;$K$4&amp;"$50000"),$B2754&amp;"#"&amp;K$6,INDIRECT("ИсходныеДанные!$J$2:$J$50000")),0)</f>
        <v>0</v>
      </c>
      <c r="L2754" s="3">
        <f ca="1">IF($B2754&lt;&gt;"",SUMIF(INDIRECT("ИсходныеДанные!$"&amp;$K$4&amp;"$2:$"&amp;$K$4&amp;"$50000"),$B2754&amp;"#"&amp;L$6,INDIRECT("ИсходныеДанные!$J$2:$J$50000")),0)</f>
        <v>0</v>
      </c>
      <c r="M2754" s="3">
        <f ca="1">IF($B2754&lt;&gt;"",SUMIF(INDIRECT("ИсходныеДанные!$"&amp;$K$4&amp;"$2:$"&amp;$K$4&amp;"$50000"),$B2754&amp;"#"&amp;M$6,INDIRECT("ИсходныеДанные!$J$2:$J$50000")),0)</f>
        <v>0</v>
      </c>
      <c r="N2754" s="3">
        <f ca="1">IF($B2754&lt;&gt;"",SUMIF(INDIRECT("ИсходныеДанные!$"&amp;$K$4&amp;"$2:$"&amp;$K$4&amp;"$50000"),$B2754&amp;"#"&amp;N$6,INDIRECT("ИсходныеДанные!$J$2:$J$50000")),0)</f>
        <v>0</v>
      </c>
      <c r="O2754" s="3">
        <f ca="1">IF($B2754&lt;&gt;"",SUMIF(INDIRECT("ИсходныеДанные!$"&amp;$K$4&amp;"$2:$"&amp;$K$4&amp;"$50000"),$B2754&amp;"#"&amp;O$6,INDIRECT("ИсходныеДанные!$J$2:$J$50000")),0)</f>
        <v>0</v>
      </c>
      <c r="P2754" s="3">
        <f ca="1">IF($B2754&lt;&gt;"",SUMIF(INDIRECT("ИсходныеДанные!$"&amp;$K$4&amp;"$2:$"&amp;$K$4&amp;"$50000"),$B2754&amp;"#"&amp;P$6,INDIRECT("ИсходныеДанные!$J$2:$J$50000")),0)</f>
        <v>0</v>
      </c>
      <c r="Q2754" s="3">
        <f ca="1">IF($B2754&lt;&gt;"",SUMIF(INDIRECT("ИсходныеДанные!$"&amp;$K$4&amp;"$2:$"&amp;$K$4&amp;"$50000"),$B2754&amp;"#"&amp;Q$6,INDIRECT("ИсходныеДанные!$J$2:$J$50000")),0)</f>
        <v>0</v>
      </c>
      <c r="R2754" s="3">
        <f ca="1">IF($B2754&lt;&gt;"",SUMIF(INDIRECT("ИсходныеДанные!$"&amp;$K$4&amp;"$2:$"&amp;$K$4&amp;"$50000"),$B2754&amp;"#"&amp;R$6,INDIRECT("ИсходныеДанные!$J$2:$J$50000")),0)</f>
        <v>0</v>
      </c>
      <c r="S2754" s="3">
        <f ca="1">IF($B2754&lt;&gt;"",SUMIF(INDIRECT("ИсходныеДанные!$"&amp;$K$4&amp;"$2:$"&amp;$K$4&amp;"$50000"),$B2754&amp;"#"&amp;S$6,INDIRECT("ИсходныеДанные!$J$2:$J$50000")),0)</f>
        <v>0</v>
      </c>
      <c r="T2754" s="3">
        <f ca="1">IF($B2754&lt;&gt;"",SUMIF(INDIRECT("ИсходныеДанные!$"&amp;$K$4&amp;"$2:$"&amp;$K$4&amp;"$50000"),$B2754&amp;"#"&amp;T$6,INDIRECT("ИсходныеДанные!$J$2:$J$50000")),0)</f>
        <v>0</v>
      </c>
      <c r="U2754" s="3">
        <f ca="1">IF($B2754&lt;&gt;"",SUMIF(INDIRECT("ИсходныеДанные!$"&amp;$K$4&amp;"$2:$"&amp;$K$4&amp;"$50000"),$B2754&amp;"#"&amp;U$6,INDIRECT("ИсходныеДанные!$J$2:$J$50000")),0)</f>
        <v>0</v>
      </c>
      <c r="V2754" s="3">
        <f ca="1">IF($B2754&lt;&gt;"",SUMIF(INDIRECT("ИсходныеДанные!$"&amp;$K$4&amp;"$2:$"&amp;$K$4&amp;"$50000"),$B2754&amp;"#"&amp;V$6,INDIRECT("ИсходныеДанные!$J$2:$J$50000")),0)</f>
        <v>0</v>
      </c>
      <c r="W2754" s="16" t="e">
        <f ca="1">SUM(K2754:V2754)/Пофамильно!$R$1</f>
        <v>#DIV/0!</v>
      </c>
    </row>
    <row r="2755" spans="1:23" x14ac:dyDescent="0.25">
      <c r="A2755" s="10" t="str">
        <f t="shared" ca="1" si="44"/>
        <v>delete</v>
      </c>
      <c r="B2755" s="16" cm="1">
        <f t="array" aca="1" ref="B2755" ca="1">INDIRECT("УникальныеСписки!D"&amp;ROW()-$L$4)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14"/>
      <c r="G2755" s="81" t="str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84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84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84" t="str" cm="1">
        <f t="array" aca="1" ref="J2755" ca="1">_xlfn.XLOOKUP($B2755,INDIRECT(SUBSTITUTE("ИсходныеДанные!$где$2:$где$50000","где",$B$4)),INDIRECT(SUBSTITUTE("ИсходныеДанные!$что$2:$что$50000","что",J$4)),"",0,1)</f>
        <v/>
      </c>
      <c r="K2755" s="3">
        <f ca="1">IF($B2755&lt;&gt;"",SUMIF(INDIRECT("ИсходныеДанные!$"&amp;$K$4&amp;"$2:$"&amp;$K$4&amp;"$50000"),$B2755&amp;"#"&amp;K$6,INDIRECT("ИсходныеДанные!$J$2:$J$50000")),0)</f>
        <v>0</v>
      </c>
      <c r="L2755" s="3">
        <f ca="1">IF($B2755&lt;&gt;"",SUMIF(INDIRECT("ИсходныеДанные!$"&amp;$K$4&amp;"$2:$"&amp;$K$4&amp;"$50000"),$B2755&amp;"#"&amp;L$6,INDIRECT("ИсходныеДанные!$J$2:$J$50000")),0)</f>
        <v>0</v>
      </c>
      <c r="M2755" s="3">
        <f ca="1">IF($B2755&lt;&gt;"",SUMIF(INDIRECT("ИсходныеДанные!$"&amp;$K$4&amp;"$2:$"&amp;$K$4&amp;"$50000"),$B2755&amp;"#"&amp;M$6,INDIRECT("ИсходныеДанные!$J$2:$J$50000")),0)</f>
        <v>0</v>
      </c>
      <c r="N2755" s="3">
        <f ca="1">IF($B2755&lt;&gt;"",SUMIF(INDIRECT("ИсходныеДанные!$"&amp;$K$4&amp;"$2:$"&amp;$K$4&amp;"$50000"),$B2755&amp;"#"&amp;N$6,INDIRECT("ИсходныеДанные!$J$2:$J$50000")),0)</f>
        <v>0</v>
      </c>
      <c r="O2755" s="3">
        <f ca="1">IF($B2755&lt;&gt;"",SUMIF(INDIRECT("ИсходныеДанные!$"&amp;$K$4&amp;"$2:$"&amp;$K$4&amp;"$50000"),$B2755&amp;"#"&amp;O$6,INDIRECT("ИсходныеДанные!$J$2:$J$50000")),0)</f>
        <v>0</v>
      </c>
      <c r="P2755" s="3">
        <f ca="1">IF($B2755&lt;&gt;"",SUMIF(INDIRECT("ИсходныеДанные!$"&amp;$K$4&amp;"$2:$"&amp;$K$4&amp;"$50000"),$B2755&amp;"#"&amp;P$6,INDIRECT("ИсходныеДанные!$J$2:$J$50000")),0)</f>
        <v>0</v>
      </c>
      <c r="Q2755" s="3">
        <f ca="1">IF($B2755&lt;&gt;"",SUMIF(INDIRECT("ИсходныеДанные!$"&amp;$K$4&amp;"$2:$"&amp;$K$4&amp;"$50000"),$B2755&amp;"#"&amp;Q$6,INDIRECT("ИсходныеДанные!$J$2:$J$50000")),0)</f>
        <v>0</v>
      </c>
      <c r="R2755" s="3">
        <f ca="1">IF($B2755&lt;&gt;"",SUMIF(INDIRECT("ИсходныеДанные!$"&amp;$K$4&amp;"$2:$"&amp;$K$4&amp;"$50000"),$B2755&amp;"#"&amp;R$6,INDIRECT("ИсходныеДанные!$J$2:$J$50000")),0)</f>
        <v>0</v>
      </c>
      <c r="S2755" s="3">
        <f ca="1">IF($B2755&lt;&gt;"",SUMIF(INDIRECT("ИсходныеДанные!$"&amp;$K$4&amp;"$2:$"&amp;$K$4&amp;"$50000"),$B2755&amp;"#"&amp;S$6,INDIRECT("ИсходныеДанные!$J$2:$J$50000")),0)</f>
        <v>0</v>
      </c>
      <c r="T2755" s="3">
        <f ca="1">IF($B2755&lt;&gt;"",SUMIF(INDIRECT("ИсходныеДанные!$"&amp;$K$4&amp;"$2:$"&amp;$K$4&amp;"$50000"),$B2755&amp;"#"&amp;T$6,INDIRECT("ИсходныеДанные!$J$2:$J$50000")),0)</f>
        <v>0</v>
      </c>
      <c r="U2755" s="3">
        <f ca="1">IF($B2755&lt;&gt;"",SUMIF(INDIRECT("ИсходныеДанные!$"&amp;$K$4&amp;"$2:$"&amp;$K$4&amp;"$50000"),$B2755&amp;"#"&amp;U$6,INDIRECT("ИсходныеДанные!$J$2:$J$50000")),0)</f>
        <v>0</v>
      </c>
      <c r="V2755" s="3">
        <f ca="1">IF($B2755&lt;&gt;"",SUMIF(INDIRECT("ИсходныеДанные!$"&amp;$K$4&amp;"$2:$"&amp;$K$4&amp;"$50000"),$B2755&amp;"#"&amp;V$6,INDIRECT("ИсходныеДанные!$J$2:$J$50000")),0)</f>
        <v>0</v>
      </c>
      <c r="W2755" s="16" t="e">
        <f ca="1">SUM(K2755:V2755)/Пофамильно!$R$1</f>
        <v>#DIV/0!</v>
      </c>
    </row>
    <row r="2756" spans="1:23" x14ac:dyDescent="0.25">
      <c r="A2756" s="10" t="str">
        <f t="shared" ca="1" si="44"/>
        <v>delete</v>
      </c>
      <c r="B2756" s="16" cm="1">
        <f t="array" aca="1" ref="B2756" ca="1">INDIRECT("УникальныеСписки!D"&amp;ROW()-$L$4)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14"/>
      <c r="G2756" s="81" t="str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84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84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84" t="str" cm="1">
        <f t="array" aca="1" ref="J2756" ca="1">_xlfn.XLOOKUP($B2756,INDIRECT(SUBSTITUTE("ИсходныеДанные!$где$2:$где$50000","где",$B$4)),INDIRECT(SUBSTITUTE("ИсходныеДанные!$что$2:$что$50000","что",J$4)),"",0,1)</f>
        <v/>
      </c>
      <c r="K2756" s="3">
        <f ca="1">IF($B2756&lt;&gt;"",SUMIF(INDIRECT("ИсходныеДанные!$"&amp;$K$4&amp;"$2:$"&amp;$K$4&amp;"$50000"),$B2756&amp;"#"&amp;K$6,INDIRECT("ИсходныеДанные!$J$2:$J$50000")),0)</f>
        <v>0</v>
      </c>
      <c r="L2756" s="3">
        <f ca="1">IF($B2756&lt;&gt;"",SUMIF(INDIRECT("ИсходныеДанные!$"&amp;$K$4&amp;"$2:$"&amp;$K$4&amp;"$50000"),$B2756&amp;"#"&amp;L$6,INDIRECT("ИсходныеДанные!$J$2:$J$50000")),0)</f>
        <v>0</v>
      </c>
      <c r="M2756" s="3">
        <f ca="1">IF($B2756&lt;&gt;"",SUMIF(INDIRECT("ИсходныеДанные!$"&amp;$K$4&amp;"$2:$"&amp;$K$4&amp;"$50000"),$B2756&amp;"#"&amp;M$6,INDIRECT("ИсходныеДанные!$J$2:$J$50000")),0)</f>
        <v>0</v>
      </c>
      <c r="N2756" s="3">
        <f ca="1">IF($B2756&lt;&gt;"",SUMIF(INDIRECT("ИсходныеДанные!$"&amp;$K$4&amp;"$2:$"&amp;$K$4&amp;"$50000"),$B2756&amp;"#"&amp;N$6,INDIRECT("ИсходныеДанные!$J$2:$J$50000")),0)</f>
        <v>0</v>
      </c>
      <c r="O2756" s="3">
        <f ca="1">IF($B2756&lt;&gt;"",SUMIF(INDIRECT("ИсходныеДанные!$"&amp;$K$4&amp;"$2:$"&amp;$K$4&amp;"$50000"),$B2756&amp;"#"&amp;O$6,INDIRECT("ИсходныеДанные!$J$2:$J$50000")),0)</f>
        <v>0</v>
      </c>
      <c r="P2756" s="3">
        <f ca="1">IF($B2756&lt;&gt;"",SUMIF(INDIRECT("ИсходныеДанные!$"&amp;$K$4&amp;"$2:$"&amp;$K$4&amp;"$50000"),$B2756&amp;"#"&amp;P$6,INDIRECT("ИсходныеДанные!$J$2:$J$50000")),0)</f>
        <v>0</v>
      </c>
      <c r="Q2756" s="3">
        <f ca="1">IF($B2756&lt;&gt;"",SUMIF(INDIRECT("ИсходныеДанные!$"&amp;$K$4&amp;"$2:$"&amp;$K$4&amp;"$50000"),$B2756&amp;"#"&amp;Q$6,INDIRECT("ИсходныеДанные!$J$2:$J$50000")),0)</f>
        <v>0</v>
      </c>
      <c r="R2756" s="3">
        <f ca="1">IF($B2756&lt;&gt;"",SUMIF(INDIRECT("ИсходныеДанные!$"&amp;$K$4&amp;"$2:$"&amp;$K$4&amp;"$50000"),$B2756&amp;"#"&amp;R$6,INDIRECT("ИсходныеДанные!$J$2:$J$50000")),0)</f>
        <v>0</v>
      </c>
      <c r="S2756" s="3">
        <f ca="1">IF($B2756&lt;&gt;"",SUMIF(INDIRECT("ИсходныеДанные!$"&amp;$K$4&amp;"$2:$"&amp;$K$4&amp;"$50000"),$B2756&amp;"#"&amp;S$6,INDIRECT("ИсходныеДанные!$J$2:$J$50000")),0)</f>
        <v>0</v>
      </c>
      <c r="T2756" s="3">
        <f ca="1">IF($B2756&lt;&gt;"",SUMIF(INDIRECT("ИсходныеДанные!$"&amp;$K$4&amp;"$2:$"&amp;$K$4&amp;"$50000"),$B2756&amp;"#"&amp;T$6,INDIRECT("ИсходныеДанные!$J$2:$J$50000")),0)</f>
        <v>0</v>
      </c>
      <c r="U2756" s="3">
        <f ca="1">IF($B2756&lt;&gt;"",SUMIF(INDIRECT("ИсходныеДанные!$"&amp;$K$4&amp;"$2:$"&amp;$K$4&amp;"$50000"),$B2756&amp;"#"&amp;U$6,INDIRECT("ИсходныеДанные!$J$2:$J$50000")),0)</f>
        <v>0</v>
      </c>
      <c r="V2756" s="3">
        <f ca="1">IF($B2756&lt;&gt;"",SUMIF(INDIRECT("ИсходныеДанные!$"&amp;$K$4&amp;"$2:$"&amp;$K$4&amp;"$50000"),$B2756&amp;"#"&amp;V$6,INDIRECT("ИсходныеДанные!$J$2:$J$50000")),0)</f>
        <v>0</v>
      </c>
      <c r="W2756" s="16" t="e">
        <f ca="1">SUM(K2756:V2756)/Пофамильно!$R$1</f>
        <v>#DIV/0!</v>
      </c>
    </row>
    <row r="2757" spans="1:23" x14ac:dyDescent="0.25">
      <c r="A2757" s="10" t="str">
        <f t="shared" ca="1" si="44"/>
        <v>delete</v>
      </c>
      <c r="B2757" s="16" cm="1">
        <f t="array" aca="1" ref="B2757" ca="1">INDIRECT("УникальныеСписки!D"&amp;ROW()-$L$4)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14"/>
      <c r="G2757" s="81" t="str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84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84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84" t="str" cm="1">
        <f t="array" aca="1" ref="J2757" ca="1">_xlfn.XLOOKUP($B2757,INDIRECT(SUBSTITUTE("ИсходныеДанные!$где$2:$где$50000","где",$B$4)),INDIRECT(SUBSTITUTE("ИсходныеДанные!$что$2:$что$50000","что",J$4)),"",0,1)</f>
        <v/>
      </c>
      <c r="K2757" s="3">
        <f ca="1">IF($B2757&lt;&gt;"",SUMIF(INDIRECT("ИсходныеДанные!$"&amp;$K$4&amp;"$2:$"&amp;$K$4&amp;"$50000"),$B2757&amp;"#"&amp;K$6,INDIRECT("ИсходныеДанные!$J$2:$J$50000")),0)</f>
        <v>0</v>
      </c>
      <c r="L2757" s="3">
        <f ca="1">IF($B2757&lt;&gt;"",SUMIF(INDIRECT("ИсходныеДанные!$"&amp;$K$4&amp;"$2:$"&amp;$K$4&amp;"$50000"),$B2757&amp;"#"&amp;L$6,INDIRECT("ИсходныеДанные!$J$2:$J$50000")),0)</f>
        <v>0</v>
      </c>
      <c r="M2757" s="3">
        <f ca="1">IF($B2757&lt;&gt;"",SUMIF(INDIRECT("ИсходныеДанные!$"&amp;$K$4&amp;"$2:$"&amp;$K$4&amp;"$50000"),$B2757&amp;"#"&amp;M$6,INDIRECT("ИсходныеДанные!$J$2:$J$50000")),0)</f>
        <v>0</v>
      </c>
      <c r="N2757" s="3">
        <f ca="1">IF($B2757&lt;&gt;"",SUMIF(INDIRECT("ИсходныеДанные!$"&amp;$K$4&amp;"$2:$"&amp;$K$4&amp;"$50000"),$B2757&amp;"#"&amp;N$6,INDIRECT("ИсходныеДанные!$J$2:$J$50000")),0)</f>
        <v>0</v>
      </c>
      <c r="O2757" s="3">
        <f ca="1">IF($B2757&lt;&gt;"",SUMIF(INDIRECT("ИсходныеДанные!$"&amp;$K$4&amp;"$2:$"&amp;$K$4&amp;"$50000"),$B2757&amp;"#"&amp;O$6,INDIRECT("ИсходныеДанные!$J$2:$J$50000")),0)</f>
        <v>0</v>
      </c>
      <c r="P2757" s="3">
        <f ca="1">IF($B2757&lt;&gt;"",SUMIF(INDIRECT("ИсходныеДанные!$"&amp;$K$4&amp;"$2:$"&amp;$K$4&amp;"$50000"),$B2757&amp;"#"&amp;P$6,INDIRECT("ИсходныеДанные!$J$2:$J$50000")),0)</f>
        <v>0</v>
      </c>
      <c r="Q2757" s="3">
        <f ca="1">IF($B2757&lt;&gt;"",SUMIF(INDIRECT("ИсходныеДанные!$"&amp;$K$4&amp;"$2:$"&amp;$K$4&amp;"$50000"),$B2757&amp;"#"&amp;Q$6,INDIRECT("ИсходныеДанные!$J$2:$J$50000")),0)</f>
        <v>0</v>
      </c>
      <c r="R2757" s="3">
        <f ca="1">IF($B2757&lt;&gt;"",SUMIF(INDIRECT("ИсходныеДанные!$"&amp;$K$4&amp;"$2:$"&amp;$K$4&amp;"$50000"),$B2757&amp;"#"&amp;R$6,INDIRECT("ИсходныеДанные!$J$2:$J$50000")),0)</f>
        <v>0</v>
      </c>
      <c r="S2757" s="3">
        <f ca="1">IF($B2757&lt;&gt;"",SUMIF(INDIRECT("ИсходныеДанные!$"&amp;$K$4&amp;"$2:$"&amp;$K$4&amp;"$50000"),$B2757&amp;"#"&amp;S$6,INDIRECT("ИсходныеДанные!$J$2:$J$50000")),0)</f>
        <v>0</v>
      </c>
      <c r="T2757" s="3">
        <f ca="1">IF($B2757&lt;&gt;"",SUMIF(INDIRECT("ИсходныеДанные!$"&amp;$K$4&amp;"$2:$"&amp;$K$4&amp;"$50000"),$B2757&amp;"#"&amp;T$6,INDIRECT("ИсходныеДанные!$J$2:$J$50000")),0)</f>
        <v>0</v>
      </c>
      <c r="U2757" s="3">
        <f ca="1">IF($B2757&lt;&gt;"",SUMIF(INDIRECT("ИсходныеДанные!$"&amp;$K$4&amp;"$2:$"&amp;$K$4&amp;"$50000"),$B2757&amp;"#"&amp;U$6,INDIRECT("ИсходныеДанные!$J$2:$J$50000")),0)</f>
        <v>0</v>
      </c>
      <c r="V2757" s="3">
        <f ca="1">IF($B2757&lt;&gt;"",SUMIF(INDIRECT("ИсходныеДанные!$"&amp;$K$4&amp;"$2:$"&amp;$K$4&amp;"$50000"),$B2757&amp;"#"&amp;V$6,INDIRECT("ИсходныеДанные!$J$2:$J$50000")),0)</f>
        <v>0</v>
      </c>
      <c r="W2757" s="16" t="e">
        <f ca="1">SUM(K2757:V2757)/Пофамильно!$R$1</f>
        <v>#DIV/0!</v>
      </c>
    </row>
    <row r="2758" spans="1:23" x14ac:dyDescent="0.25">
      <c r="A2758" s="10" t="str">
        <f t="shared" ca="1" si="44"/>
        <v>delete</v>
      </c>
      <c r="B2758" s="16" cm="1">
        <f t="array" aca="1" ref="B2758" ca="1">INDIRECT("УникальныеСписки!D"&amp;ROW()-$L$4)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14"/>
      <c r="G2758" s="81" t="str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84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84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84" t="str" cm="1">
        <f t="array" aca="1" ref="J2758" ca="1">_xlfn.XLOOKUP($B2758,INDIRECT(SUBSTITUTE("ИсходныеДанные!$где$2:$где$50000","где",$B$4)),INDIRECT(SUBSTITUTE("ИсходныеДанные!$что$2:$что$50000","что",J$4)),"",0,1)</f>
        <v/>
      </c>
      <c r="K2758" s="3">
        <f ca="1">IF($B2758&lt;&gt;"",SUMIF(INDIRECT("ИсходныеДанные!$"&amp;$K$4&amp;"$2:$"&amp;$K$4&amp;"$50000"),$B2758&amp;"#"&amp;K$6,INDIRECT("ИсходныеДанные!$J$2:$J$50000")),0)</f>
        <v>0</v>
      </c>
      <c r="L2758" s="3">
        <f ca="1">IF($B2758&lt;&gt;"",SUMIF(INDIRECT("ИсходныеДанные!$"&amp;$K$4&amp;"$2:$"&amp;$K$4&amp;"$50000"),$B2758&amp;"#"&amp;L$6,INDIRECT("ИсходныеДанные!$J$2:$J$50000")),0)</f>
        <v>0</v>
      </c>
      <c r="M2758" s="3">
        <f ca="1">IF($B2758&lt;&gt;"",SUMIF(INDIRECT("ИсходныеДанные!$"&amp;$K$4&amp;"$2:$"&amp;$K$4&amp;"$50000"),$B2758&amp;"#"&amp;M$6,INDIRECT("ИсходныеДанные!$J$2:$J$50000")),0)</f>
        <v>0</v>
      </c>
      <c r="N2758" s="3">
        <f ca="1">IF($B2758&lt;&gt;"",SUMIF(INDIRECT("ИсходныеДанные!$"&amp;$K$4&amp;"$2:$"&amp;$K$4&amp;"$50000"),$B2758&amp;"#"&amp;N$6,INDIRECT("ИсходныеДанные!$J$2:$J$50000")),0)</f>
        <v>0</v>
      </c>
      <c r="O2758" s="3">
        <f ca="1">IF($B2758&lt;&gt;"",SUMIF(INDIRECT("ИсходныеДанные!$"&amp;$K$4&amp;"$2:$"&amp;$K$4&amp;"$50000"),$B2758&amp;"#"&amp;O$6,INDIRECT("ИсходныеДанные!$J$2:$J$50000")),0)</f>
        <v>0</v>
      </c>
      <c r="P2758" s="3">
        <f ca="1">IF($B2758&lt;&gt;"",SUMIF(INDIRECT("ИсходныеДанные!$"&amp;$K$4&amp;"$2:$"&amp;$K$4&amp;"$50000"),$B2758&amp;"#"&amp;P$6,INDIRECT("ИсходныеДанные!$J$2:$J$50000")),0)</f>
        <v>0</v>
      </c>
      <c r="Q2758" s="3">
        <f ca="1">IF($B2758&lt;&gt;"",SUMIF(INDIRECT("ИсходныеДанные!$"&amp;$K$4&amp;"$2:$"&amp;$K$4&amp;"$50000"),$B2758&amp;"#"&amp;Q$6,INDIRECT("ИсходныеДанные!$J$2:$J$50000")),0)</f>
        <v>0</v>
      </c>
      <c r="R2758" s="3">
        <f ca="1">IF($B2758&lt;&gt;"",SUMIF(INDIRECT("ИсходныеДанные!$"&amp;$K$4&amp;"$2:$"&amp;$K$4&amp;"$50000"),$B2758&amp;"#"&amp;R$6,INDIRECT("ИсходныеДанные!$J$2:$J$50000")),0)</f>
        <v>0</v>
      </c>
      <c r="S2758" s="3">
        <f ca="1">IF($B2758&lt;&gt;"",SUMIF(INDIRECT("ИсходныеДанные!$"&amp;$K$4&amp;"$2:$"&amp;$K$4&amp;"$50000"),$B2758&amp;"#"&amp;S$6,INDIRECT("ИсходныеДанные!$J$2:$J$50000")),0)</f>
        <v>0</v>
      </c>
      <c r="T2758" s="3">
        <f ca="1">IF($B2758&lt;&gt;"",SUMIF(INDIRECT("ИсходныеДанные!$"&amp;$K$4&amp;"$2:$"&amp;$K$4&amp;"$50000"),$B2758&amp;"#"&amp;T$6,INDIRECT("ИсходныеДанные!$J$2:$J$50000")),0)</f>
        <v>0</v>
      </c>
      <c r="U2758" s="3">
        <f ca="1">IF($B2758&lt;&gt;"",SUMIF(INDIRECT("ИсходныеДанные!$"&amp;$K$4&amp;"$2:$"&amp;$K$4&amp;"$50000"),$B2758&amp;"#"&amp;U$6,INDIRECT("ИсходныеДанные!$J$2:$J$50000")),0)</f>
        <v>0</v>
      </c>
      <c r="V2758" s="3">
        <f ca="1">IF($B2758&lt;&gt;"",SUMIF(INDIRECT("ИсходныеДанные!$"&amp;$K$4&amp;"$2:$"&amp;$K$4&amp;"$50000"),$B2758&amp;"#"&amp;V$6,INDIRECT("ИсходныеДанные!$J$2:$J$50000")),0)</f>
        <v>0</v>
      </c>
      <c r="W2758" s="16" t="e">
        <f ca="1">SUM(K2758:V2758)/Пофамильно!$R$1</f>
        <v>#DIV/0!</v>
      </c>
    </row>
    <row r="2759" spans="1:23" x14ac:dyDescent="0.25">
      <c r="A2759" s="10" t="str">
        <f t="shared" ca="1" si="44"/>
        <v>delete</v>
      </c>
      <c r="B2759" s="16" cm="1">
        <f t="array" aca="1" ref="B2759" ca="1">INDIRECT("УникальныеСписки!D"&amp;ROW()-$L$4)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14"/>
      <c r="G2759" s="81" t="str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84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84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84" t="str" cm="1">
        <f t="array" aca="1" ref="J2759" ca="1">_xlfn.XLOOKUP($B2759,INDIRECT(SUBSTITUTE("ИсходныеДанные!$где$2:$где$50000","где",$B$4)),INDIRECT(SUBSTITUTE("ИсходныеДанные!$что$2:$что$50000","что",J$4)),"",0,1)</f>
        <v/>
      </c>
      <c r="K2759" s="3">
        <f ca="1">IF($B2759&lt;&gt;"",SUMIF(INDIRECT("ИсходныеДанные!$"&amp;$K$4&amp;"$2:$"&amp;$K$4&amp;"$50000"),$B2759&amp;"#"&amp;K$6,INDIRECT("ИсходныеДанные!$J$2:$J$50000")),0)</f>
        <v>0</v>
      </c>
      <c r="L2759" s="3">
        <f ca="1">IF($B2759&lt;&gt;"",SUMIF(INDIRECT("ИсходныеДанные!$"&amp;$K$4&amp;"$2:$"&amp;$K$4&amp;"$50000"),$B2759&amp;"#"&amp;L$6,INDIRECT("ИсходныеДанные!$J$2:$J$50000")),0)</f>
        <v>0</v>
      </c>
      <c r="M2759" s="3">
        <f ca="1">IF($B2759&lt;&gt;"",SUMIF(INDIRECT("ИсходныеДанные!$"&amp;$K$4&amp;"$2:$"&amp;$K$4&amp;"$50000"),$B2759&amp;"#"&amp;M$6,INDIRECT("ИсходныеДанные!$J$2:$J$50000")),0)</f>
        <v>0</v>
      </c>
      <c r="N2759" s="3">
        <f ca="1">IF($B2759&lt;&gt;"",SUMIF(INDIRECT("ИсходныеДанные!$"&amp;$K$4&amp;"$2:$"&amp;$K$4&amp;"$50000"),$B2759&amp;"#"&amp;N$6,INDIRECT("ИсходныеДанные!$J$2:$J$50000")),0)</f>
        <v>0</v>
      </c>
      <c r="O2759" s="3">
        <f ca="1">IF($B2759&lt;&gt;"",SUMIF(INDIRECT("ИсходныеДанные!$"&amp;$K$4&amp;"$2:$"&amp;$K$4&amp;"$50000"),$B2759&amp;"#"&amp;O$6,INDIRECT("ИсходныеДанные!$J$2:$J$50000")),0)</f>
        <v>0</v>
      </c>
      <c r="P2759" s="3">
        <f ca="1">IF($B2759&lt;&gt;"",SUMIF(INDIRECT("ИсходныеДанные!$"&amp;$K$4&amp;"$2:$"&amp;$K$4&amp;"$50000"),$B2759&amp;"#"&amp;P$6,INDIRECT("ИсходныеДанные!$J$2:$J$50000")),0)</f>
        <v>0</v>
      </c>
      <c r="Q2759" s="3">
        <f ca="1">IF($B2759&lt;&gt;"",SUMIF(INDIRECT("ИсходныеДанные!$"&amp;$K$4&amp;"$2:$"&amp;$K$4&amp;"$50000"),$B2759&amp;"#"&amp;Q$6,INDIRECT("ИсходныеДанные!$J$2:$J$50000")),0)</f>
        <v>0</v>
      </c>
      <c r="R2759" s="3">
        <f ca="1">IF($B2759&lt;&gt;"",SUMIF(INDIRECT("ИсходныеДанные!$"&amp;$K$4&amp;"$2:$"&amp;$K$4&amp;"$50000"),$B2759&amp;"#"&amp;R$6,INDIRECT("ИсходныеДанные!$J$2:$J$50000")),0)</f>
        <v>0</v>
      </c>
      <c r="S2759" s="3">
        <f ca="1">IF($B2759&lt;&gt;"",SUMIF(INDIRECT("ИсходныеДанные!$"&amp;$K$4&amp;"$2:$"&amp;$K$4&amp;"$50000"),$B2759&amp;"#"&amp;S$6,INDIRECT("ИсходныеДанные!$J$2:$J$50000")),0)</f>
        <v>0</v>
      </c>
      <c r="T2759" s="3">
        <f ca="1">IF($B2759&lt;&gt;"",SUMIF(INDIRECT("ИсходныеДанные!$"&amp;$K$4&amp;"$2:$"&amp;$K$4&amp;"$50000"),$B2759&amp;"#"&amp;T$6,INDIRECT("ИсходныеДанные!$J$2:$J$50000")),0)</f>
        <v>0</v>
      </c>
      <c r="U2759" s="3">
        <f ca="1">IF($B2759&lt;&gt;"",SUMIF(INDIRECT("ИсходныеДанные!$"&amp;$K$4&amp;"$2:$"&amp;$K$4&amp;"$50000"),$B2759&amp;"#"&amp;U$6,INDIRECT("ИсходныеДанные!$J$2:$J$50000")),0)</f>
        <v>0</v>
      </c>
      <c r="V2759" s="3">
        <f ca="1">IF($B2759&lt;&gt;"",SUMIF(INDIRECT("ИсходныеДанные!$"&amp;$K$4&amp;"$2:$"&amp;$K$4&amp;"$50000"),$B2759&amp;"#"&amp;V$6,INDIRECT("ИсходныеДанные!$J$2:$J$50000")),0)</f>
        <v>0</v>
      </c>
      <c r="W2759" s="16" t="e">
        <f ca="1">SUM(K2759:V2759)/Пофамильно!$R$1</f>
        <v>#DIV/0!</v>
      </c>
    </row>
    <row r="2760" spans="1:23" x14ac:dyDescent="0.25">
      <c r="A2760" s="10" t="str">
        <f t="shared" ca="1" si="44"/>
        <v>delete</v>
      </c>
      <c r="B2760" s="16" cm="1">
        <f t="array" aca="1" ref="B2760" ca="1">INDIRECT("УникальныеСписки!D"&amp;ROW()-$L$4)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14"/>
      <c r="G2760" s="81" t="str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84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84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84" t="str" cm="1">
        <f t="array" aca="1" ref="J2760" ca="1">_xlfn.XLOOKUP($B2760,INDIRECT(SUBSTITUTE("ИсходныеДанные!$где$2:$где$50000","где",$B$4)),INDIRECT(SUBSTITUTE("ИсходныеДанные!$что$2:$что$50000","что",J$4)),"",0,1)</f>
        <v/>
      </c>
      <c r="K2760" s="3">
        <f ca="1">IF($B2760&lt;&gt;"",SUMIF(INDIRECT("ИсходныеДанные!$"&amp;$K$4&amp;"$2:$"&amp;$K$4&amp;"$50000"),$B2760&amp;"#"&amp;K$6,INDIRECT("ИсходныеДанные!$J$2:$J$50000")),0)</f>
        <v>0</v>
      </c>
      <c r="L2760" s="3">
        <f ca="1">IF($B2760&lt;&gt;"",SUMIF(INDIRECT("ИсходныеДанные!$"&amp;$K$4&amp;"$2:$"&amp;$K$4&amp;"$50000"),$B2760&amp;"#"&amp;L$6,INDIRECT("ИсходныеДанные!$J$2:$J$50000")),0)</f>
        <v>0</v>
      </c>
      <c r="M2760" s="3">
        <f ca="1">IF($B2760&lt;&gt;"",SUMIF(INDIRECT("ИсходныеДанные!$"&amp;$K$4&amp;"$2:$"&amp;$K$4&amp;"$50000"),$B2760&amp;"#"&amp;M$6,INDIRECT("ИсходныеДанные!$J$2:$J$50000")),0)</f>
        <v>0</v>
      </c>
      <c r="N2760" s="3">
        <f ca="1">IF($B2760&lt;&gt;"",SUMIF(INDIRECT("ИсходныеДанные!$"&amp;$K$4&amp;"$2:$"&amp;$K$4&amp;"$50000"),$B2760&amp;"#"&amp;N$6,INDIRECT("ИсходныеДанные!$J$2:$J$50000")),0)</f>
        <v>0</v>
      </c>
      <c r="O2760" s="3">
        <f ca="1">IF($B2760&lt;&gt;"",SUMIF(INDIRECT("ИсходныеДанные!$"&amp;$K$4&amp;"$2:$"&amp;$K$4&amp;"$50000"),$B2760&amp;"#"&amp;O$6,INDIRECT("ИсходныеДанные!$J$2:$J$50000")),0)</f>
        <v>0</v>
      </c>
      <c r="P2760" s="3">
        <f ca="1">IF($B2760&lt;&gt;"",SUMIF(INDIRECT("ИсходныеДанные!$"&amp;$K$4&amp;"$2:$"&amp;$K$4&amp;"$50000"),$B2760&amp;"#"&amp;P$6,INDIRECT("ИсходныеДанные!$J$2:$J$50000")),0)</f>
        <v>0</v>
      </c>
      <c r="Q2760" s="3">
        <f ca="1">IF($B2760&lt;&gt;"",SUMIF(INDIRECT("ИсходныеДанные!$"&amp;$K$4&amp;"$2:$"&amp;$K$4&amp;"$50000"),$B2760&amp;"#"&amp;Q$6,INDIRECT("ИсходныеДанные!$J$2:$J$50000")),0)</f>
        <v>0</v>
      </c>
      <c r="R2760" s="3">
        <f ca="1">IF($B2760&lt;&gt;"",SUMIF(INDIRECT("ИсходныеДанные!$"&amp;$K$4&amp;"$2:$"&amp;$K$4&amp;"$50000"),$B2760&amp;"#"&amp;R$6,INDIRECT("ИсходныеДанные!$J$2:$J$50000")),0)</f>
        <v>0</v>
      </c>
      <c r="S2760" s="3">
        <f ca="1">IF($B2760&lt;&gt;"",SUMIF(INDIRECT("ИсходныеДанные!$"&amp;$K$4&amp;"$2:$"&amp;$K$4&amp;"$50000"),$B2760&amp;"#"&amp;S$6,INDIRECT("ИсходныеДанные!$J$2:$J$50000")),0)</f>
        <v>0</v>
      </c>
      <c r="T2760" s="3">
        <f ca="1">IF($B2760&lt;&gt;"",SUMIF(INDIRECT("ИсходныеДанные!$"&amp;$K$4&amp;"$2:$"&amp;$K$4&amp;"$50000"),$B2760&amp;"#"&amp;T$6,INDIRECT("ИсходныеДанные!$J$2:$J$50000")),0)</f>
        <v>0</v>
      </c>
      <c r="U2760" s="3">
        <f ca="1">IF($B2760&lt;&gt;"",SUMIF(INDIRECT("ИсходныеДанные!$"&amp;$K$4&amp;"$2:$"&amp;$K$4&amp;"$50000"),$B2760&amp;"#"&amp;U$6,INDIRECT("ИсходныеДанные!$J$2:$J$50000")),0)</f>
        <v>0</v>
      </c>
      <c r="V2760" s="3">
        <f ca="1">IF($B2760&lt;&gt;"",SUMIF(INDIRECT("ИсходныеДанные!$"&amp;$K$4&amp;"$2:$"&amp;$K$4&amp;"$50000"),$B2760&amp;"#"&amp;V$6,INDIRECT("ИсходныеДанные!$J$2:$J$50000")),0)</f>
        <v>0</v>
      </c>
      <c r="W2760" s="16" t="e">
        <f ca="1">SUM(K2760:V2760)/Пофамильно!$R$1</f>
        <v>#DIV/0!</v>
      </c>
    </row>
    <row r="2761" spans="1:23" x14ac:dyDescent="0.25">
      <c r="A2761" s="10" t="str">
        <f t="shared" ca="1" si="44"/>
        <v>delete</v>
      </c>
      <c r="B2761" s="16" cm="1">
        <f t="array" aca="1" ref="B2761" ca="1">INDIRECT("УникальныеСписки!D"&amp;ROW()-$L$4)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14"/>
      <c r="G2761" s="81" t="str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84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84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84" t="str" cm="1">
        <f t="array" aca="1" ref="J2761" ca="1">_xlfn.XLOOKUP($B2761,INDIRECT(SUBSTITUTE("ИсходныеДанные!$где$2:$где$50000","где",$B$4)),INDIRECT(SUBSTITUTE("ИсходныеДанные!$что$2:$что$50000","что",J$4)),"",0,1)</f>
        <v/>
      </c>
      <c r="K2761" s="3">
        <f ca="1">IF($B2761&lt;&gt;"",SUMIF(INDIRECT("ИсходныеДанные!$"&amp;$K$4&amp;"$2:$"&amp;$K$4&amp;"$50000"),$B2761&amp;"#"&amp;K$6,INDIRECT("ИсходныеДанные!$J$2:$J$50000")),0)</f>
        <v>0</v>
      </c>
      <c r="L2761" s="3">
        <f ca="1">IF($B2761&lt;&gt;"",SUMIF(INDIRECT("ИсходныеДанные!$"&amp;$K$4&amp;"$2:$"&amp;$K$4&amp;"$50000"),$B2761&amp;"#"&amp;L$6,INDIRECT("ИсходныеДанные!$J$2:$J$50000")),0)</f>
        <v>0</v>
      </c>
      <c r="M2761" s="3">
        <f ca="1">IF($B2761&lt;&gt;"",SUMIF(INDIRECT("ИсходныеДанные!$"&amp;$K$4&amp;"$2:$"&amp;$K$4&amp;"$50000"),$B2761&amp;"#"&amp;M$6,INDIRECT("ИсходныеДанные!$J$2:$J$50000")),0)</f>
        <v>0</v>
      </c>
      <c r="N2761" s="3">
        <f ca="1">IF($B2761&lt;&gt;"",SUMIF(INDIRECT("ИсходныеДанные!$"&amp;$K$4&amp;"$2:$"&amp;$K$4&amp;"$50000"),$B2761&amp;"#"&amp;N$6,INDIRECT("ИсходныеДанные!$J$2:$J$50000")),0)</f>
        <v>0</v>
      </c>
      <c r="O2761" s="3">
        <f ca="1">IF($B2761&lt;&gt;"",SUMIF(INDIRECT("ИсходныеДанные!$"&amp;$K$4&amp;"$2:$"&amp;$K$4&amp;"$50000"),$B2761&amp;"#"&amp;O$6,INDIRECT("ИсходныеДанные!$J$2:$J$50000")),0)</f>
        <v>0</v>
      </c>
      <c r="P2761" s="3">
        <f ca="1">IF($B2761&lt;&gt;"",SUMIF(INDIRECT("ИсходныеДанные!$"&amp;$K$4&amp;"$2:$"&amp;$K$4&amp;"$50000"),$B2761&amp;"#"&amp;P$6,INDIRECT("ИсходныеДанные!$J$2:$J$50000")),0)</f>
        <v>0</v>
      </c>
      <c r="Q2761" s="3">
        <f ca="1">IF($B2761&lt;&gt;"",SUMIF(INDIRECT("ИсходныеДанные!$"&amp;$K$4&amp;"$2:$"&amp;$K$4&amp;"$50000"),$B2761&amp;"#"&amp;Q$6,INDIRECT("ИсходныеДанные!$J$2:$J$50000")),0)</f>
        <v>0</v>
      </c>
      <c r="R2761" s="3">
        <f ca="1">IF($B2761&lt;&gt;"",SUMIF(INDIRECT("ИсходныеДанные!$"&amp;$K$4&amp;"$2:$"&amp;$K$4&amp;"$50000"),$B2761&amp;"#"&amp;R$6,INDIRECT("ИсходныеДанные!$J$2:$J$50000")),0)</f>
        <v>0</v>
      </c>
      <c r="S2761" s="3">
        <f ca="1">IF($B2761&lt;&gt;"",SUMIF(INDIRECT("ИсходныеДанные!$"&amp;$K$4&amp;"$2:$"&amp;$K$4&amp;"$50000"),$B2761&amp;"#"&amp;S$6,INDIRECT("ИсходныеДанные!$J$2:$J$50000")),0)</f>
        <v>0</v>
      </c>
      <c r="T2761" s="3">
        <f ca="1">IF($B2761&lt;&gt;"",SUMIF(INDIRECT("ИсходныеДанные!$"&amp;$K$4&amp;"$2:$"&amp;$K$4&amp;"$50000"),$B2761&amp;"#"&amp;T$6,INDIRECT("ИсходныеДанные!$J$2:$J$50000")),0)</f>
        <v>0</v>
      </c>
      <c r="U2761" s="3">
        <f ca="1">IF($B2761&lt;&gt;"",SUMIF(INDIRECT("ИсходныеДанные!$"&amp;$K$4&amp;"$2:$"&amp;$K$4&amp;"$50000"),$B2761&amp;"#"&amp;U$6,INDIRECT("ИсходныеДанные!$J$2:$J$50000")),0)</f>
        <v>0</v>
      </c>
      <c r="V2761" s="3">
        <f ca="1">IF($B2761&lt;&gt;"",SUMIF(INDIRECT("ИсходныеДанные!$"&amp;$K$4&amp;"$2:$"&amp;$K$4&amp;"$50000"),$B2761&amp;"#"&amp;V$6,INDIRECT("ИсходныеДанные!$J$2:$J$50000")),0)</f>
        <v>0</v>
      </c>
      <c r="W2761" s="16" t="e">
        <f ca="1">SUM(K2761:V2761)/Пофамильно!$R$1</f>
        <v>#DIV/0!</v>
      </c>
    </row>
    <row r="2762" spans="1:23" x14ac:dyDescent="0.25">
      <c r="A2762" s="10" t="str">
        <f t="shared" ca="1" si="44"/>
        <v>delete</v>
      </c>
      <c r="B2762" s="16" cm="1">
        <f t="array" aca="1" ref="B2762" ca="1">INDIRECT("УникальныеСписки!D"&amp;ROW()-$L$4)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14"/>
      <c r="G2762" s="81" t="str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84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84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84" t="str" cm="1">
        <f t="array" aca="1" ref="J2762" ca="1">_xlfn.XLOOKUP($B2762,INDIRECT(SUBSTITUTE("ИсходныеДанные!$где$2:$где$50000","где",$B$4)),INDIRECT(SUBSTITUTE("ИсходныеДанные!$что$2:$что$50000","что",J$4)),"",0,1)</f>
        <v/>
      </c>
      <c r="K2762" s="3">
        <f ca="1">IF($B2762&lt;&gt;"",SUMIF(INDIRECT("ИсходныеДанные!$"&amp;$K$4&amp;"$2:$"&amp;$K$4&amp;"$50000"),$B2762&amp;"#"&amp;K$6,INDIRECT("ИсходныеДанные!$J$2:$J$50000")),0)</f>
        <v>0</v>
      </c>
      <c r="L2762" s="3">
        <f ca="1">IF($B2762&lt;&gt;"",SUMIF(INDIRECT("ИсходныеДанные!$"&amp;$K$4&amp;"$2:$"&amp;$K$4&amp;"$50000"),$B2762&amp;"#"&amp;L$6,INDIRECT("ИсходныеДанные!$J$2:$J$50000")),0)</f>
        <v>0</v>
      </c>
      <c r="M2762" s="3">
        <f ca="1">IF($B2762&lt;&gt;"",SUMIF(INDIRECT("ИсходныеДанные!$"&amp;$K$4&amp;"$2:$"&amp;$K$4&amp;"$50000"),$B2762&amp;"#"&amp;M$6,INDIRECT("ИсходныеДанные!$J$2:$J$50000")),0)</f>
        <v>0</v>
      </c>
      <c r="N2762" s="3">
        <f ca="1">IF($B2762&lt;&gt;"",SUMIF(INDIRECT("ИсходныеДанные!$"&amp;$K$4&amp;"$2:$"&amp;$K$4&amp;"$50000"),$B2762&amp;"#"&amp;N$6,INDIRECT("ИсходныеДанные!$J$2:$J$50000")),0)</f>
        <v>0</v>
      </c>
      <c r="O2762" s="3">
        <f ca="1">IF($B2762&lt;&gt;"",SUMIF(INDIRECT("ИсходныеДанные!$"&amp;$K$4&amp;"$2:$"&amp;$K$4&amp;"$50000"),$B2762&amp;"#"&amp;O$6,INDIRECT("ИсходныеДанные!$J$2:$J$50000")),0)</f>
        <v>0</v>
      </c>
      <c r="P2762" s="3">
        <f ca="1">IF($B2762&lt;&gt;"",SUMIF(INDIRECT("ИсходныеДанные!$"&amp;$K$4&amp;"$2:$"&amp;$K$4&amp;"$50000"),$B2762&amp;"#"&amp;P$6,INDIRECT("ИсходныеДанные!$J$2:$J$50000")),0)</f>
        <v>0</v>
      </c>
      <c r="Q2762" s="3">
        <f ca="1">IF($B2762&lt;&gt;"",SUMIF(INDIRECT("ИсходныеДанные!$"&amp;$K$4&amp;"$2:$"&amp;$K$4&amp;"$50000"),$B2762&amp;"#"&amp;Q$6,INDIRECT("ИсходныеДанные!$J$2:$J$50000")),0)</f>
        <v>0</v>
      </c>
      <c r="R2762" s="3">
        <f ca="1">IF($B2762&lt;&gt;"",SUMIF(INDIRECT("ИсходныеДанные!$"&amp;$K$4&amp;"$2:$"&amp;$K$4&amp;"$50000"),$B2762&amp;"#"&amp;R$6,INDIRECT("ИсходныеДанные!$J$2:$J$50000")),0)</f>
        <v>0</v>
      </c>
      <c r="S2762" s="3">
        <f ca="1">IF($B2762&lt;&gt;"",SUMIF(INDIRECT("ИсходныеДанные!$"&amp;$K$4&amp;"$2:$"&amp;$K$4&amp;"$50000"),$B2762&amp;"#"&amp;S$6,INDIRECT("ИсходныеДанные!$J$2:$J$50000")),0)</f>
        <v>0</v>
      </c>
      <c r="T2762" s="3">
        <f ca="1">IF($B2762&lt;&gt;"",SUMIF(INDIRECT("ИсходныеДанные!$"&amp;$K$4&amp;"$2:$"&amp;$K$4&amp;"$50000"),$B2762&amp;"#"&amp;T$6,INDIRECT("ИсходныеДанные!$J$2:$J$50000")),0)</f>
        <v>0</v>
      </c>
      <c r="U2762" s="3">
        <f ca="1">IF($B2762&lt;&gt;"",SUMIF(INDIRECT("ИсходныеДанные!$"&amp;$K$4&amp;"$2:$"&amp;$K$4&amp;"$50000"),$B2762&amp;"#"&amp;U$6,INDIRECT("ИсходныеДанные!$J$2:$J$50000")),0)</f>
        <v>0</v>
      </c>
      <c r="V2762" s="3">
        <f ca="1">IF($B2762&lt;&gt;"",SUMIF(INDIRECT("ИсходныеДанные!$"&amp;$K$4&amp;"$2:$"&amp;$K$4&amp;"$50000"),$B2762&amp;"#"&amp;V$6,INDIRECT("ИсходныеДанные!$J$2:$J$50000")),0)</f>
        <v>0</v>
      </c>
      <c r="W2762" s="16" t="e">
        <f ca="1">SUM(K2762:V2762)/Пофамильно!$R$1</f>
        <v>#DIV/0!</v>
      </c>
    </row>
    <row r="2763" spans="1:23" x14ac:dyDescent="0.25">
      <c r="A2763" s="10" t="str">
        <f t="shared" ref="A2763:A2826" ca="1" si="45">IF(C2763="","delete","")</f>
        <v>delete</v>
      </c>
      <c r="B2763" s="16" cm="1">
        <f t="array" aca="1" ref="B2763" ca="1">INDIRECT("УникальныеСписки!D"&amp;ROW()-$L$4)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14"/>
      <c r="G2763" s="81" t="str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84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84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84" t="str" cm="1">
        <f t="array" aca="1" ref="J2763" ca="1">_xlfn.XLOOKUP($B2763,INDIRECT(SUBSTITUTE("ИсходныеДанные!$где$2:$где$50000","где",$B$4)),INDIRECT(SUBSTITUTE("ИсходныеДанные!$что$2:$что$50000","что",J$4)),"",0,1)</f>
        <v/>
      </c>
      <c r="K2763" s="3">
        <f ca="1">IF($B2763&lt;&gt;"",SUMIF(INDIRECT("ИсходныеДанные!$"&amp;$K$4&amp;"$2:$"&amp;$K$4&amp;"$50000"),$B2763&amp;"#"&amp;K$6,INDIRECT("ИсходныеДанные!$J$2:$J$50000")),0)</f>
        <v>0</v>
      </c>
      <c r="L2763" s="3">
        <f ca="1">IF($B2763&lt;&gt;"",SUMIF(INDIRECT("ИсходныеДанные!$"&amp;$K$4&amp;"$2:$"&amp;$K$4&amp;"$50000"),$B2763&amp;"#"&amp;L$6,INDIRECT("ИсходныеДанные!$J$2:$J$50000")),0)</f>
        <v>0</v>
      </c>
      <c r="M2763" s="3">
        <f ca="1">IF($B2763&lt;&gt;"",SUMIF(INDIRECT("ИсходныеДанные!$"&amp;$K$4&amp;"$2:$"&amp;$K$4&amp;"$50000"),$B2763&amp;"#"&amp;M$6,INDIRECT("ИсходныеДанные!$J$2:$J$50000")),0)</f>
        <v>0</v>
      </c>
      <c r="N2763" s="3">
        <f ca="1">IF($B2763&lt;&gt;"",SUMIF(INDIRECT("ИсходныеДанные!$"&amp;$K$4&amp;"$2:$"&amp;$K$4&amp;"$50000"),$B2763&amp;"#"&amp;N$6,INDIRECT("ИсходныеДанные!$J$2:$J$50000")),0)</f>
        <v>0</v>
      </c>
      <c r="O2763" s="3">
        <f ca="1">IF($B2763&lt;&gt;"",SUMIF(INDIRECT("ИсходныеДанные!$"&amp;$K$4&amp;"$2:$"&amp;$K$4&amp;"$50000"),$B2763&amp;"#"&amp;O$6,INDIRECT("ИсходныеДанные!$J$2:$J$50000")),0)</f>
        <v>0</v>
      </c>
      <c r="P2763" s="3">
        <f ca="1">IF($B2763&lt;&gt;"",SUMIF(INDIRECT("ИсходныеДанные!$"&amp;$K$4&amp;"$2:$"&amp;$K$4&amp;"$50000"),$B2763&amp;"#"&amp;P$6,INDIRECT("ИсходныеДанные!$J$2:$J$50000")),0)</f>
        <v>0</v>
      </c>
      <c r="Q2763" s="3">
        <f ca="1">IF($B2763&lt;&gt;"",SUMIF(INDIRECT("ИсходныеДанные!$"&amp;$K$4&amp;"$2:$"&amp;$K$4&amp;"$50000"),$B2763&amp;"#"&amp;Q$6,INDIRECT("ИсходныеДанные!$J$2:$J$50000")),0)</f>
        <v>0</v>
      </c>
      <c r="R2763" s="3">
        <f ca="1">IF($B2763&lt;&gt;"",SUMIF(INDIRECT("ИсходныеДанные!$"&amp;$K$4&amp;"$2:$"&amp;$K$4&amp;"$50000"),$B2763&amp;"#"&amp;R$6,INDIRECT("ИсходныеДанные!$J$2:$J$50000")),0)</f>
        <v>0</v>
      </c>
      <c r="S2763" s="3">
        <f ca="1">IF($B2763&lt;&gt;"",SUMIF(INDIRECT("ИсходныеДанные!$"&amp;$K$4&amp;"$2:$"&amp;$K$4&amp;"$50000"),$B2763&amp;"#"&amp;S$6,INDIRECT("ИсходныеДанные!$J$2:$J$50000")),0)</f>
        <v>0</v>
      </c>
      <c r="T2763" s="3">
        <f ca="1">IF($B2763&lt;&gt;"",SUMIF(INDIRECT("ИсходныеДанные!$"&amp;$K$4&amp;"$2:$"&amp;$K$4&amp;"$50000"),$B2763&amp;"#"&amp;T$6,INDIRECT("ИсходныеДанные!$J$2:$J$50000")),0)</f>
        <v>0</v>
      </c>
      <c r="U2763" s="3">
        <f ca="1">IF($B2763&lt;&gt;"",SUMIF(INDIRECT("ИсходныеДанные!$"&amp;$K$4&amp;"$2:$"&amp;$K$4&amp;"$50000"),$B2763&amp;"#"&amp;U$6,INDIRECT("ИсходныеДанные!$J$2:$J$50000")),0)</f>
        <v>0</v>
      </c>
      <c r="V2763" s="3">
        <f ca="1">IF($B2763&lt;&gt;"",SUMIF(INDIRECT("ИсходныеДанные!$"&amp;$K$4&amp;"$2:$"&amp;$K$4&amp;"$50000"),$B2763&amp;"#"&amp;V$6,INDIRECT("ИсходныеДанные!$J$2:$J$50000")),0)</f>
        <v>0</v>
      </c>
      <c r="W2763" s="16" t="e">
        <f ca="1">SUM(K2763:V2763)/Пофамильно!$R$1</f>
        <v>#DIV/0!</v>
      </c>
    </row>
    <row r="2764" spans="1:23" x14ac:dyDescent="0.25">
      <c r="A2764" s="10" t="str">
        <f t="shared" ca="1" si="45"/>
        <v>delete</v>
      </c>
      <c r="B2764" s="16" cm="1">
        <f t="array" aca="1" ref="B2764" ca="1">INDIRECT("УникальныеСписки!D"&amp;ROW()-$L$4)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14"/>
      <c r="G2764" s="81" t="str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84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84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84" t="str" cm="1">
        <f t="array" aca="1" ref="J2764" ca="1">_xlfn.XLOOKUP($B2764,INDIRECT(SUBSTITUTE("ИсходныеДанные!$где$2:$где$50000","где",$B$4)),INDIRECT(SUBSTITUTE("ИсходныеДанные!$что$2:$что$50000","что",J$4)),"",0,1)</f>
        <v/>
      </c>
      <c r="K2764" s="3">
        <f ca="1">IF($B2764&lt;&gt;"",SUMIF(INDIRECT("ИсходныеДанные!$"&amp;$K$4&amp;"$2:$"&amp;$K$4&amp;"$50000"),$B2764&amp;"#"&amp;K$6,INDIRECT("ИсходныеДанные!$J$2:$J$50000")),0)</f>
        <v>0</v>
      </c>
      <c r="L2764" s="3">
        <f ca="1">IF($B2764&lt;&gt;"",SUMIF(INDIRECT("ИсходныеДанные!$"&amp;$K$4&amp;"$2:$"&amp;$K$4&amp;"$50000"),$B2764&amp;"#"&amp;L$6,INDIRECT("ИсходныеДанные!$J$2:$J$50000")),0)</f>
        <v>0</v>
      </c>
      <c r="M2764" s="3">
        <f ca="1">IF($B2764&lt;&gt;"",SUMIF(INDIRECT("ИсходныеДанные!$"&amp;$K$4&amp;"$2:$"&amp;$K$4&amp;"$50000"),$B2764&amp;"#"&amp;M$6,INDIRECT("ИсходныеДанные!$J$2:$J$50000")),0)</f>
        <v>0</v>
      </c>
      <c r="N2764" s="3">
        <f ca="1">IF($B2764&lt;&gt;"",SUMIF(INDIRECT("ИсходныеДанные!$"&amp;$K$4&amp;"$2:$"&amp;$K$4&amp;"$50000"),$B2764&amp;"#"&amp;N$6,INDIRECT("ИсходныеДанные!$J$2:$J$50000")),0)</f>
        <v>0</v>
      </c>
      <c r="O2764" s="3">
        <f ca="1">IF($B2764&lt;&gt;"",SUMIF(INDIRECT("ИсходныеДанные!$"&amp;$K$4&amp;"$2:$"&amp;$K$4&amp;"$50000"),$B2764&amp;"#"&amp;O$6,INDIRECT("ИсходныеДанные!$J$2:$J$50000")),0)</f>
        <v>0</v>
      </c>
      <c r="P2764" s="3">
        <f ca="1">IF($B2764&lt;&gt;"",SUMIF(INDIRECT("ИсходныеДанные!$"&amp;$K$4&amp;"$2:$"&amp;$K$4&amp;"$50000"),$B2764&amp;"#"&amp;P$6,INDIRECT("ИсходныеДанные!$J$2:$J$50000")),0)</f>
        <v>0</v>
      </c>
      <c r="Q2764" s="3">
        <f ca="1">IF($B2764&lt;&gt;"",SUMIF(INDIRECT("ИсходныеДанные!$"&amp;$K$4&amp;"$2:$"&amp;$K$4&amp;"$50000"),$B2764&amp;"#"&amp;Q$6,INDIRECT("ИсходныеДанные!$J$2:$J$50000")),0)</f>
        <v>0</v>
      </c>
      <c r="R2764" s="3">
        <f ca="1">IF($B2764&lt;&gt;"",SUMIF(INDIRECT("ИсходныеДанные!$"&amp;$K$4&amp;"$2:$"&amp;$K$4&amp;"$50000"),$B2764&amp;"#"&amp;R$6,INDIRECT("ИсходныеДанные!$J$2:$J$50000")),0)</f>
        <v>0</v>
      </c>
      <c r="S2764" s="3">
        <f ca="1">IF($B2764&lt;&gt;"",SUMIF(INDIRECT("ИсходныеДанные!$"&amp;$K$4&amp;"$2:$"&amp;$K$4&amp;"$50000"),$B2764&amp;"#"&amp;S$6,INDIRECT("ИсходныеДанные!$J$2:$J$50000")),0)</f>
        <v>0</v>
      </c>
      <c r="T2764" s="3">
        <f ca="1">IF($B2764&lt;&gt;"",SUMIF(INDIRECT("ИсходныеДанные!$"&amp;$K$4&amp;"$2:$"&amp;$K$4&amp;"$50000"),$B2764&amp;"#"&amp;T$6,INDIRECT("ИсходныеДанные!$J$2:$J$50000")),0)</f>
        <v>0</v>
      </c>
      <c r="U2764" s="3">
        <f ca="1">IF($B2764&lt;&gt;"",SUMIF(INDIRECT("ИсходныеДанные!$"&amp;$K$4&amp;"$2:$"&amp;$K$4&amp;"$50000"),$B2764&amp;"#"&amp;U$6,INDIRECT("ИсходныеДанные!$J$2:$J$50000")),0)</f>
        <v>0</v>
      </c>
      <c r="V2764" s="3">
        <f ca="1">IF($B2764&lt;&gt;"",SUMIF(INDIRECT("ИсходныеДанные!$"&amp;$K$4&amp;"$2:$"&amp;$K$4&amp;"$50000"),$B2764&amp;"#"&amp;V$6,INDIRECT("ИсходныеДанные!$J$2:$J$50000")),0)</f>
        <v>0</v>
      </c>
      <c r="W2764" s="16" t="e">
        <f ca="1">SUM(K2764:V2764)/Пофамильно!$R$1</f>
        <v>#DIV/0!</v>
      </c>
    </row>
    <row r="2765" spans="1:23" x14ac:dyDescent="0.25">
      <c r="A2765" s="10" t="str">
        <f t="shared" ca="1" si="45"/>
        <v>delete</v>
      </c>
      <c r="B2765" s="16" cm="1">
        <f t="array" aca="1" ref="B2765" ca="1">INDIRECT("УникальныеСписки!D"&amp;ROW()-$L$4)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14"/>
      <c r="G2765" s="81" t="str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84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84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84" t="str" cm="1">
        <f t="array" aca="1" ref="J2765" ca="1">_xlfn.XLOOKUP($B2765,INDIRECT(SUBSTITUTE("ИсходныеДанные!$где$2:$где$50000","где",$B$4)),INDIRECT(SUBSTITUTE("ИсходныеДанные!$что$2:$что$50000","что",J$4)),"",0,1)</f>
        <v/>
      </c>
      <c r="K2765" s="3">
        <f ca="1">IF($B2765&lt;&gt;"",SUMIF(INDIRECT("ИсходныеДанные!$"&amp;$K$4&amp;"$2:$"&amp;$K$4&amp;"$50000"),$B2765&amp;"#"&amp;K$6,INDIRECT("ИсходныеДанные!$J$2:$J$50000")),0)</f>
        <v>0</v>
      </c>
      <c r="L2765" s="3">
        <f ca="1">IF($B2765&lt;&gt;"",SUMIF(INDIRECT("ИсходныеДанные!$"&amp;$K$4&amp;"$2:$"&amp;$K$4&amp;"$50000"),$B2765&amp;"#"&amp;L$6,INDIRECT("ИсходныеДанные!$J$2:$J$50000")),0)</f>
        <v>0</v>
      </c>
      <c r="M2765" s="3">
        <f ca="1">IF($B2765&lt;&gt;"",SUMIF(INDIRECT("ИсходныеДанные!$"&amp;$K$4&amp;"$2:$"&amp;$K$4&amp;"$50000"),$B2765&amp;"#"&amp;M$6,INDIRECT("ИсходныеДанные!$J$2:$J$50000")),0)</f>
        <v>0</v>
      </c>
      <c r="N2765" s="3">
        <f ca="1">IF($B2765&lt;&gt;"",SUMIF(INDIRECT("ИсходныеДанные!$"&amp;$K$4&amp;"$2:$"&amp;$K$4&amp;"$50000"),$B2765&amp;"#"&amp;N$6,INDIRECT("ИсходныеДанные!$J$2:$J$50000")),0)</f>
        <v>0</v>
      </c>
      <c r="O2765" s="3">
        <f ca="1">IF($B2765&lt;&gt;"",SUMIF(INDIRECT("ИсходныеДанные!$"&amp;$K$4&amp;"$2:$"&amp;$K$4&amp;"$50000"),$B2765&amp;"#"&amp;O$6,INDIRECT("ИсходныеДанные!$J$2:$J$50000")),0)</f>
        <v>0</v>
      </c>
      <c r="P2765" s="3">
        <f ca="1">IF($B2765&lt;&gt;"",SUMIF(INDIRECT("ИсходныеДанные!$"&amp;$K$4&amp;"$2:$"&amp;$K$4&amp;"$50000"),$B2765&amp;"#"&amp;P$6,INDIRECT("ИсходныеДанные!$J$2:$J$50000")),0)</f>
        <v>0</v>
      </c>
      <c r="Q2765" s="3">
        <f ca="1">IF($B2765&lt;&gt;"",SUMIF(INDIRECT("ИсходныеДанные!$"&amp;$K$4&amp;"$2:$"&amp;$K$4&amp;"$50000"),$B2765&amp;"#"&amp;Q$6,INDIRECT("ИсходныеДанные!$J$2:$J$50000")),0)</f>
        <v>0</v>
      </c>
      <c r="R2765" s="3">
        <f ca="1">IF($B2765&lt;&gt;"",SUMIF(INDIRECT("ИсходныеДанные!$"&amp;$K$4&amp;"$2:$"&amp;$K$4&amp;"$50000"),$B2765&amp;"#"&amp;R$6,INDIRECT("ИсходныеДанные!$J$2:$J$50000")),0)</f>
        <v>0</v>
      </c>
      <c r="S2765" s="3">
        <f ca="1">IF($B2765&lt;&gt;"",SUMIF(INDIRECT("ИсходныеДанные!$"&amp;$K$4&amp;"$2:$"&amp;$K$4&amp;"$50000"),$B2765&amp;"#"&amp;S$6,INDIRECT("ИсходныеДанные!$J$2:$J$50000")),0)</f>
        <v>0</v>
      </c>
      <c r="T2765" s="3">
        <f ca="1">IF($B2765&lt;&gt;"",SUMIF(INDIRECT("ИсходныеДанные!$"&amp;$K$4&amp;"$2:$"&amp;$K$4&amp;"$50000"),$B2765&amp;"#"&amp;T$6,INDIRECT("ИсходныеДанные!$J$2:$J$50000")),0)</f>
        <v>0</v>
      </c>
      <c r="U2765" s="3">
        <f ca="1">IF($B2765&lt;&gt;"",SUMIF(INDIRECT("ИсходныеДанные!$"&amp;$K$4&amp;"$2:$"&amp;$K$4&amp;"$50000"),$B2765&amp;"#"&amp;U$6,INDIRECT("ИсходныеДанные!$J$2:$J$50000")),0)</f>
        <v>0</v>
      </c>
      <c r="V2765" s="3">
        <f ca="1">IF($B2765&lt;&gt;"",SUMIF(INDIRECT("ИсходныеДанные!$"&amp;$K$4&amp;"$2:$"&amp;$K$4&amp;"$50000"),$B2765&amp;"#"&amp;V$6,INDIRECT("ИсходныеДанные!$J$2:$J$50000")),0)</f>
        <v>0</v>
      </c>
      <c r="W2765" s="16" t="e">
        <f ca="1">SUM(K2765:V2765)/Пофамильно!$R$1</f>
        <v>#DIV/0!</v>
      </c>
    </row>
    <row r="2766" spans="1:23" x14ac:dyDescent="0.25">
      <c r="A2766" s="10" t="str">
        <f t="shared" ca="1" si="45"/>
        <v>delete</v>
      </c>
      <c r="B2766" s="16" cm="1">
        <f t="array" aca="1" ref="B2766" ca="1">INDIRECT("УникальныеСписки!D"&amp;ROW()-$L$4)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14"/>
      <c r="G2766" s="81" t="str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84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84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84" t="str" cm="1">
        <f t="array" aca="1" ref="J2766" ca="1">_xlfn.XLOOKUP($B2766,INDIRECT(SUBSTITUTE("ИсходныеДанные!$где$2:$где$50000","где",$B$4)),INDIRECT(SUBSTITUTE("ИсходныеДанные!$что$2:$что$50000","что",J$4)),"",0,1)</f>
        <v/>
      </c>
      <c r="K2766" s="3">
        <f ca="1">IF($B2766&lt;&gt;"",SUMIF(INDIRECT("ИсходныеДанные!$"&amp;$K$4&amp;"$2:$"&amp;$K$4&amp;"$50000"),$B2766&amp;"#"&amp;K$6,INDIRECT("ИсходныеДанные!$J$2:$J$50000")),0)</f>
        <v>0</v>
      </c>
      <c r="L2766" s="3">
        <f ca="1">IF($B2766&lt;&gt;"",SUMIF(INDIRECT("ИсходныеДанные!$"&amp;$K$4&amp;"$2:$"&amp;$K$4&amp;"$50000"),$B2766&amp;"#"&amp;L$6,INDIRECT("ИсходныеДанные!$J$2:$J$50000")),0)</f>
        <v>0</v>
      </c>
      <c r="M2766" s="3">
        <f ca="1">IF($B2766&lt;&gt;"",SUMIF(INDIRECT("ИсходныеДанные!$"&amp;$K$4&amp;"$2:$"&amp;$K$4&amp;"$50000"),$B2766&amp;"#"&amp;M$6,INDIRECT("ИсходныеДанные!$J$2:$J$50000")),0)</f>
        <v>0</v>
      </c>
      <c r="N2766" s="3">
        <f ca="1">IF($B2766&lt;&gt;"",SUMIF(INDIRECT("ИсходныеДанные!$"&amp;$K$4&amp;"$2:$"&amp;$K$4&amp;"$50000"),$B2766&amp;"#"&amp;N$6,INDIRECT("ИсходныеДанные!$J$2:$J$50000")),0)</f>
        <v>0</v>
      </c>
      <c r="O2766" s="3">
        <f ca="1">IF($B2766&lt;&gt;"",SUMIF(INDIRECT("ИсходныеДанные!$"&amp;$K$4&amp;"$2:$"&amp;$K$4&amp;"$50000"),$B2766&amp;"#"&amp;O$6,INDIRECT("ИсходныеДанные!$J$2:$J$50000")),0)</f>
        <v>0</v>
      </c>
      <c r="P2766" s="3">
        <f ca="1">IF($B2766&lt;&gt;"",SUMIF(INDIRECT("ИсходныеДанные!$"&amp;$K$4&amp;"$2:$"&amp;$K$4&amp;"$50000"),$B2766&amp;"#"&amp;P$6,INDIRECT("ИсходныеДанные!$J$2:$J$50000")),0)</f>
        <v>0</v>
      </c>
      <c r="Q2766" s="3">
        <f ca="1">IF($B2766&lt;&gt;"",SUMIF(INDIRECT("ИсходныеДанные!$"&amp;$K$4&amp;"$2:$"&amp;$K$4&amp;"$50000"),$B2766&amp;"#"&amp;Q$6,INDIRECT("ИсходныеДанные!$J$2:$J$50000")),0)</f>
        <v>0</v>
      </c>
      <c r="R2766" s="3">
        <f ca="1">IF($B2766&lt;&gt;"",SUMIF(INDIRECT("ИсходныеДанные!$"&amp;$K$4&amp;"$2:$"&amp;$K$4&amp;"$50000"),$B2766&amp;"#"&amp;R$6,INDIRECT("ИсходныеДанные!$J$2:$J$50000")),0)</f>
        <v>0</v>
      </c>
      <c r="S2766" s="3">
        <f ca="1">IF($B2766&lt;&gt;"",SUMIF(INDIRECT("ИсходныеДанные!$"&amp;$K$4&amp;"$2:$"&amp;$K$4&amp;"$50000"),$B2766&amp;"#"&amp;S$6,INDIRECT("ИсходныеДанные!$J$2:$J$50000")),0)</f>
        <v>0</v>
      </c>
      <c r="T2766" s="3">
        <f ca="1">IF($B2766&lt;&gt;"",SUMIF(INDIRECT("ИсходныеДанные!$"&amp;$K$4&amp;"$2:$"&amp;$K$4&amp;"$50000"),$B2766&amp;"#"&amp;T$6,INDIRECT("ИсходныеДанные!$J$2:$J$50000")),0)</f>
        <v>0</v>
      </c>
      <c r="U2766" s="3">
        <f ca="1">IF($B2766&lt;&gt;"",SUMIF(INDIRECT("ИсходныеДанные!$"&amp;$K$4&amp;"$2:$"&amp;$K$4&amp;"$50000"),$B2766&amp;"#"&amp;U$6,INDIRECT("ИсходныеДанные!$J$2:$J$50000")),0)</f>
        <v>0</v>
      </c>
      <c r="V2766" s="3">
        <f ca="1">IF($B2766&lt;&gt;"",SUMIF(INDIRECT("ИсходныеДанные!$"&amp;$K$4&amp;"$2:$"&amp;$K$4&amp;"$50000"),$B2766&amp;"#"&amp;V$6,INDIRECT("ИсходныеДанные!$J$2:$J$50000")),0)</f>
        <v>0</v>
      </c>
      <c r="W2766" s="16" t="e">
        <f ca="1">SUM(K2766:V2766)/Пофамильно!$R$1</f>
        <v>#DIV/0!</v>
      </c>
    </row>
    <row r="2767" spans="1:23" x14ac:dyDescent="0.25">
      <c r="A2767" s="10" t="str">
        <f t="shared" ca="1" si="45"/>
        <v>delete</v>
      </c>
      <c r="B2767" s="16" cm="1">
        <f t="array" aca="1" ref="B2767" ca="1">INDIRECT("УникальныеСписки!D"&amp;ROW()-$L$4)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14"/>
      <c r="G2767" s="81" t="str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84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84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84" t="str" cm="1">
        <f t="array" aca="1" ref="J2767" ca="1">_xlfn.XLOOKUP($B2767,INDIRECT(SUBSTITUTE("ИсходныеДанные!$где$2:$где$50000","где",$B$4)),INDIRECT(SUBSTITUTE("ИсходныеДанные!$что$2:$что$50000","что",J$4)),"",0,1)</f>
        <v/>
      </c>
      <c r="K2767" s="3">
        <f ca="1">IF($B2767&lt;&gt;"",SUMIF(INDIRECT("ИсходныеДанные!$"&amp;$K$4&amp;"$2:$"&amp;$K$4&amp;"$50000"),$B2767&amp;"#"&amp;K$6,INDIRECT("ИсходныеДанные!$J$2:$J$50000")),0)</f>
        <v>0</v>
      </c>
      <c r="L2767" s="3">
        <f ca="1">IF($B2767&lt;&gt;"",SUMIF(INDIRECT("ИсходныеДанные!$"&amp;$K$4&amp;"$2:$"&amp;$K$4&amp;"$50000"),$B2767&amp;"#"&amp;L$6,INDIRECT("ИсходныеДанные!$J$2:$J$50000")),0)</f>
        <v>0</v>
      </c>
      <c r="M2767" s="3">
        <f ca="1">IF($B2767&lt;&gt;"",SUMIF(INDIRECT("ИсходныеДанные!$"&amp;$K$4&amp;"$2:$"&amp;$K$4&amp;"$50000"),$B2767&amp;"#"&amp;M$6,INDIRECT("ИсходныеДанные!$J$2:$J$50000")),0)</f>
        <v>0</v>
      </c>
      <c r="N2767" s="3">
        <f ca="1">IF($B2767&lt;&gt;"",SUMIF(INDIRECT("ИсходныеДанные!$"&amp;$K$4&amp;"$2:$"&amp;$K$4&amp;"$50000"),$B2767&amp;"#"&amp;N$6,INDIRECT("ИсходныеДанные!$J$2:$J$50000")),0)</f>
        <v>0</v>
      </c>
      <c r="O2767" s="3">
        <f ca="1">IF($B2767&lt;&gt;"",SUMIF(INDIRECT("ИсходныеДанные!$"&amp;$K$4&amp;"$2:$"&amp;$K$4&amp;"$50000"),$B2767&amp;"#"&amp;O$6,INDIRECT("ИсходныеДанные!$J$2:$J$50000")),0)</f>
        <v>0</v>
      </c>
      <c r="P2767" s="3">
        <f ca="1">IF($B2767&lt;&gt;"",SUMIF(INDIRECT("ИсходныеДанные!$"&amp;$K$4&amp;"$2:$"&amp;$K$4&amp;"$50000"),$B2767&amp;"#"&amp;P$6,INDIRECT("ИсходныеДанные!$J$2:$J$50000")),0)</f>
        <v>0</v>
      </c>
      <c r="Q2767" s="3">
        <f ca="1">IF($B2767&lt;&gt;"",SUMIF(INDIRECT("ИсходныеДанные!$"&amp;$K$4&amp;"$2:$"&amp;$K$4&amp;"$50000"),$B2767&amp;"#"&amp;Q$6,INDIRECT("ИсходныеДанные!$J$2:$J$50000")),0)</f>
        <v>0</v>
      </c>
      <c r="R2767" s="3">
        <f ca="1">IF($B2767&lt;&gt;"",SUMIF(INDIRECT("ИсходныеДанные!$"&amp;$K$4&amp;"$2:$"&amp;$K$4&amp;"$50000"),$B2767&amp;"#"&amp;R$6,INDIRECT("ИсходныеДанные!$J$2:$J$50000")),0)</f>
        <v>0</v>
      </c>
      <c r="S2767" s="3">
        <f ca="1">IF($B2767&lt;&gt;"",SUMIF(INDIRECT("ИсходныеДанные!$"&amp;$K$4&amp;"$2:$"&amp;$K$4&amp;"$50000"),$B2767&amp;"#"&amp;S$6,INDIRECT("ИсходныеДанные!$J$2:$J$50000")),0)</f>
        <v>0</v>
      </c>
      <c r="T2767" s="3">
        <f ca="1">IF($B2767&lt;&gt;"",SUMIF(INDIRECT("ИсходныеДанные!$"&amp;$K$4&amp;"$2:$"&amp;$K$4&amp;"$50000"),$B2767&amp;"#"&amp;T$6,INDIRECT("ИсходныеДанные!$J$2:$J$50000")),0)</f>
        <v>0</v>
      </c>
      <c r="U2767" s="3">
        <f ca="1">IF($B2767&lt;&gt;"",SUMIF(INDIRECT("ИсходныеДанные!$"&amp;$K$4&amp;"$2:$"&amp;$K$4&amp;"$50000"),$B2767&amp;"#"&amp;U$6,INDIRECT("ИсходныеДанные!$J$2:$J$50000")),0)</f>
        <v>0</v>
      </c>
      <c r="V2767" s="3">
        <f ca="1">IF($B2767&lt;&gt;"",SUMIF(INDIRECT("ИсходныеДанные!$"&amp;$K$4&amp;"$2:$"&amp;$K$4&amp;"$50000"),$B2767&amp;"#"&amp;V$6,INDIRECT("ИсходныеДанные!$J$2:$J$50000")),0)</f>
        <v>0</v>
      </c>
      <c r="W2767" s="16" t="e">
        <f ca="1">SUM(K2767:V2767)/Пофамильно!$R$1</f>
        <v>#DIV/0!</v>
      </c>
    </row>
    <row r="2768" spans="1:23" x14ac:dyDescent="0.25">
      <c r="A2768" s="10" t="str">
        <f t="shared" ca="1" si="45"/>
        <v>delete</v>
      </c>
      <c r="B2768" s="16" cm="1">
        <f t="array" aca="1" ref="B2768" ca="1">INDIRECT("УникальныеСписки!D"&amp;ROW()-$L$4)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14"/>
      <c r="G2768" s="81" t="str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84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84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84" t="str" cm="1">
        <f t="array" aca="1" ref="J2768" ca="1">_xlfn.XLOOKUP($B2768,INDIRECT(SUBSTITUTE("ИсходныеДанные!$где$2:$где$50000","где",$B$4)),INDIRECT(SUBSTITUTE("ИсходныеДанные!$что$2:$что$50000","что",J$4)),"",0,1)</f>
        <v/>
      </c>
      <c r="K2768" s="3">
        <f ca="1">IF($B2768&lt;&gt;"",SUMIF(INDIRECT("ИсходныеДанные!$"&amp;$K$4&amp;"$2:$"&amp;$K$4&amp;"$50000"),$B2768&amp;"#"&amp;K$6,INDIRECT("ИсходныеДанные!$J$2:$J$50000")),0)</f>
        <v>0</v>
      </c>
      <c r="L2768" s="3">
        <f ca="1">IF($B2768&lt;&gt;"",SUMIF(INDIRECT("ИсходныеДанные!$"&amp;$K$4&amp;"$2:$"&amp;$K$4&amp;"$50000"),$B2768&amp;"#"&amp;L$6,INDIRECT("ИсходныеДанные!$J$2:$J$50000")),0)</f>
        <v>0</v>
      </c>
      <c r="M2768" s="3">
        <f ca="1">IF($B2768&lt;&gt;"",SUMIF(INDIRECT("ИсходныеДанные!$"&amp;$K$4&amp;"$2:$"&amp;$K$4&amp;"$50000"),$B2768&amp;"#"&amp;M$6,INDIRECT("ИсходныеДанные!$J$2:$J$50000")),0)</f>
        <v>0</v>
      </c>
      <c r="N2768" s="3">
        <f ca="1">IF($B2768&lt;&gt;"",SUMIF(INDIRECT("ИсходныеДанные!$"&amp;$K$4&amp;"$2:$"&amp;$K$4&amp;"$50000"),$B2768&amp;"#"&amp;N$6,INDIRECT("ИсходныеДанные!$J$2:$J$50000")),0)</f>
        <v>0</v>
      </c>
      <c r="O2768" s="3">
        <f ca="1">IF($B2768&lt;&gt;"",SUMIF(INDIRECT("ИсходныеДанные!$"&amp;$K$4&amp;"$2:$"&amp;$K$4&amp;"$50000"),$B2768&amp;"#"&amp;O$6,INDIRECT("ИсходныеДанные!$J$2:$J$50000")),0)</f>
        <v>0</v>
      </c>
      <c r="P2768" s="3">
        <f ca="1">IF($B2768&lt;&gt;"",SUMIF(INDIRECT("ИсходныеДанные!$"&amp;$K$4&amp;"$2:$"&amp;$K$4&amp;"$50000"),$B2768&amp;"#"&amp;P$6,INDIRECT("ИсходныеДанные!$J$2:$J$50000")),0)</f>
        <v>0</v>
      </c>
      <c r="Q2768" s="3">
        <f ca="1">IF($B2768&lt;&gt;"",SUMIF(INDIRECT("ИсходныеДанные!$"&amp;$K$4&amp;"$2:$"&amp;$K$4&amp;"$50000"),$B2768&amp;"#"&amp;Q$6,INDIRECT("ИсходныеДанные!$J$2:$J$50000")),0)</f>
        <v>0</v>
      </c>
      <c r="R2768" s="3">
        <f ca="1">IF($B2768&lt;&gt;"",SUMIF(INDIRECT("ИсходныеДанные!$"&amp;$K$4&amp;"$2:$"&amp;$K$4&amp;"$50000"),$B2768&amp;"#"&amp;R$6,INDIRECT("ИсходныеДанные!$J$2:$J$50000")),0)</f>
        <v>0</v>
      </c>
      <c r="S2768" s="3">
        <f ca="1">IF($B2768&lt;&gt;"",SUMIF(INDIRECT("ИсходныеДанные!$"&amp;$K$4&amp;"$2:$"&amp;$K$4&amp;"$50000"),$B2768&amp;"#"&amp;S$6,INDIRECT("ИсходныеДанные!$J$2:$J$50000")),0)</f>
        <v>0</v>
      </c>
      <c r="T2768" s="3">
        <f ca="1">IF($B2768&lt;&gt;"",SUMIF(INDIRECT("ИсходныеДанные!$"&amp;$K$4&amp;"$2:$"&amp;$K$4&amp;"$50000"),$B2768&amp;"#"&amp;T$6,INDIRECT("ИсходныеДанные!$J$2:$J$50000")),0)</f>
        <v>0</v>
      </c>
      <c r="U2768" s="3">
        <f ca="1">IF($B2768&lt;&gt;"",SUMIF(INDIRECT("ИсходныеДанные!$"&amp;$K$4&amp;"$2:$"&amp;$K$4&amp;"$50000"),$B2768&amp;"#"&amp;U$6,INDIRECT("ИсходныеДанные!$J$2:$J$50000")),0)</f>
        <v>0</v>
      </c>
      <c r="V2768" s="3">
        <f ca="1">IF($B2768&lt;&gt;"",SUMIF(INDIRECT("ИсходныеДанные!$"&amp;$K$4&amp;"$2:$"&amp;$K$4&amp;"$50000"),$B2768&amp;"#"&amp;V$6,INDIRECT("ИсходныеДанные!$J$2:$J$50000")),0)</f>
        <v>0</v>
      </c>
      <c r="W2768" s="16" t="e">
        <f ca="1">SUM(K2768:V2768)/Пофамильно!$R$1</f>
        <v>#DIV/0!</v>
      </c>
    </row>
    <row r="2769" spans="1:23" x14ac:dyDescent="0.25">
      <c r="A2769" s="10" t="str">
        <f t="shared" ca="1" si="45"/>
        <v>delete</v>
      </c>
      <c r="B2769" s="16" cm="1">
        <f t="array" aca="1" ref="B2769" ca="1">INDIRECT("УникальныеСписки!D"&amp;ROW()-$L$4)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14"/>
      <c r="G2769" s="81" t="str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84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84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84" t="str" cm="1">
        <f t="array" aca="1" ref="J2769" ca="1">_xlfn.XLOOKUP($B2769,INDIRECT(SUBSTITUTE("ИсходныеДанные!$где$2:$где$50000","где",$B$4)),INDIRECT(SUBSTITUTE("ИсходныеДанные!$что$2:$что$50000","что",J$4)),"",0,1)</f>
        <v/>
      </c>
      <c r="K2769" s="3">
        <f ca="1">IF($B2769&lt;&gt;"",SUMIF(INDIRECT("ИсходныеДанные!$"&amp;$K$4&amp;"$2:$"&amp;$K$4&amp;"$50000"),$B2769&amp;"#"&amp;K$6,INDIRECT("ИсходныеДанные!$J$2:$J$50000")),0)</f>
        <v>0</v>
      </c>
      <c r="L2769" s="3">
        <f ca="1">IF($B2769&lt;&gt;"",SUMIF(INDIRECT("ИсходныеДанные!$"&amp;$K$4&amp;"$2:$"&amp;$K$4&amp;"$50000"),$B2769&amp;"#"&amp;L$6,INDIRECT("ИсходныеДанные!$J$2:$J$50000")),0)</f>
        <v>0</v>
      </c>
      <c r="M2769" s="3">
        <f ca="1">IF($B2769&lt;&gt;"",SUMIF(INDIRECT("ИсходныеДанные!$"&amp;$K$4&amp;"$2:$"&amp;$K$4&amp;"$50000"),$B2769&amp;"#"&amp;M$6,INDIRECT("ИсходныеДанные!$J$2:$J$50000")),0)</f>
        <v>0</v>
      </c>
      <c r="N2769" s="3">
        <f ca="1">IF($B2769&lt;&gt;"",SUMIF(INDIRECT("ИсходныеДанные!$"&amp;$K$4&amp;"$2:$"&amp;$K$4&amp;"$50000"),$B2769&amp;"#"&amp;N$6,INDIRECT("ИсходныеДанные!$J$2:$J$50000")),0)</f>
        <v>0</v>
      </c>
      <c r="O2769" s="3">
        <f ca="1">IF($B2769&lt;&gt;"",SUMIF(INDIRECT("ИсходныеДанные!$"&amp;$K$4&amp;"$2:$"&amp;$K$4&amp;"$50000"),$B2769&amp;"#"&amp;O$6,INDIRECT("ИсходныеДанные!$J$2:$J$50000")),0)</f>
        <v>0</v>
      </c>
      <c r="P2769" s="3">
        <f ca="1">IF($B2769&lt;&gt;"",SUMIF(INDIRECT("ИсходныеДанные!$"&amp;$K$4&amp;"$2:$"&amp;$K$4&amp;"$50000"),$B2769&amp;"#"&amp;P$6,INDIRECT("ИсходныеДанные!$J$2:$J$50000")),0)</f>
        <v>0</v>
      </c>
      <c r="Q2769" s="3">
        <f ca="1">IF($B2769&lt;&gt;"",SUMIF(INDIRECT("ИсходныеДанные!$"&amp;$K$4&amp;"$2:$"&amp;$K$4&amp;"$50000"),$B2769&amp;"#"&amp;Q$6,INDIRECT("ИсходныеДанные!$J$2:$J$50000")),0)</f>
        <v>0</v>
      </c>
      <c r="R2769" s="3">
        <f ca="1">IF($B2769&lt;&gt;"",SUMIF(INDIRECT("ИсходныеДанные!$"&amp;$K$4&amp;"$2:$"&amp;$K$4&amp;"$50000"),$B2769&amp;"#"&amp;R$6,INDIRECT("ИсходныеДанные!$J$2:$J$50000")),0)</f>
        <v>0</v>
      </c>
      <c r="S2769" s="3">
        <f ca="1">IF($B2769&lt;&gt;"",SUMIF(INDIRECT("ИсходныеДанные!$"&amp;$K$4&amp;"$2:$"&amp;$K$4&amp;"$50000"),$B2769&amp;"#"&amp;S$6,INDIRECT("ИсходныеДанные!$J$2:$J$50000")),0)</f>
        <v>0</v>
      </c>
      <c r="T2769" s="3">
        <f ca="1">IF($B2769&lt;&gt;"",SUMIF(INDIRECT("ИсходныеДанные!$"&amp;$K$4&amp;"$2:$"&amp;$K$4&amp;"$50000"),$B2769&amp;"#"&amp;T$6,INDIRECT("ИсходныеДанные!$J$2:$J$50000")),0)</f>
        <v>0</v>
      </c>
      <c r="U2769" s="3">
        <f ca="1">IF($B2769&lt;&gt;"",SUMIF(INDIRECT("ИсходныеДанные!$"&amp;$K$4&amp;"$2:$"&amp;$K$4&amp;"$50000"),$B2769&amp;"#"&amp;U$6,INDIRECT("ИсходныеДанные!$J$2:$J$50000")),0)</f>
        <v>0</v>
      </c>
      <c r="V2769" s="3">
        <f ca="1">IF($B2769&lt;&gt;"",SUMIF(INDIRECT("ИсходныеДанные!$"&amp;$K$4&amp;"$2:$"&amp;$K$4&amp;"$50000"),$B2769&amp;"#"&amp;V$6,INDIRECT("ИсходныеДанные!$J$2:$J$50000")),0)</f>
        <v>0</v>
      </c>
      <c r="W2769" s="16" t="e">
        <f ca="1">SUM(K2769:V2769)/Пофамильно!$R$1</f>
        <v>#DIV/0!</v>
      </c>
    </row>
    <row r="2770" spans="1:23" x14ac:dyDescent="0.25">
      <c r="A2770" s="10" t="str">
        <f t="shared" ca="1" si="45"/>
        <v>delete</v>
      </c>
      <c r="B2770" s="16" cm="1">
        <f t="array" aca="1" ref="B2770" ca="1">INDIRECT("УникальныеСписки!D"&amp;ROW()-$L$4)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14"/>
      <c r="G2770" s="81" t="str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84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84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84" t="str" cm="1">
        <f t="array" aca="1" ref="J2770" ca="1">_xlfn.XLOOKUP($B2770,INDIRECT(SUBSTITUTE("ИсходныеДанные!$где$2:$где$50000","где",$B$4)),INDIRECT(SUBSTITUTE("ИсходныеДанные!$что$2:$что$50000","что",J$4)),"",0,1)</f>
        <v/>
      </c>
      <c r="K2770" s="3">
        <f ca="1">IF($B2770&lt;&gt;"",SUMIF(INDIRECT("ИсходныеДанные!$"&amp;$K$4&amp;"$2:$"&amp;$K$4&amp;"$50000"),$B2770&amp;"#"&amp;K$6,INDIRECT("ИсходныеДанные!$J$2:$J$50000")),0)</f>
        <v>0</v>
      </c>
      <c r="L2770" s="3">
        <f ca="1">IF($B2770&lt;&gt;"",SUMIF(INDIRECT("ИсходныеДанные!$"&amp;$K$4&amp;"$2:$"&amp;$K$4&amp;"$50000"),$B2770&amp;"#"&amp;L$6,INDIRECT("ИсходныеДанные!$J$2:$J$50000")),0)</f>
        <v>0</v>
      </c>
      <c r="M2770" s="3">
        <f ca="1">IF($B2770&lt;&gt;"",SUMIF(INDIRECT("ИсходныеДанные!$"&amp;$K$4&amp;"$2:$"&amp;$K$4&amp;"$50000"),$B2770&amp;"#"&amp;M$6,INDIRECT("ИсходныеДанные!$J$2:$J$50000")),0)</f>
        <v>0</v>
      </c>
      <c r="N2770" s="3">
        <f ca="1">IF($B2770&lt;&gt;"",SUMIF(INDIRECT("ИсходныеДанные!$"&amp;$K$4&amp;"$2:$"&amp;$K$4&amp;"$50000"),$B2770&amp;"#"&amp;N$6,INDIRECT("ИсходныеДанные!$J$2:$J$50000")),0)</f>
        <v>0</v>
      </c>
      <c r="O2770" s="3">
        <f ca="1">IF($B2770&lt;&gt;"",SUMIF(INDIRECT("ИсходныеДанные!$"&amp;$K$4&amp;"$2:$"&amp;$K$4&amp;"$50000"),$B2770&amp;"#"&amp;O$6,INDIRECT("ИсходныеДанные!$J$2:$J$50000")),0)</f>
        <v>0</v>
      </c>
      <c r="P2770" s="3">
        <f ca="1">IF($B2770&lt;&gt;"",SUMIF(INDIRECT("ИсходныеДанные!$"&amp;$K$4&amp;"$2:$"&amp;$K$4&amp;"$50000"),$B2770&amp;"#"&amp;P$6,INDIRECT("ИсходныеДанные!$J$2:$J$50000")),0)</f>
        <v>0</v>
      </c>
      <c r="Q2770" s="3">
        <f ca="1">IF($B2770&lt;&gt;"",SUMIF(INDIRECT("ИсходныеДанные!$"&amp;$K$4&amp;"$2:$"&amp;$K$4&amp;"$50000"),$B2770&amp;"#"&amp;Q$6,INDIRECT("ИсходныеДанные!$J$2:$J$50000")),0)</f>
        <v>0</v>
      </c>
      <c r="R2770" s="3">
        <f ca="1">IF($B2770&lt;&gt;"",SUMIF(INDIRECT("ИсходныеДанные!$"&amp;$K$4&amp;"$2:$"&amp;$K$4&amp;"$50000"),$B2770&amp;"#"&amp;R$6,INDIRECT("ИсходныеДанные!$J$2:$J$50000")),0)</f>
        <v>0</v>
      </c>
      <c r="S2770" s="3">
        <f ca="1">IF($B2770&lt;&gt;"",SUMIF(INDIRECT("ИсходныеДанные!$"&amp;$K$4&amp;"$2:$"&amp;$K$4&amp;"$50000"),$B2770&amp;"#"&amp;S$6,INDIRECT("ИсходныеДанные!$J$2:$J$50000")),0)</f>
        <v>0</v>
      </c>
      <c r="T2770" s="3">
        <f ca="1">IF($B2770&lt;&gt;"",SUMIF(INDIRECT("ИсходныеДанные!$"&amp;$K$4&amp;"$2:$"&amp;$K$4&amp;"$50000"),$B2770&amp;"#"&amp;T$6,INDIRECT("ИсходныеДанные!$J$2:$J$50000")),0)</f>
        <v>0</v>
      </c>
      <c r="U2770" s="3">
        <f ca="1">IF($B2770&lt;&gt;"",SUMIF(INDIRECT("ИсходныеДанные!$"&amp;$K$4&amp;"$2:$"&amp;$K$4&amp;"$50000"),$B2770&amp;"#"&amp;U$6,INDIRECT("ИсходныеДанные!$J$2:$J$50000")),0)</f>
        <v>0</v>
      </c>
      <c r="V2770" s="3">
        <f ca="1">IF($B2770&lt;&gt;"",SUMIF(INDIRECT("ИсходныеДанные!$"&amp;$K$4&amp;"$2:$"&amp;$K$4&amp;"$50000"),$B2770&amp;"#"&amp;V$6,INDIRECT("ИсходныеДанные!$J$2:$J$50000")),0)</f>
        <v>0</v>
      </c>
      <c r="W2770" s="16" t="e">
        <f ca="1">SUM(K2770:V2770)/Пофамильно!$R$1</f>
        <v>#DIV/0!</v>
      </c>
    </row>
    <row r="2771" spans="1:23" x14ac:dyDescent="0.25">
      <c r="A2771" s="10" t="str">
        <f t="shared" ca="1" si="45"/>
        <v>delete</v>
      </c>
      <c r="B2771" s="16" cm="1">
        <f t="array" aca="1" ref="B2771" ca="1">INDIRECT("УникальныеСписки!D"&amp;ROW()-$L$4)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14"/>
      <c r="G2771" s="81" t="str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84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84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84" t="str" cm="1">
        <f t="array" aca="1" ref="J2771" ca="1">_xlfn.XLOOKUP($B2771,INDIRECT(SUBSTITUTE("ИсходныеДанные!$где$2:$где$50000","где",$B$4)),INDIRECT(SUBSTITUTE("ИсходныеДанные!$что$2:$что$50000","что",J$4)),"",0,1)</f>
        <v/>
      </c>
      <c r="K2771" s="3">
        <f ca="1">IF($B2771&lt;&gt;"",SUMIF(INDIRECT("ИсходныеДанные!$"&amp;$K$4&amp;"$2:$"&amp;$K$4&amp;"$50000"),$B2771&amp;"#"&amp;K$6,INDIRECT("ИсходныеДанные!$J$2:$J$50000")),0)</f>
        <v>0</v>
      </c>
      <c r="L2771" s="3">
        <f ca="1">IF($B2771&lt;&gt;"",SUMIF(INDIRECT("ИсходныеДанные!$"&amp;$K$4&amp;"$2:$"&amp;$K$4&amp;"$50000"),$B2771&amp;"#"&amp;L$6,INDIRECT("ИсходныеДанные!$J$2:$J$50000")),0)</f>
        <v>0</v>
      </c>
      <c r="M2771" s="3">
        <f ca="1">IF($B2771&lt;&gt;"",SUMIF(INDIRECT("ИсходныеДанные!$"&amp;$K$4&amp;"$2:$"&amp;$K$4&amp;"$50000"),$B2771&amp;"#"&amp;M$6,INDIRECT("ИсходныеДанные!$J$2:$J$50000")),0)</f>
        <v>0</v>
      </c>
      <c r="N2771" s="3">
        <f ca="1">IF($B2771&lt;&gt;"",SUMIF(INDIRECT("ИсходныеДанные!$"&amp;$K$4&amp;"$2:$"&amp;$K$4&amp;"$50000"),$B2771&amp;"#"&amp;N$6,INDIRECT("ИсходныеДанные!$J$2:$J$50000")),0)</f>
        <v>0</v>
      </c>
      <c r="O2771" s="3">
        <f ca="1">IF($B2771&lt;&gt;"",SUMIF(INDIRECT("ИсходныеДанные!$"&amp;$K$4&amp;"$2:$"&amp;$K$4&amp;"$50000"),$B2771&amp;"#"&amp;O$6,INDIRECT("ИсходныеДанные!$J$2:$J$50000")),0)</f>
        <v>0</v>
      </c>
      <c r="P2771" s="3">
        <f ca="1">IF($B2771&lt;&gt;"",SUMIF(INDIRECT("ИсходныеДанные!$"&amp;$K$4&amp;"$2:$"&amp;$K$4&amp;"$50000"),$B2771&amp;"#"&amp;P$6,INDIRECT("ИсходныеДанные!$J$2:$J$50000")),0)</f>
        <v>0</v>
      </c>
      <c r="Q2771" s="3">
        <f ca="1">IF($B2771&lt;&gt;"",SUMIF(INDIRECT("ИсходныеДанные!$"&amp;$K$4&amp;"$2:$"&amp;$K$4&amp;"$50000"),$B2771&amp;"#"&amp;Q$6,INDIRECT("ИсходныеДанные!$J$2:$J$50000")),0)</f>
        <v>0</v>
      </c>
      <c r="R2771" s="3">
        <f ca="1">IF($B2771&lt;&gt;"",SUMIF(INDIRECT("ИсходныеДанные!$"&amp;$K$4&amp;"$2:$"&amp;$K$4&amp;"$50000"),$B2771&amp;"#"&amp;R$6,INDIRECT("ИсходныеДанные!$J$2:$J$50000")),0)</f>
        <v>0</v>
      </c>
      <c r="S2771" s="3">
        <f ca="1">IF($B2771&lt;&gt;"",SUMIF(INDIRECT("ИсходныеДанные!$"&amp;$K$4&amp;"$2:$"&amp;$K$4&amp;"$50000"),$B2771&amp;"#"&amp;S$6,INDIRECT("ИсходныеДанные!$J$2:$J$50000")),0)</f>
        <v>0</v>
      </c>
      <c r="T2771" s="3">
        <f ca="1">IF($B2771&lt;&gt;"",SUMIF(INDIRECT("ИсходныеДанные!$"&amp;$K$4&amp;"$2:$"&amp;$K$4&amp;"$50000"),$B2771&amp;"#"&amp;T$6,INDIRECT("ИсходныеДанные!$J$2:$J$50000")),0)</f>
        <v>0</v>
      </c>
      <c r="U2771" s="3">
        <f ca="1">IF($B2771&lt;&gt;"",SUMIF(INDIRECT("ИсходныеДанные!$"&amp;$K$4&amp;"$2:$"&amp;$K$4&amp;"$50000"),$B2771&amp;"#"&amp;U$6,INDIRECT("ИсходныеДанные!$J$2:$J$50000")),0)</f>
        <v>0</v>
      </c>
      <c r="V2771" s="3">
        <f ca="1">IF($B2771&lt;&gt;"",SUMIF(INDIRECT("ИсходныеДанные!$"&amp;$K$4&amp;"$2:$"&amp;$K$4&amp;"$50000"),$B2771&amp;"#"&amp;V$6,INDIRECT("ИсходныеДанные!$J$2:$J$50000")),0)</f>
        <v>0</v>
      </c>
      <c r="W2771" s="16" t="e">
        <f ca="1">SUM(K2771:V2771)/Пофамильно!$R$1</f>
        <v>#DIV/0!</v>
      </c>
    </row>
    <row r="2772" spans="1:23" x14ac:dyDescent="0.25">
      <c r="A2772" s="10" t="str">
        <f t="shared" ca="1" si="45"/>
        <v>delete</v>
      </c>
      <c r="B2772" s="16" cm="1">
        <f t="array" aca="1" ref="B2772" ca="1">INDIRECT("УникальныеСписки!D"&amp;ROW()-$L$4)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14"/>
      <c r="G2772" s="81" t="str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84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84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84" t="str" cm="1">
        <f t="array" aca="1" ref="J2772" ca="1">_xlfn.XLOOKUP($B2772,INDIRECT(SUBSTITUTE("ИсходныеДанные!$где$2:$где$50000","где",$B$4)),INDIRECT(SUBSTITUTE("ИсходныеДанные!$что$2:$что$50000","что",J$4)),"",0,1)</f>
        <v/>
      </c>
      <c r="K2772" s="3">
        <f ca="1">IF($B2772&lt;&gt;"",SUMIF(INDIRECT("ИсходныеДанные!$"&amp;$K$4&amp;"$2:$"&amp;$K$4&amp;"$50000"),$B2772&amp;"#"&amp;K$6,INDIRECT("ИсходныеДанные!$J$2:$J$50000")),0)</f>
        <v>0</v>
      </c>
      <c r="L2772" s="3">
        <f ca="1">IF($B2772&lt;&gt;"",SUMIF(INDIRECT("ИсходныеДанные!$"&amp;$K$4&amp;"$2:$"&amp;$K$4&amp;"$50000"),$B2772&amp;"#"&amp;L$6,INDIRECT("ИсходныеДанные!$J$2:$J$50000")),0)</f>
        <v>0</v>
      </c>
      <c r="M2772" s="3">
        <f ca="1">IF($B2772&lt;&gt;"",SUMIF(INDIRECT("ИсходныеДанные!$"&amp;$K$4&amp;"$2:$"&amp;$K$4&amp;"$50000"),$B2772&amp;"#"&amp;M$6,INDIRECT("ИсходныеДанные!$J$2:$J$50000")),0)</f>
        <v>0</v>
      </c>
      <c r="N2772" s="3">
        <f ca="1">IF($B2772&lt;&gt;"",SUMIF(INDIRECT("ИсходныеДанные!$"&amp;$K$4&amp;"$2:$"&amp;$K$4&amp;"$50000"),$B2772&amp;"#"&amp;N$6,INDIRECT("ИсходныеДанные!$J$2:$J$50000")),0)</f>
        <v>0</v>
      </c>
      <c r="O2772" s="3">
        <f ca="1">IF($B2772&lt;&gt;"",SUMIF(INDIRECT("ИсходныеДанные!$"&amp;$K$4&amp;"$2:$"&amp;$K$4&amp;"$50000"),$B2772&amp;"#"&amp;O$6,INDIRECT("ИсходныеДанные!$J$2:$J$50000")),0)</f>
        <v>0</v>
      </c>
      <c r="P2772" s="3">
        <f ca="1">IF($B2772&lt;&gt;"",SUMIF(INDIRECT("ИсходныеДанные!$"&amp;$K$4&amp;"$2:$"&amp;$K$4&amp;"$50000"),$B2772&amp;"#"&amp;P$6,INDIRECT("ИсходныеДанные!$J$2:$J$50000")),0)</f>
        <v>0</v>
      </c>
      <c r="Q2772" s="3">
        <f ca="1">IF($B2772&lt;&gt;"",SUMIF(INDIRECT("ИсходныеДанные!$"&amp;$K$4&amp;"$2:$"&amp;$K$4&amp;"$50000"),$B2772&amp;"#"&amp;Q$6,INDIRECT("ИсходныеДанные!$J$2:$J$50000")),0)</f>
        <v>0</v>
      </c>
      <c r="R2772" s="3">
        <f ca="1">IF($B2772&lt;&gt;"",SUMIF(INDIRECT("ИсходныеДанные!$"&amp;$K$4&amp;"$2:$"&amp;$K$4&amp;"$50000"),$B2772&amp;"#"&amp;R$6,INDIRECT("ИсходныеДанные!$J$2:$J$50000")),0)</f>
        <v>0</v>
      </c>
      <c r="S2772" s="3">
        <f ca="1">IF($B2772&lt;&gt;"",SUMIF(INDIRECT("ИсходныеДанные!$"&amp;$K$4&amp;"$2:$"&amp;$K$4&amp;"$50000"),$B2772&amp;"#"&amp;S$6,INDIRECT("ИсходныеДанные!$J$2:$J$50000")),0)</f>
        <v>0</v>
      </c>
      <c r="T2772" s="3">
        <f ca="1">IF($B2772&lt;&gt;"",SUMIF(INDIRECT("ИсходныеДанные!$"&amp;$K$4&amp;"$2:$"&amp;$K$4&amp;"$50000"),$B2772&amp;"#"&amp;T$6,INDIRECT("ИсходныеДанные!$J$2:$J$50000")),0)</f>
        <v>0</v>
      </c>
      <c r="U2772" s="3">
        <f ca="1">IF($B2772&lt;&gt;"",SUMIF(INDIRECT("ИсходныеДанные!$"&amp;$K$4&amp;"$2:$"&amp;$K$4&amp;"$50000"),$B2772&amp;"#"&amp;U$6,INDIRECT("ИсходныеДанные!$J$2:$J$50000")),0)</f>
        <v>0</v>
      </c>
      <c r="V2772" s="3">
        <f ca="1">IF($B2772&lt;&gt;"",SUMIF(INDIRECT("ИсходныеДанные!$"&amp;$K$4&amp;"$2:$"&amp;$K$4&amp;"$50000"),$B2772&amp;"#"&amp;V$6,INDIRECT("ИсходныеДанные!$J$2:$J$50000")),0)</f>
        <v>0</v>
      </c>
      <c r="W2772" s="16" t="e">
        <f ca="1">SUM(K2772:V2772)/Пофамильно!$R$1</f>
        <v>#DIV/0!</v>
      </c>
    </row>
    <row r="2773" spans="1:23" x14ac:dyDescent="0.25">
      <c r="A2773" s="10" t="str">
        <f t="shared" ca="1" si="45"/>
        <v>delete</v>
      </c>
      <c r="B2773" s="16" cm="1">
        <f t="array" aca="1" ref="B2773" ca="1">INDIRECT("УникальныеСписки!D"&amp;ROW()-$L$4)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14"/>
      <c r="G2773" s="81" t="str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84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84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84" t="str" cm="1">
        <f t="array" aca="1" ref="J2773" ca="1">_xlfn.XLOOKUP($B2773,INDIRECT(SUBSTITUTE("ИсходныеДанные!$где$2:$где$50000","где",$B$4)),INDIRECT(SUBSTITUTE("ИсходныеДанные!$что$2:$что$50000","что",J$4)),"",0,1)</f>
        <v/>
      </c>
      <c r="K2773" s="3">
        <f ca="1">IF($B2773&lt;&gt;"",SUMIF(INDIRECT("ИсходныеДанные!$"&amp;$K$4&amp;"$2:$"&amp;$K$4&amp;"$50000"),$B2773&amp;"#"&amp;K$6,INDIRECT("ИсходныеДанные!$J$2:$J$50000")),0)</f>
        <v>0</v>
      </c>
      <c r="L2773" s="3">
        <f ca="1">IF($B2773&lt;&gt;"",SUMIF(INDIRECT("ИсходныеДанные!$"&amp;$K$4&amp;"$2:$"&amp;$K$4&amp;"$50000"),$B2773&amp;"#"&amp;L$6,INDIRECT("ИсходныеДанные!$J$2:$J$50000")),0)</f>
        <v>0</v>
      </c>
      <c r="M2773" s="3">
        <f ca="1">IF($B2773&lt;&gt;"",SUMIF(INDIRECT("ИсходныеДанные!$"&amp;$K$4&amp;"$2:$"&amp;$K$4&amp;"$50000"),$B2773&amp;"#"&amp;M$6,INDIRECT("ИсходныеДанные!$J$2:$J$50000")),0)</f>
        <v>0</v>
      </c>
      <c r="N2773" s="3">
        <f ca="1">IF($B2773&lt;&gt;"",SUMIF(INDIRECT("ИсходныеДанные!$"&amp;$K$4&amp;"$2:$"&amp;$K$4&amp;"$50000"),$B2773&amp;"#"&amp;N$6,INDIRECT("ИсходныеДанные!$J$2:$J$50000")),0)</f>
        <v>0</v>
      </c>
      <c r="O2773" s="3">
        <f ca="1">IF($B2773&lt;&gt;"",SUMIF(INDIRECT("ИсходныеДанные!$"&amp;$K$4&amp;"$2:$"&amp;$K$4&amp;"$50000"),$B2773&amp;"#"&amp;O$6,INDIRECT("ИсходныеДанные!$J$2:$J$50000")),0)</f>
        <v>0</v>
      </c>
      <c r="P2773" s="3">
        <f ca="1">IF($B2773&lt;&gt;"",SUMIF(INDIRECT("ИсходныеДанные!$"&amp;$K$4&amp;"$2:$"&amp;$K$4&amp;"$50000"),$B2773&amp;"#"&amp;P$6,INDIRECT("ИсходныеДанные!$J$2:$J$50000")),0)</f>
        <v>0</v>
      </c>
      <c r="Q2773" s="3">
        <f ca="1">IF($B2773&lt;&gt;"",SUMIF(INDIRECT("ИсходныеДанные!$"&amp;$K$4&amp;"$2:$"&amp;$K$4&amp;"$50000"),$B2773&amp;"#"&amp;Q$6,INDIRECT("ИсходныеДанные!$J$2:$J$50000")),0)</f>
        <v>0</v>
      </c>
      <c r="R2773" s="3">
        <f ca="1">IF($B2773&lt;&gt;"",SUMIF(INDIRECT("ИсходныеДанные!$"&amp;$K$4&amp;"$2:$"&amp;$K$4&amp;"$50000"),$B2773&amp;"#"&amp;R$6,INDIRECT("ИсходныеДанные!$J$2:$J$50000")),0)</f>
        <v>0</v>
      </c>
      <c r="S2773" s="3">
        <f ca="1">IF($B2773&lt;&gt;"",SUMIF(INDIRECT("ИсходныеДанные!$"&amp;$K$4&amp;"$2:$"&amp;$K$4&amp;"$50000"),$B2773&amp;"#"&amp;S$6,INDIRECT("ИсходныеДанные!$J$2:$J$50000")),0)</f>
        <v>0</v>
      </c>
      <c r="T2773" s="3">
        <f ca="1">IF($B2773&lt;&gt;"",SUMIF(INDIRECT("ИсходныеДанные!$"&amp;$K$4&amp;"$2:$"&amp;$K$4&amp;"$50000"),$B2773&amp;"#"&amp;T$6,INDIRECT("ИсходныеДанные!$J$2:$J$50000")),0)</f>
        <v>0</v>
      </c>
      <c r="U2773" s="3">
        <f ca="1">IF($B2773&lt;&gt;"",SUMIF(INDIRECT("ИсходныеДанные!$"&amp;$K$4&amp;"$2:$"&amp;$K$4&amp;"$50000"),$B2773&amp;"#"&amp;U$6,INDIRECT("ИсходныеДанные!$J$2:$J$50000")),0)</f>
        <v>0</v>
      </c>
      <c r="V2773" s="3">
        <f ca="1">IF($B2773&lt;&gt;"",SUMIF(INDIRECT("ИсходныеДанные!$"&amp;$K$4&amp;"$2:$"&amp;$K$4&amp;"$50000"),$B2773&amp;"#"&amp;V$6,INDIRECT("ИсходныеДанные!$J$2:$J$50000")),0)</f>
        <v>0</v>
      </c>
      <c r="W2773" s="16" t="e">
        <f ca="1">SUM(K2773:V2773)/Пофамильно!$R$1</f>
        <v>#DIV/0!</v>
      </c>
    </row>
    <row r="2774" spans="1:23" x14ac:dyDescent="0.25">
      <c r="A2774" s="10" t="str">
        <f t="shared" ca="1" si="45"/>
        <v>delete</v>
      </c>
      <c r="B2774" s="16" cm="1">
        <f t="array" aca="1" ref="B2774" ca="1">INDIRECT("УникальныеСписки!D"&amp;ROW()-$L$4)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14"/>
      <c r="G2774" s="81" t="str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84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84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84" t="str" cm="1">
        <f t="array" aca="1" ref="J2774" ca="1">_xlfn.XLOOKUP($B2774,INDIRECT(SUBSTITUTE("ИсходныеДанные!$где$2:$где$50000","где",$B$4)),INDIRECT(SUBSTITUTE("ИсходныеДанные!$что$2:$что$50000","что",J$4)),"",0,1)</f>
        <v/>
      </c>
      <c r="K2774" s="3">
        <f ca="1">IF($B2774&lt;&gt;"",SUMIF(INDIRECT("ИсходныеДанные!$"&amp;$K$4&amp;"$2:$"&amp;$K$4&amp;"$50000"),$B2774&amp;"#"&amp;K$6,INDIRECT("ИсходныеДанные!$J$2:$J$50000")),0)</f>
        <v>0</v>
      </c>
      <c r="L2774" s="3">
        <f ca="1">IF($B2774&lt;&gt;"",SUMIF(INDIRECT("ИсходныеДанные!$"&amp;$K$4&amp;"$2:$"&amp;$K$4&amp;"$50000"),$B2774&amp;"#"&amp;L$6,INDIRECT("ИсходныеДанные!$J$2:$J$50000")),0)</f>
        <v>0</v>
      </c>
      <c r="M2774" s="3">
        <f ca="1">IF($B2774&lt;&gt;"",SUMIF(INDIRECT("ИсходныеДанные!$"&amp;$K$4&amp;"$2:$"&amp;$K$4&amp;"$50000"),$B2774&amp;"#"&amp;M$6,INDIRECT("ИсходныеДанные!$J$2:$J$50000")),0)</f>
        <v>0</v>
      </c>
      <c r="N2774" s="3">
        <f ca="1">IF($B2774&lt;&gt;"",SUMIF(INDIRECT("ИсходныеДанные!$"&amp;$K$4&amp;"$2:$"&amp;$K$4&amp;"$50000"),$B2774&amp;"#"&amp;N$6,INDIRECT("ИсходныеДанные!$J$2:$J$50000")),0)</f>
        <v>0</v>
      </c>
      <c r="O2774" s="3">
        <f ca="1">IF($B2774&lt;&gt;"",SUMIF(INDIRECT("ИсходныеДанные!$"&amp;$K$4&amp;"$2:$"&amp;$K$4&amp;"$50000"),$B2774&amp;"#"&amp;O$6,INDIRECT("ИсходныеДанные!$J$2:$J$50000")),0)</f>
        <v>0</v>
      </c>
      <c r="P2774" s="3">
        <f ca="1">IF($B2774&lt;&gt;"",SUMIF(INDIRECT("ИсходныеДанные!$"&amp;$K$4&amp;"$2:$"&amp;$K$4&amp;"$50000"),$B2774&amp;"#"&amp;P$6,INDIRECT("ИсходныеДанные!$J$2:$J$50000")),0)</f>
        <v>0</v>
      </c>
      <c r="Q2774" s="3">
        <f ca="1">IF($B2774&lt;&gt;"",SUMIF(INDIRECT("ИсходныеДанные!$"&amp;$K$4&amp;"$2:$"&amp;$K$4&amp;"$50000"),$B2774&amp;"#"&amp;Q$6,INDIRECT("ИсходныеДанные!$J$2:$J$50000")),0)</f>
        <v>0</v>
      </c>
      <c r="R2774" s="3">
        <f ca="1">IF($B2774&lt;&gt;"",SUMIF(INDIRECT("ИсходныеДанные!$"&amp;$K$4&amp;"$2:$"&amp;$K$4&amp;"$50000"),$B2774&amp;"#"&amp;R$6,INDIRECT("ИсходныеДанные!$J$2:$J$50000")),0)</f>
        <v>0</v>
      </c>
      <c r="S2774" s="3">
        <f ca="1">IF($B2774&lt;&gt;"",SUMIF(INDIRECT("ИсходныеДанные!$"&amp;$K$4&amp;"$2:$"&amp;$K$4&amp;"$50000"),$B2774&amp;"#"&amp;S$6,INDIRECT("ИсходныеДанные!$J$2:$J$50000")),0)</f>
        <v>0</v>
      </c>
      <c r="T2774" s="3">
        <f ca="1">IF($B2774&lt;&gt;"",SUMIF(INDIRECT("ИсходныеДанные!$"&amp;$K$4&amp;"$2:$"&amp;$K$4&amp;"$50000"),$B2774&amp;"#"&amp;T$6,INDIRECT("ИсходныеДанные!$J$2:$J$50000")),0)</f>
        <v>0</v>
      </c>
      <c r="U2774" s="3">
        <f ca="1">IF($B2774&lt;&gt;"",SUMIF(INDIRECT("ИсходныеДанные!$"&amp;$K$4&amp;"$2:$"&amp;$K$4&amp;"$50000"),$B2774&amp;"#"&amp;U$6,INDIRECT("ИсходныеДанные!$J$2:$J$50000")),0)</f>
        <v>0</v>
      </c>
      <c r="V2774" s="3">
        <f ca="1">IF($B2774&lt;&gt;"",SUMIF(INDIRECT("ИсходныеДанные!$"&amp;$K$4&amp;"$2:$"&amp;$K$4&amp;"$50000"),$B2774&amp;"#"&amp;V$6,INDIRECT("ИсходныеДанные!$J$2:$J$50000")),0)</f>
        <v>0</v>
      </c>
      <c r="W2774" s="16" t="e">
        <f ca="1">SUM(K2774:V2774)/Пофамильно!$R$1</f>
        <v>#DIV/0!</v>
      </c>
    </row>
    <row r="2775" spans="1:23" x14ac:dyDescent="0.25">
      <c r="A2775" s="10" t="str">
        <f t="shared" ca="1" si="45"/>
        <v>delete</v>
      </c>
      <c r="B2775" s="16" cm="1">
        <f t="array" aca="1" ref="B2775" ca="1">INDIRECT("УникальныеСписки!D"&amp;ROW()-$L$4)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14"/>
      <c r="G2775" s="81" t="str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84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84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84" t="str" cm="1">
        <f t="array" aca="1" ref="J2775" ca="1">_xlfn.XLOOKUP($B2775,INDIRECT(SUBSTITUTE("ИсходныеДанные!$где$2:$где$50000","где",$B$4)),INDIRECT(SUBSTITUTE("ИсходныеДанные!$что$2:$что$50000","что",J$4)),"",0,1)</f>
        <v/>
      </c>
      <c r="K2775" s="3">
        <f ca="1">IF($B2775&lt;&gt;"",SUMIF(INDIRECT("ИсходныеДанные!$"&amp;$K$4&amp;"$2:$"&amp;$K$4&amp;"$50000"),$B2775&amp;"#"&amp;K$6,INDIRECT("ИсходныеДанные!$J$2:$J$50000")),0)</f>
        <v>0</v>
      </c>
      <c r="L2775" s="3">
        <f ca="1">IF($B2775&lt;&gt;"",SUMIF(INDIRECT("ИсходныеДанные!$"&amp;$K$4&amp;"$2:$"&amp;$K$4&amp;"$50000"),$B2775&amp;"#"&amp;L$6,INDIRECT("ИсходныеДанные!$J$2:$J$50000")),0)</f>
        <v>0</v>
      </c>
      <c r="M2775" s="3">
        <f ca="1">IF($B2775&lt;&gt;"",SUMIF(INDIRECT("ИсходныеДанные!$"&amp;$K$4&amp;"$2:$"&amp;$K$4&amp;"$50000"),$B2775&amp;"#"&amp;M$6,INDIRECT("ИсходныеДанные!$J$2:$J$50000")),0)</f>
        <v>0</v>
      </c>
      <c r="N2775" s="3">
        <f ca="1">IF($B2775&lt;&gt;"",SUMIF(INDIRECT("ИсходныеДанные!$"&amp;$K$4&amp;"$2:$"&amp;$K$4&amp;"$50000"),$B2775&amp;"#"&amp;N$6,INDIRECT("ИсходныеДанные!$J$2:$J$50000")),0)</f>
        <v>0</v>
      </c>
      <c r="O2775" s="3">
        <f ca="1">IF($B2775&lt;&gt;"",SUMIF(INDIRECT("ИсходныеДанные!$"&amp;$K$4&amp;"$2:$"&amp;$K$4&amp;"$50000"),$B2775&amp;"#"&amp;O$6,INDIRECT("ИсходныеДанные!$J$2:$J$50000")),0)</f>
        <v>0</v>
      </c>
      <c r="P2775" s="3">
        <f ca="1">IF($B2775&lt;&gt;"",SUMIF(INDIRECT("ИсходныеДанные!$"&amp;$K$4&amp;"$2:$"&amp;$K$4&amp;"$50000"),$B2775&amp;"#"&amp;P$6,INDIRECT("ИсходныеДанные!$J$2:$J$50000")),0)</f>
        <v>0</v>
      </c>
      <c r="Q2775" s="3">
        <f ca="1">IF($B2775&lt;&gt;"",SUMIF(INDIRECT("ИсходныеДанные!$"&amp;$K$4&amp;"$2:$"&amp;$K$4&amp;"$50000"),$B2775&amp;"#"&amp;Q$6,INDIRECT("ИсходныеДанные!$J$2:$J$50000")),0)</f>
        <v>0</v>
      </c>
      <c r="R2775" s="3">
        <f ca="1">IF($B2775&lt;&gt;"",SUMIF(INDIRECT("ИсходныеДанные!$"&amp;$K$4&amp;"$2:$"&amp;$K$4&amp;"$50000"),$B2775&amp;"#"&amp;R$6,INDIRECT("ИсходныеДанные!$J$2:$J$50000")),0)</f>
        <v>0</v>
      </c>
      <c r="S2775" s="3">
        <f ca="1">IF($B2775&lt;&gt;"",SUMIF(INDIRECT("ИсходныеДанные!$"&amp;$K$4&amp;"$2:$"&amp;$K$4&amp;"$50000"),$B2775&amp;"#"&amp;S$6,INDIRECT("ИсходныеДанные!$J$2:$J$50000")),0)</f>
        <v>0</v>
      </c>
      <c r="T2775" s="3">
        <f ca="1">IF($B2775&lt;&gt;"",SUMIF(INDIRECT("ИсходныеДанные!$"&amp;$K$4&amp;"$2:$"&amp;$K$4&amp;"$50000"),$B2775&amp;"#"&amp;T$6,INDIRECT("ИсходныеДанные!$J$2:$J$50000")),0)</f>
        <v>0</v>
      </c>
      <c r="U2775" s="3">
        <f ca="1">IF($B2775&lt;&gt;"",SUMIF(INDIRECT("ИсходныеДанные!$"&amp;$K$4&amp;"$2:$"&amp;$K$4&amp;"$50000"),$B2775&amp;"#"&amp;U$6,INDIRECT("ИсходныеДанные!$J$2:$J$50000")),0)</f>
        <v>0</v>
      </c>
      <c r="V2775" s="3">
        <f ca="1">IF($B2775&lt;&gt;"",SUMIF(INDIRECT("ИсходныеДанные!$"&amp;$K$4&amp;"$2:$"&amp;$K$4&amp;"$50000"),$B2775&amp;"#"&amp;V$6,INDIRECT("ИсходныеДанные!$J$2:$J$50000")),0)</f>
        <v>0</v>
      </c>
      <c r="W2775" s="16" t="e">
        <f ca="1">SUM(K2775:V2775)/Пофамильно!$R$1</f>
        <v>#DIV/0!</v>
      </c>
    </row>
    <row r="2776" spans="1:23" x14ac:dyDescent="0.25">
      <c r="A2776" s="10" t="str">
        <f t="shared" ca="1" si="45"/>
        <v>delete</v>
      </c>
      <c r="B2776" s="16" cm="1">
        <f t="array" aca="1" ref="B2776" ca="1">INDIRECT("УникальныеСписки!D"&amp;ROW()-$L$4)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14"/>
      <c r="G2776" s="81" t="str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84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84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84" t="str" cm="1">
        <f t="array" aca="1" ref="J2776" ca="1">_xlfn.XLOOKUP($B2776,INDIRECT(SUBSTITUTE("ИсходныеДанные!$где$2:$где$50000","где",$B$4)),INDIRECT(SUBSTITUTE("ИсходныеДанные!$что$2:$что$50000","что",J$4)),"",0,1)</f>
        <v/>
      </c>
      <c r="K2776" s="3">
        <f ca="1">IF($B2776&lt;&gt;"",SUMIF(INDIRECT("ИсходныеДанные!$"&amp;$K$4&amp;"$2:$"&amp;$K$4&amp;"$50000"),$B2776&amp;"#"&amp;K$6,INDIRECT("ИсходныеДанные!$J$2:$J$50000")),0)</f>
        <v>0</v>
      </c>
      <c r="L2776" s="3">
        <f ca="1">IF($B2776&lt;&gt;"",SUMIF(INDIRECT("ИсходныеДанные!$"&amp;$K$4&amp;"$2:$"&amp;$K$4&amp;"$50000"),$B2776&amp;"#"&amp;L$6,INDIRECT("ИсходныеДанные!$J$2:$J$50000")),0)</f>
        <v>0</v>
      </c>
      <c r="M2776" s="3">
        <f ca="1">IF($B2776&lt;&gt;"",SUMIF(INDIRECT("ИсходныеДанные!$"&amp;$K$4&amp;"$2:$"&amp;$K$4&amp;"$50000"),$B2776&amp;"#"&amp;M$6,INDIRECT("ИсходныеДанные!$J$2:$J$50000")),0)</f>
        <v>0</v>
      </c>
      <c r="N2776" s="3">
        <f ca="1">IF($B2776&lt;&gt;"",SUMIF(INDIRECT("ИсходныеДанные!$"&amp;$K$4&amp;"$2:$"&amp;$K$4&amp;"$50000"),$B2776&amp;"#"&amp;N$6,INDIRECT("ИсходныеДанные!$J$2:$J$50000")),0)</f>
        <v>0</v>
      </c>
      <c r="O2776" s="3">
        <f ca="1">IF($B2776&lt;&gt;"",SUMIF(INDIRECT("ИсходныеДанные!$"&amp;$K$4&amp;"$2:$"&amp;$K$4&amp;"$50000"),$B2776&amp;"#"&amp;O$6,INDIRECT("ИсходныеДанные!$J$2:$J$50000")),0)</f>
        <v>0</v>
      </c>
      <c r="P2776" s="3">
        <f ca="1">IF($B2776&lt;&gt;"",SUMIF(INDIRECT("ИсходныеДанные!$"&amp;$K$4&amp;"$2:$"&amp;$K$4&amp;"$50000"),$B2776&amp;"#"&amp;P$6,INDIRECT("ИсходныеДанные!$J$2:$J$50000")),0)</f>
        <v>0</v>
      </c>
      <c r="Q2776" s="3">
        <f ca="1">IF($B2776&lt;&gt;"",SUMIF(INDIRECT("ИсходныеДанные!$"&amp;$K$4&amp;"$2:$"&amp;$K$4&amp;"$50000"),$B2776&amp;"#"&amp;Q$6,INDIRECT("ИсходныеДанные!$J$2:$J$50000")),0)</f>
        <v>0</v>
      </c>
      <c r="R2776" s="3">
        <f ca="1">IF($B2776&lt;&gt;"",SUMIF(INDIRECT("ИсходныеДанные!$"&amp;$K$4&amp;"$2:$"&amp;$K$4&amp;"$50000"),$B2776&amp;"#"&amp;R$6,INDIRECT("ИсходныеДанные!$J$2:$J$50000")),0)</f>
        <v>0</v>
      </c>
      <c r="S2776" s="3">
        <f ca="1">IF($B2776&lt;&gt;"",SUMIF(INDIRECT("ИсходныеДанные!$"&amp;$K$4&amp;"$2:$"&amp;$K$4&amp;"$50000"),$B2776&amp;"#"&amp;S$6,INDIRECT("ИсходныеДанные!$J$2:$J$50000")),0)</f>
        <v>0</v>
      </c>
      <c r="T2776" s="3">
        <f ca="1">IF($B2776&lt;&gt;"",SUMIF(INDIRECT("ИсходныеДанные!$"&amp;$K$4&amp;"$2:$"&amp;$K$4&amp;"$50000"),$B2776&amp;"#"&amp;T$6,INDIRECT("ИсходныеДанные!$J$2:$J$50000")),0)</f>
        <v>0</v>
      </c>
      <c r="U2776" s="3">
        <f ca="1">IF($B2776&lt;&gt;"",SUMIF(INDIRECT("ИсходныеДанные!$"&amp;$K$4&amp;"$2:$"&amp;$K$4&amp;"$50000"),$B2776&amp;"#"&amp;U$6,INDIRECT("ИсходныеДанные!$J$2:$J$50000")),0)</f>
        <v>0</v>
      </c>
      <c r="V2776" s="3">
        <f ca="1">IF($B2776&lt;&gt;"",SUMIF(INDIRECT("ИсходныеДанные!$"&amp;$K$4&amp;"$2:$"&amp;$K$4&amp;"$50000"),$B2776&amp;"#"&amp;V$6,INDIRECT("ИсходныеДанные!$J$2:$J$50000")),0)</f>
        <v>0</v>
      </c>
      <c r="W2776" s="16" t="e">
        <f ca="1">SUM(K2776:V2776)/Пофамильно!$R$1</f>
        <v>#DIV/0!</v>
      </c>
    </row>
    <row r="2777" spans="1:23" x14ac:dyDescent="0.25">
      <c r="A2777" s="10" t="str">
        <f t="shared" ca="1" si="45"/>
        <v>delete</v>
      </c>
      <c r="B2777" s="16" cm="1">
        <f t="array" aca="1" ref="B2777" ca="1">INDIRECT("УникальныеСписки!D"&amp;ROW()-$L$4)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14"/>
      <c r="G2777" s="81" t="str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84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84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84" t="str" cm="1">
        <f t="array" aca="1" ref="J2777" ca="1">_xlfn.XLOOKUP($B2777,INDIRECT(SUBSTITUTE("ИсходныеДанные!$где$2:$где$50000","где",$B$4)),INDIRECT(SUBSTITUTE("ИсходныеДанные!$что$2:$что$50000","что",J$4)),"",0,1)</f>
        <v/>
      </c>
      <c r="K2777" s="3">
        <f ca="1">IF($B2777&lt;&gt;"",SUMIF(INDIRECT("ИсходныеДанные!$"&amp;$K$4&amp;"$2:$"&amp;$K$4&amp;"$50000"),$B2777&amp;"#"&amp;K$6,INDIRECT("ИсходныеДанные!$J$2:$J$50000")),0)</f>
        <v>0</v>
      </c>
      <c r="L2777" s="3">
        <f ca="1">IF($B2777&lt;&gt;"",SUMIF(INDIRECT("ИсходныеДанные!$"&amp;$K$4&amp;"$2:$"&amp;$K$4&amp;"$50000"),$B2777&amp;"#"&amp;L$6,INDIRECT("ИсходныеДанные!$J$2:$J$50000")),0)</f>
        <v>0</v>
      </c>
      <c r="M2777" s="3">
        <f ca="1">IF($B2777&lt;&gt;"",SUMIF(INDIRECT("ИсходныеДанные!$"&amp;$K$4&amp;"$2:$"&amp;$K$4&amp;"$50000"),$B2777&amp;"#"&amp;M$6,INDIRECT("ИсходныеДанные!$J$2:$J$50000")),0)</f>
        <v>0</v>
      </c>
      <c r="N2777" s="3">
        <f ca="1">IF($B2777&lt;&gt;"",SUMIF(INDIRECT("ИсходныеДанные!$"&amp;$K$4&amp;"$2:$"&amp;$K$4&amp;"$50000"),$B2777&amp;"#"&amp;N$6,INDIRECT("ИсходныеДанные!$J$2:$J$50000")),0)</f>
        <v>0</v>
      </c>
      <c r="O2777" s="3">
        <f ca="1">IF($B2777&lt;&gt;"",SUMIF(INDIRECT("ИсходныеДанные!$"&amp;$K$4&amp;"$2:$"&amp;$K$4&amp;"$50000"),$B2777&amp;"#"&amp;O$6,INDIRECT("ИсходныеДанные!$J$2:$J$50000")),0)</f>
        <v>0</v>
      </c>
      <c r="P2777" s="3">
        <f ca="1">IF($B2777&lt;&gt;"",SUMIF(INDIRECT("ИсходныеДанные!$"&amp;$K$4&amp;"$2:$"&amp;$K$4&amp;"$50000"),$B2777&amp;"#"&amp;P$6,INDIRECT("ИсходныеДанные!$J$2:$J$50000")),0)</f>
        <v>0</v>
      </c>
      <c r="Q2777" s="3">
        <f ca="1">IF($B2777&lt;&gt;"",SUMIF(INDIRECT("ИсходныеДанные!$"&amp;$K$4&amp;"$2:$"&amp;$K$4&amp;"$50000"),$B2777&amp;"#"&amp;Q$6,INDIRECT("ИсходныеДанные!$J$2:$J$50000")),0)</f>
        <v>0</v>
      </c>
      <c r="R2777" s="3">
        <f ca="1">IF($B2777&lt;&gt;"",SUMIF(INDIRECT("ИсходныеДанные!$"&amp;$K$4&amp;"$2:$"&amp;$K$4&amp;"$50000"),$B2777&amp;"#"&amp;R$6,INDIRECT("ИсходныеДанные!$J$2:$J$50000")),0)</f>
        <v>0</v>
      </c>
      <c r="S2777" s="3">
        <f ca="1">IF($B2777&lt;&gt;"",SUMIF(INDIRECT("ИсходныеДанные!$"&amp;$K$4&amp;"$2:$"&amp;$K$4&amp;"$50000"),$B2777&amp;"#"&amp;S$6,INDIRECT("ИсходныеДанные!$J$2:$J$50000")),0)</f>
        <v>0</v>
      </c>
      <c r="T2777" s="3">
        <f ca="1">IF($B2777&lt;&gt;"",SUMIF(INDIRECT("ИсходныеДанные!$"&amp;$K$4&amp;"$2:$"&amp;$K$4&amp;"$50000"),$B2777&amp;"#"&amp;T$6,INDIRECT("ИсходныеДанные!$J$2:$J$50000")),0)</f>
        <v>0</v>
      </c>
      <c r="U2777" s="3">
        <f ca="1">IF($B2777&lt;&gt;"",SUMIF(INDIRECT("ИсходныеДанные!$"&amp;$K$4&amp;"$2:$"&amp;$K$4&amp;"$50000"),$B2777&amp;"#"&amp;U$6,INDIRECT("ИсходныеДанные!$J$2:$J$50000")),0)</f>
        <v>0</v>
      </c>
      <c r="V2777" s="3">
        <f ca="1">IF($B2777&lt;&gt;"",SUMIF(INDIRECT("ИсходныеДанные!$"&amp;$K$4&amp;"$2:$"&amp;$K$4&amp;"$50000"),$B2777&amp;"#"&amp;V$6,INDIRECT("ИсходныеДанные!$J$2:$J$50000")),0)</f>
        <v>0</v>
      </c>
      <c r="W2777" s="16" t="e">
        <f ca="1">SUM(K2777:V2777)/Пофамильно!$R$1</f>
        <v>#DIV/0!</v>
      </c>
    </row>
    <row r="2778" spans="1:23" x14ac:dyDescent="0.25">
      <c r="A2778" s="10" t="str">
        <f t="shared" ca="1" si="45"/>
        <v>delete</v>
      </c>
      <c r="B2778" s="16" cm="1">
        <f t="array" aca="1" ref="B2778" ca="1">INDIRECT("УникальныеСписки!D"&amp;ROW()-$L$4)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14"/>
      <c r="G2778" s="81" t="str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84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84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84" t="str" cm="1">
        <f t="array" aca="1" ref="J2778" ca="1">_xlfn.XLOOKUP($B2778,INDIRECT(SUBSTITUTE("ИсходныеДанные!$где$2:$где$50000","где",$B$4)),INDIRECT(SUBSTITUTE("ИсходныеДанные!$что$2:$что$50000","что",J$4)),"",0,1)</f>
        <v/>
      </c>
      <c r="K2778" s="3">
        <f ca="1">IF($B2778&lt;&gt;"",SUMIF(INDIRECT("ИсходныеДанные!$"&amp;$K$4&amp;"$2:$"&amp;$K$4&amp;"$50000"),$B2778&amp;"#"&amp;K$6,INDIRECT("ИсходныеДанные!$J$2:$J$50000")),0)</f>
        <v>0</v>
      </c>
      <c r="L2778" s="3">
        <f ca="1">IF($B2778&lt;&gt;"",SUMIF(INDIRECT("ИсходныеДанные!$"&amp;$K$4&amp;"$2:$"&amp;$K$4&amp;"$50000"),$B2778&amp;"#"&amp;L$6,INDIRECT("ИсходныеДанные!$J$2:$J$50000")),0)</f>
        <v>0</v>
      </c>
      <c r="M2778" s="3">
        <f ca="1">IF($B2778&lt;&gt;"",SUMIF(INDIRECT("ИсходныеДанные!$"&amp;$K$4&amp;"$2:$"&amp;$K$4&amp;"$50000"),$B2778&amp;"#"&amp;M$6,INDIRECT("ИсходныеДанные!$J$2:$J$50000")),0)</f>
        <v>0</v>
      </c>
      <c r="N2778" s="3">
        <f ca="1">IF($B2778&lt;&gt;"",SUMIF(INDIRECT("ИсходныеДанные!$"&amp;$K$4&amp;"$2:$"&amp;$K$4&amp;"$50000"),$B2778&amp;"#"&amp;N$6,INDIRECT("ИсходныеДанные!$J$2:$J$50000")),0)</f>
        <v>0</v>
      </c>
      <c r="O2778" s="3">
        <f ca="1">IF($B2778&lt;&gt;"",SUMIF(INDIRECT("ИсходныеДанные!$"&amp;$K$4&amp;"$2:$"&amp;$K$4&amp;"$50000"),$B2778&amp;"#"&amp;O$6,INDIRECT("ИсходныеДанные!$J$2:$J$50000")),0)</f>
        <v>0</v>
      </c>
      <c r="P2778" s="3">
        <f ca="1">IF($B2778&lt;&gt;"",SUMIF(INDIRECT("ИсходныеДанные!$"&amp;$K$4&amp;"$2:$"&amp;$K$4&amp;"$50000"),$B2778&amp;"#"&amp;P$6,INDIRECT("ИсходныеДанные!$J$2:$J$50000")),0)</f>
        <v>0</v>
      </c>
      <c r="Q2778" s="3">
        <f ca="1">IF($B2778&lt;&gt;"",SUMIF(INDIRECT("ИсходныеДанные!$"&amp;$K$4&amp;"$2:$"&amp;$K$4&amp;"$50000"),$B2778&amp;"#"&amp;Q$6,INDIRECT("ИсходныеДанные!$J$2:$J$50000")),0)</f>
        <v>0</v>
      </c>
      <c r="R2778" s="3">
        <f ca="1">IF($B2778&lt;&gt;"",SUMIF(INDIRECT("ИсходныеДанные!$"&amp;$K$4&amp;"$2:$"&amp;$K$4&amp;"$50000"),$B2778&amp;"#"&amp;R$6,INDIRECT("ИсходныеДанные!$J$2:$J$50000")),0)</f>
        <v>0</v>
      </c>
      <c r="S2778" s="3">
        <f ca="1">IF($B2778&lt;&gt;"",SUMIF(INDIRECT("ИсходныеДанные!$"&amp;$K$4&amp;"$2:$"&amp;$K$4&amp;"$50000"),$B2778&amp;"#"&amp;S$6,INDIRECT("ИсходныеДанные!$J$2:$J$50000")),0)</f>
        <v>0</v>
      </c>
      <c r="T2778" s="3">
        <f ca="1">IF($B2778&lt;&gt;"",SUMIF(INDIRECT("ИсходныеДанные!$"&amp;$K$4&amp;"$2:$"&amp;$K$4&amp;"$50000"),$B2778&amp;"#"&amp;T$6,INDIRECT("ИсходныеДанные!$J$2:$J$50000")),0)</f>
        <v>0</v>
      </c>
      <c r="U2778" s="3">
        <f ca="1">IF($B2778&lt;&gt;"",SUMIF(INDIRECT("ИсходныеДанные!$"&amp;$K$4&amp;"$2:$"&amp;$K$4&amp;"$50000"),$B2778&amp;"#"&amp;U$6,INDIRECT("ИсходныеДанные!$J$2:$J$50000")),0)</f>
        <v>0</v>
      </c>
      <c r="V2778" s="3">
        <f ca="1">IF($B2778&lt;&gt;"",SUMIF(INDIRECT("ИсходныеДанные!$"&amp;$K$4&amp;"$2:$"&amp;$K$4&amp;"$50000"),$B2778&amp;"#"&amp;V$6,INDIRECT("ИсходныеДанные!$J$2:$J$50000")),0)</f>
        <v>0</v>
      </c>
      <c r="W2778" s="16" t="e">
        <f ca="1">SUM(K2778:V2778)/Пофамильно!$R$1</f>
        <v>#DIV/0!</v>
      </c>
    </row>
    <row r="2779" spans="1:23" x14ac:dyDescent="0.25">
      <c r="A2779" s="10" t="str">
        <f t="shared" ca="1" si="45"/>
        <v>delete</v>
      </c>
      <c r="B2779" s="16" cm="1">
        <f t="array" aca="1" ref="B2779" ca="1">INDIRECT("УникальныеСписки!D"&amp;ROW()-$L$4)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14"/>
      <c r="G2779" s="81" t="str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84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84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84" t="str" cm="1">
        <f t="array" aca="1" ref="J2779" ca="1">_xlfn.XLOOKUP($B2779,INDIRECT(SUBSTITUTE("ИсходныеДанные!$где$2:$где$50000","где",$B$4)),INDIRECT(SUBSTITUTE("ИсходныеДанные!$что$2:$что$50000","что",J$4)),"",0,1)</f>
        <v/>
      </c>
      <c r="K2779" s="3">
        <f ca="1">IF($B2779&lt;&gt;"",SUMIF(INDIRECT("ИсходныеДанные!$"&amp;$K$4&amp;"$2:$"&amp;$K$4&amp;"$50000"),$B2779&amp;"#"&amp;K$6,INDIRECT("ИсходныеДанные!$J$2:$J$50000")),0)</f>
        <v>0</v>
      </c>
      <c r="L2779" s="3">
        <f ca="1">IF($B2779&lt;&gt;"",SUMIF(INDIRECT("ИсходныеДанные!$"&amp;$K$4&amp;"$2:$"&amp;$K$4&amp;"$50000"),$B2779&amp;"#"&amp;L$6,INDIRECT("ИсходныеДанные!$J$2:$J$50000")),0)</f>
        <v>0</v>
      </c>
      <c r="M2779" s="3">
        <f ca="1">IF($B2779&lt;&gt;"",SUMIF(INDIRECT("ИсходныеДанные!$"&amp;$K$4&amp;"$2:$"&amp;$K$4&amp;"$50000"),$B2779&amp;"#"&amp;M$6,INDIRECT("ИсходныеДанные!$J$2:$J$50000")),0)</f>
        <v>0</v>
      </c>
      <c r="N2779" s="3">
        <f ca="1">IF($B2779&lt;&gt;"",SUMIF(INDIRECT("ИсходныеДанные!$"&amp;$K$4&amp;"$2:$"&amp;$K$4&amp;"$50000"),$B2779&amp;"#"&amp;N$6,INDIRECT("ИсходныеДанные!$J$2:$J$50000")),0)</f>
        <v>0</v>
      </c>
      <c r="O2779" s="3">
        <f ca="1">IF($B2779&lt;&gt;"",SUMIF(INDIRECT("ИсходныеДанные!$"&amp;$K$4&amp;"$2:$"&amp;$K$4&amp;"$50000"),$B2779&amp;"#"&amp;O$6,INDIRECT("ИсходныеДанные!$J$2:$J$50000")),0)</f>
        <v>0</v>
      </c>
      <c r="P2779" s="3">
        <f ca="1">IF($B2779&lt;&gt;"",SUMIF(INDIRECT("ИсходныеДанные!$"&amp;$K$4&amp;"$2:$"&amp;$K$4&amp;"$50000"),$B2779&amp;"#"&amp;P$6,INDIRECT("ИсходныеДанные!$J$2:$J$50000")),0)</f>
        <v>0</v>
      </c>
      <c r="Q2779" s="3">
        <f ca="1">IF($B2779&lt;&gt;"",SUMIF(INDIRECT("ИсходныеДанные!$"&amp;$K$4&amp;"$2:$"&amp;$K$4&amp;"$50000"),$B2779&amp;"#"&amp;Q$6,INDIRECT("ИсходныеДанные!$J$2:$J$50000")),0)</f>
        <v>0</v>
      </c>
      <c r="R2779" s="3">
        <f ca="1">IF($B2779&lt;&gt;"",SUMIF(INDIRECT("ИсходныеДанные!$"&amp;$K$4&amp;"$2:$"&amp;$K$4&amp;"$50000"),$B2779&amp;"#"&amp;R$6,INDIRECT("ИсходныеДанные!$J$2:$J$50000")),0)</f>
        <v>0</v>
      </c>
      <c r="S2779" s="3">
        <f ca="1">IF($B2779&lt;&gt;"",SUMIF(INDIRECT("ИсходныеДанные!$"&amp;$K$4&amp;"$2:$"&amp;$K$4&amp;"$50000"),$B2779&amp;"#"&amp;S$6,INDIRECT("ИсходныеДанные!$J$2:$J$50000")),0)</f>
        <v>0</v>
      </c>
      <c r="T2779" s="3">
        <f ca="1">IF($B2779&lt;&gt;"",SUMIF(INDIRECT("ИсходныеДанные!$"&amp;$K$4&amp;"$2:$"&amp;$K$4&amp;"$50000"),$B2779&amp;"#"&amp;T$6,INDIRECT("ИсходныеДанные!$J$2:$J$50000")),0)</f>
        <v>0</v>
      </c>
      <c r="U2779" s="3">
        <f ca="1">IF($B2779&lt;&gt;"",SUMIF(INDIRECT("ИсходныеДанные!$"&amp;$K$4&amp;"$2:$"&amp;$K$4&amp;"$50000"),$B2779&amp;"#"&amp;U$6,INDIRECT("ИсходныеДанные!$J$2:$J$50000")),0)</f>
        <v>0</v>
      </c>
      <c r="V2779" s="3">
        <f ca="1">IF($B2779&lt;&gt;"",SUMIF(INDIRECT("ИсходныеДанные!$"&amp;$K$4&amp;"$2:$"&amp;$K$4&amp;"$50000"),$B2779&amp;"#"&amp;V$6,INDIRECT("ИсходныеДанные!$J$2:$J$50000")),0)</f>
        <v>0</v>
      </c>
      <c r="W2779" s="16" t="e">
        <f ca="1">SUM(K2779:V2779)/Пофамильно!$R$1</f>
        <v>#DIV/0!</v>
      </c>
    </row>
    <row r="2780" spans="1:23" x14ac:dyDescent="0.25">
      <c r="A2780" s="10" t="str">
        <f t="shared" ca="1" si="45"/>
        <v>delete</v>
      </c>
      <c r="B2780" s="16" cm="1">
        <f t="array" aca="1" ref="B2780" ca="1">INDIRECT("УникальныеСписки!D"&amp;ROW()-$L$4)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14"/>
      <c r="G2780" s="81" t="str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84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84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84" t="str" cm="1">
        <f t="array" aca="1" ref="J2780" ca="1">_xlfn.XLOOKUP($B2780,INDIRECT(SUBSTITUTE("ИсходныеДанные!$где$2:$где$50000","где",$B$4)),INDIRECT(SUBSTITUTE("ИсходныеДанные!$что$2:$что$50000","что",J$4)),"",0,1)</f>
        <v/>
      </c>
      <c r="K2780" s="3">
        <f ca="1">IF($B2780&lt;&gt;"",SUMIF(INDIRECT("ИсходныеДанные!$"&amp;$K$4&amp;"$2:$"&amp;$K$4&amp;"$50000"),$B2780&amp;"#"&amp;K$6,INDIRECT("ИсходныеДанные!$J$2:$J$50000")),0)</f>
        <v>0</v>
      </c>
      <c r="L2780" s="3">
        <f ca="1">IF($B2780&lt;&gt;"",SUMIF(INDIRECT("ИсходныеДанные!$"&amp;$K$4&amp;"$2:$"&amp;$K$4&amp;"$50000"),$B2780&amp;"#"&amp;L$6,INDIRECT("ИсходныеДанные!$J$2:$J$50000")),0)</f>
        <v>0</v>
      </c>
      <c r="M2780" s="3">
        <f ca="1">IF($B2780&lt;&gt;"",SUMIF(INDIRECT("ИсходныеДанные!$"&amp;$K$4&amp;"$2:$"&amp;$K$4&amp;"$50000"),$B2780&amp;"#"&amp;M$6,INDIRECT("ИсходныеДанные!$J$2:$J$50000")),0)</f>
        <v>0</v>
      </c>
      <c r="N2780" s="3">
        <f ca="1">IF($B2780&lt;&gt;"",SUMIF(INDIRECT("ИсходныеДанные!$"&amp;$K$4&amp;"$2:$"&amp;$K$4&amp;"$50000"),$B2780&amp;"#"&amp;N$6,INDIRECT("ИсходныеДанные!$J$2:$J$50000")),0)</f>
        <v>0</v>
      </c>
      <c r="O2780" s="3">
        <f ca="1">IF($B2780&lt;&gt;"",SUMIF(INDIRECT("ИсходныеДанные!$"&amp;$K$4&amp;"$2:$"&amp;$K$4&amp;"$50000"),$B2780&amp;"#"&amp;O$6,INDIRECT("ИсходныеДанные!$J$2:$J$50000")),0)</f>
        <v>0</v>
      </c>
      <c r="P2780" s="3">
        <f ca="1">IF($B2780&lt;&gt;"",SUMIF(INDIRECT("ИсходныеДанные!$"&amp;$K$4&amp;"$2:$"&amp;$K$4&amp;"$50000"),$B2780&amp;"#"&amp;P$6,INDIRECT("ИсходныеДанные!$J$2:$J$50000")),0)</f>
        <v>0</v>
      </c>
      <c r="Q2780" s="3">
        <f ca="1">IF($B2780&lt;&gt;"",SUMIF(INDIRECT("ИсходныеДанные!$"&amp;$K$4&amp;"$2:$"&amp;$K$4&amp;"$50000"),$B2780&amp;"#"&amp;Q$6,INDIRECT("ИсходныеДанные!$J$2:$J$50000")),0)</f>
        <v>0</v>
      </c>
      <c r="R2780" s="3">
        <f ca="1">IF($B2780&lt;&gt;"",SUMIF(INDIRECT("ИсходныеДанные!$"&amp;$K$4&amp;"$2:$"&amp;$K$4&amp;"$50000"),$B2780&amp;"#"&amp;R$6,INDIRECT("ИсходныеДанные!$J$2:$J$50000")),0)</f>
        <v>0</v>
      </c>
      <c r="S2780" s="3">
        <f ca="1">IF($B2780&lt;&gt;"",SUMIF(INDIRECT("ИсходныеДанные!$"&amp;$K$4&amp;"$2:$"&amp;$K$4&amp;"$50000"),$B2780&amp;"#"&amp;S$6,INDIRECT("ИсходныеДанные!$J$2:$J$50000")),0)</f>
        <v>0</v>
      </c>
      <c r="T2780" s="3">
        <f ca="1">IF($B2780&lt;&gt;"",SUMIF(INDIRECT("ИсходныеДанные!$"&amp;$K$4&amp;"$2:$"&amp;$K$4&amp;"$50000"),$B2780&amp;"#"&amp;T$6,INDIRECT("ИсходныеДанные!$J$2:$J$50000")),0)</f>
        <v>0</v>
      </c>
      <c r="U2780" s="3">
        <f ca="1">IF($B2780&lt;&gt;"",SUMIF(INDIRECT("ИсходныеДанные!$"&amp;$K$4&amp;"$2:$"&amp;$K$4&amp;"$50000"),$B2780&amp;"#"&amp;U$6,INDIRECT("ИсходныеДанные!$J$2:$J$50000")),0)</f>
        <v>0</v>
      </c>
      <c r="V2780" s="3">
        <f ca="1">IF($B2780&lt;&gt;"",SUMIF(INDIRECT("ИсходныеДанные!$"&amp;$K$4&amp;"$2:$"&amp;$K$4&amp;"$50000"),$B2780&amp;"#"&amp;V$6,INDIRECT("ИсходныеДанные!$J$2:$J$50000")),0)</f>
        <v>0</v>
      </c>
      <c r="W2780" s="16" t="e">
        <f ca="1">SUM(K2780:V2780)/Пофамильно!$R$1</f>
        <v>#DIV/0!</v>
      </c>
    </row>
    <row r="2781" spans="1:23" x14ac:dyDescent="0.25">
      <c r="A2781" s="10" t="str">
        <f t="shared" ca="1" si="45"/>
        <v>delete</v>
      </c>
      <c r="B2781" s="16" cm="1">
        <f t="array" aca="1" ref="B2781" ca="1">INDIRECT("УникальныеСписки!D"&amp;ROW()-$L$4)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14"/>
      <c r="G2781" s="81" t="str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84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84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84" t="str" cm="1">
        <f t="array" aca="1" ref="J2781" ca="1">_xlfn.XLOOKUP($B2781,INDIRECT(SUBSTITUTE("ИсходныеДанные!$где$2:$где$50000","где",$B$4)),INDIRECT(SUBSTITUTE("ИсходныеДанные!$что$2:$что$50000","что",J$4)),"",0,1)</f>
        <v/>
      </c>
      <c r="K2781" s="3">
        <f ca="1">IF($B2781&lt;&gt;"",SUMIF(INDIRECT("ИсходныеДанные!$"&amp;$K$4&amp;"$2:$"&amp;$K$4&amp;"$50000"),$B2781&amp;"#"&amp;K$6,INDIRECT("ИсходныеДанные!$J$2:$J$50000")),0)</f>
        <v>0</v>
      </c>
      <c r="L2781" s="3">
        <f ca="1">IF($B2781&lt;&gt;"",SUMIF(INDIRECT("ИсходныеДанные!$"&amp;$K$4&amp;"$2:$"&amp;$K$4&amp;"$50000"),$B2781&amp;"#"&amp;L$6,INDIRECT("ИсходныеДанные!$J$2:$J$50000")),0)</f>
        <v>0</v>
      </c>
      <c r="M2781" s="3">
        <f ca="1">IF($B2781&lt;&gt;"",SUMIF(INDIRECT("ИсходныеДанные!$"&amp;$K$4&amp;"$2:$"&amp;$K$4&amp;"$50000"),$B2781&amp;"#"&amp;M$6,INDIRECT("ИсходныеДанные!$J$2:$J$50000")),0)</f>
        <v>0</v>
      </c>
      <c r="N2781" s="3">
        <f ca="1">IF($B2781&lt;&gt;"",SUMIF(INDIRECT("ИсходныеДанные!$"&amp;$K$4&amp;"$2:$"&amp;$K$4&amp;"$50000"),$B2781&amp;"#"&amp;N$6,INDIRECT("ИсходныеДанные!$J$2:$J$50000")),0)</f>
        <v>0</v>
      </c>
      <c r="O2781" s="3">
        <f ca="1">IF($B2781&lt;&gt;"",SUMIF(INDIRECT("ИсходныеДанные!$"&amp;$K$4&amp;"$2:$"&amp;$K$4&amp;"$50000"),$B2781&amp;"#"&amp;O$6,INDIRECT("ИсходныеДанные!$J$2:$J$50000")),0)</f>
        <v>0</v>
      </c>
      <c r="P2781" s="3">
        <f ca="1">IF($B2781&lt;&gt;"",SUMIF(INDIRECT("ИсходныеДанные!$"&amp;$K$4&amp;"$2:$"&amp;$K$4&amp;"$50000"),$B2781&amp;"#"&amp;P$6,INDIRECT("ИсходныеДанные!$J$2:$J$50000")),0)</f>
        <v>0</v>
      </c>
      <c r="Q2781" s="3">
        <f ca="1">IF($B2781&lt;&gt;"",SUMIF(INDIRECT("ИсходныеДанные!$"&amp;$K$4&amp;"$2:$"&amp;$K$4&amp;"$50000"),$B2781&amp;"#"&amp;Q$6,INDIRECT("ИсходныеДанные!$J$2:$J$50000")),0)</f>
        <v>0</v>
      </c>
      <c r="R2781" s="3">
        <f ca="1">IF($B2781&lt;&gt;"",SUMIF(INDIRECT("ИсходныеДанные!$"&amp;$K$4&amp;"$2:$"&amp;$K$4&amp;"$50000"),$B2781&amp;"#"&amp;R$6,INDIRECT("ИсходныеДанные!$J$2:$J$50000")),0)</f>
        <v>0</v>
      </c>
      <c r="S2781" s="3">
        <f ca="1">IF($B2781&lt;&gt;"",SUMIF(INDIRECT("ИсходныеДанные!$"&amp;$K$4&amp;"$2:$"&amp;$K$4&amp;"$50000"),$B2781&amp;"#"&amp;S$6,INDIRECT("ИсходныеДанные!$J$2:$J$50000")),0)</f>
        <v>0</v>
      </c>
      <c r="T2781" s="3">
        <f ca="1">IF($B2781&lt;&gt;"",SUMIF(INDIRECT("ИсходныеДанные!$"&amp;$K$4&amp;"$2:$"&amp;$K$4&amp;"$50000"),$B2781&amp;"#"&amp;T$6,INDIRECT("ИсходныеДанные!$J$2:$J$50000")),0)</f>
        <v>0</v>
      </c>
      <c r="U2781" s="3">
        <f ca="1">IF($B2781&lt;&gt;"",SUMIF(INDIRECT("ИсходныеДанные!$"&amp;$K$4&amp;"$2:$"&amp;$K$4&amp;"$50000"),$B2781&amp;"#"&amp;U$6,INDIRECT("ИсходныеДанные!$J$2:$J$50000")),0)</f>
        <v>0</v>
      </c>
      <c r="V2781" s="3">
        <f ca="1">IF($B2781&lt;&gt;"",SUMIF(INDIRECT("ИсходныеДанные!$"&amp;$K$4&amp;"$2:$"&amp;$K$4&amp;"$50000"),$B2781&amp;"#"&amp;V$6,INDIRECT("ИсходныеДанные!$J$2:$J$50000")),0)</f>
        <v>0</v>
      </c>
      <c r="W2781" s="16" t="e">
        <f ca="1">SUM(K2781:V2781)/Пофамильно!$R$1</f>
        <v>#DIV/0!</v>
      </c>
    </row>
    <row r="2782" spans="1:23" x14ac:dyDescent="0.25">
      <c r="A2782" s="10" t="str">
        <f t="shared" ca="1" si="45"/>
        <v>delete</v>
      </c>
      <c r="B2782" s="16" cm="1">
        <f t="array" aca="1" ref="B2782" ca="1">INDIRECT("УникальныеСписки!D"&amp;ROW()-$L$4)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14"/>
      <c r="G2782" s="81" t="str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84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84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84" t="str" cm="1">
        <f t="array" aca="1" ref="J2782" ca="1">_xlfn.XLOOKUP($B2782,INDIRECT(SUBSTITUTE("ИсходныеДанные!$где$2:$где$50000","где",$B$4)),INDIRECT(SUBSTITUTE("ИсходныеДанные!$что$2:$что$50000","что",J$4)),"",0,1)</f>
        <v/>
      </c>
      <c r="K2782" s="3">
        <f ca="1">IF($B2782&lt;&gt;"",SUMIF(INDIRECT("ИсходныеДанные!$"&amp;$K$4&amp;"$2:$"&amp;$K$4&amp;"$50000"),$B2782&amp;"#"&amp;K$6,INDIRECT("ИсходныеДанные!$J$2:$J$50000")),0)</f>
        <v>0</v>
      </c>
      <c r="L2782" s="3">
        <f ca="1">IF($B2782&lt;&gt;"",SUMIF(INDIRECT("ИсходныеДанные!$"&amp;$K$4&amp;"$2:$"&amp;$K$4&amp;"$50000"),$B2782&amp;"#"&amp;L$6,INDIRECT("ИсходныеДанные!$J$2:$J$50000")),0)</f>
        <v>0</v>
      </c>
      <c r="M2782" s="3">
        <f ca="1">IF($B2782&lt;&gt;"",SUMIF(INDIRECT("ИсходныеДанные!$"&amp;$K$4&amp;"$2:$"&amp;$K$4&amp;"$50000"),$B2782&amp;"#"&amp;M$6,INDIRECT("ИсходныеДанные!$J$2:$J$50000")),0)</f>
        <v>0</v>
      </c>
      <c r="N2782" s="3">
        <f ca="1">IF($B2782&lt;&gt;"",SUMIF(INDIRECT("ИсходныеДанные!$"&amp;$K$4&amp;"$2:$"&amp;$K$4&amp;"$50000"),$B2782&amp;"#"&amp;N$6,INDIRECT("ИсходныеДанные!$J$2:$J$50000")),0)</f>
        <v>0</v>
      </c>
      <c r="O2782" s="3">
        <f ca="1">IF($B2782&lt;&gt;"",SUMIF(INDIRECT("ИсходныеДанные!$"&amp;$K$4&amp;"$2:$"&amp;$K$4&amp;"$50000"),$B2782&amp;"#"&amp;O$6,INDIRECT("ИсходныеДанные!$J$2:$J$50000")),0)</f>
        <v>0</v>
      </c>
      <c r="P2782" s="3">
        <f ca="1">IF($B2782&lt;&gt;"",SUMIF(INDIRECT("ИсходныеДанные!$"&amp;$K$4&amp;"$2:$"&amp;$K$4&amp;"$50000"),$B2782&amp;"#"&amp;P$6,INDIRECT("ИсходныеДанные!$J$2:$J$50000")),0)</f>
        <v>0</v>
      </c>
      <c r="Q2782" s="3">
        <f ca="1">IF($B2782&lt;&gt;"",SUMIF(INDIRECT("ИсходныеДанные!$"&amp;$K$4&amp;"$2:$"&amp;$K$4&amp;"$50000"),$B2782&amp;"#"&amp;Q$6,INDIRECT("ИсходныеДанные!$J$2:$J$50000")),0)</f>
        <v>0</v>
      </c>
      <c r="R2782" s="3">
        <f ca="1">IF($B2782&lt;&gt;"",SUMIF(INDIRECT("ИсходныеДанные!$"&amp;$K$4&amp;"$2:$"&amp;$K$4&amp;"$50000"),$B2782&amp;"#"&amp;R$6,INDIRECT("ИсходныеДанные!$J$2:$J$50000")),0)</f>
        <v>0</v>
      </c>
      <c r="S2782" s="3">
        <f ca="1">IF($B2782&lt;&gt;"",SUMIF(INDIRECT("ИсходныеДанные!$"&amp;$K$4&amp;"$2:$"&amp;$K$4&amp;"$50000"),$B2782&amp;"#"&amp;S$6,INDIRECT("ИсходныеДанные!$J$2:$J$50000")),0)</f>
        <v>0</v>
      </c>
      <c r="T2782" s="3">
        <f ca="1">IF($B2782&lt;&gt;"",SUMIF(INDIRECT("ИсходныеДанные!$"&amp;$K$4&amp;"$2:$"&amp;$K$4&amp;"$50000"),$B2782&amp;"#"&amp;T$6,INDIRECT("ИсходныеДанные!$J$2:$J$50000")),0)</f>
        <v>0</v>
      </c>
      <c r="U2782" s="3">
        <f ca="1">IF($B2782&lt;&gt;"",SUMIF(INDIRECT("ИсходныеДанные!$"&amp;$K$4&amp;"$2:$"&amp;$K$4&amp;"$50000"),$B2782&amp;"#"&amp;U$6,INDIRECT("ИсходныеДанные!$J$2:$J$50000")),0)</f>
        <v>0</v>
      </c>
      <c r="V2782" s="3">
        <f ca="1">IF($B2782&lt;&gt;"",SUMIF(INDIRECT("ИсходныеДанные!$"&amp;$K$4&amp;"$2:$"&amp;$K$4&amp;"$50000"),$B2782&amp;"#"&amp;V$6,INDIRECT("ИсходныеДанные!$J$2:$J$50000")),0)</f>
        <v>0</v>
      </c>
      <c r="W2782" s="16" t="e">
        <f ca="1">SUM(K2782:V2782)/Пофамильно!$R$1</f>
        <v>#DIV/0!</v>
      </c>
    </row>
    <row r="2783" spans="1:23" x14ac:dyDescent="0.25">
      <c r="A2783" s="10" t="str">
        <f t="shared" ca="1" si="45"/>
        <v>delete</v>
      </c>
      <c r="B2783" s="16" cm="1">
        <f t="array" aca="1" ref="B2783" ca="1">INDIRECT("УникальныеСписки!D"&amp;ROW()-$L$4)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14"/>
      <c r="G2783" s="81" t="str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84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84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84" t="str" cm="1">
        <f t="array" aca="1" ref="J2783" ca="1">_xlfn.XLOOKUP($B2783,INDIRECT(SUBSTITUTE("ИсходныеДанные!$где$2:$где$50000","где",$B$4)),INDIRECT(SUBSTITUTE("ИсходныеДанные!$что$2:$что$50000","что",J$4)),"",0,1)</f>
        <v/>
      </c>
      <c r="K2783" s="3">
        <f ca="1">IF($B2783&lt;&gt;"",SUMIF(INDIRECT("ИсходныеДанные!$"&amp;$K$4&amp;"$2:$"&amp;$K$4&amp;"$50000"),$B2783&amp;"#"&amp;K$6,INDIRECT("ИсходныеДанные!$J$2:$J$50000")),0)</f>
        <v>0</v>
      </c>
      <c r="L2783" s="3">
        <f ca="1">IF($B2783&lt;&gt;"",SUMIF(INDIRECT("ИсходныеДанные!$"&amp;$K$4&amp;"$2:$"&amp;$K$4&amp;"$50000"),$B2783&amp;"#"&amp;L$6,INDIRECT("ИсходныеДанные!$J$2:$J$50000")),0)</f>
        <v>0</v>
      </c>
      <c r="M2783" s="3">
        <f ca="1">IF($B2783&lt;&gt;"",SUMIF(INDIRECT("ИсходныеДанные!$"&amp;$K$4&amp;"$2:$"&amp;$K$4&amp;"$50000"),$B2783&amp;"#"&amp;M$6,INDIRECT("ИсходныеДанные!$J$2:$J$50000")),0)</f>
        <v>0</v>
      </c>
      <c r="N2783" s="3">
        <f ca="1">IF($B2783&lt;&gt;"",SUMIF(INDIRECT("ИсходныеДанные!$"&amp;$K$4&amp;"$2:$"&amp;$K$4&amp;"$50000"),$B2783&amp;"#"&amp;N$6,INDIRECT("ИсходныеДанные!$J$2:$J$50000")),0)</f>
        <v>0</v>
      </c>
      <c r="O2783" s="3">
        <f ca="1">IF($B2783&lt;&gt;"",SUMIF(INDIRECT("ИсходныеДанные!$"&amp;$K$4&amp;"$2:$"&amp;$K$4&amp;"$50000"),$B2783&amp;"#"&amp;O$6,INDIRECT("ИсходныеДанные!$J$2:$J$50000")),0)</f>
        <v>0</v>
      </c>
      <c r="P2783" s="3">
        <f ca="1">IF($B2783&lt;&gt;"",SUMIF(INDIRECT("ИсходныеДанные!$"&amp;$K$4&amp;"$2:$"&amp;$K$4&amp;"$50000"),$B2783&amp;"#"&amp;P$6,INDIRECT("ИсходныеДанные!$J$2:$J$50000")),0)</f>
        <v>0</v>
      </c>
      <c r="Q2783" s="3">
        <f ca="1">IF($B2783&lt;&gt;"",SUMIF(INDIRECT("ИсходныеДанные!$"&amp;$K$4&amp;"$2:$"&amp;$K$4&amp;"$50000"),$B2783&amp;"#"&amp;Q$6,INDIRECT("ИсходныеДанные!$J$2:$J$50000")),0)</f>
        <v>0</v>
      </c>
      <c r="R2783" s="3">
        <f ca="1">IF($B2783&lt;&gt;"",SUMIF(INDIRECT("ИсходныеДанные!$"&amp;$K$4&amp;"$2:$"&amp;$K$4&amp;"$50000"),$B2783&amp;"#"&amp;R$6,INDIRECT("ИсходныеДанные!$J$2:$J$50000")),0)</f>
        <v>0</v>
      </c>
      <c r="S2783" s="3">
        <f ca="1">IF($B2783&lt;&gt;"",SUMIF(INDIRECT("ИсходныеДанные!$"&amp;$K$4&amp;"$2:$"&amp;$K$4&amp;"$50000"),$B2783&amp;"#"&amp;S$6,INDIRECT("ИсходныеДанные!$J$2:$J$50000")),0)</f>
        <v>0</v>
      </c>
      <c r="T2783" s="3">
        <f ca="1">IF($B2783&lt;&gt;"",SUMIF(INDIRECT("ИсходныеДанные!$"&amp;$K$4&amp;"$2:$"&amp;$K$4&amp;"$50000"),$B2783&amp;"#"&amp;T$6,INDIRECT("ИсходныеДанные!$J$2:$J$50000")),0)</f>
        <v>0</v>
      </c>
      <c r="U2783" s="3">
        <f ca="1">IF($B2783&lt;&gt;"",SUMIF(INDIRECT("ИсходныеДанные!$"&amp;$K$4&amp;"$2:$"&amp;$K$4&amp;"$50000"),$B2783&amp;"#"&amp;U$6,INDIRECT("ИсходныеДанные!$J$2:$J$50000")),0)</f>
        <v>0</v>
      </c>
      <c r="V2783" s="3">
        <f ca="1">IF($B2783&lt;&gt;"",SUMIF(INDIRECT("ИсходныеДанные!$"&amp;$K$4&amp;"$2:$"&amp;$K$4&amp;"$50000"),$B2783&amp;"#"&amp;V$6,INDIRECT("ИсходныеДанные!$J$2:$J$50000")),0)</f>
        <v>0</v>
      </c>
      <c r="W2783" s="16" t="e">
        <f ca="1">SUM(K2783:V2783)/Пофамильно!$R$1</f>
        <v>#DIV/0!</v>
      </c>
    </row>
    <row r="2784" spans="1:23" x14ac:dyDescent="0.25">
      <c r="A2784" s="10" t="str">
        <f t="shared" ca="1" si="45"/>
        <v>delete</v>
      </c>
      <c r="B2784" s="16" cm="1">
        <f t="array" aca="1" ref="B2784" ca="1">INDIRECT("УникальныеСписки!D"&amp;ROW()-$L$4)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14"/>
      <c r="G2784" s="81" t="str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84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84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84" t="str" cm="1">
        <f t="array" aca="1" ref="J2784" ca="1">_xlfn.XLOOKUP($B2784,INDIRECT(SUBSTITUTE("ИсходныеДанные!$где$2:$где$50000","где",$B$4)),INDIRECT(SUBSTITUTE("ИсходныеДанные!$что$2:$что$50000","что",J$4)),"",0,1)</f>
        <v/>
      </c>
      <c r="K2784" s="3">
        <f ca="1">IF($B2784&lt;&gt;"",SUMIF(INDIRECT("ИсходныеДанные!$"&amp;$K$4&amp;"$2:$"&amp;$K$4&amp;"$50000"),$B2784&amp;"#"&amp;K$6,INDIRECT("ИсходныеДанные!$J$2:$J$50000")),0)</f>
        <v>0</v>
      </c>
      <c r="L2784" s="3">
        <f ca="1">IF($B2784&lt;&gt;"",SUMIF(INDIRECT("ИсходныеДанные!$"&amp;$K$4&amp;"$2:$"&amp;$K$4&amp;"$50000"),$B2784&amp;"#"&amp;L$6,INDIRECT("ИсходныеДанные!$J$2:$J$50000")),0)</f>
        <v>0</v>
      </c>
      <c r="M2784" s="3">
        <f ca="1">IF($B2784&lt;&gt;"",SUMIF(INDIRECT("ИсходныеДанные!$"&amp;$K$4&amp;"$2:$"&amp;$K$4&amp;"$50000"),$B2784&amp;"#"&amp;M$6,INDIRECT("ИсходныеДанные!$J$2:$J$50000")),0)</f>
        <v>0</v>
      </c>
      <c r="N2784" s="3">
        <f ca="1">IF($B2784&lt;&gt;"",SUMIF(INDIRECT("ИсходныеДанные!$"&amp;$K$4&amp;"$2:$"&amp;$K$4&amp;"$50000"),$B2784&amp;"#"&amp;N$6,INDIRECT("ИсходныеДанные!$J$2:$J$50000")),0)</f>
        <v>0</v>
      </c>
      <c r="O2784" s="3">
        <f ca="1">IF($B2784&lt;&gt;"",SUMIF(INDIRECT("ИсходныеДанные!$"&amp;$K$4&amp;"$2:$"&amp;$K$4&amp;"$50000"),$B2784&amp;"#"&amp;O$6,INDIRECT("ИсходныеДанные!$J$2:$J$50000")),0)</f>
        <v>0</v>
      </c>
      <c r="P2784" s="3">
        <f ca="1">IF($B2784&lt;&gt;"",SUMIF(INDIRECT("ИсходныеДанные!$"&amp;$K$4&amp;"$2:$"&amp;$K$4&amp;"$50000"),$B2784&amp;"#"&amp;P$6,INDIRECT("ИсходныеДанные!$J$2:$J$50000")),0)</f>
        <v>0</v>
      </c>
      <c r="Q2784" s="3">
        <f ca="1">IF($B2784&lt;&gt;"",SUMIF(INDIRECT("ИсходныеДанные!$"&amp;$K$4&amp;"$2:$"&amp;$K$4&amp;"$50000"),$B2784&amp;"#"&amp;Q$6,INDIRECT("ИсходныеДанные!$J$2:$J$50000")),0)</f>
        <v>0</v>
      </c>
      <c r="R2784" s="3">
        <f ca="1">IF($B2784&lt;&gt;"",SUMIF(INDIRECT("ИсходныеДанные!$"&amp;$K$4&amp;"$2:$"&amp;$K$4&amp;"$50000"),$B2784&amp;"#"&amp;R$6,INDIRECT("ИсходныеДанные!$J$2:$J$50000")),0)</f>
        <v>0</v>
      </c>
      <c r="S2784" s="3">
        <f ca="1">IF($B2784&lt;&gt;"",SUMIF(INDIRECT("ИсходныеДанные!$"&amp;$K$4&amp;"$2:$"&amp;$K$4&amp;"$50000"),$B2784&amp;"#"&amp;S$6,INDIRECT("ИсходныеДанные!$J$2:$J$50000")),0)</f>
        <v>0</v>
      </c>
      <c r="T2784" s="3">
        <f ca="1">IF($B2784&lt;&gt;"",SUMIF(INDIRECT("ИсходныеДанные!$"&amp;$K$4&amp;"$2:$"&amp;$K$4&amp;"$50000"),$B2784&amp;"#"&amp;T$6,INDIRECT("ИсходныеДанные!$J$2:$J$50000")),0)</f>
        <v>0</v>
      </c>
      <c r="U2784" s="3">
        <f ca="1">IF($B2784&lt;&gt;"",SUMIF(INDIRECT("ИсходныеДанные!$"&amp;$K$4&amp;"$2:$"&amp;$K$4&amp;"$50000"),$B2784&amp;"#"&amp;U$6,INDIRECT("ИсходныеДанные!$J$2:$J$50000")),0)</f>
        <v>0</v>
      </c>
      <c r="V2784" s="3">
        <f ca="1">IF($B2784&lt;&gt;"",SUMIF(INDIRECT("ИсходныеДанные!$"&amp;$K$4&amp;"$2:$"&amp;$K$4&amp;"$50000"),$B2784&amp;"#"&amp;V$6,INDIRECT("ИсходныеДанные!$J$2:$J$50000")),0)</f>
        <v>0</v>
      </c>
      <c r="W2784" s="16" t="e">
        <f ca="1">SUM(K2784:V2784)/Пофамильно!$R$1</f>
        <v>#DIV/0!</v>
      </c>
    </row>
    <row r="2785" spans="1:23" x14ac:dyDescent="0.25">
      <c r="A2785" s="10" t="str">
        <f t="shared" ca="1" si="45"/>
        <v>delete</v>
      </c>
      <c r="B2785" s="16" cm="1">
        <f t="array" aca="1" ref="B2785" ca="1">INDIRECT("УникальныеСписки!D"&amp;ROW()-$L$4)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14"/>
      <c r="G2785" s="81" t="str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84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84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84" t="str" cm="1">
        <f t="array" aca="1" ref="J2785" ca="1">_xlfn.XLOOKUP($B2785,INDIRECT(SUBSTITUTE("ИсходныеДанные!$где$2:$где$50000","где",$B$4)),INDIRECT(SUBSTITUTE("ИсходныеДанные!$что$2:$что$50000","что",J$4)),"",0,1)</f>
        <v/>
      </c>
      <c r="K2785" s="3">
        <f ca="1">IF($B2785&lt;&gt;"",SUMIF(INDIRECT("ИсходныеДанные!$"&amp;$K$4&amp;"$2:$"&amp;$K$4&amp;"$50000"),$B2785&amp;"#"&amp;K$6,INDIRECT("ИсходныеДанные!$J$2:$J$50000")),0)</f>
        <v>0</v>
      </c>
      <c r="L2785" s="3">
        <f ca="1">IF($B2785&lt;&gt;"",SUMIF(INDIRECT("ИсходныеДанные!$"&amp;$K$4&amp;"$2:$"&amp;$K$4&amp;"$50000"),$B2785&amp;"#"&amp;L$6,INDIRECT("ИсходныеДанные!$J$2:$J$50000")),0)</f>
        <v>0</v>
      </c>
      <c r="M2785" s="3">
        <f ca="1">IF($B2785&lt;&gt;"",SUMIF(INDIRECT("ИсходныеДанные!$"&amp;$K$4&amp;"$2:$"&amp;$K$4&amp;"$50000"),$B2785&amp;"#"&amp;M$6,INDIRECT("ИсходныеДанные!$J$2:$J$50000")),0)</f>
        <v>0</v>
      </c>
      <c r="N2785" s="3">
        <f ca="1">IF($B2785&lt;&gt;"",SUMIF(INDIRECT("ИсходныеДанные!$"&amp;$K$4&amp;"$2:$"&amp;$K$4&amp;"$50000"),$B2785&amp;"#"&amp;N$6,INDIRECT("ИсходныеДанные!$J$2:$J$50000")),0)</f>
        <v>0</v>
      </c>
      <c r="O2785" s="3">
        <f ca="1">IF($B2785&lt;&gt;"",SUMIF(INDIRECT("ИсходныеДанные!$"&amp;$K$4&amp;"$2:$"&amp;$K$4&amp;"$50000"),$B2785&amp;"#"&amp;O$6,INDIRECT("ИсходныеДанные!$J$2:$J$50000")),0)</f>
        <v>0</v>
      </c>
      <c r="P2785" s="3">
        <f ca="1">IF($B2785&lt;&gt;"",SUMIF(INDIRECT("ИсходныеДанные!$"&amp;$K$4&amp;"$2:$"&amp;$K$4&amp;"$50000"),$B2785&amp;"#"&amp;P$6,INDIRECT("ИсходныеДанные!$J$2:$J$50000")),0)</f>
        <v>0</v>
      </c>
      <c r="Q2785" s="3">
        <f ca="1">IF($B2785&lt;&gt;"",SUMIF(INDIRECT("ИсходныеДанные!$"&amp;$K$4&amp;"$2:$"&amp;$K$4&amp;"$50000"),$B2785&amp;"#"&amp;Q$6,INDIRECT("ИсходныеДанные!$J$2:$J$50000")),0)</f>
        <v>0</v>
      </c>
      <c r="R2785" s="3">
        <f ca="1">IF($B2785&lt;&gt;"",SUMIF(INDIRECT("ИсходныеДанные!$"&amp;$K$4&amp;"$2:$"&amp;$K$4&amp;"$50000"),$B2785&amp;"#"&amp;R$6,INDIRECT("ИсходныеДанные!$J$2:$J$50000")),0)</f>
        <v>0</v>
      </c>
      <c r="S2785" s="3">
        <f ca="1">IF($B2785&lt;&gt;"",SUMIF(INDIRECT("ИсходныеДанные!$"&amp;$K$4&amp;"$2:$"&amp;$K$4&amp;"$50000"),$B2785&amp;"#"&amp;S$6,INDIRECT("ИсходныеДанные!$J$2:$J$50000")),0)</f>
        <v>0</v>
      </c>
      <c r="T2785" s="3">
        <f ca="1">IF($B2785&lt;&gt;"",SUMIF(INDIRECT("ИсходныеДанные!$"&amp;$K$4&amp;"$2:$"&amp;$K$4&amp;"$50000"),$B2785&amp;"#"&amp;T$6,INDIRECT("ИсходныеДанные!$J$2:$J$50000")),0)</f>
        <v>0</v>
      </c>
      <c r="U2785" s="3">
        <f ca="1">IF($B2785&lt;&gt;"",SUMIF(INDIRECT("ИсходныеДанные!$"&amp;$K$4&amp;"$2:$"&amp;$K$4&amp;"$50000"),$B2785&amp;"#"&amp;U$6,INDIRECT("ИсходныеДанные!$J$2:$J$50000")),0)</f>
        <v>0</v>
      </c>
      <c r="V2785" s="3">
        <f ca="1">IF($B2785&lt;&gt;"",SUMIF(INDIRECT("ИсходныеДанные!$"&amp;$K$4&amp;"$2:$"&amp;$K$4&amp;"$50000"),$B2785&amp;"#"&amp;V$6,INDIRECT("ИсходныеДанные!$J$2:$J$50000")),0)</f>
        <v>0</v>
      </c>
      <c r="W2785" s="16" t="e">
        <f ca="1">SUM(K2785:V2785)/Пофамильно!$R$1</f>
        <v>#DIV/0!</v>
      </c>
    </row>
    <row r="2786" spans="1:23" x14ac:dyDescent="0.25">
      <c r="A2786" s="10" t="str">
        <f t="shared" ca="1" si="45"/>
        <v>delete</v>
      </c>
      <c r="B2786" s="16" cm="1">
        <f t="array" aca="1" ref="B2786" ca="1">INDIRECT("УникальныеСписки!D"&amp;ROW()-$L$4)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14"/>
      <c r="G2786" s="81" t="str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84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84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84" t="str" cm="1">
        <f t="array" aca="1" ref="J2786" ca="1">_xlfn.XLOOKUP($B2786,INDIRECT(SUBSTITUTE("ИсходныеДанные!$где$2:$где$50000","где",$B$4)),INDIRECT(SUBSTITUTE("ИсходныеДанные!$что$2:$что$50000","что",J$4)),"",0,1)</f>
        <v/>
      </c>
      <c r="K2786" s="3">
        <f ca="1">IF($B2786&lt;&gt;"",SUMIF(INDIRECT("ИсходныеДанные!$"&amp;$K$4&amp;"$2:$"&amp;$K$4&amp;"$50000"),$B2786&amp;"#"&amp;K$6,INDIRECT("ИсходныеДанные!$J$2:$J$50000")),0)</f>
        <v>0</v>
      </c>
      <c r="L2786" s="3">
        <f ca="1">IF($B2786&lt;&gt;"",SUMIF(INDIRECT("ИсходныеДанные!$"&amp;$K$4&amp;"$2:$"&amp;$K$4&amp;"$50000"),$B2786&amp;"#"&amp;L$6,INDIRECT("ИсходныеДанные!$J$2:$J$50000")),0)</f>
        <v>0</v>
      </c>
      <c r="M2786" s="3">
        <f ca="1">IF($B2786&lt;&gt;"",SUMIF(INDIRECT("ИсходныеДанные!$"&amp;$K$4&amp;"$2:$"&amp;$K$4&amp;"$50000"),$B2786&amp;"#"&amp;M$6,INDIRECT("ИсходныеДанные!$J$2:$J$50000")),0)</f>
        <v>0</v>
      </c>
      <c r="N2786" s="3">
        <f ca="1">IF($B2786&lt;&gt;"",SUMIF(INDIRECT("ИсходныеДанные!$"&amp;$K$4&amp;"$2:$"&amp;$K$4&amp;"$50000"),$B2786&amp;"#"&amp;N$6,INDIRECT("ИсходныеДанные!$J$2:$J$50000")),0)</f>
        <v>0</v>
      </c>
      <c r="O2786" s="3">
        <f ca="1">IF($B2786&lt;&gt;"",SUMIF(INDIRECT("ИсходныеДанные!$"&amp;$K$4&amp;"$2:$"&amp;$K$4&amp;"$50000"),$B2786&amp;"#"&amp;O$6,INDIRECT("ИсходныеДанные!$J$2:$J$50000")),0)</f>
        <v>0</v>
      </c>
      <c r="P2786" s="3">
        <f ca="1">IF($B2786&lt;&gt;"",SUMIF(INDIRECT("ИсходныеДанные!$"&amp;$K$4&amp;"$2:$"&amp;$K$4&amp;"$50000"),$B2786&amp;"#"&amp;P$6,INDIRECT("ИсходныеДанные!$J$2:$J$50000")),0)</f>
        <v>0</v>
      </c>
      <c r="Q2786" s="3">
        <f ca="1">IF($B2786&lt;&gt;"",SUMIF(INDIRECT("ИсходныеДанные!$"&amp;$K$4&amp;"$2:$"&amp;$K$4&amp;"$50000"),$B2786&amp;"#"&amp;Q$6,INDIRECT("ИсходныеДанные!$J$2:$J$50000")),0)</f>
        <v>0</v>
      </c>
      <c r="R2786" s="3">
        <f ca="1">IF($B2786&lt;&gt;"",SUMIF(INDIRECT("ИсходныеДанные!$"&amp;$K$4&amp;"$2:$"&amp;$K$4&amp;"$50000"),$B2786&amp;"#"&amp;R$6,INDIRECT("ИсходныеДанные!$J$2:$J$50000")),0)</f>
        <v>0</v>
      </c>
      <c r="S2786" s="3">
        <f ca="1">IF($B2786&lt;&gt;"",SUMIF(INDIRECT("ИсходныеДанные!$"&amp;$K$4&amp;"$2:$"&amp;$K$4&amp;"$50000"),$B2786&amp;"#"&amp;S$6,INDIRECT("ИсходныеДанные!$J$2:$J$50000")),0)</f>
        <v>0</v>
      </c>
      <c r="T2786" s="3">
        <f ca="1">IF($B2786&lt;&gt;"",SUMIF(INDIRECT("ИсходныеДанные!$"&amp;$K$4&amp;"$2:$"&amp;$K$4&amp;"$50000"),$B2786&amp;"#"&amp;T$6,INDIRECT("ИсходныеДанные!$J$2:$J$50000")),0)</f>
        <v>0</v>
      </c>
      <c r="U2786" s="3">
        <f ca="1">IF($B2786&lt;&gt;"",SUMIF(INDIRECT("ИсходныеДанные!$"&amp;$K$4&amp;"$2:$"&amp;$K$4&amp;"$50000"),$B2786&amp;"#"&amp;U$6,INDIRECT("ИсходныеДанные!$J$2:$J$50000")),0)</f>
        <v>0</v>
      </c>
      <c r="V2786" s="3">
        <f ca="1">IF($B2786&lt;&gt;"",SUMIF(INDIRECT("ИсходныеДанные!$"&amp;$K$4&amp;"$2:$"&amp;$K$4&amp;"$50000"),$B2786&amp;"#"&amp;V$6,INDIRECT("ИсходныеДанные!$J$2:$J$50000")),0)</f>
        <v>0</v>
      </c>
      <c r="W2786" s="16" t="e">
        <f ca="1">SUM(K2786:V2786)/Пофамильно!$R$1</f>
        <v>#DIV/0!</v>
      </c>
    </row>
    <row r="2787" spans="1:23" x14ac:dyDescent="0.25">
      <c r="A2787" s="10" t="str">
        <f t="shared" ca="1" si="45"/>
        <v>delete</v>
      </c>
      <c r="B2787" s="16" cm="1">
        <f t="array" aca="1" ref="B2787" ca="1">INDIRECT("УникальныеСписки!D"&amp;ROW()-$L$4)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14"/>
      <c r="G2787" s="81" t="str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84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84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84" t="str" cm="1">
        <f t="array" aca="1" ref="J2787" ca="1">_xlfn.XLOOKUP($B2787,INDIRECT(SUBSTITUTE("ИсходныеДанные!$где$2:$где$50000","где",$B$4)),INDIRECT(SUBSTITUTE("ИсходныеДанные!$что$2:$что$50000","что",J$4)),"",0,1)</f>
        <v/>
      </c>
      <c r="K2787" s="3">
        <f ca="1">IF($B2787&lt;&gt;"",SUMIF(INDIRECT("ИсходныеДанные!$"&amp;$K$4&amp;"$2:$"&amp;$K$4&amp;"$50000"),$B2787&amp;"#"&amp;K$6,INDIRECT("ИсходныеДанные!$J$2:$J$50000")),0)</f>
        <v>0</v>
      </c>
      <c r="L2787" s="3">
        <f ca="1">IF($B2787&lt;&gt;"",SUMIF(INDIRECT("ИсходныеДанные!$"&amp;$K$4&amp;"$2:$"&amp;$K$4&amp;"$50000"),$B2787&amp;"#"&amp;L$6,INDIRECT("ИсходныеДанные!$J$2:$J$50000")),0)</f>
        <v>0</v>
      </c>
      <c r="M2787" s="3">
        <f ca="1">IF($B2787&lt;&gt;"",SUMIF(INDIRECT("ИсходныеДанные!$"&amp;$K$4&amp;"$2:$"&amp;$K$4&amp;"$50000"),$B2787&amp;"#"&amp;M$6,INDIRECT("ИсходныеДанные!$J$2:$J$50000")),0)</f>
        <v>0</v>
      </c>
      <c r="N2787" s="3">
        <f ca="1">IF($B2787&lt;&gt;"",SUMIF(INDIRECT("ИсходныеДанные!$"&amp;$K$4&amp;"$2:$"&amp;$K$4&amp;"$50000"),$B2787&amp;"#"&amp;N$6,INDIRECT("ИсходныеДанные!$J$2:$J$50000")),0)</f>
        <v>0</v>
      </c>
      <c r="O2787" s="3">
        <f ca="1">IF($B2787&lt;&gt;"",SUMIF(INDIRECT("ИсходныеДанные!$"&amp;$K$4&amp;"$2:$"&amp;$K$4&amp;"$50000"),$B2787&amp;"#"&amp;O$6,INDIRECT("ИсходныеДанные!$J$2:$J$50000")),0)</f>
        <v>0</v>
      </c>
      <c r="P2787" s="3">
        <f ca="1">IF($B2787&lt;&gt;"",SUMIF(INDIRECT("ИсходныеДанные!$"&amp;$K$4&amp;"$2:$"&amp;$K$4&amp;"$50000"),$B2787&amp;"#"&amp;P$6,INDIRECT("ИсходныеДанные!$J$2:$J$50000")),0)</f>
        <v>0</v>
      </c>
      <c r="Q2787" s="3">
        <f ca="1">IF($B2787&lt;&gt;"",SUMIF(INDIRECT("ИсходныеДанные!$"&amp;$K$4&amp;"$2:$"&amp;$K$4&amp;"$50000"),$B2787&amp;"#"&amp;Q$6,INDIRECT("ИсходныеДанные!$J$2:$J$50000")),0)</f>
        <v>0</v>
      </c>
      <c r="R2787" s="3">
        <f ca="1">IF($B2787&lt;&gt;"",SUMIF(INDIRECT("ИсходныеДанные!$"&amp;$K$4&amp;"$2:$"&amp;$K$4&amp;"$50000"),$B2787&amp;"#"&amp;R$6,INDIRECT("ИсходныеДанные!$J$2:$J$50000")),0)</f>
        <v>0</v>
      </c>
      <c r="S2787" s="3">
        <f ca="1">IF($B2787&lt;&gt;"",SUMIF(INDIRECT("ИсходныеДанные!$"&amp;$K$4&amp;"$2:$"&amp;$K$4&amp;"$50000"),$B2787&amp;"#"&amp;S$6,INDIRECT("ИсходныеДанные!$J$2:$J$50000")),0)</f>
        <v>0</v>
      </c>
      <c r="T2787" s="3">
        <f ca="1">IF($B2787&lt;&gt;"",SUMIF(INDIRECT("ИсходныеДанные!$"&amp;$K$4&amp;"$2:$"&amp;$K$4&amp;"$50000"),$B2787&amp;"#"&amp;T$6,INDIRECT("ИсходныеДанные!$J$2:$J$50000")),0)</f>
        <v>0</v>
      </c>
      <c r="U2787" s="3">
        <f ca="1">IF($B2787&lt;&gt;"",SUMIF(INDIRECT("ИсходныеДанные!$"&amp;$K$4&amp;"$2:$"&amp;$K$4&amp;"$50000"),$B2787&amp;"#"&amp;U$6,INDIRECT("ИсходныеДанные!$J$2:$J$50000")),0)</f>
        <v>0</v>
      </c>
      <c r="V2787" s="3">
        <f ca="1">IF($B2787&lt;&gt;"",SUMIF(INDIRECT("ИсходныеДанные!$"&amp;$K$4&amp;"$2:$"&amp;$K$4&amp;"$50000"),$B2787&amp;"#"&amp;V$6,INDIRECT("ИсходныеДанные!$J$2:$J$50000")),0)</f>
        <v>0</v>
      </c>
      <c r="W2787" s="16" t="e">
        <f ca="1">SUM(K2787:V2787)/Пофамильно!$R$1</f>
        <v>#DIV/0!</v>
      </c>
    </row>
    <row r="2788" spans="1:23" x14ac:dyDescent="0.25">
      <c r="A2788" s="10" t="str">
        <f t="shared" ca="1" si="45"/>
        <v>delete</v>
      </c>
      <c r="B2788" s="16" cm="1">
        <f t="array" aca="1" ref="B2788" ca="1">INDIRECT("УникальныеСписки!D"&amp;ROW()-$L$4)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14"/>
      <c r="G2788" s="81" t="str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84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84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84" t="str" cm="1">
        <f t="array" aca="1" ref="J2788" ca="1">_xlfn.XLOOKUP($B2788,INDIRECT(SUBSTITUTE("ИсходныеДанные!$где$2:$где$50000","где",$B$4)),INDIRECT(SUBSTITUTE("ИсходныеДанные!$что$2:$что$50000","что",J$4)),"",0,1)</f>
        <v/>
      </c>
      <c r="K2788" s="3">
        <f ca="1">IF($B2788&lt;&gt;"",SUMIF(INDIRECT("ИсходныеДанные!$"&amp;$K$4&amp;"$2:$"&amp;$K$4&amp;"$50000"),$B2788&amp;"#"&amp;K$6,INDIRECT("ИсходныеДанные!$J$2:$J$50000")),0)</f>
        <v>0</v>
      </c>
      <c r="L2788" s="3">
        <f ca="1">IF($B2788&lt;&gt;"",SUMIF(INDIRECT("ИсходныеДанные!$"&amp;$K$4&amp;"$2:$"&amp;$K$4&amp;"$50000"),$B2788&amp;"#"&amp;L$6,INDIRECT("ИсходныеДанные!$J$2:$J$50000")),0)</f>
        <v>0</v>
      </c>
      <c r="M2788" s="3">
        <f ca="1">IF($B2788&lt;&gt;"",SUMIF(INDIRECT("ИсходныеДанные!$"&amp;$K$4&amp;"$2:$"&amp;$K$4&amp;"$50000"),$B2788&amp;"#"&amp;M$6,INDIRECT("ИсходныеДанные!$J$2:$J$50000")),0)</f>
        <v>0</v>
      </c>
      <c r="N2788" s="3">
        <f ca="1">IF($B2788&lt;&gt;"",SUMIF(INDIRECT("ИсходныеДанные!$"&amp;$K$4&amp;"$2:$"&amp;$K$4&amp;"$50000"),$B2788&amp;"#"&amp;N$6,INDIRECT("ИсходныеДанные!$J$2:$J$50000")),0)</f>
        <v>0</v>
      </c>
      <c r="O2788" s="3">
        <f ca="1">IF($B2788&lt;&gt;"",SUMIF(INDIRECT("ИсходныеДанные!$"&amp;$K$4&amp;"$2:$"&amp;$K$4&amp;"$50000"),$B2788&amp;"#"&amp;O$6,INDIRECT("ИсходныеДанные!$J$2:$J$50000")),0)</f>
        <v>0</v>
      </c>
      <c r="P2788" s="3">
        <f ca="1">IF($B2788&lt;&gt;"",SUMIF(INDIRECT("ИсходныеДанные!$"&amp;$K$4&amp;"$2:$"&amp;$K$4&amp;"$50000"),$B2788&amp;"#"&amp;P$6,INDIRECT("ИсходныеДанные!$J$2:$J$50000")),0)</f>
        <v>0</v>
      </c>
      <c r="Q2788" s="3">
        <f ca="1">IF($B2788&lt;&gt;"",SUMIF(INDIRECT("ИсходныеДанные!$"&amp;$K$4&amp;"$2:$"&amp;$K$4&amp;"$50000"),$B2788&amp;"#"&amp;Q$6,INDIRECT("ИсходныеДанные!$J$2:$J$50000")),0)</f>
        <v>0</v>
      </c>
      <c r="R2788" s="3">
        <f ca="1">IF($B2788&lt;&gt;"",SUMIF(INDIRECT("ИсходныеДанные!$"&amp;$K$4&amp;"$2:$"&amp;$K$4&amp;"$50000"),$B2788&amp;"#"&amp;R$6,INDIRECT("ИсходныеДанные!$J$2:$J$50000")),0)</f>
        <v>0</v>
      </c>
      <c r="S2788" s="3">
        <f ca="1">IF($B2788&lt;&gt;"",SUMIF(INDIRECT("ИсходныеДанные!$"&amp;$K$4&amp;"$2:$"&amp;$K$4&amp;"$50000"),$B2788&amp;"#"&amp;S$6,INDIRECT("ИсходныеДанные!$J$2:$J$50000")),0)</f>
        <v>0</v>
      </c>
      <c r="T2788" s="3">
        <f ca="1">IF($B2788&lt;&gt;"",SUMIF(INDIRECT("ИсходныеДанные!$"&amp;$K$4&amp;"$2:$"&amp;$K$4&amp;"$50000"),$B2788&amp;"#"&amp;T$6,INDIRECT("ИсходныеДанные!$J$2:$J$50000")),0)</f>
        <v>0</v>
      </c>
      <c r="U2788" s="3">
        <f ca="1">IF($B2788&lt;&gt;"",SUMIF(INDIRECT("ИсходныеДанные!$"&amp;$K$4&amp;"$2:$"&amp;$K$4&amp;"$50000"),$B2788&amp;"#"&amp;U$6,INDIRECT("ИсходныеДанные!$J$2:$J$50000")),0)</f>
        <v>0</v>
      </c>
      <c r="V2788" s="3">
        <f ca="1">IF($B2788&lt;&gt;"",SUMIF(INDIRECT("ИсходныеДанные!$"&amp;$K$4&amp;"$2:$"&amp;$K$4&amp;"$50000"),$B2788&amp;"#"&amp;V$6,INDIRECT("ИсходныеДанные!$J$2:$J$50000")),0)</f>
        <v>0</v>
      </c>
      <c r="W2788" s="16" t="e">
        <f ca="1">SUM(K2788:V2788)/Пофамильно!$R$1</f>
        <v>#DIV/0!</v>
      </c>
    </row>
    <row r="2789" spans="1:23" x14ac:dyDescent="0.25">
      <c r="A2789" s="10" t="str">
        <f t="shared" ca="1" si="45"/>
        <v>delete</v>
      </c>
      <c r="B2789" s="16" cm="1">
        <f t="array" aca="1" ref="B2789" ca="1">INDIRECT("УникальныеСписки!D"&amp;ROW()-$L$4)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14"/>
      <c r="G2789" s="81" t="str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84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84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84" t="str" cm="1">
        <f t="array" aca="1" ref="J2789" ca="1">_xlfn.XLOOKUP($B2789,INDIRECT(SUBSTITUTE("ИсходныеДанные!$где$2:$где$50000","где",$B$4)),INDIRECT(SUBSTITUTE("ИсходныеДанные!$что$2:$что$50000","что",J$4)),"",0,1)</f>
        <v/>
      </c>
      <c r="K2789" s="3">
        <f ca="1">IF($B2789&lt;&gt;"",SUMIF(INDIRECT("ИсходныеДанные!$"&amp;$K$4&amp;"$2:$"&amp;$K$4&amp;"$50000"),$B2789&amp;"#"&amp;K$6,INDIRECT("ИсходныеДанные!$J$2:$J$50000")),0)</f>
        <v>0</v>
      </c>
      <c r="L2789" s="3">
        <f ca="1">IF($B2789&lt;&gt;"",SUMIF(INDIRECT("ИсходныеДанные!$"&amp;$K$4&amp;"$2:$"&amp;$K$4&amp;"$50000"),$B2789&amp;"#"&amp;L$6,INDIRECT("ИсходныеДанные!$J$2:$J$50000")),0)</f>
        <v>0</v>
      </c>
      <c r="M2789" s="3">
        <f ca="1">IF($B2789&lt;&gt;"",SUMIF(INDIRECT("ИсходныеДанные!$"&amp;$K$4&amp;"$2:$"&amp;$K$4&amp;"$50000"),$B2789&amp;"#"&amp;M$6,INDIRECT("ИсходныеДанные!$J$2:$J$50000")),0)</f>
        <v>0</v>
      </c>
      <c r="N2789" s="3">
        <f ca="1">IF($B2789&lt;&gt;"",SUMIF(INDIRECT("ИсходныеДанные!$"&amp;$K$4&amp;"$2:$"&amp;$K$4&amp;"$50000"),$B2789&amp;"#"&amp;N$6,INDIRECT("ИсходныеДанные!$J$2:$J$50000")),0)</f>
        <v>0</v>
      </c>
      <c r="O2789" s="3">
        <f ca="1">IF($B2789&lt;&gt;"",SUMIF(INDIRECT("ИсходныеДанные!$"&amp;$K$4&amp;"$2:$"&amp;$K$4&amp;"$50000"),$B2789&amp;"#"&amp;O$6,INDIRECT("ИсходныеДанные!$J$2:$J$50000")),0)</f>
        <v>0</v>
      </c>
      <c r="P2789" s="3">
        <f ca="1">IF($B2789&lt;&gt;"",SUMIF(INDIRECT("ИсходныеДанные!$"&amp;$K$4&amp;"$2:$"&amp;$K$4&amp;"$50000"),$B2789&amp;"#"&amp;P$6,INDIRECT("ИсходныеДанные!$J$2:$J$50000")),0)</f>
        <v>0</v>
      </c>
      <c r="Q2789" s="3">
        <f ca="1">IF($B2789&lt;&gt;"",SUMIF(INDIRECT("ИсходныеДанные!$"&amp;$K$4&amp;"$2:$"&amp;$K$4&amp;"$50000"),$B2789&amp;"#"&amp;Q$6,INDIRECT("ИсходныеДанные!$J$2:$J$50000")),0)</f>
        <v>0</v>
      </c>
      <c r="R2789" s="3">
        <f ca="1">IF($B2789&lt;&gt;"",SUMIF(INDIRECT("ИсходныеДанные!$"&amp;$K$4&amp;"$2:$"&amp;$K$4&amp;"$50000"),$B2789&amp;"#"&amp;R$6,INDIRECT("ИсходныеДанные!$J$2:$J$50000")),0)</f>
        <v>0</v>
      </c>
      <c r="S2789" s="3">
        <f ca="1">IF($B2789&lt;&gt;"",SUMIF(INDIRECT("ИсходныеДанные!$"&amp;$K$4&amp;"$2:$"&amp;$K$4&amp;"$50000"),$B2789&amp;"#"&amp;S$6,INDIRECT("ИсходныеДанные!$J$2:$J$50000")),0)</f>
        <v>0</v>
      </c>
      <c r="T2789" s="3">
        <f ca="1">IF($B2789&lt;&gt;"",SUMIF(INDIRECT("ИсходныеДанные!$"&amp;$K$4&amp;"$2:$"&amp;$K$4&amp;"$50000"),$B2789&amp;"#"&amp;T$6,INDIRECT("ИсходныеДанные!$J$2:$J$50000")),0)</f>
        <v>0</v>
      </c>
      <c r="U2789" s="3">
        <f ca="1">IF($B2789&lt;&gt;"",SUMIF(INDIRECT("ИсходныеДанные!$"&amp;$K$4&amp;"$2:$"&amp;$K$4&amp;"$50000"),$B2789&amp;"#"&amp;U$6,INDIRECT("ИсходныеДанные!$J$2:$J$50000")),0)</f>
        <v>0</v>
      </c>
      <c r="V2789" s="3">
        <f ca="1">IF($B2789&lt;&gt;"",SUMIF(INDIRECT("ИсходныеДанные!$"&amp;$K$4&amp;"$2:$"&amp;$K$4&amp;"$50000"),$B2789&amp;"#"&amp;V$6,INDIRECT("ИсходныеДанные!$J$2:$J$50000")),0)</f>
        <v>0</v>
      </c>
      <c r="W2789" s="16" t="e">
        <f ca="1">SUM(K2789:V2789)/Пофамильно!$R$1</f>
        <v>#DIV/0!</v>
      </c>
    </row>
    <row r="2790" spans="1:23" x14ac:dyDescent="0.25">
      <c r="A2790" s="10" t="str">
        <f t="shared" ca="1" si="45"/>
        <v>delete</v>
      </c>
      <c r="B2790" s="16" cm="1">
        <f t="array" aca="1" ref="B2790" ca="1">INDIRECT("УникальныеСписки!D"&amp;ROW()-$L$4)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14"/>
      <c r="G2790" s="81" t="str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84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84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84" t="str" cm="1">
        <f t="array" aca="1" ref="J2790" ca="1">_xlfn.XLOOKUP($B2790,INDIRECT(SUBSTITUTE("ИсходныеДанные!$где$2:$где$50000","где",$B$4)),INDIRECT(SUBSTITUTE("ИсходныеДанные!$что$2:$что$50000","что",J$4)),"",0,1)</f>
        <v/>
      </c>
      <c r="K2790" s="3">
        <f ca="1">IF($B2790&lt;&gt;"",SUMIF(INDIRECT("ИсходныеДанные!$"&amp;$K$4&amp;"$2:$"&amp;$K$4&amp;"$50000"),$B2790&amp;"#"&amp;K$6,INDIRECT("ИсходныеДанные!$J$2:$J$50000")),0)</f>
        <v>0</v>
      </c>
      <c r="L2790" s="3">
        <f ca="1">IF($B2790&lt;&gt;"",SUMIF(INDIRECT("ИсходныеДанные!$"&amp;$K$4&amp;"$2:$"&amp;$K$4&amp;"$50000"),$B2790&amp;"#"&amp;L$6,INDIRECT("ИсходныеДанные!$J$2:$J$50000")),0)</f>
        <v>0</v>
      </c>
      <c r="M2790" s="3">
        <f ca="1">IF($B2790&lt;&gt;"",SUMIF(INDIRECT("ИсходныеДанные!$"&amp;$K$4&amp;"$2:$"&amp;$K$4&amp;"$50000"),$B2790&amp;"#"&amp;M$6,INDIRECT("ИсходныеДанные!$J$2:$J$50000")),0)</f>
        <v>0</v>
      </c>
      <c r="N2790" s="3">
        <f ca="1">IF($B2790&lt;&gt;"",SUMIF(INDIRECT("ИсходныеДанные!$"&amp;$K$4&amp;"$2:$"&amp;$K$4&amp;"$50000"),$B2790&amp;"#"&amp;N$6,INDIRECT("ИсходныеДанные!$J$2:$J$50000")),0)</f>
        <v>0</v>
      </c>
      <c r="O2790" s="3">
        <f ca="1">IF($B2790&lt;&gt;"",SUMIF(INDIRECT("ИсходныеДанные!$"&amp;$K$4&amp;"$2:$"&amp;$K$4&amp;"$50000"),$B2790&amp;"#"&amp;O$6,INDIRECT("ИсходныеДанные!$J$2:$J$50000")),0)</f>
        <v>0</v>
      </c>
      <c r="P2790" s="3">
        <f ca="1">IF($B2790&lt;&gt;"",SUMIF(INDIRECT("ИсходныеДанные!$"&amp;$K$4&amp;"$2:$"&amp;$K$4&amp;"$50000"),$B2790&amp;"#"&amp;P$6,INDIRECT("ИсходныеДанные!$J$2:$J$50000")),0)</f>
        <v>0</v>
      </c>
      <c r="Q2790" s="3">
        <f ca="1">IF($B2790&lt;&gt;"",SUMIF(INDIRECT("ИсходныеДанные!$"&amp;$K$4&amp;"$2:$"&amp;$K$4&amp;"$50000"),$B2790&amp;"#"&amp;Q$6,INDIRECT("ИсходныеДанные!$J$2:$J$50000")),0)</f>
        <v>0</v>
      </c>
      <c r="R2790" s="3">
        <f ca="1">IF($B2790&lt;&gt;"",SUMIF(INDIRECT("ИсходныеДанные!$"&amp;$K$4&amp;"$2:$"&amp;$K$4&amp;"$50000"),$B2790&amp;"#"&amp;R$6,INDIRECT("ИсходныеДанные!$J$2:$J$50000")),0)</f>
        <v>0</v>
      </c>
      <c r="S2790" s="3">
        <f ca="1">IF($B2790&lt;&gt;"",SUMIF(INDIRECT("ИсходныеДанные!$"&amp;$K$4&amp;"$2:$"&amp;$K$4&amp;"$50000"),$B2790&amp;"#"&amp;S$6,INDIRECT("ИсходныеДанные!$J$2:$J$50000")),0)</f>
        <v>0</v>
      </c>
      <c r="T2790" s="3">
        <f ca="1">IF($B2790&lt;&gt;"",SUMIF(INDIRECT("ИсходныеДанные!$"&amp;$K$4&amp;"$2:$"&amp;$K$4&amp;"$50000"),$B2790&amp;"#"&amp;T$6,INDIRECT("ИсходныеДанные!$J$2:$J$50000")),0)</f>
        <v>0</v>
      </c>
      <c r="U2790" s="3">
        <f ca="1">IF($B2790&lt;&gt;"",SUMIF(INDIRECT("ИсходныеДанные!$"&amp;$K$4&amp;"$2:$"&amp;$K$4&amp;"$50000"),$B2790&amp;"#"&amp;U$6,INDIRECT("ИсходныеДанные!$J$2:$J$50000")),0)</f>
        <v>0</v>
      </c>
      <c r="V2790" s="3">
        <f ca="1">IF($B2790&lt;&gt;"",SUMIF(INDIRECT("ИсходныеДанные!$"&amp;$K$4&amp;"$2:$"&amp;$K$4&amp;"$50000"),$B2790&amp;"#"&amp;V$6,INDIRECT("ИсходныеДанные!$J$2:$J$50000")),0)</f>
        <v>0</v>
      </c>
      <c r="W2790" s="16" t="e">
        <f ca="1">SUM(K2790:V2790)/Пофамильно!$R$1</f>
        <v>#DIV/0!</v>
      </c>
    </row>
    <row r="2791" spans="1:23" x14ac:dyDescent="0.25">
      <c r="A2791" s="10" t="str">
        <f t="shared" ca="1" si="45"/>
        <v>delete</v>
      </c>
      <c r="B2791" s="16" cm="1">
        <f t="array" aca="1" ref="B2791" ca="1">INDIRECT("УникальныеСписки!D"&amp;ROW()-$L$4)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14"/>
      <c r="G2791" s="81" t="str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84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84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84" t="str" cm="1">
        <f t="array" aca="1" ref="J2791" ca="1">_xlfn.XLOOKUP($B2791,INDIRECT(SUBSTITUTE("ИсходныеДанные!$где$2:$где$50000","где",$B$4)),INDIRECT(SUBSTITUTE("ИсходныеДанные!$что$2:$что$50000","что",J$4)),"",0,1)</f>
        <v/>
      </c>
      <c r="K2791" s="3">
        <f ca="1">IF($B2791&lt;&gt;"",SUMIF(INDIRECT("ИсходныеДанные!$"&amp;$K$4&amp;"$2:$"&amp;$K$4&amp;"$50000"),$B2791&amp;"#"&amp;K$6,INDIRECT("ИсходныеДанные!$J$2:$J$50000")),0)</f>
        <v>0</v>
      </c>
      <c r="L2791" s="3">
        <f ca="1">IF($B2791&lt;&gt;"",SUMIF(INDIRECT("ИсходныеДанные!$"&amp;$K$4&amp;"$2:$"&amp;$K$4&amp;"$50000"),$B2791&amp;"#"&amp;L$6,INDIRECT("ИсходныеДанные!$J$2:$J$50000")),0)</f>
        <v>0</v>
      </c>
      <c r="M2791" s="3">
        <f ca="1">IF($B2791&lt;&gt;"",SUMIF(INDIRECT("ИсходныеДанные!$"&amp;$K$4&amp;"$2:$"&amp;$K$4&amp;"$50000"),$B2791&amp;"#"&amp;M$6,INDIRECT("ИсходныеДанные!$J$2:$J$50000")),0)</f>
        <v>0</v>
      </c>
      <c r="N2791" s="3">
        <f ca="1">IF($B2791&lt;&gt;"",SUMIF(INDIRECT("ИсходныеДанные!$"&amp;$K$4&amp;"$2:$"&amp;$K$4&amp;"$50000"),$B2791&amp;"#"&amp;N$6,INDIRECT("ИсходныеДанные!$J$2:$J$50000")),0)</f>
        <v>0</v>
      </c>
      <c r="O2791" s="3">
        <f ca="1">IF($B2791&lt;&gt;"",SUMIF(INDIRECT("ИсходныеДанные!$"&amp;$K$4&amp;"$2:$"&amp;$K$4&amp;"$50000"),$B2791&amp;"#"&amp;O$6,INDIRECT("ИсходныеДанные!$J$2:$J$50000")),0)</f>
        <v>0</v>
      </c>
      <c r="P2791" s="3">
        <f ca="1">IF($B2791&lt;&gt;"",SUMIF(INDIRECT("ИсходныеДанные!$"&amp;$K$4&amp;"$2:$"&amp;$K$4&amp;"$50000"),$B2791&amp;"#"&amp;P$6,INDIRECT("ИсходныеДанные!$J$2:$J$50000")),0)</f>
        <v>0</v>
      </c>
      <c r="Q2791" s="3">
        <f ca="1">IF($B2791&lt;&gt;"",SUMIF(INDIRECT("ИсходныеДанные!$"&amp;$K$4&amp;"$2:$"&amp;$K$4&amp;"$50000"),$B2791&amp;"#"&amp;Q$6,INDIRECT("ИсходныеДанные!$J$2:$J$50000")),0)</f>
        <v>0</v>
      </c>
      <c r="R2791" s="3">
        <f ca="1">IF($B2791&lt;&gt;"",SUMIF(INDIRECT("ИсходныеДанные!$"&amp;$K$4&amp;"$2:$"&amp;$K$4&amp;"$50000"),$B2791&amp;"#"&amp;R$6,INDIRECT("ИсходныеДанные!$J$2:$J$50000")),0)</f>
        <v>0</v>
      </c>
      <c r="S2791" s="3">
        <f ca="1">IF($B2791&lt;&gt;"",SUMIF(INDIRECT("ИсходныеДанные!$"&amp;$K$4&amp;"$2:$"&amp;$K$4&amp;"$50000"),$B2791&amp;"#"&amp;S$6,INDIRECT("ИсходныеДанные!$J$2:$J$50000")),0)</f>
        <v>0</v>
      </c>
      <c r="T2791" s="3">
        <f ca="1">IF($B2791&lt;&gt;"",SUMIF(INDIRECT("ИсходныеДанные!$"&amp;$K$4&amp;"$2:$"&amp;$K$4&amp;"$50000"),$B2791&amp;"#"&amp;T$6,INDIRECT("ИсходныеДанные!$J$2:$J$50000")),0)</f>
        <v>0</v>
      </c>
      <c r="U2791" s="3">
        <f ca="1">IF($B2791&lt;&gt;"",SUMIF(INDIRECT("ИсходныеДанные!$"&amp;$K$4&amp;"$2:$"&amp;$K$4&amp;"$50000"),$B2791&amp;"#"&amp;U$6,INDIRECT("ИсходныеДанные!$J$2:$J$50000")),0)</f>
        <v>0</v>
      </c>
      <c r="V2791" s="3">
        <f ca="1">IF($B2791&lt;&gt;"",SUMIF(INDIRECT("ИсходныеДанные!$"&amp;$K$4&amp;"$2:$"&amp;$K$4&amp;"$50000"),$B2791&amp;"#"&amp;V$6,INDIRECT("ИсходныеДанные!$J$2:$J$50000")),0)</f>
        <v>0</v>
      </c>
      <c r="W2791" s="16" t="e">
        <f ca="1">SUM(K2791:V2791)/Пофамильно!$R$1</f>
        <v>#DIV/0!</v>
      </c>
    </row>
    <row r="2792" spans="1:23" x14ac:dyDescent="0.25">
      <c r="A2792" s="10" t="str">
        <f t="shared" ca="1" si="45"/>
        <v>delete</v>
      </c>
      <c r="B2792" s="16" cm="1">
        <f t="array" aca="1" ref="B2792" ca="1">INDIRECT("УникальныеСписки!D"&amp;ROW()-$L$4)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14"/>
      <c r="G2792" s="81" t="str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84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84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84" t="str" cm="1">
        <f t="array" aca="1" ref="J2792" ca="1">_xlfn.XLOOKUP($B2792,INDIRECT(SUBSTITUTE("ИсходныеДанные!$где$2:$где$50000","где",$B$4)),INDIRECT(SUBSTITUTE("ИсходныеДанные!$что$2:$что$50000","что",J$4)),"",0,1)</f>
        <v/>
      </c>
      <c r="K2792" s="3">
        <f ca="1">IF($B2792&lt;&gt;"",SUMIF(INDIRECT("ИсходныеДанные!$"&amp;$K$4&amp;"$2:$"&amp;$K$4&amp;"$50000"),$B2792&amp;"#"&amp;K$6,INDIRECT("ИсходныеДанные!$J$2:$J$50000")),0)</f>
        <v>0</v>
      </c>
      <c r="L2792" s="3">
        <f ca="1">IF($B2792&lt;&gt;"",SUMIF(INDIRECT("ИсходныеДанные!$"&amp;$K$4&amp;"$2:$"&amp;$K$4&amp;"$50000"),$B2792&amp;"#"&amp;L$6,INDIRECT("ИсходныеДанные!$J$2:$J$50000")),0)</f>
        <v>0</v>
      </c>
      <c r="M2792" s="3">
        <f ca="1">IF($B2792&lt;&gt;"",SUMIF(INDIRECT("ИсходныеДанные!$"&amp;$K$4&amp;"$2:$"&amp;$K$4&amp;"$50000"),$B2792&amp;"#"&amp;M$6,INDIRECT("ИсходныеДанные!$J$2:$J$50000")),0)</f>
        <v>0</v>
      </c>
      <c r="N2792" s="3">
        <f ca="1">IF($B2792&lt;&gt;"",SUMIF(INDIRECT("ИсходныеДанные!$"&amp;$K$4&amp;"$2:$"&amp;$K$4&amp;"$50000"),$B2792&amp;"#"&amp;N$6,INDIRECT("ИсходныеДанные!$J$2:$J$50000")),0)</f>
        <v>0</v>
      </c>
      <c r="O2792" s="3">
        <f ca="1">IF($B2792&lt;&gt;"",SUMIF(INDIRECT("ИсходныеДанные!$"&amp;$K$4&amp;"$2:$"&amp;$K$4&amp;"$50000"),$B2792&amp;"#"&amp;O$6,INDIRECT("ИсходныеДанные!$J$2:$J$50000")),0)</f>
        <v>0</v>
      </c>
      <c r="P2792" s="3">
        <f ca="1">IF($B2792&lt;&gt;"",SUMIF(INDIRECT("ИсходныеДанные!$"&amp;$K$4&amp;"$2:$"&amp;$K$4&amp;"$50000"),$B2792&amp;"#"&amp;P$6,INDIRECT("ИсходныеДанные!$J$2:$J$50000")),0)</f>
        <v>0</v>
      </c>
      <c r="Q2792" s="3">
        <f ca="1">IF($B2792&lt;&gt;"",SUMIF(INDIRECT("ИсходныеДанные!$"&amp;$K$4&amp;"$2:$"&amp;$K$4&amp;"$50000"),$B2792&amp;"#"&amp;Q$6,INDIRECT("ИсходныеДанные!$J$2:$J$50000")),0)</f>
        <v>0</v>
      </c>
      <c r="R2792" s="3">
        <f ca="1">IF($B2792&lt;&gt;"",SUMIF(INDIRECT("ИсходныеДанные!$"&amp;$K$4&amp;"$2:$"&amp;$K$4&amp;"$50000"),$B2792&amp;"#"&amp;R$6,INDIRECT("ИсходныеДанные!$J$2:$J$50000")),0)</f>
        <v>0</v>
      </c>
      <c r="S2792" s="3">
        <f ca="1">IF($B2792&lt;&gt;"",SUMIF(INDIRECT("ИсходныеДанные!$"&amp;$K$4&amp;"$2:$"&amp;$K$4&amp;"$50000"),$B2792&amp;"#"&amp;S$6,INDIRECT("ИсходныеДанные!$J$2:$J$50000")),0)</f>
        <v>0</v>
      </c>
      <c r="T2792" s="3">
        <f ca="1">IF($B2792&lt;&gt;"",SUMIF(INDIRECT("ИсходныеДанные!$"&amp;$K$4&amp;"$2:$"&amp;$K$4&amp;"$50000"),$B2792&amp;"#"&amp;T$6,INDIRECT("ИсходныеДанные!$J$2:$J$50000")),0)</f>
        <v>0</v>
      </c>
      <c r="U2792" s="3">
        <f ca="1">IF($B2792&lt;&gt;"",SUMIF(INDIRECT("ИсходныеДанные!$"&amp;$K$4&amp;"$2:$"&amp;$K$4&amp;"$50000"),$B2792&amp;"#"&amp;U$6,INDIRECT("ИсходныеДанные!$J$2:$J$50000")),0)</f>
        <v>0</v>
      </c>
      <c r="V2792" s="3">
        <f ca="1">IF($B2792&lt;&gt;"",SUMIF(INDIRECT("ИсходныеДанные!$"&amp;$K$4&amp;"$2:$"&amp;$K$4&amp;"$50000"),$B2792&amp;"#"&amp;V$6,INDIRECT("ИсходныеДанные!$J$2:$J$50000")),0)</f>
        <v>0</v>
      </c>
      <c r="W2792" s="16" t="e">
        <f ca="1">SUM(K2792:V2792)/Пофамильно!$R$1</f>
        <v>#DIV/0!</v>
      </c>
    </row>
    <row r="2793" spans="1:23" x14ac:dyDescent="0.25">
      <c r="A2793" s="10" t="str">
        <f t="shared" ca="1" si="45"/>
        <v>delete</v>
      </c>
      <c r="B2793" s="16" cm="1">
        <f t="array" aca="1" ref="B2793" ca="1">INDIRECT("УникальныеСписки!D"&amp;ROW()-$L$4)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14"/>
      <c r="G2793" s="81" t="str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84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84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84" t="str" cm="1">
        <f t="array" aca="1" ref="J2793" ca="1">_xlfn.XLOOKUP($B2793,INDIRECT(SUBSTITUTE("ИсходныеДанные!$где$2:$где$50000","где",$B$4)),INDIRECT(SUBSTITUTE("ИсходныеДанные!$что$2:$что$50000","что",J$4)),"",0,1)</f>
        <v/>
      </c>
      <c r="K2793" s="3">
        <f ca="1">IF($B2793&lt;&gt;"",SUMIF(INDIRECT("ИсходныеДанные!$"&amp;$K$4&amp;"$2:$"&amp;$K$4&amp;"$50000"),$B2793&amp;"#"&amp;K$6,INDIRECT("ИсходныеДанные!$J$2:$J$50000")),0)</f>
        <v>0</v>
      </c>
      <c r="L2793" s="3">
        <f ca="1">IF($B2793&lt;&gt;"",SUMIF(INDIRECT("ИсходныеДанные!$"&amp;$K$4&amp;"$2:$"&amp;$K$4&amp;"$50000"),$B2793&amp;"#"&amp;L$6,INDIRECT("ИсходныеДанные!$J$2:$J$50000")),0)</f>
        <v>0</v>
      </c>
      <c r="M2793" s="3">
        <f ca="1">IF($B2793&lt;&gt;"",SUMIF(INDIRECT("ИсходныеДанные!$"&amp;$K$4&amp;"$2:$"&amp;$K$4&amp;"$50000"),$B2793&amp;"#"&amp;M$6,INDIRECT("ИсходныеДанные!$J$2:$J$50000")),0)</f>
        <v>0</v>
      </c>
      <c r="N2793" s="3">
        <f ca="1">IF($B2793&lt;&gt;"",SUMIF(INDIRECT("ИсходныеДанные!$"&amp;$K$4&amp;"$2:$"&amp;$K$4&amp;"$50000"),$B2793&amp;"#"&amp;N$6,INDIRECT("ИсходныеДанные!$J$2:$J$50000")),0)</f>
        <v>0</v>
      </c>
      <c r="O2793" s="3">
        <f ca="1">IF($B2793&lt;&gt;"",SUMIF(INDIRECT("ИсходныеДанные!$"&amp;$K$4&amp;"$2:$"&amp;$K$4&amp;"$50000"),$B2793&amp;"#"&amp;O$6,INDIRECT("ИсходныеДанные!$J$2:$J$50000")),0)</f>
        <v>0</v>
      </c>
      <c r="P2793" s="3">
        <f ca="1">IF($B2793&lt;&gt;"",SUMIF(INDIRECT("ИсходныеДанные!$"&amp;$K$4&amp;"$2:$"&amp;$K$4&amp;"$50000"),$B2793&amp;"#"&amp;P$6,INDIRECT("ИсходныеДанные!$J$2:$J$50000")),0)</f>
        <v>0</v>
      </c>
      <c r="Q2793" s="3">
        <f ca="1">IF($B2793&lt;&gt;"",SUMIF(INDIRECT("ИсходныеДанные!$"&amp;$K$4&amp;"$2:$"&amp;$K$4&amp;"$50000"),$B2793&amp;"#"&amp;Q$6,INDIRECT("ИсходныеДанные!$J$2:$J$50000")),0)</f>
        <v>0</v>
      </c>
      <c r="R2793" s="3">
        <f ca="1">IF($B2793&lt;&gt;"",SUMIF(INDIRECT("ИсходныеДанные!$"&amp;$K$4&amp;"$2:$"&amp;$K$4&amp;"$50000"),$B2793&amp;"#"&amp;R$6,INDIRECT("ИсходныеДанные!$J$2:$J$50000")),0)</f>
        <v>0</v>
      </c>
      <c r="S2793" s="3">
        <f ca="1">IF($B2793&lt;&gt;"",SUMIF(INDIRECT("ИсходныеДанные!$"&amp;$K$4&amp;"$2:$"&amp;$K$4&amp;"$50000"),$B2793&amp;"#"&amp;S$6,INDIRECT("ИсходныеДанные!$J$2:$J$50000")),0)</f>
        <v>0</v>
      </c>
      <c r="T2793" s="3">
        <f ca="1">IF($B2793&lt;&gt;"",SUMIF(INDIRECT("ИсходныеДанные!$"&amp;$K$4&amp;"$2:$"&amp;$K$4&amp;"$50000"),$B2793&amp;"#"&amp;T$6,INDIRECT("ИсходныеДанные!$J$2:$J$50000")),0)</f>
        <v>0</v>
      </c>
      <c r="U2793" s="3">
        <f ca="1">IF($B2793&lt;&gt;"",SUMIF(INDIRECT("ИсходныеДанные!$"&amp;$K$4&amp;"$2:$"&amp;$K$4&amp;"$50000"),$B2793&amp;"#"&amp;U$6,INDIRECT("ИсходныеДанные!$J$2:$J$50000")),0)</f>
        <v>0</v>
      </c>
      <c r="V2793" s="3">
        <f ca="1">IF($B2793&lt;&gt;"",SUMIF(INDIRECT("ИсходныеДанные!$"&amp;$K$4&amp;"$2:$"&amp;$K$4&amp;"$50000"),$B2793&amp;"#"&amp;V$6,INDIRECT("ИсходныеДанные!$J$2:$J$50000")),0)</f>
        <v>0</v>
      </c>
      <c r="W2793" s="16" t="e">
        <f ca="1">SUM(K2793:V2793)/Пофамильно!$R$1</f>
        <v>#DIV/0!</v>
      </c>
    </row>
    <row r="2794" spans="1:23" x14ac:dyDescent="0.25">
      <c r="A2794" s="10" t="str">
        <f t="shared" ca="1" si="45"/>
        <v>delete</v>
      </c>
      <c r="B2794" s="16" cm="1">
        <f t="array" aca="1" ref="B2794" ca="1">INDIRECT("УникальныеСписки!D"&amp;ROW()-$L$4)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14"/>
      <c r="G2794" s="81" t="str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84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84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84" t="str" cm="1">
        <f t="array" aca="1" ref="J2794" ca="1">_xlfn.XLOOKUP($B2794,INDIRECT(SUBSTITUTE("ИсходныеДанные!$где$2:$где$50000","где",$B$4)),INDIRECT(SUBSTITUTE("ИсходныеДанные!$что$2:$что$50000","что",J$4)),"",0,1)</f>
        <v/>
      </c>
      <c r="K2794" s="3">
        <f ca="1">IF($B2794&lt;&gt;"",SUMIF(INDIRECT("ИсходныеДанные!$"&amp;$K$4&amp;"$2:$"&amp;$K$4&amp;"$50000"),$B2794&amp;"#"&amp;K$6,INDIRECT("ИсходныеДанные!$J$2:$J$50000")),0)</f>
        <v>0</v>
      </c>
      <c r="L2794" s="3">
        <f ca="1">IF($B2794&lt;&gt;"",SUMIF(INDIRECT("ИсходныеДанные!$"&amp;$K$4&amp;"$2:$"&amp;$K$4&amp;"$50000"),$B2794&amp;"#"&amp;L$6,INDIRECT("ИсходныеДанные!$J$2:$J$50000")),0)</f>
        <v>0</v>
      </c>
      <c r="M2794" s="3">
        <f ca="1">IF($B2794&lt;&gt;"",SUMIF(INDIRECT("ИсходныеДанные!$"&amp;$K$4&amp;"$2:$"&amp;$K$4&amp;"$50000"),$B2794&amp;"#"&amp;M$6,INDIRECT("ИсходныеДанные!$J$2:$J$50000")),0)</f>
        <v>0</v>
      </c>
      <c r="N2794" s="3">
        <f ca="1">IF($B2794&lt;&gt;"",SUMIF(INDIRECT("ИсходныеДанные!$"&amp;$K$4&amp;"$2:$"&amp;$K$4&amp;"$50000"),$B2794&amp;"#"&amp;N$6,INDIRECT("ИсходныеДанные!$J$2:$J$50000")),0)</f>
        <v>0</v>
      </c>
      <c r="O2794" s="3">
        <f ca="1">IF($B2794&lt;&gt;"",SUMIF(INDIRECT("ИсходныеДанные!$"&amp;$K$4&amp;"$2:$"&amp;$K$4&amp;"$50000"),$B2794&amp;"#"&amp;O$6,INDIRECT("ИсходныеДанные!$J$2:$J$50000")),0)</f>
        <v>0</v>
      </c>
      <c r="P2794" s="3">
        <f ca="1">IF($B2794&lt;&gt;"",SUMIF(INDIRECT("ИсходныеДанные!$"&amp;$K$4&amp;"$2:$"&amp;$K$4&amp;"$50000"),$B2794&amp;"#"&amp;P$6,INDIRECT("ИсходныеДанные!$J$2:$J$50000")),0)</f>
        <v>0</v>
      </c>
      <c r="Q2794" s="3">
        <f ca="1">IF($B2794&lt;&gt;"",SUMIF(INDIRECT("ИсходныеДанные!$"&amp;$K$4&amp;"$2:$"&amp;$K$4&amp;"$50000"),$B2794&amp;"#"&amp;Q$6,INDIRECT("ИсходныеДанные!$J$2:$J$50000")),0)</f>
        <v>0</v>
      </c>
      <c r="R2794" s="3">
        <f ca="1">IF($B2794&lt;&gt;"",SUMIF(INDIRECT("ИсходныеДанные!$"&amp;$K$4&amp;"$2:$"&amp;$K$4&amp;"$50000"),$B2794&amp;"#"&amp;R$6,INDIRECT("ИсходныеДанные!$J$2:$J$50000")),0)</f>
        <v>0</v>
      </c>
      <c r="S2794" s="3">
        <f ca="1">IF($B2794&lt;&gt;"",SUMIF(INDIRECT("ИсходныеДанные!$"&amp;$K$4&amp;"$2:$"&amp;$K$4&amp;"$50000"),$B2794&amp;"#"&amp;S$6,INDIRECT("ИсходныеДанные!$J$2:$J$50000")),0)</f>
        <v>0</v>
      </c>
      <c r="T2794" s="3">
        <f ca="1">IF($B2794&lt;&gt;"",SUMIF(INDIRECT("ИсходныеДанные!$"&amp;$K$4&amp;"$2:$"&amp;$K$4&amp;"$50000"),$B2794&amp;"#"&amp;T$6,INDIRECT("ИсходныеДанные!$J$2:$J$50000")),0)</f>
        <v>0</v>
      </c>
      <c r="U2794" s="3">
        <f ca="1">IF($B2794&lt;&gt;"",SUMIF(INDIRECT("ИсходныеДанные!$"&amp;$K$4&amp;"$2:$"&amp;$K$4&amp;"$50000"),$B2794&amp;"#"&amp;U$6,INDIRECT("ИсходныеДанные!$J$2:$J$50000")),0)</f>
        <v>0</v>
      </c>
      <c r="V2794" s="3">
        <f ca="1">IF($B2794&lt;&gt;"",SUMIF(INDIRECT("ИсходныеДанные!$"&amp;$K$4&amp;"$2:$"&amp;$K$4&amp;"$50000"),$B2794&amp;"#"&amp;V$6,INDIRECT("ИсходныеДанные!$J$2:$J$50000")),0)</f>
        <v>0</v>
      </c>
      <c r="W2794" s="16" t="e">
        <f ca="1">SUM(K2794:V2794)/Пофамильно!$R$1</f>
        <v>#DIV/0!</v>
      </c>
    </row>
    <row r="2795" spans="1:23" x14ac:dyDescent="0.25">
      <c r="A2795" s="10" t="str">
        <f t="shared" ca="1" si="45"/>
        <v>delete</v>
      </c>
      <c r="B2795" s="16" cm="1">
        <f t="array" aca="1" ref="B2795" ca="1">INDIRECT("УникальныеСписки!D"&amp;ROW()-$L$4)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14"/>
      <c r="G2795" s="81" t="str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84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84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84" t="str" cm="1">
        <f t="array" aca="1" ref="J2795" ca="1">_xlfn.XLOOKUP($B2795,INDIRECT(SUBSTITUTE("ИсходныеДанные!$где$2:$где$50000","где",$B$4)),INDIRECT(SUBSTITUTE("ИсходныеДанные!$что$2:$что$50000","что",J$4)),"",0,1)</f>
        <v/>
      </c>
      <c r="K2795" s="3">
        <f ca="1">IF($B2795&lt;&gt;"",SUMIF(INDIRECT("ИсходныеДанные!$"&amp;$K$4&amp;"$2:$"&amp;$K$4&amp;"$50000"),$B2795&amp;"#"&amp;K$6,INDIRECT("ИсходныеДанные!$J$2:$J$50000")),0)</f>
        <v>0</v>
      </c>
      <c r="L2795" s="3">
        <f ca="1">IF($B2795&lt;&gt;"",SUMIF(INDIRECT("ИсходныеДанные!$"&amp;$K$4&amp;"$2:$"&amp;$K$4&amp;"$50000"),$B2795&amp;"#"&amp;L$6,INDIRECT("ИсходныеДанные!$J$2:$J$50000")),0)</f>
        <v>0</v>
      </c>
      <c r="M2795" s="3">
        <f ca="1">IF($B2795&lt;&gt;"",SUMIF(INDIRECT("ИсходныеДанные!$"&amp;$K$4&amp;"$2:$"&amp;$K$4&amp;"$50000"),$B2795&amp;"#"&amp;M$6,INDIRECT("ИсходныеДанные!$J$2:$J$50000")),0)</f>
        <v>0</v>
      </c>
      <c r="N2795" s="3">
        <f ca="1">IF($B2795&lt;&gt;"",SUMIF(INDIRECT("ИсходныеДанные!$"&amp;$K$4&amp;"$2:$"&amp;$K$4&amp;"$50000"),$B2795&amp;"#"&amp;N$6,INDIRECT("ИсходныеДанные!$J$2:$J$50000")),0)</f>
        <v>0</v>
      </c>
      <c r="O2795" s="3">
        <f ca="1">IF($B2795&lt;&gt;"",SUMIF(INDIRECT("ИсходныеДанные!$"&amp;$K$4&amp;"$2:$"&amp;$K$4&amp;"$50000"),$B2795&amp;"#"&amp;O$6,INDIRECT("ИсходныеДанные!$J$2:$J$50000")),0)</f>
        <v>0</v>
      </c>
      <c r="P2795" s="3">
        <f ca="1">IF($B2795&lt;&gt;"",SUMIF(INDIRECT("ИсходныеДанные!$"&amp;$K$4&amp;"$2:$"&amp;$K$4&amp;"$50000"),$B2795&amp;"#"&amp;P$6,INDIRECT("ИсходныеДанные!$J$2:$J$50000")),0)</f>
        <v>0</v>
      </c>
      <c r="Q2795" s="3">
        <f ca="1">IF($B2795&lt;&gt;"",SUMIF(INDIRECT("ИсходныеДанные!$"&amp;$K$4&amp;"$2:$"&amp;$K$4&amp;"$50000"),$B2795&amp;"#"&amp;Q$6,INDIRECT("ИсходныеДанные!$J$2:$J$50000")),0)</f>
        <v>0</v>
      </c>
      <c r="R2795" s="3">
        <f ca="1">IF($B2795&lt;&gt;"",SUMIF(INDIRECT("ИсходныеДанные!$"&amp;$K$4&amp;"$2:$"&amp;$K$4&amp;"$50000"),$B2795&amp;"#"&amp;R$6,INDIRECT("ИсходныеДанные!$J$2:$J$50000")),0)</f>
        <v>0</v>
      </c>
      <c r="S2795" s="3">
        <f ca="1">IF($B2795&lt;&gt;"",SUMIF(INDIRECT("ИсходныеДанные!$"&amp;$K$4&amp;"$2:$"&amp;$K$4&amp;"$50000"),$B2795&amp;"#"&amp;S$6,INDIRECT("ИсходныеДанные!$J$2:$J$50000")),0)</f>
        <v>0</v>
      </c>
      <c r="T2795" s="3">
        <f ca="1">IF($B2795&lt;&gt;"",SUMIF(INDIRECT("ИсходныеДанные!$"&amp;$K$4&amp;"$2:$"&amp;$K$4&amp;"$50000"),$B2795&amp;"#"&amp;T$6,INDIRECT("ИсходныеДанные!$J$2:$J$50000")),0)</f>
        <v>0</v>
      </c>
      <c r="U2795" s="3">
        <f ca="1">IF($B2795&lt;&gt;"",SUMIF(INDIRECT("ИсходныеДанные!$"&amp;$K$4&amp;"$2:$"&amp;$K$4&amp;"$50000"),$B2795&amp;"#"&amp;U$6,INDIRECT("ИсходныеДанные!$J$2:$J$50000")),0)</f>
        <v>0</v>
      </c>
      <c r="V2795" s="3">
        <f ca="1">IF($B2795&lt;&gt;"",SUMIF(INDIRECT("ИсходныеДанные!$"&amp;$K$4&amp;"$2:$"&amp;$K$4&amp;"$50000"),$B2795&amp;"#"&amp;V$6,INDIRECT("ИсходныеДанные!$J$2:$J$50000")),0)</f>
        <v>0</v>
      </c>
      <c r="W2795" s="16" t="e">
        <f ca="1">SUM(K2795:V2795)/Пофамильно!$R$1</f>
        <v>#DIV/0!</v>
      </c>
    </row>
    <row r="2796" spans="1:23" x14ac:dyDescent="0.25">
      <c r="A2796" s="10" t="str">
        <f t="shared" ca="1" si="45"/>
        <v>delete</v>
      </c>
      <c r="B2796" s="16" cm="1">
        <f t="array" aca="1" ref="B2796" ca="1">INDIRECT("УникальныеСписки!D"&amp;ROW()-$L$4)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14"/>
      <c r="G2796" s="81" t="str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84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84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84" t="str" cm="1">
        <f t="array" aca="1" ref="J2796" ca="1">_xlfn.XLOOKUP($B2796,INDIRECT(SUBSTITUTE("ИсходныеДанные!$где$2:$где$50000","где",$B$4)),INDIRECT(SUBSTITUTE("ИсходныеДанные!$что$2:$что$50000","что",J$4)),"",0,1)</f>
        <v/>
      </c>
      <c r="K2796" s="3">
        <f ca="1">IF($B2796&lt;&gt;"",SUMIF(INDIRECT("ИсходныеДанные!$"&amp;$K$4&amp;"$2:$"&amp;$K$4&amp;"$50000"),$B2796&amp;"#"&amp;K$6,INDIRECT("ИсходныеДанные!$J$2:$J$50000")),0)</f>
        <v>0</v>
      </c>
      <c r="L2796" s="3">
        <f ca="1">IF($B2796&lt;&gt;"",SUMIF(INDIRECT("ИсходныеДанные!$"&amp;$K$4&amp;"$2:$"&amp;$K$4&amp;"$50000"),$B2796&amp;"#"&amp;L$6,INDIRECT("ИсходныеДанные!$J$2:$J$50000")),0)</f>
        <v>0</v>
      </c>
      <c r="M2796" s="3">
        <f ca="1">IF($B2796&lt;&gt;"",SUMIF(INDIRECT("ИсходныеДанные!$"&amp;$K$4&amp;"$2:$"&amp;$K$4&amp;"$50000"),$B2796&amp;"#"&amp;M$6,INDIRECT("ИсходныеДанные!$J$2:$J$50000")),0)</f>
        <v>0</v>
      </c>
      <c r="N2796" s="3">
        <f ca="1">IF($B2796&lt;&gt;"",SUMIF(INDIRECT("ИсходныеДанные!$"&amp;$K$4&amp;"$2:$"&amp;$K$4&amp;"$50000"),$B2796&amp;"#"&amp;N$6,INDIRECT("ИсходныеДанные!$J$2:$J$50000")),0)</f>
        <v>0</v>
      </c>
      <c r="O2796" s="3">
        <f ca="1">IF($B2796&lt;&gt;"",SUMIF(INDIRECT("ИсходныеДанные!$"&amp;$K$4&amp;"$2:$"&amp;$K$4&amp;"$50000"),$B2796&amp;"#"&amp;O$6,INDIRECT("ИсходныеДанные!$J$2:$J$50000")),0)</f>
        <v>0</v>
      </c>
      <c r="P2796" s="3">
        <f ca="1">IF($B2796&lt;&gt;"",SUMIF(INDIRECT("ИсходныеДанные!$"&amp;$K$4&amp;"$2:$"&amp;$K$4&amp;"$50000"),$B2796&amp;"#"&amp;P$6,INDIRECT("ИсходныеДанные!$J$2:$J$50000")),0)</f>
        <v>0</v>
      </c>
      <c r="Q2796" s="3">
        <f ca="1">IF($B2796&lt;&gt;"",SUMIF(INDIRECT("ИсходныеДанные!$"&amp;$K$4&amp;"$2:$"&amp;$K$4&amp;"$50000"),$B2796&amp;"#"&amp;Q$6,INDIRECT("ИсходныеДанные!$J$2:$J$50000")),0)</f>
        <v>0</v>
      </c>
      <c r="R2796" s="3">
        <f ca="1">IF($B2796&lt;&gt;"",SUMIF(INDIRECT("ИсходныеДанные!$"&amp;$K$4&amp;"$2:$"&amp;$K$4&amp;"$50000"),$B2796&amp;"#"&amp;R$6,INDIRECT("ИсходныеДанные!$J$2:$J$50000")),0)</f>
        <v>0</v>
      </c>
      <c r="S2796" s="3">
        <f ca="1">IF($B2796&lt;&gt;"",SUMIF(INDIRECT("ИсходныеДанные!$"&amp;$K$4&amp;"$2:$"&amp;$K$4&amp;"$50000"),$B2796&amp;"#"&amp;S$6,INDIRECT("ИсходныеДанные!$J$2:$J$50000")),0)</f>
        <v>0</v>
      </c>
      <c r="T2796" s="3">
        <f ca="1">IF($B2796&lt;&gt;"",SUMIF(INDIRECT("ИсходныеДанные!$"&amp;$K$4&amp;"$2:$"&amp;$K$4&amp;"$50000"),$B2796&amp;"#"&amp;T$6,INDIRECT("ИсходныеДанные!$J$2:$J$50000")),0)</f>
        <v>0</v>
      </c>
      <c r="U2796" s="3">
        <f ca="1">IF($B2796&lt;&gt;"",SUMIF(INDIRECT("ИсходныеДанные!$"&amp;$K$4&amp;"$2:$"&amp;$K$4&amp;"$50000"),$B2796&amp;"#"&amp;U$6,INDIRECT("ИсходныеДанные!$J$2:$J$50000")),0)</f>
        <v>0</v>
      </c>
      <c r="V2796" s="3">
        <f ca="1">IF($B2796&lt;&gt;"",SUMIF(INDIRECT("ИсходныеДанные!$"&amp;$K$4&amp;"$2:$"&amp;$K$4&amp;"$50000"),$B2796&amp;"#"&amp;V$6,INDIRECT("ИсходныеДанные!$J$2:$J$50000")),0)</f>
        <v>0</v>
      </c>
      <c r="W2796" s="16" t="e">
        <f ca="1">SUM(K2796:V2796)/Пофамильно!$R$1</f>
        <v>#DIV/0!</v>
      </c>
    </row>
    <row r="2797" spans="1:23" x14ac:dyDescent="0.25">
      <c r="A2797" s="10" t="str">
        <f t="shared" ca="1" si="45"/>
        <v>delete</v>
      </c>
      <c r="B2797" s="16" cm="1">
        <f t="array" aca="1" ref="B2797" ca="1">INDIRECT("УникальныеСписки!D"&amp;ROW()-$L$4)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14"/>
      <c r="G2797" s="81" t="str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84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84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84" t="str" cm="1">
        <f t="array" aca="1" ref="J2797" ca="1">_xlfn.XLOOKUP($B2797,INDIRECT(SUBSTITUTE("ИсходныеДанные!$где$2:$где$50000","где",$B$4)),INDIRECT(SUBSTITUTE("ИсходныеДанные!$что$2:$что$50000","что",J$4)),"",0,1)</f>
        <v/>
      </c>
      <c r="K2797" s="3">
        <f ca="1">IF($B2797&lt;&gt;"",SUMIF(INDIRECT("ИсходныеДанные!$"&amp;$K$4&amp;"$2:$"&amp;$K$4&amp;"$50000"),$B2797&amp;"#"&amp;K$6,INDIRECT("ИсходныеДанные!$J$2:$J$50000")),0)</f>
        <v>0</v>
      </c>
      <c r="L2797" s="3">
        <f ca="1">IF($B2797&lt;&gt;"",SUMIF(INDIRECT("ИсходныеДанные!$"&amp;$K$4&amp;"$2:$"&amp;$K$4&amp;"$50000"),$B2797&amp;"#"&amp;L$6,INDIRECT("ИсходныеДанные!$J$2:$J$50000")),0)</f>
        <v>0</v>
      </c>
      <c r="M2797" s="3">
        <f ca="1">IF($B2797&lt;&gt;"",SUMIF(INDIRECT("ИсходныеДанные!$"&amp;$K$4&amp;"$2:$"&amp;$K$4&amp;"$50000"),$B2797&amp;"#"&amp;M$6,INDIRECT("ИсходныеДанные!$J$2:$J$50000")),0)</f>
        <v>0</v>
      </c>
      <c r="N2797" s="3">
        <f ca="1">IF($B2797&lt;&gt;"",SUMIF(INDIRECT("ИсходныеДанные!$"&amp;$K$4&amp;"$2:$"&amp;$K$4&amp;"$50000"),$B2797&amp;"#"&amp;N$6,INDIRECT("ИсходныеДанные!$J$2:$J$50000")),0)</f>
        <v>0</v>
      </c>
      <c r="O2797" s="3">
        <f ca="1">IF($B2797&lt;&gt;"",SUMIF(INDIRECT("ИсходныеДанные!$"&amp;$K$4&amp;"$2:$"&amp;$K$4&amp;"$50000"),$B2797&amp;"#"&amp;O$6,INDIRECT("ИсходныеДанные!$J$2:$J$50000")),0)</f>
        <v>0</v>
      </c>
      <c r="P2797" s="3">
        <f ca="1">IF($B2797&lt;&gt;"",SUMIF(INDIRECT("ИсходныеДанные!$"&amp;$K$4&amp;"$2:$"&amp;$K$4&amp;"$50000"),$B2797&amp;"#"&amp;P$6,INDIRECT("ИсходныеДанные!$J$2:$J$50000")),0)</f>
        <v>0</v>
      </c>
      <c r="Q2797" s="3">
        <f ca="1">IF($B2797&lt;&gt;"",SUMIF(INDIRECT("ИсходныеДанные!$"&amp;$K$4&amp;"$2:$"&amp;$K$4&amp;"$50000"),$B2797&amp;"#"&amp;Q$6,INDIRECT("ИсходныеДанные!$J$2:$J$50000")),0)</f>
        <v>0</v>
      </c>
      <c r="R2797" s="3">
        <f ca="1">IF($B2797&lt;&gt;"",SUMIF(INDIRECT("ИсходныеДанные!$"&amp;$K$4&amp;"$2:$"&amp;$K$4&amp;"$50000"),$B2797&amp;"#"&amp;R$6,INDIRECT("ИсходныеДанные!$J$2:$J$50000")),0)</f>
        <v>0</v>
      </c>
      <c r="S2797" s="3">
        <f ca="1">IF($B2797&lt;&gt;"",SUMIF(INDIRECT("ИсходныеДанные!$"&amp;$K$4&amp;"$2:$"&amp;$K$4&amp;"$50000"),$B2797&amp;"#"&amp;S$6,INDIRECT("ИсходныеДанные!$J$2:$J$50000")),0)</f>
        <v>0</v>
      </c>
      <c r="T2797" s="3">
        <f ca="1">IF($B2797&lt;&gt;"",SUMIF(INDIRECT("ИсходныеДанные!$"&amp;$K$4&amp;"$2:$"&amp;$K$4&amp;"$50000"),$B2797&amp;"#"&amp;T$6,INDIRECT("ИсходныеДанные!$J$2:$J$50000")),0)</f>
        <v>0</v>
      </c>
      <c r="U2797" s="3">
        <f ca="1">IF($B2797&lt;&gt;"",SUMIF(INDIRECT("ИсходныеДанные!$"&amp;$K$4&amp;"$2:$"&amp;$K$4&amp;"$50000"),$B2797&amp;"#"&amp;U$6,INDIRECT("ИсходныеДанные!$J$2:$J$50000")),0)</f>
        <v>0</v>
      </c>
      <c r="V2797" s="3">
        <f ca="1">IF($B2797&lt;&gt;"",SUMIF(INDIRECT("ИсходныеДанные!$"&amp;$K$4&amp;"$2:$"&amp;$K$4&amp;"$50000"),$B2797&amp;"#"&amp;V$6,INDIRECT("ИсходныеДанные!$J$2:$J$50000")),0)</f>
        <v>0</v>
      </c>
      <c r="W2797" s="16" t="e">
        <f ca="1">SUM(K2797:V2797)/Пофамильно!$R$1</f>
        <v>#DIV/0!</v>
      </c>
    </row>
    <row r="2798" spans="1:23" x14ac:dyDescent="0.25">
      <c r="A2798" s="10" t="str">
        <f t="shared" ca="1" si="45"/>
        <v>delete</v>
      </c>
      <c r="B2798" s="16" cm="1">
        <f t="array" aca="1" ref="B2798" ca="1">INDIRECT("УникальныеСписки!D"&amp;ROW()-$L$4)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14"/>
      <c r="G2798" s="81" t="str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84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84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84" t="str" cm="1">
        <f t="array" aca="1" ref="J2798" ca="1">_xlfn.XLOOKUP($B2798,INDIRECT(SUBSTITUTE("ИсходныеДанные!$где$2:$где$50000","где",$B$4)),INDIRECT(SUBSTITUTE("ИсходныеДанные!$что$2:$что$50000","что",J$4)),"",0,1)</f>
        <v/>
      </c>
      <c r="K2798" s="3">
        <f ca="1">IF($B2798&lt;&gt;"",SUMIF(INDIRECT("ИсходныеДанные!$"&amp;$K$4&amp;"$2:$"&amp;$K$4&amp;"$50000"),$B2798&amp;"#"&amp;K$6,INDIRECT("ИсходныеДанные!$J$2:$J$50000")),0)</f>
        <v>0</v>
      </c>
      <c r="L2798" s="3">
        <f ca="1">IF($B2798&lt;&gt;"",SUMIF(INDIRECT("ИсходныеДанные!$"&amp;$K$4&amp;"$2:$"&amp;$K$4&amp;"$50000"),$B2798&amp;"#"&amp;L$6,INDIRECT("ИсходныеДанные!$J$2:$J$50000")),0)</f>
        <v>0</v>
      </c>
      <c r="M2798" s="3">
        <f ca="1">IF($B2798&lt;&gt;"",SUMIF(INDIRECT("ИсходныеДанные!$"&amp;$K$4&amp;"$2:$"&amp;$K$4&amp;"$50000"),$B2798&amp;"#"&amp;M$6,INDIRECT("ИсходныеДанные!$J$2:$J$50000")),0)</f>
        <v>0</v>
      </c>
      <c r="N2798" s="3">
        <f ca="1">IF($B2798&lt;&gt;"",SUMIF(INDIRECT("ИсходныеДанные!$"&amp;$K$4&amp;"$2:$"&amp;$K$4&amp;"$50000"),$B2798&amp;"#"&amp;N$6,INDIRECT("ИсходныеДанные!$J$2:$J$50000")),0)</f>
        <v>0</v>
      </c>
      <c r="O2798" s="3">
        <f ca="1">IF($B2798&lt;&gt;"",SUMIF(INDIRECT("ИсходныеДанные!$"&amp;$K$4&amp;"$2:$"&amp;$K$4&amp;"$50000"),$B2798&amp;"#"&amp;O$6,INDIRECT("ИсходныеДанные!$J$2:$J$50000")),0)</f>
        <v>0</v>
      </c>
      <c r="P2798" s="3">
        <f ca="1">IF($B2798&lt;&gt;"",SUMIF(INDIRECT("ИсходныеДанные!$"&amp;$K$4&amp;"$2:$"&amp;$K$4&amp;"$50000"),$B2798&amp;"#"&amp;P$6,INDIRECT("ИсходныеДанные!$J$2:$J$50000")),0)</f>
        <v>0</v>
      </c>
      <c r="Q2798" s="3">
        <f ca="1">IF($B2798&lt;&gt;"",SUMIF(INDIRECT("ИсходныеДанные!$"&amp;$K$4&amp;"$2:$"&amp;$K$4&amp;"$50000"),$B2798&amp;"#"&amp;Q$6,INDIRECT("ИсходныеДанные!$J$2:$J$50000")),0)</f>
        <v>0</v>
      </c>
      <c r="R2798" s="3">
        <f ca="1">IF($B2798&lt;&gt;"",SUMIF(INDIRECT("ИсходныеДанные!$"&amp;$K$4&amp;"$2:$"&amp;$K$4&amp;"$50000"),$B2798&amp;"#"&amp;R$6,INDIRECT("ИсходныеДанные!$J$2:$J$50000")),0)</f>
        <v>0</v>
      </c>
      <c r="S2798" s="3">
        <f ca="1">IF($B2798&lt;&gt;"",SUMIF(INDIRECT("ИсходныеДанные!$"&amp;$K$4&amp;"$2:$"&amp;$K$4&amp;"$50000"),$B2798&amp;"#"&amp;S$6,INDIRECT("ИсходныеДанные!$J$2:$J$50000")),0)</f>
        <v>0</v>
      </c>
      <c r="T2798" s="3">
        <f ca="1">IF($B2798&lt;&gt;"",SUMIF(INDIRECT("ИсходныеДанные!$"&amp;$K$4&amp;"$2:$"&amp;$K$4&amp;"$50000"),$B2798&amp;"#"&amp;T$6,INDIRECT("ИсходныеДанные!$J$2:$J$50000")),0)</f>
        <v>0</v>
      </c>
      <c r="U2798" s="3">
        <f ca="1">IF($B2798&lt;&gt;"",SUMIF(INDIRECT("ИсходныеДанные!$"&amp;$K$4&amp;"$2:$"&amp;$K$4&amp;"$50000"),$B2798&amp;"#"&amp;U$6,INDIRECT("ИсходныеДанные!$J$2:$J$50000")),0)</f>
        <v>0</v>
      </c>
      <c r="V2798" s="3">
        <f ca="1">IF($B2798&lt;&gt;"",SUMIF(INDIRECT("ИсходныеДанные!$"&amp;$K$4&amp;"$2:$"&amp;$K$4&amp;"$50000"),$B2798&amp;"#"&amp;V$6,INDIRECT("ИсходныеДанные!$J$2:$J$50000")),0)</f>
        <v>0</v>
      </c>
      <c r="W2798" s="16" t="e">
        <f ca="1">SUM(K2798:V2798)/Пофамильно!$R$1</f>
        <v>#DIV/0!</v>
      </c>
    </row>
    <row r="2799" spans="1:23" x14ac:dyDescent="0.25">
      <c r="A2799" s="10" t="str">
        <f t="shared" ca="1" si="45"/>
        <v>delete</v>
      </c>
      <c r="B2799" s="16" cm="1">
        <f t="array" aca="1" ref="B2799" ca="1">INDIRECT("УникальныеСписки!D"&amp;ROW()-$L$4)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14"/>
      <c r="G2799" s="81" t="str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84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84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84" t="str" cm="1">
        <f t="array" aca="1" ref="J2799" ca="1">_xlfn.XLOOKUP($B2799,INDIRECT(SUBSTITUTE("ИсходныеДанные!$где$2:$где$50000","где",$B$4)),INDIRECT(SUBSTITUTE("ИсходныеДанные!$что$2:$что$50000","что",J$4)),"",0,1)</f>
        <v/>
      </c>
      <c r="K2799" s="3">
        <f ca="1">IF($B2799&lt;&gt;"",SUMIF(INDIRECT("ИсходныеДанные!$"&amp;$K$4&amp;"$2:$"&amp;$K$4&amp;"$50000"),$B2799&amp;"#"&amp;K$6,INDIRECT("ИсходныеДанные!$J$2:$J$50000")),0)</f>
        <v>0</v>
      </c>
      <c r="L2799" s="3">
        <f ca="1">IF($B2799&lt;&gt;"",SUMIF(INDIRECT("ИсходныеДанные!$"&amp;$K$4&amp;"$2:$"&amp;$K$4&amp;"$50000"),$B2799&amp;"#"&amp;L$6,INDIRECT("ИсходныеДанные!$J$2:$J$50000")),0)</f>
        <v>0</v>
      </c>
      <c r="M2799" s="3">
        <f ca="1">IF($B2799&lt;&gt;"",SUMIF(INDIRECT("ИсходныеДанные!$"&amp;$K$4&amp;"$2:$"&amp;$K$4&amp;"$50000"),$B2799&amp;"#"&amp;M$6,INDIRECT("ИсходныеДанные!$J$2:$J$50000")),0)</f>
        <v>0</v>
      </c>
      <c r="N2799" s="3">
        <f ca="1">IF($B2799&lt;&gt;"",SUMIF(INDIRECT("ИсходныеДанные!$"&amp;$K$4&amp;"$2:$"&amp;$K$4&amp;"$50000"),$B2799&amp;"#"&amp;N$6,INDIRECT("ИсходныеДанные!$J$2:$J$50000")),0)</f>
        <v>0</v>
      </c>
      <c r="O2799" s="3">
        <f ca="1">IF($B2799&lt;&gt;"",SUMIF(INDIRECT("ИсходныеДанные!$"&amp;$K$4&amp;"$2:$"&amp;$K$4&amp;"$50000"),$B2799&amp;"#"&amp;O$6,INDIRECT("ИсходныеДанные!$J$2:$J$50000")),0)</f>
        <v>0</v>
      </c>
      <c r="P2799" s="3">
        <f ca="1">IF($B2799&lt;&gt;"",SUMIF(INDIRECT("ИсходныеДанные!$"&amp;$K$4&amp;"$2:$"&amp;$K$4&amp;"$50000"),$B2799&amp;"#"&amp;P$6,INDIRECT("ИсходныеДанные!$J$2:$J$50000")),0)</f>
        <v>0</v>
      </c>
      <c r="Q2799" s="3">
        <f ca="1">IF($B2799&lt;&gt;"",SUMIF(INDIRECT("ИсходныеДанные!$"&amp;$K$4&amp;"$2:$"&amp;$K$4&amp;"$50000"),$B2799&amp;"#"&amp;Q$6,INDIRECT("ИсходныеДанные!$J$2:$J$50000")),0)</f>
        <v>0</v>
      </c>
      <c r="R2799" s="3">
        <f ca="1">IF($B2799&lt;&gt;"",SUMIF(INDIRECT("ИсходныеДанные!$"&amp;$K$4&amp;"$2:$"&amp;$K$4&amp;"$50000"),$B2799&amp;"#"&amp;R$6,INDIRECT("ИсходныеДанные!$J$2:$J$50000")),0)</f>
        <v>0</v>
      </c>
      <c r="S2799" s="3">
        <f ca="1">IF($B2799&lt;&gt;"",SUMIF(INDIRECT("ИсходныеДанные!$"&amp;$K$4&amp;"$2:$"&amp;$K$4&amp;"$50000"),$B2799&amp;"#"&amp;S$6,INDIRECT("ИсходныеДанные!$J$2:$J$50000")),0)</f>
        <v>0</v>
      </c>
      <c r="T2799" s="3">
        <f ca="1">IF($B2799&lt;&gt;"",SUMIF(INDIRECT("ИсходныеДанные!$"&amp;$K$4&amp;"$2:$"&amp;$K$4&amp;"$50000"),$B2799&amp;"#"&amp;T$6,INDIRECT("ИсходныеДанные!$J$2:$J$50000")),0)</f>
        <v>0</v>
      </c>
      <c r="U2799" s="3">
        <f ca="1">IF($B2799&lt;&gt;"",SUMIF(INDIRECT("ИсходныеДанные!$"&amp;$K$4&amp;"$2:$"&amp;$K$4&amp;"$50000"),$B2799&amp;"#"&amp;U$6,INDIRECT("ИсходныеДанные!$J$2:$J$50000")),0)</f>
        <v>0</v>
      </c>
      <c r="V2799" s="3">
        <f ca="1">IF($B2799&lt;&gt;"",SUMIF(INDIRECT("ИсходныеДанные!$"&amp;$K$4&amp;"$2:$"&amp;$K$4&amp;"$50000"),$B2799&amp;"#"&amp;V$6,INDIRECT("ИсходныеДанные!$J$2:$J$50000")),0)</f>
        <v>0</v>
      </c>
      <c r="W2799" s="16" t="e">
        <f ca="1">SUM(K2799:V2799)/Пофамильно!$R$1</f>
        <v>#DIV/0!</v>
      </c>
    </row>
    <row r="2800" spans="1:23" x14ac:dyDescent="0.25">
      <c r="A2800" s="10" t="str">
        <f t="shared" ca="1" si="45"/>
        <v>delete</v>
      </c>
      <c r="B2800" s="16" cm="1">
        <f t="array" aca="1" ref="B2800" ca="1">INDIRECT("УникальныеСписки!D"&amp;ROW()-$L$4)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14"/>
      <c r="G2800" s="81" t="str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84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84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84" t="str" cm="1">
        <f t="array" aca="1" ref="J2800" ca="1">_xlfn.XLOOKUP($B2800,INDIRECT(SUBSTITUTE("ИсходныеДанные!$где$2:$где$50000","где",$B$4)),INDIRECT(SUBSTITUTE("ИсходныеДанные!$что$2:$что$50000","что",J$4)),"",0,1)</f>
        <v/>
      </c>
      <c r="K2800" s="3">
        <f ca="1">IF($B2800&lt;&gt;"",SUMIF(INDIRECT("ИсходныеДанные!$"&amp;$K$4&amp;"$2:$"&amp;$K$4&amp;"$50000"),$B2800&amp;"#"&amp;K$6,INDIRECT("ИсходныеДанные!$J$2:$J$50000")),0)</f>
        <v>0</v>
      </c>
      <c r="L2800" s="3">
        <f ca="1">IF($B2800&lt;&gt;"",SUMIF(INDIRECT("ИсходныеДанные!$"&amp;$K$4&amp;"$2:$"&amp;$K$4&amp;"$50000"),$B2800&amp;"#"&amp;L$6,INDIRECT("ИсходныеДанные!$J$2:$J$50000")),0)</f>
        <v>0</v>
      </c>
      <c r="M2800" s="3">
        <f ca="1">IF($B2800&lt;&gt;"",SUMIF(INDIRECT("ИсходныеДанные!$"&amp;$K$4&amp;"$2:$"&amp;$K$4&amp;"$50000"),$B2800&amp;"#"&amp;M$6,INDIRECT("ИсходныеДанные!$J$2:$J$50000")),0)</f>
        <v>0</v>
      </c>
      <c r="N2800" s="3">
        <f ca="1">IF($B2800&lt;&gt;"",SUMIF(INDIRECT("ИсходныеДанные!$"&amp;$K$4&amp;"$2:$"&amp;$K$4&amp;"$50000"),$B2800&amp;"#"&amp;N$6,INDIRECT("ИсходныеДанные!$J$2:$J$50000")),0)</f>
        <v>0</v>
      </c>
      <c r="O2800" s="3">
        <f ca="1">IF($B2800&lt;&gt;"",SUMIF(INDIRECT("ИсходныеДанные!$"&amp;$K$4&amp;"$2:$"&amp;$K$4&amp;"$50000"),$B2800&amp;"#"&amp;O$6,INDIRECT("ИсходныеДанные!$J$2:$J$50000")),0)</f>
        <v>0</v>
      </c>
      <c r="P2800" s="3">
        <f ca="1">IF($B2800&lt;&gt;"",SUMIF(INDIRECT("ИсходныеДанные!$"&amp;$K$4&amp;"$2:$"&amp;$K$4&amp;"$50000"),$B2800&amp;"#"&amp;P$6,INDIRECT("ИсходныеДанные!$J$2:$J$50000")),0)</f>
        <v>0</v>
      </c>
      <c r="Q2800" s="3">
        <f ca="1">IF($B2800&lt;&gt;"",SUMIF(INDIRECT("ИсходныеДанные!$"&amp;$K$4&amp;"$2:$"&amp;$K$4&amp;"$50000"),$B2800&amp;"#"&amp;Q$6,INDIRECT("ИсходныеДанные!$J$2:$J$50000")),0)</f>
        <v>0</v>
      </c>
      <c r="R2800" s="3">
        <f ca="1">IF($B2800&lt;&gt;"",SUMIF(INDIRECT("ИсходныеДанные!$"&amp;$K$4&amp;"$2:$"&amp;$K$4&amp;"$50000"),$B2800&amp;"#"&amp;R$6,INDIRECT("ИсходныеДанные!$J$2:$J$50000")),0)</f>
        <v>0</v>
      </c>
      <c r="S2800" s="3">
        <f ca="1">IF($B2800&lt;&gt;"",SUMIF(INDIRECT("ИсходныеДанные!$"&amp;$K$4&amp;"$2:$"&amp;$K$4&amp;"$50000"),$B2800&amp;"#"&amp;S$6,INDIRECT("ИсходныеДанные!$J$2:$J$50000")),0)</f>
        <v>0</v>
      </c>
      <c r="T2800" s="3">
        <f ca="1">IF($B2800&lt;&gt;"",SUMIF(INDIRECT("ИсходныеДанные!$"&amp;$K$4&amp;"$2:$"&amp;$K$4&amp;"$50000"),$B2800&amp;"#"&amp;T$6,INDIRECT("ИсходныеДанные!$J$2:$J$50000")),0)</f>
        <v>0</v>
      </c>
      <c r="U2800" s="3">
        <f ca="1">IF($B2800&lt;&gt;"",SUMIF(INDIRECT("ИсходныеДанные!$"&amp;$K$4&amp;"$2:$"&amp;$K$4&amp;"$50000"),$B2800&amp;"#"&amp;U$6,INDIRECT("ИсходныеДанные!$J$2:$J$50000")),0)</f>
        <v>0</v>
      </c>
      <c r="V2800" s="3">
        <f ca="1">IF($B2800&lt;&gt;"",SUMIF(INDIRECT("ИсходныеДанные!$"&amp;$K$4&amp;"$2:$"&amp;$K$4&amp;"$50000"),$B2800&amp;"#"&amp;V$6,INDIRECT("ИсходныеДанные!$J$2:$J$50000")),0)</f>
        <v>0</v>
      </c>
      <c r="W2800" s="16" t="e">
        <f ca="1">SUM(K2800:V2800)/Пофамильно!$R$1</f>
        <v>#DIV/0!</v>
      </c>
    </row>
    <row r="2801" spans="1:23" x14ac:dyDescent="0.25">
      <c r="A2801" s="10" t="str">
        <f t="shared" ca="1" si="45"/>
        <v>delete</v>
      </c>
      <c r="B2801" s="16" cm="1">
        <f t="array" aca="1" ref="B2801" ca="1">INDIRECT("УникальныеСписки!D"&amp;ROW()-$L$4)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14"/>
      <c r="G2801" s="81" t="str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84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84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84" t="str" cm="1">
        <f t="array" aca="1" ref="J2801" ca="1">_xlfn.XLOOKUP($B2801,INDIRECT(SUBSTITUTE("ИсходныеДанные!$где$2:$где$50000","где",$B$4)),INDIRECT(SUBSTITUTE("ИсходныеДанные!$что$2:$что$50000","что",J$4)),"",0,1)</f>
        <v/>
      </c>
      <c r="K2801" s="3">
        <f ca="1">IF($B2801&lt;&gt;"",SUMIF(INDIRECT("ИсходныеДанные!$"&amp;$K$4&amp;"$2:$"&amp;$K$4&amp;"$50000"),$B2801&amp;"#"&amp;K$6,INDIRECT("ИсходныеДанные!$J$2:$J$50000")),0)</f>
        <v>0</v>
      </c>
      <c r="L2801" s="3">
        <f ca="1">IF($B2801&lt;&gt;"",SUMIF(INDIRECT("ИсходныеДанные!$"&amp;$K$4&amp;"$2:$"&amp;$K$4&amp;"$50000"),$B2801&amp;"#"&amp;L$6,INDIRECT("ИсходныеДанные!$J$2:$J$50000")),0)</f>
        <v>0</v>
      </c>
      <c r="M2801" s="3">
        <f ca="1">IF($B2801&lt;&gt;"",SUMIF(INDIRECT("ИсходныеДанные!$"&amp;$K$4&amp;"$2:$"&amp;$K$4&amp;"$50000"),$B2801&amp;"#"&amp;M$6,INDIRECT("ИсходныеДанные!$J$2:$J$50000")),0)</f>
        <v>0</v>
      </c>
      <c r="N2801" s="3">
        <f ca="1">IF($B2801&lt;&gt;"",SUMIF(INDIRECT("ИсходныеДанные!$"&amp;$K$4&amp;"$2:$"&amp;$K$4&amp;"$50000"),$B2801&amp;"#"&amp;N$6,INDIRECT("ИсходныеДанные!$J$2:$J$50000")),0)</f>
        <v>0</v>
      </c>
      <c r="O2801" s="3">
        <f ca="1">IF($B2801&lt;&gt;"",SUMIF(INDIRECT("ИсходныеДанные!$"&amp;$K$4&amp;"$2:$"&amp;$K$4&amp;"$50000"),$B2801&amp;"#"&amp;O$6,INDIRECT("ИсходныеДанные!$J$2:$J$50000")),0)</f>
        <v>0</v>
      </c>
      <c r="P2801" s="3">
        <f ca="1">IF($B2801&lt;&gt;"",SUMIF(INDIRECT("ИсходныеДанные!$"&amp;$K$4&amp;"$2:$"&amp;$K$4&amp;"$50000"),$B2801&amp;"#"&amp;P$6,INDIRECT("ИсходныеДанные!$J$2:$J$50000")),0)</f>
        <v>0</v>
      </c>
      <c r="Q2801" s="3">
        <f ca="1">IF($B2801&lt;&gt;"",SUMIF(INDIRECT("ИсходныеДанные!$"&amp;$K$4&amp;"$2:$"&amp;$K$4&amp;"$50000"),$B2801&amp;"#"&amp;Q$6,INDIRECT("ИсходныеДанные!$J$2:$J$50000")),0)</f>
        <v>0</v>
      </c>
      <c r="R2801" s="3">
        <f ca="1">IF($B2801&lt;&gt;"",SUMIF(INDIRECT("ИсходныеДанные!$"&amp;$K$4&amp;"$2:$"&amp;$K$4&amp;"$50000"),$B2801&amp;"#"&amp;R$6,INDIRECT("ИсходныеДанные!$J$2:$J$50000")),0)</f>
        <v>0</v>
      </c>
      <c r="S2801" s="3">
        <f ca="1">IF($B2801&lt;&gt;"",SUMIF(INDIRECT("ИсходныеДанные!$"&amp;$K$4&amp;"$2:$"&amp;$K$4&amp;"$50000"),$B2801&amp;"#"&amp;S$6,INDIRECT("ИсходныеДанные!$J$2:$J$50000")),0)</f>
        <v>0</v>
      </c>
      <c r="T2801" s="3">
        <f ca="1">IF($B2801&lt;&gt;"",SUMIF(INDIRECT("ИсходныеДанные!$"&amp;$K$4&amp;"$2:$"&amp;$K$4&amp;"$50000"),$B2801&amp;"#"&amp;T$6,INDIRECT("ИсходныеДанные!$J$2:$J$50000")),0)</f>
        <v>0</v>
      </c>
      <c r="U2801" s="3">
        <f ca="1">IF($B2801&lt;&gt;"",SUMIF(INDIRECT("ИсходныеДанные!$"&amp;$K$4&amp;"$2:$"&amp;$K$4&amp;"$50000"),$B2801&amp;"#"&amp;U$6,INDIRECT("ИсходныеДанные!$J$2:$J$50000")),0)</f>
        <v>0</v>
      </c>
      <c r="V2801" s="3">
        <f ca="1">IF($B2801&lt;&gt;"",SUMIF(INDIRECT("ИсходныеДанные!$"&amp;$K$4&amp;"$2:$"&amp;$K$4&amp;"$50000"),$B2801&amp;"#"&amp;V$6,INDIRECT("ИсходныеДанные!$J$2:$J$50000")),0)</f>
        <v>0</v>
      </c>
      <c r="W2801" s="16" t="e">
        <f ca="1">SUM(K2801:V2801)/Пофамильно!$R$1</f>
        <v>#DIV/0!</v>
      </c>
    </row>
    <row r="2802" spans="1:23" x14ac:dyDescent="0.25">
      <c r="A2802" s="10" t="str">
        <f t="shared" ca="1" si="45"/>
        <v>delete</v>
      </c>
      <c r="B2802" s="16" cm="1">
        <f t="array" aca="1" ref="B2802" ca="1">INDIRECT("УникальныеСписки!D"&amp;ROW()-$L$4)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14"/>
      <c r="G2802" s="81" t="str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84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84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84" t="str" cm="1">
        <f t="array" aca="1" ref="J2802" ca="1">_xlfn.XLOOKUP($B2802,INDIRECT(SUBSTITUTE("ИсходныеДанные!$где$2:$где$50000","где",$B$4)),INDIRECT(SUBSTITUTE("ИсходныеДанные!$что$2:$что$50000","что",J$4)),"",0,1)</f>
        <v/>
      </c>
      <c r="K2802" s="3">
        <f ca="1">IF($B2802&lt;&gt;"",SUMIF(INDIRECT("ИсходныеДанные!$"&amp;$K$4&amp;"$2:$"&amp;$K$4&amp;"$50000"),$B2802&amp;"#"&amp;K$6,INDIRECT("ИсходныеДанные!$J$2:$J$50000")),0)</f>
        <v>0</v>
      </c>
      <c r="L2802" s="3">
        <f ca="1">IF($B2802&lt;&gt;"",SUMIF(INDIRECT("ИсходныеДанные!$"&amp;$K$4&amp;"$2:$"&amp;$K$4&amp;"$50000"),$B2802&amp;"#"&amp;L$6,INDIRECT("ИсходныеДанные!$J$2:$J$50000")),0)</f>
        <v>0</v>
      </c>
      <c r="M2802" s="3">
        <f ca="1">IF($B2802&lt;&gt;"",SUMIF(INDIRECT("ИсходныеДанные!$"&amp;$K$4&amp;"$2:$"&amp;$K$4&amp;"$50000"),$B2802&amp;"#"&amp;M$6,INDIRECT("ИсходныеДанные!$J$2:$J$50000")),0)</f>
        <v>0</v>
      </c>
      <c r="N2802" s="3">
        <f ca="1">IF($B2802&lt;&gt;"",SUMIF(INDIRECT("ИсходныеДанные!$"&amp;$K$4&amp;"$2:$"&amp;$K$4&amp;"$50000"),$B2802&amp;"#"&amp;N$6,INDIRECT("ИсходныеДанные!$J$2:$J$50000")),0)</f>
        <v>0</v>
      </c>
      <c r="O2802" s="3">
        <f ca="1">IF($B2802&lt;&gt;"",SUMIF(INDIRECT("ИсходныеДанные!$"&amp;$K$4&amp;"$2:$"&amp;$K$4&amp;"$50000"),$B2802&amp;"#"&amp;O$6,INDIRECT("ИсходныеДанные!$J$2:$J$50000")),0)</f>
        <v>0</v>
      </c>
      <c r="P2802" s="3">
        <f ca="1">IF($B2802&lt;&gt;"",SUMIF(INDIRECT("ИсходныеДанные!$"&amp;$K$4&amp;"$2:$"&amp;$K$4&amp;"$50000"),$B2802&amp;"#"&amp;P$6,INDIRECT("ИсходныеДанные!$J$2:$J$50000")),0)</f>
        <v>0</v>
      </c>
      <c r="Q2802" s="3">
        <f ca="1">IF($B2802&lt;&gt;"",SUMIF(INDIRECT("ИсходныеДанные!$"&amp;$K$4&amp;"$2:$"&amp;$K$4&amp;"$50000"),$B2802&amp;"#"&amp;Q$6,INDIRECT("ИсходныеДанные!$J$2:$J$50000")),0)</f>
        <v>0</v>
      </c>
      <c r="R2802" s="3">
        <f ca="1">IF($B2802&lt;&gt;"",SUMIF(INDIRECT("ИсходныеДанные!$"&amp;$K$4&amp;"$2:$"&amp;$K$4&amp;"$50000"),$B2802&amp;"#"&amp;R$6,INDIRECT("ИсходныеДанные!$J$2:$J$50000")),0)</f>
        <v>0</v>
      </c>
      <c r="S2802" s="3">
        <f ca="1">IF($B2802&lt;&gt;"",SUMIF(INDIRECT("ИсходныеДанные!$"&amp;$K$4&amp;"$2:$"&amp;$K$4&amp;"$50000"),$B2802&amp;"#"&amp;S$6,INDIRECT("ИсходныеДанные!$J$2:$J$50000")),0)</f>
        <v>0</v>
      </c>
      <c r="T2802" s="3">
        <f ca="1">IF($B2802&lt;&gt;"",SUMIF(INDIRECT("ИсходныеДанные!$"&amp;$K$4&amp;"$2:$"&amp;$K$4&amp;"$50000"),$B2802&amp;"#"&amp;T$6,INDIRECT("ИсходныеДанные!$J$2:$J$50000")),0)</f>
        <v>0</v>
      </c>
      <c r="U2802" s="3">
        <f ca="1">IF($B2802&lt;&gt;"",SUMIF(INDIRECT("ИсходныеДанные!$"&amp;$K$4&amp;"$2:$"&amp;$K$4&amp;"$50000"),$B2802&amp;"#"&amp;U$6,INDIRECT("ИсходныеДанные!$J$2:$J$50000")),0)</f>
        <v>0</v>
      </c>
      <c r="V2802" s="3">
        <f ca="1">IF($B2802&lt;&gt;"",SUMIF(INDIRECT("ИсходныеДанные!$"&amp;$K$4&amp;"$2:$"&amp;$K$4&amp;"$50000"),$B2802&amp;"#"&amp;V$6,INDIRECT("ИсходныеДанные!$J$2:$J$50000")),0)</f>
        <v>0</v>
      </c>
      <c r="W2802" s="16" t="e">
        <f ca="1">SUM(K2802:V2802)/Пофамильно!$R$1</f>
        <v>#DIV/0!</v>
      </c>
    </row>
    <row r="2803" spans="1:23" x14ac:dyDescent="0.25">
      <c r="A2803" s="10" t="str">
        <f t="shared" ca="1" si="45"/>
        <v>delete</v>
      </c>
      <c r="B2803" s="16" cm="1">
        <f t="array" aca="1" ref="B2803" ca="1">INDIRECT("УникальныеСписки!D"&amp;ROW()-$L$4)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14"/>
      <c r="G2803" s="81" t="str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84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84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84" t="str" cm="1">
        <f t="array" aca="1" ref="J2803" ca="1">_xlfn.XLOOKUP($B2803,INDIRECT(SUBSTITUTE("ИсходныеДанные!$где$2:$где$50000","где",$B$4)),INDIRECT(SUBSTITUTE("ИсходныеДанные!$что$2:$что$50000","что",J$4)),"",0,1)</f>
        <v/>
      </c>
      <c r="K2803" s="3">
        <f ca="1">IF($B2803&lt;&gt;"",SUMIF(INDIRECT("ИсходныеДанные!$"&amp;$K$4&amp;"$2:$"&amp;$K$4&amp;"$50000"),$B2803&amp;"#"&amp;K$6,INDIRECT("ИсходныеДанные!$J$2:$J$50000")),0)</f>
        <v>0</v>
      </c>
      <c r="L2803" s="3">
        <f ca="1">IF($B2803&lt;&gt;"",SUMIF(INDIRECT("ИсходныеДанные!$"&amp;$K$4&amp;"$2:$"&amp;$K$4&amp;"$50000"),$B2803&amp;"#"&amp;L$6,INDIRECT("ИсходныеДанные!$J$2:$J$50000")),0)</f>
        <v>0</v>
      </c>
      <c r="M2803" s="3">
        <f ca="1">IF($B2803&lt;&gt;"",SUMIF(INDIRECT("ИсходныеДанные!$"&amp;$K$4&amp;"$2:$"&amp;$K$4&amp;"$50000"),$B2803&amp;"#"&amp;M$6,INDIRECT("ИсходныеДанные!$J$2:$J$50000")),0)</f>
        <v>0</v>
      </c>
      <c r="N2803" s="3">
        <f ca="1">IF($B2803&lt;&gt;"",SUMIF(INDIRECT("ИсходныеДанные!$"&amp;$K$4&amp;"$2:$"&amp;$K$4&amp;"$50000"),$B2803&amp;"#"&amp;N$6,INDIRECT("ИсходныеДанные!$J$2:$J$50000")),0)</f>
        <v>0</v>
      </c>
      <c r="O2803" s="3">
        <f ca="1">IF($B2803&lt;&gt;"",SUMIF(INDIRECT("ИсходныеДанные!$"&amp;$K$4&amp;"$2:$"&amp;$K$4&amp;"$50000"),$B2803&amp;"#"&amp;O$6,INDIRECT("ИсходныеДанные!$J$2:$J$50000")),0)</f>
        <v>0</v>
      </c>
      <c r="P2803" s="3">
        <f ca="1">IF($B2803&lt;&gt;"",SUMIF(INDIRECT("ИсходныеДанные!$"&amp;$K$4&amp;"$2:$"&amp;$K$4&amp;"$50000"),$B2803&amp;"#"&amp;P$6,INDIRECT("ИсходныеДанные!$J$2:$J$50000")),0)</f>
        <v>0</v>
      </c>
      <c r="Q2803" s="3">
        <f ca="1">IF($B2803&lt;&gt;"",SUMIF(INDIRECT("ИсходныеДанные!$"&amp;$K$4&amp;"$2:$"&amp;$K$4&amp;"$50000"),$B2803&amp;"#"&amp;Q$6,INDIRECT("ИсходныеДанные!$J$2:$J$50000")),0)</f>
        <v>0</v>
      </c>
      <c r="R2803" s="3">
        <f ca="1">IF($B2803&lt;&gt;"",SUMIF(INDIRECT("ИсходныеДанные!$"&amp;$K$4&amp;"$2:$"&amp;$K$4&amp;"$50000"),$B2803&amp;"#"&amp;R$6,INDIRECT("ИсходныеДанные!$J$2:$J$50000")),0)</f>
        <v>0</v>
      </c>
      <c r="S2803" s="3">
        <f ca="1">IF($B2803&lt;&gt;"",SUMIF(INDIRECT("ИсходныеДанные!$"&amp;$K$4&amp;"$2:$"&amp;$K$4&amp;"$50000"),$B2803&amp;"#"&amp;S$6,INDIRECT("ИсходныеДанные!$J$2:$J$50000")),0)</f>
        <v>0</v>
      </c>
      <c r="T2803" s="3">
        <f ca="1">IF($B2803&lt;&gt;"",SUMIF(INDIRECT("ИсходныеДанные!$"&amp;$K$4&amp;"$2:$"&amp;$K$4&amp;"$50000"),$B2803&amp;"#"&amp;T$6,INDIRECT("ИсходныеДанные!$J$2:$J$50000")),0)</f>
        <v>0</v>
      </c>
      <c r="U2803" s="3">
        <f ca="1">IF($B2803&lt;&gt;"",SUMIF(INDIRECT("ИсходныеДанные!$"&amp;$K$4&amp;"$2:$"&amp;$K$4&amp;"$50000"),$B2803&amp;"#"&amp;U$6,INDIRECT("ИсходныеДанные!$J$2:$J$50000")),0)</f>
        <v>0</v>
      </c>
      <c r="V2803" s="3">
        <f ca="1">IF($B2803&lt;&gt;"",SUMIF(INDIRECT("ИсходныеДанные!$"&amp;$K$4&amp;"$2:$"&amp;$K$4&amp;"$50000"),$B2803&amp;"#"&amp;V$6,INDIRECT("ИсходныеДанные!$J$2:$J$50000")),0)</f>
        <v>0</v>
      </c>
      <c r="W2803" s="16" t="e">
        <f ca="1">SUM(K2803:V2803)/Пофамильно!$R$1</f>
        <v>#DIV/0!</v>
      </c>
    </row>
    <row r="2804" spans="1:23" x14ac:dyDescent="0.25">
      <c r="A2804" s="10" t="str">
        <f t="shared" ca="1" si="45"/>
        <v>delete</v>
      </c>
      <c r="B2804" s="16" cm="1">
        <f t="array" aca="1" ref="B2804" ca="1">INDIRECT("УникальныеСписки!D"&amp;ROW()-$L$4)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14"/>
      <c r="G2804" s="81" t="str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84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84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84" t="str" cm="1">
        <f t="array" aca="1" ref="J2804" ca="1">_xlfn.XLOOKUP($B2804,INDIRECT(SUBSTITUTE("ИсходныеДанные!$где$2:$где$50000","где",$B$4)),INDIRECT(SUBSTITUTE("ИсходныеДанные!$что$2:$что$50000","что",J$4)),"",0,1)</f>
        <v/>
      </c>
      <c r="K2804" s="3">
        <f ca="1">IF($B2804&lt;&gt;"",SUMIF(INDIRECT("ИсходныеДанные!$"&amp;$K$4&amp;"$2:$"&amp;$K$4&amp;"$50000"),$B2804&amp;"#"&amp;K$6,INDIRECT("ИсходныеДанные!$J$2:$J$50000")),0)</f>
        <v>0</v>
      </c>
      <c r="L2804" s="3">
        <f ca="1">IF($B2804&lt;&gt;"",SUMIF(INDIRECT("ИсходныеДанные!$"&amp;$K$4&amp;"$2:$"&amp;$K$4&amp;"$50000"),$B2804&amp;"#"&amp;L$6,INDIRECT("ИсходныеДанные!$J$2:$J$50000")),0)</f>
        <v>0</v>
      </c>
      <c r="M2804" s="3">
        <f ca="1">IF($B2804&lt;&gt;"",SUMIF(INDIRECT("ИсходныеДанные!$"&amp;$K$4&amp;"$2:$"&amp;$K$4&amp;"$50000"),$B2804&amp;"#"&amp;M$6,INDIRECT("ИсходныеДанные!$J$2:$J$50000")),0)</f>
        <v>0</v>
      </c>
      <c r="N2804" s="3">
        <f ca="1">IF($B2804&lt;&gt;"",SUMIF(INDIRECT("ИсходныеДанные!$"&amp;$K$4&amp;"$2:$"&amp;$K$4&amp;"$50000"),$B2804&amp;"#"&amp;N$6,INDIRECT("ИсходныеДанные!$J$2:$J$50000")),0)</f>
        <v>0</v>
      </c>
      <c r="O2804" s="3">
        <f ca="1">IF($B2804&lt;&gt;"",SUMIF(INDIRECT("ИсходныеДанные!$"&amp;$K$4&amp;"$2:$"&amp;$K$4&amp;"$50000"),$B2804&amp;"#"&amp;O$6,INDIRECT("ИсходныеДанные!$J$2:$J$50000")),0)</f>
        <v>0</v>
      </c>
      <c r="P2804" s="3">
        <f ca="1">IF($B2804&lt;&gt;"",SUMIF(INDIRECT("ИсходныеДанные!$"&amp;$K$4&amp;"$2:$"&amp;$K$4&amp;"$50000"),$B2804&amp;"#"&amp;P$6,INDIRECT("ИсходныеДанные!$J$2:$J$50000")),0)</f>
        <v>0</v>
      </c>
      <c r="Q2804" s="3">
        <f ca="1">IF($B2804&lt;&gt;"",SUMIF(INDIRECT("ИсходныеДанные!$"&amp;$K$4&amp;"$2:$"&amp;$K$4&amp;"$50000"),$B2804&amp;"#"&amp;Q$6,INDIRECT("ИсходныеДанные!$J$2:$J$50000")),0)</f>
        <v>0</v>
      </c>
      <c r="R2804" s="3">
        <f ca="1">IF($B2804&lt;&gt;"",SUMIF(INDIRECT("ИсходныеДанные!$"&amp;$K$4&amp;"$2:$"&amp;$K$4&amp;"$50000"),$B2804&amp;"#"&amp;R$6,INDIRECT("ИсходныеДанные!$J$2:$J$50000")),0)</f>
        <v>0</v>
      </c>
      <c r="S2804" s="3">
        <f ca="1">IF($B2804&lt;&gt;"",SUMIF(INDIRECT("ИсходныеДанные!$"&amp;$K$4&amp;"$2:$"&amp;$K$4&amp;"$50000"),$B2804&amp;"#"&amp;S$6,INDIRECT("ИсходныеДанные!$J$2:$J$50000")),0)</f>
        <v>0</v>
      </c>
      <c r="T2804" s="3">
        <f ca="1">IF($B2804&lt;&gt;"",SUMIF(INDIRECT("ИсходныеДанные!$"&amp;$K$4&amp;"$2:$"&amp;$K$4&amp;"$50000"),$B2804&amp;"#"&amp;T$6,INDIRECT("ИсходныеДанные!$J$2:$J$50000")),0)</f>
        <v>0</v>
      </c>
      <c r="U2804" s="3">
        <f ca="1">IF($B2804&lt;&gt;"",SUMIF(INDIRECT("ИсходныеДанные!$"&amp;$K$4&amp;"$2:$"&amp;$K$4&amp;"$50000"),$B2804&amp;"#"&amp;U$6,INDIRECT("ИсходныеДанные!$J$2:$J$50000")),0)</f>
        <v>0</v>
      </c>
      <c r="V2804" s="3">
        <f ca="1">IF($B2804&lt;&gt;"",SUMIF(INDIRECT("ИсходныеДанные!$"&amp;$K$4&amp;"$2:$"&amp;$K$4&amp;"$50000"),$B2804&amp;"#"&amp;V$6,INDIRECT("ИсходныеДанные!$J$2:$J$50000")),0)</f>
        <v>0</v>
      </c>
      <c r="W2804" s="16" t="e">
        <f ca="1">SUM(K2804:V2804)/Пофамильно!$R$1</f>
        <v>#DIV/0!</v>
      </c>
    </row>
    <row r="2805" spans="1:23" x14ac:dyDescent="0.25">
      <c r="A2805" s="10" t="str">
        <f t="shared" ca="1" si="45"/>
        <v>delete</v>
      </c>
      <c r="B2805" s="16" cm="1">
        <f t="array" aca="1" ref="B2805" ca="1">INDIRECT("УникальныеСписки!D"&amp;ROW()-$L$4)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14"/>
      <c r="G2805" s="81" t="str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84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84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84" t="str" cm="1">
        <f t="array" aca="1" ref="J2805" ca="1">_xlfn.XLOOKUP($B2805,INDIRECT(SUBSTITUTE("ИсходныеДанные!$где$2:$где$50000","где",$B$4)),INDIRECT(SUBSTITUTE("ИсходныеДанные!$что$2:$что$50000","что",J$4)),"",0,1)</f>
        <v/>
      </c>
      <c r="K2805" s="3">
        <f ca="1">IF($B2805&lt;&gt;"",SUMIF(INDIRECT("ИсходныеДанные!$"&amp;$K$4&amp;"$2:$"&amp;$K$4&amp;"$50000"),$B2805&amp;"#"&amp;K$6,INDIRECT("ИсходныеДанные!$J$2:$J$50000")),0)</f>
        <v>0</v>
      </c>
      <c r="L2805" s="3">
        <f ca="1">IF($B2805&lt;&gt;"",SUMIF(INDIRECT("ИсходныеДанные!$"&amp;$K$4&amp;"$2:$"&amp;$K$4&amp;"$50000"),$B2805&amp;"#"&amp;L$6,INDIRECT("ИсходныеДанные!$J$2:$J$50000")),0)</f>
        <v>0</v>
      </c>
      <c r="M2805" s="3">
        <f ca="1">IF($B2805&lt;&gt;"",SUMIF(INDIRECT("ИсходныеДанные!$"&amp;$K$4&amp;"$2:$"&amp;$K$4&amp;"$50000"),$B2805&amp;"#"&amp;M$6,INDIRECT("ИсходныеДанные!$J$2:$J$50000")),0)</f>
        <v>0</v>
      </c>
      <c r="N2805" s="3">
        <f ca="1">IF($B2805&lt;&gt;"",SUMIF(INDIRECT("ИсходныеДанные!$"&amp;$K$4&amp;"$2:$"&amp;$K$4&amp;"$50000"),$B2805&amp;"#"&amp;N$6,INDIRECT("ИсходныеДанные!$J$2:$J$50000")),0)</f>
        <v>0</v>
      </c>
      <c r="O2805" s="3">
        <f ca="1">IF($B2805&lt;&gt;"",SUMIF(INDIRECT("ИсходныеДанные!$"&amp;$K$4&amp;"$2:$"&amp;$K$4&amp;"$50000"),$B2805&amp;"#"&amp;O$6,INDIRECT("ИсходныеДанные!$J$2:$J$50000")),0)</f>
        <v>0</v>
      </c>
      <c r="P2805" s="3">
        <f ca="1">IF($B2805&lt;&gt;"",SUMIF(INDIRECT("ИсходныеДанные!$"&amp;$K$4&amp;"$2:$"&amp;$K$4&amp;"$50000"),$B2805&amp;"#"&amp;P$6,INDIRECT("ИсходныеДанные!$J$2:$J$50000")),0)</f>
        <v>0</v>
      </c>
      <c r="Q2805" s="3">
        <f ca="1">IF($B2805&lt;&gt;"",SUMIF(INDIRECT("ИсходныеДанные!$"&amp;$K$4&amp;"$2:$"&amp;$K$4&amp;"$50000"),$B2805&amp;"#"&amp;Q$6,INDIRECT("ИсходныеДанные!$J$2:$J$50000")),0)</f>
        <v>0</v>
      </c>
      <c r="R2805" s="3">
        <f ca="1">IF($B2805&lt;&gt;"",SUMIF(INDIRECT("ИсходныеДанные!$"&amp;$K$4&amp;"$2:$"&amp;$K$4&amp;"$50000"),$B2805&amp;"#"&amp;R$6,INDIRECT("ИсходныеДанные!$J$2:$J$50000")),0)</f>
        <v>0</v>
      </c>
      <c r="S2805" s="3">
        <f ca="1">IF($B2805&lt;&gt;"",SUMIF(INDIRECT("ИсходныеДанные!$"&amp;$K$4&amp;"$2:$"&amp;$K$4&amp;"$50000"),$B2805&amp;"#"&amp;S$6,INDIRECT("ИсходныеДанные!$J$2:$J$50000")),0)</f>
        <v>0</v>
      </c>
      <c r="T2805" s="3">
        <f ca="1">IF($B2805&lt;&gt;"",SUMIF(INDIRECT("ИсходныеДанные!$"&amp;$K$4&amp;"$2:$"&amp;$K$4&amp;"$50000"),$B2805&amp;"#"&amp;T$6,INDIRECT("ИсходныеДанные!$J$2:$J$50000")),0)</f>
        <v>0</v>
      </c>
      <c r="U2805" s="3">
        <f ca="1">IF($B2805&lt;&gt;"",SUMIF(INDIRECT("ИсходныеДанные!$"&amp;$K$4&amp;"$2:$"&amp;$K$4&amp;"$50000"),$B2805&amp;"#"&amp;U$6,INDIRECT("ИсходныеДанные!$J$2:$J$50000")),0)</f>
        <v>0</v>
      </c>
      <c r="V2805" s="3">
        <f ca="1">IF($B2805&lt;&gt;"",SUMIF(INDIRECT("ИсходныеДанные!$"&amp;$K$4&amp;"$2:$"&amp;$K$4&amp;"$50000"),$B2805&amp;"#"&amp;V$6,INDIRECT("ИсходныеДанные!$J$2:$J$50000")),0)</f>
        <v>0</v>
      </c>
      <c r="W2805" s="16" t="e">
        <f ca="1">SUM(K2805:V2805)/Пофамильно!$R$1</f>
        <v>#DIV/0!</v>
      </c>
    </row>
    <row r="2806" spans="1:23" x14ac:dyDescent="0.25">
      <c r="A2806" s="10" t="str">
        <f t="shared" ca="1" si="45"/>
        <v>delete</v>
      </c>
      <c r="B2806" s="16" cm="1">
        <f t="array" aca="1" ref="B2806" ca="1">INDIRECT("УникальныеСписки!D"&amp;ROW()-$L$4)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14"/>
      <c r="G2806" s="81" t="str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84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84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84" t="str" cm="1">
        <f t="array" aca="1" ref="J2806" ca="1">_xlfn.XLOOKUP($B2806,INDIRECT(SUBSTITUTE("ИсходныеДанные!$где$2:$где$50000","где",$B$4)),INDIRECT(SUBSTITUTE("ИсходныеДанные!$что$2:$что$50000","что",J$4)),"",0,1)</f>
        <v/>
      </c>
      <c r="K2806" s="3">
        <f ca="1">IF($B2806&lt;&gt;"",SUMIF(INDIRECT("ИсходныеДанные!$"&amp;$K$4&amp;"$2:$"&amp;$K$4&amp;"$50000"),$B2806&amp;"#"&amp;K$6,INDIRECT("ИсходныеДанные!$J$2:$J$50000")),0)</f>
        <v>0</v>
      </c>
      <c r="L2806" s="3">
        <f ca="1">IF($B2806&lt;&gt;"",SUMIF(INDIRECT("ИсходныеДанные!$"&amp;$K$4&amp;"$2:$"&amp;$K$4&amp;"$50000"),$B2806&amp;"#"&amp;L$6,INDIRECT("ИсходныеДанные!$J$2:$J$50000")),0)</f>
        <v>0</v>
      </c>
      <c r="M2806" s="3">
        <f ca="1">IF($B2806&lt;&gt;"",SUMIF(INDIRECT("ИсходныеДанные!$"&amp;$K$4&amp;"$2:$"&amp;$K$4&amp;"$50000"),$B2806&amp;"#"&amp;M$6,INDIRECT("ИсходныеДанные!$J$2:$J$50000")),0)</f>
        <v>0</v>
      </c>
      <c r="N2806" s="3">
        <f ca="1">IF($B2806&lt;&gt;"",SUMIF(INDIRECT("ИсходныеДанные!$"&amp;$K$4&amp;"$2:$"&amp;$K$4&amp;"$50000"),$B2806&amp;"#"&amp;N$6,INDIRECT("ИсходныеДанные!$J$2:$J$50000")),0)</f>
        <v>0</v>
      </c>
      <c r="O2806" s="3">
        <f ca="1">IF($B2806&lt;&gt;"",SUMIF(INDIRECT("ИсходныеДанные!$"&amp;$K$4&amp;"$2:$"&amp;$K$4&amp;"$50000"),$B2806&amp;"#"&amp;O$6,INDIRECT("ИсходныеДанные!$J$2:$J$50000")),0)</f>
        <v>0</v>
      </c>
      <c r="P2806" s="3">
        <f ca="1">IF($B2806&lt;&gt;"",SUMIF(INDIRECT("ИсходныеДанные!$"&amp;$K$4&amp;"$2:$"&amp;$K$4&amp;"$50000"),$B2806&amp;"#"&amp;P$6,INDIRECT("ИсходныеДанные!$J$2:$J$50000")),0)</f>
        <v>0</v>
      </c>
      <c r="Q2806" s="3">
        <f ca="1">IF($B2806&lt;&gt;"",SUMIF(INDIRECT("ИсходныеДанные!$"&amp;$K$4&amp;"$2:$"&amp;$K$4&amp;"$50000"),$B2806&amp;"#"&amp;Q$6,INDIRECT("ИсходныеДанные!$J$2:$J$50000")),0)</f>
        <v>0</v>
      </c>
      <c r="R2806" s="3">
        <f ca="1">IF($B2806&lt;&gt;"",SUMIF(INDIRECT("ИсходныеДанные!$"&amp;$K$4&amp;"$2:$"&amp;$K$4&amp;"$50000"),$B2806&amp;"#"&amp;R$6,INDIRECT("ИсходныеДанные!$J$2:$J$50000")),0)</f>
        <v>0</v>
      </c>
      <c r="S2806" s="3">
        <f ca="1">IF($B2806&lt;&gt;"",SUMIF(INDIRECT("ИсходныеДанные!$"&amp;$K$4&amp;"$2:$"&amp;$K$4&amp;"$50000"),$B2806&amp;"#"&amp;S$6,INDIRECT("ИсходныеДанные!$J$2:$J$50000")),0)</f>
        <v>0</v>
      </c>
      <c r="T2806" s="3">
        <f ca="1">IF($B2806&lt;&gt;"",SUMIF(INDIRECT("ИсходныеДанные!$"&amp;$K$4&amp;"$2:$"&amp;$K$4&amp;"$50000"),$B2806&amp;"#"&amp;T$6,INDIRECT("ИсходныеДанные!$J$2:$J$50000")),0)</f>
        <v>0</v>
      </c>
      <c r="U2806" s="3">
        <f ca="1">IF($B2806&lt;&gt;"",SUMIF(INDIRECT("ИсходныеДанные!$"&amp;$K$4&amp;"$2:$"&amp;$K$4&amp;"$50000"),$B2806&amp;"#"&amp;U$6,INDIRECT("ИсходныеДанные!$J$2:$J$50000")),0)</f>
        <v>0</v>
      </c>
      <c r="V2806" s="3">
        <f ca="1">IF($B2806&lt;&gt;"",SUMIF(INDIRECT("ИсходныеДанные!$"&amp;$K$4&amp;"$2:$"&amp;$K$4&amp;"$50000"),$B2806&amp;"#"&amp;V$6,INDIRECT("ИсходныеДанные!$J$2:$J$50000")),0)</f>
        <v>0</v>
      </c>
      <c r="W2806" s="16" t="e">
        <f ca="1">SUM(K2806:V2806)/Пофамильно!$R$1</f>
        <v>#DIV/0!</v>
      </c>
    </row>
    <row r="2807" spans="1:23" x14ac:dyDescent="0.25">
      <c r="A2807" s="10" t="str">
        <f t="shared" ca="1" si="45"/>
        <v>delete</v>
      </c>
      <c r="B2807" s="16" cm="1">
        <f t="array" aca="1" ref="B2807" ca="1">INDIRECT("УникальныеСписки!D"&amp;ROW()-$L$4)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14"/>
      <c r="G2807" s="81" t="str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84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84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84" t="str" cm="1">
        <f t="array" aca="1" ref="J2807" ca="1">_xlfn.XLOOKUP($B2807,INDIRECT(SUBSTITUTE("ИсходныеДанные!$где$2:$где$50000","где",$B$4)),INDIRECT(SUBSTITUTE("ИсходныеДанные!$что$2:$что$50000","что",J$4)),"",0,1)</f>
        <v/>
      </c>
      <c r="K2807" s="3">
        <f ca="1">IF($B2807&lt;&gt;"",SUMIF(INDIRECT("ИсходныеДанные!$"&amp;$K$4&amp;"$2:$"&amp;$K$4&amp;"$50000"),$B2807&amp;"#"&amp;K$6,INDIRECT("ИсходныеДанные!$J$2:$J$50000")),0)</f>
        <v>0</v>
      </c>
      <c r="L2807" s="3">
        <f ca="1">IF($B2807&lt;&gt;"",SUMIF(INDIRECT("ИсходныеДанные!$"&amp;$K$4&amp;"$2:$"&amp;$K$4&amp;"$50000"),$B2807&amp;"#"&amp;L$6,INDIRECT("ИсходныеДанные!$J$2:$J$50000")),0)</f>
        <v>0</v>
      </c>
      <c r="M2807" s="3">
        <f ca="1">IF($B2807&lt;&gt;"",SUMIF(INDIRECT("ИсходныеДанные!$"&amp;$K$4&amp;"$2:$"&amp;$K$4&amp;"$50000"),$B2807&amp;"#"&amp;M$6,INDIRECT("ИсходныеДанные!$J$2:$J$50000")),0)</f>
        <v>0</v>
      </c>
      <c r="N2807" s="3">
        <f ca="1">IF($B2807&lt;&gt;"",SUMIF(INDIRECT("ИсходныеДанные!$"&amp;$K$4&amp;"$2:$"&amp;$K$4&amp;"$50000"),$B2807&amp;"#"&amp;N$6,INDIRECT("ИсходныеДанные!$J$2:$J$50000")),0)</f>
        <v>0</v>
      </c>
      <c r="O2807" s="3">
        <f ca="1">IF($B2807&lt;&gt;"",SUMIF(INDIRECT("ИсходныеДанные!$"&amp;$K$4&amp;"$2:$"&amp;$K$4&amp;"$50000"),$B2807&amp;"#"&amp;O$6,INDIRECT("ИсходныеДанные!$J$2:$J$50000")),0)</f>
        <v>0</v>
      </c>
      <c r="P2807" s="3">
        <f ca="1">IF($B2807&lt;&gt;"",SUMIF(INDIRECT("ИсходныеДанные!$"&amp;$K$4&amp;"$2:$"&amp;$K$4&amp;"$50000"),$B2807&amp;"#"&amp;P$6,INDIRECT("ИсходныеДанные!$J$2:$J$50000")),0)</f>
        <v>0</v>
      </c>
      <c r="Q2807" s="3">
        <f ca="1">IF($B2807&lt;&gt;"",SUMIF(INDIRECT("ИсходныеДанные!$"&amp;$K$4&amp;"$2:$"&amp;$K$4&amp;"$50000"),$B2807&amp;"#"&amp;Q$6,INDIRECT("ИсходныеДанные!$J$2:$J$50000")),0)</f>
        <v>0</v>
      </c>
      <c r="R2807" s="3">
        <f ca="1">IF($B2807&lt;&gt;"",SUMIF(INDIRECT("ИсходныеДанные!$"&amp;$K$4&amp;"$2:$"&amp;$K$4&amp;"$50000"),$B2807&amp;"#"&amp;R$6,INDIRECT("ИсходныеДанные!$J$2:$J$50000")),0)</f>
        <v>0</v>
      </c>
      <c r="S2807" s="3">
        <f ca="1">IF($B2807&lt;&gt;"",SUMIF(INDIRECT("ИсходныеДанные!$"&amp;$K$4&amp;"$2:$"&amp;$K$4&amp;"$50000"),$B2807&amp;"#"&amp;S$6,INDIRECT("ИсходныеДанные!$J$2:$J$50000")),0)</f>
        <v>0</v>
      </c>
      <c r="T2807" s="3">
        <f ca="1">IF($B2807&lt;&gt;"",SUMIF(INDIRECT("ИсходныеДанные!$"&amp;$K$4&amp;"$2:$"&amp;$K$4&amp;"$50000"),$B2807&amp;"#"&amp;T$6,INDIRECT("ИсходныеДанные!$J$2:$J$50000")),0)</f>
        <v>0</v>
      </c>
      <c r="U2807" s="3">
        <f ca="1">IF($B2807&lt;&gt;"",SUMIF(INDIRECT("ИсходныеДанные!$"&amp;$K$4&amp;"$2:$"&amp;$K$4&amp;"$50000"),$B2807&amp;"#"&amp;U$6,INDIRECT("ИсходныеДанные!$J$2:$J$50000")),0)</f>
        <v>0</v>
      </c>
      <c r="V2807" s="3">
        <f ca="1">IF($B2807&lt;&gt;"",SUMIF(INDIRECT("ИсходныеДанные!$"&amp;$K$4&amp;"$2:$"&amp;$K$4&amp;"$50000"),$B2807&amp;"#"&amp;V$6,INDIRECT("ИсходныеДанные!$J$2:$J$50000")),0)</f>
        <v>0</v>
      </c>
      <c r="W2807" s="16" t="e">
        <f ca="1">SUM(K2807:V2807)/Пофамильно!$R$1</f>
        <v>#DIV/0!</v>
      </c>
    </row>
    <row r="2808" spans="1:23" x14ac:dyDescent="0.25">
      <c r="A2808" s="10" t="str">
        <f t="shared" ca="1" si="45"/>
        <v>delete</v>
      </c>
      <c r="B2808" s="16" cm="1">
        <f t="array" aca="1" ref="B2808" ca="1">INDIRECT("УникальныеСписки!D"&amp;ROW()-$L$4)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14"/>
      <c r="G2808" s="81" t="str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84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84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84" t="str" cm="1">
        <f t="array" aca="1" ref="J2808" ca="1">_xlfn.XLOOKUP($B2808,INDIRECT(SUBSTITUTE("ИсходныеДанные!$где$2:$где$50000","где",$B$4)),INDIRECT(SUBSTITUTE("ИсходныеДанные!$что$2:$что$50000","что",J$4)),"",0,1)</f>
        <v/>
      </c>
      <c r="K2808" s="3">
        <f ca="1">IF($B2808&lt;&gt;"",SUMIF(INDIRECT("ИсходныеДанные!$"&amp;$K$4&amp;"$2:$"&amp;$K$4&amp;"$50000"),$B2808&amp;"#"&amp;K$6,INDIRECT("ИсходныеДанные!$J$2:$J$50000")),0)</f>
        <v>0</v>
      </c>
      <c r="L2808" s="3">
        <f ca="1">IF($B2808&lt;&gt;"",SUMIF(INDIRECT("ИсходныеДанные!$"&amp;$K$4&amp;"$2:$"&amp;$K$4&amp;"$50000"),$B2808&amp;"#"&amp;L$6,INDIRECT("ИсходныеДанные!$J$2:$J$50000")),0)</f>
        <v>0</v>
      </c>
      <c r="M2808" s="3">
        <f ca="1">IF($B2808&lt;&gt;"",SUMIF(INDIRECT("ИсходныеДанные!$"&amp;$K$4&amp;"$2:$"&amp;$K$4&amp;"$50000"),$B2808&amp;"#"&amp;M$6,INDIRECT("ИсходныеДанные!$J$2:$J$50000")),0)</f>
        <v>0</v>
      </c>
      <c r="N2808" s="3">
        <f ca="1">IF($B2808&lt;&gt;"",SUMIF(INDIRECT("ИсходныеДанные!$"&amp;$K$4&amp;"$2:$"&amp;$K$4&amp;"$50000"),$B2808&amp;"#"&amp;N$6,INDIRECT("ИсходныеДанные!$J$2:$J$50000")),0)</f>
        <v>0</v>
      </c>
      <c r="O2808" s="3">
        <f ca="1">IF($B2808&lt;&gt;"",SUMIF(INDIRECT("ИсходныеДанные!$"&amp;$K$4&amp;"$2:$"&amp;$K$4&amp;"$50000"),$B2808&amp;"#"&amp;O$6,INDIRECT("ИсходныеДанные!$J$2:$J$50000")),0)</f>
        <v>0</v>
      </c>
      <c r="P2808" s="3">
        <f ca="1">IF($B2808&lt;&gt;"",SUMIF(INDIRECT("ИсходныеДанные!$"&amp;$K$4&amp;"$2:$"&amp;$K$4&amp;"$50000"),$B2808&amp;"#"&amp;P$6,INDIRECT("ИсходныеДанные!$J$2:$J$50000")),0)</f>
        <v>0</v>
      </c>
      <c r="Q2808" s="3">
        <f ca="1">IF($B2808&lt;&gt;"",SUMIF(INDIRECT("ИсходныеДанные!$"&amp;$K$4&amp;"$2:$"&amp;$K$4&amp;"$50000"),$B2808&amp;"#"&amp;Q$6,INDIRECT("ИсходныеДанные!$J$2:$J$50000")),0)</f>
        <v>0</v>
      </c>
      <c r="R2808" s="3">
        <f ca="1">IF($B2808&lt;&gt;"",SUMIF(INDIRECT("ИсходныеДанные!$"&amp;$K$4&amp;"$2:$"&amp;$K$4&amp;"$50000"),$B2808&amp;"#"&amp;R$6,INDIRECT("ИсходныеДанные!$J$2:$J$50000")),0)</f>
        <v>0</v>
      </c>
      <c r="S2808" s="3">
        <f ca="1">IF($B2808&lt;&gt;"",SUMIF(INDIRECT("ИсходныеДанные!$"&amp;$K$4&amp;"$2:$"&amp;$K$4&amp;"$50000"),$B2808&amp;"#"&amp;S$6,INDIRECT("ИсходныеДанные!$J$2:$J$50000")),0)</f>
        <v>0</v>
      </c>
      <c r="T2808" s="3">
        <f ca="1">IF($B2808&lt;&gt;"",SUMIF(INDIRECT("ИсходныеДанные!$"&amp;$K$4&amp;"$2:$"&amp;$K$4&amp;"$50000"),$B2808&amp;"#"&amp;T$6,INDIRECT("ИсходныеДанные!$J$2:$J$50000")),0)</f>
        <v>0</v>
      </c>
      <c r="U2808" s="3">
        <f ca="1">IF($B2808&lt;&gt;"",SUMIF(INDIRECT("ИсходныеДанные!$"&amp;$K$4&amp;"$2:$"&amp;$K$4&amp;"$50000"),$B2808&amp;"#"&amp;U$6,INDIRECT("ИсходныеДанные!$J$2:$J$50000")),0)</f>
        <v>0</v>
      </c>
      <c r="V2808" s="3">
        <f ca="1">IF($B2808&lt;&gt;"",SUMIF(INDIRECT("ИсходныеДанные!$"&amp;$K$4&amp;"$2:$"&amp;$K$4&amp;"$50000"),$B2808&amp;"#"&amp;V$6,INDIRECT("ИсходныеДанные!$J$2:$J$50000")),0)</f>
        <v>0</v>
      </c>
      <c r="W2808" s="16" t="e">
        <f ca="1">SUM(K2808:V2808)/Пофамильно!$R$1</f>
        <v>#DIV/0!</v>
      </c>
    </row>
    <row r="2809" spans="1:23" x14ac:dyDescent="0.25">
      <c r="A2809" s="10" t="str">
        <f t="shared" ca="1" si="45"/>
        <v>delete</v>
      </c>
      <c r="B2809" s="16" cm="1">
        <f t="array" aca="1" ref="B2809" ca="1">INDIRECT("УникальныеСписки!D"&amp;ROW()-$L$4)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14"/>
      <c r="G2809" s="81" t="str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84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84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84" t="str" cm="1">
        <f t="array" aca="1" ref="J2809" ca="1">_xlfn.XLOOKUP($B2809,INDIRECT(SUBSTITUTE("ИсходныеДанные!$где$2:$где$50000","где",$B$4)),INDIRECT(SUBSTITUTE("ИсходныеДанные!$что$2:$что$50000","что",J$4)),"",0,1)</f>
        <v/>
      </c>
      <c r="K2809" s="3">
        <f ca="1">IF($B2809&lt;&gt;"",SUMIF(INDIRECT("ИсходныеДанные!$"&amp;$K$4&amp;"$2:$"&amp;$K$4&amp;"$50000"),$B2809&amp;"#"&amp;K$6,INDIRECT("ИсходныеДанные!$J$2:$J$50000")),0)</f>
        <v>0</v>
      </c>
      <c r="L2809" s="3">
        <f ca="1">IF($B2809&lt;&gt;"",SUMIF(INDIRECT("ИсходныеДанные!$"&amp;$K$4&amp;"$2:$"&amp;$K$4&amp;"$50000"),$B2809&amp;"#"&amp;L$6,INDIRECT("ИсходныеДанные!$J$2:$J$50000")),0)</f>
        <v>0</v>
      </c>
      <c r="M2809" s="3">
        <f ca="1">IF($B2809&lt;&gt;"",SUMIF(INDIRECT("ИсходныеДанные!$"&amp;$K$4&amp;"$2:$"&amp;$K$4&amp;"$50000"),$B2809&amp;"#"&amp;M$6,INDIRECT("ИсходныеДанные!$J$2:$J$50000")),0)</f>
        <v>0</v>
      </c>
      <c r="N2809" s="3">
        <f ca="1">IF($B2809&lt;&gt;"",SUMIF(INDIRECT("ИсходныеДанные!$"&amp;$K$4&amp;"$2:$"&amp;$K$4&amp;"$50000"),$B2809&amp;"#"&amp;N$6,INDIRECT("ИсходныеДанные!$J$2:$J$50000")),0)</f>
        <v>0</v>
      </c>
      <c r="O2809" s="3">
        <f ca="1">IF($B2809&lt;&gt;"",SUMIF(INDIRECT("ИсходныеДанные!$"&amp;$K$4&amp;"$2:$"&amp;$K$4&amp;"$50000"),$B2809&amp;"#"&amp;O$6,INDIRECT("ИсходныеДанные!$J$2:$J$50000")),0)</f>
        <v>0</v>
      </c>
      <c r="P2809" s="3">
        <f ca="1">IF($B2809&lt;&gt;"",SUMIF(INDIRECT("ИсходныеДанные!$"&amp;$K$4&amp;"$2:$"&amp;$K$4&amp;"$50000"),$B2809&amp;"#"&amp;P$6,INDIRECT("ИсходныеДанные!$J$2:$J$50000")),0)</f>
        <v>0</v>
      </c>
      <c r="Q2809" s="3">
        <f ca="1">IF($B2809&lt;&gt;"",SUMIF(INDIRECT("ИсходныеДанные!$"&amp;$K$4&amp;"$2:$"&amp;$K$4&amp;"$50000"),$B2809&amp;"#"&amp;Q$6,INDIRECT("ИсходныеДанные!$J$2:$J$50000")),0)</f>
        <v>0</v>
      </c>
      <c r="R2809" s="3">
        <f ca="1">IF($B2809&lt;&gt;"",SUMIF(INDIRECT("ИсходныеДанные!$"&amp;$K$4&amp;"$2:$"&amp;$K$4&amp;"$50000"),$B2809&amp;"#"&amp;R$6,INDIRECT("ИсходныеДанные!$J$2:$J$50000")),0)</f>
        <v>0</v>
      </c>
      <c r="S2809" s="3">
        <f ca="1">IF($B2809&lt;&gt;"",SUMIF(INDIRECT("ИсходныеДанные!$"&amp;$K$4&amp;"$2:$"&amp;$K$4&amp;"$50000"),$B2809&amp;"#"&amp;S$6,INDIRECT("ИсходныеДанные!$J$2:$J$50000")),0)</f>
        <v>0</v>
      </c>
      <c r="T2809" s="3">
        <f ca="1">IF($B2809&lt;&gt;"",SUMIF(INDIRECT("ИсходныеДанные!$"&amp;$K$4&amp;"$2:$"&amp;$K$4&amp;"$50000"),$B2809&amp;"#"&amp;T$6,INDIRECT("ИсходныеДанные!$J$2:$J$50000")),0)</f>
        <v>0</v>
      </c>
      <c r="U2809" s="3">
        <f ca="1">IF($B2809&lt;&gt;"",SUMIF(INDIRECT("ИсходныеДанные!$"&amp;$K$4&amp;"$2:$"&amp;$K$4&amp;"$50000"),$B2809&amp;"#"&amp;U$6,INDIRECT("ИсходныеДанные!$J$2:$J$50000")),0)</f>
        <v>0</v>
      </c>
      <c r="V2809" s="3">
        <f ca="1">IF($B2809&lt;&gt;"",SUMIF(INDIRECT("ИсходныеДанные!$"&amp;$K$4&amp;"$2:$"&amp;$K$4&amp;"$50000"),$B2809&amp;"#"&amp;V$6,INDIRECT("ИсходныеДанные!$J$2:$J$50000")),0)</f>
        <v>0</v>
      </c>
      <c r="W2809" s="16" t="e">
        <f ca="1">SUM(K2809:V2809)/Пофамильно!$R$1</f>
        <v>#DIV/0!</v>
      </c>
    </row>
    <row r="2810" spans="1:23" x14ac:dyDescent="0.25">
      <c r="A2810" s="10" t="str">
        <f t="shared" ca="1" si="45"/>
        <v>delete</v>
      </c>
      <c r="B2810" s="16" cm="1">
        <f t="array" aca="1" ref="B2810" ca="1">INDIRECT("УникальныеСписки!D"&amp;ROW()-$L$4)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14"/>
      <c r="G2810" s="81" t="str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84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84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84" t="str" cm="1">
        <f t="array" aca="1" ref="J2810" ca="1">_xlfn.XLOOKUP($B2810,INDIRECT(SUBSTITUTE("ИсходныеДанные!$где$2:$где$50000","где",$B$4)),INDIRECT(SUBSTITUTE("ИсходныеДанные!$что$2:$что$50000","что",J$4)),"",0,1)</f>
        <v/>
      </c>
      <c r="K2810" s="3">
        <f ca="1">IF($B2810&lt;&gt;"",SUMIF(INDIRECT("ИсходныеДанные!$"&amp;$K$4&amp;"$2:$"&amp;$K$4&amp;"$50000"),$B2810&amp;"#"&amp;K$6,INDIRECT("ИсходныеДанные!$J$2:$J$50000")),0)</f>
        <v>0</v>
      </c>
      <c r="L2810" s="3">
        <f ca="1">IF($B2810&lt;&gt;"",SUMIF(INDIRECT("ИсходныеДанные!$"&amp;$K$4&amp;"$2:$"&amp;$K$4&amp;"$50000"),$B2810&amp;"#"&amp;L$6,INDIRECT("ИсходныеДанные!$J$2:$J$50000")),0)</f>
        <v>0</v>
      </c>
      <c r="M2810" s="3">
        <f ca="1">IF($B2810&lt;&gt;"",SUMIF(INDIRECT("ИсходныеДанные!$"&amp;$K$4&amp;"$2:$"&amp;$K$4&amp;"$50000"),$B2810&amp;"#"&amp;M$6,INDIRECT("ИсходныеДанные!$J$2:$J$50000")),0)</f>
        <v>0</v>
      </c>
      <c r="N2810" s="3">
        <f ca="1">IF($B2810&lt;&gt;"",SUMIF(INDIRECT("ИсходныеДанные!$"&amp;$K$4&amp;"$2:$"&amp;$K$4&amp;"$50000"),$B2810&amp;"#"&amp;N$6,INDIRECT("ИсходныеДанные!$J$2:$J$50000")),0)</f>
        <v>0</v>
      </c>
      <c r="O2810" s="3">
        <f ca="1">IF($B2810&lt;&gt;"",SUMIF(INDIRECT("ИсходныеДанные!$"&amp;$K$4&amp;"$2:$"&amp;$K$4&amp;"$50000"),$B2810&amp;"#"&amp;O$6,INDIRECT("ИсходныеДанные!$J$2:$J$50000")),0)</f>
        <v>0</v>
      </c>
      <c r="P2810" s="3">
        <f ca="1">IF($B2810&lt;&gt;"",SUMIF(INDIRECT("ИсходныеДанные!$"&amp;$K$4&amp;"$2:$"&amp;$K$4&amp;"$50000"),$B2810&amp;"#"&amp;P$6,INDIRECT("ИсходныеДанные!$J$2:$J$50000")),0)</f>
        <v>0</v>
      </c>
      <c r="Q2810" s="3">
        <f ca="1">IF($B2810&lt;&gt;"",SUMIF(INDIRECT("ИсходныеДанные!$"&amp;$K$4&amp;"$2:$"&amp;$K$4&amp;"$50000"),$B2810&amp;"#"&amp;Q$6,INDIRECT("ИсходныеДанные!$J$2:$J$50000")),0)</f>
        <v>0</v>
      </c>
      <c r="R2810" s="3">
        <f ca="1">IF($B2810&lt;&gt;"",SUMIF(INDIRECT("ИсходныеДанные!$"&amp;$K$4&amp;"$2:$"&amp;$K$4&amp;"$50000"),$B2810&amp;"#"&amp;R$6,INDIRECT("ИсходныеДанные!$J$2:$J$50000")),0)</f>
        <v>0</v>
      </c>
      <c r="S2810" s="3">
        <f ca="1">IF($B2810&lt;&gt;"",SUMIF(INDIRECT("ИсходныеДанные!$"&amp;$K$4&amp;"$2:$"&amp;$K$4&amp;"$50000"),$B2810&amp;"#"&amp;S$6,INDIRECT("ИсходныеДанные!$J$2:$J$50000")),0)</f>
        <v>0</v>
      </c>
      <c r="T2810" s="3">
        <f ca="1">IF($B2810&lt;&gt;"",SUMIF(INDIRECT("ИсходныеДанные!$"&amp;$K$4&amp;"$2:$"&amp;$K$4&amp;"$50000"),$B2810&amp;"#"&amp;T$6,INDIRECT("ИсходныеДанные!$J$2:$J$50000")),0)</f>
        <v>0</v>
      </c>
      <c r="U2810" s="3">
        <f ca="1">IF($B2810&lt;&gt;"",SUMIF(INDIRECT("ИсходныеДанные!$"&amp;$K$4&amp;"$2:$"&amp;$K$4&amp;"$50000"),$B2810&amp;"#"&amp;U$6,INDIRECT("ИсходныеДанные!$J$2:$J$50000")),0)</f>
        <v>0</v>
      </c>
      <c r="V2810" s="3">
        <f ca="1">IF($B2810&lt;&gt;"",SUMIF(INDIRECT("ИсходныеДанные!$"&amp;$K$4&amp;"$2:$"&amp;$K$4&amp;"$50000"),$B2810&amp;"#"&amp;V$6,INDIRECT("ИсходныеДанные!$J$2:$J$50000")),0)</f>
        <v>0</v>
      </c>
      <c r="W2810" s="16" t="e">
        <f ca="1">SUM(K2810:V2810)/Пофамильно!$R$1</f>
        <v>#DIV/0!</v>
      </c>
    </row>
    <row r="2811" spans="1:23" x14ac:dyDescent="0.25">
      <c r="A2811" s="10" t="str">
        <f t="shared" ca="1" si="45"/>
        <v>delete</v>
      </c>
      <c r="B2811" s="16" cm="1">
        <f t="array" aca="1" ref="B2811" ca="1">INDIRECT("УникальныеСписки!D"&amp;ROW()-$L$4)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14"/>
      <c r="G2811" s="81" t="str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84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84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84" t="str" cm="1">
        <f t="array" aca="1" ref="J2811" ca="1">_xlfn.XLOOKUP($B2811,INDIRECT(SUBSTITUTE("ИсходныеДанные!$где$2:$где$50000","где",$B$4)),INDIRECT(SUBSTITUTE("ИсходныеДанные!$что$2:$что$50000","что",J$4)),"",0,1)</f>
        <v/>
      </c>
      <c r="K2811" s="3">
        <f ca="1">IF($B2811&lt;&gt;"",SUMIF(INDIRECT("ИсходныеДанные!$"&amp;$K$4&amp;"$2:$"&amp;$K$4&amp;"$50000"),$B2811&amp;"#"&amp;K$6,INDIRECT("ИсходныеДанные!$J$2:$J$50000")),0)</f>
        <v>0</v>
      </c>
      <c r="L2811" s="3">
        <f ca="1">IF($B2811&lt;&gt;"",SUMIF(INDIRECT("ИсходныеДанные!$"&amp;$K$4&amp;"$2:$"&amp;$K$4&amp;"$50000"),$B2811&amp;"#"&amp;L$6,INDIRECT("ИсходныеДанные!$J$2:$J$50000")),0)</f>
        <v>0</v>
      </c>
      <c r="M2811" s="3">
        <f ca="1">IF($B2811&lt;&gt;"",SUMIF(INDIRECT("ИсходныеДанные!$"&amp;$K$4&amp;"$2:$"&amp;$K$4&amp;"$50000"),$B2811&amp;"#"&amp;M$6,INDIRECT("ИсходныеДанные!$J$2:$J$50000")),0)</f>
        <v>0</v>
      </c>
      <c r="N2811" s="3">
        <f ca="1">IF($B2811&lt;&gt;"",SUMIF(INDIRECT("ИсходныеДанные!$"&amp;$K$4&amp;"$2:$"&amp;$K$4&amp;"$50000"),$B2811&amp;"#"&amp;N$6,INDIRECT("ИсходныеДанные!$J$2:$J$50000")),0)</f>
        <v>0</v>
      </c>
      <c r="O2811" s="3">
        <f ca="1">IF($B2811&lt;&gt;"",SUMIF(INDIRECT("ИсходныеДанные!$"&amp;$K$4&amp;"$2:$"&amp;$K$4&amp;"$50000"),$B2811&amp;"#"&amp;O$6,INDIRECT("ИсходныеДанные!$J$2:$J$50000")),0)</f>
        <v>0</v>
      </c>
      <c r="P2811" s="3">
        <f ca="1">IF($B2811&lt;&gt;"",SUMIF(INDIRECT("ИсходныеДанные!$"&amp;$K$4&amp;"$2:$"&amp;$K$4&amp;"$50000"),$B2811&amp;"#"&amp;P$6,INDIRECT("ИсходныеДанные!$J$2:$J$50000")),0)</f>
        <v>0</v>
      </c>
      <c r="Q2811" s="3">
        <f ca="1">IF($B2811&lt;&gt;"",SUMIF(INDIRECT("ИсходныеДанные!$"&amp;$K$4&amp;"$2:$"&amp;$K$4&amp;"$50000"),$B2811&amp;"#"&amp;Q$6,INDIRECT("ИсходныеДанные!$J$2:$J$50000")),0)</f>
        <v>0</v>
      </c>
      <c r="R2811" s="3">
        <f ca="1">IF($B2811&lt;&gt;"",SUMIF(INDIRECT("ИсходныеДанные!$"&amp;$K$4&amp;"$2:$"&amp;$K$4&amp;"$50000"),$B2811&amp;"#"&amp;R$6,INDIRECT("ИсходныеДанные!$J$2:$J$50000")),0)</f>
        <v>0</v>
      </c>
      <c r="S2811" s="3">
        <f ca="1">IF($B2811&lt;&gt;"",SUMIF(INDIRECT("ИсходныеДанные!$"&amp;$K$4&amp;"$2:$"&amp;$K$4&amp;"$50000"),$B2811&amp;"#"&amp;S$6,INDIRECT("ИсходныеДанные!$J$2:$J$50000")),0)</f>
        <v>0</v>
      </c>
      <c r="T2811" s="3">
        <f ca="1">IF($B2811&lt;&gt;"",SUMIF(INDIRECT("ИсходныеДанные!$"&amp;$K$4&amp;"$2:$"&amp;$K$4&amp;"$50000"),$B2811&amp;"#"&amp;T$6,INDIRECT("ИсходныеДанные!$J$2:$J$50000")),0)</f>
        <v>0</v>
      </c>
      <c r="U2811" s="3">
        <f ca="1">IF($B2811&lt;&gt;"",SUMIF(INDIRECT("ИсходныеДанные!$"&amp;$K$4&amp;"$2:$"&amp;$K$4&amp;"$50000"),$B2811&amp;"#"&amp;U$6,INDIRECT("ИсходныеДанные!$J$2:$J$50000")),0)</f>
        <v>0</v>
      </c>
      <c r="V2811" s="3">
        <f ca="1">IF($B2811&lt;&gt;"",SUMIF(INDIRECT("ИсходныеДанные!$"&amp;$K$4&amp;"$2:$"&amp;$K$4&amp;"$50000"),$B2811&amp;"#"&amp;V$6,INDIRECT("ИсходныеДанные!$J$2:$J$50000")),0)</f>
        <v>0</v>
      </c>
      <c r="W2811" s="16" t="e">
        <f ca="1">SUM(K2811:V2811)/Пофамильно!$R$1</f>
        <v>#DIV/0!</v>
      </c>
    </row>
    <row r="2812" spans="1:23" x14ac:dyDescent="0.25">
      <c r="A2812" s="10" t="str">
        <f t="shared" ca="1" si="45"/>
        <v>delete</v>
      </c>
      <c r="B2812" s="16" cm="1">
        <f t="array" aca="1" ref="B2812" ca="1">INDIRECT("УникальныеСписки!D"&amp;ROW()-$L$4)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14"/>
      <c r="G2812" s="81" t="str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84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84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84" t="str" cm="1">
        <f t="array" aca="1" ref="J2812" ca="1">_xlfn.XLOOKUP($B2812,INDIRECT(SUBSTITUTE("ИсходныеДанные!$где$2:$где$50000","где",$B$4)),INDIRECT(SUBSTITUTE("ИсходныеДанные!$что$2:$что$50000","что",J$4)),"",0,1)</f>
        <v/>
      </c>
      <c r="K2812" s="3">
        <f ca="1">IF($B2812&lt;&gt;"",SUMIF(INDIRECT("ИсходныеДанные!$"&amp;$K$4&amp;"$2:$"&amp;$K$4&amp;"$50000"),$B2812&amp;"#"&amp;K$6,INDIRECT("ИсходныеДанные!$J$2:$J$50000")),0)</f>
        <v>0</v>
      </c>
      <c r="L2812" s="3">
        <f ca="1">IF($B2812&lt;&gt;"",SUMIF(INDIRECT("ИсходныеДанные!$"&amp;$K$4&amp;"$2:$"&amp;$K$4&amp;"$50000"),$B2812&amp;"#"&amp;L$6,INDIRECT("ИсходныеДанные!$J$2:$J$50000")),0)</f>
        <v>0</v>
      </c>
      <c r="M2812" s="3">
        <f ca="1">IF($B2812&lt;&gt;"",SUMIF(INDIRECT("ИсходныеДанные!$"&amp;$K$4&amp;"$2:$"&amp;$K$4&amp;"$50000"),$B2812&amp;"#"&amp;M$6,INDIRECT("ИсходныеДанные!$J$2:$J$50000")),0)</f>
        <v>0</v>
      </c>
      <c r="N2812" s="3">
        <f ca="1">IF($B2812&lt;&gt;"",SUMIF(INDIRECT("ИсходныеДанные!$"&amp;$K$4&amp;"$2:$"&amp;$K$4&amp;"$50000"),$B2812&amp;"#"&amp;N$6,INDIRECT("ИсходныеДанные!$J$2:$J$50000")),0)</f>
        <v>0</v>
      </c>
      <c r="O2812" s="3">
        <f ca="1">IF($B2812&lt;&gt;"",SUMIF(INDIRECT("ИсходныеДанные!$"&amp;$K$4&amp;"$2:$"&amp;$K$4&amp;"$50000"),$B2812&amp;"#"&amp;O$6,INDIRECT("ИсходныеДанные!$J$2:$J$50000")),0)</f>
        <v>0</v>
      </c>
      <c r="P2812" s="3">
        <f ca="1">IF($B2812&lt;&gt;"",SUMIF(INDIRECT("ИсходныеДанные!$"&amp;$K$4&amp;"$2:$"&amp;$K$4&amp;"$50000"),$B2812&amp;"#"&amp;P$6,INDIRECT("ИсходныеДанные!$J$2:$J$50000")),0)</f>
        <v>0</v>
      </c>
      <c r="Q2812" s="3">
        <f ca="1">IF($B2812&lt;&gt;"",SUMIF(INDIRECT("ИсходныеДанные!$"&amp;$K$4&amp;"$2:$"&amp;$K$4&amp;"$50000"),$B2812&amp;"#"&amp;Q$6,INDIRECT("ИсходныеДанные!$J$2:$J$50000")),0)</f>
        <v>0</v>
      </c>
      <c r="R2812" s="3">
        <f ca="1">IF($B2812&lt;&gt;"",SUMIF(INDIRECT("ИсходныеДанные!$"&amp;$K$4&amp;"$2:$"&amp;$K$4&amp;"$50000"),$B2812&amp;"#"&amp;R$6,INDIRECT("ИсходныеДанные!$J$2:$J$50000")),0)</f>
        <v>0</v>
      </c>
      <c r="S2812" s="3">
        <f ca="1">IF($B2812&lt;&gt;"",SUMIF(INDIRECT("ИсходныеДанные!$"&amp;$K$4&amp;"$2:$"&amp;$K$4&amp;"$50000"),$B2812&amp;"#"&amp;S$6,INDIRECT("ИсходныеДанные!$J$2:$J$50000")),0)</f>
        <v>0</v>
      </c>
      <c r="T2812" s="3">
        <f ca="1">IF($B2812&lt;&gt;"",SUMIF(INDIRECT("ИсходныеДанные!$"&amp;$K$4&amp;"$2:$"&amp;$K$4&amp;"$50000"),$B2812&amp;"#"&amp;T$6,INDIRECT("ИсходныеДанные!$J$2:$J$50000")),0)</f>
        <v>0</v>
      </c>
      <c r="U2812" s="3">
        <f ca="1">IF($B2812&lt;&gt;"",SUMIF(INDIRECT("ИсходныеДанные!$"&amp;$K$4&amp;"$2:$"&amp;$K$4&amp;"$50000"),$B2812&amp;"#"&amp;U$6,INDIRECT("ИсходныеДанные!$J$2:$J$50000")),0)</f>
        <v>0</v>
      </c>
      <c r="V2812" s="3">
        <f ca="1">IF($B2812&lt;&gt;"",SUMIF(INDIRECT("ИсходныеДанные!$"&amp;$K$4&amp;"$2:$"&amp;$K$4&amp;"$50000"),$B2812&amp;"#"&amp;V$6,INDIRECT("ИсходныеДанные!$J$2:$J$50000")),0)</f>
        <v>0</v>
      </c>
      <c r="W2812" s="16" t="e">
        <f ca="1">SUM(K2812:V2812)/Пофамильно!$R$1</f>
        <v>#DIV/0!</v>
      </c>
    </row>
    <row r="2813" spans="1:23" x14ac:dyDescent="0.25">
      <c r="A2813" s="10" t="str">
        <f t="shared" ca="1" si="45"/>
        <v>delete</v>
      </c>
      <c r="B2813" s="16" cm="1">
        <f t="array" aca="1" ref="B2813" ca="1">INDIRECT("УникальныеСписки!D"&amp;ROW()-$L$4)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14"/>
      <c r="G2813" s="81" t="str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84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84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84" t="str" cm="1">
        <f t="array" aca="1" ref="J2813" ca="1">_xlfn.XLOOKUP($B2813,INDIRECT(SUBSTITUTE("ИсходныеДанные!$где$2:$где$50000","где",$B$4)),INDIRECT(SUBSTITUTE("ИсходныеДанные!$что$2:$что$50000","что",J$4)),"",0,1)</f>
        <v/>
      </c>
      <c r="K2813" s="3">
        <f ca="1">IF($B2813&lt;&gt;"",SUMIF(INDIRECT("ИсходныеДанные!$"&amp;$K$4&amp;"$2:$"&amp;$K$4&amp;"$50000"),$B2813&amp;"#"&amp;K$6,INDIRECT("ИсходныеДанные!$J$2:$J$50000")),0)</f>
        <v>0</v>
      </c>
      <c r="L2813" s="3">
        <f ca="1">IF($B2813&lt;&gt;"",SUMIF(INDIRECT("ИсходныеДанные!$"&amp;$K$4&amp;"$2:$"&amp;$K$4&amp;"$50000"),$B2813&amp;"#"&amp;L$6,INDIRECT("ИсходныеДанные!$J$2:$J$50000")),0)</f>
        <v>0</v>
      </c>
      <c r="M2813" s="3">
        <f ca="1">IF($B2813&lt;&gt;"",SUMIF(INDIRECT("ИсходныеДанные!$"&amp;$K$4&amp;"$2:$"&amp;$K$4&amp;"$50000"),$B2813&amp;"#"&amp;M$6,INDIRECT("ИсходныеДанные!$J$2:$J$50000")),0)</f>
        <v>0</v>
      </c>
      <c r="N2813" s="3">
        <f ca="1">IF($B2813&lt;&gt;"",SUMIF(INDIRECT("ИсходныеДанные!$"&amp;$K$4&amp;"$2:$"&amp;$K$4&amp;"$50000"),$B2813&amp;"#"&amp;N$6,INDIRECT("ИсходныеДанные!$J$2:$J$50000")),0)</f>
        <v>0</v>
      </c>
      <c r="O2813" s="3">
        <f ca="1">IF($B2813&lt;&gt;"",SUMIF(INDIRECT("ИсходныеДанные!$"&amp;$K$4&amp;"$2:$"&amp;$K$4&amp;"$50000"),$B2813&amp;"#"&amp;O$6,INDIRECT("ИсходныеДанные!$J$2:$J$50000")),0)</f>
        <v>0</v>
      </c>
      <c r="P2813" s="3">
        <f ca="1">IF($B2813&lt;&gt;"",SUMIF(INDIRECT("ИсходныеДанные!$"&amp;$K$4&amp;"$2:$"&amp;$K$4&amp;"$50000"),$B2813&amp;"#"&amp;P$6,INDIRECT("ИсходныеДанные!$J$2:$J$50000")),0)</f>
        <v>0</v>
      </c>
      <c r="Q2813" s="3">
        <f ca="1">IF($B2813&lt;&gt;"",SUMIF(INDIRECT("ИсходныеДанные!$"&amp;$K$4&amp;"$2:$"&amp;$K$4&amp;"$50000"),$B2813&amp;"#"&amp;Q$6,INDIRECT("ИсходныеДанные!$J$2:$J$50000")),0)</f>
        <v>0</v>
      </c>
      <c r="R2813" s="3">
        <f ca="1">IF($B2813&lt;&gt;"",SUMIF(INDIRECT("ИсходныеДанные!$"&amp;$K$4&amp;"$2:$"&amp;$K$4&amp;"$50000"),$B2813&amp;"#"&amp;R$6,INDIRECT("ИсходныеДанные!$J$2:$J$50000")),0)</f>
        <v>0</v>
      </c>
      <c r="S2813" s="3">
        <f ca="1">IF($B2813&lt;&gt;"",SUMIF(INDIRECT("ИсходныеДанные!$"&amp;$K$4&amp;"$2:$"&amp;$K$4&amp;"$50000"),$B2813&amp;"#"&amp;S$6,INDIRECT("ИсходныеДанные!$J$2:$J$50000")),0)</f>
        <v>0</v>
      </c>
      <c r="T2813" s="3">
        <f ca="1">IF($B2813&lt;&gt;"",SUMIF(INDIRECT("ИсходныеДанные!$"&amp;$K$4&amp;"$2:$"&amp;$K$4&amp;"$50000"),$B2813&amp;"#"&amp;T$6,INDIRECT("ИсходныеДанные!$J$2:$J$50000")),0)</f>
        <v>0</v>
      </c>
      <c r="U2813" s="3">
        <f ca="1">IF($B2813&lt;&gt;"",SUMIF(INDIRECT("ИсходныеДанные!$"&amp;$K$4&amp;"$2:$"&amp;$K$4&amp;"$50000"),$B2813&amp;"#"&amp;U$6,INDIRECT("ИсходныеДанные!$J$2:$J$50000")),0)</f>
        <v>0</v>
      </c>
      <c r="V2813" s="3">
        <f ca="1">IF($B2813&lt;&gt;"",SUMIF(INDIRECT("ИсходныеДанные!$"&amp;$K$4&amp;"$2:$"&amp;$K$4&amp;"$50000"),$B2813&amp;"#"&amp;V$6,INDIRECT("ИсходныеДанные!$J$2:$J$50000")),0)</f>
        <v>0</v>
      </c>
      <c r="W2813" s="16" t="e">
        <f ca="1">SUM(K2813:V2813)/Пофамильно!$R$1</f>
        <v>#DIV/0!</v>
      </c>
    </row>
    <row r="2814" spans="1:23" x14ac:dyDescent="0.25">
      <c r="A2814" s="10" t="str">
        <f t="shared" ca="1" si="45"/>
        <v>delete</v>
      </c>
      <c r="B2814" s="16" cm="1">
        <f t="array" aca="1" ref="B2814" ca="1">INDIRECT("УникальныеСписки!D"&amp;ROW()-$L$4)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14"/>
      <c r="G2814" s="81" t="str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84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84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84" t="str" cm="1">
        <f t="array" aca="1" ref="J2814" ca="1">_xlfn.XLOOKUP($B2814,INDIRECT(SUBSTITUTE("ИсходныеДанные!$где$2:$где$50000","где",$B$4)),INDIRECT(SUBSTITUTE("ИсходныеДанные!$что$2:$что$50000","что",J$4)),"",0,1)</f>
        <v/>
      </c>
      <c r="K2814" s="3">
        <f ca="1">IF($B2814&lt;&gt;"",SUMIF(INDIRECT("ИсходныеДанные!$"&amp;$K$4&amp;"$2:$"&amp;$K$4&amp;"$50000"),$B2814&amp;"#"&amp;K$6,INDIRECT("ИсходныеДанные!$J$2:$J$50000")),0)</f>
        <v>0</v>
      </c>
      <c r="L2814" s="3">
        <f ca="1">IF($B2814&lt;&gt;"",SUMIF(INDIRECT("ИсходныеДанные!$"&amp;$K$4&amp;"$2:$"&amp;$K$4&amp;"$50000"),$B2814&amp;"#"&amp;L$6,INDIRECT("ИсходныеДанные!$J$2:$J$50000")),0)</f>
        <v>0</v>
      </c>
      <c r="M2814" s="3">
        <f ca="1">IF($B2814&lt;&gt;"",SUMIF(INDIRECT("ИсходныеДанные!$"&amp;$K$4&amp;"$2:$"&amp;$K$4&amp;"$50000"),$B2814&amp;"#"&amp;M$6,INDIRECT("ИсходныеДанные!$J$2:$J$50000")),0)</f>
        <v>0</v>
      </c>
      <c r="N2814" s="3">
        <f ca="1">IF($B2814&lt;&gt;"",SUMIF(INDIRECT("ИсходныеДанные!$"&amp;$K$4&amp;"$2:$"&amp;$K$4&amp;"$50000"),$B2814&amp;"#"&amp;N$6,INDIRECT("ИсходныеДанные!$J$2:$J$50000")),0)</f>
        <v>0</v>
      </c>
      <c r="O2814" s="3">
        <f ca="1">IF($B2814&lt;&gt;"",SUMIF(INDIRECT("ИсходныеДанные!$"&amp;$K$4&amp;"$2:$"&amp;$K$4&amp;"$50000"),$B2814&amp;"#"&amp;O$6,INDIRECT("ИсходныеДанные!$J$2:$J$50000")),0)</f>
        <v>0</v>
      </c>
      <c r="P2814" s="3">
        <f ca="1">IF($B2814&lt;&gt;"",SUMIF(INDIRECT("ИсходныеДанные!$"&amp;$K$4&amp;"$2:$"&amp;$K$4&amp;"$50000"),$B2814&amp;"#"&amp;P$6,INDIRECT("ИсходныеДанные!$J$2:$J$50000")),0)</f>
        <v>0</v>
      </c>
      <c r="Q2814" s="3">
        <f ca="1">IF($B2814&lt;&gt;"",SUMIF(INDIRECT("ИсходныеДанные!$"&amp;$K$4&amp;"$2:$"&amp;$K$4&amp;"$50000"),$B2814&amp;"#"&amp;Q$6,INDIRECT("ИсходныеДанные!$J$2:$J$50000")),0)</f>
        <v>0</v>
      </c>
      <c r="R2814" s="3">
        <f ca="1">IF($B2814&lt;&gt;"",SUMIF(INDIRECT("ИсходныеДанные!$"&amp;$K$4&amp;"$2:$"&amp;$K$4&amp;"$50000"),$B2814&amp;"#"&amp;R$6,INDIRECT("ИсходныеДанные!$J$2:$J$50000")),0)</f>
        <v>0</v>
      </c>
      <c r="S2814" s="3">
        <f ca="1">IF($B2814&lt;&gt;"",SUMIF(INDIRECT("ИсходныеДанные!$"&amp;$K$4&amp;"$2:$"&amp;$K$4&amp;"$50000"),$B2814&amp;"#"&amp;S$6,INDIRECT("ИсходныеДанные!$J$2:$J$50000")),0)</f>
        <v>0</v>
      </c>
      <c r="T2814" s="3">
        <f ca="1">IF($B2814&lt;&gt;"",SUMIF(INDIRECT("ИсходныеДанные!$"&amp;$K$4&amp;"$2:$"&amp;$K$4&amp;"$50000"),$B2814&amp;"#"&amp;T$6,INDIRECT("ИсходныеДанные!$J$2:$J$50000")),0)</f>
        <v>0</v>
      </c>
      <c r="U2814" s="3">
        <f ca="1">IF($B2814&lt;&gt;"",SUMIF(INDIRECT("ИсходныеДанные!$"&amp;$K$4&amp;"$2:$"&amp;$K$4&amp;"$50000"),$B2814&amp;"#"&amp;U$6,INDIRECT("ИсходныеДанные!$J$2:$J$50000")),0)</f>
        <v>0</v>
      </c>
      <c r="V2814" s="3">
        <f ca="1">IF($B2814&lt;&gt;"",SUMIF(INDIRECT("ИсходныеДанные!$"&amp;$K$4&amp;"$2:$"&amp;$K$4&amp;"$50000"),$B2814&amp;"#"&amp;V$6,INDIRECT("ИсходныеДанные!$J$2:$J$50000")),0)</f>
        <v>0</v>
      </c>
      <c r="W2814" s="16" t="e">
        <f ca="1">SUM(K2814:V2814)/Пофамильно!$R$1</f>
        <v>#DIV/0!</v>
      </c>
    </row>
    <row r="2815" spans="1:23" x14ac:dyDescent="0.25">
      <c r="A2815" s="10" t="str">
        <f t="shared" ca="1" si="45"/>
        <v>delete</v>
      </c>
      <c r="B2815" s="16" cm="1">
        <f t="array" aca="1" ref="B2815" ca="1">INDIRECT("УникальныеСписки!D"&amp;ROW()-$L$4)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14"/>
      <c r="G2815" s="81" t="str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84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84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84" t="str" cm="1">
        <f t="array" aca="1" ref="J2815" ca="1">_xlfn.XLOOKUP($B2815,INDIRECT(SUBSTITUTE("ИсходныеДанные!$где$2:$где$50000","где",$B$4)),INDIRECT(SUBSTITUTE("ИсходныеДанные!$что$2:$что$50000","что",J$4)),"",0,1)</f>
        <v/>
      </c>
      <c r="K2815" s="3">
        <f ca="1">IF($B2815&lt;&gt;"",SUMIF(INDIRECT("ИсходныеДанные!$"&amp;$K$4&amp;"$2:$"&amp;$K$4&amp;"$50000"),$B2815&amp;"#"&amp;K$6,INDIRECT("ИсходныеДанные!$J$2:$J$50000")),0)</f>
        <v>0</v>
      </c>
      <c r="L2815" s="3">
        <f ca="1">IF($B2815&lt;&gt;"",SUMIF(INDIRECT("ИсходныеДанные!$"&amp;$K$4&amp;"$2:$"&amp;$K$4&amp;"$50000"),$B2815&amp;"#"&amp;L$6,INDIRECT("ИсходныеДанные!$J$2:$J$50000")),0)</f>
        <v>0</v>
      </c>
      <c r="M2815" s="3">
        <f ca="1">IF($B2815&lt;&gt;"",SUMIF(INDIRECT("ИсходныеДанные!$"&amp;$K$4&amp;"$2:$"&amp;$K$4&amp;"$50000"),$B2815&amp;"#"&amp;M$6,INDIRECT("ИсходныеДанные!$J$2:$J$50000")),0)</f>
        <v>0</v>
      </c>
      <c r="N2815" s="3">
        <f ca="1">IF($B2815&lt;&gt;"",SUMIF(INDIRECT("ИсходныеДанные!$"&amp;$K$4&amp;"$2:$"&amp;$K$4&amp;"$50000"),$B2815&amp;"#"&amp;N$6,INDIRECT("ИсходныеДанные!$J$2:$J$50000")),0)</f>
        <v>0</v>
      </c>
      <c r="O2815" s="3">
        <f ca="1">IF($B2815&lt;&gt;"",SUMIF(INDIRECT("ИсходныеДанные!$"&amp;$K$4&amp;"$2:$"&amp;$K$4&amp;"$50000"),$B2815&amp;"#"&amp;O$6,INDIRECT("ИсходныеДанные!$J$2:$J$50000")),0)</f>
        <v>0</v>
      </c>
      <c r="P2815" s="3">
        <f ca="1">IF($B2815&lt;&gt;"",SUMIF(INDIRECT("ИсходныеДанные!$"&amp;$K$4&amp;"$2:$"&amp;$K$4&amp;"$50000"),$B2815&amp;"#"&amp;P$6,INDIRECT("ИсходныеДанные!$J$2:$J$50000")),0)</f>
        <v>0</v>
      </c>
      <c r="Q2815" s="3">
        <f ca="1">IF($B2815&lt;&gt;"",SUMIF(INDIRECT("ИсходныеДанные!$"&amp;$K$4&amp;"$2:$"&amp;$K$4&amp;"$50000"),$B2815&amp;"#"&amp;Q$6,INDIRECT("ИсходныеДанные!$J$2:$J$50000")),0)</f>
        <v>0</v>
      </c>
      <c r="R2815" s="3">
        <f ca="1">IF($B2815&lt;&gt;"",SUMIF(INDIRECT("ИсходныеДанные!$"&amp;$K$4&amp;"$2:$"&amp;$K$4&amp;"$50000"),$B2815&amp;"#"&amp;R$6,INDIRECT("ИсходныеДанные!$J$2:$J$50000")),0)</f>
        <v>0</v>
      </c>
      <c r="S2815" s="3">
        <f ca="1">IF($B2815&lt;&gt;"",SUMIF(INDIRECT("ИсходныеДанные!$"&amp;$K$4&amp;"$2:$"&amp;$K$4&amp;"$50000"),$B2815&amp;"#"&amp;S$6,INDIRECT("ИсходныеДанные!$J$2:$J$50000")),0)</f>
        <v>0</v>
      </c>
      <c r="T2815" s="3">
        <f ca="1">IF($B2815&lt;&gt;"",SUMIF(INDIRECT("ИсходныеДанные!$"&amp;$K$4&amp;"$2:$"&amp;$K$4&amp;"$50000"),$B2815&amp;"#"&amp;T$6,INDIRECT("ИсходныеДанные!$J$2:$J$50000")),0)</f>
        <v>0</v>
      </c>
      <c r="U2815" s="3">
        <f ca="1">IF($B2815&lt;&gt;"",SUMIF(INDIRECT("ИсходныеДанные!$"&amp;$K$4&amp;"$2:$"&amp;$K$4&amp;"$50000"),$B2815&amp;"#"&amp;U$6,INDIRECT("ИсходныеДанные!$J$2:$J$50000")),0)</f>
        <v>0</v>
      </c>
      <c r="V2815" s="3">
        <f ca="1">IF($B2815&lt;&gt;"",SUMIF(INDIRECT("ИсходныеДанные!$"&amp;$K$4&amp;"$2:$"&amp;$K$4&amp;"$50000"),$B2815&amp;"#"&amp;V$6,INDIRECT("ИсходныеДанные!$J$2:$J$50000")),0)</f>
        <v>0</v>
      </c>
      <c r="W2815" s="16" t="e">
        <f ca="1">SUM(K2815:V2815)/Пофамильно!$R$1</f>
        <v>#DIV/0!</v>
      </c>
    </row>
    <row r="2816" spans="1:23" x14ac:dyDescent="0.25">
      <c r="A2816" s="10" t="str">
        <f t="shared" ca="1" si="45"/>
        <v>delete</v>
      </c>
      <c r="B2816" s="16" cm="1">
        <f t="array" aca="1" ref="B2816" ca="1">INDIRECT("УникальныеСписки!D"&amp;ROW()-$L$4)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14"/>
      <c r="G2816" s="81" t="str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84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84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84" t="str" cm="1">
        <f t="array" aca="1" ref="J2816" ca="1">_xlfn.XLOOKUP($B2816,INDIRECT(SUBSTITUTE("ИсходныеДанные!$где$2:$где$50000","где",$B$4)),INDIRECT(SUBSTITUTE("ИсходныеДанные!$что$2:$что$50000","что",J$4)),"",0,1)</f>
        <v/>
      </c>
      <c r="K2816" s="3">
        <f ca="1">IF($B2816&lt;&gt;"",SUMIF(INDIRECT("ИсходныеДанные!$"&amp;$K$4&amp;"$2:$"&amp;$K$4&amp;"$50000"),$B2816&amp;"#"&amp;K$6,INDIRECT("ИсходныеДанные!$J$2:$J$50000")),0)</f>
        <v>0</v>
      </c>
      <c r="L2816" s="3">
        <f ca="1">IF($B2816&lt;&gt;"",SUMIF(INDIRECT("ИсходныеДанные!$"&amp;$K$4&amp;"$2:$"&amp;$K$4&amp;"$50000"),$B2816&amp;"#"&amp;L$6,INDIRECT("ИсходныеДанные!$J$2:$J$50000")),0)</f>
        <v>0</v>
      </c>
      <c r="M2816" s="3">
        <f ca="1">IF($B2816&lt;&gt;"",SUMIF(INDIRECT("ИсходныеДанные!$"&amp;$K$4&amp;"$2:$"&amp;$K$4&amp;"$50000"),$B2816&amp;"#"&amp;M$6,INDIRECT("ИсходныеДанные!$J$2:$J$50000")),0)</f>
        <v>0</v>
      </c>
      <c r="N2816" s="3">
        <f ca="1">IF($B2816&lt;&gt;"",SUMIF(INDIRECT("ИсходныеДанные!$"&amp;$K$4&amp;"$2:$"&amp;$K$4&amp;"$50000"),$B2816&amp;"#"&amp;N$6,INDIRECT("ИсходныеДанные!$J$2:$J$50000")),0)</f>
        <v>0</v>
      </c>
      <c r="O2816" s="3">
        <f ca="1">IF($B2816&lt;&gt;"",SUMIF(INDIRECT("ИсходныеДанные!$"&amp;$K$4&amp;"$2:$"&amp;$K$4&amp;"$50000"),$B2816&amp;"#"&amp;O$6,INDIRECT("ИсходныеДанные!$J$2:$J$50000")),0)</f>
        <v>0</v>
      </c>
      <c r="P2816" s="3">
        <f ca="1">IF($B2816&lt;&gt;"",SUMIF(INDIRECT("ИсходныеДанные!$"&amp;$K$4&amp;"$2:$"&amp;$K$4&amp;"$50000"),$B2816&amp;"#"&amp;P$6,INDIRECT("ИсходныеДанные!$J$2:$J$50000")),0)</f>
        <v>0</v>
      </c>
      <c r="Q2816" s="3">
        <f ca="1">IF($B2816&lt;&gt;"",SUMIF(INDIRECT("ИсходныеДанные!$"&amp;$K$4&amp;"$2:$"&amp;$K$4&amp;"$50000"),$B2816&amp;"#"&amp;Q$6,INDIRECT("ИсходныеДанные!$J$2:$J$50000")),0)</f>
        <v>0</v>
      </c>
      <c r="R2816" s="3">
        <f ca="1">IF($B2816&lt;&gt;"",SUMIF(INDIRECT("ИсходныеДанные!$"&amp;$K$4&amp;"$2:$"&amp;$K$4&amp;"$50000"),$B2816&amp;"#"&amp;R$6,INDIRECT("ИсходныеДанные!$J$2:$J$50000")),0)</f>
        <v>0</v>
      </c>
      <c r="S2816" s="3">
        <f ca="1">IF($B2816&lt;&gt;"",SUMIF(INDIRECT("ИсходныеДанные!$"&amp;$K$4&amp;"$2:$"&amp;$K$4&amp;"$50000"),$B2816&amp;"#"&amp;S$6,INDIRECT("ИсходныеДанные!$J$2:$J$50000")),0)</f>
        <v>0</v>
      </c>
      <c r="T2816" s="3">
        <f ca="1">IF($B2816&lt;&gt;"",SUMIF(INDIRECT("ИсходныеДанные!$"&amp;$K$4&amp;"$2:$"&amp;$K$4&amp;"$50000"),$B2816&amp;"#"&amp;T$6,INDIRECT("ИсходныеДанные!$J$2:$J$50000")),0)</f>
        <v>0</v>
      </c>
      <c r="U2816" s="3">
        <f ca="1">IF($B2816&lt;&gt;"",SUMIF(INDIRECT("ИсходныеДанные!$"&amp;$K$4&amp;"$2:$"&amp;$K$4&amp;"$50000"),$B2816&amp;"#"&amp;U$6,INDIRECT("ИсходныеДанные!$J$2:$J$50000")),0)</f>
        <v>0</v>
      </c>
      <c r="V2816" s="3">
        <f ca="1">IF($B2816&lt;&gt;"",SUMIF(INDIRECT("ИсходныеДанные!$"&amp;$K$4&amp;"$2:$"&amp;$K$4&amp;"$50000"),$B2816&amp;"#"&amp;V$6,INDIRECT("ИсходныеДанные!$J$2:$J$50000")),0)</f>
        <v>0</v>
      </c>
      <c r="W2816" s="16" t="e">
        <f ca="1">SUM(K2816:V2816)/Пофамильно!$R$1</f>
        <v>#DIV/0!</v>
      </c>
    </row>
    <row r="2817" spans="1:23" x14ac:dyDescent="0.25">
      <c r="A2817" s="10" t="str">
        <f t="shared" ca="1" si="45"/>
        <v>delete</v>
      </c>
      <c r="B2817" s="16" cm="1">
        <f t="array" aca="1" ref="B2817" ca="1">INDIRECT("УникальныеСписки!D"&amp;ROW()-$L$4)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14"/>
      <c r="G2817" s="81" t="str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84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84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84" t="str" cm="1">
        <f t="array" aca="1" ref="J2817" ca="1">_xlfn.XLOOKUP($B2817,INDIRECT(SUBSTITUTE("ИсходныеДанные!$где$2:$где$50000","где",$B$4)),INDIRECT(SUBSTITUTE("ИсходныеДанные!$что$2:$что$50000","что",J$4)),"",0,1)</f>
        <v/>
      </c>
      <c r="K2817" s="3">
        <f ca="1">IF($B2817&lt;&gt;"",SUMIF(INDIRECT("ИсходныеДанные!$"&amp;$K$4&amp;"$2:$"&amp;$K$4&amp;"$50000"),$B2817&amp;"#"&amp;K$6,INDIRECT("ИсходныеДанные!$J$2:$J$50000")),0)</f>
        <v>0</v>
      </c>
      <c r="L2817" s="3">
        <f ca="1">IF($B2817&lt;&gt;"",SUMIF(INDIRECT("ИсходныеДанные!$"&amp;$K$4&amp;"$2:$"&amp;$K$4&amp;"$50000"),$B2817&amp;"#"&amp;L$6,INDIRECT("ИсходныеДанные!$J$2:$J$50000")),0)</f>
        <v>0</v>
      </c>
      <c r="M2817" s="3">
        <f ca="1">IF($B2817&lt;&gt;"",SUMIF(INDIRECT("ИсходныеДанные!$"&amp;$K$4&amp;"$2:$"&amp;$K$4&amp;"$50000"),$B2817&amp;"#"&amp;M$6,INDIRECT("ИсходныеДанные!$J$2:$J$50000")),0)</f>
        <v>0</v>
      </c>
      <c r="N2817" s="3">
        <f ca="1">IF($B2817&lt;&gt;"",SUMIF(INDIRECT("ИсходныеДанные!$"&amp;$K$4&amp;"$2:$"&amp;$K$4&amp;"$50000"),$B2817&amp;"#"&amp;N$6,INDIRECT("ИсходныеДанные!$J$2:$J$50000")),0)</f>
        <v>0</v>
      </c>
      <c r="O2817" s="3">
        <f ca="1">IF($B2817&lt;&gt;"",SUMIF(INDIRECT("ИсходныеДанные!$"&amp;$K$4&amp;"$2:$"&amp;$K$4&amp;"$50000"),$B2817&amp;"#"&amp;O$6,INDIRECT("ИсходныеДанные!$J$2:$J$50000")),0)</f>
        <v>0</v>
      </c>
      <c r="P2817" s="3">
        <f ca="1">IF($B2817&lt;&gt;"",SUMIF(INDIRECT("ИсходныеДанные!$"&amp;$K$4&amp;"$2:$"&amp;$K$4&amp;"$50000"),$B2817&amp;"#"&amp;P$6,INDIRECT("ИсходныеДанные!$J$2:$J$50000")),0)</f>
        <v>0</v>
      </c>
      <c r="Q2817" s="3">
        <f ca="1">IF($B2817&lt;&gt;"",SUMIF(INDIRECT("ИсходныеДанные!$"&amp;$K$4&amp;"$2:$"&amp;$K$4&amp;"$50000"),$B2817&amp;"#"&amp;Q$6,INDIRECT("ИсходныеДанные!$J$2:$J$50000")),0)</f>
        <v>0</v>
      </c>
      <c r="R2817" s="3">
        <f ca="1">IF($B2817&lt;&gt;"",SUMIF(INDIRECT("ИсходныеДанные!$"&amp;$K$4&amp;"$2:$"&amp;$K$4&amp;"$50000"),$B2817&amp;"#"&amp;R$6,INDIRECT("ИсходныеДанные!$J$2:$J$50000")),0)</f>
        <v>0</v>
      </c>
      <c r="S2817" s="3">
        <f ca="1">IF($B2817&lt;&gt;"",SUMIF(INDIRECT("ИсходныеДанные!$"&amp;$K$4&amp;"$2:$"&amp;$K$4&amp;"$50000"),$B2817&amp;"#"&amp;S$6,INDIRECT("ИсходныеДанные!$J$2:$J$50000")),0)</f>
        <v>0</v>
      </c>
      <c r="T2817" s="3">
        <f ca="1">IF($B2817&lt;&gt;"",SUMIF(INDIRECT("ИсходныеДанные!$"&amp;$K$4&amp;"$2:$"&amp;$K$4&amp;"$50000"),$B2817&amp;"#"&amp;T$6,INDIRECT("ИсходныеДанные!$J$2:$J$50000")),0)</f>
        <v>0</v>
      </c>
      <c r="U2817" s="3">
        <f ca="1">IF($B2817&lt;&gt;"",SUMIF(INDIRECT("ИсходныеДанные!$"&amp;$K$4&amp;"$2:$"&amp;$K$4&amp;"$50000"),$B2817&amp;"#"&amp;U$6,INDIRECT("ИсходныеДанные!$J$2:$J$50000")),0)</f>
        <v>0</v>
      </c>
      <c r="V2817" s="3">
        <f ca="1">IF($B2817&lt;&gt;"",SUMIF(INDIRECT("ИсходныеДанные!$"&amp;$K$4&amp;"$2:$"&amp;$K$4&amp;"$50000"),$B2817&amp;"#"&amp;V$6,INDIRECT("ИсходныеДанные!$J$2:$J$50000")),0)</f>
        <v>0</v>
      </c>
      <c r="W2817" s="16" t="e">
        <f ca="1">SUM(K2817:V2817)/Пофамильно!$R$1</f>
        <v>#DIV/0!</v>
      </c>
    </row>
    <row r="2818" spans="1:23" x14ac:dyDescent="0.25">
      <c r="A2818" s="10" t="str">
        <f t="shared" ca="1" si="45"/>
        <v>delete</v>
      </c>
      <c r="B2818" s="16" cm="1">
        <f t="array" aca="1" ref="B2818" ca="1">INDIRECT("УникальныеСписки!D"&amp;ROW()-$L$4)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14"/>
      <c r="G2818" s="81" t="str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84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84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84" t="str" cm="1">
        <f t="array" aca="1" ref="J2818" ca="1">_xlfn.XLOOKUP($B2818,INDIRECT(SUBSTITUTE("ИсходныеДанные!$где$2:$где$50000","где",$B$4)),INDIRECT(SUBSTITUTE("ИсходныеДанные!$что$2:$что$50000","что",J$4)),"",0,1)</f>
        <v/>
      </c>
      <c r="K2818" s="3">
        <f ca="1">IF($B2818&lt;&gt;"",SUMIF(INDIRECT("ИсходныеДанные!$"&amp;$K$4&amp;"$2:$"&amp;$K$4&amp;"$50000"),$B2818&amp;"#"&amp;K$6,INDIRECT("ИсходныеДанные!$J$2:$J$50000")),0)</f>
        <v>0</v>
      </c>
      <c r="L2818" s="3">
        <f ca="1">IF($B2818&lt;&gt;"",SUMIF(INDIRECT("ИсходныеДанные!$"&amp;$K$4&amp;"$2:$"&amp;$K$4&amp;"$50000"),$B2818&amp;"#"&amp;L$6,INDIRECT("ИсходныеДанные!$J$2:$J$50000")),0)</f>
        <v>0</v>
      </c>
      <c r="M2818" s="3">
        <f ca="1">IF($B2818&lt;&gt;"",SUMIF(INDIRECT("ИсходныеДанные!$"&amp;$K$4&amp;"$2:$"&amp;$K$4&amp;"$50000"),$B2818&amp;"#"&amp;M$6,INDIRECT("ИсходныеДанные!$J$2:$J$50000")),0)</f>
        <v>0</v>
      </c>
      <c r="N2818" s="3">
        <f ca="1">IF($B2818&lt;&gt;"",SUMIF(INDIRECT("ИсходныеДанные!$"&amp;$K$4&amp;"$2:$"&amp;$K$4&amp;"$50000"),$B2818&amp;"#"&amp;N$6,INDIRECT("ИсходныеДанные!$J$2:$J$50000")),0)</f>
        <v>0</v>
      </c>
      <c r="O2818" s="3">
        <f ca="1">IF($B2818&lt;&gt;"",SUMIF(INDIRECT("ИсходныеДанные!$"&amp;$K$4&amp;"$2:$"&amp;$K$4&amp;"$50000"),$B2818&amp;"#"&amp;O$6,INDIRECT("ИсходныеДанные!$J$2:$J$50000")),0)</f>
        <v>0</v>
      </c>
      <c r="P2818" s="3">
        <f ca="1">IF($B2818&lt;&gt;"",SUMIF(INDIRECT("ИсходныеДанные!$"&amp;$K$4&amp;"$2:$"&amp;$K$4&amp;"$50000"),$B2818&amp;"#"&amp;P$6,INDIRECT("ИсходныеДанные!$J$2:$J$50000")),0)</f>
        <v>0</v>
      </c>
      <c r="Q2818" s="3">
        <f ca="1">IF($B2818&lt;&gt;"",SUMIF(INDIRECT("ИсходныеДанные!$"&amp;$K$4&amp;"$2:$"&amp;$K$4&amp;"$50000"),$B2818&amp;"#"&amp;Q$6,INDIRECT("ИсходныеДанные!$J$2:$J$50000")),0)</f>
        <v>0</v>
      </c>
      <c r="R2818" s="3">
        <f ca="1">IF($B2818&lt;&gt;"",SUMIF(INDIRECT("ИсходныеДанные!$"&amp;$K$4&amp;"$2:$"&amp;$K$4&amp;"$50000"),$B2818&amp;"#"&amp;R$6,INDIRECT("ИсходныеДанные!$J$2:$J$50000")),0)</f>
        <v>0</v>
      </c>
      <c r="S2818" s="3">
        <f ca="1">IF($B2818&lt;&gt;"",SUMIF(INDIRECT("ИсходныеДанные!$"&amp;$K$4&amp;"$2:$"&amp;$K$4&amp;"$50000"),$B2818&amp;"#"&amp;S$6,INDIRECT("ИсходныеДанные!$J$2:$J$50000")),0)</f>
        <v>0</v>
      </c>
      <c r="T2818" s="3">
        <f ca="1">IF($B2818&lt;&gt;"",SUMIF(INDIRECT("ИсходныеДанные!$"&amp;$K$4&amp;"$2:$"&amp;$K$4&amp;"$50000"),$B2818&amp;"#"&amp;T$6,INDIRECT("ИсходныеДанные!$J$2:$J$50000")),0)</f>
        <v>0</v>
      </c>
      <c r="U2818" s="3">
        <f ca="1">IF($B2818&lt;&gt;"",SUMIF(INDIRECT("ИсходныеДанные!$"&amp;$K$4&amp;"$2:$"&amp;$K$4&amp;"$50000"),$B2818&amp;"#"&amp;U$6,INDIRECT("ИсходныеДанные!$J$2:$J$50000")),0)</f>
        <v>0</v>
      </c>
      <c r="V2818" s="3">
        <f ca="1">IF($B2818&lt;&gt;"",SUMIF(INDIRECT("ИсходныеДанные!$"&amp;$K$4&amp;"$2:$"&amp;$K$4&amp;"$50000"),$B2818&amp;"#"&amp;V$6,INDIRECT("ИсходныеДанные!$J$2:$J$50000")),0)</f>
        <v>0</v>
      </c>
      <c r="W2818" s="16" t="e">
        <f ca="1">SUM(K2818:V2818)/Пофамильно!$R$1</f>
        <v>#DIV/0!</v>
      </c>
    </row>
    <row r="2819" spans="1:23" x14ac:dyDescent="0.25">
      <c r="A2819" s="10" t="str">
        <f t="shared" ca="1" si="45"/>
        <v>delete</v>
      </c>
      <c r="B2819" s="16" cm="1">
        <f t="array" aca="1" ref="B2819" ca="1">INDIRECT("УникальныеСписки!D"&amp;ROW()-$L$4)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14"/>
      <c r="G2819" s="81" t="str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84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84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84" t="str" cm="1">
        <f t="array" aca="1" ref="J2819" ca="1">_xlfn.XLOOKUP($B2819,INDIRECT(SUBSTITUTE("ИсходныеДанные!$где$2:$где$50000","где",$B$4)),INDIRECT(SUBSTITUTE("ИсходныеДанные!$что$2:$что$50000","что",J$4)),"",0,1)</f>
        <v/>
      </c>
      <c r="K2819" s="3">
        <f ca="1">IF($B2819&lt;&gt;"",SUMIF(INDIRECT("ИсходныеДанные!$"&amp;$K$4&amp;"$2:$"&amp;$K$4&amp;"$50000"),$B2819&amp;"#"&amp;K$6,INDIRECT("ИсходныеДанные!$J$2:$J$50000")),0)</f>
        <v>0</v>
      </c>
      <c r="L2819" s="3">
        <f ca="1">IF($B2819&lt;&gt;"",SUMIF(INDIRECT("ИсходныеДанные!$"&amp;$K$4&amp;"$2:$"&amp;$K$4&amp;"$50000"),$B2819&amp;"#"&amp;L$6,INDIRECT("ИсходныеДанные!$J$2:$J$50000")),0)</f>
        <v>0</v>
      </c>
      <c r="M2819" s="3">
        <f ca="1">IF($B2819&lt;&gt;"",SUMIF(INDIRECT("ИсходныеДанные!$"&amp;$K$4&amp;"$2:$"&amp;$K$4&amp;"$50000"),$B2819&amp;"#"&amp;M$6,INDIRECT("ИсходныеДанные!$J$2:$J$50000")),0)</f>
        <v>0</v>
      </c>
      <c r="N2819" s="3">
        <f ca="1">IF($B2819&lt;&gt;"",SUMIF(INDIRECT("ИсходныеДанные!$"&amp;$K$4&amp;"$2:$"&amp;$K$4&amp;"$50000"),$B2819&amp;"#"&amp;N$6,INDIRECT("ИсходныеДанные!$J$2:$J$50000")),0)</f>
        <v>0</v>
      </c>
      <c r="O2819" s="3">
        <f ca="1">IF($B2819&lt;&gt;"",SUMIF(INDIRECT("ИсходныеДанные!$"&amp;$K$4&amp;"$2:$"&amp;$K$4&amp;"$50000"),$B2819&amp;"#"&amp;O$6,INDIRECT("ИсходныеДанные!$J$2:$J$50000")),0)</f>
        <v>0</v>
      </c>
      <c r="P2819" s="3">
        <f ca="1">IF($B2819&lt;&gt;"",SUMIF(INDIRECT("ИсходныеДанные!$"&amp;$K$4&amp;"$2:$"&amp;$K$4&amp;"$50000"),$B2819&amp;"#"&amp;P$6,INDIRECT("ИсходныеДанные!$J$2:$J$50000")),0)</f>
        <v>0</v>
      </c>
      <c r="Q2819" s="3">
        <f ca="1">IF($B2819&lt;&gt;"",SUMIF(INDIRECT("ИсходныеДанные!$"&amp;$K$4&amp;"$2:$"&amp;$K$4&amp;"$50000"),$B2819&amp;"#"&amp;Q$6,INDIRECT("ИсходныеДанные!$J$2:$J$50000")),0)</f>
        <v>0</v>
      </c>
      <c r="R2819" s="3">
        <f ca="1">IF($B2819&lt;&gt;"",SUMIF(INDIRECT("ИсходныеДанные!$"&amp;$K$4&amp;"$2:$"&amp;$K$4&amp;"$50000"),$B2819&amp;"#"&amp;R$6,INDIRECT("ИсходныеДанные!$J$2:$J$50000")),0)</f>
        <v>0</v>
      </c>
      <c r="S2819" s="3">
        <f ca="1">IF($B2819&lt;&gt;"",SUMIF(INDIRECT("ИсходныеДанные!$"&amp;$K$4&amp;"$2:$"&amp;$K$4&amp;"$50000"),$B2819&amp;"#"&amp;S$6,INDIRECT("ИсходныеДанные!$J$2:$J$50000")),0)</f>
        <v>0</v>
      </c>
      <c r="T2819" s="3">
        <f ca="1">IF($B2819&lt;&gt;"",SUMIF(INDIRECT("ИсходныеДанные!$"&amp;$K$4&amp;"$2:$"&amp;$K$4&amp;"$50000"),$B2819&amp;"#"&amp;T$6,INDIRECT("ИсходныеДанные!$J$2:$J$50000")),0)</f>
        <v>0</v>
      </c>
      <c r="U2819" s="3">
        <f ca="1">IF($B2819&lt;&gt;"",SUMIF(INDIRECT("ИсходныеДанные!$"&amp;$K$4&amp;"$2:$"&amp;$K$4&amp;"$50000"),$B2819&amp;"#"&amp;U$6,INDIRECT("ИсходныеДанные!$J$2:$J$50000")),0)</f>
        <v>0</v>
      </c>
      <c r="V2819" s="3">
        <f ca="1">IF($B2819&lt;&gt;"",SUMIF(INDIRECT("ИсходныеДанные!$"&amp;$K$4&amp;"$2:$"&amp;$K$4&amp;"$50000"),$B2819&amp;"#"&amp;V$6,INDIRECT("ИсходныеДанные!$J$2:$J$50000")),0)</f>
        <v>0</v>
      </c>
      <c r="W2819" s="16" t="e">
        <f ca="1">SUM(K2819:V2819)/Пофамильно!$R$1</f>
        <v>#DIV/0!</v>
      </c>
    </row>
    <row r="2820" spans="1:23" x14ac:dyDescent="0.25">
      <c r="A2820" s="10" t="str">
        <f t="shared" ca="1" si="45"/>
        <v>delete</v>
      </c>
      <c r="B2820" s="16" cm="1">
        <f t="array" aca="1" ref="B2820" ca="1">INDIRECT("УникальныеСписки!D"&amp;ROW()-$L$4)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14"/>
      <c r="G2820" s="81" t="str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84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84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84" t="str" cm="1">
        <f t="array" aca="1" ref="J2820" ca="1">_xlfn.XLOOKUP($B2820,INDIRECT(SUBSTITUTE("ИсходныеДанные!$где$2:$где$50000","где",$B$4)),INDIRECT(SUBSTITUTE("ИсходныеДанные!$что$2:$что$50000","что",J$4)),"",0,1)</f>
        <v/>
      </c>
      <c r="K2820" s="3">
        <f ca="1">IF($B2820&lt;&gt;"",SUMIF(INDIRECT("ИсходныеДанные!$"&amp;$K$4&amp;"$2:$"&amp;$K$4&amp;"$50000"),$B2820&amp;"#"&amp;K$6,INDIRECT("ИсходныеДанные!$J$2:$J$50000")),0)</f>
        <v>0</v>
      </c>
      <c r="L2820" s="3">
        <f ca="1">IF($B2820&lt;&gt;"",SUMIF(INDIRECT("ИсходныеДанные!$"&amp;$K$4&amp;"$2:$"&amp;$K$4&amp;"$50000"),$B2820&amp;"#"&amp;L$6,INDIRECT("ИсходныеДанные!$J$2:$J$50000")),0)</f>
        <v>0</v>
      </c>
      <c r="M2820" s="3">
        <f ca="1">IF($B2820&lt;&gt;"",SUMIF(INDIRECT("ИсходныеДанные!$"&amp;$K$4&amp;"$2:$"&amp;$K$4&amp;"$50000"),$B2820&amp;"#"&amp;M$6,INDIRECT("ИсходныеДанные!$J$2:$J$50000")),0)</f>
        <v>0</v>
      </c>
      <c r="N2820" s="3">
        <f ca="1">IF($B2820&lt;&gt;"",SUMIF(INDIRECT("ИсходныеДанные!$"&amp;$K$4&amp;"$2:$"&amp;$K$4&amp;"$50000"),$B2820&amp;"#"&amp;N$6,INDIRECT("ИсходныеДанные!$J$2:$J$50000")),0)</f>
        <v>0</v>
      </c>
      <c r="O2820" s="3">
        <f ca="1">IF($B2820&lt;&gt;"",SUMIF(INDIRECT("ИсходныеДанные!$"&amp;$K$4&amp;"$2:$"&amp;$K$4&amp;"$50000"),$B2820&amp;"#"&amp;O$6,INDIRECT("ИсходныеДанные!$J$2:$J$50000")),0)</f>
        <v>0</v>
      </c>
      <c r="P2820" s="3">
        <f ca="1">IF($B2820&lt;&gt;"",SUMIF(INDIRECT("ИсходныеДанные!$"&amp;$K$4&amp;"$2:$"&amp;$K$4&amp;"$50000"),$B2820&amp;"#"&amp;P$6,INDIRECT("ИсходныеДанные!$J$2:$J$50000")),0)</f>
        <v>0</v>
      </c>
      <c r="Q2820" s="3">
        <f ca="1">IF($B2820&lt;&gt;"",SUMIF(INDIRECT("ИсходныеДанные!$"&amp;$K$4&amp;"$2:$"&amp;$K$4&amp;"$50000"),$B2820&amp;"#"&amp;Q$6,INDIRECT("ИсходныеДанные!$J$2:$J$50000")),0)</f>
        <v>0</v>
      </c>
      <c r="R2820" s="3">
        <f ca="1">IF($B2820&lt;&gt;"",SUMIF(INDIRECT("ИсходныеДанные!$"&amp;$K$4&amp;"$2:$"&amp;$K$4&amp;"$50000"),$B2820&amp;"#"&amp;R$6,INDIRECT("ИсходныеДанные!$J$2:$J$50000")),0)</f>
        <v>0</v>
      </c>
      <c r="S2820" s="3">
        <f ca="1">IF($B2820&lt;&gt;"",SUMIF(INDIRECT("ИсходныеДанные!$"&amp;$K$4&amp;"$2:$"&amp;$K$4&amp;"$50000"),$B2820&amp;"#"&amp;S$6,INDIRECT("ИсходныеДанные!$J$2:$J$50000")),0)</f>
        <v>0</v>
      </c>
      <c r="T2820" s="3">
        <f ca="1">IF($B2820&lt;&gt;"",SUMIF(INDIRECT("ИсходныеДанные!$"&amp;$K$4&amp;"$2:$"&amp;$K$4&amp;"$50000"),$B2820&amp;"#"&amp;T$6,INDIRECT("ИсходныеДанные!$J$2:$J$50000")),0)</f>
        <v>0</v>
      </c>
      <c r="U2820" s="3">
        <f ca="1">IF($B2820&lt;&gt;"",SUMIF(INDIRECT("ИсходныеДанные!$"&amp;$K$4&amp;"$2:$"&amp;$K$4&amp;"$50000"),$B2820&amp;"#"&amp;U$6,INDIRECT("ИсходныеДанные!$J$2:$J$50000")),0)</f>
        <v>0</v>
      </c>
      <c r="V2820" s="3">
        <f ca="1">IF($B2820&lt;&gt;"",SUMIF(INDIRECT("ИсходныеДанные!$"&amp;$K$4&amp;"$2:$"&amp;$K$4&amp;"$50000"),$B2820&amp;"#"&amp;V$6,INDIRECT("ИсходныеДанные!$J$2:$J$50000")),0)</f>
        <v>0</v>
      </c>
      <c r="W2820" s="16" t="e">
        <f ca="1">SUM(K2820:V2820)/Пофамильно!$R$1</f>
        <v>#DIV/0!</v>
      </c>
    </row>
    <row r="2821" spans="1:23" x14ac:dyDescent="0.25">
      <c r="A2821" s="10" t="str">
        <f t="shared" ca="1" si="45"/>
        <v>delete</v>
      </c>
      <c r="B2821" s="16" cm="1">
        <f t="array" aca="1" ref="B2821" ca="1">INDIRECT("УникальныеСписки!D"&amp;ROW()-$L$4)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14"/>
      <c r="G2821" s="81" t="str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84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84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84" t="str" cm="1">
        <f t="array" aca="1" ref="J2821" ca="1">_xlfn.XLOOKUP($B2821,INDIRECT(SUBSTITUTE("ИсходныеДанные!$где$2:$где$50000","где",$B$4)),INDIRECT(SUBSTITUTE("ИсходныеДанные!$что$2:$что$50000","что",J$4)),"",0,1)</f>
        <v/>
      </c>
      <c r="K2821" s="3">
        <f ca="1">IF($B2821&lt;&gt;"",SUMIF(INDIRECT("ИсходныеДанные!$"&amp;$K$4&amp;"$2:$"&amp;$K$4&amp;"$50000"),$B2821&amp;"#"&amp;K$6,INDIRECT("ИсходныеДанные!$J$2:$J$50000")),0)</f>
        <v>0</v>
      </c>
      <c r="L2821" s="3">
        <f ca="1">IF($B2821&lt;&gt;"",SUMIF(INDIRECT("ИсходныеДанные!$"&amp;$K$4&amp;"$2:$"&amp;$K$4&amp;"$50000"),$B2821&amp;"#"&amp;L$6,INDIRECT("ИсходныеДанные!$J$2:$J$50000")),0)</f>
        <v>0</v>
      </c>
      <c r="M2821" s="3">
        <f ca="1">IF($B2821&lt;&gt;"",SUMIF(INDIRECT("ИсходныеДанные!$"&amp;$K$4&amp;"$2:$"&amp;$K$4&amp;"$50000"),$B2821&amp;"#"&amp;M$6,INDIRECT("ИсходныеДанные!$J$2:$J$50000")),0)</f>
        <v>0</v>
      </c>
      <c r="N2821" s="3">
        <f ca="1">IF($B2821&lt;&gt;"",SUMIF(INDIRECT("ИсходныеДанные!$"&amp;$K$4&amp;"$2:$"&amp;$K$4&amp;"$50000"),$B2821&amp;"#"&amp;N$6,INDIRECT("ИсходныеДанные!$J$2:$J$50000")),0)</f>
        <v>0</v>
      </c>
      <c r="O2821" s="3">
        <f ca="1">IF($B2821&lt;&gt;"",SUMIF(INDIRECT("ИсходныеДанные!$"&amp;$K$4&amp;"$2:$"&amp;$K$4&amp;"$50000"),$B2821&amp;"#"&amp;O$6,INDIRECT("ИсходныеДанные!$J$2:$J$50000")),0)</f>
        <v>0</v>
      </c>
      <c r="P2821" s="3">
        <f ca="1">IF($B2821&lt;&gt;"",SUMIF(INDIRECT("ИсходныеДанные!$"&amp;$K$4&amp;"$2:$"&amp;$K$4&amp;"$50000"),$B2821&amp;"#"&amp;P$6,INDIRECT("ИсходныеДанные!$J$2:$J$50000")),0)</f>
        <v>0</v>
      </c>
      <c r="Q2821" s="3">
        <f ca="1">IF($B2821&lt;&gt;"",SUMIF(INDIRECT("ИсходныеДанные!$"&amp;$K$4&amp;"$2:$"&amp;$K$4&amp;"$50000"),$B2821&amp;"#"&amp;Q$6,INDIRECT("ИсходныеДанные!$J$2:$J$50000")),0)</f>
        <v>0</v>
      </c>
      <c r="R2821" s="3">
        <f ca="1">IF($B2821&lt;&gt;"",SUMIF(INDIRECT("ИсходныеДанные!$"&amp;$K$4&amp;"$2:$"&amp;$K$4&amp;"$50000"),$B2821&amp;"#"&amp;R$6,INDIRECT("ИсходныеДанные!$J$2:$J$50000")),0)</f>
        <v>0</v>
      </c>
      <c r="S2821" s="3">
        <f ca="1">IF($B2821&lt;&gt;"",SUMIF(INDIRECT("ИсходныеДанные!$"&amp;$K$4&amp;"$2:$"&amp;$K$4&amp;"$50000"),$B2821&amp;"#"&amp;S$6,INDIRECT("ИсходныеДанные!$J$2:$J$50000")),0)</f>
        <v>0</v>
      </c>
      <c r="T2821" s="3">
        <f ca="1">IF($B2821&lt;&gt;"",SUMIF(INDIRECT("ИсходныеДанные!$"&amp;$K$4&amp;"$2:$"&amp;$K$4&amp;"$50000"),$B2821&amp;"#"&amp;T$6,INDIRECT("ИсходныеДанные!$J$2:$J$50000")),0)</f>
        <v>0</v>
      </c>
      <c r="U2821" s="3">
        <f ca="1">IF($B2821&lt;&gt;"",SUMIF(INDIRECT("ИсходныеДанные!$"&amp;$K$4&amp;"$2:$"&amp;$K$4&amp;"$50000"),$B2821&amp;"#"&amp;U$6,INDIRECT("ИсходныеДанные!$J$2:$J$50000")),0)</f>
        <v>0</v>
      </c>
      <c r="V2821" s="3">
        <f ca="1">IF($B2821&lt;&gt;"",SUMIF(INDIRECT("ИсходныеДанные!$"&amp;$K$4&amp;"$2:$"&amp;$K$4&amp;"$50000"),$B2821&amp;"#"&amp;V$6,INDIRECT("ИсходныеДанные!$J$2:$J$50000")),0)</f>
        <v>0</v>
      </c>
      <c r="W2821" s="16" t="e">
        <f ca="1">SUM(K2821:V2821)/Пофамильно!$R$1</f>
        <v>#DIV/0!</v>
      </c>
    </row>
    <row r="2822" spans="1:23" x14ac:dyDescent="0.25">
      <c r="A2822" s="10" t="str">
        <f t="shared" ca="1" si="45"/>
        <v>delete</v>
      </c>
      <c r="B2822" s="16" cm="1">
        <f t="array" aca="1" ref="B2822" ca="1">INDIRECT("УникальныеСписки!D"&amp;ROW()-$L$4)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14"/>
      <c r="G2822" s="81" t="str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84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84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84" t="str" cm="1">
        <f t="array" aca="1" ref="J2822" ca="1">_xlfn.XLOOKUP($B2822,INDIRECT(SUBSTITUTE("ИсходныеДанные!$где$2:$где$50000","где",$B$4)),INDIRECT(SUBSTITUTE("ИсходныеДанные!$что$2:$что$50000","что",J$4)),"",0,1)</f>
        <v/>
      </c>
      <c r="K2822" s="3">
        <f ca="1">IF($B2822&lt;&gt;"",SUMIF(INDIRECT("ИсходныеДанные!$"&amp;$K$4&amp;"$2:$"&amp;$K$4&amp;"$50000"),$B2822&amp;"#"&amp;K$6,INDIRECT("ИсходныеДанные!$J$2:$J$50000")),0)</f>
        <v>0</v>
      </c>
      <c r="L2822" s="3">
        <f ca="1">IF($B2822&lt;&gt;"",SUMIF(INDIRECT("ИсходныеДанные!$"&amp;$K$4&amp;"$2:$"&amp;$K$4&amp;"$50000"),$B2822&amp;"#"&amp;L$6,INDIRECT("ИсходныеДанные!$J$2:$J$50000")),0)</f>
        <v>0</v>
      </c>
      <c r="M2822" s="3">
        <f ca="1">IF($B2822&lt;&gt;"",SUMIF(INDIRECT("ИсходныеДанные!$"&amp;$K$4&amp;"$2:$"&amp;$K$4&amp;"$50000"),$B2822&amp;"#"&amp;M$6,INDIRECT("ИсходныеДанные!$J$2:$J$50000")),0)</f>
        <v>0</v>
      </c>
      <c r="N2822" s="3">
        <f ca="1">IF($B2822&lt;&gt;"",SUMIF(INDIRECT("ИсходныеДанные!$"&amp;$K$4&amp;"$2:$"&amp;$K$4&amp;"$50000"),$B2822&amp;"#"&amp;N$6,INDIRECT("ИсходныеДанные!$J$2:$J$50000")),0)</f>
        <v>0</v>
      </c>
      <c r="O2822" s="3">
        <f ca="1">IF($B2822&lt;&gt;"",SUMIF(INDIRECT("ИсходныеДанные!$"&amp;$K$4&amp;"$2:$"&amp;$K$4&amp;"$50000"),$B2822&amp;"#"&amp;O$6,INDIRECT("ИсходныеДанные!$J$2:$J$50000")),0)</f>
        <v>0</v>
      </c>
      <c r="P2822" s="3">
        <f ca="1">IF($B2822&lt;&gt;"",SUMIF(INDIRECT("ИсходныеДанные!$"&amp;$K$4&amp;"$2:$"&amp;$K$4&amp;"$50000"),$B2822&amp;"#"&amp;P$6,INDIRECT("ИсходныеДанные!$J$2:$J$50000")),0)</f>
        <v>0</v>
      </c>
      <c r="Q2822" s="3">
        <f ca="1">IF($B2822&lt;&gt;"",SUMIF(INDIRECT("ИсходныеДанные!$"&amp;$K$4&amp;"$2:$"&amp;$K$4&amp;"$50000"),$B2822&amp;"#"&amp;Q$6,INDIRECT("ИсходныеДанные!$J$2:$J$50000")),0)</f>
        <v>0</v>
      </c>
      <c r="R2822" s="3">
        <f ca="1">IF($B2822&lt;&gt;"",SUMIF(INDIRECT("ИсходныеДанные!$"&amp;$K$4&amp;"$2:$"&amp;$K$4&amp;"$50000"),$B2822&amp;"#"&amp;R$6,INDIRECT("ИсходныеДанные!$J$2:$J$50000")),0)</f>
        <v>0</v>
      </c>
      <c r="S2822" s="3">
        <f ca="1">IF($B2822&lt;&gt;"",SUMIF(INDIRECT("ИсходныеДанные!$"&amp;$K$4&amp;"$2:$"&amp;$K$4&amp;"$50000"),$B2822&amp;"#"&amp;S$6,INDIRECT("ИсходныеДанные!$J$2:$J$50000")),0)</f>
        <v>0</v>
      </c>
      <c r="T2822" s="3">
        <f ca="1">IF($B2822&lt;&gt;"",SUMIF(INDIRECT("ИсходныеДанные!$"&amp;$K$4&amp;"$2:$"&amp;$K$4&amp;"$50000"),$B2822&amp;"#"&amp;T$6,INDIRECT("ИсходныеДанные!$J$2:$J$50000")),0)</f>
        <v>0</v>
      </c>
      <c r="U2822" s="3">
        <f ca="1">IF($B2822&lt;&gt;"",SUMIF(INDIRECT("ИсходныеДанные!$"&amp;$K$4&amp;"$2:$"&amp;$K$4&amp;"$50000"),$B2822&amp;"#"&amp;U$6,INDIRECT("ИсходныеДанные!$J$2:$J$50000")),0)</f>
        <v>0</v>
      </c>
      <c r="V2822" s="3">
        <f ca="1">IF($B2822&lt;&gt;"",SUMIF(INDIRECT("ИсходныеДанные!$"&amp;$K$4&amp;"$2:$"&amp;$K$4&amp;"$50000"),$B2822&amp;"#"&amp;V$6,INDIRECT("ИсходныеДанные!$J$2:$J$50000")),0)</f>
        <v>0</v>
      </c>
      <c r="W2822" s="16" t="e">
        <f ca="1">SUM(K2822:V2822)/Пофамильно!$R$1</f>
        <v>#DIV/0!</v>
      </c>
    </row>
    <row r="2823" spans="1:23" x14ac:dyDescent="0.25">
      <c r="A2823" s="10" t="str">
        <f t="shared" ca="1" si="45"/>
        <v>delete</v>
      </c>
      <c r="B2823" s="16" cm="1">
        <f t="array" aca="1" ref="B2823" ca="1">INDIRECT("УникальныеСписки!D"&amp;ROW()-$L$4)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14"/>
      <c r="G2823" s="81" t="str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84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84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84" t="str" cm="1">
        <f t="array" aca="1" ref="J2823" ca="1">_xlfn.XLOOKUP($B2823,INDIRECT(SUBSTITUTE("ИсходныеДанные!$где$2:$где$50000","где",$B$4)),INDIRECT(SUBSTITUTE("ИсходныеДанные!$что$2:$что$50000","что",J$4)),"",0,1)</f>
        <v/>
      </c>
      <c r="K2823" s="3">
        <f ca="1">IF($B2823&lt;&gt;"",SUMIF(INDIRECT("ИсходныеДанные!$"&amp;$K$4&amp;"$2:$"&amp;$K$4&amp;"$50000"),$B2823&amp;"#"&amp;K$6,INDIRECT("ИсходныеДанные!$J$2:$J$50000")),0)</f>
        <v>0</v>
      </c>
      <c r="L2823" s="3">
        <f ca="1">IF($B2823&lt;&gt;"",SUMIF(INDIRECT("ИсходныеДанные!$"&amp;$K$4&amp;"$2:$"&amp;$K$4&amp;"$50000"),$B2823&amp;"#"&amp;L$6,INDIRECT("ИсходныеДанные!$J$2:$J$50000")),0)</f>
        <v>0</v>
      </c>
      <c r="M2823" s="3">
        <f ca="1">IF($B2823&lt;&gt;"",SUMIF(INDIRECT("ИсходныеДанные!$"&amp;$K$4&amp;"$2:$"&amp;$K$4&amp;"$50000"),$B2823&amp;"#"&amp;M$6,INDIRECT("ИсходныеДанные!$J$2:$J$50000")),0)</f>
        <v>0</v>
      </c>
      <c r="N2823" s="3">
        <f ca="1">IF($B2823&lt;&gt;"",SUMIF(INDIRECT("ИсходныеДанные!$"&amp;$K$4&amp;"$2:$"&amp;$K$4&amp;"$50000"),$B2823&amp;"#"&amp;N$6,INDIRECT("ИсходныеДанные!$J$2:$J$50000")),0)</f>
        <v>0</v>
      </c>
      <c r="O2823" s="3">
        <f ca="1">IF($B2823&lt;&gt;"",SUMIF(INDIRECT("ИсходныеДанные!$"&amp;$K$4&amp;"$2:$"&amp;$K$4&amp;"$50000"),$B2823&amp;"#"&amp;O$6,INDIRECT("ИсходныеДанные!$J$2:$J$50000")),0)</f>
        <v>0</v>
      </c>
      <c r="P2823" s="3">
        <f ca="1">IF($B2823&lt;&gt;"",SUMIF(INDIRECT("ИсходныеДанные!$"&amp;$K$4&amp;"$2:$"&amp;$K$4&amp;"$50000"),$B2823&amp;"#"&amp;P$6,INDIRECT("ИсходныеДанные!$J$2:$J$50000")),0)</f>
        <v>0</v>
      </c>
      <c r="Q2823" s="3">
        <f ca="1">IF($B2823&lt;&gt;"",SUMIF(INDIRECT("ИсходныеДанные!$"&amp;$K$4&amp;"$2:$"&amp;$K$4&amp;"$50000"),$B2823&amp;"#"&amp;Q$6,INDIRECT("ИсходныеДанные!$J$2:$J$50000")),0)</f>
        <v>0</v>
      </c>
      <c r="R2823" s="3">
        <f ca="1">IF($B2823&lt;&gt;"",SUMIF(INDIRECT("ИсходныеДанные!$"&amp;$K$4&amp;"$2:$"&amp;$K$4&amp;"$50000"),$B2823&amp;"#"&amp;R$6,INDIRECT("ИсходныеДанные!$J$2:$J$50000")),0)</f>
        <v>0</v>
      </c>
      <c r="S2823" s="3">
        <f ca="1">IF($B2823&lt;&gt;"",SUMIF(INDIRECT("ИсходныеДанные!$"&amp;$K$4&amp;"$2:$"&amp;$K$4&amp;"$50000"),$B2823&amp;"#"&amp;S$6,INDIRECT("ИсходныеДанные!$J$2:$J$50000")),0)</f>
        <v>0</v>
      </c>
      <c r="T2823" s="3">
        <f ca="1">IF($B2823&lt;&gt;"",SUMIF(INDIRECT("ИсходныеДанные!$"&amp;$K$4&amp;"$2:$"&amp;$K$4&amp;"$50000"),$B2823&amp;"#"&amp;T$6,INDIRECT("ИсходныеДанные!$J$2:$J$50000")),0)</f>
        <v>0</v>
      </c>
      <c r="U2823" s="3">
        <f ca="1">IF($B2823&lt;&gt;"",SUMIF(INDIRECT("ИсходныеДанные!$"&amp;$K$4&amp;"$2:$"&amp;$K$4&amp;"$50000"),$B2823&amp;"#"&amp;U$6,INDIRECT("ИсходныеДанные!$J$2:$J$50000")),0)</f>
        <v>0</v>
      </c>
      <c r="V2823" s="3">
        <f ca="1">IF($B2823&lt;&gt;"",SUMIF(INDIRECT("ИсходныеДанные!$"&amp;$K$4&amp;"$2:$"&amp;$K$4&amp;"$50000"),$B2823&amp;"#"&amp;V$6,INDIRECT("ИсходныеДанные!$J$2:$J$50000")),0)</f>
        <v>0</v>
      </c>
      <c r="W2823" s="16" t="e">
        <f ca="1">SUM(K2823:V2823)/Пофамильно!$R$1</f>
        <v>#DIV/0!</v>
      </c>
    </row>
    <row r="2824" spans="1:23" x14ac:dyDescent="0.25">
      <c r="A2824" s="10" t="str">
        <f t="shared" ca="1" si="45"/>
        <v>delete</v>
      </c>
      <c r="B2824" s="16" cm="1">
        <f t="array" aca="1" ref="B2824" ca="1">INDIRECT("УникальныеСписки!D"&amp;ROW()-$L$4)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14"/>
      <c r="G2824" s="81" t="str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84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84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84" t="str" cm="1">
        <f t="array" aca="1" ref="J2824" ca="1">_xlfn.XLOOKUP($B2824,INDIRECT(SUBSTITUTE("ИсходныеДанные!$где$2:$где$50000","где",$B$4)),INDIRECT(SUBSTITUTE("ИсходныеДанные!$что$2:$что$50000","что",J$4)),"",0,1)</f>
        <v/>
      </c>
      <c r="K2824" s="3">
        <f ca="1">IF($B2824&lt;&gt;"",SUMIF(INDIRECT("ИсходныеДанные!$"&amp;$K$4&amp;"$2:$"&amp;$K$4&amp;"$50000"),$B2824&amp;"#"&amp;K$6,INDIRECT("ИсходныеДанные!$J$2:$J$50000")),0)</f>
        <v>0</v>
      </c>
      <c r="L2824" s="3">
        <f ca="1">IF($B2824&lt;&gt;"",SUMIF(INDIRECT("ИсходныеДанные!$"&amp;$K$4&amp;"$2:$"&amp;$K$4&amp;"$50000"),$B2824&amp;"#"&amp;L$6,INDIRECT("ИсходныеДанные!$J$2:$J$50000")),0)</f>
        <v>0</v>
      </c>
      <c r="M2824" s="3">
        <f ca="1">IF($B2824&lt;&gt;"",SUMIF(INDIRECT("ИсходныеДанные!$"&amp;$K$4&amp;"$2:$"&amp;$K$4&amp;"$50000"),$B2824&amp;"#"&amp;M$6,INDIRECT("ИсходныеДанные!$J$2:$J$50000")),0)</f>
        <v>0</v>
      </c>
      <c r="N2824" s="3">
        <f ca="1">IF($B2824&lt;&gt;"",SUMIF(INDIRECT("ИсходныеДанные!$"&amp;$K$4&amp;"$2:$"&amp;$K$4&amp;"$50000"),$B2824&amp;"#"&amp;N$6,INDIRECT("ИсходныеДанные!$J$2:$J$50000")),0)</f>
        <v>0</v>
      </c>
      <c r="O2824" s="3">
        <f ca="1">IF($B2824&lt;&gt;"",SUMIF(INDIRECT("ИсходныеДанные!$"&amp;$K$4&amp;"$2:$"&amp;$K$4&amp;"$50000"),$B2824&amp;"#"&amp;O$6,INDIRECT("ИсходныеДанные!$J$2:$J$50000")),0)</f>
        <v>0</v>
      </c>
      <c r="P2824" s="3">
        <f ca="1">IF($B2824&lt;&gt;"",SUMIF(INDIRECT("ИсходныеДанные!$"&amp;$K$4&amp;"$2:$"&amp;$K$4&amp;"$50000"),$B2824&amp;"#"&amp;P$6,INDIRECT("ИсходныеДанные!$J$2:$J$50000")),0)</f>
        <v>0</v>
      </c>
      <c r="Q2824" s="3">
        <f ca="1">IF($B2824&lt;&gt;"",SUMIF(INDIRECT("ИсходныеДанные!$"&amp;$K$4&amp;"$2:$"&amp;$K$4&amp;"$50000"),$B2824&amp;"#"&amp;Q$6,INDIRECT("ИсходныеДанные!$J$2:$J$50000")),0)</f>
        <v>0</v>
      </c>
      <c r="R2824" s="3">
        <f ca="1">IF($B2824&lt;&gt;"",SUMIF(INDIRECT("ИсходныеДанные!$"&amp;$K$4&amp;"$2:$"&amp;$K$4&amp;"$50000"),$B2824&amp;"#"&amp;R$6,INDIRECT("ИсходныеДанные!$J$2:$J$50000")),0)</f>
        <v>0</v>
      </c>
      <c r="S2824" s="3">
        <f ca="1">IF($B2824&lt;&gt;"",SUMIF(INDIRECT("ИсходныеДанные!$"&amp;$K$4&amp;"$2:$"&amp;$K$4&amp;"$50000"),$B2824&amp;"#"&amp;S$6,INDIRECT("ИсходныеДанные!$J$2:$J$50000")),0)</f>
        <v>0</v>
      </c>
      <c r="T2824" s="3">
        <f ca="1">IF($B2824&lt;&gt;"",SUMIF(INDIRECT("ИсходныеДанные!$"&amp;$K$4&amp;"$2:$"&amp;$K$4&amp;"$50000"),$B2824&amp;"#"&amp;T$6,INDIRECT("ИсходныеДанные!$J$2:$J$50000")),0)</f>
        <v>0</v>
      </c>
      <c r="U2824" s="3">
        <f ca="1">IF($B2824&lt;&gt;"",SUMIF(INDIRECT("ИсходныеДанные!$"&amp;$K$4&amp;"$2:$"&amp;$K$4&amp;"$50000"),$B2824&amp;"#"&amp;U$6,INDIRECT("ИсходныеДанные!$J$2:$J$50000")),0)</f>
        <v>0</v>
      </c>
      <c r="V2824" s="3">
        <f ca="1">IF($B2824&lt;&gt;"",SUMIF(INDIRECT("ИсходныеДанные!$"&amp;$K$4&amp;"$2:$"&amp;$K$4&amp;"$50000"),$B2824&amp;"#"&amp;V$6,INDIRECT("ИсходныеДанные!$J$2:$J$50000")),0)</f>
        <v>0</v>
      </c>
      <c r="W2824" s="16" t="e">
        <f ca="1">SUM(K2824:V2824)/Пофамильно!$R$1</f>
        <v>#DIV/0!</v>
      </c>
    </row>
    <row r="2825" spans="1:23" x14ac:dyDescent="0.25">
      <c r="A2825" s="10" t="str">
        <f t="shared" ca="1" si="45"/>
        <v>delete</v>
      </c>
      <c r="B2825" s="16" cm="1">
        <f t="array" aca="1" ref="B2825" ca="1">INDIRECT("УникальныеСписки!D"&amp;ROW()-$L$4)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14"/>
      <c r="G2825" s="81" t="str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84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84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84" t="str" cm="1">
        <f t="array" aca="1" ref="J2825" ca="1">_xlfn.XLOOKUP($B2825,INDIRECT(SUBSTITUTE("ИсходныеДанные!$где$2:$где$50000","где",$B$4)),INDIRECT(SUBSTITUTE("ИсходныеДанные!$что$2:$что$50000","что",J$4)),"",0,1)</f>
        <v/>
      </c>
      <c r="K2825" s="3">
        <f ca="1">IF($B2825&lt;&gt;"",SUMIF(INDIRECT("ИсходныеДанные!$"&amp;$K$4&amp;"$2:$"&amp;$K$4&amp;"$50000"),$B2825&amp;"#"&amp;K$6,INDIRECT("ИсходныеДанные!$J$2:$J$50000")),0)</f>
        <v>0</v>
      </c>
      <c r="L2825" s="3">
        <f ca="1">IF($B2825&lt;&gt;"",SUMIF(INDIRECT("ИсходныеДанные!$"&amp;$K$4&amp;"$2:$"&amp;$K$4&amp;"$50000"),$B2825&amp;"#"&amp;L$6,INDIRECT("ИсходныеДанные!$J$2:$J$50000")),0)</f>
        <v>0</v>
      </c>
      <c r="M2825" s="3">
        <f ca="1">IF($B2825&lt;&gt;"",SUMIF(INDIRECT("ИсходныеДанные!$"&amp;$K$4&amp;"$2:$"&amp;$K$4&amp;"$50000"),$B2825&amp;"#"&amp;M$6,INDIRECT("ИсходныеДанные!$J$2:$J$50000")),0)</f>
        <v>0</v>
      </c>
      <c r="N2825" s="3">
        <f ca="1">IF($B2825&lt;&gt;"",SUMIF(INDIRECT("ИсходныеДанные!$"&amp;$K$4&amp;"$2:$"&amp;$K$4&amp;"$50000"),$B2825&amp;"#"&amp;N$6,INDIRECT("ИсходныеДанные!$J$2:$J$50000")),0)</f>
        <v>0</v>
      </c>
      <c r="O2825" s="3">
        <f ca="1">IF($B2825&lt;&gt;"",SUMIF(INDIRECT("ИсходныеДанные!$"&amp;$K$4&amp;"$2:$"&amp;$K$4&amp;"$50000"),$B2825&amp;"#"&amp;O$6,INDIRECT("ИсходныеДанные!$J$2:$J$50000")),0)</f>
        <v>0</v>
      </c>
      <c r="P2825" s="3">
        <f ca="1">IF($B2825&lt;&gt;"",SUMIF(INDIRECT("ИсходныеДанные!$"&amp;$K$4&amp;"$2:$"&amp;$K$4&amp;"$50000"),$B2825&amp;"#"&amp;P$6,INDIRECT("ИсходныеДанные!$J$2:$J$50000")),0)</f>
        <v>0</v>
      </c>
      <c r="Q2825" s="3">
        <f ca="1">IF($B2825&lt;&gt;"",SUMIF(INDIRECT("ИсходныеДанные!$"&amp;$K$4&amp;"$2:$"&amp;$K$4&amp;"$50000"),$B2825&amp;"#"&amp;Q$6,INDIRECT("ИсходныеДанные!$J$2:$J$50000")),0)</f>
        <v>0</v>
      </c>
      <c r="R2825" s="3">
        <f ca="1">IF($B2825&lt;&gt;"",SUMIF(INDIRECT("ИсходныеДанные!$"&amp;$K$4&amp;"$2:$"&amp;$K$4&amp;"$50000"),$B2825&amp;"#"&amp;R$6,INDIRECT("ИсходныеДанные!$J$2:$J$50000")),0)</f>
        <v>0</v>
      </c>
      <c r="S2825" s="3">
        <f ca="1">IF($B2825&lt;&gt;"",SUMIF(INDIRECT("ИсходныеДанные!$"&amp;$K$4&amp;"$2:$"&amp;$K$4&amp;"$50000"),$B2825&amp;"#"&amp;S$6,INDIRECT("ИсходныеДанные!$J$2:$J$50000")),0)</f>
        <v>0</v>
      </c>
      <c r="T2825" s="3">
        <f ca="1">IF($B2825&lt;&gt;"",SUMIF(INDIRECT("ИсходныеДанные!$"&amp;$K$4&amp;"$2:$"&amp;$K$4&amp;"$50000"),$B2825&amp;"#"&amp;T$6,INDIRECT("ИсходныеДанные!$J$2:$J$50000")),0)</f>
        <v>0</v>
      </c>
      <c r="U2825" s="3">
        <f ca="1">IF($B2825&lt;&gt;"",SUMIF(INDIRECT("ИсходныеДанные!$"&amp;$K$4&amp;"$2:$"&amp;$K$4&amp;"$50000"),$B2825&amp;"#"&amp;U$6,INDIRECT("ИсходныеДанные!$J$2:$J$50000")),0)</f>
        <v>0</v>
      </c>
      <c r="V2825" s="3">
        <f ca="1">IF($B2825&lt;&gt;"",SUMIF(INDIRECT("ИсходныеДанные!$"&amp;$K$4&amp;"$2:$"&amp;$K$4&amp;"$50000"),$B2825&amp;"#"&amp;V$6,INDIRECT("ИсходныеДанные!$J$2:$J$50000")),0)</f>
        <v>0</v>
      </c>
      <c r="W2825" s="16" t="e">
        <f ca="1">SUM(K2825:V2825)/Пофамильно!$R$1</f>
        <v>#DIV/0!</v>
      </c>
    </row>
    <row r="2826" spans="1:23" x14ac:dyDescent="0.25">
      <c r="A2826" s="10" t="str">
        <f t="shared" ca="1" si="45"/>
        <v>delete</v>
      </c>
      <c r="B2826" s="16" cm="1">
        <f t="array" aca="1" ref="B2826" ca="1">INDIRECT("УникальныеСписки!D"&amp;ROW()-$L$4)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14"/>
      <c r="G2826" s="81" t="str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84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84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84" t="str" cm="1">
        <f t="array" aca="1" ref="J2826" ca="1">_xlfn.XLOOKUP($B2826,INDIRECT(SUBSTITUTE("ИсходныеДанные!$где$2:$где$50000","где",$B$4)),INDIRECT(SUBSTITUTE("ИсходныеДанные!$что$2:$что$50000","что",J$4)),"",0,1)</f>
        <v/>
      </c>
      <c r="K2826" s="3">
        <f ca="1">IF($B2826&lt;&gt;"",SUMIF(INDIRECT("ИсходныеДанные!$"&amp;$K$4&amp;"$2:$"&amp;$K$4&amp;"$50000"),$B2826&amp;"#"&amp;K$6,INDIRECT("ИсходныеДанные!$J$2:$J$50000")),0)</f>
        <v>0</v>
      </c>
      <c r="L2826" s="3">
        <f ca="1">IF($B2826&lt;&gt;"",SUMIF(INDIRECT("ИсходныеДанные!$"&amp;$K$4&amp;"$2:$"&amp;$K$4&amp;"$50000"),$B2826&amp;"#"&amp;L$6,INDIRECT("ИсходныеДанные!$J$2:$J$50000")),0)</f>
        <v>0</v>
      </c>
      <c r="M2826" s="3">
        <f ca="1">IF($B2826&lt;&gt;"",SUMIF(INDIRECT("ИсходныеДанные!$"&amp;$K$4&amp;"$2:$"&amp;$K$4&amp;"$50000"),$B2826&amp;"#"&amp;M$6,INDIRECT("ИсходныеДанные!$J$2:$J$50000")),0)</f>
        <v>0</v>
      </c>
      <c r="N2826" s="3">
        <f ca="1">IF($B2826&lt;&gt;"",SUMIF(INDIRECT("ИсходныеДанные!$"&amp;$K$4&amp;"$2:$"&amp;$K$4&amp;"$50000"),$B2826&amp;"#"&amp;N$6,INDIRECT("ИсходныеДанные!$J$2:$J$50000")),0)</f>
        <v>0</v>
      </c>
      <c r="O2826" s="3">
        <f ca="1">IF($B2826&lt;&gt;"",SUMIF(INDIRECT("ИсходныеДанные!$"&amp;$K$4&amp;"$2:$"&amp;$K$4&amp;"$50000"),$B2826&amp;"#"&amp;O$6,INDIRECT("ИсходныеДанные!$J$2:$J$50000")),0)</f>
        <v>0</v>
      </c>
      <c r="P2826" s="3">
        <f ca="1">IF($B2826&lt;&gt;"",SUMIF(INDIRECT("ИсходныеДанные!$"&amp;$K$4&amp;"$2:$"&amp;$K$4&amp;"$50000"),$B2826&amp;"#"&amp;P$6,INDIRECT("ИсходныеДанные!$J$2:$J$50000")),0)</f>
        <v>0</v>
      </c>
      <c r="Q2826" s="3">
        <f ca="1">IF($B2826&lt;&gt;"",SUMIF(INDIRECT("ИсходныеДанные!$"&amp;$K$4&amp;"$2:$"&amp;$K$4&amp;"$50000"),$B2826&amp;"#"&amp;Q$6,INDIRECT("ИсходныеДанные!$J$2:$J$50000")),0)</f>
        <v>0</v>
      </c>
      <c r="R2826" s="3">
        <f ca="1">IF($B2826&lt;&gt;"",SUMIF(INDIRECT("ИсходныеДанные!$"&amp;$K$4&amp;"$2:$"&amp;$K$4&amp;"$50000"),$B2826&amp;"#"&amp;R$6,INDIRECT("ИсходныеДанные!$J$2:$J$50000")),0)</f>
        <v>0</v>
      </c>
      <c r="S2826" s="3">
        <f ca="1">IF($B2826&lt;&gt;"",SUMIF(INDIRECT("ИсходныеДанные!$"&amp;$K$4&amp;"$2:$"&amp;$K$4&amp;"$50000"),$B2826&amp;"#"&amp;S$6,INDIRECT("ИсходныеДанные!$J$2:$J$50000")),0)</f>
        <v>0</v>
      </c>
      <c r="T2826" s="3">
        <f ca="1">IF($B2826&lt;&gt;"",SUMIF(INDIRECT("ИсходныеДанные!$"&amp;$K$4&amp;"$2:$"&amp;$K$4&amp;"$50000"),$B2826&amp;"#"&amp;T$6,INDIRECT("ИсходныеДанные!$J$2:$J$50000")),0)</f>
        <v>0</v>
      </c>
      <c r="U2826" s="3">
        <f ca="1">IF($B2826&lt;&gt;"",SUMIF(INDIRECT("ИсходныеДанные!$"&amp;$K$4&amp;"$2:$"&amp;$K$4&amp;"$50000"),$B2826&amp;"#"&amp;U$6,INDIRECT("ИсходныеДанные!$J$2:$J$50000")),0)</f>
        <v>0</v>
      </c>
      <c r="V2826" s="3">
        <f ca="1">IF($B2826&lt;&gt;"",SUMIF(INDIRECT("ИсходныеДанные!$"&amp;$K$4&amp;"$2:$"&amp;$K$4&amp;"$50000"),$B2826&amp;"#"&amp;V$6,INDIRECT("ИсходныеДанные!$J$2:$J$50000")),0)</f>
        <v>0</v>
      </c>
      <c r="W2826" s="16" t="e">
        <f ca="1">SUM(K2826:V2826)/Пофамильно!$R$1</f>
        <v>#DIV/0!</v>
      </c>
    </row>
    <row r="2827" spans="1:23" x14ac:dyDescent="0.25">
      <c r="A2827" s="10" t="str">
        <f t="shared" ref="A2827:A2890" ca="1" si="46">IF(C2827="","delete","")</f>
        <v>delete</v>
      </c>
      <c r="B2827" s="16" cm="1">
        <f t="array" aca="1" ref="B2827" ca="1">INDIRECT("УникальныеСписки!D"&amp;ROW()-$L$4)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14"/>
      <c r="G2827" s="81" t="str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84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84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84" t="str" cm="1">
        <f t="array" aca="1" ref="J2827" ca="1">_xlfn.XLOOKUP($B2827,INDIRECT(SUBSTITUTE("ИсходныеДанные!$где$2:$где$50000","где",$B$4)),INDIRECT(SUBSTITUTE("ИсходныеДанные!$что$2:$что$50000","что",J$4)),"",0,1)</f>
        <v/>
      </c>
      <c r="K2827" s="3">
        <f ca="1">IF($B2827&lt;&gt;"",SUMIF(INDIRECT("ИсходныеДанные!$"&amp;$K$4&amp;"$2:$"&amp;$K$4&amp;"$50000"),$B2827&amp;"#"&amp;K$6,INDIRECT("ИсходныеДанные!$J$2:$J$50000")),0)</f>
        <v>0</v>
      </c>
      <c r="L2827" s="3">
        <f ca="1">IF($B2827&lt;&gt;"",SUMIF(INDIRECT("ИсходныеДанные!$"&amp;$K$4&amp;"$2:$"&amp;$K$4&amp;"$50000"),$B2827&amp;"#"&amp;L$6,INDIRECT("ИсходныеДанные!$J$2:$J$50000")),0)</f>
        <v>0</v>
      </c>
      <c r="M2827" s="3">
        <f ca="1">IF($B2827&lt;&gt;"",SUMIF(INDIRECT("ИсходныеДанные!$"&amp;$K$4&amp;"$2:$"&amp;$K$4&amp;"$50000"),$B2827&amp;"#"&amp;M$6,INDIRECT("ИсходныеДанные!$J$2:$J$50000")),0)</f>
        <v>0</v>
      </c>
      <c r="N2827" s="3">
        <f ca="1">IF($B2827&lt;&gt;"",SUMIF(INDIRECT("ИсходныеДанные!$"&amp;$K$4&amp;"$2:$"&amp;$K$4&amp;"$50000"),$B2827&amp;"#"&amp;N$6,INDIRECT("ИсходныеДанные!$J$2:$J$50000")),0)</f>
        <v>0</v>
      </c>
      <c r="O2827" s="3">
        <f ca="1">IF($B2827&lt;&gt;"",SUMIF(INDIRECT("ИсходныеДанные!$"&amp;$K$4&amp;"$2:$"&amp;$K$4&amp;"$50000"),$B2827&amp;"#"&amp;O$6,INDIRECT("ИсходныеДанные!$J$2:$J$50000")),0)</f>
        <v>0</v>
      </c>
      <c r="P2827" s="3">
        <f ca="1">IF($B2827&lt;&gt;"",SUMIF(INDIRECT("ИсходныеДанные!$"&amp;$K$4&amp;"$2:$"&amp;$K$4&amp;"$50000"),$B2827&amp;"#"&amp;P$6,INDIRECT("ИсходныеДанные!$J$2:$J$50000")),0)</f>
        <v>0</v>
      </c>
      <c r="Q2827" s="3">
        <f ca="1">IF($B2827&lt;&gt;"",SUMIF(INDIRECT("ИсходныеДанные!$"&amp;$K$4&amp;"$2:$"&amp;$K$4&amp;"$50000"),$B2827&amp;"#"&amp;Q$6,INDIRECT("ИсходныеДанные!$J$2:$J$50000")),0)</f>
        <v>0</v>
      </c>
      <c r="R2827" s="3">
        <f ca="1">IF($B2827&lt;&gt;"",SUMIF(INDIRECT("ИсходныеДанные!$"&amp;$K$4&amp;"$2:$"&amp;$K$4&amp;"$50000"),$B2827&amp;"#"&amp;R$6,INDIRECT("ИсходныеДанные!$J$2:$J$50000")),0)</f>
        <v>0</v>
      </c>
      <c r="S2827" s="3">
        <f ca="1">IF($B2827&lt;&gt;"",SUMIF(INDIRECT("ИсходныеДанные!$"&amp;$K$4&amp;"$2:$"&amp;$K$4&amp;"$50000"),$B2827&amp;"#"&amp;S$6,INDIRECT("ИсходныеДанные!$J$2:$J$50000")),0)</f>
        <v>0</v>
      </c>
      <c r="T2827" s="3">
        <f ca="1">IF($B2827&lt;&gt;"",SUMIF(INDIRECT("ИсходныеДанные!$"&amp;$K$4&amp;"$2:$"&amp;$K$4&amp;"$50000"),$B2827&amp;"#"&amp;T$6,INDIRECT("ИсходныеДанные!$J$2:$J$50000")),0)</f>
        <v>0</v>
      </c>
      <c r="U2827" s="3">
        <f ca="1">IF($B2827&lt;&gt;"",SUMIF(INDIRECT("ИсходныеДанные!$"&amp;$K$4&amp;"$2:$"&amp;$K$4&amp;"$50000"),$B2827&amp;"#"&amp;U$6,INDIRECT("ИсходныеДанные!$J$2:$J$50000")),0)</f>
        <v>0</v>
      </c>
      <c r="V2827" s="3">
        <f ca="1">IF($B2827&lt;&gt;"",SUMIF(INDIRECT("ИсходныеДанные!$"&amp;$K$4&amp;"$2:$"&amp;$K$4&amp;"$50000"),$B2827&amp;"#"&amp;V$6,INDIRECT("ИсходныеДанные!$J$2:$J$50000")),0)</f>
        <v>0</v>
      </c>
      <c r="W2827" s="16" t="e">
        <f ca="1">SUM(K2827:V2827)/Пофамильно!$R$1</f>
        <v>#DIV/0!</v>
      </c>
    </row>
    <row r="2828" spans="1:23" x14ac:dyDescent="0.25">
      <c r="A2828" s="10" t="str">
        <f t="shared" ca="1" si="46"/>
        <v>delete</v>
      </c>
      <c r="B2828" s="16" cm="1">
        <f t="array" aca="1" ref="B2828" ca="1">INDIRECT("УникальныеСписки!D"&amp;ROW()-$L$4)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14"/>
      <c r="G2828" s="81" t="str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84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84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84" t="str" cm="1">
        <f t="array" aca="1" ref="J2828" ca="1">_xlfn.XLOOKUP($B2828,INDIRECT(SUBSTITUTE("ИсходныеДанные!$где$2:$где$50000","где",$B$4)),INDIRECT(SUBSTITUTE("ИсходныеДанные!$что$2:$что$50000","что",J$4)),"",0,1)</f>
        <v/>
      </c>
      <c r="K2828" s="3">
        <f ca="1">IF($B2828&lt;&gt;"",SUMIF(INDIRECT("ИсходныеДанные!$"&amp;$K$4&amp;"$2:$"&amp;$K$4&amp;"$50000"),$B2828&amp;"#"&amp;K$6,INDIRECT("ИсходныеДанные!$J$2:$J$50000")),0)</f>
        <v>0</v>
      </c>
      <c r="L2828" s="3">
        <f ca="1">IF($B2828&lt;&gt;"",SUMIF(INDIRECT("ИсходныеДанные!$"&amp;$K$4&amp;"$2:$"&amp;$K$4&amp;"$50000"),$B2828&amp;"#"&amp;L$6,INDIRECT("ИсходныеДанные!$J$2:$J$50000")),0)</f>
        <v>0</v>
      </c>
      <c r="M2828" s="3">
        <f ca="1">IF($B2828&lt;&gt;"",SUMIF(INDIRECT("ИсходныеДанные!$"&amp;$K$4&amp;"$2:$"&amp;$K$4&amp;"$50000"),$B2828&amp;"#"&amp;M$6,INDIRECT("ИсходныеДанные!$J$2:$J$50000")),0)</f>
        <v>0</v>
      </c>
      <c r="N2828" s="3">
        <f ca="1">IF($B2828&lt;&gt;"",SUMIF(INDIRECT("ИсходныеДанные!$"&amp;$K$4&amp;"$2:$"&amp;$K$4&amp;"$50000"),$B2828&amp;"#"&amp;N$6,INDIRECT("ИсходныеДанные!$J$2:$J$50000")),0)</f>
        <v>0</v>
      </c>
      <c r="O2828" s="3">
        <f ca="1">IF($B2828&lt;&gt;"",SUMIF(INDIRECT("ИсходныеДанные!$"&amp;$K$4&amp;"$2:$"&amp;$K$4&amp;"$50000"),$B2828&amp;"#"&amp;O$6,INDIRECT("ИсходныеДанные!$J$2:$J$50000")),0)</f>
        <v>0</v>
      </c>
      <c r="P2828" s="3">
        <f ca="1">IF($B2828&lt;&gt;"",SUMIF(INDIRECT("ИсходныеДанные!$"&amp;$K$4&amp;"$2:$"&amp;$K$4&amp;"$50000"),$B2828&amp;"#"&amp;P$6,INDIRECT("ИсходныеДанные!$J$2:$J$50000")),0)</f>
        <v>0</v>
      </c>
      <c r="Q2828" s="3">
        <f ca="1">IF($B2828&lt;&gt;"",SUMIF(INDIRECT("ИсходныеДанные!$"&amp;$K$4&amp;"$2:$"&amp;$K$4&amp;"$50000"),$B2828&amp;"#"&amp;Q$6,INDIRECT("ИсходныеДанные!$J$2:$J$50000")),0)</f>
        <v>0</v>
      </c>
      <c r="R2828" s="3">
        <f ca="1">IF($B2828&lt;&gt;"",SUMIF(INDIRECT("ИсходныеДанные!$"&amp;$K$4&amp;"$2:$"&amp;$K$4&amp;"$50000"),$B2828&amp;"#"&amp;R$6,INDIRECT("ИсходныеДанные!$J$2:$J$50000")),0)</f>
        <v>0</v>
      </c>
      <c r="S2828" s="3">
        <f ca="1">IF($B2828&lt;&gt;"",SUMIF(INDIRECT("ИсходныеДанные!$"&amp;$K$4&amp;"$2:$"&amp;$K$4&amp;"$50000"),$B2828&amp;"#"&amp;S$6,INDIRECT("ИсходныеДанные!$J$2:$J$50000")),0)</f>
        <v>0</v>
      </c>
      <c r="T2828" s="3">
        <f ca="1">IF($B2828&lt;&gt;"",SUMIF(INDIRECT("ИсходныеДанные!$"&amp;$K$4&amp;"$2:$"&amp;$K$4&amp;"$50000"),$B2828&amp;"#"&amp;T$6,INDIRECT("ИсходныеДанные!$J$2:$J$50000")),0)</f>
        <v>0</v>
      </c>
      <c r="U2828" s="3">
        <f ca="1">IF($B2828&lt;&gt;"",SUMIF(INDIRECT("ИсходныеДанные!$"&amp;$K$4&amp;"$2:$"&amp;$K$4&amp;"$50000"),$B2828&amp;"#"&amp;U$6,INDIRECT("ИсходныеДанные!$J$2:$J$50000")),0)</f>
        <v>0</v>
      </c>
      <c r="V2828" s="3">
        <f ca="1">IF($B2828&lt;&gt;"",SUMIF(INDIRECT("ИсходныеДанные!$"&amp;$K$4&amp;"$2:$"&amp;$K$4&amp;"$50000"),$B2828&amp;"#"&amp;V$6,INDIRECT("ИсходныеДанные!$J$2:$J$50000")),0)</f>
        <v>0</v>
      </c>
      <c r="W2828" s="16" t="e">
        <f ca="1">SUM(K2828:V2828)/Пофамильно!$R$1</f>
        <v>#DIV/0!</v>
      </c>
    </row>
    <row r="2829" spans="1:23" x14ac:dyDescent="0.25">
      <c r="A2829" s="10" t="str">
        <f t="shared" ca="1" si="46"/>
        <v>delete</v>
      </c>
      <c r="B2829" s="16" cm="1">
        <f t="array" aca="1" ref="B2829" ca="1">INDIRECT("УникальныеСписки!D"&amp;ROW()-$L$4)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14"/>
      <c r="G2829" s="81" t="str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84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84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84" t="str" cm="1">
        <f t="array" aca="1" ref="J2829" ca="1">_xlfn.XLOOKUP($B2829,INDIRECT(SUBSTITUTE("ИсходныеДанные!$где$2:$где$50000","где",$B$4)),INDIRECT(SUBSTITUTE("ИсходныеДанные!$что$2:$что$50000","что",J$4)),"",0,1)</f>
        <v/>
      </c>
      <c r="K2829" s="3">
        <f ca="1">IF($B2829&lt;&gt;"",SUMIF(INDIRECT("ИсходныеДанные!$"&amp;$K$4&amp;"$2:$"&amp;$K$4&amp;"$50000"),$B2829&amp;"#"&amp;K$6,INDIRECT("ИсходныеДанные!$J$2:$J$50000")),0)</f>
        <v>0</v>
      </c>
      <c r="L2829" s="3">
        <f ca="1">IF($B2829&lt;&gt;"",SUMIF(INDIRECT("ИсходныеДанные!$"&amp;$K$4&amp;"$2:$"&amp;$K$4&amp;"$50000"),$B2829&amp;"#"&amp;L$6,INDIRECT("ИсходныеДанные!$J$2:$J$50000")),0)</f>
        <v>0</v>
      </c>
      <c r="M2829" s="3">
        <f ca="1">IF($B2829&lt;&gt;"",SUMIF(INDIRECT("ИсходныеДанные!$"&amp;$K$4&amp;"$2:$"&amp;$K$4&amp;"$50000"),$B2829&amp;"#"&amp;M$6,INDIRECT("ИсходныеДанные!$J$2:$J$50000")),0)</f>
        <v>0</v>
      </c>
      <c r="N2829" s="3">
        <f ca="1">IF($B2829&lt;&gt;"",SUMIF(INDIRECT("ИсходныеДанные!$"&amp;$K$4&amp;"$2:$"&amp;$K$4&amp;"$50000"),$B2829&amp;"#"&amp;N$6,INDIRECT("ИсходныеДанные!$J$2:$J$50000")),0)</f>
        <v>0</v>
      </c>
      <c r="O2829" s="3">
        <f ca="1">IF($B2829&lt;&gt;"",SUMIF(INDIRECT("ИсходныеДанные!$"&amp;$K$4&amp;"$2:$"&amp;$K$4&amp;"$50000"),$B2829&amp;"#"&amp;O$6,INDIRECT("ИсходныеДанные!$J$2:$J$50000")),0)</f>
        <v>0</v>
      </c>
      <c r="P2829" s="3">
        <f ca="1">IF($B2829&lt;&gt;"",SUMIF(INDIRECT("ИсходныеДанные!$"&amp;$K$4&amp;"$2:$"&amp;$K$4&amp;"$50000"),$B2829&amp;"#"&amp;P$6,INDIRECT("ИсходныеДанные!$J$2:$J$50000")),0)</f>
        <v>0</v>
      </c>
      <c r="Q2829" s="3">
        <f ca="1">IF($B2829&lt;&gt;"",SUMIF(INDIRECT("ИсходныеДанные!$"&amp;$K$4&amp;"$2:$"&amp;$K$4&amp;"$50000"),$B2829&amp;"#"&amp;Q$6,INDIRECT("ИсходныеДанные!$J$2:$J$50000")),0)</f>
        <v>0</v>
      </c>
      <c r="R2829" s="3">
        <f ca="1">IF($B2829&lt;&gt;"",SUMIF(INDIRECT("ИсходныеДанные!$"&amp;$K$4&amp;"$2:$"&amp;$K$4&amp;"$50000"),$B2829&amp;"#"&amp;R$6,INDIRECT("ИсходныеДанные!$J$2:$J$50000")),0)</f>
        <v>0</v>
      </c>
      <c r="S2829" s="3">
        <f ca="1">IF($B2829&lt;&gt;"",SUMIF(INDIRECT("ИсходныеДанные!$"&amp;$K$4&amp;"$2:$"&amp;$K$4&amp;"$50000"),$B2829&amp;"#"&amp;S$6,INDIRECT("ИсходныеДанные!$J$2:$J$50000")),0)</f>
        <v>0</v>
      </c>
      <c r="T2829" s="3">
        <f ca="1">IF($B2829&lt;&gt;"",SUMIF(INDIRECT("ИсходныеДанные!$"&amp;$K$4&amp;"$2:$"&amp;$K$4&amp;"$50000"),$B2829&amp;"#"&amp;T$6,INDIRECT("ИсходныеДанные!$J$2:$J$50000")),0)</f>
        <v>0</v>
      </c>
      <c r="U2829" s="3">
        <f ca="1">IF($B2829&lt;&gt;"",SUMIF(INDIRECT("ИсходныеДанные!$"&amp;$K$4&amp;"$2:$"&amp;$K$4&amp;"$50000"),$B2829&amp;"#"&amp;U$6,INDIRECT("ИсходныеДанные!$J$2:$J$50000")),0)</f>
        <v>0</v>
      </c>
      <c r="V2829" s="3">
        <f ca="1">IF($B2829&lt;&gt;"",SUMIF(INDIRECT("ИсходныеДанные!$"&amp;$K$4&amp;"$2:$"&amp;$K$4&amp;"$50000"),$B2829&amp;"#"&amp;V$6,INDIRECT("ИсходныеДанные!$J$2:$J$50000")),0)</f>
        <v>0</v>
      </c>
      <c r="W2829" s="16" t="e">
        <f ca="1">SUM(K2829:V2829)/Пофамильно!$R$1</f>
        <v>#DIV/0!</v>
      </c>
    </row>
    <row r="2830" spans="1:23" x14ac:dyDescent="0.25">
      <c r="A2830" s="10" t="str">
        <f t="shared" ca="1" si="46"/>
        <v>delete</v>
      </c>
      <c r="B2830" s="16" cm="1">
        <f t="array" aca="1" ref="B2830" ca="1">INDIRECT("УникальныеСписки!D"&amp;ROW()-$L$4)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14"/>
      <c r="G2830" s="81" t="str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84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84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84" t="str" cm="1">
        <f t="array" aca="1" ref="J2830" ca="1">_xlfn.XLOOKUP($B2830,INDIRECT(SUBSTITUTE("ИсходныеДанные!$где$2:$где$50000","где",$B$4)),INDIRECT(SUBSTITUTE("ИсходныеДанные!$что$2:$что$50000","что",J$4)),"",0,1)</f>
        <v/>
      </c>
      <c r="K2830" s="3">
        <f ca="1">IF($B2830&lt;&gt;"",SUMIF(INDIRECT("ИсходныеДанные!$"&amp;$K$4&amp;"$2:$"&amp;$K$4&amp;"$50000"),$B2830&amp;"#"&amp;K$6,INDIRECT("ИсходныеДанные!$J$2:$J$50000")),0)</f>
        <v>0</v>
      </c>
      <c r="L2830" s="3">
        <f ca="1">IF($B2830&lt;&gt;"",SUMIF(INDIRECT("ИсходныеДанные!$"&amp;$K$4&amp;"$2:$"&amp;$K$4&amp;"$50000"),$B2830&amp;"#"&amp;L$6,INDIRECT("ИсходныеДанные!$J$2:$J$50000")),0)</f>
        <v>0</v>
      </c>
      <c r="M2830" s="3">
        <f ca="1">IF($B2830&lt;&gt;"",SUMIF(INDIRECT("ИсходныеДанные!$"&amp;$K$4&amp;"$2:$"&amp;$K$4&amp;"$50000"),$B2830&amp;"#"&amp;M$6,INDIRECT("ИсходныеДанные!$J$2:$J$50000")),0)</f>
        <v>0</v>
      </c>
      <c r="N2830" s="3">
        <f ca="1">IF($B2830&lt;&gt;"",SUMIF(INDIRECT("ИсходныеДанные!$"&amp;$K$4&amp;"$2:$"&amp;$K$4&amp;"$50000"),$B2830&amp;"#"&amp;N$6,INDIRECT("ИсходныеДанные!$J$2:$J$50000")),0)</f>
        <v>0</v>
      </c>
      <c r="O2830" s="3">
        <f ca="1">IF($B2830&lt;&gt;"",SUMIF(INDIRECT("ИсходныеДанные!$"&amp;$K$4&amp;"$2:$"&amp;$K$4&amp;"$50000"),$B2830&amp;"#"&amp;O$6,INDIRECT("ИсходныеДанные!$J$2:$J$50000")),0)</f>
        <v>0</v>
      </c>
      <c r="P2830" s="3">
        <f ca="1">IF($B2830&lt;&gt;"",SUMIF(INDIRECT("ИсходныеДанные!$"&amp;$K$4&amp;"$2:$"&amp;$K$4&amp;"$50000"),$B2830&amp;"#"&amp;P$6,INDIRECT("ИсходныеДанные!$J$2:$J$50000")),0)</f>
        <v>0</v>
      </c>
      <c r="Q2830" s="3">
        <f ca="1">IF($B2830&lt;&gt;"",SUMIF(INDIRECT("ИсходныеДанные!$"&amp;$K$4&amp;"$2:$"&amp;$K$4&amp;"$50000"),$B2830&amp;"#"&amp;Q$6,INDIRECT("ИсходныеДанные!$J$2:$J$50000")),0)</f>
        <v>0</v>
      </c>
      <c r="R2830" s="3">
        <f ca="1">IF($B2830&lt;&gt;"",SUMIF(INDIRECT("ИсходныеДанные!$"&amp;$K$4&amp;"$2:$"&amp;$K$4&amp;"$50000"),$B2830&amp;"#"&amp;R$6,INDIRECT("ИсходныеДанные!$J$2:$J$50000")),0)</f>
        <v>0</v>
      </c>
      <c r="S2830" s="3">
        <f ca="1">IF($B2830&lt;&gt;"",SUMIF(INDIRECT("ИсходныеДанные!$"&amp;$K$4&amp;"$2:$"&amp;$K$4&amp;"$50000"),$B2830&amp;"#"&amp;S$6,INDIRECT("ИсходныеДанные!$J$2:$J$50000")),0)</f>
        <v>0</v>
      </c>
      <c r="T2830" s="3">
        <f ca="1">IF($B2830&lt;&gt;"",SUMIF(INDIRECT("ИсходныеДанные!$"&amp;$K$4&amp;"$2:$"&amp;$K$4&amp;"$50000"),$B2830&amp;"#"&amp;T$6,INDIRECT("ИсходныеДанные!$J$2:$J$50000")),0)</f>
        <v>0</v>
      </c>
      <c r="U2830" s="3">
        <f ca="1">IF($B2830&lt;&gt;"",SUMIF(INDIRECT("ИсходныеДанные!$"&amp;$K$4&amp;"$2:$"&amp;$K$4&amp;"$50000"),$B2830&amp;"#"&amp;U$6,INDIRECT("ИсходныеДанные!$J$2:$J$50000")),0)</f>
        <v>0</v>
      </c>
      <c r="V2830" s="3">
        <f ca="1">IF($B2830&lt;&gt;"",SUMIF(INDIRECT("ИсходныеДанные!$"&amp;$K$4&amp;"$2:$"&amp;$K$4&amp;"$50000"),$B2830&amp;"#"&amp;V$6,INDIRECT("ИсходныеДанные!$J$2:$J$50000")),0)</f>
        <v>0</v>
      </c>
      <c r="W2830" s="16" t="e">
        <f ca="1">SUM(K2830:V2830)/Пофамильно!$R$1</f>
        <v>#DIV/0!</v>
      </c>
    </row>
    <row r="2831" spans="1:23" x14ac:dyDescent="0.25">
      <c r="A2831" s="10" t="str">
        <f t="shared" ca="1" si="46"/>
        <v>delete</v>
      </c>
      <c r="B2831" s="16" cm="1">
        <f t="array" aca="1" ref="B2831" ca="1">INDIRECT("УникальныеСписки!D"&amp;ROW()-$L$4)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14"/>
      <c r="G2831" s="81" t="str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84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84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84" t="str" cm="1">
        <f t="array" aca="1" ref="J2831" ca="1">_xlfn.XLOOKUP($B2831,INDIRECT(SUBSTITUTE("ИсходныеДанные!$где$2:$где$50000","где",$B$4)),INDIRECT(SUBSTITUTE("ИсходныеДанные!$что$2:$что$50000","что",J$4)),"",0,1)</f>
        <v/>
      </c>
      <c r="K2831" s="3">
        <f ca="1">IF($B2831&lt;&gt;"",SUMIF(INDIRECT("ИсходныеДанные!$"&amp;$K$4&amp;"$2:$"&amp;$K$4&amp;"$50000"),$B2831&amp;"#"&amp;K$6,INDIRECT("ИсходныеДанные!$J$2:$J$50000")),0)</f>
        <v>0</v>
      </c>
      <c r="L2831" s="3">
        <f ca="1">IF($B2831&lt;&gt;"",SUMIF(INDIRECT("ИсходныеДанные!$"&amp;$K$4&amp;"$2:$"&amp;$K$4&amp;"$50000"),$B2831&amp;"#"&amp;L$6,INDIRECT("ИсходныеДанные!$J$2:$J$50000")),0)</f>
        <v>0</v>
      </c>
      <c r="M2831" s="3">
        <f ca="1">IF($B2831&lt;&gt;"",SUMIF(INDIRECT("ИсходныеДанные!$"&amp;$K$4&amp;"$2:$"&amp;$K$4&amp;"$50000"),$B2831&amp;"#"&amp;M$6,INDIRECT("ИсходныеДанные!$J$2:$J$50000")),0)</f>
        <v>0</v>
      </c>
      <c r="N2831" s="3">
        <f ca="1">IF($B2831&lt;&gt;"",SUMIF(INDIRECT("ИсходныеДанные!$"&amp;$K$4&amp;"$2:$"&amp;$K$4&amp;"$50000"),$B2831&amp;"#"&amp;N$6,INDIRECT("ИсходныеДанные!$J$2:$J$50000")),0)</f>
        <v>0</v>
      </c>
      <c r="O2831" s="3">
        <f ca="1">IF($B2831&lt;&gt;"",SUMIF(INDIRECT("ИсходныеДанные!$"&amp;$K$4&amp;"$2:$"&amp;$K$4&amp;"$50000"),$B2831&amp;"#"&amp;O$6,INDIRECT("ИсходныеДанные!$J$2:$J$50000")),0)</f>
        <v>0</v>
      </c>
      <c r="P2831" s="3">
        <f ca="1">IF($B2831&lt;&gt;"",SUMIF(INDIRECT("ИсходныеДанные!$"&amp;$K$4&amp;"$2:$"&amp;$K$4&amp;"$50000"),$B2831&amp;"#"&amp;P$6,INDIRECT("ИсходныеДанные!$J$2:$J$50000")),0)</f>
        <v>0</v>
      </c>
      <c r="Q2831" s="3">
        <f ca="1">IF($B2831&lt;&gt;"",SUMIF(INDIRECT("ИсходныеДанные!$"&amp;$K$4&amp;"$2:$"&amp;$K$4&amp;"$50000"),$B2831&amp;"#"&amp;Q$6,INDIRECT("ИсходныеДанные!$J$2:$J$50000")),0)</f>
        <v>0</v>
      </c>
      <c r="R2831" s="3">
        <f ca="1">IF($B2831&lt;&gt;"",SUMIF(INDIRECT("ИсходныеДанные!$"&amp;$K$4&amp;"$2:$"&amp;$K$4&amp;"$50000"),$B2831&amp;"#"&amp;R$6,INDIRECT("ИсходныеДанные!$J$2:$J$50000")),0)</f>
        <v>0</v>
      </c>
      <c r="S2831" s="3">
        <f ca="1">IF($B2831&lt;&gt;"",SUMIF(INDIRECT("ИсходныеДанные!$"&amp;$K$4&amp;"$2:$"&amp;$K$4&amp;"$50000"),$B2831&amp;"#"&amp;S$6,INDIRECT("ИсходныеДанные!$J$2:$J$50000")),0)</f>
        <v>0</v>
      </c>
      <c r="T2831" s="3">
        <f ca="1">IF($B2831&lt;&gt;"",SUMIF(INDIRECT("ИсходныеДанные!$"&amp;$K$4&amp;"$2:$"&amp;$K$4&amp;"$50000"),$B2831&amp;"#"&amp;T$6,INDIRECT("ИсходныеДанные!$J$2:$J$50000")),0)</f>
        <v>0</v>
      </c>
      <c r="U2831" s="3">
        <f ca="1">IF($B2831&lt;&gt;"",SUMIF(INDIRECT("ИсходныеДанные!$"&amp;$K$4&amp;"$2:$"&amp;$K$4&amp;"$50000"),$B2831&amp;"#"&amp;U$6,INDIRECT("ИсходныеДанные!$J$2:$J$50000")),0)</f>
        <v>0</v>
      </c>
      <c r="V2831" s="3">
        <f ca="1">IF($B2831&lt;&gt;"",SUMIF(INDIRECT("ИсходныеДанные!$"&amp;$K$4&amp;"$2:$"&amp;$K$4&amp;"$50000"),$B2831&amp;"#"&amp;V$6,INDIRECT("ИсходныеДанные!$J$2:$J$50000")),0)</f>
        <v>0</v>
      </c>
      <c r="W2831" s="16" t="e">
        <f ca="1">SUM(K2831:V2831)/Пофамильно!$R$1</f>
        <v>#DIV/0!</v>
      </c>
    </row>
    <row r="2832" spans="1:23" x14ac:dyDescent="0.25">
      <c r="A2832" s="10" t="str">
        <f t="shared" ca="1" si="46"/>
        <v>delete</v>
      </c>
      <c r="B2832" s="16" cm="1">
        <f t="array" aca="1" ref="B2832" ca="1">INDIRECT("УникальныеСписки!D"&amp;ROW()-$L$4)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14"/>
      <c r="G2832" s="81" t="str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84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84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84" t="str" cm="1">
        <f t="array" aca="1" ref="J2832" ca="1">_xlfn.XLOOKUP($B2832,INDIRECT(SUBSTITUTE("ИсходныеДанные!$где$2:$где$50000","где",$B$4)),INDIRECT(SUBSTITUTE("ИсходныеДанные!$что$2:$что$50000","что",J$4)),"",0,1)</f>
        <v/>
      </c>
      <c r="K2832" s="3">
        <f ca="1">IF($B2832&lt;&gt;"",SUMIF(INDIRECT("ИсходныеДанные!$"&amp;$K$4&amp;"$2:$"&amp;$K$4&amp;"$50000"),$B2832&amp;"#"&amp;K$6,INDIRECT("ИсходныеДанные!$J$2:$J$50000")),0)</f>
        <v>0</v>
      </c>
      <c r="L2832" s="3">
        <f ca="1">IF($B2832&lt;&gt;"",SUMIF(INDIRECT("ИсходныеДанные!$"&amp;$K$4&amp;"$2:$"&amp;$K$4&amp;"$50000"),$B2832&amp;"#"&amp;L$6,INDIRECT("ИсходныеДанные!$J$2:$J$50000")),0)</f>
        <v>0</v>
      </c>
      <c r="M2832" s="3">
        <f ca="1">IF($B2832&lt;&gt;"",SUMIF(INDIRECT("ИсходныеДанные!$"&amp;$K$4&amp;"$2:$"&amp;$K$4&amp;"$50000"),$B2832&amp;"#"&amp;M$6,INDIRECT("ИсходныеДанные!$J$2:$J$50000")),0)</f>
        <v>0</v>
      </c>
      <c r="N2832" s="3">
        <f ca="1">IF($B2832&lt;&gt;"",SUMIF(INDIRECT("ИсходныеДанные!$"&amp;$K$4&amp;"$2:$"&amp;$K$4&amp;"$50000"),$B2832&amp;"#"&amp;N$6,INDIRECT("ИсходныеДанные!$J$2:$J$50000")),0)</f>
        <v>0</v>
      </c>
      <c r="O2832" s="3">
        <f ca="1">IF($B2832&lt;&gt;"",SUMIF(INDIRECT("ИсходныеДанные!$"&amp;$K$4&amp;"$2:$"&amp;$K$4&amp;"$50000"),$B2832&amp;"#"&amp;O$6,INDIRECT("ИсходныеДанные!$J$2:$J$50000")),0)</f>
        <v>0</v>
      </c>
      <c r="P2832" s="3">
        <f ca="1">IF($B2832&lt;&gt;"",SUMIF(INDIRECT("ИсходныеДанные!$"&amp;$K$4&amp;"$2:$"&amp;$K$4&amp;"$50000"),$B2832&amp;"#"&amp;P$6,INDIRECT("ИсходныеДанные!$J$2:$J$50000")),0)</f>
        <v>0</v>
      </c>
      <c r="Q2832" s="3">
        <f ca="1">IF($B2832&lt;&gt;"",SUMIF(INDIRECT("ИсходныеДанные!$"&amp;$K$4&amp;"$2:$"&amp;$K$4&amp;"$50000"),$B2832&amp;"#"&amp;Q$6,INDIRECT("ИсходныеДанные!$J$2:$J$50000")),0)</f>
        <v>0</v>
      </c>
      <c r="R2832" s="3">
        <f ca="1">IF($B2832&lt;&gt;"",SUMIF(INDIRECT("ИсходныеДанные!$"&amp;$K$4&amp;"$2:$"&amp;$K$4&amp;"$50000"),$B2832&amp;"#"&amp;R$6,INDIRECT("ИсходныеДанные!$J$2:$J$50000")),0)</f>
        <v>0</v>
      </c>
      <c r="S2832" s="3">
        <f ca="1">IF($B2832&lt;&gt;"",SUMIF(INDIRECT("ИсходныеДанные!$"&amp;$K$4&amp;"$2:$"&amp;$K$4&amp;"$50000"),$B2832&amp;"#"&amp;S$6,INDIRECT("ИсходныеДанные!$J$2:$J$50000")),0)</f>
        <v>0</v>
      </c>
      <c r="T2832" s="3">
        <f ca="1">IF($B2832&lt;&gt;"",SUMIF(INDIRECT("ИсходныеДанные!$"&amp;$K$4&amp;"$2:$"&amp;$K$4&amp;"$50000"),$B2832&amp;"#"&amp;T$6,INDIRECT("ИсходныеДанные!$J$2:$J$50000")),0)</f>
        <v>0</v>
      </c>
      <c r="U2832" s="3">
        <f ca="1">IF($B2832&lt;&gt;"",SUMIF(INDIRECT("ИсходныеДанные!$"&amp;$K$4&amp;"$2:$"&amp;$K$4&amp;"$50000"),$B2832&amp;"#"&amp;U$6,INDIRECT("ИсходныеДанные!$J$2:$J$50000")),0)</f>
        <v>0</v>
      </c>
      <c r="V2832" s="3">
        <f ca="1">IF($B2832&lt;&gt;"",SUMIF(INDIRECT("ИсходныеДанные!$"&amp;$K$4&amp;"$2:$"&amp;$K$4&amp;"$50000"),$B2832&amp;"#"&amp;V$6,INDIRECT("ИсходныеДанные!$J$2:$J$50000")),0)</f>
        <v>0</v>
      </c>
      <c r="W2832" s="16" t="e">
        <f ca="1">SUM(K2832:V2832)/Пофамильно!$R$1</f>
        <v>#DIV/0!</v>
      </c>
    </row>
    <row r="2833" spans="1:23" x14ac:dyDescent="0.25">
      <c r="A2833" s="10" t="str">
        <f t="shared" ca="1" si="46"/>
        <v>delete</v>
      </c>
      <c r="B2833" s="16" cm="1">
        <f t="array" aca="1" ref="B2833" ca="1">INDIRECT("УникальныеСписки!D"&amp;ROW()-$L$4)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14"/>
      <c r="G2833" s="81" t="str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84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84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84" t="str" cm="1">
        <f t="array" aca="1" ref="J2833" ca="1">_xlfn.XLOOKUP($B2833,INDIRECT(SUBSTITUTE("ИсходныеДанные!$где$2:$где$50000","где",$B$4)),INDIRECT(SUBSTITUTE("ИсходныеДанные!$что$2:$что$50000","что",J$4)),"",0,1)</f>
        <v/>
      </c>
      <c r="K2833" s="3">
        <f ca="1">IF($B2833&lt;&gt;"",SUMIF(INDIRECT("ИсходныеДанные!$"&amp;$K$4&amp;"$2:$"&amp;$K$4&amp;"$50000"),$B2833&amp;"#"&amp;K$6,INDIRECT("ИсходныеДанные!$J$2:$J$50000")),0)</f>
        <v>0</v>
      </c>
      <c r="L2833" s="3">
        <f ca="1">IF($B2833&lt;&gt;"",SUMIF(INDIRECT("ИсходныеДанные!$"&amp;$K$4&amp;"$2:$"&amp;$K$4&amp;"$50000"),$B2833&amp;"#"&amp;L$6,INDIRECT("ИсходныеДанные!$J$2:$J$50000")),0)</f>
        <v>0</v>
      </c>
      <c r="M2833" s="3">
        <f ca="1">IF($B2833&lt;&gt;"",SUMIF(INDIRECT("ИсходныеДанные!$"&amp;$K$4&amp;"$2:$"&amp;$K$4&amp;"$50000"),$B2833&amp;"#"&amp;M$6,INDIRECT("ИсходныеДанные!$J$2:$J$50000")),0)</f>
        <v>0</v>
      </c>
      <c r="N2833" s="3">
        <f ca="1">IF($B2833&lt;&gt;"",SUMIF(INDIRECT("ИсходныеДанные!$"&amp;$K$4&amp;"$2:$"&amp;$K$4&amp;"$50000"),$B2833&amp;"#"&amp;N$6,INDIRECT("ИсходныеДанные!$J$2:$J$50000")),0)</f>
        <v>0</v>
      </c>
      <c r="O2833" s="3">
        <f ca="1">IF($B2833&lt;&gt;"",SUMIF(INDIRECT("ИсходныеДанные!$"&amp;$K$4&amp;"$2:$"&amp;$K$4&amp;"$50000"),$B2833&amp;"#"&amp;O$6,INDIRECT("ИсходныеДанные!$J$2:$J$50000")),0)</f>
        <v>0</v>
      </c>
      <c r="P2833" s="3">
        <f ca="1">IF($B2833&lt;&gt;"",SUMIF(INDIRECT("ИсходныеДанные!$"&amp;$K$4&amp;"$2:$"&amp;$K$4&amp;"$50000"),$B2833&amp;"#"&amp;P$6,INDIRECT("ИсходныеДанные!$J$2:$J$50000")),0)</f>
        <v>0</v>
      </c>
      <c r="Q2833" s="3">
        <f ca="1">IF($B2833&lt;&gt;"",SUMIF(INDIRECT("ИсходныеДанные!$"&amp;$K$4&amp;"$2:$"&amp;$K$4&amp;"$50000"),$B2833&amp;"#"&amp;Q$6,INDIRECT("ИсходныеДанные!$J$2:$J$50000")),0)</f>
        <v>0</v>
      </c>
      <c r="R2833" s="3">
        <f ca="1">IF($B2833&lt;&gt;"",SUMIF(INDIRECT("ИсходныеДанные!$"&amp;$K$4&amp;"$2:$"&amp;$K$4&amp;"$50000"),$B2833&amp;"#"&amp;R$6,INDIRECT("ИсходныеДанные!$J$2:$J$50000")),0)</f>
        <v>0</v>
      </c>
      <c r="S2833" s="3">
        <f ca="1">IF($B2833&lt;&gt;"",SUMIF(INDIRECT("ИсходныеДанные!$"&amp;$K$4&amp;"$2:$"&amp;$K$4&amp;"$50000"),$B2833&amp;"#"&amp;S$6,INDIRECT("ИсходныеДанные!$J$2:$J$50000")),0)</f>
        <v>0</v>
      </c>
      <c r="T2833" s="3">
        <f ca="1">IF($B2833&lt;&gt;"",SUMIF(INDIRECT("ИсходныеДанные!$"&amp;$K$4&amp;"$2:$"&amp;$K$4&amp;"$50000"),$B2833&amp;"#"&amp;T$6,INDIRECT("ИсходныеДанные!$J$2:$J$50000")),0)</f>
        <v>0</v>
      </c>
      <c r="U2833" s="3">
        <f ca="1">IF($B2833&lt;&gt;"",SUMIF(INDIRECT("ИсходныеДанные!$"&amp;$K$4&amp;"$2:$"&amp;$K$4&amp;"$50000"),$B2833&amp;"#"&amp;U$6,INDIRECT("ИсходныеДанные!$J$2:$J$50000")),0)</f>
        <v>0</v>
      </c>
      <c r="V2833" s="3">
        <f ca="1">IF($B2833&lt;&gt;"",SUMIF(INDIRECT("ИсходныеДанные!$"&amp;$K$4&amp;"$2:$"&amp;$K$4&amp;"$50000"),$B2833&amp;"#"&amp;V$6,INDIRECT("ИсходныеДанные!$J$2:$J$50000")),0)</f>
        <v>0</v>
      </c>
      <c r="W2833" s="16" t="e">
        <f ca="1">SUM(K2833:V2833)/Пофамильно!$R$1</f>
        <v>#DIV/0!</v>
      </c>
    </row>
    <row r="2834" spans="1:23" x14ac:dyDescent="0.25">
      <c r="A2834" s="10" t="str">
        <f t="shared" ca="1" si="46"/>
        <v>delete</v>
      </c>
      <c r="B2834" s="16" cm="1">
        <f t="array" aca="1" ref="B2834" ca="1">INDIRECT("УникальныеСписки!D"&amp;ROW()-$L$4)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14"/>
      <c r="G2834" s="81" t="str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84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84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84" t="str" cm="1">
        <f t="array" aca="1" ref="J2834" ca="1">_xlfn.XLOOKUP($B2834,INDIRECT(SUBSTITUTE("ИсходныеДанные!$где$2:$где$50000","где",$B$4)),INDIRECT(SUBSTITUTE("ИсходныеДанные!$что$2:$что$50000","что",J$4)),"",0,1)</f>
        <v/>
      </c>
      <c r="K2834" s="3">
        <f ca="1">IF($B2834&lt;&gt;"",SUMIF(INDIRECT("ИсходныеДанные!$"&amp;$K$4&amp;"$2:$"&amp;$K$4&amp;"$50000"),$B2834&amp;"#"&amp;K$6,INDIRECT("ИсходныеДанные!$J$2:$J$50000")),0)</f>
        <v>0</v>
      </c>
      <c r="L2834" s="3">
        <f ca="1">IF($B2834&lt;&gt;"",SUMIF(INDIRECT("ИсходныеДанные!$"&amp;$K$4&amp;"$2:$"&amp;$K$4&amp;"$50000"),$B2834&amp;"#"&amp;L$6,INDIRECT("ИсходныеДанные!$J$2:$J$50000")),0)</f>
        <v>0</v>
      </c>
      <c r="M2834" s="3">
        <f ca="1">IF($B2834&lt;&gt;"",SUMIF(INDIRECT("ИсходныеДанные!$"&amp;$K$4&amp;"$2:$"&amp;$K$4&amp;"$50000"),$B2834&amp;"#"&amp;M$6,INDIRECT("ИсходныеДанные!$J$2:$J$50000")),0)</f>
        <v>0</v>
      </c>
      <c r="N2834" s="3">
        <f ca="1">IF($B2834&lt;&gt;"",SUMIF(INDIRECT("ИсходныеДанные!$"&amp;$K$4&amp;"$2:$"&amp;$K$4&amp;"$50000"),$B2834&amp;"#"&amp;N$6,INDIRECT("ИсходныеДанные!$J$2:$J$50000")),0)</f>
        <v>0</v>
      </c>
      <c r="O2834" s="3">
        <f ca="1">IF($B2834&lt;&gt;"",SUMIF(INDIRECT("ИсходныеДанные!$"&amp;$K$4&amp;"$2:$"&amp;$K$4&amp;"$50000"),$B2834&amp;"#"&amp;O$6,INDIRECT("ИсходныеДанные!$J$2:$J$50000")),0)</f>
        <v>0</v>
      </c>
      <c r="P2834" s="3">
        <f ca="1">IF($B2834&lt;&gt;"",SUMIF(INDIRECT("ИсходныеДанные!$"&amp;$K$4&amp;"$2:$"&amp;$K$4&amp;"$50000"),$B2834&amp;"#"&amp;P$6,INDIRECT("ИсходныеДанные!$J$2:$J$50000")),0)</f>
        <v>0</v>
      </c>
      <c r="Q2834" s="3">
        <f ca="1">IF($B2834&lt;&gt;"",SUMIF(INDIRECT("ИсходныеДанные!$"&amp;$K$4&amp;"$2:$"&amp;$K$4&amp;"$50000"),$B2834&amp;"#"&amp;Q$6,INDIRECT("ИсходныеДанные!$J$2:$J$50000")),0)</f>
        <v>0</v>
      </c>
      <c r="R2834" s="3">
        <f ca="1">IF($B2834&lt;&gt;"",SUMIF(INDIRECT("ИсходныеДанные!$"&amp;$K$4&amp;"$2:$"&amp;$K$4&amp;"$50000"),$B2834&amp;"#"&amp;R$6,INDIRECT("ИсходныеДанные!$J$2:$J$50000")),0)</f>
        <v>0</v>
      </c>
      <c r="S2834" s="3">
        <f ca="1">IF($B2834&lt;&gt;"",SUMIF(INDIRECT("ИсходныеДанные!$"&amp;$K$4&amp;"$2:$"&amp;$K$4&amp;"$50000"),$B2834&amp;"#"&amp;S$6,INDIRECT("ИсходныеДанные!$J$2:$J$50000")),0)</f>
        <v>0</v>
      </c>
      <c r="T2834" s="3">
        <f ca="1">IF($B2834&lt;&gt;"",SUMIF(INDIRECT("ИсходныеДанные!$"&amp;$K$4&amp;"$2:$"&amp;$K$4&amp;"$50000"),$B2834&amp;"#"&amp;T$6,INDIRECT("ИсходныеДанные!$J$2:$J$50000")),0)</f>
        <v>0</v>
      </c>
      <c r="U2834" s="3">
        <f ca="1">IF($B2834&lt;&gt;"",SUMIF(INDIRECT("ИсходныеДанные!$"&amp;$K$4&amp;"$2:$"&amp;$K$4&amp;"$50000"),$B2834&amp;"#"&amp;U$6,INDIRECT("ИсходныеДанные!$J$2:$J$50000")),0)</f>
        <v>0</v>
      </c>
      <c r="V2834" s="3">
        <f ca="1">IF($B2834&lt;&gt;"",SUMIF(INDIRECT("ИсходныеДанные!$"&amp;$K$4&amp;"$2:$"&amp;$K$4&amp;"$50000"),$B2834&amp;"#"&amp;V$6,INDIRECT("ИсходныеДанные!$J$2:$J$50000")),0)</f>
        <v>0</v>
      </c>
      <c r="W2834" s="16" t="e">
        <f ca="1">SUM(K2834:V2834)/Пофамильно!$R$1</f>
        <v>#DIV/0!</v>
      </c>
    </row>
    <row r="2835" spans="1:23" x14ac:dyDescent="0.25">
      <c r="A2835" s="10" t="str">
        <f t="shared" ca="1" si="46"/>
        <v>delete</v>
      </c>
      <c r="B2835" s="16" cm="1">
        <f t="array" aca="1" ref="B2835" ca="1">INDIRECT("УникальныеСписки!D"&amp;ROW()-$L$4)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14"/>
      <c r="G2835" s="81" t="str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84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84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84" t="str" cm="1">
        <f t="array" aca="1" ref="J2835" ca="1">_xlfn.XLOOKUP($B2835,INDIRECT(SUBSTITUTE("ИсходныеДанные!$где$2:$где$50000","где",$B$4)),INDIRECT(SUBSTITUTE("ИсходныеДанные!$что$2:$что$50000","что",J$4)),"",0,1)</f>
        <v/>
      </c>
      <c r="K2835" s="3">
        <f ca="1">IF($B2835&lt;&gt;"",SUMIF(INDIRECT("ИсходныеДанные!$"&amp;$K$4&amp;"$2:$"&amp;$K$4&amp;"$50000"),$B2835&amp;"#"&amp;K$6,INDIRECT("ИсходныеДанные!$J$2:$J$50000")),0)</f>
        <v>0</v>
      </c>
      <c r="L2835" s="3">
        <f ca="1">IF($B2835&lt;&gt;"",SUMIF(INDIRECT("ИсходныеДанные!$"&amp;$K$4&amp;"$2:$"&amp;$K$4&amp;"$50000"),$B2835&amp;"#"&amp;L$6,INDIRECT("ИсходныеДанные!$J$2:$J$50000")),0)</f>
        <v>0</v>
      </c>
      <c r="M2835" s="3">
        <f ca="1">IF($B2835&lt;&gt;"",SUMIF(INDIRECT("ИсходныеДанные!$"&amp;$K$4&amp;"$2:$"&amp;$K$4&amp;"$50000"),$B2835&amp;"#"&amp;M$6,INDIRECT("ИсходныеДанные!$J$2:$J$50000")),0)</f>
        <v>0</v>
      </c>
      <c r="N2835" s="3">
        <f ca="1">IF($B2835&lt;&gt;"",SUMIF(INDIRECT("ИсходныеДанные!$"&amp;$K$4&amp;"$2:$"&amp;$K$4&amp;"$50000"),$B2835&amp;"#"&amp;N$6,INDIRECT("ИсходныеДанные!$J$2:$J$50000")),0)</f>
        <v>0</v>
      </c>
      <c r="O2835" s="3">
        <f ca="1">IF($B2835&lt;&gt;"",SUMIF(INDIRECT("ИсходныеДанные!$"&amp;$K$4&amp;"$2:$"&amp;$K$4&amp;"$50000"),$B2835&amp;"#"&amp;O$6,INDIRECT("ИсходныеДанные!$J$2:$J$50000")),0)</f>
        <v>0</v>
      </c>
      <c r="P2835" s="3">
        <f ca="1">IF($B2835&lt;&gt;"",SUMIF(INDIRECT("ИсходныеДанные!$"&amp;$K$4&amp;"$2:$"&amp;$K$4&amp;"$50000"),$B2835&amp;"#"&amp;P$6,INDIRECT("ИсходныеДанные!$J$2:$J$50000")),0)</f>
        <v>0</v>
      </c>
      <c r="Q2835" s="3">
        <f ca="1">IF($B2835&lt;&gt;"",SUMIF(INDIRECT("ИсходныеДанные!$"&amp;$K$4&amp;"$2:$"&amp;$K$4&amp;"$50000"),$B2835&amp;"#"&amp;Q$6,INDIRECT("ИсходныеДанные!$J$2:$J$50000")),0)</f>
        <v>0</v>
      </c>
      <c r="R2835" s="3">
        <f ca="1">IF($B2835&lt;&gt;"",SUMIF(INDIRECT("ИсходныеДанные!$"&amp;$K$4&amp;"$2:$"&amp;$K$4&amp;"$50000"),$B2835&amp;"#"&amp;R$6,INDIRECT("ИсходныеДанные!$J$2:$J$50000")),0)</f>
        <v>0</v>
      </c>
      <c r="S2835" s="3">
        <f ca="1">IF($B2835&lt;&gt;"",SUMIF(INDIRECT("ИсходныеДанные!$"&amp;$K$4&amp;"$2:$"&amp;$K$4&amp;"$50000"),$B2835&amp;"#"&amp;S$6,INDIRECT("ИсходныеДанные!$J$2:$J$50000")),0)</f>
        <v>0</v>
      </c>
      <c r="T2835" s="3">
        <f ca="1">IF($B2835&lt;&gt;"",SUMIF(INDIRECT("ИсходныеДанные!$"&amp;$K$4&amp;"$2:$"&amp;$K$4&amp;"$50000"),$B2835&amp;"#"&amp;T$6,INDIRECT("ИсходныеДанные!$J$2:$J$50000")),0)</f>
        <v>0</v>
      </c>
      <c r="U2835" s="3">
        <f ca="1">IF($B2835&lt;&gt;"",SUMIF(INDIRECT("ИсходныеДанные!$"&amp;$K$4&amp;"$2:$"&amp;$K$4&amp;"$50000"),$B2835&amp;"#"&amp;U$6,INDIRECT("ИсходныеДанные!$J$2:$J$50000")),0)</f>
        <v>0</v>
      </c>
      <c r="V2835" s="3">
        <f ca="1">IF($B2835&lt;&gt;"",SUMIF(INDIRECT("ИсходныеДанные!$"&amp;$K$4&amp;"$2:$"&amp;$K$4&amp;"$50000"),$B2835&amp;"#"&amp;V$6,INDIRECT("ИсходныеДанные!$J$2:$J$50000")),0)</f>
        <v>0</v>
      </c>
      <c r="W2835" s="16" t="e">
        <f ca="1">SUM(K2835:V2835)/Пофамильно!$R$1</f>
        <v>#DIV/0!</v>
      </c>
    </row>
    <row r="2836" spans="1:23" x14ac:dyDescent="0.25">
      <c r="A2836" s="10" t="str">
        <f t="shared" ca="1" si="46"/>
        <v>delete</v>
      </c>
      <c r="B2836" s="16" cm="1">
        <f t="array" aca="1" ref="B2836" ca="1">INDIRECT("УникальныеСписки!D"&amp;ROW()-$L$4)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14"/>
      <c r="G2836" s="81" t="str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84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84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84" t="str" cm="1">
        <f t="array" aca="1" ref="J2836" ca="1">_xlfn.XLOOKUP($B2836,INDIRECT(SUBSTITUTE("ИсходныеДанные!$где$2:$где$50000","где",$B$4)),INDIRECT(SUBSTITUTE("ИсходныеДанные!$что$2:$что$50000","что",J$4)),"",0,1)</f>
        <v/>
      </c>
      <c r="K2836" s="3">
        <f ca="1">IF($B2836&lt;&gt;"",SUMIF(INDIRECT("ИсходныеДанные!$"&amp;$K$4&amp;"$2:$"&amp;$K$4&amp;"$50000"),$B2836&amp;"#"&amp;K$6,INDIRECT("ИсходныеДанные!$J$2:$J$50000")),0)</f>
        <v>0</v>
      </c>
      <c r="L2836" s="3">
        <f ca="1">IF($B2836&lt;&gt;"",SUMIF(INDIRECT("ИсходныеДанные!$"&amp;$K$4&amp;"$2:$"&amp;$K$4&amp;"$50000"),$B2836&amp;"#"&amp;L$6,INDIRECT("ИсходныеДанные!$J$2:$J$50000")),0)</f>
        <v>0</v>
      </c>
      <c r="M2836" s="3">
        <f ca="1">IF($B2836&lt;&gt;"",SUMIF(INDIRECT("ИсходныеДанные!$"&amp;$K$4&amp;"$2:$"&amp;$K$4&amp;"$50000"),$B2836&amp;"#"&amp;M$6,INDIRECT("ИсходныеДанные!$J$2:$J$50000")),0)</f>
        <v>0</v>
      </c>
      <c r="N2836" s="3">
        <f ca="1">IF($B2836&lt;&gt;"",SUMIF(INDIRECT("ИсходныеДанные!$"&amp;$K$4&amp;"$2:$"&amp;$K$4&amp;"$50000"),$B2836&amp;"#"&amp;N$6,INDIRECT("ИсходныеДанные!$J$2:$J$50000")),0)</f>
        <v>0</v>
      </c>
      <c r="O2836" s="3">
        <f ca="1">IF($B2836&lt;&gt;"",SUMIF(INDIRECT("ИсходныеДанные!$"&amp;$K$4&amp;"$2:$"&amp;$K$4&amp;"$50000"),$B2836&amp;"#"&amp;O$6,INDIRECT("ИсходныеДанные!$J$2:$J$50000")),0)</f>
        <v>0</v>
      </c>
      <c r="P2836" s="3">
        <f ca="1">IF($B2836&lt;&gt;"",SUMIF(INDIRECT("ИсходныеДанные!$"&amp;$K$4&amp;"$2:$"&amp;$K$4&amp;"$50000"),$B2836&amp;"#"&amp;P$6,INDIRECT("ИсходныеДанные!$J$2:$J$50000")),0)</f>
        <v>0</v>
      </c>
      <c r="Q2836" s="3">
        <f ca="1">IF($B2836&lt;&gt;"",SUMIF(INDIRECT("ИсходныеДанные!$"&amp;$K$4&amp;"$2:$"&amp;$K$4&amp;"$50000"),$B2836&amp;"#"&amp;Q$6,INDIRECT("ИсходныеДанные!$J$2:$J$50000")),0)</f>
        <v>0</v>
      </c>
      <c r="R2836" s="3">
        <f ca="1">IF($B2836&lt;&gt;"",SUMIF(INDIRECT("ИсходныеДанные!$"&amp;$K$4&amp;"$2:$"&amp;$K$4&amp;"$50000"),$B2836&amp;"#"&amp;R$6,INDIRECT("ИсходныеДанные!$J$2:$J$50000")),0)</f>
        <v>0</v>
      </c>
      <c r="S2836" s="3">
        <f ca="1">IF($B2836&lt;&gt;"",SUMIF(INDIRECT("ИсходныеДанные!$"&amp;$K$4&amp;"$2:$"&amp;$K$4&amp;"$50000"),$B2836&amp;"#"&amp;S$6,INDIRECT("ИсходныеДанные!$J$2:$J$50000")),0)</f>
        <v>0</v>
      </c>
      <c r="T2836" s="3">
        <f ca="1">IF($B2836&lt;&gt;"",SUMIF(INDIRECT("ИсходныеДанные!$"&amp;$K$4&amp;"$2:$"&amp;$K$4&amp;"$50000"),$B2836&amp;"#"&amp;T$6,INDIRECT("ИсходныеДанные!$J$2:$J$50000")),0)</f>
        <v>0</v>
      </c>
      <c r="U2836" s="3">
        <f ca="1">IF($B2836&lt;&gt;"",SUMIF(INDIRECT("ИсходныеДанные!$"&amp;$K$4&amp;"$2:$"&amp;$K$4&amp;"$50000"),$B2836&amp;"#"&amp;U$6,INDIRECT("ИсходныеДанные!$J$2:$J$50000")),0)</f>
        <v>0</v>
      </c>
      <c r="V2836" s="3">
        <f ca="1">IF($B2836&lt;&gt;"",SUMIF(INDIRECT("ИсходныеДанные!$"&amp;$K$4&amp;"$2:$"&amp;$K$4&amp;"$50000"),$B2836&amp;"#"&amp;V$6,INDIRECT("ИсходныеДанные!$J$2:$J$50000")),0)</f>
        <v>0</v>
      </c>
      <c r="W2836" s="16" t="e">
        <f ca="1">SUM(K2836:V2836)/Пофамильно!$R$1</f>
        <v>#DIV/0!</v>
      </c>
    </row>
    <row r="2837" spans="1:23" x14ac:dyDescent="0.25">
      <c r="A2837" s="10" t="str">
        <f t="shared" ca="1" si="46"/>
        <v>delete</v>
      </c>
      <c r="B2837" s="16" cm="1">
        <f t="array" aca="1" ref="B2837" ca="1">INDIRECT("УникальныеСписки!D"&amp;ROW()-$L$4)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14"/>
      <c r="G2837" s="81" t="str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84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84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84" t="str" cm="1">
        <f t="array" aca="1" ref="J2837" ca="1">_xlfn.XLOOKUP($B2837,INDIRECT(SUBSTITUTE("ИсходныеДанные!$где$2:$где$50000","где",$B$4)),INDIRECT(SUBSTITUTE("ИсходныеДанные!$что$2:$что$50000","что",J$4)),"",0,1)</f>
        <v/>
      </c>
      <c r="K2837" s="3">
        <f ca="1">IF($B2837&lt;&gt;"",SUMIF(INDIRECT("ИсходныеДанные!$"&amp;$K$4&amp;"$2:$"&amp;$K$4&amp;"$50000"),$B2837&amp;"#"&amp;K$6,INDIRECT("ИсходныеДанные!$J$2:$J$50000")),0)</f>
        <v>0</v>
      </c>
      <c r="L2837" s="3">
        <f ca="1">IF($B2837&lt;&gt;"",SUMIF(INDIRECT("ИсходныеДанные!$"&amp;$K$4&amp;"$2:$"&amp;$K$4&amp;"$50000"),$B2837&amp;"#"&amp;L$6,INDIRECT("ИсходныеДанные!$J$2:$J$50000")),0)</f>
        <v>0</v>
      </c>
      <c r="M2837" s="3">
        <f ca="1">IF($B2837&lt;&gt;"",SUMIF(INDIRECT("ИсходныеДанные!$"&amp;$K$4&amp;"$2:$"&amp;$K$4&amp;"$50000"),$B2837&amp;"#"&amp;M$6,INDIRECT("ИсходныеДанные!$J$2:$J$50000")),0)</f>
        <v>0</v>
      </c>
      <c r="N2837" s="3">
        <f ca="1">IF($B2837&lt;&gt;"",SUMIF(INDIRECT("ИсходныеДанные!$"&amp;$K$4&amp;"$2:$"&amp;$K$4&amp;"$50000"),$B2837&amp;"#"&amp;N$6,INDIRECT("ИсходныеДанные!$J$2:$J$50000")),0)</f>
        <v>0</v>
      </c>
      <c r="O2837" s="3">
        <f ca="1">IF($B2837&lt;&gt;"",SUMIF(INDIRECT("ИсходныеДанные!$"&amp;$K$4&amp;"$2:$"&amp;$K$4&amp;"$50000"),$B2837&amp;"#"&amp;O$6,INDIRECT("ИсходныеДанные!$J$2:$J$50000")),0)</f>
        <v>0</v>
      </c>
      <c r="P2837" s="3">
        <f ca="1">IF($B2837&lt;&gt;"",SUMIF(INDIRECT("ИсходныеДанные!$"&amp;$K$4&amp;"$2:$"&amp;$K$4&amp;"$50000"),$B2837&amp;"#"&amp;P$6,INDIRECT("ИсходныеДанные!$J$2:$J$50000")),0)</f>
        <v>0</v>
      </c>
      <c r="Q2837" s="3">
        <f ca="1">IF($B2837&lt;&gt;"",SUMIF(INDIRECT("ИсходныеДанные!$"&amp;$K$4&amp;"$2:$"&amp;$K$4&amp;"$50000"),$B2837&amp;"#"&amp;Q$6,INDIRECT("ИсходныеДанные!$J$2:$J$50000")),0)</f>
        <v>0</v>
      </c>
      <c r="R2837" s="3">
        <f ca="1">IF($B2837&lt;&gt;"",SUMIF(INDIRECT("ИсходныеДанные!$"&amp;$K$4&amp;"$2:$"&amp;$K$4&amp;"$50000"),$B2837&amp;"#"&amp;R$6,INDIRECT("ИсходныеДанные!$J$2:$J$50000")),0)</f>
        <v>0</v>
      </c>
      <c r="S2837" s="3">
        <f ca="1">IF($B2837&lt;&gt;"",SUMIF(INDIRECT("ИсходныеДанные!$"&amp;$K$4&amp;"$2:$"&amp;$K$4&amp;"$50000"),$B2837&amp;"#"&amp;S$6,INDIRECT("ИсходныеДанные!$J$2:$J$50000")),0)</f>
        <v>0</v>
      </c>
      <c r="T2837" s="3">
        <f ca="1">IF($B2837&lt;&gt;"",SUMIF(INDIRECT("ИсходныеДанные!$"&amp;$K$4&amp;"$2:$"&amp;$K$4&amp;"$50000"),$B2837&amp;"#"&amp;T$6,INDIRECT("ИсходныеДанные!$J$2:$J$50000")),0)</f>
        <v>0</v>
      </c>
      <c r="U2837" s="3">
        <f ca="1">IF($B2837&lt;&gt;"",SUMIF(INDIRECT("ИсходныеДанные!$"&amp;$K$4&amp;"$2:$"&amp;$K$4&amp;"$50000"),$B2837&amp;"#"&amp;U$6,INDIRECT("ИсходныеДанные!$J$2:$J$50000")),0)</f>
        <v>0</v>
      </c>
      <c r="V2837" s="3">
        <f ca="1">IF($B2837&lt;&gt;"",SUMIF(INDIRECT("ИсходныеДанные!$"&amp;$K$4&amp;"$2:$"&amp;$K$4&amp;"$50000"),$B2837&amp;"#"&amp;V$6,INDIRECT("ИсходныеДанные!$J$2:$J$50000")),0)</f>
        <v>0</v>
      </c>
      <c r="W2837" s="16" t="e">
        <f ca="1">SUM(K2837:V2837)/Пофамильно!$R$1</f>
        <v>#DIV/0!</v>
      </c>
    </row>
    <row r="2838" spans="1:23" x14ac:dyDescent="0.25">
      <c r="A2838" s="10" t="str">
        <f t="shared" ca="1" si="46"/>
        <v>delete</v>
      </c>
      <c r="B2838" s="16" cm="1">
        <f t="array" aca="1" ref="B2838" ca="1">INDIRECT("УникальныеСписки!D"&amp;ROW()-$L$4)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14"/>
      <c r="G2838" s="81" t="str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84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84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84" t="str" cm="1">
        <f t="array" aca="1" ref="J2838" ca="1">_xlfn.XLOOKUP($B2838,INDIRECT(SUBSTITUTE("ИсходныеДанные!$где$2:$где$50000","где",$B$4)),INDIRECT(SUBSTITUTE("ИсходныеДанные!$что$2:$что$50000","что",J$4)),"",0,1)</f>
        <v/>
      </c>
      <c r="K2838" s="3">
        <f ca="1">IF($B2838&lt;&gt;"",SUMIF(INDIRECT("ИсходныеДанные!$"&amp;$K$4&amp;"$2:$"&amp;$K$4&amp;"$50000"),$B2838&amp;"#"&amp;K$6,INDIRECT("ИсходныеДанные!$J$2:$J$50000")),0)</f>
        <v>0</v>
      </c>
      <c r="L2838" s="3">
        <f ca="1">IF($B2838&lt;&gt;"",SUMIF(INDIRECT("ИсходныеДанные!$"&amp;$K$4&amp;"$2:$"&amp;$K$4&amp;"$50000"),$B2838&amp;"#"&amp;L$6,INDIRECT("ИсходныеДанные!$J$2:$J$50000")),0)</f>
        <v>0</v>
      </c>
      <c r="M2838" s="3">
        <f ca="1">IF($B2838&lt;&gt;"",SUMIF(INDIRECT("ИсходныеДанные!$"&amp;$K$4&amp;"$2:$"&amp;$K$4&amp;"$50000"),$B2838&amp;"#"&amp;M$6,INDIRECT("ИсходныеДанные!$J$2:$J$50000")),0)</f>
        <v>0</v>
      </c>
      <c r="N2838" s="3">
        <f ca="1">IF($B2838&lt;&gt;"",SUMIF(INDIRECT("ИсходныеДанные!$"&amp;$K$4&amp;"$2:$"&amp;$K$4&amp;"$50000"),$B2838&amp;"#"&amp;N$6,INDIRECT("ИсходныеДанные!$J$2:$J$50000")),0)</f>
        <v>0</v>
      </c>
      <c r="O2838" s="3">
        <f ca="1">IF($B2838&lt;&gt;"",SUMIF(INDIRECT("ИсходныеДанные!$"&amp;$K$4&amp;"$2:$"&amp;$K$4&amp;"$50000"),$B2838&amp;"#"&amp;O$6,INDIRECT("ИсходныеДанные!$J$2:$J$50000")),0)</f>
        <v>0</v>
      </c>
      <c r="P2838" s="3">
        <f ca="1">IF($B2838&lt;&gt;"",SUMIF(INDIRECT("ИсходныеДанные!$"&amp;$K$4&amp;"$2:$"&amp;$K$4&amp;"$50000"),$B2838&amp;"#"&amp;P$6,INDIRECT("ИсходныеДанные!$J$2:$J$50000")),0)</f>
        <v>0</v>
      </c>
      <c r="Q2838" s="3">
        <f ca="1">IF($B2838&lt;&gt;"",SUMIF(INDIRECT("ИсходныеДанные!$"&amp;$K$4&amp;"$2:$"&amp;$K$4&amp;"$50000"),$B2838&amp;"#"&amp;Q$6,INDIRECT("ИсходныеДанные!$J$2:$J$50000")),0)</f>
        <v>0</v>
      </c>
      <c r="R2838" s="3">
        <f ca="1">IF($B2838&lt;&gt;"",SUMIF(INDIRECT("ИсходныеДанные!$"&amp;$K$4&amp;"$2:$"&amp;$K$4&amp;"$50000"),$B2838&amp;"#"&amp;R$6,INDIRECT("ИсходныеДанные!$J$2:$J$50000")),0)</f>
        <v>0</v>
      </c>
      <c r="S2838" s="3">
        <f ca="1">IF($B2838&lt;&gt;"",SUMIF(INDIRECT("ИсходныеДанные!$"&amp;$K$4&amp;"$2:$"&amp;$K$4&amp;"$50000"),$B2838&amp;"#"&amp;S$6,INDIRECT("ИсходныеДанные!$J$2:$J$50000")),0)</f>
        <v>0</v>
      </c>
      <c r="T2838" s="3">
        <f ca="1">IF($B2838&lt;&gt;"",SUMIF(INDIRECT("ИсходныеДанные!$"&amp;$K$4&amp;"$2:$"&amp;$K$4&amp;"$50000"),$B2838&amp;"#"&amp;T$6,INDIRECT("ИсходныеДанные!$J$2:$J$50000")),0)</f>
        <v>0</v>
      </c>
      <c r="U2838" s="3">
        <f ca="1">IF($B2838&lt;&gt;"",SUMIF(INDIRECT("ИсходныеДанные!$"&amp;$K$4&amp;"$2:$"&amp;$K$4&amp;"$50000"),$B2838&amp;"#"&amp;U$6,INDIRECT("ИсходныеДанные!$J$2:$J$50000")),0)</f>
        <v>0</v>
      </c>
      <c r="V2838" s="3">
        <f ca="1">IF($B2838&lt;&gt;"",SUMIF(INDIRECT("ИсходныеДанные!$"&amp;$K$4&amp;"$2:$"&amp;$K$4&amp;"$50000"),$B2838&amp;"#"&amp;V$6,INDIRECT("ИсходныеДанные!$J$2:$J$50000")),0)</f>
        <v>0</v>
      </c>
      <c r="W2838" s="16" t="e">
        <f ca="1">SUM(K2838:V2838)/Пофамильно!$R$1</f>
        <v>#DIV/0!</v>
      </c>
    </row>
    <row r="2839" spans="1:23" x14ac:dyDescent="0.25">
      <c r="A2839" s="10" t="str">
        <f t="shared" ca="1" si="46"/>
        <v>delete</v>
      </c>
      <c r="B2839" s="16" cm="1">
        <f t="array" aca="1" ref="B2839" ca="1">INDIRECT("УникальныеСписки!D"&amp;ROW()-$L$4)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14"/>
      <c r="G2839" s="81" t="str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84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84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84" t="str" cm="1">
        <f t="array" aca="1" ref="J2839" ca="1">_xlfn.XLOOKUP($B2839,INDIRECT(SUBSTITUTE("ИсходныеДанные!$где$2:$где$50000","где",$B$4)),INDIRECT(SUBSTITUTE("ИсходныеДанные!$что$2:$что$50000","что",J$4)),"",0,1)</f>
        <v/>
      </c>
      <c r="K2839" s="3">
        <f ca="1">IF($B2839&lt;&gt;"",SUMIF(INDIRECT("ИсходныеДанные!$"&amp;$K$4&amp;"$2:$"&amp;$K$4&amp;"$50000"),$B2839&amp;"#"&amp;K$6,INDIRECT("ИсходныеДанные!$J$2:$J$50000")),0)</f>
        <v>0</v>
      </c>
      <c r="L2839" s="3">
        <f ca="1">IF($B2839&lt;&gt;"",SUMIF(INDIRECT("ИсходныеДанные!$"&amp;$K$4&amp;"$2:$"&amp;$K$4&amp;"$50000"),$B2839&amp;"#"&amp;L$6,INDIRECT("ИсходныеДанные!$J$2:$J$50000")),0)</f>
        <v>0</v>
      </c>
      <c r="M2839" s="3">
        <f ca="1">IF($B2839&lt;&gt;"",SUMIF(INDIRECT("ИсходныеДанные!$"&amp;$K$4&amp;"$2:$"&amp;$K$4&amp;"$50000"),$B2839&amp;"#"&amp;M$6,INDIRECT("ИсходныеДанные!$J$2:$J$50000")),0)</f>
        <v>0</v>
      </c>
      <c r="N2839" s="3">
        <f ca="1">IF($B2839&lt;&gt;"",SUMIF(INDIRECT("ИсходныеДанные!$"&amp;$K$4&amp;"$2:$"&amp;$K$4&amp;"$50000"),$B2839&amp;"#"&amp;N$6,INDIRECT("ИсходныеДанные!$J$2:$J$50000")),0)</f>
        <v>0</v>
      </c>
      <c r="O2839" s="3">
        <f ca="1">IF($B2839&lt;&gt;"",SUMIF(INDIRECT("ИсходныеДанные!$"&amp;$K$4&amp;"$2:$"&amp;$K$4&amp;"$50000"),$B2839&amp;"#"&amp;O$6,INDIRECT("ИсходныеДанные!$J$2:$J$50000")),0)</f>
        <v>0</v>
      </c>
      <c r="P2839" s="3">
        <f ca="1">IF($B2839&lt;&gt;"",SUMIF(INDIRECT("ИсходныеДанные!$"&amp;$K$4&amp;"$2:$"&amp;$K$4&amp;"$50000"),$B2839&amp;"#"&amp;P$6,INDIRECT("ИсходныеДанные!$J$2:$J$50000")),0)</f>
        <v>0</v>
      </c>
      <c r="Q2839" s="3">
        <f ca="1">IF($B2839&lt;&gt;"",SUMIF(INDIRECT("ИсходныеДанные!$"&amp;$K$4&amp;"$2:$"&amp;$K$4&amp;"$50000"),$B2839&amp;"#"&amp;Q$6,INDIRECT("ИсходныеДанные!$J$2:$J$50000")),0)</f>
        <v>0</v>
      </c>
      <c r="R2839" s="3">
        <f ca="1">IF($B2839&lt;&gt;"",SUMIF(INDIRECT("ИсходныеДанные!$"&amp;$K$4&amp;"$2:$"&amp;$K$4&amp;"$50000"),$B2839&amp;"#"&amp;R$6,INDIRECT("ИсходныеДанные!$J$2:$J$50000")),0)</f>
        <v>0</v>
      </c>
      <c r="S2839" s="3">
        <f ca="1">IF($B2839&lt;&gt;"",SUMIF(INDIRECT("ИсходныеДанные!$"&amp;$K$4&amp;"$2:$"&amp;$K$4&amp;"$50000"),$B2839&amp;"#"&amp;S$6,INDIRECT("ИсходныеДанные!$J$2:$J$50000")),0)</f>
        <v>0</v>
      </c>
      <c r="T2839" s="3">
        <f ca="1">IF($B2839&lt;&gt;"",SUMIF(INDIRECT("ИсходныеДанные!$"&amp;$K$4&amp;"$2:$"&amp;$K$4&amp;"$50000"),$B2839&amp;"#"&amp;T$6,INDIRECT("ИсходныеДанные!$J$2:$J$50000")),0)</f>
        <v>0</v>
      </c>
      <c r="U2839" s="3">
        <f ca="1">IF($B2839&lt;&gt;"",SUMIF(INDIRECT("ИсходныеДанные!$"&amp;$K$4&amp;"$2:$"&amp;$K$4&amp;"$50000"),$B2839&amp;"#"&amp;U$6,INDIRECT("ИсходныеДанные!$J$2:$J$50000")),0)</f>
        <v>0</v>
      </c>
      <c r="V2839" s="3">
        <f ca="1">IF($B2839&lt;&gt;"",SUMIF(INDIRECT("ИсходныеДанные!$"&amp;$K$4&amp;"$2:$"&amp;$K$4&amp;"$50000"),$B2839&amp;"#"&amp;V$6,INDIRECT("ИсходныеДанные!$J$2:$J$50000")),0)</f>
        <v>0</v>
      </c>
      <c r="W2839" s="16" t="e">
        <f ca="1">SUM(K2839:V2839)/Пофамильно!$R$1</f>
        <v>#DIV/0!</v>
      </c>
    </row>
    <row r="2840" spans="1:23" x14ac:dyDescent="0.25">
      <c r="A2840" s="10" t="str">
        <f t="shared" ca="1" si="46"/>
        <v>delete</v>
      </c>
      <c r="B2840" s="16" cm="1">
        <f t="array" aca="1" ref="B2840" ca="1">INDIRECT("УникальныеСписки!D"&amp;ROW()-$L$4)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14"/>
      <c r="G2840" s="81" t="str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84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84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84" t="str" cm="1">
        <f t="array" aca="1" ref="J2840" ca="1">_xlfn.XLOOKUP($B2840,INDIRECT(SUBSTITUTE("ИсходныеДанные!$где$2:$где$50000","где",$B$4)),INDIRECT(SUBSTITUTE("ИсходныеДанные!$что$2:$что$50000","что",J$4)),"",0,1)</f>
        <v/>
      </c>
      <c r="K2840" s="3">
        <f ca="1">IF($B2840&lt;&gt;"",SUMIF(INDIRECT("ИсходныеДанные!$"&amp;$K$4&amp;"$2:$"&amp;$K$4&amp;"$50000"),$B2840&amp;"#"&amp;K$6,INDIRECT("ИсходныеДанные!$J$2:$J$50000")),0)</f>
        <v>0</v>
      </c>
      <c r="L2840" s="3">
        <f ca="1">IF($B2840&lt;&gt;"",SUMIF(INDIRECT("ИсходныеДанные!$"&amp;$K$4&amp;"$2:$"&amp;$K$4&amp;"$50000"),$B2840&amp;"#"&amp;L$6,INDIRECT("ИсходныеДанные!$J$2:$J$50000")),0)</f>
        <v>0</v>
      </c>
      <c r="M2840" s="3">
        <f ca="1">IF($B2840&lt;&gt;"",SUMIF(INDIRECT("ИсходныеДанные!$"&amp;$K$4&amp;"$2:$"&amp;$K$4&amp;"$50000"),$B2840&amp;"#"&amp;M$6,INDIRECT("ИсходныеДанные!$J$2:$J$50000")),0)</f>
        <v>0</v>
      </c>
      <c r="N2840" s="3">
        <f ca="1">IF($B2840&lt;&gt;"",SUMIF(INDIRECT("ИсходныеДанные!$"&amp;$K$4&amp;"$2:$"&amp;$K$4&amp;"$50000"),$B2840&amp;"#"&amp;N$6,INDIRECT("ИсходныеДанные!$J$2:$J$50000")),0)</f>
        <v>0</v>
      </c>
      <c r="O2840" s="3">
        <f ca="1">IF($B2840&lt;&gt;"",SUMIF(INDIRECT("ИсходныеДанные!$"&amp;$K$4&amp;"$2:$"&amp;$K$4&amp;"$50000"),$B2840&amp;"#"&amp;O$6,INDIRECT("ИсходныеДанные!$J$2:$J$50000")),0)</f>
        <v>0</v>
      </c>
      <c r="P2840" s="3">
        <f ca="1">IF($B2840&lt;&gt;"",SUMIF(INDIRECT("ИсходныеДанные!$"&amp;$K$4&amp;"$2:$"&amp;$K$4&amp;"$50000"),$B2840&amp;"#"&amp;P$6,INDIRECT("ИсходныеДанные!$J$2:$J$50000")),0)</f>
        <v>0</v>
      </c>
      <c r="Q2840" s="3">
        <f ca="1">IF($B2840&lt;&gt;"",SUMIF(INDIRECT("ИсходныеДанные!$"&amp;$K$4&amp;"$2:$"&amp;$K$4&amp;"$50000"),$B2840&amp;"#"&amp;Q$6,INDIRECT("ИсходныеДанные!$J$2:$J$50000")),0)</f>
        <v>0</v>
      </c>
      <c r="R2840" s="3">
        <f ca="1">IF($B2840&lt;&gt;"",SUMIF(INDIRECT("ИсходныеДанные!$"&amp;$K$4&amp;"$2:$"&amp;$K$4&amp;"$50000"),$B2840&amp;"#"&amp;R$6,INDIRECT("ИсходныеДанные!$J$2:$J$50000")),0)</f>
        <v>0</v>
      </c>
      <c r="S2840" s="3">
        <f ca="1">IF($B2840&lt;&gt;"",SUMIF(INDIRECT("ИсходныеДанные!$"&amp;$K$4&amp;"$2:$"&amp;$K$4&amp;"$50000"),$B2840&amp;"#"&amp;S$6,INDIRECT("ИсходныеДанные!$J$2:$J$50000")),0)</f>
        <v>0</v>
      </c>
      <c r="T2840" s="3">
        <f ca="1">IF($B2840&lt;&gt;"",SUMIF(INDIRECT("ИсходныеДанные!$"&amp;$K$4&amp;"$2:$"&amp;$K$4&amp;"$50000"),$B2840&amp;"#"&amp;T$6,INDIRECT("ИсходныеДанные!$J$2:$J$50000")),0)</f>
        <v>0</v>
      </c>
      <c r="U2840" s="3">
        <f ca="1">IF($B2840&lt;&gt;"",SUMIF(INDIRECT("ИсходныеДанные!$"&amp;$K$4&amp;"$2:$"&amp;$K$4&amp;"$50000"),$B2840&amp;"#"&amp;U$6,INDIRECT("ИсходныеДанные!$J$2:$J$50000")),0)</f>
        <v>0</v>
      </c>
      <c r="V2840" s="3">
        <f ca="1">IF($B2840&lt;&gt;"",SUMIF(INDIRECT("ИсходныеДанные!$"&amp;$K$4&amp;"$2:$"&amp;$K$4&amp;"$50000"),$B2840&amp;"#"&amp;V$6,INDIRECT("ИсходныеДанные!$J$2:$J$50000")),0)</f>
        <v>0</v>
      </c>
      <c r="W2840" s="16" t="e">
        <f ca="1">SUM(K2840:V2840)/Пофамильно!$R$1</f>
        <v>#DIV/0!</v>
      </c>
    </row>
    <row r="2841" spans="1:23" x14ac:dyDescent="0.25">
      <c r="A2841" s="10" t="str">
        <f t="shared" ca="1" si="46"/>
        <v>delete</v>
      </c>
      <c r="B2841" s="16" cm="1">
        <f t="array" aca="1" ref="B2841" ca="1">INDIRECT("УникальныеСписки!D"&amp;ROW()-$L$4)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14"/>
      <c r="G2841" s="81" t="str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84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84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84" t="str" cm="1">
        <f t="array" aca="1" ref="J2841" ca="1">_xlfn.XLOOKUP($B2841,INDIRECT(SUBSTITUTE("ИсходныеДанные!$где$2:$где$50000","где",$B$4)),INDIRECT(SUBSTITUTE("ИсходныеДанные!$что$2:$что$50000","что",J$4)),"",0,1)</f>
        <v/>
      </c>
      <c r="K2841" s="3">
        <f ca="1">IF($B2841&lt;&gt;"",SUMIF(INDIRECT("ИсходныеДанные!$"&amp;$K$4&amp;"$2:$"&amp;$K$4&amp;"$50000"),$B2841&amp;"#"&amp;K$6,INDIRECT("ИсходныеДанные!$J$2:$J$50000")),0)</f>
        <v>0</v>
      </c>
      <c r="L2841" s="3">
        <f ca="1">IF($B2841&lt;&gt;"",SUMIF(INDIRECT("ИсходныеДанные!$"&amp;$K$4&amp;"$2:$"&amp;$K$4&amp;"$50000"),$B2841&amp;"#"&amp;L$6,INDIRECT("ИсходныеДанные!$J$2:$J$50000")),0)</f>
        <v>0</v>
      </c>
      <c r="M2841" s="3">
        <f ca="1">IF($B2841&lt;&gt;"",SUMIF(INDIRECT("ИсходныеДанные!$"&amp;$K$4&amp;"$2:$"&amp;$K$4&amp;"$50000"),$B2841&amp;"#"&amp;M$6,INDIRECT("ИсходныеДанные!$J$2:$J$50000")),0)</f>
        <v>0</v>
      </c>
      <c r="N2841" s="3">
        <f ca="1">IF($B2841&lt;&gt;"",SUMIF(INDIRECT("ИсходныеДанные!$"&amp;$K$4&amp;"$2:$"&amp;$K$4&amp;"$50000"),$B2841&amp;"#"&amp;N$6,INDIRECT("ИсходныеДанные!$J$2:$J$50000")),0)</f>
        <v>0</v>
      </c>
      <c r="O2841" s="3">
        <f ca="1">IF($B2841&lt;&gt;"",SUMIF(INDIRECT("ИсходныеДанные!$"&amp;$K$4&amp;"$2:$"&amp;$K$4&amp;"$50000"),$B2841&amp;"#"&amp;O$6,INDIRECT("ИсходныеДанные!$J$2:$J$50000")),0)</f>
        <v>0</v>
      </c>
      <c r="P2841" s="3">
        <f ca="1">IF($B2841&lt;&gt;"",SUMIF(INDIRECT("ИсходныеДанные!$"&amp;$K$4&amp;"$2:$"&amp;$K$4&amp;"$50000"),$B2841&amp;"#"&amp;P$6,INDIRECT("ИсходныеДанные!$J$2:$J$50000")),0)</f>
        <v>0</v>
      </c>
      <c r="Q2841" s="3">
        <f ca="1">IF($B2841&lt;&gt;"",SUMIF(INDIRECT("ИсходныеДанные!$"&amp;$K$4&amp;"$2:$"&amp;$K$4&amp;"$50000"),$B2841&amp;"#"&amp;Q$6,INDIRECT("ИсходныеДанные!$J$2:$J$50000")),0)</f>
        <v>0</v>
      </c>
      <c r="R2841" s="3">
        <f ca="1">IF($B2841&lt;&gt;"",SUMIF(INDIRECT("ИсходныеДанные!$"&amp;$K$4&amp;"$2:$"&amp;$K$4&amp;"$50000"),$B2841&amp;"#"&amp;R$6,INDIRECT("ИсходныеДанные!$J$2:$J$50000")),0)</f>
        <v>0</v>
      </c>
      <c r="S2841" s="3">
        <f ca="1">IF($B2841&lt;&gt;"",SUMIF(INDIRECT("ИсходныеДанные!$"&amp;$K$4&amp;"$2:$"&amp;$K$4&amp;"$50000"),$B2841&amp;"#"&amp;S$6,INDIRECT("ИсходныеДанные!$J$2:$J$50000")),0)</f>
        <v>0</v>
      </c>
      <c r="T2841" s="3">
        <f ca="1">IF($B2841&lt;&gt;"",SUMIF(INDIRECT("ИсходныеДанные!$"&amp;$K$4&amp;"$2:$"&amp;$K$4&amp;"$50000"),$B2841&amp;"#"&amp;T$6,INDIRECT("ИсходныеДанные!$J$2:$J$50000")),0)</f>
        <v>0</v>
      </c>
      <c r="U2841" s="3">
        <f ca="1">IF($B2841&lt;&gt;"",SUMIF(INDIRECT("ИсходныеДанные!$"&amp;$K$4&amp;"$2:$"&amp;$K$4&amp;"$50000"),$B2841&amp;"#"&amp;U$6,INDIRECT("ИсходныеДанные!$J$2:$J$50000")),0)</f>
        <v>0</v>
      </c>
      <c r="V2841" s="3">
        <f ca="1">IF($B2841&lt;&gt;"",SUMIF(INDIRECT("ИсходныеДанные!$"&amp;$K$4&amp;"$2:$"&amp;$K$4&amp;"$50000"),$B2841&amp;"#"&amp;V$6,INDIRECT("ИсходныеДанные!$J$2:$J$50000")),0)</f>
        <v>0</v>
      </c>
      <c r="W2841" s="16" t="e">
        <f ca="1">SUM(K2841:V2841)/Пофамильно!$R$1</f>
        <v>#DIV/0!</v>
      </c>
    </row>
    <row r="2842" spans="1:23" x14ac:dyDescent="0.25">
      <c r="A2842" s="10" t="str">
        <f t="shared" ca="1" si="46"/>
        <v>delete</v>
      </c>
      <c r="B2842" s="16" cm="1">
        <f t="array" aca="1" ref="B2842" ca="1">INDIRECT("УникальныеСписки!D"&amp;ROW()-$L$4)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14"/>
      <c r="G2842" s="81" t="str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84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84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84" t="str" cm="1">
        <f t="array" aca="1" ref="J2842" ca="1">_xlfn.XLOOKUP($B2842,INDIRECT(SUBSTITUTE("ИсходныеДанные!$где$2:$где$50000","где",$B$4)),INDIRECT(SUBSTITUTE("ИсходныеДанные!$что$2:$что$50000","что",J$4)),"",0,1)</f>
        <v/>
      </c>
      <c r="K2842" s="3">
        <f ca="1">IF($B2842&lt;&gt;"",SUMIF(INDIRECT("ИсходныеДанные!$"&amp;$K$4&amp;"$2:$"&amp;$K$4&amp;"$50000"),$B2842&amp;"#"&amp;K$6,INDIRECT("ИсходныеДанные!$J$2:$J$50000")),0)</f>
        <v>0</v>
      </c>
      <c r="L2842" s="3">
        <f ca="1">IF($B2842&lt;&gt;"",SUMIF(INDIRECT("ИсходныеДанные!$"&amp;$K$4&amp;"$2:$"&amp;$K$4&amp;"$50000"),$B2842&amp;"#"&amp;L$6,INDIRECT("ИсходныеДанные!$J$2:$J$50000")),0)</f>
        <v>0</v>
      </c>
      <c r="M2842" s="3">
        <f ca="1">IF($B2842&lt;&gt;"",SUMIF(INDIRECT("ИсходныеДанные!$"&amp;$K$4&amp;"$2:$"&amp;$K$4&amp;"$50000"),$B2842&amp;"#"&amp;M$6,INDIRECT("ИсходныеДанные!$J$2:$J$50000")),0)</f>
        <v>0</v>
      </c>
      <c r="N2842" s="3">
        <f ca="1">IF($B2842&lt;&gt;"",SUMIF(INDIRECT("ИсходныеДанные!$"&amp;$K$4&amp;"$2:$"&amp;$K$4&amp;"$50000"),$B2842&amp;"#"&amp;N$6,INDIRECT("ИсходныеДанные!$J$2:$J$50000")),0)</f>
        <v>0</v>
      </c>
      <c r="O2842" s="3">
        <f ca="1">IF($B2842&lt;&gt;"",SUMIF(INDIRECT("ИсходныеДанные!$"&amp;$K$4&amp;"$2:$"&amp;$K$4&amp;"$50000"),$B2842&amp;"#"&amp;O$6,INDIRECT("ИсходныеДанные!$J$2:$J$50000")),0)</f>
        <v>0</v>
      </c>
      <c r="P2842" s="3">
        <f ca="1">IF($B2842&lt;&gt;"",SUMIF(INDIRECT("ИсходныеДанные!$"&amp;$K$4&amp;"$2:$"&amp;$K$4&amp;"$50000"),$B2842&amp;"#"&amp;P$6,INDIRECT("ИсходныеДанные!$J$2:$J$50000")),0)</f>
        <v>0</v>
      </c>
      <c r="Q2842" s="3">
        <f ca="1">IF($B2842&lt;&gt;"",SUMIF(INDIRECT("ИсходныеДанные!$"&amp;$K$4&amp;"$2:$"&amp;$K$4&amp;"$50000"),$B2842&amp;"#"&amp;Q$6,INDIRECT("ИсходныеДанные!$J$2:$J$50000")),0)</f>
        <v>0</v>
      </c>
      <c r="R2842" s="3">
        <f ca="1">IF($B2842&lt;&gt;"",SUMIF(INDIRECT("ИсходныеДанные!$"&amp;$K$4&amp;"$2:$"&amp;$K$4&amp;"$50000"),$B2842&amp;"#"&amp;R$6,INDIRECT("ИсходныеДанные!$J$2:$J$50000")),0)</f>
        <v>0</v>
      </c>
      <c r="S2842" s="3">
        <f ca="1">IF($B2842&lt;&gt;"",SUMIF(INDIRECT("ИсходныеДанные!$"&amp;$K$4&amp;"$2:$"&amp;$K$4&amp;"$50000"),$B2842&amp;"#"&amp;S$6,INDIRECT("ИсходныеДанные!$J$2:$J$50000")),0)</f>
        <v>0</v>
      </c>
      <c r="T2842" s="3">
        <f ca="1">IF($B2842&lt;&gt;"",SUMIF(INDIRECT("ИсходныеДанные!$"&amp;$K$4&amp;"$2:$"&amp;$K$4&amp;"$50000"),$B2842&amp;"#"&amp;T$6,INDIRECT("ИсходныеДанные!$J$2:$J$50000")),0)</f>
        <v>0</v>
      </c>
      <c r="U2842" s="3">
        <f ca="1">IF($B2842&lt;&gt;"",SUMIF(INDIRECT("ИсходныеДанные!$"&amp;$K$4&amp;"$2:$"&amp;$K$4&amp;"$50000"),$B2842&amp;"#"&amp;U$6,INDIRECT("ИсходныеДанные!$J$2:$J$50000")),0)</f>
        <v>0</v>
      </c>
      <c r="V2842" s="3">
        <f ca="1">IF($B2842&lt;&gt;"",SUMIF(INDIRECT("ИсходныеДанные!$"&amp;$K$4&amp;"$2:$"&amp;$K$4&amp;"$50000"),$B2842&amp;"#"&amp;V$6,INDIRECT("ИсходныеДанные!$J$2:$J$50000")),0)</f>
        <v>0</v>
      </c>
      <c r="W2842" s="16" t="e">
        <f ca="1">SUM(K2842:V2842)/Пофамильно!$R$1</f>
        <v>#DIV/0!</v>
      </c>
    </row>
    <row r="2843" spans="1:23" x14ac:dyDescent="0.25">
      <c r="A2843" s="10" t="str">
        <f t="shared" ca="1" si="46"/>
        <v>delete</v>
      </c>
      <c r="B2843" s="16" cm="1">
        <f t="array" aca="1" ref="B2843" ca="1">INDIRECT("УникальныеСписки!D"&amp;ROW()-$L$4)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14"/>
      <c r="G2843" s="81" t="str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84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84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84" t="str" cm="1">
        <f t="array" aca="1" ref="J2843" ca="1">_xlfn.XLOOKUP($B2843,INDIRECT(SUBSTITUTE("ИсходныеДанные!$где$2:$где$50000","где",$B$4)),INDIRECT(SUBSTITUTE("ИсходныеДанные!$что$2:$что$50000","что",J$4)),"",0,1)</f>
        <v/>
      </c>
      <c r="K2843" s="3">
        <f ca="1">IF($B2843&lt;&gt;"",SUMIF(INDIRECT("ИсходныеДанные!$"&amp;$K$4&amp;"$2:$"&amp;$K$4&amp;"$50000"),$B2843&amp;"#"&amp;K$6,INDIRECT("ИсходныеДанные!$J$2:$J$50000")),0)</f>
        <v>0</v>
      </c>
      <c r="L2843" s="3">
        <f ca="1">IF($B2843&lt;&gt;"",SUMIF(INDIRECT("ИсходныеДанные!$"&amp;$K$4&amp;"$2:$"&amp;$K$4&amp;"$50000"),$B2843&amp;"#"&amp;L$6,INDIRECT("ИсходныеДанные!$J$2:$J$50000")),0)</f>
        <v>0</v>
      </c>
      <c r="M2843" s="3">
        <f ca="1">IF($B2843&lt;&gt;"",SUMIF(INDIRECT("ИсходныеДанные!$"&amp;$K$4&amp;"$2:$"&amp;$K$4&amp;"$50000"),$B2843&amp;"#"&amp;M$6,INDIRECT("ИсходныеДанные!$J$2:$J$50000")),0)</f>
        <v>0</v>
      </c>
      <c r="N2843" s="3">
        <f ca="1">IF($B2843&lt;&gt;"",SUMIF(INDIRECT("ИсходныеДанные!$"&amp;$K$4&amp;"$2:$"&amp;$K$4&amp;"$50000"),$B2843&amp;"#"&amp;N$6,INDIRECT("ИсходныеДанные!$J$2:$J$50000")),0)</f>
        <v>0</v>
      </c>
      <c r="O2843" s="3">
        <f ca="1">IF($B2843&lt;&gt;"",SUMIF(INDIRECT("ИсходныеДанные!$"&amp;$K$4&amp;"$2:$"&amp;$K$4&amp;"$50000"),$B2843&amp;"#"&amp;O$6,INDIRECT("ИсходныеДанные!$J$2:$J$50000")),0)</f>
        <v>0</v>
      </c>
      <c r="P2843" s="3">
        <f ca="1">IF($B2843&lt;&gt;"",SUMIF(INDIRECT("ИсходныеДанные!$"&amp;$K$4&amp;"$2:$"&amp;$K$4&amp;"$50000"),$B2843&amp;"#"&amp;P$6,INDIRECT("ИсходныеДанные!$J$2:$J$50000")),0)</f>
        <v>0</v>
      </c>
      <c r="Q2843" s="3">
        <f ca="1">IF($B2843&lt;&gt;"",SUMIF(INDIRECT("ИсходныеДанные!$"&amp;$K$4&amp;"$2:$"&amp;$K$4&amp;"$50000"),$B2843&amp;"#"&amp;Q$6,INDIRECT("ИсходныеДанные!$J$2:$J$50000")),0)</f>
        <v>0</v>
      </c>
      <c r="R2843" s="3">
        <f ca="1">IF($B2843&lt;&gt;"",SUMIF(INDIRECT("ИсходныеДанные!$"&amp;$K$4&amp;"$2:$"&amp;$K$4&amp;"$50000"),$B2843&amp;"#"&amp;R$6,INDIRECT("ИсходныеДанные!$J$2:$J$50000")),0)</f>
        <v>0</v>
      </c>
      <c r="S2843" s="3">
        <f ca="1">IF($B2843&lt;&gt;"",SUMIF(INDIRECT("ИсходныеДанные!$"&amp;$K$4&amp;"$2:$"&amp;$K$4&amp;"$50000"),$B2843&amp;"#"&amp;S$6,INDIRECT("ИсходныеДанные!$J$2:$J$50000")),0)</f>
        <v>0</v>
      </c>
      <c r="T2843" s="3">
        <f ca="1">IF($B2843&lt;&gt;"",SUMIF(INDIRECT("ИсходныеДанные!$"&amp;$K$4&amp;"$2:$"&amp;$K$4&amp;"$50000"),$B2843&amp;"#"&amp;T$6,INDIRECT("ИсходныеДанные!$J$2:$J$50000")),0)</f>
        <v>0</v>
      </c>
      <c r="U2843" s="3">
        <f ca="1">IF($B2843&lt;&gt;"",SUMIF(INDIRECT("ИсходныеДанные!$"&amp;$K$4&amp;"$2:$"&amp;$K$4&amp;"$50000"),$B2843&amp;"#"&amp;U$6,INDIRECT("ИсходныеДанные!$J$2:$J$50000")),0)</f>
        <v>0</v>
      </c>
      <c r="V2843" s="3">
        <f ca="1">IF($B2843&lt;&gt;"",SUMIF(INDIRECT("ИсходныеДанные!$"&amp;$K$4&amp;"$2:$"&amp;$K$4&amp;"$50000"),$B2843&amp;"#"&amp;V$6,INDIRECT("ИсходныеДанные!$J$2:$J$50000")),0)</f>
        <v>0</v>
      </c>
      <c r="W2843" s="16" t="e">
        <f ca="1">SUM(K2843:V2843)/Пофамильно!$R$1</f>
        <v>#DIV/0!</v>
      </c>
    </row>
    <row r="2844" spans="1:23" x14ac:dyDescent="0.25">
      <c r="A2844" s="10" t="str">
        <f t="shared" ca="1" si="46"/>
        <v>delete</v>
      </c>
      <c r="B2844" s="16" cm="1">
        <f t="array" aca="1" ref="B2844" ca="1">INDIRECT("УникальныеСписки!D"&amp;ROW()-$L$4)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14"/>
      <c r="G2844" s="81" t="str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84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84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84" t="str" cm="1">
        <f t="array" aca="1" ref="J2844" ca="1">_xlfn.XLOOKUP($B2844,INDIRECT(SUBSTITUTE("ИсходныеДанные!$где$2:$где$50000","где",$B$4)),INDIRECT(SUBSTITUTE("ИсходныеДанные!$что$2:$что$50000","что",J$4)),"",0,1)</f>
        <v/>
      </c>
      <c r="K2844" s="3">
        <f ca="1">IF($B2844&lt;&gt;"",SUMIF(INDIRECT("ИсходныеДанные!$"&amp;$K$4&amp;"$2:$"&amp;$K$4&amp;"$50000"),$B2844&amp;"#"&amp;K$6,INDIRECT("ИсходныеДанные!$J$2:$J$50000")),0)</f>
        <v>0</v>
      </c>
      <c r="L2844" s="3">
        <f ca="1">IF($B2844&lt;&gt;"",SUMIF(INDIRECT("ИсходныеДанные!$"&amp;$K$4&amp;"$2:$"&amp;$K$4&amp;"$50000"),$B2844&amp;"#"&amp;L$6,INDIRECT("ИсходныеДанные!$J$2:$J$50000")),0)</f>
        <v>0</v>
      </c>
      <c r="M2844" s="3">
        <f ca="1">IF($B2844&lt;&gt;"",SUMIF(INDIRECT("ИсходныеДанные!$"&amp;$K$4&amp;"$2:$"&amp;$K$4&amp;"$50000"),$B2844&amp;"#"&amp;M$6,INDIRECT("ИсходныеДанные!$J$2:$J$50000")),0)</f>
        <v>0</v>
      </c>
      <c r="N2844" s="3">
        <f ca="1">IF($B2844&lt;&gt;"",SUMIF(INDIRECT("ИсходныеДанные!$"&amp;$K$4&amp;"$2:$"&amp;$K$4&amp;"$50000"),$B2844&amp;"#"&amp;N$6,INDIRECT("ИсходныеДанные!$J$2:$J$50000")),0)</f>
        <v>0</v>
      </c>
      <c r="O2844" s="3">
        <f ca="1">IF($B2844&lt;&gt;"",SUMIF(INDIRECT("ИсходныеДанные!$"&amp;$K$4&amp;"$2:$"&amp;$K$4&amp;"$50000"),$B2844&amp;"#"&amp;O$6,INDIRECT("ИсходныеДанные!$J$2:$J$50000")),0)</f>
        <v>0</v>
      </c>
      <c r="P2844" s="3">
        <f ca="1">IF($B2844&lt;&gt;"",SUMIF(INDIRECT("ИсходныеДанные!$"&amp;$K$4&amp;"$2:$"&amp;$K$4&amp;"$50000"),$B2844&amp;"#"&amp;P$6,INDIRECT("ИсходныеДанные!$J$2:$J$50000")),0)</f>
        <v>0</v>
      </c>
      <c r="Q2844" s="3">
        <f ca="1">IF($B2844&lt;&gt;"",SUMIF(INDIRECT("ИсходныеДанные!$"&amp;$K$4&amp;"$2:$"&amp;$K$4&amp;"$50000"),$B2844&amp;"#"&amp;Q$6,INDIRECT("ИсходныеДанные!$J$2:$J$50000")),0)</f>
        <v>0</v>
      </c>
      <c r="R2844" s="3">
        <f ca="1">IF($B2844&lt;&gt;"",SUMIF(INDIRECT("ИсходныеДанные!$"&amp;$K$4&amp;"$2:$"&amp;$K$4&amp;"$50000"),$B2844&amp;"#"&amp;R$6,INDIRECT("ИсходныеДанные!$J$2:$J$50000")),0)</f>
        <v>0</v>
      </c>
      <c r="S2844" s="3">
        <f ca="1">IF($B2844&lt;&gt;"",SUMIF(INDIRECT("ИсходныеДанные!$"&amp;$K$4&amp;"$2:$"&amp;$K$4&amp;"$50000"),$B2844&amp;"#"&amp;S$6,INDIRECT("ИсходныеДанные!$J$2:$J$50000")),0)</f>
        <v>0</v>
      </c>
      <c r="T2844" s="3">
        <f ca="1">IF($B2844&lt;&gt;"",SUMIF(INDIRECT("ИсходныеДанные!$"&amp;$K$4&amp;"$2:$"&amp;$K$4&amp;"$50000"),$B2844&amp;"#"&amp;T$6,INDIRECT("ИсходныеДанные!$J$2:$J$50000")),0)</f>
        <v>0</v>
      </c>
      <c r="U2844" s="3">
        <f ca="1">IF($B2844&lt;&gt;"",SUMIF(INDIRECT("ИсходныеДанные!$"&amp;$K$4&amp;"$2:$"&amp;$K$4&amp;"$50000"),$B2844&amp;"#"&amp;U$6,INDIRECT("ИсходныеДанные!$J$2:$J$50000")),0)</f>
        <v>0</v>
      </c>
      <c r="V2844" s="3">
        <f ca="1">IF($B2844&lt;&gt;"",SUMIF(INDIRECT("ИсходныеДанные!$"&amp;$K$4&amp;"$2:$"&amp;$K$4&amp;"$50000"),$B2844&amp;"#"&amp;V$6,INDIRECT("ИсходныеДанные!$J$2:$J$50000")),0)</f>
        <v>0</v>
      </c>
      <c r="W2844" s="16" t="e">
        <f ca="1">SUM(K2844:V2844)/Пофамильно!$R$1</f>
        <v>#DIV/0!</v>
      </c>
    </row>
    <row r="2845" spans="1:23" x14ac:dyDescent="0.25">
      <c r="A2845" s="10" t="str">
        <f t="shared" ca="1" si="46"/>
        <v>delete</v>
      </c>
      <c r="B2845" s="16" cm="1">
        <f t="array" aca="1" ref="B2845" ca="1">INDIRECT("УникальныеСписки!D"&amp;ROW()-$L$4)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14"/>
      <c r="G2845" s="81" t="str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84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84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84" t="str" cm="1">
        <f t="array" aca="1" ref="J2845" ca="1">_xlfn.XLOOKUP($B2845,INDIRECT(SUBSTITUTE("ИсходныеДанные!$где$2:$где$50000","где",$B$4)),INDIRECT(SUBSTITUTE("ИсходныеДанные!$что$2:$что$50000","что",J$4)),"",0,1)</f>
        <v/>
      </c>
      <c r="K2845" s="3">
        <f ca="1">IF($B2845&lt;&gt;"",SUMIF(INDIRECT("ИсходныеДанные!$"&amp;$K$4&amp;"$2:$"&amp;$K$4&amp;"$50000"),$B2845&amp;"#"&amp;K$6,INDIRECT("ИсходныеДанные!$J$2:$J$50000")),0)</f>
        <v>0</v>
      </c>
      <c r="L2845" s="3">
        <f ca="1">IF($B2845&lt;&gt;"",SUMIF(INDIRECT("ИсходныеДанные!$"&amp;$K$4&amp;"$2:$"&amp;$K$4&amp;"$50000"),$B2845&amp;"#"&amp;L$6,INDIRECT("ИсходныеДанные!$J$2:$J$50000")),0)</f>
        <v>0</v>
      </c>
      <c r="M2845" s="3">
        <f ca="1">IF($B2845&lt;&gt;"",SUMIF(INDIRECT("ИсходныеДанные!$"&amp;$K$4&amp;"$2:$"&amp;$K$4&amp;"$50000"),$B2845&amp;"#"&amp;M$6,INDIRECT("ИсходныеДанные!$J$2:$J$50000")),0)</f>
        <v>0</v>
      </c>
      <c r="N2845" s="3">
        <f ca="1">IF($B2845&lt;&gt;"",SUMIF(INDIRECT("ИсходныеДанные!$"&amp;$K$4&amp;"$2:$"&amp;$K$4&amp;"$50000"),$B2845&amp;"#"&amp;N$6,INDIRECT("ИсходныеДанные!$J$2:$J$50000")),0)</f>
        <v>0</v>
      </c>
      <c r="O2845" s="3">
        <f ca="1">IF($B2845&lt;&gt;"",SUMIF(INDIRECT("ИсходныеДанные!$"&amp;$K$4&amp;"$2:$"&amp;$K$4&amp;"$50000"),$B2845&amp;"#"&amp;O$6,INDIRECT("ИсходныеДанные!$J$2:$J$50000")),0)</f>
        <v>0</v>
      </c>
      <c r="P2845" s="3">
        <f ca="1">IF($B2845&lt;&gt;"",SUMIF(INDIRECT("ИсходныеДанные!$"&amp;$K$4&amp;"$2:$"&amp;$K$4&amp;"$50000"),$B2845&amp;"#"&amp;P$6,INDIRECT("ИсходныеДанные!$J$2:$J$50000")),0)</f>
        <v>0</v>
      </c>
      <c r="Q2845" s="3">
        <f ca="1">IF($B2845&lt;&gt;"",SUMIF(INDIRECT("ИсходныеДанные!$"&amp;$K$4&amp;"$2:$"&amp;$K$4&amp;"$50000"),$B2845&amp;"#"&amp;Q$6,INDIRECT("ИсходныеДанные!$J$2:$J$50000")),0)</f>
        <v>0</v>
      </c>
      <c r="R2845" s="3">
        <f ca="1">IF($B2845&lt;&gt;"",SUMIF(INDIRECT("ИсходныеДанные!$"&amp;$K$4&amp;"$2:$"&amp;$K$4&amp;"$50000"),$B2845&amp;"#"&amp;R$6,INDIRECT("ИсходныеДанные!$J$2:$J$50000")),0)</f>
        <v>0</v>
      </c>
      <c r="S2845" s="3">
        <f ca="1">IF($B2845&lt;&gt;"",SUMIF(INDIRECT("ИсходныеДанные!$"&amp;$K$4&amp;"$2:$"&amp;$K$4&amp;"$50000"),$B2845&amp;"#"&amp;S$6,INDIRECT("ИсходныеДанные!$J$2:$J$50000")),0)</f>
        <v>0</v>
      </c>
      <c r="T2845" s="3">
        <f ca="1">IF($B2845&lt;&gt;"",SUMIF(INDIRECT("ИсходныеДанные!$"&amp;$K$4&amp;"$2:$"&amp;$K$4&amp;"$50000"),$B2845&amp;"#"&amp;T$6,INDIRECT("ИсходныеДанные!$J$2:$J$50000")),0)</f>
        <v>0</v>
      </c>
      <c r="U2845" s="3">
        <f ca="1">IF($B2845&lt;&gt;"",SUMIF(INDIRECT("ИсходныеДанные!$"&amp;$K$4&amp;"$2:$"&amp;$K$4&amp;"$50000"),$B2845&amp;"#"&amp;U$6,INDIRECT("ИсходныеДанные!$J$2:$J$50000")),0)</f>
        <v>0</v>
      </c>
      <c r="V2845" s="3">
        <f ca="1">IF($B2845&lt;&gt;"",SUMIF(INDIRECT("ИсходныеДанные!$"&amp;$K$4&amp;"$2:$"&amp;$K$4&amp;"$50000"),$B2845&amp;"#"&amp;V$6,INDIRECT("ИсходныеДанные!$J$2:$J$50000")),0)</f>
        <v>0</v>
      </c>
      <c r="W2845" s="16" t="e">
        <f ca="1">SUM(K2845:V2845)/Пофамильно!$R$1</f>
        <v>#DIV/0!</v>
      </c>
    </row>
    <row r="2846" spans="1:23" x14ac:dyDescent="0.25">
      <c r="A2846" s="10" t="str">
        <f t="shared" ca="1" si="46"/>
        <v>delete</v>
      </c>
      <c r="B2846" s="16" cm="1">
        <f t="array" aca="1" ref="B2846" ca="1">INDIRECT("УникальныеСписки!D"&amp;ROW()-$L$4)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14"/>
      <c r="G2846" s="81" t="str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84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84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84" t="str" cm="1">
        <f t="array" aca="1" ref="J2846" ca="1">_xlfn.XLOOKUP($B2846,INDIRECT(SUBSTITUTE("ИсходныеДанные!$где$2:$где$50000","где",$B$4)),INDIRECT(SUBSTITUTE("ИсходныеДанные!$что$2:$что$50000","что",J$4)),"",0,1)</f>
        <v/>
      </c>
      <c r="K2846" s="3">
        <f ca="1">IF($B2846&lt;&gt;"",SUMIF(INDIRECT("ИсходныеДанные!$"&amp;$K$4&amp;"$2:$"&amp;$K$4&amp;"$50000"),$B2846&amp;"#"&amp;K$6,INDIRECT("ИсходныеДанные!$J$2:$J$50000")),0)</f>
        <v>0</v>
      </c>
      <c r="L2846" s="3">
        <f ca="1">IF($B2846&lt;&gt;"",SUMIF(INDIRECT("ИсходныеДанные!$"&amp;$K$4&amp;"$2:$"&amp;$K$4&amp;"$50000"),$B2846&amp;"#"&amp;L$6,INDIRECT("ИсходныеДанные!$J$2:$J$50000")),0)</f>
        <v>0</v>
      </c>
      <c r="M2846" s="3">
        <f ca="1">IF($B2846&lt;&gt;"",SUMIF(INDIRECT("ИсходныеДанные!$"&amp;$K$4&amp;"$2:$"&amp;$K$4&amp;"$50000"),$B2846&amp;"#"&amp;M$6,INDIRECT("ИсходныеДанные!$J$2:$J$50000")),0)</f>
        <v>0</v>
      </c>
      <c r="N2846" s="3">
        <f ca="1">IF($B2846&lt;&gt;"",SUMIF(INDIRECT("ИсходныеДанные!$"&amp;$K$4&amp;"$2:$"&amp;$K$4&amp;"$50000"),$B2846&amp;"#"&amp;N$6,INDIRECT("ИсходныеДанные!$J$2:$J$50000")),0)</f>
        <v>0</v>
      </c>
      <c r="O2846" s="3">
        <f ca="1">IF($B2846&lt;&gt;"",SUMIF(INDIRECT("ИсходныеДанные!$"&amp;$K$4&amp;"$2:$"&amp;$K$4&amp;"$50000"),$B2846&amp;"#"&amp;O$6,INDIRECT("ИсходныеДанные!$J$2:$J$50000")),0)</f>
        <v>0</v>
      </c>
      <c r="P2846" s="3">
        <f ca="1">IF($B2846&lt;&gt;"",SUMIF(INDIRECT("ИсходныеДанные!$"&amp;$K$4&amp;"$2:$"&amp;$K$4&amp;"$50000"),$B2846&amp;"#"&amp;P$6,INDIRECT("ИсходныеДанные!$J$2:$J$50000")),0)</f>
        <v>0</v>
      </c>
      <c r="Q2846" s="3">
        <f ca="1">IF($B2846&lt;&gt;"",SUMIF(INDIRECT("ИсходныеДанные!$"&amp;$K$4&amp;"$2:$"&amp;$K$4&amp;"$50000"),$B2846&amp;"#"&amp;Q$6,INDIRECT("ИсходныеДанные!$J$2:$J$50000")),0)</f>
        <v>0</v>
      </c>
      <c r="R2846" s="3">
        <f ca="1">IF($B2846&lt;&gt;"",SUMIF(INDIRECT("ИсходныеДанные!$"&amp;$K$4&amp;"$2:$"&amp;$K$4&amp;"$50000"),$B2846&amp;"#"&amp;R$6,INDIRECT("ИсходныеДанные!$J$2:$J$50000")),0)</f>
        <v>0</v>
      </c>
      <c r="S2846" s="3">
        <f ca="1">IF($B2846&lt;&gt;"",SUMIF(INDIRECT("ИсходныеДанные!$"&amp;$K$4&amp;"$2:$"&amp;$K$4&amp;"$50000"),$B2846&amp;"#"&amp;S$6,INDIRECT("ИсходныеДанные!$J$2:$J$50000")),0)</f>
        <v>0</v>
      </c>
      <c r="T2846" s="3">
        <f ca="1">IF($B2846&lt;&gt;"",SUMIF(INDIRECT("ИсходныеДанные!$"&amp;$K$4&amp;"$2:$"&amp;$K$4&amp;"$50000"),$B2846&amp;"#"&amp;T$6,INDIRECT("ИсходныеДанные!$J$2:$J$50000")),0)</f>
        <v>0</v>
      </c>
      <c r="U2846" s="3">
        <f ca="1">IF($B2846&lt;&gt;"",SUMIF(INDIRECT("ИсходныеДанные!$"&amp;$K$4&amp;"$2:$"&amp;$K$4&amp;"$50000"),$B2846&amp;"#"&amp;U$6,INDIRECT("ИсходныеДанные!$J$2:$J$50000")),0)</f>
        <v>0</v>
      </c>
      <c r="V2846" s="3">
        <f ca="1">IF($B2846&lt;&gt;"",SUMIF(INDIRECT("ИсходныеДанные!$"&amp;$K$4&amp;"$2:$"&amp;$K$4&amp;"$50000"),$B2846&amp;"#"&amp;V$6,INDIRECT("ИсходныеДанные!$J$2:$J$50000")),0)</f>
        <v>0</v>
      </c>
      <c r="W2846" s="16" t="e">
        <f ca="1">SUM(K2846:V2846)/Пофамильно!$R$1</f>
        <v>#DIV/0!</v>
      </c>
    </row>
    <row r="2847" spans="1:23" x14ac:dyDescent="0.25">
      <c r="A2847" s="10" t="str">
        <f t="shared" ca="1" si="46"/>
        <v>delete</v>
      </c>
      <c r="B2847" s="16" cm="1">
        <f t="array" aca="1" ref="B2847" ca="1">INDIRECT("УникальныеСписки!D"&amp;ROW()-$L$4)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14"/>
      <c r="G2847" s="81" t="str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84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84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84" t="str" cm="1">
        <f t="array" aca="1" ref="J2847" ca="1">_xlfn.XLOOKUP($B2847,INDIRECT(SUBSTITUTE("ИсходныеДанные!$где$2:$где$50000","где",$B$4)),INDIRECT(SUBSTITUTE("ИсходныеДанные!$что$2:$что$50000","что",J$4)),"",0,1)</f>
        <v/>
      </c>
      <c r="K2847" s="3">
        <f ca="1">IF($B2847&lt;&gt;"",SUMIF(INDIRECT("ИсходныеДанные!$"&amp;$K$4&amp;"$2:$"&amp;$K$4&amp;"$50000"),$B2847&amp;"#"&amp;K$6,INDIRECT("ИсходныеДанные!$J$2:$J$50000")),0)</f>
        <v>0</v>
      </c>
      <c r="L2847" s="3">
        <f ca="1">IF($B2847&lt;&gt;"",SUMIF(INDIRECT("ИсходныеДанные!$"&amp;$K$4&amp;"$2:$"&amp;$K$4&amp;"$50000"),$B2847&amp;"#"&amp;L$6,INDIRECT("ИсходныеДанные!$J$2:$J$50000")),0)</f>
        <v>0</v>
      </c>
      <c r="M2847" s="3">
        <f ca="1">IF($B2847&lt;&gt;"",SUMIF(INDIRECT("ИсходныеДанные!$"&amp;$K$4&amp;"$2:$"&amp;$K$4&amp;"$50000"),$B2847&amp;"#"&amp;M$6,INDIRECT("ИсходныеДанные!$J$2:$J$50000")),0)</f>
        <v>0</v>
      </c>
      <c r="N2847" s="3">
        <f ca="1">IF($B2847&lt;&gt;"",SUMIF(INDIRECT("ИсходныеДанные!$"&amp;$K$4&amp;"$2:$"&amp;$K$4&amp;"$50000"),$B2847&amp;"#"&amp;N$6,INDIRECT("ИсходныеДанные!$J$2:$J$50000")),0)</f>
        <v>0</v>
      </c>
      <c r="O2847" s="3">
        <f ca="1">IF($B2847&lt;&gt;"",SUMIF(INDIRECT("ИсходныеДанные!$"&amp;$K$4&amp;"$2:$"&amp;$K$4&amp;"$50000"),$B2847&amp;"#"&amp;O$6,INDIRECT("ИсходныеДанные!$J$2:$J$50000")),0)</f>
        <v>0</v>
      </c>
      <c r="P2847" s="3">
        <f ca="1">IF($B2847&lt;&gt;"",SUMIF(INDIRECT("ИсходныеДанные!$"&amp;$K$4&amp;"$2:$"&amp;$K$4&amp;"$50000"),$B2847&amp;"#"&amp;P$6,INDIRECT("ИсходныеДанные!$J$2:$J$50000")),0)</f>
        <v>0</v>
      </c>
      <c r="Q2847" s="3">
        <f ca="1">IF($B2847&lt;&gt;"",SUMIF(INDIRECT("ИсходныеДанные!$"&amp;$K$4&amp;"$2:$"&amp;$K$4&amp;"$50000"),$B2847&amp;"#"&amp;Q$6,INDIRECT("ИсходныеДанные!$J$2:$J$50000")),0)</f>
        <v>0</v>
      </c>
      <c r="R2847" s="3">
        <f ca="1">IF($B2847&lt;&gt;"",SUMIF(INDIRECT("ИсходныеДанные!$"&amp;$K$4&amp;"$2:$"&amp;$K$4&amp;"$50000"),$B2847&amp;"#"&amp;R$6,INDIRECT("ИсходныеДанные!$J$2:$J$50000")),0)</f>
        <v>0</v>
      </c>
      <c r="S2847" s="3">
        <f ca="1">IF($B2847&lt;&gt;"",SUMIF(INDIRECT("ИсходныеДанные!$"&amp;$K$4&amp;"$2:$"&amp;$K$4&amp;"$50000"),$B2847&amp;"#"&amp;S$6,INDIRECT("ИсходныеДанные!$J$2:$J$50000")),0)</f>
        <v>0</v>
      </c>
      <c r="T2847" s="3">
        <f ca="1">IF($B2847&lt;&gt;"",SUMIF(INDIRECT("ИсходныеДанные!$"&amp;$K$4&amp;"$2:$"&amp;$K$4&amp;"$50000"),$B2847&amp;"#"&amp;T$6,INDIRECT("ИсходныеДанные!$J$2:$J$50000")),0)</f>
        <v>0</v>
      </c>
      <c r="U2847" s="3">
        <f ca="1">IF($B2847&lt;&gt;"",SUMIF(INDIRECT("ИсходныеДанные!$"&amp;$K$4&amp;"$2:$"&amp;$K$4&amp;"$50000"),$B2847&amp;"#"&amp;U$6,INDIRECT("ИсходныеДанные!$J$2:$J$50000")),0)</f>
        <v>0</v>
      </c>
      <c r="V2847" s="3">
        <f ca="1">IF($B2847&lt;&gt;"",SUMIF(INDIRECT("ИсходныеДанные!$"&amp;$K$4&amp;"$2:$"&amp;$K$4&amp;"$50000"),$B2847&amp;"#"&amp;V$6,INDIRECT("ИсходныеДанные!$J$2:$J$50000")),0)</f>
        <v>0</v>
      </c>
      <c r="W2847" s="16" t="e">
        <f ca="1">SUM(K2847:V2847)/Пофамильно!$R$1</f>
        <v>#DIV/0!</v>
      </c>
    </row>
    <row r="2848" spans="1:23" x14ac:dyDescent="0.25">
      <c r="A2848" s="10" t="str">
        <f t="shared" ca="1" si="46"/>
        <v>delete</v>
      </c>
      <c r="B2848" s="16" cm="1">
        <f t="array" aca="1" ref="B2848" ca="1">INDIRECT("УникальныеСписки!D"&amp;ROW()-$L$4)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14"/>
      <c r="G2848" s="81" t="str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84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84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84" t="str" cm="1">
        <f t="array" aca="1" ref="J2848" ca="1">_xlfn.XLOOKUP($B2848,INDIRECT(SUBSTITUTE("ИсходныеДанные!$где$2:$где$50000","где",$B$4)),INDIRECT(SUBSTITUTE("ИсходныеДанные!$что$2:$что$50000","что",J$4)),"",0,1)</f>
        <v/>
      </c>
      <c r="K2848" s="3">
        <f ca="1">IF($B2848&lt;&gt;"",SUMIF(INDIRECT("ИсходныеДанные!$"&amp;$K$4&amp;"$2:$"&amp;$K$4&amp;"$50000"),$B2848&amp;"#"&amp;K$6,INDIRECT("ИсходныеДанные!$J$2:$J$50000")),0)</f>
        <v>0</v>
      </c>
      <c r="L2848" s="3">
        <f ca="1">IF($B2848&lt;&gt;"",SUMIF(INDIRECT("ИсходныеДанные!$"&amp;$K$4&amp;"$2:$"&amp;$K$4&amp;"$50000"),$B2848&amp;"#"&amp;L$6,INDIRECT("ИсходныеДанные!$J$2:$J$50000")),0)</f>
        <v>0</v>
      </c>
      <c r="M2848" s="3">
        <f ca="1">IF($B2848&lt;&gt;"",SUMIF(INDIRECT("ИсходныеДанные!$"&amp;$K$4&amp;"$2:$"&amp;$K$4&amp;"$50000"),$B2848&amp;"#"&amp;M$6,INDIRECT("ИсходныеДанные!$J$2:$J$50000")),0)</f>
        <v>0</v>
      </c>
      <c r="N2848" s="3">
        <f ca="1">IF($B2848&lt;&gt;"",SUMIF(INDIRECT("ИсходныеДанные!$"&amp;$K$4&amp;"$2:$"&amp;$K$4&amp;"$50000"),$B2848&amp;"#"&amp;N$6,INDIRECT("ИсходныеДанные!$J$2:$J$50000")),0)</f>
        <v>0</v>
      </c>
      <c r="O2848" s="3">
        <f ca="1">IF($B2848&lt;&gt;"",SUMIF(INDIRECT("ИсходныеДанные!$"&amp;$K$4&amp;"$2:$"&amp;$K$4&amp;"$50000"),$B2848&amp;"#"&amp;O$6,INDIRECT("ИсходныеДанные!$J$2:$J$50000")),0)</f>
        <v>0</v>
      </c>
      <c r="P2848" s="3">
        <f ca="1">IF($B2848&lt;&gt;"",SUMIF(INDIRECT("ИсходныеДанные!$"&amp;$K$4&amp;"$2:$"&amp;$K$4&amp;"$50000"),$B2848&amp;"#"&amp;P$6,INDIRECT("ИсходныеДанные!$J$2:$J$50000")),0)</f>
        <v>0</v>
      </c>
      <c r="Q2848" s="3">
        <f ca="1">IF($B2848&lt;&gt;"",SUMIF(INDIRECT("ИсходныеДанные!$"&amp;$K$4&amp;"$2:$"&amp;$K$4&amp;"$50000"),$B2848&amp;"#"&amp;Q$6,INDIRECT("ИсходныеДанные!$J$2:$J$50000")),0)</f>
        <v>0</v>
      </c>
      <c r="R2848" s="3">
        <f ca="1">IF($B2848&lt;&gt;"",SUMIF(INDIRECT("ИсходныеДанные!$"&amp;$K$4&amp;"$2:$"&amp;$K$4&amp;"$50000"),$B2848&amp;"#"&amp;R$6,INDIRECT("ИсходныеДанные!$J$2:$J$50000")),0)</f>
        <v>0</v>
      </c>
      <c r="S2848" s="3">
        <f ca="1">IF($B2848&lt;&gt;"",SUMIF(INDIRECT("ИсходныеДанные!$"&amp;$K$4&amp;"$2:$"&amp;$K$4&amp;"$50000"),$B2848&amp;"#"&amp;S$6,INDIRECT("ИсходныеДанные!$J$2:$J$50000")),0)</f>
        <v>0</v>
      </c>
      <c r="T2848" s="3">
        <f ca="1">IF($B2848&lt;&gt;"",SUMIF(INDIRECT("ИсходныеДанные!$"&amp;$K$4&amp;"$2:$"&amp;$K$4&amp;"$50000"),$B2848&amp;"#"&amp;T$6,INDIRECT("ИсходныеДанные!$J$2:$J$50000")),0)</f>
        <v>0</v>
      </c>
      <c r="U2848" s="3">
        <f ca="1">IF($B2848&lt;&gt;"",SUMIF(INDIRECT("ИсходныеДанные!$"&amp;$K$4&amp;"$2:$"&amp;$K$4&amp;"$50000"),$B2848&amp;"#"&amp;U$6,INDIRECT("ИсходныеДанные!$J$2:$J$50000")),0)</f>
        <v>0</v>
      </c>
      <c r="V2848" s="3">
        <f ca="1">IF($B2848&lt;&gt;"",SUMIF(INDIRECT("ИсходныеДанные!$"&amp;$K$4&amp;"$2:$"&amp;$K$4&amp;"$50000"),$B2848&amp;"#"&amp;V$6,INDIRECT("ИсходныеДанные!$J$2:$J$50000")),0)</f>
        <v>0</v>
      </c>
      <c r="W2848" s="16" t="e">
        <f ca="1">SUM(K2848:V2848)/Пофамильно!$R$1</f>
        <v>#DIV/0!</v>
      </c>
    </row>
    <row r="2849" spans="1:23" x14ac:dyDescent="0.25">
      <c r="A2849" s="10" t="str">
        <f t="shared" ca="1" si="46"/>
        <v>delete</v>
      </c>
      <c r="B2849" s="16" cm="1">
        <f t="array" aca="1" ref="B2849" ca="1">INDIRECT("УникальныеСписки!D"&amp;ROW()-$L$4)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14"/>
      <c r="G2849" s="81" t="str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84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84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84" t="str" cm="1">
        <f t="array" aca="1" ref="J2849" ca="1">_xlfn.XLOOKUP($B2849,INDIRECT(SUBSTITUTE("ИсходныеДанные!$где$2:$где$50000","где",$B$4)),INDIRECT(SUBSTITUTE("ИсходныеДанные!$что$2:$что$50000","что",J$4)),"",0,1)</f>
        <v/>
      </c>
      <c r="K2849" s="3">
        <f ca="1">IF($B2849&lt;&gt;"",SUMIF(INDIRECT("ИсходныеДанные!$"&amp;$K$4&amp;"$2:$"&amp;$K$4&amp;"$50000"),$B2849&amp;"#"&amp;K$6,INDIRECT("ИсходныеДанные!$J$2:$J$50000")),0)</f>
        <v>0</v>
      </c>
      <c r="L2849" s="3">
        <f ca="1">IF($B2849&lt;&gt;"",SUMIF(INDIRECT("ИсходныеДанные!$"&amp;$K$4&amp;"$2:$"&amp;$K$4&amp;"$50000"),$B2849&amp;"#"&amp;L$6,INDIRECT("ИсходныеДанные!$J$2:$J$50000")),0)</f>
        <v>0</v>
      </c>
      <c r="M2849" s="3">
        <f ca="1">IF($B2849&lt;&gt;"",SUMIF(INDIRECT("ИсходныеДанные!$"&amp;$K$4&amp;"$2:$"&amp;$K$4&amp;"$50000"),$B2849&amp;"#"&amp;M$6,INDIRECT("ИсходныеДанные!$J$2:$J$50000")),0)</f>
        <v>0</v>
      </c>
      <c r="N2849" s="3">
        <f ca="1">IF($B2849&lt;&gt;"",SUMIF(INDIRECT("ИсходныеДанные!$"&amp;$K$4&amp;"$2:$"&amp;$K$4&amp;"$50000"),$B2849&amp;"#"&amp;N$6,INDIRECT("ИсходныеДанные!$J$2:$J$50000")),0)</f>
        <v>0</v>
      </c>
      <c r="O2849" s="3">
        <f ca="1">IF($B2849&lt;&gt;"",SUMIF(INDIRECT("ИсходныеДанные!$"&amp;$K$4&amp;"$2:$"&amp;$K$4&amp;"$50000"),$B2849&amp;"#"&amp;O$6,INDIRECT("ИсходныеДанные!$J$2:$J$50000")),0)</f>
        <v>0</v>
      </c>
      <c r="P2849" s="3">
        <f ca="1">IF($B2849&lt;&gt;"",SUMIF(INDIRECT("ИсходныеДанные!$"&amp;$K$4&amp;"$2:$"&amp;$K$4&amp;"$50000"),$B2849&amp;"#"&amp;P$6,INDIRECT("ИсходныеДанные!$J$2:$J$50000")),0)</f>
        <v>0</v>
      </c>
      <c r="Q2849" s="3">
        <f ca="1">IF($B2849&lt;&gt;"",SUMIF(INDIRECT("ИсходныеДанные!$"&amp;$K$4&amp;"$2:$"&amp;$K$4&amp;"$50000"),$B2849&amp;"#"&amp;Q$6,INDIRECT("ИсходныеДанные!$J$2:$J$50000")),0)</f>
        <v>0</v>
      </c>
      <c r="R2849" s="3">
        <f ca="1">IF($B2849&lt;&gt;"",SUMIF(INDIRECT("ИсходныеДанные!$"&amp;$K$4&amp;"$2:$"&amp;$K$4&amp;"$50000"),$B2849&amp;"#"&amp;R$6,INDIRECT("ИсходныеДанные!$J$2:$J$50000")),0)</f>
        <v>0</v>
      </c>
      <c r="S2849" s="3">
        <f ca="1">IF($B2849&lt;&gt;"",SUMIF(INDIRECT("ИсходныеДанные!$"&amp;$K$4&amp;"$2:$"&amp;$K$4&amp;"$50000"),$B2849&amp;"#"&amp;S$6,INDIRECT("ИсходныеДанные!$J$2:$J$50000")),0)</f>
        <v>0</v>
      </c>
      <c r="T2849" s="3">
        <f ca="1">IF($B2849&lt;&gt;"",SUMIF(INDIRECT("ИсходныеДанные!$"&amp;$K$4&amp;"$2:$"&amp;$K$4&amp;"$50000"),$B2849&amp;"#"&amp;T$6,INDIRECT("ИсходныеДанные!$J$2:$J$50000")),0)</f>
        <v>0</v>
      </c>
      <c r="U2849" s="3">
        <f ca="1">IF($B2849&lt;&gt;"",SUMIF(INDIRECT("ИсходныеДанные!$"&amp;$K$4&amp;"$2:$"&amp;$K$4&amp;"$50000"),$B2849&amp;"#"&amp;U$6,INDIRECT("ИсходныеДанные!$J$2:$J$50000")),0)</f>
        <v>0</v>
      </c>
      <c r="V2849" s="3">
        <f ca="1">IF($B2849&lt;&gt;"",SUMIF(INDIRECT("ИсходныеДанные!$"&amp;$K$4&amp;"$2:$"&amp;$K$4&amp;"$50000"),$B2849&amp;"#"&amp;V$6,INDIRECT("ИсходныеДанные!$J$2:$J$50000")),0)</f>
        <v>0</v>
      </c>
      <c r="W2849" s="16" t="e">
        <f ca="1">SUM(K2849:V2849)/Пофамильно!$R$1</f>
        <v>#DIV/0!</v>
      </c>
    </row>
    <row r="2850" spans="1:23" x14ac:dyDescent="0.25">
      <c r="A2850" s="10" t="str">
        <f t="shared" ca="1" si="46"/>
        <v>delete</v>
      </c>
      <c r="B2850" s="16" cm="1">
        <f t="array" aca="1" ref="B2850" ca="1">INDIRECT("УникальныеСписки!D"&amp;ROW()-$L$4)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14"/>
      <c r="G2850" s="81" t="str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84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84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84" t="str" cm="1">
        <f t="array" aca="1" ref="J2850" ca="1">_xlfn.XLOOKUP($B2850,INDIRECT(SUBSTITUTE("ИсходныеДанные!$где$2:$где$50000","где",$B$4)),INDIRECT(SUBSTITUTE("ИсходныеДанные!$что$2:$что$50000","что",J$4)),"",0,1)</f>
        <v/>
      </c>
      <c r="K2850" s="3">
        <f ca="1">IF($B2850&lt;&gt;"",SUMIF(INDIRECT("ИсходныеДанные!$"&amp;$K$4&amp;"$2:$"&amp;$K$4&amp;"$50000"),$B2850&amp;"#"&amp;K$6,INDIRECT("ИсходныеДанные!$J$2:$J$50000")),0)</f>
        <v>0</v>
      </c>
      <c r="L2850" s="3">
        <f ca="1">IF($B2850&lt;&gt;"",SUMIF(INDIRECT("ИсходныеДанные!$"&amp;$K$4&amp;"$2:$"&amp;$K$4&amp;"$50000"),$B2850&amp;"#"&amp;L$6,INDIRECT("ИсходныеДанные!$J$2:$J$50000")),0)</f>
        <v>0</v>
      </c>
      <c r="M2850" s="3">
        <f ca="1">IF($B2850&lt;&gt;"",SUMIF(INDIRECT("ИсходныеДанные!$"&amp;$K$4&amp;"$2:$"&amp;$K$4&amp;"$50000"),$B2850&amp;"#"&amp;M$6,INDIRECT("ИсходныеДанные!$J$2:$J$50000")),0)</f>
        <v>0</v>
      </c>
      <c r="N2850" s="3">
        <f ca="1">IF($B2850&lt;&gt;"",SUMIF(INDIRECT("ИсходныеДанные!$"&amp;$K$4&amp;"$2:$"&amp;$K$4&amp;"$50000"),$B2850&amp;"#"&amp;N$6,INDIRECT("ИсходныеДанные!$J$2:$J$50000")),0)</f>
        <v>0</v>
      </c>
      <c r="O2850" s="3">
        <f ca="1">IF($B2850&lt;&gt;"",SUMIF(INDIRECT("ИсходныеДанные!$"&amp;$K$4&amp;"$2:$"&amp;$K$4&amp;"$50000"),$B2850&amp;"#"&amp;O$6,INDIRECT("ИсходныеДанные!$J$2:$J$50000")),0)</f>
        <v>0</v>
      </c>
      <c r="P2850" s="3">
        <f ca="1">IF($B2850&lt;&gt;"",SUMIF(INDIRECT("ИсходныеДанные!$"&amp;$K$4&amp;"$2:$"&amp;$K$4&amp;"$50000"),$B2850&amp;"#"&amp;P$6,INDIRECT("ИсходныеДанные!$J$2:$J$50000")),0)</f>
        <v>0</v>
      </c>
      <c r="Q2850" s="3">
        <f ca="1">IF($B2850&lt;&gt;"",SUMIF(INDIRECT("ИсходныеДанные!$"&amp;$K$4&amp;"$2:$"&amp;$K$4&amp;"$50000"),$B2850&amp;"#"&amp;Q$6,INDIRECT("ИсходныеДанные!$J$2:$J$50000")),0)</f>
        <v>0</v>
      </c>
      <c r="R2850" s="3">
        <f ca="1">IF($B2850&lt;&gt;"",SUMIF(INDIRECT("ИсходныеДанные!$"&amp;$K$4&amp;"$2:$"&amp;$K$4&amp;"$50000"),$B2850&amp;"#"&amp;R$6,INDIRECT("ИсходныеДанные!$J$2:$J$50000")),0)</f>
        <v>0</v>
      </c>
      <c r="S2850" s="3">
        <f ca="1">IF($B2850&lt;&gt;"",SUMIF(INDIRECT("ИсходныеДанные!$"&amp;$K$4&amp;"$2:$"&amp;$K$4&amp;"$50000"),$B2850&amp;"#"&amp;S$6,INDIRECT("ИсходныеДанные!$J$2:$J$50000")),0)</f>
        <v>0</v>
      </c>
      <c r="T2850" s="3">
        <f ca="1">IF($B2850&lt;&gt;"",SUMIF(INDIRECT("ИсходныеДанные!$"&amp;$K$4&amp;"$2:$"&amp;$K$4&amp;"$50000"),$B2850&amp;"#"&amp;T$6,INDIRECT("ИсходныеДанные!$J$2:$J$50000")),0)</f>
        <v>0</v>
      </c>
      <c r="U2850" s="3">
        <f ca="1">IF($B2850&lt;&gt;"",SUMIF(INDIRECT("ИсходныеДанные!$"&amp;$K$4&amp;"$2:$"&amp;$K$4&amp;"$50000"),$B2850&amp;"#"&amp;U$6,INDIRECT("ИсходныеДанные!$J$2:$J$50000")),0)</f>
        <v>0</v>
      </c>
      <c r="V2850" s="3">
        <f ca="1">IF($B2850&lt;&gt;"",SUMIF(INDIRECT("ИсходныеДанные!$"&amp;$K$4&amp;"$2:$"&amp;$K$4&amp;"$50000"),$B2850&amp;"#"&amp;V$6,INDIRECT("ИсходныеДанные!$J$2:$J$50000")),0)</f>
        <v>0</v>
      </c>
      <c r="W2850" s="16" t="e">
        <f ca="1">SUM(K2850:V2850)/Пофамильно!$R$1</f>
        <v>#DIV/0!</v>
      </c>
    </row>
    <row r="2851" spans="1:23" x14ac:dyDescent="0.25">
      <c r="A2851" s="10" t="str">
        <f t="shared" ca="1" si="46"/>
        <v>delete</v>
      </c>
      <c r="B2851" s="16" cm="1">
        <f t="array" aca="1" ref="B2851" ca="1">INDIRECT("УникальныеСписки!D"&amp;ROW()-$L$4)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14"/>
      <c r="G2851" s="81" t="str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84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84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84" t="str" cm="1">
        <f t="array" aca="1" ref="J2851" ca="1">_xlfn.XLOOKUP($B2851,INDIRECT(SUBSTITUTE("ИсходныеДанные!$где$2:$где$50000","где",$B$4)),INDIRECT(SUBSTITUTE("ИсходныеДанные!$что$2:$что$50000","что",J$4)),"",0,1)</f>
        <v/>
      </c>
      <c r="K2851" s="3">
        <f ca="1">IF($B2851&lt;&gt;"",SUMIF(INDIRECT("ИсходныеДанные!$"&amp;$K$4&amp;"$2:$"&amp;$K$4&amp;"$50000"),$B2851&amp;"#"&amp;K$6,INDIRECT("ИсходныеДанные!$J$2:$J$50000")),0)</f>
        <v>0</v>
      </c>
      <c r="L2851" s="3">
        <f ca="1">IF($B2851&lt;&gt;"",SUMIF(INDIRECT("ИсходныеДанные!$"&amp;$K$4&amp;"$2:$"&amp;$K$4&amp;"$50000"),$B2851&amp;"#"&amp;L$6,INDIRECT("ИсходныеДанные!$J$2:$J$50000")),0)</f>
        <v>0</v>
      </c>
      <c r="M2851" s="3">
        <f ca="1">IF($B2851&lt;&gt;"",SUMIF(INDIRECT("ИсходныеДанные!$"&amp;$K$4&amp;"$2:$"&amp;$K$4&amp;"$50000"),$B2851&amp;"#"&amp;M$6,INDIRECT("ИсходныеДанные!$J$2:$J$50000")),0)</f>
        <v>0</v>
      </c>
      <c r="N2851" s="3">
        <f ca="1">IF($B2851&lt;&gt;"",SUMIF(INDIRECT("ИсходныеДанные!$"&amp;$K$4&amp;"$2:$"&amp;$K$4&amp;"$50000"),$B2851&amp;"#"&amp;N$6,INDIRECT("ИсходныеДанные!$J$2:$J$50000")),0)</f>
        <v>0</v>
      </c>
      <c r="O2851" s="3">
        <f ca="1">IF($B2851&lt;&gt;"",SUMIF(INDIRECT("ИсходныеДанные!$"&amp;$K$4&amp;"$2:$"&amp;$K$4&amp;"$50000"),$B2851&amp;"#"&amp;O$6,INDIRECT("ИсходныеДанные!$J$2:$J$50000")),0)</f>
        <v>0</v>
      </c>
      <c r="P2851" s="3">
        <f ca="1">IF($B2851&lt;&gt;"",SUMIF(INDIRECT("ИсходныеДанные!$"&amp;$K$4&amp;"$2:$"&amp;$K$4&amp;"$50000"),$B2851&amp;"#"&amp;P$6,INDIRECT("ИсходныеДанные!$J$2:$J$50000")),0)</f>
        <v>0</v>
      </c>
      <c r="Q2851" s="3">
        <f ca="1">IF($B2851&lt;&gt;"",SUMIF(INDIRECT("ИсходныеДанные!$"&amp;$K$4&amp;"$2:$"&amp;$K$4&amp;"$50000"),$B2851&amp;"#"&amp;Q$6,INDIRECT("ИсходныеДанные!$J$2:$J$50000")),0)</f>
        <v>0</v>
      </c>
      <c r="R2851" s="3">
        <f ca="1">IF($B2851&lt;&gt;"",SUMIF(INDIRECT("ИсходныеДанные!$"&amp;$K$4&amp;"$2:$"&amp;$K$4&amp;"$50000"),$B2851&amp;"#"&amp;R$6,INDIRECT("ИсходныеДанные!$J$2:$J$50000")),0)</f>
        <v>0</v>
      </c>
      <c r="S2851" s="3">
        <f ca="1">IF($B2851&lt;&gt;"",SUMIF(INDIRECT("ИсходныеДанные!$"&amp;$K$4&amp;"$2:$"&amp;$K$4&amp;"$50000"),$B2851&amp;"#"&amp;S$6,INDIRECT("ИсходныеДанные!$J$2:$J$50000")),0)</f>
        <v>0</v>
      </c>
      <c r="T2851" s="3">
        <f ca="1">IF($B2851&lt;&gt;"",SUMIF(INDIRECT("ИсходныеДанные!$"&amp;$K$4&amp;"$2:$"&amp;$K$4&amp;"$50000"),$B2851&amp;"#"&amp;T$6,INDIRECT("ИсходныеДанные!$J$2:$J$50000")),0)</f>
        <v>0</v>
      </c>
      <c r="U2851" s="3">
        <f ca="1">IF($B2851&lt;&gt;"",SUMIF(INDIRECT("ИсходныеДанные!$"&amp;$K$4&amp;"$2:$"&amp;$K$4&amp;"$50000"),$B2851&amp;"#"&amp;U$6,INDIRECT("ИсходныеДанные!$J$2:$J$50000")),0)</f>
        <v>0</v>
      </c>
      <c r="V2851" s="3">
        <f ca="1">IF($B2851&lt;&gt;"",SUMIF(INDIRECT("ИсходныеДанные!$"&amp;$K$4&amp;"$2:$"&amp;$K$4&amp;"$50000"),$B2851&amp;"#"&amp;V$6,INDIRECT("ИсходныеДанные!$J$2:$J$50000")),0)</f>
        <v>0</v>
      </c>
      <c r="W2851" s="16" t="e">
        <f ca="1">SUM(K2851:V2851)/Пофамильно!$R$1</f>
        <v>#DIV/0!</v>
      </c>
    </row>
    <row r="2852" spans="1:23" x14ac:dyDescent="0.25">
      <c r="A2852" s="10" t="str">
        <f t="shared" ca="1" si="46"/>
        <v>delete</v>
      </c>
      <c r="B2852" s="16" cm="1">
        <f t="array" aca="1" ref="B2852" ca="1">INDIRECT("УникальныеСписки!D"&amp;ROW()-$L$4)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14"/>
      <c r="G2852" s="81" t="str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84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84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84" t="str" cm="1">
        <f t="array" aca="1" ref="J2852" ca="1">_xlfn.XLOOKUP($B2852,INDIRECT(SUBSTITUTE("ИсходныеДанные!$где$2:$где$50000","где",$B$4)),INDIRECT(SUBSTITUTE("ИсходныеДанные!$что$2:$что$50000","что",J$4)),"",0,1)</f>
        <v/>
      </c>
      <c r="K2852" s="3">
        <f ca="1">IF($B2852&lt;&gt;"",SUMIF(INDIRECT("ИсходныеДанные!$"&amp;$K$4&amp;"$2:$"&amp;$K$4&amp;"$50000"),$B2852&amp;"#"&amp;K$6,INDIRECT("ИсходныеДанные!$J$2:$J$50000")),0)</f>
        <v>0</v>
      </c>
      <c r="L2852" s="3">
        <f ca="1">IF($B2852&lt;&gt;"",SUMIF(INDIRECT("ИсходныеДанные!$"&amp;$K$4&amp;"$2:$"&amp;$K$4&amp;"$50000"),$B2852&amp;"#"&amp;L$6,INDIRECT("ИсходныеДанные!$J$2:$J$50000")),0)</f>
        <v>0</v>
      </c>
      <c r="M2852" s="3">
        <f ca="1">IF($B2852&lt;&gt;"",SUMIF(INDIRECT("ИсходныеДанные!$"&amp;$K$4&amp;"$2:$"&amp;$K$4&amp;"$50000"),$B2852&amp;"#"&amp;M$6,INDIRECT("ИсходныеДанные!$J$2:$J$50000")),0)</f>
        <v>0</v>
      </c>
      <c r="N2852" s="3">
        <f ca="1">IF($B2852&lt;&gt;"",SUMIF(INDIRECT("ИсходныеДанные!$"&amp;$K$4&amp;"$2:$"&amp;$K$4&amp;"$50000"),$B2852&amp;"#"&amp;N$6,INDIRECT("ИсходныеДанные!$J$2:$J$50000")),0)</f>
        <v>0</v>
      </c>
      <c r="O2852" s="3">
        <f ca="1">IF($B2852&lt;&gt;"",SUMIF(INDIRECT("ИсходныеДанные!$"&amp;$K$4&amp;"$2:$"&amp;$K$4&amp;"$50000"),$B2852&amp;"#"&amp;O$6,INDIRECT("ИсходныеДанные!$J$2:$J$50000")),0)</f>
        <v>0</v>
      </c>
      <c r="P2852" s="3">
        <f ca="1">IF($B2852&lt;&gt;"",SUMIF(INDIRECT("ИсходныеДанные!$"&amp;$K$4&amp;"$2:$"&amp;$K$4&amp;"$50000"),$B2852&amp;"#"&amp;P$6,INDIRECT("ИсходныеДанные!$J$2:$J$50000")),0)</f>
        <v>0</v>
      </c>
      <c r="Q2852" s="3">
        <f ca="1">IF($B2852&lt;&gt;"",SUMIF(INDIRECT("ИсходныеДанные!$"&amp;$K$4&amp;"$2:$"&amp;$K$4&amp;"$50000"),$B2852&amp;"#"&amp;Q$6,INDIRECT("ИсходныеДанные!$J$2:$J$50000")),0)</f>
        <v>0</v>
      </c>
      <c r="R2852" s="3">
        <f ca="1">IF($B2852&lt;&gt;"",SUMIF(INDIRECT("ИсходныеДанные!$"&amp;$K$4&amp;"$2:$"&amp;$K$4&amp;"$50000"),$B2852&amp;"#"&amp;R$6,INDIRECT("ИсходныеДанные!$J$2:$J$50000")),0)</f>
        <v>0</v>
      </c>
      <c r="S2852" s="3">
        <f ca="1">IF($B2852&lt;&gt;"",SUMIF(INDIRECT("ИсходныеДанные!$"&amp;$K$4&amp;"$2:$"&amp;$K$4&amp;"$50000"),$B2852&amp;"#"&amp;S$6,INDIRECT("ИсходныеДанные!$J$2:$J$50000")),0)</f>
        <v>0</v>
      </c>
      <c r="T2852" s="3">
        <f ca="1">IF($B2852&lt;&gt;"",SUMIF(INDIRECT("ИсходныеДанные!$"&amp;$K$4&amp;"$2:$"&amp;$K$4&amp;"$50000"),$B2852&amp;"#"&amp;T$6,INDIRECT("ИсходныеДанные!$J$2:$J$50000")),0)</f>
        <v>0</v>
      </c>
      <c r="U2852" s="3">
        <f ca="1">IF($B2852&lt;&gt;"",SUMIF(INDIRECT("ИсходныеДанные!$"&amp;$K$4&amp;"$2:$"&amp;$K$4&amp;"$50000"),$B2852&amp;"#"&amp;U$6,INDIRECT("ИсходныеДанные!$J$2:$J$50000")),0)</f>
        <v>0</v>
      </c>
      <c r="V2852" s="3">
        <f ca="1">IF($B2852&lt;&gt;"",SUMIF(INDIRECT("ИсходныеДанные!$"&amp;$K$4&amp;"$2:$"&amp;$K$4&amp;"$50000"),$B2852&amp;"#"&amp;V$6,INDIRECT("ИсходныеДанные!$J$2:$J$50000")),0)</f>
        <v>0</v>
      </c>
      <c r="W2852" s="16" t="e">
        <f ca="1">SUM(K2852:V2852)/Пофамильно!$R$1</f>
        <v>#DIV/0!</v>
      </c>
    </row>
    <row r="2853" spans="1:23" x14ac:dyDescent="0.25">
      <c r="A2853" s="10" t="str">
        <f t="shared" ca="1" si="46"/>
        <v>delete</v>
      </c>
      <c r="B2853" s="16" cm="1">
        <f t="array" aca="1" ref="B2853" ca="1">INDIRECT("УникальныеСписки!D"&amp;ROW()-$L$4)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14"/>
      <c r="G2853" s="81" t="str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84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84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84" t="str" cm="1">
        <f t="array" aca="1" ref="J2853" ca="1">_xlfn.XLOOKUP($B2853,INDIRECT(SUBSTITUTE("ИсходныеДанные!$где$2:$где$50000","где",$B$4)),INDIRECT(SUBSTITUTE("ИсходныеДанные!$что$2:$что$50000","что",J$4)),"",0,1)</f>
        <v/>
      </c>
      <c r="K2853" s="3">
        <f ca="1">IF($B2853&lt;&gt;"",SUMIF(INDIRECT("ИсходныеДанные!$"&amp;$K$4&amp;"$2:$"&amp;$K$4&amp;"$50000"),$B2853&amp;"#"&amp;K$6,INDIRECT("ИсходныеДанные!$J$2:$J$50000")),0)</f>
        <v>0</v>
      </c>
      <c r="L2853" s="3">
        <f ca="1">IF($B2853&lt;&gt;"",SUMIF(INDIRECT("ИсходныеДанные!$"&amp;$K$4&amp;"$2:$"&amp;$K$4&amp;"$50000"),$B2853&amp;"#"&amp;L$6,INDIRECT("ИсходныеДанные!$J$2:$J$50000")),0)</f>
        <v>0</v>
      </c>
      <c r="M2853" s="3">
        <f ca="1">IF($B2853&lt;&gt;"",SUMIF(INDIRECT("ИсходныеДанные!$"&amp;$K$4&amp;"$2:$"&amp;$K$4&amp;"$50000"),$B2853&amp;"#"&amp;M$6,INDIRECT("ИсходныеДанные!$J$2:$J$50000")),0)</f>
        <v>0</v>
      </c>
      <c r="N2853" s="3">
        <f ca="1">IF($B2853&lt;&gt;"",SUMIF(INDIRECT("ИсходныеДанные!$"&amp;$K$4&amp;"$2:$"&amp;$K$4&amp;"$50000"),$B2853&amp;"#"&amp;N$6,INDIRECT("ИсходныеДанные!$J$2:$J$50000")),0)</f>
        <v>0</v>
      </c>
      <c r="O2853" s="3">
        <f ca="1">IF($B2853&lt;&gt;"",SUMIF(INDIRECT("ИсходныеДанные!$"&amp;$K$4&amp;"$2:$"&amp;$K$4&amp;"$50000"),$B2853&amp;"#"&amp;O$6,INDIRECT("ИсходныеДанные!$J$2:$J$50000")),0)</f>
        <v>0</v>
      </c>
      <c r="P2853" s="3">
        <f ca="1">IF($B2853&lt;&gt;"",SUMIF(INDIRECT("ИсходныеДанные!$"&amp;$K$4&amp;"$2:$"&amp;$K$4&amp;"$50000"),$B2853&amp;"#"&amp;P$6,INDIRECT("ИсходныеДанные!$J$2:$J$50000")),0)</f>
        <v>0</v>
      </c>
      <c r="Q2853" s="3">
        <f ca="1">IF($B2853&lt;&gt;"",SUMIF(INDIRECT("ИсходныеДанные!$"&amp;$K$4&amp;"$2:$"&amp;$K$4&amp;"$50000"),$B2853&amp;"#"&amp;Q$6,INDIRECT("ИсходныеДанные!$J$2:$J$50000")),0)</f>
        <v>0</v>
      </c>
      <c r="R2853" s="3">
        <f ca="1">IF($B2853&lt;&gt;"",SUMIF(INDIRECT("ИсходныеДанные!$"&amp;$K$4&amp;"$2:$"&amp;$K$4&amp;"$50000"),$B2853&amp;"#"&amp;R$6,INDIRECT("ИсходныеДанные!$J$2:$J$50000")),0)</f>
        <v>0</v>
      </c>
      <c r="S2853" s="3">
        <f ca="1">IF($B2853&lt;&gt;"",SUMIF(INDIRECT("ИсходныеДанные!$"&amp;$K$4&amp;"$2:$"&amp;$K$4&amp;"$50000"),$B2853&amp;"#"&amp;S$6,INDIRECT("ИсходныеДанные!$J$2:$J$50000")),0)</f>
        <v>0</v>
      </c>
      <c r="T2853" s="3">
        <f ca="1">IF($B2853&lt;&gt;"",SUMIF(INDIRECT("ИсходныеДанные!$"&amp;$K$4&amp;"$2:$"&amp;$K$4&amp;"$50000"),$B2853&amp;"#"&amp;T$6,INDIRECT("ИсходныеДанные!$J$2:$J$50000")),0)</f>
        <v>0</v>
      </c>
      <c r="U2853" s="3">
        <f ca="1">IF($B2853&lt;&gt;"",SUMIF(INDIRECT("ИсходныеДанные!$"&amp;$K$4&amp;"$2:$"&amp;$K$4&amp;"$50000"),$B2853&amp;"#"&amp;U$6,INDIRECT("ИсходныеДанные!$J$2:$J$50000")),0)</f>
        <v>0</v>
      </c>
      <c r="V2853" s="3">
        <f ca="1">IF($B2853&lt;&gt;"",SUMIF(INDIRECT("ИсходныеДанные!$"&amp;$K$4&amp;"$2:$"&amp;$K$4&amp;"$50000"),$B2853&amp;"#"&amp;V$6,INDIRECT("ИсходныеДанные!$J$2:$J$50000")),0)</f>
        <v>0</v>
      </c>
      <c r="W2853" s="16" t="e">
        <f ca="1">SUM(K2853:V2853)/Пофамильно!$R$1</f>
        <v>#DIV/0!</v>
      </c>
    </row>
    <row r="2854" spans="1:23" x14ac:dyDescent="0.25">
      <c r="A2854" s="10" t="str">
        <f t="shared" ca="1" si="46"/>
        <v>delete</v>
      </c>
      <c r="B2854" s="16" cm="1">
        <f t="array" aca="1" ref="B2854" ca="1">INDIRECT("УникальныеСписки!D"&amp;ROW()-$L$4)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14"/>
      <c r="G2854" s="81" t="str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84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84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84" t="str" cm="1">
        <f t="array" aca="1" ref="J2854" ca="1">_xlfn.XLOOKUP($B2854,INDIRECT(SUBSTITUTE("ИсходныеДанные!$где$2:$где$50000","где",$B$4)),INDIRECT(SUBSTITUTE("ИсходныеДанные!$что$2:$что$50000","что",J$4)),"",0,1)</f>
        <v/>
      </c>
      <c r="K2854" s="3">
        <f ca="1">IF($B2854&lt;&gt;"",SUMIF(INDIRECT("ИсходныеДанные!$"&amp;$K$4&amp;"$2:$"&amp;$K$4&amp;"$50000"),$B2854&amp;"#"&amp;K$6,INDIRECT("ИсходныеДанные!$J$2:$J$50000")),0)</f>
        <v>0</v>
      </c>
      <c r="L2854" s="3">
        <f ca="1">IF($B2854&lt;&gt;"",SUMIF(INDIRECT("ИсходныеДанные!$"&amp;$K$4&amp;"$2:$"&amp;$K$4&amp;"$50000"),$B2854&amp;"#"&amp;L$6,INDIRECT("ИсходныеДанные!$J$2:$J$50000")),0)</f>
        <v>0</v>
      </c>
      <c r="M2854" s="3">
        <f ca="1">IF($B2854&lt;&gt;"",SUMIF(INDIRECT("ИсходныеДанные!$"&amp;$K$4&amp;"$2:$"&amp;$K$4&amp;"$50000"),$B2854&amp;"#"&amp;M$6,INDIRECT("ИсходныеДанные!$J$2:$J$50000")),0)</f>
        <v>0</v>
      </c>
      <c r="N2854" s="3">
        <f ca="1">IF($B2854&lt;&gt;"",SUMIF(INDIRECT("ИсходныеДанные!$"&amp;$K$4&amp;"$2:$"&amp;$K$4&amp;"$50000"),$B2854&amp;"#"&amp;N$6,INDIRECT("ИсходныеДанные!$J$2:$J$50000")),0)</f>
        <v>0</v>
      </c>
      <c r="O2854" s="3">
        <f ca="1">IF($B2854&lt;&gt;"",SUMIF(INDIRECT("ИсходныеДанные!$"&amp;$K$4&amp;"$2:$"&amp;$K$4&amp;"$50000"),$B2854&amp;"#"&amp;O$6,INDIRECT("ИсходныеДанные!$J$2:$J$50000")),0)</f>
        <v>0</v>
      </c>
      <c r="P2854" s="3">
        <f ca="1">IF($B2854&lt;&gt;"",SUMIF(INDIRECT("ИсходныеДанные!$"&amp;$K$4&amp;"$2:$"&amp;$K$4&amp;"$50000"),$B2854&amp;"#"&amp;P$6,INDIRECT("ИсходныеДанные!$J$2:$J$50000")),0)</f>
        <v>0</v>
      </c>
      <c r="Q2854" s="3">
        <f ca="1">IF($B2854&lt;&gt;"",SUMIF(INDIRECT("ИсходныеДанные!$"&amp;$K$4&amp;"$2:$"&amp;$K$4&amp;"$50000"),$B2854&amp;"#"&amp;Q$6,INDIRECT("ИсходныеДанные!$J$2:$J$50000")),0)</f>
        <v>0</v>
      </c>
      <c r="R2854" s="3">
        <f ca="1">IF($B2854&lt;&gt;"",SUMIF(INDIRECT("ИсходныеДанные!$"&amp;$K$4&amp;"$2:$"&amp;$K$4&amp;"$50000"),$B2854&amp;"#"&amp;R$6,INDIRECT("ИсходныеДанные!$J$2:$J$50000")),0)</f>
        <v>0</v>
      </c>
      <c r="S2854" s="3">
        <f ca="1">IF($B2854&lt;&gt;"",SUMIF(INDIRECT("ИсходныеДанные!$"&amp;$K$4&amp;"$2:$"&amp;$K$4&amp;"$50000"),$B2854&amp;"#"&amp;S$6,INDIRECT("ИсходныеДанные!$J$2:$J$50000")),0)</f>
        <v>0</v>
      </c>
      <c r="T2854" s="3">
        <f ca="1">IF($B2854&lt;&gt;"",SUMIF(INDIRECT("ИсходныеДанные!$"&amp;$K$4&amp;"$2:$"&amp;$K$4&amp;"$50000"),$B2854&amp;"#"&amp;T$6,INDIRECT("ИсходныеДанные!$J$2:$J$50000")),0)</f>
        <v>0</v>
      </c>
      <c r="U2854" s="3">
        <f ca="1">IF($B2854&lt;&gt;"",SUMIF(INDIRECT("ИсходныеДанные!$"&amp;$K$4&amp;"$2:$"&amp;$K$4&amp;"$50000"),$B2854&amp;"#"&amp;U$6,INDIRECT("ИсходныеДанные!$J$2:$J$50000")),0)</f>
        <v>0</v>
      </c>
      <c r="V2854" s="3">
        <f ca="1">IF($B2854&lt;&gt;"",SUMIF(INDIRECT("ИсходныеДанные!$"&amp;$K$4&amp;"$2:$"&amp;$K$4&amp;"$50000"),$B2854&amp;"#"&amp;V$6,INDIRECT("ИсходныеДанные!$J$2:$J$50000")),0)</f>
        <v>0</v>
      </c>
      <c r="W2854" s="16" t="e">
        <f ca="1">SUM(K2854:V2854)/Пофамильно!$R$1</f>
        <v>#DIV/0!</v>
      </c>
    </row>
    <row r="2855" spans="1:23" x14ac:dyDescent="0.25">
      <c r="A2855" s="10" t="str">
        <f t="shared" ca="1" si="46"/>
        <v>delete</v>
      </c>
      <c r="B2855" s="16" cm="1">
        <f t="array" aca="1" ref="B2855" ca="1">INDIRECT("УникальныеСписки!D"&amp;ROW()-$L$4)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14"/>
      <c r="G2855" s="81" t="str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84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84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84" t="str" cm="1">
        <f t="array" aca="1" ref="J2855" ca="1">_xlfn.XLOOKUP($B2855,INDIRECT(SUBSTITUTE("ИсходныеДанные!$где$2:$где$50000","где",$B$4)),INDIRECT(SUBSTITUTE("ИсходныеДанные!$что$2:$что$50000","что",J$4)),"",0,1)</f>
        <v/>
      </c>
      <c r="K2855" s="3">
        <f ca="1">IF($B2855&lt;&gt;"",SUMIF(INDIRECT("ИсходныеДанные!$"&amp;$K$4&amp;"$2:$"&amp;$K$4&amp;"$50000"),$B2855&amp;"#"&amp;K$6,INDIRECT("ИсходныеДанные!$J$2:$J$50000")),0)</f>
        <v>0</v>
      </c>
      <c r="L2855" s="3">
        <f ca="1">IF($B2855&lt;&gt;"",SUMIF(INDIRECT("ИсходныеДанные!$"&amp;$K$4&amp;"$2:$"&amp;$K$4&amp;"$50000"),$B2855&amp;"#"&amp;L$6,INDIRECT("ИсходныеДанные!$J$2:$J$50000")),0)</f>
        <v>0</v>
      </c>
      <c r="M2855" s="3">
        <f ca="1">IF($B2855&lt;&gt;"",SUMIF(INDIRECT("ИсходныеДанные!$"&amp;$K$4&amp;"$2:$"&amp;$K$4&amp;"$50000"),$B2855&amp;"#"&amp;M$6,INDIRECT("ИсходныеДанные!$J$2:$J$50000")),0)</f>
        <v>0</v>
      </c>
      <c r="N2855" s="3">
        <f ca="1">IF($B2855&lt;&gt;"",SUMIF(INDIRECT("ИсходныеДанные!$"&amp;$K$4&amp;"$2:$"&amp;$K$4&amp;"$50000"),$B2855&amp;"#"&amp;N$6,INDIRECT("ИсходныеДанные!$J$2:$J$50000")),0)</f>
        <v>0</v>
      </c>
      <c r="O2855" s="3">
        <f ca="1">IF($B2855&lt;&gt;"",SUMIF(INDIRECT("ИсходныеДанные!$"&amp;$K$4&amp;"$2:$"&amp;$K$4&amp;"$50000"),$B2855&amp;"#"&amp;O$6,INDIRECT("ИсходныеДанные!$J$2:$J$50000")),0)</f>
        <v>0</v>
      </c>
      <c r="P2855" s="3">
        <f ca="1">IF($B2855&lt;&gt;"",SUMIF(INDIRECT("ИсходныеДанные!$"&amp;$K$4&amp;"$2:$"&amp;$K$4&amp;"$50000"),$B2855&amp;"#"&amp;P$6,INDIRECT("ИсходныеДанные!$J$2:$J$50000")),0)</f>
        <v>0</v>
      </c>
      <c r="Q2855" s="3">
        <f ca="1">IF($B2855&lt;&gt;"",SUMIF(INDIRECT("ИсходныеДанные!$"&amp;$K$4&amp;"$2:$"&amp;$K$4&amp;"$50000"),$B2855&amp;"#"&amp;Q$6,INDIRECT("ИсходныеДанные!$J$2:$J$50000")),0)</f>
        <v>0</v>
      </c>
      <c r="R2855" s="3">
        <f ca="1">IF($B2855&lt;&gt;"",SUMIF(INDIRECT("ИсходныеДанные!$"&amp;$K$4&amp;"$2:$"&amp;$K$4&amp;"$50000"),$B2855&amp;"#"&amp;R$6,INDIRECT("ИсходныеДанные!$J$2:$J$50000")),0)</f>
        <v>0</v>
      </c>
      <c r="S2855" s="3">
        <f ca="1">IF($B2855&lt;&gt;"",SUMIF(INDIRECT("ИсходныеДанные!$"&amp;$K$4&amp;"$2:$"&amp;$K$4&amp;"$50000"),$B2855&amp;"#"&amp;S$6,INDIRECT("ИсходныеДанные!$J$2:$J$50000")),0)</f>
        <v>0</v>
      </c>
      <c r="T2855" s="3">
        <f ca="1">IF($B2855&lt;&gt;"",SUMIF(INDIRECT("ИсходныеДанные!$"&amp;$K$4&amp;"$2:$"&amp;$K$4&amp;"$50000"),$B2855&amp;"#"&amp;T$6,INDIRECT("ИсходныеДанные!$J$2:$J$50000")),0)</f>
        <v>0</v>
      </c>
      <c r="U2855" s="3">
        <f ca="1">IF($B2855&lt;&gt;"",SUMIF(INDIRECT("ИсходныеДанные!$"&amp;$K$4&amp;"$2:$"&amp;$K$4&amp;"$50000"),$B2855&amp;"#"&amp;U$6,INDIRECT("ИсходныеДанные!$J$2:$J$50000")),0)</f>
        <v>0</v>
      </c>
      <c r="V2855" s="3">
        <f ca="1">IF($B2855&lt;&gt;"",SUMIF(INDIRECT("ИсходныеДанные!$"&amp;$K$4&amp;"$2:$"&amp;$K$4&amp;"$50000"),$B2855&amp;"#"&amp;V$6,INDIRECT("ИсходныеДанные!$J$2:$J$50000")),0)</f>
        <v>0</v>
      </c>
      <c r="W2855" s="16" t="e">
        <f ca="1">SUM(K2855:V2855)/Пофамильно!$R$1</f>
        <v>#DIV/0!</v>
      </c>
    </row>
    <row r="2856" spans="1:23" x14ac:dyDescent="0.25">
      <c r="A2856" s="10" t="str">
        <f t="shared" ca="1" si="46"/>
        <v>delete</v>
      </c>
      <c r="B2856" s="16" cm="1">
        <f t="array" aca="1" ref="B2856" ca="1">INDIRECT("УникальныеСписки!D"&amp;ROW()-$L$4)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14"/>
      <c r="G2856" s="81" t="str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84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84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84" t="str" cm="1">
        <f t="array" aca="1" ref="J2856" ca="1">_xlfn.XLOOKUP($B2856,INDIRECT(SUBSTITUTE("ИсходныеДанные!$где$2:$где$50000","где",$B$4)),INDIRECT(SUBSTITUTE("ИсходныеДанные!$что$2:$что$50000","что",J$4)),"",0,1)</f>
        <v/>
      </c>
      <c r="K2856" s="3">
        <f ca="1">IF($B2856&lt;&gt;"",SUMIF(INDIRECT("ИсходныеДанные!$"&amp;$K$4&amp;"$2:$"&amp;$K$4&amp;"$50000"),$B2856&amp;"#"&amp;K$6,INDIRECT("ИсходныеДанные!$J$2:$J$50000")),0)</f>
        <v>0</v>
      </c>
      <c r="L2856" s="3">
        <f ca="1">IF($B2856&lt;&gt;"",SUMIF(INDIRECT("ИсходныеДанные!$"&amp;$K$4&amp;"$2:$"&amp;$K$4&amp;"$50000"),$B2856&amp;"#"&amp;L$6,INDIRECT("ИсходныеДанные!$J$2:$J$50000")),0)</f>
        <v>0</v>
      </c>
      <c r="M2856" s="3">
        <f ca="1">IF($B2856&lt;&gt;"",SUMIF(INDIRECT("ИсходныеДанные!$"&amp;$K$4&amp;"$2:$"&amp;$K$4&amp;"$50000"),$B2856&amp;"#"&amp;M$6,INDIRECT("ИсходныеДанные!$J$2:$J$50000")),0)</f>
        <v>0</v>
      </c>
      <c r="N2856" s="3">
        <f ca="1">IF($B2856&lt;&gt;"",SUMIF(INDIRECT("ИсходныеДанные!$"&amp;$K$4&amp;"$2:$"&amp;$K$4&amp;"$50000"),$B2856&amp;"#"&amp;N$6,INDIRECT("ИсходныеДанные!$J$2:$J$50000")),0)</f>
        <v>0</v>
      </c>
      <c r="O2856" s="3">
        <f ca="1">IF($B2856&lt;&gt;"",SUMIF(INDIRECT("ИсходныеДанные!$"&amp;$K$4&amp;"$2:$"&amp;$K$4&amp;"$50000"),$B2856&amp;"#"&amp;O$6,INDIRECT("ИсходныеДанные!$J$2:$J$50000")),0)</f>
        <v>0</v>
      </c>
      <c r="P2856" s="3">
        <f ca="1">IF($B2856&lt;&gt;"",SUMIF(INDIRECT("ИсходныеДанные!$"&amp;$K$4&amp;"$2:$"&amp;$K$4&amp;"$50000"),$B2856&amp;"#"&amp;P$6,INDIRECT("ИсходныеДанные!$J$2:$J$50000")),0)</f>
        <v>0</v>
      </c>
      <c r="Q2856" s="3">
        <f ca="1">IF($B2856&lt;&gt;"",SUMIF(INDIRECT("ИсходныеДанные!$"&amp;$K$4&amp;"$2:$"&amp;$K$4&amp;"$50000"),$B2856&amp;"#"&amp;Q$6,INDIRECT("ИсходныеДанные!$J$2:$J$50000")),0)</f>
        <v>0</v>
      </c>
      <c r="R2856" s="3">
        <f ca="1">IF($B2856&lt;&gt;"",SUMIF(INDIRECT("ИсходныеДанные!$"&amp;$K$4&amp;"$2:$"&amp;$K$4&amp;"$50000"),$B2856&amp;"#"&amp;R$6,INDIRECT("ИсходныеДанные!$J$2:$J$50000")),0)</f>
        <v>0</v>
      </c>
      <c r="S2856" s="3">
        <f ca="1">IF($B2856&lt;&gt;"",SUMIF(INDIRECT("ИсходныеДанные!$"&amp;$K$4&amp;"$2:$"&amp;$K$4&amp;"$50000"),$B2856&amp;"#"&amp;S$6,INDIRECT("ИсходныеДанные!$J$2:$J$50000")),0)</f>
        <v>0</v>
      </c>
      <c r="T2856" s="3">
        <f ca="1">IF($B2856&lt;&gt;"",SUMIF(INDIRECT("ИсходныеДанные!$"&amp;$K$4&amp;"$2:$"&amp;$K$4&amp;"$50000"),$B2856&amp;"#"&amp;T$6,INDIRECT("ИсходныеДанные!$J$2:$J$50000")),0)</f>
        <v>0</v>
      </c>
      <c r="U2856" s="3">
        <f ca="1">IF($B2856&lt;&gt;"",SUMIF(INDIRECT("ИсходныеДанные!$"&amp;$K$4&amp;"$2:$"&amp;$K$4&amp;"$50000"),$B2856&amp;"#"&amp;U$6,INDIRECT("ИсходныеДанные!$J$2:$J$50000")),0)</f>
        <v>0</v>
      </c>
      <c r="V2856" s="3">
        <f ca="1">IF($B2856&lt;&gt;"",SUMIF(INDIRECT("ИсходныеДанные!$"&amp;$K$4&amp;"$2:$"&amp;$K$4&amp;"$50000"),$B2856&amp;"#"&amp;V$6,INDIRECT("ИсходныеДанные!$J$2:$J$50000")),0)</f>
        <v>0</v>
      </c>
      <c r="W2856" s="16" t="e">
        <f ca="1">SUM(K2856:V2856)/Пофамильно!$R$1</f>
        <v>#DIV/0!</v>
      </c>
    </row>
    <row r="2857" spans="1:23" x14ac:dyDescent="0.25">
      <c r="A2857" s="10" t="str">
        <f t="shared" ca="1" si="46"/>
        <v>delete</v>
      </c>
      <c r="B2857" s="16" cm="1">
        <f t="array" aca="1" ref="B2857" ca="1">INDIRECT("УникальныеСписки!D"&amp;ROW()-$L$4)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14"/>
      <c r="G2857" s="81" t="str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84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84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84" t="str" cm="1">
        <f t="array" aca="1" ref="J2857" ca="1">_xlfn.XLOOKUP($B2857,INDIRECT(SUBSTITUTE("ИсходныеДанные!$где$2:$где$50000","где",$B$4)),INDIRECT(SUBSTITUTE("ИсходныеДанные!$что$2:$что$50000","что",J$4)),"",0,1)</f>
        <v/>
      </c>
      <c r="K2857" s="3">
        <f ca="1">IF($B2857&lt;&gt;"",SUMIF(INDIRECT("ИсходныеДанные!$"&amp;$K$4&amp;"$2:$"&amp;$K$4&amp;"$50000"),$B2857&amp;"#"&amp;K$6,INDIRECT("ИсходныеДанные!$J$2:$J$50000")),0)</f>
        <v>0</v>
      </c>
      <c r="L2857" s="3">
        <f ca="1">IF($B2857&lt;&gt;"",SUMIF(INDIRECT("ИсходныеДанные!$"&amp;$K$4&amp;"$2:$"&amp;$K$4&amp;"$50000"),$B2857&amp;"#"&amp;L$6,INDIRECT("ИсходныеДанные!$J$2:$J$50000")),0)</f>
        <v>0</v>
      </c>
      <c r="M2857" s="3">
        <f ca="1">IF($B2857&lt;&gt;"",SUMIF(INDIRECT("ИсходныеДанные!$"&amp;$K$4&amp;"$2:$"&amp;$K$4&amp;"$50000"),$B2857&amp;"#"&amp;M$6,INDIRECT("ИсходныеДанные!$J$2:$J$50000")),0)</f>
        <v>0</v>
      </c>
      <c r="N2857" s="3">
        <f ca="1">IF($B2857&lt;&gt;"",SUMIF(INDIRECT("ИсходныеДанные!$"&amp;$K$4&amp;"$2:$"&amp;$K$4&amp;"$50000"),$B2857&amp;"#"&amp;N$6,INDIRECT("ИсходныеДанные!$J$2:$J$50000")),0)</f>
        <v>0</v>
      </c>
      <c r="O2857" s="3">
        <f ca="1">IF($B2857&lt;&gt;"",SUMIF(INDIRECT("ИсходныеДанные!$"&amp;$K$4&amp;"$2:$"&amp;$K$4&amp;"$50000"),$B2857&amp;"#"&amp;O$6,INDIRECT("ИсходныеДанные!$J$2:$J$50000")),0)</f>
        <v>0</v>
      </c>
      <c r="P2857" s="3">
        <f ca="1">IF($B2857&lt;&gt;"",SUMIF(INDIRECT("ИсходныеДанные!$"&amp;$K$4&amp;"$2:$"&amp;$K$4&amp;"$50000"),$B2857&amp;"#"&amp;P$6,INDIRECT("ИсходныеДанные!$J$2:$J$50000")),0)</f>
        <v>0</v>
      </c>
      <c r="Q2857" s="3">
        <f ca="1">IF($B2857&lt;&gt;"",SUMIF(INDIRECT("ИсходныеДанные!$"&amp;$K$4&amp;"$2:$"&amp;$K$4&amp;"$50000"),$B2857&amp;"#"&amp;Q$6,INDIRECT("ИсходныеДанные!$J$2:$J$50000")),0)</f>
        <v>0</v>
      </c>
      <c r="R2857" s="3">
        <f ca="1">IF($B2857&lt;&gt;"",SUMIF(INDIRECT("ИсходныеДанные!$"&amp;$K$4&amp;"$2:$"&amp;$K$4&amp;"$50000"),$B2857&amp;"#"&amp;R$6,INDIRECT("ИсходныеДанные!$J$2:$J$50000")),0)</f>
        <v>0</v>
      </c>
      <c r="S2857" s="3">
        <f ca="1">IF($B2857&lt;&gt;"",SUMIF(INDIRECT("ИсходныеДанные!$"&amp;$K$4&amp;"$2:$"&amp;$K$4&amp;"$50000"),$B2857&amp;"#"&amp;S$6,INDIRECT("ИсходныеДанные!$J$2:$J$50000")),0)</f>
        <v>0</v>
      </c>
      <c r="T2857" s="3">
        <f ca="1">IF($B2857&lt;&gt;"",SUMIF(INDIRECT("ИсходныеДанные!$"&amp;$K$4&amp;"$2:$"&amp;$K$4&amp;"$50000"),$B2857&amp;"#"&amp;T$6,INDIRECT("ИсходныеДанные!$J$2:$J$50000")),0)</f>
        <v>0</v>
      </c>
      <c r="U2857" s="3">
        <f ca="1">IF($B2857&lt;&gt;"",SUMIF(INDIRECT("ИсходныеДанные!$"&amp;$K$4&amp;"$2:$"&amp;$K$4&amp;"$50000"),$B2857&amp;"#"&amp;U$6,INDIRECT("ИсходныеДанные!$J$2:$J$50000")),0)</f>
        <v>0</v>
      </c>
      <c r="V2857" s="3">
        <f ca="1">IF($B2857&lt;&gt;"",SUMIF(INDIRECT("ИсходныеДанные!$"&amp;$K$4&amp;"$2:$"&amp;$K$4&amp;"$50000"),$B2857&amp;"#"&amp;V$6,INDIRECT("ИсходныеДанные!$J$2:$J$50000")),0)</f>
        <v>0</v>
      </c>
      <c r="W2857" s="16" t="e">
        <f ca="1">SUM(K2857:V2857)/Пофамильно!$R$1</f>
        <v>#DIV/0!</v>
      </c>
    </row>
    <row r="2858" spans="1:23" x14ac:dyDescent="0.25">
      <c r="A2858" s="10" t="str">
        <f t="shared" ca="1" si="46"/>
        <v>delete</v>
      </c>
      <c r="B2858" s="16" cm="1">
        <f t="array" aca="1" ref="B2858" ca="1">INDIRECT("УникальныеСписки!D"&amp;ROW()-$L$4)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14"/>
      <c r="G2858" s="81" t="str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84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84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84" t="str" cm="1">
        <f t="array" aca="1" ref="J2858" ca="1">_xlfn.XLOOKUP($B2858,INDIRECT(SUBSTITUTE("ИсходныеДанные!$где$2:$где$50000","где",$B$4)),INDIRECT(SUBSTITUTE("ИсходныеДанные!$что$2:$что$50000","что",J$4)),"",0,1)</f>
        <v/>
      </c>
      <c r="K2858" s="3">
        <f ca="1">IF($B2858&lt;&gt;"",SUMIF(INDIRECT("ИсходныеДанные!$"&amp;$K$4&amp;"$2:$"&amp;$K$4&amp;"$50000"),$B2858&amp;"#"&amp;K$6,INDIRECT("ИсходныеДанные!$J$2:$J$50000")),0)</f>
        <v>0</v>
      </c>
      <c r="L2858" s="3">
        <f ca="1">IF($B2858&lt;&gt;"",SUMIF(INDIRECT("ИсходныеДанные!$"&amp;$K$4&amp;"$2:$"&amp;$K$4&amp;"$50000"),$B2858&amp;"#"&amp;L$6,INDIRECT("ИсходныеДанные!$J$2:$J$50000")),0)</f>
        <v>0</v>
      </c>
      <c r="M2858" s="3">
        <f ca="1">IF($B2858&lt;&gt;"",SUMIF(INDIRECT("ИсходныеДанные!$"&amp;$K$4&amp;"$2:$"&amp;$K$4&amp;"$50000"),$B2858&amp;"#"&amp;M$6,INDIRECT("ИсходныеДанные!$J$2:$J$50000")),0)</f>
        <v>0</v>
      </c>
      <c r="N2858" s="3">
        <f ca="1">IF($B2858&lt;&gt;"",SUMIF(INDIRECT("ИсходныеДанные!$"&amp;$K$4&amp;"$2:$"&amp;$K$4&amp;"$50000"),$B2858&amp;"#"&amp;N$6,INDIRECT("ИсходныеДанные!$J$2:$J$50000")),0)</f>
        <v>0</v>
      </c>
      <c r="O2858" s="3">
        <f ca="1">IF($B2858&lt;&gt;"",SUMIF(INDIRECT("ИсходныеДанные!$"&amp;$K$4&amp;"$2:$"&amp;$K$4&amp;"$50000"),$B2858&amp;"#"&amp;O$6,INDIRECT("ИсходныеДанные!$J$2:$J$50000")),0)</f>
        <v>0</v>
      </c>
      <c r="P2858" s="3">
        <f ca="1">IF($B2858&lt;&gt;"",SUMIF(INDIRECT("ИсходныеДанные!$"&amp;$K$4&amp;"$2:$"&amp;$K$4&amp;"$50000"),$B2858&amp;"#"&amp;P$6,INDIRECT("ИсходныеДанные!$J$2:$J$50000")),0)</f>
        <v>0</v>
      </c>
      <c r="Q2858" s="3">
        <f ca="1">IF($B2858&lt;&gt;"",SUMIF(INDIRECT("ИсходныеДанные!$"&amp;$K$4&amp;"$2:$"&amp;$K$4&amp;"$50000"),$B2858&amp;"#"&amp;Q$6,INDIRECT("ИсходныеДанные!$J$2:$J$50000")),0)</f>
        <v>0</v>
      </c>
      <c r="R2858" s="3">
        <f ca="1">IF($B2858&lt;&gt;"",SUMIF(INDIRECT("ИсходныеДанные!$"&amp;$K$4&amp;"$2:$"&amp;$K$4&amp;"$50000"),$B2858&amp;"#"&amp;R$6,INDIRECT("ИсходныеДанные!$J$2:$J$50000")),0)</f>
        <v>0</v>
      </c>
      <c r="S2858" s="3">
        <f ca="1">IF($B2858&lt;&gt;"",SUMIF(INDIRECT("ИсходныеДанные!$"&amp;$K$4&amp;"$2:$"&amp;$K$4&amp;"$50000"),$B2858&amp;"#"&amp;S$6,INDIRECT("ИсходныеДанные!$J$2:$J$50000")),0)</f>
        <v>0</v>
      </c>
      <c r="T2858" s="3">
        <f ca="1">IF($B2858&lt;&gt;"",SUMIF(INDIRECT("ИсходныеДанные!$"&amp;$K$4&amp;"$2:$"&amp;$K$4&amp;"$50000"),$B2858&amp;"#"&amp;T$6,INDIRECT("ИсходныеДанные!$J$2:$J$50000")),0)</f>
        <v>0</v>
      </c>
      <c r="U2858" s="3">
        <f ca="1">IF($B2858&lt;&gt;"",SUMIF(INDIRECT("ИсходныеДанные!$"&amp;$K$4&amp;"$2:$"&amp;$K$4&amp;"$50000"),$B2858&amp;"#"&amp;U$6,INDIRECT("ИсходныеДанные!$J$2:$J$50000")),0)</f>
        <v>0</v>
      </c>
      <c r="V2858" s="3">
        <f ca="1">IF($B2858&lt;&gt;"",SUMIF(INDIRECT("ИсходныеДанные!$"&amp;$K$4&amp;"$2:$"&amp;$K$4&amp;"$50000"),$B2858&amp;"#"&amp;V$6,INDIRECT("ИсходныеДанные!$J$2:$J$50000")),0)</f>
        <v>0</v>
      </c>
      <c r="W2858" s="16" t="e">
        <f ca="1">SUM(K2858:V2858)/Пофамильно!$R$1</f>
        <v>#DIV/0!</v>
      </c>
    </row>
    <row r="2859" spans="1:23" x14ac:dyDescent="0.25">
      <c r="A2859" s="10" t="str">
        <f t="shared" ca="1" si="46"/>
        <v>delete</v>
      </c>
      <c r="B2859" s="16" cm="1">
        <f t="array" aca="1" ref="B2859" ca="1">INDIRECT("УникальныеСписки!D"&amp;ROW()-$L$4)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14"/>
      <c r="G2859" s="81" t="str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84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84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84" t="str" cm="1">
        <f t="array" aca="1" ref="J2859" ca="1">_xlfn.XLOOKUP($B2859,INDIRECT(SUBSTITUTE("ИсходныеДанные!$где$2:$где$50000","где",$B$4)),INDIRECT(SUBSTITUTE("ИсходныеДанные!$что$2:$что$50000","что",J$4)),"",0,1)</f>
        <v/>
      </c>
      <c r="K2859" s="3">
        <f ca="1">IF($B2859&lt;&gt;"",SUMIF(INDIRECT("ИсходныеДанные!$"&amp;$K$4&amp;"$2:$"&amp;$K$4&amp;"$50000"),$B2859&amp;"#"&amp;K$6,INDIRECT("ИсходныеДанные!$J$2:$J$50000")),0)</f>
        <v>0</v>
      </c>
      <c r="L2859" s="3">
        <f ca="1">IF($B2859&lt;&gt;"",SUMIF(INDIRECT("ИсходныеДанные!$"&amp;$K$4&amp;"$2:$"&amp;$K$4&amp;"$50000"),$B2859&amp;"#"&amp;L$6,INDIRECT("ИсходныеДанные!$J$2:$J$50000")),0)</f>
        <v>0</v>
      </c>
      <c r="M2859" s="3">
        <f ca="1">IF($B2859&lt;&gt;"",SUMIF(INDIRECT("ИсходныеДанные!$"&amp;$K$4&amp;"$2:$"&amp;$K$4&amp;"$50000"),$B2859&amp;"#"&amp;M$6,INDIRECT("ИсходныеДанные!$J$2:$J$50000")),0)</f>
        <v>0</v>
      </c>
      <c r="N2859" s="3">
        <f ca="1">IF($B2859&lt;&gt;"",SUMIF(INDIRECT("ИсходныеДанные!$"&amp;$K$4&amp;"$2:$"&amp;$K$4&amp;"$50000"),$B2859&amp;"#"&amp;N$6,INDIRECT("ИсходныеДанные!$J$2:$J$50000")),0)</f>
        <v>0</v>
      </c>
      <c r="O2859" s="3">
        <f ca="1">IF($B2859&lt;&gt;"",SUMIF(INDIRECT("ИсходныеДанные!$"&amp;$K$4&amp;"$2:$"&amp;$K$4&amp;"$50000"),$B2859&amp;"#"&amp;O$6,INDIRECT("ИсходныеДанные!$J$2:$J$50000")),0)</f>
        <v>0</v>
      </c>
      <c r="P2859" s="3">
        <f ca="1">IF($B2859&lt;&gt;"",SUMIF(INDIRECT("ИсходныеДанные!$"&amp;$K$4&amp;"$2:$"&amp;$K$4&amp;"$50000"),$B2859&amp;"#"&amp;P$6,INDIRECT("ИсходныеДанные!$J$2:$J$50000")),0)</f>
        <v>0</v>
      </c>
      <c r="Q2859" s="3">
        <f ca="1">IF($B2859&lt;&gt;"",SUMIF(INDIRECT("ИсходныеДанные!$"&amp;$K$4&amp;"$2:$"&amp;$K$4&amp;"$50000"),$B2859&amp;"#"&amp;Q$6,INDIRECT("ИсходныеДанные!$J$2:$J$50000")),0)</f>
        <v>0</v>
      </c>
      <c r="R2859" s="3">
        <f ca="1">IF($B2859&lt;&gt;"",SUMIF(INDIRECT("ИсходныеДанные!$"&amp;$K$4&amp;"$2:$"&amp;$K$4&amp;"$50000"),$B2859&amp;"#"&amp;R$6,INDIRECT("ИсходныеДанные!$J$2:$J$50000")),0)</f>
        <v>0</v>
      </c>
      <c r="S2859" s="3">
        <f ca="1">IF($B2859&lt;&gt;"",SUMIF(INDIRECT("ИсходныеДанные!$"&amp;$K$4&amp;"$2:$"&amp;$K$4&amp;"$50000"),$B2859&amp;"#"&amp;S$6,INDIRECT("ИсходныеДанные!$J$2:$J$50000")),0)</f>
        <v>0</v>
      </c>
      <c r="T2859" s="3">
        <f ca="1">IF($B2859&lt;&gt;"",SUMIF(INDIRECT("ИсходныеДанные!$"&amp;$K$4&amp;"$2:$"&amp;$K$4&amp;"$50000"),$B2859&amp;"#"&amp;T$6,INDIRECT("ИсходныеДанные!$J$2:$J$50000")),0)</f>
        <v>0</v>
      </c>
      <c r="U2859" s="3">
        <f ca="1">IF($B2859&lt;&gt;"",SUMIF(INDIRECT("ИсходныеДанные!$"&amp;$K$4&amp;"$2:$"&amp;$K$4&amp;"$50000"),$B2859&amp;"#"&amp;U$6,INDIRECT("ИсходныеДанные!$J$2:$J$50000")),0)</f>
        <v>0</v>
      </c>
      <c r="V2859" s="3">
        <f ca="1">IF($B2859&lt;&gt;"",SUMIF(INDIRECT("ИсходныеДанные!$"&amp;$K$4&amp;"$2:$"&amp;$K$4&amp;"$50000"),$B2859&amp;"#"&amp;V$6,INDIRECT("ИсходныеДанные!$J$2:$J$50000")),0)</f>
        <v>0</v>
      </c>
      <c r="W2859" s="16" t="e">
        <f ca="1">SUM(K2859:V2859)/Пофамильно!$R$1</f>
        <v>#DIV/0!</v>
      </c>
    </row>
    <row r="2860" spans="1:23" x14ac:dyDescent="0.25">
      <c r="A2860" s="10" t="str">
        <f t="shared" ca="1" si="46"/>
        <v>delete</v>
      </c>
      <c r="B2860" s="16" cm="1">
        <f t="array" aca="1" ref="B2860" ca="1">INDIRECT("УникальныеСписки!D"&amp;ROW()-$L$4)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14"/>
      <c r="G2860" s="81" t="str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84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84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84" t="str" cm="1">
        <f t="array" aca="1" ref="J2860" ca="1">_xlfn.XLOOKUP($B2860,INDIRECT(SUBSTITUTE("ИсходныеДанные!$где$2:$где$50000","где",$B$4)),INDIRECT(SUBSTITUTE("ИсходныеДанные!$что$2:$что$50000","что",J$4)),"",0,1)</f>
        <v/>
      </c>
      <c r="K2860" s="3">
        <f ca="1">IF($B2860&lt;&gt;"",SUMIF(INDIRECT("ИсходныеДанные!$"&amp;$K$4&amp;"$2:$"&amp;$K$4&amp;"$50000"),$B2860&amp;"#"&amp;K$6,INDIRECT("ИсходныеДанные!$J$2:$J$50000")),0)</f>
        <v>0</v>
      </c>
      <c r="L2860" s="3">
        <f ca="1">IF($B2860&lt;&gt;"",SUMIF(INDIRECT("ИсходныеДанные!$"&amp;$K$4&amp;"$2:$"&amp;$K$4&amp;"$50000"),$B2860&amp;"#"&amp;L$6,INDIRECT("ИсходныеДанные!$J$2:$J$50000")),0)</f>
        <v>0</v>
      </c>
      <c r="M2860" s="3">
        <f ca="1">IF($B2860&lt;&gt;"",SUMIF(INDIRECT("ИсходныеДанные!$"&amp;$K$4&amp;"$2:$"&amp;$K$4&amp;"$50000"),$B2860&amp;"#"&amp;M$6,INDIRECT("ИсходныеДанные!$J$2:$J$50000")),0)</f>
        <v>0</v>
      </c>
      <c r="N2860" s="3">
        <f ca="1">IF($B2860&lt;&gt;"",SUMIF(INDIRECT("ИсходныеДанные!$"&amp;$K$4&amp;"$2:$"&amp;$K$4&amp;"$50000"),$B2860&amp;"#"&amp;N$6,INDIRECT("ИсходныеДанные!$J$2:$J$50000")),0)</f>
        <v>0</v>
      </c>
      <c r="O2860" s="3">
        <f ca="1">IF($B2860&lt;&gt;"",SUMIF(INDIRECT("ИсходныеДанные!$"&amp;$K$4&amp;"$2:$"&amp;$K$4&amp;"$50000"),$B2860&amp;"#"&amp;O$6,INDIRECT("ИсходныеДанные!$J$2:$J$50000")),0)</f>
        <v>0</v>
      </c>
      <c r="P2860" s="3">
        <f ca="1">IF($B2860&lt;&gt;"",SUMIF(INDIRECT("ИсходныеДанные!$"&amp;$K$4&amp;"$2:$"&amp;$K$4&amp;"$50000"),$B2860&amp;"#"&amp;P$6,INDIRECT("ИсходныеДанные!$J$2:$J$50000")),0)</f>
        <v>0</v>
      </c>
      <c r="Q2860" s="3">
        <f ca="1">IF($B2860&lt;&gt;"",SUMIF(INDIRECT("ИсходныеДанные!$"&amp;$K$4&amp;"$2:$"&amp;$K$4&amp;"$50000"),$B2860&amp;"#"&amp;Q$6,INDIRECT("ИсходныеДанные!$J$2:$J$50000")),0)</f>
        <v>0</v>
      </c>
      <c r="R2860" s="3">
        <f ca="1">IF($B2860&lt;&gt;"",SUMIF(INDIRECT("ИсходныеДанные!$"&amp;$K$4&amp;"$2:$"&amp;$K$4&amp;"$50000"),$B2860&amp;"#"&amp;R$6,INDIRECT("ИсходныеДанные!$J$2:$J$50000")),0)</f>
        <v>0</v>
      </c>
      <c r="S2860" s="3">
        <f ca="1">IF($B2860&lt;&gt;"",SUMIF(INDIRECT("ИсходныеДанные!$"&amp;$K$4&amp;"$2:$"&amp;$K$4&amp;"$50000"),$B2860&amp;"#"&amp;S$6,INDIRECT("ИсходныеДанные!$J$2:$J$50000")),0)</f>
        <v>0</v>
      </c>
      <c r="T2860" s="3">
        <f ca="1">IF($B2860&lt;&gt;"",SUMIF(INDIRECT("ИсходныеДанные!$"&amp;$K$4&amp;"$2:$"&amp;$K$4&amp;"$50000"),$B2860&amp;"#"&amp;T$6,INDIRECT("ИсходныеДанные!$J$2:$J$50000")),0)</f>
        <v>0</v>
      </c>
      <c r="U2860" s="3">
        <f ca="1">IF($B2860&lt;&gt;"",SUMIF(INDIRECT("ИсходныеДанные!$"&amp;$K$4&amp;"$2:$"&amp;$K$4&amp;"$50000"),$B2860&amp;"#"&amp;U$6,INDIRECT("ИсходныеДанные!$J$2:$J$50000")),0)</f>
        <v>0</v>
      </c>
      <c r="V2860" s="3">
        <f ca="1">IF($B2860&lt;&gt;"",SUMIF(INDIRECT("ИсходныеДанные!$"&amp;$K$4&amp;"$2:$"&amp;$K$4&amp;"$50000"),$B2860&amp;"#"&amp;V$6,INDIRECT("ИсходныеДанные!$J$2:$J$50000")),0)</f>
        <v>0</v>
      </c>
      <c r="W2860" s="16" t="e">
        <f ca="1">SUM(K2860:V2860)/Пофамильно!$R$1</f>
        <v>#DIV/0!</v>
      </c>
    </row>
    <row r="2861" spans="1:23" x14ac:dyDescent="0.25">
      <c r="A2861" s="10" t="str">
        <f t="shared" ca="1" si="46"/>
        <v>delete</v>
      </c>
      <c r="B2861" s="16" cm="1">
        <f t="array" aca="1" ref="B2861" ca="1">INDIRECT("УникальныеСписки!D"&amp;ROW()-$L$4)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14"/>
      <c r="G2861" s="81" t="str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84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84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84" t="str" cm="1">
        <f t="array" aca="1" ref="J2861" ca="1">_xlfn.XLOOKUP($B2861,INDIRECT(SUBSTITUTE("ИсходныеДанные!$где$2:$где$50000","где",$B$4)),INDIRECT(SUBSTITUTE("ИсходныеДанные!$что$2:$что$50000","что",J$4)),"",0,1)</f>
        <v/>
      </c>
      <c r="K2861" s="3">
        <f ca="1">IF($B2861&lt;&gt;"",SUMIF(INDIRECT("ИсходныеДанные!$"&amp;$K$4&amp;"$2:$"&amp;$K$4&amp;"$50000"),$B2861&amp;"#"&amp;K$6,INDIRECT("ИсходныеДанные!$J$2:$J$50000")),0)</f>
        <v>0</v>
      </c>
      <c r="L2861" s="3">
        <f ca="1">IF($B2861&lt;&gt;"",SUMIF(INDIRECT("ИсходныеДанные!$"&amp;$K$4&amp;"$2:$"&amp;$K$4&amp;"$50000"),$B2861&amp;"#"&amp;L$6,INDIRECT("ИсходныеДанные!$J$2:$J$50000")),0)</f>
        <v>0</v>
      </c>
      <c r="M2861" s="3">
        <f ca="1">IF($B2861&lt;&gt;"",SUMIF(INDIRECT("ИсходныеДанные!$"&amp;$K$4&amp;"$2:$"&amp;$K$4&amp;"$50000"),$B2861&amp;"#"&amp;M$6,INDIRECT("ИсходныеДанные!$J$2:$J$50000")),0)</f>
        <v>0</v>
      </c>
      <c r="N2861" s="3">
        <f ca="1">IF($B2861&lt;&gt;"",SUMIF(INDIRECT("ИсходныеДанные!$"&amp;$K$4&amp;"$2:$"&amp;$K$4&amp;"$50000"),$B2861&amp;"#"&amp;N$6,INDIRECT("ИсходныеДанные!$J$2:$J$50000")),0)</f>
        <v>0</v>
      </c>
      <c r="O2861" s="3">
        <f ca="1">IF($B2861&lt;&gt;"",SUMIF(INDIRECT("ИсходныеДанные!$"&amp;$K$4&amp;"$2:$"&amp;$K$4&amp;"$50000"),$B2861&amp;"#"&amp;O$6,INDIRECT("ИсходныеДанные!$J$2:$J$50000")),0)</f>
        <v>0</v>
      </c>
      <c r="P2861" s="3">
        <f ca="1">IF($B2861&lt;&gt;"",SUMIF(INDIRECT("ИсходныеДанные!$"&amp;$K$4&amp;"$2:$"&amp;$K$4&amp;"$50000"),$B2861&amp;"#"&amp;P$6,INDIRECT("ИсходныеДанные!$J$2:$J$50000")),0)</f>
        <v>0</v>
      </c>
      <c r="Q2861" s="3">
        <f ca="1">IF($B2861&lt;&gt;"",SUMIF(INDIRECT("ИсходныеДанные!$"&amp;$K$4&amp;"$2:$"&amp;$K$4&amp;"$50000"),$B2861&amp;"#"&amp;Q$6,INDIRECT("ИсходныеДанные!$J$2:$J$50000")),0)</f>
        <v>0</v>
      </c>
      <c r="R2861" s="3">
        <f ca="1">IF($B2861&lt;&gt;"",SUMIF(INDIRECT("ИсходныеДанные!$"&amp;$K$4&amp;"$2:$"&amp;$K$4&amp;"$50000"),$B2861&amp;"#"&amp;R$6,INDIRECT("ИсходныеДанные!$J$2:$J$50000")),0)</f>
        <v>0</v>
      </c>
      <c r="S2861" s="3">
        <f ca="1">IF($B2861&lt;&gt;"",SUMIF(INDIRECT("ИсходныеДанные!$"&amp;$K$4&amp;"$2:$"&amp;$K$4&amp;"$50000"),$B2861&amp;"#"&amp;S$6,INDIRECT("ИсходныеДанные!$J$2:$J$50000")),0)</f>
        <v>0</v>
      </c>
      <c r="T2861" s="3">
        <f ca="1">IF($B2861&lt;&gt;"",SUMIF(INDIRECT("ИсходныеДанные!$"&amp;$K$4&amp;"$2:$"&amp;$K$4&amp;"$50000"),$B2861&amp;"#"&amp;T$6,INDIRECT("ИсходныеДанные!$J$2:$J$50000")),0)</f>
        <v>0</v>
      </c>
      <c r="U2861" s="3">
        <f ca="1">IF($B2861&lt;&gt;"",SUMIF(INDIRECT("ИсходныеДанные!$"&amp;$K$4&amp;"$2:$"&amp;$K$4&amp;"$50000"),$B2861&amp;"#"&amp;U$6,INDIRECT("ИсходныеДанные!$J$2:$J$50000")),0)</f>
        <v>0</v>
      </c>
      <c r="V2861" s="3">
        <f ca="1">IF($B2861&lt;&gt;"",SUMIF(INDIRECT("ИсходныеДанные!$"&amp;$K$4&amp;"$2:$"&amp;$K$4&amp;"$50000"),$B2861&amp;"#"&amp;V$6,INDIRECT("ИсходныеДанные!$J$2:$J$50000")),0)</f>
        <v>0</v>
      </c>
      <c r="W2861" s="16" t="e">
        <f ca="1">SUM(K2861:V2861)/Пофамильно!$R$1</f>
        <v>#DIV/0!</v>
      </c>
    </row>
    <row r="2862" spans="1:23" x14ac:dyDescent="0.25">
      <c r="A2862" s="10" t="str">
        <f t="shared" ca="1" si="46"/>
        <v>delete</v>
      </c>
      <c r="B2862" s="16" cm="1">
        <f t="array" aca="1" ref="B2862" ca="1">INDIRECT("УникальныеСписки!D"&amp;ROW()-$L$4)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14"/>
      <c r="G2862" s="81" t="str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84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84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84" t="str" cm="1">
        <f t="array" aca="1" ref="J2862" ca="1">_xlfn.XLOOKUP($B2862,INDIRECT(SUBSTITUTE("ИсходныеДанные!$где$2:$где$50000","где",$B$4)),INDIRECT(SUBSTITUTE("ИсходныеДанные!$что$2:$что$50000","что",J$4)),"",0,1)</f>
        <v/>
      </c>
      <c r="K2862" s="3">
        <f ca="1">IF($B2862&lt;&gt;"",SUMIF(INDIRECT("ИсходныеДанные!$"&amp;$K$4&amp;"$2:$"&amp;$K$4&amp;"$50000"),$B2862&amp;"#"&amp;K$6,INDIRECT("ИсходныеДанные!$J$2:$J$50000")),0)</f>
        <v>0</v>
      </c>
      <c r="L2862" s="3">
        <f ca="1">IF($B2862&lt;&gt;"",SUMIF(INDIRECT("ИсходныеДанные!$"&amp;$K$4&amp;"$2:$"&amp;$K$4&amp;"$50000"),$B2862&amp;"#"&amp;L$6,INDIRECT("ИсходныеДанные!$J$2:$J$50000")),0)</f>
        <v>0</v>
      </c>
      <c r="M2862" s="3">
        <f ca="1">IF($B2862&lt;&gt;"",SUMIF(INDIRECT("ИсходныеДанные!$"&amp;$K$4&amp;"$2:$"&amp;$K$4&amp;"$50000"),$B2862&amp;"#"&amp;M$6,INDIRECT("ИсходныеДанные!$J$2:$J$50000")),0)</f>
        <v>0</v>
      </c>
      <c r="N2862" s="3">
        <f ca="1">IF($B2862&lt;&gt;"",SUMIF(INDIRECT("ИсходныеДанные!$"&amp;$K$4&amp;"$2:$"&amp;$K$4&amp;"$50000"),$B2862&amp;"#"&amp;N$6,INDIRECT("ИсходныеДанные!$J$2:$J$50000")),0)</f>
        <v>0</v>
      </c>
      <c r="O2862" s="3">
        <f ca="1">IF($B2862&lt;&gt;"",SUMIF(INDIRECT("ИсходныеДанные!$"&amp;$K$4&amp;"$2:$"&amp;$K$4&amp;"$50000"),$B2862&amp;"#"&amp;O$6,INDIRECT("ИсходныеДанные!$J$2:$J$50000")),0)</f>
        <v>0</v>
      </c>
      <c r="P2862" s="3">
        <f ca="1">IF($B2862&lt;&gt;"",SUMIF(INDIRECT("ИсходныеДанные!$"&amp;$K$4&amp;"$2:$"&amp;$K$4&amp;"$50000"),$B2862&amp;"#"&amp;P$6,INDIRECT("ИсходныеДанные!$J$2:$J$50000")),0)</f>
        <v>0</v>
      </c>
      <c r="Q2862" s="3">
        <f ca="1">IF($B2862&lt;&gt;"",SUMIF(INDIRECT("ИсходныеДанные!$"&amp;$K$4&amp;"$2:$"&amp;$K$4&amp;"$50000"),$B2862&amp;"#"&amp;Q$6,INDIRECT("ИсходныеДанные!$J$2:$J$50000")),0)</f>
        <v>0</v>
      </c>
      <c r="R2862" s="3">
        <f ca="1">IF($B2862&lt;&gt;"",SUMIF(INDIRECT("ИсходныеДанные!$"&amp;$K$4&amp;"$2:$"&amp;$K$4&amp;"$50000"),$B2862&amp;"#"&amp;R$6,INDIRECT("ИсходныеДанные!$J$2:$J$50000")),0)</f>
        <v>0</v>
      </c>
      <c r="S2862" s="3">
        <f ca="1">IF($B2862&lt;&gt;"",SUMIF(INDIRECT("ИсходныеДанные!$"&amp;$K$4&amp;"$2:$"&amp;$K$4&amp;"$50000"),$B2862&amp;"#"&amp;S$6,INDIRECT("ИсходныеДанные!$J$2:$J$50000")),0)</f>
        <v>0</v>
      </c>
      <c r="T2862" s="3">
        <f ca="1">IF($B2862&lt;&gt;"",SUMIF(INDIRECT("ИсходныеДанные!$"&amp;$K$4&amp;"$2:$"&amp;$K$4&amp;"$50000"),$B2862&amp;"#"&amp;T$6,INDIRECT("ИсходныеДанные!$J$2:$J$50000")),0)</f>
        <v>0</v>
      </c>
      <c r="U2862" s="3">
        <f ca="1">IF($B2862&lt;&gt;"",SUMIF(INDIRECT("ИсходныеДанные!$"&amp;$K$4&amp;"$2:$"&amp;$K$4&amp;"$50000"),$B2862&amp;"#"&amp;U$6,INDIRECT("ИсходныеДанные!$J$2:$J$50000")),0)</f>
        <v>0</v>
      </c>
      <c r="V2862" s="3">
        <f ca="1">IF($B2862&lt;&gt;"",SUMIF(INDIRECT("ИсходныеДанные!$"&amp;$K$4&amp;"$2:$"&amp;$K$4&amp;"$50000"),$B2862&amp;"#"&amp;V$6,INDIRECT("ИсходныеДанные!$J$2:$J$50000")),0)</f>
        <v>0</v>
      </c>
      <c r="W2862" s="16" t="e">
        <f ca="1">SUM(K2862:V2862)/Пофамильно!$R$1</f>
        <v>#DIV/0!</v>
      </c>
    </row>
    <row r="2863" spans="1:23" x14ac:dyDescent="0.25">
      <c r="A2863" s="10" t="str">
        <f t="shared" ca="1" si="46"/>
        <v>delete</v>
      </c>
      <c r="B2863" s="16" cm="1">
        <f t="array" aca="1" ref="B2863" ca="1">INDIRECT("УникальныеСписки!D"&amp;ROW()-$L$4)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14"/>
      <c r="G2863" s="81" t="str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84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84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84" t="str" cm="1">
        <f t="array" aca="1" ref="J2863" ca="1">_xlfn.XLOOKUP($B2863,INDIRECT(SUBSTITUTE("ИсходныеДанные!$где$2:$где$50000","где",$B$4)),INDIRECT(SUBSTITUTE("ИсходныеДанные!$что$2:$что$50000","что",J$4)),"",0,1)</f>
        <v/>
      </c>
      <c r="K2863" s="3">
        <f ca="1">IF($B2863&lt;&gt;"",SUMIF(INDIRECT("ИсходныеДанные!$"&amp;$K$4&amp;"$2:$"&amp;$K$4&amp;"$50000"),$B2863&amp;"#"&amp;K$6,INDIRECT("ИсходныеДанные!$J$2:$J$50000")),0)</f>
        <v>0</v>
      </c>
      <c r="L2863" s="3">
        <f ca="1">IF($B2863&lt;&gt;"",SUMIF(INDIRECT("ИсходныеДанные!$"&amp;$K$4&amp;"$2:$"&amp;$K$4&amp;"$50000"),$B2863&amp;"#"&amp;L$6,INDIRECT("ИсходныеДанные!$J$2:$J$50000")),0)</f>
        <v>0</v>
      </c>
      <c r="M2863" s="3">
        <f ca="1">IF($B2863&lt;&gt;"",SUMIF(INDIRECT("ИсходныеДанные!$"&amp;$K$4&amp;"$2:$"&amp;$K$4&amp;"$50000"),$B2863&amp;"#"&amp;M$6,INDIRECT("ИсходныеДанные!$J$2:$J$50000")),0)</f>
        <v>0</v>
      </c>
      <c r="N2863" s="3">
        <f ca="1">IF($B2863&lt;&gt;"",SUMIF(INDIRECT("ИсходныеДанные!$"&amp;$K$4&amp;"$2:$"&amp;$K$4&amp;"$50000"),$B2863&amp;"#"&amp;N$6,INDIRECT("ИсходныеДанные!$J$2:$J$50000")),0)</f>
        <v>0</v>
      </c>
      <c r="O2863" s="3">
        <f ca="1">IF($B2863&lt;&gt;"",SUMIF(INDIRECT("ИсходныеДанные!$"&amp;$K$4&amp;"$2:$"&amp;$K$4&amp;"$50000"),$B2863&amp;"#"&amp;O$6,INDIRECT("ИсходныеДанные!$J$2:$J$50000")),0)</f>
        <v>0</v>
      </c>
      <c r="P2863" s="3">
        <f ca="1">IF($B2863&lt;&gt;"",SUMIF(INDIRECT("ИсходныеДанные!$"&amp;$K$4&amp;"$2:$"&amp;$K$4&amp;"$50000"),$B2863&amp;"#"&amp;P$6,INDIRECT("ИсходныеДанные!$J$2:$J$50000")),0)</f>
        <v>0</v>
      </c>
      <c r="Q2863" s="3">
        <f ca="1">IF($B2863&lt;&gt;"",SUMIF(INDIRECT("ИсходныеДанные!$"&amp;$K$4&amp;"$2:$"&amp;$K$4&amp;"$50000"),$B2863&amp;"#"&amp;Q$6,INDIRECT("ИсходныеДанные!$J$2:$J$50000")),0)</f>
        <v>0</v>
      </c>
      <c r="R2863" s="3">
        <f ca="1">IF($B2863&lt;&gt;"",SUMIF(INDIRECT("ИсходныеДанные!$"&amp;$K$4&amp;"$2:$"&amp;$K$4&amp;"$50000"),$B2863&amp;"#"&amp;R$6,INDIRECT("ИсходныеДанные!$J$2:$J$50000")),0)</f>
        <v>0</v>
      </c>
      <c r="S2863" s="3">
        <f ca="1">IF($B2863&lt;&gt;"",SUMIF(INDIRECT("ИсходныеДанные!$"&amp;$K$4&amp;"$2:$"&amp;$K$4&amp;"$50000"),$B2863&amp;"#"&amp;S$6,INDIRECT("ИсходныеДанные!$J$2:$J$50000")),0)</f>
        <v>0</v>
      </c>
      <c r="T2863" s="3">
        <f ca="1">IF($B2863&lt;&gt;"",SUMIF(INDIRECT("ИсходныеДанные!$"&amp;$K$4&amp;"$2:$"&amp;$K$4&amp;"$50000"),$B2863&amp;"#"&amp;T$6,INDIRECT("ИсходныеДанные!$J$2:$J$50000")),0)</f>
        <v>0</v>
      </c>
      <c r="U2863" s="3">
        <f ca="1">IF($B2863&lt;&gt;"",SUMIF(INDIRECT("ИсходныеДанные!$"&amp;$K$4&amp;"$2:$"&amp;$K$4&amp;"$50000"),$B2863&amp;"#"&amp;U$6,INDIRECT("ИсходныеДанные!$J$2:$J$50000")),0)</f>
        <v>0</v>
      </c>
      <c r="V2863" s="3">
        <f ca="1">IF($B2863&lt;&gt;"",SUMIF(INDIRECT("ИсходныеДанные!$"&amp;$K$4&amp;"$2:$"&amp;$K$4&amp;"$50000"),$B2863&amp;"#"&amp;V$6,INDIRECT("ИсходныеДанные!$J$2:$J$50000")),0)</f>
        <v>0</v>
      </c>
      <c r="W2863" s="16" t="e">
        <f ca="1">SUM(K2863:V2863)/Пофамильно!$R$1</f>
        <v>#DIV/0!</v>
      </c>
    </row>
    <row r="2864" spans="1:23" x14ac:dyDescent="0.25">
      <c r="A2864" s="10" t="str">
        <f t="shared" ca="1" si="46"/>
        <v>delete</v>
      </c>
      <c r="B2864" s="16" cm="1">
        <f t="array" aca="1" ref="B2864" ca="1">INDIRECT("УникальныеСписки!D"&amp;ROW()-$L$4)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14"/>
      <c r="G2864" s="81" t="str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84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84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84" t="str" cm="1">
        <f t="array" aca="1" ref="J2864" ca="1">_xlfn.XLOOKUP($B2864,INDIRECT(SUBSTITUTE("ИсходныеДанные!$где$2:$где$50000","где",$B$4)),INDIRECT(SUBSTITUTE("ИсходныеДанные!$что$2:$что$50000","что",J$4)),"",0,1)</f>
        <v/>
      </c>
      <c r="K2864" s="3">
        <f ca="1">IF($B2864&lt;&gt;"",SUMIF(INDIRECT("ИсходныеДанные!$"&amp;$K$4&amp;"$2:$"&amp;$K$4&amp;"$50000"),$B2864&amp;"#"&amp;K$6,INDIRECT("ИсходныеДанные!$J$2:$J$50000")),0)</f>
        <v>0</v>
      </c>
      <c r="L2864" s="3">
        <f ca="1">IF($B2864&lt;&gt;"",SUMIF(INDIRECT("ИсходныеДанные!$"&amp;$K$4&amp;"$2:$"&amp;$K$4&amp;"$50000"),$B2864&amp;"#"&amp;L$6,INDIRECT("ИсходныеДанные!$J$2:$J$50000")),0)</f>
        <v>0</v>
      </c>
      <c r="M2864" s="3">
        <f ca="1">IF($B2864&lt;&gt;"",SUMIF(INDIRECT("ИсходныеДанные!$"&amp;$K$4&amp;"$2:$"&amp;$K$4&amp;"$50000"),$B2864&amp;"#"&amp;M$6,INDIRECT("ИсходныеДанные!$J$2:$J$50000")),0)</f>
        <v>0</v>
      </c>
      <c r="N2864" s="3">
        <f ca="1">IF($B2864&lt;&gt;"",SUMIF(INDIRECT("ИсходныеДанные!$"&amp;$K$4&amp;"$2:$"&amp;$K$4&amp;"$50000"),$B2864&amp;"#"&amp;N$6,INDIRECT("ИсходныеДанные!$J$2:$J$50000")),0)</f>
        <v>0</v>
      </c>
      <c r="O2864" s="3">
        <f ca="1">IF($B2864&lt;&gt;"",SUMIF(INDIRECT("ИсходныеДанные!$"&amp;$K$4&amp;"$2:$"&amp;$K$4&amp;"$50000"),$B2864&amp;"#"&amp;O$6,INDIRECT("ИсходныеДанные!$J$2:$J$50000")),0)</f>
        <v>0</v>
      </c>
      <c r="P2864" s="3">
        <f ca="1">IF($B2864&lt;&gt;"",SUMIF(INDIRECT("ИсходныеДанные!$"&amp;$K$4&amp;"$2:$"&amp;$K$4&amp;"$50000"),$B2864&amp;"#"&amp;P$6,INDIRECT("ИсходныеДанные!$J$2:$J$50000")),0)</f>
        <v>0</v>
      </c>
      <c r="Q2864" s="3">
        <f ca="1">IF($B2864&lt;&gt;"",SUMIF(INDIRECT("ИсходныеДанные!$"&amp;$K$4&amp;"$2:$"&amp;$K$4&amp;"$50000"),$B2864&amp;"#"&amp;Q$6,INDIRECT("ИсходныеДанные!$J$2:$J$50000")),0)</f>
        <v>0</v>
      </c>
      <c r="R2864" s="3">
        <f ca="1">IF($B2864&lt;&gt;"",SUMIF(INDIRECT("ИсходныеДанные!$"&amp;$K$4&amp;"$2:$"&amp;$K$4&amp;"$50000"),$B2864&amp;"#"&amp;R$6,INDIRECT("ИсходныеДанные!$J$2:$J$50000")),0)</f>
        <v>0</v>
      </c>
      <c r="S2864" s="3">
        <f ca="1">IF($B2864&lt;&gt;"",SUMIF(INDIRECT("ИсходныеДанные!$"&amp;$K$4&amp;"$2:$"&amp;$K$4&amp;"$50000"),$B2864&amp;"#"&amp;S$6,INDIRECT("ИсходныеДанные!$J$2:$J$50000")),0)</f>
        <v>0</v>
      </c>
      <c r="T2864" s="3">
        <f ca="1">IF($B2864&lt;&gt;"",SUMIF(INDIRECT("ИсходныеДанные!$"&amp;$K$4&amp;"$2:$"&amp;$K$4&amp;"$50000"),$B2864&amp;"#"&amp;T$6,INDIRECT("ИсходныеДанные!$J$2:$J$50000")),0)</f>
        <v>0</v>
      </c>
      <c r="U2864" s="3">
        <f ca="1">IF($B2864&lt;&gt;"",SUMIF(INDIRECT("ИсходныеДанные!$"&amp;$K$4&amp;"$2:$"&amp;$K$4&amp;"$50000"),$B2864&amp;"#"&amp;U$6,INDIRECT("ИсходныеДанные!$J$2:$J$50000")),0)</f>
        <v>0</v>
      </c>
      <c r="V2864" s="3">
        <f ca="1">IF($B2864&lt;&gt;"",SUMIF(INDIRECT("ИсходныеДанные!$"&amp;$K$4&amp;"$2:$"&amp;$K$4&amp;"$50000"),$B2864&amp;"#"&amp;V$6,INDIRECT("ИсходныеДанные!$J$2:$J$50000")),0)</f>
        <v>0</v>
      </c>
      <c r="W2864" s="16" t="e">
        <f ca="1">SUM(K2864:V2864)/Пофамильно!$R$1</f>
        <v>#DIV/0!</v>
      </c>
    </row>
    <row r="2865" spans="1:23" x14ac:dyDescent="0.25">
      <c r="A2865" s="10" t="str">
        <f t="shared" ca="1" si="46"/>
        <v>delete</v>
      </c>
      <c r="B2865" s="16" cm="1">
        <f t="array" aca="1" ref="B2865" ca="1">INDIRECT("УникальныеСписки!D"&amp;ROW()-$L$4)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14"/>
      <c r="G2865" s="81" t="str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84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84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84" t="str" cm="1">
        <f t="array" aca="1" ref="J2865" ca="1">_xlfn.XLOOKUP($B2865,INDIRECT(SUBSTITUTE("ИсходныеДанные!$где$2:$где$50000","где",$B$4)),INDIRECT(SUBSTITUTE("ИсходныеДанные!$что$2:$что$50000","что",J$4)),"",0,1)</f>
        <v/>
      </c>
      <c r="K2865" s="3">
        <f ca="1">IF($B2865&lt;&gt;"",SUMIF(INDIRECT("ИсходныеДанные!$"&amp;$K$4&amp;"$2:$"&amp;$K$4&amp;"$50000"),$B2865&amp;"#"&amp;K$6,INDIRECT("ИсходныеДанные!$J$2:$J$50000")),0)</f>
        <v>0</v>
      </c>
      <c r="L2865" s="3">
        <f ca="1">IF($B2865&lt;&gt;"",SUMIF(INDIRECT("ИсходныеДанные!$"&amp;$K$4&amp;"$2:$"&amp;$K$4&amp;"$50000"),$B2865&amp;"#"&amp;L$6,INDIRECT("ИсходныеДанные!$J$2:$J$50000")),0)</f>
        <v>0</v>
      </c>
      <c r="M2865" s="3">
        <f ca="1">IF($B2865&lt;&gt;"",SUMIF(INDIRECT("ИсходныеДанные!$"&amp;$K$4&amp;"$2:$"&amp;$K$4&amp;"$50000"),$B2865&amp;"#"&amp;M$6,INDIRECT("ИсходныеДанные!$J$2:$J$50000")),0)</f>
        <v>0</v>
      </c>
      <c r="N2865" s="3">
        <f ca="1">IF($B2865&lt;&gt;"",SUMIF(INDIRECT("ИсходныеДанные!$"&amp;$K$4&amp;"$2:$"&amp;$K$4&amp;"$50000"),$B2865&amp;"#"&amp;N$6,INDIRECT("ИсходныеДанные!$J$2:$J$50000")),0)</f>
        <v>0</v>
      </c>
      <c r="O2865" s="3">
        <f ca="1">IF($B2865&lt;&gt;"",SUMIF(INDIRECT("ИсходныеДанные!$"&amp;$K$4&amp;"$2:$"&amp;$K$4&amp;"$50000"),$B2865&amp;"#"&amp;O$6,INDIRECT("ИсходныеДанные!$J$2:$J$50000")),0)</f>
        <v>0</v>
      </c>
      <c r="P2865" s="3">
        <f ca="1">IF($B2865&lt;&gt;"",SUMIF(INDIRECT("ИсходныеДанные!$"&amp;$K$4&amp;"$2:$"&amp;$K$4&amp;"$50000"),$B2865&amp;"#"&amp;P$6,INDIRECT("ИсходныеДанные!$J$2:$J$50000")),0)</f>
        <v>0</v>
      </c>
      <c r="Q2865" s="3">
        <f ca="1">IF($B2865&lt;&gt;"",SUMIF(INDIRECT("ИсходныеДанные!$"&amp;$K$4&amp;"$2:$"&amp;$K$4&amp;"$50000"),$B2865&amp;"#"&amp;Q$6,INDIRECT("ИсходныеДанные!$J$2:$J$50000")),0)</f>
        <v>0</v>
      </c>
      <c r="R2865" s="3">
        <f ca="1">IF($B2865&lt;&gt;"",SUMIF(INDIRECT("ИсходныеДанные!$"&amp;$K$4&amp;"$2:$"&amp;$K$4&amp;"$50000"),$B2865&amp;"#"&amp;R$6,INDIRECT("ИсходныеДанные!$J$2:$J$50000")),0)</f>
        <v>0</v>
      </c>
      <c r="S2865" s="3">
        <f ca="1">IF($B2865&lt;&gt;"",SUMIF(INDIRECT("ИсходныеДанные!$"&amp;$K$4&amp;"$2:$"&amp;$K$4&amp;"$50000"),$B2865&amp;"#"&amp;S$6,INDIRECT("ИсходныеДанные!$J$2:$J$50000")),0)</f>
        <v>0</v>
      </c>
      <c r="T2865" s="3">
        <f ca="1">IF($B2865&lt;&gt;"",SUMIF(INDIRECT("ИсходныеДанные!$"&amp;$K$4&amp;"$2:$"&amp;$K$4&amp;"$50000"),$B2865&amp;"#"&amp;T$6,INDIRECT("ИсходныеДанные!$J$2:$J$50000")),0)</f>
        <v>0</v>
      </c>
      <c r="U2865" s="3">
        <f ca="1">IF($B2865&lt;&gt;"",SUMIF(INDIRECT("ИсходныеДанные!$"&amp;$K$4&amp;"$2:$"&amp;$K$4&amp;"$50000"),$B2865&amp;"#"&amp;U$6,INDIRECT("ИсходныеДанные!$J$2:$J$50000")),0)</f>
        <v>0</v>
      </c>
      <c r="V2865" s="3">
        <f ca="1">IF($B2865&lt;&gt;"",SUMIF(INDIRECT("ИсходныеДанные!$"&amp;$K$4&amp;"$2:$"&amp;$K$4&amp;"$50000"),$B2865&amp;"#"&amp;V$6,INDIRECT("ИсходныеДанные!$J$2:$J$50000")),0)</f>
        <v>0</v>
      </c>
      <c r="W2865" s="16" t="e">
        <f ca="1">SUM(K2865:V2865)/Пофамильно!$R$1</f>
        <v>#DIV/0!</v>
      </c>
    </row>
    <row r="2866" spans="1:23" x14ac:dyDescent="0.25">
      <c r="A2866" s="10" t="str">
        <f t="shared" ca="1" si="46"/>
        <v>delete</v>
      </c>
      <c r="B2866" s="16" cm="1">
        <f t="array" aca="1" ref="B2866" ca="1">INDIRECT("УникальныеСписки!D"&amp;ROW()-$L$4)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14"/>
      <c r="G2866" s="81" t="str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84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84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84" t="str" cm="1">
        <f t="array" aca="1" ref="J2866" ca="1">_xlfn.XLOOKUP($B2866,INDIRECT(SUBSTITUTE("ИсходныеДанные!$где$2:$где$50000","где",$B$4)),INDIRECT(SUBSTITUTE("ИсходныеДанные!$что$2:$что$50000","что",J$4)),"",0,1)</f>
        <v/>
      </c>
      <c r="K2866" s="3">
        <f ca="1">IF($B2866&lt;&gt;"",SUMIF(INDIRECT("ИсходныеДанные!$"&amp;$K$4&amp;"$2:$"&amp;$K$4&amp;"$50000"),$B2866&amp;"#"&amp;K$6,INDIRECT("ИсходныеДанные!$J$2:$J$50000")),0)</f>
        <v>0</v>
      </c>
      <c r="L2866" s="3">
        <f ca="1">IF($B2866&lt;&gt;"",SUMIF(INDIRECT("ИсходныеДанные!$"&amp;$K$4&amp;"$2:$"&amp;$K$4&amp;"$50000"),$B2866&amp;"#"&amp;L$6,INDIRECT("ИсходныеДанные!$J$2:$J$50000")),0)</f>
        <v>0</v>
      </c>
      <c r="M2866" s="3">
        <f ca="1">IF($B2866&lt;&gt;"",SUMIF(INDIRECT("ИсходныеДанные!$"&amp;$K$4&amp;"$2:$"&amp;$K$4&amp;"$50000"),$B2866&amp;"#"&amp;M$6,INDIRECT("ИсходныеДанные!$J$2:$J$50000")),0)</f>
        <v>0</v>
      </c>
      <c r="N2866" s="3">
        <f ca="1">IF($B2866&lt;&gt;"",SUMIF(INDIRECT("ИсходныеДанные!$"&amp;$K$4&amp;"$2:$"&amp;$K$4&amp;"$50000"),$B2866&amp;"#"&amp;N$6,INDIRECT("ИсходныеДанные!$J$2:$J$50000")),0)</f>
        <v>0</v>
      </c>
      <c r="O2866" s="3">
        <f ca="1">IF($B2866&lt;&gt;"",SUMIF(INDIRECT("ИсходныеДанные!$"&amp;$K$4&amp;"$2:$"&amp;$K$4&amp;"$50000"),$B2866&amp;"#"&amp;O$6,INDIRECT("ИсходныеДанные!$J$2:$J$50000")),0)</f>
        <v>0</v>
      </c>
      <c r="P2866" s="3">
        <f ca="1">IF($B2866&lt;&gt;"",SUMIF(INDIRECT("ИсходныеДанные!$"&amp;$K$4&amp;"$2:$"&amp;$K$4&amp;"$50000"),$B2866&amp;"#"&amp;P$6,INDIRECT("ИсходныеДанные!$J$2:$J$50000")),0)</f>
        <v>0</v>
      </c>
      <c r="Q2866" s="3">
        <f ca="1">IF($B2866&lt;&gt;"",SUMIF(INDIRECT("ИсходныеДанные!$"&amp;$K$4&amp;"$2:$"&amp;$K$4&amp;"$50000"),$B2866&amp;"#"&amp;Q$6,INDIRECT("ИсходныеДанные!$J$2:$J$50000")),0)</f>
        <v>0</v>
      </c>
      <c r="R2866" s="3">
        <f ca="1">IF($B2866&lt;&gt;"",SUMIF(INDIRECT("ИсходныеДанные!$"&amp;$K$4&amp;"$2:$"&amp;$K$4&amp;"$50000"),$B2866&amp;"#"&amp;R$6,INDIRECT("ИсходныеДанные!$J$2:$J$50000")),0)</f>
        <v>0</v>
      </c>
      <c r="S2866" s="3">
        <f ca="1">IF($B2866&lt;&gt;"",SUMIF(INDIRECT("ИсходныеДанные!$"&amp;$K$4&amp;"$2:$"&amp;$K$4&amp;"$50000"),$B2866&amp;"#"&amp;S$6,INDIRECT("ИсходныеДанные!$J$2:$J$50000")),0)</f>
        <v>0</v>
      </c>
      <c r="T2866" s="3">
        <f ca="1">IF($B2866&lt;&gt;"",SUMIF(INDIRECT("ИсходныеДанные!$"&amp;$K$4&amp;"$2:$"&amp;$K$4&amp;"$50000"),$B2866&amp;"#"&amp;T$6,INDIRECT("ИсходныеДанные!$J$2:$J$50000")),0)</f>
        <v>0</v>
      </c>
      <c r="U2866" s="3">
        <f ca="1">IF($B2866&lt;&gt;"",SUMIF(INDIRECT("ИсходныеДанные!$"&amp;$K$4&amp;"$2:$"&amp;$K$4&amp;"$50000"),$B2866&amp;"#"&amp;U$6,INDIRECT("ИсходныеДанные!$J$2:$J$50000")),0)</f>
        <v>0</v>
      </c>
      <c r="V2866" s="3">
        <f ca="1">IF($B2866&lt;&gt;"",SUMIF(INDIRECT("ИсходныеДанные!$"&amp;$K$4&amp;"$2:$"&amp;$K$4&amp;"$50000"),$B2866&amp;"#"&amp;V$6,INDIRECT("ИсходныеДанные!$J$2:$J$50000")),0)</f>
        <v>0</v>
      </c>
      <c r="W2866" s="16" t="e">
        <f ca="1">SUM(K2866:V2866)/Пофамильно!$R$1</f>
        <v>#DIV/0!</v>
      </c>
    </row>
    <row r="2867" spans="1:23" x14ac:dyDescent="0.25">
      <c r="A2867" s="10" t="str">
        <f t="shared" ca="1" si="46"/>
        <v>delete</v>
      </c>
      <c r="B2867" s="16" cm="1">
        <f t="array" aca="1" ref="B2867" ca="1">INDIRECT("УникальныеСписки!D"&amp;ROW()-$L$4)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14"/>
      <c r="G2867" s="81" t="str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84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84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84" t="str" cm="1">
        <f t="array" aca="1" ref="J2867" ca="1">_xlfn.XLOOKUP($B2867,INDIRECT(SUBSTITUTE("ИсходныеДанные!$где$2:$где$50000","где",$B$4)),INDIRECT(SUBSTITUTE("ИсходныеДанные!$что$2:$что$50000","что",J$4)),"",0,1)</f>
        <v/>
      </c>
      <c r="K2867" s="3">
        <f ca="1">IF($B2867&lt;&gt;"",SUMIF(INDIRECT("ИсходныеДанные!$"&amp;$K$4&amp;"$2:$"&amp;$K$4&amp;"$50000"),$B2867&amp;"#"&amp;K$6,INDIRECT("ИсходныеДанные!$J$2:$J$50000")),0)</f>
        <v>0</v>
      </c>
      <c r="L2867" s="3">
        <f ca="1">IF($B2867&lt;&gt;"",SUMIF(INDIRECT("ИсходныеДанные!$"&amp;$K$4&amp;"$2:$"&amp;$K$4&amp;"$50000"),$B2867&amp;"#"&amp;L$6,INDIRECT("ИсходныеДанные!$J$2:$J$50000")),0)</f>
        <v>0</v>
      </c>
      <c r="M2867" s="3">
        <f ca="1">IF($B2867&lt;&gt;"",SUMIF(INDIRECT("ИсходныеДанные!$"&amp;$K$4&amp;"$2:$"&amp;$K$4&amp;"$50000"),$B2867&amp;"#"&amp;M$6,INDIRECT("ИсходныеДанные!$J$2:$J$50000")),0)</f>
        <v>0</v>
      </c>
      <c r="N2867" s="3">
        <f ca="1">IF($B2867&lt;&gt;"",SUMIF(INDIRECT("ИсходныеДанные!$"&amp;$K$4&amp;"$2:$"&amp;$K$4&amp;"$50000"),$B2867&amp;"#"&amp;N$6,INDIRECT("ИсходныеДанные!$J$2:$J$50000")),0)</f>
        <v>0</v>
      </c>
      <c r="O2867" s="3">
        <f ca="1">IF($B2867&lt;&gt;"",SUMIF(INDIRECT("ИсходныеДанные!$"&amp;$K$4&amp;"$2:$"&amp;$K$4&amp;"$50000"),$B2867&amp;"#"&amp;O$6,INDIRECT("ИсходныеДанные!$J$2:$J$50000")),0)</f>
        <v>0</v>
      </c>
      <c r="P2867" s="3">
        <f ca="1">IF($B2867&lt;&gt;"",SUMIF(INDIRECT("ИсходныеДанные!$"&amp;$K$4&amp;"$2:$"&amp;$K$4&amp;"$50000"),$B2867&amp;"#"&amp;P$6,INDIRECT("ИсходныеДанные!$J$2:$J$50000")),0)</f>
        <v>0</v>
      </c>
      <c r="Q2867" s="3">
        <f ca="1">IF($B2867&lt;&gt;"",SUMIF(INDIRECT("ИсходныеДанные!$"&amp;$K$4&amp;"$2:$"&amp;$K$4&amp;"$50000"),$B2867&amp;"#"&amp;Q$6,INDIRECT("ИсходныеДанные!$J$2:$J$50000")),0)</f>
        <v>0</v>
      </c>
      <c r="R2867" s="3">
        <f ca="1">IF($B2867&lt;&gt;"",SUMIF(INDIRECT("ИсходныеДанные!$"&amp;$K$4&amp;"$2:$"&amp;$K$4&amp;"$50000"),$B2867&amp;"#"&amp;R$6,INDIRECT("ИсходныеДанные!$J$2:$J$50000")),0)</f>
        <v>0</v>
      </c>
      <c r="S2867" s="3">
        <f ca="1">IF($B2867&lt;&gt;"",SUMIF(INDIRECT("ИсходныеДанные!$"&amp;$K$4&amp;"$2:$"&amp;$K$4&amp;"$50000"),$B2867&amp;"#"&amp;S$6,INDIRECT("ИсходныеДанные!$J$2:$J$50000")),0)</f>
        <v>0</v>
      </c>
      <c r="T2867" s="3">
        <f ca="1">IF($B2867&lt;&gt;"",SUMIF(INDIRECT("ИсходныеДанные!$"&amp;$K$4&amp;"$2:$"&amp;$K$4&amp;"$50000"),$B2867&amp;"#"&amp;T$6,INDIRECT("ИсходныеДанные!$J$2:$J$50000")),0)</f>
        <v>0</v>
      </c>
      <c r="U2867" s="3">
        <f ca="1">IF($B2867&lt;&gt;"",SUMIF(INDIRECT("ИсходныеДанные!$"&amp;$K$4&amp;"$2:$"&amp;$K$4&amp;"$50000"),$B2867&amp;"#"&amp;U$6,INDIRECT("ИсходныеДанные!$J$2:$J$50000")),0)</f>
        <v>0</v>
      </c>
      <c r="V2867" s="3">
        <f ca="1">IF($B2867&lt;&gt;"",SUMIF(INDIRECT("ИсходныеДанные!$"&amp;$K$4&amp;"$2:$"&amp;$K$4&amp;"$50000"),$B2867&amp;"#"&amp;V$6,INDIRECT("ИсходныеДанные!$J$2:$J$50000")),0)</f>
        <v>0</v>
      </c>
      <c r="W2867" s="16" t="e">
        <f ca="1">SUM(K2867:V2867)/Пофамильно!$R$1</f>
        <v>#DIV/0!</v>
      </c>
    </row>
    <row r="2868" spans="1:23" x14ac:dyDescent="0.25">
      <c r="A2868" s="10" t="str">
        <f t="shared" ca="1" si="46"/>
        <v>delete</v>
      </c>
      <c r="B2868" s="16" cm="1">
        <f t="array" aca="1" ref="B2868" ca="1">INDIRECT("УникальныеСписки!D"&amp;ROW()-$L$4)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14"/>
      <c r="G2868" s="81" t="str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84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84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84" t="str" cm="1">
        <f t="array" aca="1" ref="J2868" ca="1">_xlfn.XLOOKUP($B2868,INDIRECT(SUBSTITUTE("ИсходныеДанные!$где$2:$где$50000","где",$B$4)),INDIRECT(SUBSTITUTE("ИсходныеДанные!$что$2:$что$50000","что",J$4)),"",0,1)</f>
        <v/>
      </c>
      <c r="K2868" s="3">
        <f ca="1">IF($B2868&lt;&gt;"",SUMIF(INDIRECT("ИсходныеДанные!$"&amp;$K$4&amp;"$2:$"&amp;$K$4&amp;"$50000"),$B2868&amp;"#"&amp;K$6,INDIRECT("ИсходныеДанные!$J$2:$J$50000")),0)</f>
        <v>0</v>
      </c>
      <c r="L2868" s="3">
        <f ca="1">IF($B2868&lt;&gt;"",SUMIF(INDIRECT("ИсходныеДанные!$"&amp;$K$4&amp;"$2:$"&amp;$K$4&amp;"$50000"),$B2868&amp;"#"&amp;L$6,INDIRECT("ИсходныеДанные!$J$2:$J$50000")),0)</f>
        <v>0</v>
      </c>
      <c r="M2868" s="3">
        <f ca="1">IF($B2868&lt;&gt;"",SUMIF(INDIRECT("ИсходныеДанные!$"&amp;$K$4&amp;"$2:$"&amp;$K$4&amp;"$50000"),$B2868&amp;"#"&amp;M$6,INDIRECT("ИсходныеДанные!$J$2:$J$50000")),0)</f>
        <v>0</v>
      </c>
      <c r="N2868" s="3">
        <f ca="1">IF($B2868&lt;&gt;"",SUMIF(INDIRECT("ИсходныеДанные!$"&amp;$K$4&amp;"$2:$"&amp;$K$4&amp;"$50000"),$B2868&amp;"#"&amp;N$6,INDIRECT("ИсходныеДанные!$J$2:$J$50000")),0)</f>
        <v>0</v>
      </c>
      <c r="O2868" s="3">
        <f ca="1">IF($B2868&lt;&gt;"",SUMIF(INDIRECT("ИсходныеДанные!$"&amp;$K$4&amp;"$2:$"&amp;$K$4&amp;"$50000"),$B2868&amp;"#"&amp;O$6,INDIRECT("ИсходныеДанные!$J$2:$J$50000")),0)</f>
        <v>0</v>
      </c>
      <c r="P2868" s="3">
        <f ca="1">IF($B2868&lt;&gt;"",SUMIF(INDIRECT("ИсходныеДанные!$"&amp;$K$4&amp;"$2:$"&amp;$K$4&amp;"$50000"),$B2868&amp;"#"&amp;P$6,INDIRECT("ИсходныеДанные!$J$2:$J$50000")),0)</f>
        <v>0</v>
      </c>
      <c r="Q2868" s="3">
        <f ca="1">IF($B2868&lt;&gt;"",SUMIF(INDIRECT("ИсходныеДанные!$"&amp;$K$4&amp;"$2:$"&amp;$K$4&amp;"$50000"),$B2868&amp;"#"&amp;Q$6,INDIRECT("ИсходныеДанные!$J$2:$J$50000")),0)</f>
        <v>0</v>
      </c>
      <c r="R2868" s="3">
        <f ca="1">IF($B2868&lt;&gt;"",SUMIF(INDIRECT("ИсходныеДанные!$"&amp;$K$4&amp;"$2:$"&amp;$K$4&amp;"$50000"),$B2868&amp;"#"&amp;R$6,INDIRECT("ИсходныеДанные!$J$2:$J$50000")),0)</f>
        <v>0</v>
      </c>
      <c r="S2868" s="3">
        <f ca="1">IF($B2868&lt;&gt;"",SUMIF(INDIRECT("ИсходныеДанные!$"&amp;$K$4&amp;"$2:$"&amp;$K$4&amp;"$50000"),$B2868&amp;"#"&amp;S$6,INDIRECT("ИсходныеДанные!$J$2:$J$50000")),0)</f>
        <v>0</v>
      </c>
      <c r="T2868" s="3">
        <f ca="1">IF($B2868&lt;&gt;"",SUMIF(INDIRECT("ИсходныеДанные!$"&amp;$K$4&amp;"$2:$"&amp;$K$4&amp;"$50000"),$B2868&amp;"#"&amp;T$6,INDIRECT("ИсходныеДанные!$J$2:$J$50000")),0)</f>
        <v>0</v>
      </c>
      <c r="U2868" s="3">
        <f ca="1">IF($B2868&lt;&gt;"",SUMIF(INDIRECT("ИсходныеДанные!$"&amp;$K$4&amp;"$2:$"&amp;$K$4&amp;"$50000"),$B2868&amp;"#"&amp;U$6,INDIRECT("ИсходныеДанные!$J$2:$J$50000")),0)</f>
        <v>0</v>
      </c>
      <c r="V2868" s="3">
        <f ca="1">IF($B2868&lt;&gt;"",SUMIF(INDIRECT("ИсходныеДанные!$"&amp;$K$4&amp;"$2:$"&amp;$K$4&amp;"$50000"),$B2868&amp;"#"&amp;V$6,INDIRECT("ИсходныеДанные!$J$2:$J$50000")),0)</f>
        <v>0</v>
      </c>
      <c r="W2868" s="16" t="e">
        <f ca="1">SUM(K2868:V2868)/Пофамильно!$R$1</f>
        <v>#DIV/0!</v>
      </c>
    </row>
    <row r="2869" spans="1:23" x14ac:dyDescent="0.25">
      <c r="A2869" s="10" t="str">
        <f t="shared" ca="1" si="46"/>
        <v>delete</v>
      </c>
      <c r="B2869" s="16" cm="1">
        <f t="array" aca="1" ref="B2869" ca="1">INDIRECT("УникальныеСписки!D"&amp;ROW()-$L$4)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14"/>
      <c r="G2869" s="81" t="str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84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84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84" t="str" cm="1">
        <f t="array" aca="1" ref="J2869" ca="1">_xlfn.XLOOKUP($B2869,INDIRECT(SUBSTITUTE("ИсходныеДанные!$где$2:$где$50000","где",$B$4)),INDIRECT(SUBSTITUTE("ИсходныеДанные!$что$2:$что$50000","что",J$4)),"",0,1)</f>
        <v/>
      </c>
      <c r="K2869" s="3">
        <f ca="1">IF($B2869&lt;&gt;"",SUMIF(INDIRECT("ИсходныеДанные!$"&amp;$K$4&amp;"$2:$"&amp;$K$4&amp;"$50000"),$B2869&amp;"#"&amp;K$6,INDIRECT("ИсходныеДанные!$J$2:$J$50000")),0)</f>
        <v>0</v>
      </c>
      <c r="L2869" s="3">
        <f ca="1">IF($B2869&lt;&gt;"",SUMIF(INDIRECT("ИсходныеДанные!$"&amp;$K$4&amp;"$2:$"&amp;$K$4&amp;"$50000"),$B2869&amp;"#"&amp;L$6,INDIRECT("ИсходныеДанные!$J$2:$J$50000")),0)</f>
        <v>0</v>
      </c>
      <c r="M2869" s="3">
        <f ca="1">IF($B2869&lt;&gt;"",SUMIF(INDIRECT("ИсходныеДанные!$"&amp;$K$4&amp;"$2:$"&amp;$K$4&amp;"$50000"),$B2869&amp;"#"&amp;M$6,INDIRECT("ИсходныеДанные!$J$2:$J$50000")),0)</f>
        <v>0</v>
      </c>
      <c r="N2869" s="3">
        <f ca="1">IF($B2869&lt;&gt;"",SUMIF(INDIRECT("ИсходныеДанные!$"&amp;$K$4&amp;"$2:$"&amp;$K$4&amp;"$50000"),$B2869&amp;"#"&amp;N$6,INDIRECT("ИсходныеДанные!$J$2:$J$50000")),0)</f>
        <v>0</v>
      </c>
      <c r="O2869" s="3">
        <f ca="1">IF($B2869&lt;&gt;"",SUMIF(INDIRECT("ИсходныеДанные!$"&amp;$K$4&amp;"$2:$"&amp;$K$4&amp;"$50000"),$B2869&amp;"#"&amp;O$6,INDIRECT("ИсходныеДанные!$J$2:$J$50000")),0)</f>
        <v>0</v>
      </c>
      <c r="P2869" s="3">
        <f ca="1">IF($B2869&lt;&gt;"",SUMIF(INDIRECT("ИсходныеДанные!$"&amp;$K$4&amp;"$2:$"&amp;$K$4&amp;"$50000"),$B2869&amp;"#"&amp;P$6,INDIRECT("ИсходныеДанные!$J$2:$J$50000")),0)</f>
        <v>0</v>
      </c>
      <c r="Q2869" s="3">
        <f ca="1">IF($B2869&lt;&gt;"",SUMIF(INDIRECT("ИсходныеДанные!$"&amp;$K$4&amp;"$2:$"&amp;$K$4&amp;"$50000"),$B2869&amp;"#"&amp;Q$6,INDIRECT("ИсходныеДанные!$J$2:$J$50000")),0)</f>
        <v>0</v>
      </c>
      <c r="R2869" s="3">
        <f ca="1">IF($B2869&lt;&gt;"",SUMIF(INDIRECT("ИсходныеДанные!$"&amp;$K$4&amp;"$2:$"&amp;$K$4&amp;"$50000"),$B2869&amp;"#"&amp;R$6,INDIRECT("ИсходныеДанные!$J$2:$J$50000")),0)</f>
        <v>0</v>
      </c>
      <c r="S2869" s="3">
        <f ca="1">IF($B2869&lt;&gt;"",SUMIF(INDIRECT("ИсходныеДанные!$"&amp;$K$4&amp;"$2:$"&amp;$K$4&amp;"$50000"),$B2869&amp;"#"&amp;S$6,INDIRECT("ИсходныеДанные!$J$2:$J$50000")),0)</f>
        <v>0</v>
      </c>
      <c r="T2869" s="3">
        <f ca="1">IF($B2869&lt;&gt;"",SUMIF(INDIRECT("ИсходныеДанные!$"&amp;$K$4&amp;"$2:$"&amp;$K$4&amp;"$50000"),$B2869&amp;"#"&amp;T$6,INDIRECT("ИсходныеДанные!$J$2:$J$50000")),0)</f>
        <v>0</v>
      </c>
      <c r="U2869" s="3">
        <f ca="1">IF($B2869&lt;&gt;"",SUMIF(INDIRECT("ИсходныеДанные!$"&amp;$K$4&amp;"$2:$"&amp;$K$4&amp;"$50000"),$B2869&amp;"#"&amp;U$6,INDIRECT("ИсходныеДанные!$J$2:$J$50000")),0)</f>
        <v>0</v>
      </c>
      <c r="V2869" s="3">
        <f ca="1">IF($B2869&lt;&gt;"",SUMIF(INDIRECT("ИсходныеДанные!$"&amp;$K$4&amp;"$2:$"&amp;$K$4&amp;"$50000"),$B2869&amp;"#"&amp;V$6,INDIRECT("ИсходныеДанные!$J$2:$J$50000")),0)</f>
        <v>0</v>
      </c>
      <c r="W2869" s="16" t="e">
        <f ca="1">SUM(K2869:V2869)/Пофамильно!$R$1</f>
        <v>#DIV/0!</v>
      </c>
    </row>
    <row r="2870" spans="1:23" x14ac:dyDescent="0.25">
      <c r="A2870" s="10" t="str">
        <f t="shared" ca="1" si="46"/>
        <v>delete</v>
      </c>
      <c r="B2870" s="16" cm="1">
        <f t="array" aca="1" ref="B2870" ca="1">INDIRECT("УникальныеСписки!D"&amp;ROW()-$L$4)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14"/>
      <c r="G2870" s="81" t="str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84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84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84" t="str" cm="1">
        <f t="array" aca="1" ref="J2870" ca="1">_xlfn.XLOOKUP($B2870,INDIRECT(SUBSTITUTE("ИсходныеДанные!$где$2:$где$50000","где",$B$4)),INDIRECT(SUBSTITUTE("ИсходныеДанные!$что$2:$что$50000","что",J$4)),"",0,1)</f>
        <v/>
      </c>
      <c r="K2870" s="3">
        <f ca="1">IF($B2870&lt;&gt;"",SUMIF(INDIRECT("ИсходныеДанные!$"&amp;$K$4&amp;"$2:$"&amp;$K$4&amp;"$50000"),$B2870&amp;"#"&amp;K$6,INDIRECT("ИсходныеДанные!$J$2:$J$50000")),0)</f>
        <v>0</v>
      </c>
      <c r="L2870" s="3">
        <f ca="1">IF($B2870&lt;&gt;"",SUMIF(INDIRECT("ИсходныеДанные!$"&amp;$K$4&amp;"$2:$"&amp;$K$4&amp;"$50000"),$B2870&amp;"#"&amp;L$6,INDIRECT("ИсходныеДанные!$J$2:$J$50000")),0)</f>
        <v>0</v>
      </c>
      <c r="M2870" s="3">
        <f ca="1">IF($B2870&lt;&gt;"",SUMIF(INDIRECT("ИсходныеДанные!$"&amp;$K$4&amp;"$2:$"&amp;$K$4&amp;"$50000"),$B2870&amp;"#"&amp;M$6,INDIRECT("ИсходныеДанные!$J$2:$J$50000")),0)</f>
        <v>0</v>
      </c>
      <c r="N2870" s="3">
        <f ca="1">IF($B2870&lt;&gt;"",SUMIF(INDIRECT("ИсходныеДанные!$"&amp;$K$4&amp;"$2:$"&amp;$K$4&amp;"$50000"),$B2870&amp;"#"&amp;N$6,INDIRECT("ИсходныеДанные!$J$2:$J$50000")),0)</f>
        <v>0</v>
      </c>
      <c r="O2870" s="3">
        <f ca="1">IF($B2870&lt;&gt;"",SUMIF(INDIRECT("ИсходныеДанные!$"&amp;$K$4&amp;"$2:$"&amp;$K$4&amp;"$50000"),$B2870&amp;"#"&amp;O$6,INDIRECT("ИсходныеДанные!$J$2:$J$50000")),0)</f>
        <v>0</v>
      </c>
      <c r="P2870" s="3">
        <f ca="1">IF($B2870&lt;&gt;"",SUMIF(INDIRECT("ИсходныеДанные!$"&amp;$K$4&amp;"$2:$"&amp;$K$4&amp;"$50000"),$B2870&amp;"#"&amp;P$6,INDIRECT("ИсходныеДанные!$J$2:$J$50000")),0)</f>
        <v>0</v>
      </c>
      <c r="Q2870" s="3">
        <f ca="1">IF($B2870&lt;&gt;"",SUMIF(INDIRECT("ИсходныеДанные!$"&amp;$K$4&amp;"$2:$"&amp;$K$4&amp;"$50000"),$B2870&amp;"#"&amp;Q$6,INDIRECT("ИсходныеДанные!$J$2:$J$50000")),0)</f>
        <v>0</v>
      </c>
      <c r="R2870" s="3">
        <f ca="1">IF($B2870&lt;&gt;"",SUMIF(INDIRECT("ИсходныеДанные!$"&amp;$K$4&amp;"$2:$"&amp;$K$4&amp;"$50000"),$B2870&amp;"#"&amp;R$6,INDIRECT("ИсходныеДанные!$J$2:$J$50000")),0)</f>
        <v>0</v>
      </c>
      <c r="S2870" s="3">
        <f ca="1">IF($B2870&lt;&gt;"",SUMIF(INDIRECT("ИсходныеДанные!$"&amp;$K$4&amp;"$2:$"&amp;$K$4&amp;"$50000"),$B2870&amp;"#"&amp;S$6,INDIRECT("ИсходныеДанные!$J$2:$J$50000")),0)</f>
        <v>0</v>
      </c>
      <c r="T2870" s="3">
        <f ca="1">IF($B2870&lt;&gt;"",SUMIF(INDIRECT("ИсходныеДанные!$"&amp;$K$4&amp;"$2:$"&amp;$K$4&amp;"$50000"),$B2870&amp;"#"&amp;T$6,INDIRECT("ИсходныеДанные!$J$2:$J$50000")),0)</f>
        <v>0</v>
      </c>
      <c r="U2870" s="3">
        <f ca="1">IF($B2870&lt;&gt;"",SUMIF(INDIRECT("ИсходныеДанные!$"&amp;$K$4&amp;"$2:$"&amp;$K$4&amp;"$50000"),$B2870&amp;"#"&amp;U$6,INDIRECT("ИсходныеДанные!$J$2:$J$50000")),0)</f>
        <v>0</v>
      </c>
      <c r="V2870" s="3">
        <f ca="1">IF($B2870&lt;&gt;"",SUMIF(INDIRECT("ИсходныеДанные!$"&amp;$K$4&amp;"$2:$"&amp;$K$4&amp;"$50000"),$B2870&amp;"#"&amp;V$6,INDIRECT("ИсходныеДанные!$J$2:$J$50000")),0)</f>
        <v>0</v>
      </c>
      <c r="W2870" s="16" t="e">
        <f ca="1">SUM(K2870:V2870)/Пофамильно!$R$1</f>
        <v>#DIV/0!</v>
      </c>
    </row>
    <row r="2871" spans="1:23" x14ac:dyDescent="0.25">
      <c r="A2871" s="10" t="str">
        <f t="shared" ca="1" si="46"/>
        <v>delete</v>
      </c>
      <c r="B2871" s="16" cm="1">
        <f t="array" aca="1" ref="B2871" ca="1">INDIRECT("УникальныеСписки!D"&amp;ROW()-$L$4)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14"/>
      <c r="G2871" s="81" t="str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84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84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84" t="str" cm="1">
        <f t="array" aca="1" ref="J2871" ca="1">_xlfn.XLOOKUP($B2871,INDIRECT(SUBSTITUTE("ИсходныеДанные!$где$2:$где$50000","где",$B$4)),INDIRECT(SUBSTITUTE("ИсходныеДанные!$что$2:$что$50000","что",J$4)),"",0,1)</f>
        <v/>
      </c>
      <c r="K2871" s="3">
        <f ca="1">IF($B2871&lt;&gt;"",SUMIF(INDIRECT("ИсходныеДанные!$"&amp;$K$4&amp;"$2:$"&amp;$K$4&amp;"$50000"),$B2871&amp;"#"&amp;K$6,INDIRECT("ИсходныеДанные!$J$2:$J$50000")),0)</f>
        <v>0</v>
      </c>
      <c r="L2871" s="3">
        <f ca="1">IF($B2871&lt;&gt;"",SUMIF(INDIRECT("ИсходныеДанные!$"&amp;$K$4&amp;"$2:$"&amp;$K$4&amp;"$50000"),$B2871&amp;"#"&amp;L$6,INDIRECT("ИсходныеДанные!$J$2:$J$50000")),0)</f>
        <v>0</v>
      </c>
      <c r="M2871" s="3">
        <f ca="1">IF($B2871&lt;&gt;"",SUMIF(INDIRECT("ИсходныеДанные!$"&amp;$K$4&amp;"$2:$"&amp;$K$4&amp;"$50000"),$B2871&amp;"#"&amp;M$6,INDIRECT("ИсходныеДанные!$J$2:$J$50000")),0)</f>
        <v>0</v>
      </c>
      <c r="N2871" s="3">
        <f ca="1">IF($B2871&lt;&gt;"",SUMIF(INDIRECT("ИсходныеДанные!$"&amp;$K$4&amp;"$2:$"&amp;$K$4&amp;"$50000"),$B2871&amp;"#"&amp;N$6,INDIRECT("ИсходныеДанные!$J$2:$J$50000")),0)</f>
        <v>0</v>
      </c>
      <c r="O2871" s="3">
        <f ca="1">IF($B2871&lt;&gt;"",SUMIF(INDIRECT("ИсходныеДанные!$"&amp;$K$4&amp;"$2:$"&amp;$K$4&amp;"$50000"),$B2871&amp;"#"&amp;O$6,INDIRECT("ИсходныеДанные!$J$2:$J$50000")),0)</f>
        <v>0</v>
      </c>
      <c r="P2871" s="3">
        <f ca="1">IF($B2871&lt;&gt;"",SUMIF(INDIRECT("ИсходныеДанные!$"&amp;$K$4&amp;"$2:$"&amp;$K$4&amp;"$50000"),$B2871&amp;"#"&amp;P$6,INDIRECT("ИсходныеДанные!$J$2:$J$50000")),0)</f>
        <v>0</v>
      </c>
      <c r="Q2871" s="3">
        <f ca="1">IF($B2871&lt;&gt;"",SUMIF(INDIRECT("ИсходныеДанные!$"&amp;$K$4&amp;"$2:$"&amp;$K$4&amp;"$50000"),$B2871&amp;"#"&amp;Q$6,INDIRECT("ИсходныеДанные!$J$2:$J$50000")),0)</f>
        <v>0</v>
      </c>
      <c r="R2871" s="3">
        <f ca="1">IF($B2871&lt;&gt;"",SUMIF(INDIRECT("ИсходныеДанные!$"&amp;$K$4&amp;"$2:$"&amp;$K$4&amp;"$50000"),$B2871&amp;"#"&amp;R$6,INDIRECT("ИсходныеДанные!$J$2:$J$50000")),0)</f>
        <v>0</v>
      </c>
      <c r="S2871" s="3">
        <f ca="1">IF($B2871&lt;&gt;"",SUMIF(INDIRECT("ИсходныеДанные!$"&amp;$K$4&amp;"$2:$"&amp;$K$4&amp;"$50000"),$B2871&amp;"#"&amp;S$6,INDIRECT("ИсходныеДанные!$J$2:$J$50000")),0)</f>
        <v>0</v>
      </c>
      <c r="T2871" s="3">
        <f ca="1">IF($B2871&lt;&gt;"",SUMIF(INDIRECT("ИсходныеДанные!$"&amp;$K$4&amp;"$2:$"&amp;$K$4&amp;"$50000"),$B2871&amp;"#"&amp;T$6,INDIRECT("ИсходныеДанные!$J$2:$J$50000")),0)</f>
        <v>0</v>
      </c>
      <c r="U2871" s="3">
        <f ca="1">IF($B2871&lt;&gt;"",SUMIF(INDIRECT("ИсходныеДанные!$"&amp;$K$4&amp;"$2:$"&amp;$K$4&amp;"$50000"),$B2871&amp;"#"&amp;U$6,INDIRECT("ИсходныеДанные!$J$2:$J$50000")),0)</f>
        <v>0</v>
      </c>
      <c r="V2871" s="3">
        <f ca="1">IF($B2871&lt;&gt;"",SUMIF(INDIRECT("ИсходныеДанные!$"&amp;$K$4&amp;"$2:$"&amp;$K$4&amp;"$50000"),$B2871&amp;"#"&amp;V$6,INDIRECT("ИсходныеДанные!$J$2:$J$50000")),0)</f>
        <v>0</v>
      </c>
      <c r="W2871" s="16" t="e">
        <f ca="1">SUM(K2871:V2871)/Пофамильно!$R$1</f>
        <v>#DIV/0!</v>
      </c>
    </row>
    <row r="2872" spans="1:23" x14ac:dyDescent="0.25">
      <c r="A2872" s="10" t="str">
        <f t="shared" ca="1" si="46"/>
        <v>delete</v>
      </c>
      <c r="B2872" s="16" cm="1">
        <f t="array" aca="1" ref="B2872" ca="1">INDIRECT("УникальныеСписки!D"&amp;ROW()-$L$4)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14"/>
      <c r="G2872" s="81" t="str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84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84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84" t="str" cm="1">
        <f t="array" aca="1" ref="J2872" ca="1">_xlfn.XLOOKUP($B2872,INDIRECT(SUBSTITUTE("ИсходныеДанные!$где$2:$где$50000","где",$B$4)),INDIRECT(SUBSTITUTE("ИсходныеДанные!$что$2:$что$50000","что",J$4)),"",0,1)</f>
        <v/>
      </c>
      <c r="K2872" s="3">
        <f ca="1">IF($B2872&lt;&gt;"",SUMIF(INDIRECT("ИсходныеДанные!$"&amp;$K$4&amp;"$2:$"&amp;$K$4&amp;"$50000"),$B2872&amp;"#"&amp;K$6,INDIRECT("ИсходныеДанные!$J$2:$J$50000")),0)</f>
        <v>0</v>
      </c>
      <c r="L2872" s="3">
        <f ca="1">IF($B2872&lt;&gt;"",SUMIF(INDIRECT("ИсходныеДанные!$"&amp;$K$4&amp;"$2:$"&amp;$K$4&amp;"$50000"),$B2872&amp;"#"&amp;L$6,INDIRECT("ИсходныеДанные!$J$2:$J$50000")),0)</f>
        <v>0</v>
      </c>
      <c r="M2872" s="3">
        <f ca="1">IF($B2872&lt;&gt;"",SUMIF(INDIRECT("ИсходныеДанные!$"&amp;$K$4&amp;"$2:$"&amp;$K$4&amp;"$50000"),$B2872&amp;"#"&amp;M$6,INDIRECT("ИсходныеДанные!$J$2:$J$50000")),0)</f>
        <v>0</v>
      </c>
      <c r="N2872" s="3">
        <f ca="1">IF($B2872&lt;&gt;"",SUMIF(INDIRECT("ИсходныеДанные!$"&amp;$K$4&amp;"$2:$"&amp;$K$4&amp;"$50000"),$B2872&amp;"#"&amp;N$6,INDIRECT("ИсходныеДанные!$J$2:$J$50000")),0)</f>
        <v>0</v>
      </c>
      <c r="O2872" s="3">
        <f ca="1">IF($B2872&lt;&gt;"",SUMIF(INDIRECT("ИсходныеДанные!$"&amp;$K$4&amp;"$2:$"&amp;$K$4&amp;"$50000"),$B2872&amp;"#"&amp;O$6,INDIRECT("ИсходныеДанные!$J$2:$J$50000")),0)</f>
        <v>0</v>
      </c>
      <c r="P2872" s="3">
        <f ca="1">IF($B2872&lt;&gt;"",SUMIF(INDIRECT("ИсходныеДанные!$"&amp;$K$4&amp;"$2:$"&amp;$K$4&amp;"$50000"),$B2872&amp;"#"&amp;P$6,INDIRECT("ИсходныеДанные!$J$2:$J$50000")),0)</f>
        <v>0</v>
      </c>
      <c r="Q2872" s="3">
        <f ca="1">IF($B2872&lt;&gt;"",SUMIF(INDIRECT("ИсходныеДанные!$"&amp;$K$4&amp;"$2:$"&amp;$K$4&amp;"$50000"),$B2872&amp;"#"&amp;Q$6,INDIRECT("ИсходныеДанные!$J$2:$J$50000")),0)</f>
        <v>0</v>
      </c>
      <c r="R2872" s="3">
        <f ca="1">IF($B2872&lt;&gt;"",SUMIF(INDIRECT("ИсходныеДанные!$"&amp;$K$4&amp;"$2:$"&amp;$K$4&amp;"$50000"),$B2872&amp;"#"&amp;R$6,INDIRECT("ИсходныеДанные!$J$2:$J$50000")),0)</f>
        <v>0</v>
      </c>
      <c r="S2872" s="3">
        <f ca="1">IF($B2872&lt;&gt;"",SUMIF(INDIRECT("ИсходныеДанные!$"&amp;$K$4&amp;"$2:$"&amp;$K$4&amp;"$50000"),$B2872&amp;"#"&amp;S$6,INDIRECT("ИсходныеДанные!$J$2:$J$50000")),0)</f>
        <v>0</v>
      </c>
      <c r="T2872" s="3">
        <f ca="1">IF($B2872&lt;&gt;"",SUMIF(INDIRECT("ИсходныеДанные!$"&amp;$K$4&amp;"$2:$"&amp;$K$4&amp;"$50000"),$B2872&amp;"#"&amp;T$6,INDIRECT("ИсходныеДанные!$J$2:$J$50000")),0)</f>
        <v>0</v>
      </c>
      <c r="U2872" s="3">
        <f ca="1">IF($B2872&lt;&gt;"",SUMIF(INDIRECT("ИсходныеДанные!$"&amp;$K$4&amp;"$2:$"&amp;$K$4&amp;"$50000"),$B2872&amp;"#"&amp;U$6,INDIRECT("ИсходныеДанные!$J$2:$J$50000")),0)</f>
        <v>0</v>
      </c>
      <c r="V2872" s="3">
        <f ca="1">IF($B2872&lt;&gt;"",SUMIF(INDIRECT("ИсходныеДанные!$"&amp;$K$4&amp;"$2:$"&amp;$K$4&amp;"$50000"),$B2872&amp;"#"&amp;V$6,INDIRECT("ИсходныеДанные!$J$2:$J$50000")),0)</f>
        <v>0</v>
      </c>
      <c r="W2872" s="16" t="e">
        <f ca="1">SUM(K2872:V2872)/Пофамильно!$R$1</f>
        <v>#DIV/0!</v>
      </c>
    </row>
    <row r="2873" spans="1:23" x14ac:dyDescent="0.25">
      <c r="A2873" s="10" t="str">
        <f t="shared" ca="1" si="46"/>
        <v>delete</v>
      </c>
      <c r="B2873" s="16" cm="1">
        <f t="array" aca="1" ref="B2873" ca="1">INDIRECT("УникальныеСписки!D"&amp;ROW()-$L$4)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14"/>
      <c r="G2873" s="81" t="str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84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84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84" t="str" cm="1">
        <f t="array" aca="1" ref="J2873" ca="1">_xlfn.XLOOKUP($B2873,INDIRECT(SUBSTITUTE("ИсходныеДанные!$где$2:$где$50000","где",$B$4)),INDIRECT(SUBSTITUTE("ИсходныеДанные!$что$2:$что$50000","что",J$4)),"",0,1)</f>
        <v/>
      </c>
      <c r="K2873" s="3">
        <f ca="1">IF($B2873&lt;&gt;"",SUMIF(INDIRECT("ИсходныеДанные!$"&amp;$K$4&amp;"$2:$"&amp;$K$4&amp;"$50000"),$B2873&amp;"#"&amp;K$6,INDIRECT("ИсходныеДанные!$J$2:$J$50000")),0)</f>
        <v>0</v>
      </c>
      <c r="L2873" s="3">
        <f ca="1">IF($B2873&lt;&gt;"",SUMIF(INDIRECT("ИсходныеДанные!$"&amp;$K$4&amp;"$2:$"&amp;$K$4&amp;"$50000"),$B2873&amp;"#"&amp;L$6,INDIRECT("ИсходныеДанные!$J$2:$J$50000")),0)</f>
        <v>0</v>
      </c>
      <c r="M2873" s="3">
        <f ca="1">IF($B2873&lt;&gt;"",SUMIF(INDIRECT("ИсходныеДанные!$"&amp;$K$4&amp;"$2:$"&amp;$K$4&amp;"$50000"),$B2873&amp;"#"&amp;M$6,INDIRECT("ИсходныеДанные!$J$2:$J$50000")),0)</f>
        <v>0</v>
      </c>
      <c r="N2873" s="3">
        <f ca="1">IF($B2873&lt;&gt;"",SUMIF(INDIRECT("ИсходныеДанные!$"&amp;$K$4&amp;"$2:$"&amp;$K$4&amp;"$50000"),$B2873&amp;"#"&amp;N$6,INDIRECT("ИсходныеДанные!$J$2:$J$50000")),0)</f>
        <v>0</v>
      </c>
      <c r="O2873" s="3">
        <f ca="1">IF($B2873&lt;&gt;"",SUMIF(INDIRECT("ИсходныеДанные!$"&amp;$K$4&amp;"$2:$"&amp;$K$4&amp;"$50000"),$B2873&amp;"#"&amp;O$6,INDIRECT("ИсходныеДанные!$J$2:$J$50000")),0)</f>
        <v>0</v>
      </c>
      <c r="P2873" s="3">
        <f ca="1">IF($B2873&lt;&gt;"",SUMIF(INDIRECT("ИсходныеДанные!$"&amp;$K$4&amp;"$2:$"&amp;$K$4&amp;"$50000"),$B2873&amp;"#"&amp;P$6,INDIRECT("ИсходныеДанные!$J$2:$J$50000")),0)</f>
        <v>0</v>
      </c>
      <c r="Q2873" s="3">
        <f ca="1">IF($B2873&lt;&gt;"",SUMIF(INDIRECT("ИсходныеДанные!$"&amp;$K$4&amp;"$2:$"&amp;$K$4&amp;"$50000"),$B2873&amp;"#"&amp;Q$6,INDIRECT("ИсходныеДанные!$J$2:$J$50000")),0)</f>
        <v>0</v>
      </c>
      <c r="R2873" s="3">
        <f ca="1">IF($B2873&lt;&gt;"",SUMIF(INDIRECT("ИсходныеДанные!$"&amp;$K$4&amp;"$2:$"&amp;$K$4&amp;"$50000"),$B2873&amp;"#"&amp;R$6,INDIRECT("ИсходныеДанные!$J$2:$J$50000")),0)</f>
        <v>0</v>
      </c>
      <c r="S2873" s="3">
        <f ca="1">IF($B2873&lt;&gt;"",SUMIF(INDIRECT("ИсходныеДанные!$"&amp;$K$4&amp;"$2:$"&amp;$K$4&amp;"$50000"),$B2873&amp;"#"&amp;S$6,INDIRECT("ИсходныеДанные!$J$2:$J$50000")),0)</f>
        <v>0</v>
      </c>
      <c r="T2873" s="3">
        <f ca="1">IF($B2873&lt;&gt;"",SUMIF(INDIRECT("ИсходныеДанные!$"&amp;$K$4&amp;"$2:$"&amp;$K$4&amp;"$50000"),$B2873&amp;"#"&amp;T$6,INDIRECT("ИсходныеДанные!$J$2:$J$50000")),0)</f>
        <v>0</v>
      </c>
      <c r="U2873" s="3">
        <f ca="1">IF($B2873&lt;&gt;"",SUMIF(INDIRECT("ИсходныеДанные!$"&amp;$K$4&amp;"$2:$"&amp;$K$4&amp;"$50000"),$B2873&amp;"#"&amp;U$6,INDIRECT("ИсходныеДанные!$J$2:$J$50000")),0)</f>
        <v>0</v>
      </c>
      <c r="V2873" s="3">
        <f ca="1">IF($B2873&lt;&gt;"",SUMIF(INDIRECT("ИсходныеДанные!$"&amp;$K$4&amp;"$2:$"&amp;$K$4&amp;"$50000"),$B2873&amp;"#"&amp;V$6,INDIRECT("ИсходныеДанные!$J$2:$J$50000")),0)</f>
        <v>0</v>
      </c>
      <c r="W2873" s="16" t="e">
        <f ca="1">SUM(K2873:V2873)/Пофамильно!$R$1</f>
        <v>#DIV/0!</v>
      </c>
    </row>
    <row r="2874" spans="1:23" x14ac:dyDescent="0.25">
      <c r="A2874" s="10" t="str">
        <f t="shared" ca="1" si="46"/>
        <v>delete</v>
      </c>
      <c r="B2874" s="16" cm="1">
        <f t="array" aca="1" ref="B2874" ca="1">INDIRECT("УникальныеСписки!D"&amp;ROW()-$L$4)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14"/>
      <c r="G2874" s="81" t="str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84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84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84" t="str" cm="1">
        <f t="array" aca="1" ref="J2874" ca="1">_xlfn.XLOOKUP($B2874,INDIRECT(SUBSTITUTE("ИсходныеДанные!$где$2:$где$50000","где",$B$4)),INDIRECT(SUBSTITUTE("ИсходныеДанные!$что$2:$что$50000","что",J$4)),"",0,1)</f>
        <v/>
      </c>
      <c r="K2874" s="3">
        <f ca="1">IF($B2874&lt;&gt;"",SUMIF(INDIRECT("ИсходныеДанные!$"&amp;$K$4&amp;"$2:$"&amp;$K$4&amp;"$50000"),$B2874&amp;"#"&amp;K$6,INDIRECT("ИсходныеДанные!$J$2:$J$50000")),0)</f>
        <v>0</v>
      </c>
      <c r="L2874" s="3">
        <f ca="1">IF($B2874&lt;&gt;"",SUMIF(INDIRECT("ИсходныеДанные!$"&amp;$K$4&amp;"$2:$"&amp;$K$4&amp;"$50000"),$B2874&amp;"#"&amp;L$6,INDIRECT("ИсходныеДанные!$J$2:$J$50000")),0)</f>
        <v>0</v>
      </c>
      <c r="M2874" s="3">
        <f ca="1">IF($B2874&lt;&gt;"",SUMIF(INDIRECT("ИсходныеДанные!$"&amp;$K$4&amp;"$2:$"&amp;$K$4&amp;"$50000"),$B2874&amp;"#"&amp;M$6,INDIRECT("ИсходныеДанные!$J$2:$J$50000")),0)</f>
        <v>0</v>
      </c>
      <c r="N2874" s="3">
        <f ca="1">IF($B2874&lt;&gt;"",SUMIF(INDIRECT("ИсходныеДанные!$"&amp;$K$4&amp;"$2:$"&amp;$K$4&amp;"$50000"),$B2874&amp;"#"&amp;N$6,INDIRECT("ИсходныеДанные!$J$2:$J$50000")),0)</f>
        <v>0</v>
      </c>
      <c r="O2874" s="3">
        <f ca="1">IF($B2874&lt;&gt;"",SUMIF(INDIRECT("ИсходныеДанные!$"&amp;$K$4&amp;"$2:$"&amp;$K$4&amp;"$50000"),$B2874&amp;"#"&amp;O$6,INDIRECT("ИсходныеДанные!$J$2:$J$50000")),0)</f>
        <v>0</v>
      </c>
      <c r="P2874" s="3">
        <f ca="1">IF($B2874&lt;&gt;"",SUMIF(INDIRECT("ИсходныеДанные!$"&amp;$K$4&amp;"$2:$"&amp;$K$4&amp;"$50000"),$B2874&amp;"#"&amp;P$6,INDIRECT("ИсходныеДанные!$J$2:$J$50000")),0)</f>
        <v>0</v>
      </c>
      <c r="Q2874" s="3">
        <f ca="1">IF($B2874&lt;&gt;"",SUMIF(INDIRECT("ИсходныеДанные!$"&amp;$K$4&amp;"$2:$"&amp;$K$4&amp;"$50000"),$B2874&amp;"#"&amp;Q$6,INDIRECT("ИсходныеДанные!$J$2:$J$50000")),0)</f>
        <v>0</v>
      </c>
      <c r="R2874" s="3">
        <f ca="1">IF($B2874&lt;&gt;"",SUMIF(INDIRECT("ИсходныеДанные!$"&amp;$K$4&amp;"$2:$"&amp;$K$4&amp;"$50000"),$B2874&amp;"#"&amp;R$6,INDIRECT("ИсходныеДанные!$J$2:$J$50000")),0)</f>
        <v>0</v>
      </c>
      <c r="S2874" s="3">
        <f ca="1">IF($B2874&lt;&gt;"",SUMIF(INDIRECT("ИсходныеДанные!$"&amp;$K$4&amp;"$2:$"&amp;$K$4&amp;"$50000"),$B2874&amp;"#"&amp;S$6,INDIRECT("ИсходныеДанные!$J$2:$J$50000")),0)</f>
        <v>0</v>
      </c>
      <c r="T2874" s="3">
        <f ca="1">IF($B2874&lt;&gt;"",SUMIF(INDIRECT("ИсходныеДанные!$"&amp;$K$4&amp;"$2:$"&amp;$K$4&amp;"$50000"),$B2874&amp;"#"&amp;T$6,INDIRECT("ИсходныеДанные!$J$2:$J$50000")),0)</f>
        <v>0</v>
      </c>
      <c r="U2874" s="3">
        <f ca="1">IF($B2874&lt;&gt;"",SUMIF(INDIRECT("ИсходныеДанные!$"&amp;$K$4&amp;"$2:$"&amp;$K$4&amp;"$50000"),$B2874&amp;"#"&amp;U$6,INDIRECT("ИсходныеДанные!$J$2:$J$50000")),0)</f>
        <v>0</v>
      </c>
      <c r="V2874" s="3">
        <f ca="1">IF($B2874&lt;&gt;"",SUMIF(INDIRECT("ИсходныеДанные!$"&amp;$K$4&amp;"$2:$"&amp;$K$4&amp;"$50000"),$B2874&amp;"#"&amp;V$6,INDIRECT("ИсходныеДанные!$J$2:$J$50000")),0)</f>
        <v>0</v>
      </c>
      <c r="W2874" s="16" t="e">
        <f ca="1">SUM(K2874:V2874)/Пофамильно!$R$1</f>
        <v>#DIV/0!</v>
      </c>
    </row>
    <row r="2875" spans="1:23" x14ac:dyDescent="0.25">
      <c r="A2875" s="10" t="str">
        <f t="shared" ca="1" si="46"/>
        <v>delete</v>
      </c>
      <c r="B2875" s="16" cm="1">
        <f t="array" aca="1" ref="B2875" ca="1">INDIRECT("УникальныеСписки!D"&amp;ROW()-$L$4)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14"/>
      <c r="G2875" s="81" t="str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84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84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84" t="str" cm="1">
        <f t="array" aca="1" ref="J2875" ca="1">_xlfn.XLOOKUP($B2875,INDIRECT(SUBSTITUTE("ИсходныеДанные!$где$2:$где$50000","где",$B$4)),INDIRECT(SUBSTITUTE("ИсходныеДанные!$что$2:$что$50000","что",J$4)),"",0,1)</f>
        <v/>
      </c>
      <c r="K2875" s="3">
        <f ca="1">IF($B2875&lt;&gt;"",SUMIF(INDIRECT("ИсходныеДанные!$"&amp;$K$4&amp;"$2:$"&amp;$K$4&amp;"$50000"),$B2875&amp;"#"&amp;K$6,INDIRECT("ИсходныеДанные!$J$2:$J$50000")),0)</f>
        <v>0</v>
      </c>
      <c r="L2875" s="3">
        <f ca="1">IF($B2875&lt;&gt;"",SUMIF(INDIRECT("ИсходныеДанные!$"&amp;$K$4&amp;"$2:$"&amp;$K$4&amp;"$50000"),$B2875&amp;"#"&amp;L$6,INDIRECT("ИсходныеДанные!$J$2:$J$50000")),0)</f>
        <v>0</v>
      </c>
      <c r="M2875" s="3">
        <f ca="1">IF($B2875&lt;&gt;"",SUMIF(INDIRECT("ИсходныеДанные!$"&amp;$K$4&amp;"$2:$"&amp;$K$4&amp;"$50000"),$B2875&amp;"#"&amp;M$6,INDIRECT("ИсходныеДанные!$J$2:$J$50000")),0)</f>
        <v>0</v>
      </c>
      <c r="N2875" s="3">
        <f ca="1">IF($B2875&lt;&gt;"",SUMIF(INDIRECT("ИсходныеДанные!$"&amp;$K$4&amp;"$2:$"&amp;$K$4&amp;"$50000"),$B2875&amp;"#"&amp;N$6,INDIRECT("ИсходныеДанные!$J$2:$J$50000")),0)</f>
        <v>0</v>
      </c>
      <c r="O2875" s="3">
        <f ca="1">IF($B2875&lt;&gt;"",SUMIF(INDIRECT("ИсходныеДанные!$"&amp;$K$4&amp;"$2:$"&amp;$K$4&amp;"$50000"),$B2875&amp;"#"&amp;O$6,INDIRECT("ИсходныеДанные!$J$2:$J$50000")),0)</f>
        <v>0</v>
      </c>
      <c r="P2875" s="3">
        <f ca="1">IF($B2875&lt;&gt;"",SUMIF(INDIRECT("ИсходныеДанные!$"&amp;$K$4&amp;"$2:$"&amp;$K$4&amp;"$50000"),$B2875&amp;"#"&amp;P$6,INDIRECT("ИсходныеДанные!$J$2:$J$50000")),0)</f>
        <v>0</v>
      </c>
      <c r="Q2875" s="3">
        <f ca="1">IF($B2875&lt;&gt;"",SUMIF(INDIRECT("ИсходныеДанные!$"&amp;$K$4&amp;"$2:$"&amp;$K$4&amp;"$50000"),$B2875&amp;"#"&amp;Q$6,INDIRECT("ИсходныеДанные!$J$2:$J$50000")),0)</f>
        <v>0</v>
      </c>
      <c r="R2875" s="3">
        <f ca="1">IF($B2875&lt;&gt;"",SUMIF(INDIRECT("ИсходныеДанные!$"&amp;$K$4&amp;"$2:$"&amp;$K$4&amp;"$50000"),$B2875&amp;"#"&amp;R$6,INDIRECT("ИсходныеДанные!$J$2:$J$50000")),0)</f>
        <v>0</v>
      </c>
      <c r="S2875" s="3">
        <f ca="1">IF($B2875&lt;&gt;"",SUMIF(INDIRECT("ИсходныеДанные!$"&amp;$K$4&amp;"$2:$"&amp;$K$4&amp;"$50000"),$B2875&amp;"#"&amp;S$6,INDIRECT("ИсходныеДанные!$J$2:$J$50000")),0)</f>
        <v>0</v>
      </c>
      <c r="T2875" s="3">
        <f ca="1">IF($B2875&lt;&gt;"",SUMIF(INDIRECT("ИсходныеДанные!$"&amp;$K$4&amp;"$2:$"&amp;$K$4&amp;"$50000"),$B2875&amp;"#"&amp;T$6,INDIRECT("ИсходныеДанные!$J$2:$J$50000")),0)</f>
        <v>0</v>
      </c>
      <c r="U2875" s="3">
        <f ca="1">IF($B2875&lt;&gt;"",SUMIF(INDIRECT("ИсходныеДанные!$"&amp;$K$4&amp;"$2:$"&amp;$K$4&amp;"$50000"),$B2875&amp;"#"&amp;U$6,INDIRECT("ИсходныеДанные!$J$2:$J$50000")),0)</f>
        <v>0</v>
      </c>
      <c r="V2875" s="3">
        <f ca="1">IF($B2875&lt;&gt;"",SUMIF(INDIRECT("ИсходныеДанные!$"&amp;$K$4&amp;"$2:$"&amp;$K$4&amp;"$50000"),$B2875&amp;"#"&amp;V$6,INDIRECT("ИсходныеДанные!$J$2:$J$50000")),0)</f>
        <v>0</v>
      </c>
      <c r="W2875" s="16" t="e">
        <f ca="1">SUM(K2875:V2875)/Пофамильно!$R$1</f>
        <v>#DIV/0!</v>
      </c>
    </row>
    <row r="2876" spans="1:23" x14ac:dyDescent="0.25">
      <c r="A2876" s="10" t="str">
        <f t="shared" ca="1" si="46"/>
        <v>delete</v>
      </c>
      <c r="B2876" s="16" cm="1">
        <f t="array" aca="1" ref="B2876" ca="1">INDIRECT("УникальныеСписки!D"&amp;ROW()-$L$4)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14"/>
      <c r="G2876" s="81" t="str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84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84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84" t="str" cm="1">
        <f t="array" aca="1" ref="J2876" ca="1">_xlfn.XLOOKUP($B2876,INDIRECT(SUBSTITUTE("ИсходныеДанные!$где$2:$где$50000","где",$B$4)),INDIRECT(SUBSTITUTE("ИсходныеДанные!$что$2:$что$50000","что",J$4)),"",0,1)</f>
        <v/>
      </c>
      <c r="K2876" s="3">
        <f ca="1">IF($B2876&lt;&gt;"",SUMIF(INDIRECT("ИсходныеДанные!$"&amp;$K$4&amp;"$2:$"&amp;$K$4&amp;"$50000"),$B2876&amp;"#"&amp;K$6,INDIRECT("ИсходныеДанные!$J$2:$J$50000")),0)</f>
        <v>0</v>
      </c>
      <c r="L2876" s="3">
        <f ca="1">IF($B2876&lt;&gt;"",SUMIF(INDIRECT("ИсходныеДанные!$"&amp;$K$4&amp;"$2:$"&amp;$K$4&amp;"$50000"),$B2876&amp;"#"&amp;L$6,INDIRECT("ИсходныеДанные!$J$2:$J$50000")),0)</f>
        <v>0</v>
      </c>
      <c r="M2876" s="3">
        <f ca="1">IF($B2876&lt;&gt;"",SUMIF(INDIRECT("ИсходныеДанные!$"&amp;$K$4&amp;"$2:$"&amp;$K$4&amp;"$50000"),$B2876&amp;"#"&amp;M$6,INDIRECT("ИсходныеДанные!$J$2:$J$50000")),0)</f>
        <v>0</v>
      </c>
      <c r="N2876" s="3">
        <f ca="1">IF($B2876&lt;&gt;"",SUMIF(INDIRECT("ИсходныеДанные!$"&amp;$K$4&amp;"$2:$"&amp;$K$4&amp;"$50000"),$B2876&amp;"#"&amp;N$6,INDIRECT("ИсходныеДанные!$J$2:$J$50000")),0)</f>
        <v>0</v>
      </c>
      <c r="O2876" s="3">
        <f ca="1">IF($B2876&lt;&gt;"",SUMIF(INDIRECT("ИсходныеДанные!$"&amp;$K$4&amp;"$2:$"&amp;$K$4&amp;"$50000"),$B2876&amp;"#"&amp;O$6,INDIRECT("ИсходныеДанные!$J$2:$J$50000")),0)</f>
        <v>0</v>
      </c>
      <c r="P2876" s="3">
        <f ca="1">IF($B2876&lt;&gt;"",SUMIF(INDIRECT("ИсходныеДанные!$"&amp;$K$4&amp;"$2:$"&amp;$K$4&amp;"$50000"),$B2876&amp;"#"&amp;P$6,INDIRECT("ИсходныеДанные!$J$2:$J$50000")),0)</f>
        <v>0</v>
      </c>
      <c r="Q2876" s="3">
        <f ca="1">IF($B2876&lt;&gt;"",SUMIF(INDIRECT("ИсходныеДанные!$"&amp;$K$4&amp;"$2:$"&amp;$K$4&amp;"$50000"),$B2876&amp;"#"&amp;Q$6,INDIRECT("ИсходныеДанные!$J$2:$J$50000")),0)</f>
        <v>0</v>
      </c>
      <c r="R2876" s="3">
        <f ca="1">IF($B2876&lt;&gt;"",SUMIF(INDIRECT("ИсходныеДанные!$"&amp;$K$4&amp;"$2:$"&amp;$K$4&amp;"$50000"),$B2876&amp;"#"&amp;R$6,INDIRECT("ИсходныеДанные!$J$2:$J$50000")),0)</f>
        <v>0</v>
      </c>
      <c r="S2876" s="3">
        <f ca="1">IF($B2876&lt;&gt;"",SUMIF(INDIRECT("ИсходныеДанные!$"&amp;$K$4&amp;"$2:$"&amp;$K$4&amp;"$50000"),$B2876&amp;"#"&amp;S$6,INDIRECT("ИсходныеДанные!$J$2:$J$50000")),0)</f>
        <v>0</v>
      </c>
      <c r="T2876" s="3">
        <f ca="1">IF($B2876&lt;&gt;"",SUMIF(INDIRECT("ИсходныеДанные!$"&amp;$K$4&amp;"$2:$"&amp;$K$4&amp;"$50000"),$B2876&amp;"#"&amp;T$6,INDIRECT("ИсходныеДанные!$J$2:$J$50000")),0)</f>
        <v>0</v>
      </c>
      <c r="U2876" s="3">
        <f ca="1">IF($B2876&lt;&gt;"",SUMIF(INDIRECT("ИсходныеДанные!$"&amp;$K$4&amp;"$2:$"&amp;$K$4&amp;"$50000"),$B2876&amp;"#"&amp;U$6,INDIRECT("ИсходныеДанные!$J$2:$J$50000")),0)</f>
        <v>0</v>
      </c>
      <c r="V2876" s="3">
        <f ca="1">IF($B2876&lt;&gt;"",SUMIF(INDIRECT("ИсходныеДанные!$"&amp;$K$4&amp;"$2:$"&amp;$K$4&amp;"$50000"),$B2876&amp;"#"&amp;V$6,INDIRECT("ИсходныеДанные!$J$2:$J$50000")),0)</f>
        <v>0</v>
      </c>
      <c r="W2876" s="16" t="e">
        <f ca="1">SUM(K2876:V2876)/Пофамильно!$R$1</f>
        <v>#DIV/0!</v>
      </c>
    </row>
    <row r="2877" spans="1:23" x14ac:dyDescent="0.25">
      <c r="A2877" s="10" t="str">
        <f t="shared" ca="1" si="46"/>
        <v>delete</v>
      </c>
      <c r="B2877" s="16" cm="1">
        <f t="array" aca="1" ref="B2877" ca="1">INDIRECT("УникальныеСписки!D"&amp;ROW()-$L$4)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14"/>
      <c r="G2877" s="81" t="str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84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84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84" t="str" cm="1">
        <f t="array" aca="1" ref="J2877" ca="1">_xlfn.XLOOKUP($B2877,INDIRECT(SUBSTITUTE("ИсходныеДанные!$где$2:$где$50000","где",$B$4)),INDIRECT(SUBSTITUTE("ИсходныеДанные!$что$2:$что$50000","что",J$4)),"",0,1)</f>
        <v/>
      </c>
      <c r="K2877" s="3">
        <f ca="1">IF($B2877&lt;&gt;"",SUMIF(INDIRECT("ИсходныеДанные!$"&amp;$K$4&amp;"$2:$"&amp;$K$4&amp;"$50000"),$B2877&amp;"#"&amp;K$6,INDIRECT("ИсходныеДанные!$J$2:$J$50000")),0)</f>
        <v>0</v>
      </c>
      <c r="L2877" s="3">
        <f ca="1">IF($B2877&lt;&gt;"",SUMIF(INDIRECT("ИсходныеДанные!$"&amp;$K$4&amp;"$2:$"&amp;$K$4&amp;"$50000"),$B2877&amp;"#"&amp;L$6,INDIRECT("ИсходныеДанные!$J$2:$J$50000")),0)</f>
        <v>0</v>
      </c>
      <c r="M2877" s="3">
        <f ca="1">IF($B2877&lt;&gt;"",SUMIF(INDIRECT("ИсходныеДанные!$"&amp;$K$4&amp;"$2:$"&amp;$K$4&amp;"$50000"),$B2877&amp;"#"&amp;M$6,INDIRECT("ИсходныеДанные!$J$2:$J$50000")),0)</f>
        <v>0</v>
      </c>
      <c r="N2877" s="3">
        <f ca="1">IF($B2877&lt;&gt;"",SUMIF(INDIRECT("ИсходныеДанные!$"&amp;$K$4&amp;"$2:$"&amp;$K$4&amp;"$50000"),$B2877&amp;"#"&amp;N$6,INDIRECT("ИсходныеДанные!$J$2:$J$50000")),0)</f>
        <v>0</v>
      </c>
      <c r="O2877" s="3">
        <f ca="1">IF($B2877&lt;&gt;"",SUMIF(INDIRECT("ИсходныеДанные!$"&amp;$K$4&amp;"$2:$"&amp;$K$4&amp;"$50000"),$B2877&amp;"#"&amp;O$6,INDIRECT("ИсходныеДанные!$J$2:$J$50000")),0)</f>
        <v>0</v>
      </c>
      <c r="P2877" s="3">
        <f ca="1">IF($B2877&lt;&gt;"",SUMIF(INDIRECT("ИсходныеДанные!$"&amp;$K$4&amp;"$2:$"&amp;$K$4&amp;"$50000"),$B2877&amp;"#"&amp;P$6,INDIRECT("ИсходныеДанные!$J$2:$J$50000")),0)</f>
        <v>0</v>
      </c>
      <c r="Q2877" s="3">
        <f ca="1">IF($B2877&lt;&gt;"",SUMIF(INDIRECT("ИсходныеДанные!$"&amp;$K$4&amp;"$2:$"&amp;$K$4&amp;"$50000"),$B2877&amp;"#"&amp;Q$6,INDIRECT("ИсходныеДанные!$J$2:$J$50000")),0)</f>
        <v>0</v>
      </c>
      <c r="R2877" s="3">
        <f ca="1">IF($B2877&lt;&gt;"",SUMIF(INDIRECT("ИсходныеДанные!$"&amp;$K$4&amp;"$2:$"&amp;$K$4&amp;"$50000"),$B2877&amp;"#"&amp;R$6,INDIRECT("ИсходныеДанные!$J$2:$J$50000")),0)</f>
        <v>0</v>
      </c>
      <c r="S2877" s="3">
        <f ca="1">IF($B2877&lt;&gt;"",SUMIF(INDIRECT("ИсходныеДанные!$"&amp;$K$4&amp;"$2:$"&amp;$K$4&amp;"$50000"),$B2877&amp;"#"&amp;S$6,INDIRECT("ИсходныеДанные!$J$2:$J$50000")),0)</f>
        <v>0</v>
      </c>
      <c r="T2877" s="3">
        <f ca="1">IF($B2877&lt;&gt;"",SUMIF(INDIRECT("ИсходныеДанные!$"&amp;$K$4&amp;"$2:$"&amp;$K$4&amp;"$50000"),$B2877&amp;"#"&amp;T$6,INDIRECT("ИсходныеДанные!$J$2:$J$50000")),0)</f>
        <v>0</v>
      </c>
      <c r="U2877" s="3">
        <f ca="1">IF($B2877&lt;&gt;"",SUMIF(INDIRECT("ИсходныеДанные!$"&amp;$K$4&amp;"$2:$"&amp;$K$4&amp;"$50000"),$B2877&amp;"#"&amp;U$6,INDIRECT("ИсходныеДанные!$J$2:$J$50000")),0)</f>
        <v>0</v>
      </c>
      <c r="V2877" s="3">
        <f ca="1">IF($B2877&lt;&gt;"",SUMIF(INDIRECT("ИсходныеДанные!$"&amp;$K$4&amp;"$2:$"&amp;$K$4&amp;"$50000"),$B2877&amp;"#"&amp;V$6,INDIRECT("ИсходныеДанные!$J$2:$J$50000")),0)</f>
        <v>0</v>
      </c>
      <c r="W2877" s="16" t="e">
        <f ca="1">SUM(K2877:V2877)/Пофамильно!$R$1</f>
        <v>#DIV/0!</v>
      </c>
    </row>
    <row r="2878" spans="1:23" x14ac:dyDescent="0.25">
      <c r="A2878" s="10" t="str">
        <f t="shared" ca="1" si="46"/>
        <v>delete</v>
      </c>
      <c r="B2878" s="16" cm="1">
        <f t="array" aca="1" ref="B2878" ca="1">INDIRECT("УникальныеСписки!D"&amp;ROW()-$L$4)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14"/>
      <c r="G2878" s="81" t="str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84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84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84" t="str" cm="1">
        <f t="array" aca="1" ref="J2878" ca="1">_xlfn.XLOOKUP($B2878,INDIRECT(SUBSTITUTE("ИсходныеДанные!$где$2:$где$50000","где",$B$4)),INDIRECT(SUBSTITUTE("ИсходныеДанные!$что$2:$что$50000","что",J$4)),"",0,1)</f>
        <v/>
      </c>
      <c r="K2878" s="3">
        <f ca="1">IF($B2878&lt;&gt;"",SUMIF(INDIRECT("ИсходныеДанные!$"&amp;$K$4&amp;"$2:$"&amp;$K$4&amp;"$50000"),$B2878&amp;"#"&amp;K$6,INDIRECT("ИсходныеДанные!$J$2:$J$50000")),0)</f>
        <v>0</v>
      </c>
      <c r="L2878" s="3">
        <f ca="1">IF($B2878&lt;&gt;"",SUMIF(INDIRECT("ИсходныеДанные!$"&amp;$K$4&amp;"$2:$"&amp;$K$4&amp;"$50000"),$B2878&amp;"#"&amp;L$6,INDIRECT("ИсходныеДанные!$J$2:$J$50000")),0)</f>
        <v>0</v>
      </c>
      <c r="M2878" s="3">
        <f ca="1">IF($B2878&lt;&gt;"",SUMIF(INDIRECT("ИсходныеДанные!$"&amp;$K$4&amp;"$2:$"&amp;$K$4&amp;"$50000"),$B2878&amp;"#"&amp;M$6,INDIRECT("ИсходныеДанные!$J$2:$J$50000")),0)</f>
        <v>0</v>
      </c>
      <c r="N2878" s="3">
        <f ca="1">IF($B2878&lt;&gt;"",SUMIF(INDIRECT("ИсходныеДанные!$"&amp;$K$4&amp;"$2:$"&amp;$K$4&amp;"$50000"),$B2878&amp;"#"&amp;N$6,INDIRECT("ИсходныеДанные!$J$2:$J$50000")),0)</f>
        <v>0</v>
      </c>
      <c r="O2878" s="3">
        <f ca="1">IF($B2878&lt;&gt;"",SUMIF(INDIRECT("ИсходныеДанные!$"&amp;$K$4&amp;"$2:$"&amp;$K$4&amp;"$50000"),$B2878&amp;"#"&amp;O$6,INDIRECT("ИсходныеДанные!$J$2:$J$50000")),0)</f>
        <v>0</v>
      </c>
      <c r="P2878" s="3">
        <f ca="1">IF($B2878&lt;&gt;"",SUMIF(INDIRECT("ИсходныеДанные!$"&amp;$K$4&amp;"$2:$"&amp;$K$4&amp;"$50000"),$B2878&amp;"#"&amp;P$6,INDIRECT("ИсходныеДанные!$J$2:$J$50000")),0)</f>
        <v>0</v>
      </c>
      <c r="Q2878" s="3">
        <f ca="1">IF($B2878&lt;&gt;"",SUMIF(INDIRECT("ИсходныеДанные!$"&amp;$K$4&amp;"$2:$"&amp;$K$4&amp;"$50000"),$B2878&amp;"#"&amp;Q$6,INDIRECT("ИсходныеДанные!$J$2:$J$50000")),0)</f>
        <v>0</v>
      </c>
      <c r="R2878" s="3">
        <f ca="1">IF($B2878&lt;&gt;"",SUMIF(INDIRECT("ИсходныеДанные!$"&amp;$K$4&amp;"$2:$"&amp;$K$4&amp;"$50000"),$B2878&amp;"#"&amp;R$6,INDIRECT("ИсходныеДанные!$J$2:$J$50000")),0)</f>
        <v>0</v>
      </c>
      <c r="S2878" s="3">
        <f ca="1">IF($B2878&lt;&gt;"",SUMIF(INDIRECT("ИсходныеДанные!$"&amp;$K$4&amp;"$2:$"&amp;$K$4&amp;"$50000"),$B2878&amp;"#"&amp;S$6,INDIRECT("ИсходныеДанные!$J$2:$J$50000")),0)</f>
        <v>0</v>
      </c>
      <c r="T2878" s="3">
        <f ca="1">IF($B2878&lt;&gt;"",SUMIF(INDIRECT("ИсходныеДанные!$"&amp;$K$4&amp;"$2:$"&amp;$K$4&amp;"$50000"),$B2878&amp;"#"&amp;T$6,INDIRECT("ИсходныеДанные!$J$2:$J$50000")),0)</f>
        <v>0</v>
      </c>
      <c r="U2878" s="3">
        <f ca="1">IF($B2878&lt;&gt;"",SUMIF(INDIRECT("ИсходныеДанные!$"&amp;$K$4&amp;"$2:$"&amp;$K$4&amp;"$50000"),$B2878&amp;"#"&amp;U$6,INDIRECT("ИсходныеДанные!$J$2:$J$50000")),0)</f>
        <v>0</v>
      </c>
      <c r="V2878" s="3">
        <f ca="1">IF($B2878&lt;&gt;"",SUMIF(INDIRECT("ИсходныеДанные!$"&amp;$K$4&amp;"$2:$"&amp;$K$4&amp;"$50000"),$B2878&amp;"#"&amp;V$6,INDIRECT("ИсходныеДанные!$J$2:$J$50000")),0)</f>
        <v>0</v>
      </c>
      <c r="W2878" s="16" t="e">
        <f ca="1">SUM(K2878:V2878)/Пофамильно!$R$1</f>
        <v>#DIV/0!</v>
      </c>
    </row>
    <row r="2879" spans="1:23" x14ac:dyDescent="0.25">
      <c r="A2879" s="10" t="str">
        <f t="shared" ca="1" si="46"/>
        <v>delete</v>
      </c>
      <c r="B2879" s="16" cm="1">
        <f t="array" aca="1" ref="B2879" ca="1">INDIRECT("УникальныеСписки!D"&amp;ROW()-$L$4)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14"/>
      <c r="G2879" s="81" t="str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84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84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84" t="str" cm="1">
        <f t="array" aca="1" ref="J2879" ca="1">_xlfn.XLOOKUP($B2879,INDIRECT(SUBSTITUTE("ИсходныеДанные!$где$2:$где$50000","где",$B$4)),INDIRECT(SUBSTITUTE("ИсходныеДанные!$что$2:$что$50000","что",J$4)),"",0,1)</f>
        <v/>
      </c>
      <c r="K2879" s="3">
        <f ca="1">IF($B2879&lt;&gt;"",SUMIF(INDIRECT("ИсходныеДанные!$"&amp;$K$4&amp;"$2:$"&amp;$K$4&amp;"$50000"),$B2879&amp;"#"&amp;K$6,INDIRECT("ИсходныеДанные!$J$2:$J$50000")),0)</f>
        <v>0</v>
      </c>
      <c r="L2879" s="3">
        <f ca="1">IF($B2879&lt;&gt;"",SUMIF(INDIRECT("ИсходныеДанные!$"&amp;$K$4&amp;"$2:$"&amp;$K$4&amp;"$50000"),$B2879&amp;"#"&amp;L$6,INDIRECT("ИсходныеДанные!$J$2:$J$50000")),0)</f>
        <v>0</v>
      </c>
      <c r="M2879" s="3">
        <f ca="1">IF($B2879&lt;&gt;"",SUMIF(INDIRECT("ИсходныеДанные!$"&amp;$K$4&amp;"$2:$"&amp;$K$4&amp;"$50000"),$B2879&amp;"#"&amp;M$6,INDIRECT("ИсходныеДанные!$J$2:$J$50000")),0)</f>
        <v>0</v>
      </c>
      <c r="N2879" s="3">
        <f ca="1">IF($B2879&lt;&gt;"",SUMIF(INDIRECT("ИсходныеДанные!$"&amp;$K$4&amp;"$2:$"&amp;$K$4&amp;"$50000"),$B2879&amp;"#"&amp;N$6,INDIRECT("ИсходныеДанные!$J$2:$J$50000")),0)</f>
        <v>0</v>
      </c>
      <c r="O2879" s="3">
        <f ca="1">IF($B2879&lt;&gt;"",SUMIF(INDIRECT("ИсходныеДанные!$"&amp;$K$4&amp;"$2:$"&amp;$K$4&amp;"$50000"),$B2879&amp;"#"&amp;O$6,INDIRECT("ИсходныеДанные!$J$2:$J$50000")),0)</f>
        <v>0</v>
      </c>
      <c r="P2879" s="3">
        <f ca="1">IF($B2879&lt;&gt;"",SUMIF(INDIRECT("ИсходныеДанные!$"&amp;$K$4&amp;"$2:$"&amp;$K$4&amp;"$50000"),$B2879&amp;"#"&amp;P$6,INDIRECT("ИсходныеДанные!$J$2:$J$50000")),0)</f>
        <v>0</v>
      </c>
      <c r="Q2879" s="3">
        <f ca="1">IF($B2879&lt;&gt;"",SUMIF(INDIRECT("ИсходныеДанные!$"&amp;$K$4&amp;"$2:$"&amp;$K$4&amp;"$50000"),$B2879&amp;"#"&amp;Q$6,INDIRECT("ИсходныеДанные!$J$2:$J$50000")),0)</f>
        <v>0</v>
      </c>
      <c r="R2879" s="3">
        <f ca="1">IF($B2879&lt;&gt;"",SUMIF(INDIRECT("ИсходныеДанные!$"&amp;$K$4&amp;"$2:$"&amp;$K$4&amp;"$50000"),$B2879&amp;"#"&amp;R$6,INDIRECT("ИсходныеДанные!$J$2:$J$50000")),0)</f>
        <v>0</v>
      </c>
      <c r="S2879" s="3">
        <f ca="1">IF($B2879&lt;&gt;"",SUMIF(INDIRECT("ИсходныеДанные!$"&amp;$K$4&amp;"$2:$"&amp;$K$4&amp;"$50000"),$B2879&amp;"#"&amp;S$6,INDIRECT("ИсходныеДанные!$J$2:$J$50000")),0)</f>
        <v>0</v>
      </c>
      <c r="T2879" s="3">
        <f ca="1">IF($B2879&lt;&gt;"",SUMIF(INDIRECT("ИсходныеДанные!$"&amp;$K$4&amp;"$2:$"&amp;$K$4&amp;"$50000"),$B2879&amp;"#"&amp;T$6,INDIRECT("ИсходныеДанные!$J$2:$J$50000")),0)</f>
        <v>0</v>
      </c>
      <c r="U2879" s="3">
        <f ca="1">IF($B2879&lt;&gt;"",SUMIF(INDIRECT("ИсходныеДанные!$"&amp;$K$4&amp;"$2:$"&amp;$K$4&amp;"$50000"),$B2879&amp;"#"&amp;U$6,INDIRECT("ИсходныеДанные!$J$2:$J$50000")),0)</f>
        <v>0</v>
      </c>
      <c r="V2879" s="3">
        <f ca="1">IF($B2879&lt;&gt;"",SUMIF(INDIRECT("ИсходныеДанные!$"&amp;$K$4&amp;"$2:$"&amp;$K$4&amp;"$50000"),$B2879&amp;"#"&amp;V$6,INDIRECT("ИсходныеДанные!$J$2:$J$50000")),0)</f>
        <v>0</v>
      </c>
      <c r="W2879" s="16" t="e">
        <f ca="1">SUM(K2879:V2879)/Пофамильно!$R$1</f>
        <v>#DIV/0!</v>
      </c>
    </row>
    <row r="2880" spans="1:23" x14ac:dyDescent="0.25">
      <c r="A2880" s="10" t="str">
        <f t="shared" ca="1" si="46"/>
        <v>delete</v>
      </c>
      <c r="B2880" s="16" cm="1">
        <f t="array" aca="1" ref="B2880" ca="1">INDIRECT("УникальныеСписки!D"&amp;ROW()-$L$4)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14"/>
      <c r="G2880" s="81" t="str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84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84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84" t="str" cm="1">
        <f t="array" aca="1" ref="J2880" ca="1">_xlfn.XLOOKUP($B2880,INDIRECT(SUBSTITUTE("ИсходныеДанные!$где$2:$где$50000","где",$B$4)),INDIRECT(SUBSTITUTE("ИсходныеДанные!$что$2:$что$50000","что",J$4)),"",0,1)</f>
        <v/>
      </c>
      <c r="K2880" s="3">
        <f ca="1">IF($B2880&lt;&gt;"",SUMIF(INDIRECT("ИсходныеДанные!$"&amp;$K$4&amp;"$2:$"&amp;$K$4&amp;"$50000"),$B2880&amp;"#"&amp;K$6,INDIRECT("ИсходныеДанные!$J$2:$J$50000")),0)</f>
        <v>0</v>
      </c>
      <c r="L2880" s="3">
        <f ca="1">IF($B2880&lt;&gt;"",SUMIF(INDIRECT("ИсходныеДанные!$"&amp;$K$4&amp;"$2:$"&amp;$K$4&amp;"$50000"),$B2880&amp;"#"&amp;L$6,INDIRECT("ИсходныеДанные!$J$2:$J$50000")),0)</f>
        <v>0</v>
      </c>
      <c r="M2880" s="3">
        <f ca="1">IF($B2880&lt;&gt;"",SUMIF(INDIRECT("ИсходныеДанные!$"&amp;$K$4&amp;"$2:$"&amp;$K$4&amp;"$50000"),$B2880&amp;"#"&amp;M$6,INDIRECT("ИсходныеДанные!$J$2:$J$50000")),0)</f>
        <v>0</v>
      </c>
      <c r="N2880" s="3">
        <f ca="1">IF($B2880&lt;&gt;"",SUMIF(INDIRECT("ИсходныеДанные!$"&amp;$K$4&amp;"$2:$"&amp;$K$4&amp;"$50000"),$B2880&amp;"#"&amp;N$6,INDIRECT("ИсходныеДанные!$J$2:$J$50000")),0)</f>
        <v>0</v>
      </c>
      <c r="O2880" s="3">
        <f ca="1">IF($B2880&lt;&gt;"",SUMIF(INDIRECT("ИсходныеДанные!$"&amp;$K$4&amp;"$2:$"&amp;$K$4&amp;"$50000"),$B2880&amp;"#"&amp;O$6,INDIRECT("ИсходныеДанные!$J$2:$J$50000")),0)</f>
        <v>0</v>
      </c>
      <c r="P2880" s="3">
        <f ca="1">IF($B2880&lt;&gt;"",SUMIF(INDIRECT("ИсходныеДанные!$"&amp;$K$4&amp;"$2:$"&amp;$K$4&amp;"$50000"),$B2880&amp;"#"&amp;P$6,INDIRECT("ИсходныеДанные!$J$2:$J$50000")),0)</f>
        <v>0</v>
      </c>
      <c r="Q2880" s="3">
        <f ca="1">IF($B2880&lt;&gt;"",SUMIF(INDIRECT("ИсходныеДанные!$"&amp;$K$4&amp;"$2:$"&amp;$K$4&amp;"$50000"),$B2880&amp;"#"&amp;Q$6,INDIRECT("ИсходныеДанные!$J$2:$J$50000")),0)</f>
        <v>0</v>
      </c>
      <c r="R2880" s="3">
        <f ca="1">IF($B2880&lt;&gt;"",SUMIF(INDIRECT("ИсходныеДанные!$"&amp;$K$4&amp;"$2:$"&amp;$K$4&amp;"$50000"),$B2880&amp;"#"&amp;R$6,INDIRECT("ИсходныеДанные!$J$2:$J$50000")),0)</f>
        <v>0</v>
      </c>
      <c r="S2880" s="3">
        <f ca="1">IF($B2880&lt;&gt;"",SUMIF(INDIRECT("ИсходныеДанные!$"&amp;$K$4&amp;"$2:$"&amp;$K$4&amp;"$50000"),$B2880&amp;"#"&amp;S$6,INDIRECT("ИсходныеДанные!$J$2:$J$50000")),0)</f>
        <v>0</v>
      </c>
      <c r="T2880" s="3">
        <f ca="1">IF($B2880&lt;&gt;"",SUMIF(INDIRECT("ИсходныеДанные!$"&amp;$K$4&amp;"$2:$"&amp;$K$4&amp;"$50000"),$B2880&amp;"#"&amp;T$6,INDIRECT("ИсходныеДанные!$J$2:$J$50000")),0)</f>
        <v>0</v>
      </c>
      <c r="U2880" s="3">
        <f ca="1">IF($B2880&lt;&gt;"",SUMIF(INDIRECT("ИсходныеДанные!$"&amp;$K$4&amp;"$2:$"&amp;$K$4&amp;"$50000"),$B2880&amp;"#"&amp;U$6,INDIRECT("ИсходныеДанные!$J$2:$J$50000")),0)</f>
        <v>0</v>
      </c>
      <c r="V2880" s="3">
        <f ca="1">IF($B2880&lt;&gt;"",SUMIF(INDIRECT("ИсходныеДанные!$"&amp;$K$4&amp;"$2:$"&amp;$K$4&amp;"$50000"),$B2880&amp;"#"&amp;V$6,INDIRECT("ИсходныеДанные!$J$2:$J$50000")),0)</f>
        <v>0</v>
      </c>
      <c r="W2880" s="16" t="e">
        <f ca="1">SUM(K2880:V2880)/Пофамильно!$R$1</f>
        <v>#DIV/0!</v>
      </c>
    </row>
    <row r="2881" spans="1:23" x14ac:dyDescent="0.25">
      <c r="A2881" s="10" t="str">
        <f t="shared" ca="1" si="46"/>
        <v>delete</v>
      </c>
      <c r="B2881" s="16" cm="1">
        <f t="array" aca="1" ref="B2881" ca="1">INDIRECT("УникальныеСписки!D"&amp;ROW()-$L$4)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14"/>
      <c r="G2881" s="81" t="str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84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84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84" t="str" cm="1">
        <f t="array" aca="1" ref="J2881" ca="1">_xlfn.XLOOKUP($B2881,INDIRECT(SUBSTITUTE("ИсходныеДанные!$где$2:$где$50000","где",$B$4)),INDIRECT(SUBSTITUTE("ИсходныеДанные!$что$2:$что$50000","что",J$4)),"",0,1)</f>
        <v/>
      </c>
      <c r="K2881" s="3">
        <f ca="1">IF($B2881&lt;&gt;"",SUMIF(INDIRECT("ИсходныеДанные!$"&amp;$K$4&amp;"$2:$"&amp;$K$4&amp;"$50000"),$B2881&amp;"#"&amp;K$6,INDIRECT("ИсходныеДанные!$J$2:$J$50000")),0)</f>
        <v>0</v>
      </c>
      <c r="L2881" s="3">
        <f ca="1">IF($B2881&lt;&gt;"",SUMIF(INDIRECT("ИсходныеДанные!$"&amp;$K$4&amp;"$2:$"&amp;$K$4&amp;"$50000"),$B2881&amp;"#"&amp;L$6,INDIRECT("ИсходныеДанные!$J$2:$J$50000")),0)</f>
        <v>0</v>
      </c>
      <c r="M2881" s="3">
        <f ca="1">IF($B2881&lt;&gt;"",SUMIF(INDIRECT("ИсходныеДанные!$"&amp;$K$4&amp;"$2:$"&amp;$K$4&amp;"$50000"),$B2881&amp;"#"&amp;M$6,INDIRECT("ИсходныеДанные!$J$2:$J$50000")),0)</f>
        <v>0</v>
      </c>
      <c r="N2881" s="3">
        <f ca="1">IF($B2881&lt;&gt;"",SUMIF(INDIRECT("ИсходныеДанные!$"&amp;$K$4&amp;"$2:$"&amp;$K$4&amp;"$50000"),$B2881&amp;"#"&amp;N$6,INDIRECT("ИсходныеДанные!$J$2:$J$50000")),0)</f>
        <v>0</v>
      </c>
      <c r="O2881" s="3">
        <f ca="1">IF($B2881&lt;&gt;"",SUMIF(INDIRECT("ИсходныеДанные!$"&amp;$K$4&amp;"$2:$"&amp;$K$4&amp;"$50000"),$B2881&amp;"#"&amp;O$6,INDIRECT("ИсходныеДанные!$J$2:$J$50000")),0)</f>
        <v>0</v>
      </c>
      <c r="P2881" s="3">
        <f ca="1">IF($B2881&lt;&gt;"",SUMIF(INDIRECT("ИсходныеДанные!$"&amp;$K$4&amp;"$2:$"&amp;$K$4&amp;"$50000"),$B2881&amp;"#"&amp;P$6,INDIRECT("ИсходныеДанные!$J$2:$J$50000")),0)</f>
        <v>0</v>
      </c>
      <c r="Q2881" s="3">
        <f ca="1">IF($B2881&lt;&gt;"",SUMIF(INDIRECT("ИсходныеДанные!$"&amp;$K$4&amp;"$2:$"&amp;$K$4&amp;"$50000"),$B2881&amp;"#"&amp;Q$6,INDIRECT("ИсходныеДанные!$J$2:$J$50000")),0)</f>
        <v>0</v>
      </c>
      <c r="R2881" s="3">
        <f ca="1">IF($B2881&lt;&gt;"",SUMIF(INDIRECT("ИсходныеДанные!$"&amp;$K$4&amp;"$2:$"&amp;$K$4&amp;"$50000"),$B2881&amp;"#"&amp;R$6,INDIRECT("ИсходныеДанные!$J$2:$J$50000")),0)</f>
        <v>0</v>
      </c>
      <c r="S2881" s="3">
        <f ca="1">IF($B2881&lt;&gt;"",SUMIF(INDIRECT("ИсходныеДанные!$"&amp;$K$4&amp;"$2:$"&amp;$K$4&amp;"$50000"),$B2881&amp;"#"&amp;S$6,INDIRECT("ИсходныеДанные!$J$2:$J$50000")),0)</f>
        <v>0</v>
      </c>
      <c r="T2881" s="3">
        <f ca="1">IF($B2881&lt;&gt;"",SUMIF(INDIRECT("ИсходныеДанные!$"&amp;$K$4&amp;"$2:$"&amp;$K$4&amp;"$50000"),$B2881&amp;"#"&amp;T$6,INDIRECT("ИсходныеДанные!$J$2:$J$50000")),0)</f>
        <v>0</v>
      </c>
      <c r="U2881" s="3">
        <f ca="1">IF($B2881&lt;&gt;"",SUMIF(INDIRECT("ИсходныеДанные!$"&amp;$K$4&amp;"$2:$"&amp;$K$4&amp;"$50000"),$B2881&amp;"#"&amp;U$6,INDIRECT("ИсходныеДанные!$J$2:$J$50000")),0)</f>
        <v>0</v>
      </c>
      <c r="V2881" s="3">
        <f ca="1">IF($B2881&lt;&gt;"",SUMIF(INDIRECT("ИсходныеДанные!$"&amp;$K$4&amp;"$2:$"&amp;$K$4&amp;"$50000"),$B2881&amp;"#"&amp;V$6,INDIRECT("ИсходныеДанные!$J$2:$J$50000")),0)</f>
        <v>0</v>
      </c>
      <c r="W2881" s="16" t="e">
        <f ca="1">SUM(K2881:V2881)/Пофамильно!$R$1</f>
        <v>#DIV/0!</v>
      </c>
    </row>
    <row r="2882" spans="1:23" x14ac:dyDescent="0.25">
      <c r="A2882" s="10" t="str">
        <f t="shared" ca="1" si="46"/>
        <v>delete</v>
      </c>
      <c r="B2882" s="16" cm="1">
        <f t="array" aca="1" ref="B2882" ca="1">INDIRECT("УникальныеСписки!D"&amp;ROW()-$L$4)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14"/>
      <c r="G2882" s="81" t="str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84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84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84" t="str" cm="1">
        <f t="array" aca="1" ref="J2882" ca="1">_xlfn.XLOOKUP($B2882,INDIRECT(SUBSTITUTE("ИсходныеДанные!$где$2:$где$50000","где",$B$4)),INDIRECT(SUBSTITUTE("ИсходныеДанные!$что$2:$что$50000","что",J$4)),"",0,1)</f>
        <v/>
      </c>
      <c r="K2882" s="3">
        <f ca="1">IF($B2882&lt;&gt;"",SUMIF(INDIRECT("ИсходныеДанные!$"&amp;$K$4&amp;"$2:$"&amp;$K$4&amp;"$50000"),$B2882&amp;"#"&amp;K$6,INDIRECT("ИсходныеДанные!$J$2:$J$50000")),0)</f>
        <v>0</v>
      </c>
      <c r="L2882" s="3">
        <f ca="1">IF($B2882&lt;&gt;"",SUMIF(INDIRECT("ИсходныеДанные!$"&amp;$K$4&amp;"$2:$"&amp;$K$4&amp;"$50000"),$B2882&amp;"#"&amp;L$6,INDIRECT("ИсходныеДанные!$J$2:$J$50000")),0)</f>
        <v>0</v>
      </c>
      <c r="M2882" s="3">
        <f ca="1">IF($B2882&lt;&gt;"",SUMIF(INDIRECT("ИсходныеДанные!$"&amp;$K$4&amp;"$2:$"&amp;$K$4&amp;"$50000"),$B2882&amp;"#"&amp;M$6,INDIRECT("ИсходныеДанные!$J$2:$J$50000")),0)</f>
        <v>0</v>
      </c>
      <c r="N2882" s="3">
        <f ca="1">IF($B2882&lt;&gt;"",SUMIF(INDIRECT("ИсходныеДанные!$"&amp;$K$4&amp;"$2:$"&amp;$K$4&amp;"$50000"),$B2882&amp;"#"&amp;N$6,INDIRECT("ИсходныеДанные!$J$2:$J$50000")),0)</f>
        <v>0</v>
      </c>
      <c r="O2882" s="3">
        <f ca="1">IF($B2882&lt;&gt;"",SUMIF(INDIRECT("ИсходныеДанные!$"&amp;$K$4&amp;"$2:$"&amp;$K$4&amp;"$50000"),$B2882&amp;"#"&amp;O$6,INDIRECT("ИсходныеДанные!$J$2:$J$50000")),0)</f>
        <v>0</v>
      </c>
      <c r="P2882" s="3">
        <f ca="1">IF($B2882&lt;&gt;"",SUMIF(INDIRECT("ИсходныеДанные!$"&amp;$K$4&amp;"$2:$"&amp;$K$4&amp;"$50000"),$B2882&amp;"#"&amp;P$6,INDIRECT("ИсходныеДанные!$J$2:$J$50000")),0)</f>
        <v>0</v>
      </c>
      <c r="Q2882" s="3">
        <f ca="1">IF($B2882&lt;&gt;"",SUMIF(INDIRECT("ИсходныеДанные!$"&amp;$K$4&amp;"$2:$"&amp;$K$4&amp;"$50000"),$B2882&amp;"#"&amp;Q$6,INDIRECT("ИсходныеДанные!$J$2:$J$50000")),0)</f>
        <v>0</v>
      </c>
      <c r="R2882" s="3">
        <f ca="1">IF($B2882&lt;&gt;"",SUMIF(INDIRECT("ИсходныеДанные!$"&amp;$K$4&amp;"$2:$"&amp;$K$4&amp;"$50000"),$B2882&amp;"#"&amp;R$6,INDIRECT("ИсходныеДанные!$J$2:$J$50000")),0)</f>
        <v>0</v>
      </c>
      <c r="S2882" s="3">
        <f ca="1">IF($B2882&lt;&gt;"",SUMIF(INDIRECT("ИсходныеДанные!$"&amp;$K$4&amp;"$2:$"&amp;$K$4&amp;"$50000"),$B2882&amp;"#"&amp;S$6,INDIRECT("ИсходныеДанные!$J$2:$J$50000")),0)</f>
        <v>0</v>
      </c>
      <c r="T2882" s="3">
        <f ca="1">IF($B2882&lt;&gt;"",SUMIF(INDIRECT("ИсходныеДанные!$"&amp;$K$4&amp;"$2:$"&amp;$K$4&amp;"$50000"),$B2882&amp;"#"&amp;T$6,INDIRECT("ИсходныеДанные!$J$2:$J$50000")),0)</f>
        <v>0</v>
      </c>
      <c r="U2882" s="3">
        <f ca="1">IF($B2882&lt;&gt;"",SUMIF(INDIRECT("ИсходныеДанные!$"&amp;$K$4&amp;"$2:$"&amp;$K$4&amp;"$50000"),$B2882&amp;"#"&amp;U$6,INDIRECT("ИсходныеДанные!$J$2:$J$50000")),0)</f>
        <v>0</v>
      </c>
      <c r="V2882" s="3">
        <f ca="1">IF($B2882&lt;&gt;"",SUMIF(INDIRECT("ИсходныеДанные!$"&amp;$K$4&amp;"$2:$"&amp;$K$4&amp;"$50000"),$B2882&amp;"#"&amp;V$6,INDIRECT("ИсходныеДанные!$J$2:$J$50000")),0)</f>
        <v>0</v>
      </c>
      <c r="W2882" s="16" t="e">
        <f ca="1">SUM(K2882:V2882)/Пофамильно!$R$1</f>
        <v>#DIV/0!</v>
      </c>
    </row>
    <row r="2883" spans="1:23" x14ac:dyDescent="0.25">
      <c r="A2883" s="10" t="str">
        <f t="shared" ca="1" si="46"/>
        <v>delete</v>
      </c>
      <c r="B2883" s="16" cm="1">
        <f t="array" aca="1" ref="B2883" ca="1">INDIRECT("УникальныеСписки!D"&amp;ROW()-$L$4)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14"/>
      <c r="G2883" s="81" t="str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84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84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84" t="str" cm="1">
        <f t="array" aca="1" ref="J2883" ca="1">_xlfn.XLOOKUP($B2883,INDIRECT(SUBSTITUTE("ИсходныеДанные!$где$2:$где$50000","где",$B$4)),INDIRECT(SUBSTITUTE("ИсходныеДанные!$что$2:$что$50000","что",J$4)),"",0,1)</f>
        <v/>
      </c>
      <c r="K2883" s="3">
        <f ca="1">IF($B2883&lt;&gt;"",SUMIF(INDIRECT("ИсходныеДанные!$"&amp;$K$4&amp;"$2:$"&amp;$K$4&amp;"$50000"),$B2883&amp;"#"&amp;K$6,INDIRECT("ИсходныеДанные!$J$2:$J$50000")),0)</f>
        <v>0</v>
      </c>
      <c r="L2883" s="3">
        <f ca="1">IF($B2883&lt;&gt;"",SUMIF(INDIRECT("ИсходныеДанные!$"&amp;$K$4&amp;"$2:$"&amp;$K$4&amp;"$50000"),$B2883&amp;"#"&amp;L$6,INDIRECT("ИсходныеДанные!$J$2:$J$50000")),0)</f>
        <v>0</v>
      </c>
      <c r="M2883" s="3">
        <f ca="1">IF($B2883&lt;&gt;"",SUMIF(INDIRECT("ИсходныеДанные!$"&amp;$K$4&amp;"$2:$"&amp;$K$4&amp;"$50000"),$B2883&amp;"#"&amp;M$6,INDIRECT("ИсходныеДанные!$J$2:$J$50000")),0)</f>
        <v>0</v>
      </c>
      <c r="N2883" s="3">
        <f ca="1">IF($B2883&lt;&gt;"",SUMIF(INDIRECT("ИсходныеДанные!$"&amp;$K$4&amp;"$2:$"&amp;$K$4&amp;"$50000"),$B2883&amp;"#"&amp;N$6,INDIRECT("ИсходныеДанные!$J$2:$J$50000")),0)</f>
        <v>0</v>
      </c>
      <c r="O2883" s="3">
        <f ca="1">IF($B2883&lt;&gt;"",SUMIF(INDIRECT("ИсходныеДанные!$"&amp;$K$4&amp;"$2:$"&amp;$K$4&amp;"$50000"),$B2883&amp;"#"&amp;O$6,INDIRECT("ИсходныеДанные!$J$2:$J$50000")),0)</f>
        <v>0</v>
      </c>
      <c r="P2883" s="3">
        <f ca="1">IF($B2883&lt;&gt;"",SUMIF(INDIRECT("ИсходныеДанные!$"&amp;$K$4&amp;"$2:$"&amp;$K$4&amp;"$50000"),$B2883&amp;"#"&amp;P$6,INDIRECT("ИсходныеДанные!$J$2:$J$50000")),0)</f>
        <v>0</v>
      </c>
      <c r="Q2883" s="3">
        <f ca="1">IF($B2883&lt;&gt;"",SUMIF(INDIRECT("ИсходныеДанные!$"&amp;$K$4&amp;"$2:$"&amp;$K$4&amp;"$50000"),$B2883&amp;"#"&amp;Q$6,INDIRECT("ИсходныеДанные!$J$2:$J$50000")),0)</f>
        <v>0</v>
      </c>
      <c r="R2883" s="3">
        <f ca="1">IF($B2883&lt;&gt;"",SUMIF(INDIRECT("ИсходныеДанные!$"&amp;$K$4&amp;"$2:$"&amp;$K$4&amp;"$50000"),$B2883&amp;"#"&amp;R$6,INDIRECT("ИсходныеДанные!$J$2:$J$50000")),0)</f>
        <v>0</v>
      </c>
      <c r="S2883" s="3">
        <f ca="1">IF($B2883&lt;&gt;"",SUMIF(INDIRECT("ИсходныеДанные!$"&amp;$K$4&amp;"$2:$"&amp;$K$4&amp;"$50000"),$B2883&amp;"#"&amp;S$6,INDIRECT("ИсходныеДанные!$J$2:$J$50000")),0)</f>
        <v>0</v>
      </c>
      <c r="T2883" s="3">
        <f ca="1">IF($B2883&lt;&gt;"",SUMIF(INDIRECT("ИсходныеДанные!$"&amp;$K$4&amp;"$2:$"&amp;$K$4&amp;"$50000"),$B2883&amp;"#"&amp;T$6,INDIRECT("ИсходныеДанные!$J$2:$J$50000")),0)</f>
        <v>0</v>
      </c>
      <c r="U2883" s="3">
        <f ca="1">IF($B2883&lt;&gt;"",SUMIF(INDIRECT("ИсходныеДанные!$"&amp;$K$4&amp;"$2:$"&amp;$K$4&amp;"$50000"),$B2883&amp;"#"&amp;U$6,INDIRECT("ИсходныеДанные!$J$2:$J$50000")),0)</f>
        <v>0</v>
      </c>
      <c r="V2883" s="3">
        <f ca="1">IF($B2883&lt;&gt;"",SUMIF(INDIRECT("ИсходныеДанные!$"&amp;$K$4&amp;"$2:$"&amp;$K$4&amp;"$50000"),$B2883&amp;"#"&amp;V$6,INDIRECT("ИсходныеДанные!$J$2:$J$50000")),0)</f>
        <v>0</v>
      </c>
      <c r="W2883" s="16" t="e">
        <f ca="1">SUM(K2883:V2883)/Пофамильно!$R$1</f>
        <v>#DIV/0!</v>
      </c>
    </row>
    <row r="2884" spans="1:23" x14ac:dyDescent="0.25">
      <c r="A2884" s="10" t="str">
        <f t="shared" ca="1" si="46"/>
        <v>delete</v>
      </c>
      <c r="B2884" s="16" cm="1">
        <f t="array" aca="1" ref="B2884" ca="1">INDIRECT("УникальныеСписки!D"&amp;ROW()-$L$4)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14"/>
      <c r="G2884" s="81" t="str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84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84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84" t="str" cm="1">
        <f t="array" aca="1" ref="J2884" ca="1">_xlfn.XLOOKUP($B2884,INDIRECT(SUBSTITUTE("ИсходныеДанные!$где$2:$где$50000","где",$B$4)),INDIRECT(SUBSTITUTE("ИсходныеДанные!$что$2:$что$50000","что",J$4)),"",0,1)</f>
        <v/>
      </c>
      <c r="K2884" s="3">
        <f ca="1">IF($B2884&lt;&gt;"",SUMIF(INDIRECT("ИсходныеДанные!$"&amp;$K$4&amp;"$2:$"&amp;$K$4&amp;"$50000"),$B2884&amp;"#"&amp;K$6,INDIRECT("ИсходныеДанные!$J$2:$J$50000")),0)</f>
        <v>0</v>
      </c>
      <c r="L2884" s="3">
        <f ca="1">IF($B2884&lt;&gt;"",SUMIF(INDIRECT("ИсходныеДанные!$"&amp;$K$4&amp;"$2:$"&amp;$K$4&amp;"$50000"),$B2884&amp;"#"&amp;L$6,INDIRECT("ИсходныеДанные!$J$2:$J$50000")),0)</f>
        <v>0</v>
      </c>
      <c r="M2884" s="3">
        <f ca="1">IF($B2884&lt;&gt;"",SUMIF(INDIRECT("ИсходныеДанные!$"&amp;$K$4&amp;"$2:$"&amp;$K$4&amp;"$50000"),$B2884&amp;"#"&amp;M$6,INDIRECT("ИсходныеДанные!$J$2:$J$50000")),0)</f>
        <v>0</v>
      </c>
      <c r="N2884" s="3">
        <f ca="1">IF($B2884&lt;&gt;"",SUMIF(INDIRECT("ИсходныеДанные!$"&amp;$K$4&amp;"$2:$"&amp;$K$4&amp;"$50000"),$B2884&amp;"#"&amp;N$6,INDIRECT("ИсходныеДанные!$J$2:$J$50000")),0)</f>
        <v>0</v>
      </c>
      <c r="O2884" s="3">
        <f ca="1">IF($B2884&lt;&gt;"",SUMIF(INDIRECT("ИсходныеДанные!$"&amp;$K$4&amp;"$2:$"&amp;$K$4&amp;"$50000"),$B2884&amp;"#"&amp;O$6,INDIRECT("ИсходныеДанные!$J$2:$J$50000")),0)</f>
        <v>0</v>
      </c>
      <c r="P2884" s="3">
        <f ca="1">IF($B2884&lt;&gt;"",SUMIF(INDIRECT("ИсходныеДанные!$"&amp;$K$4&amp;"$2:$"&amp;$K$4&amp;"$50000"),$B2884&amp;"#"&amp;P$6,INDIRECT("ИсходныеДанные!$J$2:$J$50000")),0)</f>
        <v>0</v>
      </c>
      <c r="Q2884" s="3">
        <f ca="1">IF($B2884&lt;&gt;"",SUMIF(INDIRECT("ИсходныеДанные!$"&amp;$K$4&amp;"$2:$"&amp;$K$4&amp;"$50000"),$B2884&amp;"#"&amp;Q$6,INDIRECT("ИсходныеДанные!$J$2:$J$50000")),0)</f>
        <v>0</v>
      </c>
      <c r="R2884" s="3">
        <f ca="1">IF($B2884&lt;&gt;"",SUMIF(INDIRECT("ИсходныеДанные!$"&amp;$K$4&amp;"$2:$"&amp;$K$4&amp;"$50000"),$B2884&amp;"#"&amp;R$6,INDIRECT("ИсходныеДанные!$J$2:$J$50000")),0)</f>
        <v>0</v>
      </c>
      <c r="S2884" s="3">
        <f ca="1">IF($B2884&lt;&gt;"",SUMIF(INDIRECT("ИсходныеДанные!$"&amp;$K$4&amp;"$2:$"&amp;$K$4&amp;"$50000"),$B2884&amp;"#"&amp;S$6,INDIRECT("ИсходныеДанные!$J$2:$J$50000")),0)</f>
        <v>0</v>
      </c>
      <c r="T2884" s="3">
        <f ca="1">IF($B2884&lt;&gt;"",SUMIF(INDIRECT("ИсходныеДанные!$"&amp;$K$4&amp;"$2:$"&amp;$K$4&amp;"$50000"),$B2884&amp;"#"&amp;T$6,INDIRECT("ИсходныеДанные!$J$2:$J$50000")),0)</f>
        <v>0</v>
      </c>
      <c r="U2884" s="3">
        <f ca="1">IF($B2884&lt;&gt;"",SUMIF(INDIRECT("ИсходныеДанные!$"&amp;$K$4&amp;"$2:$"&amp;$K$4&amp;"$50000"),$B2884&amp;"#"&amp;U$6,INDIRECT("ИсходныеДанные!$J$2:$J$50000")),0)</f>
        <v>0</v>
      </c>
      <c r="V2884" s="3">
        <f ca="1">IF($B2884&lt;&gt;"",SUMIF(INDIRECT("ИсходныеДанные!$"&amp;$K$4&amp;"$2:$"&amp;$K$4&amp;"$50000"),$B2884&amp;"#"&amp;V$6,INDIRECT("ИсходныеДанные!$J$2:$J$50000")),0)</f>
        <v>0</v>
      </c>
      <c r="W2884" s="16" t="e">
        <f ca="1">SUM(K2884:V2884)/Пофамильно!$R$1</f>
        <v>#DIV/0!</v>
      </c>
    </row>
    <row r="2885" spans="1:23" x14ac:dyDescent="0.25">
      <c r="A2885" s="10" t="str">
        <f t="shared" ca="1" si="46"/>
        <v>delete</v>
      </c>
      <c r="B2885" s="16" cm="1">
        <f t="array" aca="1" ref="B2885" ca="1">INDIRECT("УникальныеСписки!D"&amp;ROW()-$L$4)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14"/>
      <c r="G2885" s="81" t="str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84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84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84" t="str" cm="1">
        <f t="array" aca="1" ref="J2885" ca="1">_xlfn.XLOOKUP($B2885,INDIRECT(SUBSTITUTE("ИсходныеДанные!$где$2:$где$50000","где",$B$4)),INDIRECT(SUBSTITUTE("ИсходныеДанные!$что$2:$что$50000","что",J$4)),"",0,1)</f>
        <v/>
      </c>
      <c r="K2885" s="3">
        <f ca="1">IF($B2885&lt;&gt;"",SUMIF(INDIRECT("ИсходныеДанные!$"&amp;$K$4&amp;"$2:$"&amp;$K$4&amp;"$50000"),$B2885&amp;"#"&amp;K$6,INDIRECT("ИсходныеДанные!$J$2:$J$50000")),0)</f>
        <v>0</v>
      </c>
      <c r="L2885" s="3">
        <f ca="1">IF($B2885&lt;&gt;"",SUMIF(INDIRECT("ИсходныеДанные!$"&amp;$K$4&amp;"$2:$"&amp;$K$4&amp;"$50000"),$B2885&amp;"#"&amp;L$6,INDIRECT("ИсходныеДанные!$J$2:$J$50000")),0)</f>
        <v>0</v>
      </c>
      <c r="M2885" s="3">
        <f ca="1">IF($B2885&lt;&gt;"",SUMIF(INDIRECT("ИсходныеДанные!$"&amp;$K$4&amp;"$2:$"&amp;$K$4&amp;"$50000"),$B2885&amp;"#"&amp;M$6,INDIRECT("ИсходныеДанные!$J$2:$J$50000")),0)</f>
        <v>0</v>
      </c>
      <c r="N2885" s="3">
        <f ca="1">IF($B2885&lt;&gt;"",SUMIF(INDIRECT("ИсходныеДанные!$"&amp;$K$4&amp;"$2:$"&amp;$K$4&amp;"$50000"),$B2885&amp;"#"&amp;N$6,INDIRECT("ИсходныеДанные!$J$2:$J$50000")),0)</f>
        <v>0</v>
      </c>
      <c r="O2885" s="3">
        <f ca="1">IF($B2885&lt;&gt;"",SUMIF(INDIRECT("ИсходныеДанные!$"&amp;$K$4&amp;"$2:$"&amp;$K$4&amp;"$50000"),$B2885&amp;"#"&amp;O$6,INDIRECT("ИсходныеДанные!$J$2:$J$50000")),0)</f>
        <v>0</v>
      </c>
      <c r="P2885" s="3">
        <f ca="1">IF($B2885&lt;&gt;"",SUMIF(INDIRECT("ИсходныеДанные!$"&amp;$K$4&amp;"$2:$"&amp;$K$4&amp;"$50000"),$B2885&amp;"#"&amp;P$6,INDIRECT("ИсходныеДанные!$J$2:$J$50000")),0)</f>
        <v>0</v>
      </c>
      <c r="Q2885" s="3">
        <f ca="1">IF($B2885&lt;&gt;"",SUMIF(INDIRECT("ИсходныеДанные!$"&amp;$K$4&amp;"$2:$"&amp;$K$4&amp;"$50000"),$B2885&amp;"#"&amp;Q$6,INDIRECT("ИсходныеДанные!$J$2:$J$50000")),0)</f>
        <v>0</v>
      </c>
      <c r="R2885" s="3">
        <f ca="1">IF($B2885&lt;&gt;"",SUMIF(INDIRECT("ИсходныеДанные!$"&amp;$K$4&amp;"$2:$"&amp;$K$4&amp;"$50000"),$B2885&amp;"#"&amp;R$6,INDIRECT("ИсходныеДанные!$J$2:$J$50000")),0)</f>
        <v>0</v>
      </c>
      <c r="S2885" s="3">
        <f ca="1">IF($B2885&lt;&gt;"",SUMIF(INDIRECT("ИсходныеДанные!$"&amp;$K$4&amp;"$2:$"&amp;$K$4&amp;"$50000"),$B2885&amp;"#"&amp;S$6,INDIRECT("ИсходныеДанные!$J$2:$J$50000")),0)</f>
        <v>0</v>
      </c>
      <c r="T2885" s="3">
        <f ca="1">IF($B2885&lt;&gt;"",SUMIF(INDIRECT("ИсходныеДанные!$"&amp;$K$4&amp;"$2:$"&amp;$K$4&amp;"$50000"),$B2885&amp;"#"&amp;T$6,INDIRECT("ИсходныеДанные!$J$2:$J$50000")),0)</f>
        <v>0</v>
      </c>
      <c r="U2885" s="3">
        <f ca="1">IF($B2885&lt;&gt;"",SUMIF(INDIRECT("ИсходныеДанные!$"&amp;$K$4&amp;"$2:$"&amp;$K$4&amp;"$50000"),$B2885&amp;"#"&amp;U$6,INDIRECT("ИсходныеДанные!$J$2:$J$50000")),0)</f>
        <v>0</v>
      </c>
      <c r="V2885" s="3">
        <f ca="1">IF($B2885&lt;&gt;"",SUMIF(INDIRECT("ИсходныеДанные!$"&amp;$K$4&amp;"$2:$"&amp;$K$4&amp;"$50000"),$B2885&amp;"#"&amp;V$6,INDIRECT("ИсходныеДанные!$J$2:$J$50000")),0)</f>
        <v>0</v>
      </c>
      <c r="W2885" s="16" t="e">
        <f ca="1">SUM(K2885:V2885)/Пофамильно!$R$1</f>
        <v>#DIV/0!</v>
      </c>
    </row>
    <row r="2886" spans="1:23" x14ac:dyDescent="0.25">
      <c r="A2886" s="10" t="str">
        <f t="shared" ca="1" si="46"/>
        <v>delete</v>
      </c>
      <c r="B2886" s="16" cm="1">
        <f t="array" aca="1" ref="B2886" ca="1">INDIRECT("УникальныеСписки!D"&amp;ROW()-$L$4)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14"/>
      <c r="G2886" s="81" t="str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84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84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84" t="str" cm="1">
        <f t="array" aca="1" ref="J2886" ca="1">_xlfn.XLOOKUP($B2886,INDIRECT(SUBSTITUTE("ИсходныеДанные!$где$2:$где$50000","где",$B$4)),INDIRECT(SUBSTITUTE("ИсходныеДанные!$что$2:$что$50000","что",J$4)),"",0,1)</f>
        <v/>
      </c>
      <c r="K2886" s="3">
        <f ca="1">IF($B2886&lt;&gt;"",SUMIF(INDIRECT("ИсходныеДанные!$"&amp;$K$4&amp;"$2:$"&amp;$K$4&amp;"$50000"),$B2886&amp;"#"&amp;K$6,INDIRECT("ИсходныеДанные!$J$2:$J$50000")),0)</f>
        <v>0</v>
      </c>
      <c r="L2886" s="3">
        <f ca="1">IF($B2886&lt;&gt;"",SUMIF(INDIRECT("ИсходныеДанные!$"&amp;$K$4&amp;"$2:$"&amp;$K$4&amp;"$50000"),$B2886&amp;"#"&amp;L$6,INDIRECT("ИсходныеДанные!$J$2:$J$50000")),0)</f>
        <v>0</v>
      </c>
      <c r="M2886" s="3">
        <f ca="1">IF($B2886&lt;&gt;"",SUMIF(INDIRECT("ИсходныеДанные!$"&amp;$K$4&amp;"$2:$"&amp;$K$4&amp;"$50000"),$B2886&amp;"#"&amp;M$6,INDIRECT("ИсходныеДанные!$J$2:$J$50000")),0)</f>
        <v>0</v>
      </c>
      <c r="N2886" s="3">
        <f ca="1">IF($B2886&lt;&gt;"",SUMIF(INDIRECT("ИсходныеДанные!$"&amp;$K$4&amp;"$2:$"&amp;$K$4&amp;"$50000"),$B2886&amp;"#"&amp;N$6,INDIRECT("ИсходныеДанные!$J$2:$J$50000")),0)</f>
        <v>0</v>
      </c>
      <c r="O2886" s="3">
        <f ca="1">IF($B2886&lt;&gt;"",SUMIF(INDIRECT("ИсходныеДанные!$"&amp;$K$4&amp;"$2:$"&amp;$K$4&amp;"$50000"),$B2886&amp;"#"&amp;O$6,INDIRECT("ИсходныеДанные!$J$2:$J$50000")),0)</f>
        <v>0</v>
      </c>
      <c r="P2886" s="3">
        <f ca="1">IF($B2886&lt;&gt;"",SUMIF(INDIRECT("ИсходныеДанные!$"&amp;$K$4&amp;"$2:$"&amp;$K$4&amp;"$50000"),$B2886&amp;"#"&amp;P$6,INDIRECT("ИсходныеДанные!$J$2:$J$50000")),0)</f>
        <v>0</v>
      </c>
      <c r="Q2886" s="3">
        <f ca="1">IF($B2886&lt;&gt;"",SUMIF(INDIRECT("ИсходныеДанные!$"&amp;$K$4&amp;"$2:$"&amp;$K$4&amp;"$50000"),$B2886&amp;"#"&amp;Q$6,INDIRECT("ИсходныеДанные!$J$2:$J$50000")),0)</f>
        <v>0</v>
      </c>
      <c r="R2886" s="3">
        <f ca="1">IF($B2886&lt;&gt;"",SUMIF(INDIRECT("ИсходныеДанные!$"&amp;$K$4&amp;"$2:$"&amp;$K$4&amp;"$50000"),$B2886&amp;"#"&amp;R$6,INDIRECT("ИсходныеДанные!$J$2:$J$50000")),0)</f>
        <v>0</v>
      </c>
      <c r="S2886" s="3">
        <f ca="1">IF($B2886&lt;&gt;"",SUMIF(INDIRECT("ИсходныеДанные!$"&amp;$K$4&amp;"$2:$"&amp;$K$4&amp;"$50000"),$B2886&amp;"#"&amp;S$6,INDIRECT("ИсходныеДанные!$J$2:$J$50000")),0)</f>
        <v>0</v>
      </c>
      <c r="T2886" s="3">
        <f ca="1">IF($B2886&lt;&gt;"",SUMIF(INDIRECT("ИсходныеДанные!$"&amp;$K$4&amp;"$2:$"&amp;$K$4&amp;"$50000"),$B2886&amp;"#"&amp;T$6,INDIRECT("ИсходныеДанные!$J$2:$J$50000")),0)</f>
        <v>0</v>
      </c>
      <c r="U2886" s="3">
        <f ca="1">IF($B2886&lt;&gt;"",SUMIF(INDIRECT("ИсходныеДанные!$"&amp;$K$4&amp;"$2:$"&amp;$K$4&amp;"$50000"),$B2886&amp;"#"&amp;U$6,INDIRECT("ИсходныеДанные!$J$2:$J$50000")),0)</f>
        <v>0</v>
      </c>
      <c r="V2886" s="3">
        <f ca="1">IF($B2886&lt;&gt;"",SUMIF(INDIRECT("ИсходныеДанные!$"&amp;$K$4&amp;"$2:$"&amp;$K$4&amp;"$50000"),$B2886&amp;"#"&amp;V$6,INDIRECT("ИсходныеДанные!$J$2:$J$50000")),0)</f>
        <v>0</v>
      </c>
      <c r="W2886" s="16" t="e">
        <f ca="1">SUM(K2886:V2886)/Пофамильно!$R$1</f>
        <v>#DIV/0!</v>
      </c>
    </row>
    <row r="2887" spans="1:23" x14ac:dyDescent="0.25">
      <c r="A2887" s="10" t="str">
        <f t="shared" ca="1" si="46"/>
        <v>delete</v>
      </c>
      <c r="B2887" s="16" cm="1">
        <f t="array" aca="1" ref="B2887" ca="1">INDIRECT("УникальныеСписки!D"&amp;ROW()-$L$4)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14"/>
      <c r="G2887" s="81" t="str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84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84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84" t="str" cm="1">
        <f t="array" aca="1" ref="J2887" ca="1">_xlfn.XLOOKUP($B2887,INDIRECT(SUBSTITUTE("ИсходныеДанные!$где$2:$где$50000","где",$B$4)),INDIRECT(SUBSTITUTE("ИсходныеДанные!$что$2:$что$50000","что",J$4)),"",0,1)</f>
        <v/>
      </c>
      <c r="K2887" s="3">
        <f ca="1">IF($B2887&lt;&gt;"",SUMIF(INDIRECT("ИсходныеДанные!$"&amp;$K$4&amp;"$2:$"&amp;$K$4&amp;"$50000"),$B2887&amp;"#"&amp;K$6,INDIRECT("ИсходныеДанные!$J$2:$J$50000")),0)</f>
        <v>0</v>
      </c>
      <c r="L2887" s="3">
        <f ca="1">IF($B2887&lt;&gt;"",SUMIF(INDIRECT("ИсходныеДанные!$"&amp;$K$4&amp;"$2:$"&amp;$K$4&amp;"$50000"),$B2887&amp;"#"&amp;L$6,INDIRECT("ИсходныеДанные!$J$2:$J$50000")),0)</f>
        <v>0</v>
      </c>
      <c r="M2887" s="3">
        <f ca="1">IF($B2887&lt;&gt;"",SUMIF(INDIRECT("ИсходныеДанные!$"&amp;$K$4&amp;"$2:$"&amp;$K$4&amp;"$50000"),$B2887&amp;"#"&amp;M$6,INDIRECT("ИсходныеДанные!$J$2:$J$50000")),0)</f>
        <v>0</v>
      </c>
      <c r="N2887" s="3">
        <f ca="1">IF($B2887&lt;&gt;"",SUMIF(INDIRECT("ИсходныеДанные!$"&amp;$K$4&amp;"$2:$"&amp;$K$4&amp;"$50000"),$B2887&amp;"#"&amp;N$6,INDIRECT("ИсходныеДанные!$J$2:$J$50000")),0)</f>
        <v>0</v>
      </c>
      <c r="O2887" s="3">
        <f ca="1">IF($B2887&lt;&gt;"",SUMIF(INDIRECT("ИсходныеДанные!$"&amp;$K$4&amp;"$2:$"&amp;$K$4&amp;"$50000"),$B2887&amp;"#"&amp;O$6,INDIRECT("ИсходныеДанные!$J$2:$J$50000")),0)</f>
        <v>0</v>
      </c>
      <c r="P2887" s="3">
        <f ca="1">IF($B2887&lt;&gt;"",SUMIF(INDIRECT("ИсходныеДанные!$"&amp;$K$4&amp;"$2:$"&amp;$K$4&amp;"$50000"),$B2887&amp;"#"&amp;P$6,INDIRECT("ИсходныеДанные!$J$2:$J$50000")),0)</f>
        <v>0</v>
      </c>
      <c r="Q2887" s="3">
        <f ca="1">IF($B2887&lt;&gt;"",SUMIF(INDIRECT("ИсходныеДанные!$"&amp;$K$4&amp;"$2:$"&amp;$K$4&amp;"$50000"),$B2887&amp;"#"&amp;Q$6,INDIRECT("ИсходныеДанные!$J$2:$J$50000")),0)</f>
        <v>0</v>
      </c>
      <c r="R2887" s="3">
        <f ca="1">IF($B2887&lt;&gt;"",SUMIF(INDIRECT("ИсходныеДанные!$"&amp;$K$4&amp;"$2:$"&amp;$K$4&amp;"$50000"),$B2887&amp;"#"&amp;R$6,INDIRECT("ИсходныеДанные!$J$2:$J$50000")),0)</f>
        <v>0</v>
      </c>
      <c r="S2887" s="3">
        <f ca="1">IF($B2887&lt;&gt;"",SUMIF(INDIRECT("ИсходныеДанные!$"&amp;$K$4&amp;"$2:$"&amp;$K$4&amp;"$50000"),$B2887&amp;"#"&amp;S$6,INDIRECT("ИсходныеДанные!$J$2:$J$50000")),0)</f>
        <v>0</v>
      </c>
      <c r="T2887" s="3">
        <f ca="1">IF($B2887&lt;&gt;"",SUMIF(INDIRECT("ИсходныеДанные!$"&amp;$K$4&amp;"$2:$"&amp;$K$4&amp;"$50000"),$B2887&amp;"#"&amp;T$6,INDIRECT("ИсходныеДанные!$J$2:$J$50000")),0)</f>
        <v>0</v>
      </c>
      <c r="U2887" s="3">
        <f ca="1">IF($B2887&lt;&gt;"",SUMIF(INDIRECT("ИсходныеДанные!$"&amp;$K$4&amp;"$2:$"&amp;$K$4&amp;"$50000"),$B2887&amp;"#"&amp;U$6,INDIRECT("ИсходныеДанные!$J$2:$J$50000")),0)</f>
        <v>0</v>
      </c>
      <c r="V2887" s="3">
        <f ca="1">IF($B2887&lt;&gt;"",SUMIF(INDIRECT("ИсходныеДанные!$"&amp;$K$4&amp;"$2:$"&amp;$K$4&amp;"$50000"),$B2887&amp;"#"&amp;V$6,INDIRECT("ИсходныеДанные!$J$2:$J$50000")),0)</f>
        <v>0</v>
      </c>
      <c r="W2887" s="16" t="e">
        <f ca="1">SUM(K2887:V2887)/Пофамильно!$R$1</f>
        <v>#DIV/0!</v>
      </c>
    </row>
    <row r="2888" spans="1:23" x14ac:dyDescent="0.25">
      <c r="A2888" s="10" t="str">
        <f t="shared" ca="1" si="46"/>
        <v>delete</v>
      </c>
      <c r="B2888" s="16" cm="1">
        <f t="array" aca="1" ref="B2888" ca="1">INDIRECT("УникальныеСписки!D"&amp;ROW()-$L$4)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14"/>
      <c r="G2888" s="81" t="str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84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84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84" t="str" cm="1">
        <f t="array" aca="1" ref="J2888" ca="1">_xlfn.XLOOKUP($B2888,INDIRECT(SUBSTITUTE("ИсходныеДанные!$где$2:$где$50000","где",$B$4)),INDIRECT(SUBSTITUTE("ИсходныеДанные!$что$2:$что$50000","что",J$4)),"",0,1)</f>
        <v/>
      </c>
      <c r="K2888" s="3">
        <f ca="1">IF($B2888&lt;&gt;"",SUMIF(INDIRECT("ИсходныеДанные!$"&amp;$K$4&amp;"$2:$"&amp;$K$4&amp;"$50000"),$B2888&amp;"#"&amp;K$6,INDIRECT("ИсходныеДанные!$J$2:$J$50000")),0)</f>
        <v>0</v>
      </c>
      <c r="L2888" s="3">
        <f ca="1">IF($B2888&lt;&gt;"",SUMIF(INDIRECT("ИсходныеДанные!$"&amp;$K$4&amp;"$2:$"&amp;$K$4&amp;"$50000"),$B2888&amp;"#"&amp;L$6,INDIRECT("ИсходныеДанные!$J$2:$J$50000")),0)</f>
        <v>0</v>
      </c>
      <c r="M2888" s="3">
        <f ca="1">IF($B2888&lt;&gt;"",SUMIF(INDIRECT("ИсходныеДанные!$"&amp;$K$4&amp;"$2:$"&amp;$K$4&amp;"$50000"),$B2888&amp;"#"&amp;M$6,INDIRECT("ИсходныеДанные!$J$2:$J$50000")),0)</f>
        <v>0</v>
      </c>
      <c r="N2888" s="3">
        <f ca="1">IF($B2888&lt;&gt;"",SUMIF(INDIRECT("ИсходныеДанные!$"&amp;$K$4&amp;"$2:$"&amp;$K$4&amp;"$50000"),$B2888&amp;"#"&amp;N$6,INDIRECT("ИсходныеДанные!$J$2:$J$50000")),0)</f>
        <v>0</v>
      </c>
      <c r="O2888" s="3">
        <f ca="1">IF($B2888&lt;&gt;"",SUMIF(INDIRECT("ИсходныеДанные!$"&amp;$K$4&amp;"$2:$"&amp;$K$4&amp;"$50000"),$B2888&amp;"#"&amp;O$6,INDIRECT("ИсходныеДанные!$J$2:$J$50000")),0)</f>
        <v>0</v>
      </c>
      <c r="P2888" s="3">
        <f ca="1">IF($B2888&lt;&gt;"",SUMIF(INDIRECT("ИсходныеДанные!$"&amp;$K$4&amp;"$2:$"&amp;$K$4&amp;"$50000"),$B2888&amp;"#"&amp;P$6,INDIRECT("ИсходныеДанные!$J$2:$J$50000")),0)</f>
        <v>0</v>
      </c>
      <c r="Q2888" s="3">
        <f ca="1">IF($B2888&lt;&gt;"",SUMIF(INDIRECT("ИсходныеДанные!$"&amp;$K$4&amp;"$2:$"&amp;$K$4&amp;"$50000"),$B2888&amp;"#"&amp;Q$6,INDIRECT("ИсходныеДанные!$J$2:$J$50000")),0)</f>
        <v>0</v>
      </c>
      <c r="R2888" s="3">
        <f ca="1">IF($B2888&lt;&gt;"",SUMIF(INDIRECT("ИсходныеДанные!$"&amp;$K$4&amp;"$2:$"&amp;$K$4&amp;"$50000"),$B2888&amp;"#"&amp;R$6,INDIRECT("ИсходныеДанные!$J$2:$J$50000")),0)</f>
        <v>0</v>
      </c>
      <c r="S2888" s="3">
        <f ca="1">IF($B2888&lt;&gt;"",SUMIF(INDIRECT("ИсходныеДанные!$"&amp;$K$4&amp;"$2:$"&amp;$K$4&amp;"$50000"),$B2888&amp;"#"&amp;S$6,INDIRECT("ИсходныеДанные!$J$2:$J$50000")),0)</f>
        <v>0</v>
      </c>
      <c r="T2888" s="3">
        <f ca="1">IF($B2888&lt;&gt;"",SUMIF(INDIRECT("ИсходныеДанные!$"&amp;$K$4&amp;"$2:$"&amp;$K$4&amp;"$50000"),$B2888&amp;"#"&amp;T$6,INDIRECT("ИсходныеДанные!$J$2:$J$50000")),0)</f>
        <v>0</v>
      </c>
      <c r="U2888" s="3">
        <f ca="1">IF($B2888&lt;&gt;"",SUMIF(INDIRECT("ИсходныеДанные!$"&amp;$K$4&amp;"$2:$"&amp;$K$4&amp;"$50000"),$B2888&amp;"#"&amp;U$6,INDIRECT("ИсходныеДанные!$J$2:$J$50000")),0)</f>
        <v>0</v>
      </c>
      <c r="V2888" s="3">
        <f ca="1">IF($B2888&lt;&gt;"",SUMIF(INDIRECT("ИсходныеДанные!$"&amp;$K$4&amp;"$2:$"&amp;$K$4&amp;"$50000"),$B2888&amp;"#"&amp;V$6,INDIRECT("ИсходныеДанные!$J$2:$J$50000")),0)</f>
        <v>0</v>
      </c>
      <c r="W2888" s="16" t="e">
        <f ca="1">SUM(K2888:V2888)/Пофамильно!$R$1</f>
        <v>#DIV/0!</v>
      </c>
    </row>
    <row r="2889" spans="1:23" x14ac:dyDescent="0.25">
      <c r="A2889" s="10" t="str">
        <f t="shared" ca="1" si="46"/>
        <v>delete</v>
      </c>
      <c r="B2889" s="16" cm="1">
        <f t="array" aca="1" ref="B2889" ca="1">INDIRECT("УникальныеСписки!D"&amp;ROW()-$L$4)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14"/>
      <c r="G2889" s="81" t="str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84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84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84" t="str" cm="1">
        <f t="array" aca="1" ref="J2889" ca="1">_xlfn.XLOOKUP($B2889,INDIRECT(SUBSTITUTE("ИсходныеДанные!$где$2:$где$50000","где",$B$4)),INDIRECT(SUBSTITUTE("ИсходныеДанные!$что$2:$что$50000","что",J$4)),"",0,1)</f>
        <v/>
      </c>
      <c r="K2889" s="3">
        <f ca="1">IF($B2889&lt;&gt;"",SUMIF(INDIRECT("ИсходныеДанные!$"&amp;$K$4&amp;"$2:$"&amp;$K$4&amp;"$50000"),$B2889&amp;"#"&amp;K$6,INDIRECT("ИсходныеДанные!$J$2:$J$50000")),0)</f>
        <v>0</v>
      </c>
      <c r="L2889" s="3">
        <f ca="1">IF($B2889&lt;&gt;"",SUMIF(INDIRECT("ИсходныеДанные!$"&amp;$K$4&amp;"$2:$"&amp;$K$4&amp;"$50000"),$B2889&amp;"#"&amp;L$6,INDIRECT("ИсходныеДанные!$J$2:$J$50000")),0)</f>
        <v>0</v>
      </c>
      <c r="M2889" s="3">
        <f ca="1">IF($B2889&lt;&gt;"",SUMIF(INDIRECT("ИсходныеДанные!$"&amp;$K$4&amp;"$2:$"&amp;$K$4&amp;"$50000"),$B2889&amp;"#"&amp;M$6,INDIRECT("ИсходныеДанные!$J$2:$J$50000")),0)</f>
        <v>0</v>
      </c>
      <c r="N2889" s="3">
        <f ca="1">IF($B2889&lt;&gt;"",SUMIF(INDIRECT("ИсходныеДанные!$"&amp;$K$4&amp;"$2:$"&amp;$K$4&amp;"$50000"),$B2889&amp;"#"&amp;N$6,INDIRECT("ИсходныеДанные!$J$2:$J$50000")),0)</f>
        <v>0</v>
      </c>
      <c r="O2889" s="3">
        <f ca="1">IF($B2889&lt;&gt;"",SUMIF(INDIRECT("ИсходныеДанные!$"&amp;$K$4&amp;"$2:$"&amp;$K$4&amp;"$50000"),$B2889&amp;"#"&amp;O$6,INDIRECT("ИсходныеДанные!$J$2:$J$50000")),0)</f>
        <v>0</v>
      </c>
      <c r="P2889" s="3">
        <f ca="1">IF($B2889&lt;&gt;"",SUMIF(INDIRECT("ИсходныеДанные!$"&amp;$K$4&amp;"$2:$"&amp;$K$4&amp;"$50000"),$B2889&amp;"#"&amp;P$6,INDIRECT("ИсходныеДанные!$J$2:$J$50000")),0)</f>
        <v>0</v>
      </c>
      <c r="Q2889" s="3">
        <f ca="1">IF($B2889&lt;&gt;"",SUMIF(INDIRECT("ИсходныеДанные!$"&amp;$K$4&amp;"$2:$"&amp;$K$4&amp;"$50000"),$B2889&amp;"#"&amp;Q$6,INDIRECT("ИсходныеДанные!$J$2:$J$50000")),0)</f>
        <v>0</v>
      </c>
      <c r="R2889" s="3">
        <f ca="1">IF($B2889&lt;&gt;"",SUMIF(INDIRECT("ИсходныеДанные!$"&amp;$K$4&amp;"$2:$"&amp;$K$4&amp;"$50000"),$B2889&amp;"#"&amp;R$6,INDIRECT("ИсходныеДанные!$J$2:$J$50000")),0)</f>
        <v>0</v>
      </c>
      <c r="S2889" s="3">
        <f ca="1">IF($B2889&lt;&gt;"",SUMIF(INDIRECT("ИсходныеДанные!$"&amp;$K$4&amp;"$2:$"&amp;$K$4&amp;"$50000"),$B2889&amp;"#"&amp;S$6,INDIRECT("ИсходныеДанные!$J$2:$J$50000")),0)</f>
        <v>0</v>
      </c>
      <c r="T2889" s="3">
        <f ca="1">IF($B2889&lt;&gt;"",SUMIF(INDIRECT("ИсходныеДанные!$"&amp;$K$4&amp;"$2:$"&amp;$K$4&amp;"$50000"),$B2889&amp;"#"&amp;T$6,INDIRECT("ИсходныеДанные!$J$2:$J$50000")),0)</f>
        <v>0</v>
      </c>
      <c r="U2889" s="3">
        <f ca="1">IF($B2889&lt;&gt;"",SUMIF(INDIRECT("ИсходныеДанные!$"&amp;$K$4&amp;"$2:$"&amp;$K$4&amp;"$50000"),$B2889&amp;"#"&amp;U$6,INDIRECT("ИсходныеДанные!$J$2:$J$50000")),0)</f>
        <v>0</v>
      </c>
      <c r="V2889" s="3">
        <f ca="1">IF($B2889&lt;&gt;"",SUMIF(INDIRECT("ИсходныеДанные!$"&amp;$K$4&amp;"$2:$"&amp;$K$4&amp;"$50000"),$B2889&amp;"#"&amp;V$6,INDIRECT("ИсходныеДанные!$J$2:$J$50000")),0)</f>
        <v>0</v>
      </c>
      <c r="W2889" s="16" t="e">
        <f ca="1">SUM(K2889:V2889)/Пофамильно!$R$1</f>
        <v>#DIV/0!</v>
      </c>
    </row>
    <row r="2890" spans="1:23" x14ac:dyDescent="0.25">
      <c r="A2890" s="10" t="str">
        <f t="shared" ca="1" si="46"/>
        <v>delete</v>
      </c>
      <c r="B2890" s="16" cm="1">
        <f t="array" aca="1" ref="B2890" ca="1">INDIRECT("УникальныеСписки!D"&amp;ROW()-$L$4)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14"/>
      <c r="G2890" s="81" t="str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84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84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84" t="str" cm="1">
        <f t="array" aca="1" ref="J2890" ca="1">_xlfn.XLOOKUP($B2890,INDIRECT(SUBSTITUTE("ИсходныеДанные!$где$2:$где$50000","где",$B$4)),INDIRECT(SUBSTITUTE("ИсходныеДанные!$что$2:$что$50000","что",J$4)),"",0,1)</f>
        <v/>
      </c>
      <c r="K2890" s="3">
        <f ca="1">IF($B2890&lt;&gt;"",SUMIF(INDIRECT("ИсходныеДанные!$"&amp;$K$4&amp;"$2:$"&amp;$K$4&amp;"$50000"),$B2890&amp;"#"&amp;K$6,INDIRECT("ИсходныеДанные!$J$2:$J$50000")),0)</f>
        <v>0</v>
      </c>
      <c r="L2890" s="3">
        <f ca="1">IF($B2890&lt;&gt;"",SUMIF(INDIRECT("ИсходныеДанные!$"&amp;$K$4&amp;"$2:$"&amp;$K$4&amp;"$50000"),$B2890&amp;"#"&amp;L$6,INDIRECT("ИсходныеДанные!$J$2:$J$50000")),0)</f>
        <v>0</v>
      </c>
      <c r="M2890" s="3">
        <f ca="1">IF($B2890&lt;&gt;"",SUMIF(INDIRECT("ИсходныеДанные!$"&amp;$K$4&amp;"$2:$"&amp;$K$4&amp;"$50000"),$B2890&amp;"#"&amp;M$6,INDIRECT("ИсходныеДанные!$J$2:$J$50000")),0)</f>
        <v>0</v>
      </c>
      <c r="N2890" s="3">
        <f ca="1">IF($B2890&lt;&gt;"",SUMIF(INDIRECT("ИсходныеДанные!$"&amp;$K$4&amp;"$2:$"&amp;$K$4&amp;"$50000"),$B2890&amp;"#"&amp;N$6,INDIRECT("ИсходныеДанные!$J$2:$J$50000")),0)</f>
        <v>0</v>
      </c>
      <c r="O2890" s="3">
        <f ca="1">IF($B2890&lt;&gt;"",SUMIF(INDIRECT("ИсходныеДанные!$"&amp;$K$4&amp;"$2:$"&amp;$K$4&amp;"$50000"),$B2890&amp;"#"&amp;O$6,INDIRECT("ИсходныеДанные!$J$2:$J$50000")),0)</f>
        <v>0</v>
      </c>
      <c r="P2890" s="3">
        <f ca="1">IF($B2890&lt;&gt;"",SUMIF(INDIRECT("ИсходныеДанные!$"&amp;$K$4&amp;"$2:$"&amp;$K$4&amp;"$50000"),$B2890&amp;"#"&amp;P$6,INDIRECT("ИсходныеДанные!$J$2:$J$50000")),0)</f>
        <v>0</v>
      </c>
      <c r="Q2890" s="3">
        <f ca="1">IF($B2890&lt;&gt;"",SUMIF(INDIRECT("ИсходныеДанные!$"&amp;$K$4&amp;"$2:$"&amp;$K$4&amp;"$50000"),$B2890&amp;"#"&amp;Q$6,INDIRECT("ИсходныеДанные!$J$2:$J$50000")),0)</f>
        <v>0</v>
      </c>
      <c r="R2890" s="3">
        <f ca="1">IF($B2890&lt;&gt;"",SUMIF(INDIRECT("ИсходныеДанные!$"&amp;$K$4&amp;"$2:$"&amp;$K$4&amp;"$50000"),$B2890&amp;"#"&amp;R$6,INDIRECT("ИсходныеДанные!$J$2:$J$50000")),0)</f>
        <v>0</v>
      </c>
      <c r="S2890" s="3">
        <f ca="1">IF($B2890&lt;&gt;"",SUMIF(INDIRECT("ИсходныеДанные!$"&amp;$K$4&amp;"$2:$"&amp;$K$4&amp;"$50000"),$B2890&amp;"#"&amp;S$6,INDIRECT("ИсходныеДанные!$J$2:$J$50000")),0)</f>
        <v>0</v>
      </c>
      <c r="T2890" s="3">
        <f ca="1">IF($B2890&lt;&gt;"",SUMIF(INDIRECT("ИсходныеДанные!$"&amp;$K$4&amp;"$2:$"&amp;$K$4&amp;"$50000"),$B2890&amp;"#"&amp;T$6,INDIRECT("ИсходныеДанные!$J$2:$J$50000")),0)</f>
        <v>0</v>
      </c>
      <c r="U2890" s="3">
        <f ca="1">IF($B2890&lt;&gt;"",SUMIF(INDIRECT("ИсходныеДанные!$"&amp;$K$4&amp;"$2:$"&amp;$K$4&amp;"$50000"),$B2890&amp;"#"&amp;U$6,INDIRECT("ИсходныеДанные!$J$2:$J$50000")),0)</f>
        <v>0</v>
      </c>
      <c r="V2890" s="3">
        <f ca="1">IF($B2890&lt;&gt;"",SUMIF(INDIRECT("ИсходныеДанные!$"&amp;$K$4&amp;"$2:$"&amp;$K$4&amp;"$50000"),$B2890&amp;"#"&amp;V$6,INDIRECT("ИсходныеДанные!$J$2:$J$50000")),0)</f>
        <v>0</v>
      </c>
      <c r="W2890" s="16" t="e">
        <f ca="1">SUM(K2890:V2890)/Пофамильно!$R$1</f>
        <v>#DIV/0!</v>
      </c>
    </row>
    <row r="2891" spans="1:23" x14ac:dyDescent="0.25">
      <c r="A2891" s="10" t="str">
        <f t="shared" ref="A2891:A2954" ca="1" si="47">IF(C2891="","delete","")</f>
        <v>delete</v>
      </c>
      <c r="B2891" s="16" cm="1">
        <f t="array" aca="1" ref="B2891" ca="1">INDIRECT("УникальныеСписки!D"&amp;ROW()-$L$4)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14"/>
      <c r="G2891" s="81" t="str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84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84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84" t="str" cm="1">
        <f t="array" aca="1" ref="J2891" ca="1">_xlfn.XLOOKUP($B2891,INDIRECT(SUBSTITUTE("ИсходныеДанные!$где$2:$где$50000","где",$B$4)),INDIRECT(SUBSTITUTE("ИсходныеДанные!$что$2:$что$50000","что",J$4)),"",0,1)</f>
        <v/>
      </c>
      <c r="K2891" s="3">
        <f ca="1">IF($B2891&lt;&gt;"",SUMIF(INDIRECT("ИсходныеДанные!$"&amp;$K$4&amp;"$2:$"&amp;$K$4&amp;"$50000"),$B2891&amp;"#"&amp;K$6,INDIRECT("ИсходныеДанные!$J$2:$J$50000")),0)</f>
        <v>0</v>
      </c>
      <c r="L2891" s="3">
        <f ca="1">IF($B2891&lt;&gt;"",SUMIF(INDIRECT("ИсходныеДанные!$"&amp;$K$4&amp;"$2:$"&amp;$K$4&amp;"$50000"),$B2891&amp;"#"&amp;L$6,INDIRECT("ИсходныеДанные!$J$2:$J$50000")),0)</f>
        <v>0</v>
      </c>
      <c r="M2891" s="3">
        <f ca="1">IF($B2891&lt;&gt;"",SUMIF(INDIRECT("ИсходныеДанные!$"&amp;$K$4&amp;"$2:$"&amp;$K$4&amp;"$50000"),$B2891&amp;"#"&amp;M$6,INDIRECT("ИсходныеДанные!$J$2:$J$50000")),0)</f>
        <v>0</v>
      </c>
      <c r="N2891" s="3">
        <f ca="1">IF($B2891&lt;&gt;"",SUMIF(INDIRECT("ИсходныеДанные!$"&amp;$K$4&amp;"$2:$"&amp;$K$4&amp;"$50000"),$B2891&amp;"#"&amp;N$6,INDIRECT("ИсходныеДанные!$J$2:$J$50000")),0)</f>
        <v>0</v>
      </c>
      <c r="O2891" s="3">
        <f ca="1">IF($B2891&lt;&gt;"",SUMIF(INDIRECT("ИсходныеДанные!$"&amp;$K$4&amp;"$2:$"&amp;$K$4&amp;"$50000"),$B2891&amp;"#"&amp;O$6,INDIRECT("ИсходныеДанные!$J$2:$J$50000")),0)</f>
        <v>0</v>
      </c>
      <c r="P2891" s="3">
        <f ca="1">IF($B2891&lt;&gt;"",SUMIF(INDIRECT("ИсходныеДанные!$"&amp;$K$4&amp;"$2:$"&amp;$K$4&amp;"$50000"),$B2891&amp;"#"&amp;P$6,INDIRECT("ИсходныеДанные!$J$2:$J$50000")),0)</f>
        <v>0</v>
      </c>
      <c r="Q2891" s="3">
        <f ca="1">IF($B2891&lt;&gt;"",SUMIF(INDIRECT("ИсходныеДанные!$"&amp;$K$4&amp;"$2:$"&amp;$K$4&amp;"$50000"),$B2891&amp;"#"&amp;Q$6,INDIRECT("ИсходныеДанные!$J$2:$J$50000")),0)</f>
        <v>0</v>
      </c>
      <c r="R2891" s="3">
        <f ca="1">IF($B2891&lt;&gt;"",SUMIF(INDIRECT("ИсходныеДанные!$"&amp;$K$4&amp;"$2:$"&amp;$K$4&amp;"$50000"),$B2891&amp;"#"&amp;R$6,INDIRECT("ИсходныеДанные!$J$2:$J$50000")),0)</f>
        <v>0</v>
      </c>
      <c r="S2891" s="3">
        <f ca="1">IF($B2891&lt;&gt;"",SUMIF(INDIRECT("ИсходныеДанные!$"&amp;$K$4&amp;"$2:$"&amp;$K$4&amp;"$50000"),$B2891&amp;"#"&amp;S$6,INDIRECT("ИсходныеДанные!$J$2:$J$50000")),0)</f>
        <v>0</v>
      </c>
      <c r="T2891" s="3">
        <f ca="1">IF($B2891&lt;&gt;"",SUMIF(INDIRECT("ИсходныеДанные!$"&amp;$K$4&amp;"$2:$"&amp;$K$4&amp;"$50000"),$B2891&amp;"#"&amp;T$6,INDIRECT("ИсходныеДанные!$J$2:$J$50000")),0)</f>
        <v>0</v>
      </c>
      <c r="U2891" s="3">
        <f ca="1">IF($B2891&lt;&gt;"",SUMIF(INDIRECT("ИсходныеДанные!$"&amp;$K$4&amp;"$2:$"&amp;$K$4&amp;"$50000"),$B2891&amp;"#"&amp;U$6,INDIRECT("ИсходныеДанные!$J$2:$J$50000")),0)</f>
        <v>0</v>
      </c>
      <c r="V2891" s="3">
        <f ca="1">IF($B2891&lt;&gt;"",SUMIF(INDIRECT("ИсходныеДанные!$"&amp;$K$4&amp;"$2:$"&amp;$K$4&amp;"$50000"),$B2891&amp;"#"&amp;V$6,INDIRECT("ИсходныеДанные!$J$2:$J$50000")),0)</f>
        <v>0</v>
      </c>
      <c r="W2891" s="16" t="e">
        <f ca="1">SUM(K2891:V2891)/Пофамильно!$R$1</f>
        <v>#DIV/0!</v>
      </c>
    </row>
    <row r="2892" spans="1:23" x14ac:dyDescent="0.25">
      <c r="A2892" s="10" t="str">
        <f t="shared" ca="1" si="47"/>
        <v>delete</v>
      </c>
      <c r="B2892" s="16" cm="1">
        <f t="array" aca="1" ref="B2892" ca="1">INDIRECT("УникальныеСписки!D"&amp;ROW()-$L$4)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14"/>
      <c r="G2892" s="81" t="str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84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84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84" t="str" cm="1">
        <f t="array" aca="1" ref="J2892" ca="1">_xlfn.XLOOKUP($B2892,INDIRECT(SUBSTITUTE("ИсходныеДанные!$где$2:$где$50000","где",$B$4)),INDIRECT(SUBSTITUTE("ИсходныеДанные!$что$2:$что$50000","что",J$4)),"",0,1)</f>
        <v/>
      </c>
      <c r="K2892" s="3">
        <f ca="1">IF($B2892&lt;&gt;"",SUMIF(INDIRECT("ИсходныеДанные!$"&amp;$K$4&amp;"$2:$"&amp;$K$4&amp;"$50000"),$B2892&amp;"#"&amp;K$6,INDIRECT("ИсходныеДанные!$J$2:$J$50000")),0)</f>
        <v>0</v>
      </c>
      <c r="L2892" s="3">
        <f ca="1">IF($B2892&lt;&gt;"",SUMIF(INDIRECT("ИсходныеДанные!$"&amp;$K$4&amp;"$2:$"&amp;$K$4&amp;"$50000"),$B2892&amp;"#"&amp;L$6,INDIRECT("ИсходныеДанные!$J$2:$J$50000")),0)</f>
        <v>0</v>
      </c>
      <c r="M2892" s="3">
        <f ca="1">IF($B2892&lt;&gt;"",SUMIF(INDIRECT("ИсходныеДанные!$"&amp;$K$4&amp;"$2:$"&amp;$K$4&amp;"$50000"),$B2892&amp;"#"&amp;M$6,INDIRECT("ИсходныеДанные!$J$2:$J$50000")),0)</f>
        <v>0</v>
      </c>
      <c r="N2892" s="3">
        <f ca="1">IF($B2892&lt;&gt;"",SUMIF(INDIRECT("ИсходныеДанные!$"&amp;$K$4&amp;"$2:$"&amp;$K$4&amp;"$50000"),$B2892&amp;"#"&amp;N$6,INDIRECT("ИсходныеДанные!$J$2:$J$50000")),0)</f>
        <v>0</v>
      </c>
      <c r="O2892" s="3">
        <f ca="1">IF($B2892&lt;&gt;"",SUMIF(INDIRECT("ИсходныеДанные!$"&amp;$K$4&amp;"$2:$"&amp;$K$4&amp;"$50000"),$B2892&amp;"#"&amp;O$6,INDIRECT("ИсходныеДанные!$J$2:$J$50000")),0)</f>
        <v>0</v>
      </c>
      <c r="P2892" s="3">
        <f ca="1">IF($B2892&lt;&gt;"",SUMIF(INDIRECT("ИсходныеДанные!$"&amp;$K$4&amp;"$2:$"&amp;$K$4&amp;"$50000"),$B2892&amp;"#"&amp;P$6,INDIRECT("ИсходныеДанные!$J$2:$J$50000")),0)</f>
        <v>0</v>
      </c>
      <c r="Q2892" s="3">
        <f ca="1">IF($B2892&lt;&gt;"",SUMIF(INDIRECT("ИсходныеДанные!$"&amp;$K$4&amp;"$2:$"&amp;$K$4&amp;"$50000"),$B2892&amp;"#"&amp;Q$6,INDIRECT("ИсходныеДанные!$J$2:$J$50000")),0)</f>
        <v>0</v>
      </c>
      <c r="R2892" s="3">
        <f ca="1">IF($B2892&lt;&gt;"",SUMIF(INDIRECT("ИсходныеДанные!$"&amp;$K$4&amp;"$2:$"&amp;$K$4&amp;"$50000"),$B2892&amp;"#"&amp;R$6,INDIRECT("ИсходныеДанные!$J$2:$J$50000")),0)</f>
        <v>0</v>
      </c>
      <c r="S2892" s="3">
        <f ca="1">IF($B2892&lt;&gt;"",SUMIF(INDIRECT("ИсходныеДанные!$"&amp;$K$4&amp;"$2:$"&amp;$K$4&amp;"$50000"),$B2892&amp;"#"&amp;S$6,INDIRECT("ИсходныеДанные!$J$2:$J$50000")),0)</f>
        <v>0</v>
      </c>
      <c r="T2892" s="3">
        <f ca="1">IF($B2892&lt;&gt;"",SUMIF(INDIRECT("ИсходныеДанные!$"&amp;$K$4&amp;"$2:$"&amp;$K$4&amp;"$50000"),$B2892&amp;"#"&amp;T$6,INDIRECT("ИсходныеДанные!$J$2:$J$50000")),0)</f>
        <v>0</v>
      </c>
      <c r="U2892" s="3">
        <f ca="1">IF($B2892&lt;&gt;"",SUMIF(INDIRECT("ИсходныеДанные!$"&amp;$K$4&amp;"$2:$"&amp;$K$4&amp;"$50000"),$B2892&amp;"#"&amp;U$6,INDIRECT("ИсходныеДанные!$J$2:$J$50000")),0)</f>
        <v>0</v>
      </c>
      <c r="V2892" s="3">
        <f ca="1">IF($B2892&lt;&gt;"",SUMIF(INDIRECT("ИсходныеДанные!$"&amp;$K$4&amp;"$2:$"&amp;$K$4&amp;"$50000"),$B2892&amp;"#"&amp;V$6,INDIRECT("ИсходныеДанные!$J$2:$J$50000")),0)</f>
        <v>0</v>
      </c>
      <c r="W2892" s="16" t="e">
        <f ca="1">SUM(K2892:V2892)/Пофамильно!$R$1</f>
        <v>#DIV/0!</v>
      </c>
    </row>
    <row r="2893" spans="1:23" x14ac:dyDescent="0.25">
      <c r="A2893" s="10" t="str">
        <f t="shared" ca="1" si="47"/>
        <v>delete</v>
      </c>
      <c r="B2893" s="16" cm="1">
        <f t="array" aca="1" ref="B2893" ca="1">INDIRECT("УникальныеСписки!D"&amp;ROW()-$L$4)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14"/>
      <c r="G2893" s="81" t="str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84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84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84" t="str" cm="1">
        <f t="array" aca="1" ref="J2893" ca="1">_xlfn.XLOOKUP($B2893,INDIRECT(SUBSTITUTE("ИсходныеДанные!$где$2:$где$50000","где",$B$4)),INDIRECT(SUBSTITUTE("ИсходныеДанные!$что$2:$что$50000","что",J$4)),"",0,1)</f>
        <v/>
      </c>
      <c r="K2893" s="3">
        <f ca="1">IF($B2893&lt;&gt;"",SUMIF(INDIRECT("ИсходныеДанные!$"&amp;$K$4&amp;"$2:$"&amp;$K$4&amp;"$50000"),$B2893&amp;"#"&amp;K$6,INDIRECT("ИсходныеДанные!$J$2:$J$50000")),0)</f>
        <v>0</v>
      </c>
      <c r="L2893" s="3">
        <f ca="1">IF($B2893&lt;&gt;"",SUMIF(INDIRECT("ИсходныеДанные!$"&amp;$K$4&amp;"$2:$"&amp;$K$4&amp;"$50000"),$B2893&amp;"#"&amp;L$6,INDIRECT("ИсходныеДанные!$J$2:$J$50000")),0)</f>
        <v>0</v>
      </c>
      <c r="M2893" s="3">
        <f ca="1">IF($B2893&lt;&gt;"",SUMIF(INDIRECT("ИсходныеДанные!$"&amp;$K$4&amp;"$2:$"&amp;$K$4&amp;"$50000"),$B2893&amp;"#"&amp;M$6,INDIRECT("ИсходныеДанные!$J$2:$J$50000")),0)</f>
        <v>0</v>
      </c>
      <c r="N2893" s="3">
        <f ca="1">IF($B2893&lt;&gt;"",SUMIF(INDIRECT("ИсходныеДанные!$"&amp;$K$4&amp;"$2:$"&amp;$K$4&amp;"$50000"),$B2893&amp;"#"&amp;N$6,INDIRECT("ИсходныеДанные!$J$2:$J$50000")),0)</f>
        <v>0</v>
      </c>
      <c r="O2893" s="3">
        <f ca="1">IF($B2893&lt;&gt;"",SUMIF(INDIRECT("ИсходныеДанные!$"&amp;$K$4&amp;"$2:$"&amp;$K$4&amp;"$50000"),$B2893&amp;"#"&amp;O$6,INDIRECT("ИсходныеДанные!$J$2:$J$50000")),0)</f>
        <v>0</v>
      </c>
      <c r="P2893" s="3">
        <f ca="1">IF($B2893&lt;&gt;"",SUMIF(INDIRECT("ИсходныеДанные!$"&amp;$K$4&amp;"$2:$"&amp;$K$4&amp;"$50000"),$B2893&amp;"#"&amp;P$6,INDIRECT("ИсходныеДанные!$J$2:$J$50000")),0)</f>
        <v>0</v>
      </c>
      <c r="Q2893" s="3">
        <f ca="1">IF($B2893&lt;&gt;"",SUMIF(INDIRECT("ИсходныеДанные!$"&amp;$K$4&amp;"$2:$"&amp;$K$4&amp;"$50000"),$B2893&amp;"#"&amp;Q$6,INDIRECT("ИсходныеДанные!$J$2:$J$50000")),0)</f>
        <v>0</v>
      </c>
      <c r="R2893" s="3">
        <f ca="1">IF($B2893&lt;&gt;"",SUMIF(INDIRECT("ИсходныеДанные!$"&amp;$K$4&amp;"$2:$"&amp;$K$4&amp;"$50000"),$B2893&amp;"#"&amp;R$6,INDIRECT("ИсходныеДанные!$J$2:$J$50000")),0)</f>
        <v>0</v>
      </c>
      <c r="S2893" s="3">
        <f ca="1">IF($B2893&lt;&gt;"",SUMIF(INDIRECT("ИсходныеДанные!$"&amp;$K$4&amp;"$2:$"&amp;$K$4&amp;"$50000"),$B2893&amp;"#"&amp;S$6,INDIRECT("ИсходныеДанные!$J$2:$J$50000")),0)</f>
        <v>0</v>
      </c>
      <c r="T2893" s="3">
        <f ca="1">IF($B2893&lt;&gt;"",SUMIF(INDIRECT("ИсходныеДанные!$"&amp;$K$4&amp;"$2:$"&amp;$K$4&amp;"$50000"),$B2893&amp;"#"&amp;T$6,INDIRECT("ИсходныеДанные!$J$2:$J$50000")),0)</f>
        <v>0</v>
      </c>
      <c r="U2893" s="3">
        <f ca="1">IF($B2893&lt;&gt;"",SUMIF(INDIRECT("ИсходныеДанные!$"&amp;$K$4&amp;"$2:$"&amp;$K$4&amp;"$50000"),$B2893&amp;"#"&amp;U$6,INDIRECT("ИсходныеДанные!$J$2:$J$50000")),0)</f>
        <v>0</v>
      </c>
      <c r="V2893" s="3">
        <f ca="1">IF($B2893&lt;&gt;"",SUMIF(INDIRECT("ИсходныеДанные!$"&amp;$K$4&amp;"$2:$"&amp;$K$4&amp;"$50000"),$B2893&amp;"#"&amp;V$6,INDIRECT("ИсходныеДанные!$J$2:$J$50000")),0)</f>
        <v>0</v>
      </c>
      <c r="W2893" s="16" t="e">
        <f ca="1">SUM(K2893:V2893)/Пофамильно!$R$1</f>
        <v>#DIV/0!</v>
      </c>
    </row>
    <row r="2894" spans="1:23" x14ac:dyDescent="0.25">
      <c r="A2894" s="10" t="str">
        <f t="shared" ca="1" si="47"/>
        <v>delete</v>
      </c>
      <c r="B2894" s="16" cm="1">
        <f t="array" aca="1" ref="B2894" ca="1">INDIRECT("УникальныеСписки!D"&amp;ROW()-$L$4)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14"/>
      <c r="G2894" s="81" t="str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84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84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84" t="str" cm="1">
        <f t="array" aca="1" ref="J2894" ca="1">_xlfn.XLOOKUP($B2894,INDIRECT(SUBSTITUTE("ИсходныеДанные!$где$2:$где$50000","где",$B$4)),INDIRECT(SUBSTITUTE("ИсходныеДанные!$что$2:$что$50000","что",J$4)),"",0,1)</f>
        <v/>
      </c>
      <c r="K2894" s="3">
        <f ca="1">IF($B2894&lt;&gt;"",SUMIF(INDIRECT("ИсходныеДанные!$"&amp;$K$4&amp;"$2:$"&amp;$K$4&amp;"$50000"),$B2894&amp;"#"&amp;K$6,INDIRECT("ИсходныеДанные!$J$2:$J$50000")),0)</f>
        <v>0</v>
      </c>
      <c r="L2894" s="3">
        <f ca="1">IF($B2894&lt;&gt;"",SUMIF(INDIRECT("ИсходныеДанные!$"&amp;$K$4&amp;"$2:$"&amp;$K$4&amp;"$50000"),$B2894&amp;"#"&amp;L$6,INDIRECT("ИсходныеДанные!$J$2:$J$50000")),0)</f>
        <v>0</v>
      </c>
      <c r="M2894" s="3">
        <f ca="1">IF($B2894&lt;&gt;"",SUMIF(INDIRECT("ИсходныеДанные!$"&amp;$K$4&amp;"$2:$"&amp;$K$4&amp;"$50000"),$B2894&amp;"#"&amp;M$6,INDIRECT("ИсходныеДанные!$J$2:$J$50000")),0)</f>
        <v>0</v>
      </c>
      <c r="N2894" s="3">
        <f ca="1">IF($B2894&lt;&gt;"",SUMIF(INDIRECT("ИсходныеДанные!$"&amp;$K$4&amp;"$2:$"&amp;$K$4&amp;"$50000"),$B2894&amp;"#"&amp;N$6,INDIRECT("ИсходныеДанные!$J$2:$J$50000")),0)</f>
        <v>0</v>
      </c>
      <c r="O2894" s="3">
        <f ca="1">IF($B2894&lt;&gt;"",SUMIF(INDIRECT("ИсходныеДанные!$"&amp;$K$4&amp;"$2:$"&amp;$K$4&amp;"$50000"),$B2894&amp;"#"&amp;O$6,INDIRECT("ИсходныеДанные!$J$2:$J$50000")),0)</f>
        <v>0</v>
      </c>
      <c r="P2894" s="3">
        <f ca="1">IF($B2894&lt;&gt;"",SUMIF(INDIRECT("ИсходныеДанные!$"&amp;$K$4&amp;"$2:$"&amp;$K$4&amp;"$50000"),$B2894&amp;"#"&amp;P$6,INDIRECT("ИсходныеДанные!$J$2:$J$50000")),0)</f>
        <v>0</v>
      </c>
      <c r="Q2894" s="3">
        <f ca="1">IF($B2894&lt;&gt;"",SUMIF(INDIRECT("ИсходныеДанные!$"&amp;$K$4&amp;"$2:$"&amp;$K$4&amp;"$50000"),$B2894&amp;"#"&amp;Q$6,INDIRECT("ИсходныеДанные!$J$2:$J$50000")),0)</f>
        <v>0</v>
      </c>
      <c r="R2894" s="3">
        <f ca="1">IF($B2894&lt;&gt;"",SUMIF(INDIRECT("ИсходныеДанные!$"&amp;$K$4&amp;"$2:$"&amp;$K$4&amp;"$50000"),$B2894&amp;"#"&amp;R$6,INDIRECT("ИсходныеДанные!$J$2:$J$50000")),0)</f>
        <v>0</v>
      </c>
      <c r="S2894" s="3">
        <f ca="1">IF($B2894&lt;&gt;"",SUMIF(INDIRECT("ИсходныеДанные!$"&amp;$K$4&amp;"$2:$"&amp;$K$4&amp;"$50000"),$B2894&amp;"#"&amp;S$6,INDIRECT("ИсходныеДанные!$J$2:$J$50000")),0)</f>
        <v>0</v>
      </c>
      <c r="T2894" s="3">
        <f ca="1">IF($B2894&lt;&gt;"",SUMIF(INDIRECT("ИсходныеДанные!$"&amp;$K$4&amp;"$2:$"&amp;$K$4&amp;"$50000"),$B2894&amp;"#"&amp;T$6,INDIRECT("ИсходныеДанные!$J$2:$J$50000")),0)</f>
        <v>0</v>
      </c>
      <c r="U2894" s="3">
        <f ca="1">IF($B2894&lt;&gt;"",SUMIF(INDIRECT("ИсходныеДанные!$"&amp;$K$4&amp;"$2:$"&amp;$K$4&amp;"$50000"),$B2894&amp;"#"&amp;U$6,INDIRECT("ИсходныеДанные!$J$2:$J$50000")),0)</f>
        <v>0</v>
      </c>
      <c r="V2894" s="3">
        <f ca="1">IF($B2894&lt;&gt;"",SUMIF(INDIRECT("ИсходныеДанные!$"&amp;$K$4&amp;"$2:$"&amp;$K$4&amp;"$50000"),$B2894&amp;"#"&amp;V$6,INDIRECT("ИсходныеДанные!$J$2:$J$50000")),0)</f>
        <v>0</v>
      </c>
      <c r="W2894" s="16" t="e">
        <f ca="1">SUM(K2894:V2894)/Пофамильно!$R$1</f>
        <v>#DIV/0!</v>
      </c>
    </row>
    <row r="2895" spans="1:23" x14ac:dyDescent="0.25">
      <c r="A2895" s="10" t="str">
        <f t="shared" ca="1" si="47"/>
        <v>delete</v>
      </c>
      <c r="B2895" s="16" cm="1">
        <f t="array" aca="1" ref="B2895" ca="1">INDIRECT("УникальныеСписки!D"&amp;ROW()-$L$4)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14"/>
      <c r="G2895" s="81" t="str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84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84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84" t="str" cm="1">
        <f t="array" aca="1" ref="J2895" ca="1">_xlfn.XLOOKUP($B2895,INDIRECT(SUBSTITUTE("ИсходныеДанные!$где$2:$где$50000","где",$B$4)),INDIRECT(SUBSTITUTE("ИсходныеДанные!$что$2:$что$50000","что",J$4)),"",0,1)</f>
        <v/>
      </c>
      <c r="K2895" s="3">
        <f ca="1">IF($B2895&lt;&gt;"",SUMIF(INDIRECT("ИсходныеДанные!$"&amp;$K$4&amp;"$2:$"&amp;$K$4&amp;"$50000"),$B2895&amp;"#"&amp;K$6,INDIRECT("ИсходныеДанные!$J$2:$J$50000")),0)</f>
        <v>0</v>
      </c>
      <c r="L2895" s="3">
        <f ca="1">IF($B2895&lt;&gt;"",SUMIF(INDIRECT("ИсходныеДанные!$"&amp;$K$4&amp;"$2:$"&amp;$K$4&amp;"$50000"),$B2895&amp;"#"&amp;L$6,INDIRECT("ИсходныеДанные!$J$2:$J$50000")),0)</f>
        <v>0</v>
      </c>
      <c r="M2895" s="3">
        <f ca="1">IF($B2895&lt;&gt;"",SUMIF(INDIRECT("ИсходныеДанные!$"&amp;$K$4&amp;"$2:$"&amp;$K$4&amp;"$50000"),$B2895&amp;"#"&amp;M$6,INDIRECT("ИсходныеДанные!$J$2:$J$50000")),0)</f>
        <v>0</v>
      </c>
      <c r="N2895" s="3">
        <f ca="1">IF($B2895&lt;&gt;"",SUMIF(INDIRECT("ИсходныеДанные!$"&amp;$K$4&amp;"$2:$"&amp;$K$4&amp;"$50000"),$B2895&amp;"#"&amp;N$6,INDIRECT("ИсходныеДанные!$J$2:$J$50000")),0)</f>
        <v>0</v>
      </c>
      <c r="O2895" s="3">
        <f ca="1">IF($B2895&lt;&gt;"",SUMIF(INDIRECT("ИсходныеДанные!$"&amp;$K$4&amp;"$2:$"&amp;$K$4&amp;"$50000"),$B2895&amp;"#"&amp;O$6,INDIRECT("ИсходныеДанные!$J$2:$J$50000")),0)</f>
        <v>0</v>
      </c>
      <c r="P2895" s="3">
        <f ca="1">IF($B2895&lt;&gt;"",SUMIF(INDIRECT("ИсходныеДанные!$"&amp;$K$4&amp;"$2:$"&amp;$K$4&amp;"$50000"),$B2895&amp;"#"&amp;P$6,INDIRECT("ИсходныеДанные!$J$2:$J$50000")),0)</f>
        <v>0</v>
      </c>
      <c r="Q2895" s="3">
        <f ca="1">IF($B2895&lt;&gt;"",SUMIF(INDIRECT("ИсходныеДанные!$"&amp;$K$4&amp;"$2:$"&amp;$K$4&amp;"$50000"),$B2895&amp;"#"&amp;Q$6,INDIRECT("ИсходныеДанные!$J$2:$J$50000")),0)</f>
        <v>0</v>
      </c>
      <c r="R2895" s="3">
        <f ca="1">IF($B2895&lt;&gt;"",SUMIF(INDIRECT("ИсходныеДанные!$"&amp;$K$4&amp;"$2:$"&amp;$K$4&amp;"$50000"),$B2895&amp;"#"&amp;R$6,INDIRECT("ИсходныеДанные!$J$2:$J$50000")),0)</f>
        <v>0</v>
      </c>
      <c r="S2895" s="3">
        <f ca="1">IF($B2895&lt;&gt;"",SUMIF(INDIRECT("ИсходныеДанные!$"&amp;$K$4&amp;"$2:$"&amp;$K$4&amp;"$50000"),$B2895&amp;"#"&amp;S$6,INDIRECT("ИсходныеДанные!$J$2:$J$50000")),0)</f>
        <v>0</v>
      </c>
      <c r="T2895" s="3">
        <f ca="1">IF($B2895&lt;&gt;"",SUMIF(INDIRECT("ИсходныеДанные!$"&amp;$K$4&amp;"$2:$"&amp;$K$4&amp;"$50000"),$B2895&amp;"#"&amp;T$6,INDIRECT("ИсходныеДанные!$J$2:$J$50000")),0)</f>
        <v>0</v>
      </c>
      <c r="U2895" s="3">
        <f ca="1">IF($B2895&lt;&gt;"",SUMIF(INDIRECT("ИсходныеДанные!$"&amp;$K$4&amp;"$2:$"&amp;$K$4&amp;"$50000"),$B2895&amp;"#"&amp;U$6,INDIRECT("ИсходныеДанные!$J$2:$J$50000")),0)</f>
        <v>0</v>
      </c>
      <c r="V2895" s="3">
        <f ca="1">IF($B2895&lt;&gt;"",SUMIF(INDIRECT("ИсходныеДанные!$"&amp;$K$4&amp;"$2:$"&amp;$K$4&amp;"$50000"),$B2895&amp;"#"&amp;V$6,INDIRECT("ИсходныеДанные!$J$2:$J$50000")),0)</f>
        <v>0</v>
      </c>
      <c r="W2895" s="16" t="e">
        <f ca="1">SUM(K2895:V2895)/Пофамильно!$R$1</f>
        <v>#DIV/0!</v>
      </c>
    </row>
    <row r="2896" spans="1:23" x14ac:dyDescent="0.25">
      <c r="A2896" s="10" t="str">
        <f t="shared" ca="1" si="47"/>
        <v>delete</v>
      </c>
      <c r="B2896" s="16" cm="1">
        <f t="array" aca="1" ref="B2896" ca="1">INDIRECT("УникальныеСписки!D"&amp;ROW()-$L$4)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14"/>
      <c r="G2896" s="81" t="str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84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84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84" t="str" cm="1">
        <f t="array" aca="1" ref="J2896" ca="1">_xlfn.XLOOKUP($B2896,INDIRECT(SUBSTITUTE("ИсходныеДанные!$где$2:$где$50000","где",$B$4)),INDIRECT(SUBSTITUTE("ИсходныеДанные!$что$2:$что$50000","что",J$4)),"",0,1)</f>
        <v/>
      </c>
      <c r="K2896" s="3">
        <f ca="1">IF($B2896&lt;&gt;"",SUMIF(INDIRECT("ИсходныеДанные!$"&amp;$K$4&amp;"$2:$"&amp;$K$4&amp;"$50000"),$B2896&amp;"#"&amp;K$6,INDIRECT("ИсходныеДанные!$J$2:$J$50000")),0)</f>
        <v>0</v>
      </c>
      <c r="L2896" s="3">
        <f ca="1">IF($B2896&lt;&gt;"",SUMIF(INDIRECT("ИсходныеДанные!$"&amp;$K$4&amp;"$2:$"&amp;$K$4&amp;"$50000"),$B2896&amp;"#"&amp;L$6,INDIRECT("ИсходныеДанные!$J$2:$J$50000")),0)</f>
        <v>0</v>
      </c>
      <c r="M2896" s="3">
        <f ca="1">IF($B2896&lt;&gt;"",SUMIF(INDIRECT("ИсходныеДанные!$"&amp;$K$4&amp;"$2:$"&amp;$K$4&amp;"$50000"),$B2896&amp;"#"&amp;M$6,INDIRECT("ИсходныеДанные!$J$2:$J$50000")),0)</f>
        <v>0</v>
      </c>
      <c r="N2896" s="3">
        <f ca="1">IF($B2896&lt;&gt;"",SUMIF(INDIRECT("ИсходныеДанные!$"&amp;$K$4&amp;"$2:$"&amp;$K$4&amp;"$50000"),$B2896&amp;"#"&amp;N$6,INDIRECT("ИсходныеДанные!$J$2:$J$50000")),0)</f>
        <v>0</v>
      </c>
      <c r="O2896" s="3">
        <f ca="1">IF($B2896&lt;&gt;"",SUMIF(INDIRECT("ИсходныеДанные!$"&amp;$K$4&amp;"$2:$"&amp;$K$4&amp;"$50000"),$B2896&amp;"#"&amp;O$6,INDIRECT("ИсходныеДанные!$J$2:$J$50000")),0)</f>
        <v>0</v>
      </c>
      <c r="P2896" s="3">
        <f ca="1">IF($B2896&lt;&gt;"",SUMIF(INDIRECT("ИсходныеДанные!$"&amp;$K$4&amp;"$2:$"&amp;$K$4&amp;"$50000"),$B2896&amp;"#"&amp;P$6,INDIRECT("ИсходныеДанные!$J$2:$J$50000")),0)</f>
        <v>0</v>
      </c>
      <c r="Q2896" s="3">
        <f ca="1">IF($B2896&lt;&gt;"",SUMIF(INDIRECT("ИсходныеДанные!$"&amp;$K$4&amp;"$2:$"&amp;$K$4&amp;"$50000"),$B2896&amp;"#"&amp;Q$6,INDIRECT("ИсходныеДанные!$J$2:$J$50000")),0)</f>
        <v>0</v>
      </c>
      <c r="R2896" s="3">
        <f ca="1">IF($B2896&lt;&gt;"",SUMIF(INDIRECT("ИсходныеДанные!$"&amp;$K$4&amp;"$2:$"&amp;$K$4&amp;"$50000"),$B2896&amp;"#"&amp;R$6,INDIRECT("ИсходныеДанные!$J$2:$J$50000")),0)</f>
        <v>0</v>
      </c>
      <c r="S2896" s="3">
        <f ca="1">IF($B2896&lt;&gt;"",SUMIF(INDIRECT("ИсходныеДанные!$"&amp;$K$4&amp;"$2:$"&amp;$K$4&amp;"$50000"),$B2896&amp;"#"&amp;S$6,INDIRECT("ИсходныеДанные!$J$2:$J$50000")),0)</f>
        <v>0</v>
      </c>
      <c r="T2896" s="3">
        <f ca="1">IF($B2896&lt;&gt;"",SUMIF(INDIRECT("ИсходныеДанные!$"&amp;$K$4&amp;"$2:$"&amp;$K$4&amp;"$50000"),$B2896&amp;"#"&amp;T$6,INDIRECT("ИсходныеДанные!$J$2:$J$50000")),0)</f>
        <v>0</v>
      </c>
      <c r="U2896" s="3">
        <f ca="1">IF($B2896&lt;&gt;"",SUMIF(INDIRECT("ИсходныеДанные!$"&amp;$K$4&amp;"$2:$"&amp;$K$4&amp;"$50000"),$B2896&amp;"#"&amp;U$6,INDIRECT("ИсходныеДанные!$J$2:$J$50000")),0)</f>
        <v>0</v>
      </c>
      <c r="V2896" s="3">
        <f ca="1">IF($B2896&lt;&gt;"",SUMIF(INDIRECT("ИсходныеДанные!$"&amp;$K$4&amp;"$2:$"&amp;$K$4&amp;"$50000"),$B2896&amp;"#"&amp;V$6,INDIRECT("ИсходныеДанные!$J$2:$J$50000")),0)</f>
        <v>0</v>
      </c>
      <c r="W2896" s="16" t="e">
        <f ca="1">SUM(K2896:V2896)/Пофамильно!$R$1</f>
        <v>#DIV/0!</v>
      </c>
    </row>
    <row r="2897" spans="1:23" x14ac:dyDescent="0.25">
      <c r="A2897" s="10" t="str">
        <f t="shared" ca="1" si="47"/>
        <v>delete</v>
      </c>
      <c r="B2897" s="16" cm="1">
        <f t="array" aca="1" ref="B2897" ca="1">INDIRECT("УникальныеСписки!D"&amp;ROW()-$L$4)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14"/>
      <c r="G2897" s="81" t="str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84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84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84" t="str" cm="1">
        <f t="array" aca="1" ref="J2897" ca="1">_xlfn.XLOOKUP($B2897,INDIRECT(SUBSTITUTE("ИсходныеДанные!$где$2:$где$50000","где",$B$4)),INDIRECT(SUBSTITUTE("ИсходныеДанные!$что$2:$что$50000","что",J$4)),"",0,1)</f>
        <v/>
      </c>
      <c r="K2897" s="3">
        <f ca="1">IF($B2897&lt;&gt;"",SUMIF(INDIRECT("ИсходныеДанные!$"&amp;$K$4&amp;"$2:$"&amp;$K$4&amp;"$50000"),$B2897&amp;"#"&amp;K$6,INDIRECT("ИсходныеДанные!$J$2:$J$50000")),0)</f>
        <v>0</v>
      </c>
      <c r="L2897" s="3">
        <f ca="1">IF($B2897&lt;&gt;"",SUMIF(INDIRECT("ИсходныеДанные!$"&amp;$K$4&amp;"$2:$"&amp;$K$4&amp;"$50000"),$B2897&amp;"#"&amp;L$6,INDIRECT("ИсходныеДанные!$J$2:$J$50000")),0)</f>
        <v>0</v>
      </c>
      <c r="M2897" s="3">
        <f ca="1">IF($B2897&lt;&gt;"",SUMIF(INDIRECT("ИсходныеДанные!$"&amp;$K$4&amp;"$2:$"&amp;$K$4&amp;"$50000"),$B2897&amp;"#"&amp;M$6,INDIRECT("ИсходныеДанные!$J$2:$J$50000")),0)</f>
        <v>0</v>
      </c>
      <c r="N2897" s="3">
        <f ca="1">IF($B2897&lt;&gt;"",SUMIF(INDIRECT("ИсходныеДанные!$"&amp;$K$4&amp;"$2:$"&amp;$K$4&amp;"$50000"),$B2897&amp;"#"&amp;N$6,INDIRECT("ИсходныеДанные!$J$2:$J$50000")),0)</f>
        <v>0</v>
      </c>
      <c r="O2897" s="3">
        <f ca="1">IF($B2897&lt;&gt;"",SUMIF(INDIRECT("ИсходныеДанные!$"&amp;$K$4&amp;"$2:$"&amp;$K$4&amp;"$50000"),$B2897&amp;"#"&amp;O$6,INDIRECT("ИсходныеДанные!$J$2:$J$50000")),0)</f>
        <v>0</v>
      </c>
      <c r="P2897" s="3">
        <f ca="1">IF($B2897&lt;&gt;"",SUMIF(INDIRECT("ИсходныеДанные!$"&amp;$K$4&amp;"$2:$"&amp;$K$4&amp;"$50000"),$B2897&amp;"#"&amp;P$6,INDIRECT("ИсходныеДанные!$J$2:$J$50000")),0)</f>
        <v>0</v>
      </c>
      <c r="Q2897" s="3">
        <f ca="1">IF($B2897&lt;&gt;"",SUMIF(INDIRECT("ИсходныеДанные!$"&amp;$K$4&amp;"$2:$"&amp;$K$4&amp;"$50000"),$B2897&amp;"#"&amp;Q$6,INDIRECT("ИсходныеДанные!$J$2:$J$50000")),0)</f>
        <v>0</v>
      </c>
      <c r="R2897" s="3">
        <f ca="1">IF($B2897&lt;&gt;"",SUMIF(INDIRECT("ИсходныеДанные!$"&amp;$K$4&amp;"$2:$"&amp;$K$4&amp;"$50000"),$B2897&amp;"#"&amp;R$6,INDIRECT("ИсходныеДанные!$J$2:$J$50000")),0)</f>
        <v>0</v>
      </c>
      <c r="S2897" s="3">
        <f ca="1">IF($B2897&lt;&gt;"",SUMIF(INDIRECT("ИсходныеДанные!$"&amp;$K$4&amp;"$2:$"&amp;$K$4&amp;"$50000"),$B2897&amp;"#"&amp;S$6,INDIRECT("ИсходныеДанные!$J$2:$J$50000")),0)</f>
        <v>0</v>
      </c>
      <c r="T2897" s="3">
        <f ca="1">IF($B2897&lt;&gt;"",SUMIF(INDIRECT("ИсходныеДанные!$"&amp;$K$4&amp;"$2:$"&amp;$K$4&amp;"$50000"),$B2897&amp;"#"&amp;T$6,INDIRECT("ИсходныеДанные!$J$2:$J$50000")),0)</f>
        <v>0</v>
      </c>
      <c r="U2897" s="3">
        <f ca="1">IF($B2897&lt;&gt;"",SUMIF(INDIRECT("ИсходныеДанные!$"&amp;$K$4&amp;"$2:$"&amp;$K$4&amp;"$50000"),$B2897&amp;"#"&amp;U$6,INDIRECT("ИсходныеДанные!$J$2:$J$50000")),0)</f>
        <v>0</v>
      </c>
      <c r="V2897" s="3">
        <f ca="1">IF($B2897&lt;&gt;"",SUMIF(INDIRECT("ИсходныеДанные!$"&amp;$K$4&amp;"$2:$"&amp;$K$4&amp;"$50000"),$B2897&amp;"#"&amp;V$6,INDIRECT("ИсходныеДанные!$J$2:$J$50000")),0)</f>
        <v>0</v>
      </c>
      <c r="W2897" s="16" t="e">
        <f ca="1">SUM(K2897:V2897)/Пофамильно!$R$1</f>
        <v>#DIV/0!</v>
      </c>
    </row>
    <row r="2898" spans="1:23" x14ac:dyDescent="0.25">
      <c r="A2898" s="10" t="str">
        <f t="shared" ca="1" si="47"/>
        <v>delete</v>
      </c>
      <c r="B2898" s="16" cm="1">
        <f t="array" aca="1" ref="B2898" ca="1">INDIRECT("УникальныеСписки!D"&amp;ROW()-$L$4)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14"/>
      <c r="G2898" s="81" t="str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84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84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84" t="str" cm="1">
        <f t="array" aca="1" ref="J2898" ca="1">_xlfn.XLOOKUP($B2898,INDIRECT(SUBSTITUTE("ИсходныеДанные!$где$2:$где$50000","где",$B$4)),INDIRECT(SUBSTITUTE("ИсходныеДанные!$что$2:$что$50000","что",J$4)),"",0,1)</f>
        <v/>
      </c>
      <c r="K2898" s="3">
        <f ca="1">IF($B2898&lt;&gt;"",SUMIF(INDIRECT("ИсходныеДанные!$"&amp;$K$4&amp;"$2:$"&amp;$K$4&amp;"$50000"),$B2898&amp;"#"&amp;K$6,INDIRECT("ИсходныеДанные!$J$2:$J$50000")),0)</f>
        <v>0</v>
      </c>
      <c r="L2898" s="3">
        <f ca="1">IF($B2898&lt;&gt;"",SUMIF(INDIRECT("ИсходныеДанные!$"&amp;$K$4&amp;"$2:$"&amp;$K$4&amp;"$50000"),$B2898&amp;"#"&amp;L$6,INDIRECT("ИсходныеДанные!$J$2:$J$50000")),0)</f>
        <v>0</v>
      </c>
      <c r="M2898" s="3">
        <f ca="1">IF($B2898&lt;&gt;"",SUMIF(INDIRECT("ИсходныеДанные!$"&amp;$K$4&amp;"$2:$"&amp;$K$4&amp;"$50000"),$B2898&amp;"#"&amp;M$6,INDIRECT("ИсходныеДанные!$J$2:$J$50000")),0)</f>
        <v>0</v>
      </c>
      <c r="N2898" s="3">
        <f ca="1">IF($B2898&lt;&gt;"",SUMIF(INDIRECT("ИсходныеДанные!$"&amp;$K$4&amp;"$2:$"&amp;$K$4&amp;"$50000"),$B2898&amp;"#"&amp;N$6,INDIRECT("ИсходныеДанные!$J$2:$J$50000")),0)</f>
        <v>0</v>
      </c>
      <c r="O2898" s="3">
        <f ca="1">IF($B2898&lt;&gt;"",SUMIF(INDIRECT("ИсходныеДанные!$"&amp;$K$4&amp;"$2:$"&amp;$K$4&amp;"$50000"),$B2898&amp;"#"&amp;O$6,INDIRECT("ИсходныеДанные!$J$2:$J$50000")),0)</f>
        <v>0</v>
      </c>
      <c r="P2898" s="3">
        <f ca="1">IF($B2898&lt;&gt;"",SUMIF(INDIRECT("ИсходныеДанные!$"&amp;$K$4&amp;"$2:$"&amp;$K$4&amp;"$50000"),$B2898&amp;"#"&amp;P$6,INDIRECT("ИсходныеДанные!$J$2:$J$50000")),0)</f>
        <v>0</v>
      </c>
      <c r="Q2898" s="3">
        <f ca="1">IF($B2898&lt;&gt;"",SUMIF(INDIRECT("ИсходныеДанные!$"&amp;$K$4&amp;"$2:$"&amp;$K$4&amp;"$50000"),$B2898&amp;"#"&amp;Q$6,INDIRECT("ИсходныеДанные!$J$2:$J$50000")),0)</f>
        <v>0</v>
      </c>
      <c r="R2898" s="3">
        <f ca="1">IF($B2898&lt;&gt;"",SUMIF(INDIRECT("ИсходныеДанные!$"&amp;$K$4&amp;"$2:$"&amp;$K$4&amp;"$50000"),$B2898&amp;"#"&amp;R$6,INDIRECT("ИсходныеДанные!$J$2:$J$50000")),0)</f>
        <v>0</v>
      </c>
      <c r="S2898" s="3">
        <f ca="1">IF($B2898&lt;&gt;"",SUMIF(INDIRECT("ИсходныеДанные!$"&amp;$K$4&amp;"$2:$"&amp;$K$4&amp;"$50000"),$B2898&amp;"#"&amp;S$6,INDIRECT("ИсходныеДанные!$J$2:$J$50000")),0)</f>
        <v>0</v>
      </c>
      <c r="T2898" s="3">
        <f ca="1">IF($B2898&lt;&gt;"",SUMIF(INDIRECT("ИсходныеДанные!$"&amp;$K$4&amp;"$2:$"&amp;$K$4&amp;"$50000"),$B2898&amp;"#"&amp;T$6,INDIRECT("ИсходныеДанные!$J$2:$J$50000")),0)</f>
        <v>0</v>
      </c>
      <c r="U2898" s="3">
        <f ca="1">IF($B2898&lt;&gt;"",SUMIF(INDIRECT("ИсходныеДанные!$"&amp;$K$4&amp;"$2:$"&amp;$K$4&amp;"$50000"),$B2898&amp;"#"&amp;U$6,INDIRECT("ИсходныеДанные!$J$2:$J$50000")),0)</f>
        <v>0</v>
      </c>
      <c r="V2898" s="3">
        <f ca="1">IF($B2898&lt;&gt;"",SUMIF(INDIRECT("ИсходныеДанные!$"&amp;$K$4&amp;"$2:$"&amp;$K$4&amp;"$50000"),$B2898&amp;"#"&amp;V$6,INDIRECT("ИсходныеДанные!$J$2:$J$50000")),0)</f>
        <v>0</v>
      </c>
      <c r="W2898" s="16" t="e">
        <f ca="1">SUM(K2898:V2898)/Пофамильно!$R$1</f>
        <v>#DIV/0!</v>
      </c>
    </row>
    <row r="2899" spans="1:23" x14ac:dyDescent="0.25">
      <c r="A2899" s="10" t="str">
        <f t="shared" ca="1" si="47"/>
        <v>delete</v>
      </c>
      <c r="B2899" s="16" cm="1">
        <f t="array" aca="1" ref="B2899" ca="1">INDIRECT("УникальныеСписки!D"&amp;ROW()-$L$4)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14"/>
      <c r="G2899" s="81" t="str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84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84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84" t="str" cm="1">
        <f t="array" aca="1" ref="J2899" ca="1">_xlfn.XLOOKUP($B2899,INDIRECT(SUBSTITUTE("ИсходныеДанные!$где$2:$где$50000","где",$B$4)),INDIRECT(SUBSTITUTE("ИсходныеДанные!$что$2:$что$50000","что",J$4)),"",0,1)</f>
        <v/>
      </c>
      <c r="K2899" s="3">
        <f ca="1">IF($B2899&lt;&gt;"",SUMIF(INDIRECT("ИсходныеДанные!$"&amp;$K$4&amp;"$2:$"&amp;$K$4&amp;"$50000"),$B2899&amp;"#"&amp;K$6,INDIRECT("ИсходныеДанные!$J$2:$J$50000")),0)</f>
        <v>0</v>
      </c>
      <c r="L2899" s="3">
        <f ca="1">IF($B2899&lt;&gt;"",SUMIF(INDIRECT("ИсходныеДанные!$"&amp;$K$4&amp;"$2:$"&amp;$K$4&amp;"$50000"),$B2899&amp;"#"&amp;L$6,INDIRECT("ИсходныеДанные!$J$2:$J$50000")),0)</f>
        <v>0</v>
      </c>
      <c r="M2899" s="3">
        <f ca="1">IF($B2899&lt;&gt;"",SUMIF(INDIRECT("ИсходныеДанные!$"&amp;$K$4&amp;"$2:$"&amp;$K$4&amp;"$50000"),$B2899&amp;"#"&amp;M$6,INDIRECT("ИсходныеДанные!$J$2:$J$50000")),0)</f>
        <v>0</v>
      </c>
      <c r="N2899" s="3">
        <f ca="1">IF($B2899&lt;&gt;"",SUMIF(INDIRECT("ИсходныеДанные!$"&amp;$K$4&amp;"$2:$"&amp;$K$4&amp;"$50000"),$B2899&amp;"#"&amp;N$6,INDIRECT("ИсходныеДанные!$J$2:$J$50000")),0)</f>
        <v>0</v>
      </c>
      <c r="O2899" s="3">
        <f ca="1">IF($B2899&lt;&gt;"",SUMIF(INDIRECT("ИсходныеДанные!$"&amp;$K$4&amp;"$2:$"&amp;$K$4&amp;"$50000"),$B2899&amp;"#"&amp;O$6,INDIRECT("ИсходныеДанные!$J$2:$J$50000")),0)</f>
        <v>0</v>
      </c>
      <c r="P2899" s="3">
        <f ca="1">IF($B2899&lt;&gt;"",SUMIF(INDIRECT("ИсходныеДанные!$"&amp;$K$4&amp;"$2:$"&amp;$K$4&amp;"$50000"),$B2899&amp;"#"&amp;P$6,INDIRECT("ИсходныеДанные!$J$2:$J$50000")),0)</f>
        <v>0</v>
      </c>
      <c r="Q2899" s="3">
        <f ca="1">IF($B2899&lt;&gt;"",SUMIF(INDIRECT("ИсходныеДанные!$"&amp;$K$4&amp;"$2:$"&amp;$K$4&amp;"$50000"),$B2899&amp;"#"&amp;Q$6,INDIRECT("ИсходныеДанные!$J$2:$J$50000")),0)</f>
        <v>0</v>
      </c>
      <c r="R2899" s="3">
        <f ca="1">IF($B2899&lt;&gt;"",SUMIF(INDIRECT("ИсходныеДанные!$"&amp;$K$4&amp;"$2:$"&amp;$K$4&amp;"$50000"),$B2899&amp;"#"&amp;R$6,INDIRECT("ИсходныеДанные!$J$2:$J$50000")),0)</f>
        <v>0</v>
      </c>
      <c r="S2899" s="3">
        <f ca="1">IF($B2899&lt;&gt;"",SUMIF(INDIRECT("ИсходныеДанные!$"&amp;$K$4&amp;"$2:$"&amp;$K$4&amp;"$50000"),$B2899&amp;"#"&amp;S$6,INDIRECT("ИсходныеДанные!$J$2:$J$50000")),0)</f>
        <v>0</v>
      </c>
      <c r="T2899" s="3">
        <f ca="1">IF($B2899&lt;&gt;"",SUMIF(INDIRECT("ИсходныеДанные!$"&amp;$K$4&amp;"$2:$"&amp;$K$4&amp;"$50000"),$B2899&amp;"#"&amp;T$6,INDIRECT("ИсходныеДанные!$J$2:$J$50000")),0)</f>
        <v>0</v>
      </c>
      <c r="U2899" s="3">
        <f ca="1">IF($B2899&lt;&gt;"",SUMIF(INDIRECT("ИсходныеДанные!$"&amp;$K$4&amp;"$2:$"&amp;$K$4&amp;"$50000"),$B2899&amp;"#"&amp;U$6,INDIRECT("ИсходныеДанные!$J$2:$J$50000")),0)</f>
        <v>0</v>
      </c>
      <c r="V2899" s="3">
        <f ca="1">IF($B2899&lt;&gt;"",SUMIF(INDIRECT("ИсходныеДанные!$"&amp;$K$4&amp;"$2:$"&amp;$K$4&amp;"$50000"),$B2899&amp;"#"&amp;V$6,INDIRECT("ИсходныеДанные!$J$2:$J$50000")),0)</f>
        <v>0</v>
      </c>
      <c r="W2899" s="16" t="e">
        <f ca="1">SUM(K2899:V2899)/Пофамильно!$R$1</f>
        <v>#DIV/0!</v>
      </c>
    </row>
    <row r="2900" spans="1:23" x14ac:dyDescent="0.25">
      <c r="A2900" s="10" t="str">
        <f t="shared" ca="1" si="47"/>
        <v>delete</v>
      </c>
      <c r="B2900" s="16" cm="1">
        <f t="array" aca="1" ref="B2900" ca="1">INDIRECT("УникальныеСписки!D"&amp;ROW()-$L$4)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14"/>
      <c r="G2900" s="81" t="str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84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84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84" t="str" cm="1">
        <f t="array" aca="1" ref="J2900" ca="1">_xlfn.XLOOKUP($B2900,INDIRECT(SUBSTITUTE("ИсходныеДанные!$где$2:$где$50000","где",$B$4)),INDIRECT(SUBSTITUTE("ИсходныеДанные!$что$2:$что$50000","что",J$4)),"",0,1)</f>
        <v/>
      </c>
      <c r="K2900" s="3">
        <f ca="1">IF($B2900&lt;&gt;"",SUMIF(INDIRECT("ИсходныеДанные!$"&amp;$K$4&amp;"$2:$"&amp;$K$4&amp;"$50000"),$B2900&amp;"#"&amp;K$6,INDIRECT("ИсходныеДанные!$J$2:$J$50000")),0)</f>
        <v>0</v>
      </c>
      <c r="L2900" s="3">
        <f ca="1">IF($B2900&lt;&gt;"",SUMIF(INDIRECT("ИсходныеДанные!$"&amp;$K$4&amp;"$2:$"&amp;$K$4&amp;"$50000"),$B2900&amp;"#"&amp;L$6,INDIRECT("ИсходныеДанные!$J$2:$J$50000")),0)</f>
        <v>0</v>
      </c>
      <c r="M2900" s="3">
        <f ca="1">IF($B2900&lt;&gt;"",SUMIF(INDIRECT("ИсходныеДанные!$"&amp;$K$4&amp;"$2:$"&amp;$K$4&amp;"$50000"),$B2900&amp;"#"&amp;M$6,INDIRECT("ИсходныеДанные!$J$2:$J$50000")),0)</f>
        <v>0</v>
      </c>
      <c r="N2900" s="3">
        <f ca="1">IF($B2900&lt;&gt;"",SUMIF(INDIRECT("ИсходныеДанные!$"&amp;$K$4&amp;"$2:$"&amp;$K$4&amp;"$50000"),$B2900&amp;"#"&amp;N$6,INDIRECT("ИсходныеДанные!$J$2:$J$50000")),0)</f>
        <v>0</v>
      </c>
      <c r="O2900" s="3">
        <f ca="1">IF($B2900&lt;&gt;"",SUMIF(INDIRECT("ИсходныеДанные!$"&amp;$K$4&amp;"$2:$"&amp;$K$4&amp;"$50000"),$B2900&amp;"#"&amp;O$6,INDIRECT("ИсходныеДанные!$J$2:$J$50000")),0)</f>
        <v>0</v>
      </c>
      <c r="P2900" s="3">
        <f ca="1">IF($B2900&lt;&gt;"",SUMIF(INDIRECT("ИсходныеДанные!$"&amp;$K$4&amp;"$2:$"&amp;$K$4&amp;"$50000"),$B2900&amp;"#"&amp;P$6,INDIRECT("ИсходныеДанные!$J$2:$J$50000")),0)</f>
        <v>0</v>
      </c>
      <c r="Q2900" s="3">
        <f ca="1">IF($B2900&lt;&gt;"",SUMIF(INDIRECT("ИсходныеДанные!$"&amp;$K$4&amp;"$2:$"&amp;$K$4&amp;"$50000"),$B2900&amp;"#"&amp;Q$6,INDIRECT("ИсходныеДанные!$J$2:$J$50000")),0)</f>
        <v>0</v>
      </c>
      <c r="R2900" s="3">
        <f ca="1">IF($B2900&lt;&gt;"",SUMIF(INDIRECT("ИсходныеДанные!$"&amp;$K$4&amp;"$2:$"&amp;$K$4&amp;"$50000"),$B2900&amp;"#"&amp;R$6,INDIRECT("ИсходныеДанные!$J$2:$J$50000")),0)</f>
        <v>0</v>
      </c>
      <c r="S2900" s="3">
        <f ca="1">IF($B2900&lt;&gt;"",SUMIF(INDIRECT("ИсходныеДанные!$"&amp;$K$4&amp;"$2:$"&amp;$K$4&amp;"$50000"),$B2900&amp;"#"&amp;S$6,INDIRECT("ИсходныеДанные!$J$2:$J$50000")),0)</f>
        <v>0</v>
      </c>
      <c r="T2900" s="3">
        <f ca="1">IF($B2900&lt;&gt;"",SUMIF(INDIRECT("ИсходныеДанные!$"&amp;$K$4&amp;"$2:$"&amp;$K$4&amp;"$50000"),$B2900&amp;"#"&amp;T$6,INDIRECT("ИсходныеДанные!$J$2:$J$50000")),0)</f>
        <v>0</v>
      </c>
      <c r="U2900" s="3">
        <f ca="1">IF($B2900&lt;&gt;"",SUMIF(INDIRECT("ИсходныеДанные!$"&amp;$K$4&amp;"$2:$"&amp;$K$4&amp;"$50000"),$B2900&amp;"#"&amp;U$6,INDIRECT("ИсходныеДанные!$J$2:$J$50000")),0)</f>
        <v>0</v>
      </c>
      <c r="V2900" s="3">
        <f ca="1">IF($B2900&lt;&gt;"",SUMIF(INDIRECT("ИсходныеДанные!$"&amp;$K$4&amp;"$2:$"&amp;$K$4&amp;"$50000"),$B2900&amp;"#"&amp;V$6,INDIRECT("ИсходныеДанные!$J$2:$J$50000")),0)</f>
        <v>0</v>
      </c>
      <c r="W2900" s="16" t="e">
        <f ca="1">SUM(K2900:V2900)/Пофамильно!$R$1</f>
        <v>#DIV/0!</v>
      </c>
    </row>
    <row r="2901" spans="1:23" x14ac:dyDescent="0.25">
      <c r="A2901" s="10" t="str">
        <f t="shared" ca="1" si="47"/>
        <v>delete</v>
      </c>
      <c r="B2901" s="16" cm="1">
        <f t="array" aca="1" ref="B2901" ca="1">INDIRECT("УникальныеСписки!D"&amp;ROW()-$L$4)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14"/>
      <c r="G2901" s="81" t="str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84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84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84" t="str" cm="1">
        <f t="array" aca="1" ref="J2901" ca="1">_xlfn.XLOOKUP($B2901,INDIRECT(SUBSTITUTE("ИсходныеДанные!$где$2:$где$50000","где",$B$4)),INDIRECT(SUBSTITUTE("ИсходныеДанные!$что$2:$что$50000","что",J$4)),"",0,1)</f>
        <v/>
      </c>
      <c r="K2901" s="3">
        <f ca="1">IF($B2901&lt;&gt;"",SUMIF(INDIRECT("ИсходныеДанные!$"&amp;$K$4&amp;"$2:$"&amp;$K$4&amp;"$50000"),$B2901&amp;"#"&amp;K$6,INDIRECT("ИсходныеДанные!$J$2:$J$50000")),0)</f>
        <v>0</v>
      </c>
      <c r="L2901" s="3">
        <f ca="1">IF($B2901&lt;&gt;"",SUMIF(INDIRECT("ИсходныеДанные!$"&amp;$K$4&amp;"$2:$"&amp;$K$4&amp;"$50000"),$B2901&amp;"#"&amp;L$6,INDIRECT("ИсходныеДанные!$J$2:$J$50000")),0)</f>
        <v>0</v>
      </c>
      <c r="M2901" s="3">
        <f ca="1">IF($B2901&lt;&gt;"",SUMIF(INDIRECT("ИсходныеДанные!$"&amp;$K$4&amp;"$2:$"&amp;$K$4&amp;"$50000"),$B2901&amp;"#"&amp;M$6,INDIRECT("ИсходныеДанные!$J$2:$J$50000")),0)</f>
        <v>0</v>
      </c>
      <c r="N2901" s="3">
        <f ca="1">IF($B2901&lt;&gt;"",SUMIF(INDIRECT("ИсходныеДанные!$"&amp;$K$4&amp;"$2:$"&amp;$K$4&amp;"$50000"),$B2901&amp;"#"&amp;N$6,INDIRECT("ИсходныеДанные!$J$2:$J$50000")),0)</f>
        <v>0</v>
      </c>
      <c r="O2901" s="3">
        <f ca="1">IF($B2901&lt;&gt;"",SUMIF(INDIRECT("ИсходныеДанные!$"&amp;$K$4&amp;"$2:$"&amp;$K$4&amp;"$50000"),$B2901&amp;"#"&amp;O$6,INDIRECT("ИсходныеДанные!$J$2:$J$50000")),0)</f>
        <v>0</v>
      </c>
      <c r="P2901" s="3">
        <f ca="1">IF($B2901&lt;&gt;"",SUMIF(INDIRECT("ИсходныеДанные!$"&amp;$K$4&amp;"$2:$"&amp;$K$4&amp;"$50000"),$B2901&amp;"#"&amp;P$6,INDIRECT("ИсходныеДанные!$J$2:$J$50000")),0)</f>
        <v>0</v>
      </c>
      <c r="Q2901" s="3">
        <f ca="1">IF($B2901&lt;&gt;"",SUMIF(INDIRECT("ИсходныеДанные!$"&amp;$K$4&amp;"$2:$"&amp;$K$4&amp;"$50000"),$B2901&amp;"#"&amp;Q$6,INDIRECT("ИсходныеДанные!$J$2:$J$50000")),0)</f>
        <v>0</v>
      </c>
      <c r="R2901" s="3">
        <f ca="1">IF($B2901&lt;&gt;"",SUMIF(INDIRECT("ИсходныеДанные!$"&amp;$K$4&amp;"$2:$"&amp;$K$4&amp;"$50000"),$B2901&amp;"#"&amp;R$6,INDIRECT("ИсходныеДанные!$J$2:$J$50000")),0)</f>
        <v>0</v>
      </c>
      <c r="S2901" s="3">
        <f ca="1">IF($B2901&lt;&gt;"",SUMIF(INDIRECT("ИсходныеДанные!$"&amp;$K$4&amp;"$2:$"&amp;$K$4&amp;"$50000"),$B2901&amp;"#"&amp;S$6,INDIRECT("ИсходныеДанные!$J$2:$J$50000")),0)</f>
        <v>0</v>
      </c>
      <c r="T2901" s="3">
        <f ca="1">IF($B2901&lt;&gt;"",SUMIF(INDIRECT("ИсходныеДанные!$"&amp;$K$4&amp;"$2:$"&amp;$K$4&amp;"$50000"),$B2901&amp;"#"&amp;T$6,INDIRECT("ИсходныеДанные!$J$2:$J$50000")),0)</f>
        <v>0</v>
      </c>
      <c r="U2901" s="3">
        <f ca="1">IF($B2901&lt;&gt;"",SUMIF(INDIRECT("ИсходныеДанные!$"&amp;$K$4&amp;"$2:$"&amp;$K$4&amp;"$50000"),$B2901&amp;"#"&amp;U$6,INDIRECT("ИсходныеДанные!$J$2:$J$50000")),0)</f>
        <v>0</v>
      </c>
      <c r="V2901" s="3">
        <f ca="1">IF($B2901&lt;&gt;"",SUMIF(INDIRECT("ИсходныеДанные!$"&amp;$K$4&amp;"$2:$"&amp;$K$4&amp;"$50000"),$B2901&amp;"#"&amp;V$6,INDIRECT("ИсходныеДанные!$J$2:$J$50000")),0)</f>
        <v>0</v>
      </c>
      <c r="W2901" s="16" t="e">
        <f ca="1">SUM(K2901:V2901)/Пофамильно!$R$1</f>
        <v>#DIV/0!</v>
      </c>
    </row>
    <row r="2902" spans="1:23" x14ac:dyDescent="0.25">
      <c r="A2902" s="10" t="str">
        <f t="shared" ca="1" si="47"/>
        <v>delete</v>
      </c>
      <c r="B2902" s="16" cm="1">
        <f t="array" aca="1" ref="B2902" ca="1">INDIRECT("УникальныеСписки!D"&amp;ROW()-$L$4)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14"/>
      <c r="G2902" s="81" t="str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84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84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84" t="str" cm="1">
        <f t="array" aca="1" ref="J2902" ca="1">_xlfn.XLOOKUP($B2902,INDIRECT(SUBSTITUTE("ИсходныеДанные!$где$2:$где$50000","где",$B$4)),INDIRECT(SUBSTITUTE("ИсходныеДанные!$что$2:$что$50000","что",J$4)),"",0,1)</f>
        <v/>
      </c>
      <c r="K2902" s="3">
        <f ca="1">IF($B2902&lt;&gt;"",SUMIF(INDIRECT("ИсходныеДанные!$"&amp;$K$4&amp;"$2:$"&amp;$K$4&amp;"$50000"),$B2902&amp;"#"&amp;K$6,INDIRECT("ИсходныеДанные!$J$2:$J$50000")),0)</f>
        <v>0</v>
      </c>
      <c r="L2902" s="3">
        <f ca="1">IF($B2902&lt;&gt;"",SUMIF(INDIRECT("ИсходныеДанные!$"&amp;$K$4&amp;"$2:$"&amp;$K$4&amp;"$50000"),$B2902&amp;"#"&amp;L$6,INDIRECT("ИсходныеДанные!$J$2:$J$50000")),0)</f>
        <v>0</v>
      </c>
      <c r="M2902" s="3">
        <f ca="1">IF($B2902&lt;&gt;"",SUMIF(INDIRECT("ИсходныеДанные!$"&amp;$K$4&amp;"$2:$"&amp;$K$4&amp;"$50000"),$B2902&amp;"#"&amp;M$6,INDIRECT("ИсходныеДанные!$J$2:$J$50000")),0)</f>
        <v>0</v>
      </c>
      <c r="N2902" s="3">
        <f ca="1">IF($B2902&lt;&gt;"",SUMIF(INDIRECT("ИсходныеДанные!$"&amp;$K$4&amp;"$2:$"&amp;$K$4&amp;"$50000"),$B2902&amp;"#"&amp;N$6,INDIRECT("ИсходныеДанные!$J$2:$J$50000")),0)</f>
        <v>0</v>
      </c>
      <c r="O2902" s="3">
        <f ca="1">IF($B2902&lt;&gt;"",SUMIF(INDIRECT("ИсходныеДанные!$"&amp;$K$4&amp;"$2:$"&amp;$K$4&amp;"$50000"),$B2902&amp;"#"&amp;O$6,INDIRECT("ИсходныеДанные!$J$2:$J$50000")),0)</f>
        <v>0</v>
      </c>
      <c r="P2902" s="3">
        <f ca="1">IF($B2902&lt;&gt;"",SUMIF(INDIRECT("ИсходныеДанные!$"&amp;$K$4&amp;"$2:$"&amp;$K$4&amp;"$50000"),$B2902&amp;"#"&amp;P$6,INDIRECT("ИсходныеДанные!$J$2:$J$50000")),0)</f>
        <v>0</v>
      </c>
      <c r="Q2902" s="3">
        <f ca="1">IF($B2902&lt;&gt;"",SUMIF(INDIRECT("ИсходныеДанные!$"&amp;$K$4&amp;"$2:$"&amp;$K$4&amp;"$50000"),$B2902&amp;"#"&amp;Q$6,INDIRECT("ИсходныеДанные!$J$2:$J$50000")),0)</f>
        <v>0</v>
      </c>
      <c r="R2902" s="3">
        <f ca="1">IF($B2902&lt;&gt;"",SUMIF(INDIRECT("ИсходныеДанные!$"&amp;$K$4&amp;"$2:$"&amp;$K$4&amp;"$50000"),$B2902&amp;"#"&amp;R$6,INDIRECT("ИсходныеДанные!$J$2:$J$50000")),0)</f>
        <v>0</v>
      </c>
      <c r="S2902" s="3">
        <f ca="1">IF($B2902&lt;&gt;"",SUMIF(INDIRECT("ИсходныеДанные!$"&amp;$K$4&amp;"$2:$"&amp;$K$4&amp;"$50000"),$B2902&amp;"#"&amp;S$6,INDIRECT("ИсходныеДанные!$J$2:$J$50000")),0)</f>
        <v>0</v>
      </c>
      <c r="T2902" s="3">
        <f ca="1">IF($B2902&lt;&gt;"",SUMIF(INDIRECT("ИсходныеДанные!$"&amp;$K$4&amp;"$2:$"&amp;$K$4&amp;"$50000"),$B2902&amp;"#"&amp;T$6,INDIRECT("ИсходныеДанные!$J$2:$J$50000")),0)</f>
        <v>0</v>
      </c>
      <c r="U2902" s="3">
        <f ca="1">IF($B2902&lt;&gt;"",SUMIF(INDIRECT("ИсходныеДанные!$"&amp;$K$4&amp;"$2:$"&amp;$K$4&amp;"$50000"),$B2902&amp;"#"&amp;U$6,INDIRECT("ИсходныеДанные!$J$2:$J$50000")),0)</f>
        <v>0</v>
      </c>
      <c r="V2902" s="3">
        <f ca="1">IF($B2902&lt;&gt;"",SUMIF(INDIRECT("ИсходныеДанные!$"&amp;$K$4&amp;"$2:$"&amp;$K$4&amp;"$50000"),$B2902&amp;"#"&amp;V$6,INDIRECT("ИсходныеДанные!$J$2:$J$50000")),0)</f>
        <v>0</v>
      </c>
      <c r="W2902" s="16" t="e">
        <f ca="1">SUM(K2902:V2902)/Пофамильно!$R$1</f>
        <v>#DIV/0!</v>
      </c>
    </row>
    <row r="2903" spans="1:23" x14ac:dyDescent="0.25">
      <c r="A2903" s="10" t="str">
        <f t="shared" ca="1" si="47"/>
        <v>delete</v>
      </c>
      <c r="B2903" s="16" cm="1">
        <f t="array" aca="1" ref="B2903" ca="1">INDIRECT("УникальныеСписки!D"&amp;ROW()-$L$4)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14"/>
      <c r="G2903" s="81" t="str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84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84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84" t="str" cm="1">
        <f t="array" aca="1" ref="J2903" ca="1">_xlfn.XLOOKUP($B2903,INDIRECT(SUBSTITUTE("ИсходныеДанные!$где$2:$где$50000","где",$B$4)),INDIRECT(SUBSTITUTE("ИсходныеДанные!$что$2:$что$50000","что",J$4)),"",0,1)</f>
        <v/>
      </c>
      <c r="K2903" s="3">
        <f ca="1">IF($B2903&lt;&gt;"",SUMIF(INDIRECT("ИсходныеДанные!$"&amp;$K$4&amp;"$2:$"&amp;$K$4&amp;"$50000"),$B2903&amp;"#"&amp;K$6,INDIRECT("ИсходныеДанные!$J$2:$J$50000")),0)</f>
        <v>0</v>
      </c>
      <c r="L2903" s="3">
        <f ca="1">IF($B2903&lt;&gt;"",SUMIF(INDIRECT("ИсходныеДанные!$"&amp;$K$4&amp;"$2:$"&amp;$K$4&amp;"$50000"),$B2903&amp;"#"&amp;L$6,INDIRECT("ИсходныеДанные!$J$2:$J$50000")),0)</f>
        <v>0</v>
      </c>
      <c r="M2903" s="3">
        <f ca="1">IF($B2903&lt;&gt;"",SUMIF(INDIRECT("ИсходныеДанные!$"&amp;$K$4&amp;"$2:$"&amp;$K$4&amp;"$50000"),$B2903&amp;"#"&amp;M$6,INDIRECT("ИсходныеДанные!$J$2:$J$50000")),0)</f>
        <v>0</v>
      </c>
      <c r="N2903" s="3">
        <f ca="1">IF($B2903&lt;&gt;"",SUMIF(INDIRECT("ИсходныеДанные!$"&amp;$K$4&amp;"$2:$"&amp;$K$4&amp;"$50000"),$B2903&amp;"#"&amp;N$6,INDIRECT("ИсходныеДанные!$J$2:$J$50000")),0)</f>
        <v>0</v>
      </c>
      <c r="O2903" s="3">
        <f ca="1">IF($B2903&lt;&gt;"",SUMIF(INDIRECT("ИсходныеДанные!$"&amp;$K$4&amp;"$2:$"&amp;$K$4&amp;"$50000"),$B2903&amp;"#"&amp;O$6,INDIRECT("ИсходныеДанные!$J$2:$J$50000")),0)</f>
        <v>0</v>
      </c>
      <c r="P2903" s="3">
        <f ca="1">IF($B2903&lt;&gt;"",SUMIF(INDIRECT("ИсходныеДанные!$"&amp;$K$4&amp;"$2:$"&amp;$K$4&amp;"$50000"),$B2903&amp;"#"&amp;P$6,INDIRECT("ИсходныеДанные!$J$2:$J$50000")),0)</f>
        <v>0</v>
      </c>
      <c r="Q2903" s="3">
        <f ca="1">IF($B2903&lt;&gt;"",SUMIF(INDIRECT("ИсходныеДанные!$"&amp;$K$4&amp;"$2:$"&amp;$K$4&amp;"$50000"),$B2903&amp;"#"&amp;Q$6,INDIRECT("ИсходныеДанные!$J$2:$J$50000")),0)</f>
        <v>0</v>
      </c>
      <c r="R2903" s="3">
        <f ca="1">IF($B2903&lt;&gt;"",SUMIF(INDIRECT("ИсходныеДанные!$"&amp;$K$4&amp;"$2:$"&amp;$K$4&amp;"$50000"),$B2903&amp;"#"&amp;R$6,INDIRECT("ИсходныеДанные!$J$2:$J$50000")),0)</f>
        <v>0</v>
      </c>
      <c r="S2903" s="3">
        <f ca="1">IF($B2903&lt;&gt;"",SUMIF(INDIRECT("ИсходныеДанные!$"&amp;$K$4&amp;"$2:$"&amp;$K$4&amp;"$50000"),$B2903&amp;"#"&amp;S$6,INDIRECT("ИсходныеДанные!$J$2:$J$50000")),0)</f>
        <v>0</v>
      </c>
      <c r="T2903" s="3">
        <f ca="1">IF($B2903&lt;&gt;"",SUMIF(INDIRECT("ИсходныеДанные!$"&amp;$K$4&amp;"$2:$"&amp;$K$4&amp;"$50000"),$B2903&amp;"#"&amp;T$6,INDIRECT("ИсходныеДанные!$J$2:$J$50000")),0)</f>
        <v>0</v>
      </c>
      <c r="U2903" s="3">
        <f ca="1">IF($B2903&lt;&gt;"",SUMIF(INDIRECT("ИсходныеДанные!$"&amp;$K$4&amp;"$2:$"&amp;$K$4&amp;"$50000"),$B2903&amp;"#"&amp;U$6,INDIRECT("ИсходныеДанные!$J$2:$J$50000")),0)</f>
        <v>0</v>
      </c>
      <c r="V2903" s="3">
        <f ca="1">IF($B2903&lt;&gt;"",SUMIF(INDIRECT("ИсходныеДанные!$"&amp;$K$4&amp;"$2:$"&amp;$K$4&amp;"$50000"),$B2903&amp;"#"&amp;V$6,INDIRECT("ИсходныеДанные!$J$2:$J$50000")),0)</f>
        <v>0</v>
      </c>
      <c r="W2903" s="16" t="e">
        <f ca="1">SUM(K2903:V2903)/Пофамильно!$R$1</f>
        <v>#DIV/0!</v>
      </c>
    </row>
    <row r="2904" spans="1:23" x14ac:dyDescent="0.25">
      <c r="A2904" s="10" t="str">
        <f t="shared" ca="1" si="47"/>
        <v>delete</v>
      </c>
      <c r="B2904" s="16" cm="1">
        <f t="array" aca="1" ref="B2904" ca="1">INDIRECT("УникальныеСписки!D"&amp;ROW()-$L$4)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14"/>
      <c r="G2904" s="81" t="str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84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84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84" t="str" cm="1">
        <f t="array" aca="1" ref="J2904" ca="1">_xlfn.XLOOKUP($B2904,INDIRECT(SUBSTITUTE("ИсходныеДанные!$где$2:$где$50000","где",$B$4)),INDIRECT(SUBSTITUTE("ИсходныеДанные!$что$2:$что$50000","что",J$4)),"",0,1)</f>
        <v/>
      </c>
      <c r="K2904" s="3">
        <f ca="1">IF($B2904&lt;&gt;"",SUMIF(INDIRECT("ИсходныеДанные!$"&amp;$K$4&amp;"$2:$"&amp;$K$4&amp;"$50000"),$B2904&amp;"#"&amp;K$6,INDIRECT("ИсходныеДанные!$J$2:$J$50000")),0)</f>
        <v>0</v>
      </c>
      <c r="L2904" s="3">
        <f ca="1">IF($B2904&lt;&gt;"",SUMIF(INDIRECT("ИсходныеДанные!$"&amp;$K$4&amp;"$2:$"&amp;$K$4&amp;"$50000"),$B2904&amp;"#"&amp;L$6,INDIRECT("ИсходныеДанные!$J$2:$J$50000")),0)</f>
        <v>0</v>
      </c>
      <c r="M2904" s="3">
        <f ca="1">IF($B2904&lt;&gt;"",SUMIF(INDIRECT("ИсходныеДанные!$"&amp;$K$4&amp;"$2:$"&amp;$K$4&amp;"$50000"),$B2904&amp;"#"&amp;M$6,INDIRECT("ИсходныеДанные!$J$2:$J$50000")),0)</f>
        <v>0</v>
      </c>
      <c r="N2904" s="3">
        <f ca="1">IF($B2904&lt;&gt;"",SUMIF(INDIRECT("ИсходныеДанные!$"&amp;$K$4&amp;"$2:$"&amp;$K$4&amp;"$50000"),$B2904&amp;"#"&amp;N$6,INDIRECT("ИсходныеДанные!$J$2:$J$50000")),0)</f>
        <v>0</v>
      </c>
      <c r="O2904" s="3">
        <f ca="1">IF($B2904&lt;&gt;"",SUMIF(INDIRECT("ИсходныеДанные!$"&amp;$K$4&amp;"$2:$"&amp;$K$4&amp;"$50000"),$B2904&amp;"#"&amp;O$6,INDIRECT("ИсходныеДанные!$J$2:$J$50000")),0)</f>
        <v>0</v>
      </c>
      <c r="P2904" s="3">
        <f ca="1">IF($B2904&lt;&gt;"",SUMIF(INDIRECT("ИсходныеДанные!$"&amp;$K$4&amp;"$2:$"&amp;$K$4&amp;"$50000"),$B2904&amp;"#"&amp;P$6,INDIRECT("ИсходныеДанные!$J$2:$J$50000")),0)</f>
        <v>0</v>
      </c>
      <c r="Q2904" s="3">
        <f ca="1">IF($B2904&lt;&gt;"",SUMIF(INDIRECT("ИсходныеДанные!$"&amp;$K$4&amp;"$2:$"&amp;$K$4&amp;"$50000"),$B2904&amp;"#"&amp;Q$6,INDIRECT("ИсходныеДанные!$J$2:$J$50000")),0)</f>
        <v>0</v>
      </c>
      <c r="R2904" s="3">
        <f ca="1">IF($B2904&lt;&gt;"",SUMIF(INDIRECT("ИсходныеДанные!$"&amp;$K$4&amp;"$2:$"&amp;$K$4&amp;"$50000"),$B2904&amp;"#"&amp;R$6,INDIRECT("ИсходныеДанные!$J$2:$J$50000")),0)</f>
        <v>0</v>
      </c>
      <c r="S2904" s="3">
        <f ca="1">IF($B2904&lt;&gt;"",SUMIF(INDIRECT("ИсходныеДанные!$"&amp;$K$4&amp;"$2:$"&amp;$K$4&amp;"$50000"),$B2904&amp;"#"&amp;S$6,INDIRECT("ИсходныеДанные!$J$2:$J$50000")),0)</f>
        <v>0</v>
      </c>
      <c r="T2904" s="3">
        <f ca="1">IF($B2904&lt;&gt;"",SUMIF(INDIRECT("ИсходныеДанные!$"&amp;$K$4&amp;"$2:$"&amp;$K$4&amp;"$50000"),$B2904&amp;"#"&amp;T$6,INDIRECT("ИсходныеДанные!$J$2:$J$50000")),0)</f>
        <v>0</v>
      </c>
      <c r="U2904" s="3">
        <f ca="1">IF($B2904&lt;&gt;"",SUMIF(INDIRECT("ИсходныеДанные!$"&amp;$K$4&amp;"$2:$"&amp;$K$4&amp;"$50000"),$B2904&amp;"#"&amp;U$6,INDIRECT("ИсходныеДанные!$J$2:$J$50000")),0)</f>
        <v>0</v>
      </c>
      <c r="V2904" s="3">
        <f ca="1">IF($B2904&lt;&gt;"",SUMIF(INDIRECT("ИсходныеДанные!$"&amp;$K$4&amp;"$2:$"&amp;$K$4&amp;"$50000"),$B2904&amp;"#"&amp;V$6,INDIRECT("ИсходныеДанные!$J$2:$J$50000")),0)</f>
        <v>0</v>
      </c>
      <c r="W2904" s="16" t="e">
        <f ca="1">SUM(K2904:V2904)/Пофамильно!$R$1</f>
        <v>#DIV/0!</v>
      </c>
    </row>
    <row r="2905" spans="1:23" x14ac:dyDescent="0.25">
      <c r="A2905" s="10" t="str">
        <f t="shared" ca="1" si="47"/>
        <v>delete</v>
      </c>
      <c r="B2905" s="16" cm="1">
        <f t="array" aca="1" ref="B2905" ca="1">INDIRECT("УникальныеСписки!D"&amp;ROW()-$L$4)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14"/>
      <c r="G2905" s="81" t="str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84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84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84" t="str" cm="1">
        <f t="array" aca="1" ref="J2905" ca="1">_xlfn.XLOOKUP($B2905,INDIRECT(SUBSTITUTE("ИсходныеДанные!$где$2:$где$50000","где",$B$4)),INDIRECT(SUBSTITUTE("ИсходныеДанные!$что$2:$что$50000","что",J$4)),"",0,1)</f>
        <v/>
      </c>
      <c r="K2905" s="3">
        <f ca="1">IF($B2905&lt;&gt;"",SUMIF(INDIRECT("ИсходныеДанные!$"&amp;$K$4&amp;"$2:$"&amp;$K$4&amp;"$50000"),$B2905&amp;"#"&amp;K$6,INDIRECT("ИсходныеДанные!$J$2:$J$50000")),0)</f>
        <v>0</v>
      </c>
      <c r="L2905" s="3">
        <f ca="1">IF($B2905&lt;&gt;"",SUMIF(INDIRECT("ИсходныеДанные!$"&amp;$K$4&amp;"$2:$"&amp;$K$4&amp;"$50000"),$B2905&amp;"#"&amp;L$6,INDIRECT("ИсходныеДанные!$J$2:$J$50000")),0)</f>
        <v>0</v>
      </c>
      <c r="M2905" s="3">
        <f ca="1">IF($B2905&lt;&gt;"",SUMIF(INDIRECT("ИсходныеДанные!$"&amp;$K$4&amp;"$2:$"&amp;$K$4&amp;"$50000"),$B2905&amp;"#"&amp;M$6,INDIRECT("ИсходныеДанные!$J$2:$J$50000")),0)</f>
        <v>0</v>
      </c>
      <c r="N2905" s="3">
        <f ca="1">IF($B2905&lt;&gt;"",SUMIF(INDIRECT("ИсходныеДанные!$"&amp;$K$4&amp;"$2:$"&amp;$K$4&amp;"$50000"),$B2905&amp;"#"&amp;N$6,INDIRECT("ИсходныеДанные!$J$2:$J$50000")),0)</f>
        <v>0</v>
      </c>
      <c r="O2905" s="3">
        <f ca="1">IF($B2905&lt;&gt;"",SUMIF(INDIRECT("ИсходныеДанные!$"&amp;$K$4&amp;"$2:$"&amp;$K$4&amp;"$50000"),$B2905&amp;"#"&amp;O$6,INDIRECT("ИсходныеДанные!$J$2:$J$50000")),0)</f>
        <v>0</v>
      </c>
      <c r="P2905" s="3">
        <f ca="1">IF($B2905&lt;&gt;"",SUMIF(INDIRECT("ИсходныеДанные!$"&amp;$K$4&amp;"$2:$"&amp;$K$4&amp;"$50000"),$B2905&amp;"#"&amp;P$6,INDIRECT("ИсходныеДанные!$J$2:$J$50000")),0)</f>
        <v>0</v>
      </c>
      <c r="Q2905" s="3">
        <f ca="1">IF($B2905&lt;&gt;"",SUMIF(INDIRECT("ИсходныеДанные!$"&amp;$K$4&amp;"$2:$"&amp;$K$4&amp;"$50000"),$B2905&amp;"#"&amp;Q$6,INDIRECT("ИсходныеДанные!$J$2:$J$50000")),0)</f>
        <v>0</v>
      </c>
      <c r="R2905" s="3">
        <f ca="1">IF($B2905&lt;&gt;"",SUMIF(INDIRECT("ИсходныеДанные!$"&amp;$K$4&amp;"$2:$"&amp;$K$4&amp;"$50000"),$B2905&amp;"#"&amp;R$6,INDIRECT("ИсходныеДанные!$J$2:$J$50000")),0)</f>
        <v>0</v>
      </c>
      <c r="S2905" s="3">
        <f ca="1">IF($B2905&lt;&gt;"",SUMIF(INDIRECT("ИсходныеДанные!$"&amp;$K$4&amp;"$2:$"&amp;$K$4&amp;"$50000"),$B2905&amp;"#"&amp;S$6,INDIRECT("ИсходныеДанные!$J$2:$J$50000")),0)</f>
        <v>0</v>
      </c>
      <c r="T2905" s="3">
        <f ca="1">IF($B2905&lt;&gt;"",SUMIF(INDIRECT("ИсходныеДанные!$"&amp;$K$4&amp;"$2:$"&amp;$K$4&amp;"$50000"),$B2905&amp;"#"&amp;T$6,INDIRECT("ИсходныеДанные!$J$2:$J$50000")),0)</f>
        <v>0</v>
      </c>
      <c r="U2905" s="3">
        <f ca="1">IF($B2905&lt;&gt;"",SUMIF(INDIRECT("ИсходныеДанные!$"&amp;$K$4&amp;"$2:$"&amp;$K$4&amp;"$50000"),$B2905&amp;"#"&amp;U$6,INDIRECT("ИсходныеДанные!$J$2:$J$50000")),0)</f>
        <v>0</v>
      </c>
      <c r="V2905" s="3">
        <f ca="1">IF($B2905&lt;&gt;"",SUMIF(INDIRECT("ИсходныеДанные!$"&amp;$K$4&amp;"$2:$"&amp;$K$4&amp;"$50000"),$B2905&amp;"#"&amp;V$6,INDIRECT("ИсходныеДанные!$J$2:$J$50000")),0)</f>
        <v>0</v>
      </c>
      <c r="W2905" s="16" t="e">
        <f ca="1">SUM(K2905:V2905)/Пофамильно!$R$1</f>
        <v>#DIV/0!</v>
      </c>
    </row>
    <row r="2906" spans="1:23" x14ac:dyDescent="0.25">
      <c r="A2906" s="10" t="str">
        <f t="shared" ca="1" si="47"/>
        <v>delete</v>
      </c>
      <c r="B2906" s="16" cm="1">
        <f t="array" aca="1" ref="B2906" ca="1">INDIRECT("УникальныеСписки!D"&amp;ROW()-$L$4)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14"/>
      <c r="G2906" s="81" t="str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84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84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84" t="str" cm="1">
        <f t="array" aca="1" ref="J2906" ca="1">_xlfn.XLOOKUP($B2906,INDIRECT(SUBSTITUTE("ИсходныеДанные!$где$2:$где$50000","где",$B$4)),INDIRECT(SUBSTITUTE("ИсходныеДанные!$что$2:$что$50000","что",J$4)),"",0,1)</f>
        <v/>
      </c>
      <c r="K2906" s="3">
        <f ca="1">IF($B2906&lt;&gt;"",SUMIF(INDIRECT("ИсходныеДанные!$"&amp;$K$4&amp;"$2:$"&amp;$K$4&amp;"$50000"),$B2906&amp;"#"&amp;K$6,INDIRECT("ИсходныеДанные!$J$2:$J$50000")),0)</f>
        <v>0</v>
      </c>
      <c r="L2906" s="3">
        <f ca="1">IF($B2906&lt;&gt;"",SUMIF(INDIRECT("ИсходныеДанные!$"&amp;$K$4&amp;"$2:$"&amp;$K$4&amp;"$50000"),$B2906&amp;"#"&amp;L$6,INDIRECT("ИсходныеДанные!$J$2:$J$50000")),0)</f>
        <v>0</v>
      </c>
      <c r="M2906" s="3">
        <f ca="1">IF($B2906&lt;&gt;"",SUMIF(INDIRECT("ИсходныеДанные!$"&amp;$K$4&amp;"$2:$"&amp;$K$4&amp;"$50000"),$B2906&amp;"#"&amp;M$6,INDIRECT("ИсходныеДанные!$J$2:$J$50000")),0)</f>
        <v>0</v>
      </c>
      <c r="N2906" s="3">
        <f ca="1">IF($B2906&lt;&gt;"",SUMIF(INDIRECT("ИсходныеДанные!$"&amp;$K$4&amp;"$2:$"&amp;$K$4&amp;"$50000"),$B2906&amp;"#"&amp;N$6,INDIRECT("ИсходныеДанные!$J$2:$J$50000")),0)</f>
        <v>0</v>
      </c>
      <c r="O2906" s="3">
        <f ca="1">IF($B2906&lt;&gt;"",SUMIF(INDIRECT("ИсходныеДанные!$"&amp;$K$4&amp;"$2:$"&amp;$K$4&amp;"$50000"),$B2906&amp;"#"&amp;O$6,INDIRECT("ИсходныеДанные!$J$2:$J$50000")),0)</f>
        <v>0</v>
      </c>
      <c r="P2906" s="3">
        <f ca="1">IF($B2906&lt;&gt;"",SUMIF(INDIRECT("ИсходныеДанные!$"&amp;$K$4&amp;"$2:$"&amp;$K$4&amp;"$50000"),$B2906&amp;"#"&amp;P$6,INDIRECT("ИсходныеДанные!$J$2:$J$50000")),0)</f>
        <v>0</v>
      </c>
      <c r="Q2906" s="3">
        <f ca="1">IF($B2906&lt;&gt;"",SUMIF(INDIRECT("ИсходныеДанные!$"&amp;$K$4&amp;"$2:$"&amp;$K$4&amp;"$50000"),$B2906&amp;"#"&amp;Q$6,INDIRECT("ИсходныеДанные!$J$2:$J$50000")),0)</f>
        <v>0</v>
      </c>
      <c r="R2906" s="3">
        <f ca="1">IF($B2906&lt;&gt;"",SUMIF(INDIRECT("ИсходныеДанные!$"&amp;$K$4&amp;"$2:$"&amp;$K$4&amp;"$50000"),$B2906&amp;"#"&amp;R$6,INDIRECT("ИсходныеДанные!$J$2:$J$50000")),0)</f>
        <v>0</v>
      </c>
      <c r="S2906" s="3">
        <f ca="1">IF($B2906&lt;&gt;"",SUMIF(INDIRECT("ИсходныеДанные!$"&amp;$K$4&amp;"$2:$"&amp;$K$4&amp;"$50000"),$B2906&amp;"#"&amp;S$6,INDIRECT("ИсходныеДанные!$J$2:$J$50000")),0)</f>
        <v>0</v>
      </c>
      <c r="T2906" s="3">
        <f ca="1">IF($B2906&lt;&gt;"",SUMIF(INDIRECT("ИсходныеДанные!$"&amp;$K$4&amp;"$2:$"&amp;$K$4&amp;"$50000"),$B2906&amp;"#"&amp;T$6,INDIRECT("ИсходныеДанные!$J$2:$J$50000")),0)</f>
        <v>0</v>
      </c>
      <c r="U2906" s="3">
        <f ca="1">IF($B2906&lt;&gt;"",SUMIF(INDIRECT("ИсходныеДанные!$"&amp;$K$4&amp;"$2:$"&amp;$K$4&amp;"$50000"),$B2906&amp;"#"&amp;U$6,INDIRECT("ИсходныеДанные!$J$2:$J$50000")),0)</f>
        <v>0</v>
      </c>
      <c r="V2906" s="3">
        <f ca="1">IF($B2906&lt;&gt;"",SUMIF(INDIRECT("ИсходныеДанные!$"&amp;$K$4&amp;"$2:$"&amp;$K$4&amp;"$50000"),$B2906&amp;"#"&amp;V$6,INDIRECT("ИсходныеДанные!$J$2:$J$50000")),0)</f>
        <v>0</v>
      </c>
      <c r="W2906" s="16" t="e">
        <f ca="1">SUM(K2906:V2906)/Пофамильно!$R$1</f>
        <v>#DIV/0!</v>
      </c>
    </row>
    <row r="2907" spans="1:23" x14ac:dyDescent="0.25">
      <c r="A2907" s="10" t="str">
        <f t="shared" ca="1" si="47"/>
        <v>delete</v>
      </c>
      <c r="B2907" s="16" cm="1">
        <f t="array" aca="1" ref="B2907" ca="1">INDIRECT("УникальныеСписки!D"&amp;ROW()-$L$4)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14"/>
      <c r="G2907" s="81" t="str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84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84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84" t="str" cm="1">
        <f t="array" aca="1" ref="J2907" ca="1">_xlfn.XLOOKUP($B2907,INDIRECT(SUBSTITUTE("ИсходныеДанные!$где$2:$где$50000","где",$B$4)),INDIRECT(SUBSTITUTE("ИсходныеДанные!$что$2:$что$50000","что",J$4)),"",0,1)</f>
        <v/>
      </c>
      <c r="K2907" s="3">
        <f ca="1">IF($B2907&lt;&gt;"",SUMIF(INDIRECT("ИсходныеДанные!$"&amp;$K$4&amp;"$2:$"&amp;$K$4&amp;"$50000"),$B2907&amp;"#"&amp;K$6,INDIRECT("ИсходныеДанные!$J$2:$J$50000")),0)</f>
        <v>0</v>
      </c>
      <c r="L2907" s="3">
        <f ca="1">IF($B2907&lt;&gt;"",SUMIF(INDIRECT("ИсходныеДанные!$"&amp;$K$4&amp;"$2:$"&amp;$K$4&amp;"$50000"),$B2907&amp;"#"&amp;L$6,INDIRECT("ИсходныеДанные!$J$2:$J$50000")),0)</f>
        <v>0</v>
      </c>
      <c r="M2907" s="3">
        <f ca="1">IF($B2907&lt;&gt;"",SUMIF(INDIRECT("ИсходныеДанные!$"&amp;$K$4&amp;"$2:$"&amp;$K$4&amp;"$50000"),$B2907&amp;"#"&amp;M$6,INDIRECT("ИсходныеДанные!$J$2:$J$50000")),0)</f>
        <v>0</v>
      </c>
      <c r="N2907" s="3">
        <f ca="1">IF($B2907&lt;&gt;"",SUMIF(INDIRECT("ИсходныеДанные!$"&amp;$K$4&amp;"$2:$"&amp;$K$4&amp;"$50000"),$B2907&amp;"#"&amp;N$6,INDIRECT("ИсходныеДанные!$J$2:$J$50000")),0)</f>
        <v>0</v>
      </c>
      <c r="O2907" s="3">
        <f ca="1">IF($B2907&lt;&gt;"",SUMIF(INDIRECT("ИсходныеДанные!$"&amp;$K$4&amp;"$2:$"&amp;$K$4&amp;"$50000"),$B2907&amp;"#"&amp;O$6,INDIRECT("ИсходныеДанные!$J$2:$J$50000")),0)</f>
        <v>0</v>
      </c>
      <c r="P2907" s="3">
        <f ca="1">IF($B2907&lt;&gt;"",SUMIF(INDIRECT("ИсходныеДанные!$"&amp;$K$4&amp;"$2:$"&amp;$K$4&amp;"$50000"),$B2907&amp;"#"&amp;P$6,INDIRECT("ИсходныеДанные!$J$2:$J$50000")),0)</f>
        <v>0</v>
      </c>
      <c r="Q2907" s="3">
        <f ca="1">IF($B2907&lt;&gt;"",SUMIF(INDIRECT("ИсходныеДанные!$"&amp;$K$4&amp;"$2:$"&amp;$K$4&amp;"$50000"),$B2907&amp;"#"&amp;Q$6,INDIRECT("ИсходныеДанные!$J$2:$J$50000")),0)</f>
        <v>0</v>
      </c>
      <c r="R2907" s="3">
        <f ca="1">IF($B2907&lt;&gt;"",SUMIF(INDIRECT("ИсходныеДанные!$"&amp;$K$4&amp;"$2:$"&amp;$K$4&amp;"$50000"),$B2907&amp;"#"&amp;R$6,INDIRECT("ИсходныеДанные!$J$2:$J$50000")),0)</f>
        <v>0</v>
      </c>
      <c r="S2907" s="3">
        <f ca="1">IF($B2907&lt;&gt;"",SUMIF(INDIRECT("ИсходныеДанные!$"&amp;$K$4&amp;"$2:$"&amp;$K$4&amp;"$50000"),$B2907&amp;"#"&amp;S$6,INDIRECT("ИсходныеДанные!$J$2:$J$50000")),0)</f>
        <v>0</v>
      </c>
      <c r="T2907" s="3">
        <f ca="1">IF($B2907&lt;&gt;"",SUMIF(INDIRECT("ИсходныеДанные!$"&amp;$K$4&amp;"$2:$"&amp;$K$4&amp;"$50000"),$B2907&amp;"#"&amp;T$6,INDIRECT("ИсходныеДанные!$J$2:$J$50000")),0)</f>
        <v>0</v>
      </c>
      <c r="U2907" s="3">
        <f ca="1">IF($B2907&lt;&gt;"",SUMIF(INDIRECT("ИсходныеДанные!$"&amp;$K$4&amp;"$2:$"&amp;$K$4&amp;"$50000"),$B2907&amp;"#"&amp;U$6,INDIRECT("ИсходныеДанные!$J$2:$J$50000")),0)</f>
        <v>0</v>
      </c>
      <c r="V2907" s="3">
        <f ca="1">IF($B2907&lt;&gt;"",SUMIF(INDIRECT("ИсходныеДанные!$"&amp;$K$4&amp;"$2:$"&amp;$K$4&amp;"$50000"),$B2907&amp;"#"&amp;V$6,INDIRECT("ИсходныеДанные!$J$2:$J$50000")),0)</f>
        <v>0</v>
      </c>
      <c r="W2907" s="16" t="e">
        <f ca="1">SUM(K2907:V2907)/Пофамильно!$R$1</f>
        <v>#DIV/0!</v>
      </c>
    </row>
    <row r="2908" spans="1:23" x14ac:dyDescent="0.25">
      <c r="A2908" s="10" t="str">
        <f t="shared" ca="1" si="47"/>
        <v>delete</v>
      </c>
      <c r="B2908" s="16" cm="1">
        <f t="array" aca="1" ref="B2908" ca="1">INDIRECT("УникальныеСписки!D"&amp;ROW()-$L$4)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14"/>
      <c r="G2908" s="81" t="str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84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84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84" t="str" cm="1">
        <f t="array" aca="1" ref="J2908" ca="1">_xlfn.XLOOKUP($B2908,INDIRECT(SUBSTITUTE("ИсходныеДанные!$где$2:$где$50000","где",$B$4)),INDIRECT(SUBSTITUTE("ИсходныеДанные!$что$2:$что$50000","что",J$4)),"",0,1)</f>
        <v/>
      </c>
      <c r="K2908" s="3">
        <f ca="1">IF($B2908&lt;&gt;"",SUMIF(INDIRECT("ИсходныеДанные!$"&amp;$K$4&amp;"$2:$"&amp;$K$4&amp;"$50000"),$B2908&amp;"#"&amp;K$6,INDIRECT("ИсходныеДанные!$J$2:$J$50000")),0)</f>
        <v>0</v>
      </c>
      <c r="L2908" s="3">
        <f ca="1">IF($B2908&lt;&gt;"",SUMIF(INDIRECT("ИсходныеДанные!$"&amp;$K$4&amp;"$2:$"&amp;$K$4&amp;"$50000"),$B2908&amp;"#"&amp;L$6,INDIRECT("ИсходныеДанные!$J$2:$J$50000")),0)</f>
        <v>0</v>
      </c>
      <c r="M2908" s="3">
        <f ca="1">IF($B2908&lt;&gt;"",SUMIF(INDIRECT("ИсходныеДанные!$"&amp;$K$4&amp;"$2:$"&amp;$K$4&amp;"$50000"),$B2908&amp;"#"&amp;M$6,INDIRECT("ИсходныеДанные!$J$2:$J$50000")),0)</f>
        <v>0</v>
      </c>
      <c r="N2908" s="3">
        <f ca="1">IF($B2908&lt;&gt;"",SUMIF(INDIRECT("ИсходныеДанные!$"&amp;$K$4&amp;"$2:$"&amp;$K$4&amp;"$50000"),$B2908&amp;"#"&amp;N$6,INDIRECT("ИсходныеДанные!$J$2:$J$50000")),0)</f>
        <v>0</v>
      </c>
      <c r="O2908" s="3">
        <f ca="1">IF($B2908&lt;&gt;"",SUMIF(INDIRECT("ИсходныеДанные!$"&amp;$K$4&amp;"$2:$"&amp;$K$4&amp;"$50000"),$B2908&amp;"#"&amp;O$6,INDIRECT("ИсходныеДанные!$J$2:$J$50000")),0)</f>
        <v>0</v>
      </c>
      <c r="P2908" s="3">
        <f ca="1">IF($B2908&lt;&gt;"",SUMIF(INDIRECT("ИсходныеДанные!$"&amp;$K$4&amp;"$2:$"&amp;$K$4&amp;"$50000"),$B2908&amp;"#"&amp;P$6,INDIRECT("ИсходныеДанные!$J$2:$J$50000")),0)</f>
        <v>0</v>
      </c>
      <c r="Q2908" s="3">
        <f ca="1">IF($B2908&lt;&gt;"",SUMIF(INDIRECT("ИсходныеДанные!$"&amp;$K$4&amp;"$2:$"&amp;$K$4&amp;"$50000"),$B2908&amp;"#"&amp;Q$6,INDIRECT("ИсходныеДанные!$J$2:$J$50000")),0)</f>
        <v>0</v>
      </c>
      <c r="R2908" s="3">
        <f ca="1">IF($B2908&lt;&gt;"",SUMIF(INDIRECT("ИсходныеДанные!$"&amp;$K$4&amp;"$2:$"&amp;$K$4&amp;"$50000"),$B2908&amp;"#"&amp;R$6,INDIRECT("ИсходныеДанные!$J$2:$J$50000")),0)</f>
        <v>0</v>
      </c>
      <c r="S2908" s="3">
        <f ca="1">IF($B2908&lt;&gt;"",SUMIF(INDIRECT("ИсходныеДанные!$"&amp;$K$4&amp;"$2:$"&amp;$K$4&amp;"$50000"),$B2908&amp;"#"&amp;S$6,INDIRECT("ИсходныеДанные!$J$2:$J$50000")),0)</f>
        <v>0</v>
      </c>
      <c r="T2908" s="3">
        <f ca="1">IF($B2908&lt;&gt;"",SUMIF(INDIRECT("ИсходныеДанные!$"&amp;$K$4&amp;"$2:$"&amp;$K$4&amp;"$50000"),$B2908&amp;"#"&amp;T$6,INDIRECT("ИсходныеДанные!$J$2:$J$50000")),0)</f>
        <v>0</v>
      </c>
      <c r="U2908" s="3">
        <f ca="1">IF($B2908&lt;&gt;"",SUMIF(INDIRECT("ИсходныеДанные!$"&amp;$K$4&amp;"$2:$"&amp;$K$4&amp;"$50000"),$B2908&amp;"#"&amp;U$6,INDIRECT("ИсходныеДанные!$J$2:$J$50000")),0)</f>
        <v>0</v>
      </c>
      <c r="V2908" s="3">
        <f ca="1">IF($B2908&lt;&gt;"",SUMIF(INDIRECT("ИсходныеДанные!$"&amp;$K$4&amp;"$2:$"&amp;$K$4&amp;"$50000"),$B2908&amp;"#"&amp;V$6,INDIRECT("ИсходныеДанные!$J$2:$J$50000")),0)</f>
        <v>0</v>
      </c>
      <c r="W2908" s="16" t="e">
        <f ca="1">SUM(K2908:V2908)/Пофамильно!$R$1</f>
        <v>#DIV/0!</v>
      </c>
    </row>
    <row r="2909" spans="1:23" x14ac:dyDescent="0.25">
      <c r="A2909" s="10" t="str">
        <f t="shared" ca="1" si="47"/>
        <v>delete</v>
      </c>
      <c r="B2909" s="16" cm="1">
        <f t="array" aca="1" ref="B2909" ca="1">INDIRECT("УникальныеСписки!D"&amp;ROW()-$L$4)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14"/>
      <c r="G2909" s="81" t="str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84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84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84" t="str" cm="1">
        <f t="array" aca="1" ref="J2909" ca="1">_xlfn.XLOOKUP($B2909,INDIRECT(SUBSTITUTE("ИсходныеДанные!$где$2:$где$50000","где",$B$4)),INDIRECT(SUBSTITUTE("ИсходныеДанные!$что$2:$что$50000","что",J$4)),"",0,1)</f>
        <v/>
      </c>
      <c r="K2909" s="3">
        <f ca="1">IF($B2909&lt;&gt;"",SUMIF(INDIRECT("ИсходныеДанные!$"&amp;$K$4&amp;"$2:$"&amp;$K$4&amp;"$50000"),$B2909&amp;"#"&amp;K$6,INDIRECT("ИсходныеДанные!$J$2:$J$50000")),0)</f>
        <v>0</v>
      </c>
      <c r="L2909" s="3">
        <f ca="1">IF($B2909&lt;&gt;"",SUMIF(INDIRECT("ИсходныеДанные!$"&amp;$K$4&amp;"$2:$"&amp;$K$4&amp;"$50000"),$B2909&amp;"#"&amp;L$6,INDIRECT("ИсходныеДанные!$J$2:$J$50000")),0)</f>
        <v>0</v>
      </c>
      <c r="M2909" s="3">
        <f ca="1">IF($B2909&lt;&gt;"",SUMIF(INDIRECT("ИсходныеДанные!$"&amp;$K$4&amp;"$2:$"&amp;$K$4&amp;"$50000"),$B2909&amp;"#"&amp;M$6,INDIRECT("ИсходныеДанные!$J$2:$J$50000")),0)</f>
        <v>0</v>
      </c>
      <c r="N2909" s="3">
        <f ca="1">IF($B2909&lt;&gt;"",SUMIF(INDIRECT("ИсходныеДанные!$"&amp;$K$4&amp;"$2:$"&amp;$K$4&amp;"$50000"),$B2909&amp;"#"&amp;N$6,INDIRECT("ИсходныеДанные!$J$2:$J$50000")),0)</f>
        <v>0</v>
      </c>
      <c r="O2909" s="3">
        <f ca="1">IF($B2909&lt;&gt;"",SUMIF(INDIRECT("ИсходныеДанные!$"&amp;$K$4&amp;"$2:$"&amp;$K$4&amp;"$50000"),$B2909&amp;"#"&amp;O$6,INDIRECT("ИсходныеДанные!$J$2:$J$50000")),0)</f>
        <v>0</v>
      </c>
      <c r="P2909" s="3">
        <f ca="1">IF($B2909&lt;&gt;"",SUMIF(INDIRECT("ИсходныеДанные!$"&amp;$K$4&amp;"$2:$"&amp;$K$4&amp;"$50000"),$B2909&amp;"#"&amp;P$6,INDIRECT("ИсходныеДанные!$J$2:$J$50000")),0)</f>
        <v>0</v>
      </c>
      <c r="Q2909" s="3">
        <f ca="1">IF($B2909&lt;&gt;"",SUMIF(INDIRECT("ИсходныеДанные!$"&amp;$K$4&amp;"$2:$"&amp;$K$4&amp;"$50000"),$B2909&amp;"#"&amp;Q$6,INDIRECT("ИсходныеДанные!$J$2:$J$50000")),0)</f>
        <v>0</v>
      </c>
      <c r="R2909" s="3">
        <f ca="1">IF($B2909&lt;&gt;"",SUMIF(INDIRECT("ИсходныеДанные!$"&amp;$K$4&amp;"$2:$"&amp;$K$4&amp;"$50000"),$B2909&amp;"#"&amp;R$6,INDIRECT("ИсходныеДанные!$J$2:$J$50000")),0)</f>
        <v>0</v>
      </c>
      <c r="S2909" s="3">
        <f ca="1">IF($B2909&lt;&gt;"",SUMIF(INDIRECT("ИсходныеДанные!$"&amp;$K$4&amp;"$2:$"&amp;$K$4&amp;"$50000"),$B2909&amp;"#"&amp;S$6,INDIRECT("ИсходныеДанные!$J$2:$J$50000")),0)</f>
        <v>0</v>
      </c>
      <c r="T2909" s="3">
        <f ca="1">IF($B2909&lt;&gt;"",SUMIF(INDIRECT("ИсходныеДанные!$"&amp;$K$4&amp;"$2:$"&amp;$K$4&amp;"$50000"),$B2909&amp;"#"&amp;T$6,INDIRECT("ИсходныеДанные!$J$2:$J$50000")),0)</f>
        <v>0</v>
      </c>
      <c r="U2909" s="3">
        <f ca="1">IF($B2909&lt;&gt;"",SUMIF(INDIRECT("ИсходныеДанные!$"&amp;$K$4&amp;"$2:$"&amp;$K$4&amp;"$50000"),$B2909&amp;"#"&amp;U$6,INDIRECT("ИсходныеДанные!$J$2:$J$50000")),0)</f>
        <v>0</v>
      </c>
      <c r="V2909" s="3">
        <f ca="1">IF($B2909&lt;&gt;"",SUMIF(INDIRECT("ИсходныеДанные!$"&amp;$K$4&amp;"$2:$"&amp;$K$4&amp;"$50000"),$B2909&amp;"#"&amp;V$6,INDIRECT("ИсходныеДанные!$J$2:$J$50000")),0)</f>
        <v>0</v>
      </c>
      <c r="W2909" s="16" t="e">
        <f ca="1">SUM(K2909:V2909)/Пофамильно!$R$1</f>
        <v>#DIV/0!</v>
      </c>
    </row>
    <row r="2910" spans="1:23" x14ac:dyDescent="0.25">
      <c r="A2910" s="10" t="str">
        <f t="shared" ca="1" si="47"/>
        <v>delete</v>
      </c>
      <c r="B2910" s="16" cm="1">
        <f t="array" aca="1" ref="B2910" ca="1">INDIRECT("УникальныеСписки!D"&amp;ROW()-$L$4)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14"/>
      <c r="G2910" s="81" t="str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84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84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84" t="str" cm="1">
        <f t="array" aca="1" ref="J2910" ca="1">_xlfn.XLOOKUP($B2910,INDIRECT(SUBSTITUTE("ИсходныеДанные!$где$2:$где$50000","где",$B$4)),INDIRECT(SUBSTITUTE("ИсходныеДанные!$что$2:$что$50000","что",J$4)),"",0,1)</f>
        <v/>
      </c>
      <c r="K2910" s="3">
        <f ca="1">IF($B2910&lt;&gt;"",SUMIF(INDIRECT("ИсходныеДанные!$"&amp;$K$4&amp;"$2:$"&amp;$K$4&amp;"$50000"),$B2910&amp;"#"&amp;K$6,INDIRECT("ИсходныеДанные!$J$2:$J$50000")),0)</f>
        <v>0</v>
      </c>
      <c r="L2910" s="3">
        <f ca="1">IF($B2910&lt;&gt;"",SUMIF(INDIRECT("ИсходныеДанные!$"&amp;$K$4&amp;"$2:$"&amp;$K$4&amp;"$50000"),$B2910&amp;"#"&amp;L$6,INDIRECT("ИсходныеДанные!$J$2:$J$50000")),0)</f>
        <v>0</v>
      </c>
      <c r="M2910" s="3">
        <f ca="1">IF($B2910&lt;&gt;"",SUMIF(INDIRECT("ИсходныеДанные!$"&amp;$K$4&amp;"$2:$"&amp;$K$4&amp;"$50000"),$B2910&amp;"#"&amp;M$6,INDIRECT("ИсходныеДанные!$J$2:$J$50000")),0)</f>
        <v>0</v>
      </c>
      <c r="N2910" s="3">
        <f ca="1">IF($B2910&lt;&gt;"",SUMIF(INDIRECT("ИсходныеДанные!$"&amp;$K$4&amp;"$2:$"&amp;$K$4&amp;"$50000"),$B2910&amp;"#"&amp;N$6,INDIRECT("ИсходныеДанные!$J$2:$J$50000")),0)</f>
        <v>0</v>
      </c>
      <c r="O2910" s="3">
        <f ca="1">IF($B2910&lt;&gt;"",SUMIF(INDIRECT("ИсходныеДанные!$"&amp;$K$4&amp;"$2:$"&amp;$K$4&amp;"$50000"),$B2910&amp;"#"&amp;O$6,INDIRECT("ИсходныеДанные!$J$2:$J$50000")),0)</f>
        <v>0</v>
      </c>
      <c r="P2910" s="3">
        <f ca="1">IF($B2910&lt;&gt;"",SUMIF(INDIRECT("ИсходныеДанные!$"&amp;$K$4&amp;"$2:$"&amp;$K$4&amp;"$50000"),$B2910&amp;"#"&amp;P$6,INDIRECT("ИсходныеДанные!$J$2:$J$50000")),0)</f>
        <v>0</v>
      </c>
      <c r="Q2910" s="3">
        <f ca="1">IF($B2910&lt;&gt;"",SUMIF(INDIRECT("ИсходныеДанные!$"&amp;$K$4&amp;"$2:$"&amp;$K$4&amp;"$50000"),$B2910&amp;"#"&amp;Q$6,INDIRECT("ИсходныеДанные!$J$2:$J$50000")),0)</f>
        <v>0</v>
      </c>
      <c r="R2910" s="3">
        <f ca="1">IF($B2910&lt;&gt;"",SUMIF(INDIRECT("ИсходныеДанные!$"&amp;$K$4&amp;"$2:$"&amp;$K$4&amp;"$50000"),$B2910&amp;"#"&amp;R$6,INDIRECT("ИсходныеДанные!$J$2:$J$50000")),0)</f>
        <v>0</v>
      </c>
      <c r="S2910" s="3">
        <f ca="1">IF($B2910&lt;&gt;"",SUMIF(INDIRECT("ИсходныеДанные!$"&amp;$K$4&amp;"$2:$"&amp;$K$4&amp;"$50000"),$B2910&amp;"#"&amp;S$6,INDIRECT("ИсходныеДанные!$J$2:$J$50000")),0)</f>
        <v>0</v>
      </c>
      <c r="T2910" s="3">
        <f ca="1">IF($B2910&lt;&gt;"",SUMIF(INDIRECT("ИсходныеДанные!$"&amp;$K$4&amp;"$2:$"&amp;$K$4&amp;"$50000"),$B2910&amp;"#"&amp;T$6,INDIRECT("ИсходныеДанные!$J$2:$J$50000")),0)</f>
        <v>0</v>
      </c>
      <c r="U2910" s="3">
        <f ca="1">IF($B2910&lt;&gt;"",SUMIF(INDIRECT("ИсходныеДанные!$"&amp;$K$4&amp;"$2:$"&amp;$K$4&amp;"$50000"),$B2910&amp;"#"&amp;U$6,INDIRECT("ИсходныеДанные!$J$2:$J$50000")),0)</f>
        <v>0</v>
      </c>
      <c r="V2910" s="3">
        <f ca="1">IF($B2910&lt;&gt;"",SUMIF(INDIRECT("ИсходныеДанные!$"&amp;$K$4&amp;"$2:$"&amp;$K$4&amp;"$50000"),$B2910&amp;"#"&amp;V$6,INDIRECT("ИсходныеДанные!$J$2:$J$50000")),0)</f>
        <v>0</v>
      </c>
      <c r="W2910" s="16" t="e">
        <f ca="1">SUM(K2910:V2910)/Пофамильно!$R$1</f>
        <v>#DIV/0!</v>
      </c>
    </row>
    <row r="2911" spans="1:23" x14ac:dyDescent="0.25">
      <c r="A2911" s="10" t="str">
        <f t="shared" ca="1" si="47"/>
        <v>delete</v>
      </c>
      <c r="B2911" s="16" cm="1">
        <f t="array" aca="1" ref="B2911" ca="1">INDIRECT("УникальныеСписки!D"&amp;ROW()-$L$4)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14"/>
      <c r="G2911" s="81" t="str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84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84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84" t="str" cm="1">
        <f t="array" aca="1" ref="J2911" ca="1">_xlfn.XLOOKUP($B2911,INDIRECT(SUBSTITUTE("ИсходныеДанные!$где$2:$где$50000","где",$B$4)),INDIRECT(SUBSTITUTE("ИсходныеДанные!$что$2:$что$50000","что",J$4)),"",0,1)</f>
        <v/>
      </c>
      <c r="K2911" s="3">
        <f ca="1">IF($B2911&lt;&gt;"",SUMIF(INDIRECT("ИсходныеДанные!$"&amp;$K$4&amp;"$2:$"&amp;$K$4&amp;"$50000"),$B2911&amp;"#"&amp;K$6,INDIRECT("ИсходныеДанные!$J$2:$J$50000")),0)</f>
        <v>0</v>
      </c>
      <c r="L2911" s="3">
        <f ca="1">IF($B2911&lt;&gt;"",SUMIF(INDIRECT("ИсходныеДанные!$"&amp;$K$4&amp;"$2:$"&amp;$K$4&amp;"$50000"),$B2911&amp;"#"&amp;L$6,INDIRECT("ИсходныеДанные!$J$2:$J$50000")),0)</f>
        <v>0</v>
      </c>
      <c r="M2911" s="3">
        <f ca="1">IF($B2911&lt;&gt;"",SUMIF(INDIRECT("ИсходныеДанные!$"&amp;$K$4&amp;"$2:$"&amp;$K$4&amp;"$50000"),$B2911&amp;"#"&amp;M$6,INDIRECT("ИсходныеДанные!$J$2:$J$50000")),0)</f>
        <v>0</v>
      </c>
      <c r="N2911" s="3">
        <f ca="1">IF($B2911&lt;&gt;"",SUMIF(INDIRECT("ИсходныеДанные!$"&amp;$K$4&amp;"$2:$"&amp;$K$4&amp;"$50000"),$B2911&amp;"#"&amp;N$6,INDIRECT("ИсходныеДанные!$J$2:$J$50000")),0)</f>
        <v>0</v>
      </c>
      <c r="O2911" s="3">
        <f ca="1">IF($B2911&lt;&gt;"",SUMIF(INDIRECT("ИсходныеДанные!$"&amp;$K$4&amp;"$2:$"&amp;$K$4&amp;"$50000"),$B2911&amp;"#"&amp;O$6,INDIRECT("ИсходныеДанные!$J$2:$J$50000")),0)</f>
        <v>0</v>
      </c>
      <c r="P2911" s="3">
        <f ca="1">IF($B2911&lt;&gt;"",SUMIF(INDIRECT("ИсходныеДанные!$"&amp;$K$4&amp;"$2:$"&amp;$K$4&amp;"$50000"),$B2911&amp;"#"&amp;P$6,INDIRECT("ИсходныеДанные!$J$2:$J$50000")),0)</f>
        <v>0</v>
      </c>
      <c r="Q2911" s="3">
        <f ca="1">IF($B2911&lt;&gt;"",SUMIF(INDIRECT("ИсходныеДанные!$"&amp;$K$4&amp;"$2:$"&amp;$K$4&amp;"$50000"),$B2911&amp;"#"&amp;Q$6,INDIRECT("ИсходныеДанные!$J$2:$J$50000")),0)</f>
        <v>0</v>
      </c>
      <c r="R2911" s="3">
        <f ca="1">IF($B2911&lt;&gt;"",SUMIF(INDIRECT("ИсходныеДанные!$"&amp;$K$4&amp;"$2:$"&amp;$K$4&amp;"$50000"),$B2911&amp;"#"&amp;R$6,INDIRECT("ИсходныеДанные!$J$2:$J$50000")),0)</f>
        <v>0</v>
      </c>
      <c r="S2911" s="3">
        <f ca="1">IF($B2911&lt;&gt;"",SUMIF(INDIRECT("ИсходныеДанные!$"&amp;$K$4&amp;"$2:$"&amp;$K$4&amp;"$50000"),$B2911&amp;"#"&amp;S$6,INDIRECT("ИсходныеДанные!$J$2:$J$50000")),0)</f>
        <v>0</v>
      </c>
      <c r="T2911" s="3">
        <f ca="1">IF($B2911&lt;&gt;"",SUMIF(INDIRECT("ИсходныеДанные!$"&amp;$K$4&amp;"$2:$"&amp;$K$4&amp;"$50000"),$B2911&amp;"#"&amp;T$6,INDIRECT("ИсходныеДанные!$J$2:$J$50000")),0)</f>
        <v>0</v>
      </c>
      <c r="U2911" s="3">
        <f ca="1">IF($B2911&lt;&gt;"",SUMIF(INDIRECT("ИсходныеДанные!$"&amp;$K$4&amp;"$2:$"&amp;$K$4&amp;"$50000"),$B2911&amp;"#"&amp;U$6,INDIRECT("ИсходныеДанные!$J$2:$J$50000")),0)</f>
        <v>0</v>
      </c>
      <c r="V2911" s="3">
        <f ca="1">IF($B2911&lt;&gt;"",SUMIF(INDIRECT("ИсходныеДанные!$"&amp;$K$4&amp;"$2:$"&amp;$K$4&amp;"$50000"),$B2911&amp;"#"&amp;V$6,INDIRECT("ИсходныеДанные!$J$2:$J$50000")),0)</f>
        <v>0</v>
      </c>
      <c r="W2911" s="16" t="e">
        <f ca="1">SUM(K2911:V2911)/Пофамильно!$R$1</f>
        <v>#DIV/0!</v>
      </c>
    </row>
    <row r="2912" spans="1:23" x14ac:dyDescent="0.25">
      <c r="A2912" s="10" t="str">
        <f t="shared" ca="1" si="47"/>
        <v>delete</v>
      </c>
      <c r="B2912" s="16" cm="1">
        <f t="array" aca="1" ref="B2912" ca="1">INDIRECT("УникальныеСписки!D"&amp;ROW()-$L$4)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14"/>
      <c r="G2912" s="81" t="str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84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84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84" t="str" cm="1">
        <f t="array" aca="1" ref="J2912" ca="1">_xlfn.XLOOKUP($B2912,INDIRECT(SUBSTITUTE("ИсходныеДанные!$где$2:$где$50000","где",$B$4)),INDIRECT(SUBSTITUTE("ИсходныеДанные!$что$2:$что$50000","что",J$4)),"",0,1)</f>
        <v/>
      </c>
      <c r="K2912" s="3">
        <f ca="1">IF($B2912&lt;&gt;"",SUMIF(INDIRECT("ИсходныеДанные!$"&amp;$K$4&amp;"$2:$"&amp;$K$4&amp;"$50000"),$B2912&amp;"#"&amp;K$6,INDIRECT("ИсходныеДанные!$J$2:$J$50000")),0)</f>
        <v>0</v>
      </c>
      <c r="L2912" s="3">
        <f ca="1">IF($B2912&lt;&gt;"",SUMIF(INDIRECT("ИсходныеДанные!$"&amp;$K$4&amp;"$2:$"&amp;$K$4&amp;"$50000"),$B2912&amp;"#"&amp;L$6,INDIRECT("ИсходныеДанные!$J$2:$J$50000")),0)</f>
        <v>0</v>
      </c>
      <c r="M2912" s="3">
        <f ca="1">IF($B2912&lt;&gt;"",SUMIF(INDIRECT("ИсходныеДанные!$"&amp;$K$4&amp;"$2:$"&amp;$K$4&amp;"$50000"),$B2912&amp;"#"&amp;M$6,INDIRECT("ИсходныеДанные!$J$2:$J$50000")),0)</f>
        <v>0</v>
      </c>
      <c r="N2912" s="3">
        <f ca="1">IF($B2912&lt;&gt;"",SUMIF(INDIRECT("ИсходныеДанные!$"&amp;$K$4&amp;"$2:$"&amp;$K$4&amp;"$50000"),$B2912&amp;"#"&amp;N$6,INDIRECT("ИсходныеДанные!$J$2:$J$50000")),0)</f>
        <v>0</v>
      </c>
      <c r="O2912" s="3">
        <f ca="1">IF($B2912&lt;&gt;"",SUMIF(INDIRECT("ИсходныеДанные!$"&amp;$K$4&amp;"$2:$"&amp;$K$4&amp;"$50000"),$B2912&amp;"#"&amp;O$6,INDIRECT("ИсходныеДанные!$J$2:$J$50000")),0)</f>
        <v>0</v>
      </c>
      <c r="P2912" s="3">
        <f ca="1">IF($B2912&lt;&gt;"",SUMIF(INDIRECT("ИсходныеДанные!$"&amp;$K$4&amp;"$2:$"&amp;$K$4&amp;"$50000"),$B2912&amp;"#"&amp;P$6,INDIRECT("ИсходныеДанные!$J$2:$J$50000")),0)</f>
        <v>0</v>
      </c>
      <c r="Q2912" s="3">
        <f ca="1">IF($B2912&lt;&gt;"",SUMIF(INDIRECT("ИсходныеДанные!$"&amp;$K$4&amp;"$2:$"&amp;$K$4&amp;"$50000"),$B2912&amp;"#"&amp;Q$6,INDIRECT("ИсходныеДанные!$J$2:$J$50000")),0)</f>
        <v>0</v>
      </c>
      <c r="R2912" s="3">
        <f ca="1">IF($B2912&lt;&gt;"",SUMIF(INDIRECT("ИсходныеДанные!$"&amp;$K$4&amp;"$2:$"&amp;$K$4&amp;"$50000"),$B2912&amp;"#"&amp;R$6,INDIRECT("ИсходныеДанные!$J$2:$J$50000")),0)</f>
        <v>0</v>
      </c>
      <c r="S2912" s="3">
        <f ca="1">IF($B2912&lt;&gt;"",SUMIF(INDIRECT("ИсходныеДанные!$"&amp;$K$4&amp;"$2:$"&amp;$K$4&amp;"$50000"),$B2912&amp;"#"&amp;S$6,INDIRECT("ИсходныеДанные!$J$2:$J$50000")),0)</f>
        <v>0</v>
      </c>
      <c r="T2912" s="3">
        <f ca="1">IF($B2912&lt;&gt;"",SUMIF(INDIRECT("ИсходныеДанные!$"&amp;$K$4&amp;"$2:$"&amp;$K$4&amp;"$50000"),$B2912&amp;"#"&amp;T$6,INDIRECT("ИсходныеДанные!$J$2:$J$50000")),0)</f>
        <v>0</v>
      </c>
      <c r="U2912" s="3">
        <f ca="1">IF($B2912&lt;&gt;"",SUMIF(INDIRECT("ИсходныеДанные!$"&amp;$K$4&amp;"$2:$"&amp;$K$4&amp;"$50000"),$B2912&amp;"#"&amp;U$6,INDIRECT("ИсходныеДанные!$J$2:$J$50000")),0)</f>
        <v>0</v>
      </c>
      <c r="V2912" s="3">
        <f ca="1">IF($B2912&lt;&gt;"",SUMIF(INDIRECT("ИсходныеДанные!$"&amp;$K$4&amp;"$2:$"&amp;$K$4&amp;"$50000"),$B2912&amp;"#"&amp;V$6,INDIRECT("ИсходныеДанные!$J$2:$J$50000")),0)</f>
        <v>0</v>
      </c>
      <c r="W2912" s="16" t="e">
        <f ca="1">SUM(K2912:V2912)/Пофамильно!$R$1</f>
        <v>#DIV/0!</v>
      </c>
    </row>
    <row r="2913" spans="1:23" x14ac:dyDescent="0.25">
      <c r="A2913" s="10" t="str">
        <f t="shared" ca="1" si="47"/>
        <v>delete</v>
      </c>
      <c r="B2913" s="16" cm="1">
        <f t="array" aca="1" ref="B2913" ca="1">INDIRECT("УникальныеСписки!D"&amp;ROW()-$L$4)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14"/>
      <c r="G2913" s="81" t="str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84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84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84" t="str" cm="1">
        <f t="array" aca="1" ref="J2913" ca="1">_xlfn.XLOOKUP($B2913,INDIRECT(SUBSTITUTE("ИсходныеДанные!$где$2:$где$50000","где",$B$4)),INDIRECT(SUBSTITUTE("ИсходныеДанные!$что$2:$что$50000","что",J$4)),"",0,1)</f>
        <v/>
      </c>
      <c r="K2913" s="3">
        <f ca="1">IF($B2913&lt;&gt;"",SUMIF(INDIRECT("ИсходныеДанные!$"&amp;$K$4&amp;"$2:$"&amp;$K$4&amp;"$50000"),$B2913&amp;"#"&amp;K$6,INDIRECT("ИсходныеДанные!$J$2:$J$50000")),0)</f>
        <v>0</v>
      </c>
      <c r="L2913" s="3">
        <f ca="1">IF($B2913&lt;&gt;"",SUMIF(INDIRECT("ИсходныеДанные!$"&amp;$K$4&amp;"$2:$"&amp;$K$4&amp;"$50000"),$B2913&amp;"#"&amp;L$6,INDIRECT("ИсходныеДанные!$J$2:$J$50000")),0)</f>
        <v>0</v>
      </c>
      <c r="M2913" s="3">
        <f ca="1">IF($B2913&lt;&gt;"",SUMIF(INDIRECT("ИсходныеДанные!$"&amp;$K$4&amp;"$2:$"&amp;$K$4&amp;"$50000"),$B2913&amp;"#"&amp;M$6,INDIRECT("ИсходныеДанные!$J$2:$J$50000")),0)</f>
        <v>0</v>
      </c>
      <c r="N2913" s="3">
        <f ca="1">IF($B2913&lt;&gt;"",SUMIF(INDIRECT("ИсходныеДанные!$"&amp;$K$4&amp;"$2:$"&amp;$K$4&amp;"$50000"),$B2913&amp;"#"&amp;N$6,INDIRECT("ИсходныеДанные!$J$2:$J$50000")),0)</f>
        <v>0</v>
      </c>
      <c r="O2913" s="3">
        <f ca="1">IF($B2913&lt;&gt;"",SUMIF(INDIRECT("ИсходныеДанные!$"&amp;$K$4&amp;"$2:$"&amp;$K$4&amp;"$50000"),$B2913&amp;"#"&amp;O$6,INDIRECT("ИсходныеДанные!$J$2:$J$50000")),0)</f>
        <v>0</v>
      </c>
      <c r="P2913" s="3">
        <f ca="1">IF($B2913&lt;&gt;"",SUMIF(INDIRECT("ИсходныеДанные!$"&amp;$K$4&amp;"$2:$"&amp;$K$4&amp;"$50000"),$B2913&amp;"#"&amp;P$6,INDIRECT("ИсходныеДанные!$J$2:$J$50000")),0)</f>
        <v>0</v>
      </c>
      <c r="Q2913" s="3">
        <f ca="1">IF($B2913&lt;&gt;"",SUMIF(INDIRECT("ИсходныеДанные!$"&amp;$K$4&amp;"$2:$"&amp;$K$4&amp;"$50000"),$B2913&amp;"#"&amp;Q$6,INDIRECT("ИсходныеДанные!$J$2:$J$50000")),0)</f>
        <v>0</v>
      </c>
      <c r="R2913" s="3">
        <f ca="1">IF($B2913&lt;&gt;"",SUMIF(INDIRECT("ИсходныеДанные!$"&amp;$K$4&amp;"$2:$"&amp;$K$4&amp;"$50000"),$B2913&amp;"#"&amp;R$6,INDIRECT("ИсходныеДанные!$J$2:$J$50000")),0)</f>
        <v>0</v>
      </c>
      <c r="S2913" s="3">
        <f ca="1">IF($B2913&lt;&gt;"",SUMIF(INDIRECT("ИсходныеДанные!$"&amp;$K$4&amp;"$2:$"&amp;$K$4&amp;"$50000"),$B2913&amp;"#"&amp;S$6,INDIRECT("ИсходныеДанные!$J$2:$J$50000")),0)</f>
        <v>0</v>
      </c>
      <c r="T2913" s="3">
        <f ca="1">IF($B2913&lt;&gt;"",SUMIF(INDIRECT("ИсходныеДанные!$"&amp;$K$4&amp;"$2:$"&amp;$K$4&amp;"$50000"),$B2913&amp;"#"&amp;T$6,INDIRECT("ИсходныеДанные!$J$2:$J$50000")),0)</f>
        <v>0</v>
      </c>
      <c r="U2913" s="3">
        <f ca="1">IF($B2913&lt;&gt;"",SUMIF(INDIRECT("ИсходныеДанные!$"&amp;$K$4&amp;"$2:$"&amp;$K$4&amp;"$50000"),$B2913&amp;"#"&amp;U$6,INDIRECT("ИсходныеДанные!$J$2:$J$50000")),0)</f>
        <v>0</v>
      </c>
      <c r="V2913" s="3">
        <f ca="1">IF($B2913&lt;&gt;"",SUMIF(INDIRECT("ИсходныеДанные!$"&amp;$K$4&amp;"$2:$"&amp;$K$4&amp;"$50000"),$B2913&amp;"#"&amp;V$6,INDIRECT("ИсходныеДанные!$J$2:$J$50000")),0)</f>
        <v>0</v>
      </c>
      <c r="W2913" s="16" t="e">
        <f ca="1">SUM(K2913:V2913)/Пофамильно!$R$1</f>
        <v>#DIV/0!</v>
      </c>
    </row>
    <row r="2914" spans="1:23" x14ac:dyDescent="0.25">
      <c r="A2914" s="10" t="str">
        <f t="shared" ca="1" si="47"/>
        <v>delete</v>
      </c>
      <c r="B2914" s="16" cm="1">
        <f t="array" aca="1" ref="B2914" ca="1">INDIRECT("УникальныеСписки!D"&amp;ROW()-$L$4)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14"/>
      <c r="G2914" s="81" t="str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84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84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84" t="str" cm="1">
        <f t="array" aca="1" ref="J2914" ca="1">_xlfn.XLOOKUP($B2914,INDIRECT(SUBSTITUTE("ИсходныеДанные!$где$2:$где$50000","где",$B$4)),INDIRECT(SUBSTITUTE("ИсходныеДанные!$что$2:$что$50000","что",J$4)),"",0,1)</f>
        <v/>
      </c>
      <c r="K2914" s="3">
        <f ca="1">IF($B2914&lt;&gt;"",SUMIF(INDIRECT("ИсходныеДанные!$"&amp;$K$4&amp;"$2:$"&amp;$K$4&amp;"$50000"),$B2914&amp;"#"&amp;K$6,INDIRECT("ИсходныеДанные!$J$2:$J$50000")),0)</f>
        <v>0</v>
      </c>
      <c r="L2914" s="3">
        <f ca="1">IF($B2914&lt;&gt;"",SUMIF(INDIRECT("ИсходныеДанные!$"&amp;$K$4&amp;"$2:$"&amp;$K$4&amp;"$50000"),$B2914&amp;"#"&amp;L$6,INDIRECT("ИсходныеДанные!$J$2:$J$50000")),0)</f>
        <v>0</v>
      </c>
      <c r="M2914" s="3">
        <f ca="1">IF($B2914&lt;&gt;"",SUMIF(INDIRECT("ИсходныеДанные!$"&amp;$K$4&amp;"$2:$"&amp;$K$4&amp;"$50000"),$B2914&amp;"#"&amp;M$6,INDIRECT("ИсходныеДанные!$J$2:$J$50000")),0)</f>
        <v>0</v>
      </c>
      <c r="N2914" s="3">
        <f ca="1">IF($B2914&lt;&gt;"",SUMIF(INDIRECT("ИсходныеДанные!$"&amp;$K$4&amp;"$2:$"&amp;$K$4&amp;"$50000"),$B2914&amp;"#"&amp;N$6,INDIRECT("ИсходныеДанные!$J$2:$J$50000")),0)</f>
        <v>0</v>
      </c>
      <c r="O2914" s="3">
        <f ca="1">IF($B2914&lt;&gt;"",SUMIF(INDIRECT("ИсходныеДанные!$"&amp;$K$4&amp;"$2:$"&amp;$K$4&amp;"$50000"),$B2914&amp;"#"&amp;O$6,INDIRECT("ИсходныеДанные!$J$2:$J$50000")),0)</f>
        <v>0</v>
      </c>
      <c r="P2914" s="3">
        <f ca="1">IF($B2914&lt;&gt;"",SUMIF(INDIRECT("ИсходныеДанные!$"&amp;$K$4&amp;"$2:$"&amp;$K$4&amp;"$50000"),$B2914&amp;"#"&amp;P$6,INDIRECT("ИсходныеДанные!$J$2:$J$50000")),0)</f>
        <v>0</v>
      </c>
      <c r="Q2914" s="3">
        <f ca="1">IF($B2914&lt;&gt;"",SUMIF(INDIRECT("ИсходныеДанные!$"&amp;$K$4&amp;"$2:$"&amp;$K$4&amp;"$50000"),$B2914&amp;"#"&amp;Q$6,INDIRECT("ИсходныеДанные!$J$2:$J$50000")),0)</f>
        <v>0</v>
      </c>
      <c r="R2914" s="3">
        <f ca="1">IF($B2914&lt;&gt;"",SUMIF(INDIRECT("ИсходныеДанные!$"&amp;$K$4&amp;"$2:$"&amp;$K$4&amp;"$50000"),$B2914&amp;"#"&amp;R$6,INDIRECT("ИсходныеДанные!$J$2:$J$50000")),0)</f>
        <v>0</v>
      </c>
      <c r="S2914" s="3">
        <f ca="1">IF($B2914&lt;&gt;"",SUMIF(INDIRECT("ИсходныеДанные!$"&amp;$K$4&amp;"$2:$"&amp;$K$4&amp;"$50000"),$B2914&amp;"#"&amp;S$6,INDIRECT("ИсходныеДанные!$J$2:$J$50000")),0)</f>
        <v>0</v>
      </c>
      <c r="T2914" s="3">
        <f ca="1">IF($B2914&lt;&gt;"",SUMIF(INDIRECT("ИсходныеДанные!$"&amp;$K$4&amp;"$2:$"&amp;$K$4&amp;"$50000"),$B2914&amp;"#"&amp;T$6,INDIRECT("ИсходныеДанные!$J$2:$J$50000")),0)</f>
        <v>0</v>
      </c>
      <c r="U2914" s="3">
        <f ca="1">IF($B2914&lt;&gt;"",SUMIF(INDIRECT("ИсходныеДанные!$"&amp;$K$4&amp;"$2:$"&amp;$K$4&amp;"$50000"),$B2914&amp;"#"&amp;U$6,INDIRECT("ИсходныеДанные!$J$2:$J$50000")),0)</f>
        <v>0</v>
      </c>
      <c r="V2914" s="3">
        <f ca="1">IF($B2914&lt;&gt;"",SUMIF(INDIRECT("ИсходныеДанные!$"&amp;$K$4&amp;"$2:$"&amp;$K$4&amp;"$50000"),$B2914&amp;"#"&amp;V$6,INDIRECT("ИсходныеДанные!$J$2:$J$50000")),0)</f>
        <v>0</v>
      </c>
      <c r="W2914" s="16" t="e">
        <f ca="1">SUM(K2914:V2914)/Пофамильно!$R$1</f>
        <v>#DIV/0!</v>
      </c>
    </row>
    <row r="2915" spans="1:23" x14ac:dyDescent="0.25">
      <c r="A2915" s="10" t="str">
        <f t="shared" ca="1" si="47"/>
        <v>delete</v>
      </c>
      <c r="B2915" s="16" cm="1">
        <f t="array" aca="1" ref="B2915" ca="1">INDIRECT("УникальныеСписки!D"&amp;ROW()-$L$4)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14"/>
      <c r="G2915" s="81" t="str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84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84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84" t="str" cm="1">
        <f t="array" aca="1" ref="J2915" ca="1">_xlfn.XLOOKUP($B2915,INDIRECT(SUBSTITUTE("ИсходныеДанные!$где$2:$где$50000","где",$B$4)),INDIRECT(SUBSTITUTE("ИсходныеДанные!$что$2:$что$50000","что",J$4)),"",0,1)</f>
        <v/>
      </c>
      <c r="K2915" s="3">
        <f ca="1">IF($B2915&lt;&gt;"",SUMIF(INDIRECT("ИсходныеДанные!$"&amp;$K$4&amp;"$2:$"&amp;$K$4&amp;"$50000"),$B2915&amp;"#"&amp;K$6,INDIRECT("ИсходныеДанные!$J$2:$J$50000")),0)</f>
        <v>0</v>
      </c>
      <c r="L2915" s="3">
        <f ca="1">IF($B2915&lt;&gt;"",SUMIF(INDIRECT("ИсходныеДанные!$"&amp;$K$4&amp;"$2:$"&amp;$K$4&amp;"$50000"),$B2915&amp;"#"&amp;L$6,INDIRECT("ИсходныеДанные!$J$2:$J$50000")),0)</f>
        <v>0</v>
      </c>
      <c r="M2915" s="3">
        <f ca="1">IF($B2915&lt;&gt;"",SUMIF(INDIRECT("ИсходныеДанные!$"&amp;$K$4&amp;"$2:$"&amp;$K$4&amp;"$50000"),$B2915&amp;"#"&amp;M$6,INDIRECT("ИсходныеДанные!$J$2:$J$50000")),0)</f>
        <v>0</v>
      </c>
      <c r="N2915" s="3">
        <f ca="1">IF($B2915&lt;&gt;"",SUMIF(INDIRECT("ИсходныеДанные!$"&amp;$K$4&amp;"$2:$"&amp;$K$4&amp;"$50000"),$B2915&amp;"#"&amp;N$6,INDIRECT("ИсходныеДанные!$J$2:$J$50000")),0)</f>
        <v>0</v>
      </c>
      <c r="O2915" s="3">
        <f ca="1">IF($B2915&lt;&gt;"",SUMIF(INDIRECT("ИсходныеДанные!$"&amp;$K$4&amp;"$2:$"&amp;$K$4&amp;"$50000"),$B2915&amp;"#"&amp;O$6,INDIRECT("ИсходныеДанные!$J$2:$J$50000")),0)</f>
        <v>0</v>
      </c>
      <c r="P2915" s="3">
        <f ca="1">IF($B2915&lt;&gt;"",SUMIF(INDIRECT("ИсходныеДанные!$"&amp;$K$4&amp;"$2:$"&amp;$K$4&amp;"$50000"),$B2915&amp;"#"&amp;P$6,INDIRECT("ИсходныеДанные!$J$2:$J$50000")),0)</f>
        <v>0</v>
      </c>
      <c r="Q2915" s="3">
        <f ca="1">IF($B2915&lt;&gt;"",SUMIF(INDIRECT("ИсходныеДанные!$"&amp;$K$4&amp;"$2:$"&amp;$K$4&amp;"$50000"),$B2915&amp;"#"&amp;Q$6,INDIRECT("ИсходныеДанные!$J$2:$J$50000")),0)</f>
        <v>0</v>
      </c>
      <c r="R2915" s="3">
        <f ca="1">IF($B2915&lt;&gt;"",SUMIF(INDIRECT("ИсходныеДанные!$"&amp;$K$4&amp;"$2:$"&amp;$K$4&amp;"$50000"),$B2915&amp;"#"&amp;R$6,INDIRECT("ИсходныеДанные!$J$2:$J$50000")),0)</f>
        <v>0</v>
      </c>
      <c r="S2915" s="3">
        <f ca="1">IF($B2915&lt;&gt;"",SUMIF(INDIRECT("ИсходныеДанные!$"&amp;$K$4&amp;"$2:$"&amp;$K$4&amp;"$50000"),$B2915&amp;"#"&amp;S$6,INDIRECT("ИсходныеДанные!$J$2:$J$50000")),0)</f>
        <v>0</v>
      </c>
      <c r="T2915" s="3">
        <f ca="1">IF($B2915&lt;&gt;"",SUMIF(INDIRECT("ИсходныеДанные!$"&amp;$K$4&amp;"$2:$"&amp;$K$4&amp;"$50000"),$B2915&amp;"#"&amp;T$6,INDIRECT("ИсходныеДанные!$J$2:$J$50000")),0)</f>
        <v>0</v>
      </c>
      <c r="U2915" s="3">
        <f ca="1">IF($B2915&lt;&gt;"",SUMIF(INDIRECT("ИсходныеДанные!$"&amp;$K$4&amp;"$2:$"&amp;$K$4&amp;"$50000"),$B2915&amp;"#"&amp;U$6,INDIRECT("ИсходныеДанные!$J$2:$J$50000")),0)</f>
        <v>0</v>
      </c>
      <c r="V2915" s="3">
        <f ca="1">IF($B2915&lt;&gt;"",SUMIF(INDIRECT("ИсходныеДанные!$"&amp;$K$4&amp;"$2:$"&amp;$K$4&amp;"$50000"),$B2915&amp;"#"&amp;V$6,INDIRECT("ИсходныеДанные!$J$2:$J$50000")),0)</f>
        <v>0</v>
      </c>
      <c r="W2915" s="16" t="e">
        <f ca="1">SUM(K2915:V2915)/Пофамильно!$R$1</f>
        <v>#DIV/0!</v>
      </c>
    </row>
    <row r="2916" spans="1:23" x14ac:dyDescent="0.25">
      <c r="A2916" s="10" t="str">
        <f t="shared" ca="1" si="47"/>
        <v>delete</v>
      </c>
      <c r="B2916" s="16" cm="1">
        <f t="array" aca="1" ref="B2916" ca="1">INDIRECT("УникальныеСписки!D"&amp;ROW()-$L$4)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14"/>
      <c r="G2916" s="81" t="str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84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84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84" t="str" cm="1">
        <f t="array" aca="1" ref="J2916" ca="1">_xlfn.XLOOKUP($B2916,INDIRECT(SUBSTITUTE("ИсходныеДанные!$где$2:$где$50000","где",$B$4)),INDIRECT(SUBSTITUTE("ИсходныеДанные!$что$2:$что$50000","что",J$4)),"",0,1)</f>
        <v/>
      </c>
      <c r="K2916" s="3">
        <f ca="1">IF($B2916&lt;&gt;"",SUMIF(INDIRECT("ИсходныеДанные!$"&amp;$K$4&amp;"$2:$"&amp;$K$4&amp;"$50000"),$B2916&amp;"#"&amp;K$6,INDIRECT("ИсходныеДанные!$J$2:$J$50000")),0)</f>
        <v>0</v>
      </c>
      <c r="L2916" s="3">
        <f ca="1">IF($B2916&lt;&gt;"",SUMIF(INDIRECT("ИсходныеДанные!$"&amp;$K$4&amp;"$2:$"&amp;$K$4&amp;"$50000"),$B2916&amp;"#"&amp;L$6,INDIRECT("ИсходныеДанные!$J$2:$J$50000")),0)</f>
        <v>0</v>
      </c>
      <c r="M2916" s="3">
        <f ca="1">IF($B2916&lt;&gt;"",SUMIF(INDIRECT("ИсходныеДанные!$"&amp;$K$4&amp;"$2:$"&amp;$K$4&amp;"$50000"),$B2916&amp;"#"&amp;M$6,INDIRECT("ИсходныеДанные!$J$2:$J$50000")),0)</f>
        <v>0</v>
      </c>
      <c r="N2916" s="3">
        <f ca="1">IF($B2916&lt;&gt;"",SUMIF(INDIRECT("ИсходныеДанные!$"&amp;$K$4&amp;"$2:$"&amp;$K$4&amp;"$50000"),$B2916&amp;"#"&amp;N$6,INDIRECT("ИсходныеДанные!$J$2:$J$50000")),0)</f>
        <v>0</v>
      </c>
      <c r="O2916" s="3">
        <f ca="1">IF($B2916&lt;&gt;"",SUMIF(INDIRECT("ИсходныеДанные!$"&amp;$K$4&amp;"$2:$"&amp;$K$4&amp;"$50000"),$B2916&amp;"#"&amp;O$6,INDIRECT("ИсходныеДанные!$J$2:$J$50000")),0)</f>
        <v>0</v>
      </c>
      <c r="P2916" s="3">
        <f ca="1">IF($B2916&lt;&gt;"",SUMIF(INDIRECT("ИсходныеДанные!$"&amp;$K$4&amp;"$2:$"&amp;$K$4&amp;"$50000"),$B2916&amp;"#"&amp;P$6,INDIRECT("ИсходныеДанные!$J$2:$J$50000")),0)</f>
        <v>0</v>
      </c>
      <c r="Q2916" s="3">
        <f ca="1">IF($B2916&lt;&gt;"",SUMIF(INDIRECT("ИсходныеДанные!$"&amp;$K$4&amp;"$2:$"&amp;$K$4&amp;"$50000"),$B2916&amp;"#"&amp;Q$6,INDIRECT("ИсходныеДанные!$J$2:$J$50000")),0)</f>
        <v>0</v>
      </c>
      <c r="R2916" s="3">
        <f ca="1">IF($B2916&lt;&gt;"",SUMIF(INDIRECT("ИсходныеДанные!$"&amp;$K$4&amp;"$2:$"&amp;$K$4&amp;"$50000"),$B2916&amp;"#"&amp;R$6,INDIRECT("ИсходныеДанные!$J$2:$J$50000")),0)</f>
        <v>0</v>
      </c>
      <c r="S2916" s="3">
        <f ca="1">IF($B2916&lt;&gt;"",SUMIF(INDIRECT("ИсходныеДанные!$"&amp;$K$4&amp;"$2:$"&amp;$K$4&amp;"$50000"),$B2916&amp;"#"&amp;S$6,INDIRECT("ИсходныеДанные!$J$2:$J$50000")),0)</f>
        <v>0</v>
      </c>
      <c r="T2916" s="3">
        <f ca="1">IF($B2916&lt;&gt;"",SUMIF(INDIRECT("ИсходныеДанные!$"&amp;$K$4&amp;"$2:$"&amp;$K$4&amp;"$50000"),$B2916&amp;"#"&amp;T$6,INDIRECT("ИсходныеДанные!$J$2:$J$50000")),0)</f>
        <v>0</v>
      </c>
      <c r="U2916" s="3">
        <f ca="1">IF($B2916&lt;&gt;"",SUMIF(INDIRECT("ИсходныеДанные!$"&amp;$K$4&amp;"$2:$"&amp;$K$4&amp;"$50000"),$B2916&amp;"#"&amp;U$6,INDIRECT("ИсходныеДанные!$J$2:$J$50000")),0)</f>
        <v>0</v>
      </c>
      <c r="V2916" s="3">
        <f ca="1">IF($B2916&lt;&gt;"",SUMIF(INDIRECT("ИсходныеДанные!$"&amp;$K$4&amp;"$2:$"&amp;$K$4&amp;"$50000"),$B2916&amp;"#"&amp;V$6,INDIRECT("ИсходныеДанные!$J$2:$J$50000")),0)</f>
        <v>0</v>
      </c>
      <c r="W2916" s="16" t="e">
        <f ca="1">SUM(K2916:V2916)/Пофамильно!$R$1</f>
        <v>#DIV/0!</v>
      </c>
    </row>
    <row r="2917" spans="1:23" x14ac:dyDescent="0.25">
      <c r="A2917" s="10" t="str">
        <f t="shared" ca="1" si="47"/>
        <v>delete</v>
      </c>
      <c r="B2917" s="16" cm="1">
        <f t="array" aca="1" ref="B2917" ca="1">INDIRECT("УникальныеСписки!D"&amp;ROW()-$L$4)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14"/>
      <c r="G2917" s="81" t="str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84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84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84" t="str" cm="1">
        <f t="array" aca="1" ref="J2917" ca="1">_xlfn.XLOOKUP($B2917,INDIRECT(SUBSTITUTE("ИсходныеДанные!$где$2:$где$50000","где",$B$4)),INDIRECT(SUBSTITUTE("ИсходныеДанные!$что$2:$что$50000","что",J$4)),"",0,1)</f>
        <v/>
      </c>
      <c r="K2917" s="3">
        <f ca="1">IF($B2917&lt;&gt;"",SUMIF(INDIRECT("ИсходныеДанные!$"&amp;$K$4&amp;"$2:$"&amp;$K$4&amp;"$50000"),$B2917&amp;"#"&amp;K$6,INDIRECT("ИсходныеДанные!$J$2:$J$50000")),0)</f>
        <v>0</v>
      </c>
      <c r="L2917" s="3">
        <f ca="1">IF($B2917&lt;&gt;"",SUMIF(INDIRECT("ИсходныеДанные!$"&amp;$K$4&amp;"$2:$"&amp;$K$4&amp;"$50000"),$B2917&amp;"#"&amp;L$6,INDIRECT("ИсходныеДанные!$J$2:$J$50000")),0)</f>
        <v>0</v>
      </c>
      <c r="M2917" s="3">
        <f ca="1">IF($B2917&lt;&gt;"",SUMIF(INDIRECT("ИсходныеДанные!$"&amp;$K$4&amp;"$2:$"&amp;$K$4&amp;"$50000"),$B2917&amp;"#"&amp;M$6,INDIRECT("ИсходныеДанные!$J$2:$J$50000")),0)</f>
        <v>0</v>
      </c>
      <c r="N2917" s="3">
        <f ca="1">IF($B2917&lt;&gt;"",SUMIF(INDIRECT("ИсходныеДанные!$"&amp;$K$4&amp;"$2:$"&amp;$K$4&amp;"$50000"),$B2917&amp;"#"&amp;N$6,INDIRECT("ИсходныеДанные!$J$2:$J$50000")),0)</f>
        <v>0</v>
      </c>
      <c r="O2917" s="3">
        <f ca="1">IF($B2917&lt;&gt;"",SUMIF(INDIRECT("ИсходныеДанные!$"&amp;$K$4&amp;"$2:$"&amp;$K$4&amp;"$50000"),$B2917&amp;"#"&amp;O$6,INDIRECT("ИсходныеДанные!$J$2:$J$50000")),0)</f>
        <v>0</v>
      </c>
      <c r="P2917" s="3">
        <f ca="1">IF($B2917&lt;&gt;"",SUMIF(INDIRECT("ИсходныеДанные!$"&amp;$K$4&amp;"$2:$"&amp;$K$4&amp;"$50000"),$B2917&amp;"#"&amp;P$6,INDIRECT("ИсходныеДанные!$J$2:$J$50000")),0)</f>
        <v>0</v>
      </c>
      <c r="Q2917" s="3">
        <f ca="1">IF($B2917&lt;&gt;"",SUMIF(INDIRECT("ИсходныеДанные!$"&amp;$K$4&amp;"$2:$"&amp;$K$4&amp;"$50000"),$B2917&amp;"#"&amp;Q$6,INDIRECT("ИсходныеДанные!$J$2:$J$50000")),0)</f>
        <v>0</v>
      </c>
      <c r="R2917" s="3">
        <f ca="1">IF($B2917&lt;&gt;"",SUMIF(INDIRECT("ИсходныеДанные!$"&amp;$K$4&amp;"$2:$"&amp;$K$4&amp;"$50000"),$B2917&amp;"#"&amp;R$6,INDIRECT("ИсходныеДанные!$J$2:$J$50000")),0)</f>
        <v>0</v>
      </c>
      <c r="S2917" s="3">
        <f ca="1">IF($B2917&lt;&gt;"",SUMIF(INDIRECT("ИсходныеДанные!$"&amp;$K$4&amp;"$2:$"&amp;$K$4&amp;"$50000"),$B2917&amp;"#"&amp;S$6,INDIRECT("ИсходныеДанные!$J$2:$J$50000")),0)</f>
        <v>0</v>
      </c>
      <c r="T2917" s="3">
        <f ca="1">IF($B2917&lt;&gt;"",SUMIF(INDIRECT("ИсходныеДанные!$"&amp;$K$4&amp;"$2:$"&amp;$K$4&amp;"$50000"),$B2917&amp;"#"&amp;T$6,INDIRECT("ИсходныеДанные!$J$2:$J$50000")),0)</f>
        <v>0</v>
      </c>
      <c r="U2917" s="3">
        <f ca="1">IF($B2917&lt;&gt;"",SUMIF(INDIRECT("ИсходныеДанные!$"&amp;$K$4&amp;"$2:$"&amp;$K$4&amp;"$50000"),$B2917&amp;"#"&amp;U$6,INDIRECT("ИсходныеДанные!$J$2:$J$50000")),0)</f>
        <v>0</v>
      </c>
      <c r="V2917" s="3">
        <f ca="1">IF($B2917&lt;&gt;"",SUMIF(INDIRECT("ИсходныеДанные!$"&amp;$K$4&amp;"$2:$"&amp;$K$4&amp;"$50000"),$B2917&amp;"#"&amp;V$6,INDIRECT("ИсходныеДанные!$J$2:$J$50000")),0)</f>
        <v>0</v>
      </c>
      <c r="W2917" s="16" t="e">
        <f ca="1">SUM(K2917:V2917)/Пофамильно!$R$1</f>
        <v>#DIV/0!</v>
      </c>
    </row>
    <row r="2918" spans="1:23" x14ac:dyDescent="0.25">
      <c r="A2918" s="10" t="str">
        <f t="shared" ca="1" si="47"/>
        <v>delete</v>
      </c>
      <c r="B2918" s="16" cm="1">
        <f t="array" aca="1" ref="B2918" ca="1">INDIRECT("УникальныеСписки!D"&amp;ROW()-$L$4)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14"/>
      <c r="G2918" s="81" t="str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84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84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84" t="str" cm="1">
        <f t="array" aca="1" ref="J2918" ca="1">_xlfn.XLOOKUP($B2918,INDIRECT(SUBSTITUTE("ИсходныеДанные!$где$2:$где$50000","где",$B$4)),INDIRECT(SUBSTITUTE("ИсходныеДанные!$что$2:$что$50000","что",J$4)),"",0,1)</f>
        <v/>
      </c>
      <c r="K2918" s="3">
        <f ca="1">IF($B2918&lt;&gt;"",SUMIF(INDIRECT("ИсходныеДанные!$"&amp;$K$4&amp;"$2:$"&amp;$K$4&amp;"$50000"),$B2918&amp;"#"&amp;K$6,INDIRECT("ИсходныеДанные!$J$2:$J$50000")),0)</f>
        <v>0</v>
      </c>
      <c r="L2918" s="3">
        <f ca="1">IF($B2918&lt;&gt;"",SUMIF(INDIRECT("ИсходныеДанные!$"&amp;$K$4&amp;"$2:$"&amp;$K$4&amp;"$50000"),$B2918&amp;"#"&amp;L$6,INDIRECT("ИсходныеДанные!$J$2:$J$50000")),0)</f>
        <v>0</v>
      </c>
      <c r="M2918" s="3">
        <f ca="1">IF($B2918&lt;&gt;"",SUMIF(INDIRECT("ИсходныеДанные!$"&amp;$K$4&amp;"$2:$"&amp;$K$4&amp;"$50000"),$B2918&amp;"#"&amp;M$6,INDIRECT("ИсходныеДанные!$J$2:$J$50000")),0)</f>
        <v>0</v>
      </c>
      <c r="N2918" s="3">
        <f ca="1">IF($B2918&lt;&gt;"",SUMIF(INDIRECT("ИсходныеДанные!$"&amp;$K$4&amp;"$2:$"&amp;$K$4&amp;"$50000"),$B2918&amp;"#"&amp;N$6,INDIRECT("ИсходныеДанные!$J$2:$J$50000")),0)</f>
        <v>0</v>
      </c>
      <c r="O2918" s="3">
        <f ca="1">IF($B2918&lt;&gt;"",SUMIF(INDIRECT("ИсходныеДанные!$"&amp;$K$4&amp;"$2:$"&amp;$K$4&amp;"$50000"),$B2918&amp;"#"&amp;O$6,INDIRECT("ИсходныеДанные!$J$2:$J$50000")),0)</f>
        <v>0</v>
      </c>
      <c r="P2918" s="3">
        <f ca="1">IF($B2918&lt;&gt;"",SUMIF(INDIRECT("ИсходныеДанные!$"&amp;$K$4&amp;"$2:$"&amp;$K$4&amp;"$50000"),$B2918&amp;"#"&amp;P$6,INDIRECT("ИсходныеДанные!$J$2:$J$50000")),0)</f>
        <v>0</v>
      </c>
      <c r="Q2918" s="3">
        <f ca="1">IF($B2918&lt;&gt;"",SUMIF(INDIRECT("ИсходныеДанные!$"&amp;$K$4&amp;"$2:$"&amp;$K$4&amp;"$50000"),$B2918&amp;"#"&amp;Q$6,INDIRECT("ИсходныеДанные!$J$2:$J$50000")),0)</f>
        <v>0</v>
      </c>
      <c r="R2918" s="3">
        <f ca="1">IF($B2918&lt;&gt;"",SUMIF(INDIRECT("ИсходныеДанные!$"&amp;$K$4&amp;"$2:$"&amp;$K$4&amp;"$50000"),$B2918&amp;"#"&amp;R$6,INDIRECT("ИсходныеДанные!$J$2:$J$50000")),0)</f>
        <v>0</v>
      </c>
      <c r="S2918" s="3">
        <f ca="1">IF($B2918&lt;&gt;"",SUMIF(INDIRECT("ИсходныеДанные!$"&amp;$K$4&amp;"$2:$"&amp;$K$4&amp;"$50000"),$B2918&amp;"#"&amp;S$6,INDIRECT("ИсходныеДанные!$J$2:$J$50000")),0)</f>
        <v>0</v>
      </c>
      <c r="T2918" s="3">
        <f ca="1">IF($B2918&lt;&gt;"",SUMIF(INDIRECT("ИсходныеДанные!$"&amp;$K$4&amp;"$2:$"&amp;$K$4&amp;"$50000"),$B2918&amp;"#"&amp;T$6,INDIRECT("ИсходныеДанные!$J$2:$J$50000")),0)</f>
        <v>0</v>
      </c>
      <c r="U2918" s="3">
        <f ca="1">IF($B2918&lt;&gt;"",SUMIF(INDIRECT("ИсходныеДанные!$"&amp;$K$4&amp;"$2:$"&amp;$K$4&amp;"$50000"),$B2918&amp;"#"&amp;U$6,INDIRECT("ИсходныеДанные!$J$2:$J$50000")),0)</f>
        <v>0</v>
      </c>
      <c r="V2918" s="3">
        <f ca="1">IF($B2918&lt;&gt;"",SUMIF(INDIRECT("ИсходныеДанные!$"&amp;$K$4&amp;"$2:$"&amp;$K$4&amp;"$50000"),$B2918&amp;"#"&amp;V$6,INDIRECT("ИсходныеДанные!$J$2:$J$50000")),0)</f>
        <v>0</v>
      </c>
      <c r="W2918" s="16" t="e">
        <f ca="1">SUM(K2918:V2918)/Пофамильно!$R$1</f>
        <v>#DIV/0!</v>
      </c>
    </row>
    <row r="2919" spans="1:23" x14ac:dyDescent="0.25">
      <c r="A2919" s="10" t="str">
        <f t="shared" ca="1" si="47"/>
        <v>delete</v>
      </c>
      <c r="B2919" s="16" cm="1">
        <f t="array" aca="1" ref="B2919" ca="1">INDIRECT("УникальныеСписки!D"&amp;ROW()-$L$4)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14"/>
      <c r="G2919" s="81" t="str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84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84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84" t="str" cm="1">
        <f t="array" aca="1" ref="J2919" ca="1">_xlfn.XLOOKUP($B2919,INDIRECT(SUBSTITUTE("ИсходныеДанные!$где$2:$где$50000","где",$B$4)),INDIRECT(SUBSTITUTE("ИсходныеДанные!$что$2:$что$50000","что",J$4)),"",0,1)</f>
        <v/>
      </c>
      <c r="K2919" s="3">
        <f ca="1">IF($B2919&lt;&gt;"",SUMIF(INDIRECT("ИсходныеДанные!$"&amp;$K$4&amp;"$2:$"&amp;$K$4&amp;"$50000"),$B2919&amp;"#"&amp;K$6,INDIRECT("ИсходныеДанные!$J$2:$J$50000")),0)</f>
        <v>0</v>
      </c>
      <c r="L2919" s="3">
        <f ca="1">IF($B2919&lt;&gt;"",SUMIF(INDIRECT("ИсходныеДанные!$"&amp;$K$4&amp;"$2:$"&amp;$K$4&amp;"$50000"),$B2919&amp;"#"&amp;L$6,INDIRECT("ИсходныеДанные!$J$2:$J$50000")),0)</f>
        <v>0</v>
      </c>
      <c r="M2919" s="3">
        <f ca="1">IF($B2919&lt;&gt;"",SUMIF(INDIRECT("ИсходныеДанные!$"&amp;$K$4&amp;"$2:$"&amp;$K$4&amp;"$50000"),$B2919&amp;"#"&amp;M$6,INDIRECT("ИсходныеДанные!$J$2:$J$50000")),0)</f>
        <v>0</v>
      </c>
      <c r="N2919" s="3">
        <f ca="1">IF($B2919&lt;&gt;"",SUMIF(INDIRECT("ИсходныеДанные!$"&amp;$K$4&amp;"$2:$"&amp;$K$4&amp;"$50000"),$B2919&amp;"#"&amp;N$6,INDIRECT("ИсходныеДанные!$J$2:$J$50000")),0)</f>
        <v>0</v>
      </c>
      <c r="O2919" s="3">
        <f ca="1">IF($B2919&lt;&gt;"",SUMIF(INDIRECT("ИсходныеДанные!$"&amp;$K$4&amp;"$2:$"&amp;$K$4&amp;"$50000"),$B2919&amp;"#"&amp;O$6,INDIRECT("ИсходныеДанные!$J$2:$J$50000")),0)</f>
        <v>0</v>
      </c>
      <c r="P2919" s="3">
        <f ca="1">IF($B2919&lt;&gt;"",SUMIF(INDIRECT("ИсходныеДанные!$"&amp;$K$4&amp;"$2:$"&amp;$K$4&amp;"$50000"),$B2919&amp;"#"&amp;P$6,INDIRECT("ИсходныеДанные!$J$2:$J$50000")),0)</f>
        <v>0</v>
      </c>
      <c r="Q2919" s="3">
        <f ca="1">IF($B2919&lt;&gt;"",SUMIF(INDIRECT("ИсходныеДанные!$"&amp;$K$4&amp;"$2:$"&amp;$K$4&amp;"$50000"),$B2919&amp;"#"&amp;Q$6,INDIRECT("ИсходныеДанные!$J$2:$J$50000")),0)</f>
        <v>0</v>
      </c>
      <c r="R2919" s="3">
        <f ca="1">IF($B2919&lt;&gt;"",SUMIF(INDIRECT("ИсходныеДанные!$"&amp;$K$4&amp;"$2:$"&amp;$K$4&amp;"$50000"),$B2919&amp;"#"&amp;R$6,INDIRECT("ИсходныеДанные!$J$2:$J$50000")),0)</f>
        <v>0</v>
      </c>
      <c r="S2919" s="3">
        <f ca="1">IF($B2919&lt;&gt;"",SUMIF(INDIRECT("ИсходныеДанные!$"&amp;$K$4&amp;"$2:$"&amp;$K$4&amp;"$50000"),$B2919&amp;"#"&amp;S$6,INDIRECT("ИсходныеДанные!$J$2:$J$50000")),0)</f>
        <v>0</v>
      </c>
      <c r="T2919" s="3">
        <f ca="1">IF($B2919&lt;&gt;"",SUMIF(INDIRECT("ИсходныеДанные!$"&amp;$K$4&amp;"$2:$"&amp;$K$4&amp;"$50000"),$B2919&amp;"#"&amp;T$6,INDIRECT("ИсходныеДанные!$J$2:$J$50000")),0)</f>
        <v>0</v>
      </c>
      <c r="U2919" s="3">
        <f ca="1">IF($B2919&lt;&gt;"",SUMIF(INDIRECT("ИсходныеДанные!$"&amp;$K$4&amp;"$2:$"&amp;$K$4&amp;"$50000"),$B2919&amp;"#"&amp;U$6,INDIRECT("ИсходныеДанные!$J$2:$J$50000")),0)</f>
        <v>0</v>
      </c>
      <c r="V2919" s="3">
        <f ca="1">IF($B2919&lt;&gt;"",SUMIF(INDIRECT("ИсходныеДанные!$"&amp;$K$4&amp;"$2:$"&amp;$K$4&amp;"$50000"),$B2919&amp;"#"&amp;V$6,INDIRECT("ИсходныеДанные!$J$2:$J$50000")),0)</f>
        <v>0</v>
      </c>
      <c r="W2919" s="16" t="e">
        <f ca="1">SUM(K2919:V2919)/Пофамильно!$R$1</f>
        <v>#DIV/0!</v>
      </c>
    </row>
    <row r="2920" spans="1:23" x14ac:dyDescent="0.25">
      <c r="A2920" s="10" t="str">
        <f t="shared" ca="1" si="47"/>
        <v>delete</v>
      </c>
      <c r="B2920" s="16" cm="1">
        <f t="array" aca="1" ref="B2920" ca="1">INDIRECT("УникальныеСписки!D"&amp;ROW()-$L$4)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14"/>
      <c r="G2920" s="81" t="str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84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84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84" t="str" cm="1">
        <f t="array" aca="1" ref="J2920" ca="1">_xlfn.XLOOKUP($B2920,INDIRECT(SUBSTITUTE("ИсходныеДанные!$где$2:$где$50000","где",$B$4)),INDIRECT(SUBSTITUTE("ИсходныеДанные!$что$2:$что$50000","что",J$4)),"",0,1)</f>
        <v/>
      </c>
      <c r="K2920" s="3">
        <f ca="1">IF($B2920&lt;&gt;"",SUMIF(INDIRECT("ИсходныеДанные!$"&amp;$K$4&amp;"$2:$"&amp;$K$4&amp;"$50000"),$B2920&amp;"#"&amp;K$6,INDIRECT("ИсходныеДанные!$J$2:$J$50000")),0)</f>
        <v>0</v>
      </c>
      <c r="L2920" s="3">
        <f ca="1">IF($B2920&lt;&gt;"",SUMIF(INDIRECT("ИсходныеДанные!$"&amp;$K$4&amp;"$2:$"&amp;$K$4&amp;"$50000"),$B2920&amp;"#"&amp;L$6,INDIRECT("ИсходныеДанные!$J$2:$J$50000")),0)</f>
        <v>0</v>
      </c>
      <c r="M2920" s="3">
        <f ca="1">IF($B2920&lt;&gt;"",SUMIF(INDIRECT("ИсходныеДанные!$"&amp;$K$4&amp;"$2:$"&amp;$K$4&amp;"$50000"),$B2920&amp;"#"&amp;M$6,INDIRECT("ИсходныеДанные!$J$2:$J$50000")),0)</f>
        <v>0</v>
      </c>
      <c r="N2920" s="3">
        <f ca="1">IF($B2920&lt;&gt;"",SUMIF(INDIRECT("ИсходныеДанные!$"&amp;$K$4&amp;"$2:$"&amp;$K$4&amp;"$50000"),$B2920&amp;"#"&amp;N$6,INDIRECT("ИсходныеДанные!$J$2:$J$50000")),0)</f>
        <v>0</v>
      </c>
      <c r="O2920" s="3">
        <f ca="1">IF($B2920&lt;&gt;"",SUMIF(INDIRECT("ИсходныеДанные!$"&amp;$K$4&amp;"$2:$"&amp;$K$4&amp;"$50000"),$B2920&amp;"#"&amp;O$6,INDIRECT("ИсходныеДанные!$J$2:$J$50000")),0)</f>
        <v>0</v>
      </c>
      <c r="P2920" s="3">
        <f ca="1">IF($B2920&lt;&gt;"",SUMIF(INDIRECT("ИсходныеДанные!$"&amp;$K$4&amp;"$2:$"&amp;$K$4&amp;"$50000"),$B2920&amp;"#"&amp;P$6,INDIRECT("ИсходныеДанные!$J$2:$J$50000")),0)</f>
        <v>0</v>
      </c>
      <c r="Q2920" s="3">
        <f ca="1">IF($B2920&lt;&gt;"",SUMIF(INDIRECT("ИсходныеДанные!$"&amp;$K$4&amp;"$2:$"&amp;$K$4&amp;"$50000"),$B2920&amp;"#"&amp;Q$6,INDIRECT("ИсходныеДанные!$J$2:$J$50000")),0)</f>
        <v>0</v>
      </c>
      <c r="R2920" s="3">
        <f ca="1">IF($B2920&lt;&gt;"",SUMIF(INDIRECT("ИсходныеДанные!$"&amp;$K$4&amp;"$2:$"&amp;$K$4&amp;"$50000"),$B2920&amp;"#"&amp;R$6,INDIRECT("ИсходныеДанные!$J$2:$J$50000")),0)</f>
        <v>0</v>
      </c>
      <c r="S2920" s="3">
        <f ca="1">IF($B2920&lt;&gt;"",SUMIF(INDIRECT("ИсходныеДанные!$"&amp;$K$4&amp;"$2:$"&amp;$K$4&amp;"$50000"),$B2920&amp;"#"&amp;S$6,INDIRECT("ИсходныеДанные!$J$2:$J$50000")),0)</f>
        <v>0</v>
      </c>
      <c r="T2920" s="3">
        <f ca="1">IF($B2920&lt;&gt;"",SUMIF(INDIRECT("ИсходныеДанные!$"&amp;$K$4&amp;"$2:$"&amp;$K$4&amp;"$50000"),$B2920&amp;"#"&amp;T$6,INDIRECT("ИсходныеДанные!$J$2:$J$50000")),0)</f>
        <v>0</v>
      </c>
      <c r="U2920" s="3">
        <f ca="1">IF($B2920&lt;&gt;"",SUMIF(INDIRECT("ИсходныеДанные!$"&amp;$K$4&amp;"$2:$"&amp;$K$4&amp;"$50000"),$B2920&amp;"#"&amp;U$6,INDIRECT("ИсходныеДанные!$J$2:$J$50000")),0)</f>
        <v>0</v>
      </c>
      <c r="V2920" s="3">
        <f ca="1">IF($B2920&lt;&gt;"",SUMIF(INDIRECT("ИсходныеДанные!$"&amp;$K$4&amp;"$2:$"&amp;$K$4&amp;"$50000"),$B2920&amp;"#"&amp;V$6,INDIRECT("ИсходныеДанные!$J$2:$J$50000")),0)</f>
        <v>0</v>
      </c>
      <c r="W2920" s="16" t="e">
        <f ca="1">SUM(K2920:V2920)/Пофамильно!$R$1</f>
        <v>#DIV/0!</v>
      </c>
    </row>
    <row r="2921" spans="1:23" x14ac:dyDescent="0.25">
      <c r="A2921" s="10" t="str">
        <f t="shared" ca="1" si="47"/>
        <v>delete</v>
      </c>
      <c r="B2921" s="16" cm="1">
        <f t="array" aca="1" ref="B2921" ca="1">INDIRECT("УникальныеСписки!D"&amp;ROW()-$L$4)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14"/>
      <c r="G2921" s="81" t="str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84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84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84" t="str" cm="1">
        <f t="array" aca="1" ref="J2921" ca="1">_xlfn.XLOOKUP($B2921,INDIRECT(SUBSTITUTE("ИсходныеДанные!$где$2:$где$50000","где",$B$4)),INDIRECT(SUBSTITUTE("ИсходныеДанные!$что$2:$что$50000","что",J$4)),"",0,1)</f>
        <v/>
      </c>
      <c r="K2921" s="3">
        <f ca="1">IF($B2921&lt;&gt;"",SUMIF(INDIRECT("ИсходныеДанные!$"&amp;$K$4&amp;"$2:$"&amp;$K$4&amp;"$50000"),$B2921&amp;"#"&amp;K$6,INDIRECT("ИсходныеДанные!$J$2:$J$50000")),0)</f>
        <v>0</v>
      </c>
      <c r="L2921" s="3">
        <f ca="1">IF($B2921&lt;&gt;"",SUMIF(INDIRECT("ИсходныеДанные!$"&amp;$K$4&amp;"$2:$"&amp;$K$4&amp;"$50000"),$B2921&amp;"#"&amp;L$6,INDIRECT("ИсходныеДанные!$J$2:$J$50000")),0)</f>
        <v>0</v>
      </c>
      <c r="M2921" s="3">
        <f ca="1">IF($B2921&lt;&gt;"",SUMIF(INDIRECT("ИсходныеДанные!$"&amp;$K$4&amp;"$2:$"&amp;$K$4&amp;"$50000"),$B2921&amp;"#"&amp;M$6,INDIRECT("ИсходныеДанные!$J$2:$J$50000")),0)</f>
        <v>0</v>
      </c>
      <c r="N2921" s="3">
        <f ca="1">IF($B2921&lt;&gt;"",SUMIF(INDIRECT("ИсходныеДанные!$"&amp;$K$4&amp;"$2:$"&amp;$K$4&amp;"$50000"),$B2921&amp;"#"&amp;N$6,INDIRECT("ИсходныеДанные!$J$2:$J$50000")),0)</f>
        <v>0</v>
      </c>
      <c r="O2921" s="3">
        <f ca="1">IF($B2921&lt;&gt;"",SUMIF(INDIRECT("ИсходныеДанные!$"&amp;$K$4&amp;"$2:$"&amp;$K$4&amp;"$50000"),$B2921&amp;"#"&amp;O$6,INDIRECT("ИсходныеДанные!$J$2:$J$50000")),0)</f>
        <v>0</v>
      </c>
      <c r="P2921" s="3">
        <f ca="1">IF($B2921&lt;&gt;"",SUMIF(INDIRECT("ИсходныеДанные!$"&amp;$K$4&amp;"$2:$"&amp;$K$4&amp;"$50000"),$B2921&amp;"#"&amp;P$6,INDIRECT("ИсходныеДанные!$J$2:$J$50000")),0)</f>
        <v>0</v>
      </c>
      <c r="Q2921" s="3">
        <f ca="1">IF($B2921&lt;&gt;"",SUMIF(INDIRECT("ИсходныеДанные!$"&amp;$K$4&amp;"$2:$"&amp;$K$4&amp;"$50000"),$B2921&amp;"#"&amp;Q$6,INDIRECT("ИсходныеДанные!$J$2:$J$50000")),0)</f>
        <v>0</v>
      </c>
      <c r="R2921" s="3">
        <f ca="1">IF($B2921&lt;&gt;"",SUMIF(INDIRECT("ИсходныеДанные!$"&amp;$K$4&amp;"$2:$"&amp;$K$4&amp;"$50000"),$B2921&amp;"#"&amp;R$6,INDIRECT("ИсходныеДанные!$J$2:$J$50000")),0)</f>
        <v>0</v>
      </c>
      <c r="S2921" s="3">
        <f ca="1">IF($B2921&lt;&gt;"",SUMIF(INDIRECT("ИсходныеДанные!$"&amp;$K$4&amp;"$2:$"&amp;$K$4&amp;"$50000"),$B2921&amp;"#"&amp;S$6,INDIRECT("ИсходныеДанные!$J$2:$J$50000")),0)</f>
        <v>0</v>
      </c>
      <c r="T2921" s="3">
        <f ca="1">IF($B2921&lt;&gt;"",SUMIF(INDIRECT("ИсходныеДанные!$"&amp;$K$4&amp;"$2:$"&amp;$K$4&amp;"$50000"),$B2921&amp;"#"&amp;T$6,INDIRECT("ИсходныеДанные!$J$2:$J$50000")),0)</f>
        <v>0</v>
      </c>
      <c r="U2921" s="3">
        <f ca="1">IF($B2921&lt;&gt;"",SUMIF(INDIRECT("ИсходныеДанные!$"&amp;$K$4&amp;"$2:$"&amp;$K$4&amp;"$50000"),$B2921&amp;"#"&amp;U$6,INDIRECT("ИсходныеДанные!$J$2:$J$50000")),0)</f>
        <v>0</v>
      </c>
      <c r="V2921" s="3">
        <f ca="1">IF($B2921&lt;&gt;"",SUMIF(INDIRECT("ИсходныеДанные!$"&amp;$K$4&amp;"$2:$"&amp;$K$4&amp;"$50000"),$B2921&amp;"#"&amp;V$6,INDIRECT("ИсходныеДанные!$J$2:$J$50000")),0)</f>
        <v>0</v>
      </c>
      <c r="W2921" s="16" t="e">
        <f ca="1">SUM(K2921:V2921)/Пофамильно!$R$1</f>
        <v>#DIV/0!</v>
      </c>
    </row>
    <row r="2922" spans="1:23" x14ac:dyDescent="0.25">
      <c r="A2922" s="10" t="str">
        <f t="shared" ca="1" si="47"/>
        <v>delete</v>
      </c>
      <c r="B2922" s="16" cm="1">
        <f t="array" aca="1" ref="B2922" ca="1">INDIRECT("УникальныеСписки!D"&amp;ROW()-$L$4)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14"/>
      <c r="G2922" s="81" t="str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84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84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84" t="str" cm="1">
        <f t="array" aca="1" ref="J2922" ca="1">_xlfn.XLOOKUP($B2922,INDIRECT(SUBSTITUTE("ИсходныеДанные!$где$2:$где$50000","где",$B$4)),INDIRECT(SUBSTITUTE("ИсходныеДанные!$что$2:$что$50000","что",J$4)),"",0,1)</f>
        <v/>
      </c>
      <c r="K2922" s="3">
        <f ca="1">IF($B2922&lt;&gt;"",SUMIF(INDIRECT("ИсходныеДанные!$"&amp;$K$4&amp;"$2:$"&amp;$K$4&amp;"$50000"),$B2922&amp;"#"&amp;K$6,INDIRECT("ИсходныеДанные!$J$2:$J$50000")),0)</f>
        <v>0</v>
      </c>
      <c r="L2922" s="3">
        <f ca="1">IF($B2922&lt;&gt;"",SUMIF(INDIRECT("ИсходныеДанные!$"&amp;$K$4&amp;"$2:$"&amp;$K$4&amp;"$50000"),$B2922&amp;"#"&amp;L$6,INDIRECT("ИсходныеДанные!$J$2:$J$50000")),0)</f>
        <v>0</v>
      </c>
      <c r="M2922" s="3">
        <f ca="1">IF($B2922&lt;&gt;"",SUMIF(INDIRECT("ИсходныеДанные!$"&amp;$K$4&amp;"$2:$"&amp;$K$4&amp;"$50000"),$B2922&amp;"#"&amp;M$6,INDIRECT("ИсходныеДанные!$J$2:$J$50000")),0)</f>
        <v>0</v>
      </c>
      <c r="N2922" s="3">
        <f ca="1">IF($B2922&lt;&gt;"",SUMIF(INDIRECT("ИсходныеДанные!$"&amp;$K$4&amp;"$2:$"&amp;$K$4&amp;"$50000"),$B2922&amp;"#"&amp;N$6,INDIRECT("ИсходныеДанные!$J$2:$J$50000")),0)</f>
        <v>0</v>
      </c>
      <c r="O2922" s="3">
        <f ca="1">IF($B2922&lt;&gt;"",SUMIF(INDIRECT("ИсходныеДанные!$"&amp;$K$4&amp;"$2:$"&amp;$K$4&amp;"$50000"),$B2922&amp;"#"&amp;O$6,INDIRECT("ИсходныеДанные!$J$2:$J$50000")),0)</f>
        <v>0</v>
      </c>
      <c r="P2922" s="3">
        <f ca="1">IF($B2922&lt;&gt;"",SUMIF(INDIRECT("ИсходныеДанные!$"&amp;$K$4&amp;"$2:$"&amp;$K$4&amp;"$50000"),$B2922&amp;"#"&amp;P$6,INDIRECT("ИсходныеДанные!$J$2:$J$50000")),0)</f>
        <v>0</v>
      </c>
      <c r="Q2922" s="3">
        <f ca="1">IF($B2922&lt;&gt;"",SUMIF(INDIRECT("ИсходныеДанные!$"&amp;$K$4&amp;"$2:$"&amp;$K$4&amp;"$50000"),$B2922&amp;"#"&amp;Q$6,INDIRECT("ИсходныеДанные!$J$2:$J$50000")),0)</f>
        <v>0</v>
      </c>
      <c r="R2922" s="3">
        <f ca="1">IF($B2922&lt;&gt;"",SUMIF(INDIRECT("ИсходныеДанные!$"&amp;$K$4&amp;"$2:$"&amp;$K$4&amp;"$50000"),$B2922&amp;"#"&amp;R$6,INDIRECT("ИсходныеДанные!$J$2:$J$50000")),0)</f>
        <v>0</v>
      </c>
      <c r="S2922" s="3">
        <f ca="1">IF($B2922&lt;&gt;"",SUMIF(INDIRECT("ИсходныеДанные!$"&amp;$K$4&amp;"$2:$"&amp;$K$4&amp;"$50000"),$B2922&amp;"#"&amp;S$6,INDIRECT("ИсходныеДанные!$J$2:$J$50000")),0)</f>
        <v>0</v>
      </c>
      <c r="T2922" s="3">
        <f ca="1">IF($B2922&lt;&gt;"",SUMIF(INDIRECT("ИсходныеДанные!$"&amp;$K$4&amp;"$2:$"&amp;$K$4&amp;"$50000"),$B2922&amp;"#"&amp;T$6,INDIRECT("ИсходныеДанные!$J$2:$J$50000")),0)</f>
        <v>0</v>
      </c>
      <c r="U2922" s="3">
        <f ca="1">IF($B2922&lt;&gt;"",SUMIF(INDIRECT("ИсходныеДанные!$"&amp;$K$4&amp;"$2:$"&amp;$K$4&amp;"$50000"),$B2922&amp;"#"&amp;U$6,INDIRECT("ИсходныеДанные!$J$2:$J$50000")),0)</f>
        <v>0</v>
      </c>
      <c r="V2922" s="3">
        <f ca="1">IF($B2922&lt;&gt;"",SUMIF(INDIRECT("ИсходныеДанные!$"&amp;$K$4&amp;"$2:$"&amp;$K$4&amp;"$50000"),$B2922&amp;"#"&amp;V$6,INDIRECT("ИсходныеДанные!$J$2:$J$50000")),0)</f>
        <v>0</v>
      </c>
      <c r="W2922" s="16" t="e">
        <f ca="1">SUM(K2922:V2922)/Пофамильно!$R$1</f>
        <v>#DIV/0!</v>
      </c>
    </row>
    <row r="2923" spans="1:23" x14ac:dyDescent="0.25">
      <c r="A2923" s="10" t="str">
        <f t="shared" ca="1" si="47"/>
        <v>delete</v>
      </c>
      <c r="B2923" s="16" cm="1">
        <f t="array" aca="1" ref="B2923" ca="1">INDIRECT("УникальныеСписки!D"&amp;ROW()-$L$4)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14"/>
      <c r="G2923" s="81" t="str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84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84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84" t="str" cm="1">
        <f t="array" aca="1" ref="J2923" ca="1">_xlfn.XLOOKUP($B2923,INDIRECT(SUBSTITUTE("ИсходныеДанные!$где$2:$где$50000","где",$B$4)),INDIRECT(SUBSTITUTE("ИсходныеДанные!$что$2:$что$50000","что",J$4)),"",0,1)</f>
        <v/>
      </c>
      <c r="K2923" s="3">
        <f ca="1">IF($B2923&lt;&gt;"",SUMIF(INDIRECT("ИсходныеДанные!$"&amp;$K$4&amp;"$2:$"&amp;$K$4&amp;"$50000"),$B2923&amp;"#"&amp;K$6,INDIRECT("ИсходныеДанные!$J$2:$J$50000")),0)</f>
        <v>0</v>
      </c>
      <c r="L2923" s="3">
        <f ca="1">IF($B2923&lt;&gt;"",SUMIF(INDIRECT("ИсходныеДанные!$"&amp;$K$4&amp;"$2:$"&amp;$K$4&amp;"$50000"),$B2923&amp;"#"&amp;L$6,INDIRECT("ИсходныеДанные!$J$2:$J$50000")),0)</f>
        <v>0</v>
      </c>
      <c r="M2923" s="3">
        <f ca="1">IF($B2923&lt;&gt;"",SUMIF(INDIRECT("ИсходныеДанные!$"&amp;$K$4&amp;"$2:$"&amp;$K$4&amp;"$50000"),$B2923&amp;"#"&amp;M$6,INDIRECT("ИсходныеДанные!$J$2:$J$50000")),0)</f>
        <v>0</v>
      </c>
      <c r="N2923" s="3">
        <f ca="1">IF($B2923&lt;&gt;"",SUMIF(INDIRECT("ИсходныеДанные!$"&amp;$K$4&amp;"$2:$"&amp;$K$4&amp;"$50000"),$B2923&amp;"#"&amp;N$6,INDIRECT("ИсходныеДанные!$J$2:$J$50000")),0)</f>
        <v>0</v>
      </c>
      <c r="O2923" s="3">
        <f ca="1">IF($B2923&lt;&gt;"",SUMIF(INDIRECT("ИсходныеДанные!$"&amp;$K$4&amp;"$2:$"&amp;$K$4&amp;"$50000"),$B2923&amp;"#"&amp;O$6,INDIRECT("ИсходныеДанные!$J$2:$J$50000")),0)</f>
        <v>0</v>
      </c>
      <c r="P2923" s="3">
        <f ca="1">IF($B2923&lt;&gt;"",SUMIF(INDIRECT("ИсходныеДанные!$"&amp;$K$4&amp;"$2:$"&amp;$K$4&amp;"$50000"),$B2923&amp;"#"&amp;P$6,INDIRECT("ИсходныеДанные!$J$2:$J$50000")),0)</f>
        <v>0</v>
      </c>
      <c r="Q2923" s="3">
        <f ca="1">IF($B2923&lt;&gt;"",SUMIF(INDIRECT("ИсходныеДанные!$"&amp;$K$4&amp;"$2:$"&amp;$K$4&amp;"$50000"),$B2923&amp;"#"&amp;Q$6,INDIRECT("ИсходныеДанные!$J$2:$J$50000")),0)</f>
        <v>0</v>
      </c>
      <c r="R2923" s="3">
        <f ca="1">IF($B2923&lt;&gt;"",SUMIF(INDIRECT("ИсходныеДанные!$"&amp;$K$4&amp;"$2:$"&amp;$K$4&amp;"$50000"),$B2923&amp;"#"&amp;R$6,INDIRECT("ИсходныеДанные!$J$2:$J$50000")),0)</f>
        <v>0</v>
      </c>
      <c r="S2923" s="3">
        <f ca="1">IF($B2923&lt;&gt;"",SUMIF(INDIRECT("ИсходныеДанные!$"&amp;$K$4&amp;"$2:$"&amp;$K$4&amp;"$50000"),$B2923&amp;"#"&amp;S$6,INDIRECT("ИсходныеДанные!$J$2:$J$50000")),0)</f>
        <v>0</v>
      </c>
      <c r="T2923" s="3">
        <f ca="1">IF($B2923&lt;&gt;"",SUMIF(INDIRECT("ИсходныеДанные!$"&amp;$K$4&amp;"$2:$"&amp;$K$4&amp;"$50000"),$B2923&amp;"#"&amp;T$6,INDIRECT("ИсходныеДанные!$J$2:$J$50000")),0)</f>
        <v>0</v>
      </c>
      <c r="U2923" s="3">
        <f ca="1">IF($B2923&lt;&gt;"",SUMIF(INDIRECT("ИсходныеДанные!$"&amp;$K$4&amp;"$2:$"&amp;$K$4&amp;"$50000"),$B2923&amp;"#"&amp;U$6,INDIRECT("ИсходныеДанные!$J$2:$J$50000")),0)</f>
        <v>0</v>
      </c>
      <c r="V2923" s="3">
        <f ca="1">IF($B2923&lt;&gt;"",SUMIF(INDIRECT("ИсходныеДанные!$"&amp;$K$4&amp;"$2:$"&amp;$K$4&amp;"$50000"),$B2923&amp;"#"&amp;V$6,INDIRECT("ИсходныеДанные!$J$2:$J$50000")),0)</f>
        <v>0</v>
      </c>
      <c r="W2923" s="16" t="e">
        <f ca="1">SUM(K2923:V2923)/Пофамильно!$R$1</f>
        <v>#DIV/0!</v>
      </c>
    </row>
    <row r="2924" spans="1:23" x14ac:dyDescent="0.25">
      <c r="A2924" s="10" t="str">
        <f t="shared" ca="1" si="47"/>
        <v>delete</v>
      </c>
      <c r="B2924" s="16" cm="1">
        <f t="array" aca="1" ref="B2924" ca="1">INDIRECT("УникальныеСписки!D"&amp;ROW()-$L$4)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14"/>
      <c r="G2924" s="81" t="str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84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84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84" t="str" cm="1">
        <f t="array" aca="1" ref="J2924" ca="1">_xlfn.XLOOKUP($B2924,INDIRECT(SUBSTITUTE("ИсходныеДанные!$где$2:$где$50000","где",$B$4)),INDIRECT(SUBSTITUTE("ИсходныеДанные!$что$2:$что$50000","что",J$4)),"",0,1)</f>
        <v/>
      </c>
      <c r="K2924" s="3">
        <f ca="1">IF($B2924&lt;&gt;"",SUMIF(INDIRECT("ИсходныеДанные!$"&amp;$K$4&amp;"$2:$"&amp;$K$4&amp;"$50000"),$B2924&amp;"#"&amp;K$6,INDIRECT("ИсходныеДанные!$J$2:$J$50000")),0)</f>
        <v>0</v>
      </c>
      <c r="L2924" s="3">
        <f ca="1">IF($B2924&lt;&gt;"",SUMIF(INDIRECT("ИсходныеДанные!$"&amp;$K$4&amp;"$2:$"&amp;$K$4&amp;"$50000"),$B2924&amp;"#"&amp;L$6,INDIRECT("ИсходныеДанные!$J$2:$J$50000")),0)</f>
        <v>0</v>
      </c>
      <c r="M2924" s="3">
        <f ca="1">IF($B2924&lt;&gt;"",SUMIF(INDIRECT("ИсходныеДанные!$"&amp;$K$4&amp;"$2:$"&amp;$K$4&amp;"$50000"),$B2924&amp;"#"&amp;M$6,INDIRECT("ИсходныеДанные!$J$2:$J$50000")),0)</f>
        <v>0</v>
      </c>
      <c r="N2924" s="3">
        <f ca="1">IF($B2924&lt;&gt;"",SUMIF(INDIRECT("ИсходныеДанные!$"&amp;$K$4&amp;"$2:$"&amp;$K$4&amp;"$50000"),$B2924&amp;"#"&amp;N$6,INDIRECT("ИсходныеДанные!$J$2:$J$50000")),0)</f>
        <v>0</v>
      </c>
      <c r="O2924" s="3">
        <f ca="1">IF($B2924&lt;&gt;"",SUMIF(INDIRECT("ИсходныеДанные!$"&amp;$K$4&amp;"$2:$"&amp;$K$4&amp;"$50000"),$B2924&amp;"#"&amp;O$6,INDIRECT("ИсходныеДанные!$J$2:$J$50000")),0)</f>
        <v>0</v>
      </c>
      <c r="P2924" s="3">
        <f ca="1">IF($B2924&lt;&gt;"",SUMIF(INDIRECT("ИсходныеДанные!$"&amp;$K$4&amp;"$2:$"&amp;$K$4&amp;"$50000"),$B2924&amp;"#"&amp;P$6,INDIRECT("ИсходныеДанные!$J$2:$J$50000")),0)</f>
        <v>0</v>
      </c>
      <c r="Q2924" s="3">
        <f ca="1">IF($B2924&lt;&gt;"",SUMIF(INDIRECT("ИсходныеДанные!$"&amp;$K$4&amp;"$2:$"&amp;$K$4&amp;"$50000"),$B2924&amp;"#"&amp;Q$6,INDIRECT("ИсходныеДанные!$J$2:$J$50000")),0)</f>
        <v>0</v>
      </c>
      <c r="R2924" s="3">
        <f ca="1">IF($B2924&lt;&gt;"",SUMIF(INDIRECT("ИсходныеДанные!$"&amp;$K$4&amp;"$2:$"&amp;$K$4&amp;"$50000"),$B2924&amp;"#"&amp;R$6,INDIRECT("ИсходныеДанные!$J$2:$J$50000")),0)</f>
        <v>0</v>
      </c>
      <c r="S2924" s="3">
        <f ca="1">IF($B2924&lt;&gt;"",SUMIF(INDIRECT("ИсходныеДанные!$"&amp;$K$4&amp;"$2:$"&amp;$K$4&amp;"$50000"),$B2924&amp;"#"&amp;S$6,INDIRECT("ИсходныеДанные!$J$2:$J$50000")),0)</f>
        <v>0</v>
      </c>
      <c r="T2924" s="3">
        <f ca="1">IF($B2924&lt;&gt;"",SUMIF(INDIRECT("ИсходныеДанные!$"&amp;$K$4&amp;"$2:$"&amp;$K$4&amp;"$50000"),$B2924&amp;"#"&amp;T$6,INDIRECT("ИсходныеДанные!$J$2:$J$50000")),0)</f>
        <v>0</v>
      </c>
      <c r="U2924" s="3">
        <f ca="1">IF($B2924&lt;&gt;"",SUMIF(INDIRECT("ИсходныеДанные!$"&amp;$K$4&amp;"$2:$"&amp;$K$4&amp;"$50000"),$B2924&amp;"#"&amp;U$6,INDIRECT("ИсходныеДанные!$J$2:$J$50000")),0)</f>
        <v>0</v>
      </c>
      <c r="V2924" s="3">
        <f ca="1">IF($B2924&lt;&gt;"",SUMIF(INDIRECT("ИсходныеДанные!$"&amp;$K$4&amp;"$2:$"&amp;$K$4&amp;"$50000"),$B2924&amp;"#"&amp;V$6,INDIRECT("ИсходныеДанные!$J$2:$J$50000")),0)</f>
        <v>0</v>
      </c>
      <c r="W2924" s="16" t="e">
        <f ca="1">SUM(K2924:V2924)/Пофамильно!$R$1</f>
        <v>#DIV/0!</v>
      </c>
    </row>
    <row r="2925" spans="1:23" x14ac:dyDescent="0.25">
      <c r="A2925" s="10" t="str">
        <f t="shared" ca="1" si="47"/>
        <v>delete</v>
      </c>
      <c r="B2925" s="16" cm="1">
        <f t="array" aca="1" ref="B2925" ca="1">INDIRECT("УникальныеСписки!D"&amp;ROW()-$L$4)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14"/>
      <c r="G2925" s="81" t="str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84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84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84" t="str" cm="1">
        <f t="array" aca="1" ref="J2925" ca="1">_xlfn.XLOOKUP($B2925,INDIRECT(SUBSTITUTE("ИсходныеДанные!$где$2:$где$50000","где",$B$4)),INDIRECT(SUBSTITUTE("ИсходныеДанные!$что$2:$что$50000","что",J$4)),"",0,1)</f>
        <v/>
      </c>
      <c r="K2925" s="3">
        <f ca="1">IF($B2925&lt;&gt;"",SUMIF(INDIRECT("ИсходныеДанные!$"&amp;$K$4&amp;"$2:$"&amp;$K$4&amp;"$50000"),$B2925&amp;"#"&amp;K$6,INDIRECT("ИсходныеДанные!$J$2:$J$50000")),0)</f>
        <v>0</v>
      </c>
      <c r="L2925" s="3">
        <f ca="1">IF($B2925&lt;&gt;"",SUMIF(INDIRECT("ИсходныеДанные!$"&amp;$K$4&amp;"$2:$"&amp;$K$4&amp;"$50000"),$B2925&amp;"#"&amp;L$6,INDIRECT("ИсходныеДанные!$J$2:$J$50000")),0)</f>
        <v>0</v>
      </c>
      <c r="M2925" s="3">
        <f ca="1">IF($B2925&lt;&gt;"",SUMIF(INDIRECT("ИсходныеДанные!$"&amp;$K$4&amp;"$2:$"&amp;$K$4&amp;"$50000"),$B2925&amp;"#"&amp;M$6,INDIRECT("ИсходныеДанные!$J$2:$J$50000")),0)</f>
        <v>0</v>
      </c>
      <c r="N2925" s="3">
        <f ca="1">IF($B2925&lt;&gt;"",SUMIF(INDIRECT("ИсходныеДанные!$"&amp;$K$4&amp;"$2:$"&amp;$K$4&amp;"$50000"),$B2925&amp;"#"&amp;N$6,INDIRECT("ИсходныеДанные!$J$2:$J$50000")),0)</f>
        <v>0</v>
      </c>
      <c r="O2925" s="3">
        <f ca="1">IF($B2925&lt;&gt;"",SUMIF(INDIRECT("ИсходныеДанные!$"&amp;$K$4&amp;"$2:$"&amp;$K$4&amp;"$50000"),$B2925&amp;"#"&amp;O$6,INDIRECT("ИсходныеДанные!$J$2:$J$50000")),0)</f>
        <v>0</v>
      </c>
      <c r="P2925" s="3">
        <f ca="1">IF($B2925&lt;&gt;"",SUMIF(INDIRECT("ИсходныеДанные!$"&amp;$K$4&amp;"$2:$"&amp;$K$4&amp;"$50000"),$B2925&amp;"#"&amp;P$6,INDIRECT("ИсходныеДанные!$J$2:$J$50000")),0)</f>
        <v>0</v>
      </c>
      <c r="Q2925" s="3">
        <f ca="1">IF($B2925&lt;&gt;"",SUMIF(INDIRECT("ИсходныеДанные!$"&amp;$K$4&amp;"$2:$"&amp;$K$4&amp;"$50000"),$B2925&amp;"#"&amp;Q$6,INDIRECT("ИсходныеДанные!$J$2:$J$50000")),0)</f>
        <v>0</v>
      </c>
      <c r="R2925" s="3">
        <f ca="1">IF($B2925&lt;&gt;"",SUMIF(INDIRECT("ИсходныеДанные!$"&amp;$K$4&amp;"$2:$"&amp;$K$4&amp;"$50000"),$B2925&amp;"#"&amp;R$6,INDIRECT("ИсходныеДанные!$J$2:$J$50000")),0)</f>
        <v>0</v>
      </c>
      <c r="S2925" s="3">
        <f ca="1">IF($B2925&lt;&gt;"",SUMIF(INDIRECT("ИсходныеДанные!$"&amp;$K$4&amp;"$2:$"&amp;$K$4&amp;"$50000"),$B2925&amp;"#"&amp;S$6,INDIRECT("ИсходныеДанные!$J$2:$J$50000")),0)</f>
        <v>0</v>
      </c>
      <c r="T2925" s="3">
        <f ca="1">IF($B2925&lt;&gt;"",SUMIF(INDIRECT("ИсходныеДанные!$"&amp;$K$4&amp;"$2:$"&amp;$K$4&amp;"$50000"),$B2925&amp;"#"&amp;T$6,INDIRECT("ИсходныеДанные!$J$2:$J$50000")),0)</f>
        <v>0</v>
      </c>
      <c r="U2925" s="3">
        <f ca="1">IF($B2925&lt;&gt;"",SUMIF(INDIRECT("ИсходныеДанные!$"&amp;$K$4&amp;"$2:$"&amp;$K$4&amp;"$50000"),$B2925&amp;"#"&amp;U$6,INDIRECT("ИсходныеДанные!$J$2:$J$50000")),0)</f>
        <v>0</v>
      </c>
      <c r="V2925" s="3">
        <f ca="1">IF($B2925&lt;&gt;"",SUMIF(INDIRECT("ИсходныеДанные!$"&amp;$K$4&amp;"$2:$"&amp;$K$4&amp;"$50000"),$B2925&amp;"#"&amp;V$6,INDIRECT("ИсходныеДанные!$J$2:$J$50000")),0)</f>
        <v>0</v>
      </c>
      <c r="W2925" s="16" t="e">
        <f ca="1">SUM(K2925:V2925)/Пофамильно!$R$1</f>
        <v>#DIV/0!</v>
      </c>
    </row>
    <row r="2926" spans="1:23" x14ac:dyDescent="0.25">
      <c r="A2926" s="10" t="str">
        <f t="shared" ca="1" si="47"/>
        <v>delete</v>
      </c>
      <c r="B2926" s="16" cm="1">
        <f t="array" aca="1" ref="B2926" ca="1">INDIRECT("УникальныеСписки!D"&amp;ROW()-$L$4)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14"/>
      <c r="G2926" s="81" t="str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84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84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84" t="str" cm="1">
        <f t="array" aca="1" ref="J2926" ca="1">_xlfn.XLOOKUP($B2926,INDIRECT(SUBSTITUTE("ИсходныеДанные!$где$2:$где$50000","где",$B$4)),INDIRECT(SUBSTITUTE("ИсходныеДанные!$что$2:$что$50000","что",J$4)),"",0,1)</f>
        <v/>
      </c>
      <c r="K2926" s="3">
        <f ca="1">IF($B2926&lt;&gt;"",SUMIF(INDIRECT("ИсходныеДанные!$"&amp;$K$4&amp;"$2:$"&amp;$K$4&amp;"$50000"),$B2926&amp;"#"&amp;K$6,INDIRECT("ИсходныеДанные!$J$2:$J$50000")),0)</f>
        <v>0</v>
      </c>
      <c r="L2926" s="3">
        <f ca="1">IF($B2926&lt;&gt;"",SUMIF(INDIRECT("ИсходныеДанные!$"&amp;$K$4&amp;"$2:$"&amp;$K$4&amp;"$50000"),$B2926&amp;"#"&amp;L$6,INDIRECT("ИсходныеДанные!$J$2:$J$50000")),0)</f>
        <v>0</v>
      </c>
      <c r="M2926" s="3">
        <f ca="1">IF($B2926&lt;&gt;"",SUMIF(INDIRECT("ИсходныеДанные!$"&amp;$K$4&amp;"$2:$"&amp;$K$4&amp;"$50000"),$B2926&amp;"#"&amp;M$6,INDIRECT("ИсходныеДанные!$J$2:$J$50000")),0)</f>
        <v>0</v>
      </c>
      <c r="N2926" s="3">
        <f ca="1">IF($B2926&lt;&gt;"",SUMIF(INDIRECT("ИсходныеДанные!$"&amp;$K$4&amp;"$2:$"&amp;$K$4&amp;"$50000"),$B2926&amp;"#"&amp;N$6,INDIRECT("ИсходныеДанные!$J$2:$J$50000")),0)</f>
        <v>0</v>
      </c>
      <c r="O2926" s="3">
        <f ca="1">IF($B2926&lt;&gt;"",SUMIF(INDIRECT("ИсходныеДанные!$"&amp;$K$4&amp;"$2:$"&amp;$K$4&amp;"$50000"),$B2926&amp;"#"&amp;O$6,INDIRECT("ИсходныеДанные!$J$2:$J$50000")),0)</f>
        <v>0</v>
      </c>
      <c r="P2926" s="3">
        <f ca="1">IF($B2926&lt;&gt;"",SUMIF(INDIRECT("ИсходныеДанные!$"&amp;$K$4&amp;"$2:$"&amp;$K$4&amp;"$50000"),$B2926&amp;"#"&amp;P$6,INDIRECT("ИсходныеДанные!$J$2:$J$50000")),0)</f>
        <v>0</v>
      </c>
      <c r="Q2926" s="3">
        <f ca="1">IF($B2926&lt;&gt;"",SUMIF(INDIRECT("ИсходныеДанные!$"&amp;$K$4&amp;"$2:$"&amp;$K$4&amp;"$50000"),$B2926&amp;"#"&amp;Q$6,INDIRECT("ИсходныеДанные!$J$2:$J$50000")),0)</f>
        <v>0</v>
      </c>
      <c r="R2926" s="3">
        <f ca="1">IF($B2926&lt;&gt;"",SUMIF(INDIRECT("ИсходныеДанные!$"&amp;$K$4&amp;"$2:$"&amp;$K$4&amp;"$50000"),$B2926&amp;"#"&amp;R$6,INDIRECT("ИсходныеДанные!$J$2:$J$50000")),0)</f>
        <v>0</v>
      </c>
      <c r="S2926" s="3">
        <f ca="1">IF($B2926&lt;&gt;"",SUMIF(INDIRECT("ИсходныеДанные!$"&amp;$K$4&amp;"$2:$"&amp;$K$4&amp;"$50000"),$B2926&amp;"#"&amp;S$6,INDIRECT("ИсходныеДанные!$J$2:$J$50000")),0)</f>
        <v>0</v>
      </c>
      <c r="T2926" s="3">
        <f ca="1">IF($B2926&lt;&gt;"",SUMIF(INDIRECT("ИсходныеДанные!$"&amp;$K$4&amp;"$2:$"&amp;$K$4&amp;"$50000"),$B2926&amp;"#"&amp;T$6,INDIRECT("ИсходныеДанные!$J$2:$J$50000")),0)</f>
        <v>0</v>
      </c>
      <c r="U2926" s="3">
        <f ca="1">IF($B2926&lt;&gt;"",SUMIF(INDIRECT("ИсходныеДанные!$"&amp;$K$4&amp;"$2:$"&amp;$K$4&amp;"$50000"),$B2926&amp;"#"&amp;U$6,INDIRECT("ИсходныеДанные!$J$2:$J$50000")),0)</f>
        <v>0</v>
      </c>
      <c r="V2926" s="3">
        <f ca="1">IF($B2926&lt;&gt;"",SUMIF(INDIRECT("ИсходныеДанные!$"&amp;$K$4&amp;"$2:$"&amp;$K$4&amp;"$50000"),$B2926&amp;"#"&amp;V$6,INDIRECT("ИсходныеДанные!$J$2:$J$50000")),0)</f>
        <v>0</v>
      </c>
      <c r="W2926" s="16" t="e">
        <f ca="1">SUM(K2926:V2926)/Пофамильно!$R$1</f>
        <v>#DIV/0!</v>
      </c>
    </row>
    <row r="2927" spans="1:23" x14ac:dyDescent="0.25">
      <c r="A2927" s="10" t="str">
        <f t="shared" ca="1" si="47"/>
        <v>delete</v>
      </c>
      <c r="B2927" s="16" cm="1">
        <f t="array" aca="1" ref="B2927" ca="1">INDIRECT("УникальныеСписки!D"&amp;ROW()-$L$4)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14"/>
      <c r="G2927" s="81" t="str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84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84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84" t="str" cm="1">
        <f t="array" aca="1" ref="J2927" ca="1">_xlfn.XLOOKUP($B2927,INDIRECT(SUBSTITUTE("ИсходныеДанные!$где$2:$где$50000","где",$B$4)),INDIRECT(SUBSTITUTE("ИсходныеДанные!$что$2:$что$50000","что",J$4)),"",0,1)</f>
        <v/>
      </c>
      <c r="K2927" s="3">
        <f ca="1">IF($B2927&lt;&gt;"",SUMIF(INDIRECT("ИсходныеДанные!$"&amp;$K$4&amp;"$2:$"&amp;$K$4&amp;"$50000"),$B2927&amp;"#"&amp;K$6,INDIRECT("ИсходныеДанные!$J$2:$J$50000")),0)</f>
        <v>0</v>
      </c>
      <c r="L2927" s="3">
        <f ca="1">IF($B2927&lt;&gt;"",SUMIF(INDIRECT("ИсходныеДанные!$"&amp;$K$4&amp;"$2:$"&amp;$K$4&amp;"$50000"),$B2927&amp;"#"&amp;L$6,INDIRECT("ИсходныеДанные!$J$2:$J$50000")),0)</f>
        <v>0</v>
      </c>
      <c r="M2927" s="3">
        <f ca="1">IF($B2927&lt;&gt;"",SUMIF(INDIRECT("ИсходныеДанные!$"&amp;$K$4&amp;"$2:$"&amp;$K$4&amp;"$50000"),$B2927&amp;"#"&amp;M$6,INDIRECT("ИсходныеДанные!$J$2:$J$50000")),0)</f>
        <v>0</v>
      </c>
      <c r="N2927" s="3">
        <f ca="1">IF($B2927&lt;&gt;"",SUMIF(INDIRECT("ИсходныеДанные!$"&amp;$K$4&amp;"$2:$"&amp;$K$4&amp;"$50000"),$B2927&amp;"#"&amp;N$6,INDIRECT("ИсходныеДанные!$J$2:$J$50000")),0)</f>
        <v>0</v>
      </c>
      <c r="O2927" s="3">
        <f ca="1">IF($B2927&lt;&gt;"",SUMIF(INDIRECT("ИсходныеДанные!$"&amp;$K$4&amp;"$2:$"&amp;$K$4&amp;"$50000"),$B2927&amp;"#"&amp;O$6,INDIRECT("ИсходныеДанные!$J$2:$J$50000")),0)</f>
        <v>0</v>
      </c>
      <c r="P2927" s="3">
        <f ca="1">IF($B2927&lt;&gt;"",SUMIF(INDIRECT("ИсходныеДанные!$"&amp;$K$4&amp;"$2:$"&amp;$K$4&amp;"$50000"),$B2927&amp;"#"&amp;P$6,INDIRECT("ИсходныеДанные!$J$2:$J$50000")),0)</f>
        <v>0</v>
      </c>
      <c r="Q2927" s="3">
        <f ca="1">IF($B2927&lt;&gt;"",SUMIF(INDIRECT("ИсходныеДанные!$"&amp;$K$4&amp;"$2:$"&amp;$K$4&amp;"$50000"),$B2927&amp;"#"&amp;Q$6,INDIRECT("ИсходныеДанные!$J$2:$J$50000")),0)</f>
        <v>0</v>
      </c>
      <c r="R2927" s="3">
        <f ca="1">IF($B2927&lt;&gt;"",SUMIF(INDIRECT("ИсходныеДанные!$"&amp;$K$4&amp;"$2:$"&amp;$K$4&amp;"$50000"),$B2927&amp;"#"&amp;R$6,INDIRECT("ИсходныеДанные!$J$2:$J$50000")),0)</f>
        <v>0</v>
      </c>
      <c r="S2927" s="3">
        <f ca="1">IF($B2927&lt;&gt;"",SUMIF(INDIRECT("ИсходныеДанные!$"&amp;$K$4&amp;"$2:$"&amp;$K$4&amp;"$50000"),$B2927&amp;"#"&amp;S$6,INDIRECT("ИсходныеДанные!$J$2:$J$50000")),0)</f>
        <v>0</v>
      </c>
      <c r="T2927" s="3">
        <f ca="1">IF($B2927&lt;&gt;"",SUMIF(INDIRECT("ИсходныеДанные!$"&amp;$K$4&amp;"$2:$"&amp;$K$4&amp;"$50000"),$B2927&amp;"#"&amp;T$6,INDIRECT("ИсходныеДанные!$J$2:$J$50000")),0)</f>
        <v>0</v>
      </c>
      <c r="U2927" s="3">
        <f ca="1">IF($B2927&lt;&gt;"",SUMIF(INDIRECT("ИсходныеДанные!$"&amp;$K$4&amp;"$2:$"&amp;$K$4&amp;"$50000"),$B2927&amp;"#"&amp;U$6,INDIRECT("ИсходныеДанные!$J$2:$J$50000")),0)</f>
        <v>0</v>
      </c>
      <c r="V2927" s="3">
        <f ca="1">IF($B2927&lt;&gt;"",SUMIF(INDIRECT("ИсходныеДанные!$"&amp;$K$4&amp;"$2:$"&amp;$K$4&amp;"$50000"),$B2927&amp;"#"&amp;V$6,INDIRECT("ИсходныеДанные!$J$2:$J$50000")),0)</f>
        <v>0</v>
      </c>
      <c r="W2927" s="16" t="e">
        <f ca="1">SUM(K2927:V2927)/Пофамильно!$R$1</f>
        <v>#DIV/0!</v>
      </c>
    </row>
    <row r="2928" spans="1:23" x14ac:dyDescent="0.25">
      <c r="A2928" s="10" t="str">
        <f t="shared" ca="1" si="47"/>
        <v>delete</v>
      </c>
      <c r="B2928" s="16" cm="1">
        <f t="array" aca="1" ref="B2928" ca="1">INDIRECT("УникальныеСписки!D"&amp;ROW()-$L$4)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14"/>
      <c r="G2928" s="81" t="str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84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84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84" t="str" cm="1">
        <f t="array" aca="1" ref="J2928" ca="1">_xlfn.XLOOKUP($B2928,INDIRECT(SUBSTITUTE("ИсходныеДанные!$где$2:$где$50000","где",$B$4)),INDIRECT(SUBSTITUTE("ИсходныеДанные!$что$2:$что$50000","что",J$4)),"",0,1)</f>
        <v/>
      </c>
      <c r="K2928" s="3">
        <f ca="1">IF($B2928&lt;&gt;"",SUMIF(INDIRECT("ИсходныеДанные!$"&amp;$K$4&amp;"$2:$"&amp;$K$4&amp;"$50000"),$B2928&amp;"#"&amp;K$6,INDIRECT("ИсходныеДанные!$J$2:$J$50000")),0)</f>
        <v>0</v>
      </c>
      <c r="L2928" s="3">
        <f ca="1">IF($B2928&lt;&gt;"",SUMIF(INDIRECT("ИсходныеДанные!$"&amp;$K$4&amp;"$2:$"&amp;$K$4&amp;"$50000"),$B2928&amp;"#"&amp;L$6,INDIRECT("ИсходныеДанные!$J$2:$J$50000")),0)</f>
        <v>0</v>
      </c>
      <c r="M2928" s="3">
        <f ca="1">IF($B2928&lt;&gt;"",SUMIF(INDIRECT("ИсходныеДанные!$"&amp;$K$4&amp;"$2:$"&amp;$K$4&amp;"$50000"),$B2928&amp;"#"&amp;M$6,INDIRECT("ИсходныеДанные!$J$2:$J$50000")),0)</f>
        <v>0</v>
      </c>
      <c r="N2928" s="3">
        <f ca="1">IF($B2928&lt;&gt;"",SUMIF(INDIRECT("ИсходныеДанные!$"&amp;$K$4&amp;"$2:$"&amp;$K$4&amp;"$50000"),$B2928&amp;"#"&amp;N$6,INDIRECT("ИсходныеДанные!$J$2:$J$50000")),0)</f>
        <v>0</v>
      </c>
      <c r="O2928" s="3">
        <f ca="1">IF($B2928&lt;&gt;"",SUMIF(INDIRECT("ИсходныеДанные!$"&amp;$K$4&amp;"$2:$"&amp;$K$4&amp;"$50000"),$B2928&amp;"#"&amp;O$6,INDIRECT("ИсходныеДанные!$J$2:$J$50000")),0)</f>
        <v>0</v>
      </c>
      <c r="P2928" s="3">
        <f ca="1">IF($B2928&lt;&gt;"",SUMIF(INDIRECT("ИсходныеДанные!$"&amp;$K$4&amp;"$2:$"&amp;$K$4&amp;"$50000"),$B2928&amp;"#"&amp;P$6,INDIRECT("ИсходныеДанные!$J$2:$J$50000")),0)</f>
        <v>0</v>
      </c>
      <c r="Q2928" s="3">
        <f ca="1">IF($B2928&lt;&gt;"",SUMIF(INDIRECT("ИсходныеДанные!$"&amp;$K$4&amp;"$2:$"&amp;$K$4&amp;"$50000"),$B2928&amp;"#"&amp;Q$6,INDIRECT("ИсходныеДанные!$J$2:$J$50000")),0)</f>
        <v>0</v>
      </c>
      <c r="R2928" s="3">
        <f ca="1">IF($B2928&lt;&gt;"",SUMIF(INDIRECT("ИсходныеДанные!$"&amp;$K$4&amp;"$2:$"&amp;$K$4&amp;"$50000"),$B2928&amp;"#"&amp;R$6,INDIRECT("ИсходныеДанные!$J$2:$J$50000")),0)</f>
        <v>0</v>
      </c>
      <c r="S2928" s="3">
        <f ca="1">IF($B2928&lt;&gt;"",SUMIF(INDIRECT("ИсходныеДанные!$"&amp;$K$4&amp;"$2:$"&amp;$K$4&amp;"$50000"),$B2928&amp;"#"&amp;S$6,INDIRECT("ИсходныеДанные!$J$2:$J$50000")),0)</f>
        <v>0</v>
      </c>
      <c r="T2928" s="3">
        <f ca="1">IF($B2928&lt;&gt;"",SUMIF(INDIRECT("ИсходныеДанные!$"&amp;$K$4&amp;"$2:$"&amp;$K$4&amp;"$50000"),$B2928&amp;"#"&amp;T$6,INDIRECT("ИсходныеДанные!$J$2:$J$50000")),0)</f>
        <v>0</v>
      </c>
      <c r="U2928" s="3">
        <f ca="1">IF($B2928&lt;&gt;"",SUMIF(INDIRECT("ИсходныеДанные!$"&amp;$K$4&amp;"$2:$"&amp;$K$4&amp;"$50000"),$B2928&amp;"#"&amp;U$6,INDIRECT("ИсходныеДанные!$J$2:$J$50000")),0)</f>
        <v>0</v>
      </c>
      <c r="V2928" s="3">
        <f ca="1">IF($B2928&lt;&gt;"",SUMIF(INDIRECT("ИсходныеДанные!$"&amp;$K$4&amp;"$2:$"&amp;$K$4&amp;"$50000"),$B2928&amp;"#"&amp;V$6,INDIRECT("ИсходныеДанные!$J$2:$J$50000")),0)</f>
        <v>0</v>
      </c>
      <c r="W2928" s="16" t="e">
        <f ca="1">SUM(K2928:V2928)/Пофамильно!$R$1</f>
        <v>#DIV/0!</v>
      </c>
    </row>
    <row r="2929" spans="1:23" x14ac:dyDescent="0.25">
      <c r="A2929" s="10" t="str">
        <f t="shared" ca="1" si="47"/>
        <v>delete</v>
      </c>
      <c r="B2929" s="16" cm="1">
        <f t="array" aca="1" ref="B2929" ca="1">INDIRECT("УникальныеСписки!D"&amp;ROW()-$L$4)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14"/>
      <c r="G2929" s="81" t="str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84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84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84" t="str" cm="1">
        <f t="array" aca="1" ref="J2929" ca="1">_xlfn.XLOOKUP($B2929,INDIRECT(SUBSTITUTE("ИсходныеДанные!$где$2:$где$50000","где",$B$4)),INDIRECT(SUBSTITUTE("ИсходныеДанные!$что$2:$что$50000","что",J$4)),"",0,1)</f>
        <v/>
      </c>
      <c r="K2929" s="3">
        <f ca="1">IF($B2929&lt;&gt;"",SUMIF(INDIRECT("ИсходныеДанные!$"&amp;$K$4&amp;"$2:$"&amp;$K$4&amp;"$50000"),$B2929&amp;"#"&amp;K$6,INDIRECT("ИсходныеДанные!$J$2:$J$50000")),0)</f>
        <v>0</v>
      </c>
      <c r="L2929" s="3">
        <f ca="1">IF($B2929&lt;&gt;"",SUMIF(INDIRECT("ИсходныеДанные!$"&amp;$K$4&amp;"$2:$"&amp;$K$4&amp;"$50000"),$B2929&amp;"#"&amp;L$6,INDIRECT("ИсходныеДанные!$J$2:$J$50000")),0)</f>
        <v>0</v>
      </c>
      <c r="M2929" s="3">
        <f ca="1">IF($B2929&lt;&gt;"",SUMIF(INDIRECT("ИсходныеДанные!$"&amp;$K$4&amp;"$2:$"&amp;$K$4&amp;"$50000"),$B2929&amp;"#"&amp;M$6,INDIRECT("ИсходныеДанные!$J$2:$J$50000")),0)</f>
        <v>0</v>
      </c>
      <c r="N2929" s="3">
        <f ca="1">IF($B2929&lt;&gt;"",SUMIF(INDIRECT("ИсходныеДанные!$"&amp;$K$4&amp;"$2:$"&amp;$K$4&amp;"$50000"),$B2929&amp;"#"&amp;N$6,INDIRECT("ИсходныеДанные!$J$2:$J$50000")),0)</f>
        <v>0</v>
      </c>
      <c r="O2929" s="3">
        <f ca="1">IF($B2929&lt;&gt;"",SUMIF(INDIRECT("ИсходныеДанные!$"&amp;$K$4&amp;"$2:$"&amp;$K$4&amp;"$50000"),$B2929&amp;"#"&amp;O$6,INDIRECT("ИсходныеДанные!$J$2:$J$50000")),0)</f>
        <v>0</v>
      </c>
      <c r="P2929" s="3">
        <f ca="1">IF($B2929&lt;&gt;"",SUMIF(INDIRECT("ИсходныеДанные!$"&amp;$K$4&amp;"$2:$"&amp;$K$4&amp;"$50000"),$B2929&amp;"#"&amp;P$6,INDIRECT("ИсходныеДанные!$J$2:$J$50000")),0)</f>
        <v>0</v>
      </c>
      <c r="Q2929" s="3">
        <f ca="1">IF($B2929&lt;&gt;"",SUMIF(INDIRECT("ИсходныеДанные!$"&amp;$K$4&amp;"$2:$"&amp;$K$4&amp;"$50000"),$B2929&amp;"#"&amp;Q$6,INDIRECT("ИсходныеДанные!$J$2:$J$50000")),0)</f>
        <v>0</v>
      </c>
      <c r="R2929" s="3">
        <f ca="1">IF($B2929&lt;&gt;"",SUMIF(INDIRECT("ИсходныеДанные!$"&amp;$K$4&amp;"$2:$"&amp;$K$4&amp;"$50000"),$B2929&amp;"#"&amp;R$6,INDIRECT("ИсходныеДанные!$J$2:$J$50000")),0)</f>
        <v>0</v>
      </c>
      <c r="S2929" s="3">
        <f ca="1">IF($B2929&lt;&gt;"",SUMIF(INDIRECT("ИсходныеДанные!$"&amp;$K$4&amp;"$2:$"&amp;$K$4&amp;"$50000"),$B2929&amp;"#"&amp;S$6,INDIRECT("ИсходныеДанные!$J$2:$J$50000")),0)</f>
        <v>0</v>
      </c>
      <c r="T2929" s="3">
        <f ca="1">IF($B2929&lt;&gt;"",SUMIF(INDIRECT("ИсходныеДанные!$"&amp;$K$4&amp;"$2:$"&amp;$K$4&amp;"$50000"),$B2929&amp;"#"&amp;T$6,INDIRECT("ИсходныеДанные!$J$2:$J$50000")),0)</f>
        <v>0</v>
      </c>
      <c r="U2929" s="3">
        <f ca="1">IF($B2929&lt;&gt;"",SUMIF(INDIRECT("ИсходныеДанные!$"&amp;$K$4&amp;"$2:$"&amp;$K$4&amp;"$50000"),$B2929&amp;"#"&amp;U$6,INDIRECT("ИсходныеДанные!$J$2:$J$50000")),0)</f>
        <v>0</v>
      </c>
      <c r="V2929" s="3">
        <f ca="1">IF($B2929&lt;&gt;"",SUMIF(INDIRECT("ИсходныеДанные!$"&amp;$K$4&amp;"$2:$"&amp;$K$4&amp;"$50000"),$B2929&amp;"#"&amp;V$6,INDIRECT("ИсходныеДанные!$J$2:$J$50000")),0)</f>
        <v>0</v>
      </c>
      <c r="W2929" s="16" t="e">
        <f ca="1">SUM(K2929:V2929)/Пофамильно!$R$1</f>
        <v>#DIV/0!</v>
      </c>
    </row>
    <row r="2930" spans="1:23" x14ac:dyDescent="0.25">
      <c r="A2930" s="10" t="str">
        <f t="shared" ca="1" si="47"/>
        <v>delete</v>
      </c>
      <c r="B2930" s="16" cm="1">
        <f t="array" aca="1" ref="B2930" ca="1">INDIRECT("УникальныеСписки!D"&amp;ROW()-$L$4)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14"/>
      <c r="G2930" s="81" t="str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84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84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84" t="str" cm="1">
        <f t="array" aca="1" ref="J2930" ca="1">_xlfn.XLOOKUP($B2930,INDIRECT(SUBSTITUTE("ИсходныеДанные!$где$2:$где$50000","где",$B$4)),INDIRECT(SUBSTITUTE("ИсходныеДанные!$что$2:$что$50000","что",J$4)),"",0,1)</f>
        <v/>
      </c>
      <c r="K2930" s="3">
        <f ca="1">IF($B2930&lt;&gt;"",SUMIF(INDIRECT("ИсходныеДанные!$"&amp;$K$4&amp;"$2:$"&amp;$K$4&amp;"$50000"),$B2930&amp;"#"&amp;K$6,INDIRECT("ИсходныеДанные!$J$2:$J$50000")),0)</f>
        <v>0</v>
      </c>
      <c r="L2930" s="3">
        <f ca="1">IF($B2930&lt;&gt;"",SUMIF(INDIRECT("ИсходныеДанные!$"&amp;$K$4&amp;"$2:$"&amp;$K$4&amp;"$50000"),$B2930&amp;"#"&amp;L$6,INDIRECT("ИсходныеДанные!$J$2:$J$50000")),0)</f>
        <v>0</v>
      </c>
      <c r="M2930" s="3">
        <f ca="1">IF($B2930&lt;&gt;"",SUMIF(INDIRECT("ИсходныеДанные!$"&amp;$K$4&amp;"$2:$"&amp;$K$4&amp;"$50000"),$B2930&amp;"#"&amp;M$6,INDIRECT("ИсходныеДанные!$J$2:$J$50000")),0)</f>
        <v>0</v>
      </c>
      <c r="N2930" s="3">
        <f ca="1">IF($B2930&lt;&gt;"",SUMIF(INDIRECT("ИсходныеДанные!$"&amp;$K$4&amp;"$2:$"&amp;$K$4&amp;"$50000"),$B2930&amp;"#"&amp;N$6,INDIRECT("ИсходныеДанные!$J$2:$J$50000")),0)</f>
        <v>0</v>
      </c>
      <c r="O2930" s="3">
        <f ca="1">IF($B2930&lt;&gt;"",SUMIF(INDIRECT("ИсходныеДанные!$"&amp;$K$4&amp;"$2:$"&amp;$K$4&amp;"$50000"),$B2930&amp;"#"&amp;O$6,INDIRECT("ИсходныеДанные!$J$2:$J$50000")),0)</f>
        <v>0</v>
      </c>
      <c r="P2930" s="3">
        <f ca="1">IF($B2930&lt;&gt;"",SUMIF(INDIRECT("ИсходныеДанные!$"&amp;$K$4&amp;"$2:$"&amp;$K$4&amp;"$50000"),$B2930&amp;"#"&amp;P$6,INDIRECT("ИсходныеДанные!$J$2:$J$50000")),0)</f>
        <v>0</v>
      </c>
      <c r="Q2930" s="3">
        <f ca="1">IF($B2930&lt;&gt;"",SUMIF(INDIRECT("ИсходныеДанные!$"&amp;$K$4&amp;"$2:$"&amp;$K$4&amp;"$50000"),$B2930&amp;"#"&amp;Q$6,INDIRECT("ИсходныеДанные!$J$2:$J$50000")),0)</f>
        <v>0</v>
      </c>
      <c r="R2930" s="3">
        <f ca="1">IF($B2930&lt;&gt;"",SUMIF(INDIRECT("ИсходныеДанные!$"&amp;$K$4&amp;"$2:$"&amp;$K$4&amp;"$50000"),$B2930&amp;"#"&amp;R$6,INDIRECT("ИсходныеДанные!$J$2:$J$50000")),0)</f>
        <v>0</v>
      </c>
      <c r="S2930" s="3">
        <f ca="1">IF($B2930&lt;&gt;"",SUMIF(INDIRECT("ИсходныеДанные!$"&amp;$K$4&amp;"$2:$"&amp;$K$4&amp;"$50000"),$B2930&amp;"#"&amp;S$6,INDIRECT("ИсходныеДанные!$J$2:$J$50000")),0)</f>
        <v>0</v>
      </c>
      <c r="T2930" s="3">
        <f ca="1">IF($B2930&lt;&gt;"",SUMIF(INDIRECT("ИсходныеДанные!$"&amp;$K$4&amp;"$2:$"&amp;$K$4&amp;"$50000"),$B2930&amp;"#"&amp;T$6,INDIRECT("ИсходныеДанные!$J$2:$J$50000")),0)</f>
        <v>0</v>
      </c>
      <c r="U2930" s="3">
        <f ca="1">IF($B2930&lt;&gt;"",SUMIF(INDIRECT("ИсходныеДанные!$"&amp;$K$4&amp;"$2:$"&amp;$K$4&amp;"$50000"),$B2930&amp;"#"&amp;U$6,INDIRECT("ИсходныеДанные!$J$2:$J$50000")),0)</f>
        <v>0</v>
      </c>
      <c r="V2930" s="3">
        <f ca="1">IF($B2930&lt;&gt;"",SUMIF(INDIRECT("ИсходныеДанные!$"&amp;$K$4&amp;"$2:$"&amp;$K$4&amp;"$50000"),$B2930&amp;"#"&amp;V$6,INDIRECT("ИсходныеДанные!$J$2:$J$50000")),0)</f>
        <v>0</v>
      </c>
      <c r="W2930" s="16" t="e">
        <f ca="1">SUM(K2930:V2930)/Пофамильно!$R$1</f>
        <v>#DIV/0!</v>
      </c>
    </row>
    <row r="2931" spans="1:23" x14ac:dyDescent="0.25">
      <c r="A2931" s="10" t="str">
        <f t="shared" ca="1" si="47"/>
        <v>delete</v>
      </c>
      <c r="B2931" s="16" cm="1">
        <f t="array" aca="1" ref="B2931" ca="1">INDIRECT("УникальныеСписки!D"&amp;ROW()-$L$4)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14"/>
      <c r="G2931" s="81" t="str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84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84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84" t="str" cm="1">
        <f t="array" aca="1" ref="J2931" ca="1">_xlfn.XLOOKUP($B2931,INDIRECT(SUBSTITUTE("ИсходныеДанные!$где$2:$где$50000","где",$B$4)),INDIRECT(SUBSTITUTE("ИсходныеДанные!$что$2:$что$50000","что",J$4)),"",0,1)</f>
        <v/>
      </c>
      <c r="K2931" s="3">
        <f ca="1">IF($B2931&lt;&gt;"",SUMIF(INDIRECT("ИсходныеДанные!$"&amp;$K$4&amp;"$2:$"&amp;$K$4&amp;"$50000"),$B2931&amp;"#"&amp;K$6,INDIRECT("ИсходныеДанные!$J$2:$J$50000")),0)</f>
        <v>0</v>
      </c>
      <c r="L2931" s="3">
        <f ca="1">IF($B2931&lt;&gt;"",SUMIF(INDIRECT("ИсходныеДанные!$"&amp;$K$4&amp;"$2:$"&amp;$K$4&amp;"$50000"),$B2931&amp;"#"&amp;L$6,INDIRECT("ИсходныеДанные!$J$2:$J$50000")),0)</f>
        <v>0</v>
      </c>
      <c r="M2931" s="3">
        <f ca="1">IF($B2931&lt;&gt;"",SUMIF(INDIRECT("ИсходныеДанные!$"&amp;$K$4&amp;"$2:$"&amp;$K$4&amp;"$50000"),$B2931&amp;"#"&amp;M$6,INDIRECT("ИсходныеДанные!$J$2:$J$50000")),0)</f>
        <v>0</v>
      </c>
      <c r="N2931" s="3">
        <f ca="1">IF($B2931&lt;&gt;"",SUMIF(INDIRECT("ИсходныеДанные!$"&amp;$K$4&amp;"$2:$"&amp;$K$4&amp;"$50000"),$B2931&amp;"#"&amp;N$6,INDIRECT("ИсходныеДанные!$J$2:$J$50000")),0)</f>
        <v>0</v>
      </c>
      <c r="O2931" s="3">
        <f ca="1">IF($B2931&lt;&gt;"",SUMIF(INDIRECT("ИсходныеДанные!$"&amp;$K$4&amp;"$2:$"&amp;$K$4&amp;"$50000"),$B2931&amp;"#"&amp;O$6,INDIRECT("ИсходныеДанные!$J$2:$J$50000")),0)</f>
        <v>0</v>
      </c>
      <c r="P2931" s="3">
        <f ca="1">IF($B2931&lt;&gt;"",SUMIF(INDIRECT("ИсходныеДанные!$"&amp;$K$4&amp;"$2:$"&amp;$K$4&amp;"$50000"),$B2931&amp;"#"&amp;P$6,INDIRECT("ИсходныеДанные!$J$2:$J$50000")),0)</f>
        <v>0</v>
      </c>
      <c r="Q2931" s="3">
        <f ca="1">IF($B2931&lt;&gt;"",SUMIF(INDIRECT("ИсходныеДанные!$"&amp;$K$4&amp;"$2:$"&amp;$K$4&amp;"$50000"),$B2931&amp;"#"&amp;Q$6,INDIRECT("ИсходныеДанные!$J$2:$J$50000")),0)</f>
        <v>0</v>
      </c>
      <c r="R2931" s="3">
        <f ca="1">IF($B2931&lt;&gt;"",SUMIF(INDIRECT("ИсходныеДанные!$"&amp;$K$4&amp;"$2:$"&amp;$K$4&amp;"$50000"),$B2931&amp;"#"&amp;R$6,INDIRECT("ИсходныеДанные!$J$2:$J$50000")),0)</f>
        <v>0</v>
      </c>
      <c r="S2931" s="3">
        <f ca="1">IF($B2931&lt;&gt;"",SUMIF(INDIRECT("ИсходныеДанные!$"&amp;$K$4&amp;"$2:$"&amp;$K$4&amp;"$50000"),$B2931&amp;"#"&amp;S$6,INDIRECT("ИсходныеДанные!$J$2:$J$50000")),0)</f>
        <v>0</v>
      </c>
      <c r="T2931" s="3">
        <f ca="1">IF($B2931&lt;&gt;"",SUMIF(INDIRECT("ИсходныеДанные!$"&amp;$K$4&amp;"$2:$"&amp;$K$4&amp;"$50000"),$B2931&amp;"#"&amp;T$6,INDIRECT("ИсходныеДанные!$J$2:$J$50000")),0)</f>
        <v>0</v>
      </c>
      <c r="U2931" s="3">
        <f ca="1">IF($B2931&lt;&gt;"",SUMIF(INDIRECT("ИсходныеДанные!$"&amp;$K$4&amp;"$2:$"&amp;$K$4&amp;"$50000"),$B2931&amp;"#"&amp;U$6,INDIRECT("ИсходныеДанные!$J$2:$J$50000")),0)</f>
        <v>0</v>
      </c>
      <c r="V2931" s="3">
        <f ca="1">IF($B2931&lt;&gt;"",SUMIF(INDIRECT("ИсходныеДанные!$"&amp;$K$4&amp;"$2:$"&amp;$K$4&amp;"$50000"),$B2931&amp;"#"&amp;V$6,INDIRECT("ИсходныеДанные!$J$2:$J$50000")),0)</f>
        <v>0</v>
      </c>
      <c r="W2931" s="16" t="e">
        <f ca="1">SUM(K2931:V2931)/Пофамильно!$R$1</f>
        <v>#DIV/0!</v>
      </c>
    </row>
    <row r="2932" spans="1:23" x14ac:dyDescent="0.25">
      <c r="A2932" s="10" t="str">
        <f t="shared" ca="1" si="47"/>
        <v>delete</v>
      </c>
      <c r="B2932" s="16" cm="1">
        <f t="array" aca="1" ref="B2932" ca="1">INDIRECT("УникальныеСписки!D"&amp;ROW()-$L$4)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14"/>
      <c r="G2932" s="81" t="str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84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84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84" t="str" cm="1">
        <f t="array" aca="1" ref="J2932" ca="1">_xlfn.XLOOKUP($B2932,INDIRECT(SUBSTITUTE("ИсходныеДанные!$где$2:$где$50000","где",$B$4)),INDIRECT(SUBSTITUTE("ИсходныеДанные!$что$2:$что$50000","что",J$4)),"",0,1)</f>
        <v/>
      </c>
      <c r="K2932" s="3">
        <f ca="1">IF($B2932&lt;&gt;"",SUMIF(INDIRECT("ИсходныеДанные!$"&amp;$K$4&amp;"$2:$"&amp;$K$4&amp;"$50000"),$B2932&amp;"#"&amp;K$6,INDIRECT("ИсходныеДанные!$J$2:$J$50000")),0)</f>
        <v>0</v>
      </c>
      <c r="L2932" s="3">
        <f ca="1">IF($B2932&lt;&gt;"",SUMIF(INDIRECT("ИсходныеДанные!$"&amp;$K$4&amp;"$2:$"&amp;$K$4&amp;"$50000"),$B2932&amp;"#"&amp;L$6,INDIRECT("ИсходныеДанные!$J$2:$J$50000")),0)</f>
        <v>0</v>
      </c>
      <c r="M2932" s="3">
        <f ca="1">IF($B2932&lt;&gt;"",SUMIF(INDIRECT("ИсходныеДанные!$"&amp;$K$4&amp;"$2:$"&amp;$K$4&amp;"$50000"),$B2932&amp;"#"&amp;M$6,INDIRECT("ИсходныеДанные!$J$2:$J$50000")),0)</f>
        <v>0</v>
      </c>
      <c r="N2932" s="3">
        <f ca="1">IF($B2932&lt;&gt;"",SUMIF(INDIRECT("ИсходныеДанные!$"&amp;$K$4&amp;"$2:$"&amp;$K$4&amp;"$50000"),$B2932&amp;"#"&amp;N$6,INDIRECT("ИсходныеДанные!$J$2:$J$50000")),0)</f>
        <v>0</v>
      </c>
      <c r="O2932" s="3">
        <f ca="1">IF($B2932&lt;&gt;"",SUMIF(INDIRECT("ИсходныеДанные!$"&amp;$K$4&amp;"$2:$"&amp;$K$4&amp;"$50000"),$B2932&amp;"#"&amp;O$6,INDIRECT("ИсходныеДанные!$J$2:$J$50000")),0)</f>
        <v>0</v>
      </c>
      <c r="P2932" s="3">
        <f ca="1">IF($B2932&lt;&gt;"",SUMIF(INDIRECT("ИсходныеДанные!$"&amp;$K$4&amp;"$2:$"&amp;$K$4&amp;"$50000"),$B2932&amp;"#"&amp;P$6,INDIRECT("ИсходныеДанные!$J$2:$J$50000")),0)</f>
        <v>0</v>
      </c>
      <c r="Q2932" s="3">
        <f ca="1">IF($B2932&lt;&gt;"",SUMIF(INDIRECT("ИсходныеДанные!$"&amp;$K$4&amp;"$2:$"&amp;$K$4&amp;"$50000"),$B2932&amp;"#"&amp;Q$6,INDIRECT("ИсходныеДанные!$J$2:$J$50000")),0)</f>
        <v>0</v>
      </c>
      <c r="R2932" s="3">
        <f ca="1">IF($B2932&lt;&gt;"",SUMIF(INDIRECT("ИсходныеДанные!$"&amp;$K$4&amp;"$2:$"&amp;$K$4&amp;"$50000"),$B2932&amp;"#"&amp;R$6,INDIRECT("ИсходныеДанные!$J$2:$J$50000")),0)</f>
        <v>0</v>
      </c>
      <c r="S2932" s="3">
        <f ca="1">IF($B2932&lt;&gt;"",SUMIF(INDIRECT("ИсходныеДанные!$"&amp;$K$4&amp;"$2:$"&amp;$K$4&amp;"$50000"),$B2932&amp;"#"&amp;S$6,INDIRECT("ИсходныеДанные!$J$2:$J$50000")),0)</f>
        <v>0</v>
      </c>
      <c r="T2932" s="3">
        <f ca="1">IF($B2932&lt;&gt;"",SUMIF(INDIRECT("ИсходныеДанные!$"&amp;$K$4&amp;"$2:$"&amp;$K$4&amp;"$50000"),$B2932&amp;"#"&amp;T$6,INDIRECT("ИсходныеДанные!$J$2:$J$50000")),0)</f>
        <v>0</v>
      </c>
      <c r="U2932" s="3">
        <f ca="1">IF($B2932&lt;&gt;"",SUMIF(INDIRECT("ИсходныеДанные!$"&amp;$K$4&amp;"$2:$"&amp;$K$4&amp;"$50000"),$B2932&amp;"#"&amp;U$6,INDIRECT("ИсходныеДанные!$J$2:$J$50000")),0)</f>
        <v>0</v>
      </c>
      <c r="V2932" s="3">
        <f ca="1">IF($B2932&lt;&gt;"",SUMIF(INDIRECT("ИсходныеДанные!$"&amp;$K$4&amp;"$2:$"&amp;$K$4&amp;"$50000"),$B2932&amp;"#"&amp;V$6,INDIRECT("ИсходныеДанные!$J$2:$J$50000")),0)</f>
        <v>0</v>
      </c>
      <c r="W2932" s="16" t="e">
        <f ca="1">SUM(K2932:V2932)/Пофамильно!$R$1</f>
        <v>#DIV/0!</v>
      </c>
    </row>
    <row r="2933" spans="1:23" x14ac:dyDescent="0.25">
      <c r="A2933" s="10" t="str">
        <f t="shared" ca="1" si="47"/>
        <v>delete</v>
      </c>
      <c r="B2933" s="16" cm="1">
        <f t="array" aca="1" ref="B2933" ca="1">INDIRECT("УникальныеСписки!D"&amp;ROW()-$L$4)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14"/>
      <c r="G2933" s="81" t="str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84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84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84" t="str" cm="1">
        <f t="array" aca="1" ref="J2933" ca="1">_xlfn.XLOOKUP($B2933,INDIRECT(SUBSTITUTE("ИсходныеДанные!$где$2:$где$50000","где",$B$4)),INDIRECT(SUBSTITUTE("ИсходныеДанные!$что$2:$что$50000","что",J$4)),"",0,1)</f>
        <v/>
      </c>
      <c r="K2933" s="3">
        <f ca="1">IF($B2933&lt;&gt;"",SUMIF(INDIRECT("ИсходныеДанные!$"&amp;$K$4&amp;"$2:$"&amp;$K$4&amp;"$50000"),$B2933&amp;"#"&amp;K$6,INDIRECT("ИсходныеДанные!$J$2:$J$50000")),0)</f>
        <v>0</v>
      </c>
      <c r="L2933" s="3">
        <f ca="1">IF($B2933&lt;&gt;"",SUMIF(INDIRECT("ИсходныеДанные!$"&amp;$K$4&amp;"$2:$"&amp;$K$4&amp;"$50000"),$B2933&amp;"#"&amp;L$6,INDIRECT("ИсходныеДанные!$J$2:$J$50000")),0)</f>
        <v>0</v>
      </c>
      <c r="M2933" s="3">
        <f ca="1">IF($B2933&lt;&gt;"",SUMIF(INDIRECT("ИсходныеДанные!$"&amp;$K$4&amp;"$2:$"&amp;$K$4&amp;"$50000"),$B2933&amp;"#"&amp;M$6,INDIRECT("ИсходныеДанные!$J$2:$J$50000")),0)</f>
        <v>0</v>
      </c>
      <c r="N2933" s="3">
        <f ca="1">IF($B2933&lt;&gt;"",SUMIF(INDIRECT("ИсходныеДанные!$"&amp;$K$4&amp;"$2:$"&amp;$K$4&amp;"$50000"),$B2933&amp;"#"&amp;N$6,INDIRECT("ИсходныеДанные!$J$2:$J$50000")),0)</f>
        <v>0</v>
      </c>
      <c r="O2933" s="3">
        <f ca="1">IF($B2933&lt;&gt;"",SUMIF(INDIRECT("ИсходныеДанные!$"&amp;$K$4&amp;"$2:$"&amp;$K$4&amp;"$50000"),$B2933&amp;"#"&amp;O$6,INDIRECT("ИсходныеДанные!$J$2:$J$50000")),0)</f>
        <v>0</v>
      </c>
      <c r="P2933" s="3">
        <f ca="1">IF($B2933&lt;&gt;"",SUMIF(INDIRECT("ИсходныеДанные!$"&amp;$K$4&amp;"$2:$"&amp;$K$4&amp;"$50000"),$B2933&amp;"#"&amp;P$6,INDIRECT("ИсходныеДанные!$J$2:$J$50000")),0)</f>
        <v>0</v>
      </c>
      <c r="Q2933" s="3">
        <f ca="1">IF($B2933&lt;&gt;"",SUMIF(INDIRECT("ИсходныеДанные!$"&amp;$K$4&amp;"$2:$"&amp;$K$4&amp;"$50000"),$B2933&amp;"#"&amp;Q$6,INDIRECT("ИсходныеДанные!$J$2:$J$50000")),0)</f>
        <v>0</v>
      </c>
      <c r="R2933" s="3">
        <f ca="1">IF($B2933&lt;&gt;"",SUMIF(INDIRECT("ИсходныеДанные!$"&amp;$K$4&amp;"$2:$"&amp;$K$4&amp;"$50000"),$B2933&amp;"#"&amp;R$6,INDIRECT("ИсходныеДанные!$J$2:$J$50000")),0)</f>
        <v>0</v>
      </c>
      <c r="S2933" s="3">
        <f ca="1">IF($B2933&lt;&gt;"",SUMIF(INDIRECT("ИсходныеДанные!$"&amp;$K$4&amp;"$2:$"&amp;$K$4&amp;"$50000"),$B2933&amp;"#"&amp;S$6,INDIRECT("ИсходныеДанные!$J$2:$J$50000")),0)</f>
        <v>0</v>
      </c>
      <c r="T2933" s="3">
        <f ca="1">IF($B2933&lt;&gt;"",SUMIF(INDIRECT("ИсходныеДанные!$"&amp;$K$4&amp;"$2:$"&amp;$K$4&amp;"$50000"),$B2933&amp;"#"&amp;T$6,INDIRECT("ИсходныеДанные!$J$2:$J$50000")),0)</f>
        <v>0</v>
      </c>
      <c r="U2933" s="3">
        <f ca="1">IF($B2933&lt;&gt;"",SUMIF(INDIRECT("ИсходныеДанные!$"&amp;$K$4&amp;"$2:$"&amp;$K$4&amp;"$50000"),$B2933&amp;"#"&amp;U$6,INDIRECT("ИсходныеДанные!$J$2:$J$50000")),0)</f>
        <v>0</v>
      </c>
      <c r="V2933" s="3">
        <f ca="1">IF($B2933&lt;&gt;"",SUMIF(INDIRECT("ИсходныеДанные!$"&amp;$K$4&amp;"$2:$"&amp;$K$4&amp;"$50000"),$B2933&amp;"#"&amp;V$6,INDIRECT("ИсходныеДанные!$J$2:$J$50000")),0)</f>
        <v>0</v>
      </c>
      <c r="W2933" s="16" t="e">
        <f ca="1">SUM(K2933:V2933)/Пофамильно!$R$1</f>
        <v>#DIV/0!</v>
      </c>
    </row>
    <row r="2934" spans="1:23" x14ac:dyDescent="0.25">
      <c r="A2934" s="10" t="str">
        <f t="shared" ca="1" si="47"/>
        <v>delete</v>
      </c>
      <c r="B2934" s="16" cm="1">
        <f t="array" aca="1" ref="B2934" ca="1">INDIRECT("УникальныеСписки!D"&amp;ROW()-$L$4)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14"/>
      <c r="G2934" s="81" t="str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84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84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84" t="str" cm="1">
        <f t="array" aca="1" ref="J2934" ca="1">_xlfn.XLOOKUP($B2934,INDIRECT(SUBSTITUTE("ИсходныеДанные!$где$2:$где$50000","где",$B$4)),INDIRECT(SUBSTITUTE("ИсходныеДанные!$что$2:$что$50000","что",J$4)),"",0,1)</f>
        <v/>
      </c>
      <c r="K2934" s="3">
        <f ca="1">IF($B2934&lt;&gt;"",SUMIF(INDIRECT("ИсходныеДанные!$"&amp;$K$4&amp;"$2:$"&amp;$K$4&amp;"$50000"),$B2934&amp;"#"&amp;K$6,INDIRECT("ИсходныеДанные!$J$2:$J$50000")),0)</f>
        <v>0</v>
      </c>
      <c r="L2934" s="3">
        <f ca="1">IF($B2934&lt;&gt;"",SUMIF(INDIRECT("ИсходныеДанные!$"&amp;$K$4&amp;"$2:$"&amp;$K$4&amp;"$50000"),$B2934&amp;"#"&amp;L$6,INDIRECT("ИсходныеДанные!$J$2:$J$50000")),0)</f>
        <v>0</v>
      </c>
      <c r="M2934" s="3">
        <f ca="1">IF($B2934&lt;&gt;"",SUMIF(INDIRECT("ИсходныеДанные!$"&amp;$K$4&amp;"$2:$"&amp;$K$4&amp;"$50000"),$B2934&amp;"#"&amp;M$6,INDIRECT("ИсходныеДанные!$J$2:$J$50000")),0)</f>
        <v>0</v>
      </c>
      <c r="N2934" s="3">
        <f ca="1">IF($B2934&lt;&gt;"",SUMIF(INDIRECT("ИсходныеДанные!$"&amp;$K$4&amp;"$2:$"&amp;$K$4&amp;"$50000"),$B2934&amp;"#"&amp;N$6,INDIRECT("ИсходныеДанные!$J$2:$J$50000")),0)</f>
        <v>0</v>
      </c>
      <c r="O2934" s="3">
        <f ca="1">IF($B2934&lt;&gt;"",SUMIF(INDIRECT("ИсходныеДанные!$"&amp;$K$4&amp;"$2:$"&amp;$K$4&amp;"$50000"),$B2934&amp;"#"&amp;O$6,INDIRECT("ИсходныеДанные!$J$2:$J$50000")),0)</f>
        <v>0</v>
      </c>
      <c r="P2934" s="3">
        <f ca="1">IF($B2934&lt;&gt;"",SUMIF(INDIRECT("ИсходныеДанные!$"&amp;$K$4&amp;"$2:$"&amp;$K$4&amp;"$50000"),$B2934&amp;"#"&amp;P$6,INDIRECT("ИсходныеДанные!$J$2:$J$50000")),0)</f>
        <v>0</v>
      </c>
      <c r="Q2934" s="3">
        <f ca="1">IF($B2934&lt;&gt;"",SUMIF(INDIRECT("ИсходныеДанные!$"&amp;$K$4&amp;"$2:$"&amp;$K$4&amp;"$50000"),$B2934&amp;"#"&amp;Q$6,INDIRECT("ИсходныеДанные!$J$2:$J$50000")),0)</f>
        <v>0</v>
      </c>
      <c r="R2934" s="3">
        <f ca="1">IF($B2934&lt;&gt;"",SUMIF(INDIRECT("ИсходныеДанные!$"&amp;$K$4&amp;"$2:$"&amp;$K$4&amp;"$50000"),$B2934&amp;"#"&amp;R$6,INDIRECT("ИсходныеДанные!$J$2:$J$50000")),0)</f>
        <v>0</v>
      </c>
      <c r="S2934" s="3">
        <f ca="1">IF($B2934&lt;&gt;"",SUMIF(INDIRECT("ИсходныеДанные!$"&amp;$K$4&amp;"$2:$"&amp;$K$4&amp;"$50000"),$B2934&amp;"#"&amp;S$6,INDIRECT("ИсходныеДанные!$J$2:$J$50000")),0)</f>
        <v>0</v>
      </c>
      <c r="T2934" s="3">
        <f ca="1">IF($B2934&lt;&gt;"",SUMIF(INDIRECT("ИсходныеДанные!$"&amp;$K$4&amp;"$2:$"&amp;$K$4&amp;"$50000"),$B2934&amp;"#"&amp;T$6,INDIRECT("ИсходныеДанные!$J$2:$J$50000")),0)</f>
        <v>0</v>
      </c>
      <c r="U2934" s="3">
        <f ca="1">IF($B2934&lt;&gt;"",SUMIF(INDIRECT("ИсходныеДанные!$"&amp;$K$4&amp;"$2:$"&amp;$K$4&amp;"$50000"),$B2934&amp;"#"&amp;U$6,INDIRECT("ИсходныеДанные!$J$2:$J$50000")),0)</f>
        <v>0</v>
      </c>
      <c r="V2934" s="3">
        <f ca="1">IF($B2934&lt;&gt;"",SUMIF(INDIRECT("ИсходныеДанные!$"&amp;$K$4&amp;"$2:$"&amp;$K$4&amp;"$50000"),$B2934&amp;"#"&amp;V$6,INDIRECT("ИсходныеДанные!$J$2:$J$50000")),0)</f>
        <v>0</v>
      </c>
      <c r="W2934" s="16" t="e">
        <f ca="1">SUM(K2934:V2934)/Пофамильно!$R$1</f>
        <v>#DIV/0!</v>
      </c>
    </row>
    <row r="2935" spans="1:23" x14ac:dyDescent="0.25">
      <c r="A2935" s="10" t="str">
        <f t="shared" ca="1" si="47"/>
        <v>delete</v>
      </c>
      <c r="B2935" s="16" cm="1">
        <f t="array" aca="1" ref="B2935" ca="1">INDIRECT("УникальныеСписки!D"&amp;ROW()-$L$4)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14"/>
      <c r="G2935" s="81" t="str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84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84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84" t="str" cm="1">
        <f t="array" aca="1" ref="J2935" ca="1">_xlfn.XLOOKUP($B2935,INDIRECT(SUBSTITUTE("ИсходныеДанные!$где$2:$где$50000","где",$B$4)),INDIRECT(SUBSTITUTE("ИсходныеДанные!$что$2:$что$50000","что",J$4)),"",0,1)</f>
        <v/>
      </c>
      <c r="K2935" s="3">
        <f ca="1">IF($B2935&lt;&gt;"",SUMIF(INDIRECT("ИсходныеДанные!$"&amp;$K$4&amp;"$2:$"&amp;$K$4&amp;"$50000"),$B2935&amp;"#"&amp;K$6,INDIRECT("ИсходныеДанные!$J$2:$J$50000")),0)</f>
        <v>0</v>
      </c>
      <c r="L2935" s="3">
        <f ca="1">IF($B2935&lt;&gt;"",SUMIF(INDIRECT("ИсходныеДанные!$"&amp;$K$4&amp;"$2:$"&amp;$K$4&amp;"$50000"),$B2935&amp;"#"&amp;L$6,INDIRECT("ИсходныеДанные!$J$2:$J$50000")),0)</f>
        <v>0</v>
      </c>
      <c r="M2935" s="3">
        <f ca="1">IF($B2935&lt;&gt;"",SUMIF(INDIRECT("ИсходныеДанные!$"&amp;$K$4&amp;"$2:$"&amp;$K$4&amp;"$50000"),$B2935&amp;"#"&amp;M$6,INDIRECT("ИсходныеДанные!$J$2:$J$50000")),0)</f>
        <v>0</v>
      </c>
      <c r="N2935" s="3">
        <f ca="1">IF($B2935&lt;&gt;"",SUMIF(INDIRECT("ИсходныеДанные!$"&amp;$K$4&amp;"$2:$"&amp;$K$4&amp;"$50000"),$B2935&amp;"#"&amp;N$6,INDIRECT("ИсходныеДанные!$J$2:$J$50000")),0)</f>
        <v>0</v>
      </c>
      <c r="O2935" s="3">
        <f ca="1">IF($B2935&lt;&gt;"",SUMIF(INDIRECT("ИсходныеДанные!$"&amp;$K$4&amp;"$2:$"&amp;$K$4&amp;"$50000"),$B2935&amp;"#"&amp;O$6,INDIRECT("ИсходныеДанные!$J$2:$J$50000")),0)</f>
        <v>0</v>
      </c>
      <c r="P2935" s="3">
        <f ca="1">IF($B2935&lt;&gt;"",SUMIF(INDIRECT("ИсходныеДанные!$"&amp;$K$4&amp;"$2:$"&amp;$K$4&amp;"$50000"),$B2935&amp;"#"&amp;P$6,INDIRECT("ИсходныеДанные!$J$2:$J$50000")),0)</f>
        <v>0</v>
      </c>
      <c r="Q2935" s="3">
        <f ca="1">IF($B2935&lt;&gt;"",SUMIF(INDIRECT("ИсходныеДанные!$"&amp;$K$4&amp;"$2:$"&amp;$K$4&amp;"$50000"),$B2935&amp;"#"&amp;Q$6,INDIRECT("ИсходныеДанные!$J$2:$J$50000")),0)</f>
        <v>0</v>
      </c>
      <c r="R2935" s="3">
        <f ca="1">IF($B2935&lt;&gt;"",SUMIF(INDIRECT("ИсходныеДанные!$"&amp;$K$4&amp;"$2:$"&amp;$K$4&amp;"$50000"),$B2935&amp;"#"&amp;R$6,INDIRECT("ИсходныеДанные!$J$2:$J$50000")),0)</f>
        <v>0</v>
      </c>
      <c r="S2935" s="3">
        <f ca="1">IF($B2935&lt;&gt;"",SUMIF(INDIRECT("ИсходныеДанные!$"&amp;$K$4&amp;"$2:$"&amp;$K$4&amp;"$50000"),$B2935&amp;"#"&amp;S$6,INDIRECT("ИсходныеДанные!$J$2:$J$50000")),0)</f>
        <v>0</v>
      </c>
      <c r="T2935" s="3">
        <f ca="1">IF($B2935&lt;&gt;"",SUMIF(INDIRECT("ИсходныеДанные!$"&amp;$K$4&amp;"$2:$"&amp;$K$4&amp;"$50000"),$B2935&amp;"#"&amp;T$6,INDIRECT("ИсходныеДанные!$J$2:$J$50000")),0)</f>
        <v>0</v>
      </c>
      <c r="U2935" s="3">
        <f ca="1">IF($B2935&lt;&gt;"",SUMIF(INDIRECT("ИсходныеДанные!$"&amp;$K$4&amp;"$2:$"&amp;$K$4&amp;"$50000"),$B2935&amp;"#"&amp;U$6,INDIRECT("ИсходныеДанные!$J$2:$J$50000")),0)</f>
        <v>0</v>
      </c>
      <c r="V2935" s="3">
        <f ca="1">IF($B2935&lt;&gt;"",SUMIF(INDIRECT("ИсходныеДанные!$"&amp;$K$4&amp;"$2:$"&amp;$K$4&amp;"$50000"),$B2935&amp;"#"&amp;V$6,INDIRECT("ИсходныеДанные!$J$2:$J$50000")),0)</f>
        <v>0</v>
      </c>
      <c r="W2935" s="16" t="e">
        <f ca="1">SUM(K2935:V2935)/Пофамильно!$R$1</f>
        <v>#DIV/0!</v>
      </c>
    </row>
    <row r="2936" spans="1:23" x14ac:dyDescent="0.25">
      <c r="A2936" s="10" t="str">
        <f t="shared" ca="1" si="47"/>
        <v>delete</v>
      </c>
      <c r="B2936" s="16" cm="1">
        <f t="array" aca="1" ref="B2936" ca="1">INDIRECT("УникальныеСписки!D"&amp;ROW()-$L$4)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14"/>
      <c r="G2936" s="81" t="str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84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84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84" t="str" cm="1">
        <f t="array" aca="1" ref="J2936" ca="1">_xlfn.XLOOKUP($B2936,INDIRECT(SUBSTITUTE("ИсходныеДанные!$где$2:$где$50000","где",$B$4)),INDIRECT(SUBSTITUTE("ИсходныеДанные!$что$2:$что$50000","что",J$4)),"",0,1)</f>
        <v/>
      </c>
      <c r="K2936" s="3">
        <f ca="1">IF($B2936&lt;&gt;"",SUMIF(INDIRECT("ИсходныеДанные!$"&amp;$K$4&amp;"$2:$"&amp;$K$4&amp;"$50000"),$B2936&amp;"#"&amp;K$6,INDIRECT("ИсходныеДанные!$J$2:$J$50000")),0)</f>
        <v>0</v>
      </c>
      <c r="L2936" s="3">
        <f ca="1">IF($B2936&lt;&gt;"",SUMIF(INDIRECT("ИсходныеДанные!$"&amp;$K$4&amp;"$2:$"&amp;$K$4&amp;"$50000"),$B2936&amp;"#"&amp;L$6,INDIRECT("ИсходныеДанные!$J$2:$J$50000")),0)</f>
        <v>0</v>
      </c>
      <c r="M2936" s="3">
        <f ca="1">IF($B2936&lt;&gt;"",SUMIF(INDIRECT("ИсходныеДанные!$"&amp;$K$4&amp;"$2:$"&amp;$K$4&amp;"$50000"),$B2936&amp;"#"&amp;M$6,INDIRECT("ИсходныеДанные!$J$2:$J$50000")),0)</f>
        <v>0</v>
      </c>
      <c r="N2936" s="3">
        <f ca="1">IF($B2936&lt;&gt;"",SUMIF(INDIRECT("ИсходныеДанные!$"&amp;$K$4&amp;"$2:$"&amp;$K$4&amp;"$50000"),$B2936&amp;"#"&amp;N$6,INDIRECT("ИсходныеДанные!$J$2:$J$50000")),0)</f>
        <v>0</v>
      </c>
      <c r="O2936" s="3">
        <f ca="1">IF($B2936&lt;&gt;"",SUMIF(INDIRECT("ИсходныеДанные!$"&amp;$K$4&amp;"$2:$"&amp;$K$4&amp;"$50000"),$B2936&amp;"#"&amp;O$6,INDIRECT("ИсходныеДанные!$J$2:$J$50000")),0)</f>
        <v>0</v>
      </c>
      <c r="P2936" s="3">
        <f ca="1">IF($B2936&lt;&gt;"",SUMIF(INDIRECT("ИсходныеДанные!$"&amp;$K$4&amp;"$2:$"&amp;$K$4&amp;"$50000"),$B2936&amp;"#"&amp;P$6,INDIRECT("ИсходныеДанные!$J$2:$J$50000")),0)</f>
        <v>0</v>
      </c>
      <c r="Q2936" s="3">
        <f ca="1">IF($B2936&lt;&gt;"",SUMIF(INDIRECT("ИсходныеДанные!$"&amp;$K$4&amp;"$2:$"&amp;$K$4&amp;"$50000"),$B2936&amp;"#"&amp;Q$6,INDIRECT("ИсходныеДанные!$J$2:$J$50000")),0)</f>
        <v>0</v>
      </c>
      <c r="R2936" s="3">
        <f ca="1">IF($B2936&lt;&gt;"",SUMIF(INDIRECT("ИсходныеДанные!$"&amp;$K$4&amp;"$2:$"&amp;$K$4&amp;"$50000"),$B2936&amp;"#"&amp;R$6,INDIRECT("ИсходныеДанные!$J$2:$J$50000")),0)</f>
        <v>0</v>
      </c>
      <c r="S2936" s="3">
        <f ca="1">IF($B2936&lt;&gt;"",SUMIF(INDIRECT("ИсходныеДанные!$"&amp;$K$4&amp;"$2:$"&amp;$K$4&amp;"$50000"),$B2936&amp;"#"&amp;S$6,INDIRECT("ИсходныеДанные!$J$2:$J$50000")),0)</f>
        <v>0</v>
      </c>
      <c r="T2936" s="3">
        <f ca="1">IF($B2936&lt;&gt;"",SUMIF(INDIRECT("ИсходныеДанные!$"&amp;$K$4&amp;"$2:$"&amp;$K$4&amp;"$50000"),$B2936&amp;"#"&amp;T$6,INDIRECT("ИсходныеДанные!$J$2:$J$50000")),0)</f>
        <v>0</v>
      </c>
      <c r="U2936" s="3">
        <f ca="1">IF($B2936&lt;&gt;"",SUMIF(INDIRECT("ИсходныеДанные!$"&amp;$K$4&amp;"$2:$"&amp;$K$4&amp;"$50000"),$B2936&amp;"#"&amp;U$6,INDIRECT("ИсходныеДанные!$J$2:$J$50000")),0)</f>
        <v>0</v>
      </c>
      <c r="V2936" s="3">
        <f ca="1">IF($B2936&lt;&gt;"",SUMIF(INDIRECT("ИсходныеДанные!$"&amp;$K$4&amp;"$2:$"&amp;$K$4&amp;"$50000"),$B2936&amp;"#"&amp;V$6,INDIRECT("ИсходныеДанные!$J$2:$J$50000")),0)</f>
        <v>0</v>
      </c>
      <c r="W2936" s="16" t="e">
        <f ca="1">SUM(K2936:V2936)/Пофамильно!$R$1</f>
        <v>#DIV/0!</v>
      </c>
    </row>
    <row r="2937" spans="1:23" x14ac:dyDescent="0.25">
      <c r="A2937" s="10" t="str">
        <f t="shared" ca="1" si="47"/>
        <v>delete</v>
      </c>
      <c r="B2937" s="16" cm="1">
        <f t="array" aca="1" ref="B2937" ca="1">INDIRECT("УникальныеСписки!D"&amp;ROW()-$L$4)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14"/>
      <c r="G2937" s="81" t="str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84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84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84" t="str" cm="1">
        <f t="array" aca="1" ref="J2937" ca="1">_xlfn.XLOOKUP($B2937,INDIRECT(SUBSTITUTE("ИсходныеДанные!$где$2:$где$50000","где",$B$4)),INDIRECT(SUBSTITUTE("ИсходныеДанные!$что$2:$что$50000","что",J$4)),"",0,1)</f>
        <v/>
      </c>
      <c r="K2937" s="3">
        <f ca="1">IF($B2937&lt;&gt;"",SUMIF(INDIRECT("ИсходныеДанные!$"&amp;$K$4&amp;"$2:$"&amp;$K$4&amp;"$50000"),$B2937&amp;"#"&amp;K$6,INDIRECT("ИсходныеДанные!$J$2:$J$50000")),0)</f>
        <v>0</v>
      </c>
      <c r="L2937" s="3">
        <f ca="1">IF($B2937&lt;&gt;"",SUMIF(INDIRECT("ИсходныеДанные!$"&amp;$K$4&amp;"$2:$"&amp;$K$4&amp;"$50000"),$B2937&amp;"#"&amp;L$6,INDIRECT("ИсходныеДанные!$J$2:$J$50000")),0)</f>
        <v>0</v>
      </c>
      <c r="M2937" s="3">
        <f ca="1">IF($B2937&lt;&gt;"",SUMIF(INDIRECT("ИсходныеДанные!$"&amp;$K$4&amp;"$2:$"&amp;$K$4&amp;"$50000"),$B2937&amp;"#"&amp;M$6,INDIRECT("ИсходныеДанные!$J$2:$J$50000")),0)</f>
        <v>0</v>
      </c>
      <c r="N2937" s="3">
        <f ca="1">IF($B2937&lt;&gt;"",SUMIF(INDIRECT("ИсходныеДанные!$"&amp;$K$4&amp;"$2:$"&amp;$K$4&amp;"$50000"),$B2937&amp;"#"&amp;N$6,INDIRECT("ИсходныеДанные!$J$2:$J$50000")),0)</f>
        <v>0</v>
      </c>
      <c r="O2937" s="3">
        <f ca="1">IF($B2937&lt;&gt;"",SUMIF(INDIRECT("ИсходныеДанные!$"&amp;$K$4&amp;"$2:$"&amp;$K$4&amp;"$50000"),$B2937&amp;"#"&amp;O$6,INDIRECT("ИсходныеДанные!$J$2:$J$50000")),0)</f>
        <v>0</v>
      </c>
      <c r="P2937" s="3">
        <f ca="1">IF($B2937&lt;&gt;"",SUMIF(INDIRECT("ИсходныеДанные!$"&amp;$K$4&amp;"$2:$"&amp;$K$4&amp;"$50000"),$B2937&amp;"#"&amp;P$6,INDIRECT("ИсходныеДанные!$J$2:$J$50000")),0)</f>
        <v>0</v>
      </c>
      <c r="Q2937" s="3">
        <f ca="1">IF($B2937&lt;&gt;"",SUMIF(INDIRECT("ИсходныеДанные!$"&amp;$K$4&amp;"$2:$"&amp;$K$4&amp;"$50000"),$B2937&amp;"#"&amp;Q$6,INDIRECT("ИсходныеДанные!$J$2:$J$50000")),0)</f>
        <v>0</v>
      </c>
      <c r="R2937" s="3">
        <f ca="1">IF($B2937&lt;&gt;"",SUMIF(INDIRECT("ИсходныеДанные!$"&amp;$K$4&amp;"$2:$"&amp;$K$4&amp;"$50000"),$B2937&amp;"#"&amp;R$6,INDIRECT("ИсходныеДанные!$J$2:$J$50000")),0)</f>
        <v>0</v>
      </c>
      <c r="S2937" s="3">
        <f ca="1">IF($B2937&lt;&gt;"",SUMIF(INDIRECT("ИсходныеДанные!$"&amp;$K$4&amp;"$2:$"&amp;$K$4&amp;"$50000"),$B2937&amp;"#"&amp;S$6,INDIRECT("ИсходныеДанные!$J$2:$J$50000")),0)</f>
        <v>0</v>
      </c>
      <c r="T2937" s="3">
        <f ca="1">IF($B2937&lt;&gt;"",SUMIF(INDIRECT("ИсходныеДанные!$"&amp;$K$4&amp;"$2:$"&amp;$K$4&amp;"$50000"),$B2937&amp;"#"&amp;T$6,INDIRECT("ИсходныеДанные!$J$2:$J$50000")),0)</f>
        <v>0</v>
      </c>
      <c r="U2937" s="3">
        <f ca="1">IF($B2937&lt;&gt;"",SUMIF(INDIRECT("ИсходныеДанные!$"&amp;$K$4&amp;"$2:$"&amp;$K$4&amp;"$50000"),$B2937&amp;"#"&amp;U$6,INDIRECT("ИсходныеДанные!$J$2:$J$50000")),0)</f>
        <v>0</v>
      </c>
      <c r="V2937" s="3">
        <f ca="1">IF($B2937&lt;&gt;"",SUMIF(INDIRECT("ИсходныеДанные!$"&amp;$K$4&amp;"$2:$"&amp;$K$4&amp;"$50000"),$B2937&amp;"#"&amp;V$6,INDIRECT("ИсходныеДанные!$J$2:$J$50000")),0)</f>
        <v>0</v>
      </c>
      <c r="W2937" s="16" t="e">
        <f ca="1">SUM(K2937:V2937)/Пофамильно!$R$1</f>
        <v>#DIV/0!</v>
      </c>
    </row>
    <row r="2938" spans="1:23" x14ac:dyDescent="0.25">
      <c r="A2938" s="10" t="str">
        <f t="shared" ca="1" si="47"/>
        <v>delete</v>
      </c>
      <c r="B2938" s="16" cm="1">
        <f t="array" aca="1" ref="B2938" ca="1">INDIRECT("УникальныеСписки!D"&amp;ROW()-$L$4)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14"/>
      <c r="G2938" s="81" t="str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84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84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84" t="str" cm="1">
        <f t="array" aca="1" ref="J2938" ca="1">_xlfn.XLOOKUP($B2938,INDIRECT(SUBSTITUTE("ИсходныеДанные!$где$2:$где$50000","где",$B$4)),INDIRECT(SUBSTITUTE("ИсходныеДанные!$что$2:$что$50000","что",J$4)),"",0,1)</f>
        <v/>
      </c>
      <c r="K2938" s="3">
        <f ca="1">IF($B2938&lt;&gt;"",SUMIF(INDIRECT("ИсходныеДанные!$"&amp;$K$4&amp;"$2:$"&amp;$K$4&amp;"$50000"),$B2938&amp;"#"&amp;K$6,INDIRECT("ИсходныеДанные!$J$2:$J$50000")),0)</f>
        <v>0</v>
      </c>
      <c r="L2938" s="3">
        <f ca="1">IF($B2938&lt;&gt;"",SUMIF(INDIRECT("ИсходныеДанные!$"&amp;$K$4&amp;"$2:$"&amp;$K$4&amp;"$50000"),$B2938&amp;"#"&amp;L$6,INDIRECT("ИсходныеДанные!$J$2:$J$50000")),0)</f>
        <v>0</v>
      </c>
      <c r="M2938" s="3">
        <f ca="1">IF($B2938&lt;&gt;"",SUMIF(INDIRECT("ИсходныеДанные!$"&amp;$K$4&amp;"$2:$"&amp;$K$4&amp;"$50000"),$B2938&amp;"#"&amp;M$6,INDIRECT("ИсходныеДанные!$J$2:$J$50000")),0)</f>
        <v>0</v>
      </c>
      <c r="N2938" s="3">
        <f ca="1">IF($B2938&lt;&gt;"",SUMIF(INDIRECT("ИсходныеДанные!$"&amp;$K$4&amp;"$2:$"&amp;$K$4&amp;"$50000"),$B2938&amp;"#"&amp;N$6,INDIRECT("ИсходныеДанные!$J$2:$J$50000")),0)</f>
        <v>0</v>
      </c>
      <c r="O2938" s="3">
        <f ca="1">IF($B2938&lt;&gt;"",SUMIF(INDIRECT("ИсходныеДанные!$"&amp;$K$4&amp;"$2:$"&amp;$K$4&amp;"$50000"),$B2938&amp;"#"&amp;O$6,INDIRECT("ИсходныеДанные!$J$2:$J$50000")),0)</f>
        <v>0</v>
      </c>
      <c r="P2938" s="3">
        <f ca="1">IF($B2938&lt;&gt;"",SUMIF(INDIRECT("ИсходныеДанные!$"&amp;$K$4&amp;"$2:$"&amp;$K$4&amp;"$50000"),$B2938&amp;"#"&amp;P$6,INDIRECT("ИсходныеДанные!$J$2:$J$50000")),0)</f>
        <v>0</v>
      </c>
      <c r="Q2938" s="3">
        <f ca="1">IF($B2938&lt;&gt;"",SUMIF(INDIRECT("ИсходныеДанные!$"&amp;$K$4&amp;"$2:$"&amp;$K$4&amp;"$50000"),$B2938&amp;"#"&amp;Q$6,INDIRECT("ИсходныеДанные!$J$2:$J$50000")),0)</f>
        <v>0</v>
      </c>
      <c r="R2938" s="3">
        <f ca="1">IF($B2938&lt;&gt;"",SUMIF(INDIRECT("ИсходныеДанные!$"&amp;$K$4&amp;"$2:$"&amp;$K$4&amp;"$50000"),$B2938&amp;"#"&amp;R$6,INDIRECT("ИсходныеДанные!$J$2:$J$50000")),0)</f>
        <v>0</v>
      </c>
      <c r="S2938" s="3">
        <f ca="1">IF($B2938&lt;&gt;"",SUMIF(INDIRECT("ИсходныеДанные!$"&amp;$K$4&amp;"$2:$"&amp;$K$4&amp;"$50000"),$B2938&amp;"#"&amp;S$6,INDIRECT("ИсходныеДанные!$J$2:$J$50000")),0)</f>
        <v>0</v>
      </c>
      <c r="T2938" s="3">
        <f ca="1">IF($B2938&lt;&gt;"",SUMIF(INDIRECT("ИсходныеДанные!$"&amp;$K$4&amp;"$2:$"&amp;$K$4&amp;"$50000"),$B2938&amp;"#"&amp;T$6,INDIRECT("ИсходныеДанные!$J$2:$J$50000")),0)</f>
        <v>0</v>
      </c>
      <c r="U2938" s="3">
        <f ca="1">IF($B2938&lt;&gt;"",SUMIF(INDIRECT("ИсходныеДанные!$"&amp;$K$4&amp;"$2:$"&amp;$K$4&amp;"$50000"),$B2938&amp;"#"&amp;U$6,INDIRECT("ИсходныеДанные!$J$2:$J$50000")),0)</f>
        <v>0</v>
      </c>
      <c r="V2938" s="3">
        <f ca="1">IF($B2938&lt;&gt;"",SUMIF(INDIRECT("ИсходныеДанные!$"&amp;$K$4&amp;"$2:$"&amp;$K$4&amp;"$50000"),$B2938&amp;"#"&amp;V$6,INDIRECT("ИсходныеДанные!$J$2:$J$50000")),0)</f>
        <v>0</v>
      </c>
      <c r="W2938" s="16" t="e">
        <f ca="1">SUM(K2938:V2938)/Пофамильно!$R$1</f>
        <v>#DIV/0!</v>
      </c>
    </row>
    <row r="2939" spans="1:23" x14ac:dyDescent="0.25">
      <c r="A2939" s="10" t="str">
        <f t="shared" ca="1" si="47"/>
        <v>delete</v>
      </c>
      <c r="B2939" s="16" cm="1">
        <f t="array" aca="1" ref="B2939" ca="1">INDIRECT("УникальныеСписки!D"&amp;ROW()-$L$4)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14"/>
      <c r="G2939" s="81" t="str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84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84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84" t="str" cm="1">
        <f t="array" aca="1" ref="J2939" ca="1">_xlfn.XLOOKUP($B2939,INDIRECT(SUBSTITUTE("ИсходныеДанные!$где$2:$где$50000","где",$B$4)),INDIRECT(SUBSTITUTE("ИсходныеДанные!$что$2:$что$50000","что",J$4)),"",0,1)</f>
        <v/>
      </c>
      <c r="K2939" s="3">
        <f ca="1">IF($B2939&lt;&gt;"",SUMIF(INDIRECT("ИсходныеДанные!$"&amp;$K$4&amp;"$2:$"&amp;$K$4&amp;"$50000"),$B2939&amp;"#"&amp;K$6,INDIRECT("ИсходныеДанные!$J$2:$J$50000")),0)</f>
        <v>0</v>
      </c>
      <c r="L2939" s="3">
        <f ca="1">IF($B2939&lt;&gt;"",SUMIF(INDIRECT("ИсходныеДанные!$"&amp;$K$4&amp;"$2:$"&amp;$K$4&amp;"$50000"),$B2939&amp;"#"&amp;L$6,INDIRECT("ИсходныеДанные!$J$2:$J$50000")),0)</f>
        <v>0</v>
      </c>
      <c r="M2939" s="3">
        <f ca="1">IF($B2939&lt;&gt;"",SUMIF(INDIRECT("ИсходныеДанные!$"&amp;$K$4&amp;"$2:$"&amp;$K$4&amp;"$50000"),$B2939&amp;"#"&amp;M$6,INDIRECT("ИсходныеДанные!$J$2:$J$50000")),0)</f>
        <v>0</v>
      </c>
      <c r="N2939" s="3">
        <f ca="1">IF($B2939&lt;&gt;"",SUMIF(INDIRECT("ИсходныеДанные!$"&amp;$K$4&amp;"$2:$"&amp;$K$4&amp;"$50000"),$B2939&amp;"#"&amp;N$6,INDIRECT("ИсходныеДанные!$J$2:$J$50000")),0)</f>
        <v>0</v>
      </c>
      <c r="O2939" s="3">
        <f ca="1">IF($B2939&lt;&gt;"",SUMIF(INDIRECT("ИсходныеДанные!$"&amp;$K$4&amp;"$2:$"&amp;$K$4&amp;"$50000"),$B2939&amp;"#"&amp;O$6,INDIRECT("ИсходныеДанные!$J$2:$J$50000")),0)</f>
        <v>0</v>
      </c>
      <c r="P2939" s="3">
        <f ca="1">IF($B2939&lt;&gt;"",SUMIF(INDIRECT("ИсходныеДанные!$"&amp;$K$4&amp;"$2:$"&amp;$K$4&amp;"$50000"),$B2939&amp;"#"&amp;P$6,INDIRECT("ИсходныеДанные!$J$2:$J$50000")),0)</f>
        <v>0</v>
      </c>
      <c r="Q2939" s="3">
        <f ca="1">IF($B2939&lt;&gt;"",SUMIF(INDIRECT("ИсходныеДанные!$"&amp;$K$4&amp;"$2:$"&amp;$K$4&amp;"$50000"),$B2939&amp;"#"&amp;Q$6,INDIRECT("ИсходныеДанные!$J$2:$J$50000")),0)</f>
        <v>0</v>
      </c>
      <c r="R2939" s="3">
        <f ca="1">IF($B2939&lt;&gt;"",SUMIF(INDIRECT("ИсходныеДанные!$"&amp;$K$4&amp;"$2:$"&amp;$K$4&amp;"$50000"),$B2939&amp;"#"&amp;R$6,INDIRECT("ИсходныеДанные!$J$2:$J$50000")),0)</f>
        <v>0</v>
      </c>
      <c r="S2939" s="3">
        <f ca="1">IF($B2939&lt;&gt;"",SUMIF(INDIRECT("ИсходныеДанные!$"&amp;$K$4&amp;"$2:$"&amp;$K$4&amp;"$50000"),$B2939&amp;"#"&amp;S$6,INDIRECT("ИсходныеДанные!$J$2:$J$50000")),0)</f>
        <v>0</v>
      </c>
      <c r="T2939" s="3">
        <f ca="1">IF($B2939&lt;&gt;"",SUMIF(INDIRECT("ИсходныеДанные!$"&amp;$K$4&amp;"$2:$"&amp;$K$4&amp;"$50000"),$B2939&amp;"#"&amp;T$6,INDIRECT("ИсходныеДанные!$J$2:$J$50000")),0)</f>
        <v>0</v>
      </c>
      <c r="U2939" s="3">
        <f ca="1">IF($B2939&lt;&gt;"",SUMIF(INDIRECT("ИсходныеДанные!$"&amp;$K$4&amp;"$2:$"&amp;$K$4&amp;"$50000"),$B2939&amp;"#"&amp;U$6,INDIRECT("ИсходныеДанные!$J$2:$J$50000")),0)</f>
        <v>0</v>
      </c>
      <c r="V2939" s="3">
        <f ca="1">IF($B2939&lt;&gt;"",SUMIF(INDIRECT("ИсходныеДанные!$"&amp;$K$4&amp;"$2:$"&amp;$K$4&amp;"$50000"),$B2939&amp;"#"&amp;V$6,INDIRECT("ИсходныеДанные!$J$2:$J$50000")),0)</f>
        <v>0</v>
      </c>
      <c r="W2939" s="16" t="e">
        <f ca="1">SUM(K2939:V2939)/Пофамильно!$R$1</f>
        <v>#DIV/0!</v>
      </c>
    </row>
    <row r="2940" spans="1:23" x14ac:dyDescent="0.25">
      <c r="A2940" s="10" t="str">
        <f t="shared" ca="1" si="47"/>
        <v>delete</v>
      </c>
      <c r="B2940" s="16" cm="1">
        <f t="array" aca="1" ref="B2940" ca="1">INDIRECT("УникальныеСписки!D"&amp;ROW()-$L$4)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14"/>
      <c r="G2940" s="81" t="str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84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84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84" t="str" cm="1">
        <f t="array" aca="1" ref="J2940" ca="1">_xlfn.XLOOKUP($B2940,INDIRECT(SUBSTITUTE("ИсходныеДанные!$где$2:$где$50000","где",$B$4)),INDIRECT(SUBSTITUTE("ИсходныеДанные!$что$2:$что$50000","что",J$4)),"",0,1)</f>
        <v/>
      </c>
      <c r="K2940" s="3">
        <f ca="1">IF($B2940&lt;&gt;"",SUMIF(INDIRECT("ИсходныеДанные!$"&amp;$K$4&amp;"$2:$"&amp;$K$4&amp;"$50000"),$B2940&amp;"#"&amp;K$6,INDIRECT("ИсходныеДанные!$J$2:$J$50000")),0)</f>
        <v>0</v>
      </c>
      <c r="L2940" s="3">
        <f ca="1">IF($B2940&lt;&gt;"",SUMIF(INDIRECT("ИсходныеДанные!$"&amp;$K$4&amp;"$2:$"&amp;$K$4&amp;"$50000"),$B2940&amp;"#"&amp;L$6,INDIRECT("ИсходныеДанные!$J$2:$J$50000")),0)</f>
        <v>0</v>
      </c>
      <c r="M2940" s="3">
        <f ca="1">IF($B2940&lt;&gt;"",SUMIF(INDIRECT("ИсходныеДанные!$"&amp;$K$4&amp;"$2:$"&amp;$K$4&amp;"$50000"),$B2940&amp;"#"&amp;M$6,INDIRECT("ИсходныеДанные!$J$2:$J$50000")),0)</f>
        <v>0</v>
      </c>
      <c r="N2940" s="3">
        <f ca="1">IF($B2940&lt;&gt;"",SUMIF(INDIRECT("ИсходныеДанные!$"&amp;$K$4&amp;"$2:$"&amp;$K$4&amp;"$50000"),$B2940&amp;"#"&amp;N$6,INDIRECT("ИсходныеДанные!$J$2:$J$50000")),0)</f>
        <v>0</v>
      </c>
      <c r="O2940" s="3">
        <f ca="1">IF($B2940&lt;&gt;"",SUMIF(INDIRECT("ИсходныеДанные!$"&amp;$K$4&amp;"$2:$"&amp;$K$4&amp;"$50000"),$B2940&amp;"#"&amp;O$6,INDIRECT("ИсходныеДанные!$J$2:$J$50000")),0)</f>
        <v>0</v>
      </c>
      <c r="P2940" s="3">
        <f ca="1">IF($B2940&lt;&gt;"",SUMIF(INDIRECT("ИсходныеДанные!$"&amp;$K$4&amp;"$2:$"&amp;$K$4&amp;"$50000"),$B2940&amp;"#"&amp;P$6,INDIRECT("ИсходныеДанные!$J$2:$J$50000")),0)</f>
        <v>0</v>
      </c>
      <c r="Q2940" s="3">
        <f ca="1">IF($B2940&lt;&gt;"",SUMIF(INDIRECT("ИсходныеДанные!$"&amp;$K$4&amp;"$2:$"&amp;$K$4&amp;"$50000"),$B2940&amp;"#"&amp;Q$6,INDIRECT("ИсходныеДанные!$J$2:$J$50000")),0)</f>
        <v>0</v>
      </c>
      <c r="R2940" s="3">
        <f ca="1">IF($B2940&lt;&gt;"",SUMIF(INDIRECT("ИсходныеДанные!$"&amp;$K$4&amp;"$2:$"&amp;$K$4&amp;"$50000"),$B2940&amp;"#"&amp;R$6,INDIRECT("ИсходныеДанные!$J$2:$J$50000")),0)</f>
        <v>0</v>
      </c>
      <c r="S2940" s="3">
        <f ca="1">IF($B2940&lt;&gt;"",SUMIF(INDIRECT("ИсходныеДанные!$"&amp;$K$4&amp;"$2:$"&amp;$K$4&amp;"$50000"),$B2940&amp;"#"&amp;S$6,INDIRECT("ИсходныеДанные!$J$2:$J$50000")),0)</f>
        <v>0</v>
      </c>
      <c r="T2940" s="3">
        <f ca="1">IF($B2940&lt;&gt;"",SUMIF(INDIRECT("ИсходныеДанные!$"&amp;$K$4&amp;"$2:$"&amp;$K$4&amp;"$50000"),$B2940&amp;"#"&amp;T$6,INDIRECT("ИсходныеДанные!$J$2:$J$50000")),0)</f>
        <v>0</v>
      </c>
      <c r="U2940" s="3">
        <f ca="1">IF($B2940&lt;&gt;"",SUMIF(INDIRECT("ИсходныеДанные!$"&amp;$K$4&amp;"$2:$"&amp;$K$4&amp;"$50000"),$B2940&amp;"#"&amp;U$6,INDIRECT("ИсходныеДанные!$J$2:$J$50000")),0)</f>
        <v>0</v>
      </c>
      <c r="V2940" s="3">
        <f ca="1">IF($B2940&lt;&gt;"",SUMIF(INDIRECT("ИсходныеДанные!$"&amp;$K$4&amp;"$2:$"&amp;$K$4&amp;"$50000"),$B2940&amp;"#"&amp;V$6,INDIRECT("ИсходныеДанные!$J$2:$J$50000")),0)</f>
        <v>0</v>
      </c>
      <c r="W2940" s="16" t="e">
        <f ca="1">SUM(K2940:V2940)/Пофамильно!$R$1</f>
        <v>#DIV/0!</v>
      </c>
    </row>
    <row r="2941" spans="1:23" x14ac:dyDescent="0.25">
      <c r="A2941" s="10" t="str">
        <f t="shared" ca="1" si="47"/>
        <v>delete</v>
      </c>
      <c r="B2941" s="16" cm="1">
        <f t="array" aca="1" ref="B2941" ca="1">INDIRECT("УникальныеСписки!D"&amp;ROW()-$L$4)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14"/>
      <c r="G2941" s="81" t="str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84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84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84" t="str" cm="1">
        <f t="array" aca="1" ref="J2941" ca="1">_xlfn.XLOOKUP($B2941,INDIRECT(SUBSTITUTE("ИсходныеДанные!$где$2:$где$50000","где",$B$4)),INDIRECT(SUBSTITUTE("ИсходныеДанные!$что$2:$что$50000","что",J$4)),"",0,1)</f>
        <v/>
      </c>
      <c r="K2941" s="3">
        <f ca="1">IF($B2941&lt;&gt;"",SUMIF(INDIRECT("ИсходныеДанные!$"&amp;$K$4&amp;"$2:$"&amp;$K$4&amp;"$50000"),$B2941&amp;"#"&amp;K$6,INDIRECT("ИсходныеДанные!$J$2:$J$50000")),0)</f>
        <v>0</v>
      </c>
      <c r="L2941" s="3">
        <f ca="1">IF($B2941&lt;&gt;"",SUMIF(INDIRECT("ИсходныеДанные!$"&amp;$K$4&amp;"$2:$"&amp;$K$4&amp;"$50000"),$B2941&amp;"#"&amp;L$6,INDIRECT("ИсходныеДанные!$J$2:$J$50000")),0)</f>
        <v>0</v>
      </c>
      <c r="M2941" s="3">
        <f ca="1">IF($B2941&lt;&gt;"",SUMIF(INDIRECT("ИсходныеДанные!$"&amp;$K$4&amp;"$2:$"&amp;$K$4&amp;"$50000"),$B2941&amp;"#"&amp;M$6,INDIRECT("ИсходныеДанные!$J$2:$J$50000")),0)</f>
        <v>0</v>
      </c>
      <c r="N2941" s="3">
        <f ca="1">IF($B2941&lt;&gt;"",SUMIF(INDIRECT("ИсходныеДанные!$"&amp;$K$4&amp;"$2:$"&amp;$K$4&amp;"$50000"),$B2941&amp;"#"&amp;N$6,INDIRECT("ИсходныеДанные!$J$2:$J$50000")),0)</f>
        <v>0</v>
      </c>
      <c r="O2941" s="3">
        <f ca="1">IF($B2941&lt;&gt;"",SUMIF(INDIRECT("ИсходныеДанные!$"&amp;$K$4&amp;"$2:$"&amp;$K$4&amp;"$50000"),$B2941&amp;"#"&amp;O$6,INDIRECT("ИсходныеДанные!$J$2:$J$50000")),0)</f>
        <v>0</v>
      </c>
      <c r="P2941" s="3">
        <f ca="1">IF($B2941&lt;&gt;"",SUMIF(INDIRECT("ИсходныеДанные!$"&amp;$K$4&amp;"$2:$"&amp;$K$4&amp;"$50000"),$B2941&amp;"#"&amp;P$6,INDIRECT("ИсходныеДанные!$J$2:$J$50000")),0)</f>
        <v>0</v>
      </c>
      <c r="Q2941" s="3">
        <f ca="1">IF($B2941&lt;&gt;"",SUMIF(INDIRECT("ИсходныеДанные!$"&amp;$K$4&amp;"$2:$"&amp;$K$4&amp;"$50000"),$B2941&amp;"#"&amp;Q$6,INDIRECT("ИсходныеДанные!$J$2:$J$50000")),0)</f>
        <v>0</v>
      </c>
      <c r="R2941" s="3">
        <f ca="1">IF($B2941&lt;&gt;"",SUMIF(INDIRECT("ИсходныеДанные!$"&amp;$K$4&amp;"$2:$"&amp;$K$4&amp;"$50000"),$B2941&amp;"#"&amp;R$6,INDIRECT("ИсходныеДанные!$J$2:$J$50000")),0)</f>
        <v>0</v>
      </c>
      <c r="S2941" s="3">
        <f ca="1">IF($B2941&lt;&gt;"",SUMIF(INDIRECT("ИсходныеДанные!$"&amp;$K$4&amp;"$2:$"&amp;$K$4&amp;"$50000"),$B2941&amp;"#"&amp;S$6,INDIRECT("ИсходныеДанные!$J$2:$J$50000")),0)</f>
        <v>0</v>
      </c>
      <c r="T2941" s="3">
        <f ca="1">IF($B2941&lt;&gt;"",SUMIF(INDIRECT("ИсходныеДанные!$"&amp;$K$4&amp;"$2:$"&amp;$K$4&amp;"$50000"),$B2941&amp;"#"&amp;T$6,INDIRECT("ИсходныеДанные!$J$2:$J$50000")),0)</f>
        <v>0</v>
      </c>
      <c r="U2941" s="3">
        <f ca="1">IF($B2941&lt;&gt;"",SUMIF(INDIRECT("ИсходныеДанные!$"&amp;$K$4&amp;"$2:$"&amp;$K$4&amp;"$50000"),$B2941&amp;"#"&amp;U$6,INDIRECT("ИсходныеДанные!$J$2:$J$50000")),0)</f>
        <v>0</v>
      </c>
      <c r="V2941" s="3">
        <f ca="1">IF($B2941&lt;&gt;"",SUMIF(INDIRECT("ИсходныеДанные!$"&amp;$K$4&amp;"$2:$"&amp;$K$4&amp;"$50000"),$B2941&amp;"#"&amp;V$6,INDIRECT("ИсходныеДанные!$J$2:$J$50000")),0)</f>
        <v>0</v>
      </c>
      <c r="W2941" s="16" t="e">
        <f ca="1">SUM(K2941:V2941)/Пофамильно!$R$1</f>
        <v>#DIV/0!</v>
      </c>
    </row>
    <row r="2942" spans="1:23" x14ac:dyDescent="0.25">
      <c r="A2942" s="10" t="str">
        <f t="shared" ca="1" si="47"/>
        <v>delete</v>
      </c>
      <c r="B2942" s="16" cm="1">
        <f t="array" aca="1" ref="B2942" ca="1">INDIRECT("УникальныеСписки!D"&amp;ROW()-$L$4)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14"/>
      <c r="G2942" s="81" t="str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84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84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84" t="str" cm="1">
        <f t="array" aca="1" ref="J2942" ca="1">_xlfn.XLOOKUP($B2942,INDIRECT(SUBSTITUTE("ИсходныеДанные!$где$2:$где$50000","где",$B$4)),INDIRECT(SUBSTITUTE("ИсходныеДанные!$что$2:$что$50000","что",J$4)),"",0,1)</f>
        <v/>
      </c>
      <c r="K2942" s="3">
        <f ca="1">IF($B2942&lt;&gt;"",SUMIF(INDIRECT("ИсходныеДанные!$"&amp;$K$4&amp;"$2:$"&amp;$K$4&amp;"$50000"),$B2942&amp;"#"&amp;K$6,INDIRECT("ИсходныеДанные!$J$2:$J$50000")),0)</f>
        <v>0</v>
      </c>
      <c r="L2942" s="3">
        <f ca="1">IF($B2942&lt;&gt;"",SUMIF(INDIRECT("ИсходныеДанные!$"&amp;$K$4&amp;"$2:$"&amp;$K$4&amp;"$50000"),$B2942&amp;"#"&amp;L$6,INDIRECT("ИсходныеДанные!$J$2:$J$50000")),0)</f>
        <v>0</v>
      </c>
      <c r="M2942" s="3">
        <f ca="1">IF($B2942&lt;&gt;"",SUMIF(INDIRECT("ИсходныеДанные!$"&amp;$K$4&amp;"$2:$"&amp;$K$4&amp;"$50000"),$B2942&amp;"#"&amp;M$6,INDIRECT("ИсходныеДанные!$J$2:$J$50000")),0)</f>
        <v>0</v>
      </c>
      <c r="N2942" s="3">
        <f ca="1">IF($B2942&lt;&gt;"",SUMIF(INDIRECT("ИсходныеДанные!$"&amp;$K$4&amp;"$2:$"&amp;$K$4&amp;"$50000"),$B2942&amp;"#"&amp;N$6,INDIRECT("ИсходныеДанные!$J$2:$J$50000")),0)</f>
        <v>0</v>
      </c>
      <c r="O2942" s="3">
        <f ca="1">IF($B2942&lt;&gt;"",SUMIF(INDIRECT("ИсходныеДанные!$"&amp;$K$4&amp;"$2:$"&amp;$K$4&amp;"$50000"),$B2942&amp;"#"&amp;O$6,INDIRECT("ИсходныеДанные!$J$2:$J$50000")),0)</f>
        <v>0</v>
      </c>
      <c r="P2942" s="3">
        <f ca="1">IF($B2942&lt;&gt;"",SUMIF(INDIRECT("ИсходныеДанные!$"&amp;$K$4&amp;"$2:$"&amp;$K$4&amp;"$50000"),$B2942&amp;"#"&amp;P$6,INDIRECT("ИсходныеДанные!$J$2:$J$50000")),0)</f>
        <v>0</v>
      </c>
      <c r="Q2942" s="3">
        <f ca="1">IF($B2942&lt;&gt;"",SUMIF(INDIRECT("ИсходныеДанные!$"&amp;$K$4&amp;"$2:$"&amp;$K$4&amp;"$50000"),$B2942&amp;"#"&amp;Q$6,INDIRECT("ИсходныеДанные!$J$2:$J$50000")),0)</f>
        <v>0</v>
      </c>
      <c r="R2942" s="3">
        <f ca="1">IF($B2942&lt;&gt;"",SUMIF(INDIRECT("ИсходныеДанные!$"&amp;$K$4&amp;"$2:$"&amp;$K$4&amp;"$50000"),$B2942&amp;"#"&amp;R$6,INDIRECT("ИсходныеДанные!$J$2:$J$50000")),0)</f>
        <v>0</v>
      </c>
      <c r="S2942" s="3">
        <f ca="1">IF($B2942&lt;&gt;"",SUMIF(INDIRECT("ИсходныеДанные!$"&amp;$K$4&amp;"$2:$"&amp;$K$4&amp;"$50000"),$B2942&amp;"#"&amp;S$6,INDIRECT("ИсходныеДанные!$J$2:$J$50000")),0)</f>
        <v>0</v>
      </c>
      <c r="T2942" s="3">
        <f ca="1">IF($B2942&lt;&gt;"",SUMIF(INDIRECT("ИсходныеДанные!$"&amp;$K$4&amp;"$2:$"&amp;$K$4&amp;"$50000"),$B2942&amp;"#"&amp;T$6,INDIRECT("ИсходныеДанные!$J$2:$J$50000")),0)</f>
        <v>0</v>
      </c>
      <c r="U2942" s="3">
        <f ca="1">IF($B2942&lt;&gt;"",SUMIF(INDIRECT("ИсходныеДанные!$"&amp;$K$4&amp;"$2:$"&amp;$K$4&amp;"$50000"),$B2942&amp;"#"&amp;U$6,INDIRECT("ИсходныеДанные!$J$2:$J$50000")),0)</f>
        <v>0</v>
      </c>
      <c r="V2942" s="3">
        <f ca="1">IF($B2942&lt;&gt;"",SUMIF(INDIRECT("ИсходныеДанные!$"&amp;$K$4&amp;"$2:$"&amp;$K$4&amp;"$50000"),$B2942&amp;"#"&amp;V$6,INDIRECT("ИсходныеДанные!$J$2:$J$50000")),0)</f>
        <v>0</v>
      </c>
      <c r="W2942" s="16" t="e">
        <f ca="1">SUM(K2942:V2942)/Пофамильно!$R$1</f>
        <v>#DIV/0!</v>
      </c>
    </row>
    <row r="2943" spans="1:23" x14ac:dyDescent="0.25">
      <c r="A2943" s="10" t="str">
        <f t="shared" ca="1" si="47"/>
        <v>delete</v>
      </c>
      <c r="B2943" s="16" cm="1">
        <f t="array" aca="1" ref="B2943" ca="1">INDIRECT("УникальныеСписки!D"&amp;ROW()-$L$4)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14"/>
      <c r="G2943" s="81" t="str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84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84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84" t="str" cm="1">
        <f t="array" aca="1" ref="J2943" ca="1">_xlfn.XLOOKUP($B2943,INDIRECT(SUBSTITUTE("ИсходныеДанные!$где$2:$где$50000","где",$B$4)),INDIRECT(SUBSTITUTE("ИсходныеДанные!$что$2:$что$50000","что",J$4)),"",0,1)</f>
        <v/>
      </c>
      <c r="K2943" s="3">
        <f ca="1">IF($B2943&lt;&gt;"",SUMIF(INDIRECT("ИсходныеДанные!$"&amp;$K$4&amp;"$2:$"&amp;$K$4&amp;"$50000"),$B2943&amp;"#"&amp;K$6,INDIRECT("ИсходныеДанные!$J$2:$J$50000")),0)</f>
        <v>0</v>
      </c>
      <c r="L2943" s="3">
        <f ca="1">IF($B2943&lt;&gt;"",SUMIF(INDIRECT("ИсходныеДанные!$"&amp;$K$4&amp;"$2:$"&amp;$K$4&amp;"$50000"),$B2943&amp;"#"&amp;L$6,INDIRECT("ИсходныеДанные!$J$2:$J$50000")),0)</f>
        <v>0</v>
      </c>
      <c r="M2943" s="3">
        <f ca="1">IF($B2943&lt;&gt;"",SUMIF(INDIRECT("ИсходныеДанные!$"&amp;$K$4&amp;"$2:$"&amp;$K$4&amp;"$50000"),$B2943&amp;"#"&amp;M$6,INDIRECT("ИсходныеДанные!$J$2:$J$50000")),0)</f>
        <v>0</v>
      </c>
      <c r="N2943" s="3">
        <f ca="1">IF($B2943&lt;&gt;"",SUMIF(INDIRECT("ИсходныеДанные!$"&amp;$K$4&amp;"$2:$"&amp;$K$4&amp;"$50000"),$B2943&amp;"#"&amp;N$6,INDIRECT("ИсходныеДанные!$J$2:$J$50000")),0)</f>
        <v>0</v>
      </c>
      <c r="O2943" s="3">
        <f ca="1">IF($B2943&lt;&gt;"",SUMIF(INDIRECT("ИсходныеДанные!$"&amp;$K$4&amp;"$2:$"&amp;$K$4&amp;"$50000"),$B2943&amp;"#"&amp;O$6,INDIRECT("ИсходныеДанные!$J$2:$J$50000")),0)</f>
        <v>0</v>
      </c>
      <c r="P2943" s="3">
        <f ca="1">IF($B2943&lt;&gt;"",SUMIF(INDIRECT("ИсходныеДанные!$"&amp;$K$4&amp;"$2:$"&amp;$K$4&amp;"$50000"),$B2943&amp;"#"&amp;P$6,INDIRECT("ИсходныеДанные!$J$2:$J$50000")),0)</f>
        <v>0</v>
      </c>
      <c r="Q2943" s="3">
        <f ca="1">IF($B2943&lt;&gt;"",SUMIF(INDIRECT("ИсходныеДанные!$"&amp;$K$4&amp;"$2:$"&amp;$K$4&amp;"$50000"),$B2943&amp;"#"&amp;Q$6,INDIRECT("ИсходныеДанные!$J$2:$J$50000")),0)</f>
        <v>0</v>
      </c>
      <c r="R2943" s="3">
        <f ca="1">IF($B2943&lt;&gt;"",SUMIF(INDIRECT("ИсходныеДанные!$"&amp;$K$4&amp;"$2:$"&amp;$K$4&amp;"$50000"),$B2943&amp;"#"&amp;R$6,INDIRECT("ИсходныеДанные!$J$2:$J$50000")),0)</f>
        <v>0</v>
      </c>
      <c r="S2943" s="3">
        <f ca="1">IF($B2943&lt;&gt;"",SUMIF(INDIRECT("ИсходныеДанные!$"&amp;$K$4&amp;"$2:$"&amp;$K$4&amp;"$50000"),$B2943&amp;"#"&amp;S$6,INDIRECT("ИсходныеДанные!$J$2:$J$50000")),0)</f>
        <v>0</v>
      </c>
      <c r="T2943" s="3">
        <f ca="1">IF($B2943&lt;&gt;"",SUMIF(INDIRECT("ИсходныеДанные!$"&amp;$K$4&amp;"$2:$"&amp;$K$4&amp;"$50000"),$B2943&amp;"#"&amp;T$6,INDIRECT("ИсходныеДанные!$J$2:$J$50000")),0)</f>
        <v>0</v>
      </c>
      <c r="U2943" s="3">
        <f ca="1">IF($B2943&lt;&gt;"",SUMIF(INDIRECT("ИсходныеДанные!$"&amp;$K$4&amp;"$2:$"&amp;$K$4&amp;"$50000"),$B2943&amp;"#"&amp;U$6,INDIRECT("ИсходныеДанные!$J$2:$J$50000")),0)</f>
        <v>0</v>
      </c>
      <c r="V2943" s="3">
        <f ca="1">IF($B2943&lt;&gt;"",SUMIF(INDIRECT("ИсходныеДанные!$"&amp;$K$4&amp;"$2:$"&amp;$K$4&amp;"$50000"),$B2943&amp;"#"&amp;V$6,INDIRECT("ИсходныеДанные!$J$2:$J$50000")),0)</f>
        <v>0</v>
      </c>
      <c r="W2943" s="16" t="e">
        <f ca="1">SUM(K2943:V2943)/Пофамильно!$R$1</f>
        <v>#DIV/0!</v>
      </c>
    </row>
    <row r="2944" spans="1:23" x14ac:dyDescent="0.25">
      <c r="A2944" s="10" t="str">
        <f t="shared" ca="1" si="47"/>
        <v>delete</v>
      </c>
      <c r="B2944" s="16" cm="1">
        <f t="array" aca="1" ref="B2944" ca="1">INDIRECT("УникальныеСписки!D"&amp;ROW()-$L$4)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14"/>
      <c r="G2944" s="81" t="str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84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84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84" t="str" cm="1">
        <f t="array" aca="1" ref="J2944" ca="1">_xlfn.XLOOKUP($B2944,INDIRECT(SUBSTITUTE("ИсходныеДанные!$где$2:$где$50000","где",$B$4)),INDIRECT(SUBSTITUTE("ИсходныеДанные!$что$2:$что$50000","что",J$4)),"",0,1)</f>
        <v/>
      </c>
      <c r="K2944" s="3">
        <f ca="1">IF($B2944&lt;&gt;"",SUMIF(INDIRECT("ИсходныеДанные!$"&amp;$K$4&amp;"$2:$"&amp;$K$4&amp;"$50000"),$B2944&amp;"#"&amp;K$6,INDIRECT("ИсходныеДанные!$J$2:$J$50000")),0)</f>
        <v>0</v>
      </c>
      <c r="L2944" s="3">
        <f ca="1">IF($B2944&lt;&gt;"",SUMIF(INDIRECT("ИсходныеДанные!$"&amp;$K$4&amp;"$2:$"&amp;$K$4&amp;"$50000"),$B2944&amp;"#"&amp;L$6,INDIRECT("ИсходныеДанные!$J$2:$J$50000")),0)</f>
        <v>0</v>
      </c>
      <c r="M2944" s="3">
        <f ca="1">IF($B2944&lt;&gt;"",SUMIF(INDIRECT("ИсходныеДанные!$"&amp;$K$4&amp;"$2:$"&amp;$K$4&amp;"$50000"),$B2944&amp;"#"&amp;M$6,INDIRECT("ИсходныеДанные!$J$2:$J$50000")),0)</f>
        <v>0</v>
      </c>
      <c r="N2944" s="3">
        <f ca="1">IF($B2944&lt;&gt;"",SUMIF(INDIRECT("ИсходныеДанные!$"&amp;$K$4&amp;"$2:$"&amp;$K$4&amp;"$50000"),$B2944&amp;"#"&amp;N$6,INDIRECT("ИсходныеДанные!$J$2:$J$50000")),0)</f>
        <v>0</v>
      </c>
      <c r="O2944" s="3">
        <f ca="1">IF($B2944&lt;&gt;"",SUMIF(INDIRECT("ИсходныеДанные!$"&amp;$K$4&amp;"$2:$"&amp;$K$4&amp;"$50000"),$B2944&amp;"#"&amp;O$6,INDIRECT("ИсходныеДанные!$J$2:$J$50000")),0)</f>
        <v>0</v>
      </c>
      <c r="P2944" s="3">
        <f ca="1">IF($B2944&lt;&gt;"",SUMIF(INDIRECT("ИсходныеДанные!$"&amp;$K$4&amp;"$2:$"&amp;$K$4&amp;"$50000"),$B2944&amp;"#"&amp;P$6,INDIRECT("ИсходныеДанные!$J$2:$J$50000")),0)</f>
        <v>0</v>
      </c>
      <c r="Q2944" s="3">
        <f ca="1">IF($B2944&lt;&gt;"",SUMIF(INDIRECT("ИсходныеДанные!$"&amp;$K$4&amp;"$2:$"&amp;$K$4&amp;"$50000"),$B2944&amp;"#"&amp;Q$6,INDIRECT("ИсходныеДанные!$J$2:$J$50000")),0)</f>
        <v>0</v>
      </c>
      <c r="R2944" s="3">
        <f ca="1">IF($B2944&lt;&gt;"",SUMIF(INDIRECT("ИсходныеДанные!$"&amp;$K$4&amp;"$2:$"&amp;$K$4&amp;"$50000"),$B2944&amp;"#"&amp;R$6,INDIRECT("ИсходныеДанные!$J$2:$J$50000")),0)</f>
        <v>0</v>
      </c>
      <c r="S2944" s="3">
        <f ca="1">IF($B2944&lt;&gt;"",SUMIF(INDIRECT("ИсходныеДанные!$"&amp;$K$4&amp;"$2:$"&amp;$K$4&amp;"$50000"),$B2944&amp;"#"&amp;S$6,INDIRECT("ИсходныеДанные!$J$2:$J$50000")),0)</f>
        <v>0</v>
      </c>
      <c r="T2944" s="3">
        <f ca="1">IF($B2944&lt;&gt;"",SUMIF(INDIRECT("ИсходныеДанные!$"&amp;$K$4&amp;"$2:$"&amp;$K$4&amp;"$50000"),$B2944&amp;"#"&amp;T$6,INDIRECT("ИсходныеДанные!$J$2:$J$50000")),0)</f>
        <v>0</v>
      </c>
      <c r="U2944" s="3">
        <f ca="1">IF($B2944&lt;&gt;"",SUMIF(INDIRECT("ИсходныеДанные!$"&amp;$K$4&amp;"$2:$"&amp;$K$4&amp;"$50000"),$B2944&amp;"#"&amp;U$6,INDIRECT("ИсходныеДанные!$J$2:$J$50000")),0)</f>
        <v>0</v>
      </c>
      <c r="V2944" s="3">
        <f ca="1">IF($B2944&lt;&gt;"",SUMIF(INDIRECT("ИсходныеДанные!$"&amp;$K$4&amp;"$2:$"&amp;$K$4&amp;"$50000"),$B2944&amp;"#"&amp;V$6,INDIRECT("ИсходныеДанные!$J$2:$J$50000")),0)</f>
        <v>0</v>
      </c>
      <c r="W2944" s="16" t="e">
        <f ca="1">SUM(K2944:V2944)/Пофамильно!$R$1</f>
        <v>#DIV/0!</v>
      </c>
    </row>
    <row r="2945" spans="1:23" x14ac:dyDescent="0.25">
      <c r="A2945" s="10" t="str">
        <f t="shared" ca="1" si="47"/>
        <v>delete</v>
      </c>
      <c r="B2945" s="16" cm="1">
        <f t="array" aca="1" ref="B2945" ca="1">INDIRECT("УникальныеСписки!D"&amp;ROW()-$L$4)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14"/>
      <c r="G2945" s="81" t="str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84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84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84" t="str" cm="1">
        <f t="array" aca="1" ref="J2945" ca="1">_xlfn.XLOOKUP($B2945,INDIRECT(SUBSTITUTE("ИсходныеДанные!$где$2:$где$50000","где",$B$4)),INDIRECT(SUBSTITUTE("ИсходныеДанные!$что$2:$что$50000","что",J$4)),"",0,1)</f>
        <v/>
      </c>
      <c r="K2945" s="3">
        <f ca="1">IF($B2945&lt;&gt;"",SUMIF(INDIRECT("ИсходныеДанные!$"&amp;$K$4&amp;"$2:$"&amp;$K$4&amp;"$50000"),$B2945&amp;"#"&amp;K$6,INDIRECT("ИсходныеДанные!$J$2:$J$50000")),0)</f>
        <v>0</v>
      </c>
      <c r="L2945" s="3">
        <f ca="1">IF($B2945&lt;&gt;"",SUMIF(INDIRECT("ИсходныеДанные!$"&amp;$K$4&amp;"$2:$"&amp;$K$4&amp;"$50000"),$B2945&amp;"#"&amp;L$6,INDIRECT("ИсходныеДанные!$J$2:$J$50000")),0)</f>
        <v>0</v>
      </c>
      <c r="M2945" s="3">
        <f ca="1">IF($B2945&lt;&gt;"",SUMIF(INDIRECT("ИсходныеДанные!$"&amp;$K$4&amp;"$2:$"&amp;$K$4&amp;"$50000"),$B2945&amp;"#"&amp;M$6,INDIRECT("ИсходныеДанные!$J$2:$J$50000")),0)</f>
        <v>0</v>
      </c>
      <c r="N2945" s="3">
        <f ca="1">IF($B2945&lt;&gt;"",SUMIF(INDIRECT("ИсходныеДанные!$"&amp;$K$4&amp;"$2:$"&amp;$K$4&amp;"$50000"),$B2945&amp;"#"&amp;N$6,INDIRECT("ИсходныеДанные!$J$2:$J$50000")),0)</f>
        <v>0</v>
      </c>
      <c r="O2945" s="3">
        <f ca="1">IF($B2945&lt;&gt;"",SUMIF(INDIRECT("ИсходныеДанные!$"&amp;$K$4&amp;"$2:$"&amp;$K$4&amp;"$50000"),$B2945&amp;"#"&amp;O$6,INDIRECT("ИсходныеДанные!$J$2:$J$50000")),0)</f>
        <v>0</v>
      </c>
      <c r="P2945" s="3">
        <f ca="1">IF($B2945&lt;&gt;"",SUMIF(INDIRECT("ИсходныеДанные!$"&amp;$K$4&amp;"$2:$"&amp;$K$4&amp;"$50000"),$B2945&amp;"#"&amp;P$6,INDIRECT("ИсходныеДанные!$J$2:$J$50000")),0)</f>
        <v>0</v>
      </c>
      <c r="Q2945" s="3">
        <f ca="1">IF($B2945&lt;&gt;"",SUMIF(INDIRECT("ИсходныеДанные!$"&amp;$K$4&amp;"$2:$"&amp;$K$4&amp;"$50000"),$B2945&amp;"#"&amp;Q$6,INDIRECT("ИсходныеДанные!$J$2:$J$50000")),0)</f>
        <v>0</v>
      </c>
      <c r="R2945" s="3">
        <f ca="1">IF($B2945&lt;&gt;"",SUMIF(INDIRECT("ИсходныеДанные!$"&amp;$K$4&amp;"$2:$"&amp;$K$4&amp;"$50000"),$B2945&amp;"#"&amp;R$6,INDIRECT("ИсходныеДанные!$J$2:$J$50000")),0)</f>
        <v>0</v>
      </c>
      <c r="S2945" s="3">
        <f ca="1">IF($B2945&lt;&gt;"",SUMIF(INDIRECT("ИсходныеДанные!$"&amp;$K$4&amp;"$2:$"&amp;$K$4&amp;"$50000"),$B2945&amp;"#"&amp;S$6,INDIRECT("ИсходныеДанные!$J$2:$J$50000")),0)</f>
        <v>0</v>
      </c>
      <c r="T2945" s="3">
        <f ca="1">IF($B2945&lt;&gt;"",SUMIF(INDIRECT("ИсходныеДанные!$"&amp;$K$4&amp;"$2:$"&amp;$K$4&amp;"$50000"),$B2945&amp;"#"&amp;T$6,INDIRECT("ИсходныеДанные!$J$2:$J$50000")),0)</f>
        <v>0</v>
      </c>
      <c r="U2945" s="3">
        <f ca="1">IF($B2945&lt;&gt;"",SUMIF(INDIRECT("ИсходныеДанные!$"&amp;$K$4&amp;"$2:$"&amp;$K$4&amp;"$50000"),$B2945&amp;"#"&amp;U$6,INDIRECT("ИсходныеДанные!$J$2:$J$50000")),0)</f>
        <v>0</v>
      </c>
      <c r="V2945" s="3">
        <f ca="1">IF($B2945&lt;&gt;"",SUMIF(INDIRECT("ИсходныеДанные!$"&amp;$K$4&amp;"$2:$"&amp;$K$4&amp;"$50000"),$B2945&amp;"#"&amp;V$6,INDIRECT("ИсходныеДанные!$J$2:$J$50000")),0)</f>
        <v>0</v>
      </c>
      <c r="W2945" s="16" t="e">
        <f ca="1">SUM(K2945:V2945)/Пофамильно!$R$1</f>
        <v>#DIV/0!</v>
      </c>
    </row>
    <row r="2946" spans="1:23" x14ac:dyDescent="0.25">
      <c r="A2946" s="10" t="str">
        <f t="shared" ca="1" si="47"/>
        <v>delete</v>
      </c>
      <c r="B2946" s="16" cm="1">
        <f t="array" aca="1" ref="B2946" ca="1">INDIRECT("УникальныеСписки!D"&amp;ROW()-$L$4)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14"/>
      <c r="G2946" s="81" t="str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84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84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84" t="str" cm="1">
        <f t="array" aca="1" ref="J2946" ca="1">_xlfn.XLOOKUP($B2946,INDIRECT(SUBSTITUTE("ИсходныеДанные!$где$2:$где$50000","где",$B$4)),INDIRECT(SUBSTITUTE("ИсходныеДанные!$что$2:$что$50000","что",J$4)),"",0,1)</f>
        <v/>
      </c>
      <c r="K2946" s="3">
        <f ca="1">IF($B2946&lt;&gt;"",SUMIF(INDIRECT("ИсходныеДанные!$"&amp;$K$4&amp;"$2:$"&amp;$K$4&amp;"$50000"),$B2946&amp;"#"&amp;K$6,INDIRECT("ИсходныеДанные!$J$2:$J$50000")),0)</f>
        <v>0</v>
      </c>
      <c r="L2946" s="3">
        <f ca="1">IF($B2946&lt;&gt;"",SUMIF(INDIRECT("ИсходныеДанные!$"&amp;$K$4&amp;"$2:$"&amp;$K$4&amp;"$50000"),$B2946&amp;"#"&amp;L$6,INDIRECT("ИсходныеДанные!$J$2:$J$50000")),0)</f>
        <v>0</v>
      </c>
      <c r="M2946" s="3">
        <f ca="1">IF($B2946&lt;&gt;"",SUMIF(INDIRECT("ИсходныеДанные!$"&amp;$K$4&amp;"$2:$"&amp;$K$4&amp;"$50000"),$B2946&amp;"#"&amp;M$6,INDIRECT("ИсходныеДанные!$J$2:$J$50000")),0)</f>
        <v>0</v>
      </c>
      <c r="N2946" s="3">
        <f ca="1">IF($B2946&lt;&gt;"",SUMIF(INDIRECT("ИсходныеДанные!$"&amp;$K$4&amp;"$2:$"&amp;$K$4&amp;"$50000"),$B2946&amp;"#"&amp;N$6,INDIRECT("ИсходныеДанные!$J$2:$J$50000")),0)</f>
        <v>0</v>
      </c>
      <c r="O2946" s="3">
        <f ca="1">IF($B2946&lt;&gt;"",SUMIF(INDIRECT("ИсходныеДанные!$"&amp;$K$4&amp;"$2:$"&amp;$K$4&amp;"$50000"),$B2946&amp;"#"&amp;O$6,INDIRECT("ИсходныеДанные!$J$2:$J$50000")),0)</f>
        <v>0</v>
      </c>
      <c r="P2946" s="3">
        <f ca="1">IF($B2946&lt;&gt;"",SUMIF(INDIRECT("ИсходныеДанные!$"&amp;$K$4&amp;"$2:$"&amp;$K$4&amp;"$50000"),$B2946&amp;"#"&amp;P$6,INDIRECT("ИсходныеДанные!$J$2:$J$50000")),0)</f>
        <v>0</v>
      </c>
      <c r="Q2946" s="3">
        <f ca="1">IF($B2946&lt;&gt;"",SUMIF(INDIRECT("ИсходныеДанные!$"&amp;$K$4&amp;"$2:$"&amp;$K$4&amp;"$50000"),$B2946&amp;"#"&amp;Q$6,INDIRECT("ИсходныеДанные!$J$2:$J$50000")),0)</f>
        <v>0</v>
      </c>
      <c r="R2946" s="3">
        <f ca="1">IF($B2946&lt;&gt;"",SUMIF(INDIRECT("ИсходныеДанные!$"&amp;$K$4&amp;"$2:$"&amp;$K$4&amp;"$50000"),$B2946&amp;"#"&amp;R$6,INDIRECT("ИсходныеДанные!$J$2:$J$50000")),0)</f>
        <v>0</v>
      </c>
      <c r="S2946" s="3">
        <f ca="1">IF($B2946&lt;&gt;"",SUMIF(INDIRECT("ИсходныеДанные!$"&amp;$K$4&amp;"$2:$"&amp;$K$4&amp;"$50000"),$B2946&amp;"#"&amp;S$6,INDIRECT("ИсходныеДанные!$J$2:$J$50000")),0)</f>
        <v>0</v>
      </c>
      <c r="T2946" s="3">
        <f ca="1">IF($B2946&lt;&gt;"",SUMIF(INDIRECT("ИсходныеДанные!$"&amp;$K$4&amp;"$2:$"&amp;$K$4&amp;"$50000"),$B2946&amp;"#"&amp;T$6,INDIRECT("ИсходныеДанные!$J$2:$J$50000")),0)</f>
        <v>0</v>
      </c>
      <c r="U2946" s="3">
        <f ca="1">IF($B2946&lt;&gt;"",SUMIF(INDIRECT("ИсходныеДанные!$"&amp;$K$4&amp;"$2:$"&amp;$K$4&amp;"$50000"),$B2946&amp;"#"&amp;U$6,INDIRECT("ИсходныеДанные!$J$2:$J$50000")),0)</f>
        <v>0</v>
      </c>
      <c r="V2946" s="3">
        <f ca="1">IF($B2946&lt;&gt;"",SUMIF(INDIRECT("ИсходныеДанные!$"&amp;$K$4&amp;"$2:$"&amp;$K$4&amp;"$50000"),$B2946&amp;"#"&amp;V$6,INDIRECT("ИсходныеДанные!$J$2:$J$50000")),0)</f>
        <v>0</v>
      </c>
      <c r="W2946" s="16" t="e">
        <f ca="1">SUM(K2946:V2946)/Пофамильно!$R$1</f>
        <v>#DIV/0!</v>
      </c>
    </row>
    <row r="2947" spans="1:23" x14ac:dyDescent="0.25">
      <c r="A2947" s="10" t="str">
        <f t="shared" ca="1" si="47"/>
        <v>delete</v>
      </c>
      <c r="B2947" s="16" cm="1">
        <f t="array" aca="1" ref="B2947" ca="1">INDIRECT("УникальныеСписки!D"&amp;ROW()-$L$4)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14"/>
      <c r="G2947" s="81" t="str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84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84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84" t="str" cm="1">
        <f t="array" aca="1" ref="J2947" ca="1">_xlfn.XLOOKUP($B2947,INDIRECT(SUBSTITUTE("ИсходныеДанные!$где$2:$где$50000","где",$B$4)),INDIRECT(SUBSTITUTE("ИсходныеДанные!$что$2:$что$50000","что",J$4)),"",0,1)</f>
        <v/>
      </c>
      <c r="K2947" s="3">
        <f ca="1">IF($B2947&lt;&gt;"",SUMIF(INDIRECT("ИсходныеДанные!$"&amp;$K$4&amp;"$2:$"&amp;$K$4&amp;"$50000"),$B2947&amp;"#"&amp;K$6,INDIRECT("ИсходныеДанные!$J$2:$J$50000")),0)</f>
        <v>0</v>
      </c>
      <c r="L2947" s="3">
        <f ca="1">IF($B2947&lt;&gt;"",SUMIF(INDIRECT("ИсходныеДанные!$"&amp;$K$4&amp;"$2:$"&amp;$K$4&amp;"$50000"),$B2947&amp;"#"&amp;L$6,INDIRECT("ИсходныеДанные!$J$2:$J$50000")),0)</f>
        <v>0</v>
      </c>
      <c r="M2947" s="3">
        <f ca="1">IF($B2947&lt;&gt;"",SUMIF(INDIRECT("ИсходныеДанные!$"&amp;$K$4&amp;"$2:$"&amp;$K$4&amp;"$50000"),$B2947&amp;"#"&amp;M$6,INDIRECT("ИсходныеДанные!$J$2:$J$50000")),0)</f>
        <v>0</v>
      </c>
      <c r="N2947" s="3">
        <f ca="1">IF($B2947&lt;&gt;"",SUMIF(INDIRECT("ИсходныеДанные!$"&amp;$K$4&amp;"$2:$"&amp;$K$4&amp;"$50000"),$B2947&amp;"#"&amp;N$6,INDIRECT("ИсходныеДанные!$J$2:$J$50000")),0)</f>
        <v>0</v>
      </c>
      <c r="O2947" s="3">
        <f ca="1">IF($B2947&lt;&gt;"",SUMIF(INDIRECT("ИсходныеДанные!$"&amp;$K$4&amp;"$2:$"&amp;$K$4&amp;"$50000"),$B2947&amp;"#"&amp;O$6,INDIRECT("ИсходныеДанные!$J$2:$J$50000")),0)</f>
        <v>0</v>
      </c>
      <c r="P2947" s="3">
        <f ca="1">IF($B2947&lt;&gt;"",SUMIF(INDIRECT("ИсходныеДанные!$"&amp;$K$4&amp;"$2:$"&amp;$K$4&amp;"$50000"),$B2947&amp;"#"&amp;P$6,INDIRECT("ИсходныеДанные!$J$2:$J$50000")),0)</f>
        <v>0</v>
      </c>
      <c r="Q2947" s="3">
        <f ca="1">IF($B2947&lt;&gt;"",SUMIF(INDIRECT("ИсходныеДанные!$"&amp;$K$4&amp;"$2:$"&amp;$K$4&amp;"$50000"),$B2947&amp;"#"&amp;Q$6,INDIRECT("ИсходныеДанные!$J$2:$J$50000")),0)</f>
        <v>0</v>
      </c>
      <c r="R2947" s="3">
        <f ca="1">IF($B2947&lt;&gt;"",SUMIF(INDIRECT("ИсходныеДанные!$"&amp;$K$4&amp;"$2:$"&amp;$K$4&amp;"$50000"),$B2947&amp;"#"&amp;R$6,INDIRECT("ИсходныеДанные!$J$2:$J$50000")),0)</f>
        <v>0</v>
      </c>
      <c r="S2947" s="3">
        <f ca="1">IF($B2947&lt;&gt;"",SUMIF(INDIRECT("ИсходныеДанные!$"&amp;$K$4&amp;"$2:$"&amp;$K$4&amp;"$50000"),$B2947&amp;"#"&amp;S$6,INDIRECT("ИсходныеДанные!$J$2:$J$50000")),0)</f>
        <v>0</v>
      </c>
      <c r="T2947" s="3">
        <f ca="1">IF($B2947&lt;&gt;"",SUMIF(INDIRECT("ИсходныеДанные!$"&amp;$K$4&amp;"$2:$"&amp;$K$4&amp;"$50000"),$B2947&amp;"#"&amp;T$6,INDIRECT("ИсходныеДанные!$J$2:$J$50000")),0)</f>
        <v>0</v>
      </c>
      <c r="U2947" s="3">
        <f ca="1">IF($B2947&lt;&gt;"",SUMIF(INDIRECT("ИсходныеДанные!$"&amp;$K$4&amp;"$2:$"&amp;$K$4&amp;"$50000"),$B2947&amp;"#"&amp;U$6,INDIRECT("ИсходныеДанные!$J$2:$J$50000")),0)</f>
        <v>0</v>
      </c>
      <c r="V2947" s="3">
        <f ca="1">IF($B2947&lt;&gt;"",SUMIF(INDIRECT("ИсходныеДанные!$"&amp;$K$4&amp;"$2:$"&amp;$K$4&amp;"$50000"),$B2947&amp;"#"&amp;V$6,INDIRECT("ИсходныеДанные!$J$2:$J$50000")),0)</f>
        <v>0</v>
      </c>
      <c r="W2947" s="16" t="e">
        <f ca="1">SUM(K2947:V2947)/Пофамильно!$R$1</f>
        <v>#DIV/0!</v>
      </c>
    </row>
    <row r="2948" spans="1:23" x14ac:dyDescent="0.25">
      <c r="A2948" s="10" t="str">
        <f t="shared" ca="1" si="47"/>
        <v>delete</v>
      </c>
      <c r="B2948" s="16" cm="1">
        <f t="array" aca="1" ref="B2948" ca="1">INDIRECT("УникальныеСписки!D"&amp;ROW()-$L$4)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14"/>
      <c r="G2948" s="81" t="str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84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84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84" t="str" cm="1">
        <f t="array" aca="1" ref="J2948" ca="1">_xlfn.XLOOKUP($B2948,INDIRECT(SUBSTITUTE("ИсходныеДанные!$где$2:$где$50000","где",$B$4)),INDIRECT(SUBSTITUTE("ИсходныеДанные!$что$2:$что$50000","что",J$4)),"",0,1)</f>
        <v/>
      </c>
      <c r="K2948" s="3">
        <f ca="1">IF($B2948&lt;&gt;"",SUMIF(INDIRECT("ИсходныеДанные!$"&amp;$K$4&amp;"$2:$"&amp;$K$4&amp;"$50000"),$B2948&amp;"#"&amp;K$6,INDIRECT("ИсходныеДанные!$J$2:$J$50000")),0)</f>
        <v>0</v>
      </c>
      <c r="L2948" s="3">
        <f ca="1">IF($B2948&lt;&gt;"",SUMIF(INDIRECT("ИсходныеДанные!$"&amp;$K$4&amp;"$2:$"&amp;$K$4&amp;"$50000"),$B2948&amp;"#"&amp;L$6,INDIRECT("ИсходныеДанные!$J$2:$J$50000")),0)</f>
        <v>0</v>
      </c>
      <c r="M2948" s="3">
        <f ca="1">IF($B2948&lt;&gt;"",SUMIF(INDIRECT("ИсходныеДанные!$"&amp;$K$4&amp;"$2:$"&amp;$K$4&amp;"$50000"),$B2948&amp;"#"&amp;M$6,INDIRECT("ИсходныеДанные!$J$2:$J$50000")),0)</f>
        <v>0</v>
      </c>
      <c r="N2948" s="3">
        <f ca="1">IF($B2948&lt;&gt;"",SUMIF(INDIRECT("ИсходныеДанные!$"&amp;$K$4&amp;"$2:$"&amp;$K$4&amp;"$50000"),$B2948&amp;"#"&amp;N$6,INDIRECT("ИсходныеДанные!$J$2:$J$50000")),0)</f>
        <v>0</v>
      </c>
      <c r="O2948" s="3">
        <f ca="1">IF($B2948&lt;&gt;"",SUMIF(INDIRECT("ИсходныеДанные!$"&amp;$K$4&amp;"$2:$"&amp;$K$4&amp;"$50000"),$B2948&amp;"#"&amp;O$6,INDIRECT("ИсходныеДанные!$J$2:$J$50000")),0)</f>
        <v>0</v>
      </c>
      <c r="P2948" s="3">
        <f ca="1">IF($B2948&lt;&gt;"",SUMIF(INDIRECT("ИсходныеДанные!$"&amp;$K$4&amp;"$2:$"&amp;$K$4&amp;"$50000"),$B2948&amp;"#"&amp;P$6,INDIRECT("ИсходныеДанные!$J$2:$J$50000")),0)</f>
        <v>0</v>
      </c>
      <c r="Q2948" s="3">
        <f ca="1">IF($B2948&lt;&gt;"",SUMIF(INDIRECT("ИсходныеДанные!$"&amp;$K$4&amp;"$2:$"&amp;$K$4&amp;"$50000"),$B2948&amp;"#"&amp;Q$6,INDIRECT("ИсходныеДанные!$J$2:$J$50000")),0)</f>
        <v>0</v>
      </c>
      <c r="R2948" s="3">
        <f ca="1">IF($B2948&lt;&gt;"",SUMIF(INDIRECT("ИсходныеДанные!$"&amp;$K$4&amp;"$2:$"&amp;$K$4&amp;"$50000"),$B2948&amp;"#"&amp;R$6,INDIRECT("ИсходныеДанные!$J$2:$J$50000")),0)</f>
        <v>0</v>
      </c>
      <c r="S2948" s="3">
        <f ca="1">IF($B2948&lt;&gt;"",SUMIF(INDIRECT("ИсходныеДанные!$"&amp;$K$4&amp;"$2:$"&amp;$K$4&amp;"$50000"),$B2948&amp;"#"&amp;S$6,INDIRECT("ИсходныеДанные!$J$2:$J$50000")),0)</f>
        <v>0</v>
      </c>
      <c r="T2948" s="3">
        <f ca="1">IF($B2948&lt;&gt;"",SUMIF(INDIRECT("ИсходныеДанные!$"&amp;$K$4&amp;"$2:$"&amp;$K$4&amp;"$50000"),$B2948&amp;"#"&amp;T$6,INDIRECT("ИсходныеДанные!$J$2:$J$50000")),0)</f>
        <v>0</v>
      </c>
      <c r="U2948" s="3">
        <f ca="1">IF($B2948&lt;&gt;"",SUMIF(INDIRECT("ИсходныеДанные!$"&amp;$K$4&amp;"$2:$"&amp;$K$4&amp;"$50000"),$B2948&amp;"#"&amp;U$6,INDIRECT("ИсходныеДанные!$J$2:$J$50000")),0)</f>
        <v>0</v>
      </c>
      <c r="V2948" s="3">
        <f ca="1">IF($B2948&lt;&gt;"",SUMIF(INDIRECT("ИсходныеДанные!$"&amp;$K$4&amp;"$2:$"&amp;$K$4&amp;"$50000"),$B2948&amp;"#"&amp;V$6,INDIRECT("ИсходныеДанные!$J$2:$J$50000")),0)</f>
        <v>0</v>
      </c>
      <c r="W2948" s="16" t="e">
        <f ca="1">SUM(K2948:V2948)/Пофамильно!$R$1</f>
        <v>#DIV/0!</v>
      </c>
    </row>
    <row r="2949" spans="1:23" x14ac:dyDescent="0.25">
      <c r="A2949" s="10" t="str">
        <f t="shared" ca="1" si="47"/>
        <v>delete</v>
      </c>
      <c r="B2949" s="16" cm="1">
        <f t="array" aca="1" ref="B2949" ca="1">INDIRECT("УникальныеСписки!D"&amp;ROW()-$L$4)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14"/>
      <c r="G2949" s="81" t="str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84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84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84" t="str" cm="1">
        <f t="array" aca="1" ref="J2949" ca="1">_xlfn.XLOOKUP($B2949,INDIRECT(SUBSTITUTE("ИсходныеДанные!$где$2:$где$50000","где",$B$4)),INDIRECT(SUBSTITUTE("ИсходныеДанные!$что$2:$что$50000","что",J$4)),"",0,1)</f>
        <v/>
      </c>
      <c r="K2949" s="3">
        <f ca="1">IF($B2949&lt;&gt;"",SUMIF(INDIRECT("ИсходныеДанные!$"&amp;$K$4&amp;"$2:$"&amp;$K$4&amp;"$50000"),$B2949&amp;"#"&amp;K$6,INDIRECT("ИсходныеДанные!$J$2:$J$50000")),0)</f>
        <v>0</v>
      </c>
      <c r="L2949" s="3">
        <f ca="1">IF($B2949&lt;&gt;"",SUMIF(INDIRECT("ИсходныеДанные!$"&amp;$K$4&amp;"$2:$"&amp;$K$4&amp;"$50000"),$B2949&amp;"#"&amp;L$6,INDIRECT("ИсходныеДанные!$J$2:$J$50000")),0)</f>
        <v>0</v>
      </c>
      <c r="M2949" s="3">
        <f ca="1">IF($B2949&lt;&gt;"",SUMIF(INDIRECT("ИсходныеДанные!$"&amp;$K$4&amp;"$2:$"&amp;$K$4&amp;"$50000"),$B2949&amp;"#"&amp;M$6,INDIRECT("ИсходныеДанные!$J$2:$J$50000")),0)</f>
        <v>0</v>
      </c>
      <c r="N2949" s="3">
        <f ca="1">IF($B2949&lt;&gt;"",SUMIF(INDIRECT("ИсходныеДанные!$"&amp;$K$4&amp;"$2:$"&amp;$K$4&amp;"$50000"),$B2949&amp;"#"&amp;N$6,INDIRECT("ИсходныеДанные!$J$2:$J$50000")),0)</f>
        <v>0</v>
      </c>
      <c r="O2949" s="3">
        <f ca="1">IF($B2949&lt;&gt;"",SUMIF(INDIRECT("ИсходныеДанные!$"&amp;$K$4&amp;"$2:$"&amp;$K$4&amp;"$50000"),$B2949&amp;"#"&amp;O$6,INDIRECT("ИсходныеДанные!$J$2:$J$50000")),0)</f>
        <v>0</v>
      </c>
      <c r="P2949" s="3">
        <f ca="1">IF($B2949&lt;&gt;"",SUMIF(INDIRECT("ИсходныеДанные!$"&amp;$K$4&amp;"$2:$"&amp;$K$4&amp;"$50000"),$B2949&amp;"#"&amp;P$6,INDIRECT("ИсходныеДанные!$J$2:$J$50000")),0)</f>
        <v>0</v>
      </c>
      <c r="Q2949" s="3">
        <f ca="1">IF($B2949&lt;&gt;"",SUMIF(INDIRECT("ИсходныеДанные!$"&amp;$K$4&amp;"$2:$"&amp;$K$4&amp;"$50000"),$B2949&amp;"#"&amp;Q$6,INDIRECT("ИсходныеДанные!$J$2:$J$50000")),0)</f>
        <v>0</v>
      </c>
      <c r="R2949" s="3">
        <f ca="1">IF($B2949&lt;&gt;"",SUMIF(INDIRECT("ИсходныеДанные!$"&amp;$K$4&amp;"$2:$"&amp;$K$4&amp;"$50000"),$B2949&amp;"#"&amp;R$6,INDIRECT("ИсходныеДанные!$J$2:$J$50000")),0)</f>
        <v>0</v>
      </c>
      <c r="S2949" s="3">
        <f ca="1">IF($B2949&lt;&gt;"",SUMIF(INDIRECT("ИсходныеДанные!$"&amp;$K$4&amp;"$2:$"&amp;$K$4&amp;"$50000"),$B2949&amp;"#"&amp;S$6,INDIRECT("ИсходныеДанные!$J$2:$J$50000")),0)</f>
        <v>0</v>
      </c>
      <c r="T2949" s="3">
        <f ca="1">IF($B2949&lt;&gt;"",SUMIF(INDIRECT("ИсходныеДанные!$"&amp;$K$4&amp;"$2:$"&amp;$K$4&amp;"$50000"),$B2949&amp;"#"&amp;T$6,INDIRECT("ИсходныеДанные!$J$2:$J$50000")),0)</f>
        <v>0</v>
      </c>
      <c r="U2949" s="3">
        <f ca="1">IF($B2949&lt;&gt;"",SUMIF(INDIRECT("ИсходныеДанные!$"&amp;$K$4&amp;"$2:$"&amp;$K$4&amp;"$50000"),$B2949&amp;"#"&amp;U$6,INDIRECT("ИсходныеДанные!$J$2:$J$50000")),0)</f>
        <v>0</v>
      </c>
      <c r="V2949" s="3">
        <f ca="1">IF($B2949&lt;&gt;"",SUMIF(INDIRECT("ИсходныеДанные!$"&amp;$K$4&amp;"$2:$"&amp;$K$4&amp;"$50000"),$B2949&amp;"#"&amp;V$6,INDIRECT("ИсходныеДанные!$J$2:$J$50000")),0)</f>
        <v>0</v>
      </c>
      <c r="W2949" s="16" t="e">
        <f ca="1">SUM(K2949:V2949)/Пофамильно!$R$1</f>
        <v>#DIV/0!</v>
      </c>
    </row>
    <row r="2950" spans="1:23" x14ac:dyDescent="0.25">
      <c r="A2950" s="10" t="str">
        <f t="shared" ca="1" si="47"/>
        <v>delete</v>
      </c>
      <c r="B2950" s="16" cm="1">
        <f t="array" aca="1" ref="B2950" ca="1">INDIRECT("УникальныеСписки!D"&amp;ROW()-$L$4)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14"/>
      <c r="G2950" s="81" t="str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84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84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84" t="str" cm="1">
        <f t="array" aca="1" ref="J2950" ca="1">_xlfn.XLOOKUP($B2950,INDIRECT(SUBSTITUTE("ИсходныеДанные!$где$2:$где$50000","где",$B$4)),INDIRECT(SUBSTITUTE("ИсходныеДанные!$что$2:$что$50000","что",J$4)),"",0,1)</f>
        <v/>
      </c>
      <c r="K2950" s="3">
        <f ca="1">IF($B2950&lt;&gt;"",SUMIF(INDIRECT("ИсходныеДанные!$"&amp;$K$4&amp;"$2:$"&amp;$K$4&amp;"$50000"),$B2950&amp;"#"&amp;K$6,INDIRECT("ИсходныеДанные!$J$2:$J$50000")),0)</f>
        <v>0</v>
      </c>
      <c r="L2950" s="3">
        <f ca="1">IF($B2950&lt;&gt;"",SUMIF(INDIRECT("ИсходныеДанные!$"&amp;$K$4&amp;"$2:$"&amp;$K$4&amp;"$50000"),$B2950&amp;"#"&amp;L$6,INDIRECT("ИсходныеДанные!$J$2:$J$50000")),0)</f>
        <v>0</v>
      </c>
      <c r="M2950" s="3">
        <f ca="1">IF($B2950&lt;&gt;"",SUMIF(INDIRECT("ИсходныеДанные!$"&amp;$K$4&amp;"$2:$"&amp;$K$4&amp;"$50000"),$B2950&amp;"#"&amp;M$6,INDIRECT("ИсходныеДанные!$J$2:$J$50000")),0)</f>
        <v>0</v>
      </c>
      <c r="N2950" s="3">
        <f ca="1">IF($B2950&lt;&gt;"",SUMIF(INDIRECT("ИсходныеДанные!$"&amp;$K$4&amp;"$2:$"&amp;$K$4&amp;"$50000"),$B2950&amp;"#"&amp;N$6,INDIRECT("ИсходныеДанные!$J$2:$J$50000")),0)</f>
        <v>0</v>
      </c>
      <c r="O2950" s="3">
        <f ca="1">IF($B2950&lt;&gt;"",SUMIF(INDIRECT("ИсходныеДанные!$"&amp;$K$4&amp;"$2:$"&amp;$K$4&amp;"$50000"),$B2950&amp;"#"&amp;O$6,INDIRECT("ИсходныеДанные!$J$2:$J$50000")),0)</f>
        <v>0</v>
      </c>
      <c r="P2950" s="3">
        <f ca="1">IF($B2950&lt;&gt;"",SUMIF(INDIRECT("ИсходныеДанные!$"&amp;$K$4&amp;"$2:$"&amp;$K$4&amp;"$50000"),$B2950&amp;"#"&amp;P$6,INDIRECT("ИсходныеДанные!$J$2:$J$50000")),0)</f>
        <v>0</v>
      </c>
      <c r="Q2950" s="3">
        <f ca="1">IF($B2950&lt;&gt;"",SUMIF(INDIRECT("ИсходныеДанные!$"&amp;$K$4&amp;"$2:$"&amp;$K$4&amp;"$50000"),$B2950&amp;"#"&amp;Q$6,INDIRECT("ИсходныеДанные!$J$2:$J$50000")),0)</f>
        <v>0</v>
      </c>
      <c r="R2950" s="3">
        <f ca="1">IF($B2950&lt;&gt;"",SUMIF(INDIRECT("ИсходныеДанные!$"&amp;$K$4&amp;"$2:$"&amp;$K$4&amp;"$50000"),$B2950&amp;"#"&amp;R$6,INDIRECT("ИсходныеДанные!$J$2:$J$50000")),0)</f>
        <v>0</v>
      </c>
      <c r="S2950" s="3">
        <f ca="1">IF($B2950&lt;&gt;"",SUMIF(INDIRECT("ИсходныеДанные!$"&amp;$K$4&amp;"$2:$"&amp;$K$4&amp;"$50000"),$B2950&amp;"#"&amp;S$6,INDIRECT("ИсходныеДанные!$J$2:$J$50000")),0)</f>
        <v>0</v>
      </c>
      <c r="T2950" s="3">
        <f ca="1">IF($B2950&lt;&gt;"",SUMIF(INDIRECT("ИсходныеДанные!$"&amp;$K$4&amp;"$2:$"&amp;$K$4&amp;"$50000"),$B2950&amp;"#"&amp;T$6,INDIRECT("ИсходныеДанные!$J$2:$J$50000")),0)</f>
        <v>0</v>
      </c>
      <c r="U2950" s="3">
        <f ca="1">IF($B2950&lt;&gt;"",SUMIF(INDIRECT("ИсходныеДанные!$"&amp;$K$4&amp;"$2:$"&amp;$K$4&amp;"$50000"),$B2950&amp;"#"&amp;U$6,INDIRECT("ИсходныеДанные!$J$2:$J$50000")),0)</f>
        <v>0</v>
      </c>
      <c r="V2950" s="3">
        <f ca="1">IF($B2950&lt;&gt;"",SUMIF(INDIRECT("ИсходныеДанные!$"&amp;$K$4&amp;"$2:$"&amp;$K$4&amp;"$50000"),$B2950&amp;"#"&amp;V$6,INDIRECT("ИсходныеДанные!$J$2:$J$50000")),0)</f>
        <v>0</v>
      </c>
      <c r="W2950" s="16" t="e">
        <f ca="1">SUM(K2950:V2950)/Пофамильно!$R$1</f>
        <v>#DIV/0!</v>
      </c>
    </row>
    <row r="2951" spans="1:23" x14ac:dyDescent="0.25">
      <c r="A2951" s="10" t="str">
        <f t="shared" ca="1" si="47"/>
        <v>delete</v>
      </c>
      <c r="B2951" s="16" cm="1">
        <f t="array" aca="1" ref="B2951" ca="1">INDIRECT("УникальныеСписки!D"&amp;ROW()-$L$4)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14"/>
      <c r="G2951" s="81" t="str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84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84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84" t="str" cm="1">
        <f t="array" aca="1" ref="J2951" ca="1">_xlfn.XLOOKUP($B2951,INDIRECT(SUBSTITUTE("ИсходныеДанные!$где$2:$где$50000","где",$B$4)),INDIRECT(SUBSTITUTE("ИсходныеДанные!$что$2:$что$50000","что",J$4)),"",0,1)</f>
        <v/>
      </c>
      <c r="K2951" s="3">
        <f ca="1">IF($B2951&lt;&gt;"",SUMIF(INDIRECT("ИсходныеДанные!$"&amp;$K$4&amp;"$2:$"&amp;$K$4&amp;"$50000"),$B2951&amp;"#"&amp;K$6,INDIRECT("ИсходныеДанные!$J$2:$J$50000")),0)</f>
        <v>0</v>
      </c>
      <c r="L2951" s="3">
        <f ca="1">IF($B2951&lt;&gt;"",SUMIF(INDIRECT("ИсходныеДанные!$"&amp;$K$4&amp;"$2:$"&amp;$K$4&amp;"$50000"),$B2951&amp;"#"&amp;L$6,INDIRECT("ИсходныеДанные!$J$2:$J$50000")),0)</f>
        <v>0</v>
      </c>
      <c r="M2951" s="3">
        <f ca="1">IF($B2951&lt;&gt;"",SUMIF(INDIRECT("ИсходныеДанные!$"&amp;$K$4&amp;"$2:$"&amp;$K$4&amp;"$50000"),$B2951&amp;"#"&amp;M$6,INDIRECT("ИсходныеДанные!$J$2:$J$50000")),0)</f>
        <v>0</v>
      </c>
      <c r="N2951" s="3">
        <f ca="1">IF($B2951&lt;&gt;"",SUMIF(INDIRECT("ИсходныеДанные!$"&amp;$K$4&amp;"$2:$"&amp;$K$4&amp;"$50000"),$B2951&amp;"#"&amp;N$6,INDIRECT("ИсходныеДанные!$J$2:$J$50000")),0)</f>
        <v>0</v>
      </c>
      <c r="O2951" s="3">
        <f ca="1">IF($B2951&lt;&gt;"",SUMIF(INDIRECT("ИсходныеДанные!$"&amp;$K$4&amp;"$2:$"&amp;$K$4&amp;"$50000"),$B2951&amp;"#"&amp;O$6,INDIRECT("ИсходныеДанные!$J$2:$J$50000")),0)</f>
        <v>0</v>
      </c>
      <c r="P2951" s="3">
        <f ca="1">IF($B2951&lt;&gt;"",SUMIF(INDIRECT("ИсходныеДанные!$"&amp;$K$4&amp;"$2:$"&amp;$K$4&amp;"$50000"),$B2951&amp;"#"&amp;P$6,INDIRECT("ИсходныеДанные!$J$2:$J$50000")),0)</f>
        <v>0</v>
      </c>
      <c r="Q2951" s="3">
        <f ca="1">IF($B2951&lt;&gt;"",SUMIF(INDIRECT("ИсходныеДанные!$"&amp;$K$4&amp;"$2:$"&amp;$K$4&amp;"$50000"),$B2951&amp;"#"&amp;Q$6,INDIRECT("ИсходныеДанные!$J$2:$J$50000")),0)</f>
        <v>0</v>
      </c>
      <c r="R2951" s="3">
        <f ca="1">IF($B2951&lt;&gt;"",SUMIF(INDIRECT("ИсходныеДанные!$"&amp;$K$4&amp;"$2:$"&amp;$K$4&amp;"$50000"),$B2951&amp;"#"&amp;R$6,INDIRECT("ИсходныеДанные!$J$2:$J$50000")),0)</f>
        <v>0</v>
      </c>
      <c r="S2951" s="3">
        <f ca="1">IF($B2951&lt;&gt;"",SUMIF(INDIRECT("ИсходныеДанные!$"&amp;$K$4&amp;"$2:$"&amp;$K$4&amp;"$50000"),$B2951&amp;"#"&amp;S$6,INDIRECT("ИсходныеДанные!$J$2:$J$50000")),0)</f>
        <v>0</v>
      </c>
      <c r="T2951" s="3">
        <f ca="1">IF($B2951&lt;&gt;"",SUMIF(INDIRECT("ИсходныеДанные!$"&amp;$K$4&amp;"$2:$"&amp;$K$4&amp;"$50000"),$B2951&amp;"#"&amp;T$6,INDIRECT("ИсходныеДанные!$J$2:$J$50000")),0)</f>
        <v>0</v>
      </c>
      <c r="U2951" s="3">
        <f ca="1">IF($B2951&lt;&gt;"",SUMIF(INDIRECT("ИсходныеДанные!$"&amp;$K$4&amp;"$2:$"&amp;$K$4&amp;"$50000"),$B2951&amp;"#"&amp;U$6,INDIRECT("ИсходныеДанные!$J$2:$J$50000")),0)</f>
        <v>0</v>
      </c>
      <c r="V2951" s="3">
        <f ca="1">IF($B2951&lt;&gt;"",SUMIF(INDIRECT("ИсходныеДанные!$"&amp;$K$4&amp;"$2:$"&amp;$K$4&amp;"$50000"),$B2951&amp;"#"&amp;V$6,INDIRECT("ИсходныеДанные!$J$2:$J$50000")),0)</f>
        <v>0</v>
      </c>
      <c r="W2951" s="16" t="e">
        <f ca="1">SUM(K2951:V2951)/Пофамильно!$R$1</f>
        <v>#DIV/0!</v>
      </c>
    </row>
    <row r="2952" spans="1:23" x14ac:dyDescent="0.25">
      <c r="A2952" s="10" t="str">
        <f t="shared" ca="1" si="47"/>
        <v>delete</v>
      </c>
      <c r="B2952" s="16" cm="1">
        <f t="array" aca="1" ref="B2952" ca="1">INDIRECT("УникальныеСписки!D"&amp;ROW()-$L$4)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14"/>
      <c r="G2952" s="81" t="str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84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84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84" t="str" cm="1">
        <f t="array" aca="1" ref="J2952" ca="1">_xlfn.XLOOKUP($B2952,INDIRECT(SUBSTITUTE("ИсходныеДанные!$где$2:$где$50000","где",$B$4)),INDIRECT(SUBSTITUTE("ИсходныеДанные!$что$2:$что$50000","что",J$4)),"",0,1)</f>
        <v/>
      </c>
      <c r="K2952" s="3">
        <f ca="1">IF($B2952&lt;&gt;"",SUMIF(INDIRECT("ИсходныеДанные!$"&amp;$K$4&amp;"$2:$"&amp;$K$4&amp;"$50000"),$B2952&amp;"#"&amp;K$6,INDIRECT("ИсходныеДанные!$J$2:$J$50000")),0)</f>
        <v>0</v>
      </c>
      <c r="L2952" s="3">
        <f ca="1">IF($B2952&lt;&gt;"",SUMIF(INDIRECT("ИсходныеДанные!$"&amp;$K$4&amp;"$2:$"&amp;$K$4&amp;"$50000"),$B2952&amp;"#"&amp;L$6,INDIRECT("ИсходныеДанные!$J$2:$J$50000")),0)</f>
        <v>0</v>
      </c>
      <c r="M2952" s="3">
        <f ca="1">IF($B2952&lt;&gt;"",SUMIF(INDIRECT("ИсходныеДанные!$"&amp;$K$4&amp;"$2:$"&amp;$K$4&amp;"$50000"),$B2952&amp;"#"&amp;M$6,INDIRECT("ИсходныеДанные!$J$2:$J$50000")),0)</f>
        <v>0</v>
      </c>
      <c r="N2952" s="3">
        <f ca="1">IF($B2952&lt;&gt;"",SUMIF(INDIRECT("ИсходныеДанные!$"&amp;$K$4&amp;"$2:$"&amp;$K$4&amp;"$50000"),$B2952&amp;"#"&amp;N$6,INDIRECT("ИсходныеДанные!$J$2:$J$50000")),0)</f>
        <v>0</v>
      </c>
      <c r="O2952" s="3">
        <f ca="1">IF($B2952&lt;&gt;"",SUMIF(INDIRECT("ИсходныеДанные!$"&amp;$K$4&amp;"$2:$"&amp;$K$4&amp;"$50000"),$B2952&amp;"#"&amp;O$6,INDIRECT("ИсходныеДанные!$J$2:$J$50000")),0)</f>
        <v>0</v>
      </c>
      <c r="P2952" s="3">
        <f ca="1">IF($B2952&lt;&gt;"",SUMIF(INDIRECT("ИсходныеДанные!$"&amp;$K$4&amp;"$2:$"&amp;$K$4&amp;"$50000"),$B2952&amp;"#"&amp;P$6,INDIRECT("ИсходныеДанные!$J$2:$J$50000")),0)</f>
        <v>0</v>
      </c>
      <c r="Q2952" s="3">
        <f ca="1">IF($B2952&lt;&gt;"",SUMIF(INDIRECT("ИсходныеДанные!$"&amp;$K$4&amp;"$2:$"&amp;$K$4&amp;"$50000"),$B2952&amp;"#"&amp;Q$6,INDIRECT("ИсходныеДанные!$J$2:$J$50000")),0)</f>
        <v>0</v>
      </c>
      <c r="R2952" s="3">
        <f ca="1">IF($B2952&lt;&gt;"",SUMIF(INDIRECT("ИсходныеДанные!$"&amp;$K$4&amp;"$2:$"&amp;$K$4&amp;"$50000"),$B2952&amp;"#"&amp;R$6,INDIRECT("ИсходныеДанные!$J$2:$J$50000")),0)</f>
        <v>0</v>
      </c>
      <c r="S2952" s="3">
        <f ca="1">IF($B2952&lt;&gt;"",SUMIF(INDIRECT("ИсходныеДанные!$"&amp;$K$4&amp;"$2:$"&amp;$K$4&amp;"$50000"),$B2952&amp;"#"&amp;S$6,INDIRECT("ИсходныеДанные!$J$2:$J$50000")),0)</f>
        <v>0</v>
      </c>
      <c r="T2952" s="3">
        <f ca="1">IF($B2952&lt;&gt;"",SUMIF(INDIRECT("ИсходныеДанные!$"&amp;$K$4&amp;"$2:$"&amp;$K$4&amp;"$50000"),$B2952&amp;"#"&amp;T$6,INDIRECT("ИсходныеДанные!$J$2:$J$50000")),0)</f>
        <v>0</v>
      </c>
      <c r="U2952" s="3">
        <f ca="1">IF($B2952&lt;&gt;"",SUMIF(INDIRECT("ИсходныеДанные!$"&amp;$K$4&amp;"$2:$"&amp;$K$4&amp;"$50000"),$B2952&amp;"#"&amp;U$6,INDIRECT("ИсходныеДанные!$J$2:$J$50000")),0)</f>
        <v>0</v>
      </c>
      <c r="V2952" s="3">
        <f ca="1">IF($B2952&lt;&gt;"",SUMIF(INDIRECT("ИсходныеДанные!$"&amp;$K$4&amp;"$2:$"&amp;$K$4&amp;"$50000"),$B2952&amp;"#"&amp;V$6,INDIRECT("ИсходныеДанные!$J$2:$J$50000")),0)</f>
        <v>0</v>
      </c>
      <c r="W2952" s="16" t="e">
        <f ca="1">SUM(K2952:V2952)/Пофамильно!$R$1</f>
        <v>#DIV/0!</v>
      </c>
    </row>
    <row r="2953" spans="1:23" x14ac:dyDescent="0.25">
      <c r="A2953" s="10" t="str">
        <f t="shared" ca="1" si="47"/>
        <v>delete</v>
      </c>
      <c r="B2953" s="16" cm="1">
        <f t="array" aca="1" ref="B2953" ca="1">INDIRECT("УникальныеСписки!D"&amp;ROW()-$L$4)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14"/>
      <c r="G2953" s="81" t="str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84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84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84" t="str" cm="1">
        <f t="array" aca="1" ref="J2953" ca="1">_xlfn.XLOOKUP($B2953,INDIRECT(SUBSTITUTE("ИсходныеДанные!$где$2:$где$50000","где",$B$4)),INDIRECT(SUBSTITUTE("ИсходныеДанные!$что$2:$что$50000","что",J$4)),"",0,1)</f>
        <v/>
      </c>
      <c r="K2953" s="3">
        <f ca="1">IF($B2953&lt;&gt;"",SUMIF(INDIRECT("ИсходныеДанные!$"&amp;$K$4&amp;"$2:$"&amp;$K$4&amp;"$50000"),$B2953&amp;"#"&amp;K$6,INDIRECT("ИсходныеДанные!$J$2:$J$50000")),0)</f>
        <v>0</v>
      </c>
      <c r="L2953" s="3">
        <f ca="1">IF($B2953&lt;&gt;"",SUMIF(INDIRECT("ИсходныеДанные!$"&amp;$K$4&amp;"$2:$"&amp;$K$4&amp;"$50000"),$B2953&amp;"#"&amp;L$6,INDIRECT("ИсходныеДанные!$J$2:$J$50000")),0)</f>
        <v>0</v>
      </c>
      <c r="M2953" s="3">
        <f ca="1">IF($B2953&lt;&gt;"",SUMIF(INDIRECT("ИсходныеДанные!$"&amp;$K$4&amp;"$2:$"&amp;$K$4&amp;"$50000"),$B2953&amp;"#"&amp;M$6,INDIRECT("ИсходныеДанные!$J$2:$J$50000")),0)</f>
        <v>0</v>
      </c>
      <c r="N2953" s="3">
        <f ca="1">IF($B2953&lt;&gt;"",SUMIF(INDIRECT("ИсходныеДанные!$"&amp;$K$4&amp;"$2:$"&amp;$K$4&amp;"$50000"),$B2953&amp;"#"&amp;N$6,INDIRECT("ИсходныеДанные!$J$2:$J$50000")),0)</f>
        <v>0</v>
      </c>
      <c r="O2953" s="3">
        <f ca="1">IF($B2953&lt;&gt;"",SUMIF(INDIRECT("ИсходныеДанные!$"&amp;$K$4&amp;"$2:$"&amp;$K$4&amp;"$50000"),$B2953&amp;"#"&amp;O$6,INDIRECT("ИсходныеДанные!$J$2:$J$50000")),0)</f>
        <v>0</v>
      </c>
      <c r="P2953" s="3">
        <f ca="1">IF($B2953&lt;&gt;"",SUMIF(INDIRECT("ИсходныеДанные!$"&amp;$K$4&amp;"$2:$"&amp;$K$4&amp;"$50000"),$B2953&amp;"#"&amp;P$6,INDIRECT("ИсходныеДанные!$J$2:$J$50000")),0)</f>
        <v>0</v>
      </c>
      <c r="Q2953" s="3">
        <f ca="1">IF($B2953&lt;&gt;"",SUMIF(INDIRECT("ИсходныеДанные!$"&amp;$K$4&amp;"$2:$"&amp;$K$4&amp;"$50000"),$B2953&amp;"#"&amp;Q$6,INDIRECT("ИсходныеДанные!$J$2:$J$50000")),0)</f>
        <v>0</v>
      </c>
      <c r="R2953" s="3">
        <f ca="1">IF($B2953&lt;&gt;"",SUMIF(INDIRECT("ИсходныеДанные!$"&amp;$K$4&amp;"$2:$"&amp;$K$4&amp;"$50000"),$B2953&amp;"#"&amp;R$6,INDIRECT("ИсходныеДанные!$J$2:$J$50000")),0)</f>
        <v>0</v>
      </c>
      <c r="S2953" s="3">
        <f ca="1">IF($B2953&lt;&gt;"",SUMIF(INDIRECT("ИсходныеДанные!$"&amp;$K$4&amp;"$2:$"&amp;$K$4&amp;"$50000"),$B2953&amp;"#"&amp;S$6,INDIRECT("ИсходныеДанные!$J$2:$J$50000")),0)</f>
        <v>0</v>
      </c>
      <c r="T2953" s="3">
        <f ca="1">IF($B2953&lt;&gt;"",SUMIF(INDIRECT("ИсходныеДанные!$"&amp;$K$4&amp;"$2:$"&amp;$K$4&amp;"$50000"),$B2953&amp;"#"&amp;T$6,INDIRECT("ИсходныеДанные!$J$2:$J$50000")),0)</f>
        <v>0</v>
      </c>
      <c r="U2953" s="3">
        <f ca="1">IF($B2953&lt;&gt;"",SUMIF(INDIRECT("ИсходныеДанные!$"&amp;$K$4&amp;"$2:$"&amp;$K$4&amp;"$50000"),$B2953&amp;"#"&amp;U$6,INDIRECT("ИсходныеДанные!$J$2:$J$50000")),0)</f>
        <v>0</v>
      </c>
      <c r="V2953" s="3">
        <f ca="1">IF($B2953&lt;&gt;"",SUMIF(INDIRECT("ИсходныеДанные!$"&amp;$K$4&amp;"$2:$"&amp;$K$4&amp;"$50000"),$B2953&amp;"#"&amp;V$6,INDIRECT("ИсходныеДанные!$J$2:$J$50000")),0)</f>
        <v>0</v>
      </c>
      <c r="W2953" s="16" t="e">
        <f ca="1">SUM(K2953:V2953)/Пофамильно!$R$1</f>
        <v>#DIV/0!</v>
      </c>
    </row>
    <row r="2954" spans="1:23" x14ac:dyDescent="0.25">
      <c r="A2954" s="10" t="str">
        <f t="shared" ca="1" si="47"/>
        <v>delete</v>
      </c>
      <c r="B2954" s="16" cm="1">
        <f t="array" aca="1" ref="B2954" ca="1">INDIRECT("УникальныеСписки!D"&amp;ROW()-$L$4)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14"/>
      <c r="G2954" s="81" t="str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84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84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84" t="str" cm="1">
        <f t="array" aca="1" ref="J2954" ca="1">_xlfn.XLOOKUP($B2954,INDIRECT(SUBSTITUTE("ИсходныеДанные!$где$2:$где$50000","где",$B$4)),INDIRECT(SUBSTITUTE("ИсходныеДанные!$что$2:$что$50000","что",J$4)),"",0,1)</f>
        <v/>
      </c>
      <c r="K2954" s="3">
        <f ca="1">IF($B2954&lt;&gt;"",SUMIF(INDIRECT("ИсходныеДанные!$"&amp;$K$4&amp;"$2:$"&amp;$K$4&amp;"$50000"),$B2954&amp;"#"&amp;K$6,INDIRECT("ИсходныеДанные!$J$2:$J$50000")),0)</f>
        <v>0</v>
      </c>
      <c r="L2954" s="3">
        <f ca="1">IF($B2954&lt;&gt;"",SUMIF(INDIRECT("ИсходныеДанные!$"&amp;$K$4&amp;"$2:$"&amp;$K$4&amp;"$50000"),$B2954&amp;"#"&amp;L$6,INDIRECT("ИсходныеДанные!$J$2:$J$50000")),0)</f>
        <v>0</v>
      </c>
      <c r="M2954" s="3">
        <f ca="1">IF($B2954&lt;&gt;"",SUMIF(INDIRECT("ИсходныеДанные!$"&amp;$K$4&amp;"$2:$"&amp;$K$4&amp;"$50000"),$B2954&amp;"#"&amp;M$6,INDIRECT("ИсходныеДанные!$J$2:$J$50000")),0)</f>
        <v>0</v>
      </c>
      <c r="N2954" s="3">
        <f ca="1">IF($B2954&lt;&gt;"",SUMIF(INDIRECT("ИсходныеДанные!$"&amp;$K$4&amp;"$2:$"&amp;$K$4&amp;"$50000"),$B2954&amp;"#"&amp;N$6,INDIRECT("ИсходныеДанные!$J$2:$J$50000")),0)</f>
        <v>0</v>
      </c>
      <c r="O2954" s="3">
        <f ca="1">IF($B2954&lt;&gt;"",SUMIF(INDIRECT("ИсходныеДанные!$"&amp;$K$4&amp;"$2:$"&amp;$K$4&amp;"$50000"),$B2954&amp;"#"&amp;O$6,INDIRECT("ИсходныеДанные!$J$2:$J$50000")),0)</f>
        <v>0</v>
      </c>
      <c r="P2954" s="3">
        <f ca="1">IF($B2954&lt;&gt;"",SUMIF(INDIRECT("ИсходныеДанные!$"&amp;$K$4&amp;"$2:$"&amp;$K$4&amp;"$50000"),$B2954&amp;"#"&amp;P$6,INDIRECT("ИсходныеДанные!$J$2:$J$50000")),0)</f>
        <v>0</v>
      </c>
      <c r="Q2954" s="3">
        <f ca="1">IF($B2954&lt;&gt;"",SUMIF(INDIRECT("ИсходныеДанные!$"&amp;$K$4&amp;"$2:$"&amp;$K$4&amp;"$50000"),$B2954&amp;"#"&amp;Q$6,INDIRECT("ИсходныеДанные!$J$2:$J$50000")),0)</f>
        <v>0</v>
      </c>
      <c r="R2954" s="3">
        <f ca="1">IF($B2954&lt;&gt;"",SUMIF(INDIRECT("ИсходныеДанные!$"&amp;$K$4&amp;"$2:$"&amp;$K$4&amp;"$50000"),$B2954&amp;"#"&amp;R$6,INDIRECT("ИсходныеДанные!$J$2:$J$50000")),0)</f>
        <v>0</v>
      </c>
      <c r="S2954" s="3">
        <f ca="1">IF($B2954&lt;&gt;"",SUMIF(INDIRECT("ИсходныеДанные!$"&amp;$K$4&amp;"$2:$"&amp;$K$4&amp;"$50000"),$B2954&amp;"#"&amp;S$6,INDIRECT("ИсходныеДанные!$J$2:$J$50000")),0)</f>
        <v>0</v>
      </c>
      <c r="T2954" s="3">
        <f ca="1">IF($B2954&lt;&gt;"",SUMIF(INDIRECT("ИсходныеДанные!$"&amp;$K$4&amp;"$2:$"&amp;$K$4&amp;"$50000"),$B2954&amp;"#"&amp;T$6,INDIRECT("ИсходныеДанные!$J$2:$J$50000")),0)</f>
        <v>0</v>
      </c>
      <c r="U2954" s="3">
        <f ca="1">IF($B2954&lt;&gt;"",SUMIF(INDIRECT("ИсходныеДанные!$"&amp;$K$4&amp;"$2:$"&amp;$K$4&amp;"$50000"),$B2954&amp;"#"&amp;U$6,INDIRECT("ИсходныеДанные!$J$2:$J$50000")),0)</f>
        <v>0</v>
      </c>
      <c r="V2954" s="3">
        <f ca="1">IF($B2954&lt;&gt;"",SUMIF(INDIRECT("ИсходныеДанные!$"&amp;$K$4&amp;"$2:$"&amp;$K$4&amp;"$50000"),$B2954&amp;"#"&amp;V$6,INDIRECT("ИсходныеДанные!$J$2:$J$50000")),0)</f>
        <v>0</v>
      </c>
      <c r="W2954" s="16" t="e">
        <f ca="1">SUM(K2954:V2954)/Пофамильно!$R$1</f>
        <v>#DIV/0!</v>
      </c>
    </row>
    <row r="2955" spans="1:23" x14ac:dyDescent="0.25">
      <c r="A2955" s="10" t="str">
        <f t="shared" ref="A2955:A3018" ca="1" si="48">IF(C2955="","delete","")</f>
        <v>delete</v>
      </c>
      <c r="B2955" s="16" cm="1">
        <f t="array" aca="1" ref="B2955" ca="1">INDIRECT("УникальныеСписки!D"&amp;ROW()-$L$4)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14"/>
      <c r="G2955" s="81" t="str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84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84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84" t="str" cm="1">
        <f t="array" aca="1" ref="J2955" ca="1">_xlfn.XLOOKUP($B2955,INDIRECT(SUBSTITUTE("ИсходныеДанные!$где$2:$где$50000","где",$B$4)),INDIRECT(SUBSTITUTE("ИсходныеДанные!$что$2:$что$50000","что",J$4)),"",0,1)</f>
        <v/>
      </c>
      <c r="K2955" s="3">
        <f ca="1">IF($B2955&lt;&gt;"",SUMIF(INDIRECT("ИсходныеДанные!$"&amp;$K$4&amp;"$2:$"&amp;$K$4&amp;"$50000"),$B2955&amp;"#"&amp;K$6,INDIRECT("ИсходныеДанные!$J$2:$J$50000")),0)</f>
        <v>0</v>
      </c>
      <c r="L2955" s="3">
        <f ca="1">IF($B2955&lt;&gt;"",SUMIF(INDIRECT("ИсходныеДанные!$"&amp;$K$4&amp;"$2:$"&amp;$K$4&amp;"$50000"),$B2955&amp;"#"&amp;L$6,INDIRECT("ИсходныеДанные!$J$2:$J$50000")),0)</f>
        <v>0</v>
      </c>
      <c r="M2955" s="3">
        <f ca="1">IF($B2955&lt;&gt;"",SUMIF(INDIRECT("ИсходныеДанные!$"&amp;$K$4&amp;"$2:$"&amp;$K$4&amp;"$50000"),$B2955&amp;"#"&amp;M$6,INDIRECT("ИсходныеДанные!$J$2:$J$50000")),0)</f>
        <v>0</v>
      </c>
      <c r="N2955" s="3">
        <f ca="1">IF($B2955&lt;&gt;"",SUMIF(INDIRECT("ИсходныеДанные!$"&amp;$K$4&amp;"$2:$"&amp;$K$4&amp;"$50000"),$B2955&amp;"#"&amp;N$6,INDIRECT("ИсходныеДанные!$J$2:$J$50000")),0)</f>
        <v>0</v>
      </c>
      <c r="O2955" s="3">
        <f ca="1">IF($B2955&lt;&gt;"",SUMIF(INDIRECT("ИсходныеДанные!$"&amp;$K$4&amp;"$2:$"&amp;$K$4&amp;"$50000"),$B2955&amp;"#"&amp;O$6,INDIRECT("ИсходныеДанные!$J$2:$J$50000")),0)</f>
        <v>0</v>
      </c>
      <c r="P2955" s="3">
        <f ca="1">IF($B2955&lt;&gt;"",SUMIF(INDIRECT("ИсходныеДанные!$"&amp;$K$4&amp;"$2:$"&amp;$K$4&amp;"$50000"),$B2955&amp;"#"&amp;P$6,INDIRECT("ИсходныеДанные!$J$2:$J$50000")),0)</f>
        <v>0</v>
      </c>
      <c r="Q2955" s="3">
        <f ca="1">IF($B2955&lt;&gt;"",SUMIF(INDIRECT("ИсходныеДанные!$"&amp;$K$4&amp;"$2:$"&amp;$K$4&amp;"$50000"),$B2955&amp;"#"&amp;Q$6,INDIRECT("ИсходныеДанные!$J$2:$J$50000")),0)</f>
        <v>0</v>
      </c>
      <c r="R2955" s="3">
        <f ca="1">IF($B2955&lt;&gt;"",SUMIF(INDIRECT("ИсходныеДанные!$"&amp;$K$4&amp;"$2:$"&amp;$K$4&amp;"$50000"),$B2955&amp;"#"&amp;R$6,INDIRECT("ИсходныеДанные!$J$2:$J$50000")),0)</f>
        <v>0</v>
      </c>
      <c r="S2955" s="3">
        <f ca="1">IF($B2955&lt;&gt;"",SUMIF(INDIRECT("ИсходныеДанные!$"&amp;$K$4&amp;"$2:$"&amp;$K$4&amp;"$50000"),$B2955&amp;"#"&amp;S$6,INDIRECT("ИсходныеДанные!$J$2:$J$50000")),0)</f>
        <v>0</v>
      </c>
      <c r="T2955" s="3">
        <f ca="1">IF($B2955&lt;&gt;"",SUMIF(INDIRECT("ИсходныеДанные!$"&amp;$K$4&amp;"$2:$"&amp;$K$4&amp;"$50000"),$B2955&amp;"#"&amp;T$6,INDIRECT("ИсходныеДанные!$J$2:$J$50000")),0)</f>
        <v>0</v>
      </c>
      <c r="U2955" s="3">
        <f ca="1">IF($B2955&lt;&gt;"",SUMIF(INDIRECT("ИсходныеДанные!$"&amp;$K$4&amp;"$2:$"&amp;$K$4&amp;"$50000"),$B2955&amp;"#"&amp;U$6,INDIRECT("ИсходныеДанные!$J$2:$J$50000")),0)</f>
        <v>0</v>
      </c>
      <c r="V2955" s="3">
        <f ca="1">IF($B2955&lt;&gt;"",SUMIF(INDIRECT("ИсходныеДанные!$"&amp;$K$4&amp;"$2:$"&amp;$K$4&amp;"$50000"),$B2955&amp;"#"&amp;V$6,INDIRECT("ИсходныеДанные!$J$2:$J$50000")),0)</f>
        <v>0</v>
      </c>
      <c r="W2955" s="16" t="e">
        <f ca="1">SUM(K2955:V2955)/Пофамильно!$R$1</f>
        <v>#DIV/0!</v>
      </c>
    </row>
    <row r="2956" spans="1:23" x14ac:dyDescent="0.25">
      <c r="A2956" s="10" t="str">
        <f t="shared" ca="1" si="48"/>
        <v>delete</v>
      </c>
      <c r="B2956" s="16" cm="1">
        <f t="array" aca="1" ref="B2956" ca="1">INDIRECT("УникальныеСписки!D"&amp;ROW()-$L$4)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14"/>
      <c r="G2956" s="81" t="str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84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84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84" t="str" cm="1">
        <f t="array" aca="1" ref="J2956" ca="1">_xlfn.XLOOKUP($B2956,INDIRECT(SUBSTITUTE("ИсходныеДанные!$где$2:$где$50000","где",$B$4)),INDIRECT(SUBSTITUTE("ИсходныеДанные!$что$2:$что$50000","что",J$4)),"",0,1)</f>
        <v/>
      </c>
      <c r="K2956" s="3">
        <f ca="1">IF($B2956&lt;&gt;"",SUMIF(INDIRECT("ИсходныеДанные!$"&amp;$K$4&amp;"$2:$"&amp;$K$4&amp;"$50000"),$B2956&amp;"#"&amp;K$6,INDIRECT("ИсходныеДанные!$J$2:$J$50000")),0)</f>
        <v>0</v>
      </c>
      <c r="L2956" s="3">
        <f ca="1">IF($B2956&lt;&gt;"",SUMIF(INDIRECT("ИсходныеДанные!$"&amp;$K$4&amp;"$2:$"&amp;$K$4&amp;"$50000"),$B2956&amp;"#"&amp;L$6,INDIRECT("ИсходныеДанные!$J$2:$J$50000")),0)</f>
        <v>0</v>
      </c>
      <c r="M2956" s="3">
        <f ca="1">IF($B2956&lt;&gt;"",SUMIF(INDIRECT("ИсходныеДанные!$"&amp;$K$4&amp;"$2:$"&amp;$K$4&amp;"$50000"),$B2956&amp;"#"&amp;M$6,INDIRECT("ИсходныеДанные!$J$2:$J$50000")),0)</f>
        <v>0</v>
      </c>
      <c r="N2956" s="3">
        <f ca="1">IF($B2956&lt;&gt;"",SUMIF(INDIRECT("ИсходныеДанные!$"&amp;$K$4&amp;"$2:$"&amp;$K$4&amp;"$50000"),$B2956&amp;"#"&amp;N$6,INDIRECT("ИсходныеДанные!$J$2:$J$50000")),0)</f>
        <v>0</v>
      </c>
      <c r="O2956" s="3">
        <f ca="1">IF($B2956&lt;&gt;"",SUMIF(INDIRECT("ИсходныеДанные!$"&amp;$K$4&amp;"$2:$"&amp;$K$4&amp;"$50000"),$B2956&amp;"#"&amp;O$6,INDIRECT("ИсходныеДанные!$J$2:$J$50000")),0)</f>
        <v>0</v>
      </c>
      <c r="P2956" s="3">
        <f ca="1">IF($B2956&lt;&gt;"",SUMIF(INDIRECT("ИсходныеДанные!$"&amp;$K$4&amp;"$2:$"&amp;$K$4&amp;"$50000"),$B2956&amp;"#"&amp;P$6,INDIRECT("ИсходныеДанные!$J$2:$J$50000")),0)</f>
        <v>0</v>
      </c>
      <c r="Q2956" s="3">
        <f ca="1">IF($B2956&lt;&gt;"",SUMIF(INDIRECT("ИсходныеДанные!$"&amp;$K$4&amp;"$2:$"&amp;$K$4&amp;"$50000"),$B2956&amp;"#"&amp;Q$6,INDIRECT("ИсходныеДанные!$J$2:$J$50000")),0)</f>
        <v>0</v>
      </c>
      <c r="R2956" s="3">
        <f ca="1">IF($B2956&lt;&gt;"",SUMIF(INDIRECT("ИсходныеДанные!$"&amp;$K$4&amp;"$2:$"&amp;$K$4&amp;"$50000"),$B2956&amp;"#"&amp;R$6,INDIRECT("ИсходныеДанные!$J$2:$J$50000")),0)</f>
        <v>0</v>
      </c>
      <c r="S2956" s="3">
        <f ca="1">IF($B2956&lt;&gt;"",SUMIF(INDIRECT("ИсходныеДанные!$"&amp;$K$4&amp;"$2:$"&amp;$K$4&amp;"$50000"),$B2956&amp;"#"&amp;S$6,INDIRECT("ИсходныеДанные!$J$2:$J$50000")),0)</f>
        <v>0</v>
      </c>
      <c r="T2956" s="3">
        <f ca="1">IF($B2956&lt;&gt;"",SUMIF(INDIRECT("ИсходныеДанные!$"&amp;$K$4&amp;"$2:$"&amp;$K$4&amp;"$50000"),$B2956&amp;"#"&amp;T$6,INDIRECT("ИсходныеДанные!$J$2:$J$50000")),0)</f>
        <v>0</v>
      </c>
      <c r="U2956" s="3">
        <f ca="1">IF($B2956&lt;&gt;"",SUMIF(INDIRECT("ИсходныеДанные!$"&amp;$K$4&amp;"$2:$"&amp;$K$4&amp;"$50000"),$B2956&amp;"#"&amp;U$6,INDIRECT("ИсходныеДанные!$J$2:$J$50000")),0)</f>
        <v>0</v>
      </c>
      <c r="V2956" s="3">
        <f ca="1">IF($B2956&lt;&gt;"",SUMIF(INDIRECT("ИсходныеДанные!$"&amp;$K$4&amp;"$2:$"&amp;$K$4&amp;"$50000"),$B2956&amp;"#"&amp;V$6,INDIRECT("ИсходныеДанные!$J$2:$J$50000")),0)</f>
        <v>0</v>
      </c>
      <c r="W2956" s="16" t="e">
        <f ca="1">SUM(K2956:V2956)/Пофамильно!$R$1</f>
        <v>#DIV/0!</v>
      </c>
    </row>
    <row r="2957" spans="1:23" x14ac:dyDescent="0.25">
      <c r="A2957" s="10" t="str">
        <f t="shared" ca="1" si="48"/>
        <v>delete</v>
      </c>
      <c r="B2957" s="16" cm="1">
        <f t="array" aca="1" ref="B2957" ca="1">INDIRECT("УникальныеСписки!D"&amp;ROW()-$L$4)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14"/>
      <c r="G2957" s="81" t="str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84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84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84" t="str" cm="1">
        <f t="array" aca="1" ref="J2957" ca="1">_xlfn.XLOOKUP($B2957,INDIRECT(SUBSTITUTE("ИсходныеДанные!$где$2:$где$50000","где",$B$4)),INDIRECT(SUBSTITUTE("ИсходныеДанные!$что$2:$что$50000","что",J$4)),"",0,1)</f>
        <v/>
      </c>
      <c r="K2957" s="3">
        <f ca="1">IF($B2957&lt;&gt;"",SUMIF(INDIRECT("ИсходныеДанные!$"&amp;$K$4&amp;"$2:$"&amp;$K$4&amp;"$50000"),$B2957&amp;"#"&amp;K$6,INDIRECT("ИсходныеДанные!$J$2:$J$50000")),0)</f>
        <v>0</v>
      </c>
      <c r="L2957" s="3">
        <f ca="1">IF($B2957&lt;&gt;"",SUMIF(INDIRECT("ИсходныеДанные!$"&amp;$K$4&amp;"$2:$"&amp;$K$4&amp;"$50000"),$B2957&amp;"#"&amp;L$6,INDIRECT("ИсходныеДанные!$J$2:$J$50000")),0)</f>
        <v>0</v>
      </c>
      <c r="M2957" s="3">
        <f ca="1">IF($B2957&lt;&gt;"",SUMIF(INDIRECT("ИсходныеДанные!$"&amp;$K$4&amp;"$2:$"&amp;$K$4&amp;"$50000"),$B2957&amp;"#"&amp;M$6,INDIRECT("ИсходныеДанные!$J$2:$J$50000")),0)</f>
        <v>0</v>
      </c>
      <c r="N2957" s="3">
        <f ca="1">IF($B2957&lt;&gt;"",SUMIF(INDIRECT("ИсходныеДанные!$"&amp;$K$4&amp;"$2:$"&amp;$K$4&amp;"$50000"),$B2957&amp;"#"&amp;N$6,INDIRECT("ИсходныеДанные!$J$2:$J$50000")),0)</f>
        <v>0</v>
      </c>
      <c r="O2957" s="3">
        <f ca="1">IF($B2957&lt;&gt;"",SUMIF(INDIRECT("ИсходныеДанные!$"&amp;$K$4&amp;"$2:$"&amp;$K$4&amp;"$50000"),$B2957&amp;"#"&amp;O$6,INDIRECT("ИсходныеДанные!$J$2:$J$50000")),0)</f>
        <v>0</v>
      </c>
      <c r="P2957" s="3">
        <f ca="1">IF($B2957&lt;&gt;"",SUMIF(INDIRECT("ИсходныеДанные!$"&amp;$K$4&amp;"$2:$"&amp;$K$4&amp;"$50000"),$B2957&amp;"#"&amp;P$6,INDIRECT("ИсходныеДанные!$J$2:$J$50000")),0)</f>
        <v>0</v>
      </c>
      <c r="Q2957" s="3">
        <f ca="1">IF($B2957&lt;&gt;"",SUMIF(INDIRECT("ИсходныеДанные!$"&amp;$K$4&amp;"$2:$"&amp;$K$4&amp;"$50000"),$B2957&amp;"#"&amp;Q$6,INDIRECT("ИсходныеДанные!$J$2:$J$50000")),0)</f>
        <v>0</v>
      </c>
      <c r="R2957" s="3">
        <f ca="1">IF($B2957&lt;&gt;"",SUMIF(INDIRECT("ИсходныеДанные!$"&amp;$K$4&amp;"$2:$"&amp;$K$4&amp;"$50000"),$B2957&amp;"#"&amp;R$6,INDIRECT("ИсходныеДанные!$J$2:$J$50000")),0)</f>
        <v>0</v>
      </c>
      <c r="S2957" s="3">
        <f ca="1">IF($B2957&lt;&gt;"",SUMIF(INDIRECT("ИсходныеДанные!$"&amp;$K$4&amp;"$2:$"&amp;$K$4&amp;"$50000"),$B2957&amp;"#"&amp;S$6,INDIRECT("ИсходныеДанные!$J$2:$J$50000")),0)</f>
        <v>0</v>
      </c>
      <c r="T2957" s="3">
        <f ca="1">IF($B2957&lt;&gt;"",SUMIF(INDIRECT("ИсходныеДанные!$"&amp;$K$4&amp;"$2:$"&amp;$K$4&amp;"$50000"),$B2957&amp;"#"&amp;T$6,INDIRECT("ИсходныеДанные!$J$2:$J$50000")),0)</f>
        <v>0</v>
      </c>
      <c r="U2957" s="3">
        <f ca="1">IF($B2957&lt;&gt;"",SUMIF(INDIRECT("ИсходныеДанные!$"&amp;$K$4&amp;"$2:$"&amp;$K$4&amp;"$50000"),$B2957&amp;"#"&amp;U$6,INDIRECT("ИсходныеДанные!$J$2:$J$50000")),0)</f>
        <v>0</v>
      </c>
      <c r="V2957" s="3">
        <f ca="1">IF($B2957&lt;&gt;"",SUMIF(INDIRECT("ИсходныеДанные!$"&amp;$K$4&amp;"$2:$"&amp;$K$4&amp;"$50000"),$B2957&amp;"#"&amp;V$6,INDIRECT("ИсходныеДанные!$J$2:$J$50000")),0)</f>
        <v>0</v>
      </c>
      <c r="W2957" s="16" t="e">
        <f ca="1">SUM(K2957:V2957)/Пофамильно!$R$1</f>
        <v>#DIV/0!</v>
      </c>
    </row>
    <row r="2958" spans="1:23" x14ac:dyDescent="0.25">
      <c r="A2958" s="10" t="str">
        <f t="shared" ca="1" si="48"/>
        <v>delete</v>
      </c>
      <c r="B2958" s="16" cm="1">
        <f t="array" aca="1" ref="B2958" ca="1">INDIRECT("УникальныеСписки!D"&amp;ROW()-$L$4)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14"/>
      <c r="G2958" s="81" t="str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84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84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84" t="str" cm="1">
        <f t="array" aca="1" ref="J2958" ca="1">_xlfn.XLOOKUP($B2958,INDIRECT(SUBSTITUTE("ИсходныеДанные!$где$2:$где$50000","где",$B$4)),INDIRECT(SUBSTITUTE("ИсходныеДанные!$что$2:$что$50000","что",J$4)),"",0,1)</f>
        <v/>
      </c>
      <c r="K2958" s="3">
        <f ca="1">IF($B2958&lt;&gt;"",SUMIF(INDIRECT("ИсходныеДанные!$"&amp;$K$4&amp;"$2:$"&amp;$K$4&amp;"$50000"),$B2958&amp;"#"&amp;K$6,INDIRECT("ИсходныеДанные!$J$2:$J$50000")),0)</f>
        <v>0</v>
      </c>
      <c r="L2958" s="3">
        <f ca="1">IF($B2958&lt;&gt;"",SUMIF(INDIRECT("ИсходныеДанные!$"&amp;$K$4&amp;"$2:$"&amp;$K$4&amp;"$50000"),$B2958&amp;"#"&amp;L$6,INDIRECT("ИсходныеДанные!$J$2:$J$50000")),0)</f>
        <v>0</v>
      </c>
      <c r="M2958" s="3">
        <f ca="1">IF($B2958&lt;&gt;"",SUMIF(INDIRECT("ИсходныеДанные!$"&amp;$K$4&amp;"$2:$"&amp;$K$4&amp;"$50000"),$B2958&amp;"#"&amp;M$6,INDIRECT("ИсходныеДанные!$J$2:$J$50000")),0)</f>
        <v>0</v>
      </c>
      <c r="N2958" s="3">
        <f ca="1">IF($B2958&lt;&gt;"",SUMIF(INDIRECT("ИсходныеДанные!$"&amp;$K$4&amp;"$2:$"&amp;$K$4&amp;"$50000"),$B2958&amp;"#"&amp;N$6,INDIRECT("ИсходныеДанные!$J$2:$J$50000")),0)</f>
        <v>0</v>
      </c>
      <c r="O2958" s="3">
        <f ca="1">IF($B2958&lt;&gt;"",SUMIF(INDIRECT("ИсходныеДанные!$"&amp;$K$4&amp;"$2:$"&amp;$K$4&amp;"$50000"),$B2958&amp;"#"&amp;O$6,INDIRECT("ИсходныеДанные!$J$2:$J$50000")),0)</f>
        <v>0</v>
      </c>
      <c r="P2958" s="3">
        <f ca="1">IF($B2958&lt;&gt;"",SUMIF(INDIRECT("ИсходныеДанные!$"&amp;$K$4&amp;"$2:$"&amp;$K$4&amp;"$50000"),$B2958&amp;"#"&amp;P$6,INDIRECT("ИсходныеДанные!$J$2:$J$50000")),0)</f>
        <v>0</v>
      </c>
      <c r="Q2958" s="3">
        <f ca="1">IF($B2958&lt;&gt;"",SUMIF(INDIRECT("ИсходныеДанные!$"&amp;$K$4&amp;"$2:$"&amp;$K$4&amp;"$50000"),$B2958&amp;"#"&amp;Q$6,INDIRECT("ИсходныеДанные!$J$2:$J$50000")),0)</f>
        <v>0</v>
      </c>
      <c r="R2958" s="3">
        <f ca="1">IF($B2958&lt;&gt;"",SUMIF(INDIRECT("ИсходныеДанные!$"&amp;$K$4&amp;"$2:$"&amp;$K$4&amp;"$50000"),$B2958&amp;"#"&amp;R$6,INDIRECT("ИсходныеДанные!$J$2:$J$50000")),0)</f>
        <v>0</v>
      </c>
      <c r="S2958" s="3">
        <f ca="1">IF($B2958&lt;&gt;"",SUMIF(INDIRECT("ИсходныеДанные!$"&amp;$K$4&amp;"$2:$"&amp;$K$4&amp;"$50000"),$B2958&amp;"#"&amp;S$6,INDIRECT("ИсходныеДанные!$J$2:$J$50000")),0)</f>
        <v>0</v>
      </c>
      <c r="T2958" s="3">
        <f ca="1">IF($B2958&lt;&gt;"",SUMIF(INDIRECT("ИсходныеДанные!$"&amp;$K$4&amp;"$2:$"&amp;$K$4&amp;"$50000"),$B2958&amp;"#"&amp;T$6,INDIRECT("ИсходныеДанные!$J$2:$J$50000")),0)</f>
        <v>0</v>
      </c>
      <c r="U2958" s="3">
        <f ca="1">IF($B2958&lt;&gt;"",SUMIF(INDIRECT("ИсходныеДанные!$"&amp;$K$4&amp;"$2:$"&amp;$K$4&amp;"$50000"),$B2958&amp;"#"&amp;U$6,INDIRECT("ИсходныеДанные!$J$2:$J$50000")),0)</f>
        <v>0</v>
      </c>
      <c r="V2958" s="3">
        <f ca="1">IF($B2958&lt;&gt;"",SUMIF(INDIRECT("ИсходныеДанные!$"&amp;$K$4&amp;"$2:$"&amp;$K$4&amp;"$50000"),$B2958&amp;"#"&amp;V$6,INDIRECT("ИсходныеДанные!$J$2:$J$50000")),0)</f>
        <v>0</v>
      </c>
      <c r="W2958" s="16" t="e">
        <f ca="1">SUM(K2958:V2958)/Пофамильно!$R$1</f>
        <v>#DIV/0!</v>
      </c>
    </row>
    <row r="2959" spans="1:23" x14ac:dyDescent="0.25">
      <c r="A2959" s="10" t="str">
        <f t="shared" ca="1" si="48"/>
        <v>delete</v>
      </c>
      <c r="B2959" s="16" cm="1">
        <f t="array" aca="1" ref="B2959" ca="1">INDIRECT("УникальныеСписки!D"&amp;ROW()-$L$4)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14"/>
      <c r="G2959" s="81" t="str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84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84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84" t="str" cm="1">
        <f t="array" aca="1" ref="J2959" ca="1">_xlfn.XLOOKUP($B2959,INDIRECT(SUBSTITUTE("ИсходныеДанные!$где$2:$где$50000","где",$B$4)),INDIRECT(SUBSTITUTE("ИсходныеДанные!$что$2:$что$50000","что",J$4)),"",0,1)</f>
        <v/>
      </c>
      <c r="K2959" s="3">
        <f ca="1">IF($B2959&lt;&gt;"",SUMIF(INDIRECT("ИсходныеДанные!$"&amp;$K$4&amp;"$2:$"&amp;$K$4&amp;"$50000"),$B2959&amp;"#"&amp;K$6,INDIRECT("ИсходныеДанные!$J$2:$J$50000")),0)</f>
        <v>0</v>
      </c>
      <c r="L2959" s="3">
        <f ca="1">IF($B2959&lt;&gt;"",SUMIF(INDIRECT("ИсходныеДанные!$"&amp;$K$4&amp;"$2:$"&amp;$K$4&amp;"$50000"),$B2959&amp;"#"&amp;L$6,INDIRECT("ИсходныеДанные!$J$2:$J$50000")),0)</f>
        <v>0</v>
      </c>
      <c r="M2959" s="3">
        <f ca="1">IF($B2959&lt;&gt;"",SUMIF(INDIRECT("ИсходныеДанные!$"&amp;$K$4&amp;"$2:$"&amp;$K$4&amp;"$50000"),$B2959&amp;"#"&amp;M$6,INDIRECT("ИсходныеДанные!$J$2:$J$50000")),0)</f>
        <v>0</v>
      </c>
      <c r="N2959" s="3">
        <f ca="1">IF($B2959&lt;&gt;"",SUMIF(INDIRECT("ИсходныеДанные!$"&amp;$K$4&amp;"$2:$"&amp;$K$4&amp;"$50000"),$B2959&amp;"#"&amp;N$6,INDIRECT("ИсходныеДанные!$J$2:$J$50000")),0)</f>
        <v>0</v>
      </c>
      <c r="O2959" s="3">
        <f ca="1">IF($B2959&lt;&gt;"",SUMIF(INDIRECT("ИсходныеДанные!$"&amp;$K$4&amp;"$2:$"&amp;$K$4&amp;"$50000"),$B2959&amp;"#"&amp;O$6,INDIRECT("ИсходныеДанные!$J$2:$J$50000")),0)</f>
        <v>0</v>
      </c>
      <c r="P2959" s="3">
        <f ca="1">IF($B2959&lt;&gt;"",SUMIF(INDIRECT("ИсходныеДанные!$"&amp;$K$4&amp;"$2:$"&amp;$K$4&amp;"$50000"),$B2959&amp;"#"&amp;P$6,INDIRECT("ИсходныеДанные!$J$2:$J$50000")),0)</f>
        <v>0</v>
      </c>
      <c r="Q2959" s="3">
        <f ca="1">IF($B2959&lt;&gt;"",SUMIF(INDIRECT("ИсходныеДанные!$"&amp;$K$4&amp;"$2:$"&amp;$K$4&amp;"$50000"),$B2959&amp;"#"&amp;Q$6,INDIRECT("ИсходныеДанные!$J$2:$J$50000")),0)</f>
        <v>0</v>
      </c>
      <c r="R2959" s="3">
        <f ca="1">IF($B2959&lt;&gt;"",SUMIF(INDIRECT("ИсходныеДанные!$"&amp;$K$4&amp;"$2:$"&amp;$K$4&amp;"$50000"),$B2959&amp;"#"&amp;R$6,INDIRECT("ИсходныеДанные!$J$2:$J$50000")),0)</f>
        <v>0</v>
      </c>
      <c r="S2959" s="3">
        <f ca="1">IF($B2959&lt;&gt;"",SUMIF(INDIRECT("ИсходныеДанные!$"&amp;$K$4&amp;"$2:$"&amp;$K$4&amp;"$50000"),$B2959&amp;"#"&amp;S$6,INDIRECT("ИсходныеДанные!$J$2:$J$50000")),0)</f>
        <v>0</v>
      </c>
      <c r="T2959" s="3">
        <f ca="1">IF($B2959&lt;&gt;"",SUMIF(INDIRECT("ИсходныеДанные!$"&amp;$K$4&amp;"$2:$"&amp;$K$4&amp;"$50000"),$B2959&amp;"#"&amp;T$6,INDIRECT("ИсходныеДанные!$J$2:$J$50000")),0)</f>
        <v>0</v>
      </c>
      <c r="U2959" s="3">
        <f ca="1">IF($B2959&lt;&gt;"",SUMIF(INDIRECT("ИсходныеДанные!$"&amp;$K$4&amp;"$2:$"&amp;$K$4&amp;"$50000"),$B2959&amp;"#"&amp;U$6,INDIRECT("ИсходныеДанные!$J$2:$J$50000")),0)</f>
        <v>0</v>
      </c>
      <c r="V2959" s="3">
        <f ca="1">IF($B2959&lt;&gt;"",SUMIF(INDIRECT("ИсходныеДанные!$"&amp;$K$4&amp;"$2:$"&amp;$K$4&amp;"$50000"),$B2959&amp;"#"&amp;V$6,INDIRECT("ИсходныеДанные!$J$2:$J$50000")),0)</f>
        <v>0</v>
      </c>
      <c r="W2959" s="16" t="e">
        <f ca="1">SUM(K2959:V2959)/Пофамильно!$R$1</f>
        <v>#DIV/0!</v>
      </c>
    </row>
    <row r="2960" spans="1:23" x14ac:dyDescent="0.25">
      <c r="A2960" s="10" t="str">
        <f t="shared" ca="1" si="48"/>
        <v>delete</v>
      </c>
      <c r="B2960" s="16" cm="1">
        <f t="array" aca="1" ref="B2960" ca="1">INDIRECT("УникальныеСписки!D"&amp;ROW()-$L$4)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14"/>
      <c r="G2960" s="81" t="str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84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84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84" t="str" cm="1">
        <f t="array" aca="1" ref="J2960" ca="1">_xlfn.XLOOKUP($B2960,INDIRECT(SUBSTITUTE("ИсходныеДанные!$где$2:$где$50000","где",$B$4)),INDIRECT(SUBSTITUTE("ИсходныеДанные!$что$2:$что$50000","что",J$4)),"",0,1)</f>
        <v/>
      </c>
      <c r="K2960" s="3">
        <f ca="1">IF($B2960&lt;&gt;"",SUMIF(INDIRECT("ИсходныеДанные!$"&amp;$K$4&amp;"$2:$"&amp;$K$4&amp;"$50000"),$B2960&amp;"#"&amp;K$6,INDIRECT("ИсходныеДанные!$J$2:$J$50000")),0)</f>
        <v>0</v>
      </c>
      <c r="L2960" s="3">
        <f ca="1">IF($B2960&lt;&gt;"",SUMIF(INDIRECT("ИсходныеДанные!$"&amp;$K$4&amp;"$2:$"&amp;$K$4&amp;"$50000"),$B2960&amp;"#"&amp;L$6,INDIRECT("ИсходныеДанные!$J$2:$J$50000")),0)</f>
        <v>0</v>
      </c>
      <c r="M2960" s="3">
        <f ca="1">IF($B2960&lt;&gt;"",SUMIF(INDIRECT("ИсходныеДанные!$"&amp;$K$4&amp;"$2:$"&amp;$K$4&amp;"$50000"),$B2960&amp;"#"&amp;M$6,INDIRECT("ИсходныеДанные!$J$2:$J$50000")),0)</f>
        <v>0</v>
      </c>
      <c r="N2960" s="3">
        <f ca="1">IF($B2960&lt;&gt;"",SUMIF(INDIRECT("ИсходныеДанные!$"&amp;$K$4&amp;"$2:$"&amp;$K$4&amp;"$50000"),$B2960&amp;"#"&amp;N$6,INDIRECT("ИсходныеДанные!$J$2:$J$50000")),0)</f>
        <v>0</v>
      </c>
      <c r="O2960" s="3">
        <f ca="1">IF($B2960&lt;&gt;"",SUMIF(INDIRECT("ИсходныеДанные!$"&amp;$K$4&amp;"$2:$"&amp;$K$4&amp;"$50000"),$B2960&amp;"#"&amp;O$6,INDIRECT("ИсходныеДанные!$J$2:$J$50000")),0)</f>
        <v>0</v>
      </c>
      <c r="P2960" s="3">
        <f ca="1">IF($B2960&lt;&gt;"",SUMIF(INDIRECT("ИсходныеДанные!$"&amp;$K$4&amp;"$2:$"&amp;$K$4&amp;"$50000"),$B2960&amp;"#"&amp;P$6,INDIRECT("ИсходныеДанные!$J$2:$J$50000")),0)</f>
        <v>0</v>
      </c>
      <c r="Q2960" s="3">
        <f ca="1">IF($B2960&lt;&gt;"",SUMIF(INDIRECT("ИсходныеДанные!$"&amp;$K$4&amp;"$2:$"&amp;$K$4&amp;"$50000"),$B2960&amp;"#"&amp;Q$6,INDIRECT("ИсходныеДанные!$J$2:$J$50000")),0)</f>
        <v>0</v>
      </c>
      <c r="R2960" s="3">
        <f ca="1">IF($B2960&lt;&gt;"",SUMIF(INDIRECT("ИсходныеДанные!$"&amp;$K$4&amp;"$2:$"&amp;$K$4&amp;"$50000"),$B2960&amp;"#"&amp;R$6,INDIRECT("ИсходныеДанные!$J$2:$J$50000")),0)</f>
        <v>0</v>
      </c>
      <c r="S2960" s="3">
        <f ca="1">IF($B2960&lt;&gt;"",SUMIF(INDIRECT("ИсходныеДанные!$"&amp;$K$4&amp;"$2:$"&amp;$K$4&amp;"$50000"),$B2960&amp;"#"&amp;S$6,INDIRECT("ИсходныеДанные!$J$2:$J$50000")),0)</f>
        <v>0</v>
      </c>
      <c r="T2960" s="3">
        <f ca="1">IF($B2960&lt;&gt;"",SUMIF(INDIRECT("ИсходныеДанные!$"&amp;$K$4&amp;"$2:$"&amp;$K$4&amp;"$50000"),$B2960&amp;"#"&amp;T$6,INDIRECT("ИсходныеДанные!$J$2:$J$50000")),0)</f>
        <v>0</v>
      </c>
      <c r="U2960" s="3">
        <f ca="1">IF($B2960&lt;&gt;"",SUMIF(INDIRECT("ИсходныеДанные!$"&amp;$K$4&amp;"$2:$"&amp;$K$4&amp;"$50000"),$B2960&amp;"#"&amp;U$6,INDIRECT("ИсходныеДанные!$J$2:$J$50000")),0)</f>
        <v>0</v>
      </c>
      <c r="V2960" s="3">
        <f ca="1">IF($B2960&lt;&gt;"",SUMIF(INDIRECT("ИсходныеДанные!$"&amp;$K$4&amp;"$2:$"&amp;$K$4&amp;"$50000"),$B2960&amp;"#"&amp;V$6,INDIRECT("ИсходныеДанные!$J$2:$J$50000")),0)</f>
        <v>0</v>
      </c>
      <c r="W2960" s="16" t="e">
        <f ca="1">SUM(K2960:V2960)/Пофамильно!$R$1</f>
        <v>#DIV/0!</v>
      </c>
    </row>
    <row r="2961" spans="1:23" x14ac:dyDescent="0.25">
      <c r="A2961" s="10" t="str">
        <f t="shared" ca="1" si="48"/>
        <v>delete</v>
      </c>
      <c r="B2961" s="16" cm="1">
        <f t="array" aca="1" ref="B2961" ca="1">INDIRECT("УникальныеСписки!D"&amp;ROW()-$L$4)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14"/>
      <c r="G2961" s="81" t="str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84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84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84" t="str" cm="1">
        <f t="array" aca="1" ref="J2961" ca="1">_xlfn.XLOOKUP($B2961,INDIRECT(SUBSTITUTE("ИсходныеДанные!$где$2:$где$50000","где",$B$4)),INDIRECT(SUBSTITUTE("ИсходныеДанные!$что$2:$что$50000","что",J$4)),"",0,1)</f>
        <v/>
      </c>
      <c r="K2961" s="3">
        <f ca="1">IF($B2961&lt;&gt;"",SUMIF(INDIRECT("ИсходныеДанные!$"&amp;$K$4&amp;"$2:$"&amp;$K$4&amp;"$50000"),$B2961&amp;"#"&amp;K$6,INDIRECT("ИсходныеДанные!$J$2:$J$50000")),0)</f>
        <v>0</v>
      </c>
      <c r="L2961" s="3">
        <f ca="1">IF($B2961&lt;&gt;"",SUMIF(INDIRECT("ИсходныеДанные!$"&amp;$K$4&amp;"$2:$"&amp;$K$4&amp;"$50000"),$B2961&amp;"#"&amp;L$6,INDIRECT("ИсходныеДанные!$J$2:$J$50000")),0)</f>
        <v>0</v>
      </c>
      <c r="M2961" s="3">
        <f ca="1">IF($B2961&lt;&gt;"",SUMIF(INDIRECT("ИсходныеДанные!$"&amp;$K$4&amp;"$2:$"&amp;$K$4&amp;"$50000"),$B2961&amp;"#"&amp;M$6,INDIRECT("ИсходныеДанные!$J$2:$J$50000")),0)</f>
        <v>0</v>
      </c>
      <c r="N2961" s="3">
        <f ca="1">IF($B2961&lt;&gt;"",SUMIF(INDIRECT("ИсходныеДанные!$"&amp;$K$4&amp;"$2:$"&amp;$K$4&amp;"$50000"),$B2961&amp;"#"&amp;N$6,INDIRECT("ИсходныеДанные!$J$2:$J$50000")),0)</f>
        <v>0</v>
      </c>
      <c r="O2961" s="3">
        <f ca="1">IF($B2961&lt;&gt;"",SUMIF(INDIRECT("ИсходныеДанные!$"&amp;$K$4&amp;"$2:$"&amp;$K$4&amp;"$50000"),$B2961&amp;"#"&amp;O$6,INDIRECT("ИсходныеДанные!$J$2:$J$50000")),0)</f>
        <v>0</v>
      </c>
      <c r="P2961" s="3">
        <f ca="1">IF($B2961&lt;&gt;"",SUMIF(INDIRECT("ИсходныеДанные!$"&amp;$K$4&amp;"$2:$"&amp;$K$4&amp;"$50000"),$B2961&amp;"#"&amp;P$6,INDIRECT("ИсходныеДанные!$J$2:$J$50000")),0)</f>
        <v>0</v>
      </c>
      <c r="Q2961" s="3">
        <f ca="1">IF($B2961&lt;&gt;"",SUMIF(INDIRECT("ИсходныеДанные!$"&amp;$K$4&amp;"$2:$"&amp;$K$4&amp;"$50000"),$B2961&amp;"#"&amp;Q$6,INDIRECT("ИсходныеДанные!$J$2:$J$50000")),0)</f>
        <v>0</v>
      </c>
      <c r="R2961" s="3">
        <f ca="1">IF($B2961&lt;&gt;"",SUMIF(INDIRECT("ИсходныеДанные!$"&amp;$K$4&amp;"$2:$"&amp;$K$4&amp;"$50000"),$B2961&amp;"#"&amp;R$6,INDIRECT("ИсходныеДанные!$J$2:$J$50000")),0)</f>
        <v>0</v>
      </c>
      <c r="S2961" s="3">
        <f ca="1">IF($B2961&lt;&gt;"",SUMIF(INDIRECT("ИсходныеДанные!$"&amp;$K$4&amp;"$2:$"&amp;$K$4&amp;"$50000"),$B2961&amp;"#"&amp;S$6,INDIRECT("ИсходныеДанные!$J$2:$J$50000")),0)</f>
        <v>0</v>
      </c>
      <c r="T2961" s="3">
        <f ca="1">IF($B2961&lt;&gt;"",SUMIF(INDIRECT("ИсходныеДанные!$"&amp;$K$4&amp;"$2:$"&amp;$K$4&amp;"$50000"),$B2961&amp;"#"&amp;T$6,INDIRECT("ИсходныеДанные!$J$2:$J$50000")),0)</f>
        <v>0</v>
      </c>
      <c r="U2961" s="3">
        <f ca="1">IF($B2961&lt;&gt;"",SUMIF(INDIRECT("ИсходныеДанные!$"&amp;$K$4&amp;"$2:$"&amp;$K$4&amp;"$50000"),$B2961&amp;"#"&amp;U$6,INDIRECT("ИсходныеДанные!$J$2:$J$50000")),0)</f>
        <v>0</v>
      </c>
      <c r="V2961" s="3">
        <f ca="1">IF($B2961&lt;&gt;"",SUMIF(INDIRECT("ИсходныеДанные!$"&amp;$K$4&amp;"$2:$"&amp;$K$4&amp;"$50000"),$B2961&amp;"#"&amp;V$6,INDIRECT("ИсходныеДанные!$J$2:$J$50000")),0)</f>
        <v>0</v>
      </c>
      <c r="W2961" s="16" t="e">
        <f ca="1">SUM(K2961:V2961)/Пофамильно!$R$1</f>
        <v>#DIV/0!</v>
      </c>
    </row>
    <row r="2962" spans="1:23" x14ac:dyDescent="0.25">
      <c r="A2962" s="10" t="str">
        <f t="shared" ca="1" si="48"/>
        <v>delete</v>
      </c>
      <c r="B2962" s="16" cm="1">
        <f t="array" aca="1" ref="B2962" ca="1">INDIRECT("УникальныеСписки!D"&amp;ROW()-$L$4)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14"/>
      <c r="G2962" s="81" t="str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84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84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84" t="str" cm="1">
        <f t="array" aca="1" ref="J2962" ca="1">_xlfn.XLOOKUP($B2962,INDIRECT(SUBSTITUTE("ИсходныеДанные!$где$2:$где$50000","где",$B$4)),INDIRECT(SUBSTITUTE("ИсходныеДанные!$что$2:$что$50000","что",J$4)),"",0,1)</f>
        <v/>
      </c>
      <c r="K2962" s="3">
        <f ca="1">IF($B2962&lt;&gt;"",SUMIF(INDIRECT("ИсходныеДанные!$"&amp;$K$4&amp;"$2:$"&amp;$K$4&amp;"$50000"),$B2962&amp;"#"&amp;K$6,INDIRECT("ИсходныеДанные!$J$2:$J$50000")),0)</f>
        <v>0</v>
      </c>
      <c r="L2962" s="3">
        <f ca="1">IF($B2962&lt;&gt;"",SUMIF(INDIRECT("ИсходныеДанные!$"&amp;$K$4&amp;"$2:$"&amp;$K$4&amp;"$50000"),$B2962&amp;"#"&amp;L$6,INDIRECT("ИсходныеДанные!$J$2:$J$50000")),0)</f>
        <v>0</v>
      </c>
      <c r="M2962" s="3">
        <f ca="1">IF($B2962&lt;&gt;"",SUMIF(INDIRECT("ИсходныеДанные!$"&amp;$K$4&amp;"$2:$"&amp;$K$4&amp;"$50000"),$B2962&amp;"#"&amp;M$6,INDIRECT("ИсходныеДанные!$J$2:$J$50000")),0)</f>
        <v>0</v>
      </c>
      <c r="N2962" s="3">
        <f ca="1">IF($B2962&lt;&gt;"",SUMIF(INDIRECT("ИсходныеДанные!$"&amp;$K$4&amp;"$2:$"&amp;$K$4&amp;"$50000"),$B2962&amp;"#"&amp;N$6,INDIRECT("ИсходныеДанные!$J$2:$J$50000")),0)</f>
        <v>0</v>
      </c>
      <c r="O2962" s="3">
        <f ca="1">IF($B2962&lt;&gt;"",SUMIF(INDIRECT("ИсходныеДанные!$"&amp;$K$4&amp;"$2:$"&amp;$K$4&amp;"$50000"),$B2962&amp;"#"&amp;O$6,INDIRECT("ИсходныеДанные!$J$2:$J$50000")),0)</f>
        <v>0</v>
      </c>
      <c r="P2962" s="3">
        <f ca="1">IF($B2962&lt;&gt;"",SUMIF(INDIRECT("ИсходныеДанные!$"&amp;$K$4&amp;"$2:$"&amp;$K$4&amp;"$50000"),$B2962&amp;"#"&amp;P$6,INDIRECT("ИсходныеДанные!$J$2:$J$50000")),0)</f>
        <v>0</v>
      </c>
      <c r="Q2962" s="3">
        <f ca="1">IF($B2962&lt;&gt;"",SUMIF(INDIRECT("ИсходныеДанные!$"&amp;$K$4&amp;"$2:$"&amp;$K$4&amp;"$50000"),$B2962&amp;"#"&amp;Q$6,INDIRECT("ИсходныеДанные!$J$2:$J$50000")),0)</f>
        <v>0</v>
      </c>
      <c r="R2962" s="3">
        <f ca="1">IF($B2962&lt;&gt;"",SUMIF(INDIRECT("ИсходныеДанные!$"&amp;$K$4&amp;"$2:$"&amp;$K$4&amp;"$50000"),$B2962&amp;"#"&amp;R$6,INDIRECT("ИсходныеДанные!$J$2:$J$50000")),0)</f>
        <v>0</v>
      </c>
      <c r="S2962" s="3">
        <f ca="1">IF($B2962&lt;&gt;"",SUMIF(INDIRECT("ИсходныеДанные!$"&amp;$K$4&amp;"$2:$"&amp;$K$4&amp;"$50000"),$B2962&amp;"#"&amp;S$6,INDIRECT("ИсходныеДанные!$J$2:$J$50000")),0)</f>
        <v>0</v>
      </c>
      <c r="T2962" s="3">
        <f ca="1">IF($B2962&lt;&gt;"",SUMIF(INDIRECT("ИсходныеДанные!$"&amp;$K$4&amp;"$2:$"&amp;$K$4&amp;"$50000"),$B2962&amp;"#"&amp;T$6,INDIRECT("ИсходныеДанные!$J$2:$J$50000")),0)</f>
        <v>0</v>
      </c>
      <c r="U2962" s="3">
        <f ca="1">IF($B2962&lt;&gt;"",SUMIF(INDIRECT("ИсходныеДанные!$"&amp;$K$4&amp;"$2:$"&amp;$K$4&amp;"$50000"),$B2962&amp;"#"&amp;U$6,INDIRECT("ИсходныеДанные!$J$2:$J$50000")),0)</f>
        <v>0</v>
      </c>
      <c r="V2962" s="3">
        <f ca="1">IF($B2962&lt;&gt;"",SUMIF(INDIRECT("ИсходныеДанные!$"&amp;$K$4&amp;"$2:$"&amp;$K$4&amp;"$50000"),$B2962&amp;"#"&amp;V$6,INDIRECT("ИсходныеДанные!$J$2:$J$50000")),0)</f>
        <v>0</v>
      </c>
      <c r="W2962" s="16" t="e">
        <f ca="1">SUM(K2962:V2962)/Пофамильно!$R$1</f>
        <v>#DIV/0!</v>
      </c>
    </row>
    <row r="2963" spans="1:23" x14ac:dyDescent="0.25">
      <c r="A2963" s="10" t="str">
        <f t="shared" ca="1" si="48"/>
        <v>delete</v>
      </c>
      <c r="B2963" s="16" cm="1">
        <f t="array" aca="1" ref="B2963" ca="1">INDIRECT("УникальныеСписки!D"&amp;ROW()-$L$4)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14"/>
      <c r="G2963" s="81" t="str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84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84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84" t="str" cm="1">
        <f t="array" aca="1" ref="J2963" ca="1">_xlfn.XLOOKUP($B2963,INDIRECT(SUBSTITUTE("ИсходныеДанные!$где$2:$где$50000","где",$B$4)),INDIRECT(SUBSTITUTE("ИсходныеДанные!$что$2:$что$50000","что",J$4)),"",0,1)</f>
        <v/>
      </c>
      <c r="K2963" s="3">
        <f ca="1">IF($B2963&lt;&gt;"",SUMIF(INDIRECT("ИсходныеДанные!$"&amp;$K$4&amp;"$2:$"&amp;$K$4&amp;"$50000"),$B2963&amp;"#"&amp;K$6,INDIRECT("ИсходныеДанные!$J$2:$J$50000")),0)</f>
        <v>0</v>
      </c>
      <c r="L2963" s="3">
        <f ca="1">IF($B2963&lt;&gt;"",SUMIF(INDIRECT("ИсходныеДанные!$"&amp;$K$4&amp;"$2:$"&amp;$K$4&amp;"$50000"),$B2963&amp;"#"&amp;L$6,INDIRECT("ИсходныеДанные!$J$2:$J$50000")),0)</f>
        <v>0</v>
      </c>
      <c r="M2963" s="3">
        <f ca="1">IF($B2963&lt;&gt;"",SUMIF(INDIRECT("ИсходныеДанные!$"&amp;$K$4&amp;"$2:$"&amp;$K$4&amp;"$50000"),$B2963&amp;"#"&amp;M$6,INDIRECT("ИсходныеДанные!$J$2:$J$50000")),0)</f>
        <v>0</v>
      </c>
      <c r="N2963" s="3">
        <f ca="1">IF($B2963&lt;&gt;"",SUMIF(INDIRECT("ИсходныеДанные!$"&amp;$K$4&amp;"$2:$"&amp;$K$4&amp;"$50000"),$B2963&amp;"#"&amp;N$6,INDIRECT("ИсходныеДанные!$J$2:$J$50000")),0)</f>
        <v>0</v>
      </c>
      <c r="O2963" s="3">
        <f ca="1">IF($B2963&lt;&gt;"",SUMIF(INDIRECT("ИсходныеДанные!$"&amp;$K$4&amp;"$2:$"&amp;$K$4&amp;"$50000"),$B2963&amp;"#"&amp;O$6,INDIRECT("ИсходныеДанные!$J$2:$J$50000")),0)</f>
        <v>0</v>
      </c>
      <c r="P2963" s="3">
        <f ca="1">IF($B2963&lt;&gt;"",SUMIF(INDIRECT("ИсходныеДанные!$"&amp;$K$4&amp;"$2:$"&amp;$K$4&amp;"$50000"),$B2963&amp;"#"&amp;P$6,INDIRECT("ИсходныеДанные!$J$2:$J$50000")),0)</f>
        <v>0</v>
      </c>
      <c r="Q2963" s="3">
        <f ca="1">IF($B2963&lt;&gt;"",SUMIF(INDIRECT("ИсходныеДанные!$"&amp;$K$4&amp;"$2:$"&amp;$K$4&amp;"$50000"),$B2963&amp;"#"&amp;Q$6,INDIRECT("ИсходныеДанные!$J$2:$J$50000")),0)</f>
        <v>0</v>
      </c>
      <c r="R2963" s="3">
        <f ca="1">IF($B2963&lt;&gt;"",SUMIF(INDIRECT("ИсходныеДанные!$"&amp;$K$4&amp;"$2:$"&amp;$K$4&amp;"$50000"),$B2963&amp;"#"&amp;R$6,INDIRECT("ИсходныеДанные!$J$2:$J$50000")),0)</f>
        <v>0</v>
      </c>
      <c r="S2963" s="3">
        <f ca="1">IF($B2963&lt;&gt;"",SUMIF(INDIRECT("ИсходныеДанные!$"&amp;$K$4&amp;"$2:$"&amp;$K$4&amp;"$50000"),$B2963&amp;"#"&amp;S$6,INDIRECT("ИсходныеДанные!$J$2:$J$50000")),0)</f>
        <v>0</v>
      </c>
      <c r="T2963" s="3">
        <f ca="1">IF($B2963&lt;&gt;"",SUMIF(INDIRECT("ИсходныеДанные!$"&amp;$K$4&amp;"$2:$"&amp;$K$4&amp;"$50000"),$B2963&amp;"#"&amp;T$6,INDIRECT("ИсходныеДанные!$J$2:$J$50000")),0)</f>
        <v>0</v>
      </c>
      <c r="U2963" s="3">
        <f ca="1">IF($B2963&lt;&gt;"",SUMIF(INDIRECT("ИсходныеДанные!$"&amp;$K$4&amp;"$2:$"&amp;$K$4&amp;"$50000"),$B2963&amp;"#"&amp;U$6,INDIRECT("ИсходныеДанные!$J$2:$J$50000")),0)</f>
        <v>0</v>
      </c>
      <c r="V2963" s="3">
        <f ca="1">IF($B2963&lt;&gt;"",SUMIF(INDIRECT("ИсходныеДанные!$"&amp;$K$4&amp;"$2:$"&amp;$K$4&amp;"$50000"),$B2963&amp;"#"&amp;V$6,INDIRECT("ИсходныеДанные!$J$2:$J$50000")),0)</f>
        <v>0</v>
      </c>
      <c r="W2963" s="16" t="e">
        <f ca="1">SUM(K2963:V2963)/Пофамильно!$R$1</f>
        <v>#DIV/0!</v>
      </c>
    </row>
    <row r="2964" spans="1:23" x14ac:dyDescent="0.25">
      <c r="A2964" s="10" t="str">
        <f t="shared" ca="1" si="48"/>
        <v>delete</v>
      </c>
      <c r="B2964" s="16" cm="1">
        <f t="array" aca="1" ref="B2964" ca="1">INDIRECT("УникальныеСписки!D"&amp;ROW()-$L$4)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14"/>
      <c r="G2964" s="81" t="str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84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84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84" t="str" cm="1">
        <f t="array" aca="1" ref="J2964" ca="1">_xlfn.XLOOKUP($B2964,INDIRECT(SUBSTITUTE("ИсходныеДанные!$где$2:$где$50000","где",$B$4)),INDIRECT(SUBSTITUTE("ИсходныеДанные!$что$2:$что$50000","что",J$4)),"",0,1)</f>
        <v/>
      </c>
      <c r="K2964" s="3">
        <f ca="1">IF($B2964&lt;&gt;"",SUMIF(INDIRECT("ИсходныеДанные!$"&amp;$K$4&amp;"$2:$"&amp;$K$4&amp;"$50000"),$B2964&amp;"#"&amp;K$6,INDIRECT("ИсходныеДанные!$J$2:$J$50000")),0)</f>
        <v>0</v>
      </c>
      <c r="L2964" s="3">
        <f ca="1">IF($B2964&lt;&gt;"",SUMIF(INDIRECT("ИсходныеДанные!$"&amp;$K$4&amp;"$2:$"&amp;$K$4&amp;"$50000"),$B2964&amp;"#"&amp;L$6,INDIRECT("ИсходныеДанные!$J$2:$J$50000")),0)</f>
        <v>0</v>
      </c>
      <c r="M2964" s="3">
        <f ca="1">IF($B2964&lt;&gt;"",SUMIF(INDIRECT("ИсходныеДанные!$"&amp;$K$4&amp;"$2:$"&amp;$K$4&amp;"$50000"),$B2964&amp;"#"&amp;M$6,INDIRECT("ИсходныеДанные!$J$2:$J$50000")),0)</f>
        <v>0</v>
      </c>
      <c r="N2964" s="3">
        <f ca="1">IF($B2964&lt;&gt;"",SUMIF(INDIRECT("ИсходныеДанные!$"&amp;$K$4&amp;"$2:$"&amp;$K$4&amp;"$50000"),$B2964&amp;"#"&amp;N$6,INDIRECT("ИсходныеДанные!$J$2:$J$50000")),0)</f>
        <v>0</v>
      </c>
      <c r="O2964" s="3">
        <f ca="1">IF($B2964&lt;&gt;"",SUMIF(INDIRECT("ИсходныеДанные!$"&amp;$K$4&amp;"$2:$"&amp;$K$4&amp;"$50000"),$B2964&amp;"#"&amp;O$6,INDIRECT("ИсходныеДанные!$J$2:$J$50000")),0)</f>
        <v>0</v>
      </c>
      <c r="P2964" s="3">
        <f ca="1">IF($B2964&lt;&gt;"",SUMIF(INDIRECT("ИсходныеДанные!$"&amp;$K$4&amp;"$2:$"&amp;$K$4&amp;"$50000"),$B2964&amp;"#"&amp;P$6,INDIRECT("ИсходныеДанные!$J$2:$J$50000")),0)</f>
        <v>0</v>
      </c>
      <c r="Q2964" s="3">
        <f ca="1">IF($B2964&lt;&gt;"",SUMIF(INDIRECT("ИсходныеДанные!$"&amp;$K$4&amp;"$2:$"&amp;$K$4&amp;"$50000"),$B2964&amp;"#"&amp;Q$6,INDIRECT("ИсходныеДанные!$J$2:$J$50000")),0)</f>
        <v>0</v>
      </c>
      <c r="R2964" s="3">
        <f ca="1">IF($B2964&lt;&gt;"",SUMIF(INDIRECT("ИсходныеДанные!$"&amp;$K$4&amp;"$2:$"&amp;$K$4&amp;"$50000"),$B2964&amp;"#"&amp;R$6,INDIRECT("ИсходныеДанные!$J$2:$J$50000")),0)</f>
        <v>0</v>
      </c>
      <c r="S2964" s="3">
        <f ca="1">IF($B2964&lt;&gt;"",SUMIF(INDIRECT("ИсходныеДанные!$"&amp;$K$4&amp;"$2:$"&amp;$K$4&amp;"$50000"),$B2964&amp;"#"&amp;S$6,INDIRECT("ИсходныеДанные!$J$2:$J$50000")),0)</f>
        <v>0</v>
      </c>
      <c r="T2964" s="3">
        <f ca="1">IF($B2964&lt;&gt;"",SUMIF(INDIRECT("ИсходныеДанные!$"&amp;$K$4&amp;"$2:$"&amp;$K$4&amp;"$50000"),$B2964&amp;"#"&amp;T$6,INDIRECT("ИсходныеДанные!$J$2:$J$50000")),0)</f>
        <v>0</v>
      </c>
      <c r="U2964" s="3">
        <f ca="1">IF($B2964&lt;&gt;"",SUMIF(INDIRECT("ИсходныеДанные!$"&amp;$K$4&amp;"$2:$"&amp;$K$4&amp;"$50000"),$B2964&amp;"#"&amp;U$6,INDIRECT("ИсходныеДанные!$J$2:$J$50000")),0)</f>
        <v>0</v>
      </c>
      <c r="V2964" s="3">
        <f ca="1">IF($B2964&lt;&gt;"",SUMIF(INDIRECT("ИсходныеДанные!$"&amp;$K$4&amp;"$2:$"&amp;$K$4&amp;"$50000"),$B2964&amp;"#"&amp;V$6,INDIRECT("ИсходныеДанные!$J$2:$J$50000")),0)</f>
        <v>0</v>
      </c>
      <c r="W2964" s="16" t="e">
        <f ca="1">SUM(K2964:V2964)/Пофамильно!$R$1</f>
        <v>#DIV/0!</v>
      </c>
    </row>
    <row r="2965" spans="1:23" x14ac:dyDescent="0.25">
      <c r="A2965" s="10" t="str">
        <f t="shared" ca="1" si="48"/>
        <v>delete</v>
      </c>
      <c r="B2965" s="16" cm="1">
        <f t="array" aca="1" ref="B2965" ca="1">INDIRECT("УникальныеСписки!D"&amp;ROW()-$L$4)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14"/>
      <c r="G2965" s="81" t="str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84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84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84" t="str" cm="1">
        <f t="array" aca="1" ref="J2965" ca="1">_xlfn.XLOOKUP($B2965,INDIRECT(SUBSTITUTE("ИсходныеДанные!$где$2:$где$50000","где",$B$4)),INDIRECT(SUBSTITUTE("ИсходныеДанные!$что$2:$что$50000","что",J$4)),"",0,1)</f>
        <v/>
      </c>
      <c r="K2965" s="3">
        <f ca="1">IF($B2965&lt;&gt;"",SUMIF(INDIRECT("ИсходныеДанные!$"&amp;$K$4&amp;"$2:$"&amp;$K$4&amp;"$50000"),$B2965&amp;"#"&amp;K$6,INDIRECT("ИсходныеДанные!$J$2:$J$50000")),0)</f>
        <v>0</v>
      </c>
      <c r="L2965" s="3">
        <f ca="1">IF($B2965&lt;&gt;"",SUMIF(INDIRECT("ИсходныеДанные!$"&amp;$K$4&amp;"$2:$"&amp;$K$4&amp;"$50000"),$B2965&amp;"#"&amp;L$6,INDIRECT("ИсходныеДанные!$J$2:$J$50000")),0)</f>
        <v>0</v>
      </c>
      <c r="M2965" s="3">
        <f ca="1">IF($B2965&lt;&gt;"",SUMIF(INDIRECT("ИсходныеДанные!$"&amp;$K$4&amp;"$2:$"&amp;$K$4&amp;"$50000"),$B2965&amp;"#"&amp;M$6,INDIRECT("ИсходныеДанные!$J$2:$J$50000")),0)</f>
        <v>0</v>
      </c>
      <c r="N2965" s="3">
        <f ca="1">IF($B2965&lt;&gt;"",SUMIF(INDIRECT("ИсходныеДанные!$"&amp;$K$4&amp;"$2:$"&amp;$K$4&amp;"$50000"),$B2965&amp;"#"&amp;N$6,INDIRECT("ИсходныеДанные!$J$2:$J$50000")),0)</f>
        <v>0</v>
      </c>
      <c r="O2965" s="3">
        <f ca="1">IF($B2965&lt;&gt;"",SUMIF(INDIRECT("ИсходныеДанные!$"&amp;$K$4&amp;"$2:$"&amp;$K$4&amp;"$50000"),$B2965&amp;"#"&amp;O$6,INDIRECT("ИсходныеДанные!$J$2:$J$50000")),0)</f>
        <v>0</v>
      </c>
      <c r="P2965" s="3">
        <f ca="1">IF($B2965&lt;&gt;"",SUMIF(INDIRECT("ИсходныеДанные!$"&amp;$K$4&amp;"$2:$"&amp;$K$4&amp;"$50000"),$B2965&amp;"#"&amp;P$6,INDIRECT("ИсходныеДанные!$J$2:$J$50000")),0)</f>
        <v>0</v>
      </c>
      <c r="Q2965" s="3">
        <f ca="1">IF($B2965&lt;&gt;"",SUMIF(INDIRECT("ИсходныеДанные!$"&amp;$K$4&amp;"$2:$"&amp;$K$4&amp;"$50000"),$B2965&amp;"#"&amp;Q$6,INDIRECT("ИсходныеДанные!$J$2:$J$50000")),0)</f>
        <v>0</v>
      </c>
      <c r="R2965" s="3">
        <f ca="1">IF($B2965&lt;&gt;"",SUMIF(INDIRECT("ИсходныеДанные!$"&amp;$K$4&amp;"$2:$"&amp;$K$4&amp;"$50000"),$B2965&amp;"#"&amp;R$6,INDIRECT("ИсходныеДанные!$J$2:$J$50000")),0)</f>
        <v>0</v>
      </c>
      <c r="S2965" s="3">
        <f ca="1">IF($B2965&lt;&gt;"",SUMIF(INDIRECT("ИсходныеДанные!$"&amp;$K$4&amp;"$2:$"&amp;$K$4&amp;"$50000"),$B2965&amp;"#"&amp;S$6,INDIRECT("ИсходныеДанные!$J$2:$J$50000")),0)</f>
        <v>0</v>
      </c>
      <c r="T2965" s="3">
        <f ca="1">IF($B2965&lt;&gt;"",SUMIF(INDIRECT("ИсходныеДанные!$"&amp;$K$4&amp;"$2:$"&amp;$K$4&amp;"$50000"),$B2965&amp;"#"&amp;T$6,INDIRECT("ИсходныеДанные!$J$2:$J$50000")),0)</f>
        <v>0</v>
      </c>
      <c r="U2965" s="3">
        <f ca="1">IF($B2965&lt;&gt;"",SUMIF(INDIRECT("ИсходныеДанные!$"&amp;$K$4&amp;"$2:$"&amp;$K$4&amp;"$50000"),$B2965&amp;"#"&amp;U$6,INDIRECT("ИсходныеДанные!$J$2:$J$50000")),0)</f>
        <v>0</v>
      </c>
      <c r="V2965" s="3">
        <f ca="1">IF($B2965&lt;&gt;"",SUMIF(INDIRECT("ИсходныеДанные!$"&amp;$K$4&amp;"$2:$"&amp;$K$4&amp;"$50000"),$B2965&amp;"#"&amp;V$6,INDIRECT("ИсходныеДанные!$J$2:$J$50000")),0)</f>
        <v>0</v>
      </c>
      <c r="W2965" s="16" t="e">
        <f ca="1">SUM(K2965:V2965)/Пофамильно!$R$1</f>
        <v>#DIV/0!</v>
      </c>
    </row>
    <row r="2966" spans="1:23" x14ac:dyDescent="0.25">
      <c r="A2966" s="10" t="str">
        <f t="shared" ca="1" si="48"/>
        <v>delete</v>
      </c>
      <c r="B2966" s="16" cm="1">
        <f t="array" aca="1" ref="B2966" ca="1">INDIRECT("УникальныеСписки!D"&amp;ROW()-$L$4)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14"/>
      <c r="G2966" s="81" t="str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84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84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84" t="str" cm="1">
        <f t="array" aca="1" ref="J2966" ca="1">_xlfn.XLOOKUP($B2966,INDIRECT(SUBSTITUTE("ИсходныеДанные!$где$2:$где$50000","где",$B$4)),INDIRECT(SUBSTITUTE("ИсходныеДанные!$что$2:$что$50000","что",J$4)),"",0,1)</f>
        <v/>
      </c>
      <c r="K2966" s="3">
        <f ca="1">IF($B2966&lt;&gt;"",SUMIF(INDIRECT("ИсходныеДанные!$"&amp;$K$4&amp;"$2:$"&amp;$K$4&amp;"$50000"),$B2966&amp;"#"&amp;K$6,INDIRECT("ИсходныеДанные!$J$2:$J$50000")),0)</f>
        <v>0</v>
      </c>
      <c r="L2966" s="3">
        <f ca="1">IF($B2966&lt;&gt;"",SUMIF(INDIRECT("ИсходныеДанные!$"&amp;$K$4&amp;"$2:$"&amp;$K$4&amp;"$50000"),$B2966&amp;"#"&amp;L$6,INDIRECT("ИсходныеДанные!$J$2:$J$50000")),0)</f>
        <v>0</v>
      </c>
      <c r="M2966" s="3">
        <f ca="1">IF($B2966&lt;&gt;"",SUMIF(INDIRECT("ИсходныеДанные!$"&amp;$K$4&amp;"$2:$"&amp;$K$4&amp;"$50000"),$B2966&amp;"#"&amp;M$6,INDIRECT("ИсходныеДанные!$J$2:$J$50000")),0)</f>
        <v>0</v>
      </c>
      <c r="N2966" s="3">
        <f ca="1">IF($B2966&lt;&gt;"",SUMIF(INDIRECT("ИсходныеДанные!$"&amp;$K$4&amp;"$2:$"&amp;$K$4&amp;"$50000"),$B2966&amp;"#"&amp;N$6,INDIRECT("ИсходныеДанные!$J$2:$J$50000")),0)</f>
        <v>0</v>
      </c>
      <c r="O2966" s="3">
        <f ca="1">IF($B2966&lt;&gt;"",SUMIF(INDIRECT("ИсходныеДанные!$"&amp;$K$4&amp;"$2:$"&amp;$K$4&amp;"$50000"),$B2966&amp;"#"&amp;O$6,INDIRECT("ИсходныеДанные!$J$2:$J$50000")),0)</f>
        <v>0</v>
      </c>
      <c r="P2966" s="3">
        <f ca="1">IF($B2966&lt;&gt;"",SUMIF(INDIRECT("ИсходныеДанные!$"&amp;$K$4&amp;"$2:$"&amp;$K$4&amp;"$50000"),$B2966&amp;"#"&amp;P$6,INDIRECT("ИсходныеДанные!$J$2:$J$50000")),0)</f>
        <v>0</v>
      </c>
      <c r="Q2966" s="3">
        <f ca="1">IF($B2966&lt;&gt;"",SUMIF(INDIRECT("ИсходныеДанные!$"&amp;$K$4&amp;"$2:$"&amp;$K$4&amp;"$50000"),$B2966&amp;"#"&amp;Q$6,INDIRECT("ИсходныеДанные!$J$2:$J$50000")),0)</f>
        <v>0</v>
      </c>
      <c r="R2966" s="3">
        <f ca="1">IF($B2966&lt;&gt;"",SUMIF(INDIRECT("ИсходныеДанные!$"&amp;$K$4&amp;"$2:$"&amp;$K$4&amp;"$50000"),$B2966&amp;"#"&amp;R$6,INDIRECT("ИсходныеДанные!$J$2:$J$50000")),0)</f>
        <v>0</v>
      </c>
      <c r="S2966" s="3">
        <f ca="1">IF($B2966&lt;&gt;"",SUMIF(INDIRECT("ИсходныеДанные!$"&amp;$K$4&amp;"$2:$"&amp;$K$4&amp;"$50000"),$B2966&amp;"#"&amp;S$6,INDIRECT("ИсходныеДанные!$J$2:$J$50000")),0)</f>
        <v>0</v>
      </c>
      <c r="T2966" s="3">
        <f ca="1">IF($B2966&lt;&gt;"",SUMIF(INDIRECT("ИсходныеДанные!$"&amp;$K$4&amp;"$2:$"&amp;$K$4&amp;"$50000"),$B2966&amp;"#"&amp;T$6,INDIRECT("ИсходныеДанные!$J$2:$J$50000")),0)</f>
        <v>0</v>
      </c>
      <c r="U2966" s="3">
        <f ca="1">IF($B2966&lt;&gt;"",SUMIF(INDIRECT("ИсходныеДанные!$"&amp;$K$4&amp;"$2:$"&amp;$K$4&amp;"$50000"),$B2966&amp;"#"&amp;U$6,INDIRECT("ИсходныеДанные!$J$2:$J$50000")),0)</f>
        <v>0</v>
      </c>
      <c r="V2966" s="3">
        <f ca="1">IF($B2966&lt;&gt;"",SUMIF(INDIRECT("ИсходныеДанные!$"&amp;$K$4&amp;"$2:$"&amp;$K$4&amp;"$50000"),$B2966&amp;"#"&amp;V$6,INDIRECT("ИсходныеДанные!$J$2:$J$50000")),0)</f>
        <v>0</v>
      </c>
      <c r="W2966" s="16" t="e">
        <f ca="1">SUM(K2966:V2966)/Пофамильно!$R$1</f>
        <v>#DIV/0!</v>
      </c>
    </row>
    <row r="2967" spans="1:23" x14ac:dyDescent="0.25">
      <c r="A2967" s="10" t="str">
        <f t="shared" ca="1" si="48"/>
        <v>delete</v>
      </c>
      <c r="B2967" s="16" cm="1">
        <f t="array" aca="1" ref="B2967" ca="1">INDIRECT("УникальныеСписки!D"&amp;ROW()-$L$4)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14"/>
      <c r="G2967" s="81" t="str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84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84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84" t="str" cm="1">
        <f t="array" aca="1" ref="J2967" ca="1">_xlfn.XLOOKUP($B2967,INDIRECT(SUBSTITUTE("ИсходныеДанные!$где$2:$где$50000","где",$B$4)),INDIRECT(SUBSTITUTE("ИсходныеДанные!$что$2:$что$50000","что",J$4)),"",0,1)</f>
        <v/>
      </c>
      <c r="K2967" s="3">
        <f ca="1">IF($B2967&lt;&gt;"",SUMIF(INDIRECT("ИсходныеДанные!$"&amp;$K$4&amp;"$2:$"&amp;$K$4&amp;"$50000"),$B2967&amp;"#"&amp;K$6,INDIRECT("ИсходныеДанные!$J$2:$J$50000")),0)</f>
        <v>0</v>
      </c>
      <c r="L2967" s="3">
        <f ca="1">IF($B2967&lt;&gt;"",SUMIF(INDIRECT("ИсходныеДанные!$"&amp;$K$4&amp;"$2:$"&amp;$K$4&amp;"$50000"),$B2967&amp;"#"&amp;L$6,INDIRECT("ИсходныеДанные!$J$2:$J$50000")),0)</f>
        <v>0</v>
      </c>
      <c r="M2967" s="3">
        <f ca="1">IF($B2967&lt;&gt;"",SUMIF(INDIRECT("ИсходныеДанные!$"&amp;$K$4&amp;"$2:$"&amp;$K$4&amp;"$50000"),$B2967&amp;"#"&amp;M$6,INDIRECT("ИсходныеДанные!$J$2:$J$50000")),0)</f>
        <v>0</v>
      </c>
      <c r="N2967" s="3">
        <f ca="1">IF($B2967&lt;&gt;"",SUMIF(INDIRECT("ИсходныеДанные!$"&amp;$K$4&amp;"$2:$"&amp;$K$4&amp;"$50000"),$B2967&amp;"#"&amp;N$6,INDIRECT("ИсходныеДанные!$J$2:$J$50000")),0)</f>
        <v>0</v>
      </c>
      <c r="O2967" s="3">
        <f ca="1">IF($B2967&lt;&gt;"",SUMIF(INDIRECT("ИсходныеДанные!$"&amp;$K$4&amp;"$2:$"&amp;$K$4&amp;"$50000"),$B2967&amp;"#"&amp;O$6,INDIRECT("ИсходныеДанные!$J$2:$J$50000")),0)</f>
        <v>0</v>
      </c>
      <c r="P2967" s="3">
        <f ca="1">IF($B2967&lt;&gt;"",SUMIF(INDIRECT("ИсходныеДанные!$"&amp;$K$4&amp;"$2:$"&amp;$K$4&amp;"$50000"),$B2967&amp;"#"&amp;P$6,INDIRECT("ИсходныеДанные!$J$2:$J$50000")),0)</f>
        <v>0</v>
      </c>
      <c r="Q2967" s="3">
        <f ca="1">IF($B2967&lt;&gt;"",SUMIF(INDIRECT("ИсходныеДанные!$"&amp;$K$4&amp;"$2:$"&amp;$K$4&amp;"$50000"),$B2967&amp;"#"&amp;Q$6,INDIRECT("ИсходныеДанные!$J$2:$J$50000")),0)</f>
        <v>0</v>
      </c>
      <c r="R2967" s="3">
        <f ca="1">IF($B2967&lt;&gt;"",SUMIF(INDIRECT("ИсходныеДанные!$"&amp;$K$4&amp;"$2:$"&amp;$K$4&amp;"$50000"),$B2967&amp;"#"&amp;R$6,INDIRECT("ИсходныеДанные!$J$2:$J$50000")),0)</f>
        <v>0</v>
      </c>
      <c r="S2967" s="3">
        <f ca="1">IF($B2967&lt;&gt;"",SUMIF(INDIRECT("ИсходныеДанные!$"&amp;$K$4&amp;"$2:$"&amp;$K$4&amp;"$50000"),$B2967&amp;"#"&amp;S$6,INDIRECT("ИсходныеДанные!$J$2:$J$50000")),0)</f>
        <v>0</v>
      </c>
      <c r="T2967" s="3">
        <f ca="1">IF($B2967&lt;&gt;"",SUMIF(INDIRECT("ИсходныеДанные!$"&amp;$K$4&amp;"$2:$"&amp;$K$4&amp;"$50000"),$B2967&amp;"#"&amp;T$6,INDIRECT("ИсходныеДанные!$J$2:$J$50000")),0)</f>
        <v>0</v>
      </c>
      <c r="U2967" s="3">
        <f ca="1">IF($B2967&lt;&gt;"",SUMIF(INDIRECT("ИсходныеДанные!$"&amp;$K$4&amp;"$2:$"&amp;$K$4&amp;"$50000"),$B2967&amp;"#"&amp;U$6,INDIRECT("ИсходныеДанные!$J$2:$J$50000")),0)</f>
        <v>0</v>
      </c>
      <c r="V2967" s="3">
        <f ca="1">IF($B2967&lt;&gt;"",SUMIF(INDIRECT("ИсходныеДанные!$"&amp;$K$4&amp;"$2:$"&amp;$K$4&amp;"$50000"),$B2967&amp;"#"&amp;V$6,INDIRECT("ИсходныеДанные!$J$2:$J$50000")),0)</f>
        <v>0</v>
      </c>
      <c r="W2967" s="16" t="e">
        <f ca="1">SUM(K2967:V2967)/Пофамильно!$R$1</f>
        <v>#DIV/0!</v>
      </c>
    </row>
    <row r="2968" spans="1:23" x14ac:dyDescent="0.25">
      <c r="A2968" s="10" t="str">
        <f t="shared" ca="1" si="48"/>
        <v>delete</v>
      </c>
      <c r="B2968" s="16" cm="1">
        <f t="array" aca="1" ref="B2968" ca="1">INDIRECT("УникальныеСписки!D"&amp;ROW()-$L$4)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14"/>
      <c r="G2968" s="81" t="str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84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84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84" t="str" cm="1">
        <f t="array" aca="1" ref="J2968" ca="1">_xlfn.XLOOKUP($B2968,INDIRECT(SUBSTITUTE("ИсходныеДанные!$где$2:$где$50000","где",$B$4)),INDIRECT(SUBSTITUTE("ИсходныеДанные!$что$2:$что$50000","что",J$4)),"",0,1)</f>
        <v/>
      </c>
      <c r="K2968" s="3">
        <f ca="1">IF($B2968&lt;&gt;"",SUMIF(INDIRECT("ИсходныеДанные!$"&amp;$K$4&amp;"$2:$"&amp;$K$4&amp;"$50000"),$B2968&amp;"#"&amp;K$6,INDIRECT("ИсходныеДанные!$J$2:$J$50000")),0)</f>
        <v>0</v>
      </c>
      <c r="L2968" s="3">
        <f ca="1">IF($B2968&lt;&gt;"",SUMIF(INDIRECT("ИсходныеДанные!$"&amp;$K$4&amp;"$2:$"&amp;$K$4&amp;"$50000"),$B2968&amp;"#"&amp;L$6,INDIRECT("ИсходныеДанные!$J$2:$J$50000")),0)</f>
        <v>0</v>
      </c>
      <c r="M2968" s="3">
        <f ca="1">IF($B2968&lt;&gt;"",SUMIF(INDIRECT("ИсходныеДанные!$"&amp;$K$4&amp;"$2:$"&amp;$K$4&amp;"$50000"),$B2968&amp;"#"&amp;M$6,INDIRECT("ИсходныеДанные!$J$2:$J$50000")),0)</f>
        <v>0</v>
      </c>
      <c r="N2968" s="3">
        <f ca="1">IF($B2968&lt;&gt;"",SUMIF(INDIRECT("ИсходныеДанные!$"&amp;$K$4&amp;"$2:$"&amp;$K$4&amp;"$50000"),$B2968&amp;"#"&amp;N$6,INDIRECT("ИсходныеДанные!$J$2:$J$50000")),0)</f>
        <v>0</v>
      </c>
      <c r="O2968" s="3">
        <f ca="1">IF($B2968&lt;&gt;"",SUMIF(INDIRECT("ИсходныеДанные!$"&amp;$K$4&amp;"$2:$"&amp;$K$4&amp;"$50000"),$B2968&amp;"#"&amp;O$6,INDIRECT("ИсходныеДанные!$J$2:$J$50000")),0)</f>
        <v>0</v>
      </c>
      <c r="P2968" s="3">
        <f ca="1">IF($B2968&lt;&gt;"",SUMIF(INDIRECT("ИсходныеДанные!$"&amp;$K$4&amp;"$2:$"&amp;$K$4&amp;"$50000"),$B2968&amp;"#"&amp;P$6,INDIRECT("ИсходныеДанные!$J$2:$J$50000")),0)</f>
        <v>0</v>
      </c>
      <c r="Q2968" s="3">
        <f ca="1">IF($B2968&lt;&gt;"",SUMIF(INDIRECT("ИсходныеДанные!$"&amp;$K$4&amp;"$2:$"&amp;$K$4&amp;"$50000"),$B2968&amp;"#"&amp;Q$6,INDIRECT("ИсходныеДанные!$J$2:$J$50000")),0)</f>
        <v>0</v>
      </c>
      <c r="R2968" s="3">
        <f ca="1">IF($B2968&lt;&gt;"",SUMIF(INDIRECT("ИсходныеДанные!$"&amp;$K$4&amp;"$2:$"&amp;$K$4&amp;"$50000"),$B2968&amp;"#"&amp;R$6,INDIRECT("ИсходныеДанные!$J$2:$J$50000")),0)</f>
        <v>0</v>
      </c>
      <c r="S2968" s="3">
        <f ca="1">IF($B2968&lt;&gt;"",SUMIF(INDIRECT("ИсходныеДанные!$"&amp;$K$4&amp;"$2:$"&amp;$K$4&amp;"$50000"),$B2968&amp;"#"&amp;S$6,INDIRECT("ИсходныеДанные!$J$2:$J$50000")),0)</f>
        <v>0</v>
      </c>
      <c r="T2968" s="3">
        <f ca="1">IF($B2968&lt;&gt;"",SUMIF(INDIRECT("ИсходныеДанные!$"&amp;$K$4&amp;"$2:$"&amp;$K$4&amp;"$50000"),$B2968&amp;"#"&amp;T$6,INDIRECT("ИсходныеДанные!$J$2:$J$50000")),0)</f>
        <v>0</v>
      </c>
      <c r="U2968" s="3">
        <f ca="1">IF($B2968&lt;&gt;"",SUMIF(INDIRECT("ИсходныеДанные!$"&amp;$K$4&amp;"$2:$"&amp;$K$4&amp;"$50000"),$B2968&amp;"#"&amp;U$6,INDIRECT("ИсходныеДанные!$J$2:$J$50000")),0)</f>
        <v>0</v>
      </c>
      <c r="V2968" s="3">
        <f ca="1">IF($B2968&lt;&gt;"",SUMIF(INDIRECT("ИсходныеДанные!$"&amp;$K$4&amp;"$2:$"&amp;$K$4&amp;"$50000"),$B2968&amp;"#"&amp;V$6,INDIRECT("ИсходныеДанные!$J$2:$J$50000")),0)</f>
        <v>0</v>
      </c>
      <c r="W2968" s="16" t="e">
        <f ca="1">SUM(K2968:V2968)/Пофамильно!$R$1</f>
        <v>#DIV/0!</v>
      </c>
    </row>
    <row r="2969" spans="1:23" x14ac:dyDescent="0.25">
      <c r="A2969" s="10" t="str">
        <f t="shared" ca="1" si="48"/>
        <v>delete</v>
      </c>
      <c r="B2969" s="16" cm="1">
        <f t="array" aca="1" ref="B2969" ca="1">INDIRECT("УникальныеСписки!D"&amp;ROW()-$L$4)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14"/>
      <c r="G2969" s="81" t="str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84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84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84" t="str" cm="1">
        <f t="array" aca="1" ref="J2969" ca="1">_xlfn.XLOOKUP($B2969,INDIRECT(SUBSTITUTE("ИсходныеДанные!$где$2:$где$50000","где",$B$4)),INDIRECT(SUBSTITUTE("ИсходныеДанные!$что$2:$что$50000","что",J$4)),"",0,1)</f>
        <v/>
      </c>
      <c r="K2969" s="3">
        <f ca="1">IF($B2969&lt;&gt;"",SUMIF(INDIRECT("ИсходныеДанные!$"&amp;$K$4&amp;"$2:$"&amp;$K$4&amp;"$50000"),$B2969&amp;"#"&amp;K$6,INDIRECT("ИсходныеДанные!$J$2:$J$50000")),0)</f>
        <v>0</v>
      </c>
      <c r="L2969" s="3">
        <f ca="1">IF($B2969&lt;&gt;"",SUMIF(INDIRECT("ИсходныеДанные!$"&amp;$K$4&amp;"$2:$"&amp;$K$4&amp;"$50000"),$B2969&amp;"#"&amp;L$6,INDIRECT("ИсходныеДанные!$J$2:$J$50000")),0)</f>
        <v>0</v>
      </c>
      <c r="M2969" s="3">
        <f ca="1">IF($B2969&lt;&gt;"",SUMIF(INDIRECT("ИсходныеДанные!$"&amp;$K$4&amp;"$2:$"&amp;$K$4&amp;"$50000"),$B2969&amp;"#"&amp;M$6,INDIRECT("ИсходныеДанные!$J$2:$J$50000")),0)</f>
        <v>0</v>
      </c>
      <c r="N2969" s="3">
        <f ca="1">IF($B2969&lt;&gt;"",SUMIF(INDIRECT("ИсходныеДанные!$"&amp;$K$4&amp;"$2:$"&amp;$K$4&amp;"$50000"),$B2969&amp;"#"&amp;N$6,INDIRECT("ИсходныеДанные!$J$2:$J$50000")),0)</f>
        <v>0</v>
      </c>
      <c r="O2969" s="3">
        <f ca="1">IF($B2969&lt;&gt;"",SUMIF(INDIRECT("ИсходныеДанные!$"&amp;$K$4&amp;"$2:$"&amp;$K$4&amp;"$50000"),$B2969&amp;"#"&amp;O$6,INDIRECT("ИсходныеДанные!$J$2:$J$50000")),0)</f>
        <v>0</v>
      </c>
      <c r="P2969" s="3">
        <f ca="1">IF($B2969&lt;&gt;"",SUMIF(INDIRECT("ИсходныеДанные!$"&amp;$K$4&amp;"$2:$"&amp;$K$4&amp;"$50000"),$B2969&amp;"#"&amp;P$6,INDIRECT("ИсходныеДанные!$J$2:$J$50000")),0)</f>
        <v>0</v>
      </c>
      <c r="Q2969" s="3">
        <f ca="1">IF($B2969&lt;&gt;"",SUMIF(INDIRECT("ИсходныеДанные!$"&amp;$K$4&amp;"$2:$"&amp;$K$4&amp;"$50000"),$B2969&amp;"#"&amp;Q$6,INDIRECT("ИсходныеДанные!$J$2:$J$50000")),0)</f>
        <v>0</v>
      </c>
      <c r="R2969" s="3">
        <f ca="1">IF($B2969&lt;&gt;"",SUMIF(INDIRECT("ИсходныеДанные!$"&amp;$K$4&amp;"$2:$"&amp;$K$4&amp;"$50000"),$B2969&amp;"#"&amp;R$6,INDIRECT("ИсходныеДанные!$J$2:$J$50000")),0)</f>
        <v>0</v>
      </c>
      <c r="S2969" s="3">
        <f ca="1">IF($B2969&lt;&gt;"",SUMIF(INDIRECT("ИсходныеДанные!$"&amp;$K$4&amp;"$2:$"&amp;$K$4&amp;"$50000"),$B2969&amp;"#"&amp;S$6,INDIRECT("ИсходныеДанные!$J$2:$J$50000")),0)</f>
        <v>0</v>
      </c>
      <c r="T2969" s="3">
        <f ca="1">IF($B2969&lt;&gt;"",SUMIF(INDIRECT("ИсходныеДанные!$"&amp;$K$4&amp;"$2:$"&amp;$K$4&amp;"$50000"),$B2969&amp;"#"&amp;T$6,INDIRECT("ИсходныеДанные!$J$2:$J$50000")),0)</f>
        <v>0</v>
      </c>
      <c r="U2969" s="3">
        <f ca="1">IF($B2969&lt;&gt;"",SUMIF(INDIRECT("ИсходныеДанные!$"&amp;$K$4&amp;"$2:$"&amp;$K$4&amp;"$50000"),$B2969&amp;"#"&amp;U$6,INDIRECT("ИсходныеДанные!$J$2:$J$50000")),0)</f>
        <v>0</v>
      </c>
      <c r="V2969" s="3">
        <f ca="1">IF($B2969&lt;&gt;"",SUMIF(INDIRECT("ИсходныеДанные!$"&amp;$K$4&amp;"$2:$"&amp;$K$4&amp;"$50000"),$B2969&amp;"#"&amp;V$6,INDIRECT("ИсходныеДанные!$J$2:$J$50000")),0)</f>
        <v>0</v>
      </c>
      <c r="W2969" s="16" t="e">
        <f ca="1">SUM(K2969:V2969)/Пофамильно!$R$1</f>
        <v>#DIV/0!</v>
      </c>
    </row>
    <row r="2970" spans="1:23" x14ac:dyDescent="0.25">
      <c r="A2970" s="10" t="str">
        <f t="shared" ca="1" si="48"/>
        <v>delete</v>
      </c>
      <c r="B2970" s="16" cm="1">
        <f t="array" aca="1" ref="B2970" ca="1">INDIRECT("УникальныеСписки!D"&amp;ROW()-$L$4)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14"/>
      <c r="G2970" s="81" t="str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84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84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84" t="str" cm="1">
        <f t="array" aca="1" ref="J2970" ca="1">_xlfn.XLOOKUP($B2970,INDIRECT(SUBSTITUTE("ИсходныеДанные!$где$2:$где$50000","где",$B$4)),INDIRECT(SUBSTITUTE("ИсходныеДанные!$что$2:$что$50000","что",J$4)),"",0,1)</f>
        <v/>
      </c>
      <c r="K2970" s="3">
        <f ca="1">IF($B2970&lt;&gt;"",SUMIF(INDIRECT("ИсходныеДанные!$"&amp;$K$4&amp;"$2:$"&amp;$K$4&amp;"$50000"),$B2970&amp;"#"&amp;K$6,INDIRECT("ИсходныеДанные!$J$2:$J$50000")),0)</f>
        <v>0</v>
      </c>
      <c r="L2970" s="3">
        <f ca="1">IF($B2970&lt;&gt;"",SUMIF(INDIRECT("ИсходныеДанные!$"&amp;$K$4&amp;"$2:$"&amp;$K$4&amp;"$50000"),$B2970&amp;"#"&amp;L$6,INDIRECT("ИсходныеДанные!$J$2:$J$50000")),0)</f>
        <v>0</v>
      </c>
      <c r="M2970" s="3">
        <f ca="1">IF($B2970&lt;&gt;"",SUMIF(INDIRECT("ИсходныеДанные!$"&amp;$K$4&amp;"$2:$"&amp;$K$4&amp;"$50000"),$B2970&amp;"#"&amp;M$6,INDIRECT("ИсходныеДанные!$J$2:$J$50000")),0)</f>
        <v>0</v>
      </c>
      <c r="N2970" s="3">
        <f ca="1">IF($B2970&lt;&gt;"",SUMIF(INDIRECT("ИсходныеДанные!$"&amp;$K$4&amp;"$2:$"&amp;$K$4&amp;"$50000"),$B2970&amp;"#"&amp;N$6,INDIRECT("ИсходныеДанные!$J$2:$J$50000")),0)</f>
        <v>0</v>
      </c>
      <c r="O2970" s="3">
        <f ca="1">IF($B2970&lt;&gt;"",SUMIF(INDIRECT("ИсходныеДанные!$"&amp;$K$4&amp;"$2:$"&amp;$K$4&amp;"$50000"),$B2970&amp;"#"&amp;O$6,INDIRECT("ИсходныеДанные!$J$2:$J$50000")),0)</f>
        <v>0</v>
      </c>
      <c r="P2970" s="3">
        <f ca="1">IF($B2970&lt;&gt;"",SUMIF(INDIRECT("ИсходныеДанные!$"&amp;$K$4&amp;"$2:$"&amp;$K$4&amp;"$50000"),$B2970&amp;"#"&amp;P$6,INDIRECT("ИсходныеДанные!$J$2:$J$50000")),0)</f>
        <v>0</v>
      </c>
      <c r="Q2970" s="3">
        <f ca="1">IF($B2970&lt;&gt;"",SUMIF(INDIRECT("ИсходныеДанные!$"&amp;$K$4&amp;"$2:$"&amp;$K$4&amp;"$50000"),$B2970&amp;"#"&amp;Q$6,INDIRECT("ИсходныеДанные!$J$2:$J$50000")),0)</f>
        <v>0</v>
      </c>
      <c r="R2970" s="3">
        <f ca="1">IF($B2970&lt;&gt;"",SUMIF(INDIRECT("ИсходныеДанные!$"&amp;$K$4&amp;"$2:$"&amp;$K$4&amp;"$50000"),$B2970&amp;"#"&amp;R$6,INDIRECT("ИсходныеДанные!$J$2:$J$50000")),0)</f>
        <v>0</v>
      </c>
      <c r="S2970" s="3">
        <f ca="1">IF($B2970&lt;&gt;"",SUMIF(INDIRECT("ИсходныеДанные!$"&amp;$K$4&amp;"$2:$"&amp;$K$4&amp;"$50000"),$B2970&amp;"#"&amp;S$6,INDIRECT("ИсходныеДанные!$J$2:$J$50000")),0)</f>
        <v>0</v>
      </c>
      <c r="T2970" s="3">
        <f ca="1">IF($B2970&lt;&gt;"",SUMIF(INDIRECT("ИсходныеДанные!$"&amp;$K$4&amp;"$2:$"&amp;$K$4&amp;"$50000"),$B2970&amp;"#"&amp;T$6,INDIRECT("ИсходныеДанные!$J$2:$J$50000")),0)</f>
        <v>0</v>
      </c>
      <c r="U2970" s="3">
        <f ca="1">IF($B2970&lt;&gt;"",SUMIF(INDIRECT("ИсходныеДанные!$"&amp;$K$4&amp;"$2:$"&amp;$K$4&amp;"$50000"),$B2970&amp;"#"&amp;U$6,INDIRECT("ИсходныеДанные!$J$2:$J$50000")),0)</f>
        <v>0</v>
      </c>
      <c r="V2970" s="3">
        <f ca="1">IF($B2970&lt;&gt;"",SUMIF(INDIRECT("ИсходныеДанные!$"&amp;$K$4&amp;"$2:$"&amp;$K$4&amp;"$50000"),$B2970&amp;"#"&amp;V$6,INDIRECT("ИсходныеДанные!$J$2:$J$50000")),0)</f>
        <v>0</v>
      </c>
      <c r="W2970" s="16" t="e">
        <f ca="1">SUM(K2970:V2970)/Пофамильно!$R$1</f>
        <v>#DIV/0!</v>
      </c>
    </row>
    <row r="2971" spans="1:23" x14ac:dyDescent="0.25">
      <c r="A2971" s="10" t="str">
        <f t="shared" ca="1" si="48"/>
        <v>delete</v>
      </c>
      <c r="B2971" s="16" cm="1">
        <f t="array" aca="1" ref="B2971" ca="1">INDIRECT("УникальныеСписки!D"&amp;ROW()-$L$4)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14"/>
      <c r="G2971" s="81" t="str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84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84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84" t="str" cm="1">
        <f t="array" aca="1" ref="J2971" ca="1">_xlfn.XLOOKUP($B2971,INDIRECT(SUBSTITUTE("ИсходныеДанные!$где$2:$где$50000","где",$B$4)),INDIRECT(SUBSTITUTE("ИсходныеДанные!$что$2:$что$50000","что",J$4)),"",0,1)</f>
        <v/>
      </c>
      <c r="K2971" s="3">
        <f ca="1">IF($B2971&lt;&gt;"",SUMIF(INDIRECT("ИсходныеДанные!$"&amp;$K$4&amp;"$2:$"&amp;$K$4&amp;"$50000"),$B2971&amp;"#"&amp;K$6,INDIRECT("ИсходныеДанные!$J$2:$J$50000")),0)</f>
        <v>0</v>
      </c>
      <c r="L2971" s="3">
        <f ca="1">IF($B2971&lt;&gt;"",SUMIF(INDIRECT("ИсходныеДанные!$"&amp;$K$4&amp;"$2:$"&amp;$K$4&amp;"$50000"),$B2971&amp;"#"&amp;L$6,INDIRECT("ИсходныеДанные!$J$2:$J$50000")),0)</f>
        <v>0</v>
      </c>
      <c r="M2971" s="3">
        <f ca="1">IF($B2971&lt;&gt;"",SUMIF(INDIRECT("ИсходныеДанные!$"&amp;$K$4&amp;"$2:$"&amp;$K$4&amp;"$50000"),$B2971&amp;"#"&amp;M$6,INDIRECT("ИсходныеДанные!$J$2:$J$50000")),0)</f>
        <v>0</v>
      </c>
      <c r="N2971" s="3">
        <f ca="1">IF($B2971&lt;&gt;"",SUMIF(INDIRECT("ИсходныеДанные!$"&amp;$K$4&amp;"$2:$"&amp;$K$4&amp;"$50000"),$B2971&amp;"#"&amp;N$6,INDIRECT("ИсходныеДанные!$J$2:$J$50000")),0)</f>
        <v>0</v>
      </c>
      <c r="O2971" s="3">
        <f ca="1">IF($B2971&lt;&gt;"",SUMIF(INDIRECT("ИсходныеДанные!$"&amp;$K$4&amp;"$2:$"&amp;$K$4&amp;"$50000"),$B2971&amp;"#"&amp;O$6,INDIRECT("ИсходныеДанные!$J$2:$J$50000")),0)</f>
        <v>0</v>
      </c>
      <c r="P2971" s="3">
        <f ca="1">IF($B2971&lt;&gt;"",SUMIF(INDIRECT("ИсходныеДанные!$"&amp;$K$4&amp;"$2:$"&amp;$K$4&amp;"$50000"),$B2971&amp;"#"&amp;P$6,INDIRECT("ИсходныеДанные!$J$2:$J$50000")),0)</f>
        <v>0</v>
      </c>
      <c r="Q2971" s="3">
        <f ca="1">IF($B2971&lt;&gt;"",SUMIF(INDIRECT("ИсходныеДанные!$"&amp;$K$4&amp;"$2:$"&amp;$K$4&amp;"$50000"),$B2971&amp;"#"&amp;Q$6,INDIRECT("ИсходныеДанные!$J$2:$J$50000")),0)</f>
        <v>0</v>
      </c>
      <c r="R2971" s="3">
        <f ca="1">IF($B2971&lt;&gt;"",SUMIF(INDIRECT("ИсходныеДанные!$"&amp;$K$4&amp;"$2:$"&amp;$K$4&amp;"$50000"),$B2971&amp;"#"&amp;R$6,INDIRECT("ИсходныеДанные!$J$2:$J$50000")),0)</f>
        <v>0</v>
      </c>
      <c r="S2971" s="3">
        <f ca="1">IF($B2971&lt;&gt;"",SUMIF(INDIRECT("ИсходныеДанные!$"&amp;$K$4&amp;"$2:$"&amp;$K$4&amp;"$50000"),$B2971&amp;"#"&amp;S$6,INDIRECT("ИсходныеДанные!$J$2:$J$50000")),0)</f>
        <v>0</v>
      </c>
      <c r="T2971" s="3">
        <f ca="1">IF($B2971&lt;&gt;"",SUMIF(INDIRECT("ИсходныеДанные!$"&amp;$K$4&amp;"$2:$"&amp;$K$4&amp;"$50000"),$B2971&amp;"#"&amp;T$6,INDIRECT("ИсходныеДанные!$J$2:$J$50000")),0)</f>
        <v>0</v>
      </c>
      <c r="U2971" s="3">
        <f ca="1">IF($B2971&lt;&gt;"",SUMIF(INDIRECT("ИсходныеДанные!$"&amp;$K$4&amp;"$2:$"&amp;$K$4&amp;"$50000"),$B2971&amp;"#"&amp;U$6,INDIRECT("ИсходныеДанные!$J$2:$J$50000")),0)</f>
        <v>0</v>
      </c>
      <c r="V2971" s="3">
        <f ca="1">IF($B2971&lt;&gt;"",SUMIF(INDIRECT("ИсходныеДанные!$"&amp;$K$4&amp;"$2:$"&amp;$K$4&amp;"$50000"),$B2971&amp;"#"&amp;V$6,INDIRECT("ИсходныеДанные!$J$2:$J$50000")),0)</f>
        <v>0</v>
      </c>
      <c r="W2971" s="16" t="e">
        <f ca="1">SUM(K2971:V2971)/Пофамильно!$R$1</f>
        <v>#DIV/0!</v>
      </c>
    </row>
    <row r="2972" spans="1:23" x14ac:dyDescent="0.25">
      <c r="A2972" s="10" t="str">
        <f t="shared" ca="1" si="48"/>
        <v>delete</v>
      </c>
      <c r="B2972" s="16" cm="1">
        <f t="array" aca="1" ref="B2972" ca="1">INDIRECT("УникальныеСписки!D"&amp;ROW()-$L$4)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14"/>
      <c r="G2972" s="81" t="str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84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84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84" t="str" cm="1">
        <f t="array" aca="1" ref="J2972" ca="1">_xlfn.XLOOKUP($B2972,INDIRECT(SUBSTITUTE("ИсходныеДанные!$где$2:$где$50000","где",$B$4)),INDIRECT(SUBSTITUTE("ИсходныеДанные!$что$2:$что$50000","что",J$4)),"",0,1)</f>
        <v/>
      </c>
      <c r="K2972" s="3">
        <f ca="1">IF($B2972&lt;&gt;"",SUMIF(INDIRECT("ИсходныеДанные!$"&amp;$K$4&amp;"$2:$"&amp;$K$4&amp;"$50000"),$B2972&amp;"#"&amp;K$6,INDIRECT("ИсходныеДанные!$J$2:$J$50000")),0)</f>
        <v>0</v>
      </c>
      <c r="L2972" s="3">
        <f ca="1">IF($B2972&lt;&gt;"",SUMIF(INDIRECT("ИсходныеДанные!$"&amp;$K$4&amp;"$2:$"&amp;$K$4&amp;"$50000"),$B2972&amp;"#"&amp;L$6,INDIRECT("ИсходныеДанные!$J$2:$J$50000")),0)</f>
        <v>0</v>
      </c>
      <c r="M2972" s="3">
        <f ca="1">IF($B2972&lt;&gt;"",SUMIF(INDIRECT("ИсходныеДанные!$"&amp;$K$4&amp;"$2:$"&amp;$K$4&amp;"$50000"),$B2972&amp;"#"&amp;M$6,INDIRECT("ИсходныеДанные!$J$2:$J$50000")),0)</f>
        <v>0</v>
      </c>
      <c r="N2972" s="3">
        <f ca="1">IF($B2972&lt;&gt;"",SUMIF(INDIRECT("ИсходныеДанные!$"&amp;$K$4&amp;"$2:$"&amp;$K$4&amp;"$50000"),$B2972&amp;"#"&amp;N$6,INDIRECT("ИсходныеДанные!$J$2:$J$50000")),0)</f>
        <v>0</v>
      </c>
      <c r="O2972" s="3">
        <f ca="1">IF($B2972&lt;&gt;"",SUMIF(INDIRECT("ИсходныеДанные!$"&amp;$K$4&amp;"$2:$"&amp;$K$4&amp;"$50000"),$B2972&amp;"#"&amp;O$6,INDIRECT("ИсходныеДанные!$J$2:$J$50000")),0)</f>
        <v>0</v>
      </c>
      <c r="P2972" s="3">
        <f ca="1">IF($B2972&lt;&gt;"",SUMIF(INDIRECT("ИсходныеДанные!$"&amp;$K$4&amp;"$2:$"&amp;$K$4&amp;"$50000"),$B2972&amp;"#"&amp;P$6,INDIRECT("ИсходныеДанные!$J$2:$J$50000")),0)</f>
        <v>0</v>
      </c>
      <c r="Q2972" s="3">
        <f ca="1">IF($B2972&lt;&gt;"",SUMIF(INDIRECT("ИсходныеДанные!$"&amp;$K$4&amp;"$2:$"&amp;$K$4&amp;"$50000"),$B2972&amp;"#"&amp;Q$6,INDIRECT("ИсходныеДанные!$J$2:$J$50000")),0)</f>
        <v>0</v>
      </c>
      <c r="R2972" s="3">
        <f ca="1">IF($B2972&lt;&gt;"",SUMIF(INDIRECT("ИсходныеДанные!$"&amp;$K$4&amp;"$2:$"&amp;$K$4&amp;"$50000"),$B2972&amp;"#"&amp;R$6,INDIRECT("ИсходныеДанные!$J$2:$J$50000")),0)</f>
        <v>0</v>
      </c>
      <c r="S2972" s="3">
        <f ca="1">IF($B2972&lt;&gt;"",SUMIF(INDIRECT("ИсходныеДанные!$"&amp;$K$4&amp;"$2:$"&amp;$K$4&amp;"$50000"),$B2972&amp;"#"&amp;S$6,INDIRECT("ИсходныеДанные!$J$2:$J$50000")),0)</f>
        <v>0</v>
      </c>
      <c r="T2972" s="3">
        <f ca="1">IF($B2972&lt;&gt;"",SUMIF(INDIRECT("ИсходныеДанные!$"&amp;$K$4&amp;"$2:$"&amp;$K$4&amp;"$50000"),$B2972&amp;"#"&amp;T$6,INDIRECT("ИсходныеДанные!$J$2:$J$50000")),0)</f>
        <v>0</v>
      </c>
      <c r="U2972" s="3">
        <f ca="1">IF($B2972&lt;&gt;"",SUMIF(INDIRECT("ИсходныеДанные!$"&amp;$K$4&amp;"$2:$"&amp;$K$4&amp;"$50000"),$B2972&amp;"#"&amp;U$6,INDIRECT("ИсходныеДанные!$J$2:$J$50000")),0)</f>
        <v>0</v>
      </c>
      <c r="V2972" s="3">
        <f ca="1">IF($B2972&lt;&gt;"",SUMIF(INDIRECT("ИсходныеДанные!$"&amp;$K$4&amp;"$2:$"&amp;$K$4&amp;"$50000"),$B2972&amp;"#"&amp;V$6,INDIRECT("ИсходныеДанные!$J$2:$J$50000")),0)</f>
        <v>0</v>
      </c>
      <c r="W2972" s="16" t="e">
        <f ca="1">SUM(K2972:V2972)/Пофамильно!$R$1</f>
        <v>#DIV/0!</v>
      </c>
    </row>
    <row r="2973" spans="1:23" x14ac:dyDescent="0.25">
      <c r="A2973" s="10" t="str">
        <f t="shared" ca="1" si="48"/>
        <v>delete</v>
      </c>
      <c r="B2973" s="16" cm="1">
        <f t="array" aca="1" ref="B2973" ca="1">INDIRECT("УникальныеСписки!D"&amp;ROW()-$L$4)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14"/>
      <c r="G2973" s="81" t="str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84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84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84" t="str" cm="1">
        <f t="array" aca="1" ref="J2973" ca="1">_xlfn.XLOOKUP($B2973,INDIRECT(SUBSTITUTE("ИсходныеДанные!$где$2:$где$50000","где",$B$4)),INDIRECT(SUBSTITUTE("ИсходныеДанные!$что$2:$что$50000","что",J$4)),"",0,1)</f>
        <v/>
      </c>
      <c r="K2973" s="3">
        <f ca="1">IF($B2973&lt;&gt;"",SUMIF(INDIRECT("ИсходныеДанные!$"&amp;$K$4&amp;"$2:$"&amp;$K$4&amp;"$50000"),$B2973&amp;"#"&amp;K$6,INDIRECT("ИсходныеДанные!$J$2:$J$50000")),0)</f>
        <v>0</v>
      </c>
      <c r="L2973" s="3">
        <f ca="1">IF($B2973&lt;&gt;"",SUMIF(INDIRECT("ИсходныеДанные!$"&amp;$K$4&amp;"$2:$"&amp;$K$4&amp;"$50000"),$B2973&amp;"#"&amp;L$6,INDIRECT("ИсходныеДанные!$J$2:$J$50000")),0)</f>
        <v>0</v>
      </c>
      <c r="M2973" s="3">
        <f ca="1">IF($B2973&lt;&gt;"",SUMIF(INDIRECT("ИсходныеДанные!$"&amp;$K$4&amp;"$2:$"&amp;$K$4&amp;"$50000"),$B2973&amp;"#"&amp;M$6,INDIRECT("ИсходныеДанные!$J$2:$J$50000")),0)</f>
        <v>0</v>
      </c>
      <c r="N2973" s="3">
        <f ca="1">IF($B2973&lt;&gt;"",SUMIF(INDIRECT("ИсходныеДанные!$"&amp;$K$4&amp;"$2:$"&amp;$K$4&amp;"$50000"),$B2973&amp;"#"&amp;N$6,INDIRECT("ИсходныеДанные!$J$2:$J$50000")),0)</f>
        <v>0</v>
      </c>
      <c r="O2973" s="3">
        <f ca="1">IF($B2973&lt;&gt;"",SUMIF(INDIRECT("ИсходныеДанные!$"&amp;$K$4&amp;"$2:$"&amp;$K$4&amp;"$50000"),$B2973&amp;"#"&amp;O$6,INDIRECT("ИсходныеДанные!$J$2:$J$50000")),0)</f>
        <v>0</v>
      </c>
      <c r="P2973" s="3">
        <f ca="1">IF($B2973&lt;&gt;"",SUMIF(INDIRECT("ИсходныеДанные!$"&amp;$K$4&amp;"$2:$"&amp;$K$4&amp;"$50000"),$B2973&amp;"#"&amp;P$6,INDIRECT("ИсходныеДанные!$J$2:$J$50000")),0)</f>
        <v>0</v>
      </c>
      <c r="Q2973" s="3">
        <f ca="1">IF($B2973&lt;&gt;"",SUMIF(INDIRECT("ИсходныеДанные!$"&amp;$K$4&amp;"$2:$"&amp;$K$4&amp;"$50000"),$B2973&amp;"#"&amp;Q$6,INDIRECT("ИсходныеДанные!$J$2:$J$50000")),0)</f>
        <v>0</v>
      </c>
      <c r="R2973" s="3">
        <f ca="1">IF($B2973&lt;&gt;"",SUMIF(INDIRECT("ИсходныеДанные!$"&amp;$K$4&amp;"$2:$"&amp;$K$4&amp;"$50000"),$B2973&amp;"#"&amp;R$6,INDIRECT("ИсходныеДанные!$J$2:$J$50000")),0)</f>
        <v>0</v>
      </c>
      <c r="S2973" s="3">
        <f ca="1">IF($B2973&lt;&gt;"",SUMIF(INDIRECT("ИсходныеДанные!$"&amp;$K$4&amp;"$2:$"&amp;$K$4&amp;"$50000"),$B2973&amp;"#"&amp;S$6,INDIRECT("ИсходныеДанные!$J$2:$J$50000")),0)</f>
        <v>0</v>
      </c>
      <c r="T2973" s="3">
        <f ca="1">IF($B2973&lt;&gt;"",SUMIF(INDIRECT("ИсходныеДанные!$"&amp;$K$4&amp;"$2:$"&amp;$K$4&amp;"$50000"),$B2973&amp;"#"&amp;T$6,INDIRECT("ИсходныеДанные!$J$2:$J$50000")),0)</f>
        <v>0</v>
      </c>
      <c r="U2973" s="3">
        <f ca="1">IF($B2973&lt;&gt;"",SUMIF(INDIRECT("ИсходныеДанные!$"&amp;$K$4&amp;"$2:$"&amp;$K$4&amp;"$50000"),$B2973&amp;"#"&amp;U$6,INDIRECT("ИсходныеДанные!$J$2:$J$50000")),0)</f>
        <v>0</v>
      </c>
      <c r="V2973" s="3">
        <f ca="1">IF($B2973&lt;&gt;"",SUMIF(INDIRECT("ИсходныеДанные!$"&amp;$K$4&amp;"$2:$"&amp;$K$4&amp;"$50000"),$B2973&amp;"#"&amp;V$6,INDIRECT("ИсходныеДанные!$J$2:$J$50000")),0)</f>
        <v>0</v>
      </c>
      <c r="W2973" s="16" t="e">
        <f ca="1">SUM(K2973:V2973)/Пофамильно!$R$1</f>
        <v>#DIV/0!</v>
      </c>
    </row>
    <row r="2974" spans="1:23" x14ac:dyDescent="0.25">
      <c r="A2974" s="10" t="str">
        <f t="shared" ca="1" si="48"/>
        <v>delete</v>
      </c>
      <c r="B2974" s="16" cm="1">
        <f t="array" aca="1" ref="B2974" ca="1">INDIRECT("УникальныеСписки!D"&amp;ROW()-$L$4)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14"/>
      <c r="G2974" s="81" t="str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84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84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84" t="str" cm="1">
        <f t="array" aca="1" ref="J2974" ca="1">_xlfn.XLOOKUP($B2974,INDIRECT(SUBSTITUTE("ИсходныеДанные!$где$2:$где$50000","где",$B$4)),INDIRECT(SUBSTITUTE("ИсходныеДанные!$что$2:$что$50000","что",J$4)),"",0,1)</f>
        <v/>
      </c>
      <c r="K2974" s="3">
        <f ca="1">IF($B2974&lt;&gt;"",SUMIF(INDIRECT("ИсходныеДанные!$"&amp;$K$4&amp;"$2:$"&amp;$K$4&amp;"$50000"),$B2974&amp;"#"&amp;K$6,INDIRECT("ИсходныеДанные!$J$2:$J$50000")),0)</f>
        <v>0</v>
      </c>
      <c r="L2974" s="3">
        <f ca="1">IF($B2974&lt;&gt;"",SUMIF(INDIRECT("ИсходныеДанные!$"&amp;$K$4&amp;"$2:$"&amp;$K$4&amp;"$50000"),$B2974&amp;"#"&amp;L$6,INDIRECT("ИсходныеДанные!$J$2:$J$50000")),0)</f>
        <v>0</v>
      </c>
      <c r="M2974" s="3">
        <f ca="1">IF($B2974&lt;&gt;"",SUMIF(INDIRECT("ИсходныеДанные!$"&amp;$K$4&amp;"$2:$"&amp;$K$4&amp;"$50000"),$B2974&amp;"#"&amp;M$6,INDIRECT("ИсходныеДанные!$J$2:$J$50000")),0)</f>
        <v>0</v>
      </c>
      <c r="N2974" s="3">
        <f ca="1">IF($B2974&lt;&gt;"",SUMIF(INDIRECT("ИсходныеДанные!$"&amp;$K$4&amp;"$2:$"&amp;$K$4&amp;"$50000"),$B2974&amp;"#"&amp;N$6,INDIRECT("ИсходныеДанные!$J$2:$J$50000")),0)</f>
        <v>0</v>
      </c>
      <c r="O2974" s="3">
        <f ca="1">IF($B2974&lt;&gt;"",SUMIF(INDIRECT("ИсходныеДанные!$"&amp;$K$4&amp;"$2:$"&amp;$K$4&amp;"$50000"),$B2974&amp;"#"&amp;O$6,INDIRECT("ИсходныеДанные!$J$2:$J$50000")),0)</f>
        <v>0</v>
      </c>
      <c r="P2974" s="3">
        <f ca="1">IF($B2974&lt;&gt;"",SUMIF(INDIRECT("ИсходныеДанные!$"&amp;$K$4&amp;"$2:$"&amp;$K$4&amp;"$50000"),$B2974&amp;"#"&amp;P$6,INDIRECT("ИсходныеДанные!$J$2:$J$50000")),0)</f>
        <v>0</v>
      </c>
      <c r="Q2974" s="3">
        <f ca="1">IF($B2974&lt;&gt;"",SUMIF(INDIRECT("ИсходныеДанные!$"&amp;$K$4&amp;"$2:$"&amp;$K$4&amp;"$50000"),$B2974&amp;"#"&amp;Q$6,INDIRECT("ИсходныеДанные!$J$2:$J$50000")),0)</f>
        <v>0</v>
      </c>
      <c r="R2974" s="3">
        <f ca="1">IF($B2974&lt;&gt;"",SUMIF(INDIRECT("ИсходныеДанные!$"&amp;$K$4&amp;"$2:$"&amp;$K$4&amp;"$50000"),$B2974&amp;"#"&amp;R$6,INDIRECT("ИсходныеДанные!$J$2:$J$50000")),0)</f>
        <v>0</v>
      </c>
      <c r="S2974" s="3">
        <f ca="1">IF($B2974&lt;&gt;"",SUMIF(INDIRECT("ИсходныеДанные!$"&amp;$K$4&amp;"$2:$"&amp;$K$4&amp;"$50000"),$B2974&amp;"#"&amp;S$6,INDIRECT("ИсходныеДанные!$J$2:$J$50000")),0)</f>
        <v>0</v>
      </c>
      <c r="T2974" s="3">
        <f ca="1">IF($B2974&lt;&gt;"",SUMIF(INDIRECT("ИсходныеДанные!$"&amp;$K$4&amp;"$2:$"&amp;$K$4&amp;"$50000"),$B2974&amp;"#"&amp;T$6,INDIRECT("ИсходныеДанные!$J$2:$J$50000")),0)</f>
        <v>0</v>
      </c>
      <c r="U2974" s="3">
        <f ca="1">IF($B2974&lt;&gt;"",SUMIF(INDIRECT("ИсходныеДанные!$"&amp;$K$4&amp;"$2:$"&amp;$K$4&amp;"$50000"),$B2974&amp;"#"&amp;U$6,INDIRECT("ИсходныеДанные!$J$2:$J$50000")),0)</f>
        <v>0</v>
      </c>
      <c r="V2974" s="3">
        <f ca="1">IF($B2974&lt;&gt;"",SUMIF(INDIRECT("ИсходныеДанные!$"&amp;$K$4&amp;"$2:$"&amp;$K$4&amp;"$50000"),$B2974&amp;"#"&amp;V$6,INDIRECT("ИсходныеДанные!$J$2:$J$50000")),0)</f>
        <v>0</v>
      </c>
      <c r="W2974" s="16" t="e">
        <f ca="1">SUM(K2974:V2974)/Пофамильно!$R$1</f>
        <v>#DIV/0!</v>
      </c>
    </row>
    <row r="2975" spans="1:23" x14ac:dyDescent="0.25">
      <c r="A2975" s="10" t="str">
        <f t="shared" ca="1" si="48"/>
        <v>delete</v>
      </c>
      <c r="B2975" s="16" cm="1">
        <f t="array" aca="1" ref="B2975" ca="1">INDIRECT("УникальныеСписки!D"&amp;ROW()-$L$4)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14"/>
      <c r="G2975" s="81" t="str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84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84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84" t="str" cm="1">
        <f t="array" aca="1" ref="J2975" ca="1">_xlfn.XLOOKUP($B2975,INDIRECT(SUBSTITUTE("ИсходныеДанные!$где$2:$где$50000","где",$B$4)),INDIRECT(SUBSTITUTE("ИсходныеДанные!$что$2:$что$50000","что",J$4)),"",0,1)</f>
        <v/>
      </c>
      <c r="K2975" s="3">
        <f ca="1">IF($B2975&lt;&gt;"",SUMIF(INDIRECT("ИсходныеДанные!$"&amp;$K$4&amp;"$2:$"&amp;$K$4&amp;"$50000"),$B2975&amp;"#"&amp;K$6,INDIRECT("ИсходныеДанные!$J$2:$J$50000")),0)</f>
        <v>0</v>
      </c>
      <c r="L2975" s="3">
        <f ca="1">IF($B2975&lt;&gt;"",SUMIF(INDIRECT("ИсходныеДанные!$"&amp;$K$4&amp;"$2:$"&amp;$K$4&amp;"$50000"),$B2975&amp;"#"&amp;L$6,INDIRECT("ИсходныеДанные!$J$2:$J$50000")),0)</f>
        <v>0</v>
      </c>
      <c r="M2975" s="3">
        <f ca="1">IF($B2975&lt;&gt;"",SUMIF(INDIRECT("ИсходныеДанные!$"&amp;$K$4&amp;"$2:$"&amp;$K$4&amp;"$50000"),$B2975&amp;"#"&amp;M$6,INDIRECT("ИсходныеДанные!$J$2:$J$50000")),0)</f>
        <v>0</v>
      </c>
      <c r="N2975" s="3">
        <f ca="1">IF($B2975&lt;&gt;"",SUMIF(INDIRECT("ИсходныеДанные!$"&amp;$K$4&amp;"$2:$"&amp;$K$4&amp;"$50000"),$B2975&amp;"#"&amp;N$6,INDIRECT("ИсходныеДанные!$J$2:$J$50000")),0)</f>
        <v>0</v>
      </c>
      <c r="O2975" s="3">
        <f ca="1">IF($B2975&lt;&gt;"",SUMIF(INDIRECT("ИсходныеДанные!$"&amp;$K$4&amp;"$2:$"&amp;$K$4&amp;"$50000"),$B2975&amp;"#"&amp;O$6,INDIRECT("ИсходныеДанные!$J$2:$J$50000")),0)</f>
        <v>0</v>
      </c>
      <c r="P2975" s="3">
        <f ca="1">IF($B2975&lt;&gt;"",SUMIF(INDIRECT("ИсходныеДанные!$"&amp;$K$4&amp;"$2:$"&amp;$K$4&amp;"$50000"),$B2975&amp;"#"&amp;P$6,INDIRECT("ИсходныеДанные!$J$2:$J$50000")),0)</f>
        <v>0</v>
      </c>
      <c r="Q2975" s="3">
        <f ca="1">IF($B2975&lt;&gt;"",SUMIF(INDIRECT("ИсходныеДанные!$"&amp;$K$4&amp;"$2:$"&amp;$K$4&amp;"$50000"),$B2975&amp;"#"&amp;Q$6,INDIRECT("ИсходныеДанные!$J$2:$J$50000")),0)</f>
        <v>0</v>
      </c>
      <c r="R2975" s="3">
        <f ca="1">IF($B2975&lt;&gt;"",SUMIF(INDIRECT("ИсходныеДанные!$"&amp;$K$4&amp;"$2:$"&amp;$K$4&amp;"$50000"),$B2975&amp;"#"&amp;R$6,INDIRECT("ИсходныеДанные!$J$2:$J$50000")),0)</f>
        <v>0</v>
      </c>
      <c r="S2975" s="3">
        <f ca="1">IF($B2975&lt;&gt;"",SUMIF(INDIRECT("ИсходныеДанные!$"&amp;$K$4&amp;"$2:$"&amp;$K$4&amp;"$50000"),$B2975&amp;"#"&amp;S$6,INDIRECT("ИсходныеДанные!$J$2:$J$50000")),0)</f>
        <v>0</v>
      </c>
      <c r="T2975" s="3">
        <f ca="1">IF($B2975&lt;&gt;"",SUMIF(INDIRECT("ИсходныеДанные!$"&amp;$K$4&amp;"$2:$"&amp;$K$4&amp;"$50000"),$B2975&amp;"#"&amp;T$6,INDIRECT("ИсходныеДанные!$J$2:$J$50000")),0)</f>
        <v>0</v>
      </c>
      <c r="U2975" s="3">
        <f ca="1">IF($B2975&lt;&gt;"",SUMIF(INDIRECT("ИсходныеДанные!$"&amp;$K$4&amp;"$2:$"&amp;$K$4&amp;"$50000"),$B2975&amp;"#"&amp;U$6,INDIRECT("ИсходныеДанные!$J$2:$J$50000")),0)</f>
        <v>0</v>
      </c>
      <c r="V2975" s="3">
        <f ca="1">IF($B2975&lt;&gt;"",SUMIF(INDIRECT("ИсходныеДанные!$"&amp;$K$4&amp;"$2:$"&amp;$K$4&amp;"$50000"),$B2975&amp;"#"&amp;V$6,INDIRECT("ИсходныеДанные!$J$2:$J$50000")),0)</f>
        <v>0</v>
      </c>
      <c r="W2975" s="16" t="e">
        <f ca="1">SUM(K2975:V2975)/Пофамильно!$R$1</f>
        <v>#DIV/0!</v>
      </c>
    </row>
    <row r="2976" spans="1:23" x14ac:dyDescent="0.25">
      <c r="A2976" s="10" t="str">
        <f t="shared" ca="1" si="48"/>
        <v>delete</v>
      </c>
      <c r="B2976" s="16" cm="1">
        <f t="array" aca="1" ref="B2976" ca="1">INDIRECT("УникальныеСписки!D"&amp;ROW()-$L$4)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14"/>
      <c r="G2976" s="81" t="str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84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84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84" t="str" cm="1">
        <f t="array" aca="1" ref="J2976" ca="1">_xlfn.XLOOKUP($B2976,INDIRECT(SUBSTITUTE("ИсходныеДанные!$где$2:$где$50000","где",$B$4)),INDIRECT(SUBSTITUTE("ИсходныеДанные!$что$2:$что$50000","что",J$4)),"",0,1)</f>
        <v/>
      </c>
      <c r="K2976" s="3">
        <f ca="1">IF($B2976&lt;&gt;"",SUMIF(INDIRECT("ИсходныеДанные!$"&amp;$K$4&amp;"$2:$"&amp;$K$4&amp;"$50000"),$B2976&amp;"#"&amp;K$6,INDIRECT("ИсходныеДанные!$J$2:$J$50000")),0)</f>
        <v>0</v>
      </c>
      <c r="L2976" s="3">
        <f ca="1">IF($B2976&lt;&gt;"",SUMIF(INDIRECT("ИсходныеДанные!$"&amp;$K$4&amp;"$2:$"&amp;$K$4&amp;"$50000"),$B2976&amp;"#"&amp;L$6,INDIRECT("ИсходныеДанные!$J$2:$J$50000")),0)</f>
        <v>0</v>
      </c>
      <c r="M2976" s="3">
        <f ca="1">IF($B2976&lt;&gt;"",SUMIF(INDIRECT("ИсходныеДанные!$"&amp;$K$4&amp;"$2:$"&amp;$K$4&amp;"$50000"),$B2976&amp;"#"&amp;M$6,INDIRECT("ИсходныеДанные!$J$2:$J$50000")),0)</f>
        <v>0</v>
      </c>
      <c r="N2976" s="3">
        <f ca="1">IF($B2976&lt;&gt;"",SUMIF(INDIRECT("ИсходныеДанные!$"&amp;$K$4&amp;"$2:$"&amp;$K$4&amp;"$50000"),$B2976&amp;"#"&amp;N$6,INDIRECT("ИсходныеДанные!$J$2:$J$50000")),0)</f>
        <v>0</v>
      </c>
      <c r="O2976" s="3">
        <f ca="1">IF($B2976&lt;&gt;"",SUMIF(INDIRECT("ИсходныеДанные!$"&amp;$K$4&amp;"$2:$"&amp;$K$4&amp;"$50000"),$B2976&amp;"#"&amp;O$6,INDIRECT("ИсходныеДанные!$J$2:$J$50000")),0)</f>
        <v>0</v>
      </c>
      <c r="P2976" s="3">
        <f ca="1">IF($B2976&lt;&gt;"",SUMIF(INDIRECT("ИсходныеДанные!$"&amp;$K$4&amp;"$2:$"&amp;$K$4&amp;"$50000"),$B2976&amp;"#"&amp;P$6,INDIRECT("ИсходныеДанные!$J$2:$J$50000")),0)</f>
        <v>0</v>
      </c>
      <c r="Q2976" s="3">
        <f ca="1">IF($B2976&lt;&gt;"",SUMIF(INDIRECT("ИсходныеДанные!$"&amp;$K$4&amp;"$2:$"&amp;$K$4&amp;"$50000"),$B2976&amp;"#"&amp;Q$6,INDIRECT("ИсходныеДанные!$J$2:$J$50000")),0)</f>
        <v>0</v>
      </c>
      <c r="R2976" s="3">
        <f ca="1">IF($B2976&lt;&gt;"",SUMIF(INDIRECT("ИсходныеДанные!$"&amp;$K$4&amp;"$2:$"&amp;$K$4&amp;"$50000"),$B2976&amp;"#"&amp;R$6,INDIRECT("ИсходныеДанные!$J$2:$J$50000")),0)</f>
        <v>0</v>
      </c>
      <c r="S2976" s="3">
        <f ca="1">IF($B2976&lt;&gt;"",SUMIF(INDIRECT("ИсходныеДанные!$"&amp;$K$4&amp;"$2:$"&amp;$K$4&amp;"$50000"),$B2976&amp;"#"&amp;S$6,INDIRECT("ИсходныеДанные!$J$2:$J$50000")),0)</f>
        <v>0</v>
      </c>
      <c r="T2976" s="3">
        <f ca="1">IF($B2976&lt;&gt;"",SUMIF(INDIRECT("ИсходныеДанные!$"&amp;$K$4&amp;"$2:$"&amp;$K$4&amp;"$50000"),$B2976&amp;"#"&amp;T$6,INDIRECT("ИсходныеДанные!$J$2:$J$50000")),0)</f>
        <v>0</v>
      </c>
      <c r="U2976" s="3">
        <f ca="1">IF($B2976&lt;&gt;"",SUMIF(INDIRECT("ИсходныеДанные!$"&amp;$K$4&amp;"$2:$"&amp;$K$4&amp;"$50000"),$B2976&amp;"#"&amp;U$6,INDIRECT("ИсходныеДанные!$J$2:$J$50000")),0)</f>
        <v>0</v>
      </c>
      <c r="V2976" s="3">
        <f ca="1">IF($B2976&lt;&gt;"",SUMIF(INDIRECT("ИсходныеДанные!$"&amp;$K$4&amp;"$2:$"&amp;$K$4&amp;"$50000"),$B2976&amp;"#"&amp;V$6,INDIRECT("ИсходныеДанные!$J$2:$J$50000")),0)</f>
        <v>0</v>
      </c>
      <c r="W2976" s="16" t="e">
        <f ca="1">SUM(K2976:V2976)/Пофамильно!$R$1</f>
        <v>#DIV/0!</v>
      </c>
    </row>
    <row r="2977" spans="1:23" x14ac:dyDescent="0.25">
      <c r="A2977" s="10" t="str">
        <f t="shared" ca="1" si="48"/>
        <v>delete</v>
      </c>
      <c r="B2977" s="16" cm="1">
        <f t="array" aca="1" ref="B2977" ca="1">INDIRECT("УникальныеСписки!D"&amp;ROW()-$L$4)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14"/>
      <c r="G2977" s="81" t="str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84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84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84" t="str" cm="1">
        <f t="array" aca="1" ref="J2977" ca="1">_xlfn.XLOOKUP($B2977,INDIRECT(SUBSTITUTE("ИсходныеДанные!$где$2:$где$50000","где",$B$4)),INDIRECT(SUBSTITUTE("ИсходныеДанные!$что$2:$что$50000","что",J$4)),"",0,1)</f>
        <v/>
      </c>
      <c r="K2977" s="3">
        <f ca="1">IF($B2977&lt;&gt;"",SUMIF(INDIRECT("ИсходныеДанные!$"&amp;$K$4&amp;"$2:$"&amp;$K$4&amp;"$50000"),$B2977&amp;"#"&amp;K$6,INDIRECT("ИсходныеДанные!$J$2:$J$50000")),0)</f>
        <v>0</v>
      </c>
      <c r="L2977" s="3">
        <f ca="1">IF($B2977&lt;&gt;"",SUMIF(INDIRECT("ИсходныеДанные!$"&amp;$K$4&amp;"$2:$"&amp;$K$4&amp;"$50000"),$B2977&amp;"#"&amp;L$6,INDIRECT("ИсходныеДанные!$J$2:$J$50000")),0)</f>
        <v>0</v>
      </c>
      <c r="M2977" s="3">
        <f ca="1">IF($B2977&lt;&gt;"",SUMIF(INDIRECT("ИсходныеДанные!$"&amp;$K$4&amp;"$2:$"&amp;$K$4&amp;"$50000"),$B2977&amp;"#"&amp;M$6,INDIRECT("ИсходныеДанные!$J$2:$J$50000")),0)</f>
        <v>0</v>
      </c>
      <c r="N2977" s="3">
        <f ca="1">IF($B2977&lt;&gt;"",SUMIF(INDIRECT("ИсходныеДанные!$"&amp;$K$4&amp;"$2:$"&amp;$K$4&amp;"$50000"),$B2977&amp;"#"&amp;N$6,INDIRECT("ИсходныеДанные!$J$2:$J$50000")),0)</f>
        <v>0</v>
      </c>
      <c r="O2977" s="3">
        <f ca="1">IF($B2977&lt;&gt;"",SUMIF(INDIRECT("ИсходныеДанные!$"&amp;$K$4&amp;"$2:$"&amp;$K$4&amp;"$50000"),$B2977&amp;"#"&amp;O$6,INDIRECT("ИсходныеДанные!$J$2:$J$50000")),0)</f>
        <v>0</v>
      </c>
      <c r="P2977" s="3">
        <f ca="1">IF($B2977&lt;&gt;"",SUMIF(INDIRECT("ИсходныеДанные!$"&amp;$K$4&amp;"$2:$"&amp;$K$4&amp;"$50000"),$B2977&amp;"#"&amp;P$6,INDIRECT("ИсходныеДанные!$J$2:$J$50000")),0)</f>
        <v>0</v>
      </c>
      <c r="Q2977" s="3">
        <f ca="1">IF($B2977&lt;&gt;"",SUMIF(INDIRECT("ИсходныеДанные!$"&amp;$K$4&amp;"$2:$"&amp;$K$4&amp;"$50000"),$B2977&amp;"#"&amp;Q$6,INDIRECT("ИсходныеДанные!$J$2:$J$50000")),0)</f>
        <v>0</v>
      </c>
      <c r="R2977" s="3">
        <f ca="1">IF($B2977&lt;&gt;"",SUMIF(INDIRECT("ИсходныеДанные!$"&amp;$K$4&amp;"$2:$"&amp;$K$4&amp;"$50000"),$B2977&amp;"#"&amp;R$6,INDIRECT("ИсходныеДанные!$J$2:$J$50000")),0)</f>
        <v>0</v>
      </c>
      <c r="S2977" s="3">
        <f ca="1">IF($B2977&lt;&gt;"",SUMIF(INDIRECT("ИсходныеДанные!$"&amp;$K$4&amp;"$2:$"&amp;$K$4&amp;"$50000"),$B2977&amp;"#"&amp;S$6,INDIRECT("ИсходныеДанные!$J$2:$J$50000")),0)</f>
        <v>0</v>
      </c>
      <c r="T2977" s="3">
        <f ca="1">IF($B2977&lt;&gt;"",SUMIF(INDIRECT("ИсходныеДанные!$"&amp;$K$4&amp;"$2:$"&amp;$K$4&amp;"$50000"),$B2977&amp;"#"&amp;T$6,INDIRECT("ИсходныеДанные!$J$2:$J$50000")),0)</f>
        <v>0</v>
      </c>
      <c r="U2977" s="3">
        <f ca="1">IF($B2977&lt;&gt;"",SUMIF(INDIRECT("ИсходныеДанные!$"&amp;$K$4&amp;"$2:$"&amp;$K$4&amp;"$50000"),$B2977&amp;"#"&amp;U$6,INDIRECT("ИсходныеДанные!$J$2:$J$50000")),0)</f>
        <v>0</v>
      </c>
      <c r="V2977" s="3">
        <f ca="1">IF($B2977&lt;&gt;"",SUMIF(INDIRECT("ИсходныеДанные!$"&amp;$K$4&amp;"$2:$"&amp;$K$4&amp;"$50000"),$B2977&amp;"#"&amp;V$6,INDIRECT("ИсходныеДанные!$J$2:$J$50000")),0)</f>
        <v>0</v>
      </c>
      <c r="W2977" s="16" t="e">
        <f ca="1">SUM(K2977:V2977)/Пофамильно!$R$1</f>
        <v>#DIV/0!</v>
      </c>
    </row>
    <row r="2978" spans="1:23" x14ac:dyDescent="0.25">
      <c r="A2978" s="10" t="str">
        <f t="shared" ca="1" si="48"/>
        <v>delete</v>
      </c>
      <c r="B2978" s="16" cm="1">
        <f t="array" aca="1" ref="B2978" ca="1">INDIRECT("УникальныеСписки!D"&amp;ROW()-$L$4)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14"/>
      <c r="G2978" s="81" t="str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84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84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84" t="str" cm="1">
        <f t="array" aca="1" ref="J2978" ca="1">_xlfn.XLOOKUP($B2978,INDIRECT(SUBSTITUTE("ИсходныеДанные!$где$2:$где$50000","где",$B$4)),INDIRECT(SUBSTITUTE("ИсходныеДанные!$что$2:$что$50000","что",J$4)),"",0,1)</f>
        <v/>
      </c>
      <c r="K2978" s="3">
        <f ca="1">IF($B2978&lt;&gt;"",SUMIF(INDIRECT("ИсходныеДанные!$"&amp;$K$4&amp;"$2:$"&amp;$K$4&amp;"$50000"),$B2978&amp;"#"&amp;K$6,INDIRECT("ИсходныеДанные!$J$2:$J$50000")),0)</f>
        <v>0</v>
      </c>
      <c r="L2978" s="3">
        <f ca="1">IF($B2978&lt;&gt;"",SUMIF(INDIRECT("ИсходныеДанные!$"&amp;$K$4&amp;"$2:$"&amp;$K$4&amp;"$50000"),$B2978&amp;"#"&amp;L$6,INDIRECT("ИсходныеДанные!$J$2:$J$50000")),0)</f>
        <v>0</v>
      </c>
      <c r="M2978" s="3">
        <f ca="1">IF($B2978&lt;&gt;"",SUMIF(INDIRECT("ИсходныеДанные!$"&amp;$K$4&amp;"$2:$"&amp;$K$4&amp;"$50000"),$B2978&amp;"#"&amp;M$6,INDIRECT("ИсходныеДанные!$J$2:$J$50000")),0)</f>
        <v>0</v>
      </c>
      <c r="N2978" s="3">
        <f ca="1">IF($B2978&lt;&gt;"",SUMIF(INDIRECT("ИсходныеДанные!$"&amp;$K$4&amp;"$2:$"&amp;$K$4&amp;"$50000"),$B2978&amp;"#"&amp;N$6,INDIRECT("ИсходныеДанные!$J$2:$J$50000")),0)</f>
        <v>0</v>
      </c>
      <c r="O2978" s="3">
        <f ca="1">IF($B2978&lt;&gt;"",SUMIF(INDIRECT("ИсходныеДанные!$"&amp;$K$4&amp;"$2:$"&amp;$K$4&amp;"$50000"),$B2978&amp;"#"&amp;O$6,INDIRECT("ИсходныеДанные!$J$2:$J$50000")),0)</f>
        <v>0</v>
      </c>
      <c r="P2978" s="3">
        <f ca="1">IF($B2978&lt;&gt;"",SUMIF(INDIRECT("ИсходныеДанные!$"&amp;$K$4&amp;"$2:$"&amp;$K$4&amp;"$50000"),$B2978&amp;"#"&amp;P$6,INDIRECT("ИсходныеДанные!$J$2:$J$50000")),0)</f>
        <v>0</v>
      </c>
      <c r="Q2978" s="3">
        <f ca="1">IF($B2978&lt;&gt;"",SUMIF(INDIRECT("ИсходныеДанные!$"&amp;$K$4&amp;"$2:$"&amp;$K$4&amp;"$50000"),$B2978&amp;"#"&amp;Q$6,INDIRECT("ИсходныеДанные!$J$2:$J$50000")),0)</f>
        <v>0</v>
      </c>
      <c r="R2978" s="3">
        <f ca="1">IF($B2978&lt;&gt;"",SUMIF(INDIRECT("ИсходныеДанные!$"&amp;$K$4&amp;"$2:$"&amp;$K$4&amp;"$50000"),$B2978&amp;"#"&amp;R$6,INDIRECT("ИсходныеДанные!$J$2:$J$50000")),0)</f>
        <v>0</v>
      </c>
      <c r="S2978" s="3">
        <f ca="1">IF($B2978&lt;&gt;"",SUMIF(INDIRECT("ИсходныеДанные!$"&amp;$K$4&amp;"$2:$"&amp;$K$4&amp;"$50000"),$B2978&amp;"#"&amp;S$6,INDIRECT("ИсходныеДанные!$J$2:$J$50000")),0)</f>
        <v>0</v>
      </c>
      <c r="T2978" s="3">
        <f ca="1">IF($B2978&lt;&gt;"",SUMIF(INDIRECT("ИсходныеДанные!$"&amp;$K$4&amp;"$2:$"&amp;$K$4&amp;"$50000"),$B2978&amp;"#"&amp;T$6,INDIRECT("ИсходныеДанные!$J$2:$J$50000")),0)</f>
        <v>0</v>
      </c>
      <c r="U2978" s="3">
        <f ca="1">IF($B2978&lt;&gt;"",SUMIF(INDIRECT("ИсходныеДанные!$"&amp;$K$4&amp;"$2:$"&amp;$K$4&amp;"$50000"),$B2978&amp;"#"&amp;U$6,INDIRECT("ИсходныеДанные!$J$2:$J$50000")),0)</f>
        <v>0</v>
      </c>
      <c r="V2978" s="3">
        <f ca="1">IF($B2978&lt;&gt;"",SUMIF(INDIRECT("ИсходныеДанные!$"&amp;$K$4&amp;"$2:$"&amp;$K$4&amp;"$50000"),$B2978&amp;"#"&amp;V$6,INDIRECT("ИсходныеДанные!$J$2:$J$50000")),0)</f>
        <v>0</v>
      </c>
      <c r="W2978" s="16" t="e">
        <f ca="1">SUM(K2978:V2978)/Пофамильно!$R$1</f>
        <v>#DIV/0!</v>
      </c>
    </row>
    <row r="2979" spans="1:23" x14ac:dyDescent="0.25">
      <c r="A2979" s="10" t="str">
        <f t="shared" ca="1" si="48"/>
        <v>delete</v>
      </c>
      <c r="B2979" s="16" cm="1">
        <f t="array" aca="1" ref="B2979" ca="1">INDIRECT("УникальныеСписки!D"&amp;ROW()-$L$4)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14"/>
      <c r="G2979" s="81" t="str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84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84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84" t="str" cm="1">
        <f t="array" aca="1" ref="J2979" ca="1">_xlfn.XLOOKUP($B2979,INDIRECT(SUBSTITUTE("ИсходныеДанные!$где$2:$где$50000","где",$B$4)),INDIRECT(SUBSTITUTE("ИсходныеДанные!$что$2:$что$50000","что",J$4)),"",0,1)</f>
        <v/>
      </c>
      <c r="K2979" s="3">
        <f ca="1">IF($B2979&lt;&gt;"",SUMIF(INDIRECT("ИсходныеДанные!$"&amp;$K$4&amp;"$2:$"&amp;$K$4&amp;"$50000"),$B2979&amp;"#"&amp;K$6,INDIRECT("ИсходныеДанные!$J$2:$J$50000")),0)</f>
        <v>0</v>
      </c>
      <c r="L2979" s="3">
        <f ca="1">IF($B2979&lt;&gt;"",SUMIF(INDIRECT("ИсходныеДанные!$"&amp;$K$4&amp;"$2:$"&amp;$K$4&amp;"$50000"),$B2979&amp;"#"&amp;L$6,INDIRECT("ИсходныеДанные!$J$2:$J$50000")),0)</f>
        <v>0</v>
      </c>
      <c r="M2979" s="3">
        <f ca="1">IF($B2979&lt;&gt;"",SUMIF(INDIRECT("ИсходныеДанные!$"&amp;$K$4&amp;"$2:$"&amp;$K$4&amp;"$50000"),$B2979&amp;"#"&amp;M$6,INDIRECT("ИсходныеДанные!$J$2:$J$50000")),0)</f>
        <v>0</v>
      </c>
      <c r="N2979" s="3">
        <f ca="1">IF($B2979&lt;&gt;"",SUMIF(INDIRECT("ИсходныеДанные!$"&amp;$K$4&amp;"$2:$"&amp;$K$4&amp;"$50000"),$B2979&amp;"#"&amp;N$6,INDIRECT("ИсходныеДанные!$J$2:$J$50000")),0)</f>
        <v>0</v>
      </c>
      <c r="O2979" s="3">
        <f ca="1">IF($B2979&lt;&gt;"",SUMIF(INDIRECT("ИсходныеДанные!$"&amp;$K$4&amp;"$2:$"&amp;$K$4&amp;"$50000"),$B2979&amp;"#"&amp;O$6,INDIRECT("ИсходныеДанные!$J$2:$J$50000")),0)</f>
        <v>0</v>
      </c>
      <c r="P2979" s="3">
        <f ca="1">IF($B2979&lt;&gt;"",SUMIF(INDIRECT("ИсходныеДанные!$"&amp;$K$4&amp;"$2:$"&amp;$K$4&amp;"$50000"),$B2979&amp;"#"&amp;P$6,INDIRECT("ИсходныеДанные!$J$2:$J$50000")),0)</f>
        <v>0</v>
      </c>
      <c r="Q2979" s="3">
        <f ca="1">IF($B2979&lt;&gt;"",SUMIF(INDIRECT("ИсходныеДанные!$"&amp;$K$4&amp;"$2:$"&amp;$K$4&amp;"$50000"),$B2979&amp;"#"&amp;Q$6,INDIRECT("ИсходныеДанные!$J$2:$J$50000")),0)</f>
        <v>0</v>
      </c>
      <c r="R2979" s="3">
        <f ca="1">IF($B2979&lt;&gt;"",SUMIF(INDIRECT("ИсходныеДанные!$"&amp;$K$4&amp;"$2:$"&amp;$K$4&amp;"$50000"),$B2979&amp;"#"&amp;R$6,INDIRECT("ИсходныеДанные!$J$2:$J$50000")),0)</f>
        <v>0</v>
      </c>
      <c r="S2979" s="3">
        <f ca="1">IF($B2979&lt;&gt;"",SUMIF(INDIRECT("ИсходныеДанные!$"&amp;$K$4&amp;"$2:$"&amp;$K$4&amp;"$50000"),$B2979&amp;"#"&amp;S$6,INDIRECT("ИсходныеДанные!$J$2:$J$50000")),0)</f>
        <v>0</v>
      </c>
      <c r="T2979" s="3">
        <f ca="1">IF($B2979&lt;&gt;"",SUMIF(INDIRECT("ИсходныеДанные!$"&amp;$K$4&amp;"$2:$"&amp;$K$4&amp;"$50000"),$B2979&amp;"#"&amp;T$6,INDIRECT("ИсходныеДанные!$J$2:$J$50000")),0)</f>
        <v>0</v>
      </c>
      <c r="U2979" s="3">
        <f ca="1">IF($B2979&lt;&gt;"",SUMIF(INDIRECT("ИсходныеДанные!$"&amp;$K$4&amp;"$2:$"&amp;$K$4&amp;"$50000"),$B2979&amp;"#"&amp;U$6,INDIRECT("ИсходныеДанные!$J$2:$J$50000")),0)</f>
        <v>0</v>
      </c>
      <c r="V2979" s="3">
        <f ca="1">IF($B2979&lt;&gt;"",SUMIF(INDIRECT("ИсходныеДанные!$"&amp;$K$4&amp;"$2:$"&amp;$K$4&amp;"$50000"),$B2979&amp;"#"&amp;V$6,INDIRECT("ИсходныеДанные!$J$2:$J$50000")),0)</f>
        <v>0</v>
      </c>
      <c r="W2979" s="16" t="e">
        <f ca="1">SUM(K2979:V2979)/Пофамильно!$R$1</f>
        <v>#DIV/0!</v>
      </c>
    </row>
    <row r="2980" spans="1:23" x14ac:dyDescent="0.25">
      <c r="A2980" s="10" t="str">
        <f t="shared" ca="1" si="48"/>
        <v>delete</v>
      </c>
      <c r="B2980" s="16" cm="1">
        <f t="array" aca="1" ref="B2980" ca="1">INDIRECT("УникальныеСписки!D"&amp;ROW()-$L$4)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14"/>
      <c r="G2980" s="81" t="str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84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84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84" t="str" cm="1">
        <f t="array" aca="1" ref="J2980" ca="1">_xlfn.XLOOKUP($B2980,INDIRECT(SUBSTITUTE("ИсходныеДанные!$где$2:$где$50000","где",$B$4)),INDIRECT(SUBSTITUTE("ИсходныеДанные!$что$2:$что$50000","что",J$4)),"",0,1)</f>
        <v/>
      </c>
      <c r="K2980" s="3">
        <f ca="1">IF($B2980&lt;&gt;"",SUMIF(INDIRECT("ИсходныеДанные!$"&amp;$K$4&amp;"$2:$"&amp;$K$4&amp;"$50000"),$B2980&amp;"#"&amp;K$6,INDIRECT("ИсходныеДанные!$J$2:$J$50000")),0)</f>
        <v>0</v>
      </c>
      <c r="L2980" s="3">
        <f ca="1">IF($B2980&lt;&gt;"",SUMIF(INDIRECT("ИсходныеДанные!$"&amp;$K$4&amp;"$2:$"&amp;$K$4&amp;"$50000"),$B2980&amp;"#"&amp;L$6,INDIRECT("ИсходныеДанные!$J$2:$J$50000")),0)</f>
        <v>0</v>
      </c>
      <c r="M2980" s="3">
        <f ca="1">IF($B2980&lt;&gt;"",SUMIF(INDIRECT("ИсходныеДанные!$"&amp;$K$4&amp;"$2:$"&amp;$K$4&amp;"$50000"),$B2980&amp;"#"&amp;M$6,INDIRECT("ИсходныеДанные!$J$2:$J$50000")),0)</f>
        <v>0</v>
      </c>
      <c r="N2980" s="3">
        <f ca="1">IF($B2980&lt;&gt;"",SUMIF(INDIRECT("ИсходныеДанные!$"&amp;$K$4&amp;"$2:$"&amp;$K$4&amp;"$50000"),$B2980&amp;"#"&amp;N$6,INDIRECT("ИсходныеДанные!$J$2:$J$50000")),0)</f>
        <v>0</v>
      </c>
      <c r="O2980" s="3">
        <f ca="1">IF($B2980&lt;&gt;"",SUMIF(INDIRECT("ИсходныеДанные!$"&amp;$K$4&amp;"$2:$"&amp;$K$4&amp;"$50000"),$B2980&amp;"#"&amp;O$6,INDIRECT("ИсходныеДанные!$J$2:$J$50000")),0)</f>
        <v>0</v>
      </c>
      <c r="P2980" s="3">
        <f ca="1">IF($B2980&lt;&gt;"",SUMIF(INDIRECT("ИсходныеДанные!$"&amp;$K$4&amp;"$2:$"&amp;$K$4&amp;"$50000"),$B2980&amp;"#"&amp;P$6,INDIRECT("ИсходныеДанные!$J$2:$J$50000")),0)</f>
        <v>0</v>
      </c>
      <c r="Q2980" s="3">
        <f ca="1">IF($B2980&lt;&gt;"",SUMIF(INDIRECT("ИсходныеДанные!$"&amp;$K$4&amp;"$2:$"&amp;$K$4&amp;"$50000"),$B2980&amp;"#"&amp;Q$6,INDIRECT("ИсходныеДанные!$J$2:$J$50000")),0)</f>
        <v>0</v>
      </c>
      <c r="R2980" s="3">
        <f ca="1">IF($B2980&lt;&gt;"",SUMIF(INDIRECT("ИсходныеДанные!$"&amp;$K$4&amp;"$2:$"&amp;$K$4&amp;"$50000"),$B2980&amp;"#"&amp;R$6,INDIRECT("ИсходныеДанные!$J$2:$J$50000")),0)</f>
        <v>0</v>
      </c>
      <c r="S2980" s="3">
        <f ca="1">IF($B2980&lt;&gt;"",SUMIF(INDIRECT("ИсходныеДанные!$"&amp;$K$4&amp;"$2:$"&amp;$K$4&amp;"$50000"),$B2980&amp;"#"&amp;S$6,INDIRECT("ИсходныеДанные!$J$2:$J$50000")),0)</f>
        <v>0</v>
      </c>
      <c r="T2980" s="3">
        <f ca="1">IF($B2980&lt;&gt;"",SUMIF(INDIRECT("ИсходныеДанные!$"&amp;$K$4&amp;"$2:$"&amp;$K$4&amp;"$50000"),$B2980&amp;"#"&amp;T$6,INDIRECT("ИсходныеДанные!$J$2:$J$50000")),0)</f>
        <v>0</v>
      </c>
      <c r="U2980" s="3">
        <f ca="1">IF($B2980&lt;&gt;"",SUMIF(INDIRECT("ИсходныеДанные!$"&amp;$K$4&amp;"$2:$"&amp;$K$4&amp;"$50000"),$B2980&amp;"#"&amp;U$6,INDIRECT("ИсходныеДанные!$J$2:$J$50000")),0)</f>
        <v>0</v>
      </c>
      <c r="V2980" s="3">
        <f ca="1">IF($B2980&lt;&gt;"",SUMIF(INDIRECT("ИсходныеДанные!$"&amp;$K$4&amp;"$2:$"&amp;$K$4&amp;"$50000"),$B2980&amp;"#"&amp;V$6,INDIRECT("ИсходныеДанные!$J$2:$J$50000")),0)</f>
        <v>0</v>
      </c>
      <c r="W2980" s="16" t="e">
        <f ca="1">SUM(K2980:V2980)/Пофамильно!$R$1</f>
        <v>#DIV/0!</v>
      </c>
    </row>
    <row r="2981" spans="1:23" x14ac:dyDescent="0.25">
      <c r="A2981" s="10" t="str">
        <f t="shared" ca="1" si="48"/>
        <v>delete</v>
      </c>
      <c r="B2981" s="16" cm="1">
        <f t="array" aca="1" ref="B2981" ca="1">INDIRECT("УникальныеСписки!D"&amp;ROW()-$L$4)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14"/>
      <c r="G2981" s="81" t="str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84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84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84" t="str" cm="1">
        <f t="array" aca="1" ref="J2981" ca="1">_xlfn.XLOOKUP($B2981,INDIRECT(SUBSTITUTE("ИсходныеДанные!$где$2:$где$50000","где",$B$4)),INDIRECT(SUBSTITUTE("ИсходныеДанные!$что$2:$что$50000","что",J$4)),"",0,1)</f>
        <v/>
      </c>
      <c r="K2981" s="3">
        <f ca="1">IF($B2981&lt;&gt;"",SUMIF(INDIRECT("ИсходныеДанные!$"&amp;$K$4&amp;"$2:$"&amp;$K$4&amp;"$50000"),$B2981&amp;"#"&amp;K$6,INDIRECT("ИсходныеДанные!$J$2:$J$50000")),0)</f>
        <v>0</v>
      </c>
      <c r="L2981" s="3">
        <f ca="1">IF($B2981&lt;&gt;"",SUMIF(INDIRECT("ИсходныеДанные!$"&amp;$K$4&amp;"$2:$"&amp;$K$4&amp;"$50000"),$B2981&amp;"#"&amp;L$6,INDIRECT("ИсходныеДанные!$J$2:$J$50000")),0)</f>
        <v>0</v>
      </c>
      <c r="M2981" s="3">
        <f ca="1">IF($B2981&lt;&gt;"",SUMIF(INDIRECT("ИсходныеДанные!$"&amp;$K$4&amp;"$2:$"&amp;$K$4&amp;"$50000"),$B2981&amp;"#"&amp;M$6,INDIRECT("ИсходныеДанные!$J$2:$J$50000")),0)</f>
        <v>0</v>
      </c>
      <c r="N2981" s="3">
        <f ca="1">IF($B2981&lt;&gt;"",SUMIF(INDIRECT("ИсходныеДанные!$"&amp;$K$4&amp;"$2:$"&amp;$K$4&amp;"$50000"),$B2981&amp;"#"&amp;N$6,INDIRECT("ИсходныеДанные!$J$2:$J$50000")),0)</f>
        <v>0</v>
      </c>
      <c r="O2981" s="3">
        <f ca="1">IF($B2981&lt;&gt;"",SUMIF(INDIRECT("ИсходныеДанные!$"&amp;$K$4&amp;"$2:$"&amp;$K$4&amp;"$50000"),$B2981&amp;"#"&amp;O$6,INDIRECT("ИсходныеДанные!$J$2:$J$50000")),0)</f>
        <v>0</v>
      </c>
      <c r="P2981" s="3">
        <f ca="1">IF($B2981&lt;&gt;"",SUMIF(INDIRECT("ИсходныеДанные!$"&amp;$K$4&amp;"$2:$"&amp;$K$4&amp;"$50000"),$B2981&amp;"#"&amp;P$6,INDIRECT("ИсходныеДанные!$J$2:$J$50000")),0)</f>
        <v>0</v>
      </c>
      <c r="Q2981" s="3">
        <f ca="1">IF($B2981&lt;&gt;"",SUMIF(INDIRECT("ИсходныеДанные!$"&amp;$K$4&amp;"$2:$"&amp;$K$4&amp;"$50000"),$B2981&amp;"#"&amp;Q$6,INDIRECT("ИсходныеДанные!$J$2:$J$50000")),0)</f>
        <v>0</v>
      </c>
      <c r="R2981" s="3">
        <f ca="1">IF($B2981&lt;&gt;"",SUMIF(INDIRECT("ИсходныеДанные!$"&amp;$K$4&amp;"$2:$"&amp;$K$4&amp;"$50000"),$B2981&amp;"#"&amp;R$6,INDIRECT("ИсходныеДанные!$J$2:$J$50000")),0)</f>
        <v>0</v>
      </c>
      <c r="S2981" s="3">
        <f ca="1">IF($B2981&lt;&gt;"",SUMIF(INDIRECT("ИсходныеДанные!$"&amp;$K$4&amp;"$2:$"&amp;$K$4&amp;"$50000"),$B2981&amp;"#"&amp;S$6,INDIRECT("ИсходныеДанные!$J$2:$J$50000")),0)</f>
        <v>0</v>
      </c>
      <c r="T2981" s="3">
        <f ca="1">IF($B2981&lt;&gt;"",SUMIF(INDIRECT("ИсходныеДанные!$"&amp;$K$4&amp;"$2:$"&amp;$K$4&amp;"$50000"),$B2981&amp;"#"&amp;T$6,INDIRECT("ИсходныеДанные!$J$2:$J$50000")),0)</f>
        <v>0</v>
      </c>
      <c r="U2981" s="3">
        <f ca="1">IF($B2981&lt;&gt;"",SUMIF(INDIRECT("ИсходныеДанные!$"&amp;$K$4&amp;"$2:$"&amp;$K$4&amp;"$50000"),$B2981&amp;"#"&amp;U$6,INDIRECT("ИсходныеДанные!$J$2:$J$50000")),0)</f>
        <v>0</v>
      </c>
      <c r="V2981" s="3">
        <f ca="1">IF($B2981&lt;&gt;"",SUMIF(INDIRECT("ИсходныеДанные!$"&amp;$K$4&amp;"$2:$"&amp;$K$4&amp;"$50000"),$B2981&amp;"#"&amp;V$6,INDIRECT("ИсходныеДанные!$J$2:$J$50000")),0)</f>
        <v>0</v>
      </c>
      <c r="W2981" s="16" t="e">
        <f ca="1">SUM(K2981:V2981)/Пофамильно!$R$1</f>
        <v>#DIV/0!</v>
      </c>
    </row>
    <row r="2982" spans="1:23" x14ac:dyDescent="0.25">
      <c r="A2982" s="10" t="str">
        <f t="shared" ca="1" si="48"/>
        <v>delete</v>
      </c>
      <c r="B2982" s="16" cm="1">
        <f t="array" aca="1" ref="B2982" ca="1">INDIRECT("УникальныеСписки!D"&amp;ROW()-$L$4)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14"/>
      <c r="G2982" s="81" t="str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84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84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84" t="str" cm="1">
        <f t="array" aca="1" ref="J2982" ca="1">_xlfn.XLOOKUP($B2982,INDIRECT(SUBSTITUTE("ИсходныеДанные!$где$2:$где$50000","где",$B$4)),INDIRECT(SUBSTITUTE("ИсходныеДанные!$что$2:$что$50000","что",J$4)),"",0,1)</f>
        <v/>
      </c>
      <c r="K2982" s="3">
        <f ca="1">IF($B2982&lt;&gt;"",SUMIF(INDIRECT("ИсходныеДанные!$"&amp;$K$4&amp;"$2:$"&amp;$K$4&amp;"$50000"),$B2982&amp;"#"&amp;K$6,INDIRECT("ИсходныеДанные!$J$2:$J$50000")),0)</f>
        <v>0</v>
      </c>
      <c r="L2982" s="3">
        <f ca="1">IF($B2982&lt;&gt;"",SUMIF(INDIRECT("ИсходныеДанные!$"&amp;$K$4&amp;"$2:$"&amp;$K$4&amp;"$50000"),$B2982&amp;"#"&amp;L$6,INDIRECT("ИсходныеДанные!$J$2:$J$50000")),0)</f>
        <v>0</v>
      </c>
      <c r="M2982" s="3">
        <f ca="1">IF($B2982&lt;&gt;"",SUMIF(INDIRECT("ИсходныеДанные!$"&amp;$K$4&amp;"$2:$"&amp;$K$4&amp;"$50000"),$B2982&amp;"#"&amp;M$6,INDIRECT("ИсходныеДанные!$J$2:$J$50000")),0)</f>
        <v>0</v>
      </c>
      <c r="N2982" s="3">
        <f ca="1">IF($B2982&lt;&gt;"",SUMIF(INDIRECT("ИсходныеДанные!$"&amp;$K$4&amp;"$2:$"&amp;$K$4&amp;"$50000"),$B2982&amp;"#"&amp;N$6,INDIRECT("ИсходныеДанные!$J$2:$J$50000")),0)</f>
        <v>0</v>
      </c>
      <c r="O2982" s="3">
        <f ca="1">IF($B2982&lt;&gt;"",SUMIF(INDIRECT("ИсходныеДанные!$"&amp;$K$4&amp;"$2:$"&amp;$K$4&amp;"$50000"),$B2982&amp;"#"&amp;O$6,INDIRECT("ИсходныеДанные!$J$2:$J$50000")),0)</f>
        <v>0</v>
      </c>
      <c r="P2982" s="3">
        <f ca="1">IF($B2982&lt;&gt;"",SUMIF(INDIRECT("ИсходныеДанные!$"&amp;$K$4&amp;"$2:$"&amp;$K$4&amp;"$50000"),$B2982&amp;"#"&amp;P$6,INDIRECT("ИсходныеДанные!$J$2:$J$50000")),0)</f>
        <v>0</v>
      </c>
      <c r="Q2982" s="3">
        <f ca="1">IF($B2982&lt;&gt;"",SUMIF(INDIRECT("ИсходныеДанные!$"&amp;$K$4&amp;"$2:$"&amp;$K$4&amp;"$50000"),$B2982&amp;"#"&amp;Q$6,INDIRECT("ИсходныеДанные!$J$2:$J$50000")),0)</f>
        <v>0</v>
      </c>
      <c r="R2982" s="3">
        <f ca="1">IF($B2982&lt;&gt;"",SUMIF(INDIRECT("ИсходныеДанные!$"&amp;$K$4&amp;"$2:$"&amp;$K$4&amp;"$50000"),$B2982&amp;"#"&amp;R$6,INDIRECT("ИсходныеДанные!$J$2:$J$50000")),0)</f>
        <v>0</v>
      </c>
      <c r="S2982" s="3">
        <f ca="1">IF($B2982&lt;&gt;"",SUMIF(INDIRECT("ИсходныеДанные!$"&amp;$K$4&amp;"$2:$"&amp;$K$4&amp;"$50000"),$B2982&amp;"#"&amp;S$6,INDIRECT("ИсходныеДанные!$J$2:$J$50000")),0)</f>
        <v>0</v>
      </c>
      <c r="T2982" s="3">
        <f ca="1">IF($B2982&lt;&gt;"",SUMIF(INDIRECT("ИсходныеДанные!$"&amp;$K$4&amp;"$2:$"&amp;$K$4&amp;"$50000"),$B2982&amp;"#"&amp;T$6,INDIRECT("ИсходныеДанные!$J$2:$J$50000")),0)</f>
        <v>0</v>
      </c>
      <c r="U2982" s="3">
        <f ca="1">IF($B2982&lt;&gt;"",SUMIF(INDIRECT("ИсходныеДанные!$"&amp;$K$4&amp;"$2:$"&amp;$K$4&amp;"$50000"),$B2982&amp;"#"&amp;U$6,INDIRECT("ИсходныеДанные!$J$2:$J$50000")),0)</f>
        <v>0</v>
      </c>
      <c r="V2982" s="3">
        <f ca="1">IF($B2982&lt;&gt;"",SUMIF(INDIRECT("ИсходныеДанные!$"&amp;$K$4&amp;"$2:$"&amp;$K$4&amp;"$50000"),$B2982&amp;"#"&amp;V$6,INDIRECT("ИсходныеДанные!$J$2:$J$50000")),0)</f>
        <v>0</v>
      </c>
      <c r="W2982" s="16" t="e">
        <f ca="1">SUM(K2982:V2982)/Пофамильно!$R$1</f>
        <v>#DIV/0!</v>
      </c>
    </row>
    <row r="2983" spans="1:23" x14ac:dyDescent="0.25">
      <c r="A2983" s="10" t="str">
        <f t="shared" ca="1" si="48"/>
        <v>delete</v>
      </c>
      <c r="B2983" s="16" cm="1">
        <f t="array" aca="1" ref="B2983" ca="1">INDIRECT("УникальныеСписки!D"&amp;ROW()-$L$4)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14"/>
      <c r="G2983" s="81" t="str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84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84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84" t="str" cm="1">
        <f t="array" aca="1" ref="J2983" ca="1">_xlfn.XLOOKUP($B2983,INDIRECT(SUBSTITUTE("ИсходныеДанные!$где$2:$где$50000","где",$B$4)),INDIRECT(SUBSTITUTE("ИсходныеДанные!$что$2:$что$50000","что",J$4)),"",0,1)</f>
        <v/>
      </c>
      <c r="K2983" s="3">
        <f ca="1">IF($B2983&lt;&gt;"",SUMIF(INDIRECT("ИсходныеДанные!$"&amp;$K$4&amp;"$2:$"&amp;$K$4&amp;"$50000"),$B2983&amp;"#"&amp;K$6,INDIRECT("ИсходныеДанные!$J$2:$J$50000")),0)</f>
        <v>0</v>
      </c>
      <c r="L2983" s="3">
        <f ca="1">IF($B2983&lt;&gt;"",SUMIF(INDIRECT("ИсходныеДанные!$"&amp;$K$4&amp;"$2:$"&amp;$K$4&amp;"$50000"),$B2983&amp;"#"&amp;L$6,INDIRECT("ИсходныеДанные!$J$2:$J$50000")),0)</f>
        <v>0</v>
      </c>
      <c r="M2983" s="3">
        <f ca="1">IF($B2983&lt;&gt;"",SUMIF(INDIRECT("ИсходныеДанные!$"&amp;$K$4&amp;"$2:$"&amp;$K$4&amp;"$50000"),$B2983&amp;"#"&amp;M$6,INDIRECT("ИсходныеДанные!$J$2:$J$50000")),0)</f>
        <v>0</v>
      </c>
      <c r="N2983" s="3">
        <f ca="1">IF($B2983&lt;&gt;"",SUMIF(INDIRECT("ИсходныеДанные!$"&amp;$K$4&amp;"$2:$"&amp;$K$4&amp;"$50000"),$B2983&amp;"#"&amp;N$6,INDIRECT("ИсходныеДанные!$J$2:$J$50000")),0)</f>
        <v>0</v>
      </c>
      <c r="O2983" s="3">
        <f ca="1">IF($B2983&lt;&gt;"",SUMIF(INDIRECT("ИсходныеДанные!$"&amp;$K$4&amp;"$2:$"&amp;$K$4&amp;"$50000"),$B2983&amp;"#"&amp;O$6,INDIRECT("ИсходныеДанные!$J$2:$J$50000")),0)</f>
        <v>0</v>
      </c>
      <c r="P2983" s="3">
        <f ca="1">IF($B2983&lt;&gt;"",SUMIF(INDIRECT("ИсходныеДанные!$"&amp;$K$4&amp;"$2:$"&amp;$K$4&amp;"$50000"),$B2983&amp;"#"&amp;P$6,INDIRECT("ИсходныеДанные!$J$2:$J$50000")),0)</f>
        <v>0</v>
      </c>
      <c r="Q2983" s="3">
        <f ca="1">IF($B2983&lt;&gt;"",SUMIF(INDIRECT("ИсходныеДанные!$"&amp;$K$4&amp;"$2:$"&amp;$K$4&amp;"$50000"),$B2983&amp;"#"&amp;Q$6,INDIRECT("ИсходныеДанные!$J$2:$J$50000")),0)</f>
        <v>0</v>
      </c>
      <c r="R2983" s="3">
        <f ca="1">IF($B2983&lt;&gt;"",SUMIF(INDIRECT("ИсходныеДанные!$"&amp;$K$4&amp;"$2:$"&amp;$K$4&amp;"$50000"),$B2983&amp;"#"&amp;R$6,INDIRECT("ИсходныеДанные!$J$2:$J$50000")),0)</f>
        <v>0</v>
      </c>
      <c r="S2983" s="3">
        <f ca="1">IF($B2983&lt;&gt;"",SUMIF(INDIRECT("ИсходныеДанные!$"&amp;$K$4&amp;"$2:$"&amp;$K$4&amp;"$50000"),$B2983&amp;"#"&amp;S$6,INDIRECT("ИсходныеДанные!$J$2:$J$50000")),0)</f>
        <v>0</v>
      </c>
      <c r="T2983" s="3">
        <f ca="1">IF($B2983&lt;&gt;"",SUMIF(INDIRECT("ИсходныеДанные!$"&amp;$K$4&amp;"$2:$"&amp;$K$4&amp;"$50000"),$B2983&amp;"#"&amp;T$6,INDIRECT("ИсходныеДанные!$J$2:$J$50000")),0)</f>
        <v>0</v>
      </c>
      <c r="U2983" s="3">
        <f ca="1">IF($B2983&lt;&gt;"",SUMIF(INDIRECT("ИсходныеДанные!$"&amp;$K$4&amp;"$2:$"&amp;$K$4&amp;"$50000"),$B2983&amp;"#"&amp;U$6,INDIRECT("ИсходныеДанные!$J$2:$J$50000")),0)</f>
        <v>0</v>
      </c>
      <c r="V2983" s="3">
        <f ca="1">IF($B2983&lt;&gt;"",SUMIF(INDIRECT("ИсходныеДанные!$"&amp;$K$4&amp;"$2:$"&amp;$K$4&amp;"$50000"),$B2983&amp;"#"&amp;V$6,INDIRECT("ИсходныеДанные!$J$2:$J$50000")),0)</f>
        <v>0</v>
      </c>
      <c r="W2983" s="16" t="e">
        <f ca="1">SUM(K2983:V2983)/Пофамильно!$R$1</f>
        <v>#DIV/0!</v>
      </c>
    </row>
    <row r="2984" spans="1:23" x14ac:dyDescent="0.25">
      <c r="A2984" s="10" t="str">
        <f t="shared" ca="1" si="48"/>
        <v>delete</v>
      </c>
      <c r="B2984" s="16" cm="1">
        <f t="array" aca="1" ref="B2984" ca="1">INDIRECT("УникальныеСписки!D"&amp;ROW()-$L$4)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14"/>
      <c r="G2984" s="81" t="str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84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84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84" t="str" cm="1">
        <f t="array" aca="1" ref="J2984" ca="1">_xlfn.XLOOKUP($B2984,INDIRECT(SUBSTITUTE("ИсходныеДанные!$где$2:$где$50000","где",$B$4)),INDIRECT(SUBSTITUTE("ИсходныеДанные!$что$2:$что$50000","что",J$4)),"",0,1)</f>
        <v/>
      </c>
      <c r="K2984" s="3">
        <f ca="1">IF($B2984&lt;&gt;"",SUMIF(INDIRECT("ИсходныеДанные!$"&amp;$K$4&amp;"$2:$"&amp;$K$4&amp;"$50000"),$B2984&amp;"#"&amp;K$6,INDIRECT("ИсходныеДанные!$J$2:$J$50000")),0)</f>
        <v>0</v>
      </c>
      <c r="L2984" s="3">
        <f ca="1">IF($B2984&lt;&gt;"",SUMIF(INDIRECT("ИсходныеДанные!$"&amp;$K$4&amp;"$2:$"&amp;$K$4&amp;"$50000"),$B2984&amp;"#"&amp;L$6,INDIRECT("ИсходныеДанные!$J$2:$J$50000")),0)</f>
        <v>0</v>
      </c>
      <c r="M2984" s="3">
        <f ca="1">IF($B2984&lt;&gt;"",SUMIF(INDIRECT("ИсходныеДанные!$"&amp;$K$4&amp;"$2:$"&amp;$K$4&amp;"$50000"),$B2984&amp;"#"&amp;M$6,INDIRECT("ИсходныеДанные!$J$2:$J$50000")),0)</f>
        <v>0</v>
      </c>
      <c r="N2984" s="3">
        <f ca="1">IF($B2984&lt;&gt;"",SUMIF(INDIRECT("ИсходныеДанные!$"&amp;$K$4&amp;"$2:$"&amp;$K$4&amp;"$50000"),$B2984&amp;"#"&amp;N$6,INDIRECT("ИсходныеДанные!$J$2:$J$50000")),0)</f>
        <v>0</v>
      </c>
      <c r="O2984" s="3">
        <f ca="1">IF($B2984&lt;&gt;"",SUMIF(INDIRECT("ИсходныеДанные!$"&amp;$K$4&amp;"$2:$"&amp;$K$4&amp;"$50000"),$B2984&amp;"#"&amp;O$6,INDIRECT("ИсходныеДанные!$J$2:$J$50000")),0)</f>
        <v>0</v>
      </c>
      <c r="P2984" s="3">
        <f ca="1">IF($B2984&lt;&gt;"",SUMIF(INDIRECT("ИсходныеДанные!$"&amp;$K$4&amp;"$2:$"&amp;$K$4&amp;"$50000"),$B2984&amp;"#"&amp;P$6,INDIRECT("ИсходныеДанные!$J$2:$J$50000")),0)</f>
        <v>0</v>
      </c>
      <c r="Q2984" s="3">
        <f ca="1">IF($B2984&lt;&gt;"",SUMIF(INDIRECT("ИсходныеДанные!$"&amp;$K$4&amp;"$2:$"&amp;$K$4&amp;"$50000"),$B2984&amp;"#"&amp;Q$6,INDIRECT("ИсходныеДанные!$J$2:$J$50000")),0)</f>
        <v>0</v>
      </c>
      <c r="R2984" s="3">
        <f ca="1">IF($B2984&lt;&gt;"",SUMIF(INDIRECT("ИсходныеДанные!$"&amp;$K$4&amp;"$2:$"&amp;$K$4&amp;"$50000"),$B2984&amp;"#"&amp;R$6,INDIRECT("ИсходныеДанные!$J$2:$J$50000")),0)</f>
        <v>0</v>
      </c>
      <c r="S2984" s="3">
        <f ca="1">IF($B2984&lt;&gt;"",SUMIF(INDIRECT("ИсходныеДанные!$"&amp;$K$4&amp;"$2:$"&amp;$K$4&amp;"$50000"),$B2984&amp;"#"&amp;S$6,INDIRECT("ИсходныеДанные!$J$2:$J$50000")),0)</f>
        <v>0</v>
      </c>
      <c r="T2984" s="3">
        <f ca="1">IF($B2984&lt;&gt;"",SUMIF(INDIRECT("ИсходныеДанные!$"&amp;$K$4&amp;"$2:$"&amp;$K$4&amp;"$50000"),$B2984&amp;"#"&amp;T$6,INDIRECT("ИсходныеДанные!$J$2:$J$50000")),0)</f>
        <v>0</v>
      </c>
      <c r="U2984" s="3">
        <f ca="1">IF($B2984&lt;&gt;"",SUMIF(INDIRECT("ИсходныеДанные!$"&amp;$K$4&amp;"$2:$"&amp;$K$4&amp;"$50000"),$B2984&amp;"#"&amp;U$6,INDIRECT("ИсходныеДанные!$J$2:$J$50000")),0)</f>
        <v>0</v>
      </c>
      <c r="V2984" s="3">
        <f ca="1">IF($B2984&lt;&gt;"",SUMIF(INDIRECT("ИсходныеДанные!$"&amp;$K$4&amp;"$2:$"&amp;$K$4&amp;"$50000"),$B2984&amp;"#"&amp;V$6,INDIRECT("ИсходныеДанные!$J$2:$J$50000")),0)</f>
        <v>0</v>
      </c>
      <c r="W2984" s="16" t="e">
        <f ca="1">SUM(K2984:V2984)/Пофамильно!$R$1</f>
        <v>#DIV/0!</v>
      </c>
    </row>
    <row r="2985" spans="1:23" x14ac:dyDescent="0.25">
      <c r="A2985" s="10" t="str">
        <f t="shared" ca="1" si="48"/>
        <v>delete</v>
      </c>
      <c r="B2985" s="16" cm="1">
        <f t="array" aca="1" ref="B2985" ca="1">INDIRECT("УникальныеСписки!D"&amp;ROW()-$L$4)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14"/>
      <c r="G2985" s="81" t="str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84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84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84" t="str" cm="1">
        <f t="array" aca="1" ref="J2985" ca="1">_xlfn.XLOOKUP($B2985,INDIRECT(SUBSTITUTE("ИсходныеДанные!$где$2:$где$50000","где",$B$4)),INDIRECT(SUBSTITUTE("ИсходныеДанные!$что$2:$что$50000","что",J$4)),"",0,1)</f>
        <v/>
      </c>
      <c r="K2985" s="3">
        <f ca="1">IF($B2985&lt;&gt;"",SUMIF(INDIRECT("ИсходныеДанные!$"&amp;$K$4&amp;"$2:$"&amp;$K$4&amp;"$50000"),$B2985&amp;"#"&amp;K$6,INDIRECT("ИсходныеДанные!$J$2:$J$50000")),0)</f>
        <v>0</v>
      </c>
      <c r="L2985" s="3">
        <f ca="1">IF($B2985&lt;&gt;"",SUMIF(INDIRECT("ИсходныеДанные!$"&amp;$K$4&amp;"$2:$"&amp;$K$4&amp;"$50000"),$B2985&amp;"#"&amp;L$6,INDIRECT("ИсходныеДанные!$J$2:$J$50000")),0)</f>
        <v>0</v>
      </c>
      <c r="M2985" s="3">
        <f ca="1">IF($B2985&lt;&gt;"",SUMIF(INDIRECT("ИсходныеДанные!$"&amp;$K$4&amp;"$2:$"&amp;$K$4&amp;"$50000"),$B2985&amp;"#"&amp;M$6,INDIRECT("ИсходныеДанные!$J$2:$J$50000")),0)</f>
        <v>0</v>
      </c>
      <c r="N2985" s="3">
        <f ca="1">IF($B2985&lt;&gt;"",SUMIF(INDIRECT("ИсходныеДанные!$"&amp;$K$4&amp;"$2:$"&amp;$K$4&amp;"$50000"),$B2985&amp;"#"&amp;N$6,INDIRECT("ИсходныеДанные!$J$2:$J$50000")),0)</f>
        <v>0</v>
      </c>
      <c r="O2985" s="3">
        <f ca="1">IF($B2985&lt;&gt;"",SUMIF(INDIRECT("ИсходныеДанные!$"&amp;$K$4&amp;"$2:$"&amp;$K$4&amp;"$50000"),$B2985&amp;"#"&amp;O$6,INDIRECT("ИсходныеДанные!$J$2:$J$50000")),0)</f>
        <v>0</v>
      </c>
      <c r="P2985" s="3">
        <f ca="1">IF($B2985&lt;&gt;"",SUMIF(INDIRECT("ИсходныеДанные!$"&amp;$K$4&amp;"$2:$"&amp;$K$4&amp;"$50000"),$B2985&amp;"#"&amp;P$6,INDIRECT("ИсходныеДанные!$J$2:$J$50000")),0)</f>
        <v>0</v>
      </c>
      <c r="Q2985" s="3">
        <f ca="1">IF($B2985&lt;&gt;"",SUMIF(INDIRECT("ИсходныеДанные!$"&amp;$K$4&amp;"$2:$"&amp;$K$4&amp;"$50000"),$B2985&amp;"#"&amp;Q$6,INDIRECT("ИсходныеДанные!$J$2:$J$50000")),0)</f>
        <v>0</v>
      </c>
      <c r="R2985" s="3">
        <f ca="1">IF($B2985&lt;&gt;"",SUMIF(INDIRECT("ИсходныеДанные!$"&amp;$K$4&amp;"$2:$"&amp;$K$4&amp;"$50000"),$B2985&amp;"#"&amp;R$6,INDIRECT("ИсходныеДанные!$J$2:$J$50000")),0)</f>
        <v>0</v>
      </c>
      <c r="S2985" s="3">
        <f ca="1">IF($B2985&lt;&gt;"",SUMIF(INDIRECT("ИсходныеДанные!$"&amp;$K$4&amp;"$2:$"&amp;$K$4&amp;"$50000"),$B2985&amp;"#"&amp;S$6,INDIRECT("ИсходныеДанные!$J$2:$J$50000")),0)</f>
        <v>0</v>
      </c>
      <c r="T2985" s="3">
        <f ca="1">IF($B2985&lt;&gt;"",SUMIF(INDIRECT("ИсходныеДанные!$"&amp;$K$4&amp;"$2:$"&amp;$K$4&amp;"$50000"),$B2985&amp;"#"&amp;T$6,INDIRECT("ИсходныеДанные!$J$2:$J$50000")),0)</f>
        <v>0</v>
      </c>
      <c r="U2985" s="3">
        <f ca="1">IF($B2985&lt;&gt;"",SUMIF(INDIRECT("ИсходныеДанные!$"&amp;$K$4&amp;"$2:$"&amp;$K$4&amp;"$50000"),$B2985&amp;"#"&amp;U$6,INDIRECT("ИсходныеДанные!$J$2:$J$50000")),0)</f>
        <v>0</v>
      </c>
      <c r="V2985" s="3">
        <f ca="1">IF($B2985&lt;&gt;"",SUMIF(INDIRECT("ИсходныеДанные!$"&amp;$K$4&amp;"$2:$"&amp;$K$4&amp;"$50000"),$B2985&amp;"#"&amp;V$6,INDIRECT("ИсходныеДанные!$J$2:$J$50000")),0)</f>
        <v>0</v>
      </c>
      <c r="W2985" s="16" t="e">
        <f ca="1">SUM(K2985:V2985)/Пофамильно!$R$1</f>
        <v>#DIV/0!</v>
      </c>
    </row>
    <row r="2986" spans="1:23" x14ac:dyDescent="0.25">
      <c r="A2986" s="10" t="str">
        <f t="shared" ca="1" si="48"/>
        <v>delete</v>
      </c>
      <c r="B2986" s="16" cm="1">
        <f t="array" aca="1" ref="B2986" ca="1">INDIRECT("УникальныеСписки!D"&amp;ROW()-$L$4)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14"/>
      <c r="G2986" s="81" t="str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84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84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84" t="str" cm="1">
        <f t="array" aca="1" ref="J2986" ca="1">_xlfn.XLOOKUP($B2986,INDIRECT(SUBSTITUTE("ИсходныеДанные!$где$2:$где$50000","где",$B$4)),INDIRECT(SUBSTITUTE("ИсходныеДанные!$что$2:$что$50000","что",J$4)),"",0,1)</f>
        <v/>
      </c>
      <c r="K2986" s="3">
        <f ca="1">IF($B2986&lt;&gt;"",SUMIF(INDIRECT("ИсходныеДанные!$"&amp;$K$4&amp;"$2:$"&amp;$K$4&amp;"$50000"),$B2986&amp;"#"&amp;K$6,INDIRECT("ИсходныеДанные!$J$2:$J$50000")),0)</f>
        <v>0</v>
      </c>
      <c r="L2986" s="3">
        <f ca="1">IF($B2986&lt;&gt;"",SUMIF(INDIRECT("ИсходныеДанные!$"&amp;$K$4&amp;"$2:$"&amp;$K$4&amp;"$50000"),$B2986&amp;"#"&amp;L$6,INDIRECT("ИсходныеДанные!$J$2:$J$50000")),0)</f>
        <v>0</v>
      </c>
      <c r="M2986" s="3">
        <f ca="1">IF($B2986&lt;&gt;"",SUMIF(INDIRECT("ИсходныеДанные!$"&amp;$K$4&amp;"$2:$"&amp;$K$4&amp;"$50000"),$B2986&amp;"#"&amp;M$6,INDIRECT("ИсходныеДанные!$J$2:$J$50000")),0)</f>
        <v>0</v>
      </c>
      <c r="N2986" s="3">
        <f ca="1">IF($B2986&lt;&gt;"",SUMIF(INDIRECT("ИсходныеДанные!$"&amp;$K$4&amp;"$2:$"&amp;$K$4&amp;"$50000"),$B2986&amp;"#"&amp;N$6,INDIRECT("ИсходныеДанные!$J$2:$J$50000")),0)</f>
        <v>0</v>
      </c>
      <c r="O2986" s="3">
        <f ca="1">IF($B2986&lt;&gt;"",SUMIF(INDIRECT("ИсходныеДанные!$"&amp;$K$4&amp;"$2:$"&amp;$K$4&amp;"$50000"),$B2986&amp;"#"&amp;O$6,INDIRECT("ИсходныеДанные!$J$2:$J$50000")),0)</f>
        <v>0</v>
      </c>
      <c r="P2986" s="3">
        <f ca="1">IF($B2986&lt;&gt;"",SUMIF(INDIRECT("ИсходныеДанные!$"&amp;$K$4&amp;"$2:$"&amp;$K$4&amp;"$50000"),$B2986&amp;"#"&amp;P$6,INDIRECT("ИсходныеДанные!$J$2:$J$50000")),0)</f>
        <v>0</v>
      </c>
      <c r="Q2986" s="3">
        <f ca="1">IF($B2986&lt;&gt;"",SUMIF(INDIRECT("ИсходныеДанные!$"&amp;$K$4&amp;"$2:$"&amp;$K$4&amp;"$50000"),$B2986&amp;"#"&amp;Q$6,INDIRECT("ИсходныеДанные!$J$2:$J$50000")),0)</f>
        <v>0</v>
      </c>
      <c r="R2986" s="3">
        <f ca="1">IF($B2986&lt;&gt;"",SUMIF(INDIRECT("ИсходныеДанные!$"&amp;$K$4&amp;"$2:$"&amp;$K$4&amp;"$50000"),$B2986&amp;"#"&amp;R$6,INDIRECT("ИсходныеДанные!$J$2:$J$50000")),0)</f>
        <v>0</v>
      </c>
      <c r="S2986" s="3">
        <f ca="1">IF($B2986&lt;&gt;"",SUMIF(INDIRECT("ИсходныеДанные!$"&amp;$K$4&amp;"$2:$"&amp;$K$4&amp;"$50000"),$B2986&amp;"#"&amp;S$6,INDIRECT("ИсходныеДанные!$J$2:$J$50000")),0)</f>
        <v>0</v>
      </c>
      <c r="T2986" s="3">
        <f ca="1">IF($B2986&lt;&gt;"",SUMIF(INDIRECT("ИсходныеДанные!$"&amp;$K$4&amp;"$2:$"&amp;$K$4&amp;"$50000"),$B2986&amp;"#"&amp;T$6,INDIRECT("ИсходныеДанные!$J$2:$J$50000")),0)</f>
        <v>0</v>
      </c>
      <c r="U2986" s="3">
        <f ca="1">IF($B2986&lt;&gt;"",SUMIF(INDIRECT("ИсходныеДанные!$"&amp;$K$4&amp;"$2:$"&amp;$K$4&amp;"$50000"),$B2986&amp;"#"&amp;U$6,INDIRECT("ИсходныеДанные!$J$2:$J$50000")),0)</f>
        <v>0</v>
      </c>
      <c r="V2986" s="3">
        <f ca="1">IF($B2986&lt;&gt;"",SUMIF(INDIRECT("ИсходныеДанные!$"&amp;$K$4&amp;"$2:$"&amp;$K$4&amp;"$50000"),$B2986&amp;"#"&amp;V$6,INDIRECT("ИсходныеДанные!$J$2:$J$50000")),0)</f>
        <v>0</v>
      </c>
      <c r="W2986" s="16" t="e">
        <f ca="1">SUM(K2986:V2986)/Пофамильно!$R$1</f>
        <v>#DIV/0!</v>
      </c>
    </row>
    <row r="2987" spans="1:23" x14ac:dyDescent="0.25">
      <c r="A2987" s="10" t="str">
        <f t="shared" ca="1" si="48"/>
        <v>delete</v>
      </c>
      <c r="B2987" s="16" cm="1">
        <f t="array" aca="1" ref="B2987" ca="1">INDIRECT("УникальныеСписки!D"&amp;ROW()-$L$4)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14"/>
      <c r="G2987" s="81" t="str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84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84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84" t="str" cm="1">
        <f t="array" aca="1" ref="J2987" ca="1">_xlfn.XLOOKUP($B2987,INDIRECT(SUBSTITUTE("ИсходныеДанные!$где$2:$где$50000","где",$B$4)),INDIRECT(SUBSTITUTE("ИсходныеДанные!$что$2:$что$50000","что",J$4)),"",0,1)</f>
        <v/>
      </c>
      <c r="K2987" s="3">
        <f ca="1">IF($B2987&lt;&gt;"",SUMIF(INDIRECT("ИсходныеДанные!$"&amp;$K$4&amp;"$2:$"&amp;$K$4&amp;"$50000"),$B2987&amp;"#"&amp;K$6,INDIRECT("ИсходныеДанные!$J$2:$J$50000")),0)</f>
        <v>0</v>
      </c>
      <c r="L2987" s="3">
        <f ca="1">IF($B2987&lt;&gt;"",SUMIF(INDIRECT("ИсходныеДанные!$"&amp;$K$4&amp;"$2:$"&amp;$K$4&amp;"$50000"),$B2987&amp;"#"&amp;L$6,INDIRECT("ИсходныеДанные!$J$2:$J$50000")),0)</f>
        <v>0</v>
      </c>
      <c r="M2987" s="3">
        <f ca="1">IF($B2987&lt;&gt;"",SUMIF(INDIRECT("ИсходныеДанные!$"&amp;$K$4&amp;"$2:$"&amp;$K$4&amp;"$50000"),$B2987&amp;"#"&amp;M$6,INDIRECT("ИсходныеДанные!$J$2:$J$50000")),0)</f>
        <v>0</v>
      </c>
      <c r="N2987" s="3">
        <f ca="1">IF($B2987&lt;&gt;"",SUMIF(INDIRECT("ИсходныеДанные!$"&amp;$K$4&amp;"$2:$"&amp;$K$4&amp;"$50000"),$B2987&amp;"#"&amp;N$6,INDIRECT("ИсходныеДанные!$J$2:$J$50000")),0)</f>
        <v>0</v>
      </c>
      <c r="O2987" s="3">
        <f ca="1">IF($B2987&lt;&gt;"",SUMIF(INDIRECT("ИсходныеДанные!$"&amp;$K$4&amp;"$2:$"&amp;$K$4&amp;"$50000"),$B2987&amp;"#"&amp;O$6,INDIRECT("ИсходныеДанные!$J$2:$J$50000")),0)</f>
        <v>0</v>
      </c>
      <c r="P2987" s="3">
        <f ca="1">IF($B2987&lt;&gt;"",SUMIF(INDIRECT("ИсходныеДанные!$"&amp;$K$4&amp;"$2:$"&amp;$K$4&amp;"$50000"),$B2987&amp;"#"&amp;P$6,INDIRECT("ИсходныеДанные!$J$2:$J$50000")),0)</f>
        <v>0</v>
      </c>
      <c r="Q2987" s="3">
        <f ca="1">IF($B2987&lt;&gt;"",SUMIF(INDIRECT("ИсходныеДанные!$"&amp;$K$4&amp;"$2:$"&amp;$K$4&amp;"$50000"),$B2987&amp;"#"&amp;Q$6,INDIRECT("ИсходныеДанные!$J$2:$J$50000")),0)</f>
        <v>0</v>
      </c>
      <c r="R2987" s="3">
        <f ca="1">IF($B2987&lt;&gt;"",SUMIF(INDIRECT("ИсходныеДанные!$"&amp;$K$4&amp;"$2:$"&amp;$K$4&amp;"$50000"),$B2987&amp;"#"&amp;R$6,INDIRECT("ИсходныеДанные!$J$2:$J$50000")),0)</f>
        <v>0</v>
      </c>
      <c r="S2987" s="3">
        <f ca="1">IF($B2987&lt;&gt;"",SUMIF(INDIRECT("ИсходныеДанные!$"&amp;$K$4&amp;"$2:$"&amp;$K$4&amp;"$50000"),$B2987&amp;"#"&amp;S$6,INDIRECT("ИсходныеДанные!$J$2:$J$50000")),0)</f>
        <v>0</v>
      </c>
      <c r="T2987" s="3">
        <f ca="1">IF($B2987&lt;&gt;"",SUMIF(INDIRECT("ИсходныеДанные!$"&amp;$K$4&amp;"$2:$"&amp;$K$4&amp;"$50000"),$B2987&amp;"#"&amp;T$6,INDIRECT("ИсходныеДанные!$J$2:$J$50000")),0)</f>
        <v>0</v>
      </c>
      <c r="U2987" s="3">
        <f ca="1">IF($B2987&lt;&gt;"",SUMIF(INDIRECT("ИсходныеДанные!$"&amp;$K$4&amp;"$2:$"&amp;$K$4&amp;"$50000"),$B2987&amp;"#"&amp;U$6,INDIRECT("ИсходныеДанные!$J$2:$J$50000")),0)</f>
        <v>0</v>
      </c>
      <c r="V2987" s="3">
        <f ca="1">IF($B2987&lt;&gt;"",SUMIF(INDIRECT("ИсходныеДанные!$"&amp;$K$4&amp;"$2:$"&amp;$K$4&amp;"$50000"),$B2987&amp;"#"&amp;V$6,INDIRECT("ИсходныеДанные!$J$2:$J$50000")),0)</f>
        <v>0</v>
      </c>
      <c r="W2987" s="16" t="e">
        <f ca="1">SUM(K2987:V2987)/Пофамильно!$R$1</f>
        <v>#DIV/0!</v>
      </c>
    </row>
    <row r="2988" spans="1:23" x14ac:dyDescent="0.25">
      <c r="A2988" s="10" t="str">
        <f t="shared" ca="1" si="48"/>
        <v>delete</v>
      </c>
      <c r="B2988" s="16" cm="1">
        <f t="array" aca="1" ref="B2988" ca="1">INDIRECT("УникальныеСписки!D"&amp;ROW()-$L$4)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14"/>
      <c r="G2988" s="81" t="str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84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84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84" t="str" cm="1">
        <f t="array" aca="1" ref="J2988" ca="1">_xlfn.XLOOKUP($B2988,INDIRECT(SUBSTITUTE("ИсходныеДанные!$где$2:$где$50000","где",$B$4)),INDIRECT(SUBSTITUTE("ИсходныеДанные!$что$2:$что$50000","что",J$4)),"",0,1)</f>
        <v/>
      </c>
      <c r="K2988" s="3">
        <f ca="1">IF($B2988&lt;&gt;"",SUMIF(INDIRECT("ИсходныеДанные!$"&amp;$K$4&amp;"$2:$"&amp;$K$4&amp;"$50000"),$B2988&amp;"#"&amp;K$6,INDIRECT("ИсходныеДанные!$J$2:$J$50000")),0)</f>
        <v>0</v>
      </c>
      <c r="L2988" s="3">
        <f ca="1">IF($B2988&lt;&gt;"",SUMIF(INDIRECT("ИсходныеДанные!$"&amp;$K$4&amp;"$2:$"&amp;$K$4&amp;"$50000"),$B2988&amp;"#"&amp;L$6,INDIRECT("ИсходныеДанные!$J$2:$J$50000")),0)</f>
        <v>0</v>
      </c>
      <c r="M2988" s="3">
        <f ca="1">IF($B2988&lt;&gt;"",SUMIF(INDIRECT("ИсходныеДанные!$"&amp;$K$4&amp;"$2:$"&amp;$K$4&amp;"$50000"),$B2988&amp;"#"&amp;M$6,INDIRECT("ИсходныеДанные!$J$2:$J$50000")),0)</f>
        <v>0</v>
      </c>
      <c r="N2988" s="3">
        <f ca="1">IF($B2988&lt;&gt;"",SUMIF(INDIRECT("ИсходныеДанные!$"&amp;$K$4&amp;"$2:$"&amp;$K$4&amp;"$50000"),$B2988&amp;"#"&amp;N$6,INDIRECT("ИсходныеДанные!$J$2:$J$50000")),0)</f>
        <v>0</v>
      </c>
      <c r="O2988" s="3">
        <f ca="1">IF($B2988&lt;&gt;"",SUMIF(INDIRECT("ИсходныеДанные!$"&amp;$K$4&amp;"$2:$"&amp;$K$4&amp;"$50000"),$B2988&amp;"#"&amp;O$6,INDIRECT("ИсходныеДанные!$J$2:$J$50000")),0)</f>
        <v>0</v>
      </c>
      <c r="P2988" s="3">
        <f ca="1">IF($B2988&lt;&gt;"",SUMIF(INDIRECT("ИсходныеДанные!$"&amp;$K$4&amp;"$2:$"&amp;$K$4&amp;"$50000"),$B2988&amp;"#"&amp;P$6,INDIRECT("ИсходныеДанные!$J$2:$J$50000")),0)</f>
        <v>0</v>
      </c>
      <c r="Q2988" s="3">
        <f ca="1">IF($B2988&lt;&gt;"",SUMIF(INDIRECT("ИсходныеДанные!$"&amp;$K$4&amp;"$2:$"&amp;$K$4&amp;"$50000"),$B2988&amp;"#"&amp;Q$6,INDIRECT("ИсходныеДанные!$J$2:$J$50000")),0)</f>
        <v>0</v>
      </c>
      <c r="R2988" s="3">
        <f ca="1">IF($B2988&lt;&gt;"",SUMIF(INDIRECT("ИсходныеДанные!$"&amp;$K$4&amp;"$2:$"&amp;$K$4&amp;"$50000"),$B2988&amp;"#"&amp;R$6,INDIRECT("ИсходныеДанные!$J$2:$J$50000")),0)</f>
        <v>0</v>
      </c>
      <c r="S2988" s="3">
        <f ca="1">IF($B2988&lt;&gt;"",SUMIF(INDIRECT("ИсходныеДанные!$"&amp;$K$4&amp;"$2:$"&amp;$K$4&amp;"$50000"),$B2988&amp;"#"&amp;S$6,INDIRECT("ИсходныеДанные!$J$2:$J$50000")),0)</f>
        <v>0</v>
      </c>
      <c r="T2988" s="3">
        <f ca="1">IF($B2988&lt;&gt;"",SUMIF(INDIRECT("ИсходныеДанные!$"&amp;$K$4&amp;"$2:$"&amp;$K$4&amp;"$50000"),$B2988&amp;"#"&amp;T$6,INDIRECT("ИсходныеДанные!$J$2:$J$50000")),0)</f>
        <v>0</v>
      </c>
      <c r="U2988" s="3">
        <f ca="1">IF($B2988&lt;&gt;"",SUMIF(INDIRECT("ИсходныеДанные!$"&amp;$K$4&amp;"$2:$"&amp;$K$4&amp;"$50000"),$B2988&amp;"#"&amp;U$6,INDIRECT("ИсходныеДанные!$J$2:$J$50000")),0)</f>
        <v>0</v>
      </c>
      <c r="V2988" s="3">
        <f ca="1">IF($B2988&lt;&gt;"",SUMIF(INDIRECT("ИсходныеДанные!$"&amp;$K$4&amp;"$2:$"&amp;$K$4&amp;"$50000"),$B2988&amp;"#"&amp;V$6,INDIRECT("ИсходныеДанные!$J$2:$J$50000")),0)</f>
        <v>0</v>
      </c>
      <c r="W2988" s="16" t="e">
        <f ca="1">SUM(K2988:V2988)/Пофамильно!$R$1</f>
        <v>#DIV/0!</v>
      </c>
    </row>
    <row r="2989" spans="1:23" x14ac:dyDescent="0.25">
      <c r="A2989" s="10" t="str">
        <f t="shared" ca="1" si="48"/>
        <v>delete</v>
      </c>
      <c r="B2989" s="16" cm="1">
        <f t="array" aca="1" ref="B2989" ca="1">INDIRECT("УникальныеСписки!D"&amp;ROW()-$L$4)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14"/>
      <c r="G2989" s="81" t="str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84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84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84" t="str" cm="1">
        <f t="array" aca="1" ref="J2989" ca="1">_xlfn.XLOOKUP($B2989,INDIRECT(SUBSTITUTE("ИсходныеДанные!$где$2:$где$50000","где",$B$4)),INDIRECT(SUBSTITUTE("ИсходныеДанные!$что$2:$что$50000","что",J$4)),"",0,1)</f>
        <v/>
      </c>
      <c r="K2989" s="3">
        <f ca="1">IF($B2989&lt;&gt;"",SUMIF(INDIRECT("ИсходныеДанные!$"&amp;$K$4&amp;"$2:$"&amp;$K$4&amp;"$50000"),$B2989&amp;"#"&amp;K$6,INDIRECT("ИсходныеДанные!$J$2:$J$50000")),0)</f>
        <v>0</v>
      </c>
      <c r="L2989" s="3">
        <f ca="1">IF($B2989&lt;&gt;"",SUMIF(INDIRECT("ИсходныеДанные!$"&amp;$K$4&amp;"$2:$"&amp;$K$4&amp;"$50000"),$B2989&amp;"#"&amp;L$6,INDIRECT("ИсходныеДанные!$J$2:$J$50000")),0)</f>
        <v>0</v>
      </c>
      <c r="M2989" s="3">
        <f ca="1">IF($B2989&lt;&gt;"",SUMIF(INDIRECT("ИсходныеДанные!$"&amp;$K$4&amp;"$2:$"&amp;$K$4&amp;"$50000"),$B2989&amp;"#"&amp;M$6,INDIRECT("ИсходныеДанные!$J$2:$J$50000")),0)</f>
        <v>0</v>
      </c>
      <c r="N2989" s="3">
        <f ca="1">IF($B2989&lt;&gt;"",SUMIF(INDIRECT("ИсходныеДанные!$"&amp;$K$4&amp;"$2:$"&amp;$K$4&amp;"$50000"),$B2989&amp;"#"&amp;N$6,INDIRECT("ИсходныеДанные!$J$2:$J$50000")),0)</f>
        <v>0</v>
      </c>
      <c r="O2989" s="3">
        <f ca="1">IF($B2989&lt;&gt;"",SUMIF(INDIRECT("ИсходныеДанные!$"&amp;$K$4&amp;"$2:$"&amp;$K$4&amp;"$50000"),$B2989&amp;"#"&amp;O$6,INDIRECT("ИсходныеДанные!$J$2:$J$50000")),0)</f>
        <v>0</v>
      </c>
      <c r="P2989" s="3">
        <f ca="1">IF($B2989&lt;&gt;"",SUMIF(INDIRECT("ИсходныеДанные!$"&amp;$K$4&amp;"$2:$"&amp;$K$4&amp;"$50000"),$B2989&amp;"#"&amp;P$6,INDIRECT("ИсходныеДанные!$J$2:$J$50000")),0)</f>
        <v>0</v>
      </c>
      <c r="Q2989" s="3">
        <f ca="1">IF($B2989&lt;&gt;"",SUMIF(INDIRECT("ИсходныеДанные!$"&amp;$K$4&amp;"$2:$"&amp;$K$4&amp;"$50000"),$B2989&amp;"#"&amp;Q$6,INDIRECT("ИсходныеДанные!$J$2:$J$50000")),0)</f>
        <v>0</v>
      </c>
      <c r="R2989" s="3">
        <f ca="1">IF($B2989&lt;&gt;"",SUMIF(INDIRECT("ИсходныеДанные!$"&amp;$K$4&amp;"$2:$"&amp;$K$4&amp;"$50000"),$B2989&amp;"#"&amp;R$6,INDIRECT("ИсходныеДанные!$J$2:$J$50000")),0)</f>
        <v>0</v>
      </c>
      <c r="S2989" s="3">
        <f ca="1">IF($B2989&lt;&gt;"",SUMIF(INDIRECT("ИсходныеДанные!$"&amp;$K$4&amp;"$2:$"&amp;$K$4&amp;"$50000"),$B2989&amp;"#"&amp;S$6,INDIRECT("ИсходныеДанные!$J$2:$J$50000")),0)</f>
        <v>0</v>
      </c>
      <c r="T2989" s="3">
        <f ca="1">IF($B2989&lt;&gt;"",SUMIF(INDIRECT("ИсходныеДанные!$"&amp;$K$4&amp;"$2:$"&amp;$K$4&amp;"$50000"),$B2989&amp;"#"&amp;T$6,INDIRECT("ИсходныеДанные!$J$2:$J$50000")),0)</f>
        <v>0</v>
      </c>
      <c r="U2989" s="3">
        <f ca="1">IF($B2989&lt;&gt;"",SUMIF(INDIRECT("ИсходныеДанные!$"&amp;$K$4&amp;"$2:$"&amp;$K$4&amp;"$50000"),$B2989&amp;"#"&amp;U$6,INDIRECT("ИсходныеДанные!$J$2:$J$50000")),0)</f>
        <v>0</v>
      </c>
      <c r="V2989" s="3">
        <f ca="1">IF($B2989&lt;&gt;"",SUMIF(INDIRECT("ИсходныеДанные!$"&amp;$K$4&amp;"$2:$"&amp;$K$4&amp;"$50000"),$B2989&amp;"#"&amp;V$6,INDIRECT("ИсходныеДанные!$J$2:$J$50000")),0)</f>
        <v>0</v>
      </c>
      <c r="W2989" s="16" t="e">
        <f ca="1">SUM(K2989:V2989)/Пофамильно!$R$1</f>
        <v>#DIV/0!</v>
      </c>
    </row>
    <row r="2990" spans="1:23" x14ac:dyDescent="0.25">
      <c r="A2990" s="10" t="str">
        <f t="shared" ca="1" si="48"/>
        <v>delete</v>
      </c>
      <c r="B2990" s="16" cm="1">
        <f t="array" aca="1" ref="B2990" ca="1">INDIRECT("УникальныеСписки!D"&amp;ROW()-$L$4)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14"/>
      <c r="G2990" s="81" t="str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84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84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84" t="str" cm="1">
        <f t="array" aca="1" ref="J2990" ca="1">_xlfn.XLOOKUP($B2990,INDIRECT(SUBSTITUTE("ИсходныеДанные!$где$2:$где$50000","где",$B$4)),INDIRECT(SUBSTITUTE("ИсходныеДанные!$что$2:$что$50000","что",J$4)),"",0,1)</f>
        <v/>
      </c>
      <c r="K2990" s="3">
        <f ca="1">IF($B2990&lt;&gt;"",SUMIF(INDIRECT("ИсходныеДанные!$"&amp;$K$4&amp;"$2:$"&amp;$K$4&amp;"$50000"),$B2990&amp;"#"&amp;K$6,INDIRECT("ИсходныеДанные!$J$2:$J$50000")),0)</f>
        <v>0</v>
      </c>
      <c r="L2990" s="3">
        <f ca="1">IF($B2990&lt;&gt;"",SUMIF(INDIRECT("ИсходныеДанные!$"&amp;$K$4&amp;"$2:$"&amp;$K$4&amp;"$50000"),$B2990&amp;"#"&amp;L$6,INDIRECT("ИсходныеДанные!$J$2:$J$50000")),0)</f>
        <v>0</v>
      </c>
      <c r="M2990" s="3">
        <f ca="1">IF($B2990&lt;&gt;"",SUMIF(INDIRECT("ИсходныеДанные!$"&amp;$K$4&amp;"$2:$"&amp;$K$4&amp;"$50000"),$B2990&amp;"#"&amp;M$6,INDIRECT("ИсходныеДанные!$J$2:$J$50000")),0)</f>
        <v>0</v>
      </c>
      <c r="N2990" s="3">
        <f ca="1">IF($B2990&lt;&gt;"",SUMIF(INDIRECT("ИсходныеДанные!$"&amp;$K$4&amp;"$2:$"&amp;$K$4&amp;"$50000"),$B2990&amp;"#"&amp;N$6,INDIRECT("ИсходныеДанные!$J$2:$J$50000")),0)</f>
        <v>0</v>
      </c>
      <c r="O2990" s="3">
        <f ca="1">IF($B2990&lt;&gt;"",SUMIF(INDIRECT("ИсходныеДанные!$"&amp;$K$4&amp;"$2:$"&amp;$K$4&amp;"$50000"),$B2990&amp;"#"&amp;O$6,INDIRECT("ИсходныеДанные!$J$2:$J$50000")),0)</f>
        <v>0</v>
      </c>
      <c r="P2990" s="3">
        <f ca="1">IF($B2990&lt;&gt;"",SUMIF(INDIRECT("ИсходныеДанные!$"&amp;$K$4&amp;"$2:$"&amp;$K$4&amp;"$50000"),$B2990&amp;"#"&amp;P$6,INDIRECT("ИсходныеДанные!$J$2:$J$50000")),0)</f>
        <v>0</v>
      </c>
      <c r="Q2990" s="3">
        <f ca="1">IF($B2990&lt;&gt;"",SUMIF(INDIRECT("ИсходныеДанные!$"&amp;$K$4&amp;"$2:$"&amp;$K$4&amp;"$50000"),$B2990&amp;"#"&amp;Q$6,INDIRECT("ИсходныеДанные!$J$2:$J$50000")),0)</f>
        <v>0</v>
      </c>
      <c r="R2990" s="3">
        <f ca="1">IF($B2990&lt;&gt;"",SUMIF(INDIRECT("ИсходныеДанные!$"&amp;$K$4&amp;"$2:$"&amp;$K$4&amp;"$50000"),$B2990&amp;"#"&amp;R$6,INDIRECT("ИсходныеДанные!$J$2:$J$50000")),0)</f>
        <v>0</v>
      </c>
      <c r="S2990" s="3">
        <f ca="1">IF($B2990&lt;&gt;"",SUMIF(INDIRECT("ИсходныеДанные!$"&amp;$K$4&amp;"$2:$"&amp;$K$4&amp;"$50000"),$B2990&amp;"#"&amp;S$6,INDIRECT("ИсходныеДанные!$J$2:$J$50000")),0)</f>
        <v>0</v>
      </c>
      <c r="T2990" s="3">
        <f ca="1">IF($B2990&lt;&gt;"",SUMIF(INDIRECT("ИсходныеДанные!$"&amp;$K$4&amp;"$2:$"&amp;$K$4&amp;"$50000"),$B2990&amp;"#"&amp;T$6,INDIRECT("ИсходныеДанные!$J$2:$J$50000")),0)</f>
        <v>0</v>
      </c>
      <c r="U2990" s="3">
        <f ca="1">IF($B2990&lt;&gt;"",SUMIF(INDIRECT("ИсходныеДанные!$"&amp;$K$4&amp;"$2:$"&amp;$K$4&amp;"$50000"),$B2990&amp;"#"&amp;U$6,INDIRECT("ИсходныеДанные!$J$2:$J$50000")),0)</f>
        <v>0</v>
      </c>
      <c r="V2990" s="3">
        <f ca="1">IF($B2990&lt;&gt;"",SUMIF(INDIRECT("ИсходныеДанные!$"&amp;$K$4&amp;"$2:$"&amp;$K$4&amp;"$50000"),$B2990&amp;"#"&amp;V$6,INDIRECT("ИсходныеДанные!$J$2:$J$50000")),0)</f>
        <v>0</v>
      </c>
      <c r="W2990" s="16" t="e">
        <f ca="1">SUM(K2990:V2990)/Пофамильно!$R$1</f>
        <v>#DIV/0!</v>
      </c>
    </row>
    <row r="2991" spans="1:23" x14ac:dyDescent="0.25">
      <c r="A2991" s="10" t="str">
        <f t="shared" ca="1" si="48"/>
        <v>delete</v>
      </c>
      <c r="B2991" s="16" cm="1">
        <f t="array" aca="1" ref="B2991" ca="1">INDIRECT("УникальныеСписки!D"&amp;ROW()-$L$4)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14"/>
      <c r="G2991" s="81" t="str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84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84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84" t="str" cm="1">
        <f t="array" aca="1" ref="J2991" ca="1">_xlfn.XLOOKUP($B2991,INDIRECT(SUBSTITUTE("ИсходныеДанные!$где$2:$где$50000","где",$B$4)),INDIRECT(SUBSTITUTE("ИсходныеДанные!$что$2:$что$50000","что",J$4)),"",0,1)</f>
        <v/>
      </c>
      <c r="K2991" s="3">
        <f ca="1">IF($B2991&lt;&gt;"",SUMIF(INDIRECT("ИсходныеДанные!$"&amp;$K$4&amp;"$2:$"&amp;$K$4&amp;"$50000"),$B2991&amp;"#"&amp;K$6,INDIRECT("ИсходныеДанные!$J$2:$J$50000")),0)</f>
        <v>0</v>
      </c>
      <c r="L2991" s="3">
        <f ca="1">IF($B2991&lt;&gt;"",SUMIF(INDIRECT("ИсходныеДанные!$"&amp;$K$4&amp;"$2:$"&amp;$K$4&amp;"$50000"),$B2991&amp;"#"&amp;L$6,INDIRECT("ИсходныеДанные!$J$2:$J$50000")),0)</f>
        <v>0</v>
      </c>
      <c r="M2991" s="3">
        <f ca="1">IF($B2991&lt;&gt;"",SUMIF(INDIRECT("ИсходныеДанные!$"&amp;$K$4&amp;"$2:$"&amp;$K$4&amp;"$50000"),$B2991&amp;"#"&amp;M$6,INDIRECT("ИсходныеДанные!$J$2:$J$50000")),0)</f>
        <v>0</v>
      </c>
      <c r="N2991" s="3">
        <f ca="1">IF($B2991&lt;&gt;"",SUMIF(INDIRECT("ИсходныеДанные!$"&amp;$K$4&amp;"$2:$"&amp;$K$4&amp;"$50000"),$B2991&amp;"#"&amp;N$6,INDIRECT("ИсходныеДанные!$J$2:$J$50000")),0)</f>
        <v>0</v>
      </c>
      <c r="O2991" s="3">
        <f ca="1">IF($B2991&lt;&gt;"",SUMIF(INDIRECT("ИсходныеДанные!$"&amp;$K$4&amp;"$2:$"&amp;$K$4&amp;"$50000"),$B2991&amp;"#"&amp;O$6,INDIRECT("ИсходныеДанные!$J$2:$J$50000")),0)</f>
        <v>0</v>
      </c>
      <c r="P2991" s="3">
        <f ca="1">IF($B2991&lt;&gt;"",SUMIF(INDIRECT("ИсходныеДанные!$"&amp;$K$4&amp;"$2:$"&amp;$K$4&amp;"$50000"),$B2991&amp;"#"&amp;P$6,INDIRECT("ИсходныеДанные!$J$2:$J$50000")),0)</f>
        <v>0</v>
      </c>
      <c r="Q2991" s="3">
        <f ca="1">IF($B2991&lt;&gt;"",SUMIF(INDIRECT("ИсходныеДанные!$"&amp;$K$4&amp;"$2:$"&amp;$K$4&amp;"$50000"),$B2991&amp;"#"&amp;Q$6,INDIRECT("ИсходныеДанные!$J$2:$J$50000")),0)</f>
        <v>0</v>
      </c>
      <c r="R2991" s="3">
        <f ca="1">IF($B2991&lt;&gt;"",SUMIF(INDIRECT("ИсходныеДанные!$"&amp;$K$4&amp;"$2:$"&amp;$K$4&amp;"$50000"),$B2991&amp;"#"&amp;R$6,INDIRECT("ИсходныеДанные!$J$2:$J$50000")),0)</f>
        <v>0</v>
      </c>
      <c r="S2991" s="3">
        <f ca="1">IF($B2991&lt;&gt;"",SUMIF(INDIRECT("ИсходныеДанные!$"&amp;$K$4&amp;"$2:$"&amp;$K$4&amp;"$50000"),$B2991&amp;"#"&amp;S$6,INDIRECT("ИсходныеДанные!$J$2:$J$50000")),0)</f>
        <v>0</v>
      </c>
      <c r="T2991" s="3">
        <f ca="1">IF($B2991&lt;&gt;"",SUMIF(INDIRECT("ИсходныеДанные!$"&amp;$K$4&amp;"$2:$"&amp;$K$4&amp;"$50000"),$B2991&amp;"#"&amp;T$6,INDIRECT("ИсходныеДанные!$J$2:$J$50000")),0)</f>
        <v>0</v>
      </c>
      <c r="U2991" s="3">
        <f ca="1">IF($B2991&lt;&gt;"",SUMIF(INDIRECT("ИсходныеДанные!$"&amp;$K$4&amp;"$2:$"&amp;$K$4&amp;"$50000"),$B2991&amp;"#"&amp;U$6,INDIRECT("ИсходныеДанные!$J$2:$J$50000")),0)</f>
        <v>0</v>
      </c>
      <c r="V2991" s="3">
        <f ca="1">IF($B2991&lt;&gt;"",SUMIF(INDIRECT("ИсходныеДанные!$"&amp;$K$4&amp;"$2:$"&amp;$K$4&amp;"$50000"),$B2991&amp;"#"&amp;V$6,INDIRECT("ИсходныеДанные!$J$2:$J$50000")),0)</f>
        <v>0</v>
      </c>
      <c r="W2991" s="16" t="e">
        <f ca="1">SUM(K2991:V2991)/Пофамильно!$R$1</f>
        <v>#DIV/0!</v>
      </c>
    </row>
    <row r="2992" spans="1:23" x14ac:dyDescent="0.25">
      <c r="A2992" s="10" t="str">
        <f t="shared" ca="1" si="48"/>
        <v>delete</v>
      </c>
      <c r="B2992" s="16" cm="1">
        <f t="array" aca="1" ref="B2992" ca="1">INDIRECT("УникальныеСписки!D"&amp;ROW()-$L$4)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14"/>
      <c r="G2992" s="81" t="str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84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84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84" t="str" cm="1">
        <f t="array" aca="1" ref="J2992" ca="1">_xlfn.XLOOKUP($B2992,INDIRECT(SUBSTITUTE("ИсходныеДанные!$где$2:$где$50000","где",$B$4)),INDIRECT(SUBSTITUTE("ИсходныеДанные!$что$2:$что$50000","что",J$4)),"",0,1)</f>
        <v/>
      </c>
      <c r="K2992" s="3">
        <f ca="1">IF($B2992&lt;&gt;"",SUMIF(INDIRECT("ИсходныеДанные!$"&amp;$K$4&amp;"$2:$"&amp;$K$4&amp;"$50000"),$B2992&amp;"#"&amp;K$6,INDIRECT("ИсходныеДанные!$J$2:$J$50000")),0)</f>
        <v>0</v>
      </c>
      <c r="L2992" s="3">
        <f ca="1">IF($B2992&lt;&gt;"",SUMIF(INDIRECT("ИсходныеДанные!$"&amp;$K$4&amp;"$2:$"&amp;$K$4&amp;"$50000"),$B2992&amp;"#"&amp;L$6,INDIRECT("ИсходныеДанные!$J$2:$J$50000")),0)</f>
        <v>0</v>
      </c>
      <c r="M2992" s="3">
        <f ca="1">IF($B2992&lt;&gt;"",SUMIF(INDIRECT("ИсходныеДанные!$"&amp;$K$4&amp;"$2:$"&amp;$K$4&amp;"$50000"),$B2992&amp;"#"&amp;M$6,INDIRECT("ИсходныеДанные!$J$2:$J$50000")),0)</f>
        <v>0</v>
      </c>
      <c r="N2992" s="3">
        <f ca="1">IF($B2992&lt;&gt;"",SUMIF(INDIRECT("ИсходныеДанные!$"&amp;$K$4&amp;"$2:$"&amp;$K$4&amp;"$50000"),$B2992&amp;"#"&amp;N$6,INDIRECT("ИсходныеДанные!$J$2:$J$50000")),0)</f>
        <v>0</v>
      </c>
      <c r="O2992" s="3">
        <f ca="1">IF($B2992&lt;&gt;"",SUMIF(INDIRECT("ИсходныеДанные!$"&amp;$K$4&amp;"$2:$"&amp;$K$4&amp;"$50000"),$B2992&amp;"#"&amp;O$6,INDIRECT("ИсходныеДанные!$J$2:$J$50000")),0)</f>
        <v>0</v>
      </c>
      <c r="P2992" s="3">
        <f ca="1">IF($B2992&lt;&gt;"",SUMIF(INDIRECT("ИсходныеДанные!$"&amp;$K$4&amp;"$2:$"&amp;$K$4&amp;"$50000"),$B2992&amp;"#"&amp;P$6,INDIRECT("ИсходныеДанные!$J$2:$J$50000")),0)</f>
        <v>0</v>
      </c>
      <c r="Q2992" s="3">
        <f ca="1">IF($B2992&lt;&gt;"",SUMIF(INDIRECT("ИсходныеДанные!$"&amp;$K$4&amp;"$2:$"&amp;$K$4&amp;"$50000"),$B2992&amp;"#"&amp;Q$6,INDIRECT("ИсходныеДанные!$J$2:$J$50000")),0)</f>
        <v>0</v>
      </c>
      <c r="R2992" s="3">
        <f ca="1">IF($B2992&lt;&gt;"",SUMIF(INDIRECT("ИсходныеДанные!$"&amp;$K$4&amp;"$2:$"&amp;$K$4&amp;"$50000"),$B2992&amp;"#"&amp;R$6,INDIRECT("ИсходныеДанные!$J$2:$J$50000")),0)</f>
        <v>0</v>
      </c>
      <c r="S2992" s="3">
        <f ca="1">IF($B2992&lt;&gt;"",SUMIF(INDIRECT("ИсходныеДанные!$"&amp;$K$4&amp;"$2:$"&amp;$K$4&amp;"$50000"),$B2992&amp;"#"&amp;S$6,INDIRECT("ИсходныеДанные!$J$2:$J$50000")),0)</f>
        <v>0</v>
      </c>
      <c r="T2992" s="3">
        <f ca="1">IF($B2992&lt;&gt;"",SUMIF(INDIRECT("ИсходныеДанные!$"&amp;$K$4&amp;"$2:$"&amp;$K$4&amp;"$50000"),$B2992&amp;"#"&amp;T$6,INDIRECT("ИсходныеДанные!$J$2:$J$50000")),0)</f>
        <v>0</v>
      </c>
      <c r="U2992" s="3">
        <f ca="1">IF($B2992&lt;&gt;"",SUMIF(INDIRECT("ИсходныеДанные!$"&amp;$K$4&amp;"$2:$"&amp;$K$4&amp;"$50000"),$B2992&amp;"#"&amp;U$6,INDIRECT("ИсходныеДанные!$J$2:$J$50000")),0)</f>
        <v>0</v>
      </c>
      <c r="V2992" s="3">
        <f ca="1">IF($B2992&lt;&gt;"",SUMIF(INDIRECT("ИсходныеДанные!$"&amp;$K$4&amp;"$2:$"&amp;$K$4&amp;"$50000"),$B2992&amp;"#"&amp;V$6,INDIRECT("ИсходныеДанные!$J$2:$J$50000")),0)</f>
        <v>0</v>
      </c>
      <c r="W2992" s="16" t="e">
        <f ca="1">SUM(K2992:V2992)/Пофамильно!$R$1</f>
        <v>#DIV/0!</v>
      </c>
    </row>
    <row r="2993" spans="1:23" x14ac:dyDescent="0.25">
      <c r="A2993" s="10" t="str">
        <f t="shared" ca="1" si="48"/>
        <v>delete</v>
      </c>
      <c r="B2993" s="16" cm="1">
        <f t="array" aca="1" ref="B2993" ca="1">INDIRECT("УникальныеСписки!D"&amp;ROW()-$L$4)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14"/>
      <c r="G2993" s="81" t="str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84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84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84" t="str" cm="1">
        <f t="array" aca="1" ref="J2993" ca="1">_xlfn.XLOOKUP($B2993,INDIRECT(SUBSTITUTE("ИсходныеДанные!$где$2:$где$50000","где",$B$4)),INDIRECT(SUBSTITUTE("ИсходныеДанные!$что$2:$что$50000","что",J$4)),"",0,1)</f>
        <v/>
      </c>
      <c r="K2993" s="3">
        <f ca="1">IF($B2993&lt;&gt;"",SUMIF(INDIRECT("ИсходныеДанные!$"&amp;$K$4&amp;"$2:$"&amp;$K$4&amp;"$50000"),$B2993&amp;"#"&amp;K$6,INDIRECT("ИсходныеДанные!$J$2:$J$50000")),0)</f>
        <v>0</v>
      </c>
      <c r="L2993" s="3">
        <f ca="1">IF($B2993&lt;&gt;"",SUMIF(INDIRECT("ИсходныеДанные!$"&amp;$K$4&amp;"$2:$"&amp;$K$4&amp;"$50000"),$B2993&amp;"#"&amp;L$6,INDIRECT("ИсходныеДанные!$J$2:$J$50000")),0)</f>
        <v>0</v>
      </c>
      <c r="M2993" s="3">
        <f ca="1">IF($B2993&lt;&gt;"",SUMIF(INDIRECT("ИсходныеДанные!$"&amp;$K$4&amp;"$2:$"&amp;$K$4&amp;"$50000"),$B2993&amp;"#"&amp;M$6,INDIRECT("ИсходныеДанные!$J$2:$J$50000")),0)</f>
        <v>0</v>
      </c>
      <c r="N2993" s="3">
        <f ca="1">IF($B2993&lt;&gt;"",SUMIF(INDIRECT("ИсходныеДанные!$"&amp;$K$4&amp;"$2:$"&amp;$K$4&amp;"$50000"),$B2993&amp;"#"&amp;N$6,INDIRECT("ИсходныеДанные!$J$2:$J$50000")),0)</f>
        <v>0</v>
      </c>
      <c r="O2993" s="3">
        <f ca="1">IF($B2993&lt;&gt;"",SUMIF(INDIRECT("ИсходныеДанные!$"&amp;$K$4&amp;"$2:$"&amp;$K$4&amp;"$50000"),$B2993&amp;"#"&amp;O$6,INDIRECT("ИсходныеДанные!$J$2:$J$50000")),0)</f>
        <v>0</v>
      </c>
      <c r="P2993" s="3">
        <f ca="1">IF($B2993&lt;&gt;"",SUMIF(INDIRECT("ИсходныеДанные!$"&amp;$K$4&amp;"$2:$"&amp;$K$4&amp;"$50000"),$B2993&amp;"#"&amp;P$6,INDIRECT("ИсходныеДанные!$J$2:$J$50000")),0)</f>
        <v>0</v>
      </c>
      <c r="Q2993" s="3">
        <f ca="1">IF($B2993&lt;&gt;"",SUMIF(INDIRECT("ИсходныеДанные!$"&amp;$K$4&amp;"$2:$"&amp;$K$4&amp;"$50000"),$B2993&amp;"#"&amp;Q$6,INDIRECT("ИсходныеДанные!$J$2:$J$50000")),0)</f>
        <v>0</v>
      </c>
      <c r="R2993" s="3">
        <f ca="1">IF($B2993&lt;&gt;"",SUMIF(INDIRECT("ИсходныеДанные!$"&amp;$K$4&amp;"$2:$"&amp;$K$4&amp;"$50000"),$B2993&amp;"#"&amp;R$6,INDIRECT("ИсходныеДанные!$J$2:$J$50000")),0)</f>
        <v>0</v>
      </c>
      <c r="S2993" s="3">
        <f ca="1">IF($B2993&lt;&gt;"",SUMIF(INDIRECT("ИсходныеДанные!$"&amp;$K$4&amp;"$2:$"&amp;$K$4&amp;"$50000"),$B2993&amp;"#"&amp;S$6,INDIRECT("ИсходныеДанные!$J$2:$J$50000")),0)</f>
        <v>0</v>
      </c>
      <c r="T2993" s="3">
        <f ca="1">IF($B2993&lt;&gt;"",SUMIF(INDIRECT("ИсходныеДанные!$"&amp;$K$4&amp;"$2:$"&amp;$K$4&amp;"$50000"),$B2993&amp;"#"&amp;T$6,INDIRECT("ИсходныеДанные!$J$2:$J$50000")),0)</f>
        <v>0</v>
      </c>
      <c r="U2993" s="3">
        <f ca="1">IF($B2993&lt;&gt;"",SUMIF(INDIRECT("ИсходныеДанные!$"&amp;$K$4&amp;"$2:$"&amp;$K$4&amp;"$50000"),$B2993&amp;"#"&amp;U$6,INDIRECT("ИсходныеДанные!$J$2:$J$50000")),0)</f>
        <v>0</v>
      </c>
      <c r="V2993" s="3">
        <f ca="1">IF($B2993&lt;&gt;"",SUMIF(INDIRECT("ИсходныеДанные!$"&amp;$K$4&amp;"$2:$"&amp;$K$4&amp;"$50000"),$B2993&amp;"#"&amp;V$6,INDIRECT("ИсходныеДанные!$J$2:$J$50000")),0)</f>
        <v>0</v>
      </c>
      <c r="W2993" s="16" t="e">
        <f ca="1">SUM(K2993:V2993)/Пофамильно!$R$1</f>
        <v>#DIV/0!</v>
      </c>
    </row>
    <row r="2994" spans="1:23" x14ac:dyDescent="0.25">
      <c r="A2994" s="10" t="str">
        <f t="shared" ca="1" si="48"/>
        <v>delete</v>
      </c>
      <c r="B2994" s="16" cm="1">
        <f t="array" aca="1" ref="B2994" ca="1">INDIRECT("УникальныеСписки!D"&amp;ROW()-$L$4)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14"/>
      <c r="G2994" s="81" t="str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84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84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84" t="str" cm="1">
        <f t="array" aca="1" ref="J2994" ca="1">_xlfn.XLOOKUP($B2994,INDIRECT(SUBSTITUTE("ИсходныеДанные!$где$2:$где$50000","где",$B$4)),INDIRECT(SUBSTITUTE("ИсходныеДанные!$что$2:$что$50000","что",J$4)),"",0,1)</f>
        <v/>
      </c>
      <c r="K2994" s="3">
        <f ca="1">IF($B2994&lt;&gt;"",SUMIF(INDIRECT("ИсходныеДанные!$"&amp;$K$4&amp;"$2:$"&amp;$K$4&amp;"$50000"),$B2994&amp;"#"&amp;K$6,INDIRECT("ИсходныеДанные!$J$2:$J$50000")),0)</f>
        <v>0</v>
      </c>
      <c r="L2994" s="3">
        <f ca="1">IF($B2994&lt;&gt;"",SUMIF(INDIRECT("ИсходныеДанные!$"&amp;$K$4&amp;"$2:$"&amp;$K$4&amp;"$50000"),$B2994&amp;"#"&amp;L$6,INDIRECT("ИсходныеДанные!$J$2:$J$50000")),0)</f>
        <v>0</v>
      </c>
      <c r="M2994" s="3">
        <f ca="1">IF($B2994&lt;&gt;"",SUMIF(INDIRECT("ИсходныеДанные!$"&amp;$K$4&amp;"$2:$"&amp;$K$4&amp;"$50000"),$B2994&amp;"#"&amp;M$6,INDIRECT("ИсходныеДанные!$J$2:$J$50000")),0)</f>
        <v>0</v>
      </c>
      <c r="N2994" s="3">
        <f ca="1">IF($B2994&lt;&gt;"",SUMIF(INDIRECT("ИсходныеДанные!$"&amp;$K$4&amp;"$2:$"&amp;$K$4&amp;"$50000"),$B2994&amp;"#"&amp;N$6,INDIRECT("ИсходныеДанные!$J$2:$J$50000")),0)</f>
        <v>0</v>
      </c>
      <c r="O2994" s="3">
        <f ca="1">IF($B2994&lt;&gt;"",SUMIF(INDIRECT("ИсходныеДанные!$"&amp;$K$4&amp;"$2:$"&amp;$K$4&amp;"$50000"),$B2994&amp;"#"&amp;O$6,INDIRECT("ИсходныеДанные!$J$2:$J$50000")),0)</f>
        <v>0</v>
      </c>
      <c r="P2994" s="3">
        <f ca="1">IF($B2994&lt;&gt;"",SUMIF(INDIRECT("ИсходныеДанные!$"&amp;$K$4&amp;"$2:$"&amp;$K$4&amp;"$50000"),$B2994&amp;"#"&amp;P$6,INDIRECT("ИсходныеДанные!$J$2:$J$50000")),0)</f>
        <v>0</v>
      </c>
      <c r="Q2994" s="3">
        <f ca="1">IF($B2994&lt;&gt;"",SUMIF(INDIRECT("ИсходныеДанные!$"&amp;$K$4&amp;"$2:$"&amp;$K$4&amp;"$50000"),$B2994&amp;"#"&amp;Q$6,INDIRECT("ИсходныеДанные!$J$2:$J$50000")),0)</f>
        <v>0</v>
      </c>
      <c r="R2994" s="3">
        <f ca="1">IF($B2994&lt;&gt;"",SUMIF(INDIRECT("ИсходныеДанные!$"&amp;$K$4&amp;"$2:$"&amp;$K$4&amp;"$50000"),$B2994&amp;"#"&amp;R$6,INDIRECT("ИсходныеДанные!$J$2:$J$50000")),0)</f>
        <v>0</v>
      </c>
      <c r="S2994" s="3">
        <f ca="1">IF($B2994&lt;&gt;"",SUMIF(INDIRECT("ИсходныеДанные!$"&amp;$K$4&amp;"$2:$"&amp;$K$4&amp;"$50000"),$B2994&amp;"#"&amp;S$6,INDIRECT("ИсходныеДанные!$J$2:$J$50000")),0)</f>
        <v>0</v>
      </c>
      <c r="T2994" s="3">
        <f ca="1">IF($B2994&lt;&gt;"",SUMIF(INDIRECT("ИсходныеДанные!$"&amp;$K$4&amp;"$2:$"&amp;$K$4&amp;"$50000"),$B2994&amp;"#"&amp;T$6,INDIRECT("ИсходныеДанные!$J$2:$J$50000")),0)</f>
        <v>0</v>
      </c>
      <c r="U2994" s="3">
        <f ca="1">IF($B2994&lt;&gt;"",SUMIF(INDIRECT("ИсходныеДанные!$"&amp;$K$4&amp;"$2:$"&amp;$K$4&amp;"$50000"),$B2994&amp;"#"&amp;U$6,INDIRECT("ИсходныеДанные!$J$2:$J$50000")),0)</f>
        <v>0</v>
      </c>
      <c r="V2994" s="3">
        <f ca="1">IF($B2994&lt;&gt;"",SUMIF(INDIRECT("ИсходныеДанные!$"&amp;$K$4&amp;"$2:$"&amp;$K$4&amp;"$50000"),$B2994&amp;"#"&amp;V$6,INDIRECT("ИсходныеДанные!$J$2:$J$50000")),0)</f>
        <v>0</v>
      </c>
      <c r="W2994" s="16" t="e">
        <f ca="1">SUM(K2994:V2994)/Пофамильно!$R$1</f>
        <v>#DIV/0!</v>
      </c>
    </row>
    <row r="2995" spans="1:23" x14ac:dyDescent="0.25">
      <c r="A2995" s="10" t="str">
        <f t="shared" ca="1" si="48"/>
        <v>delete</v>
      </c>
      <c r="B2995" s="16" cm="1">
        <f t="array" aca="1" ref="B2995" ca="1">INDIRECT("УникальныеСписки!D"&amp;ROW()-$L$4)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14"/>
      <c r="G2995" s="81" t="str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84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84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84" t="str" cm="1">
        <f t="array" aca="1" ref="J2995" ca="1">_xlfn.XLOOKUP($B2995,INDIRECT(SUBSTITUTE("ИсходныеДанные!$где$2:$где$50000","где",$B$4)),INDIRECT(SUBSTITUTE("ИсходныеДанные!$что$2:$что$50000","что",J$4)),"",0,1)</f>
        <v/>
      </c>
      <c r="K2995" s="3">
        <f ca="1">IF($B2995&lt;&gt;"",SUMIF(INDIRECT("ИсходныеДанные!$"&amp;$K$4&amp;"$2:$"&amp;$K$4&amp;"$50000"),$B2995&amp;"#"&amp;K$6,INDIRECT("ИсходныеДанные!$J$2:$J$50000")),0)</f>
        <v>0</v>
      </c>
      <c r="L2995" s="3">
        <f ca="1">IF($B2995&lt;&gt;"",SUMIF(INDIRECT("ИсходныеДанные!$"&amp;$K$4&amp;"$2:$"&amp;$K$4&amp;"$50000"),$B2995&amp;"#"&amp;L$6,INDIRECT("ИсходныеДанные!$J$2:$J$50000")),0)</f>
        <v>0</v>
      </c>
      <c r="M2995" s="3">
        <f ca="1">IF($B2995&lt;&gt;"",SUMIF(INDIRECT("ИсходныеДанные!$"&amp;$K$4&amp;"$2:$"&amp;$K$4&amp;"$50000"),$B2995&amp;"#"&amp;M$6,INDIRECT("ИсходныеДанные!$J$2:$J$50000")),0)</f>
        <v>0</v>
      </c>
      <c r="N2995" s="3">
        <f ca="1">IF($B2995&lt;&gt;"",SUMIF(INDIRECT("ИсходныеДанные!$"&amp;$K$4&amp;"$2:$"&amp;$K$4&amp;"$50000"),$B2995&amp;"#"&amp;N$6,INDIRECT("ИсходныеДанные!$J$2:$J$50000")),0)</f>
        <v>0</v>
      </c>
      <c r="O2995" s="3">
        <f ca="1">IF($B2995&lt;&gt;"",SUMIF(INDIRECT("ИсходныеДанные!$"&amp;$K$4&amp;"$2:$"&amp;$K$4&amp;"$50000"),$B2995&amp;"#"&amp;O$6,INDIRECT("ИсходныеДанные!$J$2:$J$50000")),0)</f>
        <v>0</v>
      </c>
      <c r="P2995" s="3">
        <f ca="1">IF($B2995&lt;&gt;"",SUMIF(INDIRECT("ИсходныеДанные!$"&amp;$K$4&amp;"$2:$"&amp;$K$4&amp;"$50000"),$B2995&amp;"#"&amp;P$6,INDIRECT("ИсходныеДанные!$J$2:$J$50000")),0)</f>
        <v>0</v>
      </c>
      <c r="Q2995" s="3">
        <f ca="1">IF($B2995&lt;&gt;"",SUMIF(INDIRECT("ИсходныеДанные!$"&amp;$K$4&amp;"$2:$"&amp;$K$4&amp;"$50000"),$B2995&amp;"#"&amp;Q$6,INDIRECT("ИсходныеДанные!$J$2:$J$50000")),0)</f>
        <v>0</v>
      </c>
      <c r="R2995" s="3">
        <f ca="1">IF($B2995&lt;&gt;"",SUMIF(INDIRECT("ИсходныеДанные!$"&amp;$K$4&amp;"$2:$"&amp;$K$4&amp;"$50000"),$B2995&amp;"#"&amp;R$6,INDIRECT("ИсходныеДанные!$J$2:$J$50000")),0)</f>
        <v>0</v>
      </c>
      <c r="S2995" s="3">
        <f ca="1">IF($B2995&lt;&gt;"",SUMIF(INDIRECT("ИсходныеДанные!$"&amp;$K$4&amp;"$2:$"&amp;$K$4&amp;"$50000"),$B2995&amp;"#"&amp;S$6,INDIRECT("ИсходныеДанные!$J$2:$J$50000")),0)</f>
        <v>0</v>
      </c>
      <c r="T2995" s="3">
        <f ca="1">IF($B2995&lt;&gt;"",SUMIF(INDIRECT("ИсходныеДанные!$"&amp;$K$4&amp;"$2:$"&amp;$K$4&amp;"$50000"),$B2995&amp;"#"&amp;T$6,INDIRECT("ИсходныеДанные!$J$2:$J$50000")),0)</f>
        <v>0</v>
      </c>
      <c r="U2995" s="3">
        <f ca="1">IF($B2995&lt;&gt;"",SUMIF(INDIRECT("ИсходныеДанные!$"&amp;$K$4&amp;"$2:$"&amp;$K$4&amp;"$50000"),$B2995&amp;"#"&amp;U$6,INDIRECT("ИсходныеДанные!$J$2:$J$50000")),0)</f>
        <v>0</v>
      </c>
      <c r="V2995" s="3">
        <f ca="1">IF($B2995&lt;&gt;"",SUMIF(INDIRECT("ИсходныеДанные!$"&amp;$K$4&amp;"$2:$"&amp;$K$4&amp;"$50000"),$B2995&amp;"#"&amp;V$6,INDIRECT("ИсходныеДанные!$J$2:$J$50000")),0)</f>
        <v>0</v>
      </c>
      <c r="W2995" s="16" t="e">
        <f ca="1">SUM(K2995:V2995)/Пофамильно!$R$1</f>
        <v>#DIV/0!</v>
      </c>
    </row>
    <row r="2996" spans="1:23" x14ac:dyDescent="0.25">
      <c r="A2996" s="10" t="str">
        <f t="shared" ca="1" si="48"/>
        <v>delete</v>
      </c>
      <c r="B2996" s="16" cm="1">
        <f t="array" aca="1" ref="B2996" ca="1">INDIRECT("УникальныеСписки!D"&amp;ROW()-$L$4)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14"/>
      <c r="G2996" s="81" t="str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84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84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84" t="str" cm="1">
        <f t="array" aca="1" ref="J2996" ca="1">_xlfn.XLOOKUP($B2996,INDIRECT(SUBSTITUTE("ИсходныеДанные!$где$2:$где$50000","где",$B$4)),INDIRECT(SUBSTITUTE("ИсходныеДанные!$что$2:$что$50000","что",J$4)),"",0,1)</f>
        <v/>
      </c>
      <c r="K2996" s="3">
        <f ca="1">IF($B2996&lt;&gt;"",SUMIF(INDIRECT("ИсходныеДанные!$"&amp;$K$4&amp;"$2:$"&amp;$K$4&amp;"$50000"),$B2996&amp;"#"&amp;K$6,INDIRECT("ИсходныеДанные!$J$2:$J$50000")),0)</f>
        <v>0</v>
      </c>
      <c r="L2996" s="3">
        <f ca="1">IF($B2996&lt;&gt;"",SUMIF(INDIRECT("ИсходныеДанные!$"&amp;$K$4&amp;"$2:$"&amp;$K$4&amp;"$50000"),$B2996&amp;"#"&amp;L$6,INDIRECT("ИсходныеДанные!$J$2:$J$50000")),0)</f>
        <v>0</v>
      </c>
      <c r="M2996" s="3">
        <f ca="1">IF($B2996&lt;&gt;"",SUMIF(INDIRECT("ИсходныеДанные!$"&amp;$K$4&amp;"$2:$"&amp;$K$4&amp;"$50000"),$B2996&amp;"#"&amp;M$6,INDIRECT("ИсходныеДанные!$J$2:$J$50000")),0)</f>
        <v>0</v>
      </c>
      <c r="N2996" s="3">
        <f ca="1">IF($B2996&lt;&gt;"",SUMIF(INDIRECT("ИсходныеДанные!$"&amp;$K$4&amp;"$2:$"&amp;$K$4&amp;"$50000"),$B2996&amp;"#"&amp;N$6,INDIRECT("ИсходныеДанные!$J$2:$J$50000")),0)</f>
        <v>0</v>
      </c>
      <c r="O2996" s="3">
        <f ca="1">IF($B2996&lt;&gt;"",SUMIF(INDIRECT("ИсходныеДанные!$"&amp;$K$4&amp;"$2:$"&amp;$K$4&amp;"$50000"),$B2996&amp;"#"&amp;O$6,INDIRECT("ИсходныеДанные!$J$2:$J$50000")),0)</f>
        <v>0</v>
      </c>
      <c r="P2996" s="3">
        <f ca="1">IF($B2996&lt;&gt;"",SUMIF(INDIRECT("ИсходныеДанные!$"&amp;$K$4&amp;"$2:$"&amp;$K$4&amp;"$50000"),$B2996&amp;"#"&amp;P$6,INDIRECT("ИсходныеДанные!$J$2:$J$50000")),0)</f>
        <v>0</v>
      </c>
      <c r="Q2996" s="3">
        <f ca="1">IF($B2996&lt;&gt;"",SUMIF(INDIRECT("ИсходныеДанные!$"&amp;$K$4&amp;"$2:$"&amp;$K$4&amp;"$50000"),$B2996&amp;"#"&amp;Q$6,INDIRECT("ИсходныеДанные!$J$2:$J$50000")),0)</f>
        <v>0</v>
      </c>
      <c r="R2996" s="3">
        <f ca="1">IF($B2996&lt;&gt;"",SUMIF(INDIRECT("ИсходныеДанные!$"&amp;$K$4&amp;"$2:$"&amp;$K$4&amp;"$50000"),$B2996&amp;"#"&amp;R$6,INDIRECT("ИсходныеДанные!$J$2:$J$50000")),0)</f>
        <v>0</v>
      </c>
      <c r="S2996" s="3">
        <f ca="1">IF($B2996&lt;&gt;"",SUMIF(INDIRECT("ИсходныеДанные!$"&amp;$K$4&amp;"$2:$"&amp;$K$4&amp;"$50000"),$B2996&amp;"#"&amp;S$6,INDIRECT("ИсходныеДанные!$J$2:$J$50000")),0)</f>
        <v>0</v>
      </c>
      <c r="T2996" s="3">
        <f ca="1">IF($B2996&lt;&gt;"",SUMIF(INDIRECT("ИсходныеДанные!$"&amp;$K$4&amp;"$2:$"&amp;$K$4&amp;"$50000"),$B2996&amp;"#"&amp;T$6,INDIRECT("ИсходныеДанные!$J$2:$J$50000")),0)</f>
        <v>0</v>
      </c>
      <c r="U2996" s="3">
        <f ca="1">IF($B2996&lt;&gt;"",SUMIF(INDIRECT("ИсходныеДанные!$"&amp;$K$4&amp;"$2:$"&amp;$K$4&amp;"$50000"),$B2996&amp;"#"&amp;U$6,INDIRECT("ИсходныеДанные!$J$2:$J$50000")),0)</f>
        <v>0</v>
      </c>
      <c r="V2996" s="3">
        <f ca="1">IF($B2996&lt;&gt;"",SUMIF(INDIRECT("ИсходныеДанные!$"&amp;$K$4&amp;"$2:$"&amp;$K$4&amp;"$50000"),$B2996&amp;"#"&amp;V$6,INDIRECT("ИсходныеДанные!$J$2:$J$50000")),0)</f>
        <v>0</v>
      </c>
      <c r="W2996" s="16" t="e">
        <f ca="1">SUM(K2996:V2996)/Пофамильно!$R$1</f>
        <v>#DIV/0!</v>
      </c>
    </row>
    <row r="2997" spans="1:23" x14ac:dyDescent="0.25">
      <c r="A2997" s="10" t="str">
        <f t="shared" ca="1" si="48"/>
        <v>delete</v>
      </c>
      <c r="B2997" s="16" cm="1">
        <f t="array" aca="1" ref="B2997" ca="1">INDIRECT("УникальныеСписки!D"&amp;ROW()-$L$4)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14"/>
      <c r="G2997" s="81" t="str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84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84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84" t="str" cm="1">
        <f t="array" aca="1" ref="J2997" ca="1">_xlfn.XLOOKUP($B2997,INDIRECT(SUBSTITUTE("ИсходныеДанные!$где$2:$где$50000","где",$B$4)),INDIRECT(SUBSTITUTE("ИсходныеДанные!$что$2:$что$50000","что",J$4)),"",0,1)</f>
        <v/>
      </c>
      <c r="K2997" s="3">
        <f ca="1">IF($B2997&lt;&gt;"",SUMIF(INDIRECT("ИсходныеДанные!$"&amp;$K$4&amp;"$2:$"&amp;$K$4&amp;"$50000"),$B2997&amp;"#"&amp;K$6,INDIRECT("ИсходныеДанные!$J$2:$J$50000")),0)</f>
        <v>0</v>
      </c>
      <c r="L2997" s="3">
        <f ca="1">IF($B2997&lt;&gt;"",SUMIF(INDIRECT("ИсходныеДанные!$"&amp;$K$4&amp;"$2:$"&amp;$K$4&amp;"$50000"),$B2997&amp;"#"&amp;L$6,INDIRECT("ИсходныеДанные!$J$2:$J$50000")),0)</f>
        <v>0</v>
      </c>
      <c r="M2997" s="3">
        <f ca="1">IF($B2997&lt;&gt;"",SUMIF(INDIRECT("ИсходныеДанные!$"&amp;$K$4&amp;"$2:$"&amp;$K$4&amp;"$50000"),$B2997&amp;"#"&amp;M$6,INDIRECT("ИсходныеДанные!$J$2:$J$50000")),0)</f>
        <v>0</v>
      </c>
      <c r="N2997" s="3">
        <f ca="1">IF($B2997&lt;&gt;"",SUMIF(INDIRECT("ИсходныеДанные!$"&amp;$K$4&amp;"$2:$"&amp;$K$4&amp;"$50000"),$B2997&amp;"#"&amp;N$6,INDIRECT("ИсходныеДанные!$J$2:$J$50000")),0)</f>
        <v>0</v>
      </c>
      <c r="O2997" s="3">
        <f ca="1">IF($B2997&lt;&gt;"",SUMIF(INDIRECT("ИсходныеДанные!$"&amp;$K$4&amp;"$2:$"&amp;$K$4&amp;"$50000"),$B2997&amp;"#"&amp;O$6,INDIRECT("ИсходныеДанные!$J$2:$J$50000")),0)</f>
        <v>0</v>
      </c>
      <c r="P2997" s="3">
        <f ca="1">IF($B2997&lt;&gt;"",SUMIF(INDIRECT("ИсходныеДанные!$"&amp;$K$4&amp;"$2:$"&amp;$K$4&amp;"$50000"),$B2997&amp;"#"&amp;P$6,INDIRECT("ИсходныеДанные!$J$2:$J$50000")),0)</f>
        <v>0</v>
      </c>
      <c r="Q2997" s="3">
        <f ca="1">IF($B2997&lt;&gt;"",SUMIF(INDIRECT("ИсходныеДанные!$"&amp;$K$4&amp;"$2:$"&amp;$K$4&amp;"$50000"),$B2997&amp;"#"&amp;Q$6,INDIRECT("ИсходныеДанные!$J$2:$J$50000")),0)</f>
        <v>0</v>
      </c>
      <c r="R2997" s="3">
        <f ca="1">IF($B2997&lt;&gt;"",SUMIF(INDIRECT("ИсходныеДанные!$"&amp;$K$4&amp;"$2:$"&amp;$K$4&amp;"$50000"),$B2997&amp;"#"&amp;R$6,INDIRECT("ИсходныеДанные!$J$2:$J$50000")),0)</f>
        <v>0</v>
      </c>
      <c r="S2997" s="3">
        <f ca="1">IF($B2997&lt;&gt;"",SUMIF(INDIRECT("ИсходныеДанные!$"&amp;$K$4&amp;"$2:$"&amp;$K$4&amp;"$50000"),$B2997&amp;"#"&amp;S$6,INDIRECT("ИсходныеДанные!$J$2:$J$50000")),0)</f>
        <v>0</v>
      </c>
      <c r="T2997" s="3">
        <f ca="1">IF($B2997&lt;&gt;"",SUMIF(INDIRECT("ИсходныеДанные!$"&amp;$K$4&amp;"$2:$"&amp;$K$4&amp;"$50000"),$B2997&amp;"#"&amp;T$6,INDIRECT("ИсходныеДанные!$J$2:$J$50000")),0)</f>
        <v>0</v>
      </c>
      <c r="U2997" s="3">
        <f ca="1">IF($B2997&lt;&gt;"",SUMIF(INDIRECT("ИсходныеДанные!$"&amp;$K$4&amp;"$2:$"&amp;$K$4&amp;"$50000"),$B2997&amp;"#"&amp;U$6,INDIRECT("ИсходныеДанные!$J$2:$J$50000")),0)</f>
        <v>0</v>
      </c>
      <c r="V2997" s="3">
        <f ca="1">IF($B2997&lt;&gt;"",SUMIF(INDIRECT("ИсходныеДанные!$"&amp;$K$4&amp;"$2:$"&amp;$K$4&amp;"$50000"),$B2997&amp;"#"&amp;V$6,INDIRECT("ИсходныеДанные!$J$2:$J$50000")),0)</f>
        <v>0</v>
      </c>
      <c r="W2997" s="16" t="e">
        <f ca="1">SUM(K2997:V2997)/Пофамильно!$R$1</f>
        <v>#DIV/0!</v>
      </c>
    </row>
    <row r="2998" spans="1:23" x14ac:dyDescent="0.25">
      <c r="A2998" s="10" t="str">
        <f t="shared" ca="1" si="48"/>
        <v>delete</v>
      </c>
      <c r="B2998" s="16" cm="1">
        <f t="array" aca="1" ref="B2998" ca="1">INDIRECT("УникальныеСписки!D"&amp;ROW()-$L$4)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14"/>
      <c r="G2998" s="81" t="str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84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84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84" t="str" cm="1">
        <f t="array" aca="1" ref="J2998" ca="1">_xlfn.XLOOKUP($B2998,INDIRECT(SUBSTITUTE("ИсходныеДанные!$где$2:$где$50000","где",$B$4)),INDIRECT(SUBSTITUTE("ИсходныеДанные!$что$2:$что$50000","что",J$4)),"",0,1)</f>
        <v/>
      </c>
      <c r="K2998" s="3">
        <f ca="1">IF($B2998&lt;&gt;"",SUMIF(INDIRECT("ИсходныеДанные!$"&amp;$K$4&amp;"$2:$"&amp;$K$4&amp;"$50000"),$B2998&amp;"#"&amp;K$6,INDIRECT("ИсходныеДанные!$J$2:$J$50000")),0)</f>
        <v>0</v>
      </c>
      <c r="L2998" s="3">
        <f ca="1">IF($B2998&lt;&gt;"",SUMIF(INDIRECT("ИсходныеДанные!$"&amp;$K$4&amp;"$2:$"&amp;$K$4&amp;"$50000"),$B2998&amp;"#"&amp;L$6,INDIRECT("ИсходныеДанные!$J$2:$J$50000")),0)</f>
        <v>0</v>
      </c>
      <c r="M2998" s="3">
        <f ca="1">IF($B2998&lt;&gt;"",SUMIF(INDIRECT("ИсходныеДанные!$"&amp;$K$4&amp;"$2:$"&amp;$K$4&amp;"$50000"),$B2998&amp;"#"&amp;M$6,INDIRECT("ИсходныеДанные!$J$2:$J$50000")),0)</f>
        <v>0</v>
      </c>
      <c r="N2998" s="3">
        <f ca="1">IF($B2998&lt;&gt;"",SUMIF(INDIRECT("ИсходныеДанные!$"&amp;$K$4&amp;"$2:$"&amp;$K$4&amp;"$50000"),$B2998&amp;"#"&amp;N$6,INDIRECT("ИсходныеДанные!$J$2:$J$50000")),0)</f>
        <v>0</v>
      </c>
      <c r="O2998" s="3">
        <f ca="1">IF($B2998&lt;&gt;"",SUMIF(INDIRECT("ИсходныеДанные!$"&amp;$K$4&amp;"$2:$"&amp;$K$4&amp;"$50000"),$B2998&amp;"#"&amp;O$6,INDIRECT("ИсходныеДанные!$J$2:$J$50000")),0)</f>
        <v>0</v>
      </c>
      <c r="P2998" s="3">
        <f ca="1">IF($B2998&lt;&gt;"",SUMIF(INDIRECT("ИсходныеДанные!$"&amp;$K$4&amp;"$2:$"&amp;$K$4&amp;"$50000"),$B2998&amp;"#"&amp;P$6,INDIRECT("ИсходныеДанные!$J$2:$J$50000")),0)</f>
        <v>0</v>
      </c>
      <c r="Q2998" s="3">
        <f ca="1">IF($B2998&lt;&gt;"",SUMIF(INDIRECT("ИсходныеДанные!$"&amp;$K$4&amp;"$2:$"&amp;$K$4&amp;"$50000"),$B2998&amp;"#"&amp;Q$6,INDIRECT("ИсходныеДанные!$J$2:$J$50000")),0)</f>
        <v>0</v>
      </c>
      <c r="R2998" s="3">
        <f ca="1">IF($B2998&lt;&gt;"",SUMIF(INDIRECT("ИсходныеДанные!$"&amp;$K$4&amp;"$2:$"&amp;$K$4&amp;"$50000"),$B2998&amp;"#"&amp;R$6,INDIRECT("ИсходныеДанные!$J$2:$J$50000")),0)</f>
        <v>0</v>
      </c>
      <c r="S2998" s="3">
        <f ca="1">IF($B2998&lt;&gt;"",SUMIF(INDIRECT("ИсходныеДанные!$"&amp;$K$4&amp;"$2:$"&amp;$K$4&amp;"$50000"),$B2998&amp;"#"&amp;S$6,INDIRECT("ИсходныеДанные!$J$2:$J$50000")),0)</f>
        <v>0</v>
      </c>
      <c r="T2998" s="3">
        <f ca="1">IF($B2998&lt;&gt;"",SUMIF(INDIRECT("ИсходныеДанные!$"&amp;$K$4&amp;"$2:$"&amp;$K$4&amp;"$50000"),$B2998&amp;"#"&amp;T$6,INDIRECT("ИсходныеДанные!$J$2:$J$50000")),0)</f>
        <v>0</v>
      </c>
      <c r="U2998" s="3">
        <f ca="1">IF($B2998&lt;&gt;"",SUMIF(INDIRECT("ИсходныеДанные!$"&amp;$K$4&amp;"$2:$"&amp;$K$4&amp;"$50000"),$B2998&amp;"#"&amp;U$6,INDIRECT("ИсходныеДанные!$J$2:$J$50000")),0)</f>
        <v>0</v>
      </c>
      <c r="V2998" s="3">
        <f ca="1">IF($B2998&lt;&gt;"",SUMIF(INDIRECT("ИсходныеДанные!$"&amp;$K$4&amp;"$2:$"&amp;$K$4&amp;"$50000"),$B2998&amp;"#"&amp;V$6,INDIRECT("ИсходныеДанные!$J$2:$J$50000")),0)</f>
        <v>0</v>
      </c>
      <c r="W2998" s="16" t="e">
        <f ca="1">SUM(K2998:V2998)/Пофамильно!$R$1</f>
        <v>#DIV/0!</v>
      </c>
    </row>
    <row r="2999" spans="1:23" x14ac:dyDescent="0.25">
      <c r="A2999" s="10" t="str">
        <f t="shared" ca="1" si="48"/>
        <v>delete</v>
      </c>
      <c r="B2999" s="16" cm="1">
        <f t="array" aca="1" ref="B2999" ca="1">INDIRECT("УникальныеСписки!D"&amp;ROW()-$L$4)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14"/>
      <c r="G2999" s="81" t="str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84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84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84" t="str" cm="1">
        <f t="array" aca="1" ref="J2999" ca="1">_xlfn.XLOOKUP($B2999,INDIRECT(SUBSTITUTE("ИсходныеДанные!$где$2:$где$50000","где",$B$4)),INDIRECT(SUBSTITUTE("ИсходныеДанные!$что$2:$что$50000","что",J$4)),"",0,1)</f>
        <v/>
      </c>
      <c r="K2999" s="3">
        <f ca="1">IF($B2999&lt;&gt;"",SUMIF(INDIRECT("ИсходныеДанные!$"&amp;$K$4&amp;"$2:$"&amp;$K$4&amp;"$50000"),$B2999&amp;"#"&amp;K$6,INDIRECT("ИсходныеДанные!$J$2:$J$50000")),0)</f>
        <v>0</v>
      </c>
      <c r="L2999" s="3">
        <f ca="1">IF($B2999&lt;&gt;"",SUMIF(INDIRECT("ИсходныеДанные!$"&amp;$K$4&amp;"$2:$"&amp;$K$4&amp;"$50000"),$B2999&amp;"#"&amp;L$6,INDIRECT("ИсходныеДанные!$J$2:$J$50000")),0)</f>
        <v>0</v>
      </c>
      <c r="M2999" s="3">
        <f ca="1">IF($B2999&lt;&gt;"",SUMIF(INDIRECT("ИсходныеДанные!$"&amp;$K$4&amp;"$2:$"&amp;$K$4&amp;"$50000"),$B2999&amp;"#"&amp;M$6,INDIRECT("ИсходныеДанные!$J$2:$J$50000")),0)</f>
        <v>0</v>
      </c>
      <c r="N2999" s="3">
        <f ca="1">IF($B2999&lt;&gt;"",SUMIF(INDIRECT("ИсходныеДанные!$"&amp;$K$4&amp;"$2:$"&amp;$K$4&amp;"$50000"),$B2999&amp;"#"&amp;N$6,INDIRECT("ИсходныеДанные!$J$2:$J$50000")),0)</f>
        <v>0</v>
      </c>
      <c r="O2999" s="3">
        <f ca="1">IF($B2999&lt;&gt;"",SUMIF(INDIRECT("ИсходныеДанные!$"&amp;$K$4&amp;"$2:$"&amp;$K$4&amp;"$50000"),$B2999&amp;"#"&amp;O$6,INDIRECT("ИсходныеДанные!$J$2:$J$50000")),0)</f>
        <v>0</v>
      </c>
      <c r="P2999" s="3">
        <f ca="1">IF($B2999&lt;&gt;"",SUMIF(INDIRECT("ИсходныеДанные!$"&amp;$K$4&amp;"$2:$"&amp;$K$4&amp;"$50000"),$B2999&amp;"#"&amp;P$6,INDIRECT("ИсходныеДанные!$J$2:$J$50000")),0)</f>
        <v>0</v>
      </c>
      <c r="Q2999" s="3">
        <f ca="1">IF($B2999&lt;&gt;"",SUMIF(INDIRECT("ИсходныеДанные!$"&amp;$K$4&amp;"$2:$"&amp;$K$4&amp;"$50000"),$B2999&amp;"#"&amp;Q$6,INDIRECT("ИсходныеДанные!$J$2:$J$50000")),0)</f>
        <v>0</v>
      </c>
      <c r="R2999" s="3">
        <f ca="1">IF($B2999&lt;&gt;"",SUMIF(INDIRECT("ИсходныеДанные!$"&amp;$K$4&amp;"$2:$"&amp;$K$4&amp;"$50000"),$B2999&amp;"#"&amp;R$6,INDIRECT("ИсходныеДанные!$J$2:$J$50000")),0)</f>
        <v>0</v>
      </c>
      <c r="S2999" s="3">
        <f ca="1">IF($B2999&lt;&gt;"",SUMIF(INDIRECT("ИсходныеДанные!$"&amp;$K$4&amp;"$2:$"&amp;$K$4&amp;"$50000"),$B2999&amp;"#"&amp;S$6,INDIRECT("ИсходныеДанные!$J$2:$J$50000")),0)</f>
        <v>0</v>
      </c>
      <c r="T2999" s="3">
        <f ca="1">IF($B2999&lt;&gt;"",SUMIF(INDIRECT("ИсходныеДанные!$"&amp;$K$4&amp;"$2:$"&amp;$K$4&amp;"$50000"),$B2999&amp;"#"&amp;T$6,INDIRECT("ИсходныеДанные!$J$2:$J$50000")),0)</f>
        <v>0</v>
      </c>
      <c r="U2999" s="3">
        <f ca="1">IF($B2999&lt;&gt;"",SUMIF(INDIRECT("ИсходныеДанные!$"&amp;$K$4&amp;"$2:$"&amp;$K$4&amp;"$50000"),$B2999&amp;"#"&amp;U$6,INDIRECT("ИсходныеДанные!$J$2:$J$50000")),0)</f>
        <v>0</v>
      </c>
      <c r="V2999" s="3">
        <f ca="1">IF($B2999&lt;&gt;"",SUMIF(INDIRECT("ИсходныеДанные!$"&amp;$K$4&amp;"$2:$"&amp;$K$4&amp;"$50000"),$B2999&amp;"#"&amp;V$6,INDIRECT("ИсходныеДанные!$J$2:$J$50000")),0)</f>
        <v>0</v>
      </c>
      <c r="W2999" s="16" t="e">
        <f ca="1">SUM(K2999:V2999)/Пофамильно!$R$1</f>
        <v>#DIV/0!</v>
      </c>
    </row>
    <row r="3000" spans="1:23" x14ac:dyDescent="0.25">
      <c r="A3000" s="10" t="str">
        <f t="shared" ca="1" si="48"/>
        <v>delete</v>
      </c>
      <c r="B3000" s="16" cm="1">
        <f t="array" aca="1" ref="B3000" ca="1">INDIRECT("УникальныеСписки!D"&amp;ROW()-$L$4)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14"/>
      <c r="G3000" s="81" t="str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84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84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84" t="str" cm="1">
        <f t="array" aca="1" ref="J3000" ca="1">_xlfn.XLOOKUP($B3000,INDIRECT(SUBSTITUTE("ИсходныеДанные!$где$2:$где$50000","где",$B$4)),INDIRECT(SUBSTITUTE("ИсходныеДанные!$что$2:$что$50000","что",J$4)),"",0,1)</f>
        <v/>
      </c>
      <c r="K3000" s="3">
        <f ca="1">IF($B3000&lt;&gt;"",SUMIF(INDIRECT("ИсходныеДанные!$"&amp;$K$4&amp;"$2:$"&amp;$K$4&amp;"$50000"),$B3000&amp;"#"&amp;K$6,INDIRECT("ИсходныеДанные!$J$2:$J$50000")),0)</f>
        <v>0</v>
      </c>
      <c r="L3000" s="3">
        <f ca="1">IF($B3000&lt;&gt;"",SUMIF(INDIRECT("ИсходныеДанные!$"&amp;$K$4&amp;"$2:$"&amp;$K$4&amp;"$50000"),$B3000&amp;"#"&amp;L$6,INDIRECT("ИсходныеДанные!$J$2:$J$50000")),0)</f>
        <v>0</v>
      </c>
      <c r="M3000" s="3">
        <f ca="1">IF($B3000&lt;&gt;"",SUMIF(INDIRECT("ИсходныеДанные!$"&amp;$K$4&amp;"$2:$"&amp;$K$4&amp;"$50000"),$B3000&amp;"#"&amp;M$6,INDIRECT("ИсходныеДанные!$J$2:$J$50000")),0)</f>
        <v>0</v>
      </c>
      <c r="N3000" s="3">
        <f ca="1">IF($B3000&lt;&gt;"",SUMIF(INDIRECT("ИсходныеДанные!$"&amp;$K$4&amp;"$2:$"&amp;$K$4&amp;"$50000"),$B3000&amp;"#"&amp;N$6,INDIRECT("ИсходныеДанные!$J$2:$J$50000")),0)</f>
        <v>0</v>
      </c>
      <c r="O3000" s="3">
        <f ca="1">IF($B3000&lt;&gt;"",SUMIF(INDIRECT("ИсходныеДанные!$"&amp;$K$4&amp;"$2:$"&amp;$K$4&amp;"$50000"),$B3000&amp;"#"&amp;O$6,INDIRECT("ИсходныеДанные!$J$2:$J$50000")),0)</f>
        <v>0</v>
      </c>
      <c r="P3000" s="3">
        <f ca="1">IF($B3000&lt;&gt;"",SUMIF(INDIRECT("ИсходныеДанные!$"&amp;$K$4&amp;"$2:$"&amp;$K$4&amp;"$50000"),$B3000&amp;"#"&amp;P$6,INDIRECT("ИсходныеДанные!$J$2:$J$50000")),0)</f>
        <v>0</v>
      </c>
      <c r="Q3000" s="3">
        <f ca="1">IF($B3000&lt;&gt;"",SUMIF(INDIRECT("ИсходныеДанные!$"&amp;$K$4&amp;"$2:$"&amp;$K$4&amp;"$50000"),$B3000&amp;"#"&amp;Q$6,INDIRECT("ИсходныеДанные!$J$2:$J$50000")),0)</f>
        <v>0</v>
      </c>
      <c r="R3000" s="3">
        <f ca="1">IF($B3000&lt;&gt;"",SUMIF(INDIRECT("ИсходныеДанные!$"&amp;$K$4&amp;"$2:$"&amp;$K$4&amp;"$50000"),$B3000&amp;"#"&amp;R$6,INDIRECT("ИсходныеДанные!$J$2:$J$50000")),0)</f>
        <v>0</v>
      </c>
      <c r="S3000" s="3">
        <f ca="1">IF($B3000&lt;&gt;"",SUMIF(INDIRECT("ИсходныеДанные!$"&amp;$K$4&amp;"$2:$"&amp;$K$4&amp;"$50000"),$B3000&amp;"#"&amp;S$6,INDIRECT("ИсходныеДанные!$J$2:$J$50000")),0)</f>
        <v>0</v>
      </c>
      <c r="T3000" s="3">
        <f ca="1">IF($B3000&lt;&gt;"",SUMIF(INDIRECT("ИсходныеДанные!$"&amp;$K$4&amp;"$2:$"&amp;$K$4&amp;"$50000"),$B3000&amp;"#"&amp;T$6,INDIRECT("ИсходныеДанные!$J$2:$J$50000")),0)</f>
        <v>0</v>
      </c>
      <c r="U3000" s="3">
        <f ca="1">IF($B3000&lt;&gt;"",SUMIF(INDIRECT("ИсходныеДанные!$"&amp;$K$4&amp;"$2:$"&amp;$K$4&amp;"$50000"),$B3000&amp;"#"&amp;U$6,INDIRECT("ИсходныеДанные!$J$2:$J$50000")),0)</f>
        <v>0</v>
      </c>
      <c r="V3000" s="3">
        <f ca="1">IF($B3000&lt;&gt;"",SUMIF(INDIRECT("ИсходныеДанные!$"&amp;$K$4&amp;"$2:$"&amp;$K$4&amp;"$50000"),$B3000&amp;"#"&amp;V$6,INDIRECT("ИсходныеДанные!$J$2:$J$50000")),0)</f>
        <v>0</v>
      </c>
      <c r="W3000" s="16" t="e">
        <f ca="1">SUM(K3000:V3000)/Пофамильно!$R$1</f>
        <v>#DIV/0!</v>
      </c>
    </row>
    <row r="3001" spans="1:23" x14ac:dyDescent="0.25">
      <c r="A3001" s="10" t="str">
        <f t="shared" ca="1" si="48"/>
        <v>delete</v>
      </c>
      <c r="B3001" s="16" cm="1">
        <f t="array" aca="1" ref="B3001" ca="1">INDIRECT("УникальныеСписки!D"&amp;ROW()-$L$4)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14"/>
      <c r="G3001" s="81" t="str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84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84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84" t="str" cm="1">
        <f t="array" aca="1" ref="J3001" ca="1">_xlfn.XLOOKUP($B3001,INDIRECT(SUBSTITUTE("ИсходныеДанные!$где$2:$где$50000","где",$B$4)),INDIRECT(SUBSTITUTE("ИсходныеДанные!$что$2:$что$50000","что",J$4)),"",0,1)</f>
        <v/>
      </c>
      <c r="K3001" s="3">
        <f ca="1">IF($B3001&lt;&gt;"",SUMIF(INDIRECT("ИсходныеДанные!$"&amp;$K$4&amp;"$2:$"&amp;$K$4&amp;"$50000"),$B3001&amp;"#"&amp;K$6,INDIRECT("ИсходныеДанные!$J$2:$J$50000")),0)</f>
        <v>0</v>
      </c>
      <c r="L3001" s="3">
        <f ca="1">IF($B3001&lt;&gt;"",SUMIF(INDIRECT("ИсходныеДанные!$"&amp;$K$4&amp;"$2:$"&amp;$K$4&amp;"$50000"),$B3001&amp;"#"&amp;L$6,INDIRECT("ИсходныеДанные!$J$2:$J$50000")),0)</f>
        <v>0</v>
      </c>
      <c r="M3001" s="3">
        <f ca="1">IF($B3001&lt;&gt;"",SUMIF(INDIRECT("ИсходныеДанные!$"&amp;$K$4&amp;"$2:$"&amp;$K$4&amp;"$50000"),$B3001&amp;"#"&amp;M$6,INDIRECT("ИсходныеДанные!$J$2:$J$50000")),0)</f>
        <v>0</v>
      </c>
      <c r="N3001" s="3">
        <f ca="1">IF($B3001&lt;&gt;"",SUMIF(INDIRECT("ИсходныеДанные!$"&amp;$K$4&amp;"$2:$"&amp;$K$4&amp;"$50000"),$B3001&amp;"#"&amp;N$6,INDIRECT("ИсходныеДанные!$J$2:$J$50000")),0)</f>
        <v>0</v>
      </c>
      <c r="O3001" s="3">
        <f ca="1">IF($B3001&lt;&gt;"",SUMIF(INDIRECT("ИсходныеДанные!$"&amp;$K$4&amp;"$2:$"&amp;$K$4&amp;"$50000"),$B3001&amp;"#"&amp;O$6,INDIRECT("ИсходныеДанные!$J$2:$J$50000")),0)</f>
        <v>0</v>
      </c>
      <c r="P3001" s="3">
        <f ca="1">IF($B3001&lt;&gt;"",SUMIF(INDIRECT("ИсходныеДанные!$"&amp;$K$4&amp;"$2:$"&amp;$K$4&amp;"$50000"),$B3001&amp;"#"&amp;P$6,INDIRECT("ИсходныеДанные!$J$2:$J$50000")),0)</f>
        <v>0</v>
      </c>
      <c r="Q3001" s="3">
        <f ca="1">IF($B3001&lt;&gt;"",SUMIF(INDIRECT("ИсходныеДанные!$"&amp;$K$4&amp;"$2:$"&amp;$K$4&amp;"$50000"),$B3001&amp;"#"&amp;Q$6,INDIRECT("ИсходныеДанные!$J$2:$J$50000")),0)</f>
        <v>0</v>
      </c>
      <c r="R3001" s="3">
        <f ca="1">IF($B3001&lt;&gt;"",SUMIF(INDIRECT("ИсходныеДанные!$"&amp;$K$4&amp;"$2:$"&amp;$K$4&amp;"$50000"),$B3001&amp;"#"&amp;R$6,INDIRECT("ИсходныеДанные!$J$2:$J$50000")),0)</f>
        <v>0</v>
      </c>
      <c r="S3001" s="3">
        <f ca="1">IF($B3001&lt;&gt;"",SUMIF(INDIRECT("ИсходныеДанные!$"&amp;$K$4&amp;"$2:$"&amp;$K$4&amp;"$50000"),$B3001&amp;"#"&amp;S$6,INDIRECT("ИсходныеДанные!$J$2:$J$50000")),0)</f>
        <v>0</v>
      </c>
      <c r="T3001" s="3">
        <f ca="1">IF($B3001&lt;&gt;"",SUMIF(INDIRECT("ИсходныеДанные!$"&amp;$K$4&amp;"$2:$"&amp;$K$4&amp;"$50000"),$B3001&amp;"#"&amp;T$6,INDIRECT("ИсходныеДанные!$J$2:$J$50000")),0)</f>
        <v>0</v>
      </c>
      <c r="U3001" s="3">
        <f ca="1">IF($B3001&lt;&gt;"",SUMIF(INDIRECT("ИсходныеДанные!$"&amp;$K$4&amp;"$2:$"&amp;$K$4&amp;"$50000"),$B3001&amp;"#"&amp;U$6,INDIRECT("ИсходныеДанные!$J$2:$J$50000")),0)</f>
        <v>0</v>
      </c>
      <c r="V3001" s="3">
        <f ca="1">IF($B3001&lt;&gt;"",SUMIF(INDIRECT("ИсходныеДанные!$"&amp;$K$4&amp;"$2:$"&amp;$K$4&amp;"$50000"),$B3001&amp;"#"&amp;V$6,INDIRECT("ИсходныеДанные!$J$2:$J$50000")),0)</f>
        <v>0</v>
      </c>
      <c r="W3001" s="16" t="e">
        <f ca="1">SUM(K3001:V3001)/Пофамильно!$R$1</f>
        <v>#DIV/0!</v>
      </c>
    </row>
    <row r="3002" spans="1:23" x14ac:dyDescent="0.25">
      <c r="A3002" s="10" t="str">
        <f t="shared" ca="1" si="48"/>
        <v>delete</v>
      </c>
      <c r="B3002" s="16" cm="1">
        <f t="array" aca="1" ref="B3002" ca="1">INDIRECT("УникальныеСписки!D"&amp;ROW()-$L$4)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14"/>
      <c r="G3002" s="81" t="str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84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84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84" t="str" cm="1">
        <f t="array" aca="1" ref="J3002" ca="1">_xlfn.XLOOKUP($B3002,INDIRECT(SUBSTITUTE("ИсходныеДанные!$где$2:$где$50000","где",$B$4)),INDIRECT(SUBSTITUTE("ИсходныеДанные!$что$2:$что$50000","что",J$4)),"",0,1)</f>
        <v/>
      </c>
      <c r="K3002" s="3">
        <f ca="1">IF($B3002&lt;&gt;"",SUMIF(INDIRECT("ИсходныеДанные!$"&amp;$K$4&amp;"$2:$"&amp;$K$4&amp;"$50000"),$B3002&amp;"#"&amp;K$6,INDIRECT("ИсходныеДанные!$J$2:$J$50000")),0)</f>
        <v>0</v>
      </c>
      <c r="L3002" s="3">
        <f ca="1">IF($B3002&lt;&gt;"",SUMIF(INDIRECT("ИсходныеДанные!$"&amp;$K$4&amp;"$2:$"&amp;$K$4&amp;"$50000"),$B3002&amp;"#"&amp;L$6,INDIRECT("ИсходныеДанные!$J$2:$J$50000")),0)</f>
        <v>0</v>
      </c>
      <c r="M3002" s="3">
        <f ca="1">IF($B3002&lt;&gt;"",SUMIF(INDIRECT("ИсходныеДанные!$"&amp;$K$4&amp;"$2:$"&amp;$K$4&amp;"$50000"),$B3002&amp;"#"&amp;M$6,INDIRECT("ИсходныеДанные!$J$2:$J$50000")),0)</f>
        <v>0</v>
      </c>
      <c r="N3002" s="3">
        <f ca="1">IF($B3002&lt;&gt;"",SUMIF(INDIRECT("ИсходныеДанные!$"&amp;$K$4&amp;"$2:$"&amp;$K$4&amp;"$50000"),$B3002&amp;"#"&amp;N$6,INDIRECT("ИсходныеДанные!$J$2:$J$50000")),0)</f>
        <v>0</v>
      </c>
      <c r="O3002" s="3">
        <f ca="1">IF($B3002&lt;&gt;"",SUMIF(INDIRECT("ИсходныеДанные!$"&amp;$K$4&amp;"$2:$"&amp;$K$4&amp;"$50000"),$B3002&amp;"#"&amp;O$6,INDIRECT("ИсходныеДанные!$J$2:$J$50000")),0)</f>
        <v>0</v>
      </c>
      <c r="P3002" s="3">
        <f ca="1">IF($B3002&lt;&gt;"",SUMIF(INDIRECT("ИсходныеДанные!$"&amp;$K$4&amp;"$2:$"&amp;$K$4&amp;"$50000"),$B3002&amp;"#"&amp;P$6,INDIRECT("ИсходныеДанные!$J$2:$J$50000")),0)</f>
        <v>0</v>
      </c>
      <c r="Q3002" s="3">
        <f ca="1">IF($B3002&lt;&gt;"",SUMIF(INDIRECT("ИсходныеДанные!$"&amp;$K$4&amp;"$2:$"&amp;$K$4&amp;"$50000"),$B3002&amp;"#"&amp;Q$6,INDIRECT("ИсходныеДанные!$J$2:$J$50000")),0)</f>
        <v>0</v>
      </c>
      <c r="R3002" s="3">
        <f ca="1">IF($B3002&lt;&gt;"",SUMIF(INDIRECT("ИсходныеДанные!$"&amp;$K$4&amp;"$2:$"&amp;$K$4&amp;"$50000"),$B3002&amp;"#"&amp;R$6,INDIRECT("ИсходныеДанные!$J$2:$J$50000")),0)</f>
        <v>0</v>
      </c>
      <c r="S3002" s="3">
        <f ca="1">IF($B3002&lt;&gt;"",SUMIF(INDIRECT("ИсходныеДанные!$"&amp;$K$4&amp;"$2:$"&amp;$K$4&amp;"$50000"),$B3002&amp;"#"&amp;S$6,INDIRECT("ИсходныеДанные!$J$2:$J$50000")),0)</f>
        <v>0</v>
      </c>
      <c r="T3002" s="3">
        <f ca="1">IF($B3002&lt;&gt;"",SUMIF(INDIRECT("ИсходныеДанные!$"&amp;$K$4&amp;"$2:$"&amp;$K$4&amp;"$50000"),$B3002&amp;"#"&amp;T$6,INDIRECT("ИсходныеДанные!$J$2:$J$50000")),0)</f>
        <v>0</v>
      </c>
      <c r="U3002" s="3">
        <f ca="1">IF($B3002&lt;&gt;"",SUMIF(INDIRECT("ИсходныеДанные!$"&amp;$K$4&amp;"$2:$"&amp;$K$4&amp;"$50000"),$B3002&amp;"#"&amp;U$6,INDIRECT("ИсходныеДанные!$J$2:$J$50000")),0)</f>
        <v>0</v>
      </c>
      <c r="V3002" s="3">
        <f ca="1">IF($B3002&lt;&gt;"",SUMIF(INDIRECT("ИсходныеДанные!$"&amp;$K$4&amp;"$2:$"&amp;$K$4&amp;"$50000"),$B3002&amp;"#"&amp;V$6,INDIRECT("ИсходныеДанные!$J$2:$J$50000")),0)</f>
        <v>0</v>
      </c>
      <c r="W3002" s="16" t="e">
        <f ca="1">SUM(K3002:V3002)/Пофамильно!$R$1</f>
        <v>#DIV/0!</v>
      </c>
    </row>
    <row r="3003" spans="1:23" x14ac:dyDescent="0.25">
      <c r="A3003" s="10" t="str">
        <f t="shared" ca="1" si="48"/>
        <v>delete</v>
      </c>
      <c r="B3003" s="16" cm="1">
        <f t="array" aca="1" ref="B3003" ca="1">INDIRECT("УникальныеСписки!D"&amp;ROW()-$L$4)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14"/>
      <c r="G3003" s="81" t="str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84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84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84" t="str" cm="1">
        <f t="array" aca="1" ref="J3003" ca="1">_xlfn.XLOOKUP($B3003,INDIRECT(SUBSTITUTE("ИсходныеДанные!$где$2:$где$50000","где",$B$4)),INDIRECT(SUBSTITUTE("ИсходныеДанные!$что$2:$что$50000","что",J$4)),"",0,1)</f>
        <v/>
      </c>
      <c r="K3003" s="3">
        <f ca="1">IF($B3003&lt;&gt;"",SUMIF(INDIRECT("ИсходныеДанные!$"&amp;$K$4&amp;"$2:$"&amp;$K$4&amp;"$50000"),$B3003&amp;"#"&amp;K$6,INDIRECT("ИсходныеДанные!$J$2:$J$50000")),0)</f>
        <v>0</v>
      </c>
      <c r="L3003" s="3">
        <f ca="1">IF($B3003&lt;&gt;"",SUMIF(INDIRECT("ИсходныеДанные!$"&amp;$K$4&amp;"$2:$"&amp;$K$4&amp;"$50000"),$B3003&amp;"#"&amp;L$6,INDIRECT("ИсходныеДанные!$J$2:$J$50000")),0)</f>
        <v>0</v>
      </c>
      <c r="M3003" s="3">
        <f ca="1">IF($B3003&lt;&gt;"",SUMIF(INDIRECT("ИсходныеДанные!$"&amp;$K$4&amp;"$2:$"&amp;$K$4&amp;"$50000"),$B3003&amp;"#"&amp;M$6,INDIRECT("ИсходныеДанные!$J$2:$J$50000")),0)</f>
        <v>0</v>
      </c>
      <c r="N3003" s="3">
        <f ca="1">IF($B3003&lt;&gt;"",SUMIF(INDIRECT("ИсходныеДанные!$"&amp;$K$4&amp;"$2:$"&amp;$K$4&amp;"$50000"),$B3003&amp;"#"&amp;N$6,INDIRECT("ИсходныеДанные!$J$2:$J$50000")),0)</f>
        <v>0</v>
      </c>
      <c r="O3003" s="3">
        <f ca="1">IF($B3003&lt;&gt;"",SUMIF(INDIRECT("ИсходныеДанные!$"&amp;$K$4&amp;"$2:$"&amp;$K$4&amp;"$50000"),$B3003&amp;"#"&amp;O$6,INDIRECT("ИсходныеДанные!$J$2:$J$50000")),0)</f>
        <v>0</v>
      </c>
      <c r="P3003" s="3">
        <f ca="1">IF($B3003&lt;&gt;"",SUMIF(INDIRECT("ИсходныеДанные!$"&amp;$K$4&amp;"$2:$"&amp;$K$4&amp;"$50000"),$B3003&amp;"#"&amp;P$6,INDIRECT("ИсходныеДанные!$J$2:$J$50000")),0)</f>
        <v>0</v>
      </c>
      <c r="Q3003" s="3">
        <f ca="1">IF($B3003&lt;&gt;"",SUMIF(INDIRECT("ИсходныеДанные!$"&amp;$K$4&amp;"$2:$"&amp;$K$4&amp;"$50000"),$B3003&amp;"#"&amp;Q$6,INDIRECT("ИсходныеДанные!$J$2:$J$50000")),0)</f>
        <v>0</v>
      </c>
      <c r="R3003" s="3">
        <f ca="1">IF($B3003&lt;&gt;"",SUMIF(INDIRECT("ИсходныеДанные!$"&amp;$K$4&amp;"$2:$"&amp;$K$4&amp;"$50000"),$B3003&amp;"#"&amp;R$6,INDIRECT("ИсходныеДанные!$J$2:$J$50000")),0)</f>
        <v>0</v>
      </c>
      <c r="S3003" s="3">
        <f ca="1">IF($B3003&lt;&gt;"",SUMIF(INDIRECT("ИсходныеДанные!$"&amp;$K$4&amp;"$2:$"&amp;$K$4&amp;"$50000"),$B3003&amp;"#"&amp;S$6,INDIRECT("ИсходныеДанные!$J$2:$J$50000")),0)</f>
        <v>0</v>
      </c>
      <c r="T3003" s="3">
        <f ca="1">IF($B3003&lt;&gt;"",SUMIF(INDIRECT("ИсходныеДанные!$"&amp;$K$4&amp;"$2:$"&amp;$K$4&amp;"$50000"),$B3003&amp;"#"&amp;T$6,INDIRECT("ИсходныеДанные!$J$2:$J$50000")),0)</f>
        <v>0</v>
      </c>
      <c r="U3003" s="3">
        <f ca="1">IF($B3003&lt;&gt;"",SUMIF(INDIRECT("ИсходныеДанные!$"&amp;$K$4&amp;"$2:$"&amp;$K$4&amp;"$50000"),$B3003&amp;"#"&amp;U$6,INDIRECT("ИсходныеДанные!$J$2:$J$50000")),0)</f>
        <v>0</v>
      </c>
      <c r="V3003" s="3">
        <f ca="1">IF($B3003&lt;&gt;"",SUMIF(INDIRECT("ИсходныеДанные!$"&amp;$K$4&amp;"$2:$"&amp;$K$4&amp;"$50000"),$B3003&amp;"#"&amp;V$6,INDIRECT("ИсходныеДанные!$J$2:$J$50000")),0)</f>
        <v>0</v>
      </c>
      <c r="W3003" s="16" t="e">
        <f ca="1">SUM(K3003:V3003)/Пофамильно!$R$1</f>
        <v>#DIV/0!</v>
      </c>
    </row>
    <row r="3004" spans="1:23" x14ac:dyDescent="0.25">
      <c r="A3004" s="10" t="str">
        <f t="shared" ca="1" si="48"/>
        <v>delete</v>
      </c>
      <c r="B3004" s="16" cm="1">
        <f t="array" aca="1" ref="B3004" ca="1">INDIRECT("УникальныеСписки!D"&amp;ROW()-$L$4)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14"/>
      <c r="G3004" s="81" t="str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84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84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84" t="str" cm="1">
        <f t="array" aca="1" ref="J3004" ca="1">_xlfn.XLOOKUP($B3004,INDIRECT(SUBSTITUTE("ИсходныеДанные!$где$2:$где$50000","где",$B$4)),INDIRECT(SUBSTITUTE("ИсходныеДанные!$что$2:$что$50000","что",J$4)),"",0,1)</f>
        <v/>
      </c>
      <c r="K3004" s="3">
        <f ca="1">IF($B3004&lt;&gt;"",SUMIF(INDIRECT("ИсходныеДанные!$"&amp;$K$4&amp;"$2:$"&amp;$K$4&amp;"$50000"),$B3004&amp;"#"&amp;K$6,INDIRECT("ИсходныеДанные!$J$2:$J$50000")),0)</f>
        <v>0</v>
      </c>
      <c r="L3004" s="3">
        <f ca="1">IF($B3004&lt;&gt;"",SUMIF(INDIRECT("ИсходныеДанные!$"&amp;$K$4&amp;"$2:$"&amp;$K$4&amp;"$50000"),$B3004&amp;"#"&amp;L$6,INDIRECT("ИсходныеДанные!$J$2:$J$50000")),0)</f>
        <v>0</v>
      </c>
      <c r="M3004" s="3">
        <f ca="1">IF($B3004&lt;&gt;"",SUMIF(INDIRECT("ИсходныеДанные!$"&amp;$K$4&amp;"$2:$"&amp;$K$4&amp;"$50000"),$B3004&amp;"#"&amp;M$6,INDIRECT("ИсходныеДанные!$J$2:$J$50000")),0)</f>
        <v>0</v>
      </c>
      <c r="N3004" s="3">
        <f ca="1">IF($B3004&lt;&gt;"",SUMIF(INDIRECT("ИсходныеДанные!$"&amp;$K$4&amp;"$2:$"&amp;$K$4&amp;"$50000"),$B3004&amp;"#"&amp;N$6,INDIRECT("ИсходныеДанные!$J$2:$J$50000")),0)</f>
        <v>0</v>
      </c>
      <c r="O3004" s="3">
        <f ca="1">IF($B3004&lt;&gt;"",SUMIF(INDIRECT("ИсходныеДанные!$"&amp;$K$4&amp;"$2:$"&amp;$K$4&amp;"$50000"),$B3004&amp;"#"&amp;O$6,INDIRECT("ИсходныеДанные!$J$2:$J$50000")),0)</f>
        <v>0</v>
      </c>
      <c r="P3004" s="3">
        <f ca="1">IF($B3004&lt;&gt;"",SUMIF(INDIRECT("ИсходныеДанные!$"&amp;$K$4&amp;"$2:$"&amp;$K$4&amp;"$50000"),$B3004&amp;"#"&amp;P$6,INDIRECT("ИсходныеДанные!$J$2:$J$50000")),0)</f>
        <v>0</v>
      </c>
      <c r="Q3004" s="3">
        <f ca="1">IF($B3004&lt;&gt;"",SUMIF(INDIRECT("ИсходныеДанные!$"&amp;$K$4&amp;"$2:$"&amp;$K$4&amp;"$50000"),$B3004&amp;"#"&amp;Q$6,INDIRECT("ИсходныеДанные!$J$2:$J$50000")),0)</f>
        <v>0</v>
      </c>
      <c r="R3004" s="3">
        <f ca="1">IF($B3004&lt;&gt;"",SUMIF(INDIRECT("ИсходныеДанные!$"&amp;$K$4&amp;"$2:$"&amp;$K$4&amp;"$50000"),$B3004&amp;"#"&amp;R$6,INDIRECT("ИсходныеДанные!$J$2:$J$50000")),0)</f>
        <v>0</v>
      </c>
      <c r="S3004" s="3">
        <f ca="1">IF($B3004&lt;&gt;"",SUMIF(INDIRECT("ИсходныеДанные!$"&amp;$K$4&amp;"$2:$"&amp;$K$4&amp;"$50000"),$B3004&amp;"#"&amp;S$6,INDIRECT("ИсходныеДанные!$J$2:$J$50000")),0)</f>
        <v>0</v>
      </c>
      <c r="T3004" s="3">
        <f ca="1">IF($B3004&lt;&gt;"",SUMIF(INDIRECT("ИсходныеДанные!$"&amp;$K$4&amp;"$2:$"&amp;$K$4&amp;"$50000"),$B3004&amp;"#"&amp;T$6,INDIRECT("ИсходныеДанные!$J$2:$J$50000")),0)</f>
        <v>0</v>
      </c>
      <c r="U3004" s="3">
        <f ca="1">IF($B3004&lt;&gt;"",SUMIF(INDIRECT("ИсходныеДанные!$"&amp;$K$4&amp;"$2:$"&amp;$K$4&amp;"$50000"),$B3004&amp;"#"&amp;U$6,INDIRECT("ИсходныеДанные!$J$2:$J$50000")),0)</f>
        <v>0</v>
      </c>
      <c r="V3004" s="3">
        <f ca="1">IF($B3004&lt;&gt;"",SUMIF(INDIRECT("ИсходныеДанные!$"&amp;$K$4&amp;"$2:$"&amp;$K$4&amp;"$50000"),$B3004&amp;"#"&amp;V$6,INDIRECT("ИсходныеДанные!$J$2:$J$50000")),0)</f>
        <v>0</v>
      </c>
      <c r="W3004" s="16" t="e">
        <f ca="1">SUM(K3004:V3004)/Пофамильно!$R$1</f>
        <v>#DIV/0!</v>
      </c>
    </row>
    <row r="3005" spans="1:23" x14ac:dyDescent="0.25">
      <c r="A3005" s="10" t="str">
        <f t="shared" ca="1" si="48"/>
        <v>delete</v>
      </c>
      <c r="B3005" s="16" cm="1">
        <f t="array" aca="1" ref="B3005" ca="1">INDIRECT("УникальныеСписки!D"&amp;ROW()-$L$4)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14"/>
      <c r="G3005" s="81" t="str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84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84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84" t="str" cm="1">
        <f t="array" aca="1" ref="J3005" ca="1">_xlfn.XLOOKUP($B3005,INDIRECT(SUBSTITUTE("ИсходныеДанные!$где$2:$где$50000","где",$B$4)),INDIRECT(SUBSTITUTE("ИсходныеДанные!$что$2:$что$50000","что",J$4)),"",0,1)</f>
        <v/>
      </c>
      <c r="K3005" s="3">
        <f ca="1">IF($B3005&lt;&gt;"",SUMIF(INDIRECT("ИсходныеДанные!$"&amp;$K$4&amp;"$2:$"&amp;$K$4&amp;"$50000"),$B3005&amp;"#"&amp;K$6,INDIRECT("ИсходныеДанные!$J$2:$J$50000")),0)</f>
        <v>0</v>
      </c>
      <c r="L3005" s="3">
        <f ca="1">IF($B3005&lt;&gt;"",SUMIF(INDIRECT("ИсходныеДанные!$"&amp;$K$4&amp;"$2:$"&amp;$K$4&amp;"$50000"),$B3005&amp;"#"&amp;L$6,INDIRECT("ИсходныеДанные!$J$2:$J$50000")),0)</f>
        <v>0</v>
      </c>
      <c r="M3005" s="3">
        <f ca="1">IF($B3005&lt;&gt;"",SUMIF(INDIRECT("ИсходныеДанные!$"&amp;$K$4&amp;"$2:$"&amp;$K$4&amp;"$50000"),$B3005&amp;"#"&amp;M$6,INDIRECT("ИсходныеДанные!$J$2:$J$50000")),0)</f>
        <v>0</v>
      </c>
      <c r="N3005" s="3">
        <f ca="1">IF($B3005&lt;&gt;"",SUMIF(INDIRECT("ИсходныеДанные!$"&amp;$K$4&amp;"$2:$"&amp;$K$4&amp;"$50000"),$B3005&amp;"#"&amp;N$6,INDIRECT("ИсходныеДанные!$J$2:$J$50000")),0)</f>
        <v>0</v>
      </c>
      <c r="O3005" s="3">
        <f ca="1">IF($B3005&lt;&gt;"",SUMIF(INDIRECT("ИсходныеДанные!$"&amp;$K$4&amp;"$2:$"&amp;$K$4&amp;"$50000"),$B3005&amp;"#"&amp;O$6,INDIRECT("ИсходныеДанные!$J$2:$J$50000")),0)</f>
        <v>0</v>
      </c>
      <c r="P3005" s="3">
        <f ca="1">IF($B3005&lt;&gt;"",SUMIF(INDIRECT("ИсходныеДанные!$"&amp;$K$4&amp;"$2:$"&amp;$K$4&amp;"$50000"),$B3005&amp;"#"&amp;P$6,INDIRECT("ИсходныеДанные!$J$2:$J$50000")),0)</f>
        <v>0</v>
      </c>
      <c r="Q3005" s="3">
        <f ca="1">IF($B3005&lt;&gt;"",SUMIF(INDIRECT("ИсходныеДанные!$"&amp;$K$4&amp;"$2:$"&amp;$K$4&amp;"$50000"),$B3005&amp;"#"&amp;Q$6,INDIRECT("ИсходныеДанные!$J$2:$J$50000")),0)</f>
        <v>0</v>
      </c>
      <c r="R3005" s="3">
        <f ca="1">IF($B3005&lt;&gt;"",SUMIF(INDIRECT("ИсходныеДанные!$"&amp;$K$4&amp;"$2:$"&amp;$K$4&amp;"$50000"),$B3005&amp;"#"&amp;R$6,INDIRECT("ИсходныеДанные!$J$2:$J$50000")),0)</f>
        <v>0</v>
      </c>
      <c r="S3005" s="3">
        <f ca="1">IF($B3005&lt;&gt;"",SUMIF(INDIRECT("ИсходныеДанные!$"&amp;$K$4&amp;"$2:$"&amp;$K$4&amp;"$50000"),$B3005&amp;"#"&amp;S$6,INDIRECT("ИсходныеДанные!$J$2:$J$50000")),0)</f>
        <v>0</v>
      </c>
      <c r="T3005" s="3">
        <f ca="1">IF($B3005&lt;&gt;"",SUMIF(INDIRECT("ИсходныеДанные!$"&amp;$K$4&amp;"$2:$"&amp;$K$4&amp;"$50000"),$B3005&amp;"#"&amp;T$6,INDIRECT("ИсходныеДанные!$J$2:$J$50000")),0)</f>
        <v>0</v>
      </c>
      <c r="U3005" s="3">
        <f ca="1">IF($B3005&lt;&gt;"",SUMIF(INDIRECT("ИсходныеДанные!$"&amp;$K$4&amp;"$2:$"&amp;$K$4&amp;"$50000"),$B3005&amp;"#"&amp;U$6,INDIRECT("ИсходныеДанные!$J$2:$J$50000")),0)</f>
        <v>0</v>
      </c>
      <c r="V3005" s="3">
        <f ca="1">IF($B3005&lt;&gt;"",SUMIF(INDIRECT("ИсходныеДанные!$"&amp;$K$4&amp;"$2:$"&amp;$K$4&amp;"$50000"),$B3005&amp;"#"&amp;V$6,INDIRECT("ИсходныеДанные!$J$2:$J$50000")),0)</f>
        <v>0</v>
      </c>
      <c r="W3005" s="16" t="e">
        <f ca="1">SUM(K3005:V3005)/Пофамильно!$R$1</f>
        <v>#DIV/0!</v>
      </c>
    </row>
    <row r="3006" spans="1:23" x14ac:dyDescent="0.25">
      <c r="A3006" s="10" t="str">
        <f t="shared" ca="1" si="48"/>
        <v>delete</v>
      </c>
      <c r="B3006" s="16" cm="1">
        <f t="array" aca="1" ref="B3006" ca="1">INDIRECT("УникальныеСписки!D"&amp;ROW()-$L$4)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14"/>
      <c r="G3006" s="81" t="str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84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84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84" t="str" cm="1">
        <f t="array" aca="1" ref="J3006" ca="1">_xlfn.XLOOKUP($B3006,INDIRECT(SUBSTITUTE("ИсходныеДанные!$где$2:$где$50000","где",$B$4)),INDIRECT(SUBSTITUTE("ИсходныеДанные!$что$2:$что$50000","что",J$4)),"",0,1)</f>
        <v/>
      </c>
      <c r="K3006" s="3">
        <f ca="1">IF($B3006&lt;&gt;"",SUMIF(INDIRECT("ИсходныеДанные!$"&amp;$K$4&amp;"$2:$"&amp;$K$4&amp;"$50000"),$B3006&amp;"#"&amp;K$6,INDIRECT("ИсходныеДанные!$J$2:$J$50000")),0)</f>
        <v>0</v>
      </c>
      <c r="L3006" s="3">
        <f ca="1">IF($B3006&lt;&gt;"",SUMIF(INDIRECT("ИсходныеДанные!$"&amp;$K$4&amp;"$2:$"&amp;$K$4&amp;"$50000"),$B3006&amp;"#"&amp;L$6,INDIRECT("ИсходныеДанные!$J$2:$J$50000")),0)</f>
        <v>0</v>
      </c>
      <c r="M3006" s="3">
        <f ca="1">IF($B3006&lt;&gt;"",SUMIF(INDIRECT("ИсходныеДанные!$"&amp;$K$4&amp;"$2:$"&amp;$K$4&amp;"$50000"),$B3006&amp;"#"&amp;M$6,INDIRECT("ИсходныеДанные!$J$2:$J$50000")),0)</f>
        <v>0</v>
      </c>
      <c r="N3006" s="3">
        <f ca="1">IF($B3006&lt;&gt;"",SUMIF(INDIRECT("ИсходныеДанные!$"&amp;$K$4&amp;"$2:$"&amp;$K$4&amp;"$50000"),$B3006&amp;"#"&amp;N$6,INDIRECT("ИсходныеДанные!$J$2:$J$50000")),0)</f>
        <v>0</v>
      </c>
      <c r="O3006" s="3">
        <f ca="1">IF($B3006&lt;&gt;"",SUMIF(INDIRECT("ИсходныеДанные!$"&amp;$K$4&amp;"$2:$"&amp;$K$4&amp;"$50000"),$B3006&amp;"#"&amp;O$6,INDIRECT("ИсходныеДанные!$J$2:$J$50000")),0)</f>
        <v>0</v>
      </c>
      <c r="P3006" s="3">
        <f ca="1">IF($B3006&lt;&gt;"",SUMIF(INDIRECT("ИсходныеДанные!$"&amp;$K$4&amp;"$2:$"&amp;$K$4&amp;"$50000"),$B3006&amp;"#"&amp;P$6,INDIRECT("ИсходныеДанные!$J$2:$J$50000")),0)</f>
        <v>0</v>
      </c>
      <c r="Q3006" s="3">
        <f ca="1">IF($B3006&lt;&gt;"",SUMIF(INDIRECT("ИсходныеДанные!$"&amp;$K$4&amp;"$2:$"&amp;$K$4&amp;"$50000"),$B3006&amp;"#"&amp;Q$6,INDIRECT("ИсходныеДанные!$J$2:$J$50000")),0)</f>
        <v>0</v>
      </c>
      <c r="R3006" s="3">
        <f ca="1">IF($B3006&lt;&gt;"",SUMIF(INDIRECT("ИсходныеДанные!$"&amp;$K$4&amp;"$2:$"&amp;$K$4&amp;"$50000"),$B3006&amp;"#"&amp;R$6,INDIRECT("ИсходныеДанные!$J$2:$J$50000")),0)</f>
        <v>0</v>
      </c>
      <c r="S3006" s="3">
        <f ca="1">IF($B3006&lt;&gt;"",SUMIF(INDIRECT("ИсходныеДанные!$"&amp;$K$4&amp;"$2:$"&amp;$K$4&amp;"$50000"),$B3006&amp;"#"&amp;S$6,INDIRECT("ИсходныеДанные!$J$2:$J$50000")),0)</f>
        <v>0</v>
      </c>
      <c r="T3006" s="3">
        <f ca="1">IF($B3006&lt;&gt;"",SUMIF(INDIRECT("ИсходныеДанные!$"&amp;$K$4&amp;"$2:$"&amp;$K$4&amp;"$50000"),$B3006&amp;"#"&amp;T$6,INDIRECT("ИсходныеДанные!$J$2:$J$50000")),0)</f>
        <v>0</v>
      </c>
      <c r="U3006" s="3">
        <f ca="1">IF($B3006&lt;&gt;"",SUMIF(INDIRECT("ИсходныеДанные!$"&amp;$K$4&amp;"$2:$"&amp;$K$4&amp;"$50000"),$B3006&amp;"#"&amp;U$6,INDIRECT("ИсходныеДанные!$J$2:$J$50000")),0)</f>
        <v>0</v>
      </c>
      <c r="V3006" s="3">
        <f ca="1">IF($B3006&lt;&gt;"",SUMIF(INDIRECT("ИсходныеДанные!$"&amp;$K$4&amp;"$2:$"&amp;$K$4&amp;"$50000"),$B3006&amp;"#"&amp;V$6,INDIRECT("ИсходныеДанные!$J$2:$J$50000")),0)</f>
        <v>0</v>
      </c>
      <c r="W3006" s="16" t="e">
        <f ca="1">SUM(K3006:V3006)/Пофамильно!$R$1</f>
        <v>#DIV/0!</v>
      </c>
    </row>
    <row r="3007" spans="1:23" x14ac:dyDescent="0.25">
      <c r="A3007" s="10" t="str">
        <f t="shared" ca="1" si="48"/>
        <v>delete</v>
      </c>
      <c r="B3007" s="16" cm="1">
        <f t="array" aca="1" ref="B3007" ca="1">INDIRECT("УникальныеСписки!D"&amp;ROW()-$L$4)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14"/>
      <c r="G3007" s="81" t="str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84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84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84" t="str" cm="1">
        <f t="array" aca="1" ref="J3007" ca="1">_xlfn.XLOOKUP($B3007,INDIRECT(SUBSTITUTE("ИсходныеДанные!$где$2:$где$50000","где",$B$4)),INDIRECT(SUBSTITUTE("ИсходныеДанные!$что$2:$что$50000","что",J$4)),"",0,1)</f>
        <v/>
      </c>
      <c r="K3007" s="3">
        <f ca="1">IF($B3007&lt;&gt;"",SUMIF(INDIRECT("ИсходныеДанные!$"&amp;$K$4&amp;"$2:$"&amp;$K$4&amp;"$50000"),$B3007&amp;"#"&amp;K$6,INDIRECT("ИсходныеДанные!$J$2:$J$50000")),0)</f>
        <v>0</v>
      </c>
      <c r="L3007" s="3">
        <f ca="1">IF($B3007&lt;&gt;"",SUMIF(INDIRECT("ИсходныеДанные!$"&amp;$K$4&amp;"$2:$"&amp;$K$4&amp;"$50000"),$B3007&amp;"#"&amp;L$6,INDIRECT("ИсходныеДанные!$J$2:$J$50000")),0)</f>
        <v>0</v>
      </c>
      <c r="M3007" s="3">
        <f ca="1">IF($B3007&lt;&gt;"",SUMIF(INDIRECT("ИсходныеДанные!$"&amp;$K$4&amp;"$2:$"&amp;$K$4&amp;"$50000"),$B3007&amp;"#"&amp;M$6,INDIRECT("ИсходныеДанные!$J$2:$J$50000")),0)</f>
        <v>0</v>
      </c>
      <c r="N3007" s="3">
        <f ca="1">IF($B3007&lt;&gt;"",SUMIF(INDIRECT("ИсходныеДанные!$"&amp;$K$4&amp;"$2:$"&amp;$K$4&amp;"$50000"),$B3007&amp;"#"&amp;N$6,INDIRECT("ИсходныеДанные!$J$2:$J$50000")),0)</f>
        <v>0</v>
      </c>
      <c r="O3007" s="3">
        <f ca="1">IF($B3007&lt;&gt;"",SUMIF(INDIRECT("ИсходныеДанные!$"&amp;$K$4&amp;"$2:$"&amp;$K$4&amp;"$50000"),$B3007&amp;"#"&amp;O$6,INDIRECT("ИсходныеДанные!$J$2:$J$50000")),0)</f>
        <v>0</v>
      </c>
      <c r="P3007" s="3">
        <f ca="1">IF($B3007&lt;&gt;"",SUMIF(INDIRECT("ИсходныеДанные!$"&amp;$K$4&amp;"$2:$"&amp;$K$4&amp;"$50000"),$B3007&amp;"#"&amp;P$6,INDIRECT("ИсходныеДанные!$J$2:$J$50000")),0)</f>
        <v>0</v>
      </c>
      <c r="Q3007" s="3">
        <f ca="1">IF($B3007&lt;&gt;"",SUMIF(INDIRECT("ИсходныеДанные!$"&amp;$K$4&amp;"$2:$"&amp;$K$4&amp;"$50000"),$B3007&amp;"#"&amp;Q$6,INDIRECT("ИсходныеДанные!$J$2:$J$50000")),0)</f>
        <v>0</v>
      </c>
      <c r="R3007" s="3">
        <f ca="1">IF($B3007&lt;&gt;"",SUMIF(INDIRECT("ИсходныеДанные!$"&amp;$K$4&amp;"$2:$"&amp;$K$4&amp;"$50000"),$B3007&amp;"#"&amp;R$6,INDIRECT("ИсходныеДанные!$J$2:$J$50000")),0)</f>
        <v>0</v>
      </c>
      <c r="S3007" s="3">
        <f ca="1">IF($B3007&lt;&gt;"",SUMIF(INDIRECT("ИсходныеДанные!$"&amp;$K$4&amp;"$2:$"&amp;$K$4&amp;"$50000"),$B3007&amp;"#"&amp;S$6,INDIRECT("ИсходныеДанные!$J$2:$J$50000")),0)</f>
        <v>0</v>
      </c>
      <c r="T3007" s="3">
        <f ca="1">IF($B3007&lt;&gt;"",SUMIF(INDIRECT("ИсходныеДанные!$"&amp;$K$4&amp;"$2:$"&amp;$K$4&amp;"$50000"),$B3007&amp;"#"&amp;T$6,INDIRECT("ИсходныеДанные!$J$2:$J$50000")),0)</f>
        <v>0</v>
      </c>
      <c r="U3007" s="3">
        <f ca="1">IF($B3007&lt;&gt;"",SUMIF(INDIRECT("ИсходныеДанные!$"&amp;$K$4&amp;"$2:$"&amp;$K$4&amp;"$50000"),$B3007&amp;"#"&amp;U$6,INDIRECT("ИсходныеДанные!$J$2:$J$50000")),0)</f>
        <v>0</v>
      </c>
      <c r="V3007" s="3">
        <f ca="1">IF($B3007&lt;&gt;"",SUMIF(INDIRECT("ИсходныеДанные!$"&amp;$K$4&amp;"$2:$"&amp;$K$4&amp;"$50000"),$B3007&amp;"#"&amp;V$6,INDIRECT("ИсходныеДанные!$J$2:$J$50000")),0)</f>
        <v>0</v>
      </c>
      <c r="W3007" s="16" t="e">
        <f ca="1">SUM(K3007:V3007)/Пофамильно!$R$1</f>
        <v>#DIV/0!</v>
      </c>
    </row>
    <row r="3008" spans="1:23" x14ac:dyDescent="0.25">
      <c r="A3008" s="10" t="str">
        <f t="shared" ca="1" si="48"/>
        <v>delete</v>
      </c>
      <c r="B3008" s="16" cm="1">
        <f t="array" aca="1" ref="B3008" ca="1">INDIRECT("УникальныеСписки!D"&amp;ROW()-$L$4)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14"/>
      <c r="G3008" s="81" t="str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84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84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84" t="str" cm="1">
        <f t="array" aca="1" ref="J3008" ca="1">_xlfn.XLOOKUP($B3008,INDIRECT(SUBSTITUTE("ИсходныеДанные!$где$2:$где$50000","где",$B$4)),INDIRECT(SUBSTITUTE("ИсходныеДанные!$что$2:$что$50000","что",J$4)),"",0,1)</f>
        <v/>
      </c>
      <c r="K3008" s="3">
        <f ca="1">IF($B3008&lt;&gt;"",SUMIF(INDIRECT("ИсходныеДанные!$"&amp;$K$4&amp;"$2:$"&amp;$K$4&amp;"$50000"),$B3008&amp;"#"&amp;K$6,INDIRECT("ИсходныеДанные!$J$2:$J$50000")),0)</f>
        <v>0</v>
      </c>
      <c r="L3008" s="3">
        <f ca="1">IF($B3008&lt;&gt;"",SUMIF(INDIRECT("ИсходныеДанные!$"&amp;$K$4&amp;"$2:$"&amp;$K$4&amp;"$50000"),$B3008&amp;"#"&amp;L$6,INDIRECT("ИсходныеДанные!$J$2:$J$50000")),0)</f>
        <v>0</v>
      </c>
      <c r="M3008" s="3">
        <f ca="1">IF($B3008&lt;&gt;"",SUMIF(INDIRECT("ИсходныеДанные!$"&amp;$K$4&amp;"$2:$"&amp;$K$4&amp;"$50000"),$B3008&amp;"#"&amp;M$6,INDIRECT("ИсходныеДанные!$J$2:$J$50000")),0)</f>
        <v>0</v>
      </c>
      <c r="N3008" s="3">
        <f ca="1">IF($B3008&lt;&gt;"",SUMIF(INDIRECT("ИсходныеДанные!$"&amp;$K$4&amp;"$2:$"&amp;$K$4&amp;"$50000"),$B3008&amp;"#"&amp;N$6,INDIRECT("ИсходныеДанные!$J$2:$J$50000")),0)</f>
        <v>0</v>
      </c>
      <c r="O3008" s="3">
        <f ca="1">IF($B3008&lt;&gt;"",SUMIF(INDIRECT("ИсходныеДанные!$"&amp;$K$4&amp;"$2:$"&amp;$K$4&amp;"$50000"),$B3008&amp;"#"&amp;O$6,INDIRECT("ИсходныеДанные!$J$2:$J$50000")),0)</f>
        <v>0</v>
      </c>
      <c r="P3008" s="3">
        <f ca="1">IF($B3008&lt;&gt;"",SUMIF(INDIRECT("ИсходныеДанные!$"&amp;$K$4&amp;"$2:$"&amp;$K$4&amp;"$50000"),$B3008&amp;"#"&amp;P$6,INDIRECT("ИсходныеДанные!$J$2:$J$50000")),0)</f>
        <v>0</v>
      </c>
      <c r="Q3008" s="3">
        <f ca="1">IF($B3008&lt;&gt;"",SUMIF(INDIRECT("ИсходныеДанные!$"&amp;$K$4&amp;"$2:$"&amp;$K$4&amp;"$50000"),$B3008&amp;"#"&amp;Q$6,INDIRECT("ИсходныеДанные!$J$2:$J$50000")),0)</f>
        <v>0</v>
      </c>
      <c r="R3008" s="3">
        <f ca="1">IF($B3008&lt;&gt;"",SUMIF(INDIRECT("ИсходныеДанные!$"&amp;$K$4&amp;"$2:$"&amp;$K$4&amp;"$50000"),$B3008&amp;"#"&amp;R$6,INDIRECT("ИсходныеДанные!$J$2:$J$50000")),0)</f>
        <v>0</v>
      </c>
      <c r="S3008" s="3">
        <f ca="1">IF($B3008&lt;&gt;"",SUMIF(INDIRECT("ИсходныеДанные!$"&amp;$K$4&amp;"$2:$"&amp;$K$4&amp;"$50000"),$B3008&amp;"#"&amp;S$6,INDIRECT("ИсходныеДанные!$J$2:$J$50000")),0)</f>
        <v>0</v>
      </c>
      <c r="T3008" s="3">
        <f ca="1">IF($B3008&lt;&gt;"",SUMIF(INDIRECT("ИсходныеДанные!$"&amp;$K$4&amp;"$2:$"&amp;$K$4&amp;"$50000"),$B3008&amp;"#"&amp;T$6,INDIRECT("ИсходныеДанные!$J$2:$J$50000")),0)</f>
        <v>0</v>
      </c>
      <c r="U3008" s="3">
        <f ca="1">IF($B3008&lt;&gt;"",SUMIF(INDIRECT("ИсходныеДанные!$"&amp;$K$4&amp;"$2:$"&amp;$K$4&amp;"$50000"),$B3008&amp;"#"&amp;U$6,INDIRECT("ИсходныеДанные!$J$2:$J$50000")),0)</f>
        <v>0</v>
      </c>
      <c r="V3008" s="3">
        <f ca="1">IF($B3008&lt;&gt;"",SUMIF(INDIRECT("ИсходныеДанные!$"&amp;$K$4&amp;"$2:$"&amp;$K$4&amp;"$50000"),$B3008&amp;"#"&amp;V$6,INDIRECT("ИсходныеДанные!$J$2:$J$50000")),0)</f>
        <v>0</v>
      </c>
      <c r="W3008" s="16" t="e">
        <f ca="1">SUM(K3008:V3008)/Пофамильно!$R$1</f>
        <v>#DIV/0!</v>
      </c>
    </row>
    <row r="3009" spans="1:23" x14ac:dyDescent="0.25">
      <c r="A3009" s="10" t="str">
        <f t="shared" ca="1" si="48"/>
        <v>delete</v>
      </c>
      <c r="B3009" s="16" cm="1">
        <f t="array" aca="1" ref="B3009" ca="1">INDIRECT("УникальныеСписки!D"&amp;ROW()-$L$4)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14"/>
      <c r="G3009" s="81" t="str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84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84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84" t="str" cm="1">
        <f t="array" aca="1" ref="J3009" ca="1">_xlfn.XLOOKUP($B3009,INDIRECT(SUBSTITUTE("ИсходныеДанные!$где$2:$где$50000","где",$B$4)),INDIRECT(SUBSTITUTE("ИсходныеДанные!$что$2:$что$50000","что",J$4)),"",0,1)</f>
        <v/>
      </c>
      <c r="K3009" s="3">
        <f ca="1">IF($B3009&lt;&gt;"",SUMIF(INDIRECT("ИсходныеДанные!$"&amp;$K$4&amp;"$2:$"&amp;$K$4&amp;"$50000"),$B3009&amp;"#"&amp;K$6,INDIRECT("ИсходныеДанные!$J$2:$J$50000")),0)</f>
        <v>0</v>
      </c>
      <c r="L3009" s="3">
        <f ca="1">IF($B3009&lt;&gt;"",SUMIF(INDIRECT("ИсходныеДанные!$"&amp;$K$4&amp;"$2:$"&amp;$K$4&amp;"$50000"),$B3009&amp;"#"&amp;L$6,INDIRECT("ИсходныеДанные!$J$2:$J$50000")),0)</f>
        <v>0</v>
      </c>
      <c r="M3009" s="3">
        <f ca="1">IF($B3009&lt;&gt;"",SUMIF(INDIRECT("ИсходныеДанные!$"&amp;$K$4&amp;"$2:$"&amp;$K$4&amp;"$50000"),$B3009&amp;"#"&amp;M$6,INDIRECT("ИсходныеДанные!$J$2:$J$50000")),0)</f>
        <v>0</v>
      </c>
      <c r="N3009" s="3">
        <f ca="1">IF($B3009&lt;&gt;"",SUMIF(INDIRECT("ИсходныеДанные!$"&amp;$K$4&amp;"$2:$"&amp;$K$4&amp;"$50000"),$B3009&amp;"#"&amp;N$6,INDIRECT("ИсходныеДанные!$J$2:$J$50000")),0)</f>
        <v>0</v>
      </c>
      <c r="O3009" s="3">
        <f ca="1">IF($B3009&lt;&gt;"",SUMIF(INDIRECT("ИсходныеДанные!$"&amp;$K$4&amp;"$2:$"&amp;$K$4&amp;"$50000"),$B3009&amp;"#"&amp;O$6,INDIRECT("ИсходныеДанные!$J$2:$J$50000")),0)</f>
        <v>0</v>
      </c>
      <c r="P3009" s="3">
        <f ca="1">IF($B3009&lt;&gt;"",SUMIF(INDIRECT("ИсходныеДанные!$"&amp;$K$4&amp;"$2:$"&amp;$K$4&amp;"$50000"),$B3009&amp;"#"&amp;P$6,INDIRECT("ИсходныеДанные!$J$2:$J$50000")),0)</f>
        <v>0</v>
      </c>
      <c r="Q3009" s="3">
        <f ca="1">IF($B3009&lt;&gt;"",SUMIF(INDIRECT("ИсходныеДанные!$"&amp;$K$4&amp;"$2:$"&amp;$K$4&amp;"$50000"),$B3009&amp;"#"&amp;Q$6,INDIRECT("ИсходныеДанные!$J$2:$J$50000")),0)</f>
        <v>0</v>
      </c>
      <c r="R3009" s="3">
        <f ca="1">IF($B3009&lt;&gt;"",SUMIF(INDIRECT("ИсходныеДанные!$"&amp;$K$4&amp;"$2:$"&amp;$K$4&amp;"$50000"),$B3009&amp;"#"&amp;R$6,INDIRECT("ИсходныеДанные!$J$2:$J$50000")),0)</f>
        <v>0</v>
      </c>
      <c r="S3009" s="3">
        <f ca="1">IF($B3009&lt;&gt;"",SUMIF(INDIRECT("ИсходныеДанные!$"&amp;$K$4&amp;"$2:$"&amp;$K$4&amp;"$50000"),$B3009&amp;"#"&amp;S$6,INDIRECT("ИсходныеДанные!$J$2:$J$50000")),0)</f>
        <v>0</v>
      </c>
      <c r="T3009" s="3">
        <f ca="1">IF($B3009&lt;&gt;"",SUMIF(INDIRECT("ИсходныеДанные!$"&amp;$K$4&amp;"$2:$"&amp;$K$4&amp;"$50000"),$B3009&amp;"#"&amp;T$6,INDIRECT("ИсходныеДанные!$J$2:$J$50000")),0)</f>
        <v>0</v>
      </c>
      <c r="U3009" s="3">
        <f ca="1">IF($B3009&lt;&gt;"",SUMIF(INDIRECT("ИсходныеДанные!$"&amp;$K$4&amp;"$2:$"&amp;$K$4&amp;"$50000"),$B3009&amp;"#"&amp;U$6,INDIRECT("ИсходныеДанные!$J$2:$J$50000")),0)</f>
        <v>0</v>
      </c>
      <c r="V3009" s="3">
        <f ca="1">IF($B3009&lt;&gt;"",SUMIF(INDIRECT("ИсходныеДанные!$"&amp;$K$4&amp;"$2:$"&amp;$K$4&amp;"$50000"),$B3009&amp;"#"&amp;V$6,INDIRECT("ИсходныеДанные!$J$2:$J$50000")),0)</f>
        <v>0</v>
      </c>
      <c r="W3009" s="16" t="e">
        <f ca="1">SUM(K3009:V3009)/Пофамильно!$R$1</f>
        <v>#DIV/0!</v>
      </c>
    </row>
    <row r="3010" spans="1:23" x14ac:dyDescent="0.25">
      <c r="A3010" s="10" t="str">
        <f t="shared" ca="1" si="48"/>
        <v>delete</v>
      </c>
      <c r="B3010" s="16" cm="1">
        <f t="array" aca="1" ref="B3010" ca="1">INDIRECT("УникальныеСписки!D"&amp;ROW()-$L$4)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14"/>
      <c r="G3010" s="81" t="str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84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84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84" t="str" cm="1">
        <f t="array" aca="1" ref="J3010" ca="1">_xlfn.XLOOKUP($B3010,INDIRECT(SUBSTITUTE("ИсходныеДанные!$где$2:$где$50000","где",$B$4)),INDIRECT(SUBSTITUTE("ИсходныеДанные!$что$2:$что$50000","что",J$4)),"",0,1)</f>
        <v/>
      </c>
      <c r="K3010" s="3">
        <f ca="1">IF($B3010&lt;&gt;"",SUMIF(INDIRECT("ИсходныеДанные!$"&amp;$K$4&amp;"$2:$"&amp;$K$4&amp;"$50000"),$B3010&amp;"#"&amp;K$6,INDIRECT("ИсходныеДанные!$J$2:$J$50000")),0)</f>
        <v>0</v>
      </c>
      <c r="L3010" s="3">
        <f ca="1">IF($B3010&lt;&gt;"",SUMIF(INDIRECT("ИсходныеДанные!$"&amp;$K$4&amp;"$2:$"&amp;$K$4&amp;"$50000"),$B3010&amp;"#"&amp;L$6,INDIRECT("ИсходныеДанные!$J$2:$J$50000")),0)</f>
        <v>0</v>
      </c>
      <c r="M3010" s="3">
        <f ca="1">IF($B3010&lt;&gt;"",SUMIF(INDIRECT("ИсходныеДанные!$"&amp;$K$4&amp;"$2:$"&amp;$K$4&amp;"$50000"),$B3010&amp;"#"&amp;M$6,INDIRECT("ИсходныеДанные!$J$2:$J$50000")),0)</f>
        <v>0</v>
      </c>
      <c r="N3010" s="3">
        <f ca="1">IF($B3010&lt;&gt;"",SUMIF(INDIRECT("ИсходныеДанные!$"&amp;$K$4&amp;"$2:$"&amp;$K$4&amp;"$50000"),$B3010&amp;"#"&amp;N$6,INDIRECT("ИсходныеДанные!$J$2:$J$50000")),0)</f>
        <v>0</v>
      </c>
      <c r="O3010" s="3">
        <f ca="1">IF($B3010&lt;&gt;"",SUMIF(INDIRECT("ИсходныеДанные!$"&amp;$K$4&amp;"$2:$"&amp;$K$4&amp;"$50000"),$B3010&amp;"#"&amp;O$6,INDIRECT("ИсходныеДанные!$J$2:$J$50000")),0)</f>
        <v>0</v>
      </c>
      <c r="P3010" s="3">
        <f ca="1">IF($B3010&lt;&gt;"",SUMIF(INDIRECT("ИсходныеДанные!$"&amp;$K$4&amp;"$2:$"&amp;$K$4&amp;"$50000"),$B3010&amp;"#"&amp;P$6,INDIRECT("ИсходныеДанные!$J$2:$J$50000")),0)</f>
        <v>0</v>
      </c>
      <c r="Q3010" s="3">
        <f ca="1">IF($B3010&lt;&gt;"",SUMIF(INDIRECT("ИсходныеДанные!$"&amp;$K$4&amp;"$2:$"&amp;$K$4&amp;"$50000"),$B3010&amp;"#"&amp;Q$6,INDIRECT("ИсходныеДанные!$J$2:$J$50000")),0)</f>
        <v>0</v>
      </c>
      <c r="R3010" s="3">
        <f ca="1">IF($B3010&lt;&gt;"",SUMIF(INDIRECT("ИсходныеДанные!$"&amp;$K$4&amp;"$2:$"&amp;$K$4&amp;"$50000"),$B3010&amp;"#"&amp;R$6,INDIRECT("ИсходныеДанные!$J$2:$J$50000")),0)</f>
        <v>0</v>
      </c>
      <c r="S3010" s="3">
        <f ca="1">IF($B3010&lt;&gt;"",SUMIF(INDIRECT("ИсходныеДанные!$"&amp;$K$4&amp;"$2:$"&amp;$K$4&amp;"$50000"),$B3010&amp;"#"&amp;S$6,INDIRECT("ИсходныеДанные!$J$2:$J$50000")),0)</f>
        <v>0</v>
      </c>
      <c r="T3010" s="3">
        <f ca="1">IF($B3010&lt;&gt;"",SUMIF(INDIRECT("ИсходныеДанные!$"&amp;$K$4&amp;"$2:$"&amp;$K$4&amp;"$50000"),$B3010&amp;"#"&amp;T$6,INDIRECT("ИсходныеДанные!$J$2:$J$50000")),0)</f>
        <v>0</v>
      </c>
      <c r="U3010" s="3">
        <f ca="1">IF($B3010&lt;&gt;"",SUMIF(INDIRECT("ИсходныеДанные!$"&amp;$K$4&amp;"$2:$"&amp;$K$4&amp;"$50000"),$B3010&amp;"#"&amp;U$6,INDIRECT("ИсходныеДанные!$J$2:$J$50000")),0)</f>
        <v>0</v>
      </c>
      <c r="V3010" s="3">
        <f ca="1">IF($B3010&lt;&gt;"",SUMIF(INDIRECT("ИсходныеДанные!$"&amp;$K$4&amp;"$2:$"&amp;$K$4&amp;"$50000"),$B3010&amp;"#"&amp;V$6,INDIRECT("ИсходныеДанные!$J$2:$J$50000")),0)</f>
        <v>0</v>
      </c>
      <c r="W3010" s="16" t="e">
        <f ca="1">SUM(K3010:V3010)/Пофамильно!$R$1</f>
        <v>#DIV/0!</v>
      </c>
    </row>
    <row r="3011" spans="1:23" x14ac:dyDescent="0.25">
      <c r="A3011" s="10" t="str">
        <f t="shared" ca="1" si="48"/>
        <v>delete</v>
      </c>
      <c r="B3011" s="16" cm="1">
        <f t="array" aca="1" ref="B3011" ca="1">INDIRECT("УникальныеСписки!D"&amp;ROW()-$L$4)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14"/>
      <c r="G3011" s="81" t="str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84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84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84" t="str" cm="1">
        <f t="array" aca="1" ref="J3011" ca="1">_xlfn.XLOOKUP($B3011,INDIRECT(SUBSTITUTE("ИсходныеДанные!$где$2:$где$50000","где",$B$4)),INDIRECT(SUBSTITUTE("ИсходныеДанные!$что$2:$что$50000","что",J$4)),"",0,1)</f>
        <v/>
      </c>
      <c r="K3011" s="3">
        <f ca="1">IF($B3011&lt;&gt;"",SUMIF(INDIRECT("ИсходныеДанные!$"&amp;$K$4&amp;"$2:$"&amp;$K$4&amp;"$50000"),$B3011&amp;"#"&amp;K$6,INDIRECT("ИсходныеДанные!$J$2:$J$50000")),0)</f>
        <v>0</v>
      </c>
      <c r="L3011" s="3">
        <f ca="1">IF($B3011&lt;&gt;"",SUMIF(INDIRECT("ИсходныеДанные!$"&amp;$K$4&amp;"$2:$"&amp;$K$4&amp;"$50000"),$B3011&amp;"#"&amp;L$6,INDIRECT("ИсходныеДанные!$J$2:$J$50000")),0)</f>
        <v>0</v>
      </c>
      <c r="M3011" s="3">
        <f ca="1">IF($B3011&lt;&gt;"",SUMIF(INDIRECT("ИсходныеДанные!$"&amp;$K$4&amp;"$2:$"&amp;$K$4&amp;"$50000"),$B3011&amp;"#"&amp;M$6,INDIRECT("ИсходныеДанные!$J$2:$J$50000")),0)</f>
        <v>0</v>
      </c>
      <c r="N3011" s="3">
        <f ca="1">IF($B3011&lt;&gt;"",SUMIF(INDIRECT("ИсходныеДанные!$"&amp;$K$4&amp;"$2:$"&amp;$K$4&amp;"$50000"),$B3011&amp;"#"&amp;N$6,INDIRECT("ИсходныеДанные!$J$2:$J$50000")),0)</f>
        <v>0</v>
      </c>
      <c r="O3011" s="3">
        <f ca="1">IF($B3011&lt;&gt;"",SUMIF(INDIRECT("ИсходныеДанные!$"&amp;$K$4&amp;"$2:$"&amp;$K$4&amp;"$50000"),$B3011&amp;"#"&amp;O$6,INDIRECT("ИсходныеДанные!$J$2:$J$50000")),0)</f>
        <v>0</v>
      </c>
      <c r="P3011" s="3">
        <f ca="1">IF($B3011&lt;&gt;"",SUMIF(INDIRECT("ИсходныеДанные!$"&amp;$K$4&amp;"$2:$"&amp;$K$4&amp;"$50000"),$B3011&amp;"#"&amp;P$6,INDIRECT("ИсходныеДанные!$J$2:$J$50000")),0)</f>
        <v>0</v>
      </c>
      <c r="Q3011" s="3">
        <f ca="1">IF($B3011&lt;&gt;"",SUMIF(INDIRECT("ИсходныеДанные!$"&amp;$K$4&amp;"$2:$"&amp;$K$4&amp;"$50000"),$B3011&amp;"#"&amp;Q$6,INDIRECT("ИсходныеДанные!$J$2:$J$50000")),0)</f>
        <v>0</v>
      </c>
      <c r="R3011" s="3">
        <f ca="1">IF($B3011&lt;&gt;"",SUMIF(INDIRECT("ИсходныеДанные!$"&amp;$K$4&amp;"$2:$"&amp;$K$4&amp;"$50000"),$B3011&amp;"#"&amp;R$6,INDIRECT("ИсходныеДанные!$J$2:$J$50000")),0)</f>
        <v>0</v>
      </c>
      <c r="S3011" s="3">
        <f ca="1">IF($B3011&lt;&gt;"",SUMIF(INDIRECT("ИсходныеДанные!$"&amp;$K$4&amp;"$2:$"&amp;$K$4&amp;"$50000"),$B3011&amp;"#"&amp;S$6,INDIRECT("ИсходныеДанные!$J$2:$J$50000")),0)</f>
        <v>0</v>
      </c>
      <c r="T3011" s="3">
        <f ca="1">IF($B3011&lt;&gt;"",SUMIF(INDIRECT("ИсходныеДанные!$"&amp;$K$4&amp;"$2:$"&amp;$K$4&amp;"$50000"),$B3011&amp;"#"&amp;T$6,INDIRECT("ИсходныеДанные!$J$2:$J$50000")),0)</f>
        <v>0</v>
      </c>
      <c r="U3011" s="3">
        <f ca="1">IF($B3011&lt;&gt;"",SUMIF(INDIRECT("ИсходныеДанные!$"&amp;$K$4&amp;"$2:$"&amp;$K$4&amp;"$50000"),$B3011&amp;"#"&amp;U$6,INDIRECT("ИсходныеДанные!$J$2:$J$50000")),0)</f>
        <v>0</v>
      </c>
      <c r="V3011" s="3">
        <f ca="1">IF($B3011&lt;&gt;"",SUMIF(INDIRECT("ИсходныеДанные!$"&amp;$K$4&amp;"$2:$"&amp;$K$4&amp;"$50000"),$B3011&amp;"#"&amp;V$6,INDIRECT("ИсходныеДанные!$J$2:$J$50000")),0)</f>
        <v>0</v>
      </c>
      <c r="W3011" s="16" t="e">
        <f ca="1">SUM(K3011:V3011)/Пофамильно!$R$1</f>
        <v>#DIV/0!</v>
      </c>
    </row>
    <row r="3012" spans="1:23" x14ac:dyDescent="0.25">
      <c r="A3012" s="10" t="str">
        <f t="shared" ca="1" si="48"/>
        <v>delete</v>
      </c>
      <c r="B3012" s="16" cm="1">
        <f t="array" aca="1" ref="B3012" ca="1">INDIRECT("УникальныеСписки!D"&amp;ROW()-$L$4)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14"/>
      <c r="G3012" s="81" t="str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84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84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84" t="str" cm="1">
        <f t="array" aca="1" ref="J3012" ca="1">_xlfn.XLOOKUP($B3012,INDIRECT(SUBSTITUTE("ИсходныеДанные!$где$2:$где$50000","где",$B$4)),INDIRECT(SUBSTITUTE("ИсходныеДанные!$что$2:$что$50000","что",J$4)),"",0,1)</f>
        <v/>
      </c>
      <c r="K3012" s="3">
        <f ca="1">IF($B3012&lt;&gt;"",SUMIF(INDIRECT("ИсходныеДанные!$"&amp;$K$4&amp;"$2:$"&amp;$K$4&amp;"$50000"),$B3012&amp;"#"&amp;K$6,INDIRECT("ИсходныеДанные!$J$2:$J$50000")),0)</f>
        <v>0</v>
      </c>
      <c r="L3012" s="3">
        <f ca="1">IF($B3012&lt;&gt;"",SUMIF(INDIRECT("ИсходныеДанные!$"&amp;$K$4&amp;"$2:$"&amp;$K$4&amp;"$50000"),$B3012&amp;"#"&amp;L$6,INDIRECT("ИсходныеДанные!$J$2:$J$50000")),0)</f>
        <v>0</v>
      </c>
      <c r="M3012" s="3">
        <f ca="1">IF($B3012&lt;&gt;"",SUMIF(INDIRECT("ИсходныеДанные!$"&amp;$K$4&amp;"$2:$"&amp;$K$4&amp;"$50000"),$B3012&amp;"#"&amp;M$6,INDIRECT("ИсходныеДанные!$J$2:$J$50000")),0)</f>
        <v>0</v>
      </c>
      <c r="N3012" s="3">
        <f ca="1">IF($B3012&lt;&gt;"",SUMIF(INDIRECT("ИсходныеДанные!$"&amp;$K$4&amp;"$2:$"&amp;$K$4&amp;"$50000"),$B3012&amp;"#"&amp;N$6,INDIRECT("ИсходныеДанные!$J$2:$J$50000")),0)</f>
        <v>0</v>
      </c>
      <c r="O3012" s="3">
        <f ca="1">IF($B3012&lt;&gt;"",SUMIF(INDIRECT("ИсходныеДанные!$"&amp;$K$4&amp;"$2:$"&amp;$K$4&amp;"$50000"),$B3012&amp;"#"&amp;O$6,INDIRECT("ИсходныеДанные!$J$2:$J$50000")),0)</f>
        <v>0</v>
      </c>
      <c r="P3012" s="3">
        <f ca="1">IF($B3012&lt;&gt;"",SUMIF(INDIRECT("ИсходныеДанные!$"&amp;$K$4&amp;"$2:$"&amp;$K$4&amp;"$50000"),$B3012&amp;"#"&amp;P$6,INDIRECT("ИсходныеДанные!$J$2:$J$50000")),0)</f>
        <v>0</v>
      </c>
      <c r="Q3012" s="3">
        <f ca="1">IF($B3012&lt;&gt;"",SUMIF(INDIRECT("ИсходныеДанные!$"&amp;$K$4&amp;"$2:$"&amp;$K$4&amp;"$50000"),$B3012&amp;"#"&amp;Q$6,INDIRECT("ИсходныеДанные!$J$2:$J$50000")),0)</f>
        <v>0</v>
      </c>
      <c r="R3012" s="3">
        <f ca="1">IF($B3012&lt;&gt;"",SUMIF(INDIRECT("ИсходныеДанные!$"&amp;$K$4&amp;"$2:$"&amp;$K$4&amp;"$50000"),$B3012&amp;"#"&amp;R$6,INDIRECT("ИсходныеДанные!$J$2:$J$50000")),0)</f>
        <v>0</v>
      </c>
      <c r="S3012" s="3">
        <f ca="1">IF($B3012&lt;&gt;"",SUMIF(INDIRECT("ИсходныеДанные!$"&amp;$K$4&amp;"$2:$"&amp;$K$4&amp;"$50000"),$B3012&amp;"#"&amp;S$6,INDIRECT("ИсходныеДанные!$J$2:$J$50000")),0)</f>
        <v>0</v>
      </c>
      <c r="T3012" s="3">
        <f ca="1">IF($B3012&lt;&gt;"",SUMIF(INDIRECT("ИсходныеДанные!$"&amp;$K$4&amp;"$2:$"&amp;$K$4&amp;"$50000"),$B3012&amp;"#"&amp;T$6,INDIRECT("ИсходныеДанные!$J$2:$J$50000")),0)</f>
        <v>0</v>
      </c>
      <c r="U3012" s="3">
        <f ca="1">IF($B3012&lt;&gt;"",SUMIF(INDIRECT("ИсходныеДанные!$"&amp;$K$4&amp;"$2:$"&amp;$K$4&amp;"$50000"),$B3012&amp;"#"&amp;U$6,INDIRECT("ИсходныеДанные!$J$2:$J$50000")),0)</f>
        <v>0</v>
      </c>
      <c r="V3012" s="3">
        <f ca="1">IF($B3012&lt;&gt;"",SUMIF(INDIRECT("ИсходныеДанные!$"&amp;$K$4&amp;"$2:$"&amp;$K$4&amp;"$50000"),$B3012&amp;"#"&amp;V$6,INDIRECT("ИсходныеДанные!$J$2:$J$50000")),0)</f>
        <v>0</v>
      </c>
      <c r="W3012" s="16" t="e">
        <f ca="1">SUM(K3012:V3012)/Пофамильно!$R$1</f>
        <v>#DIV/0!</v>
      </c>
    </row>
    <row r="3013" spans="1:23" x14ac:dyDescent="0.25">
      <c r="A3013" s="10" t="str">
        <f t="shared" ca="1" si="48"/>
        <v>delete</v>
      </c>
      <c r="B3013" s="16" cm="1">
        <f t="array" aca="1" ref="B3013" ca="1">INDIRECT("УникальныеСписки!D"&amp;ROW()-$L$4)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14"/>
      <c r="G3013" s="81" t="str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84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84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84" t="str" cm="1">
        <f t="array" aca="1" ref="J3013" ca="1">_xlfn.XLOOKUP($B3013,INDIRECT(SUBSTITUTE("ИсходныеДанные!$где$2:$где$50000","где",$B$4)),INDIRECT(SUBSTITUTE("ИсходныеДанные!$что$2:$что$50000","что",J$4)),"",0,1)</f>
        <v/>
      </c>
      <c r="K3013" s="3">
        <f ca="1">IF($B3013&lt;&gt;"",SUMIF(INDIRECT("ИсходныеДанные!$"&amp;$K$4&amp;"$2:$"&amp;$K$4&amp;"$50000"),$B3013&amp;"#"&amp;K$6,INDIRECT("ИсходныеДанные!$J$2:$J$50000")),0)</f>
        <v>0</v>
      </c>
      <c r="L3013" s="3">
        <f ca="1">IF($B3013&lt;&gt;"",SUMIF(INDIRECT("ИсходныеДанные!$"&amp;$K$4&amp;"$2:$"&amp;$K$4&amp;"$50000"),$B3013&amp;"#"&amp;L$6,INDIRECT("ИсходныеДанные!$J$2:$J$50000")),0)</f>
        <v>0</v>
      </c>
      <c r="M3013" s="3">
        <f ca="1">IF($B3013&lt;&gt;"",SUMIF(INDIRECT("ИсходныеДанные!$"&amp;$K$4&amp;"$2:$"&amp;$K$4&amp;"$50000"),$B3013&amp;"#"&amp;M$6,INDIRECT("ИсходныеДанные!$J$2:$J$50000")),0)</f>
        <v>0</v>
      </c>
      <c r="N3013" s="3">
        <f ca="1">IF($B3013&lt;&gt;"",SUMIF(INDIRECT("ИсходныеДанные!$"&amp;$K$4&amp;"$2:$"&amp;$K$4&amp;"$50000"),$B3013&amp;"#"&amp;N$6,INDIRECT("ИсходныеДанные!$J$2:$J$50000")),0)</f>
        <v>0</v>
      </c>
      <c r="O3013" s="3">
        <f ca="1">IF($B3013&lt;&gt;"",SUMIF(INDIRECT("ИсходныеДанные!$"&amp;$K$4&amp;"$2:$"&amp;$K$4&amp;"$50000"),$B3013&amp;"#"&amp;O$6,INDIRECT("ИсходныеДанные!$J$2:$J$50000")),0)</f>
        <v>0</v>
      </c>
      <c r="P3013" s="3">
        <f ca="1">IF($B3013&lt;&gt;"",SUMIF(INDIRECT("ИсходныеДанные!$"&amp;$K$4&amp;"$2:$"&amp;$K$4&amp;"$50000"),$B3013&amp;"#"&amp;P$6,INDIRECT("ИсходныеДанные!$J$2:$J$50000")),0)</f>
        <v>0</v>
      </c>
      <c r="Q3013" s="3">
        <f ca="1">IF($B3013&lt;&gt;"",SUMIF(INDIRECT("ИсходныеДанные!$"&amp;$K$4&amp;"$2:$"&amp;$K$4&amp;"$50000"),$B3013&amp;"#"&amp;Q$6,INDIRECT("ИсходныеДанные!$J$2:$J$50000")),0)</f>
        <v>0</v>
      </c>
      <c r="R3013" s="3">
        <f ca="1">IF($B3013&lt;&gt;"",SUMIF(INDIRECT("ИсходныеДанные!$"&amp;$K$4&amp;"$2:$"&amp;$K$4&amp;"$50000"),$B3013&amp;"#"&amp;R$6,INDIRECT("ИсходныеДанные!$J$2:$J$50000")),0)</f>
        <v>0</v>
      </c>
      <c r="S3013" s="3">
        <f ca="1">IF($B3013&lt;&gt;"",SUMIF(INDIRECT("ИсходныеДанные!$"&amp;$K$4&amp;"$2:$"&amp;$K$4&amp;"$50000"),$B3013&amp;"#"&amp;S$6,INDIRECT("ИсходныеДанные!$J$2:$J$50000")),0)</f>
        <v>0</v>
      </c>
      <c r="T3013" s="3">
        <f ca="1">IF($B3013&lt;&gt;"",SUMIF(INDIRECT("ИсходныеДанные!$"&amp;$K$4&amp;"$2:$"&amp;$K$4&amp;"$50000"),$B3013&amp;"#"&amp;T$6,INDIRECT("ИсходныеДанные!$J$2:$J$50000")),0)</f>
        <v>0</v>
      </c>
      <c r="U3013" s="3">
        <f ca="1">IF($B3013&lt;&gt;"",SUMIF(INDIRECT("ИсходныеДанные!$"&amp;$K$4&amp;"$2:$"&amp;$K$4&amp;"$50000"),$B3013&amp;"#"&amp;U$6,INDIRECT("ИсходныеДанные!$J$2:$J$50000")),0)</f>
        <v>0</v>
      </c>
      <c r="V3013" s="3">
        <f ca="1">IF($B3013&lt;&gt;"",SUMIF(INDIRECT("ИсходныеДанные!$"&amp;$K$4&amp;"$2:$"&amp;$K$4&amp;"$50000"),$B3013&amp;"#"&amp;V$6,INDIRECT("ИсходныеДанные!$J$2:$J$50000")),0)</f>
        <v>0</v>
      </c>
      <c r="W3013" s="16" t="e">
        <f ca="1">SUM(K3013:V3013)/Пофамильно!$R$1</f>
        <v>#DIV/0!</v>
      </c>
    </row>
    <row r="3014" spans="1:23" x14ac:dyDescent="0.25">
      <c r="A3014" s="10" t="str">
        <f t="shared" ca="1" si="48"/>
        <v>delete</v>
      </c>
      <c r="B3014" s="16" cm="1">
        <f t="array" aca="1" ref="B3014" ca="1">INDIRECT("УникальныеСписки!D"&amp;ROW()-$L$4)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14"/>
      <c r="G3014" s="81" t="str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84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84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84" t="str" cm="1">
        <f t="array" aca="1" ref="J3014" ca="1">_xlfn.XLOOKUP($B3014,INDIRECT(SUBSTITUTE("ИсходныеДанные!$где$2:$где$50000","где",$B$4)),INDIRECT(SUBSTITUTE("ИсходныеДанные!$что$2:$что$50000","что",J$4)),"",0,1)</f>
        <v/>
      </c>
      <c r="K3014" s="3">
        <f ca="1">IF($B3014&lt;&gt;"",SUMIF(INDIRECT("ИсходныеДанные!$"&amp;$K$4&amp;"$2:$"&amp;$K$4&amp;"$50000"),$B3014&amp;"#"&amp;K$6,INDIRECT("ИсходныеДанные!$J$2:$J$50000")),0)</f>
        <v>0</v>
      </c>
      <c r="L3014" s="3">
        <f ca="1">IF($B3014&lt;&gt;"",SUMIF(INDIRECT("ИсходныеДанные!$"&amp;$K$4&amp;"$2:$"&amp;$K$4&amp;"$50000"),$B3014&amp;"#"&amp;L$6,INDIRECT("ИсходныеДанные!$J$2:$J$50000")),0)</f>
        <v>0</v>
      </c>
      <c r="M3014" s="3">
        <f ca="1">IF($B3014&lt;&gt;"",SUMIF(INDIRECT("ИсходныеДанные!$"&amp;$K$4&amp;"$2:$"&amp;$K$4&amp;"$50000"),$B3014&amp;"#"&amp;M$6,INDIRECT("ИсходныеДанные!$J$2:$J$50000")),0)</f>
        <v>0</v>
      </c>
      <c r="N3014" s="3">
        <f ca="1">IF($B3014&lt;&gt;"",SUMIF(INDIRECT("ИсходныеДанные!$"&amp;$K$4&amp;"$2:$"&amp;$K$4&amp;"$50000"),$B3014&amp;"#"&amp;N$6,INDIRECT("ИсходныеДанные!$J$2:$J$50000")),0)</f>
        <v>0</v>
      </c>
      <c r="O3014" s="3">
        <f ca="1">IF($B3014&lt;&gt;"",SUMIF(INDIRECT("ИсходныеДанные!$"&amp;$K$4&amp;"$2:$"&amp;$K$4&amp;"$50000"),$B3014&amp;"#"&amp;O$6,INDIRECT("ИсходныеДанные!$J$2:$J$50000")),0)</f>
        <v>0</v>
      </c>
      <c r="P3014" s="3">
        <f ca="1">IF($B3014&lt;&gt;"",SUMIF(INDIRECT("ИсходныеДанные!$"&amp;$K$4&amp;"$2:$"&amp;$K$4&amp;"$50000"),$B3014&amp;"#"&amp;P$6,INDIRECT("ИсходныеДанные!$J$2:$J$50000")),0)</f>
        <v>0</v>
      </c>
      <c r="Q3014" s="3">
        <f ca="1">IF($B3014&lt;&gt;"",SUMIF(INDIRECT("ИсходныеДанные!$"&amp;$K$4&amp;"$2:$"&amp;$K$4&amp;"$50000"),$B3014&amp;"#"&amp;Q$6,INDIRECT("ИсходныеДанные!$J$2:$J$50000")),0)</f>
        <v>0</v>
      </c>
      <c r="R3014" s="3">
        <f ca="1">IF($B3014&lt;&gt;"",SUMIF(INDIRECT("ИсходныеДанные!$"&amp;$K$4&amp;"$2:$"&amp;$K$4&amp;"$50000"),$B3014&amp;"#"&amp;R$6,INDIRECT("ИсходныеДанные!$J$2:$J$50000")),0)</f>
        <v>0</v>
      </c>
      <c r="S3014" s="3">
        <f ca="1">IF($B3014&lt;&gt;"",SUMIF(INDIRECT("ИсходныеДанные!$"&amp;$K$4&amp;"$2:$"&amp;$K$4&amp;"$50000"),$B3014&amp;"#"&amp;S$6,INDIRECT("ИсходныеДанные!$J$2:$J$50000")),0)</f>
        <v>0</v>
      </c>
      <c r="T3014" s="3">
        <f ca="1">IF($B3014&lt;&gt;"",SUMIF(INDIRECT("ИсходныеДанные!$"&amp;$K$4&amp;"$2:$"&amp;$K$4&amp;"$50000"),$B3014&amp;"#"&amp;T$6,INDIRECT("ИсходныеДанные!$J$2:$J$50000")),0)</f>
        <v>0</v>
      </c>
      <c r="U3014" s="3">
        <f ca="1">IF($B3014&lt;&gt;"",SUMIF(INDIRECT("ИсходныеДанные!$"&amp;$K$4&amp;"$2:$"&amp;$K$4&amp;"$50000"),$B3014&amp;"#"&amp;U$6,INDIRECT("ИсходныеДанные!$J$2:$J$50000")),0)</f>
        <v>0</v>
      </c>
      <c r="V3014" s="3">
        <f ca="1">IF($B3014&lt;&gt;"",SUMIF(INDIRECT("ИсходныеДанные!$"&amp;$K$4&amp;"$2:$"&amp;$K$4&amp;"$50000"),$B3014&amp;"#"&amp;V$6,INDIRECT("ИсходныеДанные!$J$2:$J$50000")),0)</f>
        <v>0</v>
      </c>
      <c r="W3014" s="16" t="e">
        <f ca="1">SUM(K3014:V3014)/Пофамильно!$R$1</f>
        <v>#DIV/0!</v>
      </c>
    </row>
    <row r="3015" spans="1:23" x14ac:dyDescent="0.25">
      <c r="A3015" s="10" t="str">
        <f t="shared" ca="1" si="48"/>
        <v>delete</v>
      </c>
      <c r="B3015" s="16" cm="1">
        <f t="array" aca="1" ref="B3015" ca="1">INDIRECT("УникальныеСписки!D"&amp;ROW()-$L$4)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14"/>
      <c r="G3015" s="81" t="str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84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84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84" t="str" cm="1">
        <f t="array" aca="1" ref="J3015" ca="1">_xlfn.XLOOKUP($B3015,INDIRECT(SUBSTITUTE("ИсходныеДанные!$где$2:$где$50000","где",$B$4)),INDIRECT(SUBSTITUTE("ИсходныеДанные!$что$2:$что$50000","что",J$4)),"",0,1)</f>
        <v/>
      </c>
      <c r="K3015" s="3">
        <f ca="1">IF($B3015&lt;&gt;"",SUMIF(INDIRECT("ИсходныеДанные!$"&amp;$K$4&amp;"$2:$"&amp;$K$4&amp;"$50000"),$B3015&amp;"#"&amp;K$6,INDIRECT("ИсходныеДанные!$J$2:$J$50000")),0)</f>
        <v>0</v>
      </c>
      <c r="L3015" s="3">
        <f ca="1">IF($B3015&lt;&gt;"",SUMIF(INDIRECT("ИсходныеДанные!$"&amp;$K$4&amp;"$2:$"&amp;$K$4&amp;"$50000"),$B3015&amp;"#"&amp;L$6,INDIRECT("ИсходныеДанные!$J$2:$J$50000")),0)</f>
        <v>0</v>
      </c>
      <c r="M3015" s="3">
        <f ca="1">IF($B3015&lt;&gt;"",SUMIF(INDIRECT("ИсходныеДанные!$"&amp;$K$4&amp;"$2:$"&amp;$K$4&amp;"$50000"),$B3015&amp;"#"&amp;M$6,INDIRECT("ИсходныеДанные!$J$2:$J$50000")),0)</f>
        <v>0</v>
      </c>
      <c r="N3015" s="3">
        <f ca="1">IF($B3015&lt;&gt;"",SUMIF(INDIRECT("ИсходныеДанные!$"&amp;$K$4&amp;"$2:$"&amp;$K$4&amp;"$50000"),$B3015&amp;"#"&amp;N$6,INDIRECT("ИсходныеДанные!$J$2:$J$50000")),0)</f>
        <v>0</v>
      </c>
      <c r="O3015" s="3">
        <f ca="1">IF($B3015&lt;&gt;"",SUMIF(INDIRECT("ИсходныеДанные!$"&amp;$K$4&amp;"$2:$"&amp;$K$4&amp;"$50000"),$B3015&amp;"#"&amp;O$6,INDIRECT("ИсходныеДанные!$J$2:$J$50000")),0)</f>
        <v>0</v>
      </c>
      <c r="P3015" s="3">
        <f ca="1">IF($B3015&lt;&gt;"",SUMIF(INDIRECT("ИсходныеДанные!$"&amp;$K$4&amp;"$2:$"&amp;$K$4&amp;"$50000"),$B3015&amp;"#"&amp;P$6,INDIRECT("ИсходныеДанные!$J$2:$J$50000")),0)</f>
        <v>0</v>
      </c>
      <c r="Q3015" s="3">
        <f ca="1">IF($B3015&lt;&gt;"",SUMIF(INDIRECT("ИсходныеДанные!$"&amp;$K$4&amp;"$2:$"&amp;$K$4&amp;"$50000"),$B3015&amp;"#"&amp;Q$6,INDIRECT("ИсходныеДанные!$J$2:$J$50000")),0)</f>
        <v>0</v>
      </c>
      <c r="R3015" s="3">
        <f ca="1">IF($B3015&lt;&gt;"",SUMIF(INDIRECT("ИсходныеДанные!$"&amp;$K$4&amp;"$2:$"&amp;$K$4&amp;"$50000"),$B3015&amp;"#"&amp;R$6,INDIRECT("ИсходныеДанные!$J$2:$J$50000")),0)</f>
        <v>0</v>
      </c>
      <c r="S3015" s="3">
        <f ca="1">IF($B3015&lt;&gt;"",SUMIF(INDIRECT("ИсходныеДанные!$"&amp;$K$4&amp;"$2:$"&amp;$K$4&amp;"$50000"),$B3015&amp;"#"&amp;S$6,INDIRECT("ИсходныеДанные!$J$2:$J$50000")),0)</f>
        <v>0</v>
      </c>
      <c r="T3015" s="3">
        <f ca="1">IF($B3015&lt;&gt;"",SUMIF(INDIRECT("ИсходныеДанные!$"&amp;$K$4&amp;"$2:$"&amp;$K$4&amp;"$50000"),$B3015&amp;"#"&amp;T$6,INDIRECT("ИсходныеДанные!$J$2:$J$50000")),0)</f>
        <v>0</v>
      </c>
      <c r="U3015" s="3">
        <f ca="1">IF($B3015&lt;&gt;"",SUMIF(INDIRECT("ИсходныеДанные!$"&amp;$K$4&amp;"$2:$"&amp;$K$4&amp;"$50000"),$B3015&amp;"#"&amp;U$6,INDIRECT("ИсходныеДанные!$J$2:$J$50000")),0)</f>
        <v>0</v>
      </c>
      <c r="V3015" s="3">
        <f ca="1">IF($B3015&lt;&gt;"",SUMIF(INDIRECT("ИсходныеДанные!$"&amp;$K$4&amp;"$2:$"&amp;$K$4&amp;"$50000"),$B3015&amp;"#"&amp;V$6,INDIRECT("ИсходныеДанные!$J$2:$J$50000")),0)</f>
        <v>0</v>
      </c>
      <c r="W3015" s="16" t="e">
        <f ca="1">SUM(K3015:V3015)/Пофамильно!$R$1</f>
        <v>#DIV/0!</v>
      </c>
    </row>
    <row r="3016" spans="1:23" x14ac:dyDescent="0.25">
      <c r="A3016" s="10" t="str">
        <f t="shared" ca="1" si="48"/>
        <v>delete</v>
      </c>
      <c r="B3016" s="16" cm="1">
        <f t="array" aca="1" ref="B3016" ca="1">INDIRECT("УникальныеСписки!D"&amp;ROW()-$L$4)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14"/>
      <c r="G3016" s="81" t="str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84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84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84" t="str" cm="1">
        <f t="array" aca="1" ref="J3016" ca="1">_xlfn.XLOOKUP($B3016,INDIRECT(SUBSTITUTE("ИсходныеДанные!$где$2:$где$50000","где",$B$4)),INDIRECT(SUBSTITUTE("ИсходныеДанные!$что$2:$что$50000","что",J$4)),"",0,1)</f>
        <v/>
      </c>
      <c r="K3016" s="3">
        <f ca="1">IF($B3016&lt;&gt;"",SUMIF(INDIRECT("ИсходныеДанные!$"&amp;$K$4&amp;"$2:$"&amp;$K$4&amp;"$50000"),$B3016&amp;"#"&amp;K$6,INDIRECT("ИсходныеДанные!$J$2:$J$50000")),0)</f>
        <v>0</v>
      </c>
      <c r="L3016" s="3">
        <f ca="1">IF($B3016&lt;&gt;"",SUMIF(INDIRECT("ИсходныеДанные!$"&amp;$K$4&amp;"$2:$"&amp;$K$4&amp;"$50000"),$B3016&amp;"#"&amp;L$6,INDIRECT("ИсходныеДанные!$J$2:$J$50000")),0)</f>
        <v>0</v>
      </c>
      <c r="M3016" s="3">
        <f ca="1">IF($B3016&lt;&gt;"",SUMIF(INDIRECT("ИсходныеДанные!$"&amp;$K$4&amp;"$2:$"&amp;$K$4&amp;"$50000"),$B3016&amp;"#"&amp;M$6,INDIRECT("ИсходныеДанные!$J$2:$J$50000")),0)</f>
        <v>0</v>
      </c>
      <c r="N3016" s="3">
        <f ca="1">IF($B3016&lt;&gt;"",SUMIF(INDIRECT("ИсходныеДанные!$"&amp;$K$4&amp;"$2:$"&amp;$K$4&amp;"$50000"),$B3016&amp;"#"&amp;N$6,INDIRECT("ИсходныеДанные!$J$2:$J$50000")),0)</f>
        <v>0</v>
      </c>
      <c r="O3016" s="3">
        <f ca="1">IF($B3016&lt;&gt;"",SUMIF(INDIRECT("ИсходныеДанные!$"&amp;$K$4&amp;"$2:$"&amp;$K$4&amp;"$50000"),$B3016&amp;"#"&amp;O$6,INDIRECT("ИсходныеДанные!$J$2:$J$50000")),0)</f>
        <v>0</v>
      </c>
      <c r="P3016" s="3">
        <f ca="1">IF($B3016&lt;&gt;"",SUMIF(INDIRECT("ИсходныеДанные!$"&amp;$K$4&amp;"$2:$"&amp;$K$4&amp;"$50000"),$B3016&amp;"#"&amp;P$6,INDIRECT("ИсходныеДанные!$J$2:$J$50000")),0)</f>
        <v>0</v>
      </c>
      <c r="Q3016" s="3">
        <f ca="1">IF($B3016&lt;&gt;"",SUMIF(INDIRECT("ИсходныеДанные!$"&amp;$K$4&amp;"$2:$"&amp;$K$4&amp;"$50000"),$B3016&amp;"#"&amp;Q$6,INDIRECT("ИсходныеДанные!$J$2:$J$50000")),0)</f>
        <v>0</v>
      </c>
      <c r="R3016" s="3">
        <f ca="1">IF($B3016&lt;&gt;"",SUMIF(INDIRECT("ИсходныеДанные!$"&amp;$K$4&amp;"$2:$"&amp;$K$4&amp;"$50000"),$B3016&amp;"#"&amp;R$6,INDIRECT("ИсходныеДанные!$J$2:$J$50000")),0)</f>
        <v>0</v>
      </c>
      <c r="S3016" s="3">
        <f ca="1">IF($B3016&lt;&gt;"",SUMIF(INDIRECT("ИсходныеДанные!$"&amp;$K$4&amp;"$2:$"&amp;$K$4&amp;"$50000"),$B3016&amp;"#"&amp;S$6,INDIRECT("ИсходныеДанные!$J$2:$J$50000")),0)</f>
        <v>0</v>
      </c>
      <c r="T3016" s="3">
        <f ca="1">IF($B3016&lt;&gt;"",SUMIF(INDIRECT("ИсходныеДанные!$"&amp;$K$4&amp;"$2:$"&amp;$K$4&amp;"$50000"),$B3016&amp;"#"&amp;T$6,INDIRECT("ИсходныеДанные!$J$2:$J$50000")),0)</f>
        <v>0</v>
      </c>
      <c r="U3016" s="3">
        <f ca="1">IF($B3016&lt;&gt;"",SUMIF(INDIRECT("ИсходныеДанные!$"&amp;$K$4&amp;"$2:$"&amp;$K$4&amp;"$50000"),$B3016&amp;"#"&amp;U$6,INDIRECT("ИсходныеДанные!$J$2:$J$50000")),0)</f>
        <v>0</v>
      </c>
      <c r="V3016" s="3">
        <f ca="1">IF($B3016&lt;&gt;"",SUMIF(INDIRECT("ИсходныеДанные!$"&amp;$K$4&amp;"$2:$"&amp;$K$4&amp;"$50000"),$B3016&amp;"#"&amp;V$6,INDIRECT("ИсходныеДанные!$J$2:$J$50000")),0)</f>
        <v>0</v>
      </c>
      <c r="W3016" s="16" t="e">
        <f ca="1">SUM(K3016:V3016)/Пофамильно!$R$1</f>
        <v>#DIV/0!</v>
      </c>
    </row>
    <row r="3017" spans="1:23" x14ac:dyDescent="0.25">
      <c r="A3017" s="10" t="str">
        <f t="shared" ca="1" si="48"/>
        <v>delete</v>
      </c>
      <c r="B3017" s="16" cm="1">
        <f t="array" aca="1" ref="B3017" ca="1">INDIRECT("УникальныеСписки!D"&amp;ROW()-$L$4)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14"/>
      <c r="G3017" s="81" t="str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84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84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84" t="str" cm="1">
        <f t="array" aca="1" ref="J3017" ca="1">_xlfn.XLOOKUP($B3017,INDIRECT(SUBSTITUTE("ИсходныеДанные!$где$2:$где$50000","где",$B$4)),INDIRECT(SUBSTITUTE("ИсходныеДанные!$что$2:$что$50000","что",J$4)),"",0,1)</f>
        <v/>
      </c>
      <c r="K3017" s="3">
        <f ca="1">IF($B3017&lt;&gt;"",SUMIF(INDIRECT("ИсходныеДанные!$"&amp;$K$4&amp;"$2:$"&amp;$K$4&amp;"$50000"),$B3017&amp;"#"&amp;K$6,INDIRECT("ИсходныеДанные!$J$2:$J$50000")),0)</f>
        <v>0</v>
      </c>
      <c r="L3017" s="3">
        <f ca="1">IF($B3017&lt;&gt;"",SUMIF(INDIRECT("ИсходныеДанные!$"&amp;$K$4&amp;"$2:$"&amp;$K$4&amp;"$50000"),$B3017&amp;"#"&amp;L$6,INDIRECT("ИсходныеДанные!$J$2:$J$50000")),0)</f>
        <v>0</v>
      </c>
      <c r="M3017" s="3">
        <f ca="1">IF($B3017&lt;&gt;"",SUMIF(INDIRECT("ИсходныеДанные!$"&amp;$K$4&amp;"$2:$"&amp;$K$4&amp;"$50000"),$B3017&amp;"#"&amp;M$6,INDIRECT("ИсходныеДанные!$J$2:$J$50000")),0)</f>
        <v>0</v>
      </c>
      <c r="N3017" s="3">
        <f ca="1">IF($B3017&lt;&gt;"",SUMIF(INDIRECT("ИсходныеДанные!$"&amp;$K$4&amp;"$2:$"&amp;$K$4&amp;"$50000"),$B3017&amp;"#"&amp;N$6,INDIRECT("ИсходныеДанные!$J$2:$J$50000")),0)</f>
        <v>0</v>
      </c>
      <c r="O3017" s="3">
        <f ca="1">IF($B3017&lt;&gt;"",SUMIF(INDIRECT("ИсходныеДанные!$"&amp;$K$4&amp;"$2:$"&amp;$K$4&amp;"$50000"),$B3017&amp;"#"&amp;O$6,INDIRECT("ИсходныеДанные!$J$2:$J$50000")),0)</f>
        <v>0</v>
      </c>
      <c r="P3017" s="3">
        <f ca="1">IF($B3017&lt;&gt;"",SUMIF(INDIRECT("ИсходныеДанные!$"&amp;$K$4&amp;"$2:$"&amp;$K$4&amp;"$50000"),$B3017&amp;"#"&amp;P$6,INDIRECT("ИсходныеДанные!$J$2:$J$50000")),0)</f>
        <v>0</v>
      </c>
      <c r="Q3017" s="3">
        <f ca="1">IF($B3017&lt;&gt;"",SUMIF(INDIRECT("ИсходныеДанные!$"&amp;$K$4&amp;"$2:$"&amp;$K$4&amp;"$50000"),$B3017&amp;"#"&amp;Q$6,INDIRECT("ИсходныеДанные!$J$2:$J$50000")),0)</f>
        <v>0</v>
      </c>
      <c r="R3017" s="3">
        <f ca="1">IF($B3017&lt;&gt;"",SUMIF(INDIRECT("ИсходныеДанные!$"&amp;$K$4&amp;"$2:$"&amp;$K$4&amp;"$50000"),$B3017&amp;"#"&amp;R$6,INDIRECT("ИсходныеДанные!$J$2:$J$50000")),0)</f>
        <v>0</v>
      </c>
      <c r="S3017" s="3">
        <f ca="1">IF($B3017&lt;&gt;"",SUMIF(INDIRECT("ИсходныеДанные!$"&amp;$K$4&amp;"$2:$"&amp;$K$4&amp;"$50000"),$B3017&amp;"#"&amp;S$6,INDIRECT("ИсходныеДанные!$J$2:$J$50000")),0)</f>
        <v>0</v>
      </c>
      <c r="T3017" s="3">
        <f ca="1">IF($B3017&lt;&gt;"",SUMIF(INDIRECT("ИсходныеДанные!$"&amp;$K$4&amp;"$2:$"&amp;$K$4&amp;"$50000"),$B3017&amp;"#"&amp;T$6,INDIRECT("ИсходныеДанные!$J$2:$J$50000")),0)</f>
        <v>0</v>
      </c>
      <c r="U3017" s="3">
        <f ca="1">IF($B3017&lt;&gt;"",SUMIF(INDIRECT("ИсходныеДанные!$"&amp;$K$4&amp;"$2:$"&amp;$K$4&amp;"$50000"),$B3017&amp;"#"&amp;U$6,INDIRECT("ИсходныеДанные!$J$2:$J$50000")),0)</f>
        <v>0</v>
      </c>
      <c r="V3017" s="3">
        <f ca="1">IF($B3017&lt;&gt;"",SUMIF(INDIRECT("ИсходныеДанные!$"&amp;$K$4&amp;"$2:$"&amp;$K$4&amp;"$50000"),$B3017&amp;"#"&amp;V$6,INDIRECT("ИсходныеДанные!$J$2:$J$50000")),0)</f>
        <v>0</v>
      </c>
      <c r="W3017" s="16" t="e">
        <f ca="1">SUM(K3017:V3017)/Пофамильно!$R$1</f>
        <v>#DIV/0!</v>
      </c>
    </row>
    <row r="3018" spans="1:23" x14ac:dyDescent="0.25">
      <c r="A3018" s="10" t="str">
        <f t="shared" ca="1" si="48"/>
        <v>delete</v>
      </c>
      <c r="B3018" s="16" cm="1">
        <f t="array" aca="1" ref="B3018" ca="1">INDIRECT("УникальныеСписки!D"&amp;ROW()-$L$4)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14"/>
      <c r="G3018" s="81" t="str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84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84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84" t="str" cm="1">
        <f t="array" aca="1" ref="J3018" ca="1">_xlfn.XLOOKUP($B3018,INDIRECT(SUBSTITUTE("ИсходныеДанные!$где$2:$где$50000","где",$B$4)),INDIRECT(SUBSTITUTE("ИсходныеДанные!$что$2:$что$50000","что",J$4)),"",0,1)</f>
        <v/>
      </c>
      <c r="K3018" s="3">
        <f ca="1">IF($B3018&lt;&gt;"",SUMIF(INDIRECT("ИсходныеДанные!$"&amp;$K$4&amp;"$2:$"&amp;$K$4&amp;"$50000"),$B3018&amp;"#"&amp;K$6,INDIRECT("ИсходныеДанные!$J$2:$J$50000")),0)</f>
        <v>0</v>
      </c>
      <c r="L3018" s="3">
        <f ca="1">IF($B3018&lt;&gt;"",SUMIF(INDIRECT("ИсходныеДанные!$"&amp;$K$4&amp;"$2:$"&amp;$K$4&amp;"$50000"),$B3018&amp;"#"&amp;L$6,INDIRECT("ИсходныеДанные!$J$2:$J$50000")),0)</f>
        <v>0</v>
      </c>
      <c r="M3018" s="3">
        <f ca="1">IF($B3018&lt;&gt;"",SUMIF(INDIRECT("ИсходныеДанные!$"&amp;$K$4&amp;"$2:$"&amp;$K$4&amp;"$50000"),$B3018&amp;"#"&amp;M$6,INDIRECT("ИсходныеДанные!$J$2:$J$50000")),0)</f>
        <v>0</v>
      </c>
      <c r="N3018" s="3">
        <f ca="1">IF($B3018&lt;&gt;"",SUMIF(INDIRECT("ИсходныеДанные!$"&amp;$K$4&amp;"$2:$"&amp;$K$4&amp;"$50000"),$B3018&amp;"#"&amp;N$6,INDIRECT("ИсходныеДанные!$J$2:$J$50000")),0)</f>
        <v>0</v>
      </c>
      <c r="O3018" s="3">
        <f ca="1">IF($B3018&lt;&gt;"",SUMIF(INDIRECT("ИсходныеДанные!$"&amp;$K$4&amp;"$2:$"&amp;$K$4&amp;"$50000"),$B3018&amp;"#"&amp;O$6,INDIRECT("ИсходныеДанные!$J$2:$J$50000")),0)</f>
        <v>0</v>
      </c>
      <c r="P3018" s="3">
        <f ca="1">IF($B3018&lt;&gt;"",SUMIF(INDIRECT("ИсходныеДанные!$"&amp;$K$4&amp;"$2:$"&amp;$K$4&amp;"$50000"),$B3018&amp;"#"&amp;P$6,INDIRECT("ИсходныеДанные!$J$2:$J$50000")),0)</f>
        <v>0</v>
      </c>
      <c r="Q3018" s="3">
        <f ca="1">IF($B3018&lt;&gt;"",SUMIF(INDIRECT("ИсходныеДанные!$"&amp;$K$4&amp;"$2:$"&amp;$K$4&amp;"$50000"),$B3018&amp;"#"&amp;Q$6,INDIRECT("ИсходныеДанные!$J$2:$J$50000")),0)</f>
        <v>0</v>
      </c>
      <c r="R3018" s="3">
        <f ca="1">IF($B3018&lt;&gt;"",SUMIF(INDIRECT("ИсходныеДанные!$"&amp;$K$4&amp;"$2:$"&amp;$K$4&amp;"$50000"),$B3018&amp;"#"&amp;R$6,INDIRECT("ИсходныеДанные!$J$2:$J$50000")),0)</f>
        <v>0</v>
      </c>
      <c r="S3018" s="3">
        <f ca="1">IF($B3018&lt;&gt;"",SUMIF(INDIRECT("ИсходныеДанные!$"&amp;$K$4&amp;"$2:$"&amp;$K$4&amp;"$50000"),$B3018&amp;"#"&amp;S$6,INDIRECT("ИсходныеДанные!$J$2:$J$50000")),0)</f>
        <v>0</v>
      </c>
      <c r="T3018" s="3">
        <f ca="1">IF($B3018&lt;&gt;"",SUMIF(INDIRECT("ИсходныеДанные!$"&amp;$K$4&amp;"$2:$"&amp;$K$4&amp;"$50000"),$B3018&amp;"#"&amp;T$6,INDIRECT("ИсходныеДанные!$J$2:$J$50000")),0)</f>
        <v>0</v>
      </c>
      <c r="U3018" s="3">
        <f ca="1">IF($B3018&lt;&gt;"",SUMIF(INDIRECT("ИсходныеДанные!$"&amp;$K$4&amp;"$2:$"&amp;$K$4&amp;"$50000"),$B3018&amp;"#"&amp;U$6,INDIRECT("ИсходныеДанные!$J$2:$J$50000")),0)</f>
        <v>0</v>
      </c>
      <c r="V3018" s="3">
        <f ca="1">IF($B3018&lt;&gt;"",SUMIF(INDIRECT("ИсходныеДанные!$"&amp;$K$4&amp;"$2:$"&amp;$K$4&amp;"$50000"),$B3018&amp;"#"&amp;V$6,INDIRECT("ИсходныеДанные!$J$2:$J$50000")),0)</f>
        <v>0</v>
      </c>
      <c r="W3018" s="16" t="e">
        <f ca="1">SUM(K3018:V3018)/Пофамильно!$R$1</f>
        <v>#DIV/0!</v>
      </c>
    </row>
    <row r="3019" spans="1:23" x14ac:dyDescent="0.25">
      <c r="A3019" s="10" t="str">
        <f t="shared" ref="A3019:A3082" ca="1" si="49">IF(C3019="","delete","")</f>
        <v>delete</v>
      </c>
      <c r="B3019" s="16" cm="1">
        <f t="array" aca="1" ref="B3019" ca="1">INDIRECT("УникальныеСписки!D"&amp;ROW()-$L$4)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14"/>
      <c r="G3019" s="81" t="str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84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84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84" t="str" cm="1">
        <f t="array" aca="1" ref="J3019" ca="1">_xlfn.XLOOKUP($B3019,INDIRECT(SUBSTITUTE("ИсходныеДанные!$где$2:$где$50000","где",$B$4)),INDIRECT(SUBSTITUTE("ИсходныеДанные!$что$2:$что$50000","что",J$4)),"",0,1)</f>
        <v/>
      </c>
      <c r="K3019" s="3">
        <f ca="1">IF($B3019&lt;&gt;"",SUMIF(INDIRECT("ИсходныеДанные!$"&amp;$K$4&amp;"$2:$"&amp;$K$4&amp;"$50000"),$B3019&amp;"#"&amp;K$6,INDIRECT("ИсходныеДанные!$J$2:$J$50000")),0)</f>
        <v>0</v>
      </c>
      <c r="L3019" s="3">
        <f ca="1">IF($B3019&lt;&gt;"",SUMIF(INDIRECT("ИсходныеДанные!$"&amp;$K$4&amp;"$2:$"&amp;$K$4&amp;"$50000"),$B3019&amp;"#"&amp;L$6,INDIRECT("ИсходныеДанные!$J$2:$J$50000")),0)</f>
        <v>0</v>
      </c>
      <c r="M3019" s="3">
        <f ca="1">IF($B3019&lt;&gt;"",SUMIF(INDIRECT("ИсходныеДанные!$"&amp;$K$4&amp;"$2:$"&amp;$K$4&amp;"$50000"),$B3019&amp;"#"&amp;M$6,INDIRECT("ИсходныеДанные!$J$2:$J$50000")),0)</f>
        <v>0</v>
      </c>
      <c r="N3019" s="3">
        <f ca="1">IF($B3019&lt;&gt;"",SUMIF(INDIRECT("ИсходныеДанные!$"&amp;$K$4&amp;"$2:$"&amp;$K$4&amp;"$50000"),$B3019&amp;"#"&amp;N$6,INDIRECT("ИсходныеДанные!$J$2:$J$50000")),0)</f>
        <v>0</v>
      </c>
      <c r="O3019" s="3">
        <f ca="1">IF($B3019&lt;&gt;"",SUMIF(INDIRECT("ИсходныеДанные!$"&amp;$K$4&amp;"$2:$"&amp;$K$4&amp;"$50000"),$B3019&amp;"#"&amp;O$6,INDIRECT("ИсходныеДанные!$J$2:$J$50000")),0)</f>
        <v>0</v>
      </c>
      <c r="P3019" s="3">
        <f ca="1">IF($B3019&lt;&gt;"",SUMIF(INDIRECT("ИсходныеДанные!$"&amp;$K$4&amp;"$2:$"&amp;$K$4&amp;"$50000"),$B3019&amp;"#"&amp;P$6,INDIRECT("ИсходныеДанные!$J$2:$J$50000")),0)</f>
        <v>0</v>
      </c>
      <c r="Q3019" s="3">
        <f ca="1">IF($B3019&lt;&gt;"",SUMIF(INDIRECT("ИсходныеДанные!$"&amp;$K$4&amp;"$2:$"&amp;$K$4&amp;"$50000"),$B3019&amp;"#"&amp;Q$6,INDIRECT("ИсходныеДанные!$J$2:$J$50000")),0)</f>
        <v>0</v>
      </c>
      <c r="R3019" s="3">
        <f ca="1">IF($B3019&lt;&gt;"",SUMIF(INDIRECT("ИсходныеДанные!$"&amp;$K$4&amp;"$2:$"&amp;$K$4&amp;"$50000"),$B3019&amp;"#"&amp;R$6,INDIRECT("ИсходныеДанные!$J$2:$J$50000")),0)</f>
        <v>0</v>
      </c>
      <c r="S3019" s="3">
        <f ca="1">IF($B3019&lt;&gt;"",SUMIF(INDIRECT("ИсходныеДанные!$"&amp;$K$4&amp;"$2:$"&amp;$K$4&amp;"$50000"),$B3019&amp;"#"&amp;S$6,INDIRECT("ИсходныеДанные!$J$2:$J$50000")),0)</f>
        <v>0</v>
      </c>
      <c r="T3019" s="3">
        <f ca="1">IF($B3019&lt;&gt;"",SUMIF(INDIRECT("ИсходныеДанные!$"&amp;$K$4&amp;"$2:$"&amp;$K$4&amp;"$50000"),$B3019&amp;"#"&amp;T$6,INDIRECT("ИсходныеДанные!$J$2:$J$50000")),0)</f>
        <v>0</v>
      </c>
      <c r="U3019" s="3">
        <f ca="1">IF($B3019&lt;&gt;"",SUMIF(INDIRECT("ИсходныеДанные!$"&amp;$K$4&amp;"$2:$"&amp;$K$4&amp;"$50000"),$B3019&amp;"#"&amp;U$6,INDIRECT("ИсходныеДанные!$J$2:$J$50000")),0)</f>
        <v>0</v>
      </c>
      <c r="V3019" s="3">
        <f ca="1">IF($B3019&lt;&gt;"",SUMIF(INDIRECT("ИсходныеДанные!$"&amp;$K$4&amp;"$2:$"&amp;$K$4&amp;"$50000"),$B3019&amp;"#"&amp;V$6,INDIRECT("ИсходныеДанные!$J$2:$J$50000")),0)</f>
        <v>0</v>
      </c>
      <c r="W3019" s="16" t="e">
        <f ca="1">SUM(K3019:V3019)/Пофамильно!$R$1</f>
        <v>#DIV/0!</v>
      </c>
    </row>
    <row r="3020" spans="1:23" x14ac:dyDescent="0.25">
      <c r="A3020" s="10" t="str">
        <f t="shared" ca="1" si="49"/>
        <v>delete</v>
      </c>
      <c r="B3020" s="16" cm="1">
        <f t="array" aca="1" ref="B3020" ca="1">INDIRECT("УникальныеСписки!D"&amp;ROW()-$L$4)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14"/>
      <c r="G3020" s="81" t="str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84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84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84" t="str" cm="1">
        <f t="array" aca="1" ref="J3020" ca="1">_xlfn.XLOOKUP($B3020,INDIRECT(SUBSTITUTE("ИсходныеДанные!$где$2:$где$50000","где",$B$4)),INDIRECT(SUBSTITUTE("ИсходныеДанные!$что$2:$что$50000","что",J$4)),"",0,1)</f>
        <v/>
      </c>
      <c r="K3020" s="3">
        <f ca="1">IF($B3020&lt;&gt;"",SUMIF(INDIRECT("ИсходныеДанные!$"&amp;$K$4&amp;"$2:$"&amp;$K$4&amp;"$50000"),$B3020&amp;"#"&amp;K$6,INDIRECT("ИсходныеДанные!$J$2:$J$50000")),0)</f>
        <v>0</v>
      </c>
      <c r="L3020" s="3">
        <f ca="1">IF($B3020&lt;&gt;"",SUMIF(INDIRECT("ИсходныеДанные!$"&amp;$K$4&amp;"$2:$"&amp;$K$4&amp;"$50000"),$B3020&amp;"#"&amp;L$6,INDIRECT("ИсходныеДанные!$J$2:$J$50000")),0)</f>
        <v>0</v>
      </c>
      <c r="M3020" s="3">
        <f ca="1">IF($B3020&lt;&gt;"",SUMIF(INDIRECT("ИсходныеДанные!$"&amp;$K$4&amp;"$2:$"&amp;$K$4&amp;"$50000"),$B3020&amp;"#"&amp;M$6,INDIRECT("ИсходныеДанные!$J$2:$J$50000")),0)</f>
        <v>0</v>
      </c>
      <c r="N3020" s="3">
        <f ca="1">IF($B3020&lt;&gt;"",SUMIF(INDIRECT("ИсходныеДанные!$"&amp;$K$4&amp;"$2:$"&amp;$K$4&amp;"$50000"),$B3020&amp;"#"&amp;N$6,INDIRECT("ИсходныеДанные!$J$2:$J$50000")),0)</f>
        <v>0</v>
      </c>
      <c r="O3020" s="3">
        <f ca="1">IF($B3020&lt;&gt;"",SUMIF(INDIRECT("ИсходныеДанные!$"&amp;$K$4&amp;"$2:$"&amp;$K$4&amp;"$50000"),$B3020&amp;"#"&amp;O$6,INDIRECT("ИсходныеДанные!$J$2:$J$50000")),0)</f>
        <v>0</v>
      </c>
      <c r="P3020" s="3">
        <f ca="1">IF($B3020&lt;&gt;"",SUMIF(INDIRECT("ИсходныеДанные!$"&amp;$K$4&amp;"$2:$"&amp;$K$4&amp;"$50000"),$B3020&amp;"#"&amp;P$6,INDIRECT("ИсходныеДанные!$J$2:$J$50000")),0)</f>
        <v>0</v>
      </c>
      <c r="Q3020" s="3">
        <f ca="1">IF($B3020&lt;&gt;"",SUMIF(INDIRECT("ИсходныеДанные!$"&amp;$K$4&amp;"$2:$"&amp;$K$4&amp;"$50000"),$B3020&amp;"#"&amp;Q$6,INDIRECT("ИсходныеДанные!$J$2:$J$50000")),0)</f>
        <v>0</v>
      </c>
      <c r="R3020" s="3">
        <f ca="1">IF($B3020&lt;&gt;"",SUMIF(INDIRECT("ИсходныеДанные!$"&amp;$K$4&amp;"$2:$"&amp;$K$4&amp;"$50000"),$B3020&amp;"#"&amp;R$6,INDIRECT("ИсходныеДанные!$J$2:$J$50000")),0)</f>
        <v>0</v>
      </c>
      <c r="S3020" s="3">
        <f ca="1">IF($B3020&lt;&gt;"",SUMIF(INDIRECT("ИсходныеДанные!$"&amp;$K$4&amp;"$2:$"&amp;$K$4&amp;"$50000"),$B3020&amp;"#"&amp;S$6,INDIRECT("ИсходныеДанные!$J$2:$J$50000")),0)</f>
        <v>0</v>
      </c>
      <c r="T3020" s="3">
        <f ca="1">IF($B3020&lt;&gt;"",SUMIF(INDIRECT("ИсходныеДанные!$"&amp;$K$4&amp;"$2:$"&amp;$K$4&amp;"$50000"),$B3020&amp;"#"&amp;T$6,INDIRECT("ИсходныеДанные!$J$2:$J$50000")),0)</f>
        <v>0</v>
      </c>
      <c r="U3020" s="3">
        <f ca="1">IF($B3020&lt;&gt;"",SUMIF(INDIRECT("ИсходныеДанные!$"&amp;$K$4&amp;"$2:$"&amp;$K$4&amp;"$50000"),$B3020&amp;"#"&amp;U$6,INDIRECT("ИсходныеДанные!$J$2:$J$50000")),0)</f>
        <v>0</v>
      </c>
      <c r="V3020" s="3">
        <f ca="1">IF($B3020&lt;&gt;"",SUMIF(INDIRECT("ИсходныеДанные!$"&amp;$K$4&amp;"$2:$"&amp;$K$4&amp;"$50000"),$B3020&amp;"#"&amp;V$6,INDIRECT("ИсходныеДанные!$J$2:$J$50000")),0)</f>
        <v>0</v>
      </c>
      <c r="W3020" s="16" t="e">
        <f ca="1">SUM(K3020:V3020)/Пофамильно!$R$1</f>
        <v>#DIV/0!</v>
      </c>
    </row>
    <row r="3021" spans="1:23" x14ac:dyDescent="0.25">
      <c r="A3021" s="10" t="str">
        <f t="shared" ca="1" si="49"/>
        <v>delete</v>
      </c>
      <c r="B3021" s="16" cm="1">
        <f t="array" aca="1" ref="B3021" ca="1">INDIRECT("УникальныеСписки!D"&amp;ROW()-$L$4)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14"/>
      <c r="G3021" s="81" t="str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84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84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84" t="str" cm="1">
        <f t="array" aca="1" ref="J3021" ca="1">_xlfn.XLOOKUP($B3021,INDIRECT(SUBSTITUTE("ИсходныеДанные!$где$2:$где$50000","где",$B$4)),INDIRECT(SUBSTITUTE("ИсходныеДанные!$что$2:$что$50000","что",J$4)),"",0,1)</f>
        <v/>
      </c>
      <c r="K3021" s="3">
        <f ca="1">IF($B3021&lt;&gt;"",SUMIF(INDIRECT("ИсходныеДанные!$"&amp;$K$4&amp;"$2:$"&amp;$K$4&amp;"$50000"),$B3021&amp;"#"&amp;K$6,INDIRECT("ИсходныеДанные!$J$2:$J$50000")),0)</f>
        <v>0</v>
      </c>
      <c r="L3021" s="3">
        <f ca="1">IF($B3021&lt;&gt;"",SUMIF(INDIRECT("ИсходныеДанные!$"&amp;$K$4&amp;"$2:$"&amp;$K$4&amp;"$50000"),$B3021&amp;"#"&amp;L$6,INDIRECT("ИсходныеДанные!$J$2:$J$50000")),0)</f>
        <v>0</v>
      </c>
      <c r="M3021" s="3">
        <f ca="1">IF($B3021&lt;&gt;"",SUMIF(INDIRECT("ИсходныеДанные!$"&amp;$K$4&amp;"$2:$"&amp;$K$4&amp;"$50000"),$B3021&amp;"#"&amp;M$6,INDIRECT("ИсходныеДанные!$J$2:$J$50000")),0)</f>
        <v>0</v>
      </c>
      <c r="N3021" s="3">
        <f ca="1">IF($B3021&lt;&gt;"",SUMIF(INDIRECT("ИсходныеДанные!$"&amp;$K$4&amp;"$2:$"&amp;$K$4&amp;"$50000"),$B3021&amp;"#"&amp;N$6,INDIRECT("ИсходныеДанные!$J$2:$J$50000")),0)</f>
        <v>0</v>
      </c>
      <c r="O3021" s="3">
        <f ca="1">IF($B3021&lt;&gt;"",SUMIF(INDIRECT("ИсходныеДанные!$"&amp;$K$4&amp;"$2:$"&amp;$K$4&amp;"$50000"),$B3021&amp;"#"&amp;O$6,INDIRECT("ИсходныеДанные!$J$2:$J$50000")),0)</f>
        <v>0</v>
      </c>
      <c r="P3021" s="3">
        <f ca="1">IF($B3021&lt;&gt;"",SUMIF(INDIRECT("ИсходныеДанные!$"&amp;$K$4&amp;"$2:$"&amp;$K$4&amp;"$50000"),$B3021&amp;"#"&amp;P$6,INDIRECT("ИсходныеДанные!$J$2:$J$50000")),0)</f>
        <v>0</v>
      </c>
      <c r="Q3021" s="3">
        <f ca="1">IF($B3021&lt;&gt;"",SUMIF(INDIRECT("ИсходныеДанные!$"&amp;$K$4&amp;"$2:$"&amp;$K$4&amp;"$50000"),$B3021&amp;"#"&amp;Q$6,INDIRECT("ИсходныеДанные!$J$2:$J$50000")),0)</f>
        <v>0</v>
      </c>
      <c r="R3021" s="3">
        <f ca="1">IF($B3021&lt;&gt;"",SUMIF(INDIRECT("ИсходныеДанные!$"&amp;$K$4&amp;"$2:$"&amp;$K$4&amp;"$50000"),$B3021&amp;"#"&amp;R$6,INDIRECT("ИсходныеДанные!$J$2:$J$50000")),0)</f>
        <v>0</v>
      </c>
      <c r="S3021" s="3">
        <f ca="1">IF($B3021&lt;&gt;"",SUMIF(INDIRECT("ИсходныеДанные!$"&amp;$K$4&amp;"$2:$"&amp;$K$4&amp;"$50000"),$B3021&amp;"#"&amp;S$6,INDIRECT("ИсходныеДанные!$J$2:$J$50000")),0)</f>
        <v>0</v>
      </c>
      <c r="T3021" s="3">
        <f ca="1">IF($B3021&lt;&gt;"",SUMIF(INDIRECT("ИсходныеДанные!$"&amp;$K$4&amp;"$2:$"&amp;$K$4&amp;"$50000"),$B3021&amp;"#"&amp;T$6,INDIRECT("ИсходныеДанные!$J$2:$J$50000")),0)</f>
        <v>0</v>
      </c>
      <c r="U3021" s="3">
        <f ca="1">IF($B3021&lt;&gt;"",SUMIF(INDIRECT("ИсходныеДанные!$"&amp;$K$4&amp;"$2:$"&amp;$K$4&amp;"$50000"),$B3021&amp;"#"&amp;U$6,INDIRECT("ИсходныеДанные!$J$2:$J$50000")),0)</f>
        <v>0</v>
      </c>
      <c r="V3021" s="3">
        <f ca="1">IF($B3021&lt;&gt;"",SUMIF(INDIRECT("ИсходныеДанные!$"&amp;$K$4&amp;"$2:$"&amp;$K$4&amp;"$50000"),$B3021&amp;"#"&amp;V$6,INDIRECT("ИсходныеДанные!$J$2:$J$50000")),0)</f>
        <v>0</v>
      </c>
      <c r="W3021" s="16" t="e">
        <f ca="1">SUM(K3021:V3021)/Пофамильно!$R$1</f>
        <v>#DIV/0!</v>
      </c>
    </row>
    <row r="3022" spans="1:23" x14ac:dyDescent="0.25">
      <c r="A3022" s="10" t="str">
        <f t="shared" ca="1" si="49"/>
        <v>delete</v>
      </c>
      <c r="B3022" s="16" cm="1">
        <f t="array" aca="1" ref="B3022" ca="1">INDIRECT("УникальныеСписки!D"&amp;ROW()-$L$4)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14"/>
      <c r="G3022" s="81" t="str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84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84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84" t="str" cm="1">
        <f t="array" aca="1" ref="J3022" ca="1">_xlfn.XLOOKUP($B3022,INDIRECT(SUBSTITUTE("ИсходныеДанные!$где$2:$где$50000","где",$B$4)),INDIRECT(SUBSTITUTE("ИсходныеДанные!$что$2:$что$50000","что",J$4)),"",0,1)</f>
        <v/>
      </c>
      <c r="K3022" s="3">
        <f ca="1">IF($B3022&lt;&gt;"",SUMIF(INDIRECT("ИсходныеДанные!$"&amp;$K$4&amp;"$2:$"&amp;$K$4&amp;"$50000"),$B3022&amp;"#"&amp;K$6,INDIRECT("ИсходныеДанные!$J$2:$J$50000")),0)</f>
        <v>0</v>
      </c>
      <c r="L3022" s="3">
        <f ca="1">IF($B3022&lt;&gt;"",SUMIF(INDIRECT("ИсходныеДанные!$"&amp;$K$4&amp;"$2:$"&amp;$K$4&amp;"$50000"),$B3022&amp;"#"&amp;L$6,INDIRECT("ИсходныеДанные!$J$2:$J$50000")),0)</f>
        <v>0</v>
      </c>
      <c r="M3022" s="3">
        <f ca="1">IF($B3022&lt;&gt;"",SUMIF(INDIRECT("ИсходныеДанные!$"&amp;$K$4&amp;"$2:$"&amp;$K$4&amp;"$50000"),$B3022&amp;"#"&amp;M$6,INDIRECT("ИсходныеДанные!$J$2:$J$50000")),0)</f>
        <v>0</v>
      </c>
      <c r="N3022" s="3">
        <f ca="1">IF($B3022&lt;&gt;"",SUMIF(INDIRECT("ИсходныеДанные!$"&amp;$K$4&amp;"$2:$"&amp;$K$4&amp;"$50000"),$B3022&amp;"#"&amp;N$6,INDIRECT("ИсходныеДанные!$J$2:$J$50000")),0)</f>
        <v>0</v>
      </c>
      <c r="O3022" s="3">
        <f ca="1">IF($B3022&lt;&gt;"",SUMIF(INDIRECT("ИсходныеДанные!$"&amp;$K$4&amp;"$2:$"&amp;$K$4&amp;"$50000"),$B3022&amp;"#"&amp;O$6,INDIRECT("ИсходныеДанные!$J$2:$J$50000")),0)</f>
        <v>0</v>
      </c>
      <c r="P3022" s="3">
        <f ca="1">IF($B3022&lt;&gt;"",SUMIF(INDIRECT("ИсходныеДанные!$"&amp;$K$4&amp;"$2:$"&amp;$K$4&amp;"$50000"),$B3022&amp;"#"&amp;P$6,INDIRECT("ИсходныеДанные!$J$2:$J$50000")),0)</f>
        <v>0</v>
      </c>
      <c r="Q3022" s="3">
        <f ca="1">IF($B3022&lt;&gt;"",SUMIF(INDIRECT("ИсходныеДанные!$"&amp;$K$4&amp;"$2:$"&amp;$K$4&amp;"$50000"),$B3022&amp;"#"&amp;Q$6,INDIRECT("ИсходныеДанные!$J$2:$J$50000")),0)</f>
        <v>0</v>
      </c>
      <c r="R3022" s="3">
        <f ca="1">IF($B3022&lt;&gt;"",SUMIF(INDIRECT("ИсходныеДанные!$"&amp;$K$4&amp;"$2:$"&amp;$K$4&amp;"$50000"),$B3022&amp;"#"&amp;R$6,INDIRECT("ИсходныеДанные!$J$2:$J$50000")),0)</f>
        <v>0</v>
      </c>
      <c r="S3022" s="3">
        <f ca="1">IF($B3022&lt;&gt;"",SUMIF(INDIRECT("ИсходныеДанные!$"&amp;$K$4&amp;"$2:$"&amp;$K$4&amp;"$50000"),$B3022&amp;"#"&amp;S$6,INDIRECT("ИсходныеДанные!$J$2:$J$50000")),0)</f>
        <v>0</v>
      </c>
      <c r="T3022" s="3">
        <f ca="1">IF($B3022&lt;&gt;"",SUMIF(INDIRECT("ИсходныеДанные!$"&amp;$K$4&amp;"$2:$"&amp;$K$4&amp;"$50000"),$B3022&amp;"#"&amp;T$6,INDIRECT("ИсходныеДанные!$J$2:$J$50000")),0)</f>
        <v>0</v>
      </c>
      <c r="U3022" s="3">
        <f ca="1">IF($B3022&lt;&gt;"",SUMIF(INDIRECT("ИсходныеДанные!$"&amp;$K$4&amp;"$2:$"&amp;$K$4&amp;"$50000"),$B3022&amp;"#"&amp;U$6,INDIRECT("ИсходныеДанные!$J$2:$J$50000")),0)</f>
        <v>0</v>
      </c>
      <c r="V3022" s="3">
        <f ca="1">IF($B3022&lt;&gt;"",SUMIF(INDIRECT("ИсходныеДанные!$"&amp;$K$4&amp;"$2:$"&amp;$K$4&amp;"$50000"),$B3022&amp;"#"&amp;V$6,INDIRECT("ИсходныеДанные!$J$2:$J$50000")),0)</f>
        <v>0</v>
      </c>
      <c r="W3022" s="16" t="e">
        <f ca="1">SUM(K3022:V3022)/Пофамильно!$R$1</f>
        <v>#DIV/0!</v>
      </c>
    </row>
    <row r="3023" spans="1:23" x14ac:dyDescent="0.25">
      <c r="A3023" s="10" t="str">
        <f t="shared" ca="1" si="49"/>
        <v>delete</v>
      </c>
      <c r="B3023" s="16" cm="1">
        <f t="array" aca="1" ref="B3023" ca="1">INDIRECT("УникальныеСписки!D"&amp;ROW()-$L$4)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14"/>
      <c r="G3023" s="81" t="str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84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84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84" t="str" cm="1">
        <f t="array" aca="1" ref="J3023" ca="1">_xlfn.XLOOKUP($B3023,INDIRECT(SUBSTITUTE("ИсходныеДанные!$где$2:$где$50000","где",$B$4)),INDIRECT(SUBSTITUTE("ИсходныеДанные!$что$2:$что$50000","что",J$4)),"",0,1)</f>
        <v/>
      </c>
      <c r="K3023" s="3">
        <f ca="1">IF($B3023&lt;&gt;"",SUMIF(INDIRECT("ИсходныеДанные!$"&amp;$K$4&amp;"$2:$"&amp;$K$4&amp;"$50000"),$B3023&amp;"#"&amp;K$6,INDIRECT("ИсходныеДанные!$J$2:$J$50000")),0)</f>
        <v>0</v>
      </c>
      <c r="L3023" s="3">
        <f ca="1">IF($B3023&lt;&gt;"",SUMIF(INDIRECT("ИсходныеДанные!$"&amp;$K$4&amp;"$2:$"&amp;$K$4&amp;"$50000"),$B3023&amp;"#"&amp;L$6,INDIRECT("ИсходныеДанные!$J$2:$J$50000")),0)</f>
        <v>0</v>
      </c>
      <c r="M3023" s="3">
        <f ca="1">IF($B3023&lt;&gt;"",SUMIF(INDIRECT("ИсходныеДанные!$"&amp;$K$4&amp;"$2:$"&amp;$K$4&amp;"$50000"),$B3023&amp;"#"&amp;M$6,INDIRECT("ИсходныеДанные!$J$2:$J$50000")),0)</f>
        <v>0</v>
      </c>
      <c r="N3023" s="3">
        <f ca="1">IF($B3023&lt;&gt;"",SUMIF(INDIRECT("ИсходныеДанные!$"&amp;$K$4&amp;"$2:$"&amp;$K$4&amp;"$50000"),$B3023&amp;"#"&amp;N$6,INDIRECT("ИсходныеДанные!$J$2:$J$50000")),0)</f>
        <v>0</v>
      </c>
      <c r="O3023" s="3">
        <f ca="1">IF($B3023&lt;&gt;"",SUMIF(INDIRECT("ИсходныеДанные!$"&amp;$K$4&amp;"$2:$"&amp;$K$4&amp;"$50000"),$B3023&amp;"#"&amp;O$6,INDIRECT("ИсходныеДанные!$J$2:$J$50000")),0)</f>
        <v>0</v>
      </c>
      <c r="P3023" s="3">
        <f ca="1">IF($B3023&lt;&gt;"",SUMIF(INDIRECT("ИсходныеДанные!$"&amp;$K$4&amp;"$2:$"&amp;$K$4&amp;"$50000"),$B3023&amp;"#"&amp;P$6,INDIRECT("ИсходныеДанные!$J$2:$J$50000")),0)</f>
        <v>0</v>
      </c>
      <c r="Q3023" s="3">
        <f ca="1">IF($B3023&lt;&gt;"",SUMIF(INDIRECT("ИсходныеДанные!$"&amp;$K$4&amp;"$2:$"&amp;$K$4&amp;"$50000"),$B3023&amp;"#"&amp;Q$6,INDIRECT("ИсходныеДанные!$J$2:$J$50000")),0)</f>
        <v>0</v>
      </c>
      <c r="R3023" s="3">
        <f ca="1">IF($B3023&lt;&gt;"",SUMIF(INDIRECT("ИсходныеДанные!$"&amp;$K$4&amp;"$2:$"&amp;$K$4&amp;"$50000"),$B3023&amp;"#"&amp;R$6,INDIRECT("ИсходныеДанные!$J$2:$J$50000")),0)</f>
        <v>0</v>
      </c>
      <c r="S3023" s="3">
        <f ca="1">IF($B3023&lt;&gt;"",SUMIF(INDIRECT("ИсходныеДанные!$"&amp;$K$4&amp;"$2:$"&amp;$K$4&amp;"$50000"),$B3023&amp;"#"&amp;S$6,INDIRECT("ИсходныеДанные!$J$2:$J$50000")),0)</f>
        <v>0</v>
      </c>
      <c r="T3023" s="3">
        <f ca="1">IF($B3023&lt;&gt;"",SUMIF(INDIRECT("ИсходныеДанные!$"&amp;$K$4&amp;"$2:$"&amp;$K$4&amp;"$50000"),$B3023&amp;"#"&amp;T$6,INDIRECT("ИсходныеДанные!$J$2:$J$50000")),0)</f>
        <v>0</v>
      </c>
      <c r="U3023" s="3">
        <f ca="1">IF($B3023&lt;&gt;"",SUMIF(INDIRECT("ИсходныеДанные!$"&amp;$K$4&amp;"$2:$"&amp;$K$4&amp;"$50000"),$B3023&amp;"#"&amp;U$6,INDIRECT("ИсходныеДанные!$J$2:$J$50000")),0)</f>
        <v>0</v>
      </c>
      <c r="V3023" s="3">
        <f ca="1">IF($B3023&lt;&gt;"",SUMIF(INDIRECT("ИсходныеДанные!$"&amp;$K$4&amp;"$2:$"&amp;$K$4&amp;"$50000"),$B3023&amp;"#"&amp;V$6,INDIRECT("ИсходныеДанные!$J$2:$J$50000")),0)</f>
        <v>0</v>
      </c>
      <c r="W3023" s="16" t="e">
        <f ca="1">SUM(K3023:V3023)/Пофамильно!$R$1</f>
        <v>#DIV/0!</v>
      </c>
    </row>
    <row r="3024" spans="1:23" x14ac:dyDescent="0.25">
      <c r="A3024" s="10" t="str">
        <f t="shared" ca="1" si="49"/>
        <v>delete</v>
      </c>
      <c r="B3024" s="16" cm="1">
        <f t="array" aca="1" ref="B3024" ca="1">INDIRECT("УникальныеСписки!D"&amp;ROW()-$L$4)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14"/>
      <c r="G3024" s="81" t="str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84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84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84" t="str" cm="1">
        <f t="array" aca="1" ref="J3024" ca="1">_xlfn.XLOOKUP($B3024,INDIRECT(SUBSTITUTE("ИсходныеДанные!$где$2:$где$50000","где",$B$4)),INDIRECT(SUBSTITUTE("ИсходныеДанные!$что$2:$что$50000","что",J$4)),"",0,1)</f>
        <v/>
      </c>
      <c r="K3024" s="3">
        <f ca="1">IF($B3024&lt;&gt;"",SUMIF(INDIRECT("ИсходныеДанные!$"&amp;$K$4&amp;"$2:$"&amp;$K$4&amp;"$50000"),$B3024&amp;"#"&amp;K$6,INDIRECT("ИсходныеДанные!$J$2:$J$50000")),0)</f>
        <v>0</v>
      </c>
      <c r="L3024" s="3">
        <f ca="1">IF($B3024&lt;&gt;"",SUMIF(INDIRECT("ИсходныеДанные!$"&amp;$K$4&amp;"$2:$"&amp;$K$4&amp;"$50000"),$B3024&amp;"#"&amp;L$6,INDIRECT("ИсходныеДанные!$J$2:$J$50000")),0)</f>
        <v>0</v>
      </c>
      <c r="M3024" s="3">
        <f ca="1">IF($B3024&lt;&gt;"",SUMIF(INDIRECT("ИсходныеДанные!$"&amp;$K$4&amp;"$2:$"&amp;$K$4&amp;"$50000"),$B3024&amp;"#"&amp;M$6,INDIRECT("ИсходныеДанные!$J$2:$J$50000")),0)</f>
        <v>0</v>
      </c>
      <c r="N3024" s="3">
        <f ca="1">IF($B3024&lt;&gt;"",SUMIF(INDIRECT("ИсходныеДанные!$"&amp;$K$4&amp;"$2:$"&amp;$K$4&amp;"$50000"),$B3024&amp;"#"&amp;N$6,INDIRECT("ИсходныеДанные!$J$2:$J$50000")),0)</f>
        <v>0</v>
      </c>
      <c r="O3024" s="3">
        <f ca="1">IF($B3024&lt;&gt;"",SUMIF(INDIRECT("ИсходныеДанные!$"&amp;$K$4&amp;"$2:$"&amp;$K$4&amp;"$50000"),$B3024&amp;"#"&amp;O$6,INDIRECT("ИсходныеДанные!$J$2:$J$50000")),0)</f>
        <v>0</v>
      </c>
      <c r="P3024" s="3">
        <f ca="1">IF($B3024&lt;&gt;"",SUMIF(INDIRECT("ИсходныеДанные!$"&amp;$K$4&amp;"$2:$"&amp;$K$4&amp;"$50000"),$B3024&amp;"#"&amp;P$6,INDIRECT("ИсходныеДанные!$J$2:$J$50000")),0)</f>
        <v>0</v>
      </c>
      <c r="Q3024" s="3">
        <f ca="1">IF($B3024&lt;&gt;"",SUMIF(INDIRECT("ИсходныеДанные!$"&amp;$K$4&amp;"$2:$"&amp;$K$4&amp;"$50000"),$B3024&amp;"#"&amp;Q$6,INDIRECT("ИсходныеДанные!$J$2:$J$50000")),0)</f>
        <v>0</v>
      </c>
      <c r="R3024" s="3">
        <f ca="1">IF($B3024&lt;&gt;"",SUMIF(INDIRECT("ИсходныеДанные!$"&amp;$K$4&amp;"$2:$"&amp;$K$4&amp;"$50000"),$B3024&amp;"#"&amp;R$6,INDIRECT("ИсходныеДанные!$J$2:$J$50000")),0)</f>
        <v>0</v>
      </c>
      <c r="S3024" s="3">
        <f ca="1">IF($B3024&lt;&gt;"",SUMIF(INDIRECT("ИсходныеДанные!$"&amp;$K$4&amp;"$2:$"&amp;$K$4&amp;"$50000"),$B3024&amp;"#"&amp;S$6,INDIRECT("ИсходныеДанные!$J$2:$J$50000")),0)</f>
        <v>0</v>
      </c>
      <c r="T3024" s="3">
        <f ca="1">IF($B3024&lt;&gt;"",SUMIF(INDIRECT("ИсходныеДанные!$"&amp;$K$4&amp;"$2:$"&amp;$K$4&amp;"$50000"),$B3024&amp;"#"&amp;T$6,INDIRECT("ИсходныеДанные!$J$2:$J$50000")),0)</f>
        <v>0</v>
      </c>
      <c r="U3024" s="3">
        <f ca="1">IF($B3024&lt;&gt;"",SUMIF(INDIRECT("ИсходныеДанные!$"&amp;$K$4&amp;"$2:$"&amp;$K$4&amp;"$50000"),$B3024&amp;"#"&amp;U$6,INDIRECT("ИсходныеДанные!$J$2:$J$50000")),0)</f>
        <v>0</v>
      </c>
      <c r="V3024" s="3">
        <f ca="1">IF($B3024&lt;&gt;"",SUMIF(INDIRECT("ИсходныеДанные!$"&amp;$K$4&amp;"$2:$"&amp;$K$4&amp;"$50000"),$B3024&amp;"#"&amp;V$6,INDIRECT("ИсходныеДанные!$J$2:$J$50000")),0)</f>
        <v>0</v>
      </c>
      <c r="W3024" s="16" t="e">
        <f ca="1">SUM(K3024:V3024)/Пофамильно!$R$1</f>
        <v>#DIV/0!</v>
      </c>
    </row>
    <row r="3025" spans="1:23" x14ac:dyDescent="0.25">
      <c r="A3025" s="10" t="str">
        <f t="shared" ca="1" si="49"/>
        <v>delete</v>
      </c>
      <c r="B3025" s="16" cm="1">
        <f t="array" aca="1" ref="B3025" ca="1">INDIRECT("УникальныеСписки!D"&amp;ROW()-$L$4)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14"/>
      <c r="G3025" s="81" t="str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84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84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84" t="str" cm="1">
        <f t="array" aca="1" ref="J3025" ca="1">_xlfn.XLOOKUP($B3025,INDIRECT(SUBSTITUTE("ИсходныеДанные!$где$2:$где$50000","где",$B$4)),INDIRECT(SUBSTITUTE("ИсходныеДанные!$что$2:$что$50000","что",J$4)),"",0,1)</f>
        <v/>
      </c>
      <c r="K3025" s="3">
        <f ca="1">IF($B3025&lt;&gt;"",SUMIF(INDIRECT("ИсходныеДанные!$"&amp;$K$4&amp;"$2:$"&amp;$K$4&amp;"$50000"),$B3025&amp;"#"&amp;K$6,INDIRECT("ИсходныеДанные!$J$2:$J$50000")),0)</f>
        <v>0</v>
      </c>
      <c r="L3025" s="3">
        <f ca="1">IF($B3025&lt;&gt;"",SUMIF(INDIRECT("ИсходныеДанные!$"&amp;$K$4&amp;"$2:$"&amp;$K$4&amp;"$50000"),$B3025&amp;"#"&amp;L$6,INDIRECT("ИсходныеДанные!$J$2:$J$50000")),0)</f>
        <v>0</v>
      </c>
      <c r="M3025" s="3">
        <f ca="1">IF($B3025&lt;&gt;"",SUMIF(INDIRECT("ИсходныеДанные!$"&amp;$K$4&amp;"$2:$"&amp;$K$4&amp;"$50000"),$B3025&amp;"#"&amp;M$6,INDIRECT("ИсходныеДанные!$J$2:$J$50000")),0)</f>
        <v>0</v>
      </c>
      <c r="N3025" s="3">
        <f ca="1">IF($B3025&lt;&gt;"",SUMIF(INDIRECT("ИсходныеДанные!$"&amp;$K$4&amp;"$2:$"&amp;$K$4&amp;"$50000"),$B3025&amp;"#"&amp;N$6,INDIRECT("ИсходныеДанные!$J$2:$J$50000")),0)</f>
        <v>0</v>
      </c>
      <c r="O3025" s="3">
        <f ca="1">IF($B3025&lt;&gt;"",SUMIF(INDIRECT("ИсходныеДанные!$"&amp;$K$4&amp;"$2:$"&amp;$K$4&amp;"$50000"),$B3025&amp;"#"&amp;O$6,INDIRECT("ИсходныеДанные!$J$2:$J$50000")),0)</f>
        <v>0</v>
      </c>
      <c r="P3025" s="3">
        <f ca="1">IF($B3025&lt;&gt;"",SUMIF(INDIRECT("ИсходныеДанные!$"&amp;$K$4&amp;"$2:$"&amp;$K$4&amp;"$50000"),$B3025&amp;"#"&amp;P$6,INDIRECT("ИсходныеДанные!$J$2:$J$50000")),0)</f>
        <v>0</v>
      </c>
      <c r="Q3025" s="3">
        <f ca="1">IF($B3025&lt;&gt;"",SUMIF(INDIRECT("ИсходныеДанные!$"&amp;$K$4&amp;"$2:$"&amp;$K$4&amp;"$50000"),$B3025&amp;"#"&amp;Q$6,INDIRECT("ИсходныеДанные!$J$2:$J$50000")),0)</f>
        <v>0</v>
      </c>
      <c r="R3025" s="3">
        <f ca="1">IF($B3025&lt;&gt;"",SUMIF(INDIRECT("ИсходныеДанные!$"&amp;$K$4&amp;"$2:$"&amp;$K$4&amp;"$50000"),$B3025&amp;"#"&amp;R$6,INDIRECT("ИсходныеДанные!$J$2:$J$50000")),0)</f>
        <v>0</v>
      </c>
      <c r="S3025" s="3">
        <f ca="1">IF($B3025&lt;&gt;"",SUMIF(INDIRECT("ИсходныеДанные!$"&amp;$K$4&amp;"$2:$"&amp;$K$4&amp;"$50000"),$B3025&amp;"#"&amp;S$6,INDIRECT("ИсходныеДанные!$J$2:$J$50000")),0)</f>
        <v>0</v>
      </c>
      <c r="T3025" s="3">
        <f ca="1">IF($B3025&lt;&gt;"",SUMIF(INDIRECT("ИсходныеДанные!$"&amp;$K$4&amp;"$2:$"&amp;$K$4&amp;"$50000"),$B3025&amp;"#"&amp;T$6,INDIRECT("ИсходныеДанные!$J$2:$J$50000")),0)</f>
        <v>0</v>
      </c>
      <c r="U3025" s="3">
        <f ca="1">IF($B3025&lt;&gt;"",SUMIF(INDIRECT("ИсходныеДанные!$"&amp;$K$4&amp;"$2:$"&amp;$K$4&amp;"$50000"),$B3025&amp;"#"&amp;U$6,INDIRECT("ИсходныеДанные!$J$2:$J$50000")),0)</f>
        <v>0</v>
      </c>
      <c r="V3025" s="3">
        <f ca="1">IF($B3025&lt;&gt;"",SUMIF(INDIRECT("ИсходныеДанные!$"&amp;$K$4&amp;"$2:$"&amp;$K$4&amp;"$50000"),$B3025&amp;"#"&amp;V$6,INDIRECT("ИсходныеДанные!$J$2:$J$50000")),0)</f>
        <v>0</v>
      </c>
      <c r="W3025" s="16" t="e">
        <f ca="1">SUM(K3025:V3025)/Пофамильно!$R$1</f>
        <v>#DIV/0!</v>
      </c>
    </row>
    <row r="3026" spans="1:23" x14ac:dyDescent="0.25">
      <c r="A3026" s="10" t="str">
        <f t="shared" ca="1" si="49"/>
        <v>delete</v>
      </c>
      <c r="B3026" s="16" cm="1">
        <f t="array" aca="1" ref="B3026" ca="1">INDIRECT("УникальныеСписки!D"&amp;ROW()-$L$4)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14"/>
      <c r="G3026" s="81" t="str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84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84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84" t="str" cm="1">
        <f t="array" aca="1" ref="J3026" ca="1">_xlfn.XLOOKUP($B3026,INDIRECT(SUBSTITUTE("ИсходныеДанные!$где$2:$где$50000","где",$B$4)),INDIRECT(SUBSTITUTE("ИсходныеДанные!$что$2:$что$50000","что",J$4)),"",0,1)</f>
        <v/>
      </c>
      <c r="K3026" s="3">
        <f ca="1">IF($B3026&lt;&gt;"",SUMIF(INDIRECT("ИсходныеДанные!$"&amp;$K$4&amp;"$2:$"&amp;$K$4&amp;"$50000"),$B3026&amp;"#"&amp;K$6,INDIRECT("ИсходныеДанные!$J$2:$J$50000")),0)</f>
        <v>0</v>
      </c>
      <c r="L3026" s="3">
        <f ca="1">IF($B3026&lt;&gt;"",SUMIF(INDIRECT("ИсходныеДанные!$"&amp;$K$4&amp;"$2:$"&amp;$K$4&amp;"$50000"),$B3026&amp;"#"&amp;L$6,INDIRECT("ИсходныеДанные!$J$2:$J$50000")),0)</f>
        <v>0</v>
      </c>
      <c r="M3026" s="3">
        <f ca="1">IF($B3026&lt;&gt;"",SUMIF(INDIRECT("ИсходныеДанные!$"&amp;$K$4&amp;"$2:$"&amp;$K$4&amp;"$50000"),$B3026&amp;"#"&amp;M$6,INDIRECT("ИсходныеДанные!$J$2:$J$50000")),0)</f>
        <v>0</v>
      </c>
      <c r="N3026" s="3">
        <f ca="1">IF($B3026&lt;&gt;"",SUMIF(INDIRECT("ИсходныеДанные!$"&amp;$K$4&amp;"$2:$"&amp;$K$4&amp;"$50000"),$B3026&amp;"#"&amp;N$6,INDIRECT("ИсходныеДанные!$J$2:$J$50000")),0)</f>
        <v>0</v>
      </c>
      <c r="O3026" s="3">
        <f ca="1">IF($B3026&lt;&gt;"",SUMIF(INDIRECT("ИсходныеДанные!$"&amp;$K$4&amp;"$2:$"&amp;$K$4&amp;"$50000"),$B3026&amp;"#"&amp;O$6,INDIRECT("ИсходныеДанные!$J$2:$J$50000")),0)</f>
        <v>0</v>
      </c>
      <c r="P3026" s="3">
        <f ca="1">IF($B3026&lt;&gt;"",SUMIF(INDIRECT("ИсходныеДанные!$"&amp;$K$4&amp;"$2:$"&amp;$K$4&amp;"$50000"),$B3026&amp;"#"&amp;P$6,INDIRECT("ИсходныеДанные!$J$2:$J$50000")),0)</f>
        <v>0</v>
      </c>
      <c r="Q3026" s="3">
        <f ca="1">IF($B3026&lt;&gt;"",SUMIF(INDIRECT("ИсходныеДанные!$"&amp;$K$4&amp;"$2:$"&amp;$K$4&amp;"$50000"),$B3026&amp;"#"&amp;Q$6,INDIRECT("ИсходныеДанные!$J$2:$J$50000")),0)</f>
        <v>0</v>
      </c>
      <c r="R3026" s="3">
        <f ca="1">IF($B3026&lt;&gt;"",SUMIF(INDIRECT("ИсходныеДанные!$"&amp;$K$4&amp;"$2:$"&amp;$K$4&amp;"$50000"),$B3026&amp;"#"&amp;R$6,INDIRECT("ИсходныеДанные!$J$2:$J$50000")),0)</f>
        <v>0</v>
      </c>
      <c r="S3026" s="3">
        <f ca="1">IF($B3026&lt;&gt;"",SUMIF(INDIRECT("ИсходныеДанные!$"&amp;$K$4&amp;"$2:$"&amp;$K$4&amp;"$50000"),$B3026&amp;"#"&amp;S$6,INDIRECT("ИсходныеДанные!$J$2:$J$50000")),0)</f>
        <v>0</v>
      </c>
      <c r="T3026" s="3">
        <f ca="1">IF($B3026&lt;&gt;"",SUMIF(INDIRECT("ИсходныеДанные!$"&amp;$K$4&amp;"$2:$"&amp;$K$4&amp;"$50000"),$B3026&amp;"#"&amp;T$6,INDIRECT("ИсходныеДанные!$J$2:$J$50000")),0)</f>
        <v>0</v>
      </c>
      <c r="U3026" s="3">
        <f ca="1">IF($B3026&lt;&gt;"",SUMIF(INDIRECT("ИсходныеДанные!$"&amp;$K$4&amp;"$2:$"&amp;$K$4&amp;"$50000"),$B3026&amp;"#"&amp;U$6,INDIRECT("ИсходныеДанные!$J$2:$J$50000")),0)</f>
        <v>0</v>
      </c>
      <c r="V3026" s="3">
        <f ca="1">IF($B3026&lt;&gt;"",SUMIF(INDIRECT("ИсходныеДанные!$"&amp;$K$4&amp;"$2:$"&amp;$K$4&amp;"$50000"),$B3026&amp;"#"&amp;V$6,INDIRECT("ИсходныеДанные!$J$2:$J$50000")),0)</f>
        <v>0</v>
      </c>
      <c r="W3026" s="16" t="e">
        <f ca="1">SUM(K3026:V3026)/Пофамильно!$R$1</f>
        <v>#DIV/0!</v>
      </c>
    </row>
    <row r="3027" spans="1:23" x14ac:dyDescent="0.25">
      <c r="A3027" s="10" t="str">
        <f t="shared" ca="1" si="49"/>
        <v>delete</v>
      </c>
      <c r="B3027" s="16" cm="1">
        <f t="array" aca="1" ref="B3027" ca="1">INDIRECT("УникальныеСписки!D"&amp;ROW()-$L$4)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14"/>
      <c r="G3027" s="81" t="str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84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84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84" t="str" cm="1">
        <f t="array" aca="1" ref="J3027" ca="1">_xlfn.XLOOKUP($B3027,INDIRECT(SUBSTITUTE("ИсходныеДанные!$где$2:$где$50000","где",$B$4)),INDIRECT(SUBSTITUTE("ИсходныеДанные!$что$2:$что$50000","что",J$4)),"",0,1)</f>
        <v/>
      </c>
      <c r="K3027" s="3">
        <f ca="1">IF($B3027&lt;&gt;"",SUMIF(INDIRECT("ИсходныеДанные!$"&amp;$K$4&amp;"$2:$"&amp;$K$4&amp;"$50000"),$B3027&amp;"#"&amp;K$6,INDIRECT("ИсходныеДанные!$J$2:$J$50000")),0)</f>
        <v>0</v>
      </c>
      <c r="L3027" s="3">
        <f ca="1">IF($B3027&lt;&gt;"",SUMIF(INDIRECT("ИсходныеДанные!$"&amp;$K$4&amp;"$2:$"&amp;$K$4&amp;"$50000"),$B3027&amp;"#"&amp;L$6,INDIRECT("ИсходныеДанные!$J$2:$J$50000")),0)</f>
        <v>0</v>
      </c>
      <c r="M3027" s="3">
        <f ca="1">IF($B3027&lt;&gt;"",SUMIF(INDIRECT("ИсходныеДанные!$"&amp;$K$4&amp;"$2:$"&amp;$K$4&amp;"$50000"),$B3027&amp;"#"&amp;M$6,INDIRECT("ИсходныеДанные!$J$2:$J$50000")),0)</f>
        <v>0</v>
      </c>
      <c r="N3027" s="3">
        <f ca="1">IF($B3027&lt;&gt;"",SUMIF(INDIRECT("ИсходныеДанные!$"&amp;$K$4&amp;"$2:$"&amp;$K$4&amp;"$50000"),$B3027&amp;"#"&amp;N$6,INDIRECT("ИсходныеДанные!$J$2:$J$50000")),0)</f>
        <v>0</v>
      </c>
      <c r="O3027" s="3">
        <f ca="1">IF($B3027&lt;&gt;"",SUMIF(INDIRECT("ИсходныеДанные!$"&amp;$K$4&amp;"$2:$"&amp;$K$4&amp;"$50000"),$B3027&amp;"#"&amp;O$6,INDIRECT("ИсходныеДанные!$J$2:$J$50000")),0)</f>
        <v>0</v>
      </c>
      <c r="P3027" s="3">
        <f ca="1">IF($B3027&lt;&gt;"",SUMIF(INDIRECT("ИсходныеДанные!$"&amp;$K$4&amp;"$2:$"&amp;$K$4&amp;"$50000"),$B3027&amp;"#"&amp;P$6,INDIRECT("ИсходныеДанные!$J$2:$J$50000")),0)</f>
        <v>0</v>
      </c>
      <c r="Q3027" s="3">
        <f ca="1">IF($B3027&lt;&gt;"",SUMIF(INDIRECT("ИсходныеДанные!$"&amp;$K$4&amp;"$2:$"&amp;$K$4&amp;"$50000"),$B3027&amp;"#"&amp;Q$6,INDIRECT("ИсходныеДанные!$J$2:$J$50000")),0)</f>
        <v>0</v>
      </c>
      <c r="R3027" s="3">
        <f ca="1">IF($B3027&lt;&gt;"",SUMIF(INDIRECT("ИсходныеДанные!$"&amp;$K$4&amp;"$2:$"&amp;$K$4&amp;"$50000"),$B3027&amp;"#"&amp;R$6,INDIRECT("ИсходныеДанные!$J$2:$J$50000")),0)</f>
        <v>0</v>
      </c>
      <c r="S3027" s="3">
        <f ca="1">IF($B3027&lt;&gt;"",SUMIF(INDIRECT("ИсходныеДанные!$"&amp;$K$4&amp;"$2:$"&amp;$K$4&amp;"$50000"),$B3027&amp;"#"&amp;S$6,INDIRECT("ИсходныеДанные!$J$2:$J$50000")),0)</f>
        <v>0</v>
      </c>
      <c r="T3027" s="3">
        <f ca="1">IF($B3027&lt;&gt;"",SUMIF(INDIRECT("ИсходныеДанные!$"&amp;$K$4&amp;"$2:$"&amp;$K$4&amp;"$50000"),$B3027&amp;"#"&amp;T$6,INDIRECT("ИсходныеДанные!$J$2:$J$50000")),0)</f>
        <v>0</v>
      </c>
      <c r="U3027" s="3">
        <f ca="1">IF($B3027&lt;&gt;"",SUMIF(INDIRECT("ИсходныеДанные!$"&amp;$K$4&amp;"$2:$"&amp;$K$4&amp;"$50000"),$B3027&amp;"#"&amp;U$6,INDIRECT("ИсходныеДанные!$J$2:$J$50000")),0)</f>
        <v>0</v>
      </c>
      <c r="V3027" s="3">
        <f ca="1">IF($B3027&lt;&gt;"",SUMIF(INDIRECT("ИсходныеДанные!$"&amp;$K$4&amp;"$2:$"&amp;$K$4&amp;"$50000"),$B3027&amp;"#"&amp;V$6,INDIRECT("ИсходныеДанные!$J$2:$J$50000")),0)</f>
        <v>0</v>
      </c>
      <c r="W3027" s="16" t="e">
        <f ca="1">SUM(K3027:V3027)/Пофамильно!$R$1</f>
        <v>#DIV/0!</v>
      </c>
    </row>
    <row r="3028" spans="1:23" x14ac:dyDescent="0.25">
      <c r="A3028" s="10" t="str">
        <f t="shared" ca="1" si="49"/>
        <v>delete</v>
      </c>
      <c r="B3028" s="16" cm="1">
        <f t="array" aca="1" ref="B3028" ca="1">INDIRECT("УникальныеСписки!D"&amp;ROW()-$L$4)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14"/>
      <c r="G3028" s="81" t="str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84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84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84" t="str" cm="1">
        <f t="array" aca="1" ref="J3028" ca="1">_xlfn.XLOOKUP($B3028,INDIRECT(SUBSTITUTE("ИсходныеДанные!$где$2:$где$50000","где",$B$4)),INDIRECT(SUBSTITUTE("ИсходныеДанные!$что$2:$что$50000","что",J$4)),"",0,1)</f>
        <v/>
      </c>
      <c r="K3028" s="3">
        <f ca="1">IF($B3028&lt;&gt;"",SUMIF(INDIRECT("ИсходныеДанные!$"&amp;$K$4&amp;"$2:$"&amp;$K$4&amp;"$50000"),$B3028&amp;"#"&amp;K$6,INDIRECT("ИсходныеДанные!$J$2:$J$50000")),0)</f>
        <v>0</v>
      </c>
      <c r="L3028" s="3">
        <f ca="1">IF($B3028&lt;&gt;"",SUMIF(INDIRECT("ИсходныеДанные!$"&amp;$K$4&amp;"$2:$"&amp;$K$4&amp;"$50000"),$B3028&amp;"#"&amp;L$6,INDIRECT("ИсходныеДанные!$J$2:$J$50000")),0)</f>
        <v>0</v>
      </c>
      <c r="M3028" s="3">
        <f ca="1">IF($B3028&lt;&gt;"",SUMIF(INDIRECT("ИсходныеДанные!$"&amp;$K$4&amp;"$2:$"&amp;$K$4&amp;"$50000"),$B3028&amp;"#"&amp;M$6,INDIRECT("ИсходныеДанные!$J$2:$J$50000")),0)</f>
        <v>0</v>
      </c>
      <c r="N3028" s="3">
        <f ca="1">IF($B3028&lt;&gt;"",SUMIF(INDIRECT("ИсходныеДанные!$"&amp;$K$4&amp;"$2:$"&amp;$K$4&amp;"$50000"),$B3028&amp;"#"&amp;N$6,INDIRECT("ИсходныеДанные!$J$2:$J$50000")),0)</f>
        <v>0</v>
      </c>
      <c r="O3028" s="3">
        <f ca="1">IF($B3028&lt;&gt;"",SUMIF(INDIRECT("ИсходныеДанные!$"&amp;$K$4&amp;"$2:$"&amp;$K$4&amp;"$50000"),$B3028&amp;"#"&amp;O$6,INDIRECT("ИсходныеДанные!$J$2:$J$50000")),0)</f>
        <v>0</v>
      </c>
      <c r="P3028" s="3">
        <f ca="1">IF($B3028&lt;&gt;"",SUMIF(INDIRECT("ИсходныеДанные!$"&amp;$K$4&amp;"$2:$"&amp;$K$4&amp;"$50000"),$B3028&amp;"#"&amp;P$6,INDIRECT("ИсходныеДанные!$J$2:$J$50000")),0)</f>
        <v>0</v>
      </c>
      <c r="Q3028" s="3">
        <f ca="1">IF($B3028&lt;&gt;"",SUMIF(INDIRECT("ИсходныеДанные!$"&amp;$K$4&amp;"$2:$"&amp;$K$4&amp;"$50000"),$B3028&amp;"#"&amp;Q$6,INDIRECT("ИсходныеДанные!$J$2:$J$50000")),0)</f>
        <v>0</v>
      </c>
      <c r="R3028" s="3">
        <f ca="1">IF($B3028&lt;&gt;"",SUMIF(INDIRECT("ИсходныеДанные!$"&amp;$K$4&amp;"$2:$"&amp;$K$4&amp;"$50000"),$B3028&amp;"#"&amp;R$6,INDIRECT("ИсходныеДанные!$J$2:$J$50000")),0)</f>
        <v>0</v>
      </c>
      <c r="S3028" s="3">
        <f ca="1">IF($B3028&lt;&gt;"",SUMIF(INDIRECT("ИсходныеДанные!$"&amp;$K$4&amp;"$2:$"&amp;$K$4&amp;"$50000"),$B3028&amp;"#"&amp;S$6,INDIRECT("ИсходныеДанные!$J$2:$J$50000")),0)</f>
        <v>0</v>
      </c>
      <c r="T3028" s="3">
        <f ca="1">IF($B3028&lt;&gt;"",SUMIF(INDIRECT("ИсходныеДанные!$"&amp;$K$4&amp;"$2:$"&amp;$K$4&amp;"$50000"),$B3028&amp;"#"&amp;T$6,INDIRECT("ИсходныеДанные!$J$2:$J$50000")),0)</f>
        <v>0</v>
      </c>
      <c r="U3028" s="3">
        <f ca="1">IF($B3028&lt;&gt;"",SUMIF(INDIRECT("ИсходныеДанные!$"&amp;$K$4&amp;"$2:$"&amp;$K$4&amp;"$50000"),$B3028&amp;"#"&amp;U$6,INDIRECT("ИсходныеДанные!$J$2:$J$50000")),0)</f>
        <v>0</v>
      </c>
      <c r="V3028" s="3">
        <f ca="1">IF($B3028&lt;&gt;"",SUMIF(INDIRECT("ИсходныеДанные!$"&amp;$K$4&amp;"$2:$"&amp;$K$4&amp;"$50000"),$B3028&amp;"#"&amp;V$6,INDIRECT("ИсходныеДанные!$J$2:$J$50000")),0)</f>
        <v>0</v>
      </c>
      <c r="W3028" s="16" t="e">
        <f ca="1">SUM(K3028:V3028)/Пофамильно!$R$1</f>
        <v>#DIV/0!</v>
      </c>
    </row>
    <row r="3029" spans="1:23" x14ac:dyDescent="0.25">
      <c r="A3029" s="10" t="str">
        <f t="shared" ca="1" si="49"/>
        <v>delete</v>
      </c>
      <c r="B3029" s="16" cm="1">
        <f t="array" aca="1" ref="B3029" ca="1">INDIRECT("УникальныеСписки!D"&amp;ROW()-$L$4)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14"/>
      <c r="G3029" s="81" t="str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84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84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84" t="str" cm="1">
        <f t="array" aca="1" ref="J3029" ca="1">_xlfn.XLOOKUP($B3029,INDIRECT(SUBSTITUTE("ИсходныеДанные!$где$2:$где$50000","где",$B$4)),INDIRECT(SUBSTITUTE("ИсходныеДанные!$что$2:$что$50000","что",J$4)),"",0,1)</f>
        <v/>
      </c>
      <c r="K3029" s="3">
        <f ca="1">IF($B3029&lt;&gt;"",SUMIF(INDIRECT("ИсходныеДанные!$"&amp;$K$4&amp;"$2:$"&amp;$K$4&amp;"$50000"),$B3029&amp;"#"&amp;K$6,INDIRECT("ИсходныеДанные!$J$2:$J$50000")),0)</f>
        <v>0</v>
      </c>
      <c r="L3029" s="3">
        <f ca="1">IF($B3029&lt;&gt;"",SUMIF(INDIRECT("ИсходныеДанные!$"&amp;$K$4&amp;"$2:$"&amp;$K$4&amp;"$50000"),$B3029&amp;"#"&amp;L$6,INDIRECT("ИсходныеДанные!$J$2:$J$50000")),0)</f>
        <v>0</v>
      </c>
      <c r="M3029" s="3">
        <f ca="1">IF($B3029&lt;&gt;"",SUMIF(INDIRECT("ИсходныеДанные!$"&amp;$K$4&amp;"$2:$"&amp;$K$4&amp;"$50000"),$B3029&amp;"#"&amp;M$6,INDIRECT("ИсходныеДанные!$J$2:$J$50000")),0)</f>
        <v>0</v>
      </c>
      <c r="N3029" s="3">
        <f ca="1">IF($B3029&lt;&gt;"",SUMIF(INDIRECT("ИсходныеДанные!$"&amp;$K$4&amp;"$2:$"&amp;$K$4&amp;"$50000"),$B3029&amp;"#"&amp;N$6,INDIRECT("ИсходныеДанные!$J$2:$J$50000")),0)</f>
        <v>0</v>
      </c>
      <c r="O3029" s="3">
        <f ca="1">IF($B3029&lt;&gt;"",SUMIF(INDIRECT("ИсходныеДанные!$"&amp;$K$4&amp;"$2:$"&amp;$K$4&amp;"$50000"),$B3029&amp;"#"&amp;O$6,INDIRECT("ИсходныеДанные!$J$2:$J$50000")),0)</f>
        <v>0</v>
      </c>
      <c r="P3029" s="3">
        <f ca="1">IF($B3029&lt;&gt;"",SUMIF(INDIRECT("ИсходныеДанные!$"&amp;$K$4&amp;"$2:$"&amp;$K$4&amp;"$50000"),$B3029&amp;"#"&amp;P$6,INDIRECT("ИсходныеДанные!$J$2:$J$50000")),0)</f>
        <v>0</v>
      </c>
      <c r="Q3029" s="3">
        <f ca="1">IF($B3029&lt;&gt;"",SUMIF(INDIRECT("ИсходныеДанные!$"&amp;$K$4&amp;"$2:$"&amp;$K$4&amp;"$50000"),$B3029&amp;"#"&amp;Q$6,INDIRECT("ИсходныеДанные!$J$2:$J$50000")),0)</f>
        <v>0</v>
      </c>
      <c r="R3029" s="3">
        <f ca="1">IF($B3029&lt;&gt;"",SUMIF(INDIRECT("ИсходныеДанные!$"&amp;$K$4&amp;"$2:$"&amp;$K$4&amp;"$50000"),$B3029&amp;"#"&amp;R$6,INDIRECT("ИсходныеДанные!$J$2:$J$50000")),0)</f>
        <v>0</v>
      </c>
      <c r="S3029" s="3">
        <f ca="1">IF($B3029&lt;&gt;"",SUMIF(INDIRECT("ИсходныеДанные!$"&amp;$K$4&amp;"$2:$"&amp;$K$4&amp;"$50000"),$B3029&amp;"#"&amp;S$6,INDIRECT("ИсходныеДанные!$J$2:$J$50000")),0)</f>
        <v>0</v>
      </c>
      <c r="T3029" s="3">
        <f ca="1">IF($B3029&lt;&gt;"",SUMIF(INDIRECT("ИсходныеДанные!$"&amp;$K$4&amp;"$2:$"&amp;$K$4&amp;"$50000"),$B3029&amp;"#"&amp;T$6,INDIRECT("ИсходныеДанные!$J$2:$J$50000")),0)</f>
        <v>0</v>
      </c>
      <c r="U3029" s="3">
        <f ca="1">IF($B3029&lt;&gt;"",SUMIF(INDIRECT("ИсходныеДанные!$"&amp;$K$4&amp;"$2:$"&amp;$K$4&amp;"$50000"),$B3029&amp;"#"&amp;U$6,INDIRECT("ИсходныеДанные!$J$2:$J$50000")),0)</f>
        <v>0</v>
      </c>
      <c r="V3029" s="3">
        <f ca="1">IF($B3029&lt;&gt;"",SUMIF(INDIRECT("ИсходныеДанные!$"&amp;$K$4&amp;"$2:$"&amp;$K$4&amp;"$50000"),$B3029&amp;"#"&amp;V$6,INDIRECT("ИсходныеДанные!$J$2:$J$50000")),0)</f>
        <v>0</v>
      </c>
      <c r="W3029" s="16" t="e">
        <f ca="1">SUM(K3029:V3029)/Пофамильно!$R$1</f>
        <v>#DIV/0!</v>
      </c>
    </row>
    <row r="3030" spans="1:23" x14ac:dyDescent="0.25">
      <c r="A3030" s="10" t="str">
        <f t="shared" ca="1" si="49"/>
        <v>delete</v>
      </c>
      <c r="B3030" s="16" cm="1">
        <f t="array" aca="1" ref="B3030" ca="1">INDIRECT("УникальныеСписки!D"&amp;ROW()-$L$4)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14"/>
      <c r="G3030" s="81" t="str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84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84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84" t="str" cm="1">
        <f t="array" aca="1" ref="J3030" ca="1">_xlfn.XLOOKUP($B3030,INDIRECT(SUBSTITUTE("ИсходныеДанные!$где$2:$где$50000","где",$B$4)),INDIRECT(SUBSTITUTE("ИсходныеДанные!$что$2:$что$50000","что",J$4)),"",0,1)</f>
        <v/>
      </c>
      <c r="K3030" s="3">
        <f ca="1">IF($B3030&lt;&gt;"",SUMIF(INDIRECT("ИсходныеДанные!$"&amp;$K$4&amp;"$2:$"&amp;$K$4&amp;"$50000"),$B3030&amp;"#"&amp;K$6,INDIRECT("ИсходныеДанные!$J$2:$J$50000")),0)</f>
        <v>0</v>
      </c>
      <c r="L3030" s="3">
        <f ca="1">IF($B3030&lt;&gt;"",SUMIF(INDIRECT("ИсходныеДанные!$"&amp;$K$4&amp;"$2:$"&amp;$K$4&amp;"$50000"),$B3030&amp;"#"&amp;L$6,INDIRECT("ИсходныеДанные!$J$2:$J$50000")),0)</f>
        <v>0</v>
      </c>
      <c r="M3030" s="3">
        <f ca="1">IF($B3030&lt;&gt;"",SUMIF(INDIRECT("ИсходныеДанные!$"&amp;$K$4&amp;"$2:$"&amp;$K$4&amp;"$50000"),$B3030&amp;"#"&amp;M$6,INDIRECT("ИсходныеДанные!$J$2:$J$50000")),0)</f>
        <v>0</v>
      </c>
      <c r="N3030" s="3">
        <f ca="1">IF($B3030&lt;&gt;"",SUMIF(INDIRECT("ИсходныеДанные!$"&amp;$K$4&amp;"$2:$"&amp;$K$4&amp;"$50000"),$B3030&amp;"#"&amp;N$6,INDIRECT("ИсходныеДанные!$J$2:$J$50000")),0)</f>
        <v>0</v>
      </c>
      <c r="O3030" s="3">
        <f ca="1">IF($B3030&lt;&gt;"",SUMIF(INDIRECT("ИсходныеДанные!$"&amp;$K$4&amp;"$2:$"&amp;$K$4&amp;"$50000"),$B3030&amp;"#"&amp;O$6,INDIRECT("ИсходныеДанные!$J$2:$J$50000")),0)</f>
        <v>0</v>
      </c>
      <c r="P3030" s="3">
        <f ca="1">IF($B3030&lt;&gt;"",SUMIF(INDIRECT("ИсходныеДанные!$"&amp;$K$4&amp;"$2:$"&amp;$K$4&amp;"$50000"),$B3030&amp;"#"&amp;P$6,INDIRECT("ИсходныеДанные!$J$2:$J$50000")),0)</f>
        <v>0</v>
      </c>
      <c r="Q3030" s="3">
        <f ca="1">IF($B3030&lt;&gt;"",SUMIF(INDIRECT("ИсходныеДанные!$"&amp;$K$4&amp;"$2:$"&amp;$K$4&amp;"$50000"),$B3030&amp;"#"&amp;Q$6,INDIRECT("ИсходныеДанные!$J$2:$J$50000")),0)</f>
        <v>0</v>
      </c>
      <c r="R3030" s="3">
        <f ca="1">IF($B3030&lt;&gt;"",SUMIF(INDIRECT("ИсходныеДанные!$"&amp;$K$4&amp;"$2:$"&amp;$K$4&amp;"$50000"),$B3030&amp;"#"&amp;R$6,INDIRECT("ИсходныеДанные!$J$2:$J$50000")),0)</f>
        <v>0</v>
      </c>
      <c r="S3030" s="3">
        <f ca="1">IF($B3030&lt;&gt;"",SUMIF(INDIRECT("ИсходныеДанные!$"&amp;$K$4&amp;"$2:$"&amp;$K$4&amp;"$50000"),$B3030&amp;"#"&amp;S$6,INDIRECT("ИсходныеДанные!$J$2:$J$50000")),0)</f>
        <v>0</v>
      </c>
      <c r="T3030" s="3">
        <f ca="1">IF($B3030&lt;&gt;"",SUMIF(INDIRECT("ИсходныеДанные!$"&amp;$K$4&amp;"$2:$"&amp;$K$4&amp;"$50000"),$B3030&amp;"#"&amp;T$6,INDIRECT("ИсходныеДанные!$J$2:$J$50000")),0)</f>
        <v>0</v>
      </c>
      <c r="U3030" s="3">
        <f ca="1">IF($B3030&lt;&gt;"",SUMIF(INDIRECT("ИсходныеДанные!$"&amp;$K$4&amp;"$2:$"&amp;$K$4&amp;"$50000"),$B3030&amp;"#"&amp;U$6,INDIRECT("ИсходныеДанные!$J$2:$J$50000")),0)</f>
        <v>0</v>
      </c>
      <c r="V3030" s="3">
        <f ca="1">IF($B3030&lt;&gt;"",SUMIF(INDIRECT("ИсходныеДанные!$"&amp;$K$4&amp;"$2:$"&amp;$K$4&amp;"$50000"),$B3030&amp;"#"&amp;V$6,INDIRECT("ИсходныеДанные!$J$2:$J$50000")),0)</f>
        <v>0</v>
      </c>
      <c r="W3030" s="16" t="e">
        <f ca="1">SUM(K3030:V3030)/Пофамильно!$R$1</f>
        <v>#DIV/0!</v>
      </c>
    </row>
    <row r="3031" spans="1:23" x14ac:dyDescent="0.25">
      <c r="A3031" s="10" t="str">
        <f t="shared" ca="1" si="49"/>
        <v>delete</v>
      </c>
      <c r="B3031" s="16" cm="1">
        <f t="array" aca="1" ref="B3031" ca="1">INDIRECT("УникальныеСписки!D"&amp;ROW()-$L$4)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14"/>
      <c r="G3031" s="81" t="str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84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84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84" t="str" cm="1">
        <f t="array" aca="1" ref="J3031" ca="1">_xlfn.XLOOKUP($B3031,INDIRECT(SUBSTITUTE("ИсходныеДанные!$где$2:$где$50000","где",$B$4)),INDIRECT(SUBSTITUTE("ИсходныеДанные!$что$2:$что$50000","что",J$4)),"",0,1)</f>
        <v/>
      </c>
      <c r="K3031" s="3">
        <f ca="1">IF($B3031&lt;&gt;"",SUMIF(INDIRECT("ИсходныеДанные!$"&amp;$K$4&amp;"$2:$"&amp;$K$4&amp;"$50000"),$B3031&amp;"#"&amp;K$6,INDIRECT("ИсходныеДанные!$J$2:$J$50000")),0)</f>
        <v>0</v>
      </c>
      <c r="L3031" s="3">
        <f ca="1">IF($B3031&lt;&gt;"",SUMIF(INDIRECT("ИсходныеДанные!$"&amp;$K$4&amp;"$2:$"&amp;$K$4&amp;"$50000"),$B3031&amp;"#"&amp;L$6,INDIRECT("ИсходныеДанные!$J$2:$J$50000")),0)</f>
        <v>0</v>
      </c>
      <c r="M3031" s="3">
        <f ca="1">IF($B3031&lt;&gt;"",SUMIF(INDIRECT("ИсходныеДанные!$"&amp;$K$4&amp;"$2:$"&amp;$K$4&amp;"$50000"),$B3031&amp;"#"&amp;M$6,INDIRECT("ИсходныеДанные!$J$2:$J$50000")),0)</f>
        <v>0</v>
      </c>
      <c r="N3031" s="3">
        <f ca="1">IF($B3031&lt;&gt;"",SUMIF(INDIRECT("ИсходныеДанные!$"&amp;$K$4&amp;"$2:$"&amp;$K$4&amp;"$50000"),$B3031&amp;"#"&amp;N$6,INDIRECT("ИсходныеДанные!$J$2:$J$50000")),0)</f>
        <v>0</v>
      </c>
      <c r="O3031" s="3">
        <f ca="1">IF($B3031&lt;&gt;"",SUMIF(INDIRECT("ИсходныеДанные!$"&amp;$K$4&amp;"$2:$"&amp;$K$4&amp;"$50000"),$B3031&amp;"#"&amp;O$6,INDIRECT("ИсходныеДанные!$J$2:$J$50000")),0)</f>
        <v>0</v>
      </c>
      <c r="P3031" s="3">
        <f ca="1">IF($B3031&lt;&gt;"",SUMIF(INDIRECT("ИсходныеДанные!$"&amp;$K$4&amp;"$2:$"&amp;$K$4&amp;"$50000"),$B3031&amp;"#"&amp;P$6,INDIRECT("ИсходныеДанные!$J$2:$J$50000")),0)</f>
        <v>0</v>
      </c>
      <c r="Q3031" s="3">
        <f ca="1">IF($B3031&lt;&gt;"",SUMIF(INDIRECT("ИсходныеДанные!$"&amp;$K$4&amp;"$2:$"&amp;$K$4&amp;"$50000"),$B3031&amp;"#"&amp;Q$6,INDIRECT("ИсходныеДанные!$J$2:$J$50000")),0)</f>
        <v>0</v>
      </c>
      <c r="R3031" s="3">
        <f ca="1">IF($B3031&lt;&gt;"",SUMIF(INDIRECT("ИсходныеДанные!$"&amp;$K$4&amp;"$2:$"&amp;$K$4&amp;"$50000"),$B3031&amp;"#"&amp;R$6,INDIRECT("ИсходныеДанные!$J$2:$J$50000")),0)</f>
        <v>0</v>
      </c>
      <c r="S3031" s="3">
        <f ca="1">IF($B3031&lt;&gt;"",SUMIF(INDIRECT("ИсходныеДанные!$"&amp;$K$4&amp;"$2:$"&amp;$K$4&amp;"$50000"),$B3031&amp;"#"&amp;S$6,INDIRECT("ИсходныеДанные!$J$2:$J$50000")),0)</f>
        <v>0</v>
      </c>
      <c r="T3031" s="3">
        <f ca="1">IF($B3031&lt;&gt;"",SUMIF(INDIRECT("ИсходныеДанные!$"&amp;$K$4&amp;"$2:$"&amp;$K$4&amp;"$50000"),$B3031&amp;"#"&amp;T$6,INDIRECT("ИсходныеДанные!$J$2:$J$50000")),0)</f>
        <v>0</v>
      </c>
      <c r="U3031" s="3">
        <f ca="1">IF($B3031&lt;&gt;"",SUMIF(INDIRECT("ИсходныеДанные!$"&amp;$K$4&amp;"$2:$"&amp;$K$4&amp;"$50000"),$B3031&amp;"#"&amp;U$6,INDIRECT("ИсходныеДанные!$J$2:$J$50000")),0)</f>
        <v>0</v>
      </c>
      <c r="V3031" s="3">
        <f ca="1">IF($B3031&lt;&gt;"",SUMIF(INDIRECT("ИсходныеДанные!$"&amp;$K$4&amp;"$2:$"&amp;$K$4&amp;"$50000"),$B3031&amp;"#"&amp;V$6,INDIRECT("ИсходныеДанные!$J$2:$J$50000")),0)</f>
        <v>0</v>
      </c>
      <c r="W3031" s="16" t="e">
        <f ca="1">SUM(K3031:V3031)/Пофамильно!$R$1</f>
        <v>#DIV/0!</v>
      </c>
    </row>
    <row r="3032" spans="1:23" x14ac:dyDescent="0.25">
      <c r="A3032" s="10" t="str">
        <f t="shared" ca="1" si="49"/>
        <v>delete</v>
      </c>
      <c r="B3032" s="16" cm="1">
        <f t="array" aca="1" ref="B3032" ca="1">INDIRECT("УникальныеСписки!D"&amp;ROW()-$L$4)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14"/>
      <c r="G3032" s="81" t="str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84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84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84" t="str" cm="1">
        <f t="array" aca="1" ref="J3032" ca="1">_xlfn.XLOOKUP($B3032,INDIRECT(SUBSTITUTE("ИсходныеДанные!$где$2:$где$50000","где",$B$4)),INDIRECT(SUBSTITUTE("ИсходныеДанные!$что$2:$что$50000","что",J$4)),"",0,1)</f>
        <v/>
      </c>
      <c r="K3032" s="3">
        <f ca="1">IF($B3032&lt;&gt;"",SUMIF(INDIRECT("ИсходныеДанные!$"&amp;$K$4&amp;"$2:$"&amp;$K$4&amp;"$50000"),$B3032&amp;"#"&amp;K$6,INDIRECT("ИсходныеДанные!$J$2:$J$50000")),0)</f>
        <v>0</v>
      </c>
      <c r="L3032" s="3">
        <f ca="1">IF($B3032&lt;&gt;"",SUMIF(INDIRECT("ИсходныеДанные!$"&amp;$K$4&amp;"$2:$"&amp;$K$4&amp;"$50000"),$B3032&amp;"#"&amp;L$6,INDIRECT("ИсходныеДанные!$J$2:$J$50000")),0)</f>
        <v>0</v>
      </c>
      <c r="M3032" s="3">
        <f ca="1">IF($B3032&lt;&gt;"",SUMIF(INDIRECT("ИсходныеДанные!$"&amp;$K$4&amp;"$2:$"&amp;$K$4&amp;"$50000"),$B3032&amp;"#"&amp;M$6,INDIRECT("ИсходныеДанные!$J$2:$J$50000")),0)</f>
        <v>0</v>
      </c>
      <c r="N3032" s="3">
        <f ca="1">IF($B3032&lt;&gt;"",SUMIF(INDIRECT("ИсходныеДанные!$"&amp;$K$4&amp;"$2:$"&amp;$K$4&amp;"$50000"),$B3032&amp;"#"&amp;N$6,INDIRECT("ИсходныеДанные!$J$2:$J$50000")),0)</f>
        <v>0</v>
      </c>
      <c r="O3032" s="3">
        <f ca="1">IF($B3032&lt;&gt;"",SUMIF(INDIRECT("ИсходныеДанные!$"&amp;$K$4&amp;"$2:$"&amp;$K$4&amp;"$50000"),$B3032&amp;"#"&amp;O$6,INDIRECT("ИсходныеДанные!$J$2:$J$50000")),0)</f>
        <v>0</v>
      </c>
      <c r="P3032" s="3">
        <f ca="1">IF($B3032&lt;&gt;"",SUMIF(INDIRECT("ИсходныеДанные!$"&amp;$K$4&amp;"$2:$"&amp;$K$4&amp;"$50000"),$B3032&amp;"#"&amp;P$6,INDIRECT("ИсходныеДанные!$J$2:$J$50000")),0)</f>
        <v>0</v>
      </c>
      <c r="Q3032" s="3">
        <f ca="1">IF($B3032&lt;&gt;"",SUMIF(INDIRECT("ИсходныеДанные!$"&amp;$K$4&amp;"$2:$"&amp;$K$4&amp;"$50000"),$B3032&amp;"#"&amp;Q$6,INDIRECT("ИсходныеДанные!$J$2:$J$50000")),0)</f>
        <v>0</v>
      </c>
      <c r="R3032" s="3">
        <f ca="1">IF($B3032&lt;&gt;"",SUMIF(INDIRECT("ИсходныеДанные!$"&amp;$K$4&amp;"$2:$"&amp;$K$4&amp;"$50000"),$B3032&amp;"#"&amp;R$6,INDIRECT("ИсходныеДанные!$J$2:$J$50000")),0)</f>
        <v>0</v>
      </c>
      <c r="S3032" s="3">
        <f ca="1">IF($B3032&lt;&gt;"",SUMIF(INDIRECT("ИсходныеДанные!$"&amp;$K$4&amp;"$2:$"&amp;$K$4&amp;"$50000"),$B3032&amp;"#"&amp;S$6,INDIRECT("ИсходныеДанные!$J$2:$J$50000")),0)</f>
        <v>0</v>
      </c>
      <c r="T3032" s="3">
        <f ca="1">IF($B3032&lt;&gt;"",SUMIF(INDIRECT("ИсходныеДанные!$"&amp;$K$4&amp;"$2:$"&amp;$K$4&amp;"$50000"),$B3032&amp;"#"&amp;T$6,INDIRECT("ИсходныеДанные!$J$2:$J$50000")),0)</f>
        <v>0</v>
      </c>
      <c r="U3032" s="3">
        <f ca="1">IF($B3032&lt;&gt;"",SUMIF(INDIRECT("ИсходныеДанные!$"&amp;$K$4&amp;"$2:$"&amp;$K$4&amp;"$50000"),$B3032&amp;"#"&amp;U$6,INDIRECT("ИсходныеДанные!$J$2:$J$50000")),0)</f>
        <v>0</v>
      </c>
      <c r="V3032" s="3">
        <f ca="1">IF($B3032&lt;&gt;"",SUMIF(INDIRECT("ИсходныеДанные!$"&amp;$K$4&amp;"$2:$"&amp;$K$4&amp;"$50000"),$B3032&amp;"#"&amp;V$6,INDIRECT("ИсходныеДанные!$J$2:$J$50000")),0)</f>
        <v>0</v>
      </c>
      <c r="W3032" s="16" t="e">
        <f ca="1">SUM(K3032:V3032)/Пофамильно!$R$1</f>
        <v>#DIV/0!</v>
      </c>
    </row>
    <row r="3033" spans="1:23" x14ac:dyDescent="0.25">
      <c r="A3033" s="10" t="str">
        <f t="shared" ca="1" si="49"/>
        <v>delete</v>
      </c>
      <c r="B3033" s="16" cm="1">
        <f t="array" aca="1" ref="B3033" ca="1">INDIRECT("УникальныеСписки!D"&amp;ROW()-$L$4)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14"/>
      <c r="G3033" s="81" t="str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84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84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84" t="str" cm="1">
        <f t="array" aca="1" ref="J3033" ca="1">_xlfn.XLOOKUP($B3033,INDIRECT(SUBSTITUTE("ИсходныеДанные!$где$2:$где$50000","где",$B$4)),INDIRECT(SUBSTITUTE("ИсходныеДанные!$что$2:$что$50000","что",J$4)),"",0,1)</f>
        <v/>
      </c>
      <c r="K3033" s="3">
        <f ca="1">IF($B3033&lt;&gt;"",SUMIF(INDIRECT("ИсходныеДанные!$"&amp;$K$4&amp;"$2:$"&amp;$K$4&amp;"$50000"),$B3033&amp;"#"&amp;K$6,INDIRECT("ИсходныеДанные!$J$2:$J$50000")),0)</f>
        <v>0</v>
      </c>
      <c r="L3033" s="3">
        <f ca="1">IF($B3033&lt;&gt;"",SUMIF(INDIRECT("ИсходныеДанные!$"&amp;$K$4&amp;"$2:$"&amp;$K$4&amp;"$50000"),$B3033&amp;"#"&amp;L$6,INDIRECT("ИсходныеДанные!$J$2:$J$50000")),0)</f>
        <v>0</v>
      </c>
      <c r="M3033" s="3">
        <f ca="1">IF($B3033&lt;&gt;"",SUMIF(INDIRECT("ИсходныеДанные!$"&amp;$K$4&amp;"$2:$"&amp;$K$4&amp;"$50000"),$B3033&amp;"#"&amp;M$6,INDIRECT("ИсходныеДанные!$J$2:$J$50000")),0)</f>
        <v>0</v>
      </c>
      <c r="N3033" s="3">
        <f ca="1">IF($B3033&lt;&gt;"",SUMIF(INDIRECT("ИсходныеДанные!$"&amp;$K$4&amp;"$2:$"&amp;$K$4&amp;"$50000"),$B3033&amp;"#"&amp;N$6,INDIRECT("ИсходныеДанные!$J$2:$J$50000")),0)</f>
        <v>0</v>
      </c>
      <c r="O3033" s="3">
        <f ca="1">IF($B3033&lt;&gt;"",SUMIF(INDIRECT("ИсходныеДанные!$"&amp;$K$4&amp;"$2:$"&amp;$K$4&amp;"$50000"),$B3033&amp;"#"&amp;O$6,INDIRECT("ИсходныеДанные!$J$2:$J$50000")),0)</f>
        <v>0</v>
      </c>
      <c r="P3033" s="3">
        <f ca="1">IF($B3033&lt;&gt;"",SUMIF(INDIRECT("ИсходныеДанные!$"&amp;$K$4&amp;"$2:$"&amp;$K$4&amp;"$50000"),$B3033&amp;"#"&amp;P$6,INDIRECT("ИсходныеДанные!$J$2:$J$50000")),0)</f>
        <v>0</v>
      </c>
      <c r="Q3033" s="3">
        <f ca="1">IF($B3033&lt;&gt;"",SUMIF(INDIRECT("ИсходныеДанные!$"&amp;$K$4&amp;"$2:$"&amp;$K$4&amp;"$50000"),$B3033&amp;"#"&amp;Q$6,INDIRECT("ИсходныеДанные!$J$2:$J$50000")),0)</f>
        <v>0</v>
      </c>
      <c r="R3033" s="3">
        <f ca="1">IF($B3033&lt;&gt;"",SUMIF(INDIRECT("ИсходныеДанные!$"&amp;$K$4&amp;"$2:$"&amp;$K$4&amp;"$50000"),$B3033&amp;"#"&amp;R$6,INDIRECT("ИсходныеДанные!$J$2:$J$50000")),0)</f>
        <v>0</v>
      </c>
      <c r="S3033" s="3">
        <f ca="1">IF($B3033&lt;&gt;"",SUMIF(INDIRECT("ИсходныеДанные!$"&amp;$K$4&amp;"$2:$"&amp;$K$4&amp;"$50000"),$B3033&amp;"#"&amp;S$6,INDIRECT("ИсходныеДанные!$J$2:$J$50000")),0)</f>
        <v>0</v>
      </c>
      <c r="T3033" s="3">
        <f ca="1">IF($B3033&lt;&gt;"",SUMIF(INDIRECT("ИсходныеДанные!$"&amp;$K$4&amp;"$2:$"&amp;$K$4&amp;"$50000"),$B3033&amp;"#"&amp;T$6,INDIRECT("ИсходныеДанные!$J$2:$J$50000")),0)</f>
        <v>0</v>
      </c>
      <c r="U3033" s="3">
        <f ca="1">IF($B3033&lt;&gt;"",SUMIF(INDIRECT("ИсходныеДанные!$"&amp;$K$4&amp;"$2:$"&amp;$K$4&amp;"$50000"),$B3033&amp;"#"&amp;U$6,INDIRECT("ИсходныеДанные!$J$2:$J$50000")),0)</f>
        <v>0</v>
      </c>
      <c r="V3033" s="3">
        <f ca="1">IF($B3033&lt;&gt;"",SUMIF(INDIRECT("ИсходныеДанные!$"&amp;$K$4&amp;"$2:$"&amp;$K$4&amp;"$50000"),$B3033&amp;"#"&amp;V$6,INDIRECT("ИсходныеДанные!$J$2:$J$50000")),0)</f>
        <v>0</v>
      </c>
      <c r="W3033" s="16" t="e">
        <f ca="1">SUM(K3033:V3033)/Пофамильно!$R$1</f>
        <v>#DIV/0!</v>
      </c>
    </row>
    <row r="3034" spans="1:23" x14ac:dyDescent="0.25">
      <c r="A3034" s="10" t="str">
        <f t="shared" ca="1" si="49"/>
        <v>delete</v>
      </c>
      <c r="B3034" s="16" cm="1">
        <f t="array" aca="1" ref="B3034" ca="1">INDIRECT("УникальныеСписки!D"&amp;ROW()-$L$4)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14"/>
      <c r="G3034" s="81" t="str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84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84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84" t="str" cm="1">
        <f t="array" aca="1" ref="J3034" ca="1">_xlfn.XLOOKUP($B3034,INDIRECT(SUBSTITUTE("ИсходныеДанные!$где$2:$где$50000","где",$B$4)),INDIRECT(SUBSTITUTE("ИсходныеДанные!$что$2:$что$50000","что",J$4)),"",0,1)</f>
        <v/>
      </c>
      <c r="K3034" s="3">
        <f ca="1">IF($B3034&lt;&gt;"",SUMIF(INDIRECT("ИсходныеДанные!$"&amp;$K$4&amp;"$2:$"&amp;$K$4&amp;"$50000"),$B3034&amp;"#"&amp;K$6,INDIRECT("ИсходныеДанные!$J$2:$J$50000")),0)</f>
        <v>0</v>
      </c>
      <c r="L3034" s="3">
        <f ca="1">IF($B3034&lt;&gt;"",SUMIF(INDIRECT("ИсходныеДанные!$"&amp;$K$4&amp;"$2:$"&amp;$K$4&amp;"$50000"),$B3034&amp;"#"&amp;L$6,INDIRECT("ИсходныеДанные!$J$2:$J$50000")),0)</f>
        <v>0</v>
      </c>
      <c r="M3034" s="3">
        <f ca="1">IF($B3034&lt;&gt;"",SUMIF(INDIRECT("ИсходныеДанные!$"&amp;$K$4&amp;"$2:$"&amp;$K$4&amp;"$50000"),$B3034&amp;"#"&amp;M$6,INDIRECT("ИсходныеДанные!$J$2:$J$50000")),0)</f>
        <v>0</v>
      </c>
      <c r="N3034" s="3">
        <f ca="1">IF($B3034&lt;&gt;"",SUMIF(INDIRECT("ИсходныеДанные!$"&amp;$K$4&amp;"$2:$"&amp;$K$4&amp;"$50000"),$B3034&amp;"#"&amp;N$6,INDIRECT("ИсходныеДанные!$J$2:$J$50000")),0)</f>
        <v>0</v>
      </c>
      <c r="O3034" s="3">
        <f ca="1">IF($B3034&lt;&gt;"",SUMIF(INDIRECT("ИсходныеДанные!$"&amp;$K$4&amp;"$2:$"&amp;$K$4&amp;"$50000"),$B3034&amp;"#"&amp;O$6,INDIRECT("ИсходныеДанные!$J$2:$J$50000")),0)</f>
        <v>0</v>
      </c>
      <c r="P3034" s="3">
        <f ca="1">IF($B3034&lt;&gt;"",SUMIF(INDIRECT("ИсходныеДанные!$"&amp;$K$4&amp;"$2:$"&amp;$K$4&amp;"$50000"),$B3034&amp;"#"&amp;P$6,INDIRECT("ИсходныеДанные!$J$2:$J$50000")),0)</f>
        <v>0</v>
      </c>
      <c r="Q3034" s="3">
        <f ca="1">IF($B3034&lt;&gt;"",SUMIF(INDIRECT("ИсходныеДанные!$"&amp;$K$4&amp;"$2:$"&amp;$K$4&amp;"$50000"),$B3034&amp;"#"&amp;Q$6,INDIRECT("ИсходныеДанные!$J$2:$J$50000")),0)</f>
        <v>0</v>
      </c>
      <c r="R3034" s="3">
        <f ca="1">IF($B3034&lt;&gt;"",SUMIF(INDIRECT("ИсходныеДанные!$"&amp;$K$4&amp;"$2:$"&amp;$K$4&amp;"$50000"),$B3034&amp;"#"&amp;R$6,INDIRECT("ИсходныеДанные!$J$2:$J$50000")),0)</f>
        <v>0</v>
      </c>
      <c r="S3034" s="3">
        <f ca="1">IF($B3034&lt;&gt;"",SUMIF(INDIRECT("ИсходныеДанные!$"&amp;$K$4&amp;"$2:$"&amp;$K$4&amp;"$50000"),$B3034&amp;"#"&amp;S$6,INDIRECT("ИсходныеДанные!$J$2:$J$50000")),0)</f>
        <v>0</v>
      </c>
      <c r="T3034" s="3">
        <f ca="1">IF($B3034&lt;&gt;"",SUMIF(INDIRECT("ИсходныеДанные!$"&amp;$K$4&amp;"$2:$"&amp;$K$4&amp;"$50000"),$B3034&amp;"#"&amp;T$6,INDIRECT("ИсходныеДанные!$J$2:$J$50000")),0)</f>
        <v>0</v>
      </c>
      <c r="U3034" s="3">
        <f ca="1">IF($B3034&lt;&gt;"",SUMIF(INDIRECT("ИсходныеДанные!$"&amp;$K$4&amp;"$2:$"&amp;$K$4&amp;"$50000"),$B3034&amp;"#"&amp;U$6,INDIRECT("ИсходныеДанные!$J$2:$J$50000")),0)</f>
        <v>0</v>
      </c>
      <c r="V3034" s="3">
        <f ca="1">IF($B3034&lt;&gt;"",SUMIF(INDIRECT("ИсходныеДанные!$"&amp;$K$4&amp;"$2:$"&amp;$K$4&amp;"$50000"),$B3034&amp;"#"&amp;V$6,INDIRECT("ИсходныеДанные!$J$2:$J$50000")),0)</f>
        <v>0</v>
      </c>
      <c r="W3034" s="16" t="e">
        <f ca="1">SUM(K3034:V3034)/Пофамильно!$R$1</f>
        <v>#DIV/0!</v>
      </c>
    </row>
    <row r="3035" spans="1:23" x14ac:dyDescent="0.25">
      <c r="A3035" s="10" t="str">
        <f t="shared" ca="1" si="49"/>
        <v>delete</v>
      </c>
      <c r="B3035" s="16" cm="1">
        <f t="array" aca="1" ref="B3035" ca="1">INDIRECT("УникальныеСписки!D"&amp;ROW()-$L$4)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14"/>
      <c r="G3035" s="81" t="str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84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84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84" t="str" cm="1">
        <f t="array" aca="1" ref="J3035" ca="1">_xlfn.XLOOKUP($B3035,INDIRECT(SUBSTITUTE("ИсходныеДанные!$где$2:$где$50000","где",$B$4)),INDIRECT(SUBSTITUTE("ИсходныеДанные!$что$2:$что$50000","что",J$4)),"",0,1)</f>
        <v/>
      </c>
      <c r="K3035" s="3">
        <f ca="1">IF($B3035&lt;&gt;"",SUMIF(INDIRECT("ИсходныеДанные!$"&amp;$K$4&amp;"$2:$"&amp;$K$4&amp;"$50000"),$B3035&amp;"#"&amp;K$6,INDIRECT("ИсходныеДанные!$J$2:$J$50000")),0)</f>
        <v>0</v>
      </c>
      <c r="L3035" s="3">
        <f ca="1">IF($B3035&lt;&gt;"",SUMIF(INDIRECT("ИсходныеДанные!$"&amp;$K$4&amp;"$2:$"&amp;$K$4&amp;"$50000"),$B3035&amp;"#"&amp;L$6,INDIRECT("ИсходныеДанные!$J$2:$J$50000")),0)</f>
        <v>0</v>
      </c>
      <c r="M3035" s="3">
        <f ca="1">IF($B3035&lt;&gt;"",SUMIF(INDIRECT("ИсходныеДанные!$"&amp;$K$4&amp;"$2:$"&amp;$K$4&amp;"$50000"),$B3035&amp;"#"&amp;M$6,INDIRECT("ИсходныеДанные!$J$2:$J$50000")),0)</f>
        <v>0</v>
      </c>
      <c r="N3035" s="3">
        <f ca="1">IF($B3035&lt;&gt;"",SUMIF(INDIRECT("ИсходныеДанные!$"&amp;$K$4&amp;"$2:$"&amp;$K$4&amp;"$50000"),$B3035&amp;"#"&amp;N$6,INDIRECT("ИсходныеДанные!$J$2:$J$50000")),0)</f>
        <v>0</v>
      </c>
      <c r="O3035" s="3">
        <f ca="1">IF($B3035&lt;&gt;"",SUMIF(INDIRECT("ИсходныеДанные!$"&amp;$K$4&amp;"$2:$"&amp;$K$4&amp;"$50000"),$B3035&amp;"#"&amp;O$6,INDIRECT("ИсходныеДанные!$J$2:$J$50000")),0)</f>
        <v>0</v>
      </c>
      <c r="P3035" s="3">
        <f ca="1">IF($B3035&lt;&gt;"",SUMIF(INDIRECT("ИсходныеДанные!$"&amp;$K$4&amp;"$2:$"&amp;$K$4&amp;"$50000"),$B3035&amp;"#"&amp;P$6,INDIRECT("ИсходныеДанные!$J$2:$J$50000")),0)</f>
        <v>0</v>
      </c>
      <c r="Q3035" s="3">
        <f ca="1">IF($B3035&lt;&gt;"",SUMIF(INDIRECT("ИсходныеДанные!$"&amp;$K$4&amp;"$2:$"&amp;$K$4&amp;"$50000"),$B3035&amp;"#"&amp;Q$6,INDIRECT("ИсходныеДанные!$J$2:$J$50000")),0)</f>
        <v>0</v>
      </c>
      <c r="R3035" s="3">
        <f ca="1">IF($B3035&lt;&gt;"",SUMIF(INDIRECT("ИсходныеДанные!$"&amp;$K$4&amp;"$2:$"&amp;$K$4&amp;"$50000"),$B3035&amp;"#"&amp;R$6,INDIRECT("ИсходныеДанные!$J$2:$J$50000")),0)</f>
        <v>0</v>
      </c>
      <c r="S3035" s="3">
        <f ca="1">IF($B3035&lt;&gt;"",SUMIF(INDIRECT("ИсходныеДанные!$"&amp;$K$4&amp;"$2:$"&amp;$K$4&amp;"$50000"),$B3035&amp;"#"&amp;S$6,INDIRECT("ИсходныеДанные!$J$2:$J$50000")),0)</f>
        <v>0</v>
      </c>
      <c r="T3035" s="3">
        <f ca="1">IF($B3035&lt;&gt;"",SUMIF(INDIRECT("ИсходныеДанные!$"&amp;$K$4&amp;"$2:$"&amp;$K$4&amp;"$50000"),$B3035&amp;"#"&amp;T$6,INDIRECT("ИсходныеДанные!$J$2:$J$50000")),0)</f>
        <v>0</v>
      </c>
      <c r="U3035" s="3">
        <f ca="1">IF($B3035&lt;&gt;"",SUMIF(INDIRECT("ИсходныеДанные!$"&amp;$K$4&amp;"$2:$"&amp;$K$4&amp;"$50000"),$B3035&amp;"#"&amp;U$6,INDIRECT("ИсходныеДанные!$J$2:$J$50000")),0)</f>
        <v>0</v>
      </c>
      <c r="V3035" s="3">
        <f ca="1">IF($B3035&lt;&gt;"",SUMIF(INDIRECT("ИсходныеДанные!$"&amp;$K$4&amp;"$2:$"&amp;$K$4&amp;"$50000"),$B3035&amp;"#"&amp;V$6,INDIRECT("ИсходныеДанные!$J$2:$J$50000")),0)</f>
        <v>0</v>
      </c>
      <c r="W3035" s="16" t="e">
        <f ca="1">SUM(K3035:V3035)/Пофамильно!$R$1</f>
        <v>#DIV/0!</v>
      </c>
    </row>
    <row r="3036" spans="1:23" x14ac:dyDescent="0.25">
      <c r="A3036" s="10" t="str">
        <f t="shared" ca="1" si="49"/>
        <v>delete</v>
      </c>
      <c r="B3036" s="16" cm="1">
        <f t="array" aca="1" ref="B3036" ca="1">INDIRECT("УникальныеСписки!D"&amp;ROW()-$L$4)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14"/>
      <c r="G3036" s="81" t="str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84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84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84" t="str" cm="1">
        <f t="array" aca="1" ref="J3036" ca="1">_xlfn.XLOOKUP($B3036,INDIRECT(SUBSTITUTE("ИсходныеДанные!$где$2:$где$50000","где",$B$4)),INDIRECT(SUBSTITUTE("ИсходныеДанные!$что$2:$что$50000","что",J$4)),"",0,1)</f>
        <v/>
      </c>
      <c r="K3036" s="3">
        <f ca="1">IF($B3036&lt;&gt;"",SUMIF(INDIRECT("ИсходныеДанные!$"&amp;$K$4&amp;"$2:$"&amp;$K$4&amp;"$50000"),$B3036&amp;"#"&amp;K$6,INDIRECT("ИсходныеДанные!$J$2:$J$50000")),0)</f>
        <v>0</v>
      </c>
      <c r="L3036" s="3">
        <f ca="1">IF($B3036&lt;&gt;"",SUMIF(INDIRECT("ИсходныеДанные!$"&amp;$K$4&amp;"$2:$"&amp;$K$4&amp;"$50000"),$B3036&amp;"#"&amp;L$6,INDIRECT("ИсходныеДанные!$J$2:$J$50000")),0)</f>
        <v>0</v>
      </c>
      <c r="M3036" s="3">
        <f ca="1">IF($B3036&lt;&gt;"",SUMIF(INDIRECT("ИсходныеДанные!$"&amp;$K$4&amp;"$2:$"&amp;$K$4&amp;"$50000"),$B3036&amp;"#"&amp;M$6,INDIRECT("ИсходныеДанные!$J$2:$J$50000")),0)</f>
        <v>0</v>
      </c>
      <c r="N3036" s="3">
        <f ca="1">IF($B3036&lt;&gt;"",SUMIF(INDIRECT("ИсходныеДанные!$"&amp;$K$4&amp;"$2:$"&amp;$K$4&amp;"$50000"),$B3036&amp;"#"&amp;N$6,INDIRECT("ИсходныеДанные!$J$2:$J$50000")),0)</f>
        <v>0</v>
      </c>
      <c r="O3036" s="3">
        <f ca="1">IF($B3036&lt;&gt;"",SUMIF(INDIRECT("ИсходныеДанные!$"&amp;$K$4&amp;"$2:$"&amp;$K$4&amp;"$50000"),$B3036&amp;"#"&amp;O$6,INDIRECT("ИсходныеДанные!$J$2:$J$50000")),0)</f>
        <v>0</v>
      </c>
      <c r="P3036" s="3">
        <f ca="1">IF($B3036&lt;&gt;"",SUMIF(INDIRECT("ИсходныеДанные!$"&amp;$K$4&amp;"$2:$"&amp;$K$4&amp;"$50000"),$B3036&amp;"#"&amp;P$6,INDIRECT("ИсходныеДанные!$J$2:$J$50000")),0)</f>
        <v>0</v>
      </c>
      <c r="Q3036" s="3">
        <f ca="1">IF($B3036&lt;&gt;"",SUMIF(INDIRECT("ИсходныеДанные!$"&amp;$K$4&amp;"$2:$"&amp;$K$4&amp;"$50000"),$B3036&amp;"#"&amp;Q$6,INDIRECT("ИсходныеДанные!$J$2:$J$50000")),0)</f>
        <v>0</v>
      </c>
      <c r="R3036" s="3">
        <f ca="1">IF($B3036&lt;&gt;"",SUMIF(INDIRECT("ИсходныеДанные!$"&amp;$K$4&amp;"$2:$"&amp;$K$4&amp;"$50000"),$B3036&amp;"#"&amp;R$6,INDIRECT("ИсходныеДанные!$J$2:$J$50000")),0)</f>
        <v>0</v>
      </c>
      <c r="S3036" s="3">
        <f ca="1">IF($B3036&lt;&gt;"",SUMIF(INDIRECT("ИсходныеДанные!$"&amp;$K$4&amp;"$2:$"&amp;$K$4&amp;"$50000"),$B3036&amp;"#"&amp;S$6,INDIRECT("ИсходныеДанные!$J$2:$J$50000")),0)</f>
        <v>0</v>
      </c>
      <c r="T3036" s="3">
        <f ca="1">IF($B3036&lt;&gt;"",SUMIF(INDIRECT("ИсходныеДанные!$"&amp;$K$4&amp;"$2:$"&amp;$K$4&amp;"$50000"),$B3036&amp;"#"&amp;T$6,INDIRECT("ИсходныеДанные!$J$2:$J$50000")),0)</f>
        <v>0</v>
      </c>
      <c r="U3036" s="3">
        <f ca="1">IF($B3036&lt;&gt;"",SUMIF(INDIRECT("ИсходныеДанные!$"&amp;$K$4&amp;"$2:$"&amp;$K$4&amp;"$50000"),$B3036&amp;"#"&amp;U$6,INDIRECT("ИсходныеДанные!$J$2:$J$50000")),0)</f>
        <v>0</v>
      </c>
      <c r="V3036" s="3">
        <f ca="1">IF($B3036&lt;&gt;"",SUMIF(INDIRECT("ИсходныеДанные!$"&amp;$K$4&amp;"$2:$"&amp;$K$4&amp;"$50000"),$B3036&amp;"#"&amp;V$6,INDIRECT("ИсходныеДанные!$J$2:$J$50000")),0)</f>
        <v>0</v>
      </c>
      <c r="W3036" s="16" t="e">
        <f ca="1">SUM(K3036:V3036)/Пофамильно!$R$1</f>
        <v>#DIV/0!</v>
      </c>
    </row>
    <row r="3037" spans="1:23" x14ac:dyDescent="0.25">
      <c r="A3037" s="10" t="str">
        <f t="shared" ca="1" si="49"/>
        <v>delete</v>
      </c>
      <c r="B3037" s="16" cm="1">
        <f t="array" aca="1" ref="B3037" ca="1">INDIRECT("УникальныеСписки!D"&amp;ROW()-$L$4)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14"/>
      <c r="G3037" s="81" t="str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84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84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84" t="str" cm="1">
        <f t="array" aca="1" ref="J3037" ca="1">_xlfn.XLOOKUP($B3037,INDIRECT(SUBSTITUTE("ИсходныеДанные!$где$2:$где$50000","где",$B$4)),INDIRECT(SUBSTITUTE("ИсходныеДанные!$что$2:$что$50000","что",J$4)),"",0,1)</f>
        <v/>
      </c>
      <c r="K3037" s="3">
        <f ca="1">IF($B3037&lt;&gt;"",SUMIF(INDIRECT("ИсходныеДанные!$"&amp;$K$4&amp;"$2:$"&amp;$K$4&amp;"$50000"),$B3037&amp;"#"&amp;K$6,INDIRECT("ИсходныеДанные!$J$2:$J$50000")),0)</f>
        <v>0</v>
      </c>
      <c r="L3037" s="3">
        <f ca="1">IF($B3037&lt;&gt;"",SUMIF(INDIRECT("ИсходныеДанные!$"&amp;$K$4&amp;"$2:$"&amp;$K$4&amp;"$50000"),$B3037&amp;"#"&amp;L$6,INDIRECT("ИсходныеДанные!$J$2:$J$50000")),0)</f>
        <v>0</v>
      </c>
      <c r="M3037" s="3">
        <f ca="1">IF($B3037&lt;&gt;"",SUMIF(INDIRECT("ИсходныеДанные!$"&amp;$K$4&amp;"$2:$"&amp;$K$4&amp;"$50000"),$B3037&amp;"#"&amp;M$6,INDIRECT("ИсходныеДанные!$J$2:$J$50000")),0)</f>
        <v>0</v>
      </c>
      <c r="N3037" s="3">
        <f ca="1">IF($B3037&lt;&gt;"",SUMIF(INDIRECT("ИсходныеДанные!$"&amp;$K$4&amp;"$2:$"&amp;$K$4&amp;"$50000"),$B3037&amp;"#"&amp;N$6,INDIRECT("ИсходныеДанные!$J$2:$J$50000")),0)</f>
        <v>0</v>
      </c>
      <c r="O3037" s="3">
        <f ca="1">IF($B3037&lt;&gt;"",SUMIF(INDIRECT("ИсходныеДанные!$"&amp;$K$4&amp;"$2:$"&amp;$K$4&amp;"$50000"),$B3037&amp;"#"&amp;O$6,INDIRECT("ИсходныеДанные!$J$2:$J$50000")),0)</f>
        <v>0</v>
      </c>
      <c r="P3037" s="3">
        <f ca="1">IF($B3037&lt;&gt;"",SUMIF(INDIRECT("ИсходныеДанные!$"&amp;$K$4&amp;"$2:$"&amp;$K$4&amp;"$50000"),$B3037&amp;"#"&amp;P$6,INDIRECT("ИсходныеДанные!$J$2:$J$50000")),0)</f>
        <v>0</v>
      </c>
      <c r="Q3037" s="3">
        <f ca="1">IF($B3037&lt;&gt;"",SUMIF(INDIRECT("ИсходныеДанные!$"&amp;$K$4&amp;"$2:$"&amp;$K$4&amp;"$50000"),$B3037&amp;"#"&amp;Q$6,INDIRECT("ИсходныеДанные!$J$2:$J$50000")),0)</f>
        <v>0</v>
      </c>
      <c r="R3037" s="3">
        <f ca="1">IF($B3037&lt;&gt;"",SUMIF(INDIRECT("ИсходныеДанные!$"&amp;$K$4&amp;"$2:$"&amp;$K$4&amp;"$50000"),$B3037&amp;"#"&amp;R$6,INDIRECT("ИсходныеДанные!$J$2:$J$50000")),0)</f>
        <v>0</v>
      </c>
      <c r="S3037" s="3">
        <f ca="1">IF($B3037&lt;&gt;"",SUMIF(INDIRECT("ИсходныеДанные!$"&amp;$K$4&amp;"$2:$"&amp;$K$4&amp;"$50000"),$B3037&amp;"#"&amp;S$6,INDIRECT("ИсходныеДанные!$J$2:$J$50000")),0)</f>
        <v>0</v>
      </c>
      <c r="T3037" s="3">
        <f ca="1">IF($B3037&lt;&gt;"",SUMIF(INDIRECT("ИсходныеДанные!$"&amp;$K$4&amp;"$2:$"&amp;$K$4&amp;"$50000"),$B3037&amp;"#"&amp;T$6,INDIRECT("ИсходныеДанные!$J$2:$J$50000")),0)</f>
        <v>0</v>
      </c>
      <c r="U3037" s="3">
        <f ca="1">IF($B3037&lt;&gt;"",SUMIF(INDIRECT("ИсходныеДанные!$"&amp;$K$4&amp;"$2:$"&amp;$K$4&amp;"$50000"),$B3037&amp;"#"&amp;U$6,INDIRECT("ИсходныеДанные!$J$2:$J$50000")),0)</f>
        <v>0</v>
      </c>
      <c r="V3037" s="3">
        <f ca="1">IF($B3037&lt;&gt;"",SUMIF(INDIRECT("ИсходныеДанные!$"&amp;$K$4&amp;"$2:$"&amp;$K$4&amp;"$50000"),$B3037&amp;"#"&amp;V$6,INDIRECT("ИсходныеДанные!$J$2:$J$50000")),0)</f>
        <v>0</v>
      </c>
      <c r="W3037" s="16" t="e">
        <f ca="1">SUM(K3037:V3037)/Пофамильно!$R$1</f>
        <v>#DIV/0!</v>
      </c>
    </row>
    <row r="3038" spans="1:23" x14ac:dyDescent="0.25">
      <c r="A3038" s="10" t="str">
        <f t="shared" ca="1" si="49"/>
        <v>delete</v>
      </c>
      <c r="B3038" s="16" cm="1">
        <f t="array" aca="1" ref="B3038" ca="1">INDIRECT("УникальныеСписки!D"&amp;ROW()-$L$4)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14"/>
      <c r="G3038" s="81" t="str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84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84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84" t="str" cm="1">
        <f t="array" aca="1" ref="J3038" ca="1">_xlfn.XLOOKUP($B3038,INDIRECT(SUBSTITUTE("ИсходныеДанные!$где$2:$где$50000","где",$B$4)),INDIRECT(SUBSTITUTE("ИсходныеДанные!$что$2:$что$50000","что",J$4)),"",0,1)</f>
        <v/>
      </c>
      <c r="K3038" s="3">
        <f ca="1">IF($B3038&lt;&gt;"",SUMIF(INDIRECT("ИсходныеДанные!$"&amp;$K$4&amp;"$2:$"&amp;$K$4&amp;"$50000"),$B3038&amp;"#"&amp;K$6,INDIRECT("ИсходныеДанные!$J$2:$J$50000")),0)</f>
        <v>0</v>
      </c>
      <c r="L3038" s="3">
        <f ca="1">IF($B3038&lt;&gt;"",SUMIF(INDIRECT("ИсходныеДанные!$"&amp;$K$4&amp;"$2:$"&amp;$K$4&amp;"$50000"),$B3038&amp;"#"&amp;L$6,INDIRECT("ИсходныеДанные!$J$2:$J$50000")),0)</f>
        <v>0</v>
      </c>
      <c r="M3038" s="3">
        <f ca="1">IF($B3038&lt;&gt;"",SUMIF(INDIRECT("ИсходныеДанные!$"&amp;$K$4&amp;"$2:$"&amp;$K$4&amp;"$50000"),$B3038&amp;"#"&amp;M$6,INDIRECT("ИсходныеДанные!$J$2:$J$50000")),0)</f>
        <v>0</v>
      </c>
      <c r="N3038" s="3">
        <f ca="1">IF($B3038&lt;&gt;"",SUMIF(INDIRECT("ИсходныеДанные!$"&amp;$K$4&amp;"$2:$"&amp;$K$4&amp;"$50000"),$B3038&amp;"#"&amp;N$6,INDIRECT("ИсходныеДанные!$J$2:$J$50000")),0)</f>
        <v>0</v>
      </c>
      <c r="O3038" s="3">
        <f ca="1">IF($B3038&lt;&gt;"",SUMIF(INDIRECT("ИсходныеДанные!$"&amp;$K$4&amp;"$2:$"&amp;$K$4&amp;"$50000"),$B3038&amp;"#"&amp;O$6,INDIRECT("ИсходныеДанные!$J$2:$J$50000")),0)</f>
        <v>0</v>
      </c>
      <c r="P3038" s="3">
        <f ca="1">IF($B3038&lt;&gt;"",SUMIF(INDIRECT("ИсходныеДанные!$"&amp;$K$4&amp;"$2:$"&amp;$K$4&amp;"$50000"),$B3038&amp;"#"&amp;P$6,INDIRECT("ИсходныеДанные!$J$2:$J$50000")),0)</f>
        <v>0</v>
      </c>
      <c r="Q3038" s="3">
        <f ca="1">IF($B3038&lt;&gt;"",SUMIF(INDIRECT("ИсходныеДанные!$"&amp;$K$4&amp;"$2:$"&amp;$K$4&amp;"$50000"),$B3038&amp;"#"&amp;Q$6,INDIRECT("ИсходныеДанные!$J$2:$J$50000")),0)</f>
        <v>0</v>
      </c>
      <c r="R3038" s="3">
        <f ca="1">IF($B3038&lt;&gt;"",SUMIF(INDIRECT("ИсходныеДанные!$"&amp;$K$4&amp;"$2:$"&amp;$K$4&amp;"$50000"),$B3038&amp;"#"&amp;R$6,INDIRECT("ИсходныеДанные!$J$2:$J$50000")),0)</f>
        <v>0</v>
      </c>
      <c r="S3038" s="3">
        <f ca="1">IF($B3038&lt;&gt;"",SUMIF(INDIRECT("ИсходныеДанные!$"&amp;$K$4&amp;"$2:$"&amp;$K$4&amp;"$50000"),$B3038&amp;"#"&amp;S$6,INDIRECT("ИсходныеДанные!$J$2:$J$50000")),0)</f>
        <v>0</v>
      </c>
      <c r="T3038" s="3">
        <f ca="1">IF($B3038&lt;&gt;"",SUMIF(INDIRECT("ИсходныеДанные!$"&amp;$K$4&amp;"$2:$"&amp;$K$4&amp;"$50000"),$B3038&amp;"#"&amp;T$6,INDIRECT("ИсходныеДанные!$J$2:$J$50000")),0)</f>
        <v>0</v>
      </c>
      <c r="U3038" s="3">
        <f ca="1">IF($B3038&lt;&gt;"",SUMIF(INDIRECT("ИсходныеДанные!$"&amp;$K$4&amp;"$2:$"&amp;$K$4&amp;"$50000"),$B3038&amp;"#"&amp;U$6,INDIRECT("ИсходныеДанные!$J$2:$J$50000")),0)</f>
        <v>0</v>
      </c>
      <c r="V3038" s="3">
        <f ca="1">IF($B3038&lt;&gt;"",SUMIF(INDIRECT("ИсходныеДанные!$"&amp;$K$4&amp;"$2:$"&amp;$K$4&amp;"$50000"),$B3038&amp;"#"&amp;V$6,INDIRECT("ИсходныеДанные!$J$2:$J$50000")),0)</f>
        <v>0</v>
      </c>
      <c r="W3038" s="16" t="e">
        <f ca="1">SUM(K3038:V3038)/Пофамильно!$R$1</f>
        <v>#DIV/0!</v>
      </c>
    </row>
    <row r="3039" spans="1:23" x14ac:dyDescent="0.25">
      <c r="A3039" s="10" t="str">
        <f t="shared" ca="1" si="49"/>
        <v>delete</v>
      </c>
      <c r="B3039" s="16" cm="1">
        <f t="array" aca="1" ref="B3039" ca="1">INDIRECT("УникальныеСписки!D"&amp;ROW()-$L$4)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14"/>
      <c r="G3039" s="81" t="str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84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84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84" t="str" cm="1">
        <f t="array" aca="1" ref="J3039" ca="1">_xlfn.XLOOKUP($B3039,INDIRECT(SUBSTITUTE("ИсходныеДанные!$где$2:$где$50000","где",$B$4)),INDIRECT(SUBSTITUTE("ИсходныеДанные!$что$2:$что$50000","что",J$4)),"",0,1)</f>
        <v/>
      </c>
      <c r="K3039" s="3">
        <f ca="1">IF($B3039&lt;&gt;"",SUMIF(INDIRECT("ИсходныеДанные!$"&amp;$K$4&amp;"$2:$"&amp;$K$4&amp;"$50000"),$B3039&amp;"#"&amp;K$6,INDIRECT("ИсходныеДанные!$J$2:$J$50000")),0)</f>
        <v>0</v>
      </c>
      <c r="L3039" s="3">
        <f ca="1">IF($B3039&lt;&gt;"",SUMIF(INDIRECT("ИсходныеДанные!$"&amp;$K$4&amp;"$2:$"&amp;$K$4&amp;"$50000"),$B3039&amp;"#"&amp;L$6,INDIRECT("ИсходныеДанные!$J$2:$J$50000")),0)</f>
        <v>0</v>
      </c>
      <c r="M3039" s="3">
        <f ca="1">IF($B3039&lt;&gt;"",SUMIF(INDIRECT("ИсходныеДанные!$"&amp;$K$4&amp;"$2:$"&amp;$K$4&amp;"$50000"),$B3039&amp;"#"&amp;M$6,INDIRECT("ИсходныеДанные!$J$2:$J$50000")),0)</f>
        <v>0</v>
      </c>
      <c r="N3039" s="3">
        <f ca="1">IF($B3039&lt;&gt;"",SUMIF(INDIRECT("ИсходныеДанные!$"&amp;$K$4&amp;"$2:$"&amp;$K$4&amp;"$50000"),$B3039&amp;"#"&amp;N$6,INDIRECT("ИсходныеДанные!$J$2:$J$50000")),0)</f>
        <v>0</v>
      </c>
      <c r="O3039" s="3">
        <f ca="1">IF($B3039&lt;&gt;"",SUMIF(INDIRECT("ИсходныеДанные!$"&amp;$K$4&amp;"$2:$"&amp;$K$4&amp;"$50000"),$B3039&amp;"#"&amp;O$6,INDIRECT("ИсходныеДанные!$J$2:$J$50000")),0)</f>
        <v>0</v>
      </c>
      <c r="P3039" s="3">
        <f ca="1">IF($B3039&lt;&gt;"",SUMIF(INDIRECT("ИсходныеДанные!$"&amp;$K$4&amp;"$2:$"&amp;$K$4&amp;"$50000"),$B3039&amp;"#"&amp;P$6,INDIRECT("ИсходныеДанные!$J$2:$J$50000")),0)</f>
        <v>0</v>
      </c>
      <c r="Q3039" s="3">
        <f ca="1">IF($B3039&lt;&gt;"",SUMIF(INDIRECT("ИсходныеДанные!$"&amp;$K$4&amp;"$2:$"&amp;$K$4&amp;"$50000"),$B3039&amp;"#"&amp;Q$6,INDIRECT("ИсходныеДанные!$J$2:$J$50000")),0)</f>
        <v>0</v>
      </c>
      <c r="R3039" s="3">
        <f ca="1">IF($B3039&lt;&gt;"",SUMIF(INDIRECT("ИсходныеДанные!$"&amp;$K$4&amp;"$2:$"&amp;$K$4&amp;"$50000"),$B3039&amp;"#"&amp;R$6,INDIRECT("ИсходныеДанные!$J$2:$J$50000")),0)</f>
        <v>0</v>
      </c>
      <c r="S3039" s="3">
        <f ca="1">IF($B3039&lt;&gt;"",SUMIF(INDIRECT("ИсходныеДанные!$"&amp;$K$4&amp;"$2:$"&amp;$K$4&amp;"$50000"),$B3039&amp;"#"&amp;S$6,INDIRECT("ИсходныеДанные!$J$2:$J$50000")),0)</f>
        <v>0</v>
      </c>
      <c r="T3039" s="3">
        <f ca="1">IF($B3039&lt;&gt;"",SUMIF(INDIRECT("ИсходныеДанные!$"&amp;$K$4&amp;"$2:$"&amp;$K$4&amp;"$50000"),$B3039&amp;"#"&amp;T$6,INDIRECT("ИсходныеДанные!$J$2:$J$50000")),0)</f>
        <v>0</v>
      </c>
      <c r="U3039" s="3">
        <f ca="1">IF($B3039&lt;&gt;"",SUMIF(INDIRECT("ИсходныеДанные!$"&amp;$K$4&amp;"$2:$"&amp;$K$4&amp;"$50000"),$B3039&amp;"#"&amp;U$6,INDIRECT("ИсходныеДанные!$J$2:$J$50000")),0)</f>
        <v>0</v>
      </c>
      <c r="V3039" s="3">
        <f ca="1">IF($B3039&lt;&gt;"",SUMIF(INDIRECT("ИсходныеДанные!$"&amp;$K$4&amp;"$2:$"&amp;$K$4&amp;"$50000"),$B3039&amp;"#"&amp;V$6,INDIRECT("ИсходныеДанные!$J$2:$J$50000")),0)</f>
        <v>0</v>
      </c>
      <c r="W3039" s="16" t="e">
        <f ca="1">SUM(K3039:V3039)/Пофамильно!$R$1</f>
        <v>#DIV/0!</v>
      </c>
    </row>
    <row r="3040" spans="1:23" x14ac:dyDescent="0.25">
      <c r="A3040" s="10" t="str">
        <f t="shared" ca="1" si="49"/>
        <v>delete</v>
      </c>
      <c r="B3040" s="16" cm="1">
        <f t="array" aca="1" ref="B3040" ca="1">INDIRECT("УникальныеСписки!D"&amp;ROW()-$L$4)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14"/>
      <c r="G3040" s="81" t="str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84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84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84" t="str" cm="1">
        <f t="array" aca="1" ref="J3040" ca="1">_xlfn.XLOOKUP($B3040,INDIRECT(SUBSTITUTE("ИсходныеДанные!$где$2:$где$50000","где",$B$4)),INDIRECT(SUBSTITUTE("ИсходныеДанные!$что$2:$что$50000","что",J$4)),"",0,1)</f>
        <v/>
      </c>
      <c r="K3040" s="3">
        <f ca="1">IF($B3040&lt;&gt;"",SUMIF(INDIRECT("ИсходныеДанные!$"&amp;$K$4&amp;"$2:$"&amp;$K$4&amp;"$50000"),$B3040&amp;"#"&amp;K$6,INDIRECT("ИсходныеДанные!$J$2:$J$50000")),0)</f>
        <v>0</v>
      </c>
      <c r="L3040" s="3">
        <f ca="1">IF($B3040&lt;&gt;"",SUMIF(INDIRECT("ИсходныеДанные!$"&amp;$K$4&amp;"$2:$"&amp;$K$4&amp;"$50000"),$B3040&amp;"#"&amp;L$6,INDIRECT("ИсходныеДанные!$J$2:$J$50000")),0)</f>
        <v>0</v>
      </c>
      <c r="M3040" s="3">
        <f ca="1">IF($B3040&lt;&gt;"",SUMIF(INDIRECT("ИсходныеДанные!$"&amp;$K$4&amp;"$2:$"&amp;$K$4&amp;"$50000"),$B3040&amp;"#"&amp;M$6,INDIRECT("ИсходныеДанные!$J$2:$J$50000")),0)</f>
        <v>0</v>
      </c>
      <c r="N3040" s="3">
        <f ca="1">IF($B3040&lt;&gt;"",SUMIF(INDIRECT("ИсходныеДанные!$"&amp;$K$4&amp;"$2:$"&amp;$K$4&amp;"$50000"),$B3040&amp;"#"&amp;N$6,INDIRECT("ИсходныеДанные!$J$2:$J$50000")),0)</f>
        <v>0</v>
      </c>
      <c r="O3040" s="3">
        <f ca="1">IF($B3040&lt;&gt;"",SUMIF(INDIRECT("ИсходныеДанные!$"&amp;$K$4&amp;"$2:$"&amp;$K$4&amp;"$50000"),$B3040&amp;"#"&amp;O$6,INDIRECT("ИсходныеДанные!$J$2:$J$50000")),0)</f>
        <v>0</v>
      </c>
      <c r="P3040" s="3">
        <f ca="1">IF($B3040&lt;&gt;"",SUMIF(INDIRECT("ИсходныеДанные!$"&amp;$K$4&amp;"$2:$"&amp;$K$4&amp;"$50000"),$B3040&amp;"#"&amp;P$6,INDIRECT("ИсходныеДанные!$J$2:$J$50000")),0)</f>
        <v>0</v>
      </c>
      <c r="Q3040" s="3">
        <f ca="1">IF($B3040&lt;&gt;"",SUMIF(INDIRECT("ИсходныеДанные!$"&amp;$K$4&amp;"$2:$"&amp;$K$4&amp;"$50000"),$B3040&amp;"#"&amp;Q$6,INDIRECT("ИсходныеДанные!$J$2:$J$50000")),0)</f>
        <v>0</v>
      </c>
      <c r="R3040" s="3">
        <f ca="1">IF($B3040&lt;&gt;"",SUMIF(INDIRECT("ИсходныеДанные!$"&amp;$K$4&amp;"$2:$"&amp;$K$4&amp;"$50000"),$B3040&amp;"#"&amp;R$6,INDIRECT("ИсходныеДанные!$J$2:$J$50000")),0)</f>
        <v>0</v>
      </c>
      <c r="S3040" s="3">
        <f ca="1">IF($B3040&lt;&gt;"",SUMIF(INDIRECT("ИсходныеДанные!$"&amp;$K$4&amp;"$2:$"&amp;$K$4&amp;"$50000"),$B3040&amp;"#"&amp;S$6,INDIRECT("ИсходныеДанные!$J$2:$J$50000")),0)</f>
        <v>0</v>
      </c>
      <c r="T3040" s="3">
        <f ca="1">IF($B3040&lt;&gt;"",SUMIF(INDIRECT("ИсходныеДанные!$"&amp;$K$4&amp;"$2:$"&amp;$K$4&amp;"$50000"),$B3040&amp;"#"&amp;T$6,INDIRECT("ИсходныеДанные!$J$2:$J$50000")),0)</f>
        <v>0</v>
      </c>
      <c r="U3040" s="3">
        <f ca="1">IF($B3040&lt;&gt;"",SUMIF(INDIRECT("ИсходныеДанные!$"&amp;$K$4&amp;"$2:$"&amp;$K$4&amp;"$50000"),$B3040&amp;"#"&amp;U$6,INDIRECT("ИсходныеДанные!$J$2:$J$50000")),0)</f>
        <v>0</v>
      </c>
      <c r="V3040" s="3">
        <f ca="1">IF($B3040&lt;&gt;"",SUMIF(INDIRECT("ИсходныеДанные!$"&amp;$K$4&amp;"$2:$"&amp;$K$4&amp;"$50000"),$B3040&amp;"#"&amp;V$6,INDIRECT("ИсходныеДанные!$J$2:$J$50000")),0)</f>
        <v>0</v>
      </c>
      <c r="W3040" s="16" t="e">
        <f ca="1">SUM(K3040:V3040)/Пофамильно!$R$1</f>
        <v>#DIV/0!</v>
      </c>
    </row>
    <row r="3041" spans="1:23" x14ac:dyDescent="0.25">
      <c r="A3041" s="10" t="str">
        <f t="shared" ca="1" si="49"/>
        <v>delete</v>
      </c>
      <c r="B3041" s="16" cm="1">
        <f t="array" aca="1" ref="B3041" ca="1">INDIRECT("УникальныеСписки!D"&amp;ROW()-$L$4)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14"/>
      <c r="G3041" s="81" t="str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84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84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84" t="str" cm="1">
        <f t="array" aca="1" ref="J3041" ca="1">_xlfn.XLOOKUP($B3041,INDIRECT(SUBSTITUTE("ИсходныеДанные!$где$2:$где$50000","где",$B$4)),INDIRECT(SUBSTITUTE("ИсходныеДанные!$что$2:$что$50000","что",J$4)),"",0,1)</f>
        <v/>
      </c>
      <c r="K3041" s="3">
        <f ca="1">IF($B3041&lt;&gt;"",SUMIF(INDIRECT("ИсходныеДанные!$"&amp;$K$4&amp;"$2:$"&amp;$K$4&amp;"$50000"),$B3041&amp;"#"&amp;K$6,INDIRECT("ИсходныеДанные!$J$2:$J$50000")),0)</f>
        <v>0</v>
      </c>
      <c r="L3041" s="3">
        <f ca="1">IF($B3041&lt;&gt;"",SUMIF(INDIRECT("ИсходныеДанные!$"&amp;$K$4&amp;"$2:$"&amp;$K$4&amp;"$50000"),$B3041&amp;"#"&amp;L$6,INDIRECT("ИсходныеДанные!$J$2:$J$50000")),0)</f>
        <v>0</v>
      </c>
      <c r="M3041" s="3">
        <f ca="1">IF($B3041&lt;&gt;"",SUMIF(INDIRECT("ИсходныеДанные!$"&amp;$K$4&amp;"$2:$"&amp;$K$4&amp;"$50000"),$B3041&amp;"#"&amp;M$6,INDIRECT("ИсходныеДанные!$J$2:$J$50000")),0)</f>
        <v>0</v>
      </c>
      <c r="N3041" s="3">
        <f ca="1">IF($B3041&lt;&gt;"",SUMIF(INDIRECT("ИсходныеДанные!$"&amp;$K$4&amp;"$2:$"&amp;$K$4&amp;"$50000"),$B3041&amp;"#"&amp;N$6,INDIRECT("ИсходныеДанные!$J$2:$J$50000")),0)</f>
        <v>0</v>
      </c>
      <c r="O3041" s="3">
        <f ca="1">IF($B3041&lt;&gt;"",SUMIF(INDIRECT("ИсходныеДанные!$"&amp;$K$4&amp;"$2:$"&amp;$K$4&amp;"$50000"),$B3041&amp;"#"&amp;O$6,INDIRECT("ИсходныеДанные!$J$2:$J$50000")),0)</f>
        <v>0</v>
      </c>
      <c r="P3041" s="3">
        <f ca="1">IF($B3041&lt;&gt;"",SUMIF(INDIRECT("ИсходныеДанные!$"&amp;$K$4&amp;"$2:$"&amp;$K$4&amp;"$50000"),$B3041&amp;"#"&amp;P$6,INDIRECT("ИсходныеДанные!$J$2:$J$50000")),0)</f>
        <v>0</v>
      </c>
      <c r="Q3041" s="3">
        <f ca="1">IF($B3041&lt;&gt;"",SUMIF(INDIRECT("ИсходныеДанные!$"&amp;$K$4&amp;"$2:$"&amp;$K$4&amp;"$50000"),$B3041&amp;"#"&amp;Q$6,INDIRECT("ИсходныеДанные!$J$2:$J$50000")),0)</f>
        <v>0</v>
      </c>
      <c r="R3041" s="3">
        <f ca="1">IF($B3041&lt;&gt;"",SUMIF(INDIRECT("ИсходныеДанные!$"&amp;$K$4&amp;"$2:$"&amp;$K$4&amp;"$50000"),$B3041&amp;"#"&amp;R$6,INDIRECT("ИсходныеДанные!$J$2:$J$50000")),0)</f>
        <v>0</v>
      </c>
      <c r="S3041" s="3">
        <f ca="1">IF($B3041&lt;&gt;"",SUMIF(INDIRECT("ИсходныеДанные!$"&amp;$K$4&amp;"$2:$"&amp;$K$4&amp;"$50000"),$B3041&amp;"#"&amp;S$6,INDIRECT("ИсходныеДанные!$J$2:$J$50000")),0)</f>
        <v>0</v>
      </c>
      <c r="T3041" s="3">
        <f ca="1">IF($B3041&lt;&gt;"",SUMIF(INDIRECT("ИсходныеДанные!$"&amp;$K$4&amp;"$2:$"&amp;$K$4&amp;"$50000"),$B3041&amp;"#"&amp;T$6,INDIRECT("ИсходныеДанные!$J$2:$J$50000")),0)</f>
        <v>0</v>
      </c>
      <c r="U3041" s="3">
        <f ca="1">IF($B3041&lt;&gt;"",SUMIF(INDIRECT("ИсходныеДанные!$"&amp;$K$4&amp;"$2:$"&amp;$K$4&amp;"$50000"),$B3041&amp;"#"&amp;U$6,INDIRECT("ИсходныеДанные!$J$2:$J$50000")),0)</f>
        <v>0</v>
      </c>
      <c r="V3041" s="3">
        <f ca="1">IF($B3041&lt;&gt;"",SUMIF(INDIRECT("ИсходныеДанные!$"&amp;$K$4&amp;"$2:$"&amp;$K$4&amp;"$50000"),$B3041&amp;"#"&amp;V$6,INDIRECT("ИсходныеДанные!$J$2:$J$50000")),0)</f>
        <v>0</v>
      </c>
      <c r="W3041" s="16" t="e">
        <f ca="1">SUM(K3041:V3041)/Пофамильно!$R$1</f>
        <v>#DIV/0!</v>
      </c>
    </row>
    <row r="3042" spans="1:23" x14ac:dyDescent="0.25">
      <c r="A3042" s="10" t="str">
        <f t="shared" ca="1" si="49"/>
        <v>delete</v>
      </c>
      <c r="B3042" s="16" cm="1">
        <f t="array" aca="1" ref="B3042" ca="1">INDIRECT("УникальныеСписки!D"&amp;ROW()-$L$4)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14"/>
      <c r="G3042" s="81" t="str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84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84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84" t="str" cm="1">
        <f t="array" aca="1" ref="J3042" ca="1">_xlfn.XLOOKUP($B3042,INDIRECT(SUBSTITUTE("ИсходныеДанные!$где$2:$где$50000","где",$B$4)),INDIRECT(SUBSTITUTE("ИсходныеДанные!$что$2:$что$50000","что",J$4)),"",0,1)</f>
        <v/>
      </c>
      <c r="K3042" s="3">
        <f ca="1">IF($B3042&lt;&gt;"",SUMIF(INDIRECT("ИсходныеДанные!$"&amp;$K$4&amp;"$2:$"&amp;$K$4&amp;"$50000"),$B3042&amp;"#"&amp;K$6,INDIRECT("ИсходныеДанные!$J$2:$J$50000")),0)</f>
        <v>0</v>
      </c>
      <c r="L3042" s="3">
        <f ca="1">IF($B3042&lt;&gt;"",SUMIF(INDIRECT("ИсходныеДанные!$"&amp;$K$4&amp;"$2:$"&amp;$K$4&amp;"$50000"),$B3042&amp;"#"&amp;L$6,INDIRECT("ИсходныеДанные!$J$2:$J$50000")),0)</f>
        <v>0</v>
      </c>
      <c r="M3042" s="3">
        <f ca="1">IF($B3042&lt;&gt;"",SUMIF(INDIRECT("ИсходныеДанные!$"&amp;$K$4&amp;"$2:$"&amp;$K$4&amp;"$50000"),$B3042&amp;"#"&amp;M$6,INDIRECT("ИсходныеДанные!$J$2:$J$50000")),0)</f>
        <v>0</v>
      </c>
      <c r="N3042" s="3">
        <f ca="1">IF($B3042&lt;&gt;"",SUMIF(INDIRECT("ИсходныеДанные!$"&amp;$K$4&amp;"$2:$"&amp;$K$4&amp;"$50000"),$B3042&amp;"#"&amp;N$6,INDIRECT("ИсходныеДанные!$J$2:$J$50000")),0)</f>
        <v>0</v>
      </c>
      <c r="O3042" s="3">
        <f ca="1">IF($B3042&lt;&gt;"",SUMIF(INDIRECT("ИсходныеДанные!$"&amp;$K$4&amp;"$2:$"&amp;$K$4&amp;"$50000"),$B3042&amp;"#"&amp;O$6,INDIRECT("ИсходныеДанные!$J$2:$J$50000")),0)</f>
        <v>0</v>
      </c>
      <c r="P3042" s="3">
        <f ca="1">IF($B3042&lt;&gt;"",SUMIF(INDIRECT("ИсходныеДанные!$"&amp;$K$4&amp;"$2:$"&amp;$K$4&amp;"$50000"),$B3042&amp;"#"&amp;P$6,INDIRECT("ИсходныеДанные!$J$2:$J$50000")),0)</f>
        <v>0</v>
      </c>
      <c r="Q3042" s="3">
        <f ca="1">IF($B3042&lt;&gt;"",SUMIF(INDIRECT("ИсходныеДанные!$"&amp;$K$4&amp;"$2:$"&amp;$K$4&amp;"$50000"),$B3042&amp;"#"&amp;Q$6,INDIRECT("ИсходныеДанные!$J$2:$J$50000")),0)</f>
        <v>0</v>
      </c>
      <c r="R3042" s="3">
        <f ca="1">IF($B3042&lt;&gt;"",SUMIF(INDIRECT("ИсходныеДанные!$"&amp;$K$4&amp;"$2:$"&amp;$K$4&amp;"$50000"),$B3042&amp;"#"&amp;R$6,INDIRECT("ИсходныеДанные!$J$2:$J$50000")),0)</f>
        <v>0</v>
      </c>
      <c r="S3042" s="3">
        <f ca="1">IF($B3042&lt;&gt;"",SUMIF(INDIRECT("ИсходныеДанные!$"&amp;$K$4&amp;"$2:$"&amp;$K$4&amp;"$50000"),$B3042&amp;"#"&amp;S$6,INDIRECT("ИсходныеДанные!$J$2:$J$50000")),0)</f>
        <v>0</v>
      </c>
      <c r="T3042" s="3">
        <f ca="1">IF($B3042&lt;&gt;"",SUMIF(INDIRECT("ИсходныеДанные!$"&amp;$K$4&amp;"$2:$"&amp;$K$4&amp;"$50000"),$B3042&amp;"#"&amp;T$6,INDIRECT("ИсходныеДанные!$J$2:$J$50000")),0)</f>
        <v>0</v>
      </c>
      <c r="U3042" s="3">
        <f ca="1">IF($B3042&lt;&gt;"",SUMIF(INDIRECT("ИсходныеДанные!$"&amp;$K$4&amp;"$2:$"&amp;$K$4&amp;"$50000"),$B3042&amp;"#"&amp;U$6,INDIRECT("ИсходныеДанные!$J$2:$J$50000")),0)</f>
        <v>0</v>
      </c>
      <c r="V3042" s="3">
        <f ca="1">IF($B3042&lt;&gt;"",SUMIF(INDIRECT("ИсходныеДанные!$"&amp;$K$4&amp;"$2:$"&amp;$K$4&amp;"$50000"),$B3042&amp;"#"&amp;V$6,INDIRECT("ИсходныеДанные!$J$2:$J$50000")),0)</f>
        <v>0</v>
      </c>
      <c r="W3042" s="16" t="e">
        <f ca="1">SUM(K3042:V3042)/Пофамильно!$R$1</f>
        <v>#DIV/0!</v>
      </c>
    </row>
    <row r="3043" spans="1:23" x14ac:dyDescent="0.25">
      <c r="A3043" s="10" t="str">
        <f t="shared" ca="1" si="49"/>
        <v>delete</v>
      </c>
      <c r="B3043" s="16" cm="1">
        <f t="array" aca="1" ref="B3043" ca="1">INDIRECT("УникальныеСписки!D"&amp;ROW()-$L$4)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14"/>
      <c r="G3043" s="81" t="str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84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84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84" t="str" cm="1">
        <f t="array" aca="1" ref="J3043" ca="1">_xlfn.XLOOKUP($B3043,INDIRECT(SUBSTITUTE("ИсходныеДанные!$где$2:$где$50000","где",$B$4)),INDIRECT(SUBSTITUTE("ИсходныеДанные!$что$2:$что$50000","что",J$4)),"",0,1)</f>
        <v/>
      </c>
      <c r="K3043" s="3">
        <f ca="1">IF($B3043&lt;&gt;"",SUMIF(INDIRECT("ИсходныеДанные!$"&amp;$K$4&amp;"$2:$"&amp;$K$4&amp;"$50000"),$B3043&amp;"#"&amp;K$6,INDIRECT("ИсходныеДанные!$J$2:$J$50000")),0)</f>
        <v>0</v>
      </c>
      <c r="L3043" s="3">
        <f ca="1">IF($B3043&lt;&gt;"",SUMIF(INDIRECT("ИсходныеДанные!$"&amp;$K$4&amp;"$2:$"&amp;$K$4&amp;"$50000"),$B3043&amp;"#"&amp;L$6,INDIRECT("ИсходныеДанные!$J$2:$J$50000")),0)</f>
        <v>0</v>
      </c>
      <c r="M3043" s="3">
        <f ca="1">IF($B3043&lt;&gt;"",SUMIF(INDIRECT("ИсходныеДанные!$"&amp;$K$4&amp;"$2:$"&amp;$K$4&amp;"$50000"),$B3043&amp;"#"&amp;M$6,INDIRECT("ИсходныеДанные!$J$2:$J$50000")),0)</f>
        <v>0</v>
      </c>
      <c r="N3043" s="3">
        <f ca="1">IF($B3043&lt;&gt;"",SUMIF(INDIRECT("ИсходныеДанные!$"&amp;$K$4&amp;"$2:$"&amp;$K$4&amp;"$50000"),$B3043&amp;"#"&amp;N$6,INDIRECT("ИсходныеДанные!$J$2:$J$50000")),0)</f>
        <v>0</v>
      </c>
      <c r="O3043" s="3">
        <f ca="1">IF($B3043&lt;&gt;"",SUMIF(INDIRECT("ИсходныеДанные!$"&amp;$K$4&amp;"$2:$"&amp;$K$4&amp;"$50000"),$B3043&amp;"#"&amp;O$6,INDIRECT("ИсходныеДанные!$J$2:$J$50000")),0)</f>
        <v>0</v>
      </c>
      <c r="P3043" s="3">
        <f ca="1">IF($B3043&lt;&gt;"",SUMIF(INDIRECT("ИсходныеДанные!$"&amp;$K$4&amp;"$2:$"&amp;$K$4&amp;"$50000"),$B3043&amp;"#"&amp;P$6,INDIRECT("ИсходныеДанные!$J$2:$J$50000")),0)</f>
        <v>0</v>
      </c>
      <c r="Q3043" s="3">
        <f ca="1">IF($B3043&lt;&gt;"",SUMIF(INDIRECT("ИсходныеДанные!$"&amp;$K$4&amp;"$2:$"&amp;$K$4&amp;"$50000"),$B3043&amp;"#"&amp;Q$6,INDIRECT("ИсходныеДанные!$J$2:$J$50000")),0)</f>
        <v>0</v>
      </c>
      <c r="R3043" s="3">
        <f ca="1">IF($B3043&lt;&gt;"",SUMIF(INDIRECT("ИсходныеДанные!$"&amp;$K$4&amp;"$2:$"&amp;$K$4&amp;"$50000"),$B3043&amp;"#"&amp;R$6,INDIRECT("ИсходныеДанные!$J$2:$J$50000")),0)</f>
        <v>0</v>
      </c>
      <c r="S3043" s="3">
        <f ca="1">IF($B3043&lt;&gt;"",SUMIF(INDIRECT("ИсходныеДанные!$"&amp;$K$4&amp;"$2:$"&amp;$K$4&amp;"$50000"),$B3043&amp;"#"&amp;S$6,INDIRECT("ИсходныеДанные!$J$2:$J$50000")),0)</f>
        <v>0</v>
      </c>
      <c r="T3043" s="3">
        <f ca="1">IF($B3043&lt;&gt;"",SUMIF(INDIRECT("ИсходныеДанные!$"&amp;$K$4&amp;"$2:$"&amp;$K$4&amp;"$50000"),$B3043&amp;"#"&amp;T$6,INDIRECT("ИсходныеДанные!$J$2:$J$50000")),0)</f>
        <v>0</v>
      </c>
      <c r="U3043" s="3">
        <f ca="1">IF($B3043&lt;&gt;"",SUMIF(INDIRECT("ИсходныеДанные!$"&amp;$K$4&amp;"$2:$"&amp;$K$4&amp;"$50000"),$B3043&amp;"#"&amp;U$6,INDIRECT("ИсходныеДанные!$J$2:$J$50000")),0)</f>
        <v>0</v>
      </c>
      <c r="V3043" s="3">
        <f ca="1">IF($B3043&lt;&gt;"",SUMIF(INDIRECT("ИсходныеДанные!$"&amp;$K$4&amp;"$2:$"&amp;$K$4&amp;"$50000"),$B3043&amp;"#"&amp;V$6,INDIRECT("ИсходныеДанные!$J$2:$J$50000")),0)</f>
        <v>0</v>
      </c>
      <c r="W3043" s="16" t="e">
        <f ca="1">SUM(K3043:V3043)/Пофамильно!$R$1</f>
        <v>#DIV/0!</v>
      </c>
    </row>
    <row r="3044" spans="1:23" x14ac:dyDescent="0.25">
      <c r="A3044" s="10" t="str">
        <f t="shared" ca="1" si="49"/>
        <v>delete</v>
      </c>
      <c r="B3044" s="16" cm="1">
        <f t="array" aca="1" ref="B3044" ca="1">INDIRECT("УникальныеСписки!D"&amp;ROW()-$L$4)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14"/>
      <c r="G3044" s="81" t="str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84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84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84" t="str" cm="1">
        <f t="array" aca="1" ref="J3044" ca="1">_xlfn.XLOOKUP($B3044,INDIRECT(SUBSTITUTE("ИсходныеДанные!$где$2:$где$50000","где",$B$4)),INDIRECT(SUBSTITUTE("ИсходныеДанные!$что$2:$что$50000","что",J$4)),"",0,1)</f>
        <v/>
      </c>
      <c r="K3044" s="3">
        <f ca="1">IF($B3044&lt;&gt;"",SUMIF(INDIRECT("ИсходныеДанные!$"&amp;$K$4&amp;"$2:$"&amp;$K$4&amp;"$50000"),$B3044&amp;"#"&amp;K$6,INDIRECT("ИсходныеДанные!$J$2:$J$50000")),0)</f>
        <v>0</v>
      </c>
      <c r="L3044" s="3">
        <f ca="1">IF($B3044&lt;&gt;"",SUMIF(INDIRECT("ИсходныеДанные!$"&amp;$K$4&amp;"$2:$"&amp;$K$4&amp;"$50000"),$B3044&amp;"#"&amp;L$6,INDIRECT("ИсходныеДанные!$J$2:$J$50000")),0)</f>
        <v>0</v>
      </c>
      <c r="M3044" s="3">
        <f ca="1">IF($B3044&lt;&gt;"",SUMIF(INDIRECT("ИсходныеДанные!$"&amp;$K$4&amp;"$2:$"&amp;$K$4&amp;"$50000"),$B3044&amp;"#"&amp;M$6,INDIRECT("ИсходныеДанные!$J$2:$J$50000")),0)</f>
        <v>0</v>
      </c>
      <c r="N3044" s="3">
        <f ca="1">IF($B3044&lt;&gt;"",SUMIF(INDIRECT("ИсходныеДанные!$"&amp;$K$4&amp;"$2:$"&amp;$K$4&amp;"$50000"),$B3044&amp;"#"&amp;N$6,INDIRECT("ИсходныеДанные!$J$2:$J$50000")),0)</f>
        <v>0</v>
      </c>
      <c r="O3044" s="3">
        <f ca="1">IF($B3044&lt;&gt;"",SUMIF(INDIRECT("ИсходныеДанные!$"&amp;$K$4&amp;"$2:$"&amp;$K$4&amp;"$50000"),$B3044&amp;"#"&amp;O$6,INDIRECT("ИсходныеДанные!$J$2:$J$50000")),0)</f>
        <v>0</v>
      </c>
      <c r="P3044" s="3">
        <f ca="1">IF($B3044&lt;&gt;"",SUMIF(INDIRECT("ИсходныеДанные!$"&amp;$K$4&amp;"$2:$"&amp;$K$4&amp;"$50000"),$B3044&amp;"#"&amp;P$6,INDIRECT("ИсходныеДанные!$J$2:$J$50000")),0)</f>
        <v>0</v>
      </c>
      <c r="Q3044" s="3">
        <f ca="1">IF($B3044&lt;&gt;"",SUMIF(INDIRECT("ИсходныеДанные!$"&amp;$K$4&amp;"$2:$"&amp;$K$4&amp;"$50000"),$B3044&amp;"#"&amp;Q$6,INDIRECT("ИсходныеДанные!$J$2:$J$50000")),0)</f>
        <v>0</v>
      </c>
      <c r="R3044" s="3">
        <f ca="1">IF($B3044&lt;&gt;"",SUMIF(INDIRECT("ИсходныеДанные!$"&amp;$K$4&amp;"$2:$"&amp;$K$4&amp;"$50000"),$B3044&amp;"#"&amp;R$6,INDIRECT("ИсходныеДанные!$J$2:$J$50000")),0)</f>
        <v>0</v>
      </c>
      <c r="S3044" s="3">
        <f ca="1">IF($B3044&lt;&gt;"",SUMIF(INDIRECT("ИсходныеДанные!$"&amp;$K$4&amp;"$2:$"&amp;$K$4&amp;"$50000"),$B3044&amp;"#"&amp;S$6,INDIRECT("ИсходныеДанные!$J$2:$J$50000")),0)</f>
        <v>0</v>
      </c>
      <c r="T3044" s="3">
        <f ca="1">IF($B3044&lt;&gt;"",SUMIF(INDIRECT("ИсходныеДанные!$"&amp;$K$4&amp;"$2:$"&amp;$K$4&amp;"$50000"),$B3044&amp;"#"&amp;T$6,INDIRECT("ИсходныеДанные!$J$2:$J$50000")),0)</f>
        <v>0</v>
      </c>
      <c r="U3044" s="3">
        <f ca="1">IF($B3044&lt;&gt;"",SUMIF(INDIRECT("ИсходныеДанные!$"&amp;$K$4&amp;"$2:$"&amp;$K$4&amp;"$50000"),$B3044&amp;"#"&amp;U$6,INDIRECT("ИсходныеДанные!$J$2:$J$50000")),0)</f>
        <v>0</v>
      </c>
      <c r="V3044" s="3">
        <f ca="1">IF($B3044&lt;&gt;"",SUMIF(INDIRECT("ИсходныеДанные!$"&amp;$K$4&amp;"$2:$"&amp;$K$4&amp;"$50000"),$B3044&amp;"#"&amp;V$6,INDIRECT("ИсходныеДанные!$J$2:$J$50000")),0)</f>
        <v>0</v>
      </c>
      <c r="W3044" s="16" t="e">
        <f ca="1">SUM(K3044:V3044)/Пофамильно!$R$1</f>
        <v>#DIV/0!</v>
      </c>
    </row>
    <row r="3045" spans="1:23" x14ac:dyDescent="0.25">
      <c r="A3045" s="10" t="str">
        <f t="shared" ca="1" si="49"/>
        <v>delete</v>
      </c>
      <c r="B3045" s="16" cm="1">
        <f t="array" aca="1" ref="B3045" ca="1">INDIRECT("УникальныеСписки!D"&amp;ROW()-$L$4)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14"/>
      <c r="G3045" s="81" t="str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84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84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84" t="str" cm="1">
        <f t="array" aca="1" ref="J3045" ca="1">_xlfn.XLOOKUP($B3045,INDIRECT(SUBSTITUTE("ИсходныеДанные!$где$2:$где$50000","где",$B$4)),INDIRECT(SUBSTITUTE("ИсходныеДанные!$что$2:$что$50000","что",J$4)),"",0,1)</f>
        <v/>
      </c>
      <c r="K3045" s="3">
        <f ca="1">IF($B3045&lt;&gt;"",SUMIF(INDIRECT("ИсходныеДанные!$"&amp;$K$4&amp;"$2:$"&amp;$K$4&amp;"$50000"),$B3045&amp;"#"&amp;K$6,INDIRECT("ИсходныеДанные!$J$2:$J$50000")),0)</f>
        <v>0</v>
      </c>
      <c r="L3045" s="3">
        <f ca="1">IF($B3045&lt;&gt;"",SUMIF(INDIRECT("ИсходныеДанные!$"&amp;$K$4&amp;"$2:$"&amp;$K$4&amp;"$50000"),$B3045&amp;"#"&amp;L$6,INDIRECT("ИсходныеДанные!$J$2:$J$50000")),0)</f>
        <v>0</v>
      </c>
      <c r="M3045" s="3">
        <f ca="1">IF($B3045&lt;&gt;"",SUMIF(INDIRECT("ИсходныеДанные!$"&amp;$K$4&amp;"$2:$"&amp;$K$4&amp;"$50000"),$B3045&amp;"#"&amp;M$6,INDIRECT("ИсходныеДанные!$J$2:$J$50000")),0)</f>
        <v>0</v>
      </c>
      <c r="N3045" s="3">
        <f ca="1">IF($B3045&lt;&gt;"",SUMIF(INDIRECT("ИсходныеДанные!$"&amp;$K$4&amp;"$2:$"&amp;$K$4&amp;"$50000"),$B3045&amp;"#"&amp;N$6,INDIRECT("ИсходныеДанные!$J$2:$J$50000")),0)</f>
        <v>0</v>
      </c>
      <c r="O3045" s="3">
        <f ca="1">IF($B3045&lt;&gt;"",SUMIF(INDIRECT("ИсходныеДанные!$"&amp;$K$4&amp;"$2:$"&amp;$K$4&amp;"$50000"),$B3045&amp;"#"&amp;O$6,INDIRECT("ИсходныеДанные!$J$2:$J$50000")),0)</f>
        <v>0</v>
      </c>
      <c r="P3045" s="3">
        <f ca="1">IF($B3045&lt;&gt;"",SUMIF(INDIRECT("ИсходныеДанные!$"&amp;$K$4&amp;"$2:$"&amp;$K$4&amp;"$50000"),$B3045&amp;"#"&amp;P$6,INDIRECT("ИсходныеДанные!$J$2:$J$50000")),0)</f>
        <v>0</v>
      </c>
      <c r="Q3045" s="3">
        <f ca="1">IF($B3045&lt;&gt;"",SUMIF(INDIRECT("ИсходныеДанные!$"&amp;$K$4&amp;"$2:$"&amp;$K$4&amp;"$50000"),$B3045&amp;"#"&amp;Q$6,INDIRECT("ИсходныеДанные!$J$2:$J$50000")),0)</f>
        <v>0</v>
      </c>
      <c r="R3045" s="3">
        <f ca="1">IF($B3045&lt;&gt;"",SUMIF(INDIRECT("ИсходныеДанные!$"&amp;$K$4&amp;"$2:$"&amp;$K$4&amp;"$50000"),$B3045&amp;"#"&amp;R$6,INDIRECT("ИсходныеДанные!$J$2:$J$50000")),0)</f>
        <v>0</v>
      </c>
      <c r="S3045" s="3">
        <f ca="1">IF($B3045&lt;&gt;"",SUMIF(INDIRECT("ИсходныеДанные!$"&amp;$K$4&amp;"$2:$"&amp;$K$4&amp;"$50000"),$B3045&amp;"#"&amp;S$6,INDIRECT("ИсходныеДанные!$J$2:$J$50000")),0)</f>
        <v>0</v>
      </c>
      <c r="T3045" s="3">
        <f ca="1">IF($B3045&lt;&gt;"",SUMIF(INDIRECT("ИсходныеДанные!$"&amp;$K$4&amp;"$2:$"&amp;$K$4&amp;"$50000"),$B3045&amp;"#"&amp;T$6,INDIRECT("ИсходныеДанные!$J$2:$J$50000")),0)</f>
        <v>0</v>
      </c>
      <c r="U3045" s="3">
        <f ca="1">IF($B3045&lt;&gt;"",SUMIF(INDIRECT("ИсходныеДанные!$"&amp;$K$4&amp;"$2:$"&amp;$K$4&amp;"$50000"),$B3045&amp;"#"&amp;U$6,INDIRECT("ИсходныеДанные!$J$2:$J$50000")),0)</f>
        <v>0</v>
      </c>
      <c r="V3045" s="3">
        <f ca="1">IF($B3045&lt;&gt;"",SUMIF(INDIRECT("ИсходныеДанные!$"&amp;$K$4&amp;"$2:$"&amp;$K$4&amp;"$50000"),$B3045&amp;"#"&amp;V$6,INDIRECT("ИсходныеДанные!$J$2:$J$50000")),0)</f>
        <v>0</v>
      </c>
      <c r="W3045" s="16" t="e">
        <f ca="1">SUM(K3045:V3045)/Пофамильно!$R$1</f>
        <v>#DIV/0!</v>
      </c>
    </row>
    <row r="3046" spans="1:23" x14ac:dyDescent="0.25">
      <c r="A3046" s="10" t="str">
        <f t="shared" ca="1" si="49"/>
        <v>delete</v>
      </c>
      <c r="B3046" s="16" cm="1">
        <f t="array" aca="1" ref="B3046" ca="1">INDIRECT("УникальныеСписки!D"&amp;ROW()-$L$4)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14"/>
      <c r="G3046" s="81" t="str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84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84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84" t="str" cm="1">
        <f t="array" aca="1" ref="J3046" ca="1">_xlfn.XLOOKUP($B3046,INDIRECT(SUBSTITUTE("ИсходныеДанные!$где$2:$где$50000","где",$B$4)),INDIRECT(SUBSTITUTE("ИсходныеДанные!$что$2:$что$50000","что",J$4)),"",0,1)</f>
        <v/>
      </c>
      <c r="K3046" s="3">
        <f ca="1">IF($B3046&lt;&gt;"",SUMIF(INDIRECT("ИсходныеДанные!$"&amp;$K$4&amp;"$2:$"&amp;$K$4&amp;"$50000"),$B3046&amp;"#"&amp;K$6,INDIRECT("ИсходныеДанные!$J$2:$J$50000")),0)</f>
        <v>0</v>
      </c>
      <c r="L3046" s="3">
        <f ca="1">IF($B3046&lt;&gt;"",SUMIF(INDIRECT("ИсходныеДанные!$"&amp;$K$4&amp;"$2:$"&amp;$K$4&amp;"$50000"),$B3046&amp;"#"&amp;L$6,INDIRECT("ИсходныеДанные!$J$2:$J$50000")),0)</f>
        <v>0</v>
      </c>
      <c r="M3046" s="3">
        <f ca="1">IF($B3046&lt;&gt;"",SUMIF(INDIRECT("ИсходныеДанные!$"&amp;$K$4&amp;"$2:$"&amp;$K$4&amp;"$50000"),$B3046&amp;"#"&amp;M$6,INDIRECT("ИсходныеДанные!$J$2:$J$50000")),0)</f>
        <v>0</v>
      </c>
      <c r="N3046" s="3">
        <f ca="1">IF($B3046&lt;&gt;"",SUMIF(INDIRECT("ИсходныеДанные!$"&amp;$K$4&amp;"$2:$"&amp;$K$4&amp;"$50000"),$B3046&amp;"#"&amp;N$6,INDIRECT("ИсходныеДанные!$J$2:$J$50000")),0)</f>
        <v>0</v>
      </c>
      <c r="O3046" s="3">
        <f ca="1">IF($B3046&lt;&gt;"",SUMIF(INDIRECT("ИсходныеДанные!$"&amp;$K$4&amp;"$2:$"&amp;$K$4&amp;"$50000"),$B3046&amp;"#"&amp;O$6,INDIRECT("ИсходныеДанные!$J$2:$J$50000")),0)</f>
        <v>0</v>
      </c>
      <c r="P3046" s="3">
        <f ca="1">IF($B3046&lt;&gt;"",SUMIF(INDIRECT("ИсходныеДанные!$"&amp;$K$4&amp;"$2:$"&amp;$K$4&amp;"$50000"),$B3046&amp;"#"&amp;P$6,INDIRECT("ИсходныеДанные!$J$2:$J$50000")),0)</f>
        <v>0</v>
      </c>
      <c r="Q3046" s="3">
        <f ca="1">IF($B3046&lt;&gt;"",SUMIF(INDIRECT("ИсходныеДанные!$"&amp;$K$4&amp;"$2:$"&amp;$K$4&amp;"$50000"),$B3046&amp;"#"&amp;Q$6,INDIRECT("ИсходныеДанные!$J$2:$J$50000")),0)</f>
        <v>0</v>
      </c>
      <c r="R3046" s="3">
        <f ca="1">IF($B3046&lt;&gt;"",SUMIF(INDIRECT("ИсходныеДанные!$"&amp;$K$4&amp;"$2:$"&amp;$K$4&amp;"$50000"),$B3046&amp;"#"&amp;R$6,INDIRECT("ИсходныеДанные!$J$2:$J$50000")),0)</f>
        <v>0</v>
      </c>
      <c r="S3046" s="3">
        <f ca="1">IF($B3046&lt;&gt;"",SUMIF(INDIRECT("ИсходныеДанные!$"&amp;$K$4&amp;"$2:$"&amp;$K$4&amp;"$50000"),$B3046&amp;"#"&amp;S$6,INDIRECT("ИсходныеДанные!$J$2:$J$50000")),0)</f>
        <v>0</v>
      </c>
      <c r="T3046" s="3">
        <f ca="1">IF($B3046&lt;&gt;"",SUMIF(INDIRECT("ИсходныеДанные!$"&amp;$K$4&amp;"$2:$"&amp;$K$4&amp;"$50000"),$B3046&amp;"#"&amp;T$6,INDIRECT("ИсходныеДанные!$J$2:$J$50000")),0)</f>
        <v>0</v>
      </c>
      <c r="U3046" s="3">
        <f ca="1">IF($B3046&lt;&gt;"",SUMIF(INDIRECT("ИсходныеДанные!$"&amp;$K$4&amp;"$2:$"&amp;$K$4&amp;"$50000"),$B3046&amp;"#"&amp;U$6,INDIRECT("ИсходныеДанные!$J$2:$J$50000")),0)</f>
        <v>0</v>
      </c>
      <c r="V3046" s="3">
        <f ca="1">IF($B3046&lt;&gt;"",SUMIF(INDIRECT("ИсходныеДанные!$"&amp;$K$4&amp;"$2:$"&amp;$K$4&amp;"$50000"),$B3046&amp;"#"&amp;V$6,INDIRECT("ИсходныеДанные!$J$2:$J$50000")),0)</f>
        <v>0</v>
      </c>
      <c r="W3046" s="16" t="e">
        <f ca="1">SUM(K3046:V3046)/Пофамильно!$R$1</f>
        <v>#DIV/0!</v>
      </c>
    </row>
    <row r="3047" spans="1:23" x14ac:dyDescent="0.25">
      <c r="A3047" s="10" t="str">
        <f t="shared" ca="1" si="49"/>
        <v>delete</v>
      </c>
      <c r="B3047" s="16" cm="1">
        <f t="array" aca="1" ref="B3047" ca="1">INDIRECT("УникальныеСписки!D"&amp;ROW()-$L$4)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14"/>
      <c r="G3047" s="81" t="str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84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84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84" t="str" cm="1">
        <f t="array" aca="1" ref="J3047" ca="1">_xlfn.XLOOKUP($B3047,INDIRECT(SUBSTITUTE("ИсходныеДанные!$где$2:$где$50000","где",$B$4)),INDIRECT(SUBSTITUTE("ИсходныеДанные!$что$2:$что$50000","что",J$4)),"",0,1)</f>
        <v/>
      </c>
      <c r="K3047" s="3">
        <f ca="1">IF($B3047&lt;&gt;"",SUMIF(INDIRECT("ИсходныеДанные!$"&amp;$K$4&amp;"$2:$"&amp;$K$4&amp;"$50000"),$B3047&amp;"#"&amp;K$6,INDIRECT("ИсходныеДанные!$J$2:$J$50000")),0)</f>
        <v>0</v>
      </c>
      <c r="L3047" s="3">
        <f ca="1">IF($B3047&lt;&gt;"",SUMIF(INDIRECT("ИсходныеДанные!$"&amp;$K$4&amp;"$2:$"&amp;$K$4&amp;"$50000"),$B3047&amp;"#"&amp;L$6,INDIRECT("ИсходныеДанные!$J$2:$J$50000")),0)</f>
        <v>0</v>
      </c>
      <c r="M3047" s="3">
        <f ca="1">IF($B3047&lt;&gt;"",SUMIF(INDIRECT("ИсходныеДанные!$"&amp;$K$4&amp;"$2:$"&amp;$K$4&amp;"$50000"),$B3047&amp;"#"&amp;M$6,INDIRECT("ИсходныеДанные!$J$2:$J$50000")),0)</f>
        <v>0</v>
      </c>
      <c r="N3047" s="3">
        <f ca="1">IF($B3047&lt;&gt;"",SUMIF(INDIRECT("ИсходныеДанные!$"&amp;$K$4&amp;"$2:$"&amp;$K$4&amp;"$50000"),$B3047&amp;"#"&amp;N$6,INDIRECT("ИсходныеДанные!$J$2:$J$50000")),0)</f>
        <v>0</v>
      </c>
      <c r="O3047" s="3">
        <f ca="1">IF($B3047&lt;&gt;"",SUMIF(INDIRECT("ИсходныеДанные!$"&amp;$K$4&amp;"$2:$"&amp;$K$4&amp;"$50000"),$B3047&amp;"#"&amp;O$6,INDIRECT("ИсходныеДанные!$J$2:$J$50000")),0)</f>
        <v>0</v>
      </c>
      <c r="P3047" s="3">
        <f ca="1">IF($B3047&lt;&gt;"",SUMIF(INDIRECT("ИсходныеДанные!$"&amp;$K$4&amp;"$2:$"&amp;$K$4&amp;"$50000"),$B3047&amp;"#"&amp;P$6,INDIRECT("ИсходныеДанные!$J$2:$J$50000")),0)</f>
        <v>0</v>
      </c>
      <c r="Q3047" s="3">
        <f ca="1">IF($B3047&lt;&gt;"",SUMIF(INDIRECT("ИсходныеДанные!$"&amp;$K$4&amp;"$2:$"&amp;$K$4&amp;"$50000"),$B3047&amp;"#"&amp;Q$6,INDIRECT("ИсходныеДанные!$J$2:$J$50000")),0)</f>
        <v>0</v>
      </c>
      <c r="R3047" s="3">
        <f ca="1">IF($B3047&lt;&gt;"",SUMIF(INDIRECT("ИсходныеДанные!$"&amp;$K$4&amp;"$2:$"&amp;$K$4&amp;"$50000"),$B3047&amp;"#"&amp;R$6,INDIRECT("ИсходныеДанные!$J$2:$J$50000")),0)</f>
        <v>0</v>
      </c>
      <c r="S3047" s="3">
        <f ca="1">IF($B3047&lt;&gt;"",SUMIF(INDIRECT("ИсходныеДанные!$"&amp;$K$4&amp;"$2:$"&amp;$K$4&amp;"$50000"),$B3047&amp;"#"&amp;S$6,INDIRECT("ИсходныеДанные!$J$2:$J$50000")),0)</f>
        <v>0</v>
      </c>
      <c r="T3047" s="3">
        <f ca="1">IF($B3047&lt;&gt;"",SUMIF(INDIRECT("ИсходныеДанные!$"&amp;$K$4&amp;"$2:$"&amp;$K$4&amp;"$50000"),$B3047&amp;"#"&amp;T$6,INDIRECT("ИсходныеДанные!$J$2:$J$50000")),0)</f>
        <v>0</v>
      </c>
      <c r="U3047" s="3">
        <f ca="1">IF($B3047&lt;&gt;"",SUMIF(INDIRECT("ИсходныеДанные!$"&amp;$K$4&amp;"$2:$"&amp;$K$4&amp;"$50000"),$B3047&amp;"#"&amp;U$6,INDIRECT("ИсходныеДанные!$J$2:$J$50000")),0)</f>
        <v>0</v>
      </c>
      <c r="V3047" s="3">
        <f ca="1">IF($B3047&lt;&gt;"",SUMIF(INDIRECT("ИсходныеДанные!$"&amp;$K$4&amp;"$2:$"&amp;$K$4&amp;"$50000"),$B3047&amp;"#"&amp;V$6,INDIRECT("ИсходныеДанные!$J$2:$J$50000")),0)</f>
        <v>0</v>
      </c>
      <c r="W3047" s="16" t="e">
        <f ca="1">SUM(K3047:V3047)/Пофамильно!$R$1</f>
        <v>#DIV/0!</v>
      </c>
    </row>
    <row r="3048" spans="1:23" x14ac:dyDescent="0.25">
      <c r="A3048" s="10" t="str">
        <f t="shared" ca="1" si="49"/>
        <v>delete</v>
      </c>
      <c r="B3048" s="16" cm="1">
        <f t="array" aca="1" ref="B3048" ca="1">INDIRECT("УникальныеСписки!D"&amp;ROW()-$L$4)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14"/>
      <c r="G3048" s="81" t="str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84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84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84" t="str" cm="1">
        <f t="array" aca="1" ref="J3048" ca="1">_xlfn.XLOOKUP($B3048,INDIRECT(SUBSTITUTE("ИсходныеДанные!$где$2:$где$50000","где",$B$4)),INDIRECT(SUBSTITUTE("ИсходныеДанные!$что$2:$что$50000","что",J$4)),"",0,1)</f>
        <v/>
      </c>
      <c r="K3048" s="3">
        <f ca="1">IF($B3048&lt;&gt;"",SUMIF(INDIRECT("ИсходныеДанные!$"&amp;$K$4&amp;"$2:$"&amp;$K$4&amp;"$50000"),$B3048&amp;"#"&amp;K$6,INDIRECT("ИсходныеДанные!$J$2:$J$50000")),0)</f>
        <v>0</v>
      </c>
      <c r="L3048" s="3">
        <f ca="1">IF($B3048&lt;&gt;"",SUMIF(INDIRECT("ИсходныеДанные!$"&amp;$K$4&amp;"$2:$"&amp;$K$4&amp;"$50000"),$B3048&amp;"#"&amp;L$6,INDIRECT("ИсходныеДанные!$J$2:$J$50000")),0)</f>
        <v>0</v>
      </c>
      <c r="M3048" s="3">
        <f ca="1">IF($B3048&lt;&gt;"",SUMIF(INDIRECT("ИсходныеДанные!$"&amp;$K$4&amp;"$2:$"&amp;$K$4&amp;"$50000"),$B3048&amp;"#"&amp;M$6,INDIRECT("ИсходныеДанные!$J$2:$J$50000")),0)</f>
        <v>0</v>
      </c>
      <c r="N3048" s="3">
        <f ca="1">IF($B3048&lt;&gt;"",SUMIF(INDIRECT("ИсходныеДанные!$"&amp;$K$4&amp;"$2:$"&amp;$K$4&amp;"$50000"),$B3048&amp;"#"&amp;N$6,INDIRECT("ИсходныеДанные!$J$2:$J$50000")),0)</f>
        <v>0</v>
      </c>
      <c r="O3048" s="3">
        <f ca="1">IF($B3048&lt;&gt;"",SUMIF(INDIRECT("ИсходныеДанные!$"&amp;$K$4&amp;"$2:$"&amp;$K$4&amp;"$50000"),$B3048&amp;"#"&amp;O$6,INDIRECT("ИсходныеДанные!$J$2:$J$50000")),0)</f>
        <v>0</v>
      </c>
      <c r="P3048" s="3">
        <f ca="1">IF($B3048&lt;&gt;"",SUMIF(INDIRECT("ИсходныеДанные!$"&amp;$K$4&amp;"$2:$"&amp;$K$4&amp;"$50000"),$B3048&amp;"#"&amp;P$6,INDIRECT("ИсходныеДанные!$J$2:$J$50000")),0)</f>
        <v>0</v>
      </c>
      <c r="Q3048" s="3">
        <f ca="1">IF($B3048&lt;&gt;"",SUMIF(INDIRECT("ИсходныеДанные!$"&amp;$K$4&amp;"$2:$"&amp;$K$4&amp;"$50000"),$B3048&amp;"#"&amp;Q$6,INDIRECT("ИсходныеДанные!$J$2:$J$50000")),0)</f>
        <v>0</v>
      </c>
      <c r="R3048" s="3">
        <f ca="1">IF($B3048&lt;&gt;"",SUMIF(INDIRECT("ИсходныеДанные!$"&amp;$K$4&amp;"$2:$"&amp;$K$4&amp;"$50000"),$B3048&amp;"#"&amp;R$6,INDIRECT("ИсходныеДанные!$J$2:$J$50000")),0)</f>
        <v>0</v>
      </c>
      <c r="S3048" s="3">
        <f ca="1">IF($B3048&lt;&gt;"",SUMIF(INDIRECT("ИсходныеДанные!$"&amp;$K$4&amp;"$2:$"&amp;$K$4&amp;"$50000"),$B3048&amp;"#"&amp;S$6,INDIRECT("ИсходныеДанные!$J$2:$J$50000")),0)</f>
        <v>0</v>
      </c>
      <c r="T3048" s="3">
        <f ca="1">IF($B3048&lt;&gt;"",SUMIF(INDIRECT("ИсходныеДанные!$"&amp;$K$4&amp;"$2:$"&amp;$K$4&amp;"$50000"),$B3048&amp;"#"&amp;T$6,INDIRECT("ИсходныеДанные!$J$2:$J$50000")),0)</f>
        <v>0</v>
      </c>
      <c r="U3048" s="3">
        <f ca="1">IF($B3048&lt;&gt;"",SUMIF(INDIRECT("ИсходныеДанные!$"&amp;$K$4&amp;"$2:$"&amp;$K$4&amp;"$50000"),$B3048&amp;"#"&amp;U$6,INDIRECT("ИсходныеДанные!$J$2:$J$50000")),0)</f>
        <v>0</v>
      </c>
      <c r="V3048" s="3">
        <f ca="1">IF($B3048&lt;&gt;"",SUMIF(INDIRECT("ИсходныеДанные!$"&amp;$K$4&amp;"$2:$"&amp;$K$4&amp;"$50000"),$B3048&amp;"#"&amp;V$6,INDIRECT("ИсходныеДанные!$J$2:$J$50000")),0)</f>
        <v>0</v>
      </c>
      <c r="W3048" s="16" t="e">
        <f ca="1">SUM(K3048:V3048)/Пофамильно!$R$1</f>
        <v>#DIV/0!</v>
      </c>
    </row>
    <row r="3049" spans="1:23" x14ac:dyDescent="0.25">
      <c r="A3049" s="10" t="str">
        <f t="shared" ca="1" si="49"/>
        <v>delete</v>
      </c>
      <c r="B3049" s="16" cm="1">
        <f t="array" aca="1" ref="B3049" ca="1">INDIRECT("УникальныеСписки!D"&amp;ROW()-$L$4)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14"/>
      <c r="G3049" s="81" t="str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84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84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84" t="str" cm="1">
        <f t="array" aca="1" ref="J3049" ca="1">_xlfn.XLOOKUP($B3049,INDIRECT(SUBSTITUTE("ИсходныеДанные!$где$2:$где$50000","где",$B$4)),INDIRECT(SUBSTITUTE("ИсходныеДанные!$что$2:$что$50000","что",J$4)),"",0,1)</f>
        <v/>
      </c>
      <c r="K3049" s="3">
        <f ca="1">IF($B3049&lt;&gt;"",SUMIF(INDIRECT("ИсходныеДанные!$"&amp;$K$4&amp;"$2:$"&amp;$K$4&amp;"$50000"),$B3049&amp;"#"&amp;K$6,INDIRECT("ИсходныеДанные!$J$2:$J$50000")),0)</f>
        <v>0</v>
      </c>
      <c r="L3049" s="3">
        <f ca="1">IF($B3049&lt;&gt;"",SUMIF(INDIRECT("ИсходныеДанные!$"&amp;$K$4&amp;"$2:$"&amp;$K$4&amp;"$50000"),$B3049&amp;"#"&amp;L$6,INDIRECT("ИсходныеДанные!$J$2:$J$50000")),0)</f>
        <v>0</v>
      </c>
      <c r="M3049" s="3">
        <f ca="1">IF($B3049&lt;&gt;"",SUMIF(INDIRECT("ИсходныеДанные!$"&amp;$K$4&amp;"$2:$"&amp;$K$4&amp;"$50000"),$B3049&amp;"#"&amp;M$6,INDIRECT("ИсходныеДанные!$J$2:$J$50000")),0)</f>
        <v>0</v>
      </c>
      <c r="N3049" s="3">
        <f ca="1">IF($B3049&lt;&gt;"",SUMIF(INDIRECT("ИсходныеДанные!$"&amp;$K$4&amp;"$2:$"&amp;$K$4&amp;"$50000"),$B3049&amp;"#"&amp;N$6,INDIRECT("ИсходныеДанные!$J$2:$J$50000")),0)</f>
        <v>0</v>
      </c>
      <c r="O3049" s="3">
        <f ca="1">IF($B3049&lt;&gt;"",SUMIF(INDIRECT("ИсходныеДанные!$"&amp;$K$4&amp;"$2:$"&amp;$K$4&amp;"$50000"),$B3049&amp;"#"&amp;O$6,INDIRECT("ИсходныеДанные!$J$2:$J$50000")),0)</f>
        <v>0</v>
      </c>
      <c r="P3049" s="3">
        <f ca="1">IF($B3049&lt;&gt;"",SUMIF(INDIRECT("ИсходныеДанные!$"&amp;$K$4&amp;"$2:$"&amp;$K$4&amp;"$50000"),$B3049&amp;"#"&amp;P$6,INDIRECT("ИсходныеДанные!$J$2:$J$50000")),0)</f>
        <v>0</v>
      </c>
      <c r="Q3049" s="3">
        <f ca="1">IF($B3049&lt;&gt;"",SUMIF(INDIRECT("ИсходныеДанные!$"&amp;$K$4&amp;"$2:$"&amp;$K$4&amp;"$50000"),$B3049&amp;"#"&amp;Q$6,INDIRECT("ИсходныеДанные!$J$2:$J$50000")),0)</f>
        <v>0</v>
      </c>
      <c r="R3049" s="3">
        <f ca="1">IF($B3049&lt;&gt;"",SUMIF(INDIRECT("ИсходныеДанные!$"&amp;$K$4&amp;"$2:$"&amp;$K$4&amp;"$50000"),$B3049&amp;"#"&amp;R$6,INDIRECT("ИсходныеДанные!$J$2:$J$50000")),0)</f>
        <v>0</v>
      </c>
      <c r="S3049" s="3">
        <f ca="1">IF($B3049&lt;&gt;"",SUMIF(INDIRECT("ИсходныеДанные!$"&amp;$K$4&amp;"$2:$"&amp;$K$4&amp;"$50000"),$B3049&amp;"#"&amp;S$6,INDIRECT("ИсходныеДанные!$J$2:$J$50000")),0)</f>
        <v>0</v>
      </c>
      <c r="T3049" s="3">
        <f ca="1">IF($B3049&lt;&gt;"",SUMIF(INDIRECT("ИсходныеДанные!$"&amp;$K$4&amp;"$2:$"&amp;$K$4&amp;"$50000"),$B3049&amp;"#"&amp;T$6,INDIRECT("ИсходныеДанные!$J$2:$J$50000")),0)</f>
        <v>0</v>
      </c>
      <c r="U3049" s="3">
        <f ca="1">IF($B3049&lt;&gt;"",SUMIF(INDIRECT("ИсходныеДанные!$"&amp;$K$4&amp;"$2:$"&amp;$K$4&amp;"$50000"),$B3049&amp;"#"&amp;U$6,INDIRECT("ИсходныеДанные!$J$2:$J$50000")),0)</f>
        <v>0</v>
      </c>
      <c r="V3049" s="3">
        <f ca="1">IF($B3049&lt;&gt;"",SUMIF(INDIRECT("ИсходныеДанные!$"&amp;$K$4&amp;"$2:$"&amp;$K$4&amp;"$50000"),$B3049&amp;"#"&amp;V$6,INDIRECT("ИсходныеДанные!$J$2:$J$50000")),0)</f>
        <v>0</v>
      </c>
      <c r="W3049" s="16" t="e">
        <f ca="1">SUM(K3049:V3049)/Пофамильно!$R$1</f>
        <v>#DIV/0!</v>
      </c>
    </row>
    <row r="3050" spans="1:23" x14ac:dyDescent="0.25">
      <c r="A3050" s="10" t="str">
        <f t="shared" ca="1" si="49"/>
        <v>delete</v>
      </c>
      <c r="B3050" s="16" cm="1">
        <f t="array" aca="1" ref="B3050" ca="1">INDIRECT("УникальныеСписки!D"&amp;ROW()-$L$4)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14"/>
      <c r="G3050" s="81" t="str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84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84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84" t="str" cm="1">
        <f t="array" aca="1" ref="J3050" ca="1">_xlfn.XLOOKUP($B3050,INDIRECT(SUBSTITUTE("ИсходныеДанные!$где$2:$где$50000","где",$B$4)),INDIRECT(SUBSTITUTE("ИсходныеДанные!$что$2:$что$50000","что",J$4)),"",0,1)</f>
        <v/>
      </c>
      <c r="K3050" s="3">
        <f ca="1">IF($B3050&lt;&gt;"",SUMIF(INDIRECT("ИсходныеДанные!$"&amp;$K$4&amp;"$2:$"&amp;$K$4&amp;"$50000"),$B3050&amp;"#"&amp;K$6,INDIRECT("ИсходныеДанные!$J$2:$J$50000")),0)</f>
        <v>0</v>
      </c>
      <c r="L3050" s="3">
        <f ca="1">IF($B3050&lt;&gt;"",SUMIF(INDIRECT("ИсходныеДанные!$"&amp;$K$4&amp;"$2:$"&amp;$K$4&amp;"$50000"),$B3050&amp;"#"&amp;L$6,INDIRECT("ИсходныеДанные!$J$2:$J$50000")),0)</f>
        <v>0</v>
      </c>
      <c r="M3050" s="3">
        <f ca="1">IF($B3050&lt;&gt;"",SUMIF(INDIRECT("ИсходныеДанные!$"&amp;$K$4&amp;"$2:$"&amp;$K$4&amp;"$50000"),$B3050&amp;"#"&amp;M$6,INDIRECT("ИсходныеДанные!$J$2:$J$50000")),0)</f>
        <v>0</v>
      </c>
      <c r="N3050" s="3">
        <f ca="1">IF($B3050&lt;&gt;"",SUMIF(INDIRECT("ИсходныеДанные!$"&amp;$K$4&amp;"$2:$"&amp;$K$4&amp;"$50000"),$B3050&amp;"#"&amp;N$6,INDIRECT("ИсходныеДанные!$J$2:$J$50000")),0)</f>
        <v>0</v>
      </c>
      <c r="O3050" s="3">
        <f ca="1">IF($B3050&lt;&gt;"",SUMIF(INDIRECT("ИсходныеДанные!$"&amp;$K$4&amp;"$2:$"&amp;$K$4&amp;"$50000"),$B3050&amp;"#"&amp;O$6,INDIRECT("ИсходныеДанные!$J$2:$J$50000")),0)</f>
        <v>0</v>
      </c>
      <c r="P3050" s="3">
        <f ca="1">IF($B3050&lt;&gt;"",SUMIF(INDIRECT("ИсходныеДанные!$"&amp;$K$4&amp;"$2:$"&amp;$K$4&amp;"$50000"),$B3050&amp;"#"&amp;P$6,INDIRECT("ИсходныеДанные!$J$2:$J$50000")),0)</f>
        <v>0</v>
      </c>
      <c r="Q3050" s="3">
        <f ca="1">IF($B3050&lt;&gt;"",SUMIF(INDIRECT("ИсходныеДанные!$"&amp;$K$4&amp;"$2:$"&amp;$K$4&amp;"$50000"),$B3050&amp;"#"&amp;Q$6,INDIRECT("ИсходныеДанные!$J$2:$J$50000")),0)</f>
        <v>0</v>
      </c>
      <c r="R3050" s="3">
        <f ca="1">IF($B3050&lt;&gt;"",SUMIF(INDIRECT("ИсходныеДанные!$"&amp;$K$4&amp;"$2:$"&amp;$K$4&amp;"$50000"),$B3050&amp;"#"&amp;R$6,INDIRECT("ИсходныеДанные!$J$2:$J$50000")),0)</f>
        <v>0</v>
      </c>
      <c r="S3050" s="3">
        <f ca="1">IF($B3050&lt;&gt;"",SUMIF(INDIRECT("ИсходныеДанные!$"&amp;$K$4&amp;"$2:$"&amp;$K$4&amp;"$50000"),$B3050&amp;"#"&amp;S$6,INDIRECT("ИсходныеДанные!$J$2:$J$50000")),0)</f>
        <v>0</v>
      </c>
      <c r="T3050" s="3">
        <f ca="1">IF($B3050&lt;&gt;"",SUMIF(INDIRECT("ИсходныеДанные!$"&amp;$K$4&amp;"$2:$"&amp;$K$4&amp;"$50000"),$B3050&amp;"#"&amp;T$6,INDIRECT("ИсходныеДанные!$J$2:$J$50000")),0)</f>
        <v>0</v>
      </c>
      <c r="U3050" s="3">
        <f ca="1">IF($B3050&lt;&gt;"",SUMIF(INDIRECT("ИсходныеДанные!$"&amp;$K$4&amp;"$2:$"&amp;$K$4&amp;"$50000"),$B3050&amp;"#"&amp;U$6,INDIRECT("ИсходныеДанные!$J$2:$J$50000")),0)</f>
        <v>0</v>
      </c>
      <c r="V3050" s="3">
        <f ca="1">IF($B3050&lt;&gt;"",SUMIF(INDIRECT("ИсходныеДанные!$"&amp;$K$4&amp;"$2:$"&amp;$K$4&amp;"$50000"),$B3050&amp;"#"&amp;V$6,INDIRECT("ИсходныеДанные!$J$2:$J$50000")),0)</f>
        <v>0</v>
      </c>
      <c r="W3050" s="16" t="e">
        <f ca="1">SUM(K3050:V3050)/Пофамильно!$R$1</f>
        <v>#DIV/0!</v>
      </c>
    </row>
    <row r="3051" spans="1:23" x14ac:dyDescent="0.25">
      <c r="A3051" s="10" t="str">
        <f t="shared" ca="1" si="49"/>
        <v>delete</v>
      </c>
      <c r="B3051" s="16" cm="1">
        <f t="array" aca="1" ref="B3051" ca="1">INDIRECT("УникальныеСписки!D"&amp;ROW()-$L$4)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14"/>
      <c r="G3051" s="81" t="str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84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84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84" t="str" cm="1">
        <f t="array" aca="1" ref="J3051" ca="1">_xlfn.XLOOKUP($B3051,INDIRECT(SUBSTITUTE("ИсходныеДанные!$где$2:$где$50000","где",$B$4)),INDIRECT(SUBSTITUTE("ИсходныеДанные!$что$2:$что$50000","что",J$4)),"",0,1)</f>
        <v/>
      </c>
      <c r="K3051" s="3">
        <f ca="1">IF($B3051&lt;&gt;"",SUMIF(INDIRECT("ИсходныеДанные!$"&amp;$K$4&amp;"$2:$"&amp;$K$4&amp;"$50000"),$B3051&amp;"#"&amp;K$6,INDIRECT("ИсходныеДанные!$J$2:$J$50000")),0)</f>
        <v>0</v>
      </c>
      <c r="L3051" s="3">
        <f ca="1">IF($B3051&lt;&gt;"",SUMIF(INDIRECT("ИсходныеДанные!$"&amp;$K$4&amp;"$2:$"&amp;$K$4&amp;"$50000"),$B3051&amp;"#"&amp;L$6,INDIRECT("ИсходныеДанные!$J$2:$J$50000")),0)</f>
        <v>0</v>
      </c>
      <c r="M3051" s="3">
        <f ca="1">IF($B3051&lt;&gt;"",SUMIF(INDIRECT("ИсходныеДанные!$"&amp;$K$4&amp;"$2:$"&amp;$K$4&amp;"$50000"),$B3051&amp;"#"&amp;M$6,INDIRECT("ИсходныеДанные!$J$2:$J$50000")),0)</f>
        <v>0</v>
      </c>
      <c r="N3051" s="3">
        <f ca="1">IF($B3051&lt;&gt;"",SUMIF(INDIRECT("ИсходныеДанные!$"&amp;$K$4&amp;"$2:$"&amp;$K$4&amp;"$50000"),$B3051&amp;"#"&amp;N$6,INDIRECT("ИсходныеДанные!$J$2:$J$50000")),0)</f>
        <v>0</v>
      </c>
      <c r="O3051" s="3">
        <f ca="1">IF($B3051&lt;&gt;"",SUMIF(INDIRECT("ИсходныеДанные!$"&amp;$K$4&amp;"$2:$"&amp;$K$4&amp;"$50000"),$B3051&amp;"#"&amp;O$6,INDIRECT("ИсходныеДанные!$J$2:$J$50000")),0)</f>
        <v>0</v>
      </c>
      <c r="P3051" s="3">
        <f ca="1">IF($B3051&lt;&gt;"",SUMIF(INDIRECT("ИсходныеДанные!$"&amp;$K$4&amp;"$2:$"&amp;$K$4&amp;"$50000"),$B3051&amp;"#"&amp;P$6,INDIRECT("ИсходныеДанные!$J$2:$J$50000")),0)</f>
        <v>0</v>
      </c>
      <c r="Q3051" s="3">
        <f ca="1">IF($B3051&lt;&gt;"",SUMIF(INDIRECT("ИсходныеДанные!$"&amp;$K$4&amp;"$2:$"&amp;$K$4&amp;"$50000"),$B3051&amp;"#"&amp;Q$6,INDIRECT("ИсходныеДанные!$J$2:$J$50000")),0)</f>
        <v>0</v>
      </c>
      <c r="R3051" s="3">
        <f ca="1">IF($B3051&lt;&gt;"",SUMIF(INDIRECT("ИсходныеДанные!$"&amp;$K$4&amp;"$2:$"&amp;$K$4&amp;"$50000"),$B3051&amp;"#"&amp;R$6,INDIRECT("ИсходныеДанные!$J$2:$J$50000")),0)</f>
        <v>0</v>
      </c>
      <c r="S3051" s="3">
        <f ca="1">IF($B3051&lt;&gt;"",SUMIF(INDIRECT("ИсходныеДанные!$"&amp;$K$4&amp;"$2:$"&amp;$K$4&amp;"$50000"),$B3051&amp;"#"&amp;S$6,INDIRECT("ИсходныеДанные!$J$2:$J$50000")),0)</f>
        <v>0</v>
      </c>
      <c r="T3051" s="3">
        <f ca="1">IF($B3051&lt;&gt;"",SUMIF(INDIRECT("ИсходныеДанные!$"&amp;$K$4&amp;"$2:$"&amp;$K$4&amp;"$50000"),$B3051&amp;"#"&amp;T$6,INDIRECT("ИсходныеДанные!$J$2:$J$50000")),0)</f>
        <v>0</v>
      </c>
      <c r="U3051" s="3">
        <f ca="1">IF($B3051&lt;&gt;"",SUMIF(INDIRECT("ИсходныеДанные!$"&amp;$K$4&amp;"$2:$"&amp;$K$4&amp;"$50000"),$B3051&amp;"#"&amp;U$6,INDIRECT("ИсходныеДанные!$J$2:$J$50000")),0)</f>
        <v>0</v>
      </c>
      <c r="V3051" s="3">
        <f ca="1">IF($B3051&lt;&gt;"",SUMIF(INDIRECT("ИсходныеДанные!$"&amp;$K$4&amp;"$2:$"&amp;$K$4&amp;"$50000"),$B3051&amp;"#"&amp;V$6,INDIRECT("ИсходныеДанные!$J$2:$J$50000")),0)</f>
        <v>0</v>
      </c>
      <c r="W3051" s="16" t="e">
        <f ca="1">SUM(K3051:V3051)/Пофамильно!$R$1</f>
        <v>#DIV/0!</v>
      </c>
    </row>
    <row r="3052" spans="1:23" x14ac:dyDescent="0.25">
      <c r="A3052" s="10" t="str">
        <f t="shared" ca="1" si="49"/>
        <v>delete</v>
      </c>
      <c r="B3052" s="16" cm="1">
        <f t="array" aca="1" ref="B3052" ca="1">INDIRECT("УникальныеСписки!D"&amp;ROW()-$L$4)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14"/>
      <c r="G3052" s="81" t="str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84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84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84" t="str" cm="1">
        <f t="array" aca="1" ref="J3052" ca="1">_xlfn.XLOOKUP($B3052,INDIRECT(SUBSTITUTE("ИсходныеДанные!$где$2:$где$50000","где",$B$4)),INDIRECT(SUBSTITUTE("ИсходныеДанные!$что$2:$что$50000","что",J$4)),"",0,1)</f>
        <v/>
      </c>
      <c r="K3052" s="3">
        <f ca="1">IF($B3052&lt;&gt;"",SUMIF(INDIRECT("ИсходныеДанные!$"&amp;$K$4&amp;"$2:$"&amp;$K$4&amp;"$50000"),$B3052&amp;"#"&amp;K$6,INDIRECT("ИсходныеДанные!$J$2:$J$50000")),0)</f>
        <v>0</v>
      </c>
      <c r="L3052" s="3">
        <f ca="1">IF($B3052&lt;&gt;"",SUMIF(INDIRECT("ИсходныеДанные!$"&amp;$K$4&amp;"$2:$"&amp;$K$4&amp;"$50000"),$B3052&amp;"#"&amp;L$6,INDIRECT("ИсходныеДанные!$J$2:$J$50000")),0)</f>
        <v>0</v>
      </c>
      <c r="M3052" s="3">
        <f ca="1">IF($B3052&lt;&gt;"",SUMIF(INDIRECT("ИсходныеДанные!$"&amp;$K$4&amp;"$2:$"&amp;$K$4&amp;"$50000"),$B3052&amp;"#"&amp;M$6,INDIRECT("ИсходныеДанные!$J$2:$J$50000")),0)</f>
        <v>0</v>
      </c>
      <c r="N3052" s="3">
        <f ca="1">IF($B3052&lt;&gt;"",SUMIF(INDIRECT("ИсходныеДанные!$"&amp;$K$4&amp;"$2:$"&amp;$K$4&amp;"$50000"),$B3052&amp;"#"&amp;N$6,INDIRECT("ИсходныеДанные!$J$2:$J$50000")),0)</f>
        <v>0</v>
      </c>
      <c r="O3052" s="3">
        <f ca="1">IF($B3052&lt;&gt;"",SUMIF(INDIRECT("ИсходныеДанные!$"&amp;$K$4&amp;"$2:$"&amp;$K$4&amp;"$50000"),$B3052&amp;"#"&amp;O$6,INDIRECT("ИсходныеДанные!$J$2:$J$50000")),0)</f>
        <v>0</v>
      </c>
      <c r="P3052" s="3">
        <f ca="1">IF($B3052&lt;&gt;"",SUMIF(INDIRECT("ИсходныеДанные!$"&amp;$K$4&amp;"$2:$"&amp;$K$4&amp;"$50000"),$B3052&amp;"#"&amp;P$6,INDIRECT("ИсходныеДанные!$J$2:$J$50000")),0)</f>
        <v>0</v>
      </c>
      <c r="Q3052" s="3">
        <f ca="1">IF($B3052&lt;&gt;"",SUMIF(INDIRECT("ИсходныеДанные!$"&amp;$K$4&amp;"$2:$"&amp;$K$4&amp;"$50000"),$B3052&amp;"#"&amp;Q$6,INDIRECT("ИсходныеДанные!$J$2:$J$50000")),0)</f>
        <v>0</v>
      </c>
      <c r="R3052" s="3">
        <f ca="1">IF($B3052&lt;&gt;"",SUMIF(INDIRECT("ИсходныеДанные!$"&amp;$K$4&amp;"$2:$"&amp;$K$4&amp;"$50000"),$B3052&amp;"#"&amp;R$6,INDIRECT("ИсходныеДанные!$J$2:$J$50000")),0)</f>
        <v>0</v>
      </c>
      <c r="S3052" s="3">
        <f ca="1">IF($B3052&lt;&gt;"",SUMIF(INDIRECT("ИсходныеДанные!$"&amp;$K$4&amp;"$2:$"&amp;$K$4&amp;"$50000"),$B3052&amp;"#"&amp;S$6,INDIRECT("ИсходныеДанные!$J$2:$J$50000")),0)</f>
        <v>0</v>
      </c>
      <c r="T3052" s="3">
        <f ca="1">IF($B3052&lt;&gt;"",SUMIF(INDIRECT("ИсходныеДанные!$"&amp;$K$4&amp;"$2:$"&amp;$K$4&amp;"$50000"),$B3052&amp;"#"&amp;T$6,INDIRECT("ИсходныеДанные!$J$2:$J$50000")),0)</f>
        <v>0</v>
      </c>
      <c r="U3052" s="3">
        <f ca="1">IF($B3052&lt;&gt;"",SUMIF(INDIRECT("ИсходныеДанные!$"&amp;$K$4&amp;"$2:$"&amp;$K$4&amp;"$50000"),$B3052&amp;"#"&amp;U$6,INDIRECT("ИсходныеДанные!$J$2:$J$50000")),0)</f>
        <v>0</v>
      </c>
      <c r="V3052" s="3">
        <f ca="1">IF($B3052&lt;&gt;"",SUMIF(INDIRECT("ИсходныеДанные!$"&amp;$K$4&amp;"$2:$"&amp;$K$4&amp;"$50000"),$B3052&amp;"#"&amp;V$6,INDIRECT("ИсходныеДанные!$J$2:$J$50000")),0)</f>
        <v>0</v>
      </c>
      <c r="W3052" s="16" t="e">
        <f ca="1">SUM(K3052:V3052)/Пофамильно!$R$1</f>
        <v>#DIV/0!</v>
      </c>
    </row>
    <row r="3053" spans="1:23" x14ac:dyDescent="0.25">
      <c r="A3053" s="10" t="str">
        <f t="shared" ca="1" si="49"/>
        <v>delete</v>
      </c>
      <c r="B3053" s="16" cm="1">
        <f t="array" aca="1" ref="B3053" ca="1">INDIRECT("УникальныеСписки!D"&amp;ROW()-$L$4)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14"/>
      <c r="G3053" s="81" t="str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84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84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84" t="str" cm="1">
        <f t="array" aca="1" ref="J3053" ca="1">_xlfn.XLOOKUP($B3053,INDIRECT(SUBSTITUTE("ИсходныеДанные!$где$2:$где$50000","где",$B$4)),INDIRECT(SUBSTITUTE("ИсходныеДанные!$что$2:$что$50000","что",J$4)),"",0,1)</f>
        <v/>
      </c>
      <c r="K3053" s="3">
        <f ca="1">IF($B3053&lt;&gt;"",SUMIF(INDIRECT("ИсходныеДанные!$"&amp;$K$4&amp;"$2:$"&amp;$K$4&amp;"$50000"),$B3053&amp;"#"&amp;K$6,INDIRECT("ИсходныеДанные!$J$2:$J$50000")),0)</f>
        <v>0</v>
      </c>
      <c r="L3053" s="3">
        <f ca="1">IF($B3053&lt;&gt;"",SUMIF(INDIRECT("ИсходныеДанные!$"&amp;$K$4&amp;"$2:$"&amp;$K$4&amp;"$50000"),$B3053&amp;"#"&amp;L$6,INDIRECT("ИсходныеДанные!$J$2:$J$50000")),0)</f>
        <v>0</v>
      </c>
      <c r="M3053" s="3">
        <f ca="1">IF($B3053&lt;&gt;"",SUMIF(INDIRECT("ИсходныеДанные!$"&amp;$K$4&amp;"$2:$"&amp;$K$4&amp;"$50000"),$B3053&amp;"#"&amp;M$6,INDIRECT("ИсходныеДанные!$J$2:$J$50000")),0)</f>
        <v>0</v>
      </c>
      <c r="N3053" s="3">
        <f ca="1">IF($B3053&lt;&gt;"",SUMIF(INDIRECT("ИсходныеДанные!$"&amp;$K$4&amp;"$2:$"&amp;$K$4&amp;"$50000"),$B3053&amp;"#"&amp;N$6,INDIRECT("ИсходныеДанные!$J$2:$J$50000")),0)</f>
        <v>0</v>
      </c>
      <c r="O3053" s="3">
        <f ca="1">IF($B3053&lt;&gt;"",SUMIF(INDIRECT("ИсходныеДанные!$"&amp;$K$4&amp;"$2:$"&amp;$K$4&amp;"$50000"),$B3053&amp;"#"&amp;O$6,INDIRECT("ИсходныеДанные!$J$2:$J$50000")),0)</f>
        <v>0</v>
      </c>
      <c r="P3053" s="3">
        <f ca="1">IF($B3053&lt;&gt;"",SUMIF(INDIRECT("ИсходныеДанные!$"&amp;$K$4&amp;"$2:$"&amp;$K$4&amp;"$50000"),$B3053&amp;"#"&amp;P$6,INDIRECT("ИсходныеДанные!$J$2:$J$50000")),0)</f>
        <v>0</v>
      </c>
      <c r="Q3053" s="3">
        <f ca="1">IF($B3053&lt;&gt;"",SUMIF(INDIRECT("ИсходныеДанные!$"&amp;$K$4&amp;"$2:$"&amp;$K$4&amp;"$50000"),$B3053&amp;"#"&amp;Q$6,INDIRECT("ИсходныеДанные!$J$2:$J$50000")),0)</f>
        <v>0</v>
      </c>
      <c r="R3053" s="3">
        <f ca="1">IF($B3053&lt;&gt;"",SUMIF(INDIRECT("ИсходныеДанные!$"&amp;$K$4&amp;"$2:$"&amp;$K$4&amp;"$50000"),$B3053&amp;"#"&amp;R$6,INDIRECT("ИсходныеДанные!$J$2:$J$50000")),0)</f>
        <v>0</v>
      </c>
      <c r="S3053" s="3">
        <f ca="1">IF($B3053&lt;&gt;"",SUMIF(INDIRECT("ИсходныеДанные!$"&amp;$K$4&amp;"$2:$"&amp;$K$4&amp;"$50000"),$B3053&amp;"#"&amp;S$6,INDIRECT("ИсходныеДанные!$J$2:$J$50000")),0)</f>
        <v>0</v>
      </c>
      <c r="T3053" s="3">
        <f ca="1">IF($B3053&lt;&gt;"",SUMIF(INDIRECT("ИсходныеДанные!$"&amp;$K$4&amp;"$2:$"&amp;$K$4&amp;"$50000"),$B3053&amp;"#"&amp;T$6,INDIRECT("ИсходныеДанные!$J$2:$J$50000")),0)</f>
        <v>0</v>
      </c>
      <c r="U3053" s="3">
        <f ca="1">IF($B3053&lt;&gt;"",SUMIF(INDIRECT("ИсходныеДанные!$"&amp;$K$4&amp;"$2:$"&amp;$K$4&amp;"$50000"),$B3053&amp;"#"&amp;U$6,INDIRECT("ИсходныеДанные!$J$2:$J$50000")),0)</f>
        <v>0</v>
      </c>
      <c r="V3053" s="3">
        <f ca="1">IF($B3053&lt;&gt;"",SUMIF(INDIRECT("ИсходныеДанные!$"&amp;$K$4&amp;"$2:$"&amp;$K$4&amp;"$50000"),$B3053&amp;"#"&amp;V$6,INDIRECT("ИсходныеДанные!$J$2:$J$50000")),0)</f>
        <v>0</v>
      </c>
      <c r="W3053" s="16" t="e">
        <f ca="1">SUM(K3053:V3053)/Пофамильно!$R$1</f>
        <v>#DIV/0!</v>
      </c>
    </row>
    <row r="3054" spans="1:23" x14ac:dyDescent="0.25">
      <c r="A3054" s="10" t="str">
        <f t="shared" ca="1" si="49"/>
        <v>delete</v>
      </c>
      <c r="B3054" s="16" cm="1">
        <f t="array" aca="1" ref="B3054" ca="1">INDIRECT("УникальныеСписки!D"&amp;ROW()-$L$4)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14"/>
      <c r="G3054" s="81" t="str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84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84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84" t="str" cm="1">
        <f t="array" aca="1" ref="J3054" ca="1">_xlfn.XLOOKUP($B3054,INDIRECT(SUBSTITUTE("ИсходныеДанные!$где$2:$где$50000","где",$B$4)),INDIRECT(SUBSTITUTE("ИсходныеДанные!$что$2:$что$50000","что",J$4)),"",0,1)</f>
        <v/>
      </c>
      <c r="K3054" s="3">
        <f ca="1">IF($B3054&lt;&gt;"",SUMIF(INDIRECT("ИсходныеДанные!$"&amp;$K$4&amp;"$2:$"&amp;$K$4&amp;"$50000"),$B3054&amp;"#"&amp;K$6,INDIRECT("ИсходныеДанные!$J$2:$J$50000")),0)</f>
        <v>0</v>
      </c>
      <c r="L3054" s="3">
        <f ca="1">IF($B3054&lt;&gt;"",SUMIF(INDIRECT("ИсходныеДанные!$"&amp;$K$4&amp;"$2:$"&amp;$K$4&amp;"$50000"),$B3054&amp;"#"&amp;L$6,INDIRECT("ИсходныеДанные!$J$2:$J$50000")),0)</f>
        <v>0</v>
      </c>
      <c r="M3054" s="3">
        <f ca="1">IF($B3054&lt;&gt;"",SUMIF(INDIRECT("ИсходныеДанные!$"&amp;$K$4&amp;"$2:$"&amp;$K$4&amp;"$50000"),$B3054&amp;"#"&amp;M$6,INDIRECT("ИсходныеДанные!$J$2:$J$50000")),0)</f>
        <v>0</v>
      </c>
      <c r="N3054" s="3">
        <f ca="1">IF($B3054&lt;&gt;"",SUMIF(INDIRECT("ИсходныеДанные!$"&amp;$K$4&amp;"$2:$"&amp;$K$4&amp;"$50000"),$B3054&amp;"#"&amp;N$6,INDIRECT("ИсходныеДанные!$J$2:$J$50000")),0)</f>
        <v>0</v>
      </c>
      <c r="O3054" s="3">
        <f ca="1">IF($B3054&lt;&gt;"",SUMIF(INDIRECT("ИсходныеДанные!$"&amp;$K$4&amp;"$2:$"&amp;$K$4&amp;"$50000"),$B3054&amp;"#"&amp;O$6,INDIRECT("ИсходныеДанные!$J$2:$J$50000")),0)</f>
        <v>0</v>
      </c>
      <c r="P3054" s="3">
        <f ca="1">IF($B3054&lt;&gt;"",SUMIF(INDIRECT("ИсходныеДанные!$"&amp;$K$4&amp;"$2:$"&amp;$K$4&amp;"$50000"),$B3054&amp;"#"&amp;P$6,INDIRECT("ИсходныеДанные!$J$2:$J$50000")),0)</f>
        <v>0</v>
      </c>
      <c r="Q3054" s="3">
        <f ca="1">IF($B3054&lt;&gt;"",SUMIF(INDIRECT("ИсходныеДанные!$"&amp;$K$4&amp;"$2:$"&amp;$K$4&amp;"$50000"),$B3054&amp;"#"&amp;Q$6,INDIRECT("ИсходныеДанные!$J$2:$J$50000")),0)</f>
        <v>0</v>
      </c>
      <c r="R3054" s="3">
        <f ca="1">IF($B3054&lt;&gt;"",SUMIF(INDIRECT("ИсходныеДанные!$"&amp;$K$4&amp;"$2:$"&amp;$K$4&amp;"$50000"),$B3054&amp;"#"&amp;R$6,INDIRECT("ИсходныеДанные!$J$2:$J$50000")),0)</f>
        <v>0</v>
      </c>
      <c r="S3054" s="3">
        <f ca="1">IF($B3054&lt;&gt;"",SUMIF(INDIRECT("ИсходныеДанные!$"&amp;$K$4&amp;"$2:$"&amp;$K$4&amp;"$50000"),$B3054&amp;"#"&amp;S$6,INDIRECT("ИсходныеДанные!$J$2:$J$50000")),0)</f>
        <v>0</v>
      </c>
      <c r="T3054" s="3">
        <f ca="1">IF($B3054&lt;&gt;"",SUMIF(INDIRECT("ИсходныеДанные!$"&amp;$K$4&amp;"$2:$"&amp;$K$4&amp;"$50000"),$B3054&amp;"#"&amp;T$6,INDIRECT("ИсходныеДанные!$J$2:$J$50000")),0)</f>
        <v>0</v>
      </c>
      <c r="U3054" s="3">
        <f ca="1">IF($B3054&lt;&gt;"",SUMIF(INDIRECT("ИсходныеДанные!$"&amp;$K$4&amp;"$2:$"&amp;$K$4&amp;"$50000"),$B3054&amp;"#"&amp;U$6,INDIRECT("ИсходныеДанные!$J$2:$J$50000")),0)</f>
        <v>0</v>
      </c>
      <c r="V3054" s="3">
        <f ca="1">IF($B3054&lt;&gt;"",SUMIF(INDIRECT("ИсходныеДанные!$"&amp;$K$4&amp;"$2:$"&amp;$K$4&amp;"$50000"),$B3054&amp;"#"&amp;V$6,INDIRECT("ИсходныеДанные!$J$2:$J$50000")),0)</f>
        <v>0</v>
      </c>
      <c r="W3054" s="16" t="e">
        <f ca="1">SUM(K3054:V3054)/Пофамильно!$R$1</f>
        <v>#DIV/0!</v>
      </c>
    </row>
    <row r="3055" spans="1:23" x14ac:dyDescent="0.25">
      <c r="A3055" s="10" t="str">
        <f t="shared" ca="1" si="49"/>
        <v>delete</v>
      </c>
      <c r="B3055" s="16" cm="1">
        <f t="array" aca="1" ref="B3055" ca="1">INDIRECT("УникальныеСписки!D"&amp;ROW()-$L$4)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14"/>
      <c r="G3055" s="81" t="str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84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84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84" t="str" cm="1">
        <f t="array" aca="1" ref="J3055" ca="1">_xlfn.XLOOKUP($B3055,INDIRECT(SUBSTITUTE("ИсходныеДанные!$где$2:$где$50000","где",$B$4)),INDIRECT(SUBSTITUTE("ИсходныеДанные!$что$2:$что$50000","что",J$4)),"",0,1)</f>
        <v/>
      </c>
      <c r="K3055" s="3">
        <f ca="1">IF($B3055&lt;&gt;"",SUMIF(INDIRECT("ИсходныеДанные!$"&amp;$K$4&amp;"$2:$"&amp;$K$4&amp;"$50000"),$B3055&amp;"#"&amp;K$6,INDIRECT("ИсходныеДанные!$J$2:$J$50000")),0)</f>
        <v>0</v>
      </c>
      <c r="L3055" s="3">
        <f ca="1">IF($B3055&lt;&gt;"",SUMIF(INDIRECT("ИсходныеДанные!$"&amp;$K$4&amp;"$2:$"&amp;$K$4&amp;"$50000"),$B3055&amp;"#"&amp;L$6,INDIRECT("ИсходныеДанные!$J$2:$J$50000")),0)</f>
        <v>0</v>
      </c>
      <c r="M3055" s="3">
        <f ca="1">IF($B3055&lt;&gt;"",SUMIF(INDIRECT("ИсходныеДанные!$"&amp;$K$4&amp;"$2:$"&amp;$K$4&amp;"$50000"),$B3055&amp;"#"&amp;M$6,INDIRECT("ИсходныеДанные!$J$2:$J$50000")),0)</f>
        <v>0</v>
      </c>
      <c r="N3055" s="3">
        <f ca="1">IF($B3055&lt;&gt;"",SUMIF(INDIRECT("ИсходныеДанные!$"&amp;$K$4&amp;"$2:$"&amp;$K$4&amp;"$50000"),$B3055&amp;"#"&amp;N$6,INDIRECT("ИсходныеДанные!$J$2:$J$50000")),0)</f>
        <v>0</v>
      </c>
      <c r="O3055" s="3">
        <f ca="1">IF($B3055&lt;&gt;"",SUMIF(INDIRECT("ИсходныеДанные!$"&amp;$K$4&amp;"$2:$"&amp;$K$4&amp;"$50000"),$B3055&amp;"#"&amp;O$6,INDIRECT("ИсходныеДанные!$J$2:$J$50000")),0)</f>
        <v>0</v>
      </c>
      <c r="P3055" s="3">
        <f ca="1">IF($B3055&lt;&gt;"",SUMIF(INDIRECT("ИсходныеДанные!$"&amp;$K$4&amp;"$2:$"&amp;$K$4&amp;"$50000"),$B3055&amp;"#"&amp;P$6,INDIRECT("ИсходныеДанные!$J$2:$J$50000")),0)</f>
        <v>0</v>
      </c>
      <c r="Q3055" s="3">
        <f ca="1">IF($B3055&lt;&gt;"",SUMIF(INDIRECT("ИсходныеДанные!$"&amp;$K$4&amp;"$2:$"&amp;$K$4&amp;"$50000"),$B3055&amp;"#"&amp;Q$6,INDIRECT("ИсходныеДанные!$J$2:$J$50000")),0)</f>
        <v>0</v>
      </c>
      <c r="R3055" s="3">
        <f ca="1">IF($B3055&lt;&gt;"",SUMIF(INDIRECT("ИсходныеДанные!$"&amp;$K$4&amp;"$2:$"&amp;$K$4&amp;"$50000"),$B3055&amp;"#"&amp;R$6,INDIRECT("ИсходныеДанные!$J$2:$J$50000")),0)</f>
        <v>0</v>
      </c>
      <c r="S3055" s="3">
        <f ca="1">IF($B3055&lt;&gt;"",SUMIF(INDIRECT("ИсходныеДанные!$"&amp;$K$4&amp;"$2:$"&amp;$K$4&amp;"$50000"),$B3055&amp;"#"&amp;S$6,INDIRECT("ИсходныеДанные!$J$2:$J$50000")),0)</f>
        <v>0</v>
      </c>
      <c r="T3055" s="3">
        <f ca="1">IF($B3055&lt;&gt;"",SUMIF(INDIRECT("ИсходныеДанные!$"&amp;$K$4&amp;"$2:$"&amp;$K$4&amp;"$50000"),$B3055&amp;"#"&amp;T$6,INDIRECT("ИсходныеДанные!$J$2:$J$50000")),0)</f>
        <v>0</v>
      </c>
      <c r="U3055" s="3">
        <f ca="1">IF($B3055&lt;&gt;"",SUMIF(INDIRECT("ИсходныеДанные!$"&amp;$K$4&amp;"$2:$"&amp;$K$4&amp;"$50000"),$B3055&amp;"#"&amp;U$6,INDIRECT("ИсходныеДанные!$J$2:$J$50000")),0)</f>
        <v>0</v>
      </c>
      <c r="V3055" s="3">
        <f ca="1">IF($B3055&lt;&gt;"",SUMIF(INDIRECT("ИсходныеДанные!$"&amp;$K$4&amp;"$2:$"&amp;$K$4&amp;"$50000"),$B3055&amp;"#"&amp;V$6,INDIRECT("ИсходныеДанные!$J$2:$J$50000")),0)</f>
        <v>0</v>
      </c>
      <c r="W3055" s="16" t="e">
        <f ca="1">SUM(K3055:V3055)/Пофамильно!$R$1</f>
        <v>#DIV/0!</v>
      </c>
    </row>
    <row r="3056" spans="1:23" x14ac:dyDescent="0.25">
      <c r="A3056" s="10" t="str">
        <f t="shared" ca="1" si="49"/>
        <v>delete</v>
      </c>
      <c r="B3056" s="16" cm="1">
        <f t="array" aca="1" ref="B3056" ca="1">INDIRECT("УникальныеСписки!D"&amp;ROW()-$L$4)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14"/>
      <c r="G3056" s="81" t="str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84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84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84" t="str" cm="1">
        <f t="array" aca="1" ref="J3056" ca="1">_xlfn.XLOOKUP($B3056,INDIRECT(SUBSTITUTE("ИсходныеДанные!$где$2:$где$50000","где",$B$4)),INDIRECT(SUBSTITUTE("ИсходныеДанные!$что$2:$что$50000","что",J$4)),"",0,1)</f>
        <v/>
      </c>
      <c r="K3056" s="3">
        <f ca="1">IF($B3056&lt;&gt;"",SUMIF(INDIRECT("ИсходныеДанные!$"&amp;$K$4&amp;"$2:$"&amp;$K$4&amp;"$50000"),$B3056&amp;"#"&amp;K$6,INDIRECT("ИсходныеДанные!$J$2:$J$50000")),0)</f>
        <v>0</v>
      </c>
      <c r="L3056" s="3">
        <f ca="1">IF($B3056&lt;&gt;"",SUMIF(INDIRECT("ИсходныеДанные!$"&amp;$K$4&amp;"$2:$"&amp;$K$4&amp;"$50000"),$B3056&amp;"#"&amp;L$6,INDIRECT("ИсходныеДанные!$J$2:$J$50000")),0)</f>
        <v>0</v>
      </c>
      <c r="M3056" s="3">
        <f ca="1">IF($B3056&lt;&gt;"",SUMIF(INDIRECT("ИсходныеДанные!$"&amp;$K$4&amp;"$2:$"&amp;$K$4&amp;"$50000"),$B3056&amp;"#"&amp;M$6,INDIRECT("ИсходныеДанные!$J$2:$J$50000")),0)</f>
        <v>0</v>
      </c>
      <c r="N3056" s="3">
        <f ca="1">IF($B3056&lt;&gt;"",SUMIF(INDIRECT("ИсходныеДанные!$"&amp;$K$4&amp;"$2:$"&amp;$K$4&amp;"$50000"),$B3056&amp;"#"&amp;N$6,INDIRECT("ИсходныеДанные!$J$2:$J$50000")),0)</f>
        <v>0</v>
      </c>
      <c r="O3056" s="3">
        <f ca="1">IF($B3056&lt;&gt;"",SUMIF(INDIRECT("ИсходныеДанные!$"&amp;$K$4&amp;"$2:$"&amp;$K$4&amp;"$50000"),$B3056&amp;"#"&amp;O$6,INDIRECT("ИсходныеДанные!$J$2:$J$50000")),0)</f>
        <v>0</v>
      </c>
      <c r="P3056" s="3">
        <f ca="1">IF($B3056&lt;&gt;"",SUMIF(INDIRECT("ИсходныеДанные!$"&amp;$K$4&amp;"$2:$"&amp;$K$4&amp;"$50000"),$B3056&amp;"#"&amp;P$6,INDIRECT("ИсходныеДанные!$J$2:$J$50000")),0)</f>
        <v>0</v>
      </c>
      <c r="Q3056" s="3">
        <f ca="1">IF($B3056&lt;&gt;"",SUMIF(INDIRECT("ИсходныеДанные!$"&amp;$K$4&amp;"$2:$"&amp;$K$4&amp;"$50000"),$B3056&amp;"#"&amp;Q$6,INDIRECT("ИсходныеДанные!$J$2:$J$50000")),0)</f>
        <v>0</v>
      </c>
      <c r="R3056" s="3">
        <f ca="1">IF($B3056&lt;&gt;"",SUMIF(INDIRECT("ИсходныеДанные!$"&amp;$K$4&amp;"$2:$"&amp;$K$4&amp;"$50000"),$B3056&amp;"#"&amp;R$6,INDIRECT("ИсходныеДанные!$J$2:$J$50000")),0)</f>
        <v>0</v>
      </c>
      <c r="S3056" s="3">
        <f ca="1">IF($B3056&lt;&gt;"",SUMIF(INDIRECT("ИсходныеДанные!$"&amp;$K$4&amp;"$2:$"&amp;$K$4&amp;"$50000"),$B3056&amp;"#"&amp;S$6,INDIRECT("ИсходныеДанные!$J$2:$J$50000")),0)</f>
        <v>0</v>
      </c>
      <c r="T3056" s="3">
        <f ca="1">IF($B3056&lt;&gt;"",SUMIF(INDIRECT("ИсходныеДанные!$"&amp;$K$4&amp;"$2:$"&amp;$K$4&amp;"$50000"),$B3056&amp;"#"&amp;T$6,INDIRECT("ИсходныеДанные!$J$2:$J$50000")),0)</f>
        <v>0</v>
      </c>
      <c r="U3056" s="3">
        <f ca="1">IF($B3056&lt;&gt;"",SUMIF(INDIRECT("ИсходныеДанные!$"&amp;$K$4&amp;"$2:$"&amp;$K$4&amp;"$50000"),$B3056&amp;"#"&amp;U$6,INDIRECT("ИсходныеДанные!$J$2:$J$50000")),0)</f>
        <v>0</v>
      </c>
      <c r="V3056" s="3">
        <f ca="1">IF($B3056&lt;&gt;"",SUMIF(INDIRECT("ИсходныеДанные!$"&amp;$K$4&amp;"$2:$"&amp;$K$4&amp;"$50000"),$B3056&amp;"#"&amp;V$6,INDIRECT("ИсходныеДанные!$J$2:$J$50000")),0)</f>
        <v>0</v>
      </c>
      <c r="W3056" s="16" t="e">
        <f ca="1">SUM(K3056:V3056)/Пофамильно!$R$1</f>
        <v>#DIV/0!</v>
      </c>
    </row>
    <row r="3057" spans="1:23" x14ac:dyDescent="0.25">
      <c r="A3057" s="10" t="str">
        <f t="shared" ca="1" si="49"/>
        <v>delete</v>
      </c>
      <c r="B3057" s="16" cm="1">
        <f t="array" aca="1" ref="B3057" ca="1">INDIRECT("УникальныеСписки!D"&amp;ROW()-$L$4)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14"/>
      <c r="G3057" s="81" t="str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84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84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84" t="str" cm="1">
        <f t="array" aca="1" ref="J3057" ca="1">_xlfn.XLOOKUP($B3057,INDIRECT(SUBSTITUTE("ИсходныеДанные!$где$2:$где$50000","где",$B$4)),INDIRECT(SUBSTITUTE("ИсходныеДанные!$что$2:$что$50000","что",J$4)),"",0,1)</f>
        <v/>
      </c>
      <c r="K3057" s="3">
        <f ca="1">IF($B3057&lt;&gt;"",SUMIF(INDIRECT("ИсходныеДанные!$"&amp;$K$4&amp;"$2:$"&amp;$K$4&amp;"$50000"),$B3057&amp;"#"&amp;K$6,INDIRECT("ИсходныеДанные!$J$2:$J$50000")),0)</f>
        <v>0</v>
      </c>
      <c r="L3057" s="3">
        <f ca="1">IF($B3057&lt;&gt;"",SUMIF(INDIRECT("ИсходныеДанные!$"&amp;$K$4&amp;"$2:$"&amp;$K$4&amp;"$50000"),$B3057&amp;"#"&amp;L$6,INDIRECT("ИсходныеДанные!$J$2:$J$50000")),0)</f>
        <v>0</v>
      </c>
      <c r="M3057" s="3">
        <f ca="1">IF($B3057&lt;&gt;"",SUMIF(INDIRECT("ИсходныеДанные!$"&amp;$K$4&amp;"$2:$"&amp;$K$4&amp;"$50000"),$B3057&amp;"#"&amp;M$6,INDIRECT("ИсходныеДанные!$J$2:$J$50000")),0)</f>
        <v>0</v>
      </c>
      <c r="N3057" s="3">
        <f ca="1">IF($B3057&lt;&gt;"",SUMIF(INDIRECT("ИсходныеДанные!$"&amp;$K$4&amp;"$2:$"&amp;$K$4&amp;"$50000"),$B3057&amp;"#"&amp;N$6,INDIRECT("ИсходныеДанные!$J$2:$J$50000")),0)</f>
        <v>0</v>
      </c>
      <c r="O3057" s="3">
        <f ca="1">IF($B3057&lt;&gt;"",SUMIF(INDIRECT("ИсходныеДанные!$"&amp;$K$4&amp;"$2:$"&amp;$K$4&amp;"$50000"),$B3057&amp;"#"&amp;O$6,INDIRECT("ИсходныеДанные!$J$2:$J$50000")),0)</f>
        <v>0</v>
      </c>
      <c r="P3057" s="3">
        <f ca="1">IF($B3057&lt;&gt;"",SUMIF(INDIRECT("ИсходныеДанные!$"&amp;$K$4&amp;"$2:$"&amp;$K$4&amp;"$50000"),$B3057&amp;"#"&amp;P$6,INDIRECT("ИсходныеДанные!$J$2:$J$50000")),0)</f>
        <v>0</v>
      </c>
      <c r="Q3057" s="3">
        <f ca="1">IF($B3057&lt;&gt;"",SUMIF(INDIRECT("ИсходныеДанные!$"&amp;$K$4&amp;"$2:$"&amp;$K$4&amp;"$50000"),$B3057&amp;"#"&amp;Q$6,INDIRECT("ИсходныеДанные!$J$2:$J$50000")),0)</f>
        <v>0</v>
      </c>
      <c r="R3057" s="3">
        <f ca="1">IF($B3057&lt;&gt;"",SUMIF(INDIRECT("ИсходныеДанные!$"&amp;$K$4&amp;"$2:$"&amp;$K$4&amp;"$50000"),$B3057&amp;"#"&amp;R$6,INDIRECT("ИсходныеДанные!$J$2:$J$50000")),0)</f>
        <v>0</v>
      </c>
      <c r="S3057" s="3">
        <f ca="1">IF($B3057&lt;&gt;"",SUMIF(INDIRECT("ИсходныеДанные!$"&amp;$K$4&amp;"$2:$"&amp;$K$4&amp;"$50000"),$B3057&amp;"#"&amp;S$6,INDIRECT("ИсходныеДанные!$J$2:$J$50000")),0)</f>
        <v>0</v>
      </c>
      <c r="T3057" s="3">
        <f ca="1">IF($B3057&lt;&gt;"",SUMIF(INDIRECT("ИсходныеДанные!$"&amp;$K$4&amp;"$2:$"&amp;$K$4&amp;"$50000"),$B3057&amp;"#"&amp;T$6,INDIRECT("ИсходныеДанные!$J$2:$J$50000")),0)</f>
        <v>0</v>
      </c>
      <c r="U3057" s="3">
        <f ca="1">IF($B3057&lt;&gt;"",SUMIF(INDIRECT("ИсходныеДанные!$"&amp;$K$4&amp;"$2:$"&amp;$K$4&amp;"$50000"),$B3057&amp;"#"&amp;U$6,INDIRECT("ИсходныеДанные!$J$2:$J$50000")),0)</f>
        <v>0</v>
      </c>
      <c r="V3057" s="3">
        <f ca="1">IF($B3057&lt;&gt;"",SUMIF(INDIRECT("ИсходныеДанные!$"&amp;$K$4&amp;"$2:$"&amp;$K$4&amp;"$50000"),$B3057&amp;"#"&amp;V$6,INDIRECT("ИсходныеДанные!$J$2:$J$50000")),0)</f>
        <v>0</v>
      </c>
      <c r="W3057" s="16" t="e">
        <f ca="1">SUM(K3057:V3057)/Пофамильно!$R$1</f>
        <v>#DIV/0!</v>
      </c>
    </row>
    <row r="3058" spans="1:23" x14ac:dyDescent="0.25">
      <c r="A3058" s="10" t="str">
        <f t="shared" ca="1" si="49"/>
        <v>delete</v>
      </c>
      <c r="B3058" s="16" cm="1">
        <f t="array" aca="1" ref="B3058" ca="1">INDIRECT("УникальныеСписки!D"&amp;ROW()-$L$4)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14"/>
      <c r="G3058" s="81" t="str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84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84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84" t="str" cm="1">
        <f t="array" aca="1" ref="J3058" ca="1">_xlfn.XLOOKUP($B3058,INDIRECT(SUBSTITUTE("ИсходныеДанные!$где$2:$где$50000","где",$B$4)),INDIRECT(SUBSTITUTE("ИсходныеДанные!$что$2:$что$50000","что",J$4)),"",0,1)</f>
        <v/>
      </c>
      <c r="K3058" s="3">
        <f ca="1">IF($B3058&lt;&gt;"",SUMIF(INDIRECT("ИсходныеДанные!$"&amp;$K$4&amp;"$2:$"&amp;$K$4&amp;"$50000"),$B3058&amp;"#"&amp;K$6,INDIRECT("ИсходныеДанные!$J$2:$J$50000")),0)</f>
        <v>0</v>
      </c>
      <c r="L3058" s="3">
        <f ca="1">IF($B3058&lt;&gt;"",SUMIF(INDIRECT("ИсходныеДанные!$"&amp;$K$4&amp;"$2:$"&amp;$K$4&amp;"$50000"),$B3058&amp;"#"&amp;L$6,INDIRECT("ИсходныеДанные!$J$2:$J$50000")),0)</f>
        <v>0</v>
      </c>
      <c r="M3058" s="3">
        <f ca="1">IF($B3058&lt;&gt;"",SUMIF(INDIRECT("ИсходныеДанные!$"&amp;$K$4&amp;"$2:$"&amp;$K$4&amp;"$50000"),$B3058&amp;"#"&amp;M$6,INDIRECT("ИсходныеДанные!$J$2:$J$50000")),0)</f>
        <v>0</v>
      </c>
      <c r="N3058" s="3">
        <f ca="1">IF($B3058&lt;&gt;"",SUMIF(INDIRECT("ИсходныеДанные!$"&amp;$K$4&amp;"$2:$"&amp;$K$4&amp;"$50000"),$B3058&amp;"#"&amp;N$6,INDIRECT("ИсходныеДанные!$J$2:$J$50000")),0)</f>
        <v>0</v>
      </c>
      <c r="O3058" s="3">
        <f ca="1">IF($B3058&lt;&gt;"",SUMIF(INDIRECT("ИсходныеДанные!$"&amp;$K$4&amp;"$2:$"&amp;$K$4&amp;"$50000"),$B3058&amp;"#"&amp;O$6,INDIRECT("ИсходныеДанные!$J$2:$J$50000")),0)</f>
        <v>0</v>
      </c>
      <c r="P3058" s="3">
        <f ca="1">IF($B3058&lt;&gt;"",SUMIF(INDIRECT("ИсходныеДанные!$"&amp;$K$4&amp;"$2:$"&amp;$K$4&amp;"$50000"),$B3058&amp;"#"&amp;P$6,INDIRECT("ИсходныеДанные!$J$2:$J$50000")),0)</f>
        <v>0</v>
      </c>
      <c r="Q3058" s="3">
        <f ca="1">IF($B3058&lt;&gt;"",SUMIF(INDIRECT("ИсходныеДанные!$"&amp;$K$4&amp;"$2:$"&amp;$K$4&amp;"$50000"),$B3058&amp;"#"&amp;Q$6,INDIRECT("ИсходныеДанные!$J$2:$J$50000")),0)</f>
        <v>0</v>
      </c>
      <c r="R3058" s="3">
        <f ca="1">IF($B3058&lt;&gt;"",SUMIF(INDIRECT("ИсходныеДанные!$"&amp;$K$4&amp;"$2:$"&amp;$K$4&amp;"$50000"),$B3058&amp;"#"&amp;R$6,INDIRECT("ИсходныеДанные!$J$2:$J$50000")),0)</f>
        <v>0</v>
      </c>
      <c r="S3058" s="3">
        <f ca="1">IF($B3058&lt;&gt;"",SUMIF(INDIRECT("ИсходныеДанные!$"&amp;$K$4&amp;"$2:$"&amp;$K$4&amp;"$50000"),$B3058&amp;"#"&amp;S$6,INDIRECT("ИсходныеДанные!$J$2:$J$50000")),0)</f>
        <v>0</v>
      </c>
      <c r="T3058" s="3">
        <f ca="1">IF($B3058&lt;&gt;"",SUMIF(INDIRECT("ИсходныеДанные!$"&amp;$K$4&amp;"$2:$"&amp;$K$4&amp;"$50000"),$B3058&amp;"#"&amp;T$6,INDIRECT("ИсходныеДанные!$J$2:$J$50000")),0)</f>
        <v>0</v>
      </c>
      <c r="U3058" s="3">
        <f ca="1">IF($B3058&lt;&gt;"",SUMIF(INDIRECT("ИсходныеДанные!$"&amp;$K$4&amp;"$2:$"&amp;$K$4&amp;"$50000"),$B3058&amp;"#"&amp;U$6,INDIRECT("ИсходныеДанные!$J$2:$J$50000")),0)</f>
        <v>0</v>
      </c>
      <c r="V3058" s="3">
        <f ca="1">IF($B3058&lt;&gt;"",SUMIF(INDIRECT("ИсходныеДанные!$"&amp;$K$4&amp;"$2:$"&amp;$K$4&amp;"$50000"),$B3058&amp;"#"&amp;V$6,INDIRECT("ИсходныеДанные!$J$2:$J$50000")),0)</f>
        <v>0</v>
      </c>
      <c r="W3058" s="16" t="e">
        <f ca="1">SUM(K3058:V3058)/Пофамильно!$R$1</f>
        <v>#DIV/0!</v>
      </c>
    </row>
    <row r="3059" spans="1:23" x14ac:dyDescent="0.25">
      <c r="A3059" s="10" t="str">
        <f t="shared" ca="1" si="49"/>
        <v>delete</v>
      </c>
      <c r="B3059" s="16" cm="1">
        <f t="array" aca="1" ref="B3059" ca="1">INDIRECT("УникальныеСписки!D"&amp;ROW()-$L$4)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14"/>
      <c r="G3059" s="81" t="str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84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84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84" t="str" cm="1">
        <f t="array" aca="1" ref="J3059" ca="1">_xlfn.XLOOKUP($B3059,INDIRECT(SUBSTITUTE("ИсходныеДанные!$где$2:$где$50000","где",$B$4)),INDIRECT(SUBSTITUTE("ИсходныеДанные!$что$2:$что$50000","что",J$4)),"",0,1)</f>
        <v/>
      </c>
      <c r="K3059" s="3">
        <f ca="1">IF($B3059&lt;&gt;"",SUMIF(INDIRECT("ИсходныеДанные!$"&amp;$K$4&amp;"$2:$"&amp;$K$4&amp;"$50000"),$B3059&amp;"#"&amp;K$6,INDIRECT("ИсходныеДанные!$J$2:$J$50000")),0)</f>
        <v>0</v>
      </c>
      <c r="L3059" s="3">
        <f ca="1">IF($B3059&lt;&gt;"",SUMIF(INDIRECT("ИсходныеДанные!$"&amp;$K$4&amp;"$2:$"&amp;$K$4&amp;"$50000"),$B3059&amp;"#"&amp;L$6,INDIRECT("ИсходныеДанные!$J$2:$J$50000")),0)</f>
        <v>0</v>
      </c>
      <c r="M3059" s="3">
        <f ca="1">IF($B3059&lt;&gt;"",SUMIF(INDIRECT("ИсходныеДанные!$"&amp;$K$4&amp;"$2:$"&amp;$K$4&amp;"$50000"),$B3059&amp;"#"&amp;M$6,INDIRECT("ИсходныеДанные!$J$2:$J$50000")),0)</f>
        <v>0</v>
      </c>
      <c r="N3059" s="3">
        <f ca="1">IF($B3059&lt;&gt;"",SUMIF(INDIRECT("ИсходныеДанные!$"&amp;$K$4&amp;"$2:$"&amp;$K$4&amp;"$50000"),$B3059&amp;"#"&amp;N$6,INDIRECT("ИсходныеДанные!$J$2:$J$50000")),0)</f>
        <v>0</v>
      </c>
      <c r="O3059" s="3">
        <f ca="1">IF($B3059&lt;&gt;"",SUMIF(INDIRECT("ИсходныеДанные!$"&amp;$K$4&amp;"$2:$"&amp;$K$4&amp;"$50000"),$B3059&amp;"#"&amp;O$6,INDIRECT("ИсходныеДанные!$J$2:$J$50000")),0)</f>
        <v>0</v>
      </c>
      <c r="P3059" s="3">
        <f ca="1">IF($B3059&lt;&gt;"",SUMIF(INDIRECT("ИсходныеДанные!$"&amp;$K$4&amp;"$2:$"&amp;$K$4&amp;"$50000"),$B3059&amp;"#"&amp;P$6,INDIRECT("ИсходныеДанные!$J$2:$J$50000")),0)</f>
        <v>0</v>
      </c>
      <c r="Q3059" s="3">
        <f ca="1">IF($B3059&lt;&gt;"",SUMIF(INDIRECT("ИсходныеДанные!$"&amp;$K$4&amp;"$2:$"&amp;$K$4&amp;"$50000"),$B3059&amp;"#"&amp;Q$6,INDIRECT("ИсходныеДанные!$J$2:$J$50000")),0)</f>
        <v>0</v>
      </c>
      <c r="R3059" s="3">
        <f ca="1">IF($B3059&lt;&gt;"",SUMIF(INDIRECT("ИсходныеДанные!$"&amp;$K$4&amp;"$2:$"&amp;$K$4&amp;"$50000"),$B3059&amp;"#"&amp;R$6,INDIRECT("ИсходныеДанные!$J$2:$J$50000")),0)</f>
        <v>0</v>
      </c>
      <c r="S3059" s="3">
        <f ca="1">IF($B3059&lt;&gt;"",SUMIF(INDIRECT("ИсходныеДанные!$"&amp;$K$4&amp;"$2:$"&amp;$K$4&amp;"$50000"),$B3059&amp;"#"&amp;S$6,INDIRECT("ИсходныеДанные!$J$2:$J$50000")),0)</f>
        <v>0</v>
      </c>
      <c r="T3059" s="3">
        <f ca="1">IF($B3059&lt;&gt;"",SUMIF(INDIRECT("ИсходныеДанные!$"&amp;$K$4&amp;"$2:$"&amp;$K$4&amp;"$50000"),$B3059&amp;"#"&amp;T$6,INDIRECT("ИсходныеДанные!$J$2:$J$50000")),0)</f>
        <v>0</v>
      </c>
      <c r="U3059" s="3">
        <f ca="1">IF($B3059&lt;&gt;"",SUMIF(INDIRECT("ИсходныеДанные!$"&amp;$K$4&amp;"$2:$"&amp;$K$4&amp;"$50000"),$B3059&amp;"#"&amp;U$6,INDIRECT("ИсходныеДанные!$J$2:$J$50000")),0)</f>
        <v>0</v>
      </c>
      <c r="V3059" s="3">
        <f ca="1">IF($B3059&lt;&gt;"",SUMIF(INDIRECT("ИсходныеДанные!$"&amp;$K$4&amp;"$2:$"&amp;$K$4&amp;"$50000"),$B3059&amp;"#"&amp;V$6,INDIRECT("ИсходныеДанные!$J$2:$J$50000")),0)</f>
        <v>0</v>
      </c>
      <c r="W3059" s="16" t="e">
        <f ca="1">SUM(K3059:V3059)/Пофамильно!$R$1</f>
        <v>#DIV/0!</v>
      </c>
    </row>
    <row r="3060" spans="1:23" x14ac:dyDescent="0.25">
      <c r="A3060" s="10" t="str">
        <f t="shared" ca="1" si="49"/>
        <v>delete</v>
      </c>
      <c r="B3060" s="16" cm="1">
        <f t="array" aca="1" ref="B3060" ca="1">INDIRECT("УникальныеСписки!D"&amp;ROW()-$L$4)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14"/>
      <c r="G3060" s="81" t="str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84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84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84" t="str" cm="1">
        <f t="array" aca="1" ref="J3060" ca="1">_xlfn.XLOOKUP($B3060,INDIRECT(SUBSTITUTE("ИсходныеДанные!$где$2:$где$50000","где",$B$4)),INDIRECT(SUBSTITUTE("ИсходныеДанные!$что$2:$что$50000","что",J$4)),"",0,1)</f>
        <v/>
      </c>
      <c r="K3060" s="3">
        <f ca="1">IF($B3060&lt;&gt;"",SUMIF(INDIRECT("ИсходныеДанные!$"&amp;$K$4&amp;"$2:$"&amp;$K$4&amp;"$50000"),$B3060&amp;"#"&amp;K$6,INDIRECT("ИсходныеДанные!$J$2:$J$50000")),0)</f>
        <v>0</v>
      </c>
      <c r="L3060" s="3">
        <f ca="1">IF($B3060&lt;&gt;"",SUMIF(INDIRECT("ИсходныеДанные!$"&amp;$K$4&amp;"$2:$"&amp;$K$4&amp;"$50000"),$B3060&amp;"#"&amp;L$6,INDIRECT("ИсходныеДанные!$J$2:$J$50000")),0)</f>
        <v>0</v>
      </c>
      <c r="M3060" s="3">
        <f ca="1">IF($B3060&lt;&gt;"",SUMIF(INDIRECT("ИсходныеДанные!$"&amp;$K$4&amp;"$2:$"&amp;$K$4&amp;"$50000"),$B3060&amp;"#"&amp;M$6,INDIRECT("ИсходныеДанные!$J$2:$J$50000")),0)</f>
        <v>0</v>
      </c>
      <c r="N3060" s="3">
        <f ca="1">IF($B3060&lt;&gt;"",SUMIF(INDIRECT("ИсходныеДанные!$"&amp;$K$4&amp;"$2:$"&amp;$K$4&amp;"$50000"),$B3060&amp;"#"&amp;N$6,INDIRECT("ИсходныеДанные!$J$2:$J$50000")),0)</f>
        <v>0</v>
      </c>
      <c r="O3060" s="3">
        <f ca="1">IF($B3060&lt;&gt;"",SUMIF(INDIRECT("ИсходныеДанные!$"&amp;$K$4&amp;"$2:$"&amp;$K$4&amp;"$50000"),$B3060&amp;"#"&amp;O$6,INDIRECT("ИсходныеДанные!$J$2:$J$50000")),0)</f>
        <v>0</v>
      </c>
      <c r="P3060" s="3">
        <f ca="1">IF($B3060&lt;&gt;"",SUMIF(INDIRECT("ИсходныеДанные!$"&amp;$K$4&amp;"$2:$"&amp;$K$4&amp;"$50000"),$B3060&amp;"#"&amp;P$6,INDIRECT("ИсходныеДанные!$J$2:$J$50000")),0)</f>
        <v>0</v>
      </c>
      <c r="Q3060" s="3">
        <f ca="1">IF($B3060&lt;&gt;"",SUMIF(INDIRECT("ИсходныеДанные!$"&amp;$K$4&amp;"$2:$"&amp;$K$4&amp;"$50000"),$B3060&amp;"#"&amp;Q$6,INDIRECT("ИсходныеДанные!$J$2:$J$50000")),0)</f>
        <v>0</v>
      </c>
      <c r="R3060" s="3">
        <f ca="1">IF($B3060&lt;&gt;"",SUMIF(INDIRECT("ИсходныеДанные!$"&amp;$K$4&amp;"$2:$"&amp;$K$4&amp;"$50000"),$B3060&amp;"#"&amp;R$6,INDIRECT("ИсходныеДанные!$J$2:$J$50000")),0)</f>
        <v>0</v>
      </c>
      <c r="S3060" s="3">
        <f ca="1">IF($B3060&lt;&gt;"",SUMIF(INDIRECT("ИсходныеДанные!$"&amp;$K$4&amp;"$2:$"&amp;$K$4&amp;"$50000"),$B3060&amp;"#"&amp;S$6,INDIRECT("ИсходныеДанные!$J$2:$J$50000")),0)</f>
        <v>0</v>
      </c>
      <c r="T3060" s="3">
        <f ca="1">IF($B3060&lt;&gt;"",SUMIF(INDIRECT("ИсходныеДанные!$"&amp;$K$4&amp;"$2:$"&amp;$K$4&amp;"$50000"),$B3060&amp;"#"&amp;T$6,INDIRECT("ИсходныеДанные!$J$2:$J$50000")),0)</f>
        <v>0</v>
      </c>
      <c r="U3060" s="3">
        <f ca="1">IF($B3060&lt;&gt;"",SUMIF(INDIRECT("ИсходныеДанные!$"&amp;$K$4&amp;"$2:$"&amp;$K$4&amp;"$50000"),$B3060&amp;"#"&amp;U$6,INDIRECT("ИсходныеДанные!$J$2:$J$50000")),0)</f>
        <v>0</v>
      </c>
      <c r="V3060" s="3">
        <f ca="1">IF($B3060&lt;&gt;"",SUMIF(INDIRECT("ИсходныеДанные!$"&amp;$K$4&amp;"$2:$"&amp;$K$4&amp;"$50000"),$B3060&amp;"#"&amp;V$6,INDIRECT("ИсходныеДанные!$J$2:$J$50000")),0)</f>
        <v>0</v>
      </c>
      <c r="W3060" s="16" t="e">
        <f ca="1">SUM(K3060:V3060)/Пофамильно!$R$1</f>
        <v>#DIV/0!</v>
      </c>
    </row>
    <row r="3061" spans="1:23" x14ac:dyDescent="0.25">
      <c r="A3061" s="10" t="str">
        <f t="shared" ca="1" si="49"/>
        <v>delete</v>
      </c>
      <c r="B3061" s="16" cm="1">
        <f t="array" aca="1" ref="B3061" ca="1">INDIRECT("УникальныеСписки!D"&amp;ROW()-$L$4)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14"/>
      <c r="G3061" s="81" t="str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84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84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84" t="str" cm="1">
        <f t="array" aca="1" ref="J3061" ca="1">_xlfn.XLOOKUP($B3061,INDIRECT(SUBSTITUTE("ИсходныеДанные!$где$2:$где$50000","где",$B$4)),INDIRECT(SUBSTITUTE("ИсходныеДанные!$что$2:$что$50000","что",J$4)),"",0,1)</f>
        <v/>
      </c>
      <c r="K3061" s="3">
        <f ca="1">IF($B3061&lt;&gt;"",SUMIF(INDIRECT("ИсходныеДанные!$"&amp;$K$4&amp;"$2:$"&amp;$K$4&amp;"$50000"),$B3061&amp;"#"&amp;K$6,INDIRECT("ИсходныеДанные!$J$2:$J$50000")),0)</f>
        <v>0</v>
      </c>
      <c r="L3061" s="3">
        <f ca="1">IF($B3061&lt;&gt;"",SUMIF(INDIRECT("ИсходныеДанные!$"&amp;$K$4&amp;"$2:$"&amp;$K$4&amp;"$50000"),$B3061&amp;"#"&amp;L$6,INDIRECT("ИсходныеДанные!$J$2:$J$50000")),0)</f>
        <v>0</v>
      </c>
      <c r="M3061" s="3">
        <f ca="1">IF($B3061&lt;&gt;"",SUMIF(INDIRECT("ИсходныеДанные!$"&amp;$K$4&amp;"$2:$"&amp;$K$4&amp;"$50000"),$B3061&amp;"#"&amp;M$6,INDIRECT("ИсходныеДанные!$J$2:$J$50000")),0)</f>
        <v>0</v>
      </c>
      <c r="N3061" s="3">
        <f ca="1">IF($B3061&lt;&gt;"",SUMIF(INDIRECT("ИсходныеДанные!$"&amp;$K$4&amp;"$2:$"&amp;$K$4&amp;"$50000"),$B3061&amp;"#"&amp;N$6,INDIRECT("ИсходныеДанные!$J$2:$J$50000")),0)</f>
        <v>0</v>
      </c>
      <c r="O3061" s="3">
        <f ca="1">IF($B3061&lt;&gt;"",SUMIF(INDIRECT("ИсходныеДанные!$"&amp;$K$4&amp;"$2:$"&amp;$K$4&amp;"$50000"),$B3061&amp;"#"&amp;O$6,INDIRECT("ИсходныеДанные!$J$2:$J$50000")),0)</f>
        <v>0</v>
      </c>
      <c r="P3061" s="3">
        <f ca="1">IF($B3061&lt;&gt;"",SUMIF(INDIRECT("ИсходныеДанные!$"&amp;$K$4&amp;"$2:$"&amp;$K$4&amp;"$50000"),$B3061&amp;"#"&amp;P$6,INDIRECT("ИсходныеДанные!$J$2:$J$50000")),0)</f>
        <v>0</v>
      </c>
      <c r="Q3061" s="3">
        <f ca="1">IF($B3061&lt;&gt;"",SUMIF(INDIRECT("ИсходныеДанные!$"&amp;$K$4&amp;"$2:$"&amp;$K$4&amp;"$50000"),$B3061&amp;"#"&amp;Q$6,INDIRECT("ИсходныеДанные!$J$2:$J$50000")),0)</f>
        <v>0</v>
      </c>
      <c r="R3061" s="3">
        <f ca="1">IF($B3061&lt;&gt;"",SUMIF(INDIRECT("ИсходныеДанные!$"&amp;$K$4&amp;"$2:$"&amp;$K$4&amp;"$50000"),$B3061&amp;"#"&amp;R$6,INDIRECT("ИсходныеДанные!$J$2:$J$50000")),0)</f>
        <v>0</v>
      </c>
      <c r="S3061" s="3">
        <f ca="1">IF($B3061&lt;&gt;"",SUMIF(INDIRECT("ИсходныеДанные!$"&amp;$K$4&amp;"$2:$"&amp;$K$4&amp;"$50000"),$B3061&amp;"#"&amp;S$6,INDIRECT("ИсходныеДанные!$J$2:$J$50000")),0)</f>
        <v>0</v>
      </c>
      <c r="T3061" s="3">
        <f ca="1">IF($B3061&lt;&gt;"",SUMIF(INDIRECT("ИсходныеДанные!$"&amp;$K$4&amp;"$2:$"&amp;$K$4&amp;"$50000"),$B3061&amp;"#"&amp;T$6,INDIRECT("ИсходныеДанные!$J$2:$J$50000")),0)</f>
        <v>0</v>
      </c>
      <c r="U3061" s="3">
        <f ca="1">IF($B3061&lt;&gt;"",SUMIF(INDIRECT("ИсходныеДанные!$"&amp;$K$4&amp;"$2:$"&amp;$K$4&amp;"$50000"),$B3061&amp;"#"&amp;U$6,INDIRECT("ИсходныеДанные!$J$2:$J$50000")),0)</f>
        <v>0</v>
      </c>
      <c r="V3061" s="3">
        <f ca="1">IF($B3061&lt;&gt;"",SUMIF(INDIRECT("ИсходныеДанные!$"&amp;$K$4&amp;"$2:$"&amp;$K$4&amp;"$50000"),$B3061&amp;"#"&amp;V$6,INDIRECT("ИсходныеДанные!$J$2:$J$50000")),0)</f>
        <v>0</v>
      </c>
      <c r="W3061" s="16" t="e">
        <f ca="1">SUM(K3061:V3061)/Пофамильно!$R$1</f>
        <v>#DIV/0!</v>
      </c>
    </row>
    <row r="3062" spans="1:23" x14ac:dyDescent="0.25">
      <c r="A3062" s="10" t="str">
        <f t="shared" ca="1" si="49"/>
        <v>delete</v>
      </c>
      <c r="B3062" s="16" cm="1">
        <f t="array" aca="1" ref="B3062" ca="1">INDIRECT("УникальныеСписки!D"&amp;ROW()-$L$4)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14"/>
      <c r="G3062" s="81" t="str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84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84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84" t="str" cm="1">
        <f t="array" aca="1" ref="J3062" ca="1">_xlfn.XLOOKUP($B3062,INDIRECT(SUBSTITUTE("ИсходныеДанные!$где$2:$где$50000","где",$B$4)),INDIRECT(SUBSTITUTE("ИсходныеДанные!$что$2:$что$50000","что",J$4)),"",0,1)</f>
        <v/>
      </c>
      <c r="K3062" s="3">
        <f ca="1">IF($B3062&lt;&gt;"",SUMIF(INDIRECT("ИсходныеДанные!$"&amp;$K$4&amp;"$2:$"&amp;$K$4&amp;"$50000"),$B3062&amp;"#"&amp;K$6,INDIRECT("ИсходныеДанные!$J$2:$J$50000")),0)</f>
        <v>0</v>
      </c>
      <c r="L3062" s="3">
        <f ca="1">IF($B3062&lt;&gt;"",SUMIF(INDIRECT("ИсходныеДанные!$"&amp;$K$4&amp;"$2:$"&amp;$K$4&amp;"$50000"),$B3062&amp;"#"&amp;L$6,INDIRECT("ИсходныеДанные!$J$2:$J$50000")),0)</f>
        <v>0</v>
      </c>
      <c r="M3062" s="3">
        <f ca="1">IF($B3062&lt;&gt;"",SUMIF(INDIRECT("ИсходныеДанные!$"&amp;$K$4&amp;"$2:$"&amp;$K$4&amp;"$50000"),$B3062&amp;"#"&amp;M$6,INDIRECT("ИсходныеДанные!$J$2:$J$50000")),0)</f>
        <v>0</v>
      </c>
      <c r="N3062" s="3">
        <f ca="1">IF($B3062&lt;&gt;"",SUMIF(INDIRECT("ИсходныеДанные!$"&amp;$K$4&amp;"$2:$"&amp;$K$4&amp;"$50000"),$B3062&amp;"#"&amp;N$6,INDIRECT("ИсходныеДанные!$J$2:$J$50000")),0)</f>
        <v>0</v>
      </c>
      <c r="O3062" s="3">
        <f ca="1">IF($B3062&lt;&gt;"",SUMIF(INDIRECT("ИсходныеДанные!$"&amp;$K$4&amp;"$2:$"&amp;$K$4&amp;"$50000"),$B3062&amp;"#"&amp;O$6,INDIRECT("ИсходныеДанные!$J$2:$J$50000")),0)</f>
        <v>0</v>
      </c>
      <c r="P3062" s="3">
        <f ca="1">IF($B3062&lt;&gt;"",SUMIF(INDIRECT("ИсходныеДанные!$"&amp;$K$4&amp;"$2:$"&amp;$K$4&amp;"$50000"),$B3062&amp;"#"&amp;P$6,INDIRECT("ИсходныеДанные!$J$2:$J$50000")),0)</f>
        <v>0</v>
      </c>
      <c r="Q3062" s="3">
        <f ca="1">IF($B3062&lt;&gt;"",SUMIF(INDIRECT("ИсходныеДанные!$"&amp;$K$4&amp;"$2:$"&amp;$K$4&amp;"$50000"),$B3062&amp;"#"&amp;Q$6,INDIRECT("ИсходныеДанные!$J$2:$J$50000")),0)</f>
        <v>0</v>
      </c>
      <c r="R3062" s="3">
        <f ca="1">IF($B3062&lt;&gt;"",SUMIF(INDIRECT("ИсходныеДанные!$"&amp;$K$4&amp;"$2:$"&amp;$K$4&amp;"$50000"),$B3062&amp;"#"&amp;R$6,INDIRECT("ИсходныеДанные!$J$2:$J$50000")),0)</f>
        <v>0</v>
      </c>
      <c r="S3062" s="3">
        <f ca="1">IF($B3062&lt;&gt;"",SUMIF(INDIRECT("ИсходныеДанные!$"&amp;$K$4&amp;"$2:$"&amp;$K$4&amp;"$50000"),$B3062&amp;"#"&amp;S$6,INDIRECT("ИсходныеДанные!$J$2:$J$50000")),0)</f>
        <v>0</v>
      </c>
      <c r="T3062" s="3">
        <f ca="1">IF($B3062&lt;&gt;"",SUMIF(INDIRECT("ИсходныеДанные!$"&amp;$K$4&amp;"$2:$"&amp;$K$4&amp;"$50000"),$B3062&amp;"#"&amp;T$6,INDIRECT("ИсходныеДанные!$J$2:$J$50000")),0)</f>
        <v>0</v>
      </c>
      <c r="U3062" s="3">
        <f ca="1">IF($B3062&lt;&gt;"",SUMIF(INDIRECT("ИсходныеДанные!$"&amp;$K$4&amp;"$2:$"&amp;$K$4&amp;"$50000"),$B3062&amp;"#"&amp;U$6,INDIRECT("ИсходныеДанные!$J$2:$J$50000")),0)</f>
        <v>0</v>
      </c>
      <c r="V3062" s="3">
        <f ca="1">IF($B3062&lt;&gt;"",SUMIF(INDIRECT("ИсходныеДанные!$"&amp;$K$4&amp;"$2:$"&amp;$K$4&amp;"$50000"),$B3062&amp;"#"&amp;V$6,INDIRECT("ИсходныеДанные!$J$2:$J$50000")),0)</f>
        <v>0</v>
      </c>
      <c r="W3062" s="16" t="e">
        <f ca="1">SUM(K3062:V3062)/Пофамильно!$R$1</f>
        <v>#DIV/0!</v>
      </c>
    </row>
    <row r="3063" spans="1:23" x14ac:dyDescent="0.25">
      <c r="A3063" s="10" t="str">
        <f t="shared" ca="1" si="49"/>
        <v>delete</v>
      </c>
      <c r="B3063" s="16" cm="1">
        <f t="array" aca="1" ref="B3063" ca="1">INDIRECT("УникальныеСписки!D"&amp;ROW()-$L$4)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14"/>
      <c r="G3063" s="81" t="str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84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84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84" t="str" cm="1">
        <f t="array" aca="1" ref="J3063" ca="1">_xlfn.XLOOKUP($B3063,INDIRECT(SUBSTITUTE("ИсходныеДанные!$где$2:$где$50000","где",$B$4)),INDIRECT(SUBSTITUTE("ИсходныеДанные!$что$2:$что$50000","что",J$4)),"",0,1)</f>
        <v/>
      </c>
      <c r="K3063" s="3">
        <f ca="1">IF($B3063&lt;&gt;"",SUMIF(INDIRECT("ИсходныеДанные!$"&amp;$K$4&amp;"$2:$"&amp;$K$4&amp;"$50000"),$B3063&amp;"#"&amp;K$6,INDIRECT("ИсходныеДанные!$J$2:$J$50000")),0)</f>
        <v>0</v>
      </c>
      <c r="L3063" s="3">
        <f ca="1">IF($B3063&lt;&gt;"",SUMIF(INDIRECT("ИсходныеДанные!$"&amp;$K$4&amp;"$2:$"&amp;$K$4&amp;"$50000"),$B3063&amp;"#"&amp;L$6,INDIRECT("ИсходныеДанные!$J$2:$J$50000")),0)</f>
        <v>0</v>
      </c>
      <c r="M3063" s="3">
        <f ca="1">IF($B3063&lt;&gt;"",SUMIF(INDIRECT("ИсходныеДанные!$"&amp;$K$4&amp;"$2:$"&amp;$K$4&amp;"$50000"),$B3063&amp;"#"&amp;M$6,INDIRECT("ИсходныеДанные!$J$2:$J$50000")),0)</f>
        <v>0</v>
      </c>
      <c r="N3063" s="3">
        <f ca="1">IF($B3063&lt;&gt;"",SUMIF(INDIRECT("ИсходныеДанные!$"&amp;$K$4&amp;"$2:$"&amp;$K$4&amp;"$50000"),$B3063&amp;"#"&amp;N$6,INDIRECT("ИсходныеДанные!$J$2:$J$50000")),0)</f>
        <v>0</v>
      </c>
      <c r="O3063" s="3">
        <f ca="1">IF($B3063&lt;&gt;"",SUMIF(INDIRECT("ИсходныеДанные!$"&amp;$K$4&amp;"$2:$"&amp;$K$4&amp;"$50000"),$B3063&amp;"#"&amp;O$6,INDIRECT("ИсходныеДанные!$J$2:$J$50000")),0)</f>
        <v>0</v>
      </c>
      <c r="P3063" s="3">
        <f ca="1">IF($B3063&lt;&gt;"",SUMIF(INDIRECT("ИсходныеДанные!$"&amp;$K$4&amp;"$2:$"&amp;$K$4&amp;"$50000"),$B3063&amp;"#"&amp;P$6,INDIRECT("ИсходныеДанные!$J$2:$J$50000")),0)</f>
        <v>0</v>
      </c>
      <c r="Q3063" s="3">
        <f ca="1">IF($B3063&lt;&gt;"",SUMIF(INDIRECT("ИсходныеДанные!$"&amp;$K$4&amp;"$2:$"&amp;$K$4&amp;"$50000"),$B3063&amp;"#"&amp;Q$6,INDIRECT("ИсходныеДанные!$J$2:$J$50000")),0)</f>
        <v>0</v>
      </c>
      <c r="R3063" s="3">
        <f ca="1">IF($B3063&lt;&gt;"",SUMIF(INDIRECT("ИсходныеДанные!$"&amp;$K$4&amp;"$2:$"&amp;$K$4&amp;"$50000"),$B3063&amp;"#"&amp;R$6,INDIRECT("ИсходныеДанные!$J$2:$J$50000")),0)</f>
        <v>0</v>
      </c>
      <c r="S3063" s="3">
        <f ca="1">IF($B3063&lt;&gt;"",SUMIF(INDIRECT("ИсходныеДанные!$"&amp;$K$4&amp;"$2:$"&amp;$K$4&amp;"$50000"),$B3063&amp;"#"&amp;S$6,INDIRECT("ИсходныеДанные!$J$2:$J$50000")),0)</f>
        <v>0</v>
      </c>
      <c r="T3063" s="3">
        <f ca="1">IF($B3063&lt;&gt;"",SUMIF(INDIRECT("ИсходныеДанные!$"&amp;$K$4&amp;"$2:$"&amp;$K$4&amp;"$50000"),$B3063&amp;"#"&amp;T$6,INDIRECT("ИсходныеДанные!$J$2:$J$50000")),0)</f>
        <v>0</v>
      </c>
      <c r="U3063" s="3">
        <f ca="1">IF($B3063&lt;&gt;"",SUMIF(INDIRECT("ИсходныеДанные!$"&amp;$K$4&amp;"$2:$"&amp;$K$4&amp;"$50000"),$B3063&amp;"#"&amp;U$6,INDIRECT("ИсходныеДанные!$J$2:$J$50000")),0)</f>
        <v>0</v>
      </c>
      <c r="V3063" s="3">
        <f ca="1">IF($B3063&lt;&gt;"",SUMIF(INDIRECT("ИсходныеДанные!$"&amp;$K$4&amp;"$2:$"&amp;$K$4&amp;"$50000"),$B3063&amp;"#"&amp;V$6,INDIRECT("ИсходныеДанные!$J$2:$J$50000")),0)</f>
        <v>0</v>
      </c>
      <c r="W3063" s="16" t="e">
        <f ca="1">SUM(K3063:V3063)/Пофамильно!$R$1</f>
        <v>#DIV/0!</v>
      </c>
    </row>
    <row r="3064" spans="1:23" x14ac:dyDescent="0.25">
      <c r="A3064" s="10" t="str">
        <f t="shared" ca="1" si="49"/>
        <v>delete</v>
      </c>
      <c r="B3064" s="16" cm="1">
        <f t="array" aca="1" ref="B3064" ca="1">INDIRECT("УникальныеСписки!D"&amp;ROW()-$L$4)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14"/>
      <c r="G3064" s="81" t="str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84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84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84" t="str" cm="1">
        <f t="array" aca="1" ref="J3064" ca="1">_xlfn.XLOOKUP($B3064,INDIRECT(SUBSTITUTE("ИсходныеДанные!$где$2:$где$50000","где",$B$4)),INDIRECT(SUBSTITUTE("ИсходныеДанные!$что$2:$что$50000","что",J$4)),"",0,1)</f>
        <v/>
      </c>
      <c r="K3064" s="3">
        <f ca="1">IF($B3064&lt;&gt;"",SUMIF(INDIRECT("ИсходныеДанные!$"&amp;$K$4&amp;"$2:$"&amp;$K$4&amp;"$50000"),$B3064&amp;"#"&amp;K$6,INDIRECT("ИсходныеДанные!$J$2:$J$50000")),0)</f>
        <v>0</v>
      </c>
      <c r="L3064" s="3">
        <f ca="1">IF($B3064&lt;&gt;"",SUMIF(INDIRECT("ИсходныеДанные!$"&amp;$K$4&amp;"$2:$"&amp;$K$4&amp;"$50000"),$B3064&amp;"#"&amp;L$6,INDIRECT("ИсходныеДанные!$J$2:$J$50000")),0)</f>
        <v>0</v>
      </c>
      <c r="M3064" s="3">
        <f ca="1">IF($B3064&lt;&gt;"",SUMIF(INDIRECT("ИсходныеДанные!$"&amp;$K$4&amp;"$2:$"&amp;$K$4&amp;"$50000"),$B3064&amp;"#"&amp;M$6,INDIRECT("ИсходныеДанные!$J$2:$J$50000")),0)</f>
        <v>0</v>
      </c>
      <c r="N3064" s="3">
        <f ca="1">IF($B3064&lt;&gt;"",SUMIF(INDIRECT("ИсходныеДанные!$"&amp;$K$4&amp;"$2:$"&amp;$K$4&amp;"$50000"),$B3064&amp;"#"&amp;N$6,INDIRECT("ИсходныеДанные!$J$2:$J$50000")),0)</f>
        <v>0</v>
      </c>
      <c r="O3064" s="3">
        <f ca="1">IF($B3064&lt;&gt;"",SUMIF(INDIRECT("ИсходныеДанные!$"&amp;$K$4&amp;"$2:$"&amp;$K$4&amp;"$50000"),$B3064&amp;"#"&amp;O$6,INDIRECT("ИсходныеДанные!$J$2:$J$50000")),0)</f>
        <v>0</v>
      </c>
      <c r="P3064" s="3">
        <f ca="1">IF($B3064&lt;&gt;"",SUMIF(INDIRECT("ИсходныеДанные!$"&amp;$K$4&amp;"$2:$"&amp;$K$4&amp;"$50000"),$B3064&amp;"#"&amp;P$6,INDIRECT("ИсходныеДанные!$J$2:$J$50000")),0)</f>
        <v>0</v>
      </c>
      <c r="Q3064" s="3">
        <f ca="1">IF($B3064&lt;&gt;"",SUMIF(INDIRECT("ИсходныеДанные!$"&amp;$K$4&amp;"$2:$"&amp;$K$4&amp;"$50000"),$B3064&amp;"#"&amp;Q$6,INDIRECT("ИсходныеДанные!$J$2:$J$50000")),0)</f>
        <v>0</v>
      </c>
      <c r="R3064" s="3">
        <f ca="1">IF($B3064&lt;&gt;"",SUMIF(INDIRECT("ИсходныеДанные!$"&amp;$K$4&amp;"$2:$"&amp;$K$4&amp;"$50000"),$B3064&amp;"#"&amp;R$6,INDIRECT("ИсходныеДанные!$J$2:$J$50000")),0)</f>
        <v>0</v>
      </c>
      <c r="S3064" s="3">
        <f ca="1">IF($B3064&lt;&gt;"",SUMIF(INDIRECT("ИсходныеДанные!$"&amp;$K$4&amp;"$2:$"&amp;$K$4&amp;"$50000"),$B3064&amp;"#"&amp;S$6,INDIRECT("ИсходныеДанные!$J$2:$J$50000")),0)</f>
        <v>0</v>
      </c>
      <c r="T3064" s="3">
        <f ca="1">IF($B3064&lt;&gt;"",SUMIF(INDIRECT("ИсходныеДанные!$"&amp;$K$4&amp;"$2:$"&amp;$K$4&amp;"$50000"),$B3064&amp;"#"&amp;T$6,INDIRECT("ИсходныеДанные!$J$2:$J$50000")),0)</f>
        <v>0</v>
      </c>
      <c r="U3064" s="3">
        <f ca="1">IF($B3064&lt;&gt;"",SUMIF(INDIRECT("ИсходныеДанные!$"&amp;$K$4&amp;"$2:$"&amp;$K$4&amp;"$50000"),$B3064&amp;"#"&amp;U$6,INDIRECT("ИсходныеДанные!$J$2:$J$50000")),0)</f>
        <v>0</v>
      </c>
      <c r="V3064" s="3">
        <f ca="1">IF($B3064&lt;&gt;"",SUMIF(INDIRECT("ИсходныеДанные!$"&amp;$K$4&amp;"$2:$"&amp;$K$4&amp;"$50000"),$B3064&amp;"#"&amp;V$6,INDIRECT("ИсходныеДанные!$J$2:$J$50000")),0)</f>
        <v>0</v>
      </c>
      <c r="W3064" s="16" t="e">
        <f ca="1">SUM(K3064:V3064)/Пофамильно!$R$1</f>
        <v>#DIV/0!</v>
      </c>
    </row>
    <row r="3065" spans="1:23" x14ac:dyDescent="0.25">
      <c r="A3065" s="10" t="str">
        <f t="shared" ca="1" si="49"/>
        <v>delete</v>
      </c>
      <c r="B3065" s="16" cm="1">
        <f t="array" aca="1" ref="B3065" ca="1">INDIRECT("УникальныеСписки!D"&amp;ROW()-$L$4)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14"/>
      <c r="G3065" s="81" t="str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84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84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84" t="str" cm="1">
        <f t="array" aca="1" ref="J3065" ca="1">_xlfn.XLOOKUP($B3065,INDIRECT(SUBSTITUTE("ИсходныеДанные!$где$2:$где$50000","где",$B$4)),INDIRECT(SUBSTITUTE("ИсходныеДанные!$что$2:$что$50000","что",J$4)),"",0,1)</f>
        <v/>
      </c>
      <c r="K3065" s="3">
        <f ca="1">IF($B3065&lt;&gt;"",SUMIF(INDIRECT("ИсходныеДанные!$"&amp;$K$4&amp;"$2:$"&amp;$K$4&amp;"$50000"),$B3065&amp;"#"&amp;K$6,INDIRECT("ИсходныеДанные!$J$2:$J$50000")),0)</f>
        <v>0</v>
      </c>
      <c r="L3065" s="3">
        <f ca="1">IF($B3065&lt;&gt;"",SUMIF(INDIRECT("ИсходныеДанные!$"&amp;$K$4&amp;"$2:$"&amp;$K$4&amp;"$50000"),$B3065&amp;"#"&amp;L$6,INDIRECT("ИсходныеДанные!$J$2:$J$50000")),0)</f>
        <v>0</v>
      </c>
      <c r="M3065" s="3">
        <f ca="1">IF($B3065&lt;&gt;"",SUMIF(INDIRECT("ИсходныеДанные!$"&amp;$K$4&amp;"$2:$"&amp;$K$4&amp;"$50000"),$B3065&amp;"#"&amp;M$6,INDIRECT("ИсходныеДанные!$J$2:$J$50000")),0)</f>
        <v>0</v>
      </c>
      <c r="N3065" s="3">
        <f ca="1">IF($B3065&lt;&gt;"",SUMIF(INDIRECT("ИсходныеДанные!$"&amp;$K$4&amp;"$2:$"&amp;$K$4&amp;"$50000"),$B3065&amp;"#"&amp;N$6,INDIRECT("ИсходныеДанные!$J$2:$J$50000")),0)</f>
        <v>0</v>
      </c>
      <c r="O3065" s="3">
        <f ca="1">IF($B3065&lt;&gt;"",SUMIF(INDIRECT("ИсходныеДанные!$"&amp;$K$4&amp;"$2:$"&amp;$K$4&amp;"$50000"),$B3065&amp;"#"&amp;O$6,INDIRECT("ИсходныеДанные!$J$2:$J$50000")),0)</f>
        <v>0</v>
      </c>
      <c r="P3065" s="3">
        <f ca="1">IF($B3065&lt;&gt;"",SUMIF(INDIRECT("ИсходныеДанные!$"&amp;$K$4&amp;"$2:$"&amp;$K$4&amp;"$50000"),$B3065&amp;"#"&amp;P$6,INDIRECT("ИсходныеДанные!$J$2:$J$50000")),0)</f>
        <v>0</v>
      </c>
      <c r="Q3065" s="3">
        <f ca="1">IF($B3065&lt;&gt;"",SUMIF(INDIRECT("ИсходныеДанные!$"&amp;$K$4&amp;"$2:$"&amp;$K$4&amp;"$50000"),$B3065&amp;"#"&amp;Q$6,INDIRECT("ИсходныеДанные!$J$2:$J$50000")),0)</f>
        <v>0</v>
      </c>
      <c r="R3065" s="3">
        <f ca="1">IF($B3065&lt;&gt;"",SUMIF(INDIRECT("ИсходныеДанные!$"&amp;$K$4&amp;"$2:$"&amp;$K$4&amp;"$50000"),$B3065&amp;"#"&amp;R$6,INDIRECT("ИсходныеДанные!$J$2:$J$50000")),0)</f>
        <v>0</v>
      </c>
      <c r="S3065" s="3">
        <f ca="1">IF($B3065&lt;&gt;"",SUMIF(INDIRECT("ИсходныеДанные!$"&amp;$K$4&amp;"$2:$"&amp;$K$4&amp;"$50000"),$B3065&amp;"#"&amp;S$6,INDIRECT("ИсходныеДанные!$J$2:$J$50000")),0)</f>
        <v>0</v>
      </c>
      <c r="T3065" s="3">
        <f ca="1">IF($B3065&lt;&gt;"",SUMIF(INDIRECT("ИсходныеДанные!$"&amp;$K$4&amp;"$2:$"&amp;$K$4&amp;"$50000"),$B3065&amp;"#"&amp;T$6,INDIRECT("ИсходныеДанные!$J$2:$J$50000")),0)</f>
        <v>0</v>
      </c>
      <c r="U3065" s="3">
        <f ca="1">IF($B3065&lt;&gt;"",SUMIF(INDIRECT("ИсходныеДанные!$"&amp;$K$4&amp;"$2:$"&amp;$K$4&amp;"$50000"),$B3065&amp;"#"&amp;U$6,INDIRECT("ИсходныеДанные!$J$2:$J$50000")),0)</f>
        <v>0</v>
      </c>
      <c r="V3065" s="3">
        <f ca="1">IF($B3065&lt;&gt;"",SUMIF(INDIRECT("ИсходныеДанные!$"&amp;$K$4&amp;"$2:$"&amp;$K$4&amp;"$50000"),$B3065&amp;"#"&amp;V$6,INDIRECT("ИсходныеДанные!$J$2:$J$50000")),0)</f>
        <v>0</v>
      </c>
      <c r="W3065" s="16" t="e">
        <f ca="1">SUM(K3065:V3065)/Пофамильно!$R$1</f>
        <v>#DIV/0!</v>
      </c>
    </row>
    <row r="3066" spans="1:23" x14ac:dyDescent="0.25">
      <c r="A3066" s="10" t="str">
        <f t="shared" ca="1" si="49"/>
        <v>delete</v>
      </c>
      <c r="B3066" s="16" cm="1">
        <f t="array" aca="1" ref="B3066" ca="1">INDIRECT("УникальныеСписки!D"&amp;ROW()-$L$4)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14"/>
      <c r="G3066" s="81" t="str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84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84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84" t="str" cm="1">
        <f t="array" aca="1" ref="J3066" ca="1">_xlfn.XLOOKUP($B3066,INDIRECT(SUBSTITUTE("ИсходныеДанные!$где$2:$где$50000","где",$B$4)),INDIRECT(SUBSTITUTE("ИсходныеДанные!$что$2:$что$50000","что",J$4)),"",0,1)</f>
        <v/>
      </c>
      <c r="K3066" s="3">
        <f ca="1">IF($B3066&lt;&gt;"",SUMIF(INDIRECT("ИсходныеДанные!$"&amp;$K$4&amp;"$2:$"&amp;$K$4&amp;"$50000"),$B3066&amp;"#"&amp;K$6,INDIRECT("ИсходныеДанные!$J$2:$J$50000")),0)</f>
        <v>0</v>
      </c>
      <c r="L3066" s="3">
        <f ca="1">IF($B3066&lt;&gt;"",SUMIF(INDIRECT("ИсходныеДанные!$"&amp;$K$4&amp;"$2:$"&amp;$K$4&amp;"$50000"),$B3066&amp;"#"&amp;L$6,INDIRECT("ИсходныеДанные!$J$2:$J$50000")),0)</f>
        <v>0</v>
      </c>
      <c r="M3066" s="3">
        <f ca="1">IF($B3066&lt;&gt;"",SUMIF(INDIRECT("ИсходныеДанные!$"&amp;$K$4&amp;"$2:$"&amp;$K$4&amp;"$50000"),$B3066&amp;"#"&amp;M$6,INDIRECT("ИсходныеДанные!$J$2:$J$50000")),0)</f>
        <v>0</v>
      </c>
      <c r="N3066" s="3">
        <f ca="1">IF($B3066&lt;&gt;"",SUMIF(INDIRECT("ИсходныеДанные!$"&amp;$K$4&amp;"$2:$"&amp;$K$4&amp;"$50000"),$B3066&amp;"#"&amp;N$6,INDIRECT("ИсходныеДанные!$J$2:$J$50000")),0)</f>
        <v>0</v>
      </c>
      <c r="O3066" s="3">
        <f ca="1">IF($B3066&lt;&gt;"",SUMIF(INDIRECT("ИсходныеДанные!$"&amp;$K$4&amp;"$2:$"&amp;$K$4&amp;"$50000"),$B3066&amp;"#"&amp;O$6,INDIRECT("ИсходныеДанные!$J$2:$J$50000")),0)</f>
        <v>0</v>
      </c>
      <c r="P3066" s="3">
        <f ca="1">IF($B3066&lt;&gt;"",SUMIF(INDIRECT("ИсходныеДанные!$"&amp;$K$4&amp;"$2:$"&amp;$K$4&amp;"$50000"),$B3066&amp;"#"&amp;P$6,INDIRECT("ИсходныеДанные!$J$2:$J$50000")),0)</f>
        <v>0</v>
      </c>
      <c r="Q3066" s="3">
        <f ca="1">IF($B3066&lt;&gt;"",SUMIF(INDIRECT("ИсходныеДанные!$"&amp;$K$4&amp;"$2:$"&amp;$K$4&amp;"$50000"),$B3066&amp;"#"&amp;Q$6,INDIRECT("ИсходныеДанные!$J$2:$J$50000")),0)</f>
        <v>0</v>
      </c>
      <c r="R3066" s="3">
        <f ca="1">IF($B3066&lt;&gt;"",SUMIF(INDIRECT("ИсходныеДанные!$"&amp;$K$4&amp;"$2:$"&amp;$K$4&amp;"$50000"),$B3066&amp;"#"&amp;R$6,INDIRECT("ИсходныеДанные!$J$2:$J$50000")),0)</f>
        <v>0</v>
      </c>
      <c r="S3066" s="3">
        <f ca="1">IF($B3066&lt;&gt;"",SUMIF(INDIRECT("ИсходныеДанные!$"&amp;$K$4&amp;"$2:$"&amp;$K$4&amp;"$50000"),$B3066&amp;"#"&amp;S$6,INDIRECT("ИсходныеДанные!$J$2:$J$50000")),0)</f>
        <v>0</v>
      </c>
      <c r="T3066" s="3">
        <f ca="1">IF($B3066&lt;&gt;"",SUMIF(INDIRECT("ИсходныеДанные!$"&amp;$K$4&amp;"$2:$"&amp;$K$4&amp;"$50000"),$B3066&amp;"#"&amp;T$6,INDIRECT("ИсходныеДанные!$J$2:$J$50000")),0)</f>
        <v>0</v>
      </c>
      <c r="U3066" s="3">
        <f ca="1">IF($B3066&lt;&gt;"",SUMIF(INDIRECT("ИсходныеДанные!$"&amp;$K$4&amp;"$2:$"&amp;$K$4&amp;"$50000"),$B3066&amp;"#"&amp;U$6,INDIRECT("ИсходныеДанные!$J$2:$J$50000")),0)</f>
        <v>0</v>
      </c>
      <c r="V3066" s="3">
        <f ca="1">IF($B3066&lt;&gt;"",SUMIF(INDIRECT("ИсходныеДанные!$"&amp;$K$4&amp;"$2:$"&amp;$K$4&amp;"$50000"),$B3066&amp;"#"&amp;V$6,INDIRECT("ИсходныеДанные!$J$2:$J$50000")),0)</f>
        <v>0</v>
      </c>
      <c r="W3066" s="16" t="e">
        <f ca="1">SUM(K3066:V3066)/Пофамильно!$R$1</f>
        <v>#DIV/0!</v>
      </c>
    </row>
    <row r="3067" spans="1:23" x14ac:dyDescent="0.25">
      <c r="A3067" s="10" t="str">
        <f t="shared" ca="1" si="49"/>
        <v>delete</v>
      </c>
      <c r="B3067" s="16" cm="1">
        <f t="array" aca="1" ref="B3067" ca="1">INDIRECT("УникальныеСписки!D"&amp;ROW()-$L$4)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14"/>
      <c r="G3067" s="81" t="str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84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84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84" t="str" cm="1">
        <f t="array" aca="1" ref="J3067" ca="1">_xlfn.XLOOKUP($B3067,INDIRECT(SUBSTITUTE("ИсходныеДанные!$где$2:$где$50000","где",$B$4)),INDIRECT(SUBSTITUTE("ИсходныеДанные!$что$2:$что$50000","что",J$4)),"",0,1)</f>
        <v/>
      </c>
      <c r="K3067" s="3">
        <f ca="1">IF($B3067&lt;&gt;"",SUMIF(INDIRECT("ИсходныеДанные!$"&amp;$K$4&amp;"$2:$"&amp;$K$4&amp;"$50000"),$B3067&amp;"#"&amp;K$6,INDIRECT("ИсходныеДанные!$J$2:$J$50000")),0)</f>
        <v>0</v>
      </c>
      <c r="L3067" s="3">
        <f ca="1">IF($B3067&lt;&gt;"",SUMIF(INDIRECT("ИсходныеДанные!$"&amp;$K$4&amp;"$2:$"&amp;$K$4&amp;"$50000"),$B3067&amp;"#"&amp;L$6,INDIRECT("ИсходныеДанные!$J$2:$J$50000")),0)</f>
        <v>0</v>
      </c>
      <c r="M3067" s="3">
        <f ca="1">IF($B3067&lt;&gt;"",SUMIF(INDIRECT("ИсходныеДанные!$"&amp;$K$4&amp;"$2:$"&amp;$K$4&amp;"$50000"),$B3067&amp;"#"&amp;M$6,INDIRECT("ИсходныеДанные!$J$2:$J$50000")),0)</f>
        <v>0</v>
      </c>
      <c r="N3067" s="3">
        <f ca="1">IF($B3067&lt;&gt;"",SUMIF(INDIRECT("ИсходныеДанные!$"&amp;$K$4&amp;"$2:$"&amp;$K$4&amp;"$50000"),$B3067&amp;"#"&amp;N$6,INDIRECT("ИсходныеДанные!$J$2:$J$50000")),0)</f>
        <v>0</v>
      </c>
      <c r="O3067" s="3">
        <f ca="1">IF($B3067&lt;&gt;"",SUMIF(INDIRECT("ИсходныеДанные!$"&amp;$K$4&amp;"$2:$"&amp;$K$4&amp;"$50000"),$B3067&amp;"#"&amp;O$6,INDIRECT("ИсходныеДанные!$J$2:$J$50000")),0)</f>
        <v>0</v>
      </c>
      <c r="P3067" s="3">
        <f ca="1">IF($B3067&lt;&gt;"",SUMIF(INDIRECT("ИсходныеДанные!$"&amp;$K$4&amp;"$2:$"&amp;$K$4&amp;"$50000"),$B3067&amp;"#"&amp;P$6,INDIRECT("ИсходныеДанные!$J$2:$J$50000")),0)</f>
        <v>0</v>
      </c>
      <c r="Q3067" s="3">
        <f ca="1">IF($B3067&lt;&gt;"",SUMIF(INDIRECT("ИсходныеДанные!$"&amp;$K$4&amp;"$2:$"&amp;$K$4&amp;"$50000"),$B3067&amp;"#"&amp;Q$6,INDIRECT("ИсходныеДанные!$J$2:$J$50000")),0)</f>
        <v>0</v>
      </c>
      <c r="R3067" s="3">
        <f ca="1">IF($B3067&lt;&gt;"",SUMIF(INDIRECT("ИсходныеДанные!$"&amp;$K$4&amp;"$2:$"&amp;$K$4&amp;"$50000"),$B3067&amp;"#"&amp;R$6,INDIRECT("ИсходныеДанные!$J$2:$J$50000")),0)</f>
        <v>0</v>
      </c>
      <c r="S3067" s="3">
        <f ca="1">IF($B3067&lt;&gt;"",SUMIF(INDIRECT("ИсходныеДанные!$"&amp;$K$4&amp;"$2:$"&amp;$K$4&amp;"$50000"),$B3067&amp;"#"&amp;S$6,INDIRECT("ИсходныеДанные!$J$2:$J$50000")),0)</f>
        <v>0</v>
      </c>
      <c r="T3067" s="3">
        <f ca="1">IF($B3067&lt;&gt;"",SUMIF(INDIRECT("ИсходныеДанные!$"&amp;$K$4&amp;"$2:$"&amp;$K$4&amp;"$50000"),$B3067&amp;"#"&amp;T$6,INDIRECT("ИсходныеДанные!$J$2:$J$50000")),0)</f>
        <v>0</v>
      </c>
      <c r="U3067" s="3">
        <f ca="1">IF($B3067&lt;&gt;"",SUMIF(INDIRECT("ИсходныеДанные!$"&amp;$K$4&amp;"$2:$"&amp;$K$4&amp;"$50000"),$B3067&amp;"#"&amp;U$6,INDIRECT("ИсходныеДанные!$J$2:$J$50000")),0)</f>
        <v>0</v>
      </c>
      <c r="V3067" s="3">
        <f ca="1">IF($B3067&lt;&gt;"",SUMIF(INDIRECT("ИсходныеДанные!$"&amp;$K$4&amp;"$2:$"&amp;$K$4&amp;"$50000"),$B3067&amp;"#"&amp;V$6,INDIRECT("ИсходныеДанные!$J$2:$J$50000")),0)</f>
        <v>0</v>
      </c>
      <c r="W3067" s="16" t="e">
        <f ca="1">SUM(K3067:V3067)/Пофамильно!$R$1</f>
        <v>#DIV/0!</v>
      </c>
    </row>
    <row r="3068" spans="1:23" x14ac:dyDescent="0.25">
      <c r="A3068" s="10" t="str">
        <f t="shared" ca="1" si="49"/>
        <v>delete</v>
      </c>
      <c r="B3068" s="16" cm="1">
        <f t="array" aca="1" ref="B3068" ca="1">INDIRECT("УникальныеСписки!D"&amp;ROW()-$L$4)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14"/>
      <c r="G3068" s="81" t="str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84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84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84" t="str" cm="1">
        <f t="array" aca="1" ref="J3068" ca="1">_xlfn.XLOOKUP($B3068,INDIRECT(SUBSTITUTE("ИсходныеДанные!$где$2:$где$50000","где",$B$4)),INDIRECT(SUBSTITUTE("ИсходныеДанные!$что$2:$что$50000","что",J$4)),"",0,1)</f>
        <v/>
      </c>
      <c r="K3068" s="3">
        <f ca="1">IF($B3068&lt;&gt;"",SUMIF(INDIRECT("ИсходныеДанные!$"&amp;$K$4&amp;"$2:$"&amp;$K$4&amp;"$50000"),$B3068&amp;"#"&amp;K$6,INDIRECT("ИсходныеДанные!$J$2:$J$50000")),0)</f>
        <v>0</v>
      </c>
      <c r="L3068" s="3">
        <f ca="1">IF($B3068&lt;&gt;"",SUMIF(INDIRECT("ИсходныеДанные!$"&amp;$K$4&amp;"$2:$"&amp;$K$4&amp;"$50000"),$B3068&amp;"#"&amp;L$6,INDIRECT("ИсходныеДанные!$J$2:$J$50000")),0)</f>
        <v>0</v>
      </c>
      <c r="M3068" s="3">
        <f ca="1">IF($B3068&lt;&gt;"",SUMIF(INDIRECT("ИсходныеДанные!$"&amp;$K$4&amp;"$2:$"&amp;$K$4&amp;"$50000"),$B3068&amp;"#"&amp;M$6,INDIRECT("ИсходныеДанные!$J$2:$J$50000")),0)</f>
        <v>0</v>
      </c>
      <c r="N3068" s="3">
        <f ca="1">IF($B3068&lt;&gt;"",SUMIF(INDIRECT("ИсходныеДанные!$"&amp;$K$4&amp;"$2:$"&amp;$K$4&amp;"$50000"),$B3068&amp;"#"&amp;N$6,INDIRECT("ИсходныеДанные!$J$2:$J$50000")),0)</f>
        <v>0</v>
      </c>
      <c r="O3068" s="3">
        <f ca="1">IF($B3068&lt;&gt;"",SUMIF(INDIRECT("ИсходныеДанные!$"&amp;$K$4&amp;"$2:$"&amp;$K$4&amp;"$50000"),$B3068&amp;"#"&amp;O$6,INDIRECT("ИсходныеДанные!$J$2:$J$50000")),0)</f>
        <v>0</v>
      </c>
      <c r="P3068" s="3">
        <f ca="1">IF($B3068&lt;&gt;"",SUMIF(INDIRECT("ИсходныеДанные!$"&amp;$K$4&amp;"$2:$"&amp;$K$4&amp;"$50000"),$B3068&amp;"#"&amp;P$6,INDIRECT("ИсходныеДанные!$J$2:$J$50000")),0)</f>
        <v>0</v>
      </c>
      <c r="Q3068" s="3">
        <f ca="1">IF($B3068&lt;&gt;"",SUMIF(INDIRECT("ИсходныеДанные!$"&amp;$K$4&amp;"$2:$"&amp;$K$4&amp;"$50000"),$B3068&amp;"#"&amp;Q$6,INDIRECT("ИсходныеДанные!$J$2:$J$50000")),0)</f>
        <v>0</v>
      </c>
      <c r="R3068" s="3">
        <f ca="1">IF($B3068&lt;&gt;"",SUMIF(INDIRECT("ИсходныеДанные!$"&amp;$K$4&amp;"$2:$"&amp;$K$4&amp;"$50000"),$B3068&amp;"#"&amp;R$6,INDIRECT("ИсходныеДанные!$J$2:$J$50000")),0)</f>
        <v>0</v>
      </c>
      <c r="S3068" s="3">
        <f ca="1">IF($B3068&lt;&gt;"",SUMIF(INDIRECT("ИсходныеДанные!$"&amp;$K$4&amp;"$2:$"&amp;$K$4&amp;"$50000"),$B3068&amp;"#"&amp;S$6,INDIRECT("ИсходныеДанные!$J$2:$J$50000")),0)</f>
        <v>0</v>
      </c>
      <c r="T3068" s="3">
        <f ca="1">IF($B3068&lt;&gt;"",SUMIF(INDIRECT("ИсходныеДанные!$"&amp;$K$4&amp;"$2:$"&amp;$K$4&amp;"$50000"),$B3068&amp;"#"&amp;T$6,INDIRECT("ИсходныеДанные!$J$2:$J$50000")),0)</f>
        <v>0</v>
      </c>
      <c r="U3068" s="3">
        <f ca="1">IF($B3068&lt;&gt;"",SUMIF(INDIRECT("ИсходныеДанные!$"&amp;$K$4&amp;"$2:$"&amp;$K$4&amp;"$50000"),$B3068&amp;"#"&amp;U$6,INDIRECT("ИсходныеДанные!$J$2:$J$50000")),0)</f>
        <v>0</v>
      </c>
      <c r="V3068" s="3">
        <f ca="1">IF($B3068&lt;&gt;"",SUMIF(INDIRECT("ИсходныеДанные!$"&amp;$K$4&amp;"$2:$"&amp;$K$4&amp;"$50000"),$B3068&amp;"#"&amp;V$6,INDIRECT("ИсходныеДанные!$J$2:$J$50000")),0)</f>
        <v>0</v>
      </c>
      <c r="W3068" s="16" t="e">
        <f ca="1">SUM(K3068:V3068)/Пофамильно!$R$1</f>
        <v>#DIV/0!</v>
      </c>
    </row>
    <row r="3069" spans="1:23" x14ac:dyDescent="0.25">
      <c r="A3069" s="10" t="str">
        <f t="shared" ca="1" si="49"/>
        <v>delete</v>
      </c>
      <c r="B3069" s="16" cm="1">
        <f t="array" aca="1" ref="B3069" ca="1">INDIRECT("УникальныеСписки!D"&amp;ROW()-$L$4)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14"/>
      <c r="G3069" s="81" t="str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84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84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84" t="str" cm="1">
        <f t="array" aca="1" ref="J3069" ca="1">_xlfn.XLOOKUP($B3069,INDIRECT(SUBSTITUTE("ИсходныеДанные!$где$2:$где$50000","где",$B$4)),INDIRECT(SUBSTITUTE("ИсходныеДанные!$что$2:$что$50000","что",J$4)),"",0,1)</f>
        <v/>
      </c>
      <c r="K3069" s="3">
        <f ca="1">IF($B3069&lt;&gt;"",SUMIF(INDIRECT("ИсходныеДанные!$"&amp;$K$4&amp;"$2:$"&amp;$K$4&amp;"$50000"),$B3069&amp;"#"&amp;K$6,INDIRECT("ИсходныеДанные!$J$2:$J$50000")),0)</f>
        <v>0</v>
      </c>
      <c r="L3069" s="3">
        <f ca="1">IF($B3069&lt;&gt;"",SUMIF(INDIRECT("ИсходныеДанные!$"&amp;$K$4&amp;"$2:$"&amp;$K$4&amp;"$50000"),$B3069&amp;"#"&amp;L$6,INDIRECT("ИсходныеДанные!$J$2:$J$50000")),0)</f>
        <v>0</v>
      </c>
      <c r="M3069" s="3">
        <f ca="1">IF($B3069&lt;&gt;"",SUMIF(INDIRECT("ИсходныеДанные!$"&amp;$K$4&amp;"$2:$"&amp;$K$4&amp;"$50000"),$B3069&amp;"#"&amp;M$6,INDIRECT("ИсходныеДанные!$J$2:$J$50000")),0)</f>
        <v>0</v>
      </c>
      <c r="N3069" s="3">
        <f ca="1">IF($B3069&lt;&gt;"",SUMIF(INDIRECT("ИсходныеДанные!$"&amp;$K$4&amp;"$2:$"&amp;$K$4&amp;"$50000"),$B3069&amp;"#"&amp;N$6,INDIRECT("ИсходныеДанные!$J$2:$J$50000")),0)</f>
        <v>0</v>
      </c>
      <c r="O3069" s="3">
        <f ca="1">IF($B3069&lt;&gt;"",SUMIF(INDIRECT("ИсходныеДанные!$"&amp;$K$4&amp;"$2:$"&amp;$K$4&amp;"$50000"),$B3069&amp;"#"&amp;O$6,INDIRECT("ИсходныеДанные!$J$2:$J$50000")),0)</f>
        <v>0</v>
      </c>
      <c r="P3069" s="3">
        <f ca="1">IF($B3069&lt;&gt;"",SUMIF(INDIRECT("ИсходныеДанные!$"&amp;$K$4&amp;"$2:$"&amp;$K$4&amp;"$50000"),$B3069&amp;"#"&amp;P$6,INDIRECT("ИсходныеДанные!$J$2:$J$50000")),0)</f>
        <v>0</v>
      </c>
      <c r="Q3069" s="3">
        <f ca="1">IF($B3069&lt;&gt;"",SUMIF(INDIRECT("ИсходныеДанные!$"&amp;$K$4&amp;"$2:$"&amp;$K$4&amp;"$50000"),$B3069&amp;"#"&amp;Q$6,INDIRECT("ИсходныеДанные!$J$2:$J$50000")),0)</f>
        <v>0</v>
      </c>
      <c r="R3069" s="3">
        <f ca="1">IF($B3069&lt;&gt;"",SUMIF(INDIRECT("ИсходныеДанные!$"&amp;$K$4&amp;"$2:$"&amp;$K$4&amp;"$50000"),$B3069&amp;"#"&amp;R$6,INDIRECT("ИсходныеДанные!$J$2:$J$50000")),0)</f>
        <v>0</v>
      </c>
      <c r="S3069" s="3">
        <f ca="1">IF($B3069&lt;&gt;"",SUMIF(INDIRECT("ИсходныеДанные!$"&amp;$K$4&amp;"$2:$"&amp;$K$4&amp;"$50000"),$B3069&amp;"#"&amp;S$6,INDIRECT("ИсходныеДанные!$J$2:$J$50000")),0)</f>
        <v>0</v>
      </c>
      <c r="T3069" s="3">
        <f ca="1">IF($B3069&lt;&gt;"",SUMIF(INDIRECT("ИсходныеДанные!$"&amp;$K$4&amp;"$2:$"&amp;$K$4&amp;"$50000"),$B3069&amp;"#"&amp;T$6,INDIRECT("ИсходныеДанные!$J$2:$J$50000")),0)</f>
        <v>0</v>
      </c>
      <c r="U3069" s="3">
        <f ca="1">IF($B3069&lt;&gt;"",SUMIF(INDIRECT("ИсходныеДанные!$"&amp;$K$4&amp;"$2:$"&amp;$K$4&amp;"$50000"),$B3069&amp;"#"&amp;U$6,INDIRECT("ИсходныеДанные!$J$2:$J$50000")),0)</f>
        <v>0</v>
      </c>
      <c r="V3069" s="3">
        <f ca="1">IF($B3069&lt;&gt;"",SUMIF(INDIRECT("ИсходныеДанные!$"&amp;$K$4&amp;"$2:$"&amp;$K$4&amp;"$50000"),$B3069&amp;"#"&amp;V$6,INDIRECT("ИсходныеДанные!$J$2:$J$50000")),0)</f>
        <v>0</v>
      </c>
      <c r="W3069" s="16" t="e">
        <f ca="1">SUM(K3069:V3069)/Пофамильно!$R$1</f>
        <v>#DIV/0!</v>
      </c>
    </row>
    <row r="3070" spans="1:23" x14ac:dyDescent="0.25">
      <c r="A3070" s="10" t="str">
        <f t="shared" ca="1" si="49"/>
        <v>delete</v>
      </c>
      <c r="B3070" s="16" cm="1">
        <f t="array" aca="1" ref="B3070" ca="1">INDIRECT("УникальныеСписки!D"&amp;ROW()-$L$4)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14"/>
      <c r="G3070" s="81" t="str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84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84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84" t="str" cm="1">
        <f t="array" aca="1" ref="J3070" ca="1">_xlfn.XLOOKUP($B3070,INDIRECT(SUBSTITUTE("ИсходныеДанные!$где$2:$где$50000","где",$B$4)),INDIRECT(SUBSTITUTE("ИсходныеДанные!$что$2:$что$50000","что",J$4)),"",0,1)</f>
        <v/>
      </c>
      <c r="K3070" s="3">
        <f ca="1">IF($B3070&lt;&gt;"",SUMIF(INDIRECT("ИсходныеДанные!$"&amp;$K$4&amp;"$2:$"&amp;$K$4&amp;"$50000"),$B3070&amp;"#"&amp;K$6,INDIRECT("ИсходныеДанные!$J$2:$J$50000")),0)</f>
        <v>0</v>
      </c>
      <c r="L3070" s="3">
        <f ca="1">IF($B3070&lt;&gt;"",SUMIF(INDIRECT("ИсходныеДанные!$"&amp;$K$4&amp;"$2:$"&amp;$K$4&amp;"$50000"),$B3070&amp;"#"&amp;L$6,INDIRECT("ИсходныеДанные!$J$2:$J$50000")),0)</f>
        <v>0</v>
      </c>
      <c r="M3070" s="3">
        <f ca="1">IF($B3070&lt;&gt;"",SUMIF(INDIRECT("ИсходныеДанные!$"&amp;$K$4&amp;"$2:$"&amp;$K$4&amp;"$50000"),$B3070&amp;"#"&amp;M$6,INDIRECT("ИсходныеДанные!$J$2:$J$50000")),0)</f>
        <v>0</v>
      </c>
      <c r="N3070" s="3">
        <f ca="1">IF($B3070&lt;&gt;"",SUMIF(INDIRECT("ИсходныеДанные!$"&amp;$K$4&amp;"$2:$"&amp;$K$4&amp;"$50000"),$B3070&amp;"#"&amp;N$6,INDIRECT("ИсходныеДанные!$J$2:$J$50000")),0)</f>
        <v>0</v>
      </c>
      <c r="O3070" s="3">
        <f ca="1">IF($B3070&lt;&gt;"",SUMIF(INDIRECT("ИсходныеДанные!$"&amp;$K$4&amp;"$2:$"&amp;$K$4&amp;"$50000"),$B3070&amp;"#"&amp;O$6,INDIRECT("ИсходныеДанные!$J$2:$J$50000")),0)</f>
        <v>0</v>
      </c>
      <c r="P3070" s="3">
        <f ca="1">IF($B3070&lt;&gt;"",SUMIF(INDIRECT("ИсходныеДанные!$"&amp;$K$4&amp;"$2:$"&amp;$K$4&amp;"$50000"),$B3070&amp;"#"&amp;P$6,INDIRECT("ИсходныеДанные!$J$2:$J$50000")),0)</f>
        <v>0</v>
      </c>
      <c r="Q3070" s="3">
        <f ca="1">IF($B3070&lt;&gt;"",SUMIF(INDIRECT("ИсходныеДанные!$"&amp;$K$4&amp;"$2:$"&amp;$K$4&amp;"$50000"),$B3070&amp;"#"&amp;Q$6,INDIRECT("ИсходныеДанные!$J$2:$J$50000")),0)</f>
        <v>0</v>
      </c>
      <c r="R3070" s="3">
        <f ca="1">IF($B3070&lt;&gt;"",SUMIF(INDIRECT("ИсходныеДанные!$"&amp;$K$4&amp;"$2:$"&amp;$K$4&amp;"$50000"),$B3070&amp;"#"&amp;R$6,INDIRECT("ИсходныеДанные!$J$2:$J$50000")),0)</f>
        <v>0</v>
      </c>
      <c r="S3070" s="3">
        <f ca="1">IF($B3070&lt;&gt;"",SUMIF(INDIRECT("ИсходныеДанные!$"&amp;$K$4&amp;"$2:$"&amp;$K$4&amp;"$50000"),$B3070&amp;"#"&amp;S$6,INDIRECT("ИсходныеДанные!$J$2:$J$50000")),0)</f>
        <v>0</v>
      </c>
      <c r="T3070" s="3">
        <f ca="1">IF($B3070&lt;&gt;"",SUMIF(INDIRECT("ИсходныеДанные!$"&amp;$K$4&amp;"$2:$"&amp;$K$4&amp;"$50000"),$B3070&amp;"#"&amp;T$6,INDIRECT("ИсходныеДанные!$J$2:$J$50000")),0)</f>
        <v>0</v>
      </c>
      <c r="U3070" s="3">
        <f ca="1">IF($B3070&lt;&gt;"",SUMIF(INDIRECT("ИсходныеДанные!$"&amp;$K$4&amp;"$2:$"&amp;$K$4&amp;"$50000"),$B3070&amp;"#"&amp;U$6,INDIRECT("ИсходныеДанные!$J$2:$J$50000")),0)</f>
        <v>0</v>
      </c>
      <c r="V3070" s="3">
        <f ca="1">IF($B3070&lt;&gt;"",SUMIF(INDIRECT("ИсходныеДанные!$"&amp;$K$4&amp;"$2:$"&amp;$K$4&amp;"$50000"),$B3070&amp;"#"&amp;V$6,INDIRECT("ИсходныеДанные!$J$2:$J$50000")),0)</f>
        <v>0</v>
      </c>
      <c r="W3070" s="16" t="e">
        <f ca="1">SUM(K3070:V3070)/Пофамильно!$R$1</f>
        <v>#DIV/0!</v>
      </c>
    </row>
    <row r="3071" spans="1:23" x14ac:dyDescent="0.25">
      <c r="A3071" s="10" t="str">
        <f t="shared" ca="1" si="49"/>
        <v>delete</v>
      </c>
      <c r="B3071" s="16" cm="1">
        <f t="array" aca="1" ref="B3071" ca="1">INDIRECT("УникальныеСписки!D"&amp;ROW()-$L$4)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14"/>
      <c r="G3071" s="81" t="str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84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84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84" t="str" cm="1">
        <f t="array" aca="1" ref="J3071" ca="1">_xlfn.XLOOKUP($B3071,INDIRECT(SUBSTITUTE("ИсходныеДанные!$где$2:$где$50000","где",$B$4)),INDIRECT(SUBSTITUTE("ИсходныеДанные!$что$2:$что$50000","что",J$4)),"",0,1)</f>
        <v/>
      </c>
      <c r="K3071" s="3">
        <f ca="1">IF($B3071&lt;&gt;"",SUMIF(INDIRECT("ИсходныеДанные!$"&amp;$K$4&amp;"$2:$"&amp;$K$4&amp;"$50000"),$B3071&amp;"#"&amp;K$6,INDIRECT("ИсходныеДанные!$J$2:$J$50000")),0)</f>
        <v>0</v>
      </c>
      <c r="L3071" s="3">
        <f ca="1">IF($B3071&lt;&gt;"",SUMIF(INDIRECT("ИсходныеДанные!$"&amp;$K$4&amp;"$2:$"&amp;$K$4&amp;"$50000"),$B3071&amp;"#"&amp;L$6,INDIRECT("ИсходныеДанные!$J$2:$J$50000")),0)</f>
        <v>0</v>
      </c>
      <c r="M3071" s="3">
        <f ca="1">IF($B3071&lt;&gt;"",SUMIF(INDIRECT("ИсходныеДанные!$"&amp;$K$4&amp;"$2:$"&amp;$K$4&amp;"$50000"),$B3071&amp;"#"&amp;M$6,INDIRECT("ИсходныеДанные!$J$2:$J$50000")),0)</f>
        <v>0</v>
      </c>
      <c r="N3071" s="3">
        <f ca="1">IF($B3071&lt;&gt;"",SUMIF(INDIRECT("ИсходныеДанные!$"&amp;$K$4&amp;"$2:$"&amp;$K$4&amp;"$50000"),$B3071&amp;"#"&amp;N$6,INDIRECT("ИсходныеДанные!$J$2:$J$50000")),0)</f>
        <v>0</v>
      </c>
      <c r="O3071" s="3">
        <f ca="1">IF($B3071&lt;&gt;"",SUMIF(INDIRECT("ИсходныеДанные!$"&amp;$K$4&amp;"$2:$"&amp;$K$4&amp;"$50000"),$B3071&amp;"#"&amp;O$6,INDIRECT("ИсходныеДанные!$J$2:$J$50000")),0)</f>
        <v>0</v>
      </c>
      <c r="P3071" s="3">
        <f ca="1">IF($B3071&lt;&gt;"",SUMIF(INDIRECT("ИсходныеДанные!$"&amp;$K$4&amp;"$2:$"&amp;$K$4&amp;"$50000"),$B3071&amp;"#"&amp;P$6,INDIRECT("ИсходныеДанные!$J$2:$J$50000")),0)</f>
        <v>0</v>
      </c>
      <c r="Q3071" s="3">
        <f ca="1">IF($B3071&lt;&gt;"",SUMIF(INDIRECT("ИсходныеДанные!$"&amp;$K$4&amp;"$2:$"&amp;$K$4&amp;"$50000"),$B3071&amp;"#"&amp;Q$6,INDIRECT("ИсходныеДанные!$J$2:$J$50000")),0)</f>
        <v>0</v>
      </c>
      <c r="R3071" s="3">
        <f ca="1">IF($B3071&lt;&gt;"",SUMIF(INDIRECT("ИсходныеДанные!$"&amp;$K$4&amp;"$2:$"&amp;$K$4&amp;"$50000"),$B3071&amp;"#"&amp;R$6,INDIRECT("ИсходныеДанные!$J$2:$J$50000")),0)</f>
        <v>0</v>
      </c>
      <c r="S3071" s="3">
        <f ca="1">IF($B3071&lt;&gt;"",SUMIF(INDIRECT("ИсходныеДанные!$"&amp;$K$4&amp;"$2:$"&amp;$K$4&amp;"$50000"),$B3071&amp;"#"&amp;S$6,INDIRECT("ИсходныеДанные!$J$2:$J$50000")),0)</f>
        <v>0</v>
      </c>
      <c r="T3071" s="3">
        <f ca="1">IF($B3071&lt;&gt;"",SUMIF(INDIRECT("ИсходныеДанные!$"&amp;$K$4&amp;"$2:$"&amp;$K$4&amp;"$50000"),$B3071&amp;"#"&amp;T$6,INDIRECT("ИсходныеДанные!$J$2:$J$50000")),0)</f>
        <v>0</v>
      </c>
      <c r="U3071" s="3">
        <f ca="1">IF($B3071&lt;&gt;"",SUMIF(INDIRECT("ИсходныеДанные!$"&amp;$K$4&amp;"$2:$"&amp;$K$4&amp;"$50000"),$B3071&amp;"#"&amp;U$6,INDIRECT("ИсходныеДанные!$J$2:$J$50000")),0)</f>
        <v>0</v>
      </c>
      <c r="V3071" s="3">
        <f ca="1">IF($B3071&lt;&gt;"",SUMIF(INDIRECT("ИсходныеДанные!$"&amp;$K$4&amp;"$2:$"&amp;$K$4&amp;"$50000"),$B3071&amp;"#"&amp;V$6,INDIRECT("ИсходныеДанные!$J$2:$J$50000")),0)</f>
        <v>0</v>
      </c>
      <c r="W3071" s="16" t="e">
        <f ca="1">SUM(K3071:V3071)/Пофамильно!$R$1</f>
        <v>#DIV/0!</v>
      </c>
    </row>
    <row r="3072" spans="1:23" x14ac:dyDescent="0.25">
      <c r="A3072" s="10" t="str">
        <f t="shared" ca="1" si="49"/>
        <v>delete</v>
      </c>
      <c r="B3072" s="16" cm="1">
        <f t="array" aca="1" ref="B3072" ca="1">INDIRECT("УникальныеСписки!D"&amp;ROW()-$L$4)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14"/>
      <c r="G3072" s="81" t="str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84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84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84" t="str" cm="1">
        <f t="array" aca="1" ref="J3072" ca="1">_xlfn.XLOOKUP($B3072,INDIRECT(SUBSTITUTE("ИсходныеДанные!$где$2:$где$50000","где",$B$4)),INDIRECT(SUBSTITUTE("ИсходныеДанные!$что$2:$что$50000","что",J$4)),"",0,1)</f>
        <v/>
      </c>
      <c r="K3072" s="3">
        <f ca="1">IF($B3072&lt;&gt;"",SUMIF(INDIRECT("ИсходныеДанные!$"&amp;$K$4&amp;"$2:$"&amp;$K$4&amp;"$50000"),$B3072&amp;"#"&amp;K$6,INDIRECT("ИсходныеДанные!$J$2:$J$50000")),0)</f>
        <v>0</v>
      </c>
      <c r="L3072" s="3">
        <f ca="1">IF($B3072&lt;&gt;"",SUMIF(INDIRECT("ИсходныеДанные!$"&amp;$K$4&amp;"$2:$"&amp;$K$4&amp;"$50000"),$B3072&amp;"#"&amp;L$6,INDIRECT("ИсходныеДанные!$J$2:$J$50000")),0)</f>
        <v>0</v>
      </c>
      <c r="M3072" s="3">
        <f ca="1">IF($B3072&lt;&gt;"",SUMIF(INDIRECT("ИсходныеДанные!$"&amp;$K$4&amp;"$2:$"&amp;$K$4&amp;"$50000"),$B3072&amp;"#"&amp;M$6,INDIRECT("ИсходныеДанные!$J$2:$J$50000")),0)</f>
        <v>0</v>
      </c>
      <c r="N3072" s="3">
        <f ca="1">IF($B3072&lt;&gt;"",SUMIF(INDIRECT("ИсходныеДанные!$"&amp;$K$4&amp;"$2:$"&amp;$K$4&amp;"$50000"),$B3072&amp;"#"&amp;N$6,INDIRECT("ИсходныеДанные!$J$2:$J$50000")),0)</f>
        <v>0</v>
      </c>
      <c r="O3072" s="3">
        <f ca="1">IF($B3072&lt;&gt;"",SUMIF(INDIRECT("ИсходныеДанные!$"&amp;$K$4&amp;"$2:$"&amp;$K$4&amp;"$50000"),$B3072&amp;"#"&amp;O$6,INDIRECT("ИсходныеДанные!$J$2:$J$50000")),0)</f>
        <v>0</v>
      </c>
      <c r="P3072" s="3">
        <f ca="1">IF($B3072&lt;&gt;"",SUMIF(INDIRECT("ИсходныеДанные!$"&amp;$K$4&amp;"$2:$"&amp;$K$4&amp;"$50000"),$B3072&amp;"#"&amp;P$6,INDIRECT("ИсходныеДанные!$J$2:$J$50000")),0)</f>
        <v>0</v>
      </c>
      <c r="Q3072" s="3">
        <f ca="1">IF($B3072&lt;&gt;"",SUMIF(INDIRECT("ИсходныеДанные!$"&amp;$K$4&amp;"$2:$"&amp;$K$4&amp;"$50000"),$B3072&amp;"#"&amp;Q$6,INDIRECT("ИсходныеДанные!$J$2:$J$50000")),0)</f>
        <v>0</v>
      </c>
      <c r="R3072" s="3">
        <f ca="1">IF($B3072&lt;&gt;"",SUMIF(INDIRECT("ИсходныеДанные!$"&amp;$K$4&amp;"$2:$"&amp;$K$4&amp;"$50000"),$B3072&amp;"#"&amp;R$6,INDIRECT("ИсходныеДанные!$J$2:$J$50000")),0)</f>
        <v>0</v>
      </c>
      <c r="S3072" s="3">
        <f ca="1">IF($B3072&lt;&gt;"",SUMIF(INDIRECT("ИсходныеДанные!$"&amp;$K$4&amp;"$2:$"&amp;$K$4&amp;"$50000"),$B3072&amp;"#"&amp;S$6,INDIRECT("ИсходныеДанные!$J$2:$J$50000")),0)</f>
        <v>0</v>
      </c>
      <c r="T3072" s="3">
        <f ca="1">IF($B3072&lt;&gt;"",SUMIF(INDIRECT("ИсходныеДанные!$"&amp;$K$4&amp;"$2:$"&amp;$K$4&amp;"$50000"),$B3072&amp;"#"&amp;T$6,INDIRECT("ИсходныеДанные!$J$2:$J$50000")),0)</f>
        <v>0</v>
      </c>
      <c r="U3072" s="3">
        <f ca="1">IF($B3072&lt;&gt;"",SUMIF(INDIRECT("ИсходныеДанные!$"&amp;$K$4&amp;"$2:$"&amp;$K$4&amp;"$50000"),$B3072&amp;"#"&amp;U$6,INDIRECT("ИсходныеДанные!$J$2:$J$50000")),0)</f>
        <v>0</v>
      </c>
      <c r="V3072" s="3">
        <f ca="1">IF($B3072&lt;&gt;"",SUMIF(INDIRECT("ИсходныеДанные!$"&amp;$K$4&amp;"$2:$"&amp;$K$4&amp;"$50000"),$B3072&amp;"#"&amp;V$6,INDIRECT("ИсходныеДанные!$J$2:$J$50000")),0)</f>
        <v>0</v>
      </c>
      <c r="W3072" s="16" t="e">
        <f ca="1">SUM(K3072:V3072)/Пофамильно!$R$1</f>
        <v>#DIV/0!</v>
      </c>
    </row>
    <row r="3073" spans="1:23" x14ac:dyDescent="0.25">
      <c r="A3073" s="10" t="str">
        <f t="shared" ca="1" si="49"/>
        <v>delete</v>
      </c>
      <c r="B3073" s="16" cm="1">
        <f t="array" aca="1" ref="B3073" ca="1">INDIRECT("УникальныеСписки!D"&amp;ROW()-$L$4)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14"/>
      <c r="G3073" s="81" t="str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84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84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84" t="str" cm="1">
        <f t="array" aca="1" ref="J3073" ca="1">_xlfn.XLOOKUP($B3073,INDIRECT(SUBSTITUTE("ИсходныеДанные!$где$2:$где$50000","где",$B$4)),INDIRECT(SUBSTITUTE("ИсходныеДанные!$что$2:$что$50000","что",J$4)),"",0,1)</f>
        <v/>
      </c>
      <c r="K3073" s="3">
        <f ca="1">IF($B3073&lt;&gt;"",SUMIF(INDIRECT("ИсходныеДанные!$"&amp;$K$4&amp;"$2:$"&amp;$K$4&amp;"$50000"),$B3073&amp;"#"&amp;K$6,INDIRECT("ИсходныеДанные!$J$2:$J$50000")),0)</f>
        <v>0</v>
      </c>
      <c r="L3073" s="3">
        <f ca="1">IF($B3073&lt;&gt;"",SUMIF(INDIRECT("ИсходныеДанные!$"&amp;$K$4&amp;"$2:$"&amp;$K$4&amp;"$50000"),$B3073&amp;"#"&amp;L$6,INDIRECT("ИсходныеДанные!$J$2:$J$50000")),0)</f>
        <v>0</v>
      </c>
      <c r="M3073" s="3">
        <f ca="1">IF($B3073&lt;&gt;"",SUMIF(INDIRECT("ИсходныеДанные!$"&amp;$K$4&amp;"$2:$"&amp;$K$4&amp;"$50000"),$B3073&amp;"#"&amp;M$6,INDIRECT("ИсходныеДанные!$J$2:$J$50000")),0)</f>
        <v>0</v>
      </c>
      <c r="N3073" s="3">
        <f ca="1">IF($B3073&lt;&gt;"",SUMIF(INDIRECT("ИсходныеДанные!$"&amp;$K$4&amp;"$2:$"&amp;$K$4&amp;"$50000"),$B3073&amp;"#"&amp;N$6,INDIRECT("ИсходныеДанные!$J$2:$J$50000")),0)</f>
        <v>0</v>
      </c>
      <c r="O3073" s="3">
        <f ca="1">IF($B3073&lt;&gt;"",SUMIF(INDIRECT("ИсходныеДанные!$"&amp;$K$4&amp;"$2:$"&amp;$K$4&amp;"$50000"),$B3073&amp;"#"&amp;O$6,INDIRECT("ИсходныеДанные!$J$2:$J$50000")),0)</f>
        <v>0</v>
      </c>
      <c r="P3073" s="3">
        <f ca="1">IF($B3073&lt;&gt;"",SUMIF(INDIRECT("ИсходныеДанные!$"&amp;$K$4&amp;"$2:$"&amp;$K$4&amp;"$50000"),$B3073&amp;"#"&amp;P$6,INDIRECT("ИсходныеДанные!$J$2:$J$50000")),0)</f>
        <v>0</v>
      </c>
      <c r="Q3073" s="3">
        <f ca="1">IF($B3073&lt;&gt;"",SUMIF(INDIRECT("ИсходныеДанные!$"&amp;$K$4&amp;"$2:$"&amp;$K$4&amp;"$50000"),$B3073&amp;"#"&amp;Q$6,INDIRECT("ИсходныеДанные!$J$2:$J$50000")),0)</f>
        <v>0</v>
      </c>
      <c r="R3073" s="3">
        <f ca="1">IF($B3073&lt;&gt;"",SUMIF(INDIRECT("ИсходныеДанные!$"&amp;$K$4&amp;"$2:$"&amp;$K$4&amp;"$50000"),$B3073&amp;"#"&amp;R$6,INDIRECT("ИсходныеДанные!$J$2:$J$50000")),0)</f>
        <v>0</v>
      </c>
      <c r="S3073" s="3">
        <f ca="1">IF($B3073&lt;&gt;"",SUMIF(INDIRECT("ИсходныеДанные!$"&amp;$K$4&amp;"$2:$"&amp;$K$4&amp;"$50000"),$B3073&amp;"#"&amp;S$6,INDIRECT("ИсходныеДанные!$J$2:$J$50000")),0)</f>
        <v>0</v>
      </c>
      <c r="T3073" s="3">
        <f ca="1">IF($B3073&lt;&gt;"",SUMIF(INDIRECT("ИсходныеДанные!$"&amp;$K$4&amp;"$2:$"&amp;$K$4&amp;"$50000"),$B3073&amp;"#"&amp;T$6,INDIRECT("ИсходныеДанные!$J$2:$J$50000")),0)</f>
        <v>0</v>
      </c>
      <c r="U3073" s="3">
        <f ca="1">IF($B3073&lt;&gt;"",SUMIF(INDIRECT("ИсходныеДанные!$"&amp;$K$4&amp;"$2:$"&amp;$K$4&amp;"$50000"),$B3073&amp;"#"&amp;U$6,INDIRECT("ИсходныеДанные!$J$2:$J$50000")),0)</f>
        <v>0</v>
      </c>
      <c r="V3073" s="3">
        <f ca="1">IF($B3073&lt;&gt;"",SUMIF(INDIRECT("ИсходныеДанные!$"&amp;$K$4&amp;"$2:$"&amp;$K$4&amp;"$50000"),$B3073&amp;"#"&amp;V$6,INDIRECT("ИсходныеДанные!$J$2:$J$50000")),0)</f>
        <v>0</v>
      </c>
      <c r="W3073" s="16" t="e">
        <f ca="1">SUM(K3073:V3073)/Пофамильно!$R$1</f>
        <v>#DIV/0!</v>
      </c>
    </row>
    <row r="3074" spans="1:23" x14ac:dyDescent="0.25">
      <c r="A3074" s="10" t="str">
        <f t="shared" ca="1" si="49"/>
        <v>delete</v>
      </c>
      <c r="B3074" s="16" cm="1">
        <f t="array" aca="1" ref="B3074" ca="1">INDIRECT("УникальныеСписки!D"&amp;ROW()-$L$4)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14"/>
      <c r="G3074" s="81" t="str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84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84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84" t="str" cm="1">
        <f t="array" aca="1" ref="J3074" ca="1">_xlfn.XLOOKUP($B3074,INDIRECT(SUBSTITUTE("ИсходныеДанные!$где$2:$где$50000","где",$B$4)),INDIRECT(SUBSTITUTE("ИсходныеДанные!$что$2:$что$50000","что",J$4)),"",0,1)</f>
        <v/>
      </c>
      <c r="K3074" s="3">
        <f ca="1">IF($B3074&lt;&gt;"",SUMIF(INDIRECT("ИсходныеДанные!$"&amp;$K$4&amp;"$2:$"&amp;$K$4&amp;"$50000"),$B3074&amp;"#"&amp;K$6,INDIRECT("ИсходныеДанные!$J$2:$J$50000")),0)</f>
        <v>0</v>
      </c>
      <c r="L3074" s="3">
        <f ca="1">IF($B3074&lt;&gt;"",SUMIF(INDIRECT("ИсходныеДанные!$"&amp;$K$4&amp;"$2:$"&amp;$K$4&amp;"$50000"),$B3074&amp;"#"&amp;L$6,INDIRECT("ИсходныеДанные!$J$2:$J$50000")),0)</f>
        <v>0</v>
      </c>
      <c r="M3074" s="3">
        <f ca="1">IF($B3074&lt;&gt;"",SUMIF(INDIRECT("ИсходныеДанные!$"&amp;$K$4&amp;"$2:$"&amp;$K$4&amp;"$50000"),$B3074&amp;"#"&amp;M$6,INDIRECT("ИсходныеДанные!$J$2:$J$50000")),0)</f>
        <v>0</v>
      </c>
      <c r="N3074" s="3">
        <f ca="1">IF($B3074&lt;&gt;"",SUMIF(INDIRECT("ИсходныеДанные!$"&amp;$K$4&amp;"$2:$"&amp;$K$4&amp;"$50000"),$B3074&amp;"#"&amp;N$6,INDIRECT("ИсходныеДанные!$J$2:$J$50000")),0)</f>
        <v>0</v>
      </c>
      <c r="O3074" s="3">
        <f ca="1">IF($B3074&lt;&gt;"",SUMIF(INDIRECT("ИсходныеДанные!$"&amp;$K$4&amp;"$2:$"&amp;$K$4&amp;"$50000"),$B3074&amp;"#"&amp;O$6,INDIRECT("ИсходныеДанные!$J$2:$J$50000")),0)</f>
        <v>0</v>
      </c>
      <c r="P3074" s="3">
        <f ca="1">IF($B3074&lt;&gt;"",SUMIF(INDIRECT("ИсходныеДанные!$"&amp;$K$4&amp;"$2:$"&amp;$K$4&amp;"$50000"),$B3074&amp;"#"&amp;P$6,INDIRECT("ИсходныеДанные!$J$2:$J$50000")),0)</f>
        <v>0</v>
      </c>
      <c r="Q3074" s="3">
        <f ca="1">IF($B3074&lt;&gt;"",SUMIF(INDIRECT("ИсходныеДанные!$"&amp;$K$4&amp;"$2:$"&amp;$K$4&amp;"$50000"),$B3074&amp;"#"&amp;Q$6,INDIRECT("ИсходныеДанные!$J$2:$J$50000")),0)</f>
        <v>0</v>
      </c>
      <c r="R3074" s="3">
        <f ca="1">IF($B3074&lt;&gt;"",SUMIF(INDIRECT("ИсходныеДанные!$"&amp;$K$4&amp;"$2:$"&amp;$K$4&amp;"$50000"),$B3074&amp;"#"&amp;R$6,INDIRECT("ИсходныеДанные!$J$2:$J$50000")),0)</f>
        <v>0</v>
      </c>
      <c r="S3074" s="3">
        <f ca="1">IF($B3074&lt;&gt;"",SUMIF(INDIRECT("ИсходныеДанные!$"&amp;$K$4&amp;"$2:$"&amp;$K$4&amp;"$50000"),$B3074&amp;"#"&amp;S$6,INDIRECT("ИсходныеДанные!$J$2:$J$50000")),0)</f>
        <v>0</v>
      </c>
      <c r="T3074" s="3">
        <f ca="1">IF($B3074&lt;&gt;"",SUMIF(INDIRECT("ИсходныеДанные!$"&amp;$K$4&amp;"$2:$"&amp;$K$4&amp;"$50000"),$B3074&amp;"#"&amp;T$6,INDIRECT("ИсходныеДанные!$J$2:$J$50000")),0)</f>
        <v>0</v>
      </c>
      <c r="U3074" s="3">
        <f ca="1">IF($B3074&lt;&gt;"",SUMIF(INDIRECT("ИсходныеДанные!$"&amp;$K$4&amp;"$2:$"&amp;$K$4&amp;"$50000"),$B3074&amp;"#"&amp;U$6,INDIRECT("ИсходныеДанные!$J$2:$J$50000")),0)</f>
        <v>0</v>
      </c>
      <c r="V3074" s="3">
        <f ca="1">IF($B3074&lt;&gt;"",SUMIF(INDIRECT("ИсходныеДанные!$"&amp;$K$4&amp;"$2:$"&amp;$K$4&amp;"$50000"),$B3074&amp;"#"&amp;V$6,INDIRECT("ИсходныеДанные!$J$2:$J$50000")),0)</f>
        <v>0</v>
      </c>
      <c r="W3074" s="16" t="e">
        <f ca="1">SUM(K3074:V3074)/Пофамильно!$R$1</f>
        <v>#DIV/0!</v>
      </c>
    </row>
    <row r="3075" spans="1:23" x14ac:dyDescent="0.25">
      <c r="A3075" s="10" t="str">
        <f t="shared" ca="1" si="49"/>
        <v>delete</v>
      </c>
      <c r="B3075" s="16" cm="1">
        <f t="array" aca="1" ref="B3075" ca="1">INDIRECT("УникальныеСписки!D"&amp;ROW()-$L$4)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14"/>
      <c r="G3075" s="81" t="str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84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84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84" t="str" cm="1">
        <f t="array" aca="1" ref="J3075" ca="1">_xlfn.XLOOKUP($B3075,INDIRECT(SUBSTITUTE("ИсходныеДанные!$где$2:$где$50000","где",$B$4)),INDIRECT(SUBSTITUTE("ИсходныеДанные!$что$2:$что$50000","что",J$4)),"",0,1)</f>
        <v/>
      </c>
      <c r="K3075" s="3">
        <f ca="1">IF($B3075&lt;&gt;"",SUMIF(INDIRECT("ИсходныеДанные!$"&amp;$K$4&amp;"$2:$"&amp;$K$4&amp;"$50000"),$B3075&amp;"#"&amp;K$6,INDIRECT("ИсходныеДанные!$J$2:$J$50000")),0)</f>
        <v>0</v>
      </c>
      <c r="L3075" s="3">
        <f ca="1">IF($B3075&lt;&gt;"",SUMIF(INDIRECT("ИсходныеДанные!$"&amp;$K$4&amp;"$2:$"&amp;$K$4&amp;"$50000"),$B3075&amp;"#"&amp;L$6,INDIRECT("ИсходныеДанные!$J$2:$J$50000")),0)</f>
        <v>0</v>
      </c>
      <c r="M3075" s="3">
        <f ca="1">IF($B3075&lt;&gt;"",SUMIF(INDIRECT("ИсходныеДанные!$"&amp;$K$4&amp;"$2:$"&amp;$K$4&amp;"$50000"),$B3075&amp;"#"&amp;M$6,INDIRECT("ИсходныеДанные!$J$2:$J$50000")),0)</f>
        <v>0</v>
      </c>
      <c r="N3075" s="3">
        <f ca="1">IF($B3075&lt;&gt;"",SUMIF(INDIRECT("ИсходныеДанные!$"&amp;$K$4&amp;"$2:$"&amp;$K$4&amp;"$50000"),$B3075&amp;"#"&amp;N$6,INDIRECT("ИсходныеДанные!$J$2:$J$50000")),0)</f>
        <v>0</v>
      </c>
      <c r="O3075" s="3">
        <f ca="1">IF($B3075&lt;&gt;"",SUMIF(INDIRECT("ИсходныеДанные!$"&amp;$K$4&amp;"$2:$"&amp;$K$4&amp;"$50000"),$B3075&amp;"#"&amp;O$6,INDIRECT("ИсходныеДанные!$J$2:$J$50000")),0)</f>
        <v>0</v>
      </c>
      <c r="P3075" s="3">
        <f ca="1">IF($B3075&lt;&gt;"",SUMIF(INDIRECT("ИсходныеДанные!$"&amp;$K$4&amp;"$2:$"&amp;$K$4&amp;"$50000"),$B3075&amp;"#"&amp;P$6,INDIRECT("ИсходныеДанные!$J$2:$J$50000")),0)</f>
        <v>0</v>
      </c>
      <c r="Q3075" s="3">
        <f ca="1">IF($B3075&lt;&gt;"",SUMIF(INDIRECT("ИсходныеДанные!$"&amp;$K$4&amp;"$2:$"&amp;$K$4&amp;"$50000"),$B3075&amp;"#"&amp;Q$6,INDIRECT("ИсходныеДанные!$J$2:$J$50000")),0)</f>
        <v>0</v>
      </c>
      <c r="R3075" s="3">
        <f ca="1">IF($B3075&lt;&gt;"",SUMIF(INDIRECT("ИсходныеДанные!$"&amp;$K$4&amp;"$2:$"&amp;$K$4&amp;"$50000"),$B3075&amp;"#"&amp;R$6,INDIRECT("ИсходныеДанные!$J$2:$J$50000")),0)</f>
        <v>0</v>
      </c>
      <c r="S3075" s="3">
        <f ca="1">IF($B3075&lt;&gt;"",SUMIF(INDIRECT("ИсходныеДанные!$"&amp;$K$4&amp;"$2:$"&amp;$K$4&amp;"$50000"),$B3075&amp;"#"&amp;S$6,INDIRECT("ИсходныеДанные!$J$2:$J$50000")),0)</f>
        <v>0</v>
      </c>
      <c r="T3075" s="3">
        <f ca="1">IF($B3075&lt;&gt;"",SUMIF(INDIRECT("ИсходныеДанные!$"&amp;$K$4&amp;"$2:$"&amp;$K$4&amp;"$50000"),$B3075&amp;"#"&amp;T$6,INDIRECT("ИсходныеДанные!$J$2:$J$50000")),0)</f>
        <v>0</v>
      </c>
      <c r="U3075" s="3">
        <f ca="1">IF($B3075&lt;&gt;"",SUMIF(INDIRECT("ИсходныеДанные!$"&amp;$K$4&amp;"$2:$"&amp;$K$4&amp;"$50000"),$B3075&amp;"#"&amp;U$6,INDIRECT("ИсходныеДанные!$J$2:$J$50000")),0)</f>
        <v>0</v>
      </c>
      <c r="V3075" s="3">
        <f ca="1">IF($B3075&lt;&gt;"",SUMIF(INDIRECT("ИсходныеДанные!$"&amp;$K$4&amp;"$2:$"&amp;$K$4&amp;"$50000"),$B3075&amp;"#"&amp;V$6,INDIRECT("ИсходныеДанные!$J$2:$J$50000")),0)</f>
        <v>0</v>
      </c>
      <c r="W3075" s="16" t="e">
        <f ca="1">SUM(K3075:V3075)/Пофамильно!$R$1</f>
        <v>#DIV/0!</v>
      </c>
    </row>
    <row r="3076" spans="1:23" x14ac:dyDescent="0.25">
      <c r="A3076" s="10" t="str">
        <f t="shared" ca="1" si="49"/>
        <v>delete</v>
      </c>
      <c r="B3076" s="16" cm="1">
        <f t="array" aca="1" ref="B3076" ca="1">INDIRECT("УникальныеСписки!D"&amp;ROW()-$L$4)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14"/>
      <c r="G3076" s="81" t="str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84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84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84" t="str" cm="1">
        <f t="array" aca="1" ref="J3076" ca="1">_xlfn.XLOOKUP($B3076,INDIRECT(SUBSTITUTE("ИсходныеДанные!$где$2:$где$50000","где",$B$4)),INDIRECT(SUBSTITUTE("ИсходныеДанные!$что$2:$что$50000","что",J$4)),"",0,1)</f>
        <v/>
      </c>
      <c r="K3076" s="3">
        <f ca="1">IF($B3076&lt;&gt;"",SUMIF(INDIRECT("ИсходныеДанные!$"&amp;$K$4&amp;"$2:$"&amp;$K$4&amp;"$50000"),$B3076&amp;"#"&amp;K$6,INDIRECT("ИсходныеДанные!$J$2:$J$50000")),0)</f>
        <v>0</v>
      </c>
      <c r="L3076" s="3">
        <f ca="1">IF($B3076&lt;&gt;"",SUMIF(INDIRECT("ИсходныеДанные!$"&amp;$K$4&amp;"$2:$"&amp;$K$4&amp;"$50000"),$B3076&amp;"#"&amp;L$6,INDIRECT("ИсходныеДанные!$J$2:$J$50000")),0)</f>
        <v>0</v>
      </c>
      <c r="M3076" s="3">
        <f ca="1">IF($B3076&lt;&gt;"",SUMIF(INDIRECT("ИсходныеДанные!$"&amp;$K$4&amp;"$2:$"&amp;$K$4&amp;"$50000"),$B3076&amp;"#"&amp;M$6,INDIRECT("ИсходныеДанные!$J$2:$J$50000")),0)</f>
        <v>0</v>
      </c>
      <c r="N3076" s="3">
        <f ca="1">IF($B3076&lt;&gt;"",SUMIF(INDIRECT("ИсходныеДанные!$"&amp;$K$4&amp;"$2:$"&amp;$K$4&amp;"$50000"),$B3076&amp;"#"&amp;N$6,INDIRECT("ИсходныеДанные!$J$2:$J$50000")),0)</f>
        <v>0</v>
      </c>
      <c r="O3076" s="3">
        <f ca="1">IF($B3076&lt;&gt;"",SUMIF(INDIRECT("ИсходныеДанные!$"&amp;$K$4&amp;"$2:$"&amp;$K$4&amp;"$50000"),$B3076&amp;"#"&amp;O$6,INDIRECT("ИсходныеДанные!$J$2:$J$50000")),0)</f>
        <v>0</v>
      </c>
      <c r="P3076" s="3">
        <f ca="1">IF($B3076&lt;&gt;"",SUMIF(INDIRECT("ИсходныеДанные!$"&amp;$K$4&amp;"$2:$"&amp;$K$4&amp;"$50000"),$B3076&amp;"#"&amp;P$6,INDIRECT("ИсходныеДанные!$J$2:$J$50000")),0)</f>
        <v>0</v>
      </c>
      <c r="Q3076" s="3">
        <f ca="1">IF($B3076&lt;&gt;"",SUMIF(INDIRECT("ИсходныеДанные!$"&amp;$K$4&amp;"$2:$"&amp;$K$4&amp;"$50000"),$B3076&amp;"#"&amp;Q$6,INDIRECT("ИсходныеДанные!$J$2:$J$50000")),0)</f>
        <v>0</v>
      </c>
      <c r="R3076" s="3">
        <f ca="1">IF($B3076&lt;&gt;"",SUMIF(INDIRECT("ИсходныеДанные!$"&amp;$K$4&amp;"$2:$"&amp;$K$4&amp;"$50000"),$B3076&amp;"#"&amp;R$6,INDIRECT("ИсходныеДанные!$J$2:$J$50000")),0)</f>
        <v>0</v>
      </c>
      <c r="S3076" s="3">
        <f ca="1">IF($B3076&lt;&gt;"",SUMIF(INDIRECT("ИсходныеДанные!$"&amp;$K$4&amp;"$2:$"&amp;$K$4&amp;"$50000"),$B3076&amp;"#"&amp;S$6,INDIRECT("ИсходныеДанные!$J$2:$J$50000")),0)</f>
        <v>0</v>
      </c>
      <c r="T3076" s="3">
        <f ca="1">IF($B3076&lt;&gt;"",SUMIF(INDIRECT("ИсходныеДанные!$"&amp;$K$4&amp;"$2:$"&amp;$K$4&amp;"$50000"),$B3076&amp;"#"&amp;T$6,INDIRECT("ИсходныеДанные!$J$2:$J$50000")),0)</f>
        <v>0</v>
      </c>
      <c r="U3076" s="3">
        <f ca="1">IF($B3076&lt;&gt;"",SUMIF(INDIRECT("ИсходныеДанные!$"&amp;$K$4&amp;"$2:$"&amp;$K$4&amp;"$50000"),$B3076&amp;"#"&amp;U$6,INDIRECT("ИсходныеДанные!$J$2:$J$50000")),0)</f>
        <v>0</v>
      </c>
      <c r="V3076" s="3">
        <f ca="1">IF($B3076&lt;&gt;"",SUMIF(INDIRECT("ИсходныеДанные!$"&amp;$K$4&amp;"$2:$"&amp;$K$4&amp;"$50000"),$B3076&amp;"#"&amp;V$6,INDIRECT("ИсходныеДанные!$J$2:$J$50000")),0)</f>
        <v>0</v>
      </c>
      <c r="W3076" s="16" t="e">
        <f ca="1">SUM(K3076:V3076)/Пофамильно!$R$1</f>
        <v>#DIV/0!</v>
      </c>
    </row>
    <row r="3077" spans="1:23" x14ac:dyDescent="0.25">
      <c r="A3077" s="10" t="str">
        <f t="shared" ca="1" si="49"/>
        <v>delete</v>
      </c>
      <c r="B3077" s="16" cm="1">
        <f t="array" aca="1" ref="B3077" ca="1">INDIRECT("УникальныеСписки!D"&amp;ROW()-$L$4)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14"/>
      <c r="G3077" s="81" t="str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84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84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84" t="str" cm="1">
        <f t="array" aca="1" ref="J3077" ca="1">_xlfn.XLOOKUP($B3077,INDIRECT(SUBSTITUTE("ИсходныеДанные!$где$2:$где$50000","где",$B$4)),INDIRECT(SUBSTITUTE("ИсходныеДанные!$что$2:$что$50000","что",J$4)),"",0,1)</f>
        <v/>
      </c>
      <c r="K3077" s="3">
        <f ca="1">IF($B3077&lt;&gt;"",SUMIF(INDIRECT("ИсходныеДанные!$"&amp;$K$4&amp;"$2:$"&amp;$K$4&amp;"$50000"),$B3077&amp;"#"&amp;K$6,INDIRECT("ИсходныеДанные!$J$2:$J$50000")),0)</f>
        <v>0</v>
      </c>
      <c r="L3077" s="3">
        <f ca="1">IF($B3077&lt;&gt;"",SUMIF(INDIRECT("ИсходныеДанные!$"&amp;$K$4&amp;"$2:$"&amp;$K$4&amp;"$50000"),$B3077&amp;"#"&amp;L$6,INDIRECT("ИсходныеДанные!$J$2:$J$50000")),0)</f>
        <v>0</v>
      </c>
      <c r="M3077" s="3">
        <f ca="1">IF($B3077&lt;&gt;"",SUMIF(INDIRECT("ИсходныеДанные!$"&amp;$K$4&amp;"$2:$"&amp;$K$4&amp;"$50000"),$B3077&amp;"#"&amp;M$6,INDIRECT("ИсходныеДанные!$J$2:$J$50000")),0)</f>
        <v>0</v>
      </c>
      <c r="N3077" s="3">
        <f ca="1">IF($B3077&lt;&gt;"",SUMIF(INDIRECT("ИсходныеДанные!$"&amp;$K$4&amp;"$2:$"&amp;$K$4&amp;"$50000"),$B3077&amp;"#"&amp;N$6,INDIRECT("ИсходныеДанные!$J$2:$J$50000")),0)</f>
        <v>0</v>
      </c>
      <c r="O3077" s="3">
        <f ca="1">IF($B3077&lt;&gt;"",SUMIF(INDIRECT("ИсходныеДанные!$"&amp;$K$4&amp;"$2:$"&amp;$K$4&amp;"$50000"),$B3077&amp;"#"&amp;O$6,INDIRECT("ИсходныеДанные!$J$2:$J$50000")),0)</f>
        <v>0</v>
      </c>
      <c r="P3077" s="3">
        <f ca="1">IF($B3077&lt;&gt;"",SUMIF(INDIRECT("ИсходныеДанные!$"&amp;$K$4&amp;"$2:$"&amp;$K$4&amp;"$50000"),$B3077&amp;"#"&amp;P$6,INDIRECT("ИсходныеДанные!$J$2:$J$50000")),0)</f>
        <v>0</v>
      </c>
      <c r="Q3077" s="3">
        <f ca="1">IF($B3077&lt;&gt;"",SUMIF(INDIRECT("ИсходныеДанные!$"&amp;$K$4&amp;"$2:$"&amp;$K$4&amp;"$50000"),$B3077&amp;"#"&amp;Q$6,INDIRECT("ИсходныеДанные!$J$2:$J$50000")),0)</f>
        <v>0</v>
      </c>
      <c r="R3077" s="3">
        <f ca="1">IF($B3077&lt;&gt;"",SUMIF(INDIRECT("ИсходныеДанные!$"&amp;$K$4&amp;"$2:$"&amp;$K$4&amp;"$50000"),$B3077&amp;"#"&amp;R$6,INDIRECT("ИсходныеДанные!$J$2:$J$50000")),0)</f>
        <v>0</v>
      </c>
      <c r="S3077" s="3">
        <f ca="1">IF($B3077&lt;&gt;"",SUMIF(INDIRECT("ИсходныеДанные!$"&amp;$K$4&amp;"$2:$"&amp;$K$4&amp;"$50000"),$B3077&amp;"#"&amp;S$6,INDIRECT("ИсходныеДанные!$J$2:$J$50000")),0)</f>
        <v>0</v>
      </c>
      <c r="T3077" s="3">
        <f ca="1">IF($B3077&lt;&gt;"",SUMIF(INDIRECT("ИсходныеДанные!$"&amp;$K$4&amp;"$2:$"&amp;$K$4&amp;"$50000"),$B3077&amp;"#"&amp;T$6,INDIRECT("ИсходныеДанные!$J$2:$J$50000")),0)</f>
        <v>0</v>
      </c>
      <c r="U3077" s="3">
        <f ca="1">IF($B3077&lt;&gt;"",SUMIF(INDIRECT("ИсходныеДанные!$"&amp;$K$4&amp;"$2:$"&amp;$K$4&amp;"$50000"),$B3077&amp;"#"&amp;U$6,INDIRECT("ИсходныеДанные!$J$2:$J$50000")),0)</f>
        <v>0</v>
      </c>
      <c r="V3077" s="3">
        <f ca="1">IF($B3077&lt;&gt;"",SUMIF(INDIRECT("ИсходныеДанные!$"&amp;$K$4&amp;"$2:$"&amp;$K$4&amp;"$50000"),$B3077&amp;"#"&amp;V$6,INDIRECT("ИсходныеДанные!$J$2:$J$50000")),0)</f>
        <v>0</v>
      </c>
      <c r="W3077" s="16" t="e">
        <f ca="1">SUM(K3077:V3077)/Пофамильно!$R$1</f>
        <v>#DIV/0!</v>
      </c>
    </row>
    <row r="3078" spans="1:23" x14ac:dyDescent="0.25">
      <c r="A3078" s="10" t="str">
        <f t="shared" ca="1" si="49"/>
        <v>delete</v>
      </c>
      <c r="B3078" s="16" cm="1">
        <f t="array" aca="1" ref="B3078" ca="1">INDIRECT("УникальныеСписки!D"&amp;ROW()-$L$4)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14"/>
      <c r="G3078" s="81" t="str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84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84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84" t="str" cm="1">
        <f t="array" aca="1" ref="J3078" ca="1">_xlfn.XLOOKUP($B3078,INDIRECT(SUBSTITUTE("ИсходныеДанные!$где$2:$где$50000","где",$B$4)),INDIRECT(SUBSTITUTE("ИсходныеДанные!$что$2:$что$50000","что",J$4)),"",0,1)</f>
        <v/>
      </c>
      <c r="K3078" s="3">
        <f ca="1">IF($B3078&lt;&gt;"",SUMIF(INDIRECT("ИсходныеДанные!$"&amp;$K$4&amp;"$2:$"&amp;$K$4&amp;"$50000"),$B3078&amp;"#"&amp;K$6,INDIRECT("ИсходныеДанные!$J$2:$J$50000")),0)</f>
        <v>0</v>
      </c>
      <c r="L3078" s="3">
        <f ca="1">IF($B3078&lt;&gt;"",SUMIF(INDIRECT("ИсходныеДанные!$"&amp;$K$4&amp;"$2:$"&amp;$K$4&amp;"$50000"),$B3078&amp;"#"&amp;L$6,INDIRECT("ИсходныеДанные!$J$2:$J$50000")),0)</f>
        <v>0</v>
      </c>
      <c r="M3078" s="3">
        <f ca="1">IF($B3078&lt;&gt;"",SUMIF(INDIRECT("ИсходныеДанные!$"&amp;$K$4&amp;"$2:$"&amp;$K$4&amp;"$50000"),$B3078&amp;"#"&amp;M$6,INDIRECT("ИсходныеДанные!$J$2:$J$50000")),0)</f>
        <v>0</v>
      </c>
      <c r="N3078" s="3">
        <f ca="1">IF($B3078&lt;&gt;"",SUMIF(INDIRECT("ИсходныеДанные!$"&amp;$K$4&amp;"$2:$"&amp;$K$4&amp;"$50000"),$B3078&amp;"#"&amp;N$6,INDIRECT("ИсходныеДанные!$J$2:$J$50000")),0)</f>
        <v>0</v>
      </c>
      <c r="O3078" s="3">
        <f ca="1">IF($B3078&lt;&gt;"",SUMIF(INDIRECT("ИсходныеДанные!$"&amp;$K$4&amp;"$2:$"&amp;$K$4&amp;"$50000"),$B3078&amp;"#"&amp;O$6,INDIRECT("ИсходныеДанные!$J$2:$J$50000")),0)</f>
        <v>0</v>
      </c>
      <c r="P3078" s="3">
        <f ca="1">IF($B3078&lt;&gt;"",SUMIF(INDIRECT("ИсходныеДанные!$"&amp;$K$4&amp;"$2:$"&amp;$K$4&amp;"$50000"),$B3078&amp;"#"&amp;P$6,INDIRECT("ИсходныеДанные!$J$2:$J$50000")),0)</f>
        <v>0</v>
      </c>
      <c r="Q3078" s="3">
        <f ca="1">IF($B3078&lt;&gt;"",SUMIF(INDIRECT("ИсходныеДанные!$"&amp;$K$4&amp;"$2:$"&amp;$K$4&amp;"$50000"),$B3078&amp;"#"&amp;Q$6,INDIRECT("ИсходныеДанные!$J$2:$J$50000")),0)</f>
        <v>0</v>
      </c>
      <c r="R3078" s="3">
        <f ca="1">IF($B3078&lt;&gt;"",SUMIF(INDIRECT("ИсходныеДанные!$"&amp;$K$4&amp;"$2:$"&amp;$K$4&amp;"$50000"),$B3078&amp;"#"&amp;R$6,INDIRECT("ИсходныеДанные!$J$2:$J$50000")),0)</f>
        <v>0</v>
      </c>
      <c r="S3078" s="3">
        <f ca="1">IF($B3078&lt;&gt;"",SUMIF(INDIRECT("ИсходныеДанные!$"&amp;$K$4&amp;"$2:$"&amp;$K$4&amp;"$50000"),$B3078&amp;"#"&amp;S$6,INDIRECT("ИсходныеДанные!$J$2:$J$50000")),0)</f>
        <v>0</v>
      </c>
      <c r="T3078" s="3">
        <f ca="1">IF($B3078&lt;&gt;"",SUMIF(INDIRECT("ИсходныеДанные!$"&amp;$K$4&amp;"$2:$"&amp;$K$4&amp;"$50000"),$B3078&amp;"#"&amp;T$6,INDIRECT("ИсходныеДанные!$J$2:$J$50000")),0)</f>
        <v>0</v>
      </c>
      <c r="U3078" s="3">
        <f ca="1">IF($B3078&lt;&gt;"",SUMIF(INDIRECT("ИсходныеДанные!$"&amp;$K$4&amp;"$2:$"&amp;$K$4&amp;"$50000"),$B3078&amp;"#"&amp;U$6,INDIRECT("ИсходныеДанные!$J$2:$J$50000")),0)</f>
        <v>0</v>
      </c>
      <c r="V3078" s="3">
        <f ca="1">IF($B3078&lt;&gt;"",SUMIF(INDIRECT("ИсходныеДанные!$"&amp;$K$4&amp;"$2:$"&amp;$K$4&amp;"$50000"),$B3078&amp;"#"&amp;V$6,INDIRECT("ИсходныеДанные!$J$2:$J$50000")),0)</f>
        <v>0</v>
      </c>
      <c r="W3078" s="16" t="e">
        <f ca="1">SUM(K3078:V3078)/Пофамильно!$R$1</f>
        <v>#DIV/0!</v>
      </c>
    </row>
    <row r="3079" spans="1:23" x14ac:dyDescent="0.25">
      <c r="A3079" s="10" t="str">
        <f t="shared" ca="1" si="49"/>
        <v>delete</v>
      </c>
      <c r="B3079" s="16" cm="1">
        <f t="array" aca="1" ref="B3079" ca="1">INDIRECT("УникальныеСписки!D"&amp;ROW()-$L$4)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14"/>
      <c r="G3079" s="81" t="str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84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84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84" t="str" cm="1">
        <f t="array" aca="1" ref="J3079" ca="1">_xlfn.XLOOKUP($B3079,INDIRECT(SUBSTITUTE("ИсходныеДанные!$где$2:$где$50000","где",$B$4)),INDIRECT(SUBSTITUTE("ИсходныеДанные!$что$2:$что$50000","что",J$4)),"",0,1)</f>
        <v/>
      </c>
      <c r="K3079" s="3">
        <f ca="1">IF($B3079&lt;&gt;"",SUMIF(INDIRECT("ИсходныеДанные!$"&amp;$K$4&amp;"$2:$"&amp;$K$4&amp;"$50000"),$B3079&amp;"#"&amp;K$6,INDIRECT("ИсходныеДанные!$J$2:$J$50000")),0)</f>
        <v>0</v>
      </c>
      <c r="L3079" s="3">
        <f ca="1">IF($B3079&lt;&gt;"",SUMIF(INDIRECT("ИсходныеДанные!$"&amp;$K$4&amp;"$2:$"&amp;$K$4&amp;"$50000"),$B3079&amp;"#"&amp;L$6,INDIRECT("ИсходныеДанные!$J$2:$J$50000")),0)</f>
        <v>0</v>
      </c>
      <c r="M3079" s="3">
        <f ca="1">IF($B3079&lt;&gt;"",SUMIF(INDIRECT("ИсходныеДанные!$"&amp;$K$4&amp;"$2:$"&amp;$K$4&amp;"$50000"),$B3079&amp;"#"&amp;M$6,INDIRECT("ИсходныеДанные!$J$2:$J$50000")),0)</f>
        <v>0</v>
      </c>
      <c r="N3079" s="3">
        <f ca="1">IF($B3079&lt;&gt;"",SUMIF(INDIRECT("ИсходныеДанные!$"&amp;$K$4&amp;"$2:$"&amp;$K$4&amp;"$50000"),$B3079&amp;"#"&amp;N$6,INDIRECT("ИсходныеДанные!$J$2:$J$50000")),0)</f>
        <v>0</v>
      </c>
      <c r="O3079" s="3">
        <f ca="1">IF($B3079&lt;&gt;"",SUMIF(INDIRECT("ИсходныеДанные!$"&amp;$K$4&amp;"$2:$"&amp;$K$4&amp;"$50000"),$B3079&amp;"#"&amp;O$6,INDIRECT("ИсходныеДанные!$J$2:$J$50000")),0)</f>
        <v>0</v>
      </c>
      <c r="P3079" s="3">
        <f ca="1">IF($B3079&lt;&gt;"",SUMIF(INDIRECT("ИсходныеДанные!$"&amp;$K$4&amp;"$2:$"&amp;$K$4&amp;"$50000"),$B3079&amp;"#"&amp;P$6,INDIRECT("ИсходныеДанные!$J$2:$J$50000")),0)</f>
        <v>0</v>
      </c>
      <c r="Q3079" s="3">
        <f ca="1">IF($B3079&lt;&gt;"",SUMIF(INDIRECT("ИсходныеДанные!$"&amp;$K$4&amp;"$2:$"&amp;$K$4&amp;"$50000"),$B3079&amp;"#"&amp;Q$6,INDIRECT("ИсходныеДанные!$J$2:$J$50000")),0)</f>
        <v>0</v>
      </c>
      <c r="R3079" s="3">
        <f ca="1">IF($B3079&lt;&gt;"",SUMIF(INDIRECT("ИсходныеДанные!$"&amp;$K$4&amp;"$2:$"&amp;$K$4&amp;"$50000"),$B3079&amp;"#"&amp;R$6,INDIRECT("ИсходныеДанные!$J$2:$J$50000")),0)</f>
        <v>0</v>
      </c>
      <c r="S3079" s="3">
        <f ca="1">IF($B3079&lt;&gt;"",SUMIF(INDIRECT("ИсходныеДанные!$"&amp;$K$4&amp;"$2:$"&amp;$K$4&amp;"$50000"),$B3079&amp;"#"&amp;S$6,INDIRECT("ИсходныеДанные!$J$2:$J$50000")),0)</f>
        <v>0</v>
      </c>
      <c r="T3079" s="3">
        <f ca="1">IF($B3079&lt;&gt;"",SUMIF(INDIRECT("ИсходныеДанные!$"&amp;$K$4&amp;"$2:$"&amp;$K$4&amp;"$50000"),$B3079&amp;"#"&amp;T$6,INDIRECT("ИсходныеДанные!$J$2:$J$50000")),0)</f>
        <v>0</v>
      </c>
      <c r="U3079" s="3">
        <f ca="1">IF($B3079&lt;&gt;"",SUMIF(INDIRECT("ИсходныеДанные!$"&amp;$K$4&amp;"$2:$"&amp;$K$4&amp;"$50000"),$B3079&amp;"#"&amp;U$6,INDIRECT("ИсходныеДанные!$J$2:$J$50000")),0)</f>
        <v>0</v>
      </c>
      <c r="V3079" s="3">
        <f ca="1">IF($B3079&lt;&gt;"",SUMIF(INDIRECT("ИсходныеДанные!$"&amp;$K$4&amp;"$2:$"&amp;$K$4&amp;"$50000"),$B3079&amp;"#"&amp;V$6,INDIRECT("ИсходныеДанные!$J$2:$J$50000")),0)</f>
        <v>0</v>
      </c>
      <c r="W3079" s="16" t="e">
        <f ca="1">SUM(K3079:V3079)/Пофамильно!$R$1</f>
        <v>#DIV/0!</v>
      </c>
    </row>
    <row r="3080" spans="1:23" x14ac:dyDescent="0.25">
      <c r="A3080" s="10" t="str">
        <f t="shared" ca="1" si="49"/>
        <v>delete</v>
      </c>
      <c r="B3080" s="16" cm="1">
        <f t="array" aca="1" ref="B3080" ca="1">INDIRECT("УникальныеСписки!D"&amp;ROW()-$L$4)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14"/>
      <c r="G3080" s="81" t="str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84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84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84" t="str" cm="1">
        <f t="array" aca="1" ref="J3080" ca="1">_xlfn.XLOOKUP($B3080,INDIRECT(SUBSTITUTE("ИсходныеДанные!$где$2:$где$50000","где",$B$4)),INDIRECT(SUBSTITUTE("ИсходныеДанные!$что$2:$что$50000","что",J$4)),"",0,1)</f>
        <v/>
      </c>
      <c r="K3080" s="3">
        <f ca="1">IF($B3080&lt;&gt;"",SUMIF(INDIRECT("ИсходныеДанные!$"&amp;$K$4&amp;"$2:$"&amp;$K$4&amp;"$50000"),$B3080&amp;"#"&amp;K$6,INDIRECT("ИсходныеДанные!$J$2:$J$50000")),0)</f>
        <v>0</v>
      </c>
      <c r="L3080" s="3">
        <f ca="1">IF($B3080&lt;&gt;"",SUMIF(INDIRECT("ИсходныеДанные!$"&amp;$K$4&amp;"$2:$"&amp;$K$4&amp;"$50000"),$B3080&amp;"#"&amp;L$6,INDIRECT("ИсходныеДанные!$J$2:$J$50000")),0)</f>
        <v>0</v>
      </c>
      <c r="M3080" s="3">
        <f ca="1">IF($B3080&lt;&gt;"",SUMIF(INDIRECT("ИсходныеДанные!$"&amp;$K$4&amp;"$2:$"&amp;$K$4&amp;"$50000"),$B3080&amp;"#"&amp;M$6,INDIRECT("ИсходныеДанные!$J$2:$J$50000")),0)</f>
        <v>0</v>
      </c>
      <c r="N3080" s="3">
        <f ca="1">IF($B3080&lt;&gt;"",SUMIF(INDIRECT("ИсходныеДанные!$"&amp;$K$4&amp;"$2:$"&amp;$K$4&amp;"$50000"),$B3080&amp;"#"&amp;N$6,INDIRECT("ИсходныеДанные!$J$2:$J$50000")),0)</f>
        <v>0</v>
      </c>
      <c r="O3080" s="3">
        <f ca="1">IF($B3080&lt;&gt;"",SUMIF(INDIRECT("ИсходныеДанные!$"&amp;$K$4&amp;"$2:$"&amp;$K$4&amp;"$50000"),$B3080&amp;"#"&amp;O$6,INDIRECT("ИсходныеДанные!$J$2:$J$50000")),0)</f>
        <v>0</v>
      </c>
      <c r="P3080" s="3">
        <f ca="1">IF($B3080&lt;&gt;"",SUMIF(INDIRECT("ИсходныеДанные!$"&amp;$K$4&amp;"$2:$"&amp;$K$4&amp;"$50000"),$B3080&amp;"#"&amp;P$6,INDIRECT("ИсходныеДанные!$J$2:$J$50000")),0)</f>
        <v>0</v>
      </c>
      <c r="Q3080" s="3">
        <f ca="1">IF($B3080&lt;&gt;"",SUMIF(INDIRECT("ИсходныеДанные!$"&amp;$K$4&amp;"$2:$"&amp;$K$4&amp;"$50000"),$B3080&amp;"#"&amp;Q$6,INDIRECT("ИсходныеДанные!$J$2:$J$50000")),0)</f>
        <v>0</v>
      </c>
      <c r="R3080" s="3">
        <f ca="1">IF($B3080&lt;&gt;"",SUMIF(INDIRECT("ИсходныеДанные!$"&amp;$K$4&amp;"$2:$"&amp;$K$4&amp;"$50000"),$B3080&amp;"#"&amp;R$6,INDIRECT("ИсходныеДанные!$J$2:$J$50000")),0)</f>
        <v>0</v>
      </c>
      <c r="S3080" s="3">
        <f ca="1">IF($B3080&lt;&gt;"",SUMIF(INDIRECT("ИсходныеДанные!$"&amp;$K$4&amp;"$2:$"&amp;$K$4&amp;"$50000"),$B3080&amp;"#"&amp;S$6,INDIRECT("ИсходныеДанные!$J$2:$J$50000")),0)</f>
        <v>0</v>
      </c>
      <c r="T3080" s="3">
        <f ca="1">IF($B3080&lt;&gt;"",SUMIF(INDIRECT("ИсходныеДанные!$"&amp;$K$4&amp;"$2:$"&amp;$K$4&amp;"$50000"),$B3080&amp;"#"&amp;T$6,INDIRECT("ИсходныеДанные!$J$2:$J$50000")),0)</f>
        <v>0</v>
      </c>
      <c r="U3080" s="3">
        <f ca="1">IF($B3080&lt;&gt;"",SUMIF(INDIRECT("ИсходныеДанные!$"&amp;$K$4&amp;"$2:$"&amp;$K$4&amp;"$50000"),$B3080&amp;"#"&amp;U$6,INDIRECT("ИсходныеДанные!$J$2:$J$50000")),0)</f>
        <v>0</v>
      </c>
      <c r="V3080" s="3">
        <f ca="1">IF($B3080&lt;&gt;"",SUMIF(INDIRECT("ИсходныеДанные!$"&amp;$K$4&amp;"$2:$"&amp;$K$4&amp;"$50000"),$B3080&amp;"#"&amp;V$6,INDIRECT("ИсходныеДанные!$J$2:$J$50000")),0)</f>
        <v>0</v>
      </c>
      <c r="W3080" s="16" t="e">
        <f ca="1">SUM(K3080:V3080)/Пофамильно!$R$1</f>
        <v>#DIV/0!</v>
      </c>
    </row>
    <row r="3081" spans="1:23" x14ac:dyDescent="0.25">
      <c r="A3081" s="10" t="str">
        <f t="shared" ca="1" si="49"/>
        <v>delete</v>
      </c>
      <c r="B3081" s="16" cm="1">
        <f t="array" aca="1" ref="B3081" ca="1">INDIRECT("УникальныеСписки!D"&amp;ROW()-$L$4)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14"/>
      <c r="G3081" s="81" t="str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84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84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84" t="str" cm="1">
        <f t="array" aca="1" ref="J3081" ca="1">_xlfn.XLOOKUP($B3081,INDIRECT(SUBSTITUTE("ИсходныеДанные!$где$2:$где$50000","где",$B$4)),INDIRECT(SUBSTITUTE("ИсходныеДанные!$что$2:$что$50000","что",J$4)),"",0,1)</f>
        <v/>
      </c>
      <c r="K3081" s="3">
        <f ca="1">IF($B3081&lt;&gt;"",SUMIF(INDIRECT("ИсходныеДанные!$"&amp;$K$4&amp;"$2:$"&amp;$K$4&amp;"$50000"),$B3081&amp;"#"&amp;K$6,INDIRECT("ИсходныеДанные!$J$2:$J$50000")),0)</f>
        <v>0</v>
      </c>
      <c r="L3081" s="3">
        <f ca="1">IF($B3081&lt;&gt;"",SUMIF(INDIRECT("ИсходныеДанные!$"&amp;$K$4&amp;"$2:$"&amp;$K$4&amp;"$50000"),$B3081&amp;"#"&amp;L$6,INDIRECT("ИсходныеДанные!$J$2:$J$50000")),0)</f>
        <v>0</v>
      </c>
      <c r="M3081" s="3">
        <f ca="1">IF($B3081&lt;&gt;"",SUMIF(INDIRECT("ИсходныеДанные!$"&amp;$K$4&amp;"$2:$"&amp;$K$4&amp;"$50000"),$B3081&amp;"#"&amp;M$6,INDIRECT("ИсходныеДанные!$J$2:$J$50000")),0)</f>
        <v>0</v>
      </c>
      <c r="N3081" s="3">
        <f ca="1">IF($B3081&lt;&gt;"",SUMIF(INDIRECT("ИсходныеДанные!$"&amp;$K$4&amp;"$2:$"&amp;$K$4&amp;"$50000"),$B3081&amp;"#"&amp;N$6,INDIRECT("ИсходныеДанные!$J$2:$J$50000")),0)</f>
        <v>0</v>
      </c>
      <c r="O3081" s="3">
        <f ca="1">IF($B3081&lt;&gt;"",SUMIF(INDIRECT("ИсходныеДанные!$"&amp;$K$4&amp;"$2:$"&amp;$K$4&amp;"$50000"),$B3081&amp;"#"&amp;O$6,INDIRECT("ИсходныеДанные!$J$2:$J$50000")),0)</f>
        <v>0</v>
      </c>
      <c r="P3081" s="3">
        <f ca="1">IF($B3081&lt;&gt;"",SUMIF(INDIRECT("ИсходныеДанные!$"&amp;$K$4&amp;"$2:$"&amp;$K$4&amp;"$50000"),$B3081&amp;"#"&amp;P$6,INDIRECT("ИсходныеДанные!$J$2:$J$50000")),0)</f>
        <v>0</v>
      </c>
      <c r="Q3081" s="3">
        <f ca="1">IF($B3081&lt;&gt;"",SUMIF(INDIRECT("ИсходныеДанные!$"&amp;$K$4&amp;"$2:$"&amp;$K$4&amp;"$50000"),$B3081&amp;"#"&amp;Q$6,INDIRECT("ИсходныеДанные!$J$2:$J$50000")),0)</f>
        <v>0</v>
      </c>
      <c r="R3081" s="3">
        <f ca="1">IF($B3081&lt;&gt;"",SUMIF(INDIRECT("ИсходныеДанные!$"&amp;$K$4&amp;"$2:$"&amp;$K$4&amp;"$50000"),$B3081&amp;"#"&amp;R$6,INDIRECT("ИсходныеДанные!$J$2:$J$50000")),0)</f>
        <v>0</v>
      </c>
      <c r="S3081" s="3">
        <f ca="1">IF($B3081&lt;&gt;"",SUMIF(INDIRECT("ИсходныеДанные!$"&amp;$K$4&amp;"$2:$"&amp;$K$4&amp;"$50000"),$B3081&amp;"#"&amp;S$6,INDIRECT("ИсходныеДанные!$J$2:$J$50000")),0)</f>
        <v>0</v>
      </c>
      <c r="T3081" s="3">
        <f ca="1">IF($B3081&lt;&gt;"",SUMIF(INDIRECT("ИсходныеДанные!$"&amp;$K$4&amp;"$2:$"&amp;$K$4&amp;"$50000"),$B3081&amp;"#"&amp;T$6,INDIRECT("ИсходныеДанные!$J$2:$J$50000")),0)</f>
        <v>0</v>
      </c>
      <c r="U3081" s="3">
        <f ca="1">IF($B3081&lt;&gt;"",SUMIF(INDIRECT("ИсходныеДанные!$"&amp;$K$4&amp;"$2:$"&amp;$K$4&amp;"$50000"),$B3081&amp;"#"&amp;U$6,INDIRECT("ИсходныеДанные!$J$2:$J$50000")),0)</f>
        <v>0</v>
      </c>
      <c r="V3081" s="3">
        <f ca="1">IF($B3081&lt;&gt;"",SUMIF(INDIRECT("ИсходныеДанные!$"&amp;$K$4&amp;"$2:$"&amp;$K$4&amp;"$50000"),$B3081&amp;"#"&amp;V$6,INDIRECT("ИсходныеДанные!$J$2:$J$50000")),0)</f>
        <v>0</v>
      </c>
      <c r="W3081" s="16" t="e">
        <f ca="1">SUM(K3081:V3081)/Пофамильно!$R$1</f>
        <v>#DIV/0!</v>
      </c>
    </row>
    <row r="3082" spans="1:23" x14ac:dyDescent="0.25">
      <c r="A3082" s="10" t="str">
        <f t="shared" ca="1" si="49"/>
        <v>delete</v>
      </c>
      <c r="B3082" s="16" cm="1">
        <f t="array" aca="1" ref="B3082" ca="1">INDIRECT("УникальныеСписки!D"&amp;ROW()-$L$4)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14"/>
      <c r="G3082" s="81" t="str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84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84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84" t="str" cm="1">
        <f t="array" aca="1" ref="J3082" ca="1">_xlfn.XLOOKUP($B3082,INDIRECT(SUBSTITUTE("ИсходныеДанные!$где$2:$где$50000","где",$B$4)),INDIRECT(SUBSTITUTE("ИсходныеДанные!$что$2:$что$50000","что",J$4)),"",0,1)</f>
        <v/>
      </c>
      <c r="K3082" s="3">
        <f ca="1">IF($B3082&lt;&gt;"",SUMIF(INDIRECT("ИсходныеДанные!$"&amp;$K$4&amp;"$2:$"&amp;$K$4&amp;"$50000"),$B3082&amp;"#"&amp;K$6,INDIRECT("ИсходныеДанные!$J$2:$J$50000")),0)</f>
        <v>0</v>
      </c>
      <c r="L3082" s="3">
        <f ca="1">IF($B3082&lt;&gt;"",SUMIF(INDIRECT("ИсходныеДанные!$"&amp;$K$4&amp;"$2:$"&amp;$K$4&amp;"$50000"),$B3082&amp;"#"&amp;L$6,INDIRECT("ИсходныеДанные!$J$2:$J$50000")),0)</f>
        <v>0</v>
      </c>
      <c r="M3082" s="3">
        <f ca="1">IF($B3082&lt;&gt;"",SUMIF(INDIRECT("ИсходныеДанные!$"&amp;$K$4&amp;"$2:$"&amp;$K$4&amp;"$50000"),$B3082&amp;"#"&amp;M$6,INDIRECT("ИсходныеДанные!$J$2:$J$50000")),0)</f>
        <v>0</v>
      </c>
      <c r="N3082" s="3">
        <f ca="1">IF($B3082&lt;&gt;"",SUMIF(INDIRECT("ИсходныеДанные!$"&amp;$K$4&amp;"$2:$"&amp;$K$4&amp;"$50000"),$B3082&amp;"#"&amp;N$6,INDIRECT("ИсходныеДанные!$J$2:$J$50000")),0)</f>
        <v>0</v>
      </c>
      <c r="O3082" s="3">
        <f ca="1">IF($B3082&lt;&gt;"",SUMIF(INDIRECT("ИсходныеДанные!$"&amp;$K$4&amp;"$2:$"&amp;$K$4&amp;"$50000"),$B3082&amp;"#"&amp;O$6,INDIRECT("ИсходныеДанные!$J$2:$J$50000")),0)</f>
        <v>0</v>
      </c>
      <c r="P3082" s="3">
        <f ca="1">IF($B3082&lt;&gt;"",SUMIF(INDIRECT("ИсходныеДанные!$"&amp;$K$4&amp;"$2:$"&amp;$K$4&amp;"$50000"),$B3082&amp;"#"&amp;P$6,INDIRECT("ИсходныеДанные!$J$2:$J$50000")),0)</f>
        <v>0</v>
      </c>
      <c r="Q3082" s="3">
        <f ca="1">IF($B3082&lt;&gt;"",SUMIF(INDIRECT("ИсходныеДанные!$"&amp;$K$4&amp;"$2:$"&amp;$K$4&amp;"$50000"),$B3082&amp;"#"&amp;Q$6,INDIRECT("ИсходныеДанные!$J$2:$J$50000")),0)</f>
        <v>0</v>
      </c>
      <c r="R3082" s="3">
        <f ca="1">IF($B3082&lt;&gt;"",SUMIF(INDIRECT("ИсходныеДанные!$"&amp;$K$4&amp;"$2:$"&amp;$K$4&amp;"$50000"),$B3082&amp;"#"&amp;R$6,INDIRECT("ИсходныеДанные!$J$2:$J$50000")),0)</f>
        <v>0</v>
      </c>
      <c r="S3082" s="3">
        <f ca="1">IF($B3082&lt;&gt;"",SUMIF(INDIRECT("ИсходныеДанные!$"&amp;$K$4&amp;"$2:$"&amp;$K$4&amp;"$50000"),$B3082&amp;"#"&amp;S$6,INDIRECT("ИсходныеДанные!$J$2:$J$50000")),0)</f>
        <v>0</v>
      </c>
      <c r="T3082" s="3">
        <f ca="1">IF($B3082&lt;&gt;"",SUMIF(INDIRECT("ИсходныеДанные!$"&amp;$K$4&amp;"$2:$"&amp;$K$4&amp;"$50000"),$B3082&amp;"#"&amp;T$6,INDIRECT("ИсходныеДанные!$J$2:$J$50000")),0)</f>
        <v>0</v>
      </c>
      <c r="U3082" s="3">
        <f ca="1">IF($B3082&lt;&gt;"",SUMIF(INDIRECT("ИсходныеДанные!$"&amp;$K$4&amp;"$2:$"&amp;$K$4&amp;"$50000"),$B3082&amp;"#"&amp;U$6,INDIRECT("ИсходныеДанные!$J$2:$J$50000")),0)</f>
        <v>0</v>
      </c>
      <c r="V3082" s="3">
        <f ca="1">IF($B3082&lt;&gt;"",SUMIF(INDIRECT("ИсходныеДанные!$"&amp;$K$4&amp;"$2:$"&amp;$K$4&amp;"$50000"),$B3082&amp;"#"&amp;V$6,INDIRECT("ИсходныеДанные!$J$2:$J$50000")),0)</f>
        <v>0</v>
      </c>
      <c r="W3082" s="16" t="e">
        <f ca="1">SUM(K3082:V3082)/Пофамильно!$R$1</f>
        <v>#DIV/0!</v>
      </c>
    </row>
    <row r="3083" spans="1:23" x14ac:dyDescent="0.25">
      <c r="A3083" s="10" t="str">
        <f t="shared" ref="A3083:A3146" ca="1" si="50">IF(C3083="","delete","")</f>
        <v>delete</v>
      </c>
      <c r="B3083" s="16" cm="1">
        <f t="array" aca="1" ref="B3083" ca="1">INDIRECT("УникальныеСписки!D"&amp;ROW()-$L$4)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14"/>
      <c r="G3083" s="81" t="str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84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84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84" t="str" cm="1">
        <f t="array" aca="1" ref="J3083" ca="1">_xlfn.XLOOKUP($B3083,INDIRECT(SUBSTITUTE("ИсходныеДанные!$где$2:$где$50000","где",$B$4)),INDIRECT(SUBSTITUTE("ИсходныеДанные!$что$2:$что$50000","что",J$4)),"",0,1)</f>
        <v/>
      </c>
      <c r="K3083" s="3">
        <f ca="1">IF($B3083&lt;&gt;"",SUMIF(INDIRECT("ИсходныеДанные!$"&amp;$K$4&amp;"$2:$"&amp;$K$4&amp;"$50000"),$B3083&amp;"#"&amp;K$6,INDIRECT("ИсходныеДанные!$J$2:$J$50000")),0)</f>
        <v>0</v>
      </c>
      <c r="L3083" s="3">
        <f ca="1">IF($B3083&lt;&gt;"",SUMIF(INDIRECT("ИсходныеДанные!$"&amp;$K$4&amp;"$2:$"&amp;$K$4&amp;"$50000"),$B3083&amp;"#"&amp;L$6,INDIRECT("ИсходныеДанные!$J$2:$J$50000")),0)</f>
        <v>0</v>
      </c>
      <c r="M3083" s="3">
        <f ca="1">IF($B3083&lt;&gt;"",SUMIF(INDIRECT("ИсходныеДанные!$"&amp;$K$4&amp;"$2:$"&amp;$K$4&amp;"$50000"),$B3083&amp;"#"&amp;M$6,INDIRECT("ИсходныеДанные!$J$2:$J$50000")),0)</f>
        <v>0</v>
      </c>
      <c r="N3083" s="3">
        <f ca="1">IF($B3083&lt;&gt;"",SUMIF(INDIRECT("ИсходныеДанные!$"&amp;$K$4&amp;"$2:$"&amp;$K$4&amp;"$50000"),$B3083&amp;"#"&amp;N$6,INDIRECT("ИсходныеДанные!$J$2:$J$50000")),0)</f>
        <v>0</v>
      </c>
      <c r="O3083" s="3">
        <f ca="1">IF($B3083&lt;&gt;"",SUMIF(INDIRECT("ИсходныеДанные!$"&amp;$K$4&amp;"$2:$"&amp;$K$4&amp;"$50000"),$B3083&amp;"#"&amp;O$6,INDIRECT("ИсходныеДанные!$J$2:$J$50000")),0)</f>
        <v>0</v>
      </c>
      <c r="P3083" s="3">
        <f ca="1">IF($B3083&lt;&gt;"",SUMIF(INDIRECT("ИсходныеДанные!$"&amp;$K$4&amp;"$2:$"&amp;$K$4&amp;"$50000"),$B3083&amp;"#"&amp;P$6,INDIRECT("ИсходныеДанные!$J$2:$J$50000")),0)</f>
        <v>0</v>
      </c>
      <c r="Q3083" s="3">
        <f ca="1">IF($B3083&lt;&gt;"",SUMIF(INDIRECT("ИсходныеДанные!$"&amp;$K$4&amp;"$2:$"&amp;$K$4&amp;"$50000"),$B3083&amp;"#"&amp;Q$6,INDIRECT("ИсходныеДанные!$J$2:$J$50000")),0)</f>
        <v>0</v>
      </c>
      <c r="R3083" s="3">
        <f ca="1">IF($B3083&lt;&gt;"",SUMIF(INDIRECT("ИсходныеДанные!$"&amp;$K$4&amp;"$2:$"&amp;$K$4&amp;"$50000"),$B3083&amp;"#"&amp;R$6,INDIRECT("ИсходныеДанные!$J$2:$J$50000")),0)</f>
        <v>0</v>
      </c>
      <c r="S3083" s="3">
        <f ca="1">IF($B3083&lt;&gt;"",SUMIF(INDIRECT("ИсходныеДанные!$"&amp;$K$4&amp;"$2:$"&amp;$K$4&amp;"$50000"),$B3083&amp;"#"&amp;S$6,INDIRECT("ИсходныеДанные!$J$2:$J$50000")),0)</f>
        <v>0</v>
      </c>
      <c r="T3083" s="3">
        <f ca="1">IF($B3083&lt;&gt;"",SUMIF(INDIRECT("ИсходныеДанные!$"&amp;$K$4&amp;"$2:$"&amp;$K$4&amp;"$50000"),$B3083&amp;"#"&amp;T$6,INDIRECT("ИсходныеДанные!$J$2:$J$50000")),0)</f>
        <v>0</v>
      </c>
      <c r="U3083" s="3">
        <f ca="1">IF($B3083&lt;&gt;"",SUMIF(INDIRECT("ИсходныеДанные!$"&amp;$K$4&amp;"$2:$"&amp;$K$4&amp;"$50000"),$B3083&amp;"#"&amp;U$6,INDIRECT("ИсходныеДанные!$J$2:$J$50000")),0)</f>
        <v>0</v>
      </c>
      <c r="V3083" s="3">
        <f ca="1">IF($B3083&lt;&gt;"",SUMIF(INDIRECT("ИсходныеДанные!$"&amp;$K$4&amp;"$2:$"&amp;$K$4&amp;"$50000"),$B3083&amp;"#"&amp;V$6,INDIRECT("ИсходныеДанные!$J$2:$J$50000")),0)</f>
        <v>0</v>
      </c>
      <c r="W3083" s="16" t="e">
        <f ca="1">SUM(K3083:V3083)/Пофамильно!$R$1</f>
        <v>#DIV/0!</v>
      </c>
    </row>
    <row r="3084" spans="1:23" x14ac:dyDescent="0.25">
      <c r="A3084" s="10" t="str">
        <f t="shared" ca="1" si="50"/>
        <v>delete</v>
      </c>
      <c r="B3084" s="16" cm="1">
        <f t="array" aca="1" ref="B3084" ca="1">INDIRECT("УникальныеСписки!D"&amp;ROW()-$L$4)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14"/>
      <c r="G3084" s="81" t="str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84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84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84" t="str" cm="1">
        <f t="array" aca="1" ref="J3084" ca="1">_xlfn.XLOOKUP($B3084,INDIRECT(SUBSTITUTE("ИсходныеДанные!$где$2:$где$50000","где",$B$4)),INDIRECT(SUBSTITUTE("ИсходныеДанные!$что$2:$что$50000","что",J$4)),"",0,1)</f>
        <v/>
      </c>
      <c r="K3084" s="3">
        <f ca="1">IF($B3084&lt;&gt;"",SUMIF(INDIRECT("ИсходныеДанные!$"&amp;$K$4&amp;"$2:$"&amp;$K$4&amp;"$50000"),$B3084&amp;"#"&amp;K$6,INDIRECT("ИсходныеДанные!$J$2:$J$50000")),0)</f>
        <v>0</v>
      </c>
      <c r="L3084" s="3">
        <f ca="1">IF($B3084&lt;&gt;"",SUMIF(INDIRECT("ИсходныеДанные!$"&amp;$K$4&amp;"$2:$"&amp;$K$4&amp;"$50000"),$B3084&amp;"#"&amp;L$6,INDIRECT("ИсходныеДанные!$J$2:$J$50000")),0)</f>
        <v>0</v>
      </c>
      <c r="M3084" s="3">
        <f ca="1">IF($B3084&lt;&gt;"",SUMIF(INDIRECT("ИсходныеДанные!$"&amp;$K$4&amp;"$2:$"&amp;$K$4&amp;"$50000"),$B3084&amp;"#"&amp;M$6,INDIRECT("ИсходныеДанные!$J$2:$J$50000")),0)</f>
        <v>0</v>
      </c>
      <c r="N3084" s="3">
        <f ca="1">IF($B3084&lt;&gt;"",SUMIF(INDIRECT("ИсходныеДанные!$"&amp;$K$4&amp;"$2:$"&amp;$K$4&amp;"$50000"),$B3084&amp;"#"&amp;N$6,INDIRECT("ИсходныеДанные!$J$2:$J$50000")),0)</f>
        <v>0</v>
      </c>
      <c r="O3084" s="3">
        <f ca="1">IF($B3084&lt;&gt;"",SUMIF(INDIRECT("ИсходныеДанные!$"&amp;$K$4&amp;"$2:$"&amp;$K$4&amp;"$50000"),$B3084&amp;"#"&amp;O$6,INDIRECT("ИсходныеДанные!$J$2:$J$50000")),0)</f>
        <v>0</v>
      </c>
      <c r="P3084" s="3">
        <f ca="1">IF($B3084&lt;&gt;"",SUMIF(INDIRECT("ИсходныеДанные!$"&amp;$K$4&amp;"$2:$"&amp;$K$4&amp;"$50000"),$B3084&amp;"#"&amp;P$6,INDIRECT("ИсходныеДанные!$J$2:$J$50000")),0)</f>
        <v>0</v>
      </c>
      <c r="Q3084" s="3">
        <f ca="1">IF($B3084&lt;&gt;"",SUMIF(INDIRECT("ИсходныеДанные!$"&amp;$K$4&amp;"$2:$"&amp;$K$4&amp;"$50000"),$B3084&amp;"#"&amp;Q$6,INDIRECT("ИсходныеДанные!$J$2:$J$50000")),0)</f>
        <v>0</v>
      </c>
      <c r="R3084" s="3">
        <f ca="1">IF($B3084&lt;&gt;"",SUMIF(INDIRECT("ИсходныеДанные!$"&amp;$K$4&amp;"$2:$"&amp;$K$4&amp;"$50000"),$B3084&amp;"#"&amp;R$6,INDIRECT("ИсходныеДанные!$J$2:$J$50000")),0)</f>
        <v>0</v>
      </c>
      <c r="S3084" s="3">
        <f ca="1">IF($B3084&lt;&gt;"",SUMIF(INDIRECT("ИсходныеДанные!$"&amp;$K$4&amp;"$2:$"&amp;$K$4&amp;"$50000"),$B3084&amp;"#"&amp;S$6,INDIRECT("ИсходныеДанные!$J$2:$J$50000")),0)</f>
        <v>0</v>
      </c>
      <c r="T3084" s="3">
        <f ca="1">IF($B3084&lt;&gt;"",SUMIF(INDIRECT("ИсходныеДанные!$"&amp;$K$4&amp;"$2:$"&amp;$K$4&amp;"$50000"),$B3084&amp;"#"&amp;T$6,INDIRECT("ИсходныеДанные!$J$2:$J$50000")),0)</f>
        <v>0</v>
      </c>
      <c r="U3084" s="3">
        <f ca="1">IF($B3084&lt;&gt;"",SUMIF(INDIRECT("ИсходныеДанные!$"&amp;$K$4&amp;"$2:$"&amp;$K$4&amp;"$50000"),$B3084&amp;"#"&amp;U$6,INDIRECT("ИсходныеДанные!$J$2:$J$50000")),0)</f>
        <v>0</v>
      </c>
      <c r="V3084" s="3">
        <f ca="1">IF($B3084&lt;&gt;"",SUMIF(INDIRECT("ИсходныеДанные!$"&amp;$K$4&amp;"$2:$"&amp;$K$4&amp;"$50000"),$B3084&amp;"#"&amp;V$6,INDIRECT("ИсходныеДанные!$J$2:$J$50000")),0)</f>
        <v>0</v>
      </c>
      <c r="W3084" s="16" t="e">
        <f ca="1">SUM(K3084:V3084)/Пофамильно!$R$1</f>
        <v>#DIV/0!</v>
      </c>
    </row>
    <row r="3085" spans="1:23" x14ac:dyDescent="0.25">
      <c r="A3085" s="10" t="str">
        <f t="shared" ca="1" si="50"/>
        <v>delete</v>
      </c>
      <c r="B3085" s="16" cm="1">
        <f t="array" aca="1" ref="B3085" ca="1">INDIRECT("УникальныеСписки!D"&amp;ROW()-$L$4)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14"/>
      <c r="G3085" s="81" t="str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84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84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84" t="str" cm="1">
        <f t="array" aca="1" ref="J3085" ca="1">_xlfn.XLOOKUP($B3085,INDIRECT(SUBSTITUTE("ИсходныеДанные!$где$2:$где$50000","где",$B$4)),INDIRECT(SUBSTITUTE("ИсходныеДанные!$что$2:$что$50000","что",J$4)),"",0,1)</f>
        <v/>
      </c>
      <c r="K3085" s="3">
        <f ca="1">IF($B3085&lt;&gt;"",SUMIF(INDIRECT("ИсходныеДанные!$"&amp;$K$4&amp;"$2:$"&amp;$K$4&amp;"$50000"),$B3085&amp;"#"&amp;K$6,INDIRECT("ИсходныеДанные!$J$2:$J$50000")),0)</f>
        <v>0</v>
      </c>
      <c r="L3085" s="3">
        <f ca="1">IF($B3085&lt;&gt;"",SUMIF(INDIRECT("ИсходныеДанные!$"&amp;$K$4&amp;"$2:$"&amp;$K$4&amp;"$50000"),$B3085&amp;"#"&amp;L$6,INDIRECT("ИсходныеДанные!$J$2:$J$50000")),0)</f>
        <v>0</v>
      </c>
      <c r="M3085" s="3">
        <f ca="1">IF($B3085&lt;&gt;"",SUMIF(INDIRECT("ИсходныеДанные!$"&amp;$K$4&amp;"$2:$"&amp;$K$4&amp;"$50000"),$B3085&amp;"#"&amp;M$6,INDIRECT("ИсходныеДанные!$J$2:$J$50000")),0)</f>
        <v>0</v>
      </c>
      <c r="N3085" s="3">
        <f ca="1">IF($B3085&lt;&gt;"",SUMIF(INDIRECT("ИсходныеДанные!$"&amp;$K$4&amp;"$2:$"&amp;$K$4&amp;"$50000"),$B3085&amp;"#"&amp;N$6,INDIRECT("ИсходныеДанные!$J$2:$J$50000")),0)</f>
        <v>0</v>
      </c>
      <c r="O3085" s="3">
        <f ca="1">IF($B3085&lt;&gt;"",SUMIF(INDIRECT("ИсходныеДанные!$"&amp;$K$4&amp;"$2:$"&amp;$K$4&amp;"$50000"),$B3085&amp;"#"&amp;O$6,INDIRECT("ИсходныеДанные!$J$2:$J$50000")),0)</f>
        <v>0</v>
      </c>
      <c r="P3085" s="3">
        <f ca="1">IF($B3085&lt;&gt;"",SUMIF(INDIRECT("ИсходныеДанные!$"&amp;$K$4&amp;"$2:$"&amp;$K$4&amp;"$50000"),$B3085&amp;"#"&amp;P$6,INDIRECT("ИсходныеДанные!$J$2:$J$50000")),0)</f>
        <v>0</v>
      </c>
      <c r="Q3085" s="3">
        <f ca="1">IF($B3085&lt;&gt;"",SUMIF(INDIRECT("ИсходныеДанные!$"&amp;$K$4&amp;"$2:$"&amp;$K$4&amp;"$50000"),$B3085&amp;"#"&amp;Q$6,INDIRECT("ИсходныеДанные!$J$2:$J$50000")),0)</f>
        <v>0</v>
      </c>
      <c r="R3085" s="3">
        <f ca="1">IF($B3085&lt;&gt;"",SUMIF(INDIRECT("ИсходныеДанные!$"&amp;$K$4&amp;"$2:$"&amp;$K$4&amp;"$50000"),$B3085&amp;"#"&amp;R$6,INDIRECT("ИсходныеДанные!$J$2:$J$50000")),0)</f>
        <v>0</v>
      </c>
      <c r="S3085" s="3">
        <f ca="1">IF($B3085&lt;&gt;"",SUMIF(INDIRECT("ИсходныеДанные!$"&amp;$K$4&amp;"$2:$"&amp;$K$4&amp;"$50000"),$B3085&amp;"#"&amp;S$6,INDIRECT("ИсходныеДанные!$J$2:$J$50000")),0)</f>
        <v>0</v>
      </c>
      <c r="T3085" s="3">
        <f ca="1">IF($B3085&lt;&gt;"",SUMIF(INDIRECT("ИсходныеДанные!$"&amp;$K$4&amp;"$2:$"&amp;$K$4&amp;"$50000"),$B3085&amp;"#"&amp;T$6,INDIRECT("ИсходныеДанные!$J$2:$J$50000")),0)</f>
        <v>0</v>
      </c>
      <c r="U3085" s="3">
        <f ca="1">IF($B3085&lt;&gt;"",SUMIF(INDIRECT("ИсходныеДанные!$"&amp;$K$4&amp;"$2:$"&amp;$K$4&amp;"$50000"),$B3085&amp;"#"&amp;U$6,INDIRECT("ИсходныеДанные!$J$2:$J$50000")),0)</f>
        <v>0</v>
      </c>
      <c r="V3085" s="3">
        <f ca="1">IF($B3085&lt;&gt;"",SUMIF(INDIRECT("ИсходныеДанные!$"&amp;$K$4&amp;"$2:$"&amp;$K$4&amp;"$50000"),$B3085&amp;"#"&amp;V$6,INDIRECT("ИсходныеДанные!$J$2:$J$50000")),0)</f>
        <v>0</v>
      </c>
      <c r="W3085" s="16" t="e">
        <f ca="1">SUM(K3085:V3085)/Пофамильно!$R$1</f>
        <v>#DIV/0!</v>
      </c>
    </row>
    <row r="3086" spans="1:23" x14ac:dyDescent="0.25">
      <c r="A3086" s="10" t="str">
        <f t="shared" ca="1" si="50"/>
        <v>delete</v>
      </c>
      <c r="B3086" s="16" cm="1">
        <f t="array" aca="1" ref="B3086" ca="1">INDIRECT("УникальныеСписки!D"&amp;ROW()-$L$4)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14"/>
      <c r="G3086" s="81" t="str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84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84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84" t="str" cm="1">
        <f t="array" aca="1" ref="J3086" ca="1">_xlfn.XLOOKUP($B3086,INDIRECT(SUBSTITUTE("ИсходныеДанные!$где$2:$где$50000","где",$B$4)),INDIRECT(SUBSTITUTE("ИсходныеДанные!$что$2:$что$50000","что",J$4)),"",0,1)</f>
        <v/>
      </c>
      <c r="K3086" s="3">
        <f ca="1">IF($B3086&lt;&gt;"",SUMIF(INDIRECT("ИсходныеДанные!$"&amp;$K$4&amp;"$2:$"&amp;$K$4&amp;"$50000"),$B3086&amp;"#"&amp;K$6,INDIRECT("ИсходныеДанные!$J$2:$J$50000")),0)</f>
        <v>0</v>
      </c>
      <c r="L3086" s="3">
        <f ca="1">IF($B3086&lt;&gt;"",SUMIF(INDIRECT("ИсходныеДанные!$"&amp;$K$4&amp;"$2:$"&amp;$K$4&amp;"$50000"),$B3086&amp;"#"&amp;L$6,INDIRECT("ИсходныеДанные!$J$2:$J$50000")),0)</f>
        <v>0</v>
      </c>
      <c r="M3086" s="3">
        <f ca="1">IF($B3086&lt;&gt;"",SUMIF(INDIRECT("ИсходныеДанные!$"&amp;$K$4&amp;"$2:$"&amp;$K$4&amp;"$50000"),$B3086&amp;"#"&amp;M$6,INDIRECT("ИсходныеДанные!$J$2:$J$50000")),0)</f>
        <v>0</v>
      </c>
      <c r="N3086" s="3">
        <f ca="1">IF($B3086&lt;&gt;"",SUMIF(INDIRECT("ИсходныеДанные!$"&amp;$K$4&amp;"$2:$"&amp;$K$4&amp;"$50000"),$B3086&amp;"#"&amp;N$6,INDIRECT("ИсходныеДанные!$J$2:$J$50000")),0)</f>
        <v>0</v>
      </c>
      <c r="O3086" s="3">
        <f ca="1">IF($B3086&lt;&gt;"",SUMIF(INDIRECT("ИсходныеДанные!$"&amp;$K$4&amp;"$2:$"&amp;$K$4&amp;"$50000"),$B3086&amp;"#"&amp;O$6,INDIRECT("ИсходныеДанные!$J$2:$J$50000")),0)</f>
        <v>0</v>
      </c>
      <c r="P3086" s="3">
        <f ca="1">IF($B3086&lt;&gt;"",SUMIF(INDIRECT("ИсходныеДанные!$"&amp;$K$4&amp;"$2:$"&amp;$K$4&amp;"$50000"),$B3086&amp;"#"&amp;P$6,INDIRECT("ИсходныеДанные!$J$2:$J$50000")),0)</f>
        <v>0</v>
      </c>
      <c r="Q3086" s="3">
        <f ca="1">IF($B3086&lt;&gt;"",SUMIF(INDIRECT("ИсходныеДанные!$"&amp;$K$4&amp;"$2:$"&amp;$K$4&amp;"$50000"),$B3086&amp;"#"&amp;Q$6,INDIRECT("ИсходныеДанные!$J$2:$J$50000")),0)</f>
        <v>0</v>
      </c>
      <c r="R3086" s="3">
        <f ca="1">IF($B3086&lt;&gt;"",SUMIF(INDIRECT("ИсходныеДанные!$"&amp;$K$4&amp;"$2:$"&amp;$K$4&amp;"$50000"),$B3086&amp;"#"&amp;R$6,INDIRECT("ИсходныеДанные!$J$2:$J$50000")),0)</f>
        <v>0</v>
      </c>
      <c r="S3086" s="3">
        <f ca="1">IF($B3086&lt;&gt;"",SUMIF(INDIRECT("ИсходныеДанные!$"&amp;$K$4&amp;"$2:$"&amp;$K$4&amp;"$50000"),$B3086&amp;"#"&amp;S$6,INDIRECT("ИсходныеДанные!$J$2:$J$50000")),0)</f>
        <v>0</v>
      </c>
      <c r="T3086" s="3">
        <f ca="1">IF($B3086&lt;&gt;"",SUMIF(INDIRECT("ИсходныеДанные!$"&amp;$K$4&amp;"$2:$"&amp;$K$4&amp;"$50000"),$B3086&amp;"#"&amp;T$6,INDIRECT("ИсходныеДанные!$J$2:$J$50000")),0)</f>
        <v>0</v>
      </c>
      <c r="U3086" s="3">
        <f ca="1">IF($B3086&lt;&gt;"",SUMIF(INDIRECT("ИсходныеДанные!$"&amp;$K$4&amp;"$2:$"&amp;$K$4&amp;"$50000"),$B3086&amp;"#"&amp;U$6,INDIRECT("ИсходныеДанные!$J$2:$J$50000")),0)</f>
        <v>0</v>
      </c>
      <c r="V3086" s="3">
        <f ca="1">IF($B3086&lt;&gt;"",SUMIF(INDIRECT("ИсходныеДанные!$"&amp;$K$4&amp;"$2:$"&amp;$K$4&amp;"$50000"),$B3086&amp;"#"&amp;V$6,INDIRECT("ИсходныеДанные!$J$2:$J$50000")),0)</f>
        <v>0</v>
      </c>
      <c r="W3086" s="16" t="e">
        <f ca="1">SUM(K3086:V3086)/Пофамильно!$R$1</f>
        <v>#DIV/0!</v>
      </c>
    </row>
    <row r="3087" spans="1:23" x14ac:dyDescent="0.25">
      <c r="A3087" s="10" t="str">
        <f t="shared" ca="1" si="50"/>
        <v>delete</v>
      </c>
      <c r="B3087" s="16" cm="1">
        <f t="array" aca="1" ref="B3087" ca="1">INDIRECT("УникальныеСписки!D"&amp;ROW()-$L$4)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14"/>
      <c r="G3087" s="81" t="str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84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84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84" t="str" cm="1">
        <f t="array" aca="1" ref="J3087" ca="1">_xlfn.XLOOKUP($B3087,INDIRECT(SUBSTITUTE("ИсходныеДанные!$где$2:$где$50000","где",$B$4)),INDIRECT(SUBSTITUTE("ИсходныеДанные!$что$2:$что$50000","что",J$4)),"",0,1)</f>
        <v/>
      </c>
      <c r="K3087" s="3">
        <f ca="1">IF($B3087&lt;&gt;"",SUMIF(INDIRECT("ИсходныеДанные!$"&amp;$K$4&amp;"$2:$"&amp;$K$4&amp;"$50000"),$B3087&amp;"#"&amp;K$6,INDIRECT("ИсходныеДанные!$J$2:$J$50000")),0)</f>
        <v>0</v>
      </c>
      <c r="L3087" s="3">
        <f ca="1">IF($B3087&lt;&gt;"",SUMIF(INDIRECT("ИсходныеДанные!$"&amp;$K$4&amp;"$2:$"&amp;$K$4&amp;"$50000"),$B3087&amp;"#"&amp;L$6,INDIRECT("ИсходныеДанные!$J$2:$J$50000")),0)</f>
        <v>0</v>
      </c>
      <c r="M3087" s="3">
        <f ca="1">IF($B3087&lt;&gt;"",SUMIF(INDIRECT("ИсходныеДанные!$"&amp;$K$4&amp;"$2:$"&amp;$K$4&amp;"$50000"),$B3087&amp;"#"&amp;M$6,INDIRECT("ИсходныеДанные!$J$2:$J$50000")),0)</f>
        <v>0</v>
      </c>
      <c r="N3087" s="3">
        <f ca="1">IF($B3087&lt;&gt;"",SUMIF(INDIRECT("ИсходныеДанные!$"&amp;$K$4&amp;"$2:$"&amp;$K$4&amp;"$50000"),$B3087&amp;"#"&amp;N$6,INDIRECT("ИсходныеДанные!$J$2:$J$50000")),0)</f>
        <v>0</v>
      </c>
      <c r="O3087" s="3">
        <f ca="1">IF($B3087&lt;&gt;"",SUMIF(INDIRECT("ИсходныеДанные!$"&amp;$K$4&amp;"$2:$"&amp;$K$4&amp;"$50000"),$B3087&amp;"#"&amp;O$6,INDIRECT("ИсходныеДанные!$J$2:$J$50000")),0)</f>
        <v>0</v>
      </c>
      <c r="P3087" s="3">
        <f ca="1">IF($B3087&lt;&gt;"",SUMIF(INDIRECT("ИсходныеДанные!$"&amp;$K$4&amp;"$2:$"&amp;$K$4&amp;"$50000"),$B3087&amp;"#"&amp;P$6,INDIRECT("ИсходныеДанные!$J$2:$J$50000")),0)</f>
        <v>0</v>
      </c>
      <c r="Q3087" s="3">
        <f ca="1">IF($B3087&lt;&gt;"",SUMIF(INDIRECT("ИсходныеДанные!$"&amp;$K$4&amp;"$2:$"&amp;$K$4&amp;"$50000"),$B3087&amp;"#"&amp;Q$6,INDIRECT("ИсходныеДанные!$J$2:$J$50000")),0)</f>
        <v>0</v>
      </c>
      <c r="R3087" s="3">
        <f ca="1">IF($B3087&lt;&gt;"",SUMIF(INDIRECT("ИсходныеДанные!$"&amp;$K$4&amp;"$2:$"&amp;$K$4&amp;"$50000"),$B3087&amp;"#"&amp;R$6,INDIRECT("ИсходныеДанные!$J$2:$J$50000")),0)</f>
        <v>0</v>
      </c>
      <c r="S3087" s="3">
        <f ca="1">IF($B3087&lt;&gt;"",SUMIF(INDIRECT("ИсходныеДанные!$"&amp;$K$4&amp;"$2:$"&amp;$K$4&amp;"$50000"),$B3087&amp;"#"&amp;S$6,INDIRECT("ИсходныеДанные!$J$2:$J$50000")),0)</f>
        <v>0</v>
      </c>
      <c r="T3087" s="3">
        <f ca="1">IF($B3087&lt;&gt;"",SUMIF(INDIRECT("ИсходныеДанные!$"&amp;$K$4&amp;"$2:$"&amp;$K$4&amp;"$50000"),$B3087&amp;"#"&amp;T$6,INDIRECT("ИсходныеДанные!$J$2:$J$50000")),0)</f>
        <v>0</v>
      </c>
      <c r="U3087" s="3">
        <f ca="1">IF($B3087&lt;&gt;"",SUMIF(INDIRECT("ИсходныеДанные!$"&amp;$K$4&amp;"$2:$"&amp;$K$4&amp;"$50000"),$B3087&amp;"#"&amp;U$6,INDIRECT("ИсходныеДанные!$J$2:$J$50000")),0)</f>
        <v>0</v>
      </c>
      <c r="V3087" s="3">
        <f ca="1">IF($B3087&lt;&gt;"",SUMIF(INDIRECT("ИсходныеДанные!$"&amp;$K$4&amp;"$2:$"&amp;$K$4&amp;"$50000"),$B3087&amp;"#"&amp;V$6,INDIRECT("ИсходныеДанные!$J$2:$J$50000")),0)</f>
        <v>0</v>
      </c>
      <c r="W3087" s="16" t="e">
        <f ca="1">SUM(K3087:V3087)/Пофамильно!$R$1</f>
        <v>#DIV/0!</v>
      </c>
    </row>
    <row r="3088" spans="1:23" x14ac:dyDescent="0.25">
      <c r="A3088" s="10" t="str">
        <f t="shared" ca="1" si="50"/>
        <v>delete</v>
      </c>
      <c r="B3088" s="16" cm="1">
        <f t="array" aca="1" ref="B3088" ca="1">INDIRECT("УникальныеСписки!D"&amp;ROW()-$L$4)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14"/>
      <c r="G3088" s="81" t="str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84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84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84" t="str" cm="1">
        <f t="array" aca="1" ref="J3088" ca="1">_xlfn.XLOOKUP($B3088,INDIRECT(SUBSTITUTE("ИсходныеДанные!$где$2:$где$50000","где",$B$4)),INDIRECT(SUBSTITUTE("ИсходныеДанные!$что$2:$что$50000","что",J$4)),"",0,1)</f>
        <v/>
      </c>
      <c r="K3088" s="3">
        <f ca="1">IF($B3088&lt;&gt;"",SUMIF(INDIRECT("ИсходныеДанные!$"&amp;$K$4&amp;"$2:$"&amp;$K$4&amp;"$50000"),$B3088&amp;"#"&amp;K$6,INDIRECT("ИсходныеДанные!$J$2:$J$50000")),0)</f>
        <v>0</v>
      </c>
      <c r="L3088" s="3">
        <f ca="1">IF($B3088&lt;&gt;"",SUMIF(INDIRECT("ИсходныеДанные!$"&amp;$K$4&amp;"$2:$"&amp;$K$4&amp;"$50000"),$B3088&amp;"#"&amp;L$6,INDIRECT("ИсходныеДанные!$J$2:$J$50000")),0)</f>
        <v>0</v>
      </c>
      <c r="M3088" s="3">
        <f ca="1">IF($B3088&lt;&gt;"",SUMIF(INDIRECT("ИсходныеДанные!$"&amp;$K$4&amp;"$2:$"&amp;$K$4&amp;"$50000"),$B3088&amp;"#"&amp;M$6,INDIRECT("ИсходныеДанные!$J$2:$J$50000")),0)</f>
        <v>0</v>
      </c>
      <c r="N3088" s="3">
        <f ca="1">IF($B3088&lt;&gt;"",SUMIF(INDIRECT("ИсходныеДанные!$"&amp;$K$4&amp;"$2:$"&amp;$K$4&amp;"$50000"),$B3088&amp;"#"&amp;N$6,INDIRECT("ИсходныеДанные!$J$2:$J$50000")),0)</f>
        <v>0</v>
      </c>
      <c r="O3088" s="3">
        <f ca="1">IF($B3088&lt;&gt;"",SUMIF(INDIRECT("ИсходныеДанные!$"&amp;$K$4&amp;"$2:$"&amp;$K$4&amp;"$50000"),$B3088&amp;"#"&amp;O$6,INDIRECT("ИсходныеДанные!$J$2:$J$50000")),0)</f>
        <v>0</v>
      </c>
      <c r="P3088" s="3">
        <f ca="1">IF($B3088&lt;&gt;"",SUMIF(INDIRECT("ИсходныеДанные!$"&amp;$K$4&amp;"$2:$"&amp;$K$4&amp;"$50000"),$B3088&amp;"#"&amp;P$6,INDIRECT("ИсходныеДанные!$J$2:$J$50000")),0)</f>
        <v>0</v>
      </c>
      <c r="Q3088" s="3">
        <f ca="1">IF($B3088&lt;&gt;"",SUMIF(INDIRECT("ИсходныеДанные!$"&amp;$K$4&amp;"$2:$"&amp;$K$4&amp;"$50000"),$B3088&amp;"#"&amp;Q$6,INDIRECT("ИсходныеДанные!$J$2:$J$50000")),0)</f>
        <v>0</v>
      </c>
      <c r="R3088" s="3">
        <f ca="1">IF($B3088&lt;&gt;"",SUMIF(INDIRECT("ИсходныеДанные!$"&amp;$K$4&amp;"$2:$"&amp;$K$4&amp;"$50000"),$B3088&amp;"#"&amp;R$6,INDIRECT("ИсходныеДанные!$J$2:$J$50000")),0)</f>
        <v>0</v>
      </c>
      <c r="S3088" s="3">
        <f ca="1">IF($B3088&lt;&gt;"",SUMIF(INDIRECT("ИсходныеДанные!$"&amp;$K$4&amp;"$2:$"&amp;$K$4&amp;"$50000"),$B3088&amp;"#"&amp;S$6,INDIRECT("ИсходныеДанные!$J$2:$J$50000")),0)</f>
        <v>0</v>
      </c>
      <c r="T3088" s="3">
        <f ca="1">IF($B3088&lt;&gt;"",SUMIF(INDIRECT("ИсходныеДанные!$"&amp;$K$4&amp;"$2:$"&amp;$K$4&amp;"$50000"),$B3088&amp;"#"&amp;T$6,INDIRECT("ИсходныеДанные!$J$2:$J$50000")),0)</f>
        <v>0</v>
      </c>
      <c r="U3088" s="3">
        <f ca="1">IF($B3088&lt;&gt;"",SUMIF(INDIRECT("ИсходныеДанные!$"&amp;$K$4&amp;"$2:$"&amp;$K$4&amp;"$50000"),$B3088&amp;"#"&amp;U$6,INDIRECT("ИсходныеДанные!$J$2:$J$50000")),0)</f>
        <v>0</v>
      </c>
      <c r="V3088" s="3">
        <f ca="1">IF($B3088&lt;&gt;"",SUMIF(INDIRECT("ИсходныеДанные!$"&amp;$K$4&amp;"$2:$"&amp;$K$4&amp;"$50000"),$B3088&amp;"#"&amp;V$6,INDIRECT("ИсходныеДанные!$J$2:$J$50000")),0)</f>
        <v>0</v>
      </c>
      <c r="W3088" s="16" t="e">
        <f ca="1">SUM(K3088:V3088)/Пофамильно!$R$1</f>
        <v>#DIV/0!</v>
      </c>
    </row>
    <row r="3089" spans="1:23" x14ac:dyDescent="0.25">
      <c r="A3089" s="10" t="str">
        <f t="shared" ca="1" si="50"/>
        <v>delete</v>
      </c>
      <c r="B3089" s="16" cm="1">
        <f t="array" aca="1" ref="B3089" ca="1">INDIRECT("УникальныеСписки!D"&amp;ROW()-$L$4)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14"/>
      <c r="G3089" s="81" t="str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84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84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84" t="str" cm="1">
        <f t="array" aca="1" ref="J3089" ca="1">_xlfn.XLOOKUP($B3089,INDIRECT(SUBSTITUTE("ИсходныеДанные!$где$2:$где$50000","где",$B$4)),INDIRECT(SUBSTITUTE("ИсходныеДанные!$что$2:$что$50000","что",J$4)),"",0,1)</f>
        <v/>
      </c>
      <c r="K3089" s="3">
        <f ca="1">IF($B3089&lt;&gt;"",SUMIF(INDIRECT("ИсходныеДанные!$"&amp;$K$4&amp;"$2:$"&amp;$K$4&amp;"$50000"),$B3089&amp;"#"&amp;K$6,INDIRECT("ИсходныеДанные!$J$2:$J$50000")),0)</f>
        <v>0</v>
      </c>
      <c r="L3089" s="3">
        <f ca="1">IF($B3089&lt;&gt;"",SUMIF(INDIRECT("ИсходныеДанные!$"&amp;$K$4&amp;"$2:$"&amp;$K$4&amp;"$50000"),$B3089&amp;"#"&amp;L$6,INDIRECT("ИсходныеДанные!$J$2:$J$50000")),0)</f>
        <v>0</v>
      </c>
      <c r="M3089" s="3">
        <f ca="1">IF($B3089&lt;&gt;"",SUMIF(INDIRECT("ИсходныеДанные!$"&amp;$K$4&amp;"$2:$"&amp;$K$4&amp;"$50000"),$B3089&amp;"#"&amp;M$6,INDIRECT("ИсходныеДанные!$J$2:$J$50000")),0)</f>
        <v>0</v>
      </c>
      <c r="N3089" s="3">
        <f ca="1">IF($B3089&lt;&gt;"",SUMIF(INDIRECT("ИсходныеДанные!$"&amp;$K$4&amp;"$2:$"&amp;$K$4&amp;"$50000"),$B3089&amp;"#"&amp;N$6,INDIRECT("ИсходныеДанные!$J$2:$J$50000")),0)</f>
        <v>0</v>
      </c>
      <c r="O3089" s="3">
        <f ca="1">IF($B3089&lt;&gt;"",SUMIF(INDIRECT("ИсходныеДанные!$"&amp;$K$4&amp;"$2:$"&amp;$K$4&amp;"$50000"),$B3089&amp;"#"&amp;O$6,INDIRECT("ИсходныеДанные!$J$2:$J$50000")),0)</f>
        <v>0</v>
      </c>
      <c r="P3089" s="3">
        <f ca="1">IF($B3089&lt;&gt;"",SUMIF(INDIRECT("ИсходныеДанные!$"&amp;$K$4&amp;"$2:$"&amp;$K$4&amp;"$50000"),$B3089&amp;"#"&amp;P$6,INDIRECT("ИсходныеДанные!$J$2:$J$50000")),0)</f>
        <v>0</v>
      </c>
      <c r="Q3089" s="3">
        <f ca="1">IF($B3089&lt;&gt;"",SUMIF(INDIRECT("ИсходныеДанные!$"&amp;$K$4&amp;"$2:$"&amp;$K$4&amp;"$50000"),$B3089&amp;"#"&amp;Q$6,INDIRECT("ИсходныеДанные!$J$2:$J$50000")),0)</f>
        <v>0</v>
      </c>
      <c r="R3089" s="3">
        <f ca="1">IF($B3089&lt;&gt;"",SUMIF(INDIRECT("ИсходныеДанные!$"&amp;$K$4&amp;"$2:$"&amp;$K$4&amp;"$50000"),$B3089&amp;"#"&amp;R$6,INDIRECT("ИсходныеДанные!$J$2:$J$50000")),0)</f>
        <v>0</v>
      </c>
      <c r="S3089" s="3">
        <f ca="1">IF($B3089&lt;&gt;"",SUMIF(INDIRECT("ИсходныеДанные!$"&amp;$K$4&amp;"$2:$"&amp;$K$4&amp;"$50000"),$B3089&amp;"#"&amp;S$6,INDIRECT("ИсходныеДанные!$J$2:$J$50000")),0)</f>
        <v>0</v>
      </c>
      <c r="T3089" s="3">
        <f ca="1">IF($B3089&lt;&gt;"",SUMIF(INDIRECT("ИсходныеДанные!$"&amp;$K$4&amp;"$2:$"&amp;$K$4&amp;"$50000"),$B3089&amp;"#"&amp;T$6,INDIRECT("ИсходныеДанные!$J$2:$J$50000")),0)</f>
        <v>0</v>
      </c>
      <c r="U3089" s="3">
        <f ca="1">IF($B3089&lt;&gt;"",SUMIF(INDIRECT("ИсходныеДанные!$"&amp;$K$4&amp;"$2:$"&amp;$K$4&amp;"$50000"),$B3089&amp;"#"&amp;U$6,INDIRECT("ИсходныеДанные!$J$2:$J$50000")),0)</f>
        <v>0</v>
      </c>
      <c r="V3089" s="3">
        <f ca="1">IF($B3089&lt;&gt;"",SUMIF(INDIRECT("ИсходныеДанные!$"&amp;$K$4&amp;"$2:$"&amp;$K$4&amp;"$50000"),$B3089&amp;"#"&amp;V$6,INDIRECT("ИсходныеДанные!$J$2:$J$50000")),0)</f>
        <v>0</v>
      </c>
      <c r="W3089" s="16" t="e">
        <f ca="1">SUM(K3089:V3089)/Пофамильно!$R$1</f>
        <v>#DIV/0!</v>
      </c>
    </row>
    <row r="3090" spans="1:23" x14ac:dyDescent="0.25">
      <c r="A3090" s="10" t="str">
        <f t="shared" ca="1" si="50"/>
        <v>delete</v>
      </c>
      <c r="B3090" s="16" cm="1">
        <f t="array" aca="1" ref="B3090" ca="1">INDIRECT("УникальныеСписки!D"&amp;ROW()-$L$4)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14"/>
      <c r="G3090" s="81" t="str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84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84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84" t="str" cm="1">
        <f t="array" aca="1" ref="J3090" ca="1">_xlfn.XLOOKUP($B3090,INDIRECT(SUBSTITUTE("ИсходныеДанные!$где$2:$где$50000","где",$B$4)),INDIRECT(SUBSTITUTE("ИсходныеДанные!$что$2:$что$50000","что",J$4)),"",0,1)</f>
        <v/>
      </c>
      <c r="K3090" s="3">
        <f ca="1">IF($B3090&lt;&gt;"",SUMIF(INDIRECT("ИсходныеДанные!$"&amp;$K$4&amp;"$2:$"&amp;$K$4&amp;"$50000"),$B3090&amp;"#"&amp;K$6,INDIRECT("ИсходныеДанные!$J$2:$J$50000")),0)</f>
        <v>0</v>
      </c>
      <c r="L3090" s="3">
        <f ca="1">IF($B3090&lt;&gt;"",SUMIF(INDIRECT("ИсходныеДанные!$"&amp;$K$4&amp;"$2:$"&amp;$K$4&amp;"$50000"),$B3090&amp;"#"&amp;L$6,INDIRECT("ИсходныеДанные!$J$2:$J$50000")),0)</f>
        <v>0</v>
      </c>
      <c r="M3090" s="3">
        <f ca="1">IF($B3090&lt;&gt;"",SUMIF(INDIRECT("ИсходныеДанные!$"&amp;$K$4&amp;"$2:$"&amp;$K$4&amp;"$50000"),$B3090&amp;"#"&amp;M$6,INDIRECT("ИсходныеДанные!$J$2:$J$50000")),0)</f>
        <v>0</v>
      </c>
      <c r="N3090" s="3">
        <f ca="1">IF($B3090&lt;&gt;"",SUMIF(INDIRECT("ИсходныеДанные!$"&amp;$K$4&amp;"$2:$"&amp;$K$4&amp;"$50000"),$B3090&amp;"#"&amp;N$6,INDIRECT("ИсходныеДанные!$J$2:$J$50000")),0)</f>
        <v>0</v>
      </c>
      <c r="O3090" s="3">
        <f ca="1">IF($B3090&lt;&gt;"",SUMIF(INDIRECT("ИсходныеДанные!$"&amp;$K$4&amp;"$2:$"&amp;$K$4&amp;"$50000"),$B3090&amp;"#"&amp;O$6,INDIRECT("ИсходныеДанные!$J$2:$J$50000")),0)</f>
        <v>0</v>
      </c>
      <c r="P3090" s="3">
        <f ca="1">IF($B3090&lt;&gt;"",SUMIF(INDIRECT("ИсходныеДанные!$"&amp;$K$4&amp;"$2:$"&amp;$K$4&amp;"$50000"),$B3090&amp;"#"&amp;P$6,INDIRECT("ИсходныеДанные!$J$2:$J$50000")),0)</f>
        <v>0</v>
      </c>
      <c r="Q3090" s="3">
        <f ca="1">IF($B3090&lt;&gt;"",SUMIF(INDIRECT("ИсходныеДанные!$"&amp;$K$4&amp;"$2:$"&amp;$K$4&amp;"$50000"),$B3090&amp;"#"&amp;Q$6,INDIRECT("ИсходныеДанные!$J$2:$J$50000")),0)</f>
        <v>0</v>
      </c>
      <c r="R3090" s="3">
        <f ca="1">IF($B3090&lt;&gt;"",SUMIF(INDIRECT("ИсходныеДанные!$"&amp;$K$4&amp;"$2:$"&amp;$K$4&amp;"$50000"),$B3090&amp;"#"&amp;R$6,INDIRECT("ИсходныеДанные!$J$2:$J$50000")),0)</f>
        <v>0</v>
      </c>
      <c r="S3090" s="3">
        <f ca="1">IF($B3090&lt;&gt;"",SUMIF(INDIRECT("ИсходныеДанные!$"&amp;$K$4&amp;"$2:$"&amp;$K$4&amp;"$50000"),$B3090&amp;"#"&amp;S$6,INDIRECT("ИсходныеДанные!$J$2:$J$50000")),0)</f>
        <v>0</v>
      </c>
      <c r="T3090" s="3">
        <f ca="1">IF($B3090&lt;&gt;"",SUMIF(INDIRECT("ИсходныеДанные!$"&amp;$K$4&amp;"$2:$"&amp;$K$4&amp;"$50000"),$B3090&amp;"#"&amp;T$6,INDIRECT("ИсходныеДанные!$J$2:$J$50000")),0)</f>
        <v>0</v>
      </c>
      <c r="U3090" s="3">
        <f ca="1">IF($B3090&lt;&gt;"",SUMIF(INDIRECT("ИсходныеДанные!$"&amp;$K$4&amp;"$2:$"&amp;$K$4&amp;"$50000"),$B3090&amp;"#"&amp;U$6,INDIRECT("ИсходныеДанные!$J$2:$J$50000")),0)</f>
        <v>0</v>
      </c>
      <c r="V3090" s="3">
        <f ca="1">IF($B3090&lt;&gt;"",SUMIF(INDIRECT("ИсходныеДанные!$"&amp;$K$4&amp;"$2:$"&amp;$K$4&amp;"$50000"),$B3090&amp;"#"&amp;V$6,INDIRECT("ИсходныеДанные!$J$2:$J$50000")),0)</f>
        <v>0</v>
      </c>
      <c r="W3090" s="16" t="e">
        <f ca="1">SUM(K3090:V3090)/Пофамильно!$R$1</f>
        <v>#DIV/0!</v>
      </c>
    </row>
    <row r="3091" spans="1:23" x14ac:dyDescent="0.25">
      <c r="A3091" s="10" t="str">
        <f t="shared" ca="1" si="50"/>
        <v>delete</v>
      </c>
      <c r="B3091" s="16" cm="1">
        <f t="array" aca="1" ref="B3091" ca="1">INDIRECT("УникальныеСписки!D"&amp;ROW()-$L$4)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14"/>
      <c r="G3091" s="81" t="str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84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84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84" t="str" cm="1">
        <f t="array" aca="1" ref="J3091" ca="1">_xlfn.XLOOKUP($B3091,INDIRECT(SUBSTITUTE("ИсходныеДанные!$где$2:$где$50000","где",$B$4)),INDIRECT(SUBSTITUTE("ИсходныеДанные!$что$2:$что$50000","что",J$4)),"",0,1)</f>
        <v/>
      </c>
      <c r="K3091" s="3">
        <f ca="1">IF($B3091&lt;&gt;"",SUMIF(INDIRECT("ИсходныеДанные!$"&amp;$K$4&amp;"$2:$"&amp;$K$4&amp;"$50000"),$B3091&amp;"#"&amp;K$6,INDIRECT("ИсходныеДанные!$J$2:$J$50000")),0)</f>
        <v>0</v>
      </c>
      <c r="L3091" s="3">
        <f ca="1">IF($B3091&lt;&gt;"",SUMIF(INDIRECT("ИсходныеДанные!$"&amp;$K$4&amp;"$2:$"&amp;$K$4&amp;"$50000"),$B3091&amp;"#"&amp;L$6,INDIRECT("ИсходныеДанные!$J$2:$J$50000")),0)</f>
        <v>0</v>
      </c>
      <c r="M3091" s="3">
        <f ca="1">IF($B3091&lt;&gt;"",SUMIF(INDIRECT("ИсходныеДанные!$"&amp;$K$4&amp;"$2:$"&amp;$K$4&amp;"$50000"),$B3091&amp;"#"&amp;M$6,INDIRECT("ИсходныеДанные!$J$2:$J$50000")),0)</f>
        <v>0</v>
      </c>
      <c r="N3091" s="3">
        <f ca="1">IF($B3091&lt;&gt;"",SUMIF(INDIRECT("ИсходныеДанные!$"&amp;$K$4&amp;"$2:$"&amp;$K$4&amp;"$50000"),$B3091&amp;"#"&amp;N$6,INDIRECT("ИсходныеДанные!$J$2:$J$50000")),0)</f>
        <v>0</v>
      </c>
      <c r="O3091" s="3">
        <f ca="1">IF($B3091&lt;&gt;"",SUMIF(INDIRECT("ИсходныеДанные!$"&amp;$K$4&amp;"$2:$"&amp;$K$4&amp;"$50000"),$B3091&amp;"#"&amp;O$6,INDIRECT("ИсходныеДанные!$J$2:$J$50000")),0)</f>
        <v>0</v>
      </c>
      <c r="P3091" s="3">
        <f ca="1">IF($B3091&lt;&gt;"",SUMIF(INDIRECT("ИсходныеДанные!$"&amp;$K$4&amp;"$2:$"&amp;$K$4&amp;"$50000"),$B3091&amp;"#"&amp;P$6,INDIRECT("ИсходныеДанные!$J$2:$J$50000")),0)</f>
        <v>0</v>
      </c>
      <c r="Q3091" s="3">
        <f ca="1">IF($B3091&lt;&gt;"",SUMIF(INDIRECT("ИсходныеДанные!$"&amp;$K$4&amp;"$2:$"&amp;$K$4&amp;"$50000"),$B3091&amp;"#"&amp;Q$6,INDIRECT("ИсходныеДанные!$J$2:$J$50000")),0)</f>
        <v>0</v>
      </c>
      <c r="R3091" s="3">
        <f ca="1">IF($B3091&lt;&gt;"",SUMIF(INDIRECT("ИсходныеДанные!$"&amp;$K$4&amp;"$2:$"&amp;$K$4&amp;"$50000"),$B3091&amp;"#"&amp;R$6,INDIRECT("ИсходныеДанные!$J$2:$J$50000")),0)</f>
        <v>0</v>
      </c>
      <c r="S3091" s="3">
        <f ca="1">IF($B3091&lt;&gt;"",SUMIF(INDIRECT("ИсходныеДанные!$"&amp;$K$4&amp;"$2:$"&amp;$K$4&amp;"$50000"),$B3091&amp;"#"&amp;S$6,INDIRECT("ИсходныеДанные!$J$2:$J$50000")),0)</f>
        <v>0</v>
      </c>
      <c r="T3091" s="3">
        <f ca="1">IF($B3091&lt;&gt;"",SUMIF(INDIRECT("ИсходныеДанные!$"&amp;$K$4&amp;"$2:$"&amp;$K$4&amp;"$50000"),$B3091&amp;"#"&amp;T$6,INDIRECT("ИсходныеДанные!$J$2:$J$50000")),0)</f>
        <v>0</v>
      </c>
      <c r="U3091" s="3">
        <f ca="1">IF($B3091&lt;&gt;"",SUMIF(INDIRECT("ИсходныеДанные!$"&amp;$K$4&amp;"$2:$"&amp;$K$4&amp;"$50000"),$B3091&amp;"#"&amp;U$6,INDIRECT("ИсходныеДанные!$J$2:$J$50000")),0)</f>
        <v>0</v>
      </c>
      <c r="V3091" s="3">
        <f ca="1">IF($B3091&lt;&gt;"",SUMIF(INDIRECT("ИсходныеДанные!$"&amp;$K$4&amp;"$2:$"&amp;$K$4&amp;"$50000"),$B3091&amp;"#"&amp;V$6,INDIRECT("ИсходныеДанные!$J$2:$J$50000")),0)</f>
        <v>0</v>
      </c>
      <c r="W3091" s="16" t="e">
        <f ca="1">SUM(K3091:V3091)/Пофамильно!$R$1</f>
        <v>#DIV/0!</v>
      </c>
    </row>
    <row r="3092" spans="1:23" x14ac:dyDescent="0.25">
      <c r="A3092" s="10" t="str">
        <f t="shared" ca="1" si="50"/>
        <v>delete</v>
      </c>
      <c r="B3092" s="16" cm="1">
        <f t="array" aca="1" ref="B3092" ca="1">INDIRECT("УникальныеСписки!D"&amp;ROW()-$L$4)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14"/>
      <c r="G3092" s="81" t="str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84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84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84" t="str" cm="1">
        <f t="array" aca="1" ref="J3092" ca="1">_xlfn.XLOOKUP($B3092,INDIRECT(SUBSTITUTE("ИсходныеДанные!$где$2:$где$50000","где",$B$4)),INDIRECT(SUBSTITUTE("ИсходныеДанные!$что$2:$что$50000","что",J$4)),"",0,1)</f>
        <v/>
      </c>
      <c r="K3092" s="3">
        <f ca="1">IF($B3092&lt;&gt;"",SUMIF(INDIRECT("ИсходныеДанные!$"&amp;$K$4&amp;"$2:$"&amp;$K$4&amp;"$50000"),$B3092&amp;"#"&amp;K$6,INDIRECT("ИсходныеДанные!$J$2:$J$50000")),0)</f>
        <v>0</v>
      </c>
      <c r="L3092" s="3">
        <f ca="1">IF($B3092&lt;&gt;"",SUMIF(INDIRECT("ИсходныеДанные!$"&amp;$K$4&amp;"$2:$"&amp;$K$4&amp;"$50000"),$B3092&amp;"#"&amp;L$6,INDIRECT("ИсходныеДанные!$J$2:$J$50000")),0)</f>
        <v>0</v>
      </c>
      <c r="M3092" s="3">
        <f ca="1">IF($B3092&lt;&gt;"",SUMIF(INDIRECT("ИсходныеДанные!$"&amp;$K$4&amp;"$2:$"&amp;$K$4&amp;"$50000"),$B3092&amp;"#"&amp;M$6,INDIRECT("ИсходныеДанные!$J$2:$J$50000")),0)</f>
        <v>0</v>
      </c>
      <c r="N3092" s="3">
        <f ca="1">IF($B3092&lt;&gt;"",SUMIF(INDIRECT("ИсходныеДанные!$"&amp;$K$4&amp;"$2:$"&amp;$K$4&amp;"$50000"),$B3092&amp;"#"&amp;N$6,INDIRECT("ИсходныеДанные!$J$2:$J$50000")),0)</f>
        <v>0</v>
      </c>
      <c r="O3092" s="3">
        <f ca="1">IF($B3092&lt;&gt;"",SUMIF(INDIRECT("ИсходныеДанные!$"&amp;$K$4&amp;"$2:$"&amp;$K$4&amp;"$50000"),$B3092&amp;"#"&amp;O$6,INDIRECT("ИсходныеДанные!$J$2:$J$50000")),0)</f>
        <v>0</v>
      </c>
      <c r="P3092" s="3">
        <f ca="1">IF($B3092&lt;&gt;"",SUMIF(INDIRECT("ИсходныеДанные!$"&amp;$K$4&amp;"$2:$"&amp;$K$4&amp;"$50000"),$B3092&amp;"#"&amp;P$6,INDIRECT("ИсходныеДанные!$J$2:$J$50000")),0)</f>
        <v>0</v>
      </c>
      <c r="Q3092" s="3">
        <f ca="1">IF($B3092&lt;&gt;"",SUMIF(INDIRECT("ИсходныеДанные!$"&amp;$K$4&amp;"$2:$"&amp;$K$4&amp;"$50000"),$B3092&amp;"#"&amp;Q$6,INDIRECT("ИсходныеДанные!$J$2:$J$50000")),0)</f>
        <v>0</v>
      </c>
      <c r="R3092" s="3">
        <f ca="1">IF($B3092&lt;&gt;"",SUMIF(INDIRECT("ИсходныеДанные!$"&amp;$K$4&amp;"$2:$"&amp;$K$4&amp;"$50000"),$B3092&amp;"#"&amp;R$6,INDIRECT("ИсходныеДанные!$J$2:$J$50000")),0)</f>
        <v>0</v>
      </c>
      <c r="S3092" s="3">
        <f ca="1">IF($B3092&lt;&gt;"",SUMIF(INDIRECT("ИсходныеДанные!$"&amp;$K$4&amp;"$2:$"&amp;$K$4&amp;"$50000"),$B3092&amp;"#"&amp;S$6,INDIRECT("ИсходныеДанные!$J$2:$J$50000")),0)</f>
        <v>0</v>
      </c>
      <c r="T3092" s="3">
        <f ca="1">IF($B3092&lt;&gt;"",SUMIF(INDIRECT("ИсходныеДанные!$"&amp;$K$4&amp;"$2:$"&amp;$K$4&amp;"$50000"),$B3092&amp;"#"&amp;T$6,INDIRECT("ИсходныеДанные!$J$2:$J$50000")),0)</f>
        <v>0</v>
      </c>
      <c r="U3092" s="3">
        <f ca="1">IF($B3092&lt;&gt;"",SUMIF(INDIRECT("ИсходныеДанные!$"&amp;$K$4&amp;"$2:$"&amp;$K$4&amp;"$50000"),$B3092&amp;"#"&amp;U$6,INDIRECT("ИсходныеДанные!$J$2:$J$50000")),0)</f>
        <v>0</v>
      </c>
      <c r="V3092" s="3">
        <f ca="1">IF($B3092&lt;&gt;"",SUMIF(INDIRECT("ИсходныеДанные!$"&amp;$K$4&amp;"$2:$"&amp;$K$4&amp;"$50000"),$B3092&amp;"#"&amp;V$6,INDIRECT("ИсходныеДанные!$J$2:$J$50000")),0)</f>
        <v>0</v>
      </c>
      <c r="W3092" s="16" t="e">
        <f ca="1">SUM(K3092:V3092)/Пофамильно!$R$1</f>
        <v>#DIV/0!</v>
      </c>
    </row>
    <row r="3093" spans="1:23" x14ac:dyDescent="0.25">
      <c r="A3093" s="10" t="str">
        <f t="shared" ca="1" si="50"/>
        <v>delete</v>
      </c>
      <c r="B3093" s="16" cm="1">
        <f t="array" aca="1" ref="B3093" ca="1">INDIRECT("УникальныеСписки!D"&amp;ROW()-$L$4)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14"/>
      <c r="G3093" s="81" t="str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84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84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84" t="str" cm="1">
        <f t="array" aca="1" ref="J3093" ca="1">_xlfn.XLOOKUP($B3093,INDIRECT(SUBSTITUTE("ИсходныеДанные!$где$2:$где$50000","где",$B$4)),INDIRECT(SUBSTITUTE("ИсходныеДанные!$что$2:$что$50000","что",J$4)),"",0,1)</f>
        <v/>
      </c>
      <c r="K3093" s="3">
        <f ca="1">IF($B3093&lt;&gt;"",SUMIF(INDIRECT("ИсходныеДанные!$"&amp;$K$4&amp;"$2:$"&amp;$K$4&amp;"$50000"),$B3093&amp;"#"&amp;K$6,INDIRECT("ИсходныеДанные!$J$2:$J$50000")),0)</f>
        <v>0</v>
      </c>
      <c r="L3093" s="3">
        <f ca="1">IF($B3093&lt;&gt;"",SUMIF(INDIRECT("ИсходныеДанные!$"&amp;$K$4&amp;"$2:$"&amp;$K$4&amp;"$50000"),$B3093&amp;"#"&amp;L$6,INDIRECT("ИсходныеДанные!$J$2:$J$50000")),0)</f>
        <v>0</v>
      </c>
      <c r="M3093" s="3">
        <f ca="1">IF($B3093&lt;&gt;"",SUMIF(INDIRECT("ИсходныеДанные!$"&amp;$K$4&amp;"$2:$"&amp;$K$4&amp;"$50000"),$B3093&amp;"#"&amp;M$6,INDIRECT("ИсходныеДанные!$J$2:$J$50000")),0)</f>
        <v>0</v>
      </c>
      <c r="N3093" s="3">
        <f ca="1">IF($B3093&lt;&gt;"",SUMIF(INDIRECT("ИсходныеДанные!$"&amp;$K$4&amp;"$2:$"&amp;$K$4&amp;"$50000"),$B3093&amp;"#"&amp;N$6,INDIRECT("ИсходныеДанные!$J$2:$J$50000")),0)</f>
        <v>0</v>
      </c>
      <c r="O3093" s="3">
        <f ca="1">IF($B3093&lt;&gt;"",SUMIF(INDIRECT("ИсходныеДанные!$"&amp;$K$4&amp;"$2:$"&amp;$K$4&amp;"$50000"),$B3093&amp;"#"&amp;O$6,INDIRECT("ИсходныеДанные!$J$2:$J$50000")),0)</f>
        <v>0</v>
      </c>
      <c r="P3093" s="3">
        <f ca="1">IF($B3093&lt;&gt;"",SUMIF(INDIRECT("ИсходныеДанные!$"&amp;$K$4&amp;"$2:$"&amp;$K$4&amp;"$50000"),$B3093&amp;"#"&amp;P$6,INDIRECT("ИсходныеДанные!$J$2:$J$50000")),0)</f>
        <v>0</v>
      </c>
      <c r="Q3093" s="3">
        <f ca="1">IF($B3093&lt;&gt;"",SUMIF(INDIRECT("ИсходныеДанные!$"&amp;$K$4&amp;"$2:$"&amp;$K$4&amp;"$50000"),$B3093&amp;"#"&amp;Q$6,INDIRECT("ИсходныеДанные!$J$2:$J$50000")),0)</f>
        <v>0</v>
      </c>
      <c r="R3093" s="3">
        <f ca="1">IF($B3093&lt;&gt;"",SUMIF(INDIRECT("ИсходныеДанные!$"&amp;$K$4&amp;"$2:$"&amp;$K$4&amp;"$50000"),$B3093&amp;"#"&amp;R$6,INDIRECT("ИсходныеДанные!$J$2:$J$50000")),0)</f>
        <v>0</v>
      </c>
      <c r="S3093" s="3">
        <f ca="1">IF($B3093&lt;&gt;"",SUMIF(INDIRECT("ИсходныеДанные!$"&amp;$K$4&amp;"$2:$"&amp;$K$4&amp;"$50000"),$B3093&amp;"#"&amp;S$6,INDIRECT("ИсходныеДанные!$J$2:$J$50000")),0)</f>
        <v>0</v>
      </c>
      <c r="T3093" s="3">
        <f ca="1">IF($B3093&lt;&gt;"",SUMIF(INDIRECT("ИсходныеДанные!$"&amp;$K$4&amp;"$2:$"&amp;$K$4&amp;"$50000"),$B3093&amp;"#"&amp;T$6,INDIRECT("ИсходныеДанные!$J$2:$J$50000")),0)</f>
        <v>0</v>
      </c>
      <c r="U3093" s="3">
        <f ca="1">IF($B3093&lt;&gt;"",SUMIF(INDIRECT("ИсходныеДанные!$"&amp;$K$4&amp;"$2:$"&amp;$K$4&amp;"$50000"),$B3093&amp;"#"&amp;U$6,INDIRECT("ИсходныеДанные!$J$2:$J$50000")),0)</f>
        <v>0</v>
      </c>
      <c r="V3093" s="3">
        <f ca="1">IF($B3093&lt;&gt;"",SUMIF(INDIRECT("ИсходныеДанные!$"&amp;$K$4&amp;"$2:$"&amp;$K$4&amp;"$50000"),$B3093&amp;"#"&amp;V$6,INDIRECT("ИсходныеДанные!$J$2:$J$50000")),0)</f>
        <v>0</v>
      </c>
      <c r="W3093" s="16" t="e">
        <f ca="1">SUM(K3093:V3093)/Пофамильно!$R$1</f>
        <v>#DIV/0!</v>
      </c>
    </row>
    <row r="3094" spans="1:23" x14ac:dyDescent="0.25">
      <c r="A3094" s="10" t="str">
        <f t="shared" ca="1" si="50"/>
        <v>delete</v>
      </c>
      <c r="B3094" s="16" cm="1">
        <f t="array" aca="1" ref="B3094" ca="1">INDIRECT("УникальныеСписки!D"&amp;ROW()-$L$4)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14"/>
      <c r="G3094" s="81" t="str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84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84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84" t="str" cm="1">
        <f t="array" aca="1" ref="J3094" ca="1">_xlfn.XLOOKUP($B3094,INDIRECT(SUBSTITUTE("ИсходныеДанные!$где$2:$где$50000","где",$B$4)),INDIRECT(SUBSTITUTE("ИсходныеДанные!$что$2:$что$50000","что",J$4)),"",0,1)</f>
        <v/>
      </c>
      <c r="K3094" s="3">
        <f ca="1">IF($B3094&lt;&gt;"",SUMIF(INDIRECT("ИсходныеДанные!$"&amp;$K$4&amp;"$2:$"&amp;$K$4&amp;"$50000"),$B3094&amp;"#"&amp;K$6,INDIRECT("ИсходныеДанные!$J$2:$J$50000")),0)</f>
        <v>0</v>
      </c>
      <c r="L3094" s="3">
        <f ca="1">IF($B3094&lt;&gt;"",SUMIF(INDIRECT("ИсходныеДанные!$"&amp;$K$4&amp;"$2:$"&amp;$K$4&amp;"$50000"),$B3094&amp;"#"&amp;L$6,INDIRECT("ИсходныеДанные!$J$2:$J$50000")),0)</f>
        <v>0</v>
      </c>
      <c r="M3094" s="3">
        <f ca="1">IF($B3094&lt;&gt;"",SUMIF(INDIRECT("ИсходныеДанные!$"&amp;$K$4&amp;"$2:$"&amp;$K$4&amp;"$50000"),$B3094&amp;"#"&amp;M$6,INDIRECT("ИсходныеДанные!$J$2:$J$50000")),0)</f>
        <v>0</v>
      </c>
      <c r="N3094" s="3">
        <f ca="1">IF($B3094&lt;&gt;"",SUMIF(INDIRECT("ИсходныеДанные!$"&amp;$K$4&amp;"$2:$"&amp;$K$4&amp;"$50000"),$B3094&amp;"#"&amp;N$6,INDIRECT("ИсходныеДанные!$J$2:$J$50000")),0)</f>
        <v>0</v>
      </c>
      <c r="O3094" s="3">
        <f ca="1">IF($B3094&lt;&gt;"",SUMIF(INDIRECT("ИсходныеДанные!$"&amp;$K$4&amp;"$2:$"&amp;$K$4&amp;"$50000"),$B3094&amp;"#"&amp;O$6,INDIRECT("ИсходныеДанные!$J$2:$J$50000")),0)</f>
        <v>0</v>
      </c>
      <c r="P3094" s="3">
        <f ca="1">IF($B3094&lt;&gt;"",SUMIF(INDIRECT("ИсходныеДанные!$"&amp;$K$4&amp;"$2:$"&amp;$K$4&amp;"$50000"),$B3094&amp;"#"&amp;P$6,INDIRECT("ИсходныеДанные!$J$2:$J$50000")),0)</f>
        <v>0</v>
      </c>
      <c r="Q3094" s="3">
        <f ca="1">IF($B3094&lt;&gt;"",SUMIF(INDIRECT("ИсходныеДанные!$"&amp;$K$4&amp;"$2:$"&amp;$K$4&amp;"$50000"),$B3094&amp;"#"&amp;Q$6,INDIRECT("ИсходныеДанные!$J$2:$J$50000")),0)</f>
        <v>0</v>
      </c>
      <c r="R3094" s="3">
        <f ca="1">IF($B3094&lt;&gt;"",SUMIF(INDIRECT("ИсходныеДанные!$"&amp;$K$4&amp;"$2:$"&amp;$K$4&amp;"$50000"),$B3094&amp;"#"&amp;R$6,INDIRECT("ИсходныеДанные!$J$2:$J$50000")),0)</f>
        <v>0</v>
      </c>
      <c r="S3094" s="3">
        <f ca="1">IF($B3094&lt;&gt;"",SUMIF(INDIRECT("ИсходныеДанные!$"&amp;$K$4&amp;"$2:$"&amp;$K$4&amp;"$50000"),$B3094&amp;"#"&amp;S$6,INDIRECT("ИсходныеДанные!$J$2:$J$50000")),0)</f>
        <v>0</v>
      </c>
      <c r="T3094" s="3">
        <f ca="1">IF($B3094&lt;&gt;"",SUMIF(INDIRECT("ИсходныеДанные!$"&amp;$K$4&amp;"$2:$"&amp;$K$4&amp;"$50000"),$B3094&amp;"#"&amp;T$6,INDIRECT("ИсходныеДанные!$J$2:$J$50000")),0)</f>
        <v>0</v>
      </c>
      <c r="U3094" s="3">
        <f ca="1">IF($B3094&lt;&gt;"",SUMIF(INDIRECT("ИсходныеДанные!$"&amp;$K$4&amp;"$2:$"&amp;$K$4&amp;"$50000"),$B3094&amp;"#"&amp;U$6,INDIRECT("ИсходныеДанные!$J$2:$J$50000")),0)</f>
        <v>0</v>
      </c>
      <c r="V3094" s="3">
        <f ca="1">IF($B3094&lt;&gt;"",SUMIF(INDIRECT("ИсходныеДанные!$"&amp;$K$4&amp;"$2:$"&amp;$K$4&amp;"$50000"),$B3094&amp;"#"&amp;V$6,INDIRECT("ИсходныеДанные!$J$2:$J$50000")),0)</f>
        <v>0</v>
      </c>
      <c r="W3094" s="16" t="e">
        <f ca="1">SUM(K3094:V3094)/Пофамильно!$R$1</f>
        <v>#DIV/0!</v>
      </c>
    </row>
    <row r="3095" spans="1:23" x14ac:dyDescent="0.25">
      <c r="A3095" s="10" t="str">
        <f t="shared" ca="1" si="50"/>
        <v>delete</v>
      </c>
      <c r="B3095" s="16" cm="1">
        <f t="array" aca="1" ref="B3095" ca="1">INDIRECT("УникальныеСписки!D"&amp;ROW()-$L$4)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14"/>
      <c r="G3095" s="81" t="str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84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84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84" t="str" cm="1">
        <f t="array" aca="1" ref="J3095" ca="1">_xlfn.XLOOKUP($B3095,INDIRECT(SUBSTITUTE("ИсходныеДанные!$где$2:$где$50000","где",$B$4)),INDIRECT(SUBSTITUTE("ИсходныеДанные!$что$2:$что$50000","что",J$4)),"",0,1)</f>
        <v/>
      </c>
      <c r="K3095" s="3">
        <f ca="1">IF($B3095&lt;&gt;"",SUMIF(INDIRECT("ИсходныеДанные!$"&amp;$K$4&amp;"$2:$"&amp;$K$4&amp;"$50000"),$B3095&amp;"#"&amp;K$6,INDIRECT("ИсходныеДанные!$J$2:$J$50000")),0)</f>
        <v>0</v>
      </c>
      <c r="L3095" s="3">
        <f ca="1">IF($B3095&lt;&gt;"",SUMIF(INDIRECT("ИсходныеДанные!$"&amp;$K$4&amp;"$2:$"&amp;$K$4&amp;"$50000"),$B3095&amp;"#"&amp;L$6,INDIRECT("ИсходныеДанные!$J$2:$J$50000")),0)</f>
        <v>0</v>
      </c>
      <c r="M3095" s="3">
        <f ca="1">IF($B3095&lt;&gt;"",SUMIF(INDIRECT("ИсходныеДанные!$"&amp;$K$4&amp;"$2:$"&amp;$K$4&amp;"$50000"),$B3095&amp;"#"&amp;M$6,INDIRECT("ИсходныеДанные!$J$2:$J$50000")),0)</f>
        <v>0</v>
      </c>
      <c r="N3095" s="3">
        <f ca="1">IF($B3095&lt;&gt;"",SUMIF(INDIRECT("ИсходныеДанные!$"&amp;$K$4&amp;"$2:$"&amp;$K$4&amp;"$50000"),$B3095&amp;"#"&amp;N$6,INDIRECT("ИсходныеДанные!$J$2:$J$50000")),0)</f>
        <v>0</v>
      </c>
      <c r="O3095" s="3">
        <f ca="1">IF($B3095&lt;&gt;"",SUMIF(INDIRECT("ИсходныеДанные!$"&amp;$K$4&amp;"$2:$"&amp;$K$4&amp;"$50000"),$B3095&amp;"#"&amp;O$6,INDIRECT("ИсходныеДанные!$J$2:$J$50000")),0)</f>
        <v>0</v>
      </c>
      <c r="P3095" s="3">
        <f ca="1">IF($B3095&lt;&gt;"",SUMIF(INDIRECT("ИсходныеДанные!$"&amp;$K$4&amp;"$2:$"&amp;$K$4&amp;"$50000"),$B3095&amp;"#"&amp;P$6,INDIRECT("ИсходныеДанные!$J$2:$J$50000")),0)</f>
        <v>0</v>
      </c>
      <c r="Q3095" s="3">
        <f ca="1">IF($B3095&lt;&gt;"",SUMIF(INDIRECT("ИсходныеДанные!$"&amp;$K$4&amp;"$2:$"&amp;$K$4&amp;"$50000"),$B3095&amp;"#"&amp;Q$6,INDIRECT("ИсходныеДанные!$J$2:$J$50000")),0)</f>
        <v>0</v>
      </c>
      <c r="R3095" s="3">
        <f ca="1">IF($B3095&lt;&gt;"",SUMIF(INDIRECT("ИсходныеДанные!$"&amp;$K$4&amp;"$2:$"&amp;$K$4&amp;"$50000"),$B3095&amp;"#"&amp;R$6,INDIRECT("ИсходныеДанные!$J$2:$J$50000")),0)</f>
        <v>0</v>
      </c>
      <c r="S3095" s="3">
        <f ca="1">IF($B3095&lt;&gt;"",SUMIF(INDIRECT("ИсходныеДанные!$"&amp;$K$4&amp;"$2:$"&amp;$K$4&amp;"$50000"),$B3095&amp;"#"&amp;S$6,INDIRECT("ИсходныеДанные!$J$2:$J$50000")),0)</f>
        <v>0</v>
      </c>
      <c r="T3095" s="3">
        <f ca="1">IF($B3095&lt;&gt;"",SUMIF(INDIRECT("ИсходныеДанные!$"&amp;$K$4&amp;"$2:$"&amp;$K$4&amp;"$50000"),$B3095&amp;"#"&amp;T$6,INDIRECT("ИсходныеДанные!$J$2:$J$50000")),0)</f>
        <v>0</v>
      </c>
      <c r="U3095" s="3">
        <f ca="1">IF($B3095&lt;&gt;"",SUMIF(INDIRECT("ИсходныеДанные!$"&amp;$K$4&amp;"$2:$"&amp;$K$4&amp;"$50000"),$B3095&amp;"#"&amp;U$6,INDIRECT("ИсходныеДанные!$J$2:$J$50000")),0)</f>
        <v>0</v>
      </c>
      <c r="V3095" s="3">
        <f ca="1">IF($B3095&lt;&gt;"",SUMIF(INDIRECT("ИсходныеДанные!$"&amp;$K$4&amp;"$2:$"&amp;$K$4&amp;"$50000"),$B3095&amp;"#"&amp;V$6,INDIRECT("ИсходныеДанные!$J$2:$J$50000")),0)</f>
        <v>0</v>
      </c>
      <c r="W3095" s="16" t="e">
        <f ca="1">SUM(K3095:V3095)/Пофамильно!$R$1</f>
        <v>#DIV/0!</v>
      </c>
    </row>
    <row r="3096" spans="1:23" x14ac:dyDescent="0.25">
      <c r="A3096" s="10" t="str">
        <f t="shared" ca="1" si="50"/>
        <v>delete</v>
      </c>
      <c r="B3096" s="16" cm="1">
        <f t="array" aca="1" ref="B3096" ca="1">INDIRECT("УникальныеСписки!D"&amp;ROW()-$L$4)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14"/>
      <c r="G3096" s="81" t="str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84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84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84" t="str" cm="1">
        <f t="array" aca="1" ref="J3096" ca="1">_xlfn.XLOOKUP($B3096,INDIRECT(SUBSTITUTE("ИсходныеДанные!$где$2:$где$50000","где",$B$4)),INDIRECT(SUBSTITUTE("ИсходныеДанные!$что$2:$что$50000","что",J$4)),"",0,1)</f>
        <v/>
      </c>
      <c r="K3096" s="3">
        <f ca="1">IF($B3096&lt;&gt;"",SUMIF(INDIRECT("ИсходныеДанные!$"&amp;$K$4&amp;"$2:$"&amp;$K$4&amp;"$50000"),$B3096&amp;"#"&amp;K$6,INDIRECT("ИсходныеДанные!$J$2:$J$50000")),0)</f>
        <v>0</v>
      </c>
      <c r="L3096" s="3">
        <f ca="1">IF($B3096&lt;&gt;"",SUMIF(INDIRECT("ИсходныеДанные!$"&amp;$K$4&amp;"$2:$"&amp;$K$4&amp;"$50000"),$B3096&amp;"#"&amp;L$6,INDIRECT("ИсходныеДанные!$J$2:$J$50000")),0)</f>
        <v>0</v>
      </c>
      <c r="M3096" s="3">
        <f ca="1">IF($B3096&lt;&gt;"",SUMIF(INDIRECT("ИсходныеДанные!$"&amp;$K$4&amp;"$2:$"&amp;$K$4&amp;"$50000"),$B3096&amp;"#"&amp;M$6,INDIRECT("ИсходныеДанные!$J$2:$J$50000")),0)</f>
        <v>0</v>
      </c>
      <c r="N3096" s="3">
        <f ca="1">IF($B3096&lt;&gt;"",SUMIF(INDIRECT("ИсходныеДанные!$"&amp;$K$4&amp;"$2:$"&amp;$K$4&amp;"$50000"),$B3096&amp;"#"&amp;N$6,INDIRECT("ИсходныеДанные!$J$2:$J$50000")),0)</f>
        <v>0</v>
      </c>
      <c r="O3096" s="3">
        <f ca="1">IF($B3096&lt;&gt;"",SUMIF(INDIRECT("ИсходныеДанные!$"&amp;$K$4&amp;"$2:$"&amp;$K$4&amp;"$50000"),$B3096&amp;"#"&amp;O$6,INDIRECT("ИсходныеДанные!$J$2:$J$50000")),0)</f>
        <v>0</v>
      </c>
      <c r="P3096" s="3">
        <f ca="1">IF($B3096&lt;&gt;"",SUMIF(INDIRECT("ИсходныеДанные!$"&amp;$K$4&amp;"$2:$"&amp;$K$4&amp;"$50000"),$B3096&amp;"#"&amp;P$6,INDIRECT("ИсходныеДанные!$J$2:$J$50000")),0)</f>
        <v>0</v>
      </c>
      <c r="Q3096" s="3">
        <f ca="1">IF($B3096&lt;&gt;"",SUMIF(INDIRECT("ИсходныеДанные!$"&amp;$K$4&amp;"$2:$"&amp;$K$4&amp;"$50000"),$B3096&amp;"#"&amp;Q$6,INDIRECT("ИсходныеДанные!$J$2:$J$50000")),0)</f>
        <v>0</v>
      </c>
      <c r="R3096" s="3">
        <f ca="1">IF($B3096&lt;&gt;"",SUMIF(INDIRECT("ИсходныеДанные!$"&amp;$K$4&amp;"$2:$"&amp;$K$4&amp;"$50000"),$B3096&amp;"#"&amp;R$6,INDIRECT("ИсходныеДанные!$J$2:$J$50000")),0)</f>
        <v>0</v>
      </c>
      <c r="S3096" s="3">
        <f ca="1">IF($B3096&lt;&gt;"",SUMIF(INDIRECT("ИсходныеДанные!$"&amp;$K$4&amp;"$2:$"&amp;$K$4&amp;"$50000"),$B3096&amp;"#"&amp;S$6,INDIRECT("ИсходныеДанные!$J$2:$J$50000")),0)</f>
        <v>0</v>
      </c>
      <c r="T3096" s="3">
        <f ca="1">IF($B3096&lt;&gt;"",SUMIF(INDIRECT("ИсходныеДанные!$"&amp;$K$4&amp;"$2:$"&amp;$K$4&amp;"$50000"),$B3096&amp;"#"&amp;T$6,INDIRECT("ИсходныеДанные!$J$2:$J$50000")),0)</f>
        <v>0</v>
      </c>
      <c r="U3096" s="3">
        <f ca="1">IF($B3096&lt;&gt;"",SUMIF(INDIRECT("ИсходныеДанные!$"&amp;$K$4&amp;"$2:$"&amp;$K$4&amp;"$50000"),$B3096&amp;"#"&amp;U$6,INDIRECT("ИсходныеДанные!$J$2:$J$50000")),0)</f>
        <v>0</v>
      </c>
      <c r="V3096" s="3">
        <f ca="1">IF($B3096&lt;&gt;"",SUMIF(INDIRECT("ИсходныеДанные!$"&amp;$K$4&amp;"$2:$"&amp;$K$4&amp;"$50000"),$B3096&amp;"#"&amp;V$6,INDIRECT("ИсходныеДанные!$J$2:$J$50000")),0)</f>
        <v>0</v>
      </c>
      <c r="W3096" s="16" t="e">
        <f ca="1">SUM(K3096:V3096)/Пофамильно!$R$1</f>
        <v>#DIV/0!</v>
      </c>
    </row>
    <row r="3097" spans="1:23" x14ac:dyDescent="0.25">
      <c r="A3097" s="10" t="str">
        <f t="shared" ca="1" si="50"/>
        <v>delete</v>
      </c>
      <c r="B3097" s="16" cm="1">
        <f t="array" aca="1" ref="B3097" ca="1">INDIRECT("УникальныеСписки!D"&amp;ROW()-$L$4)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14"/>
      <c r="G3097" s="81" t="str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84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84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84" t="str" cm="1">
        <f t="array" aca="1" ref="J3097" ca="1">_xlfn.XLOOKUP($B3097,INDIRECT(SUBSTITUTE("ИсходныеДанные!$где$2:$где$50000","где",$B$4)),INDIRECT(SUBSTITUTE("ИсходныеДанные!$что$2:$что$50000","что",J$4)),"",0,1)</f>
        <v/>
      </c>
      <c r="K3097" s="3">
        <f ca="1">IF($B3097&lt;&gt;"",SUMIF(INDIRECT("ИсходныеДанные!$"&amp;$K$4&amp;"$2:$"&amp;$K$4&amp;"$50000"),$B3097&amp;"#"&amp;K$6,INDIRECT("ИсходныеДанные!$J$2:$J$50000")),0)</f>
        <v>0</v>
      </c>
      <c r="L3097" s="3">
        <f ca="1">IF($B3097&lt;&gt;"",SUMIF(INDIRECT("ИсходныеДанные!$"&amp;$K$4&amp;"$2:$"&amp;$K$4&amp;"$50000"),$B3097&amp;"#"&amp;L$6,INDIRECT("ИсходныеДанные!$J$2:$J$50000")),0)</f>
        <v>0</v>
      </c>
      <c r="M3097" s="3">
        <f ca="1">IF($B3097&lt;&gt;"",SUMIF(INDIRECT("ИсходныеДанные!$"&amp;$K$4&amp;"$2:$"&amp;$K$4&amp;"$50000"),$B3097&amp;"#"&amp;M$6,INDIRECT("ИсходныеДанные!$J$2:$J$50000")),0)</f>
        <v>0</v>
      </c>
      <c r="N3097" s="3">
        <f ca="1">IF($B3097&lt;&gt;"",SUMIF(INDIRECT("ИсходныеДанные!$"&amp;$K$4&amp;"$2:$"&amp;$K$4&amp;"$50000"),$B3097&amp;"#"&amp;N$6,INDIRECT("ИсходныеДанные!$J$2:$J$50000")),0)</f>
        <v>0</v>
      </c>
      <c r="O3097" s="3">
        <f ca="1">IF($B3097&lt;&gt;"",SUMIF(INDIRECT("ИсходныеДанные!$"&amp;$K$4&amp;"$2:$"&amp;$K$4&amp;"$50000"),$B3097&amp;"#"&amp;O$6,INDIRECT("ИсходныеДанные!$J$2:$J$50000")),0)</f>
        <v>0</v>
      </c>
      <c r="P3097" s="3">
        <f ca="1">IF($B3097&lt;&gt;"",SUMIF(INDIRECT("ИсходныеДанные!$"&amp;$K$4&amp;"$2:$"&amp;$K$4&amp;"$50000"),$B3097&amp;"#"&amp;P$6,INDIRECT("ИсходныеДанные!$J$2:$J$50000")),0)</f>
        <v>0</v>
      </c>
      <c r="Q3097" s="3">
        <f ca="1">IF($B3097&lt;&gt;"",SUMIF(INDIRECT("ИсходныеДанные!$"&amp;$K$4&amp;"$2:$"&amp;$K$4&amp;"$50000"),$B3097&amp;"#"&amp;Q$6,INDIRECT("ИсходныеДанные!$J$2:$J$50000")),0)</f>
        <v>0</v>
      </c>
      <c r="R3097" s="3">
        <f ca="1">IF($B3097&lt;&gt;"",SUMIF(INDIRECT("ИсходныеДанные!$"&amp;$K$4&amp;"$2:$"&amp;$K$4&amp;"$50000"),$B3097&amp;"#"&amp;R$6,INDIRECT("ИсходныеДанные!$J$2:$J$50000")),0)</f>
        <v>0</v>
      </c>
      <c r="S3097" s="3">
        <f ca="1">IF($B3097&lt;&gt;"",SUMIF(INDIRECT("ИсходныеДанные!$"&amp;$K$4&amp;"$2:$"&amp;$K$4&amp;"$50000"),$B3097&amp;"#"&amp;S$6,INDIRECT("ИсходныеДанные!$J$2:$J$50000")),0)</f>
        <v>0</v>
      </c>
      <c r="T3097" s="3">
        <f ca="1">IF($B3097&lt;&gt;"",SUMIF(INDIRECT("ИсходныеДанные!$"&amp;$K$4&amp;"$2:$"&amp;$K$4&amp;"$50000"),$B3097&amp;"#"&amp;T$6,INDIRECT("ИсходныеДанные!$J$2:$J$50000")),0)</f>
        <v>0</v>
      </c>
      <c r="U3097" s="3">
        <f ca="1">IF($B3097&lt;&gt;"",SUMIF(INDIRECT("ИсходныеДанные!$"&amp;$K$4&amp;"$2:$"&amp;$K$4&amp;"$50000"),$B3097&amp;"#"&amp;U$6,INDIRECT("ИсходныеДанные!$J$2:$J$50000")),0)</f>
        <v>0</v>
      </c>
      <c r="V3097" s="3">
        <f ca="1">IF($B3097&lt;&gt;"",SUMIF(INDIRECT("ИсходныеДанные!$"&amp;$K$4&amp;"$2:$"&amp;$K$4&amp;"$50000"),$B3097&amp;"#"&amp;V$6,INDIRECT("ИсходныеДанные!$J$2:$J$50000")),0)</f>
        <v>0</v>
      </c>
      <c r="W3097" s="16" t="e">
        <f ca="1">SUM(K3097:V3097)/Пофамильно!$R$1</f>
        <v>#DIV/0!</v>
      </c>
    </row>
    <row r="3098" spans="1:23" x14ac:dyDescent="0.25">
      <c r="A3098" s="10" t="str">
        <f t="shared" ca="1" si="50"/>
        <v>delete</v>
      </c>
      <c r="B3098" s="16" cm="1">
        <f t="array" aca="1" ref="B3098" ca="1">INDIRECT("УникальныеСписки!D"&amp;ROW()-$L$4)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14"/>
      <c r="G3098" s="81" t="str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84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84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84" t="str" cm="1">
        <f t="array" aca="1" ref="J3098" ca="1">_xlfn.XLOOKUP($B3098,INDIRECT(SUBSTITUTE("ИсходныеДанные!$где$2:$где$50000","где",$B$4)),INDIRECT(SUBSTITUTE("ИсходныеДанные!$что$2:$что$50000","что",J$4)),"",0,1)</f>
        <v/>
      </c>
      <c r="K3098" s="3">
        <f ca="1">IF($B3098&lt;&gt;"",SUMIF(INDIRECT("ИсходныеДанные!$"&amp;$K$4&amp;"$2:$"&amp;$K$4&amp;"$50000"),$B3098&amp;"#"&amp;K$6,INDIRECT("ИсходныеДанные!$J$2:$J$50000")),0)</f>
        <v>0</v>
      </c>
      <c r="L3098" s="3">
        <f ca="1">IF($B3098&lt;&gt;"",SUMIF(INDIRECT("ИсходныеДанные!$"&amp;$K$4&amp;"$2:$"&amp;$K$4&amp;"$50000"),$B3098&amp;"#"&amp;L$6,INDIRECT("ИсходныеДанные!$J$2:$J$50000")),0)</f>
        <v>0</v>
      </c>
      <c r="M3098" s="3">
        <f ca="1">IF($B3098&lt;&gt;"",SUMIF(INDIRECT("ИсходныеДанные!$"&amp;$K$4&amp;"$2:$"&amp;$K$4&amp;"$50000"),$B3098&amp;"#"&amp;M$6,INDIRECT("ИсходныеДанные!$J$2:$J$50000")),0)</f>
        <v>0</v>
      </c>
      <c r="N3098" s="3">
        <f ca="1">IF($B3098&lt;&gt;"",SUMIF(INDIRECT("ИсходныеДанные!$"&amp;$K$4&amp;"$2:$"&amp;$K$4&amp;"$50000"),$B3098&amp;"#"&amp;N$6,INDIRECT("ИсходныеДанные!$J$2:$J$50000")),0)</f>
        <v>0</v>
      </c>
      <c r="O3098" s="3">
        <f ca="1">IF($B3098&lt;&gt;"",SUMIF(INDIRECT("ИсходныеДанные!$"&amp;$K$4&amp;"$2:$"&amp;$K$4&amp;"$50000"),$B3098&amp;"#"&amp;O$6,INDIRECT("ИсходныеДанные!$J$2:$J$50000")),0)</f>
        <v>0</v>
      </c>
      <c r="P3098" s="3">
        <f ca="1">IF($B3098&lt;&gt;"",SUMIF(INDIRECT("ИсходныеДанные!$"&amp;$K$4&amp;"$2:$"&amp;$K$4&amp;"$50000"),$B3098&amp;"#"&amp;P$6,INDIRECT("ИсходныеДанные!$J$2:$J$50000")),0)</f>
        <v>0</v>
      </c>
      <c r="Q3098" s="3">
        <f ca="1">IF($B3098&lt;&gt;"",SUMIF(INDIRECT("ИсходныеДанные!$"&amp;$K$4&amp;"$2:$"&amp;$K$4&amp;"$50000"),$B3098&amp;"#"&amp;Q$6,INDIRECT("ИсходныеДанные!$J$2:$J$50000")),0)</f>
        <v>0</v>
      </c>
      <c r="R3098" s="3">
        <f ca="1">IF($B3098&lt;&gt;"",SUMIF(INDIRECT("ИсходныеДанные!$"&amp;$K$4&amp;"$2:$"&amp;$K$4&amp;"$50000"),$B3098&amp;"#"&amp;R$6,INDIRECT("ИсходныеДанные!$J$2:$J$50000")),0)</f>
        <v>0</v>
      </c>
      <c r="S3098" s="3">
        <f ca="1">IF($B3098&lt;&gt;"",SUMIF(INDIRECT("ИсходныеДанные!$"&amp;$K$4&amp;"$2:$"&amp;$K$4&amp;"$50000"),$B3098&amp;"#"&amp;S$6,INDIRECT("ИсходныеДанные!$J$2:$J$50000")),0)</f>
        <v>0</v>
      </c>
      <c r="T3098" s="3">
        <f ca="1">IF($B3098&lt;&gt;"",SUMIF(INDIRECT("ИсходныеДанные!$"&amp;$K$4&amp;"$2:$"&amp;$K$4&amp;"$50000"),$B3098&amp;"#"&amp;T$6,INDIRECT("ИсходныеДанные!$J$2:$J$50000")),0)</f>
        <v>0</v>
      </c>
      <c r="U3098" s="3">
        <f ca="1">IF($B3098&lt;&gt;"",SUMIF(INDIRECT("ИсходныеДанные!$"&amp;$K$4&amp;"$2:$"&amp;$K$4&amp;"$50000"),$B3098&amp;"#"&amp;U$6,INDIRECT("ИсходныеДанные!$J$2:$J$50000")),0)</f>
        <v>0</v>
      </c>
      <c r="V3098" s="3">
        <f ca="1">IF($B3098&lt;&gt;"",SUMIF(INDIRECT("ИсходныеДанные!$"&amp;$K$4&amp;"$2:$"&amp;$K$4&amp;"$50000"),$B3098&amp;"#"&amp;V$6,INDIRECT("ИсходныеДанные!$J$2:$J$50000")),0)</f>
        <v>0</v>
      </c>
      <c r="W3098" s="16" t="e">
        <f ca="1">SUM(K3098:V3098)/Пофамильно!$R$1</f>
        <v>#DIV/0!</v>
      </c>
    </row>
    <row r="3099" spans="1:23" x14ac:dyDescent="0.25">
      <c r="A3099" s="10" t="str">
        <f t="shared" ca="1" si="50"/>
        <v>delete</v>
      </c>
      <c r="B3099" s="16" cm="1">
        <f t="array" aca="1" ref="B3099" ca="1">INDIRECT("УникальныеСписки!D"&amp;ROW()-$L$4)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14"/>
      <c r="G3099" s="81" t="str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84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84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84" t="str" cm="1">
        <f t="array" aca="1" ref="J3099" ca="1">_xlfn.XLOOKUP($B3099,INDIRECT(SUBSTITUTE("ИсходныеДанные!$где$2:$где$50000","где",$B$4)),INDIRECT(SUBSTITUTE("ИсходныеДанные!$что$2:$что$50000","что",J$4)),"",0,1)</f>
        <v/>
      </c>
      <c r="K3099" s="3">
        <f ca="1">IF($B3099&lt;&gt;"",SUMIF(INDIRECT("ИсходныеДанные!$"&amp;$K$4&amp;"$2:$"&amp;$K$4&amp;"$50000"),$B3099&amp;"#"&amp;K$6,INDIRECT("ИсходныеДанные!$J$2:$J$50000")),0)</f>
        <v>0</v>
      </c>
      <c r="L3099" s="3">
        <f ca="1">IF($B3099&lt;&gt;"",SUMIF(INDIRECT("ИсходныеДанные!$"&amp;$K$4&amp;"$2:$"&amp;$K$4&amp;"$50000"),$B3099&amp;"#"&amp;L$6,INDIRECT("ИсходныеДанные!$J$2:$J$50000")),0)</f>
        <v>0</v>
      </c>
      <c r="M3099" s="3">
        <f ca="1">IF($B3099&lt;&gt;"",SUMIF(INDIRECT("ИсходныеДанные!$"&amp;$K$4&amp;"$2:$"&amp;$K$4&amp;"$50000"),$B3099&amp;"#"&amp;M$6,INDIRECT("ИсходныеДанные!$J$2:$J$50000")),0)</f>
        <v>0</v>
      </c>
      <c r="N3099" s="3">
        <f ca="1">IF($B3099&lt;&gt;"",SUMIF(INDIRECT("ИсходныеДанные!$"&amp;$K$4&amp;"$2:$"&amp;$K$4&amp;"$50000"),$B3099&amp;"#"&amp;N$6,INDIRECT("ИсходныеДанные!$J$2:$J$50000")),0)</f>
        <v>0</v>
      </c>
      <c r="O3099" s="3">
        <f ca="1">IF($B3099&lt;&gt;"",SUMIF(INDIRECT("ИсходныеДанные!$"&amp;$K$4&amp;"$2:$"&amp;$K$4&amp;"$50000"),$B3099&amp;"#"&amp;O$6,INDIRECT("ИсходныеДанные!$J$2:$J$50000")),0)</f>
        <v>0</v>
      </c>
      <c r="P3099" s="3">
        <f ca="1">IF($B3099&lt;&gt;"",SUMIF(INDIRECT("ИсходныеДанные!$"&amp;$K$4&amp;"$2:$"&amp;$K$4&amp;"$50000"),$B3099&amp;"#"&amp;P$6,INDIRECT("ИсходныеДанные!$J$2:$J$50000")),0)</f>
        <v>0</v>
      </c>
      <c r="Q3099" s="3">
        <f ca="1">IF($B3099&lt;&gt;"",SUMIF(INDIRECT("ИсходныеДанные!$"&amp;$K$4&amp;"$2:$"&amp;$K$4&amp;"$50000"),$B3099&amp;"#"&amp;Q$6,INDIRECT("ИсходныеДанные!$J$2:$J$50000")),0)</f>
        <v>0</v>
      </c>
      <c r="R3099" s="3">
        <f ca="1">IF($B3099&lt;&gt;"",SUMIF(INDIRECT("ИсходныеДанные!$"&amp;$K$4&amp;"$2:$"&amp;$K$4&amp;"$50000"),$B3099&amp;"#"&amp;R$6,INDIRECT("ИсходныеДанные!$J$2:$J$50000")),0)</f>
        <v>0</v>
      </c>
      <c r="S3099" s="3">
        <f ca="1">IF($B3099&lt;&gt;"",SUMIF(INDIRECT("ИсходныеДанные!$"&amp;$K$4&amp;"$2:$"&amp;$K$4&amp;"$50000"),$B3099&amp;"#"&amp;S$6,INDIRECT("ИсходныеДанные!$J$2:$J$50000")),0)</f>
        <v>0</v>
      </c>
      <c r="T3099" s="3">
        <f ca="1">IF($B3099&lt;&gt;"",SUMIF(INDIRECT("ИсходныеДанные!$"&amp;$K$4&amp;"$2:$"&amp;$K$4&amp;"$50000"),$B3099&amp;"#"&amp;T$6,INDIRECT("ИсходныеДанные!$J$2:$J$50000")),0)</f>
        <v>0</v>
      </c>
      <c r="U3099" s="3">
        <f ca="1">IF($B3099&lt;&gt;"",SUMIF(INDIRECT("ИсходныеДанные!$"&amp;$K$4&amp;"$2:$"&amp;$K$4&amp;"$50000"),$B3099&amp;"#"&amp;U$6,INDIRECT("ИсходныеДанные!$J$2:$J$50000")),0)</f>
        <v>0</v>
      </c>
      <c r="V3099" s="3">
        <f ca="1">IF($B3099&lt;&gt;"",SUMIF(INDIRECT("ИсходныеДанные!$"&amp;$K$4&amp;"$2:$"&amp;$K$4&amp;"$50000"),$B3099&amp;"#"&amp;V$6,INDIRECT("ИсходныеДанные!$J$2:$J$50000")),0)</f>
        <v>0</v>
      </c>
      <c r="W3099" s="16" t="e">
        <f ca="1">SUM(K3099:V3099)/Пофамильно!$R$1</f>
        <v>#DIV/0!</v>
      </c>
    </row>
    <row r="3100" spans="1:23" x14ac:dyDescent="0.25">
      <c r="A3100" s="10" t="str">
        <f t="shared" ca="1" si="50"/>
        <v>delete</v>
      </c>
      <c r="B3100" s="16" cm="1">
        <f t="array" aca="1" ref="B3100" ca="1">INDIRECT("УникальныеСписки!D"&amp;ROW()-$L$4)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14"/>
      <c r="G3100" s="81" t="str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84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84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84" t="str" cm="1">
        <f t="array" aca="1" ref="J3100" ca="1">_xlfn.XLOOKUP($B3100,INDIRECT(SUBSTITUTE("ИсходныеДанные!$где$2:$где$50000","где",$B$4)),INDIRECT(SUBSTITUTE("ИсходныеДанные!$что$2:$что$50000","что",J$4)),"",0,1)</f>
        <v/>
      </c>
      <c r="K3100" s="3">
        <f ca="1">IF($B3100&lt;&gt;"",SUMIF(INDIRECT("ИсходныеДанные!$"&amp;$K$4&amp;"$2:$"&amp;$K$4&amp;"$50000"),$B3100&amp;"#"&amp;K$6,INDIRECT("ИсходныеДанные!$J$2:$J$50000")),0)</f>
        <v>0</v>
      </c>
      <c r="L3100" s="3">
        <f ca="1">IF($B3100&lt;&gt;"",SUMIF(INDIRECT("ИсходныеДанные!$"&amp;$K$4&amp;"$2:$"&amp;$K$4&amp;"$50000"),$B3100&amp;"#"&amp;L$6,INDIRECT("ИсходныеДанные!$J$2:$J$50000")),0)</f>
        <v>0</v>
      </c>
      <c r="M3100" s="3">
        <f ca="1">IF($B3100&lt;&gt;"",SUMIF(INDIRECT("ИсходныеДанные!$"&amp;$K$4&amp;"$2:$"&amp;$K$4&amp;"$50000"),$B3100&amp;"#"&amp;M$6,INDIRECT("ИсходныеДанные!$J$2:$J$50000")),0)</f>
        <v>0</v>
      </c>
      <c r="N3100" s="3">
        <f ca="1">IF($B3100&lt;&gt;"",SUMIF(INDIRECT("ИсходныеДанные!$"&amp;$K$4&amp;"$2:$"&amp;$K$4&amp;"$50000"),$B3100&amp;"#"&amp;N$6,INDIRECT("ИсходныеДанные!$J$2:$J$50000")),0)</f>
        <v>0</v>
      </c>
      <c r="O3100" s="3">
        <f ca="1">IF($B3100&lt;&gt;"",SUMIF(INDIRECT("ИсходныеДанные!$"&amp;$K$4&amp;"$2:$"&amp;$K$4&amp;"$50000"),$B3100&amp;"#"&amp;O$6,INDIRECT("ИсходныеДанные!$J$2:$J$50000")),0)</f>
        <v>0</v>
      </c>
      <c r="P3100" s="3">
        <f ca="1">IF($B3100&lt;&gt;"",SUMIF(INDIRECT("ИсходныеДанные!$"&amp;$K$4&amp;"$2:$"&amp;$K$4&amp;"$50000"),$B3100&amp;"#"&amp;P$6,INDIRECT("ИсходныеДанные!$J$2:$J$50000")),0)</f>
        <v>0</v>
      </c>
      <c r="Q3100" s="3">
        <f ca="1">IF($B3100&lt;&gt;"",SUMIF(INDIRECT("ИсходныеДанные!$"&amp;$K$4&amp;"$2:$"&amp;$K$4&amp;"$50000"),$B3100&amp;"#"&amp;Q$6,INDIRECT("ИсходныеДанные!$J$2:$J$50000")),0)</f>
        <v>0</v>
      </c>
      <c r="R3100" s="3">
        <f ca="1">IF($B3100&lt;&gt;"",SUMIF(INDIRECT("ИсходныеДанные!$"&amp;$K$4&amp;"$2:$"&amp;$K$4&amp;"$50000"),$B3100&amp;"#"&amp;R$6,INDIRECT("ИсходныеДанные!$J$2:$J$50000")),0)</f>
        <v>0</v>
      </c>
      <c r="S3100" s="3">
        <f ca="1">IF($B3100&lt;&gt;"",SUMIF(INDIRECT("ИсходныеДанные!$"&amp;$K$4&amp;"$2:$"&amp;$K$4&amp;"$50000"),$B3100&amp;"#"&amp;S$6,INDIRECT("ИсходныеДанные!$J$2:$J$50000")),0)</f>
        <v>0</v>
      </c>
      <c r="T3100" s="3">
        <f ca="1">IF($B3100&lt;&gt;"",SUMIF(INDIRECT("ИсходныеДанные!$"&amp;$K$4&amp;"$2:$"&amp;$K$4&amp;"$50000"),$B3100&amp;"#"&amp;T$6,INDIRECT("ИсходныеДанные!$J$2:$J$50000")),0)</f>
        <v>0</v>
      </c>
      <c r="U3100" s="3">
        <f ca="1">IF($B3100&lt;&gt;"",SUMIF(INDIRECT("ИсходныеДанные!$"&amp;$K$4&amp;"$2:$"&amp;$K$4&amp;"$50000"),$B3100&amp;"#"&amp;U$6,INDIRECT("ИсходныеДанные!$J$2:$J$50000")),0)</f>
        <v>0</v>
      </c>
      <c r="V3100" s="3">
        <f ca="1">IF($B3100&lt;&gt;"",SUMIF(INDIRECT("ИсходныеДанные!$"&amp;$K$4&amp;"$2:$"&amp;$K$4&amp;"$50000"),$B3100&amp;"#"&amp;V$6,INDIRECT("ИсходныеДанные!$J$2:$J$50000")),0)</f>
        <v>0</v>
      </c>
      <c r="W3100" s="16" t="e">
        <f ca="1">SUM(K3100:V3100)/Пофамильно!$R$1</f>
        <v>#DIV/0!</v>
      </c>
    </row>
    <row r="3101" spans="1:23" x14ac:dyDescent="0.25">
      <c r="A3101" s="10" t="str">
        <f t="shared" ca="1" si="50"/>
        <v>delete</v>
      </c>
      <c r="B3101" s="16" cm="1">
        <f t="array" aca="1" ref="B3101" ca="1">INDIRECT("УникальныеСписки!D"&amp;ROW()-$L$4)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14"/>
      <c r="G3101" s="81" t="str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84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84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84" t="str" cm="1">
        <f t="array" aca="1" ref="J3101" ca="1">_xlfn.XLOOKUP($B3101,INDIRECT(SUBSTITUTE("ИсходныеДанные!$где$2:$где$50000","где",$B$4)),INDIRECT(SUBSTITUTE("ИсходныеДанные!$что$2:$что$50000","что",J$4)),"",0,1)</f>
        <v/>
      </c>
      <c r="K3101" s="3">
        <f ca="1">IF($B3101&lt;&gt;"",SUMIF(INDIRECT("ИсходныеДанные!$"&amp;$K$4&amp;"$2:$"&amp;$K$4&amp;"$50000"),$B3101&amp;"#"&amp;K$6,INDIRECT("ИсходныеДанные!$J$2:$J$50000")),0)</f>
        <v>0</v>
      </c>
      <c r="L3101" s="3">
        <f ca="1">IF($B3101&lt;&gt;"",SUMIF(INDIRECT("ИсходныеДанные!$"&amp;$K$4&amp;"$2:$"&amp;$K$4&amp;"$50000"),$B3101&amp;"#"&amp;L$6,INDIRECT("ИсходныеДанные!$J$2:$J$50000")),0)</f>
        <v>0</v>
      </c>
      <c r="M3101" s="3">
        <f ca="1">IF($B3101&lt;&gt;"",SUMIF(INDIRECT("ИсходныеДанные!$"&amp;$K$4&amp;"$2:$"&amp;$K$4&amp;"$50000"),$B3101&amp;"#"&amp;M$6,INDIRECT("ИсходныеДанные!$J$2:$J$50000")),0)</f>
        <v>0</v>
      </c>
      <c r="N3101" s="3">
        <f ca="1">IF($B3101&lt;&gt;"",SUMIF(INDIRECT("ИсходныеДанные!$"&amp;$K$4&amp;"$2:$"&amp;$K$4&amp;"$50000"),$B3101&amp;"#"&amp;N$6,INDIRECT("ИсходныеДанные!$J$2:$J$50000")),0)</f>
        <v>0</v>
      </c>
      <c r="O3101" s="3">
        <f ca="1">IF($B3101&lt;&gt;"",SUMIF(INDIRECT("ИсходныеДанные!$"&amp;$K$4&amp;"$2:$"&amp;$K$4&amp;"$50000"),$B3101&amp;"#"&amp;O$6,INDIRECT("ИсходныеДанные!$J$2:$J$50000")),0)</f>
        <v>0</v>
      </c>
      <c r="P3101" s="3">
        <f ca="1">IF($B3101&lt;&gt;"",SUMIF(INDIRECT("ИсходныеДанные!$"&amp;$K$4&amp;"$2:$"&amp;$K$4&amp;"$50000"),$B3101&amp;"#"&amp;P$6,INDIRECT("ИсходныеДанные!$J$2:$J$50000")),0)</f>
        <v>0</v>
      </c>
      <c r="Q3101" s="3">
        <f ca="1">IF($B3101&lt;&gt;"",SUMIF(INDIRECT("ИсходныеДанные!$"&amp;$K$4&amp;"$2:$"&amp;$K$4&amp;"$50000"),$B3101&amp;"#"&amp;Q$6,INDIRECT("ИсходныеДанные!$J$2:$J$50000")),0)</f>
        <v>0</v>
      </c>
      <c r="R3101" s="3">
        <f ca="1">IF($B3101&lt;&gt;"",SUMIF(INDIRECT("ИсходныеДанные!$"&amp;$K$4&amp;"$2:$"&amp;$K$4&amp;"$50000"),$B3101&amp;"#"&amp;R$6,INDIRECT("ИсходныеДанные!$J$2:$J$50000")),0)</f>
        <v>0</v>
      </c>
      <c r="S3101" s="3">
        <f ca="1">IF($B3101&lt;&gt;"",SUMIF(INDIRECT("ИсходныеДанные!$"&amp;$K$4&amp;"$2:$"&amp;$K$4&amp;"$50000"),$B3101&amp;"#"&amp;S$6,INDIRECT("ИсходныеДанные!$J$2:$J$50000")),0)</f>
        <v>0</v>
      </c>
      <c r="T3101" s="3">
        <f ca="1">IF($B3101&lt;&gt;"",SUMIF(INDIRECT("ИсходныеДанные!$"&amp;$K$4&amp;"$2:$"&amp;$K$4&amp;"$50000"),$B3101&amp;"#"&amp;T$6,INDIRECT("ИсходныеДанные!$J$2:$J$50000")),0)</f>
        <v>0</v>
      </c>
      <c r="U3101" s="3">
        <f ca="1">IF($B3101&lt;&gt;"",SUMIF(INDIRECT("ИсходныеДанные!$"&amp;$K$4&amp;"$2:$"&amp;$K$4&amp;"$50000"),$B3101&amp;"#"&amp;U$6,INDIRECT("ИсходныеДанные!$J$2:$J$50000")),0)</f>
        <v>0</v>
      </c>
      <c r="V3101" s="3">
        <f ca="1">IF($B3101&lt;&gt;"",SUMIF(INDIRECT("ИсходныеДанные!$"&amp;$K$4&amp;"$2:$"&amp;$K$4&amp;"$50000"),$B3101&amp;"#"&amp;V$6,INDIRECT("ИсходныеДанные!$J$2:$J$50000")),0)</f>
        <v>0</v>
      </c>
      <c r="W3101" s="16" t="e">
        <f ca="1">SUM(K3101:V3101)/Пофамильно!$R$1</f>
        <v>#DIV/0!</v>
      </c>
    </row>
    <row r="3102" spans="1:23" x14ac:dyDescent="0.25">
      <c r="A3102" s="10" t="str">
        <f t="shared" ca="1" si="50"/>
        <v>delete</v>
      </c>
      <c r="B3102" s="16" cm="1">
        <f t="array" aca="1" ref="B3102" ca="1">INDIRECT("УникальныеСписки!D"&amp;ROW()-$L$4)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14"/>
      <c r="G3102" s="81" t="str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84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84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84" t="str" cm="1">
        <f t="array" aca="1" ref="J3102" ca="1">_xlfn.XLOOKUP($B3102,INDIRECT(SUBSTITUTE("ИсходныеДанные!$где$2:$где$50000","где",$B$4)),INDIRECT(SUBSTITUTE("ИсходныеДанные!$что$2:$что$50000","что",J$4)),"",0,1)</f>
        <v/>
      </c>
      <c r="K3102" s="3">
        <f ca="1">IF($B3102&lt;&gt;"",SUMIF(INDIRECT("ИсходныеДанные!$"&amp;$K$4&amp;"$2:$"&amp;$K$4&amp;"$50000"),$B3102&amp;"#"&amp;K$6,INDIRECT("ИсходныеДанные!$J$2:$J$50000")),0)</f>
        <v>0</v>
      </c>
      <c r="L3102" s="3">
        <f ca="1">IF($B3102&lt;&gt;"",SUMIF(INDIRECT("ИсходныеДанные!$"&amp;$K$4&amp;"$2:$"&amp;$K$4&amp;"$50000"),$B3102&amp;"#"&amp;L$6,INDIRECT("ИсходныеДанные!$J$2:$J$50000")),0)</f>
        <v>0</v>
      </c>
      <c r="M3102" s="3">
        <f ca="1">IF($B3102&lt;&gt;"",SUMIF(INDIRECT("ИсходныеДанные!$"&amp;$K$4&amp;"$2:$"&amp;$K$4&amp;"$50000"),$B3102&amp;"#"&amp;M$6,INDIRECT("ИсходныеДанные!$J$2:$J$50000")),0)</f>
        <v>0</v>
      </c>
      <c r="N3102" s="3">
        <f ca="1">IF($B3102&lt;&gt;"",SUMIF(INDIRECT("ИсходныеДанные!$"&amp;$K$4&amp;"$2:$"&amp;$K$4&amp;"$50000"),$B3102&amp;"#"&amp;N$6,INDIRECT("ИсходныеДанные!$J$2:$J$50000")),0)</f>
        <v>0</v>
      </c>
      <c r="O3102" s="3">
        <f ca="1">IF($B3102&lt;&gt;"",SUMIF(INDIRECT("ИсходныеДанные!$"&amp;$K$4&amp;"$2:$"&amp;$K$4&amp;"$50000"),$B3102&amp;"#"&amp;O$6,INDIRECT("ИсходныеДанные!$J$2:$J$50000")),0)</f>
        <v>0</v>
      </c>
      <c r="P3102" s="3">
        <f ca="1">IF($B3102&lt;&gt;"",SUMIF(INDIRECT("ИсходныеДанные!$"&amp;$K$4&amp;"$2:$"&amp;$K$4&amp;"$50000"),$B3102&amp;"#"&amp;P$6,INDIRECT("ИсходныеДанные!$J$2:$J$50000")),0)</f>
        <v>0</v>
      </c>
      <c r="Q3102" s="3">
        <f ca="1">IF($B3102&lt;&gt;"",SUMIF(INDIRECT("ИсходныеДанные!$"&amp;$K$4&amp;"$2:$"&amp;$K$4&amp;"$50000"),$B3102&amp;"#"&amp;Q$6,INDIRECT("ИсходныеДанные!$J$2:$J$50000")),0)</f>
        <v>0</v>
      </c>
      <c r="R3102" s="3">
        <f ca="1">IF($B3102&lt;&gt;"",SUMIF(INDIRECT("ИсходныеДанные!$"&amp;$K$4&amp;"$2:$"&amp;$K$4&amp;"$50000"),$B3102&amp;"#"&amp;R$6,INDIRECT("ИсходныеДанные!$J$2:$J$50000")),0)</f>
        <v>0</v>
      </c>
      <c r="S3102" s="3">
        <f ca="1">IF($B3102&lt;&gt;"",SUMIF(INDIRECT("ИсходныеДанные!$"&amp;$K$4&amp;"$2:$"&amp;$K$4&amp;"$50000"),$B3102&amp;"#"&amp;S$6,INDIRECT("ИсходныеДанные!$J$2:$J$50000")),0)</f>
        <v>0</v>
      </c>
      <c r="T3102" s="3">
        <f ca="1">IF($B3102&lt;&gt;"",SUMIF(INDIRECT("ИсходныеДанные!$"&amp;$K$4&amp;"$2:$"&amp;$K$4&amp;"$50000"),$B3102&amp;"#"&amp;T$6,INDIRECT("ИсходныеДанные!$J$2:$J$50000")),0)</f>
        <v>0</v>
      </c>
      <c r="U3102" s="3">
        <f ca="1">IF($B3102&lt;&gt;"",SUMIF(INDIRECT("ИсходныеДанные!$"&amp;$K$4&amp;"$2:$"&amp;$K$4&amp;"$50000"),$B3102&amp;"#"&amp;U$6,INDIRECT("ИсходныеДанные!$J$2:$J$50000")),0)</f>
        <v>0</v>
      </c>
      <c r="V3102" s="3">
        <f ca="1">IF($B3102&lt;&gt;"",SUMIF(INDIRECT("ИсходныеДанные!$"&amp;$K$4&amp;"$2:$"&amp;$K$4&amp;"$50000"),$B3102&amp;"#"&amp;V$6,INDIRECT("ИсходныеДанные!$J$2:$J$50000")),0)</f>
        <v>0</v>
      </c>
      <c r="W3102" s="16" t="e">
        <f ca="1">SUM(K3102:V3102)/Пофамильно!$R$1</f>
        <v>#DIV/0!</v>
      </c>
    </row>
    <row r="3103" spans="1:23" x14ac:dyDescent="0.25">
      <c r="A3103" s="10" t="str">
        <f t="shared" ca="1" si="50"/>
        <v>delete</v>
      </c>
      <c r="B3103" s="16" cm="1">
        <f t="array" aca="1" ref="B3103" ca="1">INDIRECT("УникальныеСписки!D"&amp;ROW()-$L$4)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14"/>
      <c r="G3103" s="81" t="str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84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84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84" t="str" cm="1">
        <f t="array" aca="1" ref="J3103" ca="1">_xlfn.XLOOKUP($B3103,INDIRECT(SUBSTITUTE("ИсходныеДанные!$где$2:$где$50000","где",$B$4)),INDIRECT(SUBSTITUTE("ИсходныеДанные!$что$2:$что$50000","что",J$4)),"",0,1)</f>
        <v/>
      </c>
      <c r="K3103" s="3">
        <f ca="1">IF($B3103&lt;&gt;"",SUMIF(INDIRECT("ИсходныеДанные!$"&amp;$K$4&amp;"$2:$"&amp;$K$4&amp;"$50000"),$B3103&amp;"#"&amp;K$6,INDIRECT("ИсходныеДанные!$J$2:$J$50000")),0)</f>
        <v>0</v>
      </c>
      <c r="L3103" s="3">
        <f ca="1">IF($B3103&lt;&gt;"",SUMIF(INDIRECT("ИсходныеДанные!$"&amp;$K$4&amp;"$2:$"&amp;$K$4&amp;"$50000"),$B3103&amp;"#"&amp;L$6,INDIRECT("ИсходныеДанные!$J$2:$J$50000")),0)</f>
        <v>0</v>
      </c>
      <c r="M3103" s="3">
        <f ca="1">IF($B3103&lt;&gt;"",SUMIF(INDIRECT("ИсходныеДанные!$"&amp;$K$4&amp;"$2:$"&amp;$K$4&amp;"$50000"),$B3103&amp;"#"&amp;M$6,INDIRECT("ИсходныеДанные!$J$2:$J$50000")),0)</f>
        <v>0</v>
      </c>
      <c r="N3103" s="3">
        <f ca="1">IF($B3103&lt;&gt;"",SUMIF(INDIRECT("ИсходныеДанные!$"&amp;$K$4&amp;"$2:$"&amp;$K$4&amp;"$50000"),$B3103&amp;"#"&amp;N$6,INDIRECT("ИсходныеДанные!$J$2:$J$50000")),0)</f>
        <v>0</v>
      </c>
      <c r="O3103" s="3">
        <f ca="1">IF($B3103&lt;&gt;"",SUMIF(INDIRECT("ИсходныеДанные!$"&amp;$K$4&amp;"$2:$"&amp;$K$4&amp;"$50000"),$B3103&amp;"#"&amp;O$6,INDIRECT("ИсходныеДанные!$J$2:$J$50000")),0)</f>
        <v>0</v>
      </c>
      <c r="P3103" s="3">
        <f ca="1">IF($B3103&lt;&gt;"",SUMIF(INDIRECT("ИсходныеДанные!$"&amp;$K$4&amp;"$2:$"&amp;$K$4&amp;"$50000"),$B3103&amp;"#"&amp;P$6,INDIRECT("ИсходныеДанные!$J$2:$J$50000")),0)</f>
        <v>0</v>
      </c>
      <c r="Q3103" s="3">
        <f ca="1">IF($B3103&lt;&gt;"",SUMIF(INDIRECT("ИсходныеДанные!$"&amp;$K$4&amp;"$2:$"&amp;$K$4&amp;"$50000"),$B3103&amp;"#"&amp;Q$6,INDIRECT("ИсходныеДанные!$J$2:$J$50000")),0)</f>
        <v>0</v>
      </c>
      <c r="R3103" s="3">
        <f ca="1">IF($B3103&lt;&gt;"",SUMIF(INDIRECT("ИсходныеДанные!$"&amp;$K$4&amp;"$2:$"&amp;$K$4&amp;"$50000"),$B3103&amp;"#"&amp;R$6,INDIRECT("ИсходныеДанные!$J$2:$J$50000")),0)</f>
        <v>0</v>
      </c>
      <c r="S3103" s="3">
        <f ca="1">IF($B3103&lt;&gt;"",SUMIF(INDIRECT("ИсходныеДанные!$"&amp;$K$4&amp;"$2:$"&amp;$K$4&amp;"$50000"),$B3103&amp;"#"&amp;S$6,INDIRECT("ИсходныеДанные!$J$2:$J$50000")),0)</f>
        <v>0</v>
      </c>
      <c r="T3103" s="3">
        <f ca="1">IF($B3103&lt;&gt;"",SUMIF(INDIRECT("ИсходныеДанные!$"&amp;$K$4&amp;"$2:$"&amp;$K$4&amp;"$50000"),$B3103&amp;"#"&amp;T$6,INDIRECT("ИсходныеДанные!$J$2:$J$50000")),0)</f>
        <v>0</v>
      </c>
      <c r="U3103" s="3">
        <f ca="1">IF($B3103&lt;&gt;"",SUMIF(INDIRECT("ИсходныеДанные!$"&amp;$K$4&amp;"$2:$"&amp;$K$4&amp;"$50000"),$B3103&amp;"#"&amp;U$6,INDIRECT("ИсходныеДанные!$J$2:$J$50000")),0)</f>
        <v>0</v>
      </c>
      <c r="V3103" s="3">
        <f ca="1">IF($B3103&lt;&gt;"",SUMIF(INDIRECT("ИсходныеДанные!$"&amp;$K$4&amp;"$2:$"&amp;$K$4&amp;"$50000"),$B3103&amp;"#"&amp;V$6,INDIRECT("ИсходныеДанные!$J$2:$J$50000")),0)</f>
        <v>0</v>
      </c>
      <c r="W3103" s="16" t="e">
        <f ca="1">SUM(K3103:V3103)/Пофамильно!$R$1</f>
        <v>#DIV/0!</v>
      </c>
    </row>
    <row r="3104" spans="1:23" x14ac:dyDescent="0.25">
      <c r="A3104" s="10" t="str">
        <f t="shared" ca="1" si="50"/>
        <v>delete</v>
      </c>
      <c r="B3104" s="16" cm="1">
        <f t="array" aca="1" ref="B3104" ca="1">INDIRECT("УникальныеСписки!D"&amp;ROW()-$L$4)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14"/>
      <c r="G3104" s="81" t="str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84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84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84" t="str" cm="1">
        <f t="array" aca="1" ref="J3104" ca="1">_xlfn.XLOOKUP($B3104,INDIRECT(SUBSTITUTE("ИсходныеДанные!$где$2:$где$50000","где",$B$4)),INDIRECT(SUBSTITUTE("ИсходныеДанные!$что$2:$что$50000","что",J$4)),"",0,1)</f>
        <v/>
      </c>
      <c r="K3104" s="3">
        <f ca="1">IF($B3104&lt;&gt;"",SUMIF(INDIRECT("ИсходныеДанные!$"&amp;$K$4&amp;"$2:$"&amp;$K$4&amp;"$50000"),$B3104&amp;"#"&amp;K$6,INDIRECT("ИсходныеДанные!$J$2:$J$50000")),0)</f>
        <v>0</v>
      </c>
      <c r="L3104" s="3">
        <f ca="1">IF($B3104&lt;&gt;"",SUMIF(INDIRECT("ИсходныеДанные!$"&amp;$K$4&amp;"$2:$"&amp;$K$4&amp;"$50000"),$B3104&amp;"#"&amp;L$6,INDIRECT("ИсходныеДанные!$J$2:$J$50000")),0)</f>
        <v>0</v>
      </c>
      <c r="M3104" s="3">
        <f ca="1">IF($B3104&lt;&gt;"",SUMIF(INDIRECT("ИсходныеДанные!$"&amp;$K$4&amp;"$2:$"&amp;$K$4&amp;"$50000"),$B3104&amp;"#"&amp;M$6,INDIRECT("ИсходныеДанные!$J$2:$J$50000")),0)</f>
        <v>0</v>
      </c>
      <c r="N3104" s="3">
        <f ca="1">IF($B3104&lt;&gt;"",SUMIF(INDIRECT("ИсходныеДанные!$"&amp;$K$4&amp;"$2:$"&amp;$K$4&amp;"$50000"),$B3104&amp;"#"&amp;N$6,INDIRECT("ИсходныеДанные!$J$2:$J$50000")),0)</f>
        <v>0</v>
      </c>
      <c r="O3104" s="3">
        <f ca="1">IF($B3104&lt;&gt;"",SUMIF(INDIRECT("ИсходныеДанные!$"&amp;$K$4&amp;"$2:$"&amp;$K$4&amp;"$50000"),$B3104&amp;"#"&amp;O$6,INDIRECT("ИсходныеДанные!$J$2:$J$50000")),0)</f>
        <v>0</v>
      </c>
      <c r="P3104" s="3">
        <f ca="1">IF($B3104&lt;&gt;"",SUMIF(INDIRECT("ИсходныеДанные!$"&amp;$K$4&amp;"$2:$"&amp;$K$4&amp;"$50000"),$B3104&amp;"#"&amp;P$6,INDIRECT("ИсходныеДанные!$J$2:$J$50000")),0)</f>
        <v>0</v>
      </c>
      <c r="Q3104" s="3">
        <f ca="1">IF($B3104&lt;&gt;"",SUMIF(INDIRECT("ИсходныеДанные!$"&amp;$K$4&amp;"$2:$"&amp;$K$4&amp;"$50000"),$B3104&amp;"#"&amp;Q$6,INDIRECT("ИсходныеДанные!$J$2:$J$50000")),0)</f>
        <v>0</v>
      </c>
      <c r="R3104" s="3">
        <f ca="1">IF($B3104&lt;&gt;"",SUMIF(INDIRECT("ИсходныеДанные!$"&amp;$K$4&amp;"$2:$"&amp;$K$4&amp;"$50000"),$B3104&amp;"#"&amp;R$6,INDIRECT("ИсходныеДанные!$J$2:$J$50000")),0)</f>
        <v>0</v>
      </c>
      <c r="S3104" s="3">
        <f ca="1">IF($B3104&lt;&gt;"",SUMIF(INDIRECT("ИсходныеДанные!$"&amp;$K$4&amp;"$2:$"&amp;$K$4&amp;"$50000"),$B3104&amp;"#"&amp;S$6,INDIRECT("ИсходныеДанные!$J$2:$J$50000")),0)</f>
        <v>0</v>
      </c>
      <c r="T3104" s="3">
        <f ca="1">IF($B3104&lt;&gt;"",SUMIF(INDIRECT("ИсходныеДанные!$"&amp;$K$4&amp;"$2:$"&amp;$K$4&amp;"$50000"),$B3104&amp;"#"&amp;T$6,INDIRECT("ИсходныеДанные!$J$2:$J$50000")),0)</f>
        <v>0</v>
      </c>
      <c r="U3104" s="3">
        <f ca="1">IF($B3104&lt;&gt;"",SUMIF(INDIRECT("ИсходныеДанные!$"&amp;$K$4&amp;"$2:$"&amp;$K$4&amp;"$50000"),$B3104&amp;"#"&amp;U$6,INDIRECT("ИсходныеДанные!$J$2:$J$50000")),0)</f>
        <v>0</v>
      </c>
      <c r="V3104" s="3">
        <f ca="1">IF($B3104&lt;&gt;"",SUMIF(INDIRECT("ИсходныеДанные!$"&amp;$K$4&amp;"$2:$"&amp;$K$4&amp;"$50000"),$B3104&amp;"#"&amp;V$6,INDIRECT("ИсходныеДанные!$J$2:$J$50000")),0)</f>
        <v>0</v>
      </c>
      <c r="W3104" s="16" t="e">
        <f ca="1">SUM(K3104:V3104)/Пофамильно!$R$1</f>
        <v>#DIV/0!</v>
      </c>
    </row>
    <row r="3105" spans="1:23" x14ac:dyDescent="0.25">
      <c r="A3105" s="10" t="str">
        <f t="shared" ca="1" si="50"/>
        <v>delete</v>
      </c>
      <c r="B3105" s="16" cm="1">
        <f t="array" aca="1" ref="B3105" ca="1">INDIRECT("УникальныеСписки!D"&amp;ROW()-$L$4)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14"/>
      <c r="G3105" s="81" t="str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84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84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84" t="str" cm="1">
        <f t="array" aca="1" ref="J3105" ca="1">_xlfn.XLOOKUP($B3105,INDIRECT(SUBSTITUTE("ИсходныеДанные!$где$2:$где$50000","где",$B$4)),INDIRECT(SUBSTITUTE("ИсходныеДанные!$что$2:$что$50000","что",J$4)),"",0,1)</f>
        <v/>
      </c>
      <c r="K3105" s="3">
        <f ca="1">IF($B3105&lt;&gt;"",SUMIF(INDIRECT("ИсходныеДанные!$"&amp;$K$4&amp;"$2:$"&amp;$K$4&amp;"$50000"),$B3105&amp;"#"&amp;K$6,INDIRECT("ИсходныеДанные!$J$2:$J$50000")),0)</f>
        <v>0</v>
      </c>
      <c r="L3105" s="3">
        <f ca="1">IF($B3105&lt;&gt;"",SUMIF(INDIRECT("ИсходныеДанные!$"&amp;$K$4&amp;"$2:$"&amp;$K$4&amp;"$50000"),$B3105&amp;"#"&amp;L$6,INDIRECT("ИсходныеДанные!$J$2:$J$50000")),0)</f>
        <v>0</v>
      </c>
      <c r="M3105" s="3">
        <f ca="1">IF($B3105&lt;&gt;"",SUMIF(INDIRECT("ИсходныеДанные!$"&amp;$K$4&amp;"$2:$"&amp;$K$4&amp;"$50000"),$B3105&amp;"#"&amp;M$6,INDIRECT("ИсходныеДанные!$J$2:$J$50000")),0)</f>
        <v>0</v>
      </c>
      <c r="N3105" s="3">
        <f ca="1">IF($B3105&lt;&gt;"",SUMIF(INDIRECT("ИсходныеДанные!$"&amp;$K$4&amp;"$2:$"&amp;$K$4&amp;"$50000"),$B3105&amp;"#"&amp;N$6,INDIRECT("ИсходныеДанные!$J$2:$J$50000")),0)</f>
        <v>0</v>
      </c>
      <c r="O3105" s="3">
        <f ca="1">IF($B3105&lt;&gt;"",SUMIF(INDIRECT("ИсходныеДанные!$"&amp;$K$4&amp;"$2:$"&amp;$K$4&amp;"$50000"),$B3105&amp;"#"&amp;O$6,INDIRECT("ИсходныеДанные!$J$2:$J$50000")),0)</f>
        <v>0</v>
      </c>
      <c r="P3105" s="3">
        <f ca="1">IF($B3105&lt;&gt;"",SUMIF(INDIRECT("ИсходныеДанные!$"&amp;$K$4&amp;"$2:$"&amp;$K$4&amp;"$50000"),$B3105&amp;"#"&amp;P$6,INDIRECT("ИсходныеДанные!$J$2:$J$50000")),0)</f>
        <v>0</v>
      </c>
      <c r="Q3105" s="3">
        <f ca="1">IF($B3105&lt;&gt;"",SUMIF(INDIRECT("ИсходныеДанные!$"&amp;$K$4&amp;"$2:$"&amp;$K$4&amp;"$50000"),$B3105&amp;"#"&amp;Q$6,INDIRECT("ИсходныеДанные!$J$2:$J$50000")),0)</f>
        <v>0</v>
      </c>
      <c r="R3105" s="3">
        <f ca="1">IF($B3105&lt;&gt;"",SUMIF(INDIRECT("ИсходныеДанные!$"&amp;$K$4&amp;"$2:$"&amp;$K$4&amp;"$50000"),$B3105&amp;"#"&amp;R$6,INDIRECT("ИсходныеДанные!$J$2:$J$50000")),0)</f>
        <v>0</v>
      </c>
      <c r="S3105" s="3">
        <f ca="1">IF($B3105&lt;&gt;"",SUMIF(INDIRECT("ИсходныеДанные!$"&amp;$K$4&amp;"$2:$"&amp;$K$4&amp;"$50000"),$B3105&amp;"#"&amp;S$6,INDIRECT("ИсходныеДанные!$J$2:$J$50000")),0)</f>
        <v>0</v>
      </c>
      <c r="T3105" s="3">
        <f ca="1">IF($B3105&lt;&gt;"",SUMIF(INDIRECT("ИсходныеДанные!$"&amp;$K$4&amp;"$2:$"&amp;$K$4&amp;"$50000"),$B3105&amp;"#"&amp;T$6,INDIRECT("ИсходныеДанные!$J$2:$J$50000")),0)</f>
        <v>0</v>
      </c>
      <c r="U3105" s="3">
        <f ca="1">IF($B3105&lt;&gt;"",SUMIF(INDIRECT("ИсходныеДанные!$"&amp;$K$4&amp;"$2:$"&amp;$K$4&amp;"$50000"),$B3105&amp;"#"&amp;U$6,INDIRECT("ИсходныеДанные!$J$2:$J$50000")),0)</f>
        <v>0</v>
      </c>
      <c r="V3105" s="3">
        <f ca="1">IF($B3105&lt;&gt;"",SUMIF(INDIRECT("ИсходныеДанные!$"&amp;$K$4&amp;"$2:$"&amp;$K$4&amp;"$50000"),$B3105&amp;"#"&amp;V$6,INDIRECT("ИсходныеДанные!$J$2:$J$50000")),0)</f>
        <v>0</v>
      </c>
      <c r="W3105" s="16" t="e">
        <f ca="1">SUM(K3105:V3105)/Пофамильно!$R$1</f>
        <v>#DIV/0!</v>
      </c>
    </row>
    <row r="3106" spans="1:23" x14ac:dyDescent="0.25">
      <c r="A3106" s="10" t="str">
        <f t="shared" ca="1" si="50"/>
        <v>delete</v>
      </c>
      <c r="B3106" s="16" cm="1">
        <f t="array" aca="1" ref="B3106" ca="1">INDIRECT("УникальныеСписки!D"&amp;ROW()-$L$4)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14"/>
      <c r="G3106" s="81" t="str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84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84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84" t="str" cm="1">
        <f t="array" aca="1" ref="J3106" ca="1">_xlfn.XLOOKUP($B3106,INDIRECT(SUBSTITUTE("ИсходныеДанные!$где$2:$где$50000","где",$B$4)),INDIRECT(SUBSTITUTE("ИсходныеДанные!$что$2:$что$50000","что",J$4)),"",0,1)</f>
        <v/>
      </c>
      <c r="K3106" s="3">
        <f ca="1">IF($B3106&lt;&gt;"",SUMIF(INDIRECT("ИсходныеДанные!$"&amp;$K$4&amp;"$2:$"&amp;$K$4&amp;"$50000"),$B3106&amp;"#"&amp;K$6,INDIRECT("ИсходныеДанные!$J$2:$J$50000")),0)</f>
        <v>0</v>
      </c>
      <c r="L3106" s="3">
        <f ca="1">IF($B3106&lt;&gt;"",SUMIF(INDIRECT("ИсходныеДанные!$"&amp;$K$4&amp;"$2:$"&amp;$K$4&amp;"$50000"),$B3106&amp;"#"&amp;L$6,INDIRECT("ИсходныеДанные!$J$2:$J$50000")),0)</f>
        <v>0</v>
      </c>
      <c r="M3106" s="3">
        <f ca="1">IF($B3106&lt;&gt;"",SUMIF(INDIRECT("ИсходныеДанные!$"&amp;$K$4&amp;"$2:$"&amp;$K$4&amp;"$50000"),$B3106&amp;"#"&amp;M$6,INDIRECT("ИсходныеДанные!$J$2:$J$50000")),0)</f>
        <v>0</v>
      </c>
      <c r="N3106" s="3">
        <f ca="1">IF($B3106&lt;&gt;"",SUMIF(INDIRECT("ИсходныеДанные!$"&amp;$K$4&amp;"$2:$"&amp;$K$4&amp;"$50000"),$B3106&amp;"#"&amp;N$6,INDIRECT("ИсходныеДанные!$J$2:$J$50000")),0)</f>
        <v>0</v>
      </c>
      <c r="O3106" s="3">
        <f ca="1">IF($B3106&lt;&gt;"",SUMIF(INDIRECT("ИсходныеДанные!$"&amp;$K$4&amp;"$2:$"&amp;$K$4&amp;"$50000"),$B3106&amp;"#"&amp;O$6,INDIRECT("ИсходныеДанные!$J$2:$J$50000")),0)</f>
        <v>0</v>
      </c>
      <c r="P3106" s="3">
        <f ca="1">IF($B3106&lt;&gt;"",SUMIF(INDIRECT("ИсходныеДанные!$"&amp;$K$4&amp;"$2:$"&amp;$K$4&amp;"$50000"),$B3106&amp;"#"&amp;P$6,INDIRECT("ИсходныеДанные!$J$2:$J$50000")),0)</f>
        <v>0</v>
      </c>
      <c r="Q3106" s="3">
        <f ca="1">IF($B3106&lt;&gt;"",SUMIF(INDIRECT("ИсходныеДанные!$"&amp;$K$4&amp;"$2:$"&amp;$K$4&amp;"$50000"),$B3106&amp;"#"&amp;Q$6,INDIRECT("ИсходныеДанные!$J$2:$J$50000")),0)</f>
        <v>0</v>
      </c>
      <c r="R3106" s="3">
        <f ca="1">IF($B3106&lt;&gt;"",SUMIF(INDIRECT("ИсходныеДанные!$"&amp;$K$4&amp;"$2:$"&amp;$K$4&amp;"$50000"),$B3106&amp;"#"&amp;R$6,INDIRECT("ИсходныеДанные!$J$2:$J$50000")),0)</f>
        <v>0</v>
      </c>
      <c r="S3106" s="3">
        <f ca="1">IF($B3106&lt;&gt;"",SUMIF(INDIRECT("ИсходныеДанные!$"&amp;$K$4&amp;"$2:$"&amp;$K$4&amp;"$50000"),$B3106&amp;"#"&amp;S$6,INDIRECT("ИсходныеДанные!$J$2:$J$50000")),0)</f>
        <v>0</v>
      </c>
      <c r="T3106" s="3">
        <f ca="1">IF($B3106&lt;&gt;"",SUMIF(INDIRECT("ИсходныеДанные!$"&amp;$K$4&amp;"$2:$"&amp;$K$4&amp;"$50000"),$B3106&amp;"#"&amp;T$6,INDIRECT("ИсходныеДанные!$J$2:$J$50000")),0)</f>
        <v>0</v>
      </c>
      <c r="U3106" s="3">
        <f ca="1">IF($B3106&lt;&gt;"",SUMIF(INDIRECT("ИсходныеДанные!$"&amp;$K$4&amp;"$2:$"&amp;$K$4&amp;"$50000"),$B3106&amp;"#"&amp;U$6,INDIRECT("ИсходныеДанные!$J$2:$J$50000")),0)</f>
        <v>0</v>
      </c>
      <c r="V3106" s="3">
        <f ca="1">IF($B3106&lt;&gt;"",SUMIF(INDIRECT("ИсходныеДанные!$"&amp;$K$4&amp;"$2:$"&amp;$K$4&amp;"$50000"),$B3106&amp;"#"&amp;V$6,INDIRECT("ИсходныеДанные!$J$2:$J$50000")),0)</f>
        <v>0</v>
      </c>
      <c r="W3106" s="16" t="e">
        <f ca="1">SUM(K3106:V3106)/Пофамильно!$R$1</f>
        <v>#DIV/0!</v>
      </c>
    </row>
    <row r="3107" spans="1:23" x14ac:dyDescent="0.25">
      <c r="A3107" s="10" t="str">
        <f t="shared" ca="1" si="50"/>
        <v>delete</v>
      </c>
      <c r="B3107" s="16" cm="1">
        <f t="array" aca="1" ref="B3107" ca="1">INDIRECT("УникальныеСписки!D"&amp;ROW()-$L$4)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14"/>
      <c r="G3107" s="81" t="str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84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84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84" t="str" cm="1">
        <f t="array" aca="1" ref="J3107" ca="1">_xlfn.XLOOKUP($B3107,INDIRECT(SUBSTITUTE("ИсходныеДанные!$где$2:$где$50000","где",$B$4)),INDIRECT(SUBSTITUTE("ИсходныеДанные!$что$2:$что$50000","что",J$4)),"",0,1)</f>
        <v/>
      </c>
      <c r="K3107" s="3">
        <f ca="1">IF($B3107&lt;&gt;"",SUMIF(INDIRECT("ИсходныеДанные!$"&amp;$K$4&amp;"$2:$"&amp;$K$4&amp;"$50000"),$B3107&amp;"#"&amp;K$6,INDIRECT("ИсходныеДанные!$J$2:$J$50000")),0)</f>
        <v>0</v>
      </c>
      <c r="L3107" s="3">
        <f ca="1">IF($B3107&lt;&gt;"",SUMIF(INDIRECT("ИсходныеДанные!$"&amp;$K$4&amp;"$2:$"&amp;$K$4&amp;"$50000"),$B3107&amp;"#"&amp;L$6,INDIRECT("ИсходныеДанные!$J$2:$J$50000")),0)</f>
        <v>0</v>
      </c>
      <c r="M3107" s="3">
        <f ca="1">IF($B3107&lt;&gt;"",SUMIF(INDIRECT("ИсходныеДанные!$"&amp;$K$4&amp;"$2:$"&amp;$K$4&amp;"$50000"),$B3107&amp;"#"&amp;M$6,INDIRECT("ИсходныеДанные!$J$2:$J$50000")),0)</f>
        <v>0</v>
      </c>
      <c r="N3107" s="3">
        <f ca="1">IF($B3107&lt;&gt;"",SUMIF(INDIRECT("ИсходныеДанные!$"&amp;$K$4&amp;"$2:$"&amp;$K$4&amp;"$50000"),$B3107&amp;"#"&amp;N$6,INDIRECT("ИсходныеДанные!$J$2:$J$50000")),0)</f>
        <v>0</v>
      </c>
      <c r="O3107" s="3">
        <f ca="1">IF($B3107&lt;&gt;"",SUMIF(INDIRECT("ИсходныеДанные!$"&amp;$K$4&amp;"$2:$"&amp;$K$4&amp;"$50000"),$B3107&amp;"#"&amp;O$6,INDIRECT("ИсходныеДанные!$J$2:$J$50000")),0)</f>
        <v>0</v>
      </c>
      <c r="P3107" s="3">
        <f ca="1">IF($B3107&lt;&gt;"",SUMIF(INDIRECT("ИсходныеДанные!$"&amp;$K$4&amp;"$2:$"&amp;$K$4&amp;"$50000"),$B3107&amp;"#"&amp;P$6,INDIRECT("ИсходныеДанные!$J$2:$J$50000")),0)</f>
        <v>0</v>
      </c>
      <c r="Q3107" s="3">
        <f ca="1">IF($B3107&lt;&gt;"",SUMIF(INDIRECT("ИсходныеДанные!$"&amp;$K$4&amp;"$2:$"&amp;$K$4&amp;"$50000"),$B3107&amp;"#"&amp;Q$6,INDIRECT("ИсходныеДанные!$J$2:$J$50000")),0)</f>
        <v>0</v>
      </c>
      <c r="R3107" s="3">
        <f ca="1">IF($B3107&lt;&gt;"",SUMIF(INDIRECT("ИсходныеДанные!$"&amp;$K$4&amp;"$2:$"&amp;$K$4&amp;"$50000"),$B3107&amp;"#"&amp;R$6,INDIRECT("ИсходныеДанные!$J$2:$J$50000")),0)</f>
        <v>0</v>
      </c>
      <c r="S3107" s="3">
        <f ca="1">IF($B3107&lt;&gt;"",SUMIF(INDIRECT("ИсходныеДанные!$"&amp;$K$4&amp;"$2:$"&amp;$K$4&amp;"$50000"),$B3107&amp;"#"&amp;S$6,INDIRECT("ИсходныеДанные!$J$2:$J$50000")),0)</f>
        <v>0</v>
      </c>
      <c r="T3107" s="3">
        <f ca="1">IF($B3107&lt;&gt;"",SUMIF(INDIRECT("ИсходныеДанные!$"&amp;$K$4&amp;"$2:$"&amp;$K$4&amp;"$50000"),$B3107&amp;"#"&amp;T$6,INDIRECT("ИсходныеДанные!$J$2:$J$50000")),0)</f>
        <v>0</v>
      </c>
      <c r="U3107" s="3">
        <f ca="1">IF($B3107&lt;&gt;"",SUMIF(INDIRECT("ИсходныеДанные!$"&amp;$K$4&amp;"$2:$"&amp;$K$4&amp;"$50000"),$B3107&amp;"#"&amp;U$6,INDIRECT("ИсходныеДанные!$J$2:$J$50000")),0)</f>
        <v>0</v>
      </c>
      <c r="V3107" s="3">
        <f ca="1">IF($B3107&lt;&gt;"",SUMIF(INDIRECT("ИсходныеДанные!$"&amp;$K$4&amp;"$2:$"&amp;$K$4&amp;"$50000"),$B3107&amp;"#"&amp;V$6,INDIRECT("ИсходныеДанные!$J$2:$J$50000")),0)</f>
        <v>0</v>
      </c>
      <c r="W3107" s="16" t="e">
        <f ca="1">SUM(K3107:V3107)/Пофамильно!$R$1</f>
        <v>#DIV/0!</v>
      </c>
    </row>
    <row r="3108" spans="1:23" x14ac:dyDescent="0.25">
      <c r="A3108" s="10" t="str">
        <f t="shared" ca="1" si="50"/>
        <v>delete</v>
      </c>
      <c r="B3108" s="16" cm="1">
        <f t="array" aca="1" ref="B3108" ca="1">INDIRECT("УникальныеСписки!D"&amp;ROW()-$L$4)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14"/>
      <c r="G3108" s="81" t="str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84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84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84" t="str" cm="1">
        <f t="array" aca="1" ref="J3108" ca="1">_xlfn.XLOOKUP($B3108,INDIRECT(SUBSTITUTE("ИсходныеДанные!$где$2:$где$50000","где",$B$4)),INDIRECT(SUBSTITUTE("ИсходныеДанные!$что$2:$что$50000","что",J$4)),"",0,1)</f>
        <v/>
      </c>
      <c r="K3108" s="3">
        <f ca="1">IF($B3108&lt;&gt;"",SUMIF(INDIRECT("ИсходныеДанные!$"&amp;$K$4&amp;"$2:$"&amp;$K$4&amp;"$50000"),$B3108&amp;"#"&amp;K$6,INDIRECT("ИсходныеДанные!$J$2:$J$50000")),0)</f>
        <v>0</v>
      </c>
      <c r="L3108" s="3">
        <f ca="1">IF($B3108&lt;&gt;"",SUMIF(INDIRECT("ИсходныеДанные!$"&amp;$K$4&amp;"$2:$"&amp;$K$4&amp;"$50000"),$B3108&amp;"#"&amp;L$6,INDIRECT("ИсходныеДанные!$J$2:$J$50000")),0)</f>
        <v>0</v>
      </c>
      <c r="M3108" s="3">
        <f ca="1">IF($B3108&lt;&gt;"",SUMIF(INDIRECT("ИсходныеДанные!$"&amp;$K$4&amp;"$2:$"&amp;$K$4&amp;"$50000"),$B3108&amp;"#"&amp;M$6,INDIRECT("ИсходныеДанные!$J$2:$J$50000")),0)</f>
        <v>0</v>
      </c>
      <c r="N3108" s="3">
        <f ca="1">IF($B3108&lt;&gt;"",SUMIF(INDIRECT("ИсходныеДанные!$"&amp;$K$4&amp;"$2:$"&amp;$K$4&amp;"$50000"),$B3108&amp;"#"&amp;N$6,INDIRECT("ИсходныеДанные!$J$2:$J$50000")),0)</f>
        <v>0</v>
      </c>
      <c r="O3108" s="3">
        <f ca="1">IF($B3108&lt;&gt;"",SUMIF(INDIRECT("ИсходныеДанные!$"&amp;$K$4&amp;"$2:$"&amp;$K$4&amp;"$50000"),$B3108&amp;"#"&amp;O$6,INDIRECT("ИсходныеДанные!$J$2:$J$50000")),0)</f>
        <v>0</v>
      </c>
      <c r="P3108" s="3">
        <f ca="1">IF($B3108&lt;&gt;"",SUMIF(INDIRECT("ИсходныеДанные!$"&amp;$K$4&amp;"$2:$"&amp;$K$4&amp;"$50000"),$B3108&amp;"#"&amp;P$6,INDIRECT("ИсходныеДанные!$J$2:$J$50000")),0)</f>
        <v>0</v>
      </c>
      <c r="Q3108" s="3">
        <f ca="1">IF($B3108&lt;&gt;"",SUMIF(INDIRECT("ИсходныеДанные!$"&amp;$K$4&amp;"$2:$"&amp;$K$4&amp;"$50000"),$B3108&amp;"#"&amp;Q$6,INDIRECT("ИсходныеДанные!$J$2:$J$50000")),0)</f>
        <v>0</v>
      </c>
      <c r="R3108" s="3">
        <f ca="1">IF($B3108&lt;&gt;"",SUMIF(INDIRECT("ИсходныеДанные!$"&amp;$K$4&amp;"$2:$"&amp;$K$4&amp;"$50000"),$B3108&amp;"#"&amp;R$6,INDIRECT("ИсходныеДанные!$J$2:$J$50000")),0)</f>
        <v>0</v>
      </c>
      <c r="S3108" s="3">
        <f ca="1">IF($B3108&lt;&gt;"",SUMIF(INDIRECT("ИсходныеДанные!$"&amp;$K$4&amp;"$2:$"&amp;$K$4&amp;"$50000"),$B3108&amp;"#"&amp;S$6,INDIRECT("ИсходныеДанные!$J$2:$J$50000")),0)</f>
        <v>0</v>
      </c>
      <c r="T3108" s="3">
        <f ca="1">IF($B3108&lt;&gt;"",SUMIF(INDIRECT("ИсходныеДанные!$"&amp;$K$4&amp;"$2:$"&amp;$K$4&amp;"$50000"),$B3108&amp;"#"&amp;T$6,INDIRECT("ИсходныеДанные!$J$2:$J$50000")),0)</f>
        <v>0</v>
      </c>
      <c r="U3108" s="3">
        <f ca="1">IF($B3108&lt;&gt;"",SUMIF(INDIRECT("ИсходныеДанные!$"&amp;$K$4&amp;"$2:$"&amp;$K$4&amp;"$50000"),$B3108&amp;"#"&amp;U$6,INDIRECT("ИсходныеДанные!$J$2:$J$50000")),0)</f>
        <v>0</v>
      </c>
      <c r="V3108" s="3">
        <f ca="1">IF($B3108&lt;&gt;"",SUMIF(INDIRECT("ИсходныеДанные!$"&amp;$K$4&amp;"$2:$"&amp;$K$4&amp;"$50000"),$B3108&amp;"#"&amp;V$6,INDIRECT("ИсходныеДанные!$J$2:$J$50000")),0)</f>
        <v>0</v>
      </c>
      <c r="W3108" s="16" t="e">
        <f ca="1">SUM(K3108:V3108)/Пофамильно!$R$1</f>
        <v>#DIV/0!</v>
      </c>
    </row>
    <row r="3109" spans="1:23" x14ac:dyDescent="0.25">
      <c r="A3109" s="10" t="str">
        <f t="shared" ca="1" si="50"/>
        <v>delete</v>
      </c>
      <c r="B3109" s="16" cm="1">
        <f t="array" aca="1" ref="B3109" ca="1">INDIRECT("УникальныеСписки!D"&amp;ROW()-$L$4)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14"/>
      <c r="G3109" s="81" t="str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84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84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84" t="str" cm="1">
        <f t="array" aca="1" ref="J3109" ca="1">_xlfn.XLOOKUP($B3109,INDIRECT(SUBSTITUTE("ИсходныеДанные!$где$2:$где$50000","где",$B$4)),INDIRECT(SUBSTITUTE("ИсходныеДанные!$что$2:$что$50000","что",J$4)),"",0,1)</f>
        <v/>
      </c>
      <c r="K3109" s="3">
        <f ca="1">IF($B3109&lt;&gt;"",SUMIF(INDIRECT("ИсходныеДанные!$"&amp;$K$4&amp;"$2:$"&amp;$K$4&amp;"$50000"),$B3109&amp;"#"&amp;K$6,INDIRECT("ИсходныеДанные!$J$2:$J$50000")),0)</f>
        <v>0</v>
      </c>
      <c r="L3109" s="3">
        <f ca="1">IF($B3109&lt;&gt;"",SUMIF(INDIRECT("ИсходныеДанные!$"&amp;$K$4&amp;"$2:$"&amp;$K$4&amp;"$50000"),$B3109&amp;"#"&amp;L$6,INDIRECT("ИсходныеДанные!$J$2:$J$50000")),0)</f>
        <v>0</v>
      </c>
      <c r="M3109" s="3">
        <f ca="1">IF($B3109&lt;&gt;"",SUMIF(INDIRECT("ИсходныеДанные!$"&amp;$K$4&amp;"$2:$"&amp;$K$4&amp;"$50000"),$B3109&amp;"#"&amp;M$6,INDIRECT("ИсходныеДанные!$J$2:$J$50000")),0)</f>
        <v>0</v>
      </c>
      <c r="N3109" s="3">
        <f ca="1">IF($B3109&lt;&gt;"",SUMIF(INDIRECT("ИсходныеДанные!$"&amp;$K$4&amp;"$2:$"&amp;$K$4&amp;"$50000"),$B3109&amp;"#"&amp;N$6,INDIRECT("ИсходныеДанные!$J$2:$J$50000")),0)</f>
        <v>0</v>
      </c>
      <c r="O3109" s="3">
        <f ca="1">IF($B3109&lt;&gt;"",SUMIF(INDIRECT("ИсходныеДанные!$"&amp;$K$4&amp;"$2:$"&amp;$K$4&amp;"$50000"),$B3109&amp;"#"&amp;O$6,INDIRECT("ИсходныеДанные!$J$2:$J$50000")),0)</f>
        <v>0</v>
      </c>
      <c r="P3109" s="3">
        <f ca="1">IF($B3109&lt;&gt;"",SUMIF(INDIRECT("ИсходныеДанные!$"&amp;$K$4&amp;"$2:$"&amp;$K$4&amp;"$50000"),$B3109&amp;"#"&amp;P$6,INDIRECT("ИсходныеДанные!$J$2:$J$50000")),0)</f>
        <v>0</v>
      </c>
      <c r="Q3109" s="3">
        <f ca="1">IF($B3109&lt;&gt;"",SUMIF(INDIRECT("ИсходныеДанные!$"&amp;$K$4&amp;"$2:$"&amp;$K$4&amp;"$50000"),$B3109&amp;"#"&amp;Q$6,INDIRECT("ИсходныеДанные!$J$2:$J$50000")),0)</f>
        <v>0</v>
      </c>
      <c r="R3109" s="3">
        <f ca="1">IF($B3109&lt;&gt;"",SUMIF(INDIRECT("ИсходныеДанные!$"&amp;$K$4&amp;"$2:$"&amp;$K$4&amp;"$50000"),$B3109&amp;"#"&amp;R$6,INDIRECT("ИсходныеДанные!$J$2:$J$50000")),0)</f>
        <v>0</v>
      </c>
      <c r="S3109" s="3">
        <f ca="1">IF($B3109&lt;&gt;"",SUMIF(INDIRECT("ИсходныеДанные!$"&amp;$K$4&amp;"$2:$"&amp;$K$4&amp;"$50000"),$B3109&amp;"#"&amp;S$6,INDIRECT("ИсходныеДанные!$J$2:$J$50000")),0)</f>
        <v>0</v>
      </c>
      <c r="T3109" s="3">
        <f ca="1">IF($B3109&lt;&gt;"",SUMIF(INDIRECT("ИсходныеДанные!$"&amp;$K$4&amp;"$2:$"&amp;$K$4&amp;"$50000"),$B3109&amp;"#"&amp;T$6,INDIRECT("ИсходныеДанные!$J$2:$J$50000")),0)</f>
        <v>0</v>
      </c>
      <c r="U3109" s="3">
        <f ca="1">IF($B3109&lt;&gt;"",SUMIF(INDIRECT("ИсходныеДанные!$"&amp;$K$4&amp;"$2:$"&amp;$K$4&amp;"$50000"),$B3109&amp;"#"&amp;U$6,INDIRECT("ИсходныеДанные!$J$2:$J$50000")),0)</f>
        <v>0</v>
      </c>
      <c r="V3109" s="3">
        <f ca="1">IF($B3109&lt;&gt;"",SUMIF(INDIRECT("ИсходныеДанные!$"&amp;$K$4&amp;"$2:$"&amp;$K$4&amp;"$50000"),$B3109&amp;"#"&amp;V$6,INDIRECT("ИсходныеДанные!$J$2:$J$50000")),0)</f>
        <v>0</v>
      </c>
      <c r="W3109" s="16" t="e">
        <f ca="1">SUM(K3109:V3109)/Пофамильно!$R$1</f>
        <v>#DIV/0!</v>
      </c>
    </row>
    <row r="3110" spans="1:23" x14ac:dyDescent="0.25">
      <c r="A3110" s="10" t="str">
        <f t="shared" ca="1" si="50"/>
        <v>delete</v>
      </c>
      <c r="B3110" s="16" cm="1">
        <f t="array" aca="1" ref="B3110" ca="1">INDIRECT("УникальныеСписки!D"&amp;ROW()-$L$4)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14"/>
      <c r="G3110" s="81" t="str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84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84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84" t="str" cm="1">
        <f t="array" aca="1" ref="J3110" ca="1">_xlfn.XLOOKUP($B3110,INDIRECT(SUBSTITUTE("ИсходныеДанные!$где$2:$где$50000","где",$B$4)),INDIRECT(SUBSTITUTE("ИсходныеДанные!$что$2:$что$50000","что",J$4)),"",0,1)</f>
        <v/>
      </c>
      <c r="K3110" s="3">
        <f ca="1">IF($B3110&lt;&gt;"",SUMIF(INDIRECT("ИсходныеДанные!$"&amp;$K$4&amp;"$2:$"&amp;$K$4&amp;"$50000"),$B3110&amp;"#"&amp;K$6,INDIRECT("ИсходныеДанные!$J$2:$J$50000")),0)</f>
        <v>0</v>
      </c>
      <c r="L3110" s="3">
        <f ca="1">IF($B3110&lt;&gt;"",SUMIF(INDIRECT("ИсходныеДанные!$"&amp;$K$4&amp;"$2:$"&amp;$K$4&amp;"$50000"),$B3110&amp;"#"&amp;L$6,INDIRECT("ИсходныеДанные!$J$2:$J$50000")),0)</f>
        <v>0</v>
      </c>
      <c r="M3110" s="3">
        <f ca="1">IF($B3110&lt;&gt;"",SUMIF(INDIRECT("ИсходныеДанные!$"&amp;$K$4&amp;"$2:$"&amp;$K$4&amp;"$50000"),$B3110&amp;"#"&amp;M$6,INDIRECT("ИсходныеДанные!$J$2:$J$50000")),0)</f>
        <v>0</v>
      </c>
      <c r="N3110" s="3">
        <f ca="1">IF($B3110&lt;&gt;"",SUMIF(INDIRECT("ИсходныеДанные!$"&amp;$K$4&amp;"$2:$"&amp;$K$4&amp;"$50000"),$B3110&amp;"#"&amp;N$6,INDIRECT("ИсходныеДанные!$J$2:$J$50000")),0)</f>
        <v>0</v>
      </c>
      <c r="O3110" s="3">
        <f ca="1">IF($B3110&lt;&gt;"",SUMIF(INDIRECT("ИсходныеДанные!$"&amp;$K$4&amp;"$2:$"&amp;$K$4&amp;"$50000"),$B3110&amp;"#"&amp;O$6,INDIRECT("ИсходныеДанные!$J$2:$J$50000")),0)</f>
        <v>0</v>
      </c>
      <c r="P3110" s="3">
        <f ca="1">IF($B3110&lt;&gt;"",SUMIF(INDIRECT("ИсходныеДанные!$"&amp;$K$4&amp;"$2:$"&amp;$K$4&amp;"$50000"),$B3110&amp;"#"&amp;P$6,INDIRECT("ИсходныеДанные!$J$2:$J$50000")),0)</f>
        <v>0</v>
      </c>
      <c r="Q3110" s="3">
        <f ca="1">IF($B3110&lt;&gt;"",SUMIF(INDIRECT("ИсходныеДанные!$"&amp;$K$4&amp;"$2:$"&amp;$K$4&amp;"$50000"),$B3110&amp;"#"&amp;Q$6,INDIRECT("ИсходныеДанные!$J$2:$J$50000")),0)</f>
        <v>0</v>
      </c>
      <c r="R3110" s="3">
        <f ca="1">IF($B3110&lt;&gt;"",SUMIF(INDIRECT("ИсходныеДанные!$"&amp;$K$4&amp;"$2:$"&amp;$K$4&amp;"$50000"),$B3110&amp;"#"&amp;R$6,INDIRECT("ИсходныеДанные!$J$2:$J$50000")),0)</f>
        <v>0</v>
      </c>
      <c r="S3110" s="3">
        <f ca="1">IF($B3110&lt;&gt;"",SUMIF(INDIRECT("ИсходныеДанные!$"&amp;$K$4&amp;"$2:$"&amp;$K$4&amp;"$50000"),$B3110&amp;"#"&amp;S$6,INDIRECT("ИсходныеДанные!$J$2:$J$50000")),0)</f>
        <v>0</v>
      </c>
      <c r="T3110" s="3">
        <f ca="1">IF($B3110&lt;&gt;"",SUMIF(INDIRECT("ИсходныеДанные!$"&amp;$K$4&amp;"$2:$"&amp;$K$4&amp;"$50000"),$B3110&amp;"#"&amp;T$6,INDIRECT("ИсходныеДанные!$J$2:$J$50000")),0)</f>
        <v>0</v>
      </c>
      <c r="U3110" s="3">
        <f ca="1">IF($B3110&lt;&gt;"",SUMIF(INDIRECT("ИсходныеДанные!$"&amp;$K$4&amp;"$2:$"&amp;$K$4&amp;"$50000"),$B3110&amp;"#"&amp;U$6,INDIRECT("ИсходныеДанные!$J$2:$J$50000")),0)</f>
        <v>0</v>
      </c>
      <c r="V3110" s="3">
        <f ca="1">IF($B3110&lt;&gt;"",SUMIF(INDIRECT("ИсходныеДанные!$"&amp;$K$4&amp;"$2:$"&amp;$K$4&amp;"$50000"),$B3110&amp;"#"&amp;V$6,INDIRECT("ИсходныеДанные!$J$2:$J$50000")),0)</f>
        <v>0</v>
      </c>
      <c r="W3110" s="16" t="e">
        <f ca="1">SUM(K3110:V3110)/Пофамильно!$R$1</f>
        <v>#DIV/0!</v>
      </c>
    </row>
    <row r="3111" spans="1:23" x14ac:dyDescent="0.25">
      <c r="A3111" s="10" t="str">
        <f t="shared" ca="1" si="50"/>
        <v>delete</v>
      </c>
      <c r="B3111" s="16" cm="1">
        <f t="array" aca="1" ref="B3111" ca="1">INDIRECT("УникальныеСписки!D"&amp;ROW()-$L$4)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14"/>
      <c r="G3111" s="81" t="str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84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84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84" t="str" cm="1">
        <f t="array" aca="1" ref="J3111" ca="1">_xlfn.XLOOKUP($B3111,INDIRECT(SUBSTITUTE("ИсходныеДанные!$где$2:$где$50000","где",$B$4)),INDIRECT(SUBSTITUTE("ИсходныеДанные!$что$2:$что$50000","что",J$4)),"",0,1)</f>
        <v/>
      </c>
      <c r="K3111" s="3">
        <f ca="1">IF($B3111&lt;&gt;"",SUMIF(INDIRECT("ИсходныеДанные!$"&amp;$K$4&amp;"$2:$"&amp;$K$4&amp;"$50000"),$B3111&amp;"#"&amp;K$6,INDIRECT("ИсходныеДанные!$J$2:$J$50000")),0)</f>
        <v>0</v>
      </c>
      <c r="L3111" s="3">
        <f ca="1">IF($B3111&lt;&gt;"",SUMIF(INDIRECT("ИсходныеДанные!$"&amp;$K$4&amp;"$2:$"&amp;$K$4&amp;"$50000"),$B3111&amp;"#"&amp;L$6,INDIRECT("ИсходныеДанные!$J$2:$J$50000")),0)</f>
        <v>0</v>
      </c>
      <c r="M3111" s="3">
        <f ca="1">IF($B3111&lt;&gt;"",SUMIF(INDIRECT("ИсходныеДанные!$"&amp;$K$4&amp;"$2:$"&amp;$K$4&amp;"$50000"),$B3111&amp;"#"&amp;M$6,INDIRECT("ИсходныеДанные!$J$2:$J$50000")),0)</f>
        <v>0</v>
      </c>
      <c r="N3111" s="3">
        <f ca="1">IF($B3111&lt;&gt;"",SUMIF(INDIRECT("ИсходныеДанные!$"&amp;$K$4&amp;"$2:$"&amp;$K$4&amp;"$50000"),$B3111&amp;"#"&amp;N$6,INDIRECT("ИсходныеДанные!$J$2:$J$50000")),0)</f>
        <v>0</v>
      </c>
      <c r="O3111" s="3">
        <f ca="1">IF($B3111&lt;&gt;"",SUMIF(INDIRECT("ИсходныеДанные!$"&amp;$K$4&amp;"$2:$"&amp;$K$4&amp;"$50000"),$B3111&amp;"#"&amp;O$6,INDIRECT("ИсходныеДанные!$J$2:$J$50000")),0)</f>
        <v>0</v>
      </c>
      <c r="P3111" s="3">
        <f ca="1">IF($B3111&lt;&gt;"",SUMIF(INDIRECT("ИсходныеДанные!$"&amp;$K$4&amp;"$2:$"&amp;$K$4&amp;"$50000"),$B3111&amp;"#"&amp;P$6,INDIRECT("ИсходныеДанные!$J$2:$J$50000")),0)</f>
        <v>0</v>
      </c>
      <c r="Q3111" s="3">
        <f ca="1">IF($B3111&lt;&gt;"",SUMIF(INDIRECT("ИсходныеДанные!$"&amp;$K$4&amp;"$2:$"&amp;$K$4&amp;"$50000"),$B3111&amp;"#"&amp;Q$6,INDIRECT("ИсходныеДанные!$J$2:$J$50000")),0)</f>
        <v>0</v>
      </c>
      <c r="R3111" s="3">
        <f ca="1">IF($B3111&lt;&gt;"",SUMIF(INDIRECT("ИсходныеДанные!$"&amp;$K$4&amp;"$2:$"&amp;$K$4&amp;"$50000"),$B3111&amp;"#"&amp;R$6,INDIRECT("ИсходныеДанные!$J$2:$J$50000")),0)</f>
        <v>0</v>
      </c>
      <c r="S3111" s="3">
        <f ca="1">IF($B3111&lt;&gt;"",SUMIF(INDIRECT("ИсходныеДанные!$"&amp;$K$4&amp;"$2:$"&amp;$K$4&amp;"$50000"),$B3111&amp;"#"&amp;S$6,INDIRECT("ИсходныеДанные!$J$2:$J$50000")),0)</f>
        <v>0</v>
      </c>
      <c r="T3111" s="3">
        <f ca="1">IF($B3111&lt;&gt;"",SUMIF(INDIRECT("ИсходныеДанные!$"&amp;$K$4&amp;"$2:$"&amp;$K$4&amp;"$50000"),$B3111&amp;"#"&amp;T$6,INDIRECT("ИсходныеДанные!$J$2:$J$50000")),0)</f>
        <v>0</v>
      </c>
      <c r="U3111" s="3">
        <f ca="1">IF($B3111&lt;&gt;"",SUMIF(INDIRECT("ИсходныеДанные!$"&amp;$K$4&amp;"$2:$"&amp;$K$4&amp;"$50000"),$B3111&amp;"#"&amp;U$6,INDIRECT("ИсходныеДанные!$J$2:$J$50000")),0)</f>
        <v>0</v>
      </c>
      <c r="V3111" s="3">
        <f ca="1">IF($B3111&lt;&gt;"",SUMIF(INDIRECT("ИсходныеДанные!$"&amp;$K$4&amp;"$2:$"&amp;$K$4&amp;"$50000"),$B3111&amp;"#"&amp;V$6,INDIRECT("ИсходныеДанные!$J$2:$J$50000")),0)</f>
        <v>0</v>
      </c>
      <c r="W3111" s="16" t="e">
        <f ca="1">SUM(K3111:V3111)/Пофамильно!$R$1</f>
        <v>#DIV/0!</v>
      </c>
    </row>
    <row r="3112" spans="1:23" x14ac:dyDescent="0.25">
      <c r="A3112" s="10" t="str">
        <f t="shared" ca="1" si="50"/>
        <v>delete</v>
      </c>
      <c r="B3112" s="16" cm="1">
        <f t="array" aca="1" ref="B3112" ca="1">INDIRECT("УникальныеСписки!D"&amp;ROW()-$L$4)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14"/>
      <c r="G3112" s="81" t="str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84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84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84" t="str" cm="1">
        <f t="array" aca="1" ref="J3112" ca="1">_xlfn.XLOOKUP($B3112,INDIRECT(SUBSTITUTE("ИсходныеДанные!$где$2:$где$50000","где",$B$4)),INDIRECT(SUBSTITUTE("ИсходныеДанные!$что$2:$что$50000","что",J$4)),"",0,1)</f>
        <v/>
      </c>
      <c r="K3112" s="3">
        <f ca="1">IF($B3112&lt;&gt;"",SUMIF(INDIRECT("ИсходныеДанные!$"&amp;$K$4&amp;"$2:$"&amp;$K$4&amp;"$50000"),$B3112&amp;"#"&amp;K$6,INDIRECT("ИсходныеДанные!$J$2:$J$50000")),0)</f>
        <v>0</v>
      </c>
      <c r="L3112" s="3">
        <f ca="1">IF($B3112&lt;&gt;"",SUMIF(INDIRECT("ИсходныеДанные!$"&amp;$K$4&amp;"$2:$"&amp;$K$4&amp;"$50000"),$B3112&amp;"#"&amp;L$6,INDIRECT("ИсходныеДанные!$J$2:$J$50000")),0)</f>
        <v>0</v>
      </c>
      <c r="M3112" s="3">
        <f ca="1">IF($B3112&lt;&gt;"",SUMIF(INDIRECT("ИсходныеДанные!$"&amp;$K$4&amp;"$2:$"&amp;$K$4&amp;"$50000"),$B3112&amp;"#"&amp;M$6,INDIRECT("ИсходныеДанные!$J$2:$J$50000")),0)</f>
        <v>0</v>
      </c>
      <c r="N3112" s="3">
        <f ca="1">IF($B3112&lt;&gt;"",SUMIF(INDIRECT("ИсходныеДанные!$"&amp;$K$4&amp;"$2:$"&amp;$K$4&amp;"$50000"),$B3112&amp;"#"&amp;N$6,INDIRECT("ИсходныеДанные!$J$2:$J$50000")),0)</f>
        <v>0</v>
      </c>
      <c r="O3112" s="3">
        <f ca="1">IF($B3112&lt;&gt;"",SUMIF(INDIRECT("ИсходныеДанные!$"&amp;$K$4&amp;"$2:$"&amp;$K$4&amp;"$50000"),$B3112&amp;"#"&amp;O$6,INDIRECT("ИсходныеДанные!$J$2:$J$50000")),0)</f>
        <v>0</v>
      </c>
      <c r="P3112" s="3">
        <f ca="1">IF($B3112&lt;&gt;"",SUMIF(INDIRECT("ИсходныеДанные!$"&amp;$K$4&amp;"$2:$"&amp;$K$4&amp;"$50000"),$B3112&amp;"#"&amp;P$6,INDIRECT("ИсходныеДанные!$J$2:$J$50000")),0)</f>
        <v>0</v>
      </c>
      <c r="Q3112" s="3">
        <f ca="1">IF($B3112&lt;&gt;"",SUMIF(INDIRECT("ИсходныеДанные!$"&amp;$K$4&amp;"$2:$"&amp;$K$4&amp;"$50000"),$B3112&amp;"#"&amp;Q$6,INDIRECT("ИсходныеДанные!$J$2:$J$50000")),0)</f>
        <v>0</v>
      </c>
      <c r="R3112" s="3">
        <f ca="1">IF($B3112&lt;&gt;"",SUMIF(INDIRECT("ИсходныеДанные!$"&amp;$K$4&amp;"$2:$"&amp;$K$4&amp;"$50000"),$B3112&amp;"#"&amp;R$6,INDIRECT("ИсходныеДанные!$J$2:$J$50000")),0)</f>
        <v>0</v>
      </c>
      <c r="S3112" s="3">
        <f ca="1">IF($B3112&lt;&gt;"",SUMIF(INDIRECT("ИсходныеДанные!$"&amp;$K$4&amp;"$2:$"&amp;$K$4&amp;"$50000"),$B3112&amp;"#"&amp;S$6,INDIRECT("ИсходныеДанные!$J$2:$J$50000")),0)</f>
        <v>0</v>
      </c>
      <c r="T3112" s="3">
        <f ca="1">IF($B3112&lt;&gt;"",SUMIF(INDIRECT("ИсходныеДанные!$"&amp;$K$4&amp;"$2:$"&amp;$K$4&amp;"$50000"),$B3112&amp;"#"&amp;T$6,INDIRECT("ИсходныеДанные!$J$2:$J$50000")),0)</f>
        <v>0</v>
      </c>
      <c r="U3112" s="3">
        <f ca="1">IF($B3112&lt;&gt;"",SUMIF(INDIRECT("ИсходныеДанные!$"&amp;$K$4&amp;"$2:$"&amp;$K$4&amp;"$50000"),$B3112&amp;"#"&amp;U$6,INDIRECT("ИсходныеДанные!$J$2:$J$50000")),0)</f>
        <v>0</v>
      </c>
      <c r="V3112" s="3">
        <f ca="1">IF($B3112&lt;&gt;"",SUMIF(INDIRECT("ИсходныеДанные!$"&amp;$K$4&amp;"$2:$"&amp;$K$4&amp;"$50000"),$B3112&amp;"#"&amp;V$6,INDIRECT("ИсходныеДанные!$J$2:$J$50000")),0)</f>
        <v>0</v>
      </c>
      <c r="W3112" s="16" t="e">
        <f ca="1">SUM(K3112:V3112)/Пофамильно!$R$1</f>
        <v>#DIV/0!</v>
      </c>
    </row>
    <row r="3113" spans="1:23" x14ac:dyDescent="0.25">
      <c r="A3113" s="10" t="str">
        <f t="shared" ca="1" si="50"/>
        <v>delete</v>
      </c>
      <c r="B3113" s="16" cm="1">
        <f t="array" aca="1" ref="B3113" ca="1">INDIRECT("УникальныеСписки!D"&amp;ROW()-$L$4)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14"/>
      <c r="G3113" s="81" t="str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84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84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84" t="str" cm="1">
        <f t="array" aca="1" ref="J3113" ca="1">_xlfn.XLOOKUP($B3113,INDIRECT(SUBSTITUTE("ИсходныеДанные!$где$2:$где$50000","где",$B$4)),INDIRECT(SUBSTITUTE("ИсходныеДанные!$что$2:$что$50000","что",J$4)),"",0,1)</f>
        <v/>
      </c>
      <c r="K3113" s="3">
        <f ca="1">IF($B3113&lt;&gt;"",SUMIF(INDIRECT("ИсходныеДанные!$"&amp;$K$4&amp;"$2:$"&amp;$K$4&amp;"$50000"),$B3113&amp;"#"&amp;K$6,INDIRECT("ИсходныеДанные!$J$2:$J$50000")),0)</f>
        <v>0</v>
      </c>
      <c r="L3113" s="3">
        <f ca="1">IF($B3113&lt;&gt;"",SUMIF(INDIRECT("ИсходныеДанные!$"&amp;$K$4&amp;"$2:$"&amp;$K$4&amp;"$50000"),$B3113&amp;"#"&amp;L$6,INDIRECT("ИсходныеДанные!$J$2:$J$50000")),0)</f>
        <v>0</v>
      </c>
      <c r="M3113" s="3">
        <f ca="1">IF($B3113&lt;&gt;"",SUMIF(INDIRECT("ИсходныеДанные!$"&amp;$K$4&amp;"$2:$"&amp;$K$4&amp;"$50000"),$B3113&amp;"#"&amp;M$6,INDIRECT("ИсходныеДанные!$J$2:$J$50000")),0)</f>
        <v>0</v>
      </c>
      <c r="N3113" s="3">
        <f ca="1">IF($B3113&lt;&gt;"",SUMIF(INDIRECT("ИсходныеДанные!$"&amp;$K$4&amp;"$2:$"&amp;$K$4&amp;"$50000"),$B3113&amp;"#"&amp;N$6,INDIRECT("ИсходныеДанные!$J$2:$J$50000")),0)</f>
        <v>0</v>
      </c>
      <c r="O3113" s="3">
        <f ca="1">IF($B3113&lt;&gt;"",SUMIF(INDIRECT("ИсходныеДанные!$"&amp;$K$4&amp;"$2:$"&amp;$K$4&amp;"$50000"),$B3113&amp;"#"&amp;O$6,INDIRECT("ИсходныеДанные!$J$2:$J$50000")),0)</f>
        <v>0</v>
      </c>
      <c r="P3113" s="3">
        <f ca="1">IF($B3113&lt;&gt;"",SUMIF(INDIRECT("ИсходныеДанные!$"&amp;$K$4&amp;"$2:$"&amp;$K$4&amp;"$50000"),$B3113&amp;"#"&amp;P$6,INDIRECT("ИсходныеДанные!$J$2:$J$50000")),0)</f>
        <v>0</v>
      </c>
      <c r="Q3113" s="3">
        <f ca="1">IF($B3113&lt;&gt;"",SUMIF(INDIRECT("ИсходныеДанные!$"&amp;$K$4&amp;"$2:$"&amp;$K$4&amp;"$50000"),$B3113&amp;"#"&amp;Q$6,INDIRECT("ИсходныеДанные!$J$2:$J$50000")),0)</f>
        <v>0</v>
      </c>
      <c r="R3113" s="3">
        <f ca="1">IF($B3113&lt;&gt;"",SUMIF(INDIRECT("ИсходныеДанные!$"&amp;$K$4&amp;"$2:$"&amp;$K$4&amp;"$50000"),$B3113&amp;"#"&amp;R$6,INDIRECT("ИсходныеДанные!$J$2:$J$50000")),0)</f>
        <v>0</v>
      </c>
      <c r="S3113" s="3">
        <f ca="1">IF($B3113&lt;&gt;"",SUMIF(INDIRECT("ИсходныеДанные!$"&amp;$K$4&amp;"$2:$"&amp;$K$4&amp;"$50000"),$B3113&amp;"#"&amp;S$6,INDIRECT("ИсходныеДанные!$J$2:$J$50000")),0)</f>
        <v>0</v>
      </c>
      <c r="T3113" s="3">
        <f ca="1">IF($B3113&lt;&gt;"",SUMIF(INDIRECT("ИсходныеДанные!$"&amp;$K$4&amp;"$2:$"&amp;$K$4&amp;"$50000"),$B3113&amp;"#"&amp;T$6,INDIRECT("ИсходныеДанные!$J$2:$J$50000")),0)</f>
        <v>0</v>
      </c>
      <c r="U3113" s="3">
        <f ca="1">IF($B3113&lt;&gt;"",SUMIF(INDIRECT("ИсходныеДанные!$"&amp;$K$4&amp;"$2:$"&amp;$K$4&amp;"$50000"),$B3113&amp;"#"&amp;U$6,INDIRECT("ИсходныеДанные!$J$2:$J$50000")),0)</f>
        <v>0</v>
      </c>
      <c r="V3113" s="3">
        <f ca="1">IF($B3113&lt;&gt;"",SUMIF(INDIRECT("ИсходныеДанные!$"&amp;$K$4&amp;"$2:$"&amp;$K$4&amp;"$50000"),$B3113&amp;"#"&amp;V$6,INDIRECT("ИсходныеДанные!$J$2:$J$50000")),0)</f>
        <v>0</v>
      </c>
      <c r="W3113" s="16" t="e">
        <f ca="1">SUM(K3113:V3113)/Пофамильно!$R$1</f>
        <v>#DIV/0!</v>
      </c>
    </row>
    <row r="3114" spans="1:23" x14ac:dyDescent="0.25">
      <c r="A3114" s="10" t="str">
        <f t="shared" ca="1" si="50"/>
        <v>delete</v>
      </c>
      <c r="B3114" s="16" cm="1">
        <f t="array" aca="1" ref="B3114" ca="1">INDIRECT("УникальныеСписки!D"&amp;ROW()-$L$4)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14"/>
      <c r="G3114" s="81" t="str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84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84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84" t="str" cm="1">
        <f t="array" aca="1" ref="J3114" ca="1">_xlfn.XLOOKUP($B3114,INDIRECT(SUBSTITUTE("ИсходныеДанные!$где$2:$где$50000","где",$B$4)),INDIRECT(SUBSTITUTE("ИсходныеДанные!$что$2:$что$50000","что",J$4)),"",0,1)</f>
        <v/>
      </c>
      <c r="K3114" s="3">
        <f ca="1">IF($B3114&lt;&gt;"",SUMIF(INDIRECT("ИсходныеДанные!$"&amp;$K$4&amp;"$2:$"&amp;$K$4&amp;"$50000"),$B3114&amp;"#"&amp;K$6,INDIRECT("ИсходныеДанные!$J$2:$J$50000")),0)</f>
        <v>0</v>
      </c>
      <c r="L3114" s="3">
        <f ca="1">IF($B3114&lt;&gt;"",SUMIF(INDIRECT("ИсходныеДанные!$"&amp;$K$4&amp;"$2:$"&amp;$K$4&amp;"$50000"),$B3114&amp;"#"&amp;L$6,INDIRECT("ИсходныеДанные!$J$2:$J$50000")),0)</f>
        <v>0</v>
      </c>
      <c r="M3114" s="3">
        <f ca="1">IF($B3114&lt;&gt;"",SUMIF(INDIRECT("ИсходныеДанные!$"&amp;$K$4&amp;"$2:$"&amp;$K$4&amp;"$50000"),$B3114&amp;"#"&amp;M$6,INDIRECT("ИсходныеДанные!$J$2:$J$50000")),0)</f>
        <v>0</v>
      </c>
      <c r="N3114" s="3">
        <f ca="1">IF($B3114&lt;&gt;"",SUMIF(INDIRECT("ИсходныеДанные!$"&amp;$K$4&amp;"$2:$"&amp;$K$4&amp;"$50000"),$B3114&amp;"#"&amp;N$6,INDIRECT("ИсходныеДанные!$J$2:$J$50000")),0)</f>
        <v>0</v>
      </c>
      <c r="O3114" s="3">
        <f ca="1">IF($B3114&lt;&gt;"",SUMIF(INDIRECT("ИсходныеДанные!$"&amp;$K$4&amp;"$2:$"&amp;$K$4&amp;"$50000"),$B3114&amp;"#"&amp;O$6,INDIRECT("ИсходныеДанные!$J$2:$J$50000")),0)</f>
        <v>0</v>
      </c>
      <c r="P3114" s="3">
        <f ca="1">IF($B3114&lt;&gt;"",SUMIF(INDIRECT("ИсходныеДанные!$"&amp;$K$4&amp;"$2:$"&amp;$K$4&amp;"$50000"),$B3114&amp;"#"&amp;P$6,INDIRECT("ИсходныеДанные!$J$2:$J$50000")),0)</f>
        <v>0</v>
      </c>
      <c r="Q3114" s="3">
        <f ca="1">IF($B3114&lt;&gt;"",SUMIF(INDIRECT("ИсходныеДанные!$"&amp;$K$4&amp;"$2:$"&amp;$K$4&amp;"$50000"),$B3114&amp;"#"&amp;Q$6,INDIRECT("ИсходныеДанные!$J$2:$J$50000")),0)</f>
        <v>0</v>
      </c>
      <c r="R3114" s="3">
        <f ca="1">IF($B3114&lt;&gt;"",SUMIF(INDIRECT("ИсходныеДанные!$"&amp;$K$4&amp;"$2:$"&amp;$K$4&amp;"$50000"),$B3114&amp;"#"&amp;R$6,INDIRECT("ИсходныеДанные!$J$2:$J$50000")),0)</f>
        <v>0</v>
      </c>
      <c r="S3114" s="3">
        <f ca="1">IF($B3114&lt;&gt;"",SUMIF(INDIRECT("ИсходныеДанные!$"&amp;$K$4&amp;"$2:$"&amp;$K$4&amp;"$50000"),$B3114&amp;"#"&amp;S$6,INDIRECT("ИсходныеДанные!$J$2:$J$50000")),0)</f>
        <v>0</v>
      </c>
      <c r="T3114" s="3">
        <f ca="1">IF($B3114&lt;&gt;"",SUMIF(INDIRECT("ИсходныеДанные!$"&amp;$K$4&amp;"$2:$"&amp;$K$4&amp;"$50000"),$B3114&amp;"#"&amp;T$6,INDIRECT("ИсходныеДанные!$J$2:$J$50000")),0)</f>
        <v>0</v>
      </c>
      <c r="U3114" s="3">
        <f ca="1">IF($B3114&lt;&gt;"",SUMIF(INDIRECT("ИсходныеДанные!$"&amp;$K$4&amp;"$2:$"&amp;$K$4&amp;"$50000"),$B3114&amp;"#"&amp;U$6,INDIRECT("ИсходныеДанные!$J$2:$J$50000")),0)</f>
        <v>0</v>
      </c>
      <c r="V3114" s="3">
        <f ca="1">IF($B3114&lt;&gt;"",SUMIF(INDIRECT("ИсходныеДанные!$"&amp;$K$4&amp;"$2:$"&amp;$K$4&amp;"$50000"),$B3114&amp;"#"&amp;V$6,INDIRECT("ИсходныеДанные!$J$2:$J$50000")),0)</f>
        <v>0</v>
      </c>
      <c r="W3114" s="16" t="e">
        <f ca="1">SUM(K3114:V3114)/Пофамильно!$R$1</f>
        <v>#DIV/0!</v>
      </c>
    </row>
    <row r="3115" spans="1:23" x14ac:dyDescent="0.25">
      <c r="A3115" s="10" t="str">
        <f t="shared" ca="1" si="50"/>
        <v>delete</v>
      </c>
      <c r="B3115" s="16" cm="1">
        <f t="array" aca="1" ref="B3115" ca="1">INDIRECT("УникальныеСписки!D"&amp;ROW()-$L$4)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14"/>
      <c r="G3115" s="81" t="str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84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84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84" t="str" cm="1">
        <f t="array" aca="1" ref="J3115" ca="1">_xlfn.XLOOKUP($B3115,INDIRECT(SUBSTITUTE("ИсходныеДанные!$где$2:$где$50000","где",$B$4)),INDIRECT(SUBSTITUTE("ИсходныеДанные!$что$2:$что$50000","что",J$4)),"",0,1)</f>
        <v/>
      </c>
      <c r="K3115" s="3">
        <f ca="1">IF($B3115&lt;&gt;"",SUMIF(INDIRECT("ИсходныеДанные!$"&amp;$K$4&amp;"$2:$"&amp;$K$4&amp;"$50000"),$B3115&amp;"#"&amp;K$6,INDIRECT("ИсходныеДанные!$J$2:$J$50000")),0)</f>
        <v>0</v>
      </c>
      <c r="L3115" s="3">
        <f ca="1">IF($B3115&lt;&gt;"",SUMIF(INDIRECT("ИсходныеДанные!$"&amp;$K$4&amp;"$2:$"&amp;$K$4&amp;"$50000"),$B3115&amp;"#"&amp;L$6,INDIRECT("ИсходныеДанные!$J$2:$J$50000")),0)</f>
        <v>0</v>
      </c>
      <c r="M3115" s="3">
        <f ca="1">IF($B3115&lt;&gt;"",SUMIF(INDIRECT("ИсходныеДанные!$"&amp;$K$4&amp;"$2:$"&amp;$K$4&amp;"$50000"),$B3115&amp;"#"&amp;M$6,INDIRECT("ИсходныеДанные!$J$2:$J$50000")),0)</f>
        <v>0</v>
      </c>
      <c r="N3115" s="3">
        <f ca="1">IF($B3115&lt;&gt;"",SUMIF(INDIRECT("ИсходныеДанные!$"&amp;$K$4&amp;"$2:$"&amp;$K$4&amp;"$50000"),$B3115&amp;"#"&amp;N$6,INDIRECT("ИсходныеДанные!$J$2:$J$50000")),0)</f>
        <v>0</v>
      </c>
      <c r="O3115" s="3">
        <f ca="1">IF($B3115&lt;&gt;"",SUMIF(INDIRECT("ИсходныеДанные!$"&amp;$K$4&amp;"$2:$"&amp;$K$4&amp;"$50000"),$B3115&amp;"#"&amp;O$6,INDIRECT("ИсходныеДанные!$J$2:$J$50000")),0)</f>
        <v>0</v>
      </c>
      <c r="P3115" s="3">
        <f ca="1">IF($B3115&lt;&gt;"",SUMIF(INDIRECT("ИсходныеДанные!$"&amp;$K$4&amp;"$2:$"&amp;$K$4&amp;"$50000"),$B3115&amp;"#"&amp;P$6,INDIRECT("ИсходныеДанные!$J$2:$J$50000")),0)</f>
        <v>0</v>
      </c>
      <c r="Q3115" s="3">
        <f ca="1">IF($B3115&lt;&gt;"",SUMIF(INDIRECT("ИсходныеДанные!$"&amp;$K$4&amp;"$2:$"&amp;$K$4&amp;"$50000"),$B3115&amp;"#"&amp;Q$6,INDIRECT("ИсходныеДанные!$J$2:$J$50000")),0)</f>
        <v>0</v>
      </c>
      <c r="R3115" s="3">
        <f ca="1">IF($B3115&lt;&gt;"",SUMIF(INDIRECT("ИсходныеДанные!$"&amp;$K$4&amp;"$2:$"&amp;$K$4&amp;"$50000"),$B3115&amp;"#"&amp;R$6,INDIRECT("ИсходныеДанные!$J$2:$J$50000")),0)</f>
        <v>0</v>
      </c>
      <c r="S3115" s="3">
        <f ca="1">IF($B3115&lt;&gt;"",SUMIF(INDIRECT("ИсходныеДанные!$"&amp;$K$4&amp;"$2:$"&amp;$K$4&amp;"$50000"),$B3115&amp;"#"&amp;S$6,INDIRECT("ИсходныеДанные!$J$2:$J$50000")),0)</f>
        <v>0</v>
      </c>
      <c r="T3115" s="3">
        <f ca="1">IF($B3115&lt;&gt;"",SUMIF(INDIRECT("ИсходныеДанные!$"&amp;$K$4&amp;"$2:$"&amp;$K$4&amp;"$50000"),$B3115&amp;"#"&amp;T$6,INDIRECT("ИсходныеДанные!$J$2:$J$50000")),0)</f>
        <v>0</v>
      </c>
      <c r="U3115" s="3">
        <f ca="1">IF($B3115&lt;&gt;"",SUMIF(INDIRECT("ИсходныеДанные!$"&amp;$K$4&amp;"$2:$"&amp;$K$4&amp;"$50000"),$B3115&amp;"#"&amp;U$6,INDIRECT("ИсходныеДанные!$J$2:$J$50000")),0)</f>
        <v>0</v>
      </c>
      <c r="V3115" s="3">
        <f ca="1">IF($B3115&lt;&gt;"",SUMIF(INDIRECT("ИсходныеДанные!$"&amp;$K$4&amp;"$2:$"&amp;$K$4&amp;"$50000"),$B3115&amp;"#"&amp;V$6,INDIRECT("ИсходныеДанные!$J$2:$J$50000")),0)</f>
        <v>0</v>
      </c>
      <c r="W3115" s="16" t="e">
        <f ca="1">SUM(K3115:V3115)/Пофамильно!$R$1</f>
        <v>#DIV/0!</v>
      </c>
    </row>
    <row r="3116" spans="1:23" x14ac:dyDescent="0.25">
      <c r="A3116" s="10" t="str">
        <f t="shared" ca="1" si="50"/>
        <v>delete</v>
      </c>
      <c r="B3116" s="16" cm="1">
        <f t="array" aca="1" ref="B3116" ca="1">INDIRECT("УникальныеСписки!D"&amp;ROW()-$L$4)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14"/>
      <c r="G3116" s="81" t="str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84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84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84" t="str" cm="1">
        <f t="array" aca="1" ref="J3116" ca="1">_xlfn.XLOOKUP($B3116,INDIRECT(SUBSTITUTE("ИсходныеДанные!$где$2:$где$50000","где",$B$4)),INDIRECT(SUBSTITUTE("ИсходныеДанные!$что$2:$что$50000","что",J$4)),"",0,1)</f>
        <v/>
      </c>
      <c r="K3116" s="3">
        <f ca="1">IF($B3116&lt;&gt;"",SUMIF(INDIRECT("ИсходныеДанные!$"&amp;$K$4&amp;"$2:$"&amp;$K$4&amp;"$50000"),$B3116&amp;"#"&amp;K$6,INDIRECT("ИсходныеДанные!$J$2:$J$50000")),0)</f>
        <v>0</v>
      </c>
      <c r="L3116" s="3">
        <f ca="1">IF($B3116&lt;&gt;"",SUMIF(INDIRECT("ИсходныеДанные!$"&amp;$K$4&amp;"$2:$"&amp;$K$4&amp;"$50000"),$B3116&amp;"#"&amp;L$6,INDIRECT("ИсходныеДанные!$J$2:$J$50000")),0)</f>
        <v>0</v>
      </c>
      <c r="M3116" s="3">
        <f ca="1">IF($B3116&lt;&gt;"",SUMIF(INDIRECT("ИсходныеДанные!$"&amp;$K$4&amp;"$2:$"&amp;$K$4&amp;"$50000"),$B3116&amp;"#"&amp;M$6,INDIRECT("ИсходныеДанные!$J$2:$J$50000")),0)</f>
        <v>0</v>
      </c>
      <c r="N3116" s="3">
        <f ca="1">IF($B3116&lt;&gt;"",SUMIF(INDIRECT("ИсходныеДанные!$"&amp;$K$4&amp;"$2:$"&amp;$K$4&amp;"$50000"),$B3116&amp;"#"&amp;N$6,INDIRECT("ИсходныеДанные!$J$2:$J$50000")),0)</f>
        <v>0</v>
      </c>
      <c r="O3116" s="3">
        <f ca="1">IF($B3116&lt;&gt;"",SUMIF(INDIRECT("ИсходныеДанные!$"&amp;$K$4&amp;"$2:$"&amp;$K$4&amp;"$50000"),$B3116&amp;"#"&amp;O$6,INDIRECT("ИсходныеДанные!$J$2:$J$50000")),0)</f>
        <v>0</v>
      </c>
      <c r="P3116" s="3">
        <f ca="1">IF($B3116&lt;&gt;"",SUMIF(INDIRECT("ИсходныеДанные!$"&amp;$K$4&amp;"$2:$"&amp;$K$4&amp;"$50000"),$B3116&amp;"#"&amp;P$6,INDIRECT("ИсходныеДанные!$J$2:$J$50000")),0)</f>
        <v>0</v>
      </c>
      <c r="Q3116" s="3">
        <f ca="1">IF($B3116&lt;&gt;"",SUMIF(INDIRECT("ИсходныеДанные!$"&amp;$K$4&amp;"$2:$"&amp;$K$4&amp;"$50000"),$B3116&amp;"#"&amp;Q$6,INDIRECT("ИсходныеДанные!$J$2:$J$50000")),0)</f>
        <v>0</v>
      </c>
      <c r="R3116" s="3">
        <f ca="1">IF($B3116&lt;&gt;"",SUMIF(INDIRECT("ИсходныеДанные!$"&amp;$K$4&amp;"$2:$"&amp;$K$4&amp;"$50000"),$B3116&amp;"#"&amp;R$6,INDIRECT("ИсходныеДанные!$J$2:$J$50000")),0)</f>
        <v>0</v>
      </c>
      <c r="S3116" s="3">
        <f ca="1">IF($B3116&lt;&gt;"",SUMIF(INDIRECT("ИсходныеДанные!$"&amp;$K$4&amp;"$2:$"&amp;$K$4&amp;"$50000"),$B3116&amp;"#"&amp;S$6,INDIRECT("ИсходныеДанные!$J$2:$J$50000")),0)</f>
        <v>0</v>
      </c>
      <c r="T3116" s="3">
        <f ca="1">IF($B3116&lt;&gt;"",SUMIF(INDIRECT("ИсходныеДанные!$"&amp;$K$4&amp;"$2:$"&amp;$K$4&amp;"$50000"),$B3116&amp;"#"&amp;T$6,INDIRECT("ИсходныеДанные!$J$2:$J$50000")),0)</f>
        <v>0</v>
      </c>
      <c r="U3116" s="3">
        <f ca="1">IF($B3116&lt;&gt;"",SUMIF(INDIRECT("ИсходныеДанные!$"&amp;$K$4&amp;"$2:$"&amp;$K$4&amp;"$50000"),$B3116&amp;"#"&amp;U$6,INDIRECT("ИсходныеДанные!$J$2:$J$50000")),0)</f>
        <v>0</v>
      </c>
      <c r="V3116" s="3">
        <f ca="1">IF($B3116&lt;&gt;"",SUMIF(INDIRECT("ИсходныеДанные!$"&amp;$K$4&amp;"$2:$"&amp;$K$4&amp;"$50000"),$B3116&amp;"#"&amp;V$6,INDIRECT("ИсходныеДанные!$J$2:$J$50000")),0)</f>
        <v>0</v>
      </c>
      <c r="W3116" s="16" t="e">
        <f ca="1">SUM(K3116:V3116)/Пофамильно!$R$1</f>
        <v>#DIV/0!</v>
      </c>
    </row>
    <row r="3117" spans="1:23" x14ac:dyDescent="0.25">
      <c r="A3117" s="10" t="str">
        <f t="shared" ca="1" si="50"/>
        <v>delete</v>
      </c>
      <c r="B3117" s="16" cm="1">
        <f t="array" aca="1" ref="B3117" ca="1">INDIRECT("УникальныеСписки!D"&amp;ROW()-$L$4)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14"/>
      <c r="G3117" s="81" t="str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84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84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84" t="str" cm="1">
        <f t="array" aca="1" ref="J3117" ca="1">_xlfn.XLOOKUP($B3117,INDIRECT(SUBSTITUTE("ИсходныеДанные!$где$2:$где$50000","где",$B$4)),INDIRECT(SUBSTITUTE("ИсходныеДанные!$что$2:$что$50000","что",J$4)),"",0,1)</f>
        <v/>
      </c>
      <c r="K3117" s="3">
        <f ca="1">IF($B3117&lt;&gt;"",SUMIF(INDIRECT("ИсходныеДанные!$"&amp;$K$4&amp;"$2:$"&amp;$K$4&amp;"$50000"),$B3117&amp;"#"&amp;K$6,INDIRECT("ИсходныеДанные!$J$2:$J$50000")),0)</f>
        <v>0</v>
      </c>
      <c r="L3117" s="3">
        <f ca="1">IF($B3117&lt;&gt;"",SUMIF(INDIRECT("ИсходныеДанные!$"&amp;$K$4&amp;"$2:$"&amp;$K$4&amp;"$50000"),$B3117&amp;"#"&amp;L$6,INDIRECT("ИсходныеДанные!$J$2:$J$50000")),0)</f>
        <v>0</v>
      </c>
      <c r="M3117" s="3">
        <f ca="1">IF($B3117&lt;&gt;"",SUMIF(INDIRECT("ИсходныеДанные!$"&amp;$K$4&amp;"$2:$"&amp;$K$4&amp;"$50000"),$B3117&amp;"#"&amp;M$6,INDIRECT("ИсходныеДанные!$J$2:$J$50000")),0)</f>
        <v>0</v>
      </c>
      <c r="N3117" s="3">
        <f ca="1">IF($B3117&lt;&gt;"",SUMIF(INDIRECT("ИсходныеДанные!$"&amp;$K$4&amp;"$2:$"&amp;$K$4&amp;"$50000"),$B3117&amp;"#"&amp;N$6,INDIRECT("ИсходныеДанные!$J$2:$J$50000")),0)</f>
        <v>0</v>
      </c>
      <c r="O3117" s="3">
        <f ca="1">IF($B3117&lt;&gt;"",SUMIF(INDIRECT("ИсходныеДанные!$"&amp;$K$4&amp;"$2:$"&amp;$K$4&amp;"$50000"),$B3117&amp;"#"&amp;O$6,INDIRECT("ИсходныеДанные!$J$2:$J$50000")),0)</f>
        <v>0</v>
      </c>
      <c r="P3117" s="3">
        <f ca="1">IF($B3117&lt;&gt;"",SUMIF(INDIRECT("ИсходныеДанные!$"&amp;$K$4&amp;"$2:$"&amp;$K$4&amp;"$50000"),$B3117&amp;"#"&amp;P$6,INDIRECT("ИсходныеДанные!$J$2:$J$50000")),0)</f>
        <v>0</v>
      </c>
      <c r="Q3117" s="3">
        <f ca="1">IF($B3117&lt;&gt;"",SUMIF(INDIRECT("ИсходныеДанные!$"&amp;$K$4&amp;"$2:$"&amp;$K$4&amp;"$50000"),$B3117&amp;"#"&amp;Q$6,INDIRECT("ИсходныеДанные!$J$2:$J$50000")),0)</f>
        <v>0</v>
      </c>
      <c r="R3117" s="3">
        <f ca="1">IF($B3117&lt;&gt;"",SUMIF(INDIRECT("ИсходныеДанные!$"&amp;$K$4&amp;"$2:$"&amp;$K$4&amp;"$50000"),$B3117&amp;"#"&amp;R$6,INDIRECT("ИсходныеДанные!$J$2:$J$50000")),0)</f>
        <v>0</v>
      </c>
      <c r="S3117" s="3">
        <f ca="1">IF($B3117&lt;&gt;"",SUMIF(INDIRECT("ИсходныеДанные!$"&amp;$K$4&amp;"$2:$"&amp;$K$4&amp;"$50000"),$B3117&amp;"#"&amp;S$6,INDIRECT("ИсходныеДанные!$J$2:$J$50000")),0)</f>
        <v>0</v>
      </c>
      <c r="T3117" s="3">
        <f ca="1">IF($B3117&lt;&gt;"",SUMIF(INDIRECT("ИсходныеДанные!$"&amp;$K$4&amp;"$2:$"&amp;$K$4&amp;"$50000"),$B3117&amp;"#"&amp;T$6,INDIRECT("ИсходныеДанные!$J$2:$J$50000")),0)</f>
        <v>0</v>
      </c>
      <c r="U3117" s="3">
        <f ca="1">IF($B3117&lt;&gt;"",SUMIF(INDIRECT("ИсходныеДанные!$"&amp;$K$4&amp;"$2:$"&amp;$K$4&amp;"$50000"),$B3117&amp;"#"&amp;U$6,INDIRECT("ИсходныеДанные!$J$2:$J$50000")),0)</f>
        <v>0</v>
      </c>
      <c r="V3117" s="3">
        <f ca="1">IF($B3117&lt;&gt;"",SUMIF(INDIRECT("ИсходныеДанные!$"&amp;$K$4&amp;"$2:$"&amp;$K$4&amp;"$50000"),$B3117&amp;"#"&amp;V$6,INDIRECT("ИсходныеДанные!$J$2:$J$50000")),0)</f>
        <v>0</v>
      </c>
      <c r="W3117" s="16" t="e">
        <f ca="1">SUM(K3117:V3117)/Пофамильно!$R$1</f>
        <v>#DIV/0!</v>
      </c>
    </row>
    <row r="3118" spans="1:23" x14ac:dyDescent="0.25">
      <c r="A3118" s="10" t="str">
        <f t="shared" ca="1" si="50"/>
        <v>delete</v>
      </c>
      <c r="B3118" s="16" cm="1">
        <f t="array" aca="1" ref="B3118" ca="1">INDIRECT("УникальныеСписки!D"&amp;ROW()-$L$4)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14"/>
      <c r="G3118" s="81" t="str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84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84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84" t="str" cm="1">
        <f t="array" aca="1" ref="J3118" ca="1">_xlfn.XLOOKUP($B3118,INDIRECT(SUBSTITUTE("ИсходныеДанные!$где$2:$где$50000","где",$B$4)),INDIRECT(SUBSTITUTE("ИсходныеДанные!$что$2:$что$50000","что",J$4)),"",0,1)</f>
        <v/>
      </c>
      <c r="K3118" s="3">
        <f ca="1">IF($B3118&lt;&gt;"",SUMIF(INDIRECT("ИсходныеДанные!$"&amp;$K$4&amp;"$2:$"&amp;$K$4&amp;"$50000"),$B3118&amp;"#"&amp;K$6,INDIRECT("ИсходныеДанные!$J$2:$J$50000")),0)</f>
        <v>0</v>
      </c>
      <c r="L3118" s="3">
        <f ca="1">IF($B3118&lt;&gt;"",SUMIF(INDIRECT("ИсходныеДанные!$"&amp;$K$4&amp;"$2:$"&amp;$K$4&amp;"$50000"),$B3118&amp;"#"&amp;L$6,INDIRECT("ИсходныеДанные!$J$2:$J$50000")),0)</f>
        <v>0</v>
      </c>
      <c r="M3118" s="3">
        <f ca="1">IF($B3118&lt;&gt;"",SUMIF(INDIRECT("ИсходныеДанные!$"&amp;$K$4&amp;"$2:$"&amp;$K$4&amp;"$50000"),$B3118&amp;"#"&amp;M$6,INDIRECT("ИсходныеДанные!$J$2:$J$50000")),0)</f>
        <v>0</v>
      </c>
      <c r="N3118" s="3">
        <f ca="1">IF($B3118&lt;&gt;"",SUMIF(INDIRECT("ИсходныеДанные!$"&amp;$K$4&amp;"$2:$"&amp;$K$4&amp;"$50000"),$B3118&amp;"#"&amp;N$6,INDIRECT("ИсходныеДанные!$J$2:$J$50000")),0)</f>
        <v>0</v>
      </c>
      <c r="O3118" s="3">
        <f ca="1">IF($B3118&lt;&gt;"",SUMIF(INDIRECT("ИсходныеДанные!$"&amp;$K$4&amp;"$2:$"&amp;$K$4&amp;"$50000"),$B3118&amp;"#"&amp;O$6,INDIRECT("ИсходныеДанные!$J$2:$J$50000")),0)</f>
        <v>0</v>
      </c>
      <c r="P3118" s="3">
        <f ca="1">IF($B3118&lt;&gt;"",SUMIF(INDIRECT("ИсходныеДанные!$"&amp;$K$4&amp;"$2:$"&amp;$K$4&amp;"$50000"),$B3118&amp;"#"&amp;P$6,INDIRECT("ИсходныеДанные!$J$2:$J$50000")),0)</f>
        <v>0</v>
      </c>
      <c r="Q3118" s="3">
        <f ca="1">IF($B3118&lt;&gt;"",SUMIF(INDIRECT("ИсходныеДанные!$"&amp;$K$4&amp;"$2:$"&amp;$K$4&amp;"$50000"),$B3118&amp;"#"&amp;Q$6,INDIRECT("ИсходныеДанные!$J$2:$J$50000")),0)</f>
        <v>0</v>
      </c>
      <c r="R3118" s="3">
        <f ca="1">IF($B3118&lt;&gt;"",SUMIF(INDIRECT("ИсходныеДанные!$"&amp;$K$4&amp;"$2:$"&amp;$K$4&amp;"$50000"),$B3118&amp;"#"&amp;R$6,INDIRECT("ИсходныеДанные!$J$2:$J$50000")),0)</f>
        <v>0</v>
      </c>
      <c r="S3118" s="3">
        <f ca="1">IF($B3118&lt;&gt;"",SUMIF(INDIRECT("ИсходныеДанные!$"&amp;$K$4&amp;"$2:$"&amp;$K$4&amp;"$50000"),$B3118&amp;"#"&amp;S$6,INDIRECT("ИсходныеДанные!$J$2:$J$50000")),0)</f>
        <v>0</v>
      </c>
      <c r="T3118" s="3">
        <f ca="1">IF($B3118&lt;&gt;"",SUMIF(INDIRECT("ИсходныеДанные!$"&amp;$K$4&amp;"$2:$"&amp;$K$4&amp;"$50000"),$B3118&amp;"#"&amp;T$6,INDIRECT("ИсходныеДанные!$J$2:$J$50000")),0)</f>
        <v>0</v>
      </c>
      <c r="U3118" s="3">
        <f ca="1">IF($B3118&lt;&gt;"",SUMIF(INDIRECT("ИсходныеДанные!$"&amp;$K$4&amp;"$2:$"&amp;$K$4&amp;"$50000"),$B3118&amp;"#"&amp;U$6,INDIRECT("ИсходныеДанные!$J$2:$J$50000")),0)</f>
        <v>0</v>
      </c>
      <c r="V3118" s="3">
        <f ca="1">IF($B3118&lt;&gt;"",SUMIF(INDIRECT("ИсходныеДанные!$"&amp;$K$4&amp;"$2:$"&amp;$K$4&amp;"$50000"),$B3118&amp;"#"&amp;V$6,INDIRECT("ИсходныеДанные!$J$2:$J$50000")),0)</f>
        <v>0</v>
      </c>
      <c r="W3118" s="16" t="e">
        <f ca="1">SUM(K3118:V3118)/Пофамильно!$R$1</f>
        <v>#DIV/0!</v>
      </c>
    </row>
    <row r="3119" spans="1:23" x14ac:dyDescent="0.25">
      <c r="A3119" s="10" t="str">
        <f t="shared" ca="1" si="50"/>
        <v>delete</v>
      </c>
      <c r="B3119" s="16" cm="1">
        <f t="array" aca="1" ref="B3119" ca="1">INDIRECT("УникальныеСписки!D"&amp;ROW()-$L$4)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14"/>
      <c r="G3119" s="81" t="str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84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84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84" t="str" cm="1">
        <f t="array" aca="1" ref="J3119" ca="1">_xlfn.XLOOKUP($B3119,INDIRECT(SUBSTITUTE("ИсходныеДанные!$где$2:$где$50000","где",$B$4)),INDIRECT(SUBSTITUTE("ИсходныеДанные!$что$2:$что$50000","что",J$4)),"",0,1)</f>
        <v/>
      </c>
      <c r="K3119" s="3">
        <f ca="1">IF($B3119&lt;&gt;"",SUMIF(INDIRECT("ИсходныеДанные!$"&amp;$K$4&amp;"$2:$"&amp;$K$4&amp;"$50000"),$B3119&amp;"#"&amp;K$6,INDIRECT("ИсходныеДанные!$J$2:$J$50000")),0)</f>
        <v>0</v>
      </c>
      <c r="L3119" s="3">
        <f ca="1">IF($B3119&lt;&gt;"",SUMIF(INDIRECT("ИсходныеДанные!$"&amp;$K$4&amp;"$2:$"&amp;$K$4&amp;"$50000"),$B3119&amp;"#"&amp;L$6,INDIRECT("ИсходныеДанные!$J$2:$J$50000")),0)</f>
        <v>0</v>
      </c>
      <c r="M3119" s="3">
        <f ca="1">IF($B3119&lt;&gt;"",SUMIF(INDIRECT("ИсходныеДанные!$"&amp;$K$4&amp;"$2:$"&amp;$K$4&amp;"$50000"),$B3119&amp;"#"&amp;M$6,INDIRECT("ИсходныеДанные!$J$2:$J$50000")),0)</f>
        <v>0</v>
      </c>
      <c r="N3119" s="3">
        <f ca="1">IF($B3119&lt;&gt;"",SUMIF(INDIRECT("ИсходныеДанные!$"&amp;$K$4&amp;"$2:$"&amp;$K$4&amp;"$50000"),$B3119&amp;"#"&amp;N$6,INDIRECT("ИсходныеДанные!$J$2:$J$50000")),0)</f>
        <v>0</v>
      </c>
      <c r="O3119" s="3">
        <f ca="1">IF($B3119&lt;&gt;"",SUMIF(INDIRECT("ИсходныеДанные!$"&amp;$K$4&amp;"$2:$"&amp;$K$4&amp;"$50000"),$B3119&amp;"#"&amp;O$6,INDIRECT("ИсходныеДанные!$J$2:$J$50000")),0)</f>
        <v>0</v>
      </c>
      <c r="P3119" s="3">
        <f ca="1">IF($B3119&lt;&gt;"",SUMIF(INDIRECT("ИсходныеДанные!$"&amp;$K$4&amp;"$2:$"&amp;$K$4&amp;"$50000"),$B3119&amp;"#"&amp;P$6,INDIRECT("ИсходныеДанные!$J$2:$J$50000")),0)</f>
        <v>0</v>
      </c>
      <c r="Q3119" s="3">
        <f ca="1">IF($B3119&lt;&gt;"",SUMIF(INDIRECT("ИсходныеДанные!$"&amp;$K$4&amp;"$2:$"&amp;$K$4&amp;"$50000"),$B3119&amp;"#"&amp;Q$6,INDIRECT("ИсходныеДанные!$J$2:$J$50000")),0)</f>
        <v>0</v>
      </c>
      <c r="R3119" s="3">
        <f ca="1">IF($B3119&lt;&gt;"",SUMIF(INDIRECT("ИсходныеДанные!$"&amp;$K$4&amp;"$2:$"&amp;$K$4&amp;"$50000"),$B3119&amp;"#"&amp;R$6,INDIRECT("ИсходныеДанные!$J$2:$J$50000")),0)</f>
        <v>0</v>
      </c>
      <c r="S3119" s="3">
        <f ca="1">IF($B3119&lt;&gt;"",SUMIF(INDIRECT("ИсходныеДанные!$"&amp;$K$4&amp;"$2:$"&amp;$K$4&amp;"$50000"),$B3119&amp;"#"&amp;S$6,INDIRECT("ИсходныеДанные!$J$2:$J$50000")),0)</f>
        <v>0</v>
      </c>
      <c r="T3119" s="3">
        <f ca="1">IF($B3119&lt;&gt;"",SUMIF(INDIRECT("ИсходныеДанные!$"&amp;$K$4&amp;"$2:$"&amp;$K$4&amp;"$50000"),$B3119&amp;"#"&amp;T$6,INDIRECT("ИсходныеДанные!$J$2:$J$50000")),0)</f>
        <v>0</v>
      </c>
      <c r="U3119" s="3">
        <f ca="1">IF($B3119&lt;&gt;"",SUMIF(INDIRECT("ИсходныеДанные!$"&amp;$K$4&amp;"$2:$"&amp;$K$4&amp;"$50000"),$B3119&amp;"#"&amp;U$6,INDIRECT("ИсходныеДанные!$J$2:$J$50000")),0)</f>
        <v>0</v>
      </c>
      <c r="V3119" s="3">
        <f ca="1">IF($B3119&lt;&gt;"",SUMIF(INDIRECT("ИсходныеДанные!$"&amp;$K$4&amp;"$2:$"&amp;$K$4&amp;"$50000"),$B3119&amp;"#"&amp;V$6,INDIRECT("ИсходныеДанные!$J$2:$J$50000")),0)</f>
        <v>0</v>
      </c>
      <c r="W3119" s="16" t="e">
        <f ca="1">SUM(K3119:V3119)/Пофамильно!$R$1</f>
        <v>#DIV/0!</v>
      </c>
    </row>
    <row r="3120" spans="1:23" x14ac:dyDescent="0.25">
      <c r="A3120" s="10" t="str">
        <f t="shared" ca="1" si="50"/>
        <v>delete</v>
      </c>
      <c r="B3120" s="16" cm="1">
        <f t="array" aca="1" ref="B3120" ca="1">INDIRECT("УникальныеСписки!D"&amp;ROW()-$L$4)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14"/>
      <c r="G3120" s="81" t="str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84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84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84" t="str" cm="1">
        <f t="array" aca="1" ref="J3120" ca="1">_xlfn.XLOOKUP($B3120,INDIRECT(SUBSTITUTE("ИсходныеДанные!$где$2:$где$50000","где",$B$4)),INDIRECT(SUBSTITUTE("ИсходныеДанные!$что$2:$что$50000","что",J$4)),"",0,1)</f>
        <v/>
      </c>
      <c r="K3120" s="3">
        <f ca="1">IF($B3120&lt;&gt;"",SUMIF(INDIRECT("ИсходныеДанные!$"&amp;$K$4&amp;"$2:$"&amp;$K$4&amp;"$50000"),$B3120&amp;"#"&amp;K$6,INDIRECT("ИсходныеДанные!$J$2:$J$50000")),0)</f>
        <v>0</v>
      </c>
      <c r="L3120" s="3">
        <f ca="1">IF($B3120&lt;&gt;"",SUMIF(INDIRECT("ИсходныеДанные!$"&amp;$K$4&amp;"$2:$"&amp;$K$4&amp;"$50000"),$B3120&amp;"#"&amp;L$6,INDIRECT("ИсходныеДанные!$J$2:$J$50000")),0)</f>
        <v>0</v>
      </c>
      <c r="M3120" s="3">
        <f ca="1">IF($B3120&lt;&gt;"",SUMIF(INDIRECT("ИсходныеДанные!$"&amp;$K$4&amp;"$2:$"&amp;$K$4&amp;"$50000"),$B3120&amp;"#"&amp;M$6,INDIRECT("ИсходныеДанные!$J$2:$J$50000")),0)</f>
        <v>0</v>
      </c>
      <c r="N3120" s="3">
        <f ca="1">IF($B3120&lt;&gt;"",SUMIF(INDIRECT("ИсходныеДанные!$"&amp;$K$4&amp;"$2:$"&amp;$K$4&amp;"$50000"),$B3120&amp;"#"&amp;N$6,INDIRECT("ИсходныеДанные!$J$2:$J$50000")),0)</f>
        <v>0</v>
      </c>
      <c r="O3120" s="3">
        <f ca="1">IF($B3120&lt;&gt;"",SUMIF(INDIRECT("ИсходныеДанные!$"&amp;$K$4&amp;"$2:$"&amp;$K$4&amp;"$50000"),$B3120&amp;"#"&amp;O$6,INDIRECT("ИсходныеДанные!$J$2:$J$50000")),0)</f>
        <v>0</v>
      </c>
      <c r="P3120" s="3">
        <f ca="1">IF($B3120&lt;&gt;"",SUMIF(INDIRECT("ИсходныеДанные!$"&amp;$K$4&amp;"$2:$"&amp;$K$4&amp;"$50000"),$B3120&amp;"#"&amp;P$6,INDIRECT("ИсходныеДанные!$J$2:$J$50000")),0)</f>
        <v>0</v>
      </c>
      <c r="Q3120" s="3">
        <f ca="1">IF($B3120&lt;&gt;"",SUMIF(INDIRECT("ИсходныеДанные!$"&amp;$K$4&amp;"$2:$"&amp;$K$4&amp;"$50000"),$B3120&amp;"#"&amp;Q$6,INDIRECT("ИсходныеДанные!$J$2:$J$50000")),0)</f>
        <v>0</v>
      </c>
      <c r="R3120" s="3">
        <f ca="1">IF($B3120&lt;&gt;"",SUMIF(INDIRECT("ИсходныеДанные!$"&amp;$K$4&amp;"$2:$"&amp;$K$4&amp;"$50000"),$B3120&amp;"#"&amp;R$6,INDIRECT("ИсходныеДанные!$J$2:$J$50000")),0)</f>
        <v>0</v>
      </c>
      <c r="S3120" s="3">
        <f ca="1">IF($B3120&lt;&gt;"",SUMIF(INDIRECT("ИсходныеДанные!$"&amp;$K$4&amp;"$2:$"&amp;$K$4&amp;"$50000"),$B3120&amp;"#"&amp;S$6,INDIRECT("ИсходныеДанные!$J$2:$J$50000")),0)</f>
        <v>0</v>
      </c>
      <c r="T3120" s="3">
        <f ca="1">IF($B3120&lt;&gt;"",SUMIF(INDIRECT("ИсходныеДанные!$"&amp;$K$4&amp;"$2:$"&amp;$K$4&amp;"$50000"),$B3120&amp;"#"&amp;T$6,INDIRECT("ИсходныеДанные!$J$2:$J$50000")),0)</f>
        <v>0</v>
      </c>
      <c r="U3120" s="3">
        <f ca="1">IF($B3120&lt;&gt;"",SUMIF(INDIRECT("ИсходныеДанные!$"&amp;$K$4&amp;"$2:$"&amp;$K$4&amp;"$50000"),$B3120&amp;"#"&amp;U$6,INDIRECT("ИсходныеДанные!$J$2:$J$50000")),0)</f>
        <v>0</v>
      </c>
      <c r="V3120" s="3">
        <f ca="1">IF($B3120&lt;&gt;"",SUMIF(INDIRECT("ИсходныеДанные!$"&amp;$K$4&amp;"$2:$"&amp;$K$4&amp;"$50000"),$B3120&amp;"#"&amp;V$6,INDIRECT("ИсходныеДанные!$J$2:$J$50000")),0)</f>
        <v>0</v>
      </c>
      <c r="W3120" s="16" t="e">
        <f ca="1">SUM(K3120:V3120)/Пофамильно!$R$1</f>
        <v>#DIV/0!</v>
      </c>
    </row>
    <row r="3121" spans="1:23" x14ac:dyDescent="0.25">
      <c r="A3121" s="10" t="str">
        <f t="shared" ca="1" si="50"/>
        <v>delete</v>
      </c>
      <c r="B3121" s="16" cm="1">
        <f t="array" aca="1" ref="B3121" ca="1">INDIRECT("УникальныеСписки!D"&amp;ROW()-$L$4)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14"/>
      <c r="G3121" s="81" t="str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84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84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84" t="str" cm="1">
        <f t="array" aca="1" ref="J3121" ca="1">_xlfn.XLOOKUP($B3121,INDIRECT(SUBSTITUTE("ИсходныеДанные!$где$2:$где$50000","где",$B$4)),INDIRECT(SUBSTITUTE("ИсходныеДанные!$что$2:$что$50000","что",J$4)),"",0,1)</f>
        <v/>
      </c>
      <c r="K3121" s="3">
        <f ca="1">IF($B3121&lt;&gt;"",SUMIF(INDIRECT("ИсходныеДанные!$"&amp;$K$4&amp;"$2:$"&amp;$K$4&amp;"$50000"),$B3121&amp;"#"&amp;K$6,INDIRECT("ИсходныеДанные!$J$2:$J$50000")),0)</f>
        <v>0</v>
      </c>
      <c r="L3121" s="3">
        <f ca="1">IF($B3121&lt;&gt;"",SUMIF(INDIRECT("ИсходныеДанные!$"&amp;$K$4&amp;"$2:$"&amp;$K$4&amp;"$50000"),$B3121&amp;"#"&amp;L$6,INDIRECT("ИсходныеДанные!$J$2:$J$50000")),0)</f>
        <v>0</v>
      </c>
      <c r="M3121" s="3">
        <f ca="1">IF($B3121&lt;&gt;"",SUMIF(INDIRECT("ИсходныеДанные!$"&amp;$K$4&amp;"$2:$"&amp;$K$4&amp;"$50000"),$B3121&amp;"#"&amp;M$6,INDIRECT("ИсходныеДанные!$J$2:$J$50000")),0)</f>
        <v>0</v>
      </c>
      <c r="N3121" s="3">
        <f ca="1">IF($B3121&lt;&gt;"",SUMIF(INDIRECT("ИсходныеДанные!$"&amp;$K$4&amp;"$2:$"&amp;$K$4&amp;"$50000"),$B3121&amp;"#"&amp;N$6,INDIRECT("ИсходныеДанные!$J$2:$J$50000")),0)</f>
        <v>0</v>
      </c>
      <c r="O3121" s="3">
        <f ca="1">IF($B3121&lt;&gt;"",SUMIF(INDIRECT("ИсходныеДанные!$"&amp;$K$4&amp;"$2:$"&amp;$K$4&amp;"$50000"),$B3121&amp;"#"&amp;O$6,INDIRECT("ИсходныеДанные!$J$2:$J$50000")),0)</f>
        <v>0</v>
      </c>
      <c r="P3121" s="3">
        <f ca="1">IF($B3121&lt;&gt;"",SUMIF(INDIRECT("ИсходныеДанные!$"&amp;$K$4&amp;"$2:$"&amp;$K$4&amp;"$50000"),$B3121&amp;"#"&amp;P$6,INDIRECT("ИсходныеДанные!$J$2:$J$50000")),0)</f>
        <v>0</v>
      </c>
      <c r="Q3121" s="3">
        <f ca="1">IF($B3121&lt;&gt;"",SUMIF(INDIRECT("ИсходныеДанные!$"&amp;$K$4&amp;"$2:$"&amp;$K$4&amp;"$50000"),$B3121&amp;"#"&amp;Q$6,INDIRECT("ИсходныеДанные!$J$2:$J$50000")),0)</f>
        <v>0</v>
      </c>
      <c r="R3121" s="3">
        <f ca="1">IF($B3121&lt;&gt;"",SUMIF(INDIRECT("ИсходныеДанные!$"&amp;$K$4&amp;"$2:$"&amp;$K$4&amp;"$50000"),$B3121&amp;"#"&amp;R$6,INDIRECT("ИсходныеДанные!$J$2:$J$50000")),0)</f>
        <v>0</v>
      </c>
      <c r="S3121" s="3">
        <f ca="1">IF($B3121&lt;&gt;"",SUMIF(INDIRECT("ИсходныеДанные!$"&amp;$K$4&amp;"$2:$"&amp;$K$4&amp;"$50000"),$B3121&amp;"#"&amp;S$6,INDIRECT("ИсходныеДанные!$J$2:$J$50000")),0)</f>
        <v>0</v>
      </c>
      <c r="T3121" s="3">
        <f ca="1">IF($B3121&lt;&gt;"",SUMIF(INDIRECT("ИсходныеДанные!$"&amp;$K$4&amp;"$2:$"&amp;$K$4&amp;"$50000"),$B3121&amp;"#"&amp;T$6,INDIRECT("ИсходныеДанные!$J$2:$J$50000")),0)</f>
        <v>0</v>
      </c>
      <c r="U3121" s="3">
        <f ca="1">IF($B3121&lt;&gt;"",SUMIF(INDIRECT("ИсходныеДанные!$"&amp;$K$4&amp;"$2:$"&amp;$K$4&amp;"$50000"),$B3121&amp;"#"&amp;U$6,INDIRECT("ИсходныеДанные!$J$2:$J$50000")),0)</f>
        <v>0</v>
      </c>
      <c r="V3121" s="3">
        <f ca="1">IF($B3121&lt;&gt;"",SUMIF(INDIRECT("ИсходныеДанные!$"&amp;$K$4&amp;"$2:$"&amp;$K$4&amp;"$50000"),$B3121&amp;"#"&amp;V$6,INDIRECT("ИсходныеДанные!$J$2:$J$50000")),0)</f>
        <v>0</v>
      </c>
      <c r="W3121" s="16" t="e">
        <f ca="1">SUM(K3121:V3121)/Пофамильно!$R$1</f>
        <v>#DIV/0!</v>
      </c>
    </row>
    <row r="3122" spans="1:23" x14ac:dyDescent="0.25">
      <c r="A3122" s="10" t="str">
        <f t="shared" ca="1" si="50"/>
        <v>delete</v>
      </c>
      <c r="B3122" s="16" cm="1">
        <f t="array" aca="1" ref="B3122" ca="1">INDIRECT("УникальныеСписки!D"&amp;ROW()-$L$4)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14"/>
      <c r="G3122" s="81" t="str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84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84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84" t="str" cm="1">
        <f t="array" aca="1" ref="J3122" ca="1">_xlfn.XLOOKUP($B3122,INDIRECT(SUBSTITUTE("ИсходныеДанные!$где$2:$где$50000","где",$B$4)),INDIRECT(SUBSTITUTE("ИсходныеДанные!$что$2:$что$50000","что",J$4)),"",0,1)</f>
        <v/>
      </c>
      <c r="K3122" s="3">
        <f ca="1">IF($B3122&lt;&gt;"",SUMIF(INDIRECT("ИсходныеДанные!$"&amp;$K$4&amp;"$2:$"&amp;$K$4&amp;"$50000"),$B3122&amp;"#"&amp;K$6,INDIRECT("ИсходныеДанные!$J$2:$J$50000")),0)</f>
        <v>0</v>
      </c>
      <c r="L3122" s="3">
        <f ca="1">IF($B3122&lt;&gt;"",SUMIF(INDIRECT("ИсходныеДанные!$"&amp;$K$4&amp;"$2:$"&amp;$K$4&amp;"$50000"),$B3122&amp;"#"&amp;L$6,INDIRECT("ИсходныеДанные!$J$2:$J$50000")),0)</f>
        <v>0</v>
      </c>
      <c r="M3122" s="3">
        <f ca="1">IF($B3122&lt;&gt;"",SUMIF(INDIRECT("ИсходныеДанные!$"&amp;$K$4&amp;"$2:$"&amp;$K$4&amp;"$50000"),$B3122&amp;"#"&amp;M$6,INDIRECT("ИсходныеДанные!$J$2:$J$50000")),0)</f>
        <v>0</v>
      </c>
      <c r="N3122" s="3">
        <f ca="1">IF($B3122&lt;&gt;"",SUMIF(INDIRECT("ИсходныеДанные!$"&amp;$K$4&amp;"$2:$"&amp;$K$4&amp;"$50000"),$B3122&amp;"#"&amp;N$6,INDIRECT("ИсходныеДанные!$J$2:$J$50000")),0)</f>
        <v>0</v>
      </c>
      <c r="O3122" s="3">
        <f ca="1">IF($B3122&lt;&gt;"",SUMIF(INDIRECT("ИсходныеДанные!$"&amp;$K$4&amp;"$2:$"&amp;$K$4&amp;"$50000"),$B3122&amp;"#"&amp;O$6,INDIRECT("ИсходныеДанные!$J$2:$J$50000")),0)</f>
        <v>0</v>
      </c>
      <c r="P3122" s="3">
        <f ca="1">IF($B3122&lt;&gt;"",SUMIF(INDIRECT("ИсходныеДанные!$"&amp;$K$4&amp;"$2:$"&amp;$K$4&amp;"$50000"),$B3122&amp;"#"&amp;P$6,INDIRECT("ИсходныеДанные!$J$2:$J$50000")),0)</f>
        <v>0</v>
      </c>
      <c r="Q3122" s="3">
        <f ca="1">IF($B3122&lt;&gt;"",SUMIF(INDIRECT("ИсходныеДанные!$"&amp;$K$4&amp;"$2:$"&amp;$K$4&amp;"$50000"),$B3122&amp;"#"&amp;Q$6,INDIRECT("ИсходныеДанные!$J$2:$J$50000")),0)</f>
        <v>0</v>
      </c>
      <c r="R3122" s="3">
        <f ca="1">IF($B3122&lt;&gt;"",SUMIF(INDIRECT("ИсходныеДанные!$"&amp;$K$4&amp;"$2:$"&amp;$K$4&amp;"$50000"),$B3122&amp;"#"&amp;R$6,INDIRECT("ИсходныеДанные!$J$2:$J$50000")),0)</f>
        <v>0</v>
      </c>
      <c r="S3122" s="3">
        <f ca="1">IF($B3122&lt;&gt;"",SUMIF(INDIRECT("ИсходныеДанные!$"&amp;$K$4&amp;"$2:$"&amp;$K$4&amp;"$50000"),$B3122&amp;"#"&amp;S$6,INDIRECT("ИсходныеДанные!$J$2:$J$50000")),0)</f>
        <v>0</v>
      </c>
      <c r="T3122" s="3">
        <f ca="1">IF($B3122&lt;&gt;"",SUMIF(INDIRECT("ИсходныеДанные!$"&amp;$K$4&amp;"$2:$"&amp;$K$4&amp;"$50000"),$B3122&amp;"#"&amp;T$6,INDIRECT("ИсходныеДанные!$J$2:$J$50000")),0)</f>
        <v>0</v>
      </c>
      <c r="U3122" s="3">
        <f ca="1">IF($B3122&lt;&gt;"",SUMIF(INDIRECT("ИсходныеДанные!$"&amp;$K$4&amp;"$2:$"&amp;$K$4&amp;"$50000"),$B3122&amp;"#"&amp;U$6,INDIRECT("ИсходныеДанные!$J$2:$J$50000")),0)</f>
        <v>0</v>
      </c>
      <c r="V3122" s="3">
        <f ca="1">IF($B3122&lt;&gt;"",SUMIF(INDIRECT("ИсходныеДанные!$"&amp;$K$4&amp;"$2:$"&amp;$K$4&amp;"$50000"),$B3122&amp;"#"&amp;V$6,INDIRECT("ИсходныеДанные!$J$2:$J$50000")),0)</f>
        <v>0</v>
      </c>
      <c r="W3122" s="16" t="e">
        <f ca="1">SUM(K3122:V3122)/Пофамильно!$R$1</f>
        <v>#DIV/0!</v>
      </c>
    </row>
    <row r="3123" spans="1:23" x14ac:dyDescent="0.25">
      <c r="A3123" s="10" t="str">
        <f t="shared" ca="1" si="50"/>
        <v>delete</v>
      </c>
      <c r="B3123" s="16" cm="1">
        <f t="array" aca="1" ref="B3123" ca="1">INDIRECT("УникальныеСписки!D"&amp;ROW()-$L$4)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14"/>
      <c r="G3123" s="81" t="str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84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84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84" t="str" cm="1">
        <f t="array" aca="1" ref="J3123" ca="1">_xlfn.XLOOKUP($B3123,INDIRECT(SUBSTITUTE("ИсходныеДанные!$где$2:$где$50000","где",$B$4)),INDIRECT(SUBSTITUTE("ИсходныеДанные!$что$2:$что$50000","что",J$4)),"",0,1)</f>
        <v/>
      </c>
      <c r="K3123" s="3">
        <f ca="1">IF($B3123&lt;&gt;"",SUMIF(INDIRECT("ИсходныеДанные!$"&amp;$K$4&amp;"$2:$"&amp;$K$4&amp;"$50000"),$B3123&amp;"#"&amp;K$6,INDIRECT("ИсходныеДанные!$J$2:$J$50000")),0)</f>
        <v>0</v>
      </c>
      <c r="L3123" s="3">
        <f ca="1">IF($B3123&lt;&gt;"",SUMIF(INDIRECT("ИсходныеДанные!$"&amp;$K$4&amp;"$2:$"&amp;$K$4&amp;"$50000"),$B3123&amp;"#"&amp;L$6,INDIRECT("ИсходныеДанные!$J$2:$J$50000")),0)</f>
        <v>0</v>
      </c>
      <c r="M3123" s="3">
        <f ca="1">IF($B3123&lt;&gt;"",SUMIF(INDIRECT("ИсходныеДанные!$"&amp;$K$4&amp;"$2:$"&amp;$K$4&amp;"$50000"),$B3123&amp;"#"&amp;M$6,INDIRECT("ИсходныеДанные!$J$2:$J$50000")),0)</f>
        <v>0</v>
      </c>
      <c r="N3123" s="3">
        <f ca="1">IF($B3123&lt;&gt;"",SUMIF(INDIRECT("ИсходныеДанные!$"&amp;$K$4&amp;"$2:$"&amp;$K$4&amp;"$50000"),$B3123&amp;"#"&amp;N$6,INDIRECT("ИсходныеДанные!$J$2:$J$50000")),0)</f>
        <v>0</v>
      </c>
      <c r="O3123" s="3">
        <f ca="1">IF($B3123&lt;&gt;"",SUMIF(INDIRECT("ИсходныеДанные!$"&amp;$K$4&amp;"$2:$"&amp;$K$4&amp;"$50000"),$B3123&amp;"#"&amp;O$6,INDIRECT("ИсходныеДанные!$J$2:$J$50000")),0)</f>
        <v>0</v>
      </c>
      <c r="P3123" s="3">
        <f ca="1">IF($B3123&lt;&gt;"",SUMIF(INDIRECT("ИсходныеДанные!$"&amp;$K$4&amp;"$2:$"&amp;$K$4&amp;"$50000"),$B3123&amp;"#"&amp;P$6,INDIRECT("ИсходныеДанные!$J$2:$J$50000")),0)</f>
        <v>0</v>
      </c>
      <c r="Q3123" s="3">
        <f ca="1">IF($B3123&lt;&gt;"",SUMIF(INDIRECT("ИсходныеДанные!$"&amp;$K$4&amp;"$2:$"&amp;$K$4&amp;"$50000"),$B3123&amp;"#"&amp;Q$6,INDIRECT("ИсходныеДанные!$J$2:$J$50000")),0)</f>
        <v>0</v>
      </c>
      <c r="R3123" s="3">
        <f ca="1">IF($B3123&lt;&gt;"",SUMIF(INDIRECT("ИсходныеДанные!$"&amp;$K$4&amp;"$2:$"&amp;$K$4&amp;"$50000"),$B3123&amp;"#"&amp;R$6,INDIRECT("ИсходныеДанные!$J$2:$J$50000")),0)</f>
        <v>0</v>
      </c>
      <c r="S3123" s="3">
        <f ca="1">IF($B3123&lt;&gt;"",SUMIF(INDIRECT("ИсходныеДанные!$"&amp;$K$4&amp;"$2:$"&amp;$K$4&amp;"$50000"),$B3123&amp;"#"&amp;S$6,INDIRECT("ИсходныеДанные!$J$2:$J$50000")),0)</f>
        <v>0</v>
      </c>
      <c r="T3123" s="3">
        <f ca="1">IF($B3123&lt;&gt;"",SUMIF(INDIRECT("ИсходныеДанные!$"&amp;$K$4&amp;"$2:$"&amp;$K$4&amp;"$50000"),$B3123&amp;"#"&amp;T$6,INDIRECT("ИсходныеДанные!$J$2:$J$50000")),0)</f>
        <v>0</v>
      </c>
      <c r="U3123" s="3">
        <f ca="1">IF($B3123&lt;&gt;"",SUMIF(INDIRECT("ИсходныеДанные!$"&amp;$K$4&amp;"$2:$"&amp;$K$4&amp;"$50000"),$B3123&amp;"#"&amp;U$6,INDIRECT("ИсходныеДанные!$J$2:$J$50000")),0)</f>
        <v>0</v>
      </c>
      <c r="V3123" s="3">
        <f ca="1">IF($B3123&lt;&gt;"",SUMIF(INDIRECT("ИсходныеДанные!$"&amp;$K$4&amp;"$2:$"&amp;$K$4&amp;"$50000"),$B3123&amp;"#"&amp;V$6,INDIRECT("ИсходныеДанные!$J$2:$J$50000")),0)</f>
        <v>0</v>
      </c>
      <c r="W3123" s="16" t="e">
        <f ca="1">SUM(K3123:V3123)/Пофамильно!$R$1</f>
        <v>#DIV/0!</v>
      </c>
    </row>
    <row r="3124" spans="1:23" x14ac:dyDescent="0.25">
      <c r="A3124" s="10" t="str">
        <f t="shared" ca="1" si="50"/>
        <v>delete</v>
      </c>
      <c r="B3124" s="16" cm="1">
        <f t="array" aca="1" ref="B3124" ca="1">INDIRECT("УникальныеСписки!D"&amp;ROW()-$L$4)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14"/>
      <c r="G3124" s="81" t="str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84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84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84" t="str" cm="1">
        <f t="array" aca="1" ref="J3124" ca="1">_xlfn.XLOOKUP($B3124,INDIRECT(SUBSTITUTE("ИсходныеДанные!$где$2:$где$50000","где",$B$4)),INDIRECT(SUBSTITUTE("ИсходныеДанные!$что$2:$что$50000","что",J$4)),"",0,1)</f>
        <v/>
      </c>
      <c r="K3124" s="3">
        <f ca="1">IF($B3124&lt;&gt;"",SUMIF(INDIRECT("ИсходныеДанные!$"&amp;$K$4&amp;"$2:$"&amp;$K$4&amp;"$50000"),$B3124&amp;"#"&amp;K$6,INDIRECT("ИсходныеДанные!$J$2:$J$50000")),0)</f>
        <v>0</v>
      </c>
      <c r="L3124" s="3">
        <f ca="1">IF($B3124&lt;&gt;"",SUMIF(INDIRECT("ИсходныеДанные!$"&amp;$K$4&amp;"$2:$"&amp;$K$4&amp;"$50000"),$B3124&amp;"#"&amp;L$6,INDIRECT("ИсходныеДанные!$J$2:$J$50000")),0)</f>
        <v>0</v>
      </c>
      <c r="M3124" s="3">
        <f ca="1">IF($B3124&lt;&gt;"",SUMIF(INDIRECT("ИсходныеДанные!$"&amp;$K$4&amp;"$2:$"&amp;$K$4&amp;"$50000"),$B3124&amp;"#"&amp;M$6,INDIRECT("ИсходныеДанные!$J$2:$J$50000")),0)</f>
        <v>0</v>
      </c>
      <c r="N3124" s="3">
        <f ca="1">IF($B3124&lt;&gt;"",SUMIF(INDIRECT("ИсходныеДанные!$"&amp;$K$4&amp;"$2:$"&amp;$K$4&amp;"$50000"),$B3124&amp;"#"&amp;N$6,INDIRECT("ИсходныеДанные!$J$2:$J$50000")),0)</f>
        <v>0</v>
      </c>
      <c r="O3124" s="3">
        <f ca="1">IF($B3124&lt;&gt;"",SUMIF(INDIRECT("ИсходныеДанные!$"&amp;$K$4&amp;"$2:$"&amp;$K$4&amp;"$50000"),$B3124&amp;"#"&amp;O$6,INDIRECT("ИсходныеДанные!$J$2:$J$50000")),0)</f>
        <v>0</v>
      </c>
      <c r="P3124" s="3">
        <f ca="1">IF($B3124&lt;&gt;"",SUMIF(INDIRECT("ИсходныеДанные!$"&amp;$K$4&amp;"$2:$"&amp;$K$4&amp;"$50000"),$B3124&amp;"#"&amp;P$6,INDIRECT("ИсходныеДанные!$J$2:$J$50000")),0)</f>
        <v>0</v>
      </c>
      <c r="Q3124" s="3">
        <f ca="1">IF($B3124&lt;&gt;"",SUMIF(INDIRECT("ИсходныеДанные!$"&amp;$K$4&amp;"$2:$"&amp;$K$4&amp;"$50000"),$B3124&amp;"#"&amp;Q$6,INDIRECT("ИсходныеДанные!$J$2:$J$50000")),0)</f>
        <v>0</v>
      </c>
      <c r="R3124" s="3">
        <f ca="1">IF($B3124&lt;&gt;"",SUMIF(INDIRECT("ИсходныеДанные!$"&amp;$K$4&amp;"$2:$"&amp;$K$4&amp;"$50000"),$B3124&amp;"#"&amp;R$6,INDIRECT("ИсходныеДанные!$J$2:$J$50000")),0)</f>
        <v>0</v>
      </c>
      <c r="S3124" s="3">
        <f ca="1">IF($B3124&lt;&gt;"",SUMIF(INDIRECT("ИсходныеДанные!$"&amp;$K$4&amp;"$2:$"&amp;$K$4&amp;"$50000"),$B3124&amp;"#"&amp;S$6,INDIRECT("ИсходныеДанные!$J$2:$J$50000")),0)</f>
        <v>0</v>
      </c>
      <c r="T3124" s="3">
        <f ca="1">IF($B3124&lt;&gt;"",SUMIF(INDIRECT("ИсходныеДанные!$"&amp;$K$4&amp;"$2:$"&amp;$K$4&amp;"$50000"),$B3124&amp;"#"&amp;T$6,INDIRECT("ИсходныеДанные!$J$2:$J$50000")),0)</f>
        <v>0</v>
      </c>
      <c r="U3124" s="3">
        <f ca="1">IF($B3124&lt;&gt;"",SUMIF(INDIRECT("ИсходныеДанные!$"&amp;$K$4&amp;"$2:$"&amp;$K$4&amp;"$50000"),$B3124&amp;"#"&amp;U$6,INDIRECT("ИсходныеДанные!$J$2:$J$50000")),0)</f>
        <v>0</v>
      </c>
      <c r="V3124" s="3">
        <f ca="1">IF($B3124&lt;&gt;"",SUMIF(INDIRECT("ИсходныеДанные!$"&amp;$K$4&amp;"$2:$"&amp;$K$4&amp;"$50000"),$B3124&amp;"#"&amp;V$6,INDIRECT("ИсходныеДанные!$J$2:$J$50000")),0)</f>
        <v>0</v>
      </c>
      <c r="W3124" s="16" t="e">
        <f ca="1">SUM(K3124:V3124)/Пофамильно!$R$1</f>
        <v>#DIV/0!</v>
      </c>
    </row>
    <row r="3125" spans="1:23" x14ac:dyDescent="0.25">
      <c r="A3125" s="10" t="str">
        <f t="shared" ca="1" si="50"/>
        <v>delete</v>
      </c>
      <c r="B3125" s="16" cm="1">
        <f t="array" aca="1" ref="B3125" ca="1">INDIRECT("УникальныеСписки!D"&amp;ROW()-$L$4)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14"/>
      <c r="G3125" s="81" t="str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84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84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84" t="str" cm="1">
        <f t="array" aca="1" ref="J3125" ca="1">_xlfn.XLOOKUP($B3125,INDIRECT(SUBSTITUTE("ИсходныеДанные!$где$2:$где$50000","где",$B$4)),INDIRECT(SUBSTITUTE("ИсходныеДанные!$что$2:$что$50000","что",J$4)),"",0,1)</f>
        <v/>
      </c>
      <c r="K3125" s="3">
        <f ca="1">IF($B3125&lt;&gt;"",SUMIF(INDIRECT("ИсходныеДанные!$"&amp;$K$4&amp;"$2:$"&amp;$K$4&amp;"$50000"),$B3125&amp;"#"&amp;K$6,INDIRECT("ИсходныеДанные!$J$2:$J$50000")),0)</f>
        <v>0</v>
      </c>
      <c r="L3125" s="3">
        <f ca="1">IF($B3125&lt;&gt;"",SUMIF(INDIRECT("ИсходныеДанные!$"&amp;$K$4&amp;"$2:$"&amp;$K$4&amp;"$50000"),$B3125&amp;"#"&amp;L$6,INDIRECT("ИсходныеДанные!$J$2:$J$50000")),0)</f>
        <v>0</v>
      </c>
      <c r="M3125" s="3">
        <f ca="1">IF($B3125&lt;&gt;"",SUMIF(INDIRECT("ИсходныеДанные!$"&amp;$K$4&amp;"$2:$"&amp;$K$4&amp;"$50000"),$B3125&amp;"#"&amp;M$6,INDIRECT("ИсходныеДанные!$J$2:$J$50000")),0)</f>
        <v>0</v>
      </c>
      <c r="N3125" s="3">
        <f ca="1">IF($B3125&lt;&gt;"",SUMIF(INDIRECT("ИсходныеДанные!$"&amp;$K$4&amp;"$2:$"&amp;$K$4&amp;"$50000"),$B3125&amp;"#"&amp;N$6,INDIRECT("ИсходныеДанные!$J$2:$J$50000")),0)</f>
        <v>0</v>
      </c>
      <c r="O3125" s="3">
        <f ca="1">IF($B3125&lt;&gt;"",SUMIF(INDIRECT("ИсходныеДанные!$"&amp;$K$4&amp;"$2:$"&amp;$K$4&amp;"$50000"),$B3125&amp;"#"&amp;O$6,INDIRECT("ИсходныеДанные!$J$2:$J$50000")),0)</f>
        <v>0</v>
      </c>
      <c r="P3125" s="3">
        <f ca="1">IF($B3125&lt;&gt;"",SUMIF(INDIRECT("ИсходныеДанные!$"&amp;$K$4&amp;"$2:$"&amp;$K$4&amp;"$50000"),$B3125&amp;"#"&amp;P$6,INDIRECT("ИсходныеДанные!$J$2:$J$50000")),0)</f>
        <v>0</v>
      </c>
      <c r="Q3125" s="3">
        <f ca="1">IF($B3125&lt;&gt;"",SUMIF(INDIRECT("ИсходныеДанные!$"&amp;$K$4&amp;"$2:$"&amp;$K$4&amp;"$50000"),$B3125&amp;"#"&amp;Q$6,INDIRECT("ИсходныеДанные!$J$2:$J$50000")),0)</f>
        <v>0</v>
      </c>
      <c r="R3125" s="3">
        <f ca="1">IF($B3125&lt;&gt;"",SUMIF(INDIRECT("ИсходныеДанные!$"&amp;$K$4&amp;"$2:$"&amp;$K$4&amp;"$50000"),$B3125&amp;"#"&amp;R$6,INDIRECT("ИсходныеДанные!$J$2:$J$50000")),0)</f>
        <v>0</v>
      </c>
      <c r="S3125" s="3">
        <f ca="1">IF($B3125&lt;&gt;"",SUMIF(INDIRECT("ИсходныеДанные!$"&amp;$K$4&amp;"$2:$"&amp;$K$4&amp;"$50000"),$B3125&amp;"#"&amp;S$6,INDIRECT("ИсходныеДанные!$J$2:$J$50000")),0)</f>
        <v>0</v>
      </c>
      <c r="T3125" s="3">
        <f ca="1">IF($B3125&lt;&gt;"",SUMIF(INDIRECT("ИсходныеДанные!$"&amp;$K$4&amp;"$2:$"&amp;$K$4&amp;"$50000"),$B3125&amp;"#"&amp;T$6,INDIRECT("ИсходныеДанные!$J$2:$J$50000")),0)</f>
        <v>0</v>
      </c>
      <c r="U3125" s="3">
        <f ca="1">IF($B3125&lt;&gt;"",SUMIF(INDIRECT("ИсходныеДанные!$"&amp;$K$4&amp;"$2:$"&amp;$K$4&amp;"$50000"),$B3125&amp;"#"&amp;U$6,INDIRECT("ИсходныеДанные!$J$2:$J$50000")),0)</f>
        <v>0</v>
      </c>
      <c r="V3125" s="3">
        <f ca="1">IF($B3125&lt;&gt;"",SUMIF(INDIRECT("ИсходныеДанные!$"&amp;$K$4&amp;"$2:$"&amp;$K$4&amp;"$50000"),$B3125&amp;"#"&amp;V$6,INDIRECT("ИсходныеДанные!$J$2:$J$50000")),0)</f>
        <v>0</v>
      </c>
      <c r="W3125" s="16" t="e">
        <f ca="1">SUM(K3125:V3125)/Пофамильно!$R$1</f>
        <v>#DIV/0!</v>
      </c>
    </row>
    <row r="3126" spans="1:23" x14ac:dyDescent="0.25">
      <c r="A3126" s="10" t="str">
        <f t="shared" ca="1" si="50"/>
        <v>delete</v>
      </c>
      <c r="B3126" s="16" cm="1">
        <f t="array" aca="1" ref="B3126" ca="1">INDIRECT("УникальныеСписки!D"&amp;ROW()-$L$4)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14"/>
      <c r="G3126" s="81" t="str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84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84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84" t="str" cm="1">
        <f t="array" aca="1" ref="J3126" ca="1">_xlfn.XLOOKUP($B3126,INDIRECT(SUBSTITUTE("ИсходныеДанные!$где$2:$где$50000","где",$B$4)),INDIRECT(SUBSTITUTE("ИсходныеДанные!$что$2:$что$50000","что",J$4)),"",0,1)</f>
        <v/>
      </c>
      <c r="K3126" s="3">
        <f ca="1">IF($B3126&lt;&gt;"",SUMIF(INDIRECT("ИсходныеДанные!$"&amp;$K$4&amp;"$2:$"&amp;$K$4&amp;"$50000"),$B3126&amp;"#"&amp;K$6,INDIRECT("ИсходныеДанные!$J$2:$J$50000")),0)</f>
        <v>0</v>
      </c>
      <c r="L3126" s="3">
        <f ca="1">IF($B3126&lt;&gt;"",SUMIF(INDIRECT("ИсходныеДанные!$"&amp;$K$4&amp;"$2:$"&amp;$K$4&amp;"$50000"),$B3126&amp;"#"&amp;L$6,INDIRECT("ИсходныеДанные!$J$2:$J$50000")),0)</f>
        <v>0</v>
      </c>
      <c r="M3126" s="3">
        <f ca="1">IF($B3126&lt;&gt;"",SUMIF(INDIRECT("ИсходныеДанные!$"&amp;$K$4&amp;"$2:$"&amp;$K$4&amp;"$50000"),$B3126&amp;"#"&amp;M$6,INDIRECT("ИсходныеДанные!$J$2:$J$50000")),0)</f>
        <v>0</v>
      </c>
      <c r="N3126" s="3">
        <f ca="1">IF($B3126&lt;&gt;"",SUMIF(INDIRECT("ИсходныеДанные!$"&amp;$K$4&amp;"$2:$"&amp;$K$4&amp;"$50000"),$B3126&amp;"#"&amp;N$6,INDIRECT("ИсходныеДанные!$J$2:$J$50000")),0)</f>
        <v>0</v>
      </c>
      <c r="O3126" s="3">
        <f ca="1">IF($B3126&lt;&gt;"",SUMIF(INDIRECT("ИсходныеДанные!$"&amp;$K$4&amp;"$2:$"&amp;$K$4&amp;"$50000"),$B3126&amp;"#"&amp;O$6,INDIRECT("ИсходныеДанные!$J$2:$J$50000")),0)</f>
        <v>0</v>
      </c>
      <c r="P3126" s="3">
        <f ca="1">IF($B3126&lt;&gt;"",SUMIF(INDIRECT("ИсходныеДанные!$"&amp;$K$4&amp;"$2:$"&amp;$K$4&amp;"$50000"),$B3126&amp;"#"&amp;P$6,INDIRECT("ИсходныеДанные!$J$2:$J$50000")),0)</f>
        <v>0</v>
      </c>
      <c r="Q3126" s="3">
        <f ca="1">IF($B3126&lt;&gt;"",SUMIF(INDIRECT("ИсходныеДанные!$"&amp;$K$4&amp;"$2:$"&amp;$K$4&amp;"$50000"),$B3126&amp;"#"&amp;Q$6,INDIRECT("ИсходныеДанные!$J$2:$J$50000")),0)</f>
        <v>0</v>
      </c>
      <c r="R3126" s="3">
        <f ca="1">IF($B3126&lt;&gt;"",SUMIF(INDIRECT("ИсходныеДанные!$"&amp;$K$4&amp;"$2:$"&amp;$K$4&amp;"$50000"),$B3126&amp;"#"&amp;R$6,INDIRECT("ИсходныеДанные!$J$2:$J$50000")),0)</f>
        <v>0</v>
      </c>
      <c r="S3126" s="3">
        <f ca="1">IF($B3126&lt;&gt;"",SUMIF(INDIRECT("ИсходныеДанные!$"&amp;$K$4&amp;"$2:$"&amp;$K$4&amp;"$50000"),$B3126&amp;"#"&amp;S$6,INDIRECT("ИсходныеДанные!$J$2:$J$50000")),0)</f>
        <v>0</v>
      </c>
      <c r="T3126" s="3">
        <f ca="1">IF($B3126&lt;&gt;"",SUMIF(INDIRECT("ИсходныеДанные!$"&amp;$K$4&amp;"$2:$"&amp;$K$4&amp;"$50000"),$B3126&amp;"#"&amp;T$6,INDIRECT("ИсходныеДанные!$J$2:$J$50000")),0)</f>
        <v>0</v>
      </c>
      <c r="U3126" s="3">
        <f ca="1">IF($B3126&lt;&gt;"",SUMIF(INDIRECT("ИсходныеДанные!$"&amp;$K$4&amp;"$2:$"&amp;$K$4&amp;"$50000"),$B3126&amp;"#"&amp;U$6,INDIRECT("ИсходныеДанные!$J$2:$J$50000")),0)</f>
        <v>0</v>
      </c>
      <c r="V3126" s="3">
        <f ca="1">IF($B3126&lt;&gt;"",SUMIF(INDIRECT("ИсходныеДанные!$"&amp;$K$4&amp;"$2:$"&amp;$K$4&amp;"$50000"),$B3126&amp;"#"&amp;V$6,INDIRECT("ИсходныеДанные!$J$2:$J$50000")),0)</f>
        <v>0</v>
      </c>
      <c r="W3126" s="16" t="e">
        <f ca="1">SUM(K3126:V3126)/Пофамильно!$R$1</f>
        <v>#DIV/0!</v>
      </c>
    </row>
    <row r="3127" spans="1:23" x14ac:dyDescent="0.25">
      <c r="A3127" s="10" t="str">
        <f t="shared" ca="1" si="50"/>
        <v>delete</v>
      </c>
      <c r="B3127" s="16" cm="1">
        <f t="array" aca="1" ref="B3127" ca="1">INDIRECT("УникальныеСписки!D"&amp;ROW()-$L$4)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14"/>
      <c r="G3127" s="81" t="str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84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84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84" t="str" cm="1">
        <f t="array" aca="1" ref="J3127" ca="1">_xlfn.XLOOKUP($B3127,INDIRECT(SUBSTITUTE("ИсходныеДанные!$где$2:$где$50000","где",$B$4)),INDIRECT(SUBSTITUTE("ИсходныеДанные!$что$2:$что$50000","что",J$4)),"",0,1)</f>
        <v/>
      </c>
      <c r="K3127" s="3">
        <f ca="1">IF($B3127&lt;&gt;"",SUMIF(INDIRECT("ИсходныеДанные!$"&amp;$K$4&amp;"$2:$"&amp;$K$4&amp;"$50000"),$B3127&amp;"#"&amp;K$6,INDIRECT("ИсходныеДанные!$J$2:$J$50000")),0)</f>
        <v>0</v>
      </c>
      <c r="L3127" s="3">
        <f ca="1">IF($B3127&lt;&gt;"",SUMIF(INDIRECT("ИсходныеДанные!$"&amp;$K$4&amp;"$2:$"&amp;$K$4&amp;"$50000"),$B3127&amp;"#"&amp;L$6,INDIRECT("ИсходныеДанные!$J$2:$J$50000")),0)</f>
        <v>0</v>
      </c>
      <c r="M3127" s="3">
        <f ca="1">IF($B3127&lt;&gt;"",SUMIF(INDIRECT("ИсходныеДанные!$"&amp;$K$4&amp;"$2:$"&amp;$K$4&amp;"$50000"),$B3127&amp;"#"&amp;M$6,INDIRECT("ИсходныеДанные!$J$2:$J$50000")),0)</f>
        <v>0</v>
      </c>
      <c r="N3127" s="3">
        <f ca="1">IF($B3127&lt;&gt;"",SUMIF(INDIRECT("ИсходныеДанные!$"&amp;$K$4&amp;"$2:$"&amp;$K$4&amp;"$50000"),$B3127&amp;"#"&amp;N$6,INDIRECT("ИсходныеДанные!$J$2:$J$50000")),0)</f>
        <v>0</v>
      </c>
      <c r="O3127" s="3">
        <f ca="1">IF($B3127&lt;&gt;"",SUMIF(INDIRECT("ИсходныеДанные!$"&amp;$K$4&amp;"$2:$"&amp;$K$4&amp;"$50000"),$B3127&amp;"#"&amp;O$6,INDIRECT("ИсходныеДанные!$J$2:$J$50000")),0)</f>
        <v>0</v>
      </c>
      <c r="P3127" s="3">
        <f ca="1">IF($B3127&lt;&gt;"",SUMIF(INDIRECT("ИсходныеДанные!$"&amp;$K$4&amp;"$2:$"&amp;$K$4&amp;"$50000"),$B3127&amp;"#"&amp;P$6,INDIRECT("ИсходныеДанные!$J$2:$J$50000")),0)</f>
        <v>0</v>
      </c>
      <c r="Q3127" s="3">
        <f ca="1">IF($B3127&lt;&gt;"",SUMIF(INDIRECT("ИсходныеДанные!$"&amp;$K$4&amp;"$2:$"&amp;$K$4&amp;"$50000"),$B3127&amp;"#"&amp;Q$6,INDIRECT("ИсходныеДанные!$J$2:$J$50000")),0)</f>
        <v>0</v>
      </c>
      <c r="R3127" s="3">
        <f ca="1">IF($B3127&lt;&gt;"",SUMIF(INDIRECT("ИсходныеДанные!$"&amp;$K$4&amp;"$2:$"&amp;$K$4&amp;"$50000"),$B3127&amp;"#"&amp;R$6,INDIRECT("ИсходныеДанные!$J$2:$J$50000")),0)</f>
        <v>0</v>
      </c>
      <c r="S3127" s="3">
        <f ca="1">IF($B3127&lt;&gt;"",SUMIF(INDIRECT("ИсходныеДанные!$"&amp;$K$4&amp;"$2:$"&amp;$K$4&amp;"$50000"),$B3127&amp;"#"&amp;S$6,INDIRECT("ИсходныеДанные!$J$2:$J$50000")),0)</f>
        <v>0</v>
      </c>
      <c r="T3127" s="3">
        <f ca="1">IF($B3127&lt;&gt;"",SUMIF(INDIRECT("ИсходныеДанные!$"&amp;$K$4&amp;"$2:$"&amp;$K$4&amp;"$50000"),$B3127&amp;"#"&amp;T$6,INDIRECT("ИсходныеДанные!$J$2:$J$50000")),0)</f>
        <v>0</v>
      </c>
      <c r="U3127" s="3">
        <f ca="1">IF($B3127&lt;&gt;"",SUMIF(INDIRECT("ИсходныеДанные!$"&amp;$K$4&amp;"$2:$"&amp;$K$4&amp;"$50000"),$B3127&amp;"#"&amp;U$6,INDIRECT("ИсходныеДанные!$J$2:$J$50000")),0)</f>
        <v>0</v>
      </c>
      <c r="V3127" s="3">
        <f ca="1">IF($B3127&lt;&gt;"",SUMIF(INDIRECT("ИсходныеДанные!$"&amp;$K$4&amp;"$2:$"&amp;$K$4&amp;"$50000"),$B3127&amp;"#"&amp;V$6,INDIRECT("ИсходныеДанные!$J$2:$J$50000")),0)</f>
        <v>0</v>
      </c>
      <c r="W3127" s="16" t="e">
        <f ca="1">SUM(K3127:V3127)/Пофамильно!$R$1</f>
        <v>#DIV/0!</v>
      </c>
    </row>
    <row r="3128" spans="1:23" x14ac:dyDescent="0.25">
      <c r="A3128" s="10" t="str">
        <f t="shared" ca="1" si="50"/>
        <v>delete</v>
      </c>
      <c r="B3128" s="16" cm="1">
        <f t="array" aca="1" ref="B3128" ca="1">INDIRECT("УникальныеСписки!D"&amp;ROW()-$L$4)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14"/>
      <c r="G3128" s="81" t="str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84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84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84" t="str" cm="1">
        <f t="array" aca="1" ref="J3128" ca="1">_xlfn.XLOOKUP($B3128,INDIRECT(SUBSTITUTE("ИсходныеДанные!$где$2:$где$50000","где",$B$4)),INDIRECT(SUBSTITUTE("ИсходныеДанные!$что$2:$что$50000","что",J$4)),"",0,1)</f>
        <v/>
      </c>
      <c r="K3128" s="3">
        <f ca="1">IF($B3128&lt;&gt;"",SUMIF(INDIRECT("ИсходныеДанные!$"&amp;$K$4&amp;"$2:$"&amp;$K$4&amp;"$50000"),$B3128&amp;"#"&amp;K$6,INDIRECT("ИсходныеДанные!$J$2:$J$50000")),0)</f>
        <v>0</v>
      </c>
      <c r="L3128" s="3">
        <f ca="1">IF($B3128&lt;&gt;"",SUMIF(INDIRECT("ИсходныеДанные!$"&amp;$K$4&amp;"$2:$"&amp;$K$4&amp;"$50000"),$B3128&amp;"#"&amp;L$6,INDIRECT("ИсходныеДанные!$J$2:$J$50000")),0)</f>
        <v>0</v>
      </c>
      <c r="M3128" s="3">
        <f ca="1">IF($B3128&lt;&gt;"",SUMIF(INDIRECT("ИсходныеДанные!$"&amp;$K$4&amp;"$2:$"&amp;$K$4&amp;"$50000"),$B3128&amp;"#"&amp;M$6,INDIRECT("ИсходныеДанные!$J$2:$J$50000")),0)</f>
        <v>0</v>
      </c>
      <c r="N3128" s="3">
        <f ca="1">IF($B3128&lt;&gt;"",SUMIF(INDIRECT("ИсходныеДанные!$"&amp;$K$4&amp;"$2:$"&amp;$K$4&amp;"$50000"),$B3128&amp;"#"&amp;N$6,INDIRECT("ИсходныеДанные!$J$2:$J$50000")),0)</f>
        <v>0</v>
      </c>
      <c r="O3128" s="3">
        <f ca="1">IF($B3128&lt;&gt;"",SUMIF(INDIRECT("ИсходныеДанные!$"&amp;$K$4&amp;"$2:$"&amp;$K$4&amp;"$50000"),$B3128&amp;"#"&amp;O$6,INDIRECT("ИсходныеДанные!$J$2:$J$50000")),0)</f>
        <v>0</v>
      </c>
      <c r="P3128" s="3">
        <f ca="1">IF($B3128&lt;&gt;"",SUMIF(INDIRECT("ИсходныеДанные!$"&amp;$K$4&amp;"$2:$"&amp;$K$4&amp;"$50000"),$B3128&amp;"#"&amp;P$6,INDIRECT("ИсходныеДанные!$J$2:$J$50000")),0)</f>
        <v>0</v>
      </c>
      <c r="Q3128" s="3">
        <f ca="1">IF($B3128&lt;&gt;"",SUMIF(INDIRECT("ИсходныеДанные!$"&amp;$K$4&amp;"$2:$"&amp;$K$4&amp;"$50000"),$B3128&amp;"#"&amp;Q$6,INDIRECT("ИсходныеДанные!$J$2:$J$50000")),0)</f>
        <v>0</v>
      </c>
      <c r="R3128" s="3">
        <f ca="1">IF($B3128&lt;&gt;"",SUMIF(INDIRECT("ИсходныеДанные!$"&amp;$K$4&amp;"$2:$"&amp;$K$4&amp;"$50000"),$B3128&amp;"#"&amp;R$6,INDIRECT("ИсходныеДанные!$J$2:$J$50000")),0)</f>
        <v>0</v>
      </c>
      <c r="S3128" s="3">
        <f ca="1">IF($B3128&lt;&gt;"",SUMIF(INDIRECT("ИсходныеДанные!$"&amp;$K$4&amp;"$2:$"&amp;$K$4&amp;"$50000"),$B3128&amp;"#"&amp;S$6,INDIRECT("ИсходныеДанные!$J$2:$J$50000")),0)</f>
        <v>0</v>
      </c>
      <c r="T3128" s="3">
        <f ca="1">IF($B3128&lt;&gt;"",SUMIF(INDIRECT("ИсходныеДанные!$"&amp;$K$4&amp;"$2:$"&amp;$K$4&amp;"$50000"),$B3128&amp;"#"&amp;T$6,INDIRECT("ИсходныеДанные!$J$2:$J$50000")),0)</f>
        <v>0</v>
      </c>
      <c r="U3128" s="3">
        <f ca="1">IF($B3128&lt;&gt;"",SUMIF(INDIRECT("ИсходныеДанные!$"&amp;$K$4&amp;"$2:$"&amp;$K$4&amp;"$50000"),$B3128&amp;"#"&amp;U$6,INDIRECT("ИсходныеДанные!$J$2:$J$50000")),0)</f>
        <v>0</v>
      </c>
      <c r="V3128" s="3">
        <f ca="1">IF($B3128&lt;&gt;"",SUMIF(INDIRECT("ИсходныеДанные!$"&amp;$K$4&amp;"$2:$"&amp;$K$4&amp;"$50000"),$B3128&amp;"#"&amp;V$6,INDIRECT("ИсходныеДанные!$J$2:$J$50000")),0)</f>
        <v>0</v>
      </c>
      <c r="W3128" s="16" t="e">
        <f ca="1">SUM(K3128:V3128)/Пофамильно!$R$1</f>
        <v>#DIV/0!</v>
      </c>
    </row>
    <row r="3129" spans="1:23" x14ac:dyDescent="0.25">
      <c r="A3129" s="10" t="str">
        <f t="shared" ca="1" si="50"/>
        <v>delete</v>
      </c>
      <c r="B3129" s="16" cm="1">
        <f t="array" aca="1" ref="B3129" ca="1">INDIRECT("УникальныеСписки!D"&amp;ROW()-$L$4)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14"/>
      <c r="G3129" s="81" t="str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84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84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84" t="str" cm="1">
        <f t="array" aca="1" ref="J3129" ca="1">_xlfn.XLOOKUP($B3129,INDIRECT(SUBSTITUTE("ИсходныеДанные!$где$2:$где$50000","где",$B$4)),INDIRECT(SUBSTITUTE("ИсходныеДанные!$что$2:$что$50000","что",J$4)),"",0,1)</f>
        <v/>
      </c>
      <c r="K3129" s="3">
        <f ca="1">IF($B3129&lt;&gt;"",SUMIF(INDIRECT("ИсходныеДанные!$"&amp;$K$4&amp;"$2:$"&amp;$K$4&amp;"$50000"),$B3129&amp;"#"&amp;K$6,INDIRECT("ИсходныеДанные!$J$2:$J$50000")),0)</f>
        <v>0</v>
      </c>
      <c r="L3129" s="3">
        <f ca="1">IF($B3129&lt;&gt;"",SUMIF(INDIRECT("ИсходныеДанные!$"&amp;$K$4&amp;"$2:$"&amp;$K$4&amp;"$50000"),$B3129&amp;"#"&amp;L$6,INDIRECT("ИсходныеДанные!$J$2:$J$50000")),0)</f>
        <v>0</v>
      </c>
      <c r="M3129" s="3">
        <f ca="1">IF($B3129&lt;&gt;"",SUMIF(INDIRECT("ИсходныеДанные!$"&amp;$K$4&amp;"$2:$"&amp;$K$4&amp;"$50000"),$B3129&amp;"#"&amp;M$6,INDIRECT("ИсходныеДанные!$J$2:$J$50000")),0)</f>
        <v>0</v>
      </c>
      <c r="N3129" s="3">
        <f ca="1">IF($B3129&lt;&gt;"",SUMIF(INDIRECT("ИсходныеДанные!$"&amp;$K$4&amp;"$2:$"&amp;$K$4&amp;"$50000"),$B3129&amp;"#"&amp;N$6,INDIRECT("ИсходныеДанные!$J$2:$J$50000")),0)</f>
        <v>0</v>
      </c>
      <c r="O3129" s="3">
        <f ca="1">IF($B3129&lt;&gt;"",SUMIF(INDIRECT("ИсходныеДанные!$"&amp;$K$4&amp;"$2:$"&amp;$K$4&amp;"$50000"),$B3129&amp;"#"&amp;O$6,INDIRECT("ИсходныеДанные!$J$2:$J$50000")),0)</f>
        <v>0</v>
      </c>
      <c r="P3129" s="3">
        <f ca="1">IF($B3129&lt;&gt;"",SUMIF(INDIRECT("ИсходныеДанные!$"&amp;$K$4&amp;"$2:$"&amp;$K$4&amp;"$50000"),$B3129&amp;"#"&amp;P$6,INDIRECT("ИсходныеДанные!$J$2:$J$50000")),0)</f>
        <v>0</v>
      </c>
      <c r="Q3129" s="3">
        <f ca="1">IF($B3129&lt;&gt;"",SUMIF(INDIRECT("ИсходныеДанные!$"&amp;$K$4&amp;"$2:$"&amp;$K$4&amp;"$50000"),$B3129&amp;"#"&amp;Q$6,INDIRECT("ИсходныеДанные!$J$2:$J$50000")),0)</f>
        <v>0</v>
      </c>
      <c r="R3129" s="3">
        <f ca="1">IF($B3129&lt;&gt;"",SUMIF(INDIRECT("ИсходныеДанные!$"&amp;$K$4&amp;"$2:$"&amp;$K$4&amp;"$50000"),$B3129&amp;"#"&amp;R$6,INDIRECT("ИсходныеДанные!$J$2:$J$50000")),0)</f>
        <v>0</v>
      </c>
      <c r="S3129" s="3">
        <f ca="1">IF($B3129&lt;&gt;"",SUMIF(INDIRECT("ИсходныеДанные!$"&amp;$K$4&amp;"$2:$"&amp;$K$4&amp;"$50000"),$B3129&amp;"#"&amp;S$6,INDIRECT("ИсходныеДанные!$J$2:$J$50000")),0)</f>
        <v>0</v>
      </c>
      <c r="T3129" s="3">
        <f ca="1">IF($B3129&lt;&gt;"",SUMIF(INDIRECT("ИсходныеДанные!$"&amp;$K$4&amp;"$2:$"&amp;$K$4&amp;"$50000"),$B3129&amp;"#"&amp;T$6,INDIRECT("ИсходныеДанные!$J$2:$J$50000")),0)</f>
        <v>0</v>
      </c>
      <c r="U3129" s="3">
        <f ca="1">IF($B3129&lt;&gt;"",SUMIF(INDIRECT("ИсходныеДанные!$"&amp;$K$4&amp;"$2:$"&amp;$K$4&amp;"$50000"),$B3129&amp;"#"&amp;U$6,INDIRECT("ИсходныеДанные!$J$2:$J$50000")),0)</f>
        <v>0</v>
      </c>
      <c r="V3129" s="3">
        <f ca="1">IF($B3129&lt;&gt;"",SUMIF(INDIRECT("ИсходныеДанные!$"&amp;$K$4&amp;"$2:$"&amp;$K$4&amp;"$50000"),$B3129&amp;"#"&amp;V$6,INDIRECT("ИсходныеДанные!$J$2:$J$50000")),0)</f>
        <v>0</v>
      </c>
      <c r="W3129" s="16" t="e">
        <f ca="1">SUM(K3129:V3129)/Пофамильно!$R$1</f>
        <v>#DIV/0!</v>
      </c>
    </row>
    <row r="3130" spans="1:23" x14ac:dyDescent="0.25">
      <c r="A3130" s="10" t="str">
        <f t="shared" ca="1" si="50"/>
        <v>delete</v>
      </c>
      <c r="B3130" s="16" cm="1">
        <f t="array" aca="1" ref="B3130" ca="1">INDIRECT("УникальныеСписки!D"&amp;ROW()-$L$4)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14"/>
      <c r="G3130" s="81" t="str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84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84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84" t="str" cm="1">
        <f t="array" aca="1" ref="J3130" ca="1">_xlfn.XLOOKUP($B3130,INDIRECT(SUBSTITUTE("ИсходныеДанные!$где$2:$где$50000","где",$B$4)),INDIRECT(SUBSTITUTE("ИсходныеДанные!$что$2:$что$50000","что",J$4)),"",0,1)</f>
        <v/>
      </c>
      <c r="K3130" s="3">
        <f ca="1">IF($B3130&lt;&gt;"",SUMIF(INDIRECT("ИсходныеДанные!$"&amp;$K$4&amp;"$2:$"&amp;$K$4&amp;"$50000"),$B3130&amp;"#"&amp;K$6,INDIRECT("ИсходныеДанные!$J$2:$J$50000")),0)</f>
        <v>0</v>
      </c>
      <c r="L3130" s="3">
        <f ca="1">IF($B3130&lt;&gt;"",SUMIF(INDIRECT("ИсходныеДанные!$"&amp;$K$4&amp;"$2:$"&amp;$K$4&amp;"$50000"),$B3130&amp;"#"&amp;L$6,INDIRECT("ИсходныеДанные!$J$2:$J$50000")),0)</f>
        <v>0</v>
      </c>
      <c r="M3130" s="3">
        <f ca="1">IF($B3130&lt;&gt;"",SUMIF(INDIRECT("ИсходныеДанные!$"&amp;$K$4&amp;"$2:$"&amp;$K$4&amp;"$50000"),$B3130&amp;"#"&amp;M$6,INDIRECT("ИсходныеДанные!$J$2:$J$50000")),0)</f>
        <v>0</v>
      </c>
      <c r="N3130" s="3">
        <f ca="1">IF($B3130&lt;&gt;"",SUMIF(INDIRECT("ИсходныеДанные!$"&amp;$K$4&amp;"$2:$"&amp;$K$4&amp;"$50000"),$B3130&amp;"#"&amp;N$6,INDIRECT("ИсходныеДанные!$J$2:$J$50000")),0)</f>
        <v>0</v>
      </c>
      <c r="O3130" s="3">
        <f ca="1">IF($B3130&lt;&gt;"",SUMIF(INDIRECT("ИсходныеДанные!$"&amp;$K$4&amp;"$2:$"&amp;$K$4&amp;"$50000"),$B3130&amp;"#"&amp;O$6,INDIRECT("ИсходныеДанные!$J$2:$J$50000")),0)</f>
        <v>0</v>
      </c>
      <c r="P3130" s="3">
        <f ca="1">IF($B3130&lt;&gt;"",SUMIF(INDIRECT("ИсходныеДанные!$"&amp;$K$4&amp;"$2:$"&amp;$K$4&amp;"$50000"),$B3130&amp;"#"&amp;P$6,INDIRECT("ИсходныеДанные!$J$2:$J$50000")),0)</f>
        <v>0</v>
      </c>
      <c r="Q3130" s="3">
        <f ca="1">IF($B3130&lt;&gt;"",SUMIF(INDIRECT("ИсходныеДанные!$"&amp;$K$4&amp;"$2:$"&amp;$K$4&amp;"$50000"),$B3130&amp;"#"&amp;Q$6,INDIRECT("ИсходныеДанные!$J$2:$J$50000")),0)</f>
        <v>0</v>
      </c>
      <c r="R3130" s="3">
        <f ca="1">IF($B3130&lt;&gt;"",SUMIF(INDIRECT("ИсходныеДанные!$"&amp;$K$4&amp;"$2:$"&amp;$K$4&amp;"$50000"),$B3130&amp;"#"&amp;R$6,INDIRECT("ИсходныеДанные!$J$2:$J$50000")),0)</f>
        <v>0</v>
      </c>
      <c r="S3130" s="3">
        <f ca="1">IF($B3130&lt;&gt;"",SUMIF(INDIRECT("ИсходныеДанные!$"&amp;$K$4&amp;"$2:$"&amp;$K$4&amp;"$50000"),$B3130&amp;"#"&amp;S$6,INDIRECT("ИсходныеДанные!$J$2:$J$50000")),0)</f>
        <v>0</v>
      </c>
      <c r="T3130" s="3">
        <f ca="1">IF($B3130&lt;&gt;"",SUMIF(INDIRECT("ИсходныеДанные!$"&amp;$K$4&amp;"$2:$"&amp;$K$4&amp;"$50000"),$B3130&amp;"#"&amp;T$6,INDIRECT("ИсходныеДанные!$J$2:$J$50000")),0)</f>
        <v>0</v>
      </c>
      <c r="U3130" s="3">
        <f ca="1">IF($B3130&lt;&gt;"",SUMIF(INDIRECT("ИсходныеДанные!$"&amp;$K$4&amp;"$2:$"&amp;$K$4&amp;"$50000"),$B3130&amp;"#"&amp;U$6,INDIRECT("ИсходныеДанные!$J$2:$J$50000")),0)</f>
        <v>0</v>
      </c>
      <c r="V3130" s="3">
        <f ca="1">IF($B3130&lt;&gt;"",SUMIF(INDIRECT("ИсходныеДанные!$"&amp;$K$4&amp;"$2:$"&amp;$K$4&amp;"$50000"),$B3130&amp;"#"&amp;V$6,INDIRECT("ИсходныеДанные!$J$2:$J$50000")),0)</f>
        <v>0</v>
      </c>
      <c r="W3130" s="16" t="e">
        <f ca="1">SUM(K3130:V3130)/Пофамильно!$R$1</f>
        <v>#DIV/0!</v>
      </c>
    </row>
    <row r="3131" spans="1:23" x14ac:dyDescent="0.25">
      <c r="A3131" s="10" t="str">
        <f t="shared" ca="1" si="50"/>
        <v>delete</v>
      </c>
      <c r="B3131" s="16" cm="1">
        <f t="array" aca="1" ref="B3131" ca="1">INDIRECT("УникальныеСписки!D"&amp;ROW()-$L$4)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14"/>
      <c r="G3131" s="81" t="str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84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84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84" t="str" cm="1">
        <f t="array" aca="1" ref="J3131" ca="1">_xlfn.XLOOKUP($B3131,INDIRECT(SUBSTITUTE("ИсходныеДанные!$где$2:$где$50000","где",$B$4)),INDIRECT(SUBSTITUTE("ИсходныеДанные!$что$2:$что$50000","что",J$4)),"",0,1)</f>
        <v/>
      </c>
      <c r="K3131" s="3">
        <f ca="1">IF($B3131&lt;&gt;"",SUMIF(INDIRECT("ИсходныеДанные!$"&amp;$K$4&amp;"$2:$"&amp;$K$4&amp;"$50000"),$B3131&amp;"#"&amp;K$6,INDIRECT("ИсходныеДанные!$J$2:$J$50000")),0)</f>
        <v>0</v>
      </c>
      <c r="L3131" s="3">
        <f ca="1">IF($B3131&lt;&gt;"",SUMIF(INDIRECT("ИсходныеДанные!$"&amp;$K$4&amp;"$2:$"&amp;$K$4&amp;"$50000"),$B3131&amp;"#"&amp;L$6,INDIRECT("ИсходныеДанные!$J$2:$J$50000")),0)</f>
        <v>0</v>
      </c>
      <c r="M3131" s="3">
        <f ca="1">IF($B3131&lt;&gt;"",SUMIF(INDIRECT("ИсходныеДанные!$"&amp;$K$4&amp;"$2:$"&amp;$K$4&amp;"$50000"),$B3131&amp;"#"&amp;M$6,INDIRECT("ИсходныеДанные!$J$2:$J$50000")),0)</f>
        <v>0</v>
      </c>
      <c r="N3131" s="3">
        <f ca="1">IF($B3131&lt;&gt;"",SUMIF(INDIRECT("ИсходныеДанные!$"&amp;$K$4&amp;"$2:$"&amp;$K$4&amp;"$50000"),$B3131&amp;"#"&amp;N$6,INDIRECT("ИсходныеДанные!$J$2:$J$50000")),0)</f>
        <v>0</v>
      </c>
      <c r="O3131" s="3">
        <f ca="1">IF($B3131&lt;&gt;"",SUMIF(INDIRECT("ИсходныеДанные!$"&amp;$K$4&amp;"$2:$"&amp;$K$4&amp;"$50000"),$B3131&amp;"#"&amp;O$6,INDIRECT("ИсходныеДанные!$J$2:$J$50000")),0)</f>
        <v>0</v>
      </c>
      <c r="P3131" s="3">
        <f ca="1">IF($B3131&lt;&gt;"",SUMIF(INDIRECT("ИсходныеДанные!$"&amp;$K$4&amp;"$2:$"&amp;$K$4&amp;"$50000"),$B3131&amp;"#"&amp;P$6,INDIRECT("ИсходныеДанные!$J$2:$J$50000")),0)</f>
        <v>0</v>
      </c>
      <c r="Q3131" s="3">
        <f ca="1">IF($B3131&lt;&gt;"",SUMIF(INDIRECT("ИсходныеДанные!$"&amp;$K$4&amp;"$2:$"&amp;$K$4&amp;"$50000"),$B3131&amp;"#"&amp;Q$6,INDIRECT("ИсходныеДанные!$J$2:$J$50000")),0)</f>
        <v>0</v>
      </c>
      <c r="R3131" s="3">
        <f ca="1">IF($B3131&lt;&gt;"",SUMIF(INDIRECT("ИсходныеДанные!$"&amp;$K$4&amp;"$2:$"&amp;$K$4&amp;"$50000"),$B3131&amp;"#"&amp;R$6,INDIRECT("ИсходныеДанные!$J$2:$J$50000")),0)</f>
        <v>0</v>
      </c>
      <c r="S3131" s="3">
        <f ca="1">IF($B3131&lt;&gt;"",SUMIF(INDIRECT("ИсходныеДанные!$"&amp;$K$4&amp;"$2:$"&amp;$K$4&amp;"$50000"),$B3131&amp;"#"&amp;S$6,INDIRECT("ИсходныеДанные!$J$2:$J$50000")),0)</f>
        <v>0</v>
      </c>
      <c r="T3131" s="3">
        <f ca="1">IF($B3131&lt;&gt;"",SUMIF(INDIRECT("ИсходныеДанные!$"&amp;$K$4&amp;"$2:$"&amp;$K$4&amp;"$50000"),$B3131&amp;"#"&amp;T$6,INDIRECT("ИсходныеДанные!$J$2:$J$50000")),0)</f>
        <v>0</v>
      </c>
      <c r="U3131" s="3">
        <f ca="1">IF($B3131&lt;&gt;"",SUMIF(INDIRECT("ИсходныеДанные!$"&amp;$K$4&amp;"$2:$"&amp;$K$4&amp;"$50000"),$B3131&amp;"#"&amp;U$6,INDIRECT("ИсходныеДанные!$J$2:$J$50000")),0)</f>
        <v>0</v>
      </c>
      <c r="V3131" s="3">
        <f ca="1">IF($B3131&lt;&gt;"",SUMIF(INDIRECT("ИсходныеДанные!$"&amp;$K$4&amp;"$2:$"&amp;$K$4&amp;"$50000"),$B3131&amp;"#"&amp;V$6,INDIRECT("ИсходныеДанные!$J$2:$J$50000")),0)</f>
        <v>0</v>
      </c>
      <c r="W3131" s="16" t="e">
        <f ca="1">SUM(K3131:V3131)/Пофамильно!$R$1</f>
        <v>#DIV/0!</v>
      </c>
    </row>
    <row r="3132" spans="1:23" x14ac:dyDescent="0.25">
      <c r="A3132" s="10" t="str">
        <f t="shared" ca="1" si="50"/>
        <v>delete</v>
      </c>
      <c r="B3132" s="16" cm="1">
        <f t="array" aca="1" ref="B3132" ca="1">INDIRECT("УникальныеСписки!D"&amp;ROW()-$L$4)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14"/>
      <c r="G3132" s="81" t="str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84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84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84" t="str" cm="1">
        <f t="array" aca="1" ref="J3132" ca="1">_xlfn.XLOOKUP($B3132,INDIRECT(SUBSTITUTE("ИсходныеДанные!$где$2:$где$50000","где",$B$4)),INDIRECT(SUBSTITUTE("ИсходныеДанные!$что$2:$что$50000","что",J$4)),"",0,1)</f>
        <v/>
      </c>
      <c r="K3132" s="3">
        <f ca="1">IF($B3132&lt;&gt;"",SUMIF(INDIRECT("ИсходныеДанные!$"&amp;$K$4&amp;"$2:$"&amp;$K$4&amp;"$50000"),$B3132&amp;"#"&amp;K$6,INDIRECT("ИсходныеДанные!$J$2:$J$50000")),0)</f>
        <v>0</v>
      </c>
      <c r="L3132" s="3">
        <f ca="1">IF($B3132&lt;&gt;"",SUMIF(INDIRECT("ИсходныеДанные!$"&amp;$K$4&amp;"$2:$"&amp;$K$4&amp;"$50000"),$B3132&amp;"#"&amp;L$6,INDIRECT("ИсходныеДанные!$J$2:$J$50000")),0)</f>
        <v>0</v>
      </c>
      <c r="M3132" s="3">
        <f ca="1">IF($B3132&lt;&gt;"",SUMIF(INDIRECT("ИсходныеДанные!$"&amp;$K$4&amp;"$2:$"&amp;$K$4&amp;"$50000"),$B3132&amp;"#"&amp;M$6,INDIRECT("ИсходныеДанные!$J$2:$J$50000")),0)</f>
        <v>0</v>
      </c>
      <c r="N3132" s="3">
        <f ca="1">IF($B3132&lt;&gt;"",SUMIF(INDIRECT("ИсходныеДанные!$"&amp;$K$4&amp;"$2:$"&amp;$K$4&amp;"$50000"),$B3132&amp;"#"&amp;N$6,INDIRECT("ИсходныеДанные!$J$2:$J$50000")),0)</f>
        <v>0</v>
      </c>
      <c r="O3132" s="3">
        <f ca="1">IF($B3132&lt;&gt;"",SUMIF(INDIRECT("ИсходныеДанные!$"&amp;$K$4&amp;"$2:$"&amp;$K$4&amp;"$50000"),$B3132&amp;"#"&amp;O$6,INDIRECT("ИсходныеДанные!$J$2:$J$50000")),0)</f>
        <v>0</v>
      </c>
      <c r="P3132" s="3">
        <f ca="1">IF($B3132&lt;&gt;"",SUMIF(INDIRECT("ИсходныеДанные!$"&amp;$K$4&amp;"$2:$"&amp;$K$4&amp;"$50000"),$B3132&amp;"#"&amp;P$6,INDIRECT("ИсходныеДанные!$J$2:$J$50000")),0)</f>
        <v>0</v>
      </c>
      <c r="Q3132" s="3">
        <f ca="1">IF($B3132&lt;&gt;"",SUMIF(INDIRECT("ИсходныеДанные!$"&amp;$K$4&amp;"$2:$"&amp;$K$4&amp;"$50000"),$B3132&amp;"#"&amp;Q$6,INDIRECT("ИсходныеДанные!$J$2:$J$50000")),0)</f>
        <v>0</v>
      </c>
      <c r="R3132" s="3">
        <f ca="1">IF($B3132&lt;&gt;"",SUMIF(INDIRECT("ИсходныеДанные!$"&amp;$K$4&amp;"$2:$"&amp;$K$4&amp;"$50000"),$B3132&amp;"#"&amp;R$6,INDIRECT("ИсходныеДанные!$J$2:$J$50000")),0)</f>
        <v>0</v>
      </c>
      <c r="S3132" s="3">
        <f ca="1">IF($B3132&lt;&gt;"",SUMIF(INDIRECT("ИсходныеДанные!$"&amp;$K$4&amp;"$2:$"&amp;$K$4&amp;"$50000"),$B3132&amp;"#"&amp;S$6,INDIRECT("ИсходныеДанные!$J$2:$J$50000")),0)</f>
        <v>0</v>
      </c>
      <c r="T3132" s="3">
        <f ca="1">IF($B3132&lt;&gt;"",SUMIF(INDIRECT("ИсходныеДанные!$"&amp;$K$4&amp;"$2:$"&amp;$K$4&amp;"$50000"),$B3132&amp;"#"&amp;T$6,INDIRECT("ИсходныеДанные!$J$2:$J$50000")),0)</f>
        <v>0</v>
      </c>
      <c r="U3132" s="3">
        <f ca="1">IF($B3132&lt;&gt;"",SUMIF(INDIRECT("ИсходныеДанные!$"&amp;$K$4&amp;"$2:$"&amp;$K$4&amp;"$50000"),$B3132&amp;"#"&amp;U$6,INDIRECT("ИсходныеДанные!$J$2:$J$50000")),0)</f>
        <v>0</v>
      </c>
      <c r="V3132" s="3">
        <f ca="1">IF($B3132&lt;&gt;"",SUMIF(INDIRECT("ИсходныеДанные!$"&amp;$K$4&amp;"$2:$"&amp;$K$4&amp;"$50000"),$B3132&amp;"#"&amp;V$6,INDIRECT("ИсходныеДанные!$J$2:$J$50000")),0)</f>
        <v>0</v>
      </c>
      <c r="W3132" s="16" t="e">
        <f ca="1">SUM(K3132:V3132)/Пофамильно!$R$1</f>
        <v>#DIV/0!</v>
      </c>
    </row>
    <row r="3133" spans="1:23" x14ac:dyDescent="0.25">
      <c r="A3133" s="10" t="str">
        <f t="shared" ca="1" si="50"/>
        <v>delete</v>
      </c>
      <c r="B3133" s="16" cm="1">
        <f t="array" aca="1" ref="B3133" ca="1">INDIRECT("УникальныеСписки!D"&amp;ROW()-$L$4)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14"/>
      <c r="G3133" s="81" t="str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84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84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84" t="str" cm="1">
        <f t="array" aca="1" ref="J3133" ca="1">_xlfn.XLOOKUP($B3133,INDIRECT(SUBSTITUTE("ИсходныеДанные!$где$2:$где$50000","где",$B$4)),INDIRECT(SUBSTITUTE("ИсходныеДанные!$что$2:$что$50000","что",J$4)),"",0,1)</f>
        <v/>
      </c>
      <c r="K3133" s="3">
        <f ca="1">IF($B3133&lt;&gt;"",SUMIF(INDIRECT("ИсходныеДанные!$"&amp;$K$4&amp;"$2:$"&amp;$K$4&amp;"$50000"),$B3133&amp;"#"&amp;K$6,INDIRECT("ИсходныеДанные!$J$2:$J$50000")),0)</f>
        <v>0</v>
      </c>
      <c r="L3133" s="3">
        <f ca="1">IF($B3133&lt;&gt;"",SUMIF(INDIRECT("ИсходныеДанные!$"&amp;$K$4&amp;"$2:$"&amp;$K$4&amp;"$50000"),$B3133&amp;"#"&amp;L$6,INDIRECT("ИсходныеДанные!$J$2:$J$50000")),0)</f>
        <v>0</v>
      </c>
      <c r="M3133" s="3">
        <f ca="1">IF($B3133&lt;&gt;"",SUMIF(INDIRECT("ИсходныеДанные!$"&amp;$K$4&amp;"$2:$"&amp;$K$4&amp;"$50000"),$B3133&amp;"#"&amp;M$6,INDIRECT("ИсходныеДанные!$J$2:$J$50000")),0)</f>
        <v>0</v>
      </c>
      <c r="N3133" s="3">
        <f ca="1">IF($B3133&lt;&gt;"",SUMIF(INDIRECT("ИсходныеДанные!$"&amp;$K$4&amp;"$2:$"&amp;$K$4&amp;"$50000"),$B3133&amp;"#"&amp;N$6,INDIRECT("ИсходныеДанные!$J$2:$J$50000")),0)</f>
        <v>0</v>
      </c>
      <c r="O3133" s="3">
        <f ca="1">IF($B3133&lt;&gt;"",SUMIF(INDIRECT("ИсходныеДанные!$"&amp;$K$4&amp;"$2:$"&amp;$K$4&amp;"$50000"),$B3133&amp;"#"&amp;O$6,INDIRECT("ИсходныеДанные!$J$2:$J$50000")),0)</f>
        <v>0</v>
      </c>
      <c r="P3133" s="3">
        <f ca="1">IF($B3133&lt;&gt;"",SUMIF(INDIRECT("ИсходныеДанные!$"&amp;$K$4&amp;"$2:$"&amp;$K$4&amp;"$50000"),$B3133&amp;"#"&amp;P$6,INDIRECT("ИсходныеДанные!$J$2:$J$50000")),0)</f>
        <v>0</v>
      </c>
      <c r="Q3133" s="3">
        <f ca="1">IF($B3133&lt;&gt;"",SUMIF(INDIRECT("ИсходныеДанные!$"&amp;$K$4&amp;"$2:$"&amp;$K$4&amp;"$50000"),$B3133&amp;"#"&amp;Q$6,INDIRECT("ИсходныеДанные!$J$2:$J$50000")),0)</f>
        <v>0</v>
      </c>
      <c r="R3133" s="3">
        <f ca="1">IF($B3133&lt;&gt;"",SUMIF(INDIRECT("ИсходныеДанные!$"&amp;$K$4&amp;"$2:$"&amp;$K$4&amp;"$50000"),$B3133&amp;"#"&amp;R$6,INDIRECT("ИсходныеДанные!$J$2:$J$50000")),0)</f>
        <v>0</v>
      </c>
      <c r="S3133" s="3">
        <f ca="1">IF($B3133&lt;&gt;"",SUMIF(INDIRECT("ИсходныеДанные!$"&amp;$K$4&amp;"$2:$"&amp;$K$4&amp;"$50000"),$B3133&amp;"#"&amp;S$6,INDIRECT("ИсходныеДанные!$J$2:$J$50000")),0)</f>
        <v>0</v>
      </c>
      <c r="T3133" s="3">
        <f ca="1">IF($B3133&lt;&gt;"",SUMIF(INDIRECT("ИсходныеДанные!$"&amp;$K$4&amp;"$2:$"&amp;$K$4&amp;"$50000"),$B3133&amp;"#"&amp;T$6,INDIRECT("ИсходныеДанные!$J$2:$J$50000")),0)</f>
        <v>0</v>
      </c>
      <c r="U3133" s="3">
        <f ca="1">IF($B3133&lt;&gt;"",SUMIF(INDIRECT("ИсходныеДанные!$"&amp;$K$4&amp;"$2:$"&amp;$K$4&amp;"$50000"),$B3133&amp;"#"&amp;U$6,INDIRECT("ИсходныеДанные!$J$2:$J$50000")),0)</f>
        <v>0</v>
      </c>
      <c r="V3133" s="3">
        <f ca="1">IF($B3133&lt;&gt;"",SUMIF(INDIRECT("ИсходныеДанные!$"&amp;$K$4&amp;"$2:$"&amp;$K$4&amp;"$50000"),$B3133&amp;"#"&amp;V$6,INDIRECT("ИсходныеДанные!$J$2:$J$50000")),0)</f>
        <v>0</v>
      </c>
      <c r="W3133" s="16" t="e">
        <f ca="1">SUM(K3133:V3133)/Пофамильно!$R$1</f>
        <v>#DIV/0!</v>
      </c>
    </row>
    <row r="3134" spans="1:23" x14ac:dyDescent="0.25">
      <c r="A3134" s="10" t="str">
        <f t="shared" ca="1" si="50"/>
        <v>delete</v>
      </c>
      <c r="B3134" s="16" cm="1">
        <f t="array" aca="1" ref="B3134" ca="1">INDIRECT("УникальныеСписки!D"&amp;ROW()-$L$4)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14"/>
      <c r="G3134" s="81" t="str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84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84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84" t="str" cm="1">
        <f t="array" aca="1" ref="J3134" ca="1">_xlfn.XLOOKUP($B3134,INDIRECT(SUBSTITUTE("ИсходныеДанные!$где$2:$где$50000","где",$B$4)),INDIRECT(SUBSTITUTE("ИсходныеДанные!$что$2:$что$50000","что",J$4)),"",0,1)</f>
        <v/>
      </c>
      <c r="K3134" s="3">
        <f ca="1">IF($B3134&lt;&gt;"",SUMIF(INDIRECT("ИсходныеДанные!$"&amp;$K$4&amp;"$2:$"&amp;$K$4&amp;"$50000"),$B3134&amp;"#"&amp;K$6,INDIRECT("ИсходныеДанные!$J$2:$J$50000")),0)</f>
        <v>0</v>
      </c>
      <c r="L3134" s="3">
        <f ca="1">IF($B3134&lt;&gt;"",SUMIF(INDIRECT("ИсходныеДанные!$"&amp;$K$4&amp;"$2:$"&amp;$K$4&amp;"$50000"),$B3134&amp;"#"&amp;L$6,INDIRECT("ИсходныеДанные!$J$2:$J$50000")),0)</f>
        <v>0</v>
      </c>
      <c r="M3134" s="3">
        <f ca="1">IF($B3134&lt;&gt;"",SUMIF(INDIRECT("ИсходныеДанные!$"&amp;$K$4&amp;"$2:$"&amp;$K$4&amp;"$50000"),$B3134&amp;"#"&amp;M$6,INDIRECT("ИсходныеДанные!$J$2:$J$50000")),0)</f>
        <v>0</v>
      </c>
      <c r="N3134" s="3">
        <f ca="1">IF($B3134&lt;&gt;"",SUMIF(INDIRECT("ИсходныеДанные!$"&amp;$K$4&amp;"$2:$"&amp;$K$4&amp;"$50000"),$B3134&amp;"#"&amp;N$6,INDIRECT("ИсходныеДанные!$J$2:$J$50000")),0)</f>
        <v>0</v>
      </c>
      <c r="O3134" s="3">
        <f ca="1">IF($B3134&lt;&gt;"",SUMIF(INDIRECT("ИсходныеДанные!$"&amp;$K$4&amp;"$2:$"&amp;$K$4&amp;"$50000"),$B3134&amp;"#"&amp;O$6,INDIRECT("ИсходныеДанные!$J$2:$J$50000")),0)</f>
        <v>0</v>
      </c>
      <c r="P3134" s="3">
        <f ca="1">IF($B3134&lt;&gt;"",SUMIF(INDIRECT("ИсходныеДанные!$"&amp;$K$4&amp;"$2:$"&amp;$K$4&amp;"$50000"),$B3134&amp;"#"&amp;P$6,INDIRECT("ИсходныеДанные!$J$2:$J$50000")),0)</f>
        <v>0</v>
      </c>
      <c r="Q3134" s="3">
        <f ca="1">IF($B3134&lt;&gt;"",SUMIF(INDIRECT("ИсходныеДанные!$"&amp;$K$4&amp;"$2:$"&amp;$K$4&amp;"$50000"),$B3134&amp;"#"&amp;Q$6,INDIRECT("ИсходныеДанные!$J$2:$J$50000")),0)</f>
        <v>0</v>
      </c>
      <c r="R3134" s="3">
        <f ca="1">IF($B3134&lt;&gt;"",SUMIF(INDIRECT("ИсходныеДанные!$"&amp;$K$4&amp;"$2:$"&amp;$K$4&amp;"$50000"),$B3134&amp;"#"&amp;R$6,INDIRECT("ИсходныеДанные!$J$2:$J$50000")),0)</f>
        <v>0</v>
      </c>
      <c r="S3134" s="3">
        <f ca="1">IF($B3134&lt;&gt;"",SUMIF(INDIRECT("ИсходныеДанные!$"&amp;$K$4&amp;"$2:$"&amp;$K$4&amp;"$50000"),$B3134&amp;"#"&amp;S$6,INDIRECT("ИсходныеДанные!$J$2:$J$50000")),0)</f>
        <v>0</v>
      </c>
      <c r="T3134" s="3">
        <f ca="1">IF($B3134&lt;&gt;"",SUMIF(INDIRECT("ИсходныеДанные!$"&amp;$K$4&amp;"$2:$"&amp;$K$4&amp;"$50000"),$B3134&amp;"#"&amp;T$6,INDIRECT("ИсходныеДанные!$J$2:$J$50000")),0)</f>
        <v>0</v>
      </c>
      <c r="U3134" s="3">
        <f ca="1">IF($B3134&lt;&gt;"",SUMIF(INDIRECT("ИсходныеДанные!$"&amp;$K$4&amp;"$2:$"&amp;$K$4&amp;"$50000"),$B3134&amp;"#"&amp;U$6,INDIRECT("ИсходныеДанные!$J$2:$J$50000")),0)</f>
        <v>0</v>
      </c>
      <c r="V3134" s="3">
        <f ca="1">IF($B3134&lt;&gt;"",SUMIF(INDIRECT("ИсходныеДанные!$"&amp;$K$4&amp;"$2:$"&amp;$K$4&amp;"$50000"),$B3134&amp;"#"&amp;V$6,INDIRECT("ИсходныеДанные!$J$2:$J$50000")),0)</f>
        <v>0</v>
      </c>
      <c r="W3134" s="16" t="e">
        <f ca="1">SUM(K3134:V3134)/Пофамильно!$R$1</f>
        <v>#DIV/0!</v>
      </c>
    </row>
    <row r="3135" spans="1:23" x14ac:dyDescent="0.25">
      <c r="A3135" s="10" t="str">
        <f t="shared" ca="1" si="50"/>
        <v>delete</v>
      </c>
      <c r="B3135" s="16" cm="1">
        <f t="array" aca="1" ref="B3135" ca="1">INDIRECT("УникальныеСписки!D"&amp;ROW()-$L$4)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14"/>
      <c r="G3135" s="81" t="str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84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84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84" t="str" cm="1">
        <f t="array" aca="1" ref="J3135" ca="1">_xlfn.XLOOKUP($B3135,INDIRECT(SUBSTITUTE("ИсходныеДанные!$где$2:$где$50000","где",$B$4)),INDIRECT(SUBSTITUTE("ИсходныеДанные!$что$2:$что$50000","что",J$4)),"",0,1)</f>
        <v/>
      </c>
      <c r="K3135" s="3">
        <f ca="1">IF($B3135&lt;&gt;"",SUMIF(INDIRECT("ИсходныеДанные!$"&amp;$K$4&amp;"$2:$"&amp;$K$4&amp;"$50000"),$B3135&amp;"#"&amp;K$6,INDIRECT("ИсходныеДанные!$J$2:$J$50000")),0)</f>
        <v>0</v>
      </c>
      <c r="L3135" s="3">
        <f ca="1">IF($B3135&lt;&gt;"",SUMIF(INDIRECT("ИсходныеДанные!$"&amp;$K$4&amp;"$2:$"&amp;$K$4&amp;"$50000"),$B3135&amp;"#"&amp;L$6,INDIRECT("ИсходныеДанные!$J$2:$J$50000")),0)</f>
        <v>0</v>
      </c>
      <c r="M3135" s="3">
        <f ca="1">IF($B3135&lt;&gt;"",SUMIF(INDIRECT("ИсходныеДанные!$"&amp;$K$4&amp;"$2:$"&amp;$K$4&amp;"$50000"),$B3135&amp;"#"&amp;M$6,INDIRECT("ИсходныеДанные!$J$2:$J$50000")),0)</f>
        <v>0</v>
      </c>
      <c r="N3135" s="3">
        <f ca="1">IF($B3135&lt;&gt;"",SUMIF(INDIRECT("ИсходныеДанные!$"&amp;$K$4&amp;"$2:$"&amp;$K$4&amp;"$50000"),$B3135&amp;"#"&amp;N$6,INDIRECT("ИсходныеДанные!$J$2:$J$50000")),0)</f>
        <v>0</v>
      </c>
      <c r="O3135" s="3">
        <f ca="1">IF($B3135&lt;&gt;"",SUMIF(INDIRECT("ИсходныеДанные!$"&amp;$K$4&amp;"$2:$"&amp;$K$4&amp;"$50000"),$B3135&amp;"#"&amp;O$6,INDIRECT("ИсходныеДанные!$J$2:$J$50000")),0)</f>
        <v>0</v>
      </c>
      <c r="P3135" s="3">
        <f ca="1">IF($B3135&lt;&gt;"",SUMIF(INDIRECT("ИсходныеДанные!$"&amp;$K$4&amp;"$2:$"&amp;$K$4&amp;"$50000"),$B3135&amp;"#"&amp;P$6,INDIRECT("ИсходныеДанные!$J$2:$J$50000")),0)</f>
        <v>0</v>
      </c>
      <c r="Q3135" s="3">
        <f ca="1">IF($B3135&lt;&gt;"",SUMIF(INDIRECT("ИсходныеДанные!$"&amp;$K$4&amp;"$2:$"&amp;$K$4&amp;"$50000"),$B3135&amp;"#"&amp;Q$6,INDIRECT("ИсходныеДанные!$J$2:$J$50000")),0)</f>
        <v>0</v>
      </c>
      <c r="R3135" s="3">
        <f ca="1">IF($B3135&lt;&gt;"",SUMIF(INDIRECT("ИсходныеДанные!$"&amp;$K$4&amp;"$2:$"&amp;$K$4&amp;"$50000"),$B3135&amp;"#"&amp;R$6,INDIRECT("ИсходныеДанные!$J$2:$J$50000")),0)</f>
        <v>0</v>
      </c>
      <c r="S3135" s="3">
        <f ca="1">IF($B3135&lt;&gt;"",SUMIF(INDIRECT("ИсходныеДанные!$"&amp;$K$4&amp;"$2:$"&amp;$K$4&amp;"$50000"),$B3135&amp;"#"&amp;S$6,INDIRECT("ИсходныеДанные!$J$2:$J$50000")),0)</f>
        <v>0</v>
      </c>
      <c r="T3135" s="3">
        <f ca="1">IF($B3135&lt;&gt;"",SUMIF(INDIRECT("ИсходныеДанные!$"&amp;$K$4&amp;"$2:$"&amp;$K$4&amp;"$50000"),$B3135&amp;"#"&amp;T$6,INDIRECT("ИсходныеДанные!$J$2:$J$50000")),0)</f>
        <v>0</v>
      </c>
      <c r="U3135" s="3">
        <f ca="1">IF($B3135&lt;&gt;"",SUMIF(INDIRECT("ИсходныеДанные!$"&amp;$K$4&amp;"$2:$"&amp;$K$4&amp;"$50000"),$B3135&amp;"#"&amp;U$6,INDIRECT("ИсходныеДанные!$J$2:$J$50000")),0)</f>
        <v>0</v>
      </c>
      <c r="V3135" s="3">
        <f ca="1">IF($B3135&lt;&gt;"",SUMIF(INDIRECT("ИсходныеДанные!$"&amp;$K$4&amp;"$2:$"&amp;$K$4&amp;"$50000"),$B3135&amp;"#"&amp;V$6,INDIRECT("ИсходныеДанные!$J$2:$J$50000")),0)</f>
        <v>0</v>
      </c>
      <c r="W3135" s="16" t="e">
        <f ca="1">SUM(K3135:V3135)/Пофамильно!$R$1</f>
        <v>#DIV/0!</v>
      </c>
    </row>
    <row r="3136" spans="1:23" x14ac:dyDescent="0.25">
      <c r="A3136" s="10" t="str">
        <f t="shared" ca="1" si="50"/>
        <v>delete</v>
      </c>
      <c r="B3136" s="16" cm="1">
        <f t="array" aca="1" ref="B3136" ca="1">INDIRECT("УникальныеСписки!D"&amp;ROW()-$L$4)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14"/>
      <c r="G3136" s="81" t="str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84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84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84" t="str" cm="1">
        <f t="array" aca="1" ref="J3136" ca="1">_xlfn.XLOOKUP($B3136,INDIRECT(SUBSTITUTE("ИсходныеДанные!$где$2:$где$50000","где",$B$4)),INDIRECT(SUBSTITUTE("ИсходныеДанные!$что$2:$что$50000","что",J$4)),"",0,1)</f>
        <v/>
      </c>
      <c r="K3136" s="3">
        <f ca="1">IF($B3136&lt;&gt;"",SUMIF(INDIRECT("ИсходныеДанные!$"&amp;$K$4&amp;"$2:$"&amp;$K$4&amp;"$50000"),$B3136&amp;"#"&amp;K$6,INDIRECT("ИсходныеДанные!$J$2:$J$50000")),0)</f>
        <v>0</v>
      </c>
      <c r="L3136" s="3">
        <f ca="1">IF($B3136&lt;&gt;"",SUMIF(INDIRECT("ИсходныеДанные!$"&amp;$K$4&amp;"$2:$"&amp;$K$4&amp;"$50000"),$B3136&amp;"#"&amp;L$6,INDIRECT("ИсходныеДанные!$J$2:$J$50000")),0)</f>
        <v>0</v>
      </c>
      <c r="M3136" s="3">
        <f ca="1">IF($B3136&lt;&gt;"",SUMIF(INDIRECT("ИсходныеДанные!$"&amp;$K$4&amp;"$2:$"&amp;$K$4&amp;"$50000"),$B3136&amp;"#"&amp;M$6,INDIRECT("ИсходныеДанные!$J$2:$J$50000")),0)</f>
        <v>0</v>
      </c>
      <c r="N3136" s="3">
        <f ca="1">IF($B3136&lt;&gt;"",SUMIF(INDIRECT("ИсходныеДанные!$"&amp;$K$4&amp;"$2:$"&amp;$K$4&amp;"$50000"),$B3136&amp;"#"&amp;N$6,INDIRECT("ИсходныеДанные!$J$2:$J$50000")),0)</f>
        <v>0</v>
      </c>
      <c r="O3136" s="3">
        <f ca="1">IF($B3136&lt;&gt;"",SUMIF(INDIRECT("ИсходныеДанные!$"&amp;$K$4&amp;"$2:$"&amp;$K$4&amp;"$50000"),$B3136&amp;"#"&amp;O$6,INDIRECT("ИсходныеДанные!$J$2:$J$50000")),0)</f>
        <v>0</v>
      </c>
      <c r="P3136" s="3">
        <f ca="1">IF($B3136&lt;&gt;"",SUMIF(INDIRECT("ИсходныеДанные!$"&amp;$K$4&amp;"$2:$"&amp;$K$4&amp;"$50000"),$B3136&amp;"#"&amp;P$6,INDIRECT("ИсходныеДанные!$J$2:$J$50000")),0)</f>
        <v>0</v>
      </c>
      <c r="Q3136" s="3">
        <f ca="1">IF($B3136&lt;&gt;"",SUMIF(INDIRECT("ИсходныеДанные!$"&amp;$K$4&amp;"$2:$"&amp;$K$4&amp;"$50000"),$B3136&amp;"#"&amp;Q$6,INDIRECT("ИсходныеДанные!$J$2:$J$50000")),0)</f>
        <v>0</v>
      </c>
      <c r="R3136" s="3">
        <f ca="1">IF($B3136&lt;&gt;"",SUMIF(INDIRECT("ИсходныеДанные!$"&amp;$K$4&amp;"$2:$"&amp;$K$4&amp;"$50000"),$B3136&amp;"#"&amp;R$6,INDIRECT("ИсходныеДанные!$J$2:$J$50000")),0)</f>
        <v>0</v>
      </c>
      <c r="S3136" s="3">
        <f ca="1">IF($B3136&lt;&gt;"",SUMIF(INDIRECT("ИсходныеДанные!$"&amp;$K$4&amp;"$2:$"&amp;$K$4&amp;"$50000"),$B3136&amp;"#"&amp;S$6,INDIRECT("ИсходныеДанные!$J$2:$J$50000")),0)</f>
        <v>0</v>
      </c>
      <c r="T3136" s="3">
        <f ca="1">IF($B3136&lt;&gt;"",SUMIF(INDIRECT("ИсходныеДанные!$"&amp;$K$4&amp;"$2:$"&amp;$K$4&amp;"$50000"),$B3136&amp;"#"&amp;T$6,INDIRECT("ИсходныеДанные!$J$2:$J$50000")),0)</f>
        <v>0</v>
      </c>
      <c r="U3136" s="3">
        <f ca="1">IF($B3136&lt;&gt;"",SUMIF(INDIRECT("ИсходныеДанные!$"&amp;$K$4&amp;"$2:$"&amp;$K$4&amp;"$50000"),$B3136&amp;"#"&amp;U$6,INDIRECT("ИсходныеДанные!$J$2:$J$50000")),0)</f>
        <v>0</v>
      </c>
      <c r="V3136" s="3">
        <f ca="1">IF($B3136&lt;&gt;"",SUMIF(INDIRECT("ИсходныеДанные!$"&amp;$K$4&amp;"$2:$"&amp;$K$4&amp;"$50000"),$B3136&amp;"#"&amp;V$6,INDIRECT("ИсходныеДанные!$J$2:$J$50000")),0)</f>
        <v>0</v>
      </c>
      <c r="W3136" s="16" t="e">
        <f ca="1">SUM(K3136:V3136)/Пофамильно!$R$1</f>
        <v>#DIV/0!</v>
      </c>
    </row>
    <row r="3137" spans="1:23" x14ac:dyDescent="0.25">
      <c r="A3137" s="10" t="str">
        <f t="shared" ca="1" si="50"/>
        <v>delete</v>
      </c>
      <c r="B3137" s="16" cm="1">
        <f t="array" aca="1" ref="B3137" ca="1">INDIRECT("УникальныеСписки!D"&amp;ROW()-$L$4)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14"/>
      <c r="G3137" s="81" t="str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84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84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84" t="str" cm="1">
        <f t="array" aca="1" ref="J3137" ca="1">_xlfn.XLOOKUP($B3137,INDIRECT(SUBSTITUTE("ИсходныеДанные!$где$2:$где$50000","где",$B$4)),INDIRECT(SUBSTITUTE("ИсходныеДанные!$что$2:$что$50000","что",J$4)),"",0,1)</f>
        <v/>
      </c>
      <c r="K3137" s="3">
        <f ca="1">IF($B3137&lt;&gt;"",SUMIF(INDIRECT("ИсходныеДанные!$"&amp;$K$4&amp;"$2:$"&amp;$K$4&amp;"$50000"),$B3137&amp;"#"&amp;K$6,INDIRECT("ИсходныеДанные!$J$2:$J$50000")),0)</f>
        <v>0</v>
      </c>
      <c r="L3137" s="3">
        <f ca="1">IF($B3137&lt;&gt;"",SUMIF(INDIRECT("ИсходныеДанные!$"&amp;$K$4&amp;"$2:$"&amp;$K$4&amp;"$50000"),$B3137&amp;"#"&amp;L$6,INDIRECT("ИсходныеДанные!$J$2:$J$50000")),0)</f>
        <v>0</v>
      </c>
      <c r="M3137" s="3">
        <f ca="1">IF($B3137&lt;&gt;"",SUMIF(INDIRECT("ИсходныеДанные!$"&amp;$K$4&amp;"$2:$"&amp;$K$4&amp;"$50000"),$B3137&amp;"#"&amp;M$6,INDIRECT("ИсходныеДанные!$J$2:$J$50000")),0)</f>
        <v>0</v>
      </c>
      <c r="N3137" s="3">
        <f ca="1">IF($B3137&lt;&gt;"",SUMIF(INDIRECT("ИсходныеДанные!$"&amp;$K$4&amp;"$2:$"&amp;$K$4&amp;"$50000"),$B3137&amp;"#"&amp;N$6,INDIRECT("ИсходныеДанные!$J$2:$J$50000")),0)</f>
        <v>0</v>
      </c>
      <c r="O3137" s="3">
        <f ca="1">IF($B3137&lt;&gt;"",SUMIF(INDIRECT("ИсходныеДанные!$"&amp;$K$4&amp;"$2:$"&amp;$K$4&amp;"$50000"),$B3137&amp;"#"&amp;O$6,INDIRECT("ИсходныеДанные!$J$2:$J$50000")),0)</f>
        <v>0</v>
      </c>
      <c r="P3137" s="3">
        <f ca="1">IF($B3137&lt;&gt;"",SUMIF(INDIRECT("ИсходныеДанные!$"&amp;$K$4&amp;"$2:$"&amp;$K$4&amp;"$50000"),$B3137&amp;"#"&amp;P$6,INDIRECT("ИсходныеДанные!$J$2:$J$50000")),0)</f>
        <v>0</v>
      </c>
      <c r="Q3137" s="3">
        <f ca="1">IF($B3137&lt;&gt;"",SUMIF(INDIRECT("ИсходныеДанные!$"&amp;$K$4&amp;"$2:$"&amp;$K$4&amp;"$50000"),$B3137&amp;"#"&amp;Q$6,INDIRECT("ИсходныеДанные!$J$2:$J$50000")),0)</f>
        <v>0</v>
      </c>
      <c r="R3137" s="3">
        <f ca="1">IF($B3137&lt;&gt;"",SUMIF(INDIRECT("ИсходныеДанные!$"&amp;$K$4&amp;"$2:$"&amp;$K$4&amp;"$50000"),$B3137&amp;"#"&amp;R$6,INDIRECT("ИсходныеДанные!$J$2:$J$50000")),0)</f>
        <v>0</v>
      </c>
      <c r="S3137" s="3">
        <f ca="1">IF($B3137&lt;&gt;"",SUMIF(INDIRECT("ИсходныеДанные!$"&amp;$K$4&amp;"$2:$"&amp;$K$4&amp;"$50000"),$B3137&amp;"#"&amp;S$6,INDIRECT("ИсходныеДанные!$J$2:$J$50000")),0)</f>
        <v>0</v>
      </c>
      <c r="T3137" s="3">
        <f ca="1">IF($B3137&lt;&gt;"",SUMIF(INDIRECT("ИсходныеДанные!$"&amp;$K$4&amp;"$2:$"&amp;$K$4&amp;"$50000"),$B3137&amp;"#"&amp;T$6,INDIRECT("ИсходныеДанные!$J$2:$J$50000")),0)</f>
        <v>0</v>
      </c>
      <c r="U3137" s="3">
        <f ca="1">IF($B3137&lt;&gt;"",SUMIF(INDIRECT("ИсходныеДанные!$"&amp;$K$4&amp;"$2:$"&amp;$K$4&amp;"$50000"),$B3137&amp;"#"&amp;U$6,INDIRECT("ИсходныеДанные!$J$2:$J$50000")),0)</f>
        <v>0</v>
      </c>
      <c r="V3137" s="3">
        <f ca="1">IF($B3137&lt;&gt;"",SUMIF(INDIRECT("ИсходныеДанные!$"&amp;$K$4&amp;"$2:$"&amp;$K$4&amp;"$50000"),$B3137&amp;"#"&amp;V$6,INDIRECT("ИсходныеДанные!$J$2:$J$50000")),0)</f>
        <v>0</v>
      </c>
      <c r="W3137" s="16" t="e">
        <f ca="1">SUM(K3137:V3137)/Пофамильно!$R$1</f>
        <v>#DIV/0!</v>
      </c>
    </row>
    <row r="3138" spans="1:23" x14ac:dyDescent="0.25">
      <c r="A3138" s="10" t="str">
        <f t="shared" ca="1" si="50"/>
        <v>delete</v>
      </c>
      <c r="B3138" s="16" cm="1">
        <f t="array" aca="1" ref="B3138" ca="1">INDIRECT("УникальныеСписки!D"&amp;ROW()-$L$4)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14"/>
      <c r="G3138" s="81" t="str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84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84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84" t="str" cm="1">
        <f t="array" aca="1" ref="J3138" ca="1">_xlfn.XLOOKUP($B3138,INDIRECT(SUBSTITUTE("ИсходныеДанные!$где$2:$где$50000","где",$B$4)),INDIRECT(SUBSTITUTE("ИсходныеДанные!$что$2:$что$50000","что",J$4)),"",0,1)</f>
        <v/>
      </c>
      <c r="K3138" s="3">
        <f ca="1">IF($B3138&lt;&gt;"",SUMIF(INDIRECT("ИсходныеДанные!$"&amp;$K$4&amp;"$2:$"&amp;$K$4&amp;"$50000"),$B3138&amp;"#"&amp;K$6,INDIRECT("ИсходныеДанные!$J$2:$J$50000")),0)</f>
        <v>0</v>
      </c>
      <c r="L3138" s="3">
        <f ca="1">IF($B3138&lt;&gt;"",SUMIF(INDIRECT("ИсходныеДанные!$"&amp;$K$4&amp;"$2:$"&amp;$K$4&amp;"$50000"),$B3138&amp;"#"&amp;L$6,INDIRECT("ИсходныеДанные!$J$2:$J$50000")),0)</f>
        <v>0</v>
      </c>
      <c r="M3138" s="3">
        <f ca="1">IF($B3138&lt;&gt;"",SUMIF(INDIRECT("ИсходныеДанные!$"&amp;$K$4&amp;"$2:$"&amp;$K$4&amp;"$50000"),$B3138&amp;"#"&amp;M$6,INDIRECT("ИсходныеДанные!$J$2:$J$50000")),0)</f>
        <v>0</v>
      </c>
      <c r="N3138" s="3">
        <f ca="1">IF($B3138&lt;&gt;"",SUMIF(INDIRECT("ИсходныеДанные!$"&amp;$K$4&amp;"$2:$"&amp;$K$4&amp;"$50000"),$B3138&amp;"#"&amp;N$6,INDIRECT("ИсходныеДанные!$J$2:$J$50000")),0)</f>
        <v>0</v>
      </c>
      <c r="O3138" s="3">
        <f ca="1">IF($B3138&lt;&gt;"",SUMIF(INDIRECT("ИсходныеДанные!$"&amp;$K$4&amp;"$2:$"&amp;$K$4&amp;"$50000"),$B3138&amp;"#"&amp;O$6,INDIRECT("ИсходныеДанные!$J$2:$J$50000")),0)</f>
        <v>0</v>
      </c>
      <c r="P3138" s="3">
        <f ca="1">IF($B3138&lt;&gt;"",SUMIF(INDIRECT("ИсходныеДанные!$"&amp;$K$4&amp;"$2:$"&amp;$K$4&amp;"$50000"),$B3138&amp;"#"&amp;P$6,INDIRECT("ИсходныеДанные!$J$2:$J$50000")),0)</f>
        <v>0</v>
      </c>
      <c r="Q3138" s="3">
        <f ca="1">IF($B3138&lt;&gt;"",SUMIF(INDIRECT("ИсходныеДанные!$"&amp;$K$4&amp;"$2:$"&amp;$K$4&amp;"$50000"),$B3138&amp;"#"&amp;Q$6,INDIRECT("ИсходныеДанные!$J$2:$J$50000")),0)</f>
        <v>0</v>
      </c>
      <c r="R3138" s="3">
        <f ca="1">IF($B3138&lt;&gt;"",SUMIF(INDIRECT("ИсходныеДанные!$"&amp;$K$4&amp;"$2:$"&amp;$K$4&amp;"$50000"),$B3138&amp;"#"&amp;R$6,INDIRECT("ИсходныеДанные!$J$2:$J$50000")),0)</f>
        <v>0</v>
      </c>
      <c r="S3138" s="3">
        <f ca="1">IF($B3138&lt;&gt;"",SUMIF(INDIRECT("ИсходныеДанные!$"&amp;$K$4&amp;"$2:$"&amp;$K$4&amp;"$50000"),$B3138&amp;"#"&amp;S$6,INDIRECT("ИсходныеДанные!$J$2:$J$50000")),0)</f>
        <v>0</v>
      </c>
      <c r="T3138" s="3">
        <f ca="1">IF($B3138&lt;&gt;"",SUMIF(INDIRECT("ИсходныеДанные!$"&amp;$K$4&amp;"$2:$"&amp;$K$4&amp;"$50000"),$B3138&amp;"#"&amp;T$6,INDIRECT("ИсходныеДанные!$J$2:$J$50000")),0)</f>
        <v>0</v>
      </c>
      <c r="U3138" s="3">
        <f ca="1">IF($B3138&lt;&gt;"",SUMIF(INDIRECT("ИсходныеДанные!$"&amp;$K$4&amp;"$2:$"&amp;$K$4&amp;"$50000"),$B3138&amp;"#"&amp;U$6,INDIRECT("ИсходныеДанные!$J$2:$J$50000")),0)</f>
        <v>0</v>
      </c>
      <c r="V3138" s="3">
        <f ca="1">IF($B3138&lt;&gt;"",SUMIF(INDIRECT("ИсходныеДанные!$"&amp;$K$4&amp;"$2:$"&amp;$K$4&amp;"$50000"),$B3138&amp;"#"&amp;V$6,INDIRECT("ИсходныеДанные!$J$2:$J$50000")),0)</f>
        <v>0</v>
      </c>
      <c r="W3138" s="16" t="e">
        <f ca="1">SUM(K3138:V3138)/Пофамильно!$R$1</f>
        <v>#DIV/0!</v>
      </c>
    </row>
    <row r="3139" spans="1:23" x14ac:dyDescent="0.25">
      <c r="A3139" s="10" t="str">
        <f t="shared" ca="1" si="50"/>
        <v>delete</v>
      </c>
      <c r="B3139" s="16" cm="1">
        <f t="array" aca="1" ref="B3139" ca="1">INDIRECT("УникальныеСписки!D"&amp;ROW()-$L$4)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14"/>
      <c r="G3139" s="81" t="str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84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84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84" t="str" cm="1">
        <f t="array" aca="1" ref="J3139" ca="1">_xlfn.XLOOKUP($B3139,INDIRECT(SUBSTITUTE("ИсходныеДанные!$где$2:$где$50000","где",$B$4)),INDIRECT(SUBSTITUTE("ИсходныеДанные!$что$2:$что$50000","что",J$4)),"",0,1)</f>
        <v/>
      </c>
      <c r="K3139" s="3">
        <f ca="1">IF($B3139&lt;&gt;"",SUMIF(INDIRECT("ИсходныеДанные!$"&amp;$K$4&amp;"$2:$"&amp;$K$4&amp;"$50000"),$B3139&amp;"#"&amp;K$6,INDIRECT("ИсходныеДанные!$J$2:$J$50000")),0)</f>
        <v>0</v>
      </c>
      <c r="L3139" s="3">
        <f ca="1">IF($B3139&lt;&gt;"",SUMIF(INDIRECT("ИсходныеДанные!$"&amp;$K$4&amp;"$2:$"&amp;$K$4&amp;"$50000"),$B3139&amp;"#"&amp;L$6,INDIRECT("ИсходныеДанные!$J$2:$J$50000")),0)</f>
        <v>0</v>
      </c>
      <c r="M3139" s="3">
        <f ca="1">IF($B3139&lt;&gt;"",SUMIF(INDIRECT("ИсходныеДанные!$"&amp;$K$4&amp;"$2:$"&amp;$K$4&amp;"$50000"),$B3139&amp;"#"&amp;M$6,INDIRECT("ИсходныеДанные!$J$2:$J$50000")),0)</f>
        <v>0</v>
      </c>
      <c r="N3139" s="3">
        <f ca="1">IF($B3139&lt;&gt;"",SUMIF(INDIRECT("ИсходныеДанные!$"&amp;$K$4&amp;"$2:$"&amp;$K$4&amp;"$50000"),$B3139&amp;"#"&amp;N$6,INDIRECT("ИсходныеДанные!$J$2:$J$50000")),0)</f>
        <v>0</v>
      </c>
      <c r="O3139" s="3">
        <f ca="1">IF($B3139&lt;&gt;"",SUMIF(INDIRECT("ИсходныеДанные!$"&amp;$K$4&amp;"$2:$"&amp;$K$4&amp;"$50000"),$B3139&amp;"#"&amp;O$6,INDIRECT("ИсходныеДанные!$J$2:$J$50000")),0)</f>
        <v>0</v>
      </c>
      <c r="P3139" s="3">
        <f ca="1">IF($B3139&lt;&gt;"",SUMIF(INDIRECT("ИсходныеДанные!$"&amp;$K$4&amp;"$2:$"&amp;$K$4&amp;"$50000"),$B3139&amp;"#"&amp;P$6,INDIRECT("ИсходныеДанные!$J$2:$J$50000")),0)</f>
        <v>0</v>
      </c>
      <c r="Q3139" s="3">
        <f ca="1">IF($B3139&lt;&gt;"",SUMIF(INDIRECT("ИсходныеДанные!$"&amp;$K$4&amp;"$2:$"&amp;$K$4&amp;"$50000"),$B3139&amp;"#"&amp;Q$6,INDIRECT("ИсходныеДанные!$J$2:$J$50000")),0)</f>
        <v>0</v>
      </c>
      <c r="R3139" s="3">
        <f ca="1">IF($B3139&lt;&gt;"",SUMIF(INDIRECT("ИсходныеДанные!$"&amp;$K$4&amp;"$2:$"&amp;$K$4&amp;"$50000"),$B3139&amp;"#"&amp;R$6,INDIRECT("ИсходныеДанные!$J$2:$J$50000")),0)</f>
        <v>0</v>
      </c>
      <c r="S3139" s="3">
        <f ca="1">IF($B3139&lt;&gt;"",SUMIF(INDIRECT("ИсходныеДанные!$"&amp;$K$4&amp;"$2:$"&amp;$K$4&amp;"$50000"),$B3139&amp;"#"&amp;S$6,INDIRECT("ИсходныеДанные!$J$2:$J$50000")),0)</f>
        <v>0</v>
      </c>
      <c r="T3139" s="3">
        <f ca="1">IF($B3139&lt;&gt;"",SUMIF(INDIRECT("ИсходныеДанные!$"&amp;$K$4&amp;"$2:$"&amp;$K$4&amp;"$50000"),$B3139&amp;"#"&amp;T$6,INDIRECT("ИсходныеДанные!$J$2:$J$50000")),0)</f>
        <v>0</v>
      </c>
      <c r="U3139" s="3">
        <f ca="1">IF($B3139&lt;&gt;"",SUMIF(INDIRECT("ИсходныеДанные!$"&amp;$K$4&amp;"$2:$"&amp;$K$4&amp;"$50000"),$B3139&amp;"#"&amp;U$6,INDIRECT("ИсходныеДанные!$J$2:$J$50000")),0)</f>
        <v>0</v>
      </c>
      <c r="V3139" s="3">
        <f ca="1">IF($B3139&lt;&gt;"",SUMIF(INDIRECT("ИсходныеДанные!$"&amp;$K$4&amp;"$2:$"&amp;$K$4&amp;"$50000"),$B3139&amp;"#"&amp;V$6,INDIRECT("ИсходныеДанные!$J$2:$J$50000")),0)</f>
        <v>0</v>
      </c>
      <c r="W3139" s="16" t="e">
        <f ca="1">SUM(K3139:V3139)/Пофамильно!$R$1</f>
        <v>#DIV/0!</v>
      </c>
    </row>
    <row r="3140" spans="1:23" x14ac:dyDescent="0.25">
      <c r="A3140" s="10" t="str">
        <f t="shared" ca="1" si="50"/>
        <v>delete</v>
      </c>
      <c r="B3140" s="16" cm="1">
        <f t="array" aca="1" ref="B3140" ca="1">INDIRECT("УникальныеСписки!D"&amp;ROW()-$L$4)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14"/>
      <c r="G3140" s="81" t="str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84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84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84" t="str" cm="1">
        <f t="array" aca="1" ref="J3140" ca="1">_xlfn.XLOOKUP($B3140,INDIRECT(SUBSTITUTE("ИсходныеДанные!$где$2:$где$50000","где",$B$4)),INDIRECT(SUBSTITUTE("ИсходныеДанные!$что$2:$что$50000","что",J$4)),"",0,1)</f>
        <v/>
      </c>
      <c r="K3140" s="3">
        <f ca="1">IF($B3140&lt;&gt;"",SUMIF(INDIRECT("ИсходныеДанные!$"&amp;$K$4&amp;"$2:$"&amp;$K$4&amp;"$50000"),$B3140&amp;"#"&amp;K$6,INDIRECT("ИсходныеДанные!$J$2:$J$50000")),0)</f>
        <v>0</v>
      </c>
      <c r="L3140" s="3">
        <f ca="1">IF($B3140&lt;&gt;"",SUMIF(INDIRECT("ИсходныеДанные!$"&amp;$K$4&amp;"$2:$"&amp;$K$4&amp;"$50000"),$B3140&amp;"#"&amp;L$6,INDIRECT("ИсходныеДанные!$J$2:$J$50000")),0)</f>
        <v>0</v>
      </c>
      <c r="M3140" s="3">
        <f ca="1">IF($B3140&lt;&gt;"",SUMIF(INDIRECT("ИсходныеДанные!$"&amp;$K$4&amp;"$2:$"&amp;$K$4&amp;"$50000"),$B3140&amp;"#"&amp;M$6,INDIRECT("ИсходныеДанные!$J$2:$J$50000")),0)</f>
        <v>0</v>
      </c>
      <c r="N3140" s="3">
        <f ca="1">IF($B3140&lt;&gt;"",SUMIF(INDIRECT("ИсходныеДанные!$"&amp;$K$4&amp;"$2:$"&amp;$K$4&amp;"$50000"),$B3140&amp;"#"&amp;N$6,INDIRECT("ИсходныеДанные!$J$2:$J$50000")),0)</f>
        <v>0</v>
      </c>
      <c r="O3140" s="3">
        <f ca="1">IF($B3140&lt;&gt;"",SUMIF(INDIRECT("ИсходныеДанные!$"&amp;$K$4&amp;"$2:$"&amp;$K$4&amp;"$50000"),$B3140&amp;"#"&amp;O$6,INDIRECT("ИсходныеДанные!$J$2:$J$50000")),0)</f>
        <v>0</v>
      </c>
      <c r="P3140" s="3">
        <f ca="1">IF($B3140&lt;&gt;"",SUMIF(INDIRECT("ИсходныеДанные!$"&amp;$K$4&amp;"$2:$"&amp;$K$4&amp;"$50000"),$B3140&amp;"#"&amp;P$6,INDIRECT("ИсходныеДанные!$J$2:$J$50000")),0)</f>
        <v>0</v>
      </c>
      <c r="Q3140" s="3">
        <f ca="1">IF($B3140&lt;&gt;"",SUMIF(INDIRECT("ИсходныеДанные!$"&amp;$K$4&amp;"$2:$"&amp;$K$4&amp;"$50000"),$B3140&amp;"#"&amp;Q$6,INDIRECT("ИсходныеДанные!$J$2:$J$50000")),0)</f>
        <v>0</v>
      </c>
      <c r="R3140" s="3">
        <f ca="1">IF($B3140&lt;&gt;"",SUMIF(INDIRECT("ИсходныеДанные!$"&amp;$K$4&amp;"$2:$"&amp;$K$4&amp;"$50000"),$B3140&amp;"#"&amp;R$6,INDIRECT("ИсходныеДанные!$J$2:$J$50000")),0)</f>
        <v>0</v>
      </c>
      <c r="S3140" s="3">
        <f ca="1">IF($B3140&lt;&gt;"",SUMIF(INDIRECT("ИсходныеДанные!$"&amp;$K$4&amp;"$2:$"&amp;$K$4&amp;"$50000"),$B3140&amp;"#"&amp;S$6,INDIRECT("ИсходныеДанные!$J$2:$J$50000")),0)</f>
        <v>0</v>
      </c>
      <c r="T3140" s="3">
        <f ca="1">IF($B3140&lt;&gt;"",SUMIF(INDIRECT("ИсходныеДанные!$"&amp;$K$4&amp;"$2:$"&amp;$K$4&amp;"$50000"),$B3140&amp;"#"&amp;T$6,INDIRECT("ИсходныеДанные!$J$2:$J$50000")),0)</f>
        <v>0</v>
      </c>
      <c r="U3140" s="3">
        <f ca="1">IF($B3140&lt;&gt;"",SUMIF(INDIRECT("ИсходныеДанные!$"&amp;$K$4&amp;"$2:$"&amp;$K$4&amp;"$50000"),$B3140&amp;"#"&amp;U$6,INDIRECT("ИсходныеДанные!$J$2:$J$50000")),0)</f>
        <v>0</v>
      </c>
      <c r="V3140" s="3">
        <f ca="1">IF($B3140&lt;&gt;"",SUMIF(INDIRECT("ИсходныеДанные!$"&amp;$K$4&amp;"$2:$"&amp;$K$4&amp;"$50000"),$B3140&amp;"#"&amp;V$6,INDIRECT("ИсходныеДанные!$J$2:$J$50000")),0)</f>
        <v>0</v>
      </c>
      <c r="W3140" s="16" t="e">
        <f ca="1">SUM(K3140:V3140)/Пофамильно!$R$1</f>
        <v>#DIV/0!</v>
      </c>
    </row>
    <row r="3141" spans="1:23" x14ac:dyDescent="0.25">
      <c r="A3141" s="10" t="str">
        <f t="shared" ca="1" si="50"/>
        <v>delete</v>
      </c>
      <c r="B3141" s="16" cm="1">
        <f t="array" aca="1" ref="B3141" ca="1">INDIRECT("УникальныеСписки!D"&amp;ROW()-$L$4)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14"/>
      <c r="G3141" s="81" t="str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84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84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84" t="str" cm="1">
        <f t="array" aca="1" ref="J3141" ca="1">_xlfn.XLOOKUP($B3141,INDIRECT(SUBSTITUTE("ИсходныеДанные!$где$2:$где$50000","где",$B$4)),INDIRECT(SUBSTITUTE("ИсходныеДанные!$что$2:$что$50000","что",J$4)),"",0,1)</f>
        <v/>
      </c>
      <c r="K3141" s="3">
        <f ca="1">IF($B3141&lt;&gt;"",SUMIF(INDIRECT("ИсходныеДанные!$"&amp;$K$4&amp;"$2:$"&amp;$K$4&amp;"$50000"),$B3141&amp;"#"&amp;K$6,INDIRECT("ИсходныеДанные!$J$2:$J$50000")),0)</f>
        <v>0</v>
      </c>
      <c r="L3141" s="3">
        <f ca="1">IF($B3141&lt;&gt;"",SUMIF(INDIRECT("ИсходныеДанные!$"&amp;$K$4&amp;"$2:$"&amp;$K$4&amp;"$50000"),$B3141&amp;"#"&amp;L$6,INDIRECT("ИсходныеДанные!$J$2:$J$50000")),0)</f>
        <v>0</v>
      </c>
      <c r="M3141" s="3">
        <f ca="1">IF($B3141&lt;&gt;"",SUMIF(INDIRECT("ИсходныеДанные!$"&amp;$K$4&amp;"$2:$"&amp;$K$4&amp;"$50000"),$B3141&amp;"#"&amp;M$6,INDIRECT("ИсходныеДанные!$J$2:$J$50000")),0)</f>
        <v>0</v>
      </c>
      <c r="N3141" s="3">
        <f ca="1">IF($B3141&lt;&gt;"",SUMIF(INDIRECT("ИсходныеДанные!$"&amp;$K$4&amp;"$2:$"&amp;$K$4&amp;"$50000"),$B3141&amp;"#"&amp;N$6,INDIRECT("ИсходныеДанные!$J$2:$J$50000")),0)</f>
        <v>0</v>
      </c>
      <c r="O3141" s="3">
        <f ca="1">IF($B3141&lt;&gt;"",SUMIF(INDIRECT("ИсходныеДанные!$"&amp;$K$4&amp;"$2:$"&amp;$K$4&amp;"$50000"),$B3141&amp;"#"&amp;O$6,INDIRECT("ИсходныеДанные!$J$2:$J$50000")),0)</f>
        <v>0</v>
      </c>
      <c r="P3141" s="3">
        <f ca="1">IF($B3141&lt;&gt;"",SUMIF(INDIRECT("ИсходныеДанные!$"&amp;$K$4&amp;"$2:$"&amp;$K$4&amp;"$50000"),$B3141&amp;"#"&amp;P$6,INDIRECT("ИсходныеДанные!$J$2:$J$50000")),0)</f>
        <v>0</v>
      </c>
      <c r="Q3141" s="3">
        <f ca="1">IF($B3141&lt;&gt;"",SUMIF(INDIRECT("ИсходныеДанные!$"&amp;$K$4&amp;"$2:$"&amp;$K$4&amp;"$50000"),$B3141&amp;"#"&amp;Q$6,INDIRECT("ИсходныеДанные!$J$2:$J$50000")),0)</f>
        <v>0</v>
      </c>
      <c r="R3141" s="3">
        <f ca="1">IF($B3141&lt;&gt;"",SUMIF(INDIRECT("ИсходныеДанные!$"&amp;$K$4&amp;"$2:$"&amp;$K$4&amp;"$50000"),$B3141&amp;"#"&amp;R$6,INDIRECT("ИсходныеДанные!$J$2:$J$50000")),0)</f>
        <v>0</v>
      </c>
      <c r="S3141" s="3">
        <f ca="1">IF($B3141&lt;&gt;"",SUMIF(INDIRECT("ИсходныеДанные!$"&amp;$K$4&amp;"$2:$"&amp;$K$4&amp;"$50000"),$B3141&amp;"#"&amp;S$6,INDIRECT("ИсходныеДанные!$J$2:$J$50000")),0)</f>
        <v>0</v>
      </c>
      <c r="T3141" s="3">
        <f ca="1">IF($B3141&lt;&gt;"",SUMIF(INDIRECT("ИсходныеДанные!$"&amp;$K$4&amp;"$2:$"&amp;$K$4&amp;"$50000"),$B3141&amp;"#"&amp;T$6,INDIRECT("ИсходныеДанные!$J$2:$J$50000")),0)</f>
        <v>0</v>
      </c>
      <c r="U3141" s="3">
        <f ca="1">IF($B3141&lt;&gt;"",SUMIF(INDIRECT("ИсходныеДанные!$"&amp;$K$4&amp;"$2:$"&amp;$K$4&amp;"$50000"),$B3141&amp;"#"&amp;U$6,INDIRECT("ИсходныеДанные!$J$2:$J$50000")),0)</f>
        <v>0</v>
      </c>
      <c r="V3141" s="3">
        <f ca="1">IF($B3141&lt;&gt;"",SUMIF(INDIRECT("ИсходныеДанные!$"&amp;$K$4&amp;"$2:$"&amp;$K$4&amp;"$50000"),$B3141&amp;"#"&amp;V$6,INDIRECT("ИсходныеДанные!$J$2:$J$50000")),0)</f>
        <v>0</v>
      </c>
      <c r="W3141" s="16" t="e">
        <f ca="1">SUM(K3141:V3141)/Пофамильно!$R$1</f>
        <v>#DIV/0!</v>
      </c>
    </row>
    <row r="3142" spans="1:23" x14ac:dyDescent="0.25">
      <c r="A3142" s="10" t="str">
        <f t="shared" ca="1" si="50"/>
        <v>delete</v>
      </c>
      <c r="B3142" s="16" cm="1">
        <f t="array" aca="1" ref="B3142" ca="1">INDIRECT("УникальныеСписки!D"&amp;ROW()-$L$4)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14"/>
      <c r="G3142" s="81" t="str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84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84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84" t="str" cm="1">
        <f t="array" aca="1" ref="J3142" ca="1">_xlfn.XLOOKUP($B3142,INDIRECT(SUBSTITUTE("ИсходныеДанные!$где$2:$где$50000","где",$B$4)),INDIRECT(SUBSTITUTE("ИсходныеДанные!$что$2:$что$50000","что",J$4)),"",0,1)</f>
        <v/>
      </c>
      <c r="K3142" s="3">
        <f ca="1">IF($B3142&lt;&gt;"",SUMIF(INDIRECT("ИсходныеДанные!$"&amp;$K$4&amp;"$2:$"&amp;$K$4&amp;"$50000"),$B3142&amp;"#"&amp;K$6,INDIRECT("ИсходныеДанные!$J$2:$J$50000")),0)</f>
        <v>0</v>
      </c>
      <c r="L3142" s="3">
        <f ca="1">IF($B3142&lt;&gt;"",SUMIF(INDIRECT("ИсходныеДанные!$"&amp;$K$4&amp;"$2:$"&amp;$K$4&amp;"$50000"),$B3142&amp;"#"&amp;L$6,INDIRECT("ИсходныеДанные!$J$2:$J$50000")),0)</f>
        <v>0</v>
      </c>
      <c r="M3142" s="3">
        <f ca="1">IF($B3142&lt;&gt;"",SUMIF(INDIRECT("ИсходныеДанные!$"&amp;$K$4&amp;"$2:$"&amp;$K$4&amp;"$50000"),$B3142&amp;"#"&amp;M$6,INDIRECT("ИсходныеДанные!$J$2:$J$50000")),0)</f>
        <v>0</v>
      </c>
      <c r="N3142" s="3">
        <f ca="1">IF($B3142&lt;&gt;"",SUMIF(INDIRECT("ИсходныеДанные!$"&amp;$K$4&amp;"$2:$"&amp;$K$4&amp;"$50000"),$B3142&amp;"#"&amp;N$6,INDIRECT("ИсходныеДанные!$J$2:$J$50000")),0)</f>
        <v>0</v>
      </c>
      <c r="O3142" s="3">
        <f ca="1">IF($B3142&lt;&gt;"",SUMIF(INDIRECT("ИсходныеДанные!$"&amp;$K$4&amp;"$2:$"&amp;$K$4&amp;"$50000"),$B3142&amp;"#"&amp;O$6,INDIRECT("ИсходныеДанные!$J$2:$J$50000")),0)</f>
        <v>0</v>
      </c>
      <c r="P3142" s="3">
        <f ca="1">IF($B3142&lt;&gt;"",SUMIF(INDIRECT("ИсходныеДанные!$"&amp;$K$4&amp;"$2:$"&amp;$K$4&amp;"$50000"),$B3142&amp;"#"&amp;P$6,INDIRECT("ИсходныеДанные!$J$2:$J$50000")),0)</f>
        <v>0</v>
      </c>
      <c r="Q3142" s="3">
        <f ca="1">IF($B3142&lt;&gt;"",SUMIF(INDIRECT("ИсходныеДанные!$"&amp;$K$4&amp;"$2:$"&amp;$K$4&amp;"$50000"),$B3142&amp;"#"&amp;Q$6,INDIRECT("ИсходныеДанные!$J$2:$J$50000")),0)</f>
        <v>0</v>
      </c>
      <c r="R3142" s="3">
        <f ca="1">IF($B3142&lt;&gt;"",SUMIF(INDIRECT("ИсходныеДанные!$"&amp;$K$4&amp;"$2:$"&amp;$K$4&amp;"$50000"),$B3142&amp;"#"&amp;R$6,INDIRECT("ИсходныеДанные!$J$2:$J$50000")),0)</f>
        <v>0</v>
      </c>
      <c r="S3142" s="3">
        <f ca="1">IF($B3142&lt;&gt;"",SUMIF(INDIRECT("ИсходныеДанные!$"&amp;$K$4&amp;"$2:$"&amp;$K$4&amp;"$50000"),$B3142&amp;"#"&amp;S$6,INDIRECT("ИсходныеДанные!$J$2:$J$50000")),0)</f>
        <v>0</v>
      </c>
      <c r="T3142" s="3">
        <f ca="1">IF($B3142&lt;&gt;"",SUMIF(INDIRECT("ИсходныеДанные!$"&amp;$K$4&amp;"$2:$"&amp;$K$4&amp;"$50000"),$B3142&amp;"#"&amp;T$6,INDIRECT("ИсходныеДанные!$J$2:$J$50000")),0)</f>
        <v>0</v>
      </c>
      <c r="U3142" s="3">
        <f ca="1">IF($B3142&lt;&gt;"",SUMIF(INDIRECT("ИсходныеДанные!$"&amp;$K$4&amp;"$2:$"&amp;$K$4&amp;"$50000"),$B3142&amp;"#"&amp;U$6,INDIRECT("ИсходныеДанные!$J$2:$J$50000")),0)</f>
        <v>0</v>
      </c>
      <c r="V3142" s="3">
        <f ca="1">IF($B3142&lt;&gt;"",SUMIF(INDIRECT("ИсходныеДанные!$"&amp;$K$4&amp;"$2:$"&amp;$K$4&amp;"$50000"),$B3142&amp;"#"&amp;V$6,INDIRECT("ИсходныеДанные!$J$2:$J$50000")),0)</f>
        <v>0</v>
      </c>
      <c r="W3142" s="16" t="e">
        <f ca="1">SUM(K3142:V3142)/Пофамильно!$R$1</f>
        <v>#DIV/0!</v>
      </c>
    </row>
    <row r="3143" spans="1:23" x14ac:dyDescent="0.25">
      <c r="A3143" s="10" t="str">
        <f t="shared" ca="1" si="50"/>
        <v>delete</v>
      </c>
      <c r="B3143" s="16" cm="1">
        <f t="array" aca="1" ref="B3143" ca="1">INDIRECT("УникальныеСписки!D"&amp;ROW()-$L$4)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14"/>
      <c r="G3143" s="81" t="str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84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84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84" t="str" cm="1">
        <f t="array" aca="1" ref="J3143" ca="1">_xlfn.XLOOKUP($B3143,INDIRECT(SUBSTITUTE("ИсходныеДанные!$где$2:$где$50000","где",$B$4)),INDIRECT(SUBSTITUTE("ИсходныеДанные!$что$2:$что$50000","что",J$4)),"",0,1)</f>
        <v/>
      </c>
      <c r="K3143" s="3">
        <f ca="1">IF($B3143&lt;&gt;"",SUMIF(INDIRECT("ИсходныеДанные!$"&amp;$K$4&amp;"$2:$"&amp;$K$4&amp;"$50000"),$B3143&amp;"#"&amp;K$6,INDIRECT("ИсходныеДанные!$J$2:$J$50000")),0)</f>
        <v>0</v>
      </c>
      <c r="L3143" s="3">
        <f ca="1">IF($B3143&lt;&gt;"",SUMIF(INDIRECT("ИсходныеДанные!$"&amp;$K$4&amp;"$2:$"&amp;$K$4&amp;"$50000"),$B3143&amp;"#"&amp;L$6,INDIRECT("ИсходныеДанные!$J$2:$J$50000")),0)</f>
        <v>0</v>
      </c>
      <c r="M3143" s="3">
        <f ca="1">IF($B3143&lt;&gt;"",SUMIF(INDIRECT("ИсходныеДанные!$"&amp;$K$4&amp;"$2:$"&amp;$K$4&amp;"$50000"),$B3143&amp;"#"&amp;M$6,INDIRECT("ИсходныеДанные!$J$2:$J$50000")),0)</f>
        <v>0</v>
      </c>
      <c r="N3143" s="3">
        <f ca="1">IF($B3143&lt;&gt;"",SUMIF(INDIRECT("ИсходныеДанные!$"&amp;$K$4&amp;"$2:$"&amp;$K$4&amp;"$50000"),$B3143&amp;"#"&amp;N$6,INDIRECT("ИсходныеДанные!$J$2:$J$50000")),0)</f>
        <v>0</v>
      </c>
      <c r="O3143" s="3">
        <f ca="1">IF($B3143&lt;&gt;"",SUMIF(INDIRECT("ИсходныеДанные!$"&amp;$K$4&amp;"$2:$"&amp;$K$4&amp;"$50000"),$B3143&amp;"#"&amp;O$6,INDIRECT("ИсходныеДанные!$J$2:$J$50000")),0)</f>
        <v>0</v>
      </c>
      <c r="P3143" s="3">
        <f ca="1">IF($B3143&lt;&gt;"",SUMIF(INDIRECT("ИсходныеДанные!$"&amp;$K$4&amp;"$2:$"&amp;$K$4&amp;"$50000"),$B3143&amp;"#"&amp;P$6,INDIRECT("ИсходныеДанные!$J$2:$J$50000")),0)</f>
        <v>0</v>
      </c>
      <c r="Q3143" s="3">
        <f ca="1">IF($B3143&lt;&gt;"",SUMIF(INDIRECT("ИсходныеДанные!$"&amp;$K$4&amp;"$2:$"&amp;$K$4&amp;"$50000"),$B3143&amp;"#"&amp;Q$6,INDIRECT("ИсходныеДанные!$J$2:$J$50000")),0)</f>
        <v>0</v>
      </c>
      <c r="R3143" s="3">
        <f ca="1">IF($B3143&lt;&gt;"",SUMIF(INDIRECT("ИсходныеДанные!$"&amp;$K$4&amp;"$2:$"&amp;$K$4&amp;"$50000"),$B3143&amp;"#"&amp;R$6,INDIRECT("ИсходныеДанные!$J$2:$J$50000")),0)</f>
        <v>0</v>
      </c>
      <c r="S3143" s="3">
        <f ca="1">IF($B3143&lt;&gt;"",SUMIF(INDIRECT("ИсходныеДанные!$"&amp;$K$4&amp;"$2:$"&amp;$K$4&amp;"$50000"),$B3143&amp;"#"&amp;S$6,INDIRECT("ИсходныеДанные!$J$2:$J$50000")),0)</f>
        <v>0</v>
      </c>
      <c r="T3143" s="3">
        <f ca="1">IF($B3143&lt;&gt;"",SUMIF(INDIRECT("ИсходныеДанные!$"&amp;$K$4&amp;"$2:$"&amp;$K$4&amp;"$50000"),$B3143&amp;"#"&amp;T$6,INDIRECT("ИсходныеДанные!$J$2:$J$50000")),0)</f>
        <v>0</v>
      </c>
      <c r="U3143" s="3">
        <f ca="1">IF($B3143&lt;&gt;"",SUMIF(INDIRECT("ИсходныеДанные!$"&amp;$K$4&amp;"$2:$"&amp;$K$4&amp;"$50000"),$B3143&amp;"#"&amp;U$6,INDIRECT("ИсходныеДанные!$J$2:$J$50000")),0)</f>
        <v>0</v>
      </c>
      <c r="V3143" s="3">
        <f ca="1">IF($B3143&lt;&gt;"",SUMIF(INDIRECT("ИсходныеДанные!$"&amp;$K$4&amp;"$2:$"&amp;$K$4&amp;"$50000"),$B3143&amp;"#"&amp;V$6,INDIRECT("ИсходныеДанные!$J$2:$J$50000")),0)</f>
        <v>0</v>
      </c>
      <c r="W3143" s="16" t="e">
        <f ca="1">SUM(K3143:V3143)/Пофамильно!$R$1</f>
        <v>#DIV/0!</v>
      </c>
    </row>
    <row r="3144" spans="1:23" x14ac:dyDescent="0.25">
      <c r="A3144" s="10" t="str">
        <f t="shared" ca="1" si="50"/>
        <v>delete</v>
      </c>
      <c r="B3144" s="16" cm="1">
        <f t="array" aca="1" ref="B3144" ca="1">INDIRECT("УникальныеСписки!D"&amp;ROW()-$L$4)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14"/>
      <c r="G3144" s="81" t="str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84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84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84" t="str" cm="1">
        <f t="array" aca="1" ref="J3144" ca="1">_xlfn.XLOOKUP($B3144,INDIRECT(SUBSTITUTE("ИсходныеДанные!$где$2:$где$50000","где",$B$4)),INDIRECT(SUBSTITUTE("ИсходныеДанные!$что$2:$что$50000","что",J$4)),"",0,1)</f>
        <v/>
      </c>
      <c r="K3144" s="3">
        <f ca="1">IF($B3144&lt;&gt;"",SUMIF(INDIRECT("ИсходныеДанные!$"&amp;$K$4&amp;"$2:$"&amp;$K$4&amp;"$50000"),$B3144&amp;"#"&amp;K$6,INDIRECT("ИсходныеДанные!$J$2:$J$50000")),0)</f>
        <v>0</v>
      </c>
      <c r="L3144" s="3">
        <f ca="1">IF($B3144&lt;&gt;"",SUMIF(INDIRECT("ИсходныеДанные!$"&amp;$K$4&amp;"$2:$"&amp;$K$4&amp;"$50000"),$B3144&amp;"#"&amp;L$6,INDIRECT("ИсходныеДанные!$J$2:$J$50000")),0)</f>
        <v>0</v>
      </c>
      <c r="M3144" s="3">
        <f ca="1">IF($B3144&lt;&gt;"",SUMIF(INDIRECT("ИсходныеДанные!$"&amp;$K$4&amp;"$2:$"&amp;$K$4&amp;"$50000"),$B3144&amp;"#"&amp;M$6,INDIRECT("ИсходныеДанные!$J$2:$J$50000")),0)</f>
        <v>0</v>
      </c>
      <c r="N3144" s="3">
        <f ca="1">IF($B3144&lt;&gt;"",SUMIF(INDIRECT("ИсходныеДанные!$"&amp;$K$4&amp;"$2:$"&amp;$K$4&amp;"$50000"),$B3144&amp;"#"&amp;N$6,INDIRECT("ИсходныеДанные!$J$2:$J$50000")),0)</f>
        <v>0</v>
      </c>
      <c r="O3144" s="3">
        <f ca="1">IF($B3144&lt;&gt;"",SUMIF(INDIRECT("ИсходныеДанные!$"&amp;$K$4&amp;"$2:$"&amp;$K$4&amp;"$50000"),$B3144&amp;"#"&amp;O$6,INDIRECT("ИсходныеДанные!$J$2:$J$50000")),0)</f>
        <v>0</v>
      </c>
      <c r="P3144" s="3">
        <f ca="1">IF($B3144&lt;&gt;"",SUMIF(INDIRECT("ИсходныеДанные!$"&amp;$K$4&amp;"$2:$"&amp;$K$4&amp;"$50000"),$B3144&amp;"#"&amp;P$6,INDIRECT("ИсходныеДанные!$J$2:$J$50000")),0)</f>
        <v>0</v>
      </c>
      <c r="Q3144" s="3">
        <f ca="1">IF($B3144&lt;&gt;"",SUMIF(INDIRECT("ИсходныеДанные!$"&amp;$K$4&amp;"$2:$"&amp;$K$4&amp;"$50000"),$B3144&amp;"#"&amp;Q$6,INDIRECT("ИсходныеДанные!$J$2:$J$50000")),0)</f>
        <v>0</v>
      </c>
      <c r="R3144" s="3">
        <f ca="1">IF($B3144&lt;&gt;"",SUMIF(INDIRECT("ИсходныеДанные!$"&amp;$K$4&amp;"$2:$"&amp;$K$4&amp;"$50000"),$B3144&amp;"#"&amp;R$6,INDIRECT("ИсходныеДанные!$J$2:$J$50000")),0)</f>
        <v>0</v>
      </c>
      <c r="S3144" s="3">
        <f ca="1">IF($B3144&lt;&gt;"",SUMIF(INDIRECT("ИсходныеДанные!$"&amp;$K$4&amp;"$2:$"&amp;$K$4&amp;"$50000"),$B3144&amp;"#"&amp;S$6,INDIRECT("ИсходныеДанные!$J$2:$J$50000")),0)</f>
        <v>0</v>
      </c>
      <c r="T3144" s="3">
        <f ca="1">IF($B3144&lt;&gt;"",SUMIF(INDIRECT("ИсходныеДанные!$"&amp;$K$4&amp;"$2:$"&amp;$K$4&amp;"$50000"),$B3144&amp;"#"&amp;T$6,INDIRECT("ИсходныеДанные!$J$2:$J$50000")),0)</f>
        <v>0</v>
      </c>
      <c r="U3144" s="3">
        <f ca="1">IF($B3144&lt;&gt;"",SUMIF(INDIRECT("ИсходныеДанные!$"&amp;$K$4&amp;"$2:$"&amp;$K$4&amp;"$50000"),$B3144&amp;"#"&amp;U$6,INDIRECT("ИсходныеДанные!$J$2:$J$50000")),0)</f>
        <v>0</v>
      </c>
      <c r="V3144" s="3">
        <f ca="1">IF($B3144&lt;&gt;"",SUMIF(INDIRECT("ИсходныеДанные!$"&amp;$K$4&amp;"$2:$"&amp;$K$4&amp;"$50000"),$B3144&amp;"#"&amp;V$6,INDIRECT("ИсходныеДанные!$J$2:$J$50000")),0)</f>
        <v>0</v>
      </c>
      <c r="W3144" s="16" t="e">
        <f ca="1">SUM(K3144:V3144)/Пофамильно!$R$1</f>
        <v>#DIV/0!</v>
      </c>
    </row>
    <row r="3145" spans="1:23" x14ac:dyDescent="0.25">
      <c r="A3145" s="10" t="str">
        <f t="shared" ca="1" si="50"/>
        <v>delete</v>
      </c>
      <c r="B3145" s="16" cm="1">
        <f t="array" aca="1" ref="B3145" ca="1">INDIRECT("УникальныеСписки!D"&amp;ROW()-$L$4)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14"/>
      <c r="G3145" s="81" t="str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84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84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84" t="str" cm="1">
        <f t="array" aca="1" ref="J3145" ca="1">_xlfn.XLOOKUP($B3145,INDIRECT(SUBSTITUTE("ИсходныеДанные!$где$2:$где$50000","где",$B$4)),INDIRECT(SUBSTITUTE("ИсходныеДанные!$что$2:$что$50000","что",J$4)),"",0,1)</f>
        <v/>
      </c>
      <c r="K3145" s="3">
        <f ca="1">IF($B3145&lt;&gt;"",SUMIF(INDIRECT("ИсходныеДанные!$"&amp;$K$4&amp;"$2:$"&amp;$K$4&amp;"$50000"),$B3145&amp;"#"&amp;K$6,INDIRECT("ИсходныеДанные!$J$2:$J$50000")),0)</f>
        <v>0</v>
      </c>
      <c r="L3145" s="3">
        <f ca="1">IF($B3145&lt;&gt;"",SUMIF(INDIRECT("ИсходныеДанные!$"&amp;$K$4&amp;"$2:$"&amp;$K$4&amp;"$50000"),$B3145&amp;"#"&amp;L$6,INDIRECT("ИсходныеДанные!$J$2:$J$50000")),0)</f>
        <v>0</v>
      </c>
      <c r="M3145" s="3">
        <f ca="1">IF($B3145&lt;&gt;"",SUMIF(INDIRECT("ИсходныеДанные!$"&amp;$K$4&amp;"$2:$"&amp;$K$4&amp;"$50000"),$B3145&amp;"#"&amp;M$6,INDIRECT("ИсходныеДанные!$J$2:$J$50000")),0)</f>
        <v>0</v>
      </c>
      <c r="N3145" s="3">
        <f ca="1">IF($B3145&lt;&gt;"",SUMIF(INDIRECT("ИсходныеДанные!$"&amp;$K$4&amp;"$2:$"&amp;$K$4&amp;"$50000"),$B3145&amp;"#"&amp;N$6,INDIRECT("ИсходныеДанные!$J$2:$J$50000")),0)</f>
        <v>0</v>
      </c>
      <c r="O3145" s="3">
        <f ca="1">IF($B3145&lt;&gt;"",SUMIF(INDIRECT("ИсходныеДанные!$"&amp;$K$4&amp;"$2:$"&amp;$K$4&amp;"$50000"),$B3145&amp;"#"&amp;O$6,INDIRECT("ИсходныеДанные!$J$2:$J$50000")),0)</f>
        <v>0</v>
      </c>
      <c r="P3145" s="3">
        <f ca="1">IF($B3145&lt;&gt;"",SUMIF(INDIRECT("ИсходныеДанные!$"&amp;$K$4&amp;"$2:$"&amp;$K$4&amp;"$50000"),$B3145&amp;"#"&amp;P$6,INDIRECT("ИсходныеДанные!$J$2:$J$50000")),0)</f>
        <v>0</v>
      </c>
      <c r="Q3145" s="3">
        <f ca="1">IF($B3145&lt;&gt;"",SUMIF(INDIRECT("ИсходныеДанные!$"&amp;$K$4&amp;"$2:$"&amp;$K$4&amp;"$50000"),$B3145&amp;"#"&amp;Q$6,INDIRECT("ИсходныеДанные!$J$2:$J$50000")),0)</f>
        <v>0</v>
      </c>
      <c r="R3145" s="3">
        <f ca="1">IF($B3145&lt;&gt;"",SUMIF(INDIRECT("ИсходныеДанные!$"&amp;$K$4&amp;"$2:$"&amp;$K$4&amp;"$50000"),$B3145&amp;"#"&amp;R$6,INDIRECT("ИсходныеДанные!$J$2:$J$50000")),0)</f>
        <v>0</v>
      </c>
      <c r="S3145" s="3">
        <f ca="1">IF($B3145&lt;&gt;"",SUMIF(INDIRECT("ИсходныеДанные!$"&amp;$K$4&amp;"$2:$"&amp;$K$4&amp;"$50000"),$B3145&amp;"#"&amp;S$6,INDIRECT("ИсходныеДанные!$J$2:$J$50000")),0)</f>
        <v>0</v>
      </c>
      <c r="T3145" s="3">
        <f ca="1">IF($B3145&lt;&gt;"",SUMIF(INDIRECT("ИсходныеДанные!$"&amp;$K$4&amp;"$2:$"&amp;$K$4&amp;"$50000"),$B3145&amp;"#"&amp;T$6,INDIRECT("ИсходныеДанные!$J$2:$J$50000")),0)</f>
        <v>0</v>
      </c>
      <c r="U3145" s="3">
        <f ca="1">IF($B3145&lt;&gt;"",SUMIF(INDIRECT("ИсходныеДанные!$"&amp;$K$4&amp;"$2:$"&amp;$K$4&amp;"$50000"),$B3145&amp;"#"&amp;U$6,INDIRECT("ИсходныеДанные!$J$2:$J$50000")),0)</f>
        <v>0</v>
      </c>
      <c r="V3145" s="3">
        <f ca="1">IF($B3145&lt;&gt;"",SUMIF(INDIRECT("ИсходныеДанные!$"&amp;$K$4&amp;"$2:$"&amp;$K$4&amp;"$50000"),$B3145&amp;"#"&amp;V$6,INDIRECT("ИсходныеДанные!$J$2:$J$50000")),0)</f>
        <v>0</v>
      </c>
      <c r="W3145" s="16" t="e">
        <f ca="1">SUM(K3145:V3145)/Пофамильно!$R$1</f>
        <v>#DIV/0!</v>
      </c>
    </row>
    <row r="3146" spans="1:23" x14ac:dyDescent="0.25">
      <c r="A3146" s="10" t="str">
        <f t="shared" ca="1" si="50"/>
        <v>delete</v>
      </c>
      <c r="B3146" s="16" cm="1">
        <f t="array" aca="1" ref="B3146" ca="1">INDIRECT("УникальныеСписки!D"&amp;ROW()-$L$4)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14"/>
      <c r="G3146" s="81" t="str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84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84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84" t="str" cm="1">
        <f t="array" aca="1" ref="J3146" ca="1">_xlfn.XLOOKUP($B3146,INDIRECT(SUBSTITUTE("ИсходныеДанные!$где$2:$где$50000","где",$B$4)),INDIRECT(SUBSTITUTE("ИсходныеДанные!$что$2:$что$50000","что",J$4)),"",0,1)</f>
        <v/>
      </c>
      <c r="K3146" s="3">
        <f ca="1">IF($B3146&lt;&gt;"",SUMIF(INDIRECT("ИсходныеДанные!$"&amp;$K$4&amp;"$2:$"&amp;$K$4&amp;"$50000"),$B3146&amp;"#"&amp;K$6,INDIRECT("ИсходныеДанные!$J$2:$J$50000")),0)</f>
        <v>0</v>
      </c>
      <c r="L3146" s="3">
        <f ca="1">IF($B3146&lt;&gt;"",SUMIF(INDIRECT("ИсходныеДанные!$"&amp;$K$4&amp;"$2:$"&amp;$K$4&amp;"$50000"),$B3146&amp;"#"&amp;L$6,INDIRECT("ИсходныеДанные!$J$2:$J$50000")),0)</f>
        <v>0</v>
      </c>
      <c r="M3146" s="3">
        <f ca="1">IF($B3146&lt;&gt;"",SUMIF(INDIRECT("ИсходныеДанные!$"&amp;$K$4&amp;"$2:$"&amp;$K$4&amp;"$50000"),$B3146&amp;"#"&amp;M$6,INDIRECT("ИсходныеДанные!$J$2:$J$50000")),0)</f>
        <v>0</v>
      </c>
      <c r="N3146" s="3">
        <f ca="1">IF($B3146&lt;&gt;"",SUMIF(INDIRECT("ИсходныеДанные!$"&amp;$K$4&amp;"$2:$"&amp;$K$4&amp;"$50000"),$B3146&amp;"#"&amp;N$6,INDIRECT("ИсходныеДанные!$J$2:$J$50000")),0)</f>
        <v>0</v>
      </c>
      <c r="O3146" s="3">
        <f ca="1">IF($B3146&lt;&gt;"",SUMIF(INDIRECT("ИсходныеДанные!$"&amp;$K$4&amp;"$2:$"&amp;$K$4&amp;"$50000"),$B3146&amp;"#"&amp;O$6,INDIRECT("ИсходныеДанные!$J$2:$J$50000")),0)</f>
        <v>0</v>
      </c>
      <c r="P3146" s="3">
        <f ca="1">IF($B3146&lt;&gt;"",SUMIF(INDIRECT("ИсходныеДанные!$"&amp;$K$4&amp;"$2:$"&amp;$K$4&amp;"$50000"),$B3146&amp;"#"&amp;P$6,INDIRECT("ИсходныеДанные!$J$2:$J$50000")),0)</f>
        <v>0</v>
      </c>
      <c r="Q3146" s="3">
        <f ca="1">IF($B3146&lt;&gt;"",SUMIF(INDIRECT("ИсходныеДанные!$"&amp;$K$4&amp;"$2:$"&amp;$K$4&amp;"$50000"),$B3146&amp;"#"&amp;Q$6,INDIRECT("ИсходныеДанные!$J$2:$J$50000")),0)</f>
        <v>0</v>
      </c>
      <c r="R3146" s="3">
        <f ca="1">IF($B3146&lt;&gt;"",SUMIF(INDIRECT("ИсходныеДанные!$"&amp;$K$4&amp;"$2:$"&amp;$K$4&amp;"$50000"),$B3146&amp;"#"&amp;R$6,INDIRECT("ИсходныеДанные!$J$2:$J$50000")),0)</f>
        <v>0</v>
      </c>
      <c r="S3146" s="3">
        <f ca="1">IF($B3146&lt;&gt;"",SUMIF(INDIRECT("ИсходныеДанные!$"&amp;$K$4&amp;"$2:$"&amp;$K$4&amp;"$50000"),$B3146&amp;"#"&amp;S$6,INDIRECT("ИсходныеДанные!$J$2:$J$50000")),0)</f>
        <v>0</v>
      </c>
      <c r="T3146" s="3">
        <f ca="1">IF($B3146&lt;&gt;"",SUMIF(INDIRECT("ИсходныеДанные!$"&amp;$K$4&amp;"$2:$"&amp;$K$4&amp;"$50000"),$B3146&amp;"#"&amp;T$6,INDIRECT("ИсходныеДанные!$J$2:$J$50000")),0)</f>
        <v>0</v>
      </c>
      <c r="U3146" s="3">
        <f ca="1">IF($B3146&lt;&gt;"",SUMIF(INDIRECT("ИсходныеДанные!$"&amp;$K$4&amp;"$2:$"&amp;$K$4&amp;"$50000"),$B3146&amp;"#"&amp;U$6,INDIRECT("ИсходныеДанные!$J$2:$J$50000")),0)</f>
        <v>0</v>
      </c>
      <c r="V3146" s="3">
        <f ca="1">IF($B3146&lt;&gt;"",SUMIF(INDIRECT("ИсходныеДанные!$"&amp;$K$4&amp;"$2:$"&amp;$K$4&amp;"$50000"),$B3146&amp;"#"&amp;V$6,INDIRECT("ИсходныеДанные!$J$2:$J$50000")),0)</f>
        <v>0</v>
      </c>
      <c r="W3146" s="16" t="e">
        <f ca="1">SUM(K3146:V3146)/Пофамильно!$R$1</f>
        <v>#DIV/0!</v>
      </c>
    </row>
    <row r="3147" spans="1:23" x14ac:dyDescent="0.25">
      <c r="A3147" s="10" t="str">
        <f t="shared" ref="A3147:A3210" ca="1" si="51">IF(C3147="","delete","")</f>
        <v>delete</v>
      </c>
      <c r="B3147" s="16" cm="1">
        <f t="array" aca="1" ref="B3147" ca="1">INDIRECT("УникальныеСписки!D"&amp;ROW()-$L$4)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14"/>
      <c r="G3147" s="81" t="str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84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84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84" t="str" cm="1">
        <f t="array" aca="1" ref="J3147" ca="1">_xlfn.XLOOKUP($B3147,INDIRECT(SUBSTITUTE("ИсходныеДанные!$где$2:$где$50000","где",$B$4)),INDIRECT(SUBSTITUTE("ИсходныеДанные!$что$2:$что$50000","что",J$4)),"",0,1)</f>
        <v/>
      </c>
      <c r="K3147" s="3">
        <f ca="1">IF($B3147&lt;&gt;"",SUMIF(INDIRECT("ИсходныеДанные!$"&amp;$K$4&amp;"$2:$"&amp;$K$4&amp;"$50000"),$B3147&amp;"#"&amp;K$6,INDIRECT("ИсходныеДанные!$J$2:$J$50000")),0)</f>
        <v>0</v>
      </c>
      <c r="L3147" s="3">
        <f ca="1">IF($B3147&lt;&gt;"",SUMIF(INDIRECT("ИсходныеДанные!$"&amp;$K$4&amp;"$2:$"&amp;$K$4&amp;"$50000"),$B3147&amp;"#"&amp;L$6,INDIRECT("ИсходныеДанные!$J$2:$J$50000")),0)</f>
        <v>0</v>
      </c>
      <c r="M3147" s="3">
        <f ca="1">IF($B3147&lt;&gt;"",SUMIF(INDIRECT("ИсходныеДанные!$"&amp;$K$4&amp;"$2:$"&amp;$K$4&amp;"$50000"),$B3147&amp;"#"&amp;M$6,INDIRECT("ИсходныеДанные!$J$2:$J$50000")),0)</f>
        <v>0</v>
      </c>
      <c r="N3147" s="3">
        <f ca="1">IF($B3147&lt;&gt;"",SUMIF(INDIRECT("ИсходныеДанные!$"&amp;$K$4&amp;"$2:$"&amp;$K$4&amp;"$50000"),$B3147&amp;"#"&amp;N$6,INDIRECT("ИсходныеДанные!$J$2:$J$50000")),0)</f>
        <v>0</v>
      </c>
      <c r="O3147" s="3">
        <f ca="1">IF($B3147&lt;&gt;"",SUMIF(INDIRECT("ИсходныеДанные!$"&amp;$K$4&amp;"$2:$"&amp;$K$4&amp;"$50000"),$B3147&amp;"#"&amp;O$6,INDIRECT("ИсходныеДанные!$J$2:$J$50000")),0)</f>
        <v>0</v>
      </c>
      <c r="P3147" s="3">
        <f ca="1">IF($B3147&lt;&gt;"",SUMIF(INDIRECT("ИсходныеДанные!$"&amp;$K$4&amp;"$2:$"&amp;$K$4&amp;"$50000"),$B3147&amp;"#"&amp;P$6,INDIRECT("ИсходныеДанные!$J$2:$J$50000")),0)</f>
        <v>0</v>
      </c>
      <c r="Q3147" s="3">
        <f ca="1">IF($B3147&lt;&gt;"",SUMIF(INDIRECT("ИсходныеДанные!$"&amp;$K$4&amp;"$2:$"&amp;$K$4&amp;"$50000"),$B3147&amp;"#"&amp;Q$6,INDIRECT("ИсходныеДанные!$J$2:$J$50000")),0)</f>
        <v>0</v>
      </c>
      <c r="R3147" s="3">
        <f ca="1">IF($B3147&lt;&gt;"",SUMIF(INDIRECT("ИсходныеДанные!$"&amp;$K$4&amp;"$2:$"&amp;$K$4&amp;"$50000"),$B3147&amp;"#"&amp;R$6,INDIRECT("ИсходныеДанные!$J$2:$J$50000")),0)</f>
        <v>0</v>
      </c>
      <c r="S3147" s="3">
        <f ca="1">IF($B3147&lt;&gt;"",SUMIF(INDIRECT("ИсходныеДанные!$"&amp;$K$4&amp;"$2:$"&amp;$K$4&amp;"$50000"),$B3147&amp;"#"&amp;S$6,INDIRECT("ИсходныеДанные!$J$2:$J$50000")),0)</f>
        <v>0</v>
      </c>
      <c r="T3147" s="3">
        <f ca="1">IF($B3147&lt;&gt;"",SUMIF(INDIRECT("ИсходныеДанные!$"&amp;$K$4&amp;"$2:$"&amp;$K$4&amp;"$50000"),$B3147&amp;"#"&amp;T$6,INDIRECT("ИсходныеДанные!$J$2:$J$50000")),0)</f>
        <v>0</v>
      </c>
      <c r="U3147" s="3">
        <f ca="1">IF($B3147&lt;&gt;"",SUMIF(INDIRECT("ИсходныеДанные!$"&amp;$K$4&amp;"$2:$"&amp;$K$4&amp;"$50000"),$B3147&amp;"#"&amp;U$6,INDIRECT("ИсходныеДанные!$J$2:$J$50000")),0)</f>
        <v>0</v>
      </c>
      <c r="V3147" s="3">
        <f ca="1">IF($B3147&lt;&gt;"",SUMIF(INDIRECT("ИсходныеДанные!$"&amp;$K$4&amp;"$2:$"&amp;$K$4&amp;"$50000"),$B3147&amp;"#"&amp;V$6,INDIRECT("ИсходныеДанные!$J$2:$J$50000")),0)</f>
        <v>0</v>
      </c>
      <c r="W3147" s="16" t="e">
        <f ca="1">SUM(K3147:V3147)/Пофамильно!$R$1</f>
        <v>#DIV/0!</v>
      </c>
    </row>
    <row r="3148" spans="1:23" x14ac:dyDescent="0.25">
      <c r="A3148" s="10" t="str">
        <f t="shared" ca="1" si="51"/>
        <v>delete</v>
      </c>
      <c r="B3148" s="16" cm="1">
        <f t="array" aca="1" ref="B3148" ca="1">INDIRECT("УникальныеСписки!D"&amp;ROW()-$L$4)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14"/>
      <c r="G3148" s="81" t="str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84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84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84" t="str" cm="1">
        <f t="array" aca="1" ref="J3148" ca="1">_xlfn.XLOOKUP($B3148,INDIRECT(SUBSTITUTE("ИсходныеДанные!$где$2:$где$50000","где",$B$4)),INDIRECT(SUBSTITUTE("ИсходныеДанные!$что$2:$что$50000","что",J$4)),"",0,1)</f>
        <v/>
      </c>
      <c r="K3148" s="3">
        <f ca="1">IF($B3148&lt;&gt;"",SUMIF(INDIRECT("ИсходныеДанные!$"&amp;$K$4&amp;"$2:$"&amp;$K$4&amp;"$50000"),$B3148&amp;"#"&amp;K$6,INDIRECT("ИсходныеДанные!$J$2:$J$50000")),0)</f>
        <v>0</v>
      </c>
      <c r="L3148" s="3">
        <f ca="1">IF($B3148&lt;&gt;"",SUMIF(INDIRECT("ИсходныеДанные!$"&amp;$K$4&amp;"$2:$"&amp;$K$4&amp;"$50000"),$B3148&amp;"#"&amp;L$6,INDIRECT("ИсходныеДанные!$J$2:$J$50000")),0)</f>
        <v>0</v>
      </c>
      <c r="M3148" s="3">
        <f ca="1">IF($B3148&lt;&gt;"",SUMIF(INDIRECT("ИсходныеДанные!$"&amp;$K$4&amp;"$2:$"&amp;$K$4&amp;"$50000"),$B3148&amp;"#"&amp;M$6,INDIRECT("ИсходныеДанные!$J$2:$J$50000")),0)</f>
        <v>0</v>
      </c>
      <c r="N3148" s="3">
        <f ca="1">IF($B3148&lt;&gt;"",SUMIF(INDIRECT("ИсходныеДанные!$"&amp;$K$4&amp;"$2:$"&amp;$K$4&amp;"$50000"),$B3148&amp;"#"&amp;N$6,INDIRECT("ИсходныеДанные!$J$2:$J$50000")),0)</f>
        <v>0</v>
      </c>
      <c r="O3148" s="3">
        <f ca="1">IF($B3148&lt;&gt;"",SUMIF(INDIRECT("ИсходныеДанные!$"&amp;$K$4&amp;"$2:$"&amp;$K$4&amp;"$50000"),$B3148&amp;"#"&amp;O$6,INDIRECT("ИсходныеДанные!$J$2:$J$50000")),0)</f>
        <v>0</v>
      </c>
      <c r="P3148" s="3">
        <f ca="1">IF($B3148&lt;&gt;"",SUMIF(INDIRECT("ИсходныеДанные!$"&amp;$K$4&amp;"$2:$"&amp;$K$4&amp;"$50000"),$B3148&amp;"#"&amp;P$6,INDIRECT("ИсходныеДанные!$J$2:$J$50000")),0)</f>
        <v>0</v>
      </c>
      <c r="Q3148" s="3">
        <f ca="1">IF($B3148&lt;&gt;"",SUMIF(INDIRECT("ИсходныеДанные!$"&amp;$K$4&amp;"$2:$"&amp;$K$4&amp;"$50000"),$B3148&amp;"#"&amp;Q$6,INDIRECT("ИсходныеДанные!$J$2:$J$50000")),0)</f>
        <v>0</v>
      </c>
      <c r="R3148" s="3">
        <f ca="1">IF($B3148&lt;&gt;"",SUMIF(INDIRECT("ИсходныеДанные!$"&amp;$K$4&amp;"$2:$"&amp;$K$4&amp;"$50000"),$B3148&amp;"#"&amp;R$6,INDIRECT("ИсходныеДанные!$J$2:$J$50000")),0)</f>
        <v>0</v>
      </c>
      <c r="S3148" s="3">
        <f ca="1">IF($B3148&lt;&gt;"",SUMIF(INDIRECT("ИсходныеДанные!$"&amp;$K$4&amp;"$2:$"&amp;$K$4&amp;"$50000"),$B3148&amp;"#"&amp;S$6,INDIRECT("ИсходныеДанные!$J$2:$J$50000")),0)</f>
        <v>0</v>
      </c>
      <c r="T3148" s="3">
        <f ca="1">IF($B3148&lt;&gt;"",SUMIF(INDIRECT("ИсходныеДанные!$"&amp;$K$4&amp;"$2:$"&amp;$K$4&amp;"$50000"),$B3148&amp;"#"&amp;T$6,INDIRECT("ИсходныеДанные!$J$2:$J$50000")),0)</f>
        <v>0</v>
      </c>
      <c r="U3148" s="3">
        <f ca="1">IF($B3148&lt;&gt;"",SUMIF(INDIRECT("ИсходныеДанные!$"&amp;$K$4&amp;"$2:$"&amp;$K$4&amp;"$50000"),$B3148&amp;"#"&amp;U$6,INDIRECT("ИсходныеДанные!$J$2:$J$50000")),0)</f>
        <v>0</v>
      </c>
      <c r="V3148" s="3">
        <f ca="1">IF($B3148&lt;&gt;"",SUMIF(INDIRECT("ИсходныеДанные!$"&amp;$K$4&amp;"$2:$"&amp;$K$4&amp;"$50000"),$B3148&amp;"#"&amp;V$6,INDIRECT("ИсходныеДанные!$J$2:$J$50000")),0)</f>
        <v>0</v>
      </c>
      <c r="W3148" s="16" t="e">
        <f ca="1">SUM(K3148:V3148)/Пофамильно!$R$1</f>
        <v>#DIV/0!</v>
      </c>
    </row>
    <row r="3149" spans="1:23" x14ac:dyDescent="0.25">
      <c r="A3149" s="10" t="str">
        <f t="shared" ca="1" si="51"/>
        <v>delete</v>
      </c>
      <c r="B3149" s="16" cm="1">
        <f t="array" aca="1" ref="B3149" ca="1">INDIRECT("УникальныеСписки!D"&amp;ROW()-$L$4)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14"/>
      <c r="G3149" s="81" t="str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84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84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84" t="str" cm="1">
        <f t="array" aca="1" ref="J3149" ca="1">_xlfn.XLOOKUP($B3149,INDIRECT(SUBSTITUTE("ИсходныеДанные!$где$2:$где$50000","где",$B$4)),INDIRECT(SUBSTITUTE("ИсходныеДанные!$что$2:$что$50000","что",J$4)),"",0,1)</f>
        <v/>
      </c>
      <c r="K3149" s="3">
        <f ca="1">IF($B3149&lt;&gt;"",SUMIF(INDIRECT("ИсходныеДанные!$"&amp;$K$4&amp;"$2:$"&amp;$K$4&amp;"$50000"),$B3149&amp;"#"&amp;K$6,INDIRECT("ИсходныеДанные!$J$2:$J$50000")),0)</f>
        <v>0</v>
      </c>
      <c r="L3149" s="3">
        <f ca="1">IF($B3149&lt;&gt;"",SUMIF(INDIRECT("ИсходныеДанные!$"&amp;$K$4&amp;"$2:$"&amp;$K$4&amp;"$50000"),$B3149&amp;"#"&amp;L$6,INDIRECT("ИсходныеДанные!$J$2:$J$50000")),0)</f>
        <v>0</v>
      </c>
      <c r="M3149" s="3">
        <f ca="1">IF($B3149&lt;&gt;"",SUMIF(INDIRECT("ИсходныеДанные!$"&amp;$K$4&amp;"$2:$"&amp;$K$4&amp;"$50000"),$B3149&amp;"#"&amp;M$6,INDIRECT("ИсходныеДанные!$J$2:$J$50000")),0)</f>
        <v>0</v>
      </c>
      <c r="N3149" s="3">
        <f ca="1">IF($B3149&lt;&gt;"",SUMIF(INDIRECT("ИсходныеДанные!$"&amp;$K$4&amp;"$2:$"&amp;$K$4&amp;"$50000"),$B3149&amp;"#"&amp;N$6,INDIRECT("ИсходныеДанные!$J$2:$J$50000")),0)</f>
        <v>0</v>
      </c>
      <c r="O3149" s="3">
        <f ca="1">IF($B3149&lt;&gt;"",SUMIF(INDIRECT("ИсходныеДанные!$"&amp;$K$4&amp;"$2:$"&amp;$K$4&amp;"$50000"),$B3149&amp;"#"&amp;O$6,INDIRECT("ИсходныеДанные!$J$2:$J$50000")),0)</f>
        <v>0</v>
      </c>
      <c r="P3149" s="3">
        <f ca="1">IF($B3149&lt;&gt;"",SUMIF(INDIRECT("ИсходныеДанные!$"&amp;$K$4&amp;"$2:$"&amp;$K$4&amp;"$50000"),$B3149&amp;"#"&amp;P$6,INDIRECT("ИсходныеДанные!$J$2:$J$50000")),0)</f>
        <v>0</v>
      </c>
      <c r="Q3149" s="3">
        <f ca="1">IF($B3149&lt;&gt;"",SUMIF(INDIRECT("ИсходныеДанные!$"&amp;$K$4&amp;"$2:$"&amp;$K$4&amp;"$50000"),$B3149&amp;"#"&amp;Q$6,INDIRECT("ИсходныеДанные!$J$2:$J$50000")),0)</f>
        <v>0</v>
      </c>
      <c r="R3149" s="3">
        <f ca="1">IF($B3149&lt;&gt;"",SUMIF(INDIRECT("ИсходныеДанные!$"&amp;$K$4&amp;"$2:$"&amp;$K$4&amp;"$50000"),$B3149&amp;"#"&amp;R$6,INDIRECT("ИсходныеДанные!$J$2:$J$50000")),0)</f>
        <v>0</v>
      </c>
      <c r="S3149" s="3">
        <f ca="1">IF($B3149&lt;&gt;"",SUMIF(INDIRECT("ИсходныеДанные!$"&amp;$K$4&amp;"$2:$"&amp;$K$4&amp;"$50000"),$B3149&amp;"#"&amp;S$6,INDIRECT("ИсходныеДанные!$J$2:$J$50000")),0)</f>
        <v>0</v>
      </c>
      <c r="T3149" s="3">
        <f ca="1">IF($B3149&lt;&gt;"",SUMIF(INDIRECT("ИсходныеДанные!$"&amp;$K$4&amp;"$2:$"&amp;$K$4&amp;"$50000"),$B3149&amp;"#"&amp;T$6,INDIRECT("ИсходныеДанные!$J$2:$J$50000")),0)</f>
        <v>0</v>
      </c>
      <c r="U3149" s="3">
        <f ca="1">IF($B3149&lt;&gt;"",SUMIF(INDIRECT("ИсходныеДанные!$"&amp;$K$4&amp;"$2:$"&amp;$K$4&amp;"$50000"),$B3149&amp;"#"&amp;U$6,INDIRECT("ИсходныеДанные!$J$2:$J$50000")),0)</f>
        <v>0</v>
      </c>
      <c r="V3149" s="3">
        <f ca="1">IF($B3149&lt;&gt;"",SUMIF(INDIRECT("ИсходныеДанные!$"&amp;$K$4&amp;"$2:$"&amp;$K$4&amp;"$50000"),$B3149&amp;"#"&amp;V$6,INDIRECT("ИсходныеДанные!$J$2:$J$50000")),0)</f>
        <v>0</v>
      </c>
      <c r="W3149" s="16" t="e">
        <f ca="1">SUM(K3149:V3149)/Пофамильно!$R$1</f>
        <v>#DIV/0!</v>
      </c>
    </row>
    <row r="3150" spans="1:23" x14ac:dyDescent="0.25">
      <c r="A3150" s="10" t="str">
        <f t="shared" ca="1" si="51"/>
        <v>delete</v>
      </c>
      <c r="B3150" s="16" cm="1">
        <f t="array" aca="1" ref="B3150" ca="1">INDIRECT("УникальныеСписки!D"&amp;ROW()-$L$4)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14"/>
      <c r="G3150" s="81" t="str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84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84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84" t="str" cm="1">
        <f t="array" aca="1" ref="J3150" ca="1">_xlfn.XLOOKUP($B3150,INDIRECT(SUBSTITUTE("ИсходныеДанные!$где$2:$где$50000","где",$B$4)),INDIRECT(SUBSTITUTE("ИсходныеДанные!$что$2:$что$50000","что",J$4)),"",0,1)</f>
        <v/>
      </c>
      <c r="K3150" s="3">
        <f ca="1">IF($B3150&lt;&gt;"",SUMIF(INDIRECT("ИсходныеДанные!$"&amp;$K$4&amp;"$2:$"&amp;$K$4&amp;"$50000"),$B3150&amp;"#"&amp;K$6,INDIRECT("ИсходныеДанные!$J$2:$J$50000")),0)</f>
        <v>0</v>
      </c>
      <c r="L3150" s="3">
        <f ca="1">IF($B3150&lt;&gt;"",SUMIF(INDIRECT("ИсходныеДанные!$"&amp;$K$4&amp;"$2:$"&amp;$K$4&amp;"$50000"),$B3150&amp;"#"&amp;L$6,INDIRECT("ИсходныеДанные!$J$2:$J$50000")),0)</f>
        <v>0</v>
      </c>
      <c r="M3150" s="3">
        <f ca="1">IF($B3150&lt;&gt;"",SUMIF(INDIRECT("ИсходныеДанные!$"&amp;$K$4&amp;"$2:$"&amp;$K$4&amp;"$50000"),$B3150&amp;"#"&amp;M$6,INDIRECT("ИсходныеДанные!$J$2:$J$50000")),0)</f>
        <v>0</v>
      </c>
      <c r="N3150" s="3">
        <f ca="1">IF($B3150&lt;&gt;"",SUMIF(INDIRECT("ИсходныеДанные!$"&amp;$K$4&amp;"$2:$"&amp;$K$4&amp;"$50000"),$B3150&amp;"#"&amp;N$6,INDIRECT("ИсходныеДанные!$J$2:$J$50000")),0)</f>
        <v>0</v>
      </c>
      <c r="O3150" s="3">
        <f ca="1">IF($B3150&lt;&gt;"",SUMIF(INDIRECT("ИсходныеДанные!$"&amp;$K$4&amp;"$2:$"&amp;$K$4&amp;"$50000"),$B3150&amp;"#"&amp;O$6,INDIRECT("ИсходныеДанные!$J$2:$J$50000")),0)</f>
        <v>0</v>
      </c>
      <c r="P3150" s="3">
        <f ca="1">IF($B3150&lt;&gt;"",SUMIF(INDIRECT("ИсходныеДанные!$"&amp;$K$4&amp;"$2:$"&amp;$K$4&amp;"$50000"),$B3150&amp;"#"&amp;P$6,INDIRECT("ИсходныеДанные!$J$2:$J$50000")),0)</f>
        <v>0</v>
      </c>
      <c r="Q3150" s="3">
        <f ca="1">IF($B3150&lt;&gt;"",SUMIF(INDIRECT("ИсходныеДанные!$"&amp;$K$4&amp;"$2:$"&amp;$K$4&amp;"$50000"),$B3150&amp;"#"&amp;Q$6,INDIRECT("ИсходныеДанные!$J$2:$J$50000")),0)</f>
        <v>0</v>
      </c>
      <c r="R3150" s="3">
        <f ca="1">IF($B3150&lt;&gt;"",SUMIF(INDIRECT("ИсходныеДанные!$"&amp;$K$4&amp;"$2:$"&amp;$K$4&amp;"$50000"),$B3150&amp;"#"&amp;R$6,INDIRECT("ИсходныеДанные!$J$2:$J$50000")),0)</f>
        <v>0</v>
      </c>
      <c r="S3150" s="3">
        <f ca="1">IF($B3150&lt;&gt;"",SUMIF(INDIRECT("ИсходныеДанные!$"&amp;$K$4&amp;"$2:$"&amp;$K$4&amp;"$50000"),$B3150&amp;"#"&amp;S$6,INDIRECT("ИсходныеДанные!$J$2:$J$50000")),0)</f>
        <v>0</v>
      </c>
      <c r="T3150" s="3">
        <f ca="1">IF($B3150&lt;&gt;"",SUMIF(INDIRECT("ИсходныеДанные!$"&amp;$K$4&amp;"$2:$"&amp;$K$4&amp;"$50000"),$B3150&amp;"#"&amp;T$6,INDIRECT("ИсходныеДанные!$J$2:$J$50000")),0)</f>
        <v>0</v>
      </c>
      <c r="U3150" s="3">
        <f ca="1">IF($B3150&lt;&gt;"",SUMIF(INDIRECT("ИсходныеДанные!$"&amp;$K$4&amp;"$2:$"&amp;$K$4&amp;"$50000"),$B3150&amp;"#"&amp;U$6,INDIRECT("ИсходныеДанные!$J$2:$J$50000")),0)</f>
        <v>0</v>
      </c>
      <c r="V3150" s="3">
        <f ca="1">IF($B3150&lt;&gt;"",SUMIF(INDIRECT("ИсходныеДанные!$"&amp;$K$4&amp;"$2:$"&amp;$K$4&amp;"$50000"),$B3150&amp;"#"&amp;V$6,INDIRECT("ИсходныеДанные!$J$2:$J$50000")),0)</f>
        <v>0</v>
      </c>
      <c r="W3150" s="16" t="e">
        <f ca="1">SUM(K3150:V3150)/Пофамильно!$R$1</f>
        <v>#DIV/0!</v>
      </c>
    </row>
    <row r="3151" spans="1:23" x14ac:dyDescent="0.25">
      <c r="A3151" s="10" t="str">
        <f t="shared" ca="1" si="51"/>
        <v>delete</v>
      </c>
      <c r="B3151" s="16" cm="1">
        <f t="array" aca="1" ref="B3151" ca="1">INDIRECT("УникальныеСписки!D"&amp;ROW()-$L$4)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14"/>
      <c r="G3151" s="81" t="str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84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84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84" t="str" cm="1">
        <f t="array" aca="1" ref="J3151" ca="1">_xlfn.XLOOKUP($B3151,INDIRECT(SUBSTITUTE("ИсходныеДанные!$где$2:$где$50000","где",$B$4)),INDIRECT(SUBSTITUTE("ИсходныеДанные!$что$2:$что$50000","что",J$4)),"",0,1)</f>
        <v/>
      </c>
      <c r="K3151" s="3">
        <f ca="1">IF($B3151&lt;&gt;"",SUMIF(INDIRECT("ИсходныеДанные!$"&amp;$K$4&amp;"$2:$"&amp;$K$4&amp;"$50000"),$B3151&amp;"#"&amp;K$6,INDIRECT("ИсходныеДанные!$J$2:$J$50000")),0)</f>
        <v>0</v>
      </c>
      <c r="L3151" s="3">
        <f ca="1">IF($B3151&lt;&gt;"",SUMIF(INDIRECT("ИсходныеДанные!$"&amp;$K$4&amp;"$2:$"&amp;$K$4&amp;"$50000"),$B3151&amp;"#"&amp;L$6,INDIRECT("ИсходныеДанные!$J$2:$J$50000")),0)</f>
        <v>0</v>
      </c>
      <c r="M3151" s="3">
        <f ca="1">IF($B3151&lt;&gt;"",SUMIF(INDIRECT("ИсходныеДанные!$"&amp;$K$4&amp;"$2:$"&amp;$K$4&amp;"$50000"),$B3151&amp;"#"&amp;M$6,INDIRECT("ИсходныеДанные!$J$2:$J$50000")),0)</f>
        <v>0</v>
      </c>
      <c r="N3151" s="3">
        <f ca="1">IF($B3151&lt;&gt;"",SUMIF(INDIRECT("ИсходныеДанные!$"&amp;$K$4&amp;"$2:$"&amp;$K$4&amp;"$50000"),$B3151&amp;"#"&amp;N$6,INDIRECT("ИсходныеДанные!$J$2:$J$50000")),0)</f>
        <v>0</v>
      </c>
      <c r="O3151" s="3">
        <f ca="1">IF($B3151&lt;&gt;"",SUMIF(INDIRECT("ИсходныеДанные!$"&amp;$K$4&amp;"$2:$"&amp;$K$4&amp;"$50000"),$B3151&amp;"#"&amp;O$6,INDIRECT("ИсходныеДанные!$J$2:$J$50000")),0)</f>
        <v>0</v>
      </c>
      <c r="P3151" s="3">
        <f ca="1">IF($B3151&lt;&gt;"",SUMIF(INDIRECT("ИсходныеДанные!$"&amp;$K$4&amp;"$2:$"&amp;$K$4&amp;"$50000"),$B3151&amp;"#"&amp;P$6,INDIRECT("ИсходныеДанные!$J$2:$J$50000")),0)</f>
        <v>0</v>
      </c>
      <c r="Q3151" s="3">
        <f ca="1">IF($B3151&lt;&gt;"",SUMIF(INDIRECT("ИсходныеДанные!$"&amp;$K$4&amp;"$2:$"&amp;$K$4&amp;"$50000"),$B3151&amp;"#"&amp;Q$6,INDIRECT("ИсходныеДанные!$J$2:$J$50000")),0)</f>
        <v>0</v>
      </c>
      <c r="R3151" s="3">
        <f ca="1">IF($B3151&lt;&gt;"",SUMIF(INDIRECT("ИсходныеДанные!$"&amp;$K$4&amp;"$2:$"&amp;$K$4&amp;"$50000"),$B3151&amp;"#"&amp;R$6,INDIRECT("ИсходныеДанные!$J$2:$J$50000")),0)</f>
        <v>0</v>
      </c>
      <c r="S3151" s="3">
        <f ca="1">IF($B3151&lt;&gt;"",SUMIF(INDIRECT("ИсходныеДанные!$"&amp;$K$4&amp;"$2:$"&amp;$K$4&amp;"$50000"),$B3151&amp;"#"&amp;S$6,INDIRECT("ИсходныеДанные!$J$2:$J$50000")),0)</f>
        <v>0</v>
      </c>
      <c r="T3151" s="3">
        <f ca="1">IF($B3151&lt;&gt;"",SUMIF(INDIRECT("ИсходныеДанные!$"&amp;$K$4&amp;"$2:$"&amp;$K$4&amp;"$50000"),$B3151&amp;"#"&amp;T$6,INDIRECT("ИсходныеДанные!$J$2:$J$50000")),0)</f>
        <v>0</v>
      </c>
      <c r="U3151" s="3">
        <f ca="1">IF($B3151&lt;&gt;"",SUMIF(INDIRECT("ИсходныеДанные!$"&amp;$K$4&amp;"$2:$"&amp;$K$4&amp;"$50000"),$B3151&amp;"#"&amp;U$6,INDIRECT("ИсходныеДанные!$J$2:$J$50000")),0)</f>
        <v>0</v>
      </c>
      <c r="V3151" s="3">
        <f ca="1">IF($B3151&lt;&gt;"",SUMIF(INDIRECT("ИсходныеДанные!$"&amp;$K$4&amp;"$2:$"&amp;$K$4&amp;"$50000"),$B3151&amp;"#"&amp;V$6,INDIRECT("ИсходныеДанные!$J$2:$J$50000")),0)</f>
        <v>0</v>
      </c>
      <c r="W3151" s="16" t="e">
        <f ca="1">SUM(K3151:V3151)/Пофамильно!$R$1</f>
        <v>#DIV/0!</v>
      </c>
    </row>
    <row r="3152" spans="1:23" x14ac:dyDescent="0.25">
      <c r="A3152" s="10" t="str">
        <f t="shared" ca="1" si="51"/>
        <v>delete</v>
      </c>
      <c r="B3152" s="16" cm="1">
        <f t="array" aca="1" ref="B3152" ca="1">INDIRECT("УникальныеСписки!D"&amp;ROW()-$L$4)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14"/>
      <c r="G3152" s="81" t="str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84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84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84" t="str" cm="1">
        <f t="array" aca="1" ref="J3152" ca="1">_xlfn.XLOOKUP($B3152,INDIRECT(SUBSTITUTE("ИсходныеДанные!$где$2:$где$50000","где",$B$4)),INDIRECT(SUBSTITUTE("ИсходныеДанные!$что$2:$что$50000","что",J$4)),"",0,1)</f>
        <v/>
      </c>
      <c r="K3152" s="3">
        <f ca="1">IF($B3152&lt;&gt;"",SUMIF(INDIRECT("ИсходныеДанные!$"&amp;$K$4&amp;"$2:$"&amp;$K$4&amp;"$50000"),$B3152&amp;"#"&amp;K$6,INDIRECT("ИсходныеДанные!$J$2:$J$50000")),0)</f>
        <v>0</v>
      </c>
      <c r="L3152" s="3">
        <f ca="1">IF($B3152&lt;&gt;"",SUMIF(INDIRECT("ИсходныеДанные!$"&amp;$K$4&amp;"$2:$"&amp;$K$4&amp;"$50000"),$B3152&amp;"#"&amp;L$6,INDIRECT("ИсходныеДанные!$J$2:$J$50000")),0)</f>
        <v>0</v>
      </c>
      <c r="M3152" s="3">
        <f ca="1">IF($B3152&lt;&gt;"",SUMIF(INDIRECT("ИсходныеДанные!$"&amp;$K$4&amp;"$2:$"&amp;$K$4&amp;"$50000"),$B3152&amp;"#"&amp;M$6,INDIRECT("ИсходныеДанные!$J$2:$J$50000")),0)</f>
        <v>0</v>
      </c>
      <c r="N3152" s="3">
        <f ca="1">IF($B3152&lt;&gt;"",SUMIF(INDIRECT("ИсходныеДанные!$"&amp;$K$4&amp;"$2:$"&amp;$K$4&amp;"$50000"),$B3152&amp;"#"&amp;N$6,INDIRECT("ИсходныеДанные!$J$2:$J$50000")),0)</f>
        <v>0</v>
      </c>
      <c r="O3152" s="3">
        <f ca="1">IF($B3152&lt;&gt;"",SUMIF(INDIRECT("ИсходныеДанные!$"&amp;$K$4&amp;"$2:$"&amp;$K$4&amp;"$50000"),$B3152&amp;"#"&amp;O$6,INDIRECT("ИсходныеДанные!$J$2:$J$50000")),0)</f>
        <v>0</v>
      </c>
      <c r="P3152" s="3">
        <f ca="1">IF($B3152&lt;&gt;"",SUMIF(INDIRECT("ИсходныеДанные!$"&amp;$K$4&amp;"$2:$"&amp;$K$4&amp;"$50000"),$B3152&amp;"#"&amp;P$6,INDIRECT("ИсходныеДанные!$J$2:$J$50000")),0)</f>
        <v>0</v>
      </c>
      <c r="Q3152" s="3">
        <f ca="1">IF($B3152&lt;&gt;"",SUMIF(INDIRECT("ИсходныеДанные!$"&amp;$K$4&amp;"$2:$"&amp;$K$4&amp;"$50000"),$B3152&amp;"#"&amp;Q$6,INDIRECT("ИсходныеДанные!$J$2:$J$50000")),0)</f>
        <v>0</v>
      </c>
      <c r="R3152" s="3">
        <f ca="1">IF($B3152&lt;&gt;"",SUMIF(INDIRECT("ИсходныеДанные!$"&amp;$K$4&amp;"$2:$"&amp;$K$4&amp;"$50000"),$B3152&amp;"#"&amp;R$6,INDIRECT("ИсходныеДанные!$J$2:$J$50000")),0)</f>
        <v>0</v>
      </c>
      <c r="S3152" s="3">
        <f ca="1">IF($B3152&lt;&gt;"",SUMIF(INDIRECT("ИсходныеДанные!$"&amp;$K$4&amp;"$2:$"&amp;$K$4&amp;"$50000"),$B3152&amp;"#"&amp;S$6,INDIRECT("ИсходныеДанные!$J$2:$J$50000")),0)</f>
        <v>0</v>
      </c>
      <c r="T3152" s="3">
        <f ca="1">IF($B3152&lt;&gt;"",SUMIF(INDIRECT("ИсходныеДанные!$"&amp;$K$4&amp;"$2:$"&amp;$K$4&amp;"$50000"),$B3152&amp;"#"&amp;T$6,INDIRECT("ИсходныеДанные!$J$2:$J$50000")),0)</f>
        <v>0</v>
      </c>
      <c r="U3152" s="3">
        <f ca="1">IF($B3152&lt;&gt;"",SUMIF(INDIRECT("ИсходныеДанные!$"&amp;$K$4&amp;"$2:$"&amp;$K$4&amp;"$50000"),$B3152&amp;"#"&amp;U$6,INDIRECT("ИсходныеДанные!$J$2:$J$50000")),0)</f>
        <v>0</v>
      </c>
      <c r="V3152" s="3">
        <f ca="1">IF($B3152&lt;&gt;"",SUMIF(INDIRECT("ИсходныеДанные!$"&amp;$K$4&amp;"$2:$"&amp;$K$4&amp;"$50000"),$B3152&amp;"#"&amp;V$6,INDIRECT("ИсходныеДанные!$J$2:$J$50000")),0)</f>
        <v>0</v>
      </c>
      <c r="W3152" s="16" t="e">
        <f ca="1">SUM(K3152:V3152)/Пофамильно!$R$1</f>
        <v>#DIV/0!</v>
      </c>
    </row>
    <row r="3153" spans="1:23" x14ac:dyDescent="0.25">
      <c r="A3153" s="10" t="str">
        <f t="shared" ca="1" si="51"/>
        <v>delete</v>
      </c>
      <c r="B3153" s="16" cm="1">
        <f t="array" aca="1" ref="B3153" ca="1">INDIRECT("УникальныеСписки!D"&amp;ROW()-$L$4)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14"/>
      <c r="G3153" s="81" t="str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84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84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84" t="str" cm="1">
        <f t="array" aca="1" ref="J3153" ca="1">_xlfn.XLOOKUP($B3153,INDIRECT(SUBSTITUTE("ИсходныеДанные!$где$2:$где$50000","где",$B$4)),INDIRECT(SUBSTITUTE("ИсходныеДанные!$что$2:$что$50000","что",J$4)),"",0,1)</f>
        <v/>
      </c>
      <c r="K3153" s="3">
        <f ca="1">IF($B3153&lt;&gt;"",SUMIF(INDIRECT("ИсходныеДанные!$"&amp;$K$4&amp;"$2:$"&amp;$K$4&amp;"$50000"),$B3153&amp;"#"&amp;K$6,INDIRECT("ИсходныеДанные!$J$2:$J$50000")),0)</f>
        <v>0</v>
      </c>
      <c r="L3153" s="3">
        <f ca="1">IF($B3153&lt;&gt;"",SUMIF(INDIRECT("ИсходныеДанные!$"&amp;$K$4&amp;"$2:$"&amp;$K$4&amp;"$50000"),$B3153&amp;"#"&amp;L$6,INDIRECT("ИсходныеДанные!$J$2:$J$50000")),0)</f>
        <v>0</v>
      </c>
      <c r="M3153" s="3">
        <f ca="1">IF($B3153&lt;&gt;"",SUMIF(INDIRECT("ИсходныеДанные!$"&amp;$K$4&amp;"$2:$"&amp;$K$4&amp;"$50000"),$B3153&amp;"#"&amp;M$6,INDIRECT("ИсходныеДанные!$J$2:$J$50000")),0)</f>
        <v>0</v>
      </c>
      <c r="N3153" s="3">
        <f ca="1">IF($B3153&lt;&gt;"",SUMIF(INDIRECT("ИсходныеДанные!$"&amp;$K$4&amp;"$2:$"&amp;$K$4&amp;"$50000"),$B3153&amp;"#"&amp;N$6,INDIRECT("ИсходныеДанные!$J$2:$J$50000")),0)</f>
        <v>0</v>
      </c>
      <c r="O3153" s="3">
        <f ca="1">IF($B3153&lt;&gt;"",SUMIF(INDIRECT("ИсходныеДанные!$"&amp;$K$4&amp;"$2:$"&amp;$K$4&amp;"$50000"),$B3153&amp;"#"&amp;O$6,INDIRECT("ИсходныеДанные!$J$2:$J$50000")),0)</f>
        <v>0</v>
      </c>
      <c r="P3153" s="3">
        <f ca="1">IF($B3153&lt;&gt;"",SUMIF(INDIRECT("ИсходныеДанные!$"&amp;$K$4&amp;"$2:$"&amp;$K$4&amp;"$50000"),$B3153&amp;"#"&amp;P$6,INDIRECT("ИсходныеДанные!$J$2:$J$50000")),0)</f>
        <v>0</v>
      </c>
      <c r="Q3153" s="3">
        <f ca="1">IF($B3153&lt;&gt;"",SUMIF(INDIRECT("ИсходныеДанные!$"&amp;$K$4&amp;"$2:$"&amp;$K$4&amp;"$50000"),$B3153&amp;"#"&amp;Q$6,INDIRECT("ИсходныеДанные!$J$2:$J$50000")),0)</f>
        <v>0</v>
      </c>
      <c r="R3153" s="3">
        <f ca="1">IF($B3153&lt;&gt;"",SUMIF(INDIRECT("ИсходныеДанные!$"&amp;$K$4&amp;"$2:$"&amp;$K$4&amp;"$50000"),$B3153&amp;"#"&amp;R$6,INDIRECT("ИсходныеДанные!$J$2:$J$50000")),0)</f>
        <v>0</v>
      </c>
      <c r="S3153" s="3">
        <f ca="1">IF($B3153&lt;&gt;"",SUMIF(INDIRECT("ИсходныеДанные!$"&amp;$K$4&amp;"$2:$"&amp;$K$4&amp;"$50000"),$B3153&amp;"#"&amp;S$6,INDIRECT("ИсходныеДанные!$J$2:$J$50000")),0)</f>
        <v>0</v>
      </c>
      <c r="T3153" s="3">
        <f ca="1">IF($B3153&lt;&gt;"",SUMIF(INDIRECT("ИсходныеДанные!$"&amp;$K$4&amp;"$2:$"&amp;$K$4&amp;"$50000"),$B3153&amp;"#"&amp;T$6,INDIRECT("ИсходныеДанные!$J$2:$J$50000")),0)</f>
        <v>0</v>
      </c>
      <c r="U3153" s="3">
        <f ca="1">IF($B3153&lt;&gt;"",SUMIF(INDIRECT("ИсходныеДанные!$"&amp;$K$4&amp;"$2:$"&amp;$K$4&amp;"$50000"),$B3153&amp;"#"&amp;U$6,INDIRECT("ИсходныеДанные!$J$2:$J$50000")),0)</f>
        <v>0</v>
      </c>
      <c r="V3153" s="3">
        <f ca="1">IF($B3153&lt;&gt;"",SUMIF(INDIRECT("ИсходныеДанные!$"&amp;$K$4&amp;"$2:$"&amp;$K$4&amp;"$50000"),$B3153&amp;"#"&amp;V$6,INDIRECT("ИсходныеДанные!$J$2:$J$50000")),0)</f>
        <v>0</v>
      </c>
      <c r="W3153" s="16" t="e">
        <f ca="1">SUM(K3153:V3153)/Пофамильно!$R$1</f>
        <v>#DIV/0!</v>
      </c>
    </row>
    <row r="3154" spans="1:23" x14ac:dyDescent="0.25">
      <c r="A3154" s="10" t="str">
        <f t="shared" ca="1" si="51"/>
        <v>delete</v>
      </c>
      <c r="B3154" s="16" cm="1">
        <f t="array" aca="1" ref="B3154" ca="1">INDIRECT("УникальныеСписки!D"&amp;ROW()-$L$4)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14"/>
      <c r="G3154" s="81" t="str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84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84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84" t="str" cm="1">
        <f t="array" aca="1" ref="J3154" ca="1">_xlfn.XLOOKUP($B3154,INDIRECT(SUBSTITUTE("ИсходныеДанные!$где$2:$где$50000","где",$B$4)),INDIRECT(SUBSTITUTE("ИсходныеДанные!$что$2:$что$50000","что",J$4)),"",0,1)</f>
        <v/>
      </c>
      <c r="K3154" s="3">
        <f ca="1">IF($B3154&lt;&gt;"",SUMIF(INDIRECT("ИсходныеДанные!$"&amp;$K$4&amp;"$2:$"&amp;$K$4&amp;"$50000"),$B3154&amp;"#"&amp;K$6,INDIRECT("ИсходныеДанные!$J$2:$J$50000")),0)</f>
        <v>0</v>
      </c>
      <c r="L3154" s="3">
        <f ca="1">IF($B3154&lt;&gt;"",SUMIF(INDIRECT("ИсходныеДанные!$"&amp;$K$4&amp;"$2:$"&amp;$K$4&amp;"$50000"),$B3154&amp;"#"&amp;L$6,INDIRECT("ИсходныеДанные!$J$2:$J$50000")),0)</f>
        <v>0</v>
      </c>
      <c r="M3154" s="3">
        <f ca="1">IF($B3154&lt;&gt;"",SUMIF(INDIRECT("ИсходныеДанные!$"&amp;$K$4&amp;"$2:$"&amp;$K$4&amp;"$50000"),$B3154&amp;"#"&amp;M$6,INDIRECT("ИсходныеДанные!$J$2:$J$50000")),0)</f>
        <v>0</v>
      </c>
      <c r="N3154" s="3">
        <f ca="1">IF($B3154&lt;&gt;"",SUMIF(INDIRECT("ИсходныеДанные!$"&amp;$K$4&amp;"$2:$"&amp;$K$4&amp;"$50000"),$B3154&amp;"#"&amp;N$6,INDIRECT("ИсходныеДанные!$J$2:$J$50000")),0)</f>
        <v>0</v>
      </c>
      <c r="O3154" s="3">
        <f ca="1">IF($B3154&lt;&gt;"",SUMIF(INDIRECT("ИсходныеДанные!$"&amp;$K$4&amp;"$2:$"&amp;$K$4&amp;"$50000"),$B3154&amp;"#"&amp;O$6,INDIRECT("ИсходныеДанные!$J$2:$J$50000")),0)</f>
        <v>0</v>
      </c>
      <c r="P3154" s="3">
        <f ca="1">IF($B3154&lt;&gt;"",SUMIF(INDIRECT("ИсходныеДанные!$"&amp;$K$4&amp;"$2:$"&amp;$K$4&amp;"$50000"),$B3154&amp;"#"&amp;P$6,INDIRECT("ИсходныеДанные!$J$2:$J$50000")),0)</f>
        <v>0</v>
      </c>
      <c r="Q3154" s="3">
        <f ca="1">IF($B3154&lt;&gt;"",SUMIF(INDIRECT("ИсходныеДанные!$"&amp;$K$4&amp;"$2:$"&amp;$K$4&amp;"$50000"),$B3154&amp;"#"&amp;Q$6,INDIRECT("ИсходныеДанные!$J$2:$J$50000")),0)</f>
        <v>0</v>
      </c>
      <c r="R3154" s="3">
        <f ca="1">IF($B3154&lt;&gt;"",SUMIF(INDIRECT("ИсходныеДанные!$"&amp;$K$4&amp;"$2:$"&amp;$K$4&amp;"$50000"),$B3154&amp;"#"&amp;R$6,INDIRECT("ИсходныеДанные!$J$2:$J$50000")),0)</f>
        <v>0</v>
      </c>
      <c r="S3154" s="3">
        <f ca="1">IF($B3154&lt;&gt;"",SUMIF(INDIRECT("ИсходныеДанные!$"&amp;$K$4&amp;"$2:$"&amp;$K$4&amp;"$50000"),$B3154&amp;"#"&amp;S$6,INDIRECT("ИсходныеДанные!$J$2:$J$50000")),0)</f>
        <v>0</v>
      </c>
      <c r="T3154" s="3">
        <f ca="1">IF($B3154&lt;&gt;"",SUMIF(INDIRECT("ИсходныеДанные!$"&amp;$K$4&amp;"$2:$"&amp;$K$4&amp;"$50000"),$B3154&amp;"#"&amp;T$6,INDIRECT("ИсходныеДанные!$J$2:$J$50000")),0)</f>
        <v>0</v>
      </c>
      <c r="U3154" s="3">
        <f ca="1">IF($B3154&lt;&gt;"",SUMIF(INDIRECT("ИсходныеДанные!$"&amp;$K$4&amp;"$2:$"&amp;$K$4&amp;"$50000"),$B3154&amp;"#"&amp;U$6,INDIRECT("ИсходныеДанные!$J$2:$J$50000")),0)</f>
        <v>0</v>
      </c>
      <c r="V3154" s="3">
        <f ca="1">IF($B3154&lt;&gt;"",SUMIF(INDIRECT("ИсходныеДанные!$"&amp;$K$4&amp;"$2:$"&amp;$K$4&amp;"$50000"),$B3154&amp;"#"&amp;V$6,INDIRECT("ИсходныеДанные!$J$2:$J$50000")),0)</f>
        <v>0</v>
      </c>
      <c r="W3154" s="16" t="e">
        <f ca="1">SUM(K3154:V3154)/Пофамильно!$R$1</f>
        <v>#DIV/0!</v>
      </c>
    </row>
    <row r="3155" spans="1:23" x14ac:dyDescent="0.25">
      <c r="A3155" s="10" t="str">
        <f t="shared" ca="1" si="51"/>
        <v>delete</v>
      </c>
      <c r="B3155" s="16" cm="1">
        <f t="array" aca="1" ref="B3155" ca="1">INDIRECT("УникальныеСписки!D"&amp;ROW()-$L$4)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14"/>
      <c r="G3155" s="81" t="str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84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84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84" t="str" cm="1">
        <f t="array" aca="1" ref="J3155" ca="1">_xlfn.XLOOKUP($B3155,INDIRECT(SUBSTITUTE("ИсходныеДанные!$где$2:$где$50000","где",$B$4)),INDIRECT(SUBSTITUTE("ИсходныеДанные!$что$2:$что$50000","что",J$4)),"",0,1)</f>
        <v/>
      </c>
      <c r="K3155" s="3">
        <f ca="1">IF($B3155&lt;&gt;"",SUMIF(INDIRECT("ИсходныеДанные!$"&amp;$K$4&amp;"$2:$"&amp;$K$4&amp;"$50000"),$B3155&amp;"#"&amp;K$6,INDIRECT("ИсходныеДанные!$J$2:$J$50000")),0)</f>
        <v>0</v>
      </c>
      <c r="L3155" s="3">
        <f ca="1">IF($B3155&lt;&gt;"",SUMIF(INDIRECT("ИсходныеДанные!$"&amp;$K$4&amp;"$2:$"&amp;$K$4&amp;"$50000"),$B3155&amp;"#"&amp;L$6,INDIRECT("ИсходныеДанные!$J$2:$J$50000")),0)</f>
        <v>0</v>
      </c>
      <c r="M3155" s="3">
        <f ca="1">IF($B3155&lt;&gt;"",SUMIF(INDIRECT("ИсходныеДанные!$"&amp;$K$4&amp;"$2:$"&amp;$K$4&amp;"$50000"),$B3155&amp;"#"&amp;M$6,INDIRECT("ИсходныеДанные!$J$2:$J$50000")),0)</f>
        <v>0</v>
      </c>
      <c r="N3155" s="3">
        <f ca="1">IF($B3155&lt;&gt;"",SUMIF(INDIRECT("ИсходныеДанные!$"&amp;$K$4&amp;"$2:$"&amp;$K$4&amp;"$50000"),$B3155&amp;"#"&amp;N$6,INDIRECT("ИсходныеДанные!$J$2:$J$50000")),0)</f>
        <v>0</v>
      </c>
      <c r="O3155" s="3">
        <f ca="1">IF($B3155&lt;&gt;"",SUMIF(INDIRECT("ИсходныеДанные!$"&amp;$K$4&amp;"$2:$"&amp;$K$4&amp;"$50000"),$B3155&amp;"#"&amp;O$6,INDIRECT("ИсходныеДанные!$J$2:$J$50000")),0)</f>
        <v>0</v>
      </c>
      <c r="P3155" s="3">
        <f ca="1">IF($B3155&lt;&gt;"",SUMIF(INDIRECT("ИсходныеДанные!$"&amp;$K$4&amp;"$2:$"&amp;$K$4&amp;"$50000"),$B3155&amp;"#"&amp;P$6,INDIRECT("ИсходныеДанные!$J$2:$J$50000")),0)</f>
        <v>0</v>
      </c>
      <c r="Q3155" s="3">
        <f ca="1">IF($B3155&lt;&gt;"",SUMIF(INDIRECT("ИсходныеДанные!$"&amp;$K$4&amp;"$2:$"&amp;$K$4&amp;"$50000"),$B3155&amp;"#"&amp;Q$6,INDIRECT("ИсходныеДанные!$J$2:$J$50000")),0)</f>
        <v>0</v>
      </c>
      <c r="R3155" s="3">
        <f ca="1">IF($B3155&lt;&gt;"",SUMIF(INDIRECT("ИсходныеДанные!$"&amp;$K$4&amp;"$2:$"&amp;$K$4&amp;"$50000"),$B3155&amp;"#"&amp;R$6,INDIRECT("ИсходныеДанные!$J$2:$J$50000")),0)</f>
        <v>0</v>
      </c>
      <c r="S3155" s="3">
        <f ca="1">IF($B3155&lt;&gt;"",SUMIF(INDIRECT("ИсходныеДанные!$"&amp;$K$4&amp;"$2:$"&amp;$K$4&amp;"$50000"),$B3155&amp;"#"&amp;S$6,INDIRECT("ИсходныеДанные!$J$2:$J$50000")),0)</f>
        <v>0</v>
      </c>
      <c r="T3155" s="3">
        <f ca="1">IF($B3155&lt;&gt;"",SUMIF(INDIRECT("ИсходныеДанные!$"&amp;$K$4&amp;"$2:$"&amp;$K$4&amp;"$50000"),$B3155&amp;"#"&amp;T$6,INDIRECT("ИсходныеДанные!$J$2:$J$50000")),0)</f>
        <v>0</v>
      </c>
      <c r="U3155" s="3">
        <f ca="1">IF($B3155&lt;&gt;"",SUMIF(INDIRECT("ИсходныеДанные!$"&amp;$K$4&amp;"$2:$"&amp;$K$4&amp;"$50000"),$B3155&amp;"#"&amp;U$6,INDIRECT("ИсходныеДанные!$J$2:$J$50000")),0)</f>
        <v>0</v>
      </c>
      <c r="V3155" s="3">
        <f ca="1">IF($B3155&lt;&gt;"",SUMIF(INDIRECT("ИсходныеДанные!$"&amp;$K$4&amp;"$2:$"&amp;$K$4&amp;"$50000"),$B3155&amp;"#"&amp;V$6,INDIRECT("ИсходныеДанные!$J$2:$J$50000")),0)</f>
        <v>0</v>
      </c>
      <c r="W3155" s="16" t="e">
        <f ca="1">SUM(K3155:V3155)/Пофамильно!$R$1</f>
        <v>#DIV/0!</v>
      </c>
    </row>
    <row r="3156" spans="1:23" x14ac:dyDescent="0.25">
      <c r="A3156" s="10" t="str">
        <f t="shared" ca="1" si="51"/>
        <v>delete</v>
      </c>
      <c r="B3156" s="16" cm="1">
        <f t="array" aca="1" ref="B3156" ca="1">INDIRECT("УникальныеСписки!D"&amp;ROW()-$L$4)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14"/>
      <c r="G3156" s="81" t="str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84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84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84" t="str" cm="1">
        <f t="array" aca="1" ref="J3156" ca="1">_xlfn.XLOOKUP($B3156,INDIRECT(SUBSTITUTE("ИсходныеДанные!$где$2:$где$50000","где",$B$4)),INDIRECT(SUBSTITUTE("ИсходныеДанные!$что$2:$что$50000","что",J$4)),"",0,1)</f>
        <v/>
      </c>
      <c r="K3156" s="3">
        <f ca="1">IF($B3156&lt;&gt;"",SUMIF(INDIRECT("ИсходныеДанные!$"&amp;$K$4&amp;"$2:$"&amp;$K$4&amp;"$50000"),$B3156&amp;"#"&amp;K$6,INDIRECT("ИсходныеДанные!$J$2:$J$50000")),0)</f>
        <v>0</v>
      </c>
      <c r="L3156" s="3">
        <f ca="1">IF($B3156&lt;&gt;"",SUMIF(INDIRECT("ИсходныеДанные!$"&amp;$K$4&amp;"$2:$"&amp;$K$4&amp;"$50000"),$B3156&amp;"#"&amp;L$6,INDIRECT("ИсходныеДанные!$J$2:$J$50000")),0)</f>
        <v>0</v>
      </c>
      <c r="M3156" s="3">
        <f ca="1">IF($B3156&lt;&gt;"",SUMIF(INDIRECT("ИсходныеДанные!$"&amp;$K$4&amp;"$2:$"&amp;$K$4&amp;"$50000"),$B3156&amp;"#"&amp;M$6,INDIRECT("ИсходныеДанные!$J$2:$J$50000")),0)</f>
        <v>0</v>
      </c>
      <c r="N3156" s="3">
        <f ca="1">IF($B3156&lt;&gt;"",SUMIF(INDIRECT("ИсходныеДанные!$"&amp;$K$4&amp;"$2:$"&amp;$K$4&amp;"$50000"),$B3156&amp;"#"&amp;N$6,INDIRECT("ИсходныеДанные!$J$2:$J$50000")),0)</f>
        <v>0</v>
      </c>
      <c r="O3156" s="3">
        <f ca="1">IF($B3156&lt;&gt;"",SUMIF(INDIRECT("ИсходныеДанные!$"&amp;$K$4&amp;"$2:$"&amp;$K$4&amp;"$50000"),$B3156&amp;"#"&amp;O$6,INDIRECT("ИсходныеДанные!$J$2:$J$50000")),0)</f>
        <v>0</v>
      </c>
      <c r="P3156" s="3">
        <f ca="1">IF($B3156&lt;&gt;"",SUMIF(INDIRECT("ИсходныеДанные!$"&amp;$K$4&amp;"$2:$"&amp;$K$4&amp;"$50000"),$B3156&amp;"#"&amp;P$6,INDIRECT("ИсходныеДанные!$J$2:$J$50000")),0)</f>
        <v>0</v>
      </c>
      <c r="Q3156" s="3">
        <f ca="1">IF($B3156&lt;&gt;"",SUMIF(INDIRECT("ИсходныеДанные!$"&amp;$K$4&amp;"$2:$"&amp;$K$4&amp;"$50000"),$B3156&amp;"#"&amp;Q$6,INDIRECT("ИсходныеДанные!$J$2:$J$50000")),0)</f>
        <v>0</v>
      </c>
      <c r="R3156" s="3">
        <f ca="1">IF($B3156&lt;&gt;"",SUMIF(INDIRECT("ИсходныеДанные!$"&amp;$K$4&amp;"$2:$"&amp;$K$4&amp;"$50000"),$B3156&amp;"#"&amp;R$6,INDIRECT("ИсходныеДанные!$J$2:$J$50000")),0)</f>
        <v>0</v>
      </c>
      <c r="S3156" s="3">
        <f ca="1">IF($B3156&lt;&gt;"",SUMIF(INDIRECT("ИсходныеДанные!$"&amp;$K$4&amp;"$2:$"&amp;$K$4&amp;"$50000"),$B3156&amp;"#"&amp;S$6,INDIRECT("ИсходныеДанные!$J$2:$J$50000")),0)</f>
        <v>0</v>
      </c>
      <c r="T3156" s="3">
        <f ca="1">IF($B3156&lt;&gt;"",SUMIF(INDIRECT("ИсходныеДанные!$"&amp;$K$4&amp;"$2:$"&amp;$K$4&amp;"$50000"),$B3156&amp;"#"&amp;T$6,INDIRECT("ИсходныеДанные!$J$2:$J$50000")),0)</f>
        <v>0</v>
      </c>
      <c r="U3156" s="3">
        <f ca="1">IF($B3156&lt;&gt;"",SUMIF(INDIRECT("ИсходныеДанные!$"&amp;$K$4&amp;"$2:$"&amp;$K$4&amp;"$50000"),$B3156&amp;"#"&amp;U$6,INDIRECT("ИсходныеДанные!$J$2:$J$50000")),0)</f>
        <v>0</v>
      </c>
      <c r="V3156" s="3">
        <f ca="1">IF($B3156&lt;&gt;"",SUMIF(INDIRECT("ИсходныеДанные!$"&amp;$K$4&amp;"$2:$"&amp;$K$4&amp;"$50000"),$B3156&amp;"#"&amp;V$6,INDIRECT("ИсходныеДанные!$J$2:$J$50000")),0)</f>
        <v>0</v>
      </c>
      <c r="W3156" s="16" t="e">
        <f ca="1">SUM(K3156:V3156)/Пофамильно!$R$1</f>
        <v>#DIV/0!</v>
      </c>
    </row>
    <row r="3157" spans="1:23" x14ac:dyDescent="0.25">
      <c r="A3157" s="10" t="str">
        <f t="shared" ca="1" si="51"/>
        <v>delete</v>
      </c>
      <c r="B3157" s="16" cm="1">
        <f t="array" aca="1" ref="B3157" ca="1">INDIRECT("УникальныеСписки!D"&amp;ROW()-$L$4)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14"/>
      <c r="G3157" s="81" t="str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84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84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84" t="str" cm="1">
        <f t="array" aca="1" ref="J3157" ca="1">_xlfn.XLOOKUP($B3157,INDIRECT(SUBSTITUTE("ИсходныеДанные!$где$2:$где$50000","где",$B$4)),INDIRECT(SUBSTITUTE("ИсходныеДанные!$что$2:$что$50000","что",J$4)),"",0,1)</f>
        <v/>
      </c>
      <c r="K3157" s="3">
        <f ca="1">IF($B3157&lt;&gt;"",SUMIF(INDIRECT("ИсходныеДанные!$"&amp;$K$4&amp;"$2:$"&amp;$K$4&amp;"$50000"),$B3157&amp;"#"&amp;K$6,INDIRECT("ИсходныеДанные!$J$2:$J$50000")),0)</f>
        <v>0</v>
      </c>
      <c r="L3157" s="3">
        <f ca="1">IF($B3157&lt;&gt;"",SUMIF(INDIRECT("ИсходныеДанные!$"&amp;$K$4&amp;"$2:$"&amp;$K$4&amp;"$50000"),$B3157&amp;"#"&amp;L$6,INDIRECT("ИсходныеДанные!$J$2:$J$50000")),0)</f>
        <v>0</v>
      </c>
      <c r="M3157" s="3">
        <f ca="1">IF($B3157&lt;&gt;"",SUMIF(INDIRECT("ИсходныеДанные!$"&amp;$K$4&amp;"$2:$"&amp;$K$4&amp;"$50000"),$B3157&amp;"#"&amp;M$6,INDIRECT("ИсходныеДанные!$J$2:$J$50000")),0)</f>
        <v>0</v>
      </c>
      <c r="N3157" s="3">
        <f ca="1">IF($B3157&lt;&gt;"",SUMIF(INDIRECT("ИсходныеДанные!$"&amp;$K$4&amp;"$2:$"&amp;$K$4&amp;"$50000"),$B3157&amp;"#"&amp;N$6,INDIRECT("ИсходныеДанные!$J$2:$J$50000")),0)</f>
        <v>0</v>
      </c>
      <c r="O3157" s="3">
        <f ca="1">IF($B3157&lt;&gt;"",SUMIF(INDIRECT("ИсходныеДанные!$"&amp;$K$4&amp;"$2:$"&amp;$K$4&amp;"$50000"),$B3157&amp;"#"&amp;O$6,INDIRECT("ИсходныеДанные!$J$2:$J$50000")),0)</f>
        <v>0</v>
      </c>
      <c r="P3157" s="3">
        <f ca="1">IF($B3157&lt;&gt;"",SUMIF(INDIRECT("ИсходныеДанные!$"&amp;$K$4&amp;"$2:$"&amp;$K$4&amp;"$50000"),$B3157&amp;"#"&amp;P$6,INDIRECT("ИсходныеДанные!$J$2:$J$50000")),0)</f>
        <v>0</v>
      </c>
      <c r="Q3157" s="3">
        <f ca="1">IF($B3157&lt;&gt;"",SUMIF(INDIRECT("ИсходныеДанные!$"&amp;$K$4&amp;"$2:$"&amp;$K$4&amp;"$50000"),$B3157&amp;"#"&amp;Q$6,INDIRECT("ИсходныеДанные!$J$2:$J$50000")),0)</f>
        <v>0</v>
      </c>
      <c r="R3157" s="3">
        <f ca="1">IF($B3157&lt;&gt;"",SUMIF(INDIRECT("ИсходныеДанные!$"&amp;$K$4&amp;"$2:$"&amp;$K$4&amp;"$50000"),$B3157&amp;"#"&amp;R$6,INDIRECT("ИсходныеДанные!$J$2:$J$50000")),0)</f>
        <v>0</v>
      </c>
      <c r="S3157" s="3">
        <f ca="1">IF($B3157&lt;&gt;"",SUMIF(INDIRECT("ИсходныеДанные!$"&amp;$K$4&amp;"$2:$"&amp;$K$4&amp;"$50000"),$B3157&amp;"#"&amp;S$6,INDIRECT("ИсходныеДанные!$J$2:$J$50000")),0)</f>
        <v>0</v>
      </c>
      <c r="T3157" s="3">
        <f ca="1">IF($B3157&lt;&gt;"",SUMIF(INDIRECT("ИсходныеДанные!$"&amp;$K$4&amp;"$2:$"&amp;$K$4&amp;"$50000"),$B3157&amp;"#"&amp;T$6,INDIRECT("ИсходныеДанные!$J$2:$J$50000")),0)</f>
        <v>0</v>
      </c>
      <c r="U3157" s="3">
        <f ca="1">IF($B3157&lt;&gt;"",SUMIF(INDIRECT("ИсходныеДанные!$"&amp;$K$4&amp;"$2:$"&amp;$K$4&amp;"$50000"),$B3157&amp;"#"&amp;U$6,INDIRECT("ИсходныеДанные!$J$2:$J$50000")),0)</f>
        <v>0</v>
      </c>
      <c r="V3157" s="3">
        <f ca="1">IF($B3157&lt;&gt;"",SUMIF(INDIRECT("ИсходныеДанные!$"&amp;$K$4&amp;"$2:$"&amp;$K$4&amp;"$50000"),$B3157&amp;"#"&amp;V$6,INDIRECT("ИсходныеДанные!$J$2:$J$50000")),0)</f>
        <v>0</v>
      </c>
      <c r="W3157" s="16" t="e">
        <f ca="1">SUM(K3157:V3157)/Пофамильно!$R$1</f>
        <v>#DIV/0!</v>
      </c>
    </row>
    <row r="3158" spans="1:23" x14ac:dyDescent="0.25">
      <c r="A3158" s="10" t="str">
        <f t="shared" ca="1" si="51"/>
        <v>delete</v>
      </c>
      <c r="B3158" s="16" cm="1">
        <f t="array" aca="1" ref="B3158" ca="1">INDIRECT("УникальныеСписки!D"&amp;ROW()-$L$4)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14"/>
      <c r="G3158" s="81" t="str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84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84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84" t="str" cm="1">
        <f t="array" aca="1" ref="J3158" ca="1">_xlfn.XLOOKUP($B3158,INDIRECT(SUBSTITUTE("ИсходныеДанные!$где$2:$где$50000","где",$B$4)),INDIRECT(SUBSTITUTE("ИсходныеДанные!$что$2:$что$50000","что",J$4)),"",0,1)</f>
        <v/>
      </c>
      <c r="K3158" s="3">
        <f ca="1">IF($B3158&lt;&gt;"",SUMIF(INDIRECT("ИсходныеДанные!$"&amp;$K$4&amp;"$2:$"&amp;$K$4&amp;"$50000"),$B3158&amp;"#"&amp;K$6,INDIRECT("ИсходныеДанные!$J$2:$J$50000")),0)</f>
        <v>0</v>
      </c>
      <c r="L3158" s="3">
        <f ca="1">IF($B3158&lt;&gt;"",SUMIF(INDIRECT("ИсходныеДанные!$"&amp;$K$4&amp;"$2:$"&amp;$K$4&amp;"$50000"),$B3158&amp;"#"&amp;L$6,INDIRECT("ИсходныеДанные!$J$2:$J$50000")),0)</f>
        <v>0</v>
      </c>
      <c r="M3158" s="3">
        <f ca="1">IF($B3158&lt;&gt;"",SUMIF(INDIRECT("ИсходныеДанные!$"&amp;$K$4&amp;"$2:$"&amp;$K$4&amp;"$50000"),$B3158&amp;"#"&amp;M$6,INDIRECT("ИсходныеДанные!$J$2:$J$50000")),0)</f>
        <v>0</v>
      </c>
      <c r="N3158" s="3">
        <f ca="1">IF($B3158&lt;&gt;"",SUMIF(INDIRECT("ИсходныеДанные!$"&amp;$K$4&amp;"$2:$"&amp;$K$4&amp;"$50000"),$B3158&amp;"#"&amp;N$6,INDIRECT("ИсходныеДанные!$J$2:$J$50000")),0)</f>
        <v>0</v>
      </c>
      <c r="O3158" s="3">
        <f ca="1">IF($B3158&lt;&gt;"",SUMIF(INDIRECT("ИсходныеДанные!$"&amp;$K$4&amp;"$2:$"&amp;$K$4&amp;"$50000"),$B3158&amp;"#"&amp;O$6,INDIRECT("ИсходныеДанные!$J$2:$J$50000")),0)</f>
        <v>0</v>
      </c>
      <c r="P3158" s="3">
        <f ca="1">IF($B3158&lt;&gt;"",SUMIF(INDIRECT("ИсходныеДанные!$"&amp;$K$4&amp;"$2:$"&amp;$K$4&amp;"$50000"),$B3158&amp;"#"&amp;P$6,INDIRECT("ИсходныеДанные!$J$2:$J$50000")),0)</f>
        <v>0</v>
      </c>
      <c r="Q3158" s="3">
        <f ca="1">IF($B3158&lt;&gt;"",SUMIF(INDIRECT("ИсходныеДанные!$"&amp;$K$4&amp;"$2:$"&amp;$K$4&amp;"$50000"),$B3158&amp;"#"&amp;Q$6,INDIRECT("ИсходныеДанные!$J$2:$J$50000")),0)</f>
        <v>0</v>
      </c>
      <c r="R3158" s="3">
        <f ca="1">IF($B3158&lt;&gt;"",SUMIF(INDIRECT("ИсходныеДанные!$"&amp;$K$4&amp;"$2:$"&amp;$K$4&amp;"$50000"),$B3158&amp;"#"&amp;R$6,INDIRECT("ИсходныеДанные!$J$2:$J$50000")),0)</f>
        <v>0</v>
      </c>
      <c r="S3158" s="3">
        <f ca="1">IF($B3158&lt;&gt;"",SUMIF(INDIRECT("ИсходныеДанные!$"&amp;$K$4&amp;"$2:$"&amp;$K$4&amp;"$50000"),$B3158&amp;"#"&amp;S$6,INDIRECT("ИсходныеДанные!$J$2:$J$50000")),0)</f>
        <v>0</v>
      </c>
      <c r="T3158" s="3">
        <f ca="1">IF($B3158&lt;&gt;"",SUMIF(INDIRECT("ИсходныеДанные!$"&amp;$K$4&amp;"$2:$"&amp;$K$4&amp;"$50000"),$B3158&amp;"#"&amp;T$6,INDIRECT("ИсходныеДанные!$J$2:$J$50000")),0)</f>
        <v>0</v>
      </c>
      <c r="U3158" s="3">
        <f ca="1">IF($B3158&lt;&gt;"",SUMIF(INDIRECT("ИсходныеДанные!$"&amp;$K$4&amp;"$2:$"&amp;$K$4&amp;"$50000"),$B3158&amp;"#"&amp;U$6,INDIRECT("ИсходныеДанные!$J$2:$J$50000")),0)</f>
        <v>0</v>
      </c>
      <c r="V3158" s="3">
        <f ca="1">IF($B3158&lt;&gt;"",SUMIF(INDIRECT("ИсходныеДанные!$"&amp;$K$4&amp;"$2:$"&amp;$K$4&amp;"$50000"),$B3158&amp;"#"&amp;V$6,INDIRECT("ИсходныеДанные!$J$2:$J$50000")),0)</f>
        <v>0</v>
      </c>
      <c r="W3158" s="16" t="e">
        <f ca="1">SUM(K3158:V3158)/Пофамильно!$R$1</f>
        <v>#DIV/0!</v>
      </c>
    </row>
    <row r="3159" spans="1:23" x14ac:dyDescent="0.25">
      <c r="A3159" s="10" t="str">
        <f t="shared" ca="1" si="51"/>
        <v>delete</v>
      </c>
      <c r="B3159" s="16" cm="1">
        <f t="array" aca="1" ref="B3159" ca="1">INDIRECT("УникальныеСписки!D"&amp;ROW()-$L$4)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14"/>
      <c r="G3159" s="81" t="str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84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84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84" t="str" cm="1">
        <f t="array" aca="1" ref="J3159" ca="1">_xlfn.XLOOKUP($B3159,INDIRECT(SUBSTITUTE("ИсходныеДанные!$где$2:$где$50000","где",$B$4)),INDIRECT(SUBSTITUTE("ИсходныеДанные!$что$2:$что$50000","что",J$4)),"",0,1)</f>
        <v/>
      </c>
      <c r="K3159" s="3">
        <f ca="1">IF($B3159&lt;&gt;"",SUMIF(INDIRECT("ИсходныеДанные!$"&amp;$K$4&amp;"$2:$"&amp;$K$4&amp;"$50000"),$B3159&amp;"#"&amp;K$6,INDIRECT("ИсходныеДанные!$J$2:$J$50000")),0)</f>
        <v>0</v>
      </c>
      <c r="L3159" s="3">
        <f ca="1">IF($B3159&lt;&gt;"",SUMIF(INDIRECT("ИсходныеДанные!$"&amp;$K$4&amp;"$2:$"&amp;$K$4&amp;"$50000"),$B3159&amp;"#"&amp;L$6,INDIRECT("ИсходныеДанные!$J$2:$J$50000")),0)</f>
        <v>0</v>
      </c>
      <c r="M3159" s="3">
        <f ca="1">IF($B3159&lt;&gt;"",SUMIF(INDIRECT("ИсходныеДанные!$"&amp;$K$4&amp;"$2:$"&amp;$K$4&amp;"$50000"),$B3159&amp;"#"&amp;M$6,INDIRECT("ИсходныеДанные!$J$2:$J$50000")),0)</f>
        <v>0</v>
      </c>
      <c r="N3159" s="3">
        <f ca="1">IF($B3159&lt;&gt;"",SUMIF(INDIRECT("ИсходныеДанные!$"&amp;$K$4&amp;"$2:$"&amp;$K$4&amp;"$50000"),$B3159&amp;"#"&amp;N$6,INDIRECT("ИсходныеДанные!$J$2:$J$50000")),0)</f>
        <v>0</v>
      </c>
      <c r="O3159" s="3">
        <f ca="1">IF($B3159&lt;&gt;"",SUMIF(INDIRECT("ИсходныеДанные!$"&amp;$K$4&amp;"$2:$"&amp;$K$4&amp;"$50000"),$B3159&amp;"#"&amp;O$6,INDIRECT("ИсходныеДанные!$J$2:$J$50000")),0)</f>
        <v>0</v>
      </c>
      <c r="P3159" s="3">
        <f ca="1">IF($B3159&lt;&gt;"",SUMIF(INDIRECT("ИсходныеДанные!$"&amp;$K$4&amp;"$2:$"&amp;$K$4&amp;"$50000"),$B3159&amp;"#"&amp;P$6,INDIRECT("ИсходныеДанные!$J$2:$J$50000")),0)</f>
        <v>0</v>
      </c>
      <c r="Q3159" s="3">
        <f ca="1">IF($B3159&lt;&gt;"",SUMIF(INDIRECT("ИсходныеДанные!$"&amp;$K$4&amp;"$2:$"&amp;$K$4&amp;"$50000"),$B3159&amp;"#"&amp;Q$6,INDIRECT("ИсходныеДанные!$J$2:$J$50000")),0)</f>
        <v>0</v>
      </c>
      <c r="R3159" s="3">
        <f ca="1">IF($B3159&lt;&gt;"",SUMIF(INDIRECT("ИсходныеДанные!$"&amp;$K$4&amp;"$2:$"&amp;$K$4&amp;"$50000"),$B3159&amp;"#"&amp;R$6,INDIRECT("ИсходныеДанные!$J$2:$J$50000")),0)</f>
        <v>0</v>
      </c>
      <c r="S3159" s="3">
        <f ca="1">IF($B3159&lt;&gt;"",SUMIF(INDIRECT("ИсходныеДанные!$"&amp;$K$4&amp;"$2:$"&amp;$K$4&amp;"$50000"),$B3159&amp;"#"&amp;S$6,INDIRECT("ИсходныеДанные!$J$2:$J$50000")),0)</f>
        <v>0</v>
      </c>
      <c r="T3159" s="3">
        <f ca="1">IF($B3159&lt;&gt;"",SUMIF(INDIRECT("ИсходныеДанные!$"&amp;$K$4&amp;"$2:$"&amp;$K$4&amp;"$50000"),$B3159&amp;"#"&amp;T$6,INDIRECT("ИсходныеДанные!$J$2:$J$50000")),0)</f>
        <v>0</v>
      </c>
      <c r="U3159" s="3">
        <f ca="1">IF($B3159&lt;&gt;"",SUMIF(INDIRECT("ИсходныеДанные!$"&amp;$K$4&amp;"$2:$"&amp;$K$4&amp;"$50000"),$B3159&amp;"#"&amp;U$6,INDIRECT("ИсходныеДанные!$J$2:$J$50000")),0)</f>
        <v>0</v>
      </c>
      <c r="V3159" s="3">
        <f ca="1">IF($B3159&lt;&gt;"",SUMIF(INDIRECT("ИсходныеДанные!$"&amp;$K$4&amp;"$2:$"&amp;$K$4&amp;"$50000"),$B3159&amp;"#"&amp;V$6,INDIRECT("ИсходныеДанные!$J$2:$J$50000")),0)</f>
        <v>0</v>
      </c>
      <c r="W3159" s="16" t="e">
        <f ca="1">SUM(K3159:V3159)/Пофамильно!$R$1</f>
        <v>#DIV/0!</v>
      </c>
    </row>
    <row r="3160" spans="1:23" x14ac:dyDescent="0.25">
      <c r="A3160" s="10" t="str">
        <f t="shared" ca="1" si="51"/>
        <v>delete</v>
      </c>
      <c r="B3160" s="16" cm="1">
        <f t="array" aca="1" ref="B3160" ca="1">INDIRECT("УникальныеСписки!D"&amp;ROW()-$L$4)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14"/>
      <c r="G3160" s="81" t="str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84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84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84" t="str" cm="1">
        <f t="array" aca="1" ref="J3160" ca="1">_xlfn.XLOOKUP($B3160,INDIRECT(SUBSTITUTE("ИсходныеДанные!$где$2:$где$50000","где",$B$4)),INDIRECT(SUBSTITUTE("ИсходныеДанные!$что$2:$что$50000","что",J$4)),"",0,1)</f>
        <v/>
      </c>
      <c r="K3160" s="3">
        <f ca="1">IF($B3160&lt;&gt;"",SUMIF(INDIRECT("ИсходныеДанные!$"&amp;$K$4&amp;"$2:$"&amp;$K$4&amp;"$50000"),$B3160&amp;"#"&amp;K$6,INDIRECT("ИсходныеДанные!$J$2:$J$50000")),0)</f>
        <v>0</v>
      </c>
      <c r="L3160" s="3">
        <f ca="1">IF($B3160&lt;&gt;"",SUMIF(INDIRECT("ИсходныеДанные!$"&amp;$K$4&amp;"$2:$"&amp;$K$4&amp;"$50000"),$B3160&amp;"#"&amp;L$6,INDIRECT("ИсходныеДанные!$J$2:$J$50000")),0)</f>
        <v>0</v>
      </c>
      <c r="M3160" s="3">
        <f ca="1">IF($B3160&lt;&gt;"",SUMIF(INDIRECT("ИсходныеДанные!$"&amp;$K$4&amp;"$2:$"&amp;$K$4&amp;"$50000"),$B3160&amp;"#"&amp;M$6,INDIRECT("ИсходныеДанные!$J$2:$J$50000")),0)</f>
        <v>0</v>
      </c>
      <c r="N3160" s="3">
        <f ca="1">IF($B3160&lt;&gt;"",SUMIF(INDIRECT("ИсходныеДанные!$"&amp;$K$4&amp;"$2:$"&amp;$K$4&amp;"$50000"),$B3160&amp;"#"&amp;N$6,INDIRECT("ИсходныеДанные!$J$2:$J$50000")),0)</f>
        <v>0</v>
      </c>
      <c r="O3160" s="3">
        <f ca="1">IF($B3160&lt;&gt;"",SUMIF(INDIRECT("ИсходныеДанные!$"&amp;$K$4&amp;"$2:$"&amp;$K$4&amp;"$50000"),$B3160&amp;"#"&amp;O$6,INDIRECT("ИсходныеДанные!$J$2:$J$50000")),0)</f>
        <v>0</v>
      </c>
      <c r="P3160" s="3">
        <f ca="1">IF($B3160&lt;&gt;"",SUMIF(INDIRECT("ИсходныеДанные!$"&amp;$K$4&amp;"$2:$"&amp;$K$4&amp;"$50000"),$B3160&amp;"#"&amp;P$6,INDIRECT("ИсходныеДанные!$J$2:$J$50000")),0)</f>
        <v>0</v>
      </c>
      <c r="Q3160" s="3">
        <f ca="1">IF($B3160&lt;&gt;"",SUMIF(INDIRECT("ИсходныеДанные!$"&amp;$K$4&amp;"$2:$"&amp;$K$4&amp;"$50000"),$B3160&amp;"#"&amp;Q$6,INDIRECT("ИсходныеДанные!$J$2:$J$50000")),0)</f>
        <v>0</v>
      </c>
      <c r="R3160" s="3">
        <f ca="1">IF($B3160&lt;&gt;"",SUMIF(INDIRECT("ИсходныеДанные!$"&amp;$K$4&amp;"$2:$"&amp;$K$4&amp;"$50000"),$B3160&amp;"#"&amp;R$6,INDIRECT("ИсходныеДанные!$J$2:$J$50000")),0)</f>
        <v>0</v>
      </c>
      <c r="S3160" s="3">
        <f ca="1">IF($B3160&lt;&gt;"",SUMIF(INDIRECT("ИсходныеДанные!$"&amp;$K$4&amp;"$2:$"&amp;$K$4&amp;"$50000"),$B3160&amp;"#"&amp;S$6,INDIRECT("ИсходныеДанные!$J$2:$J$50000")),0)</f>
        <v>0</v>
      </c>
      <c r="T3160" s="3">
        <f ca="1">IF($B3160&lt;&gt;"",SUMIF(INDIRECT("ИсходныеДанные!$"&amp;$K$4&amp;"$2:$"&amp;$K$4&amp;"$50000"),$B3160&amp;"#"&amp;T$6,INDIRECT("ИсходныеДанные!$J$2:$J$50000")),0)</f>
        <v>0</v>
      </c>
      <c r="U3160" s="3">
        <f ca="1">IF($B3160&lt;&gt;"",SUMIF(INDIRECT("ИсходныеДанные!$"&amp;$K$4&amp;"$2:$"&amp;$K$4&amp;"$50000"),$B3160&amp;"#"&amp;U$6,INDIRECT("ИсходныеДанные!$J$2:$J$50000")),0)</f>
        <v>0</v>
      </c>
      <c r="V3160" s="3">
        <f ca="1">IF($B3160&lt;&gt;"",SUMIF(INDIRECT("ИсходныеДанные!$"&amp;$K$4&amp;"$2:$"&amp;$K$4&amp;"$50000"),$B3160&amp;"#"&amp;V$6,INDIRECT("ИсходныеДанные!$J$2:$J$50000")),0)</f>
        <v>0</v>
      </c>
      <c r="W3160" s="16" t="e">
        <f ca="1">SUM(K3160:V3160)/Пофамильно!$R$1</f>
        <v>#DIV/0!</v>
      </c>
    </row>
    <row r="3161" spans="1:23" x14ac:dyDescent="0.25">
      <c r="A3161" s="10" t="str">
        <f t="shared" ca="1" si="51"/>
        <v>delete</v>
      </c>
      <c r="B3161" s="16" cm="1">
        <f t="array" aca="1" ref="B3161" ca="1">INDIRECT("УникальныеСписки!D"&amp;ROW()-$L$4)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14"/>
      <c r="G3161" s="81" t="str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84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84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84" t="str" cm="1">
        <f t="array" aca="1" ref="J3161" ca="1">_xlfn.XLOOKUP($B3161,INDIRECT(SUBSTITUTE("ИсходныеДанные!$где$2:$где$50000","где",$B$4)),INDIRECT(SUBSTITUTE("ИсходныеДанные!$что$2:$что$50000","что",J$4)),"",0,1)</f>
        <v/>
      </c>
      <c r="K3161" s="3">
        <f ca="1">IF($B3161&lt;&gt;"",SUMIF(INDIRECT("ИсходныеДанные!$"&amp;$K$4&amp;"$2:$"&amp;$K$4&amp;"$50000"),$B3161&amp;"#"&amp;K$6,INDIRECT("ИсходныеДанные!$J$2:$J$50000")),0)</f>
        <v>0</v>
      </c>
      <c r="L3161" s="3">
        <f ca="1">IF($B3161&lt;&gt;"",SUMIF(INDIRECT("ИсходныеДанные!$"&amp;$K$4&amp;"$2:$"&amp;$K$4&amp;"$50000"),$B3161&amp;"#"&amp;L$6,INDIRECT("ИсходныеДанные!$J$2:$J$50000")),0)</f>
        <v>0</v>
      </c>
      <c r="M3161" s="3">
        <f ca="1">IF($B3161&lt;&gt;"",SUMIF(INDIRECT("ИсходныеДанные!$"&amp;$K$4&amp;"$2:$"&amp;$K$4&amp;"$50000"),$B3161&amp;"#"&amp;M$6,INDIRECT("ИсходныеДанные!$J$2:$J$50000")),0)</f>
        <v>0</v>
      </c>
      <c r="N3161" s="3">
        <f ca="1">IF($B3161&lt;&gt;"",SUMIF(INDIRECT("ИсходныеДанные!$"&amp;$K$4&amp;"$2:$"&amp;$K$4&amp;"$50000"),$B3161&amp;"#"&amp;N$6,INDIRECT("ИсходныеДанные!$J$2:$J$50000")),0)</f>
        <v>0</v>
      </c>
      <c r="O3161" s="3">
        <f ca="1">IF($B3161&lt;&gt;"",SUMIF(INDIRECT("ИсходныеДанные!$"&amp;$K$4&amp;"$2:$"&amp;$K$4&amp;"$50000"),$B3161&amp;"#"&amp;O$6,INDIRECT("ИсходныеДанные!$J$2:$J$50000")),0)</f>
        <v>0</v>
      </c>
      <c r="P3161" s="3">
        <f ca="1">IF($B3161&lt;&gt;"",SUMIF(INDIRECT("ИсходныеДанные!$"&amp;$K$4&amp;"$2:$"&amp;$K$4&amp;"$50000"),$B3161&amp;"#"&amp;P$6,INDIRECT("ИсходныеДанные!$J$2:$J$50000")),0)</f>
        <v>0</v>
      </c>
      <c r="Q3161" s="3">
        <f ca="1">IF($B3161&lt;&gt;"",SUMIF(INDIRECT("ИсходныеДанные!$"&amp;$K$4&amp;"$2:$"&amp;$K$4&amp;"$50000"),$B3161&amp;"#"&amp;Q$6,INDIRECT("ИсходныеДанные!$J$2:$J$50000")),0)</f>
        <v>0</v>
      </c>
      <c r="R3161" s="3">
        <f ca="1">IF($B3161&lt;&gt;"",SUMIF(INDIRECT("ИсходныеДанные!$"&amp;$K$4&amp;"$2:$"&amp;$K$4&amp;"$50000"),$B3161&amp;"#"&amp;R$6,INDIRECT("ИсходныеДанные!$J$2:$J$50000")),0)</f>
        <v>0</v>
      </c>
      <c r="S3161" s="3">
        <f ca="1">IF($B3161&lt;&gt;"",SUMIF(INDIRECT("ИсходныеДанные!$"&amp;$K$4&amp;"$2:$"&amp;$K$4&amp;"$50000"),$B3161&amp;"#"&amp;S$6,INDIRECT("ИсходныеДанные!$J$2:$J$50000")),0)</f>
        <v>0</v>
      </c>
      <c r="T3161" s="3">
        <f ca="1">IF($B3161&lt;&gt;"",SUMIF(INDIRECT("ИсходныеДанные!$"&amp;$K$4&amp;"$2:$"&amp;$K$4&amp;"$50000"),$B3161&amp;"#"&amp;T$6,INDIRECT("ИсходныеДанные!$J$2:$J$50000")),0)</f>
        <v>0</v>
      </c>
      <c r="U3161" s="3">
        <f ca="1">IF($B3161&lt;&gt;"",SUMIF(INDIRECT("ИсходныеДанные!$"&amp;$K$4&amp;"$2:$"&amp;$K$4&amp;"$50000"),$B3161&amp;"#"&amp;U$6,INDIRECT("ИсходныеДанные!$J$2:$J$50000")),0)</f>
        <v>0</v>
      </c>
      <c r="V3161" s="3">
        <f ca="1">IF($B3161&lt;&gt;"",SUMIF(INDIRECT("ИсходныеДанные!$"&amp;$K$4&amp;"$2:$"&amp;$K$4&amp;"$50000"),$B3161&amp;"#"&amp;V$6,INDIRECT("ИсходныеДанные!$J$2:$J$50000")),0)</f>
        <v>0</v>
      </c>
      <c r="W3161" s="16" t="e">
        <f ca="1">SUM(K3161:V3161)/Пофамильно!$R$1</f>
        <v>#DIV/0!</v>
      </c>
    </row>
    <row r="3162" spans="1:23" x14ac:dyDescent="0.25">
      <c r="A3162" s="10" t="str">
        <f t="shared" ca="1" si="51"/>
        <v>delete</v>
      </c>
      <c r="B3162" s="16" cm="1">
        <f t="array" aca="1" ref="B3162" ca="1">INDIRECT("УникальныеСписки!D"&amp;ROW()-$L$4)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14"/>
      <c r="G3162" s="81" t="str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84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84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84" t="str" cm="1">
        <f t="array" aca="1" ref="J3162" ca="1">_xlfn.XLOOKUP($B3162,INDIRECT(SUBSTITUTE("ИсходныеДанные!$где$2:$где$50000","где",$B$4)),INDIRECT(SUBSTITUTE("ИсходныеДанные!$что$2:$что$50000","что",J$4)),"",0,1)</f>
        <v/>
      </c>
      <c r="K3162" s="3">
        <f ca="1">IF($B3162&lt;&gt;"",SUMIF(INDIRECT("ИсходныеДанные!$"&amp;$K$4&amp;"$2:$"&amp;$K$4&amp;"$50000"),$B3162&amp;"#"&amp;K$6,INDIRECT("ИсходныеДанные!$J$2:$J$50000")),0)</f>
        <v>0</v>
      </c>
      <c r="L3162" s="3">
        <f ca="1">IF($B3162&lt;&gt;"",SUMIF(INDIRECT("ИсходныеДанные!$"&amp;$K$4&amp;"$2:$"&amp;$K$4&amp;"$50000"),$B3162&amp;"#"&amp;L$6,INDIRECT("ИсходныеДанные!$J$2:$J$50000")),0)</f>
        <v>0</v>
      </c>
      <c r="M3162" s="3">
        <f ca="1">IF($B3162&lt;&gt;"",SUMIF(INDIRECT("ИсходныеДанные!$"&amp;$K$4&amp;"$2:$"&amp;$K$4&amp;"$50000"),$B3162&amp;"#"&amp;M$6,INDIRECT("ИсходныеДанные!$J$2:$J$50000")),0)</f>
        <v>0</v>
      </c>
      <c r="N3162" s="3">
        <f ca="1">IF($B3162&lt;&gt;"",SUMIF(INDIRECT("ИсходныеДанные!$"&amp;$K$4&amp;"$2:$"&amp;$K$4&amp;"$50000"),$B3162&amp;"#"&amp;N$6,INDIRECT("ИсходныеДанные!$J$2:$J$50000")),0)</f>
        <v>0</v>
      </c>
      <c r="O3162" s="3">
        <f ca="1">IF($B3162&lt;&gt;"",SUMIF(INDIRECT("ИсходныеДанные!$"&amp;$K$4&amp;"$2:$"&amp;$K$4&amp;"$50000"),$B3162&amp;"#"&amp;O$6,INDIRECT("ИсходныеДанные!$J$2:$J$50000")),0)</f>
        <v>0</v>
      </c>
      <c r="P3162" s="3">
        <f ca="1">IF($B3162&lt;&gt;"",SUMIF(INDIRECT("ИсходныеДанные!$"&amp;$K$4&amp;"$2:$"&amp;$K$4&amp;"$50000"),$B3162&amp;"#"&amp;P$6,INDIRECT("ИсходныеДанные!$J$2:$J$50000")),0)</f>
        <v>0</v>
      </c>
      <c r="Q3162" s="3">
        <f ca="1">IF($B3162&lt;&gt;"",SUMIF(INDIRECT("ИсходныеДанные!$"&amp;$K$4&amp;"$2:$"&amp;$K$4&amp;"$50000"),$B3162&amp;"#"&amp;Q$6,INDIRECT("ИсходныеДанные!$J$2:$J$50000")),0)</f>
        <v>0</v>
      </c>
      <c r="R3162" s="3">
        <f ca="1">IF($B3162&lt;&gt;"",SUMIF(INDIRECT("ИсходныеДанные!$"&amp;$K$4&amp;"$2:$"&amp;$K$4&amp;"$50000"),$B3162&amp;"#"&amp;R$6,INDIRECT("ИсходныеДанные!$J$2:$J$50000")),0)</f>
        <v>0</v>
      </c>
      <c r="S3162" s="3">
        <f ca="1">IF($B3162&lt;&gt;"",SUMIF(INDIRECT("ИсходныеДанные!$"&amp;$K$4&amp;"$2:$"&amp;$K$4&amp;"$50000"),$B3162&amp;"#"&amp;S$6,INDIRECT("ИсходныеДанные!$J$2:$J$50000")),0)</f>
        <v>0</v>
      </c>
      <c r="T3162" s="3">
        <f ca="1">IF($B3162&lt;&gt;"",SUMIF(INDIRECT("ИсходныеДанные!$"&amp;$K$4&amp;"$2:$"&amp;$K$4&amp;"$50000"),$B3162&amp;"#"&amp;T$6,INDIRECT("ИсходныеДанные!$J$2:$J$50000")),0)</f>
        <v>0</v>
      </c>
      <c r="U3162" s="3">
        <f ca="1">IF($B3162&lt;&gt;"",SUMIF(INDIRECT("ИсходныеДанные!$"&amp;$K$4&amp;"$2:$"&amp;$K$4&amp;"$50000"),$B3162&amp;"#"&amp;U$6,INDIRECT("ИсходныеДанные!$J$2:$J$50000")),0)</f>
        <v>0</v>
      </c>
      <c r="V3162" s="3">
        <f ca="1">IF($B3162&lt;&gt;"",SUMIF(INDIRECT("ИсходныеДанные!$"&amp;$K$4&amp;"$2:$"&amp;$K$4&amp;"$50000"),$B3162&amp;"#"&amp;V$6,INDIRECT("ИсходныеДанные!$J$2:$J$50000")),0)</f>
        <v>0</v>
      </c>
      <c r="W3162" s="16" t="e">
        <f ca="1">SUM(K3162:V3162)/Пофамильно!$R$1</f>
        <v>#DIV/0!</v>
      </c>
    </row>
    <row r="3163" spans="1:23" x14ac:dyDescent="0.25">
      <c r="A3163" s="10" t="str">
        <f t="shared" ca="1" si="51"/>
        <v>delete</v>
      </c>
      <c r="B3163" s="16" cm="1">
        <f t="array" aca="1" ref="B3163" ca="1">INDIRECT("УникальныеСписки!D"&amp;ROW()-$L$4)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14"/>
      <c r="G3163" s="81" t="str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84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84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84" t="str" cm="1">
        <f t="array" aca="1" ref="J3163" ca="1">_xlfn.XLOOKUP($B3163,INDIRECT(SUBSTITUTE("ИсходныеДанные!$где$2:$где$50000","где",$B$4)),INDIRECT(SUBSTITUTE("ИсходныеДанные!$что$2:$что$50000","что",J$4)),"",0,1)</f>
        <v/>
      </c>
      <c r="K3163" s="3">
        <f ca="1">IF($B3163&lt;&gt;"",SUMIF(INDIRECT("ИсходныеДанные!$"&amp;$K$4&amp;"$2:$"&amp;$K$4&amp;"$50000"),$B3163&amp;"#"&amp;K$6,INDIRECT("ИсходныеДанные!$J$2:$J$50000")),0)</f>
        <v>0</v>
      </c>
      <c r="L3163" s="3">
        <f ca="1">IF($B3163&lt;&gt;"",SUMIF(INDIRECT("ИсходныеДанные!$"&amp;$K$4&amp;"$2:$"&amp;$K$4&amp;"$50000"),$B3163&amp;"#"&amp;L$6,INDIRECT("ИсходныеДанные!$J$2:$J$50000")),0)</f>
        <v>0</v>
      </c>
      <c r="M3163" s="3">
        <f ca="1">IF($B3163&lt;&gt;"",SUMIF(INDIRECT("ИсходныеДанные!$"&amp;$K$4&amp;"$2:$"&amp;$K$4&amp;"$50000"),$B3163&amp;"#"&amp;M$6,INDIRECT("ИсходныеДанные!$J$2:$J$50000")),0)</f>
        <v>0</v>
      </c>
      <c r="N3163" s="3">
        <f ca="1">IF($B3163&lt;&gt;"",SUMIF(INDIRECT("ИсходныеДанные!$"&amp;$K$4&amp;"$2:$"&amp;$K$4&amp;"$50000"),$B3163&amp;"#"&amp;N$6,INDIRECT("ИсходныеДанные!$J$2:$J$50000")),0)</f>
        <v>0</v>
      </c>
      <c r="O3163" s="3">
        <f ca="1">IF($B3163&lt;&gt;"",SUMIF(INDIRECT("ИсходныеДанные!$"&amp;$K$4&amp;"$2:$"&amp;$K$4&amp;"$50000"),$B3163&amp;"#"&amp;O$6,INDIRECT("ИсходныеДанные!$J$2:$J$50000")),0)</f>
        <v>0</v>
      </c>
      <c r="P3163" s="3">
        <f ca="1">IF($B3163&lt;&gt;"",SUMIF(INDIRECT("ИсходныеДанные!$"&amp;$K$4&amp;"$2:$"&amp;$K$4&amp;"$50000"),$B3163&amp;"#"&amp;P$6,INDIRECT("ИсходныеДанные!$J$2:$J$50000")),0)</f>
        <v>0</v>
      </c>
      <c r="Q3163" s="3">
        <f ca="1">IF($B3163&lt;&gt;"",SUMIF(INDIRECT("ИсходныеДанные!$"&amp;$K$4&amp;"$2:$"&amp;$K$4&amp;"$50000"),$B3163&amp;"#"&amp;Q$6,INDIRECT("ИсходныеДанные!$J$2:$J$50000")),0)</f>
        <v>0</v>
      </c>
      <c r="R3163" s="3">
        <f ca="1">IF($B3163&lt;&gt;"",SUMIF(INDIRECT("ИсходныеДанные!$"&amp;$K$4&amp;"$2:$"&amp;$K$4&amp;"$50000"),$B3163&amp;"#"&amp;R$6,INDIRECT("ИсходныеДанные!$J$2:$J$50000")),0)</f>
        <v>0</v>
      </c>
      <c r="S3163" s="3">
        <f ca="1">IF($B3163&lt;&gt;"",SUMIF(INDIRECT("ИсходныеДанные!$"&amp;$K$4&amp;"$2:$"&amp;$K$4&amp;"$50000"),$B3163&amp;"#"&amp;S$6,INDIRECT("ИсходныеДанные!$J$2:$J$50000")),0)</f>
        <v>0</v>
      </c>
      <c r="T3163" s="3">
        <f ca="1">IF($B3163&lt;&gt;"",SUMIF(INDIRECT("ИсходныеДанные!$"&amp;$K$4&amp;"$2:$"&amp;$K$4&amp;"$50000"),$B3163&amp;"#"&amp;T$6,INDIRECT("ИсходныеДанные!$J$2:$J$50000")),0)</f>
        <v>0</v>
      </c>
      <c r="U3163" s="3">
        <f ca="1">IF($B3163&lt;&gt;"",SUMIF(INDIRECT("ИсходныеДанные!$"&amp;$K$4&amp;"$2:$"&amp;$K$4&amp;"$50000"),$B3163&amp;"#"&amp;U$6,INDIRECT("ИсходныеДанные!$J$2:$J$50000")),0)</f>
        <v>0</v>
      </c>
      <c r="V3163" s="3">
        <f ca="1">IF($B3163&lt;&gt;"",SUMIF(INDIRECT("ИсходныеДанные!$"&amp;$K$4&amp;"$2:$"&amp;$K$4&amp;"$50000"),$B3163&amp;"#"&amp;V$6,INDIRECT("ИсходныеДанные!$J$2:$J$50000")),0)</f>
        <v>0</v>
      </c>
      <c r="W3163" s="16" t="e">
        <f ca="1">SUM(K3163:V3163)/Пофамильно!$R$1</f>
        <v>#DIV/0!</v>
      </c>
    </row>
    <row r="3164" spans="1:23" x14ac:dyDescent="0.25">
      <c r="A3164" s="10" t="str">
        <f t="shared" ca="1" si="51"/>
        <v>delete</v>
      </c>
      <c r="B3164" s="16" cm="1">
        <f t="array" aca="1" ref="B3164" ca="1">INDIRECT("УникальныеСписки!D"&amp;ROW()-$L$4)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14"/>
      <c r="G3164" s="81" t="str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84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84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84" t="str" cm="1">
        <f t="array" aca="1" ref="J3164" ca="1">_xlfn.XLOOKUP($B3164,INDIRECT(SUBSTITUTE("ИсходныеДанные!$где$2:$где$50000","где",$B$4)),INDIRECT(SUBSTITUTE("ИсходныеДанные!$что$2:$что$50000","что",J$4)),"",0,1)</f>
        <v/>
      </c>
      <c r="K3164" s="3">
        <f ca="1">IF($B3164&lt;&gt;"",SUMIF(INDIRECT("ИсходныеДанные!$"&amp;$K$4&amp;"$2:$"&amp;$K$4&amp;"$50000"),$B3164&amp;"#"&amp;K$6,INDIRECT("ИсходныеДанные!$J$2:$J$50000")),0)</f>
        <v>0</v>
      </c>
      <c r="L3164" s="3">
        <f ca="1">IF($B3164&lt;&gt;"",SUMIF(INDIRECT("ИсходныеДанные!$"&amp;$K$4&amp;"$2:$"&amp;$K$4&amp;"$50000"),$B3164&amp;"#"&amp;L$6,INDIRECT("ИсходныеДанные!$J$2:$J$50000")),0)</f>
        <v>0</v>
      </c>
      <c r="M3164" s="3">
        <f ca="1">IF($B3164&lt;&gt;"",SUMIF(INDIRECT("ИсходныеДанные!$"&amp;$K$4&amp;"$2:$"&amp;$K$4&amp;"$50000"),$B3164&amp;"#"&amp;M$6,INDIRECT("ИсходныеДанные!$J$2:$J$50000")),0)</f>
        <v>0</v>
      </c>
      <c r="N3164" s="3">
        <f ca="1">IF($B3164&lt;&gt;"",SUMIF(INDIRECT("ИсходныеДанные!$"&amp;$K$4&amp;"$2:$"&amp;$K$4&amp;"$50000"),$B3164&amp;"#"&amp;N$6,INDIRECT("ИсходныеДанные!$J$2:$J$50000")),0)</f>
        <v>0</v>
      </c>
      <c r="O3164" s="3">
        <f ca="1">IF($B3164&lt;&gt;"",SUMIF(INDIRECT("ИсходныеДанные!$"&amp;$K$4&amp;"$2:$"&amp;$K$4&amp;"$50000"),$B3164&amp;"#"&amp;O$6,INDIRECT("ИсходныеДанные!$J$2:$J$50000")),0)</f>
        <v>0</v>
      </c>
      <c r="P3164" s="3">
        <f ca="1">IF($B3164&lt;&gt;"",SUMIF(INDIRECT("ИсходныеДанные!$"&amp;$K$4&amp;"$2:$"&amp;$K$4&amp;"$50000"),$B3164&amp;"#"&amp;P$6,INDIRECT("ИсходныеДанные!$J$2:$J$50000")),0)</f>
        <v>0</v>
      </c>
      <c r="Q3164" s="3">
        <f ca="1">IF($B3164&lt;&gt;"",SUMIF(INDIRECT("ИсходныеДанные!$"&amp;$K$4&amp;"$2:$"&amp;$K$4&amp;"$50000"),$B3164&amp;"#"&amp;Q$6,INDIRECT("ИсходныеДанные!$J$2:$J$50000")),0)</f>
        <v>0</v>
      </c>
      <c r="R3164" s="3">
        <f ca="1">IF($B3164&lt;&gt;"",SUMIF(INDIRECT("ИсходныеДанные!$"&amp;$K$4&amp;"$2:$"&amp;$K$4&amp;"$50000"),$B3164&amp;"#"&amp;R$6,INDIRECT("ИсходныеДанные!$J$2:$J$50000")),0)</f>
        <v>0</v>
      </c>
      <c r="S3164" s="3">
        <f ca="1">IF($B3164&lt;&gt;"",SUMIF(INDIRECT("ИсходныеДанные!$"&amp;$K$4&amp;"$2:$"&amp;$K$4&amp;"$50000"),$B3164&amp;"#"&amp;S$6,INDIRECT("ИсходныеДанные!$J$2:$J$50000")),0)</f>
        <v>0</v>
      </c>
      <c r="T3164" s="3">
        <f ca="1">IF($B3164&lt;&gt;"",SUMIF(INDIRECT("ИсходныеДанные!$"&amp;$K$4&amp;"$2:$"&amp;$K$4&amp;"$50000"),$B3164&amp;"#"&amp;T$6,INDIRECT("ИсходныеДанные!$J$2:$J$50000")),0)</f>
        <v>0</v>
      </c>
      <c r="U3164" s="3">
        <f ca="1">IF($B3164&lt;&gt;"",SUMIF(INDIRECT("ИсходныеДанные!$"&amp;$K$4&amp;"$2:$"&amp;$K$4&amp;"$50000"),$B3164&amp;"#"&amp;U$6,INDIRECT("ИсходныеДанные!$J$2:$J$50000")),0)</f>
        <v>0</v>
      </c>
      <c r="V3164" s="3">
        <f ca="1">IF($B3164&lt;&gt;"",SUMIF(INDIRECT("ИсходныеДанные!$"&amp;$K$4&amp;"$2:$"&amp;$K$4&amp;"$50000"),$B3164&amp;"#"&amp;V$6,INDIRECT("ИсходныеДанные!$J$2:$J$50000")),0)</f>
        <v>0</v>
      </c>
      <c r="W3164" s="16" t="e">
        <f ca="1">SUM(K3164:V3164)/Пофамильно!$R$1</f>
        <v>#DIV/0!</v>
      </c>
    </row>
    <row r="3165" spans="1:23" x14ac:dyDescent="0.25">
      <c r="A3165" s="10" t="str">
        <f t="shared" ca="1" si="51"/>
        <v>delete</v>
      </c>
      <c r="B3165" s="16" cm="1">
        <f t="array" aca="1" ref="B3165" ca="1">INDIRECT("УникальныеСписки!D"&amp;ROW()-$L$4)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14"/>
      <c r="G3165" s="81" t="str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84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84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84" t="str" cm="1">
        <f t="array" aca="1" ref="J3165" ca="1">_xlfn.XLOOKUP($B3165,INDIRECT(SUBSTITUTE("ИсходныеДанные!$где$2:$где$50000","где",$B$4)),INDIRECT(SUBSTITUTE("ИсходныеДанные!$что$2:$что$50000","что",J$4)),"",0,1)</f>
        <v/>
      </c>
      <c r="K3165" s="3">
        <f ca="1">IF($B3165&lt;&gt;"",SUMIF(INDIRECT("ИсходныеДанные!$"&amp;$K$4&amp;"$2:$"&amp;$K$4&amp;"$50000"),$B3165&amp;"#"&amp;K$6,INDIRECT("ИсходныеДанные!$J$2:$J$50000")),0)</f>
        <v>0</v>
      </c>
      <c r="L3165" s="3">
        <f ca="1">IF($B3165&lt;&gt;"",SUMIF(INDIRECT("ИсходныеДанные!$"&amp;$K$4&amp;"$2:$"&amp;$K$4&amp;"$50000"),$B3165&amp;"#"&amp;L$6,INDIRECT("ИсходныеДанные!$J$2:$J$50000")),0)</f>
        <v>0</v>
      </c>
      <c r="M3165" s="3">
        <f ca="1">IF($B3165&lt;&gt;"",SUMIF(INDIRECT("ИсходныеДанные!$"&amp;$K$4&amp;"$2:$"&amp;$K$4&amp;"$50000"),$B3165&amp;"#"&amp;M$6,INDIRECT("ИсходныеДанные!$J$2:$J$50000")),0)</f>
        <v>0</v>
      </c>
      <c r="N3165" s="3">
        <f ca="1">IF($B3165&lt;&gt;"",SUMIF(INDIRECT("ИсходныеДанные!$"&amp;$K$4&amp;"$2:$"&amp;$K$4&amp;"$50000"),$B3165&amp;"#"&amp;N$6,INDIRECT("ИсходныеДанные!$J$2:$J$50000")),0)</f>
        <v>0</v>
      </c>
      <c r="O3165" s="3">
        <f ca="1">IF($B3165&lt;&gt;"",SUMIF(INDIRECT("ИсходныеДанные!$"&amp;$K$4&amp;"$2:$"&amp;$K$4&amp;"$50000"),$B3165&amp;"#"&amp;O$6,INDIRECT("ИсходныеДанные!$J$2:$J$50000")),0)</f>
        <v>0</v>
      </c>
      <c r="P3165" s="3">
        <f ca="1">IF($B3165&lt;&gt;"",SUMIF(INDIRECT("ИсходныеДанные!$"&amp;$K$4&amp;"$2:$"&amp;$K$4&amp;"$50000"),$B3165&amp;"#"&amp;P$6,INDIRECT("ИсходныеДанные!$J$2:$J$50000")),0)</f>
        <v>0</v>
      </c>
      <c r="Q3165" s="3">
        <f ca="1">IF($B3165&lt;&gt;"",SUMIF(INDIRECT("ИсходныеДанные!$"&amp;$K$4&amp;"$2:$"&amp;$K$4&amp;"$50000"),$B3165&amp;"#"&amp;Q$6,INDIRECT("ИсходныеДанные!$J$2:$J$50000")),0)</f>
        <v>0</v>
      </c>
      <c r="R3165" s="3">
        <f ca="1">IF($B3165&lt;&gt;"",SUMIF(INDIRECT("ИсходныеДанные!$"&amp;$K$4&amp;"$2:$"&amp;$K$4&amp;"$50000"),$B3165&amp;"#"&amp;R$6,INDIRECT("ИсходныеДанные!$J$2:$J$50000")),0)</f>
        <v>0</v>
      </c>
      <c r="S3165" s="3">
        <f ca="1">IF($B3165&lt;&gt;"",SUMIF(INDIRECT("ИсходныеДанные!$"&amp;$K$4&amp;"$2:$"&amp;$K$4&amp;"$50000"),$B3165&amp;"#"&amp;S$6,INDIRECT("ИсходныеДанные!$J$2:$J$50000")),0)</f>
        <v>0</v>
      </c>
      <c r="T3165" s="3">
        <f ca="1">IF($B3165&lt;&gt;"",SUMIF(INDIRECT("ИсходныеДанные!$"&amp;$K$4&amp;"$2:$"&amp;$K$4&amp;"$50000"),$B3165&amp;"#"&amp;T$6,INDIRECT("ИсходныеДанные!$J$2:$J$50000")),0)</f>
        <v>0</v>
      </c>
      <c r="U3165" s="3">
        <f ca="1">IF($B3165&lt;&gt;"",SUMIF(INDIRECT("ИсходныеДанные!$"&amp;$K$4&amp;"$2:$"&amp;$K$4&amp;"$50000"),$B3165&amp;"#"&amp;U$6,INDIRECT("ИсходныеДанные!$J$2:$J$50000")),0)</f>
        <v>0</v>
      </c>
      <c r="V3165" s="3">
        <f ca="1">IF($B3165&lt;&gt;"",SUMIF(INDIRECT("ИсходныеДанные!$"&amp;$K$4&amp;"$2:$"&amp;$K$4&amp;"$50000"),$B3165&amp;"#"&amp;V$6,INDIRECT("ИсходныеДанные!$J$2:$J$50000")),0)</f>
        <v>0</v>
      </c>
      <c r="W3165" s="16" t="e">
        <f ca="1">SUM(K3165:V3165)/Пофамильно!$R$1</f>
        <v>#DIV/0!</v>
      </c>
    </row>
    <row r="3166" spans="1:23" x14ac:dyDescent="0.25">
      <c r="A3166" s="10" t="str">
        <f t="shared" ca="1" si="51"/>
        <v>delete</v>
      </c>
      <c r="B3166" s="16" cm="1">
        <f t="array" aca="1" ref="B3166" ca="1">INDIRECT("УникальныеСписки!D"&amp;ROW()-$L$4)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14"/>
      <c r="G3166" s="81" t="str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84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84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84" t="str" cm="1">
        <f t="array" aca="1" ref="J3166" ca="1">_xlfn.XLOOKUP($B3166,INDIRECT(SUBSTITUTE("ИсходныеДанные!$где$2:$где$50000","где",$B$4)),INDIRECT(SUBSTITUTE("ИсходныеДанные!$что$2:$что$50000","что",J$4)),"",0,1)</f>
        <v/>
      </c>
      <c r="K3166" s="3">
        <f ca="1">IF($B3166&lt;&gt;"",SUMIF(INDIRECT("ИсходныеДанные!$"&amp;$K$4&amp;"$2:$"&amp;$K$4&amp;"$50000"),$B3166&amp;"#"&amp;K$6,INDIRECT("ИсходныеДанные!$J$2:$J$50000")),0)</f>
        <v>0</v>
      </c>
      <c r="L3166" s="3">
        <f ca="1">IF($B3166&lt;&gt;"",SUMIF(INDIRECT("ИсходныеДанные!$"&amp;$K$4&amp;"$2:$"&amp;$K$4&amp;"$50000"),$B3166&amp;"#"&amp;L$6,INDIRECT("ИсходныеДанные!$J$2:$J$50000")),0)</f>
        <v>0</v>
      </c>
      <c r="M3166" s="3">
        <f ca="1">IF($B3166&lt;&gt;"",SUMIF(INDIRECT("ИсходныеДанные!$"&amp;$K$4&amp;"$2:$"&amp;$K$4&amp;"$50000"),$B3166&amp;"#"&amp;M$6,INDIRECT("ИсходныеДанные!$J$2:$J$50000")),0)</f>
        <v>0</v>
      </c>
      <c r="N3166" s="3">
        <f ca="1">IF($B3166&lt;&gt;"",SUMIF(INDIRECT("ИсходныеДанные!$"&amp;$K$4&amp;"$2:$"&amp;$K$4&amp;"$50000"),$B3166&amp;"#"&amp;N$6,INDIRECT("ИсходныеДанные!$J$2:$J$50000")),0)</f>
        <v>0</v>
      </c>
      <c r="O3166" s="3">
        <f ca="1">IF($B3166&lt;&gt;"",SUMIF(INDIRECT("ИсходныеДанные!$"&amp;$K$4&amp;"$2:$"&amp;$K$4&amp;"$50000"),$B3166&amp;"#"&amp;O$6,INDIRECT("ИсходныеДанные!$J$2:$J$50000")),0)</f>
        <v>0</v>
      </c>
      <c r="P3166" s="3">
        <f ca="1">IF($B3166&lt;&gt;"",SUMIF(INDIRECT("ИсходныеДанные!$"&amp;$K$4&amp;"$2:$"&amp;$K$4&amp;"$50000"),$B3166&amp;"#"&amp;P$6,INDIRECT("ИсходныеДанные!$J$2:$J$50000")),0)</f>
        <v>0</v>
      </c>
      <c r="Q3166" s="3">
        <f ca="1">IF($B3166&lt;&gt;"",SUMIF(INDIRECT("ИсходныеДанные!$"&amp;$K$4&amp;"$2:$"&amp;$K$4&amp;"$50000"),$B3166&amp;"#"&amp;Q$6,INDIRECT("ИсходныеДанные!$J$2:$J$50000")),0)</f>
        <v>0</v>
      </c>
      <c r="R3166" s="3">
        <f ca="1">IF($B3166&lt;&gt;"",SUMIF(INDIRECT("ИсходныеДанные!$"&amp;$K$4&amp;"$2:$"&amp;$K$4&amp;"$50000"),$B3166&amp;"#"&amp;R$6,INDIRECT("ИсходныеДанные!$J$2:$J$50000")),0)</f>
        <v>0</v>
      </c>
      <c r="S3166" s="3">
        <f ca="1">IF($B3166&lt;&gt;"",SUMIF(INDIRECT("ИсходныеДанные!$"&amp;$K$4&amp;"$2:$"&amp;$K$4&amp;"$50000"),$B3166&amp;"#"&amp;S$6,INDIRECT("ИсходныеДанные!$J$2:$J$50000")),0)</f>
        <v>0</v>
      </c>
      <c r="T3166" s="3">
        <f ca="1">IF($B3166&lt;&gt;"",SUMIF(INDIRECT("ИсходныеДанные!$"&amp;$K$4&amp;"$2:$"&amp;$K$4&amp;"$50000"),$B3166&amp;"#"&amp;T$6,INDIRECT("ИсходныеДанные!$J$2:$J$50000")),0)</f>
        <v>0</v>
      </c>
      <c r="U3166" s="3">
        <f ca="1">IF($B3166&lt;&gt;"",SUMIF(INDIRECT("ИсходныеДанные!$"&amp;$K$4&amp;"$2:$"&amp;$K$4&amp;"$50000"),$B3166&amp;"#"&amp;U$6,INDIRECT("ИсходныеДанные!$J$2:$J$50000")),0)</f>
        <v>0</v>
      </c>
      <c r="V3166" s="3">
        <f ca="1">IF($B3166&lt;&gt;"",SUMIF(INDIRECT("ИсходныеДанные!$"&amp;$K$4&amp;"$2:$"&amp;$K$4&amp;"$50000"),$B3166&amp;"#"&amp;V$6,INDIRECT("ИсходныеДанные!$J$2:$J$50000")),0)</f>
        <v>0</v>
      </c>
      <c r="W3166" s="16" t="e">
        <f ca="1">SUM(K3166:V3166)/Пофамильно!$R$1</f>
        <v>#DIV/0!</v>
      </c>
    </row>
    <row r="3167" spans="1:23" x14ac:dyDescent="0.25">
      <c r="A3167" s="10" t="str">
        <f t="shared" ca="1" si="51"/>
        <v>delete</v>
      </c>
      <c r="B3167" s="16" cm="1">
        <f t="array" aca="1" ref="B3167" ca="1">INDIRECT("УникальныеСписки!D"&amp;ROW()-$L$4)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14"/>
      <c r="G3167" s="81" t="str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84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84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84" t="str" cm="1">
        <f t="array" aca="1" ref="J3167" ca="1">_xlfn.XLOOKUP($B3167,INDIRECT(SUBSTITUTE("ИсходныеДанные!$где$2:$где$50000","где",$B$4)),INDIRECT(SUBSTITUTE("ИсходныеДанные!$что$2:$что$50000","что",J$4)),"",0,1)</f>
        <v/>
      </c>
      <c r="K3167" s="3">
        <f ca="1">IF($B3167&lt;&gt;"",SUMIF(INDIRECT("ИсходныеДанные!$"&amp;$K$4&amp;"$2:$"&amp;$K$4&amp;"$50000"),$B3167&amp;"#"&amp;K$6,INDIRECT("ИсходныеДанные!$J$2:$J$50000")),0)</f>
        <v>0</v>
      </c>
      <c r="L3167" s="3">
        <f ca="1">IF($B3167&lt;&gt;"",SUMIF(INDIRECT("ИсходныеДанные!$"&amp;$K$4&amp;"$2:$"&amp;$K$4&amp;"$50000"),$B3167&amp;"#"&amp;L$6,INDIRECT("ИсходныеДанные!$J$2:$J$50000")),0)</f>
        <v>0</v>
      </c>
      <c r="M3167" s="3">
        <f ca="1">IF($B3167&lt;&gt;"",SUMIF(INDIRECT("ИсходныеДанные!$"&amp;$K$4&amp;"$2:$"&amp;$K$4&amp;"$50000"),$B3167&amp;"#"&amp;M$6,INDIRECT("ИсходныеДанные!$J$2:$J$50000")),0)</f>
        <v>0</v>
      </c>
      <c r="N3167" s="3">
        <f ca="1">IF($B3167&lt;&gt;"",SUMIF(INDIRECT("ИсходныеДанные!$"&amp;$K$4&amp;"$2:$"&amp;$K$4&amp;"$50000"),$B3167&amp;"#"&amp;N$6,INDIRECT("ИсходныеДанные!$J$2:$J$50000")),0)</f>
        <v>0</v>
      </c>
      <c r="O3167" s="3">
        <f ca="1">IF($B3167&lt;&gt;"",SUMIF(INDIRECT("ИсходныеДанные!$"&amp;$K$4&amp;"$2:$"&amp;$K$4&amp;"$50000"),$B3167&amp;"#"&amp;O$6,INDIRECT("ИсходныеДанные!$J$2:$J$50000")),0)</f>
        <v>0</v>
      </c>
      <c r="P3167" s="3">
        <f ca="1">IF($B3167&lt;&gt;"",SUMIF(INDIRECT("ИсходныеДанные!$"&amp;$K$4&amp;"$2:$"&amp;$K$4&amp;"$50000"),$B3167&amp;"#"&amp;P$6,INDIRECT("ИсходныеДанные!$J$2:$J$50000")),0)</f>
        <v>0</v>
      </c>
      <c r="Q3167" s="3">
        <f ca="1">IF($B3167&lt;&gt;"",SUMIF(INDIRECT("ИсходныеДанные!$"&amp;$K$4&amp;"$2:$"&amp;$K$4&amp;"$50000"),$B3167&amp;"#"&amp;Q$6,INDIRECT("ИсходныеДанные!$J$2:$J$50000")),0)</f>
        <v>0</v>
      </c>
      <c r="R3167" s="3">
        <f ca="1">IF($B3167&lt;&gt;"",SUMIF(INDIRECT("ИсходныеДанные!$"&amp;$K$4&amp;"$2:$"&amp;$K$4&amp;"$50000"),$B3167&amp;"#"&amp;R$6,INDIRECT("ИсходныеДанные!$J$2:$J$50000")),0)</f>
        <v>0</v>
      </c>
      <c r="S3167" s="3">
        <f ca="1">IF($B3167&lt;&gt;"",SUMIF(INDIRECT("ИсходныеДанные!$"&amp;$K$4&amp;"$2:$"&amp;$K$4&amp;"$50000"),$B3167&amp;"#"&amp;S$6,INDIRECT("ИсходныеДанные!$J$2:$J$50000")),0)</f>
        <v>0</v>
      </c>
      <c r="T3167" s="3">
        <f ca="1">IF($B3167&lt;&gt;"",SUMIF(INDIRECT("ИсходныеДанные!$"&amp;$K$4&amp;"$2:$"&amp;$K$4&amp;"$50000"),$B3167&amp;"#"&amp;T$6,INDIRECT("ИсходныеДанные!$J$2:$J$50000")),0)</f>
        <v>0</v>
      </c>
      <c r="U3167" s="3">
        <f ca="1">IF($B3167&lt;&gt;"",SUMIF(INDIRECT("ИсходныеДанные!$"&amp;$K$4&amp;"$2:$"&amp;$K$4&amp;"$50000"),$B3167&amp;"#"&amp;U$6,INDIRECT("ИсходныеДанные!$J$2:$J$50000")),0)</f>
        <v>0</v>
      </c>
      <c r="V3167" s="3">
        <f ca="1">IF($B3167&lt;&gt;"",SUMIF(INDIRECT("ИсходныеДанные!$"&amp;$K$4&amp;"$2:$"&amp;$K$4&amp;"$50000"),$B3167&amp;"#"&amp;V$6,INDIRECT("ИсходныеДанные!$J$2:$J$50000")),0)</f>
        <v>0</v>
      </c>
      <c r="W3167" s="16" t="e">
        <f ca="1">SUM(K3167:V3167)/Пофамильно!$R$1</f>
        <v>#DIV/0!</v>
      </c>
    </row>
    <row r="3168" spans="1:23" x14ac:dyDescent="0.25">
      <c r="A3168" s="10" t="str">
        <f t="shared" ca="1" si="51"/>
        <v>delete</v>
      </c>
      <c r="B3168" s="16" cm="1">
        <f t="array" aca="1" ref="B3168" ca="1">INDIRECT("УникальныеСписки!D"&amp;ROW()-$L$4)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14"/>
      <c r="G3168" s="81" t="str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84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84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84" t="str" cm="1">
        <f t="array" aca="1" ref="J3168" ca="1">_xlfn.XLOOKUP($B3168,INDIRECT(SUBSTITUTE("ИсходныеДанные!$где$2:$где$50000","где",$B$4)),INDIRECT(SUBSTITUTE("ИсходныеДанные!$что$2:$что$50000","что",J$4)),"",0,1)</f>
        <v/>
      </c>
      <c r="K3168" s="3">
        <f ca="1">IF($B3168&lt;&gt;"",SUMIF(INDIRECT("ИсходныеДанные!$"&amp;$K$4&amp;"$2:$"&amp;$K$4&amp;"$50000"),$B3168&amp;"#"&amp;K$6,INDIRECT("ИсходныеДанные!$J$2:$J$50000")),0)</f>
        <v>0</v>
      </c>
      <c r="L3168" s="3">
        <f ca="1">IF($B3168&lt;&gt;"",SUMIF(INDIRECT("ИсходныеДанные!$"&amp;$K$4&amp;"$2:$"&amp;$K$4&amp;"$50000"),$B3168&amp;"#"&amp;L$6,INDIRECT("ИсходныеДанные!$J$2:$J$50000")),0)</f>
        <v>0</v>
      </c>
      <c r="M3168" s="3">
        <f ca="1">IF($B3168&lt;&gt;"",SUMIF(INDIRECT("ИсходныеДанные!$"&amp;$K$4&amp;"$2:$"&amp;$K$4&amp;"$50000"),$B3168&amp;"#"&amp;M$6,INDIRECT("ИсходныеДанные!$J$2:$J$50000")),0)</f>
        <v>0</v>
      </c>
      <c r="N3168" s="3">
        <f ca="1">IF($B3168&lt;&gt;"",SUMIF(INDIRECT("ИсходныеДанные!$"&amp;$K$4&amp;"$2:$"&amp;$K$4&amp;"$50000"),$B3168&amp;"#"&amp;N$6,INDIRECT("ИсходныеДанные!$J$2:$J$50000")),0)</f>
        <v>0</v>
      </c>
      <c r="O3168" s="3">
        <f ca="1">IF($B3168&lt;&gt;"",SUMIF(INDIRECT("ИсходныеДанные!$"&amp;$K$4&amp;"$2:$"&amp;$K$4&amp;"$50000"),$B3168&amp;"#"&amp;O$6,INDIRECT("ИсходныеДанные!$J$2:$J$50000")),0)</f>
        <v>0</v>
      </c>
      <c r="P3168" s="3">
        <f ca="1">IF($B3168&lt;&gt;"",SUMIF(INDIRECT("ИсходныеДанные!$"&amp;$K$4&amp;"$2:$"&amp;$K$4&amp;"$50000"),$B3168&amp;"#"&amp;P$6,INDIRECT("ИсходныеДанные!$J$2:$J$50000")),0)</f>
        <v>0</v>
      </c>
      <c r="Q3168" s="3">
        <f ca="1">IF($B3168&lt;&gt;"",SUMIF(INDIRECT("ИсходныеДанные!$"&amp;$K$4&amp;"$2:$"&amp;$K$4&amp;"$50000"),$B3168&amp;"#"&amp;Q$6,INDIRECT("ИсходныеДанные!$J$2:$J$50000")),0)</f>
        <v>0</v>
      </c>
      <c r="R3168" s="3">
        <f ca="1">IF($B3168&lt;&gt;"",SUMIF(INDIRECT("ИсходныеДанные!$"&amp;$K$4&amp;"$2:$"&amp;$K$4&amp;"$50000"),$B3168&amp;"#"&amp;R$6,INDIRECT("ИсходныеДанные!$J$2:$J$50000")),0)</f>
        <v>0</v>
      </c>
      <c r="S3168" s="3">
        <f ca="1">IF($B3168&lt;&gt;"",SUMIF(INDIRECT("ИсходныеДанные!$"&amp;$K$4&amp;"$2:$"&amp;$K$4&amp;"$50000"),$B3168&amp;"#"&amp;S$6,INDIRECT("ИсходныеДанные!$J$2:$J$50000")),0)</f>
        <v>0</v>
      </c>
      <c r="T3168" s="3">
        <f ca="1">IF($B3168&lt;&gt;"",SUMIF(INDIRECT("ИсходныеДанные!$"&amp;$K$4&amp;"$2:$"&amp;$K$4&amp;"$50000"),$B3168&amp;"#"&amp;T$6,INDIRECT("ИсходныеДанные!$J$2:$J$50000")),0)</f>
        <v>0</v>
      </c>
      <c r="U3168" s="3">
        <f ca="1">IF($B3168&lt;&gt;"",SUMIF(INDIRECT("ИсходныеДанные!$"&amp;$K$4&amp;"$2:$"&amp;$K$4&amp;"$50000"),$B3168&amp;"#"&amp;U$6,INDIRECT("ИсходныеДанные!$J$2:$J$50000")),0)</f>
        <v>0</v>
      </c>
      <c r="V3168" s="3">
        <f ca="1">IF($B3168&lt;&gt;"",SUMIF(INDIRECT("ИсходныеДанные!$"&amp;$K$4&amp;"$2:$"&amp;$K$4&amp;"$50000"),$B3168&amp;"#"&amp;V$6,INDIRECT("ИсходныеДанные!$J$2:$J$50000")),0)</f>
        <v>0</v>
      </c>
      <c r="W3168" s="16" t="e">
        <f ca="1">SUM(K3168:V3168)/Пофамильно!$R$1</f>
        <v>#DIV/0!</v>
      </c>
    </row>
    <row r="3169" spans="1:23" x14ac:dyDescent="0.25">
      <c r="A3169" s="10" t="str">
        <f t="shared" ca="1" si="51"/>
        <v>delete</v>
      </c>
      <c r="B3169" s="16" cm="1">
        <f t="array" aca="1" ref="B3169" ca="1">INDIRECT("УникальныеСписки!D"&amp;ROW()-$L$4)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14"/>
      <c r="G3169" s="81" t="str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84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84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84" t="str" cm="1">
        <f t="array" aca="1" ref="J3169" ca="1">_xlfn.XLOOKUP($B3169,INDIRECT(SUBSTITUTE("ИсходныеДанные!$где$2:$где$50000","где",$B$4)),INDIRECT(SUBSTITUTE("ИсходныеДанные!$что$2:$что$50000","что",J$4)),"",0,1)</f>
        <v/>
      </c>
      <c r="K3169" s="3">
        <f ca="1">IF($B3169&lt;&gt;"",SUMIF(INDIRECT("ИсходныеДанные!$"&amp;$K$4&amp;"$2:$"&amp;$K$4&amp;"$50000"),$B3169&amp;"#"&amp;K$6,INDIRECT("ИсходныеДанные!$J$2:$J$50000")),0)</f>
        <v>0</v>
      </c>
      <c r="L3169" s="3">
        <f ca="1">IF($B3169&lt;&gt;"",SUMIF(INDIRECT("ИсходныеДанные!$"&amp;$K$4&amp;"$2:$"&amp;$K$4&amp;"$50000"),$B3169&amp;"#"&amp;L$6,INDIRECT("ИсходныеДанные!$J$2:$J$50000")),0)</f>
        <v>0</v>
      </c>
      <c r="M3169" s="3">
        <f ca="1">IF($B3169&lt;&gt;"",SUMIF(INDIRECT("ИсходныеДанные!$"&amp;$K$4&amp;"$2:$"&amp;$K$4&amp;"$50000"),$B3169&amp;"#"&amp;M$6,INDIRECT("ИсходныеДанные!$J$2:$J$50000")),0)</f>
        <v>0</v>
      </c>
      <c r="N3169" s="3">
        <f ca="1">IF($B3169&lt;&gt;"",SUMIF(INDIRECT("ИсходныеДанные!$"&amp;$K$4&amp;"$2:$"&amp;$K$4&amp;"$50000"),$B3169&amp;"#"&amp;N$6,INDIRECT("ИсходныеДанные!$J$2:$J$50000")),0)</f>
        <v>0</v>
      </c>
      <c r="O3169" s="3">
        <f ca="1">IF($B3169&lt;&gt;"",SUMIF(INDIRECT("ИсходныеДанные!$"&amp;$K$4&amp;"$2:$"&amp;$K$4&amp;"$50000"),$B3169&amp;"#"&amp;O$6,INDIRECT("ИсходныеДанные!$J$2:$J$50000")),0)</f>
        <v>0</v>
      </c>
      <c r="P3169" s="3">
        <f ca="1">IF($B3169&lt;&gt;"",SUMIF(INDIRECT("ИсходныеДанные!$"&amp;$K$4&amp;"$2:$"&amp;$K$4&amp;"$50000"),$B3169&amp;"#"&amp;P$6,INDIRECT("ИсходныеДанные!$J$2:$J$50000")),0)</f>
        <v>0</v>
      </c>
      <c r="Q3169" s="3">
        <f ca="1">IF($B3169&lt;&gt;"",SUMIF(INDIRECT("ИсходныеДанные!$"&amp;$K$4&amp;"$2:$"&amp;$K$4&amp;"$50000"),$B3169&amp;"#"&amp;Q$6,INDIRECT("ИсходныеДанные!$J$2:$J$50000")),0)</f>
        <v>0</v>
      </c>
      <c r="R3169" s="3">
        <f ca="1">IF($B3169&lt;&gt;"",SUMIF(INDIRECT("ИсходныеДанные!$"&amp;$K$4&amp;"$2:$"&amp;$K$4&amp;"$50000"),$B3169&amp;"#"&amp;R$6,INDIRECT("ИсходныеДанные!$J$2:$J$50000")),0)</f>
        <v>0</v>
      </c>
      <c r="S3169" s="3">
        <f ca="1">IF($B3169&lt;&gt;"",SUMIF(INDIRECT("ИсходныеДанные!$"&amp;$K$4&amp;"$2:$"&amp;$K$4&amp;"$50000"),$B3169&amp;"#"&amp;S$6,INDIRECT("ИсходныеДанные!$J$2:$J$50000")),0)</f>
        <v>0</v>
      </c>
      <c r="T3169" s="3">
        <f ca="1">IF($B3169&lt;&gt;"",SUMIF(INDIRECT("ИсходныеДанные!$"&amp;$K$4&amp;"$2:$"&amp;$K$4&amp;"$50000"),$B3169&amp;"#"&amp;T$6,INDIRECT("ИсходныеДанные!$J$2:$J$50000")),0)</f>
        <v>0</v>
      </c>
      <c r="U3169" s="3">
        <f ca="1">IF($B3169&lt;&gt;"",SUMIF(INDIRECT("ИсходныеДанные!$"&amp;$K$4&amp;"$2:$"&amp;$K$4&amp;"$50000"),$B3169&amp;"#"&amp;U$6,INDIRECT("ИсходныеДанные!$J$2:$J$50000")),0)</f>
        <v>0</v>
      </c>
      <c r="V3169" s="3">
        <f ca="1">IF($B3169&lt;&gt;"",SUMIF(INDIRECT("ИсходныеДанные!$"&amp;$K$4&amp;"$2:$"&amp;$K$4&amp;"$50000"),$B3169&amp;"#"&amp;V$6,INDIRECT("ИсходныеДанные!$J$2:$J$50000")),0)</f>
        <v>0</v>
      </c>
      <c r="W3169" s="16" t="e">
        <f ca="1">SUM(K3169:V3169)/Пофамильно!$R$1</f>
        <v>#DIV/0!</v>
      </c>
    </row>
    <row r="3170" spans="1:23" x14ac:dyDescent="0.25">
      <c r="A3170" s="10" t="str">
        <f t="shared" ca="1" si="51"/>
        <v>delete</v>
      </c>
      <c r="B3170" s="16" cm="1">
        <f t="array" aca="1" ref="B3170" ca="1">INDIRECT("УникальныеСписки!D"&amp;ROW()-$L$4)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14"/>
      <c r="G3170" s="81" t="str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84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84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84" t="str" cm="1">
        <f t="array" aca="1" ref="J3170" ca="1">_xlfn.XLOOKUP($B3170,INDIRECT(SUBSTITUTE("ИсходныеДанные!$где$2:$где$50000","где",$B$4)),INDIRECT(SUBSTITUTE("ИсходныеДанные!$что$2:$что$50000","что",J$4)),"",0,1)</f>
        <v/>
      </c>
      <c r="K3170" s="3">
        <f ca="1">IF($B3170&lt;&gt;"",SUMIF(INDIRECT("ИсходныеДанные!$"&amp;$K$4&amp;"$2:$"&amp;$K$4&amp;"$50000"),$B3170&amp;"#"&amp;K$6,INDIRECT("ИсходныеДанные!$J$2:$J$50000")),0)</f>
        <v>0</v>
      </c>
      <c r="L3170" s="3">
        <f ca="1">IF($B3170&lt;&gt;"",SUMIF(INDIRECT("ИсходныеДанные!$"&amp;$K$4&amp;"$2:$"&amp;$K$4&amp;"$50000"),$B3170&amp;"#"&amp;L$6,INDIRECT("ИсходныеДанные!$J$2:$J$50000")),0)</f>
        <v>0</v>
      </c>
      <c r="M3170" s="3">
        <f ca="1">IF($B3170&lt;&gt;"",SUMIF(INDIRECT("ИсходныеДанные!$"&amp;$K$4&amp;"$2:$"&amp;$K$4&amp;"$50000"),$B3170&amp;"#"&amp;M$6,INDIRECT("ИсходныеДанные!$J$2:$J$50000")),0)</f>
        <v>0</v>
      </c>
      <c r="N3170" s="3">
        <f ca="1">IF($B3170&lt;&gt;"",SUMIF(INDIRECT("ИсходныеДанные!$"&amp;$K$4&amp;"$2:$"&amp;$K$4&amp;"$50000"),$B3170&amp;"#"&amp;N$6,INDIRECT("ИсходныеДанные!$J$2:$J$50000")),0)</f>
        <v>0</v>
      </c>
      <c r="O3170" s="3">
        <f ca="1">IF($B3170&lt;&gt;"",SUMIF(INDIRECT("ИсходныеДанные!$"&amp;$K$4&amp;"$2:$"&amp;$K$4&amp;"$50000"),$B3170&amp;"#"&amp;O$6,INDIRECT("ИсходныеДанные!$J$2:$J$50000")),0)</f>
        <v>0</v>
      </c>
      <c r="P3170" s="3">
        <f ca="1">IF($B3170&lt;&gt;"",SUMIF(INDIRECT("ИсходныеДанные!$"&amp;$K$4&amp;"$2:$"&amp;$K$4&amp;"$50000"),$B3170&amp;"#"&amp;P$6,INDIRECT("ИсходныеДанные!$J$2:$J$50000")),0)</f>
        <v>0</v>
      </c>
      <c r="Q3170" s="3">
        <f ca="1">IF($B3170&lt;&gt;"",SUMIF(INDIRECT("ИсходныеДанные!$"&amp;$K$4&amp;"$2:$"&amp;$K$4&amp;"$50000"),$B3170&amp;"#"&amp;Q$6,INDIRECT("ИсходныеДанные!$J$2:$J$50000")),0)</f>
        <v>0</v>
      </c>
      <c r="R3170" s="3">
        <f ca="1">IF($B3170&lt;&gt;"",SUMIF(INDIRECT("ИсходныеДанные!$"&amp;$K$4&amp;"$2:$"&amp;$K$4&amp;"$50000"),$B3170&amp;"#"&amp;R$6,INDIRECT("ИсходныеДанные!$J$2:$J$50000")),0)</f>
        <v>0</v>
      </c>
      <c r="S3170" s="3">
        <f ca="1">IF($B3170&lt;&gt;"",SUMIF(INDIRECT("ИсходныеДанные!$"&amp;$K$4&amp;"$2:$"&amp;$K$4&amp;"$50000"),$B3170&amp;"#"&amp;S$6,INDIRECT("ИсходныеДанные!$J$2:$J$50000")),0)</f>
        <v>0</v>
      </c>
      <c r="T3170" s="3">
        <f ca="1">IF($B3170&lt;&gt;"",SUMIF(INDIRECT("ИсходныеДанные!$"&amp;$K$4&amp;"$2:$"&amp;$K$4&amp;"$50000"),$B3170&amp;"#"&amp;T$6,INDIRECT("ИсходныеДанные!$J$2:$J$50000")),0)</f>
        <v>0</v>
      </c>
      <c r="U3170" s="3">
        <f ca="1">IF($B3170&lt;&gt;"",SUMIF(INDIRECT("ИсходныеДанные!$"&amp;$K$4&amp;"$2:$"&amp;$K$4&amp;"$50000"),$B3170&amp;"#"&amp;U$6,INDIRECT("ИсходныеДанные!$J$2:$J$50000")),0)</f>
        <v>0</v>
      </c>
      <c r="V3170" s="3">
        <f ca="1">IF($B3170&lt;&gt;"",SUMIF(INDIRECT("ИсходныеДанные!$"&amp;$K$4&amp;"$2:$"&amp;$K$4&amp;"$50000"),$B3170&amp;"#"&amp;V$6,INDIRECT("ИсходныеДанные!$J$2:$J$50000")),0)</f>
        <v>0</v>
      </c>
      <c r="W3170" s="16" t="e">
        <f ca="1">SUM(K3170:V3170)/Пофамильно!$R$1</f>
        <v>#DIV/0!</v>
      </c>
    </row>
    <row r="3171" spans="1:23" x14ac:dyDescent="0.25">
      <c r="A3171" s="10" t="str">
        <f t="shared" ca="1" si="51"/>
        <v>delete</v>
      </c>
      <c r="B3171" s="16" cm="1">
        <f t="array" aca="1" ref="B3171" ca="1">INDIRECT("УникальныеСписки!D"&amp;ROW()-$L$4)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14"/>
      <c r="G3171" s="81" t="str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84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84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84" t="str" cm="1">
        <f t="array" aca="1" ref="J3171" ca="1">_xlfn.XLOOKUP($B3171,INDIRECT(SUBSTITUTE("ИсходныеДанные!$где$2:$где$50000","где",$B$4)),INDIRECT(SUBSTITUTE("ИсходныеДанные!$что$2:$что$50000","что",J$4)),"",0,1)</f>
        <v/>
      </c>
      <c r="K3171" s="3">
        <f ca="1">IF($B3171&lt;&gt;"",SUMIF(INDIRECT("ИсходныеДанные!$"&amp;$K$4&amp;"$2:$"&amp;$K$4&amp;"$50000"),$B3171&amp;"#"&amp;K$6,INDIRECT("ИсходныеДанные!$J$2:$J$50000")),0)</f>
        <v>0</v>
      </c>
      <c r="L3171" s="3">
        <f ca="1">IF($B3171&lt;&gt;"",SUMIF(INDIRECT("ИсходныеДанные!$"&amp;$K$4&amp;"$2:$"&amp;$K$4&amp;"$50000"),$B3171&amp;"#"&amp;L$6,INDIRECT("ИсходныеДанные!$J$2:$J$50000")),0)</f>
        <v>0</v>
      </c>
      <c r="M3171" s="3">
        <f ca="1">IF($B3171&lt;&gt;"",SUMIF(INDIRECT("ИсходныеДанные!$"&amp;$K$4&amp;"$2:$"&amp;$K$4&amp;"$50000"),$B3171&amp;"#"&amp;M$6,INDIRECT("ИсходныеДанные!$J$2:$J$50000")),0)</f>
        <v>0</v>
      </c>
      <c r="N3171" s="3">
        <f ca="1">IF($B3171&lt;&gt;"",SUMIF(INDIRECT("ИсходныеДанные!$"&amp;$K$4&amp;"$2:$"&amp;$K$4&amp;"$50000"),$B3171&amp;"#"&amp;N$6,INDIRECT("ИсходныеДанные!$J$2:$J$50000")),0)</f>
        <v>0</v>
      </c>
      <c r="O3171" s="3">
        <f ca="1">IF($B3171&lt;&gt;"",SUMIF(INDIRECT("ИсходныеДанные!$"&amp;$K$4&amp;"$2:$"&amp;$K$4&amp;"$50000"),$B3171&amp;"#"&amp;O$6,INDIRECT("ИсходныеДанные!$J$2:$J$50000")),0)</f>
        <v>0</v>
      </c>
      <c r="P3171" s="3">
        <f ca="1">IF($B3171&lt;&gt;"",SUMIF(INDIRECT("ИсходныеДанные!$"&amp;$K$4&amp;"$2:$"&amp;$K$4&amp;"$50000"),$B3171&amp;"#"&amp;P$6,INDIRECT("ИсходныеДанные!$J$2:$J$50000")),0)</f>
        <v>0</v>
      </c>
      <c r="Q3171" s="3">
        <f ca="1">IF($B3171&lt;&gt;"",SUMIF(INDIRECT("ИсходныеДанные!$"&amp;$K$4&amp;"$2:$"&amp;$K$4&amp;"$50000"),$B3171&amp;"#"&amp;Q$6,INDIRECT("ИсходныеДанные!$J$2:$J$50000")),0)</f>
        <v>0</v>
      </c>
      <c r="R3171" s="3">
        <f ca="1">IF($B3171&lt;&gt;"",SUMIF(INDIRECT("ИсходныеДанные!$"&amp;$K$4&amp;"$2:$"&amp;$K$4&amp;"$50000"),$B3171&amp;"#"&amp;R$6,INDIRECT("ИсходныеДанные!$J$2:$J$50000")),0)</f>
        <v>0</v>
      </c>
      <c r="S3171" s="3">
        <f ca="1">IF($B3171&lt;&gt;"",SUMIF(INDIRECT("ИсходныеДанные!$"&amp;$K$4&amp;"$2:$"&amp;$K$4&amp;"$50000"),$B3171&amp;"#"&amp;S$6,INDIRECT("ИсходныеДанные!$J$2:$J$50000")),0)</f>
        <v>0</v>
      </c>
      <c r="T3171" s="3">
        <f ca="1">IF($B3171&lt;&gt;"",SUMIF(INDIRECT("ИсходныеДанные!$"&amp;$K$4&amp;"$2:$"&amp;$K$4&amp;"$50000"),$B3171&amp;"#"&amp;T$6,INDIRECT("ИсходныеДанные!$J$2:$J$50000")),0)</f>
        <v>0</v>
      </c>
      <c r="U3171" s="3">
        <f ca="1">IF($B3171&lt;&gt;"",SUMIF(INDIRECT("ИсходныеДанные!$"&amp;$K$4&amp;"$2:$"&amp;$K$4&amp;"$50000"),$B3171&amp;"#"&amp;U$6,INDIRECT("ИсходныеДанные!$J$2:$J$50000")),0)</f>
        <v>0</v>
      </c>
      <c r="V3171" s="3">
        <f ca="1">IF($B3171&lt;&gt;"",SUMIF(INDIRECT("ИсходныеДанные!$"&amp;$K$4&amp;"$2:$"&amp;$K$4&amp;"$50000"),$B3171&amp;"#"&amp;V$6,INDIRECT("ИсходныеДанные!$J$2:$J$50000")),0)</f>
        <v>0</v>
      </c>
      <c r="W3171" s="16" t="e">
        <f ca="1">SUM(K3171:V3171)/Пофамильно!$R$1</f>
        <v>#DIV/0!</v>
      </c>
    </row>
    <row r="3172" spans="1:23" x14ac:dyDescent="0.25">
      <c r="A3172" s="10" t="str">
        <f t="shared" ca="1" si="51"/>
        <v>delete</v>
      </c>
      <c r="B3172" s="16" cm="1">
        <f t="array" aca="1" ref="B3172" ca="1">INDIRECT("УникальныеСписки!D"&amp;ROW()-$L$4)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14"/>
      <c r="G3172" s="81" t="str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84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84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84" t="str" cm="1">
        <f t="array" aca="1" ref="J3172" ca="1">_xlfn.XLOOKUP($B3172,INDIRECT(SUBSTITUTE("ИсходныеДанные!$где$2:$где$50000","где",$B$4)),INDIRECT(SUBSTITUTE("ИсходныеДанные!$что$2:$что$50000","что",J$4)),"",0,1)</f>
        <v/>
      </c>
      <c r="K3172" s="3">
        <f ca="1">IF($B3172&lt;&gt;"",SUMIF(INDIRECT("ИсходныеДанные!$"&amp;$K$4&amp;"$2:$"&amp;$K$4&amp;"$50000"),$B3172&amp;"#"&amp;K$6,INDIRECT("ИсходныеДанные!$J$2:$J$50000")),0)</f>
        <v>0</v>
      </c>
      <c r="L3172" s="3">
        <f ca="1">IF($B3172&lt;&gt;"",SUMIF(INDIRECT("ИсходныеДанные!$"&amp;$K$4&amp;"$2:$"&amp;$K$4&amp;"$50000"),$B3172&amp;"#"&amp;L$6,INDIRECT("ИсходныеДанные!$J$2:$J$50000")),0)</f>
        <v>0</v>
      </c>
      <c r="M3172" s="3">
        <f ca="1">IF($B3172&lt;&gt;"",SUMIF(INDIRECT("ИсходныеДанные!$"&amp;$K$4&amp;"$2:$"&amp;$K$4&amp;"$50000"),$B3172&amp;"#"&amp;M$6,INDIRECT("ИсходныеДанные!$J$2:$J$50000")),0)</f>
        <v>0</v>
      </c>
      <c r="N3172" s="3">
        <f ca="1">IF($B3172&lt;&gt;"",SUMIF(INDIRECT("ИсходныеДанные!$"&amp;$K$4&amp;"$2:$"&amp;$K$4&amp;"$50000"),$B3172&amp;"#"&amp;N$6,INDIRECT("ИсходныеДанные!$J$2:$J$50000")),0)</f>
        <v>0</v>
      </c>
      <c r="O3172" s="3">
        <f ca="1">IF($B3172&lt;&gt;"",SUMIF(INDIRECT("ИсходныеДанные!$"&amp;$K$4&amp;"$2:$"&amp;$K$4&amp;"$50000"),$B3172&amp;"#"&amp;O$6,INDIRECT("ИсходныеДанные!$J$2:$J$50000")),0)</f>
        <v>0</v>
      </c>
      <c r="P3172" s="3">
        <f ca="1">IF($B3172&lt;&gt;"",SUMIF(INDIRECT("ИсходныеДанные!$"&amp;$K$4&amp;"$2:$"&amp;$K$4&amp;"$50000"),$B3172&amp;"#"&amp;P$6,INDIRECT("ИсходныеДанные!$J$2:$J$50000")),0)</f>
        <v>0</v>
      </c>
      <c r="Q3172" s="3">
        <f ca="1">IF($B3172&lt;&gt;"",SUMIF(INDIRECT("ИсходныеДанные!$"&amp;$K$4&amp;"$2:$"&amp;$K$4&amp;"$50000"),$B3172&amp;"#"&amp;Q$6,INDIRECT("ИсходныеДанные!$J$2:$J$50000")),0)</f>
        <v>0</v>
      </c>
      <c r="R3172" s="3">
        <f ca="1">IF($B3172&lt;&gt;"",SUMIF(INDIRECT("ИсходныеДанные!$"&amp;$K$4&amp;"$2:$"&amp;$K$4&amp;"$50000"),$B3172&amp;"#"&amp;R$6,INDIRECT("ИсходныеДанные!$J$2:$J$50000")),0)</f>
        <v>0</v>
      </c>
      <c r="S3172" s="3">
        <f ca="1">IF($B3172&lt;&gt;"",SUMIF(INDIRECT("ИсходныеДанные!$"&amp;$K$4&amp;"$2:$"&amp;$K$4&amp;"$50000"),$B3172&amp;"#"&amp;S$6,INDIRECT("ИсходныеДанные!$J$2:$J$50000")),0)</f>
        <v>0</v>
      </c>
      <c r="T3172" s="3">
        <f ca="1">IF($B3172&lt;&gt;"",SUMIF(INDIRECT("ИсходныеДанные!$"&amp;$K$4&amp;"$2:$"&amp;$K$4&amp;"$50000"),$B3172&amp;"#"&amp;T$6,INDIRECT("ИсходныеДанные!$J$2:$J$50000")),0)</f>
        <v>0</v>
      </c>
      <c r="U3172" s="3">
        <f ca="1">IF($B3172&lt;&gt;"",SUMIF(INDIRECT("ИсходныеДанные!$"&amp;$K$4&amp;"$2:$"&amp;$K$4&amp;"$50000"),$B3172&amp;"#"&amp;U$6,INDIRECT("ИсходныеДанные!$J$2:$J$50000")),0)</f>
        <v>0</v>
      </c>
      <c r="V3172" s="3">
        <f ca="1">IF($B3172&lt;&gt;"",SUMIF(INDIRECT("ИсходныеДанные!$"&amp;$K$4&amp;"$2:$"&amp;$K$4&amp;"$50000"),$B3172&amp;"#"&amp;V$6,INDIRECT("ИсходныеДанные!$J$2:$J$50000")),0)</f>
        <v>0</v>
      </c>
      <c r="W3172" s="16" t="e">
        <f ca="1">SUM(K3172:V3172)/Пофамильно!$R$1</f>
        <v>#DIV/0!</v>
      </c>
    </row>
    <row r="3173" spans="1:23" x14ac:dyDescent="0.25">
      <c r="A3173" s="10" t="str">
        <f t="shared" ca="1" si="51"/>
        <v>delete</v>
      </c>
      <c r="B3173" s="16" cm="1">
        <f t="array" aca="1" ref="B3173" ca="1">INDIRECT("УникальныеСписки!D"&amp;ROW()-$L$4)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14"/>
      <c r="G3173" s="81" t="str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84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84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84" t="str" cm="1">
        <f t="array" aca="1" ref="J3173" ca="1">_xlfn.XLOOKUP($B3173,INDIRECT(SUBSTITUTE("ИсходныеДанные!$где$2:$где$50000","где",$B$4)),INDIRECT(SUBSTITUTE("ИсходныеДанные!$что$2:$что$50000","что",J$4)),"",0,1)</f>
        <v/>
      </c>
      <c r="K3173" s="3">
        <f ca="1">IF($B3173&lt;&gt;"",SUMIF(INDIRECT("ИсходныеДанные!$"&amp;$K$4&amp;"$2:$"&amp;$K$4&amp;"$50000"),$B3173&amp;"#"&amp;K$6,INDIRECT("ИсходныеДанные!$J$2:$J$50000")),0)</f>
        <v>0</v>
      </c>
      <c r="L3173" s="3">
        <f ca="1">IF($B3173&lt;&gt;"",SUMIF(INDIRECT("ИсходныеДанные!$"&amp;$K$4&amp;"$2:$"&amp;$K$4&amp;"$50000"),$B3173&amp;"#"&amp;L$6,INDIRECT("ИсходныеДанные!$J$2:$J$50000")),0)</f>
        <v>0</v>
      </c>
      <c r="M3173" s="3">
        <f ca="1">IF($B3173&lt;&gt;"",SUMIF(INDIRECT("ИсходныеДанные!$"&amp;$K$4&amp;"$2:$"&amp;$K$4&amp;"$50000"),$B3173&amp;"#"&amp;M$6,INDIRECT("ИсходныеДанные!$J$2:$J$50000")),0)</f>
        <v>0</v>
      </c>
      <c r="N3173" s="3">
        <f ca="1">IF($B3173&lt;&gt;"",SUMIF(INDIRECT("ИсходныеДанные!$"&amp;$K$4&amp;"$2:$"&amp;$K$4&amp;"$50000"),$B3173&amp;"#"&amp;N$6,INDIRECT("ИсходныеДанные!$J$2:$J$50000")),0)</f>
        <v>0</v>
      </c>
      <c r="O3173" s="3">
        <f ca="1">IF($B3173&lt;&gt;"",SUMIF(INDIRECT("ИсходныеДанные!$"&amp;$K$4&amp;"$2:$"&amp;$K$4&amp;"$50000"),$B3173&amp;"#"&amp;O$6,INDIRECT("ИсходныеДанные!$J$2:$J$50000")),0)</f>
        <v>0</v>
      </c>
      <c r="P3173" s="3">
        <f ca="1">IF($B3173&lt;&gt;"",SUMIF(INDIRECT("ИсходныеДанные!$"&amp;$K$4&amp;"$2:$"&amp;$K$4&amp;"$50000"),$B3173&amp;"#"&amp;P$6,INDIRECT("ИсходныеДанные!$J$2:$J$50000")),0)</f>
        <v>0</v>
      </c>
      <c r="Q3173" s="3">
        <f ca="1">IF($B3173&lt;&gt;"",SUMIF(INDIRECT("ИсходныеДанные!$"&amp;$K$4&amp;"$2:$"&amp;$K$4&amp;"$50000"),$B3173&amp;"#"&amp;Q$6,INDIRECT("ИсходныеДанные!$J$2:$J$50000")),0)</f>
        <v>0</v>
      </c>
      <c r="R3173" s="3">
        <f ca="1">IF($B3173&lt;&gt;"",SUMIF(INDIRECT("ИсходныеДанные!$"&amp;$K$4&amp;"$2:$"&amp;$K$4&amp;"$50000"),$B3173&amp;"#"&amp;R$6,INDIRECT("ИсходныеДанные!$J$2:$J$50000")),0)</f>
        <v>0</v>
      </c>
      <c r="S3173" s="3">
        <f ca="1">IF($B3173&lt;&gt;"",SUMIF(INDIRECT("ИсходныеДанные!$"&amp;$K$4&amp;"$2:$"&amp;$K$4&amp;"$50000"),$B3173&amp;"#"&amp;S$6,INDIRECT("ИсходныеДанные!$J$2:$J$50000")),0)</f>
        <v>0</v>
      </c>
      <c r="T3173" s="3">
        <f ca="1">IF($B3173&lt;&gt;"",SUMIF(INDIRECT("ИсходныеДанные!$"&amp;$K$4&amp;"$2:$"&amp;$K$4&amp;"$50000"),$B3173&amp;"#"&amp;T$6,INDIRECT("ИсходныеДанные!$J$2:$J$50000")),0)</f>
        <v>0</v>
      </c>
      <c r="U3173" s="3">
        <f ca="1">IF($B3173&lt;&gt;"",SUMIF(INDIRECT("ИсходныеДанные!$"&amp;$K$4&amp;"$2:$"&amp;$K$4&amp;"$50000"),$B3173&amp;"#"&amp;U$6,INDIRECT("ИсходныеДанные!$J$2:$J$50000")),0)</f>
        <v>0</v>
      </c>
      <c r="V3173" s="3">
        <f ca="1">IF($B3173&lt;&gt;"",SUMIF(INDIRECT("ИсходныеДанные!$"&amp;$K$4&amp;"$2:$"&amp;$K$4&amp;"$50000"),$B3173&amp;"#"&amp;V$6,INDIRECT("ИсходныеДанные!$J$2:$J$50000")),0)</f>
        <v>0</v>
      </c>
      <c r="W3173" s="16" t="e">
        <f ca="1">SUM(K3173:V3173)/Пофамильно!$R$1</f>
        <v>#DIV/0!</v>
      </c>
    </row>
    <row r="3174" spans="1:23" x14ac:dyDescent="0.25">
      <c r="A3174" s="10" t="str">
        <f t="shared" ca="1" si="51"/>
        <v>delete</v>
      </c>
      <c r="B3174" s="16" cm="1">
        <f t="array" aca="1" ref="B3174" ca="1">INDIRECT("УникальныеСписки!D"&amp;ROW()-$L$4)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14"/>
      <c r="G3174" s="81" t="str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84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84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84" t="str" cm="1">
        <f t="array" aca="1" ref="J3174" ca="1">_xlfn.XLOOKUP($B3174,INDIRECT(SUBSTITUTE("ИсходныеДанные!$где$2:$где$50000","где",$B$4)),INDIRECT(SUBSTITUTE("ИсходныеДанные!$что$2:$что$50000","что",J$4)),"",0,1)</f>
        <v/>
      </c>
      <c r="K3174" s="3">
        <f ca="1">IF($B3174&lt;&gt;"",SUMIF(INDIRECT("ИсходныеДанные!$"&amp;$K$4&amp;"$2:$"&amp;$K$4&amp;"$50000"),$B3174&amp;"#"&amp;K$6,INDIRECT("ИсходныеДанные!$J$2:$J$50000")),0)</f>
        <v>0</v>
      </c>
      <c r="L3174" s="3">
        <f ca="1">IF($B3174&lt;&gt;"",SUMIF(INDIRECT("ИсходныеДанные!$"&amp;$K$4&amp;"$2:$"&amp;$K$4&amp;"$50000"),$B3174&amp;"#"&amp;L$6,INDIRECT("ИсходныеДанные!$J$2:$J$50000")),0)</f>
        <v>0</v>
      </c>
      <c r="M3174" s="3">
        <f ca="1">IF($B3174&lt;&gt;"",SUMIF(INDIRECT("ИсходныеДанные!$"&amp;$K$4&amp;"$2:$"&amp;$K$4&amp;"$50000"),$B3174&amp;"#"&amp;M$6,INDIRECT("ИсходныеДанные!$J$2:$J$50000")),0)</f>
        <v>0</v>
      </c>
      <c r="N3174" s="3">
        <f ca="1">IF($B3174&lt;&gt;"",SUMIF(INDIRECT("ИсходныеДанные!$"&amp;$K$4&amp;"$2:$"&amp;$K$4&amp;"$50000"),$B3174&amp;"#"&amp;N$6,INDIRECT("ИсходныеДанные!$J$2:$J$50000")),0)</f>
        <v>0</v>
      </c>
      <c r="O3174" s="3">
        <f ca="1">IF($B3174&lt;&gt;"",SUMIF(INDIRECT("ИсходныеДанные!$"&amp;$K$4&amp;"$2:$"&amp;$K$4&amp;"$50000"),$B3174&amp;"#"&amp;O$6,INDIRECT("ИсходныеДанные!$J$2:$J$50000")),0)</f>
        <v>0</v>
      </c>
      <c r="P3174" s="3">
        <f ca="1">IF($B3174&lt;&gt;"",SUMIF(INDIRECT("ИсходныеДанные!$"&amp;$K$4&amp;"$2:$"&amp;$K$4&amp;"$50000"),$B3174&amp;"#"&amp;P$6,INDIRECT("ИсходныеДанные!$J$2:$J$50000")),0)</f>
        <v>0</v>
      </c>
      <c r="Q3174" s="3">
        <f ca="1">IF($B3174&lt;&gt;"",SUMIF(INDIRECT("ИсходныеДанные!$"&amp;$K$4&amp;"$2:$"&amp;$K$4&amp;"$50000"),$B3174&amp;"#"&amp;Q$6,INDIRECT("ИсходныеДанные!$J$2:$J$50000")),0)</f>
        <v>0</v>
      </c>
      <c r="R3174" s="3">
        <f ca="1">IF($B3174&lt;&gt;"",SUMIF(INDIRECT("ИсходныеДанные!$"&amp;$K$4&amp;"$2:$"&amp;$K$4&amp;"$50000"),$B3174&amp;"#"&amp;R$6,INDIRECT("ИсходныеДанные!$J$2:$J$50000")),0)</f>
        <v>0</v>
      </c>
      <c r="S3174" s="3">
        <f ca="1">IF($B3174&lt;&gt;"",SUMIF(INDIRECT("ИсходныеДанные!$"&amp;$K$4&amp;"$2:$"&amp;$K$4&amp;"$50000"),$B3174&amp;"#"&amp;S$6,INDIRECT("ИсходныеДанные!$J$2:$J$50000")),0)</f>
        <v>0</v>
      </c>
      <c r="T3174" s="3">
        <f ca="1">IF($B3174&lt;&gt;"",SUMIF(INDIRECT("ИсходныеДанные!$"&amp;$K$4&amp;"$2:$"&amp;$K$4&amp;"$50000"),$B3174&amp;"#"&amp;T$6,INDIRECT("ИсходныеДанные!$J$2:$J$50000")),0)</f>
        <v>0</v>
      </c>
      <c r="U3174" s="3">
        <f ca="1">IF($B3174&lt;&gt;"",SUMIF(INDIRECT("ИсходныеДанные!$"&amp;$K$4&amp;"$2:$"&amp;$K$4&amp;"$50000"),$B3174&amp;"#"&amp;U$6,INDIRECT("ИсходныеДанные!$J$2:$J$50000")),0)</f>
        <v>0</v>
      </c>
      <c r="V3174" s="3">
        <f ca="1">IF($B3174&lt;&gt;"",SUMIF(INDIRECT("ИсходныеДанные!$"&amp;$K$4&amp;"$2:$"&amp;$K$4&amp;"$50000"),$B3174&amp;"#"&amp;V$6,INDIRECT("ИсходныеДанные!$J$2:$J$50000")),0)</f>
        <v>0</v>
      </c>
      <c r="W3174" s="16" t="e">
        <f ca="1">SUM(K3174:V3174)/Пофамильно!$R$1</f>
        <v>#DIV/0!</v>
      </c>
    </row>
    <row r="3175" spans="1:23" x14ac:dyDescent="0.25">
      <c r="A3175" s="10" t="str">
        <f t="shared" ca="1" si="51"/>
        <v>delete</v>
      </c>
      <c r="B3175" s="16" cm="1">
        <f t="array" aca="1" ref="B3175" ca="1">INDIRECT("УникальныеСписки!D"&amp;ROW()-$L$4)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14"/>
      <c r="G3175" s="81" t="str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84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84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84" t="str" cm="1">
        <f t="array" aca="1" ref="J3175" ca="1">_xlfn.XLOOKUP($B3175,INDIRECT(SUBSTITUTE("ИсходныеДанные!$где$2:$где$50000","где",$B$4)),INDIRECT(SUBSTITUTE("ИсходныеДанные!$что$2:$что$50000","что",J$4)),"",0,1)</f>
        <v/>
      </c>
      <c r="K3175" s="3">
        <f ca="1">IF($B3175&lt;&gt;"",SUMIF(INDIRECT("ИсходныеДанные!$"&amp;$K$4&amp;"$2:$"&amp;$K$4&amp;"$50000"),$B3175&amp;"#"&amp;K$6,INDIRECT("ИсходныеДанные!$J$2:$J$50000")),0)</f>
        <v>0</v>
      </c>
      <c r="L3175" s="3">
        <f ca="1">IF($B3175&lt;&gt;"",SUMIF(INDIRECT("ИсходныеДанные!$"&amp;$K$4&amp;"$2:$"&amp;$K$4&amp;"$50000"),$B3175&amp;"#"&amp;L$6,INDIRECT("ИсходныеДанные!$J$2:$J$50000")),0)</f>
        <v>0</v>
      </c>
      <c r="M3175" s="3">
        <f ca="1">IF($B3175&lt;&gt;"",SUMIF(INDIRECT("ИсходныеДанные!$"&amp;$K$4&amp;"$2:$"&amp;$K$4&amp;"$50000"),$B3175&amp;"#"&amp;M$6,INDIRECT("ИсходныеДанные!$J$2:$J$50000")),0)</f>
        <v>0</v>
      </c>
      <c r="N3175" s="3">
        <f ca="1">IF($B3175&lt;&gt;"",SUMIF(INDIRECT("ИсходныеДанные!$"&amp;$K$4&amp;"$2:$"&amp;$K$4&amp;"$50000"),$B3175&amp;"#"&amp;N$6,INDIRECT("ИсходныеДанные!$J$2:$J$50000")),0)</f>
        <v>0</v>
      </c>
      <c r="O3175" s="3">
        <f ca="1">IF($B3175&lt;&gt;"",SUMIF(INDIRECT("ИсходныеДанные!$"&amp;$K$4&amp;"$2:$"&amp;$K$4&amp;"$50000"),$B3175&amp;"#"&amp;O$6,INDIRECT("ИсходныеДанные!$J$2:$J$50000")),0)</f>
        <v>0</v>
      </c>
      <c r="P3175" s="3">
        <f ca="1">IF($B3175&lt;&gt;"",SUMIF(INDIRECT("ИсходныеДанные!$"&amp;$K$4&amp;"$2:$"&amp;$K$4&amp;"$50000"),$B3175&amp;"#"&amp;P$6,INDIRECT("ИсходныеДанные!$J$2:$J$50000")),0)</f>
        <v>0</v>
      </c>
      <c r="Q3175" s="3">
        <f ca="1">IF($B3175&lt;&gt;"",SUMIF(INDIRECT("ИсходныеДанные!$"&amp;$K$4&amp;"$2:$"&amp;$K$4&amp;"$50000"),$B3175&amp;"#"&amp;Q$6,INDIRECT("ИсходныеДанные!$J$2:$J$50000")),0)</f>
        <v>0</v>
      </c>
      <c r="R3175" s="3">
        <f ca="1">IF($B3175&lt;&gt;"",SUMIF(INDIRECT("ИсходныеДанные!$"&amp;$K$4&amp;"$2:$"&amp;$K$4&amp;"$50000"),$B3175&amp;"#"&amp;R$6,INDIRECT("ИсходныеДанные!$J$2:$J$50000")),0)</f>
        <v>0</v>
      </c>
      <c r="S3175" s="3">
        <f ca="1">IF($B3175&lt;&gt;"",SUMIF(INDIRECT("ИсходныеДанные!$"&amp;$K$4&amp;"$2:$"&amp;$K$4&amp;"$50000"),$B3175&amp;"#"&amp;S$6,INDIRECT("ИсходныеДанные!$J$2:$J$50000")),0)</f>
        <v>0</v>
      </c>
      <c r="T3175" s="3">
        <f ca="1">IF($B3175&lt;&gt;"",SUMIF(INDIRECT("ИсходныеДанные!$"&amp;$K$4&amp;"$2:$"&amp;$K$4&amp;"$50000"),$B3175&amp;"#"&amp;T$6,INDIRECT("ИсходныеДанные!$J$2:$J$50000")),0)</f>
        <v>0</v>
      </c>
      <c r="U3175" s="3">
        <f ca="1">IF($B3175&lt;&gt;"",SUMIF(INDIRECT("ИсходныеДанные!$"&amp;$K$4&amp;"$2:$"&amp;$K$4&amp;"$50000"),$B3175&amp;"#"&amp;U$6,INDIRECT("ИсходныеДанные!$J$2:$J$50000")),0)</f>
        <v>0</v>
      </c>
      <c r="V3175" s="3">
        <f ca="1">IF($B3175&lt;&gt;"",SUMIF(INDIRECT("ИсходныеДанные!$"&amp;$K$4&amp;"$2:$"&amp;$K$4&amp;"$50000"),$B3175&amp;"#"&amp;V$6,INDIRECT("ИсходныеДанные!$J$2:$J$50000")),0)</f>
        <v>0</v>
      </c>
      <c r="W3175" s="16" t="e">
        <f ca="1">SUM(K3175:V3175)/Пофамильно!$R$1</f>
        <v>#DIV/0!</v>
      </c>
    </row>
    <row r="3176" spans="1:23" x14ac:dyDescent="0.25">
      <c r="A3176" s="10" t="str">
        <f t="shared" ca="1" si="51"/>
        <v>delete</v>
      </c>
      <c r="B3176" s="16" cm="1">
        <f t="array" aca="1" ref="B3176" ca="1">INDIRECT("УникальныеСписки!D"&amp;ROW()-$L$4)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14"/>
      <c r="G3176" s="81" t="str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84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84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84" t="str" cm="1">
        <f t="array" aca="1" ref="J3176" ca="1">_xlfn.XLOOKUP($B3176,INDIRECT(SUBSTITUTE("ИсходныеДанные!$где$2:$где$50000","где",$B$4)),INDIRECT(SUBSTITUTE("ИсходныеДанные!$что$2:$что$50000","что",J$4)),"",0,1)</f>
        <v/>
      </c>
      <c r="K3176" s="3">
        <f ca="1">IF($B3176&lt;&gt;"",SUMIF(INDIRECT("ИсходныеДанные!$"&amp;$K$4&amp;"$2:$"&amp;$K$4&amp;"$50000"),$B3176&amp;"#"&amp;K$6,INDIRECT("ИсходныеДанные!$J$2:$J$50000")),0)</f>
        <v>0</v>
      </c>
      <c r="L3176" s="3">
        <f ca="1">IF($B3176&lt;&gt;"",SUMIF(INDIRECT("ИсходныеДанные!$"&amp;$K$4&amp;"$2:$"&amp;$K$4&amp;"$50000"),$B3176&amp;"#"&amp;L$6,INDIRECT("ИсходныеДанные!$J$2:$J$50000")),0)</f>
        <v>0</v>
      </c>
      <c r="M3176" s="3">
        <f ca="1">IF($B3176&lt;&gt;"",SUMIF(INDIRECT("ИсходныеДанные!$"&amp;$K$4&amp;"$2:$"&amp;$K$4&amp;"$50000"),$B3176&amp;"#"&amp;M$6,INDIRECT("ИсходныеДанные!$J$2:$J$50000")),0)</f>
        <v>0</v>
      </c>
      <c r="N3176" s="3">
        <f ca="1">IF($B3176&lt;&gt;"",SUMIF(INDIRECT("ИсходныеДанные!$"&amp;$K$4&amp;"$2:$"&amp;$K$4&amp;"$50000"),$B3176&amp;"#"&amp;N$6,INDIRECT("ИсходныеДанные!$J$2:$J$50000")),0)</f>
        <v>0</v>
      </c>
      <c r="O3176" s="3">
        <f ca="1">IF($B3176&lt;&gt;"",SUMIF(INDIRECT("ИсходныеДанные!$"&amp;$K$4&amp;"$2:$"&amp;$K$4&amp;"$50000"),$B3176&amp;"#"&amp;O$6,INDIRECT("ИсходныеДанные!$J$2:$J$50000")),0)</f>
        <v>0</v>
      </c>
      <c r="P3176" s="3">
        <f ca="1">IF($B3176&lt;&gt;"",SUMIF(INDIRECT("ИсходныеДанные!$"&amp;$K$4&amp;"$2:$"&amp;$K$4&amp;"$50000"),$B3176&amp;"#"&amp;P$6,INDIRECT("ИсходныеДанные!$J$2:$J$50000")),0)</f>
        <v>0</v>
      </c>
      <c r="Q3176" s="3">
        <f ca="1">IF($B3176&lt;&gt;"",SUMIF(INDIRECT("ИсходныеДанные!$"&amp;$K$4&amp;"$2:$"&amp;$K$4&amp;"$50000"),$B3176&amp;"#"&amp;Q$6,INDIRECT("ИсходныеДанные!$J$2:$J$50000")),0)</f>
        <v>0</v>
      </c>
      <c r="R3176" s="3">
        <f ca="1">IF($B3176&lt;&gt;"",SUMIF(INDIRECT("ИсходныеДанные!$"&amp;$K$4&amp;"$2:$"&amp;$K$4&amp;"$50000"),$B3176&amp;"#"&amp;R$6,INDIRECT("ИсходныеДанные!$J$2:$J$50000")),0)</f>
        <v>0</v>
      </c>
      <c r="S3176" s="3">
        <f ca="1">IF($B3176&lt;&gt;"",SUMIF(INDIRECT("ИсходныеДанные!$"&amp;$K$4&amp;"$2:$"&amp;$K$4&amp;"$50000"),$B3176&amp;"#"&amp;S$6,INDIRECT("ИсходныеДанные!$J$2:$J$50000")),0)</f>
        <v>0</v>
      </c>
      <c r="T3176" s="3">
        <f ca="1">IF($B3176&lt;&gt;"",SUMIF(INDIRECT("ИсходныеДанные!$"&amp;$K$4&amp;"$2:$"&amp;$K$4&amp;"$50000"),$B3176&amp;"#"&amp;T$6,INDIRECT("ИсходныеДанные!$J$2:$J$50000")),0)</f>
        <v>0</v>
      </c>
      <c r="U3176" s="3">
        <f ca="1">IF($B3176&lt;&gt;"",SUMIF(INDIRECT("ИсходныеДанные!$"&amp;$K$4&amp;"$2:$"&amp;$K$4&amp;"$50000"),$B3176&amp;"#"&amp;U$6,INDIRECT("ИсходныеДанные!$J$2:$J$50000")),0)</f>
        <v>0</v>
      </c>
      <c r="V3176" s="3">
        <f ca="1">IF($B3176&lt;&gt;"",SUMIF(INDIRECT("ИсходныеДанные!$"&amp;$K$4&amp;"$2:$"&amp;$K$4&amp;"$50000"),$B3176&amp;"#"&amp;V$6,INDIRECT("ИсходныеДанные!$J$2:$J$50000")),0)</f>
        <v>0</v>
      </c>
      <c r="W3176" s="16" t="e">
        <f ca="1">SUM(K3176:V3176)/Пофамильно!$R$1</f>
        <v>#DIV/0!</v>
      </c>
    </row>
    <row r="3177" spans="1:23" x14ac:dyDescent="0.25">
      <c r="A3177" s="10" t="str">
        <f t="shared" ca="1" si="51"/>
        <v>delete</v>
      </c>
      <c r="B3177" s="16" cm="1">
        <f t="array" aca="1" ref="B3177" ca="1">INDIRECT("УникальныеСписки!D"&amp;ROW()-$L$4)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14"/>
      <c r="G3177" s="81" t="str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84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84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84" t="str" cm="1">
        <f t="array" aca="1" ref="J3177" ca="1">_xlfn.XLOOKUP($B3177,INDIRECT(SUBSTITUTE("ИсходныеДанные!$где$2:$где$50000","где",$B$4)),INDIRECT(SUBSTITUTE("ИсходныеДанные!$что$2:$что$50000","что",J$4)),"",0,1)</f>
        <v/>
      </c>
      <c r="K3177" s="3">
        <f ca="1">IF($B3177&lt;&gt;"",SUMIF(INDIRECT("ИсходныеДанные!$"&amp;$K$4&amp;"$2:$"&amp;$K$4&amp;"$50000"),$B3177&amp;"#"&amp;K$6,INDIRECT("ИсходныеДанные!$J$2:$J$50000")),0)</f>
        <v>0</v>
      </c>
      <c r="L3177" s="3">
        <f ca="1">IF($B3177&lt;&gt;"",SUMIF(INDIRECT("ИсходныеДанные!$"&amp;$K$4&amp;"$2:$"&amp;$K$4&amp;"$50000"),$B3177&amp;"#"&amp;L$6,INDIRECT("ИсходныеДанные!$J$2:$J$50000")),0)</f>
        <v>0</v>
      </c>
      <c r="M3177" s="3">
        <f ca="1">IF($B3177&lt;&gt;"",SUMIF(INDIRECT("ИсходныеДанные!$"&amp;$K$4&amp;"$2:$"&amp;$K$4&amp;"$50000"),$B3177&amp;"#"&amp;M$6,INDIRECT("ИсходныеДанные!$J$2:$J$50000")),0)</f>
        <v>0</v>
      </c>
      <c r="N3177" s="3">
        <f ca="1">IF($B3177&lt;&gt;"",SUMIF(INDIRECT("ИсходныеДанные!$"&amp;$K$4&amp;"$2:$"&amp;$K$4&amp;"$50000"),$B3177&amp;"#"&amp;N$6,INDIRECT("ИсходныеДанные!$J$2:$J$50000")),0)</f>
        <v>0</v>
      </c>
      <c r="O3177" s="3">
        <f ca="1">IF($B3177&lt;&gt;"",SUMIF(INDIRECT("ИсходныеДанные!$"&amp;$K$4&amp;"$2:$"&amp;$K$4&amp;"$50000"),$B3177&amp;"#"&amp;O$6,INDIRECT("ИсходныеДанные!$J$2:$J$50000")),0)</f>
        <v>0</v>
      </c>
      <c r="P3177" s="3">
        <f ca="1">IF($B3177&lt;&gt;"",SUMIF(INDIRECT("ИсходныеДанные!$"&amp;$K$4&amp;"$2:$"&amp;$K$4&amp;"$50000"),$B3177&amp;"#"&amp;P$6,INDIRECT("ИсходныеДанные!$J$2:$J$50000")),0)</f>
        <v>0</v>
      </c>
      <c r="Q3177" s="3">
        <f ca="1">IF($B3177&lt;&gt;"",SUMIF(INDIRECT("ИсходныеДанные!$"&amp;$K$4&amp;"$2:$"&amp;$K$4&amp;"$50000"),$B3177&amp;"#"&amp;Q$6,INDIRECT("ИсходныеДанные!$J$2:$J$50000")),0)</f>
        <v>0</v>
      </c>
      <c r="R3177" s="3">
        <f ca="1">IF($B3177&lt;&gt;"",SUMIF(INDIRECT("ИсходныеДанные!$"&amp;$K$4&amp;"$2:$"&amp;$K$4&amp;"$50000"),$B3177&amp;"#"&amp;R$6,INDIRECT("ИсходныеДанные!$J$2:$J$50000")),0)</f>
        <v>0</v>
      </c>
      <c r="S3177" s="3">
        <f ca="1">IF($B3177&lt;&gt;"",SUMIF(INDIRECT("ИсходныеДанные!$"&amp;$K$4&amp;"$2:$"&amp;$K$4&amp;"$50000"),$B3177&amp;"#"&amp;S$6,INDIRECT("ИсходныеДанные!$J$2:$J$50000")),0)</f>
        <v>0</v>
      </c>
      <c r="T3177" s="3">
        <f ca="1">IF($B3177&lt;&gt;"",SUMIF(INDIRECT("ИсходныеДанные!$"&amp;$K$4&amp;"$2:$"&amp;$K$4&amp;"$50000"),$B3177&amp;"#"&amp;T$6,INDIRECT("ИсходныеДанные!$J$2:$J$50000")),0)</f>
        <v>0</v>
      </c>
      <c r="U3177" s="3">
        <f ca="1">IF($B3177&lt;&gt;"",SUMIF(INDIRECT("ИсходныеДанные!$"&amp;$K$4&amp;"$2:$"&amp;$K$4&amp;"$50000"),$B3177&amp;"#"&amp;U$6,INDIRECT("ИсходныеДанные!$J$2:$J$50000")),0)</f>
        <v>0</v>
      </c>
      <c r="V3177" s="3">
        <f ca="1">IF($B3177&lt;&gt;"",SUMIF(INDIRECT("ИсходныеДанные!$"&amp;$K$4&amp;"$2:$"&amp;$K$4&amp;"$50000"),$B3177&amp;"#"&amp;V$6,INDIRECT("ИсходныеДанные!$J$2:$J$50000")),0)</f>
        <v>0</v>
      </c>
      <c r="W3177" s="16" t="e">
        <f ca="1">SUM(K3177:V3177)/Пофамильно!$R$1</f>
        <v>#DIV/0!</v>
      </c>
    </row>
    <row r="3178" spans="1:23" x14ac:dyDescent="0.25">
      <c r="A3178" s="10" t="str">
        <f t="shared" ca="1" si="51"/>
        <v>delete</v>
      </c>
      <c r="B3178" s="16" cm="1">
        <f t="array" aca="1" ref="B3178" ca="1">INDIRECT("УникальныеСписки!D"&amp;ROW()-$L$4)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14"/>
      <c r="G3178" s="81" t="str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84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84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84" t="str" cm="1">
        <f t="array" aca="1" ref="J3178" ca="1">_xlfn.XLOOKUP($B3178,INDIRECT(SUBSTITUTE("ИсходныеДанные!$где$2:$где$50000","где",$B$4)),INDIRECT(SUBSTITUTE("ИсходныеДанные!$что$2:$что$50000","что",J$4)),"",0,1)</f>
        <v/>
      </c>
      <c r="K3178" s="3">
        <f ca="1">IF($B3178&lt;&gt;"",SUMIF(INDIRECT("ИсходныеДанные!$"&amp;$K$4&amp;"$2:$"&amp;$K$4&amp;"$50000"),$B3178&amp;"#"&amp;K$6,INDIRECT("ИсходныеДанные!$J$2:$J$50000")),0)</f>
        <v>0</v>
      </c>
      <c r="L3178" s="3">
        <f ca="1">IF($B3178&lt;&gt;"",SUMIF(INDIRECT("ИсходныеДанные!$"&amp;$K$4&amp;"$2:$"&amp;$K$4&amp;"$50000"),$B3178&amp;"#"&amp;L$6,INDIRECT("ИсходныеДанные!$J$2:$J$50000")),0)</f>
        <v>0</v>
      </c>
      <c r="M3178" s="3">
        <f ca="1">IF($B3178&lt;&gt;"",SUMIF(INDIRECT("ИсходныеДанные!$"&amp;$K$4&amp;"$2:$"&amp;$K$4&amp;"$50000"),$B3178&amp;"#"&amp;M$6,INDIRECT("ИсходныеДанные!$J$2:$J$50000")),0)</f>
        <v>0</v>
      </c>
      <c r="N3178" s="3">
        <f ca="1">IF($B3178&lt;&gt;"",SUMIF(INDIRECT("ИсходныеДанные!$"&amp;$K$4&amp;"$2:$"&amp;$K$4&amp;"$50000"),$B3178&amp;"#"&amp;N$6,INDIRECT("ИсходныеДанные!$J$2:$J$50000")),0)</f>
        <v>0</v>
      </c>
      <c r="O3178" s="3">
        <f ca="1">IF($B3178&lt;&gt;"",SUMIF(INDIRECT("ИсходныеДанные!$"&amp;$K$4&amp;"$2:$"&amp;$K$4&amp;"$50000"),$B3178&amp;"#"&amp;O$6,INDIRECT("ИсходныеДанные!$J$2:$J$50000")),0)</f>
        <v>0</v>
      </c>
      <c r="P3178" s="3">
        <f ca="1">IF($B3178&lt;&gt;"",SUMIF(INDIRECT("ИсходныеДанные!$"&amp;$K$4&amp;"$2:$"&amp;$K$4&amp;"$50000"),$B3178&amp;"#"&amp;P$6,INDIRECT("ИсходныеДанные!$J$2:$J$50000")),0)</f>
        <v>0</v>
      </c>
      <c r="Q3178" s="3">
        <f ca="1">IF($B3178&lt;&gt;"",SUMIF(INDIRECT("ИсходныеДанные!$"&amp;$K$4&amp;"$2:$"&amp;$K$4&amp;"$50000"),$B3178&amp;"#"&amp;Q$6,INDIRECT("ИсходныеДанные!$J$2:$J$50000")),0)</f>
        <v>0</v>
      </c>
      <c r="R3178" s="3">
        <f ca="1">IF($B3178&lt;&gt;"",SUMIF(INDIRECT("ИсходныеДанные!$"&amp;$K$4&amp;"$2:$"&amp;$K$4&amp;"$50000"),$B3178&amp;"#"&amp;R$6,INDIRECT("ИсходныеДанные!$J$2:$J$50000")),0)</f>
        <v>0</v>
      </c>
      <c r="S3178" s="3">
        <f ca="1">IF($B3178&lt;&gt;"",SUMIF(INDIRECT("ИсходныеДанные!$"&amp;$K$4&amp;"$2:$"&amp;$K$4&amp;"$50000"),$B3178&amp;"#"&amp;S$6,INDIRECT("ИсходныеДанные!$J$2:$J$50000")),0)</f>
        <v>0</v>
      </c>
      <c r="T3178" s="3">
        <f ca="1">IF($B3178&lt;&gt;"",SUMIF(INDIRECT("ИсходныеДанные!$"&amp;$K$4&amp;"$2:$"&amp;$K$4&amp;"$50000"),$B3178&amp;"#"&amp;T$6,INDIRECT("ИсходныеДанные!$J$2:$J$50000")),0)</f>
        <v>0</v>
      </c>
      <c r="U3178" s="3">
        <f ca="1">IF($B3178&lt;&gt;"",SUMIF(INDIRECT("ИсходныеДанные!$"&amp;$K$4&amp;"$2:$"&amp;$K$4&amp;"$50000"),$B3178&amp;"#"&amp;U$6,INDIRECT("ИсходныеДанные!$J$2:$J$50000")),0)</f>
        <v>0</v>
      </c>
      <c r="V3178" s="3">
        <f ca="1">IF($B3178&lt;&gt;"",SUMIF(INDIRECT("ИсходныеДанные!$"&amp;$K$4&amp;"$2:$"&amp;$K$4&amp;"$50000"),$B3178&amp;"#"&amp;V$6,INDIRECT("ИсходныеДанные!$J$2:$J$50000")),0)</f>
        <v>0</v>
      </c>
      <c r="W3178" s="16" t="e">
        <f ca="1">SUM(K3178:V3178)/Пофамильно!$R$1</f>
        <v>#DIV/0!</v>
      </c>
    </row>
    <row r="3179" spans="1:23" x14ac:dyDescent="0.25">
      <c r="A3179" s="10" t="str">
        <f t="shared" ca="1" si="51"/>
        <v>delete</v>
      </c>
      <c r="B3179" s="16" cm="1">
        <f t="array" aca="1" ref="B3179" ca="1">INDIRECT("УникальныеСписки!D"&amp;ROW()-$L$4)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14"/>
      <c r="G3179" s="81" t="str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84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84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84" t="str" cm="1">
        <f t="array" aca="1" ref="J3179" ca="1">_xlfn.XLOOKUP($B3179,INDIRECT(SUBSTITUTE("ИсходныеДанные!$где$2:$где$50000","где",$B$4)),INDIRECT(SUBSTITUTE("ИсходныеДанные!$что$2:$что$50000","что",J$4)),"",0,1)</f>
        <v/>
      </c>
      <c r="K3179" s="3">
        <f ca="1">IF($B3179&lt;&gt;"",SUMIF(INDIRECT("ИсходныеДанные!$"&amp;$K$4&amp;"$2:$"&amp;$K$4&amp;"$50000"),$B3179&amp;"#"&amp;K$6,INDIRECT("ИсходныеДанные!$J$2:$J$50000")),0)</f>
        <v>0</v>
      </c>
      <c r="L3179" s="3">
        <f ca="1">IF($B3179&lt;&gt;"",SUMIF(INDIRECT("ИсходныеДанные!$"&amp;$K$4&amp;"$2:$"&amp;$K$4&amp;"$50000"),$B3179&amp;"#"&amp;L$6,INDIRECT("ИсходныеДанные!$J$2:$J$50000")),0)</f>
        <v>0</v>
      </c>
      <c r="M3179" s="3">
        <f ca="1">IF($B3179&lt;&gt;"",SUMIF(INDIRECT("ИсходныеДанные!$"&amp;$K$4&amp;"$2:$"&amp;$K$4&amp;"$50000"),$B3179&amp;"#"&amp;M$6,INDIRECT("ИсходныеДанные!$J$2:$J$50000")),0)</f>
        <v>0</v>
      </c>
      <c r="N3179" s="3">
        <f ca="1">IF($B3179&lt;&gt;"",SUMIF(INDIRECT("ИсходныеДанные!$"&amp;$K$4&amp;"$2:$"&amp;$K$4&amp;"$50000"),$B3179&amp;"#"&amp;N$6,INDIRECT("ИсходныеДанные!$J$2:$J$50000")),0)</f>
        <v>0</v>
      </c>
      <c r="O3179" s="3">
        <f ca="1">IF($B3179&lt;&gt;"",SUMIF(INDIRECT("ИсходныеДанные!$"&amp;$K$4&amp;"$2:$"&amp;$K$4&amp;"$50000"),$B3179&amp;"#"&amp;O$6,INDIRECT("ИсходныеДанные!$J$2:$J$50000")),0)</f>
        <v>0</v>
      </c>
      <c r="P3179" s="3">
        <f ca="1">IF($B3179&lt;&gt;"",SUMIF(INDIRECT("ИсходныеДанные!$"&amp;$K$4&amp;"$2:$"&amp;$K$4&amp;"$50000"),$B3179&amp;"#"&amp;P$6,INDIRECT("ИсходныеДанные!$J$2:$J$50000")),0)</f>
        <v>0</v>
      </c>
      <c r="Q3179" s="3">
        <f ca="1">IF($B3179&lt;&gt;"",SUMIF(INDIRECT("ИсходныеДанные!$"&amp;$K$4&amp;"$2:$"&amp;$K$4&amp;"$50000"),$B3179&amp;"#"&amp;Q$6,INDIRECT("ИсходныеДанные!$J$2:$J$50000")),0)</f>
        <v>0</v>
      </c>
      <c r="R3179" s="3">
        <f ca="1">IF($B3179&lt;&gt;"",SUMIF(INDIRECT("ИсходныеДанные!$"&amp;$K$4&amp;"$2:$"&amp;$K$4&amp;"$50000"),$B3179&amp;"#"&amp;R$6,INDIRECT("ИсходныеДанные!$J$2:$J$50000")),0)</f>
        <v>0</v>
      </c>
      <c r="S3179" s="3">
        <f ca="1">IF($B3179&lt;&gt;"",SUMIF(INDIRECT("ИсходныеДанные!$"&amp;$K$4&amp;"$2:$"&amp;$K$4&amp;"$50000"),$B3179&amp;"#"&amp;S$6,INDIRECT("ИсходныеДанные!$J$2:$J$50000")),0)</f>
        <v>0</v>
      </c>
      <c r="T3179" s="3">
        <f ca="1">IF($B3179&lt;&gt;"",SUMIF(INDIRECT("ИсходныеДанные!$"&amp;$K$4&amp;"$2:$"&amp;$K$4&amp;"$50000"),$B3179&amp;"#"&amp;T$6,INDIRECT("ИсходныеДанные!$J$2:$J$50000")),0)</f>
        <v>0</v>
      </c>
      <c r="U3179" s="3">
        <f ca="1">IF($B3179&lt;&gt;"",SUMIF(INDIRECT("ИсходныеДанные!$"&amp;$K$4&amp;"$2:$"&amp;$K$4&amp;"$50000"),$B3179&amp;"#"&amp;U$6,INDIRECT("ИсходныеДанные!$J$2:$J$50000")),0)</f>
        <v>0</v>
      </c>
      <c r="V3179" s="3">
        <f ca="1">IF($B3179&lt;&gt;"",SUMIF(INDIRECT("ИсходныеДанные!$"&amp;$K$4&amp;"$2:$"&amp;$K$4&amp;"$50000"),$B3179&amp;"#"&amp;V$6,INDIRECT("ИсходныеДанные!$J$2:$J$50000")),0)</f>
        <v>0</v>
      </c>
      <c r="W3179" s="16" t="e">
        <f ca="1">SUM(K3179:V3179)/Пофамильно!$R$1</f>
        <v>#DIV/0!</v>
      </c>
    </row>
    <row r="3180" spans="1:23" x14ac:dyDescent="0.25">
      <c r="A3180" s="10" t="str">
        <f t="shared" ca="1" si="51"/>
        <v>delete</v>
      </c>
      <c r="B3180" s="16" cm="1">
        <f t="array" aca="1" ref="B3180" ca="1">INDIRECT("УникальныеСписки!D"&amp;ROW()-$L$4)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14"/>
      <c r="G3180" s="81" t="str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84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84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84" t="str" cm="1">
        <f t="array" aca="1" ref="J3180" ca="1">_xlfn.XLOOKUP($B3180,INDIRECT(SUBSTITUTE("ИсходныеДанные!$где$2:$где$50000","где",$B$4)),INDIRECT(SUBSTITUTE("ИсходныеДанные!$что$2:$что$50000","что",J$4)),"",0,1)</f>
        <v/>
      </c>
      <c r="K3180" s="3">
        <f ca="1">IF($B3180&lt;&gt;"",SUMIF(INDIRECT("ИсходныеДанные!$"&amp;$K$4&amp;"$2:$"&amp;$K$4&amp;"$50000"),$B3180&amp;"#"&amp;K$6,INDIRECT("ИсходныеДанные!$J$2:$J$50000")),0)</f>
        <v>0</v>
      </c>
      <c r="L3180" s="3">
        <f ca="1">IF($B3180&lt;&gt;"",SUMIF(INDIRECT("ИсходныеДанные!$"&amp;$K$4&amp;"$2:$"&amp;$K$4&amp;"$50000"),$B3180&amp;"#"&amp;L$6,INDIRECT("ИсходныеДанные!$J$2:$J$50000")),0)</f>
        <v>0</v>
      </c>
      <c r="M3180" s="3">
        <f ca="1">IF($B3180&lt;&gt;"",SUMIF(INDIRECT("ИсходныеДанные!$"&amp;$K$4&amp;"$2:$"&amp;$K$4&amp;"$50000"),$B3180&amp;"#"&amp;M$6,INDIRECT("ИсходныеДанные!$J$2:$J$50000")),0)</f>
        <v>0</v>
      </c>
      <c r="N3180" s="3">
        <f ca="1">IF($B3180&lt;&gt;"",SUMIF(INDIRECT("ИсходныеДанные!$"&amp;$K$4&amp;"$2:$"&amp;$K$4&amp;"$50000"),$B3180&amp;"#"&amp;N$6,INDIRECT("ИсходныеДанные!$J$2:$J$50000")),0)</f>
        <v>0</v>
      </c>
      <c r="O3180" s="3">
        <f ca="1">IF($B3180&lt;&gt;"",SUMIF(INDIRECT("ИсходныеДанные!$"&amp;$K$4&amp;"$2:$"&amp;$K$4&amp;"$50000"),$B3180&amp;"#"&amp;O$6,INDIRECT("ИсходныеДанные!$J$2:$J$50000")),0)</f>
        <v>0</v>
      </c>
      <c r="P3180" s="3">
        <f ca="1">IF($B3180&lt;&gt;"",SUMIF(INDIRECT("ИсходныеДанные!$"&amp;$K$4&amp;"$2:$"&amp;$K$4&amp;"$50000"),$B3180&amp;"#"&amp;P$6,INDIRECT("ИсходныеДанные!$J$2:$J$50000")),0)</f>
        <v>0</v>
      </c>
      <c r="Q3180" s="3">
        <f ca="1">IF($B3180&lt;&gt;"",SUMIF(INDIRECT("ИсходныеДанные!$"&amp;$K$4&amp;"$2:$"&amp;$K$4&amp;"$50000"),$B3180&amp;"#"&amp;Q$6,INDIRECT("ИсходныеДанные!$J$2:$J$50000")),0)</f>
        <v>0</v>
      </c>
      <c r="R3180" s="3">
        <f ca="1">IF($B3180&lt;&gt;"",SUMIF(INDIRECT("ИсходныеДанные!$"&amp;$K$4&amp;"$2:$"&amp;$K$4&amp;"$50000"),$B3180&amp;"#"&amp;R$6,INDIRECT("ИсходныеДанные!$J$2:$J$50000")),0)</f>
        <v>0</v>
      </c>
      <c r="S3180" s="3">
        <f ca="1">IF($B3180&lt;&gt;"",SUMIF(INDIRECT("ИсходныеДанные!$"&amp;$K$4&amp;"$2:$"&amp;$K$4&amp;"$50000"),$B3180&amp;"#"&amp;S$6,INDIRECT("ИсходныеДанные!$J$2:$J$50000")),0)</f>
        <v>0</v>
      </c>
      <c r="T3180" s="3">
        <f ca="1">IF($B3180&lt;&gt;"",SUMIF(INDIRECT("ИсходныеДанные!$"&amp;$K$4&amp;"$2:$"&amp;$K$4&amp;"$50000"),$B3180&amp;"#"&amp;T$6,INDIRECT("ИсходныеДанные!$J$2:$J$50000")),0)</f>
        <v>0</v>
      </c>
      <c r="U3180" s="3">
        <f ca="1">IF($B3180&lt;&gt;"",SUMIF(INDIRECT("ИсходныеДанные!$"&amp;$K$4&amp;"$2:$"&amp;$K$4&amp;"$50000"),$B3180&amp;"#"&amp;U$6,INDIRECT("ИсходныеДанные!$J$2:$J$50000")),0)</f>
        <v>0</v>
      </c>
      <c r="V3180" s="3">
        <f ca="1">IF($B3180&lt;&gt;"",SUMIF(INDIRECT("ИсходныеДанные!$"&amp;$K$4&amp;"$2:$"&amp;$K$4&amp;"$50000"),$B3180&amp;"#"&amp;V$6,INDIRECT("ИсходныеДанные!$J$2:$J$50000")),0)</f>
        <v>0</v>
      </c>
      <c r="W3180" s="16" t="e">
        <f ca="1">SUM(K3180:V3180)/Пофамильно!$R$1</f>
        <v>#DIV/0!</v>
      </c>
    </row>
    <row r="3181" spans="1:23" x14ac:dyDescent="0.25">
      <c r="A3181" s="10" t="str">
        <f t="shared" ca="1" si="51"/>
        <v>delete</v>
      </c>
      <c r="B3181" s="16" cm="1">
        <f t="array" aca="1" ref="B3181" ca="1">INDIRECT("УникальныеСписки!D"&amp;ROW()-$L$4)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14"/>
      <c r="G3181" s="81" t="str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84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84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84" t="str" cm="1">
        <f t="array" aca="1" ref="J3181" ca="1">_xlfn.XLOOKUP($B3181,INDIRECT(SUBSTITUTE("ИсходныеДанные!$где$2:$где$50000","где",$B$4)),INDIRECT(SUBSTITUTE("ИсходныеДанные!$что$2:$что$50000","что",J$4)),"",0,1)</f>
        <v/>
      </c>
      <c r="K3181" s="3">
        <f ca="1">IF($B3181&lt;&gt;"",SUMIF(INDIRECT("ИсходныеДанные!$"&amp;$K$4&amp;"$2:$"&amp;$K$4&amp;"$50000"),$B3181&amp;"#"&amp;K$6,INDIRECT("ИсходныеДанные!$J$2:$J$50000")),0)</f>
        <v>0</v>
      </c>
      <c r="L3181" s="3">
        <f ca="1">IF($B3181&lt;&gt;"",SUMIF(INDIRECT("ИсходныеДанные!$"&amp;$K$4&amp;"$2:$"&amp;$K$4&amp;"$50000"),$B3181&amp;"#"&amp;L$6,INDIRECT("ИсходныеДанные!$J$2:$J$50000")),0)</f>
        <v>0</v>
      </c>
      <c r="M3181" s="3">
        <f ca="1">IF($B3181&lt;&gt;"",SUMIF(INDIRECT("ИсходныеДанные!$"&amp;$K$4&amp;"$2:$"&amp;$K$4&amp;"$50000"),$B3181&amp;"#"&amp;M$6,INDIRECT("ИсходныеДанные!$J$2:$J$50000")),0)</f>
        <v>0</v>
      </c>
      <c r="N3181" s="3">
        <f ca="1">IF($B3181&lt;&gt;"",SUMIF(INDIRECT("ИсходныеДанные!$"&amp;$K$4&amp;"$2:$"&amp;$K$4&amp;"$50000"),$B3181&amp;"#"&amp;N$6,INDIRECT("ИсходныеДанные!$J$2:$J$50000")),0)</f>
        <v>0</v>
      </c>
      <c r="O3181" s="3">
        <f ca="1">IF($B3181&lt;&gt;"",SUMIF(INDIRECT("ИсходныеДанные!$"&amp;$K$4&amp;"$2:$"&amp;$K$4&amp;"$50000"),$B3181&amp;"#"&amp;O$6,INDIRECT("ИсходныеДанные!$J$2:$J$50000")),0)</f>
        <v>0</v>
      </c>
      <c r="P3181" s="3">
        <f ca="1">IF($B3181&lt;&gt;"",SUMIF(INDIRECT("ИсходныеДанные!$"&amp;$K$4&amp;"$2:$"&amp;$K$4&amp;"$50000"),$B3181&amp;"#"&amp;P$6,INDIRECT("ИсходныеДанные!$J$2:$J$50000")),0)</f>
        <v>0</v>
      </c>
      <c r="Q3181" s="3">
        <f ca="1">IF($B3181&lt;&gt;"",SUMIF(INDIRECT("ИсходныеДанные!$"&amp;$K$4&amp;"$2:$"&amp;$K$4&amp;"$50000"),$B3181&amp;"#"&amp;Q$6,INDIRECT("ИсходныеДанные!$J$2:$J$50000")),0)</f>
        <v>0</v>
      </c>
      <c r="R3181" s="3">
        <f ca="1">IF($B3181&lt;&gt;"",SUMIF(INDIRECT("ИсходныеДанные!$"&amp;$K$4&amp;"$2:$"&amp;$K$4&amp;"$50000"),$B3181&amp;"#"&amp;R$6,INDIRECT("ИсходныеДанные!$J$2:$J$50000")),0)</f>
        <v>0</v>
      </c>
      <c r="S3181" s="3">
        <f ca="1">IF($B3181&lt;&gt;"",SUMIF(INDIRECT("ИсходныеДанные!$"&amp;$K$4&amp;"$2:$"&amp;$K$4&amp;"$50000"),$B3181&amp;"#"&amp;S$6,INDIRECT("ИсходныеДанные!$J$2:$J$50000")),0)</f>
        <v>0</v>
      </c>
      <c r="T3181" s="3">
        <f ca="1">IF($B3181&lt;&gt;"",SUMIF(INDIRECT("ИсходныеДанные!$"&amp;$K$4&amp;"$2:$"&amp;$K$4&amp;"$50000"),$B3181&amp;"#"&amp;T$6,INDIRECT("ИсходныеДанные!$J$2:$J$50000")),0)</f>
        <v>0</v>
      </c>
      <c r="U3181" s="3">
        <f ca="1">IF($B3181&lt;&gt;"",SUMIF(INDIRECT("ИсходныеДанные!$"&amp;$K$4&amp;"$2:$"&amp;$K$4&amp;"$50000"),$B3181&amp;"#"&amp;U$6,INDIRECT("ИсходныеДанные!$J$2:$J$50000")),0)</f>
        <v>0</v>
      </c>
      <c r="V3181" s="3">
        <f ca="1">IF($B3181&lt;&gt;"",SUMIF(INDIRECT("ИсходныеДанные!$"&amp;$K$4&amp;"$2:$"&amp;$K$4&amp;"$50000"),$B3181&amp;"#"&amp;V$6,INDIRECT("ИсходныеДанные!$J$2:$J$50000")),0)</f>
        <v>0</v>
      </c>
      <c r="W3181" s="16" t="e">
        <f ca="1">SUM(K3181:V3181)/Пофамильно!$R$1</f>
        <v>#DIV/0!</v>
      </c>
    </row>
    <row r="3182" spans="1:23" x14ac:dyDescent="0.25">
      <c r="A3182" s="10" t="str">
        <f t="shared" ca="1" si="51"/>
        <v>delete</v>
      </c>
      <c r="B3182" s="16" cm="1">
        <f t="array" aca="1" ref="B3182" ca="1">INDIRECT("УникальныеСписки!D"&amp;ROW()-$L$4)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14"/>
      <c r="G3182" s="81" t="str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84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84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84" t="str" cm="1">
        <f t="array" aca="1" ref="J3182" ca="1">_xlfn.XLOOKUP($B3182,INDIRECT(SUBSTITUTE("ИсходныеДанные!$где$2:$где$50000","где",$B$4)),INDIRECT(SUBSTITUTE("ИсходныеДанные!$что$2:$что$50000","что",J$4)),"",0,1)</f>
        <v/>
      </c>
      <c r="K3182" s="3">
        <f ca="1">IF($B3182&lt;&gt;"",SUMIF(INDIRECT("ИсходныеДанные!$"&amp;$K$4&amp;"$2:$"&amp;$K$4&amp;"$50000"),$B3182&amp;"#"&amp;K$6,INDIRECT("ИсходныеДанные!$J$2:$J$50000")),0)</f>
        <v>0</v>
      </c>
      <c r="L3182" s="3">
        <f ca="1">IF($B3182&lt;&gt;"",SUMIF(INDIRECT("ИсходныеДанные!$"&amp;$K$4&amp;"$2:$"&amp;$K$4&amp;"$50000"),$B3182&amp;"#"&amp;L$6,INDIRECT("ИсходныеДанные!$J$2:$J$50000")),0)</f>
        <v>0</v>
      </c>
      <c r="M3182" s="3">
        <f ca="1">IF($B3182&lt;&gt;"",SUMIF(INDIRECT("ИсходныеДанные!$"&amp;$K$4&amp;"$2:$"&amp;$K$4&amp;"$50000"),$B3182&amp;"#"&amp;M$6,INDIRECT("ИсходныеДанные!$J$2:$J$50000")),0)</f>
        <v>0</v>
      </c>
      <c r="N3182" s="3">
        <f ca="1">IF($B3182&lt;&gt;"",SUMIF(INDIRECT("ИсходныеДанные!$"&amp;$K$4&amp;"$2:$"&amp;$K$4&amp;"$50000"),$B3182&amp;"#"&amp;N$6,INDIRECT("ИсходныеДанные!$J$2:$J$50000")),0)</f>
        <v>0</v>
      </c>
      <c r="O3182" s="3">
        <f ca="1">IF($B3182&lt;&gt;"",SUMIF(INDIRECT("ИсходныеДанные!$"&amp;$K$4&amp;"$2:$"&amp;$K$4&amp;"$50000"),$B3182&amp;"#"&amp;O$6,INDIRECT("ИсходныеДанные!$J$2:$J$50000")),0)</f>
        <v>0</v>
      </c>
      <c r="P3182" s="3">
        <f ca="1">IF($B3182&lt;&gt;"",SUMIF(INDIRECT("ИсходныеДанные!$"&amp;$K$4&amp;"$2:$"&amp;$K$4&amp;"$50000"),$B3182&amp;"#"&amp;P$6,INDIRECT("ИсходныеДанные!$J$2:$J$50000")),0)</f>
        <v>0</v>
      </c>
      <c r="Q3182" s="3">
        <f ca="1">IF($B3182&lt;&gt;"",SUMIF(INDIRECT("ИсходныеДанные!$"&amp;$K$4&amp;"$2:$"&amp;$K$4&amp;"$50000"),$B3182&amp;"#"&amp;Q$6,INDIRECT("ИсходныеДанные!$J$2:$J$50000")),0)</f>
        <v>0</v>
      </c>
      <c r="R3182" s="3">
        <f ca="1">IF($B3182&lt;&gt;"",SUMIF(INDIRECT("ИсходныеДанные!$"&amp;$K$4&amp;"$2:$"&amp;$K$4&amp;"$50000"),$B3182&amp;"#"&amp;R$6,INDIRECT("ИсходныеДанные!$J$2:$J$50000")),0)</f>
        <v>0</v>
      </c>
      <c r="S3182" s="3">
        <f ca="1">IF($B3182&lt;&gt;"",SUMIF(INDIRECT("ИсходныеДанные!$"&amp;$K$4&amp;"$2:$"&amp;$K$4&amp;"$50000"),$B3182&amp;"#"&amp;S$6,INDIRECT("ИсходныеДанные!$J$2:$J$50000")),0)</f>
        <v>0</v>
      </c>
      <c r="T3182" s="3">
        <f ca="1">IF($B3182&lt;&gt;"",SUMIF(INDIRECT("ИсходныеДанные!$"&amp;$K$4&amp;"$2:$"&amp;$K$4&amp;"$50000"),$B3182&amp;"#"&amp;T$6,INDIRECT("ИсходныеДанные!$J$2:$J$50000")),0)</f>
        <v>0</v>
      </c>
      <c r="U3182" s="3">
        <f ca="1">IF($B3182&lt;&gt;"",SUMIF(INDIRECT("ИсходныеДанные!$"&amp;$K$4&amp;"$2:$"&amp;$K$4&amp;"$50000"),$B3182&amp;"#"&amp;U$6,INDIRECT("ИсходныеДанные!$J$2:$J$50000")),0)</f>
        <v>0</v>
      </c>
      <c r="V3182" s="3">
        <f ca="1">IF($B3182&lt;&gt;"",SUMIF(INDIRECT("ИсходныеДанные!$"&amp;$K$4&amp;"$2:$"&amp;$K$4&amp;"$50000"),$B3182&amp;"#"&amp;V$6,INDIRECT("ИсходныеДанные!$J$2:$J$50000")),0)</f>
        <v>0</v>
      </c>
      <c r="W3182" s="16" t="e">
        <f ca="1">SUM(K3182:V3182)/Пофамильно!$R$1</f>
        <v>#DIV/0!</v>
      </c>
    </row>
    <row r="3183" spans="1:23" x14ac:dyDescent="0.25">
      <c r="A3183" s="10" t="str">
        <f t="shared" ca="1" si="51"/>
        <v>delete</v>
      </c>
      <c r="B3183" s="16" cm="1">
        <f t="array" aca="1" ref="B3183" ca="1">INDIRECT("УникальныеСписки!D"&amp;ROW()-$L$4)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14"/>
      <c r="G3183" s="81" t="str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84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84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84" t="str" cm="1">
        <f t="array" aca="1" ref="J3183" ca="1">_xlfn.XLOOKUP($B3183,INDIRECT(SUBSTITUTE("ИсходныеДанные!$где$2:$где$50000","где",$B$4)),INDIRECT(SUBSTITUTE("ИсходныеДанные!$что$2:$что$50000","что",J$4)),"",0,1)</f>
        <v/>
      </c>
      <c r="K3183" s="3">
        <f ca="1">IF($B3183&lt;&gt;"",SUMIF(INDIRECT("ИсходныеДанные!$"&amp;$K$4&amp;"$2:$"&amp;$K$4&amp;"$50000"),$B3183&amp;"#"&amp;K$6,INDIRECT("ИсходныеДанные!$J$2:$J$50000")),0)</f>
        <v>0</v>
      </c>
      <c r="L3183" s="3">
        <f ca="1">IF($B3183&lt;&gt;"",SUMIF(INDIRECT("ИсходныеДанные!$"&amp;$K$4&amp;"$2:$"&amp;$K$4&amp;"$50000"),$B3183&amp;"#"&amp;L$6,INDIRECT("ИсходныеДанные!$J$2:$J$50000")),0)</f>
        <v>0</v>
      </c>
      <c r="M3183" s="3">
        <f ca="1">IF($B3183&lt;&gt;"",SUMIF(INDIRECT("ИсходныеДанные!$"&amp;$K$4&amp;"$2:$"&amp;$K$4&amp;"$50000"),$B3183&amp;"#"&amp;M$6,INDIRECT("ИсходныеДанные!$J$2:$J$50000")),0)</f>
        <v>0</v>
      </c>
      <c r="N3183" s="3">
        <f ca="1">IF($B3183&lt;&gt;"",SUMIF(INDIRECT("ИсходныеДанные!$"&amp;$K$4&amp;"$2:$"&amp;$K$4&amp;"$50000"),$B3183&amp;"#"&amp;N$6,INDIRECT("ИсходныеДанные!$J$2:$J$50000")),0)</f>
        <v>0</v>
      </c>
      <c r="O3183" s="3">
        <f ca="1">IF($B3183&lt;&gt;"",SUMIF(INDIRECT("ИсходныеДанные!$"&amp;$K$4&amp;"$2:$"&amp;$K$4&amp;"$50000"),$B3183&amp;"#"&amp;O$6,INDIRECT("ИсходныеДанные!$J$2:$J$50000")),0)</f>
        <v>0</v>
      </c>
      <c r="P3183" s="3">
        <f ca="1">IF($B3183&lt;&gt;"",SUMIF(INDIRECT("ИсходныеДанные!$"&amp;$K$4&amp;"$2:$"&amp;$K$4&amp;"$50000"),$B3183&amp;"#"&amp;P$6,INDIRECT("ИсходныеДанные!$J$2:$J$50000")),0)</f>
        <v>0</v>
      </c>
      <c r="Q3183" s="3">
        <f ca="1">IF($B3183&lt;&gt;"",SUMIF(INDIRECT("ИсходныеДанные!$"&amp;$K$4&amp;"$2:$"&amp;$K$4&amp;"$50000"),$B3183&amp;"#"&amp;Q$6,INDIRECT("ИсходныеДанные!$J$2:$J$50000")),0)</f>
        <v>0</v>
      </c>
      <c r="R3183" s="3">
        <f ca="1">IF($B3183&lt;&gt;"",SUMIF(INDIRECT("ИсходныеДанные!$"&amp;$K$4&amp;"$2:$"&amp;$K$4&amp;"$50000"),$B3183&amp;"#"&amp;R$6,INDIRECT("ИсходныеДанные!$J$2:$J$50000")),0)</f>
        <v>0</v>
      </c>
      <c r="S3183" s="3">
        <f ca="1">IF($B3183&lt;&gt;"",SUMIF(INDIRECT("ИсходныеДанные!$"&amp;$K$4&amp;"$2:$"&amp;$K$4&amp;"$50000"),$B3183&amp;"#"&amp;S$6,INDIRECT("ИсходныеДанные!$J$2:$J$50000")),0)</f>
        <v>0</v>
      </c>
      <c r="T3183" s="3">
        <f ca="1">IF($B3183&lt;&gt;"",SUMIF(INDIRECT("ИсходныеДанные!$"&amp;$K$4&amp;"$2:$"&amp;$K$4&amp;"$50000"),$B3183&amp;"#"&amp;T$6,INDIRECT("ИсходныеДанные!$J$2:$J$50000")),0)</f>
        <v>0</v>
      </c>
      <c r="U3183" s="3">
        <f ca="1">IF($B3183&lt;&gt;"",SUMIF(INDIRECT("ИсходныеДанные!$"&amp;$K$4&amp;"$2:$"&amp;$K$4&amp;"$50000"),$B3183&amp;"#"&amp;U$6,INDIRECT("ИсходныеДанные!$J$2:$J$50000")),0)</f>
        <v>0</v>
      </c>
      <c r="V3183" s="3">
        <f ca="1">IF($B3183&lt;&gt;"",SUMIF(INDIRECT("ИсходныеДанные!$"&amp;$K$4&amp;"$2:$"&amp;$K$4&amp;"$50000"),$B3183&amp;"#"&amp;V$6,INDIRECT("ИсходныеДанные!$J$2:$J$50000")),0)</f>
        <v>0</v>
      </c>
      <c r="W3183" s="16" t="e">
        <f ca="1">SUM(K3183:V3183)/Пофамильно!$R$1</f>
        <v>#DIV/0!</v>
      </c>
    </row>
    <row r="3184" spans="1:23" x14ac:dyDescent="0.25">
      <c r="A3184" s="10" t="str">
        <f t="shared" ca="1" si="51"/>
        <v>delete</v>
      </c>
      <c r="B3184" s="16" cm="1">
        <f t="array" aca="1" ref="B3184" ca="1">INDIRECT("УникальныеСписки!D"&amp;ROW()-$L$4)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14"/>
      <c r="G3184" s="81" t="str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84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84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84" t="str" cm="1">
        <f t="array" aca="1" ref="J3184" ca="1">_xlfn.XLOOKUP($B3184,INDIRECT(SUBSTITUTE("ИсходныеДанные!$где$2:$где$50000","где",$B$4)),INDIRECT(SUBSTITUTE("ИсходныеДанные!$что$2:$что$50000","что",J$4)),"",0,1)</f>
        <v/>
      </c>
      <c r="K3184" s="3">
        <f ca="1">IF($B3184&lt;&gt;"",SUMIF(INDIRECT("ИсходныеДанные!$"&amp;$K$4&amp;"$2:$"&amp;$K$4&amp;"$50000"),$B3184&amp;"#"&amp;K$6,INDIRECT("ИсходныеДанные!$J$2:$J$50000")),0)</f>
        <v>0</v>
      </c>
      <c r="L3184" s="3">
        <f ca="1">IF($B3184&lt;&gt;"",SUMIF(INDIRECT("ИсходныеДанные!$"&amp;$K$4&amp;"$2:$"&amp;$K$4&amp;"$50000"),$B3184&amp;"#"&amp;L$6,INDIRECT("ИсходныеДанные!$J$2:$J$50000")),0)</f>
        <v>0</v>
      </c>
      <c r="M3184" s="3">
        <f ca="1">IF($B3184&lt;&gt;"",SUMIF(INDIRECT("ИсходныеДанные!$"&amp;$K$4&amp;"$2:$"&amp;$K$4&amp;"$50000"),$B3184&amp;"#"&amp;M$6,INDIRECT("ИсходныеДанные!$J$2:$J$50000")),0)</f>
        <v>0</v>
      </c>
      <c r="N3184" s="3">
        <f ca="1">IF($B3184&lt;&gt;"",SUMIF(INDIRECT("ИсходныеДанные!$"&amp;$K$4&amp;"$2:$"&amp;$K$4&amp;"$50000"),$B3184&amp;"#"&amp;N$6,INDIRECT("ИсходныеДанные!$J$2:$J$50000")),0)</f>
        <v>0</v>
      </c>
      <c r="O3184" s="3">
        <f ca="1">IF($B3184&lt;&gt;"",SUMIF(INDIRECT("ИсходныеДанные!$"&amp;$K$4&amp;"$2:$"&amp;$K$4&amp;"$50000"),$B3184&amp;"#"&amp;O$6,INDIRECT("ИсходныеДанные!$J$2:$J$50000")),0)</f>
        <v>0</v>
      </c>
      <c r="P3184" s="3">
        <f ca="1">IF($B3184&lt;&gt;"",SUMIF(INDIRECT("ИсходныеДанные!$"&amp;$K$4&amp;"$2:$"&amp;$K$4&amp;"$50000"),$B3184&amp;"#"&amp;P$6,INDIRECT("ИсходныеДанные!$J$2:$J$50000")),0)</f>
        <v>0</v>
      </c>
      <c r="Q3184" s="3">
        <f ca="1">IF($B3184&lt;&gt;"",SUMIF(INDIRECT("ИсходныеДанные!$"&amp;$K$4&amp;"$2:$"&amp;$K$4&amp;"$50000"),$B3184&amp;"#"&amp;Q$6,INDIRECT("ИсходныеДанные!$J$2:$J$50000")),0)</f>
        <v>0</v>
      </c>
      <c r="R3184" s="3">
        <f ca="1">IF($B3184&lt;&gt;"",SUMIF(INDIRECT("ИсходныеДанные!$"&amp;$K$4&amp;"$2:$"&amp;$K$4&amp;"$50000"),$B3184&amp;"#"&amp;R$6,INDIRECT("ИсходныеДанные!$J$2:$J$50000")),0)</f>
        <v>0</v>
      </c>
      <c r="S3184" s="3">
        <f ca="1">IF($B3184&lt;&gt;"",SUMIF(INDIRECT("ИсходныеДанные!$"&amp;$K$4&amp;"$2:$"&amp;$K$4&amp;"$50000"),$B3184&amp;"#"&amp;S$6,INDIRECT("ИсходныеДанные!$J$2:$J$50000")),0)</f>
        <v>0</v>
      </c>
      <c r="T3184" s="3">
        <f ca="1">IF($B3184&lt;&gt;"",SUMIF(INDIRECT("ИсходныеДанные!$"&amp;$K$4&amp;"$2:$"&amp;$K$4&amp;"$50000"),$B3184&amp;"#"&amp;T$6,INDIRECT("ИсходныеДанные!$J$2:$J$50000")),0)</f>
        <v>0</v>
      </c>
      <c r="U3184" s="3">
        <f ca="1">IF($B3184&lt;&gt;"",SUMIF(INDIRECT("ИсходныеДанные!$"&amp;$K$4&amp;"$2:$"&amp;$K$4&amp;"$50000"),$B3184&amp;"#"&amp;U$6,INDIRECT("ИсходныеДанные!$J$2:$J$50000")),0)</f>
        <v>0</v>
      </c>
      <c r="V3184" s="3">
        <f ca="1">IF($B3184&lt;&gt;"",SUMIF(INDIRECT("ИсходныеДанные!$"&amp;$K$4&amp;"$2:$"&amp;$K$4&amp;"$50000"),$B3184&amp;"#"&amp;V$6,INDIRECT("ИсходныеДанные!$J$2:$J$50000")),0)</f>
        <v>0</v>
      </c>
      <c r="W3184" s="16" t="e">
        <f ca="1">SUM(K3184:V3184)/Пофамильно!$R$1</f>
        <v>#DIV/0!</v>
      </c>
    </row>
    <row r="3185" spans="1:23" x14ac:dyDescent="0.25">
      <c r="A3185" s="10" t="str">
        <f t="shared" ca="1" si="51"/>
        <v>delete</v>
      </c>
      <c r="B3185" s="16" cm="1">
        <f t="array" aca="1" ref="B3185" ca="1">INDIRECT("УникальныеСписки!D"&amp;ROW()-$L$4)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14"/>
      <c r="G3185" s="81" t="str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84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84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84" t="str" cm="1">
        <f t="array" aca="1" ref="J3185" ca="1">_xlfn.XLOOKUP($B3185,INDIRECT(SUBSTITUTE("ИсходныеДанные!$где$2:$где$50000","где",$B$4)),INDIRECT(SUBSTITUTE("ИсходныеДанные!$что$2:$что$50000","что",J$4)),"",0,1)</f>
        <v/>
      </c>
      <c r="K3185" s="3">
        <f ca="1">IF($B3185&lt;&gt;"",SUMIF(INDIRECT("ИсходныеДанные!$"&amp;$K$4&amp;"$2:$"&amp;$K$4&amp;"$50000"),$B3185&amp;"#"&amp;K$6,INDIRECT("ИсходныеДанные!$J$2:$J$50000")),0)</f>
        <v>0</v>
      </c>
      <c r="L3185" s="3">
        <f ca="1">IF($B3185&lt;&gt;"",SUMIF(INDIRECT("ИсходныеДанные!$"&amp;$K$4&amp;"$2:$"&amp;$K$4&amp;"$50000"),$B3185&amp;"#"&amp;L$6,INDIRECT("ИсходныеДанные!$J$2:$J$50000")),0)</f>
        <v>0</v>
      </c>
      <c r="M3185" s="3">
        <f ca="1">IF($B3185&lt;&gt;"",SUMIF(INDIRECT("ИсходныеДанные!$"&amp;$K$4&amp;"$2:$"&amp;$K$4&amp;"$50000"),$B3185&amp;"#"&amp;M$6,INDIRECT("ИсходныеДанные!$J$2:$J$50000")),0)</f>
        <v>0</v>
      </c>
      <c r="N3185" s="3">
        <f ca="1">IF($B3185&lt;&gt;"",SUMIF(INDIRECT("ИсходныеДанные!$"&amp;$K$4&amp;"$2:$"&amp;$K$4&amp;"$50000"),$B3185&amp;"#"&amp;N$6,INDIRECT("ИсходныеДанные!$J$2:$J$50000")),0)</f>
        <v>0</v>
      </c>
      <c r="O3185" s="3">
        <f ca="1">IF($B3185&lt;&gt;"",SUMIF(INDIRECT("ИсходныеДанные!$"&amp;$K$4&amp;"$2:$"&amp;$K$4&amp;"$50000"),$B3185&amp;"#"&amp;O$6,INDIRECT("ИсходныеДанные!$J$2:$J$50000")),0)</f>
        <v>0</v>
      </c>
      <c r="P3185" s="3">
        <f ca="1">IF($B3185&lt;&gt;"",SUMIF(INDIRECT("ИсходныеДанные!$"&amp;$K$4&amp;"$2:$"&amp;$K$4&amp;"$50000"),$B3185&amp;"#"&amp;P$6,INDIRECT("ИсходныеДанные!$J$2:$J$50000")),0)</f>
        <v>0</v>
      </c>
      <c r="Q3185" s="3">
        <f ca="1">IF($B3185&lt;&gt;"",SUMIF(INDIRECT("ИсходныеДанные!$"&amp;$K$4&amp;"$2:$"&amp;$K$4&amp;"$50000"),$B3185&amp;"#"&amp;Q$6,INDIRECT("ИсходныеДанные!$J$2:$J$50000")),0)</f>
        <v>0</v>
      </c>
      <c r="R3185" s="3">
        <f ca="1">IF($B3185&lt;&gt;"",SUMIF(INDIRECT("ИсходныеДанные!$"&amp;$K$4&amp;"$2:$"&amp;$K$4&amp;"$50000"),$B3185&amp;"#"&amp;R$6,INDIRECT("ИсходныеДанные!$J$2:$J$50000")),0)</f>
        <v>0</v>
      </c>
      <c r="S3185" s="3">
        <f ca="1">IF($B3185&lt;&gt;"",SUMIF(INDIRECT("ИсходныеДанные!$"&amp;$K$4&amp;"$2:$"&amp;$K$4&amp;"$50000"),$B3185&amp;"#"&amp;S$6,INDIRECT("ИсходныеДанные!$J$2:$J$50000")),0)</f>
        <v>0</v>
      </c>
      <c r="T3185" s="3">
        <f ca="1">IF($B3185&lt;&gt;"",SUMIF(INDIRECT("ИсходныеДанные!$"&amp;$K$4&amp;"$2:$"&amp;$K$4&amp;"$50000"),$B3185&amp;"#"&amp;T$6,INDIRECT("ИсходныеДанные!$J$2:$J$50000")),0)</f>
        <v>0</v>
      </c>
      <c r="U3185" s="3">
        <f ca="1">IF($B3185&lt;&gt;"",SUMIF(INDIRECT("ИсходныеДанные!$"&amp;$K$4&amp;"$2:$"&amp;$K$4&amp;"$50000"),$B3185&amp;"#"&amp;U$6,INDIRECT("ИсходныеДанные!$J$2:$J$50000")),0)</f>
        <v>0</v>
      </c>
      <c r="V3185" s="3">
        <f ca="1">IF($B3185&lt;&gt;"",SUMIF(INDIRECT("ИсходныеДанные!$"&amp;$K$4&amp;"$2:$"&amp;$K$4&amp;"$50000"),$B3185&amp;"#"&amp;V$6,INDIRECT("ИсходныеДанные!$J$2:$J$50000")),0)</f>
        <v>0</v>
      </c>
      <c r="W3185" s="16" t="e">
        <f ca="1">SUM(K3185:V3185)/Пофамильно!$R$1</f>
        <v>#DIV/0!</v>
      </c>
    </row>
    <row r="3186" spans="1:23" x14ac:dyDescent="0.25">
      <c r="A3186" s="10" t="str">
        <f t="shared" ca="1" si="51"/>
        <v>delete</v>
      </c>
      <c r="B3186" s="16" cm="1">
        <f t="array" aca="1" ref="B3186" ca="1">INDIRECT("УникальныеСписки!D"&amp;ROW()-$L$4)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14"/>
      <c r="G3186" s="81" t="str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84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84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84" t="str" cm="1">
        <f t="array" aca="1" ref="J3186" ca="1">_xlfn.XLOOKUP($B3186,INDIRECT(SUBSTITUTE("ИсходныеДанные!$где$2:$где$50000","где",$B$4)),INDIRECT(SUBSTITUTE("ИсходныеДанные!$что$2:$что$50000","что",J$4)),"",0,1)</f>
        <v/>
      </c>
      <c r="K3186" s="3">
        <f ca="1">IF($B3186&lt;&gt;"",SUMIF(INDIRECT("ИсходныеДанные!$"&amp;$K$4&amp;"$2:$"&amp;$K$4&amp;"$50000"),$B3186&amp;"#"&amp;K$6,INDIRECT("ИсходныеДанные!$J$2:$J$50000")),0)</f>
        <v>0</v>
      </c>
      <c r="L3186" s="3">
        <f ca="1">IF($B3186&lt;&gt;"",SUMIF(INDIRECT("ИсходныеДанные!$"&amp;$K$4&amp;"$2:$"&amp;$K$4&amp;"$50000"),$B3186&amp;"#"&amp;L$6,INDIRECT("ИсходныеДанные!$J$2:$J$50000")),0)</f>
        <v>0</v>
      </c>
      <c r="M3186" s="3">
        <f ca="1">IF($B3186&lt;&gt;"",SUMIF(INDIRECT("ИсходныеДанные!$"&amp;$K$4&amp;"$2:$"&amp;$K$4&amp;"$50000"),$B3186&amp;"#"&amp;M$6,INDIRECT("ИсходныеДанные!$J$2:$J$50000")),0)</f>
        <v>0</v>
      </c>
      <c r="N3186" s="3">
        <f ca="1">IF($B3186&lt;&gt;"",SUMIF(INDIRECT("ИсходныеДанные!$"&amp;$K$4&amp;"$2:$"&amp;$K$4&amp;"$50000"),$B3186&amp;"#"&amp;N$6,INDIRECT("ИсходныеДанные!$J$2:$J$50000")),0)</f>
        <v>0</v>
      </c>
      <c r="O3186" s="3">
        <f ca="1">IF($B3186&lt;&gt;"",SUMIF(INDIRECT("ИсходныеДанные!$"&amp;$K$4&amp;"$2:$"&amp;$K$4&amp;"$50000"),$B3186&amp;"#"&amp;O$6,INDIRECT("ИсходныеДанные!$J$2:$J$50000")),0)</f>
        <v>0</v>
      </c>
      <c r="P3186" s="3">
        <f ca="1">IF($B3186&lt;&gt;"",SUMIF(INDIRECT("ИсходныеДанные!$"&amp;$K$4&amp;"$2:$"&amp;$K$4&amp;"$50000"),$B3186&amp;"#"&amp;P$6,INDIRECT("ИсходныеДанные!$J$2:$J$50000")),0)</f>
        <v>0</v>
      </c>
      <c r="Q3186" s="3">
        <f ca="1">IF($B3186&lt;&gt;"",SUMIF(INDIRECT("ИсходныеДанные!$"&amp;$K$4&amp;"$2:$"&amp;$K$4&amp;"$50000"),$B3186&amp;"#"&amp;Q$6,INDIRECT("ИсходныеДанные!$J$2:$J$50000")),0)</f>
        <v>0</v>
      </c>
      <c r="R3186" s="3">
        <f ca="1">IF($B3186&lt;&gt;"",SUMIF(INDIRECT("ИсходныеДанные!$"&amp;$K$4&amp;"$2:$"&amp;$K$4&amp;"$50000"),$B3186&amp;"#"&amp;R$6,INDIRECT("ИсходныеДанные!$J$2:$J$50000")),0)</f>
        <v>0</v>
      </c>
      <c r="S3186" s="3">
        <f ca="1">IF($B3186&lt;&gt;"",SUMIF(INDIRECT("ИсходныеДанные!$"&amp;$K$4&amp;"$2:$"&amp;$K$4&amp;"$50000"),$B3186&amp;"#"&amp;S$6,INDIRECT("ИсходныеДанные!$J$2:$J$50000")),0)</f>
        <v>0</v>
      </c>
      <c r="T3186" s="3">
        <f ca="1">IF($B3186&lt;&gt;"",SUMIF(INDIRECT("ИсходныеДанные!$"&amp;$K$4&amp;"$2:$"&amp;$K$4&amp;"$50000"),$B3186&amp;"#"&amp;T$6,INDIRECT("ИсходныеДанные!$J$2:$J$50000")),0)</f>
        <v>0</v>
      </c>
      <c r="U3186" s="3">
        <f ca="1">IF($B3186&lt;&gt;"",SUMIF(INDIRECT("ИсходныеДанные!$"&amp;$K$4&amp;"$2:$"&amp;$K$4&amp;"$50000"),$B3186&amp;"#"&amp;U$6,INDIRECT("ИсходныеДанные!$J$2:$J$50000")),0)</f>
        <v>0</v>
      </c>
      <c r="V3186" s="3">
        <f ca="1">IF($B3186&lt;&gt;"",SUMIF(INDIRECT("ИсходныеДанные!$"&amp;$K$4&amp;"$2:$"&amp;$K$4&amp;"$50000"),$B3186&amp;"#"&amp;V$6,INDIRECT("ИсходныеДанные!$J$2:$J$50000")),0)</f>
        <v>0</v>
      </c>
      <c r="W3186" s="16" t="e">
        <f ca="1">SUM(K3186:V3186)/Пофамильно!$R$1</f>
        <v>#DIV/0!</v>
      </c>
    </row>
    <row r="3187" spans="1:23" x14ac:dyDescent="0.25">
      <c r="A3187" s="10" t="str">
        <f t="shared" ca="1" si="51"/>
        <v>delete</v>
      </c>
      <c r="B3187" s="16" cm="1">
        <f t="array" aca="1" ref="B3187" ca="1">INDIRECT("УникальныеСписки!D"&amp;ROW()-$L$4)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14"/>
      <c r="G3187" s="81" t="str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84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84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84" t="str" cm="1">
        <f t="array" aca="1" ref="J3187" ca="1">_xlfn.XLOOKUP($B3187,INDIRECT(SUBSTITUTE("ИсходныеДанные!$где$2:$где$50000","где",$B$4)),INDIRECT(SUBSTITUTE("ИсходныеДанные!$что$2:$что$50000","что",J$4)),"",0,1)</f>
        <v/>
      </c>
      <c r="K3187" s="3">
        <f ca="1">IF($B3187&lt;&gt;"",SUMIF(INDIRECT("ИсходныеДанные!$"&amp;$K$4&amp;"$2:$"&amp;$K$4&amp;"$50000"),$B3187&amp;"#"&amp;K$6,INDIRECT("ИсходныеДанные!$J$2:$J$50000")),0)</f>
        <v>0</v>
      </c>
      <c r="L3187" s="3">
        <f ca="1">IF($B3187&lt;&gt;"",SUMIF(INDIRECT("ИсходныеДанные!$"&amp;$K$4&amp;"$2:$"&amp;$K$4&amp;"$50000"),$B3187&amp;"#"&amp;L$6,INDIRECT("ИсходныеДанные!$J$2:$J$50000")),0)</f>
        <v>0</v>
      </c>
      <c r="M3187" s="3">
        <f ca="1">IF($B3187&lt;&gt;"",SUMIF(INDIRECT("ИсходныеДанные!$"&amp;$K$4&amp;"$2:$"&amp;$K$4&amp;"$50000"),$B3187&amp;"#"&amp;M$6,INDIRECT("ИсходныеДанные!$J$2:$J$50000")),0)</f>
        <v>0</v>
      </c>
      <c r="N3187" s="3">
        <f ca="1">IF($B3187&lt;&gt;"",SUMIF(INDIRECT("ИсходныеДанные!$"&amp;$K$4&amp;"$2:$"&amp;$K$4&amp;"$50000"),$B3187&amp;"#"&amp;N$6,INDIRECT("ИсходныеДанные!$J$2:$J$50000")),0)</f>
        <v>0</v>
      </c>
      <c r="O3187" s="3">
        <f ca="1">IF($B3187&lt;&gt;"",SUMIF(INDIRECT("ИсходныеДанные!$"&amp;$K$4&amp;"$2:$"&amp;$K$4&amp;"$50000"),$B3187&amp;"#"&amp;O$6,INDIRECT("ИсходныеДанные!$J$2:$J$50000")),0)</f>
        <v>0</v>
      </c>
      <c r="P3187" s="3">
        <f ca="1">IF($B3187&lt;&gt;"",SUMIF(INDIRECT("ИсходныеДанные!$"&amp;$K$4&amp;"$2:$"&amp;$K$4&amp;"$50000"),$B3187&amp;"#"&amp;P$6,INDIRECT("ИсходныеДанные!$J$2:$J$50000")),0)</f>
        <v>0</v>
      </c>
      <c r="Q3187" s="3">
        <f ca="1">IF($B3187&lt;&gt;"",SUMIF(INDIRECT("ИсходныеДанные!$"&amp;$K$4&amp;"$2:$"&amp;$K$4&amp;"$50000"),$B3187&amp;"#"&amp;Q$6,INDIRECT("ИсходныеДанные!$J$2:$J$50000")),0)</f>
        <v>0</v>
      </c>
      <c r="R3187" s="3">
        <f ca="1">IF($B3187&lt;&gt;"",SUMIF(INDIRECT("ИсходныеДанные!$"&amp;$K$4&amp;"$2:$"&amp;$K$4&amp;"$50000"),$B3187&amp;"#"&amp;R$6,INDIRECT("ИсходныеДанные!$J$2:$J$50000")),0)</f>
        <v>0</v>
      </c>
      <c r="S3187" s="3">
        <f ca="1">IF($B3187&lt;&gt;"",SUMIF(INDIRECT("ИсходныеДанные!$"&amp;$K$4&amp;"$2:$"&amp;$K$4&amp;"$50000"),$B3187&amp;"#"&amp;S$6,INDIRECT("ИсходныеДанные!$J$2:$J$50000")),0)</f>
        <v>0</v>
      </c>
      <c r="T3187" s="3">
        <f ca="1">IF($B3187&lt;&gt;"",SUMIF(INDIRECT("ИсходныеДанные!$"&amp;$K$4&amp;"$2:$"&amp;$K$4&amp;"$50000"),$B3187&amp;"#"&amp;T$6,INDIRECT("ИсходныеДанные!$J$2:$J$50000")),0)</f>
        <v>0</v>
      </c>
      <c r="U3187" s="3">
        <f ca="1">IF($B3187&lt;&gt;"",SUMIF(INDIRECT("ИсходныеДанные!$"&amp;$K$4&amp;"$2:$"&amp;$K$4&amp;"$50000"),$B3187&amp;"#"&amp;U$6,INDIRECT("ИсходныеДанные!$J$2:$J$50000")),0)</f>
        <v>0</v>
      </c>
      <c r="V3187" s="3">
        <f ca="1">IF($B3187&lt;&gt;"",SUMIF(INDIRECT("ИсходныеДанные!$"&amp;$K$4&amp;"$2:$"&amp;$K$4&amp;"$50000"),$B3187&amp;"#"&amp;V$6,INDIRECT("ИсходныеДанные!$J$2:$J$50000")),0)</f>
        <v>0</v>
      </c>
      <c r="W3187" s="16" t="e">
        <f ca="1">SUM(K3187:V3187)/Пофамильно!$R$1</f>
        <v>#DIV/0!</v>
      </c>
    </row>
    <row r="3188" spans="1:23" x14ac:dyDescent="0.25">
      <c r="A3188" s="10" t="str">
        <f t="shared" ca="1" si="51"/>
        <v>delete</v>
      </c>
      <c r="B3188" s="16" cm="1">
        <f t="array" aca="1" ref="B3188" ca="1">INDIRECT("УникальныеСписки!D"&amp;ROW()-$L$4)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14"/>
      <c r="G3188" s="81" t="str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84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84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84" t="str" cm="1">
        <f t="array" aca="1" ref="J3188" ca="1">_xlfn.XLOOKUP($B3188,INDIRECT(SUBSTITUTE("ИсходныеДанные!$где$2:$где$50000","где",$B$4)),INDIRECT(SUBSTITUTE("ИсходныеДанные!$что$2:$что$50000","что",J$4)),"",0,1)</f>
        <v/>
      </c>
      <c r="K3188" s="3">
        <f ca="1">IF($B3188&lt;&gt;"",SUMIF(INDIRECT("ИсходныеДанные!$"&amp;$K$4&amp;"$2:$"&amp;$K$4&amp;"$50000"),$B3188&amp;"#"&amp;K$6,INDIRECT("ИсходныеДанные!$J$2:$J$50000")),0)</f>
        <v>0</v>
      </c>
      <c r="L3188" s="3">
        <f ca="1">IF($B3188&lt;&gt;"",SUMIF(INDIRECT("ИсходныеДанные!$"&amp;$K$4&amp;"$2:$"&amp;$K$4&amp;"$50000"),$B3188&amp;"#"&amp;L$6,INDIRECT("ИсходныеДанные!$J$2:$J$50000")),0)</f>
        <v>0</v>
      </c>
      <c r="M3188" s="3">
        <f ca="1">IF($B3188&lt;&gt;"",SUMIF(INDIRECT("ИсходныеДанные!$"&amp;$K$4&amp;"$2:$"&amp;$K$4&amp;"$50000"),$B3188&amp;"#"&amp;M$6,INDIRECT("ИсходныеДанные!$J$2:$J$50000")),0)</f>
        <v>0</v>
      </c>
      <c r="N3188" s="3">
        <f ca="1">IF($B3188&lt;&gt;"",SUMIF(INDIRECT("ИсходныеДанные!$"&amp;$K$4&amp;"$2:$"&amp;$K$4&amp;"$50000"),$B3188&amp;"#"&amp;N$6,INDIRECT("ИсходныеДанные!$J$2:$J$50000")),0)</f>
        <v>0</v>
      </c>
      <c r="O3188" s="3">
        <f ca="1">IF($B3188&lt;&gt;"",SUMIF(INDIRECT("ИсходныеДанные!$"&amp;$K$4&amp;"$2:$"&amp;$K$4&amp;"$50000"),$B3188&amp;"#"&amp;O$6,INDIRECT("ИсходныеДанные!$J$2:$J$50000")),0)</f>
        <v>0</v>
      </c>
      <c r="P3188" s="3">
        <f ca="1">IF($B3188&lt;&gt;"",SUMIF(INDIRECT("ИсходныеДанные!$"&amp;$K$4&amp;"$2:$"&amp;$K$4&amp;"$50000"),$B3188&amp;"#"&amp;P$6,INDIRECT("ИсходныеДанные!$J$2:$J$50000")),0)</f>
        <v>0</v>
      </c>
      <c r="Q3188" s="3">
        <f ca="1">IF($B3188&lt;&gt;"",SUMIF(INDIRECT("ИсходныеДанные!$"&amp;$K$4&amp;"$2:$"&amp;$K$4&amp;"$50000"),$B3188&amp;"#"&amp;Q$6,INDIRECT("ИсходныеДанные!$J$2:$J$50000")),0)</f>
        <v>0</v>
      </c>
      <c r="R3188" s="3">
        <f ca="1">IF($B3188&lt;&gt;"",SUMIF(INDIRECT("ИсходныеДанные!$"&amp;$K$4&amp;"$2:$"&amp;$K$4&amp;"$50000"),$B3188&amp;"#"&amp;R$6,INDIRECT("ИсходныеДанные!$J$2:$J$50000")),0)</f>
        <v>0</v>
      </c>
      <c r="S3188" s="3">
        <f ca="1">IF($B3188&lt;&gt;"",SUMIF(INDIRECT("ИсходныеДанные!$"&amp;$K$4&amp;"$2:$"&amp;$K$4&amp;"$50000"),$B3188&amp;"#"&amp;S$6,INDIRECT("ИсходныеДанные!$J$2:$J$50000")),0)</f>
        <v>0</v>
      </c>
      <c r="T3188" s="3">
        <f ca="1">IF($B3188&lt;&gt;"",SUMIF(INDIRECT("ИсходныеДанные!$"&amp;$K$4&amp;"$2:$"&amp;$K$4&amp;"$50000"),$B3188&amp;"#"&amp;T$6,INDIRECT("ИсходныеДанные!$J$2:$J$50000")),0)</f>
        <v>0</v>
      </c>
      <c r="U3188" s="3">
        <f ca="1">IF($B3188&lt;&gt;"",SUMIF(INDIRECT("ИсходныеДанные!$"&amp;$K$4&amp;"$2:$"&amp;$K$4&amp;"$50000"),$B3188&amp;"#"&amp;U$6,INDIRECT("ИсходныеДанные!$J$2:$J$50000")),0)</f>
        <v>0</v>
      </c>
      <c r="V3188" s="3">
        <f ca="1">IF($B3188&lt;&gt;"",SUMIF(INDIRECT("ИсходныеДанные!$"&amp;$K$4&amp;"$2:$"&amp;$K$4&amp;"$50000"),$B3188&amp;"#"&amp;V$6,INDIRECT("ИсходныеДанные!$J$2:$J$50000")),0)</f>
        <v>0</v>
      </c>
      <c r="W3188" s="16" t="e">
        <f ca="1">SUM(K3188:V3188)/Пофамильно!$R$1</f>
        <v>#DIV/0!</v>
      </c>
    </row>
    <row r="3189" spans="1:23" x14ac:dyDescent="0.25">
      <c r="A3189" s="10" t="str">
        <f t="shared" ca="1" si="51"/>
        <v>delete</v>
      </c>
      <c r="B3189" s="16" cm="1">
        <f t="array" aca="1" ref="B3189" ca="1">INDIRECT("УникальныеСписки!D"&amp;ROW()-$L$4)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14"/>
      <c r="G3189" s="81" t="str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84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84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84" t="str" cm="1">
        <f t="array" aca="1" ref="J3189" ca="1">_xlfn.XLOOKUP($B3189,INDIRECT(SUBSTITUTE("ИсходныеДанные!$где$2:$где$50000","где",$B$4)),INDIRECT(SUBSTITUTE("ИсходныеДанные!$что$2:$что$50000","что",J$4)),"",0,1)</f>
        <v/>
      </c>
      <c r="K3189" s="3">
        <f ca="1">IF($B3189&lt;&gt;"",SUMIF(INDIRECT("ИсходныеДанные!$"&amp;$K$4&amp;"$2:$"&amp;$K$4&amp;"$50000"),$B3189&amp;"#"&amp;K$6,INDIRECT("ИсходныеДанные!$J$2:$J$50000")),0)</f>
        <v>0</v>
      </c>
      <c r="L3189" s="3">
        <f ca="1">IF($B3189&lt;&gt;"",SUMIF(INDIRECT("ИсходныеДанные!$"&amp;$K$4&amp;"$2:$"&amp;$K$4&amp;"$50000"),$B3189&amp;"#"&amp;L$6,INDIRECT("ИсходныеДанные!$J$2:$J$50000")),0)</f>
        <v>0</v>
      </c>
      <c r="M3189" s="3">
        <f ca="1">IF($B3189&lt;&gt;"",SUMIF(INDIRECT("ИсходныеДанные!$"&amp;$K$4&amp;"$2:$"&amp;$K$4&amp;"$50000"),$B3189&amp;"#"&amp;M$6,INDIRECT("ИсходныеДанные!$J$2:$J$50000")),0)</f>
        <v>0</v>
      </c>
      <c r="N3189" s="3">
        <f ca="1">IF($B3189&lt;&gt;"",SUMIF(INDIRECT("ИсходныеДанные!$"&amp;$K$4&amp;"$2:$"&amp;$K$4&amp;"$50000"),$B3189&amp;"#"&amp;N$6,INDIRECT("ИсходныеДанные!$J$2:$J$50000")),0)</f>
        <v>0</v>
      </c>
      <c r="O3189" s="3">
        <f ca="1">IF($B3189&lt;&gt;"",SUMIF(INDIRECT("ИсходныеДанные!$"&amp;$K$4&amp;"$2:$"&amp;$K$4&amp;"$50000"),$B3189&amp;"#"&amp;O$6,INDIRECT("ИсходныеДанные!$J$2:$J$50000")),0)</f>
        <v>0</v>
      </c>
      <c r="P3189" s="3">
        <f ca="1">IF($B3189&lt;&gt;"",SUMIF(INDIRECT("ИсходныеДанные!$"&amp;$K$4&amp;"$2:$"&amp;$K$4&amp;"$50000"),$B3189&amp;"#"&amp;P$6,INDIRECT("ИсходныеДанные!$J$2:$J$50000")),0)</f>
        <v>0</v>
      </c>
      <c r="Q3189" s="3">
        <f ca="1">IF($B3189&lt;&gt;"",SUMIF(INDIRECT("ИсходныеДанные!$"&amp;$K$4&amp;"$2:$"&amp;$K$4&amp;"$50000"),$B3189&amp;"#"&amp;Q$6,INDIRECT("ИсходныеДанные!$J$2:$J$50000")),0)</f>
        <v>0</v>
      </c>
      <c r="R3189" s="3">
        <f ca="1">IF($B3189&lt;&gt;"",SUMIF(INDIRECT("ИсходныеДанные!$"&amp;$K$4&amp;"$2:$"&amp;$K$4&amp;"$50000"),$B3189&amp;"#"&amp;R$6,INDIRECT("ИсходныеДанные!$J$2:$J$50000")),0)</f>
        <v>0</v>
      </c>
      <c r="S3189" s="3">
        <f ca="1">IF($B3189&lt;&gt;"",SUMIF(INDIRECT("ИсходныеДанные!$"&amp;$K$4&amp;"$2:$"&amp;$K$4&amp;"$50000"),$B3189&amp;"#"&amp;S$6,INDIRECT("ИсходныеДанные!$J$2:$J$50000")),0)</f>
        <v>0</v>
      </c>
      <c r="T3189" s="3">
        <f ca="1">IF($B3189&lt;&gt;"",SUMIF(INDIRECT("ИсходныеДанные!$"&amp;$K$4&amp;"$2:$"&amp;$K$4&amp;"$50000"),$B3189&amp;"#"&amp;T$6,INDIRECT("ИсходныеДанные!$J$2:$J$50000")),0)</f>
        <v>0</v>
      </c>
      <c r="U3189" s="3">
        <f ca="1">IF($B3189&lt;&gt;"",SUMIF(INDIRECT("ИсходныеДанные!$"&amp;$K$4&amp;"$2:$"&amp;$K$4&amp;"$50000"),$B3189&amp;"#"&amp;U$6,INDIRECT("ИсходныеДанные!$J$2:$J$50000")),0)</f>
        <v>0</v>
      </c>
      <c r="V3189" s="3">
        <f ca="1">IF($B3189&lt;&gt;"",SUMIF(INDIRECT("ИсходныеДанные!$"&amp;$K$4&amp;"$2:$"&amp;$K$4&amp;"$50000"),$B3189&amp;"#"&amp;V$6,INDIRECT("ИсходныеДанные!$J$2:$J$50000")),0)</f>
        <v>0</v>
      </c>
      <c r="W3189" s="16" t="e">
        <f ca="1">SUM(K3189:V3189)/Пофамильно!$R$1</f>
        <v>#DIV/0!</v>
      </c>
    </row>
    <row r="3190" spans="1:23" x14ac:dyDescent="0.25">
      <c r="A3190" s="10" t="str">
        <f t="shared" ca="1" si="51"/>
        <v>delete</v>
      </c>
      <c r="B3190" s="16" cm="1">
        <f t="array" aca="1" ref="B3190" ca="1">INDIRECT("УникальныеСписки!D"&amp;ROW()-$L$4)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14"/>
      <c r="G3190" s="81" t="str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84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84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84" t="str" cm="1">
        <f t="array" aca="1" ref="J3190" ca="1">_xlfn.XLOOKUP($B3190,INDIRECT(SUBSTITUTE("ИсходныеДанные!$где$2:$где$50000","где",$B$4)),INDIRECT(SUBSTITUTE("ИсходныеДанные!$что$2:$что$50000","что",J$4)),"",0,1)</f>
        <v/>
      </c>
      <c r="K3190" s="3">
        <f ca="1">IF($B3190&lt;&gt;"",SUMIF(INDIRECT("ИсходныеДанные!$"&amp;$K$4&amp;"$2:$"&amp;$K$4&amp;"$50000"),$B3190&amp;"#"&amp;K$6,INDIRECT("ИсходныеДанные!$J$2:$J$50000")),0)</f>
        <v>0</v>
      </c>
      <c r="L3190" s="3">
        <f ca="1">IF($B3190&lt;&gt;"",SUMIF(INDIRECT("ИсходныеДанные!$"&amp;$K$4&amp;"$2:$"&amp;$K$4&amp;"$50000"),$B3190&amp;"#"&amp;L$6,INDIRECT("ИсходныеДанные!$J$2:$J$50000")),0)</f>
        <v>0</v>
      </c>
      <c r="M3190" s="3">
        <f ca="1">IF($B3190&lt;&gt;"",SUMIF(INDIRECT("ИсходныеДанные!$"&amp;$K$4&amp;"$2:$"&amp;$K$4&amp;"$50000"),$B3190&amp;"#"&amp;M$6,INDIRECT("ИсходныеДанные!$J$2:$J$50000")),0)</f>
        <v>0</v>
      </c>
      <c r="N3190" s="3">
        <f ca="1">IF($B3190&lt;&gt;"",SUMIF(INDIRECT("ИсходныеДанные!$"&amp;$K$4&amp;"$2:$"&amp;$K$4&amp;"$50000"),$B3190&amp;"#"&amp;N$6,INDIRECT("ИсходныеДанные!$J$2:$J$50000")),0)</f>
        <v>0</v>
      </c>
      <c r="O3190" s="3">
        <f ca="1">IF($B3190&lt;&gt;"",SUMIF(INDIRECT("ИсходныеДанные!$"&amp;$K$4&amp;"$2:$"&amp;$K$4&amp;"$50000"),$B3190&amp;"#"&amp;O$6,INDIRECT("ИсходныеДанные!$J$2:$J$50000")),0)</f>
        <v>0</v>
      </c>
      <c r="P3190" s="3">
        <f ca="1">IF($B3190&lt;&gt;"",SUMIF(INDIRECT("ИсходныеДанные!$"&amp;$K$4&amp;"$2:$"&amp;$K$4&amp;"$50000"),$B3190&amp;"#"&amp;P$6,INDIRECT("ИсходныеДанные!$J$2:$J$50000")),0)</f>
        <v>0</v>
      </c>
      <c r="Q3190" s="3">
        <f ca="1">IF($B3190&lt;&gt;"",SUMIF(INDIRECT("ИсходныеДанные!$"&amp;$K$4&amp;"$2:$"&amp;$K$4&amp;"$50000"),$B3190&amp;"#"&amp;Q$6,INDIRECT("ИсходныеДанные!$J$2:$J$50000")),0)</f>
        <v>0</v>
      </c>
      <c r="R3190" s="3">
        <f ca="1">IF($B3190&lt;&gt;"",SUMIF(INDIRECT("ИсходныеДанные!$"&amp;$K$4&amp;"$2:$"&amp;$K$4&amp;"$50000"),$B3190&amp;"#"&amp;R$6,INDIRECT("ИсходныеДанные!$J$2:$J$50000")),0)</f>
        <v>0</v>
      </c>
      <c r="S3190" s="3">
        <f ca="1">IF($B3190&lt;&gt;"",SUMIF(INDIRECT("ИсходныеДанные!$"&amp;$K$4&amp;"$2:$"&amp;$K$4&amp;"$50000"),$B3190&amp;"#"&amp;S$6,INDIRECT("ИсходныеДанные!$J$2:$J$50000")),0)</f>
        <v>0</v>
      </c>
      <c r="T3190" s="3">
        <f ca="1">IF($B3190&lt;&gt;"",SUMIF(INDIRECT("ИсходныеДанные!$"&amp;$K$4&amp;"$2:$"&amp;$K$4&amp;"$50000"),$B3190&amp;"#"&amp;T$6,INDIRECT("ИсходныеДанные!$J$2:$J$50000")),0)</f>
        <v>0</v>
      </c>
      <c r="U3190" s="3">
        <f ca="1">IF($B3190&lt;&gt;"",SUMIF(INDIRECT("ИсходныеДанные!$"&amp;$K$4&amp;"$2:$"&amp;$K$4&amp;"$50000"),$B3190&amp;"#"&amp;U$6,INDIRECT("ИсходныеДанные!$J$2:$J$50000")),0)</f>
        <v>0</v>
      </c>
      <c r="V3190" s="3">
        <f ca="1">IF($B3190&lt;&gt;"",SUMIF(INDIRECT("ИсходныеДанные!$"&amp;$K$4&amp;"$2:$"&amp;$K$4&amp;"$50000"),$B3190&amp;"#"&amp;V$6,INDIRECT("ИсходныеДанные!$J$2:$J$50000")),0)</f>
        <v>0</v>
      </c>
      <c r="W3190" s="16" t="e">
        <f ca="1">SUM(K3190:V3190)/Пофамильно!$R$1</f>
        <v>#DIV/0!</v>
      </c>
    </row>
    <row r="3191" spans="1:23" x14ac:dyDescent="0.25">
      <c r="A3191" s="10" t="str">
        <f t="shared" ca="1" si="51"/>
        <v>delete</v>
      </c>
      <c r="B3191" s="16" cm="1">
        <f t="array" aca="1" ref="B3191" ca="1">INDIRECT("УникальныеСписки!D"&amp;ROW()-$L$4)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14"/>
      <c r="G3191" s="81" t="str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84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84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84" t="str" cm="1">
        <f t="array" aca="1" ref="J3191" ca="1">_xlfn.XLOOKUP($B3191,INDIRECT(SUBSTITUTE("ИсходныеДанные!$где$2:$где$50000","где",$B$4)),INDIRECT(SUBSTITUTE("ИсходныеДанные!$что$2:$что$50000","что",J$4)),"",0,1)</f>
        <v/>
      </c>
      <c r="K3191" s="3">
        <f ca="1">IF($B3191&lt;&gt;"",SUMIF(INDIRECT("ИсходныеДанные!$"&amp;$K$4&amp;"$2:$"&amp;$K$4&amp;"$50000"),$B3191&amp;"#"&amp;K$6,INDIRECT("ИсходныеДанные!$J$2:$J$50000")),0)</f>
        <v>0</v>
      </c>
      <c r="L3191" s="3">
        <f ca="1">IF($B3191&lt;&gt;"",SUMIF(INDIRECT("ИсходныеДанные!$"&amp;$K$4&amp;"$2:$"&amp;$K$4&amp;"$50000"),$B3191&amp;"#"&amp;L$6,INDIRECT("ИсходныеДанные!$J$2:$J$50000")),0)</f>
        <v>0</v>
      </c>
      <c r="M3191" s="3">
        <f ca="1">IF($B3191&lt;&gt;"",SUMIF(INDIRECT("ИсходныеДанные!$"&amp;$K$4&amp;"$2:$"&amp;$K$4&amp;"$50000"),$B3191&amp;"#"&amp;M$6,INDIRECT("ИсходныеДанные!$J$2:$J$50000")),0)</f>
        <v>0</v>
      </c>
      <c r="N3191" s="3">
        <f ca="1">IF($B3191&lt;&gt;"",SUMIF(INDIRECT("ИсходныеДанные!$"&amp;$K$4&amp;"$2:$"&amp;$K$4&amp;"$50000"),$B3191&amp;"#"&amp;N$6,INDIRECT("ИсходныеДанные!$J$2:$J$50000")),0)</f>
        <v>0</v>
      </c>
      <c r="O3191" s="3">
        <f ca="1">IF($B3191&lt;&gt;"",SUMIF(INDIRECT("ИсходныеДанные!$"&amp;$K$4&amp;"$2:$"&amp;$K$4&amp;"$50000"),$B3191&amp;"#"&amp;O$6,INDIRECT("ИсходныеДанные!$J$2:$J$50000")),0)</f>
        <v>0</v>
      </c>
      <c r="P3191" s="3">
        <f ca="1">IF($B3191&lt;&gt;"",SUMIF(INDIRECT("ИсходныеДанные!$"&amp;$K$4&amp;"$2:$"&amp;$K$4&amp;"$50000"),$B3191&amp;"#"&amp;P$6,INDIRECT("ИсходныеДанные!$J$2:$J$50000")),0)</f>
        <v>0</v>
      </c>
      <c r="Q3191" s="3">
        <f ca="1">IF($B3191&lt;&gt;"",SUMIF(INDIRECT("ИсходныеДанные!$"&amp;$K$4&amp;"$2:$"&amp;$K$4&amp;"$50000"),$B3191&amp;"#"&amp;Q$6,INDIRECT("ИсходныеДанные!$J$2:$J$50000")),0)</f>
        <v>0</v>
      </c>
      <c r="R3191" s="3">
        <f ca="1">IF($B3191&lt;&gt;"",SUMIF(INDIRECT("ИсходныеДанные!$"&amp;$K$4&amp;"$2:$"&amp;$K$4&amp;"$50000"),$B3191&amp;"#"&amp;R$6,INDIRECT("ИсходныеДанные!$J$2:$J$50000")),0)</f>
        <v>0</v>
      </c>
      <c r="S3191" s="3">
        <f ca="1">IF($B3191&lt;&gt;"",SUMIF(INDIRECT("ИсходныеДанные!$"&amp;$K$4&amp;"$2:$"&amp;$K$4&amp;"$50000"),$B3191&amp;"#"&amp;S$6,INDIRECT("ИсходныеДанные!$J$2:$J$50000")),0)</f>
        <v>0</v>
      </c>
      <c r="T3191" s="3">
        <f ca="1">IF($B3191&lt;&gt;"",SUMIF(INDIRECT("ИсходныеДанные!$"&amp;$K$4&amp;"$2:$"&amp;$K$4&amp;"$50000"),$B3191&amp;"#"&amp;T$6,INDIRECT("ИсходныеДанные!$J$2:$J$50000")),0)</f>
        <v>0</v>
      </c>
      <c r="U3191" s="3">
        <f ca="1">IF($B3191&lt;&gt;"",SUMIF(INDIRECT("ИсходныеДанные!$"&amp;$K$4&amp;"$2:$"&amp;$K$4&amp;"$50000"),$B3191&amp;"#"&amp;U$6,INDIRECT("ИсходныеДанные!$J$2:$J$50000")),0)</f>
        <v>0</v>
      </c>
      <c r="V3191" s="3">
        <f ca="1">IF($B3191&lt;&gt;"",SUMIF(INDIRECT("ИсходныеДанные!$"&amp;$K$4&amp;"$2:$"&amp;$K$4&amp;"$50000"),$B3191&amp;"#"&amp;V$6,INDIRECT("ИсходныеДанные!$J$2:$J$50000")),0)</f>
        <v>0</v>
      </c>
      <c r="W3191" s="16" t="e">
        <f ca="1">SUM(K3191:V3191)/Пофамильно!$R$1</f>
        <v>#DIV/0!</v>
      </c>
    </row>
    <row r="3192" spans="1:23" x14ac:dyDescent="0.25">
      <c r="A3192" s="10" t="str">
        <f t="shared" ca="1" si="51"/>
        <v>delete</v>
      </c>
      <c r="B3192" s="16" cm="1">
        <f t="array" aca="1" ref="B3192" ca="1">INDIRECT("УникальныеСписки!D"&amp;ROW()-$L$4)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14"/>
      <c r="G3192" s="81" t="str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84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84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84" t="str" cm="1">
        <f t="array" aca="1" ref="J3192" ca="1">_xlfn.XLOOKUP($B3192,INDIRECT(SUBSTITUTE("ИсходныеДанные!$где$2:$где$50000","где",$B$4)),INDIRECT(SUBSTITUTE("ИсходныеДанные!$что$2:$что$50000","что",J$4)),"",0,1)</f>
        <v/>
      </c>
      <c r="K3192" s="3">
        <f ca="1">IF($B3192&lt;&gt;"",SUMIF(INDIRECT("ИсходныеДанные!$"&amp;$K$4&amp;"$2:$"&amp;$K$4&amp;"$50000"),$B3192&amp;"#"&amp;K$6,INDIRECT("ИсходныеДанные!$J$2:$J$50000")),0)</f>
        <v>0</v>
      </c>
      <c r="L3192" s="3">
        <f ca="1">IF($B3192&lt;&gt;"",SUMIF(INDIRECT("ИсходныеДанные!$"&amp;$K$4&amp;"$2:$"&amp;$K$4&amp;"$50000"),$B3192&amp;"#"&amp;L$6,INDIRECT("ИсходныеДанные!$J$2:$J$50000")),0)</f>
        <v>0</v>
      </c>
      <c r="M3192" s="3">
        <f ca="1">IF($B3192&lt;&gt;"",SUMIF(INDIRECT("ИсходныеДанные!$"&amp;$K$4&amp;"$2:$"&amp;$K$4&amp;"$50000"),$B3192&amp;"#"&amp;M$6,INDIRECT("ИсходныеДанные!$J$2:$J$50000")),0)</f>
        <v>0</v>
      </c>
      <c r="N3192" s="3">
        <f ca="1">IF($B3192&lt;&gt;"",SUMIF(INDIRECT("ИсходныеДанные!$"&amp;$K$4&amp;"$2:$"&amp;$K$4&amp;"$50000"),$B3192&amp;"#"&amp;N$6,INDIRECT("ИсходныеДанные!$J$2:$J$50000")),0)</f>
        <v>0</v>
      </c>
      <c r="O3192" s="3">
        <f ca="1">IF($B3192&lt;&gt;"",SUMIF(INDIRECT("ИсходныеДанные!$"&amp;$K$4&amp;"$2:$"&amp;$K$4&amp;"$50000"),$B3192&amp;"#"&amp;O$6,INDIRECT("ИсходныеДанные!$J$2:$J$50000")),0)</f>
        <v>0</v>
      </c>
      <c r="P3192" s="3">
        <f ca="1">IF($B3192&lt;&gt;"",SUMIF(INDIRECT("ИсходныеДанные!$"&amp;$K$4&amp;"$2:$"&amp;$K$4&amp;"$50000"),$B3192&amp;"#"&amp;P$6,INDIRECT("ИсходныеДанные!$J$2:$J$50000")),0)</f>
        <v>0</v>
      </c>
      <c r="Q3192" s="3">
        <f ca="1">IF($B3192&lt;&gt;"",SUMIF(INDIRECT("ИсходныеДанные!$"&amp;$K$4&amp;"$2:$"&amp;$K$4&amp;"$50000"),$B3192&amp;"#"&amp;Q$6,INDIRECT("ИсходныеДанные!$J$2:$J$50000")),0)</f>
        <v>0</v>
      </c>
      <c r="R3192" s="3">
        <f ca="1">IF($B3192&lt;&gt;"",SUMIF(INDIRECT("ИсходныеДанные!$"&amp;$K$4&amp;"$2:$"&amp;$K$4&amp;"$50000"),$B3192&amp;"#"&amp;R$6,INDIRECT("ИсходныеДанные!$J$2:$J$50000")),0)</f>
        <v>0</v>
      </c>
      <c r="S3192" s="3">
        <f ca="1">IF($B3192&lt;&gt;"",SUMIF(INDIRECT("ИсходныеДанные!$"&amp;$K$4&amp;"$2:$"&amp;$K$4&amp;"$50000"),$B3192&amp;"#"&amp;S$6,INDIRECT("ИсходныеДанные!$J$2:$J$50000")),0)</f>
        <v>0</v>
      </c>
      <c r="T3192" s="3">
        <f ca="1">IF($B3192&lt;&gt;"",SUMIF(INDIRECT("ИсходныеДанные!$"&amp;$K$4&amp;"$2:$"&amp;$K$4&amp;"$50000"),$B3192&amp;"#"&amp;T$6,INDIRECT("ИсходныеДанные!$J$2:$J$50000")),0)</f>
        <v>0</v>
      </c>
      <c r="U3192" s="3">
        <f ca="1">IF($B3192&lt;&gt;"",SUMIF(INDIRECT("ИсходныеДанные!$"&amp;$K$4&amp;"$2:$"&amp;$K$4&amp;"$50000"),$B3192&amp;"#"&amp;U$6,INDIRECT("ИсходныеДанные!$J$2:$J$50000")),0)</f>
        <v>0</v>
      </c>
      <c r="V3192" s="3">
        <f ca="1">IF($B3192&lt;&gt;"",SUMIF(INDIRECT("ИсходныеДанные!$"&amp;$K$4&amp;"$2:$"&amp;$K$4&amp;"$50000"),$B3192&amp;"#"&amp;V$6,INDIRECT("ИсходныеДанные!$J$2:$J$50000")),0)</f>
        <v>0</v>
      </c>
      <c r="W3192" s="16" t="e">
        <f ca="1">SUM(K3192:V3192)/Пофамильно!$R$1</f>
        <v>#DIV/0!</v>
      </c>
    </row>
    <row r="3193" spans="1:23" x14ac:dyDescent="0.25">
      <c r="A3193" s="10" t="str">
        <f t="shared" ca="1" si="51"/>
        <v>delete</v>
      </c>
      <c r="B3193" s="16" cm="1">
        <f t="array" aca="1" ref="B3193" ca="1">INDIRECT("УникальныеСписки!D"&amp;ROW()-$L$4)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14"/>
      <c r="G3193" s="81" t="str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84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84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84" t="str" cm="1">
        <f t="array" aca="1" ref="J3193" ca="1">_xlfn.XLOOKUP($B3193,INDIRECT(SUBSTITUTE("ИсходныеДанные!$где$2:$где$50000","где",$B$4)),INDIRECT(SUBSTITUTE("ИсходныеДанные!$что$2:$что$50000","что",J$4)),"",0,1)</f>
        <v/>
      </c>
      <c r="K3193" s="3">
        <f ca="1">IF($B3193&lt;&gt;"",SUMIF(INDIRECT("ИсходныеДанные!$"&amp;$K$4&amp;"$2:$"&amp;$K$4&amp;"$50000"),$B3193&amp;"#"&amp;K$6,INDIRECT("ИсходныеДанные!$J$2:$J$50000")),0)</f>
        <v>0</v>
      </c>
      <c r="L3193" s="3">
        <f ca="1">IF($B3193&lt;&gt;"",SUMIF(INDIRECT("ИсходныеДанные!$"&amp;$K$4&amp;"$2:$"&amp;$K$4&amp;"$50000"),$B3193&amp;"#"&amp;L$6,INDIRECT("ИсходныеДанные!$J$2:$J$50000")),0)</f>
        <v>0</v>
      </c>
      <c r="M3193" s="3">
        <f ca="1">IF($B3193&lt;&gt;"",SUMIF(INDIRECT("ИсходныеДанные!$"&amp;$K$4&amp;"$2:$"&amp;$K$4&amp;"$50000"),$B3193&amp;"#"&amp;M$6,INDIRECT("ИсходныеДанные!$J$2:$J$50000")),0)</f>
        <v>0</v>
      </c>
      <c r="N3193" s="3">
        <f ca="1">IF($B3193&lt;&gt;"",SUMIF(INDIRECT("ИсходныеДанные!$"&amp;$K$4&amp;"$2:$"&amp;$K$4&amp;"$50000"),$B3193&amp;"#"&amp;N$6,INDIRECT("ИсходныеДанные!$J$2:$J$50000")),0)</f>
        <v>0</v>
      </c>
      <c r="O3193" s="3">
        <f ca="1">IF($B3193&lt;&gt;"",SUMIF(INDIRECT("ИсходныеДанные!$"&amp;$K$4&amp;"$2:$"&amp;$K$4&amp;"$50000"),$B3193&amp;"#"&amp;O$6,INDIRECT("ИсходныеДанные!$J$2:$J$50000")),0)</f>
        <v>0</v>
      </c>
      <c r="P3193" s="3">
        <f ca="1">IF($B3193&lt;&gt;"",SUMIF(INDIRECT("ИсходныеДанные!$"&amp;$K$4&amp;"$2:$"&amp;$K$4&amp;"$50000"),$B3193&amp;"#"&amp;P$6,INDIRECT("ИсходныеДанные!$J$2:$J$50000")),0)</f>
        <v>0</v>
      </c>
      <c r="Q3193" s="3">
        <f ca="1">IF($B3193&lt;&gt;"",SUMIF(INDIRECT("ИсходныеДанные!$"&amp;$K$4&amp;"$2:$"&amp;$K$4&amp;"$50000"),$B3193&amp;"#"&amp;Q$6,INDIRECT("ИсходныеДанные!$J$2:$J$50000")),0)</f>
        <v>0</v>
      </c>
      <c r="R3193" s="3">
        <f ca="1">IF($B3193&lt;&gt;"",SUMIF(INDIRECT("ИсходныеДанные!$"&amp;$K$4&amp;"$2:$"&amp;$K$4&amp;"$50000"),$B3193&amp;"#"&amp;R$6,INDIRECT("ИсходныеДанные!$J$2:$J$50000")),0)</f>
        <v>0</v>
      </c>
      <c r="S3193" s="3">
        <f ca="1">IF($B3193&lt;&gt;"",SUMIF(INDIRECT("ИсходныеДанные!$"&amp;$K$4&amp;"$2:$"&amp;$K$4&amp;"$50000"),$B3193&amp;"#"&amp;S$6,INDIRECT("ИсходныеДанные!$J$2:$J$50000")),0)</f>
        <v>0</v>
      </c>
      <c r="T3193" s="3">
        <f ca="1">IF($B3193&lt;&gt;"",SUMIF(INDIRECT("ИсходныеДанные!$"&amp;$K$4&amp;"$2:$"&amp;$K$4&amp;"$50000"),$B3193&amp;"#"&amp;T$6,INDIRECT("ИсходныеДанные!$J$2:$J$50000")),0)</f>
        <v>0</v>
      </c>
      <c r="U3193" s="3">
        <f ca="1">IF($B3193&lt;&gt;"",SUMIF(INDIRECT("ИсходныеДанные!$"&amp;$K$4&amp;"$2:$"&amp;$K$4&amp;"$50000"),$B3193&amp;"#"&amp;U$6,INDIRECT("ИсходныеДанные!$J$2:$J$50000")),0)</f>
        <v>0</v>
      </c>
      <c r="V3193" s="3">
        <f ca="1">IF($B3193&lt;&gt;"",SUMIF(INDIRECT("ИсходныеДанные!$"&amp;$K$4&amp;"$2:$"&amp;$K$4&amp;"$50000"),$B3193&amp;"#"&amp;V$6,INDIRECT("ИсходныеДанные!$J$2:$J$50000")),0)</f>
        <v>0</v>
      </c>
      <c r="W3193" s="16" t="e">
        <f ca="1">SUM(K3193:V3193)/Пофамильно!$R$1</f>
        <v>#DIV/0!</v>
      </c>
    </row>
    <row r="3194" spans="1:23" x14ac:dyDescent="0.25">
      <c r="A3194" s="10" t="str">
        <f t="shared" ca="1" si="51"/>
        <v>delete</v>
      </c>
      <c r="B3194" s="16" cm="1">
        <f t="array" aca="1" ref="B3194" ca="1">INDIRECT("УникальныеСписки!D"&amp;ROW()-$L$4)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14"/>
      <c r="G3194" s="81" t="str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84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84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84" t="str" cm="1">
        <f t="array" aca="1" ref="J3194" ca="1">_xlfn.XLOOKUP($B3194,INDIRECT(SUBSTITUTE("ИсходныеДанные!$где$2:$где$50000","где",$B$4)),INDIRECT(SUBSTITUTE("ИсходныеДанные!$что$2:$что$50000","что",J$4)),"",0,1)</f>
        <v/>
      </c>
      <c r="K3194" s="3">
        <f ca="1">IF($B3194&lt;&gt;"",SUMIF(INDIRECT("ИсходныеДанные!$"&amp;$K$4&amp;"$2:$"&amp;$K$4&amp;"$50000"),$B3194&amp;"#"&amp;K$6,INDIRECT("ИсходныеДанные!$J$2:$J$50000")),0)</f>
        <v>0</v>
      </c>
      <c r="L3194" s="3">
        <f ca="1">IF($B3194&lt;&gt;"",SUMIF(INDIRECT("ИсходныеДанные!$"&amp;$K$4&amp;"$2:$"&amp;$K$4&amp;"$50000"),$B3194&amp;"#"&amp;L$6,INDIRECT("ИсходныеДанные!$J$2:$J$50000")),0)</f>
        <v>0</v>
      </c>
      <c r="M3194" s="3">
        <f ca="1">IF($B3194&lt;&gt;"",SUMIF(INDIRECT("ИсходныеДанные!$"&amp;$K$4&amp;"$2:$"&amp;$K$4&amp;"$50000"),$B3194&amp;"#"&amp;M$6,INDIRECT("ИсходныеДанные!$J$2:$J$50000")),0)</f>
        <v>0</v>
      </c>
      <c r="N3194" s="3">
        <f ca="1">IF($B3194&lt;&gt;"",SUMIF(INDIRECT("ИсходныеДанные!$"&amp;$K$4&amp;"$2:$"&amp;$K$4&amp;"$50000"),$B3194&amp;"#"&amp;N$6,INDIRECT("ИсходныеДанные!$J$2:$J$50000")),0)</f>
        <v>0</v>
      </c>
      <c r="O3194" s="3">
        <f ca="1">IF($B3194&lt;&gt;"",SUMIF(INDIRECT("ИсходныеДанные!$"&amp;$K$4&amp;"$2:$"&amp;$K$4&amp;"$50000"),$B3194&amp;"#"&amp;O$6,INDIRECT("ИсходныеДанные!$J$2:$J$50000")),0)</f>
        <v>0</v>
      </c>
      <c r="P3194" s="3">
        <f ca="1">IF($B3194&lt;&gt;"",SUMIF(INDIRECT("ИсходныеДанные!$"&amp;$K$4&amp;"$2:$"&amp;$K$4&amp;"$50000"),$B3194&amp;"#"&amp;P$6,INDIRECT("ИсходныеДанные!$J$2:$J$50000")),0)</f>
        <v>0</v>
      </c>
      <c r="Q3194" s="3">
        <f ca="1">IF($B3194&lt;&gt;"",SUMIF(INDIRECT("ИсходныеДанные!$"&amp;$K$4&amp;"$2:$"&amp;$K$4&amp;"$50000"),$B3194&amp;"#"&amp;Q$6,INDIRECT("ИсходныеДанные!$J$2:$J$50000")),0)</f>
        <v>0</v>
      </c>
      <c r="R3194" s="3">
        <f ca="1">IF($B3194&lt;&gt;"",SUMIF(INDIRECT("ИсходныеДанные!$"&amp;$K$4&amp;"$2:$"&amp;$K$4&amp;"$50000"),$B3194&amp;"#"&amp;R$6,INDIRECT("ИсходныеДанные!$J$2:$J$50000")),0)</f>
        <v>0</v>
      </c>
      <c r="S3194" s="3">
        <f ca="1">IF($B3194&lt;&gt;"",SUMIF(INDIRECT("ИсходныеДанные!$"&amp;$K$4&amp;"$2:$"&amp;$K$4&amp;"$50000"),$B3194&amp;"#"&amp;S$6,INDIRECT("ИсходныеДанные!$J$2:$J$50000")),0)</f>
        <v>0</v>
      </c>
      <c r="T3194" s="3">
        <f ca="1">IF($B3194&lt;&gt;"",SUMIF(INDIRECT("ИсходныеДанные!$"&amp;$K$4&amp;"$2:$"&amp;$K$4&amp;"$50000"),$B3194&amp;"#"&amp;T$6,INDIRECT("ИсходныеДанные!$J$2:$J$50000")),0)</f>
        <v>0</v>
      </c>
      <c r="U3194" s="3">
        <f ca="1">IF($B3194&lt;&gt;"",SUMIF(INDIRECT("ИсходныеДанные!$"&amp;$K$4&amp;"$2:$"&amp;$K$4&amp;"$50000"),$B3194&amp;"#"&amp;U$6,INDIRECT("ИсходныеДанные!$J$2:$J$50000")),0)</f>
        <v>0</v>
      </c>
      <c r="V3194" s="3">
        <f ca="1">IF($B3194&lt;&gt;"",SUMIF(INDIRECT("ИсходныеДанные!$"&amp;$K$4&amp;"$2:$"&amp;$K$4&amp;"$50000"),$B3194&amp;"#"&amp;V$6,INDIRECT("ИсходныеДанные!$J$2:$J$50000")),0)</f>
        <v>0</v>
      </c>
      <c r="W3194" s="16" t="e">
        <f ca="1">SUM(K3194:V3194)/Пофамильно!$R$1</f>
        <v>#DIV/0!</v>
      </c>
    </row>
    <row r="3195" spans="1:23" x14ac:dyDescent="0.25">
      <c r="A3195" s="10" t="str">
        <f t="shared" ca="1" si="51"/>
        <v>delete</v>
      </c>
      <c r="B3195" s="16" cm="1">
        <f t="array" aca="1" ref="B3195" ca="1">INDIRECT("УникальныеСписки!D"&amp;ROW()-$L$4)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14"/>
      <c r="G3195" s="81" t="str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84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84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84" t="str" cm="1">
        <f t="array" aca="1" ref="J3195" ca="1">_xlfn.XLOOKUP($B3195,INDIRECT(SUBSTITUTE("ИсходныеДанные!$где$2:$где$50000","где",$B$4)),INDIRECT(SUBSTITUTE("ИсходныеДанные!$что$2:$что$50000","что",J$4)),"",0,1)</f>
        <v/>
      </c>
      <c r="K3195" s="3">
        <f ca="1">IF($B3195&lt;&gt;"",SUMIF(INDIRECT("ИсходныеДанные!$"&amp;$K$4&amp;"$2:$"&amp;$K$4&amp;"$50000"),$B3195&amp;"#"&amp;K$6,INDIRECT("ИсходныеДанные!$J$2:$J$50000")),0)</f>
        <v>0</v>
      </c>
      <c r="L3195" s="3">
        <f ca="1">IF($B3195&lt;&gt;"",SUMIF(INDIRECT("ИсходныеДанные!$"&amp;$K$4&amp;"$2:$"&amp;$K$4&amp;"$50000"),$B3195&amp;"#"&amp;L$6,INDIRECT("ИсходныеДанные!$J$2:$J$50000")),0)</f>
        <v>0</v>
      </c>
      <c r="M3195" s="3">
        <f ca="1">IF($B3195&lt;&gt;"",SUMIF(INDIRECT("ИсходныеДанные!$"&amp;$K$4&amp;"$2:$"&amp;$K$4&amp;"$50000"),$B3195&amp;"#"&amp;M$6,INDIRECT("ИсходныеДанные!$J$2:$J$50000")),0)</f>
        <v>0</v>
      </c>
      <c r="N3195" s="3">
        <f ca="1">IF($B3195&lt;&gt;"",SUMIF(INDIRECT("ИсходныеДанные!$"&amp;$K$4&amp;"$2:$"&amp;$K$4&amp;"$50000"),$B3195&amp;"#"&amp;N$6,INDIRECT("ИсходныеДанные!$J$2:$J$50000")),0)</f>
        <v>0</v>
      </c>
      <c r="O3195" s="3">
        <f ca="1">IF($B3195&lt;&gt;"",SUMIF(INDIRECT("ИсходныеДанные!$"&amp;$K$4&amp;"$2:$"&amp;$K$4&amp;"$50000"),$B3195&amp;"#"&amp;O$6,INDIRECT("ИсходныеДанные!$J$2:$J$50000")),0)</f>
        <v>0</v>
      </c>
      <c r="P3195" s="3">
        <f ca="1">IF($B3195&lt;&gt;"",SUMIF(INDIRECT("ИсходныеДанные!$"&amp;$K$4&amp;"$2:$"&amp;$K$4&amp;"$50000"),$B3195&amp;"#"&amp;P$6,INDIRECT("ИсходныеДанные!$J$2:$J$50000")),0)</f>
        <v>0</v>
      </c>
      <c r="Q3195" s="3">
        <f ca="1">IF($B3195&lt;&gt;"",SUMIF(INDIRECT("ИсходныеДанные!$"&amp;$K$4&amp;"$2:$"&amp;$K$4&amp;"$50000"),$B3195&amp;"#"&amp;Q$6,INDIRECT("ИсходныеДанные!$J$2:$J$50000")),0)</f>
        <v>0</v>
      </c>
      <c r="R3195" s="3">
        <f ca="1">IF($B3195&lt;&gt;"",SUMIF(INDIRECT("ИсходныеДанные!$"&amp;$K$4&amp;"$2:$"&amp;$K$4&amp;"$50000"),$B3195&amp;"#"&amp;R$6,INDIRECT("ИсходныеДанные!$J$2:$J$50000")),0)</f>
        <v>0</v>
      </c>
      <c r="S3195" s="3">
        <f ca="1">IF($B3195&lt;&gt;"",SUMIF(INDIRECT("ИсходныеДанные!$"&amp;$K$4&amp;"$2:$"&amp;$K$4&amp;"$50000"),$B3195&amp;"#"&amp;S$6,INDIRECT("ИсходныеДанные!$J$2:$J$50000")),0)</f>
        <v>0</v>
      </c>
      <c r="T3195" s="3">
        <f ca="1">IF($B3195&lt;&gt;"",SUMIF(INDIRECT("ИсходныеДанные!$"&amp;$K$4&amp;"$2:$"&amp;$K$4&amp;"$50000"),$B3195&amp;"#"&amp;T$6,INDIRECT("ИсходныеДанные!$J$2:$J$50000")),0)</f>
        <v>0</v>
      </c>
      <c r="U3195" s="3">
        <f ca="1">IF($B3195&lt;&gt;"",SUMIF(INDIRECT("ИсходныеДанные!$"&amp;$K$4&amp;"$2:$"&amp;$K$4&amp;"$50000"),$B3195&amp;"#"&amp;U$6,INDIRECT("ИсходныеДанные!$J$2:$J$50000")),0)</f>
        <v>0</v>
      </c>
      <c r="V3195" s="3">
        <f ca="1">IF($B3195&lt;&gt;"",SUMIF(INDIRECT("ИсходныеДанные!$"&amp;$K$4&amp;"$2:$"&amp;$K$4&amp;"$50000"),$B3195&amp;"#"&amp;V$6,INDIRECT("ИсходныеДанные!$J$2:$J$50000")),0)</f>
        <v>0</v>
      </c>
      <c r="W3195" s="16" t="e">
        <f ca="1">SUM(K3195:V3195)/Пофамильно!$R$1</f>
        <v>#DIV/0!</v>
      </c>
    </row>
    <row r="3196" spans="1:23" x14ac:dyDescent="0.25">
      <c r="A3196" s="10" t="str">
        <f t="shared" ca="1" si="51"/>
        <v>delete</v>
      </c>
      <c r="B3196" s="16" cm="1">
        <f t="array" aca="1" ref="B3196" ca="1">INDIRECT("УникальныеСписки!D"&amp;ROW()-$L$4)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14"/>
      <c r="G3196" s="81" t="str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84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84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84" t="str" cm="1">
        <f t="array" aca="1" ref="J3196" ca="1">_xlfn.XLOOKUP($B3196,INDIRECT(SUBSTITUTE("ИсходныеДанные!$где$2:$где$50000","где",$B$4)),INDIRECT(SUBSTITUTE("ИсходныеДанные!$что$2:$что$50000","что",J$4)),"",0,1)</f>
        <v/>
      </c>
      <c r="K3196" s="3">
        <f ca="1">IF($B3196&lt;&gt;"",SUMIF(INDIRECT("ИсходныеДанные!$"&amp;$K$4&amp;"$2:$"&amp;$K$4&amp;"$50000"),$B3196&amp;"#"&amp;K$6,INDIRECT("ИсходныеДанные!$J$2:$J$50000")),0)</f>
        <v>0</v>
      </c>
      <c r="L3196" s="3">
        <f ca="1">IF($B3196&lt;&gt;"",SUMIF(INDIRECT("ИсходныеДанные!$"&amp;$K$4&amp;"$2:$"&amp;$K$4&amp;"$50000"),$B3196&amp;"#"&amp;L$6,INDIRECT("ИсходныеДанные!$J$2:$J$50000")),0)</f>
        <v>0</v>
      </c>
      <c r="M3196" s="3">
        <f ca="1">IF($B3196&lt;&gt;"",SUMIF(INDIRECT("ИсходныеДанные!$"&amp;$K$4&amp;"$2:$"&amp;$K$4&amp;"$50000"),$B3196&amp;"#"&amp;M$6,INDIRECT("ИсходныеДанные!$J$2:$J$50000")),0)</f>
        <v>0</v>
      </c>
      <c r="N3196" s="3">
        <f ca="1">IF($B3196&lt;&gt;"",SUMIF(INDIRECT("ИсходныеДанные!$"&amp;$K$4&amp;"$2:$"&amp;$K$4&amp;"$50000"),$B3196&amp;"#"&amp;N$6,INDIRECT("ИсходныеДанные!$J$2:$J$50000")),0)</f>
        <v>0</v>
      </c>
      <c r="O3196" s="3">
        <f ca="1">IF($B3196&lt;&gt;"",SUMIF(INDIRECT("ИсходныеДанные!$"&amp;$K$4&amp;"$2:$"&amp;$K$4&amp;"$50000"),$B3196&amp;"#"&amp;O$6,INDIRECT("ИсходныеДанные!$J$2:$J$50000")),0)</f>
        <v>0</v>
      </c>
      <c r="P3196" s="3">
        <f ca="1">IF($B3196&lt;&gt;"",SUMIF(INDIRECT("ИсходныеДанные!$"&amp;$K$4&amp;"$2:$"&amp;$K$4&amp;"$50000"),$B3196&amp;"#"&amp;P$6,INDIRECT("ИсходныеДанные!$J$2:$J$50000")),0)</f>
        <v>0</v>
      </c>
      <c r="Q3196" s="3">
        <f ca="1">IF($B3196&lt;&gt;"",SUMIF(INDIRECT("ИсходныеДанные!$"&amp;$K$4&amp;"$2:$"&amp;$K$4&amp;"$50000"),$B3196&amp;"#"&amp;Q$6,INDIRECT("ИсходныеДанные!$J$2:$J$50000")),0)</f>
        <v>0</v>
      </c>
      <c r="R3196" s="3">
        <f ca="1">IF($B3196&lt;&gt;"",SUMIF(INDIRECT("ИсходныеДанные!$"&amp;$K$4&amp;"$2:$"&amp;$K$4&amp;"$50000"),$B3196&amp;"#"&amp;R$6,INDIRECT("ИсходныеДанные!$J$2:$J$50000")),0)</f>
        <v>0</v>
      </c>
      <c r="S3196" s="3">
        <f ca="1">IF($B3196&lt;&gt;"",SUMIF(INDIRECT("ИсходныеДанные!$"&amp;$K$4&amp;"$2:$"&amp;$K$4&amp;"$50000"),$B3196&amp;"#"&amp;S$6,INDIRECT("ИсходныеДанные!$J$2:$J$50000")),0)</f>
        <v>0</v>
      </c>
      <c r="T3196" s="3">
        <f ca="1">IF($B3196&lt;&gt;"",SUMIF(INDIRECT("ИсходныеДанные!$"&amp;$K$4&amp;"$2:$"&amp;$K$4&amp;"$50000"),$B3196&amp;"#"&amp;T$6,INDIRECT("ИсходныеДанные!$J$2:$J$50000")),0)</f>
        <v>0</v>
      </c>
      <c r="U3196" s="3">
        <f ca="1">IF($B3196&lt;&gt;"",SUMIF(INDIRECT("ИсходныеДанные!$"&amp;$K$4&amp;"$2:$"&amp;$K$4&amp;"$50000"),$B3196&amp;"#"&amp;U$6,INDIRECT("ИсходныеДанные!$J$2:$J$50000")),0)</f>
        <v>0</v>
      </c>
      <c r="V3196" s="3">
        <f ca="1">IF($B3196&lt;&gt;"",SUMIF(INDIRECT("ИсходныеДанные!$"&amp;$K$4&amp;"$2:$"&amp;$K$4&amp;"$50000"),$B3196&amp;"#"&amp;V$6,INDIRECT("ИсходныеДанные!$J$2:$J$50000")),0)</f>
        <v>0</v>
      </c>
      <c r="W3196" s="16" t="e">
        <f ca="1">SUM(K3196:V3196)/Пофамильно!$R$1</f>
        <v>#DIV/0!</v>
      </c>
    </row>
    <row r="3197" spans="1:23" x14ac:dyDescent="0.25">
      <c r="A3197" s="10" t="str">
        <f t="shared" ca="1" si="51"/>
        <v>delete</v>
      </c>
      <c r="B3197" s="16" cm="1">
        <f t="array" aca="1" ref="B3197" ca="1">INDIRECT("УникальныеСписки!D"&amp;ROW()-$L$4)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14"/>
      <c r="G3197" s="81" t="str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84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84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84" t="str" cm="1">
        <f t="array" aca="1" ref="J3197" ca="1">_xlfn.XLOOKUP($B3197,INDIRECT(SUBSTITUTE("ИсходныеДанные!$где$2:$где$50000","где",$B$4)),INDIRECT(SUBSTITUTE("ИсходныеДанные!$что$2:$что$50000","что",J$4)),"",0,1)</f>
        <v/>
      </c>
      <c r="K3197" s="3">
        <f ca="1">IF($B3197&lt;&gt;"",SUMIF(INDIRECT("ИсходныеДанные!$"&amp;$K$4&amp;"$2:$"&amp;$K$4&amp;"$50000"),$B3197&amp;"#"&amp;K$6,INDIRECT("ИсходныеДанные!$J$2:$J$50000")),0)</f>
        <v>0</v>
      </c>
      <c r="L3197" s="3">
        <f ca="1">IF($B3197&lt;&gt;"",SUMIF(INDIRECT("ИсходныеДанные!$"&amp;$K$4&amp;"$2:$"&amp;$K$4&amp;"$50000"),$B3197&amp;"#"&amp;L$6,INDIRECT("ИсходныеДанные!$J$2:$J$50000")),0)</f>
        <v>0</v>
      </c>
      <c r="M3197" s="3">
        <f ca="1">IF($B3197&lt;&gt;"",SUMIF(INDIRECT("ИсходныеДанные!$"&amp;$K$4&amp;"$2:$"&amp;$K$4&amp;"$50000"),$B3197&amp;"#"&amp;M$6,INDIRECT("ИсходныеДанные!$J$2:$J$50000")),0)</f>
        <v>0</v>
      </c>
      <c r="N3197" s="3">
        <f ca="1">IF($B3197&lt;&gt;"",SUMIF(INDIRECT("ИсходныеДанные!$"&amp;$K$4&amp;"$2:$"&amp;$K$4&amp;"$50000"),$B3197&amp;"#"&amp;N$6,INDIRECT("ИсходныеДанные!$J$2:$J$50000")),0)</f>
        <v>0</v>
      </c>
      <c r="O3197" s="3">
        <f ca="1">IF($B3197&lt;&gt;"",SUMIF(INDIRECT("ИсходныеДанные!$"&amp;$K$4&amp;"$2:$"&amp;$K$4&amp;"$50000"),$B3197&amp;"#"&amp;O$6,INDIRECT("ИсходныеДанные!$J$2:$J$50000")),0)</f>
        <v>0</v>
      </c>
      <c r="P3197" s="3">
        <f ca="1">IF($B3197&lt;&gt;"",SUMIF(INDIRECT("ИсходныеДанные!$"&amp;$K$4&amp;"$2:$"&amp;$K$4&amp;"$50000"),$B3197&amp;"#"&amp;P$6,INDIRECT("ИсходныеДанные!$J$2:$J$50000")),0)</f>
        <v>0</v>
      </c>
      <c r="Q3197" s="3">
        <f ca="1">IF($B3197&lt;&gt;"",SUMIF(INDIRECT("ИсходныеДанные!$"&amp;$K$4&amp;"$2:$"&amp;$K$4&amp;"$50000"),$B3197&amp;"#"&amp;Q$6,INDIRECT("ИсходныеДанные!$J$2:$J$50000")),0)</f>
        <v>0</v>
      </c>
      <c r="R3197" s="3">
        <f ca="1">IF($B3197&lt;&gt;"",SUMIF(INDIRECT("ИсходныеДанные!$"&amp;$K$4&amp;"$2:$"&amp;$K$4&amp;"$50000"),$B3197&amp;"#"&amp;R$6,INDIRECT("ИсходныеДанные!$J$2:$J$50000")),0)</f>
        <v>0</v>
      </c>
      <c r="S3197" s="3">
        <f ca="1">IF($B3197&lt;&gt;"",SUMIF(INDIRECT("ИсходныеДанные!$"&amp;$K$4&amp;"$2:$"&amp;$K$4&amp;"$50000"),$B3197&amp;"#"&amp;S$6,INDIRECT("ИсходныеДанные!$J$2:$J$50000")),0)</f>
        <v>0</v>
      </c>
      <c r="T3197" s="3">
        <f ca="1">IF($B3197&lt;&gt;"",SUMIF(INDIRECT("ИсходныеДанные!$"&amp;$K$4&amp;"$2:$"&amp;$K$4&amp;"$50000"),$B3197&amp;"#"&amp;T$6,INDIRECT("ИсходныеДанные!$J$2:$J$50000")),0)</f>
        <v>0</v>
      </c>
      <c r="U3197" s="3">
        <f ca="1">IF($B3197&lt;&gt;"",SUMIF(INDIRECT("ИсходныеДанные!$"&amp;$K$4&amp;"$2:$"&amp;$K$4&amp;"$50000"),$B3197&amp;"#"&amp;U$6,INDIRECT("ИсходныеДанные!$J$2:$J$50000")),0)</f>
        <v>0</v>
      </c>
      <c r="V3197" s="3">
        <f ca="1">IF($B3197&lt;&gt;"",SUMIF(INDIRECT("ИсходныеДанные!$"&amp;$K$4&amp;"$2:$"&amp;$K$4&amp;"$50000"),$B3197&amp;"#"&amp;V$6,INDIRECT("ИсходныеДанные!$J$2:$J$50000")),0)</f>
        <v>0</v>
      </c>
      <c r="W3197" s="16" t="e">
        <f ca="1">SUM(K3197:V3197)/Пофамильно!$R$1</f>
        <v>#DIV/0!</v>
      </c>
    </row>
    <row r="3198" spans="1:23" x14ac:dyDescent="0.25">
      <c r="A3198" s="10" t="str">
        <f t="shared" ca="1" si="51"/>
        <v>delete</v>
      </c>
      <c r="B3198" s="16" cm="1">
        <f t="array" aca="1" ref="B3198" ca="1">INDIRECT("УникальныеСписки!D"&amp;ROW()-$L$4)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14"/>
      <c r="G3198" s="81" t="str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84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84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84" t="str" cm="1">
        <f t="array" aca="1" ref="J3198" ca="1">_xlfn.XLOOKUP($B3198,INDIRECT(SUBSTITUTE("ИсходныеДанные!$где$2:$где$50000","где",$B$4)),INDIRECT(SUBSTITUTE("ИсходныеДанные!$что$2:$что$50000","что",J$4)),"",0,1)</f>
        <v/>
      </c>
      <c r="K3198" s="3">
        <f ca="1">IF($B3198&lt;&gt;"",SUMIF(INDIRECT("ИсходныеДанные!$"&amp;$K$4&amp;"$2:$"&amp;$K$4&amp;"$50000"),$B3198&amp;"#"&amp;K$6,INDIRECT("ИсходныеДанные!$J$2:$J$50000")),0)</f>
        <v>0</v>
      </c>
      <c r="L3198" s="3">
        <f ca="1">IF($B3198&lt;&gt;"",SUMIF(INDIRECT("ИсходныеДанные!$"&amp;$K$4&amp;"$2:$"&amp;$K$4&amp;"$50000"),$B3198&amp;"#"&amp;L$6,INDIRECT("ИсходныеДанные!$J$2:$J$50000")),0)</f>
        <v>0</v>
      </c>
      <c r="M3198" s="3">
        <f ca="1">IF($B3198&lt;&gt;"",SUMIF(INDIRECT("ИсходныеДанные!$"&amp;$K$4&amp;"$2:$"&amp;$K$4&amp;"$50000"),$B3198&amp;"#"&amp;M$6,INDIRECT("ИсходныеДанные!$J$2:$J$50000")),0)</f>
        <v>0</v>
      </c>
      <c r="N3198" s="3">
        <f ca="1">IF($B3198&lt;&gt;"",SUMIF(INDIRECT("ИсходныеДанные!$"&amp;$K$4&amp;"$2:$"&amp;$K$4&amp;"$50000"),$B3198&amp;"#"&amp;N$6,INDIRECT("ИсходныеДанные!$J$2:$J$50000")),0)</f>
        <v>0</v>
      </c>
      <c r="O3198" s="3">
        <f ca="1">IF($B3198&lt;&gt;"",SUMIF(INDIRECT("ИсходныеДанные!$"&amp;$K$4&amp;"$2:$"&amp;$K$4&amp;"$50000"),$B3198&amp;"#"&amp;O$6,INDIRECT("ИсходныеДанные!$J$2:$J$50000")),0)</f>
        <v>0</v>
      </c>
      <c r="P3198" s="3">
        <f ca="1">IF($B3198&lt;&gt;"",SUMIF(INDIRECT("ИсходныеДанные!$"&amp;$K$4&amp;"$2:$"&amp;$K$4&amp;"$50000"),$B3198&amp;"#"&amp;P$6,INDIRECT("ИсходныеДанные!$J$2:$J$50000")),0)</f>
        <v>0</v>
      </c>
      <c r="Q3198" s="3">
        <f ca="1">IF($B3198&lt;&gt;"",SUMIF(INDIRECT("ИсходныеДанные!$"&amp;$K$4&amp;"$2:$"&amp;$K$4&amp;"$50000"),$B3198&amp;"#"&amp;Q$6,INDIRECT("ИсходныеДанные!$J$2:$J$50000")),0)</f>
        <v>0</v>
      </c>
      <c r="R3198" s="3">
        <f ca="1">IF($B3198&lt;&gt;"",SUMIF(INDIRECT("ИсходныеДанные!$"&amp;$K$4&amp;"$2:$"&amp;$K$4&amp;"$50000"),$B3198&amp;"#"&amp;R$6,INDIRECT("ИсходныеДанные!$J$2:$J$50000")),0)</f>
        <v>0</v>
      </c>
      <c r="S3198" s="3">
        <f ca="1">IF($B3198&lt;&gt;"",SUMIF(INDIRECT("ИсходныеДанные!$"&amp;$K$4&amp;"$2:$"&amp;$K$4&amp;"$50000"),$B3198&amp;"#"&amp;S$6,INDIRECT("ИсходныеДанные!$J$2:$J$50000")),0)</f>
        <v>0</v>
      </c>
      <c r="T3198" s="3">
        <f ca="1">IF($B3198&lt;&gt;"",SUMIF(INDIRECT("ИсходныеДанные!$"&amp;$K$4&amp;"$2:$"&amp;$K$4&amp;"$50000"),$B3198&amp;"#"&amp;T$6,INDIRECT("ИсходныеДанные!$J$2:$J$50000")),0)</f>
        <v>0</v>
      </c>
      <c r="U3198" s="3">
        <f ca="1">IF($B3198&lt;&gt;"",SUMIF(INDIRECT("ИсходныеДанные!$"&amp;$K$4&amp;"$2:$"&amp;$K$4&amp;"$50000"),$B3198&amp;"#"&amp;U$6,INDIRECT("ИсходныеДанные!$J$2:$J$50000")),0)</f>
        <v>0</v>
      </c>
      <c r="V3198" s="3">
        <f ca="1">IF($B3198&lt;&gt;"",SUMIF(INDIRECT("ИсходныеДанные!$"&amp;$K$4&amp;"$2:$"&amp;$K$4&amp;"$50000"),$B3198&amp;"#"&amp;V$6,INDIRECT("ИсходныеДанные!$J$2:$J$50000")),0)</f>
        <v>0</v>
      </c>
      <c r="W3198" s="16" t="e">
        <f ca="1">SUM(K3198:V3198)/Пофамильно!$R$1</f>
        <v>#DIV/0!</v>
      </c>
    </row>
    <row r="3199" spans="1:23" x14ac:dyDescent="0.25">
      <c r="A3199" s="10" t="str">
        <f t="shared" ca="1" si="51"/>
        <v>delete</v>
      </c>
      <c r="B3199" s="16" cm="1">
        <f t="array" aca="1" ref="B3199" ca="1">INDIRECT("УникальныеСписки!D"&amp;ROW()-$L$4)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14"/>
      <c r="G3199" s="81" t="str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84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84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84" t="str" cm="1">
        <f t="array" aca="1" ref="J3199" ca="1">_xlfn.XLOOKUP($B3199,INDIRECT(SUBSTITUTE("ИсходныеДанные!$где$2:$где$50000","где",$B$4)),INDIRECT(SUBSTITUTE("ИсходныеДанные!$что$2:$что$50000","что",J$4)),"",0,1)</f>
        <v/>
      </c>
      <c r="K3199" s="3">
        <f ca="1">IF($B3199&lt;&gt;"",SUMIF(INDIRECT("ИсходныеДанные!$"&amp;$K$4&amp;"$2:$"&amp;$K$4&amp;"$50000"),$B3199&amp;"#"&amp;K$6,INDIRECT("ИсходныеДанные!$J$2:$J$50000")),0)</f>
        <v>0</v>
      </c>
      <c r="L3199" s="3">
        <f ca="1">IF($B3199&lt;&gt;"",SUMIF(INDIRECT("ИсходныеДанные!$"&amp;$K$4&amp;"$2:$"&amp;$K$4&amp;"$50000"),$B3199&amp;"#"&amp;L$6,INDIRECT("ИсходныеДанные!$J$2:$J$50000")),0)</f>
        <v>0</v>
      </c>
      <c r="M3199" s="3">
        <f ca="1">IF($B3199&lt;&gt;"",SUMIF(INDIRECT("ИсходныеДанные!$"&amp;$K$4&amp;"$2:$"&amp;$K$4&amp;"$50000"),$B3199&amp;"#"&amp;M$6,INDIRECT("ИсходныеДанные!$J$2:$J$50000")),0)</f>
        <v>0</v>
      </c>
      <c r="N3199" s="3">
        <f ca="1">IF($B3199&lt;&gt;"",SUMIF(INDIRECT("ИсходныеДанные!$"&amp;$K$4&amp;"$2:$"&amp;$K$4&amp;"$50000"),$B3199&amp;"#"&amp;N$6,INDIRECT("ИсходныеДанные!$J$2:$J$50000")),0)</f>
        <v>0</v>
      </c>
      <c r="O3199" s="3">
        <f ca="1">IF($B3199&lt;&gt;"",SUMIF(INDIRECT("ИсходныеДанные!$"&amp;$K$4&amp;"$2:$"&amp;$K$4&amp;"$50000"),$B3199&amp;"#"&amp;O$6,INDIRECT("ИсходныеДанные!$J$2:$J$50000")),0)</f>
        <v>0</v>
      </c>
      <c r="P3199" s="3">
        <f ca="1">IF($B3199&lt;&gt;"",SUMIF(INDIRECT("ИсходныеДанные!$"&amp;$K$4&amp;"$2:$"&amp;$K$4&amp;"$50000"),$B3199&amp;"#"&amp;P$6,INDIRECT("ИсходныеДанные!$J$2:$J$50000")),0)</f>
        <v>0</v>
      </c>
      <c r="Q3199" s="3">
        <f ca="1">IF($B3199&lt;&gt;"",SUMIF(INDIRECT("ИсходныеДанные!$"&amp;$K$4&amp;"$2:$"&amp;$K$4&amp;"$50000"),$B3199&amp;"#"&amp;Q$6,INDIRECT("ИсходныеДанные!$J$2:$J$50000")),0)</f>
        <v>0</v>
      </c>
      <c r="R3199" s="3">
        <f ca="1">IF($B3199&lt;&gt;"",SUMIF(INDIRECT("ИсходныеДанные!$"&amp;$K$4&amp;"$2:$"&amp;$K$4&amp;"$50000"),$B3199&amp;"#"&amp;R$6,INDIRECT("ИсходныеДанные!$J$2:$J$50000")),0)</f>
        <v>0</v>
      </c>
      <c r="S3199" s="3">
        <f ca="1">IF($B3199&lt;&gt;"",SUMIF(INDIRECT("ИсходныеДанные!$"&amp;$K$4&amp;"$2:$"&amp;$K$4&amp;"$50000"),$B3199&amp;"#"&amp;S$6,INDIRECT("ИсходныеДанные!$J$2:$J$50000")),0)</f>
        <v>0</v>
      </c>
      <c r="T3199" s="3">
        <f ca="1">IF($B3199&lt;&gt;"",SUMIF(INDIRECT("ИсходныеДанные!$"&amp;$K$4&amp;"$2:$"&amp;$K$4&amp;"$50000"),$B3199&amp;"#"&amp;T$6,INDIRECT("ИсходныеДанные!$J$2:$J$50000")),0)</f>
        <v>0</v>
      </c>
      <c r="U3199" s="3">
        <f ca="1">IF($B3199&lt;&gt;"",SUMIF(INDIRECT("ИсходныеДанные!$"&amp;$K$4&amp;"$2:$"&amp;$K$4&amp;"$50000"),$B3199&amp;"#"&amp;U$6,INDIRECT("ИсходныеДанные!$J$2:$J$50000")),0)</f>
        <v>0</v>
      </c>
      <c r="V3199" s="3">
        <f ca="1">IF($B3199&lt;&gt;"",SUMIF(INDIRECT("ИсходныеДанные!$"&amp;$K$4&amp;"$2:$"&amp;$K$4&amp;"$50000"),$B3199&amp;"#"&amp;V$6,INDIRECT("ИсходныеДанные!$J$2:$J$50000")),0)</f>
        <v>0</v>
      </c>
      <c r="W3199" s="16" t="e">
        <f ca="1">SUM(K3199:V3199)/Пофамильно!$R$1</f>
        <v>#DIV/0!</v>
      </c>
    </row>
    <row r="3200" spans="1:23" x14ac:dyDescent="0.25">
      <c r="A3200" s="10" t="str">
        <f t="shared" ca="1" si="51"/>
        <v>delete</v>
      </c>
      <c r="B3200" s="16" cm="1">
        <f t="array" aca="1" ref="B3200" ca="1">INDIRECT("УникальныеСписки!D"&amp;ROW()-$L$4)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14"/>
      <c r="G3200" s="81" t="str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84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84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84" t="str" cm="1">
        <f t="array" aca="1" ref="J3200" ca="1">_xlfn.XLOOKUP($B3200,INDIRECT(SUBSTITUTE("ИсходныеДанные!$где$2:$где$50000","где",$B$4)),INDIRECT(SUBSTITUTE("ИсходныеДанные!$что$2:$что$50000","что",J$4)),"",0,1)</f>
        <v/>
      </c>
      <c r="K3200" s="3">
        <f ca="1">IF($B3200&lt;&gt;"",SUMIF(INDIRECT("ИсходныеДанные!$"&amp;$K$4&amp;"$2:$"&amp;$K$4&amp;"$50000"),$B3200&amp;"#"&amp;K$6,INDIRECT("ИсходныеДанные!$J$2:$J$50000")),0)</f>
        <v>0</v>
      </c>
      <c r="L3200" s="3">
        <f ca="1">IF($B3200&lt;&gt;"",SUMIF(INDIRECT("ИсходныеДанные!$"&amp;$K$4&amp;"$2:$"&amp;$K$4&amp;"$50000"),$B3200&amp;"#"&amp;L$6,INDIRECT("ИсходныеДанные!$J$2:$J$50000")),0)</f>
        <v>0</v>
      </c>
      <c r="M3200" s="3">
        <f ca="1">IF($B3200&lt;&gt;"",SUMIF(INDIRECT("ИсходныеДанные!$"&amp;$K$4&amp;"$2:$"&amp;$K$4&amp;"$50000"),$B3200&amp;"#"&amp;M$6,INDIRECT("ИсходныеДанные!$J$2:$J$50000")),0)</f>
        <v>0</v>
      </c>
      <c r="N3200" s="3">
        <f ca="1">IF($B3200&lt;&gt;"",SUMIF(INDIRECT("ИсходныеДанные!$"&amp;$K$4&amp;"$2:$"&amp;$K$4&amp;"$50000"),$B3200&amp;"#"&amp;N$6,INDIRECT("ИсходныеДанные!$J$2:$J$50000")),0)</f>
        <v>0</v>
      </c>
      <c r="O3200" s="3">
        <f ca="1">IF($B3200&lt;&gt;"",SUMIF(INDIRECT("ИсходныеДанные!$"&amp;$K$4&amp;"$2:$"&amp;$K$4&amp;"$50000"),$B3200&amp;"#"&amp;O$6,INDIRECT("ИсходныеДанные!$J$2:$J$50000")),0)</f>
        <v>0</v>
      </c>
      <c r="P3200" s="3">
        <f ca="1">IF($B3200&lt;&gt;"",SUMIF(INDIRECT("ИсходныеДанные!$"&amp;$K$4&amp;"$2:$"&amp;$K$4&amp;"$50000"),$B3200&amp;"#"&amp;P$6,INDIRECT("ИсходныеДанные!$J$2:$J$50000")),0)</f>
        <v>0</v>
      </c>
      <c r="Q3200" s="3">
        <f ca="1">IF($B3200&lt;&gt;"",SUMIF(INDIRECT("ИсходныеДанные!$"&amp;$K$4&amp;"$2:$"&amp;$K$4&amp;"$50000"),$B3200&amp;"#"&amp;Q$6,INDIRECT("ИсходныеДанные!$J$2:$J$50000")),0)</f>
        <v>0</v>
      </c>
      <c r="R3200" s="3">
        <f ca="1">IF($B3200&lt;&gt;"",SUMIF(INDIRECT("ИсходныеДанные!$"&amp;$K$4&amp;"$2:$"&amp;$K$4&amp;"$50000"),$B3200&amp;"#"&amp;R$6,INDIRECT("ИсходныеДанные!$J$2:$J$50000")),0)</f>
        <v>0</v>
      </c>
      <c r="S3200" s="3">
        <f ca="1">IF($B3200&lt;&gt;"",SUMIF(INDIRECT("ИсходныеДанные!$"&amp;$K$4&amp;"$2:$"&amp;$K$4&amp;"$50000"),$B3200&amp;"#"&amp;S$6,INDIRECT("ИсходныеДанные!$J$2:$J$50000")),0)</f>
        <v>0</v>
      </c>
      <c r="T3200" s="3">
        <f ca="1">IF($B3200&lt;&gt;"",SUMIF(INDIRECT("ИсходныеДанные!$"&amp;$K$4&amp;"$2:$"&amp;$K$4&amp;"$50000"),$B3200&amp;"#"&amp;T$6,INDIRECT("ИсходныеДанные!$J$2:$J$50000")),0)</f>
        <v>0</v>
      </c>
      <c r="U3200" s="3">
        <f ca="1">IF($B3200&lt;&gt;"",SUMIF(INDIRECT("ИсходныеДанные!$"&amp;$K$4&amp;"$2:$"&amp;$K$4&amp;"$50000"),$B3200&amp;"#"&amp;U$6,INDIRECT("ИсходныеДанные!$J$2:$J$50000")),0)</f>
        <v>0</v>
      </c>
      <c r="V3200" s="3">
        <f ca="1">IF($B3200&lt;&gt;"",SUMIF(INDIRECT("ИсходныеДанные!$"&amp;$K$4&amp;"$2:$"&amp;$K$4&amp;"$50000"),$B3200&amp;"#"&amp;V$6,INDIRECT("ИсходныеДанные!$J$2:$J$50000")),0)</f>
        <v>0</v>
      </c>
      <c r="W3200" s="16" t="e">
        <f ca="1">SUM(K3200:V3200)/Пофамильно!$R$1</f>
        <v>#DIV/0!</v>
      </c>
    </row>
    <row r="3201" spans="1:23" x14ac:dyDescent="0.25">
      <c r="A3201" s="10" t="str">
        <f t="shared" ca="1" si="51"/>
        <v>delete</v>
      </c>
      <c r="B3201" s="16" cm="1">
        <f t="array" aca="1" ref="B3201" ca="1">INDIRECT("УникальныеСписки!D"&amp;ROW()-$L$4)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14"/>
      <c r="G3201" s="81" t="str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84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84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84" t="str" cm="1">
        <f t="array" aca="1" ref="J3201" ca="1">_xlfn.XLOOKUP($B3201,INDIRECT(SUBSTITUTE("ИсходныеДанные!$где$2:$где$50000","где",$B$4)),INDIRECT(SUBSTITUTE("ИсходныеДанные!$что$2:$что$50000","что",J$4)),"",0,1)</f>
        <v/>
      </c>
      <c r="K3201" s="3">
        <f ca="1">IF($B3201&lt;&gt;"",SUMIF(INDIRECT("ИсходныеДанные!$"&amp;$K$4&amp;"$2:$"&amp;$K$4&amp;"$50000"),$B3201&amp;"#"&amp;K$6,INDIRECT("ИсходныеДанные!$J$2:$J$50000")),0)</f>
        <v>0</v>
      </c>
      <c r="L3201" s="3">
        <f ca="1">IF($B3201&lt;&gt;"",SUMIF(INDIRECT("ИсходныеДанные!$"&amp;$K$4&amp;"$2:$"&amp;$K$4&amp;"$50000"),$B3201&amp;"#"&amp;L$6,INDIRECT("ИсходныеДанные!$J$2:$J$50000")),0)</f>
        <v>0</v>
      </c>
      <c r="M3201" s="3">
        <f ca="1">IF($B3201&lt;&gt;"",SUMIF(INDIRECT("ИсходныеДанные!$"&amp;$K$4&amp;"$2:$"&amp;$K$4&amp;"$50000"),$B3201&amp;"#"&amp;M$6,INDIRECT("ИсходныеДанные!$J$2:$J$50000")),0)</f>
        <v>0</v>
      </c>
      <c r="N3201" s="3">
        <f ca="1">IF($B3201&lt;&gt;"",SUMIF(INDIRECT("ИсходныеДанные!$"&amp;$K$4&amp;"$2:$"&amp;$K$4&amp;"$50000"),$B3201&amp;"#"&amp;N$6,INDIRECT("ИсходныеДанные!$J$2:$J$50000")),0)</f>
        <v>0</v>
      </c>
      <c r="O3201" s="3">
        <f ca="1">IF($B3201&lt;&gt;"",SUMIF(INDIRECT("ИсходныеДанные!$"&amp;$K$4&amp;"$2:$"&amp;$K$4&amp;"$50000"),$B3201&amp;"#"&amp;O$6,INDIRECT("ИсходныеДанные!$J$2:$J$50000")),0)</f>
        <v>0</v>
      </c>
      <c r="P3201" s="3">
        <f ca="1">IF($B3201&lt;&gt;"",SUMIF(INDIRECT("ИсходныеДанные!$"&amp;$K$4&amp;"$2:$"&amp;$K$4&amp;"$50000"),$B3201&amp;"#"&amp;P$6,INDIRECT("ИсходныеДанные!$J$2:$J$50000")),0)</f>
        <v>0</v>
      </c>
      <c r="Q3201" s="3">
        <f ca="1">IF($B3201&lt;&gt;"",SUMIF(INDIRECT("ИсходныеДанные!$"&amp;$K$4&amp;"$2:$"&amp;$K$4&amp;"$50000"),$B3201&amp;"#"&amp;Q$6,INDIRECT("ИсходныеДанные!$J$2:$J$50000")),0)</f>
        <v>0</v>
      </c>
      <c r="R3201" s="3">
        <f ca="1">IF($B3201&lt;&gt;"",SUMIF(INDIRECT("ИсходныеДанные!$"&amp;$K$4&amp;"$2:$"&amp;$K$4&amp;"$50000"),$B3201&amp;"#"&amp;R$6,INDIRECT("ИсходныеДанные!$J$2:$J$50000")),0)</f>
        <v>0</v>
      </c>
      <c r="S3201" s="3">
        <f ca="1">IF($B3201&lt;&gt;"",SUMIF(INDIRECT("ИсходныеДанные!$"&amp;$K$4&amp;"$2:$"&amp;$K$4&amp;"$50000"),$B3201&amp;"#"&amp;S$6,INDIRECT("ИсходныеДанные!$J$2:$J$50000")),0)</f>
        <v>0</v>
      </c>
      <c r="T3201" s="3">
        <f ca="1">IF($B3201&lt;&gt;"",SUMIF(INDIRECT("ИсходныеДанные!$"&amp;$K$4&amp;"$2:$"&amp;$K$4&amp;"$50000"),$B3201&amp;"#"&amp;T$6,INDIRECT("ИсходныеДанные!$J$2:$J$50000")),0)</f>
        <v>0</v>
      </c>
      <c r="U3201" s="3">
        <f ca="1">IF($B3201&lt;&gt;"",SUMIF(INDIRECT("ИсходныеДанные!$"&amp;$K$4&amp;"$2:$"&amp;$K$4&amp;"$50000"),$B3201&amp;"#"&amp;U$6,INDIRECT("ИсходныеДанные!$J$2:$J$50000")),0)</f>
        <v>0</v>
      </c>
      <c r="V3201" s="3">
        <f ca="1">IF($B3201&lt;&gt;"",SUMIF(INDIRECT("ИсходныеДанные!$"&amp;$K$4&amp;"$2:$"&amp;$K$4&amp;"$50000"),$B3201&amp;"#"&amp;V$6,INDIRECT("ИсходныеДанные!$J$2:$J$50000")),0)</f>
        <v>0</v>
      </c>
      <c r="W3201" s="16" t="e">
        <f ca="1">SUM(K3201:V3201)/Пофамильно!$R$1</f>
        <v>#DIV/0!</v>
      </c>
    </row>
    <row r="3202" spans="1:23" x14ac:dyDescent="0.25">
      <c r="A3202" s="10" t="str">
        <f t="shared" ca="1" si="51"/>
        <v>delete</v>
      </c>
      <c r="B3202" s="16" cm="1">
        <f t="array" aca="1" ref="B3202" ca="1">INDIRECT("УникальныеСписки!D"&amp;ROW()-$L$4)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14"/>
      <c r="G3202" s="81" t="str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84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84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84" t="str" cm="1">
        <f t="array" aca="1" ref="J3202" ca="1">_xlfn.XLOOKUP($B3202,INDIRECT(SUBSTITUTE("ИсходныеДанные!$где$2:$где$50000","где",$B$4)),INDIRECT(SUBSTITUTE("ИсходныеДанные!$что$2:$что$50000","что",J$4)),"",0,1)</f>
        <v/>
      </c>
      <c r="K3202" s="3">
        <f ca="1">IF($B3202&lt;&gt;"",SUMIF(INDIRECT("ИсходныеДанные!$"&amp;$K$4&amp;"$2:$"&amp;$K$4&amp;"$50000"),$B3202&amp;"#"&amp;K$6,INDIRECT("ИсходныеДанные!$J$2:$J$50000")),0)</f>
        <v>0</v>
      </c>
      <c r="L3202" s="3">
        <f ca="1">IF($B3202&lt;&gt;"",SUMIF(INDIRECT("ИсходныеДанные!$"&amp;$K$4&amp;"$2:$"&amp;$K$4&amp;"$50000"),$B3202&amp;"#"&amp;L$6,INDIRECT("ИсходныеДанные!$J$2:$J$50000")),0)</f>
        <v>0</v>
      </c>
      <c r="M3202" s="3">
        <f ca="1">IF($B3202&lt;&gt;"",SUMIF(INDIRECT("ИсходныеДанные!$"&amp;$K$4&amp;"$2:$"&amp;$K$4&amp;"$50000"),$B3202&amp;"#"&amp;M$6,INDIRECT("ИсходныеДанные!$J$2:$J$50000")),0)</f>
        <v>0</v>
      </c>
      <c r="N3202" s="3">
        <f ca="1">IF($B3202&lt;&gt;"",SUMIF(INDIRECT("ИсходныеДанные!$"&amp;$K$4&amp;"$2:$"&amp;$K$4&amp;"$50000"),$B3202&amp;"#"&amp;N$6,INDIRECT("ИсходныеДанные!$J$2:$J$50000")),0)</f>
        <v>0</v>
      </c>
      <c r="O3202" s="3">
        <f ca="1">IF($B3202&lt;&gt;"",SUMIF(INDIRECT("ИсходныеДанные!$"&amp;$K$4&amp;"$2:$"&amp;$K$4&amp;"$50000"),$B3202&amp;"#"&amp;O$6,INDIRECT("ИсходныеДанные!$J$2:$J$50000")),0)</f>
        <v>0</v>
      </c>
      <c r="P3202" s="3">
        <f ca="1">IF($B3202&lt;&gt;"",SUMIF(INDIRECT("ИсходныеДанные!$"&amp;$K$4&amp;"$2:$"&amp;$K$4&amp;"$50000"),$B3202&amp;"#"&amp;P$6,INDIRECT("ИсходныеДанные!$J$2:$J$50000")),0)</f>
        <v>0</v>
      </c>
      <c r="Q3202" s="3">
        <f ca="1">IF($B3202&lt;&gt;"",SUMIF(INDIRECT("ИсходныеДанные!$"&amp;$K$4&amp;"$2:$"&amp;$K$4&amp;"$50000"),$B3202&amp;"#"&amp;Q$6,INDIRECT("ИсходныеДанные!$J$2:$J$50000")),0)</f>
        <v>0</v>
      </c>
      <c r="R3202" s="3">
        <f ca="1">IF($B3202&lt;&gt;"",SUMIF(INDIRECT("ИсходныеДанные!$"&amp;$K$4&amp;"$2:$"&amp;$K$4&amp;"$50000"),$B3202&amp;"#"&amp;R$6,INDIRECT("ИсходныеДанные!$J$2:$J$50000")),0)</f>
        <v>0</v>
      </c>
      <c r="S3202" s="3">
        <f ca="1">IF($B3202&lt;&gt;"",SUMIF(INDIRECT("ИсходныеДанные!$"&amp;$K$4&amp;"$2:$"&amp;$K$4&amp;"$50000"),$B3202&amp;"#"&amp;S$6,INDIRECT("ИсходныеДанные!$J$2:$J$50000")),0)</f>
        <v>0</v>
      </c>
      <c r="T3202" s="3">
        <f ca="1">IF($B3202&lt;&gt;"",SUMIF(INDIRECT("ИсходныеДанные!$"&amp;$K$4&amp;"$2:$"&amp;$K$4&amp;"$50000"),$B3202&amp;"#"&amp;T$6,INDIRECT("ИсходныеДанные!$J$2:$J$50000")),0)</f>
        <v>0</v>
      </c>
      <c r="U3202" s="3">
        <f ca="1">IF($B3202&lt;&gt;"",SUMIF(INDIRECT("ИсходныеДанные!$"&amp;$K$4&amp;"$2:$"&amp;$K$4&amp;"$50000"),$B3202&amp;"#"&amp;U$6,INDIRECT("ИсходныеДанные!$J$2:$J$50000")),0)</f>
        <v>0</v>
      </c>
      <c r="V3202" s="3">
        <f ca="1">IF($B3202&lt;&gt;"",SUMIF(INDIRECT("ИсходныеДанные!$"&amp;$K$4&amp;"$2:$"&amp;$K$4&amp;"$50000"),$B3202&amp;"#"&amp;V$6,INDIRECT("ИсходныеДанные!$J$2:$J$50000")),0)</f>
        <v>0</v>
      </c>
      <c r="W3202" s="16" t="e">
        <f ca="1">SUM(K3202:V3202)/Пофамильно!$R$1</f>
        <v>#DIV/0!</v>
      </c>
    </row>
    <row r="3203" spans="1:23" x14ac:dyDescent="0.25">
      <c r="A3203" s="10" t="str">
        <f t="shared" ca="1" si="51"/>
        <v>delete</v>
      </c>
      <c r="B3203" s="16" cm="1">
        <f t="array" aca="1" ref="B3203" ca="1">INDIRECT("УникальныеСписки!D"&amp;ROW()-$L$4)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14"/>
      <c r="G3203" s="81" t="str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84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84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84" t="str" cm="1">
        <f t="array" aca="1" ref="J3203" ca="1">_xlfn.XLOOKUP($B3203,INDIRECT(SUBSTITUTE("ИсходныеДанные!$где$2:$где$50000","где",$B$4)),INDIRECT(SUBSTITUTE("ИсходныеДанные!$что$2:$что$50000","что",J$4)),"",0,1)</f>
        <v/>
      </c>
      <c r="K3203" s="3">
        <f ca="1">IF($B3203&lt;&gt;"",SUMIF(INDIRECT("ИсходныеДанные!$"&amp;$K$4&amp;"$2:$"&amp;$K$4&amp;"$50000"),$B3203&amp;"#"&amp;K$6,INDIRECT("ИсходныеДанные!$J$2:$J$50000")),0)</f>
        <v>0</v>
      </c>
      <c r="L3203" s="3">
        <f ca="1">IF($B3203&lt;&gt;"",SUMIF(INDIRECT("ИсходныеДанные!$"&amp;$K$4&amp;"$2:$"&amp;$K$4&amp;"$50000"),$B3203&amp;"#"&amp;L$6,INDIRECT("ИсходныеДанные!$J$2:$J$50000")),0)</f>
        <v>0</v>
      </c>
      <c r="M3203" s="3">
        <f ca="1">IF($B3203&lt;&gt;"",SUMIF(INDIRECT("ИсходныеДанные!$"&amp;$K$4&amp;"$2:$"&amp;$K$4&amp;"$50000"),$B3203&amp;"#"&amp;M$6,INDIRECT("ИсходныеДанные!$J$2:$J$50000")),0)</f>
        <v>0</v>
      </c>
      <c r="N3203" s="3">
        <f ca="1">IF($B3203&lt;&gt;"",SUMIF(INDIRECT("ИсходныеДанные!$"&amp;$K$4&amp;"$2:$"&amp;$K$4&amp;"$50000"),$B3203&amp;"#"&amp;N$6,INDIRECT("ИсходныеДанные!$J$2:$J$50000")),0)</f>
        <v>0</v>
      </c>
      <c r="O3203" s="3">
        <f ca="1">IF($B3203&lt;&gt;"",SUMIF(INDIRECT("ИсходныеДанные!$"&amp;$K$4&amp;"$2:$"&amp;$K$4&amp;"$50000"),$B3203&amp;"#"&amp;O$6,INDIRECT("ИсходныеДанные!$J$2:$J$50000")),0)</f>
        <v>0</v>
      </c>
      <c r="P3203" s="3">
        <f ca="1">IF($B3203&lt;&gt;"",SUMIF(INDIRECT("ИсходныеДанные!$"&amp;$K$4&amp;"$2:$"&amp;$K$4&amp;"$50000"),$B3203&amp;"#"&amp;P$6,INDIRECT("ИсходныеДанные!$J$2:$J$50000")),0)</f>
        <v>0</v>
      </c>
      <c r="Q3203" s="3">
        <f ca="1">IF($B3203&lt;&gt;"",SUMIF(INDIRECT("ИсходныеДанные!$"&amp;$K$4&amp;"$2:$"&amp;$K$4&amp;"$50000"),$B3203&amp;"#"&amp;Q$6,INDIRECT("ИсходныеДанные!$J$2:$J$50000")),0)</f>
        <v>0</v>
      </c>
      <c r="R3203" s="3">
        <f ca="1">IF($B3203&lt;&gt;"",SUMIF(INDIRECT("ИсходныеДанные!$"&amp;$K$4&amp;"$2:$"&amp;$K$4&amp;"$50000"),$B3203&amp;"#"&amp;R$6,INDIRECT("ИсходныеДанные!$J$2:$J$50000")),0)</f>
        <v>0</v>
      </c>
      <c r="S3203" s="3">
        <f ca="1">IF($B3203&lt;&gt;"",SUMIF(INDIRECT("ИсходныеДанные!$"&amp;$K$4&amp;"$2:$"&amp;$K$4&amp;"$50000"),$B3203&amp;"#"&amp;S$6,INDIRECT("ИсходныеДанные!$J$2:$J$50000")),0)</f>
        <v>0</v>
      </c>
      <c r="T3203" s="3">
        <f ca="1">IF($B3203&lt;&gt;"",SUMIF(INDIRECT("ИсходныеДанные!$"&amp;$K$4&amp;"$2:$"&amp;$K$4&amp;"$50000"),$B3203&amp;"#"&amp;T$6,INDIRECT("ИсходныеДанные!$J$2:$J$50000")),0)</f>
        <v>0</v>
      </c>
      <c r="U3203" s="3">
        <f ca="1">IF($B3203&lt;&gt;"",SUMIF(INDIRECT("ИсходныеДанные!$"&amp;$K$4&amp;"$2:$"&amp;$K$4&amp;"$50000"),$B3203&amp;"#"&amp;U$6,INDIRECT("ИсходныеДанные!$J$2:$J$50000")),0)</f>
        <v>0</v>
      </c>
      <c r="V3203" s="3">
        <f ca="1">IF($B3203&lt;&gt;"",SUMIF(INDIRECT("ИсходныеДанные!$"&amp;$K$4&amp;"$2:$"&amp;$K$4&amp;"$50000"),$B3203&amp;"#"&amp;V$6,INDIRECT("ИсходныеДанные!$J$2:$J$50000")),0)</f>
        <v>0</v>
      </c>
      <c r="W3203" s="16" t="e">
        <f ca="1">SUM(K3203:V3203)/Пофамильно!$R$1</f>
        <v>#DIV/0!</v>
      </c>
    </row>
    <row r="3204" spans="1:23" x14ac:dyDescent="0.25">
      <c r="A3204" s="10" t="str">
        <f t="shared" ca="1" si="51"/>
        <v>delete</v>
      </c>
      <c r="B3204" s="16" cm="1">
        <f t="array" aca="1" ref="B3204" ca="1">INDIRECT("УникальныеСписки!D"&amp;ROW()-$L$4)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14"/>
      <c r="G3204" s="81" t="str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84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84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84" t="str" cm="1">
        <f t="array" aca="1" ref="J3204" ca="1">_xlfn.XLOOKUP($B3204,INDIRECT(SUBSTITUTE("ИсходныеДанные!$где$2:$где$50000","где",$B$4)),INDIRECT(SUBSTITUTE("ИсходныеДанные!$что$2:$что$50000","что",J$4)),"",0,1)</f>
        <v/>
      </c>
      <c r="K3204" s="3">
        <f ca="1">IF($B3204&lt;&gt;"",SUMIF(INDIRECT("ИсходныеДанные!$"&amp;$K$4&amp;"$2:$"&amp;$K$4&amp;"$50000"),$B3204&amp;"#"&amp;K$6,INDIRECT("ИсходныеДанные!$J$2:$J$50000")),0)</f>
        <v>0</v>
      </c>
      <c r="L3204" s="3">
        <f ca="1">IF($B3204&lt;&gt;"",SUMIF(INDIRECT("ИсходныеДанные!$"&amp;$K$4&amp;"$2:$"&amp;$K$4&amp;"$50000"),$B3204&amp;"#"&amp;L$6,INDIRECT("ИсходныеДанные!$J$2:$J$50000")),0)</f>
        <v>0</v>
      </c>
      <c r="M3204" s="3">
        <f ca="1">IF($B3204&lt;&gt;"",SUMIF(INDIRECT("ИсходныеДанные!$"&amp;$K$4&amp;"$2:$"&amp;$K$4&amp;"$50000"),$B3204&amp;"#"&amp;M$6,INDIRECT("ИсходныеДанные!$J$2:$J$50000")),0)</f>
        <v>0</v>
      </c>
      <c r="N3204" s="3">
        <f ca="1">IF($B3204&lt;&gt;"",SUMIF(INDIRECT("ИсходныеДанные!$"&amp;$K$4&amp;"$2:$"&amp;$K$4&amp;"$50000"),$B3204&amp;"#"&amp;N$6,INDIRECT("ИсходныеДанные!$J$2:$J$50000")),0)</f>
        <v>0</v>
      </c>
      <c r="O3204" s="3">
        <f ca="1">IF($B3204&lt;&gt;"",SUMIF(INDIRECT("ИсходныеДанные!$"&amp;$K$4&amp;"$2:$"&amp;$K$4&amp;"$50000"),$B3204&amp;"#"&amp;O$6,INDIRECT("ИсходныеДанные!$J$2:$J$50000")),0)</f>
        <v>0</v>
      </c>
      <c r="P3204" s="3">
        <f ca="1">IF($B3204&lt;&gt;"",SUMIF(INDIRECT("ИсходныеДанные!$"&amp;$K$4&amp;"$2:$"&amp;$K$4&amp;"$50000"),$B3204&amp;"#"&amp;P$6,INDIRECT("ИсходныеДанные!$J$2:$J$50000")),0)</f>
        <v>0</v>
      </c>
      <c r="Q3204" s="3">
        <f ca="1">IF($B3204&lt;&gt;"",SUMIF(INDIRECT("ИсходныеДанные!$"&amp;$K$4&amp;"$2:$"&amp;$K$4&amp;"$50000"),$B3204&amp;"#"&amp;Q$6,INDIRECT("ИсходныеДанные!$J$2:$J$50000")),0)</f>
        <v>0</v>
      </c>
      <c r="R3204" s="3">
        <f ca="1">IF($B3204&lt;&gt;"",SUMIF(INDIRECT("ИсходныеДанные!$"&amp;$K$4&amp;"$2:$"&amp;$K$4&amp;"$50000"),$B3204&amp;"#"&amp;R$6,INDIRECT("ИсходныеДанные!$J$2:$J$50000")),0)</f>
        <v>0</v>
      </c>
      <c r="S3204" s="3">
        <f ca="1">IF($B3204&lt;&gt;"",SUMIF(INDIRECT("ИсходныеДанные!$"&amp;$K$4&amp;"$2:$"&amp;$K$4&amp;"$50000"),$B3204&amp;"#"&amp;S$6,INDIRECT("ИсходныеДанные!$J$2:$J$50000")),0)</f>
        <v>0</v>
      </c>
      <c r="T3204" s="3">
        <f ca="1">IF($B3204&lt;&gt;"",SUMIF(INDIRECT("ИсходныеДанные!$"&amp;$K$4&amp;"$2:$"&amp;$K$4&amp;"$50000"),$B3204&amp;"#"&amp;T$6,INDIRECT("ИсходныеДанные!$J$2:$J$50000")),0)</f>
        <v>0</v>
      </c>
      <c r="U3204" s="3">
        <f ca="1">IF($B3204&lt;&gt;"",SUMIF(INDIRECT("ИсходныеДанные!$"&amp;$K$4&amp;"$2:$"&amp;$K$4&amp;"$50000"),$B3204&amp;"#"&amp;U$6,INDIRECT("ИсходныеДанные!$J$2:$J$50000")),0)</f>
        <v>0</v>
      </c>
      <c r="V3204" s="3">
        <f ca="1">IF($B3204&lt;&gt;"",SUMIF(INDIRECT("ИсходныеДанные!$"&amp;$K$4&amp;"$2:$"&amp;$K$4&amp;"$50000"),$B3204&amp;"#"&amp;V$6,INDIRECT("ИсходныеДанные!$J$2:$J$50000")),0)</f>
        <v>0</v>
      </c>
      <c r="W3204" s="16" t="e">
        <f ca="1">SUM(K3204:V3204)/Пофамильно!$R$1</f>
        <v>#DIV/0!</v>
      </c>
    </row>
    <row r="3205" spans="1:23" x14ac:dyDescent="0.25">
      <c r="A3205" s="10" t="str">
        <f t="shared" ca="1" si="51"/>
        <v>delete</v>
      </c>
      <c r="B3205" s="16" cm="1">
        <f t="array" aca="1" ref="B3205" ca="1">INDIRECT("УникальныеСписки!D"&amp;ROW()-$L$4)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14"/>
      <c r="G3205" s="81" t="str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84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84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84" t="str" cm="1">
        <f t="array" aca="1" ref="J3205" ca="1">_xlfn.XLOOKUP($B3205,INDIRECT(SUBSTITUTE("ИсходныеДанные!$где$2:$где$50000","где",$B$4)),INDIRECT(SUBSTITUTE("ИсходныеДанные!$что$2:$что$50000","что",J$4)),"",0,1)</f>
        <v/>
      </c>
      <c r="K3205" s="3">
        <f ca="1">IF($B3205&lt;&gt;"",SUMIF(INDIRECT("ИсходныеДанные!$"&amp;$K$4&amp;"$2:$"&amp;$K$4&amp;"$50000"),$B3205&amp;"#"&amp;K$6,INDIRECT("ИсходныеДанные!$J$2:$J$50000")),0)</f>
        <v>0</v>
      </c>
      <c r="L3205" s="3">
        <f ca="1">IF($B3205&lt;&gt;"",SUMIF(INDIRECT("ИсходныеДанные!$"&amp;$K$4&amp;"$2:$"&amp;$K$4&amp;"$50000"),$B3205&amp;"#"&amp;L$6,INDIRECT("ИсходныеДанные!$J$2:$J$50000")),0)</f>
        <v>0</v>
      </c>
      <c r="M3205" s="3">
        <f ca="1">IF($B3205&lt;&gt;"",SUMIF(INDIRECT("ИсходныеДанные!$"&amp;$K$4&amp;"$2:$"&amp;$K$4&amp;"$50000"),$B3205&amp;"#"&amp;M$6,INDIRECT("ИсходныеДанные!$J$2:$J$50000")),0)</f>
        <v>0</v>
      </c>
      <c r="N3205" s="3">
        <f ca="1">IF($B3205&lt;&gt;"",SUMIF(INDIRECT("ИсходныеДанные!$"&amp;$K$4&amp;"$2:$"&amp;$K$4&amp;"$50000"),$B3205&amp;"#"&amp;N$6,INDIRECT("ИсходныеДанные!$J$2:$J$50000")),0)</f>
        <v>0</v>
      </c>
      <c r="O3205" s="3">
        <f ca="1">IF($B3205&lt;&gt;"",SUMIF(INDIRECT("ИсходныеДанные!$"&amp;$K$4&amp;"$2:$"&amp;$K$4&amp;"$50000"),$B3205&amp;"#"&amp;O$6,INDIRECT("ИсходныеДанные!$J$2:$J$50000")),0)</f>
        <v>0</v>
      </c>
      <c r="P3205" s="3">
        <f ca="1">IF($B3205&lt;&gt;"",SUMIF(INDIRECT("ИсходныеДанные!$"&amp;$K$4&amp;"$2:$"&amp;$K$4&amp;"$50000"),$B3205&amp;"#"&amp;P$6,INDIRECT("ИсходныеДанные!$J$2:$J$50000")),0)</f>
        <v>0</v>
      </c>
      <c r="Q3205" s="3">
        <f ca="1">IF($B3205&lt;&gt;"",SUMIF(INDIRECT("ИсходныеДанные!$"&amp;$K$4&amp;"$2:$"&amp;$K$4&amp;"$50000"),$B3205&amp;"#"&amp;Q$6,INDIRECT("ИсходныеДанные!$J$2:$J$50000")),0)</f>
        <v>0</v>
      </c>
      <c r="R3205" s="3">
        <f ca="1">IF($B3205&lt;&gt;"",SUMIF(INDIRECT("ИсходныеДанные!$"&amp;$K$4&amp;"$2:$"&amp;$K$4&amp;"$50000"),$B3205&amp;"#"&amp;R$6,INDIRECT("ИсходныеДанные!$J$2:$J$50000")),0)</f>
        <v>0</v>
      </c>
      <c r="S3205" s="3">
        <f ca="1">IF($B3205&lt;&gt;"",SUMIF(INDIRECT("ИсходныеДанные!$"&amp;$K$4&amp;"$2:$"&amp;$K$4&amp;"$50000"),$B3205&amp;"#"&amp;S$6,INDIRECT("ИсходныеДанные!$J$2:$J$50000")),0)</f>
        <v>0</v>
      </c>
      <c r="T3205" s="3">
        <f ca="1">IF($B3205&lt;&gt;"",SUMIF(INDIRECT("ИсходныеДанные!$"&amp;$K$4&amp;"$2:$"&amp;$K$4&amp;"$50000"),$B3205&amp;"#"&amp;T$6,INDIRECT("ИсходныеДанные!$J$2:$J$50000")),0)</f>
        <v>0</v>
      </c>
      <c r="U3205" s="3">
        <f ca="1">IF($B3205&lt;&gt;"",SUMIF(INDIRECT("ИсходныеДанные!$"&amp;$K$4&amp;"$2:$"&amp;$K$4&amp;"$50000"),$B3205&amp;"#"&amp;U$6,INDIRECT("ИсходныеДанные!$J$2:$J$50000")),0)</f>
        <v>0</v>
      </c>
      <c r="V3205" s="3">
        <f ca="1">IF($B3205&lt;&gt;"",SUMIF(INDIRECT("ИсходныеДанные!$"&amp;$K$4&amp;"$2:$"&amp;$K$4&amp;"$50000"),$B3205&amp;"#"&amp;V$6,INDIRECT("ИсходныеДанные!$J$2:$J$50000")),0)</f>
        <v>0</v>
      </c>
      <c r="W3205" s="16" t="e">
        <f ca="1">SUM(K3205:V3205)/Пофамильно!$R$1</f>
        <v>#DIV/0!</v>
      </c>
    </row>
    <row r="3206" spans="1:23" x14ac:dyDescent="0.25">
      <c r="A3206" s="10" t="str">
        <f t="shared" ca="1" si="51"/>
        <v>delete</v>
      </c>
      <c r="B3206" s="16" cm="1">
        <f t="array" aca="1" ref="B3206" ca="1">INDIRECT("УникальныеСписки!D"&amp;ROW()-$L$4)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14"/>
      <c r="G3206" s="81" t="str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84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84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84" t="str" cm="1">
        <f t="array" aca="1" ref="J3206" ca="1">_xlfn.XLOOKUP($B3206,INDIRECT(SUBSTITUTE("ИсходныеДанные!$где$2:$где$50000","где",$B$4)),INDIRECT(SUBSTITUTE("ИсходныеДанные!$что$2:$что$50000","что",J$4)),"",0,1)</f>
        <v/>
      </c>
      <c r="K3206" s="3">
        <f ca="1">IF($B3206&lt;&gt;"",SUMIF(INDIRECT("ИсходныеДанные!$"&amp;$K$4&amp;"$2:$"&amp;$K$4&amp;"$50000"),$B3206&amp;"#"&amp;K$6,INDIRECT("ИсходныеДанные!$J$2:$J$50000")),0)</f>
        <v>0</v>
      </c>
      <c r="L3206" s="3">
        <f ca="1">IF($B3206&lt;&gt;"",SUMIF(INDIRECT("ИсходныеДанные!$"&amp;$K$4&amp;"$2:$"&amp;$K$4&amp;"$50000"),$B3206&amp;"#"&amp;L$6,INDIRECT("ИсходныеДанные!$J$2:$J$50000")),0)</f>
        <v>0</v>
      </c>
      <c r="M3206" s="3">
        <f ca="1">IF($B3206&lt;&gt;"",SUMIF(INDIRECT("ИсходныеДанные!$"&amp;$K$4&amp;"$2:$"&amp;$K$4&amp;"$50000"),$B3206&amp;"#"&amp;M$6,INDIRECT("ИсходныеДанные!$J$2:$J$50000")),0)</f>
        <v>0</v>
      </c>
      <c r="N3206" s="3">
        <f ca="1">IF($B3206&lt;&gt;"",SUMIF(INDIRECT("ИсходныеДанные!$"&amp;$K$4&amp;"$2:$"&amp;$K$4&amp;"$50000"),$B3206&amp;"#"&amp;N$6,INDIRECT("ИсходныеДанные!$J$2:$J$50000")),0)</f>
        <v>0</v>
      </c>
      <c r="O3206" s="3">
        <f ca="1">IF($B3206&lt;&gt;"",SUMIF(INDIRECT("ИсходныеДанные!$"&amp;$K$4&amp;"$2:$"&amp;$K$4&amp;"$50000"),$B3206&amp;"#"&amp;O$6,INDIRECT("ИсходныеДанные!$J$2:$J$50000")),0)</f>
        <v>0</v>
      </c>
      <c r="P3206" s="3">
        <f ca="1">IF($B3206&lt;&gt;"",SUMIF(INDIRECT("ИсходныеДанные!$"&amp;$K$4&amp;"$2:$"&amp;$K$4&amp;"$50000"),$B3206&amp;"#"&amp;P$6,INDIRECT("ИсходныеДанные!$J$2:$J$50000")),0)</f>
        <v>0</v>
      </c>
      <c r="Q3206" s="3">
        <f ca="1">IF($B3206&lt;&gt;"",SUMIF(INDIRECT("ИсходныеДанные!$"&amp;$K$4&amp;"$2:$"&amp;$K$4&amp;"$50000"),$B3206&amp;"#"&amp;Q$6,INDIRECT("ИсходныеДанные!$J$2:$J$50000")),0)</f>
        <v>0</v>
      </c>
      <c r="R3206" s="3">
        <f ca="1">IF($B3206&lt;&gt;"",SUMIF(INDIRECT("ИсходныеДанные!$"&amp;$K$4&amp;"$2:$"&amp;$K$4&amp;"$50000"),$B3206&amp;"#"&amp;R$6,INDIRECT("ИсходныеДанные!$J$2:$J$50000")),0)</f>
        <v>0</v>
      </c>
      <c r="S3206" s="3">
        <f ca="1">IF($B3206&lt;&gt;"",SUMIF(INDIRECT("ИсходныеДанные!$"&amp;$K$4&amp;"$2:$"&amp;$K$4&amp;"$50000"),$B3206&amp;"#"&amp;S$6,INDIRECT("ИсходныеДанные!$J$2:$J$50000")),0)</f>
        <v>0</v>
      </c>
      <c r="T3206" s="3">
        <f ca="1">IF($B3206&lt;&gt;"",SUMIF(INDIRECT("ИсходныеДанные!$"&amp;$K$4&amp;"$2:$"&amp;$K$4&amp;"$50000"),$B3206&amp;"#"&amp;T$6,INDIRECT("ИсходныеДанные!$J$2:$J$50000")),0)</f>
        <v>0</v>
      </c>
      <c r="U3206" s="3">
        <f ca="1">IF($B3206&lt;&gt;"",SUMIF(INDIRECT("ИсходныеДанные!$"&amp;$K$4&amp;"$2:$"&amp;$K$4&amp;"$50000"),$B3206&amp;"#"&amp;U$6,INDIRECT("ИсходныеДанные!$J$2:$J$50000")),0)</f>
        <v>0</v>
      </c>
      <c r="V3206" s="3">
        <f ca="1">IF($B3206&lt;&gt;"",SUMIF(INDIRECT("ИсходныеДанные!$"&amp;$K$4&amp;"$2:$"&amp;$K$4&amp;"$50000"),$B3206&amp;"#"&amp;V$6,INDIRECT("ИсходныеДанные!$J$2:$J$50000")),0)</f>
        <v>0</v>
      </c>
      <c r="W3206" s="16" t="e">
        <f ca="1">SUM(K3206:V3206)/Пофамильно!$R$1</f>
        <v>#DIV/0!</v>
      </c>
    </row>
    <row r="3207" spans="1:23" x14ac:dyDescent="0.25">
      <c r="A3207" s="10" t="str">
        <f t="shared" ca="1" si="51"/>
        <v>delete</v>
      </c>
      <c r="B3207" s="16" cm="1">
        <f t="array" aca="1" ref="B3207" ca="1">INDIRECT("УникальныеСписки!D"&amp;ROW()-$L$4)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14"/>
      <c r="G3207" s="81" t="str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84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84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84" t="str" cm="1">
        <f t="array" aca="1" ref="J3207" ca="1">_xlfn.XLOOKUP($B3207,INDIRECT(SUBSTITUTE("ИсходныеДанные!$где$2:$где$50000","где",$B$4)),INDIRECT(SUBSTITUTE("ИсходныеДанные!$что$2:$что$50000","что",J$4)),"",0,1)</f>
        <v/>
      </c>
      <c r="K3207" s="3">
        <f ca="1">IF($B3207&lt;&gt;"",SUMIF(INDIRECT("ИсходныеДанные!$"&amp;$K$4&amp;"$2:$"&amp;$K$4&amp;"$50000"),$B3207&amp;"#"&amp;K$6,INDIRECT("ИсходныеДанные!$J$2:$J$50000")),0)</f>
        <v>0</v>
      </c>
      <c r="L3207" s="3">
        <f ca="1">IF($B3207&lt;&gt;"",SUMIF(INDIRECT("ИсходныеДанные!$"&amp;$K$4&amp;"$2:$"&amp;$K$4&amp;"$50000"),$B3207&amp;"#"&amp;L$6,INDIRECT("ИсходныеДанные!$J$2:$J$50000")),0)</f>
        <v>0</v>
      </c>
      <c r="M3207" s="3">
        <f ca="1">IF($B3207&lt;&gt;"",SUMIF(INDIRECT("ИсходныеДанные!$"&amp;$K$4&amp;"$2:$"&amp;$K$4&amp;"$50000"),$B3207&amp;"#"&amp;M$6,INDIRECT("ИсходныеДанные!$J$2:$J$50000")),0)</f>
        <v>0</v>
      </c>
      <c r="N3207" s="3">
        <f ca="1">IF($B3207&lt;&gt;"",SUMIF(INDIRECT("ИсходныеДанные!$"&amp;$K$4&amp;"$2:$"&amp;$K$4&amp;"$50000"),$B3207&amp;"#"&amp;N$6,INDIRECT("ИсходныеДанные!$J$2:$J$50000")),0)</f>
        <v>0</v>
      </c>
      <c r="O3207" s="3">
        <f ca="1">IF($B3207&lt;&gt;"",SUMIF(INDIRECT("ИсходныеДанные!$"&amp;$K$4&amp;"$2:$"&amp;$K$4&amp;"$50000"),$B3207&amp;"#"&amp;O$6,INDIRECT("ИсходныеДанные!$J$2:$J$50000")),0)</f>
        <v>0</v>
      </c>
      <c r="P3207" s="3">
        <f ca="1">IF($B3207&lt;&gt;"",SUMIF(INDIRECT("ИсходныеДанные!$"&amp;$K$4&amp;"$2:$"&amp;$K$4&amp;"$50000"),$B3207&amp;"#"&amp;P$6,INDIRECT("ИсходныеДанные!$J$2:$J$50000")),0)</f>
        <v>0</v>
      </c>
      <c r="Q3207" s="3">
        <f ca="1">IF($B3207&lt;&gt;"",SUMIF(INDIRECT("ИсходныеДанные!$"&amp;$K$4&amp;"$2:$"&amp;$K$4&amp;"$50000"),$B3207&amp;"#"&amp;Q$6,INDIRECT("ИсходныеДанные!$J$2:$J$50000")),0)</f>
        <v>0</v>
      </c>
      <c r="R3207" s="3">
        <f ca="1">IF($B3207&lt;&gt;"",SUMIF(INDIRECT("ИсходныеДанные!$"&amp;$K$4&amp;"$2:$"&amp;$K$4&amp;"$50000"),$B3207&amp;"#"&amp;R$6,INDIRECT("ИсходныеДанные!$J$2:$J$50000")),0)</f>
        <v>0</v>
      </c>
      <c r="S3207" s="3">
        <f ca="1">IF($B3207&lt;&gt;"",SUMIF(INDIRECT("ИсходныеДанные!$"&amp;$K$4&amp;"$2:$"&amp;$K$4&amp;"$50000"),$B3207&amp;"#"&amp;S$6,INDIRECT("ИсходныеДанные!$J$2:$J$50000")),0)</f>
        <v>0</v>
      </c>
      <c r="T3207" s="3">
        <f ca="1">IF($B3207&lt;&gt;"",SUMIF(INDIRECT("ИсходныеДанные!$"&amp;$K$4&amp;"$2:$"&amp;$K$4&amp;"$50000"),$B3207&amp;"#"&amp;T$6,INDIRECT("ИсходныеДанные!$J$2:$J$50000")),0)</f>
        <v>0</v>
      </c>
      <c r="U3207" s="3">
        <f ca="1">IF($B3207&lt;&gt;"",SUMIF(INDIRECT("ИсходныеДанные!$"&amp;$K$4&amp;"$2:$"&amp;$K$4&amp;"$50000"),$B3207&amp;"#"&amp;U$6,INDIRECT("ИсходныеДанные!$J$2:$J$50000")),0)</f>
        <v>0</v>
      </c>
      <c r="V3207" s="3">
        <f ca="1">IF($B3207&lt;&gt;"",SUMIF(INDIRECT("ИсходныеДанные!$"&amp;$K$4&amp;"$2:$"&amp;$K$4&amp;"$50000"),$B3207&amp;"#"&amp;V$6,INDIRECT("ИсходныеДанные!$J$2:$J$50000")),0)</f>
        <v>0</v>
      </c>
      <c r="W3207" s="16" t="e">
        <f ca="1">SUM(K3207:V3207)/Пофамильно!$R$1</f>
        <v>#DIV/0!</v>
      </c>
    </row>
    <row r="3208" spans="1:23" x14ac:dyDescent="0.25">
      <c r="A3208" s="10" t="str">
        <f t="shared" ca="1" si="51"/>
        <v>delete</v>
      </c>
      <c r="B3208" s="16" cm="1">
        <f t="array" aca="1" ref="B3208" ca="1">INDIRECT("УникальныеСписки!D"&amp;ROW()-$L$4)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14"/>
      <c r="G3208" s="81" t="str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84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84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84" t="str" cm="1">
        <f t="array" aca="1" ref="J3208" ca="1">_xlfn.XLOOKUP($B3208,INDIRECT(SUBSTITUTE("ИсходныеДанные!$где$2:$где$50000","где",$B$4)),INDIRECT(SUBSTITUTE("ИсходныеДанные!$что$2:$что$50000","что",J$4)),"",0,1)</f>
        <v/>
      </c>
      <c r="K3208" s="3">
        <f ca="1">IF($B3208&lt;&gt;"",SUMIF(INDIRECT("ИсходныеДанные!$"&amp;$K$4&amp;"$2:$"&amp;$K$4&amp;"$50000"),$B3208&amp;"#"&amp;K$6,INDIRECT("ИсходныеДанные!$J$2:$J$50000")),0)</f>
        <v>0</v>
      </c>
      <c r="L3208" s="3">
        <f ca="1">IF($B3208&lt;&gt;"",SUMIF(INDIRECT("ИсходныеДанные!$"&amp;$K$4&amp;"$2:$"&amp;$K$4&amp;"$50000"),$B3208&amp;"#"&amp;L$6,INDIRECT("ИсходныеДанные!$J$2:$J$50000")),0)</f>
        <v>0</v>
      </c>
      <c r="M3208" s="3">
        <f ca="1">IF($B3208&lt;&gt;"",SUMIF(INDIRECT("ИсходныеДанные!$"&amp;$K$4&amp;"$2:$"&amp;$K$4&amp;"$50000"),$B3208&amp;"#"&amp;M$6,INDIRECT("ИсходныеДанные!$J$2:$J$50000")),0)</f>
        <v>0</v>
      </c>
      <c r="N3208" s="3">
        <f ca="1">IF($B3208&lt;&gt;"",SUMIF(INDIRECT("ИсходныеДанные!$"&amp;$K$4&amp;"$2:$"&amp;$K$4&amp;"$50000"),$B3208&amp;"#"&amp;N$6,INDIRECT("ИсходныеДанные!$J$2:$J$50000")),0)</f>
        <v>0</v>
      </c>
      <c r="O3208" s="3">
        <f ca="1">IF($B3208&lt;&gt;"",SUMIF(INDIRECT("ИсходныеДанные!$"&amp;$K$4&amp;"$2:$"&amp;$K$4&amp;"$50000"),$B3208&amp;"#"&amp;O$6,INDIRECT("ИсходныеДанные!$J$2:$J$50000")),0)</f>
        <v>0</v>
      </c>
      <c r="P3208" s="3">
        <f ca="1">IF($B3208&lt;&gt;"",SUMIF(INDIRECT("ИсходныеДанные!$"&amp;$K$4&amp;"$2:$"&amp;$K$4&amp;"$50000"),$B3208&amp;"#"&amp;P$6,INDIRECT("ИсходныеДанные!$J$2:$J$50000")),0)</f>
        <v>0</v>
      </c>
      <c r="Q3208" s="3">
        <f ca="1">IF($B3208&lt;&gt;"",SUMIF(INDIRECT("ИсходныеДанные!$"&amp;$K$4&amp;"$2:$"&amp;$K$4&amp;"$50000"),$B3208&amp;"#"&amp;Q$6,INDIRECT("ИсходныеДанные!$J$2:$J$50000")),0)</f>
        <v>0</v>
      </c>
      <c r="R3208" s="3">
        <f ca="1">IF($B3208&lt;&gt;"",SUMIF(INDIRECT("ИсходныеДанные!$"&amp;$K$4&amp;"$2:$"&amp;$K$4&amp;"$50000"),$B3208&amp;"#"&amp;R$6,INDIRECT("ИсходныеДанные!$J$2:$J$50000")),0)</f>
        <v>0</v>
      </c>
      <c r="S3208" s="3">
        <f ca="1">IF($B3208&lt;&gt;"",SUMIF(INDIRECT("ИсходныеДанные!$"&amp;$K$4&amp;"$2:$"&amp;$K$4&amp;"$50000"),$B3208&amp;"#"&amp;S$6,INDIRECT("ИсходныеДанные!$J$2:$J$50000")),0)</f>
        <v>0</v>
      </c>
      <c r="T3208" s="3">
        <f ca="1">IF($B3208&lt;&gt;"",SUMIF(INDIRECT("ИсходныеДанные!$"&amp;$K$4&amp;"$2:$"&amp;$K$4&amp;"$50000"),$B3208&amp;"#"&amp;T$6,INDIRECT("ИсходныеДанные!$J$2:$J$50000")),0)</f>
        <v>0</v>
      </c>
      <c r="U3208" s="3">
        <f ca="1">IF($B3208&lt;&gt;"",SUMIF(INDIRECT("ИсходныеДанные!$"&amp;$K$4&amp;"$2:$"&amp;$K$4&amp;"$50000"),$B3208&amp;"#"&amp;U$6,INDIRECT("ИсходныеДанные!$J$2:$J$50000")),0)</f>
        <v>0</v>
      </c>
      <c r="V3208" s="3">
        <f ca="1">IF($B3208&lt;&gt;"",SUMIF(INDIRECT("ИсходныеДанные!$"&amp;$K$4&amp;"$2:$"&amp;$K$4&amp;"$50000"),$B3208&amp;"#"&amp;V$6,INDIRECT("ИсходныеДанные!$J$2:$J$50000")),0)</f>
        <v>0</v>
      </c>
      <c r="W3208" s="16" t="e">
        <f ca="1">SUM(K3208:V3208)/Пофамильно!$R$1</f>
        <v>#DIV/0!</v>
      </c>
    </row>
    <row r="3209" spans="1:23" x14ac:dyDescent="0.25">
      <c r="A3209" s="10" t="str">
        <f t="shared" ca="1" si="51"/>
        <v>delete</v>
      </c>
      <c r="B3209" s="16" cm="1">
        <f t="array" aca="1" ref="B3209" ca="1">INDIRECT("УникальныеСписки!D"&amp;ROW()-$L$4)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14"/>
      <c r="G3209" s="81" t="str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84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84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84" t="str" cm="1">
        <f t="array" aca="1" ref="J3209" ca="1">_xlfn.XLOOKUP($B3209,INDIRECT(SUBSTITUTE("ИсходныеДанные!$где$2:$где$50000","где",$B$4)),INDIRECT(SUBSTITUTE("ИсходныеДанные!$что$2:$что$50000","что",J$4)),"",0,1)</f>
        <v/>
      </c>
      <c r="K3209" s="3">
        <f ca="1">IF($B3209&lt;&gt;"",SUMIF(INDIRECT("ИсходныеДанные!$"&amp;$K$4&amp;"$2:$"&amp;$K$4&amp;"$50000"),$B3209&amp;"#"&amp;K$6,INDIRECT("ИсходныеДанные!$J$2:$J$50000")),0)</f>
        <v>0</v>
      </c>
      <c r="L3209" s="3">
        <f ca="1">IF($B3209&lt;&gt;"",SUMIF(INDIRECT("ИсходныеДанные!$"&amp;$K$4&amp;"$2:$"&amp;$K$4&amp;"$50000"),$B3209&amp;"#"&amp;L$6,INDIRECT("ИсходныеДанные!$J$2:$J$50000")),0)</f>
        <v>0</v>
      </c>
      <c r="M3209" s="3">
        <f ca="1">IF($B3209&lt;&gt;"",SUMIF(INDIRECT("ИсходныеДанные!$"&amp;$K$4&amp;"$2:$"&amp;$K$4&amp;"$50000"),$B3209&amp;"#"&amp;M$6,INDIRECT("ИсходныеДанные!$J$2:$J$50000")),0)</f>
        <v>0</v>
      </c>
      <c r="N3209" s="3">
        <f ca="1">IF($B3209&lt;&gt;"",SUMIF(INDIRECT("ИсходныеДанные!$"&amp;$K$4&amp;"$2:$"&amp;$K$4&amp;"$50000"),$B3209&amp;"#"&amp;N$6,INDIRECT("ИсходныеДанные!$J$2:$J$50000")),0)</f>
        <v>0</v>
      </c>
      <c r="O3209" s="3">
        <f ca="1">IF($B3209&lt;&gt;"",SUMIF(INDIRECT("ИсходныеДанные!$"&amp;$K$4&amp;"$2:$"&amp;$K$4&amp;"$50000"),$B3209&amp;"#"&amp;O$6,INDIRECT("ИсходныеДанные!$J$2:$J$50000")),0)</f>
        <v>0</v>
      </c>
      <c r="P3209" s="3">
        <f ca="1">IF($B3209&lt;&gt;"",SUMIF(INDIRECT("ИсходныеДанные!$"&amp;$K$4&amp;"$2:$"&amp;$K$4&amp;"$50000"),$B3209&amp;"#"&amp;P$6,INDIRECT("ИсходныеДанные!$J$2:$J$50000")),0)</f>
        <v>0</v>
      </c>
      <c r="Q3209" s="3">
        <f ca="1">IF($B3209&lt;&gt;"",SUMIF(INDIRECT("ИсходныеДанные!$"&amp;$K$4&amp;"$2:$"&amp;$K$4&amp;"$50000"),$B3209&amp;"#"&amp;Q$6,INDIRECT("ИсходныеДанные!$J$2:$J$50000")),0)</f>
        <v>0</v>
      </c>
      <c r="R3209" s="3">
        <f ca="1">IF($B3209&lt;&gt;"",SUMIF(INDIRECT("ИсходныеДанные!$"&amp;$K$4&amp;"$2:$"&amp;$K$4&amp;"$50000"),$B3209&amp;"#"&amp;R$6,INDIRECT("ИсходныеДанные!$J$2:$J$50000")),0)</f>
        <v>0</v>
      </c>
      <c r="S3209" s="3">
        <f ca="1">IF($B3209&lt;&gt;"",SUMIF(INDIRECT("ИсходныеДанные!$"&amp;$K$4&amp;"$2:$"&amp;$K$4&amp;"$50000"),$B3209&amp;"#"&amp;S$6,INDIRECT("ИсходныеДанные!$J$2:$J$50000")),0)</f>
        <v>0</v>
      </c>
      <c r="T3209" s="3">
        <f ca="1">IF($B3209&lt;&gt;"",SUMIF(INDIRECT("ИсходныеДанные!$"&amp;$K$4&amp;"$2:$"&amp;$K$4&amp;"$50000"),$B3209&amp;"#"&amp;T$6,INDIRECT("ИсходныеДанные!$J$2:$J$50000")),0)</f>
        <v>0</v>
      </c>
      <c r="U3209" s="3">
        <f ca="1">IF($B3209&lt;&gt;"",SUMIF(INDIRECT("ИсходныеДанные!$"&amp;$K$4&amp;"$2:$"&amp;$K$4&amp;"$50000"),$B3209&amp;"#"&amp;U$6,INDIRECT("ИсходныеДанные!$J$2:$J$50000")),0)</f>
        <v>0</v>
      </c>
      <c r="V3209" s="3">
        <f ca="1">IF($B3209&lt;&gt;"",SUMIF(INDIRECT("ИсходныеДанные!$"&amp;$K$4&amp;"$2:$"&amp;$K$4&amp;"$50000"),$B3209&amp;"#"&amp;V$6,INDIRECT("ИсходныеДанные!$J$2:$J$50000")),0)</f>
        <v>0</v>
      </c>
      <c r="W3209" s="16" t="e">
        <f ca="1">SUM(K3209:V3209)/Пофамильно!$R$1</f>
        <v>#DIV/0!</v>
      </c>
    </row>
    <row r="3210" spans="1:23" x14ac:dyDescent="0.25">
      <c r="A3210" s="10" t="str">
        <f t="shared" ca="1" si="51"/>
        <v>delete</v>
      </c>
      <c r="B3210" s="16" cm="1">
        <f t="array" aca="1" ref="B3210" ca="1">INDIRECT("УникальныеСписки!D"&amp;ROW()-$L$4)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14"/>
      <c r="G3210" s="81" t="str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84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84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84" t="str" cm="1">
        <f t="array" aca="1" ref="J3210" ca="1">_xlfn.XLOOKUP($B3210,INDIRECT(SUBSTITUTE("ИсходныеДанные!$где$2:$где$50000","где",$B$4)),INDIRECT(SUBSTITUTE("ИсходныеДанные!$что$2:$что$50000","что",J$4)),"",0,1)</f>
        <v/>
      </c>
      <c r="K3210" s="3">
        <f ca="1">IF($B3210&lt;&gt;"",SUMIF(INDIRECT("ИсходныеДанные!$"&amp;$K$4&amp;"$2:$"&amp;$K$4&amp;"$50000"),$B3210&amp;"#"&amp;K$6,INDIRECT("ИсходныеДанные!$J$2:$J$50000")),0)</f>
        <v>0</v>
      </c>
      <c r="L3210" s="3">
        <f ca="1">IF($B3210&lt;&gt;"",SUMIF(INDIRECT("ИсходныеДанные!$"&amp;$K$4&amp;"$2:$"&amp;$K$4&amp;"$50000"),$B3210&amp;"#"&amp;L$6,INDIRECT("ИсходныеДанные!$J$2:$J$50000")),0)</f>
        <v>0</v>
      </c>
      <c r="M3210" s="3">
        <f ca="1">IF($B3210&lt;&gt;"",SUMIF(INDIRECT("ИсходныеДанные!$"&amp;$K$4&amp;"$2:$"&amp;$K$4&amp;"$50000"),$B3210&amp;"#"&amp;M$6,INDIRECT("ИсходныеДанные!$J$2:$J$50000")),0)</f>
        <v>0</v>
      </c>
      <c r="N3210" s="3">
        <f ca="1">IF($B3210&lt;&gt;"",SUMIF(INDIRECT("ИсходныеДанные!$"&amp;$K$4&amp;"$2:$"&amp;$K$4&amp;"$50000"),$B3210&amp;"#"&amp;N$6,INDIRECT("ИсходныеДанные!$J$2:$J$50000")),0)</f>
        <v>0</v>
      </c>
      <c r="O3210" s="3">
        <f ca="1">IF($B3210&lt;&gt;"",SUMIF(INDIRECT("ИсходныеДанные!$"&amp;$K$4&amp;"$2:$"&amp;$K$4&amp;"$50000"),$B3210&amp;"#"&amp;O$6,INDIRECT("ИсходныеДанные!$J$2:$J$50000")),0)</f>
        <v>0</v>
      </c>
      <c r="P3210" s="3">
        <f ca="1">IF($B3210&lt;&gt;"",SUMIF(INDIRECT("ИсходныеДанные!$"&amp;$K$4&amp;"$2:$"&amp;$K$4&amp;"$50000"),$B3210&amp;"#"&amp;P$6,INDIRECT("ИсходныеДанные!$J$2:$J$50000")),0)</f>
        <v>0</v>
      </c>
      <c r="Q3210" s="3">
        <f ca="1">IF($B3210&lt;&gt;"",SUMIF(INDIRECT("ИсходныеДанные!$"&amp;$K$4&amp;"$2:$"&amp;$K$4&amp;"$50000"),$B3210&amp;"#"&amp;Q$6,INDIRECT("ИсходныеДанные!$J$2:$J$50000")),0)</f>
        <v>0</v>
      </c>
      <c r="R3210" s="3">
        <f ca="1">IF($B3210&lt;&gt;"",SUMIF(INDIRECT("ИсходныеДанные!$"&amp;$K$4&amp;"$2:$"&amp;$K$4&amp;"$50000"),$B3210&amp;"#"&amp;R$6,INDIRECT("ИсходныеДанные!$J$2:$J$50000")),0)</f>
        <v>0</v>
      </c>
      <c r="S3210" s="3">
        <f ca="1">IF($B3210&lt;&gt;"",SUMIF(INDIRECT("ИсходныеДанные!$"&amp;$K$4&amp;"$2:$"&amp;$K$4&amp;"$50000"),$B3210&amp;"#"&amp;S$6,INDIRECT("ИсходныеДанные!$J$2:$J$50000")),0)</f>
        <v>0</v>
      </c>
      <c r="T3210" s="3">
        <f ca="1">IF($B3210&lt;&gt;"",SUMIF(INDIRECT("ИсходныеДанные!$"&amp;$K$4&amp;"$2:$"&amp;$K$4&amp;"$50000"),$B3210&amp;"#"&amp;T$6,INDIRECT("ИсходныеДанные!$J$2:$J$50000")),0)</f>
        <v>0</v>
      </c>
      <c r="U3210" s="3">
        <f ca="1">IF($B3210&lt;&gt;"",SUMIF(INDIRECT("ИсходныеДанные!$"&amp;$K$4&amp;"$2:$"&amp;$K$4&amp;"$50000"),$B3210&amp;"#"&amp;U$6,INDIRECT("ИсходныеДанные!$J$2:$J$50000")),0)</f>
        <v>0</v>
      </c>
      <c r="V3210" s="3">
        <f ca="1">IF($B3210&lt;&gt;"",SUMIF(INDIRECT("ИсходныеДанные!$"&amp;$K$4&amp;"$2:$"&amp;$K$4&amp;"$50000"),$B3210&amp;"#"&amp;V$6,INDIRECT("ИсходныеДанные!$J$2:$J$50000")),0)</f>
        <v>0</v>
      </c>
      <c r="W3210" s="16" t="e">
        <f ca="1">SUM(K3210:V3210)/Пофамильно!$R$1</f>
        <v>#DIV/0!</v>
      </c>
    </row>
    <row r="3211" spans="1:23" x14ac:dyDescent="0.25">
      <c r="A3211" s="10" t="str">
        <f t="shared" ref="A3211:A3274" ca="1" si="52">IF(C3211="","delete","")</f>
        <v>delete</v>
      </c>
      <c r="B3211" s="16" cm="1">
        <f t="array" aca="1" ref="B3211" ca="1">INDIRECT("УникальныеСписки!D"&amp;ROW()-$L$4)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14"/>
      <c r="G3211" s="81" t="str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84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84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84" t="str" cm="1">
        <f t="array" aca="1" ref="J3211" ca="1">_xlfn.XLOOKUP($B3211,INDIRECT(SUBSTITUTE("ИсходныеДанные!$где$2:$где$50000","где",$B$4)),INDIRECT(SUBSTITUTE("ИсходныеДанные!$что$2:$что$50000","что",J$4)),"",0,1)</f>
        <v/>
      </c>
      <c r="K3211" s="3">
        <f ca="1">IF($B3211&lt;&gt;"",SUMIF(INDIRECT("ИсходныеДанные!$"&amp;$K$4&amp;"$2:$"&amp;$K$4&amp;"$50000"),$B3211&amp;"#"&amp;K$6,INDIRECT("ИсходныеДанные!$J$2:$J$50000")),0)</f>
        <v>0</v>
      </c>
      <c r="L3211" s="3">
        <f ca="1">IF($B3211&lt;&gt;"",SUMIF(INDIRECT("ИсходныеДанные!$"&amp;$K$4&amp;"$2:$"&amp;$K$4&amp;"$50000"),$B3211&amp;"#"&amp;L$6,INDIRECT("ИсходныеДанные!$J$2:$J$50000")),0)</f>
        <v>0</v>
      </c>
      <c r="M3211" s="3">
        <f ca="1">IF($B3211&lt;&gt;"",SUMIF(INDIRECT("ИсходныеДанные!$"&amp;$K$4&amp;"$2:$"&amp;$K$4&amp;"$50000"),$B3211&amp;"#"&amp;M$6,INDIRECT("ИсходныеДанные!$J$2:$J$50000")),0)</f>
        <v>0</v>
      </c>
      <c r="N3211" s="3">
        <f ca="1">IF($B3211&lt;&gt;"",SUMIF(INDIRECT("ИсходныеДанные!$"&amp;$K$4&amp;"$2:$"&amp;$K$4&amp;"$50000"),$B3211&amp;"#"&amp;N$6,INDIRECT("ИсходныеДанные!$J$2:$J$50000")),0)</f>
        <v>0</v>
      </c>
      <c r="O3211" s="3">
        <f ca="1">IF($B3211&lt;&gt;"",SUMIF(INDIRECT("ИсходныеДанные!$"&amp;$K$4&amp;"$2:$"&amp;$K$4&amp;"$50000"),$B3211&amp;"#"&amp;O$6,INDIRECT("ИсходныеДанные!$J$2:$J$50000")),0)</f>
        <v>0</v>
      </c>
      <c r="P3211" s="3">
        <f ca="1">IF($B3211&lt;&gt;"",SUMIF(INDIRECT("ИсходныеДанные!$"&amp;$K$4&amp;"$2:$"&amp;$K$4&amp;"$50000"),$B3211&amp;"#"&amp;P$6,INDIRECT("ИсходныеДанные!$J$2:$J$50000")),0)</f>
        <v>0</v>
      </c>
      <c r="Q3211" s="3">
        <f ca="1">IF($B3211&lt;&gt;"",SUMIF(INDIRECT("ИсходныеДанные!$"&amp;$K$4&amp;"$2:$"&amp;$K$4&amp;"$50000"),$B3211&amp;"#"&amp;Q$6,INDIRECT("ИсходныеДанные!$J$2:$J$50000")),0)</f>
        <v>0</v>
      </c>
      <c r="R3211" s="3">
        <f ca="1">IF($B3211&lt;&gt;"",SUMIF(INDIRECT("ИсходныеДанные!$"&amp;$K$4&amp;"$2:$"&amp;$K$4&amp;"$50000"),$B3211&amp;"#"&amp;R$6,INDIRECT("ИсходныеДанные!$J$2:$J$50000")),0)</f>
        <v>0</v>
      </c>
      <c r="S3211" s="3">
        <f ca="1">IF($B3211&lt;&gt;"",SUMIF(INDIRECT("ИсходныеДанные!$"&amp;$K$4&amp;"$2:$"&amp;$K$4&amp;"$50000"),$B3211&amp;"#"&amp;S$6,INDIRECT("ИсходныеДанные!$J$2:$J$50000")),0)</f>
        <v>0</v>
      </c>
      <c r="T3211" s="3">
        <f ca="1">IF($B3211&lt;&gt;"",SUMIF(INDIRECT("ИсходныеДанные!$"&amp;$K$4&amp;"$2:$"&amp;$K$4&amp;"$50000"),$B3211&amp;"#"&amp;T$6,INDIRECT("ИсходныеДанные!$J$2:$J$50000")),0)</f>
        <v>0</v>
      </c>
      <c r="U3211" s="3">
        <f ca="1">IF($B3211&lt;&gt;"",SUMIF(INDIRECT("ИсходныеДанные!$"&amp;$K$4&amp;"$2:$"&amp;$K$4&amp;"$50000"),$B3211&amp;"#"&amp;U$6,INDIRECT("ИсходныеДанные!$J$2:$J$50000")),0)</f>
        <v>0</v>
      </c>
      <c r="V3211" s="3">
        <f ca="1">IF($B3211&lt;&gt;"",SUMIF(INDIRECT("ИсходныеДанные!$"&amp;$K$4&amp;"$2:$"&amp;$K$4&amp;"$50000"),$B3211&amp;"#"&amp;V$6,INDIRECT("ИсходныеДанные!$J$2:$J$50000")),0)</f>
        <v>0</v>
      </c>
      <c r="W3211" s="16" t="e">
        <f ca="1">SUM(K3211:V3211)/Пофамильно!$R$1</f>
        <v>#DIV/0!</v>
      </c>
    </row>
    <row r="3212" spans="1:23" x14ac:dyDescent="0.25">
      <c r="A3212" s="10" t="str">
        <f t="shared" ca="1" si="52"/>
        <v>delete</v>
      </c>
      <c r="B3212" s="16" cm="1">
        <f t="array" aca="1" ref="B3212" ca="1">INDIRECT("УникальныеСписки!D"&amp;ROW()-$L$4)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14"/>
      <c r="G3212" s="81" t="str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84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84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84" t="str" cm="1">
        <f t="array" aca="1" ref="J3212" ca="1">_xlfn.XLOOKUP($B3212,INDIRECT(SUBSTITUTE("ИсходныеДанные!$где$2:$где$50000","где",$B$4)),INDIRECT(SUBSTITUTE("ИсходныеДанные!$что$2:$что$50000","что",J$4)),"",0,1)</f>
        <v/>
      </c>
      <c r="K3212" s="3">
        <f ca="1">IF($B3212&lt;&gt;"",SUMIF(INDIRECT("ИсходныеДанные!$"&amp;$K$4&amp;"$2:$"&amp;$K$4&amp;"$50000"),$B3212&amp;"#"&amp;K$6,INDIRECT("ИсходныеДанные!$J$2:$J$50000")),0)</f>
        <v>0</v>
      </c>
      <c r="L3212" s="3">
        <f ca="1">IF($B3212&lt;&gt;"",SUMIF(INDIRECT("ИсходныеДанные!$"&amp;$K$4&amp;"$2:$"&amp;$K$4&amp;"$50000"),$B3212&amp;"#"&amp;L$6,INDIRECT("ИсходныеДанные!$J$2:$J$50000")),0)</f>
        <v>0</v>
      </c>
      <c r="M3212" s="3">
        <f ca="1">IF($B3212&lt;&gt;"",SUMIF(INDIRECT("ИсходныеДанные!$"&amp;$K$4&amp;"$2:$"&amp;$K$4&amp;"$50000"),$B3212&amp;"#"&amp;M$6,INDIRECT("ИсходныеДанные!$J$2:$J$50000")),0)</f>
        <v>0</v>
      </c>
      <c r="N3212" s="3">
        <f ca="1">IF($B3212&lt;&gt;"",SUMIF(INDIRECT("ИсходныеДанные!$"&amp;$K$4&amp;"$2:$"&amp;$K$4&amp;"$50000"),$B3212&amp;"#"&amp;N$6,INDIRECT("ИсходныеДанные!$J$2:$J$50000")),0)</f>
        <v>0</v>
      </c>
      <c r="O3212" s="3">
        <f ca="1">IF($B3212&lt;&gt;"",SUMIF(INDIRECT("ИсходныеДанные!$"&amp;$K$4&amp;"$2:$"&amp;$K$4&amp;"$50000"),$B3212&amp;"#"&amp;O$6,INDIRECT("ИсходныеДанные!$J$2:$J$50000")),0)</f>
        <v>0</v>
      </c>
      <c r="P3212" s="3">
        <f ca="1">IF($B3212&lt;&gt;"",SUMIF(INDIRECT("ИсходныеДанные!$"&amp;$K$4&amp;"$2:$"&amp;$K$4&amp;"$50000"),$B3212&amp;"#"&amp;P$6,INDIRECT("ИсходныеДанные!$J$2:$J$50000")),0)</f>
        <v>0</v>
      </c>
      <c r="Q3212" s="3">
        <f ca="1">IF($B3212&lt;&gt;"",SUMIF(INDIRECT("ИсходныеДанные!$"&amp;$K$4&amp;"$2:$"&amp;$K$4&amp;"$50000"),$B3212&amp;"#"&amp;Q$6,INDIRECT("ИсходныеДанные!$J$2:$J$50000")),0)</f>
        <v>0</v>
      </c>
      <c r="R3212" s="3">
        <f ca="1">IF($B3212&lt;&gt;"",SUMIF(INDIRECT("ИсходныеДанные!$"&amp;$K$4&amp;"$2:$"&amp;$K$4&amp;"$50000"),$B3212&amp;"#"&amp;R$6,INDIRECT("ИсходныеДанные!$J$2:$J$50000")),0)</f>
        <v>0</v>
      </c>
      <c r="S3212" s="3">
        <f ca="1">IF($B3212&lt;&gt;"",SUMIF(INDIRECT("ИсходныеДанные!$"&amp;$K$4&amp;"$2:$"&amp;$K$4&amp;"$50000"),$B3212&amp;"#"&amp;S$6,INDIRECT("ИсходныеДанные!$J$2:$J$50000")),0)</f>
        <v>0</v>
      </c>
      <c r="T3212" s="3">
        <f ca="1">IF($B3212&lt;&gt;"",SUMIF(INDIRECT("ИсходныеДанные!$"&amp;$K$4&amp;"$2:$"&amp;$K$4&amp;"$50000"),$B3212&amp;"#"&amp;T$6,INDIRECT("ИсходныеДанные!$J$2:$J$50000")),0)</f>
        <v>0</v>
      </c>
      <c r="U3212" s="3">
        <f ca="1">IF($B3212&lt;&gt;"",SUMIF(INDIRECT("ИсходныеДанные!$"&amp;$K$4&amp;"$2:$"&amp;$K$4&amp;"$50000"),$B3212&amp;"#"&amp;U$6,INDIRECT("ИсходныеДанные!$J$2:$J$50000")),0)</f>
        <v>0</v>
      </c>
      <c r="V3212" s="3">
        <f ca="1">IF($B3212&lt;&gt;"",SUMIF(INDIRECT("ИсходныеДанные!$"&amp;$K$4&amp;"$2:$"&amp;$K$4&amp;"$50000"),$B3212&amp;"#"&amp;V$6,INDIRECT("ИсходныеДанные!$J$2:$J$50000")),0)</f>
        <v>0</v>
      </c>
      <c r="W3212" s="16" t="e">
        <f ca="1">SUM(K3212:V3212)/Пофамильно!$R$1</f>
        <v>#DIV/0!</v>
      </c>
    </row>
    <row r="3213" spans="1:23" x14ac:dyDescent="0.25">
      <c r="A3213" s="10" t="str">
        <f t="shared" ca="1" si="52"/>
        <v>delete</v>
      </c>
      <c r="B3213" s="16" cm="1">
        <f t="array" aca="1" ref="B3213" ca="1">INDIRECT("УникальныеСписки!D"&amp;ROW()-$L$4)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14"/>
      <c r="G3213" s="81" t="str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84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84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84" t="str" cm="1">
        <f t="array" aca="1" ref="J3213" ca="1">_xlfn.XLOOKUP($B3213,INDIRECT(SUBSTITUTE("ИсходныеДанные!$где$2:$где$50000","где",$B$4)),INDIRECT(SUBSTITUTE("ИсходныеДанные!$что$2:$что$50000","что",J$4)),"",0,1)</f>
        <v/>
      </c>
      <c r="K3213" s="3">
        <f ca="1">IF($B3213&lt;&gt;"",SUMIF(INDIRECT("ИсходныеДанные!$"&amp;$K$4&amp;"$2:$"&amp;$K$4&amp;"$50000"),$B3213&amp;"#"&amp;K$6,INDIRECT("ИсходныеДанные!$J$2:$J$50000")),0)</f>
        <v>0</v>
      </c>
      <c r="L3213" s="3">
        <f ca="1">IF($B3213&lt;&gt;"",SUMIF(INDIRECT("ИсходныеДанные!$"&amp;$K$4&amp;"$2:$"&amp;$K$4&amp;"$50000"),$B3213&amp;"#"&amp;L$6,INDIRECT("ИсходныеДанные!$J$2:$J$50000")),0)</f>
        <v>0</v>
      </c>
      <c r="M3213" s="3">
        <f ca="1">IF($B3213&lt;&gt;"",SUMIF(INDIRECT("ИсходныеДанные!$"&amp;$K$4&amp;"$2:$"&amp;$K$4&amp;"$50000"),$B3213&amp;"#"&amp;M$6,INDIRECT("ИсходныеДанные!$J$2:$J$50000")),0)</f>
        <v>0</v>
      </c>
      <c r="N3213" s="3">
        <f ca="1">IF($B3213&lt;&gt;"",SUMIF(INDIRECT("ИсходныеДанные!$"&amp;$K$4&amp;"$2:$"&amp;$K$4&amp;"$50000"),$B3213&amp;"#"&amp;N$6,INDIRECT("ИсходныеДанные!$J$2:$J$50000")),0)</f>
        <v>0</v>
      </c>
      <c r="O3213" s="3">
        <f ca="1">IF($B3213&lt;&gt;"",SUMIF(INDIRECT("ИсходныеДанные!$"&amp;$K$4&amp;"$2:$"&amp;$K$4&amp;"$50000"),$B3213&amp;"#"&amp;O$6,INDIRECT("ИсходныеДанные!$J$2:$J$50000")),0)</f>
        <v>0</v>
      </c>
      <c r="P3213" s="3">
        <f ca="1">IF($B3213&lt;&gt;"",SUMIF(INDIRECT("ИсходныеДанные!$"&amp;$K$4&amp;"$2:$"&amp;$K$4&amp;"$50000"),$B3213&amp;"#"&amp;P$6,INDIRECT("ИсходныеДанные!$J$2:$J$50000")),0)</f>
        <v>0</v>
      </c>
      <c r="Q3213" s="3">
        <f ca="1">IF($B3213&lt;&gt;"",SUMIF(INDIRECT("ИсходныеДанные!$"&amp;$K$4&amp;"$2:$"&amp;$K$4&amp;"$50000"),$B3213&amp;"#"&amp;Q$6,INDIRECT("ИсходныеДанные!$J$2:$J$50000")),0)</f>
        <v>0</v>
      </c>
      <c r="R3213" s="3">
        <f ca="1">IF($B3213&lt;&gt;"",SUMIF(INDIRECT("ИсходныеДанные!$"&amp;$K$4&amp;"$2:$"&amp;$K$4&amp;"$50000"),$B3213&amp;"#"&amp;R$6,INDIRECT("ИсходныеДанные!$J$2:$J$50000")),0)</f>
        <v>0</v>
      </c>
      <c r="S3213" s="3">
        <f ca="1">IF($B3213&lt;&gt;"",SUMIF(INDIRECT("ИсходныеДанные!$"&amp;$K$4&amp;"$2:$"&amp;$K$4&amp;"$50000"),$B3213&amp;"#"&amp;S$6,INDIRECT("ИсходныеДанные!$J$2:$J$50000")),0)</f>
        <v>0</v>
      </c>
      <c r="T3213" s="3">
        <f ca="1">IF($B3213&lt;&gt;"",SUMIF(INDIRECT("ИсходныеДанные!$"&amp;$K$4&amp;"$2:$"&amp;$K$4&amp;"$50000"),$B3213&amp;"#"&amp;T$6,INDIRECT("ИсходныеДанные!$J$2:$J$50000")),0)</f>
        <v>0</v>
      </c>
      <c r="U3213" s="3">
        <f ca="1">IF($B3213&lt;&gt;"",SUMIF(INDIRECT("ИсходныеДанные!$"&amp;$K$4&amp;"$2:$"&amp;$K$4&amp;"$50000"),$B3213&amp;"#"&amp;U$6,INDIRECT("ИсходныеДанные!$J$2:$J$50000")),0)</f>
        <v>0</v>
      </c>
      <c r="V3213" s="3">
        <f ca="1">IF($B3213&lt;&gt;"",SUMIF(INDIRECT("ИсходныеДанные!$"&amp;$K$4&amp;"$2:$"&amp;$K$4&amp;"$50000"),$B3213&amp;"#"&amp;V$6,INDIRECT("ИсходныеДанные!$J$2:$J$50000")),0)</f>
        <v>0</v>
      </c>
      <c r="W3213" s="16" t="e">
        <f ca="1">SUM(K3213:V3213)/Пофамильно!$R$1</f>
        <v>#DIV/0!</v>
      </c>
    </row>
    <row r="3214" spans="1:23" x14ac:dyDescent="0.25">
      <c r="A3214" s="10" t="str">
        <f t="shared" ca="1" si="52"/>
        <v>delete</v>
      </c>
      <c r="B3214" s="16" cm="1">
        <f t="array" aca="1" ref="B3214" ca="1">INDIRECT("УникальныеСписки!D"&amp;ROW()-$L$4)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14"/>
      <c r="G3214" s="81" t="str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84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84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84" t="str" cm="1">
        <f t="array" aca="1" ref="J3214" ca="1">_xlfn.XLOOKUP($B3214,INDIRECT(SUBSTITUTE("ИсходныеДанные!$где$2:$где$50000","где",$B$4)),INDIRECT(SUBSTITUTE("ИсходныеДанные!$что$2:$что$50000","что",J$4)),"",0,1)</f>
        <v/>
      </c>
      <c r="K3214" s="3">
        <f ca="1">IF($B3214&lt;&gt;"",SUMIF(INDIRECT("ИсходныеДанные!$"&amp;$K$4&amp;"$2:$"&amp;$K$4&amp;"$50000"),$B3214&amp;"#"&amp;K$6,INDIRECT("ИсходныеДанные!$J$2:$J$50000")),0)</f>
        <v>0</v>
      </c>
      <c r="L3214" s="3">
        <f ca="1">IF($B3214&lt;&gt;"",SUMIF(INDIRECT("ИсходныеДанные!$"&amp;$K$4&amp;"$2:$"&amp;$K$4&amp;"$50000"),$B3214&amp;"#"&amp;L$6,INDIRECT("ИсходныеДанные!$J$2:$J$50000")),0)</f>
        <v>0</v>
      </c>
      <c r="M3214" s="3">
        <f ca="1">IF($B3214&lt;&gt;"",SUMIF(INDIRECT("ИсходныеДанные!$"&amp;$K$4&amp;"$2:$"&amp;$K$4&amp;"$50000"),$B3214&amp;"#"&amp;M$6,INDIRECT("ИсходныеДанные!$J$2:$J$50000")),0)</f>
        <v>0</v>
      </c>
      <c r="N3214" s="3">
        <f ca="1">IF($B3214&lt;&gt;"",SUMIF(INDIRECT("ИсходныеДанные!$"&amp;$K$4&amp;"$2:$"&amp;$K$4&amp;"$50000"),$B3214&amp;"#"&amp;N$6,INDIRECT("ИсходныеДанные!$J$2:$J$50000")),0)</f>
        <v>0</v>
      </c>
      <c r="O3214" s="3">
        <f ca="1">IF($B3214&lt;&gt;"",SUMIF(INDIRECT("ИсходныеДанные!$"&amp;$K$4&amp;"$2:$"&amp;$K$4&amp;"$50000"),$B3214&amp;"#"&amp;O$6,INDIRECT("ИсходныеДанные!$J$2:$J$50000")),0)</f>
        <v>0</v>
      </c>
      <c r="P3214" s="3">
        <f ca="1">IF($B3214&lt;&gt;"",SUMIF(INDIRECT("ИсходныеДанные!$"&amp;$K$4&amp;"$2:$"&amp;$K$4&amp;"$50000"),$B3214&amp;"#"&amp;P$6,INDIRECT("ИсходныеДанные!$J$2:$J$50000")),0)</f>
        <v>0</v>
      </c>
      <c r="Q3214" s="3">
        <f ca="1">IF($B3214&lt;&gt;"",SUMIF(INDIRECT("ИсходныеДанные!$"&amp;$K$4&amp;"$2:$"&amp;$K$4&amp;"$50000"),$B3214&amp;"#"&amp;Q$6,INDIRECT("ИсходныеДанные!$J$2:$J$50000")),0)</f>
        <v>0</v>
      </c>
      <c r="R3214" s="3">
        <f ca="1">IF($B3214&lt;&gt;"",SUMIF(INDIRECT("ИсходныеДанные!$"&amp;$K$4&amp;"$2:$"&amp;$K$4&amp;"$50000"),$B3214&amp;"#"&amp;R$6,INDIRECT("ИсходныеДанные!$J$2:$J$50000")),0)</f>
        <v>0</v>
      </c>
      <c r="S3214" s="3">
        <f ca="1">IF($B3214&lt;&gt;"",SUMIF(INDIRECT("ИсходныеДанные!$"&amp;$K$4&amp;"$2:$"&amp;$K$4&amp;"$50000"),$B3214&amp;"#"&amp;S$6,INDIRECT("ИсходныеДанные!$J$2:$J$50000")),0)</f>
        <v>0</v>
      </c>
      <c r="T3214" s="3">
        <f ca="1">IF($B3214&lt;&gt;"",SUMIF(INDIRECT("ИсходныеДанные!$"&amp;$K$4&amp;"$2:$"&amp;$K$4&amp;"$50000"),$B3214&amp;"#"&amp;T$6,INDIRECT("ИсходныеДанные!$J$2:$J$50000")),0)</f>
        <v>0</v>
      </c>
      <c r="U3214" s="3">
        <f ca="1">IF($B3214&lt;&gt;"",SUMIF(INDIRECT("ИсходныеДанные!$"&amp;$K$4&amp;"$2:$"&amp;$K$4&amp;"$50000"),$B3214&amp;"#"&amp;U$6,INDIRECT("ИсходныеДанные!$J$2:$J$50000")),0)</f>
        <v>0</v>
      </c>
      <c r="V3214" s="3">
        <f ca="1">IF($B3214&lt;&gt;"",SUMIF(INDIRECT("ИсходныеДанные!$"&amp;$K$4&amp;"$2:$"&amp;$K$4&amp;"$50000"),$B3214&amp;"#"&amp;V$6,INDIRECT("ИсходныеДанные!$J$2:$J$50000")),0)</f>
        <v>0</v>
      </c>
      <c r="W3214" s="16" t="e">
        <f ca="1">SUM(K3214:V3214)/Пофамильно!$R$1</f>
        <v>#DIV/0!</v>
      </c>
    </row>
    <row r="3215" spans="1:23" x14ac:dyDescent="0.25">
      <c r="A3215" s="10" t="str">
        <f t="shared" ca="1" si="52"/>
        <v>delete</v>
      </c>
      <c r="B3215" s="16" cm="1">
        <f t="array" aca="1" ref="B3215" ca="1">INDIRECT("УникальныеСписки!D"&amp;ROW()-$L$4)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14"/>
      <c r="G3215" s="81" t="str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84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84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84" t="str" cm="1">
        <f t="array" aca="1" ref="J3215" ca="1">_xlfn.XLOOKUP($B3215,INDIRECT(SUBSTITUTE("ИсходныеДанные!$где$2:$где$50000","где",$B$4)),INDIRECT(SUBSTITUTE("ИсходныеДанные!$что$2:$что$50000","что",J$4)),"",0,1)</f>
        <v/>
      </c>
      <c r="K3215" s="3">
        <f ca="1">IF($B3215&lt;&gt;"",SUMIF(INDIRECT("ИсходныеДанные!$"&amp;$K$4&amp;"$2:$"&amp;$K$4&amp;"$50000"),$B3215&amp;"#"&amp;K$6,INDIRECT("ИсходныеДанные!$J$2:$J$50000")),0)</f>
        <v>0</v>
      </c>
      <c r="L3215" s="3">
        <f ca="1">IF($B3215&lt;&gt;"",SUMIF(INDIRECT("ИсходныеДанные!$"&amp;$K$4&amp;"$2:$"&amp;$K$4&amp;"$50000"),$B3215&amp;"#"&amp;L$6,INDIRECT("ИсходныеДанные!$J$2:$J$50000")),0)</f>
        <v>0</v>
      </c>
      <c r="M3215" s="3">
        <f ca="1">IF($B3215&lt;&gt;"",SUMIF(INDIRECT("ИсходныеДанные!$"&amp;$K$4&amp;"$2:$"&amp;$K$4&amp;"$50000"),$B3215&amp;"#"&amp;M$6,INDIRECT("ИсходныеДанные!$J$2:$J$50000")),0)</f>
        <v>0</v>
      </c>
      <c r="N3215" s="3">
        <f ca="1">IF($B3215&lt;&gt;"",SUMIF(INDIRECT("ИсходныеДанные!$"&amp;$K$4&amp;"$2:$"&amp;$K$4&amp;"$50000"),$B3215&amp;"#"&amp;N$6,INDIRECT("ИсходныеДанные!$J$2:$J$50000")),0)</f>
        <v>0</v>
      </c>
      <c r="O3215" s="3">
        <f ca="1">IF($B3215&lt;&gt;"",SUMIF(INDIRECT("ИсходныеДанные!$"&amp;$K$4&amp;"$2:$"&amp;$K$4&amp;"$50000"),$B3215&amp;"#"&amp;O$6,INDIRECT("ИсходныеДанные!$J$2:$J$50000")),0)</f>
        <v>0</v>
      </c>
      <c r="P3215" s="3">
        <f ca="1">IF($B3215&lt;&gt;"",SUMIF(INDIRECT("ИсходныеДанные!$"&amp;$K$4&amp;"$2:$"&amp;$K$4&amp;"$50000"),$B3215&amp;"#"&amp;P$6,INDIRECT("ИсходныеДанные!$J$2:$J$50000")),0)</f>
        <v>0</v>
      </c>
      <c r="Q3215" s="3">
        <f ca="1">IF($B3215&lt;&gt;"",SUMIF(INDIRECT("ИсходныеДанные!$"&amp;$K$4&amp;"$2:$"&amp;$K$4&amp;"$50000"),$B3215&amp;"#"&amp;Q$6,INDIRECT("ИсходныеДанные!$J$2:$J$50000")),0)</f>
        <v>0</v>
      </c>
      <c r="R3215" s="3">
        <f ca="1">IF($B3215&lt;&gt;"",SUMIF(INDIRECT("ИсходныеДанные!$"&amp;$K$4&amp;"$2:$"&amp;$K$4&amp;"$50000"),$B3215&amp;"#"&amp;R$6,INDIRECT("ИсходныеДанные!$J$2:$J$50000")),0)</f>
        <v>0</v>
      </c>
      <c r="S3215" s="3">
        <f ca="1">IF($B3215&lt;&gt;"",SUMIF(INDIRECT("ИсходныеДанные!$"&amp;$K$4&amp;"$2:$"&amp;$K$4&amp;"$50000"),$B3215&amp;"#"&amp;S$6,INDIRECT("ИсходныеДанные!$J$2:$J$50000")),0)</f>
        <v>0</v>
      </c>
      <c r="T3215" s="3">
        <f ca="1">IF($B3215&lt;&gt;"",SUMIF(INDIRECT("ИсходныеДанные!$"&amp;$K$4&amp;"$2:$"&amp;$K$4&amp;"$50000"),$B3215&amp;"#"&amp;T$6,INDIRECT("ИсходныеДанные!$J$2:$J$50000")),0)</f>
        <v>0</v>
      </c>
      <c r="U3215" s="3">
        <f ca="1">IF($B3215&lt;&gt;"",SUMIF(INDIRECT("ИсходныеДанные!$"&amp;$K$4&amp;"$2:$"&amp;$K$4&amp;"$50000"),$B3215&amp;"#"&amp;U$6,INDIRECT("ИсходныеДанные!$J$2:$J$50000")),0)</f>
        <v>0</v>
      </c>
      <c r="V3215" s="3">
        <f ca="1">IF($B3215&lt;&gt;"",SUMIF(INDIRECT("ИсходныеДанные!$"&amp;$K$4&amp;"$2:$"&amp;$K$4&amp;"$50000"),$B3215&amp;"#"&amp;V$6,INDIRECT("ИсходныеДанные!$J$2:$J$50000")),0)</f>
        <v>0</v>
      </c>
      <c r="W3215" s="16" t="e">
        <f ca="1">SUM(K3215:V3215)/Пофамильно!$R$1</f>
        <v>#DIV/0!</v>
      </c>
    </row>
    <row r="3216" spans="1:23" x14ac:dyDescent="0.25">
      <c r="A3216" s="10" t="str">
        <f t="shared" ca="1" si="52"/>
        <v>delete</v>
      </c>
      <c r="B3216" s="16" cm="1">
        <f t="array" aca="1" ref="B3216" ca="1">INDIRECT("УникальныеСписки!D"&amp;ROW()-$L$4)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14"/>
      <c r="G3216" s="81" t="str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84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84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84" t="str" cm="1">
        <f t="array" aca="1" ref="J3216" ca="1">_xlfn.XLOOKUP($B3216,INDIRECT(SUBSTITUTE("ИсходныеДанные!$где$2:$где$50000","где",$B$4)),INDIRECT(SUBSTITUTE("ИсходныеДанные!$что$2:$что$50000","что",J$4)),"",0,1)</f>
        <v/>
      </c>
      <c r="K3216" s="3">
        <f ca="1">IF($B3216&lt;&gt;"",SUMIF(INDIRECT("ИсходныеДанные!$"&amp;$K$4&amp;"$2:$"&amp;$K$4&amp;"$50000"),$B3216&amp;"#"&amp;K$6,INDIRECT("ИсходныеДанные!$J$2:$J$50000")),0)</f>
        <v>0</v>
      </c>
      <c r="L3216" s="3">
        <f ca="1">IF($B3216&lt;&gt;"",SUMIF(INDIRECT("ИсходныеДанные!$"&amp;$K$4&amp;"$2:$"&amp;$K$4&amp;"$50000"),$B3216&amp;"#"&amp;L$6,INDIRECT("ИсходныеДанные!$J$2:$J$50000")),0)</f>
        <v>0</v>
      </c>
      <c r="M3216" s="3">
        <f ca="1">IF($B3216&lt;&gt;"",SUMIF(INDIRECT("ИсходныеДанные!$"&amp;$K$4&amp;"$2:$"&amp;$K$4&amp;"$50000"),$B3216&amp;"#"&amp;M$6,INDIRECT("ИсходныеДанные!$J$2:$J$50000")),0)</f>
        <v>0</v>
      </c>
      <c r="N3216" s="3">
        <f ca="1">IF($B3216&lt;&gt;"",SUMIF(INDIRECT("ИсходныеДанные!$"&amp;$K$4&amp;"$2:$"&amp;$K$4&amp;"$50000"),$B3216&amp;"#"&amp;N$6,INDIRECT("ИсходныеДанные!$J$2:$J$50000")),0)</f>
        <v>0</v>
      </c>
      <c r="O3216" s="3">
        <f ca="1">IF($B3216&lt;&gt;"",SUMIF(INDIRECT("ИсходныеДанные!$"&amp;$K$4&amp;"$2:$"&amp;$K$4&amp;"$50000"),$B3216&amp;"#"&amp;O$6,INDIRECT("ИсходныеДанные!$J$2:$J$50000")),0)</f>
        <v>0</v>
      </c>
      <c r="P3216" s="3">
        <f ca="1">IF($B3216&lt;&gt;"",SUMIF(INDIRECT("ИсходныеДанные!$"&amp;$K$4&amp;"$2:$"&amp;$K$4&amp;"$50000"),$B3216&amp;"#"&amp;P$6,INDIRECT("ИсходныеДанные!$J$2:$J$50000")),0)</f>
        <v>0</v>
      </c>
      <c r="Q3216" s="3">
        <f ca="1">IF($B3216&lt;&gt;"",SUMIF(INDIRECT("ИсходныеДанные!$"&amp;$K$4&amp;"$2:$"&amp;$K$4&amp;"$50000"),$B3216&amp;"#"&amp;Q$6,INDIRECT("ИсходныеДанные!$J$2:$J$50000")),0)</f>
        <v>0</v>
      </c>
      <c r="R3216" s="3">
        <f ca="1">IF($B3216&lt;&gt;"",SUMIF(INDIRECT("ИсходныеДанные!$"&amp;$K$4&amp;"$2:$"&amp;$K$4&amp;"$50000"),$B3216&amp;"#"&amp;R$6,INDIRECT("ИсходныеДанные!$J$2:$J$50000")),0)</f>
        <v>0</v>
      </c>
      <c r="S3216" s="3">
        <f ca="1">IF($B3216&lt;&gt;"",SUMIF(INDIRECT("ИсходныеДанные!$"&amp;$K$4&amp;"$2:$"&amp;$K$4&amp;"$50000"),$B3216&amp;"#"&amp;S$6,INDIRECT("ИсходныеДанные!$J$2:$J$50000")),0)</f>
        <v>0</v>
      </c>
      <c r="T3216" s="3">
        <f ca="1">IF($B3216&lt;&gt;"",SUMIF(INDIRECT("ИсходныеДанные!$"&amp;$K$4&amp;"$2:$"&amp;$K$4&amp;"$50000"),$B3216&amp;"#"&amp;T$6,INDIRECT("ИсходныеДанные!$J$2:$J$50000")),0)</f>
        <v>0</v>
      </c>
      <c r="U3216" s="3">
        <f ca="1">IF($B3216&lt;&gt;"",SUMIF(INDIRECT("ИсходныеДанные!$"&amp;$K$4&amp;"$2:$"&amp;$K$4&amp;"$50000"),$B3216&amp;"#"&amp;U$6,INDIRECT("ИсходныеДанные!$J$2:$J$50000")),0)</f>
        <v>0</v>
      </c>
      <c r="V3216" s="3">
        <f ca="1">IF($B3216&lt;&gt;"",SUMIF(INDIRECT("ИсходныеДанные!$"&amp;$K$4&amp;"$2:$"&amp;$K$4&amp;"$50000"),$B3216&amp;"#"&amp;V$6,INDIRECT("ИсходныеДанные!$J$2:$J$50000")),0)</f>
        <v>0</v>
      </c>
      <c r="W3216" s="16" t="e">
        <f ca="1">SUM(K3216:V3216)/Пофамильно!$R$1</f>
        <v>#DIV/0!</v>
      </c>
    </row>
    <row r="3217" spans="1:23" x14ac:dyDescent="0.25">
      <c r="A3217" s="10" t="str">
        <f t="shared" ca="1" si="52"/>
        <v>delete</v>
      </c>
      <c r="B3217" s="16" cm="1">
        <f t="array" aca="1" ref="B3217" ca="1">INDIRECT("УникальныеСписки!D"&amp;ROW()-$L$4)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14"/>
      <c r="G3217" s="81" t="str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84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84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84" t="str" cm="1">
        <f t="array" aca="1" ref="J3217" ca="1">_xlfn.XLOOKUP($B3217,INDIRECT(SUBSTITUTE("ИсходныеДанные!$где$2:$где$50000","где",$B$4)),INDIRECT(SUBSTITUTE("ИсходныеДанные!$что$2:$что$50000","что",J$4)),"",0,1)</f>
        <v/>
      </c>
      <c r="K3217" s="3">
        <f ca="1">IF($B3217&lt;&gt;"",SUMIF(INDIRECT("ИсходныеДанные!$"&amp;$K$4&amp;"$2:$"&amp;$K$4&amp;"$50000"),$B3217&amp;"#"&amp;K$6,INDIRECT("ИсходныеДанные!$J$2:$J$50000")),0)</f>
        <v>0</v>
      </c>
      <c r="L3217" s="3">
        <f ca="1">IF($B3217&lt;&gt;"",SUMIF(INDIRECT("ИсходныеДанные!$"&amp;$K$4&amp;"$2:$"&amp;$K$4&amp;"$50000"),$B3217&amp;"#"&amp;L$6,INDIRECT("ИсходныеДанные!$J$2:$J$50000")),0)</f>
        <v>0</v>
      </c>
      <c r="M3217" s="3">
        <f ca="1">IF($B3217&lt;&gt;"",SUMIF(INDIRECT("ИсходныеДанные!$"&amp;$K$4&amp;"$2:$"&amp;$K$4&amp;"$50000"),$B3217&amp;"#"&amp;M$6,INDIRECT("ИсходныеДанные!$J$2:$J$50000")),0)</f>
        <v>0</v>
      </c>
      <c r="N3217" s="3">
        <f ca="1">IF($B3217&lt;&gt;"",SUMIF(INDIRECT("ИсходныеДанные!$"&amp;$K$4&amp;"$2:$"&amp;$K$4&amp;"$50000"),$B3217&amp;"#"&amp;N$6,INDIRECT("ИсходныеДанные!$J$2:$J$50000")),0)</f>
        <v>0</v>
      </c>
      <c r="O3217" s="3">
        <f ca="1">IF($B3217&lt;&gt;"",SUMIF(INDIRECT("ИсходныеДанные!$"&amp;$K$4&amp;"$2:$"&amp;$K$4&amp;"$50000"),$B3217&amp;"#"&amp;O$6,INDIRECT("ИсходныеДанные!$J$2:$J$50000")),0)</f>
        <v>0</v>
      </c>
      <c r="P3217" s="3">
        <f ca="1">IF($B3217&lt;&gt;"",SUMIF(INDIRECT("ИсходныеДанные!$"&amp;$K$4&amp;"$2:$"&amp;$K$4&amp;"$50000"),$B3217&amp;"#"&amp;P$6,INDIRECT("ИсходныеДанные!$J$2:$J$50000")),0)</f>
        <v>0</v>
      </c>
      <c r="Q3217" s="3">
        <f ca="1">IF($B3217&lt;&gt;"",SUMIF(INDIRECT("ИсходныеДанные!$"&amp;$K$4&amp;"$2:$"&amp;$K$4&amp;"$50000"),$B3217&amp;"#"&amp;Q$6,INDIRECT("ИсходныеДанные!$J$2:$J$50000")),0)</f>
        <v>0</v>
      </c>
      <c r="R3217" s="3">
        <f ca="1">IF($B3217&lt;&gt;"",SUMIF(INDIRECT("ИсходныеДанные!$"&amp;$K$4&amp;"$2:$"&amp;$K$4&amp;"$50000"),$B3217&amp;"#"&amp;R$6,INDIRECT("ИсходныеДанные!$J$2:$J$50000")),0)</f>
        <v>0</v>
      </c>
      <c r="S3217" s="3">
        <f ca="1">IF($B3217&lt;&gt;"",SUMIF(INDIRECT("ИсходныеДанные!$"&amp;$K$4&amp;"$2:$"&amp;$K$4&amp;"$50000"),$B3217&amp;"#"&amp;S$6,INDIRECT("ИсходныеДанные!$J$2:$J$50000")),0)</f>
        <v>0</v>
      </c>
      <c r="T3217" s="3">
        <f ca="1">IF($B3217&lt;&gt;"",SUMIF(INDIRECT("ИсходныеДанные!$"&amp;$K$4&amp;"$2:$"&amp;$K$4&amp;"$50000"),$B3217&amp;"#"&amp;T$6,INDIRECT("ИсходныеДанные!$J$2:$J$50000")),0)</f>
        <v>0</v>
      </c>
      <c r="U3217" s="3">
        <f ca="1">IF($B3217&lt;&gt;"",SUMIF(INDIRECT("ИсходныеДанные!$"&amp;$K$4&amp;"$2:$"&amp;$K$4&amp;"$50000"),$B3217&amp;"#"&amp;U$6,INDIRECT("ИсходныеДанные!$J$2:$J$50000")),0)</f>
        <v>0</v>
      </c>
      <c r="V3217" s="3">
        <f ca="1">IF($B3217&lt;&gt;"",SUMIF(INDIRECT("ИсходныеДанные!$"&amp;$K$4&amp;"$2:$"&amp;$K$4&amp;"$50000"),$B3217&amp;"#"&amp;V$6,INDIRECT("ИсходныеДанные!$J$2:$J$50000")),0)</f>
        <v>0</v>
      </c>
      <c r="W3217" s="16" t="e">
        <f ca="1">SUM(K3217:V3217)/Пофамильно!$R$1</f>
        <v>#DIV/0!</v>
      </c>
    </row>
    <row r="3218" spans="1:23" x14ac:dyDescent="0.25">
      <c r="A3218" s="10" t="str">
        <f t="shared" ca="1" si="52"/>
        <v>delete</v>
      </c>
      <c r="B3218" s="16" cm="1">
        <f t="array" aca="1" ref="B3218" ca="1">INDIRECT("УникальныеСписки!D"&amp;ROW()-$L$4)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14"/>
      <c r="G3218" s="81" t="str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84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84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84" t="str" cm="1">
        <f t="array" aca="1" ref="J3218" ca="1">_xlfn.XLOOKUP($B3218,INDIRECT(SUBSTITUTE("ИсходныеДанные!$где$2:$где$50000","где",$B$4)),INDIRECT(SUBSTITUTE("ИсходныеДанные!$что$2:$что$50000","что",J$4)),"",0,1)</f>
        <v/>
      </c>
      <c r="K3218" s="3">
        <f ca="1">IF($B3218&lt;&gt;"",SUMIF(INDIRECT("ИсходныеДанные!$"&amp;$K$4&amp;"$2:$"&amp;$K$4&amp;"$50000"),$B3218&amp;"#"&amp;K$6,INDIRECT("ИсходныеДанные!$J$2:$J$50000")),0)</f>
        <v>0</v>
      </c>
      <c r="L3218" s="3">
        <f ca="1">IF($B3218&lt;&gt;"",SUMIF(INDIRECT("ИсходныеДанные!$"&amp;$K$4&amp;"$2:$"&amp;$K$4&amp;"$50000"),$B3218&amp;"#"&amp;L$6,INDIRECT("ИсходныеДанные!$J$2:$J$50000")),0)</f>
        <v>0</v>
      </c>
      <c r="M3218" s="3">
        <f ca="1">IF($B3218&lt;&gt;"",SUMIF(INDIRECT("ИсходныеДанные!$"&amp;$K$4&amp;"$2:$"&amp;$K$4&amp;"$50000"),$B3218&amp;"#"&amp;M$6,INDIRECT("ИсходныеДанные!$J$2:$J$50000")),0)</f>
        <v>0</v>
      </c>
      <c r="N3218" s="3">
        <f ca="1">IF($B3218&lt;&gt;"",SUMIF(INDIRECT("ИсходныеДанные!$"&amp;$K$4&amp;"$2:$"&amp;$K$4&amp;"$50000"),$B3218&amp;"#"&amp;N$6,INDIRECT("ИсходныеДанные!$J$2:$J$50000")),0)</f>
        <v>0</v>
      </c>
      <c r="O3218" s="3">
        <f ca="1">IF($B3218&lt;&gt;"",SUMIF(INDIRECT("ИсходныеДанные!$"&amp;$K$4&amp;"$2:$"&amp;$K$4&amp;"$50000"),$B3218&amp;"#"&amp;O$6,INDIRECT("ИсходныеДанные!$J$2:$J$50000")),0)</f>
        <v>0</v>
      </c>
      <c r="P3218" s="3">
        <f ca="1">IF($B3218&lt;&gt;"",SUMIF(INDIRECT("ИсходныеДанные!$"&amp;$K$4&amp;"$2:$"&amp;$K$4&amp;"$50000"),$B3218&amp;"#"&amp;P$6,INDIRECT("ИсходныеДанные!$J$2:$J$50000")),0)</f>
        <v>0</v>
      </c>
      <c r="Q3218" s="3">
        <f ca="1">IF($B3218&lt;&gt;"",SUMIF(INDIRECT("ИсходныеДанные!$"&amp;$K$4&amp;"$2:$"&amp;$K$4&amp;"$50000"),$B3218&amp;"#"&amp;Q$6,INDIRECT("ИсходныеДанные!$J$2:$J$50000")),0)</f>
        <v>0</v>
      </c>
      <c r="R3218" s="3">
        <f ca="1">IF($B3218&lt;&gt;"",SUMIF(INDIRECT("ИсходныеДанные!$"&amp;$K$4&amp;"$2:$"&amp;$K$4&amp;"$50000"),$B3218&amp;"#"&amp;R$6,INDIRECT("ИсходныеДанные!$J$2:$J$50000")),0)</f>
        <v>0</v>
      </c>
      <c r="S3218" s="3">
        <f ca="1">IF($B3218&lt;&gt;"",SUMIF(INDIRECT("ИсходныеДанные!$"&amp;$K$4&amp;"$2:$"&amp;$K$4&amp;"$50000"),$B3218&amp;"#"&amp;S$6,INDIRECT("ИсходныеДанные!$J$2:$J$50000")),0)</f>
        <v>0</v>
      </c>
      <c r="T3218" s="3">
        <f ca="1">IF($B3218&lt;&gt;"",SUMIF(INDIRECT("ИсходныеДанные!$"&amp;$K$4&amp;"$2:$"&amp;$K$4&amp;"$50000"),$B3218&amp;"#"&amp;T$6,INDIRECT("ИсходныеДанные!$J$2:$J$50000")),0)</f>
        <v>0</v>
      </c>
      <c r="U3218" s="3">
        <f ca="1">IF($B3218&lt;&gt;"",SUMIF(INDIRECT("ИсходныеДанные!$"&amp;$K$4&amp;"$2:$"&amp;$K$4&amp;"$50000"),$B3218&amp;"#"&amp;U$6,INDIRECT("ИсходныеДанные!$J$2:$J$50000")),0)</f>
        <v>0</v>
      </c>
      <c r="V3218" s="3">
        <f ca="1">IF($B3218&lt;&gt;"",SUMIF(INDIRECT("ИсходныеДанные!$"&amp;$K$4&amp;"$2:$"&amp;$K$4&amp;"$50000"),$B3218&amp;"#"&amp;V$6,INDIRECT("ИсходныеДанные!$J$2:$J$50000")),0)</f>
        <v>0</v>
      </c>
      <c r="W3218" s="16" t="e">
        <f ca="1">SUM(K3218:V3218)/Пофамильно!$R$1</f>
        <v>#DIV/0!</v>
      </c>
    </row>
    <row r="3219" spans="1:23" x14ac:dyDescent="0.25">
      <c r="A3219" s="10" t="str">
        <f t="shared" ca="1" si="52"/>
        <v>delete</v>
      </c>
      <c r="B3219" s="16" cm="1">
        <f t="array" aca="1" ref="B3219" ca="1">INDIRECT("УникальныеСписки!D"&amp;ROW()-$L$4)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14"/>
      <c r="G3219" s="81" t="str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84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84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84" t="str" cm="1">
        <f t="array" aca="1" ref="J3219" ca="1">_xlfn.XLOOKUP($B3219,INDIRECT(SUBSTITUTE("ИсходныеДанные!$где$2:$где$50000","где",$B$4)),INDIRECT(SUBSTITUTE("ИсходныеДанные!$что$2:$что$50000","что",J$4)),"",0,1)</f>
        <v/>
      </c>
      <c r="K3219" s="3">
        <f ca="1">IF($B3219&lt;&gt;"",SUMIF(INDIRECT("ИсходныеДанные!$"&amp;$K$4&amp;"$2:$"&amp;$K$4&amp;"$50000"),$B3219&amp;"#"&amp;K$6,INDIRECT("ИсходныеДанные!$J$2:$J$50000")),0)</f>
        <v>0</v>
      </c>
      <c r="L3219" s="3">
        <f ca="1">IF($B3219&lt;&gt;"",SUMIF(INDIRECT("ИсходныеДанные!$"&amp;$K$4&amp;"$2:$"&amp;$K$4&amp;"$50000"),$B3219&amp;"#"&amp;L$6,INDIRECT("ИсходныеДанные!$J$2:$J$50000")),0)</f>
        <v>0</v>
      </c>
      <c r="M3219" s="3">
        <f ca="1">IF($B3219&lt;&gt;"",SUMIF(INDIRECT("ИсходныеДанные!$"&amp;$K$4&amp;"$2:$"&amp;$K$4&amp;"$50000"),$B3219&amp;"#"&amp;M$6,INDIRECT("ИсходныеДанные!$J$2:$J$50000")),0)</f>
        <v>0</v>
      </c>
      <c r="N3219" s="3">
        <f ca="1">IF($B3219&lt;&gt;"",SUMIF(INDIRECT("ИсходныеДанные!$"&amp;$K$4&amp;"$2:$"&amp;$K$4&amp;"$50000"),$B3219&amp;"#"&amp;N$6,INDIRECT("ИсходныеДанные!$J$2:$J$50000")),0)</f>
        <v>0</v>
      </c>
      <c r="O3219" s="3">
        <f ca="1">IF($B3219&lt;&gt;"",SUMIF(INDIRECT("ИсходныеДанные!$"&amp;$K$4&amp;"$2:$"&amp;$K$4&amp;"$50000"),$B3219&amp;"#"&amp;O$6,INDIRECT("ИсходныеДанные!$J$2:$J$50000")),0)</f>
        <v>0</v>
      </c>
      <c r="P3219" s="3">
        <f ca="1">IF($B3219&lt;&gt;"",SUMIF(INDIRECT("ИсходныеДанные!$"&amp;$K$4&amp;"$2:$"&amp;$K$4&amp;"$50000"),$B3219&amp;"#"&amp;P$6,INDIRECT("ИсходныеДанные!$J$2:$J$50000")),0)</f>
        <v>0</v>
      </c>
      <c r="Q3219" s="3">
        <f ca="1">IF($B3219&lt;&gt;"",SUMIF(INDIRECT("ИсходныеДанные!$"&amp;$K$4&amp;"$2:$"&amp;$K$4&amp;"$50000"),$B3219&amp;"#"&amp;Q$6,INDIRECT("ИсходныеДанные!$J$2:$J$50000")),0)</f>
        <v>0</v>
      </c>
      <c r="R3219" s="3">
        <f ca="1">IF($B3219&lt;&gt;"",SUMIF(INDIRECT("ИсходныеДанные!$"&amp;$K$4&amp;"$2:$"&amp;$K$4&amp;"$50000"),$B3219&amp;"#"&amp;R$6,INDIRECT("ИсходныеДанные!$J$2:$J$50000")),0)</f>
        <v>0</v>
      </c>
      <c r="S3219" s="3">
        <f ca="1">IF($B3219&lt;&gt;"",SUMIF(INDIRECT("ИсходныеДанные!$"&amp;$K$4&amp;"$2:$"&amp;$K$4&amp;"$50000"),$B3219&amp;"#"&amp;S$6,INDIRECT("ИсходныеДанные!$J$2:$J$50000")),0)</f>
        <v>0</v>
      </c>
      <c r="T3219" s="3">
        <f ca="1">IF($B3219&lt;&gt;"",SUMIF(INDIRECT("ИсходныеДанные!$"&amp;$K$4&amp;"$2:$"&amp;$K$4&amp;"$50000"),$B3219&amp;"#"&amp;T$6,INDIRECT("ИсходныеДанные!$J$2:$J$50000")),0)</f>
        <v>0</v>
      </c>
      <c r="U3219" s="3">
        <f ca="1">IF($B3219&lt;&gt;"",SUMIF(INDIRECT("ИсходныеДанные!$"&amp;$K$4&amp;"$2:$"&amp;$K$4&amp;"$50000"),$B3219&amp;"#"&amp;U$6,INDIRECT("ИсходныеДанные!$J$2:$J$50000")),0)</f>
        <v>0</v>
      </c>
      <c r="V3219" s="3">
        <f ca="1">IF($B3219&lt;&gt;"",SUMIF(INDIRECT("ИсходныеДанные!$"&amp;$K$4&amp;"$2:$"&amp;$K$4&amp;"$50000"),$B3219&amp;"#"&amp;V$6,INDIRECT("ИсходныеДанные!$J$2:$J$50000")),0)</f>
        <v>0</v>
      </c>
      <c r="W3219" s="16" t="e">
        <f ca="1">SUM(K3219:V3219)/Пофамильно!$R$1</f>
        <v>#DIV/0!</v>
      </c>
    </row>
    <row r="3220" spans="1:23" x14ac:dyDescent="0.25">
      <c r="A3220" s="10" t="str">
        <f t="shared" ca="1" si="52"/>
        <v>delete</v>
      </c>
      <c r="B3220" s="16" cm="1">
        <f t="array" aca="1" ref="B3220" ca="1">INDIRECT("УникальныеСписки!D"&amp;ROW()-$L$4)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14"/>
      <c r="G3220" s="81" t="str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84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84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84" t="str" cm="1">
        <f t="array" aca="1" ref="J3220" ca="1">_xlfn.XLOOKUP($B3220,INDIRECT(SUBSTITUTE("ИсходныеДанные!$где$2:$где$50000","где",$B$4)),INDIRECT(SUBSTITUTE("ИсходныеДанные!$что$2:$что$50000","что",J$4)),"",0,1)</f>
        <v/>
      </c>
      <c r="K3220" s="3">
        <f ca="1">IF($B3220&lt;&gt;"",SUMIF(INDIRECT("ИсходныеДанные!$"&amp;$K$4&amp;"$2:$"&amp;$K$4&amp;"$50000"),$B3220&amp;"#"&amp;K$6,INDIRECT("ИсходныеДанные!$J$2:$J$50000")),0)</f>
        <v>0</v>
      </c>
      <c r="L3220" s="3">
        <f ca="1">IF($B3220&lt;&gt;"",SUMIF(INDIRECT("ИсходныеДанные!$"&amp;$K$4&amp;"$2:$"&amp;$K$4&amp;"$50000"),$B3220&amp;"#"&amp;L$6,INDIRECT("ИсходныеДанные!$J$2:$J$50000")),0)</f>
        <v>0</v>
      </c>
      <c r="M3220" s="3">
        <f ca="1">IF($B3220&lt;&gt;"",SUMIF(INDIRECT("ИсходныеДанные!$"&amp;$K$4&amp;"$2:$"&amp;$K$4&amp;"$50000"),$B3220&amp;"#"&amp;M$6,INDIRECT("ИсходныеДанные!$J$2:$J$50000")),0)</f>
        <v>0</v>
      </c>
      <c r="N3220" s="3">
        <f ca="1">IF($B3220&lt;&gt;"",SUMIF(INDIRECT("ИсходныеДанные!$"&amp;$K$4&amp;"$2:$"&amp;$K$4&amp;"$50000"),$B3220&amp;"#"&amp;N$6,INDIRECT("ИсходныеДанные!$J$2:$J$50000")),0)</f>
        <v>0</v>
      </c>
      <c r="O3220" s="3">
        <f ca="1">IF($B3220&lt;&gt;"",SUMIF(INDIRECT("ИсходныеДанные!$"&amp;$K$4&amp;"$2:$"&amp;$K$4&amp;"$50000"),$B3220&amp;"#"&amp;O$6,INDIRECT("ИсходныеДанные!$J$2:$J$50000")),0)</f>
        <v>0</v>
      </c>
      <c r="P3220" s="3">
        <f ca="1">IF($B3220&lt;&gt;"",SUMIF(INDIRECT("ИсходныеДанные!$"&amp;$K$4&amp;"$2:$"&amp;$K$4&amp;"$50000"),$B3220&amp;"#"&amp;P$6,INDIRECT("ИсходныеДанные!$J$2:$J$50000")),0)</f>
        <v>0</v>
      </c>
      <c r="Q3220" s="3">
        <f ca="1">IF($B3220&lt;&gt;"",SUMIF(INDIRECT("ИсходныеДанные!$"&amp;$K$4&amp;"$2:$"&amp;$K$4&amp;"$50000"),$B3220&amp;"#"&amp;Q$6,INDIRECT("ИсходныеДанные!$J$2:$J$50000")),0)</f>
        <v>0</v>
      </c>
      <c r="R3220" s="3">
        <f ca="1">IF($B3220&lt;&gt;"",SUMIF(INDIRECT("ИсходныеДанные!$"&amp;$K$4&amp;"$2:$"&amp;$K$4&amp;"$50000"),$B3220&amp;"#"&amp;R$6,INDIRECT("ИсходныеДанные!$J$2:$J$50000")),0)</f>
        <v>0</v>
      </c>
      <c r="S3220" s="3">
        <f ca="1">IF($B3220&lt;&gt;"",SUMIF(INDIRECT("ИсходныеДанные!$"&amp;$K$4&amp;"$2:$"&amp;$K$4&amp;"$50000"),$B3220&amp;"#"&amp;S$6,INDIRECT("ИсходныеДанные!$J$2:$J$50000")),0)</f>
        <v>0</v>
      </c>
      <c r="T3220" s="3">
        <f ca="1">IF($B3220&lt;&gt;"",SUMIF(INDIRECT("ИсходныеДанные!$"&amp;$K$4&amp;"$2:$"&amp;$K$4&amp;"$50000"),$B3220&amp;"#"&amp;T$6,INDIRECT("ИсходныеДанные!$J$2:$J$50000")),0)</f>
        <v>0</v>
      </c>
      <c r="U3220" s="3">
        <f ca="1">IF($B3220&lt;&gt;"",SUMIF(INDIRECT("ИсходныеДанные!$"&amp;$K$4&amp;"$2:$"&amp;$K$4&amp;"$50000"),$B3220&amp;"#"&amp;U$6,INDIRECT("ИсходныеДанные!$J$2:$J$50000")),0)</f>
        <v>0</v>
      </c>
      <c r="V3220" s="3">
        <f ca="1">IF($B3220&lt;&gt;"",SUMIF(INDIRECT("ИсходныеДанные!$"&amp;$K$4&amp;"$2:$"&amp;$K$4&amp;"$50000"),$B3220&amp;"#"&amp;V$6,INDIRECT("ИсходныеДанные!$J$2:$J$50000")),0)</f>
        <v>0</v>
      </c>
      <c r="W3220" s="16" t="e">
        <f ca="1">SUM(K3220:V3220)/Пофамильно!$R$1</f>
        <v>#DIV/0!</v>
      </c>
    </row>
    <row r="3221" spans="1:23" x14ac:dyDescent="0.25">
      <c r="A3221" s="10" t="str">
        <f t="shared" ca="1" si="52"/>
        <v>delete</v>
      </c>
      <c r="B3221" s="16" cm="1">
        <f t="array" aca="1" ref="B3221" ca="1">INDIRECT("УникальныеСписки!D"&amp;ROW()-$L$4)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14"/>
      <c r="G3221" s="81" t="str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84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84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84" t="str" cm="1">
        <f t="array" aca="1" ref="J3221" ca="1">_xlfn.XLOOKUP($B3221,INDIRECT(SUBSTITUTE("ИсходныеДанные!$где$2:$где$50000","где",$B$4)),INDIRECT(SUBSTITUTE("ИсходныеДанные!$что$2:$что$50000","что",J$4)),"",0,1)</f>
        <v/>
      </c>
      <c r="K3221" s="3">
        <f ca="1">IF($B3221&lt;&gt;"",SUMIF(INDIRECT("ИсходныеДанные!$"&amp;$K$4&amp;"$2:$"&amp;$K$4&amp;"$50000"),$B3221&amp;"#"&amp;K$6,INDIRECT("ИсходныеДанные!$J$2:$J$50000")),0)</f>
        <v>0</v>
      </c>
      <c r="L3221" s="3">
        <f ca="1">IF($B3221&lt;&gt;"",SUMIF(INDIRECT("ИсходныеДанные!$"&amp;$K$4&amp;"$2:$"&amp;$K$4&amp;"$50000"),$B3221&amp;"#"&amp;L$6,INDIRECT("ИсходныеДанные!$J$2:$J$50000")),0)</f>
        <v>0</v>
      </c>
      <c r="M3221" s="3">
        <f ca="1">IF($B3221&lt;&gt;"",SUMIF(INDIRECT("ИсходныеДанные!$"&amp;$K$4&amp;"$2:$"&amp;$K$4&amp;"$50000"),$B3221&amp;"#"&amp;M$6,INDIRECT("ИсходныеДанные!$J$2:$J$50000")),0)</f>
        <v>0</v>
      </c>
      <c r="N3221" s="3">
        <f ca="1">IF($B3221&lt;&gt;"",SUMIF(INDIRECT("ИсходныеДанные!$"&amp;$K$4&amp;"$2:$"&amp;$K$4&amp;"$50000"),$B3221&amp;"#"&amp;N$6,INDIRECT("ИсходныеДанные!$J$2:$J$50000")),0)</f>
        <v>0</v>
      </c>
      <c r="O3221" s="3">
        <f ca="1">IF($B3221&lt;&gt;"",SUMIF(INDIRECT("ИсходныеДанные!$"&amp;$K$4&amp;"$2:$"&amp;$K$4&amp;"$50000"),$B3221&amp;"#"&amp;O$6,INDIRECT("ИсходныеДанные!$J$2:$J$50000")),0)</f>
        <v>0</v>
      </c>
      <c r="P3221" s="3">
        <f ca="1">IF($B3221&lt;&gt;"",SUMIF(INDIRECT("ИсходныеДанные!$"&amp;$K$4&amp;"$2:$"&amp;$K$4&amp;"$50000"),$B3221&amp;"#"&amp;P$6,INDIRECT("ИсходныеДанные!$J$2:$J$50000")),0)</f>
        <v>0</v>
      </c>
      <c r="Q3221" s="3">
        <f ca="1">IF($B3221&lt;&gt;"",SUMIF(INDIRECT("ИсходныеДанные!$"&amp;$K$4&amp;"$2:$"&amp;$K$4&amp;"$50000"),$B3221&amp;"#"&amp;Q$6,INDIRECT("ИсходныеДанные!$J$2:$J$50000")),0)</f>
        <v>0</v>
      </c>
      <c r="R3221" s="3">
        <f ca="1">IF($B3221&lt;&gt;"",SUMIF(INDIRECT("ИсходныеДанные!$"&amp;$K$4&amp;"$2:$"&amp;$K$4&amp;"$50000"),$B3221&amp;"#"&amp;R$6,INDIRECT("ИсходныеДанные!$J$2:$J$50000")),0)</f>
        <v>0</v>
      </c>
      <c r="S3221" s="3">
        <f ca="1">IF($B3221&lt;&gt;"",SUMIF(INDIRECT("ИсходныеДанные!$"&amp;$K$4&amp;"$2:$"&amp;$K$4&amp;"$50000"),$B3221&amp;"#"&amp;S$6,INDIRECT("ИсходныеДанные!$J$2:$J$50000")),0)</f>
        <v>0</v>
      </c>
      <c r="T3221" s="3">
        <f ca="1">IF($B3221&lt;&gt;"",SUMIF(INDIRECT("ИсходныеДанные!$"&amp;$K$4&amp;"$2:$"&amp;$K$4&amp;"$50000"),$B3221&amp;"#"&amp;T$6,INDIRECT("ИсходныеДанные!$J$2:$J$50000")),0)</f>
        <v>0</v>
      </c>
      <c r="U3221" s="3">
        <f ca="1">IF($B3221&lt;&gt;"",SUMIF(INDIRECT("ИсходныеДанные!$"&amp;$K$4&amp;"$2:$"&amp;$K$4&amp;"$50000"),$B3221&amp;"#"&amp;U$6,INDIRECT("ИсходныеДанные!$J$2:$J$50000")),0)</f>
        <v>0</v>
      </c>
      <c r="V3221" s="3">
        <f ca="1">IF($B3221&lt;&gt;"",SUMIF(INDIRECT("ИсходныеДанные!$"&amp;$K$4&amp;"$2:$"&amp;$K$4&amp;"$50000"),$B3221&amp;"#"&amp;V$6,INDIRECT("ИсходныеДанные!$J$2:$J$50000")),0)</f>
        <v>0</v>
      </c>
      <c r="W3221" s="16" t="e">
        <f ca="1">SUM(K3221:V3221)/Пофамильно!$R$1</f>
        <v>#DIV/0!</v>
      </c>
    </row>
    <row r="3222" spans="1:23" x14ac:dyDescent="0.25">
      <c r="A3222" s="10" t="str">
        <f t="shared" ca="1" si="52"/>
        <v>delete</v>
      </c>
      <c r="B3222" s="16" cm="1">
        <f t="array" aca="1" ref="B3222" ca="1">INDIRECT("УникальныеСписки!D"&amp;ROW()-$L$4)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14"/>
      <c r="G3222" s="81" t="str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84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84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84" t="str" cm="1">
        <f t="array" aca="1" ref="J3222" ca="1">_xlfn.XLOOKUP($B3222,INDIRECT(SUBSTITUTE("ИсходныеДанные!$где$2:$где$50000","где",$B$4)),INDIRECT(SUBSTITUTE("ИсходныеДанные!$что$2:$что$50000","что",J$4)),"",0,1)</f>
        <v/>
      </c>
      <c r="K3222" s="3">
        <f ca="1">IF($B3222&lt;&gt;"",SUMIF(INDIRECT("ИсходныеДанные!$"&amp;$K$4&amp;"$2:$"&amp;$K$4&amp;"$50000"),$B3222&amp;"#"&amp;K$6,INDIRECT("ИсходныеДанные!$J$2:$J$50000")),0)</f>
        <v>0</v>
      </c>
      <c r="L3222" s="3">
        <f ca="1">IF($B3222&lt;&gt;"",SUMIF(INDIRECT("ИсходныеДанные!$"&amp;$K$4&amp;"$2:$"&amp;$K$4&amp;"$50000"),$B3222&amp;"#"&amp;L$6,INDIRECT("ИсходныеДанные!$J$2:$J$50000")),0)</f>
        <v>0</v>
      </c>
      <c r="M3222" s="3">
        <f ca="1">IF($B3222&lt;&gt;"",SUMIF(INDIRECT("ИсходныеДанные!$"&amp;$K$4&amp;"$2:$"&amp;$K$4&amp;"$50000"),$B3222&amp;"#"&amp;M$6,INDIRECT("ИсходныеДанные!$J$2:$J$50000")),0)</f>
        <v>0</v>
      </c>
      <c r="N3222" s="3">
        <f ca="1">IF($B3222&lt;&gt;"",SUMIF(INDIRECT("ИсходныеДанные!$"&amp;$K$4&amp;"$2:$"&amp;$K$4&amp;"$50000"),$B3222&amp;"#"&amp;N$6,INDIRECT("ИсходныеДанные!$J$2:$J$50000")),0)</f>
        <v>0</v>
      </c>
      <c r="O3222" s="3">
        <f ca="1">IF($B3222&lt;&gt;"",SUMIF(INDIRECT("ИсходныеДанные!$"&amp;$K$4&amp;"$2:$"&amp;$K$4&amp;"$50000"),$B3222&amp;"#"&amp;O$6,INDIRECT("ИсходныеДанные!$J$2:$J$50000")),0)</f>
        <v>0</v>
      </c>
      <c r="P3222" s="3">
        <f ca="1">IF($B3222&lt;&gt;"",SUMIF(INDIRECT("ИсходныеДанные!$"&amp;$K$4&amp;"$2:$"&amp;$K$4&amp;"$50000"),$B3222&amp;"#"&amp;P$6,INDIRECT("ИсходныеДанные!$J$2:$J$50000")),0)</f>
        <v>0</v>
      </c>
      <c r="Q3222" s="3">
        <f ca="1">IF($B3222&lt;&gt;"",SUMIF(INDIRECT("ИсходныеДанные!$"&amp;$K$4&amp;"$2:$"&amp;$K$4&amp;"$50000"),$B3222&amp;"#"&amp;Q$6,INDIRECT("ИсходныеДанные!$J$2:$J$50000")),0)</f>
        <v>0</v>
      </c>
      <c r="R3222" s="3">
        <f ca="1">IF($B3222&lt;&gt;"",SUMIF(INDIRECT("ИсходныеДанные!$"&amp;$K$4&amp;"$2:$"&amp;$K$4&amp;"$50000"),$B3222&amp;"#"&amp;R$6,INDIRECT("ИсходныеДанные!$J$2:$J$50000")),0)</f>
        <v>0</v>
      </c>
      <c r="S3222" s="3">
        <f ca="1">IF($B3222&lt;&gt;"",SUMIF(INDIRECT("ИсходныеДанные!$"&amp;$K$4&amp;"$2:$"&amp;$K$4&amp;"$50000"),$B3222&amp;"#"&amp;S$6,INDIRECT("ИсходныеДанные!$J$2:$J$50000")),0)</f>
        <v>0</v>
      </c>
      <c r="T3222" s="3">
        <f ca="1">IF($B3222&lt;&gt;"",SUMIF(INDIRECT("ИсходныеДанные!$"&amp;$K$4&amp;"$2:$"&amp;$K$4&amp;"$50000"),$B3222&amp;"#"&amp;T$6,INDIRECT("ИсходныеДанные!$J$2:$J$50000")),0)</f>
        <v>0</v>
      </c>
      <c r="U3222" s="3">
        <f ca="1">IF($B3222&lt;&gt;"",SUMIF(INDIRECT("ИсходныеДанные!$"&amp;$K$4&amp;"$2:$"&amp;$K$4&amp;"$50000"),$B3222&amp;"#"&amp;U$6,INDIRECT("ИсходныеДанные!$J$2:$J$50000")),0)</f>
        <v>0</v>
      </c>
      <c r="V3222" s="3">
        <f ca="1">IF($B3222&lt;&gt;"",SUMIF(INDIRECT("ИсходныеДанные!$"&amp;$K$4&amp;"$2:$"&amp;$K$4&amp;"$50000"),$B3222&amp;"#"&amp;V$6,INDIRECT("ИсходныеДанные!$J$2:$J$50000")),0)</f>
        <v>0</v>
      </c>
      <c r="W3222" s="16" t="e">
        <f ca="1">SUM(K3222:V3222)/Пофамильно!$R$1</f>
        <v>#DIV/0!</v>
      </c>
    </row>
    <row r="3223" spans="1:23" x14ac:dyDescent="0.25">
      <c r="A3223" s="10" t="str">
        <f t="shared" ca="1" si="52"/>
        <v>delete</v>
      </c>
      <c r="B3223" s="16" cm="1">
        <f t="array" aca="1" ref="B3223" ca="1">INDIRECT("УникальныеСписки!D"&amp;ROW()-$L$4)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14"/>
      <c r="G3223" s="81" t="str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84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84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84" t="str" cm="1">
        <f t="array" aca="1" ref="J3223" ca="1">_xlfn.XLOOKUP($B3223,INDIRECT(SUBSTITUTE("ИсходныеДанные!$где$2:$где$50000","где",$B$4)),INDIRECT(SUBSTITUTE("ИсходныеДанные!$что$2:$что$50000","что",J$4)),"",0,1)</f>
        <v/>
      </c>
      <c r="K3223" s="3">
        <f ca="1">IF($B3223&lt;&gt;"",SUMIF(INDIRECT("ИсходныеДанные!$"&amp;$K$4&amp;"$2:$"&amp;$K$4&amp;"$50000"),$B3223&amp;"#"&amp;K$6,INDIRECT("ИсходныеДанные!$J$2:$J$50000")),0)</f>
        <v>0</v>
      </c>
      <c r="L3223" s="3">
        <f ca="1">IF($B3223&lt;&gt;"",SUMIF(INDIRECT("ИсходныеДанные!$"&amp;$K$4&amp;"$2:$"&amp;$K$4&amp;"$50000"),$B3223&amp;"#"&amp;L$6,INDIRECT("ИсходныеДанные!$J$2:$J$50000")),0)</f>
        <v>0</v>
      </c>
      <c r="M3223" s="3">
        <f ca="1">IF($B3223&lt;&gt;"",SUMIF(INDIRECT("ИсходныеДанные!$"&amp;$K$4&amp;"$2:$"&amp;$K$4&amp;"$50000"),$B3223&amp;"#"&amp;M$6,INDIRECT("ИсходныеДанные!$J$2:$J$50000")),0)</f>
        <v>0</v>
      </c>
      <c r="N3223" s="3">
        <f ca="1">IF($B3223&lt;&gt;"",SUMIF(INDIRECT("ИсходныеДанные!$"&amp;$K$4&amp;"$2:$"&amp;$K$4&amp;"$50000"),$B3223&amp;"#"&amp;N$6,INDIRECT("ИсходныеДанные!$J$2:$J$50000")),0)</f>
        <v>0</v>
      </c>
      <c r="O3223" s="3">
        <f ca="1">IF($B3223&lt;&gt;"",SUMIF(INDIRECT("ИсходныеДанные!$"&amp;$K$4&amp;"$2:$"&amp;$K$4&amp;"$50000"),$B3223&amp;"#"&amp;O$6,INDIRECT("ИсходныеДанные!$J$2:$J$50000")),0)</f>
        <v>0</v>
      </c>
      <c r="P3223" s="3">
        <f ca="1">IF($B3223&lt;&gt;"",SUMIF(INDIRECT("ИсходныеДанные!$"&amp;$K$4&amp;"$2:$"&amp;$K$4&amp;"$50000"),$B3223&amp;"#"&amp;P$6,INDIRECT("ИсходныеДанные!$J$2:$J$50000")),0)</f>
        <v>0</v>
      </c>
      <c r="Q3223" s="3">
        <f ca="1">IF($B3223&lt;&gt;"",SUMIF(INDIRECT("ИсходныеДанные!$"&amp;$K$4&amp;"$2:$"&amp;$K$4&amp;"$50000"),$B3223&amp;"#"&amp;Q$6,INDIRECT("ИсходныеДанные!$J$2:$J$50000")),0)</f>
        <v>0</v>
      </c>
      <c r="R3223" s="3">
        <f ca="1">IF($B3223&lt;&gt;"",SUMIF(INDIRECT("ИсходныеДанные!$"&amp;$K$4&amp;"$2:$"&amp;$K$4&amp;"$50000"),$B3223&amp;"#"&amp;R$6,INDIRECT("ИсходныеДанные!$J$2:$J$50000")),0)</f>
        <v>0</v>
      </c>
      <c r="S3223" s="3">
        <f ca="1">IF($B3223&lt;&gt;"",SUMIF(INDIRECT("ИсходныеДанные!$"&amp;$K$4&amp;"$2:$"&amp;$K$4&amp;"$50000"),$B3223&amp;"#"&amp;S$6,INDIRECT("ИсходныеДанные!$J$2:$J$50000")),0)</f>
        <v>0</v>
      </c>
      <c r="T3223" s="3">
        <f ca="1">IF($B3223&lt;&gt;"",SUMIF(INDIRECT("ИсходныеДанные!$"&amp;$K$4&amp;"$2:$"&amp;$K$4&amp;"$50000"),$B3223&amp;"#"&amp;T$6,INDIRECT("ИсходныеДанные!$J$2:$J$50000")),0)</f>
        <v>0</v>
      </c>
      <c r="U3223" s="3">
        <f ca="1">IF($B3223&lt;&gt;"",SUMIF(INDIRECT("ИсходныеДанные!$"&amp;$K$4&amp;"$2:$"&amp;$K$4&amp;"$50000"),$B3223&amp;"#"&amp;U$6,INDIRECT("ИсходныеДанные!$J$2:$J$50000")),0)</f>
        <v>0</v>
      </c>
      <c r="V3223" s="3">
        <f ca="1">IF($B3223&lt;&gt;"",SUMIF(INDIRECT("ИсходныеДанные!$"&amp;$K$4&amp;"$2:$"&amp;$K$4&amp;"$50000"),$B3223&amp;"#"&amp;V$6,INDIRECT("ИсходныеДанные!$J$2:$J$50000")),0)</f>
        <v>0</v>
      </c>
      <c r="W3223" s="16" t="e">
        <f ca="1">SUM(K3223:V3223)/Пофамильно!$R$1</f>
        <v>#DIV/0!</v>
      </c>
    </row>
    <row r="3224" spans="1:23" x14ac:dyDescent="0.25">
      <c r="A3224" s="10" t="str">
        <f t="shared" ca="1" si="52"/>
        <v>delete</v>
      </c>
      <c r="B3224" s="16" cm="1">
        <f t="array" aca="1" ref="B3224" ca="1">INDIRECT("УникальныеСписки!D"&amp;ROW()-$L$4)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14"/>
      <c r="G3224" s="81" t="str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84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84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84" t="str" cm="1">
        <f t="array" aca="1" ref="J3224" ca="1">_xlfn.XLOOKUP($B3224,INDIRECT(SUBSTITUTE("ИсходныеДанные!$где$2:$где$50000","где",$B$4)),INDIRECT(SUBSTITUTE("ИсходныеДанные!$что$2:$что$50000","что",J$4)),"",0,1)</f>
        <v/>
      </c>
      <c r="K3224" s="3">
        <f ca="1">IF($B3224&lt;&gt;"",SUMIF(INDIRECT("ИсходныеДанные!$"&amp;$K$4&amp;"$2:$"&amp;$K$4&amp;"$50000"),$B3224&amp;"#"&amp;K$6,INDIRECT("ИсходныеДанные!$J$2:$J$50000")),0)</f>
        <v>0</v>
      </c>
      <c r="L3224" s="3">
        <f ca="1">IF($B3224&lt;&gt;"",SUMIF(INDIRECT("ИсходныеДанные!$"&amp;$K$4&amp;"$2:$"&amp;$K$4&amp;"$50000"),$B3224&amp;"#"&amp;L$6,INDIRECT("ИсходныеДанные!$J$2:$J$50000")),0)</f>
        <v>0</v>
      </c>
      <c r="M3224" s="3">
        <f ca="1">IF($B3224&lt;&gt;"",SUMIF(INDIRECT("ИсходныеДанные!$"&amp;$K$4&amp;"$2:$"&amp;$K$4&amp;"$50000"),$B3224&amp;"#"&amp;M$6,INDIRECT("ИсходныеДанные!$J$2:$J$50000")),0)</f>
        <v>0</v>
      </c>
      <c r="N3224" s="3">
        <f ca="1">IF($B3224&lt;&gt;"",SUMIF(INDIRECT("ИсходныеДанные!$"&amp;$K$4&amp;"$2:$"&amp;$K$4&amp;"$50000"),$B3224&amp;"#"&amp;N$6,INDIRECT("ИсходныеДанные!$J$2:$J$50000")),0)</f>
        <v>0</v>
      </c>
      <c r="O3224" s="3">
        <f ca="1">IF($B3224&lt;&gt;"",SUMIF(INDIRECT("ИсходныеДанные!$"&amp;$K$4&amp;"$2:$"&amp;$K$4&amp;"$50000"),$B3224&amp;"#"&amp;O$6,INDIRECT("ИсходныеДанные!$J$2:$J$50000")),0)</f>
        <v>0</v>
      </c>
      <c r="P3224" s="3">
        <f ca="1">IF($B3224&lt;&gt;"",SUMIF(INDIRECT("ИсходныеДанные!$"&amp;$K$4&amp;"$2:$"&amp;$K$4&amp;"$50000"),$B3224&amp;"#"&amp;P$6,INDIRECT("ИсходныеДанные!$J$2:$J$50000")),0)</f>
        <v>0</v>
      </c>
      <c r="Q3224" s="3">
        <f ca="1">IF($B3224&lt;&gt;"",SUMIF(INDIRECT("ИсходныеДанные!$"&amp;$K$4&amp;"$2:$"&amp;$K$4&amp;"$50000"),$B3224&amp;"#"&amp;Q$6,INDIRECT("ИсходныеДанные!$J$2:$J$50000")),0)</f>
        <v>0</v>
      </c>
      <c r="R3224" s="3">
        <f ca="1">IF($B3224&lt;&gt;"",SUMIF(INDIRECT("ИсходныеДанные!$"&amp;$K$4&amp;"$2:$"&amp;$K$4&amp;"$50000"),$B3224&amp;"#"&amp;R$6,INDIRECT("ИсходныеДанные!$J$2:$J$50000")),0)</f>
        <v>0</v>
      </c>
      <c r="S3224" s="3">
        <f ca="1">IF($B3224&lt;&gt;"",SUMIF(INDIRECT("ИсходныеДанные!$"&amp;$K$4&amp;"$2:$"&amp;$K$4&amp;"$50000"),$B3224&amp;"#"&amp;S$6,INDIRECT("ИсходныеДанные!$J$2:$J$50000")),0)</f>
        <v>0</v>
      </c>
      <c r="T3224" s="3">
        <f ca="1">IF($B3224&lt;&gt;"",SUMIF(INDIRECT("ИсходныеДанные!$"&amp;$K$4&amp;"$2:$"&amp;$K$4&amp;"$50000"),$B3224&amp;"#"&amp;T$6,INDIRECT("ИсходныеДанные!$J$2:$J$50000")),0)</f>
        <v>0</v>
      </c>
      <c r="U3224" s="3">
        <f ca="1">IF($B3224&lt;&gt;"",SUMIF(INDIRECT("ИсходныеДанные!$"&amp;$K$4&amp;"$2:$"&amp;$K$4&amp;"$50000"),$B3224&amp;"#"&amp;U$6,INDIRECT("ИсходныеДанные!$J$2:$J$50000")),0)</f>
        <v>0</v>
      </c>
      <c r="V3224" s="3">
        <f ca="1">IF($B3224&lt;&gt;"",SUMIF(INDIRECT("ИсходныеДанные!$"&amp;$K$4&amp;"$2:$"&amp;$K$4&amp;"$50000"),$B3224&amp;"#"&amp;V$6,INDIRECT("ИсходныеДанные!$J$2:$J$50000")),0)</f>
        <v>0</v>
      </c>
      <c r="W3224" s="16" t="e">
        <f ca="1">SUM(K3224:V3224)/Пофамильно!$R$1</f>
        <v>#DIV/0!</v>
      </c>
    </row>
    <row r="3225" spans="1:23" x14ac:dyDescent="0.25">
      <c r="A3225" s="10" t="str">
        <f t="shared" ca="1" si="52"/>
        <v>delete</v>
      </c>
      <c r="B3225" s="16" cm="1">
        <f t="array" aca="1" ref="B3225" ca="1">INDIRECT("УникальныеСписки!D"&amp;ROW()-$L$4)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14"/>
      <c r="G3225" s="81" t="str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84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84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84" t="str" cm="1">
        <f t="array" aca="1" ref="J3225" ca="1">_xlfn.XLOOKUP($B3225,INDIRECT(SUBSTITUTE("ИсходныеДанные!$где$2:$где$50000","где",$B$4)),INDIRECT(SUBSTITUTE("ИсходныеДанные!$что$2:$что$50000","что",J$4)),"",0,1)</f>
        <v/>
      </c>
      <c r="K3225" s="3">
        <f ca="1">IF($B3225&lt;&gt;"",SUMIF(INDIRECT("ИсходныеДанные!$"&amp;$K$4&amp;"$2:$"&amp;$K$4&amp;"$50000"),$B3225&amp;"#"&amp;K$6,INDIRECT("ИсходныеДанные!$J$2:$J$50000")),0)</f>
        <v>0</v>
      </c>
      <c r="L3225" s="3">
        <f ca="1">IF($B3225&lt;&gt;"",SUMIF(INDIRECT("ИсходныеДанные!$"&amp;$K$4&amp;"$2:$"&amp;$K$4&amp;"$50000"),$B3225&amp;"#"&amp;L$6,INDIRECT("ИсходныеДанные!$J$2:$J$50000")),0)</f>
        <v>0</v>
      </c>
      <c r="M3225" s="3">
        <f ca="1">IF($B3225&lt;&gt;"",SUMIF(INDIRECT("ИсходныеДанные!$"&amp;$K$4&amp;"$2:$"&amp;$K$4&amp;"$50000"),$B3225&amp;"#"&amp;M$6,INDIRECT("ИсходныеДанные!$J$2:$J$50000")),0)</f>
        <v>0</v>
      </c>
      <c r="N3225" s="3">
        <f ca="1">IF($B3225&lt;&gt;"",SUMIF(INDIRECT("ИсходныеДанные!$"&amp;$K$4&amp;"$2:$"&amp;$K$4&amp;"$50000"),$B3225&amp;"#"&amp;N$6,INDIRECT("ИсходныеДанные!$J$2:$J$50000")),0)</f>
        <v>0</v>
      </c>
      <c r="O3225" s="3">
        <f ca="1">IF($B3225&lt;&gt;"",SUMIF(INDIRECT("ИсходныеДанные!$"&amp;$K$4&amp;"$2:$"&amp;$K$4&amp;"$50000"),$B3225&amp;"#"&amp;O$6,INDIRECT("ИсходныеДанные!$J$2:$J$50000")),0)</f>
        <v>0</v>
      </c>
      <c r="P3225" s="3">
        <f ca="1">IF($B3225&lt;&gt;"",SUMIF(INDIRECT("ИсходныеДанные!$"&amp;$K$4&amp;"$2:$"&amp;$K$4&amp;"$50000"),$B3225&amp;"#"&amp;P$6,INDIRECT("ИсходныеДанные!$J$2:$J$50000")),0)</f>
        <v>0</v>
      </c>
      <c r="Q3225" s="3">
        <f ca="1">IF($B3225&lt;&gt;"",SUMIF(INDIRECT("ИсходныеДанные!$"&amp;$K$4&amp;"$2:$"&amp;$K$4&amp;"$50000"),$B3225&amp;"#"&amp;Q$6,INDIRECT("ИсходныеДанные!$J$2:$J$50000")),0)</f>
        <v>0</v>
      </c>
      <c r="R3225" s="3">
        <f ca="1">IF($B3225&lt;&gt;"",SUMIF(INDIRECT("ИсходныеДанные!$"&amp;$K$4&amp;"$2:$"&amp;$K$4&amp;"$50000"),$B3225&amp;"#"&amp;R$6,INDIRECT("ИсходныеДанные!$J$2:$J$50000")),0)</f>
        <v>0</v>
      </c>
      <c r="S3225" s="3">
        <f ca="1">IF($B3225&lt;&gt;"",SUMIF(INDIRECT("ИсходныеДанные!$"&amp;$K$4&amp;"$2:$"&amp;$K$4&amp;"$50000"),$B3225&amp;"#"&amp;S$6,INDIRECT("ИсходныеДанные!$J$2:$J$50000")),0)</f>
        <v>0</v>
      </c>
      <c r="T3225" s="3">
        <f ca="1">IF($B3225&lt;&gt;"",SUMIF(INDIRECT("ИсходныеДанные!$"&amp;$K$4&amp;"$2:$"&amp;$K$4&amp;"$50000"),$B3225&amp;"#"&amp;T$6,INDIRECT("ИсходныеДанные!$J$2:$J$50000")),0)</f>
        <v>0</v>
      </c>
      <c r="U3225" s="3">
        <f ca="1">IF($B3225&lt;&gt;"",SUMIF(INDIRECT("ИсходныеДанные!$"&amp;$K$4&amp;"$2:$"&amp;$K$4&amp;"$50000"),$B3225&amp;"#"&amp;U$6,INDIRECT("ИсходныеДанные!$J$2:$J$50000")),0)</f>
        <v>0</v>
      </c>
      <c r="V3225" s="3">
        <f ca="1">IF($B3225&lt;&gt;"",SUMIF(INDIRECT("ИсходныеДанные!$"&amp;$K$4&amp;"$2:$"&amp;$K$4&amp;"$50000"),$B3225&amp;"#"&amp;V$6,INDIRECT("ИсходныеДанные!$J$2:$J$50000")),0)</f>
        <v>0</v>
      </c>
      <c r="W3225" s="16" t="e">
        <f ca="1">SUM(K3225:V3225)/Пофамильно!$R$1</f>
        <v>#DIV/0!</v>
      </c>
    </row>
    <row r="3226" spans="1:23" x14ac:dyDescent="0.25">
      <c r="A3226" s="10" t="str">
        <f t="shared" ca="1" si="52"/>
        <v>delete</v>
      </c>
      <c r="B3226" s="16" cm="1">
        <f t="array" aca="1" ref="B3226" ca="1">INDIRECT("УникальныеСписки!D"&amp;ROW()-$L$4)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14"/>
      <c r="G3226" s="81" t="str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84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84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84" t="str" cm="1">
        <f t="array" aca="1" ref="J3226" ca="1">_xlfn.XLOOKUP($B3226,INDIRECT(SUBSTITUTE("ИсходныеДанные!$где$2:$где$50000","где",$B$4)),INDIRECT(SUBSTITUTE("ИсходныеДанные!$что$2:$что$50000","что",J$4)),"",0,1)</f>
        <v/>
      </c>
      <c r="K3226" s="3">
        <f ca="1">IF($B3226&lt;&gt;"",SUMIF(INDIRECT("ИсходныеДанные!$"&amp;$K$4&amp;"$2:$"&amp;$K$4&amp;"$50000"),$B3226&amp;"#"&amp;K$6,INDIRECT("ИсходныеДанные!$J$2:$J$50000")),0)</f>
        <v>0</v>
      </c>
      <c r="L3226" s="3">
        <f ca="1">IF($B3226&lt;&gt;"",SUMIF(INDIRECT("ИсходныеДанные!$"&amp;$K$4&amp;"$2:$"&amp;$K$4&amp;"$50000"),$B3226&amp;"#"&amp;L$6,INDIRECT("ИсходныеДанные!$J$2:$J$50000")),0)</f>
        <v>0</v>
      </c>
      <c r="M3226" s="3">
        <f ca="1">IF($B3226&lt;&gt;"",SUMIF(INDIRECT("ИсходныеДанные!$"&amp;$K$4&amp;"$2:$"&amp;$K$4&amp;"$50000"),$B3226&amp;"#"&amp;M$6,INDIRECT("ИсходныеДанные!$J$2:$J$50000")),0)</f>
        <v>0</v>
      </c>
      <c r="N3226" s="3">
        <f ca="1">IF($B3226&lt;&gt;"",SUMIF(INDIRECT("ИсходныеДанные!$"&amp;$K$4&amp;"$2:$"&amp;$K$4&amp;"$50000"),$B3226&amp;"#"&amp;N$6,INDIRECT("ИсходныеДанные!$J$2:$J$50000")),0)</f>
        <v>0</v>
      </c>
      <c r="O3226" s="3">
        <f ca="1">IF($B3226&lt;&gt;"",SUMIF(INDIRECT("ИсходныеДанные!$"&amp;$K$4&amp;"$2:$"&amp;$K$4&amp;"$50000"),$B3226&amp;"#"&amp;O$6,INDIRECT("ИсходныеДанные!$J$2:$J$50000")),0)</f>
        <v>0</v>
      </c>
      <c r="P3226" s="3">
        <f ca="1">IF($B3226&lt;&gt;"",SUMIF(INDIRECT("ИсходныеДанные!$"&amp;$K$4&amp;"$2:$"&amp;$K$4&amp;"$50000"),$B3226&amp;"#"&amp;P$6,INDIRECT("ИсходныеДанные!$J$2:$J$50000")),0)</f>
        <v>0</v>
      </c>
      <c r="Q3226" s="3">
        <f ca="1">IF($B3226&lt;&gt;"",SUMIF(INDIRECT("ИсходныеДанные!$"&amp;$K$4&amp;"$2:$"&amp;$K$4&amp;"$50000"),$B3226&amp;"#"&amp;Q$6,INDIRECT("ИсходныеДанные!$J$2:$J$50000")),0)</f>
        <v>0</v>
      </c>
      <c r="R3226" s="3">
        <f ca="1">IF($B3226&lt;&gt;"",SUMIF(INDIRECT("ИсходныеДанные!$"&amp;$K$4&amp;"$2:$"&amp;$K$4&amp;"$50000"),$B3226&amp;"#"&amp;R$6,INDIRECT("ИсходныеДанные!$J$2:$J$50000")),0)</f>
        <v>0</v>
      </c>
      <c r="S3226" s="3">
        <f ca="1">IF($B3226&lt;&gt;"",SUMIF(INDIRECT("ИсходныеДанные!$"&amp;$K$4&amp;"$2:$"&amp;$K$4&amp;"$50000"),$B3226&amp;"#"&amp;S$6,INDIRECT("ИсходныеДанные!$J$2:$J$50000")),0)</f>
        <v>0</v>
      </c>
      <c r="T3226" s="3">
        <f ca="1">IF($B3226&lt;&gt;"",SUMIF(INDIRECT("ИсходныеДанные!$"&amp;$K$4&amp;"$2:$"&amp;$K$4&amp;"$50000"),$B3226&amp;"#"&amp;T$6,INDIRECT("ИсходныеДанные!$J$2:$J$50000")),0)</f>
        <v>0</v>
      </c>
      <c r="U3226" s="3">
        <f ca="1">IF($B3226&lt;&gt;"",SUMIF(INDIRECT("ИсходныеДанные!$"&amp;$K$4&amp;"$2:$"&amp;$K$4&amp;"$50000"),$B3226&amp;"#"&amp;U$6,INDIRECT("ИсходныеДанные!$J$2:$J$50000")),0)</f>
        <v>0</v>
      </c>
      <c r="V3226" s="3">
        <f ca="1">IF($B3226&lt;&gt;"",SUMIF(INDIRECT("ИсходныеДанные!$"&amp;$K$4&amp;"$2:$"&amp;$K$4&amp;"$50000"),$B3226&amp;"#"&amp;V$6,INDIRECT("ИсходныеДанные!$J$2:$J$50000")),0)</f>
        <v>0</v>
      </c>
      <c r="W3226" s="16" t="e">
        <f ca="1">SUM(K3226:V3226)/Пофамильно!$R$1</f>
        <v>#DIV/0!</v>
      </c>
    </row>
    <row r="3227" spans="1:23" x14ac:dyDescent="0.25">
      <c r="A3227" s="10" t="str">
        <f t="shared" ca="1" si="52"/>
        <v>delete</v>
      </c>
      <c r="B3227" s="16" cm="1">
        <f t="array" aca="1" ref="B3227" ca="1">INDIRECT("УникальныеСписки!D"&amp;ROW()-$L$4)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14"/>
      <c r="G3227" s="81" t="str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84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84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84" t="str" cm="1">
        <f t="array" aca="1" ref="J3227" ca="1">_xlfn.XLOOKUP($B3227,INDIRECT(SUBSTITUTE("ИсходныеДанные!$где$2:$где$50000","где",$B$4)),INDIRECT(SUBSTITUTE("ИсходныеДанные!$что$2:$что$50000","что",J$4)),"",0,1)</f>
        <v/>
      </c>
      <c r="K3227" s="3">
        <f ca="1">IF($B3227&lt;&gt;"",SUMIF(INDIRECT("ИсходныеДанные!$"&amp;$K$4&amp;"$2:$"&amp;$K$4&amp;"$50000"),$B3227&amp;"#"&amp;K$6,INDIRECT("ИсходныеДанные!$J$2:$J$50000")),0)</f>
        <v>0</v>
      </c>
      <c r="L3227" s="3">
        <f ca="1">IF($B3227&lt;&gt;"",SUMIF(INDIRECT("ИсходныеДанные!$"&amp;$K$4&amp;"$2:$"&amp;$K$4&amp;"$50000"),$B3227&amp;"#"&amp;L$6,INDIRECT("ИсходныеДанные!$J$2:$J$50000")),0)</f>
        <v>0</v>
      </c>
      <c r="M3227" s="3">
        <f ca="1">IF($B3227&lt;&gt;"",SUMIF(INDIRECT("ИсходныеДанные!$"&amp;$K$4&amp;"$2:$"&amp;$K$4&amp;"$50000"),$B3227&amp;"#"&amp;M$6,INDIRECT("ИсходныеДанные!$J$2:$J$50000")),0)</f>
        <v>0</v>
      </c>
      <c r="N3227" s="3">
        <f ca="1">IF($B3227&lt;&gt;"",SUMIF(INDIRECT("ИсходныеДанные!$"&amp;$K$4&amp;"$2:$"&amp;$K$4&amp;"$50000"),$B3227&amp;"#"&amp;N$6,INDIRECT("ИсходныеДанные!$J$2:$J$50000")),0)</f>
        <v>0</v>
      </c>
      <c r="O3227" s="3">
        <f ca="1">IF($B3227&lt;&gt;"",SUMIF(INDIRECT("ИсходныеДанные!$"&amp;$K$4&amp;"$2:$"&amp;$K$4&amp;"$50000"),$B3227&amp;"#"&amp;O$6,INDIRECT("ИсходныеДанные!$J$2:$J$50000")),0)</f>
        <v>0</v>
      </c>
      <c r="P3227" s="3">
        <f ca="1">IF($B3227&lt;&gt;"",SUMIF(INDIRECT("ИсходныеДанные!$"&amp;$K$4&amp;"$2:$"&amp;$K$4&amp;"$50000"),$B3227&amp;"#"&amp;P$6,INDIRECT("ИсходныеДанные!$J$2:$J$50000")),0)</f>
        <v>0</v>
      </c>
      <c r="Q3227" s="3">
        <f ca="1">IF($B3227&lt;&gt;"",SUMIF(INDIRECT("ИсходныеДанные!$"&amp;$K$4&amp;"$2:$"&amp;$K$4&amp;"$50000"),$B3227&amp;"#"&amp;Q$6,INDIRECT("ИсходныеДанные!$J$2:$J$50000")),0)</f>
        <v>0</v>
      </c>
      <c r="R3227" s="3">
        <f ca="1">IF($B3227&lt;&gt;"",SUMIF(INDIRECT("ИсходныеДанные!$"&amp;$K$4&amp;"$2:$"&amp;$K$4&amp;"$50000"),$B3227&amp;"#"&amp;R$6,INDIRECT("ИсходныеДанные!$J$2:$J$50000")),0)</f>
        <v>0</v>
      </c>
      <c r="S3227" s="3">
        <f ca="1">IF($B3227&lt;&gt;"",SUMIF(INDIRECT("ИсходныеДанные!$"&amp;$K$4&amp;"$2:$"&amp;$K$4&amp;"$50000"),$B3227&amp;"#"&amp;S$6,INDIRECT("ИсходныеДанные!$J$2:$J$50000")),0)</f>
        <v>0</v>
      </c>
      <c r="T3227" s="3">
        <f ca="1">IF($B3227&lt;&gt;"",SUMIF(INDIRECT("ИсходныеДанные!$"&amp;$K$4&amp;"$2:$"&amp;$K$4&amp;"$50000"),$B3227&amp;"#"&amp;T$6,INDIRECT("ИсходныеДанные!$J$2:$J$50000")),0)</f>
        <v>0</v>
      </c>
      <c r="U3227" s="3">
        <f ca="1">IF($B3227&lt;&gt;"",SUMIF(INDIRECT("ИсходныеДанные!$"&amp;$K$4&amp;"$2:$"&amp;$K$4&amp;"$50000"),$B3227&amp;"#"&amp;U$6,INDIRECT("ИсходныеДанные!$J$2:$J$50000")),0)</f>
        <v>0</v>
      </c>
      <c r="V3227" s="3">
        <f ca="1">IF($B3227&lt;&gt;"",SUMIF(INDIRECT("ИсходныеДанные!$"&amp;$K$4&amp;"$2:$"&amp;$K$4&amp;"$50000"),$B3227&amp;"#"&amp;V$6,INDIRECT("ИсходныеДанные!$J$2:$J$50000")),0)</f>
        <v>0</v>
      </c>
      <c r="W3227" s="16" t="e">
        <f ca="1">SUM(K3227:V3227)/Пофамильно!$R$1</f>
        <v>#DIV/0!</v>
      </c>
    </row>
    <row r="3228" spans="1:23" x14ac:dyDescent="0.25">
      <c r="A3228" s="10" t="str">
        <f t="shared" ca="1" si="52"/>
        <v>delete</v>
      </c>
      <c r="B3228" s="16" cm="1">
        <f t="array" aca="1" ref="B3228" ca="1">INDIRECT("УникальныеСписки!D"&amp;ROW()-$L$4)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14"/>
      <c r="G3228" s="81" t="str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84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84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84" t="str" cm="1">
        <f t="array" aca="1" ref="J3228" ca="1">_xlfn.XLOOKUP($B3228,INDIRECT(SUBSTITUTE("ИсходныеДанные!$где$2:$где$50000","где",$B$4)),INDIRECT(SUBSTITUTE("ИсходныеДанные!$что$2:$что$50000","что",J$4)),"",0,1)</f>
        <v/>
      </c>
      <c r="K3228" s="3">
        <f ca="1">IF($B3228&lt;&gt;"",SUMIF(INDIRECT("ИсходныеДанные!$"&amp;$K$4&amp;"$2:$"&amp;$K$4&amp;"$50000"),$B3228&amp;"#"&amp;K$6,INDIRECT("ИсходныеДанные!$J$2:$J$50000")),0)</f>
        <v>0</v>
      </c>
      <c r="L3228" s="3">
        <f ca="1">IF($B3228&lt;&gt;"",SUMIF(INDIRECT("ИсходныеДанные!$"&amp;$K$4&amp;"$2:$"&amp;$K$4&amp;"$50000"),$B3228&amp;"#"&amp;L$6,INDIRECT("ИсходныеДанные!$J$2:$J$50000")),0)</f>
        <v>0</v>
      </c>
      <c r="M3228" s="3">
        <f ca="1">IF($B3228&lt;&gt;"",SUMIF(INDIRECT("ИсходныеДанные!$"&amp;$K$4&amp;"$2:$"&amp;$K$4&amp;"$50000"),$B3228&amp;"#"&amp;M$6,INDIRECT("ИсходныеДанные!$J$2:$J$50000")),0)</f>
        <v>0</v>
      </c>
      <c r="N3228" s="3">
        <f ca="1">IF($B3228&lt;&gt;"",SUMIF(INDIRECT("ИсходныеДанные!$"&amp;$K$4&amp;"$2:$"&amp;$K$4&amp;"$50000"),$B3228&amp;"#"&amp;N$6,INDIRECT("ИсходныеДанные!$J$2:$J$50000")),0)</f>
        <v>0</v>
      </c>
      <c r="O3228" s="3">
        <f ca="1">IF($B3228&lt;&gt;"",SUMIF(INDIRECT("ИсходныеДанные!$"&amp;$K$4&amp;"$2:$"&amp;$K$4&amp;"$50000"),$B3228&amp;"#"&amp;O$6,INDIRECT("ИсходныеДанные!$J$2:$J$50000")),0)</f>
        <v>0</v>
      </c>
      <c r="P3228" s="3">
        <f ca="1">IF($B3228&lt;&gt;"",SUMIF(INDIRECT("ИсходныеДанные!$"&amp;$K$4&amp;"$2:$"&amp;$K$4&amp;"$50000"),$B3228&amp;"#"&amp;P$6,INDIRECT("ИсходныеДанные!$J$2:$J$50000")),0)</f>
        <v>0</v>
      </c>
      <c r="Q3228" s="3">
        <f ca="1">IF($B3228&lt;&gt;"",SUMIF(INDIRECT("ИсходныеДанные!$"&amp;$K$4&amp;"$2:$"&amp;$K$4&amp;"$50000"),$B3228&amp;"#"&amp;Q$6,INDIRECT("ИсходныеДанные!$J$2:$J$50000")),0)</f>
        <v>0</v>
      </c>
      <c r="R3228" s="3">
        <f ca="1">IF($B3228&lt;&gt;"",SUMIF(INDIRECT("ИсходныеДанные!$"&amp;$K$4&amp;"$2:$"&amp;$K$4&amp;"$50000"),$B3228&amp;"#"&amp;R$6,INDIRECT("ИсходныеДанные!$J$2:$J$50000")),0)</f>
        <v>0</v>
      </c>
      <c r="S3228" s="3">
        <f ca="1">IF($B3228&lt;&gt;"",SUMIF(INDIRECT("ИсходныеДанные!$"&amp;$K$4&amp;"$2:$"&amp;$K$4&amp;"$50000"),$B3228&amp;"#"&amp;S$6,INDIRECT("ИсходныеДанные!$J$2:$J$50000")),0)</f>
        <v>0</v>
      </c>
      <c r="T3228" s="3">
        <f ca="1">IF($B3228&lt;&gt;"",SUMIF(INDIRECT("ИсходныеДанные!$"&amp;$K$4&amp;"$2:$"&amp;$K$4&amp;"$50000"),$B3228&amp;"#"&amp;T$6,INDIRECT("ИсходныеДанные!$J$2:$J$50000")),0)</f>
        <v>0</v>
      </c>
      <c r="U3228" s="3">
        <f ca="1">IF($B3228&lt;&gt;"",SUMIF(INDIRECT("ИсходныеДанные!$"&amp;$K$4&amp;"$2:$"&amp;$K$4&amp;"$50000"),$B3228&amp;"#"&amp;U$6,INDIRECT("ИсходныеДанные!$J$2:$J$50000")),0)</f>
        <v>0</v>
      </c>
      <c r="V3228" s="3">
        <f ca="1">IF($B3228&lt;&gt;"",SUMIF(INDIRECT("ИсходныеДанные!$"&amp;$K$4&amp;"$2:$"&amp;$K$4&amp;"$50000"),$B3228&amp;"#"&amp;V$6,INDIRECT("ИсходныеДанные!$J$2:$J$50000")),0)</f>
        <v>0</v>
      </c>
      <c r="W3228" s="16" t="e">
        <f ca="1">SUM(K3228:V3228)/Пофамильно!$R$1</f>
        <v>#DIV/0!</v>
      </c>
    </row>
    <row r="3229" spans="1:23" x14ac:dyDescent="0.25">
      <c r="A3229" s="10" t="str">
        <f t="shared" ca="1" si="52"/>
        <v>delete</v>
      </c>
      <c r="B3229" s="16" cm="1">
        <f t="array" aca="1" ref="B3229" ca="1">INDIRECT("УникальныеСписки!D"&amp;ROW()-$L$4)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14"/>
      <c r="G3229" s="81" t="str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84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84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84" t="str" cm="1">
        <f t="array" aca="1" ref="J3229" ca="1">_xlfn.XLOOKUP($B3229,INDIRECT(SUBSTITUTE("ИсходныеДанные!$где$2:$где$50000","где",$B$4)),INDIRECT(SUBSTITUTE("ИсходныеДанные!$что$2:$что$50000","что",J$4)),"",0,1)</f>
        <v/>
      </c>
      <c r="K3229" s="3">
        <f ca="1">IF($B3229&lt;&gt;"",SUMIF(INDIRECT("ИсходныеДанные!$"&amp;$K$4&amp;"$2:$"&amp;$K$4&amp;"$50000"),$B3229&amp;"#"&amp;K$6,INDIRECT("ИсходныеДанные!$J$2:$J$50000")),0)</f>
        <v>0</v>
      </c>
      <c r="L3229" s="3">
        <f ca="1">IF($B3229&lt;&gt;"",SUMIF(INDIRECT("ИсходныеДанные!$"&amp;$K$4&amp;"$2:$"&amp;$K$4&amp;"$50000"),$B3229&amp;"#"&amp;L$6,INDIRECT("ИсходныеДанные!$J$2:$J$50000")),0)</f>
        <v>0</v>
      </c>
      <c r="M3229" s="3">
        <f ca="1">IF($B3229&lt;&gt;"",SUMIF(INDIRECT("ИсходныеДанные!$"&amp;$K$4&amp;"$2:$"&amp;$K$4&amp;"$50000"),$B3229&amp;"#"&amp;M$6,INDIRECT("ИсходныеДанные!$J$2:$J$50000")),0)</f>
        <v>0</v>
      </c>
      <c r="N3229" s="3">
        <f ca="1">IF($B3229&lt;&gt;"",SUMIF(INDIRECT("ИсходныеДанные!$"&amp;$K$4&amp;"$2:$"&amp;$K$4&amp;"$50000"),$B3229&amp;"#"&amp;N$6,INDIRECT("ИсходныеДанные!$J$2:$J$50000")),0)</f>
        <v>0</v>
      </c>
      <c r="O3229" s="3">
        <f ca="1">IF($B3229&lt;&gt;"",SUMIF(INDIRECT("ИсходныеДанные!$"&amp;$K$4&amp;"$2:$"&amp;$K$4&amp;"$50000"),$B3229&amp;"#"&amp;O$6,INDIRECT("ИсходныеДанные!$J$2:$J$50000")),0)</f>
        <v>0</v>
      </c>
      <c r="P3229" s="3">
        <f ca="1">IF($B3229&lt;&gt;"",SUMIF(INDIRECT("ИсходныеДанные!$"&amp;$K$4&amp;"$2:$"&amp;$K$4&amp;"$50000"),$B3229&amp;"#"&amp;P$6,INDIRECT("ИсходныеДанные!$J$2:$J$50000")),0)</f>
        <v>0</v>
      </c>
      <c r="Q3229" s="3">
        <f ca="1">IF($B3229&lt;&gt;"",SUMIF(INDIRECT("ИсходныеДанные!$"&amp;$K$4&amp;"$2:$"&amp;$K$4&amp;"$50000"),$B3229&amp;"#"&amp;Q$6,INDIRECT("ИсходныеДанные!$J$2:$J$50000")),0)</f>
        <v>0</v>
      </c>
      <c r="R3229" s="3">
        <f ca="1">IF($B3229&lt;&gt;"",SUMIF(INDIRECT("ИсходныеДанные!$"&amp;$K$4&amp;"$2:$"&amp;$K$4&amp;"$50000"),$B3229&amp;"#"&amp;R$6,INDIRECT("ИсходныеДанные!$J$2:$J$50000")),0)</f>
        <v>0</v>
      </c>
      <c r="S3229" s="3">
        <f ca="1">IF($B3229&lt;&gt;"",SUMIF(INDIRECT("ИсходныеДанные!$"&amp;$K$4&amp;"$2:$"&amp;$K$4&amp;"$50000"),$B3229&amp;"#"&amp;S$6,INDIRECT("ИсходныеДанные!$J$2:$J$50000")),0)</f>
        <v>0</v>
      </c>
      <c r="T3229" s="3">
        <f ca="1">IF($B3229&lt;&gt;"",SUMIF(INDIRECT("ИсходныеДанные!$"&amp;$K$4&amp;"$2:$"&amp;$K$4&amp;"$50000"),$B3229&amp;"#"&amp;T$6,INDIRECT("ИсходныеДанные!$J$2:$J$50000")),0)</f>
        <v>0</v>
      </c>
      <c r="U3229" s="3">
        <f ca="1">IF($B3229&lt;&gt;"",SUMIF(INDIRECT("ИсходныеДанные!$"&amp;$K$4&amp;"$2:$"&amp;$K$4&amp;"$50000"),$B3229&amp;"#"&amp;U$6,INDIRECT("ИсходныеДанные!$J$2:$J$50000")),0)</f>
        <v>0</v>
      </c>
      <c r="V3229" s="3">
        <f ca="1">IF($B3229&lt;&gt;"",SUMIF(INDIRECT("ИсходныеДанные!$"&amp;$K$4&amp;"$2:$"&amp;$K$4&amp;"$50000"),$B3229&amp;"#"&amp;V$6,INDIRECT("ИсходныеДанные!$J$2:$J$50000")),0)</f>
        <v>0</v>
      </c>
      <c r="W3229" s="16" t="e">
        <f ca="1">SUM(K3229:V3229)/Пофамильно!$R$1</f>
        <v>#DIV/0!</v>
      </c>
    </row>
    <row r="3230" spans="1:23" x14ac:dyDescent="0.25">
      <c r="A3230" s="10" t="str">
        <f t="shared" ca="1" si="52"/>
        <v>delete</v>
      </c>
      <c r="B3230" s="16" cm="1">
        <f t="array" aca="1" ref="B3230" ca="1">INDIRECT("УникальныеСписки!D"&amp;ROW()-$L$4)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14"/>
      <c r="G3230" s="81" t="str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84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84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84" t="str" cm="1">
        <f t="array" aca="1" ref="J3230" ca="1">_xlfn.XLOOKUP($B3230,INDIRECT(SUBSTITUTE("ИсходныеДанные!$где$2:$где$50000","где",$B$4)),INDIRECT(SUBSTITUTE("ИсходныеДанные!$что$2:$что$50000","что",J$4)),"",0,1)</f>
        <v/>
      </c>
      <c r="K3230" s="3">
        <f ca="1">IF($B3230&lt;&gt;"",SUMIF(INDIRECT("ИсходныеДанные!$"&amp;$K$4&amp;"$2:$"&amp;$K$4&amp;"$50000"),$B3230&amp;"#"&amp;K$6,INDIRECT("ИсходныеДанные!$J$2:$J$50000")),0)</f>
        <v>0</v>
      </c>
      <c r="L3230" s="3">
        <f ca="1">IF($B3230&lt;&gt;"",SUMIF(INDIRECT("ИсходныеДанные!$"&amp;$K$4&amp;"$2:$"&amp;$K$4&amp;"$50000"),$B3230&amp;"#"&amp;L$6,INDIRECT("ИсходныеДанные!$J$2:$J$50000")),0)</f>
        <v>0</v>
      </c>
      <c r="M3230" s="3">
        <f ca="1">IF($B3230&lt;&gt;"",SUMIF(INDIRECT("ИсходныеДанные!$"&amp;$K$4&amp;"$2:$"&amp;$K$4&amp;"$50000"),$B3230&amp;"#"&amp;M$6,INDIRECT("ИсходныеДанные!$J$2:$J$50000")),0)</f>
        <v>0</v>
      </c>
      <c r="N3230" s="3">
        <f ca="1">IF($B3230&lt;&gt;"",SUMIF(INDIRECT("ИсходныеДанные!$"&amp;$K$4&amp;"$2:$"&amp;$K$4&amp;"$50000"),$B3230&amp;"#"&amp;N$6,INDIRECT("ИсходныеДанные!$J$2:$J$50000")),0)</f>
        <v>0</v>
      </c>
      <c r="O3230" s="3">
        <f ca="1">IF($B3230&lt;&gt;"",SUMIF(INDIRECT("ИсходныеДанные!$"&amp;$K$4&amp;"$2:$"&amp;$K$4&amp;"$50000"),$B3230&amp;"#"&amp;O$6,INDIRECT("ИсходныеДанные!$J$2:$J$50000")),0)</f>
        <v>0</v>
      </c>
      <c r="P3230" s="3">
        <f ca="1">IF($B3230&lt;&gt;"",SUMIF(INDIRECT("ИсходныеДанные!$"&amp;$K$4&amp;"$2:$"&amp;$K$4&amp;"$50000"),$B3230&amp;"#"&amp;P$6,INDIRECT("ИсходныеДанные!$J$2:$J$50000")),0)</f>
        <v>0</v>
      </c>
      <c r="Q3230" s="3">
        <f ca="1">IF($B3230&lt;&gt;"",SUMIF(INDIRECT("ИсходныеДанные!$"&amp;$K$4&amp;"$2:$"&amp;$K$4&amp;"$50000"),$B3230&amp;"#"&amp;Q$6,INDIRECT("ИсходныеДанные!$J$2:$J$50000")),0)</f>
        <v>0</v>
      </c>
      <c r="R3230" s="3">
        <f ca="1">IF($B3230&lt;&gt;"",SUMIF(INDIRECT("ИсходныеДанные!$"&amp;$K$4&amp;"$2:$"&amp;$K$4&amp;"$50000"),$B3230&amp;"#"&amp;R$6,INDIRECT("ИсходныеДанные!$J$2:$J$50000")),0)</f>
        <v>0</v>
      </c>
      <c r="S3230" s="3">
        <f ca="1">IF($B3230&lt;&gt;"",SUMIF(INDIRECT("ИсходныеДанные!$"&amp;$K$4&amp;"$2:$"&amp;$K$4&amp;"$50000"),$B3230&amp;"#"&amp;S$6,INDIRECT("ИсходныеДанные!$J$2:$J$50000")),0)</f>
        <v>0</v>
      </c>
      <c r="T3230" s="3">
        <f ca="1">IF($B3230&lt;&gt;"",SUMIF(INDIRECT("ИсходныеДанные!$"&amp;$K$4&amp;"$2:$"&amp;$K$4&amp;"$50000"),$B3230&amp;"#"&amp;T$6,INDIRECT("ИсходныеДанные!$J$2:$J$50000")),0)</f>
        <v>0</v>
      </c>
      <c r="U3230" s="3">
        <f ca="1">IF($B3230&lt;&gt;"",SUMIF(INDIRECT("ИсходныеДанные!$"&amp;$K$4&amp;"$2:$"&amp;$K$4&amp;"$50000"),$B3230&amp;"#"&amp;U$6,INDIRECT("ИсходныеДанные!$J$2:$J$50000")),0)</f>
        <v>0</v>
      </c>
      <c r="V3230" s="3">
        <f ca="1">IF($B3230&lt;&gt;"",SUMIF(INDIRECT("ИсходныеДанные!$"&amp;$K$4&amp;"$2:$"&amp;$K$4&amp;"$50000"),$B3230&amp;"#"&amp;V$6,INDIRECT("ИсходныеДанные!$J$2:$J$50000")),0)</f>
        <v>0</v>
      </c>
      <c r="W3230" s="16" t="e">
        <f ca="1">SUM(K3230:V3230)/Пофамильно!$R$1</f>
        <v>#DIV/0!</v>
      </c>
    </row>
    <row r="3231" spans="1:23" x14ac:dyDescent="0.25">
      <c r="A3231" s="10" t="str">
        <f t="shared" ca="1" si="52"/>
        <v>delete</v>
      </c>
      <c r="B3231" s="16" cm="1">
        <f t="array" aca="1" ref="B3231" ca="1">INDIRECT("УникальныеСписки!D"&amp;ROW()-$L$4)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14"/>
      <c r="G3231" s="81" t="str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84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84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84" t="str" cm="1">
        <f t="array" aca="1" ref="J3231" ca="1">_xlfn.XLOOKUP($B3231,INDIRECT(SUBSTITUTE("ИсходныеДанные!$где$2:$где$50000","где",$B$4)),INDIRECT(SUBSTITUTE("ИсходныеДанные!$что$2:$что$50000","что",J$4)),"",0,1)</f>
        <v/>
      </c>
      <c r="K3231" s="3">
        <f ca="1">IF($B3231&lt;&gt;"",SUMIF(INDIRECT("ИсходныеДанные!$"&amp;$K$4&amp;"$2:$"&amp;$K$4&amp;"$50000"),$B3231&amp;"#"&amp;K$6,INDIRECT("ИсходныеДанные!$J$2:$J$50000")),0)</f>
        <v>0</v>
      </c>
      <c r="L3231" s="3">
        <f ca="1">IF($B3231&lt;&gt;"",SUMIF(INDIRECT("ИсходныеДанные!$"&amp;$K$4&amp;"$2:$"&amp;$K$4&amp;"$50000"),$B3231&amp;"#"&amp;L$6,INDIRECT("ИсходныеДанные!$J$2:$J$50000")),0)</f>
        <v>0</v>
      </c>
      <c r="M3231" s="3">
        <f ca="1">IF($B3231&lt;&gt;"",SUMIF(INDIRECT("ИсходныеДанные!$"&amp;$K$4&amp;"$2:$"&amp;$K$4&amp;"$50000"),$B3231&amp;"#"&amp;M$6,INDIRECT("ИсходныеДанные!$J$2:$J$50000")),0)</f>
        <v>0</v>
      </c>
      <c r="N3231" s="3">
        <f ca="1">IF($B3231&lt;&gt;"",SUMIF(INDIRECT("ИсходныеДанные!$"&amp;$K$4&amp;"$2:$"&amp;$K$4&amp;"$50000"),$B3231&amp;"#"&amp;N$6,INDIRECT("ИсходныеДанные!$J$2:$J$50000")),0)</f>
        <v>0</v>
      </c>
      <c r="O3231" s="3">
        <f ca="1">IF($B3231&lt;&gt;"",SUMIF(INDIRECT("ИсходныеДанные!$"&amp;$K$4&amp;"$2:$"&amp;$K$4&amp;"$50000"),$B3231&amp;"#"&amp;O$6,INDIRECT("ИсходныеДанные!$J$2:$J$50000")),0)</f>
        <v>0</v>
      </c>
      <c r="P3231" s="3">
        <f ca="1">IF($B3231&lt;&gt;"",SUMIF(INDIRECT("ИсходныеДанные!$"&amp;$K$4&amp;"$2:$"&amp;$K$4&amp;"$50000"),$B3231&amp;"#"&amp;P$6,INDIRECT("ИсходныеДанные!$J$2:$J$50000")),0)</f>
        <v>0</v>
      </c>
      <c r="Q3231" s="3">
        <f ca="1">IF($B3231&lt;&gt;"",SUMIF(INDIRECT("ИсходныеДанные!$"&amp;$K$4&amp;"$2:$"&amp;$K$4&amp;"$50000"),$B3231&amp;"#"&amp;Q$6,INDIRECT("ИсходныеДанные!$J$2:$J$50000")),0)</f>
        <v>0</v>
      </c>
      <c r="R3231" s="3">
        <f ca="1">IF($B3231&lt;&gt;"",SUMIF(INDIRECT("ИсходныеДанные!$"&amp;$K$4&amp;"$2:$"&amp;$K$4&amp;"$50000"),$B3231&amp;"#"&amp;R$6,INDIRECT("ИсходныеДанные!$J$2:$J$50000")),0)</f>
        <v>0</v>
      </c>
      <c r="S3231" s="3">
        <f ca="1">IF($B3231&lt;&gt;"",SUMIF(INDIRECT("ИсходныеДанные!$"&amp;$K$4&amp;"$2:$"&amp;$K$4&amp;"$50000"),$B3231&amp;"#"&amp;S$6,INDIRECT("ИсходныеДанные!$J$2:$J$50000")),0)</f>
        <v>0</v>
      </c>
      <c r="T3231" s="3">
        <f ca="1">IF($B3231&lt;&gt;"",SUMIF(INDIRECT("ИсходныеДанные!$"&amp;$K$4&amp;"$2:$"&amp;$K$4&amp;"$50000"),$B3231&amp;"#"&amp;T$6,INDIRECT("ИсходныеДанные!$J$2:$J$50000")),0)</f>
        <v>0</v>
      </c>
      <c r="U3231" s="3">
        <f ca="1">IF($B3231&lt;&gt;"",SUMIF(INDIRECT("ИсходныеДанные!$"&amp;$K$4&amp;"$2:$"&amp;$K$4&amp;"$50000"),$B3231&amp;"#"&amp;U$6,INDIRECT("ИсходныеДанные!$J$2:$J$50000")),0)</f>
        <v>0</v>
      </c>
      <c r="V3231" s="3">
        <f ca="1">IF($B3231&lt;&gt;"",SUMIF(INDIRECT("ИсходныеДанные!$"&amp;$K$4&amp;"$2:$"&amp;$K$4&amp;"$50000"),$B3231&amp;"#"&amp;V$6,INDIRECT("ИсходныеДанные!$J$2:$J$50000")),0)</f>
        <v>0</v>
      </c>
      <c r="W3231" s="16" t="e">
        <f ca="1">SUM(K3231:V3231)/Пофамильно!$R$1</f>
        <v>#DIV/0!</v>
      </c>
    </row>
    <row r="3232" spans="1:23" x14ac:dyDescent="0.25">
      <c r="A3232" s="10" t="str">
        <f t="shared" ca="1" si="52"/>
        <v>delete</v>
      </c>
      <c r="B3232" s="16" cm="1">
        <f t="array" aca="1" ref="B3232" ca="1">INDIRECT("УникальныеСписки!D"&amp;ROW()-$L$4)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14"/>
      <c r="G3232" s="81" t="str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84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84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84" t="str" cm="1">
        <f t="array" aca="1" ref="J3232" ca="1">_xlfn.XLOOKUP($B3232,INDIRECT(SUBSTITUTE("ИсходныеДанные!$где$2:$где$50000","где",$B$4)),INDIRECT(SUBSTITUTE("ИсходныеДанные!$что$2:$что$50000","что",J$4)),"",0,1)</f>
        <v/>
      </c>
      <c r="K3232" s="3">
        <f ca="1">IF($B3232&lt;&gt;"",SUMIF(INDIRECT("ИсходныеДанные!$"&amp;$K$4&amp;"$2:$"&amp;$K$4&amp;"$50000"),$B3232&amp;"#"&amp;K$6,INDIRECT("ИсходныеДанные!$J$2:$J$50000")),0)</f>
        <v>0</v>
      </c>
      <c r="L3232" s="3">
        <f ca="1">IF($B3232&lt;&gt;"",SUMIF(INDIRECT("ИсходныеДанные!$"&amp;$K$4&amp;"$2:$"&amp;$K$4&amp;"$50000"),$B3232&amp;"#"&amp;L$6,INDIRECT("ИсходныеДанные!$J$2:$J$50000")),0)</f>
        <v>0</v>
      </c>
      <c r="M3232" s="3">
        <f ca="1">IF($B3232&lt;&gt;"",SUMIF(INDIRECT("ИсходныеДанные!$"&amp;$K$4&amp;"$2:$"&amp;$K$4&amp;"$50000"),$B3232&amp;"#"&amp;M$6,INDIRECT("ИсходныеДанные!$J$2:$J$50000")),0)</f>
        <v>0</v>
      </c>
      <c r="N3232" s="3">
        <f ca="1">IF($B3232&lt;&gt;"",SUMIF(INDIRECT("ИсходныеДанные!$"&amp;$K$4&amp;"$2:$"&amp;$K$4&amp;"$50000"),$B3232&amp;"#"&amp;N$6,INDIRECT("ИсходныеДанные!$J$2:$J$50000")),0)</f>
        <v>0</v>
      </c>
      <c r="O3232" s="3">
        <f ca="1">IF($B3232&lt;&gt;"",SUMIF(INDIRECT("ИсходныеДанные!$"&amp;$K$4&amp;"$2:$"&amp;$K$4&amp;"$50000"),$B3232&amp;"#"&amp;O$6,INDIRECT("ИсходныеДанные!$J$2:$J$50000")),0)</f>
        <v>0</v>
      </c>
      <c r="P3232" s="3">
        <f ca="1">IF($B3232&lt;&gt;"",SUMIF(INDIRECT("ИсходныеДанные!$"&amp;$K$4&amp;"$2:$"&amp;$K$4&amp;"$50000"),$B3232&amp;"#"&amp;P$6,INDIRECT("ИсходныеДанные!$J$2:$J$50000")),0)</f>
        <v>0</v>
      </c>
      <c r="Q3232" s="3">
        <f ca="1">IF($B3232&lt;&gt;"",SUMIF(INDIRECT("ИсходныеДанные!$"&amp;$K$4&amp;"$2:$"&amp;$K$4&amp;"$50000"),$B3232&amp;"#"&amp;Q$6,INDIRECT("ИсходныеДанные!$J$2:$J$50000")),0)</f>
        <v>0</v>
      </c>
      <c r="R3232" s="3">
        <f ca="1">IF($B3232&lt;&gt;"",SUMIF(INDIRECT("ИсходныеДанные!$"&amp;$K$4&amp;"$2:$"&amp;$K$4&amp;"$50000"),$B3232&amp;"#"&amp;R$6,INDIRECT("ИсходныеДанные!$J$2:$J$50000")),0)</f>
        <v>0</v>
      </c>
      <c r="S3232" s="3">
        <f ca="1">IF($B3232&lt;&gt;"",SUMIF(INDIRECT("ИсходныеДанные!$"&amp;$K$4&amp;"$2:$"&amp;$K$4&amp;"$50000"),$B3232&amp;"#"&amp;S$6,INDIRECT("ИсходныеДанные!$J$2:$J$50000")),0)</f>
        <v>0</v>
      </c>
      <c r="T3232" s="3">
        <f ca="1">IF($B3232&lt;&gt;"",SUMIF(INDIRECT("ИсходныеДанные!$"&amp;$K$4&amp;"$2:$"&amp;$K$4&amp;"$50000"),$B3232&amp;"#"&amp;T$6,INDIRECT("ИсходныеДанные!$J$2:$J$50000")),0)</f>
        <v>0</v>
      </c>
      <c r="U3232" s="3">
        <f ca="1">IF($B3232&lt;&gt;"",SUMIF(INDIRECT("ИсходныеДанные!$"&amp;$K$4&amp;"$2:$"&amp;$K$4&amp;"$50000"),$B3232&amp;"#"&amp;U$6,INDIRECT("ИсходныеДанные!$J$2:$J$50000")),0)</f>
        <v>0</v>
      </c>
      <c r="V3232" s="3">
        <f ca="1">IF($B3232&lt;&gt;"",SUMIF(INDIRECT("ИсходныеДанные!$"&amp;$K$4&amp;"$2:$"&amp;$K$4&amp;"$50000"),$B3232&amp;"#"&amp;V$6,INDIRECT("ИсходныеДанные!$J$2:$J$50000")),0)</f>
        <v>0</v>
      </c>
      <c r="W3232" s="16" t="e">
        <f ca="1">SUM(K3232:V3232)/Пофамильно!$R$1</f>
        <v>#DIV/0!</v>
      </c>
    </row>
    <row r="3233" spans="1:23" x14ac:dyDescent="0.25">
      <c r="A3233" s="10" t="str">
        <f t="shared" ca="1" si="52"/>
        <v>delete</v>
      </c>
      <c r="B3233" s="16" cm="1">
        <f t="array" aca="1" ref="B3233" ca="1">INDIRECT("УникальныеСписки!D"&amp;ROW()-$L$4)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14"/>
      <c r="G3233" s="81" t="str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84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84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84" t="str" cm="1">
        <f t="array" aca="1" ref="J3233" ca="1">_xlfn.XLOOKUP($B3233,INDIRECT(SUBSTITUTE("ИсходныеДанные!$где$2:$где$50000","где",$B$4)),INDIRECT(SUBSTITUTE("ИсходныеДанные!$что$2:$что$50000","что",J$4)),"",0,1)</f>
        <v/>
      </c>
      <c r="K3233" s="3">
        <f ca="1">IF($B3233&lt;&gt;"",SUMIF(INDIRECT("ИсходныеДанные!$"&amp;$K$4&amp;"$2:$"&amp;$K$4&amp;"$50000"),$B3233&amp;"#"&amp;K$6,INDIRECT("ИсходныеДанные!$J$2:$J$50000")),0)</f>
        <v>0</v>
      </c>
      <c r="L3233" s="3">
        <f ca="1">IF($B3233&lt;&gt;"",SUMIF(INDIRECT("ИсходныеДанные!$"&amp;$K$4&amp;"$2:$"&amp;$K$4&amp;"$50000"),$B3233&amp;"#"&amp;L$6,INDIRECT("ИсходныеДанные!$J$2:$J$50000")),0)</f>
        <v>0</v>
      </c>
      <c r="M3233" s="3">
        <f ca="1">IF($B3233&lt;&gt;"",SUMIF(INDIRECT("ИсходныеДанные!$"&amp;$K$4&amp;"$2:$"&amp;$K$4&amp;"$50000"),$B3233&amp;"#"&amp;M$6,INDIRECT("ИсходныеДанные!$J$2:$J$50000")),0)</f>
        <v>0</v>
      </c>
      <c r="N3233" s="3">
        <f ca="1">IF($B3233&lt;&gt;"",SUMIF(INDIRECT("ИсходныеДанные!$"&amp;$K$4&amp;"$2:$"&amp;$K$4&amp;"$50000"),$B3233&amp;"#"&amp;N$6,INDIRECT("ИсходныеДанные!$J$2:$J$50000")),0)</f>
        <v>0</v>
      </c>
      <c r="O3233" s="3">
        <f ca="1">IF($B3233&lt;&gt;"",SUMIF(INDIRECT("ИсходныеДанные!$"&amp;$K$4&amp;"$2:$"&amp;$K$4&amp;"$50000"),$B3233&amp;"#"&amp;O$6,INDIRECT("ИсходныеДанные!$J$2:$J$50000")),0)</f>
        <v>0</v>
      </c>
      <c r="P3233" s="3">
        <f ca="1">IF($B3233&lt;&gt;"",SUMIF(INDIRECT("ИсходныеДанные!$"&amp;$K$4&amp;"$2:$"&amp;$K$4&amp;"$50000"),$B3233&amp;"#"&amp;P$6,INDIRECT("ИсходныеДанные!$J$2:$J$50000")),0)</f>
        <v>0</v>
      </c>
      <c r="Q3233" s="3">
        <f ca="1">IF($B3233&lt;&gt;"",SUMIF(INDIRECT("ИсходныеДанные!$"&amp;$K$4&amp;"$2:$"&amp;$K$4&amp;"$50000"),$B3233&amp;"#"&amp;Q$6,INDIRECT("ИсходныеДанные!$J$2:$J$50000")),0)</f>
        <v>0</v>
      </c>
      <c r="R3233" s="3">
        <f ca="1">IF($B3233&lt;&gt;"",SUMIF(INDIRECT("ИсходныеДанные!$"&amp;$K$4&amp;"$2:$"&amp;$K$4&amp;"$50000"),$B3233&amp;"#"&amp;R$6,INDIRECT("ИсходныеДанные!$J$2:$J$50000")),0)</f>
        <v>0</v>
      </c>
      <c r="S3233" s="3">
        <f ca="1">IF($B3233&lt;&gt;"",SUMIF(INDIRECT("ИсходныеДанные!$"&amp;$K$4&amp;"$2:$"&amp;$K$4&amp;"$50000"),$B3233&amp;"#"&amp;S$6,INDIRECT("ИсходныеДанные!$J$2:$J$50000")),0)</f>
        <v>0</v>
      </c>
      <c r="T3233" s="3">
        <f ca="1">IF($B3233&lt;&gt;"",SUMIF(INDIRECT("ИсходныеДанные!$"&amp;$K$4&amp;"$2:$"&amp;$K$4&amp;"$50000"),$B3233&amp;"#"&amp;T$6,INDIRECT("ИсходныеДанные!$J$2:$J$50000")),0)</f>
        <v>0</v>
      </c>
      <c r="U3233" s="3">
        <f ca="1">IF($B3233&lt;&gt;"",SUMIF(INDIRECT("ИсходныеДанные!$"&amp;$K$4&amp;"$2:$"&amp;$K$4&amp;"$50000"),$B3233&amp;"#"&amp;U$6,INDIRECT("ИсходныеДанные!$J$2:$J$50000")),0)</f>
        <v>0</v>
      </c>
      <c r="V3233" s="3">
        <f ca="1">IF($B3233&lt;&gt;"",SUMIF(INDIRECT("ИсходныеДанные!$"&amp;$K$4&amp;"$2:$"&amp;$K$4&amp;"$50000"),$B3233&amp;"#"&amp;V$6,INDIRECT("ИсходныеДанные!$J$2:$J$50000")),0)</f>
        <v>0</v>
      </c>
      <c r="W3233" s="16" t="e">
        <f ca="1">SUM(K3233:V3233)/Пофамильно!$R$1</f>
        <v>#DIV/0!</v>
      </c>
    </row>
    <row r="3234" spans="1:23" x14ac:dyDescent="0.25">
      <c r="A3234" s="10" t="str">
        <f t="shared" ca="1" si="52"/>
        <v>delete</v>
      </c>
      <c r="B3234" s="16" cm="1">
        <f t="array" aca="1" ref="B3234" ca="1">INDIRECT("УникальныеСписки!D"&amp;ROW()-$L$4)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14"/>
      <c r="G3234" s="81" t="str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84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84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84" t="str" cm="1">
        <f t="array" aca="1" ref="J3234" ca="1">_xlfn.XLOOKUP($B3234,INDIRECT(SUBSTITUTE("ИсходныеДанные!$где$2:$где$50000","где",$B$4)),INDIRECT(SUBSTITUTE("ИсходныеДанные!$что$2:$что$50000","что",J$4)),"",0,1)</f>
        <v/>
      </c>
      <c r="K3234" s="3">
        <f ca="1">IF($B3234&lt;&gt;"",SUMIF(INDIRECT("ИсходныеДанные!$"&amp;$K$4&amp;"$2:$"&amp;$K$4&amp;"$50000"),$B3234&amp;"#"&amp;K$6,INDIRECT("ИсходныеДанные!$J$2:$J$50000")),0)</f>
        <v>0</v>
      </c>
      <c r="L3234" s="3">
        <f ca="1">IF($B3234&lt;&gt;"",SUMIF(INDIRECT("ИсходныеДанные!$"&amp;$K$4&amp;"$2:$"&amp;$K$4&amp;"$50000"),$B3234&amp;"#"&amp;L$6,INDIRECT("ИсходныеДанные!$J$2:$J$50000")),0)</f>
        <v>0</v>
      </c>
      <c r="M3234" s="3">
        <f ca="1">IF($B3234&lt;&gt;"",SUMIF(INDIRECT("ИсходныеДанные!$"&amp;$K$4&amp;"$2:$"&amp;$K$4&amp;"$50000"),$B3234&amp;"#"&amp;M$6,INDIRECT("ИсходныеДанные!$J$2:$J$50000")),0)</f>
        <v>0</v>
      </c>
      <c r="N3234" s="3">
        <f ca="1">IF($B3234&lt;&gt;"",SUMIF(INDIRECT("ИсходныеДанные!$"&amp;$K$4&amp;"$2:$"&amp;$K$4&amp;"$50000"),$B3234&amp;"#"&amp;N$6,INDIRECT("ИсходныеДанные!$J$2:$J$50000")),0)</f>
        <v>0</v>
      </c>
      <c r="O3234" s="3">
        <f ca="1">IF($B3234&lt;&gt;"",SUMIF(INDIRECT("ИсходныеДанные!$"&amp;$K$4&amp;"$2:$"&amp;$K$4&amp;"$50000"),$B3234&amp;"#"&amp;O$6,INDIRECT("ИсходныеДанные!$J$2:$J$50000")),0)</f>
        <v>0</v>
      </c>
      <c r="P3234" s="3">
        <f ca="1">IF($B3234&lt;&gt;"",SUMIF(INDIRECT("ИсходныеДанные!$"&amp;$K$4&amp;"$2:$"&amp;$K$4&amp;"$50000"),$B3234&amp;"#"&amp;P$6,INDIRECT("ИсходныеДанные!$J$2:$J$50000")),0)</f>
        <v>0</v>
      </c>
      <c r="Q3234" s="3">
        <f ca="1">IF($B3234&lt;&gt;"",SUMIF(INDIRECT("ИсходныеДанные!$"&amp;$K$4&amp;"$2:$"&amp;$K$4&amp;"$50000"),$B3234&amp;"#"&amp;Q$6,INDIRECT("ИсходныеДанные!$J$2:$J$50000")),0)</f>
        <v>0</v>
      </c>
      <c r="R3234" s="3">
        <f ca="1">IF($B3234&lt;&gt;"",SUMIF(INDIRECT("ИсходныеДанные!$"&amp;$K$4&amp;"$2:$"&amp;$K$4&amp;"$50000"),$B3234&amp;"#"&amp;R$6,INDIRECT("ИсходныеДанные!$J$2:$J$50000")),0)</f>
        <v>0</v>
      </c>
      <c r="S3234" s="3">
        <f ca="1">IF($B3234&lt;&gt;"",SUMIF(INDIRECT("ИсходныеДанные!$"&amp;$K$4&amp;"$2:$"&amp;$K$4&amp;"$50000"),$B3234&amp;"#"&amp;S$6,INDIRECT("ИсходныеДанные!$J$2:$J$50000")),0)</f>
        <v>0</v>
      </c>
      <c r="T3234" s="3">
        <f ca="1">IF($B3234&lt;&gt;"",SUMIF(INDIRECT("ИсходныеДанные!$"&amp;$K$4&amp;"$2:$"&amp;$K$4&amp;"$50000"),$B3234&amp;"#"&amp;T$6,INDIRECT("ИсходныеДанные!$J$2:$J$50000")),0)</f>
        <v>0</v>
      </c>
      <c r="U3234" s="3">
        <f ca="1">IF($B3234&lt;&gt;"",SUMIF(INDIRECT("ИсходныеДанные!$"&amp;$K$4&amp;"$2:$"&amp;$K$4&amp;"$50000"),$B3234&amp;"#"&amp;U$6,INDIRECT("ИсходныеДанные!$J$2:$J$50000")),0)</f>
        <v>0</v>
      </c>
      <c r="V3234" s="3">
        <f ca="1">IF($B3234&lt;&gt;"",SUMIF(INDIRECT("ИсходныеДанные!$"&amp;$K$4&amp;"$2:$"&amp;$K$4&amp;"$50000"),$B3234&amp;"#"&amp;V$6,INDIRECT("ИсходныеДанные!$J$2:$J$50000")),0)</f>
        <v>0</v>
      </c>
      <c r="W3234" s="16" t="e">
        <f ca="1">SUM(K3234:V3234)/Пофамильно!$R$1</f>
        <v>#DIV/0!</v>
      </c>
    </row>
    <row r="3235" spans="1:23" x14ac:dyDescent="0.25">
      <c r="A3235" s="10" t="str">
        <f t="shared" ca="1" si="52"/>
        <v>delete</v>
      </c>
      <c r="B3235" s="16" cm="1">
        <f t="array" aca="1" ref="B3235" ca="1">INDIRECT("УникальныеСписки!D"&amp;ROW()-$L$4)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14"/>
      <c r="G3235" s="81" t="str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84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84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84" t="str" cm="1">
        <f t="array" aca="1" ref="J3235" ca="1">_xlfn.XLOOKUP($B3235,INDIRECT(SUBSTITUTE("ИсходныеДанные!$где$2:$где$50000","где",$B$4)),INDIRECT(SUBSTITUTE("ИсходныеДанные!$что$2:$что$50000","что",J$4)),"",0,1)</f>
        <v/>
      </c>
      <c r="K3235" s="3">
        <f ca="1">IF($B3235&lt;&gt;"",SUMIF(INDIRECT("ИсходныеДанные!$"&amp;$K$4&amp;"$2:$"&amp;$K$4&amp;"$50000"),$B3235&amp;"#"&amp;K$6,INDIRECT("ИсходныеДанные!$J$2:$J$50000")),0)</f>
        <v>0</v>
      </c>
      <c r="L3235" s="3">
        <f ca="1">IF($B3235&lt;&gt;"",SUMIF(INDIRECT("ИсходныеДанные!$"&amp;$K$4&amp;"$2:$"&amp;$K$4&amp;"$50000"),$B3235&amp;"#"&amp;L$6,INDIRECT("ИсходныеДанные!$J$2:$J$50000")),0)</f>
        <v>0</v>
      </c>
      <c r="M3235" s="3">
        <f ca="1">IF($B3235&lt;&gt;"",SUMIF(INDIRECT("ИсходныеДанные!$"&amp;$K$4&amp;"$2:$"&amp;$K$4&amp;"$50000"),$B3235&amp;"#"&amp;M$6,INDIRECT("ИсходныеДанные!$J$2:$J$50000")),0)</f>
        <v>0</v>
      </c>
      <c r="N3235" s="3">
        <f ca="1">IF($B3235&lt;&gt;"",SUMIF(INDIRECT("ИсходныеДанные!$"&amp;$K$4&amp;"$2:$"&amp;$K$4&amp;"$50000"),$B3235&amp;"#"&amp;N$6,INDIRECT("ИсходныеДанные!$J$2:$J$50000")),0)</f>
        <v>0</v>
      </c>
      <c r="O3235" s="3">
        <f ca="1">IF($B3235&lt;&gt;"",SUMIF(INDIRECT("ИсходныеДанные!$"&amp;$K$4&amp;"$2:$"&amp;$K$4&amp;"$50000"),$B3235&amp;"#"&amp;O$6,INDIRECT("ИсходныеДанные!$J$2:$J$50000")),0)</f>
        <v>0</v>
      </c>
      <c r="P3235" s="3">
        <f ca="1">IF($B3235&lt;&gt;"",SUMIF(INDIRECT("ИсходныеДанные!$"&amp;$K$4&amp;"$2:$"&amp;$K$4&amp;"$50000"),$B3235&amp;"#"&amp;P$6,INDIRECT("ИсходныеДанные!$J$2:$J$50000")),0)</f>
        <v>0</v>
      </c>
      <c r="Q3235" s="3">
        <f ca="1">IF($B3235&lt;&gt;"",SUMIF(INDIRECT("ИсходныеДанные!$"&amp;$K$4&amp;"$2:$"&amp;$K$4&amp;"$50000"),$B3235&amp;"#"&amp;Q$6,INDIRECT("ИсходныеДанные!$J$2:$J$50000")),0)</f>
        <v>0</v>
      </c>
      <c r="R3235" s="3">
        <f ca="1">IF($B3235&lt;&gt;"",SUMIF(INDIRECT("ИсходныеДанные!$"&amp;$K$4&amp;"$2:$"&amp;$K$4&amp;"$50000"),$B3235&amp;"#"&amp;R$6,INDIRECT("ИсходныеДанные!$J$2:$J$50000")),0)</f>
        <v>0</v>
      </c>
      <c r="S3235" s="3">
        <f ca="1">IF($B3235&lt;&gt;"",SUMIF(INDIRECT("ИсходныеДанные!$"&amp;$K$4&amp;"$2:$"&amp;$K$4&amp;"$50000"),$B3235&amp;"#"&amp;S$6,INDIRECT("ИсходныеДанные!$J$2:$J$50000")),0)</f>
        <v>0</v>
      </c>
      <c r="T3235" s="3">
        <f ca="1">IF($B3235&lt;&gt;"",SUMIF(INDIRECT("ИсходныеДанные!$"&amp;$K$4&amp;"$2:$"&amp;$K$4&amp;"$50000"),$B3235&amp;"#"&amp;T$6,INDIRECT("ИсходныеДанные!$J$2:$J$50000")),0)</f>
        <v>0</v>
      </c>
      <c r="U3235" s="3">
        <f ca="1">IF($B3235&lt;&gt;"",SUMIF(INDIRECT("ИсходныеДанные!$"&amp;$K$4&amp;"$2:$"&amp;$K$4&amp;"$50000"),$B3235&amp;"#"&amp;U$6,INDIRECT("ИсходныеДанные!$J$2:$J$50000")),0)</f>
        <v>0</v>
      </c>
      <c r="V3235" s="3">
        <f ca="1">IF($B3235&lt;&gt;"",SUMIF(INDIRECT("ИсходныеДанные!$"&amp;$K$4&amp;"$2:$"&amp;$K$4&amp;"$50000"),$B3235&amp;"#"&amp;V$6,INDIRECT("ИсходныеДанные!$J$2:$J$50000")),0)</f>
        <v>0</v>
      </c>
      <c r="W3235" s="16" t="e">
        <f ca="1">SUM(K3235:V3235)/Пофамильно!$R$1</f>
        <v>#DIV/0!</v>
      </c>
    </row>
    <row r="3236" spans="1:23" x14ac:dyDescent="0.25">
      <c r="A3236" s="10" t="str">
        <f t="shared" ca="1" si="52"/>
        <v>delete</v>
      </c>
      <c r="B3236" s="16" cm="1">
        <f t="array" aca="1" ref="B3236" ca="1">INDIRECT("УникальныеСписки!D"&amp;ROW()-$L$4)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14"/>
      <c r="G3236" s="81" t="str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84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84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84" t="str" cm="1">
        <f t="array" aca="1" ref="J3236" ca="1">_xlfn.XLOOKUP($B3236,INDIRECT(SUBSTITUTE("ИсходныеДанные!$где$2:$где$50000","где",$B$4)),INDIRECT(SUBSTITUTE("ИсходныеДанные!$что$2:$что$50000","что",J$4)),"",0,1)</f>
        <v/>
      </c>
      <c r="K3236" s="3">
        <f ca="1">IF($B3236&lt;&gt;"",SUMIF(INDIRECT("ИсходныеДанные!$"&amp;$K$4&amp;"$2:$"&amp;$K$4&amp;"$50000"),$B3236&amp;"#"&amp;K$6,INDIRECT("ИсходныеДанные!$J$2:$J$50000")),0)</f>
        <v>0</v>
      </c>
      <c r="L3236" s="3">
        <f ca="1">IF($B3236&lt;&gt;"",SUMIF(INDIRECT("ИсходныеДанные!$"&amp;$K$4&amp;"$2:$"&amp;$K$4&amp;"$50000"),$B3236&amp;"#"&amp;L$6,INDIRECT("ИсходныеДанные!$J$2:$J$50000")),0)</f>
        <v>0</v>
      </c>
      <c r="M3236" s="3">
        <f ca="1">IF($B3236&lt;&gt;"",SUMIF(INDIRECT("ИсходныеДанные!$"&amp;$K$4&amp;"$2:$"&amp;$K$4&amp;"$50000"),$B3236&amp;"#"&amp;M$6,INDIRECT("ИсходныеДанные!$J$2:$J$50000")),0)</f>
        <v>0</v>
      </c>
      <c r="N3236" s="3">
        <f ca="1">IF($B3236&lt;&gt;"",SUMIF(INDIRECT("ИсходныеДанные!$"&amp;$K$4&amp;"$2:$"&amp;$K$4&amp;"$50000"),$B3236&amp;"#"&amp;N$6,INDIRECT("ИсходныеДанные!$J$2:$J$50000")),0)</f>
        <v>0</v>
      </c>
      <c r="O3236" s="3">
        <f ca="1">IF($B3236&lt;&gt;"",SUMIF(INDIRECT("ИсходныеДанные!$"&amp;$K$4&amp;"$2:$"&amp;$K$4&amp;"$50000"),$B3236&amp;"#"&amp;O$6,INDIRECT("ИсходныеДанные!$J$2:$J$50000")),0)</f>
        <v>0</v>
      </c>
      <c r="P3236" s="3">
        <f ca="1">IF($B3236&lt;&gt;"",SUMIF(INDIRECT("ИсходныеДанные!$"&amp;$K$4&amp;"$2:$"&amp;$K$4&amp;"$50000"),$B3236&amp;"#"&amp;P$6,INDIRECT("ИсходныеДанные!$J$2:$J$50000")),0)</f>
        <v>0</v>
      </c>
      <c r="Q3236" s="3">
        <f ca="1">IF($B3236&lt;&gt;"",SUMIF(INDIRECT("ИсходныеДанные!$"&amp;$K$4&amp;"$2:$"&amp;$K$4&amp;"$50000"),$B3236&amp;"#"&amp;Q$6,INDIRECT("ИсходныеДанные!$J$2:$J$50000")),0)</f>
        <v>0</v>
      </c>
      <c r="R3236" s="3">
        <f ca="1">IF($B3236&lt;&gt;"",SUMIF(INDIRECT("ИсходныеДанные!$"&amp;$K$4&amp;"$2:$"&amp;$K$4&amp;"$50000"),$B3236&amp;"#"&amp;R$6,INDIRECT("ИсходныеДанные!$J$2:$J$50000")),0)</f>
        <v>0</v>
      </c>
      <c r="S3236" s="3">
        <f ca="1">IF($B3236&lt;&gt;"",SUMIF(INDIRECT("ИсходныеДанные!$"&amp;$K$4&amp;"$2:$"&amp;$K$4&amp;"$50000"),$B3236&amp;"#"&amp;S$6,INDIRECT("ИсходныеДанные!$J$2:$J$50000")),0)</f>
        <v>0</v>
      </c>
      <c r="T3236" s="3">
        <f ca="1">IF($B3236&lt;&gt;"",SUMIF(INDIRECT("ИсходныеДанные!$"&amp;$K$4&amp;"$2:$"&amp;$K$4&amp;"$50000"),$B3236&amp;"#"&amp;T$6,INDIRECT("ИсходныеДанные!$J$2:$J$50000")),0)</f>
        <v>0</v>
      </c>
      <c r="U3236" s="3">
        <f ca="1">IF($B3236&lt;&gt;"",SUMIF(INDIRECT("ИсходныеДанные!$"&amp;$K$4&amp;"$2:$"&amp;$K$4&amp;"$50000"),$B3236&amp;"#"&amp;U$6,INDIRECT("ИсходныеДанные!$J$2:$J$50000")),0)</f>
        <v>0</v>
      </c>
      <c r="V3236" s="3">
        <f ca="1">IF($B3236&lt;&gt;"",SUMIF(INDIRECT("ИсходныеДанные!$"&amp;$K$4&amp;"$2:$"&amp;$K$4&amp;"$50000"),$B3236&amp;"#"&amp;V$6,INDIRECT("ИсходныеДанные!$J$2:$J$50000")),0)</f>
        <v>0</v>
      </c>
      <c r="W3236" s="16" t="e">
        <f ca="1">SUM(K3236:V3236)/Пофамильно!$R$1</f>
        <v>#DIV/0!</v>
      </c>
    </row>
    <row r="3237" spans="1:23" x14ac:dyDescent="0.25">
      <c r="A3237" s="10" t="str">
        <f t="shared" ca="1" si="52"/>
        <v>delete</v>
      </c>
      <c r="B3237" s="16" cm="1">
        <f t="array" aca="1" ref="B3237" ca="1">INDIRECT("УникальныеСписки!D"&amp;ROW()-$L$4)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14"/>
      <c r="G3237" s="81" t="str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84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84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84" t="str" cm="1">
        <f t="array" aca="1" ref="J3237" ca="1">_xlfn.XLOOKUP($B3237,INDIRECT(SUBSTITUTE("ИсходныеДанные!$где$2:$где$50000","где",$B$4)),INDIRECT(SUBSTITUTE("ИсходныеДанные!$что$2:$что$50000","что",J$4)),"",0,1)</f>
        <v/>
      </c>
      <c r="K3237" s="3">
        <f ca="1">IF($B3237&lt;&gt;"",SUMIF(INDIRECT("ИсходныеДанные!$"&amp;$K$4&amp;"$2:$"&amp;$K$4&amp;"$50000"),$B3237&amp;"#"&amp;K$6,INDIRECT("ИсходныеДанные!$J$2:$J$50000")),0)</f>
        <v>0</v>
      </c>
      <c r="L3237" s="3">
        <f ca="1">IF($B3237&lt;&gt;"",SUMIF(INDIRECT("ИсходныеДанные!$"&amp;$K$4&amp;"$2:$"&amp;$K$4&amp;"$50000"),$B3237&amp;"#"&amp;L$6,INDIRECT("ИсходныеДанные!$J$2:$J$50000")),0)</f>
        <v>0</v>
      </c>
      <c r="M3237" s="3">
        <f ca="1">IF($B3237&lt;&gt;"",SUMIF(INDIRECT("ИсходныеДанные!$"&amp;$K$4&amp;"$2:$"&amp;$K$4&amp;"$50000"),$B3237&amp;"#"&amp;M$6,INDIRECT("ИсходныеДанные!$J$2:$J$50000")),0)</f>
        <v>0</v>
      </c>
      <c r="N3237" s="3">
        <f ca="1">IF($B3237&lt;&gt;"",SUMIF(INDIRECT("ИсходныеДанные!$"&amp;$K$4&amp;"$2:$"&amp;$K$4&amp;"$50000"),$B3237&amp;"#"&amp;N$6,INDIRECT("ИсходныеДанные!$J$2:$J$50000")),0)</f>
        <v>0</v>
      </c>
      <c r="O3237" s="3">
        <f ca="1">IF($B3237&lt;&gt;"",SUMIF(INDIRECT("ИсходныеДанные!$"&amp;$K$4&amp;"$2:$"&amp;$K$4&amp;"$50000"),$B3237&amp;"#"&amp;O$6,INDIRECT("ИсходныеДанные!$J$2:$J$50000")),0)</f>
        <v>0</v>
      </c>
      <c r="P3237" s="3">
        <f ca="1">IF($B3237&lt;&gt;"",SUMIF(INDIRECT("ИсходныеДанные!$"&amp;$K$4&amp;"$2:$"&amp;$K$4&amp;"$50000"),$B3237&amp;"#"&amp;P$6,INDIRECT("ИсходныеДанные!$J$2:$J$50000")),0)</f>
        <v>0</v>
      </c>
      <c r="Q3237" s="3">
        <f ca="1">IF($B3237&lt;&gt;"",SUMIF(INDIRECT("ИсходныеДанные!$"&amp;$K$4&amp;"$2:$"&amp;$K$4&amp;"$50000"),$B3237&amp;"#"&amp;Q$6,INDIRECT("ИсходныеДанные!$J$2:$J$50000")),0)</f>
        <v>0</v>
      </c>
      <c r="R3237" s="3">
        <f ca="1">IF($B3237&lt;&gt;"",SUMIF(INDIRECT("ИсходныеДанные!$"&amp;$K$4&amp;"$2:$"&amp;$K$4&amp;"$50000"),$B3237&amp;"#"&amp;R$6,INDIRECT("ИсходныеДанные!$J$2:$J$50000")),0)</f>
        <v>0</v>
      </c>
      <c r="S3237" s="3">
        <f ca="1">IF($B3237&lt;&gt;"",SUMIF(INDIRECT("ИсходныеДанные!$"&amp;$K$4&amp;"$2:$"&amp;$K$4&amp;"$50000"),$B3237&amp;"#"&amp;S$6,INDIRECT("ИсходныеДанные!$J$2:$J$50000")),0)</f>
        <v>0</v>
      </c>
      <c r="T3237" s="3">
        <f ca="1">IF($B3237&lt;&gt;"",SUMIF(INDIRECT("ИсходныеДанные!$"&amp;$K$4&amp;"$2:$"&amp;$K$4&amp;"$50000"),$B3237&amp;"#"&amp;T$6,INDIRECT("ИсходныеДанные!$J$2:$J$50000")),0)</f>
        <v>0</v>
      </c>
      <c r="U3237" s="3">
        <f ca="1">IF($B3237&lt;&gt;"",SUMIF(INDIRECT("ИсходныеДанные!$"&amp;$K$4&amp;"$2:$"&amp;$K$4&amp;"$50000"),$B3237&amp;"#"&amp;U$6,INDIRECT("ИсходныеДанные!$J$2:$J$50000")),0)</f>
        <v>0</v>
      </c>
      <c r="V3237" s="3">
        <f ca="1">IF($B3237&lt;&gt;"",SUMIF(INDIRECT("ИсходныеДанные!$"&amp;$K$4&amp;"$2:$"&amp;$K$4&amp;"$50000"),$B3237&amp;"#"&amp;V$6,INDIRECT("ИсходныеДанные!$J$2:$J$50000")),0)</f>
        <v>0</v>
      </c>
      <c r="W3237" s="16" t="e">
        <f ca="1">SUM(K3237:V3237)/Пофамильно!$R$1</f>
        <v>#DIV/0!</v>
      </c>
    </row>
    <row r="3238" spans="1:23" x14ac:dyDescent="0.25">
      <c r="A3238" s="10" t="str">
        <f t="shared" ca="1" si="52"/>
        <v>delete</v>
      </c>
      <c r="B3238" s="16" cm="1">
        <f t="array" aca="1" ref="B3238" ca="1">INDIRECT("УникальныеСписки!D"&amp;ROW()-$L$4)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14"/>
      <c r="G3238" s="81" t="str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84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84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84" t="str" cm="1">
        <f t="array" aca="1" ref="J3238" ca="1">_xlfn.XLOOKUP($B3238,INDIRECT(SUBSTITUTE("ИсходныеДанные!$где$2:$где$50000","где",$B$4)),INDIRECT(SUBSTITUTE("ИсходныеДанные!$что$2:$что$50000","что",J$4)),"",0,1)</f>
        <v/>
      </c>
      <c r="K3238" s="3">
        <f ca="1">IF($B3238&lt;&gt;"",SUMIF(INDIRECT("ИсходныеДанные!$"&amp;$K$4&amp;"$2:$"&amp;$K$4&amp;"$50000"),$B3238&amp;"#"&amp;K$6,INDIRECT("ИсходныеДанные!$J$2:$J$50000")),0)</f>
        <v>0</v>
      </c>
      <c r="L3238" s="3">
        <f ca="1">IF($B3238&lt;&gt;"",SUMIF(INDIRECT("ИсходныеДанные!$"&amp;$K$4&amp;"$2:$"&amp;$K$4&amp;"$50000"),$B3238&amp;"#"&amp;L$6,INDIRECT("ИсходныеДанные!$J$2:$J$50000")),0)</f>
        <v>0</v>
      </c>
      <c r="M3238" s="3">
        <f ca="1">IF($B3238&lt;&gt;"",SUMIF(INDIRECT("ИсходныеДанные!$"&amp;$K$4&amp;"$2:$"&amp;$K$4&amp;"$50000"),$B3238&amp;"#"&amp;M$6,INDIRECT("ИсходныеДанные!$J$2:$J$50000")),0)</f>
        <v>0</v>
      </c>
      <c r="N3238" s="3">
        <f ca="1">IF($B3238&lt;&gt;"",SUMIF(INDIRECT("ИсходныеДанные!$"&amp;$K$4&amp;"$2:$"&amp;$K$4&amp;"$50000"),$B3238&amp;"#"&amp;N$6,INDIRECT("ИсходныеДанные!$J$2:$J$50000")),0)</f>
        <v>0</v>
      </c>
      <c r="O3238" s="3">
        <f ca="1">IF($B3238&lt;&gt;"",SUMIF(INDIRECT("ИсходныеДанные!$"&amp;$K$4&amp;"$2:$"&amp;$K$4&amp;"$50000"),$B3238&amp;"#"&amp;O$6,INDIRECT("ИсходныеДанные!$J$2:$J$50000")),0)</f>
        <v>0</v>
      </c>
      <c r="P3238" s="3">
        <f ca="1">IF($B3238&lt;&gt;"",SUMIF(INDIRECT("ИсходныеДанные!$"&amp;$K$4&amp;"$2:$"&amp;$K$4&amp;"$50000"),$B3238&amp;"#"&amp;P$6,INDIRECT("ИсходныеДанные!$J$2:$J$50000")),0)</f>
        <v>0</v>
      </c>
      <c r="Q3238" s="3">
        <f ca="1">IF($B3238&lt;&gt;"",SUMIF(INDIRECT("ИсходныеДанные!$"&amp;$K$4&amp;"$2:$"&amp;$K$4&amp;"$50000"),$B3238&amp;"#"&amp;Q$6,INDIRECT("ИсходныеДанные!$J$2:$J$50000")),0)</f>
        <v>0</v>
      </c>
      <c r="R3238" s="3">
        <f ca="1">IF($B3238&lt;&gt;"",SUMIF(INDIRECT("ИсходныеДанные!$"&amp;$K$4&amp;"$2:$"&amp;$K$4&amp;"$50000"),$B3238&amp;"#"&amp;R$6,INDIRECT("ИсходныеДанные!$J$2:$J$50000")),0)</f>
        <v>0</v>
      </c>
      <c r="S3238" s="3">
        <f ca="1">IF($B3238&lt;&gt;"",SUMIF(INDIRECT("ИсходныеДанные!$"&amp;$K$4&amp;"$2:$"&amp;$K$4&amp;"$50000"),$B3238&amp;"#"&amp;S$6,INDIRECT("ИсходныеДанные!$J$2:$J$50000")),0)</f>
        <v>0</v>
      </c>
      <c r="T3238" s="3">
        <f ca="1">IF($B3238&lt;&gt;"",SUMIF(INDIRECT("ИсходныеДанные!$"&amp;$K$4&amp;"$2:$"&amp;$K$4&amp;"$50000"),$B3238&amp;"#"&amp;T$6,INDIRECT("ИсходныеДанные!$J$2:$J$50000")),0)</f>
        <v>0</v>
      </c>
      <c r="U3238" s="3">
        <f ca="1">IF($B3238&lt;&gt;"",SUMIF(INDIRECT("ИсходныеДанные!$"&amp;$K$4&amp;"$2:$"&amp;$K$4&amp;"$50000"),$B3238&amp;"#"&amp;U$6,INDIRECT("ИсходныеДанные!$J$2:$J$50000")),0)</f>
        <v>0</v>
      </c>
      <c r="V3238" s="3">
        <f ca="1">IF($B3238&lt;&gt;"",SUMIF(INDIRECT("ИсходныеДанные!$"&amp;$K$4&amp;"$2:$"&amp;$K$4&amp;"$50000"),$B3238&amp;"#"&amp;V$6,INDIRECT("ИсходныеДанные!$J$2:$J$50000")),0)</f>
        <v>0</v>
      </c>
      <c r="W3238" s="16" t="e">
        <f ca="1">SUM(K3238:V3238)/Пофамильно!$R$1</f>
        <v>#DIV/0!</v>
      </c>
    </row>
    <row r="3239" spans="1:23" x14ac:dyDescent="0.25">
      <c r="A3239" s="10" t="str">
        <f t="shared" ca="1" si="52"/>
        <v>delete</v>
      </c>
      <c r="B3239" s="16" cm="1">
        <f t="array" aca="1" ref="B3239" ca="1">INDIRECT("УникальныеСписки!D"&amp;ROW()-$L$4)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14"/>
      <c r="G3239" s="81" t="str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84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84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84" t="str" cm="1">
        <f t="array" aca="1" ref="J3239" ca="1">_xlfn.XLOOKUP($B3239,INDIRECT(SUBSTITUTE("ИсходныеДанные!$где$2:$где$50000","где",$B$4)),INDIRECT(SUBSTITUTE("ИсходныеДанные!$что$2:$что$50000","что",J$4)),"",0,1)</f>
        <v/>
      </c>
      <c r="K3239" s="3">
        <f ca="1">IF($B3239&lt;&gt;"",SUMIF(INDIRECT("ИсходныеДанные!$"&amp;$K$4&amp;"$2:$"&amp;$K$4&amp;"$50000"),$B3239&amp;"#"&amp;K$6,INDIRECT("ИсходныеДанные!$J$2:$J$50000")),0)</f>
        <v>0</v>
      </c>
      <c r="L3239" s="3">
        <f ca="1">IF($B3239&lt;&gt;"",SUMIF(INDIRECT("ИсходныеДанные!$"&amp;$K$4&amp;"$2:$"&amp;$K$4&amp;"$50000"),$B3239&amp;"#"&amp;L$6,INDIRECT("ИсходныеДанные!$J$2:$J$50000")),0)</f>
        <v>0</v>
      </c>
      <c r="M3239" s="3">
        <f ca="1">IF($B3239&lt;&gt;"",SUMIF(INDIRECT("ИсходныеДанные!$"&amp;$K$4&amp;"$2:$"&amp;$K$4&amp;"$50000"),$B3239&amp;"#"&amp;M$6,INDIRECT("ИсходныеДанные!$J$2:$J$50000")),0)</f>
        <v>0</v>
      </c>
      <c r="N3239" s="3">
        <f ca="1">IF($B3239&lt;&gt;"",SUMIF(INDIRECT("ИсходныеДанные!$"&amp;$K$4&amp;"$2:$"&amp;$K$4&amp;"$50000"),$B3239&amp;"#"&amp;N$6,INDIRECT("ИсходныеДанные!$J$2:$J$50000")),0)</f>
        <v>0</v>
      </c>
      <c r="O3239" s="3">
        <f ca="1">IF($B3239&lt;&gt;"",SUMIF(INDIRECT("ИсходныеДанные!$"&amp;$K$4&amp;"$2:$"&amp;$K$4&amp;"$50000"),$B3239&amp;"#"&amp;O$6,INDIRECT("ИсходныеДанные!$J$2:$J$50000")),0)</f>
        <v>0</v>
      </c>
      <c r="P3239" s="3">
        <f ca="1">IF($B3239&lt;&gt;"",SUMIF(INDIRECT("ИсходныеДанные!$"&amp;$K$4&amp;"$2:$"&amp;$K$4&amp;"$50000"),$B3239&amp;"#"&amp;P$6,INDIRECT("ИсходныеДанные!$J$2:$J$50000")),0)</f>
        <v>0</v>
      </c>
      <c r="Q3239" s="3">
        <f ca="1">IF($B3239&lt;&gt;"",SUMIF(INDIRECT("ИсходныеДанные!$"&amp;$K$4&amp;"$2:$"&amp;$K$4&amp;"$50000"),$B3239&amp;"#"&amp;Q$6,INDIRECT("ИсходныеДанные!$J$2:$J$50000")),0)</f>
        <v>0</v>
      </c>
      <c r="R3239" s="3">
        <f ca="1">IF($B3239&lt;&gt;"",SUMIF(INDIRECT("ИсходныеДанные!$"&amp;$K$4&amp;"$2:$"&amp;$K$4&amp;"$50000"),$B3239&amp;"#"&amp;R$6,INDIRECT("ИсходныеДанные!$J$2:$J$50000")),0)</f>
        <v>0</v>
      </c>
      <c r="S3239" s="3">
        <f ca="1">IF($B3239&lt;&gt;"",SUMIF(INDIRECT("ИсходныеДанные!$"&amp;$K$4&amp;"$2:$"&amp;$K$4&amp;"$50000"),$B3239&amp;"#"&amp;S$6,INDIRECT("ИсходныеДанные!$J$2:$J$50000")),0)</f>
        <v>0</v>
      </c>
      <c r="T3239" s="3">
        <f ca="1">IF($B3239&lt;&gt;"",SUMIF(INDIRECT("ИсходныеДанные!$"&amp;$K$4&amp;"$2:$"&amp;$K$4&amp;"$50000"),$B3239&amp;"#"&amp;T$6,INDIRECT("ИсходныеДанные!$J$2:$J$50000")),0)</f>
        <v>0</v>
      </c>
      <c r="U3239" s="3">
        <f ca="1">IF($B3239&lt;&gt;"",SUMIF(INDIRECT("ИсходныеДанные!$"&amp;$K$4&amp;"$2:$"&amp;$K$4&amp;"$50000"),$B3239&amp;"#"&amp;U$6,INDIRECT("ИсходныеДанные!$J$2:$J$50000")),0)</f>
        <v>0</v>
      </c>
      <c r="V3239" s="3">
        <f ca="1">IF($B3239&lt;&gt;"",SUMIF(INDIRECT("ИсходныеДанные!$"&amp;$K$4&amp;"$2:$"&amp;$K$4&amp;"$50000"),$B3239&amp;"#"&amp;V$6,INDIRECT("ИсходныеДанные!$J$2:$J$50000")),0)</f>
        <v>0</v>
      </c>
      <c r="W3239" s="16" t="e">
        <f ca="1">SUM(K3239:V3239)/Пофамильно!$R$1</f>
        <v>#DIV/0!</v>
      </c>
    </row>
    <row r="3240" spans="1:23" x14ac:dyDescent="0.25">
      <c r="A3240" s="10" t="str">
        <f t="shared" ca="1" si="52"/>
        <v>delete</v>
      </c>
      <c r="B3240" s="16" cm="1">
        <f t="array" aca="1" ref="B3240" ca="1">INDIRECT("УникальныеСписки!D"&amp;ROW()-$L$4)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14"/>
      <c r="G3240" s="81" t="str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84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84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84" t="str" cm="1">
        <f t="array" aca="1" ref="J3240" ca="1">_xlfn.XLOOKUP($B3240,INDIRECT(SUBSTITUTE("ИсходныеДанные!$где$2:$где$50000","где",$B$4)),INDIRECT(SUBSTITUTE("ИсходныеДанные!$что$2:$что$50000","что",J$4)),"",0,1)</f>
        <v/>
      </c>
      <c r="K3240" s="3">
        <f ca="1">IF($B3240&lt;&gt;"",SUMIF(INDIRECT("ИсходныеДанные!$"&amp;$K$4&amp;"$2:$"&amp;$K$4&amp;"$50000"),$B3240&amp;"#"&amp;K$6,INDIRECT("ИсходныеДанные!$J$2:$J$50000")),0)</f>
        <v>0</v>
      </c>
      <c r="L3240" s="3">
        <f ca="1">IF($B3240&lt;&gt;"",SUMIF(INDIRECT("ИсходныеДанные!$"&amp;$K$4&amp;"$2:$"&amp;$K$4&amp;"$50000"),$B3240&amp;"#"&amp;L$6,INDIRECT("ИсходныеДанные!$J$2:$J$50000")),0)</f>
        <v>0</v>
      </c>
      <c r="M3240" s="3">
        <f ca="1">IF($B3240&lt;&gt;"",SUMIF(INDIRECT("ИсходныеДанные!$"&amp;$K$4&amp;"$2:$"&amp;$K$4&amp;"$50000"),$B3240&amp;"#"&amp;M$6,INDIRECT("ИсходныеДанные!$J$2:$J$50000")),0)</f>
        <v>0</v>
      </c>
      <c r="N3240" s="3">
        <f ca="1">IF($B3240&lt;&gt;"",SUMIF(INDIRECT("ИсходныеДанные!$"&amp;$K$4&amp;"$2:$"&amp;$K$4&amp;"$50000"),$B3240&amp;"#"&amp;N$6,INDIRECT("ИсходныеДанные!$J$2:$J$50000")),0)</f>
        <v>0</v>
      </c>
      <c r="O3240" s="3">
        <f ca="1">IF($B3240&lt;&gt;"",SUMIF(INDIRECT("ИсходныеДанные!$"&amp;$K$4&amp;"$2:$"&amp;$K$4&amp;"$50000"),$B3240&amp;"#"&amp;O$6,INDIRECT("ИсходныеДанные!$J$2:$J$50000")),0)</f>
        <v>0</v>
      </c>
      <c r="P3240" s="3">
        <f ca="1">IF($B3240&lt;&gt;"",SUMIF(INDIRECT("ИсходныеДанные!$"&amp;$K$4&amp;"$2:$"&amp;$K$4&amp;"$50000"),$B3240&amp;"#"&amp;P$6,INDIRECT("ИсходныеДанные!$J$2:$J$50000")),0)</f>
        <v>0</v>
      </c>
      <c r="Q3240" s="3">
        <f ca="1">IF($B3240&lt;&gt;"",SUMIF(INDIRECT("ИсходныеДанные!$"&amp;$K$4&amp;"$2:$"&amp;$K$4&amp;"$50000"),$B3240&amp;"#"&amp;Q$6,INDIRECT("ИсходныеДанные!$J$2:$J$50000")),0)</f>
        <v>0</v>
      </c>
      <c r="R3240" s="3">
        <f ca="1">IF($B3240&lt;&gt;"",SUMIF(INDIRECT("ИсходныеДанные!$"&amp;$K$4&amp;"$2:$"&amp;$K$4&amp;"$50000"),$B3240&amp;"#"&amp;R$6,INDIRECT("ИсходныеДанные!$J$2:$J$50000")),0)</f>
        <v>0</v>
      </c>
      <c r="S3240" s="3">
        <f ca="1">IF($B3240&lt;&gt;"",SUMIF(INDIRECT("ИсходныеДанные!$"&amp;$K$4&amp;"$2:$"&amp;$K$4&amp;"$50000"),$B3240&amp;"#"&amp;S$6,INDIRECT("ИсходныеДанные!$J$2:$J$50000")),0)</f>
        <v>0</v>
      </c>
      <c r="T3240" s="3">
        <f ca="1">IF($B3240&lt;&gt;"",SUMIF(INDIRECT("ИсходныеДанные!$"&amp;$K$4&amp;"$2:$"&amp;$K$4&amp;"$50000"),$B3240&amp;"#"&amp;T$6,INDIRECT("ИсходныеДанные!$J$2:$J$50000")),0)</f>
        <v>0</v>
      </c>
      <c r="U3240" s="3">
        <f ca="1">IF($B3240&lt;&gt;"",SUMIF(INDIRECT("ИсходныеДанные!$"&amp;$K$4&amp;"$2:$"&amp;$K$4&amp;"$50000"),$B3240&amp;"#"&amp;U$6,INDIRECT("ИсходныеДанные!$J$2:$J$50000")),0)</f>
        <v>0</v>
      </c>
      <c r="V3240" s="3">
        <f ca="1">IF($B3240&lt;&gt;"",SUMIF(INDIRECT("ИсходныеДанные!$"&amp;$K$4&amp;"$2:$"&amp;$K$4&amp;"$50000"),$B3240&amp;"#"&amp;V$6,INDIRECT("ИсходныеДанные!$J$2:$J$50000")),0)</f>
        <v>0</v>
      </c>
      <c r="W3240" s="16" t="e">
        <f ca="1">SUM(K3240:V3240)/Пофамильно!$R$1</f>
        <v>#DIV/0!</v>
      </c>
    </row>
    <row r="3241" spans="1:23" x14ac:dyDescent="0.25">
      <c r="A3241" s="10" t="str">
        <f t="shared" ca="1" si="52"/>
        <v>delete</v>
      </c>
      <c r="B3241" s="16" cm="1">
        <f t="array" aca="1" ref="B3241" ca="1">INDIRECT("УникальныеСписки!D"&amp;ROW()-$L$4)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14"/>
      <c r="G3241" s="81" t="str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84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84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84" t="str" cm="1">
        <f t="array" aca="1" ref="J3241" ca="1">_xlfn.XLOOKUP($B3241,INDIRECT(SUBSTITUTE("ИсходныеДанные!$где$2:$где$50000","где",$B$4)),INDIRECT(SUBSTITUTE("ИсходныеДанные!$что$2:$что$50000","что",J$4)),"",0,1)</f>
        <v/>
      </c>
      <c r="K3241" s="3">
        <f ca="1">IF($B3241&lt;&gt;"",SUMIF(INDIRECT("ИсходныеДанные!$"&amp;$K$4&amp;"$2:$"&amp;$K$4&amp;"$50000"),$B3241&amp;"#"&amp;K$6,INDIRECT("ИсходныеДанные!$J$2:$J$50000")),0)</f>
        <v>0</v>
      </c>
      <c r="L3241" s="3">
        <f ca="1">IF($B3241&lt;&gt;"",SUMIF(INDIRECT("ИсходныеДанные!$"&amp;$K$4&amp;"$2:$"&amp;$K$4&amp;"$50000"),$B3241&amp;"#"&amp;L$6,INDIRECT("ИсходныеДанные!$J$2:$J$50000")),0)</f>
        <v>0</v>
      </c>
      <c r="M3241" s="3">
        <f ca="1">IF($B3241&lt;&gt;"",SUMIF(INDIRECT("ИсходныеДанные!$"&amp;$K$4&amp;"$2:$"&amp;$K$4&amp;"$50000"),$B3241&amp;"#"&amp;M$6,INDIRECT("ИсходныеДанные!$J$2:$J$50000")),0)</f>
        <v>0</v>
      </c>
      <c r="N3241" s="3">
        <f ca="1">IF($B3241&lt;&gt;"",SUMIF(INDIRECT("ИсходныеДанные!$"&amp;$K$4&amp;"$2:$"&amp;$K$4&amp;"$50000"),$B3241&amp;"#"&amp;N$6,INDIRECT("ИсходныеДанные!$J$2:$J$50000")),0)</f>
        <v>0</v>
      </c>
      <c r="O3241" s="3">
        <f ca="1">IF($B3241&lt;&gt;"",SUMIF(INDIRECT("ИсходныеДанные!$"&amp;$K$4&amp;"$2:$"&amp;$K$4&amp;"$50000"),$B3241&amp;"#"&amp;O$6,INDIRECT("ИсходныеДанные!$J$2:$J$50000")),0)</f>
        <v>0</v>
      </c>
      <c r="P3241" s="3">
        <f ca="1">IF($B3241&lt;&gt;"",SUMIF(INDIRECT("ИсходныеДанные!$"&amp;$K$4&amp;"$2:$"&amp;$K$4&amp;"$50000"),$B3241&amp;"#"&amp;P$6,INDIRECT("ИсходныеДанные!$J$2:$J$50000")),0)</f>
        <v>0</v>
      </c>
      <c r="Q3241" s="3">
        <f ca="1">IF($B3241&lt;&gt;"",SUMIF(INDIRECT("ИсходныеДанные!$"&amp;$K$4&amp;"$2:$"&amp;$K$4&amp;"$50000"),$B3241&amp;"#"&amp;Q$6,INDIRECT("ИсходныеДанные!$J$2:$J$50000")),0)</f>
        <v>0</v>
      </c>
      <c r="R3241" s="3">
        <f ca="1">IF($B3241&lt;&gt;"",SUMIF(INDIRECT("ИсходныеДанные!$"&amp;$K$4&amp;"$2:$"&amp;$K$4&amp;"$50000"),$B3241&amp;"#"&amp;R$6,INDIRECT("ИсходныеДанные!$J$2:$J$50000")),0)</f>
        <v>0</v>
      </c>
      <c r="S3241" s="3">
        <f ca="1">IF($B3241&lt;&gt;"",SUMIF(INDIRECT("ИсходныеДанные!$"&amp;$K$4&amp;"$2:$"&amp;$K$4&amp;"$50000"),$B3241&amp;"#"&amp;S$6,INDIRECT("ИсходныеДанные!$J$2:$J$50000")),0)</f>
        <v>0</v>
      </c>
      <c r="T3241" s="3">
        <f ca="1">IF($B3241&lt;&gt;"",SUMIF(INDIRECT("ИсходныеДанные!$"&amp;$K$4&amp;"$2:$"&amp;$K$4&amp;"$50000"),$B3241&amp;"#"&amp;T$6,INDIRECT("ИсходныеДанные!$J$2:$J$50000")),0)</f>
        <v>0</v>
      </c>
      <c r="U3241" s="3">
        <f ca="1">IF($B3241&lt;&gt;"",SUMIF(INDIRECT("ИсходныеДанные!$"&amp;$K$4&amp;"$2:$"&amp;$K$4&amp;"$50000"),$B3241&amp;"#"&amp;U$6,INDIRECT("ИсходныеДанные!$J$2:$J$50000")),0)</f>
        <v>0</v>
      </c>
      <c r="V3241" s="3">
        <f ca="1">IF($B3241&lt;&gt;"",SUMIF(INDIRECT("ИсходныеДанные!$"&amp;$K$4&amp;"$2:$"&amp;$K$4&amp;"$50000"),$B3241&amp;"#"&amp;V$6,INDIRECT("ИсходныеДанные!$J$2:$J$50000")),0)</f>
        <v>0</v>
      </c>
      <c r="W3241" s="16" t="e">
        <f ca="1">SUM(K3241:V3241)/Пофамильно!$R$1</f>
        <v>#DIV/0!</v>
      </c>
    </row>
    <row r="3242" spans="1:23" x14ac:dyDescent="0.25">
      <c r="A3242" s="10" t="str">
        <f t="shared" ca="1" si="52"/>
        <v>delete</v>
      </c>
      <c r="B3242" s="16" cm="1">
        <f t="array" aca="1" ref="B3242" ca="1">INDIRECT("УникальныеСписки!D"&amp;ROW()-$L$4)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14"/>
      <c r="G3242" s="81" t="str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84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84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84" t="str" cm="1">
        <f t="array" aca="1" ref="J3242" ca="1">_xlfn.XLOOKUP($B3242,INDIRECT(SUBSTITUTE("ИсходныеДанные!$где$2:$где$50000","где",$B$4)),INDIRECT(SUBSTITUTE("ИсходныеДанные!$что$2:$что$50000","что",J$4)),"",0,1)</f>
        <v/>
      </c>
      <c r="K3242" s="3">
        <f ca="1">IF($B3242&lt;&gt;"",SUMIF(INDIRECT("ИсходныеДанные!$"&amp;$K$4&amp;"$2:$"&amp;$K$4&amp;"$50000"),$B3242&amp;"#"&amp;K$6,INDIRECT("ИсходныеДанные!$J$2:$J$50000")),0)</f>
        <v>0</v>
      </c>
      <c r="L3242" s="3">
        <f ca="1">IF($B3242&lt;&gt;"",SUMIF(INDIRECT("ИсходныеДанные!$"&amp;$K$4&amp;"$2:$"&amp;$K$4&amp;"$50000"),$B3242&amp;"#"&amp;L$6,INDIRECT("ИсходныеДанные!$J$2:$J$50000")),0)</f>
        <v>0</v>
      </c>
      <c r="M3242" s="3">
        <f ca="1">IF($B3242&lt;&gt;"",SUMIF(INDIRECT("ИсходныеДанные!$"&amp;$K$4&amp;"$2:$"&amp;$K$4&amp;"$50000"),$B3242&amp;"#"&amp;M$6,INDIRECT("ИсходныеДанные!$J$2:$J$50000")),0)</f>
        <v>0</v>
      </c>
      <c r="N3242" s="3">
        <f ca="1">IF($B3242&lt;&gt;"",SUMIF(INDIRECT("ИсходныеДанные!$"&amp;$K$4&amp;"$2:$"&amp;$K$4&amp;"$50000"),$B3242&amp;"#"&amp;N$6,INDIRECT("ИсходныеДанные!$J$2:$J$50000")),0)</f>
        <v>0</v>
      </c>
      <c r="O3242" s="3">
        <f ca="1">IF($B3242&lt;&gt;"",SUMIF(INDIRECT("ИсходныеДанные!$"&amp;$K$4&amp;"$2:$"&amp;$K$4&amp;"$50000"),$B3242&amp;"#"&amp;O$6,INDIRECT("ИсходныеДанные!$J$2:$J$50000")),0)</f>
        <v>0</v>
      </c>
      <c r="P3242" s="3">
        <f ca="1">IF($B3242&lt;&gt;"",SUMIF(INDIRECT("ИсходныеДанные!$"&amp;$K$4&amp;"$2:$"&amp;$K$4&amp;"$50000"),$B3242&amp;"#"&amp;P$6,INDIRECT("ИсходныеДанные!$J$2:$J$50000")),0)</f>
        <v>0</v>
      </c>
      <c r="Q3242" s="3">
        <f ca="1">IF($B3242&lt;&gt;"",SUMIF(INDIRECT("ИсходныеДанные!$"&amp;$K$4&amp;"$2:$"&amp;$K$4&amp;"$50000"),$B3242&amp;"#"&amp;Q$6,INDIRECT("ИсходныеДанные!$J$2:$J$50000")),0)</f>
        <v>0</v>
      </c>
      <c r="R3242" s="3">
        <f ca="1">IF($B3242&lt;&gt;"",SUMIF(INDIRECT("ИсходныеДанные!$"&amp;$K$4&amp;"$2:$"&amp;$K$4&amp;"$50000"),$B3242&amp;"#"&amp;R$6,INDIRECT("ИсходныеДанные!$J$2:$J$50000")),0)</f>
        <v>0</v>
      </c>
      <c r="S3242" s="3">
        <f ca="1">IF($B3242&lt;&gt;"",SUMIF(INDIRECT("ИсходныеДанные!$"&amp;$K$4&amp;"$2:$"&amp;$K$4&amp;"$50000"),$B3242&amp;"#"&amp;S$6,INDIRECT("ИсходныеДанные!$J$2:$J$50000")),0)</f>
        <v>0</v>
      </c>
      <c r="T3242" s="3">
        <f ca="1">IF($B3242&lt;&gt;"",SUMIF(INDIRECT("ИсходныеДанные!$"&amp;$K$4&amp;"$2:$"&amp;$K$4&amp;"$50000"),$B3242&amp;"#"&amp;T$6,INDIRECT("ИсходныеДанные!$J$2:$J$50000")),0)</f>
        <v>0</v>
      </c>
      <c r="U3242" s="3">
        <f ca="1">IF($B3242&lt;&gt;"",SUMIF(INDIRECT("ИсходныеДанные!$"&amp;$K$4&amp;"$2:$"&amp;$K$4&amp;"$50000"),$B3242&amp;"#"&amp;U$6,INDIRECT("ИсходныеДанные!$J$2:$J$50000")),0)</f>
        <v>0</v>
      </c>
      <c r="V3242" s="3">
        <f ca="1">IF($B3242&lt;&gt;"",SUMIF(INDIRECT("ИсходныеДанные!$"&amp;$K$4&amp;"$2:$"&amp;$K$4&amp;"$50000"),$B3242&amp;"#"&amp;V$6,INDIRECT("ИсходныеДанные!$J$2:$J$50000")),0)</f>
        <v>0</v>
      </c>
      <c r="W3242" s="16" t="e">
        <f ca="1">SUM(K3242:V3242)/Пофамильно!$R$1</f>
        <v>#DIV/0!</v>
      </c>
    </row>
    <row r="3243" spans="1:23" x14ac:dyDescent="0.25">
      <c r="A3243" s="10" t="str">
        <f t="shared" ca="1" si="52"/>
        <v>delete</v>
      </c>
      <c r="B3243" s="16" cm="1">
        <f t="array" aca="1" ref="B3243" ca="1">INDIRECT("УникальныеСписки!D"&amp;ROW()-$L$4)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14"/>
      <c r="G3243" s="81" t="str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84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84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84" t="str" cm="1">
        <f t="array" aca="1" ref="J3243" ca="1">_xlfn.XLOOKUP($B3243,INDIRECT(SUBSTITUTE("ИсходныеДанные!$где$2:$где$50000","где",$B$4)),INDIRECT(SUBSTITUTE("ИсходныеДанные!$что$2:$что$50000","что",J$4)),"",0,1)</f>
        <v/>
      </c>
      <c r="K3243" s="3">
        <f ca="1">IF($B3243&lt;&gt;"",SUMIF(INDIRECT("ИсходныеДанные!$"&amp;$K$4&amp;"$2:$"&amp;$K$4&amp;"$50000"),$B3243&amp;"#"&amp;K$6,INDIRECT("ИсходныеДанные!$J$2:$J$50000")),0)</f>
        <v>0</v>
      </c>
      <c r="L3243" s="3">
        <f ca="1">IF($B3243&lt;&gt;"",SUMIF(INDIRECT("ИсходныеДанные!$"&amp;$K$4&amp;"$2:$"&amp;$K$4&amp;"$50000"),$B3243&amp;"#"&amp;L$6,INDIRECT("ИсходныеДанные!$J$2:$J$50000")),0)</f>
        <v>0</v>
      </c>
      <c r="M3243" s="3">
        <f ca="1">IF($B3243&lt;&gt;"",SUMIF(INDIRECT("ИсходныеДанные!$"&amp;$K$4&amp;"$2:$"&amp;$K$4&amp;"$50000"),$B3243&amp;"#"&amp;M$6,INDIRECT("ИсходныеДанные!$J$2:$J$50000")),0)</f>
        <v>0</v>
      </c>
      <c r="N3243" s="3">
        <f ca="1">IF($B3243&lt;&gt;"",SUMIF(INDIRECT("ИсходныеДанные!$"&amp;$K$4&amp;"$2:$"&amp;$K$4&amp;"$50000"),$B3243&amp;"#"&amp;N$6,INDIRECT("ИсходныеДанные!$J$2:$J$50000")),0)</f>
        <v>0</v>
      </c>
      <c r="O3243" s="3">
        <f ca="1">IF($B3243&lt;&gt;"",SUMIF(INDIRECT("ИсходныеДанные!$"&amp;$K$4&amp;"$2:$"&amp;$K$4&amp;"$50000"),$B3243&amp;"#"&amp;O$6,INDIRECT("ИсходныеДанные!$J$2:$J$50000")),0)</f>
        <v>0</v>
      </c>
      <c r="P3243" s="3">
        <f ca="1">IF($B3243&lt;&gt;"",SUMIF(INDIRECT("ИсходныеДанные!$"&amp;$K$4&amp;"$2:$"&amp;$K$4&amp;"$50000"),$B3243&amp;"#"&amp;P$6,INDIRECT("ИсходныеДанные!$J$2:$J$50000")),0)</f>
        <v>0</v>
      </c>
      <c r="Q3243" s="3">
        <f ca="1">IF($B3243&lt;&gt;"",SUMIF(INDIRECT("ИсходныеДанные!$"&amp;$K$4&amp;"$2:$"&amp;$K$4&amp;"$50000"),$B3243&amp;"#"&amp;Q$6,INDIRECT("ИсходныеДанные!$J$2:$J$50000")),0)</f>
        <v>0</v>
      </c>
      <c r="R3243" s="3">
        <f ca="1">IF($B3243&lt;&gt;"",SUMIF(INDIRECT("ИсходныеДанные!$"&amp;$K$4&amp;"$2:$"&amp;$K$4&amp;"$50000"),$B3243&amp;"#"&amp;R$6,INDIRECT("ИсходныеДанные!$J$2:$J$50000")),0)</f>
        <v>0</v>
      </c>
      <c r="S3243" s="3">
        <f ca="1">IF($B3243&lt;&gt;"",SUMIF(INDIRECT("ИсходныеДанные!$"&amp;$K$4&amp;"$2:$"&amp;$K$4&amp;"$50000"),$B3243&amp;"#"&amp;S$6,INDIRECT("ИсходныеДанные!$J$2:$J$50000")),0)</f>
        <v>0</v>
      </c>
      <c r="T3243" s="3">
        <f ca="1">IF($B3243&lt;&gt;"",SUMIF(INDIRECT("ИсходныеДанные!$"&amp;$K$4&amp;"$2:$"&amp;$K$4&amp;"$50000"),$B3243&amp;"#"&amp;T$6,INDIRECT("ИсходныеДанные!$J$2:$J$50000")),0)</f>
        <v>0</v>
      </c>
      <c r="U3243" s="3">
        <f ca="1">IF($B3243&lt;&gt;"",SUMIF(INDIRECT("ИсходныеДанные!$"&amp;$K$4&amp;"$2:$"&amp;$K$4&amp;"$50000"),$B3243&amp;"#"&amp;U$6,INDIRECT("ИсходныеДанные!$J$2:$J$50000")),0)</f>
        <v>0</v>
      </c>
      <c r="V3243" s="3">
        <f ca="1">IF($B3243&lt;&gt;"",SUMIF(INDIRECT("ИсходныеДанные!$"&amp;$K$4&amp;"$2:$"&amp;$K$4&amp;"$50000"),$B3243&amp;"#"&amp;V$6,INDIRECT("ИсходныеДанные!$J$2:$J$50000")),0)</f>
        <v>0</v>
      </c>
      <c r="W3243" s="16" t="e">
        <f ca="1">SUM(K3243:V3243)/Пофамильно!$R$1</f>
        <v>#DIV/0!</v>
      </c>
    </row>
    <row r="3244" spans="1:23" x14ac:dyDescent="0.25">
      <c r="A3244" s="10" t="str">
        <f t="shared" ca="1" si="52"/>
        <v>delete</v>
      </c>
      <c r="B3244" s="16" cm="1">
        <f t="array" aca="1" ref="B3244" ca="1">INDIRECT("УникальныеСписки!D"&amp;ROW()-$L$4)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14"/>
      <c r="G3244" s="81" t="str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84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84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84" t="str" cm="1">
        <f t="array" aca="1" ref="J3244" ca="1">_xlfn.XLOOKUP($B3244,INDIRECT(SUBSTITUTE("ИсходныеДанные!$где$2:$где$50000","где",$B$4)),INDIRECT(SUBSTITUTE("ИсходныеДанные!$что$2:$что$50000","что",J$4)),"",0,1)</f>
        <v/>
      </c>
      <c r="K3244" s="3">
        <f ca="1">IF($B3244&lt;&gt;"",SUMIF(INDIRECT("ИсходныеДанные!$"&amp;$K$4&amp;"$2:$"&amp;$K$4&amp;"$50000"),$B3244&amp;"#"&amp;K$6,INDIRECT("ИсходныеДанные!$J$2:$J$50000")),0)</f>
        <v>0</v>
      </c>
      <c r="L3244" s="3">
        <f ca="1">IF($B3244&lt;&gt;"",SUMIF(INDIRECT("ИсходныеДанные!$"&amp;$K$4&amp;"$2:$"&amp;$K$4&amp;"$50000"),$B3244&amp;"#"&amp;L$6,INDIRECT("ИсходныеДанные!$J$2:$J$50000")),0)</f>
        <v>0</v>
      </c>
      <c r="M3244" s="3">
        <f ca="1">IF($B3244&lt;&gt;"",SUMIF(INDIRECT("ИсходныеДанные!$"&amp;$K$4&amp;"$2:$"&amp;$K$4&amp;"$50000"),$B3244&amp;"#"&amp;M$6,INDIRECT("ИсходныеДанные!$J$2:$J$50000")),0)</f>
        <v>0</v>
      </c>
      <c r="N3244" s="3">
        <f ca="1">IF($B3244&lt;&gt;"",SUMIF(INDIRECT("ИсходныеДанные!$"&amp;$K$4&amp;"$2:$"&amp;$K$4&amp;"$50000"),$B3244&amp;"#"&amp;N$6,INDIRECT("ИсходныеДанные!$J$2:$J$50000")),0)</f>
        <v>0</v>
      </c>
      <c r="O3244" s="3">
        <f ca="1">IF($B3244&lt;&gt;"",SUMIF(INDIRECT("ИсходныеДанные!$"&amp;$K$4&amp;"$2:$"&amp;$K$4&amp;"$50000"),$B3244&amp;"#"&amp;O$6,INDIRECT("ИсходныеДанные!$J$2:$J$50000")),0)</f>
        <v>0</v>
      </c>
      <c r="P3244" s="3">
        <f ca="1">IF($B3244&lt;&gt;"",SUMIF(INDIRECT("ИсходныеДанные!$"&amp;$K$4&amp;"$2:$"&amp;$K$4&amp;"$50000"),$B3244&amp;"#"&amp;P$6,INDIRECT("ИсходныеДанные!$J$2:$J$50000")),0)</f>
        <v>0</v>
      </c>
      <c r="Q3244" s="3">
        <f ca="1">IF($B3244&lt;&gt;"",SUMIF(INDIRECT("ИсходныеДанные!$"&amp;$K$4&amp;"$2:$"&amp;$K$4&amp;"$50000"),$B3244&amp;"#"&amp;Q$6,INDIRECT("ИсходныеДанные!$J$2:$J$50000")),0)</f>
        <v>0</v>
      </c>
      <c r="R3244" s="3">
        <f ca="1">IF($B3244&lt;&gt;"",SUMIF(INDIRECT("ИсходныеДанные!$"&amp;$K$4&amp;"$2:$"&amp;$K$4&amp;"$50000"),$B3244&amp;"#"&amp;R$6,INDIRECT("ИсходныеДанные!$J$2:$J$50000")),0)</f>
        <v>0</v>
      </c>
      <c r="S3244" s="3">
        <f ca="1">IF($B3244&lt;&gt;"",SUMIF(INDIRECT("ИсходныеДанные!$"&amp;$K$4&amp;"$2:$"&amp;$K$4&amp;"$50000"),$B3244&amp;"#"&amp;S$6,INDIRECT("ИсходныеДанные!$J$2:$J$50000")),0)</f>
        <v>0</v>
      </c>
      <c r="T3244" s="3">
        <f ca="1">IF($B3244&lt;&gt;"",SUMIF(INDIRECT("ИсходныеДанные!$"&amp;$K$4&amp;"$2:$"&amp;$K$4&amp;"$50000"),$B3244&amp;"#"&amp;T$6,INDIRECT("ИсходныеДанные!$J$2:$J$50000")),0)</f>
        <v>0</v>
      </c>
      <c r="U3244" s="3">
        <f ca="1">IF($B3244&lt;&gt;"",SUMIF(INDIRECT("ИсходныеДанные!$"&amp;$K$4&amp;"$2:$"&amp;$K$4&amp;"$50000"),$B3244&amp;"#"&amp;U$6,INDIRECT("ИсходныеДанные!$J$2:$J$50000")),0)</f>
        <v>0</v>
      </c>
      <c r="V3244" s="3">
        <f ca="1">IF($B3244&lt;&gt;"",SUMIF(INDIRECT("ИсходныеДанные!$"&amp;$K$4&amp;"$2:$"&amp;$K$4&amp;"$50000"),$B3244&amp;"#"&amp;V$6,INDIRECT("ИсходныеДанные!$J$2:$J$50000")),0)</f>
        <v>0</v>
      </c>
      <c r="W3244" s="16" t="e">
        <f ca="1">SUM(K3244:V3244)/Пофамильно!$R$1</f>
        <v>#DIV/0!</v>
      </c>
    </row>
    <row r="3245" spans="1:23" x14ac:dyDescent="0.25">
      <c r="A3245" s="10" t="str">
        <f t="shared" ca="1" si="52"/>
        <v>delete</v>
      </c>
      <c r="B3245" s="16" cm="1">
        <f t="array" aca="1" ref="B3245" ca="1">INDIRECT("УникальныеСписки!D"&amp;ROW()-$L$4)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14"/>
      <c r="G3245" s="81" t="str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84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84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84" t="str" cm="1">
        <f t="array" aca="1" ref="J3245" ca="1">_xlfn.XLOOKUP($B3245,INDIRECT(SUBSTITUTE("ИсходныеДанные!$где$2:$где$50000","где",$B$4)),INDIRECT(SUBSTITUTE("ИсходныеДанные!$что$2:$что$50000","что",J$4)),"",0,1)</f>
        <v/>
      </c>
      <c r="K3245" s="3">
        <f ca="1">IF($B3245&lt;&gt;"",SUMIF(INDIRECT("ИсходныеДанные!$"&amp;$K$4&amp;"$2:$"&amp;$K$4&amp;"$50000"),$B3245&amp;"#"&amp;K$6,INDIRECT("ИсходныеДанные!$J$2:$J$50000")),0)</f>
        <v>0</v>
      </c>
      <c r="L3245" s="3">
        <f ca="1">IF($B3245&lt;&gt;"",SUMIF(INDIRECT("ИсходныеДанные!$"&amp;$K$4&amp;"$2:$"&amp;$K$4&amp;"$50000"),$B3245&amp;"#"&amp;L$6,INDIRECT("ИсходныеДанные!$J$2:$J$50000")),0)</f>
        <v>0</v>
      </c>
      <c r="M3245" s="3">
        <f ca="1">IF($B3245&lt;&gt;"",SUMIF(INDIRECT("ИсходныеДанные!$"&amp;$K$4&amp;"$2:$"&amp;$K$4&amp;"$50000"),$B3245&amp;"#"&amp;M$6,INDIRECT("ИсходныеДанные!$J$2:$J$50000")),0)</f>
        <v>0</v>
      </c>
      <c r="N3245" s="3">
        <f ca="1">IF($B3245&lt;&gt;"",SUMIF(INDIRECT("ИсходныеДанные!$"&amp;$K$4&amp;"$2:$"&amp;$K$4&amp;"$50000"),$B3245&amp;"#"&amp;N$6,INDIRECT("ИсходныеДанные!$J$2:$J$50000")),0)</f>
        <v>0</v>
      </c>
      <c r="O3245" s="3">
        <f ca="1">IF($B3245&lt;&gt;"",SUMIF(INDIRECT("ИсходныеДанные!$"&amp;$K$4&amp;"$2:$"&amp;$K$4&amp;"$50000"),$B3245&amp;"#"&amp;O$6,INDIRECT("ИсходныеДанные!$J$2:$J$50000")),0)</f>
        <v>0</v>
      </c>
      <c r="P3245" s="3">
        <f ca="1">IF($B3245&lt;&gt;"",SUMIF(INDIRECT("ИсходныеДанные!$"&amp;$K$4&amp;"$2:$"&amp;$K$4&amp;"$50000"),$B3245&amp;"#"&amp;P$6,INDIRECT("ИсходныеДанные!$J$2:$J$50000")),0)</f>
        <v>0</v>
      </c>
      <c r="Q3245" s="3">
        <f ca="1">IF($B3245&lt;&gt;"",SUMIF(INDIRECT("ИсходныеДанные!$"&amp;$K$4&amp;"$2:$"&amp;$K$4&amp;"$50000"),$B3245&amp;"#"&amp;Q$6,INDIRECT("ИсходныеДанные!$J$2:$J$50000")),0)</f>
        <v>0</v>
      </c>
      <c r="R3245" s="3">
        <f ca="1">IF($B3245&lt;&gt;"",SUMIF(INDIRECT("ИсходныеДанные!$"&amp;$K$4&amp;"$2:$"&amp;$K$4&amp;"$50000"),$B3245&amp;"#"&amp;R$6,INDIRECT("ИсходныеДанные!$J$2:$J$50000")),0)</f>
        <v>0</v>
      </c>
      <c r="S3245" s="3">
        <f ca="1">IF($B3245&lt;&gt;"",SUMIF(INDIRECT("ИсходныеДанные!$"&amp;$K$4&amp;"$2:$"&amp;$K$4&amp;"$50000"),$B3245&amp;"#"&amp;S$6,INDIRECT("ИсходныеДанные!$J$2:$J$50000")),0)</f>
        <v>0</v>
      </c>
      <c r="T3245" s="3">
        <f ca="1">IF($B3245&lt;&gt;"",SUMIF(INDIRECT("ИсходныеДанные!$"&amp;$K$4&amp;"$2:$"&amp;$K$4&amp;"$50000"),$B3245&amp;"#"&amp;T$6,INDIRECT("ИсходныеДанные!$J$2:$J$50000")),0)</f>
        <v>0</v>
      </c>
      <c r="U3245" s="3">
        <f ca="1">IF($B3245&lt;&gt;"",SUMIF(INDIRECT("ИсходныеДанные!$"&amp;$K$4&amp;"$2:$"&amp;$K$4&amp;"$50000"),$B3245&amp;"#"&amp;U$6,INDIRECT("ИсходныеДанные!$J$2:$J$50000")),0)</f>
        <v>0</v>
      </c>
      <c r="V3245" s="3">
        <f ca="1">IF($B3245&lt;&gt;"",SUMIF(INDIRECT("ИсходныеДанные!$"&amp;$K$4&amp;"$2:$"&amp;$K$4&amp;"$50000"),$B3245&amp;"#"&amp;V$6,INDIRECT("ИсходныеДанные!$J$2:$J$50000")),0)</f>
        <v>0</v>
      </c>
      <c r="W3245" s="16" t="e">
        <f ca="1">SUM(K3245:V3245)/Пофамильно!$R$1</f>
        <v>#DIV/0!</v>
      </c>
    </row>
    <row r="3246" spans="1:23" x14ac:dyDescent="0.25">
      <c r="A3246" s="10" t="str">
        <f t="shared" ca="1" si="52"/>
        <v>delete</v>
      </c>
      <c r="B3246" s="16" cm="1">
        <f t="array" aca="1" ref="B3246" ca="1">INDIRECT("УникальныеСписки!D"&amp;ROW()-$L$4)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14"/>
      <c r="G3246" s="81" t="str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84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84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84" t="str" cm="1">
        <f t="array" aca="1" ref="J3246" ca="1">_xlfn.XLOOKUP($B3246,INDIRECT(SUBSTITUTE("ИсходныеДанные!$где$2:$где$50000","где",$B$4)),INDIRECT(SUBSTITUTE("ИсходныеДанные!$что$2:$что$50000","что",J$4)),"",0,1)</f>
        <v/>
      </c>
      <c r="K3246" s="3">
        <f ca="1">IF($B3246&lt;&gt;"",SUMIF(INDIRECT("ИсходныеДанные!$"&amp;$K$4&amp;"$2:$"&amp;$K$4&amp;"$50000"),$B3246&amp;"#"&amp;K$6,INDIRECT("ИсходныеДанные!$J$2:$J$50000")),0)</f>
        <v>0</v>
      </c>
      <c r="L3246" s="3">
        <f ca="1">IF($B3246&lt;&gt;"",SUMIF(INDIRECT("ИсходныеДанные!$"&amp;$K$4&amp;"$2:$"&amp;$K$4&amp;"$50000"),$B3246&amp;"#"&amp;L$6,INDIRECT("ИсходныеДанные!$J$2:$J$50000")),0)</f>
        <v>0</v>
      </c>
      <c r="M3246" s="3">
        <f ca="1">IF($B3246&lt;&gt;"",SUMIF(INDIRECT("ИсходныеДанные!$"&amp;$K$4&amp;"$2:$"&amp;$K$4&amp;"$50000"),$B3246&amp;"#"&amp;M$6,INDIRECT("ИсходныеДанные!$J$2:$J$50000")),0)</f>
        <v>0</v>
      </c>
      <c r="N3246" s="3">
        <f ca="1">IF($B3246&lt;&gt;"",SUMIF(INDIRECT("ИсходныеДанные!$"&amp;$K$4&amp;"$2:$"&amp;$K$4&amp;"$50000"),$B3246&amp;"#"&amp;N$6,INDIRECT("ИсходныеДанные!$J$2:$J$50000")),0)</f>
        <v>0</v>
      </c>
      <c r="O3246" s="3">
        <f ca="1">IF($B3246&lt;&gt;"",SUMIF(INDIRECT("ИсходныеДанные!$"&amp;$K$4&amp;"$2:$"&amp;$K$4&amp;"$50000"),$B3246&amp;"#"&amp;O$6,INDIRECT("ИсходныеДанные!$J$2:$J$50000")),0)</f>
        <v>0</v>
      </c>
      <c r="P3246" s="3">
        <f ca="1">IF($B3246&lt;&gt;"",SUMIF(INDIRECT("ИсходныеДанные!$"&amp;$K$4&amp;"$2:$"&amp;$K$4&amp;"$50000"),$B3246&amp;"#"&amp;P$6,INDIRECT("ИсходныеДанные!$J$2:$J$50000")),0)</f>
        <v>0</v>
      </c>
      <c r="Q3246" s="3">
        <f ca="1">IF($B3246&lt;&gt;"",SUMIF(INDIRECT("ИсходныеДанные!$"&amp;$K$4&amp;"$2:$"&amp;$K$4&amp;"$50000"),$B3246&amp;"#"&amp;Q$6,INDIRECT("ИсходныеДанные!$J$2:$J$50000")),0)</f>
        <v>0</v>
      </c>
      <c r="R3246" s="3">
        <f ca="1">IF($B3246&lt;&gt;"",SUMIF(INDIRECT("ИсходныеДанные!$"&amp;$K$4&amp;"$2:$"&amp;$K$4&amp;"$50000"),$B3246&amp;"#"&amp;R$6,INDIRECT("ИсходныеДанные!$J$2:$J$50000")),0)</f>
        <v>0</v>
      </c>
      <c r="S3246" s="3">
        <f ca="1">IF($B3246&lt;&gt;"",SUMIF(INDIRECT("ИсходныеДанные!$"&amp;$K$4&amp;"$2:$"&amp;$K$4&amp;"$50000"),$B3246&amp;"#"&amp;S$6,INDIRECT("ИсходныеДанные!$J$2:$J$50000")),0)</f>
        <v>0</v>
      </c>
      <c r="T3246" s="3">
        <f ca="1">IF($B3246&lt;&gt;"",SUMIF(INDIRECT("ИсходныеДанные!$"&amp;$K$4&amp;"$2:$"&amp;$K$4&amp;"$50000"),$B3246&amp;"#"&amp;T$6,INDIRECT("ИсходныеДанные!$J$2:$J$50000")),0)</f>
        <v>0</v>
      </c>
      <c r="U3246" s="3">
        <f ca="1">IF($B3246&lt;&gt;"",SUMIF(INDIRECT("ИсходныеДанные!$"&amp;$K$4&amp;"$2:$"&amp;$K$4&amp;"$50000"),$B3246&amp;"#"&amp;U$6,INDIRECT("ИсходныеДанные!$J$2:$J$50000")),0)</f>
        <v>0</v>
      </c>
      <c r="V3246" s="3">
        <f ca="1">IF($B3246&lt;&gt;"",SUMIF(INDIRECT("ИсходныеДанные!$"&amp;$K$4&amp;"$2:$"&amp;$K$4&amp;"$50000"),$B3246&amp;"#"&amp;V$6,INDIRECT("ИсходныеДанные!$J$2:$J$50000")),0)</f>
        <v>0</v>
      </c>
      <c r="W3246" s="16" t="e">
        <f ca="1">SUM(K3246:V3246)/Пофамильно!$R$1</f>
        <v>#DIV/0!</v>
      </c>
    </row>
    <row r="3247" spans="1:23" x14ac:dyDescent="0.25">
      <c r="A3247" s="10" t="str">
        <f t="shared" ca="1" si="52"/>
        <v>delete</v>
      </c>
      <c r="B3247" s="16" cm="1">
        <f t="array" aca="1" ref="B3247" ca="1">INDIRECT("УникальныеСписки!D"&amp;ROW()-$L$4)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14"/>
      <c r="G3247" s="81" t="str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84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84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84" t="str" cm="1">
        <f t="array" aca="1" ref="J3247" ca="1">_xlfn.XLOOKUP($B3247,INDIRECT(SUBSTITUTE("ИсходныеДанные!$где$2:$где$50000","где",$B$4)),INDIRECT(SUBSTITUTE("ИсходныеДанные!$что$2:$что$50000","что",J$4)),"",0,1)</f>
        <v/>
      </c>
      <c r="K3247" s="3">
        <f ca="1">IF($B3247&lt;&gt;"",SUMIF(INDIRECT("ИсходныеДанные!$"&amp;$K$4&amp;"$2:$"&amp;$K$4&amp;"$50000"),$B3247&amp;"#"&amp;K$6,INDIRECT("ИсходныеДанные!$J$2:$J$50000")),0)</f>
        <v>0</v>
      </c>
      <c r="L3247" s="3">
        <f ca="1">IF($B3247&lt;&gt;"",SUMIF(INDIRECT("ИсходныеДанные!$"&amp;$K$4&amp;"$2:$"&amp;$K$4&amp;"$50000"),$B3247&amp;"#"&amp;L$6,INDIRECT("ИсходныеДанные!$J$2:$J$50000")),0)</f>
        <v>0</v>
      </c>
      <c r="M3247" s="3">
        <f ca="1">IF($B3247&lt;&gt;"",SUMIF(INDIRECT("ИсходныеДанные!$"&amp;$K$4&amp;"$2:$"&amp;$K$4&amp;"$50000"),$B3247&amp;"#"&amp;M$6,INDIRECT("ИсходныеДанные!$J$2:$J$50000")),0)</f>
        <v>0</v>
      </c>
      <c r="N3247" s="3">
        <f ca="1">IF($B3247&lt;&gt;"",SUMIF(INDIRECT("ИсходныеДанные!$"&amp;$K$4&amp;"$2:$"&amp;$K$4&amp;"$50000"),$B3247&amp;"#"&amp;N$6,INDIRECT("ИсходныеДанные!$J$2:$J$50000")),0)</f>
        <v>0</v>
      </c>
      <c r="O3247" s="3">
        <f ca="1">IF($B3247&lt;&gt;"",SUMIF(INDIRECT("ИсходныеДанные!$"&amp;$K$4&amp;"$2:$"&amp;$K$4&amp;"$50000"),$B3247&amp;"#"&amp;O$6,INDIRECT("ИсходныеДанные!$J$2:$J$50000")),0)</f>
        <v>0</v>
      </c>
      <c r="P3247" s="3">
        <f ca="1">IF($B3247&lt;&gt;"",SUMIF(INDIRECT("ИсходныеДанные!$"&amp;$K$4&amp;"$2:$"&amp;$K$4&amp;"$50000"),$B3247&amp;"#"&amp;P$6,INDIRECT("ИсходныеДанные!$J$2:$J$50000")),0)</f>
        <v>0</v>
      </c>
      <c r="Q3247" s="3">
        <f ca="1">IF($B3247&lt;&gt;"",SUMIF(INDIRECT("ИсходныеДанные!$"&amp;$K$4&amp;"$2:$"&amp;$K$4&amp;"$50000"),$B3247&amp;"#"&amp;Q$6,INDIRECT("ИсходныеДанные!$J$2:$J$50000")),0)</f>
        <v>0</v>
      </c>
      <c r="R3247" s="3">
        <f ca="1">IF($B3247&lt;&gt;"",SUMIF(INDIRECT("ИсходныеДанные!$"&amp;$K$4&amp;"$2:$"&amp;$K$4&amp;"$50000"),$B3247&amp;"#"&amp;R$6,INDIRECT("ИсходныеДанные!$J$2:$J$50000")),0)</f>
        <v>0</v>
      </c>
      <c r="S3247" s="3">
        <f ca="1">IF($B3247&lt;&gt;"",SUMIF(INDIRECT("ИсходныеДанные!$"&amp;$K$4&amp;"$2:$"&amp;$K$4&amp;"$50000"),$B3247&amp;"#"&amp;S$6,INDIRECT("ИсходныеДанные!$J$2:$J$50000")),0)</f>
        <v>0</v>
      </c>
      <c r="T3247" s="3">
        <f ca="1">IF($B3247&lt;&gt;"",SUMIF(INDIRECT("ИсходныеДанные!$"&amp;$K$4&amp;"$2:$"&amp;$K$4&amp;"$50000"),$B3247&amp;"#"&amp;T$6,INDIRECT("ИсходныеДанные!$J$2:$J$50000")),0)</f>
        <v>0</v>
      </c>
      <c r="U3247" s="3">
        <f ca="1">IF($B3247&lt;&gt;"",SUMIF(INDIRECT("ИсходныеДанные!$"&amp;$K$4&amp;"$2:$"&amp;$K$4&amp;"$50000"),$B3247&amp;"#"&amp;U$6,INDIRECT("ИсходныеДанные!$J$2:$J$50000")),0)</f>
        <v>0</v>
      </c>
      <c r="V3247" s="3">
        <f ca="1">IF($B3247&lt;&gt;"",SUMIF(INDIRECT("ИсходныеДанные!$"&amp;$K$4&amp;"$2:$"&amp;$K$4&amp;"$50000"),$B3247&amp;"#"&amp;V$6,INDIRECT("ИсходныеДанные!$J$2:$J$50000")),0)</f>
        <v>0</v>
      </c>
      <c r="W3247" s="16" t="e">
        <f ca="1">SUM(K3247:V3247)/Пофамильно!$R$1</f>
        <v>#DIV/0!</v>
      </c>
    </row>
    <row r="3248" spans="1:23" x14ac:dyDescent="0.25">
      <c r="A3248" s="10" t="str">
        <f t="shared" ca="1" si="52"/>
        <v>delete</v>
      </c>
      <c r="B3248" s="16" cm="1">
        <f t="array" aca="1" ref="B3248" ca="1">INDIRECT("УникальныеСписки!D"&amp;ROW()-$L$4)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14"/>
      <c r="G3248" s="81" t="str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84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84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84" t="str" cm="1">
        <f t="array" aca="1" ref="J3248" ca="1">_xlfn.XLOOKUP($B3248,INDIRECT(SUBSTITUTE("ИсходныеДанные!$где$2:$где$50000","где",$B$4)),INDIRECT(SUBSTITUTE("ИсходныеДанные!$что$2:$что$50000","что",J$4)),"",0,1)</f>
        <v/>
      </c>
      <c r="K3248" s="3">
        <f ca="1">IF($B3248&lt;&gt;"",SUMIF(INDIRECT("ИсходныеДанные!$"&amp;$K$4&amp;"$2:$"&amp;$K$4&amp;"$50000"),$B3248&amp;"#"&amp;K$6,INDIRECT("ИсходныеДанные!$J$2:$J$50000")),0)</f>
        <v>0</v>
      </c>
      <c r="L3248" s="3">
        <f ca="1">IF($B3248&lt;&gt;"",SUMIF(INDIRECT("ИсходныеДанные!$"&amp;$K$4&amp;"$2:$"&amp;$K$4&amp;"$50000"),$B3248&amp;"#"&amp;L$6,INDIRECT("ИсходныеДанные!$J$2:$J$50000")),0)</f>
        <v>0</v>
      </c>
      <c r="M3248" s="3">
        <f ca="1">IF($B3248&lt;&gt;"",SUMIF(INDIRECT("ИсходныеДанные!$"&amp;$K$4&amp;"$2:$"&amp;$K$4&amp;"$50000"),$B3248&amp;"#"&amp;M$6,INDIRECT("ИсходныеДанные!$J$2:$J$50000")),0)</f>
        <v>0</v>
      </c>
      <c r="N3248" s="3">
        <f ca="1">IF($B3248&lt;&gt;"",SUMIF(INDIRECT("ИсходныеДанные!$"&amp;$K$4&amp;"$2:$"&amp;$K$4&amp;"$50000"),$B3248&amp;"#"&amp;N$6,INDIRECT("ИсходныеДанные!$J$2:$J$50000")),0)</f>
        <v>0</v>
      </c>
      <c r="O3248" s="3">
        <f ca="1">IF($B3248&lt;&gt;"",SUMIF(INDIRECT("ИсходныеДанные!$"&amp;$K$4&amp;"$2:$"&amp;$K$4&amp;"$50000"),$B3248&amp;"#"&amp;O$6,INDIRECT("ИсходныеДанные!$J$2:$J$50000")),0)</f>
        <v>0</v>
      </c>
      <c r="P3248" s="3">
        <f ca="1">IF($B3248&lt;&gt;"",SUMIF(INDIRECT("ИсходныеДанные!$"&amp;$K$4&amp;"$2:$"&amp;$K$4&amp;"$50000"),$B3248&amp;"#"&amp;P$6,INDIRECT("ИсходныеДанные!$J$2:$J$50000")),0)</f>
        <v>0</v>
      </c>
      <c r="Q3248" s="3">
        <f ca="1">IF($B3248&lt;&gt;"",SUMIF(INDIRECT("ИсходныеДанные!$"&amp;$K$4&amp;"$2:$"&amp;$K$4&amp;"$50000"),$B3248&amp;"#"&amp;Q$6,INDIRECT("ИсходныеДанные!$J$2:$J$50000")),0)</f>
        <v>0</v>
      </c>
      <c r="R3248" s="3">
        <f ca="1">IF($B3248&lt;&gt;"",SUMIF(INDIRECT("ИсходныеДанные!$"&amp;$K$4&amp;"$2:$"&amp;$K$4&amp;"$50000"),$B3248&amp;"#"&amp;R$6,INDIRECT("ИсходныеДанные!$J$2:$J$50000")),0)</f>
        <v>0</v>
      </c>
      <c r="S3248" s="3">
        <f ca="1">IF($B3248&lt;&gt;"",SUMIF(INDIRECT("ИсходныеДанные!$"&amp;$K$4&amp;"$2:$"&amp;$K$4&amp;"$50000"),$B3248&amp;"#"&amp;S$6,INDIRECT("ИсходныеДанные!$J$2:$J$50000")),0)</f>
        <v>0</v>
      </c>
      <c r="T3248" s="3">
        <f ca="1">IF($B3248&lt;&gt;"",SUMIF(INDIRECT("ИсходныеДанные!$"&amp;$K$4&amp;"$2:$"&amp;$K$4&amp;"$50000"),$B3248&amp;"#"&amp;T$6,INDIRECT("ИсходныеДанные!$J$2:$J$50000")),0)</f>
        <v>0</v>
      </c>
      <c r="U3248" s="3">
        <f ca="1">IF($B3248&lt;&gt;"",SUMIF(INDIRECT("ИсходныеДанные!$"&amp;$K$4&amp;"$2:$"&amp;$K$4&amp;"$50000"),$B3248&amp;"#"&amp;U$6,INDIRECT("ИсходныеДанные!$J$2:$J$50000")),0)</f>
        <v>0</v>
      </c>
      <c r="V3248" s="3">
        <f ca="1">IF($B3248&lt;&gt;"",SUMIF(INDIRECT("ИсходныеДанные!$"&amp;$K$4&amp;"$2:$"&amp;$K$4&amp;"$50000"),$B3248&amp;"#"&amp;V$6,INDIRECT("ИсходныеДанные!$J$2:$J$50000")),0)</f>
        <v>0</v>
      </c>
      <c r="W3248" s="16" t="e">
        <f ca="1">SUM(K3248:V3248)/Пофамильно!$R$1</f>
        <v>#DIV/0!</v>
      </c>
    </row>
    <row r="3249" spans="1:23" x14ac:dyDescent="0.25">
      <c r="A3249" s="10" t="str">
        <f t="shared" ca="1" si="52"/>
        <v>delete</v>
      </c>
      <c r="B3249" s="16" cm="1">
        <f t="array" aca="1" ref="B3249" ca="1">INDIRECT("УникальныеСписки!D"&amp;ROW()-$L$4)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14"/>
      <c r="G3249" s="81" t="str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84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84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84" t="str" cm="1">
        <f t="array" aca="1" ref="J3249" ca="1">_xlfn.XLOOKUP($B3249,INDIRECT(SUBSTITUTE("ИсходныеДанные!$где$2:$где$50000","где",$B$4)),INDIRECT(SUBSTITUTE("ИсходныеДанные!$что$2:$что$50000","что",J$4)),"",0,1)</f>
        <v/>
      </c>
      <c r="K3249" s="3">
        <f ca="1">IF($B3249&lt;&gt;"",SUMIF(INDIRECT("ИсходныеДанные!$"&amp;$K$4&amp;"$2:$"&amp;$K$4&amp;"$50000"),$B3249&amp;"#"&amp;K$6,INDIRECT("ИсходныеДанные!$J$2:$J$50000")),0)</f>
        <v>0</v>
      </c>
      <c r="L3249" s="3">
        <f ca="1">IF($B3249&lt;&gt;"",SUMIF(INDIRECT("ИсходныеДанные!$"&amp;$K$4&amp;"$2:$"&amp;$K$4&amp;"$50000"),$B3249&amp;"#"&amp;L$6,INDIRECT("ИсходныеДанные!$J$2:$J$50000")),0)</f>
        <v>0</v>
      </c>
      <c r="M3249" s="3">
        <f ca="1">IF($B3249&lt;&gt;"",SUMIF(INDIRECT("ИсходныеДанные!$"&amp;$K$4&amp;"$2:$"&amp;$K$4&amp;"$50000"),$B3249&amp;"#"&amp;M$6,INDIRECT("ИсходныеДанные!$J$2:$J$50000")),0)</f>
        <v>0</v>
      </c>
      <c r="N3249" s="3">
        <f ca="1">IF($B3249&lt;&gt;"",SUMIF(INDIRECT("ИсходныеДанные!$"&amp;$K$4&amp;"$2:$"&amp;$K$4&amp;"$50000"),$B3249&amp;"#"&amp;N$6,INDIRECT("ИсходныеДанные!$J$2:$J$50000")),0)</f>
        <v>0</v>
      </c>
      <c r="O3249" s="3">
        <f ca="1">IF($B3249&lt;&gt;"",SUMIF(INDIRECT("ИсходныеДанные!$"&amp;$K$4&amp;"$2:$"&amp;$K$4&amp;"$50000"),$B3249&amp;"#"&amp;O$6,INDIRECT("ИсходныеДанные!$J$2:$J$50000")),0)</f>
        <v>0</v>
      </c>
      <c r="P3249" s="3">
        <f ca="1">IF($B3249&lt;&gt;"",SUMIF(INDIRECT("ИсходныеДанные!$"&amp;$K$4&amp;"$2:$"&amp;$K$4&amp;"$50000"),$B3249&amp;"#"&amp;P$6,INDIRECT("ИсходныеДанные!$J$2:$J$50000")),0)</f>
        <v>0</v>
      </c>
      <c r="Q3249" s="3">
        <f ca="1">IF($B3249&lt;&gt;"",SUMIF(INDIRECT("ИсходныеДанные!$"&amp;$K$4&amp;"$2:$"&amp;$K$4&amp;"$50000"),$B3249&amp;"#"&amp;Q$6,INDIRECT("ИсходныеДанные!$J$2:$J$50000")),0)</f>
        <v>0</v>
      </c>
      <c r="R3249" s="3">
        <f ca="1">IF($B3249&lt;&gt;"",SUMIF(INDIRECT("ИсходныеДанные!$"&amp;$K$4&amp;"$2:$"&amp;$K$4&amp;"$50000"),$B3249&amp;"#"&amp;R$6,INDIRECT("ИсходныеДанные!$J$2:$J$50000")),0)</f>
        <v>0</v>
      </c>
      <c r="S3249" s="3">
        <f ca="1">IF($B3249&lt;&gt;"",SUMIF(INDIRECT("ИсходныеДанные!$"&amp;$K$4&amp;"$2:$"&amp;$K$4&amp;"$50000"),$B3249&amp;"#"&amp;S$6,INDIRECT("ИсходныеДанные!$J$2:$J$50000")),0)</f>
        <v>0</v>
      </c>
      <c r="T3249" s="3">
        <f ca="1">IF($B3249&lt;&gt;"",SUMIF(INDIRECT("ИсходныеДанные!$"&amp;$K$4&amp;"$2:$"&amp;$K$4&amp;"$50000"),$B3249&amp;"#"&amp;T$6,INDIRECT("ИсходныеДанные!$J$2:$J$50000")),0)</f>
        <v>0</v>
      </c>
      <c r="U3249" s="3">
        <f ca="1">IF($B3249&lt;&gt;"",SUMIF(INDIRECT("ИсходныеДанные!$"&amp;$K$4&amp;"$2:$"&amp;$K$4&amp;"$50000"),$B3249&amp;"#"&amp;U$6,INDIRECT("ИсходныеДанные!$J$2:$J$50000")),0)</f>
        <v>0</v>
      </c>
      <c r="V3249" s="3">
        <f ca="1">IF($B3249&lt;&gt;"",SUMIF(INDIRECT("ИсходныеДанные!$"&amp;$K$4&amp;"$2:$"&amp;$K$4&amp;"$50000"),$B3249&amp;"#"&amp;V$6,INDIRECT("ИсходныеДанные!$J$2:$J$50000")),0)</f>
        <v>0</v>
      </c>
      <c r="W3249" s="16" t="e">
        <f ca="1">SUM(K3249:V3249)/Пофамильно!$R$1</f>
        <v>#DIV/0!</v>
      </c>
    </row>
    <row r="3250" spans="1:23" x14ac:dyDescent="0.25">
      <c r="A3250" s="10" t="str">
        <f t="shared" ca="1" si="52"/>
        <v>delete</v>
      </c>
      <c r="B3250" s="16" cm="1">
        <f t="array" aca="1" ref="B3250" ca="1">INDIRECT("УникальныеСписки!D"&amp;ROW()-$L$4)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14"/>
      <c r="G3250" s="81" t="str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84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84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84" t="str" cm="1">
        <f t="array" aca="1" ref="J3250" ca="1">_xlfn.XLOOKUP($B3250,INDIRECT(SUBSTITUTE("ИсходныеДанные!$где$2:$где$50000","где",$B$4)),INDIRECT(SUBSTITUTE("ИсходныеДанные!$что$2:$что$50000","что",J$4)),"",0,1)</f>
        <v/>
      </c>
      <c r="K3250" s="3">
        <f ca="1">IF($B3250&lt;&gt;"",SUMIF(INDIRECT("ИсходныеДанные!$"&amp;$K$4&amp;"$2:$"&amp;$K$4&amp;"$50000"),$B3250&amp;"#"&amp;K$6,INDIRECT("ИсходныеДанные!$J$2:$J$50000")),0)</f>
        <v>0</v>
      </c>
      <c r="L3250" s="3">
        <f ca="1">IF($B3250&lt;&gt;"",SUMIF(INDIRECT("ИсходныеДанные!$"&amp;$K$4&amp;"$2:$"&amp;$K$4&amp;"$50000"),$B3250&amp;"#"&amp;L$6,INDIRECT("ИсходныеДанные!$J$2:$J$50000")),0)</f>
        <v>0</v>
      </c>
      <c r="M3250" s="3">
        <f ca="1">IF($B3250&lt;&gt;"",SUMIF(INDIRECT("ИсходныеДанные!$"&amp;$K$4&amp;"$2:$"&amp;$K$4&amp;"$50000"),$B3250&amp;"#"&amp;M$6,INDIRECT("ИсходныеДанные!$J$2:$J$50000")),0)</f>
        <v>0</v>
      </c>
      <c r="N3250" s="3">
        <f ca="1">IF($B3250&lt;&gt;"",SUMIF(INDIRECT("ИсходныеДанные!$"&amp;$K$4&amp;"$2:$"&amp;$K$4&amp;"$50000"),$B3250&amp;"#"&amp;N$6,INDIRECT("ИсходныеДанные!$J$2:$J$50000")),0)</f>
        <v>0</v>
      </c>
      <c r="O3250" s="3">
        <f ca="1">IF($B3250&lt;&gt;"",SUMIF(INDIRECT("ИсходныеДанные!$"&amp;$K$4&amp;"$2:$"&amp;$K$4&amp;"$50000"),$B3250&amp;"#"&amp;O$6,INDIRECT("ИсходныеДанные!$J$2:$J$50000")),0)</f>
        <v>0</v>
      </c>
      <c r="P3250" s="3">
        <f ca="1">IF($B3250&lt;&gt;"",SUMIF(INDIRECT("ИсходныеДанные!$"&amp;$K$4&amp;"$2:$"&amp;$K$4&amp;"$50000"),$B3250&amp;"#"&amp;P$6,INDIRECT("ИсходныеДанные!$J$2:$J$50000")),0)</f>
        <v>0</v>
      </c>
      <c r="Q3250" s="3">
        <f ca="1">IF($B3250&lt;&gt;"",SUMIF(INDIRECT("ИсходныеДанные!$"&amp;$K$4&amp;"$2:$"&amp;$K$4&amp;"$50000"),$B3250&amp;"#"&amp;Q$6,INDIRECT("ИсходныеДанные!$J$2:$J$50000")),0)</f>
        <v>0</v>
      </c>
      <c r="R3250" s="3">
        <f ca="1">IF($B3250&lt;&gt;"",SUMIF(INDIRECT("ИсходныеДанные!$"&amp;$K$4&amp;"$2:$"&amp;$K$4&amp;"$50000"),$B3250&amp;"#"&amp;R$6,INDIRECT("ИсходныеДанные!$J$2:$J$50000")),0)</f>
        <v>0</v>
      </c>
      <c r="S3250" s="3">
        <f ca="1">IF($B3250&lt;&gt;"",SUMIF(INDIRECT("ИсходныеДанные!$"&amp;$K$4&amp;"$2:$"&amp;$K$4&amp;"$50000"),$B3250&amp;"#"&amp;S$6,INDIRECT("ИсходныеДанные!$J$2:$J$50000")),0)</f>
        <v>0</v>
      </c>
      <c r="T3250" s="3">
        <f ca="1">IF($B3250&lt;&gt;"",SUMIF(INDIRECT("ИсходныеДанные!$"&amp;$K$4&amp;"$2:$"&amp;$K$4&amp;"$50000"),$B3250&amp;"#"&amp;T$6,INDIRECT("ИсходныеДанные!$J$2:$J$50000")),0)</f>
        <v>0</v>
      </c>
      <c r="U3250" s="3">
        <f ca="1">IF($B3250&lt;&gt;"",SUMIF(INDIRECT("ИсходныеДанные!$"&amp;$K$4&amp;"$2:$"&amp;$K$4&amp;"$50000"),$B3250&amp;"#"&amp;U$6,INDIRECT("ИсходныеДанные!$J$2:$J$50000")),0)</f>
        <v>0</v>
      </c>
      <c r="V3250" s="3">
        <f ca="1">IF($B3250&lt;&gt;"",SUMIF(INDIRECT("ИсходныеДанные!$"&amp;$K$4&amp;"$2:$"&amp;$K$4&amp;"$50000"),$B3250&amp;"#"&amp;V$6,INDIRECT("ИсходныеДанные!$J$2:$J$50000")),0)</f>
        <v>0</v>
      </c>
      <c r="W3250" s="16" t="e">
        <f ca="1">SUM(K3250:V3250)/Пофамильно!$R$1</f>
        <v>#DIV/0!</v>
      </c>
    </row>
    <row r="3251" spans="1:23" x14ac:dyDescent="0.25">
      <c r="A3251" s="10" t="str">
        <f t="shared" ca="1" si="52"/>
        <v>delete</v>
      </c>
      <c r="B3251" s="16" cm="1">
        <f t="array" aca="1" ref="B3251" ca="1">INDIRECT("УникальныеСписки!D"&amp;ROW()-$L$4)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14"/>
      <c r="G3251" s="81" t="str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84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84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84" t="str" cm="1">
        <f t="array" aca="1" ref="J3251" ca="1">_xlfn.XLOOKUP($B3251,INDIRECT(SUBSTITUTE("ИсходныеДанные!$где$2:$где$50000","где",$B$4)),INDIRECT(SUBSTITUTE("ИсходныеДанные!$что$2:$что$50000","что",J$4)),"",0,1)</f>
        <v/>
      </c>
      <c r="K3251" s="3">
        <f ca="1">IF($B3251&lt;&gt;"",SUMIF(INDIRECT("ИсходныеДанные!$"&amp;$K$4&amp;"$2:$"&amp;$K$4&amp;"$50000"),$B3251&amp;"#"&amp;K$6,INDIRECT("ИсходныеДанные!$J$2:$J$50000")),0)</f>
        <v>0</v>
      </c>
      <c r="L3251" s="3">
        <f ca="1">IF($B3251&lt;&gt;"",SUMIF(INDIRECT("ИсходныеДанные!$"&amp;$K$4&amp;"$2:$"&amp;$K$4&amp;"$50000"),$B3251&amp;"#"&amp;L$6,INDIRECT("ИсходныеДанные!$J$2:$J$50000")),0)</f>
        <v>0</v>
      </c>
      <c r="M3251" s="3">
        <f ca="1">IF($B3251&lt;&gt;"",SUMIF(INDIRECT("ИсходныеДанные!$"&amp;$K$4&amp;"$2:$"&amp;$K$4&amp;"$50000"),$B3251&amp;"#"&amp;M$6,INDIRECT("ИсходныеДанные!$J$2:$J$50000")),0)</f>
        <v>0</v>
      </c>
      <c r="N3251" s="3">
        <f ca="1">IF($B3251&lt;&gt;"",SUMIF(INDIRECT("ИсходныеДанные!$"&amp;$K$4&amp;"$2:$"&amp;$K$4&amp;"$50000"),$B3251&amp;"#"&amp;N$6,INDIRECT("ИсходныеДанные!$J$2:$J$50000")),0)</f>
        <v>0</v>
      </c>
      <c r="O3251" s="3">
        <f ca="1">IF($B3251&lt;&gt;"",SUMIF(INDIRECT("ИсходныеДанные!$"&amp;$K$4&amp;"$2:$"&amp;$K$4&amp;"$50000"),$B3251&amp;"#"&amp;O$6,INDIRECT("ИсходныеДанные!$J$2:$J$50000")),0)</f>
        <v>0</v>
      </c>
      <c r="P3251" s="3">
        <f ca="1">IF($B3251&lt;&gt;"",SUMIF(INDIRECT("ИсходныеДанные!$"&amp;$K$4&amp;"$2:$"&amp;$K$4&amp;"$50000"),$B3251&amp;"#"&amp;P$6,INDIRECT("ИсходныеДанные!$J$2:$J$50000")),0)</f>
        <v>0</v>
      </c>
      <c r="Q3251" s="3">
        <f ca="1">IF($B3251&lt;&gt;"",SUMIF(INDIRECT("ИсходныеДанные!$"&amp;$K$4&amp;"$2:$"&amp;$K$4&amp;"$50000"),$B3251&amp;"#"&amp;Q$6,INDIRECT("ИсходныеДанные!$J$2:$J$50000")),0)</f>
        <v>0</v>
      </c>
      <c r="R3251" s="3">
        <f ca="1">IF($B3251&lt;&gt;"",SUMIF(INDIRECT("ИсходныеДанные!$"&amp;$K$4&amp;"$2:$"&amp;$K$4&amp;"$50000"),$B3251&amp;"#"&amp;R$6,INDIRECT("ИсходныеДанные!$J$2:$J$50000")),0)</f>
        <v>0</v>
      </c>
      <c r="S3251" s="3">
        <f ca="1">IF($B3251&lt;&gt;"",SUMIF(INDIRECT("ИсходныеДанные!$"&amp;$K$4&amp;"$2:$"&amp;$K$4&amp;"$50000"),$B3251&amp;"#"&amp;S$6,INDIRECT("ИсходныеДанные!$J$2:$J$50000")),0)</f>
        <v>0</v>
      </c>
      <c r="T3251" s="3">
        <f ca="1">IF($B3251&lt;&gt;"",SUMIF(INDIRECT("ИсходныеДанные!$"&amp;$K$4&amp;"$2:$"&amp;$K$4&amp;"$50000"),$B3251&amp;"#"&amp;T$6,INDIRECT("ИсходныеДанные!$J$2:$J$50000")),0)</f>
        <v>0</v>
      </c>
      <c r="U3251" s="3">
        <f ca="1">IF($B3251&lt;&gt;"",SUMIF(INDIRECT("ИсходныеДанные!$"&amp;$K$4&amp;"$2:$"&amp;$K$4&amp;"$50000"),$B3251&amp;"#"&amp;U$6,INDIRECT("ИсходныеДанные!$J$2:$J$50000")),0)</f>
        <v>0</v>
      </c>
      <c r="V3251" s="3">
        <f ca="1">IF($B3251&lt;&gt;"",SUMIF(INDIRECT("ИсходныеДанные!$"&amp;$K$4&amp;"$2:$"&amp;$K$4&amp;"$50000"),$B3251&amp;"#"&amp;V$6,INDIRECT("ИсходныеДанные!$J$2:$J$50000")),0)</f>
        <v>0</v>
      </c>
      <c r="W3251" s="16" t="e">
        <f ca="1">SUM(K3251:V3251)/Пофамильно!$R$1</f>
        <v>#DIV/0!</v>
      </c>
    </row>
    <row r="3252" spans="1:23" x14ac:dyDescent="0.25">
      <c r="A3252" s="10" t="str">
        <f t="shared" ca="1" si="52"/>
        <v>delete</v>
      </c>
      <c r="B3252" s="16" cm="1">
        <f t="array" aca="1" ref="B3252" ca="1">INDIRECT("УникальныеСписки!D"&amp;ROW()-$L$4)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14"/>
      <c r="G3252" s="81" t="str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84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84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84" t="str" cm="1">
        <f t="array" aca="1" ref="J3252" ca="1">_xlfn.XLOOKUP($B3252,INDIRECT(SUBSTITUTE("ИсходныеДанные!$где$2:$где$50000","где",$B$4)),INDIRECT(SUBSTITUTE("ИсходныеДанные!$что$2:$что$50000","что",J$4)),"",0,1)</f>
        <v/>
      </c>
      <c r="K3252" s="3">
        <f ca="1">IF($B3252&lt;&gt;"",SUMIF(INDIRECT("ИсходныеДанные!$"&amp;$K$4&amp;"$2:$"&amp;$K$4&amp;"$50000"),$B3252&amp;"#"&amp;K$6,INDIRECT("ИсходныеДанные!$J$2:$J$50000")),0)</f>
        <v>0</v>
      </c>
      <c r="L3252" s="3">
        <f ca="1">IF($B3252&lt;&gt;"",SUMIF(INDIRECT("ИсходныеДанные!$"&amp;$K$4&amp;"$2:$"&amp;$K$4&amp;"$50000"),$B3252&amp;"#"&amp;L$6,INDIRECT("ИсходныеДанные!$J$2:$J$50000")),0)</f>
        <v>0</v>
      </c>
      <c r="M3252" s="3">
        <f ca="1">IF($B3252&lt;&gt;"",SUMIF(INDIRECT("ИсходныеДанные!$"&amp;$K$4&amp;"$2:$"&amp;$K$4&amp;"$50000"),$B3252&amp;"#"&amp;M$6,INDIRECT("ИсходныеДанные!$J$2:$J$50000")),0)</f>
        <v>0</v>
      </c>
      <c r="N3252" s="3">
        <f ca="1">IF($B3252&lt;&gt;"",SUMIF(INDIRECT("ИсходныеДанные!$"&amp;$K$4&amp;"$2:$"&amp;$K$4&amp;"$50000"),$B3252&amp;"#"&amp;N$6,INDIRECT("ИсходныеДанные!$J$2:$J$50000")),0)</f>
        <v>0</v>
      </c>
      <c r="O3252" s="3">
        <f ca="1">IF($B3252&lt;&gt;"",SUMIF(INDIRECT("ИсходныеДанные!$"&amp;$K$4&amp;"$2:$"&amp;$K$4&amp;"$50000"),$B3252&amp;"#"&amp;O$6,INDIRECT("ИсходныеДанные!$J$2:$J$50000")),0)</f>
        <v>0</v>
      </c>
      <c r="P3252" s="3">
        <f ca="1">IF($B3252&lt;&gt;"",SUMIF(INDIRECT("ИсходныеДанные!$"&amp;$K$4&amp;"$2:$"&amp;$K$4&amp;"$50000"),$B3252&amp;"#"&amp;P$6,INDIRECT("ИсходныеДанные!$J$2:$J$50000")),0)</f>
        <v>0</v>
      </c>
      <c r="Q3252" s="3">
        <f ca="1">IF($B3252&lt;&gt;"",SUMIF(INDIRECT("ИсходныеДанные!$"&amp;$K$4&amp;"$2:$"&amp;$K$4&amp;"$50000"),$B3252&amp;"#"&amp;Q$6,INDIRECT("ИсходныеДанные!$J$2:$J$50000")),0)</f>
        <v>0</v>
      </c>
      <c r="R3252" s="3">
        <f ca="1">IF($B3252&lt;&gt;"",SUMIF(INDIRECT("ИсходныеДанные!$"&amp;$K$4&amp;"$2:$"&amp;$K$4&amp;"$50000"),$B3252&amp;"#"&amp;R$6,INDIRECT("ИсходныеДанные!$J$2:$J$50000")),0)</f>
        <v>0</v>
      </c>
      <c r="S3252" s="3">
        <f ca="1">IF($B3252&lt;&gt;"",SUMIF(INDIRECT("ИсходныеДанные!$"&amp;$K$4&amp;"$2:$"&amp;$K$4&amp;"$50000"),$B3252&amp;"#"&amp;S$6,INDIRECT("ИсходныеДанные!$J$2:$J$50000")),0)</f>
        <v>0</v>
      </c>
      <c r="T3252" s="3">
        <f ca="1">IF($B3252&lt;&gt;"",SUMIF(INDIRECT("ИсходныеДанные!$"&amp;$K$4&amp;"$2:$"&amp;$K$4&amp;"$50000"),$B3252&amp;"#"&amp;T$6,INDIRECT("ИсходныеДанные!$J$2:$J$50000")),0)</f>
        <v>0</v>
      </c>
      <c r="U3252" s="3">
        <f ca="1">IF($B3252&lt;&gt;"",SUMIF(INDIRECT("ИсходныеДанные!$"&amp;$K$4&amp;"$2:$"&amp;$K$4&amp;"$50000"),$B3252&amp;"#"&amp;U$6,INDIRECT("ИсходныеДанные!$J$2:$J$50000")),0)</f>
        <v>0</v>
      </c>
      <c r="V3252" s="3">
        <f ca="1">IF($B3252&lt;&gt;"",SUMIF(INDIRECT("ИсходныеДанные!$"&amp;$K$4&amp;"$2:$"&amp;$K$4&amp;"$50000"),$B3252&amp;"#"&amp;V$6,INDIRECT("ИсходныеДанные!$J$2:$J$50000")),0)</f>
        <v>0</v>
      </c>
      <c r="W3252" s="16" t="e">
        <f ca="1">SUM(K3252:V3252)/Пофамильно!$R$1</f>
        <v>#DIV/0!</v>
      </c>
    </row>
    <row r="3253" spans="1:23" x14ac:dyDescent="0.25">
      <c r="A3253" s="10" t="str">
        <f t="shared" ca="1" si="52"/>
        <v>delete</v>
      </c>
      <c r="B3253" s="16" cm="1">
        <f t="array" aca="1" ref="B3253" ca="1">INDIRECT("УникальныеСписки!D"&amp;ROW()-$L$4)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14"/>
      <c r="G3253" s="81" t="str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84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84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84" t="str" cm="1">
        <f t="array" aca="1" ref="J3253" ca="1">_xlfn.XLOOKUP($B3253,INDIRECT(SUBSTITUTE("ИсходныеДанные!$где$2:$где$50000","где",$B$4)),INDIRECT(SUBSTITUTE("ИсходныеДанные!$что$2:$что$50000","что",J$4)),"",0,1)</f>
        <v/>
      </c>
      <c r="K3253" s="3">
        <f ca="1">IF($B3253&lt;&gt;"",SUMIF(INDIRECT("ИсходныеДанные!$"&amp;$K$4&amp;"$2:$"&amp;$K$4&amp;"$50000"),$B3253&amp;"#"&amp;K$6,INDIRECT("ИсходныеДанные!$J$2:$J$50000")),0)</f>
        <v>0</v>
      </c>
      <c r="L3253" s="3">
        <f ca="1">IF($B3253&lt;&gt;"",SUMIF(INDIRECT("ИсходныеДанные!$"&amp;$K$4&amp;"$2:$"&amp;$K$4&amp;"$50000"),$B3253&amp;"#"&amp;L$6,INDIRECT("ИсходныеДанные!$J$2:$J$50000")),0)</f>
        <v>0</v>
      </c>
      <c r="M3253" s="3">
        <f ca="1">IF($B3253&lt;&gt;"",SUMIF(INDIRECT("ИсходныеДанные!$"&amp;$K$4&amp;"$2:$"&amp;$K$4&amp;"$50000"),$B3253&amp;"#"&amp;M$6,INDIRECT("ИсходныеДанные!$J$2:$J$50000")),0)</f>
        <v>0</v>
      </c>
      <c r="N3253" s="3">
        <f ca="1">IF($B3253&lt;&gt;"",SUMIF(INDIRECT("ИсходныеДанные!$"&amp;$K$4&amp;"$2:$"&amp;$K$4&amp;"$50000"),$B3253&amp;"#"&amp;N$6,INDIRECT("ИсходныеДанные!$J$2:$J$50000")),0)</f>
        <v>0</v>
      </c>
      <c r="O3253" s="3">
        <f ca="1">IF($B3253&lt;&gt;"",SUMIF(INDIRECT("ИсходныеДанные!$"&amp;$K$4&amp;"$2:$"&amp;$K$4&amp;"$50000"),$B3253&amp;"#"&amp;O$6,INDIRECT("ИсходныеДанные!$J$2:$J$50000")),0)</f>
        <v>0</v>
      </c>
      <c r="P3253" s="3">
        <f ca="1">IF($B3253&lt;&gt;"",SUMIF(INDIRECT("ИсходныеДанные!$"&amp;$K$4&amp;"$2:$"&amp;$K$4&amp;"$50000"),$B3253&amp;"#"&amp;P$6,INDIRECT("ИсходныеДанные!$J$2:$J$50000")),0)</f>
        <v>0</v>
      </c>
      <c r="Q3253" s="3">
        <f ca="1">IF($B3253&lt;&gt;"",SUMIF(INDIRECT("ИсходныеДанные!$"&amp;$K$4&amp;"$2:$"&amp;$K$4&amp;"$50000"),$B3253&amp;"#"&amp;Q$6,INDIRECT("ИсходныеДанные!$J$2:$J$50000")),0)</f>
        <v>0</v>
      </c>
      <c r="R3253" s="3">
        <f ca="1">IF($B3253&lt;&gt;"",SUMIF(INDIRECT("ИсходныеДанные!$"&amp;$K$4&amp;"$2:$"&amp;$K$4&amp;"$50000"),$B3253&amp;"#"&amp;R$6,INDIRECT("ИсходныеДанные!$J$2:$J$50000")),0)</f>
        <v>0</v>
      </c>
      <c r="S3253" s="3">
        <f ca="1">IF($B3253&lt;&gt;"",SUMIF(INDIRECT("ИсходныеДанные!$"&amp;$K$4&amp;"$2:$"&amp;$K$4&amp;"$50000"),$B3253&amp;"#"&amp;S$6,INDIRECT("ИсходныеДанные!$J$2:$J$50000")),0)</f>
        <v>0</v>
      </c>
      <c r="T3253" s="3">
        <f ca="1">IF($B3253&lt;&gt;"",SUMIF(INDIRECT("ИсходныеДанные!$"&amp;$K$4&amp;"$2:$"&amp;$K$4&amp;"$50000"),$B3253&amp;"#"&amp;T$6,INDIRECT("ИсходныеДанные!$J$2:$J$50000")),0)</f>
        <v>0</v>
      </c>
      <c r="U3253" s="3">
        <f ca="1">IF($B3253&lt;&gt;"",SUMIF(INDIRECT("ИсходныеДанные!$"&amp;$K$4&amp;"$2:$"&amp;$K$4&amp;"$50000"),$B3253&amp;"#"&amp;U$6,INDIRECT("ИсходныеДанные!$J$2:$J$50000")),0)</f>
        <v>0</v>
      </c>
      <c r="V3253" s="3">
        <f ca="1">IF($B3253&lt;&gt;"",SUMIF(INDIRECT("ИсходныеДанные!$"&amp;$K$4&amp;"$2:$"&amp;$K$4&amp;"$50000"),$B3253&amp;"#"&amp;V$6,INDIRECT("ИсходныеДанные!$J$2:$J$50000")),0)</f>
        <v>0</v>
      </c>
      <c r="W3253" s="16" t="e">
        <f ca="1">SUM(K3253:V3253)/Пофамильно!$R$1</f>
        <v>#DIV/0!</v>
      </c>
    </row>
    <row r="3254" spans="1:23" x14ac:dyDescent="0.25">
      <c r="A3254" s="10" t="str">
        <f t="shared" ca="1" si="52"/>
        <v>delete</v>
      </c>
      <c r="B3254" s="16" cm="1">
        <f t="array" aca="1" ref="B3254" ca="1">INDIRECT("УникальныеСписки!D"&amp;ROW()-$L$4)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14"/>
      <c r="G3254" s="81" t="str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84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84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84" t="str" cm="1">
        <f t="array" aca="1" ref="J3254" ca="1">_xlfn.XLOOKUP($B3254,INDIRECT(SUBSTITUTE("ИсходныеДанные!$где$2:$где$50000","где",$B$4)),INDIRECT(SUBSTITUTE("ИсходныеДанные!$что$2:$что$50000","что",J$4)),"",0,1)</f>
        <v/>
      </c>
      <c r="K3254" s="3">
        <f ca="1">IF($B3254&lt;&gt;"",SUMIF(INDIRECT("ИсходныеДанные!$"&amp;$K$4&amp;"$2:$"&amp;$K$4&amp;"$50000"),$B3254&amp;"#"&amp;K$6,INDIRECT("ИсходныеДанные!$J$2:$J$50000")),0)</f>
        <v>0</v>
      </c>
      <c r="L3254" s="3">
        <f ca="1">IF($B3254&lt;&gt;"",SUMIF(INDIRECT("ИсходныеДанные!$"&amp;$K$4&amp;"$2:$"&amp;$K$4&amp;"$50000"),$B3254&amp;"#"&amp;L$6,INDIRECT("ИсходныеДанные!$J$2:$J$50000")),0)</f>
        <v>0</v>
      </c>
      <c r="M3254" s="3">
        <f ca="1">IF($B3254&lt;&gt;"",SUMIF(INDIRECT("ИсходныеДанные!$"&amp;$K$4&amp;"$2:$"&amp;$K$4&amp;"$50000"),$B3254&amp;"#"&amp;M$6,INDIRECT("ИсходныеДанные!$J$2:$J$50000")),0)</f>
        <v>0</v>
      </c>
      <c r="N3254" s="3">
        <f ca="1">IF($B3254&lt;&gt;"",SUMIF(INDIRECT("ИсходныеДанные!$"&amp;$K$4&amp;"$2:$"&amp;$K$4&amp;"$50000"),$B3254&amp;"#"&amp;N$6,INDIRECT("ИсходныеДанные!$J$2:$J$50000")),0)</f>
        <v>0</v>
      </c>
      <c r="O3254" s="3">
        <f ca="1">IF($B3254&lt;&gt;"",SUMIF(INDIRECT("ИсходныеДанные!$"&amp;$K$4&amp;"$2:$"&amp;$K$4&amp;"$50000"),$B3254&amp;"#"&amp;O$6,INDIRECT("ИсходныеДанные!$J$2:$J$50000")),0)</f>
        <v>0</v>
      </c>
      <c r="P3254" s="3">
        <f ca="1">IF($B3254&lt;&gt;"",SUMIF(INDIRECT("ИсходныеДанные!$"&amp;$K$4&amp;"$2:$"&amp;$K$4&amp;"$50000"),$B3254&amp;"#"&amp;P$6,INDIRECT("ИсходныеДанные!$J$2:$J$50000")),0)</f>
        <v>0</v>
      </c>
      <c r="Q3254" s="3">
        <f ca="1">IF($B3254&lt;&gt;"",SUMIF(INDIRECT("ИсходныеДанные!$"&amp;$K$4&amp;"$2:$"&amp;$K$4&amp;"$50000"),$B3254&amp;"#"&amp;Q$6,INDIRECT("ИсходныеДанные!$J$2:$J$50000")),0)</f>
        <v>0</v>
      </c>
      <c r="R3254" s="3">
        <f ca="1">IF($B3254&lt;&gt;"",SUMIF(INDIRECT("ИсходныеДанные!$"&amp;$K$4&amp;"$2:$"&amp;$K$4&amp;"$50000"),$B3254&amp;"#"&amp;R$6,INDIRECT("ИсходныеДанные!$J$2:$J$50000")),0)</f>
        <v>0</v>
      </c>
      <c r="S3254" s="3">
        <f ca="1">IF($B3254&lt;&gt;"",SUMIF(INDIRECT("ИсходныеДанные!$"&amp;$K$4&amp;"$2:$"&amp;$K$4&amp;"$50000"),$B3254&amp;"#"&amp;S$6,INDIRECT("ИсходныеДанные!$J$2:$J$50000")),0)</f>
        <v>0</v>
      </c>
      <c r="T3254" s="3">
        <f ca="1">IF($B3254&lt;&gt;"",SUMIF(INDIRECT("ИсходныеДанные!$"&amp;$K$4&amp;"$2:$"&amp;$K$4&amp;"$50000"),$B3254&amp;"#"&amp;T$6,INDIRECT("ИсходныеДанные!$J$2:$J$50000")),0)</f>
        <v>0</v>
      </c>
      <c r="U3254" s="3">
        <f ca="1">IF($B3254&lt;&gt;"",SUMIF(INDIRECT("ИсходныеДанные!$"&amp;$K$4&amp;"$2:$"&amp;$K$4&amp;"$50000"),$B3254&amp;"#"&amp;U$6,INDIRECT("ИсходныеДанные!$J$2:$J$50000")),0)</f>
        <v>0</v>
      </c>
      <c r="V3254" s="3">
        <f ca="1">IF($B3254&lt;&gt;"",SUMIF(INDIRECT("ИсходныеДанные!$"&amp;$K$4&amp;"$2:$"&amp;$K$4&amp;"$50000"),$B3254&amp;"#"&amp;V$6,INDIRECT("ИсходныеДанные!$J$2:$J$50000")),0)</f>
        <v>0</v>
      </c>
      <c r="W3254" s="16" t="e">
        <f ca="1">SUM(K3254:V3254)/Пофамильно!$R$1</f>
        <v>#DIV/0!</v>
      </c>
    </row>
    <row r="3255" spans="1:23" x14ac:dyDescent="0.25">
      <c r="A3255" s="10" t="str">
        <f t="shared" ca="1" si="52"/>
        <v>delete</v>
      </c>
      <c r="B3255" s="16" cm="1">
        <f t="array" aca="1" ref="B3255" ca="1">INDIRECT("УникальныеСписки!D"&amp;ROW()-$L$4)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14"/>
      <c r="G3255" s="81" t="str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84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84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84" t="str" cm="1">
        <f t="array" aca="1" ref="J3255" ca="1">_xlfn.XLOOKUP($B3255,INDIRECT(SUBSTITUTE("ИсходныеДанные!$где$2:$где$50000","где",$B$4)),INDIRECT(SUBSTITUTE("ИсходныеДанные!$что$2:$что$50000","что",J$4)),"",0,1)</f>
        <v/>
      </c>
      <c r="K3255" s="3">
        <f ca="1">IF($B3255&lt;&gt;"",SUMIF(INDIRECT("ИсходныеДанные!$"&amp;$K$4&amp;"$2:$"&amp;$K$4&amp;"$50000"),$B3255&amp;"#"&amp;K$6,INDIRECT("ИсходныеДанные!$J$2:$J$50000")),0)</f>
        <v>0</v>
      </c>
      <c r="L3255" s="3">
        <f ca="1">IF($B3255&lt;&gt;"",SUMIF(INDIRECT("ИсходныеДанные!$"&amp;$K$4&amp;"$2:$"&amp;$K$4&amp;"$50000"),$B3255&amp;"#"&amp;L$6,INDIRECT("ИсходныеДанные!$J$2:$J$50000")),0)</f>
        <v>0</v>
      </c>
      <c r="M3255" s="3">
        <f ca="1">IF($B3255&lt;&gt;"",SUMIF(INDIRECT("ИсходныеДанные!$"&amp;$K$4&amp;"$2:$"&amp;$K$4&amp;"$50000"),$B3255&amp;"#"&amp;M$6,INDIRECT("ИсходныеДанные!$J$2:$J$50000")),0)</f>
        <v>0</v>
      </c>
      <c r="N3255" s="3">
        <f ca="1">IF($B3255&lt;&gt;"",SUMIF(INDIRECT("ИсходныеДанные!$"&amp;$K$4&amp;"$2:$"&amp;$K$4&amp;"$50000"),$B3255&amp;"#"&amp;N$6,INDIRECT("ИсходныеДанные!$J$2:$J$50000")),0)</f>
        <v>0</v>
      </c>
      <c r="O3255" s="3">
        <f ca="1">IF($B3255&lt;&gt;"",SUMIF(INDIRECT("ИсходныеДанные!$"&amp;$K$4&amp;"$2:$"&amp;$K$4&amp;"$50000"),$B3255&amp;"#"&amp;O$6,INDIRECT("ИсходныеДанные!$J$2:$J$50000")),0)</f>
        <v>0</v>
      </c>
      <c r="P3255" s="3">
        <f ca="1">IF($B3255&lt;&gt;"",SUMIF(INDIRECT("ИсходныеДанные!$"&amp;$K$4&amp;"$2:$"&amp;$K$4&amp;"$50000"),$B3255&amp;"#"&amp;P$6,INDIRECT("ИсходныеДанные!$J$2:$J$50000")),0)</f>
        <v>0</v>
      </c>
      <c r="Q3255" s="3">
        <f ca="1">IF($B3255&lt;&gt;"",SUMIF(INDIRECT("ИсходныеДанные!$"&amp;$K$4&amp;"$2:$"&amp;$K$4&amp;"$50000"),$B3255&amp;"#"&amp;Q$6,INDIRECT("ИсходныеДанные!$J$2:$J$50000")),0)</f>
        <v>0</v>
      </c>
      <c r="R3255" s="3">
        <f ca="1">IF($B3255&lt;&gt;"",SUMIF(INDIRECT("ИсходныеДанные!$"&amp;$K$4&amp;"$2:$"&amp;$K$4&amp;"$50000"),$B3255&amp;"#"&amp;R$6,INDIRECT("ИсходныеДанные!$J$2:$J$50000")),0)</f>
        <v>0</v>
      </c>
      <c r="S3255" s="3">
        <f ca="1">IF($B3255&lt;&gt;"",SUMIF(INDIRECT("ИсходныеДанные!$"&amp;$K$4&amp;"$2:$"&amp;$K$4&amp;"$50000"),$B3255&amp;"#"&amp;S$6,INDIRECT("ИсходныеДанные!$J$2:$J$50000")),0)</f>
        <v>0</v>
      </c>
      <c r="T3255" s="3">
        <f ca="1">IF($B3255&lt;&gt;"",SUMIF(INDIRECT("ИсходныеДанные!$"&amp;$K$4&amp;"$2:$"&amp;$K$4&amp;"$50000"),$B3255&amp;"#"&amp;T$6,INDIRECT("ИсходныеДанные!$J$2:$J$50000")),0)</f>
        <v>0</v>
      </c>
      <c r="U3255" s="3">
        <f ca="1">IF($B3255&lt;&gt;"",SUMIF(INDIRECT("ИсходныеДанные!$"&amp;$K$4&amp;"$2:$"&amp;$K$4&amp;"$50000"),$B3255&amp;"#"&amp;U$6,INDIRECT("ИсходныеДанные!$J$2:$J$50000")),0)</f>
        <v>0</v>
      </c>
      <c r="V3255" s="3">
        <f ca="1">IF($B3255&lt;&gt;"",SUMIF(INDIRECT("ИсходныеДанные!$"&amp;$K$4&amp;"$2:$"&amp;$K$4&amp;"$50000"),$B3255&amp;"#"&amp;V$6,INDIRECT("ИсходныеДанные!$J$2:$J$50000")),0)</f>
        <v>0</v>
      </c>
      <c r="W3255" s="16" t="e">
        <f ca="1">SUM(K3255:V3255)/Пофамильно!$R$1</f>
        <v>#DIV/0!</v>
      </c>
    </row>
    <row r="3256" spans="1:23" x14ac:dyDescent="0.25">
      <c r="A3256" s="10" t="str">
        <f t="shared" ca="1" si="52"/>
        <v>delete</v>
      </c>
      <c r="B3256" s="16" cm="1">
        <f t="array" aca="1" ref="B3256" ca="1">INDIRECT("УникальныеСписки!D"&amp;ROW()-$L$4)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14"/>
      <c r="G3256" s="81" t="str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84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84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84" t="str" cm="1">
        <f t="array" aca="1" ref="J3256" ca="1">_xlfn.XLOOKUP($B3256,INDIRECT(SUBSTITUTE("ИсходныеДанные!$где$2:$где$50000","где",$B$4)),INDIRECT(SUBSTITUTE("ИсходныеДанные!$что$2:$что$50000","что",J$4)),"",0,1)</f>
        <v/>
      </c>
      <c r="K3256" s="3">
        <f ca="1">IF($B3256&lt;&gt;"",SUMIF(INDIRECT("ИсходныеДанные!$"&amp;$K$4&amp;"$2:$"&amp;$K$4&amp;"$50000"),$B3256&amp;"#"&amp;K$6,INDIRECT("ИсходныеДанные!$J$2:$J$50000")),0)</f>
        <v>0</v>
      </c>
      <c r="L3256" s="3">
        <f ca="1">IF($B3256&lt;&gt;"",SUMIF(INDIRECT("ИсходныеДанные!$"&amp;$K$4&amp;"$2:$"&amp;$K$4&amp;"$50000"),$B3256&amp;"#"&amp;L$6,INDIRECT("ИсходныеДанные!$J$2:$J$50000")),0)</f>
        <v>0</v>
      </c>
      <c r="M3256" s="3">
        <f ca="1">IF($B3256&lt;&gt;"",SUMIF(INDIRECT("ИсходныеДанные!$"&amp;$K$4&amp;"$2:$"&amp;$K$4&amp;"$50000"),$B3256&amp;"#"&amp;M$6,INDIRECT("ИсходныеДанные!$J$2:$J$50000")),0)</f>
        <v>0</v>
      </c>
      <c r="N3256" s="3">
        <f ca="1">IF($B3256&lt;&gt;"",SUMIF(INDIRECT("ИсходныеДанные!$"&amp;$K$4&amp;"$2:$"&amp;$K$4&amp;"$50000"),$B3256&amp;"#"&amp;N$6,INDIRECT("ИсходныеДанные!$J$2:$J$50000")),0)</f>
        <v>0</v>
      </c>
      <c r="O3256" s="3">
        <f ca="1">IF($B3256&lt;&gt;"",SUMIF(INDIRECT("ИсходныеДанные!$"&amp;$K$4&amp;"$2:$"&amp;$K$4&amp;"$50000"),$B3256&amp;"#"&amp;O$6,INDIRECT("ИсходныеДанные!$J$2:$J$50000")),0)</f>
        <v>0</v>
      </c>
      <c r="P3256" s="3">
        <f ca="1">IF($B3256&lt;&gt;"",SUMIF(INDIRECT("ИсходныеДанные!$"&amp;$K$4&amp;"$2:$"&amp;$K$4&amp;"$50000"),$B3256&amp;"#"&amp;P$6,INDIRECT("ИсходныеДанные!$J$2:$J$50000")),0)</f>
        <v>0</v>
      </c>
      <c r="Q3256" s="3">
        <f ca="1">IF($B3256&lt;&gt;"",SUMIF(INDIRECT("ИсходныеДанные!$"&amp;$K$4&amp;"$2:$"&amp;$K$4&amp;"$50000"),$B3256&amp;"#"&amp;Q$6,INDIRECT("ИсходныеДанные!$J$2:$J$50000")),0)</f>
        <v>0</v>
      </c>
      <c r="R3256" s="3">
        <f ca="1">IF($B3256&lt;&gt;"",SUMIF(INDIRECT("ИсходныеДанные!$"&amp;$K$4&amp;"$2:$"&amp;$K$4&amp;"$50000"),$B3256&amp;"#"&amp;R$6,INDIRECT("ИсходныеДанные!$J$2:$J$50000")),0)</f>
        <v>0</v>
      </c>
      <c r="S3256" s="3">
        <f ca="1">IF($B3256&lt;&gt;"",SUMIF(INDIRECT("ИсходныеДанные!$"&amp;$K$4&amp;"$2:$"&amp;$K$4&amp;"$50000"),$B3256&amp;"#"&amp;S$6,INDIRECT("ИсходныеДанные!$J$2:$J$50000")),0)</f>
        <v>0</v>
      </c>
      <c r="T3256" s="3">
        <f ca="1">IF($B3256&lt;&gt;"",SUMIF(INDIRECT("ИсходныеДанные!$"&amp;$K$4&amp;"$2:$"&amp;$K$4&amp;"$50000"),$B3256&amp;"#"&amp;T$6,INDIRECT("ИсходныеДанные!$J$2:$J$50000")),0)</f>
        <v>0</v>
      </c>
      <c r="U3256" s="3">
        <f ca="1">IF($B3256&lt;&gt;"",SUMIF(INDIRECT("ИсходныеДанные!$"&amp;$K$4&amp;"$2:$"&amp;$K$4&amp;"$50000"),$B3256&amp;"#"&amp;U$6,INDIRECT("ИсходныеДанные!$J$2:$J$50000")),0)</f>
        <v>0</v>
      </c>
      <c r="V3256" s="3">
        <f ca="1">IF($B3256&lt;&gt;"",SUMIF(INDIRECT("ИсходныеДанные!$"&amp;$K$4&amp;"$2:$"&amp;$K$4&amp;"$50000"),$B3256&amp;"#"&amp;V$6,INDIRECT("ИсходныеДанные!$J$2:$J$50000")),0)</f>
        <v>0</v>
      </c>
      <c r="W3256" s="16" t="e">
        <f ca="1">SUM(K3256:V3256)/Пофамильно!$R$1</f>
        <v>#DIV/0!</v>
      </c>
    </row>
    <row r="3257" spans="1:23" x14ac:dyDescent="0.25">
      <c r="A3257" s="10" t="str">
        <f t="shared" ca="1" si="52"/>
        <v>delete</v>
      </c>
      <c r="B3257" s="16" cm="1">
        <f t="array" aca="1" ref="B3257" ca="1">INDIRECT("УникальныеСписки!D"&amp;ROW()-$L$4)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14"/>
      <c r="G3257" s="81" t="str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84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84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84" t="str" cm="1">
        <f t="array" aca="1" ref="J3257" ca="1">_xlfn.XLOOKUP($B3257,INDIRECT(SUBSTITUTE("ИсходныеДанные!$где$2:$где$50000","где",$B$4)),INDIRECT(SUBSTITUTE("ИсходныеДанные!$что$2:$что$50000","что",J$4)),"",0,1)</f>
        <v/>
      </c>
      <c r="K3257" s="3">
        <f ca="1">IF($B3257&lt;&gt;"",SUMIF(INDIRECT("ИсходныеДанные!$"&amp;$K$4&amp;"$2:$"&amp;$K$4&amp;"$50000"),$B3257&amp;"#"&amp;K$6,INDIRECT("ИсходныеДанные!$J$2:$J$50000")),0)</f>
        <v>0</v>
      </c>
      <c r="L3257" s="3">
        <f ca="1">IF($B3257&lt;&gt;"",SUMIF(INDIRECT("ИсходныеДанные!$"&amp;$K$4&amp;"$2:$"&amp;$K$4&amp;"$50000"),$B3257&amp;"#"&amp;L$6,INDIRECT("ИсходныеДанные!$J$2:$J$50000")),0)</f>
        <v>0</v>
      </c>
      <c r="M3257" s="3">
        <f ca="1">IF($B3257&lt;&gt;"",SUMIF(INDIRECT("ИсходныеДанные!$"&amp;$K$4&amp;"$2:$"&amp;$K$4&amp;"$50000"),$B3257&amp;"#"&amp;M$6,INDIRECT("ИсходныеДанные!$J$2:$J$50000")),0)</f>
        <v>0</v>
      </c>
      <c r="N3257" s="3">
        <f ca="1">IF($B3257&lt;&gt;"",SUMIF(INDIRECT("ИсходныеДанные!$"&amp;$K$4&amp;"$2:$"&amp;$K$4&amp;"$50000"),$B3257&amp;"#"&amp;N$6,INDIRECT("ИсходныеДанные!$J$2:$J$50000")),0)</f>
        <v>0</v>
      </c>
      <c r="O3257" s="3">
        <f ca="1">IF($B3257&lt;&gt;"",SUMIF(INDIRECT("ИсходныеДанные!$"&amp;$K$4&amp;"$2:$"&amp;$K$4&amp;"$50000"),$B3257&amp;"#"&amp;O$6,INDIRECT("ИсходныеДанные!$J$2:$J$50000")),0)</f>
        <v>0</v>
      </c>
      <c r="P3257" s="3">
        <f ca="1">IF($B3257&lt;&gt;"",SUMIF(INDIRECT("ИсходныеДанные!$"&amp;$K$4&amp;"$2:$"&amp;$K$4&amp;"$50000"),$B3257&amp;"#"&amp;P$6,INDIRECT("ИсходныеДанные!$J$2:$J$50000")),0)</f>
        <v>0</v>
      </c>
      <c r="Q3257" s="3">
        <f ca="1">IF($B3257&lt;&gt;"",SUMIF(INDIRECT("ИсходныеДанные!$"&amp;$K$4&amp;"$2:$"&amp;$K$4&amp;"$50000"),$B3257&amp;"#"&amp;Q$6,INDIRECT("ИсходныеДанные!$J$2:$J$50000")),0)</f>
        <v>0</v>
      </c>
      <c r="R3257" s="3">
        <f ca="1">IF($B3257&lt;&gt;"",SUMIF(INDIRECT("ИсходныеДанные!$"&amp;$K$4&amp;"$2:$"&amp;$K$4&amp;"$50000"),$B3257&amp;"#"&amp;R$6,INDIRECT("ИсходныеДанные!$J$2:$J$50000")),0)</f>
        <v>0</v>
      </c>
      <c r="S3257" s="3">
        <f ca="1">IF($B3257&lt;&gt;"",SUMIF(INDIRECT("ИсходныеДанные!$"&amp;$K$4&amp;"$2:$"&amp;$K$4&amp;"$50000"),$B3257&amp;"#"&amp;S$6,INDIRECT("ИсходныеДанные!$J$2:$J$50000")),0)</f>
        <v>0</v>
      </c>
      <c r="T3257" s="3">
        <f ca="1">IF($B3257&lt;&gt;"",SUMIF(INDIRECT("ИсходныеДанные!$"&amp;$K$4&amp;"$2:$"&amp;$K$4&amp;"$50000"),$B3257&amp;"#"&amp;T$6,INDIRECT("ИсходныеДанные!$J$2:$J$50000")),0)</f>
        <v>0</v>
      </c>
      <c r="U3257" s="3">
        <f ca="1">IF($B3257&lt;&gt;"",SUMIF(INDIRECT("ИсходныеДанные!$"&amp;$K$4&amp;"$2:$"&amp;$K$4&amp;"$50000"),$B3257&amp;"#"&amp;U$6,INDIRECT("ИсходныеДанные!$J$2:$J$50000")),0)</f>
        <v>0</v>
      </c>
      <c r="V3257" s="3">
        <f ca="1">IF($B3257&lt;&gt;"",SUMIF(INDIRECT("ИсходныеДанные!$"&amp;$K$4&amp;"$2:$"&amp;$K$4&amp;"$50000"),$B3257&amp;"#"&amp;V$6,INDIRECT("ИсходныеДанные!$J$2:$J$50000")),0)</f>
        <v>0</v>
      </c>
      <c r="W3257" s="16" t="e">
        <f ca="1">SUM(K3257:V3257)/Пофамильно!$R$1</f>
        <v>#DIV/0!</v>
      </c>
    </row>
    <row r="3258" spans="1:23" x14ac:dyDescent="0.25">
      <c r="A3258" s="10" t="str">
        <f t="shared" ca="1" si="52"/>
        <v>delete</v>
      </c>
      <c r="B3258" s="16" cm="1">
        <f t="array" aca="1" ref="B3258" ca="1">INDIRECT("УникальныеСписки!D"&amp;ROW()-$L$4)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14"/>
      <c r="G3258" s="81" t="str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84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84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84" t="str" cm="1">
        <f t="array" aca="1" ref="J3258" ca="1">_xlfn.XLOOKUP($B3258,INDIRECT(SUBSTITUTE("ИсходныеДанные!$где$2:$где$50000","где",$B$4)),INDIRECT(SUBSTITUTE("ИсходныеДанные!$что$2:$что$50000","что",J$4)),"",0,1)</f>
        <v/>
      </c>
      <c r="K3258" s="3">
        <f ca="1">IF($B3258&lt;&gt;"",SUMIF(INDIRECT("ИсходныеДанные!$"&amp;$K$4&amp;"$2:$"&amp;$K$4&amp;"$50000"),$B3258&amp;"#"&amp;K$6,INDIRECT("ИсходныеДанные!$J$2:$J$50000")),0)</f>
        <v>0</v>
      </c>
      <c r="L3258" s="3">
        <f ca="1">IF($B3258&lt;&gt;"",SUMIF(INDIRECT("ИсходныеДанные!$"&amp;$K$4&amp;"$2:$"&amp;$K$4&amp;"$50000"),$B3258&amp;"#"&amp;L$6,INDIRECT("ИсходныеДанные!$J$2:$J$50000")),0)</f>
        <v>0</v>
      </c>
      <c r="M3258" s="3">
        <f ca="1">IF($B3258&lt;&gt;"",SUMIF(INDIRECT("ИсходныеДанные!$"&amp;$K$4&amp;"$2:$"&amp;$K$4&amp;"$50000"),$B3258&amp;"#"&amp;M$6,INDIRECT("ИсходныеДанные!$J$2:$J$50000")),0)</f>
        <v>0</v>
      </c>
      <c r="N3258" s="3">
        <f ca="1">IF($B3258&lt;&gt;"",SUMIF(INDIRECT("ИсходныеДанные!$"&amp;$K$4&amp;"$2:$"&amp;$K$4&amp;"$50000"),$B3258&amp;"#"&amp;N$6,INDIRECT("ИсходныеДанные!$J$2:$J$50000")),0)</f>
        <v>0</v>
      </c>
      <c r="O3258" s="3">
        <f ca="1">IF($B3258&lt;&gt;"",SUMIF(INDIRECT("ИсходныеДанные!$"&amp;$K$4&amp;"$2:$"&amp;$K$4&amp;"$50000"),$B3258&amp;"#"&amp;O$6,INDIRECT("ИсходныеДанные!$J$2:$J$50000")),0)</f>
        <v>0</v>
      </c>
      <c r="P3258" s="3">
        <f ca="1">IF($B3258&lt;&gt;"",SUMIF(INDIRECT("ИсходныеДанные!$"&amp;$K$4&amp;"$2:$"&amp;$K$4&amp;"$50000"),$B3258&amp;"#"&amp;P$6,INDIRECT("ИсходныеДанные!$J$2:$J$50000")),0)</f>
        <v>0</v>
      </c>
      <c r="Q3258" s="3">
        <f ca="1">IF($B3258&lt;&gt;"",SUMIF(INDIRECT("ИсходныеДанные!$"&amp;$K$4&amp;"$2:$"&amp;$K$4&amp;"$50000"),$B3258&amp;"#"&amp;Q$6,INDIRECT("ИсходныеДанные!$J$2:$J$50000")),0)</f>
        <v>0</v>
      </c>
      <c r="R3258" s="3">
        <f ca="1">IF($B3258&lt;&gt;"",SUMIF(INDIRECT("ИсходныеДанные!$"&amp;$K$4&amp;"$2:$"&amp;$K$4&amp;"$50000"),$B3258&amp;"#"&amp;R$6,INDIRECT("ИсходныеДанные!$J$2:$J$50000")),0)</f>
        <v>0</v>
      </c>
      <c r="S3258" s="3">
        <f ca="1">IF($B3258&lt;&gt;"",SUMIF(INDIRECT("ИсходныеДанные!$"&amp;$K$4&amp;"$2:$"&amp;$K$4&amp;"$50000"),$B3258&amp;"#"&amp;S$6,INDIRECT("ИсходныеДанные!$J$2:$J$50000")),0)</f>
        <v>0</v>
      </c>
      <c r="T3258" s="3">
        <f ca="1">IF($B3258&lt;&gt;"",SUMIF(INDIRECT("ИсходныеДанные!$"&amp;$K$4&amp;"$2:$"&amp;$K$4&amp;"$50000"),$B3258&amp;"#"&amp;T$6,INDIRECT("ИсходныеДанные!$J$2:$J$50000")),0)</f>
        <v>0</v>
      </c>
      <c r="U3258" s="3">
        <f ca="1">IF($B3258&lt;&gt;"",SUMIF(INDIRECT("ИсходныеДанные!$"&amp;$K$4&amp;"$2:$"&amp;$K$4&amp;"$50000"),$B3258&amp;"#"&amp;U$6,INDIRECT("ИсходныеДанные!$J$2:$J$50000")),0)</f>
        <v>0</v>
      </c>
      <c r="V3258" s="3">
        <f ca="1">IF($B3258&lt;&gt;"",SUMIF(INDIRECT("ИсходныеДанные!$"&amp;$K$4&amp;"$2:$"&amp;$K$4&amp;"$50000"),$B3258&amp;"#"&amp;V$6,INDIRECT("ИсходныеДанные!$J$2:$J$50000")),0)</f>
        <v>0</v>
      </c>
      <c r="W3258" s="16" t="e">
        <f ca="1">SUM(K3258:V3258)/Пофамильно!$R$1</f>
        <v>#DIV/0!</v>
      </c>
    </row>
    <row r="3259" spans="1:23" x14ac:dyDescent="0.25">
      <c r="A3259" s="10" t="str">
        <f t="shared" ca="1" si="52"/>
        <v>delete</v>
      </c>
      <c r="B3259" s="16" cm="1">
        <f t="array" aca="1" ref="B3259" ca="1">INDIRECT("УникальныеСписки!D"&amp;ROW()-$L$4)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14"/>
      <c r="G3259" s="81" t="str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84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84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84" t="str" cm="1">
        <f t="array" aca="1" ref="J3259" ca="1">_xlfn.XLOOKUP($B3259,INDIRECT(SUBSTITUTE("ИсходныеДанные!$где$2:$где$50000","где",$B$4)),INDIRECT(SUBSTITUTE("ИсходныеДанные!$что$2:$что$50000","что",J$4)),"",0,1)</f>
        <v/>
      </c>
      <c r="K3259" s="3">
        <f ca="1">IF($B3259&lt;&gt;"",SUMIF(INDIRECT("ИсходныеДанные!$"&amp;$K$4&amp;"$2:$"&amp;$K$4&amp;"$50000"),$B3259&amp;"#"&amp;K$6,INDIRECT("ИсходныеДанные!$J$2:$J$50000")),0)</f>
        <v>0</v>
      </c>
      <c r="L3259" s="3">
        <f ca="1">IF($B3259&lt;&gt;"",SUMIF(INDIRECT("ИсходныеДанные!$"&amp;$K$4&amp;"$2:$"&amp;$K$4&amp;"$50000"),$B3259&amp;"#"&amp;L$6,INDIRECT("ИсходныеДанные!$J$2:$J$50000")),0)</f>
        <v>0</v>
      </c>
      <c r="M3259" s="3">
        <f ca="1">IF($B3259&lt;&gt;"",SUMIF(INDIRECT("ИсходныеДанные!$"&amp;$K$4&amp;"$2:$"&amp;$K$4&amp;"$50000"),$B3259&amp;"#"&amp;M$6,INDIRECT("ИсходныеДанные!$J$2:$J$50000")),0)</f>
        <v>0</v>
      </c>
      <c r="N3259" s="3">
        <f ca="1">IF($B3259&lt;&gt;"",SUMIF(INDIRECT("ИсходныеДанные!$"&amp;$K$4&amp;"$2:$"&amp;$K$4&amp;"$50000"),$B3259&amp;"#"&amp;N$6,INDIRECT("ИсходныеДанные!$J$2:$J$50000")),0)</f>
        <v>0</v>
      </c>
      <c r="O3259" s="3">
        <f ca="1">IF($B3259&lt;&gt;"",SUMIF(INDIRECT("ИсходныеДанные!$"&amp;$K$4&amp;"$2:$"&amp;$K$4&amp;"$50000"),$B3259&amp;"#"&amp;O$6,INDIRECT("ИсходныеДанные!$J$2:$J$50000")),0)</f>
        <v>0</v>
      </c>
      <c r="P3259" s="3">
        <f ca="1">IF($B3259&lt;&gt;"",SUMIF(INDIRECT("ИсходныеДанные!$"&amp;$K$4&amp;"$2:$"&amp;$K$4&amp;"$50000"),$B3259&amp;"#"&amp;P$6,INDIRECT("ИсходныеДанные!$J$2:$J$50000")),0)</f>
        <v>0</v>
      </c>
      <c r="Q3259" s="3">
        <f ca="1">IF($B3259&lt;&gt;"",SUMIF(INDIRECT("ИсходныеДанные!$"&amp;$K$4&amp;"$2:$"&amp;$K$4&amp;"$50000"),$B3259&amp;"#"&amp;Q$6,INDIRECT("ИсходныеДанные!$J$2:$J$50000")),0)</f>
        <v>0</v>
      </c>
      <c r="R3259" s="3">
        <f ca="1">IF($B3259&lt;&gt;"",SUMIF(INDIRECT("ИсходныеДанные!$"&amp;$K$4&amp;"$2:$"&amp;$K$4&amp;"$50000"),$B3259&amp;"#"&amp;R$6,INDIRECT("ИсходныеДанные!$J$2:$J$50000")),0)</f>
        <v>0</v>
      </c>
      <c r="S3259" s="3">
        <f ca="1">IF($B3259&lt;&gt;"",SUMIF(INDIRECT("ИсходныеДанные!$"&amp;$K$4&amp;"$2:$"&amp;$K$4&amp;"$50000"),$B3259&amp;"#"&amp;S$6,INDIRECT("ИсходныеДанные!$J$2:$J$50000")),0)</f>
        <v>0</v>
      </c>
      <c r="T3259" s="3">
        <f ca="1">IF($B3259&lt;&gt;"",SUMIF(INDIRECT("ИсходныеДанные!$"&amp;$K$4&amp;"$2:$"&amp;$K$4&amp;"$50000"),$B3259&amp;"#"&amp;T$6,INDIRECT("ИсходныеДанные!$J$2:$J$50000")),0)</f>
        <v>0</v>
      </c>
      <c r="U3259" s="3">
        <f ca="1">IF($B3259&lt;&gt;"",SUMIF(INDIRECT("ИсходныеДанные!$"&amp;$K$4&amp;"$2:$"&amp;$K$4&amp;"$50000"),$B3259&amp;"#"&amp;U$6,INDIRECT("ИсходныеДанные!$J$2:$J$50000")),0)</f>
        <v>0</v>
      </c>
      <c r="V3259" s="3">
        <f ca="1">IF($B3259&lt;&gt;"",SUMIF(INDIRECT("ИсходныеДанные!$"&amp;$K$4&amp;"$2:$"&amp;$K$4&amp;"$50000"),$B3259&amp;"#"&amp;V$6,INDIRECT("ИсходныеДанные!$J$2:$J$50000")),0)</f>
        <v>0</v>
      </c>
      <c r="W3259" s="16" t="e">
        <f ca="1">SUM(K3259:V3259)/Пофамильно!$R$1</f>
        <v>#DIV/0!</v>
      </c>
    </row>
    <row r="3260" spans="1:23" x14ac:dyDescent="0.25">
      <c r="A3260" s="10" t="str">
        <f t="shared" ca="1" si="52"/>
        <v>delete</v>
      </c>
      <c r="B3260" s="16" cm="1">
        <f t="array" aca="1" ref="B3260" ca="1">INDIRECT("УникальныеСписки!D"&amp;ROW()-$L$4)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14"/>
      <c r="G3260" s="81" t="str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84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84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84" t="str" cm="1">
        <f t="array" aca="1" ref="J3260" ca="1">_xlfn.XLOOKUP($B3260,INDIRECT(SUBSTITUTE("ИсходныеДанные!$где$2:$где$50000","где",$B$4)),INDIRECT(SUBSTITUTE("ИсходныеДанные!$что$2:$что$50000","что",J$4)),"",0,1)</f>
        <v/>
      </c>
      <c r="K3260" s="3">
        <f ca="1">IF($B3260&lt;&gt;"",SUMIF(INDIRECT("ИсходныеДанные!$"&amp;$K$4&amp;"$2:$"&amp;$K$4&amp;"$50000"),$B3260&amp;"#"&amp;K$6,INDIRECT("ИсходныеДанные!$J$2:$J$50000")),0)</f>
        <v>0</v>
      </c>
      <c r="L3260" s="3">
        <f ca="1">IF($B3260&lt;&gt;"",SUMIF(INDIRECT("ИсходныеДанные!$"&amp;$K$4&amp;"$2:$"&amp;$K$4&amp;"$50000"),$B3260&amp;"#"&amp;L$6,INDIRECT("ИсходныеДанные!$J$2:$J$50000")),0)</f>
        <v>0</v>
      </c>
      <c r="M3260" s="3">
        <f ca="1">IF($B3260&lt;&gt;"",SUMIF(INDIRECT("ИсходныеДанные!$"&amp;$K$4&amp;"$2:$"&amp;$K$4&amp;"$50000"),$B3260&amp;"#"&amp;M$6,INDIRECT("ИсходныеДанные!$J$2:$J$50000")),0)</f>
        <v>0</v>
      </c>
      <c r="N3260" s="3">
        <f ca="1">IF($B3260&lt;&gt;"",SUMIF(INDIRECT("ИсходныеДанные!$"&amp;$K$4&amp;"$2:$"&amp;$K$4&amp;"$50000"),$B3260&amp;"#"&amp;N$6,INDIRECT("ИсходныеДанные!$J$2:$J$50000")),0)</f>
        <v>0</v>
      </c>
      <c r="O3260" s="3">
        <f ca="1">IF($B3260&lt;&gt;"",SUMIF(INDIRECT("ИсходныеДанные!$"&amp;$K$4&amp;"$2:$"&amp;$K$4&amp;"$50000"),$B3260&amp;"#"&amp;O$6,INDIRECT("ИсходныеДанные!$J$2:$J$50000")),0)</f>
        <v>0</v>
      </c>
      <c r="P3260" s="3">
        <f ca="1">IF($B3260&lt;&gt;"",SUMIF(INDIRECT("ИсходныеДанные!$"&amp;$K$4&amp;"$2:$"&amp;$K$4&amp;"$50000"),$B3260&amp;"#"&amp;P$6,INDIRECT("ИсходныеДанные!$J$2:$J$50000")),0)</f>
        <v>0</v>
      </c>
      <c r="Q3260" s="3">
        <f ca="1">IF($B3260&lt;&gt;"",SUMIF(INDIRECT("ИсходныеДанные!$"&amp;$K$4&amp;"$2:$"&amp;$K$4&amp;"$50000"),$B3260&amp;"#"&amp;Q$6,INDIRECT("ИсходныеДанные!$J$2:$J$50000")),0)</f>
        <v>0</v>
      </c>
      <c r="R3260" s="3">
        <f ca="1">IF($B3260&lt;&gt;"",SUMIF(INDIRECT("ИсходныеДанные!$"&amp;$K$4&amp;"$2:$"&amp;$K$4&amp;"$50000"),$B3260&amp;"#"&amp;R$6,INDIRECT("ИсходныеДанные!$J$2:$J$50000")),0)</f>
        <v>0</v>
      </c>
      <c r="S3260" s="3">
        <f ca="1">IF($B3260&lt;&gt;"",SUMIF(INDIRECT("ИсходныеДанные!$"&amp;$K$4&amp;"$2:$"&amp;$K$4&amp;"$50000"),$B3260&amp;"#"&amp;S$6,INDIRECT("ИсходныеДанные!$J$2:$J$50000")),0)</f>
        <v>0</v>
      </c>
      <c r="T3260" s="3">
        <f ca="1">IF($B3260&lt;&gt;"",SUMIF(INDIRECT("ИсходныеДанные!$"&amp;$K$4&amp;"$2:$"&amp;$K$4&amp;"$50000"),$B3260&amp;"#"&amp;T$6,INDIRECT("ИсходныеДанные!$J$2:$J$50000")),0)</f>
        <v>0</v>
      </c>
      <c r="U3260" s="3">
        <f ca="1">IF($B3260&lt;&gt;"",SUMIF(INDIRECT("ИсходныеДанные!$"&amp;$K$4&amp;"$2:$"&amp;$K$4&amp;"$50000"),$B3260&amp;"#"&amp;U$6,INDIRECT("ИсходныеДанные!$J$2:$J$50000")),0)</f>
        <v>0</v>
      </c>
      <c r="V3260" s="3">
        <f ca="1">IF($B3260&lt;&gt;"",SUMIF(INDIRECT("ИсходныеДанные!$"&amp;$K$4&amp;"$2:$"&amp;$K$4&amp;"$50000"),$B3260&amp;"#"&amp;V$6,INDIRECT("ИсходныеДанные!$J$2:$J$50000")),0)</f>
        <v>0</v>
      </c>
      <c r="W3260" s="16" t="e">
        <f ca="1">SUM(K3260:V3260)/Пофамильно!$R$1</f>
        <v>#DIV/0!</v>
      </c>
    </row>
    <row r="3261" spans="1:23" x14ac:dyDescent="0.25">
      <c r="A3261" s="10" t="str">
        <f t="shared" ca="1" si="52"/>
        <v>delete</v>
      </c>
      <c r="B3261" s="16" cm="1">
        <f t="array" aca="1" ref="B3261" ca="1">INDIRECT("УникальныеСписки!D"&amp;ROW()-$L$4)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14"/>
      <c r="G3261" s="81" t="str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84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84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84" t="str" cm="1">
        <f t="array" aca="1" ref="J3261" ca="1">_xlfn.XLOOKUP($B3261,INDIRECT(SUBSTITUTE("ИсходныеДанные!$где$2:$где$50000","где",$B$4)),INDIRECT(SUBSTITUTE("ИсходныеДанные!$что$2:$что$50000","что",J$4)),"",0,1)</f>
        <v/>
      </c>
      <c r="K3261" s="3">
        <f ca="1">IF($B3261&lt;&gt;"",SUMIF(INDIRECT("ИсходныеДанные!$"&amp;$K$4&amp;"$2:$"&amp;$K$4&amp;"$50000"),$B3261&amp;"#"&amp;K$6,INDIRECT("ИсходныеДанные!$J$2:$J$50000")),0)</f>
        <v>0</v>
      </c>
      <c r="L3261" s="3">
        <f ca="1">IF($B3261&lt;&gt;"",SUMIF(INDIRECT("ИсходныеДанные!$"&amp;$K$4&amp;"$2:$"&amp;$K$4&amp;"$50000"),$B3261&amp;"#"&amp;L$6,INDIRECT("ИсходныеДанные!$J$2:$J$50000")),0)</f>
        <v>0</v>
      </c>
      <c r="M3261" s="3">
        <f ca="1">IF($B3261&lt;&gt;"",SUMIF(INDIRECT("ИсходныеДанные!$"&amp;$K$4&amp;"$2:$"&amp;$K$4&amp;"$50000"),$B3261&amp;"#"&amp;M$6,INDIRECT("ИсходныеДанные!$J$2:$J$50000")),0)</f>
        <v>0</v>
      </c>
      <c r="N3261" s="3">
        <f ca="1">IF($B3261&lt;&gt;"",SUMIF(INDIRECT("ИсходныеДанные!$"&amp;$K$4&amp;"$2:$"&amp;$K$4&amp;"$50000"),$B3261&amp;"#"&amp;N$6,INDIRECT("ИсходныеДанные!$J$2:$J$50000")),0)</f>
        <v>0</v>
      </c>
      <c r="O3261" s="3">
        <f ca="1">IF($B3261&lt;&gt;"",SUMIF(INDIRECT("ИсходныеДанные!$"&amp;$K$4&amp;"$2:$"&amp;$K$4&amp;"$50000"),$B3261&amp;"#"&amp;O$6,INDIRECT("ИсходныеДанные!$J$2:$J$50000")),0)</f>
        <v>0</v>
      </c>
      <c r="P3261" s="3">
        <f ca="1">IF($B3261&lt;&gt;"",SUMIF(INDIRECT("ИсходныеДанные!$"&amp;$K$4&amp;"$2:$"&amp;$K$4&amp;"$50000"),$B3261&amp;"#"&amp;P$6,INDIRECT("ИсходныеДанные!$J$2:$J$50000")),0)</f>
        <v>0</v>
      </c>
      <c r="Q3261" s="3">
        <f ca="1">IF($B3261&lt;&gt;"",SUMIF(INDIRECT("ИсходныеДанные!$"&amp;$K$4&amp;"$2:$"&amp;$K$4&amp;"$50000"),$B3261&amp;"#"&amp;Q$6,INDIRECT("ИсходныеДанные!$J$2:$J$50000")),0)</f>
        <v>0</v>
      </c>
      <c r="R3261" s="3">
        <f ca="1">IF($B3261&lt;&gt;"",SUMIF(INDIRECT("ИсходныеДанные!$"&amp;$K$4&amp;"$2:$"&amp;$K$4&amp;"$50000"),$B3261&amp;"#"&amp;R$6,INDIRECT("ИсходныеДанные!$J$2:$J$50000")),0)</f>
        <v>0</v>
      </c>
      <c r="S3261" s="3">
        <f ca="1">IF($B3261&lt;&gt;"",SUMIF(INDIRECT("ИсходныеДанные!$"&amp;$K$4&amp;"$2:$"&amp;$K$4&amp;"$50000"),$B3261&amp;"#"&amp;S$6,INDIRECT("ИсходныеДанные!$J$2:$J$50000")),0)</f>
        <v>0</v>
      </c>
      <c r="T3261" s="3">
        <f ca="1">IF($B3261&lt;&gt;"",SUMIF(INDIRECT("ИсходныеДанные!$"&amp;$K$4&amp;"$2:$"&amp;$K$4&amp;"$50000"),$B3261&amp;"#"&amp;T$6,INDIRECT("ИсходныеДанные!$J$2:$J$50000")),0)</f>
        <v>0</v>
      </c>
      <c r="U3261" s="3">
        <f ca="1">IF($B3261&lt;&gt;"",SUMIF(INDIRECT("ИсходныеДанные!$"&amp;$K$4&amp;"$2:$"&amp;$K$4&amp;"$50000"),$B3261&amp;"#"&amp;U$6,INDIRECT("ИсходныеДанные!$J$2:$J$50000")),0)</f>
        <v>0</v>
      </c>
      <c r="V3261" s="3">
        <f ca="1">IF($B3261&lt;&gt;"",SUMIF(INDIRECT("ИсходныеДанные!$"&amp;$K$4&amp;"$2:$"&amp;$K$4&amp;"$50000"),$B3261&amp;"#"&amp;V$6,INDIRECT("ИсходныеДанные!$J$2:$J$50000")),0)</f>
        <v>0</v>
      </c>
      <c r="W3261" s="16" t="e">
        <f ca="1">SUM(K3261:V3261)/Пофамильно!$R$1</f>
        <v>#DIV/0!</v>
      </c>
    </row>
    <row r="3262" spans="1:23" x14ac:dyDescent="0.25">
      <c r="A3262" s="10" t="str">
        <f t="shared" ca="1" si="52"/>
        <v>delete</v>
      </c>
      <c r="B3262" s="16" cm="1">
        <f t="array" aca="1" ref="B3262" ca="1">INDIRECT("УникальныеСписки!D"&amp;ROW()-$L$4)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14"/>
      <c r="G3262" s="81" t="str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84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84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84" t="str" cm="1">
        <f t="array" aca="1" ref="J3262" ca="1">_xlfn.XLOOKUP($B3262,INDIRECT(SUBSTITUTE("ИсходныеДанные!$где$2:$где$50000","где",$B$4)),INDIRECT(SUBSTITUTE("ИсходныеДанные!$что$2:$что$50000","что",J$4)),"",0,1)</f>
        <v/>
      </c>
      <c r="K3262" s="3">
        <f ca="1">IF($B3262&lt;&gt;"",SUMIF(INDIRECT("ИсходныеДанные!$"&amp;$K$4&amp;"$2:$"&amp;$K$4&amp;"$50000"),$B3262&amp;"#"&amp;K$6,INDIRECT("ИсходныеДанные!$J$2:$J$50000")),0)</f>
        <v>0</v>
      </c>
      <c r="L3262" s="3">
        <f ca="1">IF($B3262&lt;&gt;"",SUMIF(INDIRECT("ИсходныеДанные!$"&amp;$K$4&amp;"$2:$"&amp;$K$4&amp;"$50000"),$B3262&amp;"#"&amp;L$6,INDIRECT("ИсходныеДанные!$J$2:$J$50000")),0)</f>
        <v>0</v>
      </c>
      <c r="M3262" s="3">
        <f ca="1">IF($B3262&lt;&gt;"",SUMIF(INDIRECT("ИсходныеДанные!$"&amp;$K$4&amp;"$2:$"&amp;$K$4&amp;"$50000"),$B3262&amp;"#"&amp;M$6,INDIRECT("ИсходныеДанные!$J$2:$J$50000")),0)</f>
        <v>0</v>
      </c>
      <c r="N3262" s="3">
        <f ca="1">IF($B3262&lt;&gt;"",SUMIF(INDIRECT("ИсходныеДанные!$"&amp;$K$4&amp;"$2:$"&amp;$K$4&amp;"$50000"),$B3262&amp;"#"&amp;N$6,INDIRECT("ИсходныеДанные!$J$2:$J$50000")),0)</f>
        <v>0</v>
      </c>
      <c r="O3262" s="3">
        <f ca="1">IF($B3262&lt;&gt;"",SUMIF(INDIRECT("ИсходныеДанные!$"&amp;$K$4&amp;"$2:$"&amp;$K$4&amp;"$50000"),$B3262&amp;"#"&amp;O$6,INDIRECT("ИсходныеДанные!$J$2:$J$50000")),0)</f>
        <v>0</v>
      </c>
      <c r="P3262" s="3">
        <f ca="1">IF($B3262&lt;&gt;"",SUMIF(INDIRECT("ИсходныеДанные!$"&amp;$K$4&amp;"$2:$"&amp;$K$4&amp;"$50000"),$B3262&amp;"#"&amp;P$6,INDIRECT("ИсходныеДанные!$J$2:$J$50000")),0)</f>
        <v>0</v>
      </c>
      <c r="Q3262" s="3">
        <f ca="1">IF($B3262&lt;&gt;"",SUMIF(INDIRECT("ИсходныеДанные!$"&amp;$K$4&amp;"$2:$"&amp;$K$4&amp;"$50000"),$B3262&amp;"#"&amp;Q$6,INDIRECT("ИсходныеДанные!$J$2:$J$50000")),0)</f>
        <v>0</v>
      </c>
      <c r="R3262" s="3">
        <f ca="1">IF($B3262&lt;&gt;"",SUMIF(INDIRECT("ИсходныеДанные!$"&amp;$K$4&amp;"$2:$"&amp;$K$4&amp;"$50000"),$B3262&amp;"#"&amp;R$6,INDIRECT("ИсходныеДанные!$J$2:$J$50000")),0)</f>
        <v>0</v>
      </c>
      <c r="S3262" s="3">
        <f ca="1">IF($B3262&lt;&gt;"",SUMIF(INDIRECT("ИсходныеДанные!$"&amp;$K$4&amp;"$2:$"&amp;$K$4&amp;"$50000"),$B3262&amp;"#"&amp;S$6,INDIRECT("ИсходныеДанные!$J$2:$J$50000")),0)</f>
        <v>0</v>
      </c>
      <c r="T3262" s="3">
        <f ca="1">IF($B3262&lt;&gt;"",SUMIF(INDIRECT("ИсходныеДанные!$"&amp;$K$4&amp;"$2:$"&amp;$K$4&amp;"$50000"),$B3262&amp;"#"&amp;T$6,INDIRECT("ИсходныеДанные!$J$2:$J$50000")),0)</f>
        <v>0</v>
      </c>
      <c r="U3262" s="3">
        <f ca="1">IF($B3262&lt;&gt;"",SUMIF(INDIRECT("ИсходныеДанные!$"&amp;$K$4&amp;"$2:$"&amp;$K$4&amp;"$50000"),$B3262&amp;"#"&amp;U$6,INDIRECT("ИсходныеДанные!$J$2:$J$50000")),0)</f>
        <v>0</v>
      </c>
      <c r="V3262" s="3">
        <f ca="1">IF($B3262&lt;&gt;"",SUMIF(INDIRECT("ИсходныеДанные!$"&amp;$K$4&amp;"$2:$"&amp;$K$4&amp;"$50000"),$B3262&amp;"#"&amp;V$6,INDIRECT("ИсходныеДанные!$J$2:$J$50000")),0)</f>
        <v>0</v>
      </c>
      <c r="W3262" s="16" t="e">
        <f ca="1">SUM(K3262:V3262)/Пофамильно!$R$1</f>
        <v>#DIV/0!</v>
      </c>
    </row>
    <row r="3263" spans="1:23" x14ac:dyDescent="0.25">
      <c r="A3263" s="10" t="str">
        <f t="shared" ca="1" si="52"/>
        <v>delete</v>
      </c>
      <c r="B3263" s="16" cm="1">
        <f t="array" aca="1" ref="B3263" ca="1">INDIRECT("УникальныеСписки!D"&amp;ROW()-$L$4)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14"/>
      <c r="G3263" s="81" t="str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84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84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84" t="str" cm="1">
        <f t="array" aca="1" ref="J3263" ca="1">_xlfn.XLOOKUP($B3263,INDIRECT(SUBSTITUTE("ИсходныеДанные!$где$2:$где$50000","где",$B$4)),INDIRECT(SUBSTITUTE("ИсходныеДанные!$что$2:$что$50000","что",J$4)),"",0,1)</f>
        <v/>
      </c>
      <c r="K3263" s="3">
        <f ca="1">IF($B3263&lt;&gt;"",SUMIF(INDIRECT("ИсходныеДанные!$"&amp;$K$4&amp;"$2:$"&amp;$K$4&amp;"$50000"),$B3263&amp;"#"&amp;K$6,INDIRECT("ИсходныеДанные!$J$2:$J$50000")),0)</f>
        <v>0</v>
      </c>
      <c r="L3263" s="3">
        <f ca="1">IF($B3263&lt;&gt;"",SUMIF(INDIRECT("ИсходныеДанные!$"&amp;$K$4&amp;"$2:$"&amp;$K$4&amp;"$50000"),$B3263&amp;"#"&amp;L$6,INDIRECT("ИсходныеДанные!$J$2:$J$50000")),0)</f>
        <v>0</v>
      </c>
      <c r="M3263" s="3">
        <f ca="1">IF($B3263&lt;&gt;"",SUMIF(INDIRECT("ИсходныеДанные!$"&amp;$K$4&amp;"$2:$"&amp;$K$4&amp;"$50000"),$B3263&amp;"#"&amp;M$6,INDIRECT("ИсходныеДанные!$J$2:$J$50000")),0)</f>
        <v>0</v>
      </c>
      <c r="N3263" s="3">
        <f ca="1">IF($B3263&lt;&gt;"",SUMIF(INDIRECT("ИсходныеДанные!$"&amp;$K$4&amp;"$2:$"&amp;$K$4&amp;"$50000"),$B3263&amp;"#"&amp;N$6,INDIRECT("ИсходныеДанные!$J$2:$J$50000")),0)</f>
        <v>0</v>
      </c>
      <c r="O3263" s="3">
        <f ca="1">IF($B3263&lt;&gt;"",SUMIF(INDIRECT("ИсходныеДанные!$"&amp;$K$4&amp;"$2:$"&amp;$K$4&amp;"$50000"),$B3263&amp;"#"&amp;O$6,INDIRECT("ИсходныеДанные!$J$2:$J$50000")),0)</f>
        <v>0</v>
      </c>
      <c r="P3263" s="3">
        <f ca="1">IF($B3263&lt;&gt;"",SUMIF(INDIRECT("ИсходныеДанные!$"&amp;$K$4&amp;"$2:$"&amp;$K$4&amp;"$50000"),$B3263&amp;"#"&amp;P$6,INDIRECT("ИсходныеДанные!$J$2:$J$50000")),0)</f>
        <v>0</v>
      </c>
      <c r="Q3263" s="3">
        <f ca="1">IF($B3263&lt;&gt;"",SUMIF(INDIRECT("ИсходныеДанные!$"&amp;$K$4&amp;"$2:$"&amp;$K$4&amp;"$50000"),$B3263&amp;"#"&amp;Q$6,INDIRECT("ИсходныеДанные!$J$2:$J$50000")),0)</f>
        <v>0</v>
      </c>
      <c r="R3263" s="3">
        <f ca="1">IF($B3263&lt;&gt;"",SUMIF(INDIRECT("ИсходныеДанные!$"&amp;$K$4&amp;"$2:$"&amp;$K$4&amp;"$50000"),$B3263&amp;"#"&amp;R$6,INDIRECT("ИсходныеДанные!$J$2:$J$50000")),0)</f>
        <v>0</v>
      </c>
      <c r="S3263" s="3">
        <f ca="1">IF($B3263&lt;&gt;"",SUMIF(INDIRECT("ИсходныеДанные!$"&amp;$K$4&amp;"$2:$"&amp;$K$4&amp;"$50000"),$B3263&amp;"#"&amp;S$6,INDIRECT("ИсходныеДанные!$J$2:$J$50000")),0)</f>
        <v>0</v>
      </c>
      <c r="T3263" s="3">
        <f ca="1">IF($B3263&lt;&gt;"",SUMIF(INDIRECT("ИсходныеДанные!$"&amp;$K$4&amp;"$2:$"&amp;$K$4&amp;"$50000"),$B3263&amp;"#"&amp;T$6,INDIRECT("ИсходныеДанные!$J$2:$J$50000")),0)</f>
        <v>0</v>
      </c>
      <c r="U3263" s="3">
        <f ca="1">IF($B3263&lt;&gt;"",SUMIF(INDIRECT("ИсходныеДанные!$"&amp;$K$4&amp;"$2:$"&amp;$K$4&amp;"$50000"),$B3263&amp;"#"&amp;U$6,INDIRECT("ИсходныеДанные!$J$2:$J$50000")),0)</f>
        <v>0</v>
      </c>
      <c r="V3263" s="3">
        <f ca="1">IF($B3263&lt;&gt;"",SUMIF(INDIRECT("ИсходныеДанные!$"&amp;$K$4&amp;"$2:$"&amp;$K$4&amp;"$50000"),$B3263&amp;"#"&amp;V$6,INDIRECT("ИсходныеДанные!$J$2:$J$50000")),0)</f>
        <v>0</v>
      </c>
      <c r="W3263" s="16" t="e">
        <f ca="1">SUM(K3263:V3263)/Пофамильно!$R$1</f>
        <v>#DIV/0!</v>
      </c>
    </row>
    <row r="3264" spans="1:23" x14ac:dyDescent="0.25">
      <c r="A3264" s="10" t="str">
        <f t="shared" ca="1" si="52"/>
        <v>delete</v>
      </c>
      <c r="B3264" s="16" cm="1">
        <f t="array" aca="1" ref="B3264" ca="1">INDIRECT("УникальныеСписки!D"&amp;ROW()-$L$4)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14"/>
      <c r="G3264" s="81" t="str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84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84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84" t="str" cm="1">
        <f t="array" aca="1" ref="J3264" ca="1">_xlfn.XLOOKUP($B3264,INDIRECT(SUBSTITUTE("ИсходныеДанные!$где$2:$где$50000","где",$B$4)),INDIRECT(SUBSTITUTE("ИсходныеДанные!$что$2:$что$50000","что",J$4)),"",0,1)</f>
        <v/>
      </c>
      <c r="K3264" s="3">
        <f ca="1">IF($B3264&lt;&gt;"",SUMIF(INDIRECT("ИсходныеДанные!$"&amp;$K$4&amp;"$2:$"&amp;$K$4&amp;"$50000"),$B3264&amp;"#"&amp;K$6,INDIRECT("ИсходныеДанные!$J$2:$J$50000")),0)</f>
        <v>0</v>
      </c>
      <c r="L3264" s="3">
        <f ca="1">IF($B3264&lt;&gt;"",SUMIF(INDIRECT("ИсходныеДанные!$"&amp;$K$4&amp;"$2:$"&amp;$K$4&amp;"$50000"),$B3264&amp;"#"&amp;L$6,INDIRECT("ИсходныеДанные!$J$2:$J$50000")),0)</f>
        <v>0</v>
      </c>
      <c r="M3264" s="3">
        <f ca="1">IF($B3264&lt;&gt;"",SUMIF(INDIRECT("ИсходныеДанные!$"&amp;$K$4&amp;"$2:$"&amp;$K$4&amp;"$50000"),$B3264&amp;"#"&amp;M$6,INDIRECT("ИсходныеДанные!$J$2:$J$50000")),0)</f>
        <v>0</v>
      </c>
      <c r="N3264" s="3">
        <f ca="1">IF($B3264&lt;&gt;"",SUMIF(INDIRECT("ИсходныеДанные!$"&amp;$K$4&amp;"$2:$"&amp;$K$4&amp;"$50000"),$B3264&amp;"#"&amp;N$6,INDIRECT("ИсходныеДанные!$J$2:$J$50000")),0)</f>
        <v>0</v>
      </c>
      <c r="O3264" s="3">
        <f ca="1">IF($B3264&lt;&gt;"",SUMIF(INDIRECT("ИсходныеДанные!$"&amp;$K$4&amp;"$2:$"&amp;$K$4&amp;"$50000"),$B3264&amp;"#"&amp;O$6,INDIRECT("ИсходныеДанные!$J$2:$J$50000")),0)</f>
        <v>0</v>
      </c>
      <c r="P3264" s="3">
        <f ca="1">IF($B3264&lt;&gt;"",SUMIF(INDIRECT("ИсходныеДанные!$"&amp;$K$4&amp;"$2:$"&amp;$K$4&amp;"$50000"),$B3264&amp;"#"&amp;P$6,INDIRECT("ИсходныеДанные!$J$2:$J$50000")),0)</f>
        <v>0</v>
      </c>
      <c r="Q3264" s="3">
        <f ca="1">IF($B3264&lt;&gt;"",SUMIF(INDIRECT("ИсходныеДанные!$"&amp;$K$4&amp;"$2:$"&amp;$K$4&amp;"$50000"),$B3264&amp;"#"&amp;Q$6,INDIRECT("ИсходныеДанные!$J$2:$J$50000")),0)</f>
        <v>0</v>
      </c>
      <c r="R3264" s="3">
        <f ca="1">IF($B3264&lt;&gt;"",SUMIF(INDIRECT("ИсходныеДанные!$"&amp;$K$4&amp;"$2:$"&amp;$K$4&amp;"$50000"),$B3264&amp;"#"&amp;R$6,INDIRECT("ИсходныеДанные!$J$2:$J$50000")),0)</f>
        <v>0</v>
      </c>
      <c r="S3264" s="3">
        <f ca="1">IF($B3264&lt;&gt;"",SUMIF(INDIRECT("ИсходныеДанные!$"&amp;$K$4&amp;"$2:$"&amp;$K$4&amp;"$50000"),$B3264&amp;"#"&amp;S$6,INDIRECT("ИсходныеДанные!$J$2:$J$50000")),0)</f>
        <v>0</v>
      </c>
      <c r="T3264" s="3">
        <f ca="1">IF($B3264&lt;&gt;"",SUMIF(INDIRECT("ИсходныеДанные!$"&amp;$K$4&amp;"$2:$"&amp;$K$4&amp;"$50000"),$B3264&amp;"#"&amp;T$6,INDIRECT("ИсходныеДанные!$J$2:$J$50000")),0)</f>
        <v>0</v>
      </c>
      <c r="U3264" s="3">
        <f ca="1">IF($B3264&lt;&gt;"",SUMIF(INDIRECT("ИсходныеДанные!$"&amp;$K$4&amp;"$2:$"&amp;$K$4&amp;"$50000"),$B3264&amp;"#"&amp;U$6,INDIRECT("ИсходныеДанные!$J$2:$J$50000")),0)</f>
        <v>0</v>
      </c>
      <c r="V3264" s="3">
        <f ca="1">IF($B3264&lt;&gt;"",SUMIF(INDIRECT("ИсходныеДанные!$"&amp;$K$4&amp;"$2:$"&amp;$K$4&amp;"$50000"),$B3264&amp;"#"&amp;V$6,INDIRECT("ИсходныеДанные!$J$2:$J$50000")),0)</f>
        <v>0</v>
      </c>
      <c r="W3264" s="16" t="e">
        <f ca="1">SUM(K3264:V3264)/Пофамильно!$R$1</f>
        <v>#DIV/0!</v>
      </c>
    </row>
    <row r="3265" spans="1:23" x14ac:dyDescent="0.25">
      <c r="A3265" s="10" t="str">
        <f t="shared" ca="1" si="52"/>
        <v>delete</v>
      </c>
      <c r="B3265" s="16" cm="1">
        <f t="array" aca="1" ref="B3265" ca="1">INDIRECT("УникальныеСписки!D"&amp;ROW()-$L$4)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14"/>
      <c r="G3265" s="81" t="str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84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84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84" t="str" cm="1">
        <f t="array" aca="1" ref="J3265" ca="1">_xlfn.XLOOKUP($B3265,INDIRECT(SUBSTITUTE("ИсходныеДанные!$где$2:$где$50000","где",$B$4)),INDIRECT(SUBSTITUTE("ИсходныеДанные!$что$2:$что$50000","что",J$4)),"",0,1)</f>
        <v/>
      </c>
      <c r="K3265" s="3">
        <f ca="1">IF($B3265&lt;&gt;"",SUMIF(INDIRECT("ИсходныеДанные!$"&amp;$K$4&amp;"$2:$"&amp;$K$4&amp;"$50000"),$B3265&amp;"#"&amp;K$6,INDIRECT("ИсходныеДанные!$J$2:$J$50000")),0)</f>
        <v>0</v>
      </c>
      <c r="L3265" s="3">
        <f ca="1">IF($B3265&lt;&gt;"",SUMIF(INDIRECT("ИсходныеДанные!$"&amp;$K$4&amp;"$2:$"&amp;$K$4&amp;"$50000"),$B3265&amp;"#"&amp;L$6,INDIRECT("ИсходныеДанные!$J$2:$J$50000")),0)</f>
        <v>0</v>
      </c>
      <c r="M3265" s="3">
        <f ca="1">IF($B3265&lt;&gt;"",SUMIF(INDIRECT("ИсходныеДанные!$"&amp;$K$4&amp;"$2:$"&amp;$K$4&amp;"$50000"),$B3265&amp;"#"&amp;M$6,INDIRECT("ИсходныеДанные!$J$2:$J$50000")),0)</f>
        <v>0</v>
      </c>
      <c r="N3265" s="3">
        <f ca="1">IF($B3265&lt;&gt;"",SUMIF(INDIRECT("ИсходныеДанные!$"&amp;$K$4&amp;"$2:$"&amp;$K$4&amp;"$50000"),$B3265&amp;"#"&amp;N$6,INDIRECT("ИсходныеДанные!$J$2:$J$50000")),0)</f>
        <v>0</v>
      </c>
      <c r="O3265" s="3">
        <f ca="1">IF($B3265&lt;&gt;"",SUMIF(INDIRECT("ИсходныеДанные!$"&amp;$K$4&amp;"$2:$"&amp;$K$4&amp;"$50000"),$B3265&amp;"#"&amp;O$6,INDIRECT("ИсходныеДанные!$J$2:$J$50000")),0)</f>
        <v>0</v>
      </c>
      <c r="P3265" s="3">
        <f ca="1">IF($B3265&lt;&gt;"",SUMIF(INDIRECT("ИсходныеДанные!$"&amp;$K$4&amp;"$2:$"&amp;$K$4&amp;"$50000"),$B3265&amp;"#"&amp;P$6,INDIRECT("ИсходныеДанные!$J$2:$J$50000")),0)</f>
        <v>0</v>
      </c>
      <c r="Q3265" s="3">
        <f ca="1">IF($B3265&lt;&gt;"",SUMIF(INDIRECT("ИсходныеДанные!$"&amp;$K$4&amp;"$2:$"&amp;$K$4&amp;"$50000"),$B3265&amp;"#"&amp;Q$6,INDIRECT("ИсходныеДанные!$J$2:$J$50000")),0)</f>
        <v>0</v>
      </c>
      <c r="R3265" s="3">
        <f ca="1">IF($B3265&lt;&gt;"",SUMIF(INDIRECT("ИсходныеДанные!$"&amp;$K$4&amp;"$2:$"&amp;$K$4&amp;"$50000"),$B3265&amp;"#"&amp;R$6,INDIRECT("ИсходныеДанные!$J$2:$J$50000")),0)</f>
        <v>0</v>
      </c>
      <c r="S3265" s="3">
        <f ca="1">IF($B3265&lt;&gt;"",SUMIF(INDIRECT("ИсходныеДанные!$"&amp;$K$4&amp;"$2:$"&amp;$K$4&amp;"$50000"),$B3265&amp;"#"&amp;S$6,INDIRECT("ИсходныеДанные!$J$2:$J$50000")),0)</f>
        <v>0</v>
      </c>
      <c r="T3265" s="3">
        <f ca="1">IF($B3265&lt;&gt;"",SUMIF(INDIRECT("ИсходныеДанные!$"&amp;$K$4&amp;"$2:$"&amp;$K$4&amp;"$50000"),$B3265&amp;"#"&amp;T$6,INDIRECT("ИсходныеДанные!$J$2:$J$50000")),0)</f>
        <v>0</v>
      </c>
      <c r="U3265" s="3">
        <f ca="1">IF($B3265&lt;&gt;"",SUMIF(INDIRECT("ИсходныеДанные!$"&amp;$K$4&amp;"$2:$"&amp;$K$4&amp;"$50000"),$B3265&amp;"#"&amp;U$6,INDIRECT("ИсходныеДанные!$J$2:$J$50000")),0)</f>
        <v>0</v>
      </c>
      <c r="V3265" s="3">
        <f ca="1">IF($B3265&lt;&gt;"",SUMIF(INDIRECT("ИсходныеДанные!$"&amp;$K$4&amp;"$2:$"&amp;$K$4&amp;"$50000"),$B3265&amp;"#"&amp;V$6,INDIRECT("ИсходныеДанные!$J$2:$J$50000")),0)</f>
        <v>0</v>
      </c>
      <c r="W3265" s="16" t="e">
        <f ca="1">SUM(K3265:V3265)/Пофамильно!$R$1</f>
        <v>#DIV/0!</v>
      </c>
    </row>
    <row r="3266" spans="1:23" x14ac:dyDescent="0.25">
      <c r="A3266" s="10" t="str">
        <f t="shared" ca="1" si="52"/>
        <v>delete</v>
      </c>
      <c r="B3266" s="16" cm="1">
        <f t="array" aca="1" ref="B3266" ca="1">INDIRECT("УникальныеСписки!D"&amp;ROW()-$L$4)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14"/>
      <c r="G3266" s="81" t="str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84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84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84" t="str" cm="1">
        <f t="array" aca="1" ref="J3266" ca="1">_xlfn.XLOOKUP($B3266,INDIRECT(SUBSTITUTE("ИсходныеДанные!$где$2:$где$50000","где",$B$4)),INDIRECT(SUBSTITUTE("ИсходныеДанные!$что$2:$что$50000","что",J$4)),"",0,1)</f>
        <v/>
      </c>
      <c r="K3266" s="3">
        <f ca="1">IF($B3266&lt;&gt;"",SUMIF(INDIRECT("ИсходныеДанные!$"&amp;$K$4&amp;"$2:$"&amp;$K$4&amp;"$50000"),$B3266&amp;"#"&amp;K$6,INDIRECT("ИсходныеДанные!$J$2:$J$50000")),0)</f>
        <v>0</v>
      </c>
      <c r="L3266" s="3">
        <f ca="1">IF($B3266&lt;&gt;"",SUMIF(INDIRECT("ИсходныеДанные!$"&amp;$K$4&amp;"$2:$"&amp;$K$4&amp;"$50000"),$B3266&amp;"#"&amp;L$6,INDIRECT("ИсходныеДанные!$J$2:$J$50000")),0)</f>
        <v>0</v>
      </c>
      <c r="M3266" s="3">
        <f ca="1">IF($B3266&lt;&gt;"",SUMIF(INDIRECT("ИсходныеДанные!$"&amp;$K$4&amp;"$2:$"&amp;$K$4&amp;"$50000"),$B3266&amp;"#"&amp;M$6,INDIRECT("ИсходныеДанные!$J$2:$J$50000")),0)</f>
        <v>0</v>
      </c>
      <c r="N3266" s="3">
        <f ca="1">IF($B3266&lt;&gt;"",SUMIF(INDIRECT("ИсходныеДанные!$"&amp;$K$4&amp;"$2:$"&amp;$K$4&amp;"$50000"),$B3266&amp;"#"&amp;N$6,INDIRECT("ИсходныеДанные!$J$2:$J$50000")),0)</f>
        <v>0</v>
      </c>
      <c r="O3266" s="3">
        <f ca="1">IF($B3266&lt;&gt;"",SUMIF(INDIRECT("ИсходныеДанные!$"&amp;$K$4&amp;"$2:$"&amp;$K$4&amp;"$50000"),$B3266&amp;"#"&amp;O$6,INDIRECT("ИсходныеДанные!$J$2:$J$50000")),0)</f>
        <v>0</v>
      </c>
      <c r="P3266" s="3">
        <f ca="1">IF($B3266&lt;&gt;"",SUMIF(INDIRECT("ИсходныеДанные!$"&amp;$K$4&amp;"$2:$"&amp;$K$4&amp;"$50000"),$B3266&amp;"#"&amp;P$6,INDIRECT("ИсходныеДанные!$J$2:$J$50000")),0)</f>
        <v>0</v>
      </c>
      <c r="Q3266" s="3">
        <f ca="1">IF($B3266&lt;&gt;"",SUMIF(INDIRECT("ИсходныеДанные!$"&amp;$K$4&amp;"$2:$"&amp;$K$4&amp;"$50000"),$B3266&amp;"#"&amp;Q$6,INDIRECT("ИсходныеДанные!$J$2:$J$50000")),0)</f>
        <v>0</v>
      </c>
      <c r="R3266" s="3">
        <f ca="1">IF($B3266&lt;&gt;"",SUMIF(INDIRECT("ИсходныеДанные!$"&amp;$K$4&amp;"$2:$"&amp;$K$4&amp;"$50000"),$B3266&amp;"#"&amp;R$6,INDIRECT("ИсходныеДанные!$J$2:$J$50000")),0)</f>
        <v>0</v>
      </c>
      <c r="S3266" s="3">
        <f ca="1">IF($B3266&lt;&gt;"",SUMIF(INDIRECT("ИсходныеДанные!$"&amp;$K$4&amp;"$2:$"&amp;$K$4&amp;"$50000"),$B3266&amp;"#"&amp;S$6,INDIRECT("ИсходныеДанные!$J$2:$J$50000")),0)</f>
        <v>0</v>
      </c>
      <c r="T3266" s="3">
        <f ca="1">IF($B3266&lt;&gt;"",SUMIF(INDIRECT("ИсходныеДанные!$"&amp;$K$4&amp;"$2:$"&amp;$K$4&amp;"$50000"),$B3266&amp;"#"&amp;T$6,INDIRECT("ИсходныеДанные!$J$2:$J$50000")),0)</f>
        <v>0</v>
      </c>
      <c r="U3266" s="3">
        <f ca="1">IF($B3266&lt;&gt;"",SUMIF(INDIRECT("ИсходныеДанные!$"&amp;$K$4&amp;"$2:$"&amp;$K$4&amp;"$50000"),$B3266&amp;"#"&amp;U$6,INDIRECT("ИсходныеДанные!$J$2:$J$50000")),0)</f>
        <v>0</v>
      </c>
      <c r="V3266" s="3">
        <f ca="1">IF($B3266&lt;&gt;"",SUMIF(INDIRECT("ИсходныеДанные!$"&amp;$K$4&amp;"$2:$"&amp;$K$4&amp;"$50000"),$B3266&amp;"#"&amp;V$6,INDIRECT("ИсходныеДанные!$J$2:$J$50000")),0)</f>
        <v>0</v>
      </c>
      <c r="W3266" s="16" t="e">
        <f ca="1">SUM(K3266:V3266)/Пофамильно!$R$1</f>
        <v>#DIV/0!</v>
      </c>
    </row>
    <row r="3267" spans="1:23" x14ac:dyDescent="0.25">
      <c r="A3267" s="10" t="str">
        <f t="shared" ca="1" si="52"/>
        <v>delete</v>
      </c>
      <c r="B3267" s="16" cm="1">
        <f t="array" aca="1" ref="B3267" ca="1">INDIRECT("УникальныеСписки!D"&amp;ROW()-$L$4)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14"/>
      <c r="G3267" s="81" t="str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84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84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84" t="str" cm="1">
        <f t="array" aca="1" ref="J3267" ca="1">_xlfn.XLOOKUP($B3267,INDIRECT(SUBSTITUTE("ИсходныеДанные!$где$2:$где$50000","где",$B$4)),INDIRECT(SUBSTITUTE("ИсходныеДанные!$что$2:$что$50000","что",J$4)),"",0,1)</f>
        <v/>
      </c>
      <c r="K3267" s="3">
        <f ca="1">IF($B3267&lt;&gt;"",SUMIF(INDIRECT("ИсходныеДанные!$"&amp;$K$4&amp;"$2:$"&amp;$K$4&amp;"$50000"),$B3267&amp;"#"&amp;K$6,INDIRECT("ИсходныеДанные!$J$2:$J$50000")),0)</f>
        <v>0</v>
      </c>
      <c r="L3267" s="3">
        <f ca="1">IF($B3267&lt;&gt;"",SUMIF(INDIRECT("ИсходныеДанные!$"&amp;$K$4&amp;"$2:$"&amp;$K$4&amp;"$50000"),$B3267&amp;"#"&amp;L$6,INDIRECT("ИсходныеДанные!$J$2:$J$50000")),0)</f>
        <v>0</v>
      </c>
      <c r="M3267" s="3">
        <f ca="1">IF($B3267&lt;&gt;"",SUMIF(INDIRECT("ИсходныеДанные!$"&amp;$K$4&amp;"$2:$"&amp;$K$4&amp;"$50000"),$B3267&amp;"#"&amp;M$6,INDIRECT("ИсходныеДанные!$J$2:$J$50000")),0)</f>
        <v>0</v>
      </c>
      <c r="N3267" s="3">
        <f ca="1">IF($B3267&lt;&gt;"",SUMIF(INDIRECT("ИсходныеДанные!$"&amp;$K$4&amp;"$2:$"&amp;$K$4&amp;"$50000"),$B3267&amp;"#"&amp;N$6,INDIRECT("ИсходныеДанные!$J$2:$J$50000")),0)</f>
        <v>0</v>
      </c>
      <c r="O3267" s="3">
        <f ca="1">IF($B3267&lt;&gt;"",SUMIF(INDIRECT("ИсходныеДанные!$"&amp;$K$4&amp;"$2:$"&amp;$K$4&amp;"$50000"),$B3267&amp;"#"&amp;O$6,INDIRECT("ИсходныеДанные!$J$2:$J$50000")),0)</f>
        <v>0</v>
      </c>
      <c r="P3267" s="3">
        <f ca="1">IF($B3267&lt;&gt;"",SUMIF(INDIRECT("ИсходныеДанные!$"&amp;$K$4&amp;"$2:$"&amp;$K$4&amp;"$50000"),$B3267&amp;"#"&amp;P$6,INDIRECT("ИсходныеДанные!$J$2:$J$50000")),0)</f>
        <v>0</v>
      </c>
      <c r="Q3267" s="3">
        <f ca="1">IF($B3267&lt;&gt;"",SUMIF(INDIRECT("ИсходныеДанные!$"&amp;$K$4&amp;"$2:$"&amp;$K$4&amp;"$50000"),$B3267&amp;"#"&amp;Q$6,INDIRECT("ИсходныеДанные!$J$2:$J$50000")),0)</f>
        <v>0</v>
      </c>
      <c r="R3267" s="3">
        <f ca="1">IF($B3267&lt;&gt;"",SUMIF(INDIRECT("ИсходныеДанные!$"&amp;$K$4&amp;"$2:$"&amp;$K$4&amp;"$50000"),$B3267&amp;"#"&amp;R$6,INDIRECT("ИсходныеДанные!$J$2:$J$50000")),0)</f>
        <v>0</v>
      </c>
      <c r="S3267" s="3">
        <f ca="1">IF($B3267&lt;&gt;"",SUMIF(INDIRECT("ИсходныеДанные!$"&amp;$K$4&amp;"$2:$"&amp;$K$4&amp;"$50000"),$B3267&amp;"#"&amp;S$6,INDIRECT("ИсходныеДанные!$J$2:$J$50000")),0)</f>
        <v>0</v>
      </c>
      <c r="T3267" s="3">
        <f ca="1">IF($B3267&lt;&gt;"",SUMIF(INDIRECT("ИсходныеДанные!$"&amp;$K$4&amp;"$2:$"&amp;$K$4&amp;"$50000"),$B3267&amp;"#"&amp;T$6,INDIRECT("ИсходныеДанные!$J$2:$J$50000")),0)</f>
        <v>0</v>
      </c>
      <c r="U3267" s="3">
        <f ca="1">IF($B3267&lt;&gt;"",SUMIF(INDIRECT("ИсходныеДанные!$"&amp;$K$4&amp;"$2:$"&amp;$K$4&amp;"$50000"),$B3267&amp;"#"&amp;U$6,INDIRECT("ИсходныеДанные!$J$2:$J$50000")),0)</f>
        <v>0</v>
      </c>
      <c r="V3267" s="3">
        <f ca="1">IF($B3267&lt;&gt;"",SUMIF(INDIRECT("ИсходныеДанные!$"&amp;$K$4&amp;"$2:$"&amp;$K$4&amp;"$50000"),$B3267&amp;"#"&amp;V$6,INDIRECT("ИсходныеДанные!$J$2:$J$50000")),0)</f>
        <v>0</v>
      </c>
      <c r="W3267" s="16" t="e">
        <f ca="1">SUM(K3267:V3267)/Пофамильно!$R$1</f>
        <v>#DIV/0!</v>
      </c>
    </row>
    <row r="3268" spans="1:23" x14ac:dyDescent="0.25">
      <c r="A3268" s="10" t="str">
        <f t="shared" ca="1" si="52"/>
        <v>delete</v>
      </c>
      <c r="B3268" s="16" cm="1">
        <f t="array" aca="1" ref="B3268" ca="1">INDIRECT("УникальныеСписки!D"&amp;ROW()-$L$4)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14"/>
      <c r="G3268" s="81" t="str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84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84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84" t="str" cm="1">
        <f t="array" aca="1" ref="J3268" ca="1">_xlfn.XLOOKUP($B3268,INDIRECT(SUBSTITUTE("ИсходныеДанные!$где$2:$где$50000","где",$B$4)),INDIRECT(SUBSTITUTE("ИсходныеДанные!$что$2:$что$50000","что",J$4)),"",0,1)</f>
        <v/>
      </c>
      <c r="K3268" s="3">
        <f ca="1">IF($B3268&lt;&gt;"",SUMIF(INDIRECT("ИсходныеДанные!$"&amp;$K$4&amp;"$2:$"&amp;$K$4&amp;"$50000"),$B3268&amp;"#"&amp;K$6,INDIRECT("ИсходныеДанные!$J$2:$J$50000")),0)</f>
        <v>0</v>
      </c>
      <c r="L3268" s="3">
        <f ca="1">IF($B3268&lt;&gt;"",SUMIF(INDIRECT("ИсходныеДанные!$"&amp;$K$4&amp;"$2:$"&amp;$K$4&amp;"$50000"),$B3268&amp;"#"&amp;L$6,INDIRECT("ИсходныеДанные!$J$2:$J$50000")),0)</f>
        <v>0</v>
      </c>
      <c r="M3268" s="3">
        <f ca="1">IF($B3268&lt;&gt;"",SUMIF(INDIRECT("ИсходныеДанные!$"&amp;$K$4&amp;"$2:$"&amp;$K$4&amp;"$50000"),$B3268&amp;"#"&amp;M$6,INDIRECT("ИсходныеДанные!$J$2:$J$50000")),0)</f>
        <v>0</v>
      </c>
      <c r="N3268" s="3">
        <f ca="1">IF($B3268&lt;&gt;"",SUMIF(INDIRECT("ИсходныеДанные!$"&amp;$K$4&amp;"$2:$"&amp;$K$4&amp;"$50000"),$B3268&amp;"#"&amp;N$6,INDIRECT("ИсходныеДанные!$J$2:$J$50000")),0)</f>
        <v>0</v>
      </c>
      <c r="O3268" s="3">
        <f ca="1">IF($B3268&lt;&gt;"",SUMIF(INDIRECT("ИсходныеДанные!$"&amp;$K$4&amp;"$2:$"&amp;$K$4&amp;"$50000"),$B3268&amp;"#"&amp;O$6,INDIRECT("ИсходныеДанные!$J$2:$J$50000")),0)</f>
        <v>0</v>
      </c>
      <c r="P3268" s="3">
        <f ca="1">IF($B3268&lt;&gt;"",SUMIF(INDIRECT("ИсходныеДанные!$"&amp;$K$4&amp;"$2:$"&amp;$K$4&amp;"$50000"),$B3268&amp;"#"&amp;P$6,INDIRECT("ИсходныеДанные!$J$2:$J$50000")),0)</f>
        <v>0</v>
      </c>
      <c r="Q3268" s="3">
        <f ca="1">IF($B3268&lt;&gt;"",SUMIF(INDIRECT("ИсходныеДанные!$"&amp;$K$4&amp;"$2:$"&amp;$K$4&amp;"$50000"),$B3268&amp;"#"&amp;Q$6,INDIRECT("ИсходныеДанные!$J$2:$J$50000")),0)</f>
        <v>0</v>
      </c>
      <c r="R3268" s="3">
        <f ca="1">IF($B3268&lt;&gt;"",SUMIF(INDIRECT("ИсходныеДанные!$"&amp;$K$4&amp;"$2:$"&amp;$K$4&amp;"$50000"),$B3268&amp;"#"&amp;R$6,INDIRECT("ИсходныеДанные!$J$2:$J$50000")),0)</f>
        <v>0</v>
      </c>
      <c r="S3268" s="3">
        <f ca="1">IF($B3268&lt;&gt;"",SUMIF(INDIRECT("ИсходныеДанные!$"&amp;$K$4&amp;"$2:$"&amp;$K$4&amp;"$50000"),$B3268&amp;"#"&amp;S$6,INDIRECT("ИсходныеДанные!$J$2:$J$50000")),0)</f>
        <v>0</v>
      </c>
      <c r="T3268" s="3">
        <f ca="1">IF($B3268&lt;&gt;"",SUMIF(INDIRECT("ИсходныеДанные!$"&amp;$K$4&amp;"$2:$"&amp;$K$4&amp;"$50000"),$B3268&amp;"#"&amp;T$6,INDIRECT("ИсходныеДанные!$J$2:$J$50000")),0)</f>
        <v>0</v>
      </c>
      <c r="U3268" s="3">
        <f ca="1">IF($B3268&lt;&gt;"",SUMIF(INDIRECT("ИсходныеДанные!$"&amp;$K$4&amp;"$2:$"&amp;$K$4&amp;"$50000"),$B3268&amp;"#"&amp;U$6,INDIRECT("ИсходныеДанные!$J$2:$J$50000")),0)</f>
        <v>0</v>
      </c>
      <c r="V3268" s="3">
        <f ca="1">IF($B3268&lt;&gt;"",SUMIF(INDIRECT("ИсходныеДанные!$"&amp;$K$4&amp;"$2:$"&amp;$K$4&amp;"$50000"),$B3268&amp;"#"&amp;V$6,INDIRECT("ИсходныеДанные!$J$2:$J$50000")),0)</f>
        <v>0</v>
      </c>
      <c r="W3268" s="16" t="e">
        <f ca="1">SUM(K3268:V3268)/Пофамильно!$R$1</f>
        <v>#DIV/0!</v>
      </c>
    </row>
    <row r="3269" spans="1:23" x14ac:dyDescent="0.25">
      <c r="A3269" s="10" t="str">
        <f t="shared" ca="1" si="52"/>
        <v>delete</v>
      </c>
      <c r="B3269" s="16" cm="1">
        <f t="array" aca="1" ref="B3269" ca="1">INDIRECT("УникальныеСписки!D"&amp;ROW()-$L$4)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14"/>
      <c r="G3269" s="81" t="str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84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84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84" t="str" cm="1">
        <f t="array" aca="1" ref="J3269" ca="1">_xlfn.XLOOKUP($B3269,INDIRECT(SUBSTITUTE("ИсходныеДанные!$где$2:$где$50000","где",$B$4)),INDIRECT(SUBSTITUTE("ИсходныеДанные!$что$2:$что$50000","что",J$4)),"",0,1)</f>
        <v/>
      </c>
      <c r="K3269" s="3">
        <f ca="1">IF($B3269&lt;&gt;"",SUMIF(INDIRECT("ИсходныеДанные!$"&amp;$K$4&amp;"$2:$"&amp;$K$4&amp;"$50000"),$B3269&amp;"#"&amp;K$6,INDIRECT("ИсходныеДанные!$J$2:$J$50000")),0)</f>
        <v>0</v>
      </c>
      <c r="L3269" s="3">
        <f ca="1">IF($B3269&lt;&gt;"",SUMIF(INDIRECT("ИсходныеДанные!$"&amp;$K$4&amp;"$2:$"&amp;$K$4&amp;"$50000"),$B3269&amp;"#"&amp;L$6,INDIRECT("ИсходныеДанные!$J$2:$J$50000")),0)</f>
        <v>0</v>
      </c>
      <c r="M3269" s="3">
        <f ca="1">IF($B3269&lt;&gt;"",SUMIF(INDIRECT("ИсходныеДанные!$"&amp;$K$4&amp;"$2:$"&amp;$K$4&amp;"$50000"),$B3269&amp;"#"&amp;M$6,INDIRECT("ИсходныеДанные!$J$2:$J$50000")),0)</f>
        <v>0</v>
      </c>
      <c r="N3269" s="3">
        <f ca="1">IF($B3269&lt;&gt;"",SUMIF(INDIRECT("ИсходныеДанные!$"&amp;$K$4&amp;"$2:$"&amp;$K$4&amp;"$50000"),$B3269&amp;"#"&amp;N$6,INDIRECT("ИсходныеДанные!$J$2:$J$50000")),0)</f>
        <v>0</v>
      </c>
      <c r="O3269" s="3">
        <f ca="1">IF($B3269&lt;&gt;"",SUMIF(INDIRECT("ИсходныеДанные!$"&amp;$K$4&amp;"$2:$"&amp;$K$4&amp;"$50000"),$B3269&amp;"#"&amp;O$6,INDIRECT("ИсходныеДанные!$J$2:$J$50000")),0)</f>
        <v>0</v>
      </c>
      <c r="P3269" s="3">
        <f ca="1">IF($B3269&lt;&gt;"",SUMIF(INDIRECT("ИсходныеДанные!$"&amp;$K$4&amp;"$2:$"&amp;$K$4&amp;"$50000"),$B3269&amp;"#"&amp;P$6,INDIRECT("ИсходныеДанные!$J$2:$J$50000")),0)</f>
        <v>0</v>
      </c>
      <c r="Q3269" s="3">
        <f ca="1">IF($B3269&lt;&gt;"",SUMIF(INDIRECT("ИсходныеДанные!$"&amp;$K$4&amp;"$2:$"&amp;$K$4&amp;"$50000"),$B3269&amp;"#"&amp;Q$6,INDIRECT("ИсходныеДанные!$J$2:$J$50000")),0)</f>
        <v>0</v>
      </c>
      <c r="R3269" s="3">
        <f ca="1">IF($B3269&lt;&gt;"",SUMIF(INDIRECT("ИсходныеДанные!$"&amp;$K$4&amp;"$2:$"&amp;$K$4&amp;"$50000"),$B3269&amp;"#"&amp;R$6,INDIRECT("ИсходныеДанные!$J$2:$J$50000")),0)</f>
        <v>0</v>
      </c>
      <c r="S3269" s="3">
        <f ca="1">IF($B3269&lt;&gt;"",SUMIF(INDIRECT("ИсходныеДанные!$"&amp;$K$4&amp;"$2:$"&amp;$K$4&amp;"$50000"),$B3269&amp;"#"&amp;S$6,INDIRECT("ИсходныеДанные!$J$2:$J$50000")),0)</f>
        <v>0</v>
      </c>
      <c r="T3269" s="3">
        <f ca="1">IF($B3269&lt;&gt;"",SUMIF(INDIRECT("ИсходныеДанные!$"&amp;$K$4&amp;"$2:$"&amp;$K$4&amp;"$50000"),$B3269&amp;"#"&amp;T$6,INDIRECT("ИсходныеДанные!$J$2:$J$50000")),0)</f>
        <v>0</v>
      </c>
      <c r="U3269" s="3">
        <f ca="1">IF($B3269&lt;&gt;"",SUMIF(INDIRECT("ИсходныеДанные!$"&amp;$K$4&amp;"$2:$"&amp;$K$4&amp;"$50000"),$B3269&amp;"#"&amp;U$6,INDIRECT("ИсходныеДанные!$J$2:$J$50000")),0)</f>
        <v>0</v>
      </c>
      <c r="V3269" s="3">
        <f ca="1">IF($B3269&lt;&gt;"",SUMIF(INDIRECT("ИсходныеДанные!$"&amp;$K$4&amp;"$2:$"&amp;$K$4&amp;"$50000"),$B3269&amp;"#"&amp;V$6,INDIRECT("ИсходныеДанные!$J$2:$J$50000")),0)</f>
        <v>0</v>
      </c>
      <c r="W3269" s="16" t="e">
        <f ca="1">SUM(K3269:V3269)/Пофамильно!$R$1</f>
        <v>#DIV/0!</v>
      </c>
    </row>
    <row r="3270" spans="1:23" x14ac:dyDescent="0.25">
      <c r="A3270" s="10" t="str">
        <f t="shared" ca="1" si="52"/>
        <v>delete</v>
      </c>
      <c r="B3270" s="16" cm="1">
        <f t="array" aca="1" ref="B3270" ca="1">INDIRECT("УникальныеСписки!D"&amp;ROW()-$L$4)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14"/>
      <c r="G3270" s="81" t="str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84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84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84" t="str" cm="1">
        <f t="array" aca="1" ref="J3270" ca="1">_xlfn.XLOOKUP($B3270,INDIRECT(SUBSTITUTE("ИсходныеДанные!$где$2:$где$50000","где",$B$4)),INDIRECT(SUBSTITUTE("ИсходныеДанные!$что$2:$что$50000","что",J$4)),"",0,1)</f>
        <v/>
      </c>
      <c r="K3270" s="3">
        <f ca="1">IF($B3270&lt;&gt;"",SUMIF(INDIRECT("ИсходныеДанные!$"&amp;$K$4&amp;"$2:$"&amp;$K$4&amp;"$50000"),$B3270&amp;"#"&amp;K$6,INDIRECT("ИсходныеДанные!$J$2:$J$50000")),0)</f>
        <v>0</v>
      </c>
      <c r="L3270" s="3">
        <f ca="1">IF($B3270&lt;&gt;"",SUMIF(INDIRECT("ИсходныеДанные!$"&amp;$K$4&amp;"$2:$"&amp;$K$4&amp;"$50000"),$B3270&amp;"#"&amp;L$6,INDIRECT("ИсходныеДанные!$J$2:$J$50000")),0)</f>
        <v>0</v>
      </c>
      <c r="M3270" s="3">
        <f ca="1">IF($B3270&lt;&gt;"",SUMIF(INDIRECT("ИсходныеДанные!$"&amp;$K$4&amp;"$2:$"&amp;$K$4&amp;"$50000"),$B3270&amp;"#"&amp;M$6,INDIRECT("ИсходныеДанные!$J$2:$J$50000")),0)</f>
        <v>0</v>
      </c>
      <c r="N3270" s="3">
        <f ca="1">IF($B3270&lt;&gt;"",SUMIF(INDIRECT("ИсходныеДанные!$"&amp;$K$4&amp;"$2:$"&amp;$K$4&amp;"$50000"),$B3270&amp;"#"&amp;N$6,INDIRECT("ИсходныеДанные!$J$2:$J$50000")),0)</f>
        <v>0</v>
      </c>
      <c r="O3270" s="3">
        <f ca="1">IF($B3270&lt;&gt;"",SUMIF(INDIRECT("ИсходныеДанные!$"&amp;$K$4&amp;"$2:$"&amp;$K$4&amp;"$50000"),$B3270&amp;"#"&amp;O$6,INDIRECT("ИсходныеДанные!$J$2:$J$50000")),0)</f>
        <v>0</v>
      </c>
      <c r="P3270" s="3">
        <f ca="1">IF($B3270&lt;&gt;"",SUMIF(INDIRECT("ИсходныеДанные!$"&amp;$K$4&amp;"$2:$"&amp;$K$4&amp;"$50000"),$B3270&amp;"#"&amp;P$6,INDIRECT("ИсходныеДанные!$J$2:$J$50000")),0)</f>
        <v>0</v>
      </c>
      <c r="Q3270" s="3">
        <f ca="1">IF($B3270&lt;&gt;"",SUMIF(INDIRECT("ИсходныеДанные!$"&amp;$K$4&amp;"$2:$"&amp;$K$4&amp;"$50000"),$B3270&amp;"#"&amp;Q$6,INDIRECT("ИсходныеДанные!$J$2:$J$50000")),0)</f>
        <v>0</v>
      </c>
      <c r="R3270" s="3">
        <f ca="1">IF($B3270&lt;&gt;"",SUMIF(INDIRECT("ИсходныеДанные!$"&amp;$K$4&amp;"$2:$"&amp;$K$4&amp;"$50000"),$B3270&amp;"#"&amp;R$6,INDIRECT("ИсходныеДанные!$J$2:$J$50000")),0)</f>
        <v>0</v>
      </c>
      <c r="S3270" s="3">
        <f ca="1">IF($B3270&lt;&gt;"",SUMIF(INDIRECT("ИсходныеДанные!$"&amp;$K$4&amp;"$2:$"&amp;$K$4&amp;"$50000"),$B3270&amp;"#"&amp;S$6,INDIRECT("ИсходныеДанные!$J$2:$J$50000")),0)</f>
        <v>0</v>
      </c>
      <c r="T3270" s="3">
        <f ca="1">IF($B3270&lt;&gt;"",SUMIF(INDIRECT("ИсходныеДанные!$"&amp;$K$4&amp;"$2:$"&amp;$K$4&amp;"$50000"),$B3270&amp;"#"&amp;T$6,INDIRECT("ИсходныеДанные!$J$2:$J$50000")),0)</f>
        <v>0</v>
      </c>
      <c r="U3270" s="3">
        <f ca="1">IF($B3270&lt;&gt;"",SUMIF(INDIRECT("ИсходныеДанные!$"&amp;$K$4&amp;"$2:$"&amp;$K$4&amp;"$50000"),$B3270&amp;"#"&amp;U$6,INDIRECT("ИсходныеДанные!$J$2:$J$50000")),0)</f>
        <v>0</v>
      </c>
      <c r="V3270" s="3">
        <f ca="1">IF($B3270&lt;&gt;"",SUMIF(INDIRECT("ИсходныеДанные!$"&amp;$K$4&amp;"$2:$"&amp;$K$4&amp;"$50000"),$B3270&amp;"#"&amp;V$6,INDIRECT("ИсходныеДанные!$J$2:$J$50000")),0)</f>
        <v>0</v>
      </c>
      <c r="W3270" s="16" t="e">
        <f ca="1">SUM(K3270:V3270)/Пофамильно!$R$1</f>
        <v>#DIV/0!</v>
      </c>
    </row>
    <row r="3271" spans="1:23" x14ac:dyDescent="0.25">
      <c r="A3271" s="10" t="str">
        <f t="shared" ca="1" si="52"/>
        <v>delete</v>
      </c>
      <c r="B3271" s="16" cm="1">
        <f t="array" aca="1" ref="B3271" ca="1">INDIRECT("УникальныеСписки!D"&amp;ROW()-$L$4)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14"/>
      <c r="G3271" s="81" t="str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84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84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84" t="str" cm="1">
        <f t="array" aca="1" ref="J3271" ca="1">_xlfn.XLOOKUP($B3271,INDIRECT(SUBSTITUTE("ИсходныеДанные!$где$2:$где$50000","где",$B$4)),INDIRECT(SUBSTITUTE("ИсходныеДанные!$что$2:$что$50000","что",J$4)),"",0,1)</f>
        <v/>
      </c>
      <c r="K3271" s="3">
        <f ca="1">IF($B3271&lt;&gt;"",SUMIF(INDIRECT("ИсходныеДанные!$"&amp;$K$4&amp;"$2:$"&amp;$K$4&amp;"$50000"),$B3271&amp;"#"&amp;K$6,INDIRECT("ИсходныеДанные!$J$2:$J$50000")),0)</f>
        <v>0</v>
      </c>
      <c r="L3271" s="3">
        <f ca="1">IF($B3271&lt;&gt;"",SUMIF(INDIRECT("ИсходныеДанные!$"&amp;$K$4&amp;"$2:$"&amp;$K$4&amp;"$50000"),$B3271&amp;"#"&amp;L$6,INDIRECT("ИсходныеДанные!$J$2:$J$50000")),0)</f>
        <v>0</v>
      </c>
      <c r="M3271" s="3">
        <f ca="1">IF($B3271&lt;&gt;"",SUMIF(INDIRECT("ИсходныеДанные!$"&amp;$K$4&amp;"$2:$"&amp;$K$4&amp;"$50000"),$B3271&amp;"#"&amp;M$6,INDIRECT("ИсходныеДанные!$J$2:$J$50000")),0)</f>
        <v>0</v>
      </c>
      <c r="N3271" s="3">
        <f ca="1">IF($B3271&lt;&gt;"",SUMIF(INDIRECT("ИсходныеДанные!$"&amp;$K$4&amp;"$2:$"&amp;$K$4&amp;"$50000"),$B3271&amp;"#"&amp;N$6,INDIRECT("ИсходныеДанные!$J$2:$J$50000")),0)</f>
        <v>0</v>
      </c>
      <c r="O3271" s="3">
        <f ca="1">IF($B3271&lt;&gt;"",SUMIF(INDIRECT("ИсходныеДанные!$"&amp;$K$4&amp;"$2:$"&amp;$K$4&amp;"$50000"),$B3271&amp;"#"&amp;O$6,INDIRECT("ИсходныеДанные!$J$2:$J$50000")),0)</f>
        <v>0</v>
      </c>
      <c r="P3271" s="3">
        <f ca="1">IF($B3271&lt;&gt;"",SUMIF(INDIRECT("ИсходныеДанные!$"&amp;$K$4&amp;"$2:$"&amp;$K$4&amp;"$50000"),$B3271&amp;"#"&amp;P$6,INDIRECT("ИсходныеДанные!$J$2:$J$50000")),0)</f>
        <v>0</v>
      </c>
      <c r="Q3271" s="3">
        <f ca="1">IF($B3271&lt;&gt;"",SUMIF(INDIRECT("ИсходныеДанные!$"&amp;$K$4&amp;"$2:$"&amp;$K$4&amp;"$50000"),$B3271&amp;"#"&amp;Q$6,INDIRECT("ИсходныеДанные!$J$2:$J$50000")),0)</f>
        <v>0</v>
      </c>
      <c r="R3271" s="3">
        <f ca="1">IF($B3271&lt;&gt;"",SUMIF(INDIRECT("ИсходныеДанные!$"&amp;$K$4&amp;"$2:$"&amp;$K$4&amp;"$50000"),$B3271&amp;"#"&amp;R$6,INDIRECT("ИсходныеДанные!$J$2:$J$50000")),0)</f>
        <v>0</v>
      </c>
      <c r="S3271" s="3">
        <f ca="1">IF($B3271&lt;&gt;"",SUMIF(INDIRECT("ИсходныеДанные!$"&amp;$K$4&amp;"$2:$"&amp;$K$4&amp;"$50000"),$B3271&amp;"#"&amp;S$6,INDIRECT("ИсходныеДанные!$J$2:$J$50000")),0)</f>
        <v>0</v>
      </c>
      <c r="T3271" s="3">
        <f ca="1">IF($B3271&lt;&gt;"",SUMIF(INDIRECT("ИсходныеДанные!$"&amp;$K$4&amp;"$2:$"&amp;$K$4&amp;"$50000"),$B3271&amp;"#"&amp;T$6,INDIRECT("ИсходныеДанные!$J$2:$J$50000")),0)</f>
        <v>0</v>
      </c>
      <c r="U3271" s="3">
        <f ca="1">IF($B3271&lt;&gt;"",SUMIF(INDIRECT("ИсходныеДанные!$"&amp;$K$4&amp;"$2:$"&amp;$K$4&amp;"$50000"),$B3271&amp;"#"&amp;U$6,INDIRECT("ИсходныеДанные!$J$2:$J$50000")),0)</f>
        <v>0</v>
      </c>
      <c r="V3271" s="3">
        <f ca="1">IF($B3271&lt;&gt;"",SUMIF(INDIRECT("ИсходныеДанные!$"&amp;$K$4&amp;"$2:$"&amp;$K$4&amp;"$50000"),$B3271&amp;"#"&amp;V$6,INDIRECT("ИсходныеДанные!$J$2:$J$50000")),0)</f>
        <v>0</v>
      </c>
      <c r="W3271" s="16" t="e">
        <f ca="1">SUM(K3271:V3271)/Пофамильно!$R$1</f>
        <v>#DIV/0!</v>
      </c>
    </row>
    <row r="3272" spans="1:23" x14ac:dyDescent="0.25">
      <c r="A3272" s="10" t="str">
        <f t="shared" ca="1" si="52"/>
        <v>delete</v>
      </c>
      <c r="B3272" s="16" cm="1">
        <f t="array" aca="1" ref="B3272" ca="1">INDIRECT("УникальныеСписки!D"&amp;ROW()-$L$4)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14"/>
      <c r="G3272" s="81" t="str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84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84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84" t="str" cm="1">
        <f t="array" aca="1" ref="J3272" ca="1">_xlfn.XLOOKUP($B3272,INDIRECT(SUBSTITUTE("ИсходныеДанные!$где$2:$где$50000","где",$B$4)),INDIRECT(SUBSTITUTE("ИсходныеДанные!$что$2:$что$50000","что",J$4)),"",0,1)</f>
        <v/>
      </c>
      <c r="K3272" s="3">
        <f ca="1">IF($B3272&lt;&gt;"",SUMIF(INDIRECT("ИсходныеДанные!$"&amp;$K$4&amp;"$2:$"&amp;$K$4&amp;"$50000"),$B3272&amp;"#"&amp;K$6,INDIRECT("ИсходныеДанные!$J$2:$J$50000")),0)</f>
        <v>0</v>
      </c>
      <c r="L3272" s="3">
        <f ca="1">IF($B3272&lt;&gt;"",SUMIF(INDIRECT("ИсходныеДанные!$"&amp;$K$4&amp;"$2:$"&amp;$K$4&amp;"$50000"),$B3272&amp;"#"&amp;L$6,INDIRECT("ИсходныеДанные!$J$2:$J$50000")),0)</f>
        <v>0</v>
      </c>
      <c r="M3272" s="3">
        <f ca="1">IF($B3272&lt;&gt;"",SUMIF(INDIRECT("ИсходныеДанные!$"&amp;$K$4&amp;"$2:$"&amp;$K$4&amp;"$50000"),$B3272&amp;"#"&amp;M$6,INDIRECT("ИсходныеДанные!$J$2:$J$50000")),0)</f>
        <v>0</v>
      </c>
      <c r="N3272" s="3">
        <f ca="1">IF($B3272&lt;&gt;"",SUMIF(INDIRECT("ИсходныеДанные!$"&amp;$K$4&amp;"$2:$"&amp;$K$4&amp;"$50000"),$B3272&amp;"#"&amp;N$6,INDIRECT("ИсходныеДанные!$J$2:$J$50000")),0)</f>
        <v>0</v>
      </c>
      <c r="O3272" s="3">
        <f ca="1">IF($B3272&lt;&gt;"",SUMIF(INDIRECT("ИсходныеДанные!$"&amp;$K$4&amp;"$2:$"&amp;$K$4&amp;"$50000"),$B3272&amp;"#"&amp;O$6,INDIRECT("ИсходныеДанные!$J$2:$J$50000")),0)</f>
        <v>0</v>
      </c>
      <c r="P3272" s="3">
        <f ca="1">IF($B3272&lt;&gt;"",SUMIF(INDIRECT("ИсходныеДанные!$"&amp;$K$4&amp;"$2:$"&amp;$K$4&amp;"$50000"),$B3272&amp;"#"&amp;P$6,INDIRECT("ИсходныеДанные!$J$2:$J$50000")),0)</f>
        <v>0</v>
      </c>
      <c r="Q3272" s="3">
        <f ca="1">IF($B3272&lt;&gt;"",SUMIF(INDIRECT("ИсходныеДанные!$"&amp;$K$4&amp;"$2:$"&amp;$K$4&amp;"$50000"),$B3272&amp;"#"&amp;Q$6,INDIRECT("ИсходныеДанные!$J$2:$J$50000")),0)</f>
        <v>0</v>
      </c>
      <c r="R3272" s="3">
        <f ca="1">IF($B3272&lt;&gt;"",SUMIF(INDIRECT("ИсходныеДанные!$"&amp;$K$4&amp;"$2:$"&amp;$K$4&amp;"$50000"),$B3272&amp;"#"&amp;R$6,INDIRECT("ИсходныеДанные!$J$2:$J$50000")),0)</f>
        <v>0</v>
      </c>
      <c r="S3272" s="3">
        <f ca="1">IF($B3272&lt;&gt;"",SUMIF(INDIRECT("ИсходныеДанные!$"&amp;$K$4&amp;"$2:$"&amp;$K$4&amp;"$50000"),$B3272&amp;"#"&amp;S$6,INDIRECT("ИсходныеДанные!$J$2:$J$50000")),0)</f>
        <v>0</v>
      </c>
      <c r="T3272" s="3">
        <f ca="1">IF($B3272&lt;&gt;"",SUMIF(INDIRECT("ИсходныеДанные!$"&amp;$K$4&amp;"$2:$"&amp;$K$4&amp;"$50000"),$B3272&amp;"#"&amp;T$6,INDIRECT("ИсходныеДанные!$J$2:$J$50000")),0)</f>
        <v>0</v>
      </c>
      <c r="U3272" s="3">
        <f ca="1">IF($B3272&lt;&gt;"",SUMIF(INDIRECT("ИсходныеДанные!$"&amp;$K$4&amp;"$2:$"&amp;$K$4&amp;"$50000"),$B3272&amp;"#"&amp;U$6,INDIRECT("ИсходныеДанные!$J$2:$J$50000")),0)</f>
        <v>0</v>
      </c>
      <c r="V3272" s="3">
        <f ca="1">IF($B3272&lt;&gt;"",SUMIF(INDIRECT("ИсходныеДанные!$"&amp;$K$4&amp;"$2:$"&amp;$K$4&amp;"$50000"),$B3272&amp;"#"&amp;V$6,INDIRECT("ИсходныеДанные!$J$2:$J$50000")),0)</f>
        <v>0</v>
      </c>
      <c r="W3272" s="16" t="e">
        <f ca="1">SUM(K3272:V3272)/Пофамильно!$R$1</f>
        <v>#DIV/0!</v>
      </c>
    </row>
    <row r="3273" spans="1:23" x14ac:dyDescent="0.25">
      <c r="A3273" s="10" t="str">
        <f t="shared" ca="1" si="52"/>
        <v>delete</v>
      </c>
      <c r="B3273" s="16" cm="1">
        <f t="array" aca="1" ref="B3273" ca="1">INDIRECT("УникальныеСписки!D"&amp;ROW()-$L$4)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14"/>
      <c r="G3273" s="81" t="str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84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84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84" t="str" cm="1">
        <f t="array" aca="1" ref="J3273" ca="1">_xlfn.XLOOKUP($B3273,INDIRECT(SUBSTITUTE("ИсходныеДанные!$где$2:$где$50000","где",$B$4)),INDIRECT(SUBSTITUTE("ИсходныеДанные!$что$2:$что$50000","что",J$4)),"",0,1)</f>
        <v/>
      </c>
      <c r="K3273" s="3">
        <f ca="1">IF($B3273&lt;&gt;"",SUMIF(INDIRECT("ИсходныеДанные!$"&amp;$K$4&amp;"$2:$"&amp;$K$4&amp;"$50000"),$B3273&amp;"#"&amp;K$6,INDIRECT("ИсходныеДанные!$J$2:$J$50000")),0)</f>
        <v>0</v>
      </c>
      <c r="L3273" s="3">
        <f ca="1">IF($B3273&lt;&gt;"",SUMIF(INDIRECT("ИсходныеДанные!$"&amp;$K$4&amp;"$2:$"&amp;$K$4&amp;"$50000"),$B3273&amp;"#"&amp;L$6,INDIRECT("ИсходныеДанные!$J$2:$J$50000")),0)</f>
        <v>0</v>
      </c>
      <c r="M3273" s="3">
        <f ca="1">IF($B3273&lt;&gt;"",SUMIF(INDIRECT("ИсходныеДанные!$"&amp;$K$4&amp;"$2:$"&amp;$K$4&amp;"$50000"),$B3273&amp;"#"&amp;M$6,INDIRECT("ИсходныеДанные!$J$2:$J$50000")),0)</f>
        <v>0</v>
      </c>
      <c r="N3273" s="3">
        <f ca="1">IF($B3273&lt;&gt;"",SUMIF(INDIRECT("ИсходныеДанные!$"&amp;$K$4&amp;"$2:$"&amp;$K$4&amp;"$50000"),$B3273&amp;"#"&amp;N$6,INDIRECT("ИсходныеДанные!$J$2:$J$50000")),0)</f>
        <v>0</v>
      </c>
      <c r="O3273" s="3">
        <f ca="1">IF($B3273&lt;&gt;"",SUMIF(INDIRECT("ИсходныеДанные!$"&amp;$K$4&amp;"$2:$"&amp;$K$4&amp;"$50000"),$B3273&amp;"#"&amp;O$6,INDIRECT("ИсходныеДанные!$J$2:$J$50000")),0)</f>
        <v>0</v>
      </c>
      <c r="P3273" s="3">
        <f ca="1">IF($B3273&lt;&gt;"",SUMIF(INDIRECT("ИсходныеДанные!$"&amp;$K$4&amp;"$2:$"&amp;$K$4&amp;"$50000"),$B3273&amp;"#"&amp;P$6,INDIRECT("ИсходныеДанные!$J$2:$J$50000")),0)</f>
        <v>0</v>
      </c>
      <c r="Q3273" s="3">
        <f ca="1">IF($B3273&lt;&gt;"",SUMIF(INDIRECT("ИсходныеДанные!$"&amp;$K$4&amp;"$2:$"&amp;$K$4&amp;"$50000"),$B3273&amp;"#"&amp;Q$6,INDIRECT("ИсходныеДанные!$J$2:$J$50000")),0)</f>
        <v>0</v>
      </c>
      <c r="R3273" s="3">
        <f ca="1">IF($B3273&lt;&gt;"",SUMIF(INDIRECT("ИсходныеДанные!$"&amp;$K$4&amp;"$2:$"&amp;$K$4&amp;"$50000"),$B3273&amp;"#"&amp;R$6,INDIRECT("ИсходныеДанные!$J$2:$J$50000")),0)</f>
        <v>0</v>
      </c>
      <c r="S3273" s="3">
        <f ca="1">IF($B3273&lt;&gt;"",SUMIF(INDIRECT("ИсходныеДанные!$"&amp;$K$4&amp;"$2:$"&amp;$K$4&amp;"$50000"),$B3273&amp;"#"&amp;S$6,INDIRECT("ИсходныеДанные!$J$2:$J$50000")),0)</f>
        <v>0</v>
      </c>
      <c r="T3273" s="3">
        <f ca="1">IF($B3273&lt;&gt;"",SUMIF(INDIRECT("ИсходныеДанные!$"&amp;$K$4&amp;"$2:$"&amp;$K$4&amp;"$50000"),$B3273&amp;"#"&amp;T$6,INDIRECT("ИсходныеДанные!$J$2:$J$50000")),0)</f>
        <v>0</v>
      </c>
      <c r="U3273" s="3">
        <f ca="1">IF($B3273&lt;&gt;"",SUMIF(INDIRECT("ИсходныеДанные!$"&amp;$K$4&amp;"$2:$"&amp;$K$4&amp;"$50000"),$B3273&amp;"#"&amp;U$6,INDIRECT("ИсходныеДанные!$J$2:$J$50000")),0)</f>
        <v>0</v>
      </c>
      <c r="V3273" s="3">
        <f ca="1">IF($B3273&lt;&gt;"",SUMIF(INDIRECT("ИсходныеДанные!$"&amp;$K$4&amp;"$2:$"&amp;$K$4&amp;"$50000"),$B3273&amp;"#"&amp;V$6,INDIRECT("ИсходныеДанные!$J$2:$J$50000")),0)</f>
        <v>0</v>
      </c>
      <c r="W3273" s="16" t="e">
        <f ca="1">SUM(K3273:V3273)/Пофамильно!$R$1</f>
        <v>#DIV/0!</v>
      </c>
    </row>
    <row r="3274" spans="1:23" x14ac:dyDescent="0.25">
      <c r="A3274" s="10" t="str">
        <f t="shared" ca="1" si="52"/>
        <v>delete</v>
      </c>
      <c r="B3274" s="16" cm="1">
        <f t="array" aca="1" ref="B3274" ca="1">INDIRECT("УникальныеСписки!D"&amp;ROW()-$L$4)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14"/>
      <c r="G3274" s="81" t="str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84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84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84" t="str" cm="1">
        <f t="array" aca="1" ref="J3274" ca="1">_xlfn.XLOOKUP($B3274,INDIRECT(SUBSTITUTE("ИсходныеДанные!$где$2:$где$50000","где",$B$4)),INDIRECT(SUBSTITUTE("ИсходныеДанные!$что$2:$что$50000","что",J$4)),"",0,1)</f>
        <v/>
      </c>
      <c r="K3274" s="3">
        <f ca="1">IF($B3274&lt;&gt;"",SUMIF(INDIRECT("ИсходныеДанные!$"&amp;$K$4&amp;"$2:$"&amp;$K$4&amp;"$50000"),$B3274&amp;"#"&amp;K$6,INDIRECT("ИсходныеДанные!$J$2:$J$50000")),0)</f>
        <v>0</v>
      </c>
      <c r="L3274" s="3">
        <f ca="1">IF($B3274&lt;&gt;"",SUMIF(INDIRECT("ИсходныеДанные!$"&amp;$K$4&amp;"$2:$"&amp;$K$4&amp;"$50000"),$B3274&amp;"#"&amp;L$6,INDIRECT("ИсходныеДанные!$J$2:$J$50000")),0)</f>
        <v>0</v>
      </c>
      <c r="M3274" s="3">
        <f ca="1">IF($B3274&lt;&gt;"",SUMIF(INDIRECT("ИсходныеДанные!$"&amp;$K$4&amp;"$2:$"&amp;$K$4&amp;"$50000"),$B3274&amp;"#"&amp;M$6,INDIRECT("ИсходныеДанные!$J$2:$J$50000")),0)</f>
        <v>0</v>
      </c>
      <c r="N3274" s="3">
        <f ca="1">IF($B3274&lt;&gt;"",SUMIF(INDIRECT("ИсходныеДанные!$"&amp;$K$4&amp;"$2:$"&amp;$K$4&amp;"$50000"),$B3274&amp;"#"&amp;N$6,INDIRECT("ИсходныеДанные!$J$2:$J$50000")),0)</f>
        <v>0</v>
      </c>
      <c r="O3274" s="3">
        <f ca="1">IF($B3274&lt;&gt;"",SUMIF(INDIRECT("ИсходныеДанные!$"&amp;$K$4&amp;"$2:$"&amp;$K$4&amp;"$50000"),$B3274&amp;"#"&amp;O$6,INDIRECT("ИсходныеДанные!$J$2:$J$50000")),0)</f>
        <v>0</v>
      </c>
      <c r="P3274" s="3">
        <f ca="1">IF($B3274&lt;&gt;"",SUMIF(INDIRECT("ИсходныеДанные!$"&amp;$K$4&amp;"$2:$"&amp;$K$4&amp;"$50000"),$B3274&amp;"#"&amp;P$6,INDIRECT("ИсходныеДанные!$J$2:$J$50000")),0)</f>
        <v>0</v>
      </c>
      <c r="Q3274" s="3">
        <f ca="1">IF($B3274&lt;&gt;"",SUMIF(INDIRECT("ИсходныеДанные!$"&amp;$K$4&amp;"$2:$"&amp;$K$4&amp;"$50000"),$B3274&amp;"#"&amp;Q$6,INDIRECT("ИсходныеДанные!$J$2:$J$50000")),0)</f>
        <v>0</v>
      </c>
      <c r="R3274" s="3">
        <f ca="1">IF($B3274&lt;&gt;"",SUMIF(INDIRECT("ИсходныеДанные!$"&amp;$K$4&amp;"$2:$"&amp;$K$4&amp;"$50000"),$B3274&amp;"#"&amp;R$6,INDIRECT("ИсходныеДанные!$J$2:$J$50000")),0)</f>
        <v>0</v>
      </c>
      <c r="S3274" s="3">
        <f ca="1">IF($B3274&lt;&gt;"",SUMIF(INDIRECT("ИсходныеДанные!$"&amp;$K$4&amp;"$2:$"&amp;$K$4&amp;"$50000"),$B3274&amp;"#"&amp;S$6,INDIRECT("ИсходныеДанные!$J$2:$J$50000")),0)</f>
        <v>0</v>
      </c>
      <c r="T3274" s="3">
        <f ca="1">IF($B3274&lt;&gt;"",SUMIF(INDIRECT("ИсходныеДанные!$"&amp;$K$4&amp;"$2:$"&amp;$K$4&amp;"$50000"),$B3274&amp;"#"&amp;T$6,INDIRECT("ИсходныеДанные!$J$2:$J$50000")),0)</f>
        <v>0</v>
      </c>
      <c r="U3274" s="3">
        <f ca="1">IF($B3274&lt;&gt;"",SUMIF(INDIRECT("ИсходныеДанные!$"&amp;$K$4&amp;"$2:$"&amp;$K$4&amp;"$50000"),$B3274&amp;"#"&amp;U$6,INDIRECT("ИсходныеДанные!$J$2:$J$50000")),0)</f>
        <v>0</v>
      </c>
      <c r="V3274" s="3">
        <f ca="1">IF($B3274&lt;&gt;"",SUMIF(INDIRECT("ИсходныеДанные!$"&amp;$K$4&amp;"$2:$"&amp;$K$4&amp;"$50000"),$B3274&amp;"#"&amp;V$6,INDIRECT("ИсходныеДанные!$J$2:$J$50000")),0)</f>
        <v>0</v>
      </c>
      <c r="W3274" s="16" t="e">
        <f ca="1">SUM(K3274:V3274)/Пофамильно!$R$1</f>
        <v>#DIV/0!</v>
      </c>
    </row>
    <row r="3275" spans="1:23" x14ac:dyDescent="0.25">
      <c r="A3275" s="10" t="str">
        <f t="shared" ref="A3275:A3338" ca="1" si="53">IF(C3275="","delete","")</f>
        <v>delete</v>
      </c>
      <c r="B3275" s="16" cm="1">
        <f t="array" aca="1" ref="B3275" ca="1">INDIRECT("УникальныеСписки!D"&amp;ROW()-$L$4)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14"/>
      <c r="G3275" s="81" t="str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84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84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84" t="str" cm="1">
        <f t="array" aca="1" ref="J3275" ca="1">_xlfn.XLOOKUP($B3275,INDIRECT(SUBSTITUTE("ИсходныеДанные!$где$2:$где$50000","где",$B$4)),INDIRECT(SUBSTITUTE("ИсходныеДанные!$что$2:$что$50000","что",J$4)),"",0,1)</f>
        <v/>
      </c>
      <c r="K3275" s="3">
        <f ca="1">IF($B3275&lt;&gt;"",SUMIF(INDIRECT("ИсходныеДанные!$"&amp;$K$4&amp;"$2:$"&amp;$K$4&amp;"$50000"),$B3275&amp;"#"&amp;K$6,INDIRECT("ИсходныеДанные!$J$2:$J$50000")),0)</f>
        <v>0</v>
      </c>
      <c r="L3275" s="3">
        <f ca="1">IF($B3275&lt;&gt;"",SUMIF(INDIRECT("ИсходныеДанные!$"&amp;$K$4&amp;"$2:$"&amp;$K$4&amp;"$50000"),$B3275&amp;"#"&amp;L$6,INDIRECT("ИсходныеДанные!$J$2:$J$50000")),0)</f>
        <v>0</v>
      </c>
      <c r="M3275" s="3">
        <f ca="1">IF($B3275&lt;&gt;"",SUMIF(INDIRECT("ИсходныеДанные!$"&amp;$K$4&amp;"$2:$"&amp;$K$4&amp;"$50000"),$B3275&amp;"#"&amp;M$6,INDIRECT("ИсходныеДанные!$J$2:$J$50000")),0)</f>
        <v>0</v>
      </c>
      <c r="N3275" s="3">
        <f ca="1">IF($B3275&lt;&gt;"",SUMIF(INDIRECT("ИсходныеДанные!$"&amp;$K$4&amp;"$2:$"&amp;$K$4&amp;"$50000"),$B3275&amp;"#"&amp;N$6,INDIRECT("ИсходныеДанные!$J$2:$J$50000")),0)</f>
        <v>0</v>
      </c>
      <c r="O3275" s="3">
        <f ca="1">IF($B3275&lt;&gt;"",SUMIF(INDIRECT("ИсходныеДанные!$"&amp;$K$4&amp;"$2:$"&amp;$K$4&amp;"$50000"),$B3275&amp;"#"&amp;O$6,INDIRECT("ИсходныеДанные!$J$2:$J$50000")),0)</f>
        <v>0</v>
      </c>
      <c r="P3275" s="3">
        <f ca="1">IF($B3275&lt;&gt;"",SUMIF(INDIRECT("ИсходныеДанные!$"&amp;$K$4&amp;"$2:$"&amp;$K$4&amp;"$50000"),$B3275&amp;"#"&amp;P$6,INDIRECT("ИсходныеДанные!$J$2:$J$50000")),0)</f>
        <v>0</v>
      </c>
      <c r="Q3275" s="3">
        <f ca="1">IF($B3275&lt;&gt;"",SUMIF(INDIRECT("ИсходныеДанные!$"&amp;$K$4&amp;"$2:$"&amp;$K$4&amp;"$50000"),$B3275&amp;"#"&amp;Q$6,INDIRECT("ИсходныеДанные!$J$2:$J$50000")),0)</f>
        <v>0</v>
      </c>
      <c r="R3275" s="3">
        <f ca="1">IF($B3275&lt;&gt;"",SUMIF(INDIRECT("ИсходныеДанные!$"&amp;$K$4&amp;"$2:$"&amp;$K$4&amp;"$50000"),$B3275&amp;"#"&amp;R$6,INDIRECT("ИсходныеДанные!$J$2:$J$50000")),0)</f>
        <v>0</v>
      </c>
      <c r="S3275" s="3">
        <f ca="1">IF($B3275&lt;&gt;"",SUMIF(INDIRECT("ИсходныеДанные!$"&amp;$K$4&amp;"$2:$"&amp;$K$4&amp;"$50000"),$B3275&amp;"#"&amp;S$6,INDIRECT("ИсходныеДанные!$J$2:$J$50000")),0)</f>
        <v>0</v>
      </c>
      <c r="T3275" s="3">
        <f ca="1">IF($B3275&lt;&gt;"",SUMIF(INDIRECT("ИсходныеДанные!$"&amp;$K$4&amp;"$2:$"&amp;$K$4&amp;"$50000"),$B3275&amp;"#"&amp;T$6,INDIRECT("ИсходныеДанные!$J$2:$J$50000")),0)</f>
        <v>0</v>
      </c>
      <c r="U3275" s="3">
        <f ca="1">IF($B3275&lt;&gt;"",SUMIF(INDIRECT("ИсходныеДанные!$"&amp;$K$4&amp;"$2:$"&amp;$K$4&amp;"$50000"),$B3275&amp;"#"&amp;U$6,INDIRECT("ИсходныеДанные!$J$2:$J$50000")),0)</f>
        <v>0</v>
      </c>
      <c r="V3275" s="3">
        <f ca="1">IF($B3275&lt;&gt;"",SUMIF(INDIRECT("ИсходныеДанные!$"&amp;$K$4&amp;"$2:$"&amp;$K$4&amp;"$50000"),$B3275&amp;"#"&amp;V$6,INDIRECT("ИсходныеДанные!$J$2:$J$50000")),0)</f>
        <v>0</v>
      </c>
      <c r="W3275" s="16" t="e">
        <f ca="1">SUM(K3275:V3275)/Пофамильно!$R$1</f>
        <v>#DIV/0!</v>
      </c>
    </row>
    <row r="3276" spans="1:23" x14ac:dyDescent="0.25">
      <c r="A3276" s="10" t="str">
        <f t="shared" ca="1" si="53"/>
        <v>delete</v>
      </c>
      <c r="B3276" s="16" cm="1">
        <f t="array" aca="1" ref="B3276" ca="1">INDIRECT("УникальныеСписки!D"&amp;ROW()-$L$4)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14"/>
      <c r="G3276" s="81" t="str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84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84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84" t="str" cm="1">
        <f t="array" aca="1" ref="J3276" ca="1">_xlfn.XLOOKUP($B3276,INDIRECT(SUBSTITUTE("ИсходныеДанные!$где$2:$где$50000","где",$B$4)),INDIRECT(SUBSTITUTE("ИсходныеДанные!$что$2:$что$50000","что",J$4)),"",0,1)</f>
        <v/>
      </c>
      <c r="K3276" s="3">
        <f ca="1">IF($B3276&lt;&gt;"",SUMIF(INDIRECT("ИсходныеДанные!$"&amp;$K$4&amp;"$2:$"&amp;$K$4&amp;"$50000"),$B3276&amp;"#"&amp;K$6,INDIRECT("ИсходныеДанные!$J$2:$J$50000")),0)</f>
        <v>0</v>
      </c>
      <c r="L3276" s="3">
        <f ca="1">IF($B3276&lt;&gt;"",SUMIF(INDIRECT("ИсходныеДанные!$"&amp;$K$4&amp;"$2:$"&amp;$K$4&amp;"$50000"),$B3276&amp;"#"&amp;L$6,INDIRECT("ИсходныеДанные!$J$2:$J$50000")),0)</f>
        <v>0</v>
      </c>
      <c r="M3276" s="3">
        <f ca="1">IF($B3276&lt;&gt;"",SUMIF(INDIRECT("ИсходныеДанные!$"&amp;$K$4&amp;"$2:$"&amp;$K$4&amp;"$50000"),$B3276&amp;"#"&amp;M$6,INDIRECT("ИсходныеДанные!$J$2:$J$50000")),0)</f>
        <v>0</v>
      </c>
      <c r="N3276" s="3">
        <f ca="1">IF($B3276&lt;&gt;"",SUMIF(INDIRECT("ИсходныеДанные!$"&amp;$K$4&amp;"$2:$"&amp;$K$4&amp;"$50000"),$B3276&amp;"#"&amp;N$6,INDIRECT("ИсходныеДанные!$J$2:$J$50000")),0)</f>
        <v>0</v>
      </c>
      <c r="O3276" s="3">
        <f ca="1">IF($B3276&lt;&gt;"",SUMIF(INDIRECT("ИсходныеДанные!$"&amp;$K$4&amp;"$2:$"&amp;$K$4&amp;"$50000"),$B3276&amp;"#"&amp;O$6,INDIRECT("ИсходныеДанные!$J$2:$J$50000")),0)</f>
        <v>0</v>
      </c>
      <c r="P3276" s="3">
        <f ca="1">IF($B3276&lt;&gt;"",SUMIF(INDIRECT("ИсходныеДанные!$"&amp;$K$4&amp;"$2:$"&amp;$K$4&amp;"$50000"),$B3276&amp;"#"&amp;P$6,INDIRECT("ИсходныеДанные!$J$2:$J$50000")),0)</f>
        <v>0</v>
      </c>
      <c r="Q3276" s="3">
        <f ca="1">IF($B3276&lt;&gt;"",SUMIF(INDIRECT("ИсходныеДанные!$"&amp;$K$4&amp;"$2:$"&amp;$K$4&amp;"$50000"),$B3276&amp;"#"&amp;Q$6,INDIRECT("ИсходныеДанные!$J$2:$J$50000")),0)</f>
        <v>0</v>
      </c>
      <c r="R3276" s="3">
        <f ca="1">IF($B3276&lt;&gt;"",SUMIF(INDIRECT("ИсходныеДанные!$"&amp;$K$4&amp;"$2:$"&amp;$K$4&amp;"$50000"),$B3276&amp;"#"&amp;R$6,INDIRECT("ИсходныеДанные!$J$2:$J$50000")),0)</f>
        <v>0</v>
      </c>
      <c r="S3276" s="3">
        <f ca="1">IF($B3276&lt;&gt;"",SUMIF(INDIRECT("ИсходныеДанные!$"&amp;$K$4&amp;"$2:$"&amp;$K$4&amp;"$50000"),$B3276&amp;"#"&amp;S$6,INDIRECT("ИсходныеДанные!$J$2:$J$50000")),0)</f>
        <v>0</v>
      </c>
      <c r="T3276" s="3">
        <f ca="1">IF($B3276&lt;&gt;"",SUMIF(INDIRECT("ИсходныеДанные!$"&amp;$K$4&amp;"$2:$"&amp;$K$4&amp;"$50000"),$B3276&amp;"#"&amp;T$6,INDIRECT("ИсходныеДанные!$J$2:$J$50000")),0)</f>
        <v>0</v>
      </c>
      <c r="U3276" s="3">
        <f ca="1">IF($B3276&lt;&gt;"",SUMIF(INDIRECT("ИсходныеДанные!$"&amp;$K$4&amp;"$2:$"&amp;$K$4&amp;"$50000"),$B3276&amp;"#"&amp;U$6,INDIRECT("ИсходныеДанные!$J$2:$J$50000")),0)</f>
        <v>0</v>
      </c>
      <c r="V3276" s="3">
        <f ca="1">IF($B3276&lt;&gt;"",SUMIF(INDIRECT("ИсходныеДанные!$"&amp;$K$4&amp;"$2:$"&amp;$K$4&amp;"$50000"),$B3276&amp;"#"&amp;V$6,INDIRECT("ИсходныеДанные!$J$2:$J$50000")),0)</f>
        <v>0</v>
      </c>
      <c r="W3276" s="16" t="e">
        <f ca="1">SUM(K3276:V3276)/Пофамильно!$R$1</f>
        <v>#DIV/0!</v>
      </c>
    </row>
    <row r="3277" spans="1:23" x14ac:dyDescent="0.25">
      <c r="A3277" s="10" t="str">
        <f t="shared" ca="1" si="53"/>
        <v>delete</v>
      </c>
      <c r="B3277" s="16" cm="1">
        <f t="array" aca="1" ref="B3277" ca="1">INDIRECT("УникальныеСписки!D"&amp;ROW()-$L$4)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14"/>
      <c r="G3277" s="81" t="str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84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84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84" t="str" cm="1">
        <f t="array" aca="1" ref="J3277" ca="1">_xlfn.XLOOKUP($B3277,INDIRECT(SUBSTITUTE("ИсходныеДанные!$где$2:$где$50000","где",$B$4)),INDIRECT(SUBSTITUTE("ИсходныеДанные!$что$2:$что$50000","что",J$4)),"",0,1)</f>
        <v/>
      </c>
      <c r="K3277" s="3">
        <f ca="1">IF($B3277&lt;&gt;"",SUMIF(INDIRECT("ИсходныеДанные!$"&amp;$K$4&amp;"$2:$"&amp;$K$4&amp;"$50000"),$B3277&amp;"#"&amp;K$6,INDIRECT("ИсходныеДанные!$J$2:$J$50000")),0)</f>
        <v>0</v>
      </c>
      <c r="L3277" s="3">
        <f ca="1">IF($B3277&lt;&gt;"",SUMIF(INDIRECT("ИсходныеДанные!$"&amp;$K$4&amp;"$2:$"&amp;$K$4&amp;"$50000"),$B3277&amp;"#"&amp;L$6,INDIRECT("ИсходныеДанные!$J$2:$J$50000")),0)</f>
        <v>0</v>
      </c>
      <c r="M3277" s="3">
        <f ca="1">IF($B3277&lt;&gt;"",SUMIF(INDIRECT("ИсходныеДанные!$"&amp;$K$4&amp;"$2:$"&amp;$K$4&amp;"$50000"),$B3277&amp;"#"&amp;M$6,INDIRECT("ИсходныеДанные!$J$2:$J$50000")),0)</f>
        <v>0</v>
      </c>
      <c r="N3277" s="3">
        <f ca="1">IF($B3277&lt;&gt;"",SUMIF(INDIRECT("ИсходныеДанные!$"&amp;$K$4&amp;"$2:$"&amp;$K$4&amp;"$50000"),$B3277&amp;"#"&amp;N$6,INDIRECT("ИсходныеДанные!$J$2:$J$50000")),0)</f>
        <v>0</v>
      </c>
      <c r="O3277" s="3">
        <f ca="1">IF($B3277&lt;&gt;"",SUMIF(INDIRECT("ИсходныеДанные!$"&amp;$K$4&amp;"$2:$"&amp;$K$4&amp;"$50000"),$B3277&amp;"#"&amp;O$6,INDIRECT("ИсходныеДанные!$J$2:$J$50000")),0)</f>
        <v>0</v>
      </c>
      <c r="P3277" s="3">
        <f ca="1">IF($B3277&lt;&gt;"",SUMIF(INDIRECT("ИсходныеДанные!$"&amp;$K$4&amp;"$2:$"&amp;$K$4&amp;"$50000"),$B3277&amp;"#"&amp;P$6,INDIRECT("ИсходныеДанные!$J$2:$J$50000")),0)</f>
        <v>0</v>
      </c>
      <c r="Q3277" s="3">
        <f ca="1">IF($B3277&lt;&gt;"",SUMIF(INDIRECT("ИсходныеДанные!$"&amp;$K$4&amp;"$2:$"&amp;$K$4&amp;"$50000"),$B3277&amp;"#"&amp;Q$6,INDIRECT("ИсходныеДанные!$J$2:$J$50000")),0)</f>
        <v>0</v>
      </c>
      <c r="R3277" s="3">
        <f ca="1">IF($B3277&lt;&gt;"",SUMIF(INDIRECT("ИсходныеДанные!$"&amp;$K$4&amp;"$2:$"&amp;$K$4&amp;"$50000"),$B3277&amp;"#"&amp;R$6,INDIRECT("ИсходныеДанные!$J$2:$J$50000")),0)</f>
        <v>0</v>
      </c>
      <c r="S3277" s="3">
        <f ca="1">IF($B3277&lt;&gt;"",SUMIF(INDIRECT("ИсходныеДанные!$"&amp;$K$4&amp;"$2:$"&amp;$K$4&amp;"$50000"),$B3277&amp;"#"&amp;S$6,INDIRECT("ИсходныеДанные!$J$2:$J$50000")),0)</f>
        <v>0</v>
      </c>
      <c r="T3277" s="3">
        <f ca="1">IF($B3277&lt;&gt;"",SUMIF(INDIRECT("ИсходныеДанные!$"&amp;$K$4&amp;"$2:$"&amp;$K$4&amp;"$50000"),$B3277&amp;"#"&amp;T$6,INDIRECT("ИсходныеДанные!$J$2:$J$50000")),0)</f>
        <v>0</v>
      </c>
      <c r="U3277" s="3">
        <f ca="1">IF($B3277&lt;&gt;"",SUMIF(INDIRECT("ИсходныеДанные!$"&amp;$K$4&amp;"$2:$"&amp;$K$4&amp;"$50000"),$B3277&amp;"#"&amp;U$6,INDIRECT("ИсходныеДанные!$J$2:$J$50000")),0)</f>
        <v>0</v>
      </c>
      <c r="V3277" s="3">
        <f ca="1">IF($B3277&lt;&gt;"",SUMIF(INDIRECT("ИсходныеДанные!$"&amp;$K$4&amp;"$2:$"&amp;$K$4&amp;"$50000"),$B3277&amp;"#"&amp;V$6,INDIRECT("ИсходныеДанные!$J$2:$J$50000")),0)</f>
        <v>0</v>
      </c>
      <c r="W3277" s="16" t="e">
        <f ca="1">SUM(K3277:V3277)/Пофамильно!$R$1</f>
        <v>#DIV/0!</v>
      </c>
    </row>
    <row r="3278" spans="1:23" x14ac:dyDescent="0.25">
      <c r="A3278" s="10" t="str">
        <f t="shared" ca="1" si="53"/>
        <v>delete</v>
      </c>
      <c r="B3278" s="16" cm="1">
        <f t="array" aca="1" ref="B3278" ca="1">INDIRECT("УникальныеСписки!D"&amp;ROW()-$L$4)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14"/>
      <c r="G3278" s="81" t="str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84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84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84" t="str" cm="1">
        <f t="array" aca="1" ref="J3278" ca="1">_xlfn.XLOOKUP($B3278,INDIRECT(SUBSTITUTE("ИсходныеДанные!$где$2:$где$50000","где",$B$4)),INDIRECT(SUBSTITUTE("ИсходныеДанные!$что$2:$что$50000","что",J$4)),"",0,1)</f>
        <v/>
      </c>
      <c r="K3278" s="3">
        <f ca="1">IF($B3278&lt;&gt;"",SUMIF(INDIRECT("ИсходныеДанные!$"&amp;$K$4&amp;"$2:$"&amp;$K$4&amp;"$50000"),$B3278&amp;"#"&amp;K$6,INDIRECT("ИсходныеДанные!$J$2:$J$50000")),0)</f>
        <v>0</v>
      </c>
      <c r="L3278" s="3">
        <f ca="1">IF($B3278&lt;&gt;"",SUMIF(INDIRECT("ИсходныеДанные!$"&amp;$K$4&amp;"$2:$"&amp;$K$4&amp;"$50000"),$B3278&amp;"#"&amp;L$6,INDIRECT("ИсходныеДанные!$J$2:$J$50000")),0)</f>
        <v>0</v>
      </c>
      <c r="M3278" s="3">
        <f ca="1">IF($B3278&lt;&gt;"",SUMIF(INDIRECT("ИсходныеДанные!$"&amp;$K$4&amp;"$2:$"&amp;$K$4&amp;"$50000"),$B3278&amp;"#"&amp;M$6,INDIRECT("ИсходныеДанные!$J$2:$J$50000")),0)</f>
        <v>0</v>
      </c>
      <c r="N3278" s="3">
        <f ca="1">IF($B3278&lt;&gt;"",SUMIF(INDIRECT("ИсходныеДанные!$"&amp;$K$4&amp;"$2:$"&amp;$K$4&amp;"$50000"),$B3278&amp;"#"&amp;N$6,INDIRECT("ИсходныеДанные!$J$2:$J$50000")),0)</f>
        <v>0</v>
      </c>
      <c r="O3278" s="3">
        <f ca="1">IF($B3278&lt;&gt;"",SUMIF(INDIRECT("ИсходныеДанные!$"&amp;$K$4&amp;"$2:$"&amp;$K$4&amp;"$50000"),$B3278&amp;"#"&amp;O$6,INDIRECT("ИсходныеДанные!$J$2:$J$50000")),0)</f>
        <v>0</v>
      </c>
      <c r="P3278" s="3">
        <f ca="1">IF($B3278&lt;&gt;"",SUMIF(INDIRECT("ИсходныеДанные!$"&amp;$K$4&amp;"$2:$"&amp;$K$4&amp;"$50000"),$B3278&amp;"#"&amp;P$6,INDIRECT("ИсходныеДанные!$J$2:$J$50000")),0)</f>
        <v>0</v>
      </c>
      <c r="Q3278" s="3">
        <f ca="1">IF($B3278&lt;&gt;"",SUMIF(INDIRECT("ИсходныеДанные!$"&amp;$K$4&amp;"$2:$"&amp;$K$4&amp;"$50000"),$B3278&amp;"#"&amp;Q$6,INDIRECT("ИсходныеДанные!$J$2:$J$50000")),0)</f>
        <v>0</v>
      </c>
      <c r="R3278" s="3">
        <f ca="1">IF($B3278&lt;&gt;"",SUMIF(INDIRECT("ИсходныеДанные!$"&amp;$K$4&amp;"$2:$"&amp;$K$4&amp;"$50000"),$B3278&amp;"#"&amp;R$6,INDIRECT("ИсходныеДанные!$J$2:$J$50000")),0)</f>
        <v>0</v>
      </c>
      <c r="S3278" s="3">
        <f ca="1">IF($B3278&lt;&gt;"",SUMIF(INDIRECT("ИсходныеДанные!$"&amp;$K$4&amp;"$2:$"&amp;$K$4&amp;"$50000"),$B3278&amp;"#"&amp;S$6,INDIRECT("ИсходныеДанные!$J$2:$J$50000")),0)</f>
        <v>0</v>
      </c>
      <c r="T3278" s="3">
        <f ca="1">IF($B3278&lt;&gt;"",SUMIF(INDIRECT("ИсходныеДанные!$"&amp;$K$4&amp;"$2:$"&amp;$K$4&amp;"$50000"),$B3278&amp;"#"&amp;T$6,INDIRECT("ИсходныеДанные!$J$2:$J$50000")),0)</f>
        <v>0</v>
      </c>
      <c r="U3278" s="3">
        <f ca="1">IF($B3278&lt;&gt;"",SUMIF(INDIRECT("ИсходныеДанные!$"&amp;$K$4&amp;"$2:$"&amp;$K$4&amp;"$50000"),$B3278&amp;"#"&amp;U$6,INDIRECT("ИсходныеДанные!$J$2:$J$50000")),0)</f>
        <v>0</v>
      </c>
      <c r="V3278" s="3">
        <f ca="1">IF($B3278&lt;&gt;"",SUMIF(INDIRECT("ИсходныеДанные!$"&amp;$K$4&amp;"$2:$"&amp;$K$4&amp;"$50000"),$B3278&amp;"#"&amp;V$6,INDIRECT("ИсходныеДанные!$J$2:$J$50000")),0)</f>
        <v>0</v>
      </c>
      <c r="W3278" s="16" t="e">
        <f ca="1">SUM(K3278:V3278)/Пофамильно!$R$1</f>
        <v>#DIV/0!</v>
      </c>
    </row>
    <row r="3279" spans="1:23" x14ac:dyDescent="0.25">
      <c r="A3279" s="10" t="str">
        <f t="shared" ca="1" si="53"/>
        <v>delete</v>
      </c>
      <c r="B3279" s="16" cm="1">
        <f t="array" aca="1" ref="B3279" ca="1">INDIRECT("УникальныеСписки!D"&amp;ROW()-$L$4)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14"/>
      <c r="G3279" s="81" t="str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84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84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84" t="str" cm="1">
        <f t="array" aca="1" ref="J3279" ca="1">_xlfn.XLOOKUP($B3279,INDIRECT(SUBSTITUTE("ИсходныеДанные!$где$2:$где$50000","где",$B$4)),INDIRECT(SUBSTITUTE("ИсходныеДанные!$что$2:$что$50000","что",J$4)),"",0,1)</f>
        <v/>
      </c>
      <c r="K3279" s="3">
        <f ca="1">IF($B3279&lt;&gt;"",SUMIF(INDIRECT("ИсходныеДанные!$"&amp;$K$4&amp;"$2:$"&amp;$K$4&amp;"$50000"),$B3279&amp;"#"&amp;K$6,INDIRECT("ИсходныеДанные!$J$2:$J$50000")),0)</f>
        <v>0</v>
      </c>
      <c r="L3279" s="3">
        <f ca="1">IF($B3279&lt;&gt;"",SUMIF(INDIRECT("ИсходныеДанные!$"&amp;$K$4&amp;"$2:$"&amp;$K$4&amp;"$50000"),$B3279&amp;"#"&amp;L$6,INDIRECT("ИсходныеДанные!$J$2:$J$50000")),0)</f>
        <v>0</v>
      </c>
      <c r="M3279" s="3">
        <f ca="1">IF($B3279&lt;&gt;"",SUMIF(INDIRECT("ИсходныеДанные!$"&amp;$K$4&amp;"$2:$"&amp;$K$4&amp;"$50000"),$B3279&amp;"#"&amp;M$6,INDIRECT("ИсходныеДанные!$J$2:$J$50000")),0)</f>
        <v>0</v>
      </c>
      <c r="N3279" s="3">
        <f ca="1">IF($B3279&lt;&gt;"",SUMIF(INDIRECT("ИсходныеДанные!$"&amp;$K$4&amp;"$2:$"&amp;$K$4&amp;"$50000"),$B3279&amp;"#"&amp;N$6,INDIRECT("ИсходныеДанные!$J$2:$J$50000")),0)</f>
        <v>0</v>
      </c>
      <c r="O3279" s="3">
        <f ca="1">IF($B3279&lt;&gt;"",SUMIF(INDIRECT("ИсходныеДанные!$"&amp;$K$4&amp;"$2:$"&amp;$K$4&amp;"$50000"),$B3279&amp;"#"&amp;O$6,INDIRECT("ИсходныеДанные!$J$2:$J$50000")),0)</f>
        <v>0</v>
      </c>
      <c r="P3279" s="3">
        <f ca="1">IF($B3279&lt;&gt;"",SUMIF(INDIRECT("ИсходныеДанные!$"&amp;$K$4&amp;"$2:$"&amp;$K$4&amp;"$50000"),$B3279&amp;"#"&amp;P$6,INDIRECT("ИсходныеДанные!$J$2:$J$50000")),0)</f>
        <v>0</v>
      </c>
      <c r="Q3279" s="3">
        <f ca="1">IF($B3279&lt;&gt;"",SUMIF(INDIRECT("ИсходныеДанные!$"&amp;$K$4&amp;"$2:$"&amp;$K$4&amp;"$50000"),$B3279&amp;"#"&amp;Q$6,INDIRECT("ИсходныеДанные!$J$2:$J$50000")),0)</f>
        <v>0</v>
      </c>
      <c r="R3279" s="3">
        <f ca="1">IF($B3279&lt;&gt;"",SUMIF(INDIRECT("ИсходныеДанные!$"&amp;$K$4&amp;"$2:$"&amp;$K$4&amp;"$50000"),$B3279&amp;"#"&amp;R$6,INDIRECT("ИсходныеДанные!$J$2:$J$50000")),0)</f>
        <v>0</v>
      </c>
      <c r="S3279" s="3">
        <f ca="1">IF($B3279&lt;&gt;"",SUMIF(INDIRECT("ИсходныеДанные!$"&amp;$K$4&amp;"$2:$"&amp;$K$4&amp;"$50000"),$B3279&amp;"#"&amp;S$6,INDIRECT("ИсходныеДанные!$J$2:$J$50000")),0)</f>
        <v>0</v>
      </c>
      <c r="T3279" s="3">
        <f ca="1">IF($B3279&lt;&gt;"",SUMIF(INDIRECT("ИсходныеДанные!$"&amp;$K$4&amp;"$2:$"&amp;$K$4&amp;"$50000"),$B3279&amp;"#"&amp;T$6,INDIRECT("ИсходныеДанные!$J$2:$J$50000")),0)</f>
        <v>0</v>
      </c>
      <c r="U3279" s="3">
        <f ca="1">IF($B3279&lt;&gt;"",SUMIF(INDIRECT("ИсходныеДанные!$"&amp;$K$4&amp;"$2:$"&amp;$K$4&amp;"$50000"),$B3279&amp;"#"&amp;U$6,INDIRECT("ИсходныеДанные!$J$2:$J$50000")),0)</f>
        <v>0</v>
      </c>
      <c r="V3279" s="3">
        <f ca="1">IF($B3279&lt;&gt;"",SUMIF(INDIRECT("ИсходныеДанные!$"&amp;$K$4&amp;"$2:$"&amp;$K$4&amp;"$50000"),$B3279&amp;"#"&amp;V$6,INDIRECT("ИсходныеДанные!$J$2:$J$50000")),0)</f>
        <v>0</v>
      </c>
      <c r="W3279" s="16" t="e">
        <f ca="1">SUM(K3279:V3279)/Пофамильно!$R$1</f>
        <v>#DIV/0!</v>
      </c>
    </row>
    <row r="3280" spans="1:23" x14ac:dyDescent="0.25">
      <c r="A3280" s="10" t="str">
        <f t="shared" ca="1" si="53"/>
        <v>delete</v>
      </c>
      <c r="B3280" s="16" cm="1">
        <f t="array" aca="1" ref="B3280" ca="1">INDIRECT("УникальныеСписки!D"&amp;ROW()-$L$4)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14"/>
      <c r="G3280" s="81" t="str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84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84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84" t="str" cm="1">
        <f t="array" aca="1" ref="J3280" ca="1">_xlfn.XLOOKUP($B3280,INDIRECT(SUBSTITUTE("ИсходныеДанные!$где$2:$где$50000","где",$B$4)),INDIRECT(SUBSTITUTE("ИсходныеДанные!$что$2:$что$50000","что",J$4)),"",0,1)</f>
        <v/>
      </c>
      <c r="K3280" s="3">
        <f ca="1">IF($B3280&lt;&gt;"",SUMIF(INDIRECT("ИсходныеДанные!$"&amp;$K$4&amp;"$2:$"&amp;$K$4&amp;"$50000"),$B3280&amp;"#"&amp;K$6,INDIRECT("ИсходныеДанные!$J$2:$J$50000")),0)</f>
        <v>0</v>
      </c>
      <c r="L3280" s="3">
        <f ca="1">IF($B3280&lt;&gt;"",SUMIF(INDIRECT("ИсходныеДанные!$"&amp;$K$4&amp;"$2:$"&amp;$K$4&amp;"$50000"),$B3280&amp;"#"&amp;L$6,INDIRECT("ИсходныеДанные!$J$2:$J$50000")),0)</f>
        <v>0</v>
      </c>
      <c r="M3280" s="3">
        <f ca="1">IF($B3280&lt;&gt;"",SUMIF(INDIRECT("ИсходныеДанные!$"&amp;$K$4&amp;"$2:$"&amp;$K$4&amp;"$50000"),$B3280&amp;"#"&amp;M$6,INDIRECT("ИсходныеДанные!$J$2:$J$50000")),0)</f>
        <v>0</v>
      </c>
      <c r="N3280" s="3">
        <f ca="1">IF($B3280&lt;&gt;"",SUMIF(INDIRECT("ИсходныеДанные!$"&amp;$K$4&amp;"$2:$"&amp;$K$4&amp;"$50000"),$B3280&amp;"#"&amp;N$6,INDIRECT("ИсходныеДанные!$J$2:$J$50000")),0)</f>
        <v>0</v>
      </c>
      <c r="O3280" s="3">
        <f ca="1">IF($B3280&lt;&gt;"",SUMIF(INDIRECT("ИсходныеДанные!$"&amp;$K$4&amp;"$2:$"&amp;$K$4&amp;"$50000"),$B3280&amp;"#"&amp;O$6,INDIRECT("ИсходныеДанные!$J$2:$J$50000")),0)</f>
        <v>0</v>
      </c>
      <c r="P3280" s="3">
        <f ca="1">IF($B3280&lt;&gt;"",SUMIF(INDIRECT("ИсходныеДанные!$"&amp;$K$4&amp;"$2:$"&amp;$K$4&amp;"$50000"),$B3280&amp;"#"&amp;P$6,INDIRECT("ИсходныеДанные!$J$2:$J$50000")),0)</f>
        <v>0</v>
      </c>
      <c r="Q3280" s="3">
        <f ca="1">IF($B3280&lt;&gt;"",SUMIF(INDIRECT("ИсходныеДанные!$"&amp;$K$4&amp;"$2:$"&amp;$K$4&amp;"$50000"),$B3280&amp;"#"&amp;Q$6,INDIRECT("ИсходныеДанные!$J$2:$J$50000")),0)</f>
        <v>0</v>
      </c>
      <c r="R3280" s="3">
        <f ca="1">IF($B3280&lt;&gt;"",SUMIF(INDIRECT("ИсходныеДанные!$"&amp;$K$4&amp;"$2:$"&amp;$K$4&amp;"$50000"),$B3280&amp;"#"&amp;R$6,INDIRECT("ИсходныеДанные!$J$2:$J$50000")),0)</f>
        <v>0</v>
      </c>
      <c r="S3280" s="3">
        <f ca="1">IF($B3280&lt;&gt;"",SUMIF(INDIRECT("ИсходныеДанные!$"&amp;$K$4&amp;"$2:$"&amp;$K$4&amp;"$50000"),$B3280&amp;"#"&amp;S$6,INDIRECT("ИсходныеДанные!$J$2:$J$50000")),0)</f>
        <v>0</v>
      </c>
      <c r="T3280" s="3">
        <f ca="1">IF($B3280&lt;&gt;"",SUMIF(INDIRECT("ИсходныеДанные!$"&amp;$K$4&amp;"$2:$"&amp;$K$4&amp;"$50000"),$B3280&amp;"#"&amp;T$6,INDIRECT("ИсходныеДанные!$J$2:$J$50000")),0)</f>
        <v>0</v>
      </c>
      <c r="U3280" s="3">
        <f ca="1">IF($B3280&lt;&gt;"",SUMIF(INDIRECT("ИсходныеДанные!$"&amp;$K$4&amp;"$2:$"&amp;$K$4&amp;"$50000"),$B3280&amp;"#"&amp;U$6,INDIRECT("ИсходныеДанные!$J$2:$J$50000")),0)</f>
        <v>0</v>
      </c>
      <c r="V3280" s="3">
        <f ca="1">IF($B3280&lt;&gt;"",SUMIF(INDIRECT("ИсходныеДанные!$"&amp;$K$4&amp;"$2:$"&amp;$K$4&amp;"$50000"),$B3280&amp;"#"&amp;V$6,INDIRECT("ИсходныеДанные!$J$2:$J$50000")),0)</f>
        <v>0</v>
      </c>
      <c r="W3280" s="16" t="e">
        <f ca="1">SUM(K3280:V3280)/Пофамильно!$R$1</f>
        <v>#DIV/0!</v>
      </c>
    </row>
    <row r="3281" spans="1:23" x14ac:dyDescent="0.25">
      <c r="A3281" s="10" t="str">
        <f t="shared" ca="1" si="53"/>
        <v>delete</v>
      </c>
      <c r="B3281" s="16" cm="1">
        <f t="array" aca="1" ref="B3281" ca="1">INDIRECT("УникальныеСписки!D"&amp;ROW()-$L$4)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14"/>
      <c r="G3281" s="81" t="str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84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84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84" t="str" cm="1">
        <f t="array" aca="1" ref="J3281" ca="1">_xlfn.XLOOKUP($B3281,INDIRECT(SUBSTITUTE("ИсходныеДанные!$где$2:$где$50000","где",$B$4)),INDIRECT(SUBSTITUTE("ИсходныеДанные!$что$2:$что$50000","что",J$4)),"",0,1)</f>
        <v/>
      </c>
      <c r="K3281" s="3">
        <f ca="1">IF($B3281&lt;&gt;"",SUMIF(INDIRECT("ИсходныеДанные!$"&amp;$K$4&amp;"$2:$"&amp;$K$4&amp;"$50000"),$B3281&amp;"#"&amp;K$6,INDIRECT("ИсходныеДанные!$J$2:$J$50000")),0)</f>
        <v>0</v>
      </c>
      <c r="L3281" s="3">
        <f ca="1">IF($B3281&lt;&gt;"",SUMIF(INDIRECT("ИсходныеДанные!$"&amp;$K$4&amp;"$2:$"&amp;$K$4&amp;"$50000"),$B3281&amp;"#"&amp;L$6,INDIRECT("ИсходныеДанные!$J$2:$J$50000")),0)</f>
        <v>0</v>
      </c>
      <c r="M3281" s="3">
        <f ca="1">IF($B3281&lt;&gt;"",SUMIF(INDIRECT("ИсходныеДанные!$"&amp;$K$4&amp;"$2:$"&amp;$K$4&amp;"$50000"),$B3281&amp;"#"&amp;M$6,INDIRECT("ИсходныеДанные!$J$2:$J$50000")),0)</f>
        <v>0</v>
      </c>
      <c r="N3281" s="3">
        <f ca="1">IF($B3281&lt;&gt;"",SUMIF(INDIRECT("ИсходныеДанные!$"&amp;$K$4&amp;"$2:$"&amp;$K$4&amp;"$50000"),$B3281&amp;"#"&amp;N$6,INDIRECT("ИсходныеДанные!$J$2:$J$50000")),0)</f>
        <v>0</v>
      </c>
      <c r="O3281" s="3">
        <f ca="1">IF($B3281&lt;&gt;"",SUMIF(INDIRECT("ИсходныеДанные!$"&amp;$K$4&amp;"$2:$"&amp;$K$4&amp;"$50000"),$B3281&amp;"#"&amp;O$6,INDIRECT("ИсходныеДанные!$J$2:$J$50000")),0)</f>
        <v>0</v>
      </c>
      <c r="P3281" s="3">
        <f ca="1">IF($B3281&lt;&gt;"",SUMIF(INDIRECT("ИсходныеДанные!$"&amp;$K$4&amp;"$2:$"&amp;$K$4&amp;"$50000"),$B3281&amp;"#"&amp;P$6,INDIRECT("ИсходныеДанные!$J$2:$J$50000")),0)</f>
        <v>0</v>
      </c>
      <c r="Q3281" s="3">
        <f ca="1">IF($B3281&lt;&gt;"",SUMIF(INDIRECT("ИсходныеДанные!$"&amp;$K$4&amp;"$2:$"&amp;$K$4&amp;"$50000"),$B3281&amp;"#"&amp;Q$6,INDIRECT("ИсходныеДанные!$J$2:$J$50000")),0)</f>
        <v>0</v>
      </c>
      <c r="R3281" s="3">
        <f ca="1">IF($B3281&lt;&gt;"",SUMIF(INDIRECT("ИсходныеДанные!$"&amp;$K$4&amp;"$2:$"&amp;$K$4&amp;"$50000"),$B3281&amp;"#"&amp;R$6,INDIRECT("ИсходныеДанные!$J$2:$J$50000")),0)</f>
        <v>0</v>
      </c>
      <c r="S3281" s="3">
        <f ca="1">IF($B3281&lt;&gt;"",SUMIF(INDIRECT("ИсходныеДанные!$"&amp;$K$4&amp;"$2:$"&amp;$K$4&amp;"$50000"),$B3281&amp;"#"&amp;S$6,INDIRECT("ИсходныеДанные!$J$2:$J$50000")),0)</f>
        <v>0</v>
      </c>
      <c r="T3281" s="3">
        <f ca="1">IF($B3281&lt;&gt;"",SUMIF(INDIRECT("ИсходныеДанные!$"&amp;$K$4&amp;"$2:$"&amp;$K$4&amp;"$50000"),$B3281&amp;"#"&amp;T$6,INDIRECT("ИсходныеДанные!$J$2:$J$50000")),0)</f>
        <v>0</v>
      </c>
      <c r="U3281" s="3">
        <f ca="1">IF($B3281&lt;&gt;"",SUMIF(INDIRECT("ИсходныеДанные!$"&amp;$K$4&amp;"$2:$"&amp;$K$4&amp;"$50000"),$B3281&amp;"#"&amp;U$6,INDIRECT("ИсходныеДанные!$J$2:$J$50000")),0)</f>
        <v>0</v>
      </c>
      <c r="V3281" s="3">
        <f ca="1">IF($B3281&lt;&gt;"",SUMIF(INDIRECT("ИсходныеДанные!$"&amp;$K$4&amp;"$2:$"&amp;$K$4&amp;"$50000"),$B3281&amp;"#"&amp;V$6,INDIRECT("ИсходныеДанные!$J$2:$J$50000")),0)</f>
        <v>0</v>
      </c>
      <c r="W3281" s="16" t="e">
        <f ca="1">SUM(K3281:V3281)/Пофамильно!$R$1</f>
        <v>#DIV/0!</v>
      </c>
    </row>
    <row r="3282" spans="1:23" x14ac:dyDescent="0.25">
      <c r="A3282" s="10" t="str">
        <f t="shared" ca="1" si="53"/>
        <v>delete</v>
      </c>
      <c r="B3282" s="16" cm="1">
        <f t="array" aca="1" ref="B3282" ca="1">INDIRECT("УникальныеСписки!D"&amp;ROW()-$L$4)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14"/>
      <c r="G3282" s="81" t="str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84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84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84" t="str" cm="1">
        <f t="array" aca="1" ref="J3282" ca="1">_xlfn.XLOOKUP($B3282,INDIRECT(SUBSTITUTE("ИсходныеДанные!$где$2:$где$50000","где",$B$4)),INDIRECT(SUBSTITUTE("ИсходныеДанные!$что$2:$что$50000","что",J$4)),"",0,1)</f>
        <v/>
      </c>
      <c r="K3282" s="3">
        <f ca="1">IF($B3282&lt;&gt;"",SUMIF(INDIRECT("ИсходныеДанные!$"&amp;$K$4&amp;"$2:$"&amp;$K$4&amp;"$50000"),$B3282&amp;"#"&amp;K$6,INDIRECT("ИсходныеДанные!$J$2:$J$50000")),0)</f>
        <v>0</v>
      </c>
      <c r="L3282" s="3">
        <f ca="1">IF($B3282&lt;&gt;"",SUMIF(INDIRECT("ИсходныеДанные!$"&amp;$K$4&amp;"$2:$"&amp;$K$4&amp;"$50000"),$B3282&amp;"#"&amp;L$6,INDIRECT("ИсходныеДанные!$J$2:$J$50000")),0)</f>
        <v>0</v>
      </c>
      <c r="M3282" s="3">
        <f ca="1">IF($B3282&lt;&gt;"",SUMIF(INDIRECT("ИсходныеДанные!$"&amp;$K$4&amp;"$2:$"&amp;$K$4&amp;"$50000"),$B3282&amp;"#"&amp;M$6,INDIRECT("ИсходныеДанные!$J$2:$J$50000")),0)</f>
        <v>0</v>
      </c>
      <c r="N3282" s="3">
        <f ca="1">IF($B3282&lt;&gt;"",SUMIF(INDIRECT("ИсходныеДанные!$"&amp;$K$4&amp;"$2:$"&amp;$K$4&amp;"$50000"),$B3282&amp;"#"&amp;N$6,INDIRECT("ИсходныеДанные!$J$2:$J$50000")),0)</f>
        <v>0</v>
      </c>
      <c r="O3282" s="3">
        <f ca="1">IF($B3282&lt;&gt;"",SUMIF(INDIRECT("ИсходныеДанные!$"&amp;$K$4&amp;"$2:$"&amp;$K$4&amp;"$50000"),$B3282&amp;"#"&amp;O$6,INDIRECT("ИсходныеДанные!$J$2:$J$50000")),0)</f>
        <v>0</v>
      </c>
      <c r="P3282" s="3">
        <f ca="1">IF($B3282&lt;&gt;"",SUMIF(INDIRECT("ИсходныеДанные!$"&amp;$K$4&amp;"$2:$"&amp;$K$4&amp;"$50000"),$B3282&amp;"#"&amp;P$6,INDIRECT("ИсходныеДанные!$J$2:$J$50000")),0)</f>
        <v>0</v>
      </c>
      <c r="Q3282" s="3">
        <f ca="1">IF($B3282&lt;&gt;"",SUMIF(INDIRECT("ИсходныеДанные!$"&amp;$K$4&amp;"$2:$"&amp;$K$4&amp;"$50000"),$B3282&amp;"#"&amp;Q$6,INDIRECT("ИсходныеДанные!$J$2:$J$50000")),0)</f>
        <v>0</v>
      </c>
      <c r="R3282" s="3">
        <f ca="1">IF($B3282&lt;&gt;"",SUMIF(INDIRECT("ИсходныеДанные!$"&amp;$K$4&amp;"$2:$"&amp;$K$4&amp;"$50000"),$B3282&amp;"#"&amp;R$6,INDIRECT("ИсходныеДанные!$J$2:$J$50000")),0)</f>
        <v>0</v>
      </c>
      <c r="S3282" s="3">
        <f ca="1">IF($B3282&lt;&gt;"",SUMIF(INDIRECT("ИсходныеДанные!$"&amp;$K$4&amp;"$2:$"&amp;$K$4&amp;"$50000"),$B3282&amp;"#"&amp;S$6,INDIRECT("ИсходныеДанные!$J$2:$J$50000")),0)</f>
        <v>0</v>
      </c>
      <c r="T3282" s="3">
        <f ca="1">IF($B3282&lt;&gt;"",SUMIF(INDIRECT("ИсходныеДанные!$"&amp;$K$4&amp;"$2:$"&amp;$K$4&amp;"$50000"),$B3282&amp;"#"&amp;T$6,INDIRECT("ИсходныеДанные!$J$2:$J$50000")),0)</f>
        <v>0</v>
      </c>
      <c r="U3282" s="3">
        <f ca="1">IF($B3282&lt;&gt;"",SUMIF(INDIRECT("ИсходныеДанные!$"&amp;$K$4&amp;"$2:$"&amp;$K$4&amp;"$50000"),$B3282&amp;"#"&amp;U$6,INDIRECT("ИсходныеДанные!$J$2:$J$50000")),0)</f>
        <v>0</v>
      </c>
      <c r="V3282" s="3">
        <f ca="1">IF($B3282&lt;&gt;"",SUMIF(INDIRECT("ИсходныеДанные!$"&amp;$K$4&amp;"$2:$"&amp;$K$4&amp;"$50000"),$B3282&amp;"#"&amp;V$6,INDIRECT("ИсходныеДанные!$J$2:$J$50000")),0)</f>
        <v>0</v>
      </c>
      <c r="W3282" s="16" t="e">
        <f ca="1">SUM(K3282:V3282)/Пофамильно!$R$1</f>
        <v>#DIV/0!</v>
      </c>
    </row>
    <row r="3283" spans="1:23" x14ac:dyDescent="0.25">
      <c r="A3283" s="10" t="str">
        <f t="shared" ca="1" si="53"/>
        <v>delete</v>
      </c>
      <c r="B3283" s="16" cm="1">
        <f t="array" aca="1" ref="B3283" ca="1">INDIRECT("УникальныеСписки!D"&amp;ROW()-$L$4)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14"/>
      <c r="G3283" s="81" t="str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84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84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84" t="str" cm="1">
        <f t="array" aca="1" ref="J3283" ca="1">_xlfn.XLOOKUP($B3283,INDIRECT(SUBSTITUTE("ИсходныеДанные!$где$2:$где$50000","где",$B$4)),INDIRECT(SUBSTITUTE("ИсходныеДанные!$что$2:$что$50000","что",J$4)),"",0,1)</f>
        <v/>
      </c>
      <c r="K3283" s="3">
        <f ca="1">IF($B3283&lt;&gt;"",SUMIF(INDIRECT("ИсходныеДанные!$"&amp;$K$4&amp;"$2:$"&amp;$K$4&amp;"$50000"),$B3283&amp;"#"&amp;K$6,INDIRECT("ИсходныеДанные!$J$2:$J$50000")),0)</f>
        <v>0</v>
      </c>
      <c r="L3283" s="3">
        <f ca="1">IF($B3283&lt;&gt;"",SUMIF(INDIRECT("ИсходныеДанные!$"&amp;$K$4&amp;"$2:$"&amp;$K$4&amp;"$50000"),$B3283&amp;"#"&amp;L$6,INDIRECT("ИсходныеДанные!$J$2:$J$50000")),0)</f>
        <v>0</v>
      </c>
      <c r="M3283" s="3">
        <f ca="1">IF($B3283&lt;&gt;"",SUMIF(INDIRECT("ИсходныеДанные!$"&amp;$K$4&amp;"$2:$"&amp;$K$4&amp;"$50000"),$B3283&amp;"#"&amp;M$6,INDIRECT("ИсходныеДанные!$J$2:$J$50000")),0)</f>
        <v>0</v>
      </c>
      <c r="N3283" s="3">
        <f ca="1">IF($B3283&lt;&gt;"",SUMIF(INDIRECT("ИсходныеДанные!$"&amp;$K$4&amp;"$2:$"&amp;$K$4&amp;"$50000"),$B3283&amp;"#"&amp;N$6,INDIRECT("ИсходныеДанные!$J$2:$J$50000")),0)</f>
        <v>0</v>
      </c>
      <c r="O3283" s="3">
        <f ca="1">IF($B3283&lt;&gt;"",SUMIF(INDIRECT("ИсходныеДанные!$"&amp;$K$4&amp;"$2:$"&amp;$K$4&amp;"$50000"),$B3283&amp;"#"&amp;O$6,INDIRECT("ИсходныеДанные!$J$2:$J$50000")),0)</f>
        <v>0</v>
      </c>
      <c r="P3283" s="3">
        <f ca="1">IF($B3283&lt;&gt;"",SUMIF(INDIRECT("ИсходныеДанные!$"&amp;$K$4&amp;"$2:$"&amp;$K$4&amp;"$50000"),$B3283&amp;"#"&amp;P$6,INDIRECT("ИсходныеДанные!$J$2:$J$50000")),0)</f>
        <v>0</v>
      </c>
      <c r="Q3283" s="3">
        <f ca="1">IF($B3283&lt;&gt;"",SUMIF(INDIRECT("ИсходныеДанные!$"&amp;$K$4&amp;"$2:$"&amp;$K$4&amp;"$50000"),$B3283&amp;"#"&amp;Q$6,INDIRECT("ИсходныеДанные!$J$2:$J$50000")),0)</f>
        <v>0</v>
      </c>
      <c r="R3283" s="3">
        <f ca="1">IF($B3283&lt;&gt;"",SUMIF(INDIRECT("ИсходныеДанные!$"&amp;$K$4&amp;"$2:$"&amp;$K$4&amp;"$50000"),$B3283&amp;"#"&amp;R$6,INDIRECT("ИсходныеДанные!$J$2:$J$50000")),0)</f>
        <v>0</v>
      </c>
      <c r="S3283" s="3">
        <f ca="1">IF($B3283&lt;&gt;"",SUMIF(INDIRECT("ИсходныеДанные!$"&amp;$K$4&amp;"$2:$"&amp;$K$4&amp;"$50000"),$B3283&amp;"#"&amp;S$6,INDIRECT("ИсходныеДанные!$J$2:$J$50000")),0)</f>
        <v>0</v>
      </c>
      <c r="T3283" s="3">
        <f ca="1">IF($B3283&lt;&gt;"",SUMIF(INDIRECT("ИсходныеДанные!$"&amp;$K$4&amp;"$2:$"&amp;$K$4&amp;"$50000"),$B3283&amp;"#"&amp;T$6,INDIRECT("ИсходныеДанные!$J$2:$J$50000")),0)</f>
        <v>0</v>
      </c>
      <c r="U3283" s="3">
        <f ca="1">IF($B3283&lt;&gt;"",SUMIF(INDIRECT("ИсходныеДанные!$"&amp;$K$4&amp;"$2:$"&amp;$K$4&amp;"$50000"),$B3283&amp;"#"&amp;U$6,INDIRECT("ИсходныеДанные!$J$2:$J$50000")),0)</f>
        <v>0</v>
      </c>
      <c r="V3283" s="3">
        <f ca="1">IF($B3283&lt;&gt;"",SUMIF(INDIRECT("ИсходныеДанные!$"&amp;$K$4&amp;"$2:$"&amp;$K$4&amp;"$50000"),$B3283&amp;"#"&amp;V$6,INDIRECT("ИсходныеДанные!$J$2:$J$50000")),0)</f>
        <v>0</v>
      </c>
      <c r="W3283" s="16" t="e">
        <f ca="1">SUM(K3283:V3283)/Пофамильно!$R$1</f>
        <v>#DIV/0!</v>
      </c>
    </row>
    <row r="3284" spans="1:23" x14ac:dyDescent="0.25">
      <c r="A3284" s="10" t="str">
        <f t="shared" ca="1" si="53"/>
        <v>delete</v>
      </c>
      <c r="B3284" s="16" cm="1">
        <f t="array" aca="1" ref="B3284" ca="1">INDIRECT("УникальныеСписки!D"&amp;ROW()-$L$4)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14"/>
      <c r="G3284" s="81" t="str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84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84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84" t="str" cm="1">
        <f t="array" aca="1" ref="J3284" ca="1">_xlfn.XLOOKUP($B3284,INDIRECT(SUBSTITUTE("ИсходныеДанные!$где$2:$где$50000","где",$B$4)),INDIRECT(SUBSTITUTE("ИсходныеДанные!$что$2:$что$50000","что",J$4)),"",0,1)</f>
        <v/>
      </c>
      <c r="K3284" s="3">
        <f ca="1">IF($B3284&lt;&gt;"",SUMIF(INDIRECT("ИсходныеДанные!$"&amp;$K$4&amp;"$2:$"&amp;$K$4&amp;"$50000"),$B3284&amp;"#"&amp;K$6,INDIRECT("ИсходныеДанные!$J$2:$J$50000")),0)</f>
        <v>0</v>
      </c>
      <c r="L3284" s="3">
        <f ca="1">IF($B3284&lt;&gt;"",SUMIF(INDIRECT("ИсходныеДанные!$"&amp;$K$4&amp;"$2:$"&amp;$K$4&amp;"$50000"),$B3284&amp;"#"&amp;L$6,INDIRECT("ИсходныеДанные!$J$2:$J$50000")),0)</f>
        <v>0</v>
      </c>
      <c r="M3284" s="3">
        <f ca="1">IF($B3284&lt;&gt;"",SUMIF(INDIRECT("ИсходныеДанные!$"&amp;$K$4&amp;"$2:$"&amp;$K$4&amp;"$50000"),$B3284&amp;"#"&amp;M$6,INDIRECT("ИсходныеДанные!$J$2:$J$50000")),0)</f>
        <v>0</v>
      </c>
      <c r="N3284" s="3">
        <f ca="1">IF($B3284&lt;&gt;"",SUMIF(INDIRECT("ИсходныеДанные!$"&amp;$K$4&amp;"$2:$"&amp;$K$4&amp;"$50000"),$B3284&amp;"#"&amp;N$6,INDIRECT("ИсходныеДанные!$J$2:$J$50000")),0)</f>
        <v>0</v>
      </c>
      <c r="O3284" s="3">
        <f ca="1">IF($B3284&lt;&gt;"",SUMIF(INDIRECT("ИсходныеДанные!$"&amp;$K$4&amp;"$2:$"&amp;$K$4&amp;"$50000"),$B3284&amp;"#"&amp;O$6,INDIRECT("ИсходныеДанные!$J$2:$J$50000")),0)</f>
        <v>0</v>
      </c>
      <c r="P3284" s="3">
        <f ca="1">IF($B3284&lt;&gt;"",SUMIF(INDIRECT("ИсходныеДанные!$"&amp;$K$4&amp;"$2:$"&amp;$K$4&amp;"$50000"),$B3284&amp;"#"&amp;P$6,INDIRECT("ИсходныеДанные!$J$2:$J$50000")),0)</f>
        <v>0</v>
      </c>
      <c r="Q3284" s="3">
        <f ca="1">IF($B3284&lt;&gt;"",SUMIF(INDIRECT("ИсходныеДанные!$"&amp;$K$4&amp;"$2:$"&amp;$K$4&amp;"$50000"),$B3284&amp;"#"&amp;Q$6,INDIRECT("ИсходныеДанные!$J$2:$J$50000")),0)</f>
        <v>0</v>
      </c>
      <c r="R3284" s="3">
        <f ca="1">IF($B3284&lt;&gt;"",SUMIF(INDIRECT("ИсходныеДанные!$"&amp;$K$4&amp;"$2:$"&amp;$K$4&amp;"$50000"),$B3284&amp;"#"&amp;R$6,INDIRECT("ИсходныеДанные!$J$2:$J$50000")),0)</f>
        <v>0</v>
      </c>
      <c r="S3284" s="3">
        <f ca="1">IF($B3284&lt;&gt;"",SUMIF(INDIRECT("ИсходныеДанные!$"&amp;$K$4&amp;"$2:$"&amp;$K$4&amp;"$50000"),$B3284&amp;"#"&amp;S$6,INDIRECT("ИсходныеДанные!$J$2:$J$50000")),0)</f>
        <v>0</v>
      </c>
      <c r="T3284" s="3">
        <f ca="1">IF($B3284&lt;&gt;"",SUMIF(INDIRECT("ИсходныеДанные!$"&amp;$K$4&amp;"$2:$"&amp;$K$4&amp;"$50000"),$B3284&amp;"#"&amp;T$6,INDIRECT("ИсходныеДанные!$J$2:$J$50000")),0)</f>
        <v>0</v>
      </c>
      <c r="U3284" s="3">
        <f ca="1">IF($B3284&lt;&gt;"",SUMIF(INDIRECT("ИсходныеДанные!$"&amp;$K$4&amp;"$2:$"&amp;$K$4&amp;"$50000"),$B3284&amp;"#"&amp;U$6,INDIRECT("ИсходныеДанные!$J$2:$J$50000")),0)</f>
        <v>0</v>
      </c>
      <c r="V3284" s="3">
        <f ca="1">IF($B3284&lt;&gt;"",SUMIF(INDIRECT("ИсходныеДанные!$"&amp;$K$4&amp;"$2:$"&amp;$K$4&amp;"$50000"),$B3284&amp;"#"&amp;V$6,INDIRECT("ИсходныеДанные!$J$2:$J$50000")),0)</f>
        <v>0</v>
      </c>
      <c r="W3284" s="16" t="e">
        <f ca="1">SUM(K3284:V3284)/Пофамильно!$R$1</f>
        <v>#DIV/0!</v>
      </c>
    </row>
    <row r="3285" spans="1:23" x14ac:dyDescent="0.25">
      <c r="A3285" s="10" t="str">
        <f t="shared" ca="1" si="53"/>
        <v>delete</v>
      </c>
      <c r="B3285" s="16" cm="1">
        <f t="array" aca="1" ref="B3285" ca="1">INDIRECT("УникальныеСписки!D"&amp;ROW()-$L$4)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14"/>
      <c r="G3285" s="81" t="str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84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84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84" t="str" cm="1">
        <f t="array" aca="1" ref="J3285" ca="1">_xlfn.XLOOKUP($B3285,INDIRECT(SUBSTITUTE("ИсходныеДанные!$где$2:$где$50000","где",$B$4)),INDIRECT(SUBSTITUTE("ИсходныеДанные!$что$2:$что$50000","что",J$4)),"",0,1)</f>
        <v/>
      </c>
      <c r="K3285" s="3">
        <f ca="1">IF($B3285&lt;&gt;"",SUMIF(INDIRECT("ИсходныеДанные!$"&amp;$K$4&amp;"$2:$"&amp;$K$4&amp;"$50000"),$B3285&amp;"#"&amp;K$6,INDIRECT("ИсходныеДанные!$J$2:$J$50000")),0)</f>
        <v>0</v>
      </c>
      <c r="L3285" s="3">
        <f ca="1">IF($B3285&lt;&gt;"",SUMIF(INDIRECT("ИсходныеДанные!$"&amp;$K$4&amp;"$2:$"&amp;$K$4&amp;"$50000"),$B3285&amp;"#"&amp;L$6,INDIRECT("ИсходныеДанные!$J$2:$J$50000")),0)</f>
        <v>0</v>
      </c>
      <c r="M3285" s="3">
        <f ca="1">IF($B3285&lt;&gt;"",SUMIF(INDIRECT("ИсходныеДанные!$"&amp;$K$4&amp;"$2:$"&amp;$K$4&amp;"$50000"),$B3285&amp;"#"&amp;M$6,INDIRECT("ИсходныеДанные!$J$2:$J$50000")),0)</f>
        <v>0</v>
      </c>
      <c r="N3285" s="3">
        <f ca="1">IF($B3285&lt;&gt;"",SUMIF(INDIRECT("ИсходныеДанные!$"&amp;$K$4&amp;"$2:$"&amp;$K$4&amp;"$50000"),$B3285&amp;"#"&amp;N$6,INDIRECT("ИсходныеДанные!$J$2:$J$50000")),0)</f>
        <v>0</v>
      </c>
      <c r="O3285" s="3">
        <f ca="1">IF($B3285&lt;&gt;"",SUMIF(INDIRECT("ИсходныеДанные!$"&amp;$K$4&amp;"$2:$"&amp;$K$4&amp;"$50000"),$B3285&amp;"#"&amp;O$6,INDIRECT("ИсходныеДанные!$J$2:$J$50000")),0)</f>
        <v>0</v>
      </c>
      <c r="P3285" s="3">
        <f ca="1">IF($B3285&lt;&gt;"",SUMIF(INDIRECT("ИсходныеДанные!$"&amp;$K$4&amp;"$2:$"&amp;$K$4&amp;"$50000"),$B3285&amp;"#"&amp;P$6,INDIRECT("ИсходныеДанные!$J$2:$J$50000")),0)</f>
        <v>0</v>
      </c>
      <c r="Q3285" s="3">
        <f ca="1">IF($B3285&lt;&gt;"",SUMIF(INDIRECT("ИсходныеДанные!$"&amp;$K$4&amp;"$2:$"&amp;$K$4&amp;"$50000"),$B3285&amp;"#"&amp;Q$6,INDIRECT("ИсходныеДанные!$J$2:$J$50000")),0)</f>
        <v>0</v>
      </c>
      <c r="R3285" s="3">
        <f ca="1">IF($B3285&lt;&gt;"",SUMIF(INDIRECT("ИсходныеДанные!$"&amp;$K$4&amp;"$2:$"&amp;$K$4&amp;"$50000"),$B3285&amp;"#"&amp;R$6,INDIRECT("ИсходныеДанные!$J$2:$J$50000")),0)</f>
        <v>0</v>
      </c>
      <c r="S3285" s="3">
        <f ca="1">IF($B3285&lt;&gt;"",SUMIF(INDIRECT("ИсходныеДанные!$"&amp;$K$4&amp;"$2:$"&amp;$K$4&amp;"$50000"),$B3285&amp;"#"&amp;S$6,INDIRECT("ИсходныеДанные!$J$2:$J$50000")),0)</f>
        <v>0</v>
      </c>
      <c r="T3285" s="3">
        <f ca="1">IF($B3285&lt;&gt;"",SUMIF(INDIRECT("ИсходныеДанные!$"&amp;$K$4&amp;"$2:$"&amp;$K$4&amp;"$50000"),$B3285&amp;"#"&amp;T$6,INDIRECT("ИсходныеДанные!$J$2:$J$50000")),0)</f>
        <v>0</v>
      </c>
      <c r="U3285" s="3">
        <f ca="1">IF($B3285&lt;&gt;"",SUMIF(INDIRECT("ИсходныеДанные!$"&amp;$K$4&amp;"$2:$"&amp;$K$4&amp;"$50000"),$B3285&amp;"#"&amp;U$6,INDIRECT("ИсходныеДанные!$J$2:$J$50000")),0)</f>
        <v>0</v>
      </c>
      <c r="V3285" s="3">
        <f ca="1">IF($B3285&lt;&gt;"",SUMIF(INDIRECT("ИсходныеДанные!$"&amp;$K$4&amp;"$2:$"&amp;$K$4&amp;"$50000"),$B3285&amp;"#"&amp;V$6,INDIRECT("ИсходныеДанные!$J$2:$J$50000")),0)</f>
        <v>0</v>
      </c>
      <c r="W3285" s="16" t="e">
        <f ca="1">SUM(K3285:V3285)/Пофамильно!$R$1</f>
        <v>#DIV/0!</v>
      </c>
    </row>
    <row r="3286" spans="1:23" x14ac:dyDescent="0.25">
      <c r="A3286" s="10" t="str">
        <f t="shared" ca="1" si="53"/>
        <v>delete</v>
      </c>
      <c r="B3286" s="16" cm="1">
        <f t="array" aca="1" ref="B3286" ca="1">INDIRECT("УникальныеСписки!D"&amp;ROW()-$L$4)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14"/>
      <c r="G3286" s="81" t="str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84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84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84" t="str" cm="1">
        <f t="array" aca="1" ref="J3286" ca="1">_xlfn.XLOOKUP($B3286,INDIRECT(SUBSTITUTE("ИсходныеДанные!$где$2:$где$50000","где",$B$4)),INDIRECT(SUBSTITUTE("ИсходныеДанные!$что$2:$что$50000","что",J$4)),"",0,1)</f>
        <v/>
      </c>
      <c r="K3286" s="3">
        <f ca="1">IF($B3286&lt;&gt;"",SUMIF(INDIRECT("ИсходныеДанные!$"&amp;$K$4&amp;"$2:$"&amp;$K$4&amp;"$50000"),$B3286&amp;"#"&amp;K$6,INDIRECT("ИсходныеДанные!$J$2:$J$50000")),0)</f>
        <v>0</v>
      </c>
      <c r="L3286" s="3">
        <f ca="1">IF($B3286&lt;&gt;"",SUMIF(INDIRECT("ИсходныеДанные!$"&amp;$K$4&amp;"$2:$"&amp;$K$4&amp;"$50000"),$B3286&amp;"#"&amp;L$6,INDIRECT("ИсходныеДанные!$J$2:$J$50000")),0)</f>
        <v>0</v>
      </c>
      <c r="M3286" s="3">
        <f ca="1">IF($B3286&lt;&gt;"",SUMIF(INDIRECT("ИсходныеДанные!$"&amp;$K$4&amp;"$2:$"&amp;$K$4&amp;"$50000"),$B3286&amp;"#"&amp;M$6,INDIRECT("ИсходныеДанные!$J$2:$J$50000")),0)</f>
        <v>0</v>
      </c>
      <c r="N3286" s="3">
        <f ca="1">IF($B3286&lt;&gt;"",SUMIF(INDIRECT("ИсходныеДанные!$"&amp;$K$4&amp;"$2:$"&amp;$K$4&amp;"$50000"),$B3286&amp;"#"&amp;N$6,INDIRECT("ИсходныеДанные!$J$2:$J$50000")),0)</f>
        <v>0</v>
      </c>
      <c r="O3286" s="3">
        <f ca="1">IF($B3286&lt;&gt;"",SUMIF(INDIRECT("ИсходныеДанные!$"&amp;$K$4&amp;"$2:$"&amp;$K$4&amp;"$50000"),$B3286&amp;"#"&amp;O$6,INDIRECT("ИсходныеДанные!$J$2:$J$50000")),0)</f>
        <v>0</v>
      </c>
      <c r="P3286" s="3">
        <f ca="1">IF($B3286&lt;&gt;"",SUMIF(INDIRECT("ИсходныеДанные!$"&amp;$K$4&amp;"$2:$"&amp;$K$4&amp;"$50000"),$B3286&amp;"#"&amp;P$6,INDIRECT("ИсходныеДанные!$J$2:$J$50000")),0)</f>
        <v>0</v>
      </c>
      <c r="Q3286" s="3">
        <f ca="1">IF($B3286&lt;&gt;"",SUMIF(INDIRECT("ИсходныеДанные!$"&amp;$K$4&amp;"$2:$"&amp;$K$4&amp;"$50000"),$B3286&amp;"#"&amp;Q$6,INDIRECT("ИсходныеДанные!$J$2:$J$50000")),0)</f>
        <v>0</v>
      </c>
      <c r="R3286" s="3">
        <f ca="1">IF($B3286&lt;&gt;"",SUMIF(INDIRECT("ИсходныеДанные!$"&amp;$K$4&amp;"$2:$"&amp;$K$4&amp;"$50000"),$B3286&amp;"#"&amp;R$6,INDIRECT("ИсходныеДанные!$J$2:$J$50000")),0)</f>
        <v>0</v>
      </c>
      <c r="S3286" s="3">
        <f ca="1">IF($B3286&lt;&gt;"",SUMIF(INDIRECT("ИсходныеДанные!$"&amp;$K$4&amp;"$2:$"&amp;$K$4&amp;"$50000"),$B3286&amp;"#"&amp;S$6,INDIRECT("ИсходныеДанные!$J$2:$J$50000")),0)</f>
        <v>0</v>
      </c>
      <c r="T3286" s="3">
        <f ca="1">IF($B3286&lt;&gt;"",SUMIF(INDIRECT("ИсходныеДанные!$"&amp;$K$4&amp;"$2:$"&amp;$K$4&amp;"$50000"),$B3286&amp;"#"&amp;T$6,INDIRECT("ИсходныеДанные!$J$2:$J$50000")),0)</f>
        <v>0</v>
      </c>
      <c r="U3286" s="3">
        <f ca="1">IF($B3286&lt;&gt;"",SUMIF(INDIRECT("ИсходныеДанные!$"&amp;$K$4&amp;"$2:$"&amp;$K$4&amp;"$50000"),$B3286&amp;"#"&amp;U$6,INDIRECT("ИсходныеДанные!$J$2:$J$50000")),0)</f>
        <v>0</v>
      </c>
      <c r="V3286" s="3">
        <f ca="1">IF($B3286&lt;&gt;"",SUMIF(INDIRECT("ИсходныеДанные!$"&amp;$K$4&amp;"$2:$"&amp;$K$4&amp;"$50000"),$B3286&amp;"#"&amp;V$6,INDIRECT("ИсходныеДанные!$J$2:$J$50000")),0)</f>
        <v>0</v>
      </c>
      <c r="W3286" s="16" t="e">
        <f ca="1">SUM(K3286:V3286)/Пофамильно!$R$1</f>
        <v>#DIV/0!</v>
      </c>
    </row>
    <row r="3287" spans="1:23" x14ac:dyDescent="0.25">
      <c r="A3287" s="10" t="str">
        <f t="shared" ca="1" si="53"/>
        <v>delete</v>
      </c>
      <c r="B3287" s="16" cm="1">
        <f t="array" aca="1" ref="B3287" ca="1">INDIRECT("УникальныеСписки!D"&amp;ROW()-$L$4)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14"/>
      <c r="G3287" s="81" t="str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84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84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84" t="str" cm="1">
        <f t="array" aca="1" ref="J3287" ca="1">_xlfn.XLOOKUP($B3287,INDIRECT(SUBSTITUTE("ИсходныеДанные!$где$2:$где$50000","где",$B$4)),INDIRECT(SUBSTITUTE("ИсходныеДанные!$что$2:$что$50000","что",J$4)),"",0,1)</f>
        <v/>
      </c>
      <c r="K3287" s="3">
        <f ca="1">IF($B3287&lt;&gt;"",SUMIF(INDIRECT("ИсходныеДанные!$"&amp;$K$4&amp;"$2:$"&amp;$K$4&amp;"$50000"),$B3287&amp;"#"&amp;K$6,INDIRECT("ИсходныеДанные!$J$2:$J$50000")),0)</f>
        <v>0</v>
      </c>
      <c r="L3287" s="3">
        <f ca="1">IF($B3287&lt;&gt;"",SUMIF(INDIRECT("ИсходныеДанные!$"&amp;$K$4&amp;"$2:$"&amp;$K$4&amp;"$50000"),$B3287&amp;"#"&amp;L$6,INDIRECT("ИсходныеДанные!$J$2:$J$50000")),0)</f>
        <v>0</v>
      </c>
      <c r="M3287" s="3">
        <f ca="1">IF($B3287&lt;&gt;"",SUMIF(INDIRECT("ИсходныеДанные!$"&amp;$K$4&amp;"$2:$"&amp;$K$4&amp;"$50000"),$B3287&amp;"#"&amp;M$6,INDIRECT("ИсходныеДанные!$J$2:$J$50000")),0)</f>
        <v>0</v>
      </c>
      <c r="N3287" s="3">
        <f ca="1">IF($B3287&lt;&gt;"",SUMIF(INDIRECT("ИсходныеДанные!$"&amp;$K$4&amp;"$2:$"&amp;$K$4&amp;"$50000"),$B3287&amp;"#"&amp;N$6,INDIRECT("ИсходныеДанные!$J$2:$J$50000")),0)</f>
        <v>0</v>
      </c>
      <c r="O3287" s="3">
        <f ca="1">IF($B3287&lt;&gt;"",SUMIF(INDIRECT("ИсходныеДанные!$"&amp;$K$4&amp;"$2:$"&amp;$K$4&amp;"$50000"),$B3287&amp;"#"&amp;O$6,INDIRECT("ИсходныеДанные!$J$2:$J$50000")),0)</f>
        <v>0</v>
      </c>
      <c r="P3287" s="3">
        <f ca="1">IF($B3287&lt;&gt;"",SUMIF(INDIRECT("ИсходныеДанные!$"&amp;$K$4&amp;"$2:$"&amp;$K$4&amp;"$50000"),$B3287&amp;"#"&amp;P$6,INDIRECT("ИсходныеДанные!$J$2:$J$50000")),0)</f>
        <v>0</v>
      </c>
      <c r="Q3287" s="3">
        <f ca="1">IF($B3287&lt;&gt;"",SUMIF(INDIRECT("ИсходныеДанные!$"&amp;$K$4&amp;"$2:$"&amp;$K$4&amp;"$50000"),$B3287&amp;"#"&amp;Q$6,INDIRECT("ИсходныеДанные!$J$2:$J$50000")),0)</f>
        <v>0</v>
      </c>
      <c r="R3287" s="3">
        <f ca="1">IF($B3287&lt;&gt;"",SUMIF(INDIRECT("ИсходныеДанные!$"&amp;$K$4&amp;"$2:$"&amp;$K$4&amp;"$50000"),$B3287&amp;"#"&amp;R$6,INDIRECT("ИсходныеДанные!$J$2:$J$50000")),0)</f>
        <v>0</v>
      </c>
      <c r="S3287" s="3">
        <f ca="1">IF($B3287&lt;&gt;"",SUMIF(INDIRECT("ИсходныеДанные!$"&amp;$K$4&amp;"$2:$"&amp;$K$4&amp;"$50000"),$B3287&amp;"#"&amp;S$6,INDIRECT("ИсходныеДанные!$J$2:$J$50000")),0)</f>
        <v>0</v>
      </c>
      <c r="T3287" s="3">
        <f ca="1">IF($B3287&lt;&gt;"",SUMIF(INDIRECT("ИсходныеДанные!$"&amp;$K$4&amp;"$2:$"&amp;$K$4&amp;"$50000"),$B3287&amp;"#"&amp;T$6,INDIRECT("ИсходныеДанные!$J$2:$J$50000")),0)</f>
        <v>0</v>
      </c>
      <c r="U3287" s="3">
        <f ca="1">IF($B3287&lt;&gt;"",SUMIF(INDIRECT("ИсходныеДанные!$"&amp;$K$4&amp;"$2:$"&amp;$K$4&amp;"$50000"),$B3287&amp;"#"&amp;U$6,INDIRECT("ИсходныеДанные!$J$2:$J$50000")),0)</f>
        <v>0</v>
      </c>
      <c r="V3287" s="3">
        <f ca="1">IF($B3287&lt;&gt;"",SUMIF(INDIRECT("ИсходныеДанные!$"&amp;$K$4&amp;"$2:$"&amp;$K$4&amp;"$50000"),$B3287&amp;"#"&amp;V$6,INDIRECT("ИсходныеДанные!$J$2:$J$50000")),0)</f>
        <v>0</v>
      </c>
      <c r="W3287" s="16" t="e">
        <f ca="1">SUM(K3287:V3287)/Пофамильно!$R$1</f>
        <v>#DIV/0!</v>
      </c>
    </row>
    <row r="3288" spans="1:23" x14ac:dyDescent="0.25">
      <c r="A3288" s="10" t="str">
        <f t="shared" ca="1" si="53"/>
        <v>delete</v>
      </c>
      <c r="B3288" s="16" cm="1">
        <f t="array" aca="1" ref="B3288" ca="1">INDIRECT("УникальныеСписки!D"&amp;ROW()-$L$4)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14"/>
      <c r="G3288" s="81" t="str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84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84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84" t="str" cm="1">
        <f t="array" aca="1" ref="J3288" ca="1">_xlfn.XLOOKUP($B3288,INDIRECT(SUBSTITUTE("ИсходныеДанные!$где$2:$где$50000","где",$B$4)),INDIRECT(SUBSTITUTE("ИсходныеДанные!$что$2:$что$50000","что",J$4)),"",0,1)</f>
        <v/>
      </c>
      <c r="K3288" s="3">
        <f ca="1">IF($B3288&lt;&gt;"",SUMIF(INDIRECT("ИсходныеДанные!$"&amp;$K$4&amp;"$2:$"&amp;$K$4&amp;"$50000"),$B3288&amp;"#"&amp;K$6,INDIRECT("ИсходныеДанные!$J$2:$J$50000")),0)</f>
        <v>0</v>
      </c>
      <c r="L3288" s="3">
        <f ca="1">IF($B3288&lt;&gt;"",SUMIF(INDIRECT("ИсходныеДанные!$"&amp;$K$4&amp;"$2:$"&amp;$K$4&amp;"$50000"),$B3288&amp;"#"&amp;L$6,INDIRECT("ИсходныеДанные!$J$2:$J$50000")),0)</f>
        <v>0</v>
      </c>
      <c r="M3288" s="3">
        <f ca="1">IF($B3288&lt;&gt;"",SUMIF(INDIRECT("ИсходныеДанные!$"&amp;$K$4&amp;"$2:$"&amp;$K$4&amp;"$50000"),$B3288&amp;"#"&amp;M$6,INDIRECT("ИсходныеДанные!$J$2:$J$50000")),0)</f>
        <v>0</v>
      </c>
      <c r="N3288" s="3">
        <f ca="1">IF($B3288&lt;&gt;"",SUMIF(INDIRECT("ИсходныеДанные!$"&amp;$K$4&amp;"$2:$"&amp;$K$4&amp;"$50000"),$B3288&amp;"#"&amp;N$6,INDIRECT("ИсходныеДанные!$J$2:$J$50000")),0)</f>
        <v>0</v>
      </c>
      <c r="O3288" s="3">
        <f ca="1">IF($B3288&lt;&gt;"",SUMIF(INDIRECT("ИсходныеДанные!$"&amp;$K$4&amp;"$2:$"&amp;$K$4&amp;"$50000"),$B3288&amp;"#"&amp;O$6,INDIRECT("ИсходныеДанные!$J$2:$J$50000")),0)</f>
        <v>0</v>
      </c>
      <c r="P3288" s="3">
        <f ca="1">IF($B3288&lt;&gt;"",SUMIF(INDIRECT("ИсходныеДанные!$"&amp;$K$4&amp;"$2:$"&amp;$K$4&amp;"$50000"),$B3288&amp;"#"&amp;P$6,INDIRECT("ИсходныеДанные!$J$2:$J$50000")),0)</f>
        <v>0</v>
      </c>
      <c r="Q3288" s="3">
        <f ca="1">IF($B3288&lt;&gt;"",SUMIF(INDIRECT("ИсходныеДанные!$"&amp;$K$4&amp;"$2:$"&amp;$K$4&amp;"$50000"),$B3288&amp;"#"&amp;Q$6,INDIRECT("ИсходныеДанные!$J$2:$J$50000")),0)</f>
        <v>0</v>
      </c>
      <c r="R3288" s="3">
        <f ca="1">IF($B3288&lt;&gt;"",SUMIF(INDIRECT("ИсходныеДанные!$"&amp;$K$4&amp;"$2:$"&amp;$K$4&amp;"$50000"),$B3288&amp;"#"&amp;R$6,INDIRECT("ИсходныеДанные!$J$2:$J$50000")),0)</f>
        <v>0</v>
      </c>
      <c r="S3288" s="3">
        <f ca="1">IF($B3288&lt;&gt;"",SUMIF(INDIRECT("ИсходныеДанные!$"&amp;$K$4&amp;"$2:$"&amp;$K$4&amp;"$50000"),$B3288&amp;"#"&amp;S$6,INDIRECT("ИсходныеДанные!$J$2:$J$50000")),0)</f>
        <v>0</v>
      </c>
      <c r="T3288" s="3">
        <f ca="1">IF($B3288&lt;&gt;"",SUMIF(INDIRECT("ИсходныеДанные!$"&amp;$K$4&amp;"$2:$"&amp;$K$4&amp;"$50000"),$B3288&amp;"#"&amp;T$6,INDIRECT("ИсходныеДанные!$J$2:$J$50000")),0)</f>
        <v>0</v>
      </c>
      <c r="U3288" s="3">
        <f ca="1">IF($B3288&lt;&gt;"",SUMIF(INDIRECT("ИсходныеДанные!$"&amp;$K$4&amp;"$2:$"&amp;$K$4&amp;"$50000"),$B3288&amp;"#"&amp;U$6,INDIRECT("ИсходныеДанные!$J$2:$J$50000")),0)</f>
        <v>0</v>
      </c>
      <c r="V3288" s="3">
        <f ca="1">IF($B3288&lt;&gt;"",SUMIF(INDIRECT("ИсходныеДанные!$"&amp;$K$4&amp;"$2:$"&amp;$K$4&amp;"$50000"),$B3288&amp;"#"&amp;V$6,INDIRECT("ИсходныеДанные!$J$2:$J$50000")),0)</f>
        <v>0</v>
      </c>
      <c r="W3288" s="16" t="e">
        <f ca="1">SUM(K3288:V3288)/Пофамильно!$R$1</f>
        <v>#DIV/0!</v>
      </c>
    </row>
    <row r="3289" spans="1:23" x14ac:dyDescent="0.25">
      <c r="A3289" s="10" t="str">
        <f t="shared" ca="1" si="53"/>
        <v>delete</v>
      </c>
      <c r="B3289" s="16" cm="1">
        <f t="array" aca="1" ref="B3289" ca="1">INDIRECT("УникальныеСписки!D"&amp;ROW()-$L$4)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14"/>
      <c r="G3289" s="81" t="str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84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84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84" t="str" cm="1">
        <f t="array" aca="1" ref="J3289" ca="1">_xlfn.XLOOKUP($B3289,INDIRECT(SUBSTITUTE("ИсходныеДанные!$где$2:$где$50000","где",$B$4)),INDIRECT(SUBSTITUTE("ИсходныеДанные!$что$2:$что$50000","что",J$4)),"",0,1)</f>
        <v/>
      </c>
      <c r="K3289" s="3">
        <f ca="1">IF($B3289&lt;&gt;"",SUMIF(INDIRECT("ИсходныеДанные!$"&amp;$K$4&amp;"$2:$"&amp;$K$4&amp;"$50000"),$B3289&amp;"#"&amp;K$6,INDIRECT("ИсходныеДанные!$J$2:$J$50000")),0)</f>
        <v>0</v>
      </c>
      <c r="L3289" s="3">
        <f ca="1">IF($B3289&lt;&gt;"",SUMIF(INDIRECT("ИсходныеДанные!$"&amp;$K$4&amp;"$2:$"&amp;$K$4&amp;"$50000"),$B3289&amp;"#"&amp;L$6,INDIRECT("ИсходныеДанные!$J$2:$J$50000")),0)</f>
        <v>0</v>
      </c>
      <c r="M3289" s="3">
        <f ca="1">IF($B3289&lt;&gt;"",SUMIF(INDIRECT("ИсходныеДанные!$"&amp;$K$4&amp;"$2:$"&amp;$K$4&amp;"$50000"),$B3289&amp;"#"&amp;M$6,INDIRECT("ИсходныеДанные!$J$2:$J$50000")),0)</f>
        <v>0</v>
      </c>
      <c r="N3289" s="3">
        <f ca="1">IF($B3289&lt;&gt;"",SUMIF(INDIRECT("ИсходныеДанные!$"&amp;$K$4&amp;"$2:$"&amp;$K$4&amp;"$50000"),$B3289&amp;"#"&amp;N$6,INDIRECT("ИсходныеДанные!$J$2:$J$50000")),0)</f>
        <v>0</v>
      </c>
      <c r="O3289" s="3">
        <f ca="1">IF($B3289&lt;&gt;"",SUMIF(INDIRECT("ИсходныеДанные!$"&amp;$K$4&amp;"$2:$"&amp;$K$4&amp;"$50000"),$B3289&amp;"#"&amp;O$6,INDIRECT("ИсходныеДанные!$J$2:$J$50000")),0)</f>
        <v>0</v>
      </c>
      <c r="P3289" s="3">
        <f ca="1">IF($B3289&lt;&gt;"",SUMIF(INDIRECT("ИсходныеДанные!$"&amp;$K$4&amp;"$2:$"&amp;$K$4&amp;"$50000"),$B3289&amp;"#"&amp;P$6,INDIRECT("ИсходныеДанные!$J$2:$J$50000")),0)</f>
        <v>0</v>
      </c>
      <c r="Q3289" s="3">
        <f ca="1">IF($B3289&lt;&gt;"",SUMIF(INDIRECT("ИсходныеДанные!$"&amp;$K$4&amp;"$2:$"&amp;$K$4&amp;"$50000"),$B3289&amp;"#"&amp;Q$6,INDIRECT("ИсходныеДанные!$J$2:$J$50000")),0)</f>
        <v>0</v>
      </c>
      <c r="R3289" s="3">
        <f ca="1">IF($B3289&lt;&gt;"",SUMIF(INDIRECT("ИсходныеДанные!$"&amp;$K$4&amp;"$2:$"&amp;$K$4&amp;"$50000"),$B3289&amp;"#"&amp;R$6,INDIRECT("ИсходныеДанные!$J$2:$J$50000")),0)</f>
        <v>0</v>
      </c>
      <c r="S3289" s="3">
        <f ca="1">IF($B3289&lt;&gt;"",SUMIF(INDIRECT("ИсходныеДанные!$"&amp;$K$4&amp;"$2:$"&amp;$K$4&amp;"$50000"),$B3289&amp;"#"&amp;S$6,INDIRECT("ИсходныеДанные!$J$2:$J$50000")),0)</f>
        <v>0</v>
      </c>
      <c r="T3289" s="3">
        <f ca="1">IF($B3289&lt;&gt;"",SUMIF(INDIRECT("ИсходныеДанные!$"&amp;$K$4&amp;"$2:$"&amp;$K$4&amp;"$50000"),$B3289&amp;"#"&amp;T$6,INDIRECT("ИсходныеДанные!$J$2:$J$50000")),0)</f>
        <v>0</v>
      </c>
      <c r="U3289" s="3">
        <f ca="1">IF($B3289&lt;&gt;"",SUMIF(INDIRECT("ИсходныеДанные!$"&amp;$K$4&amp;"$2:$"&amp;$K$4&amp;"$50000"),$B3289&amp;"#"&amp;U$6,INDIRECT("ИсходныеДанные!$J$2:$J$50000")),0)</f>
        <v>0</v>
      </c>
      <c r="V3289" s="3">
        <f ca="1">IF($B3289&lt;&gt;"",SUMIF(INDIRECT("ИсходныеДанные!$"&amp;$K$4&amp;"$2:$"&amp;$K$4&amp;"$50000"),$B3289&amp;"#"&amp;V$6,INDIRECT("ИсходныеДанные!$J$2:$J$50000")),0)</f>
        <v>0</v>
      </c>
      <c r="W3289" s="16" t="e">
        <f ca="1">SUM(K3289:V3289)/Пофамильно!$R$1</f>
        <v>#DIV/0!</v>
      </c>
    </row>
    <row r="3290" spans="1:23" x14ac:dyDescent="0.25">
      <c r="A3290" s="10" t="str">
        <f t="shared" ca="1" si="53"/>
        <v>delete</v>
      </c>
      <c r="B3290" s="16" cm="1">
        <f t="array" aca="1" ref="B3290" ca="1">INDIRECT("УникальныеСписки!D"&amp;ROW()-$L$4)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14"/>
      <c r="G3290" s="81" t="str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84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84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84" t="str" cm="1">
        <f t="array" aca="1" ref="J3290" ca="1">_xlfn.XLOOKUP($B3290,INDIRECT(SUBSTITUTE("ИсходныеДанные!$где$2:$где$50000","где",$B$4)),INDIRECT(SUBSTITUTE("ИсходныеДанные!$что$2:$что$50000","что",J$4)),"",0,1)</f>
        <v/>
      </c>
      <c r="K3290" s="3">
        <f ca="1">IF($B3290&lt;&gt;"",SUMIF(INDIRECT("ИсходныеДанные!$"&amp;$K$4&amp;"$2:$"&amp;$K$4&amp;"$50000"),$B3290&amp;"#"&amp;K$6,INDIRECT("ИсходныеДанные!$J$2:$J$50000")),0)</f>
        <v>0</v>
      </c>
      <c r="L3290" s="3">
        <f ca="1">IF($B3290&lt;&gt;"",SUMIF(INDIRECT("ИсходныеДанные!$"&amp;$K$4&amp;"$2:$"&amp;$K$4&amp;"$50000"),$B3290&amp;"#"&amp;L$6,INDIRECT("ИсходныеДанные!$J$2:$J$50000")),0)</f>
        <v>0</v>
      </c>
      <c r="M3290" s="3">
        <f ca="1">IF($B3290&lt;&gt;"",SUMIF(INDIRECT("ИсходныеДанные!$"&amp;$K$4&amp;"$2:$"&amp;$K$4&amp;"$50000"),$B3290&amp;"#"&amp;M$6,INDIRECT("ИсходныеДанные!$J$2:$J$50000")),0)</f>
        <v>0</v>
      </c>
      <c r="N3290" s="3">
        <f ca="1">IF($B3290&lt;&gt;"",SUMIF(INDIRECT("ИсходныеДанные!$"&amp;$K$4&amp;"$2:$"&amp;$K$4&amp;"$50000"),$B3290&amp;"#"&amp;N$6,INDIRECT("ИсходныеДанные!$J$2:$J$50000")),0)</f>
        <v>0</v>
      </c>
      <c r="O3290" s="3">
        <f ca="1">IF($B3290&lt;&gt;"",SUMIF(INDIRECT("ИсходныеДанные!$"&amp;$K$4&amp;"$2:$"&amp;$K$4&amp;"$50000"),$B3290&amp;"#"&amp;O$6,INDIRECT("ИсходныеДанные!$J$2:$J$50000")),0)</f>
        <v>0</v>
      </c>
      <c r="P3290" s="3">
        <f ca="1">IF($B3290&lt;&gt;"",SUMIF(INDIRECT("ИсходныеДанные!$"&amp;$K$4&amp;"$2:$"&amp;$K$4&amp;"$50000"),$B3290&amp;"#"&amp;P$6,INDIRECT("ИсходныеДанные!$J$2:$J$50000")),0)</f>
        <v>0</v>
      </c>
      <c r="Q3290" s="3">
        <f ca="1">IF($B3290&lt;&gt;"",SUMIF(INDIRECT("ИсходныеДанные!$"&amp;$K$4&amp;"$2:$"&amp;$K$4&amp;"$50000"),$B3290&amp;"#"&amp;Q$6,INDIRECT("ИсходныеДанные!$J$2:$J$50000")),0)</f>
        <v>0</v>
      </c>
      <c r="R3290" s="3">
        <f ca="1">IF($B3290&lt;&gt;"",SUMIF(INDIRECT("ИсходныеДанные!$"&amp;$K$4&amp;"$2:$"&amp;$K$4&amp;"$50000"),$B3290&amp;"#"&amp;R$6,INDIRECT("ИсходныеДанные!$J$2:$J$50000")),0)</f>
        <v>0</v>
      </c>
      <c r="S3290" s="3">
        <f ca="1">IF($B3290&lt;&gt;"",SUMIF(INDIRECT("ИсходныеДанные!$"&amp;$K$4&amp;"$2:$"&amp;$K$4&amp;"$50000"),$B3290&amp;"#"&amp;S$6,INDIRECT("ИсходныеДанные!$J$2:$J$50000")),0)</f>
        <v>0</v>
      </c>
      <c r="T3290" s="3">
        <f ca="1">IF($B3290&lt;&gt;"",SUMIF(INDIRECT("ИсходныеДанные!$"&amp;$K$4&amp;"$2:$"&amp;$K$4&amp;"$50000"),$B3290&amp;"#"&amp;T$6,INDIRECT("ИсходныеДанные!$J$2:$J$50000")),0)</f>
        <v>0</v>
      </c>
      <c r="U3290" s="3">
        <f ca="1">IF($B3290&lt;&gt;"",SUMIF(INDIRECT("ИсходныеДанные!$"&amp;$K$4&amp;"$2:$"&amp;$K$4&amp;"$50000"),$B3290&amp;"#"&amp;U$6,INDIRECT("ИсходныеДанные!$J$2:$J$50000")),0)</f>
        <v>0</v>
      </c>
      <c r="V3290" s="3">
        <f ca="1">IF($B3290&lt;&gt;"",SUMIF(INDIRECT("ИсходныеДанные!$"&amp;$K$4&amp;"$2:$"&amp;$K$4&amp;"$50000"),$B3290&amp;"#"&amp;V$6,INDIRECT("ИсходныеДанные!$J$2:$J$50000")),0)</f>
        <v>0</v>
      </c>
      <c r="W3290" s="16" t="e">
        <f ca="1">SUM(K3290:V3290)/Пофамильно!$R$1</f>
        <v>#DIV/0!</v>
      </c>
    </row>
    <row r="3291" spans="1:23" x14ac:dyDescent="0.25">
      <c r="A3291" s="10" t="str">
        <f t="shared" ca="1" si="53"/>
        <v>delete</v>
      </c>
      <c r="B3291" s="16" cm="1">
        <f t="array" aca="1" ref="B3291" ca="1">INDIRECT("УникальныеСписки!D"&amp;ROW()-$L$4)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14"/>
      <c r="G3291" s="81" t="str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84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84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84" t="str" cm="1">
        <f t="array" aca="1" ref="J3291" ca="1">_xlfn.XLOOKUP($B3291,INDIRECT(SUBSTITUTE("ИсходныеДанные!$где$2:$где$50000","где",$B$4)),INDIRECT(SUBSTITUTE("ИсходныеДанные!$что$2:$что$50000","что",J$4)),"",0,1)</f>
        <v/>
      </c>
      <c r="K3291" s="3">
        <f ca="1">IF($B3291&lt;&gt;"",SUMIF(INDIRECT("ИсходныеДанные!$"&amp;$K$4&amp;"$2:$"&amp;$K$4&amp;"$50000"),$B3291&amp;"#"&amp;K$6,INDIRECT("ИсходныеДанные!$J$2:$J$50000")),0)</f>
        <v>0</v>
      </c>
      <c r="L3291" s="3">
        <f ca="1">IF($B3291&lt;&gt;"",SUMIF(INDIRECT("ИсходныеДанные!$"&amp;$K$4&amp;"$2:$"&amp;$K$4&amp;"$50000"),$B3291&amp;"#"&amp;L$6,INDIRECT("ИсходныеДанные!$J$2:$J$50000")),0)</f>
        <v>0</v>
      </c>
      <c r="M3291" s="3">
        <f ca="1">IF($B3291&lt;&gt;"",SUMIF(INDIRECT("ИсходныеДанные!$"&amp;$K$4&amp;"$2:$"&amp;$K$4&amp;"$50000"),$B3291&amp;"#"&amp;M$6,INDIRECT("ИсходныеДанные!$J$2:$J$50000")),0)</f>
        <v>0</v>
      </c>
      <c r="N3291" s="3">
        <f ca="1">IF($B3291&lt;&gt;"",SUMIF(INDIRECT("ИсходныеДанные!$"&amp;$K$4&amp;"$2:$"&amp;$K$4&amp;"$50000"),$B3291&amp;"#"&amp;N$6,INDIRECT("ИсходныеДанные!$J$2:$J$50000")),0)</f>
        <v>0</v>
      </c>
      <c r="O3291" s="3">
        <f ca="1">IF($B3291&lt;&gt;"",SUMIF(INDIRECT("ИсходныеДанные!$"&amp;$K$4&amp;"$2:$"&amp;$K$4&amp;"$50000"),$B3291&amp;"#"&amp;O$6,INDIRECT("ИсходныеДанные!$J$2:$J$50000")),0)</f>
        <v>0</v>
      </c>
      <c r="P3291" s="3">
        <f ca="1">IF($B3291&lt;&gt;"",SUMIF(INDIRECT("ИсходныеДанные!$"&amp;$K$4&amp;"$2:$"&amp;$K$4&amp;"$50000"),$B3291&amp;"#"&amp;P$6,INDIRECT("ИсходныеДанные!$J$2:$J$50000")),0)</f>
        <v>0</v>
      </c>
      <c r="Q3291" s="3">
        <f ca="1">IF($B3291&lt;&gt;"",SUMIF(INDIRECT("ИсходныеДанные!$"&amp;$K$4&amp;"$2:$"&amp;$K$4&amp;"$50000"),$B3291&amp;"#"&amp;Q$6,INDIRECT("ИсходныеДанные!$J$2:$J$50000")),0)</f>
        <v>0</v>
      </c>
      <c r="R3291" s="3">
        <f ca="1">IF($B3291&lt;&gt;"",SUMIF(INDIRECT("ИсходныеДанные!$"&amp;$K$4&amp;"$2:$"&amp;$K$4&amp;"$50000"),$B3291&amp;"#"&amp;R$6,INDIRECT("ИсходныеДанные!$J$2:$J$50000")),0)</f>
        <v>0</v>
      </c>
      <c r="S3291" s="3">
        <f ca="1">IF($B3291&lt;&gt;"",SUMIF(INDIRECT("ИсходныеДанные!$"&amp;$K$4&amp;"$2:$"&amp;$K$4&amp;"$50000"),$B3291&amp;"#"&amp;S$6,INDIRECT("ИсходныеДанные!$J$2:$J$50000")),0)</f>
        <v>0</v>
      </c>
      <c r="T3291" s="3">
        <f ca="1">IF($B3291&lt;&gt;"",SUMIF(INDIRECT("ИсходныеДанные!$"&amp;$K$4&amp;"$2:$"&amp;$K$4&amp;"$50000"),$B3291&amp;"#"&amp;T$6,INDIRECT("ИсходныеДанные!$J$2:$J$50000")),0)</f>
        <v>0</v>
      </c>
      <c r="U3291" s="3">
        <f ca="1">IF($B3291&lt;&gt;"",SUMIF(INDIRECT("ИсходныеДанные!$"&amp;$K$4&amp;"$2:$"&amp;$K$4&amp;"$50000"),$B3291&amp;"#"&amp;U$6,INDIRECT("ИсходныеДанные!$J$2:$J$50000")),0)</f>
        <v>0</v>
      </c>
      <c r="V3291" s="3">
        <f ca="1">IF($B3291&lt;&gt;"",SUMIF(INDIRECT("ИсходныеДанные!$"&amp;$K$4&amp;"$2:$"&amp;$K$4&amp;"$50000"),$B3291&amp;"#"&amp;V$6,INDIRECT("ИсходныеДанные!$J$2:$J$50000")),0)</f>
        <v>0</v>
      </c>
      <c r="W3291" s="16" t="e">
        <f ca="1">SUM(K3291:V3291)/Пофамильно!$R$1</f>
        <v>#DIV/0!</v>
      </c>
    </row>
    <row r="3292" spans="1:23" x14ac:dyDescent="0.25">
      <c r="A3292" s="10" t="str">
        <f t="shared" ca="1" si="53"/>
        <v>delete</v>
      </c>
      <c r="B3292" s="16" cm="1">
        <f t="array" aca="1" ref="B3292" ca="1">INDIRECT("УникальныеСписки!D"&amp;ROW()-$L$4)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14"/>
      <c r="G3292" s="81" t="str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84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84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84" t="str" cm="1">
        <f t="array" aca="1" ref="J3292" ca="1">_xlfn.XLOOKUP($B3292,INDIRECT(SUBSTITUTE("ИсходныеДанные!$где$2:$где$50000","где",$B$4)),INDIRECT(SUBSTITUTE("ИсходныеДанные!$что$2:$что$50000","что",J$4)),"",0,1)</f>
        <v/>
      </c>
      <c r="K3292" s="3">
        <f ca="1">IF($B3292&lt;&gt;"",SUMIF(INDIRECT("ИсходныеДанные!$"&amp;$K$4&amp;"$2:$"&amp;$K$4&amp;"$50000"),$B3292&amp;"#"&amp;K$6,INDIRECT("ИсходныеДанные!$J$2:$J$50000")),0)</f>
        <v>0</v>
      </c>
      <c r="L3292" s="3">
        <f ca="1">IF($B3292&lt;&gt;"",SUMIF(INDIRECT("ИсходныеДанные!$"&amp;$K$4&amp;"$2:$"&amp;$K$4&amp;"$50000"),$B3292&amp;"#"&amp;L$6,INDIRECT("ИсходныеДанные!$J$2:$J$50000")),0)</f>
        <v>0</v>
      </c>
      <c r="M3292" s="3">
        <f ca="1">IF($B3292&lt;&gt;"",SUMIF(INDIRECT("ИсходныеДанные!$"&amp;$K$4&amp;"$2:$"&amp;$K$4&amp;"$50000"),$B3292&amp;"#"&amp;M$6,INDIRECT("ИсходныеДанные!$J$2:$J$50000")),0)</f>
        <v>0</v>
      </c>
      <c r="N3292" s="3">
        <f ca="1">IF($B3292&lt;&gt;"",SUMIF(INDIRECT("ИсходныеДанные!$"&amp;$K$4&amp;"$2:$"&amp;$K$4&amp;"$50000"),$B3292&amp;"#"&amp;N$6,INDIRECT("ИсходныеДанные!$J$2:$J$50000")),0)</f>
        <v>0</v>
      </c>
      <c r="O3292" s="3">
        <f ca="1">IF($B3292&lt;&gt;"",SUMIF(INDIRECT("ИсходныеДанные!$"&amp;$K$4&amp;"$2:$"&amp;$K$4&amp;"$50000"),$B3292&amp;"#"&amp;O$6,INDIRECT("ИсходныеДанные!$J$2:$J$50000")),0)</f>
        <v>0</v>
      </c>
      <c r="P3292" s="3">
        <f ca="1">IF($B3292&lt;&gt;"",SUMIF(INDIRECT("ИсходныеДанные!$"&amp;$K$4&amp;"$2:$"&amp;$K$4&amp;"$50000"),$B3292&amp;"#"&amp;P$6,INDIRECT("ИсходныеДанные!$J$2:$J$50000")),0)</f>
        <v>0</v>
      </c>
      <c r="Q3292" s="3">
        <f ca="1">IF($B3292&lt;&gt;"",SUMIF(INDIRECT("ИсходныеДанные!$"&amp;$K$4&amp;"$2:$"&amp;$K$4&amp;"$50000"),$B3292&amp;"#"&amp;Q$6,INDIRECT("ИсходныеДанные!$J$2:$J$50000")),0)</f>
        <v>0</v>
      </c>
      <c r="R3292" s="3">
        <f ca="1">IF($B3292&lt;&gt;"",SUMIF(INDIRECT("ИсходныеДанные!$"&amp;$K$4&amp;"$2:$"&amp;$K$4&amp;"$50000"),$B3292&amp;"#"&amp;R$6,INDIRECT("ИсходныеДанные!$J$2:$J$50000")),0)</f>
        <v>0</v>
      </c>
      <c r="S3292" s="3">
        <f ca="1">IF($B3292&lt;&gt;"",SUMIF(INDIRECT("ИсходныеДанные!$"&amp;$K$4&amp;"$2:$"&amp;$K$4&amp;"$50000"),$B3292&amp;"#"&amp;S$6,INDIRECT("ИсходныеДанные!$J$2:$J$50000")),0)</f>
        <v>0</v>
      </c>
      <c r="T3292" s="3">
        <f ca="1">IF($B3292&lt;&gt;"",SUMIF(INDIRECT("ИсходныеДанные!$"&amp;$K$4&amp;"$2:$"&amp;$K$4&amp;"$50000"),$B3292&amp;"#"&amp;T$6,INDIRECT("ИсходныеДанные!$J$2:$J$50000")),0)</f>
        <v>0</v>
      </c>
      <c r="U3292" s="3">
        <f ca="1">IF($B3292&lt;&gt;"",SUMIF(INDIRECT("ИсходныеДанные!$"&amp;$K$4&amp;"$2:$"&amp;$K$4&amp;"$50000"),$B3292&amp;"#"&amp;U$6,INDIRECT("ИсходныеДанные!$J$2:$J$50000")),0)</f>
        <v>0</v>
      </c>
      <c r="V3292" s="3">
        <f ca="1">IF($B3292&lt;&gt;"",SUMIF(INDIRECT("ИсходныеДанные!$"&amp;$K$4&amp;"$2:$"&amp;$K$4&amp;"$50000"),$B3292&amp;"#"&amp;V$6,INDIRECT("ИсходныеДанные!$J$2:$J$50000")),0)</f>
        <v>0</v>
      </c>
      <c r="W3292" s="16" t="e">
        <f ca="1">SUM(K3292:V3292)/Пофамильно!$R$1</f>
        <v>#DIV/0!</v>
      </c>
    </row>
    <row r="3293" spans="1:23" x14ac:dyDescent="0.25">
      <c r="A3293" s="10" t="str">
        <f t="shared" ca="1" si="53"/>
        <v>delete</v>
      </c>
      <c r="B3293" s="16" cm="1">
        <f t="array" aca="1" ref="B3293" ca="1">INDIRECT("УникальныеСписки!D"&amp;ROW()-$L$4)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14"/>
      <c r="G3293" s="81" t="str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84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84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84" t="str" cm="1">
        <f t="array" aca="1" ref="J3293" ca="1">_xlfn.XLOOKUP($B3293,INDIRECT(SUBSTITUTE("ИсходныеДанные!$где$2:$где$50000","где",$B$4)),INDIRECT(SUBSTITUTE("ИсходныеДанные!$что$2:$что$50000","что",J$4)),"",0,1)</f>
        <v/>
      </c>
      <c r="K3293" s="3">
        <f ca="1">IF($B3293&lt;&gt;"",SUMIF(INDIRECT("ИсходныеДанные!$"&amp;$K$4&amp;"$2:$"&amp;$K$4&amp;"$50000"),$B3293&amp;"#"&amp;K$6,INDIRECT("ИсходныеДанные!$J$2:$J$50000")),0)</f>
        <v>0</v>
      </c>
      <c r="L3293" s="3">
        <f ca="1">IF($B3293&lt;&gt;"",SUMIF(INDIRECT("ИсходныеДанные!$"&amp;$K$4&amp;"$2:$"&amp;$K$4&amp;"$50000"),$B3293&amp;"#"&amp;L$6,INDIRECT("ИсходныеДанные!$J$2:$J$50000")),0)</f>
        <v>0</v>
      </c>
      <c r="M3293" s="3">
        <f ca="1">IF($B3293&lt;&gt;"",SUMIF(INDIRECT("ИсходныеДанные!$"&amp;$K$4&amp;"$2:$"&amp;$K$4&amp;"$50000"),$B3293&amp;"#"&amp;M$6,INDIRECT("ИсходныеДанные!$J$2:$J$50000")),0)</f>
        <v>0</v>
      </c>
      <c r="N3293" s="3">
        <f ca="1">IF($B3293&lt;&gt;"",SUMIF(INDIRECT("ИсходныеДанные!$"&amp;$K$4&amp;"$2:$"&amp;$K$4&amp;"$50000"),$B3293&amp;"#"&amp;N$6,INDIRECT("ИсходныеДанные!$J$2:$J$50000")),0)</f>
        <v>0</v>
      </c>
      <c r="O3293" s="3">
        <f ca="1">IF($B3293&lt;&gt;"",SUMIF(INDIRECT("ИсходныеДанные!$"&amp;$K$4&amp;"$2:$"&amp;$K$4&amp;"$50000"),$B3293&amp;"#"&amp;O$6,INDIRECT("ИсходныеДанные!$J$2:$J$50000")),0)</f>
        <v>0</v>
      </c>
      <c r="P3293" s="3">
        <f ca="1">IF($B3293&lt;&gt;"",SUMIF(INDIRECT("ИсходныеДанные!$"&amp;$K$4&amp;"$2:$"&amp;$K$4&amp;"$50000"),$B3293&amp;"#"&amp;P$6,INDIRECT("ИсходныеДанные!$J$2:$J$50000")),0)</f>
        <v>0</v>
      </c>
      <c r="Q3293" s="3">
        <f ca="1">IF($B3293&lt;&gt;"",SUMIF(INDIRECT("ИсходныеДанные!$"&amp;$K$4&amp;"$2:$"&amp;$K$4&amp;"$50000"),$B3293&amp;"#"&amp;Q$6,INDIRECT("ИсходныеДанные!$J$2:$J$50000")),0)</f>
        <v>0</v>
      </c>
      <c r="R3293" s="3">
        <f ca="1">IF($B3293&lt;&gt;"",SUMIF(INDIRECT("ИсходныеДанные!$"&amp;$K$4&amp;"$2:$"&amp;$K$4&amp;"$50000"),$B3293&amp;"#"&amp;R$6,INDIRECT("ИсходныеДанные!$J$2:$J$50000")),0)</f>
        <v>0</v>
      </c>
      <c r="S3293" s="3">
        <f ca="1">IF($B3293&lt;&gt;"",SUMIF(INDIRECT("ИсходныеДанные!$"&amp;$K$4&amp;"$2:$"&amp;$K$4&amp;"$50000"),$B3293&amp;"#"&amp;S$6,INDIRECT("ИсходныеДанные!$J$2:$J$50000")),0)</f>
        <v>0</v>
      </c>
      <c r="T3293" s="3">
        <f ca="1">IF($B3293&lt;&gt;"",SUMIF(INDIRECT("ИсходныеДанные!$"&amp;$K$4&amp;"$2:$"&amp;$K$4&amp;"$50000"),$B3293&amp;"#"&amp;T$6,INDIRECT("ИсходныеДанные!$J$2:$J$50000")),0)</f>
        <v>0</v>
      </c>
      <c r="U3293" s="3">
        <f ca="1">IF($B3293&lt;&gt;"",SUMIF(INDIRECT("ИсходныеДанные!$"&amp;$K$4&amp;"$2:$"&amp;$K$4&amp;"$50000"),$B3293&amp;"#"&amp;U$6,INDIRECT("ИсходныеДанные!$J$2:$J$50000")),0)</f>
        <v>0</v>
      </c>
      <c r="V3293" s="3">
        <f ca="1">IF($B3293&lt;&gt;"",SUMIF(INDIRECT("ИсходныеДанные!$"&amp;$K$4&amp;"$2:$"&amp;$K$4&amp;"$50000"),$B3293&amp;"#"&amp;V$6,INDIRECT("ИсходныеДанные!$J$2:$J$50000")),0)</f>
        <v>0</v>
      </c>
      <c r="W3293" s="16" t="e">
        <f ca="1">SUM(K3293:V3293)/Пофамильно!$R$1</f>
        <v>#DIV/0!</v>
      </c>
    </row>
    <row r="3294" spans="1:23" x14ac:dyDescent="0.25">
      <c r="A3294" s="10" t="str">
        <f t="shared" ca="1" si="53"/>
        <v>delete</v>
      </c>
      <c r="B3294" s="16" cm="1">
        <f t="array" aca="1" ref="B3294" ca="1">INDIRECT("УникальныеСписки!D"&amp;ROW()-$L$4)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14"/>
      <c r="G3294" s="81" t="str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84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84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84" t="str" cm="1">
        <f t="array" aca="1" ref="J3294" ca="1">_xlfn.XLOOKUP($B3294,INDIRECT(SUBSTITUTE("ИсходныеДанные!$где$2:$где$50000","где",$B$4)),INDIRECT(SUBSTITUTE("ИсходныеДанные!$что$2:$что$50000","что",J$4)),"",0,1)</f>
        <v/>
      </c>
      <c r="K3294" s="3">
        <f ca="1">IF($B3294&lt;&gt;"",SUMIF(INDIRECT("ИсходныеДанные!$"&amp;$K$4&amp;"$2:$"&amp;$K$4&amp;"$50000"),$B3294&amp;"#"&amp;K$6,INDIRECT("ИсходныеДанные!$J$2:$J$50000")),0)</f>
        <v>0</v>
      </c>
      <c r="L3294" s="3">
        <f ca="1">IF($B3294&lt;&gt;"",SUMIF(INDIRECT("ИсходныеДанные!$"&amp;$K$4&amp;"$2:$"&amp;$K$4&amp;"$50000"),$B3294&amp;"#"&amp;L$6,INDIRECT("ИсходныеДанные!$J$2:$J$50000")),0)</f>
        <v>0</v>
      </c>
      <c r="M3294" s="3">
        <f ca="1">IF($B3294&lt;&gt;"",SUMIF(INDIRECT("ИсходныеДанные!$"&amp;$K$4&amp;"$2:$"&amp;$K$4&amp;"$50000"),$B3294&amp;"#"&amp;M$6,INDIRECT("ИсходныеДанные!$J$2:$J$50000")),0)</f>
        <v>0</v>
      </c>
      <c r="N3294" s="3">
        <f ca="1">IF($B3294&lt;&gt;"",SUMIF(INDIRECT("ИсходныеДанные!$"&amp;$K$4&amp;"$2:$"&amp;$K$4&amp;"$50000"),$B3294&amp;"#"&amp;N$6,INDIRECT("ИсходныеДанные!$J$2:$J$50000")),0)</f>
        <v>0</v>
      </c>
      <c r="O3294" s="3">
        <f ca="1">IF($B3294&lt;&gt;"",SUMIF(INDIRECT("ИсходныеДанные!$"&amp;$K$4&amp;"$2:$"&amp;$K$4&amp;"$50000"),$B3294&amp;"#"&amp;O$6,INDIRECT("ИсходныеДанные!$J$2:$J$50000")),0)</f>
        <v>0</v>
      </c>
      <c r="P3294" s="3">
        <f ca="1">IF($B3294&lt;&gt;"",SUMIF(INDIRECT("ИсходныеДанные!$"&amp;$K$4&amp;"$2:$"&amp;$K$4&amp;"$50000"),$B3294&amp;"#"&amp;P$6,INDIRECT("ИсходныеДанные!$J$2:$J$50000")),0)</f>
        <v>0</v>
      </c>
      <c r="Q3294" s="3">
        <f ca="1">IF($B3294&lt;&gt;"",SUMIF(INDIRECT("ИсходныеДанные!$"&amp;$K$4&amp;"$2:$"&amp;$K$4&amp;"$50000"),$B3294&amp;"#"&amp;Q$6,INDIRECT("ИсходныеДанные!$J$2:$J$50000")),0)</f>
        <v>0</v>
      </c>
      <c r="R3294" s="3">
        <f ca="1">IF($B3294&lt;&gt;"",SUMIF(INDIRECT("ИсходныеДанные!$"&amp;$K$4&amp;"$2:$"&amp;$K$4&amp;"$50000"),$B3294&amp;"#"&amp;R$6,INDIRECT("ИсходныеДанные!$J$2:$J$50000")),0)</f>
        <v>0</v>
      </c>
      <c r="S3294" s="3">
        <f ca="1">IF($B3294&lt;&gt;"",SUMIF(INDIRECT("ИсходныеДанные!$"&amp;$K$4&amp;"$2:$"&amp;$K$4&amp;"$50000"),$B3294&amp;"#"&amp;S$6,INDIRECT("ИсходныеДанные!$J$2:$J$50000")),0)</f>
        <v>0</v>
      </c>
      <c r="T3294" s="3">
        <f ca="1">IF($B3294&lt;&gt;"",SUMIF(INDIRECT("ИсходныеДанные!$"&amp;$K$4&amp;"$2:$"&amp;$K$4&amp;"$50000"),$B3294&amp;"#"&amp;T$6,INDIRECT("ИсходныеДанные!$J$2:$J$50000")),0)</f>
        <v>0</v>
      </c>
      <c r="U3294" s="3">
        <f ca="1">IF($B3294&lt;&gt;"",SUMIF(INDIRECT("ИсходныеДанные!$"&amp;$K$4&amp;"$2:$"&amp;$K$4&amp;"$50000"),$B3294&amp;"#"&amp;U$6,INDIRECT("ИсходныеДанные!$J$2:$J$50000")),0)</f>
        <v>0</v>
      </c>
      <c r="V3294" s="3">
        <f ca="1">IF($B3294&lt;&gt;"",SUMIF(INDIRECT("ИсходныеДанные!$"&amp;$K$4&amp;"$2:$"&amp;$K$4&amp;"$50000"),$B3294&amp;"#"&amp;V$6,INDIRECT("ИсходныеДанные!$J$2:$J$50000")),0)</f>
        <v>0</v>
      </c>
      <c r="W3294" s="16" t="e">
        <f ca="1">SUM(K3294:V3294)/Пофамильно!$R$1</f>
        <v>#DIV/0!</v>
      </c>
    </row>
    <row r="3295" spans="1:23" x14ac:dyDescent="0.25">
      <c r="A3295" s="10" t="str">
        <f t="shared" ca="1" si="53"/>
        <v>delete</v>
      </c>
      <c r="B3295" s="16" cm="1">
        <f t="array" aca="1" ref="B3295" ca="1">INDIRECT("УникальныеСписки!D"&amp;ROW()-$L$4)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14"/>
      <c r="G3295" s="81" t="str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84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84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84" t="str" cm="1">
        <f t="array" aca="1" ref="J3295" ca="1">_xlfn.XLOOKUP($B3295,INDIRECT(SUBSTITUTE("ИсходныеДанные!$где$2:$где$50000","где",$B$4)),INDIRECT(SUBSTITUTE("ИсходныеДанные!$что$2:$что$50000","что",J$4)),"",0,1)</f>
        <v/>
      </c>
      <c r="K3295" s="3">
        <f ca="1">IF($B3295&lt;&gt;"",SUMIF(INDIRECT("ИсходныеДанные!$"&amp;$K$4&amp;"$2:$"&amp;$K$4&amp;"$50000"),$B3295&amp;"#"&amp;K$6,INDIRECT("ИсходныеДанные!$J$2:$J$50000")),0)</f>
        <v>0</v>
      </c>
      <c r="L3295" s="3">
        <f ca="1">IF($B3295&lt;&gt;"",SUMIF(INDIRECT("ИсходныеДанные!$"&amp;$K$4&amp;"$2:$"&amp;$K$4&amp;"$50000"),$B3295&amp;"#"&amp;L$6,INDIRECT("ИсходныеДанные!$J$2:$J$50000")),0)</f>
        <v>0</v>
      </c>
      <c r="M3295" s="3">
        <f ca="1">IF($B3295&lt;&gt;"",SUMIF(INDIRECT("ИсходныеДанные!$"&amp;$K$4&amp;"$2:$"&amp;$K$4&amp;"$50000"),$B3295&amp;"#"&amp;M$6,INDIRECT("ИсходныеДанные!$J$2:$J$50000")),0)</f>
        <v>0</v>
      </c>
      <c r="N3295" s="3">
        <f ca="1">IF($B3295&lt;&gt;"",SUMIF(INDIRECT("ИсходныеДанные!$"&amp;$K$4&amp;"$2:$"&amp;$K$4&amp;"$50000"),$B3295&amp;"#"&amp;N$6,INDIRECT("ИсходныеДанные!$J$2:$J$50000")),0)</f>
        <v>0</v>
      </c>
      <c r="O3295" s="3">
        <f ca="1">IF($B3295&lt;&gt;"",SUMIF(INDIRECT("ИсходныеДанные!$"&amp;$K$4&amp;"$2:$"&amp;$K$4&amp;"$50000"),$B3295&amp;"#"&amp;O$6,INDIRECT("ИсходныеДанные!$J$2:$J$50000")),0)</f>
        <v>0</v>
      </c>
      <c r="P3295" s="3">
        <f ca="1">IF($B3295&lt;&gt;"",SUMIF(INDIRECT("ИсходныеДанные!$"&amp;$K$4&amp;"$2:$"&amp;$K$4&amp;"$50000"),$B3295&amp;"#"&amp;P$6,INDIRECT("ИсходныеДанные!$J$2:$J$50000")),0)</f>
        <v>0</v>
      </c>
      <c r="Q3295" s="3">
        <f ca="1">IF($B3295&lt;&gt;"",SUMIF(INDIRECT("ИсходныеДанные!$"&amp;$K$4&amp;"$2:$"&amp;$K$4&amp;"$50000"),$B3295&amp;"#"&amp;Q$6,INDIRECT("ИсходныеДанные!$J$2:$J$50000")),0)</f>
        <v>0</v>
      </c>
      <c r="R3295" s="3">
        <f ca="1">IF($B3295&lt;&gt;"",SUMIF(INDIRECT("ИсходныеДанные!$"&amp;$K$4&amp;"$2:$"&amp;$K$4&amp;"$50000"),$B3295&amp;"#"&amp;R$6,INDIRECT("ИсходныеДанные!$J$2:$J$50000")),0)</f>
        <v>0</v>
      </c>
      <c r="S3295" s="3">
        <f ca="1">IF($B3295&lt;&gt;"",SUMIF(INDIRECT("ИсходныеДанные!$"&amp;$K$4&amp;"$2:$"&amp;$K$4&amp;"$50000"),$B3295&amp;"#"&amp;S$6,INDIRECT("ИсходныеДанные!$J$2:$J$50000")),0)</f>
        <v>0</v>
      </c>
      <c r="T3295" s="3">
        <f ca="1">IF($B3295&lt;&gt;"",SUMIF(INDIRECT("ИсходныеДанные!$"&amp;$K$4&amp;"$2:$"&amp;$K$4&amp;"$50000"),$B3295&amp;"#"&amp;T$6,INDIRECT("ИсходныеДанные!$J$2:$J$50000")),0)</f>
        <v>0</v>
      </c>
      <c r="U3295" s="3">
        <f ca="1">IF($B3295&lt;&gt;"",SUMIF(INDIRECT("ИсходныеДанные!$"&amp;$K$4&amp;"$2:$"&amp;$K$4&amp;"$50000"),$B3295&amp;"#"&amp;U$6,INDIRECT("ИсходныеДанные!$J$2:$J$50000")),0)</f>
        <v>0</v>
      </c>
      <c r="V3295" s="3">
        <f ca="1">IF($B3295&lt;&gt;"",SUMIF(INDIRECT("ИсходныеДанные!$"&amp;$K$4&amp;"$2:$"&amp;$K$4&amp;"$50000"),$B3295&amp;"#"&amp;V$6,INDIRECT("ИсходныеДанные!$J$2:$J$50000")),0)</f>
        <v>0</v>
      </c>
      <c r="W3295" s="16" t="e">
        <f ca="1">SUM(K3295:V3295)/Пофамильно!$R$1</f>
        <v>#DIV/0!</v>
      </c>
    </row>
    <row r="3296" spans="1:23" x14ac:dyDescent="0.25">
      <c r="A3296" s="10" t="str">
        <f t="shared" ca="1" si="53"/>
        <v>delete</v>
      </c>
      <c r="B3296" s="16" cm="1">
        <f t="array" aca="1" ref="B3296" ca="1">INDIRECT("УникальныеСписки!D"&amp;ROW()-$L$4)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14"/>
      <c r="G3296" s="81" t="str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84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84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84" t="str" cm="1">
        <f t="array" aca="1" ref="J3296" ca="1">_xlfn.XLOOKUP($B3296,INDIRECT(SUBSTITUTE("ИсходныеДанные!$где$2:$где$50000","где",$B$4)),INDIRECT(SUBSTITUTE("ИсходныеДанные!$что$2:$что$50000","что",J$4)),"",0,1)</f>
        <v/>
      </c>
      <c r="K3296" s="3">
        <f ca="1">IF($B3296&lt;&gt;"",SUMIF(INDIRECT("ИсходныеДанные!$"&amp;$K$4&amp;"$2:$"&amp;$K$4&amp;"$50000"),$B3296&amp;"#"&amp;K$6,INDIRECT("ИсходныеДанные!$J$2:$J$50000")),0)</f>
        <v>0</v>
      </c>
      <c r="L3296" s="3">
        <f ca="1">IF($B3296&lt;&gt;"",SUMIF(INDIRECT("ИсходныеДанные!$"&amp;$K$4&amp;"$2:$"&amp;$K$4&amp;"$50000"),$B3296&amp;"#"&amp;L$6,INDIRECT("ИсходныеДанные!$J$2:$J$50000")),0)</f>
        <v>0</v>
      </c>
      <c r="M3296" s="3">
        <f ca="1">IF($B3296&lt;&gt;"",SUMIF(INDIRECT("ИсходныеДанные!$"&amp;$K$4&amp;"$2:$"&amp;$K$4&amp;"$50000"),$B3296&amp;"#"&amp;M$6,INDIRECT("ИсходныеДанные!$J$2:$J$50000")),0)</f>
        <v>0</v>
      </c>
      <c r="N3296" s="3">
        <f ca="1">IF($B3296&lt;&gt;"",SUMIF(INDIRECT("ИсходныеДанные!$"&amp;$K$4&amp;"$2:$"&amp;$K$4&amp;"$50000"),$B3296&amp;"#"&amp;N$6,INDIRECT("ИсходныеДанные!$J$2:$J$50000")),0)</f>
        <v>0</v>
      </c>
      <c r="O3296" s="3">
        <f ca="1">IF($B3296&lt;&gt;"",SUMIF(INDIRECT("ИсходныеДанные!$"&amp;$K$4&amp;"$2:$"&amp;$K$4&amp;"$50000"),$B3296&amp;"#"&amp;O$6,INDIRECT("ИсходныеДанные!$J$2:$J$50000")),0)</f>
        <v>0</v>
      </c>
      <c r="P3296" s="3">
        <f ca="1">IF($B3296&lt;&gt;"",SUMIF(INDIRECT("ИсходныеДанные!$"&amp;$K$4&amp;"$2:$"&amp;$K$4&amp;"$50000"),$B3296&amp;"#"&amp;P$6,INDIRECT("ИсходныеДанные!$J$2:$J$50000")),0)</f>
        <v>0</v>
      </c>
      <c r="Q3296" s="3">
        <f ca="1">IF($B3296&lt;&gt;"",SUMIF(INDIRECT("ИсходныеДанные!$"&amp;$K$4&amp;"$2:$"&amp;$K$4&amp;"$50000"),$B3296&amp;"#"&amp;Q$6,INDIRECT("ИсходныеДанные!$J$2:$J$50000")),0)</f>
        <v>0</v>
      </c>
      <c r="R3296" s="3">
        <f ca="1">IF($B3296&lt;&gt;"",SUMIF(INDIRECT("ИсходныеДанные!$"&amp;$K$4&amp;"$2:$"&amp;$K$4&amp;"$50000"),$B3296&amp;"#"&amp;R$6,INDIRECT("ИсходныеДанные!$J$2:$J$50000")),0)</f>
        <v>0</v>
      </c>
      <c r="S3296" s="3">
        <f ca="1">IF($B3296&lt;&gt;"",SUMIF(INDIRECT("ИсходныеДанные!$"&amp;$K$4&amp;"$2:$"&amp;$K$4&amp;"$50000"),$B3296&amp;"#"&amp;S$6,INDIRECT("ИсходныеДанные!$J$2:$J$50000")),0)</f>
        <v>0</v>
      </c>
      <c r="T3296" s="3">
        <f ca="1">IF($B3296&lt;&gt;"",SUMIF(INDIRECT("ИсходныеДанные!$"&amp;$K$4&amp;"$2:$"&amp;$K$4&amp;"$50000"),$B3296&amp;"#"&amp;T$6,INDIRECT("ИсходныеДанные!$J$2:$J$50000")),0)</f>
        <v>0</v>
      </c>
      <c r="U3296" s="3">
        <f ca="1">IF($B3296&lt;&gt;"",SUMIF(INDIRECT("ИсходныеДанные!$"&amp;$K$4&amp;"$2:$"&amp;$K$4&amp;"$50000"),$B3296&amp;"#"&amp;U$6,INDIRECT("ИсходныеДанные!$J$2:$J$50000")),0)</f>
        <v>0</v>
      </c>
      <c r="V3296" s="3">
        <f ca="1">IF($B3296&lt;&gt;"",SUMIF(INDIRECT("ИсходныеДанные!$"&amp;$K$4&amp;"$2:$"&amp;$K$4&amp;"$50000"),$B3296&amp;"#"&amp;V$6,INDIRECT("ИсходныеДанные!$J$2:$J$50000")),0)</f>
        <v>0</v>
      </c>
      <c r="W3296" s="16" t="e">
        <f ca="1">SUM(K3296:V3296)/Пофамильно!$R$1</f>
        <v>#DIV/0!</v>
      </c>
    </row>
    <row r="3297" spans="1:23" x14ac:dyDescent="0.25">
      <c r="A3297" s="10" t="str">
        <f t="shared" ca="1" si="53"/>
        <v>delete</v>
      </c>
      <c r="B3297" s="16" cm="1">
        <f t="array" aca="1" ref="B3297" ca="1">INDIRECT("УникальныеСписки!D"&amp;ROW()-$L$4)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14"/>
      <c r="G3297" s="81" t="str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84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84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84" t="str" cm="1">
        <f t="array" aca="1" ref="J3297" ca="1">_xlfn.XLOOKUP($B3297,INDIRECT(SUBSTITUTE("ИсходныеДанные!$где$2:$где$50000","где",$B$4)),INDIRECT(SUBSTITUTE("ИсходныеДанные!$что$2:$что$50000","что",J$4)),"",0,1)</f>
        <v/>
      </c>
      <c r="K3297" s="3">
        <f ca="1">IF($B3297&lt;&gt;"",SUMIF(INDIRECT("ИсходныеДанные!$"&amp;$K$4&amp;"$2:$"&amp;$K$4&amp;"$50000"),$B3297&amp;"#"&amp;K$6,INDIRECT("ИсходныеДанные!$J$2:$J$50000")),0)</f>
        <v>0</v>
      </c>
      <c r="L3297" s="3">
        <f ca="1">IF($B3297&lt;&gt;"",SUMIF(INDIRECT("ИсходныеДанные!$"&amp;$K$4&amp;"$2:$"&amp;$K$4&amp;"$50000"),$B3297&amp;"#"&amp;L$6,INDIRECT("ИсходныеДанные!$J$2:$J$50000")),0)</f>
        <v>0</v>
      </c>
      <c r="M3297" s="3">
        <f ca="1">IF($B3297&lt;&gt;"",SUMIF(INDIRECT("ИсходныеДанные!$"&amp;$K$4&amp;"$2:$"&amp;$K$4&amp;"$50000"),$B3297&amp;"#"&amp;M$6,INDIRECT("ИсходныеДанные!$J$2:$J$50000")),0)</f>
        <v>0</v>
      </c>
      <c r="N3297" s="3">
        <f ca="1">IF($B3297&lt;&gt;"",SUMIF(INDIRECT("ИсходныеДанные!$"&amp;$K$4&amp;"$2:$"&amp;$K$4&amp;"$50000"),$B3297&amp;"#"&amp;N$6,INDIRECT("ИсходныеДанные!$J$2:$J$50000")),0)</f>
        <v>0</v>
      </c>
      <c r="O3297" s="3">
        <f ca="1">IF($B3297&lt;&gt;"",SUMIF(INDIRECT("ИсходныеДанные!$"&amp;$K$4&amp;"$2:$"&amp;$K$4&amp;"$50000"),$B3297&amp;"#"&amp;O$6,INDIRECT("ИсходныеДанные!$J$2:$J$50000")),0)</f>
        <v>0</v>
      </c>
      <c r="P3297" s="3">
        <f ca="1">IF($B3297&lt;&gt;"",SUMIF(INDIRECT("ИсходныеДанные!$"&amp;$K$4&amp;"$2:$"&amp;$K$4&amp;"$50000"),$B3297&amp;"#"&amp;P$6,INDIRECT("ИсходныеДанные!$J$2:$J$50000")),0)</f>
        <v>0</v>
      </c>
      <c r="Q3297" s="3">
        <f ca="1">IF($B3297&lt;&gt;"",SUMIF(INDIRECT("ИсходныеДанные!$"&amp;$K$4&amp;"$2:$"&amp;$K$4&amp;"$50000"),$B3297&amp;"#"&amp;Q$6,INDIRECT("ИсходныеДанные!$J$2:$J$50000")),0)</f>
        <v>0</v>
      </c>
      <c r="R3297" s="3">
        <f ca="1">IF($B3297&lt;&gt;"",SUMIF(INDIRECT("ИсходныеДанные!$"&amp;$K$4&amp;"$2:$"&amp;$K$4&amp;"$50000"),$B3297&amp;"#"&amp;R$6,INDIRECT("ИсходныеДанные!$J$2:$J$50000")),0)</f>
        <v>0</v>
      </c>
      <c r="S3297" s="3">
        <f ca="1">IF($B3297&lt;&gt;"",SUMIF(INDIRECT("ИсходныеДанные!$"&amp;$K$4&amp;"$2:$"&amp;$K$4&amp;"$50000"),$B3297&amp;"#"&amp;S$6,INDIRECT("ИсходныеДанные!$J$2:$J$50000")),0)</f>
        <v>0</v>
      </c>
      <c r="T3297" s="3">
        <f ca="1">IF($B3297&lt;&gt;"",SUMIF(INDIRECT("ИсходныеДанные!$"&amp;$K$4&amp;"$2:$"&amp;$K$4&amp;"$50000"),$B3297&amp;"#"&amp;T$6,INDIRECT("ИсходныеДанные!$J$2:$J$50000")),0)</f>
        <v>0</v>
      </c>
      <c r="U3297" s="3">
        <f ca="1">IF($B3297&lt;&gt;"",SUMIF(INDIRECT("ИсходныеДанные!$"&amp;$K$4&amp;"$2:$"&amp;$K$4&amp;"$50000"),$B3297&amp;"#"&amp;U$6,INDIRECT("ИсходныеДанные!$J$2:$J$50000")),0)</f>
        <v>0</v>
      </c>
      <c r="V3297" s="3">
        <f ca="1">IF($B3297&lt;&gt;"",SUMIF(INDIRECT("ИсходныеДанные!$"&amp;$K$4&amp;"$2:$"&amp;$K$4&amp;"$50000"),$B3297&amp;"#"&amp;V$6,INDIRECT("ИсходныеДанные!$J$2:$J$50000")),0)</f>
        <v>0</v>
      </c>
      <c r="W3297" s="16" t="e">
        <f ca="1">SUM(K3297:V3297)/Пофамильно!$R$1</f>
        <v>#DIV/0!</v>
      </c>
    </row>
    <row r="3298" spans="1:23" x14ac:dyDescent="0.25">
      <c r="A3298" s="10" t="str">
        <f t="shared" ca="1" si="53"/>
        <v>delete</v>
      </c>
      <c r="B3298" s="16" cm="1">
        <f t="array" aca="1" ref="B3298" ca="1">INDIRECT("УникальныеСписки!D"&amp;ROW()-$L$4)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14"/>
      <c r="G3298" s="81" t="str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84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84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84" t="str" cm="1">
        <f t="array" aca="1" ref="J3298" ca="1">_xlfn.XLOOKUP($B3298,INDIRECT(SUBSTITUTE("ИсходныеДанные!$где$2:$где$50000","где",$B$4)),INDIRECT(SUBSTITUTE("ИсходныеДанные!$что$2:$что$50000","что",J$4)),"",0,1)</f>
        <v/>
      </c>
      <c r="K3298" s="3">
        <f ca="1">IF($B3298&lt;&gt;"",SUMIF(INDIRECT("ИсходныеДанные!$"&amp;$K$4&amp;"$2:$"&amp;$K$4&amp;"$50000"),$B3298&amp;"#"&amp;K$6,INDIRECT("ИсходныеДанные!$J$2:$J$50000")),0)</f>
        <v>0</v>
      </c>
      <c r="L3298" s="3">
        <f ca="1">IF($B3298&lt;&gt;"",SUMIF(INDIRECT("ИсходныеДанные!$"&amp;$K$4&amp;"$2:$"&amp;$K$4&amp;"$50000"),$B3298&amp;"#"&amp;L$6,INDIRECT("ИсходныеДанные!$J$2:$J$50000")),0)</f>
        <v>0</v>
      </c>
      <c r="M3298" s="3">
        <f ca="1">IF($B3298&lt;&gt;"",SUMIF(INDIRECT("ИсходныеДанные!$"&amp;$K$4&amp;"$2:$"&amp;$K$4&amp;"$50000"),$B3298&amp;"#"&amp;M$6,INDIRECT("ИсходныеДанные!$J$2:$J$50000")),0)</f>
        <v>0</v>
      </c>
      <c r="N3298" s="3">
        <f ca="1">IF($B3298&lt;&gt;"",SUMIF(INDIRECT("ИсходныеДанные!$"&amp;$K$4&amp;"$2:$"&amp;$K$4&amp;"$50000"),$B3298&amp;"#"&amp;N$6,INDIRECT("ИсходныеДанные!$J$2:$J$50000")),0)</f>
        <v>0</v>
      </c>
      <c r="O3298" s="3">
        <f ca="1">IF($B3298&lt;&gt;"",SUMIF(INDIRECT("ИсходныеДанные!$"&amp;$K$4&amp;"$2:$"&amp;$K$4&amp;"$50000"),$B3298&amp;"#"&amp;O$6,INDIRECT("ИсходныеДанные!$J$2:$J$50000")),0)</f>
        <v>0</v>
      </c>
      <c r="P3298" s="3">
        <f ca="1">IF($B3298&lt;&gt;"",SUMIF(INDIRECT("ИсходныеДанные!$"&amp;$K$4&amp;"$2:$"&amp;$K$4&amp;"$50000"),$B3298&amp;"#"&amp;P$6,INDIRECT("ИсходныеДанные!$J$2:$J$50000")),0)</f>
        <v>0</v>
      </c>
      <c r="Q3298" s="3">
        <f ca="1">IF($B3298&lt;&gt;"",SUMIF(INDIRECT("ИсходныеДанные!$"&amp;$K$4&amp;"$2:$"&amp;$K$4&amp;"$50000"),$B3298&amp;"#"&amp;Q$6,INDIRECT("ИсходныеДанные!$J$2:$J$50000")),0)</f>
        <v>0</v>
      </c>
      <c r="R3298" s="3">
        <f ca="1">IF($B3298&lt;&gt;"",SUMIF(INDIRECT("ИсходныеДанные!$"&amp;$K$4&amp;"$2:$"&amp;$K$4&amp;"$50000"),$B3298&amp;"#"&amp;R$6,INDIRECT("ИсходныеДанные!$J$2:$J$50000")),0)</f>
        <v>0</v>
      </c>
      <c r="S3298" s="3">
        <f ca="1">IF($B3298&lt;&gt;"",SUMIF(INDIRECT("ИсходныеДанные!$"&amp;$K$4&amp;"$2:$"&amp;$K$4&amp;"$50000"),$B3298&amp;"#"&amp;S$6,INDIRECT("ИсходныеДанные!$J$2:$J$50000")),0)</f>
        <v>0</v>
      </c>
      <c r="T3298" s="3">
        <f ca="1">IF($B3298&lt;&gt;"",SUMIF(INDIRECT("ИсходныеДанные!$"&amp;$K$4&amp;"$2:$"&amp;$K$4&amp;"$50000"),$B3298&amp;"#"&amp;T$6,INDIRECT("ИсходныеДанные!$J$2:$J$50000")),0)</f>
        <v>0</v>
      </c>
      <c r="U3298" s="3">
        <f ca="1">IF($B3298&lt;&gt;"",SUMIF(INDIRECT("ИсходныеДанные!$"&amp;$K$4&amp;"$2:$"&amp;$K$4&amp;"$50000"),$B3298&amp;"#"&amp;U$6,INDIRECT("ИсходныеДанные!$J$2:$J$50000")),0)</f>
        <v>0</v>
      </c>
      <c r="V3298" s="3">
        <f ca="1">IF($B3298&lt;&gt;"",SUMIF(INDIRECT("ИсходныеДанные!$"&amp;$K$4&amp;"$2:$"&amp;$K$4&amp;"$50000"),$B3298&amp;"#"&amp;V$6,INDIRECT("ИсходныеДанные!$J$2:$J$50000")),0)</f>
        <v>0</v>
      </c>
      <c r="W3298" s="16" t="e">
        <f ca="1">SUM(K3298:V3298)/Пофамильно!$R$1</f>
        <v>#DIV/0!</v>
      </c>
    </row>
    <row r="3299" spans="1:23" x14ac:dyDescent="0.25">
      <c r="A3299" s="10" t="str">
        <f t="shared" ca="1" si="53"/>
        <v>delete</v>
      </c>
      <c r="B3299" s="16" cm="1">
        <f t="array" aca="1" ref="B3299" ca="1">INDIRECT("УникальныеСписки!D"&amp;ROW()-$L$4)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14"/>
      <c r="G3299" s="81" t="str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84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84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84" t="str" cm="1">
        <f t="array" aca="1" ref="J3299" ca="1">_xlfn.XLOOKUP($B3299,INDIRECT(SUBSTITUTE("ИсходныеДанные!$где$2:$где$50000","где",$B$4)),INDIRECT(SUBSTITUTE("ИсходныеДанные!$что$2:$что$50000","что",J$4)),"",0,1)</f>
        <v/>
      </c>
      <c r="K3299" s="3">
        <f ca="1">IF($B3299&lt;&gt;"",SUMIF(INDIRECT("ИсходныеДанные!$"&amp;$K$4&amp;"$2:$"&amp;$K$4&amp;"$50000"),$B3299&amp;"#"&amp;K$6,INDIRECT("ИсходныеДанные!$J$2:$J$50000")),0)</f>
        <v>0</v>
      </c>
      <c r="L3299" s="3">
        <f ca="1">IF($B3299&lt;&gt;"",SUMIF(INDIRECT("ИсходныеДанные!$"&amp;$K$4&amp;"$2:$"&amp;$K$4&amp;"$50000"),$B3299&amp;"#"&amp;L$6,INDIRECT("ИсходныеДанные!$J$2:$J$50000")),0)</f>
        <v>0</v>
      </c>
      <c r="M3299" s="3">
        <f ca="1">IF($B3299&lt;&gt;"",SUMIF(INDIRECT("ИсходныеДанные!$"&amp;$K$4&amp;"$2:$"&amp;$K$4&amp;"$50000"),$B3299&amp;"#"&amp;M$6,INDIRECT("ИсходныеДанные!$J$2:$J$50000")),0)</f>
        <v>0</v>
      </c>
      <c r="N3299" s="3">
        <f ca="1">IF($B3299&lt;&gt;"",SUMIF(INDIRECT("ИсходныеДанные!$"&amp;$K$4&amp;"$2:$"&amp;$K$4&amp;"$50000"),$B3299&amp;"#"&amp;N$6,INDIRECT("ИсходныеДанные!$J$2:$J$50000")),0)</f>
        <v>0</v>
      </c>
      <c r="O3299" s="3">
        <f ca="1">IF($B3299&lt;&gt;"",SUMIF(INDIRECT("ИсходныеДанные!$"&amp;$K$4&amp;"$2:$"&amp;$K$4&amp;"$50000"),$B3299&amp;"#"&amp;O$6,INDIRECT("ИсходныеДанные!$J$2:$J$50000")),0)</f>
        <v>0</v>
      </c>
      <c r="P3299" s="3">
        <f ca="1">IF($B3299&lt;&gt;"",SUMIF(INDIRECT("ИсходныеДанные!$"&amp;$K$4&amp;"$2:$"&amp;$K$4&amp;"$50000"),$B3299&amp;"#"&amp;P$6,INDIRECT("ИсходныеДанные!$J$2:$J$50000")),0)</f>
        <v>0</v>
      </c>
      <c r="Q3299" s="3">
        <f ca="1">IF($B3299&lt;&gt;"",SUMIF(INDIRECT("ИсходныеДанные!$"&amp;$K$4&amp;"$2:$"&amp;$K$4&amp;"$50000"),$B3299&amp;"#"&amp;Q$6,INDIRECT("ИсходныеДанные!$J$2:$J$50000")),0)</f>
        <v>0</v>
      </c>
      <c r="R3299" s="3">
        <f ca="1">IF($B3299&lt;&gt;"",SUMIF(INDIRECT("ИсходныеДанные!$"&amp;$K$4&amp;"$2:$"&amp;$K$4&amp;"$50000"),$B3299&amp;"#"&amp;R$6,INDIRECT("ИсходныеДанные!$J$2:$J$50000")),0)</f>
        <v>0</v>
      </c>
      <c r="S3299" s="3">
        <f ca="1">IF($B3299&lt;&gt;"",SUMIF(INDIRECT("ИсходныеДанные!$"&amp;$K$4&amp;"$2:$"&amp;$K$4&amp;"$50000"),$B3299&amp;"#"&amp;S$6,INDIRECT("ИсходныеДанные!$J$2:$J$50000")),0)</f>
        <v>0</v>
      </c>
      <c r="T3299" s="3">
        <f ca="1">IF($B3299&lt;&gt;"",SUMIF(INDIRECT("ИсходныеДанные!$"&amp;$K$4&amp;"$2:$"&amp;$K$4&amp;"$50000"),$B3299&amp;"#"&amp;T$6,INDIRECT("ИсходныеДанные!$J$2:$J$50000")),0)</f>
        <v>0</v>
      </c>
      <c r="U3299" s="3">
        <f ca="1">IF($B3299&lt;&gt;"",SUMIF(INDIRECT("ИсходныеДанные!$"&amp;$K$4&amp;"$2:$"&amp;$K$4&amp;"$50000"),$B3299&amp;"#"&amp;U$6,INDIRECT("ИсходныеДанные!$J$2:$J$50000")),0)</f>
        <v>0</v>
      </c>
      <c r="V3299" s="3">
        <f ca="1">IF($B3299&lt;&gt;"",SUMIF(INDIRECT("ИсходныеДанные!$"&amp;$K$4&amp;"$2:$"&amp;$K$4&amp;"$50000"),$B3299&amp;"#"&amp;V$6,INDIRECT("ИсходныеДанные!$J$2:$J$50000")),0)</f>
        <v>0</v>
      </c>
      <c r="W3299" s="16" t="e">
        <f ca="1">SUM(K3299:V3299)/Пофамильно!$R$1</f>
        <v>#DIV/0!</v>
      </c>
    </row>
    <row r="3300" spans="1:23" x14ac:dyDescent="0.25">
      <c r="A3300" s="10" t="str">
        <f t="shared" ca="1" si="53"/>
        <v>delete</v>
      </c>
      <c r="B3300" s="16" cm="1">
        <f t="array" aca="1" ref="B3300" ca="1">INDIRECT("УникальныеСписки!D"&amp;ROW()-$L$4)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14"/>
      <c r="G3300" s="81" t="str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84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84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84" t="str" cm="1">
        <f t="array" aca="1" ref="J3300" ca="1">_xlfn.XLOOKUP($B3300,INDIRECT(SUBSTITUTE("ИсходныеДанные!$где$2:$где$50000","где",$B$4)),INDIRECT(SUBSTITUTE("ИсходныеДанные!$что$2:$что$50000","что",J$4)),"",0,1)</f>
        <v/>
      </c>
      <c r="K3300" s="3">
        <f ca="1">IF($B3300&lt;&gt;"",SUMIF(INDIRECT("ИсходныеДанные!$"&amp;$K$4&amp;"$2:$"&amp;$K$4&amp;"$50000"),$B3300&amp;"#"&amp;K$6,INDIRECT("ИсходныеДанные!$J$2:$J$50000")),0)</f>
        <v>0</v>
      </c>
      <c r="L3300" s="3">
        <f ca="1">IF($B3300&lt;&gt;"",SUMIF(INDIRECT("ИсходныеДанные!$"&amp;$K$4&amp;"$2:$"&amp;$K$4&amp;"$50000"),$B3300&amp;"#"&amp;L$6,INDIRECT("ИсходныеДанные!$J$2:$J$50000")),0)</f>
        <v>0</v>
      </c>
      <c r="M3300" s="3">
        <f ca="1">IF($B3300&lt;&gt;"",SUMIF(INDIRECT("ИсходныеДанные!$"&amp;$K$4&amp;"$2:$"&amp;$K$4&amp;"$50000"),$B3300&amp;"#"&amp;M$6,INDIRECT("ИсходныеДанные!$J$2:$J$50000")),0)</f>
        <v>0</v>
      </c>
      <c r="N3300" s="3">
        <f ca="1">IF($B3300&lt;&gt;"",SUMIF(INDIRECT("ИсходныеДанные!$"&amp;$K$4&amp;"$2:$"&amp;$K$4&amp;"$50000"),$B3300&amp;"#"&amp;N$6,INDIRECT("ИсходныеДанные!$J$2:$J$50000")),0)</f>
        <v>0</v>
      </c>
      <c r="O3300" s="3">
        <f ca="1">IF($B3300&lt;&gt;"",SUMIF(INDIRECT("ИсходныеДанные!$"&amp;$K$4&amp;"$2:$"&amp;$K$4&amp;"$50000"),$B3300&amp;"#"&amp;O$6,INDIRECT("ИсходныеДанные!$J$2:$J$50000")),0)</f>
        <v>0</v>
      </c>
      <c r="P3300" s="3">
        <f ca="1">IF($B3300&lt;&gt;"",SUMIF(INDIRECT("ИсходныеДанные!$"&amp;$K$4&amp;"$2:$"&amp;$K$4&amp;"$50000"),$B3300&amp;"#"&amp;P$6,INDIRECT("ИсходныеДанные!$J$2:$J$50000")),0)</f>
        <v>0</v>
      </c>
      <c r="Q3300" s="3">
        <f ca="1">IF($B3300&lt;&gt;"",SUMIF(INDIRECT("ИсходныеДанные!$"&amp;$K$4&amp;"$2:$"&amp;$K$4&amp;"$50000"),$B3300&amp;"#"&amp;Q$6,INDIRECT("ИсходныеДанные!$J$2:$J$50000")),0)</f>
        <v>0</v>
      </c>
      <c r="R3300" s="3">
        <f ca="1">IF($B3300&lt;&gt;"",SUMIF(INDIRECT("ИсходныеДанные!$"&amp;$K$4&amp;"$2:$"&amp;$K$4&amp;"$50000"),$B3300&amp;"#"&amp;R$6,INDIRECT("ИсходныеДанные!$J$2:$J$50000")),0)</f>
        <v>0</v>
      </c>
      <c r="S3300" s="3">
        <f ca="1">IF($B3300&lt;&gt;"",SUMIF(INDIRECT("ИсходныеДанные!$"&amp;$K$4&amp;"$2:$"&amp;$K$4&amp;"$50000"),$B3300&amp;"#"&amp;S$6,INDIRECT("ИсходныеДанные!$J$2:$J$50000")),0)</f>
        <v>0</v>
      </c>
      <c r="T3300" s="3">
        <f ca="1">IF($B3300&lt;&gt;"",SUMIF(INDIRECT("ИсходныеДанные!$"&amp;$K$4&amp;"$2:$"&amp;$K$4&amp;"$50000"),$B3300&amp;"#"&amp;T$6,INDIRECT("ИсходныеДанные!$J$2:$J$50000")),0)</f>
        <v>0</v>
      </c>
      <c r="U3300" s="3">
        <f ca="1">IF($B3300&lt;&gt;"",SUMIF(INDIRECT("ИсходныеДанные!$"&amp;$K$4&amp;"$2:$"&amp;$K$4&amp;"$50000"),$B3300&amp;"#"&amp;U$6,INDIRECT("ИсходныеДанные!$J$2:$J$50000")),0)</f>
        <v>0</v>
      </c>
      <c r="V3300" s="3">
        <f ca="1">IF($B3300&lt;&gt;"",SUMIF(INDIRECT("ИсходныеДанные!$"&amp;$K$4&amp;"$2:$"&amp;$K$4&amp;"$50000"),$B3300&amp;"#"&amp;V$6,INDIRECT("ИсходныеДанные!$J$2:$J$50000")),0)</f>
        <v>0</v>
      </c>
      <c r="W3300" s="16" t="e">
        <f ca="1">SUM(K3300:V3300)/Пофамильно!$R$1</f>
        <v>#DIV/0!</v>
      </c>
    </row>
    <row r="3301" spans="1:23" x14ac:dyDescent="0.25">
      <c r="A3301" s="10" t="str">
        <f t="shared" ca="1" si="53"/>
        <v>delete</v>
      </c>
      <c r="B3301" s="16" cm="1">
        <f t="array" aca="1" ref="B3301" ca="1">INDIRECT("УникальныеСписки!D"&amp;ROW()-$L$4)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14"/>
      <c r="G3301" s="81" t="str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84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84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84" t="str" cm="1">
        <f t="array" aca="1" ref="J3301" ca="1">_xlfn.XLOOKUP($B3301,INDIRECT(SUBSTITUTE("ИсходныеДанные!$где$2:$где$50000","где",$B$4)),INDIRECT(SUBSTITUTE("ИсходныеДанные!$что$2:$что$50000","что",J$4)),"",0,1)</f>
        <v/>
      </c>
      <c r="K3301" s="3">
        <f ca="1">IF($B3301&lt;&gt;"",SUMIF(INDIRECT("ИсходныеДанные!$"&amp;$K$4&amp;"$2:$"&amp;$K$4&amp;"$50000"),$B3301&amp;"#"&amp;K$6,INDIRECT("ИсходныеДанные!$J$2:$J$50000")),0)</f>
        <v>0</v>
      </c>
      <c r="L3301" s="3">
        <f ca="1">IF($B3301&lt;&gt;"",SUMIF(INDIRECT("ИсходныеДанные!$"&amp;$K$4&amp;"$2:$"&amp;$K$4&amp;"$50000"),$B3301&amp;"#"&amp;L$6,INDIRECT("ИсходныеДанные!$J$2:$J$50000")),0)</f>
        <v>0</v>
      </c>
      <c r="M3301" s="3">
        <f ca="1">IF($B3301&lt;&gt;"",SUMIF(INDIRECT("ИсходныеДанные!$"&amp;$K$4&amp;"$2:$"&amp;$K$4&amp;"$50000"),$B3301&amp;"#"&amp;M$6,INDIRECT("ИсходныеДанные!$J$2:$J$50000")),0)</f>
        <v>0</v>
      </c>
      <c r="N3301" s="3">
        <f ca="1">IF($B3301&lt;&gt;"",SUMIF(INDIRECT("ИсходныеДанные!$"&amp;$K$4&amp;"$2:$"&amp;$K$4&amp;"$50000"),$B3301&amp;"#"&amp;N$6,INDIRECT("ИсходныеДанные!$J$2:$J$50000")),0)</f>
        <v>0</v>
      </c>
      <c r="O3301" s="3">
        <f ca="1">IF($B3301&lt;&gt;"",SUMIF(INDIRECT("ИсходныеДанные!$"&amp;$K$4&amp;"$2:$"&amp;$K$4&amp;"$50000"),$B3301&amp;"#"&amp;O$6,INDIRECT("ИсходныеДанные!$J$2:$J$50000")),0)</f>
        <v>0</v>
      </c>
      <c r="P3301" s="3">
        <f ca="1">IF($B3301&lt;&gt;"",SUMIF(INDIRECT("ИсходныеДанные!$"&amp;$K$4&amp;"$2:$"&amp;$K$4&amp;"$50000"),$B3301&amp;"#"&amp;P$6,INDIRECT("ИсходныеДанные!$J$2:$J$50000")),0)</f>
        <v>0</v>
      </c>
      <c r="Q3301" s="3">
        <f ca="1">IF($B3301&lt;&gt;"",SUMIF(INDIRECT("ИсходныеДанные!$"&amp;$K$4&amp;"$2:$"&amp;$K$4&amp;"$50000"),$B3301&amp;"#"&amp;Q$6,INDIRECT("ИсходныеДанные!$J$2:$J$50000")),0)</f>
        <v>0</v>
      </c>
      <c r="R3301" s="3">
        <f ca="1">IF($B3301&lt;&gt;"",SUMIF(INDIRECT("ИсходныеДанные!$"&amp;$K$4&amp;"$2:$"&amp;$K$4&amp;"$50000"),$B3301&amp;"#"&amp;R$6,INDIRECT("ИсходныеДанные!$J$2:$J$50000")),0)</f>
        <v>0</v>
      </c>
      <c r="S3301" s="3">
        <f ca="1">IF($B3301&lt;&gt;"",SUMIF(INDIRECT("ИсходныеДанные!$"&amp;$K$4&amp;"$2:$"&amp;$K$4&amp;"$50000"),$B3301&amp;"#"&amp;S$6,INDIRECT("ИсходныеДанные!$J$2:$J$50000")),0)</f>
        <v>0</v>
      </c>
      <c r="T3301" s="3">
        <f ca="1">IF($B3301&lt;&gt;"",SUMIF(INDIRECT("ИсходныеДанные!$"&amp;$K$4&amp;"$2:$"&amp;$K$4&amp;"$50000"),$B3301&amp;"#"&amp;T$6,INDIRECT("ИсходныеДанные!$J$2:$J$50000")),0)</f>
        <v>0</v>
      </c>
      <c r="U3301" s="3">
        <f ca="1">IF($B3301&lt;&gt;"",SUMIF(INDIRECT("ИсходныеДанные!$"&amp;$K$4&amp;"$2:$"&amp;$K$4&amp;"$50000"),$B3301&amp;"#"&amp;U$6,INDIRECT("ИсходныеДанные!$J$2:$J$50000")),0)</f>
        <v>0</v>
      </c>
      <c r="V3301" s="3">
        <f ca="1">IF($B3301&lt;&gt;"",SUMIF(INDIRECT("ИсходныеДанные!$"&amp;$K$4&amp;"$2:$"&amp;$K$4&amp;"$50000"),$B3301&amp;"#"&amp;V$6,INDIRECT("ИсходныеДанные!$J$2:$J$50000")),0)</f>
        <v>0</v>
      </c>
      <c r="W3301" s="16" t="e">
        <f ca="1">SUM(K3301:V3301)/Пофамильно!$R$1</f>
        <v>#DIV/0!</v>
      </c>
    </row>
    <row r="3302" spans="1:23" x14ac:dyDescent="0.25">
      <c r="A3302" s="10" t="str">
        <f t="shared" ca="1" si="53"/>
        <v>delete</v>
      </c>
      <c r="B3302" s="16" cm="1">
        <f t="array" aca="1" ref="B3302" ca="1">INDIRECT("УникальныеСписки!D"&amp;ROW()-$L$4)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14"/>
      <c r="G3302" s="81" t="str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84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84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84" t="str" cm="1">
        <f t="array" aca="1" ref="J3302" ca="1">_xlfn.XLOOKUP($B3302,INDIRECT(SUBSTITUTE("ИсходныеДанные!$где$2:$где$50000","где",$B$4)),INDIRECT(SUBSTITUTE("ИсходныеДанные!$что$2:$что$50000","что",J$4)),"",0,1)</f>
        <v/>
      </c>
      <c r="K3302" s="3">
        <f ca="1">IF($B3302&lt;&gt;"",SUMIF(INDIRECT("ИсходныеДанные!$"&amp;$K$4&amp;"$2:$"&amp;$K$4&amp;"$50000"),$B3302&amp;"#"&amp;K$6,INDIRECT("ИсходныеДанные!$J$2:$J$50000")),0)</f>
        <v>0</v>
      </c>
      <c r="L3302" s="3">
        <f ca="1">IF($B3302&lt;&gt;"",SUMIF(INDIRECT("ИсходныеДанные!$"&amp;$K$4&amp;"$2:$"&amp;$K$4&amp;"$50000"),$B3302&amp;"#"&amp;L$6,INDIRECT("ИсходныеДанные!$J$2:$J$50000")),0)</f>
        <v>0</v>
      </c>
      <c r="M3302" s="3">
        <f ca="1">IF($B3302&lt;&gt;"",SUMIF(INDIRECT("ИсходныеДанные!$"&amp;$K$4&amp;"$2:$"&amp;$K$4&amp;"$50000"),$B3302&amp;"#"&amp;M$6,INDIRECT("ИсходныеДанные!$J$2:$J$50000")),0)</f>
        <v>0</v>
      </c>
      <c r="N3302" s="3">
        <f ca="1">IF($B3302&lt;&gt;"",SUMIF(INDIRECT("ИсходныеДанные!$"&amp;$K$4&amp;"$2:$"&amp;$K$4&amp;"$50000"),$B3302&amp;"#"&amp;N$6,INDIRECT("ИсходныеДанные!$J$2:$J$50000")),0)</f>
        <v>0</v>
      </c>
      <c r="O3302" s="3">
        <f ca="1">IF($B3302&lt;&gt;"",SUMIF(INDIRECT("ИсходныеДанные!$"&amp;$K$4&amp;"$2:$"&amp;$K$4&amp;"$50000"),$B3302&amp;"#"&amp;O$6,INDIRECT("ИсходныеДанные!$J$2:$J$50000")),0)</f>
        <v>0</v>
      </c>
      <c r="P3302" s="3">
        <f ca="1">IF($B3302&lt;&gt;"",SUMIF(INDIRECT("ИсходныеДанные!$"&amp;$K$4&amp;"$2:$"&amp;$K$4&amp;"$50000"),$B3302&amp;"#"&amp;P$6,INDIRECT("ИсходныеДанные!$J$2:$J$50000")),0)</f>
        <v>0</v>
      </c>
      <c r="Q3302" s="3">
        <f ca="1">IF($B3302&lt;&gt;"",SUMIF(INDIRECT("ИсходныеДанные!$"&amp;$K$4&amp;"$2:$"&amp;$K$4&amp;"$50000"),$B3302&amp;"#"&amp;Q$6,INDIRECT("ИсходныеДанные!$J$2:$J$50000")),0)</f>
        <v>0</v>
      </c>
      <c r="R3302" s="3">
        <f ca="1">IF($B3302&lt;&gt;"",SUMIF(INDIRECT("ИсходныеДанные!$"&amp;$K$4&amp;"$2:$"&amp;$K$4&amp;"$50000"),$B3302&amp;"#"&amp;R$6,INDIRECT("ИсходныеДанные!$J$2:$J$50000")),0)</f>
        <v>0</v>
      </c>
      <c r="S3302" s="3">
        <f ca="1">IF($B3302&lt;&gt;"",SUMIF(INDIRECT("ИсходныеДанные!$"&amp;$K$4&amp;"$2:$"&amp;$K$4&amp;"$50000"),$B3302&amp;"#"&amp;S$6,INDIRECT("ИсходныеДанные!$J$2:$J$50000")),0)</f>
        <v>0</v>
      </c>
      <c r="T3302" s="3">
        <f ca="1">IF($B3302&lt;&gt;"",SUMIF(INDIRECT("ИсходныеДанные!$"&amp;$K$4&amp;"$2:$"&amp;$K$4&amp;"$50000"),$B3302&amp;"#"&amp;T$6,INDIRECT("ИсходныеДанные!$J$2:$J$50000")),0)</f>
        <v>0</v>
      </c>
      <c r="U3302" s="3">
        <f ca="1">IF($B3302&lt;&gt;"",SUMIF(INDIRECT("ИсходныеДанные!$"&amp;$K$4&amp;"$2:$"&amp;$K$4&amp;"$50000"),$B3302&amp;"#"&amp;U$6,INDIRECT("ИсходныеДанные!$J$2:$J$50000")),0)</f>
        <v>0</v>
      </c>
      <c r="V3302" s="3">
        <f ca="1">IF($B3302&lt;&gt;"",SUMIF(INDIRECT("ИсходныеДанные!$"&amp;$K$4&amp;"$2:$"&amp;$K$4&amp;"$50000"),$B3302&amp;"#"&amp;V$6,INDIRECT("ИсходныеДанные!$J$2:$J$50000")),0)</f>
        <v>0</v>
      </c>
      <c r="W3302" s="16" t="e">
        <f ca="1">SUM(K3302:V3302)/Пофамильно!$R$1</f>
        <v>#DIV/0!</v>
      </c>
    </row>
    <row r="3303" spans="1:23" x14ac:dyDescent="0.25">
      <c r="A3303" s="10" t="str">
        <f t="shared" ca="1" si="53"/>
        <v>delete</v>
      </c>
      <c r="B3303" s="16" cm="1">
        <f t="array" aca="1" ref="B3303" ca="1">INDIRECT("УникальныеСписки!D"&amp;ROW()-$L$4)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14"/>
      <c r="G3303" s="81" t="str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84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84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84" t="str" cm="1">
        <f t="array" aca="1" ref="J3303" ca="1">_xlfn.XLOOKUP($B3303,INDIRECT(SUBSTITUTE("ИсходныеДанные!$где$2:$где$50000","где",$B$4)),INDIRECT(SUBSTITUTE("ИсходныеДанные!$что$2:$что$50000","что",J$4)),"",0,1)</f>
        <v/>
      </c>
      <c r="K3303" s="3">
        <f ca="1">IF($B3303&lt;&gt;"",SUMIF(INDIRECT("ИсходныеДанные!$"&amp;$K$4&amp;"$2:$"&amp;$K$4&amp;"$50000"),$B3303&amp;"#"&amp;K$6,INDIRECT("ИсходныеДанные!$J$2:$J$50000")),0)</f>
        <v>0</v>
      </c>
      <c r="L3303" s="3">
        <f ca="1">IF($B3303&lt;&gt;"",SUMIF(INDIRECT("ИсходныеДанные!$"&amp;$K$4&amp;"$2:$"&amp;$K$4&amp;"$50000"),$B3303&amp;"#"&amp;L$6,INDIRECT("ИсходныеДанные!$J$2:$J$50000")),0)</f>
        <v>0</v>
      </c>
      <c r="M3303" s="3">
        <f ca="1">IF($B3303&lt;&gt;"",SUMIF(INDIRECT("ИсходныеДанные!$"&amp;$K$4&amp;"$2:$"&amp;$K$4&amp;"$50000"),$B3303&amp;"#"&amp;M$6,INDIRECT("ИсходныеДанные!$J$2:$J$50000")),0)</f>
        <v>0</v>
      </c>
      <c r="N3303" s="3">
        <f ca="1">IF($B3303&lt;&gt;"",SUMIF(INDIRECT("ИсходныеДанные!$"&amp;$K$4&amp;"$2:$"&amp;$K$4&amp;"$50000"),$B3303&amp;"#"&amp;N$6,INDIRECT("ИсходныеДанные!$J$2:$J$50000")),0)</f>
        <v>0</v>
      </c>
      <c r="O3303" s="3">
        <f ca="1">IF($B3303&lt;&gt;"",SUMIF(INDIRECT("ИсходныеДанные!$"&amp;$K$4&amp;"$2:$"&amp;$K$4&amp;"$50000"),$B3303&amp;"#"&amp;O$6,INDIRECT("ИсходныеДанные!$J$2:$J$50000")),0)</f>
        <v>0</v>
      </c>
      <c r="P3303" s="3">
        <f ca="1">IF($B3303&lt;&gt;"",SUMIF(INDIRECT("ИсходныеДанные!$"&amp;$K$4&amp;"$2:$"&amp;$K$4&amp;"$50000"),$B3303&amp;"#"&amp;P$6,INDIRECT("ИсходныеДанные!$J$2:$J$50000")),0)</f>
        <v>0</v>
      </c>
      <c r="Q3303" s="3">
        <f ca="1">IF($B3303&lt;&gt;"",SUMIF(INDIRECT("ИсходныеДанные!$"&amp;$K$4&amp;"$2:$"&amp;$K$4&amp;"$50000"),$B3303&amp;"#"&amp;Q$6,INDIRECT("ИсходныеДанные!$J$2:$J$50000")),0)</f>
        <v>0</v>
      </c>
      <c r="R3303" s="3">
        <f ca="1">IF($B3303&lt;&gt;"",SUMIF(INDIRECT("ИсходныеДанные!$"&amp;$K$4&amp;"$2:$"&amp;$K$4&amp;"$50000"),$B3303&amp;"#"&amp;R$6,INDIRECT("ИсходныеДанные!$J$2:$J$50000")),0)</f>
        <v>0</v>
      </c>
      <c r="S3303" s="3">
        <f ca="1">IF($B3303&lt;&gt;"",SUMIF(INDIRECT("ИсходныеДанные!$"&amp;$K$4&amp;"$2:$"&amp;$K$4&amp;"$50000"),$B3303&amp;"#"&amp;S$6,INDIRECT("ИсходныеДанные!$J$2:$J$50000")),0)</f>
        <v>0</v>
      </c>
      <c r="T3303" s="3">
        <f ca="1">IF($B3303&lt;&gt;"",SUMIF(INDIRECT("ИсходныеДанные!$"&amp;$K$4&amp;"$2:$"&amp;$K$4&amp;"$50000"),$B3303&amp;"#"&amp;T$6,INDIRECT("ИсходныеДанные!$J$2:$J$50000")),0)</f>
        <v>0</v>
      </c>
      <c r="U3303" s="3">
        <f ca="1">IF($B3303&lt;&gt;"",SUMIF(INDIRECT("ИсходныеДанные!$"&amp;$K$4&amp;"$2:$"&amp;$K$4&amp;"$50000"),$B3303&amp;"#"&amp;U$6,INDIRECT("ИсходныеДанные!$J$2:$J$50000")),0)</f>
        <v>0</v>
      </c>
      <c r="V3303" s="3">
        <f ca="1">IF($B3303&lt;&gt;"",SUMIF(INDIRECT("ИсходныеДанные!$"&amp;$K$4&amp;"$2:$"&amp;$K$4&amp;"$50000"),$B3303&amp;"#"&amp;V$6,INDIRECT("ИсходныеДанные!$J$2:$J$50000")),0)</f>
        <v>0</v>
      </c>
      <c r="W3303" s="16" t="e">
        <f ca="1">SUM(K3303:V3303)/Пофамильно!$R$1</f>
        <v>#DIV/0!</v>
      </c>
    </row>
    <row r="3304" spans="1:23" x14ac:dyDescent="0.25">
      <c r="A3304" s="10" t="str">
        <f t="shared" ca="1" si="53"/>
        <v>delete</v>
      </c>
      <c r="B3304" s="16" cm="1">
        <f t="array" aca="1" ref="B3304" ca="1">INDIRECT("УникальныеСписки!D"&amp;ROW()-$L$4)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14"/>
      <c r="G3304" s="81" t="str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84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84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84" t="str" cm="1">
        <f t="array" aca="1" ref="J3304" ca="1">_xlfn.XLOOKUP($B3304,INDIRECT(SUBSTITUTE("ИсходныеДанные!$где$2:$где$50000","где",$B$4)),INDIRECT(SUBSTITUTE("ИсходныеДанные!$что$2:$что$50000","что",J$4)),"",0,1)</f>
        <v/>
      </c>
      <c r="K3304" s="3">
        <f ca="1">IF($B3304&lt;&gt;"",SUMIF(INDIRECT("ИсходныеДанные!$"&amp;$K$4&amp;"$2:$"&amp;$K$4&amp;"$50000"),$B3304&amp;"#"&amp;K$6,INDIRECT("ИсходныеДанные!$J$2:$J$50000")),0)</f>
        <v>0</v>
      </c>
      <c r="L3304" s="3">
        <f ca="1">IF($B3304&lt;&gt;"",SUMIF(INDIRECT("ИсходныеДанные!$"&amp;$K$4&amp;"$2:$"&amp;$K$4&amp;"$50000"),$B3304&amp;"#"&amp;L$6,INDIRECT("ИсходныеДанные!$J$2:$J$50000")),0)</f>
        <v>0</v>
      </c>
      <c r="M3304" s="3">
        <f ca="1">IF($B3304&lt;&gt;"",SUMIF(INDIRECT("ИсходныеДанные!$"&amp;$K$4&amp;"$2:$"&amp;$K$4&amp;"$50000"),$B3304&amp;"#"&amp;M$6,INDIRECT("ИсходныеДанные!$J$2:$J$50000")),0)</f>
        <v>0</v>
      </c>
      <c r="N3304" s="3">
        <f ca="1">IF($B3304&lt;&gt;"",SUMIF(INDIRECT("ИсходныеДанные!$"&amp;$K$4&amp;"$2:$"&amp;$K$4&amp;"$50000"),$B3304&amp;"#"&amp;N$6,INDIRECT("ИсходныеДанные!$J$2:$J$50000")),0)</f>
        <v>0</v>
      </c>
      <c r="O3304" s="3">
        <f ca="1">IF($B3304&lt;&gt;"",SUMIF(INDIRECT("ИсходныеДанные!$"&amp;$K$4&amp;"$2:$"&amp;$K$4&amp;"$50000"),$B3304&amp;"#"&amp;O$6,INDIRECT("ИсходныеДанные!$J$2:$J$50000")),0)</f>
        <v>0</v>
      </c>
      <c r="P3304" s="3">
        <f ca="1">IF($B3304&lt;&gt;"",SUMIF(INDIRECT("ИсходныеДанные!$"&amp;$K$4&amp;"$2:$"&amp;$K$4&amp;"$50000"),$B3304&amp;"#"&amp;P$6,INDIRECT("ИсходныеДанные!$J$2:$J$50000")),0)</f>
        <v>0</v>
      </c>
      <c r="Q3304" s="3">
        <f ca="1">IF($B3304&lt;&gt;"",SUMIF(INDIRECT("ИсходныеДанные!$"&amp;$K$4&amp;"$2:$"&amp;$K$4&amp;"$50000"),$B3304&amp;"#"&amp;Q$6,INDIRECT("ИсходныеДанные!$J$2:$J$50000")),0)</f>
        <v>0</v>
      </c>
      <c r="R3304" s="3">
        <f ca="1">IF($B3304&lt;&gt;"",SUMIF(INDIRECT("ИсходныеДанные!$"&amp;$K$4&amp;"$2:$"&amp;$K$4&amp;"$50000"),$B3304&amp;"#"&amp;R$6,INDIRECT("ИсходныеДанные!$J$2:$J$50000")),0)</f>
        <v>0</v>
      </c>
      <c r="S3304" s="3">
        <f ca="1">IF($B3304&lt;&gt;"",SUMIF(INDIRECT("ИсходныеДанные!$"&amp;$K$4&amp;"$2:$"&amp;$K$4&amp;"$50000"),$B3304&amp;"#"&amp;S$6,INDIRECT("ИсходныеДанные!$J$2:$J$50000")),0)</f>
        <v>0</v>
      </c>
      <c r="T3304" s="3">
        <f ca="1">IF($B3304&lt;&gt;"",SUMIF(INDIRECT("ИсходныеДанные!$"&amp;$K$4&amp;"$2:$"&amp;$K$4&amp;"$50000"),$B3304&amp;"#"&amp;T$6,INDIRECT("ИсходныеДанные!$J$2:$J$50000")),0)</f>
        <v>0</v>
      </c>
      <c r="U3304" s="3">
        <f ca="1">IF($B3304&lt;&gt;"",SUMIF(INDIRECT("ИсходныеДанные!$"&amp;$K$4&amp;"$2:$"&amp;$K$4&amp;"$50000"),$B3304&amp;"#"&amp;U$6,INDIRECT("ИсходныеДанные!$J$2:$J$50000")),0)</f>
        <v>0</v>
      </c>
      <c r="V3304" s="3">
        <f ca="1">IF($B3304&lt;&gt;"",SUMIF(INDIRECT("ИсходныеДанные!$"&amp;$K$4&amp;"$2:$"&amp;$K$4&amp;"$50000"),$B3304&amp;"#"&amp;V$6,INDIRECT("ИсходныеДанные!$J$2:$J$50000")),0)</f>
        <v>0</v>
      </c>
      <c r="W3304" s="16" t="e">
        <f ca="1">SUM(K3304:V3304)/Пофамильно!$R$1</f>
        <v>#DIV/0!</v>
      </c>
    </row>
    <row r="3305" spans="1:23" x14ac:dyDescent="0.25">
      <c r="A3305" s="10" t="str">
        <f t="shared" ca="1" si="53"/>
        <v>delete</v>
      </c>
      <c r="B3305" s="16" cm="1">
        <f t="array" aca="1" ref="B3305" ca="1">INDIRECT("УникальныеСписки!D"&amp;ROW()-$L$4)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14"/>
      <c r="G3305" s="81" t="str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84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84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84" t="str" cm="1">
        <f t="array" aca="1" ref="J3305" ca="1">_xlfn.XLOOKUP($B3305,INDIRECT(SUBSTITUTE("ИсходныеДанные!$где$2:$где$50000","где",$B$4)),INDIRECT(SUBSTITUTE("ИсходныеДанные!$что$2:$что$50000","что",J$4)),"",0,1)</f>
        <v/>
      </c>
      <c r="K3305" s="3">
        <f ca="1">IF($B3305&lt;&gt;"",SUMIF(INDIRECT("ИсходныеДанные!$"&amp;$K$4&amp;"$2:$"&amp;$K$4&amp;"$50000"),$B3305&amp;"#"&amp;K$6,INDIRECT("ИсходныеДанные!$J$2:$J$50000")),0)</f>
        <v>0</v>
      </c>
      <c r="L3305" s="3">
        <f ca="1">IF($B3305&lt;&gt;"",SUMIF(INDIRECT("ИсходныеДанные!$"&amp;$K$4&amp;"$2:$"&amp;$K$4&amp;"$50000"),$B3305&amp;"#"&amp;L$6,INDIRECT("ИсходныеДанные!$J$2:$J$50000")),0)</f>
        <v>0</v>
      </c>
      <c r="M3305" s="3">
        <f ca="1">IF($B3305&lt;&gt;"",SUMIF(INDIRECT("ИсходныеДанные!$"&amp;$K$4&amp;"$2:$"&amp;$K$4&amp;"$50000"),$B3305&amp;"#"&amp;M$6,INDIRECT("ИсходныеДанные!$J$2:$J$50000")),0)</f>
        <v>0</v>
      </c>
      <c r="N3305" s="3">
        <f ca="1">IF($B3305&lt;&gt;"",SUMIF(INDIRECT("ИсходныеДанные!$"&amp;$K$4&amp;"$2:$"&amp;$K$4&amp;"$50000"),$B3305&amp;"#"&amp;N$6,INDIRECT("ИсходныеДанные!$J$2:$J$50000")),0)</f>
        <v>0</v>
      </c>
      <c r="O3305" s="3">
        <f ca="1">IF($B3305&lt;&gt;"",SUMIF(INDIRECT("ИсходныеДанные!$"&amp;$K$4&amp;"$2:$"&amp;$K$4&amp;"$50000"),$B3305&amp;"#"&amp;O$6,INDIRECT("ИсходныеДанные!$J$2:$J$50000")),0)</f>
        <v>0</v>
      </c>
      <c r="P3305" s="3">
        <f ca="1">IF($B3305&lt;&gt;"",SUMIF(INDIRECT("ИсходныеДанные!$"&amp;$K$4&amp;"$2:$"&amp;$K$4&amp;"$50000"),$B3305&amp;"#"&amp;P$6,INDIRECT("ИсходныеДанные!$J$2:$J$50000")),0)</f>
        <v>0</v>
      </c>
      <c r="Q3305" s="3">
        <f ca="1">IF($B3305&lt;&gt;"",SUMIF(INDIRECT("ИсходныеДанные!$"&amp;$K$4&amp;"$2:$"&amp;$K$4&amp;"$50000"),$B3305&amp;"#"&amp;Q$6,INDIRECT("ИсходныеДанные!$J$2:$J$50000")),0)</f>
        <v>0</v>
      </c>
      <c r="R3305" s="3">
        <f ca="1">IF($B3305&lt;&gt;"",SUMIF(INDIRECT("ИсходныеДанные!$"&amp;$K$4&amp;"$2:$"&amp;$K$4&amp;"$50000"),$B3305&amp;"#"&amp;R$6,INDIRECT("ИсходныеДанные!$J$2:$J$50000")),0)</f>
        <v>0</v>
      </c>
      <c r="S3305" s="3">
        <f ca="1">IF($B3305&lt;&gt;"",SUMIF(INDIRECT("ИсходныеДанные!$"&amp;$K$4&amp;"$2:$"&amp;$K$4&amp;"$50000"),$B3305&amp;"#"&amp;S$6,INDIRECT("ИсходныеДанные!$J$2:$J$50000")),0)</f>
        <v>0</v>
      </c>
      <c r="T3305" s="3">
        <f ca="1">IF($B3305&lt;&gt;"",SUMIF(INDIRECT("ИсходныеДанные!$"&amp;$K$4&amp;"$2:$"&amp;$K$4&amp;"$50000"),$B3305&amp;"#"&amp;T$6,INDIRECT("ИсходныеДанные!$J$2:$J$50000")),0)</f>
        <v>0</v>
      </c>
      <c r="U3305" s="3">
        <f ca="1">IF($B3305&lt;&gt;"",SUMIF(INDIRECT("ИсходныеДанные!$"&amp;$K$4&amp;"$2:$"&amp;$K$4&amp;"$50000"),$B3305&amp;"#"&amp;U$6,INDIRECT("ИсходныеДанные!$J$2:$J$50000")),0)</f>
        <v>0</v>
      </c>
      <c r="V3305" s="3">
        <f ca="1">IF($B3305&lt;&gt;"",SUMIF(INDIRECT("ИсходныеДанные!$"&amp;$K$4&amp;"$2:$"&amp;$K$4&amp;"$50000"),$B3305&amp;"#"&amp;V$6,INDIRECT("ИсходныеДанные!$J$2:$J$50000")),0)</f>
        <v>0</v>
      </c>
      <c r="W3305" s="16" t="e">
        <f ca="1">SUM(K3305:V3305)/Пофамильно!$R$1</f>
        <v>#DIV/0!</v>
      </c>
    </row>
    <row r="3306" spans="1:23" x14ac:dyDescent="0.25">
      <c r="A3306" s="10" t="str">
        <f t="shared" ca="1" si="53"/>
        <v>delete</v>
      </c>
      <c r="B3306" s="16" cm="1">
        <f t="array" aca="1" ref="B3306" ca="1">INDIRECT("УникальныеСписки!D"&amp;ROW()-$L$4)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14"/>
      <c r="G3306" s="81" t="str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84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84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84" t="str" cm="1">
        <f t="array" aca="1" ref="J3306" ca="1">_xlfn.XLOOKUP($B3306,INDIRECT(SUBSTITUTE("ИсходныеДанные!$где$2:$где$50000","где",$B$4)),INDIRECT(SUBSTITUTE("ИсходныеДанные!$что$2:$что$50000","что",J$4)),"",0,1)</f>
        <v/>
      </c>
      <c r="K3306" s="3">
        <f ca="1">IF($B3306&lt;&gt;"",SUMIF(INDIRECT("ИсходныеДанные!$"&amp;$K$4&amp;"$2:$"&amp;$K$4&amp;"$50000"),$B3306&amp;"#"&amp;K$6,INDIRECT("ИсходныеДанные!$J$2:$J$50000")),0)</f>
        <v>0</v>
      </c>
      <c r="L3306" s="3">
        <f ca="1">IF($B3306&lt;&gt;"",SUMIF(INDIRECT("ИсходныеДанные!$"&amp;$K$4&amp;"$2:$"&amp;$K$4&amp;"$50000"),$B3306&amp;"#"&amp;L$6,INDIRECT("ИсходныеДанные!$J$2:$J$50000")),0)</f>
        <v>0</v>
      </c>
      <c r="M3306" s="3">
        <f ca="1">IF($B3306&lt;&gt;"",SUMIF(INDIRECT("ИсходныеДанные!$"&amp;$K$4&amp;"$2:$"&amp;$K$4&amp;"$50000"),$B3306&amp;"#"&amp;M$6,INDIRECT("ИсходныеДанные!$J$2:$J$50000")),0)</f>
        <v>0</v>
      </c>
      <c r="N3306" s="3">
        <f ca="1">IF($B3306&lt;&gt;"",SUMIF(INDIRECT("ИсходныеДанные!$"&amp;$K$4&amp;"$2:$"&amp;$K$4&amp;"$50000"),$B3306&amp;"#"&amp;N$6,INDIRECT("ИсходныеДанные!$J$2:$J$50000")),0)</f>
        <v>0</v>
      </c>
      <c r="O3306" s="3">
        <f ca="1">IF($B3306&lt;&gt;"",SUMIF(INDIRECT("ИсходныеДанные!$"&amp;$K$4&amp;"$2:$"&amp;$K$4&amp;"$50000"),$B3306&amp;"#"&amp;O$6,INDIRECT("ИсходныеДанные!$J$2:$J$50000")),0)</f>
        <v>0</v>
      </c>
      <c r="P3306" s="3">
        <f ca="1">IF($B3306&lt;&gt;"",SUMIF(INDIRECT("ИсходныеДанные!$"&amp;$K$4&amp;"$2:$"&amp;$K$4&amp;"$50000"),$B3306&amp;"#"&amp;P$6,INDIRECT("ИсходныеДанные!$J$2:$J$50000")),0)</f>
        <v>0</v>
      </c>
      <c r="Q3306" s="3">
        <f ca="1">IF($B3306&lt;&gt;"",SUMIF(INDIRECT("ИсходныеДанные!$"&amp;$K$4&amp;"$2:$"&amp;$K$4&amp;"$50000"),$B3306&amp;"#"&amp;Q$6,INDIRECT("ИсходныеДанные!$J$2:$J$50000")),0)</f>
        <v>0</v>
      </c>
      <c r="R3306" s="3">
        <f ca="1">IF($B3306&lt;&gt;"",SUMIF(INDIRECT("ИсходныеДанные!$"&amp;$K$4&amp;"$2:$"&amp;$K$4&amp;"$50000"),$B3306&amp;"#"&amp;R$6,INDIRECT("ИсходныеДанные!$J$2:$J$50000")),0)</f>
        <v>0</v>
      </c>
      <c r="S3306" s="3">
        <f ca="1">IF($B3306&lt;&gt;"",SUMIF(INDIRECT("ИсходныеДанные!$"&amp;$K$4&amp;"$2:$"&amp;$K$4&amp;"$50000"),$B3306&amp;"#"&amp;S$6,INDIRECT("ИсходныеДанные!$J$2:$J$50000")),0)</f>
        <v>0</v>
      </c>
      <c r="T3306" s="3">
        <f ca="1">IF($B3306&lt;&gt;"",SUMIF(INDIRECT("ИсходныеДанные!$"&amp;$K$4&amp;"$2:$"&amp;$K$4&amp;"$50000"),$B3306&amp;"#"&amp;T$6,INDIRECT("ИсходныеДанные!$J$2:$J$50000")),0)</f>
        <v>0</v>
      </c>
      <c r="U3306" s="3">
        <f ca="1">IF($B3306&lt;&gt;"",SUMIF(INDIRECT("ИсходныеДанные!$"&amp;$K$4&amp;"$2:$"&amp;$K$4&amp;"$50000"),$B3306&amp;"#"&amp;U$6,INDIRECT("ИсходныеДанные!$J$2:$J$50000")),0)</f>
        <v>0</v>
      </c>
      <c r="V3306" s="3">
        <f ca="1">IF($B3306&lt;&gt;"",SUMIF(INDIRECT("ИсходныеДанные!$"&amp;$K$4&amp;"$2:$"&amp;$K$4&amp;"$50000"),$B3306&amp;"#"&amp;V$6,INDIRECT("ИсходныеДанные!$J$2:$J$50000")),0)</f>
        <v>0</v>
      </c>
      <c r="W3306" s="16" t="e">
        <f ca="1">SUM(K3306:V3306)/Пофамильно!$R$1</f>
        <v>#DIV/0!</v>
      </c>
    </row>
    <row r="3307" spans="1:23" x14ac:dyDescent="0.25">
      <c r="A3307" s="10" t="str">
        <f t="shared" ca="1" si="53"/>
        <v>delete</v>
      </c>
      <c r="B3307" s="16" cm="1">
        <f t="array" aca="1" ref="B3307" ca="1">INDIRECT("УникальныеСписки!D"&amp;ROW()-$L$4)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14"/>
      <c r="G3307" s="81" t="str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84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84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84" t="str" cm="1">
        <f t="array" aca="1" ref="J3307" ca="1">_xlfn.XLOOKUP($B3307,INDIRECT(SUBSTITUTE("ИсходныеДанные!$где$2:$где$50000","где",$B$4)),INDIRECT(SUBSTITUTE("ИсходныеДанные!$что$2:$что$50000","что",J$4)),"",0,1)</f>
        <v/>
      </c>
      <c r="K3307" s="3">
        <f ca="1">IF($B3307&lt;&gt;"",SUMIF(INDIRECT("ИсходныеДанные!$"&amp;$K$4&amp;"$2:$"&amp;$K$4&amp;"$50000"),$B3307&amp;"#"&amp;K$6,INDIRECT("ИсходныеДанные!$J$2:$J$50000")),0)</f>
        <v>0</v>
      </c>
      <c r="L3307" s="3">
        <f ca="1">IF($B3307&lt;&gt;"",SUMIF(INDIRECT("ИсходныеДанные!$"&amp;$K$4&amp;"$2:$"&amp;$K$4&amp;"$50000"),$B3307&amp;"#"&amp;L$6,INDIRECT("ИсходныеДанные!$J$2:$J$50000")),0)</f>
        <v>0</v>
      </c>
      <c r="M3307" s="3">
        <f ca="1">IF($B3307&lt;&gt;"",SUMIF(INDIRECT("ИсходныеДанные!$"&amp;$K$4&amp;"$2:$"&amp;$K$4&amp;"$50000"),$B3307&amp;"#"&amp;M$6,INDIRECT("ИсходныеДанные!$J$2:$J$50000")),0)</f>
        <v>0</v>
      </c>
      <c r="N3307" s="3">
        <f ca="1">IF($B3307&lt;&gt;"",SUMIF(INDIRECT("ИсходныеДанные!$"&amp;$K$4&amp;"$2:$"&amp;$K$4&amp;"$50000"),$B3307&amp;"#"&amp;N$6,INDIRECT("ИсходныеДанные!$J$2:$J$50000")),0)</f>
        <v>0</v>
      </c>
      <c r="O3307" s="3">
        <f ca="1">IF($B3307&lt;&gt;"",SUMIF(INDIRECT("ИсходныеДанные!$"&amp;$K$4&amp;"$2:$"&amp;$K$4&amp;"$50000"),$B3307&amp;"#"&amp;O$6,INDIRECT("ИсходныеДанные!$J$2:$J$50000")),0)</f>
        <v>0</v>
      </c>
      <c r="P3307" s="3">
        <f ca="1">IF($B3307&lt;&gt;"",SUMIF(INDIRECT("ИсходныеДанные!$"&amp;$K$4&amp;"$2:$"&amp;$K$4&amp;"$50000"),$B3307&amp;"#"&amp;P$6,INDIRECT("ИсходныеДанные!$J$2:$J$50000")),0)</f>
        <v>0</v>
      </c>
      <c r="Q3307" s="3">
        <f ca="1">IF($B3307&lt;&gt;"",SUMIF(INDIRECT("ИсходныеДанные!$"&amp;$K$4&amp;"$2:$"&amp;$K$4&amp;"$50000"),$B3307&amp;"#"&amp;Q$6,INDIRECT("ИсходныеДанные!$J$2:$J$50000")),0)</f>
        <v>0</v>
      </c>
      <c r="R3307" s="3">
        <f ca="1">IF($B3307&lt;&gt;"",SUMIF(INDIRECT("ИсходныеДанные!$"&amp;$K$4&amp;"$2:$"&amp;$K$4&amp;"$50000"),$B3307&amp;"#"&amp;R$6,INDIRECT("ИсходныеДанные!$J$2:$J$50000")),0)</f>
        <v>0</v>
      </c>
      <c r="S3307" s="3">
        <f ca="1">IF($B3307&lt;&gt;"",SUMIF(INDIRECT("ИсходныеДанные!$"&amp;$K$4&amp;"$2:$"&amp;$K$4&amp;"$50000"),$B3307&amp;"#"&amp;S$6,INDIRECT("ИсходныеДанные!$J$2:$J$50000")),0)</f>
        <v>0</v>
      </c>
      <c r="T3307" s="3">
        <f ca="1">IF($B3307&lt;&gt;"",SUMIF(INDIRECT("ИсходныеДанные!$"&amp;$K$4&amp;"$2:$"&amp;$K$4&amp;"$50000"),$B3307&amp;"#"&amp;T$6,INDIRECT("ИсходныеДанные!$J$2:$J$50000")),0)</f>
        <v>0</v>
      </c>
      <c r="U3307" s="3">
        <f ca="1">IF($B3307&lt;&gt;"",SUMIF(INDIRECT("ИсходныеДанные!$"&amp;$K$4&amp;"$2:$"&amp;$K$4&amp;"$50000"),$B3307&amp;"#"&amp;U$6,INDIRECT("ИсходныеДанные!$J$2:$J$50000")),0)</f>
        <v>0</v>
      </c>
      <c r="V3307" s="3">
        <f ca="1">IF($B3307&lt;&gt;"",SUMIF(INDIRECT("ИсходныеДанные!$"&amp;$K$4&amp;"$2:$"&amp;$K$4&amp;"$50000"),$B3307&amp;"#"&amp;V$6,INDIRECT("ИсходныеДанные!$J$2:$J$50000")),0)</f>
        <v>0</v>
      </c>
      <c r="W3307" s="16" t="e">
        <f ca="1">SUM(K3307:V3307)/Пофамильно!$R$1</f>
        <v>#DIV/0!</v>
      </c>
    </row>
    <row r="3308" spans="1:23" x14ac:dyDescent="0.25">
      <c r="A3308" s="10" t="str">
        <f t="shared" ca="1" si="53"/>
        <v>delete</v>
      </c>
      <c r="B3308" s="16" cm="1">
        <f t="array" aca="1" ref="B3308" ca="1">INDIRECT("УникальныеСписки!D"&amp;ROW()-$L$4)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14"/>
      <c r="G3308" s="81" t="str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84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84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84" t="str" cm="1">
        <f t="array" aca="1" ref="J3308" ca="1">_xlfn.XLOOKUP($B3308,INDIRECT(SUBSTITUTE("ИсходныеДанные!$где$2:$где$50000","где",$B$4)),INDIRECT(SUBSTITUTE("ИсходныеДанные!$что$2:$что$50000","что",J$4)),"",0,1)</f>
        <v/>
      </c>
      <c r="K3308" s="3">
        <f ca="1">IF($B3308&lt;&gt;"",SUMIF(INDIRECT("ИсходныеДанные!$"&amp;$K$4&amp;"$2:$"&amp;$K$4&amp;"$50000"),$B3308&amp;"#"&amp;K$6,INDIRECT("ИсходныеДанные!$J$2:$J$50000")),0)</f>
        <v>0</v>
      </c>
      <c r="L3308" s="3">
        <f ca="1">IF($B3308&lt;&gt;"",SUMIF(INDIRECT("ИсходныеДанные!$"&amp;$K$4&amp;"$2:$"&amp;$K$4&amp;"$50000"),$B3308&amp;"#"&amp;L$6,INDIRECT("ИсходныеДанные!$J$2:$J$50000")),0)</f>
        <v>0</v>
      </c>
      <c r="M3308" s="3">
        <f ca="1">IF($B3308&lt;&gt;"",SUMIF(INDIRECT("ИсходныеДанные!$"&amp;$K$4&amp;"$2:$"&amp;$K$4&amp;"$50000"),$B3308&amp;"#"&amp;M$6,INDIRECT("ИсходныеДанные!$J$2:$J$50000")),0)</f>
        <v>0</v>
      </c>
      <c r="N3308" s="3">
        <f ca="1">IF($B3308&lt;&gt;"",SUMIF(INDIRECT("ИсходныеДанные!$"&amp;$K$4&amp;"$2:$"&amp;$K$4&amp;"$50000"),$B3308&amp;"#"&amp;N$6,INDIRECT("ИсходныеДанные!$J$2:$J$50000")),0)</f>
        <v>0</v>
      </c>
      <c r="O3308" s="3">
        <f ca="1">IF($B3308&lt;&gt;"",SUMIF(INDIRECT("ИсходныеДанные!$"&amp;$K$4&amp;"$2:$"&amp;$K$4&amp;"$50000"),$B3308&amp;"#"&amp;O$6,INDIRECT("ИсходныеДанные!$J$2:$J$50000")),0)</f>
        <v>0</v>
      </c>
      <c r="P3308" s="3">
        <f ca="1">IF($B3308&lt;&gt;"",SUMIF(INDIRECT("ИсходныеДанные!$"&amp;$K$4&amp;"$2:$"&amp;$K$4&amp;"$50000"),$B3308&amp;"#"&amp;P$6,INDIRECT("ИсходныеДанные!$J$2:$J$50000")),0)</f>
        <v>0</v>
      </c>
      <c r="Q3308" s="3">
        <f ca="1">IF($B3308&lt;&gt;"",SUMIF(INDIRECT("ИсходныеДанные!$"&amp;$K$4&amp;"$2:$"&amp;$K$4&amp;"$50000"),$B3308&amp;"#"&amp;Q$6,INDIRECT("ИсходныеДанные!$J$2:$J$50000")),0)</f>
        <v>0</v>
      </c>
      <c r="R3308" s="3">
        <f ca="1">IF($B3308&lt;&gt;"",SUMIF(INDIRECT("ИсходныеДанные!$"&amp;$K$4&amp;"$2:$"&amp;$K$4&amp;"$50000"),$B3308&amp;"#"&amp;R$6,INDIRECT("ИсходныеДанные!$J$2:$J$50000")),0)</f>
        <v>0</v>
      </c>
      <c r="S3308" s="3">
        <f ca="1">IF($B3308&lt;&gt;"",SUMIF(INDIRECT("ИсходныеДанные!$"&amp;$K$4&amp;"$2:$"&amp;$K$4&amp;"$50000"),$B3308&amp;"#"&amp;S$6,INDIRECT("ИсходныеДанные!$J$2:$J$50000")),0)</f>
        <v>0</v>
      </c>
      <c r="T3308" s="3">
        <f ca="1">IF($B3308&lt;&gt;"",SUMIF(INDIRECT("ИсходныеДанные!$"&amp;$K$4&amp;"$2:$"&amp;$K$4&amp;"$50000"),$B3308&amp;"#"&amp;T$6,INDIRECT("ИсходныеДанные!$J$2:$J$50000")),0)</f>
        <v>0</v>
      </c>
      <c r="U3308" s="3">
        <f ca="1">IF($B3308&lt;&gt;"",SUMIF(INDIRECT("ИсходныеДанные!$"&amp;$K$4&amp;"$2:$"&amp;$K$4&amp;"$50000"),$B3308&amp;"#"&amp;U$6,INDIRECT("ИсходныеДанные!$J$2:$J$50000")),0)</f>
        <v>0</v>
      </c>
      <c r="V3308" s="3">
        <f ca="1">IF($B3308&lt;&gt;"",SUMIF(INDIRECT("ИсходныеДанные!$"&amp;$K$4&amp;"$2:$"&amp;$K$4&amp;"$50000"),$B3308&amp;"#"&amp;V$6,INDIRECT("ИсходныеДанные!$J$2:$J$50000")),0)</f>
        <v>0</v>
      </c>
      <c r="W3308" s="16" t="e">
        <f ca="1">SUM(K3308:V3308)/Пофамильно!$R$1</f>
        <v>#DIV/0!</v>
      </c>
    </row>
    <row r="3309" spans="1:23" x14ac:dyDescent="0.25">
      <c r="A3309" s="10" t="str">
        <f t="shared" ca="1" si="53"/>
        <v>delete</v>
      </c>
      <c r="B3309" s="16" cm="1">
        <f t="array" aca="1" ref="B3309" ca="1">INDIRECT("УникальныеСписки!D"&amp;ROW()-$L$4)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14"/>
      <c r="G3309" s="81" t="str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84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84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84" t="str" cm="1">
        <f t="array" aca="1" ref="J3309" ca="1">_xlfn.XLOOKUP($B3309,INDIRECT(SUBSTITUTE("ИсходныеДанные!$где$2:$где$50000","где",$B$4)),INDIRECT(SUBSTITUTE("ИсходныеДанные!$что$2:$что$50000","что",J$4)),"",0,1)</f>
        <v/>
      </c>
      <c r="K3309" s="3">
        <f ca="1">IF($B3309&lt;&gt;"",SUMIF(INDIRECT("ИсходныеДанные!$"&amp;$K$4&amp;"$2:$"&amp;$K$4&amp;"$50000"),$B3309&amp;"#"&amp;K$6,INDIRECT("ИсходныеДанные!$J$2:$J$50000")),0)</f>
        <v>0</v>
      </c>
      <c r="L3309" s="3">
        <f ca="1">IF($B3309&lt;&gt;"",SUMIF(INDIRECT("ИсходныеДанные!$"&amp;$K$4&amp;"$2:$"&amp;$K$4&amp;"$50000"),$B3309&amp;"#"&amp;L$6,INDIRECT("ИсходныеДанные!$J$2:$J$50000")),0)</f>
        <v>0</v>
      </c>
      <c r="M3309" s="3">
        <f ca="1">IF($B3309&lt;&gt;"",SUMIF(INDIRECT("ИсходныеДанные!$"&amp;$K$4&amp;"$2:$"&amp;$K$4&amp;"$50000"),$B3309&amp;"#"&amp;M$6,INDIRECT("ИсходныеДанные!$J$2:$J$50000")),0)</f>
        <v>0</v>
      </c>
      <c r="N3309" s="3">
        <f ca="1">IF($B3309&lt;&gt;"",SUMIF(INDIRECT("ИсходныеДанные!$"&amp;$K$4&amp;"$2:$"&amp;$K$4&amp;"$50000"),$B3309&amp;"#"&amp;N$6,INDIRECT("ИсходныеДанные!$J$2:$J$50000")),0)</f>
        <v>0</v>
      </c>
      <c r="O3309" s="3">
        <f ca="1">IF($B3309&lt;&gt;"",SUMIF(INDIRECT("ИсходныеДанные!$"&amp;$K$4&amp;"$2:$"&amp;$K$4&amp;"$50000"),$B3309&amp;"#"&amp;O$6,INDIRECT("ИсходныеДанные!$J$2:$J$50000")),0)</f>
        <v>0</v>
      </c>
      <c r="P3309" s="3">
        <f ca="1">IF($B3309&lt;&gt;"",SUMIF(INDIRECT("ИсходныеДанные!$"&amp;$K$4&amp;"$2:$"&amp;$K$4&amp;"$50000"),$B3309&amp;"#"&amp;P$6,INDIRECT("ИсходныеДанные!$J$2:$J$50000")),0)</f>
        <v>0</v>
      </c>
      <c r="Q3309" s="3">
        <f ca="1">IF($B3309&lt;&gt;"",SUMIF(INDIRECT("ИсходныеДанные!$"&amp;$K$4&amp;"$2:$"&amp;$K$4&amp;"$50000"),$B3309&amp;"#"&amp;Q$6,INDIRECT("ИсходныеДанные!$J$2:$J$50000")),0)</f>
        <v>0</v>
      </c>
      <c r="R3309" s="3">
        <f ca="1">IF($B3309&lt;&gt;"",SUMIF(INDIRECT("ИсходныеДанные!$"&amp;$K$4&amp;"$2:$"&amp;$K$4&amp;"$50000"),$B3309&amp;"#"&amp;R$6,INDIRECT("ИсходныеДанные!$J$2:$J$50000")),0)</f>
        <v>0</v>
      </c>
      <c r="S3309" s="3">
        <f ca="1">IF($B3309&lt;&gt;"",SUMIF(INDIRECT("ИсходныеДанные!$"&amp;$K$4&amp;"$2:$"&amp;$K$4&amp;"$50000"),$B3309&amp;"#"&amp;S$6,INDIRECT("ИсходныеДанные!$J$2:$J$50000")),0)</f>
        <v>0</v>
      </c>
      <c r="T3309" s="3">
        <f ca="1">IF($B3309&lt;&gt;"",SUMIF(INDIRECT("ИсходныеДанные!$"&amp;$K$4&amp;"$2:$"&amp;$K$4&amp;"$50000"),$B3309&amp;"#"&amp;T$6,INDIRECT("ИсходныеДанные!$J$2:$J$50000")),0)</f>
        <v>0</v>
      </c>
      <c r="U3309" s="3">
        <f ca="1">IF($B3309&lt;&gt;"",SUMIF(INDIRECT("ИсходныеДанные!$"&amp;$K$4&amp;"$2:$"&amp;$K$4&amp;"$50000"),$B3309&amp;"#"&amp;U$6,INDIRECT("ИсходныеДанные!$J$2:$J$50000")),0)</f>
        <v>0</v>
      </c>
      <c r="V3309" s="3">
        <f ca="1">IF($B3309&lt;&gt;"",SUMIF(INDIRECT("ИсходныеДанные!$"&amp;$K$4&amp;"$2:$"&amp;$K$4&amp;"$50000"),$B3309&amp;"#"&amp;V$6,INDIRECT("ИсходныеДанные!$J$2:$J$50000")),0)</f>
        <v>0</v>
      </c>
      <c r="W3309" s="16" t="e">
        <f ca="1">SUM(K3309:V3309)/Пофамильно!$R$1</f>
        <v>#DIV/0!</v>
      </c>
    </row>
    <row r="3310" spans="1:23" x14ac:dyDescent="0.25">
      <c r="A3310" s="10" t="str">
        <f t="shared" ca="1" si="53"/>
        <v>delete</v>
      </c>
      <c r="B3310" s="16" cm="1">
        <f t="array" aca="1" ref="B3310" ca="1">INDIRECT("УникальныеСписки!D"&amp;ROW()-$L$4)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14"/>
      <c r="G3310" s="81" t="str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84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84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84" t="str" cm="1">
        <f t="array" aca="1" ref="J3310" ca="1">_xlfn.XLOOKUP($B3310,INDIRECT(SUBSTITUTE("ИсходныеДанные!$где$2:$где$50000","где",$B$4)),INDIRECT(SUBSTITUTE("ИсходныеДанные!$что$2:$что$50000","что",J$4)),"",0,1)</f>
        <v/>
      </c>
      <c r="K3310" s="3">
        <f ca="1">IF($B3310&lt;&gt;"",SUMIF(INDIRECT("ИсходныеДанные!$"&amp;$K$4&amp;"$2:$"&amp;$K$4&amp;"$50000"),$B3310&amp;"#"&amp;K$6,INDIRECT("ИсходныеДанные!$J$2:$J$50000")),0)</f>
        <v>0</v>
      </c>
      <c r="L3310" s="3">
        <f ca="1">IF($B3310&lt;&gt;"",SUMIF(INDIRECT("ИсходныеДанные!$"&amp;$K$4&amp;"$2:$"&amp;$K$4&amp;"$50000"),$B3310&amp;"#"&amp;L$6,INDIRECT("ИсходныеДанные!$J$2:$J$50000")),0)</f>
        <v>0</v>
      </c>
      <c r="M3310" s="3">
        <f ca="1">IF($B3310&lt;&gt;"",SUMIF(INDIRECT("ИсходныеДанные!$"&amp;$K$4&amp;"$2:$"&amp;$K$4&amp;"$50000"),$B3310&amp;"#"&amp;M$6,INDIRECT("ИсходныеДанные!$J$2:$J$50000")),0)</f>
        <v>0</v>
      </c>
      <c r="N3310" s="3">
        <f ca="1">IF($B3310&lt;&gt;"",SUMIF(INDIRECT("ИсходныеДанные!$"&amp;$K$4&amp;"$2:$"&amp;$K$4&amp;"$50000"),$B3310&amp;"#"&amp;N$6,INDIRECT("ИсходныеДанные!$J$2:$J$50000")),0)</f>
        <v>0</v>
      </c>
      <c r="O3310" s="3">
        <f ca="1">IF($B3310&lt;&gt;"",SUMIF(INDIRECT("ИсходныеДанные!$"&amp;$K$4&amp;"$2:$"&amp;$K$4&amp;"$50000"),$B3310&amp;"#"&amp;O$6,INDIRECT("ИсходныеДанные!$J$2:$J$50000")),0)</f>
        <v>0</v>
      </c>
      <c r="P3310" s="3">
        <f ca="1">IF($B3310&lt;&gt;"",SUMIF(INDIRECT("ИсходныеДанные!$"&amp;$K$4&amp;"$2:$"&amp;$K$4&amp;"$50000"),$B3310&amp;"#"&amp;P$6,INDIRECT("ИсходныеДанные!$J$2:$J$50000")),0)</f>
        <v>0</v>
      </c>
      <c r="Q3310" s="3">
        <f ca="1">IF($B3310&lt;&gt;"",SUMIF(INDIRECT("ИсходныеДанные!$"&amp;$K$4&amp;"$2:$"&amp;$K$4&amp;"$50000"),$B3310&amp;"#"&amp;Q$6,INDIRECT("ИсходныеДанные!$J$2:$J$50000")),0)</f>
        <v>0</v>
      </c>
      <c r="R3310" s="3">
        <f ca="1">IF($B3310&lt;&gt;"",SUMIF(INDIRECT("ИсходныеДанные!$"&amp;$K$4&amp;"$2:$"&amp;$K$4&amp;"$50000"),$B3310&amp;"#"&amp;R$6,INDIRECT("ИсходныеДанные!$J$2:$J$50000")),0)</f>
        <v>0</v>
      </c>
      <c r="S3310" s="3">
        <f ca="1">IF($B3310&lt;&gt;"",SUMIF(INDIRECT("ИсходныеДанные!$"&amp;$K$4&amp;"$2:$"&amp;$K$4&amp;"$50000"),$B3310&amp;"#"&amp;S$6,INDIRECT("ИсходныеДанные!$J$2:$J$50000")),0)</f>
        <v>0</v>
      </c>
      <c r="T3310" s="3">
        <f ca="1">IF($B3310&lt;&gt;"",SUMIF(INDIRECT("ИсходныеДанные!$"&amp;$K$4&amp;"$2:$"&amp;$K$4&amp;"$50000"),$B3310&amp;"#"&amp;T$6,INDIRECT("ИсходныеДанные!$J$2:$J$50000")),0)</f>
        <v>0</v>
      </c>
      <c r="U3310" s="3">
        <f ca="1">IF($B3310&lt;&gt;"",SUMIF(INDIRECT("ИсходныеДанные!$"&amp;$K$4&amp;"$2:$"&amp;$K$4&amp;"$50000"),$B3310&amp;"#"&amp;U$6,INDIRECT("ИсходныеДанные!$J$2:$J$50000")),0)</f>
        <v>0</v>
      </c>
      <c r="V3310" s="3">
        <f ca="1">IF($B3310&lt;&gt;"",SUMIF(INDIRECT("ИсходныеДанные!$"&amp;$K$4&amp;"$2:$"&amp;$K$4&amp;"$50000"),$B3310&amp;"#"&amp;V$6,INDIRECT("ИсходныеДанные!$J$2:$J$50000")),0)</f>
        <v>0</v>
      </c>
      <c r="W3310" s="16" t="e">
        <f ca="1">SUM(K3310:V3310)/Пофамильно!$R$1</f>
        <v>#DIV/0!</v>
      </c>
    </row>
    <row r="3311" spans="1:23" x14ac:dyDescent="0.25">
      <c r="A3311" s="10" t="str">
        <f t="shared" ca="1" si="53"/>
        <v>delete</v>
      </c>
      <c r="B3311" s="16" cm="1">
        <f t="array" aca="1" ref="B3311" ca="1">INDIRECT("УникальныеСписки!D"&amp;ROW()-$L$4)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14"/>
      <c r="G3311" s="81" t="str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84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84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84" t="str" cm="1">
        <f t="array" aca="1" ref="J3311" ca="1">_xlfn.XLOOKUP($B3311,INDIRECT(SUBSTITUTE("ИсходныеДанные!$где$2:$где$50000","где",$B$4)),INDIRECT(SUBSTITUTE("ИсходныеДанные!$что$2:$что$50000","что",J$4)),"",0,1)</f>
        <v/>
      </c>
      <c r="K3311" s="3">
        <f ca="1">IF($B3311&lt;&gt;"",SUMIF(INDIRECT("ИсходныеДанные!$"&amp;$K$4&amp;"$2:$"&amp;$K$4&amp;"$50000"),$B3311&amp;"#"&amp;K$6,INDIRECT("ИсходныеДанные!$J$2:$J$50000")),0)</f>
        <v>0</v>
      </c>
      <c r="L3311" s="3">
        <f ca="1">IF($B3311&lt;&gt;"",SUMIF(INDIRECT("ИсходныеДанные!$"&amp;$K$4&amp;"$2:$"&amp;$K$4&amp;"$50000"),$B3311&amp;"#"&amp;L$6,INDIRECT("ИсходныеДанные!$J$2:$J$50000")),0)</f>
        <v>0</v>
      </c>
      <c r="M3311" s="3">
        <f ca="1">IF($B3311&lt;&gt;"",SUMIF(INDIRECT("ИсходныеДанные!$"&amp;$K$4&amp;"$2:$"&amp;$K$4&amp;"$50000"),$B3311&amp;"#"&amp;M$6,INDIRECT("ИсходныеДанные!$J$2:$J$50000")),0)</f>
        <v>0</v>
      </c>
      <c r="N3311" s="3">
        <f ca="1">IF($B3311&lt;&gt;"",SUMIF(INDIRECT("ИсходныеДанные!$"&amp;$K$4&amp;"$2:$"&amp;$K$4&amp;"$50000"),$B3311&amp;"#"&amp;N$6,INDIRECT("ИсходныеДанные!$J$2:$J$50000")),0)</f>
        <v>0</v>
      </c>
      <c r="O3311" s="3">
        <f ca="1">IF($B3311&lt;&gt;"",SUMIF(INDIRECT("ИсходныеДанные!$"&amp;$K$4&amp;"$2:$"&amp;$K$4&amp;"$50000"),$B3311&amp;"#"&amp;O$6,INDIRECT("ИсходныеДанные!$J$2:$J$50000")),0)</f>
        <v>0</v>
      </c>
      <c r="P3311" s="3">
        <f ca="1">IF($B3311&lt;&gt;"",SUMIF(INDIRECT("ИсходныеДанные!$"&amp;$K$4&amp;"$2:$"&amp;$K$4&amp;"$50000"),$B3311&amp;"#"&amp;P$6,INDIRECT("ИсходныеДанные!$J$2:$J$50000")),0)</f>
        <v>0</v>
      </c>
      <c r="Q3311" s="3">
        <f ca="1">IF($B3311&lt;&gt;"",SUMIF(INDIRECT("ИсходныеДанные!$"&amp;$K$4&amp;"$2:$"&amp;$K$4&amp;"$50000"),$B3311&amp;"#"&amp;Q$6,INDIRECT("ИсходныеДанные!$J$2:$J$50000")),0)</f>
        <v>0</v>
      </c>
      <c r="R3311" s="3">
        <f ca="1">IF($B3311&lt;&gt;"",SUMIF(INDIRECT("ИсходныеДанные!$"&amp;$K$4&amp;"$2:$"&amp;$K$4&amp;"$50000"),$B3311&amp;"#"&amp;R$6,INDIRECT("ИсходныеДанные!$J$2:$J$50000")),0)</f>
        <v>0</v>
      </c>
      <c r="S3311" s="3">
        <f ca="1">IF($B3311&lt;&gt;"",SUMIF(INDIRECT("ИсходныеДанные!$"&amp;$K$4&amp;"$2:$"&amp;$K$4&amp;"$50000"),$B3311&amp;"#"&amp;S$6,INDIRECT("ИсходныеДанные!$J$2:$J$50000")),0)</f>
        <v>0</v>
      </c>
      <c r="T3311" s="3">
        <f ca="1">IF($B3311&lt;&gt;"",SUMIF(INDIRECT("ИсходныеДанные!$"&amp;$K$4&amp;"$2:$"&amp;$K$4&amp;"$50000"),$B3311&amp;"#"&amp;T$6,INDIRECT("ИсходныеДанные!$J$2:$J$50000")),0)</f>
        <v>0</v>
      </c>
      <c r="U3311" s="3">
        <f ca="1">IF($B3311&lt;&gt;"",SUMIF(INDIRECT("ИсходныеДанные!$"&amp;$K$4&amp;"$2:$"&amp;$K$4&amp;"$50000"),$B3311&amp;"#"&amp;U$6,INDIRECT("ИсходныеДанные!$J$2:$J$50000")),0)</f>
        <v>0</v>
      </c>
      <c r="V3311" s="3">
        <f ca="1">IF($B3311&lt;&gt;"",SUMIF(INDIRECT("ИсходныеДанные!$"&amp;$K$4&amp;"$2:$"&amp;$K$4&amp;"$50000"),$B3311&amp;"#"&amp;V$6,INDIRECT("ИсходныеДанные!$J$2:$J$50000")),0)</f>
        <v>0</v>
      </c>
      <c r="W3311" s="16" t="e">
        <f ca="1">SUM(K3311:V3311)/Пофамильно!$R$1</f>
        <v>#DIV/0!</v>
      </c>
    </row>
    <row r="3312" spans="1:23" x14ac:dyDescent="0.25">
      <c r="A3312" s="10" t="str">
        <f t="shared" ca="1" si="53"/>
        <v>delete</v>
      </c>
      <c r="B3312" s="16" cm="1">
        <f t="array" aca="1" ref="B3312" ca="1">INDIRECT("УникальныеСписки!D"&amp;ROW()-$L$4)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14"/>
      <c r="G3312" s="81" t="str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84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84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84" t="str" cm="1">
        <f t="array" aca="1" ref="J3312" ca="1">_xlfn.XLOOKUP($B3312,INDIRECT(SUBSTITUTE("ИсходныеДанные!$где$2:$где$50000","где",$B$4)),INDIRECT(SUBSTITUTE("ИсходныеДанные!$что$2:$что$50000","что",J$4)),"",0,1)</f>
        <v/>
      </c>
      <c r="K3312" s="3">
        <f ca="1">IF($B3312&lt;&gt;"",SUMIF(INDIRECT("ИсходныеДанные!$"&amp;$K$4&amp;"$2:$"&amp;$K$4&amp;"$50000"),$B3312&amp;"#"&amp;K$6,INDIRECT("ИсходныеДанные!$J$2:$J$50000")),0)</f>
        <v>0</v>
      </c>
      <c r="L3312" s="3">
        <f ca="1">IF($B3312&lt;&gt;"",SUMIF(INDIRECT("ИсходныеДанные!$"&amp;$K$4&amp;"$2:$"&amp;$K$4&amp;"$50000"),$B3312&amp;"#"&amp;L$6,INDIRECT("ИсходныеДанные!$J$2:$J$50000")),0)</f>
        <v>0</v>
      </c>
      <c r="M3312" s="3">
        <f ca="1">IF($B3312&lt;&gt;"",SUMIF(INDIRECT("ИсходныеДанные!$"&amp;$K$4&amp;"$2:$"&amp;$K$4&amp;"$50000"),$B3312&amp;"#"&amp;M$6,INDIRECT("ИсходныеДанные!$J$2:$J$50000")),0)</f>
        <v>0</v>
      </c>
      <c r="N3312" s="3">
        <f ca="1">IF($B3312&lt;&gt;"",SUMIF(INDIRECT("ИсходныеДанные!$"&amp;$K$4&amp;"$2:$"&amp;$K$4&amp;"$50000"),$B3312&amp;"#"&amp;N$6,INDIRECT("ИсходныеДанные!$J$2:$J$50000")),0)</f>
        <v>0</v>
      </c>
      <c r="O3312" s="3">
        <f ca="1">IF($B3312&lt;&gt;"",SUMIF(INDIRECT("ИсходныеДанные!$"&amp;$K$4&amp;"$2:$"&amp;$K$4&amp;"$50000"),$B3312&amp;"#"&amp;O$6,INDIRECT("ИсходныеДанные!$J$2:$J$50000")),0)</f>
        <v>0</v>
      </c>
      <c r="P3312" s="3">
        <f ca="1">IF($B3312&lt;&gt;"",SUMIF(INDIRECT("ИсходныеДанные!$"&amp;$K$4&amp;"$2:$"&amp;$K$4&amp;"$50000"),$B3312&amp;"#"&amp;P$6,INDIRECT("ИсходныеДанные!$J$2:$J$50000")),0)</f>
        <v>0</v>
      </c>
      <c r="Q3312" s="3">
        <f ca="1">IF($B3312&lt;&gt;"",SUMIF(INDIRECT("ИсходныеДанные!$"&amp;$K$4&amp;"$2:$"&amp;$K$4&amp;"$50000"),$B3312&amp;"#"&amp;Q$6,INDIRECT("ИсходныеДанные!$J$2:$J$50000")),0)</f>
        <v>0</v>
      </c>
      <c r="R3312" s="3">
        <f ca="1">IF($B3312&lt;&gt;"",SUMIF(INDIRECT("ИсходныеДанные!$"&amp;$K$4&amp;"$2:$"&amp;$K$4&amp;"$50000"),$B3312&amp;"#"&amp;R$6,INDIRECT("ИсходныеДанные!$J$2:$J$50000")),0)</f>
        <v>0</v>
      </c>
      <c r="S3312" s="3">
        <f ca="1">IF($B3312&lt;&gt;"",SUMIF(INDIRECT("ИсходныеДанные!$"&amp;$K$4&amp;"$2:$"&amp;$K$4&amp;"$50000"),$B3312&amp;"#"&amp;S$6,INDIRECT("ИсходныеДанные!$J$2:$J$50000")),0)</f>
        <v>0</v>
      </c>
      <c r="T3312" s="3">
        <f ca="1">IF($B3312&lt;&gt;"",SUMIF(INDIRECT("ИсходныеДанные!$"&amp;$K$4&amp;"$2:$"&amp;$K$4&amp;"$50000"),$B3312&amp;"#"&amp;T$6,INDIRECT("ИсходныеДанные!$J$2:$J$50000")),0)</f>
        <v>0</v>
      </c>
      <c r="U3312" s="3">
        <f ca="1">IF($B3312&lt;&gt;"",SUMIF(INDIRECT("ИсходныеДанные!$"&amp;$K$4&amp;"$2:$"&amp;$K$4&amp;"$50000"),$B3312&amp;"#"&amp;U$6,INDIRECT("ИсходныеДанные!$J$2:$J$50000")),0)</f>
        <v>0</v>
      </c>
      <c r="V3312" s="3">
        <f ca="1">IF($B3312&lt;&gt;"",SUMIF(INDIRECT("ИсходныеДанные!$"&amp;$K$4&amp;"$2:$"&amp;$K$4&amp;"$50000"),$B3312&amp;"#"&amp;V$6,INDIRECT("ИсходныеДанные!$J$2:$J$50000")),0)</f>
        <v>0</v>
      </c>
      <c r="W3312" s="16" t="e">
        <f ca="1">SUM(K3312:V3312)/Пофамильно!$R$1</f>
        <v>#DIV/0!</v>
      </c>
    </row>
    <row r="3313" spans="1:23" x14ac:dyDescent="0.25">
      <c r="A3313" s="10" t="str">
        <f t="shared" ca="1" si="53"/>
        <v>delete</v>
      </c>
      <c r="B3313" s="16" cm="1">
        <f t="array" aca="1" ref="B3313" ca="1">INDIRECT("УникальныеСписки!D"&amp;ROW()-$L$4)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14"/>
      <c r="G3313" s="81" t="str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84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84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84" t="str" cm="1">
        <f t="array" aca="1" ref="J3313" ca="1">_xlfn.XLOOKUP($B3313,INDIRECT(SUBSTITUTE("ИсходныеДанные!$где$2:$где$50000","где",$B$4)),INDIRECT(SUBSTITUTE("ИсходныеДанные!$что$2:$что$50000","что",J$4)),"",0,1)</f>
        <v/>
      </c>
      <c r="K3313" s="3">
        <f ca="1">IF($B3313&lt;&gt;"",SUMIF(INDIRECT("ИсходныеДанные!$"&amp;$K$4&amp;"$2:$"&amp;$K$4&amp;"$50000"),$B3313&amp;"#"&amp;K$6,INDIRECT("ИсходныеДанные!$J$2:$J$50000")),0)</f>
        <v>0</v>
      </c>
      <c r="L3313" s="3">
        <f ca="1">IF($B3313&lt;&gt;"",SUMIF(INDIRECT("ИсходныеДанные!$"&amp;$K$4&amp;"$2:$"&amp;$K$4&amp;"$50000"),$B3313&amp;"#"&amp;L$6,INDIRECT("ИсходныеДанные!$J$2:$J$50000")),0)</f>
        <v>0</v>
      </c>
      <c r="M3313" s="3">
        <f ca="1">IF($B3313&lt;&gt;"",SUMIF(INDIRECT("ИсходныеДанные!$"&amp;$K$4&amp;"$2:$"&amp;$K$4&amp;"$50000"),$B3313&amp;"#"&amp;M$6,INDIRECT("ИсходныеДанные!$J$2:$J$50000")),0)</f>
        <v>0</v>
      </c>
      <c r="N3313" s="3">
        <f ca="1">IF($B3313&lt;&gt;"",SUMIF(INDIRECT("ИсходныеДанные!$"&amp;$K$4&amp;"$2:$"&amp;$K$4&amp;"$50000"),$B3313&amp;"#"&amp;N$6,INDIRECT("ИсходныеДанные!$J$2:$J$50000")),0)</f>
        <v>0</v>
      </c>
      <c r="O3313" s="3">
        <f ca="1">IF($B3313&lt;&gt;"",SUMIF(INDIRECT("ИсходныеДанные!$"&amp;$K$4&amp;"$2:$"&amp;$K$4&amp;"$50000"),$B3313&amp;"#"&amp;O$6,INDIRECT("ИсходныеДанные!$J$2:$J$50000")),0)</f>
        <v>0</v>
      </c>
      <c r="P3313" s="3">
        <f ca="1">IF($B3313&lt;&gt;"",SUMIF(INDIRECT("ИсходныеДанные!$"&amp;$K$4&amp;"$2:$"&amp;$K$4&amp;"$50000"),$B3313&amp;"#"&amp;P$6,INDIRECT("ИсходныеДанные!$J$2:$J$50000")),0)</f>
        <v>0</v>
      </c>
      <c r="Q3313" s="3">
        <f ca="1">IF($B3313&lt;&gt;"",SUMIF(INDIRECT("ИсходныеДанные!$"&amp;$K$4&amp;"$2:$"&amp;$K$4&amp;"$50000"),$B3313&amp;"#"&amp;Q$6,INDIRECT("ИсходныеДанные!$J$2:$J$50000")),0)</f>
        <v>0</v>
      </c>
      <c r="R3313" s="3">
        <f ca="1">IF($B3313&lt;&gt;"",SUMIF(INDIRECT("ИсходныеДанные!$"&amp;$K$4&amp;"$2:$"&amp;$K$4&amp;"$50000"),$B3313&amp;"#"&amp;R$6,INDIRECT("ИсходныеДанные!$J$2:$J$50000")),0)</f>
        <v>0</v>
      </c>
      <c r="S3313" s="3">
        <f ca="1">IF($B3313&lt;&gt;"",SUMIF(INDIRECT("ИсходныеДанные!$"&amp;$K$4&amp;"$2:$"&amp;$K$4&amp;"$50000"),$B3313&amp;"#"&amp;S$6,INDIRECT("ИсходныеДанные!$J$2:$J$50000")),0)</f>
        <v>0</v>
      </c>
      <c r="T3313" s="3">
        <f ca="1">IF($B3313&lt;&gt;"",SUMIF(INDIRECT("ИсходныеДанные!$"&amp;$K$4&amp;"$2:$"&amp;$K$4&amp;"$50000"),$B3313&amp;"#"&amp;T$6,INDIRECT("ИсходныеДанные!$J$2:$J$50000")),0)</f>
        <v>0</v>
      </c>
      <c r="U3313" s="3">
        <f ca="1">IF($B3313&lt;&gt;"",SUMIF(INDIRECT("ИсходныеДанные!$"&amp;$K$4&amp;"$2:$"&amp;$K$4&amp;"$50000"),$B3313&amp;"#"&amp;U$6,INDIRECT("ИсходныеДанные!$J$2:$J$50000")),0)</f>
        <v>0</v>
      </c>
      <c r="V3313" s="3">
        <f ca="1">IF($B3313&lt;&gt;"",SUMIF(INDIRECT("ИсходныеДанные!$"&amp;$K$4&amp;"$2:$"&amp;$K$4&amp;"$50000"),$B3313&amp;"#"&amp;V$6,INDIRECT("ИсходныеДанные!$J$2:$J$50000")),0)</f>
        <v>0</v>
      </c>
      <c r="W3313" s="16" t="e">
        <f ca="1">SUM(K3313:V3313)/Пофамильно!$R$1</f>
        <v>#DIV/0!</v>
      </c>
    </row>
    <row r="3314" spans="1:23" x14ac:dyDescent="0.25">
      <c r="A3314" s="10" t="str">
        <f t="shared" ca="1" si="53"/>
        <v>delete</v>
      </c>
      <c r="B3314" s="16" cm="1">
        <f t="array" aca="1" ref="B3314" ca="1">INDIRECT("УникальныеСписки!D"&amp;ROW()-$L$4)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14"/>
      <c r="G3314" s="81" t="str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84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84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84" t="str" cm="1">
        <f t="array" aca="1" ref="J3314" ca="1">_xlfn.XLOOKUP($B3314,INDIRECT(SUBSTITUTE("ИсходныеДанные!$где$2:$где$50000","где",$B$4)),INDIRECT(SUBSTITUTE("ИсходныеДанные!$что$2:$что$50000","что",J$4)),"",0,1)</f>
        <v/>
      </c>
      <c r="K3314" s="3">
        <f ca="1">IF($B3314&lt;&gt;"",SUMIF(INDIRECT("ИсходныеДанные!$"&amp;$K$4&amp;"$2:$"&amp;$K$4&amp;"$50000"),$B3314&amp;"#"&amp;K$6,INDIRECT("ИсходныеДанные!$J$2:$J$50000")),0)</f>
        <v>0</v>
      </c>
      <c r="L3314" s="3">
        <f ca="1">IF($B3314&lt;&gt;"",SUMIF(INDIRECT("ИсходныеДанные!$"&amp;$K$4&amp;"$2:$"&amp;$K$4&amp;"$50000"),$B3314&amp;"#"&amp;L$6,INDIRECT("ИсходныеДанные!$J$2:$J$50000")),0)</f>
        <v>0</v>
      </c>
      <c r="M3314" s="3">
        <f ca="1">IF($B3314&lt;&gt;"",SUMIF(INDIRECT("ИсходныеДанные!$"&amp;$K$4&amp;"$2:$"&amp;$K$4&amp;"$50000"),$B3314&amp;"#"&amp;M$6,INDIRECT("ИсходныеДанные!$J$2:$J$50000")),0)</f>
        <v>0</v>
      </c>
      <c r="N3314" s="3">
        <f ca="1">IF($B3314&lt;&gt;"",SUMIF(INDIRECT("ИсходныеДанные!$"&amp;$K$4&amp;"$2:$"&amp;$K$4&amp;"$50000"),$B3314&amp;"#"&amp;N$6,INDIRECT("ИсходныеДанные!$J$2:$J$50000")),0)</f>
        <v>0</v>
      </c>
      <c r="O3314" s="3">
        <f ca="1">IF($B3314&lt;&gt;"",SUMIF(INDIRECT("ИсходныеДанные!$"&amp;$K$4&amp;"$2:$"&amp;$K$4&amp;"$50000"),$B3314&amp;"#"&amp;O$6,INDIRECT("ИсходныеДанные!$J$2:$J$50000")),0)</f>
        <v>0</v>
      </c>
      <c r="P3314" s="3">
        <f ca="1">IF($B3314&lt;&gt;"",SUMIF(INDIRECT("ИсходныеДанные!$"&amp;$K$4&amp;"$2:$"&amp;$K$4&amp;"$50000"),$B3314&amp;"#"&amp;P$6,INDIRECT("ИсходныеДанные!$J$2:$J$50000")),0)</f>
        <v>0</v>
      </c>
      <c r="Q3314" s="3">
        <f ca="1">IF($B3314&lt;&gt;"",SUMIF(INDIRECT("ИсходныеДанные!$"&amp;$K$4&amp;"$2:$"&amp;$K$4&amp;"$50000"),$B3314&amp;"#"&amp;Q$6,INDIRECT("ИсходныеДанные!$J$2:$J$50000")),0)</f>
        <v>0</v>
      </c>
      <c r="R3314" s="3">
        <f ca="1">IF($B3314&lt;&gt;"",SUMIF(INDIRECT("ИсходныеДанные!$"&amp;$K$4&amp;"$2:$"&amp;$K$4&amp;"$50000"),$B3314&amp;"#"&amp;R$6,INDIRECT("ИсходныеДанные!$J$2:$J$50000")),0)</f>
        <v>0</v>
      </c>
      <c r="S3314" s="3">
        <f ca="1">IF($B3314&lt;&gt;"",SUMIF(INDIRECT("ИсходныеДанные!$"&amp;$K$4&amp;"$2:$"&amp;$K$4&amp;"$50000"),$B3314&amp;"#"&amp;S$6,INDIRECT("ИсходныеДанные!$J$2:$J$50000")),0)</f>
        <v>0</v>
      </c>
      <c r="T3314" s="3">
        <f ca="1">IF($B3314&lt;&gt;"",SUMIF(INDIRECT("ИсходныеДанные!$"&amp;$K$4&amp;"$2:$"&amp;$K$4&amp;"$50000"),$B3314&amp;"#"&amp;T$6,INDIRECT("ИсходныеДанные!$J$2:$J$50000")),0)</f>
        <v>0</v>
      </c>
      <c r="U3314" s="3">
        <f ca="1">IF($B3314&lt;&gt;"",SUMIF(INDIRECT("ИсходныеДанные!$"&amp;$K$4&amp;"$2:$"&amp;$K$4&amp;"$50000"),$B3314&amp;"#"&amp;U$6,INDIRECT("ИсходныеДанные!$J$2:$J$50000")),0)</f>
        <v>0</v>
      </c>
      <c r="V3314" s="3">
        <f ca="1">IF($B3314&lt;&gt;"",SUMIF(INDIRECT("ИсходныеДанные!$"&amp;$K$4&amp;"$2:$"&amp;$K$4&amp;"$50000"),$B3314&amp;"#"&amp;V$6,INDIRECT("ИсходныеДанные!$J$2:$J$50000")),0)</f>
        <v>0</v>
      </c>
      <c r="W3314" s="16" t="e">
        <f ca="1">SUM(K3314:V3314)/Пофамильно!$R$1</f>
        <v>#DIV/0!</v>
      </c>
    </row>
    <row r="3315" spans="1:23" x14ac:dyDescent="0.25">
      <c r="A3315" s="10" t="str">
        <f t="shared" ca="1" si="53"/>
        <v>delete</v>
      </c>
      <c r="B3315" s="16" cm="1">
        <f t="array" aca="1" ref="B3315" ca="1">INDIRECT("УникальныеСписки!D"&amp;ROW()-$L$4)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14"/>
      <c r="G3315" s="81" t="str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84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84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84" t="str" cm="1">
        <f t="array" aca="1" ref="J3315" ca="1">_xlfn.XLOOKUP($B3315,INDIRECT(SUBSTITUTE("ИсходныеДанные!$где$2:$где$50000","где",$B$4)),INDIRECT(SUBSTITUTE("ИсходныеДанные!$что$2:$что$50000","что",J$4)),"",0,1)</f>
        <v/>
      </c>
      <c r="K3315" s="3">
        <f ca="1">IF($B3315&lt;&gt;"",SUMIF(INDIRECT("ИсходныеДанные!$"&amp;$K$4&amp;"$2:$"&amp;$K$4&amp;"$50000"),$B3315&amp;"#"&amp;K$6,INDIRECT("ИсходныеДанные!$J$2:$J$50000")),0)</f>
        <v>0</v>
      </c>
      <c r="L3315" s="3">
        <f ca="1">IF($B3315&lt;&gt;"",SUMIF(INDIRECT("ИсходныеДанные!$"&amp;$K$4&amp;"$2:$"&amp;$K$4&amp;"$50000"),$B3315&amp;"#"&amp;L$6,INDIRECT("ИсходныеДанные!$J$2:$J$50000")),0)</f>
        <v>0</v>
      </c>
      <c r="M3315" s="3">
        <f ca="1">IF($B3315&lt;&gt;"",SUMIF(INDIRECT("ИсходныеДанные!$"&amp;$K$4&amp;"$2:$"&amp;$K$4&amp;"$50000"),$B3315&amp;"#"&amp;M$6,INDIRECT("ИсходныеДанные!$J$2:$J$50000")),0)</f>
        <v>0</v>
      </c>
      <c r="N3315" s="3">
        <f ca="1">IF($B3315&lt;&gt;"",SUMIF(INDIRECT("ИсходныеДанные!$"&amp;$K$4&amp;"$2:$"&amp;$K$4&amp;"$50000"),$B3315&amp;"#"&amp;N$6,INDIRECT("ИсходныеДанные!$J$2:$J$50000")),0)</f>
        <v>0</v>
      </c>
      <c r="O3315" s="3">
        <f ca="1">IF($B3315&lt;&gt;"",SUMIF(INDIRECT("ИсходныеДанные!$"&amp;$K$4&amp;"$2:$"&amp;$K$4&amp;"$50000"),$B3315&amp;"#"&amp;O$6,INDIRECT("ИсходныеДанные!$J$2:$J$50000")),0)</f>
        <v>0</v>
      </c>
      <c r="P3315" s="3">
        <f ca="1">IF($B3315&lt;&gt;"",SUMIF(INDIRECT("ИсходныеДанные!$"&amp;$K$4&amp;"$2:$"&amp;$K$4&amp;"$50000"),$B3315&amp;"#"&amp;P$6,INDIRECT("ИсходныеДанные!$J$2:$J$50000")),0)</f>
        <v>0</v>
      </c>
      <c r="Q3315" s="3">
        <f ca="1">IF($B3315&lt;&gt;"",SUMIF(INDIRECT("ИсходныеДанные!$"&amp;$K$4&amp;"$2:$"&amp;$K$4&amp;"$50000"),$B3315&amp;"#"&amp;Q$6,INDIRECT("ИсходныеДанные!$J$2:$J$50000")),0)</f>
        <v>0</v>
      </c>
      <c r="R3315" s="3">
        <f ca="1">IF($B3315&lt;&gt;"",SUMIF(INDIRECT("ИсходныеДанные!$"&amp;$K$4&amp;"$2:$"&amp;$K$4&amp;"$50000"),$B3315&amp;"#"&amp;R$6,INDIRECT("ИсходныеДанные!$J$2:$J$50000")),0)</f>
        <v>0</v>
      </c>
      <c r="S3315" s="3">
        <f ca="1">IF($B3315&lt;&gt;"",SUMIF(INDIRECT("ИсходныеДанные!$"&amp;$K$4&amp;"$2:$"&amp;$K$4&amp;"$50000"),$B3315&amp;"#"&amp;S$6,INDIRECT("ИсходныеДанные!$J$2:$J$50000")),0)</f>
        <v>0</v>
      </c>
      <c r="T3315" s="3">
        <f ca="1">IF($B3315&lt;&gt;"",SUMIF(INDIRECT("ИсходныеДанные!$"&amp;$K$4&amp;"$2:$"&amp;$K$4&amp;"$50000"),$B3315&amp;"#"&amp;T$6,INDIRECT("ИсходныеДанные!$J$2:$J$50000")),0)</f>
        <v>0</v>
      </c>
      <c r="U3315" s="3">
        <f ca="1">IF($B3315&lt;&gt;"",SUMIF(INDIRECT("ИсходныеДанные!$"&amp;$K$4&amp;"$2:$"&amp;$K$4&amp;"$50000"),$B3315&amp;"#"&amp;U$6,INDIRECT("ИсходныеДанные!$J$2:$J$50000")),0)</f>
        <v>0</v>
      </c>
      <c r="V3315" s="3">
        <f ca="1">IF($B3315&lt;&gt;"",SUMIF(INDIRECT("ИсходныеДанные!$"&amp;$K$4&amp;"$2:$"&amp;$K$4&amp;"$50000"),$B3315&amp;"#"&amp;V$6,INDIRECT("ИсходныеДанные!$J$2:$J$50000")),0)</f>
        <v>0</v>
      </c>
      <c r="W3315" s="16" t="e">
        <f ca="1">SUM(K3315:V3315)/Пофамильно!$R$1</f>
        <v>#DIV/0!</v>
      </c>
    </row>
    <row r="3316" spans="1:23" x14ac:dyDescent="0.25">
      <c r="A3316" s="10" t="str">
        <f t="shared" ca="1" si="53"/>
        <v>delete</v>
      </c>
      <c r="B3316" s="16" cm="1">
        <f t="array" aca="1" ref="B3316" ca="1">INDIRECT("УникальныеСписки!D"&amp;ROW()-$L$4)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14"/>
      <c r="G3316" s="81" t="str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84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84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84" t="str" cm="1">
        <f t="array" aca="1" ref="J3316" ca="1">_xlfn.XLOOKUP($B3316,INDIRECT(SUBSTITUTE("ИсходныеДанные!$где$2:$где$50000","где",$B$4)),INDIRECT(SUBSTITUTE("ИсходныеДанные!$что$2:$что$50000","что",J$4)),"",0,1)</f>
        <v/>
      </c>
      <c r="K3316" s="3">
        <f ca="1">IF($B3316&lt;&gt;"",SUMIF(INDIRECT("ИсходныеДанные!$"&amp;$K$4&amp;"$2:$"&amp;$K$4&amp;"$50000"),$B3316&amp;"#"&amp;K$6,INDIRECT("ИсходныеДанные!$J$2:$J$50000")),0)</f>
        <v>0</v>
      </c>
      <c r="L3316" s="3">
        <f ca="1">IF($B3316&lt;&gt;"",SUMIF(INDIRECT("ИсходныеДанные!$"&amp;$K$4&amp;"$2:$"&amp;$K$4&amp;"$50000"),$B3316&amp;"#"&amp;L$6,INDIRECT("ИсходныеДанные!$J$2:$J$50000")),0)</f>
        <v>0</v>
      </c>
      <c r="M3316" s="3">
        <f ca="1">IF($B3316&lt;&gt;"",SUMIF(INDIRECT("ИсходныеДанные!$"&amp;$K$4&amp;"$2:$"&amp;$K$4&amp;"$50000"),$B3316&amp;"#"&amp;M$6,INDIRECT("ИсходныеДанные!$J$2:$J$50000")),0)</f>
        <v>0</v>
      </c>
      <c r="N3316" s="3">
        <f ca="1">IF($B3316&lt;&gt;"",SUMIF(INDIRECT("ИсходныеДанные!$"&amp;$K$4&amp;"$2:$"&amp;$K$4&amp;"$50000"),$B3316&amp;"#"&amp;N$6,INDIRECT("ИсходныеДанные!$J$2:$J$50000")),0)</f>
        <v>0</v>
      </c>
      <c r="O3316" s="3">
        <f ca="1">IF($B3316&lt;&gt;"",SUMIF(INDIRECT("ИсходныеДанные!$"&amp;$K$4&amp;"$2:$"&amp;$K$4&amp;"$50000"),$B3316&amp;"#"&amp;O$6,INDIRECT("ИсходныеДанные!$J$2:$J$50000")),0)</f>
        <v>0</v>
      </c>
      <c r="P3316" s="3">
        <f ca="1">IF($B3316&lt;&gt;"",SUMIF(INDIRECT("ИсходныеДанные!$"&amp;$K$4&amp;"$2:$"&amp;$K$4&amp;"$50000"),$B3316&amp;"#"&amp;P$6,INDIRECT("ИсходныеДанные!$J$2:$J$50000")),0)</f>
        <v>0</v>
      </c>
      <c r="Q3316" s="3">
        <f ca="1">IF($B3316&lt;&gt;"",SUMIF(INDIRECT("ИсходныеДанные!$"&amp;$K$4&amp;"$2:$"&amp;$K$4&amp;"$50000"),$B3316&amp;"#"&amp;Q$6,INDIRECT("ИсходныеДанные!$J$2:$J$50000")),0)</f>
        <v>0</v>
      </c>
      <c r="R3316" s="3">
        <f ca="1">IF($B3316&lt;&gt;"",SUMIF(INDIRECT("ИсходныеДанные!$"&amp;$K$4&amp;"$2:$"&amp;$K$4&amp;"$50000"),$B3316&amp;"#"&amp;R$6,INDIRECT("ИсходныеДанные!$J$2:$J$50000")),0)</f>
        <v>0</v>
      </c>
      <c r="S3316" s="3">
        <f ca="1">IF($B3316&lt;&gt;"",SUMIF(INDIRECT("ИсходныеДанные!$"&amp;$K$4&amp;"$2:$"&amp;$K$4&amp;"$50000"),$B3316&amp;"#"&amp;S$6,INDIRECT("ИсходныеДанные!$J$2:$J$50000")),0)</f>
        <v>0</v>
      </c>
      <c r="T3316" s="3">
        <f ca="1">IF($B3316&lt;&gt;"",SUMIF(INDIRECT("ИсходныеДанные!$"&amp;$K$4&amp;"$2:$"&amp;$K$4&amp;"$50000"),$B3316&amp;"#"&amp;T$6,INDIRECT("ИсходныеДанные!$J$2:$J$50000")),0)</f>
        <v>0</v>
      </c>
      <c r="U3316" s="3">
        <f ca="1">IF($B3316&lt;&gt;"",SUMIF(INDIRECT("ИсходныеДанные!$"&amp;$K$4&amp;"$2:$"&amp;$K$4&amp;"$50000"),$B3316&amp;"#"&amp;U$6,INDIRECT("ИсходныеДанные!$J$2:$J$50000")),0)</f>
        <v>0</v>
      </c>
      <c r="V3316" s="3">
        <f ca="1">IF($B3316&lt;&gt;"",SUMIF(INDIRECT("ИсходныеДанные!$"&amp;$K$4&amp;"$2:$"&amp;$K$4&amp;"$50000"),$B3316&amp;"#"&amp;V$6,INDIRECT("ИсходныеДанные!$J$2:$J$50000")),0)</f>
        <v>0</v>
      </c>
      <c r="W3316" s="16" t="e">
        <f ca="1">SUM(K3316:V3316)/Пофамильно!$R$1</f>
        <v>#DIV/0!</v>
      </c>
    </row>
    <row r="3317" spans="1:23" x14ac:dyDescent="0.25">
      <c r="A3317" s="10" t="str">
        <f t="shared" ca="1" si="53"/>
        <v>delete</v>
      </c>
      <c r="B3317" s="16" cm="1">
        <f t="array" aca="1" ref="B3317" ca="1">INDIRECT("УникальныеСписки!D"&amp;ROW()-$L$4)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14"/>
      <c r="G3317" s="81" t="str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84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84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84" t="str" cm="1">
        <f t="array" aca="1" ref="J3317" ca="1">_xlfn.XLOOKUP($B3317,INDIRECT(SUBSTITUTE("ИсходныеДанные!$где$2:$где$50000","где",$B$4)),INDIRECT(SUBSTITUTE("ИсходныеДанные!$что$2:$что$50000","что",J$4)),"",0,1)</f>
        <v/>
      </c>
      <c r="K3317" s="3">
        <f ca="1">IF($B3317&lt;&gt;"",SUMIF(INDIRECT("ИсходныеДанные!$"&amp;$K$4&amp;"$2:$"&amp;$K$4&amp;"$50000"),$B3317&amp;"#"&amp;K$6,INDIRECT("ИсходныеДанные!$J$2:$J$50000")),0)</f>
        <v>0</v>
      </c>
      <c r="L3317" s="3">
        <f ca="1">IF($B3317&lt;&gt;"",SUMIF(INDIRECT("ИсходныеДанные!$"&amp;$K$4&amp;"$2:$"&amp;$K$4&amp;"$50000"),$B3317&amp;"#"&amp;L$6,INDIRECT("ИсходныеДанные!$J$2:$J$50000")),0)</f>
        <v>0</v>
      </c>
      <c r="M3317" s="3">
        <f ca="1">IF($B3317&lt;&gt;"",SUMIF(INDIRECT("ИсходныеДанные!$"&amp;$K$4&amp;"$2:$"&amp;$K$4&amp;"$50000"),$B3317&amp;"#"&amp;M$6,INDIRECT("ИсходныеДанные!$J$2:$J$50000")),0)</f>
        <v>0</v>
      </c>
      <c r="N3317" s="3">
        <f ca="1">IF($B3317&lt;&gt;"",SUMIF(INDIRECT("ИсходныеДанные!$"&amp;$K$4&amp;"$2:$"&amp;$K$4&amp;"$50000"),$B3317&amp;"#"&amp;N$6,INDIRECT("ИсходныеДанные!$J$2:$J$50000")),0)</f>
        <v>0</v>
      </c>
      <c r="O3317" s="3">
        <f ca="1">IF($B3317&lt;&gt;"",SUMIF(INDIRECT("ИсходныеДанные!$"&amp;$K$4&amp;"$2:$"&amp;$K$4&amp;"$50000"),$B3317&amp;"#"&amp;O$6,INDIRECT("ИсходныеДанные!$J$2:$J$50000")),0)</f>
        <v>0</v>
      </c>
      <c r="P3317" s="3">
        <f ca="1">IF($B3317&lt;&gt;"",SUMIF(INDIRECT("ИсходныеДанные!$"&amp;$K$4&amp;"$2:$"&amp;$K$4&amp;"$50000"),$B3317&amp;"#"&amp;P$6,INDIRECT("ИсходныеДанные!$J$2:$J$50000")),0)</f>
        <v>0</v>
      </c>
      <c r="Q3317" s="3">
        <f ca="1">IF($B3317&lt;&gt;"",SUMIF(INDIRECT("ИсходныеДанные!$"&amp;$K$4&amp;"$2:$"&amp;$K$4&amp;"$50000"),$B3317&amp;"#"&amp;Q$6,INDIRECT("ИсходныеДанные!$J$2:$J$50000")),0)</f>
        <v>0</v>
      </c>
      <c r="R3317" s="3">
        <f ca="1">IF($B3317&lt;&gt;"",SUMIF(INDIRECT("ИсходныеДанные!$"&amp;$K$4&amp;"$2:$"&amp;$K$4&amp;"$50000"),$B3317&amp;"#"&amp;R$6,INDIRECT("ИсходныеДанные!$J$2:$J$50000")),0)</f>
        <v>0</v>
      </c>
      <c r="S3317" s="3">
        <f ca="1">IF($B3317&lt;&gt;"",SUMIF(INDIRECT("ИсходныеДанные!$"&amp;$K$4&amp;"$2:$"&amp;$K$4&amp;"$50000"),$B3317&amp;"#"&amp;S$6,INDIRECT("ИсходныеДанные!$J$2:$J$50000")),0)</f>
        <v>0</v>
      </c>
      <c r="T3317" s="3">
        <f ca="1">IF($B3317&lt;&gt;"",SUMIF(INDIRECT("ИсходныеДанные!$"&amp;$K$4&amp;"$2:$"&amp;$K$4&amp;"$50000"),$B3317&amp;"#"&amp;T$6,INDIRECT("ИсходныеДанные!$J$2:$J$50000")),0)</f>
        <v>0</v>
      </c>
      <c r="U3317" s="3">
        <f ca="1">IF($B3317&lt;&gt;"",SUMIF(INDIRECT("ИсходныеДанные!$"&amp;$K$4&amp;"$2:$"&amp;$K$4&amp;"$50000"),$B3317&amp;"#"&amp;U$6,INDIRECT("ИсходныеДанные!$J$2:$J$50000")),0)</f>
        <v>0</v>
      </c>
      <c r="V3317" s="3">
        <f ca="1">IF($B3317&lt;&gt;"",SUMIF(INDIRECT("ИсходныеДанные!$"&amp;$K$4&amp;"$2:$"&amp;$K$4&amp;"$50000"),$B3317&amp;"#"&amp;V$6,INDIRECT("ИсходныеДанные!$J$2:$J$50000")),0)</f>
        <v>0</v>
      </c>
      <c r="W3317" s="16" t="e">
        <f ca="1">SUM(K3317:V3317)/Пофамильно!$R$1</f>
        <v>#DIV/0!</v>
      </c>
    </row>
    <row r="3318" spans="1:23" x14ac:dyDescent="0.25">
      <c r="A3318" s="10" t="str">
        <f t="shared" ca="1" si="53"/>
        <v>delete</v>
      </c>
      <c r="B3318" s="16" cm="1">
        <f t="array" aca="1" ref="B3318" ca="1">INDIRECT("УникальныеСписки!D"&amp;ROW()-$L$4)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14"/>
      <c r="G3318" s="81" t="str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84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84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84" t="str" cm="1">
        <f t="array" aca="1" ref="J3318" ca="1">_xlfn.XLOOKUP($B3318,INDIRECT(SUBSTITUTE("ИсходныеДанные!$где$2:$где$50000","где",$B$4)),INDIRECT(SUBSTITUTE("ИсходныеДанные!$что$2:$что$50000","что",J$4)),"",0,1)</f>
        <v/>
      </c>
      <c r="K3318" s="3">
        <f ca="1">IF($B3318&lt;&gt;"",SUMIF(INDIRECT("ИсходныеДанные!$"&amp;$K$4&amp;"$2:$"&amp;$K$4&amp;"$50000"),$B3318&amp;"#"&amp;K$6,INDIRECT("ИсходныеДанные!$J$2:$J$50000")),0)</f>
        <v>0</v>
      </c>
      <c r="L3318" s="3">
        <f ca="1">IF($B3318&lt;&gt;"",SUMIF(INDIRECT("ИсходныеДанные!$"&amp;$K$4&amp;"$2:$"&amp;$K$4&amp;"$50000"),$B3318&amp;"#"&amp;L$6,INDIRECT("ИсходныеДанные!$J$2:$J$50000")),0)</f>
        <v>0</v>
      </c>
      <c r="M3318" s="3">
        <f ca="1">IF($B3318&lt;&gt;"",SUMIF(INDIRECT("ИсходныеДанные!$"&amp;$K$4&amp;"$2:$"&amp;$K$4&amp;"$50000"),$B3318&amp;"#"&amp;M$6,INDIRECT("ИсходныеДанные!$J$2:$J$50000")),0)</f>
        <v>0</v>
      </c>
      <c r="N3318" s="3">
        <f ca="1">IF($B3318&lt;&gt;"",SUMIF(INDIRECT("ИсходныеДанные!$"&amp;$K$4&amp;"$2:$"&amp;$K$4&amp;"$50000"),$B3318&amp;"#"&amp;N$6,INDIRECT("ИсходныеДанные!$J$2:$J$50000")),0)</f>
        <v>0</v>
      </c>
      <c r="O3318" s="3">
        <f ca="1">IF($B3318&lt;&gt;"",SUMIF(INDIRECT("ИсходныеДанные!$"&amp;$K$4&amp;"$2:$"&amp;$K$4&amp;"$50000"),$B3318&amp;"#"&amp;O$6,INDIRECT("ИсходныеДанные!$J$2:$J$50000")),0)</f>
        <v>0</v>
      </c>
      <c r="P3318" s="3">
        <f ca="1">IF($B3318&lt;&gt;"",SUMIF(INDIRECT("ИсходныеДанные!$"&amp;$K$4&amp;"$2:$"&amp;$K$4&amp;"$50000"),$B3318&amp;"#"&amp;P$6,INDIRECT("ИсходныеДанные!$J$2:$J$50000")),0)</f>
        <v>0</v>
      </c>
      <c r="Q3318" s="3">
        <f ca="1">IF($B3318&lt;&gt;"",SUMIF(INDIRECT("ИсходныеДанные!$"&amp;$K$4&amp;"$2:$"&amp;$K$4&amp;"$50000"),$B3318&amp;"#"&amp;Q$6,INDIRECT("ИсходныеДанные!$J$2:$J$50000")),0)</f>
        <v>0</v>
      </c>
      <c r="R3318" s="3">
        <f ca="1">IF($B3318&lt;&gt;"",SUMIF(INDIRECT("ИсходныеДанные!$"&amp;$K$4&amp;"$2:$"&amp;$K$4&amp;"$50000"),$B3318&amp;"#"&amp;R$6,INDIRECT("ИсходныеДанные!$J$2:$J$50000")),0)</f>
        <v>0</v>
      </c>
      <c r="S3318" s="3">
        <f ca="1">IF($B3318&lt;&gt;"",SUMIF(INDIRECT("ИсходныеДанные!$"&amp;$K$4&amp;"$2:$"&amp;$K$4&amp;"$50000"),$B3318&amp;"#"&amp;S$6,INDIRECT("ИсходныеДанные!$J$2:$J$50000")),0)</f>
        <v>0</v>
      </c>
      <c r="T3318" s="3">
        <f ca="1">IF($B3318&lt;&gt;"",SUMIF(INDIRECT("ИсходныеДанные!$"&amp;$K$4&amp;"$2:$"&amp;$K$4&amp;"$50000"),$B3318&amp;"#"&amp;T$6,INDIRECT("ИсходныеДанные!$J$2:$J$50000")),0)</f>
        <v>0</v>
      </c>
      <c r="U3318" s="3">
        <f ca="1">IF($B3318&lt;&gt;"",SUMIF(INDIRECT("ИсходныеДанные!$"&amp;$K$4&amp;"$2:$"&amp;$K$4&amp;"$50000"),$B3318&amp;"#"&amp;U$6,INDIRECT("ИсходныеДанные!$J$2:$J$50000")),0)</f>
        <v>0</v>
      </c>
      <c r="V3318" s="3">
        <f ca="1">IF($B3318&lt;&gt;"",SUMIF(INDIRECT("ИсходныеДанные!$"&amp;$K$4&amp;"$2:$"&amp;$K$4&amp;"$50000"),$B3318&amp;"#"&amp;V$6,INDIRECT("ИсходныеДанные!$J$2:$J$50000")),0)</f>
        <v>0</v>
      </c>
      <c r="W3318" s="16" t="e">
        <f ca="1">SUM(K3318:V3318)/Пофамильно!$R$1</f>
        <v>#DIV/0!</v>
      </c>
    </row>
    <row r="3319" spans="1:23" x14ac:dyDescent="0.25">
      <c r="A3319" s="10" t="str">
        <f t="shared" ca="1" si="53"/>
        <v>delete</v>
      </c>
      <c r="B3319" s="16" cm="1">
        <f t="array" aca="1" ref="B3319" ca="1">INDIRECT("УникальныеСписки!D"&amp;ROW()-$L$4)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14"/>
      <c r="G3319" s="81" t="str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84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84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84" t="str" cm="1">
        <f t="array" aca="1" ref="J3319" ca="1">_xlfn.XLOOKUP($B3319,INDIRECT(SUBSTITUTE("ИсходныеДанные!$где$2:$где$50000","где",$B$4)),INDIRECT(SUBSTITUTE("ИсходныеДанные!$что$2:$что$50000","что",J$4)),"",0,1)</f>
        <v/>
      </c>
      <c r="K3319" s="3">
        <f ca="1">IF($B3319&lt;&gt;"",SUMIF(INDIRECT("ИсходныеДанные!$"&amp;$K$4&amp;"$2:$"&amp;$K$4&amp;"$50000"),$B3319&amp;"#"&amp;K$6,INDIRECT("ИсходныеДанные!$J$2:$J$50000")),0)</f>
        <v>0</v>
      </c>
      <c r="L3319" s="3">
        <f ca="1">IF($B3319&lt;&gt;"",SUMIF(INDIRECT("ИсходныеДанные!$"&amp;$K$4&amp;"$2:$"&amp;$K$4&amp;"$50000"),$B3319&amp;"#"&amp;L$6,INDIRECT("ИсходныеДанные!$J$2:$J$50000")),0)</f>
        <v>0</v>
      </c>
      <c r="M3319" s="3">
        <f ca="1">IF($B3319&lt;&gt;"",SUMIF(INDIRECT("ИсходныеДанные!$"&amp;$K$4&amp;"$2:$"&amp;$K$4&amp;"$50000"),$B3319&amp;"#"&amp;M$6,INDIRECT("ИсходныеДанные!$J$2:$J$50000")),0)</f>
        <v>0</v>
      </c>
      <c r="N3319" s="3">
        <f ca="1">IF($B3319&lt;&gt;"",SUMIF(INDIRECT("ИсходныеДанные!$"&amp;$K$4&amp;"$2:$"&amp;$K$4&amp;"$50000"),$B3319&amp;"#"&amp;N$6,INDIRECT("ИсходныеДанные!$J$2:$J$50000")),0)</f>
        <v>0</v>
      </c>
      <c r="O3319" s="3">
        <f ca="1">IF($B3319&lt;&gt;"",SUMIF(INDIRECT("ИсходныеДанные!$"&amp;$K$4&amp;"$2:$"&amp;$K$4&amp;"$50000"),$B3319&amp;"#"&amp;O$6,INDIRECT("ИсходныеДанные!$J$2:$J$50000")),0)</f>
        <v>0</v>
      </c>
      <c r="P3319" s="3">
        <f ca="1">IF($B3319&lt;&gt;"",SUMIF(INDIRECT("ИсходныеДанные!$"&amp;$K$4&amp;"$2:$"&amp;$K$4&amp;"$50000"),$B3319&amp;"#"&amp;P$6,INDIRECT("ИсходныеДанные!$J$2:$J$50000")),0)</f>
        <v>0</v>
      </c>
      <c r="Q3319" s="3">
        <f ca="1">IF($B3319&lt;&gt;"",SUMIF(INDIRECT("ИсходныеДанные!$"&amp;$K$4&amp;"$2:$"&amp;$K$4&amp;"$50000"),$B3319&amp;"#"&amp;Q$6,INDIRECT("ИсходныеДанные!$J$2:$J$50000")),0)</f>
        <v>0</v>
      </c>
      <c r="R3319" s="3">
        <f ca="1">IF($B3319&lt;&gt;"",SUMIF(INDIRECT("ИсходныеДанные!$"&amp;$K$4&amp;"$2:$"&amp;$K$4&amp;"$50000"),$B3319&amp;"#"&amp;R$6,INDIRECT("ИсходныеДанные!$J$2:$J$50000")),0)</f>
        <v>0</v>
      </c>
      <c r="S3319" s="3">
        <f ca="1">IF($B3319&lt;&gt;"",SUMIF(INDIRECT("ИсходныеДанные!$"&amp;$K$4&amp;"$2:$"&amp;$K$4&amp;"$50000"),$B3319&amp;"#"&amp;S$6,INDIRECT("ИсходныеДанные!$J$2:$J$50000")),0)</f>
        <v>0</v>
      </c>
      <c r="T3319" s="3">
        <f ca="1">IF($B3319&lt;&gt;"",SUMIF(INDIRECT("ИсходныеДанные!$"&amp;$K$4&amp;"$2:$"&amp;$K$4&amp;"$50000"),$B3319&amp;"#"&amp;T$6,INDIRECT("ИсходныеДанные!$J$2:$J$50000")),0)</f>
        <v>0</v>
      </c>
      <c r="U3319" s="3">
        <f ca="1">IF($B3319&lt;&gt;"",SUMIF(INDIRECT("ИсходныеДанные!$"&amp;$K$4&amp;"$2:$"&amp;$K$4&amp;"$50000"),$B3319&amp;"#"&amp;U$6,INDIRECT("ИсходныеДанные!$J$2:$J$50000")),0)</f>
        <v>0</v>
      </c>
      <c r="V3319" s="3">
        <f ca="1">IF($B3319&lt;&gt;"",SUMIF(INDIRECT("ИсходныеДанные!$"&amp;$K$4&amp;"$2:$"&amp;$K$4&amp;"$50000"),$B3319&amp;"#"&amp;V$6,INDIRECT("ИсходныеДанные!$J$2:$J$50000")),0)</f>
        <v>0</v>
      </c>
      <c r="W3319" s="16" t="e">
        <f ca="1">SUM(K3319:V3319)/Пофамильно!$R$1</f>
        <v>#DIV/0!</v>
      </c>
    </row>
    <row r="3320" spans="1:23" x14ac:dyDescent="0.25">
      <c r="A3320" s="10" t="str">
        <f t="shared" ca="1" si="53"/>
        <v>delete</v>
      </c>
      <c r="B3320" s="16" cm="1">
        <f t="array" aca="1" ref="B3320" ca="1">INDIRECT("УникальныеСписки!D"&amp;ROW()-$L$4)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14"/>
      <c r="G3320" s="81" t="str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84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84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84" t="str" cm="1">
        <f t="array" aca="1" ref="J3320" ca="1">_xlfn.XLOOKUP($B3320,INDIRECT(SUBSTITUTE("ИсходныеДанные!$где$2:$где$50000","где",$B$4)),INDIRECT(SUBSTITUTE("ИсходныеДанные!$что$2:$что$50000","что",J$4)),"",0,1)</f>
        <v/>
      </c>
      <c r="K3320" s="3">
        <f ca="1">IF($B3320&lt;&gt;"",SUMIF(INDIRECT("ИсходныеДанные!$"&amp;$K$4&amp;"$2:$"&amp;$K$4&amp;"$50000"),$B3320&amp;"#"&amp;K$6,INDIRECT("ИсходныеДанные!$J$2:$J$50000")),0)</f>
        <v>0</v>
      </c>
      <c r="L3320" s="3">
        <f ca="1">IF($B3320&lt;&gt;"",SUMIF(INDIRECT("ИсходныеДанные!$"&amp;$K$4&amp;"$2:$"&amp;$K$4&amp;"$50000"),$B3320&amp;"#"&amp;L$6,INDIRECT("ИсходныеДанные!$J$2:$J$50000")),0)</f>
        <v>0</v>
      </c>
      <c r="M3320" s="3">
        <f ca="1">IF($B3320&lt;&gt;"",SUMIF(INDIRECT("ИсходныеДанные!$"&amp;$K$4&amp;"$2:$"&amp;$K$4&amp;"$50000"),$B3320&amp;"#"&amp;M$6,INDIRECT("ИсходныеДанные!$J$2:$J$50000")),0)</f>
        <v>0</v>
      </c>
      <c r="N3320" s="3">
        <f ca="1">IF($B3320&lt;&gt;"",SUMIF(INDIRECT("ИсходныеДанные!$"&amp;$K$4&amp;"$2:$"&amp;$K$4&amp;"$50000"),$B3320&amp;"#"&amp;N$6,INDIRECT("ИсходныеДанные!$J$2:$J$50000")),0)</f>
        <v>0</v>
      </c>
      <c r="O3320" s="3">
        <f ca="1">IF($B3320&lt;&gt;"",SUMIF(INDIRECT("ИсходныеДанные!$"&amp;$K$4&amp;"$2:$"&amp;$K$4&amp;"$50000"),$B3320&amp;"#"&amp;O$6,INDIRECT("ИсходныеДанные!$J$2:$J$50000")),0)</f>
        <v>0</v>
      </c>
      <c r="P3320" s="3">
        <f ca="1">IF($B3320&lt;&gt;"",SUMIF(INDIRECT("ИсходныеДанные!$"&amp;$K$4&amp;"$2:$"&amp;$K$4&amp;"$50000"),$B3320&amp;"#"&amp;P$6,INDIRECT("ИсходныеДанные!$J$2:$J$50000")),0)</f>
        <v>0</v>
      </c>
      <c r="Q3320" s="3">
        <f ca="1">IF($B3320&lt;&gt;"",SUMIF(INDIRECT("ИсходныеДанные!$"&amp;$K$4&amp;"$2:$"&amp;$K$4&amp;"$50000"),$B3320&amp;"#"&amp;Q$6,INDIRECT("ИсходныеДанные!$J$2:$J$50000")),0)</f>
        <v>0</v>
      </c>
      <c r="R3320" s="3">
        <f ca="1">IF($B3320&lt;&gt;"",SUMIF(INDIRECT("ИсходныеДанные!$"&amp;$K$4&amp;"$2:$"&amp;$K$4&amp;"$50000"),$B3320&amp;"#"&amp;R$6,INDIRECT("ИсходныеДанные!$J$2:$J$50000")),0)</f>
        <v>0</v>
      </c>
      <c r="S3320" s="3">
        <f ca="1">IF($B3320&lt;&gt;"",SUMIF(INDIRECT("ИсходныеДанные!$"&amp;$K$4&amp;"$2:$"&amp;$K$4&amp;"$50000"),$B3320&amp;"#"&amp;S$6,INDIRECT("ИсходныеДанные!$J$2:$J$50000")),0)</f>
        <v>0</v>
      </c>
      <c r="T3320" s="3">
        <f ca="1">IF($B3320&lt;&gt;"",SUMIF(INDIRECT("ИсходныеДанные!$"&amp;$K$4&amp;"$2:$"&amp;$K$4&amp;"$50000"),$B3320&amp;"#"&amp;T$6,INDIRECT("ИсходныеДанные!$J$2:$J$50000")),0)</f>
        <v>0</v>
      </c>
      <c r="U3320" s="3">
        <f ca="1">IF($B3320&lt;&gt;"",SUMIF(INDIRECT("ИсходныеДанные!$"&amp;$K$4&amp;"$2:$"&amp;$K$4&amp;"$50000"),$B3320&amp;"#"&amp;U$6,INDIRECT("ИсходныеДанные!$J$2:$J$50000")),0)</f>
        <v>0</v>
      </c>
      <c r="V3320" s="3">
        <f ca="1">IF($B3320&lt;&gt;"",SUMIF(INDIRECT("ИсходныеДанные!$"&amp;$K$4&amp;"$2:$"&amp;$K$4&amp;"$50000"),$B3320&amp;"#"&amp;V$6,INDIRECT("ИсходныеДанные!$J$2:$J$50000")),0)</f>
        <v>0</v>
      </c>
      <c r="W3320" s="16" t="e">
        <f ca="1">SUM(K3320:V3320)/Пофамильно!$R$1</f>
        <v>#DIV/0!</v>
      </c>
    </row>
    <row r="3321" spans="1:23" x14ac:dyDescent="0.25">
      <c r="A3321" s="10" t="str">
        <f t="shared" ca="1" si="53"/>
        <v>delete</v>
      </c>
      <c r="B3321" s="16" cm="1">
        <f t="array" aca="1" ref="B3321" ca="1">INDIRECT("УникальныеСписки!D"&amp;ROW()-$L$4)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14"/>
      <c r="G3321" s="81" t="str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84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84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84" t="str" cm="1">
        <f t="array" aca="1" ref="J3321" ca="1">_xlfn.XLOOKUP($B3321,INDIRECT(SUBSTITUTE("ИсходныеДанные!$где$2:$где$50000","где",$B$4)),INDIRECT(SUBSTITUTE("ИсходныеДанные!$что$2:$что$50000","что",J$4)),"",0,1)</f>
        <v/>
      </c>
      <c r="K3321" s="3">
        <f ca="1">IF($B3321&lt;&gt;"",SUMIF(INDIRECT("ИсходныеДанные!$"&amp;$K$4&amp;"$2:$"&amp;$K$4&amp;"$50000"),$B3321&amp;"#"&amp;K$6,INDIRECT("ИсходныеДанные!$J$2:$J$50000")),0)</f>
        <v>0</v>
      </c>
      <c r="L3321" s="3">
        <f ca="1">IF($B3321&lt;&gt;"",SUMIF(INDIRECT("ИсходныеДанные!$"&amp;$K$4&amp;"$2:$"&amp;$K$4&amp;"$50000"),$B3321&amp;"#"&amp;L$6,INDIRECT("ИсходныеДанные!$J$2:$J$50000")),0)</f>
        <v>0</v>
      </c>
      <c r="M3321" s="3">
        <f ca="1">IF($B3321&lt;&gt;"",SUMIF(INDIRECT("ИсходныеДанные!$"&amp;$K$4&amp;"$2:$"&amp;$K$4&amp;"$50000"),$B3321&amp;"#"&amp;M$6,INDIRECT("ИсходныеДанные!$J$2:$J$50000")),0)</f>
        <v>0</v>
      </c>
      <c r="N3321" s="3">
        <f ca="1">IF($B3321&lt;&gt;"",SUMIF(INDIRECT("ИсходныеДанные!$"&amp;$K$4&amp;"$2:$"&amp;$K$4&amp;"$50000"),$B3321&amp;"#"&amp;N$6,INDIRECT("ИсходныеДанные!$J$2:$J$50000")),0)</f>
        <v>0</v>
      </c>
      <c r="O3321" s="3">
        <f ca="1">IF($B3321&lt;&gt;"",SUMIF(INDIRECT("ИсходныеДанные!$"&amp;$K$4&amp;"$2:$"&amp;$K$4&amp;"$50000"),$B3321&amp;"#"&amp;O$6,INDIRECT("ИсходныеДанные!$J$2:$J$50000")),0)</f>
        <v>0</v>
      </c>
      <c r="P3321" s="3">
        <f ca="1">IF($B3321&lt;&gt;"",SUMIF(INDIRECT("ИсходныеДанные!$"&amp;$K$4&amp;"$2:$"&amp;$K$4&amp;"$50000"),$B3321&amp;"#"&amp;P$6,INDIRECT("ИсходныеДанные!$J$2:$J$50000")),0)</f>
        <v>0</v>
      </c>
      <c r="Q3321" s="3">
        <f ca="1">IF($B3321&lt;&gt;"",SUMIF(INDIRECT("ИсходныеДанные!$"&amp;$K$4&amp;"$2:$"&amp;$K$4&amp;"$50000"),$B3321&amp;"#"&amp;Q$6,INDIRECT("ИсходныеДанные!$J$2:$J$50000")),0)</f>
        <v>0</v>
      </c>
      <c r="R3321" s="3">
        <f ca="1">IF($B3321&lt;&gt;"",SUMIF(INDIRECT("ИсходныеДанные!$"&amp;$K$4&amp;"$2:$"&amp;$K$4&amp;"$50000"),$B3321&amp;"#"&amp;R$6,INDIRECT("ИсходныеДанные!$J$2:$J$50000")),0)</f>
        <v>0</v>
      </c>
      <c r="S3321" s="3">
        <f ca="1">IF($B3321&lt;&gt;"",SUMIF(INDIRECT("ИсходныеДанные!$"&amp;$K$4&amp;"$2:$"&amp;$K$4&amp;"$50000"),$B3321&amp;"#"&amp;S$6,INDIRECT("ИсходныеДанные!$J$2:$J$50000")),0)</f>
        <v>0</v>
      </c>
      <c r="T3321" s="3">
        <f ca="1">IF($B3321&lt;&gt;"",SUMIF(INDIRECT("ИсходныеДанные!$"&amp;$K$4&amp;"$2:$"&amp;$K$4&amp;"$50000"),$B3321&amp;"#"&amp;T$6,INDIRECT("ИсходныеДанные!$J$2:$J$50000")),0)</f>
        <v>0</v>
      </c>
      <c r="U3321" s="3">
        <f ca="1">IF($B3321&lt;&gt;"",SUMIF(INDIRECT("ИсходныеДанные!$"&amp;$K$4&amp;"$2:$"&amp;$K$4&amp;"$50000"),$B3321&amp;"#"&amp;U$6,INDIRECT("ИсходныеДанные!$J$2:$J$50000")),0)</f>
        <v>0</v>
      </c>
      <c r="V3321" s="3">
        <f ca="1">IF($B3321&lt;&gt;"",SUMIF(INDIRECT("ИсходныеДанные!$"&amp;$K$4&amp;"$2:$"&amp;$K$4&amp;"$50000"),$B3321&amp;"#"&amp;V$6,INDIRECT("ИсходныеДанные!$J$2:$J$50000")),0)</f>
        <v>0</v>
      </c>
      <c r="W3321" s="16" t="e">
        <f ca="1">SUM(K3321:V3321)/Пофамильно!$R$1</f>
        <v>#DIV/0!</v>
      </c>
    </row>
    <row r="3322" spans="1:23" x14ac:dyDescent="0.25">
      <c r="A3322" s="10" t="str">
        <f t="shared" ca="1" si="53"/>
        <v>delete</v>
      </c>
      <c r="B3322" s="16" cm="1">
        <f t="array" aca="1" ref="B3322" ca="1">INDIRECT("УникальныеСписки!D"&amp;ROW()-$L$4)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14"/>
      <c r="G3322" s="81" t="str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84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84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84" t="str" cm="1">
        <f t="array" aca="1" ref="J3322" ca="1">_xlfn.XLOOKUP($B3322,INDIRECT(SUBSTITUTE("ИсходныеДанные!$где$2:$где$50000","где",$B$4)),INDIRECT(SUBSTITUTE("ИсходныеДанные!$что$2:$что$50000","что",J$4)),"",0,1)</f>
        <v/>
      </c>
      <c r="K3322" s="3">
        <f ca="1">IF($B3322&lt;&gt;"",SUMIF(INDIRECT("ИсходныеДанные!$"&amp;$K$4&amp;"$2:$"&amp;$K$4&amp;"$50000"),$B3322&amp;"#"&amp;K$6,INDIRECT("ИсходныеДанные!$J$2:$J$50000")),0)</f>
        <v>0</v>
      </c>
      <c r="L3322" s="3">
        <f ca="1">IF($B3322&lt;&gt;"",SUMIF(INDIRECT("ИсходныеДанные!$"&amp;$K$4&amp;"$2:$"&amp;$K$4&amp;"$50000"),$B3322&amp;"#"&amp;L$6,INDIRECT("ИсходныеДанные!$J$2:$J$50000")),0)</f>
        <v>0</v>
      </c>
      <c r="M3322" s="3">
        <f ca="1">IF($B3322&lt;&gt;"",SUMIF(INDIRECT("ИсходныеДанные!$"&amp;$K$4&amp;"$2:$"&amp;$K$4&amp;"$50000"),$B3322&amp;"#"&amp;M$6,INDIRECT("ИсходныеДанные!$J$2:$J$50000")),0)</f>
        <v>0</v>
      </c>
      <c r="N3322" s="3">
        <f ca="1">IF($B3322&lt;&gt;"",SUMIF(INDIRECT("ИсходныеДанные!$"&amp;$K$4&amp;"$2:$"&amp;$K$4&amp;"$50000"),$B3322&amp;"#"&amp;N$6,INDIRECT("ИсходныеДанные!$J$2:$J$50000")),0)</f>
        <v>0</v>
      </c>
      <c r="O3322" s="3">
        <f ca="1">IF($B3322&lt;&gt;"",SUMIF(INDIRECT("ИсходныеДанные!$"&amp;$K$4&amp;"$2:$"&amp;$K$4&amp;"$50000"),$B3322&amp;"#"&amp;O$6,INDIRECT("ИсходныеДанные!$J$2:$J$50000")),0)</f>
        <v>0</v>
      </c>
      <c r="P3322" s="3">
        <f ca="1">IF($B3322&lt;&gt;"",SUMIF(INDIRECT("ИсходныеДанные!$"&amp;$K$4&amp;"$2:$"&amp;$K$4&amp;"$50000"),$B3322&amp;"#"&amp;P$6,INDIRECT("ИсходныеДанные!$J$2:$J$50000")),0)</f>
        <v>0</v>
      </c>
      <c r="Q3322" s="3">
        <f ca="1">IF($B3322&lt;&gt;"",SUMIF(INDIRECT("ИсходныеДанные!$"&amp;$K$4&amp;"$2:$"&amp;$K$4&amp;"$50000"),$B3322&amp;"#"&amp;Q$6,INDIRECT("ИсходныеДанные!$J$2:$J$50000")),0)</f>
        <v>0</v>
      </c>
      <c r="R3322" s="3">
        <f ca="1">IF($B3322&lt;&gt;"",SUMIF(INDIRECT("ИсходныеДанные!$"&amp;$K$4&amp;"$2:$"&amp;$K$4&amp;"$50000"),$B3322&amp;"#"&amp;R$6,INDIRECT("ИсходныеДанные!$J$2:$J$50000")),0)</f>
        <v>0</v>
      </c>
      <c r="S3322" s="3">
        <f ca="1">IF($B3322&lt;&gt;"",SUMIF(INDIRECT("ИсходныеДанные!$"&amp;$K$4&amp;"$2:$"&amp;$K$4&amp;"$50000"),$B3322&amp;"#"&amp;S$6,INDIRECT("ИсходныеДанные!$J$2:$J$50000")),0)</f>
        <v>0</v>
      </c>
      <c r="T3322" s="3">
        <f ca="1">IF($B3322&lt;&gt;"",SUMIF(INDIRECT("ИсходныеДанные!$"&amp;$K$4&amp;"$2:$"&amp;$K$4&amp;"$50000"),$B3322&amp;"#"&amp;T$6,INDIRECT("ИсходныеДанные!$J$2:$J$50000")),0)</f>
        <v>0</v>
      </c>
      <c r="U3322" s="3">
        <f ca="1">IF($B3322&lt;&gt;"",SUMIF(INDIRECT("ИсходныеДанные!$"&amp;$K$4&amp;"$2:$"&amp;$K$4&amp;"$50000"),$B3322&amp;"#"&amp;U$6,INDIRECT("ИсходныеДанные!$J$2:$J$50000")),0)</f>
        <v>0</v>
      </c>
      <c r="V3322" s="3">
        <f ca="1">IF($B3322&lt;&gt;"",SUMIF(INDIRECT("ИсходныеДанные!$"&amp;$K$4&amp;"$2:$"&amp;$K$4&amp;"$50000"),$B3322&amp;"#"&amp;V$6,INDIRECT("ИсходныеДанные!$J$2:$J$50000")),0)</f>
        <v>0</v>
      </c>
      <c r="W3322" s="16" t="e">
        <f ca="1">SUM(K3322:V3322)/Пофамильно!$R$1</f>
        <v>#DIV/0!</v>
      </c>
    </row>
    <row r="3323" spans="1:23" x14ac:dyDescent="0.25">
      <c r="A3323" s="10" t="str">
        <f t="shared" ca="1" si="53"/>
        <v>delete</v>
      </c>
      <c r="B3323" s="16" cm="1">
        <f t="array" aca="1" ref="B3323" ca="1">INDIRECT("УникальныеСписки!D"&amp;ROW()-$L$4)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14"/>
      <c r="G3323" s="81" t="str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84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84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84" t="str" cm="1">
        <f t="array" aca="1" ref="J3323" ca="1">_xlfn.XLOOKUP($B3323,INDIRECT(SUBSTITUTE("ИсходныеДанные!$где$2:$где$50000","где",$B$4)),INDIRECT(SUBSTITUTE("ИсходныеДанные!$что$2:$что$50000","что",J$4)),"",0,1)</f>
        <v/>
      </c>
      <c r="K3323" s="3">
        <f ca="1">IF($B3323&lt;&gt;"",SUMIF(INDIRECT("ИсходныеДанные!$"&amp;$K$4&amp;"$2:$"&amp;$K$4&amp;"$50000"),$B3323&amp;"#"&amp;K$6,INDIRECT("ИсходныеДанные!$J$2:$J$50000")),0)</f>
        <v>0</v>
      </c>
      <c r="L3323" s="3">
        <f ca="1">IF($B3323&lt;&gt;"",SUMIF(INDIRECT("ИсходныеДанные!$"&amp;$K$4&amp;"$2:$"&amp;$K$4&amp;"$50000"),$B3323&amp;"#"&amp;L$6,INDIRECT("ИсходныеДанные!$J$2:$J$50000")),0)</f>
        <v>0</v>
      </c>
      <c r="M3323" s="3">
        <f ca="1">IF($B3323&lt;&gt;"",SUMIF(INDIRECT("ИсходныеДанные!$"&amp;$K$4&amp;"$2:$"&amp;$K$4&amp;"$50000"),$B3323&amp;"#"&amp;M$6,INDIRECT("ИсходныеДанные!$J$2:$J$50000")),0)</f>
        <v>0</v>
      </c>
      <c r="N3323" s="3">
        <f ca="1">IF($B3323&lt;&gt;"",SUMIF(INDIRECT("ИсходныеДанные!$"&amp;$K$4&amp;"$2:$"&amp;$K$4&amp;"$50000"),$B3323&amp;"#"&amp;N$6,INDIRECT("ИсходныеДанные!$J$2:$J$50000")),0)</f>
        <v>0</v>
      </c>
      <c r="O3323" s="3">
        <f ca="1">IF($B3323&lt;&gt;"",SUMIF(INDIRECT("ИсходныеДанные!$"&amp;$K$4&amp;"$2:$"&amp;$K$4&amp;"$50000"),$B3323&amp;"#"&amp;O$6,INDIRECT("ИсходныеДанные!$J$2:$J$50000")),0)</f>
        <v>0</v>
      </c>
      <c r="P3323" s="3">
        <f ca="1">IF($B3323&lt;&gt;"",SUMIF(INDIRECT("ИсходныеДанные!$"&amp;$K$4&amp;"$2:$"&amp;$K$4&amp;"$50000"),$B3323&amp;"#"&amp;P$6,INDIRECT("ИсходныеДанные!$J$2:$J$50000")),0)</f>
        <v>0</v>
      </c>
      <c r="Q3323" s="3">
        <f ca="1">IF($B3323&lt;&gt;"",SUMIF(INDIRECT("ИсходныеДанные!$"&amp;$K$4&amp;"$2:$"&amp;$K$4&amp;"$50000"),$B3323&amp;"#"&amp;Q$6,INDIRECT("ИсходныеДанные!$J$2:$J$50000")),0)</f>
        <v>0</v>
      </c>
      <c r="R3323" s="3">
        <f ca="1">IF($B3323&lt;&gt;"",SUMIF(INDIRECT("ИсходныеДанные!$"&amp;$K$4&amp;"$2:$"&amp;$K$4&amp;"$50000"),$B3323&amp;"#"&amp;R$6,INDIRECT("ИсходныеДанные!$J$2:$J$50000")),0)</f>
        <v>0</v>
      </c>
      <c r="S3323" s="3">
        <f ca="1">IF($B3323&lt;&gt;"",SUMIF(INDIRECT("ИсходныеДанные!$"&amp;$K$4&amp;"$2:$"&amp;$K$4&amp;"$50000"),$B3323&amp;"#"&amp;S$6,INDIRECT("ИсходныеДанные!$J$2:$J$50000")),0)</f>
        <v>0</v>
      </c>
      <c r="T3323" s="3">
        <f ca="1">IF($B3323&lt;&gt;"",SUMIF(INDIRECT("ИсходныеДанные!$"&amp;$K$4&amp;"$2:$"&amp;$K$4&amp;"$50000"),$B3323&amp;"#"&amp;T$6,INDIRECT("ИсходныеДанные!$J$2:$J$50000")),0)</f>
        <v>0</v>
      </c>
      <c r="U3323" s="3">
        <f ca="1">IF($B3323&lt;&gt;"",SUMIF(INDIRECT("ИсходныеДанные!$"&amp;$K$4&amp;"$2:$"&amp;$K$4&amp;"$50000"),$B3323&amp;"#"&amp;U$6,INDIRECT("ИсходныеДанные!$J$2:$J$50000")),0)</f>
        <v>0</v>
      </c>
      <c r="V3323" s="3">
        <f ca="1">IF($B3323&lt;&gt;"",SUMIF(INDIRECT("ИсходныеДанные!$"&amp;$K$4&amp;"$2:$"&amp;$K$4&amp;"$50000"),$B3323&amp;"#"&amp;V$6,INDIRECT("ИсходныеДанные!$J$2:$J$50000")),0)</f>
        <v>0</v>
      </c>
      <c r="W3323" s="16" t="e">
        <f ca="1">SUM(K3323:V3323)/Пофамильно!$R$1</f>
        <v>#DIV/0!</v>
      </c>
    </row>
    <row r="3324" spans="1:23" x14ac:dyDescent="0.25">
      <c r="A3324" s="10" t="str">
        <f t="shared" ca="1" si="53"/>
        <v>delete</v>
      </c>
      <c r="B3324" s="16" cm="1">
        <f t="array" aca="1" ref="B3324" ca="1">INDIRECT("УникальныеСписки!D"&amp;ROW()-$L$4)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14"/>
      <c r="G3324" s="81" t="str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84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84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84" t="str" cm="1">
        <f t="array" aca="1" ref="J3324" ca="1">_xlfn.XLOOKUP($B3324,INDIRECT(SUBSTITUTE("ИсходныеДанные!$где$2:$где$50000","где",$B$4)),INDIRECT(SUBSTITUTE("ИсходныеДанные!$что$2:$что$50000","что",J$4)),"",0,1)</f>
        <v/>
      </c>
      <c r="K3324" s="3">
        <f ca="1">IF($B3324&lt;&gt;"",SUMIF(INDIRECT("ИсходныеДанные!$"&amp;$K$4&amp;"$2:$"&amp;$K$4&amp;"$50000"),$B3324&amp;"#"&amp;K$6,INDIRECT("ИсходныеДанные!$J$2:$J$50000")),0)</f>
        <v>0</v>
      </c>
      <c r="L3324" s="3">
        <f ca="1">IF($B3324&lt;&gt;"",SUMIF(INDIRECT("ИсходныеДанные!$"&amp;$K$4&amp;"$2:$"&amp;$K$4&amp;"$50000"),$B3324&amp;"#"&amp;L$6,INDIRECT("ИсходныеДанные!$J$2:$J$50000")),0)</f>
        <v>0</v>
      </c>
      <c r="M3324" s="3">
        <f ca="1">IF($B3324&lt;&gt;"",SUMIF(INDIRECT("ИсходныеДанные!$"&amp;$K$4&amp;"$2:$"&amp;$K$4&amp;"$50000"),$B3324&amp;"#"&amp;M$6,INDIRECT("ИсходныеДанные!$J$2:$J$50000")),0)</f>
        <v>0</v>
      </c>
      <c r="N3324" s="3">
        <f ca="1">IF($B3324&lt;&gt;"",SUMIF(INDIRECT("ИсходныеДанные!$"&amp;$K$4&amp;"$2:$"&amp;$K$4&amp;"$50000"),$B3324&amp;"#"&amp;N$6,INDIRECT("ИсходныеДанные!$J$2:$J$50000")),0)</f>
        <v>0</v>
      </c>
      <c r="O3324" s="3">
        <f ca="1">IF($B3324&lt;&gt;"",SUMIF(INDIRECT("ИсходныеДанные!$"&amp;$K$4&amp;"$2:$"&amp;$K$4&amp;"$50000"),$B3324&amp;"#"&amp;O$6,INDIRECT("ИсходныеДанные!$J$2:$J$50000")),0)</f>
        <v>0</v>
      </c>
      <c r="P3324" s="3">
        <f ca="1">IF($B3324&lt;&gt;"",SUMIF(INDIRECT("ИсходныеДанные!$"&amp;$K$4&amp;"$2:$"&amp;$K$4&amp;"$50000"),$B3324&amp;"#"&amp;P$6,INDIRECT("ИсходныеДанные!$J$2:$J$50000")),0)</f>
        <v>0</v>
      </c>
      <c r="Q3324" s="3">
        <f ca="1">IF($B3324&lt;&gt;"",SUMIF(INDIRECT("ИсходныеДанные!$"&amp;$K$4&amp;"$2:$"&amp;$K$4&amp;"$50000"),$B3324&amp;"#"&amp;Q$6,INDIRECT("ИсходныеДанные!$J$2:$J$50000")),0)</f>
        <v>0</v>
      </c>
      <c r="R3324" s="3">
        <f ca="1">IF($B3324&lt;&gt;"",SUMIF(INDIRECT("ИсходныеДанные!$"&amp;$K$4&amp;"$2:$"&amp;$K$4&amp;"$50000"),$B3324&amp;"#"&amp;R$6,INDIRECT("ИсходныеДанные!$J$2:$J$50000")),0)</f>
        <v>0</v>
      </c>
      <c r="S3324" s="3">
        <f ca="1">IF($B3324&lt;&gt;"",SUMIF(INDIRECT("ИсходныеДанные!$"&amp;$K$4&amp;"$2:$"&amp;$K$4&amp;"$50000"),$B3324&amp;"#"&amp;S$6,INDIRECT("ИсходныеДанные!$J$2:$J$50000")),0)</f>
        <v>0</v>
      </c>
      <c r="T3324" s="3">
        <f ca="1">IF($B3324&lt;&gt;"",SUMIF(INDIRECT("ИсходныеДанные!$"&amp;$K$4&amp;"$2:$"&amp;$K$4&amp;"$50000"),$B3324&amp;"#"&amp;T$6,INDIRECT("ИсходныеДанные!$J$2:$J$50000")),0)</f>
        <v>0</v>
      </c>
      <c r="U3324" s="3">
        <f ca="1">IF($B3324&lt;&gt;"",SUMIF(INDIRECT("ИсходныеДанные!$"&amp;$K$4&amp;"$2:$"&amp;$K$4&amp;"$50000"),$B3324&amp;"#"&amp;U$6,INDIRECT("ИсходныеДанные!$J$2:$J$50000")),0)</f>
        <v>0</v>
      </c>
      <c r="V3324" s="3">
        <f ca="1">IF($B3324&lt;&gt;"",SUMIF(INDIRECT("ИсходныеДанные!$"&amp;$K$4&amp;"$2:$"&amp;$K$4&amp;"$50000"),$B3324&amp;"#"&amp;V$6,INDIRECT("ИсходныеДанные!$J$2:$J$50000")),0)</f>
        <v>0</v>
      </c>
      <c r="W3324" s="16" t="e">
        <f ca="1">SUM(K3324:V3324)/Пофамильно!$R$1</f>
        <v>#DIV/0!</v>
      </c>
    </row>
    <row r="3325" spans="1:23" x14ac:dyDescent="0.25">
      <c r="A3325" s="10" t="str">
        <f t="shared" ca="1" si="53"/>
        <v>delete</v>
      </c>
      <c r="B3325" s="16" cm="1">
        <f t="array" aca="1" ref="B3325" ca="1">INDIRECT("УникальныеСписки!D"&amp;ROW()-$L$4)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14"/>
      <c r="G3325" s="81" t="str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84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84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84" t="str" cm="1">
        <f t="array" aca="1" ref="J3325" ca="1">_xlfn.XLOOKUP($B3325,INDIRECT(SUBSTITUTE("ИсходныеДанные!$где$2:$где$50000","где",$B$4)),INDIRECT(SUBSTITUTE("ИсходныеДанные!$что$2:$что$50000","что",J$4)),"",0,1)</f>
        <v/>
      </c>
      <c r="K3325" s="3">
        <f ca="1">IF($B3325&lt;&gt;"",SUMIF(INDIRECT("ИсходныеДанные!$"&amp;$K$4&amp;"$2:$"&amp;$K$4&amp;"$50000"),$B3325&amp;"#"&amp;K$6,INDIRECT("ИсходныеДанные!$J$2:$J$50000")),0)</f>
        <v>0</v>
      </c>
      <c r="L3325" s="3">
        <f ca="1">IF($B3325&lt;&gt;"",SUMIF(INDIRECT("ИсходныеДанные!$"&amp;$K$4&amp;"$2:$"&amp;$K$4&amp;"$50000"),$B3325&amp;"#"&amp;L$6,INDIRECT("ИсходныеДанные!$J$2:$J$50000")),0)</f>
        <v>0</v>
      </c>
      <c r="M3325" s="3">
        <f ca="1">IF($B3325&lt;&gt;"",SUMIF(INDIRECT("ИсходныеДанные!$"&amp;$K$4&amp;"$2:$"&amp;$K$4&amp;"$50000"),$B3325&amp;"#"&amp;M$6,INDIRECT("ИсходныеДанные!$J$2:$J$50000")),0)</f>
        <v>0</v>
      </c>
      <c r="N3325" s="3">
        <f ca="1">IF($B3325&lt;&gt;"",SUMIF(INDIRECT("ИсходныеДанные!$"&amp;$K$4&amp;"$2:$"&amp;$K$4&amp;"$50000"),$B3325&amp;"#"&amp;N$6,INDIRECT("ИсходныеДанные!$J$2:$J$50000")),0)</f>
        <v>0</v>
      </c>
      <c r="O3325" s="3">
        <f ca="1">IF($B3325&lt;&gt;"",SUMIF(INDIRECT("ИсходныеДанные!$"&amp;$K$4&amp;"$2:$"&amp;$K$4&amp;"$50000"),$B3325&amp;"#"&amp;O$6,INDIRECT("ИсходныеДанные!$J$2:$J$50000")),0)</f>
        <v>0</v>
      </c>
      <c r="P3325" s="3">
        <f ca="1">IF($B3325&lt;&gt;"",SUMIF(INDIRECT("ИсходныеДанные!$"&amp;$K$4&amp;"$2:$"&amp;$K$4&amp;"$50000"),$B3325&amp;"#"&amp;P$6,INDIRECT("ИсходныеДанные!$J$2:$J$50000")),0)</f>
        <v>0</v>
      </c>
      <c r="Q3325" s="3">
        <f ca="1">IF($B3325&lt;&gt;"",SUMIF(INDIRECT("ИсходныеДанные!$"&amp;$K$4&amp;"$2:$"&amp;$K$4&amp;"$50000"),$B3325&amp;"#"&amp;Q$6,INDIRECT("ИсходныеДанные!$J$2:$J$50000")),0)</f>
        <v>0</v>
      </c>
      <c r="R3325" s="3">
        <f ca="1">IF($B3325&lt;&gt;"",SUMIF(INDIRECT("ИсходныеДанные!$"&amp;$K$4&amp;"$2:$"&amp;$K$4&amp;"$50000"),$B3325&amp;"#"&amp;R$6,INDIRECT("ИсходныеДанные!$J$2:$J$50000")),0)</f>
        <v>0</v>
      </c>
      <c r="S3325" s="3">
        <f ca="1">IF($B3325&lt;&gt;"",SUMIF(INDIRECT("ИсходныеДанные!$"&amp;$K$4&amp;"$2:$"&amp;$K$4&amp;"$50000"),$B3325&amp;"#"&amp;S$6,INDIRECT("ИсходныеДанные!$J$2:$J$50000")),0)</f>
        <v>0</v>
      </c>
      <c r="T3325" s="3">
        <f ca="1">IF($B3325&lt;&gt;"",SUMIF(INDIRECT("ИсходныеДанные!$"&amp;$K$4&amp;"$2:$"&amp;$K$4&amp;"$50000"),$B3325&amp;"#"&amp;T$6,INDIRECT("ИсходныеДанные!$J$2:$J$50000")),0)</f>
        <v>0</v>
      </c>
      <c r="U3325" s="3">
        <f ca="1">IF($B3325&lt;&gt;"",SUMIF(INDIRECT("ИсходныеДанные!$"&amp;$K$4&amp;"$2:$"&amp;$K$4&amp;"$50000"),$B3325&amp;"#"&amp;U$6,INDIRECT("ИсходныеДанные!$J$2:$J$50000")),0)</f>
        <v>0</v>
      </c>
      <c r="V3325" s="3">
        <f ca="1">IF($B3325&lt;&gt;"",SUMIF(INDIRECT("ИсходныеДанные!$"&amp;$K$4&amp;"$2:$"&amp;$K$4&amp;"$50000"),$B3325&amp;"#"&amp;V$6,INDIRECT("ИсходныеДанные!$J$2:$J$50000")),0)</f>
        <v>0</v>
      </c>
      <c r="W3325" s="16" t="e">
        <f ca="1">SUM(K3325:V3325)/Пофамильно!$R$1</f>
        <v>#DIV/0!</v>
      </c>
    </row>
    <row r="3326" spans="1:23" x14ac:dyDescent="0.25">
      <c r="A3326" s="10" t="str">
        <f t="shared" ca="1" si="53"/>
        <v>delete</v>
      </c>
      <c r="B3326" s="16" cm="1">
        <f t="array" aca="1" ref="B3326" ca="1">INDIRECT("УникальныеСписки!D"&amp;ROW()-$L$4)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14"/>
      <c r="G3326" s="81" t="str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84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84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84" t="str" cm="1">
        <f t="array" aca="1" ref="J3326" ca="1">_xlfn.XLOOKUP($B3326,INDIRECT(SUBSTITUTE("ИсходныеДанные!$где$2:$где$50000","где",$B$4)),INDIRECT(SUBSTITUTE("ИсходныеДанные!$что$2:$что$50000","что",J$4)),"",0,1)</f>
        <v/>
      </c>
      <c r="K3326" s="3">
        <f ca="1">IF($B3326&lt;&gt;"",SUMIF(INDIRECT("ИсходныеДанные!$"&amp;$K$4&amp;"$2:$"&amp;$K$4&amp;"$50000"),$B3326&amp;"#"&amp;K$6,INDIRECT("ИсходныеДанные!$J$2:$J$50000")),0)</f>
        <v>0</v>
      </c>
      <c r="L3326" s="3">
        <f ca="1">IF($B3326&lt;&gt;"",SUMIF(INDIRECT("ИсходныеДанные!$"&amp;$K$4&amp;"$2:$"&amp;$K$4&amp;"$50000"),$B3326&amp;"#"&amp;L$6,INDIRECT("ИсходныеДанные!$J$2:$J$50000")),0)</f>
        <v>0</v>
      </c>
      <c r="M3326" s="3">
        <f ca="1">IF($B3326&lt;&gt;"",SUMIF(INDIRECT("ИсходныеДанные!$"&amp;$K$4&amp;"$2:$"&amp;$K$4&amp;"$50000"),$B3326&amp;"#"&amp;M$6,INDIRECT("ИсходныеДанные!$J$2:$J$50000")),0)</f>
        <v>0</v>
      </c>
      <c r="N3326" s="3">
        <f ca="1">IF($B3326&lt;&gt;"",SUMIF(INDIRECT("ИсходныеДанные!$"&amp;$K$4&amp;"$2:$"&amp;$K$4&amp;"$50000"),$B3326&amp;"#"&amp;N$6,INDIRECT("ИсходныеДанные!$J$2:$J$50000")),0)</f>
        <v>0</v>
      </c>
      <c r="O3326" s="3">
        <f ca="1">IF($B3326&lt;&gt;"",SUMIF(INDIRECT("ИсходныеДанные!$"&amp;$K$4&amp;"$2:$"&amp;$K$4&amp;"$50000"),$B3326&amp;"#"&amp;O$6,INDIRECT("ИсходныеДанные!$J$2:$J$50000")),0)</f>
        <v>0</v>
      </c>
      <c r="P3326" s="3">
        <f ca="1">IF($B3326&lt;&gt;"",SUMIF(INDIRECT("ИсходныеДанные!$"&amp;$K$4&amp;"$2:$"&amp;$K$4&amp;"$50000"),$B3326&amp;"#"&amp;P$6,INDIRECT("ИсходныеДанные!$J$2:$J$50000")),0)</f>
        <v>0</v>
      </c>
      <c r="Q3326" s="3">
        <f ca="1">IF($B3326&lt;&gt;"",SUMIF(INDIRECT("ИсходныеДанные!$"&amp;$K$4&amp;"$2:$"&amp;$K$4&amp;"$50000"),$B3326&amp;"#"&amp;Q$6,INDIRECT("ИсходныеДанные!$J$2:$J$50000")),0)</f>
        <v>0</v>
      </c>
      <c r="R3326" s="3">
        <f ca="1">IF($B3326&lt;&gt;"",SUMIF(INDIRECT("ИсходныеДанные!$"&amp;$K$4&amp;"$2:$"&amp;$K$4&amp;"$50000"),$B3326&amp;"#"&amp;R$6,INDIRECT("ИсходныеДанные!$J$2:$J$50000")),0)</f>
        <v>0</v>
      </c>
      <c r="S3326" s="3">
        <f ca="1">IF($B3326&lt;&gt;"",SUMIF(INDIRECT("ИсходныеДанные!$"&amp;$K$4&amp;"$2:$"&amp;$K$4&amp;"$50000"),$B3326&amp;"#"&amp;S$6,INDIRECT("ИсходныеДанные!$J$2:$J$50000")),0)</f>
        <v>0</v>
      </c>
      <c r="T3326" s="3">
        <f ca="1">IF($B3326&lt;&gt;"",SUMIF(INDIRECT("ИсходныеДанные!$"&amp;$K$4&amp;"$2:$"&amp;$K$4&amp;"$50000"),$B3326&amp;"#"&amp;T$6,INDIRECT("ИсходныеДанные!$J$2:$J$50000")),0)</f>
        <v>0</v>
      </c>
      <c r="U3326" s="3">
        <f ca="1">IF($B3326&lt;&gt;"",SUMIF(INDIRECT("ИсходныеДанные!$"&amp;$K$4&amp;"$2:$"&amp;$K$4&amp;"$50000"),$B3326&amp;"#"&amp;U$6,INDIRECT("ИсходныеДанные!$J$2:$J$50000")),0)</f>
        <v>0</v>
      </c>
      <c r="V3326" s="3">
        <f ca="1">IF($B3326&lt;&gt;"",SUMIF(INDIRECT("ИсходныеДанные!$"&amp;$K$4&amp;"$2:$"&amp;$K$4&amp;"$50000"),$B3326&amp;"#"&amp;V$6,INDIRECT("ИсходныеДанные!$J$2:$J$50000")),0)</f>
        <v>0</v>
      </c>
      <c r="W3326" s="16" t="e">
        <f ca="1">SUM(K3326:V3326)/Пофамильно!$R$1</f>
        <v>#DIV/0!</v>
      </c>
    </row>
    <row r="3327" spans="1:23" x14ac:dyDescent="0.25">
      <c r="A3327" s="10" t="str">
        <f t="shared" ca="1" si="53"/>
        <v>delete</v>
      </c>
      <c r="B3327" s="16" cm="1">
        <f t="array" aca="1" ref="B3327" ca="1">INDIRECT("УникальныеСписки!D"&amp;ROW()-$L$4)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14"/>
      <c r="G3327" s="81" t="str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84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84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84" t="str" cm="1">
        <f t="array" aca="1" ref="J3327" ca="1">_xlfn.XLOOKUP($B3327,INDIRECT(SUBSTITUTE("ИсходныеДанные!$где$2:$где$50000","где",$B$4)),INDIRECT(SUBSTITUTE("ИсходныеДанные!$что$2:$что$50000","что",J$4)),"",0,1)</f>
        <v/>
      </c>
      <c r="K3327" s="3">
        <f ca="1">IF($B3327&lt;&gt;"",SUMIF(INDIRECT("ИсходныеДанные!$"&amp;$K$4&amp;"$2:$"&amp;$K$4&amp;"$50000"),$B3327&amp;"#"&amp;K$6,INDIRECT("ИсходныеДанные!$J$2:$J$50000")),0)</f>
        <v>0</v>
      </c>
      <c r="L3327" s="3">
        <f ca="1">IF($B3327&lt;&gt;"",SUMIF(INDIRECT("ИсходныеДанные!$"&amp;$K$4&amp;"$2:$"&amp;$K$4&amp;"$50000"),$B3327&amp;"#"&amp;L$6,INDIRECT("ИсходныеДанные!$J$2:$J$50000")),0)</f>
        <v>0</v>
      </c>
      <c r="M3327" s="3">
        <f ca="1">IF($B3327&lt;&gt;"",SUMIF(INDIRECT("ИсходныеДанные!$"&amp;$K$4&amp;"$2:$"&amp;$K$4&amp;"$50000"),$B3327&amp;"#"&amp;M$6,INDIRECT("ИсходныеДанные!$J$2:$J$50000")),0)</f>
        <v>0</v>
      </c>
      <c r="N3327" s="3">
        <f ca="1">IF($B3327&lt;&gt;"",SUMIF(INDIRECT("ИсходныеДанные!$"&amp;$K$4&amp;"$2:$"&amp;$K$4&amp;"$50000"),$B3327&amp;"#"&amp;N$6,INDIRECT("ИсходныеДанные!$J$2:$J$50000")),0)</f>
        <v>0</v>
      </c>
      <c r="O3327" s="3">
        <f ca="1">IF($B3327&lt;&gt;"",SUMIF(INDIRECT("ИсходныеДанные!$"&amp;$K$4&amp;"$2:$"&amp;$K$4&amp;"$50000"),$B3327&amp;"#"&amp;O$6,INDIRECT("ИсходныеДанные!$J$2:$J$50000")),0)</f>
        <v>0</v>
      </c>
      <c r="P3327" s="3">
        <f ca="1">IF($B3327&lt;&gt;"",SUMIF(INDIRECT("ИсходныеДанные!$"&amp;$K$4&amp;"$2:$"&amp;$K$4&amp;"$50000"),$B3327&amp;"#"&amp;P$6,INDIRECT("ИсходныеДанные!$J$2:$J$50000")),0)</f>
        <v>0</v>
      </c>
      <c r="Q3327" s="3">
        <f ca="1">IF($B3327&lt;&gt;"",SUMIF(INDIRECT("ИсходныеДанные!$"&amp;$K$4&amp;"$2:$"&amp;$K$4&amp;"$50000"),$B3327&amp;"#"&amp;Q$6,INDIRECT("ИсходныеДанные!$J$2:$J$50000")),0)</f>
        <v>0</v>
      </c>
      <c r="R3327" s="3">
        <f ca="1">IF($B3327&lt;&gt;"",SUMIF(INDIRECT("ИсходныеДанные!$"&amp;$K$4&amp;"$2:$"&amp;$K$4&amp;"$50000"),$B3327&amp;"#"&amp;R$6,INDIRECT("ИсходныеДанные!$J$2:$J$50000")),0)</f>
        <v>0</v>
      </c>
      <c r="S3327" s="3">
        <f ca="1">IF($B3327&lt;&gt;"",SUMIF(INDIRECT("ИсходныеДанные!$"&amp;$K$4&amp;"$2:$"&amp;$K$4&amp;"$50000"),$B3327&amp;"#"&amp;S$6,INDIRECT("ИсходныеДанные!$J$2:$J$50000")),0)</f>
        <v>0</v>
      </c>
      <c r="T3327" s="3">
        <f ca="1">IF($B3327&lt;&gt;"",SUMIF(INDIRECT("ИсходныеДанные!$"&amp;$K$4&amp;"$2:$"&amp;$K$4&amp;"$50000"),$B3327&amp;"#"&amp;T$6,INDIRECT("ИсходныеДанные!$J$2:$J$50000")),0)</f>
        <v>0</v>
      </c>
      <c r="U3327" s="3">
        <f ca="1">IF($B3327&lt;&gt;"",SUMIF(INDIRECT("ИсходныеДанные!$"&amp;$K$4&amp;"$2:$"&amp;$K$4&amp;"$50000"),$B3327&amp;"#"&amp;U$6,INDIRECT("ИсходныеДанные!$J$2:$J$50000")),0)</f>
        <v>0</v>
      </c>
      <c r="V3327" s="3">
        <f ca="1">IF($B3327&lt;&gt;"",SUMIF(INDIRECT("ИсходныеДанные!$"&amp;$K$4&amp;"$2:$"&amp;$K$4&amp;"$50000"),$B3327&amp;"#"&amp;V$6,INDIRECT("ИсходныеДанные!$J$2:$J$50000")),0)</f>
        <v>0</v>
      </c>
      <c r="W3327" s="16" t="e">
        <f ca="1">SUM(K3327:V3327)/Пофамильно!$R$1</f>
        <v>#DIV/0!</v>
      </c>
    </row>
    <row r="3328" spans="1:23" x14ac:dyDescent="0.25">
      <c r="A3328" s="10" t="str">
        <f t="shared" ca="1" si="53"/>
        <v>delete</v>
      </c>
      <c r="B3328" s="16" cm="1">
        <f t="array" aca="1" ref="B3328" ca="1">INDIRECT("УникальныеСписки!D"&amp;ROW()-$L$4)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14"/>
      <c r="G3328" s="81" t="str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84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84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84" t="str" cm="1">
        <f t="array" aca="1" ref="J3328" ca="1">_xlfn.XLOOKUP($B3328,INDIRECT(SUBSTITUTE("ИсходныеДанные!$где$2:$где$50000","где",$B$4)),INDIRECT(SUBSTITUTE("ИсходныеДанные!$что$2:$что$50000","что",J$4)),"",0,1)</f>
        <v/>
      </c>
      <c r="K3328" s="3">
        <f ca="1">IF($B3328&lt;&gt;"",SUMIF(INDIRECT("ИсходныеДанные!$"&amp;$K$4&amp;"$2:$"&amp;$K$4&amp;"$50000"),$B3328&amp;"#"&amp;K$6,INDIRECT("ИсходныеДанные!$J$2:$J$50000")),0)</f>
        <v>0</v>
      </c>
      <c r="L3328" s="3">
        <f ca="1">IF($B3328&lt;&gt;"",SUMIF(INDIRECT("ИсходныеДанные!$"&amp;$K$4&amp;"$2:$"&amp;$K$4&amp;"$50000"),$B3328&amp;"#"&amp;L$6,INDIRECT("ИсходныеДанные!$J$2:$J$50000")),0)</f>
        <v>0</v>
      </c>
      <c r="M3328" s="3">
        <f ca="1">IF($B3328&lt;&gt;"",SUMIF(INDIRECT("ИсходныеДанные!$"&amp;$K$4&amp;"$2:$"&amp;$K$4&amp;"$50000"),$B3328&amp;"#"&amp;M$6,INDIRECT("ИсходныеДанные!$J$2:$J$50000")),0)</f>
        <v>0</v>
      </c>
      <c r="N3328" s="3">
        <f ca="1">IF($B3328&lt;&gt;"",SUMIF(INDIRECT("ИсходныеДанные!$"&amp;$K$4&amp;"$2:$"&amp;$K$4&amp;"$50000"),$B3328&amp;"#"&amp;N$6,INDIRECT("ИсходныеДанные!$J$2:$J$50000")),0)</f>
        <v>0</v>
      </c>
      <c r="O3328" s="3">
        <f ca="1">IF($B3328&lt;&gt;"",SUMIF(INDIRECT("ИсходныеДанные!$"&amp;$K$4&amp;"$2:$"&amp;$K$4&amp;"$50000"),$B3328&amp;"#"&amp;O$6,INDIRECT("ИсходныеДанные!$J$2:$J$50000")),0)</f>
        <v>0</v>
      </c>
      <c r="P3328" s="3">
        <f ca="1">IF($B3328&lt;&gt;"",SUMIF(INDIRECT("ИсходныеДанные!$"&amp;$K$4&amp;"$2:$"&amp;$K$4&amp;"$50000"),$B3328&amp;"#"&amp;P$6,INDIRECT("ИсходныеДанные!$J$2:$J$50000")),0)</f>
        <v>0</v>
      </c>
      <c r="Q3328" s="3">
        <f ca="1">IF($B3328&lt;&gt;"",SUMIF(INDIRECT("ИсходныеДанные!$"&amp;$K$4&amp;"$2:$"&amp;$K$4&amp;"$50000"),$B3328&amp;"#"&amp;Q$6,INDIRECT("ИсходныеДанные!$J$2:$J$50000")),0)</f>
        <v>0</v>
      </c>
      <c r="R3328" s="3">
        <f ca="1">IF($B3328&lt;&gt;"",SUMIF(INDIRECT("ИсходныеДанные!$"&amp;$K$4&amp;"$2:$"&amp;$K$4&amp;"$50000"),$B3328&amp;"#"&amp;R$6,INDIRECT("ИсходныеДанные!$J$2:$J$50000")),0)</f>
        <v>0</v>
      </c>
      <c r="S3328" s="3">
        <f ca="1">IF($B3328&lt;&gt;"",SUMIF(INDIRECT("ИсходныеДанные!$"&amp;$K$4&amp;"$2:$"&amp;$K$4&amp;"$50000"),$B3328&amp;"#"&amp;S$6,INDIRECT("ИсходныеДанные!$J$2:$J$50000")),0)</f>
        <v>0</v>
      </c>
      <c r="T3328" s="3">
        <f ca="1">IF($B3328&lt;&gt;"",SUMIF(INDIRECT("ИсходныеДанные!$"&amp;$K$4&amp;"$2:$"&amp;$K$4&amp;"$50000"),$B3328&amp;"#"&amp;T$6,INDIRECT("ИсходныеДанные!$J$2:$J$50000")),0)</f>
        <v>0</v>
      </c>
      <c r="U3328" s="3">
        <f ca="1">IF($B3328&lt;&gt;"",SUMIF(INDIRECT("ИсходныеДанные!$"&amp;$K$4&amp;"$2:$"&amp;$K$4&amp;"$50000"),$B3328&amp;"#"&amp;U$6,INDIRECT("ИсходныеДанные!$J$2:$J$50000")),0)</f>
        <v>0</v>
      </c>
      <c r="V3328" s="3">
        <f ca="1">IF($B3328&lt;&gt;"",SUMIF(INDIRECT("ИсходныеДанные!$"&amp;$K$4&amp;"$2:$"&amp;$K$4&amp;"$50000"),$B3328&amp;"#"&amp;V$6,INDIRECT("ИсходныеДанные!$J$2:$J$50000")),0)</f>
        <v>0</v>
      </c>
      <c r="W3328" s="16" t="e">
        <f ca="1">SUM(K3328:V3328)/Пофамильно!$R$1</f>
        <v>#DIV/0!</v>
      </c>
    </row>
    <row r="3329" spans="1:23" x14ac:dyDescent="0.25">
      <c r="A3329" s="10" t="str">
        <f t="shared" ca="1" si="53"/>
        <v>delete</v>
      </c>
      <c r="B3329" s="16" cm="1">
        <f t="array" aca="1" ref="B3329" ca="1">INDIRECT("УникальныеСписки!D"&amp;ROW()-$L$4)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14"/>
      <c r="G3329" s="81" t="str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84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84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84" t="str" cm="1">
        <f t="array" aca="1" ref="J3329" ca="1">_xlfn.XLOOKUP($B3329,INDIRECT(SUBSTITUTE("ИсходныеДанные!$где$2:$где$50000","где",$B$4)),INDIRECT(SUBSTITUTE("ИсходныеДанные!$что$2:$что$50000","что",J$4)),"",0,1)</f>
        <v/>
      </c>
      <c r="K3329" s="3">
        <f ca="1">IF($B3329&lt;&gt;"",SUMIF(INDIRECT("ИсходныеДанные!$"&amp;$K$4&amp;"$2:$"&amp;$K$4&amp;"$50000"),$B3329&amp;"#"&amp;K$6,INDIRECT("ИсходныеДанные!$J$2:$J$50000")),0)</f>
        <v>0</v>
      </c>
      <c r="L3329" s="3">
        <f ca="1">IF($B3329&lt;&gt;"",SUMIF(INDIRECT("ИсходныеДанные!$"&amp;$K$4&amp;"$2:$"&amp;$K$4&amp;"$50000"),$B3329&amp;"#"&amp;L$6,INDIRECT("ИсходныеДанные!$J$2:$J$50000")),0)</f>
        <v>0</v>
      </c>
      <c r="M3329" s="3">
        <f ca="1">IF($B3329&lt;&gt;"",SUMIF(INDIRECT("ИсходныеДанные!$"&amp;$K$4&amp;"$2:$"&amp;$K$4&amp;"$50000"),$B3329&amp;"#"&amp;M$6,INDIRECT("ИсходныеДанные!$J$2:$J$50000")),0)</f>
        <v>0</v>
      </c>
      <c r="N3329" s="3">
        <f ca="1">IF($B3329&lt;&gt;"",SUMIF(INDIRECT("ИсходныеДанные!$"&amp;$K$4&amp;"$2:$"&amp;$K$4&amp;"$50000"),$B3329&amp;"#"&amp;N$6,INDIRECT("ИсходныеДанные!$J$2:$J$50000")),0)</f>
        <v>0</v>
      </c>
      <c r="O3329" s="3">
        <f ca="1">IF($B3329&lt;&gt;"",SUMIF(INDIRECT("ИсходныеДанные!$"&amp;$K$4&amp;"$2:$"&amp;$K$4&amp;"$50000"),$B3329&amp;"#"&amp;O$6,INDIRECT("ИсходныеДанные!$J$2:$J$50000")),0)</f>
        <v>0</v>
      </c>
      <c r="P3329" s="3">
        <f ca="1">IF($B3329&lt;&gt;"",SUMIF(INDIRECT("ИсходныеДанные!$"&amp;$K$4&amp;"$2:$"&amp;$K$4&amp;"$50000"),$B3329&amp;"#"&amp;P$6,INDIRECT("ИсходныеДанные!$J$2:$J$50000")),0)</f>
        <v>0</v>
      </c>
      <c r="Q3329" s="3">
        <f ca="1">IF($B3329&lt;&gt;"",SUMIF(INDIRECT("ИсходныеДанные!$"&amp;$K$4&amp;"$2:$"&amp;$K$4&amp;"$50000"),$B3329&amp;"#"&amp;Q$6,INDIRECT("ИсходныеДанные!$J$2:$J$50000")),0)</f>
        <v>0</v>
      </c>
      <c r="R3329" s="3">
        <f ca="1">IF($B3329&lt;&gt;"",SUMIF(INDIRECT("ИсходныеДанные!$"&amp;$K$4&amp;"$2:$"&amp;$K$4&amp;"$50000"),$B3329&amp;"#"&amp;R$6,INDIRECT("ИсходныеДанные!$J$2:$J$50000")),0)</f>
        <v>0</v>
      </c>
      <c r="S3329" s="3">
        <f ca="1">IF($B3329&lt;&gt;"",SUMIF(INDIRECT("ИсходныеДанные!$"&amp;$K$4&amp;"$2:$"&amp;$K$4&amp;"$50000"),$B3329&amp;"#"&amp;S$6,INDIRECT("ИсходныеДанные!$J$2:$J$50000")),0)</f>
        <v>0</v>
      </c>
      <c r="T3329" s="3">
        <f ca="1">IF($B3329&lt;&gt;"",SUMIF(INDIRECT("ИсходныеДанные!$"&amp;$K$4&amp;"$2:$"&amp;$K$4&amp;"$50000"),$B3329&amp;"#"&amp;T$6,INDIRECT("ИсходныеДанные!$J$2:$J$50000")),0)</f>
        <v>0</v>
      </c>
      <c r="U3329" s="3">
        <f ca="1">IF($B3329&lt;&gt;"",SUMIF(INDIRECT("ИсходныеДанные!$"&amp;$K$4&amp;"$2:$"&amp;$K$4&amp;"$50000"),$B3329&amp;"#"&amp;U$6,INDIRECT("ИсходныеДанные!$J$2:$J$50000")),0)</f>
        <v>0</v>
      </c>
      <c r="V3329" s="3">
        <f ca="1">IF($B3329&lt;&gt;"",SUMIF(INDIRECT("ИсходныеДанные!$"&amp;$K$4&amp;"$2:$"&amp;$K$4&amp;"$50000"),$B3329&amp;"#"&amp;V$6,INDIRECT("ИсходныеДанные!$J$2:$J$50000")),0)</f>
        <v>0</v>
      </c>
      <c r="W3329" s="16" t="e">
        <f ca="1">SUM(K3329:V3329)/Пофамильно!$R$1</f>
        <v>#DIV/0!</v>
      </c>
    </row>
    <row r="3330" spans="1:23" x14ac:dyDescent="0.25">
      <c r="A3330" s="10" t="str">
        <f t="shared" ca="1" si="53"/>
        <v>delete</v>
      </c>
      <c r="B3330" s="16" cm="1">
        <f t="array" aca="1" ref="B3330" ca="1">INDIRECT("УникальныеСписки!D"&amp;ROW()-$L$4)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14"/>
      <c r="G3330" s="81" t="str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84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84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84" t="str" cm="1">
        <f t="array" aca="1" ref="J3330" ca="1">_xlfn.XLOOKUP($B3330,INDIRECT(SUBSTITUTE("ИсходныеДанные!$где$2:$где$50000","где",$B$4)),INDIRECT(SUBSTITUTE("ИсходныеДанные!$что$2:$что$50000","что",J$4)),"",0,1)</f>
        <v/>
      </c>
      <c r="K3330" s="3">
        <f ca="1">IF($B3330&lt;&gt;"",SUMIF(INDIRECT("ИсходныеДанные!$"&amp;$K$4&amp;"$2:$"&amp;$K$4&amp;"$50000"),$B3330&amp;"#"&amp;K$6,INDIRECT("ИсходныеДанные!$J$2:$J$50000")),0)</f>
        <v>0</v>
      </c>
      <c r="L3330" s="3">
        <f ca="1">IF($B3330&lt;&gt;"",SUMIF(INDIRECT("ИсходныеДанные!$"&amp;$K$4&amp;"$2:$"&amp;$K$4&amp;"$50000"),$B3330&amp;"#"&amp;L$6,INDIRECT("ИсходныеДанные!$J$2:$J$50000")),0)</f>
        <v>0</v>
      </c>
      <c r="M3330" s="3">
        <f ca="1">IF($B3330&lt;&gt;"",SUMIF(INDIRECT("ИсходныеДанные!$"&amp;$K$4&amp;"$2:$"&amp;$K$4&amp;"$50000"),$B3330&amp;"#"&amp;M$6,INDIRECT("ИсходныеДанные!$J$2:$J$50000")),0)</f>
        <v>0</v>
      </c>
      <c r="N3330" s="3">
        <f ca="1">IF($B3330&lt;&gt;"",SUMIF(INDIRECT("ИсходныеДанные!$"&amp;$K$4&amp;"$2:$"&amp;$K$4&amp;"$50000"),$B3330&amp;"#"&amp;N$6,INDIRECT("ИсходныеДанные!$J$2:$J$50000")),0)</f>
        <v>0</v>
      </c>
      <c r="O3330" s="3">
        <f ca="1">IF($B3330&lt;&gt;"",SUMIF(INDIRECT("ИсходныеДанные!$"&amp;$K$4&amp;"$2:$"&amp;$K$4&amp;"$50000"),$B3330&amp;"#"&amp;O$6,INDIRECT("ИсходныеДанные!$J$2:$J$50000")),0)</f>
        <v>0</v>
      </c>
      <c r="P3330" s="3">
        <f ca="1">IF($B3330&lt;&gt;"",SUMIF(INDIRECT("ИсходныеДанные!$"&amp;$K$4&amp;"$2:$"&amp;$K$4&amp;"$50000"),$B3330&amp;"#"&amp;P$6,INDIRECT("ИсходныеДанные!$J$2:$J$50000")),0)</f>
        <v>0</v>
      </c>
      <c r="Q3330" s="3">
        <f ca="1">IF($B3330&lt;&gt;"",SUMIF(INDIRECT("ИсходныеДанные!$"&amp;$K$4&amp;"$2:$"&amp;$K$4&amp;"$50000"),$B3330&amp;"#"&amp;Q$6,INDIRECT("ИсходныеДанные!$J$2:$J$50000")),0)</f>
        <v>0</v>
      </c>
      <c r="R3330" s="3">
        <f ca="1">IF($B3330&lt;&gt;"",SUMIF(INDIRECT("ИсходныеДанные!$"&amp;$K$4&amp;"$2:$"&amp;$K$4&amp;"$50000"),$B3330&amp;"#"&amp;R$6,INDIRECT("ИсходныеДанные!$J$2:$J$50000")),0)</f>
        <v>0</v>
      </c>
      <c r="S3330" s="3">
        <f ca="1">IF($B3330&lt;&gt;"",SUMIF(INDIRECT("ИсходныеДанные!$"&amp;$K$4&amp;"$2:$"&amp;$K$4&amp;"$50000"),$B3330&amp;"#"&amp;S$6,INDIRECT("ИсходныеДанные!$J$2:$J$50000")),0)</f>
        <v>0</v>
      </c>
      <c r="T3330" s="3">
        <f ca="1">IF($B3330&lt;&gt;"",SUMIF(INDIRECT("ИсходныеДанные!$"&amp;$K$4&amp;"$2:$"&amp;$K$4&amp;"$50000"),$B3330&amp;"#"&amp;T$6,INDIRECT("ИсходныеДанные!$J$2:$J$50000")),0)</f>
        <v>0</v>
      </c>
      <c r="U3330" s="3">
        <f ca="1">IF($B3330&lt;&gt;"",SUMIF(INDIRECT("ИсходныеДанные!$"&amp;$K$4&amp;"$2:$"&amp;$K$4&amp;"$50000"),$B3330&amp;"#"&amp;U$6,INDIRECT("ИсходныеДанные!$J$2:$J$50000")),0)</f>
        <v>0</v>
      </c>
      <c r="V3330" s="3">
        <f ca="1">IF($B3330&lt;&gt;"",SUMIF(INDIRECT("ИсходныеДанные!$"&amp;$K$4&amp;"$2:$"&amp;$K$4&amp;"$50000"),$B3330&amp;"#"&amp;V$6,INDIRECT("ИсходныеДанные!$J$2:$J$50000")),0)</f>
        <v>0</v>
      </c>
      <c r="W3330" s="16" t="e">
        <f ca="1">SUM(K3330:V3330)/Пофамильно!$R$1</f>
        <v>#DIV/0!</v>
      </c>
    </row>
    <row r="3331" spans="1:23" x14ac:dyDescent="0.25">
      <c r="A3331" s="10" t="str">
        <f t="shared" ca="1" si="53"/>
        <v>delete</v>
      </c>
      <c r="B3331" s="16" cm="1">
        <f t="array" aca="1" ref="B3331" ca="1">INDIRECT("УникальныеСписки!D"&amp;ROW()-$L$4)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14"/>
      <c r="G3331" s="81" t="str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84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84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84" t="str" cm="1">
        <f t="array" aca="1" ref="J3331" ca="1">_xlfn.XLOOKUP($B3331,INDIRECT(SUBSTITUTE("ИсходныеДанные!$где$2:$где$50000","где",$B$4)),INDIRECT(SUBSTITUTE("ИсходныеДанные!$что$2:$что$50000","что",J$4)),"",0,1)</f>
        <v/>
      </c>
      <c r="K3331" s="3">
        <f ca="1">IF($B3331&lt;&gt;"",SUMIF(INDIRECT("ИсходныеДанные!$"&amp;$K$4&amp;"$2:$"&amp;$K$4&amp;"$50000"),$B3331&amp;"#"&amp;K$6,INDIRECT("ИсходныеДанные!$J$2:$J$50000")),0)</f>
        <v>0</v>
      </c>
      <c r="L3331" s="3">
        <f ca="1">IF($B3331&lt;&gt;"",SUMIF(INDIRECT("ИсходныеДанные!$"&amp;$K$4&amp;"$2:$"&amp;$K$4&amp;"$50000"),$B3331&amp;"#"&amp;L$6,INDIRECT("ИсходныеДанные!$J$2:$J$50000")),0)</f>
        <v>0</v>
      </c>
      <c r="M3331" s="3">
        <f ca="1">IF($B3331&lt;&gt;"",SUMIF(INDIRECT("ИсходныеДанные!$"&amp;$K$4&amp;"$2:$"&amp;$K$4&amp;"$50000"),$B3331&amp;"#"&amp;M$6,INDIRECT("ИсходныеДанные!$J$2:$J$50000")),0)</f>
        <v>0</v>
      </c>
      <c r="N3331" s="3">
        <f ca="1">IF($B3331&lt;&gt;"",SUMIF(INDIRECT("ИсходныеДанные!$"&amp;$K$4&amp;"$2:$"&amp;$K$4&amp;"$50000"),$B3331&amp;"#"&amp;N$6,INDIRECT("ИсходныеДанные!$J$2:$J$50000")),0)</f>
        <v>0</v>
      </c>
      <c r="O3331" s="3">
        <f ca="1">IF($B3331&lt;&gt;"",SUMIF(INDIRECT("ИсходныеДанные!$"&amp;$K$4&amp;"$2:$"&amp;$K$4&amp;"$50000"),$B3331&amp;"#"&amp;O$6,INDIRECT("ИсходныеДанные!$J$2:$J$50000")),0)</f>
        <v>0</v>
      </c>
      <c r="P3331" s="3">
        <f ca="1">IF($B3331&lt;&gt;"",SUMIF(INDIRECT("ИсходныеДанные!$"&amp;$K$4&amp;"$2:$"&amp;$K$4&amp;"$50000"),$B3331&amp;"#"&amp;P$6,INDIRECT("ИсходныеДанные!$J$2:$J$50000")),0)</f>
        <v>0</v>
      </c>
      <c r="Q3331" s="3">
        <f ca="1">IF($B3331&lt;&gt;"",SUMIF(INDIRECT("ИсходныеДанные!$"&amp;$K$4&amp;"$2:$"&amp;$K$4&amp;"$50000"),$B3331&amp;"#"&amp;Q$6,INDIRECT("ИсходныеДанные!$J$2:$J$50000")),0)</f>
        <v>0</v>
      </c>
      <c r="R3331" s="3">
        <f ca="1">IF($B3331&lt;&gt;"",SUMIF(INDIRECT("ИсходныеДанные!$"&amp;$K$4&amp;"$2:$"&amp;$K$4&amp;"$50000"),$B3331&amp;"#"&amp;R$6,INDIRECT("ИсходныеДанные!$J$2:$J$50000")),0)</f>
        <v>0</v>
      </c>
      <c r="S3331" s="3">
        <f ca="1">IF($B3331&lt;&gt;"",SUMIF(INDIRECT("ИсходныеДанные!$"&amp;$K$4&amp;"$2:$"&amp;$K$4&amp;"$50000"),$B3331&amp;"#"&amp;S$6,INDIRECT("ИсходныеДанные!$J$2:$J$50000")),0)</f>
        <v>0</v>
      </c>
      <c r="T3331" s="3">
        <f ca="1">IF($B3331&lt;&gt;"",SUMIF(INDIRECT("ИсходныеДанные!$"&amp;$K$4&amp;"$2:$"&amp;$K$4&amp;"$50000"),$B3331&amp;"#"&amp;T$6,INDIRECT("ИсходныеДанные!$J$2:$J$50000")),0)</f>
        <v>0</v>
      </c>
      <c r="U3331" s="3">
        <f ca="1">IF($B3331&lt;&gt;"",SUMIF(INDIRECT("ИсходныеДанные!$"&amp;$K$4&amp;"$2:$"&amp;$K$4&amp;"$50000"),$B3331&amp;"#"&amp;U$6,INDIRECT("ИсходныеДанные!$J$2:$J$50000")),0)</f>
        <v>0</v>
      </c>
      <c r="V3331" s="3">
        <f ca="1">IF($B3331&lt;&gt;"",SUMIF(INDIRECT("ИсходныеДанные!$"&amp;$K$4&amp;"$2:$"&amp;$K$4&amp;"$50000"),$B3331&amp;"#"&amp;V$6,INDIRECT("ИсходныеДанные!$J$2:$J$50000")),0)</f>
        <v>0</v>
      </c>
      <c r="W3331" s="16" t="e">
        <f ca="1">SUM(K3331:V3331)/Пофамильно!$R$1</f>
        <v>#DIV/0!</v>
      </c>
    </row>
    <row r="3332" spans="1:23" x14ac:dyDescent="0.25">
      <c r="A3332" s="10" t="str">
        <f t="shared" ca="1" si="53"/>
        <v>delete</v>
      </c>
      <c r="B3332" s="16" cm="1">
        <f t="array" aca="1" ref="B3332" ca="1">INDIRECT("УникальныеСписки!D"&amp;ROW()-$L$4)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14"/>
      <c r="G3332" s="81" t="str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84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84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84" t="str" cm="1">
        <f t="array" aca="1" ref="J3332" ca="1">_xlfn.XLOOKUP($B3332,INDIRECT(SUBSTITUTE("ИсходныеДанные!$где$2:$где$50000","где",$B$4)),INDIRECT(SUBSTITUTE("ИсходныеДанные!$что$2:$что$50000","что",J$4)),"",0,1)</f>
        <v/>
      </c>
      <c r="K3332" s="3">
        <f ca="1">IF($B3332&lt;&gt;"",SUMIF(INDIRECT("ИсходныеДанные!$"&amp;$K$4&amp;"$2:$"&amp;$K$4&amp;"$50000"),$B3332&amp;"#"&amp;K$6,INDIRECT("ИсходныеДанные!$J$2:$J$50000")),0)</f>
        <v>0</v>
      </c>
      <c r="L3332" s="3">
        <f ca="1">IF($B3332&lt;&gt;"",SUMIF(INDIRECT("ИсходныеДанные!$"&amp;$K$4&amp;"$2:$"&amp;$K$4&amp;"$50000"),$B3332&amp;"#"&amp;L$6,INDIRECT("ИсходныеДанные!$J$2:$J$50000")),0)</f>
        <v>0</v>
      </c>
      <c r="M3332" s="3">
        <f ca="1">IF($B3332&lt;&gt;"",SUMIF(INDIRECT("ИсходныеДанные!$"&amp;$K$4&amp;"$2:$"&amp;$K$4&amp;"$50000"),$B3332&amp;"#"&amp;M$6,INDIRECT("ИсходныеДанные!$J$2:$J$50000")),0)</f>
        <v>0</v>
      </c>
      <c r="N3332" s="3">
        <f ca="1">IF($B3332&lt;&gt;"",SUMIF(INDIRECT("ИсходныеДанные!$"&amp;$K$4&amp;"$2:$"&amp;$K$4&amp;"$50000"),$B3332&amp;"#"&amp;N$6,INDIRECT("ИсходныеДанные!$J$2:$J$50000")),0)</f>
        <v>0</v>
      </c>
      <c r="O3332" s="3">
        <f ca="1">IF($B3332&lt;&gt;"",SUMIF(INDIRECT("ИсходныеДанные!$"&amp;$K$4&amp;"$2:$"&amp;$K$4&amp;"$50000"),$B3332&amp;"#"&amp;O$6,INDIRECT("ИсходныеДанные!$J$2:$J$50000")),0)</f>
        <v>0</v>
      </c>
      <c r="P3332" s="3">
        <f ca="1">IF($B3332&lt;&gt;"",SUMIF(INDIRECT("ИсходныеДанные!$"&amp;$K$4&amp;"$2:$"&amp;$K$4&amp;"$50000"),$B3332&amp;"#"&amp;P$6,INDIRECT("ИсходныеДанные!$J$2:$J$50000")),0)</f>
        <v>0</v>
      </c>
      <c r="Q3332" s="3">
        <f ca="1">IF($B3332&lt;&gt;"",SUMIF(INDIRECT("ИсходныеДанные!$"&amp;$K$4&amp;"$2:$"&amp;$K$4&amp;"$50000"),$B3332&amp;"#"&amp;Q$6,INDIRECT("ИсходныеДанные!$J$2:$J$50000")),0)</f>
        <v>0</v>
      </c>
      <c r="R3332" s="3">
        <f ca="1">IF($B3332&lt;&gt;"",SUMIF(INDIRECT("ИсходныеДанные!$"&amp;$K$4&amp;"$2:$"&amp;$K$4&amp;"$50000"),$B3332&amp;"#"&amp;R$6,INDIRECT("ИсходныеДанные!$J$2:$J$50000")),0)</f>
        <v>0</v>
      </c>
      <c r="S3332" s="3">
        <f ca="1">IF($B3332&lt;&gt;"",SUMIF(INDIRECT("ИсходныеДанные!$"&amp;$K$4&amp;"$2:$"&amp;$K$4&amp;"$50000"),$B3332&amp;"#"&amp;S$6,INDIRECT("ИсходныеДанные!$J$2:$J$50000")),0)</f>
        <v>0</v>
      </c>
      <c r="T3332" s="3">
        <f ca="1">IF($B3332&lt;&gt;"",SUMIF(INDIRECT("ИсходныеДанные!$"&amp;$K$4&amp;"$2:$"&amp;$K$4&amp;"$50000"),$B3332&amp;"#"&amp;T$6,INDIRECT("ИсходныеДанные!$J$2:$J$50000")),0)</f>
        <v>0</v>
      </c>
      <c r="U3332" s="3">
        <f ca="1">IF($B3332&lt;&gt;"",SUMIF(INDIRECT("ИсходныеДанные!$"&amp;$K$4&amp;"$2:$"&amp;$K$4&amp;"$50000"),$B3332&amp;"#"&amp;U$6,INDIRECT("ИсходныеДанные!$J$2:$J$50000")),0)</f>
        <v>0</v>
      </c>
      <c r="V3332" s="3">
        <f ca="1">IF($B3332&lt;&gt;"",SUMIF(INDIRECT("ИсходныеДанные!$"&amp;$K$4&amp;"$2:$"&amp;$K$4&amp;"$50000"),$B3332&amp;"#"&amp;V$6,INDIRECT("ИсходныеДанные!$J$2:$J$50000")),0)</f>
        <v>0</v>
      </c>
      <c r="W3332" s="16" t="e">
        <f ca="1">SUM(K3332:V3332)/Пофамильно!$R$1</f>
        <v>#DIV/0!</v>
      </c>
    </row>
    <row r="3333" spans="1:23" x14ac:dyDescent="0.25">
      <c r="A3333" s="10" t="str">
        <f t="shared" ca="1" si="53"/>
        <v>delete</v>
      </c>
      <c r="B3333" s="16" cm="1">
        <f t="array" aca="1" ref="B3333" ca="1">INDIRECT("УникальныеСписки!D"&amp;ROW()-$L$4)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14"/>
      <c r="G3333" s="81" t="str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84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84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84" t="str" cm="1">
        <f t="array" aca="1" ref="J3333" ca="1">_xlfn.XLOOKUP($B3333,INDIRECT(SUBSTITUTE("ИсходныеДанные!$где$2:$где$50000","где",$B$4)),INDIRECT(SUBSTITUTE("ИсходныеДанные!$что$2:$что$50000","что",J$4)),"",0,1)</f>
        <v/>
      </c>
      <c r="K3333" s="3">
        <f ca="1">IF($B3333&lt;&gt;"",SUMIF(INDIRECT("ИсходныеДанные!$"&amp;$K$4&amp;"$2:$"&amp;$K$4&amp;"$50000"),$B3333&amp;"#"&amp;K$6,INDIRECT("ИсходныеДанные!$J$2:$J$50000")),0)</f>
        <v>0</v>
      </c>
      <c r="L3333" s="3">
        <f ca="1">IF($B3333&lt;&gt;"",SUMIF(INDIRECT("ИсходныеДанные!$"&amp;$K$4&amp;"$2:$"&amp;$K$4&amp;"$50000"),$B3333&amp;"#"&amp;L$6,INDIRECT("ИсходныеДанные!$J$2:$J$50000")),0)</f>
        <v>0</v>
      </c>
      <c r="M3333" s="3">
        <f ca="1">IF($B3333&lt;&gt;"",SUMIF(INDIRECT("ИсходныеДанные!$"&amp;$K$4&amp;"$2:$"&amp;$K$4&amp;"$50000"),$B3333&amp;"#"&amp;M$6,INDIRECT("ИсходныеДанные!$J$2:$J$50000")),0)</f>
        <v>0</v>
      </c>
      <c r="N3333" s="3">
        <f ca="1">IF($B3333&lt;&gt;"",SUMIF(INDIRECT("ИсходныеДанные!$"&amp;$K$4&amp;"$2:$"&amp;$K$4&amp;"$50000"),$B3333&amp;"#"&amp;N$6,INDIRECT("ИсходныеДанные!$J$2:$J$50000")),0)</f>
        <v>0</v>
      </c>
      <c r="O3333" s="3">
        <f ca="1">IF($B3333&lt;&gt;"",SUMIF(INDIRECT("ИсходныеДанные!$"&amp;$K$4&amp;"$2:$"&amp;$K$4&amp;"$50000"),$B3333&amp;"#"&amp;O$6,INDIRECT("ИсходныеДанные!$J$2:$J$50000")),0)</f>
        <v>0</v>
      </c>
      <c r="P3333" s="3">
        <f ca="1">IF($B3333&lt;&gt;"",SUMIF(INDIRECT("ИсходныеДанные!$"&amp;$K$4&amp;"$2:$"&amp;$K$4&amp;"$50000"),$B3333&amp;"#"&amp;P$6,INDIRECT("ИсходныеДанные!$J$2:$J$50000")),0)</f>
        <v>0</v>
      </c>
      <c r="Q3333" s="3">
        <f ca="1">IF($B3333&lt;&gt;"",SUMIF(INDIRECT("ИсходныеДанные!$"&amp;$K$4&amp;"$2:$"&amp;$K$4&amp;"$50000"),$B3333&amp;"#"&amp;Q$6,INDIRECT("ИсходныеДанные!$J$2:$J$50000")),0)</f>
        <v>0</v>
      </c>
      <c r="R3333" s="3">
        <f ca="1">IF($B3333&lt;&gt;"",SUMIF(INDIRECT("ИсходныеДанные!$"&amp;$K$4&amp;"$2:$"&amp;$K$4&amp;"$50000"),$B3333&amp;"#"&amp;R$6,INDIRECT("ИсходныеДанные!$J$2:$J$50000")),0)</f>
        <v>0</v>
      </c>
      <c r="S3333" s="3">
        <f ca="1">IF($B3333&lt;&gt;"",SUMIF(INDIRECT("ИсходныеДанные!$"&amp;$K$4&amp;"$2:$"&amp;$K$4&amp;"$50000"),$B3333&amp;"#"&amp;S$6,INDIRECT("ИсходныеДанные!$J$2:$J$50000")),0)</f>
        <v>0</v>
      </c>
      <c r="T3333" s="3">
        <f ca="1">IF($B3333&lt;&gt;"",SUMIF(INDIRECT("ИсходныеДанные!$"&amp;$K$4&amp;"$2:$"&amp;$K$4&amp;"$50000"),$B3333&amp;"#"&amp;T$6,INDIRECT("ИсходныеДанные!$J$2:$J$50000")),0)</f>
        <v>0</v>
      </c>
      <c r="U3333" s="3">
        <f ca="1">IF($B3333&lt;&gt;"",SUMIF(INDIRECT("ИсходныеДанные!$"&amp;$K$4&amp;"$2:$"&amp;$K$4&amp;"$50000"),$B3333&amp;"#"&amp;U$6,INDIRECT("ИсходныеДанные!$J$2:$J$50000")),0)</f>
        <v>0</v>
      </c>
      <c r="V3333" s="3">
        <f ca="1">IF($B3333&lt;&gt;"",SUMIF(INDIRECT("ИсходныеДанные!$"&amp;$K$4&amp;"$2:$"&amp;$K$4&amp;"$50000"),$B3333&amp;"#"&amp;V$6,INDIRECT("ИсходныеДанные!$J$2:$J$50000")),0)</f>
        <v>0</v>
      </c>
      <c r="W3333" s="16" t="e">
        <f ca="1">SUM(K3333:V3333)/Пофамильно!$R$1</f>
        <v>#DIV/0!</v>
      </c>
    </row>
    <row r="3334" spans="1:23" x14ac:dyDescent="0.25">
      <c r="A3334" s="10" t="str">
        <f t="shared" ca="1" si="53"/>
        <v>delete</v>
      </c>
      <c r="B3334" s="16" cm="1">
        <f t="array" aca="1" ref="B3334" ca="1">INDIRECT("УникальныеСписки!D"&amp;ROW()-$L$4)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14"/>
      <c r="G3334" s="81" t="str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84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84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84" t="str" cm="1">
        <f t="array" aca="1" ref="J3334" ca="1">_xlfn.XLOOKUP($B3334,INDIRECT(SUBSTITUTE("ИсходныеДанные!$где$2:$где$50000","где",$B$4)),INDIRECT(SUBSTITUTE("ИсходныеДанные!$что$2:$что$50000","что",J$4)),"",0,1)</f>
        <v/>
      </c>
      <c r="K3334" s="3">
        <f ca="1">IF($B3334&lt;&gt;"",SUMIF(INDIRECT("ИсходныеДанные!$"&amp;$K$4&amp;"$2:$"&amp;$K$4&amp;"$50000"),$B3334&amp;"#"&amp;K$6,INDIRECT("ИсходныеДанные!$J$2:$J$50000")),0)</f>
        <v>0</v>
      </c>
      <c r="L3334" s="3">
        <f ca="1">IF($B3334&lt;&gt;"",SUMIF(INDIRECT("ИсходныеДанные!$"&amp;$K$4&amp;"$2:$"&amp;$K$4&amp;"$50000"),$B3334&amp;"#"&amp;L$6,INDIRECT("ИсходныеДанные!$J$2:$J$50000")),0)</f>
        <v>0</v>
      </c>
      <c r="M3334" s="3">
        <f ca="1">IF($B3334&lt;&gt;"",SUMIF(INDIRECT("ИсходныеДанные!$"&amp;$K$4&amp;"$2:$"&amp;$K$4&amp;"$50000"),$B3334&amp;"#"&amp;M$6,INDIRECT("ИсходныеДанные!$J$2:$J$50000")),0)</f>
        <v>0</v>
      </c>
      <c r="N3334" s="3">
        <f ca="1">IF($B3334&lt;&gt;"",SUMIF(INDIRECT("ИсходныеДанные!$"&amp;$K$4&amp;"$2:$"&amp;$K$4&amp;"$50000"),$B3334&amp;"#"&amp;N$6,INDIRECT("ИсходныеДанные!$J$2:$J$50000")),0)</f>
        <v>0</v>
      </c>
      <c r="O3334" s="3">
        <f ca="1">IF($B3334&lt;&gt;"",SUMIF(INDIRECT("ИсходныеДанные!$"&amp;$K$4&amp;"$2:$"&amp;$K$4&amp;"$50000"),$B3334&amp;"#"&amp;O$6,INDIRECT("ИсходныеДанные!$J$2:$J$50000")),0)</f>
        <v>0</v>
      </c>
      <c r="P3334" s="3">
        <f ca="1">IF($B3334&lt;&gt;"",SUMIF(INDIRECT("ИсходныеДанные!$"&amp;$K$4&amp;"$2:$"&amp;$K$4&amp;"$50000"),$B3334&amp;"#"&amp;P$6,INDIRECT("ИсходныеДанные!$J$2:$J$50000")),0)</f>
        <v>0</v>
      </c>
      <c r="Q3334" s="3">
        <f ca="1">IF($B3334&lt;&gt;"",SUMIF(INDIRECT("ИсходныеДанные!$"&amp;$K$4&amp;"$2:$"&amp;$K$4&amp;"$50000"),$B3334&amp;"#"&amp;Q$6,INDIRECT("ИсходныеДанные!$J$2:$J$50000")),0)</f>
        <v>0</v>
      </c>
      <c r="R3334" s="3">
        <f ca="1">IF($B3334&lt;&gt;"",SUMIF(INDIRECT("ИсходныеДанные!$"&amp;$K$4&amp;"$2:$"&amp;$K$4&amp;"$50000"),$B3334&amp;"#"&amp;R$6,INDIRECT("ИсходныеДанные!$J$2:$J$50000")),0)</f>
        <v>0</v>
      </c>
      <c r="S3334" s="3">
        <f ca="1">IF($B3334&lt;&gt;"",SUMIF(INDIRECT("ИсходныеДанные!$"&amp;$K$4&amp;"$2:$"&amp;$K$4&amp;"$50000"),$B3334&amp;"#"&amp;S$6,INDIRECT("ИсходныеДанные!$J$2:$J$50000")),0)</f>
        <v>0</v>
      </c>
      <c r="T3334" s="3">
        <f ca="1">IF($B3334&lt;&gt;"",SUMIF(INDIRECT("ИсходныеДанные!$"&amp;$K$4&amp;"$2:$"&amp;$K$4&amp;"$50000"),$B3334&amp;"#"&amp;T$6,INDIRECT("ИсходныеДанные!$J$2:$J$50000")),0)</f>
        <v>0</v>
      </c>
      <c r="U3334" s="3">
        <f ca="1">IF($B3334&lt;&gt;"",SUMIF(INDIRECT("ИсходныеДанные!$"&amp;$K$4&amp;"$2:$"&amp;$K$4&amp;"$50000"),$B3334&amp;"#"&amp;U$6,INDIRECT("ИсходныеДанные!$J$2:$J$50000")),0)</f>
        <v>0</v>
      </c>
      <c r="V3334" s="3">
        <f ca="1">IF($B3334&lt;&gt;"",SUMIF(INDIRECT("ИсходныеДанные!$"&amp;$K$4&amp;"$2:$"&amp;$K$4&amp;"$50000"),$B3334&amp;"#"&amp;V$6,INDIRECT("ИсходныеДанные!$J$2:$J$50000")),0)</f>
        <v>0</v>
      </c>
      <c r="W3334" s="16" t="e">
        <f ca="1">SUM(K3334:V3334)/Пофамильно!$R$1</f>
        <v>#DIV/0!</v>
      </c>
    </row>
    <row r="3335" spans="1:23" x14ac:dyDescent="0.25">
      <c r="A3335" s="10" t="str">
        <f t="shared" ca="1" si="53"/>
        <v>delete</v>
      </c>
      <c r="B3335" s="16" cm="1">
        <f t="array" aca="1" ref="B3335" ca="1">INDIRECT("УникальныеСписки!D"&amp;ROW()-$L$4)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14"/>
      <c r="G3335" s="81" t="str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84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84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84" t="str" cm="1">
        <f t="array" aca="1" ref="J3335" ca="1">_xlfn.XLOOKUP($B3335,INDIRECT(SUBSTITUTE("ИсходныеДанные!$где$2:$где$50000","где",$B$4)),INDIRECT(SUBSTITUTE("ИсходныеДанные!$что$2:$что$50000","что",J$4)),"",0,1)</f>
        <v/>
      </c>
      <c r="K3335" s="3">
        <f ca="1">IF($B3335&lt;&gt;"",SUMIF(INDIRECT("ИсходныеДанные!$"&amp;$K$4&amp;"$2:$"&amp;$K$4&amp;"$50000"),$B3335&amp;"#"&amp;K$6,INDIRECT("ИсходныеДанные!$J$2:$J$50000")),0)</f>
        <v>0</v>
      </c>
      <c r="L3335" s="3">
        <f ca="1">IF($B3335&lt;&gt;"",SUMIF(INDIRECT("ИсходныеДанные!$"&amp;$K$4&amp;"$2:$"&amp;$K$4&amp;"$50000"),$B3335&amp;"#"&amp;L$6,INDIRECT("ИсходныеДанные!$J$2:$J$50000")),0)</f>
        <v>0</v>
      </c>
      <c r="M3335" s="3">
        <f ca="1">IF($B3335&lt;&gt;"",SUMIF(INDIRECT("ИсходныеДанные!$"&amp;$K$4&amp;"$2:$"&amp;$K$4&amp;"$50000"),$B3335&amp;"#"&amp;M$6,INDIRECT("ИсходныеДанные!$J$2:$J$50000")),0)</f>
        <v>0</v>
      </c>
      <c r="N3335" s="3">
        <f ca="1">IF($B3335&lt;&gt;"",SUMIF(INDIRECT("ИсходныеДанные!$"&amp;$K$4&amp;"$2:$"&amp;$K$4&amp;"$50000"),$B3335&amp;"#"&amp;N$6,INDIRECT("ИсходныеДанные!$J$2:$J$50000")),0)</f>
        <v>0</v>
      </c>
      <c r="O3335" s="3">
        <f ca="1">IF($B3335&lt;&gt;"",SUMIF(INDIRECT("ИсходныеДанные!$"&amp;$K$4&amp;"$2:$"&amp;$K$4&amp;"$50000"),$B3335&amp;"#"&amp;O$6,INDIRECT("ИсходныеДанные!$J$2:$J$50000")),0)</f>
        <v>0</v>
      </c>
      <c r="P3335" s="3">
        <f ca="1">IF($B3335&lt;&gt;"",SUMIF(INDIRECT("ИсходныеДанные!$"&amp;$K$4&amp;"$2:$"&amp;$K$4&amp;"$50000"),$B3335&amp;"#"&amp;P$6,INDIRECT("ИсходныеДанные!$J$2:$J$50000")),0)</f>
        <v>0</v>
      </c>
      <c r="Q3335" s="3">
        <f ca="1">IF($B3335&lt;&gt;"",SUMIF(INDIRECT("ИсходныеДанные!$"&amp;$K$4&amp;"$2:$"&amp;$K$4&amp;"$50000"),$B3335&amp;"#"&amp;Q$6,INDIRECT("ИсходныеДанные!$J$2:$J$50000")),0)</f>
        <v>0</v>
      </c>
      <c r="R3335" s="3">
        <f ca="1">IF($B3335&lt;&gt;"",SUMIF(INDIRECT("ИсходныеДанные!$"&amp;$K$4&amp;"$2:$"&amp;$K$4&amp;"$50000"),$B3335&amp;"#"&amp;R$6,INDIRECT("ИсходныеДанные!$J$2:$J$50000")),0)</f>
        <v>0</v>
      </c>
      <c r="S3335" s="3">
        <f ca="1">IF($B3335&lt;&gt;"",SUMIF(INDIRECT("ИсходныеДанные!$"&amp;$K$4&amp;"$2:$"&amp;$K$4&amp;"$50000"),$B3335&amp;"#"&amp;S$6,INDIRECT("ИсходныеДанные!$J$2:$J$50000")),0)</f>
        <v>0</v>
      </c>
      <c r="T3335" s="3">
        <f ca="1">IF($B3335&lt;&gt;"",SUMIF(INDIRECT("ИсходныеДанные!$"&amp;$K$4&amp;"$2:$"&amp;$K$4&amp;"$50000"),$B3335&amp;"#"&amp;T$6,INDIRECT("ИсходныеДанные!$J$2:$J$50000")),0)</f>
        <v>0</v>
      </c>
      <c r="U3335" s="3">
        <f ca="1">IF($B3335&lt;&gt;"",SUMIF(INDIRECT("ИсходныеДанные!$"&amp;$K$4&amp;"$2:$"&amp;$K$4&amp;"$50000"),$B3335&amp;"#"&amp;U$6,INDIRECT("ИсходныеДанные!$J$2:$J$50000")),0)</f>
        <v>0</v>
      </c>
      <c r="V3335" s="3">
        <f ca="1">IF($B3335&lt;&gt;"",SUMIF(INDIRECT("ИсходныеДанные!$"&amp;$K$4&amp;"$2:$"&amp;$K$4&amp;"$50000"),$B3335&amp;"#"&amp;V$6,INDIRECT("ИсходныеДанные!$J$2:$J$50000")),0)</f>
        <v>0</v>
      </c>
      <c r="W3335" s="16" t="e">
        <f ca="1">SUM(K3335:V3335)/Пофамильно!$R$1</f>
        <v>#DIV/0!</v>
      </c>
    </row>
    <row r="3336" spans="1:23" x14ac:dyDescent="0.25">
      <c r="A3336" s="10" t="str">
        <f t="shared" ca="1" si="53"/>
        <v>delete</v>
      </c>
      <c r="B3336" s="16" cm="1">
        <f t="array" aca="1" ref="B3336" ca="1">INDIRECT("УникальныеСписки!D"&amp;ROW()-$L$4)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14"/>
      <c r="G3336" s="81" t="str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84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84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84" t="str" cm="1">
        <f t="array" aca="1" ref="J3336" ca="1">_xlfn.XLOOKUP($B3336,INDIRECT(SUBSTITUTE("ИсходныеДанные!$где$2:$где$50000","где",$B$4)),INDIRECT(SUBSTITUTE("ИсходныеДанные!$что$2:$что$50000","что",J$4)),"",0,1)</f>
        <v/>
      </c>
      <c r="K3336" s="3">
        <f ca="1">IF($B3336&lt;&gt;"",SUMIF(INDIRECT("ИсходныеДанные!$"&amp;$K$4&amp;"$2:$"&amp;$K$4&amp;"$50000"),$B3336&amp;"#"&amp;K$6,INDIRECT("ИсходныеДанные!$J$2:$J$50000")),0)</f>
        <v>0</v>
      </c>
      <c r="L3336" s="3">
        <f ca="1">IF($B3336&lt;&gt;"",SUMIF(INDIRECT("ИсходныеДанные!$"&amp;$K$4&amp;"$2:$"&amp;$K$4&amp;"$50000"),$B3336&amp;"#"&amp;L$6,INDIRECT("ИсходныеДанные!$J$2:$J$50000")),0)</f>
        <v>0</v>
      </c>
      <c r="M3336" s="3">
        <f ca="1">IF($B3336&lt;&gt;"",SUMIF(INDIRECT("ИсходныеДанные!$"&amp;$K$4&amp;"$2:$"&amp;$K$4&amp;"$50000"),$B3336&amp;"#"&amp;M$6,INDIRECT("ИсходныеДанные!$J$2:$J$50000")),0)</f>
        <v>0</v>
      </c>
      <c r="N3336" s="3">
        <f ca="1">IF($B3336&lt;&gt;"",SUMIF(INDIRECT("ИсходныеДанные!$"&amp;$K$4&amp;"$2:$"&amp;$K$4&amp;"$50000"),$B3336&amp;"#"&amp;N$6,INDIRECT("ИсходныеДанные!$J$2:$J$50000")),0)</f>
        <v>0</v>
      </c>
      <c r="O3336" s="3">
        <f ca="1">IF($B3336&lt;&gt;"",SUMIF(INDIRECT("ИсходныеДанные!$"&amp;$K$4&amp;"$2:$"&amp;$K$4&amp;"$50000"),$B3336&amp;"#"&amp;O$6,INDIRECT("ИсходныеДанные!$J$2:$J$50000")),0)</f>
        <v>0</v>
      </c>
      <c r="P3336" s="3">
        <f ca="1">IF($B3336&lt;&gt;"",SUMIF(INDIRECT("ИсходныеДанные!$"&amp;$K$4&amp;"$2:$"&amp;$K$4&amp;"$50000"),$B3336&amp;"#"&amp;P$6,INDIRECT("ИсходныеДанные!$J$2:$J$50000")),0)</f>
        <v>0</v>
      </c>
      <c r="Q3336" s="3">
        <f ca="1">IF($B3336&lt;&gt;"",SUMIF(INDIRECT("ИсходныеДанные!$"&amp;$K$4&amp;"$2:$"&amp;$K$4&amp;"$50000"),$B3336&amp;"#"&amp;Q$6,INDIRECT("ИсходныеДанные!$J$2:$J$50000")),0)</f>
        <v>0</v>
      </c>
      <c r="R3336" s="3">
        <f ca="1">IF($B3336&lt;&gt;"",SUMIF(INDIRECT("ИсходныеДанные!$"&amp;$K$4&amp;"$2:$"&amp;$K$4&amp;"$50000"),$B3336&amp;"#"&amp;R$6,INDIRECT("ИсходныеДанные!$J$2:$J$50000")),0)</f>
        <v>0</v>
      </c>
      <c r="S3336" s="3">
        <f ca="1">IF($B3336&lt;&gt;"",SUMIF(INDIRECT("ИсходныеДанные!$"&amp;$K$4&amp;"$2:$"&amp;$K$4&amp;"$50000"),$B3336&amp;"#"&amp;S$6,INDIRECT("ИсходныеДанные!$J$2:$J$50000")),0)</f>
        <v>0</v>
      </c>
      <c r="T3336" s="3">
        <f ca="1">IF($B3336&lt;&gt;"",SUMIF(INDIRECT("ИсходныеДанные!$"&amp;$K$4&amp;"$2:$"&amp;$K$4&amp;"$50000"),$B3336&amp;"#"&amp;T$6,INDIRECT("ИсходныеДанные!$J$2:$J$50000")),0)</f>
        <v>0</v>
      </c>
      <c r="U3336" s="3">
        <f ca="1">IF($B3336&lt;&gt;"",SUMIF(INDIRECT("ИсходныеДанные!$"&amp;$K$4&amp;"$2:$"&amp;$K$4&amp;"$50000"),$B3336&amp;"#"&amp;U$6,INDIRECT("ИсходныеДанные!$J$2:$J$50000")),0)</f>
        <v>0</v>
      </c>
      <c r="V3336" s="3">
        <f ca="1">IF($B3336&lt;&gt;"",SUMIF(INDIRECT("ИсходныеДанные!$"&amp;$K$4&amp;"$2:$"&amp;$K$4&amp;"$50000"),$B3336&amp;"#"&amp;V$6,INDIRECT("ИсходныеДанные!$J$2:$J$50000")),0)</f>
        <v>0</v>
      </c>
      <c r="W3336" s="16" t="e">
        <f ca="1">SUM(K3336:V3336)/Пофамильно!$R$1</f>
        <v>#DIV/0!</v>
      </c>
    </row>
    <row r="3337" spans="1:23" x14ac:dyDescent="0.25">
      <c r="A3337" s="10" t="str">
        <f t="shared" ca="1" si="53"/>
        <v>delete</v>
      </c>
      <c r="B3337" s="16" cm="1">
        <f t="array" aca="1" ref="B3337" ca="1">INDIRECT("УникальныеСписки!D"&amp;ROW()-$L$4)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14"/>
      <c r="G3337" s="81" t="str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84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84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84" t="str" cm="1">
        <f t="array" aca="1" ref="J3337" ca="1">_xlfn.XLOOKUP($B3337,INDIRECT(SUBSTITUTE("ИсходныеДанные!$где$2:$где$50000","где",$B$4)),INDIRECT(SUBSTITUTE("ИсходныеДанные!$что$2:$что$50000","что",J$4)),"",0,1)</f>
        <v/>
      </c>
      <c r="K3337" s="3">
        <f ca="1">IF($B3337&lt;&gt;"",SUMIF(INDIRECT("ИсходныеДанные!$"&amp;$K$4&amp;"$2:$"&amp;$K$4&amp;"$50000"),$B3337&amp;"#"&amp;K$6,INDIRECT("ИсходныеДанные!$J$2:$J$50000")),0)</f>
        <v>0</v>
      </c>
      <c r="L3337" s="3">
        <f ca="1">IF($B3337&lt;&gt;"",SUMIF(INDIRECT("ИсходныеДанные!$"&amp;$K$4&amp;"$2:$"&amp;$K$4&amp;"$50000"),$B3337&amp;"#"&amp;L$6,INDIRECT("ИсходныеДанные!$J$2:$J$50000")),0)</f>
        <v>0</v>
      </c>
      <c r="M3337" s="3">
        <f ca="1">IF($B3337&lt;&gt;"",SUMIF(INDIRECT("ИсходныеДанные!$"&amp;$K$4&amp;"$2:$"&amp;$K$4&amp;"$50000"),$B3337&amp;"#"&amp;M$6,INDIRECT("ИсходныеДанные!$J$2:$J$50000")),0)</f>
        <v>0</v>
      </c>
      <c r="N3337" s="3">
        <f ca="1">IF($B3337&lt;&gt;"",SUMIF(INDIRECT("ИсходныеДанные!$"&amp;$K$4&amp;"$2:$"&amp;$K$4&amp;"$50000"),$B3337&amp;"#"&amp;N$6,INDIRECT("ИсходныеДанные!$J$2:$J$50000")),0)</f>
        <v>0</v>
      </c>
      <c r="O3337" s="3">
        <f ca="1">IF($B3337&lt;&gt;"",SUMIF(INDIRECT("ИсходныеДанные!$"&amp;$K$4&amp;"$2:$"&amp;$K$4&amp;"$50000"),$B3337&amp;"#"&amp;O$6,INDIRECT("ИсходныеДанные!$J$2:$J$50000")),0)</f>
        <v>0</v>
      </c>
      <c r="P3337" s="3">
        <f ca="1">IF($B3337&lt;&gt;"",SUMIF(INDIRECT("ИсходныеДанные!$"&amp;$K$4&amp;"$2:$"&amp;$K$4&amp;"$50000"),$B3337&amp;"#"&amp;P$6,INDIRECT("ИсходныеДанные!$J$2:$J$50000")),0)</f>
        <v>0</v>
      </c>
      <c r="Q3337" s="3">
        <f ca="1">IF($B3337&lt;&gt;"",SUMIF(INDIRECT("ИсходныеДанные!$"&amp;$K$4&amp;"$2:$"&amp;$K$4&amp;"$50000"),$B3337&amp;"#"&amp;Q$6,INDIRECT("ИсходныеДанные!$J$2:$J$50000")),0)</f>
        <v>0</v>
      </c>
      <c r="R3337" s="3">
        <f ca="1">IF($B3337&lt;&gt;"",SUMIF(INDIRECT("ИсходныеДанные!$"&amp;$K$4&amp;"$2:$"&amp;$K$4&amp;"$50000"),$B3337&amp;"#"&amp;R$6,INDIRECT("ИсходныеДанные!$J$2:$J$50000")),0)</f>
        <v>0</v>
      </c>
      <c r="S3337" s="3">
        <f ca="1">IF($B3337&lt;&gt;"",SUMIF(INDIRECT("ИсходныеДанные!$"&amp;$K$4&amp;"$2:$"&amp;$K$4&amp;"$50000"),$B3337&amp;"#"&amp;S$6,INDIRECT("ИсходныеДанные!$J$2:$J$50000")),0)</f>
        <v>0</v>
      </c>
      <c r="T3337" s="3">
        <f ca="1">IF($B3337&lt;&gt;"",SUMIF(INDIRECT("ИсходныеДанные!$"&amp;$K$4&amp;"$2:$"&amp;$K$4&amp;"$50000"),$B3337&amp;"#"&amp;T$6,INDIRECT("ИсходныеДанные!$J$2:$J$50000")),0)</f>
        <v>0</v>
      </c>
      <c r="U3337" s="3">
        <f ca="1">IF($B3337&lt;&gt;"",SUMIF(INDIRECT("ИсходныеДанные!$"&amp;$K$4&amp;"$2:$"&amp;$K$4&amp;"$50000"),$B3337&amp;"#"&amp;U$6,INDIRECT("ИсходныеДанные!$J$2:$J$50000")),0)</f>
        <v>0</v>
      </c>
      <c r="V3337" s="3">
        <f ca="1">IF($B3337&lt;&gt;"",SUMIF(INDIRECT("ИсходныеДанные!$"&amp;$K$4&amp;"$2:$"&amp;$K$4&amp;"$50000"),$B3337&amp;"#"&amp;V$6,INDIRECT("ИсходныеДанные!$J$2:$J$50000")),0)</f>
        <v>0</v>
      </c>
      <c r="W3337" s="16" t="e">
        <f ca="1">SUM(K3337:V3337)/Пофамильно!$R$1</f>
        <v>#DIV/0!</v>
      </c>
    </row>
    <row r="3338" spans="1:23" x14ac:dyDescent="0.25">
      <c r="A3338" s="10" t="str">
        <f t="shared" ca="1" si="53"/>
        <v>delete</v>
      </c>
      <c r="B3338" s="16" cm="1">
        <f t="array" aca="1" ref="B3338" ca="1">INDIRECT("УникальныеСписки!D"&amp;ROW()-$L$4)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14"/>
      <c r="G3338" s="81" t="str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84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84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84" t="str" cm="1">
        <f t="array" aca="1" ref="J3338" ca="1">_xlfn.XLOOKUP($B3338,INDIRECT(SUBSTITUTE("ИсходныеДанные!$где$2:$где$50000","где",$B$4)),INDIRECT(SUBSTITUTE("ИсходныеДанные!$что$2:$что$50000","что",J$4)),"",0,1)</f>
        <v/>
      </c>
      <c r="K3338" s="3">
        <f ca="1">IF($B3338&lt;&gt;"",SUMIF(INDIRECT("ИсходныеДанные!$"&amp;$K$4&amp;"$2:$"&amp;$K$4&amp;"$50000"),$B3338&amp;"#"&amp;K$6,INDIRECT("ИсходныеДанные!$J$2:$J$50000")),0)</f>
        <v>0</v>
      </c>
      <c r="L3338" s="3">
        <f ca="1">IF($B3338&lt;&gt;"",SUMIF(INDIRECT("ИсходныеДанные!$"&amp;$K$4&amp;"$2:$"&amp;$K$4&amp;"$50000"),$B3338&amp;"#"&amp;L$6,INDIRECT("ИсходныеДанные!$J$2:$J$50000")),0)</f>
        <v>0</v>
      </c>
      <c r="M3338" s="3">
        <f ca="1">IF($B3338&lt;&gt;"",SUMIF(INDIRECT("ИсходныеДанные!$"&amp;$K$4&amp;"$2:$"&amp;$K$4&amp;"$50000"),$B3338&amp;"#"&amp;M$6,INDIRECT("ИсходныеДанные!$J$2:$J$50000")),0)</f>
        <v>0</v>
      </c>
      <c r="N3338" s="3">
        <f ca="1">IF($B3338&lt;&gt;"",SUMIF(INDIRECT("ИсходныеДанные!$"&amp;$K$4&amp;"$2:$"&amp;$K$4&amp;"$50000"),$B3338&amp;"#"&amp;N$6,INDIRECT("ИсходныеДанные!$J$2:$J$50000")),0)</f>
        <v>0</v>
      </c>
      <c r="O3338" s="3">
        <f ca="1">IF($B3338&lt;&gt;"",SUMIF(INDIRECT("ИсходныеДанные!$"&amp;$K$4&amp;"$2:$"&amp;$K$4&amp;"$50000"),$B3338&amp;"#"&amp;O$6,INDIRECT("ИсходныеДанные!$J$2:$J$50000")),0)</f>
        <v>0</v>
      </c>
      <c r="P3338" s="3">
        <f ca="1">IF($B3338&lt;&gt;"",SUMIF(INDIRECT("ИсходныеДанные!$"&amp;$K$4&amp;"$2:$"&amp;$K$4&amp;"$50000"),$B3338&amp;"#"&amp;P$6,INDIRECT("ИсходныеДанные!$J$2:$J$50000")),0)</f>
        <v>0</v>
      </c>
      <c r="Q3338" s="3">
        <f ca="1">IF($B3338&lt;&gt;"",SUMIF(INDIRECT("ИсходныеДанные!$"&amp;$K$4&amp;"$2:$"&amp;$K$4&amp;"$50000"),$B3338&amp;"#"&amp;Q$6,INDIRECT("ИсходныеДанные!$J$2:$J$50000")),0)</f>
        <v>0</v>
      </c>
      <c r="R3338" s="3">
        <f ca="1">IF($B3338&lt;&gt;"",SUMIF(INDIRECT("ИсходныеДанные!$"&amp;$K$4&amp;"$2:$"&amp;$K$4&amp;"$50000"),$B3338&amp;"#"&amp;R$6,INDIRECT("ИсходныеДанные!$J$2:$J$50000")),0)</f>
        <v>0</v>
      </c>
      <c r="S3338" s="3">
        <f ca="1">IF($B3338&lt;&gt;"",SUMIF(INDIRECT("ИсходныеДанные!$"&amp;$K$4&amp;"$2:$"&amp;$K$4&amp;"$50000"),$B3338&amp;"#"&amp;S$6,INDIRECT("ИсходныеДанные!$J$2:$J$50000")),0)</f>
        <v>0</v>
      </c>
      <c r="T3338" s="3">
        <f ca="1">IF($B3338&lt;&gt;"",SUMIF(INDIRECT("ИсходныеДанные!$"&amp;$K$4&amp;"$2:$"&amp;$K$4&amp;"$50000"),$B3338&amp;"#"&amp;T$6,INDIRECT("ИсходныеДанные!$J$2:$J$50000")),0)</f>
        <v>0</v>
      </c>
      <c r="U3338" s="3">
        <f ca="1">IF($B3338&lt;&gt;"",SUMIF(INDIRECT("ИсходныеДанные!$"&amp;$K$4&amp;"$2:$"&amp;$K$4&amp;"$50000"),$B3338&amp;"#"&amp;U$6,INDIRECT("ИсходныеДанные!$J$2:$J$50000")),0)</f>
        <v>0</v>
      </c>
      <c r="V3338" s="3">
        <f ca="1">IF($B3338&lt;&gt;"",SUMIF(INDIRECT("ИсходныеДанные!$"&amp;$K$4&amp;"$2:$"&amp;$K$4&amp;"$50000"),$B3338&amp;"#"&amp;V$6,INDIRECT("ИсходныеДанные!$J$2:$J$50000")),0)</f>
        <v>0</v>
      </c>
      <c r="W3338" s="16" t="e">
        <f ca="1">SUM(K3338:V3338)/Пофамильно!$R$1</f>
        <v>#DIV/0!</v>
      </c>
    </row>
    <row r="3339" spans="1:23" x14ac:dyDescent="0.25">
      <c r="A3339" s="10" t="str">
        <f t="shared" ref="A3339:A3402" ca="1" si="54">IF(C3339="","delete","")</f>
        <v>delete</v>
      </c>
      <c r="B3339" s="16" cm="1">
        <f t="array" aca="1" ref="B3339" ca="1">INDIRECT("УникальныеСписки!D"&amp;ROW()-$L$4)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14"/>
      <c r="G3339" s="81" t="str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84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84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84" t="str" cm="1">
        <f t="array" aca="1" ref="J3339" ca="1">_xlfn.XLOOKUP($B3339,INDIRECT(SUBSTITUTE("ИсходныеДанные!$где$2:$где$50000","где",$B$4)),INDIRECT(SUBSTITUTE("ИсходныеДанные!$что$2:$что$50000","что",J$4)),"",0,1)</f>
        <v/>
      </c>
      <c r="K3339" s="3">
        <f ca="1">IF($B3339&lt;&gt;"",SUMIF(INDIRECT("ИсходныеДанные!$"&amp;$K$4&amp;"$2:$"&amp;$K$4&amp;"$50000"),$B3339&amp;"#"&amp;K$6,INDIRECT("ИсходныеДанные!$J$2:$J$50000")),0)</f>
        <v>0</v>
      </c>
      <c r="L3339" s="3">
        <f ca="1">IF($B3339&lt;&gt;"",SUMIF(INDIRECT("ИсходныеДанные!$"&amp;$K$4&amp;"$2:$"&amp;$K$4&amp;"$50000"),$B3339&amp;"#"&amp;L$6,INDIRECT("ИсходныеДанные!$J$2:$J$50000")),0)</f>
        <v>0</v>
      </c>
      <c r="M3339" s="3">
        <f ca="1">IF($B3339&lt;&gt;"",SUMIF(INDIRECT("ИсходныеДанные!$"&amp;$K$4&amp;"$2:$"&amp;$K$4&amp;"$50000"),$B3339&amp;"#"&amp;M$6,INDIRECT("ИсходныеДанные!$J$2:$J$50000")),0)</f>
        <v>0</v>
      </c>
      <c r="N3339" s="3">
        <f ca="1">IF($B3339&lt;&gt;"",SUMIF(INDIRECT("ИсходныеДанные!$"&amp;$K$4&amp;"$2:$"&amp;$K$4&amp;"$50000"),$B3339&amp;"#"&amp;N$6,INDIRECT("ИсходныеДанные!$J$2:$J$50000")),0)</f>
        <v>0</v>
      </c>
      <c r="O3339" s="3">
        <f ca="1">IF($B3339&lt;&gt;"",SUMIF(INDIRECT("ИсходныеДанные!$"&amp;$K$4&amp;"$2:$"&amp;$K$4&amp;"$50000"),$B3339&amp;"#"&amp;O$6,INDIRECT("ИсходныеДанные!$J$2:$J$50000")),0)</f>
        <v>0</v>
      </c>
      <c r="P3339" s="3">
        <f ca="1">IF($B3339&lt;&gt;"",SUMIF(INDIRECT("ИсходныеДанные!$"&amp;$K$4&amp;"$2:$"&amp;$K$4&amp;"$50000"),$B3339&amp;"#"&amp;P$6,INDIRECT("ИсходныеДанные!$J$2:$J$50000")),0)</f>
        <v>0</v>
      </c>
      <c r="Q3339" s="3">
        <f ca="1">IF($B3339&lt;&gt;"",SUMIF(INDIRECT("ИсходныеДанные!$"&amp;$K$4&amp;"$2:$"&amp;$K$4&amp;"$50000"),$B3339&amp;"#"&amp;Q$6,INDIRECT("ИсходныеДанные!$J$2:$J$50000")),0)</f>
        <v>0</v>
      </c>
      <c r="R3339" s="3">
        <f ca="1">IF($B3339&lt;&gt;"",SUMIF(INDIRECT("ИсходныеДанные!$"&amp;$K$4&amp;"$2:$"&amp;$K$4&amp;"$50000"),$B3339&amp;"#"&amp;R$6,INDIRECT("ИсходныеДанные!$J$2:$J$50000")),0)</f>
        <v>0</v>
      </c>
      <c r="S3339" s="3">
        <f ca="1">IF($B3339&lt;&gt;"",SUMIF(INDIRECT("ИсходныеДанные!$"&amp;$K$4&amp;"$2:$"&amp;$K$4&amp;"$50000"),$B3339&amp;"#"&amp;S$6,INDIRECT("ИсходныеДанные!$J$2:$J$50000")),0)</f>
        <v>0</v>
      </c>
      <c r="T3339" s="3">
        <f ca="1">IF($B3339&lt;&gt;"",SUMIF(INDIRECT("ИсходныеДанные!$"&amp;$K$4&amp;"$2:$"&amp;$K$4&amp;"$50000"),$B3339&amp;"#"&amp;T$6,INDIRECT("ИсходныеДанные!$J$2:$J$50000")),0)</f>
        <v>0</v>
      </c>
      <c r="U3339" s="3">
        <f ca="1">IF($B3339&lt;&gt;"",SUMIF(INDIRECT("ИсходныеДанные!$"&amp;$K$4&amp;"$2:$"&amp;$K$4&amp;"$50000"),$B3339&amp;"#"&amp;U$6,INDIRECT("ИсходныеДанные!$J$2:$J$50000")),0)</f>
        <v>0</v>
      </c>
      <c r="V3339" s="3">
        <f ca="1">IF($B3339&lt;&gt;"",SUMIF(INDIRECT("ИсходныеДанные!$"&amp;$K$4&amp;"$2:$"&amp;$K$4&amp;"$50000"),$B3339&amp;"#"&amp;V$6,INDIRECT("ИсходныеДанные!$J$2:$J$50000")),0)</f>
        <v>0</v>
      </c>
      <c r="W3339" s="16" t="e">
        <f ca="1">SUM(K3339:V3339)/Пофамильно!$R$1</f>
        <v>#DIV/0!</v>
      </c>
    </row>
    <row r="3340" spans="1:23" x14ac:dyDescent="0.25">
      <c r="A3340" s="10" t="str">
        <f t="shared" ca="1" si="54"/>
        <v>delete</v>
      </c>
      <c r="B3340" s="16" cm="1">
        <f t="array" aca="1" ref="B3340" ca="1">INDIRECT("УникальныеСписки!D"&amp;ROW()-$L$4)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14"/>
      <c r="G3340" s="81" t="str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84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84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84" t="str" cm="1">
        <f t="array" aca="1" ref="J3340" ca="1">_xlfn.XLOOKUP($B3340,INDIRECT(SUBSTITUTE("ИсходныеДанные!$где$2:$где$50000","где",$B$4)),INDIRECT(SUBSTITUTE("ИсходныеДанные!$что$2:$что$50000","что",J$4)),"",0,1)</f>
        <v/>
      </c>
      <c r="K3340" s="3">
        <f ca="1">IF($B3340&lt;&gt;"",SUMIF(INDIRECT("ИсходныеДанные!$"&amp;$K$4&amp;"$2:$"&amp;$K$4&amp;"$50000"),$B3340&amp;"#"&amp;K$6,INDIRECT("ИсходныеДанные!$J$2:$J$50000")),0)</f>
        <v>0</v>
      </c>
      <c r="L3340" s="3">
        <f ca="1">IF($B3340&lt;&gt;"",SUMIF(INDIRECT("ИсходныеДанные!$"&amp;$K$4&amp;"$2:$"&amp;$K$4&amp;"$50000"),$B3340&amp;"#"&amp;L$6,INDIRECT("ИсходныеДанные!$J$2:$J$50000")),0)</f>
        <v>0</v>
      </c>
      <c r="M3340" s="3">
        <f ca="1">IF($B3340&lt;&gt;"",SUMIF(INDIRECT("ИсходныеДанные!$"&amp;$K$4&amp;"$2:$"&amp;$K$4&amp;"$50000"),$B3340&amp;"#"&amp;M$6,INDIRECT("ИсходныеДанные!$J$2:$J$50000")),0)</f>
        <v>0</v>
      </c>
      <c r="N3340" s="3">
        <f ca="1">IF($B3340&lt;&gt;"",SUMIF(INDIRECT("ИсходныеДанные!$"&amp;$K$4&amp;"$2:$"&amp;$K$4&amp;"$50000"),$B3340&amp;"#"&amp;N$6,INDIRECT("ИсходныеДанные!$J$2:$J$50000")),0)</f>
        <v>0</v>
      </c>
      <c r="O3340" s="3">
        <f ca="1">IF($B3340&lt;&gt;"",SUMIF(INDIRECT("ИсходныеДанные!$"&amp;$K$4&amp;"$2:$"&amp;$K$4&amp;"$50000"),$B3340&amp;"#"&amp;O$6,INDIRECT("ИсходныеДанные!$J$2:$J$50000")),0)</f>
        <v>0</v>
      </c>
      <c r="P3340" s="3">
        <f ca="1">IF($B3340&lt;&gt;"",SUMIF(INDIRECT("ИсходныеДанные!$"&amp;$K$4&amp;"$2:$"&amp;$K$4&amp;"$50000"),$B3340&amp;"#"&amp;P$6,INDIRECT("ИсходныеДанные!$J$2:$J$50000")),0)</f>
        <v>0</v>
      </c>
      <c r="Q3340" s="3">
        <f ca="1">IF($B3340&lt;&gt;"",SUMIF(INDIRECT("ИсходныеДанные!$"&amp;$K$4&amp;"$2:$"&amp;$K$4&amp;"$50000"),$B3340&amp;"#"&amp;Q$6,INDIRECT("ИсходныеДанные!$J$2:$J$50000")),0)</f>
        <v>0</v>
      </c>
      <c r="R3340" s="3">
        <f ca="1">IF($B3340&lt;&gt;"",SUMIF(INDIRECT("ИсходныеДанные!$"&amp;$K$4&amp;"$2:$"&amp;$K$4&amp;"$50000"),$B3340&amp;"#"&amp;R$6,INDIRECT("ИсходныеДанные!$J$2:$J$50000")),0)</f>
        <v>0</v>
      </c>
      <c r="S3340" s="3">
        <f ca="1">IF($B3340&lt;&gt;"",SUMIF(INDIRECT("ИсходныеДанные!$"&amp;$K$4&amp;"$2:$"&amp;$K$4&amp;"$50000"),$B3340&amp;"#"&amp;S$6,INDIRECT("ИсходныеДанные!$J$2:$J$50000")),0)</f>
        <v>0</v>
      </c>
      <c r="T3340" s="3">
        <f ca="1">IF($B3340&lt;&gt;"",SUMIF(INDIRECT("ИсходныеДанные!$"&amp;$K$4&amp;"$2:$"&amp;$K$4&amp;"$50000"),$B3340&amp;"#"&amp;T$6,INDIRECT("ИсходныеДанные!$J$2:$J$50000")),0)</f>
        <v>0</v>
      </c>
      <c r="U3340" s="3">
        <f ca="1">IF($B3340&lt;&gt;"",SUMIF(INDIRECT("ИсходныеДанные!$"&amp;$K$4&amp;"$2:$"&amp;$K$4&amp;"$50000"),$B3340&amp;"#"&amp;U$6,INDIRECT("ИсходныеДанные!$J$2:$J$50000")),0)</f>
        <v>0</v>
      </c>
      <c r="V3340" s="3">
        <f ca="1">IF($B3340&lt;&gt;"",SUMIF(INDIRECT("ИсходныеДанные!$"&amp;$K$4&amp;"$2:$"&amp;$K$4&amp;"$50000"),$B3340&amp;"#"&amp;V$6,INDIRECT("ИсходныеДанные!$J$2:$J$50000")),0)</f>
        <v>0</v>
      </c>
      <c r="W3340" s="16" t="e">
        <f ca="1">SUM(K3340:V3340)/Пофамильно!$R$1</f>
        <v>#DIV/0!</v>
      </c>
    </row>
    <row r="3341" spans="1:23" x14ac:dyDescent="0.25">
      <c r="A3341" s="10" t="str">
        <f t="shared" ca="1" si="54"/>
        <v>delete</v>
      </c>
      <c r="B3341" s="16" cm="1">
        <f t="array" aca="1" ref="B3341" ca="1">INDIRECT("УникальныеСписки!D"&amp;ROW()-$L$4)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14"/>
      <c r="G3341" s="81" t="str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84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84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84" t="str" cm="1">
        <f t="array" aca="1" ref="J3341" ca="1">_xlfn.XLOOKUP($B3341,INDIRECT(SUBSTITUTE("ИсходныеДанные!$где$2:$где$50000","где",$B$4)),INDIRECT(SUBSTITUTE("ИсходныеДанные!$что$2:$что$50000","что",J$4)),"",0,1)</f>
        <v/>
      </c>
      <c r="K3341" s="3">
        <f ca="1">IF($B3341&lt;&gt;"",SUMIF(INDIRECT("ИсходныеДанные!$"&amp;$K$4&amp;"$2:$"&amp;$K$4&amp;"$50000"),$B3341&amp;"#"&amp;K$6,INDIRECT("ИсходныеДанные!$J$2:$J$50000")),0)</f>
        <v>0</v>
      </c>
      <c r="L3341" s="3">
        <f ca="1">IF($B3341&lt;&gt;"",SUMIF(INDIRECT("ИсходныеДанные!$"&amp;$K$4&amp;"$2:$"&amp;$K$4&amp;"$50000"),$B3341&amp;"#"&amp;L$6,INDIRECT("ИсходныеДанные!$J$2:$J$50000")),0)</f>
        <v>0</v>
      </c>
      <c r="M3341" s="3">
        <f ca="1">IF($B3341&lt;&gt;"",SUMIF(INDIRECT("ИсходныеДанные!$"&amp;$K$4&amp;"$2:$"&amp;$K$4&amp;"$50000"),$B3341&amp;"#"&amp;M$6,INDIRECT("ИсходныеДанные!$J$2:$J$50000")),0)</f>
        <v>0</v>
      </c>
      <c r="N3341" s="3">
        <f ca="1">IF($B3341&lt;&gt;"",SUMIF(INDIRECT("ИсходныеДанные!$"&amp;$K$4&amp;"$2:$"&amp;$K$4&amp;"$50000"),$B3341&amp;"#"&amp;N$6,INDIRECT("ИсходныеДанные!$J$2:$J$50000")),0)</f>
        <v>0</v>
      </c>
      <c r="O3341" s="3">
        <f ca="1">IF($B3341&lt;&gt;"",SUMIF(INDIRECT("ИсходныеДанные!$"&amp;$K$4&amp;"$2:$"&amp;$K$4&amp;"$50000"),$B3341&amp;"#"&amp;O$6,INDIRECT("ИсходныеДанные!$J$2:$J$50000")),0)</f>
        <v>0</v>
      </c>
      <c r="P3341" s="3">
        <f ca="1">IF($B3341&lt;&gt;"",SUMIF(INDIRECT("ИсходныеДанные!$"&amp;$K$4&amp;"$2:$"&amp;$K$4&amp;"$50000"),$B3341&amp;"#"&amp;P$6,INDIRECT("ИсходныеДанные!$J$2:$J$50000")),0)</f>
        <v>0</v>
      </c>
      <c r="Q3341" s="3">
        <f ca="1">IF($B3341&lt;&gt;"",SUMIF(INDIRECT("ИсходныеДанные!$"&amp;$K$4&amp;"$2:$"&amp;$K$4&amp;"$50000"),$B3341&amp;"#"&amp;Q$6,INDIRECT("ИсходныеДанные!$J$2:$J$50000")),0)</f>
        <v>0</v>
      </c>
      <c r="R3341" s="3">
        <f ca="1">IF($B3341&lt;&gt;"",SUMIF(INDIRECT("ИсходныеДанные!$"&amp;$K$4&amp;"$2:$"&amp;$K$4&amp;"$50000"),$B3341&amp;"#"&amp;R$6,INDIRECT("ИсходныеДанные!$J$2:$J$50000")),0)</f>
        <v>0</v>
      </c>
      <c r="S3341" s="3">
        <f ca="1">IF($B3341&lt;&gt;"",SUMIF(INDIRECT("ИсходныеДанные!$"&amp;$K$4&amp;"$2:$"&amp;$K$4&amp;"$50000"),$B3341&amp;"#"&amp;S$6,INDIRECT("ИсходныеДанные!$J$2:$J$50000")),0)</f>
        <v>0</v>
      </c>
      <c r="T3341" s="3">
        <f ca="1">IF($B3341&lt;&gt;"",SUMIF(INDIRECT("ИсходныеДанные!$"&amp;$K$4&amp;"$2:$"&amp;$K$4&amp;"$50000"),$B3341&amp;"#"&amp;T$6,INDIRECT("ИсходныеДанные!$J$2:$J$50000")),0)</f>
        <v>0</v>
      </c>
      <c r="U3341" s="3">
        <f ca="1">IF($B3341&lt;&gt;"",SUMIF(INDIRECT("ИсходныеДанные!$"&amp;$K$4&amp;"$2:$"&amp;$K$4&amp;"$50000"),$B3341&amp;"#"&amp;U$6,INDIRECT("ИсходныеДанные!$J$2:$J$50000")),0)</f>
        <v>0</v>
      </c>
      <c r="V3341" s="3">
        <f ca="1">IF($B3341&lt;&gt;"",SUMIF(INDIRECT("ИсходныеДанные!$"&amp;$K$4&amp;"$2:$"&amp;$K$4&amp;"$50000"),$B3341&amp;"#"&amp;V$6,INDIRECT("ИсходныеДанные!$J$2:$J$50000")),0)</f>
        <v>0</v>
      </c>
      <c r="W3341" s="16" t="e">
        <f ca="1">SUM(K3341:V3341)/Пофамильно!$R$1</f>
        <v>#DIV/0!</v>
      </c>
    </row>
    <row r="3342" spans="1:23" x14ac:dyDescent="0.25">
      <c r="A3342" s="10" t="str">
        <f t="shared" ca="1" si="54"/>
        <v>delete</v>
      </c>
      <c r="B3342" s="16" cm="1">
        <f t="array" aca="1" ref="B3342" ca="1">INDIRECT("УникальныеСписки!D"&amp;ROW()-$L$4)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14"/>
      <c r="G3342" s="81" t="str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84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84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84" t="str" cm="1">
        <f t="array" aca="1" ref="J3342" ca="1">_xlfn.XLOOKUP($B3342,INDIRECT(SUBSTITUTE("ИсходныеДанные!$где$2:$где$50000","где",$B$4)),INDIRECT(SUBSTITUTE("ИсходныеДанные!$что$2:$что$50000","что",J$4)),"",0,1)</f>
        <v/>
      </c>
      <c r="K3342" s="3">
        <f ca="1">IF($B3342&lt;&gt;"",SUMIF(INDIRECT("ИсходныеДанные!$"&amp;$K$4&amp;"$2:$"&amp;$K$4&amp;"$50000"),$B3342&amp;"#"&amp;K$6,INDIRECT("ИсходныеДанные!$J$2:$J$50000")),0)</f>
        <v>0</v>
      </c>
      <c r="L3342" s="3">
        <f ca="1">IF($B3342&lt;&gt;"",SUMIF(INDIRECT("ИсходныеДанные!$"&amp;$K$4&amp;"$2:$"&amp;$K$4&amp;"$50000"),$B3342&amp;"#"&amp;L$6,INDIRECT("ИсходныеДанные!$J$2:$J$50000")),0)</f>
        <v>0</v>
      </c>
      <c r="M3342" s="3">
        <f ca="1">IF($B3342&lt;&gt;"",SUMIF(INDIRECT("ИсходныеДанные!$"&amp;$K$4&amp;"$2:$"&amp;$K$4&amp;"$50000"),$B3342&amp;"#"&amp;M$6,INDIRECT("ИсходныеДанные!$J$2:$J$50000")),0)</f>
        <v>0</v>
      </c>
      <c r="N3342" s="3">
        <f ca="1">IF($B3342&lt;&gt;"",SUMIF(INDIRECT("ИсходныеДанные!$"&amp;$K$4&amp;"$2:$"&amp;$K$4&amp;"$50000"),$B3342&amp;"#"&amp;N$6,INDIRECT("ИсходныеДанные!$J$2:$J$50000")),0)</f>
        <v>0</v>
      </c>
      <c r="O3342" s="3">
        <f ca="1">IF($B3342&lt;&gt;"",SUMIF(INDIRECT("ИсходныеДанные!$"&amp;$K$4&amp;"$2:$"&amp;$K$4&amp;"$50000"),$B3342&amp;"#"&amp;O$6,INDIRECT("ИсходныеДанные!$J$2:$J$50000")),0)</f>
        <v>0</v>
      </c>
      <c r="P3342" s="3">
        <f ca="1">IF($B3342&lt;&gt;"",SUMIF(INDIRECT("ИсходныеДанные!$"&amp;$K$4&amp;"$2:$"&amp;$K$4&amp;"$50000"),$B3342&amp;"#"&amp;P$6,INDIRECT("ИсходныеДанные!$J$2:$J$50000")),0)</f>
        <v>0</v>
      </c>
      <c r="Q3342" s="3">
        <f ca="1">IF($B3342&lt;&gt;"",SUMIF(INDIRECT("ИсходныеДанные!$"&amp;$K$4&amp;"$2:$"&amp;$K$4&amp;"$50000"),$B3342&amp;"#"&amp;Q$6,INDIRECT("ИсходныеДанные!$J$2:$J$50000")),0)</f>
        <v>0</v>
      </c>
      <c r="R3342" s="3">
        <f ca="1">IF($B3342&lt;&gt;"",SUMIF(INDIRECT("ИсходныеДанные!$"&amp;$K$4&amp;"$2:$"&amp;$K$4&amp;"$50000"),$B3342&amp;"#"&amp;R$6,INDIRECT("ИсходныеДанные!$J$2:$J$50000")),0)</f>
        <v>0</v>
      </c>
      <c r="S3342" s="3">
        <f ca="1">IF($B3342&lt;&gt;"",SUMIF(INDIRECT("ИсходныеДанные!$"&amp;$K$4&amp;"$2:$"&amp;$K$4&amp;"$50000"),$B3342&amp;"#"&amp;S$6,INDIRECT("ИсходныеДанные!$J$2:$J$50000")),0)</f>
        <v>0</v>
      </c>
      <c r="T3342" s="3">
        <f ca="1">IF($B3342&lt;&gt;"",SUMIF(INDIRECT("ИсходныеДанные!$"&amp;$K$4&amp;"$2:$"&amp;$K$4&amp;"$50000"),$B3342&amp;"#"&amp;T$6,INDIRECT("ИсходныеДанные!$J$2:$J$50000")),0)</f>
        <v>0</v>
      </c>
      <c r="U3342" s="3">
        <f ca="1">IF($B3342&lt;&gt;"",SUMIF(INDIRECT("ИсходныеДанные!$"&amp;$K$4&amp;"$2:$"&amp;$K$4&amp;"$50000"),$B3342&amp;"#"&amp;U$6,INDIRECT("ИсходныеДанные!$J$2:$J$50000")),0)</f>
        <v>0</v>
      </c>
      <c r="V3342" s="3">
        <f ca="1">IF($B3342&lt;&gt;"",SUMIF(INDIRECT("ИсходныеДанные!$"&amp;$K$4&amp;"$2:$"&amp;$K$4&amp;"$50000"),$B3342&amp;"#"&amp;V$6,INDIRECT("ИсходныеДанные!$J$2:$J$50000")),0)</f>
        <v>0</v>
      </c>
      <c r="W3342" s="16" t="e">
        <f ca="1">SUM(K3342:V3342)/Пофамильно!$R$1</f>
        <v>#DIV/0!</v>
      </c>
    </row>
    <row r="3343" spans="1:23" x14ac:dyDescent="0.25">
      <c r="A3343" s="10" t="str">
        <f t="shared" ca="1" si="54"/>
        <v>delete</v>
      </c>
      <c r="B3343" s="16" cm="1">
        <f t="array" aca="1" ref="B3343" ca="1">INDIRECT("УникальныеСписки!D"&amp;ROW()-$L$4)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14"/>
      <c r="G3343" s="81" t="str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84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84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84" t="str" cm="1">
        <f t="array" aca="1" ref="J3343" ca="1">_xlfn.XLOOKUP($B3343,INDIRECT(SUBSTITUTE("ИсходныеДанные!$где$2:$где$50000","где",$B$4)),INDIRECT(SUBSTITUTE("ИсходныеДанные!$что$2:$что$50000","что",J$4)),"",0,1)</f>
        <v/>
      </c>
      <c r="K3343" s="3">
        <f ca="1">IF($B3343&lt;&gt;"",SUMIF(INDIRECT("ИсходныеДанные!$"&amp;$K$4&amp;"$2:$"&amp;$K$4&amp;"$50000"),$B3343&amp;"#"&amp;K$6,INDIRECT("ИсходныеДанные!$J$2:$J$50000")),0)</f>
        <v>0</v>
      </c>
      <c r="L3343" s="3">
        <f ca="1">IF($B3343&lt;&gt;"",SUMIF(INDIRECT("ИсходныеДанные!$"&amp;$K$4&amp;"$2:$"&amp;$K$4&amp;"$50000"),$B3343&amp;"#"&amp;L$6,INDIRECT("ИсходныеДанные!$J$2:$J$50000")),0)</f>
        <v>0</v>
      </c>
      <c r="M3343" s="3">
        <f ca="1">IF($B3343&lt;&gt;"",SUMIF(INDIRECT("ИсходныеДанные!$"&amp;$K$4&amp;"$2:$"&amp;$K$4&amp;"$50000"),$B3343&amp;"#"&amp;M$6,INDIRECT("ИсходныеДанные!$J$2:$J$50000")),0)</f>
        <v>0</v>
      </c>
      <c r="N3343" s="3">
        <f ca="1">IF($B3343&lt;&gt;"",SUMIF(INDIRECT("ИсходныеДанные!$"&amp;$K$4&amp;"$2:$"&amp;$K$4&amp;"$50000"),$B3343&amp;"#"&amp;N$6,INDIRECT("ИсходныеДанные!$J$2:$J$50000")),0)</f>
        <v>0</v>
      </c>
      <c r="O3343" s="3">
        <f ca="1">IF($B3343&lt;&gt;"",SUMIF(INDIRECT("ИсходныеДанные!$"&amp;$K$4&amp;"$2:$"&amp;$K$4&amp;"$50000"),$B3343&amp;"#"&amp;O$6,INDIRECT("ИсходныеДанные!$J$2:$J$50000")),0)</f>
        <v>0</v>
      </c>
      <c r="P3343" s="3">
        <f ca="1">IF($B3343&lt;&gt;"",SUMIF(INDIRECT("ИсходныеДанные!$"&amp;$K$4&amp;"$2:$"&amp;$K$4&amp;"$50000"),$B3343&amp;"#"&amp;P$6,INDIRECT("ИсходныеДанные!$J$2:$J$50000")),0)</f>
        <v>0</v>
      </c>
      <c r="Q3343" s="3">
        <f ca="1">IF($B3343&lt;&gt;"",SUMIF(INDIRECT("ИсходныеДанные!$"&amp;$K$4&amp;"$2:$"&amp;$K$4&amp;"$50000"),$B3343&amp;"#"&amp;Q$6,INDIRECT("ИсходныеДанные!$J$2:$J$50000")),0)</f>
        <v>0</v>
      </c>
      <c r="R3343" s="3">
        <f ca="1">IF($B3343&lt;&gt;"",SUMIF(INDIRECT("ИсходныеДанные!$"&amp;$K$4&amp;"$2:$"&amp;$K$4&amp;"$50000"),$B3343&amp;"#"&amp;R$6,INDIRECT("ИсходныеДанные!$J$2:$J$50000")),0)</f>
        <v>0</v>
      </c>
      <c r="S3343" s="3">
        <f ca="1">IF($B3343&lt;&gt;"",SUMIF(INDIRECT("ИсходныеДанные!$"&amp;$K$4&amp;"$2:$"&amp;$K$4&amp;"$50000"),$B3343&amp;"#"&amp;S$6,INDIRECT("ИсходныеДанные!$J$2:$J$50000")),0)</f>
        <v>0</v>
      </c>
      <c r="T3343" s="3">
        <f ca="1">IF($B3343&lt;&gt;"",SUMIF(INDIRECT("ИсходныеДанные!$"&amp;$K$4&amp;"$2:$"&amp;$K$4&amp;"$50000"),$B3343&amp;"#"&amp;T$6,INDIRECT("ИсходныеДанные!$J$2:$J$50000")),0)</f>
        <v>0</v>
      </c>
      <c r="U3343" s="3">
        <f ca="1">IF($B3343&lt;&gt;"",SUMIF(INDIRECT("ИсходныеДанные!$"&amp;$K$4&amp;"$2:$"&amp;$K$4&amp;"$50000"),$B3343&amp;"#"&amp;U$6,INDIRECT("ИсходныеДанные!$J$2:$J$50000")),0)</f>
        <v>0</v>
      </c>
      <c r="V3343" s="3">
        <f ca="1">IF($B3343&lt;&gt;"",SUMIF(INDIRECT("ИсходныеДанные!$"&amp;$K$4&amp;"$2:$"&amp;$K$4&amp;"$50000"),$B3343&amp;"#"&amp;V$6,INDIRECT("ИсходныеДанные!$J$2:$J$50000")),0)</f>
        <v>0</v>
      </c>
      <c r="W3343" s="16" t="e">
        <f ca="1">SUM(K3343:V3343)/Пофамильно!$R$1</f>
        <v>#DIV/0!</v>
      </c>
    </row>
    <row r="3344" spans="1:23" x14ac:dyDescent="0.25">
      <c r="A3344" s="10" t="str">
        <f t="shared" ca="1" si="54"/>
        <v>delete</v>
      </c>
      <c r="B3344" s="16" cm="1">
        <f t="array" aca="1" ref="B3344" ca="1">INDIRECT("УникальныеСписки!D"&amp;ROW()-$L$4)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14"/>
      <c r="G3344" s="81" t="str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84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84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84" t="str" cm="1">
        <f t="array" aca="1" ref="J3344" ca="1">_xlfn.XLOOKUP($B3344,INDIRECT(SUBSTITUTE("ИсходныеДанные!$где$2:$где$50000","где",$B$4)),INDIRECT(SUBSTITUTE("ИсходныеДанные!$что$2:$что$50000","что",J$4)),"",0,1)</f>
        <v/>
      </c>
      <c r="K3344" s="3">
        <f ca="1">IF($B3344&lt;&gt;"",SUMIF(INDIRECT("ИсходныеДанные!$"&amp;$K$4&amp;"$2:$"&amp;$K$4&amp;"$50000"),$B3344&amp;"#"&amp;K$6,INDIRECT("ИсходныеДанные!$J$2:$J$50000")),0)</f>
        <v>0</v>
      </c>
      <c r="L3344" s="3">
        <f ca="1">IF($B3344&lt;&gt;"",SUMIF(INDIRECT("ИсходныеДанные!$"&amp;$K$4&amp;"$2:$"&amp;$K$4&amp;"$50000"),$B3344&amp;"#"&amp;L$6,INDIRECT("ИсходныеДанные!$J$2:$J$50000")),0)</f>
        <v>0</v>
      </c>
      <c r="M3344" s="3">
        <f ca="1">IF($B3344&lt;&gt;"",SUMIF(INDIRECT("ИсходныеДанные!$"&amp;$K$4&amp;"$2:$"&amp;$K$4&amp;"$50000"),$B3344&amp;"#"&amp;M$6,INDIRECT("ИсходныеДанные!$J$2:$J$50000")),0)</f>
        <v>0</v>
      </c>
      <c r="N3344" s="3">
        <f ca="1">IF($B3344&lt;&gt;"",SUMIF(INDIRECT("ИсходныеДанные!$"&amp;$K$4&amp;"$2:$"&amp;$K$4&amp;"$50000"),$B3344&amp;"#"&amp;N$6,INDIRECT("ИсходныеДанные!$J$2:$J$50000")),0)</f>
        <v>0</v>
      </c>
      <c r="O3344" s="3">
        <f ca="1">IF($B3344&lt;&gt;"",SUMIF(INDIRECT("ИсходныеДанные!$"&amp;$K$4&amp;"$2:$"&amp;$K$4&amp;"$50000"),$B3344&amp;"#"&amp;O$6,INDIRECT("ИсходныеДанные!$J$2:$J$50000")),0)</f>
        <v>0</v>
      </c>
      <c r="P3344" s="3">
        <f ca="1">IF($B3344&lt;&gt;"",SUMIF(INDIRECT("ИсходныеДанные!$"&amp;$K$4&amp;"$2:$"&amp;$K$4&amp;"$50000"),$B3344&amp;"#"&amp;P$6,INDIRECT("ИсходныеДанные!$J$2:$J$50000")),0)</f>
        <v>0</v>
      </c>
      <c r="Q3344" s="3">
        <f ca="1">IF($B3344&lt;&gt;"",SUMIF(INDIRECT("ИсходныеДанные!$"&amp;$K$4&amp;"$2:$"&amp;$K$4&amp;"$50000"),$B3344&amp;"#"&amp;Q$6,INDIRECT("ИсходныеДанные!$J$2:$J$50000")),0)</f>
        <v>0</v>
      </c>
      <c r="R3344" s="3">
        <f ca="1">IF($B3344&lt;&gt;"",SUMIF(INDIRECT("ИсходныеДанные!$"&amp;$K$4&amp;"$2:$"&amp;$K$4&amp;"$50000"),$B3344&amp;"#"&amp;R$6,INDIRECT("ИсходныеДанные!$J$2:$J$50000")),0)</f>
        <v>0</v>
      </c>
      <c r="S3344" s="3">
        <f ca="1">IF($B3344&lt;&gt;"",SUMIF(INDIRECT("ИсходныеДанные!$"&amp;$K$4&amp;"$2:$"&amp;$K$4&amp;"$50000"),$B3344&amp;"#"&amp;S$6,INDIRECT("ИсходныеДанные!$J$2:$J$50000")),0)</f>
        <v>0</v>
      </c>
      <c r="T3344" s="3">
        <f ca="1">IF($B3344&lt;&gt;"",SUMIF(INDIRECT("ИсходныеДанные!$"&amp;$K$4&amp;"$2:$"&amp;$K$4&amp;"$50000"),$B3344&amp;"#"&amp;T$6,INDIRECT("ИсходныеДанные!$J$2:$J$50000")),0)</f>
        <v>0</v>
      </c>
      <c r="U3344" s="3">
        <f ca="1">IF($B3344&lt;&gt;"",SUMIF(INDIRECT("ИсходныеДанные!$"&amp;$K$4&amp;"$2:$"&amp;$K$4&amp;"$50000"),$B3344&amp;"#"&amp;U$6,INDIRECT("ИсходныеДанные!$J$2:$J$50000")),0)</f>
        <v>0</v>
      </c>
      <c r="V3344" s="3">
        <f ca="1">IF($B3344&lt;&gt;"",SUMIF(INDIRECT("ИсходныеДанные!$"&amp;$K$4&amp;"$2:$"&amp;$K$4&amp;"$50000"),$B3344&amp;"#"&amp;V$6,INDIRECT("ИсходныеДанные!$J$2:$J$50000")),0)</f>
        <v>0</v>
      </c>
      <c r="W3344" s="16" t="e">
        <f ca="1">SUM(K3344:V3344)/Пофамильно!$R$1</f>
        <v>#DIV/0!</v>
      </c>
    </row>
    <row r="3345" spans="1:23" x14ac:dyDescent="0.25">
      <c r="A3345" s="10" t="str">
        <f t="shared" ca="1" si="54"/>
        <v>delete</v>
      </c>
      <c r="B3345" s="16" cm="1">
        <f t="array" aca="1" ref="B3345" ca="1">INDIRECT("УникальныеСписки!D"&amp;ROW()-$L$4)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14"/>
      <c r="G3345" s="81" t="str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84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84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84" t="str" cm="1">
        <f t="array" aca="1" ref="J3345" ca="1">_xlfn.XLOOKUP($B3345,INDIRECT(SUBSTITUTE("ИсходныеДанные!$где$2:$где$50000","где",$B$4)),INDIRECT(SUBSTITUTE("ИсходныеДанные!$что$2:$что$50000","что",J$4)),"",0,1)</f>
        <v/>
      </c>
      <c r="K3345" s="3">
        <f ca="1">IF($B3345&lt;&gt;"",SUMIF(INDIRECT("ИсходныеДанные!$"&amp;$K$4&amp;"$2:$"&amp;$K$4&amp;"$50000"),$B3345&amp;"#"&amp;K$6,INDIRECT("ИсходныеДанные!$J$2:$J$50000")),0)</f>
        <v>0</v>
      </c>
      <c r="L3345" s="3">
        <f ca="1">IF($B3345&lt;&gt;"",SUMIF(INDIRECT("ИсходныеДанные!$"&amp;$K$4&amp;"$2:$"&amp;$K$4&amp;"$50000"),$B3345&amp;"#"&amp;L$6,INDIRECT("ИсходныеДанные!$J$2:$J$50000")),0)</f>
        <v>0</v>
      </c>
      <c r="M3345" s="3">
        <f ca="1">IF($B3345&lt;&gt;"",SUMIF(INDIRECT("ИсходныеДанные!$"&amp;$K$4&amp;"$2:$"&amp;$K$4&amp;"$50000"),$B3345&amp;"#"&amp;M$6,INDIRECT("ИсходныеДанные!$J$2:$J$50000")),0)</f>
        <v>0</v>
      </c>
      <c r="N3345" s="3">
        <f ca="1">IF($B3345&lt;&gt;"",SUMIF(INDIRECT("ИсходныеДанные!$"&amp;$K$4&amp;"$2:$"&amp;$K$4&amp;"$50000"),$B3345&amp;"#"&amp;N$6,INDIRECT("ИсходныеДанные!$J$2:$J$50000")),0)</f>
        <v>0</v>
      </c>
      <c r="O3345" s="3">
        <f ca="1">IF($B3345&lt;&gt;"",SUMIF(INDIRECT("ИсходныеДанные!$"&amp;$K$4&amp;"$2:$"&amp;$K$4&amp;"$50000"),$B3345&amp;"#"&amp;O$6,INDIRECT("ИсходныеДанные!$J$2:$J$50000")),0)</f>
        <v>0</v>
      </c>
      <c r="P3345" s="3">
        <f ca="1">IF($B3345&lt;&gt;"",SUMIF(INDIRECT("ИсходныеДанные!$"&amp;$K$4&amp;"$2:$"&amp;$K$4&amp;"$50000"),$B3345&amp;"#"&amp;P$6,INDIRECT("ИсходныеДанные!$J$2:$J$50000")),0)</f>
        <v>0</v>
      </c>
      <c r="Q3345" s="3">
        <f ca="1">IF($B3345&lt;&gt;"",SUMIF(INDIRECT("ИсходныеДанные!$"&amp;$K$4&amp;"$2:$"&amp;$K$4&amp;"$50000"),$B3345&amp;"#"&amp;Q$6,INDIRECT("ИсходныеДанные!$J$2:$J$50000")),0)</f>
        <v>0</v>
      </c>
      <c r="R3345" s="3">
        <f ca="1">IF($B3345&lt;&gt;"",SUMIF(INDIRECT("ИсходныеДанные!$"&amp;$K$4&amp;"$2:$"&amp;$K$4&amp;"$50000"),$B3345&amp;"#"&amp;R$6,INDIRECT("ИсходныеДанные!$J$2:$J$50000")),0)</f>
        <v>0</v>
      </c>
      <c r="S3345" s="3">
        <f ca="1">IF($B3345&lt;&gt;"",SUMIF(INDIRECT("ИсходныеДанные!$"&amp;$K$4&amp;"$2:$"&amp;$K$4&amp;"$50000"),$B3345&amp;"#"&amp;S$6,INDIRECT("ИсходныеДанные!$J$2:$J$50000")),0)</f>
        <v>0</v>
      </c>
      <c r="T3345" s="3">
        <f ca="1">IF($B3345&lt;&gt;"",SUMIF(INDIRECT("ИсходныеДанные!$"&amp;$K$4&amp;"$2:$"&amp;$K$4&amp;"$50000"),$B3345&amp;"#"&amp;T$6,INDIRECT("ИсходныеДанные!$J$2:$J$50000")),0)</f>
        <v>0</v>
      </c>
      <c r="U3345" s="3">
        <f ca="1">IF($B3345&lt;&gt;"",SUMIF(INDIRECT("ИсходныеДанные!$"&amp;$K$4&amp;"$2:$"&amp;$K$4&amp;"$50000"),$B3345&amp;"#"&amp;U$6,INDIRECT("ИсходныеДанные!$J$2:$J$50000")),0)</f>
        <v>0</v>
      </c>
      <c r="V3345" s="3">
        <f ca="1">IF($B3345&lt;&gt;"",SUMIF(INDIRECT("ИсходныеДанные!$"&amp;$K$4&amp;"$2:$"&amp;$K$4&amp;"$50000"),$B3345&amp;"#"&amp;V$6,INDIRECT("ИсходныеДанные!$J$2:$J$50000")),0)</f>
        <v>0</v>
      </c>
      <c r="W3345" s="16" t="e">
        <f ca="1">SUM(K3345:V3345)/Пофамильно!$R$1</f>
        <v>#DIV/0!</v>
      </c>
    </row>
    <row r="3346" spans="1:23" x14ac:dyDescent="0.25">
      <c r="A3346" s="10" t="str">
        <f t="shared" ca="1" si="54"/>
        <v>delete</v>
      </c>
      <c r="B3346" s="16" cm="1">
        <f t="array" aca="1" ref="B3346" ca="1">INDIRECT("УникальныеСписки!D"&amp;ROW()-$L$4)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14"/>
      <c r="G3346" s="81" t="str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84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84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84" t="str" cm="1">
        <f t="array" aca="1" ref="J3346" ca="1">_xlfn.XLOOKUP($B3346,INDIRECT(SUBSTITUTE("ИсходныеДанные!$где$2:$где$50000","где",$B$4)),INDIRECT(SUBSTITUTE("ИсходныеДанные!$что$2:$что$50000","что",J$4)),"",0,1)</f>
        <v/>
      </c>
      <c r="K3346" s="3">
        <f ca="1">IF($B3346&lt;&gt;"",SUMIF(INDIRECT("ИсходныеДанные!$"&amp;$K$4&amp;"$2:$"&amp;$K$4&amp;"$50000"),$B3346&amp;"#"&amp;K$6,INDIRECT("ИсходныеДанные!$J$2:$J$50000")),0)</f>
        <v>0</v>
      </c>
      <c r="L3346" s="3">
        <f ca="1">IF($B3346&lt;&gt;"",SUMIF(INDIRECT("ИсходныеДанные!$"&amp;$K$4&amp;"$2:$"&amp;$K$4&amp;"$50000"),$B3346&amp;"#"&amp;L$6,INDIRECT("ИсходныеДанные!$J$2:$J$50000")),0)</f>
        <v>0</v>
      </c>
      <c r="M3346" s="3">
        <f ca="1">IF($B3346&lt;&gt;"",SUMIF(INDIRECT("ИсходныеДанные!$"&amp;$K$4&amp;"$2:$"&amp;$K$4&amp;"$50000"),$B3346&amp;"#"&amp;M$6,INDIRECT("ИсходныеДанные!$J$2:$J$50000")),0)</f>
        <v>0</v>
      </c>
      <c r="N3346" s="3">
        <f ca="1">IF($B3346&lt;&gt;"",SUMIF(INDIRECT("ИсходныеДанные!$"&amp;$K$4&amp;"$2:$"&amp;$K$4&amp;"$50000"),$B3346&amp;"#"&amp;N$6,INDIRECT("ИсходныеДанные!$J$2:$J$50000")),0)</f>
        <v>0</v>
      </c>
      <c r="O3346" s="3">
        <f ca="1">IF($B3346&lt;&gt;"",SUMIF(INDIRECT("ИсходныеДанные!$"&amp;$K$4&amp;"$2:$"&amp;$K$4&amp;"$50000"),$B3346&amp;"#"&amp;O$6,INDIRECT("ИсходныеДанные!$J$2:$J$50000")),0)</f>
        <v>0</v>
      </c>
      <c r="P3346" s="3">
        <f ca="1">IF($B3346&lt;&gt;"",SUMIF(INDIRECT("ИсходныеДанные!$"&amp;$K$4&amp;"$2:$"&amp;$K$4&amp;"$50000"),$B3346&amp;"#"&amp;P$6,INDIRECT("ИсходныеДанные!$J$2:$J$50000")),0)</f>
        <v>0</v>
      </c>
      <c r="Q3346" s="3">
        <f ca="1">IF($B3346&lt;&gt;"",SUMIF(INDIRECT("ИсходныеДанные!$"&amp;$K$4&amp;"$2:$"&amp;$K$4&amp;"$50000"),$B3346&amp;"#"&amp;Q$6,INDIRECT("ИсходныеДанные!$J$2:$J$50000")),0)</f>
        <v>0</v>
      </c>
      <c r="R3346" s="3">
        <f ca="1">IF($B3346&lt;&gt;"",SUMIF(INDIRECT("ИсходныеДанные!$"&amp;$K$4&amp;"$2:$"&amp;$K$4&amp;"$50000"),$B3346&amp;"#"&amp;R$6,INDIRECT("ИсходныеДанные!$J$2:$J$50000")),0)</f>
        <v>0</v>
      </c>
      <c r="S3346" s="3">
        <f ca="1">IF($B3346&lt;&gt;"",SUMIF(INDIRECT("ИсходныеДанные!$"&amp;$K$4&amp;"$2:$"&amp;$K$4&amp;"$50000"),$B3346&amp;"#"&amp;S$6,INDIRECT("ИсходныеДанные!$J$2:$J$50000")),0)</f>
        <v>0</v>
      </c>
      <c r="T3346" s="3">
        <f ca="1">IF($B3346&lt;&gt;"",SUMIF(INDIRECT("ИсходныеДанные!$"&amp;$K$4&amp;"$2:$"&amp;$K$4&amp;"$50000"),$B3346&amp;"#"&amp;T$6,INDIRECT("ИсходныеДанные!$J$2:$J$50000")),0)</f>
        <v>0</v>
      </c>
      <c r="U3346" s="3">
        <f ca="1">IF($B3346&lt;&gt;"",SUMIF(INDIRECT("ИсходныеДанные!$"&amp;$K$4&amp;"$2:$"&amp;$K$4&amp;"$50000"),$B3346&amp;"#"&amp;U$6,INDIRECT("ИсходныеДанные!$J$2:$J$50000")),0)</f>
        <v>0</v>
      </c>
      <c r="V3346" s="3">
        <f ca="1">IF($B3346&lt;&gt;"",SUMIF(INDIRECT("ИсходныеДанные!$"&amp;$K$4&amp;"$2:$"&amp;$K$4&amp;"$50000"),$B3346&amp;"#"&amp;V$6,INDIRECT("ИсходныеДанные!$J$2:$J$50000")),0)</f>
        <v>0</v>
      </c>
      <c r="W3346" s="16" t="e">
        <f ca="1">SUM(K3346:V3346)/Пофамильно!$R$1</f>
        <v>#DIV/0!</v>
      </c>
    </row>
    <row r="3347" spans="1:23" x14ac:dyDescent="0.25">
      <c r="A3347" s="10" t="str">
        <f t="shared" ca="1" si="54"/>
        <v>delete</v>
      </c>
      <c r="B3347" s="16" cm="1">
        <f t="array" aca="1" ref="B3347" ca="1">INDIRECT("УникальныеСписки!D"&amp;ROW()-$L$4)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14"/>
      <c r="G3347" s="81" t="str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84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84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84" t="str" cm="1">
        <f t="array" aca="1" ref="J3347" ca="1">_xlfn.XLOOKUP($B3347,INDIRECT(SUBSTITUTE("ИсходныеДанные!$где$2:$где$50000","где",$B$4)),INDIRECT(SUBSTITUTE("ИсходныеДанные!$что$2:$что$50000","что",J$4)),"",0,1)</f>
        <v/>
      </c>
      <c r="K3347" s="3">
        <f ca="1">IF($B3347&lt;&gt;"",SUMIF(INDIRECT("ИсходныеДанные!$"&amp;$K$4&amp;"$2:$"&amp;$K$4&amp;"$50000"),$B3347&amp;"#"&amp;K$6,INDIRECT("ИсходныеДанные!$J$2:$J$50000")),0)</f>
        <v>0</v>
      </c>
      <c r="L3347" s="3">
        <f ca="1">IF($B3347&lt;&gt;"",SUMIF(INDIRECT("ИсходныеДанные!$"&amp;$K$4&amp;"$2:$"&amp;$K$4&amp;"$50000"),$B3347&amp;"#"&amp;L$6,INDIRECT("ИсходныеДанные!$J$2:$J$50000")),0)</f>
        <v>0</v>
      </c>
      <c r="M3347" s="3">
        <f ca="1">IF($B3347&lt;&gt;"",SUMIF(INDIRECT("ИсходныеДанные!$"&amp;$K$4&amp;"$2:$"&amp;$K$4&amp;"$50000"),$B3347&amp;"#"&amp;M$6,INDIRECT("ИсходныеДанные!$J$2:$J$50000")),0)</f>
        <v>0</v>
      </c>
      <c r="N3347" s="3">
        <f ca="1">IF($B3347&lt;&gt;"",SUMIF(INDIRECT("ИсходныеДанные!$"&amp;$K$4&amp;"$2:$"&amp;$K$4&amp;"$50000"),$B3347&amp;"#"&amp;N$6,INDIRECT("ИсходныеДанные!$J$2:$J$50000")),0)</f>
        <v>0</v>
      </c>
      <c r="O3347" s="3">
        <f ca="1">IF($B3347&lt;&gt;"",SUMIF(INDIRECT("ИсходныеДанные!$"&amp;$K$4&amp;"$2:$"&amp;$K$4&amp;"$50000"),$B3347&amp;"#"&amp;O$6,INDIRECT("ИсходныеДанные!$J$2:$J$50000")),0)</f>
        <v>0</v>
      </c>
      <c r="P3347" s="3">
        <f ca="1">IF($B3347&lt;&gt;"",SUMIF(INDIRECT("ИсходныеДанные!$"&amp;$K$4&amp;"$2:$"&amp;$K$4&amp;"$50000"),$B3347&amp;"#"&amp;P$6,INDIRECT("ИсходныеДанные!$J$2:$J$50000")),0)</f>
        <v>0</v>
      </c>
      <c r="Q3347" s="3">
        <f ca="1">IF($B3347&lt;&gt;"",SUMIF(INDIRECT("ИсходныеДанные!$"&amp;$K$4&amp;"$2:$"&amp;$K$4&amp;"$50000"),$B3347&amp;"#"&amp;Q$6,INDIRECT("ИсходныеДанные!$J$2:$J$50000")),0)</f>
        <v>0</v>
      </c>
      <c r="R3347" s="3">
        <f ca="1">IF($B3347&lt;&gt;"",SUMIF(INDIRECT("ИсходныеДанные!$"&amp;$K$4&amp;"$2:$"&amp;$K$4&amp;"$50000"),$B3347&amp;"#"&amp;R$6,INDIRECT("ИсходныеДанные!$J$2:$J$50000")),0)</f>
        <v>0</v>
      </c>
      <c r="S3347" s="3">
        <f ca="1">IF($B3347&lt;&gt;"",SUMIF(INDIRECT("ИсходныеДанные!$"&amp;$K$4&amp;"$2:$"&amp;$K$4&amp;"$50000"),$B3347&amp;"#"&amp;S$6,INDIRECT("ИсходныеДанные!$J$2:$J$50000")),0)</f>
        <v>0</v>
      </c>
      <c r="T3347" s="3">
        <f ca="1">IF($B3347&lt;&gt;"",SUMIF(INDIRECT("ИсходныеДанные!$"&amp;$K$4&amp;"$2:$"&amp;$K$4&amp;"$50000"),$B3347&amp;"#"&amp;T$6,INDIRECT("ИсходныеДанные!$J$2:$J$50000")),0)</f>
        <v>0</v>
      </c>
      <c r="U3347" s="3">
        <f ca="1">IF($B3347&lt;&gt;"",SUMIF(INDIRECT("ИсходныеДанные!$"&amp;$K$4&amp;"$2:$"&amp;$K$4&amp;"$50000"),$B3347&amp;"#"&amp;U$6,INDIRECT("ИсходныеДанные!$J$2:$J$50000")),0)</f>
        <v>0</v>
      </c>
      <c r="V3347" s="3">
        <f ca="1">IF($B3347&lt;&gt;"",SUMIF(INDIRECT("ИсходныеДанные!$"&amp;$K$4&amp;"$2:$"&amp;$K$4&amp;"$50000"),$B3347&amp;"#"&amp;V$6,INDIRECT("ИсходныеДанные!$J$2:$J$50000")),0)</f>
        <v>0</v>
      </c>
      <c r="W3347" s="16" t="e">
        <f ca="1">SUM(K3347:V3347)/Пофамильно!$R$1</f>
        <v>#DIV/0!</v>
      </c>
    </row>
    <row r="3348" spans="1:23" x14ac:dyDescent="0.25">
      <c r="A3348" s="10" t="str">
        <f t="shared" ca="1" si="54"/>
        <v>delete</v>
      </c>
      <c r="B3348" s="16" cm="1">
        <f t="array" aca="1" ref="B3348" ca="1">INDIRECT("УникальныеСписки!D"&amp;ROW()-$L$4)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14"/>
      <c r="G3348" s="81" t="str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84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84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84" t="str" cm="1">
        <f t="array" aca="1" ref="J3348" ca="1">_xlfn.XLOOKUP($B3348,INDIRECT(SUBSTITUTE("ИсходныеДанные!$где$2:$где$50000","где",$B$4)),INDIRECT(SUBSTITUTE("ИсходныеДанные!$что$2:$что$50000","что",J$4)),"",0,1)</f>
        <v/>
      </c>
      <c r="K3348" s="3">
        <f ca="1">IF($B3348&lt;&gt;"",SUMIF(INDIRECT("ИсходныеДанные!$"&amp;$K$4&amp;"$2:$"&amp;$K$4&amp;"$50000"),$B3348&amp;"#"&amp;K$6,INDIRECT("ИсходныеДанные!$J$2:$J$50000")),0)</f>
        <v>0</v>
      </c>
      <c r="L3348" s="3">
        <f ca="1">IF($B3348&lt;&gt;"",SUMIF(INDIRECT("ИсходныеДанные!$"&amp;$K$4&amp;"$2:$"&amp;$K$4&amp;"$50000"),$B3348&amp;"#"&amp;L$6,INDIRECT("ИсходныеДанные!$J$2:$J$50000")),0)</f>
        <v>0</v>
      </c>
      <c r="M3348" s="3">
        <f ca="1">IF($B3348&lt;&gt;"",SUMIF(INDIRECT("ИсходныеДанные!$"&amp;$K$4&amp;"$2:$"&amp;$K$4&amp;"$50000"),$B3348&amp;"#"&amp;M$6,INDIRECT("ИсходныеДанные!$J$2:$J$50000")),0)</f>
        <v>0</v>
      </c>
      <c r="N3348" s="3">
        <f ca="1">IF($B3348&lt;&gt;"",SUMIF(INDIRECT("ИсходныеДанные!$"&amp;$K$4&amp;"$2:$"&amp;$K$4&amp;"$50000"),$B3348&amp;"#"&amp;N$6,INDIRECT("ИсходныеДанные!$J$2:$J$50000")),0)</f>
        <v>0</v>
      </c>
      <c r="O3348" s="3">
        <f ca="1">IF($B3348&lt;&gt;"",SUMIF(INDIRECT("ИсходныеДанные!$"&amp;$K$4&amp;"$2:$"&amp;$K$4&amp;"$50000"),$B3348&amp;"#"&amp;O$6,INDIRECT("ИсходныеДанные!$J$2:$J$50000")),0)</f>
        <v>0</v>
      </c>
      <c r="P3348" s="3">
        <f ca="1">IF($B3348&lt;&gt;"",SUMIF(INDIRECT("ИсходныеДанные!$"&amp;$K$4&amp;"$2:$"&amp;$K$4&amp;"$50000"),$B3348&amp;"#"&amp;P$6,INDIRECT("ИсходныеДанные!$J$2:$J$50000")),0)</f>
        <v>0</v>
      </c>
      <c r="Q3348" s="3">
        <f ca="1">IF($B3348&lt;&gt;"",SUMIF(INDIRECT("ИсходныеДанные!$"&amp;$K$4&amp;"$2:$"&amp;$K$4&amp;"$50000"),$B3348&amp;"#"&amp;Q$6,INDIRECT("ИсходныеДанные!$J$2:$J$50000")),0)</f>
        <v>0</v>
      </c>
      <c r="R3348" s="3">
        <f ca="1">IF($B3348&lt;&gt;"",SUMIF(INDIRECT("ИсходныеДанные!$"&amp;$K$4&amp;"$2:$"&amp;$K$4&amp;"$50000"),$B3348&amp;"#"&amp;R$6,INDIRECT("ИсходныеДанные!$J$2:$J$50000")),0)</f>
        <v>0</v>
      </c>
      <c r="S3348" s="3">
        <f ca="1">IF($B3348&lt;&gt;"",SUMIF(INDIRECT("ИсходныеДанные!$"&amp;$K$4&amp;"$2:$"&amp;$K$4&amp;"$50000"),$B3348&amp;"#"&amp;S$6,INDIRECT("ИсходныеДанные!$J$2:$J$50000")),0)</f>
        <v>0</v>
      </c>
      <c r="T3348" s="3">
        <f ca="1">IF($B3348&lt;&gt;"",SUMIF(INDIRECT("ИсходныеДанные!$"&amp;$K$4&amp;"$2:$"&amp;$K$4&amp;"$50000"),$B3348&amp;"#"&amp;T$6,INDIRECT("ИсходныеДанные!$J$2:$J$50000")),0)</f>
        <v>0</v>
      </c>
      <c r="U3348" s="3">
        <f ca="1">IF($B3348&lt;&gt;"",SUMIF(INDIRECT("ИсходныеДанные!$"&amp;$K$4&amp;"$2:$"&amp;$K$4&amp;"$50000"),$B3348&amp;"#"&amp;U$6,INDIRECT("ИсходныеДанные!$J$2:$J$50000")),0)</f>
        <v>0</v>
      </c>
      <c r="V3348" s="3">
        <f ca="1">IF($B3348&lt;&gt;"",SUMIF(INDIRECT("ИсходныеДанные!$"&amp;$K$4&amp;"$2:$"&amp;$K$4&amp;"$50000"),$B3348&amp;"#"&amp;V$6,INDIRECT("ИсходныеДанные!$J$2:$J$50000")),0)</f>
        <v>0</v>
      </c>
      <c r="W3348" s="16" t="e">
        <f ca="1">SUM(K3348:V3348)/Пофамильно!$R$1</f>
        <v>#DIV/0!</v>
      </c>
    </row>
    <row r="3349" spans="1:23" x14ac:dyDescent="0.25">
      <c r="A3349" s="10" t="str">
        <f t="shared" ca="1" si="54"/>
        <v>delete</v>
      </c>
      <c r="B3349" s="16" cm="1">
        <f t="array" aca="1" ref="B3349" ca="1">INDIRECT("УникальныеСписки!D"&amp;ROW()-$L$4)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14"/>
      <c r="G3349" s="81" t="str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84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84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84" t="str" cm="1">
        <f t="array" aca="1" ref="J3349" ca="1">_xlfn.XLOOKUP($B3349,INDIRECT(SUBSTITUTE("ИсходныеДанные!$где$2:$где$50000","где",$B$4)),INDIRECT(SUBSTITUTE("ИсходныеДанные!$что$2:$что$50000","что",J$4)),"",0,1)</f>
        <v/>
      </c>
      <c r="K3349" s="3">
        <f ca="1">IF($B3349&lt;&gt;"",SUMIF(INDIRECT("ИсходныеДанные!$"&amp;$K$4&amp;"$2:$"&amp;$K$4&amp;"$50000"),$B3349&amp;"#"&amp;K$6,INDIRECT("ИсходныеДанные!$J$2:$J$50000")),0)</f>
        <v>0</v>
      </c>
      <c r="L3349" s="3">
        <f ca="1">IF($B3349&lt;&gt;"",SUMIF(INDIRECT("ИсходныеДанные!$"&amp;$K$4&amp;"$2:$"&amp;$K$4&amp;"$50000"),$B3349&amp;"#"&amp;L$6,INDIRECT("ИсходныеДанные!$J$2:$J$50000")),0)</f>
        <v>0</v>
      </c>
      <c r="M3349" s="3">
        <f ca="1">IF($B3349&lt;&gt;"",SUMIF(INDIRECT("ИсходныеДанные!$"&amp;$K$4&amp;"$2:$"&amp;$K$4&amp;"$50000"),$B3349&amp;"#"&amp;M$6,INDIRECT("ИсходныеДанные!$J$2:$J$50000")),0)</f>
        <v>0</v>
      </c>
      <c r="N3349" s="3">
        <f ca="1">IF($B3349&lt;&gt;"",SUMIF(INDIRECT("ИсходныеДанные!$"&amp;$K$4&amp;"$2:$"&amp;$K$4&amp;"$50000"),$B3349&amp;"#"&amp;N$6,INDIRECT("ИсходныеДанные!$J$2:$J$50000")),0)</f>
        <v>0</v>
      </c>
      <c r="O3349" s="3">
        <f ca="1">IF($B3349&lt;&gt;"",SUMIF(INDIRECT("ИсходныеДанные!$"&amp;$K$4&amp;"$2:$"&amp;$K$4&amp;"$50000"),$B3349&amp;"#"&amp;O$6,INDIRECT("ИсходныеДанные!$J$2:$J$50000")),0)</f>
        <v>0</v>
      </c>
      <c r="P3349" s="3">
        <f ca="1">IF($B3349&lt;&gt;"",SUMIF(INDIRECT("ИсходныеДанные!$"&amp;$K$4&amp;"$2:$"&amp;$K$4&amp;"$50000"),$B3349&amp;"#"&amp;P$6,INDIRECT("ИсходныеДанные!$J$2:$J$50000")),0)</f>
        <v>0</v>
      </c>
      <c r="Q3349" s="3">
        <f ca="1">IF($B3349&lt;&gt;"",SUMIF(INDIRECT("ИсходныеДанные!$"&amp;$K$4&amp;"$2:$"&amp;$K$4&amp;"$50000"),$B3349&amp;"#"&amp;Q$6,INDIRECT("ИсходныеДанные!$J$2:$J$50000")),0)</f>
        <v>0</v>
      </c>
      <c r="R3349" s="3">
        <f ca="1">IF($B3349&lt;&gt;"",SUMIF(INDIRECT("ИсходныеДанные!$"&amp;$K$4&amp;"$2:$"&amp;$K$4&amp;"$50000"),$B3349&amp;"#"&amp;R$6,INDIRECT("ИсходныеДанные!$J$2:$J$50000")),0)</f>
        <v>0</v>
      </c>
      <c r="S3349" s="3">
        <f ca="1">IF($B3349&lt;&gt;"",SUMIF(INDIRECT("ИсходныеДанные!$"&amp;$K$4&amp;"$2:$"&amp;$K$4&amp;"$50000"),$B3349&amp;"#"&amp;S$6,INDIRECT("ИсходныеДанные!$J$2:$J$50000")),0)</f>
        <v>0</v>
      </c>
      <c r="T3349" s="3">
        <f ca="1">IF($B3349&lt;&gt;"",SUMIF(INDIRECT("ИсходныеДанные!$"&amp;$K$4&amp;"$2:$"&amp;$K$4&amp;"$50000"),$B3349&amp;"#"&amp;T$6,INDIRECT("ИсходныеДанные!$J$2:$J$50000")),0)</f>
        <v>0</v>
      </c>
      <c r="U3349" s="3">
        <f ca="1">IF($B3349&lt;&gt;"",SUMIF(INDIRECT("ИсходныеДанные!$"&amp;$K$4&amp;"$2:$"&amp;$K$4&amp;"$50000"),$B3349&amp;"#"&amp;U$6,INDIRECT("ИсходныеДанные!$J$2:$J$50000")),0)</f>
        <v>0</v>
      </c>
      <c r="V3349" s="3">
        <f ca="1">IF($B3349&lt;&gt;"",SUMIF(INDIRECT("ИсходныеДанные!$"&amp;$K$4&amp;"$2:$"&amp;$K$4&amp;"$50000"),$B3349&amp;"#"&amp;V$6,INDIRECT("ИсходныеДанные!$J$2:$J$50000")),0)</f>
        <v>0</v>
      </c>
      <c r="W3349" s="16" t="e">
        <f ca="1">SUM(K3349:V3349)/Пофамильно!$R$1</f>
        <v>#DIV/0!</v>
      </c>
    </row>
    <row r="3350" spans="1:23" x14ac:dyDescent="0.25">
      <c r="A3350" s="10" t="str">
        <f t="shared" ca="1" si="54"/>
        <v>delete</v>
      </c>
      <c r="B3350" s="16" cm="1">
        <f t="array" aca="1" ref="B3350" ca="1">INDIRECT("УникальныеСписки!D"&amp;ROW()-$L$4)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14"/>
      <c r="G3350" s="81" t="str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84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84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84" t="str" cm="1">
        <f t="array" aca="1" ref="J3350" ca="1">_xlfn.XLOOKUP($B3350,INDIRECT(SUBSTITUTE("ИсходныеДанные!$где$2:$где$50000","где",$B$4)),INDIRECT(SUBSTITUTE("ИсходныеДанные!$что$2:$что$50000","что",J$4)),"",0,1)</f>
        <v/>
      </c>
      <c r="K3350" s="3">
        <f ca="1">IF($B3350&lt;&gt;"",SUMIF(INDIRECT("ИсходныеДанные!$"&amp;$K$4&amp;"$2:$"&amp;$K$4&amp;"$50000"),$B3350&amp;"#"&amp;K$6,INDIRECT("ИсходныеДанные!$J$2:$J$50000")),0)</f>
        <v>0</v>
      </c>
      <c r="L3350" s="3">
        <f ca="1">IF($B3350&lt;&gt;"",SUMIF(INDIRECT("ИсходныеДанные!$"&amp;$K$4&amp;"$2:$"&amp;$K$4&amp;"$50000"),$B3350&amp;"#"&amp;L$6,INDIRECT("ИсходныеДанные!$J$2:$J$50000")),0)</f>
        <v>0</v>
      </c>
      <c r="M3350" s="3">
        <f ca="1">IF($B3350&lt;&gt;"",SUMIF(INDIRECT("ИсходныеДанные!$"&amp;$K$4&amp;"$2:$"&amp;$K$4&amp;"$50000"),$B3350&amp;"#"&amp;M$6,INDIRECT("ИсходныеДанные!$J$2:$J$50000")),0)</f>
        <v>0</v>
      </c>
      <c r="N3350" s="3">
        <f ca="1">IF($B3350&lt;&gt;"",SUMIF(INDIRECT("ИсходныеДанные!$"&amp;$K$4&amp;"$2:$"&amp;$K$4&amp;"$50000"),$B3350&amp;"#"&amp;N$6,INDIRECT("ИсходныеДанные!$J$2:$J$50000")),0)</f>
        <v>0</v>
      </c>
      <c r="O3350" s="3">
        <f ca="1">IF($B3350&lt;&gt;"",SUMIF(INDIRECT("ИсходныеДанные!$"&amp;$K$4&amp;"$2:$"&amp;$K$4&amp;"$50000"),$B3350&amp;"#"&amp;O$6,INDIRECT("ИсходныеДанные!$J$2:$J$50000")),0)</f>
        <v>0</v>
      </c>
      <c r="P3350" s="3">
        <f ca="1">IF($B3350&lt;&gt;"",SUMIF(INDIRECT("ИсходныеДанные!$"&amp;$K$4&amp;"$2:$"&amp;$K$4&amp;"$50000"),$B3350&amp;"#"&amp;P$6,INDIRECT("ИсходныеДанные!$J$2:$J$50000")),0)</f>
        <v>0</v>
      </c>
      <c r="Q3350" s="3">
        <f ca="1">IF($B3350&lt;&gt;"",SUMIF(INDIRECT("ИсходныеДанные!$"&amp;$K$4&amp;"$2:$"&amp;$K$4&amp;"$50000"),$B3350&amp;"#"&amp;Q$6,INDIRECT("ИсходныеДанные!$J$2:$J$50000")),0)</f>
        <v>0</v>
      </c>
      <c r="R3350" s="3">
        <f ca="1">IF($B3350&lt;&gt;"",SUMIF(INDIRECT("ИсходныеДанные!$"&amp;$K$4&amp;"$2:$"&amp;$K$4&amp;"$50000"),$B3350&amp;"#"&amp;R$6,INDIRECT("ИсходныеДанные!$J$2:$J$50000")),0)</f>
        <v>0</v>
      </c>
      <c r="S3350" s="3">
        <f ca="1">IF($B3350&lt;&gt;"",SUMIF(INDIRECT("ИсходныеДанные!$"&amp;$K$4&amp;"$2:$"&amp;$K$4&amp;"$50000"),$B3350&amp;"#"&amp;S$6,INDIRECT("ИсходныеДанные!$J$2:$J$50000")),0)</f>
        <v>0</v>
      </c>
      <c r="T3350" s="3">
        <f ca="1">IF($B3350&lt;&gt;"",SUMIF(INDIRECT("ИсходныеДанные!$"&amp;$K$4&amp;"$2:$"&amp;$K$4&amp;"$50000"),$B3350&amp;"#"&amp;T$6,INDIRECT("ИсходныеДанные!$J$2:$J$50000")),0)</f>
        <v>0</v>
      </c>
      <c r="U3350" s="3">
        <f ca="1">IF($B3350&lt;&gt;"",SUMIF(INDIRECT("ИсходныеДанные!$"&amp;$K$4&amp;"$2:$"&amp;$K$4&amp;"$50000"),$B3350&amp;"#"&amp;U$6,INDIRECT("ИсходныеДанные!$J$2:$J$50000")),0)</f>
        <v>0</v>
      </c>
      <c r="V3350" s="3">
        <f ca="1">IF($B3350&lt;&gt;"",SUMIF(INDIRECT("ИсходныеДанные!$"&amp;$K$4&amp;"$2:$"&amp;$K$4&amp;"$50000"),$B3350&amp;"#"&amp;V$6,INDIRECT("ИсходныеДанные!$J$2:$J$50000")),0)</f>
        <v>0</v>
      </c>
      <c r="W3350" s="16" t="e">
        <f ca="1">SUM(K3350:V3350)/Пофамильно!$R$1</f>
        <v>#DIV/0!</v>
      </c>
    </row>
    <row r="3351" spans="1:23" x14ac:dyDescent="0.25">
      <c r="A3351" s="10" t="str">
        <f t="shared" ca="1" si="54"/>
        <v>delete</v>
      </c>
      <c r="B3351" s="16" cm="1">
        <f t="array" aca="1" ref="B3351" ca="1">INDIRECT("УникальныеСписки!D"&amp;ROW()-$L$4)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14"/>
      <c r="G3351" s="81" t="str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84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84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84" t="str" cm="1">
        <f t="array" aca="1" ref="J3351" ca="1">_xlfn.XLOOKUP($B3351,INDIRECT(SUBSTITUTE("ИсходныеДанные!$где$2:$где$50000","где",$B$4)),INDIRECT(SUBSTITUTE("ИсходныеДанные!$что$2:$что$50000","что",J$4)),"",0,1)</f>
        <v/>
      </c>
      <c r="K3351" s="3">
        <f ca="1">IF($B3351&lt;&gt;"",SUMIF(INDIRECT("ИсходныеДанные!$"&amp;$K$4&amp;"$2:$"&amp;$K$4&amp;"$50000"),$B3351&amp;"#"&amp;K$6,INDIRECT("ИсходныеДанные!$J$2:$J$50000")),0)</f>
        <v>0</v>
      </c>
      <c r="L3351" s="3">
        <f ca="1">IF($B3351&lt;&gt;"",SUMIF(INDIRECT("ИсходныеДанные!$"&amp;$K$4&amp;"$2:$"&amp;$K$4&amp;"$50000"),$B3351&amp;"#"&amp;L$6,INDIRECT("ИсходныеДанные!$J$2:$J$50000")),0)</f>
        <v>0</v>
      </c>
      <c r="M3351" s="3">
        <f ca="1">IF($B3351&lt;&gt;"",SUMIF(INDIRECT("ИсходныеДанные!$"&amp;$K$4&amp;"$2:$"&amp;$K$4&amp;"$50000"),$B3351&amp;"#"&amp;M$6,INDIRECT("ИсходныеДанные!$J$2:$J$50000")),0)</f>
        <v>0</v>
      </c>
      <c r="N3351" s="3">
        <f ca="1">IF($B3351&lt;&gt;"",SUMIF(INDIRECT("ИсходныеДанные!$"&amp;$K$4&amp;"$2:$"&amp;$K$4&amp;"$50000"),$B3351&amp;"#"&amp;N$6,INDIRECT("ИсходныеДанные!$J$2:$J$50000")),0)</f>
        <v>0</v>
      </c>
      <c r="O3351" s="3">
        <f ca="1">IF($B3351&lt;&gt;"",SUMIF(INDIRECT("ИсходныеДанные!$"&amp;$K$4&amp;"$2:$"&amp;$K$4&amp;"$50000"),$B3351&amp;"#"&amp;O$6,INDIRECT("ИсходныеДанные!$J$2:$J$50000")),0)</f>
        <v>0</v>
      </c>
      <c r="P3351" s="3">
        <f ca="1">IF($B3351&lt;&gt;"",SUMIF(INDIRECT("ИсходныеДанные!$"&amp;$K$4&amp;"$2:$"&amp;$K$4&amp;"$50000"),$B3351&amp;"#"&amp;P$6,INDIRECT("ИсходныеДанные!$J$2:$J$50000")),0)</f>
        <v>0</v>
      </c>
      <c r="Q3351" s="3">
        <f ca="1">IF($B3351&lt;&gt;"",SUMIF(INDIRECT("ИсходныеДанные!$"&amp;$K$4&amp;"$2:$"&amp;$K$4&amp;"$50000"),$B3351&amp;"#"&amp;Q$6,INDIRECT("ИсходныеДанные!$J$2:$J$50000")),0)</f>
        <v>0</v>
      </c>
      <c r="R3351" s="3">
        <f ca="1">IF($B3351&lt;&gt;"",SUMIF(INDIRECT("ИсходныеДанные!$"&amp;$K$4&amp;"$2:$"&amp;$K$4&amp;"$50000"),$B3351&amp;"#"&amp;R$6,INDIRECT("ИсходныеДанные!$J$2:$J$50000")),0)</f>
        <v>0</v>
      </c>
      <c r="S3351" s="3">
        <f ca="1">IF($B3351&lt;&gt;"",SUMIF(INDIRECT("ИсходныеДанные!$"&amp;$K$4&amp;"$2:$"&amp;$K$4&amp;"$50000"),$B3351&amp;"#"&amp;S$6,INDIRECT("ИсходныеДанные!$J$2:$J$50000")),0)</f>
        <v>0</v>
      </c>
      <c r="T3351" s="3">
        <f ca="1">IF($B3351&lt;&gt;"",SUMIF(INDIRECT("ИсходныеДанные!$"&amp;$K$4&amp;"$2:$"&amp;$K$4&amp;"$50000"),$B3351&amp;"#"&amp;T$6,INDIRECT("ИсходныеДанные!$J$2:$J$50000")),0)</f>
        <v>0</v>
      </c>
      <c r="U3351" s="3">
        <f ca="1">IF($B3351&lt;&gt;"",SUMIF(INDIRECT("ИсходныеДанные!$"&amp;$K$4&amp;"$2:$"&amp;$K$4&amp;"$50000"),$B3351&amp;"#"&amp;U$6,INDIRECT("ИсходныеДанные!$J$2:$J$50000")),0)</f>
        <v>0</v>
      </c>
      <c r="V3351" s="3">
        <f ca="1">IF($B3351&lt;&gt;"",SUMIF(INDIRECT("ИсходныеДанные!$"&amp;$K$4&amp;"$2:$"&amp;$K$4&amp;"$50000"),$B3351&amp;"#"&amp;V$6,INDIRECT("ИсходныеДанные!$J$2:$J$50000")),0)</f>
        <v>0</v>
      </c>
      <c r="W3351" s="16" t="e">
        <f ca="1">SUM(K3351:V3351)/Пофамильно!$R$1</f>
        <v>#DIV/0!</v>
      </c>
    </row>
    <row r="3352" spans="1:23" x14ac:dyDescent="0.25">
      <c r="A3352" s="10" t="str">
        <f t="shared" ca="1" si="54"/>
        <v>delete</v>
      </c>
      <c r="B3352" s="16" cm="1">
        <f t="array" aca="1" ref="B3352" ca="1">INDIRECT("УникальныеСписки!D"&amp;ROW()-$L$4)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14"/>
      <c r="G3352" s="81" t="str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84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84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84" t="str" cm="1">
        <f t="array" aca="1" ref="J3352" ca="1">_xlfn.XLOOKUP($B3352,INDIRECT(SUBSTITUTE("ИсходныеДанные!$где$2:$где$50000","где",$B$4)),INDIRECT(SUBSTITUTE("ИсходныеДанные!$что$2:$что$50000","что",J$4)),"",0,1)</f>
        <v/>
      </c>
      <c r="K3352" s="3">
        <f ca="1">IF($B3352&lt;&gt;"",SUMIF(INDIRECT("ИсходныеДанные!$"&amp;$K$4&amp;"$2:$"&amp;$K$4&amp;"$50000"),$B3352&amp;"#"&amp;K$6,INDIRECT("ИсходныеДанные!$J$2:$J$50000")),0)</f>
        <v>0</v>
      </c>
      <c r="L3352" s="3">
        <f ca="1">IF($B3352&lt;&gt;"",SUMIF(INDIRECT("ИсходныеДанные!$"&amp;$K$4&amp;"$2:$"&amp;$K$4&amp;"$50000"),$B3352&amp;"#"&amp;L$6,INDIRECT("ИсходныеДанные!$J$2:$J$50000")),0)</f>
        <v>0</v>
      </c>
      <c r="M3352" s="3">
        <f ca="1">IF($B3352&lt;&gt;"",SUMIF(INDIRECT("ИсходныеДанные!$"&amp;$K$4&amp;"$2:$"&amp;$K$4&amp;"$50000"),$B3352&amp;"#"&amp;M$6,INDIRECT("ИсходныеДанные!$J$2:$J$50000")),0)</f>
        <v>0</v>
      </c>
      <c r="N3352" s="3">
        <f ca="1">IF($B3352&lt;&gt;"",SUMIF(INDIRECT("ИсходныеДанные!$"&amp;$K$4&amp;"$2:$"&amp;$K$4&amp;"$50000"),$B3352&amp;"#"&amp;N$6,INDIRECT("ИсходныеДанные!$J$2:$J$50000")),0)</f>
        <v>0</v>
      </c>
      <c r="O3352" s="3">
        <f ca="1">IF($B3352&lt;&gt;"",SUMIF(INDIRECT("ИсходныеДанные!$"&amp;$K$4&amp;"$2:$"&amp;$K$4&amp;"$50000"),$B3352&amp;"#"&amp;O$6,INDIRECT("ИсходныеДанные!$J$2:$J$50000")),0)</f>
        <v>0</v>
      </c>
      <c r="P3352" s="3">
        <f ca="1">IF($B3352&lt;&gt;"",SUMIF(INDIRECT("ИсходныеДанные!$"&amp;$K$4&amp;"$2:$"&amp;$K$4&amp;"$50000"),$B3352&amp;"#"&amp;P$6,INDIRECT("ИсходныеДанные!$J$2:$J$50000")),0)</f>
        <v>0</v>
      </c>
      <c r="Q3352" s="3">
        <f ca="1">IF($B3352&lt;&gt;"",SUMIF(INDIRECT("ИсходныеДанные!$"&amp;$K$4&amp;"$2:$"&amp;$K$4&amp;"$50000"),$B3352&amp;"#"&amp;Q$6,INDIRECT("ИсходныеДанные!$J$2:$J$50000")),0)</f>
        <v>0</v>
      </c>
      <c r="R3352" s="3">
        <f ca="1">IF($B3352&lt;&gt;"",SUMIF(INDIRECT("ИсходныеДанные!$"&amp;$K$4&amp;"$2:$"&amp;$K$4&amp;"$50000"),$B3352&amp;"#"&amp;R$6,INDIRECT("ИсходныеДанные!$J$2:$J$50000")),0)</f>
        <v>0</v>
      </c>
      <c r="S3352" s="3">
        <f ca="1">IF($B3352&lt;&gt;"",SUMIF(INDIRECT("ИсходныеДанные!$"&amp;$K$4&amp;"$2:$"&amp;$K$4&amp;"$50000"),$B3352&amp;"#"&amp;S$6,INDIRECT("ИсходныеДанные!$J$2:$J$50000")),0)</f>
        <v>0</v>
      </c>
      <c r="T3352" s="3">
        <f ca="1">IF($B3352&lt;&gt;"",SUMIF(INDIRECT("ИсходныеДанные!$"&amp;$K$4&amp;"$2:$"&amp;$K$4&amp;"$50000"),$B3352&amp;"#"&amp;T$6,INDIRECT("ИсходныеДанные!$J$2:$J$50000")),0)</f>
        <v>0</v>
      </c>
      <c r="U3352" s="3">
        <f ca="1">IF($B3352&lt;&gt;"",SUMIF(INDIRECT("ИсходныеДанные!$"&amp;$K$4&amp;"$2:$"&amp;$K$4&amp;"$50000"),$B3352&amp;"#"&amp;U$6,INDIRECT("ИсходныеДанные!$J$2:$J$50000")),0)</f>
        <v>0</v>
      </c>
      <c r="V3352" s="3">
        <f ca="1">IF($B3352&lt;&gt;"",SUMIF(INDIRECT("ИсходныеДанные!$"&amp;$K$4&amp;"$2:$"&amp;$K$4&amp;"$50000"),$B3352&amp;"#"&amp;V$6,INDIRECT("ИсходныеДанные!$J$2:$J$50000")),0)</f>
        <v>0</v>
      </c>
      <c r="W3352" s="16" t="e">
        <f ca="1">SUM(K3352:V3352)/Пофамильно!$R$1</f>
        <v>#DIV/0!</v>
      </c>
    </row>
    <row r="3353" spans="1:23" x14ac:dyDescent="0.25">
      <c r="A3353" s="10" t="str">
        <f t="shared" ca="1" si="54"/>
        <v>delete</v>
      </c>
      <c r="B3353" s="16" cm="1">
        <f t="array" aca="1" ref="B3353" ca="1">INDIRECT("УникальныеСписки!D"&amp;ROW()-$L$4)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14"/>
      <c r="G3353" s="81" t="str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84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84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84" t="str" cm="1">
        <f t="array" aca="1" ref="J3353" ca="1">_xlfn.XLOOKUP($B3353,INDIRECT(SUBSTITUTE("ИсходныеДанные!$где$2:$где$50000","где",$B$4)),INDIRECT(SUBSTITUTE("ИсходныеДанные!$что$2:$что$50000","что",J$4)),"",0,1)</f>
        <v/>
      </c>
      <c r="K3353" s="3">
        <f ca="1">IF($B3353&lt;&gt;"",SUMIF(INDIRECT("ИсходныеДанные!$"&amp;$K$4&amp;"$2:$"&amp;$K$4&amp;"$50000"),$B3353&amp;"#"&amp;K$6,INDIRECT("ИсходныеДанные!$J$2:$J$50000")),0)</f>
        <v>0</v>
      </c>
      <c r="L3353" s="3">
        <f ca="1">IF($B3353&lt;&gt;"",SUMIF(INDIRECT("ИсходныеДанные!$"&amp;$K$4&amp;"$2:$"&amp;$K$4&amp;"$50000"),$B3353&amp;"#"&amp;L$6,INDIRECT("ИсходныеДанные!$J$2:$J$50000")),0)</f>
        <v>0</v>
      </c>
      <c r="M3353" s="3">
        <f ca="1">IF($B3353&lt;&gt;"",SUMIF(INDIRECT("ИсходныеДанные!$"&amp;$K$4&amp;"$2:$"&amp;$K$4&amp;"$50000"),$B3353&amp;"#"&amp;M$6,INDIRECT("ИсходныеДанные!$J$2:$J$50000")),0)</f>
        <v>0</v>
      </c>
      <c r="N3353" s="3">
        <f ca="1">IF($B3353&lt;&gt;"",SUMIF(INDIRECT("ИсходныеДанные!$"&amp;$K$4&amp;"$2:$"&amp;$K$4&amp;"$50000"),$B3353&amp;"#"&amp;N$6,INDIRECT("ИсходныеДанные!$J$2:$J$50000")),0)</f>
        <v>0</v>
      </c>
      <c r="O3353" s="3">
        <f ca="1">IF($B3353&lt;&gt;"",SUMIF(INDIRECT("ИсходныеДанные!$"&amp;$K$4&amp;"$2:$"&amp;$K$4&amp;"$50000"),$B3353&amp;"#"&amp;O$6,INDIRECT("ИсходныеДанные!$J$2:$J$50000")),0)</f>
        <v>0</v>
      </c>
      <c r="P3353" s="3">
        <f ca="1">IF($B3353&lt;&gt;"",SUMIF(INDIRECT("ИсходныеДанные!$"&amp;$K$4&amp;"$2:$"&amp;$K$4&amp;"$50000"),$B3353&amp;"#"&amp;P$6,INDIRECT("ИсходныеДанные!$J$2:$J$50000")),0)</f>
        <v>0</v>
      </c>
      <c r="Q3353" s="3">
        <f ca="1">IF($B3353&lt;&gt;"",SUMIF(INDIRECT("ИсходныеДанные!$"&amp;$K$4&amp;"$2:$"&amp;$K$4&amp;"$50000"),$B3353&amp;"#"&amp;Q$6,INDIRECT("ИсходныеДанные!$J$2:$J$50000")),0)</f>
        <v>0</v>
      </c>
      <c r="R3353" s="3">
        <f ca="1">IF($B3353&lt;&gt;"",SUMIF(INDIRECT("ИсходныеДанные!$"&amp;$K$4&amp;"$2:$"&amp;$K$4&amp;"$50000"),$B3353&amp;"#"&amp;R$6,INDIRECT("ИсходныеДанные!$J$2:$J$50000")),0)</f>
        <v>0</v>
      </c>
      <c r="S3353" s="3">
        <f ca="1">IF($B3353&lt;&gt;"",SUMIF(INDIRECT("ИсходныеДанные!$"&amp;$K$4&amp;"$2:$"&amp;$K$4&amp;"$50000"),$B3353&amp;"#"&amp;S$6,INDIRECT("ИсходныеДанные!$J$2:$J$50000")),0)</f>
        <v>0</v>
      </c>
      <c r="T3353" s="3">
        <f ca="1">IF($B3353&lt;&gt;"",SUMIF(INDIRECT("ИсходныеДанные!$"&amp;$K$4&amp;"$2:$"&amp;$K$4&amp;"$50000"),$B3353&amp;"#"&amp;T$6,INDIRECT("ИсходныеДанные!$J$2:$J$50000")),0)</f>
        <v>0</v>
      </c>
      <c r="U3353" s="3">
        <f ca="1">IF($B3353&lt;&gt;"",SUMIF(INDIRECT("ИсходныеДанные!$"&amp;$K$4&amp;"$2:$"&amp;$K$4&amp;"$50000"),$B3353&amp;"#"&amp;U$6,INDIRECT("ИсходныеДанные!$J$2:$J$50000")),0)</f>
        <v>0</v>
      </c>
      <c r="V3353" s="3">
        <f ca="1">IF($B3353&lt;&gt;"",SUMIF(INDIRECT("ИсходныеДанные!$"&amp;$K$4&amp;"$2:$"&amp;$K$4&amp;"$50000"),$B3353&amp;"#"&amp;V$6,INDIRECT("ИсходныеДанные!$J$2:$J$50000")),0)</f>
        <v>0</v>
      </c>
      <c r="W3353" s="16" t="e">
        <f ca="1">SUM(K3353:V3353)/Пофамильно!$R$1</f>
        <v>#DIV/0!</v>
      </c>
    </row>
    <row r="3354" spans="1:23" x14ac:dyDescent="0.25">
      <c r="A3354" s="10" t="str">
        <f t="shared" ca="1" si="54"/>
        <v>delete</v>
      </c>
      <c r="B3354" s="16" cm="1">
        <f t="array" aca="1" ref="B3354" ca="1">INDIRECT("УникальныеСписки!D"&amp;ROW()-$L$4)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14"/>
      <c r="G3354" s="81" t="str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84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84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84" t="str" cm="1">
        <f t="array" aca="1" ref="J3354" ca="1">_xlfn.XLOOKUP($B3354,INDIRECT(SUBSTITUTE("ИсходныеДанные!$где$2:$где$50000","где",$B$4)),INDIRECT(SUBSTITUTE("ИсходныеДанные!$что$2:$что$50000","что",J$4)),"",0,1)</f>
        <v/>
      </c>
      <c r="K3354" s="3">
        <f ca="1">IF($B3354&lt;&gt;"",SUMIF(INDIRECT("ИсходныеДанные!$"&amp;$K$4&amp;"$2:$"&amp;$K$4&amp;"$50000"),$B3354&amp;"#"&amp;K$6,INDIRECT("ИсходныеДанные!$J$2:$J$50000")),0)</f>
        <v>0</v>
      </c>
      <c r="L3354" s="3">
        <f ca="1">IF($B3354&lt;&gt;"",SUMIF(INDIRECT("ИсходныеДанные!$"&amp;$K$4&amp;"$2:$"&amp;$K$4&amp;"$50000"),$B3354&amp;"#"&amp;L$6,INDIRECT("ИсходныеДанные!$J$2:$J$50000")),0)</f>
        <v>0</v>
      </c>
      <c r="M3354" s="3">
        <f ca="1">IF($B3354&lt;&gt;"",SUMIF(INDIRECT("ИсходныеДанные!$"&amp;$K$4&amp;"$2:$"&amp;$K$4&amp;"$50000"),$B3354&amp;"#"&amp;M$6,INDIRECT("ИсходныеДанные!$J$2:$J$50000")),0)</f>
        <v>0</v>
      </c>
      <c r="N3354" s="3">
        <f ca="1">IF($B3354&lt;&gt;"",SUMIF(INDIRECT("ИсходныеДанные!$"&amp;$K$4&amp;"$2:$"&amp;$K$4&amp;"$50000"),$B3354&amp;"#"&amp;N$6,INDIRECT("ИсходныеДанные!$J$2:$J$50000")),0)</f>
        <v>0</v>
      </c>
      <c r="O3354" s="3">
        <f ca="1">IF($B3354&lt;&gt;"",SUMIF(INDIRECT("ИсходныеДанные!$"&amp;$K$4&amp;"$2:$"&amp;$K$4&amp;"$50000"),$B3354&amp;"#"&amp;O$6,INDIRECT("ИсходныеДанные!$J$2:$J$50000")),0)</f>
        <v>0</v>
      </c>
      <c r="P3354" s="3">
        <f ca="1">IF($B3354&lt;&gt;"",SUMIF(INDIRECT("ИсходныеДанные!$"&amp;$K$4&amp;"$2:$"&amp;$K$4&amp;"$50000"),$B3354&amp;"#"&amp;P$6,INDIRECT("ИсходныеДанные!$J$2:$J$50000")),0)</f>
        <v>0</v>
      </c>
      <c r="Q3354" s="3">
        <f ca="1">IF($B3354&lt;&gt;"",SUMIF(INDIRECT("ИсходныеДанные!$"&amp;$K$4&amp;"$2:$"&amp;$K$4&amp;"$50000"),$B3354&amp;"#"&amp;Q$6,INDIRECT("ИсходныеДанные!$J$2:$J$50000")),0)</f>
        <v>0</v>
      </c>
      <c r="R3354" s="3">
        <f ca="1">IF($B3354&lt;&gt;"",SUMIF(INDIRECT("ИсходныеДанные!$"&amp;$K$4&amp;"$2:$"&amp;$K$4&amp;"$50000"),$B3354&amp;"#"&amp;R$6,INDIRECT("ИсходныеДанные!$J$2:$J$50000")),0)</f>
        <v>0</v>
      </c>
      <c r="S3354" s="3">
        <f ca="1">IF($B3354&lt;&gt;"",SUMIF(INDIRECT("ИсходныеДанные!$"&amp;$K$4&amp;"$2:$"&amp;$K$4&amp;"$50000"),$B3354&amp;"#"&amp;S$6,INDIRECT("ИсходныеДанные!$J$2:$J$50000")),0)</f>
        <v>0</v>
      </c>
      <c r="T3354" s="3">
        <f ca="1">IF($B3354&lt;&gt;"",SUMIF(INDIRECT("ИсходныеДанные!$"&amp;$K$4&amp;"$2:$"&amp;$K$4&amp;"$50000"),$B3354&amp;"#"&amp;T$6,INDIRECT("ИсходныеДанные!$J$2:$J$50000")),0)</f>
        <v>0</v>
      </c>
      <c r="U3354" s="3">
        <f ca="1">IF($B3354&lt;&gt;"",SUMIF(INDIRECT("ИсходныеДанные!$"&amp;$K$4&amp;"$2:$"&amp;$K$4&amp;"$50000"),$B3354&amp;"#"&amp;U$6,INDIRECT("ИсходныеДанные!$J$2:$J$50000")),0)</f>
        <v>0</v>
      </c>
      <c r="V3354" s="3">
        <f ca="1">IF($B3354&lt;&gt;"",SUMIF(INDIRECT("ИсходныеДанные!$"&amp;$K$4&amp;"$2:$"&amp;$K$4&amp;"$50000"),$B3354&amp;"#"&amp;V$6,INDIRECT("ИсходныеДанные!$J$2:$J$50000")),0)</f>
        <v>0</v>
      </c>
      <c r="W3354" s="16" t="e">
        <f ca="1">SUM(K3354:V3354)/Пофамильно!$R$1</f>
        <v>#DIV/0!</v>
      </c>
    </row>
    <row r="3355" spans="1:23" x14ac:dyDescent="0.25">
      <c r="A3355" s="10" t="str">
        <f t="shared" ca="1" si="54"/>
        <v>delete</v>
      </c>
      <c r="B3355" s="16" cm="1">
        <f t="array" aca="1" ref="B3355" ca="1">INDIRECT("УникальныеСписки!D"&amp;ROW()-$L$4)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14"/>
      <c r="G3355" s="81" t="str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84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84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84" t="str" cm="1">
        <f t="array" aca="1" ref="J3355" ca="1">_xlfn.XLOOKUP($B3355,INDIRECT(SUBSTITUTE("ИсходныеДанные!$где$2:$где$50000","где",$B$4)),INDIRECT(SUBSTITUTE("ИсходныеДанные!$что$2:$что$50000","что",J$4)),"",0,1)</f>
        <v/>
      </c>
      <c r="K3355" s="3">
        <f ca="1">IF($B3355&lt;&gt;"",SUMIF(INDIRECT("ИсходныеДанные!$"&amp;$K$4&amp;"$2:$"&amp;$K$4&amp;"$50000"),$B3355&amp;"#"&amp;K$6,INDIRECT("ИсходныеДанные!$J$2:$J$50000")),0)</f>
        <v>0</v>
      </c>
      <c r="L3355" s="3">
        <f ca="1">IF($B3355&lt;&gt;"",SUMIF(INDIRECT("ИсходныеДанные!$"&amp;$K$4&amp;"$2:$"&amp;$K$4&amp;"$50000"),$B3355&amp;"#"&amp;L$6,INDIRECT("ИсходныеДанные!$J$2:$J$50000")),0)</f>
        <v>0</v>
      </c>
      <c r="M3355" s="3">
        <f ca="1">IF($B3355&lt;&gt;"",SUMIF(INDIRECT("ИсходныеДанные!$"&amp;$K$4&amp;"$2:$"&amp;$K$4&amp;"$50000"),$B3355&amp;"#"&amp;M$6,INDIRECT("ИсходныеДанные!$J$2:$J$50000")),0)</f>
        <v>0</v>
      </c>
      <c r="N3355" s="3">
        <f ca="1">IF($B3355&lt;&gt;"",SUMIF(INDIRECT("ИсходныеДанные!$"&amp;$K$4&amp;"$2:$"&amp;$K$4&amp;"$50000"),$B3355&amp;"#"&amp;N$6,INDIRECT("ИсходныеДанные!$J$2:$J$50000")),0)</f>
        <v>0</v>
      </c>
      <c r="O3355" s="3">
        <f ca="1">IF($B3355&lt;&gt;"",SUMIF(INDIRECT("ИсходныеДанные!$"&amp;$K$4&amp;"$2:$"&amp;$K$4&amp;"$50000"),$B3355&amp;"#"&amp;O$6,INDIRECT("ИсходныеДанные!$J$2:$J$50000")),0)</f>
        <v>0</v>
      </c>
      <c r="P3355" s="3">
        <f ca="1">IF($B3355&lt;&gt;"",SUMIF(INDIRECT("ИсходныеДанные!$"&amp;$K$4&amp;"$2:$"&amp;$K$4&amp;"$50000"),$B3355&amp;"#"&amp;P$6,INDIRECT("ИсходныеДанные!$J$2:$J$50000")),0)</f>
        <v>0</v>
      </c>
      <c r="Q3355" s="3">
        <f ca="1">IF($B3355&lt;&gt;"",SUMIF(INDIRECT("ИсходныеДанные!$"&amp;$K$4&amp;"$2:$"&amp;$K$4&amp;"$50000"),$B3355&amp;"#"&amp;Q$6,INDIRECT("ИсходныеДанные!$J$2:$J$50000")),0)</f>
        <v>0</v>
      </c>
      <c r="R3355" s="3">
        <f ca="1">IF($B3355&lt;&gt;"",SUMIF(INDIRECT("ИсходныеДанные!$"&amp;$K$4&amp;"$2:$"&amp;$K$4&amp;"$50000"),$B3355&amp;"#"&amp;R$6,INDIRECT("ИсходныеДанные!$J$2:$J$50000")),0)</f>
        <v>0</v>
      </c>
      <c r="S3355" s="3">
        <f ca="1">IF($B3355&lt;&gt;"",SUMIF(INDIRECT("ИсходныеДанные!$"&amp;$K$4&amp;"$2:$"&amp;$K$4&amp;"$50000"),$B3355&amp;"#"&amp;S$6,INDIRECT("ИсходныеДанные!$J$2:$J$50000")),0)</f>
        <v>0</v>
      </c>
      <c r="T3355" s="3">
        <f ca="1">IF($B3355&lt;&gt;"",SUMIF(INDIRECT("ИсходныеДанные!$"&amp;$K$4&amp;"$2:$"&amp;$K$4&amp;"$50000"),$B3355&amp;"#"&amp;T$6,INDIRECT("ИсходныеДанные!$J$2:$J$50000")),0)</f>
        <v>0</v>
      </c>
      <c r="U3355" s="3">
        <f ca="1">IF($B3355&lt;&gt;"",SUMIF(INDIRECT("ИсходныеДанные!$"&amp;$K$4&amp;"$2:$"&amp;$K$4&amp;"$50000"),$B3355&amp;"#"&amp;U$6,INDIRECT("ИсходныеДанные!$J$2:$J$50000")),0)</f>
        <v>0</v>
      </c>
      <c r="V3355" s="3">
        <f ca="1">IF($B3355&lt;&gt;"",SUMIF(INDIRECT("ИсходныеДанные!$"&amp;$K$4&amp;"$2:$"&amp;$K$4&amp;"$50000"),$B3355&amp;"#"&amp;V$6,INDIRECT("ИсходныеДанные!$J$2:$J$50000")),0)</f>
        <v>0</v>
      </c>
      <c r="W3355" s="16" t="e">
        <f ca="1">SUM(K3355:V3355)/Пофамильно!$R$1</f>
        <v>#DIV/0!</v>
      </c>
    </row>
    <row r="3356" spans="1:23" x14ac:dyDescent="0.25">
      <c r="A3356" s="10" t="str">
        <f t="shared" ca="1" si="54"/>
        <v>delete</v>
      </c>
      <c r="B3356" s="16" cm="1">
        <f t="array" aca="1" ref="B3356" ca="1">INDIRECT("УникальныеСписки!D"&amp;ROW()-$L$4)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14"/>
      <c r="G3356" s="81" t="str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84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84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84" t="str" cm="1">
        <f t="array" aca="1" ref="J3356" ca="1">_xlfn.XLOOKUP($B3356,INDIRECT(SUBSTITUTE("ИсходныеДанные!$где$2:$где$50000","где",$B$4)),INDIRECT(SUBSTITUTE("ИсходныеДанные!$что$2:$что$50000","что",J$4)),"",0,1)</f>
        <v/>
      </c>
      <c r="K3356" s="3">
        <f ca="1">IF($B3356&lt;&gt;"",SUMIF(INDIRECT("ИсходныеДанные!$"&amp;$K$4&amp;"$2:$"&amp;$K$4&amp;"$50000"),$B3356&amp;"#"&amp;K$6,INDIRECT("ИсходныеДанные!$J$2:$J$50000")),0)</f>
        <v>0</v>
      </c>
      <c r="L3356" s="3">
        <f ca="1">IF($B3356&lt;&gt;"",SUMIF(INDIRECT("ИсходныеДанные!$"&amp;$K$4&amp;"$2:$"&amp;$K$4&amp;"$50000"),$B3356&amp;"#"&amp;L$6,INDIRECT("ИсходныеДанные!$J$2:$J$50000")),0)</f>
        <v>0</v>
      </c>
      <c r="M3356" s="3">
        <f ca="1">IF($B3356&lt;&gt;"",SUMIF(INDIRECT("ИсходныеДанные!$"&amp;$K$4&amp;"$2:$"&amp;$K$4&amp;"$50000"),$B3356&amp;"#"&amp;M$6,INDIRECT("ИсходныеДанные!$J$2:$J$50000")),0)</f>
        <v>0</v>
      </c>
      <c r="N3356" s="3">
        <f ca="1">IF($B3356&lt;&gt;"",SUMIF(INDIRECT("ИсходныеДанные!$"&amp;$K$4&amp;"$2:$"&amp;$K$4&amp;"$50000"),$B3356&amp;"#"&amp;N$6,INDIRECT("ИсходныеДанные!$J$2:$J$50000")),0)</f>
        <v>0</v>
      </c>
      <c r="O3356" s="3">
        <f ca="1">IF($B3356&lt;&gt;"",SUMIF(INDIRECT("ИсходныеДанные!$"&amp;$K$4&amp;"$2:$"&amp;$K$4&amp;"$50000"),$B3356&amp;"#"&amp;O$6,INDIRECT("ИсходныеДанные!$J$2:$J$50000")),0)</f>
        <v>0</v>
      </c>
      <c r="P3356" s="3">
        <f ca="1">IF($B3356&lt;&gt;"",SUMIF(INDIRECT("ИсходныеДанные!$"&amp;$K$4&amp;"$2:$"&amp;$K$4&amp;"$50000"),$B3356&amp;"#"&amp;P$6,INDIRECT("ИсходныеДанные!$J$2:$J$50000")),0)</f>
        <v>0</v>
      </c>
      <c r="Q3356" s="3">
        <f ca="1">IF($B3356&lt;&gt;"",SUMIF(INDIRECT("ИсходныеДанные!$"&amp;$K$4&amp;"$2:$"&amp;$K$4&amp;"$50000"),$B3356&amp;"#"&amp;Q$6,INDIRECT("ИсходныеДанные!$J$2:$J$50000")),0)</f>
        <v>0</v>
      </c>
      <c r="R3356" s="3">
        <f ca="1">IF($B3356&lt;&gt;"",SUMIF(INDIRECT("ИсходныеДанные!$"&amp;$K$4&amp;"$2:$"&amp;$K$4&amp;"$50000"),$B3356&amp;"#"&amp;R$6,INDIRECT("ИсходныеДанные!$J$2:$J$50000")),0)</f>
        <v>0</v>
      </c>
      <c r="S3356" s="3">
        <f ca="1">IF($B3356&lt;&gt;"",SUMIF(INDIRECT("ИсходныеДанные!$"&amp;$K$4&amp;"$2:$"&amp;$K$4&amp;"$50000"),$B3356&amp;"#"&amp;S$6,INDIRECT("ИсходныеДанные!$J$2:$J$50000")),0)</f>
        <v>0</v>
      </c>
      <c r="T3356" s="3">
        <f ca="1">IF($B3356&lt;&gt;"",SUMIF(INDIRECT("ИсходныеДанные!$"&amp;$K$4&amp;"$2:$"&amp;$K$4&amp;"$50000"),$B3356&amp;"#"&amp;T$6,INDIRECT("ИсходныеДанные!$J$2:$J$50000")),0)</f>
        <v>0</v>
      </c>
      <c r="U3356" s="3">
        <f ca="1">IF($B3356&lt;&gt;"",SUMIF(INDIRECT("ИсходныеДанные!$"&amp;$K$4&amp;"$2:$"&amp;$K$4&amp;"$50000"),$B3356&amp;"#"&amp;U$6,INDIRECT("ИсходныеДанные!$J$2:$J$50000")),0)</f>
        <v>0</v>
      </c>
      <c r="V3356" s="3">
        <f ca="1">IF($B3356&lt;&gt;"",SUMIF(INDIRECT("ИсходныеДанные!$"&amp;$K$4&amp;"$2:$"&amp;$K$4&amp;"$50000"),$B3356&amp;"#"&amp;V$6,INDIRECT("ИсходныеДанные!$J$2:$J$50000")),0)</f>
        <v>0</v>
      </c>
      <c r="W3356" s="16" t="e">
        <f ca="1">SUM(K3356:V3356)/Пофамильно!$R$1</f>
        <v>#DIV/0!</v>
      </c>
    </row>
    <row r="3357" spans="1:23" x14ac:dyDescent="0.25">
      <c r="A3357" s="10" t="str">
        <f t="shared" ca="1" si="54"/>
        <v>delete</v>
      </c>
      <c r="B3357" s="16" cm="1">
        <f t="array" aca="1" ref="B3357" ca="1">INDIRECT("УникальныеСписки!D"&amp;ROW()-$L$4)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14"/>
      <c r="G3357" s="81" t="str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84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84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84" t="str" cm="1">
        <f t="array" aca="1" ref="J3357" ca="1">_xlfn.XLOOKUP($B3357,INDIRECT(SUBSTITUTE("ИсходныеДанные!$где$2:$где$50000","где",$B$4)),INDIRECT(SUBSTITUTE("ИсходныеДанные!$что$2:$что$50000","что",J$4)),"",0,1)</f>
        <v/>
      </c>
      <c r="K3357" s="3">
        <f ca="1">IF($B3357&lt;&gt;"",SUMIF(INDIRECT("ИсходныеДанные!$"&amp;$K$4&amp;"$2:$"&amp;$K$4&amp;"$50000"),$B3357&amp;"#"&amp;K$6,INDIRECT("ИсходныеДанные!$J$2:$J$50000")),0)</f>
        <v>0</v>
      </c>
      <c r="L3357" s="3">
        <f ca="1">IF($B3357&lt;&gt;"",SUMIF(INDIRECT("ИсходныеДанные!$"&amp;$K$4&amp;"$2:$"&amp;$K$4&amp;"$50000"),$B3357&amp;"#"&amp;L$6,INDIRECT("ИсходныеДанные!$J$2:$J$50000")),0)</f>
        <v>0</v>
      </c>
      <c r="M3357" s="3">
        <f ca="1">IF($B3357&lt;&gt;"",SUMIF(INDIRECT("ИсходныеДанные!$"&amp;$K$4&amp;"$2:$"&amp;$K$4&amp;"$50000"),$B3357&amp;"#"&amp;M$6,INDIRECT("ИсходныеДанные!$J$2:$J$50000")),0)</f>
        <v>0</v>
      </c>
      <c r="N3357" s="3">
        <f ca="1">IF($B3357&lt;&gt;"",SUMIF(INDIRECT("ИсходныеДанные!$"&amp;$K$4&amp;"$2:$"&amp;$K$4&amp;"$50000"),$B3357&amp;"#"&amp;N$6,INDIRECT("ИсходныеДанные!$J$2:$J$50000")),0)</f>
        <v>0</v>
      </c>
      <c r="O3357" s="3">
        <f ca="1">IF($B3357&lt;&gt;"",SUMIF(INDIRECT("ИсходныеДанные!$"&amp;$K$4&amp;"$2:$"&amp;$K$4&amp;"$50000"),$B3357&amp;"#"&amp;O$6,INDIRECT("ИсходныеДанные!$J$2:$J$50000")),0)</f>
        <v>0</v>
      </c>
      <c r="P3357" s="3">
        <f ca="1">IF($B3357&lt;&gt;"",SUMIF(INDIRECT("ИсходныеДанные!$"&amp;$K$4&amp;"$2:$"&amp;$K$4&amp;"$50000"),$B3357&amp;"#"&amp;P$6,INDIRECT("ИсходныеДанные!$J$2:$J$50000")),0)</f>
        <v>0</v>
      </c>
      <c r="Q3357" s="3">
        <f ca="1">IF($B3357&lt;&gt;"",SUMIF(INDIRECT("ИсходныеДанные!$"&amp;$K$4&amp;"$2:$"&amp;$K$4&amp;"$50000"),$B3357&amp;"#"&amp;Q$6,INDIRECT("ИсходныеДанные!$J$2:$J$50000")),0)</f>
        <v>0</v>
      </c>
      <c r="R3357" s="3">
        <f ca="1">IF($B3357&lt;&gt;"",SUMIF(INDIRECT("ИсходныеДанные!$"&amp;$K$4&amp;"$2:$"&amp;$K$4&amp;"$50000"),$B3357&amp;"#"&amp;R$6,INDIRECT("ИсходныеДанные!$J$2:$J$50000")),0)</f>
        <v>0</v>
      </c>
      <c r="S3357" s="3">
        <f ca="1">IF($B3357&lt;&gt;"",SUMIF(INDIRECT("ИсходныеДанные!$"&amp;$K$4&amp;"$2:$"&amp;$K$4&amp;"$50000"),$B3357&amp;"#"&amp;S$6,INDIRECT("ИсходныеДанные!$J$2:$J$50000")),0)</f>
        <v>0</v>
      </c>
      <c r="T3357" s="3">
        <f ca="1">IF($B3357&lt;&gt;"",SUMIF(INDIRECT("ИсходныеДанные!$"&amp;$K$4&amp;"$2:$"&amp;$K$4&amp;"$50000"),$B3357&amp;"#"&amp;T$6,INDIRECT("ИсходныеДанные!$J$2:$J$50000")),0)</f>
        <v>0</v>
      </c>
      <c r="U3357" s="3">
        <f ca="1">IF($B3357&lt;&gt;"",SUMIF(INDIRECT("ИсходныеДанные!$"&amp;$K$4&amp;"$2:$"&amp;$K$4&amp;"$50000"),$B3357&amp;"#"&amp;U$6,INDIRECT("ИсходныеДанные!$J$2:$J$50000")),0)</f>
        <v>0</v>
      </c>
      <c r="V3357" s="3">
        <f ca="1">IF($B3357&lt;&gt;"",SUMIF(INDIRECT("ИсходныеДанные!$"&amp;$K$4&amp;"$2:$"&amp;$K$4&amp;"$50000"),$B3357&amp;"#"&amp;V$6,INDIRECT("ИсходныеДанные!$J$2:$J$50000")),0)</f>
        <v>0</v>
      </c>
      <c r="W3357" s="16" t="e">
        <f ca="1">SUM(K3357:V3357)/Пофамильно!$R$1</f>
        <v>#DIV/0!</v>
      </c>
    </row>
    <row r="3358" spans="1:23" x14ac:dyDescent="0.25">
      <c r="A3358" s="10" t="str">
        <f t="shared" ca="1" si="54"/>
        <v>delete</v>
      </c>
      <c r="B3358" s="16" cm="1">
        <f t="array" aca="1" ref="B3358" ca="1">INDIRECT("УникальныеСписки!D"&amp;ROW()-$L$4)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14"/>
      <c r="G3358" s="81" t="str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84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84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84" t="str" cm="1">
        <f t="array" aca="1" ref="J3358" ca="1">_xlfn.XLOOKUP($B3358,INDIRECT(SUBSTITUTE("ИсходныеДанные!$где$2:$где$50000","где",$B$4)),INDIRECT(SUBSTITUTE("ИсходныеДанные!$что$2:$что$50000","что",J$4)),"",0,1)</f>
        <v/>
      </c>
      <c r="K3358" s="3">
        <f ca="1">IF($B3358&lt;&gt;"",SUMIF(INDIRECT("ИсходныеДанные!$"&amp;$K$4&amp;"$2:$"&amp;$K$4&amp;"$50000"),$B3358&amp;"#"&amp;K$6,INDIRECT("ИсходныеДанные!$J$2:$J$50000")),0)</f>
        <v>0</v>
      </c>
      <c r="L3358" s="3">
        <f ca="1">IF($B3358&lt;&gt;"",SUMIF(INDIRECT("ИсходныеДанные!$"&amp;$K$4&amp;"$2:$"&amp;$K$4&amp;"$50000"),$B3358&amp;"#"&amp;L$6,INDIRECT("ИсходныеДанные!$J$2:$J$50000")),0)</f>
        <v>0</v>
      </c>
      <c r="M3358" s="3">
        <f ca="1">IF($B3358&lt;&gt;"",SUMIF(INDIRECT("ИсходныеДанные!$"&amp;$K$4&amp;"$2:$"&amp;$K$4&amp;"$50000"),$B3358&amp;"#"&amp;M$6,INDIRECT("ИсходныеДанные!$J$2:$J$50000")),0)</f>
        <v>0</v>
      </c>
      <c r="N3358" s="3">
        <f ca="1">IF($B3358&lt;&gt;"",SUMIF(INDIRECT("ИсходныеДанные!$"&amp;$K$4&amp;"$2:$"&amp;$K$4&amp;"$50000"),$B3358&amp;"#"&amp;N$6,INDIRECT("ИсходныеДанные!$J$2:$J$50000")),0)</f>
        <v>0</v>
      </c>
      <c r="O3358" s="3">
        <f ca="1">IF($B3358&lt;&gt;"",SUMIF(INDIRECT("ИсходныеДанные!$"&amp;$K$4&amp;"$2:$"&amp;$K$4&amp;"$50000"),$B3358&amp;"#"&amp;O$6,INDIRECT("ИсходныеДанные!$J$2:$J$50000")),0)</f>
        <v>0</v>
      </c>
      <c r="P3358" s="3">
        <f ca="1">IF($B3358&lt;&gt;"",SUMIF(INDIRECT("ИсходныеДанные!$"&amp;$K$4&amp;"$2:$"&amp;$K$4&amp;"$50000"),$B3358&amp;"#"&amp;P$6,INDIRECT("ИсходныеДанные!$J$2:$J$50000")),0)</f>
        <v>0</v>
      </c>
      <c r="Q3358" s="3">
        <f ca="1">IF($B3358&lt;&gt;"",SUMIF(INDIRECT("ИсходныеДанные!$"&amp;$K$4&amp;"$2:$"&amp;$K$4&amp;"$50000"),$B3358&amp;"#"&amp;Q$6,INDIRECT("ИсходныеДанные!$J$2:$J$50000")),0)</f>
        <v>0</v>
      </c>
      <c r="R3358" s="3">
        <f ca="1">IF($B3358&lt;&gt;"",SUMIF(INDIRECT("ИсходныеДанные!$"&amp;$K$4&amp;"$2:$"&amp;$K$4&amp;"$50000"),$B3358&amp;"#"&amp;R$6,INDIRECT("ИсходныеДанные!$J$2:$J$50000")),0)</f>
        <v>0</v>
      </c>
      <c r="S3358" s="3">
        <f ca="1">IF($B3358&lt;&gt;"",SUMIF(INDIRECT("ИсходныеДанные!$"&amp;$K$4&amp;"$2:$"&amp;$K$4&amp;"$50000"),$B3358&amp;"#"&amp;S$6,INDIRECT("ИсходныеДанные!$J$2:$J$50000")),0)</f>
        <v>0</v>
      </c>
      <c r="T3358" s="3">
        <f ca="1">IF($B3358&lt;&gt;"",SUMIF(INDIRECT("ИсходныеДанные!$"&amp;$K$4&amp;"$2:$"&amp;$K$4&amp;"$50000"),$B3358&amp;"#"&amp;T$6,INDIRECT("ИсходныеДанные!$J$2:$J$50000")),0)</f>
        <v>0</v>
      </c>
      <c r="U3358" s="3">
        <f ca="1">IF($B3358&lt;&gt;"",SUMIF(INDIRECT("ИсходныеДанные!$"&amp;$K$4&amp;"$2:$"&amp;$K$4&amp;"$50000"),$B3358&amp;"#"&amp;U$6,INDIRECT("ИсходныеДанные!$J$2:$J$50000")),0)</f>
        <v>0</v>
      </c>
      <c r="V3358" s="3">
        <f ca="1">IF($B3358&lt;&gt;"",SUMIF(INDIRECT("ИсходныеДанные!$"&amp;$K$4&amp;"$2:$"&amp;$K$4&amp;"$50000"),$B3358&amp;"#"&amp;V$6,INDIRECT("ИсходныеДанные!$J$2:$J$50000")),0)</f>
        <v>0</v>
      </c>
      <c r="W3358" s="16" t="e">
        <f ca="1">SUM(K3358:V3358)/Пофамильно!$R$1</f>
        <v>#DIV/0!</v>
      </c>
    </row>
    <row r="3359" spans="1:23" x14ac:dyDescent="0.25">
      <c r="A3359" s="10" t="str">
        <f t="shared" ca="1" si="54"/>
        <v>delete</v>
      </c>
      <c r="B3359" s="16" cm="1">
        <f t="array" aca="1" ref="B3359" ca="1">INDIRECT("УникальныеСписки!D"&amp;ROW()-$L$4)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14"/>
      <c r="G3359" s="81" t="str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84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84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84" t="str" cm="1">
        <f t="array" aca="1" ref="J3359" ca="1">_xlfn.XLOOKUP($B3359,INDIRECT(SUBSTITUTE("ИсходныеДанные!$где$2:$где$50000","где",$B$4)),INDIRECT(SUBSTITUTE("ИсходныеДанные!$что$2:$что$50000","что",J$4)),"",0,1)</f>
        <v/>
      </c>
      <c r="K3359" s="3">
        <f ca="1">IF($B3359&lt;&gt;"",SUMIF(INDIRECT("ИсходныеДанные!$"&amp;$K$4&amp;"$2:$"&amp;$K$4&amp;"$50000"),$B3359&amp;"#"&amp;K$6,INDIRECT("ИсходныеДанные!$J$2:$J$50000")),0)</f>
        <v>0</v>
      </c>
      <c r="L3359" s="3">
        <f ca="1">IF($B3359&lt;&gt;"",SUMIF(INDIRECT("ИсходныеДанные!$"&amp;$K$4&amp;"$2:$"&amp;$K$4&amp;"$50000"),$B3359&amp;"#"&amp;L$6,INDIRECT("ИсходныеДанные!$J$2:$J$50000")),0)</f>
        <v>0</v>
      </c>
      <c r="M3359" s="3">
        <f ca="1">IF($B3359&lt;&gt;"",SUMIF(INDIRECT("ИсходныеДанные!$"&amp;$K$4&amp;"$2:$"&amp;$K$4&amp;"$50000"),$B3359&amp;"#"&amp;M$6,INDIRECT("ИсходныеДанные!$J$2:$J$50000")),0)</f>
        <v>0</v>
      </c>
      <c r="N3359" s="3">
        <f ca="1">IF($B3359&lt;&gt;"",SUMIF(INDIRECT("ИсходныеДанные!$"&amp;$K$4&amp;"$2:$"&amp;$K$4&amp;"$50000"),$B3359&amp;"#"&amp;N$6,INDIRECT("ИсходныеДанные!$J$2:$J$50000")),0)</f>
        <v>0</v>
      </c>
      <c r="O3359" s="3">
        <f ca="1">IF($B3359&lt;&gt;"",SUMIF(INDIRECT("ИсходныеДанные!$"&amp;$K$4&amp;"$2:$"&amp;$K$4&amp;"$50000"),$B3359&amp;"#"&amp;O$6,INDIRECT("ИсходныеДанные!$J$2:$J$50000")),0)</f>
        <v>0</v>
      </c>
      <c r="P3359" s="3">
        <f ca="1">IF($B3359&lt;&gt;"",SUMIF(INDIRECT("ИсходныеДанные!$"&amp;$K$4&amp;"$2:$"&amp;$K$4&amp;"$50000"),$B3359&amp;"#"&amp;P$6,INDIRECT("ИсходныеДанные!$J$2:$J$50000")),0)</f>
        <v>0</v>
      </c>
      <c r="Q3359" s="3">
        <f ca="1">IF($B3359&lt;&gt;"",SUMIF(INDIRECT("ИсходныеДанные!$"&amp;$K$4&amp;"$2:$"&amp;$K$4&amp;"$50000"),$B3359&amp;"#"&amp;Q$6,INDIRECT("ИсходныеДанные!$J$2:$J$50000")),0)</f>
        <v>0</v>
      </c>
      <c r="R3359" s="3">
        <f ca="1">IF($B3359&lt;&gt;"",SUMIF(INDIRECT("ИсходныеДанные!$"&amp;$K$4&amp;"$2:$"&amp;$K$4&amp;"$50000"),$B3359&amp;"#"&amp;R$6,INDIRECT("ИсходныеДанные!$J$2:$J$50000")),0)</f>
        <v>0</v>
      </c>
      <c r="S3359" s="3">
        <f ca="1">IF($B3359&lt;&gt;"",SUMIF(INDIRECT("ИсходныеДанные!$"&amp;$K$4&amp;"$2:$"&amp;$K$4&amp;"$50000"),$B3359&amp;"#"&amp;S$6,INDIRECT("ИсходныеДанные!$J$2:$J$50000")),0)</f>
        <v>0</v>
      </c>
      <c r="T3359" s="3">
        <f ca="1">IF($B3359&lt;&gt;"",SUMIF(INDIRECT("ИсходныеДанные!$"&amp;$K$4&amp;"$2:$"&amp;$K$4&amp;"$50000"),$B3359&amp;"#"&amp;T$6,INDIRECT("ИсходныеДанные!$J$2:$J$50000")),0)</f>
        <v>0</v>
      </c>
      <c r="U3359" s="3">
        <f ca="1">IF($B3359&lt;&gt;"",SUMIF(INDIRECT("ИсходныеДанные!$"&amp;$K$4&amp;"$2:$"&amp;$K$4&amp;"$50000"),$B3359&amp;"#"&amp;U$6,INDIRECT("ИсходныеДанные!$J$2:$J$50000")),0)</f>
        <v>0</v>
      </c>
      <c r="V3359" s="3">
        <f ca="1">IF($B3359&lt;&gt;"",SUMIF(INDIRECT("ИсходныеДанные!$"&amp;$K$4&amp;"$2:$"&amp;$K$4&amp;"$50000"),$B3359&amp;"#"&amp;V$6,INDIRECT("ИсходныеДанные!$J$2:$J$50000")),0)</f>
        <v>0</v>
      </c>
      <c r="W3359" s="16" t="e">
        <f ca="1">SUM(K3359:V3359)/Пофамильно!$R$1</f>
        <v>#DIV/0!</v>
      </c>
    </row>
    <row r="3360" spans="1:23" x14ac:dyDescent="0.25">
      <c r="A3360" s="10" t="str">
        <f t="shared" ca="1" si="54"/>
        <v>delete</v>
      </c>
      <c r="B3360" s="16" cm="1">
        <f t="array" aca="1" ref="B3360" ca="1">INDIRECT("УникальныеСписки!D"&amp;ROW()-$L$4)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14"/>
      <c r="G3360" s="81" t="str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84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84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84" t="str" cm="1">
        <f t="array" aca="1" ref="J3360" ca="1">_xlfn.XLOOKUP($B3360,INDIRECT(SUBSTITUTE("ИсходныеДанные!$где$2:$где$50000","где",$B$4)),INDIRECT(SUBSTITUTE("ИсходныеДанные!$что$2:$что$50000","что",J$4)),"",0,1)</f>
        <v/>
      </c>
      <c r="K3360" s="3">
        <f ca="1">IF($B3360&lt;&gt;"",SUMIF(INDIRECT("ИсходныеДанные!$"&amp;$K$4&amp;"$2:$"&amp;$K$4&amp;"$50000"),$B3360&amp;"#"&amp;K$6,INDIRECT("ИсходныеДанные!$J$2:$J$50000")),0)</f>
        <v>0</v>
      </c>
      <c r="L3360" s="3">
        <f ca="1">IF($B3360&lt;&gt;"",SUMIF(INDIRECT("ИсходныеДанные!$"&amp;$K$4&amp;"$2:$"&amp;$K$4&amp;"$50000"),$B3360&amp;"#"&amp;L$6,INDIRECT("ИсходныеДанные!$J$2:$J$50000")),0)</f>
        <v>0</v>
      </c>
      <c r="M3360" s="3">
        <f ca="1">IF($B3360&lt;&gt;"",SUMIF(INDIRECT("ИсходныеДанные!$"&amp;$K$4&amp;"$2:$"&amp;$K$4&amp;"$50000"),$B3360&amp;"#"&amp;M$6,INDIRECT("ИсходныеДанные!$J$2:$J$50000")),0)</f>
        <v>0</v>
      </c>
      <c r="N3360" s="3">
        <f ca="1">IF($B3360&lt;&gt;"",SUMIF(INDIRECT("ИсходныеДанные!$"&amp;$K$4&amp;"$2:$"&amp;$K$4&amp;"$50000"),$B3360&amp;"#"&amp;N$6,INDIRECT("ИсходныеДанные!$J$2:$J$50000")),0)</f>
        <v>0</v>
      </c>
      <c r="O3360" s="3">
        <f ca="1">IF($B3360&lt;&gt;"",SUMIF(INDIRECT("ИсходныеДанные!$"&amp;$K$4&amp;"$2:$"&amp;$K$4&amp;"$50000"),$B3360&amp;"#"&amp;O$6,INDIRECT("ИсходныеДанные!$J$2:$J$50000")),0)</f>
        <v>0</v>
      </c>
      <c r="P3360" s="3">
        <f ca="1">IF($B3360&lt;&gt;"",SUMIF(INDIRECT("ИсходныеДанные!$"&amp;$K$4&amp;"$2:$"&amp;$K$4&amp;"$50000"),$B3360&amp;"#"&amp;P$6,INDIRECT("ИсходныеДанные!$J$2:$J$50000")),0)</f>
        <v>0</v>
      </c>
      <c r="Q3360" s="3">
        <f ca="1">IF($B3360&lt;&gt;"",SUMIF(INDIRECT("ИсходныеДанные!$"&amp;$K$4&amp;"$2:$"&amp;$K$4&amp;"$50000"),$B3360&amp;"#"&amp;Q$6,INDIRECT("ИсходныеДанные!$J$2:$J$50000")),0)</f>
        <v>0</v>
      </c>
      <c r="R3360" s="3">
        <f ca="1">IF($B3360&lt;&gt;"",SUMIF(INDIRECT("ИсходныеДанные!$"&amp;$K$4&amp;"$2:$"&amp;$K$4&amp;"$50000"),$B3360&amp;"#"&amp;R$6,INDIRECT("ИсходныеДанные!$J$2:$J$50000")),0)</f>
        <v>0</v>
      </c>
      <c r="S3360" s="3">
        <f ca="1">IF($B3360&lt;&gt;"",SUMIF(INDIRECT("ИсходныеДанные!$"&amp;$K$4&amp;"$2:$"&amp;$K$4&amp;"$50000"),$B3360&amp;"#"&amp;S$6,INDIRECT("ИсходныеДанные!$J$2:$J$50000")),0)</f>
        <v>0</v>
      </c>
      <c r="T3360" s="3">
        <f ca="1">IF($B3360&lt;&gt;"",SUMIF(INDIRECT("ИсходныеДанные!$"&amp;$K$4&amp;"$2:$"&amp;$K$4&amp;"$50000"),$B3360&amp;"#"&amp;T$6,INDIRECT("ИсходныеДанные!$J$2:$J$50000")),0)</f>
        <v>0</v>
      </c>
      <c r="U3360" s="3">
        <f ca="1">IF($B3360&lt;&gt;"",SUMIF(INDIRECT("ИсходныеДанные!$"&amp;$K$4&amp;"$2:$"&amp;$K$4&amp;"$50000"),$B3360&amp;"#"&amp;U$6,INDIRECT("ИсходныеДанные!$J$2:$J$50000")),0)</f>
        <v>0</v>
      </c>
      <c r="V3360" s="3">
        <f ca="1">IF($B3360&lt;&gt;"",SUMIF(INDIRECT("ИсходныеДанные!$"&amp;$K$4&amp;"$2:$"&amp;$K$4&amp;"$50000"),$B3360&amp;"#"&amp;V$6,INDIRECT("ИсходныеДанные!$J$2:$J$50000")),0)</f>
        <v>0</v>
      </c>
      <c r="W3360" s="16" t="e">
        <f ca="1">SUM(K3360:V3360)/Пофамильно!$R$1</f>
        <v>#DIV/0!</v>
      </c>
    </row>
    <row r="3361" spans="1:23" x14ac:dyDescent="0.25">
      <c r="A3361" s="10" t="str">
        <f t="shared" ca="1" si="54"/>
        <v>delete</v>
      </c>
      <c r="B3361" s="16" cm="1">
        <f t="array" aca="1" ref="B3361" ca="1">INDIRECT("УникальныеСписки!D"&amp;ROW()-$L$4)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14"/>
      <c r="G3361" s="81" t="str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84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84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84" t="str" cm="1">
        <f t="array" aca="1" ref="J3361" ca="1">_xlfn.XLOOKUP($B3361,INDIRECT(SUBSTITUTE("ИсходныеДанные!$где$2:$где$50000","где",$B$4)),INDIRECT(SUBSTITUTE("ИсходныеДанные!$что$2:$что$50000","что",J$4)),"",0,1)</f>
        <v/>
      </c>
      <c r="K3361" s="3">
        <f ca="1">IF($B3361&lt;&gt;"",SUMIF(INDIRECT("ИсходныеДанные!$"&amp;$K$4&amp;"$2:$"&amp;$K$4&amp;"$50000"),$B3361&amp;"#"&amp;K$6,INDIRECT("ИсходныеДанные!$J$2:$J$50000")),0)</f>
        <v>0</v>
      </c>
      <c r="L3361" s="3">
        <f ca="1">IF($B3361&lt;&gt;"",SUMIF(INDIRECT("ИсходныеДанные!$"&amp;$K$4&amp;"$2:$"&amp;$K$4&amp;"$50000"),$B3361&amp;"#"&amp;L$6,INDIRECT("ИсходныеДанные!$J$2:$J$50000")),0)</f>
        <v>0</v>
      </c>
      <c r="M3361" s="3">
        <f ca="1">IF($B3361&lt;&gt;"",SUMIF(INDIRECT("ИсходныеДанные!$"&amp;$K$4&amp;"$2:$"&amp;$K$4&amp;"$50000"),$B3361&amp;"#"&amp;M$6,INDIRECT("ИсходныеДанные!$J$2:$J$50000")),0)</f>
        <v>0</v>
      </c>
      <c r="N3361" s="3">
        <f ca="1">IF($B3361&lt;&gt;"",SUMIF(INDIRECT("ИсходныеДанные!$"&amp;$K$4&amp;"$2:$"&amp;$K$4&amp;"$50000"),$B3361&amp;"#"&amp;N$6,INDIRECT("ИсходныеДанные!$J$2:$J$50000")),0)</f>
        <v>0</v>
      </c>
      <c r="O3361" s="3">
        <f ca="1">IF($B3361&lt;&gt;"",SUMIF(INDIRECT("ИсходныеДанные!$"&amp;$K$4&amp;"$2:$"&amp;$K$4&amp;"$50000"),$B3361&amp;"#"&amp;O$6,INDIRECT("ИсходныеДанные!$J$2:$J$50000")),0)</f>
        <v>0</v>
      </c>
      <c r="P3361" s="3">
        <f ca="1">IF($B3361&lt;&gt;"",SUMIF(INDIRECT("ИсходныеДанные!$"&amp;$K$4&amp;"$2:$"&amp;$K$4&amp;"$50000"),$B3361&amp;"#"&amp;P$6,INDIRECT("ИсходныеДанные!$J$2:$J$50000")),0)</f>
        <v>0</v>
      </c>
      <c r="Q3361" s="3">
        <f ca="1">IF($B3361&lt;&gt;"",SUMIF(INDIRECT("ИсходныеДанные!$"&amp;$K$4&amp;"$2:$"&amp;$K$4&amp;"$50000"),$B3361&amp;"#"&amp;Q$6,INDIRECT("ИсходныеДанные!$J$2:$J$50000")),0)</f>
        <v>0</v>
      </c>
      <c r="R3361" s="3">
        <f ca="1">IF($B3361&lt;&gt;"",SUMIF(INDIRECT("ИсходныеДанные!$"&amp;$K$4&amp;"$2:$"&amp;$K$4&amp;"$50000"),$B3361&amp;"#"&amp;R$6,INDIRECT("ИсходныеДанные!$J$2:$J$50000")),0)</f>
        <v>0</v>
      </c>
      <c r="S3361" s="3">
        <f ca="1">IF($B3361&lt;&gt;"",SUMIF(INDIRECT("ИсходныеДанные!$"&amp;$K$4&amp;"$2:$"&amp;$K$4&amp;"$50000"),$B3361&amp;"#"&amp;S$6,INDIRECT("ИсходныеДанные!$J$2:$J$50000")),0)</f>
        <v>0</v>
      </c>
      <c r="T3361" s="3">
        <f ca="1">IF($B3361&lt;&gt;"",SUMIF(INDIRECT("ИсходныеДанные!$"&amp;$K$4&amp;"$2:$"&amp;$K$4&amp;"$50000"),$B3361&amp;"#"&amp;T$6,INDIRECT("ИсходныеДанные!$J$2:$J$50000")),0)</f>
        <v>0</v>
      </c>
      <c r="U3361" s="3">
        <f ca="1">IF($B3361&lt;&gt;"",SUMIF(INDIRECT("ИсходныеДанные!$"&amp;$K$4&amp;"$2:$"&amp;$K$4&amp;"$50000"),$B3361&amp;"#"&amp;U$6,INDIRECT("ИсходныеДанные!$J$2:$J$50000")),0)</f>
        <v>0</v>
      </c>
      <c r="V3361" s="3">
        <f ca="1">IF($B3361&lt;&gt;"",SUMIF(INDIRECT("ИсходныеДанные!$"&amp;$K$4&amp;"$2:$"&amp;$K$4&amp;"$50000"),$B3361&amp;"#"&amp;V$6,INDIRECT("ИсходныеДанные!$J$2:$J$50000")),0)</f>
        <v>0</v>
      </c>
      <c r="W3361" s="16" t="e">
        <f ca="1">SUM(K3361:V3361)/Пофамильно!$R$1</f>
        <v>#DIV/0!</v>
      </c>
    </row>
    <row r="3362" spans="1:23" x14ac:dyDescent="0.25">
      <c r="A3362" s="10" t="str">
        <f t="shared" ca="1" si="54"/>
        <v>delete</v>
      </c>
      <c r="B3362" s="16" cm="1">
        <f t="array" aca="1" ref="B3362" ca="1">INDIRECT("УникальныеСписки!D"&amp;ROW()-$L$4)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14"/>
      <c r="G3362" s="81" t="str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84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84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84" t="str" cm="1">
        <f t="array" aca="1" ref="J3362" ca="1">_xlfn.XLOOKUP($B3362,INDIRECT(SUBSTITUTE("ИсходныеДанные!$где$2:$где$50000","где",$B$4)),INDIRECT(SUBSTITUTE("ИсходныеДанные!$что$2:$что$50000","что",J$4)),"",0,1)</f>
        <v/>
      </c>
      <c r="K3362" s="3">
        <f ca="1">IF($B3362&lt;&gt;"",SUMIF(INDIRECT("ИсходныеДанные!$"&amp;$K$4&amp;"$2:$"&amp;$K$4&amp;"$50000"),$B3362&amp;"#"&amp;K$6,INDIRECT("ИсходныеДанные!$J$2:$J$50000")),0)</f>
        <v>0</v>
      </c>
      <c r="L3362" s="3">
        <f ca="1">IF($B3362&lt;&gt;"",SUMIF(INDIRECT("ИсходныеДанные!$"&amp;$K$4&amp;"$2:$"&amp;$K$4&amp;"$50000"),$B3362&amp;"#"&amp;L$6,INDIRECT("ИсходныеДанные!$J$2:$J$50000")),0)</f>
        <v>0</v>
      </c>
      <c r="M3362" s="3">
        <f ca="1">IF($B3362&lt;&gt;"",SUMIF(INDIRECT("ИсходныеДанные!$"&amp;$K$4&amp;"$2:$"&amp;$K$4&amp;"$50000"),$B3362&amp;"#"&amp;M$6,INDIRECT("ИсходныеДанные!$J$2:$J$50000")),0)</f>
        <v>0</v>
      </c>
      <c r="N3362" s="3">
        <f ca="1">IF($B3362&lt;&gt;"",SUMIF(INDIRECT("ИсходныеДанные!$"&amp;$K$4&amp;"$2:$"&amp;$K$4&amp;"$50000"),$B3362&amp;"#"&amp;N$6,INDIRECT("ИсходныеДанные!$J$2:$J$50000")),0)</f>
        <v>0</v>
      </c>
      <c r="O3362" s="3">
        <f ca="1">IF($B3362&lt;&gt;"",SUMIF(INDIRECT("ИсходныеДанные!$"&amp;$K$4&amp;"$2:$"&amp;$K$4&amp;"$50000"),$B3362&amp;"#"&amp;O$6,INDIRECT("ИсходныеДанные!$J$2:$J$50000")),0)</f>
        <v>0</v>
      </c>
      <c r="P3362" s="3">
        <f ca="1">IF($B3362&lt;&gt;"",SUMIF(INDIRECT("ИсходныеДанные!$"&amp;$K$4&amp;"$2:$"&amp;$K$4&amp;"$50000"),$B3362&amp;"#"&amp;P$6,INDIRECT("ИсходныеДанные!$J$2:$J$50000")),0)</f>
        <v>0</v>
      </c>
      <c r="Q3362" s="3">
        <f ca="1">IF($B3362&lt;&gt;"",SUMIF(INDIRECT("ИсходныеДанные!$"&amp;$K$4&amp;"$2:$"&amp;$K$4&amp;"$50000"),$B3362&amp;"#"&amp;Q$6,INDIRECT("ИсходныеДанные!$J$2:$J$50000")),0)</f>
        <v>0</v>
      </c>
      <c r="R3362" s="3">
        <f ca="1">IF($B3362&lt;&gt;"",SUMIF(INDIRECT("ИсходныеДанные!$"&amp;$K$4&amp;"$2:$"&amp;$K$4&amp;"$50000"),$B3362&amp;"#"&amp;R$6,INDIRECT("ИсходныеДанные!$J$2:$J$50000")),0)</f>
        <v>0</v>
      </c>
      <c r="S3362" s="3">
        <f ca="1">IF($B3362&lt;&gt;"",SUMIF(INDIRECT("ИсходныеДанные!$"&amp;$K$4&amp;"$2:$"&amp;$K$4&amp;"$50000"),$B3362&amp;"#"&amp;S$6,INDIRECT("ИсходныеДанные!$J$2:$J$50000")),0)</f>
        <v>0</v>
      </c>
      <c r="T3362" s="3">
        <f ca="1">IF($B3362&lt;&gt;"",SUMIF(INDIRECT("ИсходныеДанные!$"&amp;$K$4&amp;"$2:$"&amp;$K$4&amp;"$50000"),$B3362&amp;"#"&amp;T$6,INDIRECT("ИсходныеДанные!$J$2:$J$50000")),0)</f>
        <v>0</v>
      </c>
      <c r="U3362" s="3">
        <f ca="1">IF($B3362&lt;&gt;"",SUMIF(INDIRECT("ИсходныеДанные!$"&amp;$K$4&amp;"$2:$"&amp;$K$4&amp;"$50000"),$B3362&amp;"#"&amp;U$6,INDIRECT("ИсходныеДанные!$J$2:$J$50000")),0)</f>
        <v>0</v>
      </c>
      <c r="V3362" s="3">
        <f ca="1">IF($B3362&lt;&gt;"",SUMIF(INDIRECT("ИсходныеДанные!$"&amp;$K$4&amp;"$2:$"&amp;$K$4&amp;"$50000"),$B3362&amp;"#"&amp;V$6,INDIRECT("ИсходныеДанные!$J$2:$J$50000")),0)</f>
        <v>0</v>
      </c>
      <c r="W3362" s="16" t="e">
        <f ca="1">SUM(K3362:V3362)/Пофамильно!$R$1</f>
        <v>#DIV/0!</v>
      </c>
    </row>
    <row r="3363" spans="1:23" x14ac:dyDescent="0.25">
      <c r="A3363" s="10" t="str">
        <f t="shared" ca="1" si="54"/>
        <v>delete</v>
      </c>
      <c r="B3363" s="16" cm="1">
        <f t="array" aca="1" ref="B3363" ca="1">INDIRECT("УникальныеСписки!D"&amp;ROW()-$L$4)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14"/>
      <c r="G3363" s="81" t="str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84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84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84" t="str" cm="1">
        <f t="array" aca="1" ref="J3363" ca="1">_xlfn.XLOOKUP($B3363,INDIRECT(SUBSTITUTE("ИсходныеДанные!$где$2:$где$50000","где",$B$4)),INDIRECT(SUBSTITUTE("ИсходныеДанные!$что$2:$что$50000","что",J$4)),"",0,1)</f>
        <v/>
      </c>
      <c r="K3363" s="3">
        <f ca="1">IF($B3363&lt;&gt;"",SUMIF(INDIRECT("ИсходныеДанные!$"&amp;$K$4&amp;"$2:$"&amp;$K$4&amp;"$50000"),$B3363&amp;"#"&amp;K$6,INDIRECT("ИсходныеДанные!$J$2:$J$50000")),0)</f>
        <v>0</v>
      </c>
      <c r="L3363" s="3">
        <f ca="1">IF($B3363&lt;&gt;"",SUMIF(INDIRECT("ИсходныеДанные!$"&amp;$K$4&amp;"$2:$"&amp;$K$4&amp;"$50000"),$B3363&amp;"#"&amp;L$6,INDIRECT("ИсходныеДанные!$J$2:$J$50000")),0)</f>
        <v>0</v>
      </c>
      <c r="M3363" s="3">
        <f ca="1">IF($B3363&lt;&gt;"",SUMIF(INDIRECT("ИсходныеДанные!$"&amp;$K$4&amp;"$2:$"&amp;$K$4&amp;"$50000"),$B3363&amp;"#"&amp;M$6,INDIRECT("ИсходныеДанные!$J$2:$J$50000")),0)</f>
        <v>0</v>
      </c>
      <c r="N3363" s="3">
        <f ca="1">IF($B3363&lt;&gt;"",SUMIF(INDIRECT("ИсходныеДанные!$"&amp;$K$4&amp;"$2:$"&amp;$K$4&amp;"$50000"),$B3363&amp;"#"&amp;N$6,INDIRECT("ИсходныеДанные!$J$2:$J$50000")),0)</f>
        <v>0</v>
      </c>
      <c r="O3363" s="3">
        <f ca="1">IF($B3363&lt;&gt;"",SUMIF(INDIRECT("ИсходныеДанные!$"&amp;$K$4&amp;"$2:$"&amp;$K$4&amp;"$50000"),$B3363&amp;"#"&amp;O$6,INDIRECT("ИсходныеДанные!$J$2:$J$50000")),0)</f>
        <v>0</v>
      </c>
      <c r="P3363" s="3">
        <f ca="1">IF($B3363&lt;&gt;"",SUMIF(INDIRECT("ИсходныеДанные!$"&amp;$K$4&amp;"$2:$"&amp;$K$4&amp;"$50000"),$B3363&amp;"#"&amp;P$6,INDIRECT("ИсходныеДанные!$J$2:$J$50000")),0)</f>
        <v>0</v>
      </c>
      <c r="Q3363" s="3">
        <f ca="1">IF($B3363&lt;&gt;"",SUMIF(INDIRECT("ИсходныеДанные!$"&amp;$K$4&amp;"$2:$"&amp;$K$4&amp;"$50000"),$B3363&amp;"#"&amp;Q$6,INDIRECT("ИсходныеДанные!$J$2:$J$50000")),0)</f>
        <v>0</v>
      </c>
      <c r="R3363" s="3">
        <f ca="1">IF($B3363&lt;&gt;"",SUMIF(INDIRECT("ИсходныеДанные!$"&amp;$K$4&amp;"$2:$"&amp;$K$4&amp;"$50000"),$B3363&amp;"#"&amp;R$6,INDIRECT("ИсходныеДанные!$J$2:$J$50000")),0)</f>
        <v>0</v>
      </c>
      <c r="S3363" s="3">
        <f ca="1">IF($B3363&lt;&gt;"",SUMIF(INDIRECT("ИсходныеДанные!$"&amp;$K$4&amp;"$2:$"&amp;$K$4&amp;"$50000"),$B3363&amp;"#"&amp;S$6,INDIRECT("ИсходныеДанные!$J$2:$J$50000")),0)</f>
        <v>0</v>
      </c>
      <c r="T3363" s="3">
        <f ca="1">IF($B3363&lt;&gt;"",SUMIF(INDIRECT("ИсходныеДанные!$"&amp;$K$4&amp;"$2:$"&amp;$K$4&amp;"$50000"),$B3363&amp;"#"&amp;T$6,INDIRECT("ИсходныеДанные!$J$2:$J$50000")),0)</f>
        <v>0</v>
      </c>
      <c r="U3363" s="3">
        <f ca="1">IF($B3363&lt;&gt;"",SUMIF(INDIRECT("ИсходныеДанные!$"&amp;$K$4&amp;"$2:$"&amp;$K$4&amp;"$50000"),$B3363&amp;"#"&amp;U$6,INDIRECT("ИсходныеДанные!$J$2:$J$50000")),0)</f>
        <v>0</v>
      </c>
      <c r="V3363" s="3">
        <f ca="1">IF($B3363&lt;&gt;"",SUMIF(INDIRECT("ИсходныеДанные!$"&amp;$K$4&amp;"$2:$"&amp;$K$4&amp;"$50000"),$B3363&amp;"#"&amp;V$6,INDIRECT("ИсходныеДанные!$J$2:$J$50000")),0)</f>
        <v>0</v>
      </c>
      <c r="W3363" s="16" t="e">
        <f ca="1">SUM(K3363:V3363)/Пофамильно!$R$1</f>
        <v>#DIV/0!</v>
      </c>
    </row>
    <row r="3364" spans="1:23" x14ac:dyDescent="0.25">
      <c r="A3364" s="10" t="str">
        <f t="shared" ca="1" si="54"/>
        <v>delete</v>
      </c>
      <c r="B3364" s="16" cm="1">
        <f t="array" aca="1" ref="B3364" ca="1">INDIRECT("УникальныеСписки!D"&amp;ROW()-$L$4)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14"/>
      <c r="G3364" s="81" t="str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84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84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84" t="str" cm="1">
        <f t="array" aca="1" ref="J3364" ca="1">_xlfn.XLOOKUP($B3364,INDIRECT(SUBSTITUTE("ИсходныеДанные!$где$2:$где$50000","где",$B$4)),INDIRECT(SUBSTITUTE("ИсходныеДанные!$что$2:$что$50000","что",J$4)),"",0,1)</f>
        <v/>
      </c>
      <c r="K3364" s="3">
        <f ca="1">IF($B3364&lt;&gt;"",SUMIF(INDIRECT("ИсходныеДанные!$"&amp;$K$4&amp;"$2:$"&amp;$K$4&amp;"$50000"),$B3364&amp;"#"&amp;K$6,INDIRECT("ИсходныеДанные!$J$2:$J$50000")),0)</f>
        <v>0</v>
      </c>
      <c r="L3364" s="3">
        <f ca="1">IF($B3364&lt;&gt;"",SUMIF(INDIRECT("ИсходныеДанные!$"&amp;$K$4&amp;"$2:$"&amp;$K$4&amp;"$50000"),$B3364&amp;"#"&amp;L$6,INDIRECT("ИсходныеДанные!$J$2:$J$50000")),0)</f>
        <v>0</v>
      </c>
      <c r="M3364" s="3">
        <f ca="1">IF($B3364&lt;&gt;"",SUMIF(INDIRECT("ИсходныеДанные!$"&amp;$K$4&amp;"$2:$"&amp;$K$4&amp;"$50000"),$B3364&amp;"#"&amp;M$6,INDIRECT("ИсходныеДанные!$J$2:$J$50000")),0)</f>
        <v>0</v>
      </c>
      <c r="N3364" s="3">
        <f ca="1">IF($B3364&lt;&gt;"",SUMIF(INDIRECT("ИсходныеДанные!$"&amp;$K$4&amp;"$2:$"&amp;$K$4&amp;"$50000"),$B3364&amp;"#"&amp;N$6,INDIRECT("ИсходныеДанные!$J$2:$J$50000")),0)</f>
        <v>0</v>
      </c>
      <c r="O3364" s="3">
        <f ca="1">IF($B3364&lt;&gt;"",SUMIF(INDIRECT("ИсходныеДанные!$"&amp;$K$4&amp;"$2:$"&amp;$K$4&amp;"$50000"),$B3364&amp;"#"&amp;O$6,INDIRECT("ИсходныеДанные!$J$2:$J$50000")),0)</f>
        <v>0</v>
      </c>
      <c r="P3364" s="3">
        <f ca="1">IF($B3364&lt;&gt;"",SUMIF(INDIRECT("ИсходныеДанные!$"&amp;$K$4&amp;"$2:$"&amp;$K$4&amp;"$50000"),$B3364&amp;"#"&amp;P$6,INDIRECT("ИсходныеДанные!$J$2:$J$50000")),0)</f>
        <v>0</v>
      </c>
      <c r="Q3364" s="3">
        <f ca="1">IF($B3364&lt;&gt;"",SUMIF(INDIRECT("ИсходныеДанные!$"&amp;$K$4&amp;"$2:$"&amp;$K$4&amp;"$50000"),$B3364&amp;"#"&amp;Q$6,INDIRECT("ИсходныеДанные!$J$2:$J$50000")),0)</f>
        <v>0</v>
      </c>
      <c r="R3364" s="3">
        <f ca="1">IF($B3364&lt;&gt;"",SUMIF(INDIRECT("ИсходныеДанные!$"&amp;$K$4&amp;"$2:$"&amp;$K$4&amp;"$50000"),$B3364&amp;"#"&amp;R$6,INDIRECT("ИсходныеДанные!$J$2:$J$50000")),0)</f>
        <v>0</v>
      </c>
      <c r="S3364" s="3">
        <f ca="1">IF($B3364&lt;&gt;"",SUMIF(INDIRECT("ИсходныеДанные!$"&amp;$K$4&amp;"$2:$"&amp;$K$4&amp;"$50000"),$B3364&amp;"#"&amp;S$6,INDIRECT("ИсходныеДанные!$J$2:$J$50000")),0)</f>
        <v>0</v>
      </c>
      <c r="T3364" s="3">
        <f ca="1">IF($B3364&lt;&gt;"",SUMIF(INDIRECT("ИсходныеДанные!$"&amp;$K$4&amp;"$2:$"&amp;$K$4&amp;"$50000"),$B3364&amp;"#"&amp;T$6,INDIRECT("ИсходныеДанные!$J$2:$J$50000")),0)</f>
        <v>0</v>
      </c>
      <c r="U3364" s="3">
        <f ca="1">IF($B3364&lt;&gt;"",SUMIF(INDIRECT("ИсходныеДанные!$"&amp;$K$4&amp;"$2:$"&amp;$K$4&amp;"$50000"),$B3364&amp;"#"&amp;U$6,INDIRECT("ИсходныеДанные!$J$2:$J$50000")),0)</f>
        <v>0</v>
      </c>
      <c r="V3364" s="3">
        <f ca="1">IF($B3364&lt;&gt;"",SUMIF(INDIRECT("ИсходныеДанные!$"&amp;$K$4&amp;"$2:$"&amp;$K$4&amp;"$50000"),$B3364&amp;"#"&amp;V$6,INDIRECT("ИсходныеДанные!$J$2:$J$50000")),0)</f>
        <v>0</v>
      </c>
      <c r="W3364" s="16" t="e">
        <f ca="1">SUM(K3364:V3364)/Пофамильно!$R$1</f>
        <v>#DIV/0!</v>
      </c>
    </row>
    <row r="3365" spans="1:23" x14ac:dyDescent="0.25">
      <c r="A3365" s="10" t="str">
        <f t="shared" ca="1" si="54"/>
        <v>delete</v>
      </c>
      <c r="B3365" s="16" cm="1">
        <f t="array" aca="1" ref="B3365" ca="1">INDIRECT("УникальныеСписки!D"&amp;ROW()-$L$4)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14"/>
      <c r="G3365" s="81" t="str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84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84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84" t="str" cm="1">
        <f t="array" aca="1" ref="J3365" ca="1">_xlfn.XLOOKUP($B3365,INDIRECT(SUBSTITUTE("ИсходныеДанные!$где$2:$где$50000","где",$B$4)),INDIRECT(SUBSTITUTE("ИсходныеДанные!$что$2:$что$50000","что",J$4)),"",0,1)</f>
        <v/>
      </c>
      <c r="K3365" s="3">
        <f ca="1">IF($B3365&lt;&gt;"",SUMIF(INDIRECT("ИсходныеДанные!$"&amp;$K$4&amp;"$2:$"&amp;$K$4&amp;"$50000"),$B3365&amp;"#"&amp;K$6,INDIRECT("ИсходныеДанные!$J$2:$J$50000")),0)</f>
        <v>0</v>
      </c>
      <c r="L3365" s="3">
        <f ca="1">IF($B3365&lt;&gt;"",SUMIF(INDIRECT("ИсходныеДанные!$"&amp;$K$4&amp;"$2:$"&amp;$K$4&amp;"$50000"),$B3365&amp;"#"&amp;L$6,INDIRECT("ИсходныеДанные!$J$2:$J$50000")),0)</f>
        <v>0</v>
      </c>
      <c r="M3365" s="3">
        <f ca="1">IF($B3365&lt;&gt;"",SUMIF(INDIRECT("ИсходныеДанные!$"&amp;$K$4&amp;"$2:$"&amp;$K$4&amp;"$50000"),$B3365&amp;"#"&amp;M$6,INDIRECT("ИсходныеДанные!$J$2:$J$50000")),0)</f>
        <v>0</v>
      </c>
      <c r="N3365" s="3">
        <f ca="1">IF($B3365&lt;&gt;"",SUMIF(INDIRECT("ИсходныеДанные!$"&amp;$K$4&amp;"$2:$"&amp;$K$4&amp;"$50000"),$B3365&amp;"#"&amp;N$6,INDIRECT("ИсходныеДанные!$J$2:$J$50000")),0)</f>
        <v>0</v>
      </c>
      <c r="O3365" s="3">
        <f ca="1">IF($B3365&lt;&gt;"",SUMIF(INDIRECT("ИсходныеДанные!$"&amp;$K$4&amp;"$2:$"&amp;$K$4&amp;"$50000"),$B3365&amp;"#"&amp;O$6,INDIRECT("ИсходныеДанные!$J$2:$J$50000")),0)</f>
        <v>0</v>
      </c>
      <c r="P3365" s="3">
        <f ca="1">IF($B3365&lt;&gt;"",SUMIF(INDIRECT("ИсходныеДанные!$"&amp;$K$4&amp;"$2:$"&amp;$K$4&amp;"$50000"),$B3365&amp;"#"&amp;P$6,INDIRECT("ИсходныеДанные!$J$2:$J$50000")),0)</f>
        <v>0</v>
      </c>
      <c r="Q3365" s="3">
        <f ca="1">IF($B3365&lt;&gt;"",SUMIF(INDIRECT("ИсходныеДанные!$"&amp;$K$4&amp;"$2:$"&amp;$K$4&amp;"$50000"),$B3365&amp;"#"&amp;Q$6,INDIRECT("ИсходныеДанные!$J$2:$J$50000")),0)</f>
        <v>0</v>
      </c>
      <c r="R3365" s="3">
        <f ca="1">IF($B3365&lt;&gt;"",SUMIF(INDIRECT("ИсходныеДанные!$"&amp;$K$4&amp;"$2:$"&amp;$K$4&amp;"$50000"),$B3365&amp;"#"&amp;R$6,INDIRECT("ИсходныеДанные!$J$2:$J$50000")),0)</f>
        <v>0</v>
      </c>
      <c r="S3365" s="3">
        <f ca="1">IF($B3365&lt;&gt;"",SUMIF(INDIRECT("ИсходныеДанные!$"&amp;$K$4&amp;"$2:$"&amp;$K$4&amp;"$50000"),$B3365&amp;"#"&amp;S$6,INDIRECT("ИсходныеДанные!$J$2:$J$50000")),0)</f>
        <v>0</v>
      </c>
      <c r="T3365" s="3">
        <f ca="1">IF($B3365&lt;&gt;"",SUMIF(INDIRECT("ИсходныеДанные!$"&amp;$K$4&amp;"$2:$"&amp;$K$4&amp;"$50000"),$B3365&amp;"#"&amp;T$6,INDIRECT("ИсходныеДанные!$J$2:$J$50000")),0)</f>
        <v>0</v>
      </c>
      <c r="U3365" s="3">
        <f ca="1">IF($B3365&lt;&gt;"",SUMIF(INDIRECT("ИсходныеДанные!$"&amp;$K$4&amp;"$2:$"&amp;$K$4&amp;"$50000"),$B3365&amp;"#"&amp;U$6,INDIRECT("ИсходныеДанные!$J$2:$J$50000")),0)</f>
        <v>0</v>
      </c>
      <c r="V3365" s="3">
        <f ca="1">IF($B3365&lt;&gt;"",SUMIF(INDIRECT("ИсходныеДанные!$"&amp;$K$4&amp;"$2:$"&amp;$K$4&amp;"$50000"),$B3365&amp;"#"&amp;V$6,INDIRECT("ИсходныеДанные!$J$2:$J$50000")),0)</f>
        <v>0</v>
      </c>
      <c r="W3365" s="16" t="e">
        <f ca="1">SUM(K3365:V3365)/Пофамильно!$R$1</f>
        <v>#DIV/0!</v>
      </c>
    </row>
    <row r="3366" spans="1:23" x14ac:dyDescent="0.25">
      <c r="A3366" s="10" t="str">
        <f t="shared" ca="1" si="54"/>
        <v>delete</v>
      </c>
      <c r="B3366" s="16" cm="1">
        <f t="array" aca="1" ref="B3366" ca="1">INDIRECT("УникальныеСписки!D"&amp;ROW()-$L$4)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14"/>
      <c r="G3366" s="81" t="str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84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84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84" t="str" cm="1">
        <f t="array" aca="1" ref="J3366" ca="1">_xlfn.XLOOKUP($B3366,INDIRECT(SUBSTITUTE("ИсходныеДанные!$где$2:$где$50000","где",$B$4)),INDIRECT(SUBSTITUTE("ИсходныеДанные!$что$2:$что$50000","что",J$4)),"",0,1)</f>
        <v/>
      </c>
      <c r="K3366" s="3">
        <f ca="1">IF($B3366&lt;&gt;"",SUMIF(INDIRECT("ИсходныеДанные!$"&amp;$K$4&amp;"$2:$"&amp;$K$4&amp;"$50000"),$B3366&amp;"#"&amp;K$6,INDIRECT("ИсходныеДанные!$J$2:$J$50000")),0)</f>
        <v>0</v>
      </c>
      <c r="L3366" s="3">
        <f ca="1">IF($B3366&lt;&gt;"",SUMIF(INDIRECT("ИсходныеДанные!$"&amp;$K$4&amp;"$2:$"&amp;$K$4&amp;"$50000"),$B3366&amp;"#"&amp;L$6,INDIRECT("ИсходныеДанные!$J$2:$J$50000")),0)</f>
        <v>0</v>
      </c>
      <c r="M3366" s="3">
        <f ca="1">IF($B3366&lt;&gt;"",SUMIF(INDIRECT("ИсходныеДанные!$"&amp;$K$4&amp;"$2:$"&amp;$K$4&amp;"$50000"),$B3366&amp;"#"&amp;M$6,INDIRECT("ИсходныеДанные!$J$2:$J$50000")),0)</f>
        <v>0</v>
      </c>
      <c r="N3366" s="3">
        <f ca="1">IF($B3366&lt;&gt;"",SUMIF(INDIRECT("ИсходныеДанные!$"&amp;$K$4&amp;"$2:$"&amp;$K$4&amp;"$50000"),$B3366&amp;"#"&amp;N$6,INDIRECT("ИсходныеДанные!$J$2:$J$50000")),0)</f>
        <v>0</v>
      </c>
      <c r="O3366" s="3">
        <f ca="1">IF($B3366&lt;&gt;"",SUMIF(INDIRECT("ИсходныеДанные!$"&amp;$K$4&amp;"$2:$"&amp;$K$4&amp;"$50000"),$B3366&amp;"#"&amp;O$6,INDIRECT("ИсходныеДанные!$J$2:$J$50000")),0)</f>
        <v>0</v>
      </c>
      <c r="P3366" s="3">
        <f ca="1">IF($B3366&lt;&gt;"",SUMIF(INDIRECT("ИсходныеДанные!$"&amp;$K$4&amp;"$2:$"&amp;$K$4&amp;"$50000"),$B3366&amp;"#"&amp;P$6,INDIRECT("ИсходныеДанные!$J$2:$J$50000")),0)</f>
        <v>0</v>
      </c>
      <c r="Q3366" s="3">
        <f ca="1">IF($B3366&lt;&gt;"",SUMIF(INDIRECT("ИсходныеДанные!$"&amp;$K$4&amp;"$2:$"&amp;$K$4&amp;"$50000"),$B3366&amp;"#"&amp;Q$6,INDIRECT("ИсходныеДанные!$J$2:$J$50000")),0)</f>
        <v>0</v>
      </c>
      <c r="R3366" s="3">
        <f ca="1">IF($B3366&lt;&gt;"",SUMIF(INDIRECT("ИсходныеДанные!$"&amp;$K$4&amp;"$2:$"&amp;$K$4&amp;"$50000"),$B3366&amp;"#"&amp;R$6,INDIRECT("ИсходныеДанные!$J$2:$J$50000")),0)</f>
        <v>0</v>
      </c>
      <c r="S3366" s="3">
        <f ca="1">IF($B3366&lt;&gt;"",SUMIF(INDIRECT("ИсходныеДанные!$"&amp;$K$4&amp;"$2:$"&amp;$K$4&amp;"$50000"),$B3366&amp;"#"&amp;S$6,INDIRECT("ИсходныеДанные!$J$2:$J$50000")),0)</f>
        <v>0</v>
      </c>
      <c r="T3366" s="3">
        <f ca="1">IF($B3366&lt;&gt;"",SUMIF(INDIRECT("ИсходныеДанные!$"&amp;$K$4&amp;"$2:$"&amp;$K$4&amp;"$50000"),$B3366&amp;"#"&amp;T$6,INDIRECT("ИсходныеДанные!$J$2:$J$50000")),0)</f>
        <v>0</v>
      </c>
      <c r="U3366" s="3">
        <f ca="1">IF($B3366&lt;&gt;"",SUMIF(INDIRECT("ИсходныеДанные!$"&amp;$K$4&amp;"$2:$"&amp;$K$4&amp;"$50000"),$B3366&amp;"#"&amp;U$6,INDIRECT("ИсходныеДанные!$J$2:$J$50000")),0)</f>
        <v>0</v>
      </c>
      <c r="V3366" s="3">
        <f ca="1">IF($B3366&lt;&gt;"",SUMIF(INDIRECT("ИсходныеДанные!$"&amp;$K$4&amp;"$2:$"&amp;$K$4&amp;"$50000"),$B3366&amp;"#"&amp;V$6,INDIRECT("ИсходныеДанные!$J$2:$J$50000")),0)</f>
        <v>0</v>
      </c>
      <c r="W3366" s="16" t="e">
        <f ca="1">SUM(K3366:V3366)/Пофамильно!$R$1</f>
        <v>#DIV/0!</v>
      </c>
    </row>
    <row r="3367" spans="1:23" x14ac:dyDescent="0.25">
      <c r="A3367" s="10" t="str">
        <f t="shared" ca="1" si="54"/>
        <v>delete</v>
      </c>
      <c r="B3367" s="16" cm="1">
        <f t="array" aca="1" ref="B3367" ca="1">INDIRECT("УникальныеСписки!D"&amp;ROW()-$L$4)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14"/>
      <c r="G3367" s="81" t="str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84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84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84" t="str" cm="1">
        <f t="array" aca="1" ref="J3367" ca="1">_xlfn.XLOOKUP($B3367,INDIRECT(SUBSTITUTE("ИсходныеДанные!$где$2:$где$50000","где",$B$4)),INDIRECT(SUBSTITUTE("ИсходныеДанные!$что$2:$что$50000","что",J$4)),"",0,1)</f>
        <v/>
      </c>
      <c r="K3367" s="3">
        <f ca="1">IF($B3367&lt;&gt;"",SUMIF(INDIRECT("ИсходныеДанные!$"&amp;$K$4&amp;"$2:$"&amp;$K$4&amp;"$50000"),$B3367&amp;"#"&amp;K$6,INDIRECT("ИсходныеДанные!$J$2:$J$50000")),0)</f>
        <v>0</v>
      </c>
      <c r="L3367" s="3">
        <f ca="1">IF($B3367&lt;&gt;"",SUMIF(INDIRECT("ИсходныеДанные!$"&amp;$K$4&amp;"$2:$"&amp;$K$4&amp;"$50000"),$B3367&amp;"#"&amp;L$6,INDIRECT("ИсходныеДанные!$J$2:$J$50000")),0)</f>
        <v>0</v>
      </c>
      <c r="M3367" s="3">
        <f ca="1">IF($B3367&lt;&gt;"",SUMIF(INDIRECT("ИсходныеДанные!$"&amp;$K$4&amp;"$2:$"&amp;$K$4&amp;"$50000"),$B3367&amp;"#"&amp;M$6,INDIRECT("ИсходныеДанные!$J$2:$J$50000")),0)</f>
        <v>0</v>
      </c>
      <c r="N3367" s="3">
        <f ca="1">IF($B3367&lt;&gt;"",SUMIF(INDIRECT("ИсходныеДанные!$"&amp;$K$4&amp;"$2:$"&amp;$K$4&amp;"$50000"),$B3367&amp;"#"&amp;N$6,INDIRECT("ИсходныеДанные!$J$2:$J$50000")),0)</f>
        <v>0</v>
      </c>
      <c r="O3367" s="3">
        <f ca="1">IF($B3367&lt;&gt;"",SUMIF(INDIRECT("ИсходныеДанные!$"&amp;$K$4&amp;"$2:$"&amp;$K$4&amp;"$50000"),$B3367&amp;"#"&amp;O$6,INDIRECT("ИсходныеДанные!$J$2:$J$50000")),0)</f>
        <v>0</v>
      </c>
      <c r="P3367" s="3">
        <f ca="1">IF($B3367&lt;&gt;"",SUMIF(INDIRECT("ИсходныеДанные!$"&amp;$K$4&amp;"$2:$"&amp;$K$4&amp;"$50000"),$B3367&amp;"#"&amp;P$6,INDIRECT("ИсходныеДанные!$J$2:$J$50000")),0)</f>
        <v>0</v>
      </c>
      <c r="Q3367" s="3">
        <f ca="1">IF($B3367&lt;&gt;"",SUMIF(INDIRECT("ИсходныеДанные!$"&amp;$K$4&amp;"$2:$"&amp;$K$4&amp;"$50000"),$B3367&amp;"#"&amp;Q$6,INDIRECT("ИсходныеДанные!$J$2:$J$50000")),0)</f>
        <v>0</v>
      </c>
      <c r="R3367" s="3">
        <f ca="1">IF($B3367&lt;&gt;"",SUMIF(INDIRECT("ИсходныеДанные!$"&amp;$K$4&amp;"$2:$"&amp;$K$4&amp;"$50000"),$B3367&amp;"#"&amp;R$6,INDIRECT("ИсходныеДанные!$J$2:$J$50000")),0)</f>
        <v>0</v>
      </c>
      <c r="S3367" s="3">
        <f ca="1">IF($B3367&lt;&gt;"",SUMIF(INDIRECT("ИсходныеДанные!$"&amp;$K$4&amp;"$2:$"&amp;$K$4&amp;"$50000"),$B3367&amp;"#"&amp;S$6,INDIRECT("ИсходныеДанные!$J$2:$J$50000")),0)</f>
        <v>0</v>
      </c>
      <c r="T3367" s="3">
        <f ca="1">IF($B3367&lt;&gt;"",SUMIF(INDIRECT("ИсходныеДанные!$"&amp;$K$4&amp;"$2:$"&amp;$K$4&amp;"$50000"),$B3367&amp;"#"&amp;T$6,INDIRECT("ИсходныеДанные!$J$2:$J$50000")),0)</f>
        <v>0</v>
      </c>
      <c r="U3367" s="3">
        <f ca="1">IF($B3367&lt;&gt;"",SUMIF(INDIRECT("ИсходныеДанные!$"&amp;$K$4&amp;"$2:$"&amp;$K$4&amp;"$50000"),$B3367&amp;"#"&amp;U$6,INDIRECT("ИсходныеДанные!$J$2:$J$50000")),0)</f>
        <v>0</v>
      </c>
      <c r="V3367" s="3">
        <f ca="1">IF($B3367&lt;&gt;"",SUMIF(INDIRECT("ИсходныеДанные!$"&amp;$K$4&amp;"$2:$"&amp;$K$4&amp;"$50000"),$B3367&amp;"#"&amp;V$6,INDIRECT("ИсходныеДанные!$J$2:$J$50000")),0)</f>
        <v>0</v>
      </c>
      <c r="W3367" s="16" t="e">
        <f ca="1">SUM(K3367:V3367)/Пофамильно!$R$1</f>
        <v>#DIV/0!</v>
      </c>
    </row>
    <row r="3368" spans="1:23" x14ac:dyDescent="0.25">
      <c r="A3368" s="10" t="str">
        <f t="shared" ca="1" si="54"/>
        <v>delete</v>
      </c>
      <c r="B3368" s="16" cm="1">
        <f t="array" aca="1" ref="B3368" ca="1">INDIRECT("УникальныеСписки!D"&amp;ROW()-$L$4)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14"/>
      <c r="G3368" s="81" t="str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84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84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84" t="str" cm="1">
        <f t="array" aca="1" ref="J3368" ca="1">_xlfn.XLOOKUP($B3368,INDIRECT(SUBSTITUTE("ИсходныеДанные!$где$2:$где$50000","где",$B$4)),INDIRECT(SUBSTITUTE("ИсходныеДанные!$что$2:$что$50000","что",J$4)),"",0,1)</f>
        <v/>
      </c>
      <c r="K3368" s="3">
        <f ca="1">IF($B3368&lt;&gt;"",SUMIF(INDIRECT("ИсходныеДанные!$"&amp;$K$4&amp;"$2:$"&amp;$K$4&amp;"$50000"),$B3368&amp;"#"&amp;K$6,INDIRECT("ИсходныеДанные!$J$2:$J$50000")),0)</f>
        <v>0</v>
      </c>
      <c r="L3368" s="3">
        <f ca="1">IF($B3368&lt;&gt;"",SUMIF(INDIRECT("ИсходныеДанные!$"&amp;$K$4&amp;"$2:$"&amp;$K$4&amp;"$50000"),$B3368&amp;"#"&amp;L$6,INDIRECT("ИсходныеДанные!$J$2:$J$50000")),0)</f>
        <v>0</v>
      </c>
      <c r="M3368" s="3">
        <f ca="1">IF($B3368&lt;&gt;"",SUMIF(INDIRECT("ИсходныеДанные!$"&amp;$K$4&amp;"$2:$"&amp;$K$4&amp;"$50000"),$B3368&amp;"#"&amp;M$6,INDIRECT("ИсходныеДанные!$J$2:$J$50000")),0)</f>
        <v>0</v>
      </c>
      <c r="N3368" s="3">
        <f ca="1">IF($B3368&lt;&gt;"",SUMIF(INDIRECT("ИсходныеДанные!$"&amp;$K$4&amp;"$2:$"&amp;$K$4&amp;"$50000"),$B3368&amp;"#"&amp;N$6,INDIRECT("ИсходныеДанные!$J$2:$J$50000")),0)</f>
        <v>0</v>
      </c>
      <c r="O3368" s="3">
        <f ca="1">IF($B3368&lt;&gt;"",SUMIF(INDIRECT("ИсходныеДанные!$"&amp;$K$4&amp;"$2:$"&amp;$K$4&amp;"$50000"),$B3368&amp;"#"&amp;O$6,INDIRECT("ИсходныеДанные!$J$2:$J$50000")),0)</f>
        <v>0</v>
      </c>
      <c r="P3368" s="3">
        <f ca="1">IF($B3368&lt;&gt;"",SUMIF(INDIRECT("ИсходныеДанные!$"&amp;$K$4&amp;"$2:$"&amp;$K$4&amp;"$50000"),$B3368&amp;"#"&amp;P$6,INDIRECT("ИсходныеДанные!$J$2:$J$50000")),0)</f>
        <v>0</v>
      </c>
      <c r="Q3368" s="3">
        <f ca="1">IF($B3368&lt;&gt;"",SUMIF(INDIRECT("ИсходныеДанные!$"&amp;$K$4&amp;"$2:$"&amp;$K$4&amp;"$50000"),$B3368&amp;"#"&amp;Q$6,INDIRECT("ИсходныеДанные!$J$2:$J$50000")),0)</f>
        <v>0</v>
      </c>
      <c r="R3368" s="3">
        <f ca="1">IF($B3368&lt;&gt;"",SUMIF(INDIRECT("ИсходныеДанные!$"&amp;$K$4&amp;"$2:$"&amp;$K$4&amp;"$50000"),$B3368&amp;"#"&amp;R$6,INDIRECT("ИсходныеДанные!$J$2:$J$50000")),0)</f>
        <v>0</v>
      </c>
      <c r="S3368" s="3">
        <f ca="1">IF($B3368&lt;&gt;"",SUMIF(INDIRECT("ИсходныеДанные!$"&amp;$K$4&amp;"$2:$"&amp;$K$4&amp;"$50000"),$B3368&amp;"#"&amp;S$6,INDIRECT("ИсходныеДанные!$J$2:$J$50000")),0)</f>
        <v>0</v>
      </c>
      <c r="T3368" s="3">
        <f ca="1">IF($B3368&lt;&gt;"",SUMIF(INDIRECT("ИсходныеДанные!$"&amp;$K$4&amp;"$2:$"&amp;$K$4&amp;"$50000"),$B3368&amp;"#"&amp;T$6,INDIRECT("ИсходныеДанные!$J$2:$J$50000")),0)</f>
        <v>0</v>
      </c>
      <c r="U3368" s="3">
        <f ca="1">IF($B3368&lt;&gt;"",SUMIF(INDIRECT("ИсходныеДанные!$"&amp;$K$4&amp;"$2:$"&amp;$K$4&amp;"$50000"),$B3368&amp;"#"&amp;U$6,INDIRECT("ИсходныеДанные!$J$2:$J$50000")),0)</f>
        <v>0</v>
      </c>
      <c r="V3368" s="3">
        <f ca="1">IF($B3368&lt;&gt;"",SUMIF(INDIRECT("ИсходныеДанные!$"&amp;$K$4&amp;"$2:$"&amp;$K$4&amp;"$50000"),$B3368&amp;"#"&amp;V$6,INDIRECT("ИсходныеДанные!$J$2:$J$50000")),0)</f>
        <v>0</v>
      </c>
      <c r="W3368" s="16" t="e">
        <f ca="1">SUM(K3368:V3368)/Пофамильно!$R$1</f>
        <v>#DIV/0!</v>
      </c>
    </row>
    <row r="3369" spans="1:23" x14ac:dyDescent="0.25">
      <c r="A3369" s="10" t="str">
        <f t="shared" ca="1" si="54"/>
        <v>delete</v>
      </c>
      <c r="B3369" s="16" cm="1">
        <f t="array" aca="1" ref="B3369" ca="1">INDIRECT("УникальныеСписки!D"&amp;ROW()-$L$4)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14"/>
      <c r="G3369" s="81" t="str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84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84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84" t="str" cm="1">
        <f t="array" aca="1" ref="J3369" ca="1">_xlfn.XLOOKUP($B3369,INDIRECT(SUBSTITUTE("ИсходныеДанные!$где$2:$где$50000","где",$B$4)),INDIRECT(SUBSTITUTE("ИсходныеДанные!$что$2:$что$50000","что",J$4)),"",0,1)</f>
        <v/>
      </c>
      <c r="K3369" s="3">
        <f ca="1">IF($B3369&lt;&gt;"",SUMIF(INDIRECT("ИсходныеДанные!$"&amp;$K$4&amp;"$2:$"&amp;$K$4&amp;"$50000"),$B3369&amp;"#"&amp;K$6,INDIRECT("ИсходныеДанные!$J$2:$J$50000")),0)</f>
        <v>0</v>
      </c>
      <c r="L3369" s="3">
        <f ca="1">IF($B3369&lt;&gt;"",SUMIF(INDIRECT("ИсходныеДанные!$"&amp;$K$4&amp;"$2:$"&amp;$K$4&amp;"$50000"),$B3369&amp;"#"&amp;L$6,INDIRECT("ИсходныеДанные!$J$2:$J$50000")),0)</f>
        <v>0</v>
      </c>
      <c r="M3369" s="3">
        <f ca="1">IF($B3369&lt;&gt;"",SUMIF(INDIRECT("ИсходныеДанные!$"&amp;$K$4&amp;"$2:$"&amp;$K$4&amp;"$50000"),$B3369&amp;"#"&amp;M$6,INDIRECT("ИсходныеДанные!$J$2:$J$50000")),0)</f>
        <v>0</v>
      </c>
      <c r="N3369" s="3">
        <f ca="1">IF($B3369&lt;&gt;"",SUMIF(INDIRECT("ИсходныеДанные!$"&amp;$K$4&amp;"$2:$"&amp;$K$4&amp;"$50000"),$B3369&amp;"#"&amp;N$6,INDIRECT("ИсходныеДанные!$J$2:$J$50000")),0)</f>
        <v>0</v>
      </c>
      <c r="O3369" s="3">
        <f ca="1">IF($B3369&lt;&gt;"",SUMIF(INDIRECT("ИсходныеДанные!$"&amp;$K$4&amp;"$2:$"&amp;$K$4&amp;"$50000"),$B3369&amp;"#"&amp;O$6,INDIRECT("ИсходныеДанные!$J$2:$J$50000")),0)</f>
        <v>0</v>
      </c>
      <c r="P3369" s="3">
        <f ca="1">IF($B3369&lt;&gt;"",SUMIF(INDIRECT("ИсходныеДанные!$"&amp;$K$4&amp;"$2:$"&amp;$K$4&amp;"$50000"),$B3369&amp;"#"&amp;P$6,INDIRECT("ИсходныеДанные!$J$2:$J$50000")),0)</f>
        <v>0</v>
      </c>
      <c r="Q3369" s="3">
        <f ca="1">IF($B3369&lt;&gt;"",SUMIF(INDIRECT("ИсходныеДанные!$"&amp;$K$4&amp;"$2:$"&amp;$K$4&amp;"$50000"),$B3369&amp;"#"&amp;Q$6,INDIRECT("ИсходныеДанные!$J$2:$J$50000")),0)</f>
        <v>0</v>
      </c>
      <c r="R3369" s="3">
        <f ca="1">IF($B3369&lt;&gt;"",SUMIF(INDIRECT("ИсходныеДанные!$"&amp;$K$4&amp;"$2:$"&amp;$K$4&amp;"$50000"),$B3369&amp;"#"&amp;R$6,INDIRECT("ИсходныеДанные!$J$2:$J$50000")),0)</f>
        <v>0</v>
      </c>
      <c r="S3369" s="3">
        <f ca="1">IF($B3369&lt;&gt;"",SUMIF(INDIRECT("ИсходныеДанные!$"&amp;$K$4&amp;"$2:$"&amp;$K$4&amp;"$50000"),$B3369&amp;"#"&amp;S$6,INDIRECT("ИсходныеДанные!$J$2:$J$50000")),0)</f>
        <v>0</v>
      </c>
      <c r="T3369" s="3">
        <f ca="1">IF($B3369&lt;&gt;"",SUMIF(INDIRECT("ИсходныеДанные!$"&amp;$K$4&amp;"$2:$"&amp;$K$4&amp;"$50000"),$B3369&amp;"#"&amp;T$6,INDIRECT("ИсходныеДанные!$J$2:$J$50000")),0)</f>
        <v>0</v>
      </c>
      <c r="U3369" s="3">
        <f ca="1">IF($B3369&lt;&gt;"",SUMIF(INDIRECT("ИсходныеДанные!$"&amp;$K$4&amp;"$2:$"&amp;$K$4&amp;"$50000"),$B3369&amp;"#"&amp;U$6,INDIRECT("ИсходныеДанные!$J$2:$J$50000")),0)</f>
        <v>0</v>
      </c>
      <c r="V3369" s="3">
        <f ca="1">IF($B3369&lt;&gt;"",SUMIF(INDIRECT("ИсходныеДанные!$"&amp;$K$4&amp;"$2:$"&amp;$K$4&amp;"$50000"),$B3369&amp;"#"&amp;V$6,INDIRECT("ИсходныеДанные!$J$2:$J$50000")),0)</f>
        <v>0</v>
      </c>
      <c r="W3369" s="16" t="e">
        <f ca="1">SUM(K3369:V3369)/Пофамильно!$R$1</f>
        <v>#DIV/0!</v>
      </c>
    </row>
    <row r="3370" spans="1:23" x14ac:dyDescent="0.25">
      <c r="A3370" s="10" t="str">
        <f t="shared" ca="1" si="54"/>
        <v>delete</v>
      </c>
      <c r="B3370" s="16" cm="1">
        <f t="array" aca="1" ref="B3370" ca="1">INDIRECT("УникальныеСписки!D"&amp;ROW()-$L$4)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14"/>
      <c r="G3370" s="81" t="str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84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84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84" t="str" cm="1">
        <f t="array" aca="1" ref="J3370" ca="1">_xlfn.XLOOKUP($B3370,INDIRECT(SUBSTITUTE("ИсходныеДанные!$где$2:$где$50000","где",$B$4)),INDIRECT(SUBSTITUTE("ИсходныеДанные!$что$2:$что$50000","что",J$4)),"",0,1)</f>
        <v/>
      </c>
      <c r="K3370" s="3">
        <f ca="1">IF($B3370&lt;&gt;"",SUMIF(INDIRECT("ИсходныеДанные!$"&amp;$K$4&amp;"$2:$"&amp;$K$4&amp;"$50000"),$B3370&amp;"#"&amp;K$6,INDIRECT("ИсходныеДанные!$J$2:$J$50000")),0)</f>
        <v>0</v>
      </c>
      <c r="L3370" s="3">
        <f ca="1">IF($B3370&lt;&gt;"",SUMIF(INDIRECT("ИсходныеДанные!$"&amp;$K$4&amp;"$2:$"&amp;$K$4&amp;"$50000"),$B3370&amp;"#"&amp;L$6,INDIRECT("ИсходныеДанные!$J$2:$J$50000")),0)</f>
        <v>0</v>
      </c>
      <c r="M3370" s="3">
        <f ca="1">IF($B3370&lt;&gt;"",SUMIF(INDIRECT("ИсходныеДанные!$"&amp;$K$4&amp;"$2:$"&amp;$K$4&amp;"$50000"),$B3370&amp;"#"&amp;M$6,INDIRECT("ИсходныеДанные!$J$2:$J$50000")),0)</f>
        <v>0</v>
      </c>
      <c r="N3370" s="3">
        <f ca="1">IF($B3370&lt;&gt;"",SUMIF(INDIRECT("ИсходныеДанные!$"&amp;$K$4&amp;"$2:$"&amp;$K$4&amp;"$50000"),$B3370&amp;"#"&amp;N$6,INDIRECT("ИсходныеДанные!$J$2:$J$50000")),0)</f>
        <v>0</v>
      </c>
      <c r="O3370" s="3">
        <f ca="1">IF($B3370&lt;&gt;"",SUMIF(INDIRECT("ИсходныеДанные!$"&amp;$K$4&amp;"$2:$"&amp;$K$4&amp;"$50000"),$B3370&amp;"#"&amp;O$6,INDIRECT("ИсходныеДанные!$J$2:$J$50000")),0)</f>
        <v>0</v>
      </c>
      <c r="P3370" s="3">
        <f ca="1">IF($B3370&lt;&gt;"",SUMIF(INDIRECT("ИсходныеДанные!$"&amp;$K$4&amp;"$2:$"&amp;$K$4&amp;"$50000"),$B3370&amp;"#"&amp;P$6,INDIRECT("ИсходныеДанные!$J$2:$J$50000")),0)</f>
        <v>0</v>
      </c>
      <c r="Q3370" s="3">
        <f ca="1">IF($B3370&lt;&gt;"",SUMIF(INDIRECT("ИсходныеДанные!$"&amp;$K$4&amp;"$2:$"&amp;$K$4&amp;"$50000"),$B3370&amp;"#"&amp;Q$6,INDIRECT("ИсходныеДанные!$J$2:$J$50000")),0)</f>
        <v>0</v>
      </c>
      <c r="R3370" s="3">
        <f ca="1">IF($B3370&lt;&gt;"",SUMIF(INDIRECT("ИсходныеДанные!$"&amp;$K$4&amp;"$2:$"&amp;$K$4&amp;"$50000"),$B3370&amp;"#"&amp;R$6,INDIRECT("ИсходныеДанные!$J$2:$J$50000")),0)</f>
        <v>0</v>
      </c>
      <c r="S3370" s="3">
        <f ca="1">IF($B3370&lt;&gt;"",SUMIF(INDIRECT("ИсходныеДанные!$"&amp;$K$4&amp;"$2:$"&amp;$K$4&amp;"$50000"),$B3370&amp;"#"&amp;S$6,INDIRECT("ИсходныеДанные!$J$2:$J$50000")),0)</f>
        <v>0</v>
      </c>
      <c r="T3370" s="3">
        <f ca="1">IF($B3370&lt;&gt;"",SUMIF(INDIRECT("ИсходныеДанные!$"&amp;$K$4&amp;"$2:$"&amp;$K$4&amp;"$50000"),$B3370&amp;"#"&amp;T$6,INDIRECT("ИсходныеДанные!$J$2:$J$50000")),0)</f>
        <v>0</v>
      </c>
      <c r="U3370" s="3">
        <f ca="1">IF($B3370&lt;&gt;"",SUMIF(INDIRECT("ИсходныеДанные!$"&amp;$K$4&amp;"$2:$"&amp;$K$4&amp;"$50000"),$B3370&amp;"#"&amp;U$6,INDIRECT("ИсходныеДанные!$J$2:$J$50000")),0)</f>
        <v>0</v>
      </c>
      <c r="V3370" s="3">
        <f ca="1">IF($B3370&lt;&gt;"",SUMIF(INDIRECT("ИсходныеДанные!$"&amp;$K$4&amp;"$2:$"&amp;$K$4&amp;"$50000"),$B3370&amp;"#"&amp;V$6,INDIRECT("ИсходныеДанные!$J$2:$J$50000")),0)</f>
        <v>0</v>
      </c>
      <c r="W3370" s="16" t="e">
        <f ca="1">SUM(K3370:V3370)/Пофамильно!$R$1</f>
        <v>#DIV/0!</v>
      </c>
    </row>
    <row r="3371" spans="1:23" x14ac:dyDescent="0.25">
      <c r="A3371" s="10" t="str">
        <f t="shared" ca="1" si="54"/>
        <v>delete</v>
      </c>
      <c r="B3371" s="16" cm="1">
        <f t="array" aca="1" ref="B3371" ca="1">INDIRECT("УникальныеСписки!D"&amp;ROW()-$L$4)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14"/>
      <c r="G3371" s="81" t="str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84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84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84" t="str" cm="1">
        <f t="array" aca="1" ref="J3371" ca="1">_xlfn.XLOOKUP($B3371,INDIRECT(SUBSTITUTE("ИсходныеДанные!$где$2:$где$50000","где",$B$4)),INDIRECT(SUBSTITUTE("ИсходныеДанные!$что$2:$что$50000","что",J$4)),"",0,1)</f>
        <v/>
      </c>
      <c r="K3371" s="3">
        <f ca="1">IF($B3371&lt;&gt;"",SUMIF(INDIRECT("ИсходныеДанные!$"&amp;$K$4&amp;"$2:$"&amp;$K$4&amp;"$50000"),$B3371&amp;"#"&amp;K$6,INDIRECT("ИсходныеДанные!$J$2:$J$50000")),0)</f>
        <v>0</v>
      </c>
      <c r="L3371" s="3">
        <f ca="1">IF($B3371&lt;&gt;"",SUMIF(INDIRECT("ИсходныеДанные!$"&amp;$K$4&amp;"$2:$"&amp;$K$4&amp;"$50000"),$B3371&amp;"#"&amp;L$6,INDIRECT("ИсходныеДанные!$J$2:$J$50000")),0)</f>
        <v>0</v>
      </c>
      <c r="M3371" s="3">
        <f ca="1">IF($B3371&lt;&gt;"",SUMIF(INDIRECT("ИсходныеДанные!$"&amp;$K$4&amp;"$2:$"&amp;$K$4&amp;"$50000"),$B3371&amp;"#"&amp;M$6,INDIRECT("ИсходныеДанные!$J$2:$J$50000")),0)</f>
        <v>0</v>
      </c>
      <c r="N3371" s="3">
        <f ca="1">IF($B3371&lt;&gt;"",SUMIF(INDIRECT("ИсходныеДанные!$"&amp;$K$4&amp;"$2:$"&amp;$K$4&amp;"$50000"),$B3371&amp;"#"&amp;N$6,INDIRECT("ИсходныеДанные!$J$2:$J$50000")),0)</f>
        <v>0</v>
      </c>
      <c r="O3371" s="3">
        <f ca="1">IF($B3371&lt;&gt;"",SUMIF(INDIRECT("ИсходныеДанные!$"&amp;$K$4&amp;"$2:$"&amp;$K$4&amp;"$50000"),$B3371&amp;"#"&amp;O$6,INDIRECT("ИсходныеДанные!$J$2:$J$50000")),0)</f>
        <v>0</v>
      </c>
      <c r="P3371" s="3">
        <f ca="1">IF($B3371&lt;&gt;"",SUMIF(INDIRECT("ИсходныеДанные!$"&amp;$K$4&amp;"$2:$"&amp;$K$4&amp;"$50000"),$B3371&amp;"#"&amp;P$6,INDIRECT("ИсходныеДанные!$J$2:$J$50000")),0)</f>
        <v>0</v>
      </c>
      <c r="Q3371" s="3">
        <f ca="1">IF($B3371&lt;&gt;"",SUMIF(INDIRECT("ИсходныеДанные!$"&amp;$K$4&amp;"$2:$"&amp;$K$4&amp;"$50000"),$B3371&amp;"#"&amp;Q$6,INDIRECT("ИсходныеДанные!$J$2:$J$50000")),0)</f>
        <v>0</v>
      </c>
      <c r="R3371" s="3">
        <f ca="1">IF($B3371&lt;&gt;"",SUMIF(INDIRECT("ИсходныеДанные!$"&amp;$K$4&amp;"$2:$"&amp;$K$4&amp;"$50000"),$B3371&amp;"#"&amp;R$6,INDIRECT("ИсходныеДанные!$J$2:$J$50000")),0)</f>
        <v>0</v>
      </c>
      <c r="S3371" s="3">
        <f ca="1">IF($B3371&lt;&gt;"",SUMIF(INDIRECT("ИсходныеДанные!$"&amp;$K$4&amp;"$2:$"&amp;$K$4&amp;"$50000"),$B3371&amp;"#"&amp;S$6,INDIRECT("ИсходныеДанные!$J$2:$J$50000")),0)</f>
        <v>0</v>
      </c>
      <c r="T3371" s="3">
        <f ca="1">IF($B3371&lt;&gt;"",SUMIF(INDIRECT("ИсходныеДанные!$"&amp;$K$4&amp;"$2:$"&amp;$K$4&amp;"$50000"),$B3371&amp;"#"&amp;T$6,INDIRECT("ИсходныеДанные!$J$2:$J$50000")),0)</f>
        <v>0</v>
      </c>
      <c r="U3371" s="3">
        <f ca="1">IF($B3371&lt;&gt;"",SUMIF(INDIRECT("ИсходныеДанные!$"&amp;$K$4&amp;"$2:$"&amp;$K$4&amp;"$50000"),$B3371&amp;"#"&amp;U$6,INDIRECT("ИсходныеДанные!$J$2:$J$50000")),0)</f>
        <v>0</v>
      </c>
      <c r="V3371" s="3">
        <f ca="1">IF($B3371&lt;&gt;"",SUMIF(INDIRECT("ИсходныеДанные!$"&amp;$K$4&amp;"$2:$"&amp;$K$4&amp;"$50000"),$B3371&amp;"#"&amp;V$6,INDIRECT("ИсходныеДанные!$J$2:$J$50000")),0)</f>
        <v>0</v>
      </c>
      <c r="W3371" s="16" t="e">
        <f ca="1">SUM(K3371:V3371)/Пофамильно!$R$1</f>
        <v>#DIV/0!</v>
      </c>
    </row>
    <row r="3372" spans="1:23" x14ac:dyDescent="0.25">
      <c r="A3372" s="10" t="str">
        <f t="shared" ca="1" si="54"/>
        <v>delete</v>
      </c>
      <c r="B3372" s="16" cm="1">
        <f t="array" aca="1" ref="B3372" ca="1">INDIRECT("УникальныеСписки!D"&amp;ROW()-$L$4)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14"/>
      <c r="G3372" s="81" t="str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84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84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84" t="str" cm="1">
        <f t="array" aca="1" ref="J3372" ca="1">_xlfn.XLOOKUP($B3372,INDIRECT(SUBSTITUTE("ИсходныеДанные!$где$2:$где$50000","где",$B$4)),INDIRECT(SUBSTITUTE("ИсходныеДанные!$что$2:$что$50000","что",J$4)),"",0,1)</f>
        <v/>
      </c>
      <c r="K3372" s="3">
        <f ca="1">IF($B3372&lt;&gt;"",SUMIF(INDIRECT("ИсходныеДанные!$"&amp;$K$4&amp;"$2:$"&amp;$K$4&amp;"$50000"),$B3372&amp;"#"&amp;K$6,INDIRECT("ИсходныеДанные!$J$2:$J$50000")),0)</f>
        <v>0</v>
      </c>
      <c r="L3372" s="3">
        <f ca="1">IF($B3372&lt;&gt;"",SUMIF(INDIRECT("ИсходныеДанные!$"&amp;$K$4&amp;"$2:$"&amp;$K$4&amp;"$50000"),$B3372&amp;"#"&amp;L$6,INDIRECT("ИсходныеДанные!$J$2:$J$50000")),0)</f>
        <v>0</v>
      </c>
      <c r="M3372" s="3">
        <f ca="1">IF($B3372&lt;&gt;"",SUMIF(INDIRECT("ИсходныеДанные!$"&amp;$K$4&amp;"$2:$"&amp;$K$4&amp;"$50000"),$B3372&amp;"#"&amp;M$6,INDIRECT("ИсходныеДанные!$J$2:$J$50000")),0)</f>
        <v>0</v>
      </c>
      <c r="N3372" s="3">
        <f ca="1">IF($B3372&lt;&gt;"",SUMIF(INDIRECT("ИсходныеДанные!$"&amp;$K$4&amp;"$2:$"&amp;$K$4&amp;"$50000"),$B3372&amp;"#"&amp;N$6,INDIRECT("ИсходныеДанные!$J$2:$J$50000")),0)</f>
        <v>0</v>
      </c>
      <c r="O3372" s="3">
        <f ca="1">IF($B3372&lt;&gt;"",SUMIF(INDIRECT("ИсходныеДанные!$"&amp;$K$4&amp;"$2:$"&amp;$K$4&amp;"$50000"),$B3372&amp;"#"&amp;O$6,INDIRECT("ИсходныеДанные!$J$2:$J$50000")),0)</f>
        <v>0</v>
      </c>
      <c r="P3372" s="3">
        <f ca="1">IF($B3372&lt;&gt;"",SUMIF(INDIRECT("ИсходныеДанные!$"&amp;$K$4&amp;"$2:$"&amp;$K$4&amp;"$50000"),$B3372&amp;"#"&amp;P$6,INDIRECT("ИсходныеДанные!$J$2:$J$50000")),0)</f>
        <v>0</v>
      </c>
      <c r="Q3372" s="3">
        <f ca="1">IF($B3372&lt;&gt;"",SUMIF(INDIRECT("ИсходныеДанные!$"&amp;$K$4&amp;"$2:$"&amp;$K$4&amp;"$50000"),$B3372&amp;"#"&amp;Q$6,INDIRECT("ИсходныеДанные!$J$2:$J$50000")),0)</f>
        <v>0</v>
      </c>
      <c r="R3372" s="3">
        <f ca="1">IF($B3372&lt;&gt;"",SUMIF(INDIRECT("ИсходныеДанные!$"&amp;$K$4&amp;"$2:$"&amp;$K$4&amp;"$50000"),$B3372&amp;"#"&amp;R$6,INDIRECT("ИсходныеДанные!$J$2:$J$50000")),0)</f>
        <v>0</v>
      </c>
      <c r="S3372" s="3">
        <f ca="1">IF($B3372&lt;&gt;"",SUMIF(INDIRECT("ИсходныеДанные!$"&amp;$K$4&amp;"$2:$"&amp;$K$4&amp;"$50000"),$B3372&amp;"#"&amp;S$6,INDIRECT("ИсходныеДанные!$J$2:$J$50000")),0)</f>
        <v>0</v>
      </c>
      <c r="T3372" s="3">
        <f ca="1">IF($B3372&lt;&gt;"",SUMIF(INDIRECT("ИсходныеДанные!$"&amp;$K$4&amp;"$2:$"&amp;$K$4&amp;"$50000"),$B3372&amp;"#"&amp;T$6,INDIRECT("ИсходныеДанные!$J$2:$J$50000")),0)</f>
        <v>0</v>
      </c>
      <c r="U3372" s="3">
        <f ca="1">IF($B3372&lt;&gt;"",SUMIF(INDIRECT("ИсходныеДанные!$"&amp;$K$4&amp;"$2:$"&amp;$K$4&amp;"$50000"),$B3372&amp;"#"&amp;U$6,INDIRECT("ИсходныеДанные!$J$2:$J$50000")),0)</f>
        <v>0</v>
      </c>
      <c r="V3372" s="3">
        <f ca="1">IF($B3372&lt;&gt;"",SUMIF(INDIRECT("ИсходныеДанные!$"&amp;$K$4&amp;"$2:$"&amp;$K$4&amp;"$50000"),$B3372&amp;"#"&amp;V$6,INDIRECT("ИсходныеДанные!$J$2:$J$50000")),0)</f>
        <v>0</v>
      </c>
      <c r="W3372" s="16" t="e">
        <f ca="1">SUM(K3372:V3372)/Пофамильно!$R$1</f>
        <v>#DIV/0!</v>
      </c>
    </row>
    <row r="3373" spans="1:23" x14ac:dyDescent="0.25">
      <c r="A3373" s="10" t="str">
        <f t="shared" ca="1" si="54"/>
        <v>delete</v>
      </c>
      <c r="B3373" s="16" cm="1">
        <f t="array" aca="1" ref="B3373" ca="1">INDIRECT("УникальныеСписки!D"&amp;ROW()-$L$4)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14"/>
      <c r="G3373" s="81" t="str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84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84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84" t="str" cm="1">
        <f t="array" aca="1" ref="J3373" ca="1">_xlfn.XLOOKUP($B3373,INDIRECT(SUBSTITUTE("ИсходныеДанные!$где$2:$где$50000","где",$B$4)),INDIRECT(SUBSTITUTE("ИсходныеДанные!$что$2:$что$50000","что",J$4)),"",0,1)</f>
        <v/>
      </c>
      <c r="K3373" s="3">
        <f ca="1">IF($B3373&lt;&gt;"",SUMIF(INDIRECT("ИсходныеДанные!$"&amp;$K$4&amp;"$2:$"&amp;$K$4&amp;"$50000"),$B3373&amp;"#"&amp;K$6,INDIRECT("ИсходныеДанные!$J$2:$J$50000")),0)</f>
        <v>0</v>
      </c>
      <c r="L3373" s="3">
        <f ca="1">IF($B3373&lt;&gt;"",SUMIF(INDIRECT("ИсходныеДанные!$"&amp;$K$4&amp;"$2:$"&amp;$K$4&amp;"$50000"),$B3373&amp;"#"&amp;L$6,INDIRECT("ИсходныеДанные!$J$2:$J$50000")),0)</f>
        <v>0</v>
      </c>
      <c r="M3373" s="3">
        <f ca="1">IF($B3373&lt;&gt;"",SUMIF(INDIRECT("ИсходныеДанные!$"&amp;$K$4&amp;"$2:$"&amp;$K$4&amp;"$50000"),$B3373&amp;"#"&amp;M$6,INDIRECT("ИсходныеДанные!$J$2:$J$50000")),0)</f>
        <v>0</v>
      </c>
      <c r="N3373" s="3">
        <f ca="1">IF($B3373&lt;&gt;"",SUMIF(INDIRECT("ИсходныеДанные!$"&amp;$K$4&amp;"$2:$"&amp;$K$4&amp;"$50000"),$B3373&amp;"#"&amp;N$6,INDIRECT("ИсходныеДанные!$J$2:$J$50000")),0)</f>
        <v>0</v>
      </c>
      <c r="O3373" s="3">
        <f ca="1">IF($B3373&lt;&gt;"",SUMIF(INDIRECT("ИсходныеДанные!$"&amp;$K$4&amp;"$2:$"&amp;$K$4&amp;"$50000"),$B3373&amp;"#"&amp;O$6,INDIRECT("ИсходныеДанные!$J$2:$J$50000")),0)</f>
        <v>0</v>
      </c>
      <c r="P3373" s="3">
        <f ca="1">IF($B3373&lt;&gt;"",SUMIF(INDIRECT("ИсходныеДанные!$"&amp;$K$4&amp;"$2:$"&amp;$K$4&amp;"$50000"),$B3373&amp;"#"&amp;P$6,INDIRECT("ИсходныеДанные!$J$2:$J$50000")),0)</f>
        <v>0</v>
      </c>
      <c r="Q3373" s="3">
        <f ca="1">IF($B3373&lt;&gt;"",SUMIF(INDIRECT("ИсходныеДанные!$"&amp;$K$4&amp;"$2:$"&amp;$K$4&amp;"$50000"),$B3373&amp;"#"&amp;Q$6,INDIRECT("ИсходныеДанные!$J$2:$J$50000")),0)</f>
        <v>0</v>
      </c>
      <c r="R3373" s="3">
        <f ca="1">IF($B3373&lt;&gt;"",SUMIF(INDIRECT("ИсходныеДанные!$"&amp;$K$4&amp;"$2:$"&amp;$K$4&amp;"$50000"),$B3373&amp;"#"&amp;R$6,INDIRECT("ИсходныеДанные!$J$2:$J$50000")),0)</f>
        <v>0</v>
      </c>
      <c r="S3373" s="3">
        <f ca="1">IF($B3373&lt;&gt;"",SUMIF(INDIRECT("ИсходныеДанные!$"&amp;$K$4&amp;"$2:$"&amp;$K$4&amp;"$50000"),$B3373&amp;"#"&amp;S$6,INDIRECT("ИсходныеДанные!$J$2:$J$50000")),0)</f>
        <v>0</v>
      </c>
      <c r="T3373" s="3">
        <f ca="1">IF($B3373&lt;&gt;"",SUMIF(INDIRECT("ИсходныеДанные!$"&amp;$K$4&amp;"$2:$"&amp;$K$4&amp;"$50000"),$B3373&amp;"#"&amp;T$6,INDIRECT("ИсходныеДанные!$J$2:$J$50000")),0)</f>
        <v>0</v>
      </c>
      <c r="U3373" s="3">
        <f ca="1">IF($B3373&lt;&gt;"",SUMIF(INDIRECT("ИсходныеДанные!$"&amp;$K$4&amp;"$2:$"&amp;$K$4&amp;"$50000"),$B3373&amp;"#"&amp;U$6,INDIRECT("ИсходныеДанные!$J$2:$J$50000")),0)</f>
        <v>0</v>
      </c>
      <c r="V3373" s="3">
        <f ca="1">IF($B3373&lt;&gt;"",SUMIF(INDIRECT("ИсходныеДанные!$"&amp;$K$4&amp;"$2:$"&amp;$K$4&amp;"$50000"),$B3373&amp;"#"&amp;V$6,INDIRECT("ИсходныеДанные!$J$2:$J$50000")),0)</f>
        <v>0</v>
      </c>
      <c r="W3373" s="16" t="e">
        <f ca="1">SUM(K3373:V3373)/Пофамильно!$R$1</f>
        <v>#DIV/0!</v>
      </c>
    </row>
    <row r="3374" spans="1:23" x14ac:dyDescent="0.25">
      <c r="A3374" s="10" t="str">
        <f t="shared" ca="1" si="54"/>
        <v>delete</v>
      </c>
      <c r="B3374" s="16" cm="1">
        <f t="array" aca="1" ref="B3374" ca="1">INDIRECT("УникальныеСписки!D"&amp;ROW()-$L$4)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14"/>
      <c r="G3374" s="81" t="str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84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84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84" t="str" cm="1">
        <f t="array" aca="1" ref="J3374" ca="1">_xlfn.XLOOKUP($B3374,INDIRECT(SUBSTITUTE("ИсходныеДанные!$где$2:$где$50000","где",$B$4)),INDIRECT(SUBSTITUTE("ИсходныеДанные!$что$2:$что$50000","что",J$4)),"",0,1)</f>
        <v/>
      </c>
      <c r="K3374" s="3">
        <f ca="1">IF($B3374&lt;&gt;"",SUMIF(INDIRECT("ИсходныеДанные!$"&amp;$K$4&amp;"$2:$"&amp;$K$4&amp;"$50000"),$B3374&amp;"#"&amp;K$6,INDIRECT("ИсходныеДанные!$J$2:$J$50000")),0)</f>
        <v>0</v>
      </c>
      <c r="L3374" s="3">
        <f ca="1">IF($B3374&lt;&gt;"",SUMIF(INDIRECT("ИсходныеДанные!$"&amp;$K$4&amp;"$2:$"&amp;$K$4&amp;"$50000"),$B3374&amp;"#"&amp;L$6,INDIRECT("ИсходныеДанные!$J$2:$J$50000")),0)</f>
        <v>0</v>
      </c>
      <c r="M3374" s="3">
        <f ca="1">IF($B3374&lt;&gt;"",SUMIF(INDIRECT("ИсходныеДанные!$"&amp;$K$4&amp;"$2:$"&amp;$K$4&amp;"$50000"),$B3374&amp;"#"&amp;M$6,INDIRECT("ИсходныеДанные!$J$2:$J$50000")),0)</f>
        <v>0</v>
      </c>
      <c r="N3374" s="3">
        <f ca="1">IF($B3374&lt;&gt;"",SUMIF(INDIRECT("ИсходныеДанные!$"&amp;$K$4&amp;"$2:$"&amp;$K$4&amp;"$50000"),$B3374&amp;"#"&amp;N$6,INDIRECT("ИсходныеДанные!$J$2:$J$50000")),0)</f>
        <v>0</v>
      </c>
      <c r="O3374" s="3">
        <f ca="1">IF($B3374&lt;&gt;"",SUMIF(INDIRECT("ИсходныеДанные!$"&amp;$K$4&amp;"$2:$"&amp;$K$4&amp;"$50000"),$B3374&amp;"#"&amp;O$6,INDIRECT("ИсходныеДанные!$J$2:$J$50000")),0)</f>
        <v>0</v>
      </c>
      <c r="P3374" s="3">
        <f ca="1">IF($B3374&lt;&gt;"",SUMIF(INDIRECT("ИсходныеДанные!$"&amp;$K$4&amp;"$2:$"&amp;$K$4&amp;"$50000"),$B3374&amp;"#"&amp;P$6,INDIRECT("ИсходныеДанные!$J$2:$J$50000")),0)</f>
        <v>0</v>
      </c>
      <c r="Q3374" s="3">
        <f ca="1">IF($B3374&lt;&gt;"",SUMIF(INDIRECT("ИсходныеДанные!$"&amp;$K$4&amp;"$2:$"&amp;$K$4&amp;"$50000"),$B3374&amp;"#"&amp;Q$6,INDIRECT("ИсходныеДанные!$J$2:$J$50000")),0)</f>
        <v>0</v>
      </c>
      <c r="R3374" s="3">
        <f ca="1">IF($B3374&lt;&gt;"",SUMIF(INDIRECT("ИсходныеДанные!$"&amp;$K$4&amp;"$2:$"&amp;$K$4&amp;"$50000"),$B3374&amp;"#"&amp;R$6,INDIRECT("ИсходныеДанные!$J$2:$J$50000")),0)</f>
        <v>0</v>
      </c>
      <c r="S3374" s="3">
        <f ca="1">IF($B3374&lt;&gt;"",SUMIF(INDIRECT("ИсходныеДанные!$"&amp;$K$4&amp;"$2:$"&amp;$K$4&amp;"$50000"),$B3374&amp;"#"&amp;S$6,INDIRECT("ИсходныеДанные!$J$2:$J$50000")),0)</f>
        <v>0</v>
      </c>
      <c r="T3374" s="3">
        <f ca="1">IF($B3374&lt;&gt;"",SUMIF(INDIRECT("ИсходныеДанные!$"&amp;$K$4&amp;"$2:$"&amp;$K$4&amp;"$50000"),$B3374&amp;"#"&amp;T$6,INDIRECT("ИсходныеДанные!$J$2:$J$50000")),0)</f>
        <v>0</v>
      </c>
      <c r="U3374" s="3">
        <f ca="1">IF($B3374&lt;&gt;"",SUMIF(INDIRECT("ИсходныеДанные!$"&amp;$K$4&amp;"$2:$"&amp;$K$4&amp;"$50000"),$B3374&amp;"#"&amp;U$6,INDIRECT("ИсходныеДанные!$J$2:$J$50000")),0)</f>
        <v>0</v>
      </c>
      <c r="V3374" s="3">
        <f ca="1">IF($B3374&lt;&gt;"",SUMIF(INDIRECT("ИсходныеДанные!$"&amp;$K$4&amp;"$2:$"&amp;$K$4&amp;"$50000"),$B3374&amp;"#"&amp;V$6,INDIRECT("ИсходныеДанные!$J$2:$J$50000")),0)</f>
        <v>0</v>
      </c>
      <c r="W3374" s="16" t="e">
        <f ca="1">SUM(K3374:V3374)/Пофамильно!$R$1</f>
        <v>#DIV/0!</v>
      </c>
    </row>
    <row r="3375" spans="1:23" x14ac:dyDescent="0.25">
      <c r="A3375" s="10" t="str">
        <f t="shared" ca="1" si="54"/>
        <v>delete</v>
      </c>
      <c r="B3375" s="16" cm="1">
        <f t="array" aca="1" ref="B3375" ca="1">INDIRECT("УникальныеСписки!D"&amp;ROW()-$L$4)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14"/>
      <c r="G3375" s="81" t="str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84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84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84" t="str" cm="1">
        <f t="array" aca="1" ref="J3375" ca="1">_xlfn.XLOOKUP($B3375,INDIRECT(SUBSTITUTE("ИсходныеДанные!$где$2:$где$50000","где",$B$4)),INDIRECT(SUBSTITUTE("ИсходныеДанные!$что$2:$что$50000","что",J$4)),"",0,1)</f>
        <v/>
      </c>
      <c r="K3375" s="3">
        <f ca="1">IF($B3375&lt;&gt;"",SUMIF(INDIRECT("ИсходныеДанные!$"&amp;$K$4&amp;"$2:$"&amp;$K$4&amp;"$50000"),$B3375&amp;"#"&amp;K$6,INDIRECT("ИсходныеДанные!$J$2:$J$50000")),0)</f>
        <v>0</v>
      </c>
      <c r="L3375" s="3">
        <f ca="1">IF($B3375&lt;&gt;"",SUMIF(INDIRECT("ИсходныеДанные!$"&amp;$K$4&amp;"$2:$"&amp;$K$4&amp;"$50000"),$B3375&amp;"#"&amp;L$6,INDIRECT("ИсходныеДанные!$J$2:$J$50000")),0)</f>
        <v>0</v>
      </c>
      <c r="M3375" s="3">
        <f ca="1">IF($B3375&lt;&gt;"",SUMIF(INDIRECT("ИсходныеДанные!$"&amp;$K$4&amp;"$2:$"&amp;$K$4&amp;"$50000"),$B3375&amp;"#"&amp;M$6,INDIRECT("ИсходныеДанные!$J$2:$J$50000")),0)</f>
        <v>0</v>
      </c>
      <c r="N3375" s="3">
        <f ca="1">IF($B3375&lt;&gt;"",SUMIF(INDIRECT("ИсходныеДанные!$"&amp;$K$4&amp;"$2:$"&amp;$K$4&amp;"$50000"),$B3375&amp;"#"&amp;N$6,INDIRECT("ИсходныеДанные!$J$2:$J$50000")),0)</f>
        <v>0</v>
      </c>
      <c r="O3375" s="3">
        <f ca="1">IF($B3375&lt;&gt;"",SUMIF(INDIRECT("ИсходныеДанные!$"&amp;$K$4&amp;"$2:$"&amp;$K$4&amp;"$50000"),$B3375&amp;"#"&amp;O$6,INDIRECT("ИсходныеДанные!$J$2:$J$50000")),0)</f>
        <v>0</v>
      </c>
      <c r="P3375" s="3">
        <f ca="1">IF($B3375&lt;&gt;"",SUMIF(INDIRECT("ИсходныеДанные!$"&amp;$K$4&amp;"$2:$"&amp;$K$4&amp;"$50000"),$B3375&amp;"#"&amp;P$6,INDIRECT("ИсходныеДанные!$J$2:$J$50000")),0)</f>
        <v>0</v>
      </c>
      <c r="Q3375" s="3">
        <f ca="1">IF($B3375&lt;&gt;"",SUMIF(INDIRECT("ИсходныеДанные!$"&amp;$K$4&amp;"$2:$"&amp;$K$4&amp;"$50000"),$B3375&amp;"#"&amp;Q$6,INDIRECT("ИсходныеДанные!$J$2:$J$50000")),0)</f>
        <v>0</v>
      </c>
      <c r="R3375" s="3">
        <f ca="1">IF($B3375&lt;&gt;"",SUMIF(INDIRECT("ИсходныеДанные!$"&amp;$K$4&amp;"$2:$"&amp;$K$4&amp;"$50000"),$B3375&amp;"#"&amp;R$6,INDIRECT("ИсходныеДанные!$J$2:$J$50000")),0)</f>
        <v>0</v>
      </c>
      <c r="S3375" s="3">
        <f ca="1">IF($B3375&lt;&gt;"",SUMIF(INDIRECT("ИсходныеДанные!$"&amp;$K$4&amp;"$2:$"&amp;$K$4&amp;"$50000"),$B3375&amp;"#"&amp;S$6,INDIRECT("ИсходныеДанные!$J$2:$J$50000")),0)</f>
        <v>0</v>
      </c>
      <c r="T3375" s="3">
        <f ca="1">IF($B3375&lt;&gt;"",SUMIF(INDIRECT("ИсходныеДанные!$"&amp;$K$4&amp;"$2:$"&amp;$K$4&amp;"$50000"),$B3375&amp;"#"&amp;T$6,INDIRECT("ИсходныеДанные!$J$2:$J$50000")),0)</f>
        <v>0</v>
      </c>
      <c r="U3375" s="3">
        <f ca="1">IF($B3375&lt;&gt;"",SUMIF(INDIRECT("ИсходныеДанные!$"&amp;$K$4&amp;"$2:$"&amp;$K$4&amp;"$50000"),$B3375&amp;"#"&amp;U$6,INDIRECT("ИсходныеДанные!$J$2:$J$50000")),0)</f>
        <v>0</v>
      </c>
      <c r="V3375" s="3">
        <f ca="1">IF($B3375&lt;&gt;"",SUMIF(INDIRECT("ИсходныеДанные!$"&amp;$K$4&amp;"$2:$"&amp;$K$4&amp;"$50000"),$B3375&amp;"#"&amp;V$6,INDIRECT("ИсходныеДанные!$J$2:$J$50000")),0)</f>
        <v>0</v>
      </c>
      <c r="W3375" s="16" t="e">
        <f ca="1">SUM(K3375:V3375)/Пофамильно!$R$1</f>
        <v>#DIV/0!</v>
      </c>
    </row>
    <row r="3376" spans="1:23" x14ac:dyDescent="0.25">
      <c r="A3376" s="10" t="str">
        <f t="shared" ca="1" si="54"/>
        <v>delete</v>
      </c>
      <c r="B3376" s="16" cm="1">
        <f t="array" aca="1" ref="B3376" ca="1">INDIRECT("УникальныеСписки!D"&amp;ROW()-$L$4)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14"/>
      <c r="G3376" s="81" t="str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84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84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84" t="str" cm="1">
        <f t="array" aca="1" ref="J3376" ca="1">_xlfn.XLOOKUP($B3376,INDIRECT(SUBSTITUTE("ИсходныеДанные!$где$2:$где$50000","где",$B$4)),INDIRECT(SUBSTITUTE("ИсходныеДанные!$что$2:$что$50000","что",J$4)),"",0,1)</f>
        <v/>
      </c>
      <c r="K3376" s="3">
        <f ca="1">IF($B3376&lt;&gt;"",SUMIF(INDIRECT("ИсходныеДанные!$"&amp;$K$4&amp;"$2:$"&amp;$K$4&amp;"$50000"),$B3376&amp;"#"&amp;K$6,INDIRECT("ИсходныеДанные!$J$2:$J$50000")),0)</f>
        <v>0</v>
      </c>
      <c r="L3376" s="3">
        <f ca="1">IF($B3376&lt;&gt;"",SUMIF(INDIRECT("ИсходныеДанные!$"&amp;$K$4&amp;"$2:$"&amp;$K$4&amp;"$50000"),$B3376&amp;"#"&amp;L$6,INDIRECT("ИсходныеДанные!$J$2:$J$50000")),0)</f>
        <v>0</v>
      </c>
      <c r="M3376" s="3">
        <f ca="1">IF($B3376&lt;&gt;"",SUMIF(INDIRECT("ИсходныеДанные!$"&amp;$K$4&amp;"$2:$"&amp;$K$4&amp;"$50000"),$B3376&amp;"#"&amp;M$6,INDIRECT("ИсходныеДанные!$J$2:$J$50000")),0)</f>
        <v>0</v>
      </c>
      <c r="N3376" s="3">
        <f ca="1">IF($B3376&lt;&gt;"",SUMIF(INDIRECT("ИсходныеДанные!$"&amp;$K$4&amp;"$2:$"&amp;$K$4&amp;"$50000"),$B3376&amp;"#"&amp;N$6,INDIRECT("ИсходныеДанные!$J$2:$J$50000")),0)</f>
        <v>0</v>
      </c>
      <c r="O3376" s="3">
        <f ca="1">IF($B3376&lt;&gt;"",SUMIF(INDIRECT("ИсходныеДанные!$"&amp;$K$4&amp;"$2:$"&amp;$K$4&amp;"$50000"),$B3376&amp;"#"&amp;O$6,INDIRECT("ИсходныеДанные!$J$2:$J$50000")),0)</f>
        <v>0</v>
      </c>
      <c r="P3376" s="3">
        <f ca="1">IF($B3376&lt;&gt;"",SUMIF(INDIRECT("ИсходныеДанные!$"&amp;$K$4&amp;"$2:$"&amp;$K$4&amp;"$50000"),$B3376&amp;"#"&amp;P$6,INDIRECT("ИсходныеДанные!$J$2:$J$50000")),0)</f>
        <v>0</v>
      </c>
      <c r="Q3376" s="3">
        <f ca="1">IF($B3376&lt;&gt;"",SUMIF(INDIRECT("ИсходныеДанные!$"&amp;$K$4&amp;"$2:$"&amp;$K$4&amp;"$50000"),$B3376&amp;"#"&amp;Q$6,INDIRECT("ИсходныеДанные!$J$2:$J$50000")),0)</f>
        <v>0</v>
      </c>
      <c r="R3376" s="3">
        <f ca="1">IF($B3376&lt;&gt;"",SUMIF(INDIRECT("ИсходныеДанные!$"&amp;$K$4&amp;"$2:$"&amp;$K$4&amp;"$50000"),$B3376&amp;"#"&amp;R$6,INDIRECT("ИсходныеДанные!$J$2:$J$50000")),0)</f>
        <v>0</v>
      </c>
      <c r="S3376" s="3">
        <f ca="1">IF($B3376&lt;&gt;"",SUMIF(INDIRECT("ИсходныеДанные!$"&amp;$K$4&amp;"$2:$"&amp;$K$4&amp;"$50000"),$B3376&amp;"#"&amp;S$6,INDIRECT("ИсходныеДанные!$J$2:$J$50000")),0)</f>
        <v>0</v>
      </c>
      <c r="T3376" s="3">
        <f ca="1">IF($B3376&lt;&gt;"",SUMIF(INDIRECT("ИсходныеДанные!$"&amp;$K$4&amp;"$2:$"&amp;$K$4&amp;"$50000"),$B3376&amp;"#"&amp;T$6,INDIRECT("ИсходныеДанные!$J$2:$J$50000")),0)</f>
        <v>0</v>
      </c>
      <c r="U3376" s="3">
        <f ca="1">IF($B3376&lt;&gt;"",SUMIF(INDIRECT("ИсходныеДанные!$"&amp;$K$4&amp;"$2:$"&amp;$K$4&amp;"$50000"),$B3376&amp;"#"&amp;U$6,INDIRECT("ИсходныеДанные!$J$2:$J$50000")),0)</f>
        <v>0</v>
      </c>
      <c r="V3376" s="3">
        <f ca="1">IF($B3376&lt;&gt;"",SUMIF(INDIRECT("ИсходныеДанные!$"&amp;$K$4&amp;"$2:$"&amp;$K$4&amp;"$50000"),$B3376&amp;"#"&amp;V$6,INDIRECT("ИсходныеДанные!$J$2:$J$50000")),0)</f>
        <v>0</v>
      </c>
      <c r="W3376" s="16" t="e">
        <f ca="1">SUM(K3376:V3376)/Пофамильно!$R$1</f>
        <v>#DIV/0!</v>
      </c>
    </row>
    <row r="3377" spans="1:23" x14ac:dyDescent="0.25">
      <c r="A3377" s="10" t="str">
        <f t="shared" ca="1" si="54"/>
        <v>delete</v>
      </c>
      <c r="B3377" s="16" cm="1">
        <f t="array" aca="1" ref="B3377" ca="1">INDIRECT("УникальныеСписки!D"&amp;ROW()-$L$4)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14"/>
      <c r="G3377" s="81" t="str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84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84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84" t="str" cm="1">
        <f t="array" aca="1" ref="J3377" ca="1">_xlfn.XLOOKUP($B3377,INDIRECT(SUBSTITUTE("ИсходныеДанные!$где$2:$где$50000","где",$B$4)),INDIRECT(SUBSTITUTE("ИсходныеДанные!$что$2:$что$50000","что",J$4)),"",0,1)</f>
        <v/>
      </c>
      <c r="K3377" s="3">
        <f ca="1">IF($B3377&lt;&gt;"",SUMIF(INDIRECT("ИсходныеДанные!$"&amp;$K$4&amp;"$2:$"&amp;$K$4&amp;"$50000"),$B3377&amp;"#"&amp;K$6,INDIRECT("ИсходныеДанные!$J$2:$J$50000")),0)</f>
        <v>0</v>
      </c>
      <c r="L3377" s="3">
        <f ca="1">IF($B3377&lt;&gt;"",SUMIF(INDIRECT("ИсходныеДанные!$"&amp;$K$4&amp;"$2:$"&amp;$K$4&amp;"$50000"),$B3377&amp;"#"&amp;L$6,INDIRECT("ИсходныеДанные!$J$2:$J$50000")),0)</f>
        <v>0</v>
      </c>
      <c r="M3377" s="3">
        <f ca="1">IF($B3377&lt;&gt;"",SUMIF(INDIRECT("ИсходныеДанные!$"&amp;$K$4&amp;"$2:$"&amp;$K$4&amp;"$50000"),$B3377&amp;"#"&amp;M$6,INDIRECT("ИсходныеДанные!$J$2:$J$50000")),0)</f>
        <v>0</v>
      </c>
      <c r="N3377" s="3">
        <f ca="1">IF($B3377&lt;&gt;"",SUMIF(INDIRECT("ИсходныеДанные!$"&amp;$K$4&amp;"$2:$"&amp;$K$4&amp;"$50000"),$B3377&amp;"#"&amp;N$6,INDIRECT("ИсходныеДанные!$J$2:$J$50000")),0)</f>
        <v>0</v>
      </c>
      <c r="O3377" s="3">
        <f ca="1">IF($B3377&lt;&gt;"",SUMIF(INDIRECT("ИсходныеДанные!$"&amp;$K$4&amp;"$2:$"&amp;$K$4&amp;"$50000"),$B3377&amp;"#"&amp;O$6,INDIRECT("ИсходныеДанные!$J$2:$J$50000")),0)</f>
        <v>0</v>
      </c>
      <c r="P3377" s="3">
        <f ca="1">IF($B3377&lt;&gt;"",SUMIF(INDIRECT("ИсходныеДанные!$"&amp;$K$4&amp;"$2:$"&amp;$K$4&amp;"$50000"),$B3377&amp;"#"&amp;P$6,INDIRECT("ИсходныеДанные!$J$2:$J$50000")),0)</f>
        <v>0</v>
      </c>
      <c r="Q3377" s="3">
        <f ca="1">IF($B3377&lt;&gt;"",SUMIF(INDIRECT("ИсходныеДанные!$"&amp;$K$4&amp;"$2:$"&amp;$K$4&amp;"$50000"),$B3377&amp;"#"&amp;Q$6,INDIRECT("ИсходныеДанные!$J$2:$J$50000")),0)</f>
        <v>0</v>
      </c>
      <c r="R3377" s="3">
        <f ca="1">IF($B3377&lt;&gt;"",SUMIF(INDIRECT("ИсходныеДанные!$"&amp;$K$4&amp;"$2:$"&amp;$K$4&amp;"$50000"),$B3377&amp;"#"&amp;R$6,INDIRECT("ИсходныеДанные!$J$2:$J$50000")),0)</f>
        <v>0</v>
      </c>
      <c r="S3377" s="3">
        <f ca="1">IF($B3377&lt;&gt;"",SUMIF(INDIRECT("ИсходныеДанные!$"&amp;$K$4&amp;"$2:$"&amp;$K$4&amp;"$50000"),$B3377&amp;"#"&amp;S$6,INDIRECT("ИсходныеДанные!$J$2:$J$50000")),0)</f>
        <v>0</v>
      </c>
      <c r="T3377" s="3">
        <f ca="1">IF($B3377&lt;&gt;"",SUMIF(INDIRECT("ИсходныеДанные!$"&amp;$K$4&amp;"$2:$"&amp;$K$4&amp;"$50000"),$B3377&amp;"#"&amp;T$6,INDIRECT("ИсходныеДанные!$J$2:$J$50000")),0)</f>
        <v>0</v>
      </c>
      <c r="U3377" s="3">
        <f ca="1">IF($B3377&lt;&gt;"",SUMIF(INDIRECT("ИсходныеДанные!$"&amp;$K$4&amp;"$2:$"&amp;$K$4&amp;"$50000"),$B3377&amp;"#"&amp;U$6,INDIRECT("ИсходныеДанные!$J$2:$J$50000")),0)</f>
        <v>0</v>
      </c>
      <c r="V3377" s="3">
        <f ca="1">IF($B3377&lt;&gt;"",SUMIF(INDIRECT("ИсходныеДанные!$"&amp;$K$4&amp;"$2:$"&amp;$K$4&amp;"$50000"),$B3377&amp;"#"&amp;V$6,INDIRECT("ИсходныеДанные!$J$2:$J$50000")),0)</f>
        <v>0</v>
      </c>
      <c r="W3377" s="16" t="e">
        <f ca="1">SUM(K3377:V3377)/Пофамильно!$R$1</f>
        <v>#DIV/0!</v>
      </c>
    </row>
    <row r="3378" spans="1:23" x14ac:dyDescent="0.25">
      <c r="A3378" s="10" t="str">
        <f t="shared" ca="1" si="54"/>
        <v>delete</v>
      </c>
      <c r="B3378" s="16" cm="1">
        <f t="array" aca="1" ref="B3378" ca="1">INDIRECT("УникальныеСписки!D"&amp;ROW()-$L$4)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14"/>
      <c r="G3378" s="81" t="str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84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84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84" t="str" cm="1">
        <f t="array" aca="1" ref="J3378" ca="1">_xlfn.XLOOKUP($B3378,INDIRECT(SUBSTITUTE("ИсходныеДанные!$где$2:$где$50000","где",$B$4)),INDIRECT(SUBSTITUTE("ИсходныеДанные!$что$2:$что$50000","что",J$4)),"",0,1)</f>
        <v/>
      </c>
      <c r="K3378" s="3">
        <f ca="1">IF($B3378&lt;&gt;"",SUMIF(INDIRECT("ИсходныеДанные!$"&amp;$K$4&amp;"$2:$"&amp;$K$4&amp;"$50000"),$B3378&amp;"#"&amp;K$6,INDIRECT("ИсходныеДанные!$J$2:$J$50000")),0)</f>
        <v>0</v>
      </c>
      <c r="L3378" s="3">
        <f ca="1">IF($B3378&lt;&gt;"",SUMIF(INDIRECT("ИсходныеДанные!$"&amp;$K$4&amp;"$2:$"&amp;$K$4&amp;"$50000"),$B3378&amp;"#"&amp;L$6,INDIRECT("ИсходныеДанные!$J$2:$J$50000")),0)</f>
        <v>0</v>
      </c>
      <c r="M3378" s="3">
        <f ca="1">IF($B3378&lt;&gt;"",SUMIF(INDIRECT("ИсходныеДанные!$"&amp;$K$4&amp;"$2:$"&amp;$K$4&amp;"$50000"),$B3378&amp;"#"&amp;M$6,INDIRECT("ИсходныеДанные!$J$2:$J$50000")),0)</f>
        <v>0</v>
      </c>
      <c r="N3378" s="3">
        <f ca="1">IF($B3378&lt;&gt;"",SUMIF(INDIRECT("ИсходныеДанные!$"&amp;$K$4&amp;"$2:$"&amp;$K$4&amp;"$50000"),$B3378&amp;"#"&amp;N$6,INDIRECT("ИсходныеДанные!$J$2:$J$50000")),0)</f>
        <v>0</v>
      </c>
      <c r="O3378" s="3">
        <f ca="1">IF($B3378&lt;&gt;"",SUMIF(INDIRECT("ИсходныеДанные!$"&amp;$K$4&amp;"$2:$"&amp;$K$4&amp;"$50000"),$B3378&amp;"#"&amp;O$6,INDIRECT("ИсходныеДанные!$J$2:$J$50000")),0)</f>
        <v>0</v>
      </c>
      <c r="P3378" s="3">
        <f ca="1">IF($B3378&lt;&gt;"",SUMIF(INDIRECT("ИсходныеДанные!$"&amp;$K$4&amp;"$2:$"&amp;$K$4&amp;"$50000"),$B3378&amp;"#"&amp;P$6,INDIRECT("ИсходныеДанные!$J$2:$J$50000")),0)</f>
        <v>0</v>
      </c>
      <c r="Q3378" s="3">
        <f ca="1">IF($B3378&lt;&gt;"",SUMIF(INDIRECT("ИсходныеДанные!$"&amp;$K$4&amp;"$2:$"&amp;$K$4&amp;"$50000"),$B3378&amp;"#"&amp;Q$6,INDIRECT("ИсходныеДанные!$J$2:$J$50000")),0)</f>
        <v>0</v>
      </c>
      <c r="R3378" s="3">
        <f ca="1">IF($B3378&lt;&gt;"",SUMIF(INDIRECT("ИсходныеДанные!$"&amp;$K$4&amp;"$2:$"&amp;$K$4&amp;"$50000"),$B3378&amp;"#"&amp;R$6,INDIRECT("ИсходныеДанные!$J$2:$J$50000")),0)</f>
        <v>0</v>
      </c>
      <c r="S3378" s="3">
        <f ca="1">IF($B3378&lt;&gt;"",SUMIF(INDIRECT("ИсходныеДанные!$"&amp;$K$4&amp;"$2:$"&amp;$K$4&amp;"$50000"),$B3378&amp;"#"&amp;S$6,INDIRECT("ИсходныеДанные!$J$2:$J$50000")),0)</f>
        <v>0</v>
      </c>
      <c r="T3378" s="3">
        <f ca="1">IF($B3378&lt;&gt;"",SUMIF(INDIRECT("ИсходныеДанные!$"&amp;$K$4&amp;"$2:$"&amp;$K$4&amp;"$50000"),$B3378&amp;"#"&amp;T$6,INDIRECT("ИсходныеДанные!$J$2:$J$50000")),0)</f>
        <v>0</v>
      </c>
      <c r="U3378" s="3">
        <f ca="1">IF($B3378&lt;&gt;"",SUMIF(INDIRECT("ИсходныеДанные!$"&amp;$K$4&amp;"$2:$"&amp;$K$4&amp;"$50000"),$B3378&amp;"#"&amp;U$6,INDIRECT("ИсходныеДанные!$J$2:$J$50000")),0)</f>
        <v>0</v>
      </c>
      <c r="V3378" s="3">
        <f ca="1">IF($B3378&lt;&gt;"",SUMIF(INDIRECT("ИсходныеДанные!$"&amp;$K$4&amp;"$2:$"&amp;$K$4&amp;"$50000"),$B3378&amp;"#"&amp;V$6,INDIRECT("ИсходныеДанные!$J$2:$J$50000")),0)</f>
        <v>0</v>
      </c>
      <c r="W3378" s="16" t="e">
        <f ca="1">SUM(K3378:V3378)/Пофамильно!$R$1</f>
        <v>#DIV/0!</v>
      </c>
    </row>
    <row r="3379" spans="1:23" x14ac:dyDescent="0.25">
      <c r="A3379" s="10" t="str">
        <f t="shared" ca="1" si="54"/>
        <v>delete</v>
      </c>
      <c r="B3379" s="16" cm="1">
        <f t="array" aca="1" ref="B3379" ca="1">INDIRECT("УникальныеСписки!D"&amp;ROW()-$L$4)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14"/>
      <c r="G3379" s="81" t="str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84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84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84" t="str" cm="1">
        <f t="array" aca="1" ref="J3379" ca="1">_xlfn.XLOOKUP($B3379,INDIRECT(SUBSTITUTE("ИсходныеДанные!$где$2:$где$50000","где",$B$4)),INDIRECT(SUBSTITUTE("ИсходныеДанные!$что$2:$что$50000","что",J$4)),"",0,1)</f>
        <v/>
      </c>
      <c r="K3379" s="3">
        <f ca="1">IF($B3379&lt;&gt;"",SUMIF(INDIRECT("ИсходныеДанные!$"&amp;$K$4&amp;"$2:$"&amp;$K$4&amp;"$50000"),$B3379&amp;"#"&amp;K$6,INDIRECT("ИсходныеДанные!$J$2:$J$50000")),0)</f>
        <v>0</v>
      </c>
      <c r="L3379" s="3">
        <f ca="1">IF($B3379&lt;&gt;"",SUMIF(INDIRECT("ИсходныеДанные!$"&amp;$K$4&amp;"$2:$"&amp;$K$4&amp;"$50000"),$B3379&amp;"#"&amp;L$6,INDIRECT("ИсходныеДанные!$J$2:$J$50000")),0)</f>
        <v>0</v>
      </c>
      <c r="M3379" s="3">
        <f ca="1">IF($B3379&lt;&gt;"",SUMIF(INDIRECT("ИсходныеДанные!$"&amp;$K$4&amp;"$2:$"&amp;$K$4&amp;"$50000"),$B3379&amp;"#"&amp;M$6,INDIRECT("ИсходныеДанные!$J$2:$J$50000")),0)</f>
        <v>0</v>
      </c>
      <c r="N3379" s="3">
        <f ca="1">IF($B3379&lt;&gt;"",SUMIF(INDIRECT("ИсходныеДанные!$"&amp;$K$4&amp;"$2:$"&amp;$K$4&amp;"$50000"),$B3379&amp;"#"&amp;N$6,INDIRECT("ИсходныеДанные!$J$2:$J$50000")),0)</f>
        <v>0</v>
      </c>
      <c r="O3379" s="3">
        <f ca="1">IF($B3379&lt;&gt;"",SUMIF(INDIRECT("ИсходныеДанные!$"&amp;$K$4&amp;"$2:$"&amp;$K$4&amp;"$50000"),$B3379&amp;"#"&amp;O$6,INDIRECT("ИсходныеДанные!$J$2:$J$50000")),0)</f>
        <v>0</v>
      </c>
      <c r="P3379" s="3">
        <f ca="1">IF($B3379&lt;&gt;"",SUMIF(INDIRECT("ИсходныеДанные!$"&amp;$K$4&amp;"$2:$"&amp;$K$4&amp;"$50000"),$B3379&amp;"#"&amp;P$6,INDIRECT("ИсходныеДанные!$J$2:$J$50000")),0)</f>
        <v>0</v>
      </c>
      <c r="Q3379" s="3">
        <f ca="1">IF($B3379&lt;&gt;"",SUMIF(INDIRECT("ИсходныеДанные!$"&amp;$K$4&amp;"$2:$"&amp;$K$4&amp;"$50000"),$B3379&amp;"#"&amp;Q$6,INDIRECT("ИсходныеДанные!$J$2:$J$50000")),0)</f>
        <v>0</v>
      </c>
      <c r="R3379" s="3">
        <f ca="1">IF($B3379&lt;&gt;"",SUMIF(INDIRECT("ИсходныеДанные!$"&amp;$K$4&amp;"$2:$"&amp;$K$4&amp;"$50000"),$B3379&amp;"#"&amp;R$6,INDIRECT("ИсходныеДанные!$J$2:$J$50000")),0)</f>
        <v>0</v>
      </c>
      <c r="S3379" s="3">
        <f ca="1">IF($B3379&lt;&gt;"",SUMIF(INDIRECT("ИсходныеДанные!$"&amp;$K$4&amp;"$2:$"&amp;$K$4&amp;"$50000"),$B3379&amp;"#"&amp;S$6,INDIRECT("ИсходныеДанные!$J$2:$J$50000")),0)</f>
        <v>0</v>
      </c>
      <c r="T3379" s="3">
        <f ca="1">IF($B3379&lt;&gt;"",SUMIF(INDIRECT("ИсходныеДанные!$"&amp;$K$4&amp;"$2:$"&amp;$K$4&amp;"$50000"),$B3379&amp;"#"&amp;T$6,INDIRECT("ИсходныеДанные!$J$2:$J$50000")),0)</f>
        <v>0</v>
      </c>
      <c r="U3379" s="3">
        <f ca="1">IF($B3379&lt;&gt;"",SUMIF(INDIRECT("ИсходныеДанные!$"&amp;$K$4&amp;"$2:$"&amp;$K$4&amp;"$50000"),$B3379&amp;"#"&amp;U$6,INDIRECT("ИсходныеДанные!$J$2:$J$50000")),0)</f>
        <v>0</v>
      </c>
      <c r="V3379" s="3">
        <f ca="1">IF($B3379&lt;&gt;"",SUMIF(INDIRECT("ИсходныеДанные!$"&amp;$K$4&amp;"$2:$"&amp;$K$4&amp;"$50000"),$B3379&amp;"#"&amp;V$6,INDIRECT("ИсходныеДанные!$J$2:$J$50000")),0)</f>
        <v>0</v>
      </c>
      <c r="W3379" s="16" t="e">
        <f ca="1">SUM(K3379:V3379)/Пофамильно!$R$1</f>
        <v>#DIV/0!</v>
      </c>
    </row>
    <row r="3380" spans="1:23" x14ac:dyDescent="0.25">
      <c r="A3380" s="10" t="str">
        <f t="shared" ca="1" si="54"/>
        <v>delete</v>
      </c>
      <c r="B3380" s="16" cm="1">
        <f t="array" aca="1" ref="B3380" ca="1">INDIRECT("УникальныеСписки!D"&amp;ROW()-$L$4)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14"/>
      <c r="G3380" s="81" t="str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84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84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84" t="str" cm="1">
        <f t="array" aca="1" ref="J3380" ca="1">_xlfn.XLOOKUP($B3380,INDIRECT(SUBSTITUTE("ИсходныеДанные!$где$2:$где$50000","где",$B$4)),INDIRECT(SUBSTITUTE("ИсходныеДанные!$что$2:$что$50000","что",J$4)),"",0,1)</f>
        <v/>
      </c>
      <c r="K3380" s="3">
        <f ca="1">IF($B3380&lt;&gt;"",SUMIF(INDIRECT("ИсходныеДанные!$"&amp;$K$4&amp;"$2:$"&amp;$K$4&amp;"$50000"),$B3380&amp;"#"&amp;K$6,INDIRECT("ИсходныеДанные!$J$2:$J$50000")),0)</f>
        <v>0</v>
      </c>
      <c r="L3380" s="3">
        <f ca="1">IF($B3380&lt;&gt;"",SUMIF(INDIRECT("ИсходныеДанные!$"&amp;$K$4&amp;"$2:$"&amp;$K$4&amp;"$50000"),$B3380&amp;"#"&amp;L$6,INDIRECT("ИсходныеДанные!$J$2:$J$50000")),0)</f>
        <v>0</v>
      </c>
      <c r="M3380" s="3">
        <f ca="1">IF($B3380&lt;&gt;"",SUMIF(INDIRECT("ИсходныеДанные!$"&amp;$K$4&amp;"$2:$"&amp;$K$4&amp;"$50000"),$B3380&amp;"#"&amp;M$6,INDIRECT("ИсходныеДанные!$J$2:$J$50000")),0)</f>
        <v>0</v>
      </c>
      <c r="N3380" s="3">
        <f ca="1">IF($B3380&lt;&gt;"",SUMIF(INDIRECT("ИсходныеДанные!$"&amp;$K$4&amp;"$2:$"&amp;$K$4&amp;"$50000"),$B3380&amp;"#"&amp;N$6,INDIRECT("ИсходныеДанные!$J$2:$J$50000")),0)</f>
        <v>0</v>
      </c>
      <c r="O3380" s="3">
        <f ca="1">IF($B3380&lt;&gt;"",SUMIF(INDIRECT("ИсходныеДанные!$"&amp;$K$4&amp;"$2:$"&amp;$K$4&amp;"$50000"),$B3380&amp;"#"&amp;O$6,INDIRECT("ИсходныеДанные!$J$2:$J$50000")),0)</f>
        <v>0</v>
      </c>
      <c r="P3380" s="3">
        <f ca="1">IF($B3380&lt;&gt;"",SUMIF(INDIRECT("ИсходныеДанные!$"&amp;$K$4&amp;"$2:$"&amp;$K$4&amp;"$50000"),$B3380&amp;"#"&amp;P$6,INDIRECT("ИсходныеДанные!$J$2:$J$50000")),0)</f>
        <v>0</v>
      </c>
      <c r="Q3380" s="3">
        <f ca="1">IF($B3380&lt;&gt;"",SUMIF(INDIRECT("ИсходныеДанные!$"&amp;$K$4&amp;"$2:$"&amp;$K$4&amp;"$50000"),$B3380&amp;"#"&amp;Q$6,INDIRECT("ИсходныеДанные!$J$2:$J$50000")),0)</f>
        <v>0</v>
      </c>
      <c r="R3380" s="3">
        <f ca="1">IF($B3380&lt;&gt;"",SUMIF(INDIRECT("ИсходныеДанные!$"&amp;$K$4&amp;"$2:$"&amp;$K$4&amp;"$50000"),$B3380&amp;"#"&amp;R$6,INDIRECT("ИсходныеДанные!$J$2:$J$50000")),0)</f>
        <v>0</v>
      </c>
      <c r="S3380" s="3">
        <f ca="1">IF($B3380&lt;&gt;"",SUMIF(INDIRECT("ИсходныеДанные!$"&amp;$K$4&amp;"$2:$"&amp;$K$4&amp;"$50000"),$B3380&amp;"#"&amp;S$6,INDIRECT("ИсходныеДанные!$J$2:$J$50000")),0)</f>
        <v>0</v>
      </c>
      <c r="T3380" s="3">
        <f ca="1">IF($B3380&lt;&gt;"",SUMIF(INDIRECT("ИсходныеДанные!$"&amp;$K$4&amp;"$2:$"&amp;$K$4&amp;"$50000"),$B3380&amp;"#"&amp;T$6,INDIRECT("ИсходныеДанные!$J$2:$J$50000")),0)</f>
        <v>0</v>
      </c>
      <c r="U3380" s="3">
        <f ca="1">IF($B3380&lt;&gt;"",SUMIF(INDIRECT("ИсходныеДанные!$"&amp;$K$4&amp;"$2:$"&amp;$K$4&amp;"$50000"),$B3380&amp;"#"&amp;U$6,INDIRECT("ИсходныеДанные!$J$2:$J$50000")),0)</f>
        <v>0</v>
      </c>
      <c r="V3380" s="3">
        <f ca="1">IF($B3380&lt;&gt;"",SUMIF(INDIRECT("ИсходныеДанные!$"&amp;$K$4&amp;"$2:$"&amp;$K$4&amp;"$50000"),$B3380&amp;"#"&amp;V$6,INDIRECT("ИсходныеДанные!$J$2:$J$50000")),0)</f>
        <v>0</v>
      </c>
      <c r="W3380" s="16" t="e">
        <f ca="1">SUM(K3380:V3380)/Пофамильно!$R$1</f>
        <v>#DIV/0!</v>
      </c>
    </row>
    <row r="3381" spans="1:23" x14ac:dyDescent="0.25">
      <c r="A3381" s="10" t="str">
        <f t="shared" ca="1" si="54"/>
        <v>delete</v>
      </c>
      <c r="B3381" s="16" cm="1">
        <f t="array" aca="1" ref="B3381" ca="1">INDIRECT("УникальныеСписки!D"&amp;ROW()-$L$4)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14"/>
      <c r="G3381" s="81" t="str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84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84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84" t="str" cm="1">
        <f t="array" aca="1" ref="J3381" ca="1">_xlfn.XLOOKUP($B3381,INDIRECT(SUBSTITUTE("ИсходныеДанные!$где$2:$где$50000","где",$B$4)),INDIRECT(SUBSTITUTE("ИсходныеДанные!$что$2:$что$50000","что",J$4)),"",0,1)</f>
        <v/>
      </c>
      <c r="K3381" s="3">
        <f ca="1">IF($B3381&lt;&gt;"",SUMIF(INDIRECT("ИсходныеДанные!$"&amp;$K$4&amp;"$2:$"&amp;$K$4&amp;"$50000"),$B3381&amp;"#"&amp;K$6,INDIRECT("ИсходныеДанные!$J$2:$J$50000")),0)</f>
        <v>0</v>
      </c>
      <c r="L3381" s="3">
        <f ca="1">IF($B3381&lt;&gt;"",SUMIF(INDIRECT("ИсходныеДанные!$"&amp;$K$4&amp;"$2:$"&amp;$K$4&amp;"$50000"),$B3381&amp;"#"&amp;L$6,INDIRECT("ИсходныеДанные!$J$2:$J$50000")),0)</f>
        <v>0</v>
      </c>
      <c r="M3381" s="3">
        <f ca="1">IF($B3381&lt;&gt;"",SUMIF(INDIRECT("ИсходныеДанные!$"&amp;$K$4&amp;"$2:$"&amp;$K$4&amp;"$50000"),$B3381&amp;"#"&amp;M$6,INDIRECT("ИсходныеДанные!$J$2:$J$50000")),0)</f>
        <v>0</v>
      </c>
      <c r="N3381" s="3">
        <f ca="1">IF($B3381&lt;&gt;"",SUMIF(INDIRECT("ИсходныеДанные!$"&amp;$K$4&amp;"$2:$"&amp;$K$4&amp;"$50000"),$B3381&amp;"#"&amp;N$6,INDIRECT("ИсходныеДанные!$J$2:$J$50000")),0)</f>
        <v>0</v>
      </c>
      <c r="O3381" s="3">
        <f ca="1">IF($B3381&lt;&gt;"",SUMIF(INDIRECT("ИсходныеДанные!$"&amp;$K$4&amp;"$2:$"&amp;$K$4&amp;"$50000"),$B3381&amp;"#"&amp;O$6,INDIRECT("ИсходныеДанные!$J$2:$J$50000")),0)</f>
        <v>0</v>
      </c>
      <c r="P3381" s="3">
        <f ca="1">IF($B3381&lt;&gt;"",SUMIF(INDIRECT("ИсходныеДанные!$"&amp;$K$4&amp;"$2:$"&amp;$K$4&amp;"$50000"),$B3381&amp;"#"&amp;P$6,INDIRECT("ИсходныеДанные!$J$2:$J$50000")),0)</f>
        <v>0</v>
      </c>
      <c r="Q3381" s="3">
        <f ca="1">IF($B3381&lt;&gt;"",SUMIF(INDIRECT("ИсходныеДанные!$"&amp;$K$4&amp;"$2:$"&amp;$K$4&amp;"$50000"),$B3381&amp;"#"&amp;Q$6,INDIRECT("ИсходныеДанные!$J$2:$J$50000")),0)</f>
        <v>0</v>
      </c>
      <c r="R3381" s="3">
        <f ca="1">IF($B3381&lt;&gt;"",SUMIF(INDIRECT("ИсходныеДанные!$"&amp;$K$4&amp;"$2:$"&amp;$K$4&amp;"$50000"),$B3381&amp;"#"&amp;R$6,INDIRECT("ИсходныеДанные!$J$2:$J$50000")),0)</f>
        <v>0</v>
      </c>
      <c r="S3381" s="3">
        <f ca="1">IF($B3381&lt;&gt;"",SUMIF(INDIRECT("ИсходныеДанные!$"&amp;$K$4&amp;"$2:$"&amp;$K$4&amp;"$50000"),$B3381&amp;"#"&amp;S$6,INDIRECT("ИсходныеДанные!$J$2:$J$50000")),0)</f>
        <v>0</v>
      </c>
      <c r="T3381" s="3">
        <f ca="1">IF($B3381&lt;&gt;"",SUMIF(INDIRECT("ИсходныеДанные!$"&amp;$K$4&amp;"$2:$"&amp;$K$4&amp;"$50000"),$B3381&amp;"#"&amp;T$6,INDIRECT("ИсходныеДанные!$J$2:$J$50000")),0)</f>
        <v>0</v>
      </c>
      <c r="U3381" s="3">
        <f ca="1">IF($B3381&lt;&gt;"",SUMIF(INDIRECT("ИсходныеДанные!$"&amp;$K$4&amp;"$2:$"&amp;$K$4&amp;"$50000"),$B3381&amp;"#"&amp;U$6,INDIRECT("ИсходныеДанные!$J$2:$J$50000")),0)</f>
        <v>0</v>
      </c>
      <c r="V3381" s="3">
        <f ca="1">IF($B3381&lt;&gt;"",SUMIF(INDIRECT("ИсходныеДанные!$"&amp;$K$4&amp;"$2:$"&amp;$K$4&amp;"$50000"),$B3381&amp;"#"&amp;V$6,INDIRECT("ИсходныеДанные!$J$2:$J$50000")),0)</f>
        <v>0</v>
      </c>
      <c r="W3381" s="16" t="e">
        <f ca="1">SUM(K3381:V3381)/Пофамильно!$R$1</f>
        <v>#DIV/0!</v>
      </c>
    </row>
    <row r="3382" spans="1:23" x14ac:dyDescent="0.25">
      <c r="A3382" s="10" t="str">
        <f t="shared" ca="1" si="54"/>
        <v>delete</v>
      </c>
      <c r="B3382" s="16" cm="1">
        <f t="array" aca="1" ref="B3382" ca="1">INDIRECT("УникальныеСписки!D"&amp;ROW()-$L$4)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14"/>
      <c r="G3382" s="81" t="str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84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84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84" t="str" cm="1">
        <f t="array" aca="1" ref="J3382" ca="1">_xlfn.XLOOKUP($B3382,INDIRECT(SUBSTITUTE("ИсходныеДанные!$где$2:$где$50000","где",$B$4)),INDIRECT(SUBSTITUTE("ИсходныеДанные!$что$2:$что$50000","что",J$4)),"",0,1)</f>
        <v/>
      </c>
      <c r="K3382" s="3">
        <f ca="1">IF($B3382&lt;&gt;"",SUMIF(INDIRECT("ИсходныеДанные!$"&amp;$K$4&amp;"$2:$"&amp;$K$4&amp;"$50000"),$B3382&amp;"#"&amp;K$6,INDIRECT("ИсходныеДанные!$J$2:$J$50000")),0)</f>
        <v>0</v>
      </c>
      <c r="L3382" s="3">
        <f ca="1">IF($B3382&lt;&gt;"",SUMIF(INDIRECT("ИсходныеДанные!$"&amp;$K$4&amp;"$2:$"&amp;$K$4&amp;"$50000"),$B3382&amp;"#"&amp;L$6,INDIRECT("ИсходныеДанные!$J$2:$J$50000")),0)</f>
        <v>0</v>
      </c>
      <c r="M3382" s="3">
        <f ca="1">IF($B3382&lt;&gt;"",SUMIF(INDIRECT("ИсходныеДанные!$"&amp;$K$4&amp;"$2:$"&amp;$K$4&amp;"$50000"),$B3382&amp;"#"&amp;M$6,INDIRECT("ИсходныеДанные!$J$2:$J$50000")),0)</f>
        <v>0</v>
      </c>
      <c r="N3382" s="3">
        <f ca="1">IF($B3382&lt;&gt;"",SUMIF(INDIRECT("ИсходныеДанные!$"&amp;$K$4&amp;"$2:$"&amp;$K$4&amp;"$50000"),$B3382&amp;"#"&amp;N$6,INDIRECT("ИсходныеДанные!$J$2:$J$50000")),0)</f>
        <v>0</v>
      </c>
      <c r="O3382" s="3">
        <f ca="1">IF($B3382&lt;&gt;"",SUMIF(INDIRECT("ИсходныеДанные!$"&amp;$K$4&amp;"$2:$"&amp;$K$4&amp;"$50000"),$B3382&amp;"#"&amp;O$6,INDIRECT("ИсходныеДанные!$J$2:$J$50000")),0)</f>
        <v>0</v>
      </c>
      <c r="P3382" s="3">
        <f ca="1">IF($B3382&lt;&gt;"",SUMIF(INDIRECT("ИсходныеДанные!$"&amp;$K$4&amp;"$2:$"&amp;$K$4&amp;"$50000"),$B3382&amp;"#"&amp;P$6,INDIRECT("ИсходныеДанные!$J$2:$J$50000")),0)</f>
        <v>0</v>
      </c>
      <c r="Q3382" s="3">
        <f ca="1">IF($B3382&lt;&gt;"",SUMIF(INDIRECT("ИсходныеДанные!$"&amp;$K$4&amp;"$2:$"&amp;$K$4&amp;"$50000"),$B3382&amp;"#"&amp;Q$6,INDIRECT("ИсходныеДанные!$J$2:$J$50000")),0)</f>
        <v>0</v>
      </c>
      <c r="R3382" s="3">
        <f ca="1">IF($B3382&lt;&gt;"",SUMIF(INDIRECT("ИсходныеДанные!$"&amp;$K$4&amp;"$2:$"&amp;$K$4&amp;"$50000"),$B3382&amp;"#"&amp;R$6,INDIRECT("ИсходныеДанные!$J$2:$J$50000")),0)</f>
        <v>0</v>
      </c>
      <c r="S3382" s="3">
        <f ca="1">IF($B3382&lt;&gt;"",SUMIF(INDIRECT("ИсходныеДанные!$"&amp;$K$4&amp;"$2:$"&amp;$K$4&amp;"$50000"),$B3382&amp;"#"&amp;S$6,INDIRECT("ИсходныеДанные!$J$2:$J$50000")),0)</f>
        <v>0</v>
      </c>
      <c r="T3382" s="3">
        <f ca="1">IF($B3382&lt;&gt;"",SUMIF(INDIRECT("ИсходныеДанные!$"&amp;$K$4&amp;"$2:$"&amp;$K$4&amp;"$50000"),$B3382&amp;"#"&amp;T$6,INDIRECT("ИсходныеДанные!$J$2:$J$50000")),0)</f>
        <v>0</v>
      </c>
      <c r="U3382" s="3">
        <f ca="1">IF($B3382&lt;&gt;"",SUMIF(INDIRECT("ИсходныеДанные!$"&amp;$K$4&amp;"$2:$"&amp;$K$4&amp;"$50000"),$B3382&amp;"#"&amp;U$6,INDIRECT("ИсходныеДанные!$J$2:$J$50000")),0)</f>
        <v>0</v>
      </c>
      <c r="V3382" s="3">
        <f ca="1">IF($B3382&lt;&gt;"",SUMIF(INDIRECT("ИсходныеДанные!$"&amp;$K$4&amp;"$2:$"&amp;$K$4&amp;"$50000"),$B3382&amp;"#"&amp;V$6,INDIRECT("ИсходныеДанные!$J$2:$J$50000")),0)</f>
        <v>0</v>
      </c>
      <c r="W3382" s="16" t="e">
        <f ca="1">SUM(K3382:V3382)/Пофамильно!$R$1</f>
        <v>#DIV/0!</v>
      </c>
    </row>
    <row r="3383" spans="1:23" x14ac:dyDescent="0.25">
      <c r="A3383" s="10" t="str">
        <f t="shared" ca="1" si="54"/>
        <v>delete</v>
      </c>
      <c r="B3383" s="16" cm="1">
        <f t="array" aca="1" ref="B3383" ca="1">INDIRECT("УникальныеСписки!D"&amp;ROW()-$L$4)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14"/>
      <c r="G3383" s="81" t="str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84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84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84" t="str" cm="1">
        <f t="array" aca="1" ref="J3383" ca="1">_xlfn.XLOOKUP($B3383,INDIRECT(SUBSTITUTE("ИсходныеДанные!$где$2:$где$50000","где",$B$4)),INDIRECT(SUBSTITUTE("ИсходныеДанные!$что$2:$что$50000","что",J$4)),"",0,1)</f>
        <v/>
      </c>
      <c r="K3383" s="3">
        <f ca="1">IF($B3383&lt;&gt;"",SUMIF(INDIRECT("ИсходныеДанные!$"&amp;$K$4&amp;"$2:$"&amp;$K$4&amp;"$50000"),$B3383&amp;"#"&amp;K$6,INDIRECT("ИсходныеДанные!$J$2:$J$50000")),0)</f>
        <v>0</v>
      </c>
      <c r="L3383" s="3">
        <f ca="1">IF($B3383&lt;&gt;"",SUMIF(INDIRECT("ИсходныеДанные!$"&amp;$K$4&amp;"$2:$"&amp;$K$4&amp;"$50000"),$B3383&amp;"#"&amp;L$6,INDIRECT("ИсходныеДанные!$J$2:$J$50000")),0)</f>
        <v>0</v>
      </c>
      <c r="M3383" s="3">
        <f ca="1">IF($B3383&lt;&gt;"",SUMIF(INDIRECT("ИсходныеДанные!$"&amp;$K$4&amp;"$2:$"&amp;$K$4&amp;"$50000"),$B3383&amp;"#"&amp;M$6,INDIRECT("ИсходныеДанные!$J$2:$J$50000")),0)</f>
        <v>0</v>
      </c>
      <c r="N3383" s="3">
        <f ca="1">IF($B3383&lt;&gt;"",SUMIF(INDIRECT("ИсходныеДанные!$"&amp;$K$4&amp;"$2:$"&amp;$K$4&amp;"$50000"),$B3383&amp;"#"&amp;N$6,INDIRECT("ИсходныеДанные!$J$2:$J$50000")),0)</f>
        <v>0</v>
      </c>
      <c r="O3383" s="3">
        <f ca="1">IF($B3383&lt;&gt;"",SUMIF(INDIRECT("ИсходныеДанные!$"&amp;$K$4&amp;"$2:$"&amp;$K$4&amp;"$50000"),$B3383&amp;"#"&amp;O$6,INDIRECT("ИсходныеДанные!$J$2:$J$50000")),0)</f>
        <v>0</v>
      </c>
      <c r="P3383" s="3">
        <f ca="1">IF($B3383&lt;&gt;"",SUMIF(INDIRECT("ИсходныеДанные!$"&amp;$K$4&amp;"$2:$"&amp;$K$4&amp;"$50000"),$B3383&amp;"#"&amp;P$6,INDIRECT("ИсходныеДанные!$J$2:$J$50000")),0)</f>
        <v>0</v>
      </c>
      <c r="Q3383" s="3">
        <f ca="1">IF($B3383&lt;&gt;"",SUMIF(INDIRECT("ИсходныеДанные!$"&amp;$K$4&amp;"$2:$"&amp;$K$4&amp;"$50000"),$B3383&amp;"#"&amp;Q$6,INDIRECT("ИсходныеДанные!$J$2:$J$50000")),0)</f>
        <v>0</v>
      </c>
      <c r="R3383" s="3">
        <f ca="1">IF($B3383&lt;&gt;"",SUMIF(INDIRECT("ИсходныеДанные!$"&amp;$K$4&amp;"$2:$"&amp;$K$4&amp;"$50000"),$B3383&amp;"#"&amp;R$6,INDIRECT("ИсходныеДанные!$J$2:$J$50000")),0)</f>
        <v>0</v>
      </c>
      <c r="S3383" s="3">
        <f ca="1">IF($B3383&lt;&gt;"",SUMIF(INDIRECT("ИсходныеДанные!$"&amp;$K$4&amp;"$2:$"&amp;$K$4&amp;"$50000"),$B3383&amp;"#"&amp;S$6,INDIRECT("ИсходныеДанные!$J$2:$J$50000")),0)</f>
        <v>0</v>
      </c>
      <c r="T3383" s="3">
        <f ca="1">IF($B3383&lt;&gt;"",SUMIF(INDIRECT("ИсходныеДанные!$"&amp;$K$4&amp;"$2:$"&amp;$K$4&amp;"$50000"),$B3383&amp;"#"&amp;T$6,INDIRECT("ИсходныеДанные!$J$2:$J$50000")),0)</f>
        <v>0</v>
      </c>
      <c r="U3383" s="3">
        <f ca="1">IF($B3383&lt;&gt;"",SUMIF(INDIRECT("ИсходныеДанные!$"&amp;$K$4&amp;"$2:$"&amp;$K$4&amp;"$50000"),$B3383&amp;"#"&amp;U$6,INDIRECT("ИсходныеДанные!$J$2:$J$50000")),0)</f>
        <v>0</v>
      </c>
      <c r="V3383" s="3">
        <f ca="1">IF($B3383&lt;&gt;"",SUMIF(INDIRECT("ИсходныеДанные!$"&amp;$K$4&amp;"$2:$"&amp;$K$4&amp;"$50000"),$B3383&amp;"#"&amp;V$6,INDIRECT("ИсходныеДанные!$J$2:$J$50000")),0)</f>
        <v>0</v>
      </c>
      <c r="W3383" s="16" t="e">
        <f ca="1">SUM(K3383:V3383)/Пофамильно!$R$1</f>
        <v>#DIV/0!</v>
      </c>
    </row>
    <row r="3384" spans="1:23" x14ac:dyDescent="0.25">
      <c r="A3384" s="10" t="str">
        <f t="shared" ca="1" si="54"/>
        <v>delete</v>
      </c>
      <c r="B3384" s="16" cm="1">
        <f t="array" aca="1" ref="B3384" ca="1">INDIRECT("УникальныеСписки!D"&amp;ROW()-$L$4)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14"/>
      <c r="G3384" s="81" t="str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84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84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84" t="str" cm="1">
        <f t="array" aca="1" ref="J3384" ca="1">_xlfn.XLOOKUP($B3384,INDIRECT(SUBSTITUTE("ИсходныеДанные!$где$2:$где$50000","где",$B$4)),INDIRECT(SUBSTITUTE("ИсходныеДанные!$что$2:$что$50000","что",J$4)),"",0,1)</f>
        <v/>
      </c>
      <c r="K3384" s="3">
        <f ca="1">IF($B3384&lt;&gt;"",SUMIF(INDIRECT("ИсходныеДанные!$"&amp;$K$4&amp;"$2:$"&amp;$K$4&amp;"$50000"),$B3384&amp;"#"&amp;K$6,INDIRECT("ИсходныеДанные!$J$2:$J$50000")),0)</f>
        <v>0</v>
      </c>
      <c r="L3384" s="3">
        <f ca="1">IF($B3384&lt;&gt;"",SUMIF(INDIRECT("ИсходныеДанные!$"&amp;$K$4&amp;"$2:$"&amp;$K$4&amp;"$50000"),$B3384&amp;"#"&amp;L$6,INDIRECT("ИсходныеДанные!$J$2:$J$50000")),0)</f>
        <v>0</v>
      </c>
      <c r="M3384" s="3">
        <f ca="1">IF($B3384&lt;&gt;"",SUMIF(INDIRECT("ИсходныеДанные!$"&amp;$K$4&amp;"$2:$"&amp;$K$4&amp;"$50000"),$B3384&amp;"#"&amp;M$6,INDIRECT("ИсходныеДанные!$J$2:$J$50000")),0)</f>
        <v>0</v>
      </c>
      <c r="N3384" s="3">
        <f ca="1">IF($B3384&lt;&gt;"",SUMIF(INDIRECT("ИсходныеДанные!$"&amp;$K$4&amp;"$2:$"&amp;$K$4&amp;"$50000"),$B3384&amp;"#"&amp;N$6,INDIRECT("ИсходныеДанные!$J$2:$J$50000")),0)</f>
        <v>0</v>
      </c>
      <c r="O3384" s="3">
        <f ca="1">IF($B3384&lt;&gt;"",SUMIF(INDIRECT("ИсходныеДанные!$"&amp;$K$4&amp;"$2:$"&amp;$K$4&amp;"$50000"),$B3384&amp;"#"&amp;O$6,INDIRECT("ИсходныеДанные!$J$2:$J$50000")),0)</f>
        <v>0</v>
      </c>
      <c r="P3384" s="3">
        <f ca="1">IF($B3384&lt;&gt;"",SUMIF(INDIRECT("ИсходныеДанные!$"&amp;$K$4&amp;"$2:$"&amp;$K$4&amp;"$50000"),$B3384&amp;"#"&amp;P$6,INDIRECT("ИсходныеДанные!$J$2:$J$50000")),0)</f>
        <v>0</v>
      </c>
      <c r="Q3384" s="3">
        <f ca="1">IF($B3384&lt;&gt;"",SUMIF(INDIRECT("ИсходныеДанные!$"&amp;$K$4&amp;"$2:$"&amp;$K$4&amp;"$50000"),$B3384&amp;"#"&amp;Q$6,INDIRECT("ИсходныеДанные!$J$2:$J$50000")),0)</f>
        <v>0</v>
      </c>
      <c r="R3384" s="3">
        <f ca="1">IF($B3384&lt;&gt;"",SUMIF(INDIRECT("ИсходныеДанные!$"&amp;$K$4&amp;"$2:$"&amp;$K$4&amp;"$50000"),$B3384&amp;"#"&amp;R$6,INDIRECT("ИсходныеДанные!$J$2:$J$50000")),0)</f>
        <v>0</v>
      </c>
      <c r="S3384" s="3">
        <f ca="1">IF($B3384&lt;&gt;"",SUMIF(INDIRECT("ИсходныеДанные!$"&amp;$K$4&amp;"$2:$"&amp;$K$4&amp;"$50000"),$B3384&amp;"#"&amp;S$6,INDIRECT("ИсходныеДанные!$J$2:$J$50000")),0)</f>
        <v>0</v>
      </c>
      <c r="T3384" s="3">
        <f ca="1">IF($B3384&lt;&gt;"",SUMIF(INDIRECT("ИсходныеДанные!$"&amp;$K$4&amp;"$2:$"&amp;$K$4&amp;"$50000"),$B3384&amp;"#"&amp;T$6,INDIRECT("ИсходныеДанные!$J$2:$J$50000")),0)</f>
        <v>0</v>
      </c>
      <c r="U3384" s="3">
        <f ca="1">IF($B3384&lt;&gt;"",SUMIF(INDIRECT("ИсходныеДанные!$"&amp;$K$4&amp;"$2:$"&amp;$K$4&amp;"$50000"),$B3384&amp;"#"&amp;U$6,INDIRECT("ИсходныеДанные!$J$2:$J$50000")),0)</f>
        <v>0</v>
      </c>
      <c r="V3384" s="3">
        <f ca="1">IF($B3384&lt;&gt;"",SUMIF(INDIRECT("ИсходныеДанные!$"&amp;$K$4&amp;"$2:$"&amp;$K$4&amp;"$50000"),$B3384&amp;"#"&amp;V$6,INDIRECT("ИсходныеДанные!$J$2:$J$50000")),0)</f>
        <v>0</v>
      </c>
      <c r="W3384" s="16" t="e">
        <f ca="1">SUM(K3384:V3384)/Пофамильно!$R$1</f>
        <v>#DIV/0!</v>
      </c>
    </row>
    <row r="3385" spans="1:23" x14ac:dyDescent="0.25">
      <c r="A3385" s="10" t="str">
        <f t="shared" ca="1" si="54"/>
        <v>delete</v>
      </c>
      <c r="B3385" s="16" cm="1">
        <f t="array" aca="1" ref="B3385" ca="1">INDIRECT("УникальныеСписки!D"&amp;ROW()-$L$4)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14"/>
      <c r="G3385" s="81" t="str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84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84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84" t="str" cm="1">
        <f t="array" aca="1" ref="J3385" ca="1">_xlfn.XLOOKUP($B3385,INDIRECT(SUBSTITUTE("ИсходныеДанные!$где$2:$где$50000","где",$B$4)),INDIRECT(SUBSTITUTE("ИсходныеДанные!$что$2:$что$50000","что",J$4)),"",0,1)</f>
        <v/>
      </c>
      <c r="K3385" s="3">
        <f ca="1">IF($B3385&lt;&gt;"",SUMIF(INDIRECT("ИсходныеДанные!$"&amp;$K$4&amp;"$2:$"&amp;$K$4&amp;"$50000"),$B3385&amp;"#"&amp;K$6,INDIRECT("ИсходныеДанные!$J$2:$J$50000")),0)</f>
        <v>0</v>
      </c>
      <c r="L3385" s="3">
        <f ca="1">IF($B3385&lt;&gt;"",SUMIF(INDIRECT("ИсходныеДанные!$"&amp;$K$4&amp;"$2:$"&amp;$K$4&amp;"$50000"),$B3385&amp;"#"&amp;L$6,INDIRECT("ИсходныеДанные!$J$2:$J$50000")),0)</f>
        <v>0</v>
      </c>
      <c r="M3385" s="3">
        <f ca="1">IF($B3385&lt;&gt;"",SUMIF(INDIRECT("ИсходныеДанные!$"&amp;$K$4&amp;"$2:$"&amp;$K$4&amp;"$50000"),$B3385&amp;"#"&amp;M$6,INDIRECT("ИсходныеДанные!$J$2:$J$50000")),0)</f>
        <v>0</v>
      </c>
      <c r="N3385" s="3">
        <f ca="1">IF($B3385&lt;&gt;"",SUMIF(INDIRECT("ИсходныеДанные!$"&amp;$K$4&amp;"$2:$"&amp;$K$4&amp;"$50000"),$B3385&amp;"#"&amp;N$6,INDIRECT("ИсходныеДанные!$J$2:$J$50000")),0)</f>
        <v>0</v>
      </c>
      <c r="O3385" s="3">
        <f ca="1">IF($B3385&lt;&gt;"",SUMIF(INDIRECT("ИсходныеДанные!$"&amp;$K$4&amp;"$2:$"&amp;$K$4&amp;"$50000"),$B3385&amp;"#"&amp;O$6,INDIRECT("ИсходныеДанные!$J$2:$J$50000")),0)</f>
        <v>0</v>
      </c>
      <c r="P3385" s="3">
        <f ca="1">IF($B3385&lt;&gt;"",SUMIF(INDIRECT("ИсходныеДанные!$"&amp;$K$4&amp;"$2:$"&amp;$K$4&amp;"$50000"),$B3385&amp;"#"&amp;P$6,INDIRECT("ИсходныеДанные!$J$2:$J$50000")),0)</f>
        <v>0</v>
      </c>
      <c r="Q3385" s="3">
        <f ca="1">IF($B3385&lt;&gt;"",SUMIF(INDIRECT("ИсходныеДанные!$"&amp;$K$4&amp;"$2:$"&amp;$K$4&amp;"$50000"),$B3385&amp;"#"&amp;Q$6,INDIRECT("ИсходныеДанные!$J$2:$J$50000")),0)</f>
        <v>0</v>
      </c>
      <c r="R3385" s="3">
        <f ca="1">IF($B3385&lt;&gt;"",SUMIF(INDIRECT("ИсходныеДанные!$"&amp;$K$4&amp;"$2:$"&amp;$K$4&amp;"$50000"),$B3385&amp;"#"&amp;R$6,INDIRECT("ИсходныеДанные!$J$2:$J$50000")),0)</f>
        <v>0</v>
      </c>
      <c r="S3385" s="3">
        <f ca="1">IF($B3385&lt;&gt;"",SUMIF(INDIRECT("ИсходныеДанные!$"&amp;$K$4&amp;"$2:$"&amp;$K$4&amp;"$50000"),$B3385&amp;"#"&amp;S$6,INDIRECT("ИсходныеДанные!$J$2:$J$50000")),0)</f>
        <v>0</v>
      </c>
      <c r="T3385" s="3">
        <f ca="1">IF($B3385&lt;&gt;"",SUMIF(INDIRECT("ИсходныеДанные!$"&amp;$K$4&amp;"$2:$"&amp;$K$4&amp;"$50000"),$B3385&amp;"#"&amp;T$6,INDIRECT("ИсходныеДанные!$J$2:$J$50000")),0)</f>
        <v>0</v>
      </c>
      <c r="U3385" s="3">
        <f ca="1">IF($B3385&lt;&gt;"",SUMIF(INDIRECT("ИсходныеДанные!$"&amp;$K$4&amp;"$2:$"&amp;$K$4&amp;"$50000"),$B3385&amp;"#"&amp;U$6,INDIRECT("ИсходныеДанные!$J$2:$J$50000")),0)</f>
        <v>0</v>
      </c>
      <c r="V3385" s="3">
        <f ca="1">IF($B3385&lt;&gt;"",SUMIF(INDIRECT("ИсходныеДанные!$"&amp;$K$4&amp;"$2:$"&amp;$K$4&amp;"$50000"),$B3385&amp;"#"&amp;V$6,INDIRECT("ИсходныеДанные!$J$2:$J$50000")),0)</f>
        <v>0</v>
      </c>
      <c r="W3385" s="16" t="e">
        <f ca="1">SUM(K3385:V3385)/Пофамильно!$R$1</f>
        <v>#DIV/0!</v>
      </c>
    </row>
    <row r="3386" spans="1:23" x14ac:dyDescent="0.25">
      <c r="A3386" s="10" t="str">
        <f t="shared" ca="1" si="54"/>
        <v>delete</v>
      </c>
      <c r="B3386" s="16" cm="1">
        <f t="array" aca="1" ref="B3386" ca="1">INDIRECT("УникальныеСписки!D"&amp;ROW()-$L$4)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14"/>
      <c r="G3386" s="81" t="str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84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84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84" t="str" cm="1">
        <f t="array" aca="1" ref="J3386" ca="1">_xlfn.XLOOKUP($B3386,INDIRECT(SUBSTITUTE("ИсходныеДанные!$где$2:$где$50000","где",$B$4)),INDIRECT(SUBSTITUTE("ИсходныеДанные!$что$2:$что$50000","что",J$4)),"",0,1)</f>
        <v/>
      </c>
      <c r="K3386" s="3">
        <f ca="1">IF($B3386&lt;&gt;"",SUMIF(INDIRECT("ИсходныеДанные!$"&amp;$K$4&amp;"$2:$"&amp;$K$4&amp;"$50000"),$B3386&amp;"#"&amp;K$6,INDIRECT("ИсходныеДанные!$J$2:$J$50000")),0)</f>
        <v>0</v>
      </c>
      <c r="L3386" s="3">
        <f ca="1">IF($B3386&lt;&gt;"",SUMIF(INDIRECT("ИсходныеДанные!$"&amp;$K$4&amp;"$2:$"&amp;$K$4&amp;"$50000"),$B3386&amp;"#"&amp;L$6,INDIRECT("ИсходныеДанные!$J$2:$J$50000")),0)</f>
        <v>0</v>
      </c>
      <c r="M3386" s="3">
        <f ca="1">IF($B3386&lt;&gt;"",SUMIF(INDIRECT("ИсходныеДанные!$"&amp;$K$4&amp;"$2:$"&amp;$K$4&amp;"$50000"),$B3386&amp;"#"&amp;M$6,INDIRECT("ИсходныеДанные!$J$2:$J$50000")),0)</f>
        <v>0</v>
      </c>
      <c r="N3386" s="3">
        <f ca="1">IF($B3386&lt;&gt;"",SUMIF(INDIRECT("ИсходныеДанные!$"&amp;$K$4&amp;"$2:$"&amp;$K$4&amp;"$50000"),$B3386&amp;"#"&amp;N$6,INDIRECT("ИсходныеДанные!$J$2:$J$50000")),0)</f>
        <v>0</v>
      </c>
      <c r="O3386" s="3">
        <f ca="1">IF($B3386&lt;&gt;"",SUMIF(INDIRECT("ИсходныеДанные!$"&amp;$K$4&amp;"$2:$"&amp;$K$4&amp;"$50000"),$B3386&amp;"#"&amp;O$6,INDIRECT("ИсходныеДанные!$J$2:$J$50000")),0)</f>
        <v>0</v>
      </c>
      <c r="P3386" s="3">
        <f ca="1">IF($B3386&lt;&gt;"",SUMIF(INDIRECT("ИсходныеДанные!$"&amp;$K$4&amp;"$2:$"&amp;$K$4&amp;"$50000"),$B3386&amp;"#"&amp;P$6,INDIRECT("ИсходныеДанные!$J$2:$J$50000")),0)</f>
        <v>0</v>
      </c>
      <c r="Q3386" s="3">
        <f ca="1">IF($B3386&lt;&gt;"",SUMIF(INDIRECT("ИсходныеДанные!$"&amp;$K$4&amp;"$2:$"&amp;$K$4&amp;"$50000"),$B3386&amp;"#"&amp;Q$6,INDIRECT("ИсходныеДанные!$J$2:$J$50000")),0)</f>
        <v>0</v>
      </c>
      <c r="R3386" s="3">
        <f ca="1">IF($B3386&lt;&gt;"",SUMIF(INDIRECT("ИсходныеДанные!$"&amp;$K$4&amp;"$2:$"&amp;$K$4&amp;"$50000"),$B3386&amp;"#"&amp;R$6,INDIRECT("ИсходныеДанные!$J$2:$J$50000")),0)</f>
        <v>0</v>
      </c>
      <c r="S3386" s="3">
        <f ca="1">IF($B3386&lt;&gt;"",SUMIF(INDIRECT("ИсходныеДанные!$"&amp;$K$4&amp;"$2:$"&amp;$K$4&amp;"$50000"),$B3386&amp;"#"&amp;S$6,INDIRECT("ИсходныеДанные!$J$2:$J$50000")),0)</f>
        <v>0</v>
      </c>
      <c r="T3386" s="3">
        <f ca="1">IF($B3386&lt;&gt;"",SUMIF(INDIRECT("ИсходныеДанные!$"&amp;$K$4&amp;"$2:$"&amp;$K$4&amp;"$50000"),$B3386&amp;"#"&amp;T$6,INDIRECT("ИсходныеДанные!$J$2:$J$50000")),0)</f>
        <v>0</v>
      </c>
      <c r="U3386" s="3">
        <f ca="1">IF($B3386&lt;&gt;"",SUMIF(INDIRECT("ИсходныеДанные!$"&amp;$K$4&amp;"$2:$"&amp;$K$4&amp;"$50000"),$B3386&amp;"#"&amp;U$6,INDIRECT("ИсходныеДанные!$J$2:$J$50000")),0)</f>
        <v>0</v>
      </c>
      <c r="V3386" s="3">
        <f ca="1">IF($B3386&lt;&gt;"",SUMIF(INDIRECT("ИсходныеДанные!$"&amp;$K$4&amp;"$2:$"&amp;$K$4&amp;"$50000"),$B3386&amp;"#"&amp;V$6,INDIRECT("ИсходныеДанные!$J$2:$J$50000")),0)</f>
        <v>0</v>
      </c>
      <c r="W3386" s="16" t="e">
        <f ca="1">SUM(K3386:V3386)/Пофамильно!$R$1</f>
        <v>#DIV/0!</v>
      </c>
    </row>
    <row r="3387" spans="1:23" x14ac:dyDescent="0.25">
      <c r="A3387" s="10" t="str">
        <f t="shared" ca="1" si="54"/>
        <v>delete</v>
      </c>
      <c r="B3387" s="16" cm="1">
        <f t="array" aca="1" ref="B3387" ca="1">INDIRECT("УникальныеСписки!D"&amp;ROW()-$L$4)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14"/>
      <c r="G3387" s="81" t="str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84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84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84" t="str" cm="1">
        <f t="array" aca="1" ref="J3387" ca="1">_xlfn.XLOOKUP($B3387,INDIRECT(SUBSTITUTE("ИсходныеДанные!$где$2:$где$50000","где",$B$4)),INDIRECT(SUBSTITUTE("ИсходныеДанные!$что$2:$что$50000","что",J$4)),"",0,1)</f>
        <v/>
      </c>
      <c r="K3387" s="3">
        <f ca="1">IF($B3387&lt;&gt;"",SUMIF(INDIRECT("ИсходныеДанные!$"&amp;$K$4&amp;"$2:$"&amp;$K$4&amp;"$50000"),$B3387&amp;"#"&amp;K$6,INDIRECT("ИсходныеДанные!$J$2:$J$50000")),0)</f>
        <v>0</v>
      </c>
      <c r="L3387" s="3">
        <f ca="1">IF($B3387&lt;&gt;"",SUMIF(INDIRECT("ИсходныеДанные!$"&amp;$K$4&amp;"$2:$"&amp;$K$4&amp;"$50000"),$B3387&amp;"#"&amp;L$6,INDIRECT("ИсходныеДанные!$J$2:$J$50000")),0)</f>
        <v>0</v>
      </c>
      <c r="M3387" s="3">
        <f ca="1">IF($B3387&lt;&gt;"",SUMIF(INDIRECT("ИсходныеДанные!$"&amp;$K$4&amp;"$2:$"&amp;$K$4&amp;"$50000"),$B3387&amp;"#"&amp;M$6,INDIRECT("ИсходныеДанные!$J$2:$J$50000")),0)</f>
        <v>0</v>
      </c>
      <c r="N3387" s="3">
        <f ca="1">IF($B3387&lt;&gt;"",SUMIF(INDIRECT("ИсходныеДанные!$"&amp;$K$4&amp;"$2:$"&amp;$K$4&amp;"$50000"),$B3387&amp;"#"&amp;N$6,INDIRECT("ИсходныеДанные!$J$2:$J$50000")),0)</f>
        <v>0</v>
      </c>
      <c r="O3387" s="3">
        <f ca="1">IF($B3387&lt;&gt;"",SUMIF(INDIRECT("ИсходныеДанные!$"&amp;$K$4&amp;"$2:$"&amp;$K$4&amp;"$50000"),$B3387&amp;"#"&amp;O$6,INDIRECT("ИсходныеДанные!$J$2:$J$50000")),0)</f>
        <v>0</v>
      </c>
      <c r="P3387" s="3">
        <f ca="1">IF($B3387&lt;&gt;"",SUMIF(INDIRECT("ИсходныеДанные!$"&amp;$K$4&amp;"$2:$"&amp;$K$4&amp;"$50000"),$B3387&amp;"#"&amp;P$6,INDIRECT("ИсходныеДанные!$J$2:$J$50000")),0)</f>
        <v>0</v>
      </c>
      <c r="Q3387" s="3">
        <f ca="1">IF($B3387&lt;&gt;"",SUMIF(INDIRECT("ИсходныеДанные!$"&amp;$K$4&amp;"$2:$"&amp;$K$4&amp;"$50000"),$B3387&amp;"#"&amp;Q$6,INDIRECT("ИсходныеДанные!$J$2:$J$50000")),0)</f>
        <v>0</v>
      </c>
      <c r="R3387" s="3">
        <f ca="1">IF($B3387&lt;&gt;"",SUMIF(INDIRECT("ИсходныеДанные!$"&amp;$K$4&amp;"$2:$"&amp;$K$4&amp;"$50000"),$B3387&amp;"#"&amp;R$6,INDIRECT("ИсходныеДанные!$J$2:$J$50000")),0)</f>
        <v>0</v>
      </c>
      <c r="S3387" s="3">
        <f ca="1">IF($B3387&lt;&gt;"",SUMIF(INDIRECT("ИсходныеДанные!$"&amp;$K$4&amp;"$2:$"&amp;$K$4&amp;"$50000"),$B3387&amp;"#"&amp;S$6,INDIRECT("ИсходныеДанные!$J$2:$J$50000")),0)</f>
        <v>0</v>
      </c>
      <c r="T3387" s="3">
        <f ca="1">IF($B3387&lt;&gt;"",SUMIF(INDIRECT("ИсходныеДанные!$"&amp;$K$4&amp;"$2:$"&amp;$K$4&amp;"$50000"),$B3387&amp;"#"&amp;T$6,INDIRECT("ИсходныеДанные!$J$2:$J$50000")),0)</f>
        <v>0</v>
      </c>
      <c r="U3387" s="3">
        <f ca="1">IF($B3387&lt;&gt;"",SUMIF(INDIRECT("ИсходныеДанные!$"&amp;$K$4&amp;"$2:$"&amp;$K$4&amp;"$50000"),$B3387&amp;"#"&amp;U$6,INDIRECT("ИсходныеДанные!$J$2:$J$50000")),0)</f>
        <v>0</v>
      </c>
      <c r="V3387" s="3">
        <f ca="1">IF($B3387&lt;&gt;"",SUMIF(INDIRECT("ИсходныеДанные!$"&amp;$K$4&amp;"$2:$"&amp;$K$4&amp;"$50000"),$B3387&amp;"#"&amp;V$6,INDIRECT("ИсходныеДанные!$J$2:$J$50000")),0)</f>
        <v>0</v>
      </c>
      <c r="W3387" s="16" t="e">
        <f ca="1">SUM(K3387:V3387)/Пофамильно!$R$1</f>
        <v>#DIV/0!</v>
      </c>
    </row>
    <row r="3388" spans="1:23" x14ac:dyDescent="0.25">
      <c r="A3388" s="10" t="str">
        <f t="shared" ca="1" si="54"/>
        <v>delete</v>
      </c>
      <c r="B3388" s="16" cm="1">
        <f t="array" aca="1" ref="B3388" ca="1">INDIRECT("УникальныеСписки!D"&amp;ROW()-$L$4)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14"/>
      <c r="G3388" s="81" t="str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84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84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84" t="str" cm="1">
        <f t="array" aca="1" ref="J3388" ca="1">_xlfn.XLOOKUP($B3388,INDIRECT(SUBSTITUTE("ИсходныеДанные!$где$2:$где$50000","где",$B$4)),INDIRECT(SUBSTITUTE("ИсходныеДанные!$что$2:$что$50000","что",J$4)),"",0,1)</f>
        <v/>
      </c>
      <c r="K3388" s="3">
        <f ca="1">IF($B3388&lt;&gt;"",SUMIF(INDIRECT("ИсходныеДанные!$"&amp;$K$4&amp;"$2:$"&amp;$K$4&amp;"$50000"),$B3388&amp;"#"&amp;K$6,INDIRECT("ИсходныеДанные!$J$2:$J$50000")),0)</f>
        <v>0</v>
      </c>
      <c r="L3388" s="3">
        <f ca="1">IF($B3388&lt;&gt;"",SUMIF(INDIRECT("ИсходныеДанные!$"&amp;$K$4&amp;"$2:$"&amp;$K$4&amp;"$50000"),$B3388&amp;"#"&amp;L$6,INDIRECT("ИсходныеДанные!$J$2:$J$50000")),0)</f>
        <v>0</v>
      </c>
      <c r="M3388" s="3">
        <f ca="1">IF($B3388&lt;&gt;"",SUMIF(INDIRECT("ИсходныеДанные!$"&amp;$K$4&amp;"$2:$"&amp;$K$4&amp;"$50000"),$B3388&amp;"#"&amp;M$6,INDIRECT("ИсходныеДанные!$J$2:$J$50000")),0)</f>
        <v>0</v>
      </c>
      <c r="N3388" s="3">
        <f ca="1">IF($B3388&lt;&gt;"",SUMIF(INDIRECT("ИсходныеДанные!$"&amp;$K$4&amp;"$2:$"&amp;$K$4&amp;"$50000"),$B3388&amp;"#"&amp;N$6,INDIRECT("ИсходныеДанные!$J$2:$J$50000")),0)</f>
        <v>0</v>
      </c>
      <c r="O3388" s="3">
        <f ca="1">IF($B3388&lt;&gt;"",SUMIF(INDIRECT("ИсходныеДанные!$"&amp;$K$4&amp;"$2:$"&amp;$K$4&amp;"$50000"),$B3388&amp;"#"&amp;O$6,INDIRECT("ИсходныеДанные!$J$2:$J$50000")),0)</f>
        <v>0</v>
      </c>
      <c r="P3388" s="3">
        <f ca="1">IF($B3388&lt;&gt;"",SUMIF(INDIRECT("ИсходныеДанные!$"&amp;$K$4&amp;"$2:$"&amp;$K$4&amp;"$50000"),$B3388&amp;"#"&amp;P$6,INDIRECT("ИсходныеДанные!$J$2:$J$50000")),0)</f>
        <v>0</v>
      </c>
      <c r="Q3388" s="3">
        <f ca="1">IF($B3388&lt;&gt;"",SUMIF(INDIRECT("ИсходныеДанные!$"&amp;$K$4&amp;"$2:$"&amp;$K$4&amp;"$50000"),$B3388&amp;"#"&amp;Q$6,INDIRECT("ИсходныеДанные!$J$2:$J$50000")),0)</f>
        <v>0</v>
      </c>
      <c r="R3388" s="3">
        <f ca="1">IF($B3388&lt;&gt;"",SUMIF(INDIRECT("ИсходныеДанные!$"&amp;$K$4&amp;"$2:$"&amp;$K$4&amp;"$50000"),$B3388&amp;"#"&amp;R$6,INDIRECT("ИсходныеДанные!$J$2:$J$50000")),0)</f>
        <v>0</v>
      </c>
      <c r="S3388" s="3">
        <f ca="1">IF($B3388&lt;&gt;"",SUMIF(INDIRECT("ИсходныеДанные!$"&amp;$K$4&amp;"$2:$"&amp;$K$4&amp;"$50000"),$B3388&amp;"#"&amp;S$6,INDIRECT("ИсходныеДанные!$J$2:$J$50000")),0)</f>
        <v>0</v>
      </c>
      <c r="T3388" s="3">
        <f ca="1">IF($B3388&lt;&gt;"",SUMIF(INDIRECT("ИсходныеДанные!$"&amp;$K$4&amp;"$2:$"&amp;$K$4&amp;"$50000"),$B3388&amp;"#"&amp;T$6,INDIRECT("ИсходныеДанные!$J$2:$J$50000")),0)</f>
        <v>0</v>
      </c>
      <c r="U3388" s="3">
        <f ca="1">IF($B3388&lt;&gt;"",SUMIF(INDIRECT("ИсходныеДанные!$"&amp;$K$4&amp;"$2:$"&amp;$K$4&amp;"$50000"),$B3388&amp;"#"&amp;U$6,INDIRECT("ИсходныеДанные!$J$2:$J$50000")),0)</f>
        <v>0</v>
      </c>
      <c r="V3388" s="3">
        <f ca="1">IF($B3388&lt;&gt;"",SUMIF(INDIRECT("ИсходныеДанные!$"&amp;$K$4&amp;"$2:$"&amp;$K$4&amp;"$50000"),$B3388&amp;"#"&amp;V$6,INDIRECT("ИсходныеДанные!$J$2:$J$50000")),0)</f>
        <v>0</v>
      </c>
      <c r="W3388" s="16" t="e">
        <f ca="1">SUM(K3388:V3388)/Пофамильно!$R$1</f>
        <v>#DIV/0!</v>
      </c>
    </row>
    <row r="3389" spans="1:23" x14ac:dyDescent="0.25">
      <c r="A3389" s="10" t="str">
        <f t="shared" ca="1" si="54"/>
        <v>delete</v>
      </c>
      <c r="B3389" s="16" cm="1">
        <f t="array" aca="1" ref="B3389" ca="1">INDIRECT("УникальныеСписки!D"&amp;ROW()-$L$4)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14"/>
      <c r="G3389" s="81" t="str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84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84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84" t="str" cm="1">
        <f t="array" aca="1" ref="J3389" ca="1">_xlfn.XLOOKUP($B3389,INDIRECT(SUBSTITUTE("ИсходныеДанные!$где$2:$где$50000","где",$B$4)),INDIRECT(SUBSTITUTE("ИсходныеДанные!$что$2:$что$50000","что",J$4)),"",0,1)</f>
        <v/>
      </c>
      <c r="K3389" s="3">
        <f ca="1">IF($B3389&lt;&gt;"",SUMIF(INDIRECT("ИсходныеДанные!$"&amp;$K$4&amp;"$2:$"&amp;$K$4&amp;"$50000"),$B3389&amp;"#"&amp;K$6,INDIRECT("ИсходныеДанные!$J$2:$J$50000")),0)</f>
        <v>0</v>
      </c>
      <c r="L3389" s="3">
        <f ca="1">IF($B3389&lt;&gt;"",SUMIF(INDIRECT("ИсходныеДанные!$"&amp;$K$4&amp;"$2:$"&amp;$K$4&amp;"$50000"),$B3389&amp;"#"&amp;L$6,INDIRECT("ИсходныеДанные!$J$2:$J$50000")),0)</f>
        <v>0</v>
      </c>
      <c r="M3389" s="3">
        <f ca="1">IF($B3389&lt;&gt;"",SUMIF(INDIRECT("ИсходныеДанные!$"&amp;$K$4&amp;"$2:$"&amp;$K$4&amp;"$50000"),$B3389&amp;"#"&amp;M$6,INDIRECT("ИсходныеДанные!$J$2:$J$50000")),0)</f>
        <v>0</v>
      </c>
      <c r="N3389" s="3">
        <f ca="1">IF($B3389&lt;&gt;"",SUMIF(INDIRECT("ИсходныеДанные!$"&amp;$K$4&amp;"$2:$"&amp;$K$4&amp;"$50000"),$B3389&amp;"#"&amp;N$6,INDIRECT("ИсходныеДанные!$J$2:$J$50000")),0)</f>
        <v>0</v>
      </c>
      <c r="O3389" s="3">
        <f ca="1">IF($B3389&lt;&gt;"",SUMIF(INDIRECT("ИсходныеДанные!$"&amp;$K$4&amp;"$2:$"&amp;$K$4&amp;"$50000"),$B3389&amp;"#"&amp;O$6,INDIRECT("ИсходныеДанные!$J$2:$J$50000")),0)</f>
        <v>0</v>
      </c>
      <c r="P3389" s="3">
        <f ca="1">IF($B3389&lt;&gt;"",SUMIF(INDIRECT("ИсходныеДанные!$"&amp;$K$4&amp;"$2:$"&amp;$K$4&amp;"$50000"),$B3389&amp;"#"&amp;P$6,INDIRECT("ИсходныеДанные!$J$2:$J$50000")),0)</f>
        <v>0</v>
      </c>
      <c r="Q3389" s="3">
        <f ca="1">IF($B3389&lt;&gt;"",SUMIF(INDIRECT("ИсходныеДанные!$"&amp;$K$4&amp;"$2:$"&amp;$K$4&amp;"$50000"),$B3389&amp;"#"&amp;Q$6,INDIRECT("ИсходныеДанные!$J$2:$J$50000")),0)</f>
        <v>0</v>
      </c>
      <c r="R3389" s="3">
        <f ca="1">IF($B3389&lt;&gt;"",SUMIF(INDIRECT("ИсходныеДанные!$"&amp;$K$4&amp;"$2:$"&amp;$K$4&amp;"$50000"),$B3389&amp;"#"&amp;R$6,INDIRECT("ИсходныеДанные!$J$2:$J$50000")),0)</f>
        <v>0</v>
      </c>
      <c r="S3389" s="3">
        <f ca="1">IF($B3389&lt;&gt;"",SUMIF(INDIRECT("ИсходныеДанные!$"&amp;$K$4&amp;"$2:$"&amp;$K$4&amp;"$50000"),$B3389&amp;"#"&amp;S$6,INDIRECT("ИсходныеДанные!$J$2:$J$50000")),0)</f>
        <v>0</v>
      </c>
      <c r="T3389" s="3">
        <f ca="1">IF($B3389&lt;&gt;"",SUMIF(INDIRECT("ИсходныеДанные!$"&amp;$K$4&amp;"$2:$"&amp;$K$4&amp;"$50000"),$B3389&amp;"#"&amp;T$6,INDIRECT("ИсходныеДанные!$J$2:$J$50000")),0)</f>
        <v>0</v>
      </c>
      <c r="U3389" s="3">
        <f ca="1">IF($B3389&lt;&gt;"",SUMIF(INDIRECT("ИсходныеДанные!$"&amp;$K$4&amp;"$2:$"&amp;$K$4&amp;"$50000"),$B3389&amp;"#"&amp;U$6,INDIRECT("ИсходныеДанные!$J$2:$J$50000")),0)</f>
        <v>0</v>
      </c>
      <c r="V3389" s="3">
        <f ca="1">IF($B3389&lt;&gt;"",SUMIF(INDIRECT("ИсходныеДанные!$"&amp;$K$4&amp;"$2:$"&amp;$K$4&amp;"$50000"),$B3389&amp;"#"&amp;V$6,INDIRECT("ИсходныеДанные!$J$2:$J$50000")),0)</f>
        <v>0</v>
      </c>
      <c r="W3389" s="16" t="e">
        <f ca="1">SUM(K3389:V3389)/Пофамильно!$R$1</f>
        <v>#DIV/0!</v>
      </c>
    </row>
    <row r="3390" spans="1:23" x14ac:dyDescent="0.25">
      <c r="A3390" s="10" t="str">
        <f t="shared" ca="1" si="54"/>
        <v>delete</v>
      </c>
      <c r="B3390" s="16" cm="1">
        <f t="array" aca="1" ref="B3390" ca="1">INDIRECT("УникальныеСписки!D"&amp;ROW()-$L$4)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14"/>
      <c r="G3390" s="81" t="str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84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84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84" t="str" cm="1">
        <f t="array" aca="1" ref="J3390" ca="1">_xlfn.XLOOKUP($B3390,INDIRECT(SUBSTITUTE("ИсходныеДанные!$где$2:$где$50000","где",$B$4)),INDIRECT(SUBSTITUTE("ИсходныеДанные!$что$2:$что$50000","что",J$4)),"",0,1)</f>
        <v/>
      </c>
      <c r="K3390" s="3">
        <f ca="1">IF($B3390&lt;&gt;"",SUMIF(INDIRECT("ИсходныеДанные!$"&amp;$K$4&amp;"$2:$"&amp;$K$4&amp;"$50000"),$B3390&amp;"#"&amp;K$6,INDIRECT("ИсходныеДанные!$J$2:$J$50000")),0)</f>
        <v>0</v>
      </c>
      <c r="L3390" s="3">
        <f ca="1">IF($B3390&lt;&gt;"",SUMIF(INDIRECT("ИсходныеДанные!$"&amp;$K$4&amp;"$2:$"&amp;$K$4&amp;"$50000"),$B3390&amp;"#"&amp;L$6,INDIRECT("ИсходныеДанные!$J$2:$J$50000")),0)</f>
        <v>0</v>
      </c>
      <c r="M3390" s="3">
        <f ca="1">IF($B3390&lt;&gt;"",SUMIF(INDIRECT("ИсходныеДанные!$"&amp;$K$4&amp;"$2:$"&amp;$K$4&amp;"$50000"),$B3390&amp;"#"&amp;M$6,INDIRECT("ИсходныеДанные!$J$2:$J$50000")),0)</f>
        <v>0</v>
      </c>
      <c r="N3390" s="3">
        <f ca="1">IF($B3390&lt;&gt;"",SUMIF(INDIRECT("ИсходныеДанные!$"&amp;$K$4&amp;"$2:$"&amp;$K$4&amp;"$50000"),$B3390&amp;"#"&amp;N$6,INDIRECT("ИсходныеДанные!$J$2:$J$50000")),0)</f>
        <v>0</v>
      </c>
      <c r="O3390" s="3">
        <f ca="1">IF($B3390&lt;&gt;"",SUMIF(INDIRECT("ИсходныеДанные!$"&amp;$K$4&amp;"$2:$"&amp;$K$4&amp;"$50000"),$B3390&amp;"#"&amp;O$6,INDIRECT("ИсходныеДанные!$J$2:$J$50000")),0)</f>
        <v>0</v>
      </c>
      <c r="P3390" s="3">
        <f ca="1">IF($B3390&lt;&gt;"",SUMIF(INDIRECT("ИсходныеДанные!$"&amp;$K$4&amp;"$2:$"&amp;$K$4&amp;"$50000"),$B3390&amp;"#"&amp;P$6,INDIRECT("ИсходныеДанные!$J$2:$J$50000")),0)</f>
        <v>0</v>
      </c>
      <c r="Q3390" s="3">
        <f ca="1">IF($B3390&lt;&gt;"",SUMIF(INDIRECT("ИсходныеДанные!$"&amp;$K$4&amp;"$2:$"&amp;$K$4&amp;"$50000"),$B3390&amp;"#"&amp;Q$6,INDIRECT("ИсходныеДанные!$J$2:$J$50000")),0)</f>
        <v>0</v>
      </c>
      <c r="R3390" s="3">
        <f ca="1">IF($B3390&lt;&gt;"",SUMIF(INDIRECT("ИсходныеДанные!$"&amp;$K$4&amp;"$2:$"&amp;$K$4&amp;"$50000"),$B3390&amp;"#"&amp;R$6,INDIRECT("ИсходныеДанные!$J$2:$J$50000")),0)</f>
        <v>0</v>
      </c>
      <c r="S3390" s="3">
        <f ca="1">IF($B3390&lt;&gt;"",SUMIF(INDIRECT("ИсходныеДанные!$"&amp;$K$4&amp;"$2:$"&amp;$K$4&amp;"$50000"),$B3390&amp;"#"&amp;S$6,INDIRECT("ИсходныеДанные!$J$2:$J$50000")),0)</f>
        <v>0</v>
      </c>
      <c r="T3390" s="3">
        <f ca="1">IF($B3390&lt;&gt;"",SUMIF(INDIRECT("ИсходныеДанные!$"&amp;$K$4&amp;"$2:$"&amp;$K$4&amp;"$50000"),$B3390&amp;"#"&amp;T$6,INDIRECT("ИсходныеДанные!$J$2:$J$50000")),0)</f>
        <v>0</v>
      </c>
      <c r="U3390" s="3">
        <f ca="1">IF($B3390&lt;&gt;"",SUMIF(INDIRECT("ИсходныеДанные!$"&amp;$K$4&amp;"$2:$"&amp;$K$4&amp;"$50000"),$B3390&amp;"#"&amp;U$6,INDIRECT("ИсходныеДанные!$J$2:$J$50000")),0)</f>
        <v>0</v>
      </c>
      <c r="V3390" s="3">
        <f ca="1">IF($B3390&lt;&gt;"",SUMIF(INDIRECT("ИсходныеДанные!$"&amp;$K$4&amp;"$2:$"&amp;$K$4&amp;"$50000"),$B3390&amp;"#"&amp;V$6,INDIRECT("ИсходныеДанные!$J$2:$J$50000")),0)</f>
        <v>0</v>
      </c>
      <c r="W3390" s="16" t="e">
        <f ca="1">SUM(K3390:V3390)/Пофамильно!$R$1</f>
        <v>#DIV/0!</v>
      </c>
    </row>
    <row r="3391" spans="1:23" x14ac:dyDescent="0.25">
      <c r="A3391" s="10" t="str">
        <f t="shared" ca="1" si="54"/>
        <v>delete</v>
      </c>
      <c r="B3391" s="16" cm="1">
        <f t="array" aca="1" ref="B3391" ca="1">INDIRECT("УникальныеСписки!D"&amp;ROW()-$L$4)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14"/>
      <c r="G3391" s="81" t="str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84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84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84" t="str" cm="1">
        <f t="array" aca="1" ref="J3391" ca="1">_xlfn.XLOOKUP($B3391,INDIRECT(SUBSTITUTE("ИсходныеДанные!$где$2:$где$50000","где",$B$4)),INDIRECT(SUBSTITUTE("ИсходныеДанные!$что$2:$что$50000","что",J$4)),"",0,1)</f>
        <v/>
      </c>
      <c r="K3391" s="3">
        <f ca="1">IF($B3391&lt;&gt;"",SUMIF(INDIRECT("ИсходныеДанные!$"&amp;$K$4&amp;"$2:$"&amp;$K$4&amp;"$50000"),$B3391&amp;"#"&amp;K$6,INDIRECT("ИсходныеДанные!$J$2:$J$50000")),0)</f>
        <v>0</v>
      </c>
      <c r="L3391" s="3">
        <f ca="1">IF($B3391&lt;&gt;"",SUMIF(INDIRECT("ИсходныеДанные!$"&amp;$K$4&amp;"$2:$"&amp;$K$4&amp;"$50000"),$B3391&amp;"#"&amp;L$6,INDIRECT("ИсходныеДанные!$J$2:$J$50000")),0)</f>
        <v>0</v>
      </c>
      <c r="M3391" s="3">
        <f ca="1">IF($B3391&lt;&gt;"",SUMIF(INDIRECT("ИсходныеДанные!$"&amp;$K$4&amp;"$2:$"&amp;$K$4&amp;"$50000"),$B3391&amp;"#"&amp;M$6,INDIRECT("ИсходныеДанные!$J$2:$J$50000")),0)</f>
        <v>0</v>
      </c>
      <c r="N3391" s="3">
        <f ca="1">IF($B3391&lt;&gt;"",SUMIF(INDIRECT("ИсходныеДанные!$"&amp;$K$4&amp;"$2:$"&amp;$K$4&amp;"$50000"),$B3391&amp;"#"&amp;N$6,INDIRECT("ИсходныеДанные!$J$2:$J$50000")),0)</f>
        <v>0</v>
      </c>
      <c r="O3391" s="3">
        <f ca="1">IF($B3391&lt;&gt;"",SUMIF(INDIRECT("ИсходныеДанные!$"&amp;$K$4&amp;"$2:$"&amp;$K$4&amp;"$50000"),$B3391&amp;"#"&amp;O$6,INDIRECT("ИсходныеДанные!$J$2:$J$50000")),0)</f>
        <v>0</v>
      </c>
      <c r="P3391" s="3">
        <f ca="1">IF($B3391&lt;&gt;"",SUMIF(INDIRECT("ИсходныеДанные!$"&amp;$K$4&amp;"$2:$"&amp;$K$4&amp;"$50000"),$B3391&amp;"#"&amp;P$6,INDIRECT("ИсходныеДанные!$J$2:$J$50000")),0)</f>
        <v>0</v>
      </c>
      <c r="Q3391" s="3">
        <f ca="1">IF($B3391&lt;&gt;"",SUMIF(INDIRECT("ИсходныеДанные!$"&amp;$K$4&amp;"$2:$"&amp;$K$4&amp;"$50000"),$B3391&amp;"#"&amp;Q$6,INDIRECT("ИсходныеДанные!$J$2:$J$50000")),0)</f>
        <v>0</v>
      </c>
      <c r="R3391" s="3">
        <f ca="1">IF($B3391&lt;&gt;"",SUMIF(INDIRECT("ИсходныеДанные!$"&amp;$K$4&amp;"$2:$"&amp;$K$4&amp;"$50000"),$B3391&amp;"#"&amp;R$6,INDIRECT("ИсходныеДанные!$J$2:$J$50000")),0)</f>
        <v>0</v>
      </c>
      <c r="S3391" s="3">
        <f ca="1">IF($B3391&lt;&gt;"",SUMIF(INDIRECT("ИсходныеДанные!$"&amp;$K$4&amp;"$2:$"&amp;$K$4&amp;"$50000"),$B3391&amp;"#"&amp;S$6,INDIRECT("ИсходныеДанные!$J$2:$J$50000")),0)</f>
        <v>0</v>
      </c>
      <c r="T3391" s="3">
        <f ca="1">IF($B3391&lt;&gt;"",SUMIF(INDIRECT("ИсходныеДанные!$"&amp;$K$4&amp;"$2:$"&amp;$K$4&amp;"$50000"),$B3391&amp;"#"&amp;T$6,INDIRECT("ИсходныеДанные!$J$2:$J$50000")),0)</f>
        <v>0</v>
      </c>
      <c r="U3391" s="3">
        <f ca="1">IF($B3391&lt;&gt;"",SUMIF(INDIRECT("ИсходныеДанные!$"&amp;$K$4&amp;"$2:$"&amp;$K$4&amp;"$50000"),$B3391&amp;"#"&amp;U$6,INDIRECT("ИсходныеДанные!$J$2:$J$50000")),0)</f>
        <v>0</v>
      </c>
      <c r="V3391" s="3">
        <f ca="1">IF($B3391&lt;&gt;"",SUMIF(INDIRECT("ИсходныеДанные!$"&amp;$K$4&amp;"$2:$"&amp;$K$4&amp;"$50000"),$B3391&amp;"#"&amp;V$6,INDIRECT("ИсходныеДанные!$J$2:$J$50000")),0)</f>
        <v>0</v>
      </c>
      <c r="W3391" s="16" t="e">
        <f ca="1">SUM(K3391:V3391)/Пофамильно!$R$1</f>
        <v>#DIV/0!</v>
      </c>
    </row>
    <row r="3392" spans="1:23" x14ac:dyDescent="0.25">
      <c r="A3392" s="10" t="str">
        <f t="shared" ca="1" si="54"/>
        <v>delete</v>
      </c>
      <c r="B3392" s="16" cm="1">
        <f t="array" aca="1" ref="B3392" ca="1">INDIRECT("УникальныеСписки!D"&amp;ROW()-$L$4)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14"/>
      <c r="G3392" s="81" t="str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84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84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84" t="str" cm="1">
        <f t="array" aca="1" ref="J3392" ca="1">_xlfn.XLOOKUP($B3392,INDIRECT(SUBSTITUTE("ИсходныеДанные!$где$2:$где$50000","где",$B$4)),INDIRECT(SUBSTITUTE("ИсходныеДанные!$что$2:$что$50000","что",J$4)),"",0,1)</f>
        <v/>
      </c>
      <c r="K3392" s="3">
        <f ca="1">IF($B3392&lt;&gt;"",SUMIF(INDIRECT("ИсходныеДанные!$"&amp;$K$4&amp;"$2:$"&amp;$K$4&amp;"$50000"),$B3392&amp;"#"&amp;K$6,INDIRECT("ИсходныеДанные!$J$2:$J$50000")),0)</f>
        <v>0</v>
      </c>
      <c r="L3392" s="3">
        <f ca="1">IF($B3392&lt;&gt;"",SUMIF(INDIRECT("ИсходныеДанные!$"&amp;$K$4&amp;"$2:$"&amp;$K$4&amp;"$50000"),$B3392&amp;"#"&amp;L$6,INDIRECT("ИсходныеДанные!$J$2:$J$50000")),0)</f>
        <v>0</v>
      </c>
      <c r="M3392" s="3">
        <f ca="1">IF($B3392&lt;&gt;"",SUMIF(INDIRECT("ИсходныеДанные!$"&amp;$K$4&amp;"$2:$"&amp;$K$4&amp;"$50000"),$B3392&amp;"#"&amp;M$6,INDIRECT("ИсходныеДанные!$J$2:$J$50000")),0)</f>
        <v>0</v>
      </c>
      <c r="N3392" s="3">
        <f ca="1">IF($B3392&lt;&gt;"",SUMIF(INDIRECT("ИсходныеДанные!$"&amp;$K$4&amp;"$2:$"&amp;$K$4&amp;"$50000"),$B3392&amp;"#"&amp;N$6,INDIRECT("ИсходныеДанные!$J$2:$J$50000")),0)</f>
        <v>0</v>
      </c>
      <c r="O3392" s="3">
        <f ca="1">IF($B3392&lt;&gt;"",SUMIF(INDIRECT("ИсходныеДанные!$"&amp;$K$4&amp;"$2:$"&amp;$K$4&amp;"$50000"),$B3392&amp;"#"&amp;O$6,INDIRECT("ИсходныеДанные!$J$2:$J$50000")),0)</f>
        <v>0</v>
      </c>
      <c r="P3392" s="3">
        <f ca="1">IF($B3392&lt;&gt;"",SUMIF(INDIRECT("ИсходныеДанные!$"&amp;$K$4&amp;"$2:$"&amp;$K$4&amp;"$50000"),$B3392&amp;"#"&amp;P$6,INDIRECT("ИсходныеДанные!$J$2:$J$50000")),0)</f>
        <v>0</v>
      </c>
      <c r="Q3392" s="3">
        <f ca="1">IF($B3392&lt;&gt;"",SUMIF(INDIRECT("ИсходныеДанные!$"&amp;$K$4&amp;"$2:$"&amp;$K$4&amp;"$50000"),$B3392&amp;"#"&amp;Q$6,INDIRECT("ИсходныеДанные!$J$2:$J$50000")),0)</f>
        <v>0</v>
      </c>
      <c r="R3392" s="3">
        <f ca="1">IF($B3392&lt;&gt;"",SUMIF(INDIRECT("ИсходныеДанные!$"&amp;$K$4&amp;"$2:$"&amp;$K$4&amp;"$50000"),$B3392&amp;"#"&amp;R$6,INDIRECT("ИсходныеДанные!$J$2:$J$50000")),0)</f>
        <v>0</v>
      </c>
      <c r="S3392" s="3">
        <f ca="1">IF($B3392&lt;&gt;"",SUMIF(INDIRECT("ИсходныеДанные!$"&amp;$K$4&amp;"$2:$"&amp;$K$4&amp;"$50000"),$B3392&amp;"#"&amp;S$6,INDIRECT("ИсходныеДанные!$J$2:$J$50000")),0)</f>
        <v>0</v>
      </c>
      <c r="T3392" s="3">
        <f ca="1">IF($B3392&lt;&gt;"",SUMIF(INDIRECT("ИсходныеДанные!$"&amp;$K$4&amp;"$2:$"&amp;$K$4&amp;"$50000"),$B3392&amp;"#"&amp;T$6,INDIRECT("ИсходныеДанные!$J$2:$J$50000")),0)</f>
        <v>0</v>
      </c>
      <c r="U3392" s="3">
        <f ca="1">IF($B3392&lt;&gt;"",SUMIF(INDIRECT("ИсходныеДанные!$"&amp;$K$4&amp;"$2:$"&amp;$K$4&amp;"$50000"),$B3392&amp;"#"&amp;U$6,INDIRECT("ИсходныеДанные!$J$2:$J$50000")),0)</f>
        <v>0</v>
      </c>
      <c r="V3392" s="3">
        <f ca="1">IF($B3392&lt;&gt;"",SUMIF(INDIRECT("ИсходныеДанные!$"&amp;$K$4&amp;"$2:$"&amp;$K$4&amp;"$50000"),$B3392&amp;"#"&amp;V$6,INDIRECT("ИсходныеДанные!$J$2:$J$50000")),0)</f>
        <v>0</v>
      </c>
      <c r="W3392" s="16" t="e">
        <f ca="1">SUM(K3392:V3392)/Пофамильно!$R$1</f>
        <v>#DIV/0!</v>
      </c>
    </row>
    <row r="3393" spans="1:23" x14ac:dyDescent="0.25">
      <c r="A3393" s="10" t="str">
        <f t="shared" ca="1" si="54"/>
        <v>delete</v>
      </c>
      <c r="B3393" s="16" cm="1">
        <f t="array" aca="1" ref="B3393" ca="1">INDIRECT("УникальныеСписки!D"&amp;ROW()-$L$4)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14"/>
      <c r="G3393" s="81" t="str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84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84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84" t="str" cm="1">
        <f t="array" aca="1" ref="J3393" ca="1">_xlfn.XLOOKUP($B3393,INDIRECT(SUBSTITUTE("ИсходныеДанные!$где$2:$где$50000","где",$B$4)),INDIRECT(SUBSTITUTE("ИсходныеДанные!$что$2:$что$50000","что",J$4)),"",0,1)</f>
        <v/>
      </c>
      <c r="K3393" s="3">
        <f ca="1">IF($B3393&lt;&gt;"",SUMIF(INDIRECT("ИсходныеДанные!$"&amp;$K$4&amp;"$2:$"&amp;$K$4&amp;"$50000"),$B3393&amp;"#"&amp;K$6,INDIRECT("ИсходныеДанные!$J$2:$J$50000")),0)</f>
        <v>0</v>
      </c>
      <c r="L3393" s="3">
        <f ca="1">IF($B3393&lt;&gt;"",SUMIF(INDIRECT("ИсходныеДанные!$"&amp;$K$4&amp;"$2:$"&amp;$K$4&amp;"$50000"),$B3393&amp;"#"&amp;L$6,INDIRECT("ИсходныеДанные!$J$2:$J$50000")),0)</f>
        <v>0</v>
      </c>
      <c r="M3393" s="3">
        <f ca="1">IF($B3393&lt;&gt;"",SUMIF(INDIRECT("ИсходныеДанные!$"&amp;$K$4&amp;"$2:$"&amp;$K$4&amp;"$50000"),$B3393&amp;"#"&amp;M$6,INDIRECT("ИсходныеДанные!$J$2:$J$50000")),0)</f>
        <v>0</v>
      </c>
      <c r="N3393" s="3">
        <f ca="1">IF($B3393&lt;&gt;"",SUMIF(INDIRECT("ИсходныеДанные!$"&amp;$K$4&amp;"$2:$"&amp;$K$4&amp;"$50000"),$B3393&amp;"#"&amp;N$6,INDIRECT("ИсходныеДанные!$J$2:$J$50000")),0)</f>
        <v>0</v>
      </c>
      <c r="O3393" s="3">
        <f ca="1">IF($B3393&lt;&gt;"",SUMIF(INDIRECT("ИсходныеДанные!$"&amp;$K$4&amp;"$2:$"&amp;$K$4&amp;"$50000"),$B3393&amp;"#"&amp;O$6,INDIRECT("ИсходныеДанные!$J$2:$J$50000")),0)</f>
        <v>0</v>
      </c>
      <c r="P3393" s="3">
        <f ca="1">IF($B3393&lt;&gt;"",SUMIF(INDIRECT("ИсходныеДанные!$"&amp;$K$4&amp;"$2:$"&amp;$K$4&amp;"$50000"),$B3393&amp;"#"&amp;P$6,INDIRECT("ИсходныеДанные!$J$2:$J$50000")),0)</f>
        <v>0</v>
      </c>
      <c r="Q3393" s="3">
        <f ca="1">IF($B3393&lt;&gt;"",SUMIF(INDIRECT("ИсходныеДанные!$"&amp;$K$4&amp;"$2:$"&amp;$K$4&amp;"$50000"),$B3393&amp;"#"&amp;Q$6,INDIRECT("ИсходныеДанные!$J$2:$J$50000")),0)</f>
        <v>0</v>
      </c>
      <c r="R3393" s="3">
        <f ca="1">IF($B3393&lt;&gt;"",SUMIF(INDIRECT("ИсходныеДанные!$"&amp;$K$4&amp;"$2:$"&amp;$K$4&amp;"$50000"),$B3393&amp;"#"&amp;R$6,INDIRECT("ИсходныеДанные!$J$2:$J$50000")),0)</f>
        <v>0</v>
      </c>
      <c r="S3393" s="3">
        <f ca="1">IF($B3393&lt;&gt;"",SUMIF(INDIRECT("ИсходныеДанные!$"&amp;$K$4&amp;"$2:$"&amp;$K$4&amp;"$50000"),$B3393&amp;"#"&amp;S$6,INDIRECT("ИсходныеДанные!$J$2:$J$50000")),0)</f>
        <v>0</v>
      </c>
      <c r="T3393" s="3">
        <f ca="1">IF($B3393&lt;&gt;"",SUMIF(INDIRECT("ИсходныеДанные!$"&amp;$K$4&amp;"$2:$"&amp;$K$4&amp;"$50000"),$B3393&amp;"#"&amp;T$6,INDIRECT("ИсходныеДанные!$J$2:$J$50000")),0)</f>
        <v>0</v>
      </c>
      <c r="U3393" s="3">
        <f ca="1">IF($B3393&lt;&gt;"",SUMIF(INDIRECT("ИсходныеДанные!$"&amp;$K$4&amp;"$2:$"&amp;$K$4&amp;"$50000"),$B3393&amp;"#"&amp;U$6,INDIRECT("ИсходныеДанные!$J$2:$J$50000")),0)</f>
        <v>0</v>
      </c>
      <c r="V3393" s="3">
        <f ca="1">IF($B3393&lt;&gt;"",SUMIF(INDIRECT("ИсходныеДанные!$"&amp;$K$4&amp;"$2:$"&amp;$K$4&amp;"$50000"),$B3393&amp;"#"&amp;V$6,INDIRECT("ИсходныеДанные!$J$2:$J$50000")),0)</f>
        <v>0</v>
      </c>
      <c r="W3393" s="16" t="e">
        <f ca="1">SUM(K3393:V3393)/Пофамильно!$R$1</f>
        <v>#DIV/0!</v>
      </c>
    </row>
    <row r="3394" spans="1:23" x14ac:dyDescent="0.25">
      <c r="A3394" s="10" t="str">
        <f t="shared" ca="1" si="54"/>
        <v>delete</v>
      </c>
      <c r="B3394" s="16" cm="1">
        <f t="array" aca="1" ref="B3394" ca="1">INDIRECT("УникальныеСписки!D"&amp;ROW()-$L$4)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14"/>
      <c r="G3394" s="81" t="str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84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84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84" t="str" cm="1">
        <f t="array" aca="1" ref="J3394" ca="1">_xlfn.XLOOKUP($B3394,INDIRECT(SUBSTITUTE("ИсходныеДанные!$где$2:$где$50000","где",$B$4)),INDIRECT(SUBSTITUTE("ИсходныеДанные!$что$2:$что$50000","что",J$4)),"",0,1)</f>
        <v/>
      </c>
      <c r="K3394" s="3">
        <f ca="1">IF($B3394&lt;&gt;"",SUMIF(INDIRECT("ИсходныеДанные!$"&amp;$K$4&amp;"$2:$"&amp;$K$4&amp;"$50000"),$B3394&amp;"#"&amp;K$6,INDIRECT("ИсходныеДанные!$J$2:$J$50000")),0)</f>
        <v>0</v>
      </c>
      <c r="L3394" s="3">
        <f ca="1">IF($B3394&lt;&gt;"",SUMIF(INDIRECT("ИсходныеДанные!$"&amp;$K$4&amp;"$2:$"&amp;$K$4&amp;"$50000"),$B3394&amp;"#"&amp;L$6,INDIRECT("ИсходныеДанные!$J$2:$J$50000")),0)</f>
        <v>0</v>
      </c>
      <c r="M3394" s="3">
        <f ca="1">IF($B3394&lt;&gt;"",SUMIF(INDIRECT("ИсходныеДанные!$"&amp;$K$4&amp;"$2:$"&amp;$K$4&amp;"$50000"),$B3394&amp;"#"&amp;M$6,INDIRECT("ИсходныеДанные!$J$2:$J$50000")),0)</f>
        <v>0</v>
      </c>
      <c r="N3394" s="3">
        <f ca="1">IF($B3394&lt;&gt;"",SUMIF(INDIRECT("ИсходныеДанные!$"&amp;$K$4&amp;"$2:$"&amp;$K$4&amp;"$50000"),$B3394&amp;"#"&amp;N$6,INDIRECT("ИсходныеДанные!$J$2:$J$50000")),0)</f>
        <v>0</v>
      </c>
      <c r="O3394" s="3">
        <f ca="1">IF($B3394&lt;&gt;"",SUMIF(INDIRECT("ИсходныеДанные!$"&amp;$K$4&amp;"$2:$"&amp;$K$4&amp;"$50000"),$B3394&amp;"#"&amp;O$6,INDIRECT("ИсходныеДанные!$J$2:$J$50000")),0)</f>
        <v>0</v>
      </c>
      <c r="P3394" s="3">
        <f ca="1">IF($B3394&lt;&gt;"",SUMIF(INDIRECT("ИсходныеДанные!$"&amp;$K$4&amp;"$2:$"&amp;$K$4&amp;"$50000"),$B3394&amp;"#"&amp;P$6,INDIRECT("ИсходныеДанные!$J$2:$J$50000")),0)</f>
        <v>0</v>
      </c>
      <c r="Q3394" s="3">
        <f ca="1">IF($B3394&lt;&gt;"",SUMIF(INDIRECT("ИсходныеДанные!$"&amp;$K$4&amp;"$2:$"&amp;$K$4&amp;"$50000"),$B3394&amp;"#"&amp;Q$6,INDIRECT("ИсходныеДанные!$J$2:$J$50000")),0)</f>
        <v>0</v>
      </c>
      <c r="R3394" s="3">
        <f ca="1">IF($B3394&lt;&gt;"",SUMIF(INDIRECT("ИсходныеДанные!$"&amp;$K$4&amp;"$2:$"&amp;$K$4&amp;"$50000"),$B3394&amp;"#"&amp;R$6,INDIRECT("ИсходныеДанные!$J$2:$J$50000")),0)</f>
        <v>0</v>
      </c>
      <c r="S3394" s="3">
        <f ca="1">IF($B3394&lt;&gt;"",SUMIF(INDIRECT("ИсходныеДанные!$"&amp;$K$4&amp;"$2:$"&amp;$K$4&amp;"$50000"),$B3394&amp;"#"&amp;S$6,INDIRECT("ИсходныеДанные!$J$2:$J$50000")),0)</f>
        <v>0</v>
      </c>
      <c r="T3394" s="3">
        <f ca="1">IF($B3394&lt;&gt;"",SUMIF(INDIRECT("ИсходныеДанные!$"&amp;$K$4&amp;"$2:$"&amp;$K$4&amp;"$50000"),$B3394&amp;"#"&amp;T$6,INDIRECT("ИсходныеДанные!$J$2:$J$50000")),0)</f>
        <v>0</v>
      </c>
      <c r="U3394" s="3">
        <f ca="1">IF($B3394&lt;&gt;"",SUMIF(INDIRECT("ИсходныеДанные!$"&amp;$K$4&amp;"$2:$"&amp;$K$4&amp;"$50000"),$B3394&amp;"#"&amp;U$6,INDIRECT("ИсходныеДанные!$J$2:$J$50000")),0)</f>
        <v>0</v>
      </c>
      <c r="V3394" s="3">
        <f ca="1">IF($B3394&lt;&gt;"",SUMIF(INDIRECT("ИсходныеДанные!$"&amp;$K$4&amp;"$2:$"&amp;$K$4&amp;"$50000"),$B3394&amp;"#"&amp;V$6,INDIRECT("ИсходныеДанные!$J$2:$J$50000")),0)</f>
        <v>0</v>
      </c>
      <c r="W3394" s="16" t="e">
        <f ca="1">SUM(K3394:V3394)/Пофамильно!$R$1</f>
        <v>#DIV/0!</v>
      </c>
    </row>
    <row r="3395" spans="1:23" x14ac:dyDescent="0.25">
      <c r="A3395" s="10" t="str">
        <f t="shared" ca="1" si="54"/>
        <v>delete</v>
      </c>
      <c r="B3395" s="16" cm="1">
        <f t="array" aca="1" ref="B3395" ca="1">INDIRECT("УникальныеСписки!D"&amp;ROW()-$L$4)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14"/>
      <c r="G3395" s="81" t="str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84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84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84" t="str" cm="1">
        <f t="array" aca="1" ref="J3395" ca="1">_xlfn.XLOOKUP($B3395,INDIRECT(SUBSTITUTE("ИсходныеДанные!$где$2:$где$50000","где",$B$4)),INDIRECT(SUBSTITUTE("ИсходныеДанные!$что$2:$что$50000","что",J$4)),"",0,1)</f>
        <v/>
      </c>
      <c r="K3395" s="3">
        <f ca="1">IF($B3395&lt;&gt;"",SUMIF(INDIRECT("ИсходныеДанные!$"&amp;$K$4&amp;"$2:$"&amp;$K$4&amp;"$50000"),$B3395&amp;"#"&amp;K$6,INDIRECT("ИсходныеДанные!$J$2:$J$50000")),0)</f>
        <v>0</v>
      </c>
      <c r="L3395" s="3">
        <f ca="1">IF($B3395&lt;&gt;"",SUMIF(INDIRECT("ИсходныеДанные!$"&amp;$K$4&amp;"$2:$"&amp;$K$4&amp;"$50000"),$B3395&amp;"#"&amp;L$6,INDIRECT("ИсходныеДанные!$J$2:$J$50000")),0)</f>
        <v>0</v>
      </c>
      <c r="M3395" s="3">
        <f ca="1">IF($B3395&lt;&gt;"",SUMIF(INDIRECT("ИсходныеДанные!$"&amp;$K$4&amp;"$2:$"&amp;$K$4&amp;"$50000"),$B3395&amp;"#"&amp;M$6,INDIRECT("ИсходныеДанные!$J$2:$J$50000")),0)</f>
        <v>0</v>
      </c>
      <c r="N3395" s="3">
        <f ca="1">IF($B3395&lt;&gt;"",SUMIF(INDIRECT("ИсходныеДанные!$"&amp;$K$4&amp;"$2:$"&amp;$K$4&amp;"$50000"),$B3395&amp;"#"&amp;N$6,INDIRECT("ИсходныеДанные!$J$2:$J$50000")),0)</f>
        <v>0</v>
      </c>
      <c r="O3395" s="3">
        <f ca="1">IF($B3395&lt;&gt;"",SUMIF(INDIRECT("ИсходныеДанные!$"&amp;$K$4&amp;"$2:$"&amp;$K$4&amp;"$50000"),$B3395&amp;"#"&amp;O$6,INDIRECT("ИсходныеДанные!$J$2:$J$50000")),0)</f>
        <v>0</v>
      </c>
      <c r="P3395" s="3">
        <f ca="1">IF($B3395&lt;&gt;"",SUMIF(INDIRECT("ИсходныеДанные!$"&amp;$K$4&amp;"$2:$"&amp;$K$4&amp;"$50000"),$B3395&amp;"#"&amp;P$6,INDIRECT("ИсходныеДанные!$J$2:$J$50000")),0)</f>
        <v>0</v>
      </c>
      <c r="Q3395" s="3">
        <f ca="1">IF($B3395&lt;&gt;"",SUMIF(INDIRECT("ИсходныеДанные!$"&amp;$K$4&amp;"$2:$"&amp;$K$4&amp;"$50000"),$B3395&amp;"#"&amp;Q$6,INDIRECT("ИсходныеДанные!$J$2:$J$50000")),0)</f>
        <v>0</v>
      </c>
      <c r="R3395" s="3">
        <f ca="1">IF($B3395&lt;&gt;"",SUMIF(INDIRECT("ИсходныеДанные!$"&amp;$K$4&amp;"$2:$"&amp;$K$4&amp;"$50000"),$B3395&amp;"#"&amp;R$6,INDIRECT("ИсходныеДанные!$J$2:$J$50000")),0)</f>
        <v>0</v>
      </c>
      <c r="S3395" s="3">
        <f ca="1">IF($B3395&lt;&gt;"",SUMIF(INDIRECT("ИсходныеДанные!$"&amp;$K$4&amp;"$2:$"&amp;$K$4&amp;"$50000"),$B3395&amp;"#"&amp;S$6,INDIRECT("ИсходныеДанные!$J$2:$J$50000")),0)</f>
        <v>0</v>
      </c>
      <c r="T3395" s="3">
        <f ca="1">IF($B3395&lt;&gt;"",SUMIF(INDIRECT("ИсходныеДанные!$"&amp;$K$4&amp;"$2:$"&amp;$K$4&amp;"$50000"),$B3395&amp;"#"&amp;T$6,INDIRECT("ИсходныеДанные!$J$2:$J$50000")),0)</f>
        <v>0</v>
      </c>
      <c r="U3395" s="3">
        <f ca="1">IF($B3395&lt;&gt;"",SUMIF(INDIRECT("ИсходныеДанные!$"&amp;$K$4&amp;"$2:$"&amp;$K$4&amp;"$50000"),$B3395&amp;"#"&amp;U$6,INDIRECT("ИсходныеДанные!$J$2:$J$50000")),0)</f>
        <v>0</v>
      </c>
      <c r="V3395" s="3">
        <f ca="1">IF($B3395&lt;&gt;"",SUMIF(INDIRECT("ИсходныеДанные!$"&amp;$K$4&amp;"$2:$"&amp;$K$4&amp;"$50000"),$B3395&amp;"#"&amp;V$6,INDIRECT("ИсходныеДанные!$J$2:$J$50000")),0)</f>
        <v>0</v>
      </c>
      <c r="W3395" s="16" t="e">
        <f ca="1">SUM(K3395:V3395)/Пофамильно!$R$1</f>
        <v>#DIV/0!</v>
      </c>
    </row>
    <row r="3396" spans="1:23" x14ac:dyDescent="0.25">
      <c r="A3396" s="10" t="str">
        <f t="shared" ca="1" si="54"/>
        <v>delete</v>
      </c>
      <c r="B3396" s="16" cm="1">
        <f t="array" aca="1" ref="B3396" ca="1">INDIRECT("УникальныеСписки!D"&amp;ROW()-$L$4)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14"/>
      <c r="G3396" s="81" t="str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84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84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84" t="str" cm="1">
        <f t="array" aca="1" ref="J3396" ca="1">_xlfn.XLOOKUP($B3396,INDIRECT(SUBSTITUTE("ИсходныеДанные!$где$2:$где$50000","где",$B$4)),INDIRECT(SUBSTITUTE("ИсходныеДанные!$что$2:$что$50000","что",J$4)),"",0,1)</f>
        <v/>
      </c>
      <c r="K3396" s="3">
        <f ca="1">IF($B3396&lt;&gt;"",SUMIF(INDIRECT("ИсходныеДанные!$"&amp;$K$4&amp;"$2:$"&amp;$K$4&amp;"$50000"),$B3396&amp;"#"&amp;K$6,INDIRECT("ИсходныеДанные!$J$2:$J$50000")),0)</f>
        <v>0</v>
      </c>
      <c r="L3396" s="3">
        <f ca="1">IF($B3396&lt;&gt;"",SUMIF(INDIRECT("ИсходныеДанные!$"&amp;$K$4&amp;"$2:$"&amp;$K$4&amp;"$50000"),$B3396&amp;"#"&amp;L$6,INDIRECT("ИсходныеДанные!$J$2:$J$50000")),0)</f>
        <v>0</v>
      </c>
      <c r="M3396" s="3">
        <f ca="1">IF($B3396&lt;&gt;"",SUMIF(INDIRECT("ИсходныеДанные!$"&amp;$K$4&amp;"$2:$"&amp;$K$4&amp;"$50000"),$B3396&amp;"#"&amp;M$6,INDIRECT("ИсходныеДанные!$J$2:$J$50000")),0)</f>
        <v>0</v>
      </c>
      <c r="N3396" s="3">
        <f ca="1">IF($B3396&lt;&gt;"",SUMIF(INDIRECT("ИсходныеДанные!$"&amp;$K$4&amp;"$2:$"&amp;$K$4&amp;"$50000"),$B3396&amp;"#"&amp;N$6,INDIRECT("ИсходныеДанные!$J$2:$J$50000")),0)</f>
        <v>0</v>
      </c>
      <c r="O3396" s="3">
        <f ca="1">IF($B3396&lt;&gt;"",SUMIF(INDIRECT("ИсходныеДанные!$"&amp;$K$4&amp;"$2:$"&amp;$K$4&amp;"$50000"),$B3396&amp;"#"&amp;O$6,INDIRECT("ИсходныеДанные!$J$2:$J$50000")),0)</f>
        <v>0</v>
      </c>
      <c r="P3396" s="3">
        <f ca="1">IF($B3396&lt;&gt;"",SUMIF(INDIRECT("ИсходныеДанные!$"&amp;$K$4&amp;"$2:$"&amp;$K$4&amp;"$50000"),$B3396&amp;"#"&amp;P$6,INDIRECT("ИсходныеДанные!$J$2:$J$50000")),0)</f>
        <v>0</v>
      </c>
      <c r="Q3396" s="3">
        <f ca="1">IF($B3396&lt;&gt;"",SUMIF(INDIRECT("ИсходныеДанные!$"&amp;$K$4&amp;"$2:$"&amp;$K$4&amp;"$50000"),$B3396&amp;"#"&amp;Q$6,INDIRECT("ИсходныеДанные!$J$2:$J$50000")),0)</f>
        <v>0</v>
      </c>
      <c r="R3396" s="3">
        <f ca="1">IF($B3396&lt;&gt;"",SUMIF(INDIRECT("ИсходныеДанные!$"&amp;$K$4&amp;"$2:$"&amp;$K$4&amp;"$50000"),$B3396&amp;"#"&amp;R$6,INDIRECT("ИсходныеДанные!$J$2:$J$50000")),0)</f>
        <v>0</v>
      </c>
      <c r="S3396" s="3">
        <f ca="1">IF($B3396&lt;&gt;"",SUMIF(INDIRECT("ИсходныеДанные!$"&amp;$K$4&amp;"$2:$"&amp;$K$4&amp;"$50000"),$B3396&amp;"#"&amp;S$6,INDIRECT("ИсходныеДанные!$J$2:$J$50000")),0)</f>
        <v>0</v>
      </c>
      <c r="T3396" s="3">
        <f ca="1">IF($B3396&lt;&gt;"",SUMIF(INDIRECT("ИсходныеДанные!$"&amp;$K$4&amp;"$2:$"&amp;$K$4&amp;"$50000"),$B3396&amp;"#"&amp;T$6,INDIRECT("ИсходныеДанные!$J$2:$J$50000")),0)</f>
        <v>0</v>
      </c>
      <c r="U3396" s="3">
        <f ca="1">IF($B3396&lt;&gt;"",SUMIF(INDIRECT("ИсходныеДанные!$"&amp;$K$4&amp;"$2:$"&amp;$K$4&amp;"$50000"),$B3396&amp;"#"&amp;U$6,INDIRECT("ИсходныеДанные!$J$2:$J$50000")),0)</f>
        <v>0</v>
      </c>
      <c r="V3396" s="3">
        <f ca="1">IF($B3396&lt;&gt;"",SUMIF(INDIRECT("ИсходныеДанные!$"&amp;$K$4&amp;"$2:$"&amp;$K$4&amp;"$50000"),$B3396&amp;"#"&amp;V$6,INDIRECT("ИсходныеДанные!$J$2:$J$50000")),0)</f>
        <v>0</v>
      </c>
      <c r="W3396" s="16" t="e">
        <f ca="1">SUM(K3396:V3396)/Пофамильно!$R$1</f>
        <v>#DIV/0!</v>
      </c>
    </row>
    <row r="3397" spans="1:23" x14ac:dyDescent="0.25">
      <c r="A3397" s="10" t="str">
        <f t="shared" ca="1" si="54"/>
        <v>delete</v>
      </c>
      <c r="B3397" s="16" cm="1">
        <f t="array" aca="1" ref="B3397" ca="1">INDIRECT("УникальныеСписки!D"&amp;ROW()-$L$4)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14"/>
      <c r="G3397" s="81" t="str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84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84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84" t="str" cm="1">
        <f t="array" aca="1" ref="J3397" ca="1">_xlfn.XLOOKUP($B3397,INDIRECT(SUBSTITUTE("ИсходныеДанные!$где$2:$где$50000","где",$B$4)),INDIRECT(SUBSTITUTE("ИсходныеДанные!$что$2:$что$50000","что",J$4)),"",0,1)</f>
        <v/>
      </c>
      <c r="K3397" s="3">
        <f ca="1">IF($B3397&lt;&gt;"",SUMIF(INDIRECT("ИсходныеДанные!$"&amp;$K$4&amp;"$2:$"&amp;$K$4&amp;"$50000"),$B3397&amp;"#"&amp;K$6,INDIRECT("ИсходныеДанные!$J$2:$J$50000")),0)</f>
        <v>0</v>
      </c>
      <c r="L3397" s="3">
        <f ca="1">IF($B3397&lt;&gt;"",SUMIF(INDIRECT("ИсходныеДанные!$"&amp;$K$4&amp;"$2:$"&amp;$K$4&amp;"$50000"),$B3397&amp;"#"&amp;L$6,INDIRECT("ИсходныеДанные!$J$2:$J$50000")),0)</f>
        <v>0</v>
      </c>
      <c r="M3397" s="3">
        <f ca="1">IF($B3397&lt;&gt;"",SUMIF(INDIRECT("ИсходныеДанные!$"&amp;$K$4&amp;"$2:$"&amp;$K$4&amp;"$50000"),$B3397&amp;"#"&amp;M$6,INDIRECT("ИсходныеДанные!$J$2:$J$50000")),0)</f>
        <v>0</v>
      </c>
      <c r="N3397" s="3">
        <f ca="1">IF($B3397&lt;&gt;"",SUMIF(INDIRECT("ИсходныеДанные!$"&amp;$K$4&amp;"$2:$"&amp;$K$4&amp;"$50000"),$B3397&amp;"#"&amp;N$6,INDIRECT("ИсходныеДанные!$J$2:$J$50000")),0)</f>
        <v>0</v>
      </c>
      <c r="O3397" s="3">
        <f ca="1">IF($B3397&lt;&gt;"",SUMIF(INDIRECT("ИсходныеДанные!$"&amp;$K$4&amp;"$2:$"&amp;$K$4&amp;"$50000"),$B3397&amp;"#"&amp;O$6,INDIRECT("ИсходныеДанные!$J$2:$J$50000")),0)</f>
        <v>0</v>
      </c>
      <c r="P3397" s="3">
        <f ca="1">IF($B3397&lt;&gt;"",SUMIF(INDIRECT("ИсходныеДанные!$"&amp;$K$4&amp;"$2:$"&amp;$K$4&amp;"$50000"),$B3397&amp;"#"&amp;P$6,INDIRECT("ИсходныеДанные!$J$2:$J$50000")),0)</f>
        <v>0</v>
      </c>
      <c r="Q3397" s="3">
        <f ca="1">IF($B3397&lt;&gt;"",SUMIF(INDIRECT("ИсходныеДанные!$"&amp;$K$4&amp;"$2:$"&amp;$K$4&amp;"$50000"),$B3397&amp;"#"&amp;Q$6,INDIRECT("ИсходныеДанные!$J$2:$J$50000")),0)</f>
        <v>0</v>
      </c>
      <c r="R3397" s="3">
        <f ca="1">IF($B3397&lt;&gt;"",SUMIF(INDIRECT("ИсходныеДанные!$"&amp;$K$4&amp;"$2:$"&amp;$K$4&amp;"$50000"),$B3397&amp;"#"&amp;R$6,INDIRECT("ИсходныеДанные!$J$2:$J$50000")),0)</f>
        <v>0</v>
      </c>
      <c r="S3397" s="3">
        <f ca="1">IF($B3397&lt;&gt;"",SUMIF(INDIRECT("ИсходныеДанные!$"&amp;$K$4&amp;"$2:$"&amp;$K$4&amp;"$50000"),$B3397&amp;"#"&amp;S$6,INDIRECT("ИсходныеДанные!$J$2:$J$50000")),0)</f>
        <v>0</v>
      </c>
      <c r="T3397" s="3">
        <f ca="1">IF($B3397&lt;&gt;"",SUMIF(INDIRECT("ИсходныеДанные!$"&amp;$K$4&amp;"$2:$"&amp;$K$4&amp;"$50000"),$B3397&amp;"#"&amp;T$6,INDIRECT("ИсходныеДанные!$J$2:$J$50000")),0)</f>
        <v>0</v>
      </c>
      <c r="U3397" s="3">
        <f ca="1">IF($B3397&lt;&gt;"",SUMIF(INDIRECT("ИсходныеДанные!$"&amp;$K$4&amp;"$2:$"&amp;$K$4&amp;"$50000"),$B3397&amp;"#"&amp;U$6,INDIRECT("ИсходныеДанные!$J$2:$J$50000")),0)</f>
        <v>0</v>
      </c>
      <c r="V3397" s="3">
        <f ca="1">IF($B3397&lt;&gt;"",SUMIF(INDIRECT("ИсходныеДанные!$"&amp;$K$4&amp;"$2:$"&amp;$K$4&amp;"$50000"),$B3397&amp;"#"&amp;V$6,INDIRECT("ИсходныеДанные!$J$2:$J$50000")),0)</f>
        <v>0</v>
      </c>
      <c r="W3397" s="16" t="e">
        <f ca="1">SUM(K3397:V3397)/Пофамильно!$R$1</f>
        <v>#DIV/0!</v>
      </c>
    </row>
    <row r="3398" spans="1:23" x14ac:dyDescent="0.25">
      <c r="A3398" s="10" t="str">
        <f t="shared" ca="1" si="54"/>
        <v>delete</v>
      </c>
      <c r="B3398" s="16" cm="1">
        <f t="array" aca="1" ref="B3398" ca="1">INDIRECT("УникальныеСписки!D"&amp;ROW()-$L$4)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14"/>
      <c r="G3398" s="81" t="str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84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84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84" t="str" cm="1">
        <f t="array" aca="1" ref="J3398" ca="1">_xlfn.XLOOKUP($B3398,INDIRECT(SUBSTITUTE("ИсходныеДанные!$где$2:$где$50000","где",$B$4)),INDIRECT(SUBSTITUTE("ИсходныеДанные!$что$2:$что$50000","что",J$4)),"",0,1)</f>
        <v/>
      </c>
      <c r="K3398" s="3">
        <f ca="1">IF($B3398&lt;&gt;"",SUMIF(INDIRECT("ИсходныеДанные!$"&amp;$K$4&amp;"$2:$"&amp;$K$4&amp;"$50000"),$B3398&amp;"#"&amp;K$6,INDIRECT("ИсходныеДанные!$J$2:$J$50000")),0)</f>
        <v>0</v>
      </c>
      <c r="L3398" s="3">
        <f ca="1">IF($B3398&lt;&gt;"",SUMIF(INDIRECT("ИсходныеДанные!$"&amp;$K$4&amp;"$2:$"&amp;$K$4&amp;"$50000"),$B3398&amp;"#"&amp;L$6,INDIRECT("ИсходныеДанные!$J$2:$J$50000")),0)</f>
        <v>0</v>
      </c>
      <c r="M3398" s="3">
        <f ca="1">IF($B3398&lt;&gt;"",SUMIF(INDIRECT("ИсходныеДанные!$"&amp;$K$4&amp;"$2:$"&amp;$K$4&amp;"$50000"),$B3398&amp;"#"&amp;M$6,INDIRECT("ИсходныеДанные!$J$2:$J$50000")),0)</f>
        <v>0</v>
      </c>
      <c r="N3398" s="3">
        <f ca="1">IF($B3398&lt;&gt;"",SUMIF(INDIRECT("ИсходныеДанные!$"&amp;$K$4&amp;"$2:$"&amp;$K$4&amp;"$50000"),$B3398&amp;"#"&amp;N$6,INDIRECT("ИсходныеДанные!$J$2:$J$50000")),0)</f>
        <v>0</v>
      </c>
      <c r="O3398" s="3">
        <f ca="1">IF($B3398&lt;&gt;"",SUMIF(INDIRECT("ИсходныеДанные!$"&amp;$K$4&amp;"$2:$"&amp;$K$4&amp;"$50000"),$B3398&amp;"#"&amp;O$6,INDIRECT("ИсходныеДанные!$J$2:$J$50000")),0)</f>
        <v>0</v>
      </c>
      <c r="P3398" s="3">
        <f ca="1">IF($B3398&lt;&gt;"",SUMIF(INDIRECT("ИсходныеДанные!$"&amp;$K$4&amp;"$2:$"&amp;$K$4&amp;"$50000"),$B3398&amp;"#"&amp;P$6,INDIRECT("ИсходныеДанные!$J$2:$J$50000")),0)</f>
        <v>0</v>
      </c>
      <c r="Q3398" s="3">
        <f ca="1">IF($B3398&lt;&gt;"",SUMIF(INDIRECT("ИсходныеДанные!$"&amp;$K$4&amp;"$2:$"&amp;$K$4&amp;"$50000"),$B3398&amp;"#"&amp;Q$6,INDIRECT("ИсходныеДанные!$J$2:$J$50000")),0)</f>
        <v>0</v>
      </c>
      <c r="R3398" s="3">
        <f ca="1">IF($B3398&lt;&gt;"",SUMIF(INDIRECT("ИсходныеДанные!$"&amp;$K$4&amp;"$2:$"&amp;$K$4&amp;"$50000"),$B3398&amp;"#"&amp;R$6,INDIRECT("ИсходныеДанные!$J$2:$J$50000")),0)</f>
        <v>0</v>
      </c>
      <c r="S3398" s="3">
        <f ca="1">IF($B3398&lt;&gt;"",SUMIF(INDIRECT("ИсходныеДанные!$"&amp;$K$4&amp;"$2:$"&amp;$K$4&amp;"$50000"),$B3398&amp;"#"&amp;S$6,INDIRECT("ИсходныеДанные!$J$2:$J$50000")),0)</f>
        <v>0</v>
      </c>
      <c r="T3398" s="3">
        <f ca="1">IF($B3398&lt;&gt;"",SUMIF(INDIRECT("ИсходныеДанные!$"&amp;$K$4&amp;"$2:$"&amp;$K$4&amp;"$50000"),$B3398&amp;"#"&amp;T$6,INDIRECT("ИсходныеДанные!$J$2:$J$50000")),0)</f>
        <v>0</v>
      </c>
      <c r="U3398" s="3">
        <f ca="1">IF($B3398&lt;&gt;"",SUMIF(INDIRECT("ИсходныеДанные!$"&amp;$K$4&amp;"$2:$"&amp;$K$4&amp;"$50000"),$B3398&amp;"#"&amp;U$6,INDIRECT("ИсходныеДанные!$J$2:$J$50000")),0)</f>
        <v>0</v>
      </c>
      <c r="V3398" s="3">
        <f ca="1">IF($B3398&lt;&gt;"",SUMIF(INDIRECT("ИсходныеДанные!$"&amp;$K$4&amp;"$2:$"&amp;$K$4&amp;"$50000"),$B3398&amp;"#"&amp;V$6,INDIRECT("ИсходныеДанные!$J$2:$J$50000")),0)</f>
        <v>0</v>
      </c>
      <c r="W3398" s="16" t="e">
        <f ca="1">SUM(K3398:V3398)/Пофамильно!$R$1</f>
        <v>#DIV/0!</v>
      </c>
    </row>
    <row r="3399" spans="1:23" x14ac:dyDescent="0.25">
      <c r="A3399" s="10" t="str">
        <f t="shared" ca="1" si="54"/>
        <v>delete</v>
      </c>
      <c r="B3399" s="16" cm="1">
        <f t="array" aca="1" ref="B3399" ca="1">INDIRECT("УникальныеСписки!D"&amp;ROW()-$L$4)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14"/>
      <c r="G3399" s="81" t="str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84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84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84" t="str" cm="1">
        <f t="array" aca="1" ref="J3399" ca="1">_xlfn.XLOOKUP($B3399,INDIRECT(SUBSTITUTE("ИсходныеДанные!$где$2:$где$50000","где",$B$4)),INDIRECT(SUBSTITUTE("ИсходныеДанные!$что$2:$что$50000","что",J$4)),"",0,1)</f>
        <v/>
      </c>
      <c r="K3399" s="3">
        <f ca="1">IF($B3399&lt;&gt;"",SUMIF(INDIRECT("ИсходныеДанные!$"&amp;$K$4&amp;"$2:$"&amp;$K$4&amp;"$50000"),$B3399&amp;"#"&amp;K$6,INDIRECT("ИсходныеДанные!$J$2:$J$50000")),0)</f>
        <v>0</v>
      </c>
      <c r="L3399" s="3">
        <f ca="1">IF($B3399&lt;&gt;"",SUMIF(INDIRECT("ИсходныеДанные!$"&amp;$K$4&amp;"$2:$"&amp;$K$4&amp;"$50000"),$B3399&amp;"#"&amp;L$6,INDIRECT("ИсходныеДанные!$J$2:$J$50000")),0)</f>
        <v>0</v>
      </c>
      <c r="M3399" s="3">
        <f ca="1">IF($B3399&lt;&gt;"",SUMIF(INDIRECT("ИсходныеДанные!$"&amp;$K$4&amp;"$2:$"&amp;$K$4&amp;"$50000"),$B3399&amp;"#"&amp;M$6,INDIRECT("ИсходныеДанные!$J$2:$J$50000")),0)</f>
        <v>0</v>
      </c>
      <c r="N3399" s="3">
        <f ca="1">IF($B3399&lt;&gt;"",SUMIF(INDIRECT("ИсходныеДанные!$"&amp;$K$4&amp;"$2:$"&amp;$K$4&amp;"$50000"),$B3399&amp;"#"&amp;N$6,INDIRECT("ИсходныеДанные!$J$2:$J$50000")),0)</f>
        <v>0</v>
      </c>
      <c r="O3399" s="3">
        <f ca="1">IF($B3399&lt;&gt;"",SUMIF(INDIRECT("ИсходныеДанные!$"&amp;$K$4&amp;"$2:$"&amp;$K$4&amp;"$50000"),$B3399&amp;"#"&amp;O$6,INDIRECT("ИсходныеДанные!$J$2:$J$50000")),0)</f>
        <v>0</v>
      </c>
      <c r="P3399" s="3">
        <f ca="1">IF($B3399&lt;&gt;"",SUMIF(INDIRECT("ИсходныеДанные!$"&amp;$K$4&amp;"$2:$"&amp;$K$4&amp;"$50000"),$B3399&amp;"#"&amp;P$6,INDIRECT("ИсходныеДанные!$J$2:$J$50000")),0)</f>
        <v>0</v>
      </c>
      <c r="Q3399" s="3">
        <f ca="1">IF($B3399&lt;&gt;"",SUMIF(INDIRECT("ИсходныеДанные!$"&amp;$K$4&amp;"$2:$"&amp;$K$4&amp;"$50000"),$B3399&amp;"#"&amp;Q$6,INDIRECT("ИсходныеДанные!$J$2:$J$50000")),0)</f>
        <v>0</v>
      </c>
      <c r="R3399" s="3">
        <f ca="1">IF($B3399&lt;&gt;"",SUMIF(INDIRECT("ИсходныеДанные!$"&amp;$K$4&amp;"$2:$"&amp;$K$4&amp;"$50000"),$B3399&amp;"#"&amp;R$6,INDIRECT("ИсходныеДанные!$J$2:$J$50000")),0)</f>
        <v>0</v>
      </c>
      <c r="S3399" s="3">
        <f ca="1">IF($B3399&lt;&gt;"",SUMIF(INDIRECT("ИсходныеДанные!$"&amp;$K$4&amp;"$2:$"&amp;$K$4&amp;"$50000"),$B3399&amp;"#"&amp;S$6,INDIRECT("ИсходныеДанные!$J$2:$J$50000")),0)</f>
        <v>0</v>
      </c>
      <c r="T3399" s="3">
        <f ca="1">IF($B3399&lt;&gt;"",SUMIF(INDIRECT("ИсходныеДанные!$"&amp;$K$4&amp;"$2:$"&amp;$K$4&amp;"$50000"),$B3399&amp;"#"&amp;T$6,INDIRECT("ИсходныеДанные!$J$2:$J$50000")),0)</f>
        <v>0</v>
      </c>
      <c r="U3399" s="3">
        <f ca="1">IF($B3399&lt;&gt;"",SUMIF(INDIRECT("ИсходныеДанные!$"&amp;$K$4&amp;"$2:$"&amp;$K$4&amp;"$50000"),$B3399&amp;"#"&amp;U$6,INDIRECT("ИсходныеДанные!$J$2:$J$50000")),0)</f>
        <v>0</v>
      </c>
      <c r="V3399" s="3">
        <f ca="1">IF($B3399&lt;&gt;"",SUMIF(INDIRECT("ИсходныеДанные!$"&amp;$K$4&amp;"$2:$"&amp;$K$4&amp;"$50000"),$B3399&amp;"#"&amp;V$6,INDIRECT("ИсходныеДанные!$J$2:$J$50000")),0)</f>
        <v>0</v>
      </c>
      <c r="W3399" s="16" t="e">
        <f ca="1">SUM(K3399:V3399)/Пофамильно!$R$1</f>
        <v>#DIV/0!</v>
      </c>
    </row>
    <row r="3400" spans="1:23" x14ac:dyDescent="0.25">
      <c r="A3400" s="10" t="str">
        <f t="shared" ca="1" si="54"/>
        <v>delete</v>
      </c>
      <c r="B3400" s="16" cm="1">
        <f t="array" aca="1" ref="B3400" ca="1">INDIRECT("УникальныеСписки!D"&amp;ROW()-$L$4)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14"/>
      <c r="G3400" s="81" t="str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84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84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84" t="str" cm="1">
        <f t="array" aca="1" ref="J3400" ca="1">_xlfn.XLOOKUP($B3400,INDIRECT(SUBSTITUTE("ИсходныеДанные!$где$2:$где$50000","где",$B$4)),INDIRECT(SUBSTITUTE("ИсходныеДанные!$что$2:$что$50000","что",J$4)),"",0,1)</f>
        <v/>
      </c>
      <c r="K3400" s="3">
        <f ca="1">IF($B3400&lt;&gt;"",SUMIF(INDIRECT("ИсходныеДанные!$"&amp;$K$4&amp;"$2:$"&amp;$K$4&amp;"$50000"),$B3400&amp;"#"&amp;K$6,INDIRECT("ИсходныеДанные!$J$2:$J$50000")),0)</f>
        <v>0</v>
      </c>
      <c r="L3400" s="3">
        <f ca="1">IF($B3400&lt;&gt;"",SUMIF(INDIRECT("ИсходныеДанные!$"&amp;$K$4&amp;"$2:$"&amp;$K$4&amp;"$50000"),$B3400&amp;"#"&amp;L$6,INDIRECT("ИсходныеДанные!$J$2:$J$50000")),0)</f>
        <v>0</v>
      </c>
      <c r="M3400" s="3">
        <f ca="1">IF($B3400&lt;&gt;"",SUMIF(INDIRECT("ИсходныеДанные!$"&amp;$K$4&amp;"$2:$"&amp;$K$4&amp;"$50000"),$B3400&amp;"#"&amp;M$6,INDIRECT("ИсходныеДанные!$J$2:$J$50000")),0)</f>
        <v>0</v>
      </c>
      <c r="N3400" s="3">
        <f ca="1">IF($B3400&lt;&gt;"",SUMIF(INDIRECT("ИсходныеДанные!$"&amp;$K$4&amp;"$2:$"&amp;$K$4&amp;"$50000"),$B3400&amp;"#"&amp;N$6,INDIRECT("ИсходныеДанные!$J$2:$J$50000")),0)</f>
        <v>0</v>
      </c>
      <c r="O3400" s="3">
        <f ca="1">IF($B3400&lt;&gt;"",SUMIF(INDIRECT("ИсходныеДанные!$"&amp;$K$4&amp;"$2:$"&amp;$K$4&amp;"$50000"),$B3400&amp;"#"&amp;O$6,INDIRECT("ИсходныеДанные!$J$2:$J$50000")),0)</f>
        <v>0</v>
      </c>
      <c r="P3400" s="3">
        <f ca="1">IF($B3400&lt;&gt;"",SUMIF(INDIRECT("ИсходныеДанные!$"&amp;$K$4&amp;"$2:$"&amp;$K$4&amp;"$50000"),$B3400&amp;"#"&amp;P$6,INDIRECT("ИсходныеДанные!$J$2:$J$50000")),0)</f>
        <v>0</v>
      </c>
      <c r="Q3400" s="3">
        <f ca="1">IF($B3400&lt;&gt;"",SUMIF(INDIRECT("ИсходныеДанные!$"&amp;$K$4&amp;"$2:$"&amp;$K$4&amp;"$50000"),$B3400&amp;"#"&amp;Q$6,INDIRECT("ИсходныеДанные!$J$2:$J$50000")),0)</f>
        <v>0</v>
      </c>
      <c r="R3400" s="3">
        <f ca="1">IF($B3400&lt;&gt;"",SUMIF(INDIRECT("ИсходныеДанные!$"&amp;$K$4&amp;"$2:$"&amp;$K$4&amp;"$50000"),$B3400&amp;"#"&amp;R$6,INDIRECT("ИсходныеДанные!$J$2:$J$50000")),0)</f>
        <v>0</v>
      </c>
      <c r="S3400" s="3">
        <f ca="1">IF($B3400&lt;&gt;"",SUMIF(INDIRECT("ИсходныеДанные!$"&amp;$K$4&amp;"$2:$"&amp;$K$4&amp;"$50000"),$B3400&amp;"#"&amp;S$6,INDIRECT("ИсходныеДанные!$J$2:$J$50000")),0)</f>
        <v>0</v>
      </c>
      <c r="T3400" s="3">
        <f ca="1">IF($B3400&lt;&gt;"",SUMIF(INDIRECT("ИсходныеДанные!$"&amp;$K$4&amp;"$2:$"&amp;$K$4&amp;"$50000"),$B3400&amp;"#"&amp;T$6,INDIRECT("ИсходныеДанные!$J$2:$J$50000")),0)</f>
        <v>0</v>
      </c>
      <c r="U3400" s="3">
        <f ca="1">IF($B3400&lt;&gt;"",SUMIF(INDIRECT("ИсходныеДанные!$"&amp;$K$4&amp;"$2:$"&amp;$K$4&amp;"$50000"),$B3400&amp;"#"&amp;U$6,INDIRECT("ИсходныеДанные!$J$2:$J$50000")),0)</f>
        <v>0</v>
      </c>
      <c r="V3400" s="3">
        <f ca="1">IF($B3400&lt;&gt;"",SUMIF(INDIRECT("ИсходныеДанные!$"&amp;$K$4&amp;"$2:$"&amp;$K$4&amp;"$50000"),$B3400&amp;"#"&amp;V$6,INDIRECT("ИсходныеДанные!$J$2:$J$50000")),0)</f>
        <v>0</v>
      </c>
      <c r="W3400" s="16" t="e">
        <f ca="1">SUM(K3400:V3400)/Пофамильно!$R$1</f>
        <v>#DIV/0!</v>
      </c>
    </row>
    <row r="3401" spans="1:23" x14ac:dyDescent="0.25">
      <c r="A3401" s="10" t="str">
        <f t="shared" ca="1" si="54"/>
        <v>delete</v>
      </c>
      <c r="B3401" s="16" cm="1">
        <f t="array" aca="1" ref="B3401" ca="1">INDIRECT("УникальныеСписки!D"&amp;ROW()-$L$4)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14"/>
      <c r="G3401" s="81" t="str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84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84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84" t="str" cm="1">
        <f t="array" aca="1" ref="J3401" ca="1">_xlfn.XLOOKUP($B3401,INDIRECT(SUBSTITUTE("ИсходныеДанные!$где$2:$где$50000","где",$B$4)),INDIRECT(SUBSTITUTE("ИсходныеДанные!$что$2:$что$50000","что",J$4)),"",0,1)</f>
        <v/>
      </c>
      <c r="K3401" s="3">
        <f ca="1">IF($B3401&lt;&gt;"",SUMIF(INDIRECT("ИсходныеДанные!$"&amp;$K$4&amp;"$2:$"&amp;$K$4&amp;"$50000"),$B3401&amp;"#"&amp;K$6,INDIRECT("ИсходныеДанные!$J$2:$J$50000")),0)</f>
        <v>0</v>
      </c>
      <c r="L3401" s="3">
        <f ca="1">IF($B3401&lt;&gt;"",SUMIF(INDIRECT("ИсходныеДанные!$"&amp;$K$4&amp;"$2:$"&amp;$K$4&amp;"$50000"),$B3401&amp;"#"&amp;L$6,INDIRECT("ИсходныеДанные!$J$2:$J$50000")),0)</f>
        <v>0</v>
      </c>
      <c r="M3401" s="3">
        <f ca="1">IF($B3401&lt;&gt;"",SUMIF(INDIRECT("ИсходныеДанные!$"&amp;$K$4&amp;"$2:$"&amp;$K$4&amp;"$50000"),$B3401&amp;"#"&amp;M$6,INDIRECT("ИсходныеДанные!$J$2:$J$50000")),0)</f>
        <v>0</v>
      </c>
      <c r="N3401" s="3">
        <f ca="1">IF($B3401&lt;&gt;"",SUMIF(INDIRECT("ИсходныеДанные!$"&amp;$K$4&amp;"$2:$"&amp;$K$4&amp;"$50000"),$B3401&amp;"#"&amp;N$6,INDIRECT("ИсходныеДанные!$J$2:$J$50000")),0)</f>
        <v>0</v>
      </c>
      <c r="O3401" s="3">
        <f ca="1">IF($B3401&lt;&gt;"",SUMIF(INDIRECT("ИсходныеДанные!$"&amp;$K$4&amp;"$2:$"&amp;$K$4&amp;"$50000"),$B3401&amp;"#"&amp;O$6,INDIRECT("ИсходныеДанные!$J$2:$J$50000")),0)</f>
        <v>0</v>
      </c>
      <c r="P3401" s="3">
        <f ca="1">IF($B3401&lt;&gt;"",SUMIF(INDIRECT("ИсходныеДанные!$"&amp;$K$4&amp;"$2:$"&amp;$K$4&amp;"$50000"),$B3401&amp;"#"&amp;P$6,INDIRECT("ИсходныеДанные!$J$2:$J$50000")),0)</f>
        <v>0</v>
      </c>
      <c r="Q3401" s="3">
        <f ca="1">IF($B3401&lt;&gt;"",SUMIF(INDIRECT("ИсходныеДанные!$"&amp;$K$4&amp;"$2:$"&amp;$K$4&amp;"$50000"),$B3401&amp;"#"&amp;Q$6,INDIRECT("ИсходныеДанные!$J$2:$J$50000")),0)</f>
        <v>0</v>
      </c>
      <c r="R3401" s="3">
        <f ca="1">IF($B3401&lt;&gt;"",SUMIF(INDIRECT("ИсходныеДанные!$"&amp;$K$4&amp;"$2:$"&amp;$K$4&amp;"$50000"),$B3401&amp;"#"&amp;R$6,INDIRECT("ИсходныеДанные!$J$2:$J$50000")),0)</f>
        <v>0</v>
      </c>
      <c r="S3401" s="3">
        <f ca="1">IF($B3401&lt;&gt;"",SUMIF(INDIRECT("ИсходныеДанные!$"&amp;$K$4&amp;"$2:$"&amp;$K$4&amp;"$50000"),$B3401&amp;"#"&amp;S$6,INDIRECT("ИсходныеДанные!$J$2:$J$50000")),0)</f>
        <v>0</v>
      </c>
      <c r="T3401" s="3">
        <f ca="1">IF($B3401&lt;&gt;"",SUMIF(INDIRECT("ИсходныеДанные!$"&amp;$K$4&amp;"$2:$"&amp;$K$4&amp;"$50000"),$B3401&amp;"#"&amp;T$6,INDIRECT("ИсходныеДанные!$J$2:$J$50000")),0)</f>
        <v>0</v>
      </c>
      <c r="U3401" s="3">
        <f ca="1">IF($B3401&lt;&gt;"",SUMIF(INDIRECT("ИсходныеДанные!$"&amp;$K$4&amp;"$2:$"&amp;$K$4&amp;"$50000"),$B3401&amp;"#"&amp;U$6,INDIRECT("ИсходныеДанные!$J$2:$J$50000")),0)</f>
        <v>0</v>
      </c>
      <c r="V3401" s="3">
        <f ca="1">IF($B3401&lt;&gt;"",SUMIF(INDIRECT("ИсходныеДанные!$"&amp;$K$4&amp;"$2:$"&amp;$K$4&amp;"$50000"),$B3401&amp;"#"&amp;V$6,INDIRECT("ИсходныеДанные!$J$2:$J$50000")),0)</f>
        <v>0</v>
      </c>
      <c r="W3401" s="16" t="e">
        <f ca="1">SUM(K3401:V3401)/Пофамильно!$R$1</f>
        <v>#DIV/0!</v>
      </c>
    </row>
    <row r="3402" spans="1:23" x14ac:dyDescent="0.25">
      <c r="A3402" s="10" t="str">
        <f t="shared" ca="1" si="54"/>
        <v>delete</v>
      </c>
      <c r="B3402" s="16" cm="1">
        <f t="array" aca="1" ref="B3402" ca="1">INDIRECT("УникальныеСписки!D"&amp;ROW()-$L$4)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14"/>
      <c r="G3402" s="81" t="str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84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84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84" t="str" cm="1">
        <f t="array" aca="1" ref="J3402" ca="1">_xlfn.XLOOKUP($B3402,INDIRECT(SUBSTITUTE("ИсходныеДанные!$где$2:$где$50000","где",$B$4)),INDIRECT(SUBSTITUTE("ИсходныеДанные!$что$2:$что$50000","что",J$4)),"",0,1)</f>
        <v/>
      </c>
      <c r="K3402" s="3">
        <f ca="1">IF($B3402&lt;&gt;"",SUMIF(INDIRECT("ИсходныеДанные!$"&amp;$K$4&amp;"$2:$"&amp;$K$4&amp;"$50000"),$B3402&amp;"#"&amp;K$6,INDIRECT("ИсходныеДанные!$J$2:$J$50000")),0)</f>
        <v>0</v>
      </c>
      <c r="L3402" s="3">
        <f ca="1">IF($B3402&lt;&gt;"",SUMIF(INDIRECT("ИсходныеДанные!$"&amp;$K$4&amp;"$2:$"&amp;$K$4&amp;"$50000"),$B3402&amp;"#"&amp;L$6,INDIRECT("ИсходныеДанные!$J$2:$J$50000")),0)</f>
        <v>0</v>
      </c>
      <c r="M3402" s="3">
        <f ca="1">IF($B3402&lt;&gt;"",SUMIF(INDIRECT("ИсходныеДанные!$"&amp;$K$4&amp;"$2:$"&amp;$K$4&amp;"$50000"),$B3402&amp;"#"&amp;M$6,INDIRECT("ИсходныеДанные!$J$2:$J$50000")),0)</f>
        <v>0</v>
      </c>
      <c r="N3402" s="3">
        <f ca="1">IF($B3402&lt;&gt;"",SUMIF(INDIRECT("ИсходныеДанные!$"&amp;$K$4&amp;"$2:$"&amp;$K$4&amp;"$50000"),$B3402&amp;"#"&amp;N$6,INDIRECT("ИсходныеДанные!$J$2:$J$50000")),0)</f>
        <v>0</v>
      </c>
      <c r="O3402" s="3">
        <f ca="1">IF($B3402&lt;&gt;"",SUMIF(INDIRECT("ИсходныеДанные!$"&amp;$K$4&amp;"$2:$"&amp;$K$4&amp;"$50000"),$B3402&amp;"#"&amp;O$6,INDIRECT("ИсходныеДанные!$J$2:$J$50000")),0)</f>
        <v>0</v>
      </c>
      <c r="P3402" s="3">
        <f ca="1">IF($B3402&lt;&gt;"",SUMIF(INDIRECT("ИсходныеДанные!$"&amp;$K$4&amp;"$2:$"&amp;$K$4&amp;"$50000"),$B3402&amp;"#"&amp;P$6,INDIRECT("ИсходныеДанные!$J$2:$J$50000")),0)</f>
        <v>0</v>
      </c>
      <c r="Q3402" s="3">
        <f ca="1">IF($B3402&lt;&gt;"",SUMIF(INDIRECT("ИсходныеДанные!$"&amp;$K$4&amp;"$2:$"&amp;$K$4&amp;"$50000"),$B3402&amp;"#"&amp;Q$6,INDIRECT("ИсходныеДанные!$J$2:$J$50000")),0)</f>
        <v>0</v>
      </c>
      <c r="R3402" s="3">
        <f ca="1">IF($B3402&lt;&gt;"",SUMIF(INDIRECT("ИсходныеДанные!$"&amp;$K$4&amp;"$2:$"&amp;$K$4&amp;"$50000"),$B3402&amp;"#"&amp;R$6,INDIRECT("ИсходныеДанные!$J$2:$J$50000")),0)</f>
        <v>0</v>
      </c>
      <c r="S3402" s="3">
        <f ca="1">IF($B3402&lt;&gt;"",SUMIF(INDIRECT("ИсходныеДанные!$"&amp;$K$4&amp;"$2:$"&amp;$K$4&amp;"$50000"),$B3402&amp;"#"&amp;S$6,INDIRECT("ИсходныеДанные!$J$2:$J$50000")),0)</f>
        <v>0</v>
      </c>
      <c r="T3402" s="3">
        <f ca="1">IF($B3402&lt;&gt;"",SUMIF(INDIRECT("ИсходныеДанные!$"&amp;$K$4&amp;"$2:$"&amp;$K$4&amp;"$50000"),$B3402&amp;"#"&amp;T$6,INDIRECT("ИсходныеДанные!$J$2:$J$50000")),0)</f>
        <v>0</v>
      </c>
      <c r="U3402" s="3">
        <f ca="1">IF($B3402&lt;&gt;"",SUMIF(INDIRECT("ИсходныеДанные!$"&amp;$K$4&amp;"$2:$"&amp;$K$4&amp;"$50000"),$B3402&amp;"#"&amp;U$6,INDIRECT("ИсходныеДанные!$J$2:$J$50000")),0)</f>
        <v>0</v>
      </c>
      <c r="V3402" s="3">
        <f ca="1">IF($B3402&lt;&gt;"",SUMIF(INDIRECT("ИсходныеДанные!$"&amp;$K$4&amp;"$2:$"&amp;$K$4&amp;"$50000"),$B3402&amp;"#"&amp;V$6,INDIRECT("ИсходныеДанные!$J$2:$J$50000")),0)</f>
        <v>0</v>
      </c>
      <c r="W3402" s="16" t="e">
        <f ca="1">SUM(K3402:V3402)/Пофамильно!$R$1</f>
        <v>#DIV/0!</v>
      </c>
    </row>
    <row r="3403" spans="1:23" x14ac:dyDescent="0.25">
      <c r="A3403" s="10" t="str">
        <f t="shared" ref="A3403:A3466" ca="1" si="55">IF(C3403="","delete","")</f>
        <v>delete</v>
      </c>
      <c r="B3403" s="16" cm="1">
        <f t="array" aca="1" ref="B3403" ca="1">INDIRECT("УникальныеСписки!D"&amp;ROW()-$L$4)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14"/>
      <c r="G3403" s="81" t="str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84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84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84" t="str" cm="1">
        <f t="array" aca="1" ref="J3403" ca="1">_xlfn.XLOOKUP($B3403,INDIRECT(SUBSTITUTE("ИсходныеДанные!$где$2:$где$50000","где",$B$4)),INDIRECT(SUBSTITUTE("ИсходныеДанные!$что$2:$что$50000","что",J$4)),"",0,1)</f>
        <v/>
      </c>
      <c r="K3403" s="3">
        <f ca="1">IF($B3403&lt;&gt;"",SUMIF(INDIRECT("ИсходныеДанные!$"&amp;$K$4&amp;"$2:$"&amp;$K$4&amp;"$50000"),$B3403&amp;"#"&amp;K$6,INDIRECT("ИсходныеДанные!$J$2:$J$50000")),0)</f>
        <v>0</v>
      </c>
      <c r="L3403" s="3">
        <f ca="1">IF($B3403&lt;&gt;"",SUMIF(INDIRECT("ИсходныеДанные!$"&amp;$K$4&amp;"$2:$"&amp;$K$4&amp;"$50000"),$B3403&amp;"#"&amp;L$6,INDIRECT("ИсходныеДанные!$J$2:$J$50000")),0)</f>
        <v>0</v>
      </c>
      <c r="M3403" s="3">
        <f ca="1">IF($B3403&lt;&gt;"",SUMIF(INDIRECT("ИсходныеДанные!$"&amp;$K$4&amp;"$2:$"&amp;$K$4&amp;"$50000"),$B3403&amp;"#"&amp;M$6,INDIRECT("ИсходныеДанные!$J$2:$J$50000")),0)</f>
        <v>0</v>
      </c>
      <c r="N3403" s="3">
        <f ca="1">IF($B3403&lt;&gt;"",SUMIF(INDIRECT("ИсходныеДанные!$"&amp;$K$4&amp;"$2:$"&amp;$K$4&amp;"$50000"),$B3403&amp;"#"&amp;N$6,INDIRECT("ИсходныеДанные!$J$2:$J$50000")),0)</f>
        <v>0</v>
      </c>
      <c r="O3403" s="3">
        <f ca="1">IF($B3403&lt;&gt;"",SUMIF(INDIRECT("ИсходныеДанные!$"&amp;$K$4&amp;"$2:$"&amp;$K$4&amp;"$50000"),$B3403&amp;"#"&amp;O$6,INDIRECT("ИсходныеДанные!$J$2:$J$50000")),0)</f>
        <v>0</v>
      </c>
      <c r="P3403" s="3">
        <f ca="1">IF($B3403&lt;&gt;"",SUMIF(INDIRECT("ИсходныеДанные!$"&amp;$K$4&amp;"$2:$"&amp;$K$4&amp;"$50000"),$B3403&amp;"#"&amp;P$6,INDIRECT("ИсходныеДанные!$J$2:$J$50000")),0)</f>
        <v>0</v>
      </c>
      <c r="Q3403" s="3">
        <f ca="1">IF($B3403&lt;&gt;"",SUMIF(INDIRECT("ИсходныеДанные!$"&amp;$K$4&amp;"$2:$"&amp;$K$4&amp;"$50000"),$B3403&amp;"#"&amp;Q$6,INDIRECT("ИсходныеДанные!$J$2:$J$50000")),0)</f>
        <v>0</v>
      </c>
      <c r="R3403" s="3">
        <f ca="1">IF($B3403&lt;&gt;"",SUMIF(INDIRECT("ИсходныеДанные!$"&amp;$K$4&amp;"$2:$"&amp;$K$4&amp;"$50000"),$B3403&amp;"#"&amp;R$6,INDIRECT("ИсходныеДанные!$J$2:$J$50000")),0)</f>
        <v>0</v>
      </c>
      <c r="S3403" s="3">
        <f ca="1">IF($B3403&lt;&gt;"",SUMIF(INDIRECT("ИсходныеДанные!$"&amp;$K$4&amp;"$2:$"&amp;$K$4&amp;"$50000"),$B3403&amp;"#"&amp;S$6,INDIRECT("ИсходныеДанные!$J$2:$J$50000")),0)</f>
        <v>0</v>
      </c>
      <c r="T3403" s="3">
        <f ca="1">IF($B3403&lt;&gt;"",SUMIF(INDIRECT("ИсходныеДанные!$"&amp;$K$4&amp;"$2:$"&amp;$K$4&amp;"$50000"),$B3403&amp;"#"&amp;T$6,INDIRECT("ИсходныеДанные!$J$2:$J$50000")),0)</f>
        <v>0</v>
      </c>
      <c r="U3403" s="3">
        <f ca="1">IF($B3403&lt;&gt;"",SUMIF(INDIRECT("ИсходныеДанные!$"&amp;$K$4&amp;"$2:$"&amp;$K$4&amp;"$50000"),$B3403&amp;"#"&amp;U$6,INDIRECT("ИсходныеДанные!$J$2:$J$50000")),0)</f>
        <v>0</v>
      </c>
      <c r="V3403" s="3">
        <f ca="1">IF($B3403&lt;&gt;"",SUMIF(INDIRECT("ИсходныеДанные!$"&amp;$K$4&amp;"$2:$"&amp;$K$4&amp;"$50000"),$B3403&amp;"#"&amp;V$6,INDIRECT("ИсходныеДанные!$J$2:$J$50000")),0)</f>
        <v>0</v>
      </c>
      <c r="W3403" s="16" t="e">
        <f ca="1">SUM(K3403:V3403)/Пофамильно!$R$1</f>
        <v>#DIV/0!</v>
      </c>
    </row>
    <row r="3404" spans="1:23" x14ac:dyDescent="0.25">
      <c r="A3404" s="10" t="str">
        <f t="shared" ca="1" si="55"/>
        <v>delete</v>
      </c>
      <c r="B3404" s="16" cm="1">
        <f t="array" aca="1" ref="B3404" ca="1">INDIRECT("УникальныеСписки!D"&amp;ROW()-$L$4)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14"/>
      <c r="G3404" s="81" t="str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84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84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84" t="str" cm="1">
        <f t="array" aca="1" ref="J3404" ca="1">_xlfn.XLOOKUP($B3404,INDIRECT(SUBSTITUTE("ИсходныеДанные!$где$2:$где$50000","где",$B$4)),INDIRECT(SUBSTITUTE("ИсходныеДанные!$что$2:$что$50000","что",J$4)),"",0,1)</f>
        <v/>
      </c>
      <c r="K3404" s="3">
        <f ca="1">IF($B3404&lt;&gt;"",SUMIF(INDIRECT("ИсходныеДанные!$"&amp;$K$4&amp;"$2:$"&amp;$K$4&amp;"$50000"),$B3404&amp;"#"&amp;K$6,INDIRECT("ИсходныеДанные!$J$2:$J$50000")),0)</f>
        <v>0</v>
      </c>
      <c r="L3404" s="3">
        <f ca="1">IF($B3404&lt;&gt;"",SUMIF(INDIRECT("ИсходныеДанные!$"&amp;$K$4&amp;"$2:$"&amp;$K$4&amp;"$50000"),$B3404&amp;"#"&amp;L$6,INDIRECT("ИсходныеДанные!$J$2:$J$50000")),0)</f>
        <v>0</v>
      </c>
      <c r="M3404" s="3">
        <f ca="1">IF($B3404&lt;&gt;"",SUMIF(INDIRECT("ИсходныеДанные!$"&amp;$K$4&amp;"$2:$"&amp;$K$4&amp;"$50000"),$B3404&amp;"#"&amp;M$6,INDIRECT("ИсходныеДанные!$J$2:$J$50000")),0)</f>
        <v>0</v>
      </c>
      <c r="N3404" s="3">
        <f ca="1">IF($B3404&lt;&gt;"",SUMIF(INDIRECT("ИсходныеДанные!$"&amp;$K$4&amp;"$2:$"&amp;$K$4&amp;"$50000"),$B3404&amp;"#"&amp;N$6,INDIRECT("ИсходныеДанные!$J$2:$J$50000")),0)</f>
        <v>0</v>
      </c>
      <c r="O3404" s="3">
        <f ca="1">IF($B3404&lt;&gt;"",SUMIF(INDIRECT("ИсходныеДанные!$"&amp;$K$4&amp;"$2:$"&amp;$K$4&amp;"$50000"),$B3404&amp;"#"&amp;O$6,INDIRECT("ИсходныеДанные!$J$2:$J$50000")),0)</f>
        <v>0</v>
      </c>
      <c r="P3404" s="3">
        <f ca="1">IF($B3404&lt;&gt;"",SUMIF(INDIRECT("ИсходныеДанные!$"&amp;$K$4&amp;"$2:$"&amp;$K$4&amp;"$50000"),$B3404&amp;"#"&amp;P$6,INDIRECT("ИсходныеДанные!$J$2:$J$50000")),0)</f>
        <v>0</v>
      </c>
      <c r="Q3404" s="3">
        <f ca="1">IF($B3404&lt;&gt;"",SUMIF(INDIRECT("ИсходныеДанные!$"&amp;$K$4&amp;"$2:$"&amp;$K$4&amp;"$50000"),$B3404&amp;"#"&amp;Q$6,INDIRECT("ИсходныеДанные!$J$2:$J$50000")),0)</f>
        <v>0</v>
      </c>
      <c r="R3404" s="3">
        <f ca="1">IF($B3404&lt;&gt;"",SUMIF(INDIRECT("ИсходныеДанные!$"&amp;$K$4&amp;"$2:$"&amp;$K$4&amp;"$50000"),$B3404&amp;"#"&amp;R$6,INDIRECT("ИсходныеДанные!$J$2:$J$50000")),0)</f>
        <v>0</v>
      </c>
      <c r="S3404" s="3">
        <f ca="1">IF($B3404&lt;&gt;"",SUMIF(INDIRECT("ИсходныеДанные!$"&amp;$K$4&amp;"$2:$"&amp;$K$4&amp;"$50000"),$B3404&amp;"#"&amp;S$6,INDIRECT("ИсходныеДанные!$J$2:$J$50000")),0)</f>
        <v>0</v>
      </c>
      <c r="T3404" s="3">
        <f ca="1">IF($B3404&lt;&gt;"",SUMIF(INDIRECT("ИсходныеДанные!$"&amp;$K$4&amp;"$2:$"&amp;$K$4&amp;"$50000"),$B3404&amp;"#"&amp;T$6,INDIRECT("ИсходныеДанные!$J$2:$J$50000")),0)</f>
        <v>0</v>
      </c>
      <c r="U3404" s="3">
        <f ca="1">IF($B3404&lt;&gt;"",SUMIF(INDIRECT("ИсходныеДанные!$"&amp;$K$4&amp;"$2:$"&amp;$K$4&amp;"$50000"),$B3404&amp;"#"&amp;U$6,INDIRECT("ИсходныеДанные!$J$2:$J$50000")),0)</f>
        <v>0</v>
      </c>
      <c r="V3404" s="3">
        <f ca="1">IF($B3404&lt;&gt;"",SUMIF(INDIRECT("ИсходныеДанные!$"&amp;$K$4&amp;"$2:$"&amp;$K$4&amp;"$50000"),$B3404&amp;"#"&amp;V$6,INDIRECT("ИсходныеДанные!$J$2:$J$50000")),0)</f>
        <v>0</v>
      </c>
      <c r="W3404" s="16" t="e">
        <f ca="1">SUM(K3404:V3404)/Пофамильно!$R$1</f>
        <v>#DIV/0!</v>
      </c>
    </row>
    <row r="3405" spans="1:23" x14ac:dyDescent="0.25">
      <c r="A3405" s="10" t="str">
        <f t="shared" ca="1" si="55"/>
        <v>delete</v>
      </c>
      <c r="B3405" s="16" cm="1">
        <f t="array" aca="1" ref="B3405" ca="1">INDIRECT("УникальныеСписки!D"&amp;ROW()-$L$4)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14"/>
      <c r="G3405" s="81" t="str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84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84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84" t="str" cm="1">
        <f t="array" aca="1" ref="J3405" ca="1">_xlfn.XLOOKUP($B3405,INDIRECT(SUBSTITUTE("ИсходныеДанные!$где$2:$где$50000","где",$B$4)),INDIRECT(SUBSTITUTE("ИсходныеДанные!$что$2:$что$50000","что",J$4)),"",0,1)</f>
        <v/>
      </c>
      <c r="K3405" s="3">
        <f ca="1">IF($B3405&lt;&gt;"",SUMIF(INDIRECT("ИсходныеДанные!$"&amp;$K$4&amp;"$2:$"&amp;$K$4&amp;"$50000"),$B3405&amp;"#"&amp;K$6,INDIRECT("ИсходныеДанные!$J$2:$J$50000")),0)</f>
        <v>0</v>
      </c>
      <c r="L3405" s="3">
        <f ca="1">IF($B3405&lt;&gt;"",SUMIF(INDIRECT("ИсходныеДанные!$"&amp;$K$4&amp;"$2:$"&amp;$K$4&amp;"$50000"),$B3405&amp;"#"&amp;L$6,INDIRECT("ИсходныеДанные!$J$2:$J$50000")),0)</f>
        <v>0</v>
      </c>
      <c r="M3405" s="3">
        <f ca="1">IF($B3405&lt;&gt;"",SUMIF(INDIRECT("ИсходныеДанные!$"&amp;$K$4&amp;"$2:$"&amp;$K$4&amp;"$50000"),$B3405&amp;"#"&amp;M$6,INDIRECT("ИсходныеДанные!$J$2:$J$50000")),0)</f>
        <v>0</v>
      </c>
      <c r="N3405" s="3">
        <f ca="1">IF($B3405&lt;&gt;"",SUMIF(INDIRECT("ИсходныеДанные!$"&amp;$K$4&amp;"$2:$"&amp;$K$4&amp;"$50000"),$B3405&amp;"#"&amp;N$6,INDIRECT("ИсходныеДанные!$J$2:$J$50000")),0)</f>
        <v>0</v>
      </c>
      <c r="O3405" s="3">
        <f ca="1">IF($B3405&lt;&gt;"",SUMIF(INDIRECT("ИсходныеДанные!$"&amp;$K$4&amp;"$2:$"&amp;$K$4&amp;"$50000"),$B3405&amp;"#"&amp;O$6,INDIRECT("ИсходныеДанные!$J$2:$J$50000")),0)</f>
        <v>0</v>
      </c>
      <c r="P3405" s="3">
        <f ca="1">IF($B3405&lt;&gt;"",SUMIF(INDIRECT("ИсходныеДанные!$"&amp;$K$4&amp;"$2:$"&amp;$K$4&amp;"$50000"),$B3405&amp;"#"&amp;P$6,INDIRECT("ИсходныеДанные!$J$2:$J$50000")),0)</f>
        <v>0</v>
      </c>
      <c r="Q3405" s="3">
        <f ca="1">IF($B3405&lt;&gt;"",SUMIF(INDIRECT("ИсходныеДанные!$"&amp;$K$4&amp;"$2:$"&amp;$K$4&amp;"$50000"),$B3405&amp;"#"&amp;Q$6,INDIRECT("ИсходныеДанные!$J$2:$J$50000")),0)</f>
        <v>0</v>
      </c>
      <c r="R3405" s="3">
        <f ca="1">IF($B3405&lt;&gt;"",SUMIF(INDIRECT("ИсходныеДанные!$"&amp;$K$4&amp;"$2:$"&amp;$K$4&amp;"$50000"),$B3405&amp;"#"&amp;R$6,INDIRECT("ИсходныеДанные!$J$2:$J$50000")),0)</f>
        <v>0</v>
      </c>
      <c r="S3405" s="3">
        <f ca="1">IF($B3405&lt;&gt;"",SUMIF(INDIRECT("ИсходныеДанные!$"&amp;$K$4&amp;"$2:$"&amp;$K$4&amp;"$50000"),$B3405&amp;"#"&amp;S$6,INDIRECT("ИсходныеДанные!$J$2:$J$50000")),0)</f>
        <v>0</v>
      </c>
      <c r="T3405" s="3">
        <f ca="1">IF($B3405&lt;&gt;"",SUMIF(INDIRECT("ИсходныеДанные!$"&amp;$K$4&amp;"$2:$"&amp;$K$4&amp;"$50000"),$B3405&amp;"#"&amp;T$6,INDIRECT("ИсходныеДанные!$J$2:$J$50000")),0)</f>
        <v>0</v>
      </c>
      <c r="U3405" s="3">
        <f ca="1">IF($B3405&lt;&gt;"",SUMIF(INDIRECT("ИсходныеДанные!$"&amp;$K$4&amp;"$2:$"&amp;$K$4&amp;"$50000"),$B3405&amp;"#"&amp;U$6,INDIRECT("ИсходныеДанные!$J$2:$J$50000")),0)</f>
        <v>0</v>
      </c>
      <c r="V3405" s="3">
        <f ca="1">IF($B3405&lt;&gt;"",SUMIF(INDIRECT("ИсходныеДанные!$"&amp;$K$4&amp;"$2:$"&amp;$K$4&amp;"$50000"),$B3405&amp;"#"&amp;V$6,INDIRECT("ИсходныеДанные!$J$2:$J$50000")),0)</f>
        <v>0</v>
      </c>
      <c r="W3405" s="16" t="e">
        <f ca="1">SUM(K3405:V3405)/Пофамильно!$R$1</f>
        <v>#DIV/0!</v>
      </c>
    </row>
    <row r="3406" spans="1:23" x14ac:dyDescent="0.25">
      <c r="A3406" s="10" t="str">
        <f t="shared" ca="1" si="55"/>
        <v>delete</v>
      </c>
      <c r="B3406" s="16" cm="1">
        <f t="array" aca="1" ref="B3406" ca="1">INDIRECT("УникальныеСписки!D"&amp;ROW()-$L$4)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14"/>
      <c r="G3406" s="81" t="str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84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84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84" t="str" cm="1">
        <f t="array" aca="1" ref="J3406" ca="1">_xlfn.XLOOKUP($B3406,INDIRECT(SUBSTITUTE("ИсходныеДанные!$где$2:$где$50000","где",$B$4)),INDIRECT(SUBSTITUTE("ИсходныеДанные!$что$2:$что$50000","что",J$4)),"",0,1)</f>
        <v/>
      </c>
      <c r="K3406" s="3">
        <f ca="1">IF($B3406&lt;&gt;"",SUMIF(INDIRECT("ИсходныеДанные!$"&amp;$K$4&amp;"$2:$"&amp;$K$4&amp;"$50000"),$B3406&amp;"#"&amp;K$6,INDIRECT("ИсходныеДанные!$J$2:$J$50000")),0)</f>
        <v>0</v>
      </c>
      <c r="L3406" s="3">
        <f ca="1">IF($B3406&lt;&gt;"",SUMIF(INDIRECT("ИсходныеДанные!$"&amp;$K$4&amp;"$2:$"&amp;$K$4&amp;"$50000"),$B3406&amp;"#"&amp;L$6,INDIRECT("ИсходныеДанные!$J$2:$J$50000")),0)</f>
        <v>0</v>
      </c>
      <c r="M3406" s="3">
        <f ca="1">IF($B3406&lt;&gt;"",SUMIF(INDIRECT("ИсходныеДанные!$"&amp;$K$4&amp;"$2:$"&amp;$K$4&amp;"$50000"),$B3406&amp;"#"&amp;M$6,INDIRECT("ИсходныеДанные!$J$2:$J$50000")),0)</f>
        <v>0</v>
      </c>
      <c r="N3406" s="3">
        <f ca="1">IF($B3406&lt;&gt;"",SUMIF(INDIRECT("ИсходныеДанные!$"&amp;$K$4&amp;"$2:$"&amp;$K$4&amp;"$50000"),$B3406&amp;"#"&amp;N$6,INDIRECT("ИсходныеДанные!$J$2:$J$50000")),0)</f>
        <v>0</v>
      </c>
      <c r="O3406" s="3">
        <f ca="1">IF($B3406&lt;&gt;"",SUMIF(INDIRECT("ИсходныеДанные!$"&amp;$K$4&amp;"$2:$"&amp;$K$4&amp;"$50000"),$B3406&amp;"#"&amp;O$6,INDIRECT("ИсходныеДанные!$J$2:$J$50000")),0)</f>
        <v>0</v>
      </c>
      <c r="P3406" s="3">
        <f ca="1">IF($B3406&lt;&gt;"",SUMIF(INDIRECT("ИсходныеДанные!$"&amp;$K$4&amp;"$2:$"&amp;$K$4&amp;"$50000"),$B3406&amp;"#"&amp;P$6,INDIRECT("ИсходныеДанные!$J$2:$J$50000")),0)</f>
        <v>0</v>
      </c>
      <c r="Q3406" s="3">
        <f ca="1">IF($B3406&lt;&gt;"",SUMIF(INDIRECT("ИсходныеДанные!$"&amp;$K$4&amp;"$2:$"&amp;$K$4&amp;"$50000"),$B3406&amp;"#"&amp;Q$6,INDIRECT("ИсходныеДанные!$J$2:$J$50000")),0)</f>
        <v>0</v>
      </c>
      <c r="R3406" s="3">
        <f ca="1">IF($B3406&lt;&gt;"",SUMIF(INDIRECT("ИсходныеДанные!$"&amp;$K$4&amp;"$2:$"&amp;$K$4&amp;"$50000"),$B3406&amp;"#"&amp;R$6,INDIRECT("ИсходныеДанные!$J$2:$J$50000")),0)</f>
        <v>0</v>
      </c>
      <c r="S3406" s="3">
        <f ca="1">IF($B3406&lt;&gt;"",SUMIF(INDIRECT("ИсходныеДанные!$"&amp;$K$4&amp;"$2:$"&amp;$K$4&amp;"$50000"),$B3406&amp;"#"&amp;S$6,INDIRECT("ИсходныеДанные!$J$2:$J$50000")),0)</f>
        <v>0</v>
      </c>
      <c r="T3406" s="3">
        <f ca="1">IF($B3406&lt;&gt;"",SUMIF(INDIRECT("ИсходныеДанные!$"&amp;$K$4&amp;"$2:$"&amp;$K$4&amp;"$50000"),$B3406&amp;"#"&amp;T$6,INDIRECT("ИсходныеДанные!$J$2:$J$50000")),0)</f>
        <v>0</v>
      </c>
      <c r="U3406" s="3">
        <f ca="1">IF($B3406&lt;&gt;"",SUMIF(INDIRECT("ИсходныеДанные!$"&amp;$K$4&amp;"$2:$"&amp;$K$4&amp;"$50000"),$B3406&amp;"#"&amp;U$6,INDIRECT("ИсходныеДанные!$J$2:$J$50000")),0)</f>
        <v>0</v>
      </c>
      <c r="V3406" s="3">
        <f ca="1">IF($B3406&lt;&gt;"",SUMIF(INDIRECT("ИсходныеДанные!$"&amp;$K$4&amp;"$2:$"&amp;$K$4&amp;"$50000"),$B3406&amp;"#"&amp;V$6,INDIRECT("ИсходныеДанные!$J$2:$J$50000")),0)</f>
        <v>0</v>
      </c>
      <c r="W3406" s="16" t="e">
        <f ca="1">SUM(K3406:V3406)/Пофамильно!$R$1</f>
        <v>#DIV/0!</v>
      </c>
    </row>
    <row r="3407" spans="1:23" x14ac:dyDescent="0.25">
      <c r="A3407" s="10" t="str">
        <f t="shared" ca="1" si="55"/>
        <v>delete</v>
      </c>
      <c r="B3407" s="16" cm="1">
        <f t="array" aca="1" ref="B3407" ca="1">INDIRECT("УникальныеСписки!D"&amp;ROW()-$L$4)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14"/>
      <c r="G3407" s="81" t="str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84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84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84" t="str" cm="1">
        <f t="array" aca="1" ref="J3407" ca="1">_xlfn.XLOOKUP($B3407,INDIRECT(SUBSTITUTE("ИсходныеДанные!$где$2:$где$50000","где",$B$4)),INDIRECT(SUBSTITUTE("ИсходныеДанные!$что$2:$что$50000","что",J$4)),"",0,1)</f>
        <v/>
      </c>
      <c r="K3407" s="3">
        <f ca="1">IF($B3407&lt;&gt;"",SUMIF(INDIRECT("ИсходныеДанные!$"&amp;$K$4&amp;"$2:$"&amp;$K$4&amp;"$50000"),$B3407&amp;"#"&amp;K$6,INDIRECT("ИсходныеДанные!$J$2:$J$50000")),0)</f>
        <v>0</v>
      </c>
      <c r="L3407" s="3">
        <f ca="1">IF($B3407&lt;&gt;"",SUMIF(INDIRECT("ИсходныеДанные!$"&amp;$K$4&amp;"$2:$"&amp;$K$4&amp;"$50000"),$B3407&amp;"#"&amp;L$6,INDIRECT("ИсходныеДанные!$J$2:$J$50000")),0)</f>
        <v>0</v>
      </c>
      <c r="M3407" s="3">
        <f ca="1">IF($B3407&lt;&gt;"",SUMIF(INDIRECT("ИсходныеДанные!$"&amp;$K$4&amp;"$2:$"&amp;$K$4&amp;"$50000"),$B3407&amp;"#"&amp;M$6,INDIRECT("ИсходныеДанные!$J$2:$J$50000")),0)</f>
        <v>0</v>
      </c>
      <c r="N3407" s="3">
        <f ca="1">IF($B3407&lt;&gt;"",SUMIF(INDIRECT("ИсходныеДанные!$"&amp;$K$4&amp;"$2:$"&amp;$K$4&amp;"$50000"),$B3407&amp;"#"&amp;N$6,INDIRECT("ИсходныеДанные!$J$2:$J$50000")),0)</f>
        <v>0</v>
      </c>
      <c r="O3407" s="3">
        <f ca="1">IF($B3407&lt;&gt;"",SUMIF(INDIRECT("ИсходныеДанные!$"&amp;$K$4&amp;"$2:$"&amp;$K$4&amp;"$50000"),$B3407&amp;"#"&amp;O$6,INDIRECT("ИсходныеДанные!$J$2:$J$50000")),0)</f>
        <v>0</v>
      </c>
      <c r="P3407" s="3">
        <f ca="1">IF($B3407&lt;&gt;"",SUMIF(INDIRECT("ИсходныеДанные!$"&amp;$K$4&amp;"$2:$"&amp;$K$4&amp;"$50000"),$B3407&amp;"#"&amp;P$6,INDIRECT("ИсходныеДанные!$J$2:$J$50000")),0)</f>
        <v>0</v>
      </c>
      <c r="Q3407" s="3">
        <f ca="1">IF($B3407&lt;&gt;"",SUMIF(INDIRECT("ИсходныеДанные!$"&amp;$K$4&amp;"$2:$"&amp;$K$4&amp;"$50000"),$B3407&amp;"#"&amp;Q$6,INDIRECT("ИсходныеДанные!$J$2:$J$50000")),0)</f>
        <v>0</v>
      </c>
      <c r="R3407" s="3">
        <f ca="1">IF($B3407&lt;&gt;"",SUMIF(INDIRECT("ИсходныеДанные!$"&amp;$K$4&amp;"$2:$"&amp;$K$4&amp;"$50000"),$B3407&amp;"#"&amp;R$6,INDIRECT("ИсходныеДанные!$J$2:$J$50000")),0)</f>
        <v>0</v>
      </c>
      <c r="S3407" s="3">
        <f ca="1">IF($B3407&lt;&gt;"",SUMIF(INDIRECT("ИсходныеДанные!$"&amp;$K$4&amp;"$2:$"&amp;$K$4&amp;"$50000"),$B3407&amp;"#"&amp;S$6,INDIRECT("ИсходныеДанные!$J$2:$J$50000")),0)</f>
        <v>0</v>
      </c>
      <c r="T3407" s="3">
        <f ca="1">IF($B3407&lt;&gt;"",SUMIF(INDIRECT("ИсходныеДанные!$"&amp;$K$4&amp;"$2:$"&amp;$K$4&amp;"$50000"),$B3407&amp;"#"&amp;T$6,INDIRECT("ИсходныеДанные!$J$2:$J$50000")),0)</f>
        <v>0</v>
      </c>
      <c r="U3407" s="3">
        <f ca="1">IF($B3407&lt;&gt;"",SUMIF(INDIRECT("ИсходныеДанные!$"&amp;$K$4&amp;"$2:$"&amp;$K$4&amp;"$50000"),$B3407&amp;"#"&amp;U$6,INDIRECT("ИсходныеДанные!$J$2:$J$50000")),0)</f>
        <v>0</v>
      </c>
      <c r="V3407" s="3">
        <f ca="1">IF($B3407&lt;&gt;"",SUMIF(INDIRECT("ИсходныеДанные!$"&amp;$K$4&amp;"$2:$"&amp;$K$4&amp;"$50000"),$B3407&amp;"#"&amp;V$6,INDIRECT("ИсходныеДанные!$J$2:$J$50000")),0)</f>
        <v>0</v>
      </c>
      <c r="W3407" s="16" t="e">
        <f ca="1">SUM(K3407:V3407)/Пофамильно!$R$1</f>
        <v>#DIV/0!</v>
      </c>
    </row>
    <row r="3408" spans="1:23" x14ac:dyDescent="0.25">
      <c r="A3408" s="10" t="str">
        <f t="shared" ca="1" si="55"/>
        <v>delete</v>
      </c>
      <c r="B3408" s="16" cm="1">
        <f t="array" aca="1" ref="B3408" ca="1">INDIRECT("УникальныеСписки!D"&amp;ROW()-$L$4)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14"/>
      <c r="G3408" s="81" t="str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84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84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84" t="str" cm="1">
        <f t="array" aca="1" ref="J3408" ca="1">_xlfn.XLOOKUP($B3408,INDIRECT(SUBSTITUTE("ИсходныеДанные!$где$2:$где$50000","где",$B$4)),INDIRECT(SUBSTITUTE("ИсходныеДанные!$что$2:$что$50000","что",J$4)),"",0,1)</f>
        <v/>
      </c>
      <c r="K3408" s="3">
        <f ca="1">IF($B3408&lt;&gt;"",SUMIF(INDIRECT("ИсходныеДанные!$"&amp;$K$4&amp;"$2:$"&amp;$K$4&amp;"$50000"),$B3408&amp;"#"&amp;K$6,INDIRECT("ИсходныеДанные!$J$2:$J$50000")),0)</f>
        <v>0</v>
      </c>
      <c r="L3408" s="3">
        <f ca="1">IF($B3408&lt;&gt;"",SUMIF(INDIRECT("ИсходныеДанные!$"&amp;$K$4&amp;"$2:$"&amp;$K$4&amp;"$50000"),$B3408&amp;"#"&amp;L$6,INDIRECT("ИсходныеДанные!$J$2:$J$50000")),0)</f>
        <v>0</v>
      </c>
      <c r="M3408" s="3">
        <f ca="1">IF($B3408&lt;&gt;"",SUMIF(INDIRECT("ИсходныеДанные!$"&amp;$K$4&amp;"$2:$"&amp;$K$4&amp;"$50000"),$B3408&amp;"#"&amp;M$6,INDIRECT("ИсходныеДанные!$J$2:$J$50000")),0)</f>
        <v>0</v>
      </c>
      <c r="N3408" s="3">
        <f ca="1">IF($B3408&lt;&gt;"",SUMIF(INDIRECT("ИсходныеДанные!$"&amp;$K$4&amp;"$2:$"&amp;$K$4&amp;"$50000"),$B3408&amp;"#"&amp;N$6,INDIRECT("ИсходныеДанные!$J$2:$J$50000")),0)</f>
        <v>0</v>
      </c>
      <c r="O3408" s="3">
        <f ca="1">IF($B3408&lt;&gt;"",SUMIF(INDIRECT("ИсходныеДанные!$"&amp;$K$4&amp;"$2:$"&amp;$K$4&amp;"$50000"),$B3408&amp;"#"&amp;O$6,INDIRECT("ИсходныеДанные!$J$2:$J$50000")),0)</f>
        <v>0</v>
      </c>
      <c r="P3408" s="3">
        <f ca="1">IF($B3408&lt;&gt;"",SUMIF(INDIRECT("ИсходныеДанные!$"&amp;$K$4&amp;"$2:$"&amp;$K$4&amp;"$50000"),$B3408&amp;"#"&amp;P$6,INDIRECT("ИсходныеДанные!$J$2:$J$50000")),0)</f>
        <v>0</v>
      </c>
      <c r="Q3408" s="3">
        <f ca="1">IF($B3408&lt;&gt;"",SUMIF(INDIRECT("ИсходныеДанные!$"&amp;$K$4&amp;"$2:$"&amp;$K$4&amp;"$50000"),$B3408&amp;"#"&amp;Q$6,INDIRECT("ИсходныеДанные!$J$2:$J$50000")),0)</f>
        <v>0</v>
      </c>
      <c r="R3408" s="3">
        <f ca="1">IF($B3408&lt;&gt;"",SUMIF(INDIRECT("ИсходныеДанные!$"&amp;$K$4&amp;"$2:$"&amp;$K$4&amp;"$50000"),$B3408&amp;"#"&amp;R$6,INDIRECT("ИсходныеДанные!$J$2:$J$50000")),0)</f>
        <v>0</v>
      </c>
      <c r="S3408" s="3">
        <f ca="1">IF($B3408&lt;&gt;"",SUMIF(INDIRECT("ИсходныеДанные!$"&amp;$K$4&amp;"$2:$"&amp;$K$4&amp;"$50000"),$B3408&amp;"#"&amp;S$6,INDIRECT("ИсходныеДанные!$J$2:$J$50000")),0)</f>
        <v>0</v>
      </c>
      <c r="T3408" s="3">
        <f ca="1">IF($B3408&lt;&gt;"",SUMIF(INDIRECT("ИсходныеДанные!$"&amp;$K$4&amp;"$2:$"&amp;$K$4&amp;"$50000"),$B3408&amp;"#"&amp;T$6,INDIRECT("ИсходныеДанные!$J$2:$J$50000")),0)</f>
        <v>0</v>
      </c>
      <c r="U3408" s="3">
        <f ca="1">IF($B3408&lt;&gt;"",SUMIF(INDIRECT("ИсходныеДанные!$"&amp;$K$4&amp;"$2:$"&amp;$K$4&amp;"$50000"),$B3408&amp;"#"&amp;U$6,INDIRECT("ИсходныеДанные!$J$2:$J$50000")),0)</f>
        <v>0</v>
      </c>
      <c r="V3408" s="3">
        <f ca="1">IF($B3408&lt;&gt;"",SUMIF(INDIRECT("ИсходныеДанные!$"&amp;$K$4&amp;"$2:$"&amp;$K$4&amp;"$50000"),$B3408&amp;"#"&amp;V$6,INDIRECT("ИсходныеДанные!$J$2:$J$50000")),0)</f>
        <v>0</v>
      </c>
      <c r="W3408" s="16" t="e">
        <f ca="1">SUM(K3408:V3408)/Пофамильно!$R$1</f>
        <v>#DIV/0!</v>
      </c>
    </row>
    <row r="3409" spans="1:23" x14ac:dyDescent="0.25">
      <c r="A3409" s="10" t="str">
        <f t="shared" ca="1" si="55"/>
        <v>delete</v>
      </c>
      <c r="B3409" s="16" cm="1">
        <f t="array" aca="1" ref="B3409" ca="1">INDIRECT("УникальныеСписки!D"&amp;ROW()-$L$4)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14"/>
      <c r="G3409" s="81" t="str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84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84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84" t="str" cm="1">
        <f t="array" aca="1" ref="J3409" ca="1">_xlfn.XLOOKUP($B3409,INDIRECT(SUBSTITUTE("ИсходныеДанные!$где$2:$где$50000","где",$B$4)),INDIRECT(SUBSTITUTE("ИсходныеДанные!$что$2:$что$50000","что",J$4)),"",0,1)</f>
        <v/>
      </c>
      <c r="K3409" s="3">
        <f ca="1">IF($B3409&lt;&gt;"",SUMIF(INDIRECT("ИсходныеДанные!$"&amp;$K$4&amp;"$2:$"&amp;$K$4&amp;"$50000"),$B3409&amp;"#"&amp;K$6,INDIRECT("ИсходныеДанные!$J$2:$J$50000")),0)</f>
        <v>0</v>
      </c>
      <c r="L3409" s="3">
        <f ca="1">IF($B3409&lt;&gt;"",SUMIF(INDIRECT("ИсходныеДанные!$"&amp;$K$4&amp;"$2:$"&amp;$K$4&amp;"$50000"),$B3409&amp;"#"&amp;L$6,INDIRECT("ИсходныеДанные!$J$2:$J$50000")),0)</f>
        <v>0</v>
      </c>
      <c r="M3409" s="3">
        <f ca="1">IF($B3409&lt;&gt;"",SUMIF(INDIRECT("ИсходныеДанные!$"&amp;$K$4&amp;"$2:$"&amp;$K$4&amp;"$50000"),$B3409&amp;"#"&amp;M$6,INDIRECT("ИсходныеДанные!$J$2:$J$50000")),0)</f>
        <v>0</v>
      </c>
      <c r="N3409" s="3">
        <f ca="1">IF($B3409&lt;&gt;"",SUMIF(INDIRECT("ИсходныеДанные!$"&amp;$K$4&amp;"$2:$"&amp;$K$4&amp;"$50000"),$B3409&amp;"#"&amp;N$6,INDIRECT("ИсходныеДанные!$J$2:$J$50000")),0)</f>
        <v>0</v>
      </c>
      <c r="O3409" s="3">
        <f ca="1">IF($B3409&lt;&gt;"",SUMIF(INDIRECT("ИсходныеДанные!$"&amp;$K$4&amp;"$2:$"&amp;$K$4&amp;"$50000"),$B3409&amp;"#"&amp;O$6,INDIRECT("ИсходныеДанные!$J$2:$J$50000")),0)</f>
        <v>0</v>
      </c>
      <c r="P3409" s="3">
        <f ca="1">IF($B3409&lt;&gt;"",SUMIF(INDIRECT("ИсходныеДанные!$"&amp;$K$4&amp;"$2:$"&amp;$K$4&amp;"$50000"),$B3409&amp;"#"&amp;P$6,INDIRECT("ИсходныеДанные!$J$2:$J$50000")),0)</f>
        <v>0</v>
      </c>
      <c r="Q3409" s="3">
        <f ca="1">IF($B3409&lt;&gt;"",SUMIF(INDIRECT("ИсходныеДанные!$"&amp;$K$4&amp;"$2:$"&amp;$K$4&amp;"$50000"),$B3409&amp;"#"&amp;Q$6,INDIRECT("ИсходныеДанные!$J$2:$J$50000")),0)</f>
        <v>0</v>
      </c>
      <c r="R3409" s="3">
        <f ca="1">IF($B3409&lt;&gt;"",SUMIF(INDIRECT("ИсходныеДанные!$"&amp;$K$4&amp;"$2:$"&amp;$K$4&amp;"$50000"),$B3409&amp;"#"&amp;R$6,INDIRECT("ИсходныеДанные!$J$2:$J$50000")),0)</f>
        <v>0</v>
      </c>
      <c r="S3409" s="3">
        <f ca="1">IF($B3409&lt;&gt;"",SUMIF(INDIRECT("ИсходныеДанные!$"&amp;$K$4&amp;"$2:$"&amp;$K$4&amp;"$50000"),$B3409&amp;"#"&amp;S$6,INDIRECT("ИсходныеДанные!$J$2:$J$50000")),0)</f>
        <v>0</v>
      </c>
      <c r="T3409" s="3">
        <f ca="1">IF($B3409&lt;&gt;"",SUMIF(INDIRECT("ИсходныеДанные!$"&amp;$K$4&amp;"$2:$"&amp;$K$4&amp;"$50000"),$B3409&amp;"#"&amp;T$6,INDIRECT("ИсходныеДанные!$J$2:$J$50000")),0)</f>
        <v>0</v>
      </c>
      <c r="U3409" s="3">
        <f ca="1">IF($B3409&lt;&gt;"",SUMIF(INDIRECT("ИсходныеДанные!$"&amp;$K$4&amp;"$2:$"&amp;$K$4&amp;"$50000"),$B3409&amp;"#"&amp;U$6,INDIRECT("ИсходныеДанные!$J$2:$J$50000")),0)</f>
        <v>0</v>
      </c>
      <c r="V3409" s="3">
        <f ca="1">IF($B3409&lt;&gt;"",SUMIF(INDIRECT("ИсходныеДанные!$"&amp;$K$4&amp;"$2:$"&amp;$K$4&amp;"$50000"),$B3409&amp;"#"&amp;V$6,INDIRECT("ИсходныеДанные!$J$2:$J$50000")),0)</f>
        <v>0</v>
      </c>
      <c r="W3409" s="16" t="e">
        <f ca="1">SUM(K3409:V3409)/Пофамильно!$R$1</f>
        <v>#DIV/0!</v>
      </c>
    </row>
    <row r="3410" spans="1:23" x14ac:dyDescent="0.25">
      <c r="A3410" s="10" t="str">
        <f t="shared" ca="1" si="55"/>
        <v>delete</v>
      </c>
      <c r="B3410" s="16" cm="1">
        <f t="array" aca="1" ref="B3410" ca="1">INDIRECT("УникальныеСписки!D"&amp;ROW()-$L$4)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14"/>
      <c r="G3410" s="81" t="str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84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84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84" t="str" cm="1">
        <f t="array" aca="1" ref="J3410" ca="1">_xlfn.XLOOKUP($B3410,INDIRECT(SUBSTITUTE("ИсходныеДанные!$где$2:$где$50000","где",$B$4)),INDIRECT(SUBSTITUTE("ИсходныеДанные!$что$2:$что$50000","что",J$4)),"",0,1)</f>
        <v/>
      </c>
      <c r="K3410" s="3">
        <f ca="1">IF($B3410&lt;&gt;"",SUMIF(INDIRECT("ИсходныеДанные!$"&amp;$K$4&amp;"$2:$"&amp;$K$4&amp;"$50000"),$B3410&amp;"#"&amp;K$6,INDIRECT("ИсходныеДанные!$J$2:$J$50000")),0)</f>
        <v>0</v>
      </c>
      <c r="L3410" s="3">
        <f ca="1">IF($B3410&lt;&gt;"",SUMIF(INDIRECT("ИсходныеДанные!$"&amp;$K$4&amp;"$2:$"&amp;$K$4&amp;"$50000"),$B3410&amp;"#"&amp;L$6,INDIRECT("ИсходныеДанные!$J$2:$J$50000")),0)</f>
        <v>0</v>
      </c>
      <c r="M3410" s="3">
        <f ca="1">IF($B3410&lt;&gt;"",SUMIF(INDIRECT("ИсходныеДанные!$"&amp;$K$4&amp;"$2:$"&amp;$K$4&amp;"$50000"),$B3410&amp;"#"&amp;M$6,INDIRECT("ИсходныеДанные!$J$2:$J$50000")),0)</f>
        <v>0</v>
      </c>
      <c r="N3410" s="3">
        <f ca="1">IF($B3410&lt;&gt;"",SUMIF(INDIRECT("ИсходныеДанные!$"&amp;$K$4&amp;"$2:$"&amp;$K$4&amp;"$50000"),$B3410&amp;"#"&amp;N$6,INDIRECT("ИсходныеДанные!$J$2:$J$50000")),0)</f>
        <v>0</v>
      </c>
      <c r="O3410" s="3">
        <f ca="1">IF($B3410&lt;&gt;"",SUMIF(INDIRECT("ИсходныеДанные!$"&amp;$K$4&amp;"$2:$"&amp;$K$4&amp;"$50000"),$B3410&amp;"#"&amp;O$6,INDIRECT("ИсходныеДанные!$J$2:$J$50000")),0)</f>
        <v>0</v>
      </c>
      <c r="P3410" s="3">
        <f ca="1">IF($B3410&lt;&gt;"",SUMIF(INDIRECT("ИсходныеДанные!$"&amp;$K$4&amp;"$2:$"&amp;$K$4&amp;"$50000"),$B3410&amp;"#"&amp;P$6,INDIRECT("ИсходныеДанные!$J$2:$J$50000")),0)</f>
        <v>0</v>
      </c>
      <c r="Q3410" s="3">
        <f ca="1">IF($B3410&lt;&gt;"",SUMIF(INDIRECT("ИсходныеДанные!$"&amp;$K$4&amp;"$2:$"&amp;$K$4&amp;"$50000"),$B3410&amp;"#"&amp;Q$6,INDIRECT("ИсходныеДанные!$J$2:$J$50000")),0)</f>
        <v>0</v>
      </c>
      <c r="R3410" s="3">
        <f ca="1">IF($B3410&lt;&gt;"",SUMIF(INDIRECT("ИсходныеДанные!$"&amp;$K$4&amp;"$2:$"&amp;$K$4&amp;"$50000"),$B3410&amp;"#"&amp;R$6,INDIRECT("ИсходныеДанные!$J$2:$J$50000")),0)</f>
        <v>0</v>
      </c>
      <c r="S3410" s="3">
        <f ca="1">IF($B3410&lt;&gt;"",SUMIF(INDIRECT("ИсходныеДанные!$"&amp;$K$4&amp;"$2:$"&amp;$K$4&amp;"$50000"),$B3410&amp;"#"&amp;S$6,INDIRECT("ИсходныеДанные!$J$2:$J$50000")),0)</f>
        <v>0</v>
      </c>
      <c r="T3410" s="3">
        <f ca="1">IF($B3410&lt;&gt;"",SUMIF(INDIRECT("ИсходныеДанные!$"&amp;$K$4&amp;"$2:$"&amp;$K$4&amp;"$50000"),$B3410&amp;"#"&amp;T$6,INDIRECT("ИсходныеДанные!$J$2:$J$50000")),0)</f>
        <v>0</v>
      </c>
      <c r="U3410" s="3">
        <f ca="1">IF($B3410&lt;&gt;"",SUMIF(INDIRECT("ИсходныеДанные!$"&amp;$K$4&amp;"$2:$"&amp;$K$4&amp;"$50000"),$B3410&amp;"#"&amp;U$6,INDIRECT("ИсходныеДанные!$J$2:$J$50000")),0)</f>
        <v>0</v>
      </c>
      <c r="V3410" s="3">
        <f ca="1">IF($B3410&lt;&gt;"",SUMIF(INDIRECT("ИсходныеДанные!$"&amp;$K$4&amp;"$2:$"&amp;$K$4&amp;"$50000"),$B3410&amp;"#"&amp;V$6,INDIRECT("ИсходныеДанные!$J$2:$J$50000")),0)</f>
        <v>0</v>
      </c>
      <c r="W3410" s="16" t="e">
        <f ca="1">SUM(K3410:V3410)/Пофамильно!$R$1</f>
        <v>#DIV/0!</v>
      </c>
    </row>
    <row r="3411" spans="1:23" x14ac:dyDescent="0.25">
      <c r="A3411" s="10" t="str">
        <f t="shared" ca="1" si="55"/>
        <v>delete</v>
      </c>
      <c r="B3411" s="16" cm="1">
        <f t="array" aca="1" ref="B3411" ca="1">INDIRECT("УникальныеСписки!D"&amp;ROW()-$L$4)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14"/>
      <c r="G3411" s="81" t="str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84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84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84" t="str" cm="1">
        <f t="array" aca="1" ref="J3411" ca="1">_xlfn.XLOOKUP($B3411,INDIRECT(SUBSTITUTE("ИсходныеДанные!$где$2:$где$50000","где",$B$4)),INDIRECT(SUBSTITUTE("ИсходныеДанные!$что$2:$что$50000","что",J$4)),"",0,1)</f>
        <v/>
      </c>
      <c r="K3411" s="3">
        <f ca="1">IF($B3411&lt;&gt;"",SUMIF(INDIRECT("ИсходныеДанные!$"&amp;$K$4&amp;"$2:$"&amp;$K$4&amp;"$50000"),$B3411&amp;"#"&amp;K$6,INDIRECT("ИсходныеДанные!$J$2:$J$50000")),0)</f>
        <v>0</v>
      </c>
      <c r="L3411" s="3">
        <f ca="1">IF($B3411&lt;&gt;"",SUMIF(INDIRECT("ИсходныеДанные!$"&amp;$K$4&amp;"$2:$"&amp;$K$4&amp;"$50000"),$B3411&amp;"#"&amp;L$6,INDIRECT("ИсходныеДанные!$J$2:$J$50000")),0)</f>
        <v>0</v>
      </c>
      <c r="M3411" s="3">
        <f ca="1">IF($B3411&lt;&gt;"",SUMIF(INDIRECT("ИсходныеДанные!$"&amp;$K$4&amp;"$2:$"&amp;$K$4&amp;"$50000"),$B3411&amp;"#"&amp;M$6,INDIRECT("ИсходныеДанные!$J$2:$J$50000")),0)</f>
        <v>0</v>
      </c>
      <c r="N3411" s="3">
        <f ca="1">IF($B3411&lt;&gt;"",SUMIF(INDIRECT("ИсходныеДанные!$"&amp;$K$4&amp;"$2:$"&amp;$K$4&amp;"$50000"),$B3411&amp;"#"&amp;N$6,INDIRECT("ИсходныеДанные!$J$2:$J$50000")),0)</f>
        <v>0</v>
      </c>
      <c r="O3411" s="3">
        <f ca="1">IF($B3411&lt;&gt;"",SUMIF(INDIRECT("ИсходныеДанные!$"&amp;$K$4&amp;"$2:$"&amp;$K$4&amp;"$50000"),$B3411&amp;"#"&amp;O$6,INDIRECT("ИсходныеДанные!$J$2:$J$50000")),0)</f>
        <v>0</v>
      </c>
      <c r="P3411" s="3">
        <f ca="1">IF($B3411&lt;&gt;"",SUMIF(INDIRECT("ИсходныеДанные!$"&amp;$K$4&amp;"$2:$"&amp;$K$4&amp;"$50000"),$B3411&amp;"#"&amp;P$6,INDIRECT("ИсходныеДанные!$J$2:$J$50000")),0)</f>
        <v>0</v>
      </c>
      <c r="Q3411" s="3">
        <f ca="1">IF($B3411&lt;&gt;"",SUMIF(INDIRECT("ИсходныеДанные!$"&amp;$K$4&amp;"$2:$"&amp;$K$4&amp;"$50000"),$B3411&amp;"#"&amp;Q$6,INDIRECT("ИсходныеДанные!$J$2:$J$50000")),0)</f>
        <v>0</v>
      </c>
      <c r="R3411" s="3">
        <f ca="1">IF($B3411&lt;&gt;"",SUMIF(INDIRECT("ИсходныеДанные!$"&amp;$K$4&amp;"$2:$"&amp;$K$4&amp;"$50000"),$B3411&amp;"#"&amp;R$6,INDIRECT("ИсходныеДанные!$J$2:$J$50000")),0)</f>
        <v>0</v>
      </c>
      <c r="S3411" s="3">
        <f ca="1">IF($B3411&lt;&gt;"",SUMIF(INDIRECT("ИсходныеДанные!$"&amp;$K$4&amp;"$2:$"&amp;$K$4&amp;"$50000"),$B3411&amp;"#"&amp;S$6,INDIRECT("ИсходныеДанные!$J$2:$J$50000")),0)</f>
        <v>0</v>
      </c>
      <c r="T3411" s="3">
        <f ca="1">IF($B3411&lt;&gt;"",SUMIF(INDIRECT("ИсходныеДанные!$"&amp;$K$4&amp;"$2:$"&amp;$K$4&amp;"$50000"),$B3411&amp;"#"&amp;T$6,INDIRECT("ИсходныеДанные!$J$2:$J$50000")),0)</f>
        <v>0</v>
      </c>
      <c r="U3411" s="3">
        <f ca="1">IF($B3411&lt;&gt;"",SUMIF(INDIRECT("ИсходныеДанные!$"&amp;$K$4&amp;"$2:$"&amp;$K$4&amp;"$50000"),$B3411&amp;"#"&amp;U$6,INDIRECT("ИсходныеДанные!$J$2:$J$50000")),0)</f>
        <v>0</v>
      </c>
      <c r="V3411" s="3">
        <f ca="1">IF($B3411&lt;&gt;"",SUMIF(INDIRECT("ИсходныеДанные!$"&amp;$K$4&amp;"$2:$"&amp;$K$4&amp;"$50000"),$B3411&amp;"#"&amp;V$6,INDIRECT("ИсходныеДанные!$J$2:$J$50000")),0)</f>
        <v>0</v>
      </c>
      <c r="W3411" s="16" t="e">
        <f ca="1">SUM(K3411:V3411)/Пофамильно!$R$1</f>
        <v>#DIV/0!</v>
      </c>
    </row>
    <row r="3412" spans="1:23" x14ac:dyDescent="0.25">
      <c r="A3412" s="10" t="str">
        <f t="shared" ca="1" si="55"/>
        <v>delete</v>
      </c>
      <c r="B3412" s="16" cm="1">
        <f t="array" aca="1" ref="B3412" ca="1">INDIRECT("УникальныеСписки!D"&amp;ROW()-$L$4)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14"/>
      <c r="G3412" s="81" t="str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84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84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84" t="str" cm="1">
        <f t="array" aca="1" ref="J3412" ca="1">_xlfn.XLOOKUP($B3412,INDIRECT(SUBSTITUTE("ИсходныеДанные!$где$2:$где$50000","где",$B$4)),INDIRECT(SUBSTITUTE("ИсходныеДанные!$что$2:$что$50000","что",J$4)),"",0,1)</f>
        <v/>
      </c>
      <c r="K3412" s="3">
        <f ca="1">IF($B3412&lt;&gt;"",SUMIF(INDIRECT("ИсходныеДанные!$"&amp;$K$4&amp;"$2:$"&amp;$K$4&amp;"$50000"),$B3412&amp;"#"&amp;K$6,INDIRECT("ИсходныеДанные!$J$2:$J$50000")),0)</f>
        <v>0</v>
      </c>
      <c r="L3412" s="3">
        <f ca="1">IF($B3412&lt;&gt;"",SUMIF(INDIRECT("ИсходныеДанные!$"&amp;$K$4&amp;"$2:$"&amp;$K$4&amp;"$50000"),$B3412&amp;"#"&amp;L$6,INDIRECT("ИсходныеДанные!$J$2:$J$50000")),0)</f>
        <v>0</v>
      </c>
      <c r="M3412" s="3">
        <f ca="1">IF($B3412&lt;&gt;"",SUMIF(INDIRECT("ИсходныеДанные!$"&amp;$K$4&amp;"$2:$"&amp;$K$4&amp;"$50000"),$B3412&amp;"#"&amp;M$6,INDIRECT("ИсходныеДанные!$J$2:$J$50000")),0)</f>
        <v>0</v>
      </c>
      <c r="N3412" s="3">
        <f ca="1">IF($B3412&lt;&gt;"",SUMIF(INDIRECT("ИсходныеДанные!$"&amp;$K$4&amp;"$2:$"&amp;$K$4&amp;"$50000"),$B3412&amp;"#"&amp;N$6,INDIRECT("ИсходныеДанные!$J$2:$J$50000")),0)</f>
        <v>0</v>
      </c>
      <c r="O3412" s="3">
        <f ca="1">IF($B3412&lt;&gt;"",SUMIF(INDIRECT("ИсходныеДанные!$"&amp;$K$4&amp;"$2:$"&amp;$K$4&amp;"$50000"),$B3412&amp;"#"&amp;O$6,INDIRECT("ИсходныеДанные!$J$2:$J$50000")),0)</f>
        <v>0</v>
      </c>
      <c r="P3412" s="3">
        <f ca="1">IF($B3412&lt;&gt;"",SUMIF(INDIRECT("ИсходныеДанные!$"&amp;$K$4&amp;"$2:$"&amp;$K$4&amp;"$50000"),$B3412&amp;"#"&amp;P$6,INDIRECT("ИсходныеДанные!$J$2:$J$50000")),0)</f>
        <v>0</v>
      </c>
      <c r="Q3412" s="3">
        <f ca="1">IF($B3412&lt;&gt;"",SUMIF(INDIRECT("ИсходныеДанные!$"&amp;$K$4&amp;"$2:$"&amp;$K$4&amp;"$50000"),$B3412&amp;"#"&amp;Q$6,INDIRECT("ИсходныеДанные!$J$2:$J$50000")),0)</f>
        <v>0</v>
      </c>
      <c r="R3412" s="3">
        <f ca="1">IF($B3412&lt;&gt;"",SUMIF(INDIRECT("ИсходныеДанные!$"&amp;$K$4&amp;"$2:$"&amp;$K$4&amp;"$50000"),$B3412&amp;"#"&amp;R$6,INDIRECT("ИсходныеДанные!$J$2:$J$50000")),0)</f>
        <v>0</v>
      </c>
      <c r="S3412" s="3">
        <f ca="1">IF($B3412&lt;&gt;"",SUMIF(INDIRECT("ИсходныеДанные!$"&amp;$K$4&amp;"$2:$"&amp;$K$4&amp;"$50000"),$B3412&amp;"#"&amp;S$6,INDIRECT("ИсходныеДанные!$J$2:$J$50000")),0)</f>
        <v>0</v>
      </c>
      <c r="T3412" s="3">
        <f ca="1">IF($B3412&lt;&gt;"",SUMIF(INDIRECT("ИсходныеДанные!$"&amp;$K$4&amp;"$2:$"&amp;$K$4&amp;"$50000"),$B3412&amp;"#"&amp;T$6,INDIRECT("ИсходныеДанные!$J$2:$J$50000")),0)</f>
        <v>0</v>
      </c>
      <c r="U3412" s="3">
        <f ca="1">IF($B3412&lt;&gt;"",SUMIF(INDIRECT("ИсходныеДанные!$"&amp;$K$4&amp;"$2:$"&amp;$K$4&amp;"$50000"),$B3412&amp;"#"&amp;U$6,INDIRECT("ИсходныеДанные!$J$2:$J$50000")),0)</f>
        <v>0</v>
      </c>
      <c r="V3412" s="3">
        <f ca="1">IF($B3412&lt;&gt;"",SUMIF(INDIRECT("ИсходныеДанные!$"&amp;$K$4&amp;"$2:$"&amp;$K$4&amp;"$50000"),$B3412&amp;"#"&amp;V$6,INDIRECT("ИсходныеДанные!$J$2:$J$50000")),0)</f>
        <v>0</v>
      </c>
      <c r="W3412" s="16" t="e">
        <f ca="1">SUM(K3412:V3412)/Пофамильно!$R$1</f>
        <v>#DIV/0!</v>
      </c>
    </row>
    <row r="3413" spans="1:23" x14ac:dyDescent="0.25">
      <c r="A3413" s="10" t="str">
        <f t="shared" ca="1" si="55"/>
        <v>delete</v>
      </c>
      <c r="B3413" s="16" cm="1">
        <f t="array" aca="1" ref="B3413" ca="1">INDIRECT("УникальныеСписки!D"&amp;ROW()-$L$4)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14"/>
      <c r="G3413" s="81" t="str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84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84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84" t="str" cm="1">
        <f t="array" aca="1" ref="J3413" ca="1">_xlfn.XLOOKUP($B3413,INDIRECT(SUBSTITUTE("ИсходныеДанные!$где$2:$где$50000","где",$B$4)),INDIRECT(SUBSTITUTE("ИсходныеДанные!$что$2:$что$50000","что",J$4)),"",0,1)</f>
        <v/>
      </c>
      <c r="K3413" s="3">
        <f ca="1">IF($B3413&lt;&gt;"",SUMIF(INDIRECT("ИсходныеДанные!$"&amp;$K$4&amp;"$2:$"&amp;$K$4&amp;"$50000"),$B3413&amp;"#"&amp;K$6,INDIRECT("ИсходныеДанные!$J$2:$J$50000")),0)</f>
        <v>0</v>
      </c>
      <c r="L3413" s="3">
        <f ca="1">IF($B3413&lt;&gt;"",SUMIF(INDIRECT("ИсходныеДанные!$"&amp;$K$4&amp;"$2:$"&amp;$K$4&amp;"$50000"),$B3413&amp;"#"&amp;L$6,INDIRECT("ИсходныеДанные!$J$2:$J$50000")),0)</f>
        <v>0</v>
      </c>
      <c r="M3413" s="3">
        <f ca="1">IF($B3413&lt;&gt;"",SUMIF(INDIRECT("ИсходныеДанные!$"&amp;$K$4&amp;"$2:$"&amp;$K$4&amp;"$50000"),$B3413&amp;"#"&amp;M$6,INDIRECT("ИсходныеДанные!$J$2:$J$50000")),0)</f>
        <v>0</v>
      </c>
      <c r="N3413" s="3">
        <f ca="1">IF($B3413&lt;&gt;"",SUMIF(INDIRECT("ИсходныеДанные!$"&amp;$K$4&amp;"$2:$"&amp;$K$4&amp;"$50000"),$B3413&amp;"#"&amp;N$6,INDIRECT("ИсходныеДанные!$J$2:$J$50000")),0)</f>
        <v>0</v>
      </c>
      <c r="O3413" s="3">
        <f ca="1">IF($B3413&lt;&gt;"",SUMIF(INDIRECT("ИсходныеДанные!$"&amp;$K$4&amp;"$2:$"&amp;$K$4&amp;"$50000"),$B3413&amp;"#"&amp;O$6,INDIRECT("ИсходныеДанные!$J$2:$J$50000")),0)</f>
        <v>0</v>
      </c>
      <c r="P3413" s="3">
        <f ca="1">IF($B3413&lt;&gt;"",SUMIF(INDIRECT("ИсходныеДанные!$"&amp;$K$4&amp;"$2:$"&amp;$K$4&amp;"$50000"),$B3413&amp;"#"&amp;P$6,INDIRECT("ИсходныеДанные!$J$2:$J$50000")),0)</f>
        <v>0</v>
      </c>
      <c r="Q3413" s="3">
        <f ca="1">IF($B3413&lt;&gt;"",SUMIF(INDIRECT("ИсходныеДанные!$"&amp;$K$4&amp;"$2:$"&amp;$K$4&amp;"$50000"),$B3413&amp;"#"&amp;Q$6,INDIRECT("ИсходныеДанные!$J$2:$J$50000")),0)</f>
        <v>0</v>
      </c>
      <c r="R3413" s="3">
        <f ca="1">IF($B3413&lt;&gt;"",SUMIF(INDIRECT("ИсходныеДанные!$"&amp;$K$4&amp;"$2:$"&amp;$K$4&amp;"$50000"),$B3413&amp;"#"&amp;R$6,INDIRECT("ИсходныеДанные!$J$2:$J$50000")),0)</f>
        <v>0</v>
      </c>
      <c r="S3413" s="3">
        <f ca="1">IF($B3413&lt;&gt;"",SUMIF(INDIRECT("ИсходныеДанные!$"&amp;$K$4&amp;"$2:$"&amp;$K$4&amp;"$50000"),$B3413&amp;"#"&amp;S$6,INDIRECT("ИсходныеДанные!$J$2:$J$50000")),0)</f>
        <v>0</v>
      </c>
      <c r="T3413" s="3">
        <f ca="1">IF($B3413&lt;&gt;"",SUMIF(INDIRECT("ИсходныеДанные!$"&amp;$K$4&amp;"$2:$"&amp;$K$4&amp;"$50000"),$B3413&amp;"#"&amp;T$6,INDIRECT("ИсходныеДанные!$J$2:$J$50000")),0)</f>
        <v>0</v>
      </c>
      <c r="U3413" s="3">
        <f ca="1">IF($B3413&lt;&gt;"",SUMIF(INDIRECT("ИсходныеДанные!$"&amp;$K$4&amp;"$2:$"&amp;$K$4&amp;"$50000"),$B3413&amp;"#"&amp;U$6,INDIRECT("ИсходныеДанные!$J$2:$J$50000")),0)</f>
        <v>0</v>
      </c>
      <c r="V3413" s="3">
        <f ca="1">IF($B3413&lt;&gt;"",SUMIF(INDIRECT("ИсходныеДанные!$"&amp;$K$4&amp;"$2:$"&amp;$K$4&amp;"$50000"),$B3413&amp;"#"&amp;V$6,INDIRECT("ИсходныеДанные!$J$2:$J$50000")),0)</f>
        <v>0</v>
      </c>
      <c r="W3413" s="16" t="e">
        <f ca="1">SUM(K3413:V3413)/Пофамильно!$R$1</f>
        <v>#DIV/0!</v>
      </c>
    </row>
    <row r="3414" spans="1:23" x14ac:dyDescent="0.25">
      <c r="A3414" s="10" t="str">
        <f t="shared" ca="1" si="55"/>
        <v>delete</v>
      </c>
      <c r="B3414" s="16" cm="1">
        <f t="array" aca="1" ref="B3414" ca="1">INDIRECT("УникальныеСписки!D"&amp;ROW()-$L$4)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14"/>
      <c r="G3414" s="81" t="str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84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84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84" t="str" cm="1">
        <f t="array" aca="1" ref="J3414" ca="1">_xlfn.XLOOKUP($B3414,INDIRECT(SUBSTITUTE("ИсходныеДанные!$где$2:$где$50000","где",$B$4)),INDIRECT(SUBSTITUTE("ИсходныеДанные!$что$2:$что$50000","что",J$4)),"",0,1)</f>
        <v/>
      </c>
      <c r="K3414" s="3">
        <f ca="1">IF($B3414&lt;&gt;"",SUMIF(INDIRECT("ИсходныеДанные!$"&amp;$K$4&amp;"$2:$"&amp;$K$4&amp;"$50000"),$B3414&amp;"#"&amp;K$6,INDIRECT("ИсходныеДанные!$J$2:$J$50000")),0)</f>
        <v>0</v>
      </c>
      <c r="L3414" s="3">
        <f ca="1">IF($B3414&lt;&gt;"",SUMIF(INDIRECT("ИсходныеДанные!$"&amp;$K$4&amp;"$2:$"&amp;$K$4&amp;"$50000"),$B3414&amp;"#"&amp;L$6,INDIRECT("ИсходныеДанные!$J$2:$J$50000")),0)</f>
        <v>0</v>
      </c>
      <c r="M3414" s="3">
        <f ca="1">IF($B3414&lt;&gt;"",SUMIF(INDIRECT("ИсходныеДанные!$"&amp;$K$4&amp;"$2:$"&amp;$K$4&amp;"$50000"),$B3414&amp;"#"&amp;M$6,INDIRECT("ИсходныеДанные!$J$2:$J$50000")),0)</f>
        <v>0</v>
      </c>
      <c r="N3414" s="3">
        <f ca="1">IF($B3414&lt;&gt;"",SUMIF(INDIRECT("ИсходныеДанные!$"&amp;$K$4&amp;"$2:$"&amp;$K$4&amp;"$50000"),$B3414&amp;"#"&amp;N$6,INDIRECT("ИсходныеДанные!$J$2:$J$50000")),0)</f>
        <v>0</v>
      </c>
      <c r="O3414" s="3">
        <f ca="1">IF($B3414&lt;&gt;"",SUMIF(INDIRECT("ИсходныеДанные!$"&amp;$K$4&amp;"$2:$"&amp;$K$4&amp;"$50000"),$B3414&amp;"#"&amp;O$6,INDIRECT("ИсходныеДанные!$J$2:$J$50000")),0)</f>
        <v>0</v>
      </c>
      <c r="P3414" s="3">
        <f ca="1">IF($B3414&lt;&gt;"",SUMIF(INDIRECT("ИсходныеДанные!$"&amp;$K$4&amp;"$2:$"&amp;$K$4&amp;"$50000"),$B3414&amp;"#"&amp;P$6,INDIRECT("ИсходныеДанные!$J$2:$J$50000")),0)</f>
        <v>0</v>
      </c>
      <c r="Q3414" s="3">
        <f ca="1">IF($B3414&lt;&gt;"",SUMIF(INDIRECT("ИсходныеДанные!$"&amp;$K$4&amp;"$2:$"&amp;$K$4&amp;"$50000"),$B3414&amp;"#"&amp;Q$6,INDIRECT("ИсходныеДанные!$J$2:$J$50000")),0)</f>
        <v>0</v>
      </c>
      <c r="R3414" s="3">
        <f ca="1">IF($B3414&lt;&gt;"",SUMIF(INDIRECT("ИсходныеДанные!$"&amp;$K$4&amp;"$2:$"&amp;$K$4&amp;"$50000"),$B3414&amp;"#"&amp;R$6,INDIRECT("ИсходныеДанные!$J$2:$J$50000")),0)</f>
        <v>0</v>
      </c>
      <c r="S3414" s="3">
        <f ca="1">IF($B3414&lt;&gt;"",SUMIF(INDIRECT("ИсходныеДанные!$"&amp;$K$4&amp;"$2:$"&amp;$K$4&amp;"$50000"),$B3414&amp;"#"&amp;S$6,INDIRECT("ИсходныеДанные!$J$2:$J$50000")),0)</f>
        <v>0</v>
      </c>
      <c r="T3414" s="3">
        <f ca="1">IF($B3414&lt;&gt;"",SUMIF(INDIRECT("ИсходныеДанные!$"&amp;$K$4&amp;"$2:$"&amp;$K$4&amp;"$50000"),$B3414&amp;"#"&amp;T$6,INDIRECT("ИсходныеДанные!$J$2:$J$50000")),0)</f>
        <v>0</v>
      </c>
      <c r="U3414" s="3">
        <f ca="1">IF($B3414&lt;&gt;"",SUMIF(INDIRECT("ИсходныеДанные!$"&amp;$K$4&amp;"$2:$"&amp;$K$4&amp;"$50000"),$B3414&amp;"#"&amp;U$6,INDIRECT("ИсходныеДанные!$J$2:$J$50000")),0)</f>
        <v>0</v>
      </c>
      <c r="V3414" s="3">
        <f ca="1">IF($B3414&lt;&gt;"",SUMIF(INDIRECT("ИсходныеДанные!$"&amp;$K$4&amp;"$2:$"&amp;$K$4&amp;"$50000"),$B3414&amp;"#"&amp;V$6,INDIRECT("ИсходныеДанные!$J$2:$J$50000")),0)</f>
        <v>0</v>
      </c>
      <c r="W3414" s="16" t="e">
        <f ca="1">SUM(K3414:V3414)/Пофамильно!$R$1</f>
        <v>#DIV/0!</v>
      </c>
    </row>
    <row r="3415" spans="1:23" x14ac:dyDescent="0.25">
      <c r="A3415" s="10" t="str">
        <f t="shared" ca="1" si="55"/>
        <v>delete</v>
      </c>
      <c r="B3415" s="16" cm="1">
        <f t="array" aca="1" ref="B3415" ca="1">INDIRECT("УникальныеСписки!D"&amp;ROW()-$L$4)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14"/>
      <c r="G3415" s="81" t="str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84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84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84" t="str" cm="1">
        <f t="array" aca="1" ref="J3415" ca="1">_xlfn.XLOOKUP($B3415,INDIRECT(SUBSTITUTE("ИсходныеДанные!$где$2:$где$50000","где",$B$4)),INDIRECT(SUBSTITUTE("ИсходныеДанные!$что$2:$что$50000","что",J$4)),"",0,1)</f>
        <v/>
      </c>
      <c r="K3415" s="3">
        <f ca="1">IF($B3415&lt;&gt;"",SUMIF(INDIRECT("ИсходныеДанные!$"&amp;$K$4&amp;"$2:$"&amp;$K$4&amp;"$50000"),$B3415&amp;"#"&amp;K$6,INDIRECT("ИсходныеДанные!$J$2:$J$50000")),0)</f>
        <v>0</v>
      </c>
      <c r="L3415" s="3">
        <f ca="1">IF($B3415&lt;&gt;"",SUMIF(INDIRECT("ИсходныеДанные!$"&amp;$K$4&amp;"$2:$"&amp;$K$4&amp;"$50000"),$B3415&amp;"#"&amp;L$6,INDIRECT("ИсходныеДанные!$J$2:$J$50000")),0)</f>
        <v>0</v>
      </c>
      <c r="M3415" s="3">
        <f ca="1">IF($B3415&lt;&gt;"",SUMIF(INDIRECT("ИсходныеДанные!$"&amp;$K$4&amp;"$2:$"&amp;$K$4&amp;"$50000"),$B3415&amp;"#"&amp;M$6,INDIRECT("ИсходныеДанные!$J$2:$J$50000")),0)</f>
        <v>0</v>
      </c>
      <c r="N3415" s="3">
        <f ca="1">IF($B3415&lt;&gt;"",SUMIF(INDIRECT("ИсходныеДанные!$"&amp;$K$4&amp;"$2:$"&amp;$K$4&amp;"$50000"),$B3415&amp;"#"&amp;N$6,INDIRECT("ИсходныеДанные!$J$2:$J$50000")),0)</f>
        <v>0</v>
      </c>
      <c r="O3415" s="3">
        <f ca="1">IF($B3415&lt;&gt;"",SUMIF(INDIRECT("ИсходныеДанные!$"&amp;$K$4&amp;"$2:$"&amp;$K$4&amp;"$50000"),$B3415&amp;"#"&amp;O$6,INDIRECT("ИсходныеДанные!$J$2:$J$50000")),0)</f>
        <v>0</v>
      </c>
      <c r="P3415" s="3">
        <f ca="1">IF($B3415&lt;&gt;"",SUMIF(INDIRECT("ИсходныеДанные!$"&amp;$K$4&amp;"$2:$"&amp;$K$4&amp;"$50000"),$B3415&amp;"#"&amp;P$6,INDIRECT("ИсходныеДанные!$J$2:$J$50000")),0)</f>
        <v>0</v>
      </c>
      <c r="Q3415" s="3">
        <f ca="1">IF($B3415&lt;&gt;"",SUMIF(INDIRECT("ИсходныеДанные!$"&amp;$K$4&amp;"$2:$"&amp;$K$4&amp;"$50000"),$B3415&amp;"#"&amp;Q$6,INDIRECT("ИсходныеДанные!$J$2:$J$50000")),0)</f>
        <v>0</v>
      </c>
      <c r="R3415" s="3">
        <f ca="1">IF($B3415&lt;&gt;"",SUMIF(INDIRECT("ИсходныеДанные!$"&amp;$K$4&amp;"$2:$"&amp;$K$4&amp;"$50000"),$B3415&amp;"#"&amp;R$6,INDIRECT("ИсходныеДанные!$J$2:$J$50000")),0)</f>
        <v>0</v>
      </c>
      <c r="S3415" s="3">
        <f ca="1">IF($B3415&lt;&gt;"",SUMIF(INDIRECT("ИсходныеДанные!$"&amp;$K$4&amp;"$2:$"&amp;$K$4&amp;"$50000"),$B3415&amp;"#"&amp;S$6,INDIRECT("ИсходныеДанные!$J$2:$J$50000")),0)</f>
        <v>0</v>
      </c>
      <c r="T3415" s="3">
        <f ca="1">IF($B3415&lt;&gt;"",SUMIF(INDIRECT("ИсходныеДанные!$"&amp;$K$4&amp;"$2:$"&amp;$K$4&amp;"$50000"),$B3415&amp;"#"&amp;T$6,INDIRECT("ИсходныеДанные!$J$2:$J$50000")),0)</f>
        <v>0</v>
      </c>
      <c r="U3415" s="3">
        <f ca="1">IF($B3415&lt;&gt;"",SUMIF(INDIRECT("ИсходныеДанные!$"&amp;$K$4&amp;"$2:$"&amp;$K$4&amp;"$50000"),$B3415&amp;"#"&amp;U$6,INDIRECT("ИсходныеДанные!$J$2:$J$50000")),0)</f>
        <v>0</v>
      </c>
      <c r="V3415" s="3">
        <f ca="1">IF($B3415&lt;&gt;"",SUMIF(INDIRECT("ИсходныеДанные!$"&amp;$K$4&amp;"$2:$"&amp;$K$4&amp;"$50000"),$B3415&amp;"#"&amp;V$6,INDIRECT("ИсходныеДанные!$J$2:$J$50000")),0)</f>
        <v>0</v>
      </c>
      <c r="W3415" s="16" t="e">
        <f ca="1">SUM(K3415:V3415)/Пофамильно!$R$1</f>
        <v>#DIV/0!</v>
      </c>
    </row>
    <row r="3416" spans="1:23" x14ac:dyDescent="0.25">
      <c r="A3416" s="10" t="str">
        <f t="shared" ca="1" si="55"/>
        <v>delete</v>
      </c>
      <c r="B3416" s="16" cm="1">
        <f t="array" aca="1" ref="B3416" ca="1">INDIRECT("УникальныеСписки!D"&amp;ROW()-$L$4)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14"/>
      <c r="G3416" s="81" t="str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84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84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84" t="str" cm="1">
        <f t="array" aca="1" ref="J3416" ca="1">_xlfn.XLOOKUP($B3416,INDIRECT(SUBSTITUTE("ИсходныеДанные!$где$2:$где$50000","где",$B$4)),INDIRECT(SUBSTITUTE("ИсходныеДанные!$что$2:$что$50000","что",J$4)),"",0,1)</f>
        <v/>
      </c>
      <c r="K3416" s="3">
        <f ca="1">IF($B3416&lt;&gt;"",SUMIF(INDIRECT("ИсходныеДанные!$"&amp;$K$4&amp;"$2:$"&amp;$K$4&amp;"$50000"),$B3416&amp;"#"&amp;K$6,INDIRECT("ИсходныеДанные!$J$2:$J$50000")),0)</f>
        <v>0</v>
      </c>
      <c r="L3416" s="3">
        <f ca="1">IF($B3416&lt;&gt;"",SUMIF(INDIRECT("ИсходныеДанные!$"&amp;$K$4&amp;"$2:$"&amp;$K$4&amp;"$50000"),$B3416&amp;"#"&amp;L$6,INDIRECT("ИсходныеДанные!$J$2:$J$50000")),0)</f>
        <v>0</v>
      </c>
      <c r="M3416" s="3">
        <f ca="1">IF($B3416&lt;&gt;"",SUMIF(INDIRECT("ИсходныеДанные!$"&amp;$K$4&amp;"$2:$"&amp;$K$4&amp;"$50000"),$B3416&amp;"#"&amp;M$6,INDIRECT("ИсходныеДанные!$J$2:$J$50000")),0)</f>
        <v>0</v>
      </c>
      <c r="N3416" s="3">
        <f ca="1">IF($B3416&lt;&gt;"",SUMIF(INDIRECT("ИсходныеДанные!$"&amp;$K$4&amp;"$2:$"&amp;$K$4&amp;"$50000"),$B3416&amp;"#"&amp;N$6,INDIRECT("ИсходныеДанные!$J$2:$J$50000")),0)</f>
        <v>0</v>
      </c>
      <c r="O3416" s="3">
        <f ca="1">IF($B3416&lt;&gt;"",SUMIF(INDIRECT("ИсходныеДанные!$"&amp;$K$4&amp;"$2:$"&amp;$K$4&amp;"$50000"),$B3416&amp;"#"&amp;O$6,INDIRECT("ИсходныеДанные!$J$2:$J$50000")),0)</f>
        <v>0</v>
      </c>
      <c r="P3416" s="3">
        <f ca="1">IF($B3416&lt;&gt;"",SUMIF(INDIRECT("ИсходныеДанные!$"&amp;$K$4&amp;"$2:$"&amp;$K$4&amp;"$50000"),$B3416&amp;"#"&amp;P$6,INDIRECT("ИсходныеДанные!$J$2:$J$50000")),0)</f>
        <v>0</v>
      </c>
      <c r="Q3416" s="3">
        <f ca="1">IF($B3416&lt;&gt;"",SUMIF(INDIRECT("ИсходныеДанные!$"&amp;$K$4&amp;"$2:$"&amp;$K$4&amp;"$50000"),$B3416&amp;"#"&amp;Q$6,INDIRECT("ИсходныеДанные!$J$2:$J$50000")),0)</f>
        <v>0</v>
      </c>
      <c r="R3416" s="3">
        <f ca="1">IF($B3416&lt;&gt;"",SUMIF(INDIRECT("ИсходныеДанные!$"&amp;$K$4&amp;"$2:$"&amp;$K$4&amp;"$50000"),$B3416&amp;"#"&amp;R$6,INDIRECT("ИсходныеДанные!$J$2:$J$50000")),0)</f>
        <v>0</v>
      </c>
      <c r="S3416" s="3">
        <f ca="1">IF($B3416&lt;&gt;"",SUMIF(INDIRECT("ИсходныеДанные!$"&amp;$K$4&amp;"$2:$"&amp;$K$4&amp;"$50000"),$B3416&amp;"#"&amp;S$6,INDIRECT("ИсходныеДанные!$J$2:$J$50000")),0)</f>
        <v>0</v>
      </c>
      <c r="T3416" s="3">
        <f ca="1">IF($B3416&lt;&gt;"",SUMIF(INDIRECT("ИсходныеДанные!$"&amp;$K$4&amp;"$2:$"&amp;$K$4&amp;"$50000"),$B3416&amp;"#"&amp;T$6,INDIRECT("ИсходныеДанные!$J$2:$J$50000")),0)</f>
        <v>0</v>
      </c>
      <c r="U3416" s="3">
        <f ca="1">IF($B3416&lt;&gt;"",SUMIF(INDIRECT("ИсходныеДанные!$"&amp;$K$4&amp;"$2:$"&amp;$K$4&amp;"$50000"),$B3416&amp;"#"&amp;U$6,INDIRECT("ИсходныеДанные!$J$2:$J$50000")),0)</f>
        <v>0</v>
      </c>
      <c r="V3416" s="3">
        <f ca="1">IF($B3416&lt;&gt;"",SUMIF(INDIRECT("ИсходныеДанные!$"&amp;$K$4&amp;"$2:$"&amp;$K$4&amp;"$50000"),$B3416&amp;"#"&amp;V$6,INDIRECT("ИсходныеДанные!$J$2:$J$50000")),0)</f>
        <v>0</v>
      </c>
      <c r="W3416" s="16" t="e">
        <f ca="1">SUM(K3416:V3416)/Пофамильно!$R$1</f>
        <v>#DIV/0!</v>
      </c>
    </row>
    <row r="3417" spans="1:23" x14ac:dyDescent="0.25">
      <c r="A3417" s="10" t="str">
        <f t="shared" ca="1" si="55"/>
        <v>delete</v>
      </c>
      <c r="B3417" s="16" cm="1">
        <f t="array" aca="1" ref="B3417" ca="1">INDIRECT("УникальныеСписки!D"&amp;ROW()-$L$4)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14"/>
      <c r="G3417" s="81" t="str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84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84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84" t="str" cm="1">
        <f t="array" aca="1" ref="J3417" ca="1">_xlfn.XLOOKUP($B3417,INDIRECT(SUBSTITUTE("ИсходныеДанные!$где$2:$где$50000","где",$B$4)),INDIRECT(SUBSTITUTE("ИсходныеДанные!$что$2:$что$50000","что",J$4)),"",0,1)</f>
        <v/>
      </c>
      <c r="K3417" s="3">
        <f ca="1">IF($B3417&lt;&gt;"",SUMIF(INDIRECT("ИсходныеДанные!$"&amp;$K$4&amp;"$2:$"&amp;$K$4&amp;"$50000"),$B3417&amp;"#"&amp;K$6,INDIRECT("ИсходныеДанные!$J$2:$J$50000")),0)</f>
        <v>0</v>
      </c>
      <c r="L3417" s="3">
        <f ca="1">IF($B3417&lt;&gt;"",SUMIF(INDIRECT("ИсходныеДанные!$"&amp;$K$4&amp;"$2:$"&amp;$K$4&amp;"$50000"),$B3417&amp;"#"&amp;L$6,INDIRECT("ИсходныеДанные!$J$2:$J$50000")),0)</f>
        <v>0</v>
      </c>
      <c r="M3417" s="3">
        <f ca="1">IF($B3417&lt;&gt;"",SUMIF(INDIRECT("ИсходныеДанные!$"&amp;$K$4&amp;"$2:$"&amp;$K$4&amp;"$50000"),$B3417&amp;"#"&amp;M$6,INDIRECT("ИсходныеДанные!$J$2:$J$50000")),0)</f>
        <v>0</v>
      </c>
      <c r="N3417" s="3">
        <f ca="1">IF($B3417&lt;&gt;"",SUMIF(INDIRECT("ИсходныеДанные!$"&amp;$K$4&amp;"$2:$"&amp;$K$4&amp;"$50000"),$B3417&amp;"#"&amp;N$6,INDIRECT("ИсходныеДанные!$J$2:$J$50000")),0)</f>
        <v>0</v>
      </c>
      <c r="O3417" s="3">
        <f ca="1">IF($B3417&lt;&gt;"",SUMIF(INDIRECT("ИсходныеДанные!$"&amp;$K$4&amp;"$2:$"&amp;$K$4&amp;"$50000"),$B3417&amp;"#"&amp;O$6,INDIRECT("ИсходныеДанные!$J$2:$J$50000")),0)</f>
        <v>0</v>
      </c>
      <c r="P3417" s="3">
        <f ca="1">IF($B3417&lt;&gt;"",SUMIF(INDIRECT("ИсходныеДанные!$"&amp;$K$4&amp;"$2:$"&amp;$K$4&amp;"$50000"),$B3417&amp;"#"&amp;P$6,INDIRECT("ИсходныеДанные!$J$2:$J$50000")),0)</f>
        <v>0</v>
      </c>
      <c r="Q3417" s="3">
        <f ca="1">IF($B3417&lt;&gt;"",SUMIF(INDIRECT("ИсходныеДанные!$"&amp;$K$4&amp;"$2:$"&amp;$K$4&amp;"$50000"),$B3417&amp;"#"&amp;Q$6,INDIRECT("ИсходныеДанные!$J$2:$J$50000")),0)</f>
        <v>0</v>
      </c>
      <c r="R3417" s="3">
        <f ca="1">IF($B3417&lt;&gt;"",SUMIF(INDIRECT("ИсходныеДанные!$"&amp;$K$4&amp;"$2:$"&amp;$K$4&amp;"$50000"),$B3417&amp;"#"&amp;R$6,INDIRECT("ИсходныеДанные!$J$2:$J$50000")),0)</f>
        <v>0</v>
      </c>
      <c r="S3417" s="3">
        <f ca="1">IF($B3417&lt;&gt;"",SUMIF(INDIRECT("ИсходныеДанные!$"&amp;$K$4&amp;"$2:$"&amp;$K$4&amp;"$50000"),$B3417&amp;"#"&amp;S$6,INDIRECT("ИсходныеДанные!$J$2:$J$50000")),0)</f>
        <v>0</v>
      </c>
      <c r="T3417" s="3">
        <f ca="1">IF($B3417&lt;&gt;"",SUMIF(INDIRECT("ИсходныеДанные!$"&amp;$K$4&amp;"$2:$"&amp;$K$4&amp;"$50000"),$B3417&amp;"#"&amp;T$6,INDIRECT("ИсходныеДанные!$J$2:$J$50000")),0)</f>
        <v>0</v>
      </c>
      <c r="U3417" s="3">
        <f ca="1">IF($B3417&lt;&gt;"",SUMIF(INDIRECT("ИсходныеДанные!$"&amp;$K$4&amp;"$2:$"&amp;$K$4&amp;"$50000"),$B3417&amp;"#"&amp;U$6,INDIRECT("ИсходныеДанные!$J$2:$J$50000")),0)</f>
        <v>0</v>
      </c>
      <c r="V3417" s="3">
        <f ca="1">IF($B3417&lt;&gt;"",SUMIF(INDIRECT("ИсходныеДанные!$"&amp;$K$4&amp;"$2:$"&amp;$K$4&amp;"$50000"),$B3417&amp;"#"&amp;V$6,INDIRECT("ИсходныеДанные!$J$2:$J$50000")),0)</f>
        <v>0</v>
      </c>
      <c r="W3417" s="16" t="e">
        <f ca="1">SUM(K3417:V3417)/Пофамильно!$R$1</f>
        <v>#DIV/0!</v>
      </c>
    </row>
    <row r="3418" spans="1:23" x14ac:dyDescent="0.25">
      <c r="A3418" s="10" t="str">
        <f t="shared" ca="1" si="55"/>
        <v>delete</v>
      </c>
      <c r="B3418" s="16" cm="1">
        <f t="array" aca="1" ref="B3418" ca="1">INDIRECT("УникальныеСписки!D"&amp;ROW()-$L$4)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14"/>
      <c r="G3418" s="81" t="str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84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84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84" t="str" cm="1">
        <f t="array" aca="1" ref="J3418" ca="1">_xlfn.XLOOKUP($B3418,INDIRECT(SUBSTITUTE("ИсходныеДанные!$где$2:$где$50000","где",$B$4)),INDIRECT(SUBSTITUTE("ИсходныеДанные!$что$2:$что$50000","что",J$4)),"",0,1)</f>
        <v/>
      </c>
      <c r="K3418" s="3">
        <f ca="1">IF($B3418&lt;&gt;"",SUMIF(INDIRECT("ИсходныеДанные!$"&amp;$K$4&amp;"$2:$"&amp;$K$4&amp;"$50000"),$B3418&amp;"#"&amp;K$6,INDIRECT("ИсходныеДанные!$J$2:$J$50000")),0)</f>
        <v>0</v>
      </c>
      <c r="L3418" s="3">
        <f ca="1">IF($B3418&lt;&gt;"",SUMIF(INDIRECT("ИсходныеДанные!$"&amp;$K$4&amp;"$2:$"&amp;$K$4&amp;"$50000"),$B3418&amp;"#"&amp;L$6,INDIRECT("ИсходныеДанные!$J$2:$J$50000")),0)</f>
        <v>0</v>
      </c>
      <c r="M3418" s="3">
        <f ca="1">IF($B3418&lt;&gt;"",SUMIF(INDIRECT("ИсходныеДанные!$"&amp;$K$4&amp;"$2:$"&amp;$K$4&amp;"$50000"),$B3418&amp;"#"&amp;M$6,INDIRECT("ИсходныеДанные!$J$2:$J$50000")),0)</f>
        <v>0</v>
      </c>
      <c r="N3418" s="3">
        <f ca="1">IF($B3418&lt;&gt;"",SUMIF(INDIRECT("ИсходныеДанные!$"&amp;$K$4&amp;"$2:$"&amp;$K$4&amp;"$50000"),$B3418&amp;"#"&amp;N$6,INDIRECT("ИсходныеДанные!$J$2:$J$50000")),0)</f>
        <v>0</v>
      </c>
      <c r="O3418" s="3">
        <f ca="1">IF($B3418&lt;&gt;"",SUMIF(INDIRECT("ИсходныеДанные!$"&amp;$K$4&amp;"$2:$"&amp;$K$4&amp;"$50000"),$B3418&amp;"#"&amp;O$6,INDIRECT("ИсходныеДанные!$J$2:$J$50000")),0)</f>
        <v>0</v>
      </c>
      <c r="P3418" s="3">
        <f ca="1">IF($B3418&lt;&gt;"",SUMIF(INDIRECT("ИсходныеДанные!$"&amp;$K$4&amp;"$2:$"&amp;$K$4&amp;"$50000"),$B3418&amp;"#"&amp;P$6,INDIRECT("ИсходныеДанные!$J$2:$J$50000")),0)</f>
        <v>0</v>
      </c>
      <c r="Q3418" s="3">
        <f ca="1">IF($B3418&lt;&gt;"",SUMIF(INDIRECT("ИсходныеДанные!$"&amp;$K$4&amp;"$2:$"&amp;$K$4&amp;"$50000"),$B3418&amp;"#"&amp;Q$6,INDIRECT("ИсходныеДанные!$J$2:$J$50000")),0)</f>
        <v>0</v>
      </c>
      <c r="R3418" s="3">
        <f ca="1">IF($B3418&lt;&gt;"",SUMIF(INDIRECT("ИсходныеДанные!$"&amp;$K$4&amp;"$2:$"&amp;$K$4&amp;"$50000"),$B3418&amp;"#"&amp;R$6,INDIRECT("ИсходныеДанные!$J$2:$J$50000")),0)</f>
        <v>0</v>
      </c>
      <c r="S3418" s="3">
        <f ca="1">IF($B3418&lt;&gt;"",SUMIF(INDIRECT("ИсходныеДанные!$"&amp;$K$4&amp;"$2:$"&amp;$K$4&amp;"$50000"),$B3418&amp;"#"&amp;S$6,INDIRECT("ИсходныеДанные!$J$2:$J$50000")),0)</f>
        <v>0</v>
      </c>
      <c r="T3418" s="3">
        <f ca="1">IF($B3418&lt;&gt;"",SUMIF(INDIRECT("ИсходныеДанные!$"&amp;$K$4&amp;"$2:$"&amp;$K$4&amp;"$50000"),$B3418&amp;"#"&amp;T$6,INDIRECT("ИсходныеДанные!$J$2:$J$50000")),0)</f>
        <v>0</v>
      </c>
      <c r="U3418" s="3">
        <f ca="1">IF($B3418&lt;&gt;"",SUMIF(INDIRECT("ИсходныеДанные!$"&amp;$K$4&amp;"$2:$"&amp;$K$4&amp;"$50000"),$B3418&amp;"#"&amp;U$6,INDIRECT("ИсходныеДанные!$J$2:$J$50000")),0)</f>
        <v>0</v>
      </c>
      <c r="V3418" s="3">
        <f ca="1">IF($B3418&lt;&gt;"",SUMIF(INDIRECT("ИсходныеДанные!$"&amp;$K$4&amp;"$2:$"&amp;$K$4&amp;"$50000"),$B3418&amp;"#"&amp;V$6,INDIRECT("ИсходныеДанные!$J$2:$J$50000")),0)</f>
        <v>0</v>
      </c>
      <c r="W3418" s="16" t="e">
        <f ca="1">SUM(K3418:V3418)/Пофамильно!$R$1</f>
        <v>#DIV/0!</v>
      </c>
    </row>
    <row r="3419" spans="1:23" x14ac:dyDescent="0.25">
      <c r="A3419" s="10" t="str">
        <f t="shared" ca="1" si="55"/>
        <v>delete</v>
      </c>
      <c r="B3419" s="16" cm="1">
        <f t="array" aca="1" ref="B3419" ca="1">INDIRECT("УникальныеСписки!D"&amp;ROW()-$L$4)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14"/>
      <c r="G3419" s="81" t="str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84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84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84" t="str" cm="1">
        <f t="array" aca="1" ref="J3419" ca="1">_xlfn.XLOOKUP($B3419,INDIRECT(SUBSTITUTE("ИсходныеДанные!$где$2:$где$50000","где",$B$4)),INDIRECT(SUBSTITUTE("ИсходныеДанные!$что$2:$что$50000","что",J$4)),"",0,1)</f>
        <v/>
      </c>
      <c r="K3419" s="3">
        <f ca="1">IF($B3419&lt;&gt;"",SUMIF(INDIRECT("ИсходныеДанные!$"&amp;$K$4&amp;"$2:$"&amp;$K$4&amp;"$50000"),$B3419&amp;"#"&amp;K$6,INDIRECT("ИсходныеДанные!$J$2:$J$50000")),0)</f>
        <v>0</v>
      </c>
      <c r="L3419" s="3">
        <f ca="1">IF($B3419&lt;&gt;"",SUMIF(INDIRECT("ИсходныеДанные!$"&amp;$K$4&amp;"$2:$"&amp;$K$4&amp;"$50000"),$B3419&amp;"#"&amp;L$6,INDIRECT("ИсходныеДанные!$J$2:$J$50000")),0)</f>
        <v>0</v>
      </c>
      <c r="M3419" s="3">
        <f ca="1">IF($B3419&lt;&gt;"",SUMIF(INDIRECT("ИсходныеДанные!$"&amp;$K$4&amp;"$2:$"&amp;$K$4&amp;"$50000"),$B3419&amp;"#"&amp;M$6,INDIRECT("ИсходныеДанные!$J$2:$J$50000")),0)</f>
        <v>0</v>
      </c>
      <c r="N3419" s="3">
        <f ca="1">IF($B3419&lt;&gt;"",SUMIF(INDIRECT("ИсходныеДанные!$"&amp;$K$4&amp;"$2:$"&amp;$K$4&amp;"$50000"),$B3419&amp;"#"&amp;N$6,INDIRECT("ИсходныеДанные!$J$2:$J$50000")),0)</f>
        <v>0</v>
      </c>
      <c r="O3419" s="3">
        <f ca="1">IF($B3419&lt;&gt;"",SUMIF(INDIRECT("ИсходныеДанные!$"&amp;$K$4&amp;"$2:$"&amp;$K$4&amp;"$50000"),$B3419&amp;"#"&amp;O$6,INDIRECT("ИсходныеДанные!$J$2:$J$50000")),0)</f>
        <v>0</v>
      </c>
      <c r="P3419" s="3">
        <f ca="1">IF($B3419&lt;&gt;"",SUMIF(INDIRECT("ИсходныеДанные!$"&amp;$K$4&amp;"$2:$"&amp;$K$4&amp;"$50000"),$B3419&amp;"#"&amp;P$6,INDIRECT("ИсходныеДанные!$J$2:$J$50000")),0)</f>
        <v>0</v>
      </c>
      <c r="Q3419" s="3">
        <f ca="1">IF($B3419&lt;&gt;"",SUMIF(INDIRECT("ИсходныеДанные!$"&amp;$K$4&amp;"$2:$"&amp;$K$4&amp;"$50000"),$B3419&amp;"#"&amp;Q$6,INDIRECT("ИсходныеДанные!$J$2:$J$50000")),0)</f>
        <v>0</v>
      </c>
      <c r="R3419" s="3">
        <f ca="1">IF($B3419&lt;&gt;"",SUMIF(INDIRECT("ИсходныеДанные!$"&amp;$K$4&amp;"$2:$"&amp;$K$4&amp;"$50000"),$B3419&amp;"#"&amp;R$6,INDIRECT("ИсходныеДанные!$J$2:$J$50000")),0)</f>
        <v>0</v>
      </c>
      <c r="S3419" s="3">
        <f ca="1">IF($B3419&lt;&gt;"",SUMIF(INDIRECT("ИсходныеДанные!$"&amp;$K$4&amp;"$2:$"&amp;$K$4&amp;"$50000"),$B3419&amp;"#"&amp;S$6,INDIRECT("ИсходныеДанные!$J$2:$J$50000")),0)</f>
        <v>0</v>
      </c>
      <c r="T3419" s="3">
        <f ca="1">IF($B3419&lt;&gt;"",SUMIF(INDIRECT("ИсходныеДанные!$"&amp;$K$4&amp;"$2:$"&amp;$K$4&amp;"$50000"),$B3419&amp;"#"&amp;T$6,INDIRECT("ИсходныеДанные!$J$2:$J$50000")),0)</f>
        <v>0</v>
      </c>
      <c r="U3419" s="3">
        <f ca="1">IF($B3419&lt;&gt;"",SUMIF(INDIRECT("ИсходныеДанные!$"&amp;$K$4&amp;"$2:$"&amp;$K$4&amp;"$50000"),$B3419&amp;"#"&amp;U$6,INDIRECT("ИсходныеДанные!$J$2:$J$50000")),0)</f>
        <v>0</v>
      </c>
      <c r="V3419" s="3">
        <f ca="1">IF($B3419&lt;&gt;"",SUMIF(INDIRECT("ИсходныеДанные!$"&amp;$K$4&amp;"$2:$"&amp;$K$4&amp;"$50000"),$B3419&amp;"#"&amp;V$6,INDIRECT("ИсходныеДанные!$J$2:$J$50000")),0)</f>
        <v>0</v>
      </c>
      <c r="W3419" s="16" t="e">
        <f ca="1">SUM(K3419:V3419)/Пофамильно!$R$1</f>
        <v>#DIV/0!</v>
      </c>
    </row>
    <row r="3420" spans="1:23" x14ac:dyDescent="0.25">
      <c r="A3420" s="10" t="str">
        <f t="shared" ca="1" si="55"/>
        <v>delete</v>
      </c>
      <c r="B3420" s="16" cm="1">
        <f t="array" aca="1" ref="B3420" ca="1">INDIRECT("УникальныеСписки!D"&amp;ROW()-$L$4)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14"/>
      <c r="G3420" s="81" t="str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84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84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84" t="str" cm="1">
        <f t="array" aca="1" ref="J3420" ca="1">_xlfn.XLOOKUP($B3420,INDIRECT(SUBSTITUTE("ИсходныеДанные!$где$2:$где$50000","где",$B$4)),INDIRECT(SUBSTITUTE("ИсходныеДанные!$что$2:$что$50000","что",J$4)),"",0,1)</f>
        <v/>
      </c>
      <c r="K3420" s="3">
        <f ca="1">IF($B3420&lt;&gt;"",SUMIF(INDIRECT("ИсходныеДанные!$"&amp;$K$4&amp;"$2:$"&amp;$K$4&amp;"$50000"),$B3420&amp;"#"&amp;K$6,INDIRECT("ИсходныеДанные!$J$2:$J$50000")),0)</f>
        <v>0</v>
      </c>
      <c r="L3420" s="3">
        <f ca="1">IF($B3420&lt;&gt;"",SUMIF(INDIRECT("ИсходныеДанные!$"&amp;$K$4&amp;"$2:$"&amp;$K$4&amp;"$50000"),$B3420&amp;"#"&amp;L$6,INDIRECT("ИсходныеДанные!$J$2:$J$50000")),0)</f>
        <v>0</v>
      </c>
      <c r="M3420" s="3">
        <f ca="1">IF($B3420&lt;&gt;"",SUMIF(INDIRECT("ИсходныеДанные!$"&amp;$K$4&amp;"$2:$"&amp;$K$4&amp;"$50000"),$B3420&amp;"#"&amp;M$6,INDIRECT("ИсходныеДанные!$J$2:$J$50000")),0)</f>
        <v>0</v>
      </c>
      <c r="N3420" s="3">
        <f ca="1">IF($B3420&lt;&gt;"",SUMIF(INDIRECT("ИсходныеДанные!$"&amp;$K$4&amp;"$2:$"&amp;$K$4&amp;"$50000"),$B3420&amp;"#"&amp;N$6,INDIRECT("ИсходныеДанные!$J$2:$J$50000")),0)</f>
        <v>0</v>
      </c>
      <c r="O3420" s="3">
        <f ca="1">IF($B3420&lt;&gt;"",SUMIF(INDIRECT("ИсходныеДанные!$"&amp;$K$4&amp;"$2:$"&amp;$K$4&amp;"$50000"),$B3420&amp;"#"&amp;O$6,INDIRECT("ИсходныеДанные!$J$2:$J$50000")),0)</f>
        <v>0</v>
      </c>
      <c r="P3420" s="3">
        <f ca="1">IF($B3420&lt;&gt;"",SUMIF(INDIRECT("ИсходныеДанные!$"&amp;$K$4&amp;"$2:$"&amp;$K$4&amp;"$50000"),$B3420&amp;"#"&amp;P$6,INDIRECT("ИсходныеДанные!$J$2:$J$50000")),0)</f>
        <v>0</v>
      </c>
      <c r="Q3420" s="3">
        <f ca="1">IF($B3420&lt;&gt;"",SUMIF(INDIRECT("ИсходныеДанные!$"&amp;$K$4&amp;"$2:$"&amp;$K$4&amp;"$50000"),$B3420&amp;"#"&amp;Q$6,INDIRECT("ИсходныеДанные!$J$2:$J$50000")),0)</f>
        <v>0</v>
      </c>
      <c r="R3420" s="3">
        <f ca="1">IF($B3420&lt;&gt;"",SUMIF(INDIRECT("ИсходныеДанные!$"&amp;$K$4&amp;"$2:$"&amp;$K$4&amp;"$50000"),$B3420&amp;"#"&amp;R$6,INDIRECT("ИсходныеДанные!$J$2:$J$50000")),0)</f>
        <v>0</v>
      </c>
      <c r="S3420" s="3">
        <f ca="1">IF($B3420&lt;&gt;"",SUMIF(INDIRECT("ИсходныеДанные!$"&amp;$K$4&amp;"$2:$"&amp;$K$4&amp;"$50000"),$B3420&amp;"#"&amp;S$6,INDIRECT("ИсходныеДанные!$J$2:$J$50000")),0)</f>
        <v>0</v>
      </c>
      <c r="T3420" s="3">
        <f ca="1">IF($B3420&lt;&gt;"",SUMIF(INDIRECT("ИсходныеДанные!$"&amp;$K$4&amp;"$2:$"&amp;$K$4&amp;"$50000"),$B3420&amp;"#"&amp;T$6,INDIRECT("ИсходныеДанные!$J$2:$J$50000")),0)</f>
        <v>0</v>
      </c>
      <c r="U3420" s="3">
        <f ca="1">IF($B3420&lt;&gt;"",SUMIF(INDIRECT("ИсходныеДанные!$"&amp;$K$4&amp;"$2:$"&amp;$K$4&amp;"$50000"),$B3420&amp;"#"&amp;U$6,INDIRECT("ИсходныеДанные!$J$2:$J$50000")),0)</f>
        <v>0</v>
      </c>
      <c r="V3420" s="3">
        <f ca="1">IF($B3420&lt;&gt;"",SUMIF(INDIRECT("ИсходныеДанные!$"&amp;$K$4&amp;"$2:$"&amp;$K$4&amp;"$50000"),$B3420&amp;"#"&amp;V$6,INDIRECT("ИсходныеДанные!$J$2:$J$50000")),0)</f>
        <v>0</v>
      </c>
      <c r="W3420" s="16" t="e">
        <f ca="1">SUM(K3420:V3420)/Пофамильно!$R$1</f>
        <v>#DIV/0!</v>
      </c>
    </row>
    <row r="3421" spans="1:23" x14ac:dyDescent="0.25">
      <c r="A3421" s="10" t="str">
        <f t="shared" ca="1" si="55"/>
        <v>delete</v>
      </c>
      <c r="B3421" s="16" cm="1">
        <f t="array" aca="1" ref="B3421" ca="1">INDIRECT("УникальныеСписки!D"&amp;ROW()-$L$4)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14"/>
      <c r="G3421" s="81" t="str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84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84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84" t="str" cm="1">
        <f t="array" aca="1" ref="J3421" ca="1">_xlfn.XLOOKUP($B3421,INDIRECT(SUBSTITUTE("ИсходныеДанные!$где$2:$где$50000","где",$B$4)),INDIRECT(SUBSTITUTE("ИсходныеДанные!$что$2:$что$50000","что",J$4)),"",0,1)</f>
        <v/>
      </c>
      <c r="K3421" s="3">
        <f ca="1">IF($B3421&lt;&gt;"",SUMIF(INDIRECT("ИсходныеДанные!$"&amp;$K$4&amp;"$2:$"&amp;$K$4&amp;"$50000"),$B3421&amp;"#"&amp;K$6,INDIRECT("ИсходныеДанные!$J$2:$J$50000")),0)</f>
        <v>0</v>
      </c>
      <c r="L3421" s="3">
        <f ca="1">IF($B3421&lt;&gt;"",SUMIF(INDIRECT("ИсходныеДанные!$"&amp;$K$4&amp;"$2:$"&amp;$K$4&amp;"$50000"),$B3421&amp;"#"&amp;L$6,INDIRECT("ИсходныеДанные!$J$2:$J$50000")),0)</f>
        <v>0</v>
      </c>
      <c r="M3421" s="3">
        <f ca="1">IF($B3421&lt;&gt;"",SUMIF(INDIRECT("ИсходныеДанные!$"&amp;$K$4&amp;"$2:$"&amp;$K$4&amp;"$50000"),$B3421&amp;"#"&amp;M$6,INDIRECT("ИсходныеДанные!$J$2:$J$50000")),0)</f>
        <v>0</v>
      </c>
      <c r="N3421" s="3">
        <f ca="1">IF($B3421&lt;&gt;"",SUMIF(INDIRECT("ИсходныеДанные!$"&amp;$K$4&amp;"$2:$"&amp;$K$4&amp;"$50000"),$B3421&amp;"#"&amp;N$6,INDIRECT("ИсходныеДанные!$J$2:$J$50000")),0)</f>
        <v>0</v>
      </c>
      <c r="O3421" s="3">
        <f ca="1">IF($B3421&lt;&gt;"",SUMIF(INDIRECT("ИсходныеДанные!$"&amp;$K$4&amp;"$2:$"&amp;$K$4&amp;"$50000"),$B3421&amp;"#"&amp;O$6,INDIRECT("ИсходныеДанные!$J$2:$J$50000")),0)</f>
        <v>0</v>
      </c>
      <c r="P3421" s="3">
        <f ca="1">IF($B3421&lt;&gt;"",SUMIF(INDIRECT("ИсходныеДанные!$"&amp;$K$4&amp;"$2:$"&amp;$K$4&amp;"$50000"),$B3421&amp;"#"&amp;P$6,INDIRECT("ИсходныеДанные!$J$2:$J$50000")),0)</f>
        <v>0</v>
      </c>
      <c r="Q3421" s="3">
        <f ca="1">IF($B3421&lt;&gt;"",SUMIF(INDIRECT("ИсходныеДанные!$"&amp;$K$4&amp;"$2:$"&amp;$K$4&amp;"$50000"),$B3421&amp;"#"&amp;Q$6,INDIRECT("ИсходныеДанные!$J$2:$J$50000")),0)</f>
        <v>0</v>
      </c>
      <c r="R3421" s="3">
        <f ca="1">IF($B3421&lt;&gt;"",SUMIF(INDIRECT("ИсходныеДанные!$"&amp;$K$4&amp;"$2:$"&amp;$K$4&amp;"$50000"),$B3421&amp;"#"&amp;R$6,INDIRECT("ИсходныеДанные!$J$2:$J$50000")),0)</f>
        <v>0</v>
      </c>
      <c r="S3421" s="3">
        <f ca="1">IF($B3421&lt;&gt;"",SUMIF(INDIRECT("ИсходныеДанные!$"&amp;$K$4&amp;"$2:$"&amp;$K$4&amp;"$50000"),$B3421&amp;"#"&amp;S$6,INDIRECT("ИсходныеДанные!$J$2:$J$50000")),0)</f>
        <v>0</v>
      </c>
      <c r="T3421" s="3">
        <f ca="1">IF($B3421&lt;&gt;"",SUMIF(INDIRECT("ИсходныеДанные!$"&amp;$K$4&amp;"$2:$"&amp;$K$4&amp;"$50000"),$B3421&amp;"#"&amp;T$6,INDIRECT("ИсходныеДанные!$J$2:$J$50000")),0)</f>
        <v>0</v>
      </c>
      <c r="U3421" s="3">
        <f ca="1">IF($B3421&lt;&gt;"",SUMIF(INDIRECT("ИсходныеДанные!$"&amp;$K$4&amp;"$2:$"&amp;$K$4&amp;"$50000"),$B3421&amp;"#"&amp;U$6,INDIRECT("ИсходныеДанные!$J$2:$J$50000")),0)</f>
        <v>0</v>
      </c>
      <c r="V3421" s="3">
        <f ca="1">IF($B3421&lt;&gt;"",SUMIF(INDIRECT("ИсходныеДанные!$"&amp;$K$4&amp;"$2:$"&amp;$K$4&amp;"$50000"),$B3421&amp;"#"&amp;V$6,INDIRECT("ИсходныеДанные!$J$2:$J$50000")),0)</f>
        <v>0</v>
      </c>
      <c r="W3421" s="16" t="e">
        <f ca="1">SUM(K3421:V3421)/Пофамильно!$R$1</f>
        <v>#DIV/0!</v>
      </c>
    </row>
    <row r="3422" spans="1:23" x14ac:dyDescent="0.25">
      <c r="A3422" s="10" t="str">
        <f t="shared" ca="1" si="55"/>
        <v>delete</v>
      </c>
      <c r="B3422" s="16" cm="1">
        <f t="array" aca="1" ref="B3422" ca="1">INDIRECT("УникальныеСписки!D"&amp;ROW()-$L$4)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14"/>
      <c r="G3422" s="81" t="str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84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84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84" t="str" cm="1">
        <f t="array" aca="1" ref="J3422" ca="1">_xlfn.XLOOKUP($B3422,INDIRECT(SUBSTITUTE("ИсходныеДанные!$где$2:$где$50000","где",$B$4)),INDIRECT(SUBSTITUTE("ИсходныеДанные!$что$2:$что$50000","что",J$4)),"",0,1)</f>
        <v/>
      </c>
      <c r="K3422" s="3">
        <f ca="1">IF($B3422&lt;&gt;"",SUMIF(INDIRECT("ИсходныеДанные!$"&amp;$K$4&amp;"$2:$"&amp;$K$4&amp;"$50000"),$B3422&amp;"#"&amp;K$6,INDIRECT("ИсходныеДанные!$J$2:$J$50000")),0)</f>
        <v>0</v>
      </c>
      <c r="L3422" s="3">
        <f ca="1">IF($B3422&lt;&gt;"",SUMIF(INDIRECT("ИсходныеДанные!$"&amp;$K$4&amp;"$2:$"&amp;$K$4&amp;"$50000"),$B3422&amp;"#"&amp;L$6,INDIRECT("ИсходныеДанные!$J$2:$J$50000")),0)</f>
        <v>0</v>
      </c>
      <c r="M3422" s="3">
        <f ca="1">IF($B3422&lt;&gt;"",SUMIF(INDIRECT("ИсходныеДанные!$"&amp;$K$4&amp;"$2:$"&amp;$K$4&amp;"$50000"),$B3422&amp;"#"&amp;M$6,INDIRECT("ИсходныеДанные!$J$2:$J$50000")),0)</f>
        <v>0</v>
      </c>
      <c r="N3422" s="3">
        <f ca="1">IF($B3422&lt;&gt;"",SUMIF(INDIRECT("ИсходныеДанные!$"&amp;$K$4&amp;"$2:$"&amp;$K$4&amp;"$50000"),$B3422&amp;"#"&amp;N$6,INDIRECT("ИсходныеДанные!$J$2:$J$50000")),0)</f>
        <v>0</v>
      </c>
      <c r="O3422" s="3">
        <f ca="1">IF($B3422&lt;&gt;"",SUMIF(INDIRECT("ИсходныеДанные!$"&amp;$K$4&amp;"$2:$"&amp;$K$4&amp;"$50000"),$B3422&amp;"#"&amp;O$6,INDIRECT("ИсходныеДанные!$J$2:$J$50000")),0)</f>
        <v>0</v>
      </c>
      <c r="P3422" s="3">
        <f ca="1">IF($B3422&lt;&gt;"",SUMIF(INDIRECT("ИсходныеДанные!$"&amp;$K$4&amp;"$2:$"&amp;$K$4&amp;"$50000"),$B3422&amp;"#"&amp;P$6,INDIRECT("ИсходныеДанные!$J$2:$J$50000")),0)</f>
        <v>0</v>
      </c>
      <c r="Q3422" s="3">
        <f ca="1">IF($B3422&lt;&gt;"",SUMIF(INDIRECT("ИсходныеДанные!$"&amp;$K$4&amp;"$2:$"&amp;$K$4&amp;"$50000"),$B3422&amp;"#"&amp;Q$6,INDIRECT("ИсходныеДанные!$J$2:$J$50000")),0)</f>
        <v>0</v>
      </c>
      <c r="R3422" s="3">
        <f ca="1">IF($B3422&lt;&gt;"",SUMIF(INDIRECT("ИсходныеДанные!$"&amp;$K$4&amp;"$2:$"&amp;$K$4&amp;"$50000"),$B3422&amp;"#"&amp;R$6,INDIRECT("ИсходныеДанные!$J$2:$J$50000")),0)</f>
        <v>0</v>
      </c>
      <c r="S3422" s="3">
        <f ca="1">IF($B3422&lt;&gt;"",SUMIF(INDIRECT("ИсходныеДанные!$"&amp;$K$4&amp;"$2:$"&amp;$K$4&amp;"$50000"),$B3422&amp;"#"&amp;S$6,INDIRECT("ИсходныеДанные!$J$2:$J$50000")),0)</f>
        <v>0</v>
      </c>
      <c r="T3422" s="3">
        <f ca="1">IF($B3422&lt;&gt;"",SUMIF(INDIRECT("ИсходныеДанные!$"&amp;$K$4&amp;"$2:$"&amp;$K$4&amp;"$50000"),$B3422&amp;"#"&amp;T$6,INDIRECT("ИсходныеДанные!$J$2:$J$50000")),0)</f>
        <v>0</v>
      </c>
      <c r="U3422" s="3">
        <f ca="1">IF($B3422&lt;&gt;"",SUMIF(INDIRECT("ИсходныеДанные!$"&amp;$K$4&amp;"$2:$"&amp;$K$4&amp;"$50000"),$B3422&amp;"#"&amp;U$6,INDIRECT("ИсходныеДанные!$J$2:$J$50000")),0)</f>
        <v>0</v>
      </c>
      <c r="V3422" s="3">
        <f ca="1">IF($B3422&lt;&gt;"",SUMIF(INDIRECT("ИсходныеДанные!$"&amp;$K$4&amp;"$2:$"&amp;$K$4&amp;"$50000"),$B3422&amp;"#"&amp;V$6,INDIRECT("ИсходныеДанные!$J$2:$J$50000")),0)</f>
        <v>0</v>
      </c>
      <c r="W3422" s="16" t="e">
        <f ca="1">SUM(K3422:V3422)/Пофамильно!$R$1</f>
        <v>#DIV/0!</v>
      </c>
    </row>
    <row r="3423" spans="1:23" x14ac:dyDescent="0.25">
      <c r="A3423" s="10" t="str">
        <f t="shared" ca="1" si="55"/>
        <v>delete</v>
      </c>
      <c r="B3423" s="16" cm="1">
        <f t="array" aca="1" ref="B3423" ca="1">INDIRECT("УникальныеСписки!D"&amp;ROW()-$L$4)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14"/>
      <c r="G3423" s="81" t="str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84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84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84" t="str" cm="1">
        <f t="array" aca="1" ref="J3423" ca="1">_xlfn.XLOOKUP($B3423,INDIRECT(SUBSTITUTE("ИсходныеДанные!$где$2:$где$50000","где",$B$4)),INDIRECT(SUBSTITUTE("ИсходныеДанные!$что$2:$что$50000","что",J$4)),"",0,1)</f>
        <v/>
      </c>
      <c r="K3423" s="3">
        <f ca="1">IF($B3423&lt;&gt;"",SUMIF(INDIRECT("ИсходныеДанные!$"&amp;$K$4&amp;"$2:$"&amp;$K$4&amp;"$50000"),$B3423&amp;"#"&amp;K$6,INDIRECT("ИсходныеДанные!$J$2:$J$50000")),0)</f>
        <v>0</v>
      </c>
      <c r="L3423" s="3">
        <f ca="1">IF($B3423&lt;&gt;"",SUMIF(INDIRECT("ИсходныеДанные!$"&amp;$K$4&amp;"$2:$"&amp;$K$4&amp;"$50000"),$B3423&amp;"#"&amp;L$6,INDIRECT("ИсходныеДанные!$J$2:$J$50000")),0)</f>
        <v>0</v>
      </c>
      <c r="M3423" s="3">
        <f ca="1">IF($B3423&lt;&gt;"",SUMIF(INDIRECT("ИсходныеДанные!$"&amp;$K$4&amp;"$2:$"&amp;$K$4&amp;"$50000"),$B3423&amp;"#"&amp;M$6,INDIRECT("ИсходныеДанные!$J$2:$J$50000")),0)</f>
        <v>0</v>
      </c>
      <c r="N3423" s="3">
        <f ca="1">IF($B3423&lt;&gt;"",SUMIF(INDIRECT("ИсходныеДанные!$"&amp;$K$4&amp;"$2:$"&amp;$K$4&amp;"$50000"),$B3423&amp;"#"&amp;N$6,INDIRECT("ИсходныеДанные!$J$2:$J$50000")),0)</f>
        <v>0</v>
      </c>
      <c r="O3423" s="3">
        <f ca="1">IF($B3423&lt;&gt;"",SUMIF(INDIRECT("ИсходныеДанные!$"&amp;$K$4&amp;"$2:$"&amp;$K$4&amp;"$50000"),$B3423&amp;"#"&amp;O$6,INDIRECT("ИсходныеДанные!$J$2:$J$50000")),0)</f>
        <v>0</v>
      </c>
      <c r="P3423" s="3">
        <f ca="1">IF($B3423&lt;&gt;"",SUMIF(INDIRECT("ИсходныеДанные!$"&amp;$K$4&amp;"$2:$"&amp;$K$4&amp;"$50000"),$B3423&amp;"#"&amp;P$6,INDIRECT("ИсходныеДанные!$J$2:$J$50000")),0)</f>
        <v>0</v>
      </c>
      <c r="Q3423" s="3">
        <f ca="1">IF($B3423&lt;&gt;"",SUMIF(INDIRECT("ИсходныеДанные!$"&amp;$K$4&amp;"$2:$"&amp;$K$4&amp;"$50000"),$B3423&amp;"#"&amp;Q$6,INDIRECT("ИсходныеДанные!$J$2:$J$50000")),0)</f>
        <v>0</v>
      </c>
      <c r="R3423" s="3">
        <f ca="1">IF($B3423&lt;&gt;"",SUMIF(INDIRECT("ИсходныеДанные!$"&amp;$K$4&amp;"$2:$"&amp;$K$4&amp;"$50000"),$B3423&amp;"#"&amp;R$6,INDIRECT("ИсходныеДанные!$J$2:$J$50000")),0)</f>
        <v>0</v>
      </c>
      <c r="S3423" s="3">
        <f ca="1">IF($B3423&lt;&gt;"",SUMIF(INDIRECT("ИсходныеДанные!$"&amp;$K$4&amp;"$2:$"&amp;$K$4&amp;"$50000"),$B3423&amp;"#"&amp;S$6,INDIRECT("ИсходныеДанные!$J$2:$J$50000")),0)</f>
        <v>0</v>
      </c>
      <c r="T3423" s="3">
        <f ca="1">IF($B3423&lt;&gt;"",SUMIF(INDIRECT("ИсходныеДанные!$"&amp;$K$4&amp;"$2:$"&amp;$K$4&amp;"$50000"),$B3423&amp;"#"&amp;T$6,INDIRECT("ИсходныеДанные!$J$2:$J$50000")),0)</f>
        <v>0</v>
      </c>
      <c r="U3423" s="3">
        <f ca="1">IF($B3423&lt;&gt;"",SUMIF(INDIRECT("ИсходныеДанные!$"&amp;$K$4&amp;"$2:$"&amp;$K$4&amp;"$50000"),$B3423&amp;"#"&amp;U$6,INDIRECT("ИсходныеДанные!$J$2:$J$50000")),0)</f>
        <v>0</v>
      </c>
      <c r="V3423" s="3">
        <f ca="1">IF($B3423&lt;&gt;"",SUMIF(INDIRECT("ИсходныеДанные!$"&amp;$K$4&amp;"$2:$"&amp;$K$4&amp;"$50000"),$B3423&amp;"#"&amp;V$6,INDIRECT("ИсходныеДанные!$J$2:$J$50000")),0)</f>
        <v>0</v>
      </c>
      <c r="W3423" s="16" t="e">
        <f ca="1">SUM(K3423:V3423)/Пофамильно!$R$1</f>
        <v>#DIV/0!</v>
      </c>
    </row>
    <row r="3424" spans="1:23" x14ac:dyDescent="0.25">
      <c r="A3424" s="10" t="str">
        <f t="shared" ca="1" si="55"/>
        <v>delete</v>
      </c>
      <c r="B3424" s="16" cm="1">
        <f t="array" aca="1" ref="B3424" ca="1">INDIRECT("УникальныеСписки!D"&amp;ROW()-$L$4)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14"/>
      <c r="G3424" s="81" t="str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84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84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84" t="str" cm="1">
        <f t="array" aca="1" ref="J3424" ca="1">_xlfn.XLOOKUP($B3424,INDIRECT(SUBSTITUTE("ИсходныеДанные!$где$2:$где$50000","где",$B$4)),INDIRECT(SUBSTITUTE("ИсходныеДанные!$что$2:$что$50000","что",J$4)),"",0,1)</f>
        <v/>
      </c>
      <c r="K3424" s="3">
        <f ca="1">IF($B3424&lt;&gt;"",SUMIF(INDIRECT("ИсходныеДанные!$"&amp;$K$4&amp;"$2:$"&amp;$K$4&amp;"$50000"),$B3424&amp;"#"&amp;K$6,INDIRECT("ИсходныеДанные!$J$2:$J$50000")),0)</f>
        <v>0</v>
      </c>
      <c r="L3424" s="3">
        <f ca="1">IF($B3424&lt;&gt;"",SUMIF(INDIRECT("ИсходныеДанные!$"&amp;$K$4&amp;"$2:$"&amp;$K$4&amp;"$50000"),$B3424&amp;"#"&amp;L$6,INDIRECT("ИсходныеДанные!$J$2:$J$50000")),0)</f>
        <v>0</v>
      </c>
      <c r="M3424" s="3">
        <f ca="1">IF($B3424&lt;&gt;"",SUMIF(INDIRECT("ИсходныеДанные!$"&amp;$K$4&amp;"$2:$"&amp;$K$4&amp;"$50000"),$B3424&amp;"#"&amp;M$6,INDIRECT("ИсходныеДанные!$J$2:$J$50000")),0)</f>
        <v>0</v>
      </c>
      <c r="N3424" s="3">
        <f ca="1">IF($B3424&lt;&gt;"",SUMIF(INDIRECT("ИсходныеДанные!$"&amp;$K$4&amp;"$2:$"&amp;$K$4&amp;"$50000"),$B3424&amp;"#"&amp;N$6,INDIRECT("ИсходныеДанные!$J$2:$J$50000")),0)</f>
        <v>0</v>
      </c>
      <c r="O3424" s="3">
        <f ca="1">IF($B3424&lt;&gt;"",SUMIF(INDIRECT("ИсходныеДанные!$"&amp;$K$4&amp;"$2:$"&amp;$K$4&amp;"$50000"),$B3424&amp;"#"&amp;O$6,INDIRECT("ИсходныеДанные!$J$2:$J$50000")),0)</f>
        <v>0</v>
      </c>
      <c r="P3424" s="3">
        <f ca="1">IF($B3424&lt;&gt;"",SUMIF(INDIRECT("ИсходныеДанные!$"&amp;$K$4&amp;"$2:$"&amp;$K$4&amp;"$50000"),$B3424&amp;"#"&amp;P$6,INDIRECT("ИсходныеДанные!$J$2:$J$50000")),0)</f>
        <v>0</v>
      </c>
      <c r="Q3424" s="3">
        <f ca="1">IF($B3424&lt;&gt;"",SUMIF(INDIRECT("ИсходныеДанные!$"&amp;$K$4&amp;"$2:$"&amp;$K$4&amp;"$50000"),$B3424&amp;"#"&amp;Q$6,INDIRECT("ИсходныеДанные!$J$2:$J$50000")),0)</f>
        <v>0</v>
      </c>
      <c r="R3424" s="3">
        <f ca="1">IF($B3424&lt;&gt;"",SUMIF(INDIRECT("ИсходныеДанные!$"&amp;$K$4&amp;"$2:$"&amp;$K$4&amp;"$50000"),$B3424&amp;"#"&amp;R$6,INDIRECT("ИсходныеДанные!$J$2:$J$50000")),0)</f>
        <v>0</v>
      </c>
      <c r="S3424" s="3">
        <f ca="1">IF($B3424&lt;&gt;"",SUMIF(INDIRECT("ИсходныеДанные!$"&amp;$K$4&amp;"$2:$"&amp;$K$4&amp;"$50000"),$B3424&amp;"#"&amp;S$6,INDIRECT("ИсходныеДанные!$J$2:$J$50000")),0)</f>
        <v>0</v>
      </c>
      <c r="T3424" s="3">
        <f ca="1">IF($B3424&lt;&gt;"",SUMIF(INDIRECT("ИсходныеДанные!$"&amp;$K$4&amp;"$2:$"&amp;$K$4&amp;"$50000"),$B3424&amp;"#"&amp;T$6,INDIRECT("ИсходныеДанные!$J$2:$J$50000")),0)</f>
        <v>0</v>
      </c>
      <c r="U3424" s="3">
        <f ca="1">IF($B3424&lt;&gt;"",SUMIF(INDIRECT("ИсходныеДанные!$"&amp;$K$4&amp;"$2:$"&amp;$K$4&amp;"$50000"),$B3424&amp;"#"&amp;U$6,INDIRECT("ИсходныеДанные!$J$2:$J$50000")),0)</f>
        <v>0</v>
      </c>
      <c r="V3424" s="3">
        <f ca="1">IF($B3424&lt;&gt;"",SUMIF(INDIRECT("ИсходныеДанные!$"&amp;$K$4&amp;"$2:$"&amp;$K$4&amp;"$50000"),$B3424&amp;"#"&amp;V$6,INDIRECT("ИсходныеДанные!$J$2:$J$50000")),0)</f>
        <v>0</v>
      </c>
      <c r="W3424" s="16" t="e">
        <f ca="1">SUM(K3424:V3424)/Пофамильно!$R$1</f>
        <v>#DIV/0!</v>
      </c>
    </row>
    <row r="3425" spans="1:23" x14ac:dyDescent="0.25">
      <c r="A3425" s="10" t="str">
        <f t="shared" ca="1" si="55"/>
        <v>delete</v>
      </c>
      <c r="B3425" s="16" cm="1">
        <f t="array" aca="1" ref="B3425" ca="1">INDIRECT("УникальныеСписки!D"&amp;ROW()-$L$4)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14"/>
      <c r="G3425" s="81" t="str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84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84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84" t="str" cm="1">
        <f t="array" aca="1" ref="J3425" ca="1">_xlfn.XLOOKUP($B3425,INDIRECT(SUBSTITUTE("ИсходныеДанные!$где$2:$где$50000","где",$B$4)),INDIRECT(SUBSTITUTE("ИсходныеДанные!$что$2:$что$50000","что",J$4)),"",0,1)</f>
        <v/>
      </c>
      <c r="K3425" s="3">
        <f ca="1">IF($B3425&lt;&gt;"",SUMIF(INDIRECT("ИсходныеДанные!$"&amp;$K$4&amp;"$2:$"&amp;$K$4&amp;"$50000"),$B3425&amp;"#"&amp;K$6,INDIRECT("ИсходныеДанные!$J$2:$J$50000")),0)</f>
        <v>0</v>
      </c>
      <c r="L3425" s="3">
        <f ca="1">IF($B3425&lt;&gt;"",SUMIF(INDIRECT("ИсходныеДанные!$"&amp;$K$4&amp;"$2:$"&amp;$K$4&amp;"$50000"),$B3425&amp;"#"&amp;L$6,INDIRECT("ИсходныеДанные!$J$2:$J$50000")),0)</f>
        <v>0</v>
      </c>
      <c r="M3425" s="3">
        <f ca="1">IF($B3425&lt;&gt;"",SUMIF(INDIRECT("ИсходныеДанные!$"&amp;$K$4&amp;"$2:$"&amp;$K$4&amp;"$50000"),$B3425&amp;"#"&amp;M$6,INDIRECT("ИсходныеДанные!$J$2:$J$50000")),0)</f>
        <v>0</v>
      </c>
      <c r="N3425" s="3">
        <f ca="1">IF($B3425&lt;&gt;"",SUMIF(INDIRECT("ИсходныеДанные!$"&amp;$K$4&amp;"$2:$"&amp;$K$4&amp;"$50000"),$B3425&amp;"#"&amp;N$6,INDIRECT("ИсходныеДанные!$J$2:$J$50000")),0)</f>
        <v>0</v>
      </c>
      <c r="O3425" s="3">
        <f ca="1">IF($B3425&lt;&gt;"",SUMIF(INDIRECT("ИсходныеДанные!$"&amp;$K$4&amp;"$2:$"&amp;$K$4&amp;"$50000"),$B3425&amp;"#"&amp;O$6,INDIRECT("ИсходныеДанные!$J$2:$J$50000")),0)</f>
        <v>0</v>
      </c>
      <c r="P3425" s="3">
        <f ca="1">IF($B3425&lt;&gt;"",SUMIF(INDIRECT("ИсходныеДанные!$"&amp;$K$4&amp;"$2:$"&amp;$K$4&amp;"$50000"),$B3425&amp;"#"&amp;P$6,INDIRECT("ИсходныеДанные!$J$2:$J$50000")),0)</f>
        <v>0</v>
      </c>
      <c r="Q3425" s="3">
        <f ca="1">IF($B3425&lt;&gt;"",SUMIF(INDIRECT("ИсходныеДанные!$"&amp;$K$4&amp;"$2:$"&amp;$K$4&amp;"$50000"),$B3425&amp;"#"&amp;Q$6,INDIRECT("ИсходныеДанные!$J$2:$J$50000")),0)</f>
        <v>0</v>
      </c>
      <c r="R3425" s="3">
        <f ca="1">IF($B3425&lt;&gt;"",SUMIF(INDIRECT("ИсходныеДанные!$"&amp;$K$4&amp;"$2:$"&amp;$K$4&amp;"$50000"),$B3425&amp;"#"&amp;R$6,INDIRECT("ИсходныеДанные!$J$2:$J$50000")),0)</f>
        <v>0</v>
      </c>
      <c r="S3425" s="3">
        <f ca="1">IF($B3425&lt;&gt;"",SUMIF(INDIRECT("ИсходныеДанные!$"&amp;$K$4&amp;"$2:$"&amp;$K$4&amp;"$50000"),$B3425&amp;"#"&amp;S$6,INDIRECT("ИсходныеДанные!$J$2:$J$50000")),0)</f>
        <v>0</v>
      </c>
      <c r="T3425" s="3">
        <f ca="1">IF($B3425&lt;&gt;"",SUMIF(INDIRECT("ИсходныеДанные!$"&amp;$K$4&amp;"$2:$"&amp;$K$4&amp;"$50000"),$B3425&amp;"#"&amp;T$6,INDIRECT("ИсходныеДанные!$J$2:$J$50000")),0)</f>
        <v>0</v>
      </c>
      <c r="U3425" s="3">
        <f ca="1">IF($B3425&lt;&gt;"",SUMIF(INDIRECT("ИсходныеДанные!$"&amp;$K$4&amp;"$2:$"&amp;$K$4&amp;"$50000"),$B3425&amp;"#"&amp;U$6,INDIRECT("ИсходныеДанные!$J$2:$J$50000")),0)</f>
        <v>0</v>
      </c>
      <c r="V3425" s="3">
        <f ca="1">IF($B3425&lt;&gt;"",SUMIF(INDIRECT("ИсходныеДанные!$"&amp;$K$4&amp;"$2:$"&amp;$K$4&amp;"$50000"),$B3425&amp;"#"&amp;V$6,INDIRECT("ИсходныеДанные!$J$2:$J$50000")),0)</f>
        <v>0</v>
      </c>
      <c r="W3425" s="16" t="e">
        <f ca="1">SUM(K3425:V3425)/Пофамильно!$R$1</f>
        <v>#DIV/0!</v>
      </c>
    </row>
    <row r="3426" spans="1:23" x14ac:dyDescent="0.25">
      <c r="A3426" s="10" t="str">
        <f t="shared" ca="1" si="55"/>
        <v>delete</v>
      </c>
      <c r="B3426" s="16" cm="1">
        <f t="array" aca="1" ref="B3426" ca="1">INDIRECT("УникальныеСписки!D"&amp;ROW()-$L$4)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14"/>
      <c r="G3426" s="81" t="str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84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84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84" t="str" cm="1">
        <f t="array" aca="1" ref="J3426" ca="1">_xlfn.XLOOKUP($B3426,INDIRECT(SUBSTITUTE("ИсходныеДанные!$где$2:$где$50000","где",$B$4)),INDIRECT(SUBSTITUTE("ИсходныеДанные!$что$2:$что$50000","что",J$4)),"",0,1)</f>
        <v/>
      </c>
      <c r="K3426" s="3">
        <f ca="1">IF($B3426&lt;&gt;"",SUMIF(INDIRECT("ИсходныеДанные!$"&amp;$K$4&amp;"$2:$"&amp;$K$4&amp;"$50000"),$B3426&amp;"#"&amp;K$6,INDIRECT("ИсходныеДанные!$J$2:$J$50000")),0)</f>
        <v>0</v>
      </c>
      <c r="L3426" s="3">
        <f ca="1">IF($B3426&lt;&gt;"",SUMIF(INDIRECT("ИсходныеДанные!$"&amp;$K$4&amp;"$2:$"&amp;$K$4&amp;"$50000"),$B3426&amp;"#"&amp;L$6,INDIRECT("ИсходныеДанные!$J$2:$J$50000")),0)</f>
        <v>0</v>
      </c>
      <c r="M3426" s="3">
        <f ca="1">IF($B3426&lt;&gt;"",SUMIF(INDIRECT("ИсходныеДанные!$"&amp;$K$4&amp;"$2:$"&amp;$K$4&amp;"$50000"),$B3426&amp;"#"&amp;M$6,INDIRECT("ИсходныеДанные!$J$2:$J$50000")),0)</f>
        <v>0</v>
      </c>
      <c r="N3426" s="3">
        <f ca="1">IF($B3426&lt;&gt;"",SUMIF(INDIRECT("ИсходныеДанные!$"&amp;$K$4&amp;"$2:$"&amp;$K$4&amp;"$50000"),$B3426&amp;"#"&amp;N$6,INDIRECT("ИсходныеДанные!$J$2:$J$50000")),0)</f>
        <v>0</v>
      </c>
      <c r="O3426" s="3">
        <f ca="1">IF($B3426&lt;&gt;"",SUMIF(INDIRECT("ИсходныеДанные!$"&amp;$K$4&amp;"$2:$"&amp;$K$4&amp;"$50000"),$B3426&amp;"#"&amp;O$6,INDIRECT("ИсходныеДанные!$J$2:$J$50000")),0)</f>
        <v>0</v>
      </c>
      <c r="P3426" s="3">
        <f ca="1">IF($B3426&lt;&gt;"",SUMIF(INDIRECT("ИсходныеДанные!$"&amp;$K$4&amp;"$2:$"&amp;$K$4&amp;"$50000"),$B3426&amp;"#"&amp;P$6,INDIRECT("ИсходныеДанные!$J$2:$J$50000")),0)</f>
        <v>0</v>
      </c>
      <c r="Q3426" s="3">
        <f ca="1">IF($B3426&lt;&gt;"",SUMIF(INDIRECT("ИсходныеДанные!$"&amp;$K$4&amp;"$2:$"&amp;$K$4&amp;"$50000"),$B3426&amp;"#"&amp;Q$6,INDIRECT("ИсходныеДанные!$J$2:$J$50000")),0)</f>
        <v>0</v>
      </c>
      <c r="R3426" s="3">
        <f ca="1">IF($B3426&lt;&gt;"",SUMIF(INDIRECT("ИсходныеДанные!$"&amp;$K$4&amp;"$2:$"&amp;$K$4&amp;"$50000"),$B3426&amp;"#"&amp;R$6,INDIRECT("ИсходныеДанные!$J$2:$J$50000")),0)</f>
        <v>0</v>
      </c>
      <c r="S3426" s="3">
        <f ca="1">IF($B3426&lt;&gt;"",SUMIF(INDIRECT("ИсходныеДанные!$"&amp;$K$4&amp;"$2:$"&amp;$K$4&amp;"$50000"),$B3426&amp;"#"&amp;S$6,INDIRECT("ИсходныеДанные!$J$2:$J$50000")),0)</f>
        <v>0</v>
      </c>
      <c r="T3426" s="3">
        <f ca="1">IF($B3426&lt;&gt;"",SUMIF(INDIRECT("ИсходныеДанные!$"&amp;$K$4&amp;"$2:$"&amp;$K$4&amp;"$50000"),$B3426&amp;"#"&amp;T$6,INDIRECT("ИсходныеДанные!$J$2:$J$50000")),0)</f>
        <v>0</v>
      </c>
      <c r="U3426" s="3">
        <f ca="1">IF($B3426&lt;&gt;"",SUMIF(INDIRECT("ИсходныеДанные!$"&amp;$K$4&amp;"$2:$"&amp;$K$4&amp;"$50000"),$B3426&amp;"#"&amp;U$6,INDIRECT("ИсходныеДанные!$J$2:$J$50000")),0)</f>
        <v>0</v>
      </c>
      <c r="V3426" s="3">
        <f ca="1">IF($B3426&lt;&gt;"",SUMIF(INDIRECT("ИсходныеДанные!$"&amp;$K$4&amp;"$2:$"&amp;$K$4&amp;"$50000"),$B3426&amp;"#"&amp;V$6,INDIRECT("ИсходныеДанные!$J$2:$J$50000")),0)</f>
        <v>0</v>
      </c>
      <c r="W3426" s="16" t="e">
        <f ca="1">SUM(K3426:V3426)/Пофамильно!$R$1</f>
        <v>#DIV/0!</v>
      </c>
    </row>
    <row r="3427" spans="1:23" x14ac:dyDescent="0.25">
      <c r="A3427" s="10" t="str">
        <f t="shared" ca="1" si="55"/>
        <v>delete</v>
      </c>
      <c r="B3427" s="16" cm="1">
        <f t="array" aca="1" ref="B3427" ca="1">INDIRECT("УникальныеСписки!D"&amp;ROW()-$L$4)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14"/>
      <c r="G3427" s="81" t="str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84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84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84" t="str" cm="1">
        <f t="array" aca="1" ref="J3427" ca="1">_xlfn.XLOOKUP($B3427,INDIRECT(SUBSTITUTE("ИсходныеДанные!$где$2:$где$50000","где",$B$4)),INDIRECT(SUBSTITUTE("ИсходныеДанные!$что$2:$что$50000","что",J$4)),"",0,1)</f>
        <v/>
      </c>
      <c r="K3427" s="3">
        <f ca="1">IF($B3427&lt;&gt;"",SUMIF(INDIRECT("ИсходныеДанные!$"&amp;$K$4&amp;"$2:$"&amp;$K$4&amp;"$50000"),$B3427&amp;"#"&amp;K$6,INDIRECT("ИсходныеДанные!$J$2:$J$50000")),0)</f>
        <v>0</v>
      </c>
      <c r="L3427" s="3">
        <f ca="1">IF($B3427&lt;&gt;"",SUMIF(INDIRECT("ИсходныеДанные!$"&amp;$K$4&amp;"$2:$"&amp;$K$4&amp;"$50000"),$B3427&amp;"#"&amp;L$6,INDIRECT("ИсходныеДанные!$J$2:$J$50000")),0)</f>
        <v>0</v>
      </c>
      <c r="M3427" s="3">
        <f ca="1">IF($B3427&lt;&gt;"",SUMIF(INDIRECT("ИсходныеДанные!$"&amp;$K$4&amp;"$2:$"&amp;$K$4&amp;"$50000"),$B3427&amp;"#"&amp;M$6,INDIRECT("ИсходныеДанные!$J$2:$J$50000")),0)</f>
        <v>0</v>
      </c>
      <c r="N3427" s="3">
        <f ca="1">IF($B3427&lt;&gt;"",SUMIF(INDIRECT("ИсходныеДанные!$"&amp;$K$4&amp;"$2:$"&amp;$K$4&amp;"$50000"),$B3427&amp;"#"&amp;N$6,INDIRECT("ИсходныеДанные!$J$2:$J$50000")),0)</f>
        <v>0</v>
      </c>
      <c r="O3427" s="3">
        <f ca="1">IF($B3427&lt;&gt;"",SUMIF(INDIRECT("ИсходныеДанные!$"&amp;$K$4&amp;"$2:$"&amp;$K$4&amp;"$50000"),$B3427&amp;"#"&amp;O$6,INDIRECT("ИсходныеДанные!$J$2:$J$50000")),0)</f>
        <v>0</v>
      </c>
      <c r="P3427" s="3">
        <f ca="1">IF($B3427&lt;&gt;"",SUMIF(INDIRECT("ИсходныеДанные!$"&amp;$K$4&amp;"$2:$"&amp;$K$4&amp;"$50000"),$B3427&amp;"#"&amp;P$6,INDIRECT("ИсходныеДанные!$J$2:$J$50000")),0)</f>
        <v>0</v>
      </c>
      <c r="Q3427" s="3">
        <f ca="1">IF($B3427&lt;&gt;"",SUMIF(INDIRECT("ИсходныеДанные!$"&amp;$K$4&amp;"$2:$"&amp;$K$4&amp;"$50000"),$B3427&amp;"#"&amp;Q$6,INDIRECT("ИсходныеДанные!$J$2:$J$50000")),0)</f>
        <v>0</v>
      </c>
      <c r="R3427" s="3">
        <f ca="1">IF($B3427&lt;&gt;"",SUMIF(INDIRECT("ИсходныеДанные!$"&amp;$K$4&amp;"$2:$"&amp;$K$4&amp;"$50000"),$B3427&amp;"#"&amp;R$6,INDIRECT("ИсходныеДанные!$J$2:$J$50000")),0)</f>
        <v>0</v>
      </c>
      <c r="S3427" s="3">
        <f ca="1">IF($B3427&lt;&gt;"",SUMIF(INDIRECT("ИсходныеДанные!$"&amp;$K$4&amp;"$2:$"&amp;$K$4&amp;"$50000"),$B3427&amp;"#"&amp;S$6,INDIRECT("ИсходныеДанные!$J$2:$J$50000")),0)</f>
        <v>0</v>
      </c>
      <c r="T3427" s="3">
        <f ca="1">IF($B3427&lt;&gt;"",SUMIF(INDIRECT("ИсходныеДанные!$"&amp;$K$4&amp;"$2:$"&amp;$K$4&amp;"$50000"),$B3427&amp;"#"&amp;T$6,INDIRECT("ИсходныеДанные!$J$2:$J$50000")),0)</f>
        <v>0</v>
      </c>
      <c r="U3427" s="3">
        <f ca="1">IF($B3427&lt;&gt;"",SUMIF(INDIRECT("ИсходныеДанные!$"&amp;$K$4&amp;"$2:$"&amp;$K$4&amp;"$50000"),$B3427&amp;"#"&amp;U$6,INDIRECT("ИсходныеДанные!$J$2:$J$50000")),0)</f>
        <v>0</v>
      </c>
      <c r="V3427" s="3">
        <f ca="1">IF($B3427&lt;&gt;"",SUMIF(INDIRECT("ИсходныеДанные!$"&amp;$K$4&amp;"$2:$"&amp;$K$4&amp;"$50000"),$B3427&amp;"#"&amp;V$6,INDIRECT("ИсходныеДанные!$J$2:$J$50000")),0)</f>
        <v>0</v>
      </c>
      <c r="W3427" s="16" t="e">
        <f ca="1">SUM(K3427:V3427)/Пофамильно!$R$1</f>
        <v>#DIV/0!</v>
      </c>
    </row>
    <row r="3428" spans="1:23" x14ac:dyDescent="0.25">
      <c r="A3428" s="10" t="str">
        <f t="shared" ca="1" si="55"/>
        <v>delete</v>
      </c>
      <c r="B3428" s="16" cm="1">
        <f t="array" aca="1" ref="B3428" ca="1">INDIRECT("УникальныеСписки!D"&amp;ROW()-$L$4)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14"/>
      <c r="G3428" s="81" t="str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84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84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84" t="str" cm="1">
        <f t="array" aca="1" ref="J3428" ca="1">_xlfn.XLOOKUP($B3428,INDIRECT(SUBSTITUTE("ИсходныеДанные!$где$2:$где$50000","где",$B$4)),INDIRECT(SUBSTITUTE("ИсходныеДанные!$что$2:$что$50000","что",J$4)),"",0,1)</f>
        <v/>
      </c>
      <c r="K3428" s="3">
        <f ca="1">IF($B3428&lt;&gt;"",SUMIF(INDIRECT("ИсходныеДанные!$"&amp;$K$4&amp;"$2:$"&amp;$K$4&amp;"$50000"),$B3428&amp;"#"&amp;K$6,INDIRECT("ИсходныеДанные!$J$2:$J$50000")),0)</f>
        <v>0</v>
      </c>
      <c r="L3428" s="3">
        <f ca="1">IF($B3428&lt;&gt;"",SUMIF(INDIRECT("ИсходныеДанные!$"&amp;$K$4&amp;"$2:$"&amp;$K$4&amp;"$50000"),$B3428&amp;"#"&amp;L$6,INDIRECT("ИсходныеДанные!$J$2:$J$50000")),0)</f>
        <v>0</v>
      </c>
      <c r="M3428" s="3">
        <f ca="1">IF($B3428&lt;&gt;"",SUMIF(INDIRECT("ИсходныеДанные!$"&amp;$K$4&amp;"$2:$"&amp;$K$4&amp;"$50000"),$B3428&amp;"#"&amp;M$6,INDIRECT("ИсходныеДанные!$J$2:$J$50000")),0)</f>
        <v>0</v>
      </c>
      <c r="N3428" s="3">
        <f ca="1">IF($B3428&lt;&gt;"",SUMIF(INDIRECT("ИсходныеДанные!$"&amp;$K$4&amp;"$2:$"&amp;$K$4&amp;"$50000"),$B3428&amp;"#"&amp;N$6,INDIRECT("ИсходныеДанные!$J$2:$J$50000")),0)</f>
        <v>0</v>
      </c>
      <c r="O3428" s="3">
        <f ca="1">IF($B3428&lt;&gt;"",SUMIF(INDIRECT("ИсходныеДанные!$"&amp;$K$4&amp;"$2:$"&amp;$K$4&amp;"$50000"),$B3428&amp;"#"&amp;O$6,INDIRECT("ИсходныеДанные!$J$2:$J$50000")),0)</f>
        <v>0</v>
      </c>
      <c r="P3428" s="3">
        <f ca="1">IF($B3428&lt;&gt;"",SUMIF(INDIRECT("ИсходныеДанные!$"&amp;$K$4&amp;"$2:$"&amp;$K$4&amp;"$50000"),$B3428&amp;"#"&amp;P$6,INDIRECT("ИсходныеДанные!$J$2:$J$50000")),0)</f>
        <v>0</v>
      </c>
      <c r="Q3428" s="3">
        <f ca="1">IF($B3428&lt;&gt;"",SUMIF(INDIRECT("ИсходныеДанные!$"&amp;$K$4&amp;"$2:$"&amp;$K$4&amp;"$50000"),$B3428&amp;"#"&amp;Q$6,INDIRECT("ИсходныеДанные!$J$2:$J$50000")),0)</f>
        <v>0</v>
      </c>
      <c r="R3428" s="3">
        <f ca="1">IF($B3428&lt;&gt;"",SUMIF(INDIRECT("ИсходныеДанные!$"&amp;$K$4&amp;"$2:$"&amp;$K$4&amp;"$50000"),$B3428&amp;"#"&amp;R$6,INDIRECT("ИсходныеДанные!$J$2:$J$50000")),0)</f>
        <v>0</v>
      </c>
      <c r="S3428" s="3">
        <f ca="1">IF($B3428&lt;&gt;"",SUMIF(INDIRECT("ИсходныеДанные!$"&amp;$K$4&amp;"$2:$"&amp;$K$4&amp;"$50000"),$B3428&amp;"#"&amp;S$6,INDIRECT("ИсходныеДанные!$J$2:$J$50000")),0)</f>
        <v>0</v>
      </c>
      <c r="T3428" s="3">
        <f ca="1">IF($B3428&lt;&gt;"",SUMIF(INDIRECT("ИсходныеДанные!$"&amp;$K$4&amp;"$2:$"&amp;$K$4&amp;"$50000"),$B3428&amp;"#"&amp;T$6,INDIRECT("ИсходныеДанные!$J$2:$J$50000")),0)</f>
        <v>0</v>
      </c>
      <c r="U3428" s="3">
        <f ca="1">IF($B3428&lt;&gt;"",SUMIF(INDIRECT("ИсходныеДанные!$"&amp;$K$4&amp;"$2:$"&amp;$K$4&amp;"$50000"),$B3428&amp;"#"&amp;U$6,INDIRECT("ИсходныеДанные!$J$2:$J$50000")),0)</f>
        <v>0</v>
      </c>
      <c r="V3428" s="3">
        <f ca="1">IF($B3428&lt;&gt;"",SUMIF(INDIRECT("ИсходныеДанные!$"&amp;$K$4&amp;"$2:$"&amp;$K$4&amp;"$50000"),$B3428&amp;"#"&amp;V$6,INDIRECT("ИсходныеДанные!$J$2:$J$50000")),0)</f>
        <v>0</v>
      </c>
      <c r="W3428" s="16" t="e">
        <f ca="1">SUM(K3428:V3428)/Пофамильно!$R$1</f>
        <v>#DIV/0!</v>
      </c>
    </row>
    <row r="3429" spans="1:23" x14ac:dyDescent="0.25">
      <c r="A3429" s="10" t="str">
        <f t="shared" ca="1" si="55"/>
        <v>delete</v>
      </c>
      <c r="B3429" s="16" cm="1">
        <f t="array" aca="1" ref="B3429" ca="1">INDIRECT("УникальныеСписки!D"&amp;ROW()-$L$4)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14"/>
      <c r="G3429" s="81" t="str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84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84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84" t="str" cm="1">
        <f t="array" aca="1" ref="J3429" ca="1">_xlfn.XLOOKUP($B3429,INDIRECT(SUBSTITUTE("ИсходныеДанные!$где$2:$где$50000","где",$B$4)),INDIRECT(SUBSTITUTE("ИсходныеДанные!$что$2:$что$50000","что",J$4)),"",0,1)</f>
        <v/>
      </c>
      <c r="K3429" s="3">
        <f ca="1">IF($B3429&lt;&gt;"",SUMIF(INDIRECT("ИсходныеДанные!$"&amp;$K$4&amp;"$2:$"&amp;$K$4&amp;"$50000"),$B3429&amp;"#"&amp;K$6,INDIRECT("ИсходныеДанные!$J$2:$J$50000")),0)</f>
        <v>0</v>
      </c>
      <c r="L3429" s="3">
        <f ca="1">IF($B3429&lt;&gt;"",SUMIF(INDIRECT("ИсходныеДанные!$"&amp;$K$4&amp;"$2:$"&amp;$K$4&amp;"$50000"),$B3429&amp;"#"&amp;L$6,INDIRECT("ИсходныеДанные!$J$2:$J$50000")),0)</f>
        <v>0</v>
      </c>
      <c r="M3429" s="3">
        <f ca="1">IF($B3429&lt;&gt;"",SUMIF(INDIRECT("ИсходныеДанные!$"&amp;$K$4&amp;"$2:$"&amp;$K$4&amp;"$50000"),$B3429&amp;"#"&amp;M$6,INDIRECT("ИсходныеДанные!$J$2:$J$50000")),0)</f>
        <v>0</v>
      </c>
      <c r="N3429" s="3">
        <f ca="1">IF($B3429&lt;&gt;"",SUMIF(INDIRECT("ИсходныеДанные!$"&amp;$K$4&amp;"$2:$"&amp;$K$4&amp;"$50000"),$B3429&amp;"#"&amp;N$6,INDIRECT("ИсходныеДанные!$J$2:$J$50000")),0)</f>
        <v>0</v>
      </c>
      <c r="O3429" s="3">
        <f ca="1">IF($B3429&lt;&gt;"",SUMIF(INDIRECT("ИсходныеДанные!$"&amp;$K$4&amp;"$2:$"&amp;$K$4&amp;"$50000"),$B3429&amp;"#"&amp;O$6,INDIRECT("ИсходныеДанные!$J$2:$J$50000")),0)</f>
        <v>0</v>
      </c>
      <c r="P3429" s="3">
        <f ca="1">IF($B3429&lt;&gt;"",SUMIF(INDIRECT("ИсходныеДанные!$"&amp;$K$4&amp;"$2:$"&amp;$K$4&amp;"$50000"),$B3429&amp;"#"&amp;P$6,INDIRECT("ИсходныеДанные!$J$2:$J$50000")),0)</f>
        <v>0</v>
      </c>
      <c r="Q3429" s="3">
        <f ca="1">IF($B3429&lt;&gt;"",SUMIF(INDIRECT("ИсходныеДанные!$"&amp;$K$4&amp;"$2:$"&amp;$K$4&amp;"$50000"),$B3429&amp;"#"&amp;Q$6,INDIRECT("ИсходныеДанные!$J$2:$J$50000")),0)</f>
        <v>0</v>
      </c>
      <c r="R3429" s="3">
        <f ca="1">IF($B3429&lt;&gt;"",SUMIF(INDIRECT("ИсходныеДанные!$"&amp;$K$4&amp;"$2:$"&amp;$K$4&amp;"$50000"),$B3429&amp;"#"&amp;R$6,INDIRECT("ИсходныеДанные!$J$2:$J$50000")),0)</f>
        <v>0</v>
      </c>
      <c r="S3429" s="3">
        <f ca="1">IF($B3429&lt;&gt;"",SUMIF(INDIRECT("ИсходныеДанные!$"&amp;$K$4&amp;"$2:$"&amp;$K$4&amp;"$50000"),$B3429&amp;"#"&amp;S$6,INDIRECT("ИсходныеДанные!$J$2:$J$50000")),0)</f>
        <v>0</v>
      </c>
      <c r="T3429" s="3">
        <f ca="1">IF($B3429&lt;&gt;"",SUMIF(INDIRECT("ИсходныеДанные!$"&amp;$K$4&amp;"$2:$"&amp;$K$4&amp;"$50000"),$B3429&amp;"#"&amp;T$6,INDIRECT("ИсходныеДанные!$J$2:$J$50000")),0)</f>
        <v>0</v>
      </c>
      <c r="U3429" s="3">
        <f ca="1">IF($B3429&lt;&gt;"",SUMIF(INDIRECT("ИсходныеДанные!$"&amp;$K$4&amp;"$2:$"&amp;$K$4&amp;"$50000"),$B3429&amp;"#"&amp;U$6,INDIRECT("ИсходныеДанные!$J$2:$J$50000")),0)</f>
        <v>0</v>
      </c>
      <c r="V3429" s="3">
        <f ca="1">IF($B3429&lt;&gt;"",SUMIF(INDIRECT("ИсходныеДанные!$"&amp;$K$4&amp;"$2:$"&amp;$K$4&amp;"$50000"),$B3429&amp;"#"&amp;V$6,INDIRECT("ИсходныеДанные!$J$2:$J$50000")),0)</f>
        <v>0</v>
      </c>
      <c r="W3429" s="16" t="e">
        <f ca="1">SUM(K3429:V3429)/Пофамильно!$R$1</f>
        <v>#DIV/0!</v>
      </c>
    </row>
    <row r="3430" spans="1:23" x14ac:dyDescent="0.25">
      <c r="A3430" s="10" t="str">
        <f t="shared" ca="1" si="55"/>
        <v>delete</v>
      </c>
      <c r="B3430" s="16" cm="1">
        <f t="array" aca="1" ref="B3430" ca="1">INDIRECT("УникальныеСписки!D"&amp;ROW()-$L$4)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14"/>
      <c r="G3430" s="81" t="str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84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84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84" t="str" cm="1">
        <f t="array" aca="1" ref="J3430" ca="1">_xlfn.XLOOKUP($B3430,INDIRECT(SUBSTITUTE("ИсходныеДанные!$где$2:$где$50000","где",$B$4)),INDIRECT(SUBSTITUTE("ИсходныеДанные!$что$2:$что$50000","что",J$4)),"",0,1)</f>
        <v/>
      </c>
      <c r="K3430" s="3">
        <f ca="1">IF($B3430&lt;&gt;"",SUMIF(INDIRECT("ИсходныеДанные!$"&amp;$K$4&amp;"$2:$"&amp;$K$4&amp;"$50000"),$B3430&amp;"#"&amp;K$6,INDIRECT("ИсходныеДанные!$J$2:$J$50000")),0)</f>
        <v>0</v>
      </c>
      <c r="L3430" s="3">
        <f ca="1">IF($B3430&lt;&gt;"",SUMIF(INDIRECT("ИсходныеДанные!$"&amp;$K$4&amp;"$2:$"&amp;$K$4&amp;"$50000"),$B3430&amp;"#"&amp;L$6,INDIRECT("ИсходныеДанные!$J$2:$J$50000")),0)</f>
        <v>0</v>
      </c>
      <c r="M3430" s="3">
        <f ca="1">IF($B3430&lt;&gt;"",SUMIF(INDIRECT("ИсходныеДанные!$"&amp;$K$4&amp;"$2:$"&amp;$K$4&amp;"$50000"),$B3430&amp;"#"&amp;M$6,INDIRECT("ИсходныеДанные!$J$2:$J$50000")),0)</f>
        <v>0</v>
      </c>
      <c r="N3430" s="3">
        <f ca="1">IF($B3430&lt;&gt;"",SUMIF(INDIRECT("ИсходныеДанные!$"&amp;$K$4&amp;"$2:$"&amp;$K$4&amp;"$50000"),$B3430&amp;"#"&amp;N$6,INDIRECT("ИсходныеДанные!$J$2:$J$50000")),0)</f>
        <v>0</v>
      </c>
      <c r="O3430" s="3">
        <f ca="1">IF($B3430&lt;&gt;"",SUMIF(INDIRECT("ИсходныеДанные!$"&amp;$K$4&amp;"$2:$"&amp;$K$4&amp;"$50000"),$B3430&amp;"#"&amp;O$6,INDIRECT("ИсходныеДанные!$J$2:$J$50000")),0)</f>
        <v>0</v>
      </c>
      <c r="P3430" s="3">
        <f ca="1">IF($B3430&lt;&gt;"",SUMIF(INDIRECT("ИсходныеДанные!$"&amp;$K$4&amp;"$2:$"&amp;$K$4&amp;"$50000"),$B3430&amp;"#"&amp;P$6,INDIRECT("ИсходныеДанные!$J$2:$J$50000")),0)</f>
        <v>0</v>
      </c>
      <c r="Q3430" s="3">
        <f ca="1">IF($B3430&lt;&gt;"",SUMIF(INDIRECT("ИсходныеДанные!$"&amp;$K$4&amp;"$2:$"&amp;$K$4&amp;"$50000"),$B3430&amp;"#"&amp;Q$6,INDIRECT("ИсходныеДанные!$J$2:$J$50000")),0)</f>
        <v>0</v>
      </c>
      <c r="R3430" s="3">
        <f ca="1">IF($B3430&lt;&gt;"",SUMIF(INDIRECT("ИсходныеДанные!$"&amp;$K$4&amp;"$2:$"&amp;$K$4&amp;"$50000"),$B3430&amp;"#"&amp;R$6,INDIRECT("ИсходныеДанные!$J$2:$J$50000")),0)</f>
        <v>0</v>
      </c>
      <c r="S3430" s="3">
        <f ca="1">IF($B3430&lt;&gt;"",SUMIF(INDIRECT("ИсходныеДанные!$"&amp;$K$4&amp;"$2:$"&amp;$K$4&amp;"$50000"),$B3430&amp;"#"&amp;S$6,INDIRECT("ИсходныеДанные!$J$2:$J$50000")),0)</f>
        <v>0</v>
      </c>
      <c r="T3430" s="3">
        <f ca="1">IF($B3430&lt;&gt;"",SUMIF(INDIRECT("ИсходныеДанные!$"&amp;$K$4&amp;"$2:$"&amp;$K$4&amp;"$50000"),$B3430&amp;"#"&amp;T$6,INDIRECT("ИсходныеДанные!$J$2:$J$50000")),0)</f>
        <v>0</v>
      </c>
      <c r="U3430" s="3">
        <f ca="1">IF($B3430&lt;&gt;"",SUMIF(INDIRECT("ИсходныеДанные!$"&amp;$K$4&amp;"$2:$"&amp;$K$4&amp;"$50000"),$B3430&amp;"#"&amp;U$6,INDIRECT("ИсходныеДанные!$J$2:$J$50000")),0)</f>
        <v>0</v>
      </c>
      <c r="V3430" s="3">
        <f ca="1">IF($B3430&lt;&gt;"",SUMIF(INDIRECT("ИсходныеДанные!$"&amp;$K$4&amp;"$2:$"&amp;$K$4&amp;"$50000"),$B3430&amp;"#"&amp;V$6,INDIRECT("ИсходныеДанные!$J$2:$J$50000")),0)</f>
        <v>0</v>
      </c>
      <c r="W3430" s="16" t="e">
        <f ca="1">SUM(K3430:V3430)/Пофамильно!$R$1</f>
        <v>#DIV/0!</v>
      </c>
    </row>
    <row r="3431" spans="1:23" x14ac:dyDescent="0.25">
      <c r="A3431" s="10" t="str">
        <f t="shared" ca="1" si="55"/>
        <v>delete</v>
      </c>
      <c r="B3431" s="16" cm="1">
        <f t="array" aca="1" ref="B3431" ca="1">INDIRECT("УникальныеСписки!D"&amp;ROW()-$L$4)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14"/>
      <c r="G3431" s="81" t="str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84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84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84" t="str" cm="1">
        <f t="array" aca="1" ref="J3431" ca="1">_xlfn.XLOOKUP($B3431,INDIRECT(SUBSTITUTE("ИсходныеДанные!$где$2:$где$50000","где",$B$4)),INDIRECT(SUBSTITUTE("ИсходныеДанные!$что$2:$что$50000","что",J$4)),"",0,1)</f>
        <v/>
      </c>
      <c r="K3431" s="3">
        <f ca="1">IF($B3431&lt;&gt;"",SUMIF(INDIRECT("ИсходныеДанные!$"&amp;$K$4&amp;"$2:$"&amp;$K$4&amp;"$50000"),$B3431&amp;"#"&amp;K$6,INDIRECT("ИсходныеДанные!$J$2:$J$50000")),0)</f>
        <v>0</v>
      </c>
      <c r="L3431" s="3">
        <f ca="1">IF($B3431&lt;&gt;"",SUMIF(INDIRECT("ИсходныеДанные!$"&amp;$K$4&amp;"$2:$"&amp;$K$4&amp;"$50000"),$B3431&amp;"#"&amp;L$6,INDIRECT("ИсходныеДанные!$J$2:$J$50000")),0)</f>
        <v>0</v>
      </c>
      <c r="M3431" s="3">
        <f ca="1">IF($B3431&lt;&gt;"",SUMIF(INDIRECT("ИсходныеДанные!$"&amp;$K$4&amp;"$2:$"&amp;$K$4&amp;"$50000"),$B3431&amp;"#"&amp;M$6,INDIRECT("ИсходныеДанные!$J$2:$J$50000")),0)</f>
        <v>0</v>
      </c>
      <c r="N3431" s="3">
        <f ca="1">IF($B3431&lt;&gt;"",SUMIF(INDIRECT("ИсходныеДанные!$"&amp;$K$4&amp;"$2:$"&amp;$K$4&amp;"$50000"),$B3431&amp;"#"&amp;N$6,INDIRECT("ИсходныеДанные!$J$2:$J$50000")),0)</f>
        <v>0</v>
      </c>
      <c r="O3431" s="3">
        <f ca="1">IF($B3431&lt;&gt;"",SUMIF(INDIRECT("ИсходныеДанные!$"&amp;$K$4&amp;"$2:$"&amp;$K$4&amp;"$50000"),$B3431&amp;"#"&amp;O$6,INDIRECT("ИсходныеДанные!$J$2:$J$50000")),0)</f>
        <v>0</v>
      </c>
      <c r="P3431" s="3">
        <f ca="1">IF($B3431&lt;&gt;"",SUMIF(INDIRECT("ИсходныеДанные!$"&amp;$K$4&amp;"$2:$"&amp;$K$4&amp;"$50000"),$B3431&amp;"#"&amp;P$6,INDIRECT("ИсходныеДанные!$J$2:$J$50000")),0)</f>
        <v>0</v>
      </c>
      <c r="Q3431" s="3">
        <f ca="1">IF($B3431&lt;&gt;"",SUMIF(INDIRECT("ИсходныеДанные!$"&amp;$K$4&amp;"$2:$"&amp;$K$4&amp;"$50000"),$B3431&amp;"#"&amp;Q$6,INDIRECT("ИсходныеДанные!$J$2:$J$50000")),0)</f>
        <v>0</v>
      </c>
      <c r="R3431" s="3">
        <f ca="1">IF($B3431&lt;&gt;"",SUMIF(INDIRECT("ИсходныеДанные!$"&amp;$K$4&amp;"$2:$"&amp;$K$4&amp;"$50000"),$B3431&amp;"#"&amp;R$6,INDIRECT("ИсходныеДанные!$J$2:$J$50000")),0)</f>
        <v>0</v>
      </c>
      <c r="S3431" s="3">
        <f ca="1">IF($B3431&lt;&gt;"",SUMIF(INDIRECT("ИсходныеДанные!$"&amp;$K$4&amp;"$2:$"&amp;$K$4&amp;"$50000"),$B3431&amp;"#"&amp;S$6,INDIRECT("ИсходныеДанные!$J$2:$J$50000")),0)</f>
        <v>0</v>
      </c>
      <c r="T3431" s="3">
        <f ca="1">IF($B3431&lt;&gt;"",SUMIF(INDIRECT("ИсходныеДанные!$"&amp;$K$4&amp;"$2:$"&amp;$K$4&amp;"$50000"),$B3431&amp;"#"&amp;T$6,INDIRECT("ИсходныеДанные!$J$2:$J$50000")),0)</f>
        <v>0</v>
      </c>
      <c r="U3431" s="3">
        <f ca="1">IF($B3431&lt;&gt;"",SUMIF(INDIRECT("ИсходныеДанные!$"&amp;$K$4&amp;"$2:$"&amp;$K$4&amp;"$50000"),$B3431&amp;"#"&amp;U$6,INDIRECT("ИсходныеДанные!$J$2:$J$50000")),0)</f>
        <v>0</v>
      </c>
      <c r="V3431" s="3">
        <f ca="1">IF($B3431&lt;&gt;"",SUMIF(INDIRECT("ИсходныеДанные!$"&amp;$K$4&amp;"$2:$"&amp;$K$4&amp;"$50000"),$B3431&amp;"#"&amp;V$6,INDIRECT("ИсходныеДанные!$J$2:$J$50000")),0)</f>
        <v>0</v>
      </c>
      <c r="W3431" s="16" t="e">
        <f ca="1">SUM(K3431:V3431)/Пофамильно!$R$1</f>
        <v>#DIV/0!</v>
      </c>
    </row>
    <row r="3432" spans="1:23" x14ac:dyDescent="0.25">
      <c r="A3432" s="10" t="str">
        <f t="shared" ca="1" si="55"/>
        <v>delete</v>
      </c>
      <c r="B3432" s="16" cm="1">
        <f t="array" aca="1" ref="B3432" ca="1">INDIRECT("УникальныеСписки!D"&amp;ROW()-$L$4)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14"/>
      <c r="G3432" s="81" t="str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84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84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84" t="str" cm="1">
        <f t="array" aca="1" ref="J3432" ca="1">_xlfn.XLOOKUP($B3432,INDIRECT(SUBSTITUTE("ИсходныеДанные!$где$2:$где$50000","где",$B$4)),INDIRECT(SUBSTITUTE("ИсходныеДанные!$что$2:$что$50000","что",J$4)),"",0,1)</f>
        <v/>
      </c>
      <c r="K3432" s="3">
        <f ca="1">IF($B3432&lt;&gt;"",SUMIF(INDIRECT("ИсходныеДанные!$"&amp;$K$4&amp;"$2:$"&amp;$K$4&amp;"$50000"),$B3432&amp;"#"&amp;K$6,INDIRECT("ИсходныеДанные!$J$2:$J$50000")),0)</f>
        <v>0</v>
      </c>
      <c r="L3432" s="3">
        <f ca="1">IF($B3432&lt;&gt;"",SUMIF(INDIRECT("ИсходныеДанные!$"&amp;$K$4&amp;"$2:$"&amp;$K$4&amp;"$50000"),$B3432&amp;"#"&amp;L$6,INDIRECT("ИсходныеДанные!$J$2:$J$50000")),0)</f>
        <v>0</v>
      </c>
      <c r="M3432" s="3">
        <f ca="1">IF($B3432&lt;&gt;"",SUMIF(INDIRECT("ИсходныеДанные!$"&amp;$K$4&amp;"$2:$"&amp;$K$4&amp;"$50000"),$B3432&amp;"#"&amp;M$6,INDIRECT("ИсходныеДанные!$J$2:$J$50000")),0)</f>
        <v>0</v>
      </c>
      <c r="N3432" s="3">
        <f ca="1">IF($B3432&lt;&gt;"",SUMIF(INDIRECT("ИсходныеДанные!$"&amp;$K$4&amp;"$2:$"&amp;$K$4&amp;"$50000"),$B3432&amp;"#"&amp;N$6,INDIRECT("ИсходныеДанные!$J$2:$J$50000")),0)</f>
        <v>0</v>
      </c>
      <c r="O3432" s="3">
        <f ca="1">IF($B3432&lt;&gt;"",SUMIF(INDIRECT("ИсходныеДанные!$"&amp;$K$4&amp;"$2:$"&amp;$K$4&amp;"$50000"),$B3432&amp;"#"&amp;O$6,INDIRECT("ИсходныеДанные!$J$2:$J$50000")),0)</f>
        <v>0</v>
      </c>
      <c r="P3432" s="3">
        <f ca="1">IF($B3432&lt;&gt;"",SUMIF(INDIRECT("ИсходныеДанные!$"&amp;$K$4&amp;"$2:$"&amp;$K$4&amp;"$50000"),$B3432&amp;"#"&amp;P$6,INDIRECT("ИсходныеДанные!$J$2:$J$50000")),0)</f>
        <v>0</v>
      </c>
      <c r="Q3432" s="3">
        <f ca="1">IF($B3432&lt;&gt;"",SUMIF(INDIRECT("ИсходныеДанные!$"&amp;$K$4&amp;"$2:$"&amp;$K$4&amp;"$50000"),$B3432&amp;"#"&amp;Q$6,INDIRECT("ИсходныеДанные!$J$2:$J$50000")),0)</f>
        <v>0</v>
      </c>
      <c r="R3432" s="3">
        <f ca="1">IF($B3432&lt;&gt;"",SUMIF(INDIRECT("ИсходныеДанные!$"&amp;$K$4&amp;"$2:$"&amp;$K$4&amp;"$50000"),$B3432&amp;"#"&amp;R$6,INDIRECT("ИсходныеДанные!$J$2:$J$50000")),0)</f>
        <v>0</v>
      </c>
      <c r="S3432" s="3">
        <f ca="1">IF($B3432&lt;&gt;"",SUMIF(INDIRECT("ИсходныеДанные!$"&amp;$K$4&amp;"$2:$"&amp;$K$4&amp;"$50000"),$B3432&amp;"#"&amp;S$6,INDIRECT("ИсходныеДанные!$J$2:$J$50000")),0)</f>
        <v>0</v>
      </c>
      <c r="T3432" s="3">
        <f ca="1">IF($B3432&lt;&gt;"",SUMIF(INDIRECT("ИсходныеДанные!$"&amp;$K$4&amp;"$2:$"&amp;$K$4&amp;"$50000"),$B3432&amp;"#"&amp;T$6,INDIRECT("ИсходныеДанные!$J$2:$J$50000")),0)</f>
        <v>0</v>
      </c>
      <c r="U3432" s="3">
        <f ca="1">IF($B3432&lt;&gt;"",SUMIF(INDIRECT("ИсходныеДанные!$"&amp;$K$4&amp;"$2:$"&amp;$K$4&amp;"$50000"),$B3432&amp;"#"&amp;U$6,INDIRECT("ИсходныеДанные!$J$2:$J$50000")),0)</f>
        <v>0</v>
      </c>
      <c r="V3432" s="3">
        <f ca="1">IF($B3432&lt;&gt;"",SUMIF(INDIRECT("ИсходныеДанные!$"&amp;$K$4&amp;"$2:$"&amp;$K$4&amp;"$50000"),$B3432&amp;"#"&amp;V$6,INDIRECT("ИсходныеДанные!$J$2:$J$50000")),0)</f>
        <v>0</v>
      </c>
      <c r="W3432" s="16" t="e">
        <f ca="1">SUM(K3432:V3432)/Пофамильно!$R$1</f>
        <v>#DIV/0!</v>
      </c>
    </row>
    <row r="3433" spans="1:23" x14ac:dyDescent="0.25">
      <c r="A3433" s="10" t="str">
        <f t="shared" ca="1" si="55"/>
        <v>delete</v>
      </c>
      <c r="B3433" s="16" cm="1">
        <f t="array" aca="1" ref="B3433" ca="1">INDIRECT("УникальныеСписки!D"&amp;ROW()-$L$4)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14"/>
      <c r="G3433" s="81" t="str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84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84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84" t="str" cm="1">
        <f t="array" aca="1" ref="J3433" ca="1">_xlfn.XLOOKUP($B3433,INDIRECT(SUBSTITUTE("ИсходныеДанные!$где$2:$где$50000","где",$B$4)),INDIRECT(SUBSTITUTE("ИсходныеДанные!$что$2:$что$50000","что",J$4)),"",0,1)</f>
        <v/>
      </c>
      <c r="K3433" s="3">
        <f ca="1">IF($B3433&lt;&gt;"",SUMIF(INDIRECT("ИсходныеДанные!$"&amp;$K$4&amp;"$2:$"&amp;$K$4&amp;"$50000"),$B3433&amp;"#"&amp;K$6,INDIRECT("ИсходныеДанные!$J$2:$J$50000")),0)</f>
        <v>0</v>
      </c>
      <c r="L3433" s="3">
        <f ca="1">IF($B3433&lt;&gt;"",SUMIF(INDIRECT("ИсходныеДанные!$"&amp;$K$4&amp;"$2:$"&amp;$K$4&amp;"$50000"),$B3433&amp;"#"&amp;L$6,INDIRECT("ИсходныеДанные!$J$2:$J$50000")),0)</f>
        <v>0</v>
      </c>
      <c r="M3433" s="3">
        <f ca="1">IF($B3433&lt;&gt;"",SUMIF(INDIRECT("ИсходныеДанные!$"&amp;$K$4&amp;"$2:$"&amp;$K$4&amp;"$50000"),$B3433&amp;"#"&amp;M$6,INDIRECT("ИсходныеДанные!$J$2:$J$50000")),0)</f>
        <v>0</v>
      </c>
      <c r="N3433" s="3">
        <f ca="1">IF($B3433&lt;&gt;"",SUMIF(INDIRECT("ИсходныеДанные!$"&amp;$K$4&amp;"$2:$"&amp;$K$4&amp;"$50000"),$B3433&amp;"#"&amp;N$6,INDIRECT("ИсходныеДанные!$J$2:$J$50000")),0)</f>
        <v>0</v>
      </c>
      <c r="O3433" s="3">
        <f ca="1">IF($B3433&lt;&gt;"",SUMIF(INDIRECT("ИсходныеДанные!$"&amp;$K$4&amp;"$2:$"&amp;$K$4&amp;"$50000"),$B3433&amp;"#"&amp;O$6,INDIRECT("ИсходныеДанные!$J$2:$J$50000")),0)</f>
        <v>0</v>
      </c>
      <c r="P3433" s="3">
        <f ca="1">IF($B3433&lt;&gt;"",SUMIF(INDIRECT("ИсходныеДанные!$"&amp;$K$4&amp;"$2:$"&amp;$K$4&amp;"$50000"),$B3433&amp;"#"&amp;P$6,INDIRECT("ИсходныеДанные!$J$2:$J$50000")),0)</f>
        <v>0</v>
      </c>
      <c r="Q3433" s="3">
        <f ca="1">IF($B3433&lt;&gt;"",SUMIF(INDIRECT("ИсходныеДанные!$"&amp;$K$4&amp;"$2:$"&amp;$K$4&amp;"$50000"),$B3433&amp;"#"&amp;Q$6,INDIRECT("ИсходныеДанные!$J$2:$J$50000")),0)</f>
        <v>0</v>
      </c>
      <c r="R3433" s="3">
        <f ca="1">IF($B3433&lt;&gt;"",SUMIF(INDIRECT("ИсходныеДанные!$"&amp;$K$4&amp;"$2:$"&amp;$K$4&amp;"$50000"),$B3433&amp;"#"&amp;R$6,INDIRECT("ИсходныеДанные!$J$2:$J$50000")),0)</f>
        <v>0</v>
      </c>
      <c r="S3433" s="3">
        <f ca="1">IF($B3433&lt;&gt;"",SUMIF(INDIRECT("ИсходныеДанные!$"&amp;$K$4&amp;"$2:$"&amp;$K$4&amp;"$50000"),$B3433&amp;"#"&amp;S$6,INDIRECT("ИсходныеДанные!$J$2:$J$50000")),0)</f>
        <v>0</v>
      </c>
      <c r="T3433" s="3">
        <f ca="1">IF($B3433&lt;&gt;"",SUMIF(INDIRECT("ИсходныеДанные!$"&amp;$K$4&amp;"$2:$"&amp;$K$4&amp;"$50000"),$B3433&amp;"#"&amp;T$6,INDIRECT("ИсходныеДанные!$J$2:$J$50000")),0)</f>
        <v>0</v>
      </c>
      <c r="U3433" s="3">
        <f ca="1">IF($B3433&lt;&gt;"",SUMIF(INDIRECT("ИсходныеДанные!$"&amp;$K$4&amp;"$2:$"&amp;$K$4&amp;"$50000"),$B3433&amp;"#"&amp;U$6,INDIRECT("ИсходныеДанные!$J$2:$J$50000")),0)</f>
        <v>0</v>
      </c>
      <c r="V3433" s="3">
        <f ca="1">IF($B3433&lt;&gt;"",SUMIF(INDIRECT("ИсходныеДанные!$"&amp;$K$4&amp;"$2:$"&amp;$K$4&amp;"$50000"),$B3433&amp;"#"&amp;V$6,INDIRECT("ИсходныеДанные!$J$2:$J$50000")),0)</f>
        <v>0</v>
      </c>
      <c r="W3433" s="16" t="e">
        <f ca="1">SUM(K3433:V3433)/Пофамильно!$R$1</f>
        <v>#DIV/0!</v>
      </c>
    </row>
    <row r="3434" spans="1:23" x14ac:dyDescent="0.25">
      <c r="A3434" s="10" t="str">
        <f t="shared" ca="1" si="55"/>
        <v>delete</v>
      </c>
      <c r="B3434" s="16" cm="1">
        <f t="array" aca="1" ref="B3434" ca="1">INDIRECT("УникальныеСписки!D"&amp;ROW()-$L$4)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14"/>
      <c r="G3434" s="81" t="str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84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84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84" t="str" cm="1">
        <f t="array" aca="1" ref="J3434" ca="1">_xlfn.XLOOKUP($B3434,INDIRECT(SUBSTITUTE("ИсходныеДанные!$где$2:$где$50000","где",$B$4)),INDIRECT(SUBSTITUTE("ИсходныеДанные!$что$2:$что$50000","что",J$4)),"",0,1)</f>
        <v/>
      </c>
      <c r="K3434" s="3">
        <f ca="1">IF($B3434&lt;&gt;"",SUMIF(INDIRECT("ИсходныеДанные!$"&amp;$K$4&amp;"$2:$"&amp;$K$4&amp;"$50000"),$B3434&amp;"#"&amp;K$6,INDIRECT("ИсходныеДанные!$J$2:$J$50000")),0)</f>
        <v>0</v>
      </c>
      <c r="L3434" s="3">
        <f ca="1">IF($B3434&lt;&gt;"",SUMIF(INDIRECT("ИсходныеДанные!$"&amp;$K$4&amp;"$2:$"&amp;$K$4&amp;"$50000"),$B3434&amp;"#"&amp;L$6,INDIRECT("ИсходныеДанные!$J$2:$J$50000")),0)</f>
        <v>0</v>
      </c>
      <c r="M3434" s="3">
        <f ca="1">IF($B3434&lt;&gt;"",SUMIF(INDIRECT("ИсходныеДанные!$"&amp;$K$4&amp;"$2:$"&amp;$K$4&amp;"$50000"),$B3434&amp;"#"&amp;M$6,INDIRECT("ИсходныеДанные!$J$2:$J$50000")),0)</f>
        <v>0</v>
      </c>
      <c r="N3434" s="3">
        <f ca="1">IF($B3434&lt;&gt;"",SUMIF(INDIRECT("ИсходныеДанные!$"&amp;$K$4&amp;"$2:$"&amp;$K$4&amp;"$50000"),$B3434&amp;"#"&amp;N$6,INDIRECT("ИсходныеДанные!$J$2:$J$50000")),0)</f>
        <v>0</v>
      </c>
      <c r="O3434" s="3">
        <f ca="1">IF($B3434&lt;&gt;"",SUMIF(INDIRECT("ИсходныеДанные!$"&amp;$K$4&amp;"$2:$"&amp;$K$4&amp;"$50000"),$B3434&amp;"#"&amp;O$6,INDIRECT("ИсходныеДанные!$J$2:$J$50000")),0)</f>
        <v>0</v>
      </c>
      <c r="P3434" s="3">
        <f ca="1">IF($B3434&lt;&gt;"",SUMIF(INDIRECT("ИсходныеДанные!$"&amp;$K$4&amp;"$2:$"&amp;$K$4&amp;"$50000"),$B3434&amp;"#"&amp;P$6,INDIRECT("ИсходныеДанные!$J$2:$J$50000")),0)</f>
        <v>0</v>
      </c>
      <c r="Q3434" s="3">
        <f ca="1">IF($B3434&lt;&gt;"",SUMIF(INDIRECT("ИсходныеДанные!$"&amp;$K$4&amp;"$2:$"&amp;$K$4&amp;"$50000"),$B3434&amp;"#"&amp;Q$6,INDIRECT("ИсходныеДанные!$J$2:$J$50000")),0)</f>
        <v>0</v>
      </c>
      <c r="R3434" s="3">
        <f ca="1">IF($B3434&lt;&gt;"",SUMIF(INDIRECT("ИсходныеДанные!$"&amp;$K$4&amp;"$2:$"&amp;$K$4&amp;"$50000"),$B3434&amp;"#"&amp;R$6,INDIRECT("ИсходныеДанные!$J$2:$J$50000")),0)</f>
        <v>0</v>
      </c>
      <c r="S3434" s="3">
        <f ca="1">IF($B3434&lt;&gt;"",SUMIF(INDIRECT("ИсходныеДанные!$"&amp;$K$4&amp;"$2:$"&amp;$K$4&amp;"$50000"),$B3434&amp;"#"&amp;S$6,INDIRECT("ИсходныеДанные!$J$2:$J$50000")),0)</f>
        <v>0</v>
      </c>
      <c r="T3434" s="3">
        <f ca="1">IF($B3434&lt;&gt;"",SUMIF(INDIRECT("ИсходныеДанные!$"&amp;$K$4&amp;"$2:$"&amp;$K$4&amp;"$50000"),$B3434&amp;"#"&amp;T$6,INDIRECT("ИсходныеДанные!$J$2:$J$50000")),0)</f>
        <v>0</v>
      </c>
      <c r="U3434" s="3">
        <f ca="1">IF($B3434&lt;&gt;"",SUMIF(INDIRECT("ИсходныеДанные!$"&amp;$K$4&amp;"$2:$"&amp;$K$4&amp;"$50000"),$B3434&amp;"#"&amp;U$6,INDIRECT("ИсходныеДанные!$J$2:$J$50000")),0)</f>
        <v>0</v>
      </c>
      <c r="V3434" s="3">
        <f ca="1">IF($B3434&lt;&gt;"",SUMIF(INDIRECT("ИсходныеДанные!$"&amp;$K$4&amp;"$2:$"&amp;$K$4&amp;"$50000"),$B3434&amp;"#"&amp;V$6,INDIRECT("ИсходныеДанные!$J$2:$J$50000")),0)</f>
        <v>0</v>
      </c>
      <c r="W3434" s="16" t="e">
        <f ca="1">SUM(K3434:V3434)/Пофамильно!$R$1</f>
        <v>#DIV/0!</v>
      </c>
    </row>
    <row r="3435" spans="1:23" x14ac:dyDescent="0.25">
      <c r="A3435" s="10" t="str">
        <f t="shared" ca="1" si="55"/>
        <v>delete</v>
      </c>
      <c r="B3435" s="16" cm="1">
        <f t="array" aca="1" ref="B3435" ca="1">INDIRECT("УникальныеСписки!D"&amp;ROW()-$L$4)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14"/>
      <c r="G3435" s="81" t="str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84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84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84" t="str" cm="1">
        <f t="array" aca="1" ref="J3435" ca="1">_xlfn.XLOOKUP($B3435,INDIRECT(SUBSTITUTE("ИсходныеДанные!$где$2:$где$50000","где",$B$4)),INDIRECT(SUBSTITUTE("ИсходныеДанные!$что$2:$что$50000","что",J$4)),"",0,1)</f>
        <v/>
      </c>
      <c r="K3435" s="3">
        <f ca="1">IF($B3435&lt;&gt;"",SUMIF(INDIRECT("ИсходныеДанные!$"&amp;$K$4&amp;"$2:$"&amp;$K$4&amp;"$50000"),$B3435&amp;"#"&amp;K$6,INDIRECT("ИсходныеДанные!$J$2:$J$50000")),0)</f>
        <v>0</v>
      </c>
      <c r="L3435" s="3">
        <f ca="1">IF($B3435&lt;&gt;"",SUMIF(INDIRECT("ИсходныеДанные!$"&amp;$K$4&amp;"$2:$"&amp;$K$4&amp;"$50000"),$B3435&amp;"#"&amp;L$6,INDIRECT("ИсходныеДанные!$J$2:$J$50000")),0)</f>
        <v>0</v>
      </c>
      <c r="M3435" s="3">
        <f ca="1">IF($B3435&lt;&gt;"",SUMIF(INDIRECT("ИсходныеДанные!$"&amp;$K$4&amp;"$2:$"&amp;$K$4&amp;"$50000"),$B3435&amp;"#"&amp;M$6,INDIRECT("ИсходныеДанные!$J$2:$J$50000")),0)</f>
        <v>0</v>
      </c>
      <c r="N3435" s="3">
        <f ca="1">IF($B3435&lt;&gt;"",SUMIF(INDIRECT("ИсходныеДанные!$"&amp;$K$4&amp;"$2:$"&amp;$K$4&amp;"$50000"),$B3435&amp;"#"&amp;N$6,INDIRECT("ИсходныеДанные!$J$2:$J$50000")),0)</f>
        <v>0</v>
      </c>
      <c r="O3435" s="3">
        <f ca="1">IF($B3435&lt;&gt;"",SUMIF(INDIRECT("ИсходныеДанные!$"&amp;$K$4&amp;"$2:$"&amp;$K$4&amp;"$50000"),$B3435&amp;"#"&amp;O$6,INDIRECT("ИсходныеДанные!$J$2:$J$50000")),0)</f>
        <v>0</v>
      </c>
      <c r="P3435" s="3">
        <f ca="1">IF($B3435&lt;&gt;"",SUMIF(INDIRECT("ИсходныеДанные!$"&amp;$K$4&amp;"$2:$"&amp;$K$4&amp;"$50000"),$B3435&amp;"#"&amp;P$6,INDIRECT("ИсходныеДанные!$J$2:$J$50000")),0)</f>
        <v>0</v>
      </c>
      <c r="Q3435" s="3">
        <f ca="1">IF($B3435&lt;&gt;"",SUMIF(INDIRECT("ИсходныеДанные!$"&amp;$K$4&amp;"$2:$"&amp;$K$4&amp;"$50000"),$B3435&amp;"#"&amp;Q$6,INDIRECT("ИсходныеДанные!$J$2:$J$50000")),0)</f>
        <v>0</v>
      </c>
      <c r="R3435" s="3">
        <f ca="1">IF($B3435&lt;&gt;"",SUMIF(INDIRECT("ИсходныеДанные!$"&amp;$K$4&amp;"$2:$"&amp;$K$4&amp;"$50000"),$B3435&amp;"#"&amp;R$6,INDIRECT("ИсходныеДанные!$J$2:$J$50000")),0)</f>
        <v>0</v>
      </c>
      <c r="S3435" s="3">
        <f ca="1">IF($B3435&lt;&gt;"",SUMIF(INDIRECT("ИсходныеДанные!$"&amp;$K$4&amp;"$2:$"&amp;$K$4&amp;"$50000"),$B3435&amp;"#"&amp;S$6,INDIRECT("ИсходныеДанные!$J$2:$J$50000")),0)</f>
        <v>0</v>
      </c>
      <c r="T3435" s="3">
        <f ca="1">IF($B3435&lt;&gt;"",SUMIF(INDIRECT("ИсходныеДанные!$"&amp;$K$4&amp;"$2:$"&amp;$K$4&amp;"$50000"),$B3435&amp;"#"&amp;T$6,INDIRECT("ИсходныеДанные!$J$2:$J$50000")),0)</f>
        <v>0</v>
      </c>
      <c r="U3435" s="3">
        <f ca="1">IF($B3435&lt;&gt;"",SUMIF(INDIRECT("ИсходныеДанные!$"&amp;$K$4&amp;"$2:$"&amp;$K$4&amp;"$50000"),$B3435&amp;"#"&amp;U$6,INDIRECT("ИсходныеДанные!$J$2:$J$50000")),0)</f>
        <v>0</v>
      </c>
      <c r="V3435" s="3">
        <f ca="1">IF($B3435&lt;&gt;"",SUMIF(INDIRECT("ИсходныеДанные!$"&amp;$K$4&amp;"$2:$"&amp;$K$4&amp;"$50000"),$B3435&amp;"#"&amp;V$6,INDIRECT("ИсходныеДанные!$J$2:$J$50000")),0)</f>
        <v>0</v>
      </c>
      <c r="W3435" s="16" t="e">
        <f ca="1">SUM(K3435:V3435)/Пофамильно!$R$1</f>
        <v>#DIV/0!</v>
      </c>
    </row>
    <row r="3436" spans="1:23" x14ac:dyDescent="0.25">
      <c r="A3436" s="10" t="str">
        <f t="shared" ca="1" si="55"/>
        <v>delete</v>
      </c>
      <c r="B3436" s="16" cm="1">
        <f t="array" aca="1" ref="B3436" ca="1">INDIRECT("УникальныеСписки!D"&amp;ROW()-$L$4)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14"/>
      <c r="G3436" s="81" t="str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84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84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84" t="str" cm="1">
        <f t="array" aca="1" ref="J3436" ca="1">_xlfn.XLOOKUP($B3436,INDIRECT(SUBSTITUTE("ИсходныеДанные!$где$2:$где$50000","где",$B$4)),INDIRECT(SUBSTITUTE("ИсходныеДанные!$что$2:$что$50000","что",J$4)),"",0,1)</f>
        <v/>
      </c>
      <c r="K3436" s="3">
        <f ca="1">IF($B3436&lt;&gt;"",SUMIF(INDIRECT("ИсходныеДанные!$"&amp;$K$4&amp;"$2:$"&amp;$K$4&amp;"$50000"),$B3436&amp;"#"&amp;K$6,INDIRECT("ИсходныеДанные!$J$2:$J$50000")),0)</f>
        <v>0</v>
      </c>
      <c r="L3436" s="3">
        <f ca="1">IF($B3436&lt;&gt;"",SUMIF(INDIRECT("ИсходныеДанные!$"&amp;$K$4&amp;"$2:$"&amp;$K$4&amp;"$50000"),$B3436&amp;"#"&amp;L$6,INDIRECT("ИсходныеДанные!$J$2:$J$50000")),0)</f>
        <v>0</v>
      </c>
      <c r="M3436" s="3">
        <f ca="1">IF($B3436&lt;&gt;"",SUMIF(INDIRECT("ИсходныеДанные!$"&amp;$K$4&amp;"$2:$"&amp;$K$4&amp;"$50000"),$B3436&amp;"#"&amp;M$6,INDIRECT("ИсходныеДанные!$J$2:$J$50000")),0)</f>
        <v>0</v>
      </c>
      <c r="N3436" s="3">
        <f ca="1">IF($B3436&lt;&gt;"",SUMIF(INDIRECT("ИсходныеДанные!$"&amp;$K$4&amp;"$2:$"&amp;$K$4&amp;"$50000"),$B3436&amp;"#"&amp;N$6,INDIRECT("ИсходныеДанные!$J$2:$J$50000")),0)</f>
        <v>0</v>
      </c>
      <c r="O3436" s="3">
        <f ca="1">IF($B3436&lt;&gt;"",SUMIF(INDIRECT("ИсходныеДанные!$"&amp;$K$4&amp;"$2:$"&amp;$K$4&amp;"$50000"),$B3436&amp;"#"&amp;O$6,INDIRECT("ИсходныеДанные!$J$2:$J$50000")),0)</f>
        <v>0</v>
      </c>
      <c r="P3436" s="3">
        <f ca="1">IF($B3436&lt;&gt;"",SUMIF(INDIRECT("ИсходныеДанные!$"&amp;$K$4&amp;"$2:$"&amp;$K$4&amp;"$50000"),$B3436&amp;"#"&amp;P$6,INDIRECT("ИсходныеДанные!$J$2:$J$50000")),0)</f>
        <v>0</v>
      </c>
      <c r="Q3436" s="3">
        <f ca="1">IF($B3436&lt;&gt;"",SUMIF(INDIRECT("ИсходныеДанные!$"&amp;$K$4&amp;"$2:$"&amp;$K$4&amp;"$50000"),$B3436&amp;"#"&amp;Q$6,INDIRECT("ИсходныеДанные!$J$2:$J$50000")),0)</f>
        <v>0</v>
      </c>
      <c r="R3436" s="3">
        <f ca="1">IF($B3436&lt;&gt;"",SUMIF(INDIRECT("ИсходныеДанные!$"&amp;$K$4&amp;"$2:$"&amp;$K$4&amp;"$50000"),$B3436&amp;"#"&amp;R$6,INDIRECT("ИсходныеДанные!$J$2:$J$50000")),0)</f>
        <v>0</v>
      </c>
      <c r="S3436" s="3">
        <f ca="1">IF($B3436&lt;&gt;"",SUMIF(INDIRECT("ИсходныеДанные!$"&amp;$K$4&amp;"$2:$"&amp;$K$4&amp;"$50000"),$B3436&amp;"#"&amp;S$6,INDIRECT("ИсходныеДанные!$J$2:$J$50000")),0)</f>
        <v>0</v>
      </c>
      <c r="T3436" s="3">
        <f ca="1">IF($B3436&lt;&gt;"",SUMIF(INDIRECT("ИсходныеДанные!$"&amp;$K$4&amp;"$2:$"&amp;$K$4&amp;"$50000"),$B3436&amp;"#"&amp;T$6,INDIRECT("ИсходныеДанные!$J$2:$J$50000")),0)</f>
        <v>0</v>
      </c>
      <c r="U3436" s="3">
        <f ca="1">IF($B3436&lt;&gt;"",SUMIF(INDIRECT("ИсходныеДанные!$"&amp;$K$4&amp;"$2:$"&amp;$K$4&amp;"$50000"),$B3436&amp;"#"&amp;U$6,INDIRECT("ИсходныеДанные!$J$2:$J$50000")),0)</f>
        <v>0</v>
      </c>
      <c r="V3436" s="3">
        <f ca="1">IF($B3436&lt;&gt;"",SUMIF(INDIRECT("ИсходныеДанные!$"&amp;$K$4&amp;"$2:$"&amp;$K$4&amp;"$50000"),$B3436&amp;"#"&amp;V$6,INDIRECT("ИсходныеДанные!$J$2:$J$50000")),0)</f>
        <v>0</v>
      </c>
      <c r="W3436" s="16" t="e">
        <f ca="1">SUM(K3436:V3436)/Пофамильно!$R$1</f>
        <v>#DIV/0!</v>
      </c>
    </row>
    <row r="3437" spans="1:23" x14ac:dyDescent="0.25">
      <c r="A3437" s="10" t="str">
        <f t="shared" ca="1" si="55"/>
        <v>delete</v>
      </c>
      <c r="B3437" s="16" cm="1">
        <f t="array" aca="1" ref="B3437" ca="1">INDIRECT("УникальныеСписки!D"&amp;ROW()-$L$4)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14"/>
      <c r="G3437" s="81" t="str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84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84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84" t="str" cm="1">
        <f t="array" aca="1" ref="J3437" ca="1">_xlfn.XLOOKUP($B3437,INDIRECT(SUBSTITUTE("ИсходныеДанные!$где$2:$где$50000","где",$B$4)),INDIRECT(SUBSTITUTE("ИсходныеДанные!$что$2:$что$50000","что",J$4)),"",0,1)</f>
        <v/>
      </c>
      <c r="K3437" s="3">
        <f ca="1">IF($B3437&lt;&gt;"",SUMIF(INDIRECT("ИсходныеДанные!$"&amp;$K$4&amp;"$2:$"&amp;$K$4&amp;"$50000"),$B3437&amp;"#"&amp;K$6,INDIRECT("ИсходныеДанные!$J$2:$J$50000")),0)</f>
        <v>0</v>
      </c>
      <c r="L3437" s="3">
        <f ca="1">IF($B3437&lt;&gt;"",SUMIF(INDIRECT("ИсходныеДанные!$"&amp;$K$4&amp;"$2:$"&amp;$K$4&amp;"$50000"),$B3437&amp;"#"&amp;L$6,INDIRECT("ИсходныеДанные!$J$2:$J$50000")),0)</f>
        <v>0</v>
      </c>
      <c r="M3437" s="3">
        <f ca="1">IF($B3437&lt;&gt;"",SUMIF(INDIRECT("ИсходныеДанные!$"&amp;$K$4&amp;"$2:$"&amp;$K$4&amp;"$50000"),$B3437&amp;"#"&amp;M$6,INDIRECT("ИсходныеДанные!$J$2:$J$50000")),0)</f>
        <v>0</v>
      </c>
      <c r="N3437" s="3">
        <f ca="1">IF($B3437&lt;&gt;"",SUMIF(INDIRECT("ИсходныеДанные!$"&amp;$K$4&amp;"$2:$"&amp;$K$4&amp;"$50000"),$B3437&amp;"#"&amp;N$6,INDIRECT("ИсходныеДанные!$J$2:$J$50000")),0)</f>
        <v>0</v>
      </c>
      <c r="O3437" s="3">
        <f ca="1">IF($B3437&lt;&gt;"",SUMIF(INDIRECT("ИсходныеДанные!$"&amp;$K$4&amp;"$2:$"&amp;$K$4&amp;"$50000"),$B3437&amp;"#"&amp;O$6,INDIRECT("ИсходныеДанные!$J$2:$J$50000")),0)</f>
        <v>0</v>
      </c>
      <c r="P3437" s="3">
        <f ca="1">IF($B3437&lt;&gt;"",SUMIF(INDIRECT("ИсходныеДанные!$"&amp;$K$4&amp;"$2:$"&amp;$K$4&amp;"$50000"),$B3437&amp;"#"&amp;P$6,INDIRECT("ИсходныеДанные!$J$2:$J$50000")),0)</f>
        <v>0</v>
      </c>
      <c r="Q3437" s="3">
        <f ca="1">IF($B3437&lt;&gt;"",SUMIF(INDIRECT("ИсходныеДанные!$"&amp;$K$4&amp;"$2:$"&amp;$K$4&amp;"$50000"),$B3437&amp;"#"&amp;Q$6,INDIRECT("ИсходныеДанные!$J$2:$J$50000")),0)</f>
        <v>0</v>
      </c>
      <c r="R3437" s="3">
        <f ca="1">IF($B3437&lt;&gt;"",SUMIF(INDIRECT("ИсходныеДанные!$"&amp;$K$4&amp;"$2:$"&amp;$K$4&amp;"$50000"),$B3437&amp;"#"&amp;R$6,INDIRECT("ИсходныеДанные!$J$2:$J$50000")),0)</f>
        <v>0</v>
      </c>
      <c r="S3437" s="3">
        <f ca="1">IF($B3437&lt;&gt;"",SUMIF(INDIRECT("ИсходныеДанные!$"&amp;$K$4&amp;"$2:$"&amp;$K$4&amp;"$50000"),$B3437&amp;"#"&amp;S$6,INDIRECT("ИсходныеДанные!$J$2:$J$50000")),0)</f>
        <v>0</v>
      </c>
      <c r="T3437" s="3">
        <f ca="1">IF($B3437&lt;&gt;"",SUMIF(INDIRECT("ИсходныеДанные!$"&amp;$K$4&amp;"$2:$"&amp;$K$4&amp;"$50000"),$B3437&amp;"#"&amp;T$6,INDIRECT("ИсходныеДанные!$J$2:$J$50000")),0)</f>
        <v>0</v>
      </c>
      <c r="U3437" s="3">
        <f ca="1">IF($B3437&lt;&gt;"",SUMIF(INDIRECT("ИсходныеДанные!$"&amp;$K$4&amp;"$2:$"&amp;$K$4&amp;"$50000"),$B3437&amp;"#"&amp;U$6,INDIRECT("ИсходныеДанные!$J$2:$J$50000")),0)</f>
        <v>0</v>
      </c>
      <c r="V3437" s="3">
        <f ca="1">IF($B3437&lt;&gt;"",SUMIF(INDIRECT("ИсходныеДанные!$"&amp;$K$4&amp;"$2:$"&amp;$K$4&amp;"$50000"),$B3437&amp;"#"&amp;V$6,INDIRECT("ИсходныеДанные!$J$2:$J$50000")),0)</f>
        <v>0</v>
      </c>
      <c r="W3437" s="16" t="e">
        <f ca="1">SUM(K3437:V3437)/Пофамильно!$R$1</f>
        <v>#DIV/0!</v>
      </c>
    </row>
    <row r="3438" spans="1:23" x14ac:dyDescent="0.25">
      <c r="A3438" s="10" t="str">
        <f t="shared" ca="1" si="55"/>
        <v>delete</v>
      </c>
      <c r="B3438" s="16" cm="1">
        <f t="array" aca="1" ref="B3438" ca="1">INDIRECT("УникальныеСписки!D"&amp;ROW()-$L$4)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14"/>
      <c r="G3438" s="81" t="str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84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84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84" t="str" cm="1">
        <f t="array" aca="1" ref="J3438" ca="1">_xlfn.XLOOKUP($B3438,INDIRECT(SUBSTITUTE("ИсходныеДанные!$где$2:$где$50000","где",$B$4)),INDIRECT(SUBSTITUTE("ИсходныеДанные!$что$2:$что$50000","что",J$4)),"",0,1)</f>
        <v/>
      </c>
      <c r="K3438" s="3">
        <f ca="1">IF($B3438&lt;&gt;"",SUMIF(INDIRECT("ИсходныеДанные!$"&amp;$K$4&amp;"$2:$"&amp;$K$4&amp;"$50000"),$B3438&amp;"#"&amp;K$6,INDIRECT("ИсходныеДанные!$J$2:$J$50000")),0)</f>
        <v>0</v>
      </c>
      <c r="L3438" s="3">
        <f ca="1">IF($B3438&lt;&gt;"",SUMIF(INDIRECT("ИсходныеДанные!$"&amp;$K$4&amp;"$2:$"&amp;$K$4&amp;"$50000"),$B3438&amp;"#"&amp;L$6,INDIRECT("ИсходныеДанные!$J$2:$J$50000")),0)</f>
        <v>0</v>
      </c>
      <c r="M3438" s="3">
        <f ca="1">IF($B3438&lt;&gt;"",SUMIF(INDIRECT("ИсходныеДанные!$"&amp;$K$4&amp;"$2:$"&amp;$K$4&amp;"$50000"),$B3438&amp;"#"&amp;M$6,INDIRECT("ИсходныеДанные!$J$2:$J$50000")),0)</f>
        <v>0</v>
      </c>
      <c r="N3438" s="3">
        <f ca="1">IF($B3438&lt;&gt;"",SUMIF(INDIRECT("ИсходныеДанные!$"&amp;$K$4&amp;"$2:$"&amp;$K$4&amp;"$50000"),$B3438&amp;"#"&amp;N$6,INDIRECT("ИсходныеДанные!$J$2:$J$50000")),0)</f>
        <v>0</v>
      </c>
      <c r="O3438" s="3">
        <f ca="1">IF($B3438&lt;&gt;"",SUMIF(INDIRECT("ИсходныеДанные!$"&amp;$K$4&amp;"$2:$"&amp;$K$4&amp;"$50000"),$B3438&amp;"#"&amp;O$6,INDIRECT("ИсходныеДанные!$J$2:$J$50000")),0)</f>
        <v>0</v>
      </c>
      <c r="P3438" s="3">
        <f ca="1">IF($B3438&lt;&gt;"",SUMIF(INDIRECT("ИсходныеДанные!$"&amp;$K$4&amp;"$2:$"&amp;$K$4&amp;"$50000"),$B3438&amp;"#"&amp;P$6,INDIRECT("ИсходныеДанные!$J$2:$J$50000")),0)</f>
        <v>0</v>
      </c>
      <c r="Q3438" s="3">
        <f ca="1">IF($B3438&lt;&gt;"",SUMIF(INDIRECT("ИсходныеДанные!$"&amp;$K$4&amp;"$2:$"&amp;$K$4&amp;"$50000"),$B3438&amp;"#"&amp;Q$6,INDIRECT("ИсходныеДанные!$J$2:$J$50000")),0)</f>
        <v>0</v>
      </c>
      <c r="R3438" s="3">
        <f ca="1">IF($B3438&lt;&gt;"",SUMIF(INDIRECT("ИсходныеДанные!$"&amp;$K$4&amp;"$2:$"&amp;$K$4&amp;"$50000"),$B3438&amp;"#"&amp;R$6,INDIRECT("ИсходныеДанные!$J$2:$J$50000")),0)</f>
        <v>0</v>
      </c>
      <c r="S3438" s="3">
        <f ca="1">IF($B3438&lt;&gt;"",SUMIF(INDIRECT("ИсходныеДанные!$"&amp;$K$4&amp;"$2:$"&amp;$K$4&amp;"$50000"),$B3438&amp;"#"&amp;S$6,INDIRECT("ИсходныеДанные!$J$2:$J$50000")),0)</f>
        <v>0</v>
      </c>
      <c r="T3438" s="3">
        <f ca="1">IF($B3438&lt;&gt;"",SUMIF(INDIRECT("ИсходныеДанные!$"&amp;$K$4&amp;"$2:$"&amp;$K$4&amp;"$50000"),$B3438&amp;"#"&amp;T$6,INDIRECT("ИсходныеДанные!$J$2:$J$50000")),0)</f>
        <v>0</v>
      </c>
      <c r="U3438" s="3">
        <f ca="1">IF($B3438&lt;&gt;"",SUMIF(INDIRECT("ИсходныеДанные!$"&amp;$K$4&amp;"$2:$"&amp;$K$4&amp;"$50000"),$B3438&amp;"#"&amp;U$6,INDIRECT("ИсходныеДанные!$J$2:$J$50000")),0)</f>
        <v>0</v>
      </c>
      <c r="V3438" s="3">
        <f ca="1">IF($B3438&lt;&gt;"",SUMIF(INDIRECT("ИсходныеДанные!$"&amp;$K$4&amp;"$2:$"&amp;$K$4&amp;"$50000"),$B3438&amp;"#"&amp;V$6,INDIRECT("ИсходныеДанные!$J$2:$J$50000")),0)</f>
        <v>0</v>
      </c>
      <c r="W3438" s="16" t="e">
        <f ca="1">SUM(K3438:V3438)/Пофамильно!$R$1</f>
        <v>#DIV/0!</v>
      </c>
    </row>
    <row r="3439" spans="1:23" x14ac:dyDescent="0.25">
      <c r="A3439" s="10" t="str">
        <f t="shared" ca="1" si="55"/>
        <v>delete</v>
      </c>
      <c r="B3439" s="16" cm="1">
        <f t="array" aca="1" ref="B3439" ca="1">INDIRECT("УникальныеСписки!D"&amp;ROW()-$L$4)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14"/>
      <c r="G3439" s="81" t="str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84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84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84" t="str" cm="1">
        <f t="array" aca="1" ref="J3439" ca="1">_xlfn.XLOOKUP($B3439,INDIRECT(SUBSTITUTE("ИсходныеДанные!$где$2:$где$50000","где",$B$4)),INDIRECT(SUBSTITUTE("ИсходныеДанные!$что$2:$что$50000","что",J$4)),"",0,1)</f>
        <v/>
      </c>
      <c r="K3439" s="3">
        <f ca="1">IF($B3439&lt;&gt;"",SUMIF(INDIRECT("ИсходныеДанные!$"&amp;$K$4&amp;"$2:$"&amp;$K$4&amp;"$50000"),$B3439&amp;"#"&amp;K$6,INDIRECT("ИсходныеДанные!$J$2:$J$50000")),0)</f>
        <v>0</v>
      </c>
      <c r="L3439" s="3">
        <f ca="1">IF($B3439&lt;&gt;"",SUMIF(INDIRECT("ИсходныеДанные!$"&amp;$K$4&amp;"$2:$"&amp;$K$4&amp;"$50000"),$B3439&amp;"#"&amp;L$6,INDIRECT("ИсходныеДанные!$J$2:$J$50000")),0)</f>
        <v>0</v>
      </c>
      <c r="M3439" s="3">
        <f ca="1">IF($B3439&lt;&gt;"",SUMIF(INDIRECT("ИсходныеДанные!$"&amp;$K$4&amp;"$2:$"&amp;$K$4&amp;"$50000"),$B3439&amp;"#"&amp;M$6,INDIRECT("ИсходныеДанные!$J$2:$J$50000")),0)</f>
        <v>0</v>
      </c>
      <c r="N3439" s="3">
        <f ca="1">IF($B3439&lt;&gt;"",SUMIF(INDIRECT("ИсходныеДанные!$"&amp;$K$4&amp;"$2:$"&amp;$K$4&amp;"$50000"),$B3439&amp;"#"&amp;N$6,INDIRECT("ИсходныеДанные!$J$2:$J$50000")),0)</f>
        <v>0</v>
      </c>
      <c r="O3439" s="3">
        <f ca="1">IF($B3439&lt;&gt;"",SUMIF(INDIRECT("ИсходныеДанные!$"&amp;$K$4&amp;"$2:$"&amp;$K$4&amp;"$50000"),$B3439&amp;"#"&amp;O$6,INDIRECT("ИсходныеДанные!$J$2:$J$50000")),0)</f>
        <v>0</v>
      </c>
      <c r="P3439" s="3">
        <f ca="1">IF($B3439&lt;&gt;"",SUMIF(INDIRECT("ИсходныеДанные!$"&amp;$K$4&amp;"$2:$"&amp;$K$4&amp;"$50000"),$B3439&amp;"#"&amp;P$6,INDIRECT("ИсходныеДанные!$J$2:$J$50000")),0)</f>
        <v>0</v>
      </c>
      <c r="Q3439" s="3">
        <f ca="1">IF($B3439&lt;&gt;"",SUMIF(INDIRECT("ИсходныеДанные!$"&amp;$K$4&amp;"$2:$"&amp;$K$4&amp;"$50000"),$B3439&amp;"#"&amp;Q$6,INDIRECT("ИсходныеДанные!$J$2:$J$50000")),0)</f>
        <v>0</v>
      </c>
      <c r="R3439" s="3">
        <f ca="1">IF($B3439&lt;&gt;"",SUMIF(INDIRECT("ИсходныеДанные!$"&amp;$K$4&amp;"$2:$"&amp;$K$4&amp;"$50000"),$B3439&amp;"#"&amp;R$6,INDIRECT("ИсходныеДанные!$J$2:$J$50000")),0)</f>
        <v>0</v>
      </c>
      <c r="S3439" s="3">
        <f ca="1">IF($B3439&lt;&gt;"",SUMIF(INDIRECT("ИсходныеДанные!$"&amp;$K$4&amp;"$2:$"&amp;$K$4&amp;"$50000"),$B3439&amp;"#"&amp;S$6,INDIRECT("ИсходныеДанные!$J$2:$J$50000")),0)</f>
        <v>0</v>
      </c>
      <c r="T3439" s="3">
        <f ca="1">IF($B3439&lt;&gt;"",SUMIF(INDIRECT("ИсходныеДанные!$"&amp;$K$4&amp;"$2:$"&amp;$K$4&amp;"$50000"),$B3439&amp;"#"&amp;T$6,INDIRECT("ИсходныеДанные!$J$2:$J$50000")),0)</f>
        <v>0</v>
      </c>
      <c r="U3439" s="3">
        <f ca="1">IF($B3439&lt;&gt;"",SUMIF(INDIRECT("ИсходныеДанные!$"&amp;$K$4&amp;"$2:$"&amp;$K$4&amp;"$50000"),$B3439&amp;"#"&amp;U$6,INDIRECT("ИсходныеДанные!$J$2:$J$50000")),0)</f>
        <v>0</v>
      </c>
      <c r="V3439" s="3">
        <f ca="1">IF($B3439&lt;&gt;"",SUMIF(INDIRECT("ИсходныеДанные!$"&amp;$K$4&amp;"$2:$"&amp;$K$4&amp;"$50000"),$B3439&amp;"#"&amp;V$6,INDIRECT("ИсходныеДанные!$J$2:$J$50000")),0)</f>
        <v>0</v>
      </c>
      <c r="W3439" s="16" t="e">
        <f ca="1">SUM(K3439:V3439)/Пофамильно!$R$1</f>
        <v>#DIV/0!</v>
      </c>
    </row>
    <row r="3440" spans="1:23" x14ac:dyDescent="0.25">
      <c r="A3440" s="10" t="str">
        <f t="shared" ca="1" si="55"/>
        <v>delete</v>
      </c>
      <c r="B3440" s="16" cm="1">
        <f t="array" aca="1" ref="B3440" ca="1">INDIRECT("УникальныеСписки!D"&amp;ROW()-$L$4)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14"/>
      <c r="G3440" s="81" t="str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84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84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84" t="str" cm="1">
        <f t="array" aca="1" ref="J3440" ca="1">_xlfn.XLOOKUP($B3440,INDIRECT(SUBSTITUTE("ИсходныеДанные!$где$2:$где$50000","где",$B$4)),INDIRECT(SUBSTITUTE("ИсходныеДанные!$что$2:$что$50000","что",J$4)),"",0,1)</f>
        <v/>
      </c>
      <c r="K3440" s="3">
        <f ca="1">IF($B3440&lt;&gt;"",SUMIF(INDIRECT("ИсходныеДанные!$"&amp;$K$4&amp;"$2:$"&amp;$K$4&amp;"$50000"),$B3440&amp;"#"&amp;K$6,INDIRECT("ИсходныеДанные!$J$2:$J$50000")),0)</f>
        <v>0</v>
      </c>
      <c r="L3440" s="3">
        <f ca="1">IF($B3440&lt;&gt;"",SUMIF(INDIRECT("ИсходныеДанные!$"&amp;$K$4&amp;"$2:$"&amp;$K$4&amp;"$50000"),$B3440&amp;"#"&amp;L$6,INDIRECT("ИсходныеДанные!$J$2:$J$50000")),0)</f>
        <v>0</v>
      </c>
      <c r="M3440" s="3">
        <f ca="1">IF($B3440&lt;&gt;"",SUMIF(INDIRECT("ИсходныеДанные!$"&amp;$K$4&amp;"$2:$"&amp;$K$4&amp;"$50000"),$B3440&amp;"#"&amp;M$6,INDIRECT("ИсходныеДанные!$J$2:$J$50000")),0)</f>
        <v>0</v>
      </c>
      <c r="N3440" s="3">
        <f ca="1">IF($B3440&lt;&gt;"",SUMIF(INDIRECT("ИсходныеДанные!$"&amp;$K$4&amp;"$2:$"&amp;$K$4&amp;"$50000"),$B3440&amp;"#"&amp;N$6,INDIRECT("ИсходныеДанные!$J$2:$J$50000")),0)</f>
        <v>0</v>
      </c>
      <c r="O3440" s="3">
        <f ca="1">IF($B3440&lt;&gt;"",SUMIF(INDIRECT("ИсходныеДанные!$"&amp;$K$4&amp;"$2:$"&amp;$K$4&amp;"$50000"),$B3440&amp;"#"&amp;O$6,INDIRECT("ИсходныеДанные!$J$2:$J$50000")),0)</f>
        <v>0</v>
      </c>
      <c r="P3440" s="3">
        <f ca="1">IF($B3440&lt;&gt;"",SUMIF(INDIRECT("ИсходныеДанные!$"&amp;$K$4&amp;"$2:$"&amp;$K$4&amp;"$50000"),$B3440&amp;"#"&amp;P$6,INDIRECT("ИсходныеДанные!$J$2:$J$50000")),0)</f>
        <v>0</v>
      </c>
      <c r="Q3440" s="3">
        <f ca="1">IF($B3440&lt;&gt;"",SUMIF(INDIRECT("ИсходныеДанные!$"&amp;$K$4&amp;"$2:$"&amp;$K$4&amp;"$50000"),$B3440&amp;"#"&amp;Q$6,INDIRECT("ИсходныеДанные!$J$2:$J$50000")),0)</f>
        <v>0</v>
      </c>
      <c r="R3440" s="3">
        <f ca="1">IF($B3440&lt;&gt;"",SUMIF(INDIRECT("ИсходныеДанные!$"&amp;$K$4&amp;"$2:$"&amp;$K$4&amp;"$50000"),$B3440&amp;"#"&amp;R$6,INDIRECT("ИсходныеДанные!$J$2:$J$50000")),0)</f>
        <v>0</v>
      </c>
      <c r="S3440" s="3">
        <f ca="1">IF($B3440&lt;&gt;"",SUMIF(INDIRECT("ИсходныеДанные!$"&amp;$K$4&amp;"$2:$"&amp;$K$4&amp;"$50000"),$B3440&amp;"#"&amp;S$6,INDIRECT("ИсходныеДанные!$J$2:$J$50000")),0)</f>
        <v>0</v>
      </c>
      <c r="T3440" s="3">
        <f ca="1">IF($B3440&lt;&gt;"",SUMIF(INDIRECT("ИсходныеДанные!$"&amp;$K$4&amp;"$2:$"&amp;$K$4&amp;"$50000"),$B3440&amp;"#"&amp;T$6,INDIRECT("ИсходныеДанные!$J$2:$J$50000")),0)</f>
        <v>0</v>
      </c>
      <c r="U3440" s="3">
        <f ca="1">IF($B3440&lt;&gt;"",SUMIF(INDIRECT("ИсходныеДанные!$"&amp;$K$4&amp;"$2:$"&amp;$K$4&amp;"$50000"),$B3440&amp;"#"&amp;U$6,INDIRECT("ИсходныеДанные!$J$2:$J$50000")),0)</f>
        <v>0</v>
      </c>
      <c r="V3440" s="3">
        <f ca="1">IF($B3440&lt;&gt;"",SUMIF(INDIRECT("ИсходныеДанные!$"&amp;$K$4&amp;"$2:$"&amp;$K$4&amp;"$50000"),$B3440&amp;"#"&amp;V$6,INDIRECT("ИсходныеДанные!$J$2:$J$50000")),0)</f>
        <v>0</v>
      </c>
      <c r="W3440" s="16" t="e">
        <f ca="1">SUM(K3440:V3440)/Пофамильно!$R$1</f>
        <v>#DIV/0!</v>
      </c>
    </row>
    <row r="3441" spans="1:23" x14ac:dyDescent="0.25">
      <c r="A3441" s="10" t="str">
        <f t="shared" ca="1" si="55"/>
        <v>delete</v>
      </c>
      <c r="B3441" s="16" cm="1">
        <f t="array" aca="1" ref="B3441" ca="1">INDIRECT("УникальныеСписки!D"&amp;ROW()-$L$4)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14"/>
      <c r="G3441" s="81" t="str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84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84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84" t="str" cm="1">
        <f t="array" aca="1" ref="J3441" ca="1">_xlfn.XLOOKUP($B3441,INDIRECT(SUBSTITUTE("ИсходныеДанные!$где$2:$где$50000","где",$B$4)),INDIRECT(SUBSTITUTE("ИсходныеДанные!$что$2:$что$50000","что",J$4)),"",0,1)</f>
        <v/>
      </c>
      <c r="K3441" s="3">
        <f ca="1">IF($B3441&lt;&gt;"",SUMIF(INDIRECT("ИсходныеДанные!$"&amp;$K$4&amp;"$2:$"&amp;$K$4&amp;"$50000"),$B3441&amp;"#"&amp;K$6,INDIRECT("ИсходныеДанные!$J$2:$J$50000")),0)</f>
        <v>0</v>
      </c>
      <c r="L3441" s="3">
        <f ca="1">IF($B3441&lt;&gt;"",SUMIF(INDIRECT("ИсходныеДанные!$"&amp;$K$4&amp;"$2:$"&amp;$K$4&amp;"$50000"),$B3441&amp;"#"&amp;L$6,INDIRECT("ИсходныеДанные!$J$2:$J$50000")),0)</f>
        <v>0</v>
      </c>
      <c r="M3441" s="3">
        <f ca="1">IF($B3441&lt;&gt;"",SUMIF(INDIRECT("ИсходныеДанные!$"&amp;$K$4&amp;"$2:$"&amp;$K$4&amp;"$50000"),$B3441&amp;"#"&amp;M$6,INDIRECT("ИсходныеДанные!$J$2:$J$50000")),0)</f>
        <v>0</v>
      </c>
      <c r="N3441" s="3">
        <f ca="1">IF($B3441&lt;&gt;"",SUMIF(INDIRECT("ИсходныеДанные!$"&amp;$K$4&amp;"$2:$"&amp;$K$4&amp;"$50000"),$B3441&amp;"#"&amp;N$6,INDIRECT("ИсходныеДанные!$J$2:$J$50000")),0)</f>
        <v>0</v>
      </c>
      <c r="O3441" s="3">
        <f ca="1">IF($B3441&lt;&gt;"",SUMIF(INDIRECT("ИсходныеДанные!$"&amp;$K$4&amp;"$2:$"&amp;$K$4&amp;"$50000"),$B3441&amp;"#"&amp;O$6,INDIRECT("ИсходныеДанные!$J$2:$J$50000")),0)</f>
        <v>0</v>
      </c>
      <c r="P3441" s="3">
        <f ca="1">IF($B3441&lt;&gt;"",SUMIF(INDIRECT("ИсходныеДанные!$"&amp;$K$4&amp;"$2:$"&amp;$K$4&amp;"$50000"),$B3441&amp;"#"&amp;P$6,INDIRECT("ИсходныеДанные!$J$2:$J$50000")),0)</f>
        <v>0</v>
      </c>
      <c r="Q3441" s="3">
        <f ca="1">IF($B3441&lt;&gt;"",SUMIF(INDIRECT("ИсходныеДанные!$"&amp;$K$4&amp;"$2:$"&amp;$K$4&amp;"$50000"),$B3441&amp;"#"&amp;Q$6,INDIRECT("ИсходныеДанные!$J$2:$J$50000")),0)</f>
        <v>0</v>
      </c>
      <c r="R3441" s="3">
        <f ca="1">IF($B3441&lt;&gt;"",SUMIF(INDIRECT("ИсходныеДанные!$"&amp;$K$4&amp;"$2:$"&amp;$K$4&amp;"$50000"),$B3441&amp;"#"&amp;R$6,INDIRECT("ИсходныеДанные!$J$2:$J$50000")),0)</f>
        <v>0</v>
      </c>
      <c r="S3441" s="3">
        <f ca="1">IF($B3441&lt;&gt;"",SUMIF(INDIRECT("ИсходныеДанные!$"&amp;$K$4&amp;"$2:$"&amp;$K$4&amp;"$50000"),$B3441&amp;"#"&amp;S$6,INDIRECT("ИсходныеДанные!$J$2:$J$50000")),0)</f>
        <v>0</v>
      </c>
      <c r="T3441" s="3">
        <f ca="1">IF($B3441&lt;&gt;"",SUMIF(INDIRECT("ИсходныеДанные!$"&amp;$K$4&amp;"$2:$"&amp;$K$4&amp;"$50000"),$B3441&amp;"#"&amp;T$6,INDIRECT("ИсходныеДанные!$J$2:$J$50000")),0)</f>
        <v>0</v>
      </c>
      <c r="U3441" s="3">
        <f ca="1">IF($B3441&lt;&gt;"",SUMIF(INDIRECT("ИсходныеДанные!$"&amp;$K$4&amp;"$2:$"&amp;$K$4&amp;"$50000"),$B3441&amp;"#"&amp;U$6,INDIRECT("ИсходныеДанные!$J$2:$J$50000")),0)</f>
        <v>0</v>
      </c>
      <c r="V3441" s="3">
        <f ca="1">IF($B3441&lt;&gt;"",SUMIF(INDIRECT("ИсходныеДанные!$"&amp;$K$4&amp;"$2:$"&amp;$K$4&amp;"$50000"),$B3441&amp;"#"&amp;V$6,INDIRECT("ИсходныеДанные!$J$2:$J$50000")),0)</f>
        <v>0</v>
      </c>
      <c r="W3441" s="16" t="e">
        <f ca="1">SUM(K3441:V3441)/Пофамильно!$R$1</f>
        <v>#DIV/0!</v>
      </c>
    </row>
    <row r="3442" spans="1:23" x14ac:dyDescent="0.25">
      <c r="A3442" s="10" t="str">
        <f t="shared" ca="1" si="55"/>
        <v>delete</v>
      </c>
      <c r="B3442" s="16" cm="1">
        <f t="array" aca="1" ref="B3442" ca="1">INDIRECT("УникальныеСписки!D"&amp;ROW()-$L$4)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14"/>
      <c r="G3442" s="81" t="str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84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84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84" t="str" cm="1">
        <f t="array" aca="1" ref="J3442" ca="1">_xlfn.XLOOKUP($B3442,INDIRECT(SUBSTITUTE("ИсходныеДанные!$где$2:$где$50000","где",$B$4)),INDIRECT(SUBSTITUTE("ИсходныеДанные!$что$2:$что$50000","что",J$4)),"",0,1)</f>
        <v/>
      </c>
      <c r="K3442" s="3">
        <f ca="1">IF($B3442&lt;&gt;"",SUMIF(INDIRECT("ИсходныеДанные!$"&amp;$K$4&amp;"$2:$"&amp;$K$4&amp;"$50000"),$B3442&amp;"#"&amp;K$6,INDIRECT("ИсходныеДанные!$J$2:$J$50000")),0)</f>
        <v>0</v>
      </c>
      <c r="L3442" s="3">
        <f ca="1">IF($B3442&lt;&gt;"",SUMIF(INDIRECT("ИсходныеДанные!$"&amp;$K$4&amp;"$2:$"&amp;$K$4&amp;"$50000"),$B3442&amp;"#"&amp;L$6,INDIRECT("ИсходныеДанные!$J$2:$J$50000")),0)</f>
        <v>0</v>
      </c>
      <c r="M3442" s="3">
        <f ca="1">IF($B3442&lt;&gt;"",SUMIF(INDIRECT("ИсходныеДанные!$"&amp;$K$4&amp;"$2:$"&amp;$K$4&amp;"$50000"),$B3442&amp;"#"&amp;M$6,INDIRECT("ИсходныеДанные!$J$2:$J$50000")),0)</f>
        <v>0</v>
      </c>
      <c r="N3442" s="3">
        <f ca="1">IF($B3442&lt;&gt;"",SUMIF(INDIRECT("ИсходныеДанные!$"&amp;$K$4&amp;"$2:$"&amp;$K$4&amp;"$50000"),$B3442&amp;"#"&amp;N$6,INDIRECT("ИсходныеДанные!$J$2:$J$50000")),0)</f>
        <v>0</v>
      </c>
      <c r="O3442" s="3">
        <f ca="1">IF($B3442&lt;&gt;"",SUMIF(INDIRECT("ИсходныеДанные!$"&amp;$K$4&amp;"$2:$"&amp;$K$4&amp;"$50000"),$B3442&amp;"#"&amp;O$6,INDIRECT("ИсходныеДанные!$J$2:$J$50000")),0)</f>
        <v>0</v>
      </c>
      <c r="P3442" s="3">
        <f ca="1">IF($B3442&lt;&gt;"",SUMIF(INDIRECT("ИсходныеДанные!$"&amp;$K$4&amp;"$2:$"&amp;$K$4&amp;"$50000"),$B3442&amp;"#"&amp;P$6,INDIRECT("ИсходныеДанные!$J$2:$J$50000")),0)</f>
        <v>0</v>
      </c>
      <c r="Q3442" s="3">
        <f ca="1">IF($B3442&lt;&gt;"",SUMIF(INDIRECT("ИсходныеДанные!$"&amp;$K$4&amp;"$2:$"&amp;$K$4&amp;"$50000"),$B3442&amp;"#"&amp;Q$6,INDIRECT("ИсходныеДанные!$J$2:$J$50000")),0)</f>
        <v>0</v>
      </c>
      <c r="R3442" s="3">
        <f ca="1">IF($B3442&lt;&gt;"",SUMIF(INDIRECT("ИсходныеДанные!$"&amp;$K$4&amp;"$2:$"&amp;$K$4&amp;"$50000"),$B3442&amp;"#"&amp;R$6,INDIRECT("ИсходныеДанные!$J$2:$J$50000")),0)</f>
        <v>0</v>
      </c>
      <c r="S3442" s="3">
        <f ca="1">IF($B3442&lt;&gt;"",SUMIF(INDIRECT("ИсходныеДанные!$"&amp;$K$4&amp;"$2:$"&amp;$K$4&amp;"$50000"),$B3442&amp;"#"&amp;S$6,INDIRECT("ИсходныеДанные!$J$2:$J$50000")),0)</f>
        <v>0</v>
      </c>
      <c r="T3442" s="3">
        <f ca="1">IF($B3442&lt;&gt;"",SUMIF(INDIRECT("ИсходныеДанные!$"&amp;$K$4&amp;"$2:$"&amp;$K$4&amp;"$50000"),$B3442&amp;"#"&amp;T$6,INDIRECT("ИсходныеДанные!$J$2:$J$50000")),0)</f>
        <v>0</v>
      </c>
      <c r="U3442" s="3">
        <f ca="1">IF($B3442&lt;&gt;"",SUMIF(INDIRECT("ИсходныеДанные!$"&amp;$K$4&amp;"$2:$"&amp;$K$4&amp;"$50000"),$B3442&amp;"#"&amp;U$6,INDIRECT("ИсходныеДанные!$J$2:$J$50000")),0)</f>
        <v>0</v>
      </c>
      <c r="V3442" s="3">
        <f ca="1">IF($B3442&lt;&gt;"",SUMIF(INDIRECT("ИсходныеДанные!$"&amp;$K$4&amp;"$2:$"&amp;$K$4&amp;"$50000"),$B3442&amp;"#"&amp;V$6,INDIRECT("ИсходныеДанные!$J$2:$J$50000")),0)</f>
        <v>0</v>
      </c>
      <c r="W3442" s="16" t="e">
        <f ca="1">SUM(K3442:V3442)/Пофамильно!$R$1</f>
        <v>#DIV/0!</v>
      </c>
    </row>
    <row r="3443" spans="1:23" x14ac:dyDescent="0.25">
      <c r="A3443" s="10" t="str">
        <f t="shared" ca="1" si="55"/>
        <v>delete</v>
      </c>
      <c r="B3443" s="16" cm="1">
        <f t="array" aca="1" ref="B3443" ca="1">INDIRECT("УникальныеСписки!D"&amp;ROW()-$L$4)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14"/>
      <c r="G3443" s="81" t="str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84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84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84" t="str" cm="1">
        <f t="array" aca="1" ref="J3443" ca="1">_xlfn.XLOOKUP($B3443,INDIRECT(SUBSTITUTE("ИсходныеДанные!$где$2:$где$50000","где",$B$4)),INDIRECT(SUBSTITUTE("ИсходныеДанные!$что$2:$что$50000","что",J$4)),"",0,1)</f>
        <v/>
      </c>
      <c r="K3443" s="3">
        <f ca="1">IF($B3443&lt;&gt;"",SUMIF(INDIRECT("ИсходныеДанные!$"&amp;$K$4&amp;"$2:$"&amp;$K$4&amp;"$50000"),$B3443&amp;"#"&amp;K$6,INDIRECT("ИсходныеДанные!$J$2:$J$50000")),0)</f>
        <v>0</v>
      </c>
      <c r="L3443" s="3">
        <f ca="1">IF($B3443&lt;&gt;"",SUMIF(INDIRECT("ИсходныеДанные!$"&amp;$K$4&amp;"$2:$"&amp;$K$4&amp;"$50000"),$B3443&amp;"#"&amp;L$6,INDIRECT("ИсходныеДанные!$J$2:$J$50000")),0)</f>
        <v>0</v>
      </c>
      <c r="M3443" s="3">
        <f ca="1">IF($B3443&lt;&gt;"",SUMIF(INDIRECT("ИсходныеДанные!$"&amp;$K$4&amp;"$2:$"&amp;$K$4&amp;"$50000"),$B3443&amp;"#"&amp;M$6,INDIRECT("ИсходныеДанные!$J$2:$J$50000")),0)</f>
        <v>0</v>
      </c>
      <c r="N3443" s="3">
        <f ca="1">IF($B3443&lt;&gt;"",SUMIF(INDIRECT("ИсходныеДанные!$"&amp;$K$4&amp;"$2:$"&amp;$K$4&amp;"$50000"),$B3443&amp;"#"&amp;N$6,INDIRECT("ИсходныеДанные!$J$2:$J$50000")),0)</f>
        <v>0</v>
      </c>
      <c r="O3443" s="3">
        <f ca="1">IF($B3443&lt;&gt;"",SUMIF(INDIRECT("ИсходныеДанные!$"&amp;$K$4&amp;"$2:$"&amp;$K$4&amp;"$50000"),$B3443&amp;"#"&amp;O$6,INDIRECT("ИсходныеДанные!$J$2:$J$50000")),0)</f>
        <v>0</v>
      </c>
      <c r="P3443" s="3">
        <f ca="1">IF($B3443&lt;&gt;"",SUMIF(INDIRECT("ИсходныеДанные!$"&amp;$K$4&amp;"$2:$"&amp;$K$4&amp;"$50000"),$B3443&amp;"#"&amp;P$6,INDIRECT("ИсходныеДанные!$J$2:$J$50000")),0)</f>
        <v>0</v>
      </c>
      <c r="Q3443" s="3">
        <f ca="1">IF($B3443&lt;&gt;"",SUMIF(INDIRECT("ИсходныеДанные!$"&amp;$K$4&amp;"$2:$"&amp;$K$4&amp;"$50000"),$B3443&amp;"#"&amp;Q$6,INDIRECT("ИсходныеДанные!$J$2:$J$50000")),0)</f>
        <v>0</v>
      </c>
      <c r="R3443" s="3">
        <f ca="1">IF($B3443&lt;&gt;"",SUMIF(INDIRECT("ИсходныеДанные!$"&amp;$K$4&amp;"$2:$"&amp;$K$4&amp;"$50000"),$B3443&amp;"#"&amp;R$6,INDIRECT("ИсходныеДанные!$J$2:$J$50000")),0)</f>
        <v>0</v>
      </c>
      <c r="S3443" s="3">
        <f ca="1">IF($B3443&lt;&gt;"",SUMIF(INDIRECT("ИсходныеДанные!$"&amp;$K$4&amp;"$2:$"&amp;$K$4&amp;"$50000"),$B3443&amp;"#"&amp;S$6,INDIRECT("ИсходныеДанные!$J$2:$J$50000")),0)</f>
        <v>0</v>
      </c>
      <c r="T3443" s="3">
        <f ca="1">IF($B3443&lt;&gt;"",SUMIF(INDIRECT("ИсходныеДанные!$"&amp;$K$4&amp;"$2:$"&amp;$K$4&amp;"$50000"),$B3443&amp;"#"&amp;T$6,INDIRECT("ИсходныеДанные!$J$2:$J$50000")),0)</f>
        <v>0</v>
      </c>
      <c r="U3443" s="3">
        <f ca="1">IF($B3443&lt;&gt;"",SUMIF(INDIRECT("ИсходныеДанные!$"&amp;$K$4&amp;"$2:$"&amp;$K$4&amp;"$50000"),$B3443&amp;"#"&amp;U$6,INDIRECT("ИсходныеДанные!$J$2:$J$50000")),0)</f>
        <v>0</v>
      </c>
      <c r="V3443" s="3">
        <f ca="1">IF($B3443&lt;&gt;"",SUMIF(INDIRECT("ИсходныеДанные!$"&amp;$K$4&amp;"$2:$"&amp;$K$4&amp;"$50000"),$B3443&amp;"#"&amp;V$6,INDIRECT("ИсходныеДанные!$J$2:$J$50000")),0)</f>
        <v>0</v>
      </c>
      <c r="W3443" s="16" t="e">
        <f ca="1">SUM(K3443:V3443)/Пофамильно!$R$1</f>
        <v>#DIV/0!</v>
      </c>
    </row>
    <row r="3444" spans="1:23" x14ac:dyDescent="0.25">
      <c r="A3444" s="10" t="str">
        <f t="shared" ca="1" si="55"/>
        <v>delete</v>
      </c>
      <c r="B3444" s="16" cm="1">
        <f t="array" aca="1" ref="B3444" ca="1">INDIRECT("УникальныеСписки!D"&amp;ROW()-$L$4)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14"/>
      <c r="G3444" s="81" t="str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84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84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84" t="str" cm="1">
        <f t="array" aca="1" ref="J3444" ca="1">_xlfn.XLOOKUP($B3444,INDIRECT(SUBSTITUTE("ИсходныеДанные!$где$2:$где$50000","где",$B$4)),INDIRECT(SUBSTITUTE("ИсходныеДанные!$что$2:$что$50000","что",J$4)),"",0,1)</f>
        <v/>
      </c>
      <c r="K3444" s="3">
        <f ca="1">IF($B3444&lt;&gt;"",SUMIF(INDIRECT("ИсходныеДанные!$"&amp;$K$4&amp;"$2:$"&amp;$K$4&amp;"$50000"),$B3444&amp;"#"&amp;K$6,INDIRECT("ИсходныеДанные!$J$2:$J$50000")),0)</f>
        <v>0</v>
      </c>
      <c r="L3444" s="3">
        <f ca="1">IF($B3444&lt;&gt;"",SUMIF(INDIRECT("ИсходныеДанные!$"&amp;$K$4&amp;"$2:$"&amp;$K$4&amp;"$50000"),$B3444&amp;"#"&amp;L$6,INDIRECT("ИсходныеДанные!$J$2:$J$50000")),0)</f>
        <v>0</v>
      </c>
      <c r="M3444" s="3">
        <f ca="1">IF($B3444&lt;&gt;"",SUMIF(INDIRECT("ИсходныеДанные!$"&amp;$K$4&amp;"$2:$"&amp;$K$4&amp;"$50000"),$B3444&amp;"#"&amp;M$6,INDIRECT("ИсходныеДанные!$J$2:$J$50000")),0)</f>
        <v>0</v>
      </c>
      <c r="N3444" s="3">
        <f ca="1">IF($B3444&lt;&gt;"",SUMIF(INDIRECT("ИсходныеДанные!$"&amp;$K$4&amp;"$2:$"&amp;$K$4&amp;"$50000"),$B3444&amp;"#"&amp;N$6,INDIRECT("ИсходныеДанные!$J$2:$J$50000")),0)</f>
        <v>0</v>
      </c>
      <c r="O3444" s="3">
        <f ca="1">IF($B3444&lt;&gt;"",SUMIF(INDIRECT("ИсходныеДанные!$"&amp;$K$4&amp;"$2:$"&amp;$K$4&amp;"$50000"),$B3444&amp;"#"&amp;O$6,INDIRECT("ИсходныеДанные!$J$2:$J$50000")),0)</f>
        <v>0</v>
      </c>
      <c r="P3444" s="3">
        <f ca="1">IF($B3444&lt;&gt;"",SUMIF(INDIRECT("ИсходныеДанные!$"&amp;$K$4&amp;"$2:$"&amp;$K$4&amp;"$50000"),$B3444&amp;"#"&amp;P$6,INDIRECT("ИсходныеДанные!$J$2:$J$50000")),0)</f>
        <v>0</v>
      </c>
      <c r="Q3444" s="3">
        <f ca="1">IF($B3444&lt;&gt;"",SUMIF(INDIRECT("ИсходныеДанные!$"&amp;$K$4&amp;"$2:$"&amp;$K$4&amp;"$50000"),$B3444&amp;"#"&amp;Q$6,INDIRECT("ИсходныеДанные!$J$2:$J$50000")),0)</f>
        <v>0</v>
      </c>
      <c r="R3444" s="3">
        <f ca="1">IF($B3444&lt;&gt;"",SUMIF(INDIRECT("ИсходныеДанные!$"&amp;$K$4&amp;"$2:$"&amp;$K$4&amp;"$50000"),$B3444&amp;"#"&amp;R$6,INDIRECT("ИсходныеДанные!$J$2:$J$50000")),0)</f>
        <v>0</v>
      </c>
      <c r="S3444" s="3">
        <f ca="1">IF($B3444&lt;&gt;"",SUMIF(INDIRECT("ИсходныеДанные!$"&amp;$K$4&amp;"$2:$"&amp;$K$4&amp;"$50000"),$B3444&amp;"#"&amp;S$6,INDIRECT("ИсходныеДанные!$J$2:$J$50000")),0)</f>
        <v>0</v>
      </c>
      <c r="T3444" s="3">
        <f ca="1">IF($B3444&lt;&gt;"",SUMIF(INDIRECT("ИсходныеДанные!$"&amp;$K$4&amp;"$2:$"&amp;$K$4&amp;"$50000"),$B3444&amp;"#"&amp;T$6,INDIRECT("ИсходныеДанные!$J$2:$J$50000")),0)</f>
        <v>0</v>
      </c>
      <c r="U3444" s="3">
        <f ca="1">IF($B3444&lt;&gt;"",SUMIF(INDIRECT("ИсходныеДанные!$"&amp;$K$4&amp;"$2:$"&amp;$K$4&amp;"$50000"),$B3444&amp;"#"&amp;U$6,INDIRECT("ИсходныеДанные!$J$2:$J$50000")),0)</f>
        <v>0</v>
      </c>
      <c r="V3444" s="3">
        <f ca="1">IF($B3444&lt;&gt;"",SUMIF(INDIRECT("ИсходныеДанные!$"&amp;$K$4&amp;"$2:$"&amp;$K$4&amp;"$50000"),$B3444&amp;"#"&amp;V$6,INDIRECT("ИсходныеДанные!$J$2:$J$50000")),0)</f>
        <v>0</v>
      </c>
      <c r="W3444" s="16" t="e">
        <f ca="1">SUM(K3444:V3444)/Пофамильно!$R$1</f>
        <v>#DIV/0!</v>
      </c>
    </row>
    <row r="3445" spans="1:23" x14ac:dyDescent="0.25">
      <c r="A3445" s="10" t="str">
        <f t="shared" ca="1" si="55"/>
        <v>delete</v>
      </c>
      <c r="B3445" s="16" cm="1">
        <f t="array" aca="1" ref="B3445" ca="1">INDIRECT("УникальныеСписки!D"&amp;ROW()-$L$4)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14"/>
      <c r="G3445" s="81" t="str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84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84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84" t="str" cm="1">
        <f t="array" aca="1" ref="J3445" ca="1">_xlfn.XLOOKUP($B3445,INDIRECT(SUBSTITUTE("ИсходныеДанные!$где$2:$где$50000","где",$B$4)),INDIRECT(SUBSTITUTE("ИсходныеДанные!$что$2:$что$50000","что",J$4)),"",0,1)</f>
        <v/>
      </c>
      <c r="K3445" s="3">
        <f ca="1">IF($B3445&lt;&gt;"",SUMIF(INDIRECT("ИсходныеДанные!$"&amp;$K$4&amp;"$2:$"&amp;$K$4&amp;"$50000"),$B3445&amp;"#"&amp;K$6,INDIRECT("ИсходныеДанные!$J$2:$J$50000")),0)</f>
        <v>0</v>
      </c>
      <c r="L3445" s="3">
        <f ca="1">IF($B3445&lt;&gt;"",SUMIF(INDIRECT("ИсходныеДанные!$"&amp;$K$4&amp;"$2:$"&amp;$K$4&amp;"$50000"),$B3445&amp;"#"&amp;L$6,INDIRECT("ИсходныеДанные!$J$2:$J$50000")),0)</f>
        <v>0</v>
      </c>
      <c r="M3445" s="3">
        <f ca="1">IF($B3445&lt;&gt;"",SUMIF(INDIRECT("ИсходныеДанные!$"&amp;$K$4&amp;"$2:$"&amp;$K$4&amp;"$50000"),$B3445&amp;"#"&amp;M$6,INDIRECT("ИсходныеДанные!$J$2:$J$50000")),0)</f>
        <v>0</v>
      </c>
      <c r="N3445" s="3">
        <f ca="1">IF($B3445&lt;&gt;"",SUMIF(INDIRECT("ИсходныеДанные!$"&amp;$K$4&amp;"$2:$"&amp;$K$4&amp;"$50000"),$B3445&amp;"#"&amp;N$6,INDIRECT("ИсходныеДанные!$J$2:$J$50000")),0)</f>
        <v>0</v>
      </c>
      <c r="O3445" s="3">
        <f ca="1">IF($B3445&lt;&gt;"",SUMIF(INDIRECT("ИсходныеДанные!$"&amp;$K$4&amp;"$2:$"&amp;$K$4&amp;"$50000"),$B3445&amp;"#"&amp;O$6,INDIRECT("ИсходныеДанные!$J$2:$J$50000")),0)</f>
        <v>0</v>
      </c>
      <c r="P3445" s="3">
        <f ca="1">IF($B3445&lt;&gt;"",SUMIF(INDIRECT("ИсходныеДанные!$"&amp;$K$4&amp;"$2:$"&amp;$K$4&amp;"$50000"),$B3445&amp;"#"&amp;P$6,INDIRECT("ИсходныеДанные!$J$2:$J$50000")),0)</f>
        <v>0</v>
      </c>
      <c r="Q3445" s="3">
        <f ca="1">IF($B3445&lt;&gt;"",SUMIF(INDIRECT("ИсходныеДанные!$"&amp;$K$4&amp;"$2:$"&amp;$K$4&amp;"$50000"),$B3445&amp;"#"&amp;Q$6,INDIRECT("ИсходныеДанные!$J$2:$J$50000")),0)</f>
        <v>0</v>
      </c>
      <c r="R3445" s="3">
        <f ca="1">IF($B3445&lt;&gt;"",SUMIF(INDIRECT("ИсходныеДанные!$"&amp;$K$4&amp;"$2:$"&amp;$K$4&amp;"$50000"),$B3445&amp;"#"&amp;R$6,INDIRECT("ИсходныеДанные!$J$2:$J$50000")),0)</f>
        <v>0</v>
      </c>
      <c r="S3445" s="3">
        <f ca="1">IF($B3445&lt;&gt;"",SUMIF(INDIRECT("ИсходныеДанные!$"&amp;$K$4&amp;"$2:$"&amp;$K$4&amp;"$50000"),$B3445&amp;"#"&amp;S$6,INDIRECT("ИсходныеДанные!$J$2:$J$50000")),0)</f>
        <v>0</v>
      </c>
      <c r="T3445" s="3">
        <f ca="1">IF($B3445&lt;&gt;"",SUMIF(INDIRECT("ИсходныеДанные!$"&amp;$K$4&amp;"$2:$"&amp;$K$4&amp;"$50000"),$B3445&amp;"#"&amp;T$6,INDIRECT("ИсходныеДанные!$J$2:$J$50000")),0)</f>
        <v>0</v>
      </c>
      <c r="U3445" s="3">
        <f ca="1">IF($B3445&lt;&gt;"",SUMIF(INDIRECT("ИсходныеДанные!$"&amp;$K$4&amp;"$2:$"&amp;$K$4&amp;"$50000"),$B3445&amp;"#"&amp;U$6,INDIRECT("ИсходныеДанные!$J$2:$J$50000")),0)</f>
        <v>0</v>
      </c>
      <c r="V3445" s="3">
        <f ca="1">IF($B3445&lt;&gt;"",SUMIF(INDIRECT("ИсходныеДанные!$"&amp;$K$4&amp;"$2:$"&amp;$K$4&amp;"$50000"),$B3445&amp;"#"&amp;V$6,INDIRECT("ИсходныеДанные!$J$2:$J$50000")),0)</f>
        <v>0</v>
      </c>
      <c r="W3445" s="16" t="e">
        <f ca="1">SUM(K3445:V3445)/Пофамильно!$R$1</f>
        <v>#DIV/0!</v>
      </c>
    </row>
    <row r="3446" spans="1:23" x14ac:dyDescent="0.25">
      <c r="A3446" s="10" t="str">
        <f t="shared" ca="1" si="55"/>
        <v>delete</v>
      </c>
      <c r="B3446" s="16" cm="1">
        <f t="array" aca="1" ref="B3446" ca="1">INDIRECT("УникальныеСписки!D"&amp;ROW()-$L$4)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14"/>
      <c r="G3446" s="81" t="str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84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84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84" t="str" cm="1">
        <f t="array" aca="1" ref="J3446" ca="1">_xlfn.XLOOKUP($B3446,INDIRECT(SUBSTITUTE("ИсходныеДанные!$где$2:$где$50000","где",$B$4)),INDIRECT(SUBSTITUTE("ИсходныеДанные!$что$2:$что$50000","что",J$4)),"",0,1)</f>
        <v/>
      </c>
      <c r="K3446" s="3">
        <f ca="1">IF($B3446&lt;&gt;"",SUMIF(INDIRECT("ИсходныеДанные!$"&amp;$K$4&amp;"$2:$"&amp;$K$4&amp;"$50000"),$B3446&amp;"#"&amp;K$6,INDIRECT("ИсходныеДанные!$J$2:$J$50000")),0)</f>
        <v>0</v>
      </c>
      <c r="L3446" s="3">
        <f ca="1">IF($B3446&lt;&gt;"",SUMIF(INDIRECT("ИсходныеДанные!$"&amp;$K$4&amp;"$2:$"&amp;$K$4&amp;"$50000"),$B3446&amp;"#"&amp;L$6,INDIRECT("ИсходныеДанные!$J$2:$J$50000")),0)</f>
        <v>0</v>
      </c>
      <c r="M3446" s="3">
        <f ca="1">IF($B3446&lt;&gt;"",SUMIF(INDIRECT("ИсходныеДанные!$"&amp;$K$4&amp;"$2:$"&amp;$K$4&amp;"$50000"),$B3446&amp;"#"&amp;M$6,INDIRECT("ИсходныеДанные!$J$2:$J$50000")),0)</f>
        <v>0</v>
      </c>
      <c r="N3446" s="3">
        <f ca="1">IF($B3446&lt;&gt;"",SUMIF(INDIRECT("ИсходныеДанные!$"&amp;$K$4&amp;"$2:$"&amp;$K$4&amp;"$50000"),$B3446&amp;"#"&amp;N$6,INDIRECT("ИсходныеДанные!$J$2:$J$50000")),0)</f>
        <v>0</v>
      </c>
      <c r="O3446" s="3">
        <f ca="1">IF($B3446&lt;&gt;"",SUMIF(INDIRECT("ИсходныеДанные!$"&amp;$K$4&amp;"$2:$"&amp;$K$4&amp;"$50000"),$B3446&amp;"#"&amp;O$6,INDIRECT("ИсходныеДанные!$J$2:$J$50000")),0)</f>
        <v>0</v>
      </c>
      <c r="P3446" s="3">
        <f ca="1">IF($B3446&lt;&gt;"",SUMIF(INDIRECT("ИсходныеДанные!$"&amp;$K$4&amp;"$2:$"&amp;$K$4&amp;"$50000"),$B3446&amp;"#"&amp;P$6,INDIRECT("ИсходныеДанные!$J$2:$J$50000")),0)</f>
        <v>0</v>
      </c>
      <c r="Q3446" s="3">
        <f ca="1">IF($B3446&lt;&gt;"",SUMIF(INDIRECT("ИсходныеДанные!$"&amp;$K$4&amp;"$2:$"&amp;$K$4&amp;"$50000"),$B3446&amp;"#"&amp;Q$6,INDIRECT("ИсходныеДанные!$J$2:$J$50000")),0)</f>
        <v>0</v>
      </c>
      <c r="R3446" s="3">
        <f ca="1">IF($B3446&lt;&gt;"",SUMIF(INDIRECT("ИсходныеДанные!$"&amp;$K$4&amp;"$2:$"&amp;$K$4&amp;"$50000"),$B3446&amp;"#"&amp;R$6,INDIRECT("ИсходныеДанные!$J$2:$J$50000")),0)</f>
        <v>0</v>
      </c>
      <c r="S3446" s="3">
        <f ca="1">IF($B3446&lt;&gt;"",SUMIF(INDIRECT("ИсходныеДанные!$"&amp;$K$4&amp;"$2:$"&amp;$K$4&amp;"$50000"),$B3446&amp;"#"&amp;S$6,INDIRECT("ИсходныеДанные!$J$2:$J$50000")),0)</f>
        <v>0</v>
      </c>
      <c r="T3446" s="3">
        <f ca="1">IF($B3446&lt;&gt;"",SUMIF(INDIRECT("ИсходныеДанные!$"&amp;$K$4&amp;"$2:$"&amp;$K$4&amp;"$50000"),$B3446&amp;"#"&amp;T$6,INDIRECT("ИсходныеДанные!$J$2:$J$50000")),0)</f>
        <v>0</v>
      </c>
      <c r="U3446" s="3">
        <f ca="1">IF($B3446&lt;&gt;"",SUMIF(INDIRECT("ИсходныеДанные!$"&amp;$K$4&amp;"$2:$"&amp;$K$4&amp;"$50000"),$B3446&amp;"#"&amp;U$6,INDIRECT("ИсходныеДанные!$J$2:$J$50000")),0)</f>
        <v>0</v>
      </c>
      <c r="V3446" s="3">
        <f ca="1">IF($B3446&lt;&gt;"",SUMIF(INDIRECT("ИсходныеДанные!$"&amp;$K$4&amp;"$2:$"&amp;$K$4&amp;"$50000"),$B3446&amp;"#"&amp;V$6,INDIRECT("ИсходныеДанные!$J$2:$J$50000")),0)</f>
        <v>0</v>
      </c>
      <c r="W3446" s="16" t="e">
        <f ca="1">SUM(K3446:V3446)/Пофамильно!$R$1</f>
        <v>#DIV/0!</v>
      </c>
    </row>
    <row r="3447" spans="1:23" x14ac:dyDescent="0.25">
      <c r="A3447" s="10" t="str">
        <f t="shared" ca="1" si="55"/>
        <v>delete</v>
      </c>
      <c r="B3447" s="16" cm="1">
        <f t="array" aca="1" ref="B3447" ca="1">INDIRECT("УникальныеСписки!D"&amp;ROW()-$L$4)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14"/>
      <c r="G3447" s="81" t="str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84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84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84" t="str" cm="1">
        <f t="array" aca="1" ref="J3447" ca="1">_xlfn.XLOOKUP($B3447,INDIRECT(SUBSTITUTE("ИсходныеДанные!$где$2:$где$50000","где",$B$4)),INDIRECT(SUBSTITUTE("ИсходныеДанные!$что$2:$что$50000","что",J$4)),"",0,1)</f>
        <v/>
      </c>
      <c r="K3447" s="3">
        <f ca="1">IF($B3447&lt;&gt;"",SUMIF(INDIRECT("ИсходныеДанные!$"&amp;$K$4&amp;"$2:$"&amp;$K$4&amp;"$50000"),$B3447&amp;"#"&amp;K$6,INDIRECT("ИсходныеДанные!$J$2:$J$50000")),0)</f>
        <v>0</v>
      </c>
      <c r="L3447" s="3">
        <f ca="1">IF($B3447&lt;&gt;"",SUMIF(INDIRECT("ИсходныеДанные!$"&amp;$K$4&amp;"$2:$"&amp;$K$4&amp;"$50000"),$B3447&amp;"#"&amp;L$6,INDIRECT("ИсходныеДанные!$J$2:$J$50000")),0)</f>
        <v>0</v>
      </c>
      <c r="M3447" s="3">
        <f ca="1">IF($B3447&lt;&gt;"",SUMIF(INDIRECT("ИсходныеДанные!$"&amp;$K$4&amp;"$2:$"&amp;$K$4&amp;"$50000"),$B3447&amp;"#"&amp;M$6,INDIRECT("ИсходныеДанные!$J$2:$J$50000")),0)</f>
        <v>0</v>
      </c>
      <c r="N3447" s="3">
        <f ca="1">IF($B3447&lt;&gt;"",SUMIF(INDIRECT("ИсходныеДанные!$"&amp;$K$4&amp;"$2:$"&amp;$K$4&amp;"$50000"),$B3447&amp;"#"&amp;N$6,INDIRECT("ИсходныеДанные!$J$2:$J$50000")),0)</f>
        <v>0</v>
      </c>
      <c r="O3447" s="3">
        <f ca="1">IF($B3447&lt;&gt;"",SUMIF(INDIRECT("ИсходныеДанные!$"&amp;$K$4&amp;"$2:$"&amp;$K$4&amp;"$50000"),$B3447&amp;"#"&amp;O$6,INDIRECT("ИсходныеДанные!$J$2:$J$50000")),0)</f>
        <v>0</v>
      </c>
      <c r="P3447" s="3">
        <f ca="1">IF($B3447&lt;&gt;"",SUMIF(INDIRECT("ИсходныеДанные!$"&amp;$K$4&amp;"$2:$"&amp;$K$4&amp;"$50000"),$B3447&amp;"#"&amp;P$6,INDIRECT("ИсходныеДанные!$J$2:$J$50000")),0)</f>
        <v>0</v>
      </c>
      <c r="Q3447" s="3">
        <f ca="1">IF($B3447&lt;&gt;"",SUMIF(INDIRECT("ИсходныеДанные!$"&amp;$K$4&amp;"$2:$"&amp;$K$4&amp;"$50000"),$B3447&amp;"#"&amp;Q$6,INDIRECT("ИсходныеДанные!$J$2:$J$50000")),0)</f>
        <v>0</v>
      </c>
      <c r="R3447" s="3">
        <f ca="1">IF($B3447&lt;&gt;"",SUMIF(INDIRECT("ИсходныеДанные!$"&amp;$K$4&amp;"$2:$"&amp;$K$4&amp;"$50000"),$B3447&amp;"#"&amp;R$6,INDIRECT("ИсходныеДанные!$J$2:$J$50000")),0)</f>
        <v>0</v>
      </c>
      <c r="S3447" s="3">
        <f ca="1">IF($B3447&lt;&gt;"",SUMIF(INDIRECT("ИсходныеДанные!$"&amp;$K$4&amp;"$2:$"&amp;$K$4&amp;"$50000"),$B3447&amp;"#"&amp;S$6,INDIRECT("ИсходныеДанные!$J$2:$J$50000")),0)</f>
        <v>0</v>
      </c>
      <c r="T3447" s="3">
        <f ca="1">IF($B3447&lt;&gt;"",SUMIF(INDIRECT("ИсходныеДанные!$"&amp;$K$4&amp;"$2:$"&amp;$K$4&amp;"$50000"),$B3447&amp;"#"&amp;T$6,INDIRECT("ИсходныеДанные!$J$2:$J$50000")),0)</f>
        <v>0</v>
      </c>
      <c r="U3447" s="3">
        <f ca="1">IF($B3447&lt;&gt;"",SUMIF(INDIRECT("ИсходныеДанные!$"&amp;$K$4&amp;"$2:$"&amp;$K$4&amp;"$50000"),$B3447&amp;"#"&amp;U$6,INDIRECT("ИсходныеДанные!$J$2:$J$50000")),0)</f>
        <v>0</v>
      </c>
      <c r="V3447" s="3">
        <f ca="1">IF($B3447&lt;&gt;"",SUMIF(INDIRECT("ИсходныеДанные!$"&amp;$K$4&amp;"$2:$"&amp;$K$4&amp;"$50000"),$B3447&amp;"#"&amp;V$6,INDIRECT("ИсходныеДанные!$J$2:$J$50000")),0)</f>
        <v>0</v>
      </c>
      <c r="W3447" s="16" t="e">
        <f ca="1">SUM(K3447:V3447)/Пофамильно!$R$1</f>
        <v>#DIV/0!</v>
      </c>
    </row>
    <row r="3448" spans="1:23" x14ac:dyDescent="0.25">
      <c r="A3448" s="10" t="str">
        <f t="shared" ca="1" si="55"/>
        <v>delete</v>
      </c>
      <c r="B3448" s="16" cm="1">
        <f t="array" aca="1" ref="B3448" ca="1">INDIRECT("УникальныеСписки!D"&amp;ROW()-$L$4)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14"/>
      <c r="G3448" s="81" t="str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84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84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84" t="str" cm="1">
        <f t="array" aca="1" ref="J3448" ca="1">_xlfn.XLOOKUP($B3448,INDIRECT(SUBSTITUTE("ИсходныеДанные!$где$2:$где$50000","где",$B$4)),INDIRECT(SUBSTITUTE("ИсходныеДанные!$что$2:$что$50000","что",J$4)),"",0,1)</f>
        <v/>
      </c>
      <c r="K3448" s="3">
        <f ca="1">IF($B3448&lt;&gt;"",SUMIF(INDIRECT("ИсходныеДанные!$"&amp;$K$4&amp;"$2:$"&amp;$K$4&amp;"$50000"),$B3448&amp;"#"&amp;K$6,INDIRECT("ИсходныеДанные!$J$2:$J$50000")),0)</f>
        <v>0</v>
      </c>
      <c r="L3448" s="3">
        <f ca="1">IF($B3448&lt;&gt;"",SUMIF(INDIRECT("ИсходныеДанные!$"&amp;$K$4&amp;"$2:$"&amp;$K$4&amp;"$50000"),$B3448&amp;"#"&amp;L$6,INDIRECT("ИсходныеДанные!$J$2:$J$50000")),0)</f>
        <v>0</v>
      </c>
      <c r="M3448" s="3">
        <f ca="1">IF($B3448&lt;&gt;"",SUMIF(INDIRECT("ИсходныеДанные!$"&amp;$K$4&amp;"$2:$"&amp;$K$4&amp;"$50000"),$B3448&amp;"#"&amp;M$6,INDIRECT("ИсходныеДанные!$J$2:$J$50000")),0)</f>
        <v>0</v>
      </c>
      <c r="N3448" s="3">
        <f ca="1">IF($B3448&lt;&gt;"",SUMIF(INDIRECT("ИсходныеДанные!$"&amp;$K$4&amp;"$2:$"&amp;$K$4&amp;"$50000"),$B3448&amp;"#"&amp;N$6,INDIRECT("ИсходныеДанные!$J$2:$J$50000")),0)</f>
        <v>0</v>
      </c>
      <c r="O3448" s="3">
        <f ca="1">IF($B3448&lt;&gt;"",SUMIF(INDIRECT("ИсходныеДанные!$"&amp;$K$4&amp;"$2:$"&amp;$K$4&amp;"$50000"),$B3448&amp;"#"&amp;O$6,INDIRECT("ИсходныеДанные!$J$2:$J$50000")),0)</f>
        <v>0</v>
      </c>
      <c r="P3448" s="3">
        <f ca="1">IF($B3448&lt;&gt;"",SUMIF(INDIRECT("ИсходныеДанные!$"&amp;$K$4&amp;"$2:$"&amp;$K$4&amp;"$50000"),$B3448&amp;"#"&amp;P$6,INDIRECT("ИсходныеДанные!$J$2:$J$50000")),0)</f>
        <v>0</v>
      </c>
      <c r="Q3448" s="3">
        <f ca="1">IF($B3448&lt;&gt;"",SUMIF(INDIRECT("ИсходныеДанные!$"&amp;$K$4&amp;"$2:$"&amp;$K$4&amp;"$50000"),$B3448&amp;"#"&amp;Q$6,INDIRECT("ИсходныеДанные!$J$2:$J$50000")),0)</f>
        <v>0</v>
      </c>
      <c r="R3448" s="3">
        <f ca="1">IF($B3448&lt;&gt;"",SUMIF(INDIRECT("ИсходныеДанные!$"&amp;$K$4&amp;"$2:$"&amp;$K$4&amp;"$50000"),$B3448&amp;"#"&amp;R$6,INDIRECT("ИсходныеДанные!$J$2:$J$50000")),0)</f>
        <v>0</v>
      </c>
      <c r="S3448" s="3">
        <f ca="1">IF($B3448&lt;&gt;"",SUMIF(INDIRECT("ИсходныеДанные!$"&amp;$K$4&amp;"$2:$"&amp;$K$4&amp;"$50000"),$B3448&amp;"#"&amp;S$6,INDIRECT("ИсходныеДанные!$J$2:$J$50000")),0)</f>
        <v>0</v>
      </c>
      <c r="T3448" s="3">
        <f ca="1">IF($B3448&lt;&gt;"",SUMIF(INDIRECT("ИсходныеДанные!$"&amp;$K$4&amp;"$2:$"&amp;$K$4&amp;"$50000"),$B3448&amp;"#"&amp;T$6,INDIRECT("ИсходныеДанные!$J$2:$J$50000")),0)</f>
        <v>0</v>
      </c>
      <c r="U3448" s="3">
        <f ca="1">IF($B3448&lt;&gt;"",SUMIF(INDIRECT("ИсходныеДанные!$"&amp;$K$4&amp;"$2:$"&amp;$K$4&amp;"$50000"),$B3448&amp;"#"&amp;U$6,INDIRECT("ИсходныеДанные!$J$2:$J$50000")),0)</f>
        <v>0</v>
      </c>
      <c r="V3448" s="3">
        <f ca="1">IF($B3448&lt;&gt;"",SUMIF(INDIRECT("ИсходныеДанные!$"&amp;$K$4&amp;"$2:$"&amp;$K$4&amp;"$50000"),$B3448&amp;"#"&amp;V$6,INDIRECT("ИсходныеДанные!$J$2:$J$50000")),0)</f>
        <v>0</v>
      </c>
      <c r="W3448" s="16" t="e">
        <f ca="1">SUM(K3448:V3448)/Пофамильно!$R$1</f>
        <v>#DIV/0!</v>
      </c>
    </row>
    <row r="3449" spans="1:23" x14ac:dyDescent="0.25">
      <c r="A3449" s="10" t="str">
        <f t="shared" ca="1" si="55"/>
        <v>delete</v>
      </c>
      <c r="B3449" s="16" cm="1">
        <f t="array" aca="1" ref="B3449" ca="1">INDIRECT("УникальныеСписки!D"&amp;ROW()-$L$4)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14"/>
      <c r="G3449" s="81" t="str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84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84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84" t="str" cm="1">
        <f t="array" aca="1" ref="J3449" ca="1">_xlfn.XLOOKUP($B3449,INDIRECT(SUBSTITUTE("ИсходныеДанные!$где$2:$где$50000","где",$B$4)),INDIRECT(SUBSTITUTE("ИсходныеДанные!$что$2:$что$50000","что",J$4)),"",0,1)</f>
        <v/>
      </c>
      <c r="K3449" s="3">
        <f ca="1">IF($B3449&lt;&gt;"",SUMIF(INDIRECT("ИсходныеДанные!$"&amp;$K$4&amp;"$2:$"&amp;$K$4&amp;"$50000"),$B3449&amp;"#"&amp;K$6,INDIRECT("ИсходныеДанные!$J$2:$J$50000")),0)</f>
        <v>0</v>
      </c>
      <c r="L3449" s="3">
        <f ca="1">IF($B3449&lt;&gt;"",SUMIF(INDIRECT("ИсходныеДанные!$"&amp;$K$4&amp;"$2:$"&amp;$K$4&amp;"$50000"),$B3449&amp;"#"&amp;L$6,INDIRECT("ИсходныеДанные!$J$2:$J$50000")),0)</f>
        <v>0</v>
      </c>
      <c r="M3449" s="3">
        <f ca="1">IF($B3449&lt;&gt;"",SUMIF(INDIRECT("ИсходныеДанные!$"&amp;$K$4&amp;"$2:$"&amp;$K$4&amp;"$50000"),$B3449&amp;"#"&amp;M$6,INDIRECT("ИсходныеДанные!$J$2:$J$50000")),0)</f>
        <v>0</v>
      </c>
      <c r="N3449" s="3">
        <f ca="1">IF($B3449&lt;&gt;"",SUMIF(INDIRECT("ИсходныеДанные!$"&amp;$K$4&amp;"$2:$"&amp;$K$4&amp;"$50000"),$B3449&amp;"#"&amp;N$6,INDIRECT("ИсходныеДанные!$J$2:$J$50000")),0)</f>
        <v>0</v>
      </c>
      <c r="O3449" s="3">
        <f ca="1">IF($B3449&lt;&gt;"",SUMIF(INDIRECT("ИсходныеДанные!$"&amp;$K$4&amp;"$2:$"&amp;$K$4&amp;"$50000"),$B3449&amp;"#"&amp;O$6,INDIRECT("ИсходныеДанные!$J$2:$J$50000")),0)</f>
        <v>0</v>
      </c>
      <c r="P3449" s="3">
        <f ca="1">IF($B3449&lt;&gt;"",SUMIF(INDIRECT("ИсходныеДанные!$"&amp;$K$4&amp;"$2:$"&amp;$K$4&amp;"$50000"),$B3449&amp;"#"&amp;P$6,INDIRECT("ИсходныеДанные!$J$2:$J$50000")),0)</f>
        <v>0</v>
      </c>
      <c r="Q3449" s="3">
        <f ca="1">IF($B3449&lt;&gt;"",SUMIF(INDIRECT("ИсходныеДанные!$"&amp;$K$4&amp;"$2:$"&amp;$K$4&amp;"$50000"),$B3449&amp;"#"&amp;Q$6,INDIRECT("ИсходныеДанные!$J$2:$J$50000")),0)</f>
        <v>0</v>
      </c>
      <c r="R3449" s="3">
        <f ca="1">IF($B3449&lt;&gt;"",SUMIF(INDIRECT("ИсходныеДанные!$"&amp;$K$4&amp;"$2:$"&amp;$K$4&amp;"$50000"),$B3449&amp;"#"&amp;R$6,INDIRECT("ИсходныеДанные!$J$2:$J$50000")),0)</f>
        <v>0</v>
      </c>
      <c r="S3449" s="3">
        <f ca="1">IF($B3449&lt;&gt;"",SUMIF(INDIRECT("ИсходныеДанные!$"&amp;$K$4&amp;"$2:$"&amp;$K$4&amp;"$50000"),$B3449&amp;"#"&amp;S$6,INDIRECT("ИсходныеДанные!$J$2:$J$50000")),0)</f>
        <v>0</v>
      </c>
      <c r="T3449" s="3">
        <f ca="1">IF($B3449&lt;&gt;"",SUMIF(INDIRECT("ИсходныеДанные!$"&amp;$K$4&amp;"$2:$"&amp;$K$4&amp;"$50000"),$B3449&amp;"#"&amp;T$6,INDIRECT("ИсходныеДанные!$J$2:$J$50000")),0)</f>
        <v>0</v>
      </c>
      <c r="U3449" s="3">
        <f ca="1">IF($B3449&lt;&gt;"",SUMIF(INDIRECT("ИсходныеДанные!$"&amp;$K$4&amp;"$2:$"&amp;$K$4&amp;"$50000"),$B3449&amp;"#"&amp;U$6,INDIRECT("ИсходныеДанные!$J$2:$J$50000")),0)</f>
        <v>0</v>
      </c>
      <c r="V3449" s="3">
        <f ca="1">IF($B3449&lt;&gt;"",SUMIF(INDIRECT("ИсходныеДанные!$"&amp;$K$4&amp;"$2:$"&amp;$K$4&amp;"$50000"),$B3449&amp;"#"&amp;V$6,INDIRECT("ИсходныеДанные!$J$2:$J$50000")),0)</f>
        <v>0</v>
      </c>
      <c r="W3449" s="16" t="e">
        <f ca="1">SUM(K3449:V3449)/Пофамильно!$R$1</f>
        <v>#DIV/0!</v>
      </c>
    </row>
    <row r="3450" spans="1:23" x14ac:dyDescent="0.25">
      <c r="A3450" s="10" t="str">
        <f t="shared" ca="1" si="55"/>
        <v>delete</v>
      </c>
      <c r="B3450" s="16" cm="1">
        <f t="array" aca="1" ref="B3450" ca="1">INDIRECT("УникальныеСписки!D"&amp;ROW()-$L$4)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14"/>
      <c r="G3450" s="81" t="str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84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84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84" t="str" cm="1">
        <f t="array" aca="1" ref="J3450" ca="1">_xlfn.XLOOKUP($B3450,INDIRECT(SUBSTITUTE("ИсходныеДанные!$где$2:$где$50000","где",$B$4)),INDIRECT(SUBSTITUTE("ИсходныеДанные!$что$2:$что$50000","что",J$4)),"",0,1)</f>
        <v/>
      </c>
      <c r="K3450" s="3">
        <f ca="1">IF($B3450&lt;&gt;"",SUMIF(INDIRECT("ИсходныеДанные!$"&amp;$K$4&amp;"$2:$"&amp;$K$4&amp;"$50000"),$B3450&amp;"#"&amp;K$6,INDIRECT("ИсходныеДанные!$J$2:$J$50000")),0)</f>
        <v>0</v>
      </c>
      <c r="L3450" s="3">
        <f ca="1">IF($B3450&lt;&gt;"",SUMIF(INDIRECT("ИсходныеДанные!$"&amp;$K$4&amp;"$2:$"&amp;$K$4&amp;"$50000"),$B3450&amp;"#"&amp;L$6,INDIRECT("ИсходныеДанные!$J$2:$J$50000")),0)</f>
        <v>0</v>
      </c>
      <c r="M3450" s="3">
        <f ca="1">IF($B3450&lt;&gt;"",SUMIF(INDIRECT("ИсходныеДанные!$"&amp;$K$4&amp;"$2:$"&amp;$K$4&amp;"$50000"),$B3450&amp;"#"&amp;M$6,INDIRECT("ИсходныеДанные!$J$2:$J$50000")),0)</f>
        <v>0</v>
      </c>
      <c r="N3450" s="3">
        <f ca="1">IF($B3450&lt;&gt;"",SUMIF(INDIRECT("ИсходныеДанные!$"&amp;$K$4&amp;"$2:$"&amp;$K$4&amp;"$50000"),$B3450&amp;"#"&amp;N$6,INDIRECT("ИсходныеДанные!$J$2:$J$50000")),0)</f>
        <v>0</v>
      </c>
      <c r="O3450" s="3">
        <f ca="1">IF($B3450&lt;&gt;"",SUMIF(INDIRECT("ИсходныеДанные!$"&amp;$K$4&amp;"$2:$"&amp;$K$4&amp;"$50000"),$B3450&amp;"#"&amp;O$6,INDIRECT("ИсходныеДанные!$J$2:$J$50000")),0)</f>
        <v>0</v>
      </c>
      <c r="P3450" s="3">
        <f ca="1">IF($B3450&lt;&gt;"",SUMIF(INDIRECT("ИсходныеДанные!$"&amp;$K$4&amp;"$2:$"&amp;$K$4&amp;"$50000"),$B3450&amp;"#"&amp;P$6,INDIRECT("ИсходныеДанные!$J$2:$J$50000")),0)</f>
        <v>0</v>
      </c>
      <c r="Q3450" s="3">
        <f ca="1">IF($B3450&lt;&gt;"",SUMIF(INDIRECT("ИсходныеДанные!$"&amp;$K$4&amp;"$2:$"&amp;$K$4&amp;"$50000"),$B3450&amp;"#"&amp;Q$6,INDIRECT("ИсходныеДанные!$J$2:$J$50000")),0)</f>
        <v>0</v>
      </c>
      <c r="R3450" s="3">
        <f ca="1">IF($B3450&lt;&gt;"",SUMIF(INDIRECT("ИсходныеДанные!$"&amp;$K$4&amp;"$2:$"&amp;$K$4&amp;"$50000"),$B3450&amp;"#"&amp;R$6,INDIRECT("ИсходныеДанные!$J$2:$J$50000")),0)</f>
        <v>0</v>
      </c>
      <c r="S3450" s="3">
        <f ca="1">IF($B3450&lt;&gt;"",SUMIF(INDIRECT("ИсходныеДанные!$"&amp;$K$4&amp;"$2:$"&amp;$K$4&amp;"$50000"),$B3450&amp;"#"&amp;S$6,INDIRECT("ИсходныеДанные!$J$2:$J$50000")),0)</f>
        <v>0</v>
      </c>
      <c r="T3450" s="3">
        <f ca="1">IF($B3450&lt;&gt;"",SUMIF(INDIRECT("ИсходныеДанные!$"&amp;$K$4&amp;"$2:$"&amp;$K$4&amp;"$50000"),$B3450&amp;"#"&amp;T$6,INDIRECT("ИсходныеДанные!$J$2:$J$50000")),0)</f>
        <v>0</v>
      </c>
      <c r="U3450" s="3">
        <f ca="1">IF($B3450&lt;&gt;"",SUMIF(INDIRECT("ИсходныеДанные!$"&amp;$K$4&amp;"$2:$"&amp;$K$4&amp;"$50000"),$B3450&amp;"#"&amp;U$6,INDIRECT("ИсходныеДанные!$J$2:$J$50000")),0)</f>
        <v>0</v>
      </c>
      <c r="V3450" s="3">
        <f ca="1">IF($B3450&lt;&gt;"",SUMIF(INDIRECT("ИсходныеДанные!$"&amp;$K$4&amp;"$2:$"&amp;$K$4&amp;"$50000"),$B3450&amp;"#"&amp;V$6,INDIRECT("ИсходныеДанные!$J$2:$J$50000")),0)</f>
        <v>0</v>
      </c>
      <c r="W3450" s="16" t="e">
        <f ca="1">SUM(K3450:V3450)/Пофамильно!$R$1</f>
        <v>#DIV/0!</v>
      </c>
    </row>
    <row r="3451" spans="1:23" x14ac:dyDescent="0.25">
      <c r="A3451" s="10" t="str">
        <f t="shared" ca="1" si="55"/>
        <v>delete</v>
      </c>
      <c r="B3451" s="16" cm="1">
        <f t="array" aca="1" ref="B3451" ca="1">INDIRECT("УникальныеСписки!D"&amp;ROW()-$L$4)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14"/>
      <c r="G3451" s="81" t="str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84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84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84" t="str" cm="1">
        <f t="array" aca="1" ref="J3451" ca="1">_xlfn.XLOOKUP($B3451,INDIRECT(SUBSTITUTE("ИсходныеДанные!$где$2:$где$50000","где",$B$4)),INDIRECT(SUBSTITUTE("ИсходныеДанные!$что$2:$что$50000","что",J$4)),"",0,1)</f>
        <v/>
      </c>
      <c r="K3451" s="3">
        <f ca="1">IF($B3451&lt;&gt;"",SUMIF(INDIRECT("ИсходныеДанные!$"&amp;$K$4&amp;"$2:$"&amp;$K$4&amp;"$50000"),$B3451&amp;"#"&amp;K$6,INDIRECT("ИсходныеДанные!$J$2:$J$50000")),0)</f>
        <v>0</v>
      </c>
      <c r="L3451" s="3">
        <f ca="1">IF($B3451&lt;&gt;"",SUMIF(INDIRECT("ИсходныеДанные!$"&amp;$K$4&amp;"$2:$"&amp;$K$4&amp;"$50000"),$B3451&amp;"#"&amp;L$6,INDIRECT("ИсходныеДанные!$J$2:$J$50000")),0)</f>
        <v>0</v>
      </c>
      <c r="M3451" s="3">
        <f ca="1">IF($B3451&lt;&gt;"",SUMIF(INDIRECT("ИсходныеДанные!$"&amp;$K$4&amp;"$2:$"&amp;$K$4&amp;"$50000"),$B3451&amp;"#"&amp;M$6,INDIRECT("ИсходныеДанные!$J$2:$J$50000")),0)</f>
        <v>0</v>
      </c>
      <c r="N3451" s="3">
        <f ca="1">IF($B3451&lt;&gt;"",SUMIF(INDIRECT("ИсходныеДанные!$"&amp;$K$4&amp;"$2:$"&amp;$K$4&amp;"$50000"),$B3451&amp;"#"&amp;N$6,INDIRECT("ИсходныеДанные!$J$2:$J$50000")),0)</f>
        <v>0</v>
      </c>
      <c r="O3451" s="3">
        <f ca="1">IF($B3451&lt;&gt;"",SUMIF(INDIRECT("ИсходныеДанные!$"&amp;$K$4&amp;"$2:$"&amp;$K$4&amp;"$50000"),$B3451&amp;"#"&amp;O$6,INDIRECT("ИсходныеДанные!$J$2:$J$50000")),0)</f>
        <v>0</v>
      </c>
      <c r="P3451" s="3">
        <f ca="1">IF($B3451&lt;&gt;"",SUMIF(INDIRECT("ИсходныеДанные!$"&amp;$K$4&amp;"$2:$"&amp;$K$4&amp;"$50000"),$B3451&amp;"#"&amp;P$6,INDIRECT("ИсходныеДанные!$J$2:$J$50000")),0)</f>
        <v>0</v>
      </c>
      <c r="Q3451" s="3">
        <f ca="1">IF($B3451&lt;&gt;"",SUMIF(INDIRECT("ИсходныеДанные!$"&amp;$K$4&amp;"$2:$"&amp;$K$4&amp;"$50000"),$B3451&amp;"#"&amp;Q$6,INDIRECT("ИсходныеДанные!$J$2:$J$50000")),0)</f>
        <v>0</v>
      </c>
      <c r="R3451" s="3">
        <f ca="1">IF($B3451&lt;&gt;"",SUMIF(INDIRECT("ИсходныеДанные!$"&amp;$K$4&amp;"$2:$"&amp;$K$4&amp;"$50000"),$B3451&amp;"#"&amp;R$6,INDIRECT("ИсходныеДанные!$J$2:$J$50000")),0)</f>
        <v>0</v>
      </c>
      <c r="S3451" s="3">
        <f ca="1">IF($B3451&lt;&gt;"",SUMIF(INDIRECT("ИсходныеДанные!$"&amp;$K$4&amp;"$2:$"&amp;$K$4&amp;"$50000"),$B3451&amp;"#"&amp;S$6,INDIRECT("ИсходныеДанные!$J$2:$J$50000")),0)</f>
        <v>0</v>
      </c>
      <c r="T3451" s="3">
        <f ca="1">IF($B3451&lt;&gt;"",SUMIF(INDIRECT("ИсходныеДанные!$"&amp;$K$4&amp;"$2:$"&amp;$K$4&amp;"$50000"),$B3451&amp;"#"&amp;T$6,INDIRECT("ИсходныеДанные!$J$2:$J$50000")),0)</f>
        <v>0</v>
      </c>
      <c r="U3451" s="3">
        <f ca="1">IF($B3451&lt;&gt;"",SUMIF(INDIRECT("ИсходныеДанные!$"&amp;$K$4&amp;"$2:$"&amp;$K$4&amp;"$50000"),$B3451&amp;"#"&amp;U$6,INDIRECT("ИсходныеДанные!$J$2:$J$50000")),0)</f>
        <v>0</v>
      </c>
      <c r="V3451" s="3">
        <f ca="1">IF($B3451&lt;&gt;"",SUMIF(INDIRECT("ИсходныеДанные!$"&amp;$K$4&amp;"$2:$"&amp;$K$4&amp;"$50000"),$B3451&amp;"#"&amp;V$6,INDIRECT("ИсходныеДанные!$J$2:$J$50000")),0)</f>
        <v>0</v>
      </c>
      <c r="W3451" s="16" t="e">
        <f ca="1">SUM(K3451:V3451)/Пофамильно!$R$1</f>
        <v>#DIV/0!</v>
      </c>
    </row>
    <row r="3452" spans="1:23" x14ac:dyDescent="0.25">
      <c r="A3452" s="10" t="str">
        <f t="shared" ca="1" si="55"/>
        <v>delete</v>
      </c>
      <c r="B3452" s="16" cm="1">
        <f t="array" aca="1" ref="B3452" ca="1">INDIRECT("УникальныеСписки!D"&amp;ROW()-$L$4)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14"/>
      <c r="G3452" s="81" t="str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84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84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84" t="str" cm="1">
        <f t="array" aca="1" ref="J3452" ca="1">_xlfn.XLOOKUP($B3452,INDIRECT(SUBSTITUTE("ИсходныеДанные!$где$2:$где$50000","где",$B$4)),INDIRECT(SUBSTITUTE("ИсходныеДанные!$что$2:$что$50000","что",J$4)),"",0,1)</f>
        <v/>
      </c>
      <c r="K3452" s="3">
        <f ca="1">IF($B3452&lt;&gt;"",SUMIF(INDIRECT("ИсходныеДанные!$"&amp;$K$4&amp;"$2:$"&amp;$K$4&amp;"$50000"),$B3452&amp;"#"&amp;K$6,INDIRECT("ИсходныеДанные!$J$2:$J$50000")),0)</f>
        <v>0</v>
      </c>
      <c r="L3452" s="3">
        <f ca="1">IF($B3452&lt;&gt;"",SUMIF(INDIRECT("ИсходныеДанные!$"&amp;$K$4&amp;"$2:$"&amp;$K$4&amp;"$50000"),$B3452&amp;"#"&amp;L$6,INDIRECT("ИсходныеДанные!$J$2:$J$50000")),0)</f>
        <v>0</v>
      </c>
      <c r="M3452" s="3">
        <f ca="1">IF($B3452&lt;&gt;"",SUMIF(INDIRECT("ИсходныеДанные!$"&amp;$K$4&amp;"$2:$"&amp;$K$4&amp;"$50000"),$B3452&amp;"#"&amp;M$6,INDIRECT("ИсходныеДанные!$J$2:$J$50000")),0)</f>
        <v>0</v>
      </c>
      <c r="N3452" s="3">
        <f ca="1">IF($B3452&lt;&gt;"",SUMIF(INDIRECT("ИсходныеДанные!$"&amp;$K$4&amp;"$2:$"&amp;$K$4&amp;"$50000"),$B3452&amp;"#"&amp;N$6,INDIRECT("ИсходныеДанные!$J$2:$J$50000")),0)</f>
        <v>0</v>
      </c>
      <c r="O3452" s="3">
        <f ca="1">IF($B3452&lt;&gt;"",SUMIF(INDIRECT("ИсходныеДанные!$"&amp;$K$4&amp;"$2:$"&amp;$K$4&amp;"$50000"),$B3452&amp;"#"&amp;O$6,INDIRECT("ИсходныеДанные!$J$2:$J$50000")),0)</f>
        <v>0</v>
      </c>
      <c r="P3452" s="3">
        <f ca="1">IF($B3452&lt;&gt;"",SUMIF(INDIRECT("ИсходныеДанные!$"&amp;$K$4&amp;"$2:$"&amp;$K$4&amp;"$50000"),$B3452&amp;"#"&amp;P$6,INDIRECT("ИсходныеДанные!$J$2:$J$50000")),0)</f>
        <v>0</v>
      </c>
      <c r="Q3452" s="3">
        <f ca="1">IF($B3452&lt;&gt;"",SUMIF(INDIRECT("ИсходныеДанные!$"&amp;$K$4&amp;"$2:$"&amp;$K$4&amp;"$50000"),$B3452&amp;"#"&amp;Q$6,INDIRECT("ИсходныеДанные!$J$2:$J$50000")),0)</f>
        <v>0</v>
      </c>
      <c r="R3452" s="3">
        <f ca="1">IF($B3452&lt;&gt;"",SUMIF(INDIRECT("ИсходныеДанные!$"&amp;$K$4&amp;"$2:$"&amp;$K$4&amp;"$50000"),$B3452&amp;"#"&amp;R$6,INDIRECT("ИсходныеДанные!$J$2:$J$50000")),0)</f>
        <v>0</v>
      </c>
      <c r="S3452" s="3">
        <f ca="1">IF($B3452&lt;&gt;"",SUMIF(INDIRECT("ИсходныеДанные!$"&amp;$K$4&amp;"$2:$"&amp;$K$4&amp;"$50000"),$B3452&amp;"#"&amp;S$6,INDIRECT("ИсходныеДанные!$J$2:$J$50000")),0)</f>
        <v>0</v>
      </c>
      <c r="T3452" s="3">
        <f ca="1">IF($B3452&lt;&gt;"",SUMIF(INDIRECT("ИсходныеДанные!$"&amp;$K$4&amp;"$2:$"&amp;$K$4&amp;"$50000"),$B3452&amp;"#"&amp;T$6,INDIRECT("ИсходныеДанные!$J$2:$J$50000")),0)</f>
        <v>0</v>
      </c>
      <c r="U3452" s="3">
        <f ca="1">IF($B3452&lt;&gt;"",SUMIF(INDIRECT("ИсходныеДанные!$"&amp;$K$4&amp;"$2:$"&amp;$K$4&amp;"$50000"),$B3452&amp;"#"&amp;U$6,INDIRECT("ИсходныеДанные!$J$2:$J$50000")),0)</f>
        <v>0</v>
      </c>
      <c r="V3452" s="3">
        <f ca="1">IF($B3452&lt;&gt;"",SUMIF(INDIRECT("ИсходныеДанные!$"&amp;$K$4&amp;"$2:$"&amp;$K$4&amp;"$50000"),$B3452&amp;"#"&amp;V$6,INDIRECT("ИсходныеДанные!$J$2:$J$50000")),0)</f>
        <v>0</v>
      </c>
      <c r="W3452" s="16" t="e">
        <f ca="1">SUM(K3452:V3452)/Пофамильно!$R$1</f>
        <v>#DIV/0!</v>
      </c>
    </row>
    <row r="3453" spans="1:23" x14ac:dyDescent="0.25">
      <c r="A3453" s="10" t="str">
        <f t="shared" ca="1" si="55"/>
        <v>delete</v>
      </c>
      <c r="B3453" s="16" cm="1">
        <f t="array" aca="1" ref="B3453" ca="1">INDIRECT("УникальныеСписки!D"&amp;ROW()-$L$4)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14"/>
      <c r="G3453" s="81" t="str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84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84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84" t="str" cm="1">
        <f t="array" aca="1" ref="J3453" ca="1">_xlfn.XLOOKUP($B3453,INDIRECT(SUBSTITUTE("ИсходныеДанные!$где$2:$где$50000","где",$B$4)),INDIRECT(SUBSTITUTE("ИсходныеДанные!$что$2:$что$50000","что",J$4)),"",0,1)</f>
        <v/>
      </c>
      <c r="K3453" s="3">
        <f ca="1">IF($B3453&lt;&gt;"",SUMIF(INDIRECT("ИсходныеДанные!$"&amp;$K$4&amp;"$2:$"&amp;$K$4&amp;"$50000"),$B3453&amp;"#"&amp;K$6,INDIRECT("ИсходныеДанные!$J$2:$J$50000")),0)</f>
        <v>0</v>
      </c>
      <c r="L3453" s="3">
        <f ca="1">IF($B3453&lt;&gt;"",SUMIF(INDIRECT("ИсходныеДанные!$"&amp;$K$4&amp;"$2:$"&amp;$K$4&amp;"$50000"),$B3453&amp;"#"&amp;L$6,INDIRECT("ИсходныеДанные!$J$2:$J$50000")),0)</f>
        <v>0</v>
      </c>
      <c r="M3453" s="3">
        <f ca="1">IF($B3453&lt;&gt;"",SUMIF(INDIRECT("ИсходныеДанные!$"&amp;$K$4&amp;"$2:$"&amp;$K$4&amp;"$50000"),$B3453&amp;"#"&amp;M$6,INDIRECT("ИсходныеДанные!$J$2:$J$50000")),0)</f>
        <v>0</v>
      </c>
      <c r="N3453" s="3">
        <f ca="1">IF($B3453&lt;&gt;"",SUMIF(INDIRECT("ИсходныеДанные!$"&amp;$K$4&amp;"$2:$"&amp;$K$4&amp;"$50000"),$B3453&amp;"#"&amp;N$6,INDIRECT("ИсходныеДанные!$J$2:$J$50000")),0)</f>
        <v>0</v>
      </c>
      <c r="O3453" s="3">
        <f ca="1">IF($B3453&lt;&gt;"",SUMIF(INDIRECT("ИсходныеДанные!$"&amp;$K$4&amp;"$2:$"&amp;$K$4&amp;"$50000"),$B3453&amp;"#"&amp;O$6,INDIRECT("ИсходныеДанные!$J$2:$J$50000")),0)</f>
        <v>0</v>
      </c>
      <c r="P3453" s="3">
        <f ca="1">IF($B3453&lt;&gt;"",SUMIF(INDIRECT("ИсходныеДанные!$"&amp;$K$4&amp;"$2:$"&amp;$K$4&amp;"$50000"),$B3453&amp;"#"&amp;P$6,INDIRECT("ИсходныеДанные!$J$2:$J$50000")),0)</f>
        <v>0</v>
      </c>
      <c r="Q3453" s="3">
        <f ca="1">IF($B3453&lt;&gt;"",SUMIF(INDIRECT("ИсходныеДанные!$"&amp;$K$4&amp;"$2:$"&amp;$K$4&amp;"$50000"),$B3453&amp;"#"&amp;Q$6,INDIRECT("ИсходныеДанные!$J$2:$J$50000")),0)</f>
        <v>0</v>
      </c>
      <c r="R3453" s="3">
        <f ca="1">IF($B3453&lt;&gt;"",SUMIF(INDIRECT("ИсходныеДанные!$"&amp;$K$4&amp;"$2:$"&amp;$K$4&amp;"$50000"),$B3453&amp;"#"&amp;R$6,INDIRECT("ИсходныеДанные!$J$2:$J$50000")),0)</f>
        <v>0</v>
      </c>
      <c r="S3453" s="3">
        <f ca="1">IF($B3453&lt;&gt;"",SUMIF(INDIRECT("ИсходныеДанные!$"&amp;$K$4&amp;"$2:$"&amp;$K$4&amp;"$50000"),$B3453&amp;"#"&amp;S$6,INDIRECT("ИсходныеДанные!$J$2:$J$50000")),0)</f>
        <v>0</v>
      </c>
      <c r="T3453" s="3">
        <f ca="1">IF($B3453&lt;&gt;"",SUMIF(INDIRECT("ИсходныеДанные!$"&amp;$K$4&amp;"$2:$"&amp;$K$4&amp;"$50000"),$B3453&amp;"#"&amp;T$6,INDIRECT("ИсходныеДанные!$J$2:$J$50000")),0)</f>
        <v>0</v>
      </c>
      <c r="U3453" s="3">
        <f ca="1">IF($B3453&lt;&gt;"",SUMIF(INDIRECT("ИсходныеДанные!$"&amp;$K$4&amp;"$2:$"&amp;$K$4&amp;"$50000"),$B3453&amp;"#"&amp;U$6,INDIRECT("ИсходныеДанные!$J$2:$J$50000")),0)</f>
        <v>0</v>
      </c>
      <c r="V3453" s="3">
        <f ca="1">IF($B3453&lt;&gt;"",SUMIF(INDIRECT("ИсходныеДанные!$"&amp;$K$4&amp;"$2:$"&amp;$K$4&amp;"$50000"),$B3453&amp;"#"&amp;V$6,INDIRECT("ИсходныеДанные!$J$2:$J$50000")),0)</f>
        <v>0</v>
      </c>
      <c r="W3453" s="16" t="e">
        <f ca="1">SUM(K3453:V3453)/Пофамильно!$R$1</f>
        <v>#DIV/0!</v>
      </c>
    </row>
    <row r="3454" spans="1:23" x14ac:dyDescent="0.25">
      <c r="A3454" s="10" t="str">
        <f t="shared" ca="1" si="55"/>
        <v>delete</v>
      </c>
      <c r="B3454" s="16" cm="1">
        <f t="array" aca="1" ref="B3454" ca="1">INDIRECT("УникальныеСписки!D"&amp;ROW()-$L$4)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14"/>
      <c r="G3454" s="81" t="str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84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84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84" t="str" cm="1">
        <f t="array" aca="1" ref="J3454" ca="1">_xlfn.XLOOKUP($B3454,INDIRECT(SUBSTITUTE("ИсходныеДанные!$где$2:$где$50000","где",$B$4)),INDIRECT(SUBSTITUTE("ИсходныеДанные!$что$2:$что$50000","что",J$4)),"",0,1)</f>
        <v/>
      </c>
      <c r="K3454" s="3">
        <f ca="1">IF($B3454&lt;&gt;"",SUMIF(INDIRECT("ИсходныеДанные!$"&amp;$K$4&amp;"$2:$"&amp;$K$4&amp;"$50000"),$B3454&amp;"#"&amp;K$6,INDIRECT("ИсходныеДанные!$J$2:$J$50000")),0)</f>
        <v>0</v>
      </c>
      <c r="L3454" s="3">
        <f ca="1">IF($B3454&lt;&gt;"",SUMIF(INDIRECT("ИсходныеДанные!$"&amp;$K$4&amp;"$2:$"&amp;$K$4&amp;"$50000"),$B3454&amp;"#"&amp;L$6,INDIRECT("ИсходныеДанные!$J$2:$J$50000")),0)</f>
        <v>0</v>
      </c>
      <c r="M3454" s="3">
        <f ca="1">IF($B3454&lt;&gt;"",SUMIF(INDIRECT("ИсходныеДанные!$"&amp;$K$4&amp;"$2:$"&amp;$K$4&amp;"$50000"),$B3454&amp;"#"&amp;M$6,INDIRECT("ИсходныеДанные!$J$2:$J$50000")),0)</f>
        <v>0</v>
      </c>
      <c r="N3454" s="3">
        <f ca="1">IF($B3454&lt;&gt;"",SUMIF(INDIRECT("ИсходныеДанные!$"&amp;$K$4&amp;"$2:$"&amp;$K$4&amp;"$50000"),$B3454&amp;"#"&amp;N$6,INDIRECT("ИсходныеДанные!$J$2:$J$50000")),0)</f>
        <v>0</v>
      </c>
      <c r="O3454" s="3">
        <f ca="1">IF($B3454&lt;&gt;"",SUMIF(INDIRECT("ИсходныеДанные!$"&amp;$K$4&amp;"$2:$"&amp;$K$4&amp;"$50000"),$B3454&amp;"#"&amp;O$6,INDIRECT("ИсходныеДанные!$J$2:$J$50000")),0)</f>
        <v>0</v>
      </c>
      <c r="P3454" s="3">
        <f ca="1">IF($B3454&lt;&gt;"",SUMIF(INDIRECT("ИсходныеДанные!$"&amp;$K$4&amp;"$2:$"&amp;$K$4&amp;"$50000"),$B3454&amp;"#"&amp;P$6,INDIRECT("ИсходныеДанные!$J$2:$J$50000")),0)</f>
        <v>0</v>
      </c>
      <c r="Q3454" s="3">
        <f ca="1">IF($B3454&lt;&gt;"",SUMIF(INDIRECT("ИсходныеДанные!$"&amp;$K$4&amp;"$2:$"&amp;$K$4&amp;"$50000"),$B3454&amp;"#"&amp;Q$6,INDIRECT("ИсходныеДанные!$J$2:$J$50000")),0)</f>
        <v>0</v>
      </c>
      <c r="R3454" s="3">
        <f ca="1">IF($B3454&lt;&gt;"",SUMIF(INDIRECT("ИсходныеДанные!$"&amp;$K$4&amp;"$2:$"&amp;$K$4&amp;"$50000"),$B3454&amp;"#"&amp;R$6,INDIRECT("ИсходныеДанные!$J$2:$J$50000")),0)</f>
        <v>0</v>
      </c>
      <c r="S3454" s="3">
        <f ca="1">IF($B3454&lt;&gt;"",SUMIF(INDIRECT("ИсходныеДанные!$"&amp;$K$4&amp;"$2:$"&amp;$K$4&amp;"$50000"),$B3454&amp;"#"&amp;S$6,INDIRECT("ИсходныеДанные!$J$2:$J$50000")),0)</f>
        <v>0</v>
      </c>
      <c r="T3454" s="3">
        <f ca="1">IF($B3454&lt;&gt;"",SUMIF(INDIRECT("ИсходныеДанные!$"&amp;$K$4&amp;"$2:$"&amp;$K$4&amp;"$50000"),$B3454&amp;"#"&amp;T$6,INDIRECT("ИсходныеДанные!$J$2:$J$50000")),0)</f>
        <v>0</v>
      </c>
      <c r="U3454" s="3">
        <f ca="1">IF($B3454&lt;&gt;"",SUMIF(INDIRECT("ИсходныеДанные!$"&amp;$K$4&amp;"$2:$"&amp;$K$4&amp;"$50000"),$B3454&amp;"#"&amp;U$6,INDIRECT("ИсходныеДанные!$J$2:$J$50000")),0)</f>
        <v>0</v>
      </c>
      <c r="V3454" s="3">
        <f ca="1">IF($B3454&lt;&gt;"",SUMIF(INDIRECT("ИсходныеДанные!$"&amp;$K$4&amp;"$2:$"&amp;$K$4&amp;"$50000"),$B3454&amp;"#"&amp;V$6,INDIRECT("ИсходныеДанные!$J$2:$J$50000")),0)</f>
        <v>0</v>
      </c>
      <c r="W3454" s="16" t="e">
        <f ca="1">SUM(K3454:V3454)/Пофамильно!$R$1</f>
        <v>#DIV/0!</v>
      </c>
    </row>
    <row r="3455" spans="1:23" x14ac:dyDescent="0.25">
      <c r="A3455" s="10" t="str">
        <f t="shared" ca="1" si="55"/>
        <v>delete</v>
      </c>
      <c r="B3455" s="16" cm="1">
        <f t="array" aca="1" ref="B3455" ca="1">INDIRECT("УникальныеСписки!D"&amp;ROW()-$L$4)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14"/>
      <c r="G3455" s="81" t="str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84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84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84" t="str" cm="1">
        <f t="array" aca="1" ref="J3455" ca="1">_xlfn.XLOOKUP($B3455,INDIRECT(SUBSTITUTE("ИсходныеДанные!$где$2:$где$50000","где",$B$4)),INDIRECT(SUBSTITUTE("ИсходныеДанные!$что$2:$что$50000","что",J$4)),"",0,1)</f>
        <v/>
      </c>
      <c r="K3455" s="3">
        <f ca="1">IF($B3455&lt;&gt;"",SUMIF(INDIRECT("ИсходныеДанные!$"&amp;$K$4&amp;"$2:$"&amp;$K$4&amp;"$50000"),$B3455&amp;"#"&amp;K$6,INDIRECT("ИсходныеДанные!$J$2:$J$50000")),0)</f>
        <v>0</v>
      </c>
      <c r="L3455" s="3">
        <f ca="1">IF($B3455&lt;&gt;"",SUMIF(INDIRECT("ИсходныеДанные!$"&amp;$K$4&amp;"$2:$"&amp;$K$4&amp;"$50000"),$B3455&amp;"#"&amp;L$6,INDIRECT("ИсходныеДанные!$J$2:$J$50000")),0)</f>
        <v>0</v>
      </c>
      <c r="M3455" s="3">
        <f ca="1">IF($B3455&lt;&gt;"",SUMIF(INDIRECT("ИсходныеДанные!$"&amp;$K$4&amp;"$2:$"&amp;$K$4&amp;"$50000"),$B3455&amp;"#"&amp;M$6,INDIRECT("ИсходныеДанные!$J$2:$J$50000")),0)</f>
        <v>0</v>
      </c>
      <c r="N3455" s="3">
        <f ca="1">IF($B3455&lt;&gt;"",SUMIF(INDIRECT("ИсходныеДанные!$"&amp;$K$4&amp;"$2:$"&amp;$K$4&amp;"$50000"),$B3455&amp;"#"&amp;N$6,INDIRECT("ИсходныеДанные!$J$2:$J$50000")),0)</f>
        <v>0</v>
      </c>
      <c r="O3455" s="3">
        <f ca="1">IF($B3455&lt;&gt;"",SUMIF(INDIRECT("ИсходныеДанные!$"&amp;$K$4&amp;"$2:$"&amp;$K$4&amp;"$50000"),$B3455&amp;"#"&amp;O$6,INDIRECT("ИсходныеДанные!$J$2:$J$50000")),0)</f>
        <v>0</v>
      </c>
      <c r="P3455" s="3">
        <f ca="1">IF($B3455&lt;&gt;"",SUMIF(INDIRECT("ИсходныеДанные!$"&amp;$K$4&amp;"$2:$"&amp;$K$4&amp;"$50000"),$B3455&amp;"#"&amp;P$6,INDIRECT("ИсходныеДанные!$J$2:$J$50000")),0)</f>
        <v>0</v>
      </c>
      <c r="Q3455" s="3">
        <f ca="1">IF($B3455&lt;&gt;"",SUMIF(INDIRECT("ИсходныеДанные!$"&amp;$K$4&amp;"$2:$"&amp;$K$4&amp;"$50000"),$B3455&amp;"#"&amp;Q$6,INDIRECT("ИсходныеДанные!$J$2:$J$50000")),0)</f>
        <v>0</v>
      </c>
      <c r="R3455" s="3">
        <f ca="1">IF($B3455&lt;&gt;"",SUMIF(INDIRECT("ИсходныеДанные!$"&amp;$K$4&amp;"$2:$"&amp;$K$4&amp;"$50000"),$B3455&amp;"#"&amp;R$6,INDIRECT("ИсходныеДанные!$J$2:$J$50000")),0)</f>
        <v>0</v>
      </c>
      <c r="S3455" s="3">
        <f ca="1">IF($B3455&lt;&gt;"",SUMIF(INDIRECT("ИсходныеДанные!$"&amp;$K$4&amp;"$2:$"&amp;$K$4&amp;"$50000"),$B3455&amp;"#"&amp;S$6,INDIRECT("ИсходныеДанные!$J$2:$J$50000")),0)</f>
        <v>0</v>
      </c>
      <c r="T3455" s="3">
        <f ca="1">IF($B3455&lt;&gt;"",SUMIF(INDIRECT("ИсходныеДанные!$"&amp;$K$4&amp;"$2:$"&amp;$K$4&amp;"$50000"),$B3455&amp;"#"&amp;T$6,INDIRECT("ИсходныеДанные!$J$2:$J$50000")),0)</f>
        <v>0</v>
      </c>
      <c r="U3455" s="3">
        <f ca="1">IF($B3455&lt;&gt;"",SUMIF(INDIRECT("ИсходныеДанные!$"&amp;$K$4&amp;"$2:$"&amp;$K$4&amp;"$50000"),$B3455&amp;"#"&amp;U$6,INDIRECT("ИсходныеДанные!$J$2:$J$50000")),0)</f>
        <v>0</v>
      </c>
      <c r="V3455" s="3">
        <f ca="1">IF($B3455&lt;&gt;"",SUMIF(INDIRECT("ИсходныеДанные!$"&amp;$K$4&amp;"$2:$"&amp;$K$4&amp;"$50000"),$B3455&amp;"#"&amp;V$6,INDIRECT("ИсходныеДанные!$J$2:$J$50000")),0)</f>
        <v>0</v>
      </c>
      <c r="W3455" s="16" t="e">
        <f ca="1">SUM(K3455:V3455)/Пофамильно!$R$1</f>
        <v>#DIV/0!</v>
      </c>
    </row>
    <row r="3456" spans="1:23" x14ac:dyDescent="0.25">
      <c r="A3456" s="10" t="str">
        <f t="shared" ca="1" si="55"/>
        <v>delete</v>
      </c>
      <c r="B3456" s="16" cm="1">
        <f t="array" aca="1" ref="B3456" ca="1">INDIRECT("УникальныеСписки!D"&amp;ROW()-$L$4)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14"/>
      <c r="G3456" s="81" t="str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84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84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84" t="str" cm="1">
        <f t="array" aca="1" ref="J3456" ca="1">_xlfn.XLOOKUP($B3456,INDIRECT(SUBSTITUTE("ИсходныеДанные!$где$2:$где$50000","где",$B$4)),INDIRECT(SUBSTITUTE("ИсходныеДанные!$что$2:$что$50000","что",J$4)),"",0,1)</f>
        <v/>
      </c>
      <c r="K3456" s="3">
        <f ca="1">IF($B3456&lt;&gt;"",SUMIF(INDIRECT("ИсходныеДанные!$"&amp;$K$4&amp;"$2:$"&amp;$K$4&amp;"$50000"),$B3456&amp;"#"&amp;K$6,INDIRECT("ИсходныеДанные!$J$2:$J$50000")),0)</f>
        <v>0</v>
      </c>
      <c r="L3456" s="3">
        <f ca="1">IF($B3456&lt;&gt;"",SUMIF(INDIRECT("ИсходныеДанные!$"&amp;$K$4&amp;"$2:$"&amp;$K$4&amp;"$50000"),$B3456&amp;"#"&amp;L$6,INDIRECT("ИсходныеДанные!$J$2:$J$50000")),0)</f>
        <v>0</v>
      </c>
      <c r="M3456" s="3">
        <f ca="1">IF($B3456&lt;&gt;"",SUMIF(INDIRECT("ИсходныеДанные!$"&amp;$K$4&amp;"$2:$"&amp;$K$4&amp;"$50000"),$B3456&amp;"#"&amp;M$6,INDIRECT("ИсходныеДанные!$J$2:$J$50000")),0)</f>
        <v>0</v>
      </c>
      <c r="N3456" s="3">
        <f ca="1">IF($B3456&lt;&gt;"",SUMIF(INDIRECT("ИсходныеДанные!$"&amp;$K$4&amp;"$2:$"&amp;$K$4&amp;"$50000"),$B3456&amp;"#"&amp;N$6,INDIRECT("ИсходныеДанные!$J$2:$J$50000")),0)</f>
        <v>0</v>
      </c>
      <c r="O3456" s="3">
        <f ca="1">IF($B3456&lt;&gt;"",SUMIF(INDIRECT("ИсходныеДанные!$"&amp;$K$4&amp;"$2:$"&amp;$K$4&amp;"$50000"),$B3456&amp;"#"&amp;O$6,INDIRECT("ИсходныеДанные!$J$2:$J$50000")),0)</f>
        <v>0</v>
      </c>
      <c r="P3456" s="3">
        <f ca="1">IF($B3456&lt;&gt;"",SUMIF(INDIRECT("ИсходныеДанные!$"&amp;$K$4&amp;"$2:$"&amp;$K$4&amp;"$50000"),$B3456&amp;"#"&amp;P$6,INDIRECT("ИсходныеДанные!$J$2:$J$50000")),0)</f>
        <v>0</v>
      </c>
      <c r="Q3456" s="3">
        <f ca="1">IF($B3456&lt;&gt;"",SUMIF(INDIRECT("ИсходныеДанные!$"&amp;$K$4&amp;"$2:$"&amp;$K$4&amp;"$50000"),$B3456&amp;"#"&amp;Q$6,INDIRECT("ИсходныеДанные!$J$2:$J$50000")),0)</f>
        <v>0</v>
      </c>
      <c r="R3456" s="3">
        <f ca="1">IF($B3456&lt;&gt;"",SUMIF(INDIRECT("ИсходныеДанные!$"&amp;$K$4&amp;"$2:$"&amp;$K$4&amp;"$50000"),$B3456&amp;"#"&amp;R$6,INDIRECT("ИсходныеДанные!$J$2:$J$50000")),0)</f>
        <v>0</v>
      </c>
      <c r="S3456" s="3">
        <f ca="1">IF($B3456&lt;&gt;"",SUMIF(INDIRECT("ИсходныеДанные!$"&amp;$K$4&amp;"$2:$"&amp;$K$4&amp;"$50000"),$B3456&amp;"#"&amp;S$6,INDIRECT("ИсходныеДанные!$J$2:$J$50000")),0)</f>
        <v>0</v>
      </c>
      <c r="T3456" s="3">
        <f ca="1">IF($B3456&lt;&gt;"",SUMIF(INDIRECT("ИсходныеДанные!$"&amp;$K$4&amp;"$2:$"&amp;$K$4&amp;"$50000"),$B3456&amp;"#"&amp;T$6,INDIRECT("ИсходныеДанные!$J$2:$J$50000")),0)</f>
        <v>0</v>
      </c>
      <c r="U3456" s="3">
        <f ca="1">IF($B3456&lt;&gt;"",SUMIF(INDIRECT("ИсходныеДанные!$"&amp;$K$4&amp;"$2:$"&amp;$K$4&amp;"$50000"),$B3456&amp;"#"&amp;U$6,INDIRECT("ИсходныеДанные!$J$2:$J$50000")),0)</f>
        <v>0</v>
      </c>
      <c r="V3456" s="3">
        <f ca="1">IF($B3456&lt;&gt;"",SUMIF(INDIRECT("ИсходныеДанные!$"&amp;$K$4&amp;"$2:$"&amp;$K$4&amp;"$50000"),$B3456&amp;"#"&amp;V$6,INDIRECT("ИсходныеДанные!$J$2:$J$50000")),0)</f>
        <v>0</v>
      </c>
      <c r="W3456" s="16" t="e">
        <f ca="1">SUM(K3456:V3456)/Пофамильно!$R$1</f>
        <v>#DIV/0!</v>
      </c>
    </row>
    <row r="3457" spans="1:23" x14ac:dyDescent="0.25">
      <c r="A3457" s="10" t="str">
        <f t="shared" ca="1" si="55"/>
        <v>delete</v>
      </c>
      <c r="B3457" s="16" cm="1">
        <f t="array" aca="1" ref="B3457" ca="1">INDIRECT("УникальныеСписки!D"&amp;ROW()-$L$4)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14"/>
      <c r="G3457" s="81" t="str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84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84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84" t="str" cm="1">
        <f t="array" aca="1" ref="J3457" ca="1">_xlfn.XLOOKUP($B3457,INDIRECT(SUBSTITUTE("ИсходныеДанные!$где$2:$где$50000","где",$B$4)),INDIRECT(SUBSTITUTE("ИсходныеДанные!$что$2:$что$50000","что",J$4)),"",0,1)</f>
        <v/>
      </c>
      <c r="K3457" s="3">
        <f ca="1">IF($B3457&lt;&gt;"",SUMIF(INDIRECT("ИсходныеДанные!$"&amp;$K$4&amp;"$2:$"&amp;$K$4&amp;"$50000"),$B3457&amp;"#"&amp;K$6,INDIRECT("ИсходныеДанные!$J$2:$J$50000")),0)</f>
        <v>0</v>
      </c>
      <c r="L3457" s="3">
        <f ca="1">IF($B3457&lt;&gt;"",SUMIF(INDIRECT("ИсходныеДанные!$"&amp;$K$4&amp;"$2:$"&amp;$K$4&amp;"$50000"),$B3457&amp;"#"&amp;L$6,INDIRECT("ИсходныеДанные!$J$2:$J$50000")),0)</f>
        <v>0</v>
      </c>
      <c r="M3457" s="3">
        <f ca="1">IF($B3457&lt;&gt;"",SUMIF(INDIRECT("ИсходныеДанные!$"&amp;$K$4&amp;"$2:$"&amp;$K$4&amp;"$50000"),$B3457&amp;"#"&amp;M$6,INDIRECT("ИсходныеДанные!$J$2:$J$50000")),0)</f>
        <v>0</v>
      </c>
      <c r="N3457" s="3">
        <f ca="1">IF($B3457&lt;&gt;"",SUMIF(INDIRECT("ИсходныеДанные!$"&amp;$K$4&amp;"$2:$"&amp;$K$4&amp;"$50000"),$B3457&amp;"#"&amp;N$6,INDIRECT("ИсходныеДанные!$J$2:$J$50000")),0)</f>
        <v>0</v>
      </c>
      <c r="O3457" s="3">
        <f ca="1">IF($B3457&lt;&gt;"",SUMIF(INDIRECT("ИсходныеДанные!$"&amp;$K$4&amp;"$2:$"&amp;$K$4&amp;"$50000"),$B3457&amp;"#"&amp;O$6,INDIRECT("ИсходныеДанные!$J$2:$J$50000")),0)</f>
        <v>0</v>
      </c>
      <c r="P3457" s="3">
        <f ca="1">IF($B3457&lt;&gt;"",SUMIF(INDIRECT("ИсходныеДанные!$"&amp;$K$4&amp;"$2:$"&amp;$K$4&amp;"$50000"),$B3457&amp;"#"&amp;P$6,INDIRECT("ИсходныеДанные!$J$2:$J$50000")),0)</f>
        <v>0</v>
      </c>
      <c r="Q3457" s="3">
        <f ca="1">IF($B3457&lt;&gt;"",SUMIF(INDIRECT("ИсходныеДанные!$"&amp;$K$4&amp;"$2:$"&amp;$K$4&amp;"$50000"),$B3457&amp;"#"&amp;Q$6,INDIRECT("ИсходныеДанные!$J$2:$J$50000")),0)</f>
        <v>0</v>
      </c>
      <c r="R3457" s="3">
        <f ca="1">IF($B3457&lt;&gt;"",SUMIF(INDIRECT("ИсходныеДанные!$"&amp;$K$4&amp;"$2:$"&amp;$K$4&amp;"$50000"),$B3457&amp;"#"&amp;R$6,INDIRECT("ИсходныеДанные!$J$2:$J$50000")),0)</f>
        <v>0</v>
      </c>
      <c r="S3457" s="3">
        <f ca="1">IF($B3457&lt;&gt;"",SUMIF(INDIRECT("ИсходныеДанные!$"&amp;$K$4&amp;"$2:$"&amp;$K$4&amp;"$50000"),$B3457&amp;"#"&amp;S$6,INDIRECT("ИсходныеДанные!$J$2:$J$50000")),0)</f>
        <v>0</v>
      </c>
      <c r="T3457" s="3">
        <f ca="1">IF($B3457&lt;&gt;"",SUMIF(INDIRECT("ИсходныеДанные!$"&amp;$K$4&amp;"$2:$"&amp;$K$4&amp;"$50000"),$B3457&amp;"#"&amp;T$6,INDIRECT("ИсходныеДанные!$J$2:$J$50000")),0)</f>
        <v>0</v>
      </c>
      <c r="U3457" s="3">
        <f ca="1">IF($B3457&lt;&gt;"",SUMIF(INDIRECT("ИсходныеДанные!$"&amp;$K$4&amp;"$2:$"&amp;$K$4&amp;"$50000"),$B3457&amp;"#"&amp;U$6,INDIRECT("ИсходныеДанные!$J$2:$J$50000")),0)</f>
        <v>0</v>
      </c>
      <c r="V3457" s="3">
        <f ca="1">IF($B3457&lt;&gt;"",SUMIF(INDIRECT("ИсходныеДанные!$"&amp;$K$4&amp;"$2:$"&amp;$K$4&amp;"$50000"),$B3457&amp;"#"&amp;V$6,INDIRECT("ИсходныеДанные!$J$2:$J$50000")),0)</f>
        <v>0</v>
      </c>
      <c r="W3457" s="16" t="e">
        <f ca="1">SUM(K3457:V3457)/Пофамильно!$R$1</f>
        <v>#DIV/0!</v>
      </c>
    </row>
    <row r="3458" spans="1:23" x14ac:dyDescent="0.25">
      <c r="A3458" s="10" t="str">
        <f t="shared" ca="1" si="55"/>
        <v>delete</v>
      </c>
      <c r="B3458" s="16" cm="1">
        <f t="array" aca="1" ref="B3458" ca="1">INDIRECT("УникальныеСписки!D"&amp;ROW()-$L$4)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14"/>
      <c r="G3458" s="81" t="str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84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84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84" t="str" cm="1">
        <f t="array" aca="1" ref="J3458" ca="1">_xlfn.XLOOKUP($B3458,INDIRECT(SUBSTITUTE("ИсходныеДанные!$где$2:$где$50000","где",$B$4)),INDIRECT(SUBSTITUTE("ИсходныеДанные!$что$2:$что$50000","что",J$4)),"",0,1)</f>
        <v/>
      </c>
      <c r="K3458" s="3">
        <f ca="1">IF($B3458&lt;&gt;"",SUMIF(INDIRECT("ИсходныеДанные!$"&amp;$K$4&amp;"$2:$"&amp;$K$4&amp;"$50000"),$B3458&amp;"#"&amp;K$6,INDIRECT("ИсходныеДанные!$J$2:$J$50000")),0)</f>
        <v>0</v>
      </c>
      <c r="L3458" s="3">
        <f ca="1">IF($B3458&lt;&gt;"",SUMIF(INDIRECT("ИсходныеДанные!$"&amp;$K$4&amp;"$2:$"&amp;$K$4&amp;"$50000"),$B3458&amp;"#"&amp;L$6,INDIRECT("ИсходныеДанные!$J$2:$J$50000")),0)</f>
        <v>0</v>
      </c>
      <c r="M3458" s="3">
        <f ca="1">IF($B3458&lt;&gt;"",SUMIF(INDIRECT("ИсходныеДанные!$"&amp;$K$4&amp;"$2:$"&amp;$K$4&amp;"$50000"),$B3458&amp;"#"&amp;M$6,INDIRECT("ИсходныеДанные!$J$2:$J$50000")),0)</f>
        <v>0</v>
      </c>
      <c r="N3458" s="3">
        <f ca="1">IF($B3458&lt;&gt;"",SUMIF(INDIRECT("ИсходныеДанные!$"&amp;$K$4&amp;"$2:$"&amp;$K$4&amp;"$50000"),$B3458&amp;"#"&amp;N$6,INDIRECT("ИсходныеДанные!$J$2:$J$50000")),0)</f>
        <v>0</v>
      </c>
      <c r="O3458" s="3">
        <f ca="1">IF($B3458&lt;&gt;"",SUMIF(INDIRECT("ИсходныеДанные!$"&amp;$K$4&amp;"$2:$"&amp;$K$4&amp;"$50000"),$B3458&amp;"#"&amp;O$6,INDIRECT("ИсходныеДанные!$J$2:$J$50000")),0)</f>
        <v>0</v>
      </c>
      <c r="P3458" s="3">
        <f ca="1">IF($B3458&lt;&gt;"",SUMIF(INDIRECT("ИсходныеДанные!$"&amp;$K$4&amp;"$2:$"&amp;$K$4&amp;"$50000"),$B3458&amp;"#"&amp;P$6,INDIRECT("ИсходныеДанные!$J$2:$J$50000")),0)</f>
        <v>0</v>
      </c>
      <c r="Q3458" s="3">
        <f ca="1">IF($B3458&lt;&gt;"",SUMIF(INDIRECT("ИсходныеДанные!$"&amp;$K$4&amp;"$2:$"&amp;$K$4&amp;"$50000"),$B3458&amp;"#"&amp;Q$6,INDIRECT("ИсходныеДанные!$J$2:$J$50000")),0)</f>
        <v>0</v>
      </c>
      <c r="R3458" s="3">
        <f ca="1">IF($B3458&lt;&gt;"",SUMIF(INDIRECT("ИсходныеДанные!$"&amp;$K$4&amp;"$2:$"&amp;$K$4&amp;"$50000"),$B3458&amp;"#"&amp;R$6,INDIRECT("ИсходныеДанные!$J$2:$J$50000")),0)</f>
        <v>0</v>
      </c>
      <c r="S3458" s="3">
        <f ca="1">IF($B3458&lt;&gt;"",SUMIF(INDIRECT("ИсходныеДанные!$"&amp;$K$4&amp;"$2:$"&amp;$K$4&amp;"$50000"),$B3458&amp;"#"&amp;S$6,INDIRECT("ИсходныеДанные!$J$2:$J$50000")),0)</f>
        <v>0</v>
      </c>
      <c r="T3458" s="3">
        <f ca="1">IF($B3458&lt;&gt;"",SUMIF(INDIRECT("ИсходныеДанные!$"&amp;$K$4&amp;"$2:$"&amp;$K$4&amp;"$50000"),$B3458&amp;"#"&amp;T$6,INDIRECT("ИсходныеДанные!$J$2:$J$50000")),0)</f>
        <v>0</v>
      </c>
      <c r="U3458" s="3">
        <f ca="1">IF($B3458&lt;&gt;"",SUMIF(INDIRECT("ИсходныеДанные!$"&amp;$K$4&amp;"$2:$"&amp;$K$4&amp;"$50000"),$B3458&amp;"#"&amp;U$6,INDIRECT("ИсходныеДанные!$J$2:$J$50000")),0)</f>
        <v>0</v>
      </c>
      <c r="V3458" s="3">
        <f ca="1">IF($B3458&lt;&gt;"",SUMIF(INDIRECT("ИсходныеДанные!$"&amp;$K$4&amp;"$2:$"&amp;$K$4&amp;"$50000"),$B3458&amp;"#"&amp;V$6,INDIRECT("ИсходныеДанные!$J$2:$J$50000")),0)</f>
        <v>0</v>
      </c>
      <c r="W3458" s="16" t="e">
        <f ca="1">SUM(K3458:V3458)/Пофамильно!$R$1</f>
        <v>#DIV/0!</v>
      </c>
    </row>
    <row r="3459" spans="1:23" x14ac:dyDescent="0.25">
      <c r="A3459" s="10" t="str">
        <f t="shared" ca="1" si="55"/>
        <v>delete</v>
      </c>
      <c r="B3459" s="16" cm="1">
        <f t="array" aca="1" ref="B3459" ca="1">INDIRECT("УникальныеСписки!D"&amp;ROW()-$L$4)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14"/>
      <c r="G3459" s="81" t="str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84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84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84" t="str" cm="1">
        <f t="array" aca="1" ref="J3459" ca="1">_xlfn.XLOOKUP($B3459,INDIRECT(SUBSTITUTE("ИсходныеДанные!$где$2:$где$50000","где",$B$4)),INDIRECT(SUBSTITUTE("ИсходныеДанные!$что$2:$что$50000","что",J$4)),"",0,1)</f>
        <v/>
      </c>
      <c r="K3459" s="3">
        <f ca="1">IF($B3459&lt;&gt;"",SUMIF(INDIRECT("ИсходныеДанные!$"&amp;$K$4&amp;"$2:$"&amp;$K$4&amp;"$50000"),$B3459&amp;"#"&amp;K$6,INDIRECT("ИсходныеДанные!$J$2:$J$50000")),0)</f>
        <v>0</v>
      </c>
      <c r="L3459" s="3">
        <f ca="1">IF($B3459&lt;&gt;"",SUMIF(INDIRECT("ИсходныеДанные!$"&amp;$K$4&amp;"$2:$"&amp;$K$4&amp;"$50000"),$B3459&amp;"#"&amp;L$6,INDIRECT("ИсходныеДанные!$J$2:$J$50000")),0)</f>
        <v>0</v>
      </c>
      <c r="M3459" s="3">
        <f ca="1">IF($B3459&lt;&gt;"",SUMIF(INDIRECT("ИсходныеДанные!$"&amp;$K$4&amp;"$2:$"&amp;$K$4&amp;"$50000"),$B3459&amp;"#"&amp;M$6,INDIRECT("ИсходныеДанные!$J$2:$J$50000")),0)</f>
        <v>0</v>
      </c>
      <c r="N3459" s="3">
        <f ca="1">IF($B3459&lt;&gt;"",SUMIF(INDIRECT("ИсходныеДанные!$"&amp;$K$4&amp;"$2:$"&amp;$K$4&amp;"$50000"),$B3459&amp;"#"&amp;N$6,INDIRECT("ИсходныеДанные!$J$2:$J$50000")),0)</f>
        <v>0</v>
      </c>
      <c r="O3459" s="3">
        <f ca="1">IF($B3459&lt;&gt;"",SUMIF(INDIRECT("ИсходныеДанные!$"&amp;$K$4&amp;"$2:$"&amp;$K$4&amp;"$50000"),$B3459&amp;"#"&amp;O$6,INDIRECT("ИсходныеДанные!$J$2:$J$50000")),0)</f>
        <v>0</v>
      </c>
      <c r="P3459" s="3">
        <f ca="1">IF($B3459&lt;&gt;"",SUMIF(INDIRECT("ИсходныеДанные!$"&amp;$K$4&amp;"$2:$"&amp;$K$4&amp;"$50000"),$B3459&amp;"#"&amp;P$6,INDIRECT("ИсходныеДанные!$J$2:$J$50000")),0)</f>
        <v>0</v>
      </c>
      <c r="Q3459" s="3">
        <f ca="1">IF($B3459&lt;&gt;"",SUMIF(INDIRECT("ИсходныеДанные!$"&amp;$K$4&amp;"$2:$"&amp;$K$4&amp;"$50000"),$B3459&amp;"#"&amp;Q$6,INDIRECT("ИсходныеДанные!$J$2:$J$50000")),0)</f>
        <v>0</v>
      </c>
      <c r="R3459" s="3">
        <f ca="1">IF($B3459&lt;&gt;"",SUMIF(INDIRECT("ИсходныеДанные!$"&amp;$K$4&amp;"$2:$"&amp;$K$4&amp;"$50000"),$B3459&amp;"#"&amp;R$6,INDIRECT("ИсходныеДанные!$J$2:$J$50000")),0)</f>
        <v>0</v>
      </c>
      <c r="S3459" s="3">
        <f ca="1">IF($B3459&lt;&gt;"",SUMIF(INDIRECT("ИсходныеДанные!$"&amp;$K$4&amp;"$2:$"&amp;$K$4&amp;"$50000"),$B3459&amp;"#"&amp;S$6,INDIRECT("ИсходныеДанные!$J$2:$J$50000")),0)</f>
        <v>0</v>
      </c>
      <c r="T3459" s="3">
        <f ca="1">IF($B3459&lt;&gt;"",SUMIF(INDIRECT("ИсходныеДанные!$"&amp;$K$4&amp;"$2:$"&amp;$K$4&amp;"$50000"),$B3459&amp;"#"&amp;T$6,INDIRECT("ИсходныеДанные!$J$2:$J$50000")),0)</f>
        <v>0</v>
      </c>
      <c r="U3459" s="3">
        <f ca="1">IF($B3459&lt;&gt;"",SUMIF(INDIRECT("ИсходныеДанные!$"&amp;$K$4&amp;"$2:$"&amp;$K$4&amp;"$50000"),$B3459&amp;"#"&amp;U$6,INDIRECT("ИсходныеДанные!$J$2:$J$50000")),0)</f>
        <v>0</v>
      </c>
      <c r="V3459" s="3">
        <f ca="1">IF($B3459&lt;&gt;"",SUMIF(INDIRECT("ИсходныеДанные!$"&amp;$K$4&amp;"$2:$"&amp;$K$4&amp;"$50000"),$B3459&amp;"#"&amp;V$6,INDIRECT("ИсходныеДанные!$J$2:$J$50000")),0)</f>
        <v>0</v>
      </c>
      <c r="W3459" s="16" t="e">
        <f ca="1">SUM(K3459:V3459)/Пофамильно!$R$1</f>
        <v>#DIV/0!</v>
      </c>
    </row>
    <row r="3460" spans="1:23" x14ac:dyDescent="0.25">
      <c r="A3460" s="10" t="str">
        <f t="shared" ca="1" si="55"/>
        <v>delete</v>
      </c>
      <c r="B3460" s="16" cm="1">
        <f t="array" aca="1" ref="B3460" ca="1">INDIRECT("УникальныеСписки!D"&amp;ROW()-$L$4)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14"/>
      <c r="G3460" s="81" t="str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84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84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84" t="str" cm="1">
        <f t="array" aca="1" ref="J3460" ca="1">_xlfn.XLOOKUP($B3460,INDIRECT(SUBSTITUTE("ИсходныеДанные!$где$2:$где$50000","где",$B$4)),INDIRECT(SUBSTITUTE("ИсходныеДанные!$что$2:$что$50000","что",J$4)),"",0,1)</f>
        <v/>
      </c>
      <c r="K3460" s="3">
        <f ca="1">IF($B3460&lt;&gt;"",SUMIF(INDIRECT("ИсходныеДанные!$"&amp;$K$4&amp;"$2:$"&amp;$K$4&amp;"$50000"),$B3460&amp;"#"&amp;K$6,INDIRECT("ИсходныеДанные!$J$2:$J$50000")),0)</f>
        <v>0</v>
      </c>
      <c r="L3460" s="3">
        <f ca="1">IF($B3460&lt;&gt;"",SUMIF(INDIRECT("ИсходныеДанные!$"&amp;$K$4&amp;"$2:$"&amp;$K$4&amp;"$50000"),$B3460&amp;"#"&amp;L$6,INDIRECT("ИсходныеДанные!$J$2:$J$50000")),0)</f>
        <v>0</v>
      </c>
      <c r="M3460" s="3">
        <f ca="1">IF($B3460&lt;&gt;"",SUMIF(INDIRECT("ИсходныеДанные!$"&amp;$K$4&amp;"$2:$"&amp;$K$4&amp;"$50000"),$B3460&amp;"#"&amp;M$6,INDIRECT("ИсходныеДанные!$J$2:$J$50000")),0)</f>
        <v>0</v>
      </c>
      <c r="N3460" s="3">
        <f ca="1">IF($B3460&lt;&gt;"",SUMIF(INDIRECT("ИсходныеДанные!$"&amp;$K$4&amp;"$2:$"&amp;$K$4&amp;"$50000"),$B3460&amp;"#"&amp;N$6,INDIRECT("ИсходныеДанные!$J$2:$J$50000")),0)</f>
        <v>0</v>
      </c>
      <c r="O3460" s="3">
        <f ca="1">IF($B3460&lt;&gt;"",SUMIF(INDIRECT("ИсходныеДанные!$"&amp;$K$4&amp;"$2:$"&amp;$K$4&amp;"$50000"),$B3460&amp;"#"&amp;O$6,INDIRECT("ИсходныеДанные!$J$2:$J$50000")),0)</f>
        <v>0</v>
      </c>
      <c r="P3460" s="3">
        <f ca="1">IF($B3460&lt;&gt;"",SUMIF(INDIRECT("ИсходныеДанные!$"&amp;$K$4&amp;"$2:$"&amp;$K$4&amp;"$50000"),$B3460&amp;"#"&amp;P$6,INDIRECT("ИсходныеДанные!$J$2:$J$50000")),0)</f>
        <v>0</v>
      </c>
      <c r="Q3460" s="3">
        <f ca="1">IF($B3460&lt;&gt;"",SUMIF(INDIRECT("ИсходныеДанные!$"&amp;$K$4&amp;"$2:$"&amp;$K$4&amp;"$50000"),$B3460&amp;"#"&amp;Q$6,INDIRECT("ИсходныеДанные!$J$2:$J$50000")),0)</f>
        <v>0</v>
      </c>
      <c r="R3460" s="3">
        <f ca="1">IF($B3460&lt;&gt;"",SUMIF(INDIRECT("ИсходныеДанные!$"&amp;$K$4&amp;"$2:$"&amp;$K$4&amp;"$50000"),$B3460&amp;"#"&amp;R$6,INDIRECT("ИсходныеДанные!$J$2:$J$50000")),0)</f>
        <v>0</v>
      </c>
      <c r="S3460" s="3">
        <f ca="1">IF($B3460&lt;&gt;"",SUMIF(INDIRECT("ИсходныеДанные!$"&amp;$K$4&amp;"$2:$"&amp;$K$4&amp;"$50000"),$B3460&amp;"#"&amp;S$6,INDIRECT("ИсходныеДанные!$J$2:$J$50000")),0)</f>
        <v>0</v>
      </c>
      <c r="T3460" s="3">
        <f ca="1">IF($B3460&lt;&gt;"",SUMIF(INDIRECT("ИсходныеДанные!$"&amp;$K$4&amp;"$2:$"&amp;$K$4&amp;"$50000"),$B3460&amp;"#"&amp;T$6,INDIRECT("ИсходныеДанные!$J$2:$J$50000")),0)</f>
        <v>0</v>
      </c>
      <c r="U3460" s="3">
        <f ca="1">IF($B3460&lt;&gt;"",SUMIF(INDIRECT("ИсходныеДанные!$"&amp;$K$4&amp;"$2:$"&amp;$K$4&amp;"$50000"),$B3460&amp;"#"&amp;U$6,INDIRECT("ИсходныеДанные!$J$2:$J$50000")),0)</f>
        <v>0</v>
      </c>
      <c r="V3460" s="3">
        <f ca="1">IF($B3460&lt;&gt;"",SUMIF(INDIRECT("ИсходныеДанные!$"&amp;$K$4&amp;"$2:$"&amp;$K$4&amp;"$50000"),$B3460&amp;"#"&amp;V$6,INDIRECT("ИсходныеДанные!$J$2:$J$50000")),0)</f>
        <v>0</v>
      </c>
      <c r="W3460" s="16" t="e">
        <f ca="1">SUM(K3460:V3460)/Пофамильно!$R$1</f>
        <v>#DIV/0!</v>
      </c>
    </row>
    <row r="3461" spans="1:23" x14ac:dyDescent="0.25">
      <c r="A3461" s="10" t="str">
        <f t="shared" ca="1" si="55"/>
        <v>delete</v>
      </c>
      <c r="B3461" s="16" cm="1">
        <f t="array" aca="1" ref="B3461" ca="1">INDIRECT("УникальныеСписки!D"&amp;ROW()-$L$4)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14"/>
      <c r="G3461" s="81" t="str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84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84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84" t="str" cm="1">
        <f t="array" aca="1" ref="J3461" ca="1">_xlfn.XLOOKUP($B3461,INDIRECT(SUBSTITUTE("ИсходныеДанные!$где$2:$где$50000","где",$B$4)),INDIRECT(SUBSTITUTE("ИсходныеДанные!$что$2:$что$50000","что",J$4)),"",0,1)</f>
        <v/>
      </c>
      <c r="K3461" s="3">
        <f ca="1">IF($B3461&lt;&gt;"",SUMIF(INDIRECT("ИсходныеДанные!$"&amp;$K$4&amp;"$2:$"&amp;$K$4&amp;"$50000"),$B3461&amp;"#"&amp;K$6,INDIRECT("ИсходныеДанные!$J$2:$J$50000")),0)</f>
        <v>0</v>
      </c>
      <c r="L3461" s="3">
        <f ca="1">IF($B3461&lt;&gt;"",SUMIF(INDIRECT("ИсходныеДанные!$"&amp;$K$4&amp;"$2:$"&amp;$K$4&amp;"$50000"),$B3461&amp;"#"&amp;L$6,INDIRECT("ИсходныеДанные!$J$2:$J$50000")),0)</f>
        <v>0</v>
      </c>
      <c r="M3461" s="3">
        <f ca="1">IF($B3461&lt;&gt;"",SUMIF(INDIRECT("ИсходныеДанные!$"&amp;$K$4&amp;"$2:$"&amp;$K$4&amp;"$50000"),$B3461&amp;"#"&amp;M$6,INDIRECT("ИсходныеДанные!$J$2:$J$50000")),0)</f>
        <v>0</v>
      </c>
      <c r="N3461" s="3">
        <f ca="1">IF($B3461&lt;&gt;"",SUMIF(INDIRECT("ИсходныеДанные!$"&amp;$K$4&amp;"$2:$"&amp;$K$4&amp;"$50000"),$B3461&amp;"#"&amp;N$6,INDIRECT("ИсходныеДанные!$J$2:$J$50000")),0)</f>
        <v>0</v>
      </c>
      <c r="O3461" s="3">
        <f ca="1">IF($B3461&lt;&gt;"",SUMIF(INDIRECT("ИсходныеДанные!$"&amp;$K$4&amp;"$2:$"&amp;$K$4&amp;"$50000"),$B3461&amp;"#"&amp;O$6,INDIRECT("ИсходныеДанные!$J$2:$J$50000")),0)</f>
        <v>0</v>
      </c>
      <c r="P3461" s="3">
        <f ca="1">IF($B3461&lt;&gt;"",SUMIF(INDIRECT("ИсходныеДанные!$"&amp;$K$4&amp;"$2:$"&amp;$K$4&amp;"$50000"),$B3461&amp;"#"&amp;P$6,INDIRECT("ИсходныеДанные!$J$2:$J$50000")),0)</f>
        <v>0</v>
      </c>
      <c r="Q3461" s="3">
        <f ca="1">IF($B3461&lt;&gt;"",SUMIF(INDIRECT("ИсходныеДанные!$"&amp;$K$4&amp;"$2:$"&amp;$K$4&amp;"$50000"),$B3461&amp;"#"&amp;Q$6,INDIRECT("ИсходныеДанные!$J$2:$J$50000")),0)</f>
        <v>0</v>
      </c>
      <c r="R3461" s="3">
        <f ca="1">IF($B3461&lt;&gt;"",SUMIF(INDIRECT("ИсходныеДанные!$"&amp;$K$4&amp;"$2:$"&amp;$K$4&amp;"$50000"),$B3461&amp;"#"&amp;R$6,INDIRECT("ИсходныеДанные!$J$2:$J$50000")),0)</f>
        <v>0</v>
      </c>
      <c r="S3461" s="3">
        <f ca="1">IF($B3461&lt;&gt;"",SUMIF(INDIRECT("ИсходныеДанные!$"&amp;$K$4&amp;"$2:$"&amp;$K$4&amp;"$50000"),$B3461&amp;"#"&amp;S$6,INDIRECT("ИсходныеДанные!$J$2:$J$50000")),0)</f>
        <v>0</v>
      </c>
      <c r="T3461" s="3">
        <f ca="1">IF($B3461&lt;&gt;"",SUMIF(INDIRECT("ИсходныеДанные!$"&amp;$K$4&amp;"$2:$"&amp;$K$4&amp;"$50000"),$B3461&amp;"#"&amp;T$6,INDIRECT("ИсходныеДанные!$J$2:$J$50000")),0)</f>
        <v>0</v>
      </c>
      <c r="U3461" s="3">
        <f ca="1">IF($B3461&lt;&gt;"",SUMIF(INDIRECT("ИсходныеДанные!$"&amp;$K$4&amp;"$2:$"&amp;$K$4&amp;"$50000"),$B3461&amp;"#"&amp;U$6,INDIRECT("ИсходныеДанные!$J$2:$J$50000")),0)</f>
        <v>0</v>
      </c>
      <c r="V3461" s="3">
        <f ca="1">IF($B3461&lt;&gt;"",SUMIF(INDIRECT("ИсходныеДанные!$"&amp;$K$4&amp;"$2:$"&amp;$K$4&amp;"$50000"),$B3461&amp;"#"&amp;V$6,INDIRECT("ИсходныеДанные!$J$2:$J$50000")),0)</f>
        <v>0</v>
      </c>
      <c r="W3461" s="16" t="e">
        <f ca="1">SUM(K3461:V3461)/Пофамильно!$R$1</f>
        <v>#DIV/0!</v>
      </c>
    </row>
    <row r="3462" spans="1:23" x14ac:dyDescent="0.25">
      <c r="A3462" s="10" t="str">
        <f t="shared" ca="1" si="55"/>
        <v>delete</v>
      </c>
      <c r="B3462" s="16" cm="1">
        <f t="array" aca="1" ref="B3462" ca="1">INDIRECT("УникальныеСписки!D"&amp;ROW()-$L$4)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14"/>
      <c r="G3462" s="81" t="str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84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84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84" t="str" cm="1">
        <f t="array" aca="1" ref="J3462" ca="1">_xlfn.XLOOKUP($B3462,INDIRECT(SUBSTITUTE("ИсходныеДанные!$где$2:$где$50000","где",$B$4)),INDIRECT(SUBSTITUTE("ИсходныеДанные!$что$2:$что$50000","что",J$4)),"",0,1)</f>
        <v/>
      </c>
      <c r="K3462" s="3">
        <f ca="1">IF($B3462&lt;&gt;"",SUMIF(INDIRECT("ИсходныеДанные!$"&amp;$K$4&amp;"$2:$"&amp;$K$4&amp;"$50000"),$B3462&amp;"#"&amp;K$6,INDIRECT("ИсходныеДанные!$J$2:$J$50000")),0)</f>
        <v>0</v>
      </c>
      <c r="L3462" s="3">
        <f ca="1">IF($B3462&lt;&gt;"",SUMIF(INDIRECT("ИсходныеДанные!$"&amp;$K$4&amp;"$2:$"&amp;$K$4&amp;"$50000"),$B3462&amp;"#"&amp;L$6,INDIRECT("ИсходныеДанные!$J$2:$J$50000")),0)</f>
        <v>0</v>
      </c>
      <c r="M3462" s="3">
        <f ca="1">IF($B3462&lt;&gt;"",SUMIF(INDIRECT("ИсходныеДанные!$"&amp;$K$4&amp;"$2:$"&amp;$K$4&amp;"$50000"),$B3462&amp;"#"&amp;M$6,INDIRECT("ИсходныеДанные!$J$2:$J$50000")),0)</f>
        <v>0</v>
      </c>
      <c r="N3462" s="3">
        <f ca="1">IF($B3462&lt;&gt;"",SUMIF(INDIRECT("ИсходныеДанные!$"&amp;$K$4&amp;"$2:$"&amp;$K$4&amp;"$50000"),$B3462&amp;"#"&amp;N$6,INDIRECT("ИсходныеДанные!$J$2:$J$50000")),0)</f>
        <v>0</v>
      </c>
      <c r="O3462" s="3">
        <f ca="1">IF($B3462&lt;&gt;"",SUMIF(INDIRECT("ИсходныеДанные!$"&amp;$K$4&amp;"$2:$"&amp;$K$4&amp;"$50000"),$B3462&amp;"#"&amp;O$6,INDIRECT("ИсходныеДанные!$J$2:$J$50000")),0)</f>
        <v>0</v>
      </c>
      <c r="P3462" s="3">
        <f ca="1">IF($B3462&lt;&gt;"",SUMIF(INDIRECT("ИсходныеДанные!$"&amp;$K$4&amp;"$2:$"&amp;$K$4&amp;"$50000"),$B3462&amp;"#"&amp;P$6,INDIRECT("ИсходныеДанные!$J$2:$J$50000")),0)</f>
        <v>0</v>
      </c>
      <c r="Q3462" s="3">
        <f ca="1">IF($B3462&lt;&gt;"",SUMIF(INDIRECT("ИсходныеДанные!$"&amp;$K$4&amp;"$2:$"&amp;$K$4&amp;"$50000"),$B3462&amp;"#"&amp;Q$6,INDIRECT("ИсходныеДанные!$J$2:$J$50000")),0)</f>
        <v>0</v>
      </c>
      <c r="R3462" s="3">
        <f ca="1">IF($B3462&lt;&gt;"",SUMIF(INDIRECT("ИсходныеДанные!$"&amp;$K$4&amp;"$2:$"&amp;$K$4&amp;"$50000"),$B3462&amp;"#"&amp;R$6,INDIRECT("ИсходныеДанные!$J$2:$J$50000")),0)</f>
        <v>0</v>
      </c>
      <c r="S3462" s="3">
        <f ca="1">IF($B3462&lt;&gt;"",SUMIF(INDIRECT("ИсходныеДанные!$"&amp;$K$4&amp;"$2:$"&amp;$K$4&amp;"$50000"),$B3462&amp;"#"&amp;S$6,INDIRECT("ИсходныеДанные!$J$2:$J$50000")),0)</f>
        <v>0</v>
      </c>
      <c r="T3462" s="3">
        <f ca="1">IF($B3462&lt;&gt;"",SUMIF(INDIRECT("ИсходныеДанные!$"&amp;$K$4&amp;"$2:$"&amp;$K$4&amp;"$50000"),$B3462&amp;"#"&amp;T$6,INDIRECT("ИсходныеДанные!$J$2:$J$50000")),0)</f>
        <v>0</v>
      </c>
      <c r="U3462" s="3">
        <f ca="1">IF($B3462&lt;&gt;"",SUMIF(INDIRECT("ИсходныеДанные!$"&amp;$K$4&amp;"$2:$"&amp;$K$4&amp;"$50000"),$B3462&amp;"#"&amp;U$6,INDIRECT("ИсходныеДанные!$J$2:$J$50000")),0)</f>
        <v>0</v>
      </c>
      <c r="V3462" s="3">
        <f ca="1">IF($B3462&lt;&gt;"",SUMIF(INDIRECT("ИсходныеДанные!$"&amp;$K$4&amp;"$2:$"&amp;$K$4&amp;"$50000"),$B3462&amp;"#"&amp;V$6,INDIRECT("ИсходныеДанные!$J$2:$J$50000")),0)</f>
        <v>0</v>
      </c>
      <c r="W3462" s="16" t="e">
        <f ca="1">SUM(K3462:V3462)/Пофамильно!$R$1</f>
        <v>#DIV/0!</v>
      </c>
    </row>
    <row r="3463" spans="1:23" x14ac:dyDescent="0.25">
      <c r="A3463" s="10" t="str">
        <f t="shared" ca="1" si="55"/>
        <v>delete</v>
      </c>
      <c r="B3463" s="16" cm="1">
        <f t="array" aca="1" ref="B3463" ca="1">INDIRECT("УникальныеСписки!D"&amp;ROW()-$L$4)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14"/>
      <c r="G3463" s="81" t="str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84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84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84" t="str" cm="1">
        <f t="array" aca="1" ref="J3463" ca="1">_xlfn.XLOOKUP($B3463,INDIRECT(SUBSTITUTE("ИсходныеДанные!$где$2:$где$50000","где",$B$4)),INDIRECT(SUBSTITUTE("ИсходныеДанные!$что$2:$что$50000","что",J$4)),"",0,1)</f>
        <v/>
      </c>
      <c r="K3463" s="3">
        <f ca="1">IF($B3463&lt;&gt;"",SUMIF(INDIRECT("ИсходныеДанные!$"&amp;$K$4&amp;"$2:$"&amp;$K$4&amp;"$50000"),$B3463&amp;"#"&amp;K$6,INDIRECT("ИсходныеДанные!$J$2:$J$50000")),0)</f>
        <v>0</v>
      </c>
      <c r="L3463" s="3">
        <f ca="1">IF($B3463&lt;&gt;"",SUMIF(INDIRECT("ИсходныеДанные!$"&amp;$K$4&amp;"$2:$"&amp;$K$4&amp;"$50000"),$B3463&amp;"#"&amp;L$6,INDIRECT("ИсходныеДанные!$J$2:$J$50000")),0)</f>
        <v>0</v>
      </c>
      <c r="M3463" s="3">
        <f ca="1">IF($B3463&lt;&gt;"",SUMIF(INDIRECT("ИсходныеДанные!$"&amp;$K$4&amp;"$2:$"&amp;$K$4&amp;"$50000"),$B3463&amp;"#"&amp;M$6,INDIRECT("ИсходныеДанные!$J$2:$J$50000")),0)</f>
        <v>0</v>
      </c>
      <c r="N3463" s="3">
        <f ca="1">IF($B3463&lt;&gt;"",SUMIF(INDIRECT("ИсходныеДанные!$"&amp;$K$4&amp;"$2:$"&amp;$K$4&amp;"$50000"),$B3463&amp;"#"&amp;N$6,INDIRECT("ИсходныеДанные!$J$2:$J$50000")),0)</f>
        <v>0</v>
      </c>
      <c r="O3463" s="3">
        <f ca="1">IF($B3463&lt;&gt;"",SUMIF(INDIRECT("ИсходныеДанные!$"&amp;$K$4&amp;"$2:$"&amp;$K$4&amp;"$50000"),$B3463&amp;"#"&amp;O$6,INDIRECT("ИсходныеДанные!$J$2:$J$50000")),0)</f>
        <v>0</v>
      </c>
      <c r="P3463" s="3">
        <f ca="1">IF($B3463&lt;&gt;"",SUMIF(INDIRECT("ИсходныеДанные!$"&amp;$K$4&amp;"$2:$"&amp;$K$4&amp;"$50000"),$B3463&amp;"#"&amp;P$6,INDIRECT("ИсходныеДанные!$J$2:$J$50000")),0)</f>
        <v>0</v>
      </c>
      <c r="Q3463" s="3">
        <f ca="1">IF($B3463&lt;&gt;"",SUMIF(INDIRECT("ИсходныеДанные!$"&amp;$K$4&amp;"$2:$"&amp;$K$4&amp;"$50000"),$B3463&amp;"#"&amp;Q$6,INDIRECT("ИсходныеДанные!$J$2:$J$50000")),0)</f>
        <v>0</v>
      </c>
      <c r="R3463" s="3">
        <f ca="1">IF($B3463&lt;&gt;"",SUMIF(INDIRECT("ИсходныеДанные!$"&amp;$K$4&amp;"$2:$"&amp;$K$4&amp;"$50000"),$B3463&amp;"#"&amp;R$6,INDIRECT("ИсходныеДанные!$J$2:$J$50000")),0)</f>
        <v>0</v>
      </c>
      <c r="S3463" s="3">
        <f ca="1">IF($B3463&lt;&gt;"",SUMIF(INDIRECT("ИсходныеДанные!$"&amp;$K$4&amp;"$2:$"&amp;$K$4&amp;"$50000"),$B3463&amp;"#"&amp;S$6,INDIRECT("ИсходныеДанные!$J$2:$J$50000")),0)</f>
        <v>0</v>
      </c>
      <c r="T3463" s="3">
        <f ca="1">IF($B3463&lt;&gt;"",SUMIF(INDIRECT("ИсходныеДанные!$"&amp;$K$4&amp;"$2:$"&amp;$K$4&amp;"$50000"),$B3463&amp;"#"&amp;T$6,INDIRECT("ИсходныеДанные!$J$2:$J$50000")),0)</f>
        <v>0</v>
      </c>
      <c r="U3463" s="3">
        <f ca="1">IF($B3463&lt;&gt;"",SUMIF(INDIRECT("ИсходныеДанные!$"&amp;$K$4&amp;"$2:$"&amp;$K$4&amp;"$50000"),$B3463&amp;"#"&amp;U$6,INDIRECT("ИсходныеДанные!$J$2:$J$50000")),0)</f>
        <v>0</v>
      </c>
      <c r="V3463" s="3">
        <f ca="1">IF($B3463&lt;&gt;"",SUMIF(INDIRECT("ИсходныеДанные!$"&amp;$K$4&amp;"$2:$"&amp;$K$4&amp;"$50000"),$B3463&amp;"#"&amp;V$6,INDIRECT("ИсходныеДанные!$J$2:$J$50000")),0)</f>
        <v>0</v>
      </c>
      <c r="W3463" s="16" t="e">
        <f ca="1">SUM(K3463:V3463)/Пофамильно!$R$1</f>
        <v>#DIV/0!</v>
      </c>
    </row>
    <row r="3464" spans="1:23" x14ac:dyDescent="0.25">
      <c r="A3464" s="10" t="str">
        <f t="shared" ca="1" si="55"/>
        <v>delete</v>
      </c>
      <c r="B3464" s="16" cm="1">
        <f t="array" aca="1" ref="B3464" ca="1">INDIRECT("УникальныеСписки!D"&amp;ROW()-$L$4)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14"/>
      <c r="G3464" s="81" t="str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84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84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84" t="str" cm="1">
        <f t="array" aca="1" ref="J3464" ca="1">_xlfn.XLOOKUP($B3464,INDIRECT(SUBSTITUTE("ИсходныеДанные!$где$2:$где$50000","где",$B$4)),INDIRECT(SUBSTITUTE("ИсходныеДанные!$что$2:$что$50000","что",J$4)),"",0,1)</f>
        <v/>
      </c>
      <c r="K3464" s="3">
        <f ca="1">IF($B3464&lt;&gt;"",SUMIF(INDIRECT("ИсходныеДанные!$"&amp;$K$4&amp;"$2:$"&amp;$K$4&amp;"$50000"),$B3464&amp;"#"&amp;K$6,INDIRECT("ИсходныеДанные!$J$2:$J$50000")),0)</f>
        <v>0</v>
      </c>
      <c r="L3464" s="3">
        <f ca="1">IF($B3464&lt;&gt;"",SUMIF(INDIRECT("ИсходныеДанные!$"&amp;$K$4&amp;"$2:$"&amp;$K$4&amp;"$50000"),$B3464&amp;"#"&amp;L$6,INDIRECT("ИсходныеДанные!$J$2:$J$50000")),0)</f>
        <v>0</v>
      </c>
      <c r="M3464" s="3">
        <f ca="1">IF($B3464&lt;&gt;"",SUMIF(INDIRECT("ИсходныеДанные!$"&amp;$K$4&amp;"$2:$"&amp;$K$4&amp;"$50000"),$B3464&amp;"#"&amp;M$6,INDIRECT("ИсходныеДанные!$J$2:$J$50000")),0)</f>
        <v>0</v>
      </c>
      <c r="N3464" s="3">
        <f ca="1">IF($B3464&lt;&gt;"",SUMIF(INDIRECT("ИсходныеДанные!$"&amp;$K$4&amp;"$2:$"&amp;$K$4&amp;"$50000"),$B3464&amp;"#"&amp;N$6,INDIRECT("ИсходныеДанные!$J$2:$J$50000")),0)</f>
        <v>0</v>
      </c>
      <c r="O3464" s="3">
        <f ca="1">IF($B3464&lt;&gt;"",SUMIF(INDIRECT("ИсходныеДанные!$"&amp;$K$4&amp;"$2:$"&amp;$K$4&amp;"$50000"),$B3464&amp;"#"&amp;O$6,INDIRECT("ИсходныеДанные!$J$2:$J$50000")),0)</f>
        <v>0</v>
      </c>
      <c r="P3464" s="3">
        <f ca="1">IF($B3464&lt;&gt;"",SUMIF(INDIRECT("ИсходныеДанные!$"&amp;$K$4&amp;"$2:$"&amp;$K$4&amp;"$50000"),$B3464&amp;"#"&amp;P$6,INDIRECT("ИсходныеДанные!$J$2:$J$50000")),0)</f>
        <v>0</v>
      </c>
      <c r="Q3464" s="3">
        <f ca="1">IF($B3464&lt;&gt;"",SUMIF(INDIRECT("ИсходныеДанные!$"&amp;$K$4&amp;"$2:$"&amp;$K$4&amp;"$50000"),$B3464&amp;"#"&amp;Q$6,INDIRECT("ИсходныеДанные!$J$2:$J$50000")),0)</f>
        <v>0</v>
      </c>
      <c r="R3464" s="3">
        <f ca="1">IF($B3464&lt;&gt;"",SUMIF(INDIRECT("ИсходныеДанные!$"&amp;$K$4&amp;"$2:$"&amp;$K$4&amp;"$50000"),$B3464&amp;"#"&amp;R$6,INDIRECT("ИсходныеДанные!$J$2:$J$50000")),0)</f>
        <v>0</v>
      </c>
      <c r="S3464" s="3">
        <f ca="1">IF($B3464&lt;&gt;"",SUMIF(INDIRECT("ИсходныеДанные!$"&amp;$K$4&amp;"$2:$"&amp;$K$4&amp;"$50000"),$B3464&amp;"#"&amp;S$6,INDIRECT("ИсходныеДанные!$J$2:$J$50000")),0)</f>
        <v>0</v>
      </c>
      <c r="T3464" s="3">
        <f ca="1">IF($B3464&lt;&gt;"",SUMIF(INDIRECT("ИсходныеДанные!$"&amp;$K$4&amp;"$2:$"&amp;$K$4&amp;"$50000"),$B3464&amp;"#"&amp;T$6,INDIRECT("ИсходныеДанные!$J$2:$J$50000")),0)</f>
        <v>0</v>
      </c>
      <c r="U3464" s="3">
        <f ca="1">IF($B3464&lt;&gt;"",SUMIF(INDIRECT("ИсходныеДанные!$"&amp;$K$4&amp;"$2:$"&amp;$K$4&amp;"$50000"),$B3464&amp;"#"&amp;U$6,INDIRECT("ИсходныеДанные!$J$2:$J$50000")),0)</f>
        <v>0</v>
      </c>
      <c r="V3464" s="3">
        <f ca="1">IF($B3464&lt;&gt;"",SUMIF(INDIRECT("ИсходныеДанные!$"&amp;$K$4&amp;"$2:$"&amp;$K$4&amp;"$50000"),$B3464&amp;"#"&amp;V$6,INDIRECT("ИсходныеДанные!$J$2:$J$50000")),0)</f>
        <v>0</v>
      </c>
      <c r="W3464" s="16" t="e">
        <f ca="1">SUM(K3464:V3464)/Пофамильно!$R$1</f>
        <v>#DIV/0!</v>
      </c>
    </row>
    <row r="3465" spans="1:23" x14ac:dyDescent="0.25">
      <c r="A3465" s="10" t="str">
        <f t="shared" ca="1" si="55"/>
        <v>delete</v>
      </c>
      <c r="B3465" s="16" cm="1">
        <f t="array" aca="1" ref="B3465" ca="1">INDIRECT("УникальныеСписки!D"&amp;ROW()-$L$4)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14"/>
      <c r="G3465" s="81" t="str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84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84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84" t="str" cm="1">
        <f t="array" aca="1" ref="J3465" ca="1">_xlfn.XLOOKUP($B3465,INDIRECT(SUBSTITUTE("ИсходныеДанные!$где$2:$где$50000","где",$B$4)),INDIRECT(SUBSTITUTE("ИсходныеДанные!$что$2:$что$50000","что",J$4)),"",0,1)</f>
        <v/>
      </c>
      <c r="K3465" s="3">
        <f ca="1">IF($B3465&lt;&gt;"",SUMIF(INDIRECT("ИсходныеДанные!$"&amp;$K$4&amp;"$2:$"&amp;$K$4&amp;"$50000"),$B3465&amp;"#"&amp;K$6,INDIRECT("ИсходныеДанные!$J$2:$J$50000")),0)</f>
        <v>0</v>
      </c>
      <c r="L3465" s="3">
        <f ca="1">IF($B3465&lt;&gt;"",SUMIF(INDIRECT("ИсходныеДанные!$"&amp;$K$4&amp;"$2:$"&amp;$K$4&amp;"$50000"),$B3465&amp;"#"&amp;L$6,INDIRECT("ИсходныеДанные!$J$2:$J$50000")),0)</f>
        <v>0</v>
      </c>
      <c r="M3465" s="3">
        <f ca="1">IF($B3465&lt;&gt;"",SUMIF(INDIRECT("ИсходныеДанные!$"&amp;$K$4&amp;"$2:$"&amp;$K$4&amp;"$50000"),$B3465&amp;"#"&amp;M$6,INDIRECT("ИсходныеДанные!$J$2:$J$50000")),0)</f>
        <v>0</v>
      </c>
      <c r="N3465" s="3">
        <f ca="1">IF($B3465&lt;&gt;"",SUMIF(INDIRECT("ИсходныеДанные!$"&amp;$K$4&amp;"$2:$"&amp;$K$4&amp;"$50000"),$B3465&amp;"#"&amp;N$6,INDIRECT("ИсходныеДанные!$J$2:$J$50000")),0)</f>
        <v>0</v>
      </c>
      <c r="O3465" s="3">
        <f ca="1">IF($B3465&lt;&gt;"",SUMIF(INDIRECT("ИсходныеДанные!$"&amp;$K$4&amp;"$2:$"&amp;$K$4&amp;"$50000"),$B3465&amp;"#"&amp;O$6,INDIRECT("ИсходныеДанные!$J$2:$J$50000")),0)</f>
        <v>0</v>
      </c>
      <c r="P3465" s="3">
        <f ca="1">IF($B3465&lt;&gt;"",SUMIF(INDIRECT("ИсходныеДанные!$"&amp;$K$4&amp;"$2:$"&amp;$K$4&amp;"$50000"),$B3465&amp;"#"&amp;P$6,INDIRECT("ИсходныеДанные!$J$2:$J$50000")),0)</f>
        <v>0</v>
      </c>
      <c r="Q3465" s="3">
        <f ca="1">IF($B3465&lt;&gt;"",SUMIF(INDIRECT("ИсходныеДанные!$"&amp;$K$4&amp;"$2:$"&amp;$K$4&amp;"$50000"),$B3465&amp;"#"&amp;Q$6,INDIRECT("ИсходныеДанные!$J$2:$J$50000")),0)</f>
        <v>0</v>
      </c>
      <c r="R3465" s="3">
        <f ca="1">IF($B3465&lt;&gt;"",SUMIF(INDIRECT("ИсходныеДанные!$"&amp;$K$4&amp;"$2:$"&amp;$K$4&amp;"$50000"),$B3465&amp;"#"&amp;R$6,INDIRECT("ИсходныеДанные!$J$2:$J$50000")),0)</f>
        <v>0</v>
      </c>
      <c r="S3465" s="3">
        <f ca="1">IF($B3465&lt;&gt;"",SUMIF(INDIRECT("ИсходныеДанные!$"&amp;$K$4&amp;"$2:$"&amp;$K$4&amp;"$50000"),$B3465&amp;"#"&amp;S$6,INDIRECT("ИсходныеДанные!$J$2:$J$50000")),0)</f>
        <v>0</v>
      </c>
      <c r="T3465" s="3">
        <f ca="1">IF($B3465&lt;&gt;"",SUMIF(INDIRECT("ИсходныеДанные!$"&amp;$K$4&amp;"$2:$"&amp;$K$4&amp;"$50000"),$B3465&amp;"#"&amp;T$6,INDIRECT("ИсходныеДанные!$J$2:$J$50000")),0)</f>
        <v>0</v>
      </c>
      <c r="U3465" s="3">
        <f ca="1">IF($B3465&lt;&gt;"",SUMIF(INDIRECT("ИсходныеДанные!$"&amp;$K$4&amp;"$2:$"&amp;$K$4&amp;"$50000"),$B3465&amp;"#"&amp;U$6,INDIRECT("ИсходныеДанные!$J$2:$J$50000")),0)</f>
        <v>0</v>
      </c>
      <c r="V3465" s="3">
        <f ca="1">IF($B3465&lt;&gt;"",SUMIF(INDIRECT("ИсходныеДанные!$"&amp;$K$4&amp;"$2:$"&amp;$K$4&amp;"$50000"),$B3465&amp;"#"&amp;V$6,INDIRECT("ИсходныеДанные!$J$2:$J$50000")),0)</f>
        <v>0</v>
      </c>
      <c r="W3465" s="16" t="e">
        <f ca="1">SUM(K3465:V3465)/Пофамильно!$R$1</f>
        <v>#DIV/0!</v>
      </c>
    </row>
    <row r="3466" spans="1:23" x14ac:dyDescent="0.25">
      <c r="A3466" s="10" t="str">
        <f t="shared" ca="1" si="55"/>
        <v>delete</v>
      </c>
      <c r="B3466" s="16" cm="1">
        <f t="array" aca="1" ref="B3466" ca="1">INDIRECT("УникальныеСписки!D"&amp;ROW()-$L$4)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14"/>
      <c r="G3466" s="81" t="str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84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84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84" t="str" cm="1">
        <f t="array" aca="1" ref="J3466" ca="1">_xlfn.XLOOKUP($B3466,INDIRECT(SUBSTITUTE("ИсходныеДанные!$где$2:$где$50000","где",$B$4)),INDIRECT(SUBSTITUTE("ИсходныеДанные!$что$2:$что$50000","что",J$4)),"",0,1)</f>
        <v/>
      </c>
      <c r="K3466" s="3">
        <f ca="1">IF($B3466&lt;&gt;"",SUMIF(INDIRECT("ИсходныеДанные!$"&amp;$K$4&amp;"$2:$"&amp;$K$4&amp;"$50000"),$B3466&amp;"#"&amp;K$6,INDIRECT("ИсходныеДанные!$J$2:$J$50000")),0)</f>
        <v>0</v>
      </c>
      <c r="L3466" s="3">
        <f ca="1">IF($B3466&lt;&gt;"",SUMIF(INDIRECT("ИсходныеДанные!$"&amp;$K$4&amp;"$2:$"&amp;$K$4&amp;"$50000"),$B3466&amp;"#"&amp;L$6,INDIRECT("ИсходныеДанные!$J$2:$J$50000")),0)</f>
        <v>0</v>
      </c>
      <c r="M3466" s="3">
        <f ca="1">IF($B3466&lt;&gt;"",SUMIF(INDIRECT("ИсходныеДанные!$"&amp;$K$4&amp;"$2:$"&amp;$K$4&amp;"$50000"),$B3466&amp;"#"&amp;M$6,INDIRECT("ИсходныеДанные!$J$2:$J$50000")),0)</f>
        <v>0</v>
      </c>
      <c r="N3466" s="3">
        <f ca="1">IF($B3466&lt;&gt;"",SUMIF(INDIRECT("ИсходныеДанные!$"&amp;$K$4&amp;"$2:$"&amp;$K$4&amp;"$50000"),$B3466&amp;"#"&amp;N$6,INDIRECT("ИсходныеДанные!$J$2:$J$50000")),0)</f>
        <v>0</v>
      </c>
      <c r="O3466" s="3">
        <f ca="1">IF($B3466&lt;&gt;"",SUMIF(INDIRECT("ИсходныеДанные!$"&amp;$K$4&amp;"$2:$"&amp;$K$4&amp;"$50000"),$B3466&amp;"#"&amp;O$6,INDIRECT("ИсходныеДанные!$J$2:$J$50000")),0)</f>
        <v>0</v>
      </c>
      <c r="P3466" s="3">
        <f ca="1">IF($B3466&lt;&gt;"",SUMIF(INDIRECT("ИсходныеДанные!$"&amp;$K$4&amp;"$2:$"&amp;$K$4&amp;"$50000"),$B3466&amp;"#"&amp;P$6,INDIRECT("ИсходныеДанные!$J$2:$J$50000")),0)</f>
        <v>0</v>
      </c>
      <c r="Q3466" s="3">
        <f ca="1">IF($B3466&lt;&gt;"",SUMIF(INDIRECT("ИсходныеДанные!$"&amp;$K$4&amp;"$2:$"&amp;$K$4&amp;"$50000"),$B3466&amp;"#"&amp;Q$6,INDIRECT("ИсходныеДанные!$J$2:$J$50000")),0)</f>
        <v>0</v>
      </c>
      <c r="R3466" s="3">
        <f ca="1">IF($B3466&lt;&gt;"",SUMIF(INDIRECT("ИсходныеДанные!$"&amp;$K$4&amp;"$2:$"&amp;$K$4&amp;"$50000"),$B3466&amp;"#"&amp;R$6,INDIRECT("ИсходныеДанные!$J$2:$J$50000")),0)</f>
        <v>0</v>
      </c>
      <c r="S3466" s="3">
        <f ca="1">IF($B3466&lt;&gt;"",SUMIF(INDIRECT("ИсходныеДанные!$"&amp;$K$4&amp;"$2:$"&amp;$K$4&amp;"$50000"),$B3466&amp;"#"&amp;S$6,INDIRECT("ИсходныеДанные!$J$2:$J$50000")),0)</f>
        <v>0</v>
      </c>
      <c r="T3466" s="3">
        <f ca="1">IF($B3466&lt;&gt;"",SUMIF(INDIRECT("ИсходныеДанные!$"&amp;$K$4&amp;"$2:$"&amp;$K$4&amp;"$50000"),$B3466&amp;"#"&amp;T$6,INDIRECT("ИсходныеДанные!$J$2:$J$50000")),0)</f>
        <v>0</v>
      </c>
      <c r="U3466" s="3">
        <f ca="1">IF($B3466&lt;&gt;"",SUMIF(INDIRECT("ИсходныеДанные!$"&amp;$K$4&amp;"$2:$"&amp;$K$4&amp;"$50000"),$B3466&amp;"#"&amp;U$6,INDIRECT("ИсходныеДанные!$J$2:$J$50000")),0)</f>
        <v>0</v>
      </c>
      <c r="V3466" s="3">
        <f ca="1">IF($B3466&lt;&gt;"",SUMIF(INDIRECT("ИсходныеДанные!$"&amp;$K$4&amp;"$2:$"&amp;$K$4&amp;"$50000"),$B3466&amp;"#"&amp;V$6,INDIRECT("ИсходныеДанные!$J$2:$J$50000")),0)</f>
        <v>0</v>
      </c>
      <c r="W3466" s="16" t="e">
        <f ca="1">SUM(K3466:V3466)/Пофамильно!$R$1</f>
        <v>#DIV/0!</v>
      </c>
    </row>
    <row r="3467" spans="1:23" x14ac:dyDescent="0.25">
      <c r="A3467" s="10" t="str">
        <f t="shared" ref="A3467:A3530" ca="1" si="56">IF(C3467="","delete","")</f>
        <v>delete</v>
      </c>
      <c r="B3467" s="16" cm="1">
        <f t="array" aca="1" ref="B3467" ca="1">INDIRECT("УникальныеСписки!D"&amp;ROW()-$L$4)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14"/>
      <c r="G3467" s="81" t="str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84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84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84" t="str" cm="1">
        <f t="array" aca="1" ref="J3467" ca="1">_xlfn.XLOOKUP($B3467,INDIRECT(SUBSTITUTE("ИсходныеДанные!$где$2:$где$50000","где",$B$4)),INDIRECT(SUBSTITUTE("ИсходныеДанные!$что$2:$что$50000","что",J$4)),"",0,1)</f>
        <v/>
      </c>
      <c r="K3467" s="3">
        <f ca="1">IF($B3467&lt;&gt;"",SUMIF(INDIRECT("ИсходныеДанные!$"&amp;$K$4&amp;"$2:$"&amp;$K$4&amp;"$50000"),$B3467&amp;"#"&amp;K$6,INDIRECT("ИсходныеДанные!$J$2:$J$50000")),0)</f>
        <v>0</v>
      </c>
      <c r="L3467" s="3">
        <f ca="1">IF($B3467&lt;&gt;"",SUMIF(INDIRECT("ИсходныеДанные!$"&amp;$K$4&amp;"$2:$"&amp;$K$4&amp;"$50000"),$B3467&amp;"#"&amp;L$6,INDIRECT("ИсходныеДанные!$J$2:$J$50000")),0)</f>
        <v>0</v>
      </c>
      <c r="M3467" s="3">
        <f ca="1">IF($B3467&lt;&gt;"",SUMIF(INDIRECT("ИсходныеДанные!$"&amp;$K$4&amp;"$2:$"&amp;$K$4&amp;"$50000"),$B3467&amp;"#"&amp;M$6,INDIRECT("ИсходныеДанные!$J$2:$J$50000")),0)</f>
        <v>0</v>
      </c>
      <c r="N3467" s="3">
        <f ca="1">IF($B3467&lt;&gt;"",SUMIF(INDIRECT("ИсходныеДанные!$"&amp;$K$4&amp;"$2:$"&amp;$K$4&amp;"$50000"),$B3467&amp;"#"&amp;N$6,INDIRECT("ИсходныеДанные!$J$2:$J$50000")),0)</f>
        <v>0</v>
      </c>
      <c r="O3467" s="3">
        <f ca="1">IF($B3467&lt;&gt;"",SUMIF(INDIRECT("ИсходныеДанные!$"&amp;$K$4&amp;"$2:$"&amp;$K$4&amp;"$50000"),$B3467&amp;"#"&amp;O$6,INDIRECT("ИсходныеДанные!$J$2:$J$50000")),0)</f>
        <v>0</v>
      </c>
      <c r="P3467" s="3">
        <f ca="1">IF($B3467&lt;&gt;"",SUMIF(INDIRECT("ИсходныеДанные!$"&amp;$K$4&amp;"$2:$"&amp;$K$4&amp;"$50000"),$B3467&amp;"#"&amp;P$6,INDIRECT("ИсходныеДанные!$J$2:$J$50000")),0)</f>
        <v>0</v>
      </c>
      <c r="Q3467" s="3">
        <f ca="1">IF($B3467&lt;&gt;"",SUMIF(INDIRECT("ИсходныеДанные!$"&amp;$K$4&amp;"$2:$"&amp;$K$4&amp;"$50000"),$B3467&amp;"#"&amp;Q$6,INDIRECT("ИсходныеДанные!$J$2:$J$50000")),0)</f>
        <v>0</v>
      </c>
      <c r="R3467" s="3">
        <f ca="1">IF($B3467&lt;&gt;"",SUMIF(INDIRECT("ИсходныеДанные!$"&amp;$K$4&amp;"$2:$"&amp;$K$4&amp;"$50000"),$B3467&amp;"#"&amp;R$6,INDIRECT("ИсходныеДанные!$J$2:$J$50000")),0)</f>
        <v>0</v>
      </c>
      <c r="S3467" s="3">
        <f ca="1">IF($B3467&lt;&gt;"",SUMIF(INDIRECT("ИсходныеДанные!$"&amp;$K$4&amp;"$2:$"&amp;$K$4&amp;"$50000"),$B3467&amp;"#"&amp;S$6,INDIRECT("ИсходныеДанные!$J$2:$J$50000")),0)</f>
        <v>0</v>
      </c>
      <c r="T3467" s="3">
        <f ca="1">IF($B3467&lt;&gt;"",SUMIF(INDIRECT("ИсходныеДанные!$"&amp;$K$4&amp;"$2:$"&amp;$K$4&amp;"$50000"),$B3467&amp;"#"&amp;T$6,INDIRECT("ИсходныеДанные!$J$2:$J$50000")),0)</f>
        <v>0</v>
      </c>
      <c r="U3467" s="3">
        <f ca="1">IF($B3467&lt;&gt;"",SUMIF(INDIRECT("ИсходныеДанные!$"&amp;$K$4&amp;"$2:$"&amp;$K$4&amp;"$50000"),$B3467&amp;"#"&amp;U$6,INDIRECT("ИсходныеДанные!$J$2:$J$50000")),0)</f>
        <v>0</v>
      </c>
      <c r="V3467" s="3">
        <f ca="1">IF($B3467&lt;&gt;"",SUMIF(INDIRECT("ИсходныеДанные!$"&amp;$K$4&amp;"$2:$"&amp;$K$4&amp;"$50000"),$B3467&amp;"#"&amp;V$6,INDIRECT("ИсходныеДанные!$J$2:$J$50000")),0)</f>
        <v>0</v>
      </c>
      <c r="W3467" s="16" t="e">
        <f ca="1">SUM(K3467:V3467)/Пофамильно!$R$1</f>
        <v>#DIV/0!</v>
      </c>
    </row>
    <row r="3468" spans="1:23" x14ac:dyDescent="0.25">
      <c r="A3468" s="10" t="str">
        <f t="shared" ca="1" si="56"/>
        <v>delete</v>
      </c>
      <c r="B3468" s="16" cm="1">
        <f t="array" aca="1" ref="B3468" ca="1">INDIRECT("УникальныеСписки!D"&amp;ROW()-$L$4)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14"/>
      <c r="G3468" s="81" t="str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84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84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84" t="str" cm="1">
        <f t="array" aca="1" ref="J3468" ca="1">_xlfn.XLOOKUP($B3468,INDIRECT(SUBSTITUTE("ИсходныеДанные!$где$2:$где$50000","где",$B$4)),INDIRECT(SUBSTITUTE("ИсходныеДанные!$что$2:$что$50000","что",J$4)),"",0,1)</f>
        <v/>
      </c>
      <c r="K3468" s="3">
        <f ca="1">IF($B3468&lt;&gt;"",SUMIF(INDIRECT("ИсходныеДанные!$"&amp;$K$4&amp;"$2:$"&amp;$K$4&amp;"$50000"),$B3468&amp;"#"&amp;K$6,INDIRECT("ИсходныеДанные!$J$2:$J$50000")),0)</f>
        <v>0</v>
      </c>
      <c r="L3468" s="3">
        <f ca="1">IF($B3468&lt;&gt;"",SUMIF(INDIRECT("ИсходныеДанные!$"&amp;$K$4&amp;"$2:$"&amp;$K$4&amp;"$50000"),$B3468&amp;"#"&amp;L$6,INDIRECT("ИсходныеДанные!$J$2:$J$50000")),0)</f>
        <v>0</v>
      </c>
      <c r="M3468" s="3">
        <f ca="1">IF($B3468&lt;&gt;"",SUMIF(INDIRECT("ИсходныеДанные!$"&amp;$K$4&amp;"$2:$"&amp;$K$4&amp;"$50000"),$B3468&amp;"#"&amp;M$6,INDIRECT("ИсходныеДанные!$J$2:$J$50000")),0)</f>
        <v>0</v>
      </c>
      <c r="N3468" s="3">
        <f ca="1">IF($B3468&lt;&gt;"",SUMIF(INDIRECT("ИсходныеДанные!$"&amp;$K$4&amp;"$2:$"&amp;$K$4&amp;"$50000"),$B3468&amp;"#"&amp;N$6,INDIRECT("ИсходныеДанные!$J$2:$J$50000")),0)</f>
        <v>0</v>
      </c>
      <c r="O3468" s="3">
        <f ca="1">IF($B3468&lt;&gt;"",SUMIF(INDIRECT("ИсходныеДанные!$"&amp;$K$4&amp;"$2:$"&amp;$K$4&amp;"$50000"),$B3468&amp;"#"&amp;O$6,INDIRECT("ИсходныеДанные!$J$2:$J$50000")),0)</f>
        <v>0</v>
      </c>
      <c r="P3468" s="3">
        <f ca="1">IF($B3468&lt;&gt;"",SUMIF(INDIRECT("ИсходныеДанные!$"&amp;$K$4&amp;"$2:$"&amp;$K$4&amp;"$50000"),$B3468&amp;"#"&amp;P$6,INDIRECT("ИсходныеДанные!$J$2:$J$50000")),0)</f>
        <v>0</v>
      </c>
      <c r="Q3468" s="3">
        <f ca="1">IF($B3468&lt;&gt;"",SUMIF(INDIRECT("ИсходныеДанные!$"&amp;$K$4&amp;"$2:$"&amp;$K$4&amp;"$50000"),$B3468&amp;"#"&amp;Q$6,INDIRECT("ИсходныеДанные!$J$2:$J$50000")),0)</f>
        <v>0</v>
      </c>
      <c r="R3468" s="3">
        <f ca="1">IF($B3468&lt;&gt;"",SUMIF(INDIRECT("ИсходныеДанные!$"&amp;$K$4&amp;"$2:$"&amp;$K$4&amp;"$50000"),$B3468&amp;"#"&amp;R$6,INDIRECT("ИсходныеДанные!$J$2:$J$50000")),0)</f>
        <v>0</v>
      </c>
      <c r="S3468" s="3">
        <f ca="1">IF($B3468&lt;&gt;"",SUMIF(INDIRECT("ИсходныеДанные!$"&amp;$K$4&amp;"$2:$"&amp;$K$4&amp;"$50000"),$B3468&amp;"#"&amp;S$6,INDIRECT("ИсходныеДанные!$J$2:$J$50000")),0)</f>
        <v>0</v>
      </c>
      <c r="T3468" s="3">
        <f ca="1">IF($B3468&lt;&gt;"",SUMIF(INDIRECT("ИсходныеДанные!$"&amp;$K$4&amp;"$2:$"&amp;$K$4&amp;"$50000"),$B3468&amp;"#"&amp;T$6,INDIRECT("ИсходныеДанные!$J$2:$J$50000")),0)</f>
        <v>0</v>
      </c>
      <c r="U3468" s="3">
        <f ca="1">IF($B3468&lt;&gt;"",SUMIF(INDIRECT("ИсходныеДанные!$"&amp;$K$4&amp;"$2:$"&amp;$K$4&amp;"$50000"),$B3468&amp;"#"&amp;U$6,INDIRECT("ИсходныеДанные!$J$2:$J$50000")),0)</f>
        <v>0</v>
      </c>
      <c r="V3468" s="3">
        <f ca="1">IF($B3468&lt;&gt;"",SUMIF(INDIRECT("ИсходныеДанные!$"&amp;$K$4&amp;"$2:$"&amp;$K$4&amp;"$50000"),$B3468&amp;"#"&amp;V$6,INDIRECT("ИсходныеДанные!$J$2:$J$50000")),0)</f>
        <v>0</v>
      </c>
      <c r="W3468" s="16" t="e">
        <f ca="1">SUM(K3468:V3468)/Пофамильно!$R$1</f>
        <v>#DIV/0!</v>
      </c>
    </row>
    <row r="3469" spans="1:23" x14ac:dyDescent="0.25">
      <c r="A3469" s="10" t="str">
        <f t="shared" ca="1" si="56"/>
        <v>delete</v>
      </c>
      <c r="B3469" s="16" cm="1">
        <f t="array" aca="1" ref="B3469" ca="1">INDIRECT("УникальныеСписки!D"&amp;ROW()-$L$4)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14"/>
      <c r="G3469" s="81" t="str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84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84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84" t="str" cm="1">
        <f t="array" aca="1" ref="J3469" ca="1">_xlfn.XLOOKUP($B3469,INDIRECT(SUBSTITUTE("ИсходныеДанные!$где$2:$где$50000","где",$B$4)),INDIRECT(SUBSTITUTE("ИсходныеДанные!$что$2:$что$50000","что",J$4)),"",0,1)</f>
        <v/>
      </c>
      <c r="K3469" s="3">
        <f ca="1">IF($B3469&lt;&gt;"",SUMIF(INDIRECT("ИсходныеДанные!$"&amp;$K$4&amp;"$2:$"&amp;$K$4&amp;"$50000"),$B3469&amp;"#"&amp;K$6,INDIRECT("ИсходныеДанные!$J$2:$J$50000")),0)</f>
        <v>0</v>
      </c>
      <c r="L3469" s="3">
        <f ca="1">IF($B3469&lt;&gt;"",SUMIF(INDIRECT("ИсходныеДанные!$"&amp;$K$4&amp;"$2:$"&amp;$K$4&amp;"$50000"),$B3469&amp;"#"&amp;L$6,INDIRECT("ИсходныеДанные!$J$2:$J$50000")),0)</f>
        <v>0</v>
      </c>
      <c r="M3469" s="3">
        <f ca="1">IF($B3469&lt;&gt;"",SUMIF(INDIRECT("ИсходныеДанные!$"&amp;$K$4&amp;"$2:$"&amp;$K$4&amp;"$50000"),$B3469&amp;"#"&amp;M$6,INDIRECT("ИсходныеДанные!$J$2:$J$50000")),0)</f>
        <v>0</v>
      </c>
      <c r="N3469" s="3">
        <f ca="1">IF($B3469&lt;&gt;"",SUMIF(INDIRECT("ИсходныеДанные!$"&amp;$K$4&amp;"$2:$"&amp;$K$4&amp;"$50000"),$B3469&amp;"#"&amp;N$6,INDIRECT("ИсходныеДанные!$J$2:$J$50000")),0)</f>
        <v>0</v>
      </c>
      <c r="O3469" s="3">
        <f ca="1">IF($B3469&lt;&gt;"",SUMIF(INDIRECT("ИсходныеДанные!$"&amp;$K$4&amp;"$2:$"&amp;$K$4&amp;"$50000"),$B3469&amp;"#"&amp;O$6,INDIRECT("ИсходныеДанные!$J$2:$J$50000")),0)</f>
        <v>0</v>
      </c>
      <c r="P3469" s="3">
        <f ca="1">IF($B3469&lt;&gt;"",SUMIF(INDIRECT("ИсходныеДанные!$"&amp;$K$4&amp;"$2:$"&amp;$K$4&amp;"$50000"),$B3469&amp;"#"&amp;P$6,INDIRECT("ИсходныеДанные!$J$2:$J$50000")),0)</f>
        <v>0</v>
      </c>
      <c r="Q3469" s="3">
        <f ca="1">IF($B3469&lt;&gt;"",SUMIF(INDIRECT("ИсходныеДанные!$"&amp;$K$4&amp;"$2:$"&amp;$K$4&amp;"$50000"),$B3469&amp;"#"&amp;Q$6,INDIRECT("ИсходныеДанные!$J$2:$J$50000")),0)</f>
        <v>0</v>
      </c>
      <c r="R3469" s="3">
        <f ca="1">IF($B3469&lt;&gt;"",SUMIF(INDIRECT("ИсходныеДанные!$"&amp;$K$4&amp;"$2:$"&amp;$K$4&amp;"$50000"),$B3469&amp;"#"&amp;R$6,INDIRECT("ИсходныеДанные!$J$2:$J$50000")),0)</f>
        <v>0</v>
      </c>
      <c r="S3469" s="3">
        <f ca="1">IF($B3469&lt;&gt;"",SUMIF(INDIRECT("ИсходныеДанные!$"&amp;$K$4&amp;"$2:$"&amp;$K$4&amp;"$50000"),$B3469&amp;"#"&amp;S$6,INDIRECT("ИсходныеДанные!$J$2:$J$50000")),0)</f>
        <v>0</v>
      </c>
      <c r="T3469" s="3">
        <f ca="1">IF($B3469&lt;&gt;"",SUMIF(INDIRECT("ИсходныеДанные!$"&amp;$K$4&amp;"$2:$"&amp;$K$4&amp;"$50000"),$B3469&amp;"#"&amp;T$6,INDIRECT("ИсходныеДанные!$J$2:$J$50000")),0)</f>
        <v>0</v>
      </c>
      <c r="U3469" s="3">
        <f ca="1">IF($B3469&lt;&gt;"",SUMIF(INDIRECT("ИсходныеДанные!$"&amp;$K$4&amp;"$2:$"&amp;$K$4&amp;"$50000"),$B3469&amp;"#"&amp;U$6,INDIRECT("ИсходныеДанные!$J$2:$J$50000")),0)</f>
        <v>0</v>
      </c>
      <c r="V3469" s="3">
        <f ca="1">IF($B3469&lt;&gt;"",SUMIF(INDIRECT("ИсходныеДанные!$"&amp;$K$4&amp;"$2:$"&amp;$K$4&amp;"$50000"),$B3469&amp;"#"&amp;V$6,INDIRECT("ИсходныеДанные!$J$2:$J$50000")),0)</f>
        <v>0</v>
      </c>
      <c r="W3469" s="16" t="e">
        <f ca="1">SUM(K3469:V3469)/Пофамильно!$R$1</f>
        <v>#DIV/0!</v>
      </c>
    </row>
    <row r="3470" spans="1:23" x14ac:dyDescent="0.25">
      <c r="A3470" s="10" t="str">
        <f t="shared" ca="1" si="56"/>
        <v>delete</v>
      </c>
      <c r="B3470" s="16" cm="1">
        <f t="array" aca="1" ref="B3470" ca="1">INDIRECT("УникальныеСписки!D"&amp;ROW()-$L$4)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14"/>
      <c r="G3470" s="81" t="str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84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84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84" t="str" cm="1">
        <f t="array" aca="1" ref="J3470" ca="1">_xlfn.XLOOKUP($B3470,INDIRECT(SUBSTITUTE("ИсходныеДанные!$где$2:$где$50000","где",$B$4)),INDIRECT(SUBSTITUTE("ИсходныеДанные!$что$2:$что$50000","что",J$4)),"",0,1)</f>
        <v/>
      </c>
      <c r="K3470" s="3">
        <f ca="1">IF($B3470&lt;&gt;"",SUMIF(INDIRECT("ИсходныеДанные!$"&amp;$K$4&amp;"$2:$"&amp;$K$4&amp;"$50000"),$B3470&amp;"#"&amp;K$6,INDIRECT("ИсходныеДанные!$J$2:$J$50000")),0)</f>
        <v>0</v>
      </c>
      <c r="L3470" s="3">
        <f ca="1">IF($B3470&lt;&gt;"",SUMIF(INDIRECT("ИсходныеДанные!$"&amp;$K$4&amp;"$2:$"&amp;$K$4&amp;"$50000"),$B3470&amp;"#"&amp;L$6,INDIRECT("ИсходныеДанные!$J$2:$J$50000")),0)</f>
        <v>0</v>
      </c>
      <c r="M3470" s="3">
        <f ca="1">IF($B3470&lt;&gt;"",SUMIF(INDIRECT("ИсходныеДанные!$"&amp;$K$4&amp;"$2:$"&amp;$K$4&amp;"$50000"),$B3470&amp;"#"&amp;M$6,INDIRECT("ИсходныеДанные!$J$2:$J$50000")),0)</f>
        <v>0</v>
      </c>
      <c r="N3470" s="3">
        <f ca="1">IF($B3470&lt;&gt;"",SUMIF(INDIRECT("ИсходныеДанные!$"&amp;$K$4&amp;"$2:$"&amp;$K$4&amp;"$50000"),$B3470&amp;"#"&amp;N$6,INDIRECT("ИсходныеДанные!$J$2:$J$50000")),0)</f>
        <v>0</v>
      </c>
      <c r="O3470" s="3">
        <f ca="1">IF($B3470&lt;&gt;"",SUMIF(INDIRECT("ИсходныеДанные!$"&amp;$K$4&amp;"$2:$"&amp;$K$4&amp;"$50000"),$B3470&amp;"#"&amp;O$6,INDIRECT("ИсходныеДанные!$J$2:$J$50000")),0)</f>
        <v>0</v>
      </c>
      <c r="P3470" s="3">
        <f ca="1">IF($B3470&lt;&gt;"",SUMIF(INDIRECT("ИсходныеДанные!$"&amp;$K$4&amp;"$2:$"&amp;$K$4&amp;"$50000"),$B3470&amp;"#"&amp;P$6,INDIRECT("ИсходныеДанные!$J$2:$J$50000")),0)</f>
        <v>0</v>
      </c>
      <c r="Q3470" s="3">
        <f ca="1">IF($B3470&lt;&gt;"",SUMIF(INDIRECT("ИсходныеДанные!$"&amp;$K$4&amp;"$2:$"&amp;$K$4&amp;"$50000"),$B3470&amp;"#"&amp;Q$6,INDIRECT("ИсходныеДанные!$J$2:$J$50000")),0)</f>
        <v>0</v>
      </c>
      <c r="R3470" s="3">
        <f ca="1">IF($B3470&lt;&gt;"",SUMIF(INDIRECT("ИсходныеДанные!$"&amp;$K$4&amp;"$2:$"&amp;$K$4&amp;"$50000"),$B3470&amp;"#"&amp;R$6,INDIRECT("ИсходныеДанные!$J$2:$J$50000")),0)</f>
        <v>0</v>
      </c>
      <c r="S3470" s="3">
        <f ca="1">IF($B3470&lt;&gt;"",SUMIF(INDIRECT("ИсходныеДанные!$"&amp;$K$4&amp;"$2:$"&amp;$K$4&amp;"$50000"),$B3470&amp;"#"&amp;S$6,INDIRECT("ИсходныеДанные!$J$2:$J$50000")),0)</f>
        <v>0</v>
      </c>
      <c r="T3470" s="3">
        <f ca="1">IF($B3470&lt;&gt;"",SUMIF(INDIRECT("ИсходныеДанные!$"&amp;$K$4&amp;"$2:$"&amp;$K$4&amp;"$50000"),$B3470&amp;"#"&amp;T$6,INDIRECT("ИсходныеДанные!$J$2:$J$50000")),0)</f>
        <v>0</v>
      </c>
      <c r="U3470" s="3">
        <f ca="1">IF($B3470&lt;&gt;"",SUMIF(INDIRECT("ИсходныеДанные!$"&amp;$K$4&amp;"$2:$"&amp;$K$4&amp;"$50000"),$B3470&amp;"#"&amp;U$6,INDIRECT("ИсходныеДанные!$J$2:$J$50000")),0)</f>
        <v>0</v>
      </c>
      <c r="V3470" s="3">
        <f ca="1">IF($B3470&lt;&gt;"",SUMIF(INDIRECT("ИсходныеДанные!$"&amp;$K$4&amp;"$2:$"&amp;$K$4&amp;"$50000"),$B3470&amp;"#"&amp;V$6,INDIRECT("ИсходныеДанные!$J$2:$J$50000")),0)</f>
        <v>0</v>
      </c>
      <c r="W3470" s="16" t="e">
        <f ca="1">SUM(K3470:V3470)/Пофамильно!$R$1</f>
        <v>#DIV/0!</v>
      </c>
    </row>
    <row r="3471" spans="1:23" x14ac:dyDescent="0.25">
      <c r="A3471" s="10" t="str">
        <f t="shared" ca="1" si="56"/>
        <v>delete</v>
      </c>
      <c r="B3471" s="16" cm="1">
        <f t="array" aca="1" ref="B3471" ca="1">INDIRECT("УникальныеСписки!D"&amp;ROW()-$L$4)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14"/>
      <c r="G3471" s="81" t="str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84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84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84" t="str" cm="1">
        <f t="array" aca="1" ref="J3471" ca="1">_xlfn.XLOOKUP($B3471,INDIRECT(SUBSTITUTE("ИсходныеДанные!$где$2:$где$50000","где",$B$4)),INDIRECT(SUBSTITUTE("ИсходныеДанные!$что$2:$что$50000","что",J$4)),"",0,1)</f>
        <v/>
      </c>
      <c r="K3471" s="3">
        <f ca="1">IF($B3471&lt;&gt;"",SUMIF(INDIRECT("ИсходныеДанные!$"&amp;$K$4&amp;"$2:$"&amp;$K$4&amp;"$50000"),$B3471&amp;"#"&amp;K$6,INDIRECT("ИсходныеДанные!$J$2:$J$50000")),0)</f>
        <v>0</v>
      </c>
      <c r="L3471" s="3">
        <f ca="1">IF($B3471&lt;&gt;"",SUMIF(INDIRECT("ИсходныеДанные!$"&amp;$K$4&amp;"$2:$"&amp;$K$4&amp;"$50000"),$B3471&amp;"#"&amp;L$6,INDIRECT("ИсходныеДанные!$J$2:$J$50000")),0)</f>
        <v>0</v>
      </c>
      <c r="M3471" s="3">
        <f ca="1">IF($B3471&lt;&gt;"",SUMIF(INDIRECT("ИсходныеДанные!$"&amp;$K$4&amp;"$2:$"&amp;$K$4&amp;"$50000"),$B3471&amp;"#"&amp;M$6,INDIRECT("ИсходныеДанные!$J$2:$J$50000")),0)</f>
        <v>0</v>
      </c>
      <c r="N3471" s="3">
        <f ca="1">IF($B3471&lt;&gt;"",SUMIF(INDIRECT("ИсходныеДанные!$"&amp;$K$4&amp;"$2:$"&amp;$K$4&amp;"$50000"),$B3471&amp;"#"&amp;N$6,INDIRECT("ИсходныеДанные!$J$2:$J$50000")),0)</f>
        <v>0</v>
      </c>
      <c r="O3471" s="3">
        <f ca="1">IF($B3471&lt;&gt;"",SUMIF(INDIRECT("ИсходныеДанные!$"&amp;$K$4&amp;"$2:$"&amp;$K$4&amp;"$50000"),$B3471&amp;"#"&amp;O$6,INDIRECT("ИсходныеДанные!$J$2:$J$50000")),0)</f>
        <v>0</v>
      </c>
      <c r="P3471" s="3">
        <f ca="1">IF($B3471&lt;&gt;"",SUMIF(INDIRECT("ИсходныеДанные!$"&amp;$K$4&amp;"$2:$"&amp;$K$4&amp;"$50000"),$B3471&amp;"#"&amp;P$6,INDIRECT("ИсходныеДанные!$J$2:$J$50000")),0)</f>
        <v>0</v>
      </c>
      <c r="Q3471" s="3">
        <f ca="1">IF($B3471&lt;&gt;"",SUMIF(INDIRECT("ИсходныеДанные!$"&amp;$K$4&amp;"$2:$"&amp;$K$4&amp;"$50000"),$B3471&amp;"#"&amp;Q$6,INDIRECT("ИсходныеДанные!$J$2:$J$50000")),0)</f>
        <v>0</v>
      </c>
      <c r="R3471" s="3">
        <f ca="1">IF($B3471&lt;&gt;"",SUMIF(INDIRECT("ИсходныеДанные!$"&amp;$K$4&amp;"$2:$"&amp;$K$4&amp;"$50000"),$B3471&amp;"#"&amp;R$6,INDIRECT("ИсходныеДанные!$J$2:$J$50000")),0)</f>
        <v>0</v>
      </c>
      <c r="S3471" s="3">
        <f ca="1">IF($B3471&lt;&gt;"",SUMIF(INDIRECT("ИсходныеДанные!$"&amp;$K$4&amp;"$2:$"&amp;$K$4&amp;"$50000"),$B3471&amp;"#"&amp;S$6,INDIRECT("ИсходныеДанные!$J$2:$J$50000")),0)</f>
        <v>0</v>
      </c>
      <c r="T3471" s="3">
        <f ca="1">IF($B3471&lt;&gt;"",SUMIF(INDIRECT("ИсходныеДанные!$"&amp;$K$4&amp;"$2:$"&amp;$K$4&amp;"$50000"),$B3471&amp;"#"&amp;T$6,INDIRECT("ИсходныеДанные!$J$2:$J$50000")),0)</f>
        <v>0</v>
      </c>
      <c r="U3471" s="3">
        <f ca="1">IF($B3471&lt;&gt;"",SUMIF(INDIRECT("ИсходныеДанные!$"&amp;$K$4&amp;"$2:$"&amp;$K$4&amp;"$50000"),$B3471&amp;"#"&amp;U$6,INDIRECT("ИсходныеДанные!$J$2:$J$50000")),0)</f>
        <v>0</v>
      </c>
      <c r="V3471" s="3">
        <f ca="1">IF($B3471&lt;&gt;"",SUMIF(INDIRECT("ИсходныеДанные!$"&amp;$K$4&amp;"$2:$"&amp;$K$4&amp;"$50000"),$B3471&amp;"#"&amp;V$6,INDIRECT("ИсходныеДанные!$J$2:$J$50000")),0)</f>
        <v>0</v>
      </c>
      <c r="W3471" s="16" t="e">
        <f ca="1">SUM(K3471:V3471)/Пофамильно!$R$1</f>
        <v>#DIV/0!</v>
      </c>
    </row>
    <row r="3472" spans="1:23" x14ac:dyDescent="0.25">
      <c r="A3472" s="10" t="str">
        <f t="shared" ca="1" si="56"/>
        <v>delete</v>
      </c>
      <c r="B3472" s="16" cm="1">
        <f t="array" aca="1" ref="B3472" ca="1">INDIRECT("УникальныеСписки!D"&amp;ROW()-$L$4)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14"/>
      <c r="G3472" s="81" t="str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84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84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84" t="str" cm="1">
        <f t="array" aca="1" ref="J3472" ca="1">_xlfn.XLOOKUP($B3472,INDIRECT(SUBSTITUTE("ИсходныеДанные!$где$2:$где$50000","где",$B$4)),INDIRECT(SUBSTITUTE("ИсходныеДанные!$что$2:$что$50000","что",J$4)),"",0,1)</f>
        <v/>
      </c>
      <c r="K3472" s="3">
        <f ca="1">IF($B3472&lt;&gt;"",SUMIF(INDIRECT("ИсходныеДанные!$"&amp;$K$4&amp;"$2:$"&amp;$K$4&amp;"$50000"),$B3472&amp;"#"&amp;K$6,INDIRECT("ИсходныеДанные!$J$2:$J$50000")),0)</f>
        <v>0</v>
      </c>
      <c r="L3472" s="3">
        <f ca="1">IF($B3472&lt;&gt;"",SUMIF(INDIRECT("ИсходныеДанные!$"&amp;$K$4&amp;"$2:$"&amp;$K$4&amp;"$50000"),$B3472&amp;"#"&amp;L$6,INDIRECT("ИсходныеДанные!$J$2:$J$50000")),0)</f>
        <v>0</v>
      </c>
      <c r="M3472" s="3">
        <f ca="1">IF($B3472&lt;&gt;"",SUMIF(INDIRECT("ИсходныеДанные!$"&amp;$K$4&amp;"$2:$"&amp;$K$4&amp;"$50000"),$B3472&amp;"#"&amp;M$6,INDIRECT("ИсходныеДанные!$J$2:$J$50000")),0)</f>
        <v>0</v>
      </c>
      <c r="N3472" s="3">
        <f ca="1">IF($B3472&lt;&gt;"",SUMIF(INDIRECT("ИсходныеДанные!$"&amp;$K$4&amp;"$2:$"&amp;$K$4&amp;"$50000"),$B3472&amp;"#"&amp;N$6,INDIRECT("ИсходныеДанные!$J$2:$J$50000")),0)</f>
        <v>0</v>
      </c>
      <c r="O3472" s="3">
        <f ca="1">IF($B3472&lt;&gt;"",SUMIF(INDIRECT("ИсходныеДанные!$"&amp;$K$4&amp;"$2:$"&amp;$K$4&amp;"$50000"),$B3472&amp;"#"&amp;O$6,INDIRECT("ИсходныеДанные!$J$2:$J$50000")),0)</f>
        <v>0</v>
      </c>
      <c r="P3472" s="3">
        <f ca="1">IF($B3472&lt;&gt;"",SUMIF(INDIRECT("ИсходныеДанные!$"&amp;$K$4&amp;"$2:$"&amp;$K$4&amp;"$50000"),$B3472&amp;"#"&amp;P$6,INDIRECT("ИсходныеДанные!$J$2:$J$50000")),0)</f>
        <v>0</v>
      </c>
      <c r="Q3472" s="3">
        <f ca="1">IF($B3472&lt;&gt;"",SUMIF(INDIRECT("ИсходныеДанные!$"&amp;$K$4&amp;"$2:$"&amp;$K$4&amp;"$50000"),$B3472&amp;"#"&amp;Q$6,INDIRECT("ИсходныеДанные!$J$2:$J$50000")),0)</f>
        <v>0</v>
      </c>
      <c r="R3472" s="3">
        <f ca="1">IF($B3472&lt;&gt;"",SUMIF(INDIRECT("ИсходныеДанные!$"&amp;$K$4&amp;"$2:$"&amp;$K$4&amp;"$50000"),$B3472&amp;"#"&amp;R$6,INDIRECT("ИсходныеДанные!$J$2:$J$50000")),0)</f>
        <v>0</v>
      </c>
      <c r="S3472" s="3">
        <f ca="1">IF($B3472&lt;&gt;"",SUMIF(INDIRECT("ИсходныеДанные!$"&amp;$K$4&amp;"$2:$"&amp;$K$4&amp;"$50000"),$B3472&amp;"#"&amp;S$6,INDIRECT("ИсходныеДанные!$J$2:$J$50000")),0)</f>
        <v>0</v>
      </c>
      <c r="T3472" s="3">
        <f ca="1">IF($B3472&lt;&gt;"",SUMIF(INDIRECT("ИсходныеДанные!$"&amp;$K$4&amp;"$2:$"&amp;$K$4&amp;"$50000"),$B3472&amp;"#"&amp;T$6,INDIRECT("ИсходныеДанные!$J$2:$J$50000")),0)</f>
        <v>0</v>
      </c>
      <c r="U3472" s="3">
        <f ca="1">IF($B3472&lt;&gt;"",SUMIF(INDIRECT("ИсходныеДанные!$"&amp;$K$4&amp;"$2:$"&amp;$K$4&amp;"$50000"),$B3472&amp;"#"&amp;U$6,INDIRECT("ИсходныеДанные!$J$2:$J$50000")),0)</f>
        <v>0</v>
      </c>
      <c r="V3472" s="3">
        <f ca="1">IF($B3472&lt;&gt;"",SUMIF(INDIRECT("ИсходныеДанные!$"&amp;$K$4&amp;"$2:$"&amp;$K$4&amp;"$50000"),$B3472&amp;"#"&amp;V$6,INDIRECT("ИсходныеДанные!$J$2:$J$50000")),0)</f>
        <v>0</v>
      </c>
      <c r="W3472" s="16" t="e">
        <f ca="1">SUM(K3472:V3472)/Пофамильно!$R$1</f>
        <v>#DIV/0!</v>
      </c>
    </row>
    <row r="3473" spans="1:23" x14ac:dyDescent="0.25">
      <c r="A3473" s="10" t="str">
        <f t="shared" ca="1" si="56"/>
        <v>delete</v>
      </c>
      <c r="B3473" s="16" cm="1">
        <f t="array" aca="1" ref="B3473" ca="1">INDIRECT("УникальныеСписки!D"&amp;ROW()-$L$4)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14"/>
      <c r="G3473" s="81" t="str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84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84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84" t="str" cm="1">
        <f t="array" aca="1" ref="J3473" ca="1">_xlfn.XLOOKUP($B3473,INDIRECT(SUBSTITUTE("ИсходныеДанные!$где$2:$где$50000","где",$B$4)),INDIRECT(SUBSTITUTE("ИсходныеДанные!$что$2:$что$50000","что",J$4)),"",0,1)</f>
        <v/>
      </c>
      <c r="K3473" s="3">
        <f ca="1">IF($B3473&lt;&gt;"",SUMIF(INDIRECT("ИсходныеДанные!$"&amp;$K$4&amp;"$2:$"&amp;$K$4&amp;"$50000"),$B3473&amp;"#"&amp;K$6,INDIRECT("ИсходныеДанные!$J$2:$J$50000")),0)</f>
        <v>0</v>
      </c>
      <c r="L3473" s="3">
        <f ca="1">IF($B3473&lt;&gt;"",SUMIF(INDIRECT("ИсходныеДанные!$"&amp;$K$4&amp;"$2:$"&amp;$K$4&amp;"$50000"),$B3473&amp;"#"&amp;L$6,INDIRECT("ИсходныеДанные!$J$2:$J$50000")),0)</f>
        <v>0</v>
      </c>
      <c r="M3473" s="3">
        <f ca="1">IF($B3473&lt;&gt;"",SUMIF(INDIRECT("ИсходныеДанные!$"&amp;$K$4&amp;"$2:$"&amp;$K$4&amp;"$50000"),$B3473&amp;"#"&amp;M$6,INDIRECT("ИсходныеДанные!$J$2:$J$50000")),0)</f>
        <v>0</v>
      </c>
      <c r="N3473" s="3">
        <f ca="1">IF($B3473&lt;&gt;"",SUMIF(INDIRECT("ИсходныеДанные!$"&amp;$K$4&amp;"$2:$"&amp;$K$4&amp;"$50000"),$B3473&amp;"#"&amp;N$6,INDIRECT("ИсходныеДанные!$J$2:$J$50000")),0)</f>
        <v>0</v>
      </c>
      <c r="O3473" s="3">
        <f ca="1">IF($B3473&lt;&gt;"",SUMIF(INDIRECT("ИсходныеДанные!$"&amp;$K$4&amp;"$2:$"&amp;$K$4&amp;"$50000"),$B3473&amp;"#"&amp;O$6,INDIRECT("ИсходныеДанные!$J$2:$J$50000")),0)</f>
        <v>0</v>
      </c>
      <c r="P3473" s="3">
        <f ca="1">IF($B3473&lt;&gt;"",SUMIF(INDIRECT("ИсходныеДанные!$"&amp;$K$4&amp;"$2:$"&amp;$K$4&amp;"$50000"),$B3473&amp;"#"&amp;P$6,INDIRECT("ИсходныеДанные!$J$2:$J$50000")),0)</f>
        <v>0</v>
      </c>
      <c r="Q3473" s="3">
        <f ca="1">IF($B3473&lt;&gt;"",SUMIF(INDIRECT("ИсходныеДанные!$"&amp;$K$4&amp;"$2:$"&amp;$K$4&amp;"$50000"),$B3473&amp;"#"&amp;Q$6,INDIRECT("ИсходныеДанные!$J$2:$J$50000")),0)</f>
        <v>0</v>
      </c>
      <c r="R3473" s="3">
        <f ca="1">IF($B3473&lt;&gt;"",SUMIF(INDIRECT("ИсходныеДанные!$"&amp;$K$4&amp;"$2:$"&amp;$K$4&amp;"$50000"),$B3473&amp;"#"&amp;R$6,INDIRECT("ИсходныеДанные!$J$2:$J$50000")),0)</f>
        <v>0</v>
      </c>
      <c r="S3473" s="3">
        <f ca="1">IF($B3473&lt;&gt;"",SUMIF(INDIRECT("ИсходныеДанные!$"&amp;$K$4&amp;"$2:$"&amp;$K$4&amp;"$50000"),$B3473&amp;"#"&amp;S$6,INDIRECT("ИсходныеДанные!$J$2:$J$50000")),0)</f>
        <v>0</v>
      </c>
      <c r="T3473" s="3">
        <f ca="1">IF($B3473&lt;&gt;"",SUMIF(INDIRECT("ИсходныеДанные!$"&amp;$K$4&amp;"$2:$"&amp;$K$4&amp;"$50000"),$B3473&amp;"#"&amp;T$6,INDIRECT("ИсходныеДанные!$J$2:$J$50000")),0)</f>
        <v>0</v>
      </c>
      <c r="U3473" s="3">
        <f ca="1">IF($B3473&lt;&gt;"",SUMIF(INDIRECT("ИсходныеДанные!$"&amp;$K$4&amp;"$2:$"&amp;$K$4&amp;"$50000"),$B3473&amp;"#"&amp;U$6,INDIRECT("ИсходныеДанные!$J$2:$J$50000")),0)</f>
        <v>0</v>
      </c>
      <c r="V3473" s="3">
        <f ca="1">IF($B3473&lt;&gt;"",SUMIF(INDIRECT("ИсходныеДанные!$"&amp;$K$4&amp;"$2:$"&amp;$K$4&amp;"$50000"),$B3473&amp;"#"&amp;V$6,INDIRECT("ИсходныеДанные!$J$2:$J$50000")),0)</f>
        <v>0</v>
      </c>
      <c r="W3473" s="16" t="e">
        <f ca="1">SUM(K3473:V3473)/Пофамильно!$R$1</f>
        <v>#DIV/0!</v>
      </c>
    </row>
    <row r="3474" spans="1:23" x14ac:dyDescent="0.25">
      <c r="A3474" s="10" t="str">
        <f t="shared" ca="1" si="56"/>
        <v>delete</v>
      </c>
      <c r="B3474" s="16" cm="1">
        <f t="array" aca="1" ref="B3474" ca="1">INDIRECT("УникальныеСписки!D"&amp;ROW()-$L$4)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14"/>
      <c r="G3474" s="81" t="str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84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84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84" t="str" cm="1">
        <f t="array" aca="1" ref="J3474" ca="1">_xlfn.XLOOKUP($B3474,INDIRECT(SUBSTITUTE("ИсходныеДанные!$где$2:$где$50000","где",$B$4)),INDIRECT(SUBSTITUTE("ИсходныеДанные!$что$2:$что$50000","что",J$4)),"",0,1)</f>
        <v/>
      </c>
      <c r="K3474" s="3">
        <f ca="1">IF($B3474&lt;&gt;"",SUMIF(INDIRECT("ИсходныеДанные!$"&amp;$K$4&amp;"$2:$"&amp;$K$4&amp;"$50000"),$B3474&amp;"#"&amp;K$6,INDIRECT("ИсходныеДанные!$J$2:$J$50000")),0)</f>
        <v>0</v>
      </c>
      <c r="L3474" s="3">
        <f ca="1">IF($B3474&lt;&gt;"",SUMIF(INDIRECT("ИсходныеДанные!$"&amp;$K$4&amp;"$2:$"&amp;$K$4&amp;"$50000"),$B3474&amp;"#"&amp;L$6,INDIRECT("ИсходныеДанные!$J$2:$J$50000")),0)</f>
        <v>0</v>
      </c>
      <c r="M3474" s="3">
        <f ca="1">IF($B3474&lt;&gt;"",SUMIF(INDIRECT("ИсходныеДанные!$"&amp;$K$4&amp;"$2:$"&amp;$K$4&amp;"$50000"),$B3474&amp;"#"&amp;M$6,INDIRECT("ИсходныеДанные!$J$2:$J$50000")),0)</f>
        <v>0</v>
      </c>
      <c r="N3474" s="3">
        <f ca="1">IF($B3474&lt;&gt;"",SUMIF(INDIRECT("ИсходныеДанные!$"&amp;$K$4&amp;"$2:$"&amp;$K$4&amp;"$50000"),$B3474&amp;"#"&amp;N$6,INDIRECT("ИсходныеДанные!$J$2:$J$50000")),0)</f>
        <v>0</v>
      </c>
      <c r="O3474" s="3">
        <f ca="1">IF($B3474&lt;&gt;"",SUMIF(INDIRECT("ИсходныеДанные!$"&amp;$K$4&amp;"$2:$"&amp;$K$4&amp;"$50000"),$B3474&amp;"#"&amp;O$6,INDIRECT("ИсходныеДанные!$J$2:$J$50000")),0)</f>
        <v>0</v>
      </c>
      <c r="P3474" s="3">
        <f ca="1">IF($B3474&lt;&gt;"",SUMIF(INDIRECT("ИсходныеДанные!$"&amp;$K$4&amp;"$2:$"&amp;$K$4&amp;"$50000"),$B3474&amp;"#"&amp;P$6,INDIRECT("ИсходныеДанные!$J$2:$J$50000")),0)</f>
        <v>0</v>
      </c>
      <c r="Q3474" s="3">
        <f ca="1">IF($B3474&lt;&gt;"",SUMIF(INDIRECT("ИсходныеДанные!$"&amp;$K$4&amp;"$2:$"&amp;$K$4&amp;"$50000"),$B3474&amp;"#"&amp;Q$6,INDIRECT("ИсходныеДанные!$J$2:$J$50000")),0)</f>
        <v>0</v>
      </c>
      <c r="R3474" s="3">
        <f ca="1">IF($B3474&lt;&gt;"",SUMIF(INDIRECT("ИсходныеДанные!$"&amp;$K$4&amp;"$2:$"&amp;$K$4&amp;"$50000"),$B3474&amp;"#"&amp;R$6,INDIRECT("ИсходныеДанные!$J$2:$J$50000")),0)</f>
        <v>0</v>
      </c>
      <c r="S3474" s="3">
        <f ca="1">IF($B3474&lt;&gt;"",SUMIF(INDIRECT("ИсходныеДанные!$"&amp;$K$4&amp;"$2:$"&amp;$K$4&amp;"$50000"),$B3474&amp;"#"&amp;S$6,INDIRECT("ИсходныеДанные!$J$2:$J$50000")),0)</f>
        <v>0</v>
      </c>
      <c r="T3474" s="3">
        <f ca="1">IF($B3474&lt;&gt;"",SUMIF(INDIRECT("ИсходныеДанные!$"&amp;$K$4&amp;"$2:$"&amp;$K$4&amp;"$50000"),$B3474&amp;"#"&amp;T$6,INDIRECT("ИсходныеДанные!$J$2:$J$50000")),0)</f>
        <v>0</v>
      </c>
      <c r="U3474" s="3">
        <f ca="1">IF($B3474&lt;&gt;"",SUMIF(INDIRECT("ИсходныеДанные!$"&amp;$K$4&amp;"$2:$"&amp;$K$4&amp;"$50000"),$B3474&amp;"#"&amp;U$6,INDIRECT("ИсходныеДанные!$J$2:$J$50000")),0)</f>
        <v>0</v>
      </c>
      <c r="V3474" s="3">
        <f ca="1">IF($B3474&lt;&gt;"",SUMIF(INDIRECT("ИсходныеДанные!$"&amp;$K$4&amp;"$2:$"&amp;$K$4&amp;"$50000"),$B3474&amp;"#"&amp;V$6,INDIRECT("ИсходныеДанные!$J$2:$J$50000")),0)</f>
        <v>0</v>
      </c>
      <c r="W3474" s="16" t="e">
        <f ca="1">SUM(K3474:V3474)/Пофамильно!$R$1</f>
        <v>#DIV/0!</v>
      </c>
    </row>
    <row r="3475" spans="1:23" x14ac:dyDescent="0.25">
      <c r="A3475" s="10" t="str">
        <f t="shared" ca="1" si="56"/>
        <v>delete</v>
      </c>
      <c r="B3475" s="16" cm="1">
        <f t="array" aca="1" ref="B3475" ca="1">INDIRECT("УникальныеСписки!D"&amp;ROW()-$L$4)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14"/>
      <c r="G3475" s="81" t="str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84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84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84" t="str" cm="1">
        <f t="array" aca="1" ref="J3475" ca="1">_xlfn.XLOOKUP($B3475,INDIRECT(SUBSTITUTE("ИсходныеДанные!$где$2:$где$50000","где",$B$4)),INDIRECT(SUBSTITUTE("ИсходныеДанные!$что$2:$что$50000","что",J$4)),"",0,1)</f>
        <v/>
      </c>
      <c r="K3475" s="3">
        <f ca="1">IF($B3475&lt;&gt;"",SUMIF(INDIRECT("ИсходныеДанные!$"&amp;$K$4&amp;"$2:$"&amp;$K$4&amp;"$50000"),$B3475&amp;"#"&amp;K$6,INDIRECT("ИсходныеДанные!$J$2:$J$50000")),0)</f>
        <v>0</v>
      </c>
      <c r="L3475" s="3">
        <f ca="1">IF($B3475&lt;&gt;"",SUMIF(INDIRECT("ИсходныеДанные!$"&amp;$K$4&amp;"$2:$"&amp;$K$4&amp;"$50000"),$B3475&amp;"#"&amp;L$6,INDIRECT("ИсходныеДанные!$J$2:$J$50000")),0)</f>
        <v>0</v>
      </c>
      <c r="M3475" s="3">
        <f ca="1">IF($B3475&lt;&gt;"",SUMIF(INDIRECT("ИсходныеДанные!$"&amp;$K$4&amp;"$2:$"&amp;$K$4&amp;"$50000"),$B3475&amp;"#"&amp;M$6,INDIRECT("ИсходныеДанные!$J$2:$J$50000")),0)</f>
        <v>0</v>
      </c>
      <c r="N3475" s="3">
        <f ca="1">IF($B3475&lt;&gt;"",SUMIF(INDIRECT("ИсходныеДанные!$"&amp;$K$4&amp;"$2:$"&amp;$K$4&amp;"$50000"),$B3475&amp;"#"&amp;N$6,INDIRECT("ИсходныеДанные!$J$2:$J$50000")),0)</f>
        <v>0</v>
      </c>
      <c r="O3475" s="3">
        <f ca="1">IF($B3475&lt;&gt;"",SUMIF(INDIRECT("ИсходныеДанные!$"&amp;$K$4&amp;"$2:$"&amp;$K$4&amp;"$50000"),$B3475&amp;"#"&amp;O$6,INDIRECT("ИсходныеДанные!$J$2:$J$50000")),0)</f>
        <v>0</v>
      </c>
      <c r="P3475" s="3">
        <f ca="1">IF($B3475&lt;&gt;"",SUMIF(INDIRECT("ИсходныеДанные!$"&amp;$K$4&amp;"$2:$"&amp;$K$4&amp;"$50000"),$B3475&amp;"#"&amp;P$6,INDIRECT("ИсходныеДанные!$J$2:$J$50000")),0)</f>
        <v>0</v>
      </c>
      <c r="Q3475" s="3">
        <f ca="1">IF($B3475&lt;&gt;"",SUMIF(INDIRECT("ИсходныеДанные!$"&amp;$K$4&amp;"$2:$"&amp;$K$4&amp;"$50000"),$B3475&amp;"#"&amp;Q$6,INDIRECT("ИсходныеДанные!$J$2:$J$50000")),0)</f>
        <v>0</v>
      </c>
      <c r="R3475" s="3">
        <f ca="1">IF($B3475&lt;&gt;"",SUMIF(INDIRECT("ИсходныеДанные!$"&amp;$K$4&amp;"$2:$"&amp;$K$4&amp;"$50000"),$B3475&amp;"#"&amp;R$6,INDIRECT("ИсходныеДанные!$J$2:$J$50000")),0)</f>
        <v>0</v>
      </c>
      <c r="S3475" s="3">
        <f ca="1">IF($B3475&lt;&gt;"",SUMIF(INDIRECT("ИсходныеДанные!$"&amp;$K$4&amp;"$2:$"&amp;$K$4&amp;"$50000"),$B3475&amp;"#"&amp;S$6,INDIRECT("ИсходныеДанные!$J$2:$J$50000")),0)</f>
        <v>0</v>
      </c>
      <c r="T3475" s="3">
        <f ca="1">IF($B3475&lt;&gt;"",SUMIF(INDIRECT("ИсходныеДанные!$"&amp;$K$4&amp;"$2:$"&amp;$K$4&amp;"$50000"),$B3475&amp;"#"&amp;T$6,INDIRECT("ИсходныеДанные!$J$2:$J$50000")),0)</f>
        <v>0</v>
      </c>
      <c r="U3475" s="3">
        <f ca="1">IF($B3475&lt;&gt;"",SUMIF(INDIRECT("ИсходныеДанные!$"&amp;$K$4&amp;"$2:$"&amp;$K$4&amp;"$50000"),$B3475&amp;"#"&amp;U$6,INDIRECT("ИсходныеДанные!$J$2:$J$50000")),0)</f>
        <v>0</v>
      </c>
      <c r="V3475" s="3">
        <f ca="1">IF($B3475&lt;&gt;"",SUMIF(INDIRECT("ИсходныеДанные!$"&amp;$K$4&amp;"$2:$"&amp;$K$4&amp;"$50000"),$B3475&amp;"#"&amp;V$6,INDIRECT("ИсходныеДанные!$J$2:$J$50000")),0)</f>
        <v>0</v>
      </c>
      <c r="W3475" s="16" t="e">
        <f ca="1">SUM(K3475:V3475)/Пофамильно!$R$1</f>
        <v>#DIV/0!</v>
      </c>
    </row>
    <row r="3476" spans="1:23" x14ac:dyDescent="0.25">
      <c r="A3476" s="10" t="str">
        <f t="shared" ca="1" si="56"/>
        <v>delete</v>
      </c>
      <c r="B3476" s="16" cm="1">
        <f t="array" aca="1" ref="B3476" ca="1">INDIRECT("УникальныеСписки!D"&amp;ROW()-$L$4)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14"/>
      <c r="G3476" s="81" t="str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84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84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84" t="str" cm="1">
        <f t="array" aca="1" ref="J3476" ca="1">_xlfn.XLOOKUP($B3476,INDIRECT(SUBSTITUTE("ИсходныеДанные!$где$2:$где$50000","где",$B$4)),INDIRECT(SUBSTITUTE("ИсходныеДанные!$что$2:$что$50000","что",J$4)),"",0,1)</f>
        <v/>
      </c>
      <c r="K3476" s="3">
        <f ca="1">IF($B3476&lt;&gt;"",SUMIF(INDIRECT("ИсходныеДанные!$"&amp;$K$4&amp;"$2:$"&amp;$K$4&amp;"$50000"),$B3476&amp;"#"&amp;K$6,INDIRECT("ИсходныеДанные!$J$2:$J$50000")),0)</f>
        <v>0</v>
      </c>
      <c r="L3476" s="3">
        <f ca="1">IF($B3476&lt;&gt;"",SUMIF(INDIRECT("ИсходныеДанные!$"&amp;$K$4&amp;"$2:$"&amp;$K$4&amp;"$50000"),$B3476&amp;"#"&amp;L$6,INDIRECT("ИсходныеДанные!$J$2:$J$50000")),0)</f>
        <v>0</v>
      </c>
      <c r="M3476" s="3">
        <f ca="1">IF($B3476&lt;&gt;"",SUMIF(INDIRECT("ИсходныеДанные!$"&amp;$K$4&amp;"$2:$"&amp;$K$4&amp;"$50000"),$B3476&amp;"#"&amp;M$6,INDIRECT("ИсходныеДанные!$J$2:$J$50000")),0)</f>
        <v>0</v>
      </c>
      <c r="N3476" s="3">
        <f ca="1">IF($B3476&lt;&gt;"",SUMIF(INDIRECT("ИсходныеДанные!$"&amp;$K$4&amp;"$2:$"&amp;$K$4&amp;"$50000"),$B3476&amp;"#"&amp;N$6,INDIRECT("ИсходныеДанные!$J$2:$J$50000")),0)</f>
        <v>0</v>
      </c>
      <c r="O3476" s="3">
        <f ca="1">IF($B3476&lt;&gt;"",SUMIF(INDIRECT("ИсходныеДанные!$"&amp;$K$4&amp;"$2:$"&amp;$K$4&amp;"$50000"),$B3476&amp;"#"&amp;O$6,INDIRECT("ИсходныеДанные!$J$2:$J$50000")),0)</f>
        <v>0</v>
      </c>
      <c r="P3476" s="3">
        <f ca="1">IF($B3476&lt;&gt;"",SUMIF(INDIRECT("ИсходныеДанные!$"&amp;$K$4&amp;"$2:$"&amp;$K$4&amp;"$50000"),$B3476&amp;"#"&amp;P$6,INDIRECT("ИсходныеДанные!$J$2:$J$50000")),0)</f>
        <v>0</v>
      </c>
      <c r="Q3476" s="3">
        <f ca="1">IF($B3476&lt;&gt;"",SUMIF(INDIRECT("ИсходныеДанные!$"&amp;$K$4&amp;"$2:$"&amp;$K$4&amp;"$50000"),$B3476&amp;"#"&amp;Q$6,INDIRECT("ИсходныеДанные!$J$2:$J$50000")),0)</f>
        <v>0</v>
      </c>
      <c r="R3476" s="3">
        <f ca="1">IF($B3476&lt;&gt;"",SUMIF(INDIRECT("ИсходныеДанные!$"&amp;$K$4&amp;"$2:$"&amp;$K$4&amp;"$50000"),$B3476&amp;"#"&amp;R$6,INDIRECT("ИсходныеДанные!$J$2:$J$50000")),0)</f>
        <v>0</v>
      </c>
      <c r="S3476" s="3">
        <f ca="1">IF($B3476&lt;&gt;"",SUMIF(INDIRECT("ИсходныеДанные!$"&amp;$K$4&amp;"$2:$"&amp;$K$4&amp;"$50000"),$B3476&amp;"#"&amp;S$6,INDIRECT("ИсходныеДанные!$J$2:$J$50000")),0)</f>
        <v>0</v>
      </c>
      <c r="T3476" s="3">
        <f ca="1">IF($B3476&lt;&gt;"",SUMIF(INDIRECT("ИсходныеДанные!$"&amp;$K$4&amp;"$2:$"&amp;$K$4&amp;"$50000"),$B3476&amp;"#"&amp;T$6,INDIRECT("ИсходныеДанные!$J$2:$J$50000")),0)</f>
        <v>0</v>
      </c>
      <c r="U3476" s="3">
        <f ca="1">IF($B3476&lt;&gt;"",SUMIF(INDIRECT("ИсходныеДанные!$"&amp;$K$4&amp;"$2:$"&amp;$K$4&amp;"$50000"),$B3476&amp;"#"&amp;U$6,INDIRECT("ИсходныеДанные!$J$2:$J$50000")),0)</f>
        <v>0</v>
      </c>
      <c r="V3476" s="3">
        <f ca="1">IF($B3476&lt;&gt;"",SUMIF(INDIRECT("ИсходныеДанные!$"&amp;$K$4&amp;"$2:$"&amp;$K$4&amp;"$50000"),$B3476&amp;"#"&amp;V$6,INDIRECT("ИсходныеДанные!$J$2:$J$50000")),0)</f>
        <v>0</v>
      </c>
      <c r="W3476" s="16" t="e">
        <f ca="1">SUM(K3476:V3476)/Пофамильно!$R$1</f>
        <v>#DIV/0!</v>
      </c>
    </row>
    <row r="3477" spans="1:23" x14ac:dyDescent="0.25">
      <c r="A3477" s="10" t="str">
        <f t="shared" ca="1" si="56"/>
        <v>delete</v>
      </c>
      <c r="B3477" s="16" cm="1">
        <f t="array" aca="1" ref="B3477" ca="1">INDIRECT("УникальныеСписки!D"&amp;ROW()-$L$4)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14"/>
      <c r="G3477" s="81" t="str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84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84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84" t="str" cm="1">
        <f t="array" aca="1" ref="J3477" ca="1">_xlfn.XLOOKUP($B3477,INDIRECT(SUBSTITUTE("ИсходныеДанные!$где$2:$где$50000","где",$B$4)),INDIRECT(SUBSTITUTE("ИсходныеДанные!$что$2:$что$50000","что",J$4)),"",0,1)</f>
        <v/>
      </c>
      <c r="K3477" s="3">
        <f ca="1">IF($B3477&lt;&gt;"",SUMIF(INDIRECT("ИсходныеДанные!$"&amp;$K$4&amp;"$2:$"&amp;$K$4&amp;"$50000"),$B3477&amp;"#"&amp;K$6,INDIRECT("ИсходныеДанные!$J$2:$J$50000")),0)</f>
        <v>0</v>
      </c>
      <c r="L3477" s="3">
        <f ca="1">IF($B3477&lt;&gt;"",SUMIF(INDIRECT("ИсходныеДанные!$"&amp;$K$4&amp;"$2:$"&amp;$K$4&amp;"$50000"),$B3477&amp;"#"&amp;L$6,INDIRECT("ИсходныеДанные!$J$2:$J$50000")),0)</f>
        <v>0</v>
      </c>
      <c r="M3477" s="3">
        <f ca="1">IF($B3477&lt;&gt;"",SUMIF(INDIRECT("ИсходныеДанные!$"&amp;$K$4&amp;"$2:$"&amp;$K$4&amp;"$50000"),$B3477&amp;"#"&amp;M$6,INDIRECT("ИсходныеДанные!$J$2:$J$50000")),0)</f>
        <v>0</v>
      </c>
      <c r="N3477" s="3">
        <f ca="1">IF($B3477&lt;&gt;"",SUMIF(INDIRECT("ИсходныеДанные!$"&amp;$K$4&amp;"$2:$"&amp;$K$4&amp;"$50000"),$B3477&amp;"#"&amp;N$6,INDIRECT("ИсходныеДанные!$J$2:$J$50000")),0)</f>
        <v>0</v>
      </c>
      <c r="O3477" s="3">
        <f ca="1">IF($B3477&lt;&gt;"",SUMIF(INDIRECT("ИсходныеДанные!$"&amp;$K$4&amp;"$2:$"&amp;$K$4&amp;"$50000"),$B3477&amp;"#"&amp;O$6,INDIRECT("ИсходныеДанные!$J$2:$J$50000")),0)</f>
        <v>0</v>
      </c>
      <c r="P3477" s="3">
        <f ca="1">IF($B3477&lt;&gt;"",SUMIF(INDIRECT("ИсходныеДанные!$"&amp;$K$4&amp;"$2:$"&amp;$K$4&amp;"$50000"),$B3477&amp;"#"&amp;P$6,INDIRECT("ИсходныеДанные!$J$2:$J$50000")),0)</f>
        <v>0</v>
      </c>
      <c r="Q3477" s="3">
        <f ca="1">IF($B3477&lt;&gt;"",SUMIF(INDIRECT("ИсходныеДанные!$"&amp;$K$4&amp;"$2:$"&amp;$K$4&amp;"$50000"),$B3477&amp;"#"&amp;Q$6,INDIRECT("ИсходныеДанные!$J$2:$J$50000")),0)</f>
        <v>0</v>
      </c>
      <c r="R3477" s="3">
        <f ca="1">IF($B3477&lt;&gt;"",SUMIF(INDIRECT("ИсходныеДанные!$"&amp;$K$4&amp;"$2:$"&amp;$K$4&amp;"$50000"),$B3477&amp;"#"&amp;R$6,INDIRECT("ИсходныеДанные!$J$2:$J$50000")),0)</f>
        <v>0</v>
      </c>
      <c r="S3477" s="3">
        <f ca="1">IF($B3477&lt;&gt;"",SUMIF(INDIRECT("ИсходныеДанные!$"&amp;$K$4&amp;"$2:$"&amp;$K$4&amp;"$50000"),$B3477&amp;"#"&amp;S$6,INDIRECT("ИсходныеДанные!$J$2:$J$50000")),0)</f>
        <v>0</v>
      </c>
      <c r="T3477" s="3">
        <f ca="1">IF($B3477&lt;&gt;"",SUMIF(INDIRECT("ИсходныеДанные!$"&amp;$K$4&amp;"$2:$"&amp;$K$4&amp;"$50000"),$B3477&amp;"#"&amp;T$6,INDIRECT("ИсходныеДанные!$J$2:$J$50000")),0)</f>
        <v>0</v>
      </c>
      <c r="U3477" s="3">
        <f ca="1">IF($B3477&lt;&gt;"",SUMIF(INDIRECT("ИсходныеДанные!$"&amp;$K$4&amp;"$2:$"&amp;$K$4&amp;"$50000"),$B3477&amp;"#"&amp;U$6,INDIRECT("ИсходныеДанные!$J$2:$J$50000")),0)</f>
        <v>0</v>
      </c>
      <c r="V3477" s="3">
        <f ca="1">IF($B3477&lt;&gt;"",SUMIF(INDIRECT("ИсходныеДанные!$"&amp;$K$4&amp;"$2:$"&amp;$K$4&amp;"$50000"),$B3477&amp;"#"&amp;V$6,INDIRECT("ИсходныеДанные!$J$2:$J$50000")),0)</f>
        <v>0</v>
      </c>
      <c r="W3477" s="16" t="e">
        <f ca="1">SUM(K3477:V3477)/Пофамильно!$R$1</f>
        <v>#DIV/0!</v>
      </c>
    </row>
    <row r="3478" spans="1:23" x14ac:dyDescent="0.25">
      <c r="A3478" s="10" t="str">
        <f t="shared" ca="1" si="56"/>
        <v>delete</v>
      </c>
      <c r="B3478" s="16" cm="1">
        <f t="array" aca="1" ref="B3478" ca="1">INDIRECT("УникальныеСписки!D"&amp;ROW()-$L$4)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14"/>
      <c r="G3478" s="81" t="str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84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84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84" t="str" cm="1">
        <f t="array" aca="1" ref="J3478" ca="1">_xlfn.XLOOKUP($B3478,INDIRECT(SUBSTITUTE("ИсходныеДанные!$где$2:$где$50000","где",$B$4)),INDIRECT(SUBSTITUTE("ИсходныеДанные!$что$2:$что$50000","что",J$4)),"",0,1)</f>
        <v/>
      </c>
      <c r="K3478" s="3">
        <f ca="1">IF($B3478&lt;&gt;"",SUMIF(INDIRECT("ИсходныеДанные!$"&amp;$K$4&amp;"$2:$"&amp;$K$4&amp;"$50000"),$B3478&amp;"#"&amp;K$6,INDIRECT("ИсходныеДанные!$J$2:$J$50000")),0)</f>
        <v>0</v>
      </c>
      <c r="L3478" s="3">
        <f ca="1">IF($B3478&lt;&gt;"",SUMIF(INDIRECT("ИсходныеДанные!$"&amp;$K$4&amp;"$2:$"&amp;$K$4&amp;"$50000"),$B3478&amp;"#"&amp;L$6,INDIRECT("ИсходныеДанные!$J$2:$J$50000")),0)</f>
        <v>0</v>
      </c>
      <c r="M3478" s="3">
        <f ca="1">IF($B3478&lt;&gt;"",SUMIF(INDIRECT("ИсходныеДанные!$"&amp;$K$4&amp;"$2:$"&amp;$K$4&amp;"$50000"),$B3478&amp;"#"&amp;M$6,INDIRECT("ИсходныеДанные!$J$2:$J$50000")),0)</f>
        <v>0</v>
      </c>
      <c r="N3478" s="3">
        <f ca="1">IF($B3478&lt;&gt;"",SUMIF(INDIRECT("ИсходныеДанные!$"&amp;$K$4&amp;"$2:$"&amp;$K$4&amp;"$50000"),$B3478&amp;"#"&amp;N$6,INDIRECT("ИсходныеДанные!$J$2:$J$50000")),0)</f>
        <v>0</v>
      </c>
      <c r="O3478" s="3">
        <f ca="1">IF($B3478&lt;&gt;"",SUMIF(INDIRECT("ИсходныеДанные!$"&amp;$K$4&amp;"$2:$"&amp;$K$4&amp;"$50000"),$B3478&amp;"#"&amp;O$6,INDIRECT("ИсходныеДанные!$J$2:$J$50000")),0)</f>
        <v>0</v>
      </c>
      <c r="P3478" s="3">
        <f ca="1">IF($B3478&lt;&gt;"",SUMIF(INDIRECT("ИсходныеДанные!$"&amp;$K$4&amp;"$2:$"&amp;$K$4&amp;"$50000"),$B3478&amp;"#"&amp;P$6,INDIRECT("ИсходныеДанные!$J$2:$J$50000")),0)</f>
        <v>0</v>
      </c>
      <c r="Q3478" s="3">
        <f ca="1">IF($B3478&lt;&gt;"",SUMIF(INDIRECT("ИсходныеДанные!$"&amp;$K$4&amp;"$2:$"&amp;$K$4&amp;"$50000"),$B3478&amp;"#"&amp;Q$6,INDIRECT("ИсходныеДанные!$J$2:$J$50000")),0)</f>
        <v>0</v>
      </c>
      <c r="R3478" s="3">
        <f ca="1">IF($B3478&lt;&gt;"",SUMIF(INDIRECT("ИсходныеДанные!$"&amp;$K$4&amp;"$2:$"&amp;$K$4&amp;"$50000"),$B3478&amp;"#"&amp;R$6,INDIRECT("ИсходныеДанные!$J$2:$J$50000")),0)</f>
        <v>0</v>
      </c>
      <c r="S3478" s="3">
        <f ca="1">IF($B3478&lt;&gt;"",SUMIF(INDIRECT("ИсходныеДанные!$"&amp;$K$4&amp;"$2:$"&amp;$K$4&amp;"$50000"),$B3478&amp;"#"&amp;S$6,INDIRECT("ИсходныеДанные!$J$2:$J$50000")),0)</f>
        <v>0</v>
      </c>
      <c r="T3478" s="3">
        <f ca="1">IF($B3478&lt;&gt;"",SUMIF(INDIRECT("ИсходныеДанные!$"&amp;$K$4&amp;"$2:$"&amp;$K$4&amp;"$50000"),$B3478&amp;"#"&amp;T$6,INDIRECT("ИсходныеДанные!$J$2:$J$50000")),0)</f>
        <v>0</v>
      </c>
      <c r="U3478" s="3">
        <f ca="1">IF($B3478&lt;&gt;"",SUMIF(INDIRECT("ИсходныеДанные!$"&amp;$K$4&amp;"$2:$"&amp;$K$4&amp;"$50000"),$B3478&amp;"#"&amp;U$6,INDIRECT("ИсходныеДанные!$J$2:$J$50000")),0)</f>
        <v>0</v>
      </c>
      <c r="V3478" s="3">
        <f ca="1">IF($B3478&lt;&gt;"",SUMIF(INDIRECT("ИсходныеДанные!$"&amp;$K$4&amp;"$2:$"&amp;$K$4&amp;"$50000"),$B3478&amp;"#"&amp;V$6,INDIRECT("ИсходныеДанные!$J$2:$J$50000")),0)</f>
        <v>0</v>
      </c>
      <c r="W3478" s="16" t="e">
        <f ca="1">SUM(K3478:V3478)/Пофамильно!$R$1</f>
        <v>#DIV/0!</v>
      </c>
    </row>
    <row r="3479" spans="1:23" x14ac:dyDescent="0.25">
      <c r="A3479" s="10" t="str">
        <f t="shared" ca="1" si="56"/>
        <v>delete</v>
      </c>
      <c r="B3479" s="16" cm="1">
        <f t="array" aca="1" ref="B3479" ca="1">INDIRECT("УникальныеСписки!D"&amp;ROW()-$L$4)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14"/>
      <c r="G3479" s="81" t="str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84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84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84" t="str" cm="1">
        <f t="array" aca="1" ref="J3479" ca="1">_xlfn.XLOOKUP($B3479,INDIRECT(SUBSTITUTE("ИсходныеДанные!$где$2:$где$50000","где",$B$4)),INDIRECT(SUBSTITUTE("ИсходныеДанные!$что$2:$что$50000","что",J$4)),"",0,1)</f>
        <v/>
      </c>
      <c r="K3479" s="3">
        <f ca="1">IF($B3479&lt;&gt;"",SUMIF(INDIRECT("ИсходныеДанные!$"&amp;$K$4&amp;"$2:$"&amp;$K$4&amp;"$50000"),$B3479&amp;"#"&amp;K$6,INDIRECT("ИсходныеДанные!$J$2:$J$50000")),0)</f>
        <v>0</v>
      </c>
      <c r="L3479" s="3">
        <f ca="1">IF($B3479&lt;&gt;"",SUMIF(INDIRECT("ИсходныеДанные!$"&amp;$K$4&amp;"$2:$"&amp;$K$4&amp;"$50000"),$B3479&amp;"#"&amp;L$6,INDIRECT("ИсходныеДанные!$J$2:$J$50000")),0)</f>
        <v>0</v>
      </c>
      <c r="M3479" s="3">
        <f ca="1">IF($B3479&lt;&gt;"",SUMIF(INDIRECT("ИсходныеДанные!$"&amp;$K$4&amp;"$2:$"&amp;$K$4&amp;"$50000"),$B3479&amp;"#"&amp;M$6,INDIRECT("ИсходныеДанные!$J$2:$J$50000")),0)</f>
        <v>0</v>
      </c>
      <c r="N3479" s="3">
        <f ca="1">IF($B3479&lt;&gt;"",SUMIF(INDIRECT("ИсходныеДанные!$"&amp;$K$4&amp;"$2:$"&amp;$K$4&amp;"$50000"),$B3479&amp;"#"&amp;N$6,INDIRECT("ИсходныеДанные!$J$2:$J$50000")),0)</f>
        <v>0</v>
      </c>
      <c r="O3479" s="3">
        <f ca="1">IF($B3479&lt;&gt;"",SUMIF(INDIRECT("ИсходныеДанные!$"&amp;$K$4&amp;"$2:$"&amp;$K$4&amp;"$50000"),$B3479&amp;"#"&amp;O$6,INDIRECT("ИсходныеДанные!$J$2:$J$50000")),0)</f>
        <v>0</v>
      </c>
      <c r="P3479" s="3">
        <f ca="1">IF($B3479&lt;&gt;"",SUMIF(INDIRECT("ИсходныеДанные!$"&amp;$K$4&amp;"$2:$"&amp;$K$4&amp;"$50000"),$B3479&amp;"#"&amp;P$6,INDIRECT("ИсходныеДанные!$J$2:$J$50000")),0)</f>
        <v>0</v>
      </c>
      <c r="Q3479" s="3">
        <f ca="1">IF($B3479&lt;&gt;"",SUMIF(INDIRECT("ИсходныеДанные!$"&amp;$K$4&amp;"$2:$"&amp;$K$4&amp;"$50000"),$B3479&amp;"#"&amp;Q$6,INDIRECT("ИсходныеДанные!$J$2:$J$50000")),0)</f>
        <v>0</v>
      </c>
      <c r="R3479" s="3">
        <f ca="1">IF($B3479&lt;&gt;"",SUMIF(INDIRECT("ИсходныеДанные!$"&amp;$K$4&amp;"$2:$"&amp;$K$4&amp;"$50000"),$B3479&amp;"#"&amp;R$6,INDIRECT("ИсходныеДанные!$J$2:$J$50000")),0)</f>
        <v>0</v>
      </c>
      <c r="S3479" s="3">
        <f ca="1">IF($B3479&lt;&gt;"",SUMIF(INDIRECT("ИсходныеДанные!$"&amp;$K$4&amp;"$2:$"&amp;$K$4&amp;"$50000"),$B3479&amp;"#"&amp;S$6,INDIRECT("ИсходныеДанные!$J$2:$J$50000")),0)</f>
        <v>0</v>
      </c>
      <c r="T3479" s="3">
        <f ca="1">IF($B3479&lt;&gt;"",SUMIF(INDIRECT("ИсходныеДанные!$"&amp;$K$4&amp;"$2:$"&amp;$K$4&amp;"$50000"),$B3479&amp;"#"&amp;T$6,INDIRECT("ИсходныеДанные!$J$2:$J$50000")),0)</f>
        <v>0</v>
      </c>
      <c r="U3479" s="3">
        <f ca="1">IF($B3479&lt;&gt;"",SUMIF(INDIRECT("ИсходныеДанные!$"&amp;$K$4&amp;"$2:$"&amp;$K$4&amp;"$50000"),$B3479&amp;"#"&amp;U$6,INDIRECT("ИсходныеДанные!$J$2:$J$50000")),0)</f>
        <v>0</v>
      </c>
      <c r="V3479" s="3">
        <f ca="1">IF($B3479&lt;&gt;"",SUMIF(INDIRECT("ИсходныеДанные!$"&amp;$K$4&amp;"$2:$"&amp;$K$4&amp;"$50000"),$B3479&amp;"#"&amp;V$6,INDIRECT("ИсходныеДанные!$J$2:$J$50000")),0)</f>
        <v>0</v>
      </c>
      <c r="W3479" s="16" t="e">
        <f ca="1">SUM(K3479:V3479)/Пофамильно!$R$1</f>
        <v>#DIV/0!</v>
      </c>
    </row>
    <row r="3480" spans="1:23" x14ac:dyDescent="0.25">
      <c r="A3480" s="10" t="str">
        <f t="shared" ca="1" si="56"/>
        <v>delete</v>
      </c>
      <c r="B3480" s="16" cm="1">
        <f t="array" aca="1" ref="B3480" ca="1">INDIRECT("УникальныеСписки!D"&amp;ROW()-$L$4)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14"/>
      <c r="G3480" s="81" t="str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84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84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84" t="str" cm="1">
        <f t="array" aca="1" ref="J3480" ca="1">_xlfn.XLOOKUP($B3480,INDIRECT(SUBSTITUTE("ИсходныеДанные!$где$2:$где$50000","где",$B$4)),INDIRECT(SUBSTITUTE("ИсходныеДанные!$что$2:$что$50000","что",J$4)),"",0,1)</f>
        <v/>
      </c>
      <c r="K3480" s="3">
        <f ca="1">IF($B3480&lt;&gt;"",SUMIF(INDIRECT("ИсходныеДанные!$"&amp;$K$4&amp;"$2:$"&amp;$K$4&amp;"$50000"),$B3480&amp;"#"&amp;K$6,INDIRECT("ИсходныеДанные!$J$2:$J$50000")),0)</f>
        <v>0</v>
      </c>
      <c r="L3480" s="3">
        <f ca="1">IF($B3480&lt;&gt;"",SUMIF(INDIRECT("ИсходныеДанные!$"&amp;$K$4&amp;"$2:$"&amp;$K$4&amp;"$50000"),$B3480&amp;"#"&amp;L$6,INDIRECT("ИсходныеДанные!$J$2:$J$50000")),0)</f>
        <v>0</v>
      </c>
      <c r="M3480" s="3">
        <f ca="1">IF($B3480&lt;&gt;"",SUMIF(INDIRECT("ИсходныеДанные!$"&amp;$K$4&amp;"$2:$"&amp;$K$4&amp;"$50000"),$B3480&amp;"#"&amp;M$6,INDIRECT("ИсходныеДанные!$J$2:$J$50000")),0)</f>
        <v>0</v>
      </c>
      <c r="N3480" s="3">
        <f ca="1">IF($B3480&lt;&gt;"",SUMIF(INDIRECT("ИсходныеДанные!$"&amp;$K$4&amp;"$2:$"&amp;$K$4&amp;"$50000"),$B3480&amp;"#"&amp;N$6,INDIRECT("ИсходныеДанные!$J$2:$J$50000")),0)</f>
        <v>0</v>
      </c>
      <c r="O3480" s="3">
        <f ca="1">IF($B3480&lt;&gt;"",SUMIF(INDIRECT("ИсходныеДанные!$"&amp;$K$4&amp;"$2:$"&amp;$K$4&amp;"$50000"),$B3480&amp;"#"&amp;O$6,INDIRECT("ИсходныеДанные!$J$2:$J$50000")),0)</f>
        <v>0</v>
      </c>
      <c r="P3480" s="3">
        <f ca="1">IF($B3480&lt;&gt;"",SUMIF(INDIRECT("ИсходныеДанные!$"&amp;$K$4&amp;"$2:$"&amp;$K$4&amp;"$50000"),$B3480&amp;"#"&amp;P$6,INDIRECT("ИсходныеДанные!$J$2:$J$50000")),0)</f>
        <v>0</v>
      </c>
      <c r="Q3480" s="3">
        <f ca="1">IF($B3480&lt;&gt;"",SUMIF(INDIRECT("ИсходныеДанные!$"&amp;$K$4&amp;"$2:$"&amp;$K$4&amp;"$50000"),$B3480&amp;"#"&amp;Q$6,INDIRECT("ИсходныеДанные!$J$2:$J$50000")),0)</f>
        <v>0</v>
      </c>
      <c r="R3480" s="3">
        <f ca="1">IF($B3480&lt;&gt;"",SUMIF(INDIRECT("ИсходныеДанные!$"&amp;$K$4&amp;"$2:$"&amp;$K$4&amp;"$50000"),$B3480&amp;"#"&amp;R$6,INDIRECT("ИсходныеДанные!$J$2:$J$50000")),0)</f>
        <v>0</v>
      </c>
      <c r="S3480" s="3">
        <f ca="1">IF($B3480&lt;&gt;"",SUMIF(INDIRECT("ИсходныеДанные!$"&amp;$K$4&amp;"$2:$"&amp;$K$4&amp;"$50000"),$B3480&amp;"#"&amp;S$6,INDIRECT("ИсходныеДанные!$J$2:$J$50000")),0)</f>
        <v>0</v>
      </c>
      <c r="T3480" s="3">
        <f ca="1">IF($B3480&lt;&gt;"",SUMIF(INDIRECT("ИсходныеДанные!$"&amp;$K$4&amp;"$2:$"&amp;$K$4&amp;"$50000"),$B3480&amp;"#"&amp;T$6,INDIRECT("ИсходныеДанные!$J$2:$J$50000")),0)</f>
        <v>0</v>
      </c>
      <c r="U3480" s="3">
        <f ca="1">IF($B3480&lt;&gt;"",SUMIF(INDIRECT("ИсходныеДанные!$"&amp;$K$4&amp;"$2:$"&amp;$K$4&amp;"$50000"),$B3480&amp;"#"&amp;U$6,INDIRECT("ИсходныеДанные!$J$2:$J$50000")),0)</f>
        <v>0</v>
      </c>
      <c r="V3480" s="3">
        <f ca="1">IF($B3480&lt;&gt;"",SUMIF(INDIRECT("ИсходныеДанные!$"&amp;$K$4&amp;"$2:$"&amp;$K$4&amp;"$50000"),$B3480&amp;"#"&amp;V$6,INDIRECT("ИсходныеДанные!$J$2:$J$50000")),0)</f>
        <v>0</v>
      </c>
      <c r="W3480" s="16" t="e">
        <f ca="1">SUM(K3480:V3480)/Пофамильно!$R$1</f>
        <v>#DIV/0!</v>
      </c>
    </row>
    <row r="3481" spans="1:23" x14ac:dyDescent="0.25">
      <c r="A3481" s="10" t="str">
        <f t="shared" ca="1" si="56"/>
        <v>delete</v>
      </c>
      <c r="B3481" s="16" cm="1">
        <f t="array" aca="1" ref="B3481" ca="1">INDIRECT("УникальныеСписки!D"&amp;ROW()-$L$4)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14"/>
      <c r="G3481" s="81" t="str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84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84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84" t="str" cm="1">
        <f t="array" aca="1" ref="J3481" ca="1">_xlfn.XLOOKUP($B3481,INDIRECT(SUBSTITUTE("ИсходныеДанные!$где$2:$где$50000","где",$B$4)),INDIRECT(SUBSTITUTE("ИсходныеДанные!$что$2:$что$50000","что",J$4)),"",0,1)</f>
        <v/>
      </c>
      <c r="K3481" s="3">
        <f ca="1">IF($B3481&lt;&gt;"",SUMIF(INDIRECT("ИсходныеДанные!$"&amp;$K$4&amp;"$2:$"&amp;$K$4&amp;"$50000"),$B3481&amp;"#"&amp;K$6,INDIRECT("ИсходныеДанные!$J$2:$J$50000")),0)</f>
        <v>0</v>
      </c>
      <c r="L3481" s="3">
        <f ca="1">IF($B3481&lt;&gt;"",SUMIF(INDIRECT("ИсходныеДанные!$"&amp;$K$4&amp;"$2:$"&amp;$K$4&amp;"$50000"),$B3481&amp;"#"&amp;L$6,INDIRECT("ИсходныеДанные!$J$2:$J$50000")),0)</f>
        <v>0</v>
      </c>
      <c r="M3481" s="3">
        <f ca="1">IF($B3481&lt;&gt;"",SUMIF(INDIRECT("ИсходныеДанные!$"&amp;$K$4&amp;"$2:$"&amp;$K$4&amp;"$50000"),$B3481&amp;"#"&amp;M$6,INDIRECT("ИсходныеДанные!$J$2:$J$50000")),0)</f>
        <v>0</v>
      </c>
      <c r="N3481" s="3">
        <f ca="1">IF($B3481&lt;&gt;"",SUMIF(INDIRECT("ИсходныеДанные!$"&amp;$K$4&amp;"$2:$"&amp;$K$4&amp;"$50000"),$B3481&amp;"#"&amp;N$6,INDIRECT("ИсходныеДанные!$J$2:$J$50000")),0)</f>
        <v>0</v>
      </c>
      <c r="O3481" s="3">
        <f ca="1">IF($B3481&lt;&gt;"",SUMIF(INDIRECT("ИсходныеДанные!$"&amp;$K$4&amp;"$2:$"&amp;$K$4&amp;"$50000"),$B3481&amp;"#"&amp;O$6,INDIRECT("ИсходныеДанные!$J$2:$J$50000")),0)</f>
        <v>0</v>
      </c>
      <c r="P3481" s="3">
        <f ca="1">IF($B3481&lt;&gt;"",SUMIF(INDIRECT("ИсходныеДанные!$"&amp;$K$4&amp;"$2:$"&amp;$K$4&amp;"$50000"),$B3481&amp;"#"&amp;P$6,INDIRECT("ИсходныеДанные!$J$2:$J$50000")),0)</f>
        <v>0</v>
      </c>
      <c r="Q3481" s="3">
        <f ca="1">IF($B3481&lt;&gt;"",SUMIF(INDIRECT("ИсходныеДанные!$"&amp;$K$4&amp;"$2:$"&amp;$K$4&amp;"$50000"),$B3481&amp;"#"&amp;Q$6,INDIRECT("ИсходныеДанные!$J$2:$J$50000")),0)</f>
        <v>0</v>
      </c>
      <c r="R3481" s="3">
        <f ca="1">IF($B3481&lt;&gt;"",SUMIF(INDIRECT("ИсходныеДанные!$"&amp;$K$4&amp;"$2:$"&amp;$K$4&amp;"$50000"),$B3481&amp;"#"&amp;R$6,INDIRECT("ИсходныеДанные!$J$2:$J$50000")),0)</f>
        <v>0</v>
      </c>
      <c r="S3481" s="3">
        <f ca="1">IF($B3481&lt;&gt;"",SUMIF(INDIRECT("ИсходныеДанные!$"&amp;$K$4&amp;"$2:$"&amp;$K$4&amp;"$50000"),$B3481&amp;"#"&amp;S$6,INDIRECT("ИсходныеДанные!$J$2:$J$50000")),0)</f>
        <v>0</v>
      </c>
      <c r="T3481" s="3">
        <f ca="1">IF($B3481&lt;&gt;"",SUMIF(INDIRECT("ИсходныеДанные!$"&amp;$K$4&amp;"$2:$"&amp;$K$4&amp;"$50000"),$B3481&amp;"#"&amp;T$6,INDIRECT("ИсходныеДанные!$J$2:$J$50000")),0)</f>
        <v>0</v>
      </c>
      <c r="U3481" s="3">
        <f ca="1">IF($B3481&lt;&gt;"",SUMIF(INDIRECT("ИсходныеДанные!$"&amp;$K$4&amp;"$2:$"&amp;$K$4&amp;"$50000"),$B3481&amp;"#"&amp;U$6,INDIRECT("ИсходныеДанные!$J$2:$J$50000")),0)</f>
        <v>0</v>
      </c>
      <c r="V3481" s="3">
        <f ca="1">IF($B3481&lt;&gt;"",SUMIF(INDIRECT("ИсходныеДанные!$"&amp;$K$4&amp;"$2:$"&amp;$K$4&amp;"$50000"),$B3481&amp;"#"&amp;V$6,INDIRECT("ИсходныеДанные!$J$2:$J$50000")),0)</f>
        <v>0</v>
      </c>
      <c r="W3481" s="16" t="e">
        <f ca="1">SUM(K3481:V3481)/Пофамильно!$R$1</f>
        <v>#DIV/0!</v>
      </c>
    </row>
    <row r="3482" spans="1:23" x14ac:dyDescent="0.25">
      <c r="A3482" s="10" t="str">
        <f t="shared" ca="1" si="56"/>
        <v>delete</v>
      </c>
      <c r="B3482" s="16" cm="1">
        <f t="array" aca="1" ref="B3482" ca="1">INDIRECT("УникальныеСписки!D"&amp;ROW()-$L$4)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14"/>
      <c r="G3482" s="81" t="str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84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84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84" t="str" cm="1">
        <f t="array" aca="1" ref="J3482" ca="1">_xlfn.XLOOKUP($B3482,INDIRECT(SUBSTITUTE("ИсходныеДанные!$где$2:$где$50000","где",$B$4)),INDIRECT(SUBSTITUTE("ИсходныеДанные!$что$2:$что$50000","что",J$4)),"",0,1)</f>
        <v/>
      </c>
      <c r="K3482" s="3">
        <f ca="1">IF($B3482&lt;&gt;"",SUMIF(INDIRECT("ИсходныеДанные!$"&amp;$K$4&amp;"$2:$"&amp;$K$4&amp;"$50000"),$B3482&amp;"#"&amp;K$6,INDIRECT("ИсходныеДанные!$J$2:$J$50000")),0)</f>
        <v>0</v>
      </c>
      <c r="L3482" s="3">
        <f ca="1">IF($B3482&lt;&gt;"",SUMIF(INDIRECT("ИсходныеДанные!$"&amp;$K$4&amp;"$2:$"&amp;$K$4&amp;"$50000"),$B3482&amp;"#"&amp;L$6,INDIRECT("ИсходныеДанные!$J$2:$J$50000")),0)</f>
        <v>0</v>
      </c>
      <c r="M3482" s="3">
        <f ca="1">IF($B3482&lt;&gt;"",SUMIF(INDIRECT("ИсходныеДанные!$"&amp;$K$4&amp;"$2:$"&amp;$K$4&amp;"$50000"),$B3482&amp;"#"&amp;M$6,INDIRECT("ИсходныеДанные!$J$2:$J$50000")),0)</f>
        <v>0</v>
      </c>
      <c r="N3482" s="3">
        <f ca="1">IF($B3482&lt;&gt;"",SUMIF(INDIRECT("ИсходныеДанные!$"&amp;$K$4&amp;"$2:$"&amp;$K$4&amp;"$50000"),$B3482&amp;"#"&amp;N$6,INDIRECT("ИсходныеДанные!$J$2:$J$50000")),0)</f>
        <v>0</v>
      </c>
      <c r="O3482" s="3">
        <f ca="1">IF($B3482&lt;&gt;"",SUMIF(INDIRECT("ИсходныеДанные!$"&amp;$K$4&amp;"$2:$"&amp;$K$4&amp;"$50000"),$B3482&amp;"#"&amp;O$6,INDIRECT("ИсходныеДанные!$J$2:$J$50000")),0)</f>
        <v>0</v>
      </c>
      <c r="P3482" s="3">
        <f ca="1">IF($B3482&lt;&gt;"",SUMIF(INDIRECT("ИсходныеДанные!$"&amp;$K$4&amp;"$2:$"&amp;$K$4&amp;"$50000"),$B3482&amp;"#"&amp;P$6,INDIRECT("ИсходныеДанные!$J$2:$J$50000")),0)</f>
        <v>0</v>
      </c>
      <c r="Q3482" s="3">
        <f ca="1">IF($B3482&lt;&gt;"",SUMIF(INDIRECT("ИсходныеДанные!$"&amp;$K$4&amp;"$2:$"&amp;$K$4&amp;"$50000"),$B3482&amp;"#"&amp;Q$6,INDIRECT("ИсходныеДанные!$J$2:$J$50000")),0)</f>
        <v>0</v>
      </c>
      <c r="R3482" s="3">
        <f ca="1">IF($B3482&lt;&gt;"",SUMIF(INDIRECT("ИсходныеДанные!$"&amp;$K$4&amp;"$2:$"&amp;$K$4&amp;"$50000"),$B3482&amp;"#"&amp;R$6,INDIRECT("ИсходныеДанные!$J$2:$J$50000")),0)</f>
        <v>0</v>
      </c>
      <c r="S3482" s="3">
        <f ca="1">IF($B3482&lt;&gt;"",SUMIF(INDIRECT("ИсходныеДанные!$"&amp;$K$4&amp;"$2:$"&amp;$K$4&amp;"$50000"),$B3482&amp;"#"&amp;S$6,INDIRECT("ИсходныеДанные!$J$2:$J$50000")),0)</f>
        <v>0</v>
      </c>
      <c r="T3482" s="3">
        <f ca="1">IF($B3482&lt;&gt;"",SUMIF(INDIRECT("ИсходныеДанные!$"&amp;$K$4&amp;"$2:$"&amp;$K$4&amp;"$50000"),$B3482&amp;"#"&amp;T$6,INDIRECT("ИсходныеДанные!$J$2:$J$50000")),0)</f>
        <v>0</v>
      </c>
      <c r="U3482" s="3">
        <f ca="1">IF($B3482&lt;&gt;"",SUMIF(INDIRECT("ИсходныеДанные!$"&amp;$K$4&amp;"$2:$"&amp;$K$4&amp;"$50000"),$B3482&amp;"#"&amp;U$6,INDIRECT("ИсходныеДанные!$J$2:$J$50000")),0)</f>
        <v>0</v>
      </c>
      <c r="V3482" s="3">
        <f ca="1">IF($B3482&lt;&gt;"",SUMIF(INDIRECT("ИсходныеДанные!$"&amp;$K$4&amp;"$2:$"&amp;$K$4&amp;"$50000"),$B3482&amp;"#"&amp;V$6,INDIRECT("ИсходныеДанные!$J$2:$J$50000")),0)</f>
        <v>0</v>
      </c>
      <c r="W3482" s="16" t="e">
        <f ca="1">SUM(K3482:V3482)/Пофамильно!$R$1</f>
        <v>#DIV/0!</v>
      </c>
    </row>
    <row r="3483" spans="1:23" x14ac:dyDescent="0.25">
      <c r="A3483" s="10" t="str">
        <f t="shared" ca="1" si="56"/>
        <v>delete</v>
      </c>
      <c r="B3483" s="16" cm="1">
        <f t="array" aca="1" ref="B3483" ca="1">INDIRECT("УникальныеСписки!D"&amp;ROW()-$L$4)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14"/>
      <c r="G3483" s="81" t="str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84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84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84" t="str" cm="1">
        <f t="array" aca="1" ref="J3483" ca="1">_xlfn.XLOOKUP($B3483,INDIRECT(SUBSTITUTE("ИсходныеДанные!$где$2:$где$50000","где",$B$4)),INDIRECT(SUBSTITUTE("ИсходныеДанные!$что$2:$что$50000","что",J$4)),"",0,1)</f>
        <v/>
      </c>
      <c r="K3483" s="3">
        <f ca="1">IF($B3483&lt;&gt;"",SUMIF(INDIRECT("ИсходныеДанные!$"&amp;$K$4&amp;"$2:$"&amp;$K$4&amp;"$50000"),$B3483&amp;"#"&amp;K$6,INDIRECT("ИсходныеДанные!$J$2:$J$50000")),0)</f>
        <v>0</v>
      </c>
      <c r="L3483" s="3">
        <f ca="1">IF($B3483&lt;&gt;"",SUMIF(INDIRECT("ИсходныеДанные!$"&amp;$K$4&amp;"$2:$"&amp;$K$4&amp;"$50000"),$B3483&amp;"#"&amp;L$6,INDIRECT("ИсходныеДанные!$J$2:$J$50000")),0)</f>
        <v>0</v>
      </c>
      <c r="M3483" s="3">
        <f ca="1">IF($B3483&lt;&gt;"",SUMIF(INDIRECT("ИсходныеДанные!$"&amp;$K$4&amp;"$2:$"&amp;$K$4&amp;"$50000"),$B3483&amp;"#"&amp;M$6,INDIRECT("ИсходныеДанные!$J$2:$J$50000")),0)</f>
        <v>0</v>
      </c>
      <c r="N3483" s="3">
        <f ca="1">IF($B3483&lt;&gt;"",SUMIF(INDIRECT("ИсходныеДанные!$"&amp;$K$4&amp;"$2:$"&amp;$K$4&amp;"$50000"),$B3483&amp;"#"&amp;N$6,INDIRECT("ИсходныеДанные!$J$2:$J$50000")),0)</f>
        <v>0</v>
      </c>
      <c r="O3483" s="3">
        <f ca="1">IF($B3483&lt;&gt;"",SUMIF(INDIRECT("ИсходныеДанные!$"&amp;$K$4&amp;"$2:$"&amp;$K$4&amp;"$50000"),$B3483&amp;"#"&amp;O$6,INDIRECT("ИсходныеДанные!$J$2:$J$50000")),0)</f>
        <v>0</v>
      </c>
      <c r="P3483" s="3">
        <f ca="1">IF($B3483&lt;&gt;"",SUMIF(INDIRECT("ИсходныеДанные!$"&amp;$K$4&amp;"$2:$"&amp;$K$4&amp;"$50000"),$B3483&amp;"#"&amp;P$6,INDIRECT("ИсходныеДанные!$J$2:$J$50000")),0)</f>
        <v>0</v>
      </c>
      <c r="Q3483" s="3">
        <f ca="1">IF($B3483&lt;&gt;"",SUMIF(INDIRECT("ИсходныеДанные!$"&amp;$K$4&amp;"$2:$"&amp;$K$4&amp;"$50000"),$B3483&amp;"#"&amp;Q$6,INDIRECT("ИсходныеДанные!$J$2:$J$50000")),0)</f>
        <v>0</v>
      </c>
      <c r="R3483" s="3">
        <f ca="1">IF($B3483&lt;&gt;"",SUMIF(INDIRECT("ИсходныеДанные!$"&amp;$K$4&amp;"$2:$"&amp;$K$4&amp;"$50000"),$B3483&amp;"#"&amp;R$6,INDIRECT("ИсходныеДанные!$J$2:$J$50000")),0)</f>
        <v>0</v>
      </c>
      <c r="S3483" s="3">
        <f ca="1">IF($B3483&lt;&gt;"",SUMIF(INDIRECT("ИсходныеДанные!$"&amp;$K$4&amp;"$2:$"&amp;$K$4&amp;"$50000"),$B3483&amp;"#"&amp;S$6,INDIRECT("ИсходныеДанные!$J$2:$J$50000")),0)</f>
        <v>0</v>
      </c>
      <c r="T3483" s="3">
        <f ca="1">IF($B3483&lt;&gt;"",SUMIF(INDIRECT("ИсходныеДанные!$"&amp;$K$4&amp;"$2:$"&amp;$K$4&amp;"$50000"),$B3483&amp;"#"&amp;T$6,INDIRECT("ИсходныеДанные!$J$2:$J$50000")),0)</f>
        <v>0</v>
      </c>
      <c r="U3483" s="3">
        <f ca="1">IF($B3483&lt;&gt;"",SUMIF(INDIRECT("ИсходныеДанные!$"&amp;$K$4&amp;"$2:$"&amp;$K$4&amp;"$50000"),$B3483&amp;"#"&amp;U$6,INDIRECT("ИсходныеДанные!$J$2:$J$50000")),0)</f>
        <v>0</v>
      </c>
      <c r="V3483" s="3">
        <f ca="1">IF($B3483&lt;&gt;"",SUMIF(INDIRECT("ИсходныеДанные!$"&amp;$K$4&amp;"$2:$"&amp;$K$4&amp;"$50000"),$B3483&amp;"#"&amp;V$6,INDIRECT("ИсходныеДанные!$J$2:$J$50000")),0)</f>
        <v>0</v>
      </c>
      <c r="W3483" s="16" t="e">
        <f ca="1">SUM(K3483:V3483)/Пофамильно!$R$1</f>
        <v>#DIV/0!</v>
      </c>
    </row>
    <row r="3484" spans="1:23" x14ac:dyDescent="0.25">
      <c r="A3484" s="10" t="str">
        <f t="shared" ca="1" si="56"/>
        <v>delete</v>
      </c>
      <c r="B3484" s="16" cm="1">
        <f t="array" aca="1" ref="B3484" ca="1">INDIRECT("УникальныеСписки!D"&amp;ROW()-$L$4)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14"/>
      <c r="G3484" s="81" t="str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84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84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84" t="str" cm="1">
        <f t="array" aca="1" ref="J3484" ca="1">_xlfn.XLOOKUP($B3484,INDIRECT(SUBSTITUTE("ИсходныеДанные!$где$2:$где$50000","где",$B$4)),INDIRECT(SUBSTITUTE("ИсходныеДанные!$что$2:$что$50000","что",J$4)),"",0,1)</f>
        <v/>
      </c>
      <c r="K3484" s="3">
        <f ca="1">IF($B3484&lt;&gt;"",SUMIF(INDIRECT("ИсходныеДанные!$"&amp;$K$4&amp;"$2:$"&amp;$K$4&amp;"$50000"),$B3484&amp;"#"&amp;K$6,INDIRECT("ИсходныеДанные!$J$2:$J$50000")),0)</f>
        <v>0</v>
      </c>
      <c r="L3484" s="3">
        <f ca="1">IF($B3484&lt;&gt;"",SUMIF(INDIRECT("ИсходныеДанные!$"&amp;$K$4&amp;"$2:$"&amp;$K$4&amp;"$50000"),$B3484&amp;"#"&amp;L$6,INDIRECT("ИсходныеДанные!$J$2:$J$50000")),0)</f>
        <v>0</v>
      </c>
      <c r="M3484" s="3">
        <f ca="1">IF($B3484&lt;&gt;"",SUMIF(INDIRECT("ИсходныеДанные!$"&amp;$K$4&amp;"$2:$"&amp;$K$4&amp;"$50000"),$B3484&amp;"#"&amp;M$6,INDIRECT("ИсходныеДанные!$J$2:$J$50000")),0)</f>
        <v>0</v>
      </c>
      <c r="N3484" s="3">
        <f ca="1">IF($B3484&lt;&gt;"",SUMIF(INDIRECT("ИсходныеДанные!$"&amp;$K$4&amp;"$2:$"&amp;$K$4&amp;"$50000"),$B3484&amp;"#"&amp;N$6,INDIRECT("ИсходныеДанные!$J$2:$J$50000")),0)</f>
        <v>0</v>
      </c>
      <c r="O3484" s="3">
        <f ca="1">IF($B3484&lt;&gt;"",SUMIF(INDIRECT("ИсходныеДанные!$"&amp;$K$4&amp;"$2:$"&amp;$K$4&amp;"$50000"),$B3484&amp;"#"&amp;O$6,INDIRECT("ИсходныеДанные!$J$2:$J$50000")),0)</f>
        <v>0</v>
      </c>
      <c r="P3484" s="3">
        <f ca="1">IF($B3484&lt;&gt;"",SUMIF(INDIRECT("ИсходныеДанные!$"&amp;$K$4&amp;"$2:$"&amp;$K$4&amp;"$50000"),$B3484&amp;"#"&amp;P$6,INDIRECT("ИсходныеДанные!$J$2:$J$50000")),0)</f>
        <v>0</v>
      </c>
      <c r="Q3484" s="3">
        <f ca="1">IF($B3484&lt;&gt;"",SUMIF(INDIRECT("ИсходныеДанные!$"&amp;$K$4&amp;"$2:$"&amp;$K$4&amp;"$50000"),$B3484&amp;"#"&amp;Q$6,INDIRECT("ИсходныеДанные!$J$2:$J$50000")),0)</f>
        <v>0</v>
      </c>
      <c r="R3484" s="3">
        <f ca="1">IF($B3484&lt;&gt;"",SUMIF(INDIRECT("ИсходныеДанные!$"&amp;$K$4&amp;"$2:$"&amp;$K$4&amp;"$50000"),$B3484&amp;"#"&amp;R$6,INDIRECT("ИсходныеДанные!$J$2:$J$50000")),0)</f>
        <v>0</v>
      </c>
      <c r="S3484" s="3">
        <f ca="1">IF($B3484&lt;&gt;"",SUMIF(INDIRECT("ИсходныеДанные!$"&amp;$K$4&amp;"$2:$"&amp;$K$4&amp;"$50000"),$B3484&amp;"#"&amp;S$6,INDIRECT("ИсходныеДанные!$J$2:$J$50000")),0)</f>
        <v>0</v>
      </c>
      <c r="T3484" s="3">
        <f ca="1">IF($B3484&lt;&gt;"",SUMIF(INDIRECT("ИсходныеДанные!$"&amp;$K$4&amp;"$2:$"&amp;$K$4&amp;"$50000"),$B3484&amp;"#"&amp;T$6,INDIRECT("ИсходныеДанные!$J$2:$J$50000")),0)</f>
        <v>0</v>
      </c>
      <c r="U3484" s="3">
        <f ca="1">IF($B3484&lt;&gt;"",SUMIF(INDIRECT("ИсходныеДанные!$"&amp;$K$4&amp;"$2:$"&amp;$K$4&amp;"$50000"),$B3484&amp;"#"&amp;U$6,INDIRECT("ИсходныеДанные!$J$2:$J$50000")),0)</f>
        <v>0</v>
      </c>
      <c r="V3484" s="3">
        <f ca="1">IF($B3484&lt;&gt;"",SUMIF(INDIRECT("ИсходныеДанные!$"&amp;$K$4&amp;"$2:$"&amp;$K$4&amp;"$50000"),$B3484&amp;"#"&amp;V$6,INDIRECT("ИсходныеДанные!$J$2:$J$50000")),0)</f>
        <v>0</v>
      </c>
      <c r="W3484" s="16" t="e">
        <f ca="1">SUM(K3484:V3484)/Пофамильно!$R$1</f>
        <v>#DIV/0!</v>
      </c>
    </row>
    <row r="3485" spans="1:23" x14ac:dyDescent="0.25">
      <c r="A3485" s="10" t="str">
        <f t="shared" ca="1" si="56"/>
        <v>delete</v>
      </c>
      <c r="B3485" s="16" cm="1">
        <f t="array" aca="1" ref="B3485" ca="1">INDIRECT("УникальныеСписки!D"&amp;ROW()-$L$4)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14"/>
      <c r="G3485" s="81" t="str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84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84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84" t="str" cm="1">
        <f t="array" aca="1" ref="J3485" ca="1">_xlfn.XLOOKUP($B3485,INDIRECT(SUBSTITUTE("ИсходныеДанные!$где$2:$где$50000","где",$B$4)),INDIRECT(SUBSTITUTE("ИсходныеДанные!$что$2:$что$50000","что",J$4)),"",0,1)</f>
        <v/>
      </c>
      <c r="K3485" s="3">
        <f ca="1">IF($B3485&lt;&gt;"",SUMIF(INDIRECT("ИсходныеДанные!$"&amp;$K$4&amp;"$2:$"&amp;$K$4&amp;"$50000"),$B3485&amp;"#"&amp;K$6,INDIRECT("ИсходныеДанные!$J$2:$J$50000")),0)</f>
        <v>0</v>
      </c>
      <c r="L3485" s="3">
        <f ca="1">IF($B3485&lt;&gt;"",SUMIF(INDIRECT("ИсходныеДанные!$"&amp;$K$4&amp;"$2:$"&amp;$K$4&amp;"$50000"),$B3485&amp;"#"&amp;L$6,INDIRECT("ИсходныеДанные!$J$2:$J$50000")),0)</f>
        <v>0</v>
      </c>
      <c r="M3485" s="3">
        <f ca="1">IF($B3485&lt;&gt;"",SUMIF(INDIRECT("ИсходныеДанные!$"&amp;$K$4&amp;"$2:$"&amp;$K$4&amp;"$50000"),$B3485&amp;"#"&amp;M$6,INDIRECT("ИсходныеДанные!$J$2:$J$50000")),0)</f>
        <v>0</v>
      </c>
      <c r="N3485" s="3">
        <f ca="1">IF($B3485&lt;&gt;"",SUMIF(INDIRECT("ИсходныеДанные!$"&amp;$K$4&amp;"$2:$"&amp;$K$4&amp;"$50000"),$B3485&amp;"#"&amp;N$6,INDIRECT("ИсходныеДанные!$J$2:$J$50000")),0)</f>
        <v>0</v>
      </c>
      <c r="O3485" s="3">
        <f ca="1">IF($B3485&lt;&gt;"",SUMIF(INDIRECT("ИсходныеДанные!$"&amp;$K$4&amp;"$2:$"&amp;$K$4&amp;"$50000"),$B3485&amp;"#"&amp;O$6,INDIRECT("ИсходныеДанные!$J$2:$J$50000")),0)</f>
        <v>0</v>
      </c>
      <c r="P3485" s="3">
        <f ca="1">IF($B3485&lt;&gt;"",SUMIF(INDIRECT("ИсходныеДанные!$"&amp;$K$4&amp;"$2:$"&amp;$K$4&amp;"$50000"),$B3485&amp;"#"&amp;P$6,INDIRECT("ИсходныеДанные!$J$2:$J$50000")),0)</f>
        <v>0</v>
      </c>
      <c r="Q3485" s="3">
        <f ca="1">IF($B3485&lt;&gt;"",SUMIF(INDIRECT("ИсходныеДанные!$"&amp;$K$4&amp;"$2:$"&amp;$K$4&amp;"$50000"),$B3485&amp;"#"&amp;Q$6,INDIRECT("ИсходныеДанные!$J$2:$J$50000")),0)</f>
        <v>0</v>
      </c>
      <c r="R3485" s="3">
        <f ca="1">IF($B3485&lt;&gt;"",SUMIF(INDIRECT("ИсходныеДанные!$"&amp;$K$4&amp;"$2:$"&amp;$K$4&amp;"$50000"),$B3485&amp;"#"&amp;R$6,INDIRECT("ИсходныеДанные!$J$2:$J$50000")),0)</f>
        <v>0</v>
      </c>
      <c r="S3485" s="3">
        <f ca="1">IF($B3485&lt;&gt;"",SUMIF(INDIRECT("ИсходныеДанные!$"&amp;$K$4&amp;"$2:$"&amp;$K$4&amp;"$50000"),$B3485&amp;"#"&amp;S$6,INDIRECT("ИсходныеДанные!$J$2:$J$50000")),0)</f>
        <v>0</v>
      </c>
      <c r="T3485" s="3">
        <f ca="1">IF($B3485&lt;&gt;"",SUMIF(INDIRECT("ИсходныеДанные!$"&amp;$K$4&amp;"$2:$"&amp;$K$4&amp;"$50000"),$B3485&amp;"#"&amp;T$6,INDIRECT("ИсходныеДанные!$J$2:$J$50000")),0)</f>
        <v>0</v>
      </c>
      <c r="U3485" s="3">
        <f ca="1">IF($B3485&lt;&gt;"",SUMIF(INDIRECT("ИсходныеДанные!$"&amp;$K$4&amp;"$2:$"&amp;$K$4&amp;"$50000"),$B3485&amp;"#"&amp;U$6,INDIRECT("ИсходныеДанные!$J$2:$J$50000")),0)</f>
        <v>0</v>
      </c>
      <c r="V3485" s="3">
        <f ca="1">IF($B3485&lt;&gt;"",SUMIF(INDIRECT("ИсходныеДанные!$"&amp;$K$4&amp;"$2:$"&amp;$K$4&amp;"$50000"),$B3485&amp;"#"&amp;V$6,INDIRECT("ИсходныеДанные!$J$2:$J$50000")),0)</f>
        <v>0</v>
      </c>
      <c r="W3485" s="16" t="e">
        <f ca="1">SUM(K3485:V3485)/Пофамильно!$R$1</f>
        <v>#DIV/0!</v>
      </c>
    </row>
    <row r="3486" spans="1:23" x14ac:dyDescent="0.25">
      <c r="A3486" s="10" t="str">
        <f t="shared" ca="1" si="56"/>
        <v>delete</v>
      </c>
      <c r="B3486" s="16" cm="1">
        <f t="array" aca="1" ref="B3486" ca="1">INDIRECT("УникальныеСписки!D"&amp;ROW()-$L$4)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14"/>
      <c r="G3486" s="81" t="str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84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84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84" t="str" cm="1">
        <f t="array" aca="1" ref="J3486" ca="1">_xlfn.XLOOKUP($B3486,INDIRECT(SUBSTITUTE("ИсходныеДанные!$где$2:$где$50000","где",$B$4)),INDIRECT(SUBSTITUTE("ИсходныеДанные!$что$2:$что$50000","что",J$4)),"",0,1)</f>
        <v/>
      </c>
      <c r="K3486" s="3">
        <f ca="1">IF($B3486&lt;&gt;"",SUMIF(INDIRECT("ИсходныеДанные!$"&amp;$K$4&amp;"$2:$"&amp;$K$4&amp;"$50000"),$B3486&amp;"#"&amp;K$6,INDIRECT("ИсходныеДанные!$J$2:$J$50000")),0)</f>
        <v>0</v>
      </c>
      <c r="L3486" s="3">
        <f ca="1">IF($B3486&lt;&gt;"",SUMIF(INDIRECT("ИсходныеДанные!$"&amp;$K$4&amp;"$2:$"&amp;$K$4&amp;"$50000"),$B3486&amp;"#"&amp;L$6,INDIRECT("ИсходныеДанные!$J$2:$J$50000")),0)</f>
        <v>0</v>
      </c>
      <c r="M3486" s="3">
        <f ca="1">IF($B3486&lt;&gt;"",SUMIF(INDIRECT("ИсходныеДанные!$"&amp;$K$4&amp;"$2:$"&amp;$K$4&amp;"$50000"),$B3486&amp;"#"&amp;M$6,INDIRECT("ИсходныеДанные!$J$2:$J$50000")),0)</f>
        <v>0</v>
      </c>
      <c r="N3486" s="3">
        <f ca="1">IF($B3486&lt;&gt;"",SUMIF(INDIRECT("ИсходныеДанные!$"&amp;$K$4&amp;"$2:$"&amp;$K$4&amp;"$50000"),$B3486&amp;"#"&amp;N$6,INDIRECT("ИсходныеДанные!$J$2:$J$50000")),0)</f>
        <v>0</v>
      </c>
      <c r="O3486" s="3">
        <f ca="1">IF($B3486&lt;&gt;"",SUMIF(INDIRECT("ИсходныеДанные!$"&amp;$K$4&amp;"$2:$"&amp;$K$4&amp;"$50000"),$B3486&amp;"#"&amp;O$6,INDIRECT("ИсходныеДанные!$J$2:$J$50000")),0)</f>
        <v>0</v>
      </c>
      <c r="P3486" s="3">
        <f ca="1">IF($B3486&lt;&gt;"",SUMIF(INDIRECT("ИсходныеДанные!$"&amp;$K$4&amp;"$2:$"&amp;$K$4&amp;"$50000"),$B3486&amp;"#"&amp;P$6,INDIRECT("ИсходныеДанные!$J$2:$J$50000")),0)</f>
        <v>0</v>
      </c>
      <c r="Q3486" s="3">
        <f ca="1">IF($B3486&lt;&gt;"",SUMIF(INDIRECT("ИсходныеДанные!$"&amp;$K$4&amp;"$2:$"&amp;$K$4&amp;"$50000"),$B3486&amp;"#"&amp;Q$6,INDIRECT("ИсходныеДанные!$J$2:$J$50000")),0)</f>
        <v>0</v>
      </c>
      <c r="R3486" s="3">
        <f ca="1">IF($B3486&lt;&gt;"",SUMIF(INDIRECT("ИсходныеДанные!$"&amp;$K$4&amp;"$2:$"&amp;$K$4&amp;"$50000"),$B3486&amp;"#"&amp;R$6,INDIRECT("ИсходныеДанные!$J$2:$J$50000")),0)</f>
        <v>0</v>
      </c>
      <c r="S3486" s="3">
        <f ca="1">IF($B3486&lt;&gt;"",SUMIF(INDIRECT("ИсходныеДанные!$"&amp;$K$4&amp;"$2:$"&amp;$K$4&amp;"$50000"),$B3486&amp;"#"&amp;S$6,INDIRECT("ИсходныеДанные!$J$2:$J$50000")),0)</f>
        <v>0</v>
      </c>
      <c r="T3486" s="3">
        <f ca="1">IF($B3486&lt;&gt;"",SUMIF(INDIRECT("ИсходныеДанные!$"&amp;$K$4&amp;"$2:$"&amp;$K$4&amp;"$50000"),$B3486&amp;"#"&amp;T$6,INDIRECT("ИсходныеДанные!$J$2:$J$50000")),0)</f>
        <v>0</v>
      </c>
      <c r="U3486" s="3">
        <f ca="1">IF($B3486&lt;&gt;"",SUMIF(INDIRECT("ИсходныеДанные!$"&amp;$K$4&amp;"$2:$"&amp;$K$4&amp;"$50000"),$B3486&amp;"#"&amp;U$6,INDIRECT("ИсходныеДанные!$J$2:$J$50000")),0)</f>
        <v>0</v>
      </c>
      <c r="V3486" s="3">
        <f ca="1">IF($B3486&lt;&gt;"",SUMIF(INDIRECT("ИсходныеДанные!$"&amp;$K$4&amp;"$2:$"&amp;$K$4&amp;"$50000"),$B3486&amp;"#"&amp;V$6,INDIRECT("ИсходныеДанные!$J$2:$J$50000")),0)</f>
        <v>0</v>
      </c>
      <c r="W3486" s="16" t="e">
        <f ca="1">SUM(K3486:V3486)/Пофамильно!$R$1</f>
        <v>#DIV/0!</v>
      </c>
    </row>
    <row r="3487" spans="1:23" x14ac:dyDescent="0.25">
      <c r="A3487" s="10" t="str">
        <f t="shared" ca="1" si="56"/>
        <v>delete</v>
      </c>
      <c r="B3487" s="16" cm="1">
        <f t="array" aca="1" ref="B3487" ca="1">INDIRECT("УникальныеСписки!D"&amp;ROW()-$L$4)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14"/>
      <c r="G3487" s="81" t="str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84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84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84" t="str" cm="1">
        <f t="array" aca="1" ref="J3487" ca="1">_xlfn.XLOOKUP($B3487,INDIRECT(SUBSTITUTE("ИсходныеДанные!$где$2:$где$50000","где",$B$4)),INDIRECT(SUBSTITUTE("ИсходныеДанные!$что$2:$что$50000","что",J$4)),"",0,1)</f>
        <v/>
      </c>
      <c r="K3487" s="3">
        <f ca="1">IF($B3487&lt;&gt;"",SUMIF(INDIRECT("ИсходныеДанные!$"&amp;$K$4&amp;"$2:$"&amp;$K$4&amp;"$50000"),$B3487&amp;"#"&amp;K$6,INDIRECT("ИсходныеДанные!$J$2:$J$50000")),0)</f>
        <v>0</v>
      </c>
      <c r="L3487" s="3">
        <f ca="1">IF($B3487&lt;&gt;"",SUMIF(INDIRECT("ИсходныеДанные!$"&amp;$K$4&amp;"$2:$"&amp;$K$4&amp;"$50000"),$B3487&amp;"#"&amp;L$6,INDIRECT("ИсходныеДанные!$J$2:$J$50000")),0)</f>
        <v>0</v>
      </c>
      <c r="M3487" s="3">
        <f ca="1">IF($B3487&lt;&gt;"",SUMIF(INDIRECT("ИсходныеДанные!$"&amp;$K$4&amp;"$2:$"&amp;$K$4&amp;"$50000"),$B3487&amp;"#"&amp;M$6,INDIRECT("ИсходныеДанные!$J$2:$J$50000")),0)</f>
        <v>0</v>
      </c>
      <c r="N3487" s="3">
        <f ca="1">IF($B3487&lt;&gt;"",SUMIF(INDIRECT("ИсходныеДанные!$"&amp;$K$4&amp;"$2:$"&amp;$K$4&amp;"$50000"),$B3487&amp;"#"&amp;N$6,INDIRECT("ИсходныеДанные!$J$2:$J$50000")),0)</f>
        <v>0</v>
      </c>
      <c r="O3487" s="3">
        <f ca="1">IF($B3487&lt;&gt;"",SUMIF(INDIRECT("ИсходныеДанные!$"&amp;$K$4&amp;"$2:$"&amp;$K$4&amp;"$50000"),$B3487&amp;"#"&amp;O$6,INDIRECT("ИсходныеДанные!$J$2:$J$50000")),0)</f>
        <v>0</v>
      </c>
      <c r="P3487" s="3">
        <f ca="1">IF($B3487&lt;&gt;"",SUMIF(INDIRECT("ИсходныеДанные!$"&amp;$K$4&amp;"$2:$"&amp;$K$4&amp;"$50000"),$B3487&amp;"#"&amp;P$6,INDIRECT("ИсходныеДанные!$J$2:$J$50000")),0)</f>
        <v>0</v>
      </c>
      <c r="Q3487" s="3">
        <f ca="1">IF($B3487&lt;&gt;"",SUMIF(INDIRECT("ИсходныеДанные!$"&amp;$K$4&amp;"$2:$"&amp;$K$4&amp;"$50000"),$B3487&amp;"#"&amp;Q$6,INDIRECT("ИсходныеДанные!$J$2:$J$50000")),0)</f>
        <v>0</v>
      </c>
      <c r="R3487" s="3">
        <f ca="1">IF($B3487&lt;&gt;"",SUMIF(INDIRECT("ИсходныеДанные!$"&amp;$K$4&amp;"$2:$"&amp;$K$4&amp;"$50000"),$B3487&amp;"#"&amp;R$6,INDIRECT("ИсходныеДанные!$J$2:$J$50000")),0)</f>
        <v>0</v>
      </c>
      <c r="S3487" s="3">
        <f ca="1">IF($B3487&lt;&gt;"",SUMIF(INDIRECT("ИсходныеДанные!$"&amp;$K$4&amp;"$2:$"&amp;$K$4&amp;"$50000"),$B3487&amp;"#"&amp;S$6,INDIRECT("ИсходныеДанные!$J$2:$J$50000")),0)</f>
        <v>0</v>
      </c>
      <c r="T3487" s="3">
        <f ca="1">IF($B3487&lt;&gt;"",SUMIF(INDIRECT("ИсходныеДанные!$"&amp;$K$4&amp;"$2:$"&amp;$K$4&amp;"$50000"),$B3487&amp;"#"&amp;T$6,INDIRECT("ИсходныеДанные!$J$2:$J$50000")),0)</f>
        <v>0</v>
      </c>
      <c r="U3487" s="3">
        <f ca="1">IF($B3487&lt;&gt;"",SUMIF(INDIRECT("ИсходныеДанные!$"&amp;$K$4&amp;"$2:$"&amp;$K$4&amp;"$50000"),$B3487&amp;"#"&amp;U$6,INDIRECT("ИсходныеДанные!$J$2:$J$50000")),0)</f>
        <v>0</v>
      </c>
      <c r="V3487" s="3">
        <f ca="1">IF($B3487&lt;&gt;"",SUMIF(INDIRECT("ИсходныеДанные!$"&amp;$K$4&amp;"$2:$"&amp;$K$4&amp;"$50000"),$B3487&amp;"#"&amp;V$6,INDIRECT("ИсходныеДанные!$J$2:$J$50000")),0)</f>
        <v>0</v>
      </c>
      <c r="W3487" s="16" t="e">
        <f ca="1">SUM(K3487:V3487)/Пофамильно!$R$1</f>
        <v>#DIV/0!</v>
      </c>
    </row>
    <row r="3488" spans="1:23" x14ac:dyDescent="0.25">
      <c r="A3488" s="10" t="str">
        <f t="shared" ca="1" si="56"/>
        <v>delete</v>
      </c>
      <c r="B3488" s="16" cm="1">
        <f t="array" aca="1" ref="B3488" ca="1">INDIRECT("УникальныеСписки!D"&amp;ROW()-$L$4)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14"/>
      <c r="G3488" s="81" t="str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84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84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84" t="str" cm="1">
        <f t="array" aca="1" ref="J3488" ca="1">_xlfn.XLOOKUP($B3488,INDIRECT(SUBSTITUTE("ИсходныеДанные!$где$2:$где$50000","где",$B$4)),INDIRECT(SUBSTITUTE("ИсходныеДанные!$что$2:$что$50000","что",J$4)),"",0,1)</f>
        <v/>
      </c>
      <c r="K3488" s="3">
        <f ca="1">IF($B3488&lt;&gt;"",SUMIF(INDIRECT("ИсходныеДанные!$"&amp;$K$4&amp;"$2:$"&amp;$K$4&amp;"$50000"),$B3488&amp;"#"&amp;K$6,INDIRECT("ИсходныеДанные!$J$2:$J$50000")),0)</f>
        <v>0</v>
      </c>
      <c r="L3488" s="3">
        <f ca="1">IF($B3488&lt;&gt;"",SUMIF(INDIRECT("ИсходныеДанные!$"&amp;$K$4&amp;"$2:$"&amp;$K$4&amp;"$50000"),$B3488&amp;"#"&amp;L$6,INDIRECT("ИсходныеДанные!$J$2:$J$50000")),0)</f>
        <v>0</v>
      </c>
      <c r="M3488" s="3">
        <f ca="1">IF($B3488&lt;&gt;"",SUMIF(INDIRECT("ИсходныеДанные!$"&amp;$K$4&amp;"$2:$"&amp;$K$4&amp;"$50000"),$B3488&amp;"#"&amp;M$6,INDIRECT("ИсходныеДанные!$J$2:$J$50000")),0)</f>
        <v>0</v>
      </c>
      <c r="N3488" s="3">
        <f ca="1">IF($B3488&lt;&gt;"",SUMIF(INDIRECT("ИсходныеДанные!$"&amp;$K$4&amp;"$2:$"&amp;$K$4&amp;"$50000"),$B3488&amp;"#"&amp;N$6,INDIRECT("ИсходныеДанные!$J$2:$J$50000")),0)</f>
        <v>0</v>
      </c>
      <c r="O3488" s="3">
        <f ca="1">IF($B3488&lt;&gt;"",SUMIF(INDIRECT("ИсходныеДанные!$"&amp;$K$4&amp;"$2:$"&amp;$K$4&amp;"$50000"),$B3488&amp;"#"&amp;O$6,INDIRECT("ИсходныеДанные!$J$2:$J$50000")),0)</f>
        <v>0</v>
      </c>
      <c r="P3488" s="3">
        <f ca="1">IF($B3488&lt;&gt;"",SUMIF(INDIRECT("ИсходныеДанные!$"&amp;$K$4&amp;"$2:$"&amp;$K$4&amp;"$50000"),$B3488&amp;"#"&amp;P$6,INDIRECT("ИсходныеДанные!$J$2:$J$50000")),0)</f>
        <v>0</v>
      </c>
      <c r="Q3488" s="3">
        <f ca="1">IF($B3488&lt;&gt;"",SUMIF(INDIRECT("ИсходныеДанные!$"&amp;$K$4&amp;"$2:$"&amp;$K$4&amp;"$50000"),$B3488&amp;"#"&amp;Q$6,INDIRECT("ИсходныеДанные!$J$2:$J$50000")),0)</f>
        <v>0</v>
      </c>
      <c r="R3488" s="3">
        <f ca="1">IF($B3488&lt;&gt;"",SUMIF(INDIRECT("ИсходныеДанные!$"&amp;$K$4&amp;"$2:$"&amp;$K$4&amp;"$50000"),$B3488&amp;"#"&amp;R$6,INDIRECT("ИсходныеДанные!$J$2:$J$50000")),0)</f>
        <v>0</v>
      </c>
      <c r="S3488" s="3">
        <f ca="1">IF($B3488&lt;&gt;"",SUMIF(INDIRECT("ИсходныеДанные!$"&amp;$K$4&amp;"$2:$"&amp;$K$4&amp;"$50000"),$B3488&amp;"#"&amp;S$6,INDIRECT("ИсходныеДанные!$J$2:$J$50000")),0)</f>
        <v>0</v>
      </c>
      <c r="T3488" s="3">
        <f ca="1">IF($B3488&lt;&gt;"",SUMIF(INDIRECT("ИсходныеДанные!$"&amp;$K$4&amp;"$2:$"&amp;$K$4&amp;"$50000"),$B3488&amp;"#"&amp;T$6,INDIRECT("ИсходныеДанные!$J$2:$J$50000")),0)</f>
        <v>0</v>
      </c>
      <c r="U3488" s="3">
        <f ca="1">IF($B3488&lt;&gt;"",SUMIF(INDIRECT("ИсходныеДанные!$"&amp;$K$4&amp;"$2:$"&amp;$K$4&amp;"$50000"),$B3488&amp;"#"&amp;U$6,INDIRECT("ИсходныеДанные!$J$2:$J$50000")),0)</f>
        <v>0</v>
      </c>
      <c r="V3488" s="3">
        <f ca="1">IF($B3488&lt;&gt;"",SUMIF(INDIRECT("ИсходныеДанные!$"&amp;$K$4&amp;"$2:$"&amp;$K$4&amp;"$50000"),$B3488&amp;"#"&amp;V$6,INDIRECT("ИсходныеДанные!$J$2:$J$50000")),0)</f>
        <v>0</v>
      </c>
      <c r="W3488" s="16" t="e">
        <f ca="1">SUM(K3488:V3488)/Пофамильно!$R$1</f>
        <v>#DIV/0!</v>
      </c>
    </row>
    <row r="3489" spans="1:23" x14ac:dyDescent="0.25">
      <c r="A3489" s="10" t="str">
        <f t="shared" ca="1" si="56"/>
        <v>delete</v>
      </c>
      <c r="B3489" s="16" cm="1">
        <f t="array" aca="1" ref="B3489" ca="1">INDIRECT("УникальныеСписки!D"&amp;ROW()-$L$4)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14"/>
      <c r="G3489" s="81" t="str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84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84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84" t="str" cm="1">
        <f t="array" aca="1" ref="J3489" ca="1">_xlfn.XLOOKUP($B3489,INDIRECT(SUBSTITUTE("ИсходныеДанные!$где$2:$где$50000","где",$B$4)),INDIRECT(SUBSTITUTE("ИсходныеДанные!$что$2:$что$50000","что",J$4)),"",0,1)</f>
        <v/>
      </c>
      <c r="K3489" s="3">
        <f ca="1">IF($B3489&lt;&gt;"",SUMIF(INDIRECT("ИсходныеДанные!$"&amp;$K$4&amp;"$2:$"&amp;$K$4&amp;"$50000"),$B3489&amp;"#"&amp;K$6,INDIRECT("ИсходныеДанные!$J$2:$J$50000")),0)</f>
        <v>0</v>
      </c>
      <c r="L3489" s="3">
        <f ca="1">IF($B3489&lt;&gt;"",SUMIF(INDIRECT("ИсходныеДанные!$"&amp;$K$4&amp;"$2:$"&amp;$K$4&amp;"$50000"),$B3489&amp;"#"&amp;L$6,INDIRECT("ИсходныеДанные!$J$2:$J$50000")),0)</f>
        <v>0</v>
      </c>
      <c r="M3489" s="3">
        <f ca="1">IF($B3489&lt;&gt;"",SUMIF(INDIRECT("ИсходныеДанные!$"&amp;$K$4&amp;"$2:$"&amp;$K$4&amp;"$50000"),$B3489&amp;"#"&amp;M$6,INDIRECT("ИсходныеДанные!$J$2:$J$50000")),0)</f>
        <v>0</v>
      </c>
      <c r="N3489" s="3">
        <f ca="1">IF($B3489&lt;&gt;"",SUMIF(INDIRECT("ИсходныеДанные!$"&amp;$K$4&amp;"$2:$"&amp;$K$4&amp;"$50000"),$B3489&amp;"#"&amp;N$6,INDIRECT("ИсходныеДанные!$J$2:$J$50000")),0)</f>
        <v>0</v>
      </c>
      <c r="O3489" s="3">
        <f ca="1">IF($B3489&lt;&gt;"",SUMIF(INDIRECT("ИсходныеДанные!$"&amp;$K$4&amp;"$2:$"&amp;$K$4&amp;"$50000"),$B3489&amp;"#"&amp;O$6,INDIRECT("ИсходныеДанные!$J$2:$J$50000")),0)</f>
        <v>0</v>
      </c>
      <c r="P3489" s="3">
        <f ca="1">IF($B3489&lt;&gt;"",SUMIF(INDIRECT("ИсходныеДанные!$"&amp;$K$4&amp;"$2:$"&amp;$K$4&amp;"$50000"),$B3489&amp;"#"&amp;P$6,INDIRECT("ИсходныеДанные!$J$2:$J$50000")),0)</f>
        <v>0</v>
      </c>
      <c r="Q3489" s="3">
        <f ca="1">IF($B3489&lt;&gt;"",SUMIF(INDIRECT("ИсходныеДанные!$"&amp;$K$4&amp;"$2:$"&amp;$K$4&amp;"$50000"),$B3489&amp;"#"&amp;Q$6,INDIRECT("ИсходныеДанные!$J$2:$J$50000")),0)</f>
        <v>0</v>
      </c>
      <c r="R3489" s="3">
        <f ca="1">IF($B3489&lt;&gt;"",SUMIF(INDIRECT("ИсходныеДанные!$"&amp;$K$4&amp;"$2:$"&amp;$K$4&amp;"$50000"),$B3489&amp;"#"&amp;R$6,INDIRECT("ИсходныеДанные!$J$2:$J$50000")),0)</f>
        <v>0</v>
      </c>
      <c r="S3489" s="3">
        <f ca="1">IF($B3489&lt;&gt;"",SUMIF(INDIRECT("ИсходныеДанные!$"&amp;$K$4&amp;"$2:$"&amp;$K$4&amp;"$50000"),$B3489&amp;"#"&amp;S$6,INDIRECT("ИсходныеДанные!$J$2:$J$50000")),0)</f>
        <v>0</v>
      </c>
      <c r="T3489" s="3">
        <f ca="1">IF($B3489&lt;&gt;"",SUMIF(INDIRECT("ИсходныеДанные!$"&amp;$K$4&amp;"$2:$"&amp;$K$4&amp;"$50000"),$B3489&amp;"#"&amp;T$6,INDIRECT("ИсходныеДанные!$J$2:$J$50000")),0)</f>
        <v>0</v>
      </c>
      <c r="U3489" s="3">
        <f ca="1">IF($B3489&lt;&gt;"",SUMIF(INDIRECT("ИсходныеДанные!$"&amp;$K$4&amp;"$2:$"&amp;$K$4&amp;"$50000"),$B3489&amp;"#"&amp;U$6,INDIRECT("ИсходныеДанные!$J$2:$J$50000")),0)</f>
        <v>0</v>
      </c>
      <c r="V3489" s="3">
        <f ca="1">IF($B3489&lt;&gt;"",SUMIF(INDIRECT("ИсходныеДанные!$"&amp;$K$4&amp;"$2:$"&amp;$K$4&amp;"$50000"),$B3489&amp;"#"&amp;V$6,INDIRECT("ИсходныеДанные!$J$2:$J$50000")),0)</f>
        <v>0</v>
      </c>
      <c r="W3489" s="16" t="e">
        <f ca="1">SUM(K3489:V3489)/Пофамильно!$R$1</f>
        <v>#DIV/0!</v>
      </c>
    </row>
    <row r="3490" spans="1:23" x14ac:dyDescent="0.25">
      <c r="A3490" s="10" t="str">
        <f t="shared" ca="1" si="56"/>
        <v>delete</v>
      </c>
      <c r="B3490" s="16" cm="1">
        <f t="array" aca="1" ref="B3490" ca="1">INDIRECT("УникальныеСписки!D"&amp;ROW()-$L$4)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14"/>
      <c r="G3490" s="81" t="str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84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84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84" t="str" cm="1">
        <f t="array" aca="1" ref="J3490" ca="1">_xlfn.XLOOKUP($B3490,INDIRECT(SUBSTITUTE("ИсходныеДанные!$где$2:$где$50000","где",$B$4)),INDIRECT(SUBSTITUTE("ИсходныеДанные!$что$2:$что$50000","что",J$4)),"",0,1)</f>
        <v/>
      </c>
      <c r="K3490" s="3">
        <f ca="1">IF($B3490&lt;&gt;"",SUMIF(INDIRECT("ИсходныеДанные!$"&amp;$K$4&amp;"$2:$"&amp;$K$4&amp;"$50000"),$B3490&amp;"#"&amp;K$6,INDIRECT("ИсходныеДанные!$J$2:$J$50000")),0)</f>
        <v>0</v>
      </c>
      <c r="L3490" s="3">
        <f ca="1">IF($B3490&lt;&gt;"",SUMIF(INDIRECT("ИсходныеДанные!$"&amp;$K$4&amp;"$2:$"&amp;$K$4&amp;"$50000"),$B3490&amp;"#"&amp;L$6,INDIRECT("ИсходныеДанные!$J$2:$J$50000")),0)</f>
        <v>0</v>
      </c>
      <c r="M3490" s="3">
        <f ca="1">IF($B3490&lt;&gt;"",SUMIF(INDIRECT("ИсходныеДанные!$"&amp;$K$4&amp;"$2:$"&amp;$K$4&amp;"$50000"),$B3490&amp;"#"&amp;M$6,INDIRECT("ИсходныеДанные!$J$2:$J$50000")),0)</f>
        <v>0</v>
      </c>
      <c r="N3490" s="3">
        <f ca="1">IF($B3490&lt;&gt;"",SUMIF(INDIRECT("ИсходныеДанные!$"&amp;$K$4&amp;"$2:$"&amp;$K$4&amp;"$50000"),$B3490&amp;"#"&amp;N$6,INDIRECT("ИсходныеДанные!$J$2:$J$50000")),0)</f>
        <v>0</v>
      </c>
      <c r="O3490" s="3">
        <f ca="1">IF($B3490&lt;&gt;"",SUMIF(INDIRECT("ИсходныеДанные!$"&amp;$K$4&amp;"$2:$"&amp;$K$4&amp;"$50000"),$B3490&amp;"#"&amp;O$6,INDIRECT("ИсходныеДанные!$J$2:$J$50000")),0)</f>
        <v>0</v>
      </c>
      <c r="P3490" s="3">
        <f ca="1">IF($B3490&lt;&gt;"",SUMIF(INDIRECT("ИсходныеДанные!$"&amp;$K$4&amp;"$2:$"&amp;$K$4&amp;"$50000"),$B3490&amp;"#"&amp;P$6,INDIRECT("ИсходныеДанные!$J$2:$J$50000")),0)</f>
        <v>0</v>
      </c>
      <c r="Q3490" s="3">
        <f ca="1">IF($B3490&lt;&gt;"",SUMIF(INDIRECT("ИсходныеДанные!$"&amp;$K$4&amp;"$2:$"&amp;$K$4&amp;"$50000"),$B3490&amp;"#"&amp;Q$6,INDIRECT("ИсходныеДанные!$J$2:$J$50000")),0)</f>
        <v>0</v>
      </c>
      <c r="R3490" s="3">
        <f ca="1">IF($B3490&lt;&gt;"",SUMIF(INDIRECT("ИсходныеДанные!$"&amp;$K$4&amp;"$2:$"&amp;$K$4&amp;"$50000"),$B3490&amp;"#"&amp;R$6,INDIRECT("ИсходныеДанные!$J$2:$J$50000")),0)</f>
        <v>0</v>
      </c>
      <c r="S3490" s="3">
        <f ca="1">IF($B3490&lt;&gt;"",SUMIF(INDIRECT("ИсходныеДанные!$"&amp;$K$4&amp;"$2:$"&amp;$K$4&amp;"$50000"),$B3490&amp;"#"&amp;S$6,INDIRECT("ИсходныеДанные!$J$2:$J$50000")),0)</f>
        <v>0</v>
      </c>
      <c r="T3490" s="3">
        <f ca="1">IF($B3490&lt;&gt;"",SUMIF(INDIRECT("ИсходныеДанные!$"&amp;$K$4&amp;"$2:$"&amp;$K$4&amp;"$50000"),$B3490&amp;"#"&amp;T$6,INDIRECT("ИсходныеДанные!$J$2:$J$50000")),0)</f>
        <v>0</v>
      </c>
      <c r="U3490" s="3">
        <f ca="1">IF($B3490&lt;&gt;"",SUMIF(INDIRECT("ИсходныеДанные!$"&amp;$K$4&amp;"$2:$"&amp;$K$4&amp;"$50000"),$B3490&amp;"#"&amp;U$6,INDIRECT("ИсходныеДанные!$J$2:$J$50000")),0)</f>
        <v>0</v>
      </c>
      <c r="V3490" s="3">
        <f ca="1">IF($B3490&lt;&gt;"",SUMIF(INDIRECT("ИсходныеДанные!$"&amp;$K$4&amp;"$2:$"&amp;$K$4&amp;"$50000"),$B3490&amp;"#"&amp;V$6,INDIRECT("ИсходныеДанные!$J$2:$J$50000")),0)</f>
        <v>0</v>
      </c>
      <c r="W3490" s="16" t="e">
        <f ca="1">SUM(K3490:V3490)/Пофамильно!$R$1</f>
        <v>#DIV/0!</v>
      </c>
    </row>
    <row r="3491" spans="1:23" x14ac:dyDescent="0.25">
      <c r="A3491" s="10" t="str">
        <f t="shared" ca="1" si="56"/>
        <v>delete</v>
      </c>
      <c r="B3491" s="16" cm="1">
        <f t="array" aca="1" ref="B3491" ca="1">INDIRECT("УникальныеСписки!D"&amp;ROW()-$L$4)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14"/>
      <c r="G3491" s="81" t="str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84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84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84" t="str" cm="1">
        <f t="array" aca="1" ref="J3491" ca="1">_xlfn.XLOOKUP($B3491,INDIRECT(SUBSTITUTE("ИсходныеДанные!$где$2:$где$50000","где",$B$4)),INDIRECT(SUBSTITUTE("ИсходныеДанные!$что$2:$что$50000","что",J$4)),"",0,1)</f>
        <v/>
      </c>
      <c r="K3491" s="3">
        <f ca="1">IF($B3491&lt;&gt;"",SUMIF(INDIRECT("ИсходныеДанные!$"&amp;$K$4&amp;"$2:$"&amp;$K$4&amp;"$50000"),$B3491&amp;"#"&amp;K$6,INDIRECT("ИсходныеДанные!$J$2:$J$50000")),0)</f>
        <v>0</v>
      </c>
      <c r="L3491" s="3">
        <f ca="1">IF($B3491&lt;&gt;"",SUMIF(INDIRECT("ИсходныеДанные!$"&amp;$K$4&amp;"$2:$"&amp;$K$4&amp;"$50000"),$B3491&amp;"#"&amp;L$6,INDIRECT("ИсходныеДанные!$J$2:$J$50000")),0)</f>
        <v>0</v>
      </c>
      <c r="M3491" s="3">
        <f ca="1">IF($B3491&lt;&gt;"",SUMIF(INDIRECT("ИсходныеДанные!$"&amp;$K$4&amp;"$2:$"&amp;$K$4&amp;"$50000"),$B3491&amp;"#"&amp;M$6,INDIRECT("ИсходныеДанные!$J$2:$J$50000")),0)</f>
        <v>0</v>
      </c>
      <c r="N3491" s="3">
        <f ca="1">IF($B3491&lt;&gt;"",SUMIF(INDIRECT("ИсходныеДанные!$"&amp;$K$4&amp;"$2:$"&amp;$K$4&amp;"$50000"),$B3491&amp;"#"&amp;N$6,INDIRECT("ИсходныеДанные!$J$2:$J$50000")),0)</f>
        <v>0</v>
      </c>
      <c r="O3491" s="3">
        <f ca="1">IF($B3491&lt;&gt;"",SUMIF(INDIRECT("ИсходныеДанные!$"&amp;$K$4&amp;"$2:$"&amp;$K$4&amp;"$50000"),$B3491&amp;"#"&amp;O$6,INDIRECT("ИсходныеДанные!$J$2:$J$50000")),0)</f>
        <v>0</v>
      </c>
      <c r="P3491" s="3">
        <f ca="1">IF($B3491&lt;&gt;"",SUMIF(INDIRECT("ИсходныеДанные!$"&amp;$K$4&amp;"$2:$"&amp;$K$4&amp;"$50000"),$B3491&amp;"#"&amp;P$6,INDIRECT("ИсходныеДанные!$J$2:$J$50000")),0)</f>
        <v>0</v>
      </c>
      <c r="Q3491" s="3">
        <f ca="1">IF($B3491&lt;&gt;"",SUMIF(INDIRECT("ИсходныеДанные!$"&amp;$K$4&amp;"$2:$"&amp;$K$4&amp;"$50000"),$B3491&amp;"#"&amp;Q$6,INDIRECT("ИсходныеДанные!$J$2:$J$50000")),0)</f>
        <v>0</v>
      </c>
      <c r="R3491" s="3">
        <f ca="1">IF($B3491&lt;&gt;"",SUMIF(INDIRECT("ИсходныеДанные!$"&amp;$K$4&amp;"$2:$"&amp;$K$4&amp;"$50000"),$B3491&amp;"#"&amp;R$6,INDIRECT("ИсходныеДанные!$J$2:$J$50000")),0)</f>
        <v>0</v>
      </c>
      <c r="S3491" s="3">
        <f ca="1">IF($B3491&lt;&gt;"",SUMIF(INDIRECT("ИсходныеДанные!$"&amp;$K$4&amp;"$2:$"&amp;$K$4&amp;"$50000"),$B3491&amp;"#"&amp;S$6,INDIRECT("ИсходныеДанные!$J$2:$J$50000")),0)</f>
        <v>0</v>
      </c>
      <c r="T3491" s="3">
        <f ca="1">IF($B3491&lt;&gt;"",SUMIF(INDIRECT("ИсходныеДанные!$"&amp;$K$4&amp;"$2:$"&amp;$K$4&amp;"$50000"),$B3491&amp;"#"&amp;T$6,INDIRECT("ИсходныеДанные!$J$2:$J$50000")),0)</f>
        <v>0</v>
      </c>
      <c r="U3491" s="3">
        <f ca="1">IF($B3491&lt;&gt;"",SUMIF(INDIRECT("ИсходныеДанные!$"&amp;$K$4&amp;"$2:$"&amp;$K$4&amp;"$50000"),$B3491&amp;"#"&amp;U$6,INDIRECT("ИсходныеДанные!$J$2:$J$50000")),0)</f>
        <v>0</v>
      </c>
      <c r="V3491" s="3">
        <f ca="1">IF($B3491&lt;&gt;"",SUMIF(INDIRECT("ИсходныеДанные!$"&amp;$K$4&amp;"$2:$"&amp;$K$4&amp;"$50000"),$B3491&amp;"#"&amp;V$6,INDIRECT("ИсходныеДанные!$J$2:$J$50000")),0)</f>
        <v>0</v>
      </c>
      <c r="W3491" s="16" t="e">
        <f ca="1">SUM(K3491:V3491)/Пофамильно!$R$1</f>
        <v>#DIV/0!</v>
      </c>
    </row>
    <row r="3492" spans="1:23" x14ac:dyDescent="0.25">
      <c r="A3492" s="10" t="str">
        <f t="shared" ca="1" si="56"/>
        <v>delete</v>
      </c>
      <c r="B3492" s="16" cm="1">
        <f t="array" aca="1" ref="B3492" ca="1">INDIRECT("УникальныеСписки!D"&amp;ROW()-$L$4)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14"/>
      <c r="G3492" s="81" t="str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84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84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84" t="str" cm="1">
        <f t="array" aca="1" ref="J3492" ca="1">_xlfn.XLOOKUP($B3492,INDIRECT(SUBSTITUTE("ИсходныеДанные!$где$2:$где$50000","где",$B$4)),INDIRECT(SUBSTITUTE("ИсходныеДанные!$что$2:$что$50000","что",J$4)),"",0,1)</f>
        <v/>
      </c>
      <c r="K3492" s="3">
        <f ca="1">IF($B3492&lt;&gt;"",SUMIF(INDIRECT("ИсходныеДанные!$"&amp;$K$4&amp;"$2:$"&amp;$K$4&amp;"$50000"),$B3492&amp;"#"&amp;K$6,INDIRECT("ИсходныеДанные!$J$2:$J$50000")),0)</f>
        <v>0</v>
      </c>
      <c r="L3492" s="3">
        <f ca="1">IF($B3492&lt;&gt;"",SUMIF(INDIRECT("ИсходныеДанные!$"&amp;$K$4&amp;"$2:$"&amp;$K$4&amp;"$50000"),$B3492&amp;"#"&amp;L$6,INDIRECT("ИсходныеДанные!$J$2:$J$50000")),0)</f>
        <v>0</v>
      </c>
      <c r="M3492" s="3">
        <f ca="1">IF($B3492&lt;&gt;"",SUMIF(INDIRECT("ИсходныеДанные!$"&amp;$K$4&amp;"$2:$"&amp;$K$4&amp;"$50000"),$B3492&amp;"#"&amp;M$6,INDIRECT("ИсходныеДанные!$J$2:$J$50000")),0)</f>
        <v>0</v>
      </c>
      <c r="N3492" s="3">
        <f ca="1">IF($B3492&lt;&gt;"",SUMIF(INDIRECT("ИсходныеДанные!$"&amp;$K$4&amp;"$2:$"&amp;$K$4&amp;"$50000"),$B3492&amp;"#"&amp;N$6,INDIRECT("ИсходныеДанные!$J$2:$J$50000")),0)</f>
        <v>0</v>
      </c>
      <c r="O3492" s="3">
        <f ca="1">IF($B3492&lt;&gt;"",SUMIF(INDIRECT("ИсходныеДанные!$"&amp;$K$4&amp;"$2:$"&amp;$K$4&amp;"$50000"),$B3492&amp;"#"&amp;O$6,INDIRECT("ИсходныеДанные!$J$2:$J$50000")),0)</f>
        <v>0</v>
      </c>
      <c r="P3492" s="3">
        <f ca="1">IF($B3492&lt;&gt;"",SUMIF(INDIRECT("ИсходныеДанные!$"&amp;$K$4&amp;"$2:$"&amp;$K$4&amp;"$50000"),$B3492&amp;"#"&amp;P$6,INDIRECT("ИсходныеДанные!$J$2:$J$50000")),0)</f>
        <v>0</v>
      </c>
      <c r="Q3492" s="3">
        <f ca="1">IF($B3492&lt;&gt;"",SUMIF(INDIRECT("ИсходныеДанные!$"&amp;$K$4&amp;"$2:$"&amp;$K$4&amp;"$50000"),$B3492&amp;"#"&amp;Q$6,INDIRECT("ИсходныеДанные!$J$2:$J$50000")),0)</f>
        <v>0</v>
      </c>
      <c r="R3492" s="3">
        <f ca="1">IF($B3492&lt;&gt;"",SUMIF(INDIRECT("ИсходныеДанные!$"&amp;$K$4&amp;"$2:$"&amp;$K$4&amp;"$50000"),$B3492&amp;"#"&amp;R$6,INDIRECT("ИсходныеДанные!$J$2:$J$50000")),0)</f>
        <v>0</v>
      </c>
      <c r="S3492" s="3">
        <f ca="1">IF($B3492&lt;&gt;"",SUMIF(INDIRECT("ИсходныеДанные!$"&amp;$K$4&amp;"$2:$"&amp;$K$4&amp;"$50000"),$B3492&amp;"#"&amp;S$6,INDIRECT("ИсходныеДанные!$J$2:$J$50000")),0)</f>
        <v>0</v>
      </c>
      <c r="T3492" s="3">
        <f ca="1">IF($B3492&lt;&gt;"",SUMIF(INDIRECT("ИсходныеДанные!$"&amp;$K$4&amp;"$2:$"&amp;$K$4&amp;"$50000"),$B3492&amp;"#"&amp;T$6,INDIRECT("ИсходныеДанные!$J$2:$J$50000")),0)</f>
        <v>0</v>
      </c>
      <c r="U3492" s="3">
        <f ca="1">IF($B3492&lt;&gt;"",SUMIF(INDIRECT("ИсходныеДанные!$"&amp;$K$4&amp;"$2:$"&amp;$K$4&amp;"$50000"),$B3492&amp;"#"&amp;U$6,INDIRECT("ИсходныеДанные!$J$2:$J$50000")),0)</f>
        <v>0</v>
      </c>
      <c r="V3492" s="3">
        <f ca="1">IF($B3492&lt;&gt;"",SUMIF(INDIRECT("ИсходныеДанные!$"&amp;$K$4&amp;"$2:$"&amp;$K$4&amp;"$50000"),$B3492&amp;"#"&amp;V$6,INDIRECT("ИсходныеДанные!$J$2:$J$50000")),0)</f>
        <v>0</v>
      </c>
      <c r="W3492" s="16" t="e">
        <f ca="1">SUM(K3492:V3492)/Пофамильно!$R$1</f>
        <v>#DIV/0!</v>
      </c>
    </row>
    <row r="3493" spans="1:23" x14ac:dyDescent="0.25">
      <c r="A3493" s="10" t="str">
        <f t="shared" ca="1" si="56"/>
        <v>delete</v>
      </c>
      <c r="B3493" s="16" cm="1">
        <f t="array" aca="1" ref="B3493" ca="1">INDIRECT("УникальныеСписки!D"&amp;ROW()-$L$4)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14"/>
      <c r="G3493" s="81" t="str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84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84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84" t="str" cm="1">
        <f t="array" aca="1" ref="J3493" ca="1">_xlfn.XLOOKUP($B3493,INDIRECT(SUBSTITUTE("ИсходныеДанные!$где$2:$где$50000","где",$B$4)),INDIRECT(SUBSTITUTE("ИсходныеДанные!$что$2:$что$50000","что",J$4)),"",0,1)</f>
        <v/>
      </c>
      <c r="K3493" s="3">
        <f ca="1">IF($B3493&lt;&gt;"",SUMIF(INDIRECT("ИсходныеДанные!$"&amp;$K$4&amp;"$2:$"&amp;$K$4&amp;"$50000"),$B3493&amp;"#"&amp;K$6,INDIRECT("ИсходныеДанные!$J$2:$J$50000")),0)</f>
        <v>0</v>
      </c>
      <c r="L3493" s="3">
        <f ca="1">IF($B3493&lt;&gt;"",SUMIF(INDIRECT("ИсходныеДанные!$"&amp;$K$4&amp;"$2:$"&amp;$K$4&amp;"$50000"),$B3493&amp;"#"&amp;L$6,INDIRECT("ИсходныеДанные!$J$2:$J$50000")),0)</f>
        <v>0</v>
      </c>
      <c r="M3493" s="3">
        <f ca="1">IF($B3493&lt;&gt;"",SUMIF(INDIRECT("ИсходныеДанные!$"&amp;$K$4&amp;"$2:$"&amp;$K$4&amp;"$50000"),$B3493&amp;"#"&amp;M$6,INDIRECT("ИсходныеДанные!$J$2:$J$50000")),0)</f>
        <v>0</v>
      </c>
      <c r="N3493" s="3">
        <f ca="1">IF($B3493&lt;&gt;"",SUMIF(INDIRECT("ИсходныеДанные!$"&amp;$K$4&amp;"$2:$"&amp;$K$4&amp;"$50000"),$B3493&amp;"#"&amp;N$6,INDIRECT("ИсходныеДанные!$J$2:$J$50000")),0)</f>
        <v>0</v>
      </c>
      <c r="O3493" s="3">
        <f ca="1">IF($B3493&lt;&gt;"",SUMIF(INDIRECT("ИсходныеДанные!$"&amp;$K$4&amp;"$2:$"&amp;$K$4&amp;"$50000"),$B3493&amp;"#"&amp;O$6,INDIRECT("ИсходныеДанные!$J$2:$J$50000")),0)</f>
        <v>0</v>
      </c>
      <c r="P3493" s="3">
        <f ca="1">IF($B3493&lt;&gt;"",SUMIF(INDIRECT("ИсходныеДанные!$"&amp;$K$4&amp;"$2:$"&amp;$K$4&amp;"$50000"),$B3493&amp;"#"&amp;P$6,INDIRECT("ИсходныеДанные!$J$2:$J$50000")),0)</f>
        <v>0</v>
      </c>
      <c r="Q3493" s="3">
        <f ca="1">IF($B3493&lt;&gt;"",SUMIF(INDIRECT("ИсходныеДанные!$"&amp;$K$4&amp;"$2:$"&amp;$K$4&amp;"$50000"),$B3493&amp;"#"&amp;Q$6,INDIRECT("ИсходныеДанные!$J$2:$J$50000")),0)</f>
        <v>0</v>
      </c>
      <c r="R3493" s="3">
        <f ca="1">IF($B3493&lt;&gt;"",SUMIF(INDIRECT("ИсходныеДанные!$"&amp;$K$4&amp;"$2:$"&amp;$K$4&amp;"$50000"),$B3493&amp;"#"&amp;R$6,INDIRECT("ИсходныеДанные!$J$2:$J$50000")),0)</f>
        <v>0</v>
      </c>
      <c r="S3493" s="3">
        <f ca="1">IF($B3493&lt;&gt;"",SUMIF(INDIRECT("ИсходныеДанные!$"&amp;$K$4&amp;"$2:$"&amp;$K$4&amp;"$50000"),$B3493&amp;"#"&amp;S$6,INDIRECT("ИсходныеДанные!$J$2:$J$50000")),0)</f>
        <v>0</v>
      </c>
      <c r="T3493" s="3">
        <f ca="1">IF($B3493&lt;&gt;"",SUMIF(INDIRECT("ИсходныеДанные!$"&amp;$K$4&amp;"$2:$"&amp;$K$4&amp;"$50000"),$B3493&amp;"#"&amp;T$6,INDIRECT("ИсходныеДанные!$J$2:$J$50000")),0)</f>
        <v>0</v>
      </c>
      <c r="U3493" s="3">
        <f ca="1">IF($B3493&lt;&gt;"",SUMIF(INDIRECT("ИсходныеДанные!$"&amp;$K$4&amp;"$2:$"&amp;$K$4&amp;"$50000"),$B3493&amp;"#"&amp;U$6,INDIRECT("ИсходныеДанные!$J$2:$J$50000")),0)</f>
        <v>0</v>
      </c>
      <c r="V3493" s="3">
        <f ca="1">IF($B3493&lt;&gt;"",SUMIF(INDIRECT("ИсходныеДанные!$"&amp;$K$4&amp;"$2:$"&amp;$K$4&amp;"$50000"),$B3493&amp;"#"&amp;V$6,INDIRECT("ИсходныеДанные!$J$2:$J$50000")),0)</f>
        <v>0</v>
      </c>
      <c r="W3493" s="16" t="e">
        <f ca="1">SUM(K3493:V3493)/Пофамильно!$R$1</f>
        <v>#DIV/0!</v>
      </c>
    </row>
    <row r="3494" spans="1:23" x14ac:dyDescent="0.25">
      <c r="A3494" s="10" t="str">
        <f t="shared" ca="1" si="56"/>
        <v>delete</v>
      </c>
      <c r="B3494" s="16" cm="1">
        <f t="array" aca="1" ref="B3494" ca="1">INDIRECT("УникальныеСписки!D"&amp;ROW()-$L$4)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14"/>
      <c r="G3494" s="81" t="str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84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84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84" t="str" cm="1">
        <f t="array" aca="1" ref="J3494" ca="1">_xlfn.XLOOKUP($B3494,INDIRECT(SUBSTITUTE("ИсходныеДанные!$где$2:$где$50000","где",$B$4)),INDIRECT(SUBSTITUTE("ИсходныеДанные!$что$2:$что$50000","что",J$4)),"",0,1)</f>
        <v/>
      </c>
      <c r="K3494" s="3">
        <f ca="1">IF($B3494&lt;&gt;"",SUMIF(INDIRECT("ИсходныеДанные!$"&amp;$K$4&amp;"$2:$"&amp;$K$4&amp;"$50000"),$B3494&amp;"#"&amp;K$6,INDIRECT("ИсходныеДанные!$J$2:$J$50000")),0)</f>
        <v>0</v>
      </c>
      <c r="L3494" s="3">
        <f ca="1">IF($B3494&lt;&gt;"",SUMIF(INDIRECT("ИсходныеДанные!$"&amp;$K$4&amp;"$2:$"&amp;$K$4&amp;"$50000"),$B3494&amp;"#"&amp;L$6,INDIRECT("ИсходныеДанные!$J$2:$J$50000")),0)</f>
        <v>0</v>
      </c>
      <c r="M3494" s="3">
        <f ca="1">IF($B3494&lt;&gt;"",SUMIF(INDIRECT("ИсходныеДанные!$"&amp;$K$4&amp;"$2:$"&amp;$K$4&amp;"$50000"),$B3494&amp;"#"&amp;M$6,INDIRECT("ИсходныеДанные!$J$2:$J$50000")),0)</f>
        <v>0</v>
      </c>
      <c r="N3494" s="3">
        <f ca="1">IF($B3494&lt;&gt;"",SUMIF(INDIRECT("ИсходныеДанные!$"&amp;$K$4&amp;"$2:$"&amp;$K$4&amp;"$50000"),$B3494&amp;"#"&amp;N$6,INDIRECT("ИсходныеДанные!$J$2:$J$50000")),0)</f>
        <v>0</v>
      </c>
      <c r="O3494" s="3">
        <f ca="1">IF($B3494&lt;&gt;"",SUMIF(INDIRECT("ИсходныеДанные!$"&amp;$K$4&amp;"$2:$"&amp;$K$4&amp;"$50000"),$B3494&amp;"#"&amp;O$6,INDIRECT("ИсходныеДанные!$J$2:$J$50000")),0)</f>
        <v>0</v>
      </c>
      <c r="P3494" s="3">
        <f ca="1">IF($B3494&lt;&gt;"",SUMIF(INDIRECT("ИсходныеДанные!$"&amp;$K$4&amp;"$2:$"&amp;$K$4&amp;"$50000"),$B3494&amp;"#"&amp;P$6,INDIRECT("ИсходныеДанные!$J$2:$J$50000")),0)</f>
        <v>0</v>
      </c>
      <c r="Q3494" s="3">
        <f ca="1">IF($B3494&lt;&gt;"",SUMIF(INDIRECT("ИсходныеДанные!$"&amp;$K$4&amp;"$2:$"&amp;$K$4&amp;"$50000"),$B3494&amp;"#"&amp;Q$6,INDIRECT("ИсходныеДанные!$J$2:$J$50000")),0)</f>
        <v>0</v>
      </c>
      <c r="R3494" s="3">
        <f ca="1">IF($B3494&lt;&gt;"",SUMIF(INDIRECT("ИсходныеДанные!$"&amp;$K$4&amp;"$2:$"&amp;$K$4&amp;"$50000"),$B3494&amp;"#"&amp;R$6,INDIRECT("ИсходныеДанные!$J$2:$J$50000")),0)</f>
        <v>0</v>
      </c>
      <c r="S3494" s="3">
        <f ca="1">IF($B3494&lt;&gt;"",SUMIF(INDIRECT("ИсходныеДанные!$"&amp;$K$4&amp;"$2:$"&amp;$K$4&amp;"$50000"),$B3494&amp;"#"&amp;S$6,INDIRECT("ИсходныеДанные!$J$2:$J$50000")),0)</f>
        <v>0</v>
      </c>
      <c r="T3494" s="3">
        <f ca="1">IF($B3494&lt;&gt;"",SUMIF(INDIRECT("ИсходныеДанные!$"&amp;$K$4&amp;"$2:$"&amp;$K$4&amp;"$50000"),$B3494&amp;"#"&amp;T$6,INDIRECT("ИсходныеДанные!$J$2:$J$50000")),0)</f>
        <v>0</v>
      </c>
      <c r="U3494" s="3">
        <f ca="1">IF($B3494&lt;&gt;"",SUMIF(INDIRECT("ИсходныеДанные!$"&amp;$K$4&amp;"$2:$"&amp;$K$4&amp;"$50000"),$B3494&amp;"#"&amp;U$6,INDIRECT("ИсходныеДанные!$J$2:$J$50000")),0)</f>
        <v>0</v>
      </c>
      <c r="V3494" s="3">
        <f ca="1">IF($B3494&lt;&gt;"",SUMIF(INDIRECT("ИсходныеДанные!$"&amp;$K$4&amp;"$2:$"&amp;$K$4&amp;"$50000"),$B3494&amp;"#"&amp;V$6,INDIRECT("ИсходныеДанные!$J$2:$J$50000")),0)</f>
        <v>0</v>
      </c>
      <c r="W3494" s="16" t="e">
        <f ca="1">SUM(K3494:V3494)/Пофамильно!$R$1</f>
        <v>#DIV/0!</v>
      </c>
    </row>
    <row r="3495" spans="1:23" x14ac:dyDescent="0.25">
      <c r="A3495" s="10" t="str">
        <f t="shared" ca="1" si="56"/>
        <v>delete</v>
      </c>
      <c r="B3495" s="16" cm="1">
        <f t="array" aca="1" ref="B3495" ca="1">INDIRECT("УникальныеСписки!D"&amp;ROW()-$L$4)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14"/>
      <c r="G3495" s="81" t="str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84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84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84" t="str" cm="1">
        <f t="array" aca="1" ref="J3495" ca="1">_xlfn.XLOOKUP($B3495,INDIRECT(SUBSTITUTE("ИсходныеДанные!$где$2:$где$50000","где",$B$4)),INDIRECT(SUBSTITUTE("ИсходныеДанные!$что$2:$что$50000","что",J$4)),"",0,1)</f>
        <v/>
      </c>
      <c r="K3495" s="3">
        <f ca="1">IF($B3495&lt;&gt;"",SUMIF(INDIRECT("ИсходныеДанные!$"&amp;$K$4&amp;"$2:$"&amp;$K$4&amp;"$50000"),$B3495&amp;"#"&amp;K$6,INDIRECT("ИсходныеДанные!$J$2:$J$50000")),0)</f>
        <v>0</v>
      </c>
      <c r="L3495" s="3">
        <f ca="1">IF($B3495&lt;&gt;"",SUMIF(INDIRECT("ИсходныеДанные!$"&amp;$K$4&amp;"$2:$"&amp;$K$4&amp;"$50000"),$B3495&amp;"#"&amp;L$6,INDIRECT("ИсходныеДанные!$J$2:$J$50000")),0)</f>
        <v>0</v>
      </c>
      <c r="M3495" s="3">
        <f ca="1">IF($B3495&lt;&gt;"",SUMIF(INDIRECT("ИсходныеДанные!$"&amp;$K$4&amp;"$2:$"&amp;$K$4&amp;"$50000"),$B3495&amp;"#"&amp;M$6,INDIRECT("ИсходныеДанные!$J$2:$J$50000")),0)</f>
        <v>0</v>
      </c>
      <c r="N3495" s="3">
        <f ca="1">IF($B3495&lt;&gt;"",SUMIF(INDIRECT("ИсходныеДанные!$"&amp;$K$4&amp;"$2:$"&amp;$K$4&amp;"$50000"),$B3495&amp;"#"&amp;N$6,INDIRECT("ИсходныеДанные!$J$2:$J$50000")),0)</f>
        <v>0</v>
      </c>
      <c r="O3495" s="3">
        <f ca="1">IF($B3495&lt;&gt;"",SUMIF(INDIRECT("ИсходныеДанные!$"&amp;$K$4&amp;"$2:$"&amp;$K$4&amp;"$50000"),$B3495&amp;"#"&amp;O$6,INDIRECT("ИсходныеДанные!$J$2:$J$50000")),0)</f>
        <v>0</v>
      </c>
      <c r="P3495" s="3">
        <f ca="1">IF($B3495&lt;&gt;"",SUMIF(INDIRECT("ИсходныеДанные!$"&amp;$K$4&amp;"$2:$"&amp;$K$4&amp;"$50000"),$B3495&amp;"#"&amp;P$6,INDIRECT("ИсходныеДанные!$J$2:$J$50000")),0)</f>
        <v>0</v>
      </c>
      <c r="Q3495" s="3">
        <f ca="1">IF($B3495&lt;&gt;"",SUMIF(INDIRECT("ИсходныеДанные!$"&amp;$K$4&amp;"$2:$"&amp;$K$4&amp;"$50000"),$B3495&amp;"#"&amp;Q$6,INDIRECT("ИсходныеДанные!$J$2:$J$50000")),0)</f>
        <v>0</v>
      </c>
      <c r="R3495" s="3">
        <f ca="1">IF($B3495&lt;&gt;"",SUMIF(INDIRECT("ИсходныеДанные!$"&amp;$K$4&amp;"$2:$"&amp;$K$4&amp;"$50000"),$B3495&amp;"#"&amp;R$6,INDIRECT("ИсходныеДанные!$J$2:$J$50000")),0)</f>
        <v>0</v>
      </c>
      <c r="S3495" s="3">
        <f ca="1">IF($B3495&lt;&gt;"",SUMIF(INDIRECT("ИсходныеДанные!$"&amp;$K$4&amp;"$2:$"&amp;$K$4&amp;"$50000"),$B3495&amp;"#"&amp;S$6,INDIRECT("ИсходныеДанные!$J$2:$J$50000")),0)</f>
        <v>0</v>
      </c>
      <c r="T3495" s="3">
        <f ca="1">IF($B3495&lt;&gt;"",SUMIF(INDIRECT("ИсходныеДанные!$"&amp;$K$4&amp;"$2:$"&amp;$K$4&amp;"$50000"),$B3495&amp;"#"&amp;T$6,INDIRECT("ИсходныеДанные!$J$2:$J$50000")),0)</f>
        <v>0</v>
      </c>
      <c r="U3495" s="3">
        <f ca="1">IF($B3495&lt;&gt;"",SUMIF(INDIRECT("ИсходныеДанные!$"&amp;$K$4&amp;"$2:$"&amp;$K$4&amp;"$50000"),$B3495&amp;"#"&amp;U$6,INDIRECT("ИсходныеДанные!$J$2:$J$50000")),0)</f>
        <v>0</v>
      </c>
      <c r="V3495" s="3">
        <f ca="1">IF($B3495&lt;&gt;"",SUMIF(INDIRECT("ИсходныеДанные!$"&amp;$K$4&amp;"$2:$"&amp;$K$4&amp;"$50000"),$B3495&amp;"#"&amp;V$6,INDIRECT("ИсходныеДанные!$J$2:$J$50000")),0)</f>
        <v>0</v>
      </c>
      <c r="W3495" s="16" t="e">
        <f ca="1">SUM(K3495:V3495)/Пофамильно!$R$1</f>
        <v>#DIV/0!</v>
      </c>
    </row>
    <row r="3496" spans="1:23" x14ac:dyDescent="0.25">
      <c r="A3496" s="10" t="str">
        <f t="shared" ca="1" si="56"/>
        <v>delete</v>
      </c>
      <c r="B3496" s="16" cm="1">
        <f t="array" aca="1" ref="B3496" ca="1">INDIRECT("УникальныеСписки!D"&amp;ROW()-$L$4)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14"/>
      <c r="G3496" s="81" t="str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84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84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84" t="str" cm="1">
        <f t="array" aca="1" ref="J3496" ca="1">_xlfn.XLOOKUP($B3496,INDIRECT(SUBSTITUTE("ИсходныеДанные!$где$2:$где$50000","где",$B$4)),INDIRECT(SUBSTITUTE("ИсходныеДанные!$что$2:$что$50000","что",J$4)),"",0,1)</f>
        <v/>
      </c>
      <c r="K3496" s="3">
        <f ca="1">IF($B3496&lt;&gt;"",SUMIF(INDIRECT("ИсходныеДанные!$"&amp;$K$4&amp;"$2:$"&amp;$K$4&amp;"$50000"),$B3496&amp;"#"&amp;K$6,INDIRECT("ИсходныеДанные!$J$2:$J$50000")),0)</f>
        <v>0</v>
      </c>
      <c r="L3496" s="3">
        <f ca="1">IF($B3496&lt;&gt;"",SUMIF(INDIRECT("ИсходныеДанные!$"&amp;$K$4&amp;"$2:$"&amp;$K$4&amp;"$50000"),$B3496&amp;"#"&amp;L$6,INDIRECT("ИсходныеДанные!$J$2:$J$50000")),0)</f>
        <v>0</v>
      </c>
      <c r="M3496" s="3">
        <f ca="1">IF($B3496&lt;&gt;"",SUMIF(INDIRECT("ИсходныеДанные!$"&amp;$K$4&amp;"$2:$"&amp;$K$4&amp;"$50000"),$B3496&amp;"#"&amp;M$6,INDIRECT("ИсходныеДанные!$J$2:$J$50000")),0)</f>
        <v>0</v>
      </c>
      <c r="N3496" s="3">
        <f ca="1">IF($B3496&lt;&gt;"",SUMIF(INDIRECT("ИсходныеДанные!$"&amp;$K$4&amp;"$2:$"&amp;$K$4&amp;"$50000"),$B3496&amp;"#"&amp;N$6,INDIRECT("ИсходныеДанные!$J$2:$J$50000")),0)</f>
        <v>0</v>
      </c>
      <c r="O3496" s="3">
        <f ca="1">IF($B3496&lt;&gt;"",SUMIF(INDIRECT("ИсходныеДанные!$"&amp;$K$4&amp;"$2:$"&amp;$K$4&amp;"$50000"),$B3496&amp;"#"&amp;O$6,INDIRECT("ИсходныеДанные!$J$2:$J$50000")),0)</f>
        <v>0</v>
      </c>
      <c r="P3496" s="3">
        <f ca="1">IF($B3496&lt;&gt;"",SUMIF(INDIRECT("ИсходныеДанные!$"&amp;$K$4&amp;"$2:$"&amp;$K$4&amp;"$50000"),$B3496&amp;"#"&amp;P$6,INDIRECT("ИсходныеДанные!$J$2:$J$50000")),0)</f>
        <v>0</v>
      </c>
      <c r="Q3496" s="3">
        <f ca="1">IF($B3496&lt;&gt;"",SUMIF(INDIRECT("ИсходныеДанные!$"&amp;$K$4&amp;"$2:$"&amp;$K$4&amp;"$50000"),$B3496&amp;"#"&amp;Q$6,INDIRECT("ИсходныеДанные!$J$2:$J$50000")),0)</f>
        <v>0</v>
      </c>
      <c r="R3496" s="3">
        <f ca="1">IF($B3496&lt;&gt;"",SUMIF(INDIRECT("ИсходныеДанные!$"&amp;$K$4&amp;"$2:$"&amp;$K$4&amp;"$50000"),$B3496&amp;"#"&amp;R$6,INDIRECT("ИсходныеДанные!$J$2:$J$50000")),0)</f>
        <v>0</v>
      </c>
      <c r="S3496" s="3">
        <f ca="1">IF($B3496&lt;&gt;"",SUMIF(INDIRECT("ИсходныеДанные!$"&amp;$K$4&amp;"$2:$"&amp;$K$4&amp;"$50000"),$B3496&amp;"#"&amp;S$6,INDIRECT("ИсходныеДанные!$J$2:$J$50000")),0)</f>
        <v>0</v>
      </c>
      <c r="T3496" s="3">
        <f ca="1">IF($B3496&lt;&gt;"",SUMIF(INDIRECT("ИсходныеДанные!$"&amp;$K$4&amp;"$2:$"&amp;$K$4&amp;"$50000"),$B3496&amp;"#"&amp;T$6,INDIRECT("ИсходныеДанные!$J$2:$J$50000")),0)</f>
        <v>0</v>
      </c>
      <c r="U3496" s="3">
        <f ca="1">IF($B3496&lt;&gt;"",SUMIF(INDIRECT("ИсходныеДанные!$"&amp;$K$4&amp;"$2:$"&amp;$K$4&amp;"$50000"),$B3496&amp;"#"&amp;U$6,INDIRECT("ИсходныеДанные!$J$2:$J$50000")),0)</f>
        <v>0</v>
      </c>
      <c r="V3496" s="3">
        <f ca="1">IF($B3496&lt;&gt;"",SUMIF(INDIRECT("ИсходныеДанные!$"&amp;$K$4&amp;"$2:$"&amp;$K$4&amp;"$50000"),$B3496&amp;"#"&amp;V$6,INDIRECT("ИсходныеДанные!$J$2:$J$50000")),0)</f>
        <v>0</v>
      </c>
      <c r="W3496" s="16" t="e">
        <f ca="1">SUM(K3496:V3496)/Пофамильно!$R$1</f>
        <v>#DIV/0!</v>
      </c>
    </row>
    <row r="3497" spans="1:23" x14ac:dyDescent="0.25">
      <c r="A3497" s="10" t="str">
        <f t="shared" ca="1" si="56"/>
        <v>delete</v>
      </c>
      <c r="B3497" s="16" cm="1">
        <f t="array" aca="1" ref="B3497" ca="1">INDIRECT("УникальныеСписки!D"&amp;ROW()-$L$4)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14"/>
      <c r="G3497" s="81" t="str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84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84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84" t="str" cm="1">
        <f t="array" aca="1" ref="J3497" ca="1">_xlfn.XLOOKUP($B3497,INDIRECT(SUBSTITUTE("ИсходныеДанные!$где$2:$где$50000","где",$B$4)),INDIRECT(SUBSTITUTE("ИсходныеДанные!$что$2:$что$50000","что",J$4)),"",0,1)</f>
        <v/>
      </c>
      <c r="K3497" s="3">
        <f ca="1">IF($B3497&lt;&gt;"",SUMIF(INDIRECT("ИсходныеДанные!$"&amp;$K$4&amp;"$2:$"&amp;$K$4&amp;"$50000"),$B3497&amp;"#"&amp;K$6,INDIRECT("ИсходныеДанные!$J$2:$J$50000")),0)</f>
        <v>0</v>
      </c>
      <c r="L3497" s="3">
        <f ca="1">IF($B3497&lt;&gt;"",SUMIF(INDIRECT("ИсходныеДанные!$"&amp;$K$4&amp;"$2:$"&amp;$K$4&amp;"$50000"),$B3497&amp;"#"&amp;L$6,INDIRECT("ИсходныеДанные!$J$2:$J$50000")),0)</f>
        <v>0</v>
      </c>
      <c r="M3497" s="3">
        <f ca="1">IF($B3497&lt;&gt;"",SUMIF(INDIRECT("ИсходныеДанные!$"&amp;$K$4&amp;"$2:$"&amp;$K$4&amp;"$50000"),$B3497&amp;"#"&amp;M$6,INDIRECT("ИсходныеДанные!$J$2:$J$50000")),0)</f>
        <v>0</v>
      </c>
      <c r="N3497" s="3">
        <f ca="1">IF($B3497&lt;&gt;"",SUMIF(INDIRECT("ИсходныеДанные!$"&amp;$K$4&amp;"$2:$"&amp;$K$4&amp;"$50000"),$B3497&amp;"#"&amp;N$6,INDIRECT("ИсходныеДанные!$J$2:$J$50000")),0)</f>
        <v>0</v>
      </c>
      <c r="O3497" s="3">
        <f ca="1">IF($B3497&lt;&gt;"",SUMIF(INDIRECT("ИсходныеДанные!$"&amp;$K$4&amp;"$2:$"&amp;$K$4&amp;"$50000"),$B3497&amp;"#"&amp;O$6,INDIRECT("ИсходныеДанные!$J$2:$J$50000")),0)</f>
        <v>0</v>
      </c>
      <c r="P3497" s="3">
        <f ca="1">IF($B3497&lt;&gt;"",SUMIF(INDIRECT("ИсходныеДанные!$"&amp;$K$4&amp;"$2:$"&amp;$K$4&amp;"$50000"),$B3497&amp;"#"&amp;P$6,INDIRECT("ИсходныеДанные!$J$2:$J$50000")),0)</f>
        <v>0</v>
      </c>
      <c r="Q3497" s="3">
        <f ca="1">IF($B3497&lt;&gt;"",SUMIF(INDIRECT("ИсходныеДанные!$"&amp;$K$4&amp;"$2:$"&amp;$K$4&amp;"$50000"),$B3497&amp;"#"&amp;Q$6,INDIRECT("ИсходныеДанные!$J$2:$J$50000")),0)</f>
        <v>0</v>
      </c>
      <c r="R3497" s="3">
        <f ca="1">IF($B3497&lt;&gt;"",SUMIF(INDIRECT("ИсходныеДанные!$"&amp;$K$4&amp;"$2:$"&amp;$K$4&amp;"$50000"),$B3497&amp;"#"&amp;R$6,INDIRECT("ИсходныеДанные!$J$2:$J$50000")),0)</f>
        <v>0</v>
      </c>
      <c r="S3497" s="3">
        <f ca="1">IF($B3497&lt;&gt;"",SUMIF(INDIRECT("ИсходныеДанные!$"&amp;$K$4&amp;"$2:$"&amp;$K$4&amp;"$50000"),$B3497&amp;"#"&amp;S$6,INDIRECT("ИсходныеДанные!$J$2:$J$50000")),0)</f>
        <v>0</v>
      </c>
      <c r="T3497" s="3">
        <f ca="1">IF($B3497&lt;&gt;"",SUMIF(INDIRECT("ИсходныеДанные!$"&amp;$K$4&amp;"$2:$"&amp;$K$4&amp;"$50000"),$B3497&amp;"#"&amp;T$6,INDIRECT("ИсходныеДанные!$J$2:$J$50000")),0)</f>
        <v>0</v>
      </c>
      <c r="U3497" s="3">
        <f ca="1">IF($B3497&lt;&gt;"",SUMIF(INDIRECT("ИсходныеДанные!$"&amp;$K$4&amp;"$2:$"&amp;$K$4&amp;"$50000"),$B3497&amp;"#"&amp;U$6,INDIRECT("ИсходныеДанные!$J$2:$J$50000")),0)</f>
        <v>0</v>
      </c>
      <c r="V3497" s="3">
        <f ca="1">IF($B3497&lt;&gt;"",SUMIF(INDIRECT("ИсходныеДанные!$"&amp;$K$4&amp;"$2:$"&amp;$K$4&amp;"$50000"),$B3497&amp;"#"&amp;V$6,INDIRECT("ИсходныеДанные!$J$2:$J$50000")),0)</f>
        <v>0</v>
      </c>
      <c r="W3497" s="16" t="e">
        <f ca="1">SUM(K3497:V3497)/Пофамильно!$R$1</f>
        <v>#DIV/0!</v>
      </c>
    </row>
    <row r="3498" spans="1:23" x14ac:dyDescent="0.25">
      <c r="A3498" s="10" t="str">
        <f t="shared" ca="1" si="56"/>
        <v>delete</v>
      </c>
      <c r="B3498" s="16" cm="1">
        <f t="array" aca="1" ref="B3498" ca="1">INDIRECT("УникальныеСписки!D"&amp;ROW()-$L$4)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14"/>
      <c r="G3498" s="81" t="str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84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84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84" t="str" cm="1">
        <f t="array" aca="1" ref="J3498" ca="1">_xlfn.XLOOKUP($B3498,INDIRECT(SUBSTITUTE("ИсходныеДанные!$где$2:$где$50000","где",$B$4)),INDIRECT(SUBSTITUTE("ИсходныеДанные!$что$2:$что$50000","что",J$4)),"",0,1)</f>
        <v/>
      </c>
      <c r="K3498" s="3">
        <f ca="1">IF($B3498&lt;&gt;"",SUMIF(INDIRECT("ИсходныеДанные!$"&amp;$K$4&amp;"$2:$"&amp;$K$4&amp;"$50000"),$B3498&amp;"#"&amp;K$6,INDIRECT("ИсходныеДанные!$J$2:$J$50000")),0)</f>
        <v>0</v>
      </c>
      <c r="L3498" s="3">
        <f ca="1">IF($B3498&lt;&gt;"",SUMIF(INDIRECT("ИсходныеДанные!$"&amp;$K$4&amp;"$2:$"&amp;$K$4&amp;"$50000"),$B3498&amp;"#"&amp;L$6,INDIRECT("ИсходныеДанные!$J$2:$J$50000")),0)</f>
        <v>0</v>
      </c>
      <c r="M3498" s="3">
        <f ca="1">IF($B3498&lt;&gt;"",SUMIF(INDIRECT("ИсходныеДанные!$"&amp;$K$4&amp;"$2:$"&amp;$K$4&amp;"$50000"),$B3498&amp;"#"&amp;M$6,INDIRECT("ИсходныеДанные!$J$2:$J$50000")),0)</f>
        <v>0</v>
      </c>
      <c r="N3498" s="3">
        <f ca="1">IF($B3498&lt;&gt;"",SUMIF(INDIRECT("ИсходныеДанные!$"&amp;$K$4&amp;"$2:$"&amp;$K$4&amp;"$50000"),$B3498&amp;"#"&amp;N$6,INDIRECT("ИсходныеДанные!$J$2:$J$50000")),0)</f>
        <v>0</v>
      </c>
      <c r="O3498" s="3">
        <f ca="1">IF($B3498&lt;&gt;"",SUMIF(INDIRECT("ИсходныеДанные!$"&amp;$K$4&amp;"$2:$"&amp;$K$4&amp;"$50000"),$B3498&amp;"#"&amp;O$6,INDIRECT("ИсходныеДанные!$J$2:$J$50000")),0)</f>
        <v>0</v>
      </c>
      <c r="P3498" s="3">
        <f ca="1">IF($B3498&lt;&gt;"",SUMIF(INDIRECT("ИсходныеДанные!$"&amp;$K$4&amp;"$2:$"&amp;$K$4&amp;"$50000"),$B3498&amp;"#"&amp;P$6,INDIRECT("ИсходныеДанные!$J$2:$J$50000")),0)</f>
        <v>0</v>
      </c>
      <c r="Q3498" s="3">
        <f ca="1">IF($B3498&lt;&gt;"",SUMIF(INDIRECT("ИсходныеДанные!$"&amp;$K$4&amp;"$2:$"&amp;$K$4&amp;"$50000"),$B3498&amp;"#"&amp;Q$6,INDIRECT("ИсходныеДанные!$J$2:$J$50000")),0)</f>
        <v>0</v>
      </c>
      <c r="R3498" s="3">
        <f ca="1">IF($B3498&lt;&gt;"",SUMIF(INDIRECT("ИсходныеДанные!$"&amp;$K$4&amp;"$2:$"&amp;$K$4&amp;"$50000"),$B3498&amp;"#"&amp;R$6,INDIRECT("ИсходныеДанные!$J$2:$J$50000")),0)</f>
        <v>0</v>
      </c>
      <c r="S3498" s="3">
        <f ca="1">IF($B3498&lt;&gt;"",SUMIF(INDIRECT("ИсходныеДанные!$"&amp;$K$4&amp;"$2:$"&amp;$K$4&amp;"$50000"),$B3498&amp;"#"&amp;S$6,INDIRECT("ИсходныеДанные!$J$2:$J$50000")),0)</f>
        <v>0</v>
      </c>
      <c r="T3498" s="3">
        <f ca="1">IF($B3498&lt;&gt;"",SUMIF(INDIRECT("ИсходныеДанные!$"&amp;$K$4&amp;"$2:$"&amp;$K$4&amp;"$50000"),$B3498&amp;"#"&amp;T$6,INDIRECT("ИсходныеДанные!$J$2:$J$50000")),0)</f>
        <v>0</v>
      </c>
      <c r="U3498" s="3">
        <f ca="1">IF($B3498&lt;&gt;"",SUMIF(INDIRECT("ИсходныеДанные!$"&amp;$K$4&amp;"$2:$"&amp;$K$4&amp;"$50000"),$B3498&amp;"#"&amp;U$6,INDIRECT("ИсходныеДанные!$J$2:$J$50000")),0)</f>
        <v>0</v>
      </c>
      <c r="V3498" s="3">
        <f ca="1">IF($B3498&lt;&gt;"",SUMIF(INDIRECT("ИсходныеДанные!$"&amp;$K$4&amp;"$2:$"&amp;$K$4&amp;"$50000"),$B3498&amp;"#"&amp;V$6,INDIRECT("ИсходныеДанные!$J$2:$J$50000")),0)</f>
        <v>0</v>
      </c>
      <c r="W3498" s="16" t="e">
        <f ca="1">SUM(K3498:V3498)/Пофамильно!$R$1</f>
        <v>#DIV/0!</v>
      </c>
    </row>
    <row r="3499" spans="1:23" x14ac:dyDescent="0.25">
      <c r="A3499" s="10" t="str">
        <f t="shared" ca="1" si="56"/>
        <v>delete</v>
      </c>
      <c r="B3499" s="16" cm="1">
        <f t="array" aca="1" ref="B3499" ca="1">INDIRECT("УникальныеСписки!D"&amp;ROW()-$L$4)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14"/>
      <c r="G3499" s="81" t="str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84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84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84" t="str" cm="1">
        <f t="array" aca="1" ref="J3499" ca="1">_xlfn.XLOOKUP($B3499,INDIRECT(SUBSTITUTE("ИсходныеДанные!$где$2:$где$50000","где",$B$4)),INDIRECT(SUBSTITUTE("ИсходныеДанные!$что$2:$что$50000","что",J$4)),"",0,1)</f>
        <v/>
      </c>
      <c r="K3499" s="3">
        <f ca="1">IF($B3499&lt;&gt;"",SUMIF(INDIRECT("ИсходныеДанные!$"&amp;$K$4&amp;"$2:$"&amp;$K$4&amp;"$50000"),$B3499&amp;"#"&amp;K$6,INDIRECT("ИсходныеДанные!$J$2:$J$50000")),0)</f>
        <v>0</v>
      </c>
      <c r="L3499" s="3">
        <f ca="1">IF($B3499&lt;&gt;"",SUMIF(INDIRECT("ИсходныеДанные!$"&amp;$K$4&amp;"$2:$"&amp;$K$4&amp;"$50000"),$B3499&amp;"#"&amp;L$6,INDIRECT("ИсходныеДанные!$J$2:$J$50000")),0)</f>
        <v>0</v>
      </c>
      <c r="M3499" s="3">
        <f ca="1">IF($B3499&lt;&gt;"",SUMIF(INDIRECT("ИсходныеДанные!$"&amp;$K$4&amp;"$2:$"&amp;$K$4&amp;"$50000"),$B3499&amp;"#"&amp;M$6,INDIRECT("ИсходныеДанные!$J$2:$J$50000")),0)</f>
        <v>0</v>
      </c>
      <c r="N3499" s="3">
        <f ca="1">IF($B3499&lt;&gt;"",SUMIF(INDIRECT("ИсходныеДанные!$"&amp;$K$4&amp;"$2:$"&amp;$K$4&amp;"$50000"),$B3499&amp;"#"&amp;N$6,INDIRECT("ИсходныеДанные!$J$2:$J$50000")),0)</f>
        <v>0</v>
      </c>
      <c r="O3499" s="3">
        <f ca="1">IF($B3499&lt;&gt;"",SUMIF(INDIRECT("ИсходныеДанные!$"&amp;$K$4&amp;"$2:$"&amp;$K$4&amp;"$50000"),$B3499&amp;"#"&amp;O$6,INDIRECT("ИсходныеДанные!$J$2:$J$50000")),0)</f>
        <v>0</v>
      </c>
      <c r="P3499" s="3">
        <f ca="1">IF($B3499&lt;&gt;"",SUMIF(INDIRECT("ИсходныеДанные!$"&amp;$K$4&amp;"$2:$"&amp;$K$4&amp;"$50000"),$B3499&amp;"#"&amp;P$6,INDIRECT("ИсходныеДанные!$J$2:$J$50000")),0)</f>
        <v>0</v>
      </c>
      <c r="Q3499" s="3">
        <f ca="1">IF($B3499&lt;&gt;"",SUMIF(INDIRECT("ИсходныеДанные!$"&amp;$K$4&amp;"$2:$"&amp;$K$4&amp;"$50000"),$B3499&amp;"#"&amp;Q$6,INDIRECT("ИсходныеДанные!$J$2:$J$50000")),0)</f>
        <v>0</v>
      </c>
      <c r="R3499" s="3">
        <f ca="1">IF($B3499&lt;&gt;"",SUMIF(INDIRECT("ИсходныеДанные!$"&amp;$K$4&amp;"$2:$"&amp;$K$4&amp;"$50000"),$B3499&amp;"#"&amp;R$6,INDIRECT("ИсходныеДанные!$J$2:$J$50000")),0)</f>
        <v>0</v>
      </c>
      <c r="S3499" s="3">
        <f ca="1">IF($B3499&lt;&gt;"",SUMIF(INDIRECT("ИсходныеДанные!$"&amp;$K$4&amp;"$2:$"&amp;$K$4&amp;"$50000"),$B3499&amp;"#"&amp;S$6,INDIRECT("ИсходныеДанные!$J$2:$J$50000")),0)</f>
        <v>0</v>
      </c>
      <c r="T3499" s="3">
        <f ca="1">IF($B3499&lt;&gt;"",SUMIF(INDIRECT("ИсходныеДанные!$"&amp;$K$4&amp;"$2:$"&amp;$K$4&amp;"$50000"),$B3499&amp;"#"&amp;T$6,INDIRECT("ИсходныеДанные!$J$2:$J$50000")),0)</f>
        <v>0</v>
      </c>
      <c r="U3499" s="3">
        <f ca="1">IF($B3499&lt;&gt;"",SUMIF(INDIRECT("ИсходныеДанные!$"&amp;$K$4&amp;"$2:$"&amp;$K$4&amp;"$50000"),$B3499&amp;"#"&amp;U$6,INDIRECT("ИсходныеДанные!$J$2:$J$50000")),0)</f>
        <v>0</v>
      </c>
      <c r="V3499" s="3">
        <f ca="1">IF($B3499&lt;&gt;"",SUMIF(INDIRECT("ИсходныеДанные!$"&amp;$K$4&amp;"$2:$"&amp;$K$4&amp;"$50000"),$B3499&amp;"#"&amp;V$6,INDIRECT("ИсходныеДанные!$J$2:$J$50000")),0)</f>
        <v>0</v>
      </c>
      <c r="W3499" s="16" t="e">
        <f ca="1">SUM(K3499:V3499)/Пофамильно!$R$1</f>
        <v>#DIV/0!</v>
      </c>
    </row>
    <row r="3500" spans="1:23" x14ac:dyDescent="0.25">
      <c r="A3500" s="10" t="str">
        <f t="shared" ca="1" si="56"/>
        <v>delete</v>
      </c>
      <c r="B3500" s="16" cm="1">
        <f t="array" aca="1" ref="B3500" ca="1">INDIRECT("УникальныеСписки!D"&amp;ROW()-$L$4)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14"/>
      <c r="G3500" s="81" t="str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84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84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84" t="str" cm="1">
        <f t="array" aca="1" ref="J3500" ca="1">_xlfn.XLOOKUP($B3500,INDIRECT(SUBSTITUTE("ИсходныеДанные!$где$2:$где$50000","где",$B$4)),INDIRECT(SUBSTITUTE("ИсходныеДанные!$что$2:$что$50000","что",J$4)),"",0,1)</f>
        <v/>
      </c>
      <c r="K3500" s="3">
        <f ca="1">IF($B3500&lt;&gt;"",SUMIF(INDIRECT("ИсходныеДанные!$"&amp;$K$4&amp;"$2:$"&amp;$K$4&amp;"$50000"),$B3500&amp;"#"&amp;K$6,INDIRECT("ИсходныеДанные!$J$2:$J$50000")),0)</f>
        <v>0</v>
      </c>
      <c r="L3500" s="3">
        <f ca="1">IF($B3500&lt;&gt;"",SUMIF(INDIRECT("ИсходныеДанные!$"&amp;$K$4&amp;"$2:$"&amp;$K$4&amp;"$50000"),$B3500&amp;"#"&amp;L$6,INDIRECT("ИсходныеДанные!$J$2:$J$50000")),0)</f>
        <v>0</v>
      </c>
      <c r="M3500" s="3">
        <f ca="1">IF($B3500&lt;&gt;"",SUMIF(INDIRECT("ИсходныеДанные!$"&amp;$K$4&amp;"$2:$"&amp;$K$4&amp;"$50000"),$B3500&amp;"#"&amp;M$6,INDIRECT("ИсходныеДанные!$J$2:$J$50000")),0)</f>
        <v>0</v>
      </c>
      <c r="N3500" s="3">
        <f ca="1">IF($B3500&lt;&gt;"",SUMIF(INDIRECT("ИсходныеДанные!$"&amp;$K$4&amp;"$2:$"&amp;$K$4&amp;"$50000"),$B3500&amp;"#"&amp;N$6,INDIRECT("ИсходныеДанные!$J$2:$J$50000")),0)</f>
        <v>0</v>
      </c>
      <c r="O3500" s="3">
        <f ca="1">IF($B3500&lt;&gt;"",SUMIF(INDIRECT("ИсходныеДанные!$"&amp;$K$4&amp;"$2:$"&amp;$K$4&amp;"$50000"),$B3500&amp;"#"&amp;O$6,INDIRECT("ИсходныеДанные!$J$2:$J$50000")),0)</f>
        <v>0</v>
      </c>
      <c r="P3500" s="3">
        <f ca="1">IF($B3500&lt;&gt;"",SUMIF(INDIRECT("ИсходныеДанные!$"&amp;$K$4&amp;"$2:$"&amp;$K$4&amp;"$50000"),$B3500&amp;"#"&amp;P$6,INDIRECT("ИсходныеДанные!$J$2:$J$50000")),0)</f>
        <v>0</v>
      </c>
      <c r="Q3500" s="3">
        <f ca="1">IF($B3500&lt;&gt;"",SUMIF(INDIRECT("ИсходныеДанные!$"&amp;$K$4&amp;"$2:$"&amp;$K$4&amp;"$50000"),$B3500&amp;"#"&amp;Q$6,INDIRECT("ИсходныеДанные!$J$2:$J$50000")),0)</f>
        <v>0</v>
      </c>
      <c r="R3500" s="3">
        <f ca="1">IF($B3500&lt;&gt;"",SUMIF(INDIRECT("ИсходныеДанные!$"&amp;$K$4&amp;"$2:$"&amp;$K$4&amp;"$50000"),$B3500&amp;"#"&amp;R$6,INDIRECT("ИсходныеДанные!$J$2:$J$50000")),0)</f>
        <v>0</v>
      </c>
      <c r="S3500" s="3">
        <f ca="1">IF($B3500&lt;&gt;"",SUMIF(INDIRECT("ИсходныеДанные!$"&amp;$K$4&amp;"$2:$"&amp;$K$4&amp;"$50000"),$B3500&amp;"#"&amp;S$6,INDIRECT("ИсходныеДанные!$J$2:$J$50000")),0)</f>
        <v>0</v>
      </c>
      <c r="T3500" s="3">
        <f ca="1">IF($B3500&lt;&gt;"",SUMIF(INDIRECT("ИсходныеДанные!$"&amp;$K$4&amp;"$2:$"&amp;$K$4&amp;"$50000"),$B3500&amp;"#"&amp;T$6,INDIRECT("ИсходныеДанные!$J$2:$J$50000")),0)</f>
        <v>0</v>
      </c>
      <c r="U3500" s="3">
        <f ca="1">IF($B3500&lt;&gt;"",SUMIF(INDIRECT("ИсходныеДанные!$"&amp;$K$4&amp;"$2:$"&amp;$K$4&amp;"$50000"),$B3500&amp;"#"&amp;U$6,INDIRECT("ИсходныеДанные!$J$2:$J$50000")),0)</f>
        <v>0</v>
      </c>
      <c r="V3500" s="3">
        <f ca="1">IF($B3500&lt;&gt;"",SUMIF(INDIRECT("ИсходныеДанные!$"&amp;$K$4&amp;"$2:$"&amp;$K$4&amp;"$50000"),$B3500&amp;"#"&amp;V$6,INDIRECT("ИсходныеДанные!$J$2:$J$50000")),0)</f>
        <v>0</v>
      </c>
      <c r="W3500" s="16" t="e">
        <f ca="1">SUM(K3500:V3500)/Пофамильно!$R$1</f>
        <v>#DIV/0!</v>
      </c>
    </row>
    <row r="3501" spans="1:23" x14ac:dyDescent="0.25">
      <c r="A3501" s="10" t="str">
        <f t="shared" ca="1" si="56"/>
        <v>delete</v>
      </c>
      <c r="B3501" s="16" cm="1">
        <f t="array" aca="1" ref="B3501" ca="1">INDIRECT("УникальныеСписки!D"&amp;ROW()-$L$4)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14"/>
      <c r="G3501" s="81" t="str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84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84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84" t="str" cm="1">
        <f t="array" aca="1" ref="J3501" ca="1">_xlfn.XLOOKUP($B3501,INDIRECT(SUBSTITUTE("ИсходныеДанные!$где$2:$где$50000","где",$B$4)),INDIRECT(SUBSTITUTE("ИсходныеДанные!$что$2:$что$50000","что",J$4)),"",0,1)</f>
        <v/>
      </c>
      <c r="K3501" s="3">
        <f ca="1">IF($B3501&lt;&gt;"",SUMIF(INDIRECT("ИсходныеДанные!$"&amp;$K$4&amp;"$2:$"&amp;$K$4&amp;"$50000"),$B3501&amp;"#"&amp;K$6,INDIRECT("ИсходныеДанные!$J$2:$J$50000")),0)</f>
        <v>0</v>
      </c>
      <c r="L3501" s="3">
        <f ca="1">IF($B3501&lt;&gt;"",SUMIF(INDIRECT("ИсходныеДанные!$"&amp;$K$4&amp;"$2:$"&amp;$K$4&amp;"$50000"),$B3501&amp;"#"&amp;L$6,INDIRECT("ИсходныеДанные!$J$2:$J$50000")),0)</f>
        <v>0</v>
      </c>
      <c r="M3501" s="3">
        <f ca="1">IF($B3501&lt;&gt;"",SUMIF(INDIRECT("ИсходныеДанные!$"&amp;$K$4&amp;"$2:$"&amp;$K$4&amp;"$50000"),$B3501&amp;"#"&amp;M$6,INDIRECT("ИсходныеДанные!$J$2:$J$50000")),0)</f>
        <v>0</v>
      </c>
      <c r="N3501" s="3">
        <f ca="1">IF($B3501&lt;&gt;"",SUMIF(INDIRECT("ИсходныеДанные!$"&amp;$K$4&amp;"$2:$"&amp;$K$4&amp;"$50000"),$B3501&amp;"#"&amp;N$6,INDIRECT("ИсходныеДанные!$J$2:$J$50000")),0)</f>
        <v>0</v>
      </c>
      <c r="O3501" s="3">
        <f ca="1">IF($B3501&lt;&gt;"",SUMIF(INDIRECT("ИсходныеДанные!$"&amp;$K$4&amp;"$2:$"&amp;$K$4&amp;"$50000"),$B3501&amp;"#"&amp;O$6,INDIRECT("ИсходныеДанные!$J$2:$J$50000")),0)</f>
        <v>0</v>
      </c>
      <c r="P3501" s="3">
        <f ca="1">IF($B3501&lt;&gt;"",SUMIF(INDIRECT("ИсходныеДанные!$"&amp;$K$4&amp;"$2:$"&amp;$K$4&amp;"$50000"),$B3501&amp;"#"&amp;P$6,INDIRECT("ИсходныеДанные!$J$2:$J$50000")),0)</f>
        <v>0</v>
      </c>
      <c r="Q3501" s="3">
        <f ca="1">IF($B3501&lt;&gt;"",SUMIF(INDIRECT("ИсходныеДанные!$"&amp;$K$4&amp;"$2:$"&amp;$K$4&amp;"$50000"),$B3501&amp;"#"&amp;Q$6,INDIRECT("ИсходныеДанные!$J$2:$J$50000")),0)</f>
        <v>0</v>
      </c>
      <c r="R3501" s="3">
        <f ca="1">IF($B3501&lt;&gt;"",SUMIF(INDIRECT("ИсходныеДанные!$"&amp;$K$4&amp;"$2:$"&amp;$K$4&amp;"$50000"),$B3501&amp;"#"&amp;R$6,INDIRECT("ИсходныеДанные!$J$2:$J$50000")),0)</f>
        <v>0</v>
      </c>
      <c r="S3501" s="3">
        <f ca="1">IF($B3501&lt;&gt;"",SUMIF(INDIRECT("ИсходныеДанные!$"&amp;$K$4&amp;"$2:$"&amp;$K$4&amp;"$50000"),$B3501&amp;"#"&amp;S$6,INDIRECT("ИсходныеДанные!$J$2:$J$50000")),0)</f>
        <v>0</v>
      </c>
      <c r="T3501" s="3">
        <f ca="1">IF($B3501&lt;&gt;"",SUMIF(INDIRECT("ИсходныеДанные!$"&amp;$K$4&amp;"$2:$"&amp;$K$4&amp;"$50000"),$B3501&amp;"#"&amp;T$6,INDIRECT("ИсходныеДанные!$J$2:$J$50000")),0)</f>
        <v>0</v>
      </c>
      <c r="U3501" s="3">
        <f ca="1">IF($B3501&lt;&gt;"",SUMIF(INDIRECT("ИсходныеДанные!$"&amp;$K$4&amp;"$2:$"&amp;$K$4&amp;"$50000"),$B3501&amp;"#"&amp;U$6,INDIRECT("ИсходныеДанные!$J$2:$J$50000")),0)</f>
        <v>0</v>
      </c>
      <c r="V3501" s="3">
        <f ca="1">IF($B3501&lt;&gt;"",SUMIF(INDIRECT("ИсходныеДанные!$"&amp;$K$4&amp;"$2:$"&amp;$K$4&amp;"$50000"),$B3501&amp;"#"&amp;V$6,INDIRECT("ИсходныеДанные!$J$2:$J$50000")),0)</f>
        <v>0</v>
      </c>
      <c r="W3501" s="16" t="e">
        <f ca="1">SUM(K3501:V3501)/Пофамильно!$R$1</f>
        <v>#DIV/0!</v>
      </c>
    </row>
    <row r="3502" spans="1:23" x14ac:dyDescent="0.25">
      <c r="A3502" s="10" t="str">
        <f t="shared" ca="1" si="56"/>
        <v>delete</v>
      </c>
      <c r="B3502" s="16" cm="1">
        <f t="array" aca="1" ref="B3502" ca="1">INDIRECT("УникальныеСписки!D"&amp;ROW()-$L$4)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14"/>
      <c r="G3502" s="81" t="str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84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84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84" t="str" cm="1">
        <f t="array" aca="1" ref="J3502" ca="1">_xlfn.XLOOKUP($B3502,INDIRECT(SUBSTITUTE("ИсходныеДанные!$где$2:$где$50000","где",$B$4)),INDIRECT(SUBSTITUTE("ИсходныеДанные!$что$2:$что$50000","что",J$4)),"",0,1)</f>
        <v/>
      </c>
      <c r="K3502" s="3">
        <f ca="1">IF($B3502&lt;&gt;"",SUMIF(INDIRECT("ИсходныеДанные!$"&amp;$K$4&amp;"$2:$"&amp;$K$4&amp;"$50000"),$B3502&amp;"#"&amp;K$6,INDIRECT("ИсходныеДанные!$J$2:$J$50000")),0)</f>
        <v>0</v>
      </c>
      <c r="L3502" s="3">
        <f ca="1">IF($B3502&lt;&gt;"",SUMIF(INDIRECT("ИсходныеДанные!$"&amp;$K$4&amp;"$2:$"&amp;$K$4&amp;"$50000"),$B3502&amp;"#"&amp;L$6,INDIRECT("ИсходныеДанные!$J$2:$J$50000")),0)</f>
        <v>0</v>
      </c>
      <c r="M3502" s="3">
        <f ca="1">IF($B3502&lt;&gt;"",SUMIF(INDIRECT("ИсходныеДанные!$"&amp;$K$4&amp;"$2:$"&amp;$K$4&amp;"$50000"),$B3502&amp;"#"&amp;M$6,INDIRECT("ИсходныеДанные!$J$2:$J$50000")),0)</f>
        <v>0</v>
      </c>
      <c r="N3502" s="3">
        <f ca="1">IF($B3502&lt;&gt;"",SUMIF(INDIRECT("ИсходныеДанные!$"&amp;$K$4&amp;"$2:$"&amp;$K$4&amp;"$50000"),$B3502&amp;"#"&amp;N$6,INDIRECT("ИсходныеДанные!$J$2:$J$50000")),0)</f>
        <v>0</v>
      </c>
      <c r="O3502" s="3">
        <f ca="1">IF($B3502&lt;&gt;"",SUMIF(INDIRECT("ИсходныеДанные!$"&amp;$K$4&amp;"$2:$"&amp;$K$4&amp;"$50000"),$B3502&amp;"#"&amp;O$6,INDIRECT("ИсходныеДанные!$J$2:$J$50000")),0)</f>
        <v>0</v>
      </c>
      <c r="P3502" s="3">
        <f ca="1">IF($B3502&lt;&gt;"",SUMIF(INDIRECT("ИсходныеДанные!$"&amp;$K$4&amp;"$2:$"&amp;$K$4&amp;"$50000"),$B3502&amp;"#"&amp;P$6,INDIRECT("ИсходныеДанные!$J$2:$J$50000")),0)</f>
        <v>0</v>
      </c>
      <c r="Q3502" s="3">
        <f ca="1">IF($B3502&lt;&gt;"",SUMIF(INDIRECT("ИсходныеДанные!$"&amp;$K$4&amp;"$2:$"&amp;$K$4&amp;"$50000"),$B3502&amp;"#"&amp;Q$6,INDIRECT("ИсходныеДанные!$J$2:$J$50000")),0)</f>
        <v>0</v>
      </c>
      <c r="R3502" s="3">
        <f ca="1">IF($B3502&lt;&gt;"",SUMIF(INDIRECT("ИсходныеДанные!$"&amp;$K$4&amp;"$2:$"&amp;$K$4&amp;"$50000"),$B3502&amp;"#"&amp;R$6,INDIRECT("ИсходныеДанные!$J$2:$J$50000")),0)</f>
        <v>0</v>
      </c>
      <c r="S3502" s="3">
        <f ca="1">IF($B3502&lt;&gt;"",SUMIF(INDIRECT("ИсходныеДанные!$"&amp;$K$4&amp;"$2:$"&amp;$K$4&amp;"$50000"),$B3502&amp;"#"&amp;S$6,INDIRECT("ИсходныеДанные!$J$2:$J$50000")),0)</f>
        <v>0</v>
      </c>
      <c r="T3502" s="3">
        <f ca="1">IF($B3502&lt;&gt;"",SUMIF(INDIRECT("ИсходныеДанные!$"&amp;$K$4&amp;"$2:$"&amp;$K$4&amp;"$50000"),$B3502&amp;"#"&amp;T$6,INDIRECT("ИсходныеДанные!$J$2:$J$50000")),0)</f>
        <v>0</v>
      </c>
      <c r="U3502" s="3">
        <f ca="1">IF($B3502&lt;&gt;"",SUMIF(INDIRECT("ИсходныеДанные!$"&amp;$K$4&amp;"$2:$"&amp;$K$4&amp;"$50000"),$B3502&amp;"#"&amp;U$6,INDIRECT("ИсходныеДанные!$J$2:$J$50000")),0)</f>
        <v>0</v>
      </c>
      <c r="V3502" s="3">
        <f ca="1">IF($B3502&lt;&gt;"",SUMIF(INDIRECT("ИсходныеДанные!$"&amp;$K$4&amp;"$2:$"&amp;$K$4&amp;"$50000"),$B3502&amp;"#"&amp;V$6,INDIRECT("ИсходныеДанные!$J$2:$J$50000")),0)</f>
        <v>0</v>
      </c>
      <c r="W3502" s="16" t="e">
        <f ca="1">SUM(K3502:V3502)/Пофамильно!$R$1</f>
        <v>#DIV/0!</v>
      </c>
    </row>
    <row r="3503" spans="1:23" x14ac:dyDescent="0.25">
      <c r="A3503" s="10" t="str">
        <f t="shared" ca="1" si="56"/>
        <v>delete</v>
      </c>
      <c r="B3503" s="16" cm="1">
        <f t="array" aca="1" ref="B3503" ca="1">INDIRECT("УникальныеСписки!D"&amp;ROW()-$L$4)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14"/>
      <c r="G3503" s="81" t="str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84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84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84" t="str" cm="1">
        <f t="array" aca="1" ref="J3503" ca="1">_xlfn.XLOOKUP($B3503,INDIRECT(SUBSTITUTE("ИсходныеДанные!$где$2:$где$50000","где",$B$4)),INDIRECT(SUBSTITUTE("ИсходныеДанные!$что$2:$что$50000","что",J$4)),"",0,1)</f>
        <v/>
      </c>
      <c r="K3503" s="3">
        <f ca="1">IF($B3503&lt;&gt;"",SUMIF(INDIRECT("ИсходныеДанные!$"&amp;$K$4&amp;"$2:$"&amp;$K$4&amp;"$50000"),$B3503&amp;"#"&amp;K$6,INDIRECT("ИсходныеДанные!$J$2:$J$50000")),0)</f>
        <v>0</v>
      </c>
      <c r="L3503" s="3">
        <f ca="1">IF($B3503&lt;&gt;"",SUMIF(INDIRECT("ИсходныеДанные!$"&amp;$K$4&amp;"$2:$"&amp;$K$4&amp;"$50000"),$B3503&amp;"#"&amp;L$6,INDIRECT("ИсходныеДанные!$J$2:$J$50000")),0)</f>
        <v>0</v>
      </c>
      <c r="M3503" s="3">
        <f ca="1">IF($B3503&lt;&gt;"",SUMIF(INDIRECT("ИсходныеДанные!$"&amp;$K$4&amp;"$2:$"&amp;$K$4&amp;"$50000"),$B3503&amp;"#"&amp;M$6,INDIRECT("ИсходныеДанные!$J$2:$J$50000")),0)</f>
        <v>0</v>
      </c>
      <c r="N3503" s="3">
        <f ca="1">IF($B3503&lt;&gt;"",SUMIF(INDIRECT("ИсходныеДанные!$"&amp;$K$4&amp;"$2:$"&amp;$K$4&amp;"$50000"),$B3503&amp;"#"&amp;N$6,INDIRECT("ИсходныеДанные!$J$2:$J$50000")),0)</f>
        <v>0</v>
      </c>
      <c r="O3503" s="3">
        <f ca="1">IF($B3503&lt;&gt;"",SUMIF(INDIRECT("ИсходныеДанные!$"&amp;$K$4&amp;"$2:$"&amp;$K$4&amp;"$50000"),$B3503&amp;"#"&amp;O$6,INDIRECT("ИсходныеДанные!$J$2:$J$50000")),0)</f>
        <v>0</v>
      </c>
      <c r="P3503" s="3">
        <f ca="1">IF($B3503&lt;&gt;"",SUMIF(INDIRECT("ИсходныеДанные!$"&amp;$K$4&amp;"$2:$"&amp;$K$4&amp;"$50000"),$B3503&amp;"#"&amp;P$6,INDIRECT("ИсходныеДанные!$J$2:$J$50000")),0)</f>
        <v>0</v>
      </c>
      <c r="Q3503" s="3">
        <f ca="1">IF($B3503&lt;&gt;"",SUMIF(INDIRECT("ИсходныеДанные!$"&amp;$K$4&amp;"$2:$"&amp;$K$4&amp;"$50000"),$B3503&amp;"#"&amp;Q$6,INDIRECT("ИсходныеДанные!$J$2:$J$50000")),0)</f>
        <v>0</v>
      </c>
      <c r="R3503" s="3">
        <f ca="1">IF($B3503&lt;&gt;"",SUMIF(INDIRECT("ИсходныеДанные!$"&amp;$K$4&amp;"$2:$"&amp;$K$4&amp;"$50000"),$B3503&amp;"#"&amp;R$6,INDIRECT("ИсходныеДанные!$J$2:$J$50000")),0)</f>
        <v>0</v>
      </c>
      <c r="S3503" s="3">
        <f ca="1">IF($B3503&lt;&gt;"",SUMIF(INDIRECT("ИсходныеДанные!$"&amp;$K$4&amp;"$2:$"&amp;$K$4&amp;"$50000"),$B3503&amp;"#"&amp;S$6,INDIRECT("ИсходныеДанные!$J$2:$J$50000")),0)</f>
        <v>0</v>
      </c>
      <c r="T3503" s="3">
        <f ca="1">IF($B3503&lt;&gt;"",SUMIF(INDIRECT("ИсходныеДанные!$"&amp;$K$4&amp;"$2:$"&amp;$K$4&amp;"$50000"),$B3503&amp;"#"&amp;T$6,INDIRECT("ИсходныеДанные!$J$2:$J$50000")),0)</f>
        <v>0</v>
      </c>
      <c r="U3503" s="3">
        <f ca="1">IF($B3503&lt;&gt;"",SUMIF(INDIRECT("ИсходныеДанные!$"&amp;$K$4&amp;"$2:$"&amp;$K$4&amp;"$50000"),$B3503&amp;"#"&amp;U$6,INDIRECT("ИсходныеДанные!$J$2:$J$50000")),0)</f>
        <v>0</v>
      </c>
      <c r="V3503" s="3">
        <f ca="1">IF($B3503&lt;&gt;"",SUMIF(INDIRECT("ИсходныеДанные!$"&amp;$K$4&amp;"$2:$"&amp;$K$4&amp;"$50000"),$B3503&amp;"#"&amp;V$6,INDIRECT("ИсходныеДанные!$J$2:$J$50000")),0)</f>
        <v>0</v>
      </c>
      <c r="W3503" s="16" t="e">
        <f ca="1">SUM(K3503:V3503)/Пофамильно!$R$1</f>
        <v>#DIV/0!</v>
      </c>
    </row>
    <row r="3504" spans="1:23" x14ac:dyDescent="0.25">
      <c r="A3504" s="10" t="str">
        <f t="shared" ca="1" si="56"/>
        <v>delete</v>
      </c>
      <c r="B3504" s="16" cm="1">
        <f t="array" aca="1" ref="B3504" ca="1">INDIRECT("УникальныеСписки!D"&amp;ROW()-$L$4)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14"/>
      <c r="G3504" s="81" t="str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84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84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84" t="str" cm="1">
        <f t="array" aca="1" ref="J3504" ca="1">_xlfn.XLOOKUP($B3504,INDIRECT(SUBSTITUTE("ИсходныеДанные!$где$2:$где$50000","где",$B$4)),INDIRECT(SUBSTITUTE("ИсходныеДанные!$что$2:$что$50000","что",J$4)),"",0,1)</f>
        <v/>
      </c>
      <c r="K3504" s="3">
        <f ca="1">IF($B3504&lt;&gt;"",SUMIF(INDIRECT("ИсходныеДанные!$"&amp;$K$4&amp;"$2:$"&amp;$K$4&amp;"$50000"),$B3504&amp;"#"&amp;K$6,INDIRECT("ИсходныеДанные!$J$2:$J$50000")),0)</f>
        <v>0</v>
      </c>
      <c r="L3504" s="3">
        <f ca="1">IF($B3504&lt;&gt;"",SUMIF(INDIRECT("ИсходныеДанные!$"&amp;$K$4&amp;"$2:$"&amp;$K$4&amp;"$50000"),$B3504&amp;"#"&amp;L$6,INDIRECT("ИсходныеДанные!$J$2:$J$50000")),0)</f>
        <v>0</v>
      </c>
      <c r="M3504" s="3">
        <f ca="1">IF($B3504&lt;&gt;"",SUMIF(INDIRECT("ИсходныеДанные!$"&amp;$K$4&amp;"$2:$"&amp;$K$4&amp;"$50000"),$B3504&amp;"#"&amp;M$6,INDIRECT("ИсходныеДанные!$J$2:$J$50000")),0)</f>
        <v>0</v>
      </c>
      <c r="N3504" s="3">
        <f ca="1">IF($B3504&lt;&gt;"",SUMIF(INDIRECT("ИсходныеДанные!$"&amp;$K$4&amp;"$2:$"&amp;$K$4&amp;"$50000"),$B3504&amp;"#"&amp;N$6,INDIRECT("ИсходныеДанные!$J$2:$J$50000")),0)</f>
        <v>0</v>
      </c>
      <c r="O3504" s="3">
        <f ca="1">IF($B3504&lt;&gt;"",SUMIF(INDIRECT("ИсходныеДанные!$"&amp;$K$4&amp;"$2:$"&amp;$K$4&amp;"$50000"),$B3504&amp;"#"&amp;O$6,INDIRECT("ИсходныеДанные!$J$2:$J$50000")),0)</f>
        <v>0</v>
      </c>
      <c r="P3504" s="3">
        <f ca="1">IF($B3504&lt;&gt;"",SUMIF(INDIRECT("ИсходныеДанные!$"&amp;$K$4&amp;"$2:$"&amp;$K$4&amp;"$50000"),$B3504&amp;"#"&amp;P$6,INDIRECT("ИсходныеДанные!$J$2:$J$50000")),0)</f>
        <v>0</v>
      </c>
      <c r="Q3504" s="3">
        <f ca="1">IF($B3504&lt;&gt;"",SUMIF(INDIRECT("ИсходныеДанные!$"&amp;$K$4&amp;"$2:$"&amp;$K$4&amp;"$50000"),$B3504&amp;"#"&amp;Q$6,INDIRECT("ИсходныеДанные!$J$2:$J$50000")),0)</f>
        <v>0</v>
      </c>
      <c r="R3504" s="3">
        <f ca="1">IF($B3504&lt;&gt;"",SUMIF(INDIRECT("ИсходныеДанные!$"&amp;$K$4&amp;"$2:$"&amp;$K$4&amp;"$50000"),$B3504&amp;"#"&amp;R$6,INDIRECT("ИсходныеДанные!$J$2:$J$50000")),0)</f>
        <v>0</v>
      </c>
      <c r="S3504" s="3">
        <f ca="1">IF($B3504&lt;&gt;"",SUMIF(INDIRECT("ИсходныеДанные!$"&amp;$K$4&amp;"$2:$"&amp;$K$4&amp;"$50000"),$B3504&amp;"#"&amp;S$6,INDIRECT("ИсходныеДанные!$J$2:$J$50000")),0)</f>
        <v>0</v>
      </c>
      <c r="T3504" s="3">
        <f ca="1">IF($B3504&lt;&gt;"",SUMIF(INDIRECT("ИсходныеДанные!$"&amp;$K$4&amp;"$2:$"&amp;$K$4&amp;"$50000"),$B3504&amp;"#"&amp;T$6,INDIRECT("ИсходныеДанные!$J$2:$J$50000")),0)</f>
        <v>0</v>
      </c>
      <c r="U3504" s="3">
        <f ca="1">IF($B3504&lt;&gt;"",SUMIF(INDIRECT("ИсходныеДанные!$"&amp;$K$4&amp;"$2:$"&amp;$K$4&amp;"$50000"),$B3504&amp;"#"&amp;U$6,INDIRECT("ИсходныеДанные!$J$2:$J$50000")),0)</f>
        <v>0</v>
      </c>
      <c r="V3504" s="3">
        <f ca="1">IF($B3504&lt;&gt;"",SUMIF(INDIRECT("ИсходныеДанные!$"&amp;$K$4&amp;"$2:$"&amp;$K$4&amp;"$50000"),$B3504&amp;"#"&amp;V$6,INDIRECT("ИсходныеДанные!$J$2:$J$50000")),0)</f>
        <v>0</v>
      </c>
      <c r="W3504" s="16" t="e">
        <f ca="1">SUM(K3504:V3504)/Пофамильно!$R$1</f>
        <v>#DIV/0!</v>
      </c>
    </row>
    <row r="3505" spans="1:23" x14ac:dyDescent="0.25">
      <c r="A3505" s="10" t="str">
        <f t="shared" ca="1" si="56"/>
        <v>delete</v>
      </c>
      <c r="B3505" s="16" cm="1">
        <f t="array" aca="1" ref="B3505" ca="1">INDIRECT("УникальныеСписки!D"&amp;ROW()-$L$4)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14"/>
      <c r="G3505" s="81" t="str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84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84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84" t="str" cm="1">
        <f t="array" aca="1" ref="J3505" ca="1">_xlfn.XLOOKUP($B3505,INDIRECT(SUBSTITUTE("ИсходныеДанные!$где$2:$где$50000","где",$B$4)),INDIRECT(SUBSTITUTE("ИсходныеДанные!$что$2:$что$50000","что",J$4)),"",0,1)</f>
        <v/>
      </c>
      <c r="K3505" s="3">
        <f ca="1">IF($B3505&lt;&gt;"",SUMIF(INDIRECT("ИсходныеДанные!$"&amp;$K$4&amp;"$2:$"&amp;$K$4&amp;"$50000"),$B3505&amp;"#"&amp;K$6,INDIRECT("ИсходныеДанные!$J$2:$J$50000")),0)</f>
        <v>0</v>
      </c>
      <c r="L3505" s="3">
        <f ca="1">IF($B3505&lt;&gt;"",SUMIF(INDIRECT("ИсходныеДанные!$"&amp;$K$4&amp;"$2:$"&amp;$K$4&amp;"$50000"),$B3505&amp;"#"&amp;L$6,INDIRECT("ИсходныеДанные!$J$2:$J$50000")),0)</f>
        <v>0</v>
      </c>
      <c r="M3505" s="3">
        <f ca="1">IF($B3505&lt;&gt;"",SUMIF(INDIRECT("ИсходныеДанные!$"&amp;$K$4&amp;"$2:$"&amp;$K$4&amp;"$50000"),$B3505&amp;"#"&amp;M$6,INDIRECT("ИсходныеДанные!$J$2:$J$50000")),0)</f>
        <v>0</v>
      </c>
      <c r="N3505" s="3">
        <f ca="1">IF($B3505&lt;&gt;"",SUMIF(INDIRECT("ИсходныеДанные!$"&amp;$K$4&amp;"$2:$"&amp;$K$4&amp;"$50000"),$B3505&amp;"#"&amp;N$6,INDIRECT("ИсходныеДанные!$J$2:$J$50000")),0)</f>
        <v>0</v>
      </c>
      <c r="O3505" s="3">
        <f ca="1">IF($B3505&lt;&gt;"",SUMIF(INDIRECT("ИсходныеДанные!$"&amp;$K$4&amp;"$2:$"&amp;$K$4&amp;"$50000"),$B3505&amp;"#"&amp;O$6,INDIRECT("ИсходныеДанные!$J$2:$J$50000")),0)</f>
        <v>0</v>
      </c>
      <c r="P3505" s="3">
        <f ca="1">IF($B3505&lt;&gt;"",SUMIF(INDIRECT("ИсходныеДанные!$"&amp;$K$4&amp;"$2:$"&amp;$K$4&amp;"$50000"),$B3505&amp;"#"&amp;P$6,INDIRECT("ИсходныеДанные!$J$2:$J$50000")),0)</f>
        <v>0</v>
      </c>
      <c r="Q3505" s="3">
        <f ca="1">IF($B3505&lt;&gt;"",SUMIF(INDIRECT("ИсходныеДанные!$"&amp;$K$4&amp;"$2:$"&amp;$K$4&amp;"$50000"),$B3505&amp;"#"&amp;Q$6,INDIRECT("ИсходныеДанные!$J$2:$J$50000")),0)</f>
        <v>0</v>
      </c>
      <c r="R3505" s="3">
        <f ca="1">IF($B3505&lt;&gt;"",SUMIF(INDIRECT("ИсходныеДанные!$"&amp;$K$4&amp;"$2:$"&amp;$K$4&amp;"$50000"),$B3505&amp;"#"&amp;R$6,INDIRECT("ИсходныеДанные!$J$2:$J$50000")),0)</f>
        <v>0</v>
      </c>
      <c r="S3505" s="3">
        <f ca="1">IF($B3505&lt;&gt;"",SUMIF(INDIRECT("ИсходныеДанные!$"&amp;$K$4&amp;"$2:$"&amp;$K$4&amp;"$50000"),$B3505&amp;"#"&amp;S$6,INDIRECT("ИсходныеДанные!$J$2:$J$50000")),0)</f>
        <v>0</v>
      </c>
      <c r="T3505" s="3">
        <f ca="1">IF($B3505&lt;&gt;"",SUMIF(INDIRECT("ИсходныеДанные!$"&amp;$K$4&amp;"$2:$"&amp;$K$4&amp;"$50000"),$B3505&amp;"#"&amp;T$6,INDIRECT("ИсходныеДанные!$J$2:$J$50000")),0)</f>
        <v>0</v>
      </c>
      <c r="U3505" s="3">
        <f ca="1">IF($B3505&lt;&gt;"",SUMIF(INDIRECT("ИсходныеДанные!$"&amp;$K$4&amp;"$2:$"&amp;$K$4&amp;"$50000"),$B3505&amp;"#"&amp;U$6,INDIRECT("ИсходныеДанные!$J$2:$J$50000")),0)</f>
        <v>0</v>
      </c>
      <c r="V3505" s="3">
        <f ca="1">IF($B3505&lt;&gt;"",SUMIF(INDIRECT("ИсходныеДанные!$"&amp;$K$4&amp;"$2:$"&amp;$K$4&amp;"$50000"),$B3505&amp;"#"&amp;V$6,INDIRECT("ИсходныеДанные!$J$2:$J$50000")),0)</f>
        <v>0</v>
      </c>
      <c r="W3505" s="16" t="e">
        <f ca="1">SUM(K3505:V3505)/Пофамильно!$R$1</f>
        <v>#DIV/0!</v>
      </c>
    </row>
    <row r="3506" spans="1:23" x14ac:dyDescent="0.25">
      <c r="A3506" s="10" t="str">
        <f t="shared" ca="1" si="56"/>
        <v>delete</v>
      </c>
      <c r="B3506" s="16" cm="1">
        <f t="array" aca="1" ref="B3506" ca="1">INDIRECT("УникальныеСписки!D"&amp;ROW()-$L$4)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14"/>
      <c r="G3506" s="81" t="str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84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84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84" t="str" cm="1">
        <f t="array" aca="1" ref="J3506" ca="1">_xlfn.XLOOKUP($B3506,INDIRECT(SUBSTITUTE("ИсходныеДанные!$где$2:$где$50000","где",$B$4)),INDIRECT(SUBSTITUTE("ИсходныеДанные!$что$2:$что$50000","что",J$4)),"",0,1)</f>
        <v/>
      </c>
      <c r="K3506" s="3">
        <f ca="1">IF($B3506&lt;&gt;"",SUMIF(INDIRECT("ИсходныеДанные!$"&amp;$K$4&amp;"$2:$"&amp;$K$4&amp;"$50000"),$B3506&amp;"#"&amp;K$6,INDIRECT("ИсходныеДанные!$J$2:$J$50000")),0)</f>
        <v>0</v>
      </c>
      <c r="L3506" s="3">
        <f ca="1">IF($B3506&lt;&gt;"",SUMIF(INDIRECT("ИсходныеДанные!$"&amp;$K$4&amp;"$2:$"&amp;$K$4&amp;"$50000"),$B3506&amp;"#"&amp;L$6,INDIRECT("ИсходныеДанные!$J$2:$J$50000")),0)</f>
        <v>0</v>
      </c>
      <c r="M3506" s="3">
        <f ca="1">IF($B3506&lt;&gt;"",SUMIF(INDIRECT("ИсходныеДанные!$"&amp;$K$4&amp;"$2:$"&amp;$K$4&amp;"$50000"),$B3506&amp;"#"&amp;M$6,INDIRECT("ИсходныеДанные!$J$2:$J$50000")),0)</f>
        <v>0</v>
      </c>
      <c r="N3506" s="3">
        <f ca="1">IF($B3506&lt;&gt;"",SUMIF(INDIRECT("ИсходныеДанные!$"&amp;$K$4&amp;"$2:$"&amp;$K$4&amp;"$50000"),$B3506&amp;"#"&amp;N$6,INDIRECT("ИсходныеДанные!$J$2:$J$50000")),0)</f>
        <v>0</v>
      </c>
      <c r="O3506" s="3">
        <f ca="1">IF($B3506&lt;&gt;"",SUMIF(INDIRECT("ИсходныеДанные!$"&amp;$K$4&amp;"$2:$"&amp;$K$4&amp;"$50000"),$B3506&amp;"#"&amp;O$6,INDIRECT("ИсходныеДанные!$J$2:$J$50000")),0)</f>
        <v>0</v>
      </c>
      <c r="P3506" s="3">
        <f ca="1">IF($B3506&lt;&gt;"",SUMIF(INDIRECT("ИсходныеДанные!$"&amp;$K$4&amp;"$2:$"&amp;$K$4&amp;"$50000"),$B3506&amp;"#"&amp;P$6,INDIRECT("ИсходныеДанные!$J$2:$J$50000")),0)</f>
        <v>0</v>
      </c>
      <c r="Q3506" s="3">
        <f ca="1">IF($B3506&lt;&gt;"",SUMIF(INDIRECT("ИсходныеДанные!$"&amp;$K$4&amp;"$2:$"&amp;$K$4&amp;"$50000"),$B3506&amp;"#"&amp;Q$6,INDIRECT("ИсходныеДанные!$J$2:$J$50000")),0)</f>
        <v>0</v>
      </c>
      <c r="R3506" s="3">
        <f ca="1">IF($B3506&lt;&gt;"",SUMIF(INDIRECT("ИсходныеДанные!$"&amp;$K$4&amp;"$2:$"&amp;$K$4&amp;"$50000"),$B3506&amp;"#"&amp;R$6,INDIRECT("ИсходныеДанные!$J$2:$J$50000")),0)</f>
        <v>0</v>
      </c>
      <c r="S3506" s="3">
        <f ca="1">IF($B3506&lt;&gt;"",SUMIF(INDIRECT("ИсходныеДанные!$"&amp;$K$4&amp;"$2:$"&amp;$K$4&amp;"$50000"),$B3506&amp;"#"&amp;S$6,INDIRECT("ИсходныеДанные!$J$2:$J$50000")),0)</f>
        <v>0</v>
      </c>
      <c r="T3506" s="3">
        <f ca="1">IF($B3506&lt;&gt;"",SUMIF(INDIRECT("ИсходныеДанные!$"&amp;$K$4&amp;"$2:$"&amp;$K$4&amp;"$50000"),$B3506&amp;"#"&amp;T$6,INDIRECT("ИсходныеДанные!$J$2:$J$50000")),0)</f>
        <v>0</v>
      </c>
      <c r="U3506" s="3">
        <f ca="1">IF($B3506&lt;&gt;"",SUMIF(INDIRECT("ИсходныеДанные!$"&amp;$K$4&amp;"$2:$"&amp;$K$4&amp;"$50000"),$B3506&amp;"#"&amp;U$6,INDIRECT("ИсходныеДанные!$J$2:$J$50000")),0)</f>
        <v>0</v>
      </c>
      <c r="V3506" s="3">
        <f ca="1">IF($B3506&lt;&gt;"",SUMIF(INDIRECT("ИсходныеДанные!$"&amp;$K$4&amp;"$2:$"&amp;$K$4&amp;"$50000"),$B3506&amp;"#"&amp;V$6,INDIRECT("ИсходныеДанные!$J$2:$J$50000")),0)</f>
        <v>0</v>
      </c>
      <c r="W3506" s="16" t="e">
        <f ca="1">SUM(K3506:V3506)/Пофамильно!$R$1</f>
        <v>#DIV/0!</v>
      </c>
    </row>
    <row r="3507" spans="1:23" x14ac:dyDescent="0.25">
      <c r="A3507" s="10" t="str">
        <f t="shared" ca="1" si="56"/>
        <v>delete</v>
      </c>
      <c r="B3507" s="16" cm="1">
        <f t="array" aca="1" ref="B3507" ca="1">INDIRECT("УникальныеСписки!D"&amp;ROW()-$L$4)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14"/>
      <c r="G3507" s="81" t="str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84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84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84" t="str" cm="1">
        <f t="array" aca="1" ref="J3507" ca="1">_xlfn.XLOOKUP($B3507,INDIRECT(SUBSTITUTE("ИсходныеДанные!$где$2:$где$50000","где",$B$4)),INDIRECT(SUBSTITUTE("ИсходныеДанные!$что$2:$что$50000","что",J$4)),"",0,1)</f>
        <v/>
      </c>
      <c r="K3507" s="3">
        <f ca="1">IF($B3507&lt;&gt;"",SUMIF(INDIRECT("ИсходныеДанные!$"&amp;$K$4&amp;"$2:$"&amp;$K$4&amp;"$50000"),$B3507&amp;"#"&amp;K$6,INDIRECT("ИсходныеДанные!$J$2:$J$50000")),0)</f>
        <v>0</v>
      </c>
      <c r="L3507" s="3">
        <f ca="1">IF($B3507&lt;&gt;"",SUMIF(INDIRECT("ИсходныеДанные!$"&amp;$K$4&amp;"$2:$"&amp;$K$4&amp;"$50000"),$B3507&amp;"#"&amp;L$6,INDIRECT("ИсходныеДанные!$J$2:$J$50000")),0)</f>
        <v>0</v>
      </c>
      <c r="M3507" s="3">
        <f ca="1">IF($B3507&lt;&gt;"",SUMIF(INDIRECT("ИсходныеДанные!$"&amp;$K$4&amp;"$2:$"&amp;$K$4&amp;"$50000"),$B3507&amp;"#"&amp;M$6,INDIRECT("ИсходныеДанные!$J$2:$J$50000")),0)</f>
        <v>0</v>
      </c>
      <c r="N3507" s="3">
        <f ca="1">IF($B3507&lt;&gt;"",SUMIF(INDIRECT("ИсходныеДанные!$"&amp;$K$4&amp;"$2:$"&amp;$K$4&amp;"$50000"),$B3507&amp;"#"&amp;N$6,INDIRECT("ИсходныеДанные!$J$2:$J$50000")),0)</f>
        <v>0</v>
      </c>
      <c r="O3507" s="3">
        <f ca="1">IF($B3507&lt;&gt;"",SUMIF(INDIRECT("ИсходныеДанные!$"&amp;$K$4&amp;"$2:$"&amp;$K$4&amp;"$50000"),$B3507&amp;"#"&amp;O$6,INDIRECT("ИсходныеДанные!$J$2:$J$50000")),0)</f>
        <v>0</v>
      </c>
      <c r="P3507" s="3">
        <f ca="1">IF($B3507&lt;&gt;"",SUMIF(INDIRECT("ИсходныеДанные!$"&amp;$K$4&amp;"$2:$"&amp;$K$4&amp;"$50000"),$B3507&amp;"#"&amp;P$6,INDIRECT("ИсходныеДанные!$J$2:$J$50000")),0)</f>
        <v>0</v>
      </c>
      <c r="Q3507" s="3">
        <f ca="1">IF($B3507&lt;&gt;"",SUMIF(INDIRECT("ИсходныеДанные!$"&amp;$K$4&amp;"$2:$"&amp;$K$4&amp;"$50000"),$B3507&amp;"#"&amp;Q$6,INDIRECT("ИсходныеДанные!$J$2:$J$50000")),0)</f>
        <v>0</v>
      </c>
      <c r="R3507" s="3">
        <f ca="1">IF($B3507&lt;&gt;"",SUMIF(INDIRECT("ИсходныеДанные!$"&amp;$K$4&amp;"$2:$"&amp;$K$4&amp;"$50000"),$B3507&amp;"#"&amp;R$6,INDIRECT("ИсходныеДанные!$J$2:$J$50000")),0)</f>
        <v>0</v>
      </c>
      <c r="S3507" s="3">
        <f ca="1">IF($B3507&lt;&gt;"",SUMIF(INDIRECT("ИсходныеДанные!$"&amp;$K$4&amp;"$2:$"&amp;$K$4&amp;"$50000"),$B3507&amp;"#"&amp;S$6,INDIRECT("ИсходныеДанные!$J$2:$J$50000")),0)</f>
        <v>0</v>
      </c>
      <c r="T3507" s="3">
        <f ca="1">IF($B3507&lt;&gt;"",SUMIF(INDIRECT("ИсходныеДанные!$"&amp;$K$4&amp;"$2:$"&amp;$K$4&amp;"$50000"),$B3507&amp;"#"&amp;T$6,INDIRECT("ИсходныеДанные!$J$2:$J$50000")),0)</f>
        <v>0</v>
      </c>
      <c r="U3507" s="3">
        <f ca="1">IF($B3507&lt;&gt;"",SUMIF(INDIRECT("ИсходныеДанные!$"&amp;$K$4&amp;"$2:$"&amp;$K$4&amp;"$50000"),$B3507&amp;"#"&amp;U$6,INDIRECT("ИсходныеДанные!$J$2:$J$50000")),0)</f>
        <v>0</v>
      </c>
      <c r="V3507" s="3">
        <f ca="1">IF($B3507&lt;&gt;"",SUMIF(INDIRECT("ИсходныеДанные!$"&amp;$K$4&amp;"$2:$"&amp;$K$4&amp;"$50000"),$B3507&amp;"#"&amp;V$6,INDIRECT("ИсходныеДанные!$J$2:$J$50000")),0)</f>
        <v>0</v>
      </c>
      <c r="W3507" s="16" t="e">
        <f ca="1">SUM(K3507:V3507)/Пофамильно!$R$1</f>
        <v>#DIV/0!</v>
      </c>
    </row>
    <row r="3508" spans="1:23" x14ac:dyDescent="0.25">
      <c r="A3508" s="10" t="str">
        <f t="shared" ca="1" si="56"/>
        <v>delete</v>
      </c>
      <c r="B3508" s="16" cm="1">
        <f t="array" aca="1" ref="B3508" ca="1">INDIRECT("УникальныеСписки!D"&amp;ROW()-$L$4)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14"/>
      <c r="G3508" s="81" t="str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84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84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84" t="str" cm="1">
        <f t="array" aca="1" ref="J3508" ca="1">_xlfn.XLOOKUP($B3508,INDIRECT(SUBSTITUTE("ИсходныеДанные!$где$2:$где$50000","где",$B$4)),INDIRECT(SUBSTITUTE("ИсходныеДанные!$что$2:$что$50000","что",J$4)),"",0,1)</f>
        <v/>
      </c>
      <c r="K3508" s="3">
        <f ca="1">IF($B3508&lt;&gt;"",SUMIF(INDIRECT("ИсходныеДанные!$"&amp;$K$4&amp;"$2:$"&amp;$K$4&amp;"$50000"),$B3508&amp;"#"&amp;K$6,INDIRECT("ИсходныеДанные!$J$2:$J$50000")),0)</f>
        <v>0</v>
      </c>
      <c r="L3508" s="3">
        <f ca="1">IF($B3508&lt;&gt;"",SUMIF(INDIRECT("ИсходныеДанные!$"&amp;$K$4&amp;"$2:$"&amp;$K$4&amp;"$50000"),$B3508&amp;"#"&amp;L$6,INDIRECT("ИсходныеДанные!$J$2:$J$50000")),0)</f>
        <v>0</v>
      </c>
      <c r="M3508" s="3">
        <f ca="1">IF($B3508&lt;&gt;"",SUMIF(INDIRECT("ИсходныеДанные!$"&amp;$K$4&amp;"$2:$"&amp;$K$4&amp;"$50000"),$B3508&amp;"#"&amp;M$6,INDIRECT("ИсходныеДанные!$J$2:$J$50000")),0)</f>
        <v>0</v>
      </c>
      <c r="N3508" s="3">
        <f ca="1">IF($B3508&lt;&gt;"",SUMIF(INDIRECT("ИсходныеДанные!$"&amp;$K$4&amp;"$2:$"&amp;$K$4&amp;"$50000"),$B3508&amp;"#"&amp;N$6,INDIRECT("ИсходныеДанные!$J$2:$J$50000")),0)</f>
        <v>0</v>
      </c>
      <c r="O3508" s="3">
        <f ca="1">IF($B3508&lt;&gt;"",SUMIF(INDIRECT("ИсходныеДанные!$"&amp;$K$4&amp;"$2:$"&amp;$K$4&amp;"$50000"),$B3508&amp;"#"&amp;O$6,INDIRECT("ИсходныеДанные!$J$2:$J$50000")),0)</f>
        <v>0</v>
      </c>
      <c r="P3508" s="3">
        <f ca="1">IF($B3508&lt;&gt;"",SUMIF(INDIRECT("ИсходныеДанные!$"&amp;$K$4&amp;"$2:$"&amp;$K$4&amp;"$50000"),$B3508&amp;"#"&amp;P$6,INDIRECT("ИсходныеДанные!$J$2:$J$50000")),0)</f>
        <v>0</v>
      </c>
      <c r="Q3508" s="3">
        <f ca="1">IF($B3508&lt;&gt;"",SUMIF(INDIRECT("ИсходныеДанные!$"&amp;$K$4&amp;"$2:$"&amp;$K$4&amp;"$50000"),$B3508&amp;"#"&amp;Q$6,INDIRECT("ИсходныеДанные!$J$2:$J$50000")),0)</f>
        <v>0</v>
      </c>
      <c r="R3508" s="3">
        <f ca="1">IF($B3508&lt;&gt;"",SUMIF(INDIRECT("ИсходныеДанные!$"&amp;$K$4&amp;"$2:$"&amp;$K$4&amp;"$50000"),$B3508&amp;"#"&amp;R$6,INDIRECT("ИсходныеДанные!$J$2:$J$50000")),0)</f>
        <v>0</v>
      </c>
      <c r="S3508" s="3">
        <f ca="1">IF($B3508&lt;&gt;"",SUMIF(INDIRECT("ИсходныеДанные!$"&amp;$K$4&amp;"$2:$"&amp;$K$4&amp;"$50000"),$B3508&amp;"#"&amp;S$6,INDIRECT("ИсходныеДанные!$J$2:$J$50000")),0)</f>
        <v>0</v>
      </c>
      <c r="T3508" s="3">
        <f ca="1">IF($B3508&lt;&gt;"",SUMIF(INDIRECT("ИсходныеДанные!$"&amp;$K$4&amp;"$2:$"&amp;$K$4&amp;"$50000"),$B3508&amp;"#"&amp;T$6,INDIRECT("ИсходныеДанные!$J$2:$J$50000")),0)</f>
        <v>0</v>
      </c>
      <c r="U3508" s="3">
        <f ca="1">IF($B3508&lt;&gt;"",SUMIF(INDIRECT("ИсходныеДанные!$"&amp;$K$4&amp;"$2:$"&amp;$K$4&amp;"$50000"),$B3508&amp;"#"&amp;U$6,INDIRECT("ИсходныеДанные!$J$2:$J$50000")),0)</f>
        <v>0</v>
      </c>
      <c r="V3508" s="3">
        <f ca="1">IF($B3508&lt;&gt;"",SUMIF(INDIRECT("ИсходныеДанные!$"&amp;$K$4&amp;"$2:$"&amp;$K$4&amp;"$50000"),$B3508&amp;"#"&amp;V$6,INDIRECT("ИсходныеДанные!$J$2:$J$50000")),0)</f>
        <v>0</v>
      </c>
      <c r="W3508" s="16" t="e">
        <f ca="1">SUM(K3508:V3508)/Пофамильно!$R$1</f>
        <v>#DIV/0!</v>
      </c>
    </row>
    <row r="3509" spans="1:23" x14ac:dyDescent="0.25">
      <c r="A3509" s="10" t="str">
        <f t="shared" ca="1" si="56"/>
        <v>delete</v>
      </c>
      <c r="B3509" s="16" cm="1">
        <f t="array" aca="1" ref="B3509" ca="1">INDIRECT("УникальныеСписки!D"&amp;ROW()-$L$4)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14"/>
      <c r="G3509" s="81" t="str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84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84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84" t="str" cm="1">
        <f t="array" aca="1" ref="J3509" ca="1">_xlfn.XLOOKUP($B3509,INDIRECT(SUBSTITUTE("ИсходныеДанные!$где$2:$где$50000","где",$B$4)),INDIRECT(SUBSTITUTE("ИсходныеДанные!$что$2:$что$50000","что",J$4)),"",0,1)</f>
        <v/>
      </c>
      <c r="K3509" s="3">
        <f ca="1">IF($B3509&lt;&gt;"",SUMIF(INDIRECT("ИсходныеДанные!$"&amp;$K$4&amp;"$2:$"&amp;$K$4&amp;"$50000"),$B3509&amp;"#"&amp;K$6,INDIRECT("ИсходныеДанные!$J$2:$J$50000")),0)</f>
        <v>0</v>
      </c>
      <c r="L3509" s="3">
        <f ca="1">IF($B3509&lt;&gt;"",SUMIF(INDIRECT("ИсходныеДанные!$"&amp;$K$4&amp;"$2:$"&amp;$K$4&amp;"$50000"),$B3509&amp;"#"&amp;L$6,INDIRECT("ИсходныеДанные!$J$2:$J$50000")),0)</f>
        <v>0</v>
      </c>
      <c r="M3509" s="3">
        <f ca="1">IF($B3509&lt;&gt;"",SUMIF(INDIRECT("ИсходныеДанные!$"&amp;$K$4&amp;"$2:$"&amp;$K$4&amp;"$50000"),$B3509&amp;"#"&amp;M$6,INDIRECT("ИсходныеДанные!$J$2:$J$50000")),0)</f>
        <v>0</v>
      </c>
      <c r="N3509" s="3">
        <f ca="1">IF($B3509&lt;&gt;"",SUMIF(INDIRECT("ИсходныеДанные!$"&amp;$K$4&amp;"$2:$"&amp;$K$4&amp;"$50000"),$B3509&amp;"#"&amp;N$6,INDIRECT("ИсходныеДанные!$J$2:$J$50000")),0)</f>
        <v>0</v>
      </c>
      <c r="O3509" s="3">
        <f ca="1">IF($B3509&lt;&gt;"",SUMIF(INDIRECT("ИсходныеДанные!$"&amp;$K$4&amp;"$2:$"&amp;$K$4&amp;"$50000"),$B3509&amp;"#"&amp;O$6,INDIRECT("ИсходныеДанные!$J$2:$J$50000")),0)</f>
        <v>0</v>
      </c>
      <c r="P3509" s="3">
        <f ca="1">IF($B3509&lt;&gt;"",SUMIF(INDIRECT("ИсходныеДанные!$"&amp;$K$4&amp;"$2:$"&amp;$K$4&amp;"$50000"),$B3509&amp;"#"&amp;P$6,INDIRECT("ИсходныеДанные!$J$2:$J$50000")),0)</f>
        <v>0</v>
      </c>
      <c r="Q3509" s="3">
        <f ca="1">IF($B3509&lt;&gt;"",SUMIF(INDIRECT("ИсходныеДанные!$"&amp;$K$4&amp;"$2:$"&amp;$K$4&amp;"$50000"),$B3509&amp;"#"&amp;Q$6,INDIRECT("ИсходныеДанные!$J$2:$J$50000")),0)</f>
        <v>0</v>
      </c>
      <c r="R3509" s="3">
        <f ca="1">IF($B3509&lt;&gt;"",SUMIF(INDIRECT("ИсходныеДанные!$"&amp;$K$4&amp;"$2:$"&amp;$K$4&amp;"$50000"),$B3509&amp;"#"&amp;R$6,INDIRECT("ИсходныеДанные!$J$2:$J$50000")),0)</f>
        <v>0</v>
      </c>
      <c r="S3509" s="3">
        <f ca="1">IF($B3509&lt;&gt;"",SUMIF(INDIRECT("ИсходныеДанные!$"&amp;$K$4&amp;"$2:$"&amp;$K$4&amp;"$50000"),$B3509&amp;"#"&amp;S$6,INDIRECT("ИсходныеДанные!$J$2:$J$50000")),0)</f>
        <v>0</v>
      </c>
      <c r="T3509" s="3">
        <f ca="1">IF($B3509&lt;&gt;"",SUMIF(INDIRECT("ИсходныеДанные!$"&amp;$K$4&amp;"$2:$"&amp;$K$4&amp;"$50000"),$B3509&amp;"#"&amp;T$6,INDIRECT("ИсходныеДанные!$J$2:$J$50000")),0)</f>
        <v>0</v>
      </c>
      <c r="U3509" s="3">
        <f ca="1">IF($B3509&lt;&gt;"",SUMIF(INDIRECT("ИсходныеДанные!$"&amp;$K$4&amp;"$2:$"&amp;$K$4&amp;"$50000"),$B3509&amp;"#"&amp;U$6,INDIRECT("ИсходныеДанные!$J$2:$J$50000")),0)</f>
        <v>0</v>
      </c>
      <c r="V3509" s="3">
        <f ca="1">IF($B3509&lt;&gt;"",SUMIF(INDIRECT("ИсходныеДанные!$"&amp;$K$4&amp;"$2:$"&amp;$K$4&amp;"$50000"),$B3509&amp;"#"&amp;V$6,INDIRECT("ИсходныеДанные!$J$2:$J$50000")),0)</f>
        <v>0</v>
      </c>
      <c r="W3509" s="16" t="e">
        <f ca="1">SUM(K3509:V3509)/Пофамильно!$R$1</f>
        <v>#DIV/0!</v>
      </c>
    </row>
    <row r="3510" spans="1:23" x14ac:dyDescent="0.25">
      <c r="A3510" s="10" t="str">
        <f t="shared" ca="1" si="56"/>
        <v>delete</v>
      </c>
      <c r="B3510" s="16" cm="1">
        <f t="array" aca="1" ref="B3510" ca="1">INDIRECT("УникальныеСписки!D"&amp;ROW()-$L$4)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14"/>
      <c r="G3510" s="81" t="str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84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84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84" t="str" cm="1">
        <f t="array" aca="1" ref="J3510" ca="1">_xlfn.XLOOKUP($B3510,INDIRECT(SUBSTITUTE("ИсходныеДанные!$где$2:$где$50000","где",$B$4)),INDIRECT(SUBSTITUTE("ИсходныеДанные!$что$2:$что$50000","что",J$4)),"",0,1)</f>
        <v/>
      </c>
      <c r="K3510" s="3">
        <f ca="1">IF($B3510&lt;&gt;"",SUMIF(INDIRECT("ИсходныеДанные!$"&amp;$K$4&amp;"$2:$"&amp;$K$4&amp;"$50000"),$B3510&amp;"#"&amp;K$6,INDIRECT("ИсходныеДанные!$J$2:$J$50000")),0)</f>
        <v>0</v>
      </c>
      <c r="L3510" s="3">
        <f ca="1">IF($B3510&lt;&gt;"",SUMIF(INDIRECT("ИсходныеДанные!$"&amp;$K$4&amp;"$2:$"&amp;$K$4&amp;"$50000"),$B3510&amp;"#"&amp;L$6,INDIRECT("ИсходныеДанные!$J$2:$J$50000")),0)</f>
        <v>0</v>
      </c>
      <c r="M3510" s="3">
        <f ca="1">IF($B3510&lt;&gt;"",SUMIF(INDIRECT("ИсходныеДанные!$"&amp;$K$4&amp;"$2:$"&amp;$K$4&amp;"$50000"),$B3510&amp;"#"&amp;M$6,INDIRECT("ИсходныеДанные!$J$2:$J$50000")),0)</f>
        <v>0</v>
      </c>
      <c r="N3510" s="3">
        <f ca="1">IF($B3510&lt;&gt;"",SUMIF(INDIRECT("ИсходныеДанные!$"&amp;$K$4&amp;"$2:$"&amp;$K$4&amp;"$50000"),$B3510&amp;"#"&amp;N$6,INDIRECT("ИсходныеДанные!$J$2:$J$50000")),0)</f>
        <v>0</v>
      </c>
      <c r="O3510" s="3">
        <f ca="1">IF($B3510&lt;&gt;"",SUMIF(INDIRECT("ИсходныеДанные!$"&amp;$K$4&amp;"$2:$"&amp;$K$4&amp;"$50000"),$B3510&amp;"#"&amp;O$6,INDIRECT("ИсходныеДанные!$J$2:$J$50000")),0)</f>
        <v>0</v>
      </c>
      <c r="P3510" s="3">
        <f ca="1">IF($B3510&lt;&gt;"",SUMIF(INDIRECT("ИсходныеДанные!$"&amp;$K$4&amp;"$2:$"&amp;$K$4&amp;"$50000"),$B3510&amp;"#"&amp;P$6,INDIRECT("ИсходныеДанные!$J$2:$J$50000")),0)</f>
        <v>0</v>
      </c>
      <c r="Q3510" s="3">
        <f ca="1">IF($B3510&lt;&gt;"",SUMIF(INDIRECT("ИсходныеДанные!$"&amp;$K$4&amp;"$2:$"&amp;$K$4&amp;"$50000"),$B3510&amp;"#"&amp;Q$6,INDIRECT("ИсходныеДанные!$J$2:$J$50000")),0)</f>
        <v>0</v>
      </c>
      <c r="R3510" s="3">
        <f ca="1">IF($B3510&lt;&gt;"",SUMIF(INDIRECT("ИсходныеДанные!$"&amp;$K$4&amp;"$2:$"&amp;$K$4&amp;"$50000"),$B3510&amp;"#"&amp;R$6,INDIRECT("ИсходныеДанные!$J$2:$J$50000")),0)</f>
        <v>0</v>
      </c>
      <c r="S3510" s="3">
        <f ca="1">IF($B3510&lt;&gt;"",SUMIF(INDIRECT("ИсходныеДанные!$"&amp;$K$4&amp;"$2:$"&amp;$K$4&amp;"$50000"),$B3510&amp;"#"&amp;S$6,INDIRECT("ИсходныеДанные!$J$2:$J$50000")),0)</f>
        <v>0</v>
      </c>
      <c r="T3510" s="3">
        <f ca="1">IF($B3510&lt;&gt;"",SUMIF(INDIRECT("ИсходныеДанные!$"&amp;$K$4&amp;"$2:$"&amp;$K$4&amp;"$50000"),$B3510&amp;"#"&amp;T$6,INDIRECT("ИсходныеДанные!$J$2:$J$50000")),0)</f>
        <v>0</v>
      </c>
      <c r="U3510" s="3">
        <f ca="1">IF($B3510&lt;&gt;"",SUMIF(INDIRECT("ИсходныеДанные!$"&amp;$K$4&amp;"$2:$"&amp;$K$4&amp;"$50000"),$B3510&amp;"#"&amp;U$6,INDIRECT("ИсходныеДанные!$J$2:$J$50000")),0)</f>
        <v>0</v>
      </c>
      <c r="V3510" s="3">
        <f ca="1">IF($B3510&lt;&gt;"",SUMIF(INDIRECT("ИсходныеДанные!$"&amp;$K$4&amp;"$2:$"&amp;$K$4&amp;"$50000"),$B3510&amp;"#"&amp;V$6,INDIRECT("ИсходныеДанные!$J$2:$J$50000")),0)</f>
        <v>0</v>
      </c>
      <c r="W3510" s="16" t="e">
        <f ca="1">SUM(K3510:V3510)/Пофамильно!$R$1</f>
        <v>#DIV/0!</v>
      </c>
    </row>
    <row r="3511" spans="1:23" x14ac:dyDescent="0.25">
      <c r="A3511" s="10" t="str">
        <f t="shared" ca="1" si="56"/>
        <v>delete</v>
      </c>
      <c r="B3511" s="16" cm="1">
        <f t="array" aca="1" ref="B3511" ca="1">INDIRECT("УникальныеСписки!D"&amp;ROW()-$L$4)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14"/>
      <c r="G3511" s="81" t="str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84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84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84" t="str" cm="1">
        <f t="array" aca="1" ref="J3511" ca="1">_xlfn.XLOOKUP($B3511,INDIRECT(SUBSTITUTE("ИсходныеДанные!$где$2:$где$50000","где",$B$4)),INDIRECT(SUBSTITUTE("ИсходныеДанные!$что$2:$что$50000","что",J$4)),"",0,1)</f>
        <v/>
      </c>
      <c r="K3511" s="3">
        <f ca="1">IF($B3511&lt;&gt;"",SUMIF(INDIRECT("ИсходныеДанные!$"&amp;$K$4&amp;"$2:$"&amp;$K$4&amp;"$50000"),$B3511&amp;"#"&amp;K$6,INDIRECT("ИсходныеДанные!$J$2:$J$50000")),0)</f>
        <v>0</v>
      </c>
      <c r="L3511" s="3">
        <f ca="1">IF($B3511&lt;&gt;"",SUMIF(INDIRECT("ИсходныеДанные!$"&amp;$K$4&amp;"$2:$"&amp;$K$4&amp;"$50000"),$B3511&amp;"#"&amp;L$6,INDIRECT("ИсходныеДанные!$J$2:$J$50000")),0)</f>
        <v>0</v>
      </c>
      <c r="M3511" s="3">
        <f ca="1">IF($B3511&lt;&gt;"",SUMIF(INDIRECT("ИсходныеДанные!$"&amp;$K$4&amp;"$2:$"&amp;$K$4&amp;"$50000"),$B3511&amp;"#"&amp;M$6,INDIRECT("ИсходныеДанные!$J$2:$J$50000")),0)</f>
        <v>0</v>
      </c>
      <c r="N3511" s="3">
        <f ca="1">IF($B3511&lt;&gt;"",SUMIF(INDIRECT("ИсходныеДанные!$"&amp;$K$4&amp;"$2:$"&amp;$K$4&amp;"$50000"),$B3511&amp;"#"&amp;N$6,INDIRECT("ИсходныеДанные!$J$2:$J$50000")),0)</f>
        <v>0</v>
      </c>
      <c r="O3511" s="3">
        <f ca="1">IF($B3511&lt;&gt;"",SUMIF(INDIRECT("ИсходныеДанные!$"&amp;$K$4&amp;"$2:$"&amp;$K$4&amp;"$50000"),$B3511&amp;"#"&amp;O$6,INDIRECT("ИсходныеДанные!$J$2:$J$50000")),0)</f>
        <v>0</v>
      </c>
      <c r="P3511" s="3">
        <f ca="1">IF($B3511&lt;&gt;"",SUMIF(INDIRECT("ИсходныеДанные!$"&amp;$K$4&amp;"$2:$"&amp;$K$4&amp;"$50000"),$B3511&amp;"#"&amp;P$6,INDIRECT("ИсходныеДанные!$J$2:$J$50000")),0)</f>
        <v>0</v>
      </c>
      <c r="Q3511" s="3">
        <f ca="1">IF($B3511&lt;&gt;"",SUMIF(INDIRECT("ИсходныеДанные!$"&amp;$K$4&amp;"$2:$"&amp;$K$4&amp;"$50000"),$B3511&amp;"#"&amp;Q$6,INDIRECT("ИсходныеДанные!$J$2:$J$50000")),0)</f>
        <v>0</v>
      </c>
      <c r="R3511" s="3">
        <f ca="1">IF($B3511&lt;&gt;"",SUMIF(INDIRECT("ИсходныеДанные!$"&amp;$K$4&amp;"$2:$"&amp;$K$4&amp;"$50000"),$B3511&amp;"#"&amp;R$6,INDIRECT("ИсходныеДанные!$J$2:$J$50000")),0)</f>
        <v>0</v>
      </c>
      <c r="S3511" s="3">
        <f ca="1">IF($B3511&lt;&gt;"",SUMIF(INDIRECT("ИсходныеДанные!$"&amp;$K$4&amp;"$2:$"&amp;$K$4&amp;"$50000"),$B3511&amp;"#"&amp;S$6,INDIRECT("ИсходныеДанные!$J$2:$J$50000")),0)</f>
        <v>0</v>
      </c>
      <c r="T3511" s="3">
        <f ca="1">IF($B3511&lt;&gt;"",SUMIF(INDIRECT("ИсходныеДанные!$"&amp;$K$4&amp;"$2:$"&amp;$K$4&amp;"$50000"),$B3511&amp;"#"&amp;T$6,INDIRECT("ИсходныеДанные!$J$2:$J$50000")),0)</f>
        <v>0</v>
      </c>
      <c r="U3511" s="3">
        <f ca="1">IF($B3511&lt;&gt;"",SUMIF(INDIRECT("ИсходныеДанные!$"&amp;$K$4&amp;"$2:$"&amp;$K$4&amp;"$50000"),$B3511&amp;"#"&amp;U$6,INDIRECT("ИсходныеДанные!$J$2:$J$50000")),0)</f>
        <v>0</v>
      </c>
      <c r="V3511" s="3">
        <f ca="1">IF($B3511&lt;&gt;"",SUMIF(INDIRECT("ИсходныеДанные!$"&amp;$K$4&amp;"$2:$"&amp;$K$4&amp;"$50000"),$B3511&amp;"#"&amp;V$6,INDIRECT("ИсходныеДанные!$J$2:$J$50000")),0)</f>
        <v>0</v>
      </c>
      <c r="W3511" s="16" t="e">
        <f ca="1">SUM(K3511:V3511)/Пофамильно!$R$1</f>
        <v>#DIV/0!</v>
      </c>
    </row>
    <row r="3512" spans="1:23" x14ac:dyDescent="0.25">
      <c r="A3512" s="10" t="str">
        <f t="shared" ca="1" si="56"/>
        <v>delete</v>
      </c>
      <c r="B3512" s="16" cm="1">
        <f t="array" aca="1" ref="B3512" ca="1">INDIRECT("УникальныеСписки!D"&amp;ROW()-$L$4)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14"/>
      <c r="G3512" s="81" t="str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84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84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84" t="str" cm="1">
        <f t="array" aca="1" ref="J3512" ca="1">_xlfn.XLOOKUP($B3512,INDIRECT(SUBSTITUTE("ИсходныеДанные!$где$2:$где$50000","где",$B$4)),INDIRECT(SUBSTITUTE("ИсходныеДанные!$что$2:$что$50000","что",J$4)),"",0,1)</f>
        <v/>
      </c>
      <c r="K3512" s="3">
        <f ca="1">IF($B3512&lt;&gt;"",SUMIF(INDIRECT("ИсходныеДанные!$"&amp;$K$4&amp;"$2:$"&amp;$K$4&amp;"$50000"),$B3512&amp;"#"&amp;K$6,INDIRECT("ИсходныеДанные!$J$2:$J$50000")),0)</f>
        <v>0</v>
      </c>
      <c r="L3512" s="3">
        <f ca="1">IF($B3512&lt;&gt;"",SUMIF(INDIRECT("ИсходныеДанные!$"&amp;$K$4&amp;"$2:$"&amp;$K$4&amp;"$50000"),$B3512&amp;"#"&amp;L$6,INDIRECT("ИсходныеДанные!$J$2:$J$50000")),0)</f>
        <v>0</v>
      </c>
      <c r="M3512" s="3">
        <f ca="1">IF($B3512&lt;&gt;"",SUMIF(INDIRECT("ИсходныеДанные!$"&amp;$K$4&amp;"$2:$"&amp;$K$4&amp;"$50000"),$B3512&amp;"#"&amp;M$6,INDIRECT("ИсходныеДанные!$J$2:$J$50000")),0)</f>
        <v>0</v>
      </c>
      <c r="N3512" s="3">
        <f ca="1">IF($B3512&lt;&gt;"",SUMIF(INDIRECT("ИсходныеДанные!$"&amp;$K$4&amp;"$2:$"&amp;$K$4&amp;"$50000"),$B3512&amp;"#"&amp;N$6,INDIRECT("ИсходныеДанные!$J$2:$J$50000")),0)</f>
        <v>0</v>
      </c>
      <c r="O3512" s="3">
        <f ca="1">IF($B3512&lt;&gt;"",SUMIF(INDIRECT("ИсходныеДанные!$"&amp;$K$4&amp;"$2:$"&amp;$K$4&amp;"$50000"),$B3512&amp;"#"&amp;O$6,INDIRECT("ИсходныеДанные!$J$2:$J$50000")),0)</f>
        <v>0</v>
      </c>
      <c r="P3512" s="3">
        <f ca="1">IF($B3512&lt;&gt;"",SUMIF(INDIRECT("ИсходныеДанные!$"&amp;$K$4&amp;"$2:$"&amp;$K$4&amp;"$50000"),$B3512&amp;"#"&amp;P$6,INDIRECT("ИсходныеДанные!$J$2:$J$50000")),0)</f>
        <v>0</v>
      </c>
      <c r="Q3512" s="3">
        <f ca="1">IF($B3512&lt;&gt;"",SUMIF(INDIRECT("ИсходныеДанные!$"&amp;$K$4&amp;"$2:$"&amp;$K$4&amp;"$50000"),$B3512&amp;"#"&amp;Q$6,INDIRECT("ИсходныеДанные!$J$2:$J$50000")),0)</f>
        <v>0</v>
      </c>
      <c r="R3512" s="3">
        <f ca="1">IF($B3512&lt;&gt;"",SUMIF(INDIRECT("ИсходныеДанные!$"&amp;$K$4&amp;"$2:$"&amp;$K$4&amp;"$50000"),$B3512&amp;"#"&amp;R$6,INDIRECT("ИсходныеДанные!$J$2:$J$50000")),0)</f>
        <v>0</v>
      </c>
      <c r="S3512" s="3">
        <f ca="1">IF($B3512&lt;&gt;"",SUMIF(INDIRECT("ИсходныеДанные!$"&amp;$K$4&amp;"$2:$"&amp;$K$4&amp;"$50000"),$B3512&amp;"#"&amp;S$6,INDIRECT("ИсходныеДанные!$J$2:$J$50000")),0)</f>
        <v>0</v>
      </c>
      <c r="T3512" s="3">
        <f ca="1">IF($B3512&lt;&gt;"",SUMIF(INDIRECT("ИсходныеДанные!$"&amp;$K$4&amp;"$2:$"&amp;$K$4&amp;"$50000"),$B3512&amp;"#"&amp;T$6,INDIRECT("ИсходныеДанные!$J$2:$J$50000")),0)</f>
        <v>0</v>
      </c>
      <c r="U3512" s="3">
        <f ca="1">IF($B3512&lt;&gt;"",SUMIF(INDIRECT("ИсходныеДанные!$"&amp;$K$4&amp;"$2:$"&amp;$K$4&amp;"$50000"),$B3512&amp;"#"&amp;U$6,INDIRECT("ИсходныеДанные!$J$2:$J$50000")),0)</f>
        <v>0</v>
      </c>
      <c r="V3512" s="3">
        <f ca="1">IF($B3512&lt;&gt;"",SUMIF(INDIRECT("ИсходныеДанные!$"&amp;$K$4&amp;"$2:$"&amp;$K$4&amp;"$50000"),$B3512&amp;"#"&amp;V$6,INDIRECT("ИсходныеДанные!$J$2:$J$50000")),0)</f>
        <v>0</v>
      </c>
      <c r="W3512" s="16" t="e">
        <f ca="1">SUM(K3512:V3512)/Пофамильно!$R$1</f>
        <v>#DIV/0!</v>
      </c>
    </row>
    <row r="3513" spans="1:23" x14ac:dyDescent="0.25">
      <c r="A3513" s="10" t="str">
        <f t="shared" ca="1" si="56"/>
        <v>delete</v>
      </c>
      <c r="B3513" s="16" cm="1">
        <f t="array" aca="1" ref="B3513" ca="1">INDIRECT("УникальныеСписки!D"&amp;ROW()-$L$4)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14"/>
      <c r="G3513" s="81" t="str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84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84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84" t="str" cm="1">
        <f t="array" aca="1" ref="J3513" ca="1">_xlfn.XLOOKUP($B3513,INDIRECT(SUBSTITUTE("ИсходныеДанные!$где$2:$где$50000","где",$B$4)),INDIRECT(SUBSTITUTE("ИсходныеДанные!$что$2:$что$50000","что",J$4)),"",0,1)</f>
        <v/>
      </c>
      <c r="K3513" s="3">
        <f ca="1">IF($B3513&lt;&gt;"",SUMIF(INDIRECT("ИсходныеДанные!$"&amp;$K$4&amp;"$2:$"&amp;$K$4&amp;"$50000"),$B3513&amp;"#"&amp;K$6,INDIRECT("ИсходныеДанные!$J$2:$J$50000")),0)</f>
        <v>0</v>
      </c>
      <c r="L3513" s="3">
        <f ca="1">IF($B3513&lt;&gt;"",SUMIF(INDIRECT("ИсходныеДанные!$"&amp;$K$4&amp;"$2:$"&amp;$K$4&amp;"$50000"),$B3513&amp;"#"&amp;L$6,INDIRECT("ИсходныеДанные!$J$2:$J$50000")),0)</f>
        <v>0</v>
      </c>
      <c r="M3513" s="3">
        <f ca="1">IF($B3513&lt;&gt;"",SUMIF(INDIRECT("ИсходныеДанные!$"&amp;$K$4&amp;"$2:$"&amp;$K$4&amp;"$50000"),$B3513&amp;"#"&amp;M$6,INDIRECT("ИсходныеДанные!$J$2:$J$50000")),0)</f>
        <v>0</v>
      </c>
      <c r="N3513" s="3">
        <f ca="1">IF($B3513&lt;&gt;"",SUMIF(INDIRECT("ИсходныеДанные!$"&amp;$K$4&amp;"$2:$"&amp;$K$4&amp;"$50000"),$B3513&amp;"#"&amp;N$6,INDIRECT("ИсходныеДанные!$J$2:$J$50000")),0)</f>
        <v>0</v>
      </c>
      <c r="O3513" s="3">
        <f ca="1">IF($B3513&lt;&gt;"",SUMIF(INDIRECT("ИсходныеДанные!$"&amp;$K$4&amp;"$2:$"&amp;$K$4&amp;"$50000"),$B3513&amp;"#"&amp;O$6,INDIRECT("ИсходныеДанные!$J$2:$J$50000")),0)</f>
        <v>0</v>
      </c>
      <c r="P3513" s="3">
        <f ca="1">IF($B3513&lt;&gt;"",SUMIF(INDIRECT("ИсходныеДанные!$"&amp;$K$4&amp;"$2:$"&amp;$K$4&amp;"$50000"),$B3513&amp;"#"&amp;P$6,INDIRECT("ИсходныеДанные!$J$2:$J$50000")),0)</f>
        <v>0</v>
      </c>
      <c r="Q3513" s="3">
        <f ca="1">IF($B3513&lt;&gt;"",SUMIF(INDIRECT("ИсходныеДанные!$"&amp;$K$4&amp;"$2:$"&amp;$K$4&amp;"$50000"),$B3513&amp;"#"&amp;Q$6,INDIRECT("ИсходныеДанные!$J$2:$J$50000")),0)</f>
        <v>0</v>
      </c>
      <c r="R3513" s="3">
        <f ca="1">IF($B3513&lt;&gt;"",SUMIF(INDIRECT("ИсходныеДанные!$"&amp;$K$4&amp;"$2:$"&amp;$K$4&amp;"$50000"),$B3513&amp;"#"&amp;R$6,INDIRECT("ИсходныеДанные!$J$2:$J$50000")),0)</f>
        <v>0</v>
      </c>
      <c r="S3513" s="3">
        <f ca="1">IF($B3513&lt;&gt;"",SUMIF(INDIRECT("ИсходныеДанные!$"&amp;$K$4&amp;"$2:$"&amp;$K$4&amp;"$50000"),$B3513&amp;"#"&amp;S$6,INDIRECT("ИсходныеДанные!$J$2:$J$50000")),0)</f>
        <v>0</v>
      </c>
      <c r="T3513" s="3">
        <f ca="1">IF($B3513&lt;&gt;"",SUMIF(INDIRECT("ИсходныеДанные!$"&amp;$K$4&amp;"$2:$"&amp;$K$4&amp;"$50000"),$B3513&amp;"#"&amp;T$6,INDIRECT("ИсходныеДанные!$J$2:$J$50000")),0)</f>
        <v>0</v>
      </c>
      <c r="U3513" s="3">
        <f ca="1">IF($B3513&lt;&gt;"",SUMIF(INDIRECT("ИсходныеДанные!$"&amp;$K$4&amp;"$2:$"&amp;$K$4&amp;"$50000"),$B3513&amp;"#"&amp;U$6,INDIRECT("ИсходныеДанные!$J$2:$J$50000")),0)</f>
        <v>0</v>
      </c>
      <c r="V3513" s="3">
        <f ca="1">IF($B3513&lt;&gt;"",SUMIF(INDIRECT("ИсходныеДанные!$"&amp;$K$4&amp;"$2:$"&amp;$K$4&amp;"$50000"),$B3513&amp;"#"&amp;V$6,INDIRECT("ИсходныеДанные!$J$2:$J$50000")),0)</f>
        <v>0</v>
      </c>
      <c r="W3513" s="16" t="e">
        <f ca="1">SUM(K3513:V3513)/Пофамильно!$R$1</f>
        <v>#DIV/0!</v>
      </c>
    </row>
    <row r="3514" spans="1:23" x14ac:dyDescent="0.25">
      <c r="A3514" s="10" t="str">
        <f t="shared" ca="1" si="56"/>
        <v>delete</v>
      </c>
      <c r="B3514" s="16" cm="1">
        <f t="array" aca="1" ref="B3514" ca="1">INDIRECT("УникальныеСписки!D"&amp;ROW()-$L$4)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14"/>
      <c r="G3514" s="81" t="str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84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84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84" t="str" cm="1">
        <f t="array" aca="1" ref="J3514" ca="1">_xlfn.XLOOKUP($B3514,INDIRECT(SUBSTITUTE("ИсходныеДанные!$где$2:$где$50000","где",$B$4)),INDIRECT(SUBSTITUTE("ИсходныеДанные!$что$2:$что$50000","что",J$4)),"",0,1)</f>
        <v/>
      </c>
      <c r="K3514" s="3">
        <f ca="1">IF($B3514&lt;&gt;"",SUMIF(INDIRECT("ИсходныеДанные!$"&amp;$K$4&amp;"$2:$"&amp;$K$4&amp;"$50000"),$B3514&amp;"#"&amp;K$6,INDIRECT("ИсходныеДанные!$J$2:$J$50000")),0)</f>
        <v>0</v>
      </c>
      <c r="L3514" s="3">
        <f ca="1">IF($B3514&lt;&gt;"",SUMIF(INDIRECT("ИсходныеДанные!$"&amp;$K$4&amp;"$2:$"&amp;$K$4&amp;"$50000"),$B3514&amp;"#"&amp;L$6,INDIRECT("ИсходныеДанные!$J$2:$J$50000")),0)</f>
        <v>0</v>
      </c>
      <c r="M3514" s="3">
        <f ca="1">IF($B3514&lt;&gt;"",SUMIF(INDIRECT("ИсходныеДанные!$"&amp;$K$4&amp;"$2:$"&amp;$K$4&amp;"$50000"),$B3514&amp;"#"&amp;M$6,INDIRECT("ИсходныеДанные!$J$2:$J$50000")),0)</f>
        <v>0</v>
      </c>
      <c r="N3514" s="3">
        <f ca="1">IF($B3514&lt;&gt;"",SUMIF(INDIRECT("ИсходныеДанные!$"&amp;$K$4&amp;"$2:$"&amp;$K$4&amp;"$50000"),$B3514&amp;"#"&amp;N$6,INDIRECT("ИсходныеДанные!$J$2:$J$50000")),0)</f>
        <v>0</v>
      </c>
      <c r="O3514" s="3">
        <f ca="1">IF($B3514&lt;&gt;"",SUMIF(INDIRECT("ИсходныеДанные!$"&amp;$K$4&amp;"$2:$"&amp;$K$4&amp;"$50000"),$B3514&amp;"#"&amp;O$6,INDIRECT("ИсходныеДанные!$J$2:$J$50000")),0)</f>
        <v>0</v>
      </c>
      <c r="P3514" s="3">
        <f ca="1">IF($B3514&lt;&gt;"",SUMIF(INDIRECT("ИсходныеДанные!$"&amp;$K$4&amp;"$2:$"&amp;$K$4&amp;"$50000"),$B3514&amp;"#"&amp;P$6,INDIRECT("ИсходныеДанные!$J$2:$J$50000")),0)</f>
        <v>0</v>
      </c>
      <c r="Q3514" s="3">
        <f ca="1">IF($B3514&lt;&gt;"",SUMIF(INDIRECT("ИсходныеДанные!$"&amp;$K$4&amp;"$2:$"&amp;$K$4&amp;"$50000"),$B3514&amp;"#"&amp;Q$6,INDIRECT("ИсходныеДанные!$J$2:$J$50000")),0)</f>
        <v>0</v>
      </c>
      <c r="R3514" s="3">
        <f ca="1">IF($B3514&lt;&gt;"",SUMIF(INDIRECT("ИсходныеДанные!$"&amp;$K$4&amp;"$2:$"&amp;$K$4&amp;"$50000"),$B3514&amp;"#"&amp;R$6,INDIRECT("ИсходныеДанные!$J$2:$J$50000")),0)</f>
        <v>0</v>
      </c>
      <c r="S3514" s="3">
        <f ca="1">IF($B3514&lt;&gt;"",SUMIF(INDIRECT("ИсходныеДанные!$"&amp;$K$4&amp;"$2:$"&amp;$K$4&amp;"$50000"),$B3514&amp;"#"&amp;S$6,INDIRECT("ИсходныеДанные!$J$2:$J$50000")),0)</f>
        <v>0</v>
      </c>
      <c r="T3514" s="3">
        <f ca="1">IF($B3514&lt;&gt;"",SUMIF(INDIRECT("ИсходныеДанные!$"&amp;$K$4&amp;"$2:$"&amp;$K$4&amp;"$50000"),$B3514&amp;"#"&amp;T$6,INDIRECT("ИсходныеДанные!$J$2:$J$50000")),0)</f>
        <v>0</v>
      </c>
      <c r="U3514" s="3">
        <f ca="1">IF($B3514&lt;&gt;"",SUMIF(INDIRECT("ИсходныеДанные!$"&amp;$K$4&amp;"$2:$"&amp;$K$4&amp;"$50000"),$B3514&amp;"#"&amp;U$6,INDIRECT("ИсходныеДанные!$J$2:$J$50000")),0)</f>
        <v>0</v>
      </c>
      <c r="V3514" s="3">
        <f ca="1">IF($B3514&lt;&gt;"",SUMIF(INDIRECT("ИсходныеДанные!$"&amp;$K$4&amp;"$2:$"&amp;$K$4&amp;"$50000"),$B3514&amp;"#"&amp;V$6,INDIRECT("ИсходныеДанные!$J$2:$J$50000")),0)</f>
        <v>0</v>
      </c>
      <c r="W3514" s="16" t="e">
        <f ca="1">SUM(K3514:V3514)/Пофамильно!$R$1</f>
        <v>#DIV/0!</v>
      </c>
    </row>
    <row r="3515" spans="1:23" x14ac:dyDescent="0.25">
      <c r="A3515" s="10" t="str">
        <f t="shared" ca="1" si="56"/>
        <v>delete</v>
      </c>
      <c r="B3515" s="16" cm="1">
        <f t="array" aca="1" ref="B3515" ca="1">INDIRECT("УникальныеСписки!D"&amp;ROW()-$L$4)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14"/>
      <c r="G3515" s="81" t="str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84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84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84" t="str" cm="1">
        <f t="array" aca="1" ref="J3515" ca="1">_xlfn.XLOOKUP($B3515,INDIRECT(SUBSTITUTE("ИсходныеДанные!$где$2:$где$50000","где",$B$4)),INDIRECT(SUBSTITUTE("ИсходныеДанные!$что$2:$что$50000","что",J$4)),"",0,1)</f>
        <v/>
      </c>
      <c r="K3515" s="3">
        <f ca="1">IF($B3515&lt;&gt;"",SUMIF(INDIRECT("ИсходныеДанные!$"&amp;$K$4&amp;"$2:$"&amp;$K$4&amp;"$50000"),$B3515&amp;"#"&amp;K$6,INDIRECT("ИсходныеДанные!$J$2:$J$50000")),0)</f>
        <v>0</v>
      </c>
      <c r="L3515" s="3">
        <f ca="1">IF($B3515&lt;&gt;"",SUMIF(INDIRECT("ИсходныеДанные!$"&amp;$K$4&amp;"$2:$"&amp;$K$4&amp;"$50000"),$B3515&amp;"#"&amp;L$6,INDIRECT("ИсходныеДанные!$J$2:$J$50000")),0)</f>
        <v>0</v>
      </c>
      <c r="M3515" s="3">
        <f ca="1">IF($B3515&lt;&gt;"",SUMIF(INDIRECT("ИсходныеДанные!$"&amp;$K$4&amp;"$2:$"&amp;$K$4&amp;"$50000"),$B3515&amp;"#"&amp;M$6,INDIRECT("ИсходныеДанные!$J$2:$J$50000")),0)</f>
        <v>0</v>
      </c>
      <c r="N3515" s="3">
        <f ca="1">IF($B3515&lt;&gt;"",SUMIF(INDIRECT("ИсходныеДанные!$"&amp;$K$4&amp;"$2:$"&amp;$K$4&amp;"$50000"),$B3515&amp;"#"&amp;N$6,INDIRECT("ИсходныеДанные!$J$2:$J$50000")),0)</f>
        <v>0</v>
      </c>
      <c r="O3515" s="3">
        <f ca="1">IF($B3515&lt;&gt;"",SUMIF(INDIRECT("ИсходныеДанные!$"&amp;$K$4&amp;"$2:$"&amp;$K$4&amp;"$50000"),$B3515&amp;"#"&amp;O$6,INDIRECT("ИсходныеДанные!$J$2:$J$50000")),0)</f>
        <v>0</v>
      </c>
      <c r="P3515" s="3">
        <f ca="1">IF($B3515&lt;&gt;"",SUMIF(INDIRECT("ИсходныеДанные!$"&amp;$K$4&amp;"$2:$"&amp;$K$4&amp;"$50000"),$B3515&amp;"#"&amp;P$6,INDIRECT("ИсходныеДанные!$J$2:$J$50000")),0)</f>
        <v>0</v>
      </c>
      <c r="Q3515" s="3">
        <f ca="1">IF($B3515&lt;&gt;"",SUMIF(INDIRECT("ИсходныеДанные!$"&amp;$K$4&amp;"$2:$"&amp;$K$4&amp;"$50000"),$B3515&amp;"#"&amp;Q$6,INDIRECT("ИсходныеДанные!$J$2:$J$50000")),0)</f>
        <v>0</v>
      </c>
      <c r="R3515" s="3">
        <f ca="1">IF($B3515&lt;&gt;"",SUMIF(INDIRECT("ИсходныеДанные!$"&amp;$K$4&amp;"$2:$"&amp;$K$4&amp;"$50000"),$B3515&amp;"#"&amp;R$6,INDIRECT("ИсходныеДанные!$J$2:$J$50000")),0)</f>
        <v>0</v>
      </c>
      <c r="S3515" s="3">
        <f ca="1">IF($B3515&lt;&gt;"",SUMIF(INDIRECT("ИсходныеДанные!$"&amp;$K$4&amp;"$2:$"&amp;$K$4&amp;"$50000"),$B3515&amp;"#"&amp;S$6,INDIRECT("ИсходныеДанные!$J$2:$J$50000")),0)</f>
        <v>0</v>
      </c>
      <c r="T3515" s="3">
        <f ca="1">IF($B3515&lt;&gt;"",SUMIF(INDIRECT("ИсходныеДанные!$"&amp;$K$4&amp;"$2:$"&amp;$K$4&amp;"$50000"),$B3515&amp;"#"&amp;T$6,INDIRECT("ИсходныеДанные!$J$2:$J$50000")),0)</f>
        <v>0</v>
      </c>
      <c r="U3515" s="3">
        <f ca="1">IF($B3515&lt;&gt;"",SUMIF(INDIRECT("ИсходныеДанные!$"&amp;$K$4&amp;"$2:$"&amp;$K$4&amp;"$50000"),$B3515&amp;"#"&amp;U$6,INDIRECT("ИсходныеДанные!$J$2:$J$50000")),0)</f>
        <v>0</v>
      </c>
      <c r="V3515" s="3">
        <f ca="1">IF($B3515&lt;&gt;"",SUMIF(INDIRECT("ИсходныеДанные!$"&amp;$K$4&amp;"$2:$"&amp;$K$4&amp;"$50000"),$B3515&amp;"#"&amp;V$6,INDIRECT("ИсходныеДанные!$J$2:$J$50000")),0)</f>
        <v>0</v>
      </c>
      <c r="W3515" s="16" t="e">
        <f ca="1">SUM(K3515:V3515)/Пофамильно!$R$1</f>
        <v>#DIV/0!</v>
      </c>
    </row>
    <row r="3516" spans="1:23" x14ac:dyDescent="0.25">
      <c r="A3516" s="10" t="str">
        <f t="shared" ca="1" si="56"/>
        <v>delete</v>
      </c>
      <c r="B3516" s="16" cm="1">
        <f t="array" aca="1" ref="B3516" ca="1">INDIRECT("УникальныеСписки!D"&amp;ROW()-$L$4)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14"/>
      <c r="G3516" s="81" t="str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84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84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84" t="str" cm="1">
        <f t="array" aca="1" ref="J3516" ca="1">_xlfn.XLOOKUP($B3516,INDIRECT(SUBSTITUTE("ИсходныеДанные!$где$2:$где$50000","где",$B$4)),INDIRECT(SUBSTITUTE("ИсходныеДанные!$что$2:$что$50000","что",J$4)),"",0,1)</f>
        <v/>
      </c>
      <c r="K3516" s="3">
        <f ca="1">IF($B3516&lt;&gt;"",SUMIF(INDIRECT("ИсходныеДанные!$"&amp;$K$4&amp;"$2:$"&amp;$K$4&amp;"$50000"),$B3516&amp;"#"&amp;K$6,INDIRECT("ИсходныеДанные!$J$2:$J$50000")),0)</f>
        <v>0</v>
      </c>
      <c r="L3516" s="3">
        <f ca="1">IF($B3516&lt;&gt;"",SUMIF(INDIRECT("ИсходныеДанные!$"&amp;$K$4&amp;"$2:$"&amp;$K$4&amp;"$50000"),$B3516&amp;"#"&amp;L$6,INDIRECT("ИсходныеДанные!$J$2:$J$50000")),0)</f>
        <v>0</v>
      </c>
      <c r="M3516" s="3">
        <f ca="1">IF($B3516&lt;&gt;"",SUMIF(INDIRECT("ИсходныеДанные!$"&amp;$K$4&amp;"$2:$"&amp;$K$4&amp;"$50000"),$B3516&amp;"#"&amp;M$6,INDIRECT("ИсходныеДанные!$J$2:$J$50000")),0)</f>
        <v>0</v>
      </c>
      <c r="N3516" s="3">
        <f ca="1">IF($B3516&lt;&gt;"",SUMIF(INDIRECT("ИсходныеДанные!$"&amp;$K$4&amp;"$2:$"&amp;$K$4&amp;"$50000"),$B3516&amp;"#"&amp;N$6,INDIRECT("ИсходныеДанные!$J$2:$J$50000")),0)</f>
        <v>0</v>
      </c>
      <c r="O3516" s="3">
        <f ca="1">IF($B3516&lt;&gt;"",SUMIF(INDIRECT("ИсходныеДанные!$"&amp;$K$4&amp;"$2:$"&amp;$K$4&amp;"$50000"),$B3516&amp;"#"&amp;O$6,INDIRECT("ИсходныеДанные!$J$2:$J$50000")),0)</f>
        <v>0</v>
      </c>
      <c r="P3516" s="3">
        <f ca="1">IF($B3516&lt;&gt;"",SUMIF(INDIRECT("ИсходныеДанные!$"&amp;$K$4&amp;"$2:$"&amp;$K$4&amp;"$50000"),$B3516&amp;"#"&amp;P$6,INDIRECT("ИсходныеДанные!$J$2:$J$50000")),0)</f>
        <v>0</v>
      </c>
      <c r="Q3516" s="3">
        <f ca="1">IF($B3516&lt;&gt;"",SUMIF(INDIRECT("ИсходныеДанные!$"&amp;$K$4&amp;"$2:$"&amp;$K$4&amp;"$50000"),$B3516&amp;"#"&amp;Q$6,INDIRECT("ИсходныеДанные!$J$2:$J$50000")),0)</f>
        <v>0</v>
      </c>
      <c r="R3516" s="3">
        <f ca="1">IF($B3516&lt;&gt;"",SUMIF(INDIRECT("ИсходныеДанные!$"&amp;$K$4&amp;"$2:$"&amp;$K$4&amp;"$50000"),$B3516&amp;"#"&amp;R$6,INDIRECT("ИсходныеДанные!$J$2:$J$50000")),0)</f>
        <v>0</v>
      </c>
      <c r="S3516" s="3">
        <f ca="1">IF($B3516&lt;&gt;"",SUMIF(INDIRECT("ИсходныеДанные!$"&amp;$K$4&amp;"$2:$"&amp;$K$4&amp;"$50000"),$B3516&amp;"#"&amp;S$6,INDIRECT("ИсходныеДанные!$J$2:$J$50000")),0)</f>
        <v>0</v>
      </c>
      <c r="T3516" s="3">
        <f ca="1">IF($B3516&lt;&gt;"",SUMIF(INDIRECT("ИсходныеДанные!$"&amp;$K$4&amp;"$2:$"&amp;$K$4&amp;"$50000"),$B3516&amp;"#"&amp;T$6,INDIRECT("ИсходныеДанные!$J$2:$J$50000")),0)</f>
        <v>0</v>
      </c>
      <c r="U3516" s="3">
        <f ca="1">IF($B3516&lt;&gt;"",SUMIF(INDIRECT("ИсходныеДанные!$"&amp;$K$4&amp;"$2:$"&amp;$K$4&amp;"$50000"),$B3516&amp;"#"&amp;U$6,INDIRECT("ИсходныеДанные!$J$2:$J$50000")),0)</f>
        <v>0</v>
      </c>
      <c r="V3516" s="3">
        <f ca="1">IF($B3516&lt;&gt;"",SUMIF(INDIRECT("ИсходныеДанные!$"&amp;$K$4&amp;"$2:$"&amp;$K$4&amp;"$50000"),$B3516&amp;"#"&amp;V$6,INDIRECT("ИсходныеДанные!$J$2:$J$50000")),0)</f>
        <v>0</v>
      </c>
      <c r="W3516" s="16" t="e">
        <f ca="1">SUM(K3516:V3516)/Пофамильно!$R$1</f>
        <v>#DIV/0!</v>
      </c>
    </row>
    <row r="3517" spans="1:23" x14ac:dyDescent="0.25">
      <c r="A3517" s="10" t="str">
        <f t="shared" ca="1" si="56"/>
        <v>delete</v>
      </c>
      <c r="B3517" s="16" cm="1">
        <f t="array" aca="1" ref="B3517" ca="1">INDIRECT("УникальныеСписки!D"&amp;ROW()-$L$4)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14"/>
      <c r="G3517" s="81" t="str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84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84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84" t="str" cm="1">
        <f t="array" aca="1" ref="J3517" ca="1">_xlfn.XLOOKUP($B3517,INDIRECT(SUBSTITUTE("ИсходныеДанные!$где$2:$где$50000","где",$B$4)),INDIRECT(SUBSTITUTE("ИсходныеДанные!$что$2:$что$50000","что",J$4)),"",0,1)</f>
        <v/>
      </c>
      <c r="K3517" s="3">
        <f ca="1">IF($B3517&lt;&gt;"",SUMIF(INDIRECT("ИсходныеДанные!$"&amp;$K$4&amp;"$2:$"&amp;$K$4&amp;"$50000"),$B3517&amp;"#"&amp;K$6,INDIRECT("ИсходныеДанные!$J$2:$J$50000")),0)</f>
        <v>0</v>
      </c>
      <c r="L3517" s="3">
        <f ca="1">IF($B3517&lt;&gt;"",SUMIF(INDIRECT("ИсходныеДанные!$"&amp;$K$4&amp;"$2:$"&amp;$K$4&amp;"$50000"),$B3517&amp;"#"&amp;L$6,INDIRECT("ИсходныеДанные!$J$2:$J$50000")),0)</f>
        <v>0</v>
      </c>
      <c r="M3517" s="3">
        <f ca="1">IF($B3517&lt;&gt;"",SUMIF(INDIRECT("ИсходныеДанные!$"&amp;$K$4&amp;"$2:$"&amp;$K$4&amp;"$50000"),$B3517&amp;"#"&amp;M$6,INDIRECT("ИсходныеДанные!$J$2:$J$50000")),0)</f>
        <v>0</v>
      </c>
      <c r="N3517" s="3">
        <f ca="1">IF($B3517&lt;&gt;"",SUMIF(INDIRECT("ИсходныеДанные!$"&amp;$K$4&amp;"$2:$"&amp;$K$4&amp;"$50000"),$B3517&amp;"#"&amp;N$6,INDIRECT("ИсходныеДанные!$J$2:$J$50000")),0)</f>
        <v>0</v>
      </c>
      <c r="O3517" s="3">
        <f ca="1">IF($B3517&lt;&gt;"",SUMIF(INDIRECT("ИсходныеДанные!$"&amp;$K$4&amp;"$2:$"&amp;$K$4&amp;"$50000"),$B3517&amp;"#"&amp;O$6,INDIRECT("ИсходныеДанные!$J$2:$J$50000")),0)</f>
        <v>0</v>
      </c>
      <c r="P3517" s="3">
        <f ca="1">IF($B3517&lt;&gt;"",SUMIF(INDIRECT("ИсходныеДанные!$"&amp;$K$4&amp;"$2:$"&amp;$K$4&amp;"$50000"),$B3517&amp;"#"&amp;P$6,INDIRECT("ИсходныеДанные!$J$2:$J$50000")),0)</f>
        <v>0</v>
      </c>
      <c r="Q3517" s="3">
        <f ca="1">IF($B3517&lt;&gt;"",SUMIF(INDIRECT("ИсходныеДанные!$"&amp;$K$4&amp;"$2:$"&amp;$K$4&amp;"$50000"),$B3517&amp;"#"&amp;Q$6,INDIRECT("ИсходныеДанные!$J$2:$J$50000")),0)</f>
        <v>0</v>
      </c>
      <c r="R3517" s="3">
        <f ca="1">IF($B3517&lt;&gt;"",SUMIF(INDIRECT("ИсходныеДанные!$"&amp;$K$4&amp;"$2:$"&amp;$K$4&amp;"$50000"),$B3517&amp;"#"&amp;R$6,INDIRECT("ИсходныеДанные!$J$2:$J$50000")),0)</f>
        <v>0</v>
      </c>
      <c r="S3517" s="3">
        <f ca="1">IF($B3517&lt;&gt;"",SUMIF(INDIRECT("ИсходныеДанные!$"&amp;$K$4&amp;"$2:$"&amp;$K$4&amp;"$50000"),$B3517&amp;"#"&amp;S$6,INDIRECT("ИсходныеДанные!$J$2:$J$50000")),0)</f>
        <v>0</v>
      </c>
      <c r="T3517" s="3">
        <f ca="1">IF($B3517&lt;&gt;"",SUMIF(INDIRECT("ИсходныеДанные!$"&amp;$K$4&amp;"$2:$"&amp;$K$4&amp;"$50000"),$B3517&amp;"#"&amp;T$6,INDIRECT("ИсходныеДанные!$J$2:$J$50000")),0)</f>
        <v>0</v>
      </c>
      <c r="U3517" s="3">
        <f ca="1">IF($B3517&lt;&gt;"",SUMIF(INDIRECT("ИсходныеДанные!$"&amp;$K$4&amp;"$2:$"&amp;$K$4&amp;"$50000"),$B3517&amp;"#"&amp;U$6,INDIRECT("ИсходныеДанные!$J$2:$J$50000")),0)</f>
        <v>0</v>
      </c>
      <c r="V3517" s="3">
        <f ca="1">IF($B3517&lt;&gt;"",SUMIF(INDIRECT("ИсходныеДанные!$"&amp;$K$4&amp;"$2:$"&amp;$K$4&amp;"$50000"),$B3517&amp;"#"&amp;V$6,INDIRECT("ИсходныеДанные!$J$2:$J$50000")),0)</f>
        <v>0</v>
      </c>
      <c r="W3517" s="16" t="e">
        <f ca="1">SUM(K3517:V3517)/Пофамильно!$R$1</f>
        <v>#DIV/0!</v>
      </c>
    </row>
    <row r="3518" spans="1:23" x14ac:dyDescent="0.25">
      <c r="A3518" s="10" t="str">
        <f t="shared" ca="1" si="56"/>
        <v>delete</v>
      </c>
      <c r="B3518" s="16" cm="1">
        <f t="array" aca="1" ref="B3518" ca="1">INDIRECT("УникальныеСписки!D"&amp;ROW()-$L$4)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14"/>
      <c r="G3518" s="81" t="str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84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84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84" t="str" cm="1">
        <f t="array" aca="1" ref="J3518" ca="1">_xlfn.XLOOKUP($B3518,INDIRECT(SUBSTITUTE("ИсходныеДанные!$где$2:$где$50000","где",$B$4)),INDIRECT(SUBSTITUTE("ИсходныеДанные!$что$2:$что$50000","что",J$4)),"",0,1)</f>
        <v/>
      </c>
      <c r="K3518" s="3">
        <f ca="1">IF($B3518&lt;&gt;"",SUMIF(INDIRECT("ИсходныеДанные!$"&amp;$K$4&amp;"$2:$"&amp;$K$4&amp;"$50000"),$B3518&amp;"#"&amp;K$6,INDIRECT("ИсходныеДанные!$J$2:$J$50000")),0)</f>
        <v>0</v>
      </c>
      <c r="L3518" s="3">
        <f ca="1">IF($B3518&lt;&gt;"",SUMIF(INDIRECT("ИсходныеДанные!$"&amp;$K$4&amp;"$2:$"&amp;$K$4&amp;"$50000"),$B3518&amp;"#"&amp;L$6,INDIRECT("ИсходныеДанные!$J$2:$J$50000")),0)</f>
        <v>0</v>
      </c>
      <c r="M3518" s="3">
        <f ca="1">IF($B3518&lt;&gt;"",SUMIF(INDIRECT("ИсходныеДанные!$"&amp;$K$4&amp;"$2:$"&amp;$K$4&amp;"$50000"),$B3518&amp;"#"&amp;M$6,INDIRECT("ИсходныеДанные!$J$2:$J$50000")),0)</f>
        <v>0</v>
      </c>
      <c r="N3518" s="3">
        <f ca="1">IF($B3518&lt;&gt;"",SUMIF(INDIRECT("ИсходныеДанные!$"&amp;$K$4&amp;"$2:$"&amp;$K$4&amp;"$50000"),$B3518&amp;"#"&amp;N$6,INDIRECT("ИсходныеДанные!$J$2:$J$50000")),0)</f>
        <v>0</v>
      </c>
      <c r="O3518" s="3">
        <f ca="1">IF($B3518&lt;&gt;"",SUMIF(INDIRECT("ИсходныеДанные!$"&amp;$K$4&amp;"$2:$"&amp;$K$4&amp;"$50000"),$B3518&amp;"#"&amp;O$6,INDIRECT("ИсходныеДанные!$J$2:$J$50000")),0)</f>
        <v>0</v>
      </c>
      <c r="P3518" s="3">
        <f ca="1">IF($B3518&lt;&gt;"",SUMIF(INDIRECT("ИсходныеДанные!$"&amp;$K$4&amp;"$2:$"&amp;$K$4&amp;"$50000"),$B3518&amp;"#"&amp;P$6,INDIRECT("ИсходныеДанные!$J$2:$J$50000")),0)</f>
        <v>0</v>
      </c>
      <c r="Q3518" s="3">
        <f ca="1">IF($B3518&lt;&gt;"",SUMIF(INDIRECT("ИсходныеДанные!$"&amp;$K$4&amp;"$2:$"&amp;$K$4&amp;"$50000"),$B3518&amp;"#"&amp;Q$6,INDIRECT("ИсходныеДанные!$J$2:$J$50000")),0)</f>
        <v>0</v>
      </c>
      <c r="R3518" s="3">
        <f ca="1">IF($B3518&lt;&gt;"",SUMIF(INDIRECT("ИсходныеДанные!$"&amp;$K$4&amp;"$2:$"&amp;$K$4&amp;"$50000"),$B3518&amp;"#"&amp;R$6,INDIRECT("ИсходныеДанные!$J$2:$J$50000")),0)</f>
        <v>0</v>
      </c>
      <c r="S3518" s="3">
        <f ca="1">IF($B3518&lt;&gt;"",SUMIF(INDIRECT("ИсходныеДанные!$"&amp;$K$4&amp;"$2:$"&amp;$K$4&amp;"$50000"),$B3518&amp;"#"&amp;S$6,INDIRECT("ИсходныеДанные!$J$2:$J$50000")),0)</f>
        <v>0</v>
      </c>
      <c r="T3518" s="3">
        <f ca="1">IF($B3518&lt;&gt;"",SUMIF(INDIRECT("ИсходныеДанные!$"&amp;$K$4&amp;"$2:$"&amp;$K$4&amp;"$50000"),$B3518&amp;"#"&amp;T$6,INDIRECT("ИсходныеДанные!$J$2:$J$50000")),0)</f>
        <v>0</v>
      </c>
      <c r="U3518" s="3">
        <f ca="1">IF($B3518&lt;&gt;"",SUMIF(INDIRECT("ИсходныеДанные!$"&amp;$K$4&amp;"$2:$"&amp;$K$4&amp;"$50000"),$B3518&amp;"#"&amp;U$6,INDIRECT("ИсходныеДанные!$J$2:$J$50000")),0)</f>
        <v>0</v>
      </c>
      <c r="V3518" s="3">
        <f ca="1">IF($B3518&lt;&gt;"",SUMIF(INDIRECT("ИсходныеДанные!$"&amp;$K$4&amp;"$2:$"&amp;$K$4&amp;"$50000"),$B3518&amp;"#"&amp;V$6,INDIRECT("ИсходныеДанные!$J$2:$J$50000")),0)</f>
        <v>0</v>
      </c>
      <c r="W3518" s="16" t="e">
        <f ca="1">SUM(K3518:V3518)/Пофамильно!$R$1</f>
        <v>#DIV/0!</v>
      </c>
    </row>
    <row r="3519" spans="1:23" x14ac:dyDescent="0.25">
      <c r="A3519" s="10" t="str">
        <f t="shared" ca="1" si="56"/>
        <v>delete</v>
      </c>
      <c r="B3519" s="16" cm="1">
        <f t="array" aca="1" ref="B3519" ca="1">INDIRECT("УникальныеСписки!D"&amp;ROW()-$L$4)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14"/>
      <c r="G3519" s="81" t="str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84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84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84" t="str" cm="1">
        <f t="array" aca="1" ref="J3519" ca="1">_xlfn.XLOOKUP($B3519,INDIRECT(SUBSTITUTE("ИсходныеДанные!$где$2:$где$50000","где",$B$4)),INDIRECT(SUBSTITUTE("ИсходныеДанные!$что$2:$что$50000","что",J$4)),"",0,1)</f>
        <v/>
      </c>
      <c r="K3519" s="3">
        <f ca="1">IF($B3519&lt;&gt;"",SUMIF(INDIRECT("ИсходныеДанные!$"&amp;$K$4&amp;"$2:$"&amp;$K$4&amp;"$50000"),$B3519&amp;"#"&amp;K$6,INDIRECT("ИсходныеДанные!$J$2:$J$50000")),0)</f>
        <v>0</v>
      </c>
      <c r="L3519" s="3">
        <f ca="1">IF($B3519&lt;&gt;"",SUMIF(INDIRECT("ИсходныеДанные!$"&amp;$K$4&amp;"$2:$"&amp;$K$4&amp;"$50000"),$B3519&amp;"#"&amp;L$6,INDIRECT("ИсходныеДанные!$J$2:$J$50000")),0)</f>
        <v>0</v>
      </c>
      <c r="M3519" s="3">
        <f ca="1">IF($B3519&lt;&gt;"",SUMIF(INDIRECT("ИсходныеДанные!$"&amp;$K$4&amp;"$2:$"&amp;$K$4&amp;"$50000"),$B3519&amp;"#"&amp;M$6,INDIRECT("ИсходныеДанные!$J$2:$J$50000")),0)</f>
        <v>0</v>
      </c>
      <c r="N3519" s="3">
        <f ca="1">IF($B3519&lt;&gt;"",SUMIF(INDIRECT("ИсходныеДанные!$"&amp;$K$4&amp;"$2:$"&amp;$K$4&amp;"$50000"),$B3519&amp;"#"&amp;N$6,INDIRECT("ИсходныеДанные!$J$2:$J$50000")),0)</f>
        <v>0</v>
      </c>
      <c r="O3519" s="3">
        <f ca="1">IF($B3519&lt;&gt;"",SUMIF(INDIRECT("ИсходныеДанные!$"&amp;$K$4&amp;"$2:$"&amp;$K$4&amp;"$50000"),$B3519&amp;"#"&amp;O$6,INDIRECT("ИсходныеДанные!$J$2:$J$50000")),0)</f>
        <v>0</v>
      </c>
      <c r="P3519" s="3">
        <f ca="1">IF($B3519&lt;&gt;"",SUMIF(INDIRECT("ИсходныеДанные!$"&amp;$K$4&amp;"$2:$"&amp;$K$4&amp;"$50000"),$B3519&amp;"#"&amp;P$6,INDIRECT("ИсходныеДанные!$J$2:$J$50000")),0)</f>
        <v>0</v>
      </c>
      <c r="Q3519" s="3">
        <f ca="1">IF($B3519&lt;&gt;"",SUMIF(INDIRECT("ИсходныеДанные!$"&amp;$K$4&amp;"$2:$"&amp;$K$4&amp;"$50000"),$B3519&amp;"#"&amp;Q$6,INDIRECT("ИсходныеДанные!$J$2:$J$50000")),0)</f>
        <v>0</v>
      </c>
      <c r="R3519" s="3">
        <f ca="1">IF($B3519&lt;&gt;"",SUMIF(INDIRECT("ИсходныеДанные!$"&amp;$K$4&amp;"$2:$"&amp;$K$4&amp;"$50000"),$B3519&amp;"#"&amp;R$6,INDIRECT("ИсходныеДанные!$J$2:$J$50000")),0)</f>
        <v>0</v>
      </c>
      <c r="S3519" s="3">
        <f ca="1">IF($B3519&lt;&gt;"",SUMIF(INDIRECT("ИсходныеДанные!$"&amp;$K$4&amp;"$2:$"&amp;$K$4&amp;"$50000"),$B3519&amp;"#"&amp;S$6,INDIRECT("ИсходныеДанные!$J$2:$J$50000")),0)</f>
        <v>0</v>
      </c>
      <c r="T3519" s="3">
        <f ca="1">IF($B3519&lt;&gt;"",SUMIF(INDIRECT("ИсходныеДанные!$"&amp;$K$4&amp;"$2:$"&amp;$K$4&amp;"$50000"),$B3519&amp;"#"&amp;T$6,INDIRECT("ИсходныеДанные!$J$2:$J$50000")),0)</f>
        <v>0</v>
      </c>
      <c r="U3519" s="3">
        <f ca="1">IF($B3519&lt;&gt;"",SUMIF(INDIRECT("ИсходныеДанные!$"&amp;$K$4&amp;"$2:$"&amp;$K$4&amp;"$50000"),$B3519&amp;"#"&amp;U$6,INDIRECT("ИсходныеДанные!$J$2:$J$50000")),0)</f>
        <v>0</v>
      </c>
      <c r="V3519" s="3">
        <f ca="1">IF($B3519&lt;&gt;"",SUMIF(INDIRECT("ИсходныеДанные!$"&amp;$K$4&amp;"$2:$"&amp;$K$4&amp;"$50000"),$B3519&amp;"#"&amp;V$6,INDIRECT("ИсходныеДанные!$J$2:$J$50000")),0)</f>
        <v>0</v>
      </c>
      <c r="W3519" s="16" t="e">
        <f ca="1">SUM(K3519:V3519)/Пофамильно!$R$1</f>
        <v>#DIV/0!</v>
      </c>
    </row>
    <row r="3520" spans="1:23" x14ac:dyDescent="0.25">
      <c r="A3520" s="10" t="str">
        <f t="shared" ca="1" si="56"/>
        <v>delete</v>
      </c>
      <c r="B3520" s="16" cm="1">
        <f t="array" aca="1" ref="B3520" ca="1">INDIRECT("УникальныеСписки!D"&amp;ROW()-$L$4)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14"/>
      <c r="G3520" s="81" t="str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84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84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84" t="str" cm="1">
        <f t="array" aca="1" ref="J3520" ca="1">_xlfn.XLOOKUP($B3520,INDIRECT(SUBSTITUTE("ИсходныеДанные!$где$2:$где$50000","где",$B$4)),INDIRECT(SUBSTITUTE("ИсходныеДанные!$что$2:$что$50000","что",J$4)),"",0,1)</f>
        <v/>
      </c>
      <c r="K3520" s="3">
        <f ca="1">IF($B3520&lt;&gt;"",SUMIF(INDIRECT("ИсходныеДанные!$"&amp;$K$4&amp;"$2:$"&amp;$K$4&amp;"$50000"),$B3520&amp;"#"&amp;K$6,INDIRECT("ИсходныеДанные!$J$2:$J$50000")),0)</f>
        <v>0</v>
      </c>
      <c r="L3520" s="3">
        <f ca="1">IF($B3520&lt;&gt;"",SUMIF(INDIRECT("ИсходныеДанные!$"&amp;$K$4&amp;"$2:$"&amp;$K$4&amp;"$50000"),$B3520&amp;"#"&amp;L$6,INDIRECT("ИсходныеДанные!$J$2:$J$50000")),0)</f>
        <v>0</v>
      </c>
      <c r="M3520" s="3">
        <f ca="1">IF($B3520&lt;&gt;"",SUMIF(INDIRECT("ИсходныеДанные!$"&amp;$K$4&amp;"$2:$"&amp;$K$4&amp;"$50000"),$B3520&amp;"#"&amp;M$6,INDIRECT("ИсходныеДанные!$J$2:$J$50000")),0)</f>
        <v>0</v>
      </c>
      <c r="N3520" s="3">
        <f ca="1">IF($B3520&lt;&gt;"",SUMIF(INDIRECT("ИсходныеДанные!$"&amp;$K$4&amp;"$2:$"&amp;$K$4&amp;"$50000"),$B3520&amp;"#"&amp;N$6,INDIRECT("ИсходныеДанные!$J$2:$J$50000")),0)</f>
        <v>0</v>
      </c>
      <c r="O3520" s="3">
        <f ca="1">IF($B3520&lt;&gt;"",SUMIF(INDIRECT("ИсходныеДанные!$"&amp;$K$4&amp;"$2:$"&amp;$K$4&amp;"$50000"),$B3520&amp;"#"&amp;O$6,INDIRECT("ИсходныеДанные!$J$2:$J$50000")),0)</f>
        <v>0</v>
      </c>
      <c r="P3520" s="3">
        <f ca="1">IF($B3520&lt;&gt;"",SUMIF(INDIRECT("ИсходныеДанные!$"&amp;$K$4&amp;"$2:$"&amp;$K$4&amp;"$50000"),$B3520&amp;"#"&amp;P$6,INDIRECT("ИсходныеДанные!$J$2:$J$50000")),0)</f>
        <v>0</v>
      </c>
      <c r="Q3520" s="3">
        <f ca="1">IF($B3520&lt;&gt;"",SUMIF(INDIRECT("ИсходныеДанные!$"&amp;$K$4&amp;"$2:$"&amp;$K$4&amp;"$50000"),$B3520&amp;"#"&amp;Q$6,INDIRECT("ИсходныеДанные!$J$2:$J$50000")),0)</f>
        <v>0</v>
      </c>
      <c r="R3520" s="3">
        <f ca="1">IF($B3520&lt;&gt;"",SUMIF(INDIRECT("ИсходныеДанные!$"&amp;$K$4&amp;"$2:$"&amp;$K$4&amp;"$50000"),$B3520&amp;"#"&amp;R$6,INDIRECT("ИсходныеДанные!$J$2:$J$50000")),0)</f>
        <v>0</v>
      </c>
      <c r="S3520" s="3">
        <f ca="1">IF($B3520&lt;&gt;"",SUMIF(INDIRECT("ИсходныеДанные!$"&amp;$K$4&amp;"$2:$"&amp;$K$4&amp;"$50000"),$B3520&amp;"#"&amp;S$6,INDIRECT("ИсходныеДанные!$J$2:$J$50000")),0)</f>
        <v>0</v>
      </c>
      <c r="T3520" s="3">
        <f ca="1">IF($B3520&lt;&gt;"",SUMIF(INDIRECT("ИсходныеДанные!$"&amp;$K$4&amp;"$2:$"&amp;$K$4&amp;"$50000"),$B3520&amp;"#"&amp;T$6,INDIRECT("ИсходныеДанные!$J$2:$J$50000")),0)</f>
        <v>0</v>
      </c>
      <c r="U3520" s="3">
        <f ca="1">IF($B3520&lt;&gt;"",SUMIF(INDIRECT("ИсходныеДанные!$"&amp;$K$4&amp;"$2:$"&amp;$K$4&amp;"$50000"),$B3520&amp;"#"&amp;U$6,INDIRECT("ИсходныеДанные!$J$2:$J$50000")),0)</f>
        <v>0</v>
      </c>
      <c r="V3520" s="3">
        <f ca="1">IF($B3520&lt;&gt;"",SUMIF(INDIRECT("ИсходныеДанные!$"&amp;$K$4&amp;"$2:$"&amp;$K$4&amp;"$50000"),$B3520&amp;"#"&amp;V$6,INDIRECT("ИсходныеДанные!$J$2:$J$50000")),0)</f>
        <v>0</v>
      </c>
      <c r="W3520" s="16" t="e">
        <f ca="1">SUM(K3520:V3520)/Пофамильно!$R$1</f>
        <v>#DIV/0!</v>
      </c>
    </row>
    <row r="3521" spans="1:23" x14ac:dyDescent="0.25">
      <c r="A3521" s="10" t="str">
        <f t="shared" ca="1" si="56"/>
        <v>delete</v>
      </c>
      <c r="B3521" s="16" cm="1">
        <f t="array" aca="1" ref="B3521" ca="1">INDIRECT("УникальныеСписки!D"&amp;ROW()-$L$4)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14"/>
      <c r="G3521" s="81" t="str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84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84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84" t="str" cm="1">
        <f t="array" aca="1" ref="J3521" ca="1">_xlfn.XLOOKUP($B3521,INDIRECT(SUBSTITUTE("ИсходныеДанные!$где$2:$где$50000","где",$B$4)),INDIRECT(SUBSTITUTE("ИсходныеДанные!$что$2:$что$50000","что",J$4)),"",0,1)</f>
        <v/>
      </c>
      <c r="K3521" s="3">
        <f ca="1">IF($B3521&lt;&gt;"",SUMIF(INDIRECT("ИсходныеДанные!$"&amp;$K$4&amp;"$2:$"&amp;$K$4&amp;"$50000"),$B3521&amp;"#"&amp;K$6,INDIRECT("ИсходныеДанные!$J$2:$J$50000")),0)</f>
        <v>0</v>
      </c>
      <c r="L3521" s="3">
        <f ca="1">IF($B3521&lt;&gt;"",SUMIF(INDIRECT("ИсходныеДанные!$"&amp;$K$4&amp;"$2:$"&amp;$K$4&amp;"$50000"),$B3521&amp;"#"&amp;L$6,INDIRECT("ИсходныеДанные!$J$2:$J$50000")),0)</f>
        <v>0</v>
      </c>
      <c r="M3521" s="3">
        <f ca="1">IF($B3521&lt;&gt;"",SUMIF(INDIRECT("ИсходныеДанные!$"&amp;$K$4&amp;"$2:$"&amp;$K$4&amp;"$50000"),$B3521&amp;"#"&amp;M$6,INDIRECT("ИсходныеДанные!$J$2:$J$50000")),0)</f>
        <v>0</v>
      </c>
      <c r="N3521" s="3">
        <f ca="1">IF($B3521&lt;&gt;"",SUMIF(INDIRECT("ИсходныеДанные!$"&amp;$K$4&amp;"$2:$"&amp;$K$4&amp;"$50000"),$B3521&amp;"#"&amp;N$6,INDIRECT("ИсходныеДанные!$J$2:$J$50000")),0)</f>
        <v>0</v>
      </c>
      <c r="O3521" s="3">
        <f ca="1">IF($B3521&lt;&gt;"",SUMIF(INDIRECT("ИсходныеДанные!$"&amp;$K$4&amp;"$2:$"&amp;$K$4&amp;"$50000"),$B3521&amp;"#"&amp;O$6,INDIRECT("ИсходныеДанные!$J$2:$J$50000")),0)</f>
        <v>0</v>
      </c>
      <c r="P3521" s="3">
        <f ca="1">IF($B3521&lt;&gt;"",SUMIF(INDIRECT("ИсходныеДанные!$"&amp;$K$4&amp;"$2:$"&amp;$K$4&amp;"$50000"),$B3521&amp;"#"&amp;P$6,INDIRECT("ИсходныеДанные!$J$2:$J$50000")),0)</f>
        <v>0</v>
      </c>
      <c r="Q3521" s="3">
        <f ca="1">IF($B3521&lt;&gt;"",SUMIF(INDIRECT("ИсходныеДанные!$"&amp;$K$4&amp;"$2:$"&amp;$K$4&amp;"$50000"),$B3521&amp;"#"&amp;Q$6,INDIRECT("ИсходныеДанные!$J$2:$J$50000")),0)</f>
        <v>0</v>
      </c>
      <c r="R3521" s="3">
        <f ca="1">IF($B3521&lt;&gt;"",SUMIF(INDIRECT("ИсходныеДанные!$"&amp;$K$4&amp;"$2:$"&amp;$K$4&amp;"$50000"),$B3521&amp;"#"&amp;R$6,INDIRECT("ИсходныеДанные!$J$2:$J$50000")),0)</f>
        <v>0</v>
      </c>
      <c r="S3521" s="3">
        <f ca="1">IF($B3521&lt;&gt;"",SUMIF(INDIRECT("ИсходныеДанные!$"&amp;$K$4&amp;"$2:$"&amp;$K$4&amp;"$50000"),$B3521&amp;"#"&amp;S$6,INDIRECT("ИсходныеДанные!$J$2:$J$50000")),0)</f>
        <v>0</v>
      </c>
      <c r="T3521" s="3">
        <f ca="1">IF($B3521&lt;&gt;"",SUMIF(INDIRECT("ИсходныеДанные!$"&amp;$K$4&amp;"$2:$"&amp;$K$4&amp;"$50000"),$B3521&amp;"#"&amp;T$6,INDIRECT("ИсходныеДанные!$J$2:$J$50000")),0)</f>
        <v>0</v>
      </c>
      <c r="U3521" s="3">
        <f ca="1">IF($B3521&lt;&gt;"",SUMIF(INDIRECT("ИсходныеДанные!$"&amp;$K$4&amp;"$2:$"&amp;$K$4&amp;"$50000"),$B3521&amp;"#"&amp;U$6,INDIRECT("ИсходныеДанные!$J$2:$J$50000")),0)</f>
        <v>0</v>
      </c>
      <c r="V3521" s="3">
        <f ca="1">IF($B3521&lt;&gt;"",SUMIF(INDIRECT("ИсходныеДанные!$"&amp;$K$4&amp;"$2:$"&amp;$K$4&amp;"$50000"),$B3521&amp;"#"&amp;V$6,INDIRECT("ИсходныеДанные!$J$2:$J$50000")),0)</f>
        <v>0</v>
      </c>
      <c r="W3521" s="16" t="e">
        <f ca="1">SUM(K3521:V3521)/Пофамильно!$R$1</f>
        <v>#DIV/0!</v>
      </c>
    </row>
    <row r="3522" spans="1:23" x14ac:dyDescent="0.25">
      <c r="A3522" s="10" t="str">
        <f t="shared" ca="1" si="56"/>
        <v>delete</v>
      </c>
      <c r="B3522" s="16" cm="1">
        <f t="array" aca="1" ref="B3522" ca="1">INDIRECT("УникальныеСписки!D"&amp;ROW()-$L$4)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14"/>
      <c r="G3522" s="81" t="str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84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84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84" t="str" cm="1">
        <f t="array" aca="1" ref="J3522" ca="1">_xlfn.XLOOKUP($B3522,INDIRECT(SUBSTITUTE("ИсходныеДанные!$где$2:$где$50000","где",$B$4)),INDIRECT(SUBSTITUTE("ИсходныеДанные!$что$2:$что$50000","что",J$4)),"",0,1)</f>
        <v/>
      </c>
      <c r="K3522" s="3">
        <f ca="1">IF($B3522&lt;&gt;"",SUMIF(INDIRECT("ИсходныеДанные!$"&amp;$K$4&amp;"$2:$"&amp;$K$4&amp;"$50000"),$B3522&amp;"#"&amp;K$6,INDIRECT("ИсходныеДанные!$J$2:$J$50000")),0)</f>
        <v>0</v>
      </c>
      <c r="L3522" s="3">
        <f ca="1">IF($B3522&lt;&gt;"",SUMIF(INDIRECT("ИсходныеДанные!$"&amp;$K$4&amp;"$2:$"&amp;$K$4&amp;"$50000"),$B3522&amp;"#"&amp;L$6,INDIRECT("ИсходныеДанные!$J$2:$J$50000")),0)</f>
        <v>0</v>
      </c>
      <c r="M3522" s="3">
        <f ca="1">IF($B3522&lt;&gt;"",SUMIF(INDIRECT("ИсходныеДанные!$"&amp;$K$4&amp;"$2:$"&amp;$K$4&amp;"$50000"),$B3522&amp;"#"&amp;M$6,INDIRECT("ИсходныеДанные!$J$2:$J$50000")),0)</f>
        <v>0</v>
      </c>
      <c r="N3522" s="3">
        <f ca="1">IF($B3522&lt;&gt;"",SUMIF(INDIRECT("ИсходныеДанные!$"&amp;$K$4&amp;"$2:$"&amp;$K$4&amp;"$50000"),$B3522&amp;"#"&amp;N$6,INDIRECT("ИсходныеДанные!$J$2:$J$50000")),0)</f>
        <v>0</v>
      </c>
      <c r="O3522" s="3">
        <f ca="1">IF($B3522&lt;&gt;"",SUMIF(INDIRECT("ИсходныеДанные!$"&amp;$K$4&amp;"$2:$"&amp;$K$4&amp;"$50000"),$B3522&amp;"#"&amp;O$6,INDIRECT("ИсходныеДанные!$J$2:$J$50000")),0)</f>
        <v>0</v>
      </c>
      <c r="P3522" s="3">
        <f ca="1">IF($B3522&lt;&gt;"",SUMIF(INDIRECT("ИсходныеДанные!$"&amp;$K$4&amp;"$2:$"&amp;$K$4&amp;"$50000"),$B3522&amp;"#"&amp;P$6,INDIRECT("ИсходныеДанные!$J$2:$J$50000")),0)</f>
        <v>0</v>
      </c>
      <c r="Q3522" s="3">
        <f ca="1">IF($B3522&lt;&gt;"",SUMIF(INDIRECT("ИсходныеДанные!$"&amp;$K$4&amp;"$2:$"&amp;$K$4&amp;"$50000"),$B3522&amp;"#"&amp;Q$6,INDIRECT("ИсходныеДанные!$J$2:$J$50000")),0)</f>
        <v>0</v>
      </c>
      <c r="R3522" s="3">
        <f ca="1">IF($B3522&lt;&gt;"",SUMIF(INDIRECT("ИсходныеДанные!$"&amp;$K$4&amp;"$2:$"&amp;$K$4&amp;"$50000"),$B3522&amp;"#"&amp;R$6,INDIRECT("ИсходныеДанные!$J$2:$J$50000")),0)</f>
        <v>0</v>
      </c>
      <c r="S3522" s="3">
        <f ca="1">IF($B3522&lt;&gt;"",SUMIF(INDIRECT("ИсходныеДанные!$"&amp;$K$4&amp;"$2:$"&amp;$K$4&amp;"$50000"),$B3522&amp;"#"&amp;S$6,INDIRECT("ИсходныеДанные!$J$2:$J$50000")),0)</f>
        <v>0</v>
      </c>
      <c r="T3522" s="3">
        <f ca="1">IF($B3522&lt;&gt;"",SUMIF(INDIRECT("ИсходныеДанные!$"&amp;$K$4&amp;"$2:$"&amp;$K$4&amp;"$50000"),$B3522&amp;"#"&amp;T$6,INDIRECT("ИсходныеДанные!$J$2:$J$50000")),0)</f>
        <v>0</v>
      </c>
      <c r="U3522" s="3">
        <f ca="1">IF($B3522&lt;&gt;"",SUMIF(INDIRECT("ИсходныеДанные!$"&amp;$K$4&amp;"$2:$"&amp;$K$4&amp;"$50000"),$B3522&amp;"#"&amp;U$6,INDIRECT("ИсходныеДанные!$J$2:$J$50000")),0)</f>
        <v>0</v>
      </c>
      <c r="V3522" s="3">
        <f ca="1">IF($B3522&lt;&gt;"",SUMIF(INDIRECT("ИсходныеДанные!$"&amp;$K$4&amp;"$2:$"&amp;$K$4&amp;"$50000"),$B3522&amp;"#"&amp;V$6,INDIRECT("ИсходныеДанные!$J$2:$J$50000")),0)</f>
        <v>0</v>
      </c>
      <c r="W3522" s="16" t="e">
        <f ca="1">SUM(K3522:V3522)/Пофамильно!$R$1</f>
        <v>#DIV/0!</v>
      </c>
    </row>
    <row r="3523" spans="1:23" x14ac:dyDescent="0.25">
      <c r="A3523" s="10" t="str">
        <f t="shared" ca="1" si="56"/>
        <v>delete</v>
      </c>
      <c r="B3523" s="16" cm="1">
        <f t="array" aca="1" ref="B3523" ca="1">INDIRECT("УникальныеСписки!D"&amp;ROW()-$L$4)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14"/>
      <c r="G3523" s="81" t="str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84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84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84" t="str" cm="1">
        <f t="array" aca="1" ref="J3523" ca="1">_xlfn.XLOOKUP($B3523,INDIRECT(SUBSTITUTE("ИсходныеДанные!$где$2:$где$50000","где",$B$4)),INDIRECT(SUBSTITUTE("ИсходныеДанные!$что$2:$что$50000","что",J$4)),"",0,1)</f>
        <v/>
      </c>
      <c r="K3523" s="3">
        <f ca="1">IF($B3523&lt;&gt;"",SUMIF(INDIRECT("ИсходныеДанные!$"&amp;$K$4&amp;"$2:$"&amp;$K$4&amp;"$50000"),$B3523&amp;"#"&amp;K$6,INDIRECT("ИсходныеДанные!$J$2:$J$50000")),0)</f>
        <v>0</v>
      </c>
      <c r="L3523" s="3">
        <f ca="1">IF($B3523&lt;&gt;"",SUMIF(INDIRECT("ИсходныеДанные!$"&amp;$K$4&amp;"$2:$"&amp;$K$4&amp;"$50000"),$B3523&amp;"#"&amp;L$6,INDIRECT("ИсходныеДанные!$J$2:$J$50000")),0)</f>
        <v>0</v>
      </c>
      <c r="M3523" s="3">
        <f ca="1">IF($B3523&lt;&gt;"",SUMIF(INDIRECT("ИсходныеДанные!$"&amp;$K$4&amp;"$2:$"&amp;$K$4&amp;"$50000"),$B3523&amp;"#"&amp;M$6,INDIRECT("ИсходныеДанные!$J$2:$J$50000")),0)</f>
        <v>0</v>
      </c>
      <c r="N3523" s="3">
        <f ca="1">IF($B3523&lt;&gt;"",SUMIF(INDIRECT("ИсходныеДанные!$"&amp;$K$4&amp;"$2:$"&amp;$K$4&amp;"$50000"),$B3523&amp;"#"&amp;N$6,INDIRECT("ИсходныеДанные!$J$2:$J$50000")),0)</f>
        <v>0</v>
      </c>
      <c r="O3523" s="3">
        <f ca="1">IF($B3523&lt;&gt;"",SUMIF(INDIRECT("ИсходныеДанные!$"&amp;$K$4&amp;"$2:$"&amp;$K$4&amp;"$50000"),$B3523&amp;"#"&amp;O$6,INDIRECT("ИсходныеДанные!$J$2:$J$50000")),0)</f>
        <v>0</v>
      </c>
      <c r="P3523" s="3">
        <f ca="1">IF($B3523&lt;&gt;"",SUMIF(INDIRECT("ИсходныеДанные!$"&amp;$K$4&amp;"$2:$"&amp;$K$4&amp;"$50000"),$B3523&amp;"#"&amp;P$6,INDIRECT("ИсходныеДанные!$J$2:$J$50000")),0)</f>
        <v>0</v>
      </c>
      <c r="Q3523" s="3">
        <f ca="1">IF($B3523&lt;&gt;"",SUMIF(INDIRECT("ИсходныеДанные!$"&amp;$K$4&amp;"$2:$"&amp;$K$4&amp;"$50000"),$B3523&amp;"#"&amp;Q$6,INDIRECT("ИсходныеДанные!$J$2:$J$50000")),0)</f>
        <v>0</v>
      </c>
      <c r="R3523" s="3">
        <f ca="1">IF($B3523&lt;&gt;"",SUMIF(INDIRECT("ИсходныеДанные!$"&amp;$K$4&amp;"$2:$"&amp;$K$4&amp;"$50000"),$B3523&amp;"#"&amp;R$6,INDIRECT("ИсходныеДанные!$J$2:$J$50000")),0)</f>
        <v>0</v>
      </c>
      <c r="S3523" s="3">
        <f ca="1">IF($B3523&lt;&gt;"",SUMIF(INDIRECT("ИсходныеДанные!$"&amp;$K$4&amp;"$2:$"&amp;$K$4&amp;"$50000"),$B3523&amp;"#"&amp;S$6,INDIRECT("ИсходныеДанные!$J$2:$J$50000")),0)</f>
        <v>0</v>
      </c>
      <c r="T3523" s="3">
        <f ca="1">IF($B3523&lt;&gt;"",SUMIF(INDIRECT("ИсходныеДанные!$"&amp;$K$4&amp;"$2:$"&amp;$K$4&amp;"$50000"),$B3523&amp;"#"&amp;T$6,INDIRECT("ИсходныеДанные!$J$2:$J$50000")),0)</f>
        <v>0</v>
      </c>
      <c r="U3523" s="3">
        <f ca="1">IF($B3523&lt;&gt;"",SUMIF(INDIRECT("ИсходныеДанные!$"&amp;$K$4&amp;"$2:$"&amp;$K$4&amp;"$50000"),$B3523&amp;"#"&amp;U$6,INDIRECT("ИсходныеДанные!$J$2:$J$50000")),0)</f>
        <v>0</v>
      </c>
      <c r="V3523" s="3">
        <f ca="1">IF($B3523&lt;&gt;"",SUMIF(INDIRECT("ИсходныеДанные!$"&amp;$K$4&amp;"$2:$"&amp;$K$4&amp;"$50000"),$B3523&amp;"#"&amp;V$6,INDIRECT("ИсходныеДанные!$J$2:$J$50000")),0)</f>
        <v>0</v>
      </c>
      <c r="W3523" s="16" t="e">
        <f ca="1">SUM(K3523:V3523)/Пофамильно!$R$1</f>
        <v>#DIV/0!</v>
      </c>
    </row>
    <row r="3524" spans="1:23" x14ac:dyDescent="0.25">
      <c r="A3524" s="10" t="str">
        <f t="shared" ca="1" si="56"/>
        <v>delete</v>
      </c>
      <c r="B3524" s="16" cm="1">
        <f t="array" aca="1" ref="B3524" ca="1">INDIRECT("УникальныеСписки!D"&amp;ROW()-$L$4)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14"/>
      <c r="G3524" s="81" t="str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84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84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84" t="str" cm="1">
        <f t="array" aca="1" ref="J3524" ca="1">_xlfn.XLOOKUP($B3524,INDIRECT(SUBSTITUTE("ИсходныеДанные!$где$2:$где$50000","где",$B$4)),INDIRECT(SUBSTITUTE("ИсходныеДанные!$что$2:$что$50000","что",J$4)),"",0,1)</f>
        <v/>
      </c>
      <c r="K3524" s="3">
        <f ca="1">IF($B3524&lt;&gt;"",SUMIF(INDIRECT("ИсходныеДанные!$"&amp;$K$4&amp;"$2:$"&amp;$K$4&amp;"$50000"),$B3524&amp;"#"&amp;K$6,INDIRECT("ИсходныеДанные!$J$2:$J$50000")),0)</f>
        <v>0</v>
      </c>
      <c r="L3524" s="3">
        <f ca="1">IF($B3524&lt;&gt;"",SUMIF(INDIRECT("ИсходныеДанные!$"&amp;$K$4&amp;"$2:$"&amp;$K$4&amp;"$50000"),$B3524&amp;"#"&amp;L$6,INDIRECT("ИсходныеДанные!$J$2:$J$50000")),0)</f>
        <v>0</v>
      </c>
      <c r="M3524" s="3">
        <f ca="1">IF($B3524&lt;&gt;"",SUMIF(INDIRECT("ИсходныеДанные!$"&amp;$K$4&amp;"$2:$"&amp;$K$4&amp;"$50000"),$B3524&amp;"#"&amp;M$6,INDIRECT("ИсходныеДанные!$J$2:$J$50000")),0)</f>
        <v>0</v>
      </c>
      <c r="N3524" s="3">
        <f ca="1">IF($B3524&lt;&gt;"",SUMIF(INDIRECT("ИсходныеДанные!$"&amp;$K$4&amp;"$2:$"&amp;$K$4&amp;"$50000"),$B3524&amp;"#"&amp;N$6,INDIRECT("ИсходныеДанные!$J$2:$J$50000")),0)</f>
        <v>0</v>
      </c>
      <c r="O3524" s="3">
        <f ca="1">IF($B3524&lt;&gt;"",SUMIF(INDIRECT("ИсходныеДанные!$"&amp;$K$4&amp;"$2:$"&amp;$K$4&amp;"$50000"),$B3524&amp;"#"&amp;O$6,INDIRECT("ИсходныеДанные!$J$2:$J$50000")),0)</f>
        <v>0</v>
      </c>
      <c r="P3524" s="3">
        <f ca="1">IF($B3524&lt;&gt;"",SUMIF(INDIRECT("ИсходныеДанные!$"&amp;$K$4&amp;"$2:$"&amp;$K$4&amp;"$50000"),$B3524&amp;"#"&amp;P$6,INDIRECT("ИсходныеДанные!$J$2:$J$50000")),0)</f>
        <v>0</v>
      </c>
      <c r="Q3524" s="3">
        <f ca="1">IF($B3524&lt;&gt;"",SUMIF(INDIRECT("ИсходныеДанные!$"&amp;$K$4&amp;"$2:$"&amp;$K$4&amp;"$50000"),$B3524&amp;"#"&amp;Q$6,INDIRECT("ИсходныеДанные!$J$2:$J$50000")),0)</f>
        <v>0</v>
      </c>
      <c r="R3524" s="3">
        <f ca="1">IF($B3524&lt;&gt;"",SUMIF(INDIRECT("ИсходныеДанные!$"&amp;$K$4&amp;"$2:$"&amp;$K$4&amp;"$50000"),$B3524&amp;"#"&amp;R$6,INDIRECT("ИсходныеДанные!$J$2:$J$50000")),0)</f>
        <v>0</v>
      </c>
      <c r="S3524" s="3">
        <f ca="1">IF($B3524&lt;&gt;"",SUMIF(INDIRECT("ИсходныеДанные!$"&amp;$K$4&amp;"$2:$"&amp;$K$4&amp;"$50000"),$B3524&amp;"#"&amp;S$6,INDIRECT("ИсходныеДанные!$J$2:$J$50000")),0)</f>
        <v>0</v>
      </c>
      <c r="T3524" s="3">
        <f ca="1">IF($B3524&lt;&gt;"",SUMIF(INDIRECT("ИсходныеДанные!$"&amp;$K$4&amp;"$2:$"&amp;$K$4&amp;"$50000"),$B3524&amp;"#"&amp;T$6,INDIRECT("ИсходныеДанные!$J$2:$J$50000")),0)</f>
        <v>0</v>
      </c>
      <c r="U3524" s="3">
        <f ca="1">IF($B3524&lt;&gt;"",SUMIF(INDIRECT("ИсходныеДанные!$"&amp;$K$4&amp;"$2:$"&amp;$K$4&amp;"$50000"),$B3524&amp;"#"&amp;U$6,INDIRECT("ИсходныеДанные!$J$2:$J$50000")),0)</f>
        <v>0</v>
      </c>
      <c r="V3524" s="3">
        <f ca="1">IF($B3524&lt;&gt;"",SUMIF(INDIRECT("ИсходныеДанные!$"&amp;$K$4&amp;"$2:$"&amp;$K$4&amp;"$50000"),$B3524&amp;"#"&amp;V$6,INDIRECT("ИсходныеДанные!$J$2:$J$50000")),0)</f>
        <v>0</v>
      </c>
      <c r="W3524" s="16" t="e">
        <f ca="1">SUM(K3524:V3524)/Пофамильно!$R$1</f>
        <v>#DIV/0!</v>
      </c>
    </row>
    <row r="3525" spans="1:23" x14ac:dyDescent="0.25">
      <c r="A3525" s="10" t="str">
        <f t="shared" ca="1" si="56"/>
        <v>delete</v>
      </c>
      <c r="B3525" s="16" cm="1">
        <f t="array" aca="1" ref="B3525" ca="1">INDIRECT("УникальныеСписки!D"&amp;ROW()-$L$4)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14"/>
      <c r="G3525" s="81" t="str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84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84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84" t="str" cm="1">
        <f t="array" aca="1" ref="J3525" ca="1">_xlfn.XLOOKUP($B3525,INDIRECT(SUBSTITUTE("ИсходныеДанные!$где$2:$где$50000","где",$B$4)),INDIRECT(SUBSTITUTE("ИсходныеДанные!$что$2:$что$50000","что",J$4)),"",0,1)</f>
        <v/>
      </c>
      <c r="K3525" s="3">
        <f ca="1">IF($B3525&lt;&gt;"",SUMIF(INDIRECT("ИсходныеДанные!$"&amp;$K$4&amp;"$2:$"&amp;$K$4&amp;"$50000"),$B3525&amp;"#"&amp;K$6,INDIRECT("ИсходныеДанные!$J$2:$J$50000")),0)</f>
        <v>0</v>
      </c>
      <c r="L3525" s="3">
        <f ca="1">IF($B3525&lt;&gt;"",SUMIF(INDIRECT("ИсходныеДанные!$"&amp;$K$4&amp;"$2:$"&amp;$K$4&amp;"$50000"),$B3525&amp;"#"&amp;L$6,INDIRECT("ИсходныеДанные!$J$2:$J$50000")),0)</f>
        <v>0</v>
      </c>
      <c r="M3525" s="3">
        <f ca="1">IF($B3525&lt;&gt;"",SUMIF(INDIRECT("ИсходныеДанные!$"&amp;$K$4&amp;"$2:$"&amp;$K$4&amp;"$50000"),$B3525&amp;"#"&amp;M$6,INDIRECT("ИсходныеДанные!$J$2:$J$50000")),0)</f>
        <v>0</v>
      </c>
      <c r="N3525" s="3">
        <f ca="1">IF($B3525&lt;&gt;"",SUMIF(INDIRECT("ИсходныеДанные!$"&amp;$K$4&amp;"$2:$"&amp;$K$4&amp;"$50000"),$B3525&amp;"#"&amp;N$6,INDIRECT("ИсходныеДанные!$J$2:$J$50000")),0)</f>
        <v>0</v>
      </c>
      <c r="O3525" s="3">
        <f ca="1">IF($B3525&lt;&gt;"",SUMIF(INDIRECT("ИсходныеДанные!$"&amp;$K$4&amp;"$2:$"&amp;$K$4&amp;"$50000"),$B3525&amp;"#"&amp;O$6,INDIRECT("ИсходныеДанные!$J$2:$J$50000")),0)</f>
        <v>0</v>
      </c>
      <c r="P3525" s="3">
        <f ca="1">IF($B3525&lt;&gt;"",SUMIF(INDIRECT("ИсходныеДанные!$"&amp;$K$4&amp;"$2:$"&amp;$K$4&amp;"$50000"),$B3525&amp;"#"&amp;P$6,INDIRECT("ИсходныеДанные!$J$2:$J$50000")),0)</f>
        <v>0</v>
      </c>
      <c r="Q3525" s="3">
        <f ca="1">IF($B3525&lt;&gt;"",SUMIF(INDIRECT("ИсходныеДанные!$"&amp;$K$4&amp;"$2:$"&amp;$K$4&amp;"$50000"),$B3525&amp;"#"&amp;Q$6,INDIRECT("ИсходныеДанные!$J$2:$J$50000")),0)</f>
        <v>0</v>
      </c>
      <c r="R3525" s="3">
        <f ca="1">IF($B3525&lt;&gt;"",SUMIF(INDIRECT("ИсходныеДанные!$"&amp;$K$4&amp;"$2:$"&amp;$K$4&amp;"$50000"),$B3525&amp;"#"&amp;R$6,INDIRECT("ИсходныеДанные!$J$2:$J$50000")),0)</f>
        <v>0</v>
      </c>
      <c r="S3525" s="3">
        <f ca="1">IF($B3525&lt;&gt;"",SUMIF(INDIRECT("ИсходныеДанные!$"&amp;$K$4&amp;"$2:$"&amp;$K$4&amp;"$50000"),$B3525&amp;"#"&amp;S$6,INDIRECT("ИсходныеДанные!$J$2:$J$50000")),0)</f>
        <v>0</v>
      </c>
      <c r="T3525" s="3">
        <f ca="1">IF($B3525&lt;&gt;"",SUMIF(INDIRECT("ИсходныеДанные!$"&amp;$K$4&amp;"$2:$"&amp;$K$4&amp;"$50000"),$B3525&amp;"#"&amp;T$6,INDIRECT("ИсходныеДанные!$J$2:$J$50000")),0)</f>
        <v>0</v>
      </c>
      <c r="U3525" s="3">
        <f ca="1">IF($B3525&lt;&gt;"",SUMIF(INDIRECT("ИсходныеДанные!$"&amp;$K$4&amp;"$2:$"&amp;$K$4&amp;"$50000"),$B3525&amp;"#"&amp;U$6,INDIRECT("ИсходныеДанные!$J$2:$J$50000")),0)</f>
        <v>0</v>
      </c>
      <c r="V3525" s="3">
        <f ca="1">IF($B3525&lt;&gt;"",SUMIF(INDIRECT("ИсходныеДанные!$"&amp;$K$4&amp;"$2:$"&amp;$K$4&amp;"$50000"),$B3525&amp;"#"&amp;V$6,INDIRECT("ИсходныеДанные!$J$2:$J$50000")),0)</f>
        <v>0</v>
      </c>
      <c r="W3525" s="16" t="e">
        <f ca="1">SUM(K3525:V3525)/Пофамильно!$R$1</f>
        <v>#DIV/0!</v>
      </c>
    </row>
    <row r="3526" spans="1:23" x14ac:dyDescent="0.25">
      <c r="A3526" s="10" t="str">
        <f t="shared" ca="1" si="56"/>
        <v>delete</v>
      </c>
      <c r="B3526" s="16" cm="1">
        <f t="array" aca="1" ref="B3526" ca="1">INDIRECT("УникальныеСписки!D"&amp;ROW()-$L$4)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14"/>
      <c r="G3526" s="81" t="str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84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84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84" t="str" cm="1">
        <f t="array" aca="1" ref="J3526" ca="1">_xlfn.XLOOKUP($B3526,INDIRECT(SUBSTITUTE("ИсходныеДанные!$где$2:$где$50000","где",$B$4)),INDIRECT(SUBSTITUTE("ИсходныеДанные!$что$2:$что$50000","что",J$4)),"",0,1)</f>
        <v/>
      </c>
      <c r="K3526" s="3">
        <f ca="1">IF($B3526&lt;&gt;"",SUMIF(INDIRECT("ИсходныеДанные!$"&amp;$K$4&amp;"$2:$"&amp;$K$4&amp;"$50000"),$B3526&amp;"#"&amp;K$6,INDIRECT("ИсходныеДанные!$J$2:$J$50000")),0)</f>
        <v>0</v>
      </c>
      <c r="L3526" s="3">
        <f ca="1">IF($B3526&lt;&gt;"",SUMIF(INDIRECT("ИсходныеДанные!$"&amp;$K$4&amp;"$2:$"&amp;$K$4&amp;"$50000"),$B3526&amp;"#"&amp;L$6,INDIRECT("ИсходныеДанные!$J$2:$J$50000")),0)</f>
        <v>0</v>
      </c>
      <c r="M3526" s="3">
        <f ca="1">IF($B3526&lt;&gt;"",SUMIF(INDIRECT("ИсходныеДанные!$"&amp;$K$4&amp;"$2:$"&amp;$K$4&amp;"$50000"),$B3526&amp;"#"&amp;M$6,INDIRECT("ИсходныеДанные!$J$2:$J$50000")),0)</f>
        <v>0</v>
      </c>
      <c r="N3526" s="3">
        <f ca="1">IF($B3526&lt;&gt;"",SUMIF(INDIRECT("ИсходныеДанные!$"&amp;$K$4&amp;"$2:$"&amp;$K$4&amp;"$50000"),$B3526&amp;"#"&amp;N$6,INDIRECT("ИсходныеДанные!$J$2:$J$50000")),0)</f>
        <v>0</v>
      </c>
      <c r="O3526" s="3">
        <f ca="1">IF($B3526&lt;&gt;"",SUMIF(INDIRECT("ИсходныеДанные!$"&amp;$K$4&amp;"$2:$"&amp;$K$4&amp;"$50000"),$B3526&amp;"#"&amp;O$6,INDIRECT("ИсходныеДанные!$J$2:$J$50000")),0)</f>
        <v>0</v>
      </c>
      <c r="P3526" s="3">
        <f ca="1">IF($B3526&lt;&gt;"",SUMIF(INDIRECT("ИсходныеДанные!$"&amp;$K$4&amp;"$2:$"&amp;$K$4&amp;"$50000"),$B3526&amp;"#"&amp;P$6,INDIRECT("ИсходныеДанные!$J$2:$J$50000")),0)</f>
        <v>0</v>
      </c>
      <c r="Q3526" s="3">
        <f ca="1">IF($B3526&lt;&gt;"",SUMIF(INDIRECT("ИсходныеДанные!$"&amp;$K$4&amp;"$2:$"&amp;$K$4&amp;"$50000"),$B3526&amp;"#"&amp;Q$6,INDIRECT("ИсходныеДанные!$J$2:$J$50000")),0)</f>
        <v>0</v>
      </c>
      <c r="R3526" s="3">
        <f ca="1">IF($B3526&lt;&gt;"",SUMIF(INDIRECT("ИсходныеДанные!$"&amp;$K$4&amp;"$2:$"&amp;$K$4&amp;"$50000"),$B3526&amp;"#"&amp;R$6,INDIRECT("ИсходныеДанные!$J$2:$J$50000")),0)</f>
        <v>0</v>
      </c>
      <c r="S3526" s="3">
        <f ca="1">IF($B3526&lt;&gt;"",SUMIF(INDIRECT("ИсходныеДанные!$"&amp;$K$4&amp;"$2:$"&amp;$K$4&amp;"$50000"),$B3526&amp;"#"&amp;S$6,INDIRECT("ИсходныеДанные!$J$2:$J$50000")),0)</f>
        <v>0</v>
      </c>
      <c r="T3526" s="3">
        <f ca="1">IF($B3526&lt;&gt;"",SUMIF(INDIRECT("ИсходныеДанные!$"&amp;$K$4&amp;"$2:$"&amp;$K$4&amp;"$50000"),$B3526&amp;"#"&amp;T$6,INDIRECT("ИсходныеДанные!$J$2:$J$50000")),0)</f>
        <v>0</v>
      </c>
      <c r="U3526" s="3">
        <f ca="1">IF($B3526&lt;&gt;"",SUMIF(INDIRECT("ИсходныеДанные!$"&amp;$K$4&amp;"$2:$"&amp;$K$4&amp;"$50000"),$B3526&amp;"#"&amp;U$6,INDIRECT("ИсходныеДанные!$J$2:$J$50000")),0)</f>
        <v>0</v>
      </c>
      <c r="V3526" s="3">
        <f ca="1">IF($B3526&lt;&gt;"",SUMIF(INDIRECT("ИсходныеДанные!$"&amp;$K$4&amp;"$2:$"&amp;$K$4&amp;"$50000"),$B3526&amp;"#"&amp;V$6,INDIRECT("ИсходныеДанные!$J$2:$J$50000")),0)</f>
        <v>0</v>
      </c>
      <c r="W3526" s="16" t="e">
        <f ca="1">SUM(K3526:V3526)/Пофамильно!$R$1</f>
        <v>#DIV/0!</v>
      </c>
    </row>
    <row r="3527" spans="1:23" x14ac:dyDescent="0.25">
      <c r="A3527" s="10" t="str">
        <f t="shared" ca="1" si="56"/>
        <v>delete</v>
      </c>
      <c r="B3527" s="16" cm="1">
        <f t="array" aca="1" ref="B3527" ca="1">INDIRECT("УникальныеСписки!D"&amp;ROW()-$L$4)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14"/>
      <c r="G3527" s="81" t="str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84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84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84" t="str" cm="1">
        <f t="array" aca="1" ref="J3527" ca="1">_xlfn.XLOOKUP($B3527,INDIRECT(SUBSTITUTE("ИсходныеДанные!$где$2:$где$50000","где",$B$4)),INDIRECT(SUBSTITUTE("ИсходныеДанные!$что$2:$что$50000","что",J$4)),"",0,1)</f>
        <v/>
      </c>
      <c r="K3527" s="3">
        <f ca="1">IF($B3527&lt;&gt;"",SUMIF(INDIRECT("ИсходныеДанные!$"&amp;$K$4&amp;"$2:$"&amp;$K$4&amp;"$50000"),$B3527&amp;"#"&amp;K$6,INDIRECT("ИсходныеДанные!$J$2:$J$50000")),0)</f>
        <v>0</v>
      </c>
      <c r="L3527" s="3">
        <f ca="1">IF($B3527&lt;&gt;"",SUMIF(INDIRECT("ИсходныеДанные!$"&amp;$K$4&amp;"$2:$"&amp;$K$4&amp;"$50000"),$B3527&amp;"#"&amp;L$6,INDIRECT("ИсходныеДанные!$J$2:$J$50000")),0)</f>
        <v>0</v>
      </c>
      <c r="M3527" s="3">
        <f ca="1">IF($B3527&lt;&gt;"",SUMIF(INDIRECT("ИсходныеДанные!$"&amp;$K$4&amp;"$2:$"&amp;$K$4&amp;"$50000"),$B3527&amp;"#"&amp;M$6,INDIRECT("ИсходныеДанные!$J$2:$J$50000")),0)</f>
        <v>0</v>
      </c>
      <c r="N3527" s="3">
        <f ca="1">IF($B3527&lt;&gt;"",SUMIF(INDIRECT("ИсходныеДанные!$"&amp;$K$4&amp;"$2:$"&amp;$K$4&amp;"$50000"),$B3527&amp;"#"&amp;N$6,INDIRECT("ИсходныеДанные!$J$2:$J$50000")),0)</f>
        <v>0</v>
      </c>
      <c r="O3527" s="3">
        <f ca="1">IF($B3527&lt;&gt;"",SUMIF(INDIRECT("ИсходныеДанные!$"&amp;$K$4&amp;"$2:$"&amp;$K$4&amp;"$50000"),$B3527&amp;"#"&amp;O$6,INDIRECT("ИсходныеДанные!$J$2:$J$50000")),0)</f>
        <v>0</v>
      </c>
      <c r="P3527" s="3">
        <f ca="1">IF($B3527&lt;&gt;"",SUMIF(INDIRECT("ИсходныеДанные!$"&amp;$K$4&amp;"$2:$"&amp;$K$4&amp;"$50000"),$B3527&amp;"#"&amp;P$6,INDIRECT("ИсходныеДанные!$J$2:$J$50000")),0)</f>
        <v>0</v>
      </c>
      <c r="Q3527" s="3">
        <f ca="1">IF($B3527&lt;&gt;"",SUMIF(INDIRECT("ИсходныеДанные!$"&amp;$K$4&amp;"$2:$"&amp;$K$4&amp;"$50000"),$B3527&amp;"#"&amp;Q$6,INDIRECT("ИсходныеДанные!$J$2:$J$50000")),0)</f>
        <v>0</v>
      </c>
      <c r="R3527" s="3">
        <f ca="1">IF($B3527&lt;&gt;"",SUMIF(INDIRECT("ИсходныеДанные!$"&amp;$K$4&amp;"$2:$"&amp;$K$4&amp;"$50000"),$B3527&amp;"#"&amp;R$6,INDIRECT("ИсходныеДанные!$J$2:$J$50000")),0)</f>
        <v>0</v>
      </c>
      <c r="S3527" s="3">
        <f ca="1">IF($B3527&lt;&gt;"",SUMIF(INDIRECT("ИсходныеДанные!$"&amp;$K$4&amp;"$2:$"&amp;$K$4&amp;"$50000"),$B3527&amp;"#"&amp;S$6,INDIRECT("ИсходныеДанные!$J$2:$J$50000")),0)</f>
        <v>0</v>
      </c>
      <c r="T3527" s="3">
        <f ca="1">IF($B3527&lt;&gt;"",SUMIF(INDIRECT("ИсходныеДанные!$"&amp;$K$4&amp;"$2:$"&amp;$K$4&amp;"$50000"),$B3527&amp;"#"&amp;T$6,INDIRECT("ИсходныеДанные!$J$2:$J$50000")),0)</f>
        <v>0</v>
      </c>
      <c r="U3527" s="3">
        <f ca="1">IF($B3527&lt;&gt;"",SUMIF(INDIRECT("ИсходныеДанные!$"&amp;$K$4&amp;"$2:$"&amp;$K$4&amp;"$50000"),$B3527&amp;"#"&amp;U$6,INDIRECT("ИсходныеДанные!$J$2:$J$50000")),0)</f>
        <v>0</v>
      </c>
      <c r="V3527" s="3">
        <f ca="1">IF($B3527&lt;&gt;"",SUMIF(INDIRECT("ИсходныеДанные!$"&amp;$K$4&amp;"$2:$"&amp;$K$4&amp;"$50000"),$B3527&amp;"#"&amp;V$6,INDIRECT("ИсходныеДанные!$J$2:$J$50000")),0)</f>
        <v>0</v>
      </c>
      <c r="W3527" s="16" t="e">
        <f ca="1">SUM(K3527:V3527)/Пофамильно!$R$1</f>
        <v>#DIV/0!</v>
      </c>
    </row>
    <row r="3528" spans="1:23" x14ac:dyDescent="0.25">
      <c r="A3528" s="10" t="str">
        <f t="shared" ca="1" si="56"/>
        <v>delete</v>
      </c>
      <c r="B3528" s="16" cm="1">
        <f t="array" aca="1" ref="B3528" ca="1">INDIRECT("УникальныеСписки!D"&amp;ROW()-$L$4)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14"/>
      <c r="G3528" s="81" t="str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84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84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84" t="str" cm="1">
        <f t="array" aca="1" ref="J3528" ca="1">_xlfn.XLOOKUP($B3528,INDIRECT(SUBSTITUTE("ИсходныеДанные!$где$2:$где$50000","где",$B$4)),INDIRECT(SUBSTITUTE("ИсходныеДанные!$что$2:$что$50000","что",J$4)),"",0,1)</f>
        <v/>
      </c>
      <c r="K3528" s="3">
        <f ca="1">IF($B3528&lt;&gt;"",SUMIF(INDIRECT("ИсходныеДанные!$"&amp;$K$4&amp;"$2:$"&amp;$K$4&amp;"$50000"),$B3528&amp;"#"&amp;K$6,INDIRECT("ИсходныеДанные!$J$2:$J$50000")),0)</f>
        <v>0</v>
      </c>
      <c r="L3528" s="3">
        <f ca="1">IF($B3528&lt;&gt;"",SUMIF(INDIRECT("ИсходныеДанные!$"&amp;$K$4&amp;"$2:$"&amp;$K$4&amp;"$50000"),$B3528&amp;"#"&amp;L$6,INDIRECT("ИсходныеДанные!$J$2:$J$50000")),0)</f>
        <v>0</v>
      </c>
      <c r="M3528" s="3">
        <f ca="1">IF($B3528&lt;&gt;"",SUMIF(INDIRECT("ИсходныеДанные!$"&amp;$K$4&amp;"$2:$"&amp;$K$4&amp;"$50000"),$B3528&amp;"#"&amp;M$6,INDIRECT("ИсходныеДанные!$J$2:$J$50000")),0)</f>
        <v>0</v>
      </c>
      <c r="N3528" s="3">
        <f ca="1">IF($B3528&lt;&gt;"",SUMIF(INDIRECT("ИсходныеДанные!$"&amp;$K$4&amp;"$2:$"&amp;$K$4&amp;"$50000"),$B3528&amp;"#"&amp;N$6,INDIRECT("ИсходныеДанные!$J$2:$J$50000")),0)</f>
        <v>0</v>
      </c>
      <c r="O3528" s="3">
        <f ca="1">IF($B3528&lt;&gt;"",SUMIF(INDIRECT("ИсходныеДанные!$"&amp;$K$4&amp;"$2:$"&amp;$K$4&amp;"$50000"),$B3528&amp;"#"&amp;O$6,INDIRECT("ИсходныеДанные!$J$2:$J$50000")),0)</f>
        <v>0</v>
      </c>
      <c r="P3528" s="3">
        <f ca="1">IF($B3528&lt;&gt;"",SUMIF(INDIRECT("ИсходныеДанные!$"&amp;$K$4&amp;"$2:$"&amp;$K$4&amp;"$50000"),$B3528&amp;"#"&amp;P$6,INDIRECT("ИсходныеДанные!$J$2:$J$50000")),0)</f>
        <v>0</v>
      </c>
      <c r="Q3528" s="3">
        <f ca="1">IF($B3528&lt;&gt;"",SUMIF(INDIRECT("ИсходныеДанные!$"&amp;$K$4&amp;"$2:$"&amp;$K$4&amp;"$50000"),$B3528&amp;"#"&amp;Q$6,INDIRECT("ИсходныеДанные!$J$2:$J$50000")),0)</f>
        <v>0</v>
      </c>
      <c r="R3528" s="3">
        <f ca="1">IF($B3528&lt;&gt;"",SUMIF(INDIRECT("ИсходныеДанные!$"&amp;$K$4&amp;"$2:$"&amp;$K$4&amp;"$50000"),$B3528&amp;"#"&amp;R$6,INDIRECT("ИсходныеДанные!$J$2:$J$50000")),0)</f>
        <v>0</v>
      </c>
      <c r="S3528" s="3">
        <f ca="1">IF($B3528&lt;&gt;"",SUMIF(INDIRECT("ИсходныеДанные!$"&amp;$K$4&amp;"$2:$"&amp;$K$4&amp;"$50000"),$B3528&amp;"#"&amp;S$6,INDIRECT("ИсходныеДанные!$J$2:$J$50000")),0)</f>
        <v>0</v>
      </c>
      <c r="T3528" s="3">
        <f ca="1">IF($B3528&lt;&gt;"",SUMIF(INDIRECT("ИсходныеДанные!$"&amp;$K$4&amp;"$2:$"&amp;$K$4&amp;"$50000"),$B3528&amp;"#"&amp;T$6,INDIRECT("ИсходныеДанные!$J$2:$J$50000")),0)</f>
        <v>0</v>
      </c>
      <c r="U3528" s="3">
        <f ca="1">IF($B3528&lt;&gt;"",SUMIF(INDIRECT("ИсходныеДанные!$"&amp;$K$4&amp;"$2:$"&amp;$K$4&amp;"$50000"),$B3528&amp;"#"&amp;U$6,INDIRECT("ИсходныеДанные!$J$2:$J$50000")),0)</f>
        <v>0</v>
      </c>
      <c r="V3528" s="3">
        <f ca="1">IF($B3528&lt;&gt;"",SUMIF(INDIRECT("ИсходныеДанные!$"&amp;$K$4&amp;"$2:$"&amp;$K$4&amp;"$50000"),$B3528&amp;"#"&amp;V$6,INDIRECT("ИсходныеДанные!$J$2:$J$50000")),0)</f>
        <v>0</v>
      </c>
      <c r="W3528" s="16" t="e">
        <f ca="1">SUM(K3528:V3528)/Пофамильно!$R$1</f>
        <v>#DIV/0!</v>
      </c>
    </row>
    <row r="3529" spans="1:23" x14ac:dyDescent="0.25">
      <c r="A3529" s="10" t="str">
        <f t="shared" ca="1" si="56"/>
        <v>delete</v>
      </c>
      <c r="B3529" s="16" cm="1">
        <f t="array" aca="1" ref="B3529" ca="1">INDIRECT("УникальныеСписки!D"&amp;ROW()-$L$4)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14"/>
      <c r="G3529" s="81" t="str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84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84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84" t="str" cm="1">
        <f t="array" aca="1" ref="J3529" ca="1">_xlfn.XLOOKUP($B3529,INDIRECT(SUBSTITUTE("ИсходныеДанные!$где$2:$где$50000","где",$B$4)),INDIRECT(SUBSTITUTE("ИсходныеДанные!$что$2:$что$50000","что",J$4)),"",0,1)</f>
        <v/>
      </c>
      <c r="K3529" s="3">
        <f ca="1">IF($B3529&lt;&gt;"",SUMIF(INDIRECT("ИсходныеДанные!$"&amp;$K$4&amp;"$2:$"&amp;$K$4&amp;"$50000"),$B3529&amp;"#"&amp;K$6,INDIRECT("ИсходныеДанные!$J$2:$J$50000")),0)</f>
        <v>0</v>
      </c>
      <c r="L3529" s="3">
        <f ca="1">IF($B3529&lt;&gt;"",SUMIF(INDIRECT("ИсходныеДанные!$"&amp;$K$4&amp;"$2:$"&amp;$K$4&amp;"$50000"),$B3529&amp;"#"&amp;L$6,INDIRECT("ИсходныеДанные!$J$2:$J$50000")),0)</f>
        <v>0</v>
      </c>
      <c r="M3529" s="3">
        <f ca="1">IF($B3529&lt;&gt;"",SUMIF(INDIRECT("ИсходныеДанные!$"&amp;$K$4&amp;"$2:$"&amp;$K$4&amp;"$50000"),$B3529&amp;"#"&amp;M$6,INDIRECT("ИсходныеДанные!$J$2:$J$50000")),0)</f>
        <v>0</v>
      </c>
      <c r="N3529" s="3">
        <f ca="1">IF($B3529&lt;&gt;"",SUMIF(INDIRECT("ИсходныеДанные!$"&amp;$K$4&amp;"$2:$"&amp;$K$4&amp;"$50000"),$B3529&amp;"#"&amp;N$6,INDIRECT("ИсходныеДанные!$J$2:$J$50000")),0)</f>
        <v>0</v>
      </c>
      <c r="O3529" s="3">
        <f ca="1">IF($B3529&lt;&gt;"",SUMIF(INDIRECT("ИсходныеДанные!$"&amp;$K$4&amp;"$2:$"&amp;$K$4&amp;"$50000"),$B3529&amp;"#"&amp;O$6,INDIRECT("ИсходныеДанные!$J$2:$J$50000")),0)</f>
        <v>0</v>
      </c>
      <c r="P3529" s="3">
        <f ca="1">IF($B3529&lt;&gt;"",SUMIF(INDIRECT("ИсходныеДанные!$"&amp;$K$4&amp;"$2:$"&amp;$K$4&amp;"$50000"),$B3529&amp;"#"&amp;P$6,INDIRECT("ИсходныеДанные!$J$2:$J$50000")),0)</f>
        <v>0</v>
      </c>
      <c r="Q3529" s="3">
        <f ca="1">IF($B3529&lt;&gt;"",SUMIF(INDIRECT("ИсходныеДанные!$"&amp;$K$4&amp;"$2:$"&amp;$K$4&amp;"$50000"),$B3529&amp;"#"&amp;Q$6,INDIRECT("ИсходныеДанные!$J$2:$J$50000")),0)</f>
        <v>0</v>
      </c>
      <c r="R3529" s="3">
        <f ca="1">IF($B3529&lt;&gt;"",SUMIF(INDIRECT("ИсходныеДанные!$"&amp;$K$4&amp;"$2:$"&amp;$K$4&amp;"$50000"),$B3529&amp;"#"&amp;R$6,INDIRECT("ИсходныеДанные!$J$2:$J$50000")),0)</f>
        <v>0</v>
      </c>
      <c r="S3529" s="3">
        <f ca="1">IF($B3529&lt;&gt;"",SUMIF(INDIRECT("ИсходныеДанные!$"&amp;$K$4&amp;"$2:$"&amp;$K$4&amp;"$50000"),$B3529&amp;"#"&amp;S$6,INDIRECT("ИсходныеДанные!$J$2:$J$50000")),0)</f>
        <v>0</v>
      </c>
      <c r="T3529" s="3">
        <f ca="1">IF($B3529&lt;&gt;"",SUMIF(INDIRECT("ИсходныеДанные!$"&amp;$K$4&amp;"$2:$"&amp;$K$4&amp;"$50000"),$B3529&amp;"#"&amp;T$6,INDIRECT("ИсходныеДанные!$J$2:$J$50000")),0)</f>
        <v>0</v>
      </c>
      <c r="U3529" s="3">
        <f ca="1">IF($B3529&lt;&gt;"",SUMIF(INDIRECT("ИсходныеДанные!$"&amp;$K$4&amp;"$2:$"&amp;$K$4&amp;"$50000"),$B3529&amp;"#"&amp;U$6,INDIRECT("ИсходныеДанные!$J$2:$J$50000")),0)</f>
        <v>0</v>
      </c>
      <c r="V3529" s="3">
        <f ca="1">IF($B3529&lt;&gt;"",SUMIF(INDIRECT("ИсходныеДанные!$"&amp;$K$4&amp;"$2:$"&amp;$K$4&amp;"$50000"),$B3529&amp;"#"&amp;V$6,INDIRECT("ИсходныеДанные!$J$2:$J$50000")),0)</f>
        <v>0</v>
      </c>
      <c r="W3529" s="16" t="e">
        <f ca="1">SUM(K3529:V3529)/Пофамильно!$R$1</f>
        <v>#DIV/0!</v>
      </c>
    </row>
    <row r="3530" spans="1:23" x14ac:dyDescent="0.25">
      <c r="A3530" s="10" t="str">
        <f t="shared" ca="1" si="56"/>
        <v>delete</v>
      </c>
      <c r="B3530" s="16" cm="1">
        <f t="array" aca="1" ref="B3530" ca="1">INDIRECT("УникальныеСписки!D"&amp;ROW()-$L$4)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14"/>
      <c r="G3530" s="81" t="str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84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84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84" t="str" cm="1">
        <f t="array" aca="1" ref="J3530" ca="1">_xlfn.XLOOKUP($B3530,INDIRECT(SUBSTITUTE("ИсходныеДанные!$где$2:$где$50000","где",$B$4)),INDIRECT(SUBSTITUTE("ИсходныеДанные!$что$2:$что$50000","что",J$4)),"",0,1)</f>
        <v/>
      </c>
      <c r="K3530" s="3">
        <f ca="1">IF($B3530&lt;&gt;"",SUMIF(INDIRECT("ИсходныеДанные!$"&amp;$K$4&amp;"$2:$"&amp;$K$4&amp;"$50000"),$B3530&amp;"#"&amp;K$6,INDIRECT("ИсходныеДанные!$J$2:$J$50000")),0)</f>
        <v>0</v>
      </c>
      <c r="L3530" s="3">
        <f ca="1">IF($B3530&lt;&gt;"",SUMIF(INDIRECT("ИсходныеДанные!$"&amp;$K$4&amp;"$2:$"&amp;$K$4&amp;"$50000"),$B3530&amp;"#"&amp;L$6,INDIRECT("ИсходныеДанные!$J$2:$J$50000")),0)</f>
        <v>0</v>
      </c>
      <c r="M3530" s="3">
        <f ca="1">IF($B3530&lt;&gt;"",SUMIF(INDIRECT("ИсходныеДанные!$"&amp;$K$4&amp;"$2:$"&amp;$K$4&amp;"$50000"),$B3530&amp;"#"&amp;M$6,INDIRECT("ИсходныеДанные!$J$2:$J$50000")),0)</f>
        <v>0</v>
      </c>
      <c r="N3530" s="3">
        <f ca="1">IF($B3530&lt;&gt;"",SUMIF(INDIRECT("ИсходныеДанные!$"&amp;$K$4&amp;"$2:$"&amp;$K$4&amp;"$50000"),$B3530&amp;"#"&amp;N$6,INDIRECT("ИсходныеДанные!$J$2:$J$50000")),0)</f>
        <v>0</v>
      </c>
      <c r="O3530" s="3">
        <f ca="1">IF($B3530&lt;&gt;"",SUMIF(INDIRECT("ИсходныеДанные!$"&amp;$K$4&amp;"$2:$"&amp;$K$4&amp;"$50000"),$B3530&amp;"#"&amp;O$6,INDIRECT("ИсходныеДанные!$J$2:$J$50000")),0)</f>
        <v>0</v>
      </c>
      <c r="P3530" s="3">
        <f ca="1">IF($B3530&lt;&gt;"",SUMIF(INDIRECT("ИсходныеДанные!$"&amp;$K$4&amp;"$2:$"&amp;$K$4&amp;"$50000"),$B3530&amp;"#"&amp;P$6,INDIRECT("ИсходныеДанные!$J$2:$J$50000")),0)</f>
        <v>0</v>
      </c>
      <c r="Q3530" s="3">
        <f ca="1">IF($B3530&lt;&gt;"",SUMIF(INDIRECT("ИсходныеДанные!$"&amp;$K$4&amp;"$2:$"&amp;$K$4&amp;"$50000"),$B3530&amp;"#"&amp;Q$6,INDIRECT("ИсходныеДанные!$J$2:$J$50000")),0)</f>
        <v>0</v>
      </c>
      <c r="R3530" s="3">
        <f ca="1">IF($B3530&lt;&gt;"",SUMIF(INDIRECT("ИсходныеДанные!$"&amp;$K$4&amp;"$2:$"&amp;$K$4&amp;"$50000"),$B3530&amp;"#"&amp;R$6,INDIRECT("ИсходныеДанные!$J$2:$J$50000")),0)</f>
        <v>0</v>
      </c>
      <c r="S3530" s="3">
        <f ca="1">IF($B3530&lt;&gt;"",SUMIF(INDIRECT("ИсходныеДанные!$"&amp;$K$4&amp;"$2:$"&amp;$K$4&amp;"$50000"),$B3530&amp;"#"&amp;S$6,INDIRECT("ИсходныеДанные!$J$2:$J$50000")),0)</f>
        <v>0</v>
      </c>
      <c r="T3530" s="3">
        <f ca="1">IF($B3530&lt;&gt;"",SUMIF(INDIRECT("ИсходныеДанные!$"&amp;$K$4&amp;"$2:$"&amp;$K$4&amp;"$50000"),$B3530&amp;"#"&amp;T$6,INDIRECT("ИсходныеДанные!$J$2:$J$50000")),0)</f>
        <v>0</v>
      </c>
      <c r="U3530" s="3">
        <f ca="1">IF($B3530&lt;&gt;"",SUMIF(INDIRECT("ИсходныеДанные!$"&amp;$K$4&amp;"$2:$"&amp;$K$4&amp;"$50000"),$B3530&amp;"#"&amp;U$6,INDIRECT("ИсходныеДанные!$J$2:$J$50000")),0)</f>
        <v>0</v>
      </c>
      <c r="V3530" s="3">
        <f ca="1">IF($B3530&lt;&gt;"",SUMIF(INDIRECT("ИсходныеДанные!$"&amp;$K$4&amp;"$2:$"&amp;$K$4&amp;"$50000"),$B3530&amp;"#"&amp;V$6,INDIRECT("ИсходныеДанные!$J$2:$J$50000")),0)</f>
        <v>0</v>
      </c>
      <c r="W3530" s="16" t="e">
        <f ca="1">SUM(K3530:V3530)/Пофамильно!$R$1</f>
        <v>#DIV/0!</v>
      </c>
    </row>
    <row r="3531" spans="1:23" x14ac:dyDescent="0.25">
      <c r="A3531" s="10" t="str">
        <f t="shared" ref="A3531:A3594" ca="1" si="57">IF(C3531="","delete","")</f>
        <v>delete</v>
      </c>
      <c r="B3531" s="16" cm="1">
        <f t="array" aca="1" ref="B3531" ca="1">INDIRECT("УникальныеСписки!D"&amp;ROW()-$L$4)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14"/>
      <c r="G3531" s="81" t="str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84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84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84" t="str" cm="1">
        <f t="array" aca="1" ref="J3531" ca="1">_xlfn.XLOOKUP($B3531,INDIRECT(SUBSTITUTE("ИсходныеДанные!$где$2:$где$50000","где",$B$4)),INDIRECT(SUBSTITUTE("ИсходныеДанные!$что$2:$что$50000","что",J$4)),"",0,1)</f>
        <v/>
      </c>
      <c r="K3531" s="3">
        <f ca="1">IF($B3531&lt;&gt;"",SUMIF(INDIRECT("ИсходныеДанные!$"&amp;$K$4&amp;"$2:$"&amp;$K$4&amp;"$50000"),$B3531&amp;"#"&amp;K$6,INDIRECT("ИсходныеДанные!$J$2:$J$50000")),0)</f>
        <v>0</v>
      </c>
      <c r="L3531" s="3">
        <f ca="1">IF($B3531&lt;&gt;"",SUMIF(INDIRECT("ИсходныеДанные!$"&amp;$K$4&amp;"$2:$"&amp;$K$4&amp;"$50000"),$B3531&amp;"#"&amp;L$6,INDIRECT("ИсходныеДанные!$J$2:$J$50000")),0)</f>
        <v>0</v>
      </c>
      <c r="M3531" s="3">
        <f ca="1">IF($B3531&lt;&gt;"",SUMIF(INDIRECT("ИсходныеДанные!$"&amp;$K$4&amp;"$2:$"&amp;$K$4&amp;"$50000"),$B3531&amp;"#"&amp;M$6,INDIRECT("ИсходныеДанные!$J$2:$J$50000")),0)</f>
        <v>0</v>
      </c>
      <c r="N3531" s="3">
        <f ca="1">IF($B3531&lt;&gt;"",SUMIF(INDIRECT("ИсходныеДанные!$"&amp;$K$4&amp;"$2:$"&amp;$K$4&amp;"$50000"),$B3531&amp;"#"&amp;N$6,INDIRECT("ИсходныеДанные!$J$2:$J$50000")),0)</f>
        <v>0</v>
      </c>
      <c r="O3531" s="3">
        <f ca="1">IF($B3531&lt;&gt;"",SUMIF(INDIRECT("ИсходныеДанные!$"&amp;$K$4&amp;"$2:$"&amp;$K$4&amp;"$50000"),$B3531&amp;"#"&amp;O$6,INDIRECT("ИсходныеДанные!$J$2:$J$50000")),0)</f>
        <v>0</v>
      </c>
      <c r="P3531" s="3">
        <f ca="1">IF($B3531&lt;&gt;"",SUMIF(INDIRECT("ИсходныеДанные!$"&amp;$K$4&amp;"$2:$"&amp;$K$4&amp;"$50000"),$B3531&amp;"#"&amp;P$6,INDIRECT("ИсходныеДанные!$J$2:$J$50000")),0)</f>
        <v>0</v>
      </c>
      <c r="Q3531" s="3">
        <f ca="1">IF($B3531&lt;&gt;"",SUMIF(INDIRECT("ИсходныеДанные!$"&amp;$K$4&amp;"$2:$"&amp;$K$4&amp;"$50000"),$B3531&amp;"#"&amp;Q$6,INDIRECT("ИсходныеДанные!$J$2:$J$50000")),0)</f>
        <v>0</v>
      </c>
      <c r="R3531" s="3">
        <f ca="1">IF($B3531&lt;&gt;"",SUMIF(INDIRECT("ИсходныеДанные!$"&amp;$K$4&amp;"$2:$"&amp;$K$4&amp;"$50000"),$B3531&amp;"#"&amp;R$6,INDIRECT("ИсходныеДанные!$J$2:$J$50000")),0)</f>
        <v>0</v>
      </c>
      <c r="S3531" s="3">
        <f ca="1">IF($B3531&lt;&gt;"",SUMIF(INDIRECT("ИсходныеДанные!$"&amp;$K$4&amp;"$2:$"&amp;$K$4&amp;"$50000"),$B3531&amp;"#"&amp;S$6,INDIRECT("ИсходныеДанные!$J$2:$J$50000")),0)</f>
        <v>0</v>
      </c>
      <c r="T3531" s="3">
        <f ca="1">IF($B3531&lt;&gt;"",SUMIF(INDIRECT("ИсходныеДанные!$"&amp;$K$4&amp;"$2:$"&amp;$K$4&amp;"$50000"),$B3531&amp;"#"&amp;T$6,INDIRECT("ИсходныеДанные!$J$2:$J$50000")),0)</f>
        <v>0</v>
      </c>
      <c r="U3531" s="3">
        <f ca="1">IF($B3531&lt;&gt;"",SUMIF(INDIRECT("ИсходныеДанные!$"&amp;$K$4&amp;"$2:$"&amp;$K$4&amp;"$50000"),$B3531&amp;"#"&amp;U$6,INDIRECT("ИсходныеДанные!$J$2:$J$50000")),0)</f>
        <v>0</v>
      </c>
      <c r="V3531" s="3">
        <f ca="1">IF($B3531&lt;&gt;"",SUMIF(INDIRECT("ИсходныеДанные!$"&amp;$K$4&amp;"$2:$"&amp;$K$4&amp;"$50000"),$B3531&amp;"#"&amp;V$6,INDIRECT("ИсходныеДанные!$J$2:$J$50000")),0)</f>
        <v>0</v>
      </c>
      <c r="W3531" s="16" t="e">
        <f ca="1">SUM(K3531:V3531)/Пофамильно!$R$1</f>
        <v>#DIV/0!</v>
      </c>
    </row>
    <row r="3532" spans="1:23" x14ac:dyDescent="0.25">
      <c r="A3532" s="10" t="str">
        <f t="shared" ca="1" si="57"/>
        <v>delete</v>
      </c>
      <c r="B3532" s="16" cm="1">
        <f t="array" aca="1" ref="B3532" ca="1">INDIRECT("УникальныеСписки!D"&amp;ROW()-$L$4)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14"/>
      <c r="G3532" s="81" t="str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84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84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84" t="str" cm="1">
        <f t="array" aca="1" ref="J3532" ca="1">_xlfn.XLOOKUP($B3532,INDIRECT(SUBSTITUTE("ИсходныеДанные!$где$2:$где$50000","где",$B$4)),INDIRECT(SUBSTITUTE("ИсходныеДанные!$что$2:$что$50000","что",J$4)),"",0,1)</f>
        <v/>
      </c>
      <c r="K3532" s="3">
        <f ca="1">IF($B3532&lt;&gt;"",SUMIF(INDIRECT("ИсходныеДанные!$"&amp;$K$4&amp;"$2:$"&amp;$K$4&amp;"$50000"),$B3532&amp;"#"&amp;K$6,INDIRECT("ИсходныеДанные!$J$2:$J$50000")),0)</f>
        <v>0</v>
      </c>
      <c r="L3532" s="3">
        <f ca="1">IF($B3532&lt;&gt;"",SUMIF(INDIRECT("ИсходныеДанные!$"&amp;$K$4&amp;"$2:$"&amp;$K$4&amp;"$50000"),$B3532&amp;"#"&amp;L$6,INDIRECT("ИсходныеДанные!$J$2:$J$50000")),0)</f>
        <v>0</v>
      </c>
      <c r="M3532" s="3">
        <f ca="1">IF($B3532&lt;&gt;"",SUMIF(INDIRECT("ИсходныеДанные!$"&amp;$K$4&amp;"$2:$"&amp;$K$4&amp;"$50000"),$B3532&amp;"#"&amp;M$6,INDIRECT("ИсходныеДанные!$J$2:$J$50000")),0)</f>
        <v>0</v>
      </c>
      <c r="N3532" s="3">
        <f ca="1">IF($B3532&lt;&gt;"",SUMIF(INDIRECT("ИсходныеДанные!$"&amp;$K$4&amp;"$2:$"&amp;$K$4&amp;"$50000"),$B3532&amp;"#"&amp;N$6,INDIRECT("ИсходныеДанные!$J$2:$J$50000")),0)</f>
        <v>0</v>
      </c>
      <c r="O3532" s="3">
        <f ca="1">IF($B3532&lt;&gt;"",SUMIF(INDIRECT("ИсходныеДанные!$"&amp;$K$4&amp;"$2:$"&amp;$K$4&amp;"$50000"),$B3532&amp;"#"&amp;O$6,INDIRECT("ИсходныеДанные!$J$2:$J$50000")),0)</f>
        <v>0</v>
      </c>
      <c r="P3532" s="3">
        <f ca="1">IF($B3532&lt;&gt;"",SUMIF(INDIRECT("ИсходныеДанные!$"&amp;$K$4&amp;"$2:$"&amp;$K$4&amp;"$50000"),$B3532&amp;"#"&amp;P$6,INDIRECT("ИсходныеДанные!$J$2:$J$50000")),0)</f>
        <v>0</v>
      </c>
      <c r="Q3532" s="3">
        <f ca="1">IF($B3532&lt;&gt;"",SUMIF(INDIRECT("ИсходныеДанные!$"&amp;$K$4&amp;"$2:$"&amp;$K$4&amp;"$50000"),$B3532&amp;"#"&amp;Q$6,INDIRECT("ИсходныеДанные!$J$2:$J$50000")),0)</f>
        <v>0</v>
      </c>
      <c r="R3532" s="3">
        <f ca="1">IF($B3532&lt;&gt;"",SUMIF(INDIRECT("ИсходныеДанные!$"&amp;$K$4&amp;"$2:$"&amp;$K$4&amp;"$50000"),$B3532&amp;"#"&amp;R$6,INDIRECT("ИсходныеДанные!$J$2:$J$50000")),0)</f>
        <v>0</v>
      </c>
      <c r="S3532" s="3">
        <f ca="1">IF($B3532&lt;&gt;"",SUMIF(INDIRECT("ИсходныеДанные!$"&amp;$K$4&amp;"$2:$"&amp;$K$4&amp;"$50000"),$B3532&amp;"#"&amp;S$6,INDIRECT("ИсходныеДанные!$J$2:$J$50000")),0)</f>
        <v>0</v>
      </c>
      <c r="T3532" s="3">
        <f ca="1">IF($B3532&lt;&gt;"",SUMIF(INDIRECT("ИсходныеДанные!$"&amp;$K$4&amp;"$2:$"&amp;$K$4&amp;"$50000"),$B3532&amp;"#"&amp;T$6,INDIRECT("ИсходныеДанные!$J$2:$J$50000")),0)</f>
        <v>0</v>
      </c>
      <c r="U3532" s="3">
        <f ca="1">IF($B3532&lt;&gt;"",SUMIF(INDIRECT("ИсходныеДанные!$"&amp;$K$4&amp;"$2:$"&amp;$K$4&amp;"$50000"),$B3532&amp;"#"&amp;U$6,INDIRECT("ИсходныеДанные!$J$2:$J$50000")),0)</f>
        <v>0</v>
      </c>
      <c r="V3532" s="3">
        <f ca="1">IF($B3532&lt;&gt;"",SUMIF(INDIRECT("ИсходныеДанные!$"&amp;$K$4&amp;"$2:$"&amp;$K$4&amp;"$50000"),$B3532&amp;"#"&amp;V$6,INDIRECT("ИсходныеДанные!$J$2:$J$50000")),0)</f>
        <v>0</v>
      </c>
      <c r="W3532" s="16" t="e">
        <f ca="1">SUM(K3532:V3532)/Пофамильно!$R$1</f>
        <v>#DIV/0!</v>
      </c>
    </row>
    <row r="3533" spans="1:23" x14ac:dyDescent="0.25">
      <c r="A3533" s="10" t="str">
        <f t="shared" ca="1" si="57"/>
        <v>delete</v>
      </c>
      <c r="B3533" s="16" cm="1">
        <f t="array" aca="1" ref="B3533" ca="1">INDIRECT("УникальныеСписки!D"&amp;ROW()-$L$4)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14"/>
      <c r="G3533" s="81" t="str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84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84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84" t="str" cm="1">
        <f t="array" aca="1" ref="J3533" ca="1">_xlfn.XLOOKUP($B3533,INDIRECT(SUBSTITUTE("ИсходныеДанные!$где$2:$где$50000","где",$B$4)),INDIRECT(SUBSTITUTE("ИсходныеДанные!$что$2:$что$50000","что",J$4)),"",0,1)</f>
        <v/>
      </c>
      <c r="K3533" s="3">
        <f ca="1">IF($B3533&lt;&gt;"",SUMIF(INDIRECT("ИсходныеДанные!$"&amp;$K$4&amp;"$2:$"&amp;$K$4&amp;"$50000"),$B3533&amp;"#"&amp;K$6,INDIRECT("ИсходныеДанные!$J$2:$J$50000")),0)</f>
        <v>0</v>
      </c>
      <c r="L3533" s="3">
        <f ca="1">IF($B3533&lt;&gt;"",SUMIF(INDIRECT("ИсходныеДанные!$"&amp;$K$4&amp;"$2:$"&amp;$K$4&amp;"$50000"),$B3533&amp;"#"&amp;L$6,INDIRECT("ИсходныеДанные!$J$2:$J$50000")),0)</f>
        <v>0</v>
      </c>
      <c r="M3533" s="3">
        <f ca="1">IF($B3533&lt;&gt;"",SUMIF(INDIRECT("ИсходныеДанные!$"&amp;$K$4&amp;"$2:$"&amp;$K$4&amp;"$50000"),$B3533&amp;"#"&amp;M$6,INDIRECT("ИсходныеДанные!$J$2:$J$50000")),0)</f>
        <v>0</v>
      </c>
      <c r="N3533" s="3">
        <f ca="1">IF($B3533&lt;&gt;"",SUMIF(INDIRECT("ИсходныеДанные!$"&amp;$K$4&amp;"$2:$"&amp;$K$4&amp;"$50000"),$B3533&amp;"#"&amp;N$6,INDIRECT("ИсходныеДанные!$J$2:$J$50000")),0)</f>
        <v>0</v>
      </c>
      <c r="O3533" s="3">
        <f ca="1">IF($B3533&lt;&gt;"",SUMIF(INDIRECT("ИсходныеДанные!$"&amp;$K$4&amp;"$2:$"&amp;$K$4&amp;"$50000"),$B3533&amp;"#"&amp;O$6,INDIRECT("ИсходныеДанные!$J$2:$J$50000")),0)</f>
        <v>0</v>
      </c>
      <c r="P3533" s="3">
        <f ca="1">IF($B3533&lt;&gt;"",SUMIF(INDIRECT("ИсходныеДанные!$"&amp;$K$4&amp;"$2:$"&amp;$K$4&amp;"$50000"),$B3533&amp;"#"&amp;P$6,INDIRECT("ИсходныеДанные!$J$2:$J$50000")),0)</f>
        <v>0</v>
      </c>
      <c r="Q3533" s="3">
        <f ca="1">IF($B3533&lt;&gt;"",SUMIF(INDIRECT("ИсходныеДанные!$"&amp;$K$4&amp;"$2:$"&amp;$K$4&amp;"$50000"),$B3533&amp;"#"&amp;Q$6,INDIRECT("ИсходныеДанные!$J$2:$J$50000")),0)</f>
        <v>0</v>
      </c>
      <c r="R3533" s="3">
        <f ca="1">IF($B3533&lt;&gt;"",SUMIF(INDIRECT("ИсходныеДанные!$"&amp;$K$4&amp;"$2:$"&amp;$K$4&amp;"$50000"),$B3533&amp;"#"&amp;R$6,INDIRECT("ИсходныеДанные!$J$2:$J$50000")),0)</f>
        <v>0</v>
      </c>
      <c r="S3533" s="3">
        <f ca="1">IF($B3533&lt;&gt;"",SUMIF(INDIRECT("ИсходныеДанные!$"&amp;$K$4&amp;"$2:$"&amp;$K$4&amp;"$50000"),$B3533&amp;"#"&amp;S$6,INDIRECT("ИсходныеДанные!$J$2:$J$50000")),0)</f>
        <v>0</v>
      </c>
      <c r="T3533" s="3">
        <f ca="1">IF($B3533&lt;&gt;"",SUMIF(INDIRECT("ИсходныеДанные!$"&amp;$K$4&amp;"$2:$"&amp;$K$4&amp;"$50000"),$B3533&amp;"#"&amp;T$6,INDIRECT("ИсходныеДанные!$J$2:$J$50000")),0)</f>
        <v>0</v>
      </c>
      <c r="U3533" s="3">
        <f ca="1">IF($B3533&lt;&gt;"",SUMIF(INDIRECT("ИсходныеДанные!$"&amp;$K$4&amp;"$2:$"&amp;$K$4&amp;"$50000"),$B3533&amp;"#"&amp;U$6,INDIRECT("ИсходныеДанные!$J$2:$J$50000")),0)</f>
        <v>0</v>
      </c>
      <c r="V3533" s="3">
        <f ca="1">IF($B3533&lt;&gt;"",SUMIF(INDIRECT("ИсходныеДанные!$"&amp;$K$4&amp;"$2:$"&amp;$K$4&amp;"$50000"),$B3533&amp;"#"&amp;V$6,INDIRECT("ИсходныеДанные!$J$2:$J$50000")),0)</f>
        <v>0</v>
      </c>
      <c r="W3533" s="16" t="e">
        <f ca="1">SUM(K3533:V3533)/Пофамильно!$R$1</f>
        <v>#DIV/0!</v>
      </c>
    </row>
    <row r="3534" spans="1:23" x14ac:dyDescent="0.25">
      <c r="A3534" s="10" t="str">
        <f t="shared" ca="1" si="57"/>
        <v>delete</v>
      </c>
      <c r="B3534" s="16" cm="1">
        <f t="array" aca="1" ref="B3534" ca="1">INDIRECT("УникальныеСписки!D"&amp;ROW()-$L$4)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14"/>
      <c r="G3534" s="81" t="str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84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84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84" t="str" cm="1">
        <f t="array" aca="1" ref="J3534" ca="1">_xlfn.XLOOKUP($B3534,INDIRECT(SUBSTITUTE("ИсходныеДанные!$где$2:$где$50000","где",$B$4)),INDIRECT(SUBSTITUTE("ИсходныеДанные!$что$2:$что$50000","что",J$4)),"",0,1)</f>
        <v/>
      </c>
      <c r="K3534" s="3">
        <f ca="1">IF($B3534&lt;&gt;"",SUMIF(INDIRECT("ИсходныеДанные!$"&amp;$K$4&amp;"$2:$"&amp;$K$4&amp;"$50000"),$B3534&amp;"#"&amp;K$6,INDIRECT("ИсходныеДанные!$J$2:$J$50000")),0)</f>
        <v>0</v>
      </c>
      <c r="L3534" s="3">
        <f ca="1">IF($B3534&lt;&gt;"",SUMIF(INDIRECT("ИсходныеДанные!$"&amp;$K$4&amp;"$2:$"&amp;$K$4&amp;"$50000"),$B3534&amp;"#"&amp;L$6,INDIRECT("ИсходныеДанные!$J$2:$J$50000")),0)</f>
        <v>0</v>
      </c>
      <c r="M3534" s="3">
        <f ca="1">IF($B3534&lt;&gt;"",SUMIF(INDIRECT("ИсходныеДанные!$"&amp;$K$4&amp;"$2:$"&amp;$K$4&amp;"$50000"),$B3534&amp;"#"&amp;M$6,INDIRECT("ИсходныеДанные!$J$2:$J$50000")),0)</f>
        <v>0</v>
      </c>
      <c r="N3534" s="3">
        <f ca="1">IF($B3534&lt;&gt;"",SUMIF(INDIRECT("ИсходныеДанные!$"&amp;$K$4&amp;"$2:$"&amp;$K$4&amp;"$50000"),$B3534&amp;"#"&amp;N$6,INDIRECT("ИсходныеДанные!$J$2:$J$50000")),0)</f>
        <v>0</v>
      </c>
      <c r="O3534" s="3">
        <f ca="1">IF($B3534&lt;&gt;"",SUMIF(INDIRECT("ИсходныеДанные!$"&amp;$K$4&amp;"$2:$"&amp;$K$4&amp;"$50000"),$B3534&amp;"#"&amp;O$6,INDIRECT("ИсходныеДанные!$J$2:$J$50000")),0)</f>
        <v>0</v>
      </c>
      <c r="P3534" s="3">
        <f ca="1">IF($B3534&lt;&gt;"",SUMIF(INDIRECT("ИсходныеДанные!$"&amp;$K$4&amp;"$2:$"&amp;$K$4&amp;"$50000"),$B3534&amp;"#"&amp;P$6,INDIRECT("ИсходныеДанные!$J$2:$J$50000")),0)</f>
        <v>0</v>
      </c>
      <c r="Q3534" s="3">
        <f ca="1">IF($B3534&lt;&gt;"",SUMIF(INDIRECT("ИсходныеДанные!$"&amp;$K$4&amp;"$2:$"&amp;$K$4&amp;"$50000"),$B3534&amp;"#"&amp;Q$6,INDIRECT("ИсходныеДанные!$J$2:$J$50000")),0)</f>
        <v>0</v>
      </c>
      <c r="R3534" s="3">
        <f ca="1">IF($B3534&lt;&gt;"",SUMIF(INDIRECT("ИсходныеДанные!$"&amp;$K$4&amp;"$2:$"&amp;$K$4&amp;"$50000"),$B3534&amp;"#"&amp;R$6,INDIRECT("ИсходныеДанные!$J$2:$J$50000")),0)</f>
        <v>0</v>
      </c>
      <c r="S3534" s="3">
        <f ca="1">IF($B3534&lt;&gt;"",SUMIF(INDIRECT("ИсходныеДанные!$"&amp;$K$4&amp;"$2:$"&amp;$K$4&amp;"$50000"),$B3534&amp;"#"&amp;S$6,INDIRECT("ИсходныеДанные!$J$2:$J$50000")),0)</f>
        <v>0</v>
      </c>
      <c r="T3534" s="3">
        <f ca="1">IF($B3534&lt;&gt;"",SUMIF(INDIRECT("ИсходныеДанные!$"&amp;$K$4&amp;"$2:$"&amp;$K$4&amp;"$50000"),$B3534&amp;"#"&amp;T$6,INDIRECT("ИсходныеДанные!$J$2:$J$50000")),0)</f>
        <v>0</v>
      </c>
      <c r="U3534" s="3">
        <f ca="1">IF($B3534&lt;&gt;"",SUMIF(INDIRECT("ИсходныеДанные!$"&amp;$K$4&amp;"$2:$"&amp;$K$4&amp;"$50000"),$B3534&amp;"#"&amp;U$6,INDIRECT("ИсходныеДанные!$J$2:$J$50000")),0)</f>
        <v>0</v>
      </c>
      <c r="V3534" s="3">
        <f ca="1">IF($B3534&lt;&gt;"",SUMIF(INDIRECT("ИсходныеДанные!$"&amp;$K$4&amp;"$2:$"&amp;$K$4&amp;"$50000"),$B3534&amp;"#"&amp;V$6,INDIRECT("ИсходныеДанные!$J$2:$J$50000")),0)</f>
        <v>0</v>
      </c>
      <c r="W3534" s="16" t="e">
        <f ca="1">SUM(K3534:V3534)/Пофамильно!$R$1</f>
        <v>#DIV/0!</v>
      </c>
    </row>
    <row r="3535" spans="1:23" x14ac:dyDescent="0.25">
      <c r="A3535" s="10" t="str">
        <f t="shared" ca="1" si="57"/>
        <v>delete</v>
      </c>
      <c r="B3535" s="16" cm="1">
        <f t="array" aca="1" ref="B3535" ca="1">INDIRECT("УникальныеСписки!D"&amp;ROW()-$L$4)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14"/>
      <c r="G3535" s="81" t="str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84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84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84" t="str" cm="1">
        <f t="array" aca="1" ref="J3535" ca="1">_xlfn.XLOOKUP($B3535,INDIRECT(SUBSTITUTE("ИсходныеДанные!$где$2:$где$50000","где",$B$4)),INDIRECT(SUBSTITUTE("ИсходныеДанные!$что$2:$что$50000","что",J$4)),"",0,1)</f>
        <v/>
      </c>
      <c r="K3535" s="3">
        <f ca="1">IF($B3535&lt;&gt;"",SUMIF(INDIRECT("ИсходныеДанные!$"&amp;$K$4&amp;"$2:$"&amp;$K$4&amp;"$50000"),$B3535&amp;"#"&amp;K$6,INDIRECT("ИсходныеДанные!$J$2:$J$50000")),0)</f>
        <v>0</v>
      </c>
      <c r="L3535" s="3">
        <f ca="1">IF($B3535&lt;&gt;"",SUMIF(INDIRECT("ИсходныеДанные!$"&amp;$K$4&amp;"$2:$"&amp;$K$4&amp;"$50000"),$B3535&amp;"#"&amp;L$6,INDIRECT("ИсходныеДанные!$J$2:$J$50000")),0)</f>
        <v>0</v>
      </c>
      <c r="M3535" s="3">
        <f ca="1">IF($B3535&lt;&gt;"",SUMIF(INDIRECT("ИсходныеДанные!$"&amp;$K$4&amp;"$2:$"&amp;$K$4&amp;"$50000"),$B3535&amp;"#"&amp;M$6,INDIRECT("ИсходныеДанные!$J$2:$J$50000")),0)</f>
        <v>0</v>
      </c>
      <c r="N3535" s="3">
        <f ca="1">IF($B3535&lt;&gt;"",SUMIF(INDIRECT("ИсходныеДанные!$"&amp;$K$4&amp;"$2:$"&amp;$K$4&amp;"$50000"),$B3535&amp;"#"&amp;N$6,INDIRECT("ИсходныеДанные!$J$2:$J$50000")),0)</f>
        <v>0</v>
      </c>
      <c r="O3535" s="3">
        <f ca="1">IF($B3535&lt;&gt;"",SUMIF(INDIRECT("ИсходныеДанные!$"&amp;$K$4&amp;"$2:$"&amp;$K$4&amp;"$50000"),$B3535&amp;"#"&amp;O$6,INDIRECT("ИсходныеДанные!$J$2:$J$50000")),0)</f>
        <v>0</v>
      </c>
      <c r="P3535" s="3">
        <f ca="1">IF($B3535&lt;&gt;"",SUMIF(INDIRECT("ИсходныеДанные!$"&amp;$K$4&amp;"$2:$"&amp;$K$4&amp;"$50000"),$B3535&amp;"#"&amp;P$6,INDIRECT("ИсходныеДанные!$J$2:$J$50000")),0)</f>
        <v>0</v>
      </c>
      <c r="Q3535" s="3">
        <f ca="1">IF($B3535&lt;&gt;"",SUMIF(INDIRECT("ИсходныеДанные!$"&amp;$K$4&amp;"$2:$"&amp;$K$4&amp;"$50000"),$B3535&amp;"#"&amp;Q$6,INDIRECT("ИсходныеДанные!$J$2:$J$50000")),0)</f>
        <v>0</v>
      </c>
      <c r="R3535" s="3">
        <f ca="1">IF($B3535&lt;&gt;"",SUMIF(INDIRECT("ИсходныеДанные!$"&amp;$K$4&amp;"$2:$"&amp;$K$4&amp;"$50000"),$B3535&amp;"#"&amp;R$6,INDIRECT("ИсходныеДанные!$J$2:$J$50000")),0)</f>
        <v>0</v>
      </c>
      <c r="S3535" s="3">
        <f ca="1">IF($B3535&lt;&gt;"",SUMIF(INDIRECT("ИсходныеДанные!$"&amp;$K$4&amp;"$2:$"&amp;$K$4&amp;"$50000"),$B3535&amp;"#"&amp;S$6,INDIRECT("ИсходныеДанные!$J$2:$J$50000")),0)</f>
        <v>0</v>
      </c>
      <c r="T3535" s="3">
        <f ca="1">IF($B3535&lt;&gt;"",SUMIF(INDIRECT("ИсходныеДанные!$"&amp;$K$4&amp;"$2:$"&amp;$K$4&amp;"$50000"),$B3535&amp;"#"&amp;T$6,INDIRECT("ИсходныеДанные!$J$2:$J$50000")),0)</f>
        <v>0</v>
      </c>
      <c r="U3535" s="3">
        <f ca="1">IF($B3535&lt;&gt;"",SUMIF(INDIRECT("ИсходныеДанные!$"&amp;$K$4&amp;"$2:$"&amp;$K$4&amp;"$50000"),$B3535&amp;"#"&amp;U$6,INDIRECT("ИсходныеДанные!$J$2:$J$50000")),0)</f>
        <v>0</v>
      </c>
      <c r="V3535" s="3">
        <f ca="1">IF($B3535&lt;&gt;"",SUMIF(INDIRECT("ИсходныеДанные!$"&amp;$K$4&amp;"$2:$"&amp;$K$4&amp;"$50000"),$B3535&amp;"#"&amp;V$6,INDIRECT("ИсходныеДанные!$J$2:$J$50000")),0)</f>
        <v>0</v>
      </c>
      <c r="W3535" s="16" t="e">
        <f ca="1">SUM(K3535:V3535)/Пофамильно!$R$1</f>
        <v>#DIV/0!</v>
      </c>
    </row>
    <row r="3536" spans="1:23" x14ac:dyDescent="0.25">
      <c r="A3536" s="10" t="str">
        <f t="shared" ca="1" si="57"/>
        <v>delete</v>
      </c>
      <c r="B3536" s="16" cm="1">
        <f t="array" aca="1" ref="B3536" ca="1">INDIRECT("УникальныеСписки!D"&amp;ROW()-$L$4)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14"/>
      <c r="G3536" s="81" t="str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84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84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84" t="str" cm="1">
        <f t="array" aca="1" ref="J3536" ca="1">_xlfn.XLOOKUP($B3536,INDIRECT(SUBSTITUTE("ИсходныеДанные!$где$2:$где$50000","где",$B$4)),INDIRECT(SUBSTITUTE("ИсходныеДанные!$что$2:$что$50000","что",J$4)),"",0,1)</f>
        <v/>
      </c>
      <c r="K3536" s="3">
        <f ca="1">IF($B3536&lt;&gt;"",SUMIF(INDIRECT("ИсходныеДанные!$"&amp;$K$4&amp;"$2:$"&amp;$K$4&amp;"$50000"),$B3536&amp;"#"&amp;K$6,INDIRECT("ИсходныеДанные!$J$2:$J$50000")),0)</f>
        <v>0</v>
      </c>
      <c r="L3536" s="3">
        <f ca="1">IF($B3536&lt;&gt;"",SUMIF(INDIRECT("ИсходныеДанные!$"&amp;$K$4&amp;"$2:$"&amp;$K$4&amp;"$50000"),$B3536&amp;"#"&amp;L$6,INDIRECT("ИсходныеДанные!$J$2:$J$50000")),0)</f>
        <v>0</v>
      </c>
      <c r="M3536" s="3">
        <f ca="1">IF($B3536&lt;&gt;"",SUMIF(INDIRECT("ИсходныеДанные!$"&amp;$K$4&amp;"$2:$"&amp;$K$4&amp;"$50000"),$B3536&amp;"#"&amp;M$6,INDIRECT("ИсходныеДанные!$J$2:$J$50000")),0)</f>
        <v>0</v>
      </c>
      <c r="N3536" s="3">
        <f ca="1">IF($B3536&lt;&gt;"",SUMIF(INDIRECT("ИсходныеДанные!$"&amp;$K$4&amp;"$2:$"&amp;$K$4&amp;"$50000"),$B3536&amp;"#"&amp;N$6,INDIRECT("ИсходныеДанные!$J$2:$J$50000")),0)</f>
        <v>0</v>
      </c>
      <c r="O3536" s="3">
        <f ca="1">IF($B3536&lt;&gt;"",SUMIF(INDIRECT("ИсходныеДанные!$"&amp;$K$4&amp;"$2:$"&amp;$K$4&amp;"$50000"),$B3536&amp;"#"&amp;O$6,INDIRECT("ИсходныеДанные!$J$2:$J$50000")),0)</f>
        <v>0</v>
      </c>
      <c r="P3536" s="3">
        <f ca="1">IF($B3536&lt;&gt;"",SUMIF(INDIRECT("ИсходныеДанные!$"&amp;$K$4&amp;"$2:$"&amp;$K$4&amp;"$50000"),$B3536&amp;"#"&amp;P$6,INDIRECT("ИсходныеДанные!$J$2:$J$50000")),0)</f>
        <v>0</v>
      </c>
      <c r="Q3536" s="3">
        <f ca="1">IF($B3536&lt;&gt;"",SUMIF(INDIRECT("ИсходныеДанные!$"&amp;$K$4&amp;"$2:$"&amp;$K$4&amp;"$50000"),$B3536&amp;"#"&amp;Q$6,INDIRECT("ИсходныеДанные!$J$2:$J$50000")),0)</f>
        <v>0</v>
      </c>
      <c r="R3536" s="3">
        <f ca="1">IF($B3536&lt;&gt;"",SUMIF(INDIRECT("ИсходныеДанные!$"&amp;$K$4&amp;"$2:$"&amp;$K$4&amp;"$50000"),$B3536&amp;"#"&amp;R$6,INDIRECT("ИсходныеДанные!$J$2:$J$50000")),0)</f>
        <v>0</v>
      </c>
      <c r="S3536" s="3">
        <f ca="1">IF($B3536&lt;&gt;"",SUMIF(INDIRECT("ИсходныеДанные!$"&amp;$K$4&amp;"$2:$"&amp;$K$4&amp;"$50000"),$B3536&amp;"#"&amp;S$6,INDIRECT("ИсходныеДанные!$J$2:$J$50000")),0)</f>
        <v>0</v>
      </c>
      <c r="T3536" s="3">
        <f ca="1">IF($B3536&lt;&gt;"",SUMIF(INDIRECT("ИсходныеДанные!$"&amp;$K$4&amp;"$2:$"&amp;$K$4&amp;"$50000"),$B3536&amp;"#"&amp;T$6,INDIRECT("ИсходныеДанные!$J$2:$J$50000")),0)</f>
        <v>0</v>
      </c>
      <c r="U3536" s="3">
        <f ca="1">IF($B3536&lt;&gt;"",SUMIF(INDIRECT("ИсходныеДанные!$"&amp;$K$4&amp;"$2:$"&amp;$K$4&amp;"$50000"),$B3536&amp;"#"&amp;U$6,INDIRECT("ИсходныеДанные!$J$2:$J$50000")),0)</f>
        <v>0</v>
      </c>
      <c r="V3536" s="3">
        <f ca="1">IF($B3536&lt;&gt;"",SUMIF(INDIRECT("ИсходныеДанные!$"&amp;$K$4&amp;"$2:$"&amp;$K$4&amp;"$50000"),$B3536&amp;"#"&amp;V$6,INDIRECT("ИсходныеДанные!$J$2:$J$50000")),0)</f>
        <v>0</v>
      </c>
      <c r="W3536" s="16" t="e">
        <f ca="1">SUM(K3536:V3536)/Пофамильно!$R$1</f>
        <v>#DIV/0!</v>
      </c>
    </row>
    <row r="3537" spans="1:23" x14ac:dyDescent="0.25">
      <c r="A3537" s="10" t="str">
        <f t="shared" ca="1" si="57"/>
        <v>delete</v>
      </c>
      <c r="B3537" s="16" cm="1">
        <f t="array" aca="1" ref="B3537" ca="1">INDIRECT("УникальныеСписки!D"&amp;ROW()-$L$4)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14"/>
      <c r="G3537" s="81" t="str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84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84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84" t="str" cm="1">
        <f t="array" aca="1" ref="J3537" ca="1">_xlfn.XLOOKUP($B3537,INDIRECT(SUBSTITUTE("ИсходныеДанные!$где$2:$где$50000","где",$B$4)),INDIRECT(SUBSTITUTE("ИсходныеДанные!$что$2:$что$50000","что",J$4)),"",0,1)</f>
        <v/>
      </c>
      <c r="K3537" s="3">
        <f ca="1">IF($B3537&lt;&gt;"",SUMIF(INDIRECT("ИсходныеДанные!$"&amp;$K$4&amp;"$2:$"&amp;$K$4&amp;"$50000"),$B3537&amp;"#"&amp;K$6,INDIRECT("ИсходныеДанные!$J$2:$J$50000")),0)</f>
        <v>0</v>
      </c>
      <c r="L3537" s="3">
        <f ca="1">IF($B3537&lt;&gt;"",SUMIF(INDIRECT("ИсходныеДанные!$"&amp;$K$4&amp;"$2:$"&amp;$K$4&amp;"$50000"),$B3537&amp;"#"&amp;L$6,INDIRECT("ИсходныеДанные!$J$2:$J$50000")),0)</f>
        <v>0</v>
      </c>
      <c r="M3537" s="3">
        <f ca="1">IF($B3537&lt;&gt;"",SUMIF(INDIRECT("ИсходныеДанные!$"&amp;$K$4&amp;"$2:$"&amp;$K$4&amp;"$50000"),$B3537&amp;"#"&amp;M$6,INDIRECT("ИсходныеДанные!$J$2:$J$50000")),0)</f>
        <v>0</v>
      </c>
      <c r="N3537" s="3">
        <f ca="1">IF($B3537&lt;&gt;"",SUMIF(INDIRECT("ИсходныеДанные!$"&amp;$K$4&amp;"$2:$"&amp;$K$4&amp;"$50000"),$B3537&amp;"#"&amp;N$6,INDIRECT("ИсходныеДанные!$J$2:$J$50000")),0)</f>
        <v>0</v>
      </c>
      <c r="O3537" s="3">
        <f ca="1">IF($B3537&lt;&gt;"",SUMIF(INDIRECT("ИсходныеДанные!$"&amp;$K$4&amp;"$2:$"&amp;$K$4&amp;"$50000"),$B3537&amp;"#"&amp;O$6,INDIRECT("ИсходныеДанные!$J$2:$J$50000")),0)</f>
        <v>0</v>
      </c>
      <c r="P3537" s="3">
        <f ca="1">IF($B3537&lt;&gt;"",SUMIF(INDIRECT("ИсходныеДанные!$"&amp;$K$4&amp;"$2:$"&amp;$K$4&amp;"$50000"),$B3537&amp;"#"&amp;P$6,INDIRECT("ИсходныеДанные!$J$2:$J$50000")),0)</f>
        <v>0</v>
      </c>
      <c r="Q3537" s="3">
        <f ca="1">IF($B3537&lt;&gt;"",SUMIF(INDIRECT("ИсходныеДанные!$"&amp;$K$4&amp;"$2:$"&amp;$K$4&amp;"$50000"),$B3537&amp;"#"&amp;Q$6,INDIRECT("ИсходныеДанные!$J$2:$J$50000")),0)</f>
        <v>0</v>
      </c>
      <c r="R3537" s="3">
        <f ca="1">IF($B3537&lt;&gt;"",SUMIF(INDIRECT("ИсходныеДанные!$"&amp;$K$4&amp;"$2:$"&amp;$K$4&amp;"$50000"),$B3537&amp;"#"&amp;R$6,INDIRECT("ИсходныеДанные!$J$2:$J$50000")),0)</f>
        <v>0</v>
      </c>
      <c r="S3537" s="3">
        <f ca="1">IF($B3537&lt;&gt;"",SUMIF(INDIRECT("ИсходныеДанные!$"&amp;$K$4&amp;"$2:$"&amp;$K$4&amp;"$50000"),$B3537&amp;"#"&amp;S$6,INDIRECT("ИсходныеДанные!$J$2:$J$50000")),0)</f>
        <v>0</v>
      </c>
      <c r="T3537" s="3">
        <f ca="1">IF($B3537&lt;&gt;"",SUMIF(INDIRECT("ИсходныеДанные!$"&amp;$K$4&amp;"$2:$"&amp;$K$4&amp;"$50000"),$B3537&amp;"#"&amp;T$6,INDIRECT("ИсходныеДанные!$J$2:$J$50000")),0)</f>
        <v>0</v>
      </c>
      <c r="U3537" s="3">
        <f ca="1">IF($B3537&lt;&gt;"",SUMIF(INDIRECT("ИсходныеДанные!$"&amp;$K$4&amp;"$2:$"&amp;$K$4&amp;"$50000"),$B3537&amp;"#"&amp;U$6,INDIRECT("ИсходныеДанные!$J$2:$J$50000")),0)</f>
        <v>0</v>
      </c>
      <c r="V3537" s="3">
        <f ca="1">IF($B3537&lt;&gt;"",SUMIF(INDIRECT("ИсходныеДанные!$"&amp;$K$4&amp;"$2:$"&amp;$K$4&amp;"$50000"),$B3537&amp;"#"&amp;V$6,INDIRECT("ИсходныеДанные!$J$2:$J$50000")),0)</f>
        <v>0</v>
      </c>
      <c r="W3537" s="16" t="e">
        <f ca="1">SUM(K3537:V3537)/Пофамильно!$R$1</f>
        <v>#DIV/0!</v>
      </c>
    </row>
    <row r="3538" spans="1:23" x14ac:dyDescent="0.25">
      <c r="A3538" s="10" t="str">
        <f t="shared" ca="1" si="57"/>
        <v>delete</v>
      </c>
      <c r="B3538" s="16" cm="1">
        <f t="array" aca="1" ref="B3538" ca="1">INDIRECT("УникальныеСписки!D"&amp;ROW()-$L$4)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14"/>
      <c r="G3538" s="81" t="str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84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84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84" t="str" cm="1">
        <f t="array" aca="1" ref="J3538" ca="1">_xlfn.XLOOKUP($B3538,INDIRECT(SUBSTITUTE("ИсходныеДанные!$где$2:$где$50000","где",$B$4)),INDIRECT(SUBSTITUTE("ИсходныеДанные!$что$2:$что$50000","что",J$4)),"",0,1)</f>
        <v/>
      </c>
      <c r="K3538" s="3">
        <f ca="1">IF($B3538&lt;&gt;"",SUMIF(INDIRECT("ИсходныеДанные!$"&amp;$K$4&amp;"$2:$"&amp;$K$4&amp;"$50000"),$B3538&amp;"#"&amp;K$6,INDIRECT("ИсходныеДанные!$J$2:$J$50000")),0)</f>
        <v>0</v>
      </c>
      <c r="L3538" s="3">
        <f ca="1">IF($B3538&lt;&gt;"",SUMIF(INDIRECT("ИсходныеДанные!$"&amp;$K$4&amp;"$2:$"&amp;$K$4&amp;"$50000"),$B3538&amp;"#"&amp;L$6,INDIRECT("ИсходныеДанные!$J$2:$J$50000")),0)</f>
        <v>0</v>
      </c>
      <c r="M3538" s="3">
        <f ca="1">IF($B3538&lt;&gt;"",SUMIF(INDIRECT("ИсходныеДанные!$"&amp;$K$4&amp;"$2:$"&amp;$K$4&amp;"$50000"),$B3538&amp;"#"&amp;M$6,INDIRECT("ИсходныеДанные!$J$2:$J$50000")),0)</f>
        <v>0</v>
      </c>
      <c r="N3538" s="3">
        <f ca="1">IF($B3538&lt;&gt;"",SUMIF(INDIRECT("ИсходныеДанные!$"&amp;$K$4&amp;"$2:$"&amp;$K$4&amp;"$50000"),$B3538&amp;"#"&amp;N$6,INDIRECT("ИсходныеДанные!$J$2:$J$50000")),0)</f>
        <v>0</v>
      </c>
      <c r="O3538" s="3">
        <f ca="1">IF($B3538&lt;&gt;"",SUMIF(INDIRECT("ИсходныеДанные!$"&amp;$K$4&amp;"$2:$"&amp;$K$4&amp;"$50000"),$B3538&amp;"#"&amp;O$6,INDIRECT("ИсходныеДанные!$J$2:$J$50000")),0)</f>
        <v>0</v>
      </c>
      <c r="P3538" s="3">
        <f ca="1">IF($B3538&lt;&gt;"",SUMIF(INDIRECT("ИсходныеДанные!$"&amp;$K$4&amp;"$2:$"&amp;$K$4&amp;"$50000"),$B3538&amp;"#"&amp;P$6,INDIRECT("ИсходныеДанные!$J$2:$J$50000")),0)</f>
        <v>0</v>
      </c>
      <c r="Q3538" s="3">
        <f ca="1">IF($B3538&lt;&gt;"",SUMIF(INDIRECT("ИсходныеДанные!$"&amp;$K$4&amp;"$2:$"&amp;$K$4&amp;"$50000"),$B3538&amp;"#"&amp;Q$6,INDIRECT("ИсходныеДанные!$J$2:$J$50000")),0)</f>
        <v>0</v>
      </c>
      <c r="R3538" s="3">
        <f ca="1">IF($B3538&lt;&gt;"",SUMIF(INDIRECT("ИсходныеДанные!$"&amp;$K$4&amp;"$2:$"&amp;$K$4&amp;"$50000"),$B3538&amp;"#"&amp;R$6,INDIRECT("ИсходныеДанные!$J$2:$J$50000")),0)</f>
        <v>0</v>
      </c>
      <c r="S3538" s="3">
        <f ca="1">IF($B3538&lt;&gt;"",SUMIF(INDIRECT("ИсходныеДанные!$"&amp;$K$4&amp;"$2:$"&amp;$K$4&amp;"$50000"),$B3538&amp;"#"&amp;S$6,INDIRECT("ИсходныеДанные!$J$2:$J$50000")),0)</f>
        <v>0</v>
      </c>
      <c r="T3538" s="3">
        <f ca="1">IF($B3538&lt;&gt;"",SUMIF(INDIRECT("ИсходныеДанные!$"&amp;$K$4&amp;"$2:$"&amp;$K$4&amp;"$50000"),$B3538&amp;"#"&amp;T$6,INDIRECT("ИсходныеДанные!$J$2:$J$50000")),0)</f>
        <v>0</v>
      </c>
      <c r="U3538" s="3">
        <f ca="1">IF($B3538&lt;&gt;"",SUMIF(INDIRECT("ИсходныеДанные!$"&amp;$K$4&amp;"$2:$"&amp;$K$4&amp;"$50000"),$B3538&amp;"#"&amp;U$6,INDIRECT("ИсходныеДанные!$J$2:$J$50000")),0)</f>
        <v>0</v>
      </c>
      <c r="V3538" s="3">
        <f ca="1">IF($B3538&lt;&gt;"",SUMIF(INDIRECT("ИсходныеДанные!$"&amp;$K$4&amp;"$2:$"&amp;$K$4&amp;"$50000"),$B3538&amp;"#"&amp;V$6,INDIRECT("ИсходныеДанные!$J$2:$J$50000")),0)</f>
        <v>0</v>
      </c>
      <c r="W3538" s="16" t="e">
        <f ca="1">SUM(K3538:V3538)/Пофамильно!$R$1</f>
        <v>#DIV/0!</v>
      </c>
    </row>
    <row r="3539" spans="1:23" x14ac:dyDescent="0.25">
      <c r="A3539" s="10" t="str">
        <f t="shared" ca="1" si="57"/>
        <v>delete</v>
      </c>
      <c r="B3539" s="16" cm="1">
        <f t="array" aca="1" ref="B3539" ca="1">INDIRECT("УникальныеСписки!D"&amp;ROW()-$L$4)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14"/>
      <c r="G3539" s="81" t="str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84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84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84" t="str" cm="1">
        <f t="array" aca="1" ref="J3539" ca="1">_xlfn.XLOOKUP($B3539,INDIRECT(SUBSTITUTE("ИсходныеДанные!$где$2:$где$50000","где",$B$4)),INDIRECT(SUBSTITUTE("ИсходныеДанные!$что$2:$что$50000","что",J$4)),"",0,1)</f>
        <v/>
      </c>
      <c r="K3539" s="3">
        <f ca="1">IF($B3539&lt;&gt;"",SUMIF(INDIRECT("ИсходныеДанные!$"&amp;$K$4&amp;"$2:$"&amp;$K$4&amp;"$50000"),$B3539&amp;"#"&amp;K$6,INDIRECT("ИсходныеДанные!$J$2:$J$50000")),0)</f>
        <v>0</v>
      </c>
      <c r="L3539" s="3">
        <f ca="1">IF($B3539&lt;&gt;"",SUMIF(INDIRECT("ИсходныеДанные!$"&amp;$K$4&amp;"$2:$"&amp;$K$4&amp;"$50000"),$B3539&amp;"#"&amp;L$6,INDIRECT("ИсходныеДанные!$J$2:$J$50000")),0)</f>
        <v>0</v>
      </c>
      <c r="M3539" s="3">
        <f ca="1">IF($B3539&lt;&gt;"",SUMIF(INDIRECT("ИсходныеДанные!$"&amp;$K$4&amp;"$2:$"&amp;$K$4&amp;"$50000"),$B3539&amp;"#"&amp;M$6,INDIRECT("ИсходныеДанные!$J$2:$J$50000")),0)</f>
        <v>0</v>
      </c>
      <c r="N3539" s="3">
        <f ca="1">IF($B3539&lt;&gt;"",SUMIF(INDIRECT("ИсходныеДанные!$"&amp;$K$4&amp;"$2:$"&amp;$K$4&amp;"$50000"),$B3539&amp;"#"&amp;N$6,INDIRECT("ИсходныеДанные!$J$2:$J$50000")),0)</f>
        <v>0</v>
      </c>
      <c r="O3539" s="3">
        <f ca="1">IF($B3539&lt;&gt;"",SUMIF(INDIRECT("ИсходныеДанные!$"&amp;$K$4&amp;"$2:$"&amp;$K$4&amp;"$50000"),$B3539&amp;"#"&amp;O$6,INDIRECT("ИсходныеДанные!$J$2:$J$50000")),0)</f>
        <v>0</v>
      </c>
      <c r="P3539" s="3">
        <f ca="1">IF($B3539&lt;&gt;"",SUMIF(INDIRECT("ИсходныеДанные!$"&amp;$K$4&amp;"$2:$"&amp;$K$4&amp;"$50000"),$B3539&amp;"#"&amp;P$6,INDIRECT("ИсходныеДанные!$J$2:$J$50000")),0)</f>
        <v>0</v>
      </c>
      <c r="Q3539" s="3">
        <f ca="1">IF($B3539&lt;&gt;"",SUMIF(INDIRECT("ИсходныеДанные!$"&amp;$K$4&amp;"$2:$"&amp;$K$4&amp;"$50000"),$B3539&amp;"#"&amp;Q$6,INDIRECT("ИсходныеДанные!$J$2:$J$50000")),0)</f>
        <v>0</v>
      </c>
      <c r="R3539" s="3">
        <f ca="1">IF($B3539&lt;&gt;"",SUMIF(INDIRECT("ИсходныеДанные!$"&amp;$K$4&amp;"$2:$"&amp;$K$4&amp;"$50000"),$B3539&amp;"#"&amp;R$6,INDIRECT("ИсходныеДанные!$J$2:$J$50000")),0)</f>
        <v>0</v>
      </c>
      <c r="S3539" s="3">
        <f ca="1">IF($B3539&lt;&gt;"",SUMIF(INDIRECT("ИсходныеДанные!$"&amp;$K$4&amp;"$2:$"&amp;$K$4&amp;"$50000"),$B3539&amp;"#"&amp;S$6,INDIRECT("ИсходныеДанные!$J$2:$J$50000")),0)</f>
        <v>0</v>
      </c>
      <c r="T3539" s="3">
        <f ca="1">IF($B3539&lt;&gt;"",SUMIF(INDIRECT("ИсходныеДанные!$"&amp;$K$4&amp;"$2:$"&amp;$K$4&amp;"$50000"),$B3539&amp;"#"&amp;T$6,INDIRECT("ИсходныеДанные!$J$2:$J$50000")),0)</f>
        <v>0</v>
      </c>
      <c r="U3539" s="3">
        <f ca="1">IF($B3539&lt;&gt;"",SUMIF(INDIRECT("ИсходныеДанные!$"&amp;$K$4&amp;"$2:$"&amp;$K$4&amp;"$50000"),$B3539&amp;"#"&amp;U$6,INDIRECT("ИсходныеДанные!$J$2:$J$50000")),0)</f>
        <v>0</v>
      </c>
      <c r="V3539" s="3">
        <f ca="1">IF($B3539&lt;&gt;"",SUMIF(INDIRECT("ИсходныеДанные!$"&amp;$K$4&amp;"$2:$"&amp;$K$4&amp;"$50000"),$B3539&amp;"#"&amp;V$6,INDIRECT("ИсходныеДанные!$J$2:$J$50000")),0)</f>
        <v>0</v>
      </c>
      <c r="W3539" s="16" t="e">
        <f ca="1">SUM(K3539:V3539)/Пофамильно!$R$1</f>
        <v>#DIV/0!</v>
      </c>
    </row>
    <row r="3540" spans="1:23" x14ac:dyDescent="0.25">
      <c r="A3540" s="10" t="str">
        <f t="shared" ca="1" si="57"/>
        <v>delete</v>
      </c>
      <c r="B3540" s="16" cm="1">
        <f t="array" aca="1" ref="B3540" ca="1">INDIRECT("УникальныеСписки!D"&amp;ROW()-$L$4)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14"/>
      <c r="G3540" s="81" t="str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84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84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84" t="str" cm="1">
        <f t="array" aca="1" ref="J3540" ca="1">_xlfn.XLOOKUP($B3540,INDIRECT(SUBSTITUTE("ИсходныеДанные!$где$2:$где$50000","где",$B$4)),INDIRECT(SUBSTITUTE("ИсходныеДанные!$что$2:$что$50000","что",J$4)),"",0,1)</f>
        <v/>
      </c>
      <c r="K3540" s="3">
        <f ca="1">IF($B3540&lt;&gt;"",SUMIF(INDIRECT("ИсходныеДанные!$"&amp;$K$4&amp;"$2:$"&amp;$K$4&amp;"$50000"),$B3540&amp;"#"&amp;K$6,INDIRECT("ИсходныеДанные!$J$2:$J$50000")),0)</f>
        <v>0</v>
      </c>
      <c r="L3540" s="3">
        <f ca="1">IF($B3540&lt;&gt;"",SUMIF(INDIRECT("ИсходныеДанные!$"&amp;$K$4&amp;"$2:$"&amp;$K$4&amp;"$50000"),$B3540&amp;"#"&amp;L$6,INDIRECT("ИсходныеДанные!$J$2:$J$50000")),0)</f>
        <v>0</v>
      </c>
      <c r="M3540" s="3">
        <f ca="1">IF($B3540&lt;&gt;"",SUMIF(INDIRECT("ИсходныеДанные!$"&amp;$K$4&amp;"$2:$"&amp;$K$4&amp;"$50000"),$B3540&amp;"#"&amp;M$6,INDIRECT("ИсходныеДанные!$J$2:$J$50000")),0)</f>
        <v>0</v>
      </c>
      <c r="N3540" s="3">
        <f ca="1">IF($B3540&lt;&gt;"",SUMIF(INDIRECT("ИсходныеДанные!$"&amp;$K$4&amp;"$2:$"&amp;$K$4&amp;"$50000"),$B3540&amp;"#"&amp;N$6,INDIRECT("ИсходныеДанные!$J$2:$J$50000")),0)</f>
        <v>0</v>
      </c>
      <c r="O3540" s="3">
        <f ca="1">IF($B3540&lt;&gt;"",SUMIF(INDIRECT("ИсходныеДанные!$"&amp;$K$4&amp;"$2:$"&amp;$K$4&amp;"$50000"),$B3540&amp;"#"&amp;O$6,INDIRECT("ИсходныеДанные!$J$2:$J$50000")),0)</f>
        <v>0</v>
      </c>
      <c r="P3540" s="3">
        <f ca="1">IF($B3540&lt;&gt;"",SUMIF(INDIRECT("ИсходныеДанные!$"&amp;$K$4&amp;"$2:$"&amp;$K$4&amp;"$50000"),$B3540&amp;"#"&amp;P$6,INDIRECT("ИсходныеДанные!$J$2:$J$50000")),0)</f>
        <v>0</v>
      </c>
      <c r="Q3540" s="3">
        <f ca="1">IF($B3540&lt;&gt;"",SUMIF(INDIRECT("ИсходныеДанные!$"&amp;$K$4&amp;"$2:$"&amp;$K$4&amp;"$50000"),$B3540&amp;"#"&amp;Q$6,INDIRECT("ИсходныеДанные!$J$2:$J$50000")),0)</f>
        <v>0</v>
      </c>
      <c r="R3540" s="3">
        <f ca="1">IF($B3540&lt;&gt;"",SUMIF(INDIRECT("ИсходныеДанные!$"&amp;$K$4&amp;"$2:$"&amp;$K$4&amp;"$50000"),$B3540&amp;"#"&amp;R$6,INDIRECT("ИсходныеДанные!$J$2:$J$50000")),0)</f>
        <v>0</v>
      </c>
      <c r="S3540" s="3">
        <f ca="1">IF($B3540&lt;&gt;"",SUMIF(INDIRECT("ИсходныеДанные!$"&amp;$K$4&amp;"$2:$"&amp;$K$4&amp;"$50000"),$B3540&amp;"#"&amp;S$6,INDIRECT("ИсходныеДанные!$J$2:$J$50000")),0)</f>
        <v>0</v>
      </c>
      <c r="T3540" s="3">
        <f ca="1">IF($B3540&lt;&gt;"",SUMIF(INDIRECT("ИсходныеДанные!$"&amp;$K$4&amp;"$2:$"&amp;$K$4&amp;"$50000"),$B3540&amp;"#"&amp;T$6,INDIRECT("ИсходныеДанные!$J$2:$J$50000")),0)</f>
        <v>0</v>
      </c>
      <c r="U3540" s="3">
        <f ca="1">IF($B3540&lt;&gt;"",SUMIF(INDIRECT("ИсходныеДанные!$"&amp;$K$4&amp;"$2:$"&amp;$K$4&amp;"$50000"),$B3540&amp;"#"&amp;U$6,INDIRECT("ИсходныеДанные!$J$2:$J$50000")),0)</f>
        <v>0</v>
      </c>
      <c r="V3540" s="3">
        <f ca="1">IF($B3540&lt;&gt;"",SUMIF(INDIRECT("ИсходныеДанные!$"&amp;$K$4&amp;"$2:$"&amp;$K$4&amp;"$50000"),$B3540&amp;"#"&amp;V$6,INDIRECT("ИсходныеДанные!$J$2:$J$50000")),0)</f>
        <v>0</v>
      </c>
      <c r="W3540" s="16" t="e">
        <f ca="1">SUM(K3540:V3540)/Пофамильно!$R$1</f>
        <v>#DIV/0!</v>
      </c>
    </row>
    <row r="3541" spans="1:23" x14ac:dyDescent="0.25">
      <c r="A3541" s="10" t="str">
        <f t="shared" ca="1" si="57"/>
        <v>delete</v>
      </c>
      <c r="B3541" s="16" cm="1">
        <f t="array" aca="1" ref="B3541" ca="1">INDIRECT("УникальныеСписки!D"&amp;ROW()-$L$4)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14"/>
      <c r="G3541" s="81" t="str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84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84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84" t="str" cm="1">
        <f t="array" aca="1" ref="J3541" ca="1">_xlfn.XLOOKUP($B3541,INDIRECT(SUBSTITUTE("ИсходныеДанные!$где$2:$где$50000","где",$B$4)),INDIRECT(SUBSTITUTE("ИсходныеДанные!$что$2:$что$50000","что",J$4)),"",0,1)</f>
        <v/>
      </c>
      <c r="K3541" s="3">
        <f ca="1">IF($B3541&lt;&gt;"",SUMIF(INDIRECT("ИсходныеДанные!$"&amp;$K$4&amp;"$2:$"&amp;$K$4&amp;"$50000"),$B3541&amp;"#"&amp;K$6,INDIRECT("ИсходныеДанные!$J$2:$J$50000")),0)</f>
        <v>0</v>
      </c>
      <c r="L3541" s="3">
        <f ca="1">IF($B3541&lt;&gt;"",SUMIF(INDIRECT("ИсходныеДанные!$"&amp;$K$4&amp;"$2:$"&amp;$K$4&amp;"$50000"),$B3541&amp;"#"&amp;L$6,INDIRECT("ИсходныеДанные!$J$2:$J$50000")),0)</f>
        <v>0</v>
      </c>
      <c r="M3541" s="3">
        <f ca="1">IF($B3541&lt;&gt;"",SUMIF(INDIRECT("ИсходныеДанные!$"&amp;$K$4&amp;"$2:$"&amp;$K$4&amp;"$50000"),$B3541&amp;"#"&amp;M$6,INDIRECT("ИсходныеДанные!$J$2:$J$50000")),0)</f>
        <v>0</v>
      </c>
      <c r="N3541" s="3">
        <f ca="1">IF($B3541&lt;&gt;"",SUMIF(INDIRECT("ИсходныеДанные!$"&amp;$K$4&amp;"$2:$"&amp;$K$4&amp;"$50000"),$B3541&amp;"#"&amp;N$6,INDIRECT("ИсходныеДанные!$J$2:$J$50000")),0)</f>
        <v>0</v>
      </c>
      <c r="O3541" s="3">
        <f ca="1">IF($B3541&lt;&gt;"",SUMIF(INDIRECT("ИсходныеДанные!$"&amp;$K$4&amp;"$2:$"&amp;$K$4&amp;"$50000"),$B3541&amp;"#"&amp;O$6,INDIRECT("ИсходныеДанные!$J$2:$J$50000")),0)</f>
        <v>0</v>
      </c>
      <c r="P3541" s="3">
        <f ca="1">IF($B3541&lt;&gt;"",SUMIF(INDIRECT("ИсходныеДанные!$"&amp;$K$4&amp;"$2:$"&amp;$K$4&amp;"$50000"),$B3541&amp;"#"&amp;P$6,INDIRECT("ИсходныеДанные!$J$2:$J$50000")),0)</f>
        <v>0</v>
      </c>
      <c r="Q3541" s="3">
        <f ca="1">IF($B3541&lt;&gt;"",SUMIF(INDIRECT("ИсходныеДанные!$"&amp;$K$4&amp;"$2:$"&amp;$K$4&amp;"$50000"),$B3541&amp;"#"&amp;Q$6,INDIRECT("ИсходныеДанные!$J$2:$J$50000")),0)</f>
        <v>0</v>
      </c>
      <c r="R3541" s="3">
        <f ca="1">IF($B3541&lt;&gt;"",SUMIF(INDIRECT("ИсходныеДанные!$"&amp;$K$4&amp;"$2:$"&amp;$K$4&amp;"$50000"),$B3541&amp;"#"&amp;R$6,INDIRECT("ИсходныеДанные!$J$2:$J$50000")),0)</f>
        <v>0</v>
      </c>
      <c r="S3541" s="3">
        <f ca="1">IF($B3541&lt;&gt;"",SUMIF(INDIRECT("ИсходныеДанные!$"&amp;$K$4&amp;"$2:$"&amp;$K$4&amp;"$50000"),$B3541&amp;"#"&amp;S$6,INDIRECT("ИсходныеДанные!$J$2:$J$50000")),0)</f>
        <v>0</v>
      </c>
      <c r="T3541" s="3">
        <f ca="1">IF($B3541&lt;&gt;"",SUMIF(INDIRECT("ИсходныеДанные!$"&amp;$K$4&amp;"$2:$"&amp;$K$4&amp;"$50000"),$B3541&amp;"#"&amp;T$6,INDIRECT("ИсходныеДанные!$J$2:$J$50000")),0)</f>
        <v>0</v>
      </c>
      <c r="U3541" s="3">
        <f ca="1">IF($B3541&lt;&gt;"",SUMIF(INDIRECT("ИсходныеДанные!$"&amp;$K$4&amp;"$2:$"&amp;$K$4&amp;"$50000"),$B3541&amp;"#"&amp;U$6,INDIRECT("ИсходныеДанные!$J$2:$J$50000")),0)</f>
        <v>0</v>
      </c>
      <c r="V3541" s="3">
        <f ca="1">IF($B3541&lt;&gt;"",SUMIF(INDIRECT("ИсходныеДанные!$"&amp;$K$4&amp;"$2:$"&amp;$K$4&amp;"$50000"),$B3541&amp;"#"&amp;V$6,INDIRECT("ИсходныеДанные!$J$2:$J$50000")),0)</f>
        <v>0</v>
      </c>
      <c r="W3541" s="16" t="e">
        <f ca="1">SUM(K3541:V3541)/Пофамильно!$R$1</f>
        <v>#DIV/0!</v>
      </c>
    </row>
    <row r="3542" spans="1:23" x14ac:dyDescent="0.25">
      <c r="A3542" s="10" t="str">
        <f t="shared" ca="1" si="57"/>
        <v>delete</v>
      </c>
      <c r="B3542" s="16" cm="1">
        <f t="array" aca="1" ref="B3542" ca="1">INDIRECT("УникальныеСписки!D"&amp;ROW()-$L$4)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14"/>
      <c r="G3542" s="81" t="str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84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84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84" t="str" cm="1">
        <f t="array" aca="1" ref="J3542" ca="1">_xlfn.XLOOKUP($B3542,INDIRECT(SUBSTITUTE("ИсходныеДанные!$где$2:$где$50000","где",$B$4)),INDIRECT(SUBSTITUTE("ИсходныеДанные!$что$2:$что$50000","что",J$4)),"",0,1)</f>
        <v/>
      </c>
      <c r="K3542" s="3">
        <f ca="1">IF($B3542&lt;&gt;"",SUMIF(INDIRECT("ИсходныеДанные!$"&amp;$K$4&amp;"$2:$"&amp;$K$4&amp;"$50000"),$B3542&amp;"#"&amp;K$6,INDIRECT("ИсходныеДанные!$J$2:$J$50000")),0)</f>
        <v>0</v>
      </c>
      <c r="L3542" s="3">
        <f ca="1">IF($B3542&lt;&gt;"",SUMIF(INDIRECT("ИсходныеДанные!$"&amp;$K$4&amp;"$2:$"&amp;$K$4&amp;"$50000"),$B3542&amp;"#"&amp;L$6,INDIRECT("ИсходныеДанные!$J$2:$J$50000")),0)</f>
        <v>0</v>
      </c>
      <c r="M3542" s="3">
        <f ca="1">IF($B3542&lt;&gt;"",SUMIF(INDIRECT("ИсходныеДанные!$"&amp;$K$4&amp;"$2:$"&amp;$K$4&amp;"$50000"),$B3542&amp;"#"&amp;M$6,INDIRECT("ИсходныеДанные!$J$2:$J$50000")),0)</f>
        <v>0</v>
      </c>
      <c r="N3542" s="3">
        <f ca="1">IF($B3542&lt;&gt;"",SUMIF(INDIRECT("ИсходныеДанные!$"&amp;$K$4&amp;"$2:$"&amp;$K$4&amp;"$50000"),$B3542&amp;"#"&amp;N$6,INDIRECT("ИсходныеДанные!$J$2:$J$50000")),0)</f>
        <v>0</v>
      </c>
      <c r="O3542" s="3">
        <f ca="1">IF($B3542&lt;&gt;"",SUMIF(INDIRECT("ИсходныеДанные!$"&amp;$K$4&amp;"$2:$"&amp;$K$4&amp;"$50000"),$B3542&amp;"#"&amp;O$6,INDIRECT("ИсходныеДанные!$J$2:$J$50000")),0)</f>
        <v>0</v>
      </c>
      <c r="P3542" s="3">
        <f ca="1">IF($B3542&lt;&gt;"",SUMIF(INDIRECT("ИсходныеДанные!$"&amp;$K$4&amp;"$2:$"&amp;$K$4&amp;"$50000"),$B3542&amp;"#"&amp;P$6,INDIRECT("ИсходныеДанные!$J$2:$J$50000")),0)</f>
        <v>0</v>
      </c>
      <c r="Q3542" s="3">
        <f ca="1">IF($B3542&lt;&gt;"",SUMIF(INDIRECT("ИсходныеДанные!$"&amp;$K$4&amp;"$2:$"&amp;$K$4&amp;"$50000"),$B3542&amp;"#"&amp;Q$6,INDIRECT("ИсходныеДанные!$J$2:$J$50000")),0)</f>
        <v>0</v>
      </c>
      <c r="R3542" s="3">
        <f ca="1">IF($B3542&lt;&gt;"",SUMIF(INDIRECT("ИсходныеДанные!$"&amp;$K$4&amp;"$2:$"&amp;$K$4&amp;"$50000"),$B3542&amp;"#"&amp;R$6,INDIRECT("ИсходныеДанные!$J$2:$J$50000")),0)</f>
        <v>0</v>
      </c>
      <c r="S3542" s="3">
        <f ca="1">IF($B3542&lt;&gt;"",SUMIF(INDIRECT("ИсходныеДанные!$"&amp;$K$4&amp;"$2:$"&amp;$K$4&amp;"$50000"),$B3542&amp;"#"&amp;S$6,INDIRECT("ИсходныеДанные!$J$2:$J$50000")),0)</f>
        <v>0</v>
      </c>
      <c r="T3542" s="3">
        <f ca="1">IF($B3542&lt;&gt;"",SUMIF(INDIRECT("ИсходныеДанные!$"&amp;$K$4&amp;"$2:$"&amp;$K$4&amp;"$50000"),$B3542&amp;"#"&amp;T$6,INDIRECT("ИсходныеДанные!$J$2:$J$50000")),0)</f>
        <v>0</v>
      </c>
      <c r="U3542" s="3">
        <f ca="1">IF($B3542&lt;&gt;"",SUMIF(INDIRECT("ИсходныеДанные!$"&amp;$K$4&amp;"$2:$"&amp;$K$4&amp;"$50000"),$B3542&amp;"#"&amp;U$6,INDIRECT("ИсходныеДанные!$J$2:$J$50000")),0)</f>
        <v>0</v>
      </c>
      <c r="V3542" s="3">
        <f ca="1">IF($B3542&lt;&gt;"",SUMIF(INDIRECT("ИсходныеДанные!$"&amp;$K$4&amp;"$2:$"&amp;$K$4&amp;"$50000"),$B3542&amp;"#"&amp;V$6,INDIRECT("ИсходныеДанные!$J$2:$J$50000")),0)</f>
        <v>0</v>
      </c>
      <c r="W3542" s="16" t="e">
        <f ca="1">SUM(K3542:V3542)/Пофамильно!$R$1</f>
        <v>#DIV/0!</v>
      </c>
    </row>
    <row r="3543" spans="1:23" x14ac:dyDescent="0.25">
      <c r="A3543" s="10" t="str">
        <f t="shared" ca="1" si="57"/>
        <v>delete</v>
      </c>
      <c r="B3543" s="16" cm="1">
        <f t="array" aca="1" ref="B3543" ca="1">INDIRECT("УникальныеСписки!D"&amp;ROW()-$L$4)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14"/>
      <c r="G3543" s="81" t="str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84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84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84" t="str" cm="1">
        <f t="array" aca="1" ref="J3543" ca="1">_xlfn.XLOOKUP($B3543,INDIRECT(SUBSTITUTE("ИсходныеДанные!$где$2:$где$50000","где",$B$4)),INDIRECT(SUBSTITUTE("ИсходныеДанные!$что$2:$что$50000","что",J$4)),"",0,1)</f>
        <v/>
      </c>
      <c r="K3543" s="3">
        <f ca="1">IF($B3543&lt;&gt;"",SUMIF(INDIRECT("ИсходныеДанные!$"&amp;$K$4&amp;"$2:$"&amp;$K$4&amp;"$50000"),$B3543&amp;"#"&amp;K$6,INDIRECT("ИсходныеДанные!$J$2:$J$50000")),0)</f>
        <v>0</v>
      </c>
      <c r="L3543" s="3">
        <f ca="1">IF($B3543&lt;&gt;"",SUMIF(INDIRECT("ИсходныеДанные!$"&amp;$K$4&amp;"$2:$"&amp;$K$4&amp;"$50000"),$B3543&amp;"#"&amp;L$6,INDIRECT("ИсходныеДанные!$J$2:$J$50000")),0)</f>
        <v>0</v>
      </c>
      <c r="M3543" s="3">
        <f ca="1">IF($B3543&lt;&gt;"",SUMIF(INDIRECT("ИсходныеДанные!$"&amp;$K$4&amp;"$2:$"&amp;$K$4&amp;"$50000"),$B3543&amp;"#"&amp;M$6,INDIRECT("ИсходныеДанные!$J$2:$J$50000")),0)</f>
        <v>0</v>
      </c>
      <c r="N3543" s="3">
        <f ca="1">IF($B3543&lt;&gt;"",SUMIF(INDIRECT("ИсходныеДанные!$"&amp;$K$4&amp;"$2:$"&amp;$K$4&amp;"$50000"),$B3543&amp;"#"&amp;N$6,INDIRECT("ИсходныеДанные!$J$2:$J$50000")),0)</f>
        <v>0</v>
      </c>
      <c r="O3543" s="3">
        <f ca="1">IF($B3543&lt;&gt;"",SUMIF(INDIRECT("ИсходныеДанные!$"&amp;$K$4&amp;"$2:$"&amp;$K$4&amp;"$50000"),$B3543&amp;"#"&amp;O$6,INDIRECT("ИсходныеДанные!$J$2:$J$50000")),0)</f>
        <v>0</v>
      </c>
      <c r="P3543" s="3">
        <f ca="1">IF($B3543&lt;&gt;"",SUMIF(INDIRECT("ИсходныеДанные!$"&amp;$K$4&amp;"$2:$"&amp;$K$4&amp;"$50000"),$B3543&amp;"#"&amp;P$6,INDIRECT("ИсходныеДанные!$J$2:$J$50000")),0)</f>
        <v>0</v>
      </c>
      <c r="Q3543" s="3">
        <f ca="1">IF($B3543&lt;&gt;"",SUMIF(INDIRECT("ИсходныеДанные!$"&amp;$K$4&amp;"$2:$"&amp;$K$4&amp;"$50000"),$B3543&amp;"#"&amp;Q$6,INDIRECT("ИсходныеДанные!$J$2:$J$50000")),0)</f>
        <v>0</v>
      </c>
      <c r="R3543" s="3">
        <f ca="1">IF($B3543&lt;&gt;"",SUMIF(INDIRECT("ИсходныеДанные!$"&amp;$K$4&amp;"$2:$"&amp;$K$4&amp;"$50000"),$B3543&amp;"#"&amp;R$6,INDIRECT("ИсходныеДанные!$J$2:$J$50000")),0)</f>
        <v>0</v>
      </c>
      <c r="S3543" s="3">
        <f ca="1">IF($B3543&lt;&gt;"",SUMIF(INDIRECT("ИсходныеДанные!$"&amp;$K$4&amp;"$2:$"&amp;$K$4&amp;"$50000"),$B3543&amp;"#"&amp;S$6,INDIRECT("ИсходныеДанные!$J$2:$J$50000")),0)</f>
        <v>0</v>
      </c>
      <c r="T3543" s="3">
        <f ca="1">IF($B3543&lt;&gt;"",SUMIF(INDIRECT("ИсходныеДанные!$"&amp;$K$4&amp;"$2:$"&amp;$K$4&amp;"$50000"),$B3543&amp;"#"&amp;T$6,INDIRECT("ИсходныеДанные!$J$2:$J$50000")),0)</f>
        <v>0</v>
      </c>
      <c r="U3543" s="3">
        <f ca="1">IF($B3543&lt;&gt;"",SUMIF(INDIRECT("ИсходныеДанные!$"&amp;$K$4&amp;"$2:$"&amp;$K$4&amp;"$50000"),$B3543&amp;"#"&amp;U$6,INDIRECT("ИсходныеДанные!$J$2:$J$50000")),0)</f>
        <v>0</v>
      </c>
      <c r="V3543" s="3">
        <f ca="1">IF($B3543&lt;&gt;"",SUMIF(INDIRECT("ИсходныеДанные!$"&amp;$K$4&amp;"$2:$"&amp;$K$4&amp;"$50000"),$B3543&amp;"#"&amp;V$6,INDIRECT("ИсходныеДанные!$J$2:$J$50000")),0)</f>
        <v>0</v>
      </c>
      <c r="W3543" s="16" t="e">
        <f ca="1">SUM(K3543:V3543)/Пофамильно!$R$1</f>
        <v>#DIV/0!</v>
      </c>
    </row>
    <row r="3544" spans="1:23" x14ac:dyDescent="0.25">
      <c r="A3544" s="10" t="str">
        <f t="shared" ca="1" si="57"/>
        <v>delete</v>
      </c>
      <c r="B3544" s="16" cm="1">
        <f t="array" aca="1" ref="B3544" ca="1">INDIRECT("УникальныеСписки!D"&amp;ROW()-$L$4)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14"/>
      <c r="G3544" s="81" t="str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84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84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84" t="str" cm="1">
        <f t="array" aca="1" ref="J3544" ca="1">_xlfn.XLOOKUP($B3544,INDIRECT(SUBSTITUTE("ИсходныеДанные!$где$2:$где$50000","где",$B$4)),INDIRECT(SUBSTITUTE("ИсходныеДанные!$что$2:$что$50000","что",J$4)),"",0,1)</f>
        <v/>
      </c>
      <c r="K3544" s="3">
        <f ca="1">IF($B3544&lt;&gt;"",SUMIF(INDIRECT("ИсходныеДанные!$"&amp;$K$4&amp;"$2:$"&amp;$K$4&amp;"$50000"),$B3544&amp;"#"&amp;K$6,INDIRECT("ИсходныеДанные!$J$2:$J$50000")),0)</f>
        <v>0</v>
      </c>
      <c r="L3544" s="3">
        <f ca="1">IF($B3544&lt;&gt;"",SUMIF(INDIRECT("ИсходныеДанные!$"&amp;$K$4&amp;"$2:$"&amp;$K$4&amp;"$50000"),$B3544&amp;"#"&amp;L$6,INDIRECT("ИсходныеДанные!$J$2:$J$50000")),0)</f>
        <v>0</v>
      </c>
      <c r="M3544" s="3">
        <f ca="1">IF($B3544&lt;&gt;"",SUMIF(INDIRECT("ИсходныеДанные!$"&amp;$K$4&amp;"$2:$"&amp;$K$4&amp;"$50000"),$B3544&amp;"#"&amp;M$6,INDIRECT("ИсходныеДанные!$J$2:$J$50000")),0)</f>
        <v>0</v>
      </c>
      <c r="N3544" s="3">
        <f ca="1">IF($B3544&lt;&gt;"",SUMIF(INDIRECT("ИсходныеДанные!$"&amp;$K$4&amp;"$2:$"&amp;$K$4&amp;"$50000"),$B3544&amp;"#"&amp;N$6,INDIRECT("ИсходныеДанные!$J$2:$J$50000")),0)</f>
        <v>0</v>
      </c>
      <c r="O3544" s="3">
        <f ca="1">IF($B3544&lt;&gt;"",SUMIF(INDIRECT("ИсходныеДанные!$"&amp;$K$4&amp;"$2:$"&amp;$K$4&amp;"$50000"),$B3544&amp;"#"&amp;O$6,INDIRECT("ИсходныеДанные!$J$2:$J$50000")),0)</f>
        <v>0</v>
      </c>
      <c r="P3544" s="3">
        <f ca="1">IF($B3544&lt;&gt;"",SUMIF(INDIRECT("ИсходныеДанные!$"&amp;$K$4&amp;"$2:$"&amp;$K$4&amp;"$50000"),$B3544&amp;"#"&amp;P$6,INDIRECT("ИсходныеДанные!$J$2:$J$50000")),0)</f>
        <v>0</v>
      </c>
      <c r="Q3544" s="3">
        <f ca="1">IF($B3544&lt;&gt;"",SUMIF(INDIRECT("ИсходныеДанные!$"&amp;$K$4&amp;"$2:$"&amp;$K$4&amp;"$50000"),$B3544&amp;"#"&amp;Q$6,INDIRECT("ИсходныеДанные!$J$2:$J$50000")),0)</f>
        <v>0</v>
      </c>
      <c r="R3544" s="3">
        <f ca="1">IF($B3544&lt;&gt;"",SUMIF(INDIRECT("ИсходныеДанные!$"&amp;$K$4&amp;"$2:$"&amp;$K$4&amp;"$50000"),$B3544&amp;"#"&amp;R$6,INDIRECT("ИсходныеДанные!$J$2:$J$50000")),0)</f>
        <v>0</v>
      </c>
      <c r="S3544" s="3">
        <f ca="1">IF($B3544&lt;&gt;"",SUMIF(INDIRECT("ИсходныеДанные!$"&amp;$K$4&amp;"$2:$"&amp;$K$4&amp;"$50000"),$B3544&amp;"#"&amp;S$6,INDIRECT("ИсходныеДанные!$J$2:$J$50000")),0)</f>
        <v>0</v>
      </c>
      <c r="T3544" s="3">
        <f ca="1">IF($B3544&lt;&gt;"",SUMIF(INDIRECT("ИсходныеДанные!$"&amp;$K$4&amp;"$2:$"&amp;$K$4&amp;"$50000"),$B3544&amp;"#"&amp;T$6,INDIRECT("ИсходныеДанные!$J$2:$J$50000")),0)</f>
        <v>0</v>
      </c>
      <c r="U3544" s="3">
        <f ca="1">IF($B3544&lt;&gt;"",SUMIF(INDIRECT("ИсходныеДанные!$"&amp;$K$4&amp;"$2:$"&amp;$K$4&amp;"$50000"),$B3544&amp;"#"&amp;U$6,INDIRECT("ИсходныеДанные!$J$2:$J$50000")),0)</f>
        <v>0</v>
      </c>
      <c r="V3544" s="3">
        <f ca="1">IF($B3544&lt;&gt;"",SUMIF(INDIRECT("ИсходныеДанные!$"&amp;$K$4&amp;"$2:$"&amp;$K$4&amp;"$50000"),$B3544&amp;"#"&amp;V$6,INDIRECT("ИсходныеДанные!$J$2:$J$50000")),0)</f>
        <v>0</v>
      </c>
      <c r="W3544" s="16" t="e">
        <f ca="1">SUM(K3544:V3544)/Пофамильно!$R$1</f>
        <v>#DIV/0!</v>
      </c>
    </row>
    <row r="3545" spans="1:23" x14ac:dyDescent="0.25">
      <c r="A3545" s="10" t="str">
        <f t="shared" ca="1" si="57"/>
        <v>delete</v>
      </c>
      <c r="B3545" s="16" cm="1">
        <f t="array" aca="1" ref="B3545" ca="1">INDIRECT("УникальныеСписки!D"&amp;ROW()-$L$4)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14"/>
      <c r="G3545" s="81" t="str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84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84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84" t="str" cm="1">
        <f t="array" aca="1" ref="J3545" ca="1">_xlfn.XLOOKUP($B3545,INDIRECT(SUBSTITUTE("ИсходныеДанные!$где$2:$где$50000","где",$B$4)),INDIRECT(SUBSTITUTE("ИсходныеДанные!$что$2:$что$50000","что",J$4)),"",0,1)</f>
        <v/>
      </c>
      <c r="K3545" s="3">
        <f ca="1">IF($B3545&lt;&gt;"",SUMIF(INDIRECT("ИсходныеДанные!$"&amp;$K$4&amp;"$2:$"&amp;$K$4&amp;"$50000"),$B3545&amp;"#"&amp;K$6,INDIRECT("ИсходныеДанные!$J$2:$J$50000")),0)</f>
        <v>0</v>
      </c>
      <c r="L3545" s="3">
        <f ca="1">IF($B3545&lt;&gt;"",SUMIF(INDIRECT("ИсходныеДанные!$"&amp;$K$4&amp;"$2:$"&amp;$K$4&amp;"$50000"),$B3545&amp;"#"&amp;L$6,INDIRECT("ИсходныеДанные!$J$2:$J$50000")),0)</f>
        <v>0</v>
      </c>
      <c r="M3545" s="3">
        <f ca="1">IF($B3545&lt;&gt;"",SUMIF(INDIRECT("ИсходныеДанные!$"&amp;$K$4&amp;"$2:$"&amp;$K$4&amp;"$50000"),$B3545&amp;"#"&amp;M$6,INDIRECT("ИсходныеДанные!$J$2:$J$50000")),0)</f>
        <v>0</v>
      </c>
      <c r="N3545" s="3">
        <f ca="1">IF($B3545&lt;&gt;"",SUMIF(INDIRECT("ИсходныеДанные!$"&amp;$K$4&amp;"$2:$"&amp;$K$4&amp;"$50000"),$B3545&amp;"#"&amp;N$6,INDIRECT("ИсходныеДанные!$J$2:$J$50000")),0)</f>
        <v>0</v>
      </c>
      <c r="O3545" s="3">
        <f ca="1">IF($B3545&lt;&gt;"",SUMIF(INDIRECT("ИсходныеДанные!$"&amp;$K$4&amp;"$2:$"&amp;$K$4&amp;"$50000"),$B3545&amp;"#"&amp;O$6,INDIRECT("ИсходныеДанные!$J$2:$J$50000")),0)</f>
        <v>0</v>
      </c>
      <c r="P3545" s="3">
        <f ca="1">IF($B3545&lt;&gt;"",SUMIF(INDIRECT("ИсходныеДанные!$"&amp;$K$4&amp;"$2:$"&amp;$K$4&amp;"$50000"),$B3545&amp;"#"&amp;P$6,INDIRECT("ИсходныеДанные!$J$2:$J$50000")),0)</f>
        <v>0</v>
      </c>
      <c r="Q3545" s="3">
        <f ca="1">IF($B3545&lt;&gt;"",SUMIF(INDIRECT("ИсходныеДанные!$"&amp;$K$4&amp;"$2:$"&amp;$K$4&amp;"$50000"),$B3545&amp;"#"&amp;Q$6,INDIRECT("ИсходныеДанные!$J$2:$J$50000")),0)</f>
        <v>0</v>
      </c>
      <c r="R3545" s="3">
        <f ca="1">IF($B3545&lt;&gt;"",SUMIF(INDIRECT("ИсходныеДанные!$"&amp;$K$4&amp;"$2:$"&amp;$K$4&amp;"$50000"),$B3545&amp;"#"&amp;R$6,INDIRECT("ИсходныеДанные!$J$2:$J$50000")),0)</f>
        <v>0</v>
      </c>
      <c r="S3545" s="3">
        <f ca="1">IF($B3545&lt;&gt;"",SUMIF(INDIRECT("ИсходныеДанные!$"&amp;$K$4&amp;"$2:$"&amp;$K$4&amp;"$50000"),$B3545&amp;"#"&amp;S$6,INDIRECT("ИсходныеДанные!$J$2:$J$50000")),0)</f>
        <v>0</v>
      </c>
      <c r="T3545" s="3">
        <f ca="1">IF($B3545&lt;&gt;"",SUMIF(INDIRECT("ИсходныеДанные!$"&amp;$K$4&amp;"$2:$"&amp;$K$4&amp;"$50000"),$B3545&amp;"#"&amp;T$6,INDIRECT("ИсходныеДанные!$J$2:$J$50000")),0)</f>
        <v>0</v>
      </c>
      <c r="U3545" s="3">
        <f ca="1">IF($B3545&lt;&gt;"",SUMIF(INDIRECT("ИсходныеДанные!$"&amp;$K$4&amp;"$2:$"&amp;$K$4&amp;"$50000"),$B3545&amp;"#"&amp;U$6,INDIRECT("ИсходныеДанные!$J$2:$J$50000")),0)</f>
        <v>0</v>
      </c>
      <c r="V3545" s="3">
        <f ca="1">IF($B3545&lt;&gt;"",SUMIF(INDIRECT("ИсходныеДанные!$"&amp;$K$4&amp;"$2:$"&amp;$K$4&amp;"$50000"),$B3545&amp;"#"&amp;V$6,INDIRECT("ИсходныеДанные!$J$2:$J$50000")),0)</f>
        <v>0</v>
      </c>
      <c r="W3545" s="16" t="e">
        <f ca="1">SUM(K3545:V3545)/Пофамильно!$R$1</f>
        <v>#DIV/0!</v>
      </c>
    </row>
    <row r="3546" spans="1:23" x14ac:dyDescent="0.25">
      <c r="A3546" s="10" t="str">
        <f t="shared" ca="1" si="57"/>
        <v>delete</v>
      </c>
      <c r="B3546" s="16" cm="1">
        <f t="array" aca="1" ref="B3546" ca="1">INDIRECT("УникальныеСписки!D"&amp;ROW()-$L$4)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14"/>
      <c r="G3546" s="81" t="str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84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84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84" t="str" cm="1">
        <f t="array" aca="1" ref="J3546" ca="1">_xlfn.XLOOKUP($B3546,INDIRECT(SUBSTITUTE("ИсходныеДанные!$где$2:$где$50000","где",$B$4)),INDIRECT(SUBSTITUTE("ИсходныеДанные!$что$2:$что$50000","что",J$4)),"",0,1)</f>
        <v/>
      </c>
      <c r="K3546" s="3">
        <f ca="1">IF($B3546&lt;&gt;"",SUMIF(INDIRECT("ИсходныеДанные!$"&amp;$K$4&amp;"$2:$"&amp;$K$4&amp;"$50000"),$B3546&amp;"#"&amp;K$6,INDIRECT("ИсходныеДанные!$J$2:$J$50000")),0)</f>
        <v>0</v>
      </c>
      <c r="L3546" s="3">
        <f ca="1">IF($B3546&lt;&gt;"",SUMIF(INDIRECT("ИсходныеДанные!$"&amp;$K$4&amp;"$2:$"&amp;$K$4&amp;"$50000"),$B3546&amp;"#"&amp;L$6,INDIRECT("ИсходныеДанные!$J$2:$J$50000")),0)</f>
        <v>0</v>
      </c>
      <c r="M3546" s="3">
        <f ca="1">IF($B3546&lt;&gt;"",SUMIF(INDIRECT("ИсходныеДанные!$"&amp;$K$4&amp;"$2:$"&amp;$K$4&amp;"$50000"),$B3546&amp;"#"&amp;M$6,INDIRECT("ИсходныеДанные!$J$2:$J$50000")),0)</f>
        <v>0</v>
      </c>
      <c r="N3546" s="3">
        <f ca="1">IF($B3546&lt;&gt;"",SUMIF(INDIRECT("ИсходныеДанные!$"&amp;$K$4&amp;"$2:$"&amp;$K$4&amp;"$50000"),$B3546&amp;"#"&amp;N$6,INDIRECT("ИсходныеДанные!$J$2:$J$50000")),0)</f>
        <v>0</v>
      </c>
      <c r="O3546" s="3">
        <f ca="1">IF($B3546&lt;&gt;"",SUMIF(INDIRECT("ИсходныеДанные!$"&amp;$K$4&amp;"$2:$"&amp;$K$4&amp;"$50000"),$B3546&amp;"#"&amp;O$6,INDIRECT("ИсходныеДанные!$J$2:$J$50000")),0)</f>
        <v>0</v>
      </c>
      <c r="P3546" s="3">
        <f ca="1">IF($B3546&lt;&gt;"",SUMIF(INDIRECT("ИсходныеДанные!$"&amp;$K$4&amp;"$2:$"&amp;$K$4&amp;"$50000"),$B3546&amp;"#"&amp;P$6,INDIRECT("ИсходныеДанные!$J$2:$J$50000")),0)</f>
        <v>0</v>
      </c>
      <c r="Q3546" s="3">
        <f ca="1">IF($B3546&lt;&gt;"",SUMIF(INDIRECT("ИсходныеДанные!$"&amp;$K$4&amp;"$2:$"&amp;$K$4&amp;"$50000"),$B3546&amp;"#"&amp;Q$6,INDIRECT("ИсходныеДанные!$J$2:$J$50000")),0)</f>
        <v>0</v>
      </c>
      <c r="R3546" s="3">
        <f ca="1">IF($B3546&lt;&gt;"",SUMIF(INDIRECT("ИсходныеДанные!$"&amp;$K$4&amp;"$2:$"&amp;$K$4&amp;"$50000"),$B3546&amp;"#"&amp;R$6,INDIRECT("ИсходныеДанные!$J$2:$J$50000")),0)</f>
        <v>0</v>
      </c>
      <c r="S3546" s="3">
        <f ca="1">IF($B3546&lt;&gt;"",SUMIF(INDIRECT("ИсходныеДанные!$"&amp;$K$4&amp;"$2:$"&amp;$K$4&amp;"$50000"),$B3546&amp;"#"&amp;S$6,INDIRECT("ИсходныеДанные!$J$2:$J$50000")),0)</f>
        <v>0</v>
      </c>
      <c r="T3546" s="3">
        <f ca="1">IF($B3546&lt;&gt;"",SUMIF(INDIRECT("ИсходныеДанные!$"&amp;$K$4&amp;"$2:$"&amp;$K$4&amp;"$50000"),$B3546&amp;"#"&amp;T$6,INDIRECT("ИсходныеДанные!$J$2:$J$50000")),0)</f>
        <v>0</v>
      </c>
      <c r="U3546" s="3">
        <f ca="1">IF($B3546&lt;&gt;"",SUMIF(INDIRECT("ИсходныеДанные!$"&amp;$K$4&amp;"$2:$"&amp;$K$4&amp;"$50000"),$B3546&amp;"#"&amp;U$6,INDIRECT("ИсходныеДанные!$J$2:$J$50000")),0)</f>
        <v>0</v>
      </c>
      <c r="V3546" s="3">
        <f ca="1">IF($B3546&lt;&gt;"",SUMIF(INDIRECT("ИсходныеДанные!$"&amp;$K$4&amp;"$2:$"&amp;$K$4&amp;"$50000"),$B3546&amp;"#"&amp;V$6,INDIRECT("ИсходныеДанные!$J$2:$J$50000")),0)</f>
        <v>0</v>
      </c>
      <c r="W3546" s="16" t="e">
        <f ca="1">SUM(K3546:V3546)/Пофамильно!$R$1</f>
        <v>#DIV/0!</v>
      </c>
    </row>
    <row r="3547" spans="1:23" x14ac:dyDescent="0.25">
      <c r="A3547" s="10" t="str">
        <f t="shared" ca="1" si="57"/>
        <v>delete</v>
      </c>
      <c r="B3547" s="16" cm="1">
        <f t="array" aca="1" ref="B3547" ca="1">INDIRECT("УникальныеСписки!D"&amp;ROW()-$L$4)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14"/>
      <c r="G3547" s="81" t="str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84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84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84" t="str" cm="1">
        <f t="array" aca="1" ref="J3547" ca="1">_xlfn.XLOOKUP($B3547,INDIRECT(SUBSTITUTE("ИсходныеДанные!$где$2:$где$50000","где",$B$4)),INDIRECT(SUBSTITUTE("ИсходныеДанные!$что$2:$что$50000","что",J$4)),"",0,1)</f>
        <v/>
      </c>
      <c r="K3547" s="3">
        <f ca="1">IF($B3547&lt;&gt;"",SUMIF(INDIRECT("ИсходныеДанные!$"&amp;$K$4&amp;"$2:$"&amp;$K$4&amp;"$50000"),$B3547&amp;"#"&amp;K$6,INDIRECT("ИсходныеДанные!$J$2:$J$50000")),0)</f>
        <v>0</v>
      </c>
      <c r="L3547" s="3">
        <f ca="1">IF($B3547&lt;&gt;"",SUMIF(INDIRECT("ИсходныеДанные!$"&amp;$K$4&amp;"$2:$"&amp;$K$4&amp;"$50000"),$B3547&amp;"#"&amp;L$6,INDIRECT("ИсходныеДанные!$J$2:$J$50000")),0)</f>
        <v>0</v>
      </c>
      <c r="M3547" s="3">
        <f ca="1">IF($B3547&lt;&gt;"",SUMIF(INDIRECT("ИсходныеДанные!$"&amp;$K$4&amp;"$2:$"&amp;$K$4&amp;"$50000"),$B3547&amp;"#"&amp;M$6,INDIRECT("ИсходныеДанные!$J$2:$J$50000")),0)</f>
        <v>0</v>
      </c>
      <c r="N3547" s="3">
        <f ca="1">IF($B3547&lt;&gt;"",SUMIF(INDIRECT("ИсходныеДанные!$"&amp;$K$4&amp;"$2:$"&amp;$K$4&amp;"$50000"),$B3547&amp;"#"&amp;N$6,INDIRECT("ИсходныеДанные!$J$2:$J$50000")),0)</f>
        <v>0</v>
      </c>
      <c r="O3547" s="3">
        <f ca="1">IF($B3547&lt;&gt;"",SUMIF(INDIRECT("ИсходныеДанные!$"&amp;$K$4&amp;"$2:$"&amp;$K$4&amp;"$50000"),$B3547&amp;"#"&amp;O$6,INDIRECT("ИсходныеДанные!$J$2:$J$50000")),0)</f>
        <v>0</v>
      </c>
      <c r="P3547" s="3">
        <f ca="1">IF($B3547&lt;&gt;"",SUMIF(INDIRECT("ИсходныеДанные!$"&amp;$K$4&amp;"$2:$"&amp;$K$4&amp;"$50000"),$B3547&amp;"#"&amp;P$6,INDIRECT("ИсходныеДанные!$J$2:$J$50000")),0)</f>
        <v>0</v>
      </c>
      <c r="Q3547" s="3">
        <f ca="1">IF($B3547&lt;&gt;"",SUMIF(INDIRECT("ИсходныеДанные!$"&amp;$K$4&amp;"$2:$"&amp;$K$4&amp;"$50000"),$B3547&amp;"#"&amp;Q$6,INDIRECT("ИсходныеДанные!$J$2:$J$50000")),0)</f>
        <v>0</v>
      </c>
      <c r="R3547" s="3">
        <f ca="1">IF($B3547&lt;&gt;"",SUMIF(INDIRECT("ИсходныеДанные!$"&amp;$K$4&amp;"$2:$"&amp;$K$4&amp;"$50000"),$B3547&amp;"#"&amp;R$6,INDIRECT("ИсходныеДанные!$J$2:$J$50000")),0)</f>
        <v>0</v>
      </c>
      <c r="S3547" s="3">
        <f ca="1">IF($B3547&lt;&gt;"",SUMIF(INDIRECT("ИсходныеДанные!$"&amp;$K$4&amp;"$2:$"&amp;$K$4&amp;"$50000"),$B3547&amp;"#"&amp;S$6,INDIRECT("ИсходныеДанные!$J$2:$J$50000")),0)</f>
        <v>0</v>
      </c>
      <c r="T3547" s="3">
        <f ca="1">IF($B3547&lt;&gt;"",SUMIF(INDIRECT("ИсходныеДанные!$"&amp;$K$4&amp;"$2:$"&amp;$K$4&amp;"$50000"),$B3547&amp;"#"&amp;T$6,INDIRECT("ИсходныеДанные!$J$2:$J$50000")),0)</f>
        <v>0</v>
      </c>
      <c r="U3547" s="3">
        <f ca="1">IF($B3547&lt;&gt;"",SUMIF(INDIRECT("ИсходныеДанные!$"&amp;$K$4&amp;"$2:$"&amp;$K$4&amp;"$50000"),$B3547&amp;"#"&amp;U$6,INDIRECT("ИсходныеДанные!$J$2:$J$50000")),0)</f>
        <v>0</v>
      </c>
      <c r="V3547" s="3">
        <f ca="1">IF($B3547&lt;&gt;"",SUMIF(INDIRECT("ИсходныеДанные!$"&amp;$K$4&amp;"$2:$"&amp;$K$4&amp;"$50000"),$B3547&amp;"#"&amp;V$6,INDIRECT("ИсходныеДанные!$J$2:$J$50000")),0)</f>
        <v>0</v>
      </c>
      <c r="W3547" s="16" t="e">
        <f ca="1">SUM(K3547:V3547)/Пофамильно!$R$1</f>
        <v>#DIV/0!</v>
      </c>
    </row>
    <row r="3548" spans="1:23" x14ac:dyDescent="0.25">
      <c r="A3548" s="10" t="str">
        <f t="shared" ca="1" si="57"/>
        <v>delete</v>
      </c>
      <c r="B3548" s="16" cm="1">
        <f t="array" aca="1" ref="B3548" ca="1">INDIRECT("УникальныеСписки!D"&amp;ROW()-$L$4)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14"/>
      <c r="G3548" s="81" t="str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84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84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84" t="str" cm="1">
        <f t="array" aca="1" ref="J3548" ca="1">_xlfn.XLOOKUP($B3548,INDIRECT(SUBSTITUTE("ИсходныеДанные!$где$2:$где$50000","где",$B$4)),INDIRECT(SUBSTITUTE("ИсходныеДанные!$что$2:$что$50000","что",J$4)),"",0,1)</f>
        <v/>
      </c>
      <c r="K3548" s="3">
        <f ca="1">IF($B3548&lt;&gt;"",SUMIF(INDIRECT("ИсходныеДанные!$"&amp;$K$4&amp;"$2:$"&amp;$K$4&amp;"$50000"),$B3548&amp;"#"&amp;K$6,INDIRECT("ИсходныеДанные!$J$2:$J$50000")),0)</f>
        <v>0</v>
      </c>
      <c r="L3548" s="3">
        <f ca="1">IF($B3548&lt;&gt;"",SUMIF(INDIRECT("ИсходныеДанные!$"&amp;$K$4&amp;"$2:$"&amp;$K$4&amp;"$50000"),$B3548&amp;"#"&amp;L$6,INDIRECT("ИсходныеДанные!$J$2:$J$50000")),0)</f>
        <v>0</v>
      </c>
      <c r="M3548" s="3">
        <f ca="1">IF($B3548&lt;&gt;"",SUMIF(INDIRECT("ИсходныеДанные!$"&amp;$K$4&amp;"$2:$"&amp;$K$4&amp;"$50000"),$B3548&amp;"#"&amp;M$6,INDIRECT("ИсходныеДанные!$J$2:$J$50000")),0)</f>
        <v>0</v>
      </c>
      <c r="N3548" s="3">
        <f ca="1">IF($B3548&lt;&gt;"",SUMIF(INDIRECT("ИсходныеДанные!$"&amp;$K$4&amp;"$2:$"&amp;$K$4&amp;"$50000"),$B3548&amp;"#"&amp;N$6,INDIRECT("ИсходныеДанные!$J$2:$J$50000")),0)</f>
        <v>0</v>
      </c>
      <c r="O3548" s="3">
        <f ca="1">IF($B3548&lt;&gt;"",SUMIF(INDIRECT("ИсходныеДанные!$"&amp;$K$4&amp;"$2:$"&amp;$K$4&amp;"$50000"),$B3548&amp;"#"&amp;O$6,INDIRECT("ИсходныеДанные!$J$2:$J$50000")),0)</f>
        <v>0</v>
      </c>
      <c r="P3548" s="3">
        <f ca="1">IF($B3548&lt;&gt;"",SUMIF(INDIRECT("ИсходныеДанные!$"&amp;$K$4&amp;"$2:$"&amp;$K$4&amp;"$50000"),$B3548&amp;"#"&amp;P$6,INDIRECT("ИсходныеДанные!$J$2:$J$50000")),0)</f>
        <v>0</v>
      </c>
      <c r="Q3548" s="3">
        <f ca="1">IF($B3548&lt;&gt;"",SUMIF(INDIRECT("ИсходныеДанные!$"&amp;$K$4&amp;"$2:$"&amp;$K$4&amp;"$50000"),$B3548&amp;"#"&amp;Q$6,INDIRECT("ИсходныеДанные!$J$2:$J$50000")),0)</f>
        <v>0</v>
      </c>
      <c r="R3548" s="3">
        <f ca="1">IF($B3548&lt;&gt;"",SUMIF(INDIRECT("ИсходныеДанные!$"&amp;$K$4&amp;"$2:$"&amp;$K$4&amp;"$50000"),$B3548&amp;"#"&amp;R$6,INDIRECT("ИсходныеДанные!$J$2:$J$50000")),0)</f>
        <v>0</v>
      </c>
      <c r="S3548" s="3">
        <f ca="1">IF($B3548&lt;&gt;"",SUMIF(INDIRECT("ИсходныеДанные!$"&amp;$K$4&amp;"$2:$"&amp;$K$4&amp;"$50000"),$B3548&amp;"#"&amp;S$6,INDIRECT("ИсходныеДанные!$J$2:$J$50000")),0)</f>
        <v>0</v>
      </c>
      <c r="T3548" s="3">
        <f ca="1">IF($B3548&lt;&gt;"",SUMIF(INDIRECT("ИсходныеДанные!$"&amp;$K$4&amp;"$2:$"&amp;$K$4&amp;"$50000"),$B3548&amp;"#"&amp;T$6,INDIRECT("ИсходныеДанные!$J$2:$J$50000")),0)</f>
        <v>0</v>
      </c>
      <c r="U3548" s="3">
        <f ca="1">IF($B3548&lt;&gt;"",SUMIF(INDIRECT("ИсходныеДанные!$"&amp;$K$4&amp;"$2:$"&amp;$K$4&amp;"$50000"),$B3548&amp;"#"&amp;U$6,INDIRECT("ИсходныеДанные!$J$2:$J$50000")),0)</f>
        <v>0</v>
      </c>
      <c r="V3548" s="3">
        <f ca="1">IF($B3548&lt;&gt;"",SUMIF(INDIRECT("ИсходныеДанные!$"&amp;$K$4&amp;"$2:$"&amp;$K$4&amp;"$50000"),$B3548&amp;"#"&amp;V$6,INDIRECT("ИсходныеДанные!$J$2:$J$50000")),0)</f>
        <v>0</v>
      </c>
      <c r="W3548" s="16" t="e">
        <f ca="1">SUM(K3548:V3548)/Пофамильно!$R$1</f>
        <v>#DIV/0!</v>
      </c>
    </row>
    <row r="3549" spans="1:23" x14ac:dyDescent="0.25">
      <c r="A3549" s="10" t="str">
        <f t="shared" ca="1" si="57"/>
        <v>delete</v>
      </c>
      <c r="B3549" s="16" cm="1">
        <f t="array" aca="1" ref="B3549" ca="1">INDIRECT("УникальныеСписки!D"&amp;ROW()-$L$4)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14"/>
      <c r="G3549" s="81" t="str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84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84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84" t="str" cm="1">
        <f t="array" aca="1" ref="J3549" ca="1">_xlfn.XLOOKUP($B3549,INDIRECT(SUBSTITUTE("ИсходныеДанные!$где$2:$где$50000","где",$B$4)),INDIRECT(SUBSTITUTE("ИсходныеДанные!$что$2:$что$50000","что",J$4)),"",0,1)</f>
        <v/>
      </c>
      <c r="K3549" s="3">
        <f ca="1">IF($B3549&lt;&gt;"",SUMIF(INDIRECT("ИсходныеДанные!$"&amp;$K$4&amp;"$2:$"&amp;$K$4&amp;"$50000"),$B3549&amp;"#"&amp;K$6,INDIRECT("ИсходныеДанные!$J$2:$J$50000")),0)</f>
        <v>0</v>
      </c>
      <c r="L3549" s="3">
        <f ca="1">IF($B3549&lt;&gt;"",SUMIF(INDIRECT("ИсходныеДанные!$"&amp;$K$4&amp;"$2:$"&amp;$K$4&amp;"$50000"),$B3549&amp;"#"&amp;L$6,INDIRECT("ИсходныеДанные!$J$2:$J$50000")),0)</f>
        <v>0</v>
      </c>
      <c r="M3549" s="3">
        <f ca="1">IF($B3549&lt;&gt;"",SUMIF(INDIRECT("ИсходныеДанные!$"&amp;$K$4&amp;"$2:$"&amp;$K$4&amp;"$50000"),$B3549&amp;"#"&amp;M$6,INDIRECT("ИсходныеДанные!$J$2:$J$50000")),0)</f>
        <v>0</v>
      </c>
      <c r="N3549" s="3">
        <f ca="1">IF($B3549&lt;&gt;"",SUMIF(INDIRECT("ИсходныеДанные!$"&amp;$K$4&amp;"$2:$"&amp;$K$4&amp;"$50000"),$B3549&amp;"#"&amp;N$6,INDIRECT("ИсходныеДанные!$J$2:$J$50000")),0)</f>
        <v>0</v>
      </c>
      <c r="O3549" s="3">
        <f ca="1">IF($B3549&lt;&gt;"",SUMIF(INDIRECT("ИсходныеДанные!$"&amp;$K$4&amp;"$2:$"&amp;$K$4&amp;"$50000"),$B3549&amp;"#"&amp;O$6,INDIRECT("ИсходныеДанные!$J$2:$J$50000")),0)</f>
        <v>0</v>
      </c>
      <c r="P3549" s="3">
        <f ca="1">IF($B3549&lt;&gt;"",SUMIF(INDIRECT("ИсходныеДанные!$"&amp;$K$4&amp;"$2:$"&amp;$K$4&amp;"$50000"),$B3549&amp;"#"&amp;P$6,INDIRECT("ИсходныеДанные!$J$2:$J$50000")),0)</f>
        <v>0</v>
      </c>
      <c r="Q3549" s="3">
        <f ca="1">IF($B3549&lt;&gt;"",SUMIF(INDIRECT("ИсходныеДанные!$"&amp;$K$4&amp;"$2:$"&amp;$K$4&amp;"$50000"),$B3549&amp;"#"&amp;Q$6,INDIRECT("ИсходныеДанные!$J$2:$J$50000")),0)</f>
        <v>0</v>
      </c>
      <c r="R3549" s="3">
        <f ca="1">IF($B3549&lt;&gt;"",SUMIF(INDIRECT("ИсходныеДанные!$"&amp;$K$4&amp;"$2:$"&amp;$K$4&amp;"$50000"),$B3549&amp;"#"&amp;R$6,INDIRECT("ИсходныеДанные!$J$2:$J$50000")),0)</f>
        <v>0</v>
      </c>
      <c r="S3549" s="3">
        <f ca="1">IF($B3549&lt;&gt;"",SUMIF(INDIRECT("ИсходныеДанные!$"&amp;$K$4&amp;"$2:$"&amp;$K$4&amp;"$50000"),$B3549&amp;"#"&amp;S$6,INDIRECT("ИсходныеДанные!$J$2:$J$50000")),0)</f>
        <v>0</v>
      </c>
      <c r="T3549" s="3">
        <f ca="1">IF($B3549&lt;&gt;"",SUMIF(INDIRECT("ИсходныеДанные!$"&amp;$K$4&amp;"$2:$"&amp;$K$4&amp;"$50000"),$B3549&amp;"#"&amp;T$6,INDIRECT("ИсходныеДанные!$J$2:$J$50000")),0)</f>
        <v>0</v>
      </c>
      <c r="U3549" s="3">
        <f ca="1">IF($B3549&lt;&gt;"",SUMIF(INDIRECT("ИсходныеДанные!$"&amp;$K$4&amp;"$2:$"&amp;$K$4&amp;"$50000"),$B3549&amp;"#"&amp;U$6,INDIRECT("ИсходныеДанные!$J$2:$J$50000")),0)</f>
        <v>0</v>
      </c>
      <c r="V3549" s="3">
        <f ca="1">IF($B3549&lt;&gt;"",SUMIF(INDIRECT("ИсходныеДанные!$"&amp;$K$4&amp;"$2:$"&amp;$K$4&amp;"$50000"),$B3549&amp;"#"&amp;V$6,INDIRECT("ИсходныеДанные!$J$2:$J$50000")),0)</f>
        <v>0</v>
      </c>
      <c r="W3549" s="16" t="e">
        <f ca="1">SUM(K3549:V3549)/Пофамильно!$R$1</f>
        <v>#DIV/0!</v>
      </c>
    </row>
    <row r="3550" spans="1:23" x14ac:dyDescent="0.25">
      <c r="A3550" s="10" t="str">
        <f t="shared" ca="1" si="57"/>
        <v>delete</v>
      </c>
      <c r="B3550" s="16" cm="1">
        <f t="array" aca="1" ref="B3550" ca="1">INDIRECT("УникальныеСписки!D"&amp;ROW()-$L$4)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14"/>
      <c r="G3550" s="81" t="str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84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84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84" t="str" cm="1">
        <f t="array" aca="1" ref="J3550" ca="1">_xlfn.XLOOKUP($B3550,INDIRECT(SUBSTITUTE("ИсходныеДанные!$где$2:$где$50000","где",$B$4)),INDIRECT(SUBSTITUTE("ИсходныеДанные!$что$2:$что$50000","что",J$4)),"",0,1)</f>
        <v/>
      </c>
      <c r="K3550" s="3">
        <f ca="1">IF($B3550&lt;&gt;"",SUMIF(INDIRECT("ИсходныеДанные!$"&amp;$K$4&amp;"$2:$"&amp;$K$4&amp;"$50000"),$B3550&amp;"#"&amp;K$6,INDIRECT("ИсходныеДанные!$J$2:$J$50000")),0)</f>
        <v>0</v>
      </c>
      <c r="L3550" s="3">
        <f ca="1">IF($B3550&lt;&gt;"",SUMIF(INDIRECT("ИсходныеДанные!$"&amp;$K$4&amp;"$2:$"&amp;$K$4&amp;"$50000"),$B3550&amp;"#"&amp;L$6,INDIRECT("ИсходныеДанные!$J$2:$J$50000")),0)</f>
        <v>0</v>
      </c>
      <c r="M3550" s="3">
        <f ca="1">IF($B3550&lt;&gt;"",SUMIF(INDIRECT("ИсходныеДанные!$"&amp;$K$4&amp;"$2:$"&amp;$K$4&amp;"$50000"),$B3550&amp;"#"&amp;M$6,INDIRECT("ИсходныеДанные!$J$2:$J$50000")),0)</f>
        <v>0</v>
      </c>
      <c r="N3550" s="3">
        <f ca="1">IF($B3550&lt;&gt;"",SUMIF(INDIRECT("ИсходныеДанные!$"&amp;$K$4&amp;"$2:$"&amp;$K$4&amp;"$50000"),$B3550&amp;"#"&amp;N$6,INDIRECT("ИсходныеДанные!$J$2:$J$50000")),0)</f>
        <v>0</v>
      </c>
      <c r="O3550" s="3">
        <f ca="1">IF($B3550&lt;&gt;"",SUMIF(INDIRECT("ИсходныеДанные!$"&amp;$K$4&amp;"$2:$"&amp;$K$4&amp;"$50000"),$B3550&amp;"#"&amp;O$6,INDIRECT("ИсходныеДанные!$J$2:$J$50000")),0)</f>
        <v>0</v>
      </c>
      <c r="P3550" s="3">
        <f ca="1">IF($B3550&lt;&gt;"",SUMIF(INDIRECT("ИсходныеДанные!$"&amp;$K$4&amp;"$2:$"&amp;$K$4&amp;"$50000"),$B3550&amp;"#"&amp;P$6,INDIRECT("ИсходныеДанные!$J$2:$J$50000")),0)</f>
        <v>0</v>
      </c>
      <c r="Q3550" s="3">
        <f ca="1">IF($B3550&lt;&gt;"",SUMIF(INDIRECT("ИсходныеДанные!$"&amp;$K$4&amp;"$2:$"&amp;$K$4&amp;"$50000"),$B3550&amp;"#"&amp;Q$6,INDIRECT("ИсходныеДанные!$J$2:$J$50000")),0)</f>
        <v>0</v>
      </c>
      <c r="R3550" s="3">
        <f ca="1">IF($B3550&lt;&gt;"",SUMIF(INDIRECT("ИсходныеДанные!$"&amp;$K$4&amp;"$2:$"&amp;$K$4&amp;"$50000"),$B3550&amp;"#"&amp;R$6,INDIRECT("ИсходныеДанные!$J$2:$J$50000")),0)</f>
        <v>0</v>
      </c>
      <c r="S3550" s="3">
        <f ca="1">IF($B3550&lt;&gt;"",SUMIF(INDIRECT("ИсходныеДанные!$"&amp;$K$4&amp;"$2:$"&amp;$K$4&amp;"$50000"),$B3550&amp;"#"&amp;S$6,INDIRECT("ИсходныеДанные!$J$2:$J$50000")),0)</f>
        <v>0</v>
      </c>
      <c r="T3550" s="3">
        <f ca="1">IF($B3550&lt;&gt;"",SUMIF(INDIRECT("ИсходныеДанные!$"&amp;$K$4&amp;"$2:$"&amp;$K$4&amp;"$50000"),$B3550&amp;"#"&amp;T$6,INDIRECT("ИсходныеДанные!$J$2:$J$50000")),0)</f>
        <v>0</v>
      </c>
      <c r="U3550" s="3">
        <f ca="1">IF($B3550&lt;&gt;"",SUMIF(INDIRECT("ИсходныеДанные!$"&amp;$K$4&amp;"$2:$"&amp;$K$4&amp;"$50000"),$B3550&amp;"#"&amp;U$6,INDIRECT("ИсходныеДанные!$J$2:$J$50000")),0)</f>
        <v>0</v>
      </c>
      <c r="V3550" s="3">
        <f ca="1">IF($B3550&lt;&gt;"",SUMIF(INDIRECT("ИсходныеДанные!$"&amp;$K$4&amp;"$2:$"&amp;$K$4&amp;"$50000"),$B3550&amp;"#"&amp;V$6,INDIRECT("ИсходныеДанные!$J$2:$J$50000")),0)</f>
        <v>0</v>
      </c>
      <c r="W3550" s="16" t="e">
        <f ca="1">SUM(K3550:V3550)/Пофамильно!$R$1</f>
        <v>#DIV/0!</v>
      </c>
    </row>
    <row r="3551" spans="1:23" x14ac:dyDescent="0.25">
      <c r="A3551" s="10" t="str">
        <f t="shared" ca="1" si="57"/>
        <v>delete</v>
      </c>
      <c r="B3551" s="16" cm="1">
        <f t="array" aca="1" ref="B3551" ca="1">INDIRECT("УникальныеСписки!D"&amp;ROW()-$L$4)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14"/>
      <c r="G3551" s="81" t="str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84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84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84" t="str" cm="1">
        <f t="array" aca="1" ref="J3551" ca="1">_xlfn.XLOOKUP($B3551,INDIRECT(SUBSTITUTE("ИсходныеДанные!$где$2:$где$50000","где",$B$4)),INDIRECT(SUBSTITUTE("ИсходныеДанные!$что$2:$что$50000","что",J$4)),"",0,1)</f>
        <v/>
      </c>
      <c r="K3551" s="3">
        <f ca="1">IF($B3551&lt;&gt;"",SUMIF(INDIRECT("ИсходныеДанные!$"&amp;$K$4&amp;"$2:$"&amp;$K$4&amp;"$50000"),$B3551&amp;"#"&amp;K$6,INDIRECT("ИсходныеДанные!$J$2:$J$50000")),0)</f>
        <v>0</v>
      </c>
      <c r="L3551" s="3">
        <f ca="1">IF($B3551&lt;&gt;"",SUMIF(INDIRECT("ИсходныеДанные!$"&amp;$K$4&amp;"$2:$"&amp;$K$4&amp;"$50000"),$B3551&amp;"#"&amp;L$6,INDIRECT("ИсходныеДанные!$J$2:$J$50000")),0)</f>
        <v>0</v>
      </c>
      <c r="M3551" s="3">
        <f ca="1">IF($B3551&lt;&gt;"",SUMIF(INDIRECT("ИсходныеДанные!$"&amp;$K$4&amp;"$2:$"&amp;$K$4&amp;"$50000"),$B3551&amp;"#"&amp;M$6,INDIRECT("ИсходныеДанные!$J$2:$J$50000")),0)</f>
        <v>0</v>
      </c>
      <c r="N3551" s="3">
        <f ca="1">IF($B3551&lt;&gt;"",SUMIF(INDIRECT("ИсходныеДанные!$"&amp;$K$4&amp;"$2:$"&amp;$K$4&amp;"$50000"),$B3551&amp;"#"&amp;N$6,INDIRECT("ИсходныеДанные!$J$2:$J$50000")),0)</f>
        <v>0</v>
      </c>
      <c r="O3551" s="3">
        <f ca="1">IF($B3551&lt;&gt;"",SUMIF(INDIRECT("ИсходныеДанные!$"&amp;$K$4&amp;"$2:$"&amp;$K$4&amp;"$50000"),$B3551&amp;"#"&amp;O$6,INDIRECT("ИсходныеДанные!$J$2:$J$50000")),0)</f>
        <v>0</v>
      </c>
      <c r="P3551" s="3">
        <f ca="1">IF($B3551&lt;&gt;"",SUMIF(INDIRECT("ИсходныеДанные!$"&amp;$K$4&amp;"$2:$"&amp;$K$4&amp;"$50000"),$B3551&amp;"#"&amp;P$6,INDIRECT("ИсходныеДанные!$J$2:$J$50000")),0)</f>
        <v>0</v>
      </c>
      <c r="Q3551" s="3">
        <f ca="1">IF($B3551&lt;&gt;"",SUMIF(INDIRECT("ИсходныеДанные!$"&amp;$K$4&amp;"$2:$"&amp;$K$4&amp;"$50000"),$B3551&amp;"#"&amp;Q$6,INDIRECT("ИсходныеДанные!$J$2:$J$50000")),0)</f>
        <v>0</v>
      </c>
      <c r="R3551" s="3">
        <f ca="1">IF($B3551&lt;&gt;"",SUMIF(INDIRECT("ИсходныеДанные!$"&amp;$K$4&amp;"$2:$"&amp;$K$4&amp;"$50000"),$B3551&amp;"#"&amp;R$6,INDIRECT("ИсходныеДанные!$J$2:$J$50000")),0)</f>
        <v>0</v>
      </c>
      <c r="S3551" s="3">
        <f ca="1">IF($B3551&lt;&gt;"",SUMIF(INDIRECT("ИсходныеДанные!$"&amp;$K$4&amp;"$2:$"&amp;$K$4&amp;"$50000"),$B3551&amp;"#"&amp;S$6,INDIRECT("ИсходныеДанные!$J$2:$J$50000")),0)</f>
        <v>0</v>
      </c>
      <c r="T3551" s="3">
        <f ca="1">IF($B3551&lt;&gt;"",SUMIF(INDIRECT("ИсходныеДанные!$"&amp;$K$4&amp;"$2:$"&amp;$K$4&amp;"$50000"),$B3551&amp;"#"&amp;T$6,INDIRECT("ИсходныеДанные!$J$2:$J$50000")),0)</f>
        <v>0</v>
      </c>
      <c r="U3551" s="3">
        <f ca="1">IF($B3551&lt;&gt;"",SUMIF(INDIRECT("ИсходныеДанные!$"&amp;$K$4&amp;"$2:$"&amp;$K$4&amp;"$50000"),$B3551&amp;"#"&amp;U$6,INDIRECT("ИсходныеДанные!$J$2:$J$50000")),0)</f>
        <v>0</v>
      </c>
      <c r="V3551" s="3">
        <f ca="1">IF($B3551&lt;&gt;"",SUMIF(INDIRECT("ИсходныеДанные!$"&amp;$K$4&amp;"$2:$"&amp;$K$4&amp;"$50000"),$B3551&amp;"#"&amp;V$6,INDIRECT("ИсходныеДанные!$J$2:$J$50000")),0)</f>
        <v>0</v>
      </c>
      <c r="W3551" s="16" t="e">
        <f ca="1">SUM(K3551:V3551)/Пофамильно!$R$1</f>
        <v>#DIV/0!</v>
      </c>
    </row>
    <row r="3552" spans="1:23" x14ac:dyDescent="0.25">
      <c r="A3552" s="10" t="str">
        <f t="shared" ca="1" si="57"/>
        <v>delete</v>
      </c>
      <c r="B3552" s="16" cm="1">
        <f t="array" aca="1" ref="B3552" ca="1">INDIRECT("УникальныеСписки!D"&amp;ROW()-$L$4)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14"/>
      <c r="G3552" s="81" t="str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84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84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84" t="str" cm="1">
        <f t="array" aca="1" ref="J3552" ca="1">_xlfn.XLOOKUP($B3552,INDIRECT(SUBSTITUTE("ИсходныеДанные!$где$2:$где$50000","где",$B$4)),INDIRECT(SUBSTITUTE("ИсходныеДанные!$что$2:$что$50000","что",J$4)),"",0,1)</f>
        <v/>
      </c>
      <c r="K3552" s="3">
        <f ca="1">IF($B3552&lt;&gt;"",SUMIF(INDIRECT("ИсходныеДанные!$"&amp;$K$4&amp;"$2:$"&amp;$K$4&amp;"$50000"),$B3552&amp;"#"&amp;K$6,INDIRECT("ИсходныеДанные!$J$2:$J$50000")),0)</f>
        <v>0</v>
      </c>
      <c r="L3552" s="3">
        <f ca="1">IF($B3552&lt;&gt;"",SUMIF(INDIRECT("ИсходныеДанные!$"&amp;$K$4&amp;"$2:$"&amp;$K$4&amp;"$50000"),$B3552&amp;"#"&amp;L$6,INDIRECT("ИсходныеДанные!$J$2:$J$50000")),0)</f>
        <v>0</v>
      </c>
      <c r="M3552" s="3">
        <f ca="1">IF($B3552&lt;&gt;"",SUMIF(INDIRECT("ИсходныеДанные!$"&amp;$K$4&amp;"$2:$"&amp;$K$4&amp;"$50000"),$B3552&amp;"#"&amp;M$6,INDIRECT("ИсходныеДанные!$J$2:$J$50000")),0)</f>
        <v>0</v>
      </c>
      <c r="N3552" s="3">
        <f ca="1">IF($B3552&lt;&gt;"",SUMIF(INDIRECT("ИсходныеДанные!$"&amp;$K$4&amp;"$2:$"&amp;$K$4&amp;"$50000"),$B3552&amp;"#"&amp;N$6,INDIRECT("ИсходныеДанные!$J$2:$J$50000")),0)</f>
        <v>0</v>
      </c>
      <c r="O3552" s="3">
        <f ca="1">IF($B3552&lt;&gt;"",SUMIF(INDIRECT("ИсходныеДанные!$"&amp;$K$4&amp;"$2:$"&amp;$K$4&amp;"$50000"),$B3552&amp;"#"&amp;O$6,INDIRECT("ИсходныеДанные!$J$2:$J$50000")),0)</f>
        <v>0</v>
      </c>
      <c r="P3552" s="3">
        <f ca="1">IF($B3552&lt;&gt;"",SUMIF(INDIRECT("ИсходныеДанные!$"&amp;$K$4&amp;"$2:$"&amp;$K$4&amp;"$50000"),$B3552&amp;"#"&amp;P$6,INDIRECT("ИсходныеДанные!$J$2:$J$50000")),0)</f>
        <v>0</v>
      </c>
      <c r="Q3552" s="3">
        <f ca="1">IF($B3552&lt;&gt;"",SUMIF(INDIRECT("ИсходныеДанные!$"&amp;$K$4&amp;"$2:$"&amp;$K$4&amp;"$50000"),$B3552&amp;"#"&amp;Q$6,INDIRECT("ИсходныеДанные!$J$2:$J$50000")),0)</f>
        <v>0</v>
      </c>
      <c r="R3552" s="3">
        <f ca="1">IF($B3552&lt;&gt;"",SUMIF(INDIRECT("ИсходныеДанные!$"&amp;$K$4&amp;"$2:$"&amp;$K$4&amp;"$50000"),$B3552&amp;"#"&amp;R$6,INDIRECT("ИсходныеДанные!$J$2:$J$50000")),0)</f>
        <v>0</v>
      </c>
      <c r="S3552" s="3">
        <f ca="1">IF($B3552&lt;&gt;"",SUMIF(INDIRECT("ИсходныеДанные!$"&amp;$K$4&amp;"$2:$"&amp;$K$4&amp;"$50000"),$B3552&amp;"#"&amp;S$6,INDIRECT("ИсходныеДанные!$J$2:$J$50000")),0)</f>
        <v>0</v>
      </c>
      <c r="T3552" s="3">
        <f ca="1">IF($B3552&lt;&gt;"",SUMIF(INDIRECT("ИсходныеДанные!$"&amp;$K$4&amp;"$2:$"&amp;$K$4&amp;"$50000"),$B3552&amp;"#"&amp;T$6,INDIRECT("ИсходныеДанные!$J$2:$J$50000")),0)</f>
        <v>0</v>
      </c>
      <c r="U3552" s="3">
        <f ca="1">IF($B3552&lt;&gt;"",SUMIF(INDIRECT("ИсходныеДанные!$"&amp;$K$4&amp;"$2:$"&amp;$K$4&amp;"$50000"),$B3552&amp;"#"&amp;U$6,INDIRECT("ИсходныеДанные!$J$2:$J$50000")),0)</f>
        <v>0</v>
      </c>
      <c r="V3552" s="3">
        <f ca="1">IF($B3552&lt;&gt;"",SUMIF(INDIRECT("ИсходныеДанные!$"&amp;$K$4&amp;"$2:$"&amp;$K$4&amp;"$50000"),$B3552&amp;"#"&amp;V$6,INDIRECT("ИсходныеДанные!$J$2:$J$50000")),0)</f>
        <v>0</v>
      </c>
      <c r="W3552" s="16" t="e">
        <f ca="1">SUM(K3552:V3552)/Пофамильно!$R$1</f>
        <v>#DIV/0!</v>
      </c>
    </row>
    <row r="3553" spans="1:23" x14ac:dyDescent="0.25">
      <c r="A3553" s="10" t="str">
        <f t="shared" ca="1" si="57"/>
        <v>delete</v>
      </c>
      <c r="B3553" s="16" cm="1">
        <f t="array" aca="1" ref="B3553" ca="1">INDIRECT("УникальныеСписки!D"&amp;ROW()-$L$4)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14"/>
      <c r="G3553" s="81" t="str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84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84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84" t="str" cm="1">
        <f t="array" aca="1" ref="J3553" ca="1">_xlfn.XLOOKUP($B3553,INDIRECT(SUBSTITUTE("ИсходныеДанные!$где$2:$где$50000","где",$B$4)),INDIRECT(SUBSTITUTE("ИсходныеДанные!$что$2:$что$50000","что",J$4)),"",0,1)</f>
        <v/>
      </c>
      <c r="K3553" s="3">
        <f ca="1">IF($B3553&lt;&gt;"",SUMIF(INDIRECT("ИсходныеДанные!$"&amp;$K$4&amp;"$2:$"&amp;$K$4&amp;"$50000"),$B3553&amp;"#"&amp;K$6,INDIRECT("ИсходныеДанные!$J$2:$J$50000")),0)</f>
        <v>0</v>
      </c>
      <c r="L3553" s="3">
        <f ca="1">IF($B3553&lt;&gt;"",SUMIF(INDIRECT("ИсходныеДанные!$"&amp;$K$4&amp;"$2:$"&amp;$K$4&amp;"$50000"),$B3553&amp;"#"&amp;L$6,INDIRECT("ИсходныеДанные!$J$2:$J$50000")),0)</f>
        <v>0</v>
      </c>
      <c r="M3553" s="3">
        <f ca="1">IF($B3553&lt;&gt;"",SUMIF(INDIRECT("ИсходныеДанные!$"&amp;$K$4&amp;"$2:$"&amp;$K$4&amp;"$50000"),$B3553&amp;"#"&amp;M$6,INDIRECT("ИсходныеДанные!$J$2:$J$50000")),0)</f>
        <v>0</v>
      </c>
      <c r="N3553" s="3">
        <f ca="1">IF($B3553&lt;&gt;"",SUMIF(INDIRECT("ИсходныеДанные!$"&amp;$K$4&amp;"$2:$"&amp;$K$4&amp;"$50000"),$B3553&amp;"#"&amp;N$6,INDIRECT("ИсходныеДанные!$J$2:$J$50000")),0)</f>
        <v>0</v>
      </c>
      <c r="O3553" s="3">
        <f ca="1">IF($B3553&lt;&gt;"",SUMIF(INDIRECT("ИсходныеДанные!$"&amp;$K$4&amp;"$2:$"&amp;$K$4&amp;"$50000"),$B3553&amp;"#"&amp;O$6,INDIRECT("ИсходныеДанные!$J$2:$J$50000")),0)</f>
        <v>0</v>
      </c>
      <c r="P3553" s="3">
        <f ca="1">IF($B3553&lt;&gt;"",SUMIF(INDIRECT("ИсходныеДанные!$"&amp;$K$4&amp;"$2:$"&amp;$K$4&amp;"$50000"),$B3553&amp;"#"&amp;P$6,INDIRECT("ИсходныеДанные!$J$2:$J$50000")),0)</f>
        <v>0</v>
      </c>
      <c r="Q3553" s="3">
        <f ca="1">IF($B3553&lt;&gt;"",SUMIF(INDIRECT("ИсходныеДанные!$"&amp;$K$4&amp;"$2:$"&amp;$K$4&amp;"$50000"),$B3553&amp;"#"&amp;Q$6,INDIRECT("ИсходныеДанные!$J$2:$J$50000")),0)</f>
        <v>0</v>
      </c>
      <c r="R3553" s="3">
        <f ca="1">IF($B3553&lt;&gt;"",SUMIF(INDIRECT("ИсходныеДанные!$"&amp;$K$4&amp;"$2:$"&amp;$K$4&amp;"$50000"),$B3553&amp;"#"&amp;R$6,INDIRECT("ИсходныеДанные!$J$2:$J$50000")),0)</f>
        <v>0</v>
      </c>
      <c r="S3553" s="3">
        <f ca="1">IF($B3553&lt;&gt;"",SUMIF(INDIRECT("ИсходныеДанные!$"&amp;$K$4&amp;"$2:$"&amp;$K$4&amp;"$50000"),$B3553&amp;"#"&amp;S$6,INDIRECT("ИсходныеДанные!$J$2:$J$50000")),0)</f>
        <v>0</v>
      </c>
      <c r="T3553" s="3">
        <f ca="1">IF($B3553&lt;&gt;"",SUMIF(INDIRECT("ИсходныеДанные!$"&amp;$K$4&amp;"$2:$"&amp;$K$4&amp;"$50000"),$B3553&amp;"#"&amp;T$6,INDIRECT("ИсходныеДанные!$J$2:$J$50000")),0)</f>
        <v>0</v>
      </c>
      <c r="U3553" s="3">
        <f ca="1">IF($B3553&lt;&gt;"",SUMIF(INDIRECT("ИсходныеДанные!$"&amp;$K$4&amp;"$2:$"&amp;$K$4&amp;"$50000"),$B3553&amp;"#"&amp;U$6,INDIRECT("ИсходныеДанные!$J$2:$J$50000")),0)</f>
        <v>0</v>
      </c>
      <c r="V3553" s="3">
        <f ca="1">IF($B3553&lt;&gt;"",SUMIF(INDIRECT("ИсходныеДанные!$"&amp;$K$4&amp;"$2:$"&amp;$K$4&amp;"$50000"),$B3553&amp;"#"&amp;V$6,INDIRECT("ИсходныеДанные!$J$2:$J$50000")),0)</f>
        <v>0</v>
      </c>
      <c r="W3553" s="16" t="e">
        <f ca="1">SUM(K3553:V3553)/Пофамильно!$R$1</f>
        <v>#DIV/0!</v>
      </c>
    </row>
    <row r="3554" spans="1:23" x14ac:dyDescent="0.25">
      <c r="A3554" s="10" t="str">
        <f t="shared" ca="1" si="57"/>
        <v>delete</v>
      </c>
      <c r="B3554" s="16" cm="1">
        <f t="array" aca="1" ref="B3554" ca="1">INDIRECT("УникальныеСписки!D"&amp;ROW()-$L$4)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14"/>
      <c r="G3554" s="81" t="str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84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84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84" t="str" cm="1">
        <f t="array" aca="1" ref="J3554" ca="1">_xlfn.XLOOKUP($B3554,INDIRECT(SUBSTITUTE("ИсходныеДанные!$где$2:$где$50000","где",$B$4)),INDIRECT(SUBSTITUTE("ИсходныеДанные!$что$2:$что$50000","что",J$4)),"",0,1)</f>
        <v/>
      </c>
      <c r="K3554" s="3">
        <f ca="1">IF($B3554&lt;&gt;"",SUMIF(INDIRECT("ИсходныеДанные!$"&amp;$K$4&amp;"$2:$"&amp;$K$4&amp;"$50000"),$B3554&amp;"#"&amp;K$6,INDIRECT("ИсходныеДанные!$J$2:$J$50000")),0)</f>
        <v>0</v>
      </c>
      <c r="L3554" s="3">
        <f ca="1">IF($B3554&lt;&gt;"",SUMIF(INDIRECT("ИсходныеДанные!$"&amp;$K$4&amp;"$2:$"&amp;$K$4&amp;"$50000"),$B3554&amp;"#"&amp;L$6,INDIRECT("ИсходныеДанные!$J$2:$J$50000")),0)</f>
        <v>0</v>
      </c>
      <c r="M3554" s="3">
        <f ca="1">IF($B3554&lt;&gt;"",SUMIF(INDIRECT("ИсходныеДанные!$"&amp;$K$4&amp;"$2:$"&amp;$K$4&amp;"$50000"),$B3554&amp;"#"&amp;M$6,INDIRECT("ИсходныеДанные!$J$2:$J$50000")),0)</f>
        <v>0</v>
      </c>
      <c r="N3554" s="3">
        <f ca="1">IF($B3554&lt;&gt;"",SUMIF(INDIRECT("ИсходныеДанные!$"&amp;$K$4&amp;"$2:$"&amp;$K$4&amp;"$50000"),$B3554&amp;"#"&amp;N$6,INDIRECT("ИсходныеДанные!$J$2:$J$50000")),0)</f>
        <v>0</v>
      </c>
      <c r="O3554" s="3">
        <f ca="1">IF($B3554&lt;&gt;"",SUMIF(INDIRECT("ИсходныеДанные!$"&amp;$K$4&amp;"$2:$"&amp;$K$4&amp;"$50000"),$B3554&amp;"#"&amp;O$6,INDIRECT("ИсходныеДанные!$J$2:$J$50000")),0)</f>
        <v>0</v>
      </c>
      <c r="P3554" s="3">
        <f ca="1">IF($B3554&lt;&gt;"",SUMIF(INDIRECT("ИсходныеДанные!$"&amp;$K$4&amp;"$2:$"&amp;$K$4&amp;"$50000"),$B3554&amp;"#"&amp;P$6,INDIRECT("ИсходныеДанные!$J$2:$J$50000")),0)</f>
        <v>0</v>
      </c>
      <c r="Q3554" s="3">
        <f ca="1">IF($B3554&lt;&gt;"",SUMIF(INDIRECT("ИсходныеДанные!$"&amp;$K$4&amp;"$2:$"&amp;$K$4&amp;"$50000"),$B3554&amp;"#"&amp;Q$6,INDIRECT("ИсходныеДанные!$J$2:$J$50000")),0)</f>
        <v>0</v>
      </c>
      <c r="R3554" s="3">
        <f ca="1">IF($B3554&lt;&gt;"",SUMIF(INDIRECT("ИсходныеДанные!$"&amp;$K$4&amp;"$2:$"&amp;$K$4&amp;"$50000"),$B3554&amp;"#"&amp;R$6,INDIRECT("ИсходныеДанные!$J$2:$J$50000")),0)</f>
        <v>0</v>
      </c>
      <c r="S3554" s="3">
        <f ca="1">IF($B3554&lt;&gt;"",SUMIF(INDIRECT("ИсходныеДанные!$"&amp;$K$4&amp;"$2:$"&amp;$K$4&amp;"$50000"),$B3554&amp;"#"&amp;S$6,INDIRECT("ИсходныеДанные!$J$2:$J$50000")),0)</f>
        <v>0</v>
      </c>
      <c r="T3554" s="3">
        <f ca="1">IF($B3554&lt;&gt;"",SUMIF(INDIRECT("ИсходныеДанные!$"&amp;$K$4&amp;"$2:$"&amp;$K$4&amp;"$50000"),$B3554&amp;"#"&amp;T$6,INDIRECT("ИсходныеДанные!$J$2:$J$50000")),0)</f>
        <v>0</v>
      </c>
      <c r="U3554" s="3">
        <f ca="1">IF($B3554&lt;&gt;"",SUMIF(INDIRECT("ИсходныеДанные!$"&amp;$K$4&amp;"$2:$"&amp;$K$4&amp;"$50000"),$B3554&amp;"#"&amp;U$6,INDIRECT("ИсходныеДанные!$J$2:$J$50000")),0)</f>
        <v>0</v>
      </c>
      <c r="V3554" s="3">
        <f ca="1">IF($B3554&lt;&gt;"",SUMIF(INDIRECT("ИсходныеДанные!$"&amp;$K$4&amp;"$2:$"&amp;$K$4&amp;"$50000"),$B3554&amp;"#"&amp;V$6,INDIRECT("ИсходныеДанные!$J$2:$J$50000")),0)</f>
        <v>0</v>
      </c>
      <c r="W3554" s="16" t="e">
        <f ca="1">SUM(K3554:V3554)/Пофамильно!$R$1</f>
        <v>#DIV/0!</v>
      </c>
    </row>
    <row r="3555" spans="1:23" x14ac:dyDescent="0.25">
      <c r="A3555" s="10" t="str">
        <f t="shared" ca="1" si="57"/>
        <v>delete</v>
      </c>
      <c r="B3555" s="16" cm="1">
        <f t="array" aca="1" ref="B3555" ca="1">INDIRECT("УникальныеСписки!D"&amp;ROW()-$L$4)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14"/>
      <c r="G3555" s="81" t="str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84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84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84" t="str" cm="1">
        <f t="array" aca="1" ref="J3555" ca="1">_xlfn.XLOOKUP($B3555,INDIRECT(SUBSTITUTE("ИсходныеДанные!$где$2:$где$50000","где",$B$4)),INDIRECT(SUBSTITUTE("ИсходныеДанные!$что$2:$что$50000","что",J$4)),"",0,1)</f>
        <v/>
      </c>
      <c r="K3555" s="3">
        <f ca="1">IF($B3555&lt;&gt;"",SUMIF(INDIRECT("ИсходныеДанные!$"&amp;$K$4&amp;"$2:$"&amp;$K$4&amp;"$50000"),$B3555&amp;"#"&amp;K$6,INDIRECT("ИсходныеДанные!$J$2:$J$50000")),0)</f>
        <v>0</v>
      </c>
      <c r="L3555" s="3">
        <f ca="1">IF($B3555&lt;&gt;"",SUMIF(INDIRECT("ИсходныеДанные!$"&amp;$K$4&amp;"$2:$"&amp;$K$4&amp;"$50000"),$B3555&amp;"#"&amp;L$6,INDIRECT("ИсходныеДанные!$J$2:$J$50000")),0)</f>
        <v>0</v>
      </c>
      <c r="M3555" s="3">
        <f ca="1">IF($B3555&lt;&gt;"",SUMIF(INDIRECT("ИсходныеДанные!$"&amp;$K$4&amp;"$2:$"&amp;$K$4&amp;"$50000"),$B3555&amp;"#"&amp;M$6,INDIRECT("ИсходныеДанные!$J$2:$J$50000")),0)</f>
        <v>0</v>
      </c>
      <c r="N3555" s="3">
        <f ca="1">IF($B3555&lt;&gt;"",SUMIF(INDIRECT("ИсходныеДанные!$"&amp;$K$4&amp;"$2:$"&amp;$K$4&amp;"$50000"),$B3555&amp;"#"&amp;N$6,INDIRECT("ИсходныеДанные!$J$2:$J$50000")),0)</f>
        <v>0</v>
      </c>
      <c r="O3555" s="3">
        <f ca="1">IF($B3555&lt;&gt;"",SUMIF(INDIRECT("ИсходныеДанные!$"&amp;$K$4&amp;"$2:$"&amp;$K$4&amp;"$50000"),$B3555&amp;"#"&amp;O$6,INDIRECT("ИсходныеДанные!$J$2:$J$50000")),0)</f>
        <v>0</v>
      </c>
      <c r="P3555" s="3">
        <f ca="1">IF($B3555&lt;&gt;"",SUMIF(INDIRECT("ИсходныеДанные!$"&amp;$K$4&amp;"$2:$"&amp;$K$4&amp;"$50000"),$B3555&amp;"#"&amp;P$6,INDIRECT("ИсходныеДанные!$J$2:$J$50000")),0)</f>
        <v>0</v>
      </c>
      <c r="Q3555" s="3">
        <f ca="1">IF($B3555&lt;&gt;"",SUMIF(INDIRECT("ИсходныеДанные!$"&amp;$K$4&amp;"$2:$"&amp;$K$4&amp;"$50000"),$B3555&amp;"#"&amp;Q$6,INDIRECT("ИсходныеДанные!$J$2:$J$50000")),0)</f>
        <v>0</v>
      </c>
      <c r="R3555" s="3">
        <f ca="1">IF($B3555&lt;&gt;"",SUMIF(INDIRECT("ИсходныеДанные!$"&amp;$K$4&amp;"$2:$"&amp;$K$4&amp;"$50000"),$B3555&amp;"#"&amp;R$6,INDIRECT("ИсходныеДанные!$J$2:$J$50000")),0)</f>
        <v>0</v>
      </c>
      <c r="S3555" s="3">
        <f ca="1">IF($B3555&lt;&gt;"",SUMIF(INDIRECT("ИсходныеДанные!$"&amp;$K$4&amp;"$2:$"&amp;$K$4&amp;"$50000"),$B3555&amp;"#"&amp;S$6,INDIRECT("ИсходныеДанные!$J$2:$J$50000")),0)</f>
        <v>0</v>
      </c>
      <c r="T3555" s="3">
        <f ca="1">IF($B3555&lt;&gt;"",SUMIF(INDIRECT("ИсходныеДанные!$"&amp;$K$4&amp;"$2:$"&amp;$K$4&amp;"$50000"),$B3555&amp;"#"&amp;T$6,INDIRECT("ИсходныеДанные!$J$2:$J$50000")),0)</f>
        <v>0</v>
      </c>
      <c r="U3555" s="3">
        <f ca="1">IF($B3555&lt;&gt;"",SUMIF(INDIRECT("ИсходныеДанные!$"&amp;$K$4&amp;"$2:$"&amp;$K$4&amp;"$50000"),$B3555&amp;"#"&amp;U$6,INDIRECT("ИсходныеДанные!$J$2:$J$50000")),0)</f>
        <v>0</v>
      </c>
      <c r="V3555" s="3">
        <f ca="1">IF($B3555&lt;&gt;"",SUMIF(INDIRECT("ИсходныеДанные!$"&amp;$K$4&amp;"$2:$"&amp;$K$4&amp;"$50000"),$B3555&amp;"#"&amp;V$6,INDIRECT("ИсходныеДанные!$J$2:$J$50000")),0)</f>
        <v>0</v>
      </c>
      <c r="W3555" s="16" t="e">
        <f ca="1">SUM(K3555:V3555)/Пофамильно!$R$1</f>
        <v>#DIV/0!</v>
      </c>
    </row>
    <row r="3556" spans="1:23" x14ac:dyDescent="0.25">
      <c r="A3556" s="10" t="str">
        <f t="shared" ca="1" si="57"/>
        <v>delete</v>
      </c>
      <c r="B3556" s="16" cm="1">
        <f t="array" aca="1" ref="B3556" ca="1">INDIRECT("УникальныеСписки!D"&amp;ROW()-$L$4)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14"/>
      <c r="G3556" s="81" t="str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84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84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84" t="str" cm="1">
        <f t="array" aca="1" ref="J3556" ca="1">_xlfn.XLOOKUP($B3556,INDIRECT(SUBSTITUTE("ИсходныеДанные!$где$2:$где$50000","где",$B$4)),INDIRECT(SUBSTITUTE("ИсходныеДанные!$что$2:$что$50000","что",J$4)),"",0,1)</f>
        <v/>
      </c>
      <c r="K3556" s="3">
        <f ca="1">IF($B3556&lt;&gt;"",SUMIF(INDIRECT("ИсходныеДанные!$"&amp;$K$4&amp;"$2:$"&amp;$K$4&amp;"$50000"),$B3556&amp;"#"&amp;K$6,INDIRECT("ИсходныеДанные!$J$2:$J$50000")),0)</f>
        <v>0</v>
      </c>
      <c r="L3556" s="3">
        <f ca="1">IF($B3556&lt;&gt;"",SUMIF(INDIRECT("ИсходныеДанные!$"&amp;$K$4&amp;"$2:$"&amp;$K$4&amp;"$50000"),$B3556&amp;"#"&amp;L$6,INDIRECT("ИсходныеДанные!$J$2:$J$50000")),0)</f>
        <v>0</v>
      </c>
      <c r="M3556" s="3">
        <f ca="1">IF($B3556&lt;&gt;"",SUMIF(INDIRECT("ИсходныеДанные!$"&amp;$K$4&amp;"$2:$"&amp;$K$4&amp;"$50000"),$B3556&amp;"#"&amp;M$6,INDIRECT("ИсходныеДанные!$J$2:$J$50000")),0)</f>
        <v>0</v>
      </c>
      <c r="N3556" s="3">
        <f ca="1">IF($B3556&lt;&gt;"",SUMIF(INDIRECT("ИсходныеДанные!$"&amp;$K$4&amp;"$2:$"&amp;$K$4&amp;"$50000"),$B3556&amp;"#"&amp;N$6,INDIRECT("ИсходныеДанные!$J$2:$J$50000")),0)</f>
        <v>0</v>
      </c>
      <c r="O3556" s="3">
        <f ca="1">IF($B3556&lt;&gt;"",SUMIF(INDIRECT("ИсходныеДанные!$"&amp;$K$4&amp;"$2:$"&amp;$K$4&amp;"$50000"),$B3556&amp;"#"&amp;O$6,INDIRECT("ИсходныеДанные!$J$2:$J$50000")),0)</f>
        <v>0</v>
      </c>
      <c r="P3556" s="3">
        <f ca="1">IF($B3556&lt;&gt;"",SUMIF(INDIRECT("ИсходныеДанные!$"&amp;$K$4&amp;"$2:$"&amp;$K$4&amp;"$50000"),$B3556&amp;"#"&amp;P$6,INDIRECT("ИсходныеДанные!$J$2:$J$50000")),0)</f>
        <v>0</v>
      </c>
      <c r="Q3556" s="3">
        <f ca="1">IF($B3556&lt;&gt;"",SUMIF(INDIRECT("ИсходныеДанные!$"&amp;$K$4&amp;"$2:$"&amp;$K$4&amp;"$50000"),$B3556&amp;"#"&amp;Q$6,INDIRECT("ИсходныеДанные!$J$2:$J$50000")),0)</f>
        <v>0</v>
      </c>
      <c r="R3556" s="3">
        <f ca="1">IF($B3556&lt;&gt;"",SUMIF(INDIRECT("ИсходныеДанные!$"&amp;$K$4&amp;"$2:$"&amp;$K$4&amp;"$50000"),$B3556&amp;"#"&amp;R$6,INDIRECT("ИсходныеДанные!$J$2:$J$50000")),0)</f>
        <v>0</v>
      </c>
      <c r="S3556" s="3">
        <f ca="1">IF($B3556&lt;&gt;"",SUMIF(INDIRECT("ИсходныеДанные!$"&amp;$K$4&amp;"$2:$"&amp;$K$4&amp;"$50000"),$B3556&amp;"#"&amp;S$6,INDIRECT("ИсходныеДанные!$J$2:$J$50000")),0)</f>
        <v>0</v>
      </c>
      <c r="T3556" s="3">
        <f ca="1">IF($B3556&lt;&gt;"",SUMIF(INDIRECT("ИсходныеДанные!$"&amp;$K$4&amp;"$2:$"&amp;$K$4&amp;"$50000"),$B3556&amp;"#"&amp;T$6,INDIRECT("ИсходныеДанные!$J$2:$J$50000")),0)</f>
        <v>0</v>
      </c>
      <c r="U3556" s="3">
        <f ca="1">IF($B3556&lt;&gt;"",SUMIF(INDIRECT("ИсходныеДанные!$"&amp;$K$4&amp;"$2:$"&amp;$K$4&amp;"$50000"),$B3556&amp;"#"&amp;U$6,INDIRECT("ИсходныеДанные!$J$2:$J$50000")),0)</f>
        <v>0</v>
      </c>
      <c r="V3556" s="3">
        <f ca="1">IF($B3556&lt;&gt;"",SUMIF(INDIRECT("ИсходныеДанные!$"&amp;$K$4&amp;"$2:$"&amp;$K$4&amp;"$50000"),$B3556&amp;"#"&amp;V$6,INDIRECT("ИсходныеДанные!$J$2:$J$50000")),0)</f>
        <v>0</v>
      </c>
      <c r="W3556" s="16" t="e">
        <f ca="1">SUM(K3556:V3556)/Пофамильно!$R$1</f>
        <v>#DIV/0!</v>
      </c>
    </row>
    <row r="3557" spans="1:23" x14ac:dyDescent="0.25">
      <c r="A3557" s="10" t="str">
        <f t="shared" ca="1" si="57"/>
        <v>delete</v>
      </c>
      <c r="B3557" s="16" cm="1">
        <f t="array" aca="1" ref="B3557" ca="1">INDIRECT("УникальныеСписки!D"&amp;ROW()-$L$4)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14"/>
      <c r="G3557" s="81" t="str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84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84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84" t="str" cm="1">
        <f t="array" aca="1" ref="J3557" ca="1">_xlfn.XLOOKUP($B3557,INDIRECT(SUBSTITUTE("ИсходныеДанные!$где$2:$где$50000","где",$B$4)),INDIRECT(SUBSTITUTE("ИсходныеДанные!$что$2:$что$50000","что",J$4)),"",0,1)</f>
        <v/>
      </c>
      <c r="K3557" s="3">
        <f ca="1">IF($B3557&lt;&gt;"",SUMIF(INDIRECT("ИсходныеДанные!$"&amp;$K$4&amp;"$2:$"&amp;$K$4&amp;"$50000"),$B3557&amp;"#"&amp;K$6,INDIRECT("ИсходныеДанные!$J$2:$J$50000")),0)</f>
        <v>0</v>
      </c>
      <c r="L3557" s="3">
        <f ca="1">IF($B3557&lt;&gt;"",SUMIF(INDIRECT("ИсходныеДанные!$"&amp;$K$4&amp;"$2:$"&amp;$K$4&amp;"$50000"),$B3557&amp;"#"&amp;L$6,INDIRECT("ИсходныеДанные!$J$2:$J$50000")),0)</f>
        <v>0</v>
      </c>
      <c r="M3557" s="3">
        <f ca="1">IF($B3557&lt;&gt;"",SUMIF(INDIRECT("ИсходныеДанные!$"&amp;$K$4&amp;"$2:$"&amp;$K$4&amp;"$50000"),$B3557&amp;"#"&amp;M$6,INDIRECT("ИсходныеДанные!$J$2:$J$50000")),0)</f>
        <v>0</v>
      </c>
      <c r="N3557" s="3">
        <f ca="1">IF($B3557&lt;&gt;"",SUMIF(INDIRECT("ИсходныеДанные!$"&amp;$K$4&amp;"$2:$"&amp;$K$4&amp;"$50000"),$B3557&amp;"#"&amp;N$6,INDIRECT("ИсходныеДанные!$J$2:$J$50000")),0)</f>
        <v>0</v>
      </c>
      <c r="O3557" s="3">
        <f ca="1">IF($B3557&lt;&gt;"",SUMIF(INDIRECT("ИсходныеДанные!$"&amp;$K$4&amp;"$2:$"&amp;$K$4&amp;"$50000"),$B3557&amp;"#"&amp;O$6,INDIRECT("ИсходныеДанные!$J$2:$J$50000")),0)</f>
        <v>0</v>
      </c>
      <c r="P3557" s="3">
        <f ca="1">IF($B3557&lt;&gt;"",SUMIF(INDIRECT("ИсходныеДанные!$"&amp;$K$4&amp;"$2:$"&amp;$K$4&amp;"$50000"),$B3557&amp;"#"&amp;P$6,INDIRECT("ИсходныеДанные!$J$2:$J$50000")),0)</f>
        <v>0</v>
      </c>
      <c r="Q3557" s="3">
        <f ca="1">IF($B3557&lt;&gt;"",SUMIF(INDIRECT("ИсходныеДанные!$"&amp;$K$4&amp;"$2:$"&amp;$K$4&amp;"$50000"),$B3557&amp;"#"&amp;Q$6,INDIRECT("ИсходныеДанные!$J$2:$J$50000")),0)</f>
        <v>0</v>
      </c>
      <c r="R3557" s="3">
        <f ca="1">IF($B3557&lt;&gt;"",SUMIF(INDIRECT("ИсходныеДанные!$"&amp;$K$4&amp;"$2:$"&amp;$K$4&amp;"$50000"),$B3557&amp;"#"&amp;R$6,INDIRECT("ИсходныеДанные!$J$2:$J$50000")),0)</f>
        <v>0</v>
      </c>
      <c r="S3557" s="3">
        <f ca="1">IF($B3557&lt;&gt;"",SUMIF(INDIRECT("ИсходныеДанные!$"&amp;$K$4&amp;"$2:$"&amp;$K$4&amp;"$50000"),$B3557&amp;"#"&amp;S$6,INDIRECT("ИсходныеДанные!$J$2:$J$50000")),0)</f>
        <v>0</v>
      </c>
      <c r="T3557" s="3">
        <f ca="1">IF($B3557&lt;&gt;"",SUMIF(INDIRECT("ИсходныеДанные!$"&amp;$K$4&amp;"$2:$"&amp;$K$4&amp;"$50000"),$B3557&amp;"#"&amp;T$6,INDIRECT("ИсходныеДанные!$J$2:$J$50000")),0)</f>
        <v>0</v>
      </c>
      <c r="U3557" s="3">
        <f ca="1">IF($B3557&lt;&gt;"",SUMIF(INDIRECT("ИсходныеДанные!$"&amp;$K$4&amp;"$2:$"&amp;$K$4&amp;"$50000"),$B3557&amp;"#"&amp;U$6,INDIRECT("ИсходныеДанные!$J$2:$J$50000")),0)</f>
        <v>0</v>
      </c>
      <c r="V3557" s="3">
        <f ca="1">IF($B3557&lt;&gt;"",SUMIF(INDIRECT("ИсходныеДанные!$"&amp;$K$4&amp;"$2:$"&amp;$K$4&amp;"$50000"),$B3557&amp;"#"&amp;V$6,INDIRECT("ИсходныеДанные!$J$2:$J$50000")),0)</f>
        <v>0</v>
      </c>
      <c r="W3557" s="16" t="e">
        <f ca="1">SUM(K3557:V3557)/Пофамильно!$R$1</f>
        <v>#DIV/0!</v>
      </c>
    </row>
    <row r="3558" spans="1:23" x14ac:dyDescent="0.25">
      <c r="A3558" s="10" t="str">
        <f t="shared" ca="1" si="57"/>
        <v>delete</v>
      </c>
      <c r="B3558" s="16" cm="1">
        <f t="array" aca="1" ref="B3558" ca="1">INDIRECT("УникальныеСписки!D"&amp;ROW()-$L$4)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14"/>
      <c r="G3558" s="81" t="str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84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84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84" t="str" cm="1">
        <f t="array" aca="1" ref="J3558" ca="1">_xlfn.XLOOKUP($B3558,INDIRECT(SUBSTITUTE("ИсходныеДанные!$где$2:$где$50000","где",$B$4)),INDIRECT(SUBSTITUTE("ИсходныеДанные!$что$2:$что$50000","что",J$4)),"",0,1)</f>
        <v/>
      </c>
      <c r="K3558" s="3">
        <f ca="1">IF($B3558&lt;&gt;"",SUMIF(INDIRECT("ИсходныеДанные!$"&amp;$K$4&amp;"$2:$"&amp;$K$4&amp;"$50000"),$B3558&amp;"#"&amp;K$6,INDIRECT("ИсходныеДанные!$J$2:$J$50000")),0)</f>
        <v>0</v>
      </c>
      <c r="L3558" s="3">
        <f ca="1">IF($B3558&lt;&gt;"",SUMIF(INDIRECT("ИсходныеДанные!$"&amp;$K$4&amp;"$2:$"&amp;$K$4&amp;"$50000"),$B3558&amp;"#"&amp;L$6,INDIRECT("ИсходныеДанные!$J$2:$J$50000")),0)</f>
        <v>0</v>
      </c>
      <c r="M3558" s="3">
        <f ca="1">IF($B3558&lt;&gt;"",SUMIF(INDIRECT("ИсходныеДанные!$"&amp;$K$4&amp;"$2:$"&amp;$K$4&amp;"$50000"),$B3558&amp;"#"&amp;M$6,INDIRECT("ИсходныеДанные!$J$2:$J$50000")),0)</f>
        <v>0</v>
      </c>
      <c r="N3558" s="3">
        <f ca="1">IF($B3558&lt;&gt;"",SUMIF(INDIRECT("ИсходныеДанные!$"&amp;$K$4&amp;"$2:$"&amp;$K$4&amp;"$50000"),$B3558&amp;"#"&amp;N$6,INDIRECT("ИсходныеДанные!$J$2:$J$50000")),0)</f>
        <v>0</v>
      </c>
      <c r="O3558" s="3">
        <f ca="1">IF($B3558&lt;&gt;"",SUMIF(INDIRECT("ИсходныеДанные!$"&amp;$K$4&amp;"$2:$"&amp;$K$4&amp;"$50000"),$B3558&amp;"#"&amp;O$6,INDIRECT("ИсходныеДанные!$J$2:$J$50000")),0)</f>
        <v>0</v>
      </c>
      <c r="P3558" s="3">
        <f ca="1">IF($B3558&lt;&gt;"",SUMIF(INDIRECT("ИсходныеДанные!$"&amp;$K$4&amp;"$2:$"&amp;$K$4&amp;"$50000"),$B3558&amp;"#"&amp;P$6,INDIRECT("ИсходныеДанные!$J$2:$J$50000")),0)</f>
        <v>0</v>
      </c>
      <c r="Q3558" s="3">
        <f ca="1">IF($B3558&lt;&gt;"",SUMIF(INDIRECT("ИсходныеДанные!$"&amp;$K$4&amp;"$2:$"&amp;$K$4&amp;"$50000"),$B3558&amp;"#"&amp;Q$6,INDIRECT("ИсходныеДанные!$J$2:$J$50000")),0)</f>
        <v>0</v>
      </c>
      <c r="R3558" s="3">
        <f ca="1">IF($B3558&lt;&gt;"",SUMIF(INDIRECT("ИсходныеДанные!$"&amp;$K$4&amp;"$2:$"&amp;$K$4&amp;"$50000"),$B3558&amp;"#"&amp;R$6,INDIRECT("ИсходныеДанные!$J$2:$J$50000")),0)</f>
        <v>0</v>
      </c>
      <c r="S3558" s="3">
        <f ca="1">IF($B3558&lt;&gt;"",SUMIF(INDIRECT("ИсходныеДанные!$"&amp;$K$4&amp;"$2:$"&amp;$K$4&amp;"$50000"),$B3558&amp;"#"&amp;S$6,INDIRECT("ИсходныеДанные!$J$2:$J$50000")),0)</f>
        <v>0</v>
      </c>
      <c r="T3558" s="3">
        <f ca="1">IF($B3558&lt;&gt;"",SUMIF(INDIRECT("ИсходныеДанные!$"&amp;$K$4&amp;"$2:$"&amp;$K$4&amp;"$50000"),$B3558&amp;"#"&amp;T$6,INDIRECT("ИсходныеДанные!$J$2:$J$50000")),0)</f>
        <v>0</v>
      </c>
      <c r="U3558" s="3">
        <f ca="1">IF($B3558&lt;&gt;"",SUMIF(INDIRECT("ИсходныеДанные!$"&amp;$K$4&amp;"$2:$"&amp;$K$4&amp;"$50000"),$B3558&amp;"#"&amp;U$6,INDIRECT("ИсходныеДанные!$J$2:$J$50000")),0)</f>
        <v>0</v>
      </c>
      <c r="V3558" s="3">
        <f ca="1">IF($B3558&lt;&gt;"",SUMIF(INDIRECT("ИсходныеДанные!$"&amp;$K$4&amp;"$2:$"&amp;$K$4&amp;"$50000"),$B3558&amp;"#"&amp;V$6,INDIRECT("ИсходныеДанные!$J$2:$J$50000")),0)</f>
        <v>0</v>
      </c>
      <c r="W3558" s="16" t="e">
        <f ca="1">SUM(K3558:V3558)/Пофамильно!$R$1</f>
        <v>#DIV/0!</v>
      </c>
    </row>
    <row r="3559" spans="1:23" x14ac:dyDescent="0.25">
      <c r="A3559" s="10" t="str">
        <f t="shared" ca="1" si="57"/>
        <v>delete</v>
      </c>
      <c r="B3559" s="16" cm="1">
        <f t="array" aca="1" ref="B3559" ca="1">INDIRECT("УникальныеСписки!D"&amp;ROW()-$L$4)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14"/>
      <c r="G3559" s="81" t="str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84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84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84" t="str" cm="1">
        <f t="array" aca="1" ref="J3559" ca="1">_xlfn.XLOOKUP($B3559,INDIRECT(SUBSTITUTE("ИсходныеДанные!$где$2:$где$50000","где",$B$4)),INDIRECT(SUBSTITUTE("ИсходныеДанные!$что$2:$что$50000","что",J$4)),"",0,1)</f>
        <v/>
      </c>
      <c r="K3559" s="3">
        <f ca="1">IF($B3559&lt;&gt;"",SUMIF(INDIRECT("ИсходныеДанные!$"&amp;$K$4&amp;"$2:$"&amp;$K$4&amp;"$50000"),$B3559&amp;"#"&amp;K$6,INDIRECT("ИсходныеДанные!$J$2:$J$50000")),0)</f>
        <v>0</v>
      </c>
      <c r="L3559" s="3">
        <f ca="1">IF($B3559&lt;&gt;"",SUMIF(INDIRECT("ИсходныеДанные!$"&amp;$K$4&amp;"$2:$"&amp;$K$4&amp;"$50000"),$B3559&amp;"#"&amp;L$6,INDIRECT("ИсходныеДанные!$J$2:$J$50000")),0)</f>
        <v>0</v>
      </c>
      <c r="M3559" s="3">
        <f ca="1">IF($B3559&lt;&gt;"",SUMIF(INDIRECT("ИсходныеДанные!$"&amp;$K$4&amp;"$2:$"&amp;$K$4&amp;"$50000"),$B3559&amp;"#"&amp;M$6,INDIRECT("ИсходныеДанные!$J$2:$J$50000")),0)</f>
        <v>0</v>
      </c>
      <c r="N3559" s="3">
        <f ca="1">IF($B3559&lt;&gt;"",SUMIF(INDIRECT("ИсходныеДанные!$"&amp;$K$4&amp;"$2:$"&amp;$K$4&amp;"$50000"),$B3559&amp;"#"&amp;N$6,INDIRECT("ИсходныеДанные!$J$2:$J$50000")),0)</f>
        <v>0</v>
      </c>
      <c r="O3559" s="3">
        <f ca="1">IF($B3559&lt;&gt;"",SUMIF(INDIRECT("ИсходныеДанные!$"&amp;$K$4&amp;"$2:$"&amp;$K$4&amp;"$50000"),$B3559&amp;"#"&amp;O$6,INDIRECT("ИсходныеДанные!$J$2:$J$50000")),0)</f>
        <v>0</v>
      </c>
      <c r="P3559" s="3">
        <f ca="1">IF($B3559&lt;&gt;"",SUMIF(INDIRECT("ИсходныеДанные!$"&amp;$K$4&amp;"$2:$"&amp;$K$4&amp;"$50000"),$B3559&amp;"#"&amp;P$6,INDIRECT("ИсходныеДанные!$J$2:$J$50000")),0)</f>
        <v>0</v>
      </c>
      <c r="Q3559" s="3">
        <f ca="1">IF($B3559&lt;&gt;"",SUMIF(INDIRECT("ИсходныеДанные!$"&amp;$K$4&amp;"$2:$"&amp;$K$4&amp;"$50000"),$B3559&amp;"#"&amp;Q$6,INDIRECT("ИсходныеДанные!$J$2:$J$50000")),0)</f>
        <v>0</v>
      </c>
      <c r="R3559" s="3">
        <f ca="1">IF($B3559&lt;&gt;"",SUMIF(INDIRECT("ИсходныеДанные!$"&amp;$K$4&amp;"$2:$"&amp;$K$4&amp;"$50000"),$B3559&amp;"#"&amp;R$6,INDIRECT("ИсходныеДанные!$J$2:$J$50000")),0)</f>
        <v>0</v>
      </c>
      <c r="S3559" s="3">
        <f ca="1">IF($B3559&lt;&gt;"",SUMIF(INDIRECT("ИсходныеДанные!$"&amp;$K$4&amp;"$2:$"&amp;$K$4&amp;"$50000"),$B3559&amp;"#"&amp;S$6,INDIRECT("ИсходныеДанные!$J$2:$J$50000")),0)</f>
        <v>0</v>
      </c>
      <c r="T3559" s="3">
        <f ca="1">IF($B3559&lt;&gt;"",SUMIF(INDIRECT("ИсходныеДанные!$"&amp;$K$4&amp;"$2:$"&amp;$K$4&amp;"$50000"),$B3559&amp;"#"&amp;T$6,INDIRECT("ИсходныеДанные!$J$2:$J$50000")),0)</f>
        <v>0</v>
      </c>
      <c r="U3559" s="3">
        <f ca="1">IF($B3559&lt;&gt;"",SUMIF(INDIRECT("ИсходныеДанные!$"&amp;$K$4&amp;"$2:$"&amp;$K$4&amp;"$50000"),$B3559&amp;"#"&amp;U$6,INDIRECT("ИсходныеДанные!$J$2:$J$50000")),0)</f>
        <v>0</v>
      </c>
      <c r="V3559" s="3">
        <f ca="1">IF($B3559&lt;&gt;"",SUMIF(INDIRECT("ИсходныеДанные!$"&amp;$K$4&amp;"$2:$"&amp;$K$4&amp;"$50000"),$B3559&amp;"#"&amp;V$6,INDIRECT("ИсходныеДанные!$J$2:$J$50000")),0)</f>
        <v>0</v>
      </c>
      <c r="W3559" s="16" t="e">
        <f ca="1">SUM(K3559:V3559)/Пофамильно!$R$1</f>
        <v>#DIV/0!</v>
      </c>
    </row>
    <row r="3560" spans="1:23" x14ac:dyDescent="0.25">
      <c r="A3560" s="10" t="str">
        <f t="shared" ca="1" si="57"/>
        <v>delete</v>
      </c>
      <c r="B3560" s="16" cm="1">
        <f t="array" aca="1" ref="B3560" ca="1">INDIRECT("УникальныеСписки!D"&amp;ROW()-$L$4)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14"/>
      <c r="G3560" s="81" t="str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84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84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84" t="str" cm="1">
        <f t="array" aca="1" ref="J3560" ca="1">_xlfn.XLOOKUP($B3560,INDIRECT(SUBSTITUTE("ИсходныеДанные!$где$2:$где$50000","где",$B$4)),INDIRECT(SUBSTITUTE("ИсходныеДанные!$что$2:$что$50000","что",J$4)),"",0,1)</f>
        <v/>
      </c>
      <c r="K3560" s="3">
        <f ca="1">IF($B3560&lt;&gt;"",SUMIF(INDIRECT("ИсходныеДанные!$"&amp;$K$4&amp;"$2:$"&amp;$K$4&amp;"$50000"),$B3560&amp;"#"&amp;K$6,INDIRECT("ИсходныеДанные!$J$2:$J$50000")),0)</f>
        <v>0</v>
      </c>
      <c r="L3560" s="3">
        <f ca="1">IF($B3560&lt;&gt;"",SUMIF(INDIRECT("ИсходныеДанные!$"&amp;$K$4&amp;"$2:$"&amp;$K$4&amp;"$50000"),$B3560&amp;"#"&amp;L$6,INDIRECT("ИсходныеДанные!$J$2:$J$50000")),0)</f>
        <v>0</v>
      </c>
      <c r="M3560" s="3">
        <f ca="1">IF($B3560&lt;&gt;"",SUMIF(INDIRECT("ИсходныеДанные!$"&amp;$K$4&amp;"$2:$"&amp;$K$4&amp;"$50000"),$B3560&amp;"#"&amp;M$6,INDIRECT("ИсходныеДанные!$J$2:$J$50000")),0)</f>
        <v>0</v>
      </c>
      <c r="N3560" s="3">
        <f ca="1">IF($B3560&lt;&gt;"",SUMIF(INDIRECT("ИсходныеДанные!$"&amp;$K$4&amp;"$2:$"&amp;$K$4&amp;"$50000"),$B3560&amp;"#"&amp;N$6,INDIRECT("ИсходныеДанные!$J$2:$J$50000")),0)</f>
        <v>0</v>
      </c>
      <c r="O3560" s="3">
        <f ca="1">IF($B3560&lt;&gt;"",SUMIF(INDIRECT("ИсходныеДанные!$"&amp;$K$4&amp;"$2:$"&amp;$K$4&amp;"$50000"),$B3560&amp;"#"&amp;O$6,INDIRECT("ИсходныеДанные!$J$2:$J$50000")),0)</f>
        <v>0</v>
      </c>
      <c r="P3560" s="3">
        <f ca="1">IF($B3560&lt;&gt;"",SUMIF(INDIRECT("ИсходныеДанные!$"&amp;$K$4&amp;"$2:$"&amp;$K$4&amp;"$50000"),$B3560&amp;"#"&amp;P$6,INDIRECT("ИсходныеДанные!$J$2:$J$50000")),0)</f>
        <v>0</v>
      </c>
      <c r="Q3560" s="3">
        <f ca="1">IF($B3560&lt;&gt;"",SUMIF(INDIRECT("ИсходныеДанные!$"&amp;$K$4&amp;"$2:$"&amp;$K$4&amp;"$50000"),$B3560&amp;"#"&amp;Q$6,INDIRECT("ИсходныеДанные!$J$2:$J$50000")),0)</f>
        <v>0</v>
      </c>
      <c r="R3560" s="3">
        <f ca="1">IF($B3560&lt;&gt;"",SUMIF(INDIRECT("ИсходныеДанные!$"&amp;$K$4&amp;"$2:$"&amp;$K$4&amp;"$50000"),$B3560&amp;"#"&amp;R$6,INDIRECT("ИсходныеДанные!$J$2:$J$50000")),0)</f>
        <v>0</v>
      </c>
      <c r="S3560" s="3">
        <f ca="1">IF($B3560&lt;&gt;"",SUMIF(INDIRECT("ИсходныеДанные!$"&amp;$K$4&amp;"$2:$"&amp;$K$4&amp;"$50000"),$B3560&amp;"#"&amp;S$6,INDIRECT("ИсходныеДанные!$J$2:$J$50000")),0)</f>
        <v>0</v>
      </c>
      <c r="T3560" s="3">
        <f ca="1">IF($B3560&lt;&gt;"",SUMIF(INDIRECT("ИсходныеДанные!$"&amp;$K$4&amp;"$2:$"&amp;$K$4&amp;"$50000"),$B3560&amp;"#"&amp;T$6,INDIRECT("ИсходныеДанные!$J$2:$J$50000")),0)</f>
        <v>0</v>
      </c>
      <c r="U3560" s="3">
        <f ca="1">IF($B3560&lt;&gt;"",SUMIF(INDIRECT("ИсходныеДанные!$"&amp;$K$4&amp;"$2:$"&amp;$K$4&amp;"$50000"),$B3560&amp;"#"&amp;U$6,INDIRECT("ИсходныеДанные!$J$2:$J$50000")),0)</f>
        <v>0</v>
      </c>
      <c r="V3560" s="3">
        <f ca="1">IF($B3560&lt;&gt;"",SUMIF(INDIRECT("ИсходныеДанные!$"&amp;$K$4&amp;"$2:$"&amp;$K$4&amp;"$50000"),$B3560&amp;"#"&amp;V$6,INDIRECT("ИсходныеДанные!$J$2:$J$50000")),0)</f>
        <v>0</v>
      </c>
      <c r="W3560" s="16" t="e">
        <f ca="1">SUM(K3560:V3560)/Пофамильно!$R$1</f>
        <v>#DIV/0!</v>
      </c>
    </row>
    <row r="3561" spans="1:23" x14ac:dyDescent="0.25">
      <c r="A3561" s="10" t="str">
        <f t="shared" ca="1" si="57"/>
        <v>delete</v>
      </c>
      <c r="B3561" s="16" cm="1">
        <f t="array" aca="1" ref="B3561" ca="1">INDIRECT("УникальныеСписки!D"&amp;ROW()-$L$4)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14"/>
      <c r="G3561" s="81" t="str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84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84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84" t="str" cm="1">
        <f t="array" aca="1" ref="J3561" ca="1">_xlfn.XLOOKUP($B3561,INDIRECT(SUBSTITUTE("ИсходныеДанные!$где$2:$где$50000","где",$B$4)),INDIRECT(SUBSTITUTE("ИсходныеДанные!$что$2:$что$50000","что",J$4)),"",0,1)</f>
        <v/>
      </c>
      <c r="K3561" s="3">
        <f ca="1">IF($B3561&lt;&gt;"",SUMIF(INDIRECT("ИсходныеДанные!$"&amp;$K$4&amp;"$2:$"&amp;$K$4&amp;"$50000"),$B3561&amp;"#"&amp;K$6,INDIRECT("ИсходныеДанные!$J$2:$J$50000")),0)</f>
        <v>0</v>
      </c>
      <c r="L3561" s="3">
        <f ca="1">IF($B3561&lt;&gt;"",SUMIF(INDIRECT("ИсходныеДанные!$"&amp;$K$4&amp;"$2:$"&amp;$K$4&amp;"$50000"),$B3561&amp;"#"&amp;L$6,INDIRECT("ИсходныеДанные!$J$2:$J$50000")),0)</f>
        <v>0</v>
      </c>
      <c r="M3561" s="3">
        <f ca="1">IF($B3561&lt;&gt;"",SUMIF(INDIRECT("ИсходныеДанные!$"&amp;$K$4&amp;"$2:$"&amp;$K$4&amp;"$50000"),$B3561&amp;"#"&amp;M$6,INDIRECT("ИсходныеДанные!$J$2:$J$50000")),0)</f>
        <v>0</v>
      </c>
      <c r="N3561" s="3">
        <f ca="1">IF($B3561&lt;&gt;"",SUMIF(INDIRECT("ИсходныеДанные!$"&amp;$K$4&amp;"$2:$"&amp;$K$4&amp;"$50000"),$B3561&amp;"#"&amp;N$6,INDIRECT("ИсходныеДанные!$J$2:$J$50000")),0)</f>
        <v>0</v>
      </c>
      <c r="O3561" s="3">
        <f ca="1">IF($B3561&lt;&gt;"",SUMIF(INDIRECT("ИсходныеДанные!$"&amp;$K$4&amp;"$2:$"&amp;$K$4&amp;"$50000"),$B3561&amp;"#"&amp;O$6,INDIRECT("ИсходныеДанные!$J$2:$J$50000")),0)</f>
        <v>0</v>
      </c>
      <c r="P3561" s="3">
        <f ca="1">IF($B3561&lt;&gt;"",SUMIF(INDIRECT("ИсходныеДанные!$"&amp;$K$4&amp;"$2:$"&amp;$K$4&amp;"$50000"),$B3561&amp;"#"&amp;P$6,INDIRECT("ИсходныеДанные!$J$2:$J$50000")),0)</f>
        <v>0</v>
      </c>
      <c r="Q3561" s="3">
        <f ca="1">IF($B3561&lt;&gt;"",SUMIF(INDIRECT("ИсходныеДанные!$"&amp;$K$4&amp;"$2:$"&amp;$K$4&amp;"$50000"),$B3561&amp;"#"&amp;Q$6,INDIRECT("ИсходныеДанные!$J$2:$J$50000")),0)</f>
        <v>0</v>
      </c>
      <c r="R3561" s="3">
        <f ca="1">IF($B3561&lt;&gt;"",SUMIF(INDIRECT("ИсходныеДанные!$"&amp;$K$4&amp;"$2:$"&amp;$K$4&amp;"$50000"),$B3561&amp;"#"&amp;R$6,INDIRECT("ИсходныеДанные!$J$2:$J$50000")),0)</f>
        <v>0</v>
      </c>
      <c r="S3561" s="3">
        <f ca="1">IF($B3561&lt;&gt;"",SUMIF(INDIRECT("ИсходныеДанные!$"&amp;$K$4&amp;"$2:$"&amp;$K$4&amp;"$50000"),$B3561&amp;"#"&amp;S$6,INDIRECT("ИсходныеДанные!$J$2:$J$50000")),0)</f>
        <v>0</v>
      </c>
      <c r="T3561" s="3">
        <f ca="1">IF($B3561&lt;&gt;"",SUMIF(INDIRECT("ИсходныеДанные!$"&amp;$K$4&amp;"$2:$"&amp;$K$4&amp;"$50000"),$B3561&amp;"#"&amp;T$6,INDIRECT("ИсходныеДанные!$J$2:$J$50000")),0)</f>
        <v>0</v>
      </c>
      <c r="U3561" s="3">
        <f ca="1">IF($B3561&lt;&gt;"",SUMIF(INDIRECT("ИсходныеДанные!$"&amp;$K$4&amp;"$2:$"&amp;$K$4&amp;"$50000"),$B3561&amp;"#"&amp;U$6,INDIRECT("ИсходныеДанные!$J$2:$J$50000")),0)</f>
        <v>0</v>
      </c>
      <c r="V3561" s="3">
        <f ca="1">IF($B3561&lt;&gt;"",SUMIF(INDIRECT("ИсходныеДанные!$"&amp;$K$4&amp;"$2:$"&amp;$K$4&amp;"$50000"),$B3561&amp;"#"&amp;V$6,INDIRECT("ИсходныеДанные!$J$2:$J$50000")),0)</f>
        <v>0</v>
      </c>
      <c r="W3561" s="16" t="e">
        <f ca="1">SUM(K3561:V3561)/Пофамильно!$R$1</f>
        <v>#DIV/0!</v>
      </c>
    </row>
    <row r="3562" spans="1:23" x14ac:dyDescent="0.25">
      <c r="A3562" s="10" t="str">
        <f t="shared" ca="1" si="57"/>
        <v>delete</v>
      </c>
      <c r="B3562" s="16" cm="1">
        <f t="array" aca="1" ref="B3562" ca="1">INDIRECT("УникальныеСписки!D"&amp;ROW()-$L$4)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14"/>
      <c r="G3562" s="81" t="str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84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84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84" t="str" cm="1">
        <f t="array" aca="1" ref="J3562" ca="1">_xlfn.XLOOKUP($B3562,INDIRECT(SUBSTITUTE("ИсходныеДанные!$где$2:$где$50000","где",$B$4)),INDIRECT(SUBSTITUTE("ИсходныеДанные!$что$2:$что$50000","что",J$4)),"",0,1)</f>
        <v/>
      </c>
      <c r="K3562" s="3">
        <f ca="1">IF($B3562&lt;&gt;"",SUMIF(INDIRECT("ИсходныеДанные!$"&amp;$K$4&amp;"$2:$"&amp;$K$4&amp;"$50000"),$B3562&amp;"#"&amp;K$6,INDIRECT("ИсходныеДанные!$J$2:$J$50000")),0)</f>
        <v>0</v>
      </c>
      <c r="L3562" s="3">
        <f ca="1">IF($B3562&lt;&gt;"",SUMIF(INDIRECT("ИсходныеДанные!$"&amp;$K$4&amp;"$2:$"&amp;$K$4&amp;"$50000"),$B3562&amp;"#"&amp;L$6,INDIRECT("ИсходныеДанные!$J$2:$J$50000")),0)</f>
        <v>0</v>
      </c>
      <c r="M3562" s="3">
        <f ca="1">IF($B3562&lt;&gt;"",SUMIF(INDIRECT("ИсходныеДанные!$"&amp;$K$4&amp;"$2:$"&amp;$K$4&amp;"$50000"),$B3562&amp;"#"&amp;M$6,INDIRECT("ИсходныеДанные!$J$2:$J$50000")),0)</f>
        <v>0</v>
      </c>
      <c r="N3562" s="3">
        <f ca="1">IF($B3562&lt;&gt;"",SUMIF(INDIRECT("ИсходныеДанные!$"&amp;$K$4&amp;"$2:$"&amp;$K$4&amp;"$50000"),$B3562&amp;"#"&amp;N$6,INDIRECT("ИсходныеДанные!$J$2:$J$50000")),0)</f>
        <v>0</v>
      </c>
      <c r="O3562" s="3">
        <f ca="1">IF($B3562&lt;&gt;"",SUMIF(INDIRECT("ИсходныеДанные!$"&amp;$K$4&amp;"$2:$"&amp;$K$4&amp;"$50000"),$B3562&amp;"#"&amp;O$6,INDIRECT("ИсходныеДанные!$J$2:$J$50000")),0)</f>
        <v>0</v>
      </c>
      <c r="P3562" s="3">
        <f ca="1">IF($B3562&lt;&gt;"",SUMIF(INDIRECT("ИсходныеДанные!$"&amp;$K$4&amp;"$2:$"&amp;$K$4&amp;"$50000"),$B3562&amp;"#"&amp;P$6,INDIRECT("ИсходныеДанные!$J$2:$J$50000")),0)</f>
        <v>0</v>
      </c>
      <c r="Q3562" s="3">
        <f ca="1">IF($B3562&lt;&gt;"",SUMIF(INDIRECT("ИсходныеДанные!$"&amp;$K$4&amp;"$2:$"&amp;$K$4&amp;"$50000"),$B3562&amp;"#"&amp;Q$6,INDIRECT("ИсходныеДанные!$J$2:$J$50000")),0)</f>
        <v>0</v>
      </c>
      <c r="R3562" s="3">
        <f ca="1">IF($B3562&lt;&gt;"",SUMIF(INDIRECT("ИсходныеДанные!$"&amp;$K$4&amp;"$2:$"&amp;$K$4&amp;"$50000"),$B3562&amp;"#"&amp;R$6,INDIRECT("ИсходныеДанные!$J$2:$J$50000")),0)</f>
        <v>0</v>
      </c>
      <c r="S3562" s="3">
        <f ca="1">IF($B3562&lt;&gt;"",SUMIF(INDIRECT("ИсходныеДанные!$"&amp;$K$4&amp;"$2:$"&amp;$K$4&amp;"$50000"),$B3562&amp;"#"&amp;S$6,INDIRECT("ИсходныеДанные!$J$2:$J$50000")),0)</f>
        <v>0</v>
      </c>
      <c r="T3562" s="3">
        <f ca="1">IF($B3562&lt;&gt;"",SUMIF(INDIRECT("ИсходныеДанные!$"&amp;$K$4&amp;"$2:$"&amp;$K$4&amp;"$50000"),$B3562&amp;"#"&amp;T$6,INDIRECT("ИсходныеДанные!$J$2:$J$50000")),0)</f>
        <v>0</v>
      </c>
      <c r="U3562" s="3">
        <f ca="1">IF($B3562&lt;&gt;"",SUMIF(INDIRECT("ИсходныеДанные!$"&amp;$K$4&amp;"$2:$"&amp;$K$4&amp;"$50000"),$B3562&amp;"#"&amp;U$6,INDIRECT("ИсходныеДанные!$J$2:$J$50000")),0)</f>
        <v>0</v>
      </c>
      <c r="V3562" s="3">
        <f ca="1">IF($B3562&lt;&gt;"",SUMIF(INDIRECT("ИсходныеДанные!$"&amp;$K$4&amp;"$2:$"&amp;$K$4&amp;"$50000"),$B3562&amp;"#"&amp;V$6,INDIRECT("ИсходныеДанные!$J$2:$J$50000")),0)</f>
        <v>0</v>
      </c>
      <c r="W3562" s="16" t="e">
        <f ca="1">SUM(K3562:V3562)/Пофамильно!$R$1</f>
        <v>#DIV/0!</v>
      </c>
    </row>
    <row r="3563" spans="1:23" x14ac:dyDescent="0.25">
      <c r="A3563" s="10" t="str">
        <f t="shared" ca="1" si="57"/>
        <v>delete</v>
      </c>
      <c r="B3563" s="16" cm="1">
        <f t="array" aca="1" ref="B3563" ca="1">INDIRECT("УникальныеСписки!D"&amp;ROW()-$L$4)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14"/>
      <c r="G3563" s="81" t="str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84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84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84" t="str" cm="1">
        <f t="array" aca="1" ref="J3563" ca="1">_xlfn.XLOOKUP($B3563,INDIRECT(SUBSTITUTE("ИсходныеДанные!$где$2:$где$50000","где",$B$4)),INDIRECT(SUBSTITUTE("ИсходныеДанные!$что$2:$что$50000","что",J$4)),"",0,1)</f>
        <v/>
      </c>
      <c r="K3563" s="3">
        <f ca="1">IF($B3563&lt;&gt;"",SUMIF(INDIRECT("ИсходныеДанные!$"&amp;$K$4&amp;"$2:$"&amp;$K$4&amp;"$50000"),$B3563&amp;"#"&amp;K$6,INDIRECT("ИсходныеДанные!$J$2:$J$50000")),0)</f>
        <v>0</v>
      </c>
      <c r="L3563" s="3">
        <f ca="1">IF($B3563&lt;&gt;"",SUMIF(INDIRECT("ИсходныеДанные!$"&amp;$K$4&amp;"$2:$"&amp;$K$4&amp;"$50000"),$B3563&amp;"#"&amp;L$6,INDIRECT("ИсходныеДанные!$J$2:$J$50000")),0)</f>
        <v>0</v>
      </c>
      <c r="M3563" s="3">
        <f ca="1">IF($B3563&lt;&gt;"",SUMIF(INDIRECT("ИсходныеДанные!$"&amp;$K$4&amp;"$2:$"&amp;$K$4&amp;"$50000"),$B3563&amp;"#"&amp;M$6,INDIRECT("ИсходныеДанные!$J$2:$J$50000")),0)</f>
        <v>0</v>
      </c>
      <c r="N3563" s="3">
        <f ca="1">IF($B3563&lt;&gt;"",SUMIF(INDIRECT("ИсходныеДанные!$"&amp;$K$4&amp;"$2:$"&amp;$K$4&amp;"$50000"),$B3563&amp;"#"&amp;N$6,INDIRECT("ИсходныеДанные!$J$2:$J$50000")),0)</f>
        <v>0</v>
      </c>
      <c r="O3563" s="3">
        <f ca="1">IF($B3563&lt;&gt;"",SUMIF(INDIRECT("ИсходныеДанные!$"&amp;$K$4&amp;"$2:$"&amp;$K$4&amp;"$50000"),$B3563&amp;"#"&amp;O$6,INDIRECT("ИсходныеДанные!$J$2:$J$50000")),0)</f>
        <v>0</v>
      </c>
      <c r="P3563" s="3">
        <f ca="1">IF($B3563&lt;&gt;"",SUMIF(INDIRECT("ИсходныеДанные!$"&amp;$K$4&amp;"$2:$"&amp;$K$4&amp;"$50000"),$B3563&amp;"#"&amp;P$6,INDIRECT("ИсходныеДанные!$J$2:$J$50000")),0)</f>
        <v>0</v>
      </c>
      <c r="Q3563" s="3">
        <f ca="1">IF($B3563&lt;&gt;"",SUMIF(INDIRECT("ИсходныеДанные!$"&amp;$K$4&amp;"$2:$"&amp;$K$4&amp;"$50000"),$B3563&amp;"#"&amp;Q$6,INDIRECT("ИсходныеДанные!$J$2:$J$50000")),0)</f>
        <v>0</v>
      </c>
      <c r="R3563" s="3">
        <f ca="1">IF($B3563&lt;&gt;"",SUMIF(INDIRECT("ИсходныеДанные!$"&amp;$K$4&amp;"$2:$"&amp;$K$4&amp;"$50000"),$B3563&amp;"#"&amp;R$6,INDIRECT("ИсходныеДанные!$J$2:$J$50000")),0)</f>
        <v>0</v>
      </c>
      <c r="S3563" s="3">
        <f ca="1">IF($B3563&lt;&gt;"",SUMIF(INDIRECT("ИсходныеДанные!$"&amp;$K$4&amp;"$2:$"&amp;$K$4&amp;"$50000"),$B3563&amp;"#"&amp;S$6,INDIRECT("ИсходныеДанные!$J$2:$J$50000")),0)</f>
        <v>0</v>
      </c>
      <c r="T3563" s="3">
        <f ca="1">IF($B3563&lt;&gt;"",SUMIF(INDIRECT("ИсходныеДанные!$"&amp;$K$4&amp;"$2:$"&amp;$K$4&amp;"$50000"),$B3563&amp;"#"&amp;T$6,INDIRECT("ИсходныеДанные!$J$2:$J$50000")),0)</f>
        <v>0</v>
      </c>
      <c r="U3563" s="3">
        <f ca="1">IF($B3563&lt;&gt;"",SUMIF(INDIRECT("ИсходныеДанные!$"&amp;$K$4&amp;"$2:$"&amp;$K$4&amp;"$50000"),$B3563&amp;"#"&amp;U$6,INDIRECT("ИсходныеДанные!$J$2:$J$50000")),0)</f>
        <v>0</v>
      </c>
      <c r="V3563" s="3">
        <f ca="1">IF($B3563&lt;&gt;"",SUMIF(INDIRECT("ИсходныеДанные!$"&amp;$K$4&amp;"$2:$"&amp;$K$4&amp;"$50000"),$B3563&amp;"#"&amp;V$6,INDIRECT("ИсходныеДанные!$J$2:$J$50000")),0)</f>
        <v>0</v>
      </c>
      <c r="W3563" s="16" t="e">
        <f ca="1">SUM(K3563:V3563)/Пофамильно!$R$1</f>
        <v>#DIV/0!</v>
      </c>
    </row>
    <row r="3564" spans="1:23" x14ac:dyDescent="0.25">
      <c r="A3564" s="10" t="str">
        <f t="shared" ca="1" si="57"/>
        <v>delete</v>
      </c>
      <c r="B3564" s="16" cm="1">
        <f t="array" aca="1" ref="B3564" ca="1">INDIRECT("УникальныеСписки!D"&amp;ROW()-$L$4)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14"/>
      <c r="G3564" s="81" t="str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84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84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84" t="str" cm="1">
        <f t="array" aca="1" ref="J3564" ca="1">_xlfn.XLOOKUP($B3564,INDIRECT(SUBSTITUTE("ИсходныеДанные!$где$2:$где$50000","где",$B$4)),INDIRECT(SUBSTITUTE("ИсходныеДанные!$что$2:$что$50000","что",J$4)),"",0,1)</f>
        <v/>
      </c>
      <c r="K3564" s="3">
        <f ca="1">IF($B3564&lt;&gt;"",SUMIF(INDIRECT("ИсходныеДанные!$"&amp;$K$4&amp;"$2:$"&amp;$K$4&amp;"$50000"),$B3564&amp;"#"&amp;K$6,INDIRECT("ИсходныеДанные!$J$2:$J$50000")),0)</f>
        <v>0</v>
      </c>
      <c r="L3564" s="3">
        <f ca="1">IF($B3564&lt;&gt;"",SUMIF(INDIRECT("ИсходныеДанные!$"&amp;$K$4&amp;"$2:$"&amp;$K$4&amp;"$50000"),$B3564&amp;"#"&amp;L$6,INDIRECT("ИсходныеДанные!$J$2:$J$50000")),0)</f>
        <v>0</v>
      </c>
      <c r="M3564" s="3">
        <f ca="1">IF($B3564&lt;&gt;"",SUMIF(INDIRECT("ИсходныеДанные!$"&amp;$K$4&amp;"$2:$"&amp;$K$4&amp;"$50000"),$B3564&amp;"#"&amp;M$6,INDIRECT("ИсходныеДанные!$J$2:$J$50000")),0)</f>
        <v>0</v>
      </c>
      <c r="N3564" s="3">
        <f ca="1">IF($B3564&lt;&gt;"",SUMIF(INDIRECT("ИсходныеДанные!$"&amp;$K$4&amp;"$2:$"&amp;$K$4&amp;"$50000"),$B3564&amp;"#"&amp;N$6,INDIRECT("ИсходныеДанные!$J$2:$J$50000")),0)</f>
        <v>0</v>
      </c>
      <c r="O3564" s="3">
        <f ca="1">IF($B3564&lt;&gt;"",SUMIF(INDIRECT("ИсходныеДанные!$"&amp;$K$4&amp;"$2:$"&amp;$K$4&amp;"$50000"),$B3564&amp;"#"&amp;O$6,INDIRECT("ИсходныеДанные!$J$2:$J$50000")),0)</f>
        <v>0</v>
      </c>
      <c r="P3564" s="3">
        <f ca="1">IF($B3564&lt;&gt;"",SUMIF(INDIRECT("ИсходныеДанные!$"&amp;$K$4&amp;"$2:$"&amp;$K$4&amp;"$50000"),$B3564&amp;"#"&amp;P$6,INDIRECT("ИсходныеДанные!$J$2:$J$50000")),0)</f>
        <v>0</v>
      </c>
      <c r="Q3564" s="3">
        <f ca="1">IF($B3564&lt;&gt;"",SUMIF(INDIRECT("ИсходныеДанные!$"&amp;$K$4&amp;"$2:$"&amp;$K$4&amp;"$50000"),$B3564&amp;"#"&amp;Q$6,INDIRECT("ИсходныеДанные!$J$2:$J$50000")),0)</f>
        <v>0</v>
      </c>
      <c r="R3564" s="3">
        <f ca="1">IF($B3564&lt;&gt;"",SUMIF(INDIRECT("ИсходныеДанные!$"&amp;$K$4&amp;"$2:$"&amp;$K$4&amp;"$50000"),$B3564&amp;"#"&amp;R$6,INDIRECT("ИсходныеДанные!$J$2:$J$50000")),0)</f>
        <v>0</v>
      </c>
      <c r="S3564" s="3">
        <f ca="1">IF($B3564&lt;&gt;"",SUMIF(INDIRECT("ИсходныеДанные!$"&amp;$K$4&amp;"$2:$"&amp;$K$4&amp;"$50000"),$B3564&amp;"#"&amp;S$6,INDIRECT("ИсходныеДанные!$J$2:$J$50000")),0)</f>
        <v>0</v>
      </c>
      <c r="T3564" s="3">
        <f ca="1">IF($B3564&lt;&gt;"",SUMIF(INDIRECT("ИсходныеДанные!$"&amp;$K$4&amp;"$2:$"&amp;$K$4&amp;"$50000"),$B3564&amp;"#"&amp;T$6,INDIRECT("ИсходныеДанные!$J$2:$J$50000")),0)</f>
        <v>0</v>
      </c>
      <c r="U3564" s="3">
        <f ca="1">IF($B3564&lt;&gt;"",SUMIF(INDIRECT("ИсходныеДанные!$"&amp;$K$4&amp;"$2:$"&amp;$K$4&amp;"$50000"),$B3564&amp;"#"&amp;U$6,INDIRECT("ИсходныеДанные!$J$2:$J$50000")),0)</f>
        <v>0</v>
      </c>
      <c r="V3564" s="3">
        <f ca="1">IF($B3564&lt;&gt;"",SUMIF(INDIRECT("ИсходныеДанные!$"&amp;$K$4&amp;"$2:$"&amp;$K$4&amp;"$50000"),$B3564&amp;"#"&amp;V$6,INDIRECT("ИсходныеДанные!$J$2:$J$50000")),0)</f>
        <v>0</v>
      </c>
      <c r="W3564" s="16" t="e">
        <f ca="1">SUM(K3564:V3564)/Пофамильно!$R$1</f>
        <v>#DIV/0!</v>
      </c>
    </row>
    <row r="3565" spans="1:23" x14ac:dyDescent="0.25">
      <c r="A3565" s="10" t="str">
        <f t="shared" ca="1" si="57"/>
        <v>delete</v>
      </c>
      <c r="B3565" s="16" cm="1">
        <f t="array" aca="1" ref="B3565" ca="1">INDIRECT("УникальныеСписки!D"&amp;ROW()-$L$4)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14"/>
      <c r="G3565" s="81" t="str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84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84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84" t="str" cm="1">
        <f t="array" aca="1" ref="J3565" ca="1">_xlfn.XLOOKUP($B3565,INDIRECT(SUBSTITUTE("ИсходныеДанные!$где$2:$где$50000","где",$B$4)),INDIRECT(SUBSTITUTE("ИсходныеДанные!$что$2:$что$50000","что",J$4)),"",0,1)</f>
        <v/>
      </c>
      <c r="K3565" s="3">
        <f ca="1">IF($B3565&lt;&gt;"",SUMIF(INDIRECT("ИсходныеДанные!$"&amp;$K$4&amp;"$2:$"&amp;$K$4&amp;"$50000"),$B3565&amp;"#"&amp;K$6,INDIRECT("ИсходныеДанные!$J$2:$J$50000")),0)</f>
        <v>0</v>
      </c>
      <c r="L3565" s="3">
        <f ca="1">IF($B3565&lt;&gt;"",SUMIF(INDIRECT("ИсходныеДанные!$"&amp;$K$4&amp;"$2:$"&amp;$K$4&amp;"$50000"),$B3565&amp;"#"&amp;L$6,INDIRECT("ИсходныеДанные!$J$2:$J$50000")),0)</f>
        <v>0</v>
      </c>
      <c r="M3565" s="3">
        <f ca="1">IF($B3565&lt;&gt;"",SUMIF(INDIRECT("ИсходныеДанные!$"&amp;$K$4&amp;"$2:$"&amp;$K$4&amp;"$50000"),$B3565&amp;"#"&amp;M$6,INDIRECT("ИсходныеДанные!$J$2:$J$50000")),0)</f>
        <v>0</v>
      </c>
      <c r="N3565" s="3">
        <f ca="1">IF($B3565&lt;&gt;"",SUMIF(INDIRECT("ИсходныеДанные!$"&amp;$K$4&amp;"$2:$"&amp;$K$4&amp;"$50000"),$B3565&amp;"#"&amp;N$6,INDIRECT("ИсходныеДанные!$J$2:$J$50000")),0)</f>
        <v>0</v>
      </c>
      <c r="O3565" s="3">
        <f ca="1">IF($B3565&lt;&gt;"",SUMIF(INDIRECT("ИсходныеДанные!$"&amp;$K$4&amp;"$2:$"&amp;$K$4&amp;"$50000"),$B3565&amp;"#"&amp;O$6,INDIRECT("ИсходныеДанные!$J$2:$J$50000")),0)</f>
        <v>0</v>
      </c>
      <c r="P3565" s="3">
        <f ca="1">IF($B3565&lt;&gt;"",SUMIF(INDIRECT("ИсходныеДанные!$"&amp;$K$4&amp;"$2:$"&amp;$K$4&amp;"$50000"),$B3565&amp;"#"&amp;P$6,INDIRECT("ИсходныеДанные!$J$2:$J$50000")),0)</f>
        <v>0</v>
      </c>
      <c r="Q3565" s="3">
        <f ca="1">IF($B3565&lt;&gt;"",SUMIF(INDIRECT("ИсходныеДанные!$"&amp;$K$4&amp;"$2:$"&amp;$K$4&amp;"$50000"),$B3565&amp;"#"&amp;Q$6,INDIRECT("ИсходныеДанные!$J$2:$J$50000")),0)</f>
        <v>0</v>
      </c>
      <c r="R3565" s="3">
        <f ca="1">IF($B3565&lt;&gt;"",SUMIF(INDIRECT("ИсходныеДанные!$"&amp;$K$4&amp;"$2:$"&amp;$K$4&amp;"$50000"),$B3565&amp;"#"&amp;R$6,INDIRECT("ИсходныеДанные!$J$2:$J$50000")),0)</f>
        <v>0</v>
      </c>
      <c r="S3565" s="3">
        <f ca="1">IF($B3565&lt;&gt;"",SUMIF(INDIRECT("ИсходныеДанные!$"&amp;$K$4&amp;"$2:$"&amp;$K$4&amp;"$50000"),$B3565&amp;"#"&amp;S$6,INDIRECT("ИсходныеДанные!$J$2:$J$50000")),0)</f>
        <v>0</v>
      </c>
      <c r="T3565" s="3">
        <f ca="1">IF($B3565&lt;&gt;"",SUMIF(INDIRECT("ИсходныеДанные!$"&amp;$K$4&amp;"$2:$"&amp;$K$4&amp;"$50000"),$B3565&amp;"#"&amp;T$6,INDIRECT("ИсходныеДанные!$J$2:$J$50000")),0)</f>
        <v>0</v>
      </c>
      <c r="U3565" s="3">
        <f ca="1">IF($B3565&lt;&gt;"",SUMIF(INDIRECT("ИсходныеДанные!$"&amp;$K$4&amp;"$2:$"&amp;$K$4&amp;"$50000"),$B3565&amp;"#"&amp;U$6,INDIRECT("ИсходныеДанные!$J$2:$J$50000")),0)</f>
        <v>0</v>
      </c>
      <c r="V3565" s="3">
        <f ca="1">IF($B3565&lt;&gt;"",SUMIF(INDIRECT("ИсходныеДанные!$"&amp;$K$4&amp;"$2:$"&amp;$K$4&amp;"$50000"),$B3565&amp;"#"&amp;V$6,INDIRECT("ИсходныеДанные!$J$2:$J$50000")),0)</f>
        <v>0</v>
      </c>
      <c r="W3565" s="16" t="e">
        <f ca="1">SUM(K3565:V3565)/Пофамильно!$R$1</f>
        <v>#DIV/0!</v>
      </c>
    </row>
    <row r="3566" spans="1:23" x14ac:dyDescent="0.25">
      <c r="A3566" s="10" t="str">
        <f t="shared" ca="1" si="57"/>
        <v>delete</v>
      </c>
      <c r="B3566" s="16" cm="1">
        <f t="array" aca="1" ref="B3566" ca="1">INDIRECT("УникальныеСписки!D"&amp;ROW()-$L$4)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14"/>
      <c r="G3566" s="81" t="str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84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84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84" t="str" cm="1">
        <f t="array" aca="1" ref="J3566" ca="1">_xlfn.XLOOKUP($B3566,INDIRECT(SUBSTITUTE("ИсходныеДанные!$где$2:$где$50000","где",$B$4)),INDIRECT(SUBSTITUTE("ИсходныеДанные!$что$2:$что$50000","что",J$4)),"",0,1)</f>
        <v/>
      </c>
      <c r="K3566" s="3">
        <f ca="1">IF($B3566&lt;&gt;"",SUMIF(INDIRECT("ИсходныеДанные!$"&amp;$K$4&amp;"$2:$"&amp;$K$4&amp;"$50000"),$B3566&amp;"#"&amp;K$6,INDIRECT("ИсходныеДанные!$J$2:$J$50000")),0)</f>
        <v>0</v>
      </c>
      <c r="L3566" s="3">
        <f ca="1">IF($B3566&lt;&gt;"",SUMIF(INDIRECT("ИсходныеДанные!$"&amp;$K$4&amp;"$2:$"&amp;$K$4&amp;"$50000"),$B3566&amp;"#"&amp;L$6,INDIRECT("ИсходныеДанные!$J$2:$J$50000")),0)</f>
        <v>0</v>
      </c>
      <c r="M3566" s="3">
        <f ca="1">IF($B3566&lt;&gt;"",SUMIF(INDIRECT("ИсходныеДанные!$"&amp;$K$4&amp;"$2:$"&amp;$K$4&amp;"$50000"),$B3566&amp;"#"&amp;M$6,INDIRECT("ИсходныеДанные!$J$2:$J$50000")),0)</f>
        <v>0</v>
      </c>
      <c r="N3566" s="3">
        <f ca="1">IF($B3566&lt;&gt;"",SUMIF(INDIRECT("ИсходныеДанные!$"&amp;$K$4&amp;"$2:$"&amp;$K$4&amp;"$50000"),$B3566&amp;"#"&amp;N$6,INDIRECT("ИсходныеДанные!$J$2:$J$50000")),0)</f>
        <v>0</v>
      </c>
      <c r="O3566" s="3">
        <f ca="1">IF($B3566&lt;&gt;"",SUMIF(INDIRECT("ИсходныеДанные!$"&amp;$K$4&amp;"$2:$"&amp;$K$4&amp;"$50000"),$B3566&amp;"#"&amp;O$6,INDIRECT("ИсходныеДанные!$J$2:$J$50000")),0)</f>
        <v>0</v>
      </c>
      <c r="P3566" s="3">
        <f ca="1">IF($B3566&lt;&gt;"",SUMIF(INDIRECT("ИсходныеДанные!$"&amp;$K$4&amp;"$2:$"&amp;$K$4&amp;"$50000"),$B3566&amp;"#"&amp;P$6,INDIRECT("ИсходныеДанные!$J$2:$J$50000")),0)</f>
        <v>0</v>
      </c>
      <c r="Q3566" s="3">
        <f ca="1">IF($B3566&lt;&gt;"",SUMIF(INDIRECT("ИсходныеДанные!$"&amp;$K$4&amp;"$2:$"&amp;$K$4&amp;"$50000"),$B3566&amp;"#"&amp;Q$6,INDIRECT("ИсходныеДанные!$J$2:$J$50000")),0)</f>
        <v>0</v>
      </c>
      <c r="R3566" s="3">
        <f ca="1">IF($B3566&lt;&gt;"",SUMIF(INDIRECT("ИсходныеДанные!$"&amp;$K$4&amp;"$2:$"&amp;$K$4&amp;"$50000"),$B3566&amp;"#"&amp;R$6,INDIRECT("ИсходныеДанные!$J$2:$J$50000")),0)</f>
        <v>0</v>
      </c>
      <c r="S3566" s="3">
        <f ca="1">IF($B3566&lt;&gt;"",SUMIF(INDIRECT("ИсходныеДанные!$"&amp;$K$4&amp;"$2:$"&amp;$K$4&amp;"$50000"),$B3566&amp;"#"&amp;S$6,INDIRECT("ИсходныеДанные!$J$2:$J$50000")),0)</f>
        <v>0</v>
      </c>
      <c r="T3566" s="3">
        <f ca="1">IF($B3566&lt;&gt;"",SUMIF(INDIRECT("ИсходныеДанные!$"&amp;$K$4&amp;"$2:$"&amp;$K$4&amp;"$50000"),$B3566&amp;"#"&amp;T$6,INDIRECT("ИсходныеДанные!$J$2:$J$50000")),0)</f>
        <v>0</v>
      </c>
      <c r="U3566" s="3">
        <f ca="1">IF($B3566&lt;&gt;"",SUMIF(INDIRECT("ИсходныеДанные!$"&amp;$K$4&amp;"$2:$"&amp;$K$4&amp;"$50000"),$B3566&amp;"#"&amp;U$6,INDIRECT("ИсходныеДанные!$J$2:$J$50000")),0)</f>
        <v>0</v>
      </c>
      <c r="V3566" s="3">
        <f ca="1">IF($B3566&lt;&gt;"",SUMIF(INDIRECT("ИсходныеДанные!$"&amp;$K$4&amp;"$2:$"&amp;$K$4&amp;"$50000"),$B3566&amp;"#"&amp;V$6,INDIRECT("ИсходныеДанные!$J$2:$J$50000")),0)</f>
        <v>0</v>
      </c>
      <c r="W3566" s="16" t="e">
        <f ca="1">SUM(K3566:V3566)/Пофамильно!$R$1</f>
        <v>#DIV/0!</v>
      </c>
    </row>
    <row r="3567" spans="1:23" x14ac:dyDescent="0.25">
      <c r="A3567" s="10" t="str">
        <f t="shared" ca="1" si="57"/>
        <v>delete</v>
      </c>
      <c r="B3567" s="16" cm="1">
        <f t="array" aca="1" ref="B3567" ca="1">INDIRECT("УникальныеСписки!D"&amp;ROW()-$L$4)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14"/>
      <c r="G3567" s="81" t="str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84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84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84" t="str" cm="1">
        <f t="array" aca="1" ref="J3567" ca="1">_xlfn.XLOOKUP($B3567,INDIRECT(SUBSTITUTE("ИсходныеДанные!$где$2:$где$50000","где",$B$4)),INDIRECT(SUBSTITUTE("ИсходныеДанные!$что$2:$что$50000","что",J$4)),"",0,1)</f>
        <v/>
      </c>
      <c r="K3567" s="3">
        <f ca="1">IF($B3567&lt;&gt;"",SUMIF(INDIRECT("ИсходныеДанные!$"&amp;$K$4&amp;"$2:$"&amp;$K$4&amp;"$50000"),$B3567&amp;"#"&amp;K$6,INDIRECT("ИсходныеДанные!$J$2:$J$50000")),0)</f>
        <v>0</v>
      </c>
      <c r="L3567" s="3">
        <f ca="1">IF($B3567&lt;&gt;"",SUMIF(INDIRECT("ИсходныеДанные!$"&amp;$K$4&amp;"$2:$"&amp;$K$4&amp;"$50000"),$B3567&amp;"#"&amp;L$6,INDIRECT("ИсходныеДанные!$J$2:$J$50000")),0)</f>
        <v>0</v>
      </c>
      <c r="M3567" s="3">
        <f ca="1">IF($B3567&lt;&gt;"",SUMIF(INDIRECT("ИсходныеДанные!$"&amp;$K$4&amp;"$2:$"&amp;$K$4&amp;"$50000"),$B3567&amp;"#"&amp;M$6,INDIRECT("ИсходныеДанные!$J$2:$J$50000")),0)</f>
        <v>0</v>
      </c>
      <c r="N3567" s="3">
        <f ca="1">IF($B3567&lt;&gt;"",SUMIF(INDIRECT("ИсходныеДанные!$"&amp;$K$4&amp;"$2:$"&amp;$K$4&amp;"$50000"),$B3567&amp;"#"&amp;N$6,INDIRECT("ИсходныеДанные!$J$2:$J$50000")),0)</f>
        <v>0</v>
      </c>
      <c r="O3567" s="3">
        <f ca="1">IF($B3567&lt;&gt;"",SUMIF(INDIRECT("ИсходныеДанные!$"&amp;$K$4&amp;"$2:$"&amp;$K$4&amp;"$50000"),$B3567&amp;"#"&amp;O$6,INDIRECT("ИсходныеДанные!$J$2:$J$50000")),0)</f>
        <v>0</v>
      </c>
      <c r="P3567" s="3">
        <f ca="1">IF($B3567&lt;&gt;"",SUMIF(INDIRECT("ИсходныеДанные!$"&amp;$K$4&amp;"$2:$"&amp;$K$4&amp;"$50000"),$B3567&amp;"#"&amp;P$6,INDIRECT("ИсходныеДанные!$J$2:$J$50000")),0)</f>
        <v>0</v>
      </c>
      <c r="Q3567" s="3">
        <f ca="1">IF($B3567&lt;&gt;"",SUMIF(INDIRECT("ИсходныеДанные!$"&amp;$K$4&amp;"$2:$"&amp;$K$4&amp;"$50000"),$B3567&amp;"#"&amp;Q$6,INDIRECT("ИсходныеДанные!$J$2:$J$50000")),0)</f>
        <v>0</v>
      </c>
      <c r="R3567" s="3">
        <f ca="1">IF($B3567&lt;&gt;"",SUMIF(INDIRECT("ИсходныеДанные!$"&amp;$K$4&amp;"$2:$"&amp;$K$4&amp;"$50000"),$B3567&amp;"#"&amp;R$6,INDIRECT("ИсходныеДанные!$J$2:$J$50000")),0)</f>
        <v>0</v>
      </c>
      <c r="S3567" s="3">
        <f ca="1">IF($B3567&lt;&gt;"",SUMIF(INDIRECT("ИсходныеДанные!$"&amp;$K$4&amp;"$2:$"&amp;$K$4&amp;"$50000"),$B3567&amp;"#"&amp;S$6,INDIRECT("ИсходныеДанные!$J$2:$J$50000")),0)</f>
        <v>0</v>
      </c>
      <c r="T3567" s="3">
        <f ca="1">IF($B3567&lt;&gt;"",SUMIF(INDIRECT("ИсходныеДанные!$"&amp;$K$4&amp;"$2:$"&amp;$K$4&amp;"$50000"),$B3567&amp;"#"&amp;T$6,INDIRECT("ИсходныеДанные!$J$2:$J$50000")),0)</f>
        <v>0</v>
      </c>
      <c r="U3567" s="3">
        <f ca="1">IF($B3567&lt;&gt;"",SUMIF(INDIRECT("ИсходныеДанные!$"&amp;$K$4&amp;"$2:$"&amp;$K$4&amp;"$50000"),$B3567&amp;"#"&amp;U$6,INDIRECT("ИсходныеДанные!$J$2:$J$50000")),0)</f>
        <v>0</v>
      </c>
      <c r="V3567" s="3">
        <f ca="1">IF($B3567&lt;&gt;"",SUMIF(INDIRECT("ИсходныеДанные!$"&amp;$K$4&amp;"$2:$"&amp;$K$4&amp;"$50000"),$B3567&amp;"#"&amp;V$6,INDIRECT("ИсходныеДанные!$J$2:$J$50000")),0)</f>
        <v>0</v>
      </c>
      <c r="W3567" s="16" t="e">
        <f ca="1">SUM(K3567:V3567)/Пофамильно!$R$1</f>
        <v>#DIV/0!</v>
      </c>
    </row>
    <row r="3568" spans="1:23" x14ac:dyDescent="0.25">
      <c r="A3568" s="10" t="str">
        <f t="shared" ca="1" si="57"/>
        <v>delete</v>
      </c>
      <c r="B3568" s="16" cm="1">
        <f t="array" aca="1" ref="B3568" ca="1">INDIRECT("УникальныеСписки!D"&amp;ROW()-$L$4)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14"/>
      <c r="G3568" s="81" t="str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84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84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84" t="str" cm="1">
        <f t="array" aca="1" ref="J3568" ca="1">_xlfn.XLOOKUP($B3568,INDIRECT(SUBSTITUTE("ИсходныеДанные!$где$2:$где$50000","где",$B$4)),INDIRECT(SUBSTITUTE("ИсходныеДанные!$что$2:$что$50000","что",J$4)),"",0,1)</f>
        <v/>
      </c>
      <c r="K3568" s="3">
        <f ca="1">IF($B3568&lt;&gt;"",SUMIF(INDIRECT("ИсходныеДанные!$"&amp;$K$4&amp;"$2:$"&amp;$K$4&amp;"$50000"),$B3568&amp;"#"&amp;K$6,INDIRECT("ИсходныеДанные!$J$2:$J$50000")),0)</f>
        <v>0</v>
      </c>
      <c r="L3568" s="3">
        <f ca="1">IF($B3568&lt;&gt;"",SUMIF(INDIRECT("ИсходныеДанные!$"&amp;$K$4&amp;"$2:$"&amp;$K$4&amp;"$50000"),$B3568&amp;"#"&amp;L$6,INDIRECT("ИсходныеДанные!$J$2:$J$50000")),0)</f>
        <v>0</v>
      </c>
      <c r="M3568" s="3">
        <f ca="1">IF($B3568&lt;&gt;"",SUMIF(INDIRECT("ИсходныеДанные!$"&amp;$K$4&amp;"$2:$"&amp;$K$4&amp;"$50000"),$B3568&amp;"#"&amp;M$6,INDIRECT("ИсходныеДанные!$J$2:$J$50000")),0)</f>
        <v>0</v>
      </c>
      <c r="N3568" s="3">
        <f ca="1">IF($B3568&lt;&gt;"",SUMIF(INDIRECT("ИсходныеДанные!$"&amp;$K$4&amp;"$2:$"&amp;$K$4&amp;"$50000"),$B3568&amp;"#"&amp;N$6,INDIRECT("ИсходныеДанные!$J$2:$J$50000")),0)</f>
        <v>0</v>
      </c>
      <c r="O3568" s="3">
        <f ca="1">IF($B3568&lt;&gt;"",SUMIF(INDIRECT("ИсходныеДанные!$"&amp;$K$4&amp;"$2:$"&amp;$K$4&amp;"$50000"),$B3568&amp;"#"&amp;O$6,INDIRECT("ИсходныеДанные!$J$2:$J$50000")),0)</f>
        <v>0</v>
      </c>
      <c r="P3568" s="3">
        <f ca="1">IF($B3568&lt;&gt;"",SUMIF(INDIRECT("ИсходныеДанные!$"&amp;$K$4&amp;"$2:$"&amp;$K$4&amp;"$50000"),$B3568&amp;"#"&amp;P$6,INDIRECT("ИсходныеДанные!$J$2:$J$50000")),0)</f>
        <v>0</v>
      </c>
      <c r="Q3568" s="3">
        <f ca="1">IF($B3568&lt;&gt;"",SUMIF(INDIRECT("ИсходныеДанные!$"&amp;$K$4&amp;"$2:$"&amp;$K$4&amp;"$50000"),$B3568&amp;"#"&amp;Q$6,INDIRECT("ИсходныеДанные!$J$2:$J$50000")),0)</f>
        <v>0</v>
      </c>
      <c r="R3568" s="3">
        <f ca="1">IF($B3568&lt;&gt;"",SUMIF(INDIRECT("ИсходныеДанные!$"&amp;$K$4&amp;"$2:$"&amp;$K$4&amp;"$50000"),$B3568&amp;"#"&amp;R$6,INDIRECT("ИсходныеДанные!$J$2:$J$50000")),0)</f>
        <v>0</v>
      </c>
      <c r="S3568" s="3">
        <f ca="1">IF($B3568&lt;&gt;"",SUMIF(INDIRECT("ИсходныеДанные!$"&amp;$K$4&amp;"$2:$"&amp;$K$4&amp;"$50000"),$B3568&amp;"#"&amp;S$6,INDIRECT("ИсходныеДанные!$J$2:$J$50000")),0)</f>
        <v>0</v>
      </c>
      <c r="T3568" s="3">
        <f ca="1">IF($B3568&lt;&gt;"",SUMIF(INDIRECT("ИсходныеДанные!$"&amp;$K$4&amp;"$2:$"&amp;$K$4&amp;"$50000"),$B3568&amp;"#"&amp;T$6,INDIRECT("ИсходныеДанные!$J$2:$J$50000")),0)</f>
        <v>0</v>
      </c>
      <c r="U3568" s="3">
        <f ca="1">IF($B3568&lt;&gt;"",SUMIF(INDIRECT("ИсходныеДанные!$"&amp;$K$4&amp;"$2:$"&amp;$K$4&amp;"$50000"),$B3568&amp;"#"&amp;U$6,INDIRECT("ИсходныеДанные!$J$2:$J$50000")),0)</f>
        <v>0</v>
      </c>
      <c r="V3568" s="3">
        <f ca="1">IF($B3568&lt;&gt;"",SUMIF(INDIRECT("ИсходныеДанные!$"&amp;$K$4&amp;"$2:$"&amp;$K$4&amp;"$50000"),$B3568&amp;"#"&amp;V$6,INDIRECT("ИсходныеДанные!$J$2:$J$50000")),0)</f>
        <v>0</v>
      </c>
      <c r="W3568" s="16" t="e">
        <f ca="1">SUM(K3568:V3568)/Пофамильно!$R$1</f>
        <v>#DIV/0!</v>
      </c>
    </row>
    <row r="3569" spans="1:23" x14ac:dyDescent="0.25">
      <c r="A3569" s="10" t="str">
        <f t="shared" ca="1" si="57"/>
        <v>delete</v>
      </c>
      <c r="B3569" s="16" cm="1">
        <f t="array" aca="1" ref="B3569" ca="1">INDIRECT("УникальныеСписки!D"&amp;ROW()-$L$4)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14"/>
      <c r="G3569" s="81" t="str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84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84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84" t="str" cm="1">
        <f t="array" aca="1" ref="J3569" ca="1">_xlfn.XLOOKUP($B3569,INDIRECT(SUBSTITUTE("ИсходныеДанные!$где$2:$где$50000","где",$B$4)),INDIRECT(SUBSTITUTE("ИсходныеДанные!$что$2:$что$50000","что",J$4)),"",0,1)</f>
        <v/>
      </c>
      <c r="K3569" s="3">
        <f ca="1">IF($B3569&lt;&gt;"",SUMIF(INDIRECT("ИсходныеДанные!$"&amp;$K$4&amp;"$2:$"&amp;$K$4&amp;"$50000"),$B3569&amp;"#"&amp;K$6,INDIRECT("ИсходныеДанные!$J$2:$J$50000")),0)</f>
        <v>0</v>
      </c>
      <c r="L3569" s="3">
        <f ca="1">IF($B3569&lt;&gt;"",SUMIF(INDIRECT("ИсходныеДанные!$"&amp;$K$4&amp;"$2:$"&amp;$K$4&amp;"$50000"),$B3569&amp;"#"&amp;L$6,INDIRECT("ИсходныеДанные!$J$2:$J$50000")),0)</f>
        <v>0</v>
      </c>
      <c r="M3569" s="3">
        <f ca="1">IF($B3569&lt;&gt;"",SUMIF(INDIRECT("ИсходныеДанные!$"&amp;$K$4&amp;"$2:$"&amp;$K$4&amp;"$50000"),$B3569&amp;"#"&amp;M$6,INDIRECT("ИсходныеДанные!$J$2:$J$50000")),0)</f>
        <v>0</v>
      </c>
      <c r="N3569" s="3">
        <f ca="1">IF($B3569&lt;&gt;"",SUMIF(INDIRECT("ИсходныеДанные!$"&amp;$K$4&amp;"$2:$"&amp;$K$4&amp;"$50000"),$B3569&amp;"#"&amp;N$6,INDIRECT("ИсходныеДанные!$J$2:$J$50000")),0)</f>
        <v>0</v>
      </c>
      <c r="O3569" s="3">
        <f ca="1">IF($B3569&lt;&gt;"",SUMIF(INDIRECT("ИсходныеДанные!$"&amp;$K$4&amp;"$2:$"&amp;$K$4&amp;"$50000"),$B3569&amp;"#"&amp;O$6,INDIRECT("ИсходныеДанные!$J$2:$J$50000")),0)</f>
        <v>0</v>
      </c>
      <c r="P3569" s="3">
        <f ca="1">IF($B3569&lt;&gt;"",SUMIF(INDIRECT("ИсходныеДанные!$"&amp;$K$4&amp;"$2:$"&amp;$K$4&amp;"$50000"),$B3569&amp;"#"&amp;P$6,INDIRECT("ИсходныеДанные!$J$2:$J$50000")),0)</f>
        <v>0</v>
      </c>
      <c r="Q3569" s="3">
        <f ca="1">IF($B3569&lt;&gt;"",SUMIF(INDIRECT("ИсходныеДанные!$"&amp;$K$4&amp;"$2:$"&amp;$K$4&amp;"$50000"),$B3569&amp;"#"&amp;Q$6,INDIRECT("ИсходныеДанные!$J$2:$J$50000")),0)</f>
        <v>0</v>
      </c>
      <c r="R3569" s="3">
        <f ca="1">IF($B3569&lt;&gt;"",SUMIF(INDIRECT("ИсходныеДанные!$"&amp;$K$4&amp;"$2:$"&amp;$K$4&amp;"$50000"),$B3569&amp;"#"&amp;R$6,INDIRECT("ИсходныеДанные!$J$2:$J$50000")),0)</f>
        <v>0</v>
      </c>
      <c r="S3569" s="3">
        <f ca="1">IF($B3569&lt;&gt;"",SUMIF(INDIRECT("ИсходныеДанные!$"&amp;$K$4&amp;"$2:$"&amp;$K$4&amp;"$50000"),$B3569&amp;"#"&amp;S$6,INDIRECT("ИсходныеДанные!$J$2:$J$50000")),0)</f>
        <v>0</v>
      </c>
      <c r="T3569" s="3">
        <f ca="1">IF($B3569&lt;&gt;"",SUMIF(INDIRECT("ИсходныеДанные!$"&amp;$K$4&amp;"$2:$"&amp;$K$4&amp;"$50000"),$B3569&amp;"#"&amp;T$6,INDIRECT("ИсходныеДанные!$J$2:$J$50000")),0)</f>
        <v>0</v>
      </c>
      <c r="U3569" s="3">
        <f ca="1">IF($B3569&lt;&gt;"",SUMIF(INDIRECT("ИсходныеДанные!$"&amp;$K$4&amp;"$2:$"&amp;$K$4&amp;"$50000"),$B3569&amp;"#"&amp;U$6,INDIRECT("ИсходныеДанные!$J$2:$J$50000")),0)</f>
        <v>0</v>
      </c>
      <c r="V3569" s="3">
        <f ca="1">IF($B3569&lt;&gt;"",SUMIF(INDIRECT("ИсходныеДанные!$"&amp;$K$4&amp;"$2:$"&amp;$K$4&amp;"$50000"),$B3569&amp;"#"&amp;V$6,INDIRECT("ИсходныеДанные!$J$2:$J$50000")),0)</f>
        <v>0</v>
      </c>
      <c r="W3569" s="16" t="e">
        <f ca="1">SUM(K3569:V3569)/Пофамильно!$R$1</f>
        <v>#DIV/0!</v>
      </c>
    </row>
    <row r="3570" spans="1:23" x14ac:dyDescent="0.25">
      <c r="A3570" s="10" t="str">
        <f t="shared" ca="1" si="57"/>
        <v>delete</v>
      </c>
      <c r="B3570" s="16" cm="1">
        <f t="array" aca="1" ref="B3570" ca="1">INDIRECT("УникальныеСписки!D"&amp;ROW()-$L$4)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14"/>
      <c r="G3570" s="81" t="str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84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84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84" t="str" cm="1">
        <f t="array" aca="1" ref="J3570" ca="1">_xlfn.XLOOKUP($B3570,INDIRECT(SUBSTITUTE("ИсходныеДанные!$где$2:$где$50000","где",$B$4)),INDIRECT(SUBSTITUTE("ИсходныеДанные!$что$2:$что$50000","что",J$4)),"",0,1)</f>
        <v/>
      </c>
      <c r="K3570" s="3">
        <f ca="1">IF($B3570&lt;&gt;"",SUMIF(INDIRECT("ИсходныеДанные!$"&amp;$K$4&amp;"$2:$"&amp;$K$4&amp;"$50000"),$B3570&amp;"#"&amp;K$6,INDIRECT("ИсходныеДанные!$J$2:$J$50000")),0)</f>
        <v>0</v>
      </c>
      <c r="L3570" s="3">
        <f ca="1">IF($B3570&lt;&gt;"",SUMIF(INDIRECT("ИсходныеДанные!$"&amp;$K$4&amp;"$2:$"&amp;$K$4&amp;"$50000"),$B3570&amp;"#"&amp;L$6,INDIRECT("ИсходныеДанные!$J$2:$J$50000")),0)</f>
        <v>0</v>
      </c>
      <c r="M3570" s="3">
        <f ca="1">IF($B3570&lt;&gt;"",SUMIF(INDIRECT("ИсходныеДанные!$"&amp;$K$4&amp;"$2:$"&amp;$K$4&amp;"$50000"),$B3570&amp;"#"&amp;M$6,INDIRECT("ИсходныеДанные!$J$2:$J$50000")),0)</f>
        <v>0</v>
      </c>
      <c r="N3570" s="3">
        <f ca="1">IF($B3570&lt;&gt;"",SUMIF(INDIRECT("ИсходныеДанные!$"&amp;$K$4&amp;"$2:$"&amp;$K$4&amp;"$50000"),$B3570&amp;"#"&amp;N$6,INDIRECT("ИсходныеДанные!$J$2:$J$50000")),0)</f>
        <v>0</v>
      </c>
      <c r="O3570" s="3">
        <f ca="1">IF($B3570&lt;&gt;"",SUMIF(INDIRECT("ИсходныеДанные!$"&amp;$K$4&amp;"$2:$"&amp;$K$4&amp;"$50000"),$B3570&amp;"#"&amp;O$6,INDIRECT("ИсходныеДанные!$J$2:$J$50000")),0)</f>
        <v>0</v>
      </c>
      <c r="P3570" s="3">
        <f ca="1">IF($B3570&lt;&gt;"",SUMIF(INDIRECT("ИсходныеДанные!$"&amp;$K$4&amp;"$2:$"&amp;$K$4&amp;"$50000"),$B3570&amp;"#"&amp;P$6,INDIRECT("ИсходныеДанные!$J$2:$J$50000")),0)</f>
        <v>0</v>
      </c>
      <c r="Q3570" s="3">
        <f ca="1">IF($B3570&lt;&gt;"",SUMIF(INDIRECT("ИсходныеДанные!$"&amp;$K$4&amp;"$2:$"&amp;$K$4&amp;"$50000"),$B3570&amp;"#"&amp;Q$6,INDIRECT("ИсходныеДанные!$J$2:$J$50000")),0)</f>
        <v>0</v>
      </c>
      <c r="R3570" s="3">
        <f ca="1">IF($B3570&lt;&gt;"",SUMIF(INDIRECT("ИсходныеДанные!$"&amp;$K$4&amp;"$2:$"&amp;$K$4&amp;"$50000"),$B3570&amp;"#"&amp;R$6,INDIRECT("ИсходныеДанные!$J$2:$J$50000")),0)</f>
        <v>0</v>
      </c>
      <c r="S3570" s="3">
        <f ca="1">IF($B3570&lt;&gt;"",SUMIF(INDIRECT("ИсходныеДанные!$"&amp;$K$4&amp;"$2:$"&amp;$K$4&amp;"$50000"),$B3570&amp;"#"&amp;S$6,INDIRECT("ИсходныеДанные!$J$2:$J$50000")),0)</f>
        <v>0</v>
      </c>
      <c r="T3570" s="3">
        <f ca="1">IF($B3570&lt;&gt;"",SUMIF(INDIRECT("ИсходныеДанные!$"&amp;$K$4&amp;"$2:$"&amp;$K$4&amp;"$50000"),$B3570&amp;"#"&amp;T$6,INDIRECT("ИсходныеДанные!$J$2:$J$50000")),0)</f>
        <v>0</v>
      </c>
      <c r="U3570" s="3">
        <f ca="1">IF($B3570&lt;&gt;"",SUMIF(INDIRECT("ИсходныеДанные!$"&amp;$K$4&amp;"$2:$"&amp;$K$4&amp;"$50000"),$B3570&amp;"#"&amp;U$6,INDIRECT("ИсходныеДанные!$J$2:$J$50000")),0)</f>
        <v>0</v>
      </c>
      <c r="V3570" s="3">
        <f ca="1">IF($B3570&lt;&gt;"",SUMIF(INDIRECT("ИсходныеДанные!$"&amp;$K$4&amp;"$2:$"&amp;$K$4&amp;"$50000"),$B3570&amp;"#"&amp;V$6,INDIRECT("ИсходныеДанные!$J$2:$J$50000")),0)</f>
        <v>0</v>
      </c>
      <c r="W3570" s="16" t="e">
        <f ca="1">SUM(K3570:V3570)/Пофамильно!$R$1</f>
        <v>#DIV/0!</v>
      </c>
    </row>
    <row r="3571" spans="1:23" x14ac:dyDescent="0.25">
      <c r="A3571" s="10" t="str">
        <f t="shared" ca="1" si="57"/>
        <v>delete</v>
      </c>
      <c r="B3571" s="16" cm="1">
        <f t="array" aca="1" ref="B3571" ca="1">INDIRECT("УникальныеСписки!D"&amp;ROW()-$L$4)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14"/>
      <c r="G3571" s="81" t="str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84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84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84" t="str" cm="1">
        <f t="array" aca="1" ref="J3571" ca="1">_xlfn.XLOOKUP($B3571,INDIRECT(SUBSTITUTE("ИсходныеДанные!$где$2:$где$50000","где",$B$4)),INDIRECT(SUBSTITUTE("ИсходныеДанные!$что$2:$что$50000","что",J$4)),"",0,1)</f>
        <v/>
      </c>
      <c r="K3571" s="3">
        <f ca="1">IF($B3571&lt;&gt;"",SUMIF(INDIRECT("ИсходныеДанные!$"&amp;$K$4&amp;"$2:$"&amp;$K$4&amp;"$50000"),$B3571&amp;"#"&amp;K$6,INDIRECT("ИсходныеДанные!$J$2:$J$50000")),0)</f>
        <v>0</v>
      </c>
      <c r="L3571" s="3">
        <f ca="1">IF($B3571&lt;&gt;"",SUMIF(INDIRECT("ИсходныеДанные!$"&amp;$K$4&amp;"$2:$"&amp;$K$4&amp;"$50000"),$B3571&amp;"#"&amp;L$6,INDIRECT("ИсходныеДанные!$J$2:$J$50000")),0)</f>
        <v>0</v>
      </c>
      <c r="M3571" s="3">
        <f ca="1">IF($B3571&lt;&gt;"",SUMIF(INDIRECT("ИсходныеДанные!$"&amp;$K$4&amp;"$2:$"&amp;$K$4&amp;"$50000"),$B3571&amp;"#"&amp;M$6,INDIRECT("ИсходныеДанные!$J$2:$J$50000")),0)</f>
        <v>0</v>
      </c>
      <c r="N3571" s="3">
        <f ca="1">IF($B3571&lt;&gt;"",SUMIF(INDIRECT("ИсходныеДанные!$"&amp;$K$4&amp;"$2:$"&amp;$K$4&amp;"$50000"),$B3571&amp;"#"&amp;N$6,INDIRECT("ИсходныеДанные!$J$2:$J$50000")),0)</f>
        <v>0</v>
      </c>
      <c r="O3571" s="3">
        <f ca="1">IF($B3571&lt;&gt;"",SUMIF(INDIRECT("ИсходныеДанные!$"&amp;$K$4&amp;"$2:$"&amp;$K$4&amp;"$50000"),$B3571&amp;"#"&amp;O$6,INDIRECT("ИсходныеДанные!$J$2:$J$50000")),0)</f>
        <v>0</v>
      </c>
      <c r="P3571" s="3">
        <f ca="1">IF($B3571&lt;&gt;"",SUMIF(INDIRECT("ИсходныеДанные!$"&amp;$K$4&amp;"$2:$"&amp;$K$4&amp;"$50000"),$B3571&amp;"#"&amp;P$6,INDIRECT("ИсходныеДанные!$J$2:$J$50000")),0)</f>
        <v>0</v>
      </c>
      <c r="Q3571" s="3">
        <f ca="1">IF($B3571&lt;&gt;"",SUMIF(INDIRECT("ИсходныеДанные!$"&amp;$K$4&amp;"$2:$"&amp;$K$4&amp;"$50000"),$B3571&amp;"#"&amp;Q$6,INDIRECT("ИсходныеДанные!$J$2:$J$50000")),0)</f>
        <v>0</v>
      </c>
      <c r="R3571" s="3">
        <f ca="1">IF($B3571&lt;&gt;"",SUMIF(INDIRECT("ИсходныеДанные!$"&amp;$K$4&amp;"$2:$"&amp;$K$4&amp;"$50000"),$B3571&amp;"#"&amp;R$6,INDIRECT("ИсходныеДанные!$J$2:$J$50000")),0)</f>
        <v>0</v>
      </c>
      <c r="S3571" s="3">
        <f ca="1">IF($B3571&lt;&gt;"",SUMIF(INDIRECT("ИсходныеДанные!$"&amp;$K$4&amp;"$2:$"&amp;$K$4&amp;"$50000"),$B3571&amp;"#"&amp;S$6,INDIRECT("ИсходныеДанные!$J$2:$J$50000")),0)</f>
        <v>0</v>
      </c>
      <c r="T3571" s="3">
        <f ca="1">IF($B3571&lt;&gt;"",SUMIF(INDIRECT("ИсходныеДанные!$"&amp;$K$4&amp;"$2:$"&amp;$K$4&amp;"$50000"),$B3571&amp;"#"&amp;T$6,INDIRECT("ИсходныеДанные!$J$2:$J$50000")),0)</f>
        <v>0</v>
      </c>
      <c r="U3571" s="3">
        <f ca="1">IF($B3571&lt;&gt;"",SUMIF(INDIRECT("ИсходныеДанные!$"&amp;$K$4&amp;"$2:$"&amp;$K$4&amp;"$50000"),$B3571&amp;"#"&amp;U$6,INDIRECT("ИсходныеДанные!$J$2:$J$50000")),0)</f>
        <v>0</v>
      </c>
      <c r="V3571" s="3">
        <f ca="1">IF($B3571&lt;&gt;"",SUMIF(INDIRECT("ИсходныеДанные!$"&amp;$K$4&amp;"$2:$"&amp;$K$4&amp;"$50000"),$B3571&amp;"#"&amp;V$6,INDIRECT("ИсходныеДанные!$J$2:$J$50000")),0)</f>
        <v>0</v>
      </c>
      <c r="W3571" s="16" t="e">
        <f ca="1">SUM(K3571:V3571)/Пофамильно!$R$1</f>
        <v>#DIV/0!</v>
      </c>
    </row>
    <row r="3572" spans="1:23" x14ac:dyDescent="0.25">
      <c r="A3572" s="10" t="str">
        <f t="shared" ca="1" si="57"/>
        <v>delete</v>
      </c>
      <c r="B3572" s="16" cm="1">
        <f t="array" aca="1" ref="B3572" ca="1">INDIRECT("УникальныеСписки!D"&amp;ROW()-$L$4)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14"/>
      <c r="G3572" s="81" t="str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84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84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84" t="str" cm="1">
        <f t="array" aca="1" ref="J3572" ca="1">_xlfn.XLOOKUP($B3572,INDIRECT(SUBSTITUTE("ИсходныеДанные!$где$2:$где$50000","где",$B$4)),INDIRECT(SUBSTITUTE("ИсходныеДанные!$что$2:$что$50000","что",J$4)),"",0,1)</f>
        <v/>
      </c>
      <c r="K3572" s="3">
        <f ca="1">IF($B3572&lt;&gt;"",SUMIF(INDIRECT("ИсходныеДанные!$"&amp;$K$4&amp;"$2:$"&amp;$K$4&amp;"$50000"),$B3572&amp;"#"&amp;K$6,INDIRECT("ИсходныеДанные!$J$2:$J$50000")),0)</f>
        <v>0</v>
      </c>
      <c r="L3572" s="3">
        <f ca="1">IF($B3572&lt;&gt;"",SUMIF(INDIRECT("ИсходныеДанные!$"&amp;$K$4&amp;"$2:$"&amp;$K$4&amp;"$50000"),$B3572&amp;"#"&amp;L$6,INDIRECT("ИсходныеДанные!$J$2:$J$50000")),0)</f>
        <v>0</v>
      </c>
      <c r="M3572" s="3">
        <f ca="1">IF($B3572&lt;&gt;"",SUMIF(INDIRECT("ИсходныеДанные!$"&amp;$K$4&amp;"$2:$"&amp;$K$4&amp;"$50000"),$B3572&amp;"#"&amp;M$6,INDIRECT("ИсходныеДанные!$J$2:$J$50000")),0)</f>
        <v>0</v>
      </c>
      <c r="N3572" s="3">
        <f ca="1">IF($B3572&lt;&gt;"",SUMIF(INDIRECT("ИсходныеДанные!$"&amp;$K$4&amp;"$2:$"&amp;$K$4&amp;"$50000"),$B3572&amp;"#"&amp;N$6,INDIRECT("ИсходныеДанные!$J$2:$J$50000")),0)</f>
        <v>0</v>
      </c>
      <c r="O3572" s="3">
        <f ca="1">IF($B3572&lt;&gt;"",SUMIF(INDIRECT("ИсходныеДанные!$"&amp;$K$4&amp;"$2:$"&amp;$K$4&amp;"$50000"),$B3572&amp;"#"&amp;O$6,INDIRECT("ИсходныеДанные!$J$2:$J$50000")),0)</f>
        <v>0</v>
      </c>
      <c r="P3572" s="3">
        <f ca="1">IF($B3572&lt;&gt;"",SUMIF(INDIRECT("ИсходныеДанные!$"&amp;$K$4&amp;"$2:$"&amp;$K$4&amp;"$50000"),$B3572&amp;"#"&amp;P$6,INDIRECT("ИсходныеДанные!$J$2:$J$50000")),0)</f>
        <v>0</v>
      </c>
      <c r="Q3572" s="3">
        <f ca="1">IF($B3572&lt;&gt;"",SUMIF(INDIRECT("ИсходныеДанные!$"&amp;$K$4&amp;"$2:$"&amp;$K$4&amp;"$50000"),$B3572&amp;"#"&amp;Q$6,INDIRECT("ИсходныеДанные!$J$2:$J$50000")),0)</f>
        <v>0</v>
      </c>
      <c r="R3572" s="3">
        <f ca="1">IF($B3572&lt;&gt;"",SUMIF(INDIRECT("ИсходныеДанные!$"&amp;$K$4&amp;"$2:$"&amp;$K$4&amp;"$50000"),$B3572&amp;"#"&amp;R$6,INDIRECT("ИсходныеДанные!$J$2:$J$50000")),0)</f>
        <v>0</v>
      </c>
      <c r="S3572" s="3">
        <f ca="1">IF($B3572&lt;&gt;"",SUMIF(INDIRECT("ИсходныеДанные!$"&amp;$K$4&amp;"$2:$"&amp;$K$4&amp;"$50000"),$B3572&amp;"#"&amp;S$6,INDIRECT("ИсходныеДанные!$J$2:$J$50000")),0)</f>
        <v>0</v>
      </c>
      <c r="T3572" s="3">
        <f ca="1">IF($B3572&lt;&gt;"",SUMIF(INDIRECT("ИсходныеДанные!$"&amp;$K$4&amp;"$2:$"&amp;$K$4&amp;"$50000"),$B3572&amp;"#"&amp;T$6,INDIRECT("ИсходныеДанные!$J$2:$J$50000")),0)</f>
        <v>0</v>
      </c>
      <c r="U3572" s="3">
        <f ca="1">IF($B3572&lt;&gt;"",SUMIF(INDIRECT("ИсходныеДанные!$"&amp;$K$4&amp;"$2:$"&amp;$K$4&amp;"$50000"),$B3572&amp;"#"&amp;U$6,INDIRECT("ИсходныеДанные!$J$2:$J$50000")),0)</f>
        <v>0</v>
      </c>
      <c r="V3572" s="3">
        <f ca="1">IF($B3572&lt;&gt;"",SUMIF(INDIRECT("ИсходныеДанные!$"&amp;$K$4&amp;"$2:$"&amp;$K$4&amp;"$50000"),$B3572&amp;"#"&amp;V$6,INDIRECT("ИсходныеДанные!$J$2:$J$50000")),0)</f>
        <v>0</v>
      </c>
      <c r="W3572" s="16" t="e">
        <f ca="1">SUM(K3572:V3572)/Пофамильно!$R$1</f>
        <v>#DIV/0!</v>
      </c>
    </row>
    <row r="3573" spans="1:23" x14ac:dyDescent="0.25">
      <c r="A3573" s="10" t="str">
        <f t="shared" ca="1" si="57"/>
        <v>delete</v>
      </c>
      <c r="B3573" s="16" cm="1">
        <f t="array" aca="1" ref="B3573" ca="1">INDIRECT("УникальныеСписки!D"&amp;ROW()-$L$4)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14"/>
      <c r="G3573" s="81" t="str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84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84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84" t="str" cm="1">
        <f t="array" aca="1" ref="J3573" ca="1">_xlfn.XLOOKUP($B3573,INDIRECT(SUBSTITUTE("ИсходныеДанные!$где$2:$где$50000","где",$B$4)),INDIRECT(SUBSTITUTE("ИсходныеДанные!$что$2:$что$50000","что",J$4)),"",0,1)</f>
        <v/>
      </c>
      <c r="K3573" s="3">
        <f ca="1">IF($B3573&lt;&gt;"",SUMIF(INDIRECT("ИсходныеДанные!$"&amp;$K$4&amp;"$2:$"&amp;$K$4&amp;"$50000"),$B3573&amp;"#"&amp;K$6,INDIRECT("ИсходныеДанные!$J$2:$J$50000")),0)</f>
        <v>0</v>
      </c>
      <c r="L3573" s="3">
        <f ca="1">IF($B3573&lt;&gt;"",SUMIF(INDIRECT("ИсходныеДанные!$"&amp;$K$4&amp;"$2:$"&amp;$K$4&amp;"$50000"),$B3573&amp;"#"&amp;L$6,INDIRECT("ИсходныеДанные!$J$2:$J$50000")),0)</f>
        <v>0</v>
      </c>
      <c r="M3573" s="3">
        <f ca="1">IF($B3573&lt;&gt;"",SUMIF(INDIRECT("ИсходныеДанные!$"&amp;$K$4&amp;"$2:$"&amp;$K$4&amp;"$50000"),$B3573&amp;"#"&amp;M$6,INDIRECT("ИсходныеДанные!$J$2:$J$50000")),0)</f>
        <v>0</v>
      </c>
      <c r="N3573" s="3">
        <f ca="1">IF($B3573&lt;&gt;"",SUMIF(INDIRECT("ИсходныеДанные!$"&amp;$K$4&amp;"$2:$"&amp;$K$4&amp;"$50000"),$B3573&amp;"#"&amp;N$6,INDIRECT("ИсходныеДанные!$J$2:$J$50000")),0)</f>
        <v>0</v>
      </c>
      <c r="O3573" s="3">
        <f ca="1">IF($B3573&lt;&gt;"",SUMIF(INDIRECT("ИсходныеДанные!$"&amp;$K$4&amp;"$2:$"&amp;$K$4&amp;"$50000"),$B3573&amp;"#"&amp;O$6,INDIRECT("ИсходныеДанные!$J$2:$J$50000")),0)</f>
        <v>0</v>
      </c>
      <c r="P3573" s="3">
        <f ca="1">IF($B3573&lt;&gt;"",SUMIF(INDIRECT("ИсходныеДанные!$"&amp;$K$4&amp;"$2:$"&amp;$K$4&amp;"$50000"),$B3573&amp;"#"&amp;P$6,INDIRECT("ИсходныеДанные!$J$2:$J$50000")),0)</f>
        <v>0</v>
      </c>
      <c r="Q3573" s="3">
        <f ca="1">IF($B3573&lt;&gt;"",SUMIF(INDIRECT("ИсходныеДанные!$"&amp;$K$4&amp;"$2:$"&amp;$K$4&amp;"$50000"),$B3573&amp;"#"&amp;Q$6,INDIRECT("ИсходныеДанные!$J$2:$J$50000")),0)</f>
        <v>0</v>
      </c>
      <c r="R3573" s="3">
        <f ca="1">IF($B3573&lt;&gt;"",SUMIF(INDIRECT("ИсходныеДанные!$"&amp;$K$4&amp;"$2:$"&amp;$K$4&amp;"$50000"),$B3573&amp;"#"&amp;R$6,INDIRECT("ИсходныеДанные!$J$2:$J$50000")),0)</f>
        <v>0</v>
      </c>
      <c r="S3573" s="3">
        <f ca="1">IF($B3573&lt;&gt;"",SUMIF(INDIRECT("ИсходныеДанные!$"&amp;$K$4&amp;"$2:$"&amp;$K$4&amp;"$50000"),$B3573&amp;"#"&amp;S$6,INDIRECT("ИсходныеДанные!$J$2:$J$50000")),0)</f>
        <v>0</v>
      </c>
      <c r="T3573" s="3">
        <f ca="1">IF($B3573&lt;&gt;"",SUMIF(INDIRECT("ИсходныеДанные!$"&amp;$K$4&amp;"$2:$"&amp;$K$4&amp;"$50000"),$B3573&amp;"#"&amp;T$6,INDIRECT("ИсходныеДанные!$J$2:$J$50000")),0)</f>
        <v>0</v>
      </c>
      <c r="U3573" s="3">
        <f ca="1">IF($B3573&lt;&gt;"",SUMIF(INDIRECT("ИсходныеДанные!$"&amp;$K$4&amp;"$2:$"&amp;$K$4&amp;"$50000"),$B3573&amp;"#"&amp;U$6,INDIRECT("ИсходныеДанные!$J$2:$J$50000")),0)</f>
        <v>0</v>
      </c>
      <c r="V3573" s="3">
        <f ca="1">IF($B3573&lt;&gt;"",SUMIF(INDIRECT("ИсходныеДанные!$"&amp;$K$4&amp;"$2:$"&amp;$K$4&amp;"$50000"),$B3573&amp;"#"&amp;V$6,INDIRECT("ИсходныеДанные!$J$2:$J$50000")),0)</f>
        <v>0</v>
      </c>
      <c r="W3573" s="16" t="e">
        <f ca="1">SUM(K3573:V3573)/Пофамильно!$R$1</f>
        <v>#DIV/0!</v>
      </c>
    </row>
    <row r="3574" spans="1:23" x14ac:dyDescent="0.25">
      <c r="A3574" s="10" t="str">
        <f t="shared" ca="1" si="57"/>
        <v>delete</v>
      </c>
      <c r="B3574" s="16" cm="1">
        <f t="array" aca="1" ref="B3574" ca="1">INDIRECT("УникальныеСписки!D"&amp;ROW()-$L$4)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14"/>
      <c r="G3574" s="81" t="str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84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84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84" t="str" cm="1">
        <f t="array" aca="1" ref="J3574" ca="1">_xlfn.XLOOKUP($B3574,INDIRECT(SUBSTITUTE("ИсходныеДанные!$где$2:$где$50000","где",$B$4)),INDIRECT(SUBSTITUTE("ИсходныеДанные!$что$2:$что$50000","что",J$4)),"",0,1)</f>
        <v/>
      </c>
      <c r="K3574" s="3">
        <f ca="1">IF($B3574&lt;&gt;"",SUMIF(INDIRECT("ИсходныеДанные!$"&amp;$K$4&amp;"$2:$"&amp;$K$4&amp;"$50000"),$B3574&amp;"#"&amp;K$6,INDIRECT("ИсходныеДанные!$J$2:$J$50000")),0)</f>
        <v>0</v>
      </c>
      <c r="L3574" s="3">
        <f ca="1">IF($B3574&lt;&gt;"",SUMIF(INDIRECT("ИсходныеДанные!$"&amp;$K$4&amp;"$2:$"&amp;$K$4&amp;"$50000"),$B3574&amp;"#"&amp;L$6,INDIRECT("ИсходныеДанные!$J$2:$J$50000")),0)</f>
        <v>0</v>
      </c>
      <c r="M3574" s="3">
        <f ca="1">IF($B3574&lt;&gt;"",SUMIF(INDIRECT("ИсходныеДанные!$"&amp;$K$4&amp;"$2:$"&amp;$K$4&amp;"$50000"),$B3574&amp;"#"&amp;M$6,INDIRECT("ИсходныеДанные!$J$2:$J$50000")),0)</f>
        <v>0</v>
      </c>
      <c r="N3574" s="3">
        <f ca="1">IF($B3574&lt;&gt;"",SUMIF(INDIRECT("ИсходныеДанные!$"&amp;$K$4&amp;"$2:$"&amp;$K$4&amp;"$50000"),$B3574&amp;"#"&amp;N$6,INDIRECT("ИсходныеДанные!$J$2:$J$50000")),0)</f>
        <v>0</v>
      </c>
      <c r="O3574" s="3">
        <f ca="1">IF($B3574&lt;&gt;"",SUMIF(INDIRECT("ИсходныеДанные!$"&amp;$K$4&amp;"$2:$"&amp;$K$4&amp;"$50000"),$B3574&amp;"#"&amp;O$6,INDIRECT("ИсходныеДанные!$J$2:$J$50000")),0)</f>
        <v>0</v>
      </c>
      <c r="P3574" s="3">
        <f ca="1">IF($B3574&lt;&gt;"",SUMIF(INDIRECT("ИсходныеДанные!$"&amp;$K$4&amp;"$2:$"&amp;$K$4&amp;"$50000"),$B3574&amp;"#"&amp;P$6,INDIRECT("ИсходныеДанные!$J$2:$J$50000")),0)</f>
        <v>0</v>
      </c>
      <c r="Q3574" s="3">
        <f ca="1">IF($B3574&lt;&gt;"",SUMIF(INDIRECT("ИсходныеДанные!$"&amp;$K$4&amp;"$2:$"&amp;$K$4&amp;"$50000"),$B3574&amp;"#"&amp;Q$6,INDIRECT("ИсходныеДанные!$J$2:$J$50000")),0)</f>
        <v>0</v>
      </c>
      <c r="R3574" s="3">
        <f ca="1">IF($B3574&lt;&gt;"",SUMIF(INDIRECT("ИсходныеДанные!$"&amp;$K$4&amp;"$2:$"&amp;$K$4&amp;"$50000"),$B3574&amp;"#"&amp;R$6,INDIRECT("ИсходныеДанные!$J$2:$J$50000")),0)</f>
        <v>0</v>
      </c>
      <c r="S3574" s="3">
        <f ca="1">IF($B3574&lt;&gt;"",SUMIF(INDIRECT("ИсходныеДанные!$"&amp;$K$4&amp;"$2:$"&amp;$K$4&amp;"$50000"),$B3574&amp;"#"&amp;S$6,INDIRECT("ИсходныеДанные!$J$2:$J$50000")),0)</f>
        <v>0</v>
      </c>
      <c r="T3574" s="3">
        <f ca="1">IF($B3574&lt;&gt;"",SUMIF(INDIRECT("ИсходныеДанные!$"&amp;$K$4&amp;"$2:$"&amp;$K$4&amp;"$50000"),$B3574&amp;"#"&amp;T$6,INDIRECT("ИсходныеДанные!$J$2:$J$50000")),0)</f>
        <v>0</v>
      </c>
      <c r="U3574" s="3">
        <f ca="1">IF($B3574&lt;&gt;"",SUMIF(INDIRECT("ИсходныеДанные!$"&amp;$K$4&amp;"$2:$"&amp;$K$4&amp;"$50000"),$B3574&amp;"#"&amp;U$6,INDIRECT("ИсходныеДанные!$J$2:$J$50000")),0)</f>
        <v>0</v>
      </c>
      <c r="V3574" s="3">
        <f ca="1">IF($B3574&lt;&gt;"",SUMIF(INDIRECT("ИсходныеДанные!$"&amp;$K$4&amp;"$2:$"&amp;$K$4&amp;"$50000"),$B3574&amp;"#"&amp;V$6,INDIRECT("ИсходныеДанные!$J$2:$J$50000")),0)</f>
        <v>0</v>
      </c>
      <c r="W3574" s="16" t="e">
        <f ca="1">SUM(K3574:V3574)/Пофамильно!$R$1</f>
        <v>#DIV/0!</v>
      </c>
    </row>
    <row r="3575" spans="1:23" x14ac:dyDescent="0.25">
      <c r="A3575" s="10" t="str">
        <f t="shared" ca="1" si="57"/>
        <v>delete</v>
      </c>
      <c r="B3575" s="16" cm="1">
        <f t="array" aca="1" ref="B3575" ca="1">INDIRECT("УникальныеСписки!D"&amp;ROW()-$L$4)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14"/>
      <c r="G3575" s="81" t="str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84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84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84" t="str" cm="1">
        <f t="array" aca="1" ref="J3575" ca="1">_xlfn.XLOOKUP($B3575,INDIRECT(SUBSTITUTE("ИсходныеДанные!$где$2:$где$50000","где",$B$4)),INDIRECT(SUBSTITUTE("ИсходныеДанные!$что$2:$что$50000","что",J$4)),"",0,1)</f>
        <v/>
      </c>
      <c r="K3575" s="3">
        <f ca="1">IF($B3575&lt;&gt;"",SUMIF(INDIRECT("ИсходныеДанные!$"&amp;$K$4&amp;"$2:$"&amp;$K$4&amp;"$50000"),$B3575&amp;"#"&amp;K$6,INDIRECT("ИсходныеДанные!$J$2:$J$50000")),0)</f>
        <v>0</v>
      </c>
      <c r="L3575" s="3">
        <f ca="1">IF($B3575&lt;&gt;"",SUMIF(INDIRECT("ИсходныеДанные!$"&amp;$K$4&amp;"$2:$"&amp;$K$4&amp;"$50000"),$B3575&amp;"#"&amp;L$6,INDIRECT("ИсходныеДанные!$J$2:$J$50000")),0)</f>
        <v>0</v>
      </c>
      <c r="M3575" s="3">
        <f ca="1">IF($B3575&lt;&gt;"",SUMIF(INDIRECT("ИсходныеДанные!$"&amp;$K$4&amp;"$2:$"&amp;$K$4&amp;"$50000"),$B3575&amp;"#"&amp;M$6,INDIRECT("ИсходныеДанные!$J$2:$J$50000")),0)</f>
        <v>0</v>
      </c>
      <c r="N3575" s="3">
        <f ca="1">IF($B3575&lt;&gt;"",SUMIF(INDIRECT("ИсходныеДанные!$"&amp;$K$4&amp;"$2:$"&amp;$K$4&amp;"$50000"),$B3575&amp;"#"&amp;N$6,INDIRECT("ИсходныеДанные!$J$2:$J$50000")),0)</f>
        <v>0</v>
      </c>
      <c r="O3575" s="3">
        <f ca="1">IF($B3575&lt;&gt;"",SUMIF(INDIRECT("ИсходныеДанные!$"&amp;$K$4&amp;"$2:$"&amp;$K$4&amp;"$50000"),$B3575&amp;"#"&amp;O$6,INDIRECT("ИсходныеДанные!$J$2:$J$50000")),0)</f>
        <v>0</v>
      </c>
      <c r="P3575" s="3">
        <f ca="1">IF($B3575&lt;&gt;"",SUMIF(INDIRECT("ИсходныеДанные!$"&amp;$K$4&amp;"$2:$"&amp;$K$4&amp;"$50000"),$B3575&amp;"#"&amp;P$6,INDIRECT("ИсходныеДанные!$J$2:$J$50000")),0)</f>
        <v>0</v>
      </c>
      <c r="Q3575" s="3">
        <f ca="1">IF($B3575&lt;&gt;"",SUMIF(INDIRECT("ИсходныеДанные!$"&amp;$K$4&amp;"$2:$"&amp;$K$4&amp;"$50000"),$B3575&amp;"#"&amp;Q$6,INDIRECT("ИсходныеДанные!$J$2:$J$50000")),0)</f>
        <v>0</v>
      </c>
      <c r="R3575" s="3">
        <f ca="1">IF($B3575&lt;&gt;"",SUMIF(INDIRECT("ИсходныеДанные!$"&amp;$K$4&amp;"$2:$"&amp;$K$4&amp;"$50000"),$B3575&amp;"#"&amp;R$6,INDIRECT("ИсходныеДанные!$J$2:$J$50000")),0)</f>
        <v>0</v>
      </c>
      <c r="S3575" s="3">
        <f ca="1">IF($B3575&lt;&gt;"",SUMIF(INDIRECT("ИсходныеДанные!$"&amp;$K$4&amp;"$2:$"&amp;$K$4&amp;"$50000"),$B3575&amp;"#"&amp;S$6,INDIRECT("ИсходныеДанные!$J$2:$J$50000")),0)</f>
        <v>0</v>
      </c>
      <c r="T3575" s="3">
        <f ca="1">IF($B3575&lt;&gt;"",SUMIF(INDIRECT("ИсходныеДанные!$"&amp;$K$4&amp;"$2:$"&amp;$K$4&amp;"$50000"),$B3575&amp;"#"&amp;T$6,INDIRECT("ИсходныеДанные!$J$2:$J$50000")),0)</f>
        <v>0</v>
      </c>
      <c r="U3575" s="3">
        <f ca="1">IF($B3575&lt;&gt;"",SUMIF(INDIRECT("ИсходныеДанные!$"&amp;$K$4&amp;"$2:$"&amp;$K$4&amp;"$50000"),$B3575&amp;"#"&amp;U$6,INDIRECT("ИсходныеДанные!$J$2:$J$50000")),0)</f>
        <v>0</v>
      </c>
      <c r="V3575" s="3">
        <f ca="1">IF($B3575&lt;&gt;"",SUMIF(INDIRECT("ИсходныеДанные!$"&amp;$K$4&amp;"$2:$"&amp;$K$4&amp;"$50000"),$B3575&amp;"#"&amp;V$6,INDIRECT("ИсходныеДанные!$J$2:$J$50000")),0)</f>
        <v>0</v>
      </c>
      <c r="W3575" s="16" t="e">
        <f ca="1">SUM(K3575:V3575)/Пофамильно!$R$1</f>
        <v>#DIV/0!</v>
      </c>
    </row>
    <row r="3576" spans="1:23" x14ac:dyDescent="0.25">
      <c r="A3576" s="10" t="str">
        <f t="shared" ca="1" si="57"/>
        <v>delete</v>
      </c>
      <c r="B3576" s="16" cm="1">
        <f t="array" aca="1" ref="B3576" ca="1">INDIRECT("УникальныеСписки!D"&amp;ROW()-$L$4)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14"/>
      <c r="G3576" s="81" t="str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84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84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84" t="str" cm="1">
        <f t="array" aca="1" ref="J3576" ca="1">_xlfn.XLOOKUP($B3576,INDIRECT(SUBSTITUTE("ИсходныеДанные!$где$2:$где$50000","где",$B$4)),INDIRECT(SUBSTITUTE("ИсходныеДанные!$что$2:$что$50000","что",J$4)),"",0,1)</f>
        <v/>
      </c>
      <c r="K3576" s="3">
        <f ca="1">IF($B3576&lt;&gt;"",SUMIF(INDIRECT("ИсходныеДанные!$"&amp;$K$4&amp;"$2:$"&amp;$K$4&amp;"$50000"),$B3576&amp;"#"&amp;K$6,INDIRECT("ИсходныеДанные!$J$2:$J$50000")),0)</f>
        <v>0</v>
      </c>
      <c r="L3576" s="3">
        <f ca="1">IF($B3576&lt;&gt;"",SUMIF(INDIRECT("ИсходныеДанные!$"&amp;$K$4&amp;"$2:$"&amp;$K$4&amp;"$50000"),$B3576&amp;"#"&amp;L$6,INDIRECT("ИсходныеДанные!$J$2:$J$50000")),0)</f>
        <v>0</v>
      </c>
      <c r="M3576" s="3">
        <f ca="1">IF($B3576&lt;&gt;"",SUMIF(INDIRECT("ИсходныеДанные!$"&amp;$K$4&amp;"$2:$"&amp;$K$4&amp;"$50000"),$B3576&amp;"#"&amp;M$6,INDIRECT("ИсходныеДанные!$J$2:$J$50000")),0)</f>
        <v>0</v>
      </c>
      <c r="N3576" s="3">
        <f ca="1">IF($B3576&lt;&gt;"",SUMIF(INDIRECT("ИсходныеДанные!$"&amp;$K$4&amp;"$2:$"&amp;$K$4&amp;"$50000"),$B3576&amp;"#"&amp;N$6,INDIRECT("ИсходныеДанные!$J$2:$J$50000")),0)</f>
        <v>0</v>
      </c>
      <c r="O3576" s="3">
        <f ca="1">IF($B3576&lt;&gt;"",SUMIF(INDIRECT("ИсходныеДанные!$"&amp;$K$4&amp;"$2:$"&amp;$K$4&amp;"$50000"),$B3576&amp;"#"&amp;O$6,INDIRECT("ИсходныеДанные!$J$2:$J$50000")),0)</f>
        <v>0</v>
      </c>
      <c r="P3576" s="3">
        <f ca="1">IF($B3576&lt;&gt;"",SUMIF(INDIRECT("ИсходныеДанные!$"&amp;$K$4&amp;"$2:$"&amp;$K$4&amp;"$50000"),$B3576&amp;"#"&amp;P$6,INDIRECT("ИсходныеДанные!$J$2:$J$50000")),0)</f>
        <v>0</v>
      </c>
      <c r="Q3576" s="3">
        <f ca="1">IF($B3576&lt;&gt;"",SUMIF(INDIRECT("ИсходныеДанные!$"&amp;$K$4&amp;"$2:$"&amp;$K$4&amp;"$50000"),$B3576&amp;"#"&amp;Q$6,INDIRECT("ИсходныеДанные!$J$2:$J$50000")),0)</f>
        <v>0</v>
      </c>
      <c r="R3576" s="3">
        <f ca="1">IF($B3576&lt;&gt;"",SUMIF(INDIRECT("ИсходныеДанные!$"&amp;$K$4&amp;"$2:$"&amp;$K$4&amp;"$50000"),$B3576&amp;"#"&amp;R$6,INDIRECT("ИсходныеДанные!$J$2:$J$50000")),0)</f>
        <v>0</v>
      </c>
      <c r="S3576" s="3">
        <f ca="1">IF($B3576&lt;&gt;"",SUMIF(INDIRECT("ИсходныеДанные!$"&amp;$K$4&amp;"$2:$"&amp;$K$4&amp;"$50000"),$B3576&amp;"#"&amp;S$6,INDIRECT("ИсходныеДанные!$J$2:$J$50000")),0)</f>
        <v>0</v>
      </c>
      <c r="T3576" s="3">
        <f ca="1">IF($B3576&lt;&gt;"",SUMIF(INDIRECT("ИсходныеДанные!$"&amp;$K$4&amp;"$2:$"&amp;$K$4&amp;"$50000"),$B3576&amp;"#"&amp;T$6,INDIRECT("ИсходныеДанные!$J$2:$J$50000")),0)</f>
        <v>0</v>
      </c>
      <c r="U3576" s="3">
        <f ca="1">IF($B3576&lt;&gt;"",SUMIF(INDIRECT("ИсходныеДанные!$"&amp;$K$4&amp;"$2:$"&amp;$K$4&amp;"$50000"),$B3576&amp;"#"&amp;U$6,INDIRECT("ИсходныеДанные!$J$2:$J$50000")),0)</f>
        <v>0</v>
      </c>
      <c r="V3576" s="3">
        <f ca="1">IF($B3576&lt;&gt;"",SUMIF(INDIRECT("ИсходныеДанные!$"&amp;$K$4&amp;"$2:$"&amp;$K$4&amp;"$50000"),$B3576&amp;"#"&amp;V$6,INDIRECT("ИсходныеДанные!$J$2:$J$50000")),0)</f>
        <v>0</v>
      </c>
      <c r="W3576" s="16" t="e">
        <f ca="1">SUM(K3576:V3576)/Пофамильно!$R$1</f>
        <v>#DIV/0!</v>
      </c>
    </row>
    <row r="3577" spans="1:23" x14ac:dyDescent="0.25">
      <c r="A3577" s="10" t="str">
        <f t="shared" ca="1" si="57"/>
        <v>delete</v>
      </c>
      <c r="B3577" s="16" cm="1">
        <f t="array" aca="1" ref="B3577" ca="1">INDIRECT("УникальныеСписки!D"&amp;ROW()-$L$4)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14"/>
      <c r="G3577" s="81" t="str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84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84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84" t="str" cm="1">
        <f t="array" aca="1" ref="J3577" ca="1">_xlfn.XLOOKUP($B3577,INDIRECT(SUBSTITUTE("ИсходныеДанные!$где$2:$где$50000","где",$B$4)),INDIRECT(SUBSTITUTE("ИсходныеДанные!$что$2:$что$50000","что",J$4)),"",0,1)</f>
        <v/>
      </c>
      <c r="K3577" s="3">
        <f ca="1">IF($B3577&lt;&gt;"",SUMIF(INDIRECT("ИсходныеДанные!$"&amp;$K$4&amp;"$2:$"&amp;$K$4&amp;"$50000"),$B3577&amp;"#"&amp;K$6,INDIRECT("ИсходныеДанные!$J$2:$J$50000")),0)</f>
        <v>0</v>
      </c>
      <c r="L3577" s="3">
        <f ca="1">IF($B3577&lt;&gt;"",SUMIF(INDIRECT("ИсходныеДанные!$"&amp;$K$4&amp;"$2:$"&amp;$K$4&amp;"$50000"),$B3577&amp;"#"&amp;L$6,INDIRECT("ИсходныеДанные!$J$2:$J$50000")),0)</f>
        <v>0</v>
      </c>
      <c r="M3577" s="3">
        <f ca="1">IF($B3577&lt;&gt;"",SUMIF(INDIRECT("ИсходныеДанные!$"&amp;$K$4&amp;"$2:$"&amp;$K$4&amp;"$50000"),$B3577&amp;"#"&amp;M$6,INDIRECT("ИсходныеДанные!$J$2:$J$50000")),0)</f>
        <v>0</v>
      </c>
      <c r="N3577" s="3">
        <f ca="1">IF($B3577&lt;&gt;"",SUMIF(INDIRECT("ИсходныеДанные!$"&amp;$K$4&amp;"$2:$"&amp;$K$4&amp;"$50000"),$B3577&amp;"#"&amp;N$6,INDIRECT("ИсходныеДанные!$J$2:$J$50000")),0)</f>
        <v>0</v>
      </c>
      <c r="O3577" s="3">
        <f ca="1">IF($B3577&lt;&gt;"",SUMIF(INDIRECT("ИсходныеДанные!$"&amp;$K$4&amp;"$2:$"&amp;$K$4&amp;"$50000"),$B3577&amp;"#"&amp;O$6,INDIRECT("ИсходныеДанные!$J$2:$J$50000")),0)</f>
        <v>0</v>
      </c>
      <c r="P3577" s="3">
        <f ca="1">IF($B3577&lt;&gt;"",SUMIF(INDIRECT("ИсходныеДанные!$"&amp;$K$4&amp;"$2:$"&amp;$K$4&amp;"$50000"),$B3577&amp;"#"&amp;P$6,INDIRECT("ИсходныеДанные!$J$2:$J$50000")),0)</f>
        <v>0</v>
      </c>
      <c r="Q3577" s="3">
        <f ca="1">IF($B3577&lt;&gt;"",SUMIF(INDIRECT("ИсходныеДанные!$"&amp;$K$4&amp;"$2:$"&amp;$K$4&amp;"$50000"),$B3577&amp;"#"&amp;Q$6,INDIRECT("ИсходныеДанные!$J$2:$J$50000")),0)</f>
        <v>0</v>
      </c>
      <c r="R3577" s="3">
        <f ca="1">IF($B3577&lt;&gt;"",SUMIF(INDIRECT("ИсходныеДанные!$"&amp;$K$4&amp;"$2:$"&amp;$K$4&amp;"$50000"),$B3577&amp;"#"&amp;R$6,INDIRECT("ИсходныеДанные!$J$2:$J$50000")),0)</f>
        <v>0</v>
      </c>
      <c r="S3577" s="3">
        <f ca="1">IF($B3577&lt;&gt;"",SUMIF(INDIRECT("ИсходныеДанные!$"&amp;$K$4&amp;"$2:$"&amp;$K$4&amp;"$50000"),$B3577&amp;"#"&amp;S$6,INDIRECT("ИсходныеДанные!$J$2:$J$50000")),0)</f>
        <v>0</v>
      </c>
      <c r="T3577" s="3">
        <f ca="1">IF($B3577&lt;&gt;"",SUMIF(INDIRECT("ИсходныеДанные!$"&amp;$K$4&amp;"$2:$"&amp;$K$4&amp;"$50000"),$B3577&amp;"#"&amp;T$6,INDIRECT("ИсходныеДанные!$J$2:$J$50000")),0)</f>
        <v>0</v>
      </c>
      <c r="U3577" s="3">
        <f ca="1">IF($B3577&lt;&gt;"",SUMIF(INDIRECT("ИсходныеДанные!$"&amp;$K$4&amp;"$2:$"&amp;$K$4&amp;"$50000"),$B3577&amp;"#"&amp;U$6,INDIRECT("ИсходныеДанные!$J$2:$J$50000")),0)</f>
        <v>0</v>
      </c>
      <c r="V3577" s="3">
        <f ca="1">IF($B3577&lt;&gt;"",SUMIF(INDIRECT("ИсходныеДанные!$"&amp;$K$4&amp;"$2:$"&amp;$K$4&amp;"$50000"),$B3577&amp;"#"&amp;V$6,INDIRECT("ИсходныеДанные!$J$2:$J$50000")),0)</f>
        <v>0</v>
      </c>
      <c r="W3577" s="16" t="e">
        <f ca="1">SUM(K3577:V3577)/Пофамильно!$R$1</f>
        <v>#DIV/0!</v>
      </c>
    </row>
    <row r="3578" spans="1:23" x14ac:dyDescent="0.25">
      <c r="A3578" s="10" t="str">
        <f t="shared" ca="1" si="57"/>
        <v>delete</v>
      </c>
      <c r="B3578" s="16" cm="1">
        <f t="array" aca="1" ref="B3578" ca="1">INDIRECT("УникальныеСписки!D"&amp;ROW()-$L$4)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14"/>
      <c r="G3578" s="81" t="str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84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84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84" t="str" cm="1">
        <f t="array" aca="1" ref="J3578" ca="1">_xlfn.XLOOKUP($B3578,INDIRECT(SUBSTITUTE("ИсходныеДанные!$где$2:$где$50000","где",$B$4)),INDIRECT(SUBSTITUTE("ИсходныеДанные!$что$2:$что$50000","что",J$4)),"",0,1)</f>
        <v/>
      </c>
      <c r="K3578" s="3">
        <f ca="1">IF($B3578&lt;&gt;"",SUMIF(INDIRECT("ИсходныеДанные!$"&amp;$K$4&amp;"$2:$"&amp;$K$4&amp;"$50000"),$B3578&amp;"#"&amp;K$6,INDIRECT("ИсходныеДанные!$J$2:$J$50000")),0)</f>
        <v>0</v>
      </c>
      <c r="L3578" s="3">
        <f ca="1">IF($B3578&lt;&gt;"",SUMIF(INDIRECT("ИсходныеДанные!$"&amp;$K$4&amp;"$2:$"&amp;$K$4&amp;"$50000"),$B3578&amp;"#"&amp;L$6,INDIRECT("ИсходныеДанные!$J$2:$J$50000")),0)</f>
        <v>0</v>
      </c>
      <c r="M3578" s="3">
        <f ca="1">IF($B3578&lt;&gt;"",SUMIF(INDIRECT("ИсходныеДанные!$"&amp;$K$4&amp;"$2:$"&amp;$K$4&amp;"$50000"),$B3578&amp;"#"&amp;M$6,INDIRECT("ИсходныеДанные!$J$2:$J$50000")),0)</f>
        <v>0</v>
      </c>
      <c r="N3578" s="3">
        <f ca="1">IF($B3578&lt;&gt;"",SUMIF(INDIRECT("ИсходныеДанные!$"&amp;$K$4&amp;"$2:$"&amp;$K$4&amp;"$50000"),$B3578&amp;"#"&amp;N$6,INDIRECT("ИсходныеДанные!$J$2:$J$50000")),0)</f>
        <v>0</v>
      </c>
      <c r="O3578" s="3">
        <f ca="1">IF($B3578&lt;&gt;"",SUMIF(INDIRECT("ИсходныеДанные!$"&amp;$K$4&amp;"$2:$"&amp;$K$4&amp;"$50000"),$B3578&amp;"#"&amp;O$6,INDIRECT("ИсходныеДанные!$J$2:$J$50000")),0)</f>
        <v>0</v>
      </c>
      <c r="P3578" s="3">
        <f ca="1">IF($B3578&lt;&gt;"",SUMIF(INDIRECT("ИсходныеДанные!$"&amp;$K$4&amp;"$2:$"&amp;$K$4&amp;"$50000"),$B3578&amp;"#"&amp;P$6,INDIRECT("ИсходныеДанные!$J$2:$J$50000")),0)</f>
        <v>0</v>
      </c>
      <c r="Q3578" s="3">
        <f ca="1">IF($B3578&lt;&gt;"",SUMIF(INDIRECT("ИсходныеДанные!$"&amp;$K$4&amp;"$2:$"&amp;$K$4&amp;"$50000"),$B3578&amp;"#"&amp;Q$6,INDIRECT("ИсходныеДанные!$J$2:$J$50000")),0)</f>
        <v>0</v>
      </c>
      <c r="R3578" s="3">
        <f ca="1">IF($B3578&lt;&gt;"",SUMIF(INDIRECT("ИсходныеДанные!$"&amp;$K$4&amp;"$2:$"&amp;$K$4&amp;"$50000"),$B3578&amp;"#"&amp;R$6,INDIRECT("ИсходныеДанные!$J$2:$J$50000")),0)</f>
        <v>0</v>
      </c>
      <c r="S3578" s="3">
        <f ca="1">IF($B3578&lt;&gt;"",SUMIF(INDIRECT("ИсходныеДанные!$"&amp;$K$4&amp;"$2:$"&amp;$K$4&amp;"$50000"),$B3578&amp;"#"&amp;S$6,INDIRECT("ИсходныеДанные!$J$2:$J$50000")),0)</f>
        <v>0</v>
      </c>
      <c r="T3578" s="3">
        <f ca="1">IF($B3578&lt;&gt;"",SUMIF(INDIRECT("ИсходныеДанные!$"&amp;$K$4&amp;"$2:$"&amp;$K$4&amp;"$50000"),$B3578&amp;"#"&amp;T$6,INDIRECT("ИсходныеДанные!$J$2:$J$50000")),0)</f>
        <v>0</v>
      </c>
      <c r="U3578" s="3">
        <f ca="1">IF($B3578&lt;&gt;"",SUMIF(INDIRECT("ИсходныеДанные!$"&amp;$K$4&amp;"$2:$"&amp;$K$4&amp;"$50000"),$B3578&amp;"#"&amp;U$6,INDIRECT("ИсходныеДанные!$J$2:$J$50000")),0)</f>
        <v>0</v>
      </c>
      <c r="V3578" s="3">
        <f ca="1">IF($B3578&lt;&gt;"",SUMIF(INDIRECT("ИсходныеДанные!$"&amp;$K$4&amp;"$2:$"&amp;$K$4&amp;"$50000"),$B3578&amp;"#"&amp;V$6,INDIRECT("ИсходныеДанные!$J$2:$J$50000")),0)</f>
        <v>0</v>
      </c>
      <c r="W3578" s="16" t="e">
        <f ca="1">SUM(K3578:V3578)/Пофамильно!$R$1</f>
        <v>#DIV/0!</v>
      </c>
    </row>
    <row r="3579" spans="1:23" x14ac:dyDescent="0.25">
      <c r="A3579" s="10" t="str">
        <f t="shared" ca="1" si="57"/>
        <v>delete</v>
      </c>
      <c r="B3579" s="16" cm="1">
        <f t="array" aca="1" ref="B3579" ca="1">INDIRECT("УникальныеСписки!D"&amp;ROW()-$L$4)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14"/>
      <c r="G3579" s="81" t="str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84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84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84" t="str" cm="1">
        <f t="array" aca="1" ref="J3579" ca="1">_xlfn.XLOOKUP($B3579,INDIRECT(SUBSTITUTE("ИсходныеДанные!$где$2:$где$50000","где",$B$4)),INDIRECT(SUBSTITUTE("ИсходныеДанные!$что$2:$что$50000","что",J$4)),"",0,1)</f>
        <v/>
      </c>
      <c r="K3579" s="3">
        <f ca="1">IF($B3579&lt;&gt;"",SUMIF(INDIRECT("ИсходныеДанные!$"&amp;$K$4&amp;"$2:$"&amp;$K$4&amp;"$50000"),$B3579&amp;"#"&amp;K$6,INDIRECT("ИсходныеДанные!$J$2:$J$50000")),0)</f>
        <v>0</v>
      </c>
      <c r="L3579" s="3">
        <f ca="1">IF($B3579&lt;&gt;"",SUMIF(INDIRECT("ИсходныеДанные!$"&amp;$K$4&amp;"$2:$"&amp;$K$4&amp;"$50000"),$B3579&amp;"#"&amp;L$6,INDIRECT("ИсходныеДанные!$J$2:$J$50000")),0)</f>
        <v>0</v>
      </c>
      <c r="M3579" s="3">
        <f ca="1">IF($B3579&lt;&gt;"",SUMIF(INDIRECT("ИсходныеДанные!$"&amp;$K$4&amp;"$2:$"&amp;$K$4&amp;"$50000"),$B3579&amp;"#"&amp;M$6,INDIRECT("ИсходныеДанные!$J$2:$J$50000")),0)</f>
        <v>0</v>
      </c>
      <c r="N3579" s="3">
        <f ca="1">IF($B3579&lt;&gt;"",SUMIF(INDIRECT("ИсходныеДанные!$"&amp;$K$4&amp;"$2:$"&amp;$K$4&amp;"$50000"),$B3579&amp;"#"&amp;N$6,INDIRECT("ИсходныеДанные!$J$2:$J$50000")),0)</f>
        <v>0</v>
      </c>
      <c r="O3579" s="3">
        <f ca="1">IF($B3579&lt;&gt;"",SUMIF(INDIRECT("ИсходныеДанные!$"&amp;$K$4&amp;"$2:$"&amp;$K$4&amp;"$50000"),$B3579&amp;"#"&amp;O$6,INDIRECT("ИсходныеДанные!$J$2:$J$50000")),0)</f>
        <v>0</v>
      </c>
      <c r="P3579" s="3">
        <f ca="1">IF($B3579&lt;&gt;"",SUMIF(INDIRECT("ИсходныеДанные!$"&amp;$K$4&amp;"$2:$"&amp;$K$4&amp;"$50000"),$B3579&amp;"#"&amp;P$6,INDIRECT("ИсходныеДанные!$J$2:$J$50000")),0)</f>
        <v>0</v>
      </c>
      <c r="Q3579" s="3">
        <f ca="1">IF($B3579&lt;&gt;"",SUMIF(INDIRECT("ИсходныеДанные!$"&amp;$K$4&amp;"$2:$"&amp;$K$4&amp;"$50000"),$B3579&amp;"#"&amp;Q$6,INDIRECT("ИсходныеДанные!$J$2:$J$50000")),0)</f>
        <v>0</v>
      </c>
      <c r="R3579" s="3">
        <f ca="1">IF($B3579&lt;&gt;"",SUMIF(INDIRECT("ИсходныеДанные!$"&amp;$K$4&amp;"$2:$"&amp;$K$4&amp;"$50000"),$B3579&amp;"#"&amp;R$6,INDIRECT("ИсходныеДанные!$J$2:$J$50000")),0)</f>
        <v>0</v>
      </c>
      <c r="S3579" s="3">
        <f ca="1">IF($B3579&lt;&gt;"",SUMIF(INDIRECT("ИсходныеДанные!$"&amp;$K$4&amp;"$2:$"&amp;$K$4&amp;"$50000"),$B3579&amp;"#"&amp;S$6,INDIRECT("ИсходныеДанные!$J$2:$J$50000")),0)</f>
        <v>0</v>
      </c>
      <c r="T3579" s="3">
        <f ca="1">IF($B3579&lt;&gt;"",SUMIF(INDIRECT("ИсходныеДанные!$"&amp;$K$4&amp;"$2:$"&amp;$K$4&amp;"$50000"),$B3579&amp;"#"&amp;T$6,INDIRECT("ИсходныеДанные!$J$2:$J$50000")),0)</f>
        <v>0</v>
      </c>
      <c r="U3579" s="3">
        <f ca="1">IF($B3579&lt;&gt;"",SUMIF(INDIRECT("ИсходныеДанные!$"&amp;$K$4&amp;"$2:$"&amp;$K$4&amp;"$50000"),$B3579&amp;"#"&amp;U$6,INDIRECT("ИсходныеДанные!$J$2:$J$50000")),0)</f>
        <v>0</v>
      </c>
      <c r="V3579" s="3">
        <f ca="1">IF($B3579&lt;&gt;"",SUMIF(INDIRECT("ИсходныеДанные!$"&amp;$K$4&amp;"$2:$"&amp;$K$4&amp;"$50000"),$B3579&amp;"#"&amp;V$6,INDIRECT("ИсходныеДанные!$J$2:$J$50000")),0)</f>
        <v>0</v>
      </c>
      <c r="W3579" s="16" t="e">
        <f ca="1">SUM(K3579:V3579)/Пофамильно!$R$1</f>
        <v>#DIV/0!</v>
      </c>
    </row>
    <row r="3580" spans="1:23" x14ac:dyDescent="0.25">
      <c r="A3580" s="10" t="str">
        <f t="shared" ca="1" si="57"/>
        <v>delete</v>
      </c>
      <c r="B3580" s="16" cm="1">
        <f t="array" aca="1" ref="B3580" ca="1">INDIRECT("УникальныеСписки!D"&amp;ROW()-$L$4)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14"/>
      <c r="G3580" s="81" t="str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84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84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84" t="str" cm="1">
        <f t="array" aca="1" ref="J3580" ca="1">_xlfn.XLOOKUP($B3580,INDIRECT(SUBSTITUTE("ИсходныеДанные!$где$2:$где$50000","где",$B$4)),INDIRECT(SUBSTITUTE("ИсходныеДанные!$что$2:$что$50000","что",J$4)),"",0,1)</f>
        <v/>
      </c>
      <c r="K3580" s="3">
        <f ca="1">IF($B3580&lt;&gt;"",SUMIF(INDIRECT("ИсходныеДанные!$"&amp;$K$4&amp;"$2:$"&amp;$K$4&amp;"$50000"),$B3580&amp;"#"&amp;K$6,INDIRECT("ИсходныеДанные!$J$2:$J$50000")),0)</f>
        <v>0</v>
      </c>
      <c r="L3580" s="3">
        <f ca="1">IF($B3580&lt;&gt;"",SUMIF(INDIRECT("ИсходныеДанные!$"&amp;$K$4&amp;"$2:$"&amp;$K$4&amp;"$50000"),$B3580&amp;"#"&amp;L$6,INDIRECT("ИсходныеДанные!$J$2:$J$50000")),0)</f>
        <v>0</v>
      </c>
      <c r="M3580" s="3">
        <f ca="1">IF($B3580&lt;&gt;"",SUMIF(INDIRECT("ИсходныеДанные!$"&amp;$K$4&amp;"$2:$"&amp;$K$4&amp;"$50000"),$B3580&amp;"#"&amp;M$6,INDIRECT("ИсходныеДанные!$J$2:$J$50000")),0)</f>
        <v>0</v>
      </c>
      <c r="N3580" s="3">
        <f ca="1">IF($B3580&lt;&gt;"",SUMIF(INDIRECT("ИсходныеДанные!$"&amp;$K$4&amp;"$2:$"&amp;$K$4&amp;"$50000"),$B3580&amp;"#"&amp;N$6,INDIRECT("ИсходныеДанные!$J$2:$J$50000")),0)</f>
        <v>0</v>
      </c>
      <c r="O3580" s="3">
        <f ca="1">IF($B3580&lt;&gt;"",SUMIF(INDIRECT("ИсходныеДанные!$"&amp;$K$4&amp;"$2:$"&amp;$K$4&amp;"$50000"),$B3580&amp;"#"&amp;O$6,INDIRECT("ИсходныеДанные!$J$2:$J$50000")),0)</f>
        <v>0</v>
      </c>
      <c r="P3580" s="3">
        <f ca="1">IF($B3580&lt;&gt;"",SUMIF(INDIRECT("ИсходныеДанные!$"&amp;$K$4&amp;"$2:$"&amp;$K$4&amp;"$50000"),$B3580&amp;"#"&amp;P$6,INDIRECT("ИсходныеДанные!$J$2:$J$50000")),0)</f>
        <v>0</v>
      </c>
      <c r="Q3580" s="3">
        <f ca="1">IF($B3580&lt;&gt;"",SUMIF(INDIRECT("ИсходныеДанные!$"&amp;$K$4&amp;"$2:$"&amp;$K$4&amp;"$50000"),$B3580&amp;"#"&amp;Q$6,INDIRECT("ИсходныеДанные!$J$2:$J$50000")),0)</f>
        <v>0</v>
      </c>
      <c r="R3580" s="3">
        <f ca="1">IF($B3580&lt;&gt;"",SUMIF(INDIRECT("ИсходныеДанные!$"&amp;$K$4&amp;"$2:$"&amp;$K$4&amp;"$50000"),$B3580&amp;"#"&amp;R$6,INDIRECT("ИсходныеДанные!$J$2:$J$50000")),0)</f>
        <v>0</v>
      </c>
      <c r="S3580" s="3">
        <f ca="1">IF($B3580&lt;&gt;"",SUMIF(INDIRECT("ИсходныеДанные!$"&amp;$K$4&amp;"$2:$"&amp;$K$4&amp;"$50000"),$B3580&amp;"#"&amp;S$6,INDIRECT("ИсходныеДанные!$J$2:$J$50000")),0)</f>
        <v>0</v>
      </c>
      <c r="T3580" s="3">
        <f ca="1">IF($B3580&lt;&gt;"",SUMIF(INDIRECT("ИсходныеДанные!$"&amp;$K$4&amp;"$2:$"&amp;$K$4&amp;"$50000"),$B3580&amp;"#"&amp;T$6,INDIRECT("ИсходныеДанные!$J$2:$J$50000")),0)</f>
        <v>0</v>
      </c>
      <c r="U3580" s="3">
        <f ca="1">IF($B3580&lt;&gt;"",SUMIF(INDIRECT("ИсходныеДанные!$"&amp;$K$4&amp;"$2:$"&amp;$K$4&amp;"$50000"),$B3580&amp;"#"&amp;U$6,INDIRECT("ИсходныеДанные!$J$2:$J$50000")),0)</f>
        <v>0</v>
      </c>
      <c r="V3580" s="3">
        <f ca="1">IF($B3580&lt;&gt;"",SUMIF(INDIRECT("ИсходныеДанные!$"&amp;$K$4&amp;"$2:$"&amp;$K$4&amp;"$50000"),$B3580&amp;"#"&amp;V$6,INDIRECT("ИсходныеДанные!$J$2:$J$50000")),0)</f>
        <v>0</v>
      </c>
      <c r="W3580" s="16" t="e">
        <f ca="1">SUM(K3580:V3580)/Пофамильно!$R$1</f>
        <v>#DIV/0!</v>
      </c>
    </row>
    <row r="3581" spans="1:23" x14ac:dyDescent="0.25">
      <c r="A3581" s="10" t="str">
        <f t="shared" ca="1" si="57"/>
        <v>delete</v>
      </c>
      <c r="B3581" s="16" cm="1">
        <f t="array" aca="1" ref="B3581" ca="1">INDIRECT("УникальныеСписки!D"&amp;ROW()-$L$4)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14"/>
      <c r="G3581" s="81" t="str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84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84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84" t="str" cm="1">
        <f t="array" aca="1" ref="J3581" ca="1">_xlfn.XLOOKUP($B3581,INDIRECT(SUBSTITUTE("ИсходныеДанные!$где$2:$где$50000","где",$B$4)),INDIRECT(SUBSTITUTE("ИсходныеДанные!$что$2:$что$50000","что",J$4)),"",0,1)</f>
        <v/>
      </c>
      <c r="K3581" s="3">
        <f ca="1">IF($B3581&lt;&gt;"",SUMIF(INDIRECT("ИсходныеДанные!$"&amp;$K$4&amp;"$2:$"&amp;$K$4&amp;"$50000"),$B3581&amp;"#"&amp;K$6,INDIRECT("ИсходныеДанные!$J$2:$J$50000")),0)</f>
        <v>0</v>
      </c>
      <c r="L3581" s="3">
        <f ca="1">IF($B3581&lt;&gt;"",SUMIF(INDIRECT("ИсходныеДанные!$"&amp;$K$4&amp;"$2:$"&amp;$K$4&amp;"$50000"),$B3581&amp;"#"&amp;L$6,INDIRECT("ИсходныеДанные!$J$2:$J$50000")),0)</f>
        <v>0</v>
      </c>
      <c r="M3581" s="3">
        <f ca="1">IF($B3581&lt;&gt;"",SUMIF(INDIRECT("ИсходныеДанные!$"&amp;$K$4&amp;"$2:$"&amp;$K$4&amp;"$50000"),$B3581&amp;"#"&amp;M$6,INDIRECT("ИсходныеДанные!$J$2:$J$50000")),0)</f>
        <v>0</v>
      </c>
      <c r="N3581" s="3">
        <f ca="1">IF($B3581&lt;&gt;"",SUMIF(INDIRECT("ИсходныеДанные!$"&amp;$K$4&amp;"$2:$"&amp;$K$4&amp;"$50000"),$B3581&amp;"#"&amp;N$6,INDIRECT("ИсходныеДанные!$J$2:$J$50000")),0)</f>
        <v>0</v>
      </c>
      <c r="O3581" s="3">
        <f ca="1">IF($B3581&lt;&gt;"",SUMIF(INDIRECT("ИсходныеДанные!$"&amp;$K$4&amp;"$2:$"&amp;$K$4&amp;"$50000"),$B3581&amp;"#"&amp;O$6,INDIRECT("ИсходныеДанные!$J$2:$J$50000")),0)</f>
        <v>0</v>
      </c>
      <c r="P3581" s="3">
        <f ca="1">IF($B3581&lt;&gt;"",SUMIF(INDIRECT("ИсходныеДанные!$"&amp;$K$4&amp;"$2:$"&amp;$K$4&amp;"$50000"),$B3581&amp;"#"&amp;P$6,INDIRECT("ИсходныеДанные!$J$2:$J$50000")),0)</f>
        <v>0</v>
      </c>
      <c r="Q3581" s="3">
        <f ca="1">IF($B3581&lt;&gt;"",SUMIF(INDIRECT("ИсходныеДанные!$"&amp;$K$4&amp;"$2:$"&amp;$K$4&amp;"$50000"),$B3581&amp;"#"&amp;Q$6,INDIRECT("ИсходныеДанные!$J$2:$J$50000")),0)</f>
        <v>0</v>
      </c>
      <c r="R3581" s="3">
        <f ca="1">IF($B3581&lt;&gt;"",SUMIF(INDIRECT("ИсходныеДанные!$"&amp;$K$4&amp;"$2:$"&amp;$K$4&amp;"$50000"),$B3581&amp;"#"&amp;R$6,INDIRECT("ИсходныеДанные!$J$2:$J$50000")),0)</f>
        <v>0</v>
      </c>
      <c r="S3581" s="3">
        <f ca="1">IF($B3581&lt;&gt;"",SUMIF(INDIRECT("ИсходныеДанные!$"&amp;$K$4&amp;"$2:$"&amp;$K$4&amp;"$50000"),$B3581&amp;"#"&amp;S$6,INDIRECT("ИсходныеДанные!$J$2:$J$50000")),0)</f>
        <v>0</v>
      </c>
      <c r="T3581" s="3">
        <f ca="1">IF($B3581&lt;&gt;"",SUMIF(INDIRECT("ИсходныеДанные!$"&amp;$K$4&amp;"$2:$"&amp;$K$4&amp;"$50000"),$B3581&amp;"#"&amp;T$6,INDIRECT("ИсходныеДанные!$J$2:$J$50000")),0)</f>
        <v>0</v>
      </c>
      <c r="U3581" s="3">
        <f ca="1">IF($B3581&lt;&gt;"",SUMIF(INDIRECT("ИсходныеДанные!$"&amp;$K$4&amp;"$2:$"&amp;$K$4&amp;"$50000"),$B3581&amp;"#"&amp;U$6,INDIRECT("ИсходныеДанные!$J$2:$J$50000")),0)</f>
        <v>0</v>
      </c>
      <c r="V3581" s="3">
        <f ca="1">IF($B3581&lt;&gt;"",SUMIF(INDIRECT("ИсходныеДанные!$"&amp;$K$4&amp;"$2:$"&amp;$K$4&amp;"$50000"),$B3581&amp;"#"&amp;V$6,INDIRECT("ИсходныеДанные!$J$2:$J$50000")),0)</f>
        <v>0</v>
      </c>
      <c r="W3581" s="16" t="e">
        <f ca="1">SUM(K3581:V3581)/Пофамильно!$R$1</f>
        <v>#DIV/0!</v>
      </c>
    </row>
    <row r="3582" spans="1:23" x14ac:dyDescent="0.25">
      <c r="A3582" s="10" t="str">
        <f t="shared" ca="1" si="57"/>
        <v>delete</v>
      </c>
      <c r="B3582" s="16" cm="1">
        <f t="array" aca="1" ref="B3582" ca="1">INDIRECT("УникальныеСписки!D"&amp;ROW()-$L$4)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14"/>
      <c r="G3582" s="81" t="str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84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84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84" t="str" cm="1">
        <f t="array" aca="1" ref="J3582" ca="1">_xlfn.XLOOKUP($B3582,INDIRECT(SUBSTITUTE("ИсходныеДанные!$где$2:$где$50000","где",$B$4)),INDIRECT(SUBSTITUTE("ИсходныеДанные!$что$2:$что$50000","что",J$4)),"",0,1)</f>
        <v/>
      </c>
      <c r="K3582" s="3">
        <f ca="1">IF($B3582&lt;&gt;"",SUMIF(INDIRECT("ИсходныеДанные!$"&amp;$K$4&amp;"$2:$"&amp;$K$4&amp;"$50000"),$B3582&amp;"#"&amp;K$6,INDIRECT("ИсходныеДанные!$J$2:$J$50000")),0)</f>
        <v>0</v>
      </c>
      <c r="L3582" s="3">
        <f ca="1">IF($B3582&lt;&gt;"",SUMIF(INDIRECT("ИсходныеДанные!$"&amp;$K$4&amp;"$2:$"&amp;$K$4&amp;"$50000"),$B3582&amp;"#"&amp;L$6,INDIRECT("ИсходныеДанные!$J$2:$J$50000")),0)</f>
        <v>0</v>
      </c>
      <c r="M3582" s="3">
        <f ca="1">IF($B3582&lt;&gt;"",SUMIF(INDIRECT("ИсходныеДанные!$"&amp;$K$4&amp;"$2:$"&amp;$K$4&amp;"$50000"),$B3582&amp;"#"&amp;M$6,INDIRECT("ИсходныеДанные!$J$2:$J$50000")),0)</f>
        <v>0</v>
      </c>
      <c r="N3582" s="3">
        <f ca="1">IF($B3582&lt;&gt;"",SUMIF(INDIRECT("ИсходныеДанные!$"&amp;$K$4&amp;"$2:$"&amp;$K$4&amp;"$50000"),$B3582&amp;"#"&amp;N$6,INDIRECT("ИсходныеДанные!$J$2:$J$50000")),0)</f>
        <v>0</v>
      </c>
      <c r="O3582" s="3">
        <f ca="1">IF($B3582&lt;&gt;"",SUMIF(INDIRECT("ИсходныеДанные!$"&amp;$K$4&amp;"$2:$"&amp;$K$4&amp;"$50000"),$B3582&amp;"#"&amp;O$6,INDIRECT("ИсходныеДанные!$J$2:$J$50000")),0)</f>
        <v>0</v>
      </c>
      <c r="P3582" s="3">
        <f ca="1">IF($B3582&lt;&gt;"",SUMIF(INDIRECT("ИсходныеДанные!$"&amp;$K$4&amp;"$2:$"&amp;$K$4&amp;"$50000"),$B3582&amp;"#"&amp;P$6,INDIRECT("ИсходныеДанные!$J$2:$J$50000")),0)</f>
        <v>0</v>
      </c>
      <c r="Q3582" s="3">
        <f ca="1">IF($B3582&lt;&gt;"",SUMIF(INDIRECT("ИсходныеДанные!$"&amp;$K$4&amp;"$2:$"&amp;$K$4&amp;"$50000"),$B3582&amp;"#"&amp;Q$6,INDIRECT("ИсходныеДанные!$J$2:$J$50000")),0)</f>
        <v>0</v>
      </c>
      <c r="R3582" s="3">
        <f ca="1">IF($B3582&lt;&gt;"",SUMIF(INDIRECT("ИсходныеДанные!$"&amp;$K$4&amp;"$2:$"&amp;$K$4&amp;"$50000"),$B3582&amp;"#"&amp;R$6,INDIRECT("ИсходныеДанные!$J$2:$J$50000")),0)</f>
        <v>0</v>
      </c>
      <c r="S3582" s="3">
        <f ca="1">IF($B3582&lt;&gt;"",SUMIF(INDIRECT("ИсходныеДанные!$"&amp;$K$4&amp;"$2:$"&amp;$K$4&amp;"$50000"),$B3582&amp;"#"&amp;S$6,INDIRECT("ИсходныеДанные!$J$2:$J$50000")),0)</f>
        <v>0</v>
      </c>
      <c r="T3582" s="3">
        <f ca="1">IF($B3582&lt;&gt;"",SUMIF(INDIRECT("ИсходныеДанные!$"&amp;$K$4&amp;"$2:$"&amp;$K$4&amp;"$50000"),$B3582&amp;"#"&amp;T$6,INDIRECT("ИсходныеДанные!$J$2:$J$50000")),0)</f>
        <v>0</v>
      </c>
      <c r="U3582" s="3">
        <f ca="1">IF($B3582&lt;&gt;"",SUMIF(INDIRECT("ИсходныеДанные!$"&amp;$K$4&amp;"$2:$"&amp;$K$4&amp;"$50000"),$B3582&amp;"#"&amp;U$6,INDIRECT("ИсходныеДанные!$J$2:$J$50000")),0)</f>
        <v>0</v>
      </c>
      <c r="V3582" s="3">
        <f ca="1">IF($B3582&lt;&gt;"",SUMIF(INDIRECT("ИсходныеДанные!$"&amp;$K$4&amp;"$2:$"&amp;$K$4&amp;"$50000"),$B3582&amp;"#"&amp;V$6,INDIRECT("ИсходныеДанные!$J$2:$J$50000")),0)</f>
        <v>0</v>
      </c>
      <c r="W3582" s="16" t="e">
        <f ca="1">SUM(K3582:V3582)/Пофамильно!$R$1</f>
        <v>#DIV/0!</v>
      </c>
    </row>
    <row r="3583" spans="1:23" x14ac:dyDescent="0.25">
      <c r="A3583" s="10" t="str">
        <f t="shared" ca="1" si="57"/>
        <v>delete</v>
      </c>
      <c r="B3583" s="16" cm="1">
        <f t="array" aca="1" ref="B3583" ca="1">INDIRECT("УникальныеСписки!D"&amp;ROW()-$L$4)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14"/>
      <c r="G3583" s="81" t="str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84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84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84" t="str" cm="1">
        <f t="array" aca="1" ref="J3583" ca="1">_xlfn.XLOOKUP($B3583,INDIRECT(SUBSTITUTE("ИсходныеДанные!$где$2:$где$50000","где",$B$4)),INDIRECT(SUBSTITUTE("ИсходныеДанные!$что$2:$что$50000","что",J$4)),"",0,1)</f>
        <v/>
      </c>
      <c r="K3583" s="3">
        <f ca="1">IF($B3583&lt;&gt;"",SUMIF(INDIRECT("ИсходныеДанные!$"&amp;$K$4&amp;"$2:$"&amp;$K$4&amp;"$50000"),$B3583&amp;"#"&amp;K$6,INDIRECT("ИсходныеДанные!$J$2:$J$50000")),0)</f>
        <v>0</v>
      </c>
      <c r="L3583" s="3">
        <f ca="1">IF($B3583&lt;&gt;"",SUMIF(INDIRECT("ИсходныеДанные!$"&amp;$K$4&amp;"$2:$"&amp;$K$4&amp;"$50000"),$B3583&amp;"#"&amp;L$6,INDIRECT("ИсходныеДанные!$J$2:$J$50000")),0)</f>
        <v>0</v>
      </c>
      <c r="M3583" s="3">
        <f ca="1">IF($B3583&lt;&gt;"",SUMIF(INDIRECT("ИсходныеДанные!$"&amp;$K$4&amp;"$2:$"&amp;$K$4&amp;"$50000"),$B3583&amp;"#"&amp;M$6,INDIRECT("ИсходныеДанные!$J$2:$J$50000")),0)</f>
        <v>0</v>
      </c>
      <c r="N3583" s="3">
        <f ca="1">IF($B3583&lt;&gt;"",SUMIF(INDIRECT("ИсходныеДанные!$"&amp;$K$4&amp;"$2:$"&amp;$K$4&amp;"$50000"),$B3583&amp;"#"&amp;N$6,INDIRECT("ИсходныеДанные!$J$2:$J$50000")),0)</f>
        <v>0</v>
      </c>
      <c r="O3583" s="3">
        <f ca="1">IF($B3583&lt;&gt;"",SUMIF(INDIRECT("ИсходныеДанные!$"&amp;$K$4&amp;"$2:$"&amp;$K$4&amp;"$50000"),$B3583&amp;"#"&amp;O$6,INDIRECT("ИсходныеДанные!$J$2:$J$50000")),0)</f>
        <v>0</v>
      </c>
      <c r="P3583" s="3">
        <f ca="1">IF($B3583&lt;&gt;"",SUMIF(INDIRECT("ИсходныеДанные!$"&amp;$K$4&amp;"$2:$"&amp;$K$4&amp;"$50000"),$B3583&amp;"#"&amp;P$6,INDIRECT("ИсходныеДанные!$J$2:$J$50000")),0)</f>
        <v>0</v>
      </c>
      <c r="Q3583" s="3">
        <f ca="1">IF($B3583&lt;&gt;"",SUMIF(INDIRECT("ИсходныеДанные!$"&amp;$K$4&amp;"$2:$"&amp;$K$4&amp;"$50000"),$B3583&amp;"#"&amp;Q$6,INDIRECT("ИсходныеДанные!$J$2:$J$50000")),0)</f>
        <v>0</v>
      </c>
      <c r="R3583" s="3">
        <f ca="1">IF($B3583&lt;&gt;"",SUMIF(INDIRECT("ИсходныеДанные!$"&amp;$K$4&amp;"$2:$"&amp;$K$4&amp;"$50000"),$B3583&amp;"#"&amp;R$6,INDIRECT("ИсходныеДанные!$J$2:$J$50000")),0)</f>
        <v>0</v>
      </c>
      <c r="S3583" s="3">
        <f ca="1">IF($B3583&lt;&gt;"",SUMIF(INDIRECT("ИсходныеДанные!$"&amp;$K$4&amp;"$2:$"&amp;$K$4&amp;"$50000"),$B3583&amp;"#"&amp;S$6,INDIRECT("ИсходныеДанные!$J$2:$J$50000")),0)</f>
        <v>0</v>
      </c>
      <c r="T3583" s="3">
        <f ca="1">IF($B3583&lt;&gt;"",SUMIF(INDIRECT("ИсходныеДанные!$"&amp;$K$4&amp;"$2:$"&amp;$K$4&amp;"$50000"),$B3583&amp;"#"&amp;T$6,INDIRECT("ИсходныеДанные!$J$2:$J$50000")),0)</f>
        <v>0</v>
      </c>
      <c r="U3583" s="3">
        <f ca="1">IF($B3583&lt;&gt;"",SUMIF(INDIRECT("ИсходныеДанные!$"&amp;$K$4&amp;"$2:$"&amp;$K$4&amp;"$50000"),$B3583&amp;"#"&amp;U$6,INDIRECT("ИсходныеДанные!$J$2:$J$50000")),0)</f>
        <v>0</v>
      </c>
      <c r="V3583" s="3">
        <f ca="1">IF($B3583&lt;&gt;"",SUMIF(INDIRECT("ИсходныеДанные!$"&amp;$K$4&amp;"$2:$"&amp;$K$4&amp;"$50000"),$B3583&amp;"#"&amp;V$6,INDIRECT("ИсходныеДанные!$J$2:$J$50000")),0)</f>
        <v>0</v>
      </c>
      <c r="W3583" s="16" t="e">
        <f ca="1">SUM(K3583:V3583)/Пофамильно!$R$1</f>
        <v>#DIV/0!</v>
      </c>
    </row>
    <row r="3584" spans="1:23" x14ac:dyDescent="0.25">
      <c r="A3584" s="10" t="str">
        <f t="shared" ca="1" si="57"/>
        <v>delete</v>
      </c>
      <c r="B3584" s="16" cm="1">
        <f t="array" aca="1" ref="B3584" ca="1">INDIRECT("УникальныеСписки!D"&amp;ROW()-$L$4)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14"/>
      <c r="G3584" s="81" t="str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84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84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84" t="str" cm="1">
        <f t="array" aca="1" ref="J3584" ca="1">_xlfn.XLOOKUP($B3584,INDIRECT(SUBSTITUTE("ИсходныеДанные!$где$2:$где$50000","где",$B$4)),INDIRECT(SUBSTITUTE("ИсходныеДанные!$что$2:$что$50000","что",J$4)),"",0,1)</f>
        <v/>
      </c>
      <c r="K3584" s="3">
        <f ca="1">IF($B3584&lt;&gt;"",SUMIF(INDIRECT("ИсходныеДанные!$"&amp;$K$4&amp;"$2:$"&amp;$K$4&amp;"$50000"),$B3584&amp;"#"&amp;K$6,INDIRECT("ИсходныеДанные!$J$2:$J$50000")),0)</f>
        <v>0</v>
      </c>
      <c r="L3584" s="3">
        <f ca="1">IF($B3584&lt;&gt;"",SUMIF(INDIRECT("ИсходныеДанные!$"&amp;$K$4&amp;"$2:$"&amp;$K$4&amp;"$50000"),$B3584&amp;"#"&amp;L$6,INDIRECT("ИсходныеДанные!$J$2:$J$50000")),0)</f>
        <v>0</v>
      </c>
      <c r="M3584" s="3">
        <f ca="1">IF($B3584&lt;&gt;"",SUMIF(INDIRECT("ИсходныеДанные!$"&amp;$K$4&amp;"$2:$"&amp;$K$4&amp;"$50000"),$B3584&amp;"#"&amp;M$6,INDIRECT("ИсходныеДанные!$J$2:$J$50000")),0)</f>
        <v>0</v>
      </c>
      <c r="N3584" s="3">
        <f ca="1">IF($B3584&lt;&gt;"",SUMIF(INDIRECT("ИсходныеДанные!$"&amp;$K$4&amp;"$2:$"&amp;$K$4&amp;"$50000"),$B3584&amp;"#"&amp;N$6,INDIRECT("ИсходныеДанные!$J$2:$J$50000")),0)</f>
        <v>0</v>
      </c>
      <c r="O3584" s="3">
        <f ca="1">IF($B3584&lt;&gt;"",SUMIF(INDIRECT("ИсходныеДанные!$"&amp;$K$4&amp;"$2:$"&amp;$K$4&amp;"$50000"),$B3584&amp;"#"&amp;O$6,INDIRECT("ИсходныеДанные!$J$2:$J$50000")),0)</f>
        <v>0</v>
      </c>
      <c r="P3584" s="3">
        <f ca="1">IF($B3584&lt;&gt;"",SUMIF(INDIRECT("ИсходныеДанные!$"&amp;$K$4&amp;"$2:$"&amp;$K$4&amp;"$50000"),$B3584&amp;"#"&amp;P$6,INDIRECT("ИсходныеДанные!$J$2:$J$50000")),0)</f>
        <v>0</v>
      </c>
      <c r="Q3584" s="3">
        <f ca="1">IF($B3584&lt;&gt;"",SUMIF(INDIRECT("ИсходныеДанные!$"&amp;$K$4&amp;"$2:$"&amp;$K$4&amp;"$50000"),$B3584&amp;"#"&amp;Q$6,INDIRECT("ИсходныеДанные!$J$2:$J$50000")),0)</f>
        <v>0</v>
      </c>
      <c r="R3584" s="3">
        <f ca="1">IF($B3584&lt;&gt;"",SUMIF(INDIRECT("ИсходныеДанные!$"&amp;$K$4&amp;"$2:$"&amp;$K$4&amp;"$50000"),$B3584&amp;"#"&amp;R$6,INDIRECT("ИсходныеДанные!$J$2:$J$50000")),0)</f>
        <v>0</v>
      </c>
      <c r="S3584" s="3">
        <f ca="1">IF($B3584&lt;&gt;"",SUMIF(INDIRECT("ИсходныеДанные!$"&amp;$K$4&amp;"$2:$"&amp;$K$4&amp;"$50000"),$B3584&amp;"#"&amp;S$6,INDIRECT("ИсходныеДанные!$J$2:$J$50000")),0)</f>
        <v>0</v>
      </c>
      <c r="T3584" s="3">
        <f ca="1">IF($B3584&lt;&gt;"",SUMIF(INDIRECT("ИсходныеДанные!$"&amp;$K$4&amp;"$2:$"&amp;$K$4&amp;"$50000"),$B3584&amp;"#"&amp;T$6,INDIRECT("ИсходныеДанные!$J$2:$J$50000")),0)</f>
        <v>0</v>
      </c>
      <c r="U3584" s="3">
        <f ca="1">IF($B3584&lt;&gt;"",SUMIF(INDIRECT("ИсходныеДанные!$"&amp;$K$4&amp;"$2:$"&amp;$K$4&amp;"$50000"),$B3584&amp;"#"&amp;U$6,INDIRECT("ИсходныеДанные!$J$2:$J$50000")),0)</f>
        <v>0</v>
      </c>
      <c r="V3584" s="3">
        <f ca="1">IF($B3584&lt;&gt;"",SUMIF(INDIRECT("ИсходныеДанные!$"&amp;$K$4&amp;"$2:$"&amp;$K$4&amp;"$50000"),$B3584&amp;"#"&amp;V$6,INDIRECT("ИсходныеДанные!$J$2:$J$50000")),0)</f>
        <v>0</v>
      </c>
      <c r="W3584" s="16" t="e">
        <f ca="1">SUM(K3584:V3584)/Пофамильно!$R$1</f>
        <v>#DIV/0!</v>
      </c>
    </row>
    <row r="3585" spans="1:23" x14ac:dyDescent="0.25">
      <c r="A3585" s="10" t="str">
        <f t="shared" ca="1" si="57"/>
        <v>delete</v>
      </c>
      <c r="B3585" s="16" cm="1">
        <f t="array" aca="1" ref="B3585" ca="1">INDIRECT("УникальныеСписки!D"&amp;ROW()-$L$4)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14"/>
      <c r="G3585" s="81" t="str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84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84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84" t="str" cm="1">
        <f t="array" aca="1" ref="J3585" ca="1">_xlfn.XLOOKUP($B3585,INDIRECT(SUBSTITUTE("ИсходныеДанные!$где$2:$где$50000","где",$B$4)),INDIRECT(SUBSTITUTE("ИсходныеДанные!$что$2:$что$50000","что",J$4)),"",0,1)</f>
        <v/>
      </c>
      <c r="K3585" s="3">
        <f ca="1">IF($B3585&lt;&gt;"",SUMIF(INDIRECT("ИсходныеДанные!$"&amp;$K$4&amp;"$2:$"&amp;$K$4&amp;"$50000"),$B3585&amp;"#"&amp;K$6,INDIRECT("ИсходныеДанные!$J$2:$J$50000")),0)</f>
        <v>0</v>
      </c>
      <c r="L3585" s="3">
        <f ca="1">IF($B3585&lt;&gt;"",SUMIF(INDIRECT("ИсходныеДанные!$"&amp;$K$4&amp;"$2:$"&amp;$K$4&amp;"$50000"),$B3585&amp;"#"&amp;L$6,INDIRECT("ИсходныеДанные!$J$2:$J$50000")),0)</f>
        <v>0</v>
      </c>
      <c r="M3585" s="3">
        <f ca="1">IF($B3585&lt;&gt;"",SUMIF(INDIRECT("ИсходныеДанные!$"&amp;$K$4&amp;"$2:$"&amp;$K$4&amp;"$50000"),$B3585&amp;"#"&amp;M$6,INDIRECT("ИсходныеДанные!$J$2:$J$50000")),0)</f>
        <v>0</v>
      </c>
      <c r="N3585" s="3">
        <f ca="1">IF($B3585&lt;&gt;"",SUMIF(INDIRECT("ИсходныеДанные!$"&amp;$K$4&amp;"$2:$"&amp;$K$4&amp;"$50000"),$B3585&amp;"#"&amp;N$6,INDIRECT("ИсходныеДанные!$J$2:$J$50000")),0)</f>
        <v>0</v>
      </c>
      <c r="O3585" s="3">
        <f ca="1">IF($B3585&lt;&gt;"",SUMIF(INDIRECT("ИсходныеДанные!$"&amp;$K$4&amp;"$2:$"&amp;$K$4&amp;"$50000"),$B3585&amp;"#"&amp;O$6,INDIRECT("ИсходныеДанные!$J$2:$J$50000")),0)</f>
        <v>0</v>
      </c>
      <c r="P3585" s="3">
        <f ca="1">IF($B3585&lt;&gt;"",SUMIF(INDIRECT("ИсходныеДанные!$"&amp;$K$4&amp;"$2:$"&amp;$K$4&amp;"$50000"),$B3585&amp;"#"&amp;P$6,INDIRECT("ИсходныеДанные!$J$2:$J$50000")),0)</f>
        <v>0</v>
      </c>
      <c r="Q3585" s="3">
        <f ca="1">IF($B3585&lt;&gt;"",SUMIF(INDIRECT("ИсходныеДанные!$"&amp;$K$4&amp;"$2:$"&amp;$K$4&amp;"$50000"),$B3585&amp;"#"&amp;Q$6,INDIRECT("ИсходныеДанные!$J$2:$J$50000")),0)</f>
        <v>0</v>
      </c>
      <c r="R3585" s="3">
        <f ca="1">IF($B3585&lt;&gt;"",SUMIF(INDIRECT("ИсходныеДанные!$"&amp;$K$4&amp;"$2:$"&amp;$K$4&amp;"$50000"),$B3585&amp;"#"&amp;R$6,INDIRECT("ИсходныеДанные!$J$2:$J$50000")),0)</f>
        <v>0</v>
      </c>
      <c r="S3585" s="3">
        <f ca="1">IF($B3585&lt;&gt;"",SUMIF(INDIRECT("ИсходныеДанные!$"&amp;$K$4&amp;"$2:$"&amp;$K$4&amp;"$50000"),$B3585&amp;"#"&amp;S$6,INDIRECT("ИсходныеДанные!$J$2:$J$50000")),0)</f>
        <v>0</v>
      </c>
      <c r="T3585" s="3">
        <f ca="1">IF($B3585&lt;&gt;"",SUMIF(INDIRECT("ИсходныеДанные!$"&amp;$K$4&amp;"$2:$"&amp;$K$4&amp;"$50000"),$B3585&amp;"#"&amp;T$6,INDIRECT("ИсходныеДанные!$J$2:$J$50000")),0)</f>
        <v>0</v>
      </c>
      <c r="U3585" s="3">
        <f ca="1">IF($B3585&lt;&gt;"",SUMIF(INDIRECT("ИсходныеДанные!$"&amp;$K$4&amp;"$2:$"&amp;$K$4&amp;"$50000"),$B3585&amp;"#"&amp;U$6,INDIRECT("ИсходныеДанные!$J$2:$J$50000")),0)</f>
        <v>0</v>
      </c>
      <c r="V3585" s="3">
        <f ca="1">IF($B3585&lt;&gt;"",SUMIF(INDIRECT("ИсходныеДанные!$"&amp;$K$4&amp;"$2:$"&amp;$K$4&amp;"$50000"),$B3585&amp;"#"&amp;V$6,INDIRECT("ИсходныеДанные!$J$2:$J$50000")),0)</f>
        <v>0</v>
      </c>
      <c r="W3585" s="16" t="e">
        <f ca="1">SUM(K3585:V3585)/Пофамильно!$R$1</f>
        <v>#DIV/0!</v>
      </c>
    </row>
    <row r="3586" spans="1:23" x14ac:dyDescent="0.25">
      <c r="A3586" s="10" t="str">
        <f t="shared" ca="1" si="57"/>
        <v>delete</v>
      </c>
      <c r="B3586" s="16" cm="1">
        <f t="array" aca="1" ref="B3586" ca="1">INDIRECT("УникальныеСписки!D"&amp;ROW()-$L$4)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14"/>
      <c r="G3586" s="81" t="str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84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84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84" t="str" cm="1">
        <f t="array" aca="1" ref="J3586" ca="1">_xlfn.XLOOKUP($B3586,INDIRECT(SUBSTITUTE("ИсходныеДанные!$где$2:$где$50000","где",$B$4)),INDIRECT(SUBSTITUTE("ИсходныеДанные!$что$2:$что$50000","что",J$4)),"",0,1)</f>
        <v/>
      </c>
      <c r="K3586" s="3">
        <f ca="1">IF($B3586&lt;&gt;"",SUMIF(INDIRECT("ИсходныеДанные!$"&amp;$K$4&amp;"$2:$"&amp;$K$4&amp;"$50000"),$B3586&amp;"#"&amp;K$6,INDIRECT("ИсходныеДанные!$J$2:$J$50000")),0)</f>
        <v>0</v>
      </c>
      <c r="L3586" s="3">
        <f ca="1">IF($B3586&lt;&gt;"",SUMIF(INDIRECT("ИсходныеДанные!$"&amp;$K$4&amp;"$2:$"&amp;$K$4&amp;"$50000"),$B3586&amp;"#"&amp;L$6,INDIRECT("ИсходныеДанные!$J$2:$J$50000")),0)</f>
        <v>0</v>
      </c>
      <c r="M3586" s="3">
        <f ca="1">IF($B3586&lt;&gt;"",SUMIF(INDIRECT("ИсходныеДанные!$"&amp;$K$4&amp;"$2:$"&amp;$K$4&amp;"$50000"),$B3586&amp;"#"&amp;M$6,INDIRECT("ИсходныеДанные!$J$2:$J$50000")),0)</f>
        <v>0</v>
      </c>
      <c r="N3586" s="3">
        <f ca="1">IF($B3586&lt;&gt;"",SUMIF(INDIRECT("ИсходныеДанные!$"&amp;$K$4&amp;"$2:$"&amp;$K$4&amp;"$50000"),$B3586&amp;"#"&amp;N$6,INDIRECT("ИсходныеДанные!$J$2:$J$50000")),0)</f>
        <v>0</v>
      </c>
      <c r="O3586" s="3">
        <f ca="1">IF($B3586&lt;&gt;"",SUMIF(INDIRECT("ИсходныеДанные!$"&amp;$K$4&amp;"$2:$"&amp;$K$4&amp;"$50000"),$B3586&amp;"#"&amp;O$6,INDIRECT("ИсходныеДанные!$J$2:$J$50000")),0)</f>
        <v>0</v>
      </c>
      <c r="P3586" s="3">
        <f ca="1">IF($B3586&lt;&gt;"",SUMIF(INDIRECT("ИсходныеДанные!$"&amp;$K$4&amp;"$2:$"&amp;$K$4&amp;"$50000"),$B3586&amp;"#"&amp;P$6,INDIRECT("ИсходныеДанные!$J$2:$J$50000")),0)</f>
        <v>0</v>
      </c>
      <c r="Q3586" s="3">
        <f ca="1">IF($B3586&lt;&gt;"",SUMIF(INDIRECT("ИсходныеДанные!$"&amp;$K$4&amp;"$2:$"&amp;$K$4&amp;"$50000"),$B3586&amp;"#"&amp;Q$6,INDIRECT("ИсходныеДанные!$J$2:$J$50000")),0)</f>
        <v>0</v>
      </c>
      <c r="R3586" s="3">
        <f ca="1">IF($B3586&lt;&gt;"",SUMIF(INDIRECT("ИсходныеДанные!$"&amp;$K$4&amp;"$2:$"&amp;$K$4&amp;"$50000"),$B3586&amp;"#"&amp;R$6,INDIRECT("ИсходныеДанные!$J$2:$J$50000")),0)</f>
        <v>0</v>
      </c>
      <c r="S3586" s="3">
        <f ca="1">IF($B3586&lt;&gt;"",SUMIF(INDIRECT("ИсходныеДанные!$"&amp;$K$4&amp;"$2:$"&amp;$K$4&amp;"$50000"),$B3586&amp;"#"&amp;S$6,INDIRECT("ИсходныеДанные!$J$2:$J$50000")),0)</f>
        <v>0</v>
      </c>
      <c r="T3586" s="3">
        <f ca="1">IF($B3586&lt;&gt;"",SUMIF(INDIRECT("ИсходныеДанные!$"&amp;$K$4&amp;"$2:$"&amp;$K$4&amp;"$50000"),$B3586&amp;"#"&amp;T$6,INDIRECT("ИсходныеДанные!$J$2:$J$50000")),0)</f>
        <v>0</v>
      </c>
      <c r="U3586" s="3">
        <f ca="1">IF($B3586&lt;&gt;"",SUMIF(INDIRECT("ИсходныеДанные!$"&amp;$K$4&amp;"$2:$"&amp;$K$4&amp;"$50000"),$B3586&amp;"#"&amp;U$6,INDIRECT("ИсходныеДанные!$J$2:$J$50000")),0)</f>
        <v>0</v>
      </c>
      <c r="V3586" s="3">
        <f ca="1">IF($B3586&lt;&gt;"",SUMIF(INDIRECT("ИсходныеДанные!$"&amp;$K$4&amp;"$2:$"&amp;$K$4&amp;"$50000"),$B3586&amp;"#"&amp;V$6,INDIRECT("ИсходныеДанные!$J$2:$J$50000")),0)</f>
        <v>0</v>
      </c>
      <c r="W3586" s="16" t="e">
        <f ca="1">SUM(K3586:V3586)/Пофамильно!$R$1</f>
        <v>#DIV/0!</v>
      </c>
    </row>
    <row r="3587" spans="1:23" x14ac:dyDescent="0.25">
      <c r="A3587" s="10" t="str">
        <f t="shared" ca="1" si="57"/>
        <v>delete</v>
      </c>
      <c r="B3587" s="16" cm="1">
        <f t="array" aca="1" ref="B3587" ca="1">INDIRECT("УникальныеСписки!D"&amp;ROW()-$L$4)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14"/>
      <c r="G3587" s="81" t="str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84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84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84" t="str" cm="1">
        <f t="array" aca="1" ref="J3587" ca="1">_xlfn.XLOOKUP($B3587,INDIRECT(SUBSTITUTE("ИсходныеДанные!$где$2:$где$50000","где",$B$4)),INDIRECT(SUBSTITUTE("ИсходныеДанные!$что$2:$что$50000","что",J$4)),"",0,1)</f>
        <v/>
      </c>
      <c r="K3587" s="3">
        <f ca="1">IF($B3587&lt;&gt;"",SUMIF(INDIRECT("ИсходныеДанные!$"&amp;$K$4&amp;"$2:$"&amp;$K$4&amp;"$50000"),$B3587&amp;"#"&amp;K$6,INDIRECT("ИсходныеДанные!$J$2:$J$50000")),0)</f>
        <v>0</v>
      </c>
      <c r="L3587" s="3">
        <f ca="1">IF($B3587&lt;&gt;"",SUMIF(INDIRECT("ИсходныеДанные!$"&amp;$K$4&amp;"$2:$"&amp;$K$4&amp;"$50000"),$B3587&amp;"#"&amp;L$6,INDIRECT("ИсходныеДанные!$J$2:$J$50000")),0)</f>
        <v>0</v>
      </c>
      <c r="M3587" s="3">
        <f ca="1">IF($B3587&lt;&gt;"",SUMIF(INDIRECT("ИсходныеДанные!$"&amp;$K$4&amp;"$2:$"&amp;$K$4&amp;"$50000"),$B3587&amp;"#"&amp;M$6,INDIRECT("ИсходныеДанные!$J$2:$J$50000")),0)</f>
        <v>0</v>
      </c>
      <c r="N3587" s="3">
        <f ca="1">IF($B3587&lt;&gt;"",SUMIF(INDIRECT("ИсходныеДанные!$"&amp;$K$4&amp;"$2:$"&amp;$K$4&amp;"$50000"),$B3587&amp;"#"&amp;N$6,INDIRECT("ИсходныеДанные!$J$2:$J$50000")),0)</f>
        <v>0</v>
      </c>
      <c r="O3587" s="3">
        <f ca="1">IF($B3587&lt;&gt;"",SUMIF(INDIRECT("ИсходныеДанные!$"&amp;$K$4&amp;"$2:$"&amp;$K$4&amp;"$50000"),$B3587&amp;"#"&amp;O$6,INDIRECT("ИсходныеДанные!$J$2:$J$50000")),0)</f>
        <v>0</v>
      </c>
      <c r="P3587" s="3">
        <f ca="1">IF($B3587&lt;&gt;"",SUMIF(INDIRECT("ИсходныеДанные!$"&amp;$K$4&amp;"$2:$"&amp;$K$4&amp;"$50000"),$B3587&amp;"#"&amp;P$6,INDIRECT("ИсходныеДанные!$J$2:$J$50000")),0)</f>
        <v>0</v>
      </c>
      <c r="Q3587" s="3">
        <f ca="1">IF($B3587&lt;&gt;"",SUMIF(INDIRECT("ИсходныеДанные!$"&amp;$K$4&amp;"$2:$"&amp;$K$4&amp;"$50000"),$B3587&amp;"#"&amp;Q$6,INDIRECT("ИсходныеДанные!$J$2:$J$50000")),0)</f>
        <v>0</v>
      </c>
      <c r="R3587" s="3">
        <f ca="1">IF($B3587&lt;&gt;"",SUMIF(INDIRECT("ИсходныеДанные!$"&amp;$K$4&amp;"$2:$"&amp;$K$4&amp;"$50000"),$B3587&amp;"#"&amp;R$6,INDIRECT("ИсходныеДанные!$J$2:$J$50000")),0)</f>
        <v>0</v>
      </c>
      <c r="S3587" s="3">
        <f ca="1">IF($B3587&lt;&gt;"",SUMIF(INDIRECT("ИсходныеДанные!$"&amp;$K$4&amp;"$2:$"&amp;$K$4&amp;"$50000"),$B3587&amp;"#"&amp;S$6,INDIRECT("ИсходныеДанные!$J$2:$J$50000")),0)</f>
        <v>0</v>
      </c>
      <c r="T3587" s="3">
        <f ca="1">IF($B3587&lt;&gt;"",SUMIF(INDIRECT("ИсходныеДанные!$"&amp;$K$4&amp;"$2:$"&amp;$K$4&amp;"$50000"),$B3587&amp;"#"&amp;T$6,INDIRECT("ИсходныеДанные!$J$2:$J$50000")),0)</f>
        <v>0</v>
      </c>
      <c r="U3587" s="3">
        <f ca="1">IF($B3587&lt;&gt;"",SUMIF(INDIRECT("ИсходныеДанные!$"&amp;$K$4&amp;"$2:$"&amp;$K$4&amp;"$50000"),$B3587&amp;"#"&amp;U$6,INDIRECT("ИсходныеДанные!$J$2:$J$50000")),0)</f>
        <v>0</v>
      </c>
      <c r="V3587" s="3">
        <f ca="1">IF($B3587&lt;&gt;"",SUMIF(INDIRECT("ИсходныеДанные!$"&amp;$K$4&amp;"$2:$"&amp;$K$4&amp;"$50000"),$B3587&amp;"#"&amp;V$6,INDIRECT("ИсходныеДанные!$J$2:$J$50000")),0)</f>
        <v>0</v>
      </c>
      <c r="W3587" s="16" t="e">
        <f ca="1">SUM(K3587:V3587)/Пофамильно!$R$1</f>
        <v>#DIV/0!</v>
      </c>
    </row>
    <row r="3588" spans="1:23" x14ac:dyDescent="0.25">
      <c r="A3588" s="10" t="str">
        <f t="shared" ca="1" si="57"/>
        <v>delete</v>
      </c>
      <c r="B3588" s="16" cm="1">
        <f t="array" aca="1" ref="B3588" ca="1">INDIRECT("УникальныеСписки!D"&amp;ROW()-$L$4)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14"/>
      <c r="G3588" s="81" t="str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84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84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84" t="str" cm="1">
        <f t="array" aca="1" ref="J3588" ca="1">_xlfn.XLOOKUP($B3588,INDIRECT(SUBSTITUTE("ИсходныеДанные!$где$2:$где$50000","где",$B$4)),INDIRECT(SUBSTITUTE("ИсходныеДанные!$что$2:$что$50000","что",J$4)),"",0,1)</f>
        <v/>
      </c>
      <c r="K3588" s="3">
        <f ca="1">IF($B3588&lt;&gt;"",SUMIF(INDIRECT("ИсходныеДанные!$"&amp;$K$4&amp;"$2:$"&amp;$K$4&amp;"$50000"),$B3588&amp;"#"&amp;K$6,INDIRECT("ИсходныеДанные!$J$2:$J$50000")),0)</f>
        <v>0</v>
      </c>
      <c r="L3588" s="3">
        <f ca="1">IF($B3588&lt;&gt;"",SUMIF(INDIRECT("ИсходныеДанные!$"&amp;$K$4&amp;"$2:$"&amp;$K$4&amp;"$50000"),$B3588&amp;"#"&amp;L$6,INDIRECT("ИсходныеДанные!$J$2:$J$50000")),0)</f>
        <v>0</v>
      </c>
      <c r="M3588" s="3">
        <f ca="1">IF($B3588&lt;&gt;"",SUMIF(INDIRECT("ИсходныеДанные!$"&amp;$K$4&amp;"$2:$"&amp;$K$4&amp;"$50000"),$B3588&amp;"#"&amp;M$6,INDIRECT("ИсходныеДанные!$J$2:$J$50000")),0)</f>
        <v>0</v>
      </c>
      <c r="N3588" s="3">
        <f ca="1">IF($B3588&lt;&gt;"",SUMIF(INDIRECT("ИсходныеДанные!$"&amp;$K$4&amp;"$2:$"&amp;$K$4&amp;"$50000"),$B3588&amp;"#"&amp;N$6,INDIRECT("ИсходныеДанные!$J$2:$J$50000")),0)</f>
        <v>0</v>
      </c>
      <c r="O3588" s="3">
        <f ca="1">IF($B3588&lt;&gt;"",SUMIF(INDIRECT("ИсходныеДанные!$"&amp;$K$4&amp;"$2:$"&amp;$K$4&amp;"$50000"),$B3588&amp;"#"&amp;O$6,INDIRECT("ИсходныеДанные!$J$2:$J$50000")),0)</f>
        <v>0</v>
      </c>
      <c r="P3588" s="3">
        <f ca="1">IF($B3588&lt;&gt;"",SUMIF(INDIRECT("ИсходныеДанные!$"&amp;$K$4&amp;"$2:$"&amp;$K$4&amp;"$50000"),$B3588&amp;"#"&amp;P$6,INDIRECT("ИсходныеДанные!$J$2:$J$50000")),0)</f>
        <v>0</v>
      </c>
      <c r="Q3588" s="3">
        <f ca="1">IF($B3588&lt;&gt;"",SUMIF(INDIRECT("ИсходныеДанные!$"&amp;$K$4&amp;"$2:$"&amp;$K$4&amp;"$50000"),$B3588&amp;"#"&amp;Q$6,INDIRECT("ИсходныеДанные!$J$2:$J$50000")),0)</f>
        <v>0</v>
      </c>
      <c r="R3588" s="3">
        <f ca="1">IF($B3588&lt;&gt;"",SUMIF(INDIRECT("ИсходныеДанные!$"&amp;$K$4&amp;"$2:$"&amp;$K$4&amp;"$50000"),$B3588&amp;"#"&amp;R$6,INDIRECT("ИсходныеДанные!$J$2:$J$50000")),0)</f>
        <v>0</v>
      </c>
      <c r="S3588" s="3">
        <f ca="1">IF($B3588&lt;&gt;"",SUMIF(INDIRECT("ИсходныеДанные!$"&amp;$K$4&amp;"$2:$"&amp;$K$4&amp;"$50000"),$B3588&amp;"#"&amp;S$6,INDIRECT("ИсходныеДанные!$J$2:$J$50000")),0)</f>
        <v>0</v>
      </c>
      <c r="T3588" s="3">
        <f ca="1">IF($B3588&lt;&gt;"",SUMIF(INDIRECT("ИсходныеДанные!$"&amp;$K$4&amp;"$2:$"&amp;$K$4&amp;"$50000"),$B3588&amp;"#"&amp;T$6,INDIRECT("ИсходныеДанные!$J$2:$J$50000")),0)</f>
        <v>0</v>
      </c>
      <c r="U3588" s="3">
        <f ca="1">IF($B3588&lt;&gt;"",SUMIF(INDIRECT("ИсходныеДанные!$"&amp;$K$4&amp;"$2:$"&amp;$K$4&amp;"$50000"),$B3588&amp;"#"&amp;U$6,INDIRECT("ИсходныеДанные!$J$2:$J$50000")),0)</f>
        <v>0</v>
      </c>
      <c r="V3588" s="3">
        <f ca="1">IF($B3588&lt;&gt;"",SUMIF(INDIRECT("ИсходныеДанные!$"&amp;$K$4&amp;"$2:$"&amp;$K$4&amp;"$50000"),$B3588&amp;"#"&amp;V$6,INDIRECT("ИсходныеДанные!$J$2:$J$50000")),0)</f>
        <v>0</v>
      </c>
      <c r="W3588" s="16" t="e">
        <f ca="1">SUM(K3588:V3588)/Пофамильно!$R$1</f>
        <v>#DIV/0!</v>
      </c>
    </row>
    <row r="3589" spans="1:23" x14ac:dyDescent="0.25">
      <c r="A3589" s="10" t="str">
        <f t="shared" ca="1" si="57"/>
        <v>delete</v>
      </c>
      <c r="B3589" s="16" cm="1">
        <f t="array" aca="1" ref="B3589" ca="1">INDIRECT("УникальныеСписки!D"&amp;ROW()-$L$4)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14"/>
      <c r="G3589" s="81" t="str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84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84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84" t="str" cm="1">
        <f t="array" aca="1" ref="J3589" ca="1">_xlfn.XLOOKUP($B3589,INDIRECT(SUBSTITUTE("ИсходныеДанные!$где$2:$где$50000","где",$B$4)),INDIRECT(SUBSTITUTE("ИсходныеДанные!$что$2:$что$50000","что",J$4)),"",0,1)</f>
        <v/>
      </c>
      <c r="K3589" s="3">
        <f ca="1">IF($B3589&lt;&gt;"",SUMIF(INDIRECT("ИсходныеДанные!$"&amp;$K$4&amp;"$2:$"&amp;$K$4&amp;"$50000"),$B3589&amp;"#"&amp;K$6,INDIRECT("ИсходныеДанные!$J$2:$J$50000")),0)</f>
        <v>0</v>
      </c>
      <c r="L3589" s="3">
        <f ca="1">IF($B3589&lt;&gt;"",SUMIF(INDIRECT("ИсходныеДанные!$"&amp;$K$4&amp;"$2:$"&amp;$K$4&amp;"$50000"),$B3589&amp;"#"&amp;L$6,INDIRECT("ИсходныеДанные!$J$2:$J$50000")),0)</f>
        <v>0</v>
      </c>
      <c r="M3589" s="3">
        <f ca="1">IF($B3589&lt;&gt;"",SUMIF(INDIRECT("ИсходныеДанные!$"&amp;$K$4&amp;"$2:$"&amp;$K$4&amp;"$50000"),$B3589&amp;"#"&amp;M$6,INDIRECT("ИсходныеДанные!$J$2:$J$50000")),0)</f>
        <v>0</v>
      </c>
      <c r="N3589" s="3">
        <f ca="1">IF($B3589&lt;&gt;"",SUMIF(INDIRECT("ИсходныеДанные!$"&amp;$K$4&amp;"$2:$"&amp;$K$4&amp;"$50000"),$B3589&amp;"#"&amp;N$6,INDIRECT("ИсходныеДанные!$J$2:$J$50000")),0)</f>
        <v>0</v>
      </c>
      <c r="O3589" s="3">
        <f ca="1">IF($B3589&lt;&gt;"",SUMIF(INDIRECT("ИсходныеДанные!$"&amp;$K$4&amp;"$2:$"&amp;$K$4&amp;"$50000"),$B3589&amp;"#"&amp;O$6,INDIRECT("ИсходныеДанные!$J$2:$J$50000")),0)</f>
        <v>0</v>
      </c>
      <c r="P3589" s="3">
        <f ca="1">IF($B3589&lt;&gt;"",SUMIF(INDIRECT("ИсходныеДанные!$"&amp;$K$4&amp;"$2:$"&amp;$K$4&amp;"$50000"),$B3589&amp;"#"&amp;P$6,INDIRECT("ИсходныеДанные!$J$2:$J$50000")),0)</f>
        <v>0</v>
      </c>
      <c r="Q3589" s="3">
        <f ca="1">IF($B3589&lt;&gt;"",SUMIF(INDIRECT("ИсходныеДанные!$"&amp;$K$4&amp;"$2:$"&amp;$K$4&amp;"$50000"),$B3589&amp;"#"&amp;Q$6,INDIRECT("ИсходныеДанные!$J$2:$J$50000")),0)</f>
        <v>0</v>
      </c>
      <c r="R3589" s="3">
        <f ca="1">IF($B3589&lt;&gt;"",SUMIF(INDIRECT("ИсходныеДанные!$"&amp;$K$4&amp;"$2:$"&amp;$K$4&amp;"$50000"),$B3589&amp;"#"&amp;R$6,INDIRECT("ИсходныеДанные!$J$2:$J$50000")),0)</f>
        <v>0</v>
      </c>
      <c r="S3589" s="3">
        <f ca="1">IF($B3589&lt;&gt;"",SUMIF(INDIRECT("ИсходныеДанные!$"&amp;$K$4&amp;"$2:$"&amp;$K$4&amp;"$50000"),$B3589&amp;"#"&amp;S$6,INDIRECT("ИсходныеДанные!$J$2:$J$50000")),0)</f>
        <v>0</v>
      </c>
      <c r="T3589" s="3">
        <f ca="1">IF($B3589&lt;&gt;"",SUMIF(INDIRECT("ИсходныеДанные!$"&amp;$K$4&amp;"$2:$"&amp;$K$4&amp;"$50000"),$B3589&amp;"#"&amp;T$6,INDIRECT("ИсходныеДанные!$J$2:$J$50000")),0)</f>
        <v>0</v>
      </c>
      <c r="U3589" s="3">
        <f ca="1">IF($B3589&lt;&gt;"",SUMIF(INDIRECT("ИсходныеДанные!$"&amp;$K$4&amp;"$2:$"&amp;$K$4&amp;"$50000"),$B3589&amp;"#"&amp;U$6,INDIRECT("ИсходныеДанные!$J$2:$J$50000")),0)</f>
        <v>0</v>
      </c>
      <c r="V3589" s="3">
        <f ca="1">IF($B3589&lt;&gt;"",SUMIF(INDIRECT("ИсходныеДанные!$"&amp;$K$4&amp;"$2:$"&amp;$K$4&amp;"$50000"),$B3589&amp;"#"&amp;V$6,INDIRECT("ИсходныеДанные!$J$2:$J$50000")),0)</f>
        <v>0</v>
      </c>
      <c r="W3589" s="16" t="e">
        <f ca="1">SUM(K3589:V3589)/Пофамильно!$R$1</f>
        <v>#DIV/0!</v>
      </c>
    </row>
    <row r="3590" spans="1:23" x14ac:dyDescent="0.25">
      <c r="A3590" s="10" t="str">
        <f t="shared" ca="1" si="57"/>
        <v>delete</v>
      </c>
      <c r="B3590" s="16" cm="1">
        <f t="array" aca="1" ref="B3590" ca="1">INDIRECT("УникальныеСписки!D"&amp;ROW()-$L$4)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14"/>
      <c r="G3590" s="81" t="str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84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84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84" t="str" cm="1">
        <f t="array" aca="1" ref="J3590" ca="1">_xlfn.XLOOKUP($B3590,INDIRECT(SUBSTITUTE("ИсходныеДанные!$где$2:$где$50000","где",$B$4)),INDIRECT(SUBSTITUTE("ИсходныеДанные!$что$2:$что$50000","что",J$4)),"",0,1)</f>
        <v/>
      </c>
      <c r="K3590" s="3">
        <f ca="1">IF($B3590&lt;&gt;"",SUMIF(INDIRECT("ИсходныеДанные!$"&amp;$K$4&amp;"$2:$"&amp;$K$4&amp;"$50000"),$B3590&amp;"#"&amp;K$6,INDIRECT("ИсходныеДанные!$J$2:$J$50000")),0)</f>
        <v>0</v>
      </c>
      <c r="L3590" s="3">
        <f ca="1">IF($B3590&lt;&gt;"",SUMIF(INDIRECT("ИсходныеДанные!$"&amp;$K$4&amp;"$2:$"&amp;$K$4&amp;"$50000"),$B3590&amp;"#"&amp;L$6,INDIRECT("ИсходныеДанные!$J$2:$J$50000")),0)</f>
        <v>0</v>
      </c>
      <c r="M3590" s="3">
        <f ca="1">IF($B3590&lt;&gt;"",SUMIF(INDIRECT("ИсходныеДанные!$"&amp;$K$4&amp;"$2:$"&amp;$K$4&amp;"$50000"),$B3590&amp;"#"&amp;M$6,INDIRECT("ИсходныеДанные!$J$2:$J$50000")),0)</f>
        <v>0</v>
      </c>
      <c r="N3590" s="3">
        <f ca="1">IF($B3590&lt;&gt;"",SUMIF(INDIRECT("ИсходныеДанные!$"&amp;$K$4&amp;"$2:$"&amp;$K$4&amp;"$50000"),$B3590&amp;"#"&amp;N$6,INDIRECT("ИсходныеДанные!$J$2:$J$50000")),0)</f>
        <v>0</v>
      </c>
      <c r="O3590" s="3">
        <f ca="1">IF($B3590&lt;&gt;"",SUMIF(INDIRECT("ИсходныеДанные!$"&amp;$K$4&amp;"$2:$"&amp;$K$4&amp;"$50000"),$B3590&amp;"#"&amp;O$6,INDIRECT("ИсходныеДанные!$J$2:$J$50000")),0)</f>
        <v>0</v>
      </c>
      <c r="P3590" s="3">
        <f ca="1">IF($B3590&lt;&gt;"",SUMIF(INDIRECT("ИсходныеДанные!$"&amp;$K$4&amp;"$2:$"&amp;$K$4&amp;"$50000"),$B3590&amp;"#"&amp;P$6,INDIRECT("ИсходныеДанные!$J$2:$J$50000")),0)</f>
        <v>0</v>
      </c>
      <c r="Q3590" s="3">
        <f ca="1">IF($B3590&lt;&gt;"",SUMIF(INDIRECT("ИсходныеДанные!$"&amp;$K$4&amp;"$2:$"&amp;$K$4&amp;"$50000"),$B3590&amp;"#"&amp;Q$6,INDIRECT("ИсходныеДанные!$J$2:$J$50000")),0)</f>
        <v>0</v>
      </c>
      <c r="R3590" s="3">
        <f ca="1">IF($B3590&lt;&gt;"",SUMIF(INDIRECT("ИсходныеДанные!$"&amp;$K$4&amp;"$2:$"&amp;$K$4&amp;"$50000"),$B3590&amp;"#"&amp;R$6,INDIRECT("ИсходныеДанные!$J$2:$J$50000")),0)</f>
        <v>0</v>
      </c>
      <c r="S3590" s="3">
        <f ca="1">IF($B3590&lt;&gt;"",SUMIF(INDIRECT("ИсходныеДанные!$"&amp;$K$4&amp;"$2:$"&amp;$K$4&amp;"$50000"),$B3590&amp;"#"&amp;S$6,INDIRECT("ИсходныеДанные!$J$2:$J$50000")),0)</f>
        <v>0</v>
      </c>
      <c r="T3590" s="3">
        <f ca="1">IF($B3590&lt;&gt;"",SUMIF(INDIRECT("ИсходныеДанные!$"&amp;$K$4&amp;"$2:$"&amp;$K$4&amp;"$50000"),$B3590&amp;"#"&amp;T$6,INDIRECT("ИсходныеДанные!$J$2:$J$50000")),0)</f>
        <v>0</v>
      </c>
      <c r="U3590" s="3">
        <f ca="1">IF($B3590&lt;&gt;"",SUMIF(INDIRECT("ИсходныеДанные!$"&amp;$K$4&amp;"$2:$"&amp;$K$4&amp;"$50000"),$B3590&amp;"#"&amp;U$6,INDIRECT("ИсходныеДанные!$J$2:$J$50000")),0)</f>
        <v>0</v>
      </c>
      <c r="V3590" s="3">
        <f ca="1">IF($B3590&lt;&gt;"",SUMIF(INDIRECT("ИсходныеДанные!$"&amp;$K$4&amp;"$2:$"&amp;$K$4&amp;"$50000"),$B3590&amp;"#"&amp;V$6,INDIRECT("ИсходныеДанные!$J$2:$J$50000")),0)</f>
        <v>0</v>
      </c>
      <c r="W3590" s="16" t="e">
        <f ca="1">SUM(K3590:V3590)/Пофамильно!$R$1</f>
        <v>#DIV/0!</v>
      </c>
    </row>
    <row r="3591" spans="1:23" x14ac:dyDescent="0.25">
      <c r="A3591" s="10" t="str">
        <f t="shared" ca="1" si="57"/>
        <v>delete</v>
      </c>
      <c r="B3591" s="16" cm="1">
        <f t="array" aca="1" ref="B3591" ca="1">INDIRECT("УникальныеСписки!D"&amp;ROW()-$L$4)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14"/>
      <c r="G3591" s="81" t="str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84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84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84" t="str" cm="1">
        <f t="array" aca="1" ref="J3591" ca="1">_xlfn.XLOOKUP($B3591,INDIRECT(SUBSTITUTE("ИсходныеДанные!$где$2:$где$50000","где",$B$4)),INDIRECT(SUBSTITUTE("ИсходныеДанные!$что$2:$что$50000","что",J$4)),"",0,1)</f>
        <v/>
      </c>
      <c r="K3591" s="3">
        <f ca="1">IF($B3591&lt;&gt;"",SUMIF(INDIRECT("ИсходныеДанные!$"&amp;$K$4&amp;"$2:$"&amp;$K$4&amp;"$50000"),$B3591&amp;"#"&amp;K$6,INDIRECT("ИсходныеДанные!$J$2:$J$50000")),0)</f>
        <v>0</v>
      </c>
      <c r="L3591" s="3">
        <f ca="1">IF($B3591&lt;&gt;"",SUMIF(INDIRECT("ИсходныеДанные!$"&amp;$K$4&amp;"$2:$"&amp;$K$4&amp;"$50000"),$B3591&amp;"#"&amp;L$6,INDIRECT("ИсходныеДанные!$J$2:$J$50000")),0)</f>
        <v>0</v>
      </c>
      <c r="M3591" s="3">
        <f ca="1">IF($B3591&lt;&gt;"",SUMIF(INDIRECT("ИсходныеДанные!$"&amp;$K$4&amp;"$2:$"&amp;$K$4&amp;"$50000"),$B3591&amp;"#"&amp;M$6,INDIRECT("ИсходныеДанные!$J$2:$J$50000")),0)</f>
        <v>0</v>
      </c>
      <c r="N3591" s="3">
        <f ca="1">IF($B3591&lt;&gt;"",SUMIF(INDIRECT("ИсходныеДанные!$"&amp;$K$4&amp;"$2:$"&amp;$K$4&amp;"$50000"),$B3591&amp;"#"&amp;N$6,INDIRECT("ИсходныеДанные!$J$2:$J$50000")),0)</f>
        <v>0</v>
      </c>
      <c r="O3591" s="3">
        <f ca="1">IF($B3591&lt;&gt;"",SUMIF(INDIRECT("ИсходныеДанные!$"&amp;$K$4&amp;"$2:$"&amp;$K$4&amp;"$50000"),$B3591&amp;"#"&amp;O$6,INDIRECT("ИсходныеДанные!$J$2:$J$50000")),0)</f>
        <v>0</v>
      </c>
      <c r="P3591" s="3">
        <f ca="1">IF($B3591&lt;&gt;"",SUMIF(INDIRECT("ИсходныеДанные!$"&amp;$K$4&amp;"$2:$"&amp;$K$4&amp;"$50000"),$B3591&amp;"#"&amp;P$6,INDIRECT("ИсходныеДанные!$J$2:$J$50000")),0)</f>
        <v>0</v>
      </c>
      <c r="Q3591" s="3">
        <f ca="1">IF($B3591&lt;&gt;"",SUMIF(INDIRECT("ИсходныеДанные!$"&amp;$K$4&amp;"$2:$"&amp;$K$4&amp;"$50000"),$B3591&amp;"#"&amp;Q$6,INDIRECT("ИсходныеДанные!$J$2:$J$50000")),0)</f>
        <v>0</v>
      </c>
      <c r="R3591" s="3">
        <f ca="1">IF($B3591&lt;&gt;"",SUMIF(INDIRECT("ИсходныеДанные!$"&amp;$K$4&amp;"$2:$"&amp;$K$4&amp;"$50000"),$B3591&amp;"#"&amp;R$6,INDIRECT("ИсходныеДанные!$J$2:$J$50000")),0)</f>
        <v>0</v>
      </c>
      <c r="S3591" s="3">
        <f ca="1">IF($B3591&lt;&gt;"",SUMIF(INDIRECT("ИсходныеДанные!$"&amp;$K$4&amp;"$2:$"&amp;$K$4&amp;"$50000"),$B3591&amp;"#"&amp;S$6,INDIRECT("ИсходныеДанные!$J$2:$J$50000")),0)</f>
        <v>0</v>
      </c>
      <c r="T3591" s="3">
        <f ca="1">IF($B3591&lt;&gt;"",SUMIF(INDIRECT("ИсходныеДанные!$"&amp;$K$4&amp;"$2:$"&amp;$K$4&amp;"$50000"),$B3591&amp;"#"&amp;T$6,INDIRECT("ИсходныеДанные!$J$2:$J$50000")),0)</f>
        <v>0</v>
      </c>
      <c r="U3591" s="3">
        <f ca="1">IF($B3591&lt;&gt;"",SUMIF(INDIRECT("ИсходныеДанные!$"&amp;$K$4&amp;"$2:$"&amp;$K$4&amp;"$50000"),$B3591&amp;"#"&amp;U$6,INDIRECT("ИсходныеДанные!$J$2:$J$50000")),0)</f>
        <v>0</v>
      </c>
      <c r="V3591" s="3">
        <f ca="1">IF($B3591&lt;&gt;"",SUMIF(INDIRECT("ИсходныеДанные!$"&amp;$K$4&amp;"$2:$"&amp;$K$4&amp;"$50000"),$B3591&amp;"#"&amp;V$6,INDIRECT("ИсходныеДанные!$J$2:$J$50000")),0)</f>
        <v>0</v>
      </c>
      <c r="W3591" s="16" t="e">
        <f ca="1">SUM(K3591:V3591)/Пофамильно!$R$1</f>
        <v>#DIV/0!</v>
      </c>
    </row>
    <row r="3592" spans="1:23" x14ac:dyDescent="0.25">
      <c r="A3592" s="10" t="str">
        <f t="shared" ca="1" si="57"/>
        <v>delete</v>
      </c>
      <c r="B3592" s="16" cm="1">
        <f t="array" aca="1" ref="B3592" ca="1">INDIRECT("УникальныеСписки!D"&amp;ROW()-$L$4)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14"/>
      <c r="G3592" s="81" t="str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84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84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84" t="str" cm="1">
        <f t="array" aca="1" ref="J3592" ca="1">_xlfn.XLOOKUP($B3592,INDIRECT(SUBSTITUTE("ИсходныеДанные!$где$2:$где$50000","где",$B$4)),INDIRECT(SUBSTITUTE("ИсходныеДанные!$что$2:$что$50000","что",J$4)),"",0,1)</f>
        <v/>
      </c>
      <c r="K3592" s="3">
        <f ca="1">IF($B3592&lt;&gt;"",SUMIF(INDIRECT("ИсходныеДанные!$"&amp;$K$4&amp;"$2:$"&amp;$K$4&amp;"$50000"),$B3592&amp;"#"&amp;K$6,INDIRECT("ИсходныеДанные!$J$2:$J$50000")),0)</f>
        <v>0</v>
      </c>
      <c r="L3592" s="3">
        <f ca="1">IF($B3592&lt;&gt;"",SUMIF(INDIRECT("ИсходныеДанные!$"&amp;$K$4&amp;"$2:$"&amp;$K$4&amp;"$50000"),$B3592&amp;"#"&amp;L$6,INDIRECT("ИсходныеДанные!$J$2:$J$50000")),0)</f>
        <v>0</v>
      </c>
      <c r="M3592" s="3">
        <f ca="1">IF($B3592&lt;&gt;"",SUMIF(INDIRECT("ИсходныеДанные!$"&amp;$K$4&amp;"$2:$"&amp;$K$4&amp;"$50000"),$B3592&amp;"#"&amp;M$6,INDIRECT("ИсходныеДанные!$J$2:$J$50000")),0)</f>
        <v>0</v>
      </c>
      <c r="N3592" s="3">
        <f ca="1">IF($B3592&lt;&gt;"",SUMIF(INDIRECT("ИсходныеДанные!$"&amp;$K$4&amp;"$2:$"&amp;$K$4&amp;"$50000"),$B3592&amp;"#"&amp;N$6,INDIRECT("ИсходныеДанные!$J$2:$J$50000")),0)</f>
        <v>0</v>
      </c>
      <c r="O3592" s="3">
        <f ca="1">IF($B3592&lt;&gt;"",SUMIF(INDIRECT("ИсходныеДанные!$"&amp;$K$4&amp;"$2:$"&amp;$K$4&amp;"$50000"),$B3592&amp;"#"&amp;O$6,INDIRECT("ИсходныеДанные!$J$2:$J$50000")),0)</f>
        <v>0</v>
      </c>
      <c r="P3592" s="3">
        <f ca="1">IF($B3592&lt;&gt;"",SUMIF(INDIRECT("ИсходныеДанные!$"&amp;$K$4&amp;"$2:$"&amp;$K$4&amp;"$50000"),$B3592&amp;"#"&amp;P$6,INDIRECT("ИсходныеДанные!$J$2:$J$50000")),0)</f>
        <v>0</v>
      </c>
      <c r="Q3592" s="3">
        <f ca="1">IF($B3592&lt;&gt;"",SUMIF(INDIRECT("ИсходныеДанные!$"&amp;$K$4&amp;"$2:$"&amp;$K$4&amp;"$50000"),$B3592&amp;"#"&amp;Q$6,INDIRECT("ИсходныеДанные!$J$2:$J$50000")),0)</f>
        <v>0</v>
      </c>
      <c r="R3592" s="3">
        <f ca="1">IF($B3592&lt;&gt;"",SUMIF(INDIRECT("ИсходныеДанные!$"&amp;$K$4&amp;"$2:$"&amp;$K$4&amp;"$50000"),$B3592&amp;"#"&amp;R$6,INDIRECT("ИсходныеДанные!$J$2:$J$50000")),0)</f>
        <v>0</v>
      </c>
      <c r="S3592" s="3">
        <f ca="1">IF($B3592&lt;&gt;"",SUMIF(INDIRECT("ИсходныеДанные!$"&amp;$K$4&amp;"$2:$"&amp;$K$4&amp;"$50000"),$B3592&amp;"#"&amp;S$6,INDIRECT("ИсходныеДанные!$J$2:$J$50000")),0)</f>
        <v>0</v>
      </c>
      <c r="T3592" s="3">
        <f ca="1">IF($B3592&lt;&gt;"",SUMIF(INDIRECT("ИсходныеДанные!$"&amp;$K$4&amp;"$2:$"&amp;$K$4&amp;"$50000"),$B3592&amp;"#"&amp;T$6,INDIRECT("ИсходныеДанные!$J$2:$J$50000")),0)</f>
        <v>0</v>
      </c>
      <c r="U3592" s="3">
        <f ca="1">IF($B3592&lt;&gt;"",SUMIF(INDIRECT("ИсходныеДанные!$"&amp;$K$4&amp;"$2:$"&amp;$K$4&amp;"$50000"),$B3592&amp;"#"&amp;U$6,INDIRECT("ИсходныеДанные!$J$2:$J$50000")),0)</f>
        <v>0</v>
      </c>
      <c r="V3592" s="3">
        <f ca="1">IF($B3592&lt;&gt;"",SUMIF(INDIRECT("ИсходныеДанные!$"&amp;$K$4&amp;"$2:$"&amp;$K$4&amp;"$50000"),$B3592&amp;"#"&amp;V$6,INDIRECT("ИсходныеДанные!$J$2:$J$50000")),0)</f>
        <v>0</v>
      </c>
      <c r="W3592" s="16" t="e">
        <f ca="1">SUM(K3592:V3592)/Пофамильно!$R$1</f>
        <v>#DIV/0!</v>
      </c>
    </row>
    <row r="3593" spans="1:23" x14ac:dyDescent="0.25">
      <c r="A3593" s="10" t="str">
        <f t="shared" ca="1" si="57"/>
        <v>delete</v>
      </c>
      <c r="B3593" s="16" cm="1">
        <f t="array" aca="1" ref="B3593" ca="1">INDIRECT("УникальныеСписки!D"&amp;ROW()-$L$4)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14"/>
      <c r="G3593" s="81" t="str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84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84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84" t="str" cm="1">
        <f t="array" aca="1" ref="J3593" ca="1">_xlfn.XLOOKUP($B3593,INDIRECT(SUBSTITUTE("ИсходныеДанные!$где$2:$где$50000","где",$B$4)),INDIRECT(SUBSTITUTE("ИсходныеДанные!$что$2:$что$50000","что",J$4)),"",0,1)</f>
        <v/>
      </c>
      <c r="K3593" s="3">
        <f ca="1">IF($B3593&lt;&gt;"",SUMIF(INDIRECT("ИсходныеДанные!$"&amp;$K$4&amp;"$2:$"&amp;$K$4&amp;"$50000"),$B3593&amp;"#"&amp;K$6,INDIRECT("ИсходныеДанные!$J$2:$J$50000")),0)</f>
        <v>0</v>
      </c>
      <c r="L3593" s="3">
        <f ca="1">IF($B3593&lt;&gt;"",SUMIF(INDIRECT("ИсходныеДанные!$"&amp;$K$4&amp;"$2:$"&amp;$K$4&amp;"$50000"),$B3593&amp;"#"&amp;L$6,INDIRECT("ИсходныеДанные!$J$2:$J$50000")),0)</f>
        <v>0</v>
      </c>
      <c r="M3593" s="3">
        <f ca="1">IF($B3593&lt;&gt;"",SUMIF(INDIRECT("ИсходныеДанные!$"&amp;$K$4&amp;"$2:$"&amp;$K$4&amp;"$50000"),$B3593&amp;"#"&amp;M$6,INDIRECT("ИсходныеДанные!$J$2:$J$50000")),0)</f>
        <v>0</v>
      </c>
      <c r="N3593" s="3">
        <f ca="1">IF($B3593&lt;&gt;"",SUMIF(INDIRECT("ИсходныеДанные!$"&amp;$K$4&amp;"$2:$"&amp;$K$4&amp;"$50000"),$B3593&amp;"#"&amp;N$6,INDIRECT("ИсходныеДанные!$J$2:$J$50000")),0)</f>
        <v>0</v>
      </c>
      <c r="O3593" s="3">
        <f ca="1">IF($B3593&lt;&gt;"",SUMIF(INDIRECT("ИсходныеДанные!$"&amp;$K$4&amp;"$2:$"&amp;$K$4&amp;"$50000"),$B3593&amp;"#"&amp;O$6,INDIRECT("ИсходныеДанные!$J$2:$J$50000")),0)</f>
        <v>0</v>
      </c>
      <c r="P3593" s="3">
        <f ca="1">IF($B3593&lt;&gt;"",SUMIF(INDIRECT("ИсходныеДанные!$"&amp;$K$4&amp;"$2:$"&amp;$K$4&amp;"$50000"),$B3593&amp;"#"&amp;P$6,INDIRECT("ИсходныеДанные!$J$2:$J$50000")),0)</f>
        <v>0</v>
      </c>
      <c r="Q3593" s="3">
        <f ca="1">IF($B3593&lt;&gt;"",SUMIF(INDIRECT("ИсходныеДанные!$"&amp;$K$4&amp;"$2:$"&amp;$K$4&amp;"$50000"),$B3593&amp;"#"&amp;Q$6,INDIRECT("ИсходныеДанные!$J$2:$J$50000")),0)</f>
        <v>0</v>
      </c>
      <c r="R3593" s="3">
        <f ca="1">IF($B3593&lt;&gt;"",SUMIF(INDIRECT("ИсходныеДанные!$"&amp;$K$4&amp;"$2:$"&amp;$K$4&amp;"$50000"),$B3593&amp;"#"&amp;R$6,INDIRECT("ИсходныеДанные!$J$2:$J$50000")),0)</f>
        <v>0</v>
      </c>
      <c r="S3593" s="3">
        <f ca="1">IF($B3593&lt;&gt;"",SUMIF(INDIRECT("ИсходныеДанные!$"&amp;$K$4&amp;"$2:$"&amp;$K$4&amp;"$50000"),$B3593&amp;"#"&amp;S$6,INDIRECT("ИсходныеДанные!$J$2:$J$50000")),0)</f>
        <v>0</v>
      </c>
      <c r="T3593" s="3">
        <f ca="1">IF($B3593&lt;&gt;"",SUMIF(INDIRECT("ИсходныеДанные!$"&amp;$K$4&amp;"$2:$"&amp;$K$4&amp;"$50000"),$B3593&amp;"#"&amp;T$6,INDIRECT("ИсходныеДанные!$J$2:$J$50000")),0)</f>
        <v>0</v>
      </c>
      <c r="U3593" s="3">
        <f ca="1">IF($B3593&lt;&gt;"",SUMIF(INDIRECT("ИсходныеДанные!$"&amp;$K$4&amp;"$2:$"&amp;$K$4&amp;"$50000"),$B3593&amp;"#"&amp;U$6,INDIRECT("ИсходныеДанные!$J$2:$J$50000")),0)</f>
        <v>0</v>
      </c>
      <c r="V3593" s="3">
        <f ca="1">IF($B3593&lt;&gt;"",SUMIF(INDIRECT("ИсходныеДанные!$"&amp;$K$4&amp;"$2:$"&amp;$K$4&amp;"$50000"),$B3593&amp;"#"&amp;V$6,INDIRECT("ИсходныеДанные!$J$2:$J$50000")),0)</f>
        <v>0</v>
      </c>
      <c r="W3593" s="16" t="e">
        <f ca="1">SUM(K3593:V3593)/Пофамильно!$R$1</f>
        <v>#DIV/0!</v>
      </c>
    </row>
    <row r="3594" spans="1:23" x14ac:dyDescent="0.25">
      <c r="A3594" s="10" t="str">
        <f t="shared" ca="1" si="57"/>
        <v>delete</v>
      </c>
      <c r="B3594" s="16" cm="1">
        <f t="array" aca="1" ref="B3594" ca="1">INDIRECT("УникальныеСписки!D"&amp;ROW()-$L$4)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14"/>
      <c r="G3594" s="81" t="str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84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84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84" t="str" cm="1">
        <f t="array" aca="1" ref="J3594" ca="1">_xlfn.XLOOKUP($B3594,INDIRECT(SUBSTITUTE("ИсходныеДанные!$где$2:$где$50000","где",$B$4)),INDIRECT(SUBSTITUTE("ИсходныеДанные!$что$2:$что$50000","что",J$4)),"",0,1)</f>
        <v/>
      </c>
      <c r="K3594" s="3">
        <f ca="1">IF($B3594&lt;&gt;"",SUMIF(INDIRECT("ИсходныеДанные!$"&amp;$K$4&amp;"$2:$"&amp;$K$4&amp;"$50000"),$B3594&amp;"#"&amp;K$6,INDIRECT("ИсходныеДанные!$J$2:$J$50000")),0)</f>
        <v>0</v>
      </c>
      <c r="L3594" s="3">
        <f ca="1">IF($B3594&lt;&gt;"",SUMIF(INDIRECT("ИсходныеДанные!$"&amp;$K$4&amp;"$2:$"&amp;$K$4&amp;"$50000"),$B3594&amp;"#"&amp;L$6,INDIRECT("ИсходныеДанные!$J$2:$J$50000")),0)</f>
        <v>0</v>
      </c>
      <c r="M3594" s="3">
        <f ca="1">IF($B3594&lt;&gt;"",SUMIF(INDIRECT("ИсходныеДанные!$"&amp;$K$4&amp;"$2:$"&amp;$K$4&amp;"$50000"),$B3594&amp;"#"&amp;M$6,INDIRECT("ИсходныеДанные!$J$2:$J$50000")),0)</f>
        <v>0</v>
      </c>
      <c r="N3594" s="3">
        <f ca="1">IF($B3594&lt;&gt;"",SUMIF(INDIRECT("ИсходныеДанные!$"&amp;$K$4&amp;"$2:$"&amp;$K$4&amp;"$50000"),$B3594&amp;"#"&amp;N$6,INDIRECT("ИсходныеДанные!$J$2:$J$50000")),0)</f>
        <v>0</v>
      </c>
      <c r="O3594" s="3">
        <f ca="1">IF($B3594&lt;&gt;"",SUMIF(INDIRECT("ИсходныеДанные!$"&amp;$K$4&amp;"$2:$"&amp;$K$4&amp;"$50000"),$B3594&amp;"#"&amp;O$6,INDIRECT("ИсходныеДанные!$J$2:$J$50000")),0)</f>
        <v>0</v>
      </c>
      <c r="P3594" s="3">
        <f ca="1">IF($B3594&lt;&gt;"",SUMIF(INDIRECT("ИсходныеДанные!$"&amp;$K$4&amp;"$2:$"&amp;$K$4&amp;"$50000"),$B3594&amp;"#"&amp;P$6,INDIRECT("ИсходныеДанные!$J$2:$J$50000")),0)</f>
        <v>0</v>
      </c>
      <c r="Q3594" s="3">
        <f ca="1">IF($B3594&lt;&gt;"",SUMIF(INDIRECT("ИсходныеДанные!$"&amp;$K$4&amp;"$2:$"&amp;$K$4&amp;"$50000"),$B3594&amp;"#"&amp;Q$6,INDIRECT("ИсходныеДанные!$J$2:$J$50000")),0)</f>
        <v>0</v>
      </c>
      <c r="R3594" s="3">
        <f ca="1">IF($B3594&lt;&gt;"",SUMIF(INDIRECT("ИсходныеДанные!$"&amp;$K$4&amp;"$2:$"&amp;$K$4&amp;"$50000"),$B3594&amp;"#"&amp;R$6,INDIRECT("ИсходныеДанные!$J$2:$J$50000")),0)</f>
        <v>0</v>
      </c>
      <c r="S3594" s="3">
        <f ca="1">IF($B3594&lt;&gt;"",SUMIF(INDIRECT("ИсходныеДанные!$"&amp;$K$4&amp;"$2:$"&amp;$K$4&amp;"$50000"),$B3594&amp;"#"&amp;S$6,INDIRECT("ИсходныеДанные!$J$2:$J$50000")),0)</f>
        <v>0</v>
      </c>
      <c r="T3594" s="3">
        <f ca="1">IF($B3594&lt;&gt;"",SUMIF(INDIRECT("ИсходныеДанные!$"&amp;$K$4&amp;"$2:$"&amp;$K$4&amp;"$50000"),$B3594&amp;"#"&amp;T$6,INDIRECT("ИсходныеДанные!$J$2:$J$50000")),0)</f>
        <v>0</v>
      </c>
      <c r="U3594" s="3">
        <f ca="1">IF($B3594&lt;&gt;"",SUMIF(INDIRECT("ИсходныеДанные!$"&amp;$K$4&amp;"$2:$"&amp;$K$4&amp;"$50000"),$B3594&amp;"#"&amp;U$6,INDIRECT("ИсходныеДанные!$J$2:$J$50000")),0)</f>
        <v>0</v>
      </c>
      <c r="V3594" s="3">
        <f ca="1">IF($B3594&lt;&gt;"",SUMIF(INDIRECT("ИсходныеДанные!$"&amp;$K$4&amp;"$2:$"&amp;$K$4&amp;"$50000"),$B3594&amp;"#"&amp;V$6,INDIRECT("ИсходныеДанные!$J$2:$J$50000")),0)</f>
        <v>0</v>
      </c>
      <c r="W3594" s="16" t="e">
        <f ca="1">SUM(K3594:V3594)/Пофамильно!$R$1</f>
        <v>#DIV/0!</v>
      </c>
    </row>
    <row r="3595" spans="1:23" x14ac:dyDescent="0.25">
      <c r="A3595" s="10" t="str">
        <f t="shared" ref="A3595:A3658" ca="1" si="58">IF(C3595="","delete","")</f>
        <v>delete</v>
      </c>
      <c r="B3595" s="16" cm="1">
        <f t="array" aca="1" ref="B3595" ca="1">INDIRECT("УникальныеСписки!D"&amp;ROW()-$L$4)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14"/>
      <c r="G3595" s="81" t="str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84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84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84" t="str" cm="1">
        <f t="array" aca="1" ref="J3595" ca="1">_xlfn.XLOOKUP($B3595,INDIRECT(SUBSTITUTE("ИсходныеДанные!$где$2:$где$50000","где",$B$4)),INDIRECT(SUBSTITUTE("ИсходныеДанные!$что$2:$что$50000","что",J$4)),"",0,1)</f>
        <v/>
      </c>
      <c r="K3595" s="3">
        <f ca="1">IF($B3595&lt;&gt;"",SUMIF(INDIRECT("ИсходныеДанные!$"&amp;$K$4&amp;"$2:$"&amp;$K$4&amp;"$50000"),$B3595&amp;"#"&amp;K$6,INDIRECT("ИсходныеДанные!$J$2:$J$50000")),0)</f>
        <v>0</v>
      </c>
      <c r="L3595" s="3">
        <f ca="1">IF($B3595&lt;&gt;"",SUMIF(INDIRECT("ИсходныеДанные!$"&amp;$K$4&amp;"$2:$"&amp;$K$4&amp;"$50000"),$B3595&amp;"#"&amp;L$6,INDIRECT("ИсходныеДанные!$J$2:$J$50000")),0)</f>
        <v>0</v>
      </c>
      <c r="M3595" s="3">
        <f ca="1">IF($B3595&lt;&gt;"",SUMIF(INDIRECT("ИсходныеДанные!$"&amp;$K$4&amp;"$2:$"&amp;$K$4&amp;"$50000"),$B3595&amp;"#"&amp;M$6,INDIRECT("ИсходныеДанные!$J$2:$J$50000")),0)</f>
        <v>0</v>
      </c>
      <c r="N3595" s="3">
        <f ca="1">IF($B3595&lt;&gt;"",SUMIF(INDIRECT("ИсходныеДанные!$"&amp;$K$4&amp;"$2:$"&amp;$K$4&amp;"$50000"),$B3595&amp;"#"&amp;N$6,INDIRECT("ИсходныеДанные!$J$2:$J$50000")),0)</f>
        <v>0</v>
      </c>
      <c r="O3595" s="3">
        <f ca="1">IF($B3595&lt;&gt;"",SUMIF(INDIRECT("ИсходныеДанные!$"&amp;$K$4&amp;"$2:$"&amp;$K$4&amp;"$50000"),$B3595&amp;"#"&amp;O$6,INDIRECT("ИсходныеДанные!$J$2:$J$50000")),0)</f>
        <v>0</v>
      </c>
      <c r="P3595" s="3">
        <f ca="1">IF($B3595&lt;&gt;"",SUMIF(INDIRECT("ИсходныеДанные!$"&amp;$K$4&amp;"$2:$"&amp;$K$4&amp;"$50000"),$B3595&amp;"#"&amp;P$6,INDIRECT("ИсходныеДанные!$J$2:$J$50000")),0)</f>
        <v>0</v>
      </c>
      <c r="Q3595" s="3">
        <f ca="1">IF($B3595&lt;&gt;"",SUMIF(INDIRECT("ИсходныеДанные!$"&amp;$K$4&amp;"$2:$"&amp;$K$4&amp;"$50000"),$B3595&amp;"#"&amp;Q$6,INDIRECT("ИсходныеДанные!$J$2:$J$50000")),0)</f>
        <v>0</v>
      </c>
      <c r="R3595" s="3">
        <f ca="1">IF($B3595&lt;&gt;"",SUMIF(INDIRECT("ИсходныеДанные!$"&amp;$K$4&amp;"$2:$"&amp;$K$4&amp;"$50000"),$B3595&amp;"#"&amp;R$6,INDIRECT("ИсходныеДанные!$J$2:$J$50000")),0)</f>
        <v>0</v>
      </c>
      <c r="S3595" s="3">
        <f ca="1">IF($B3595&lt;&gt;"",SUMIF(INDIRECT("ИсходныеДанные!$"&amp;$K$4&amp;"$2:$"&amp;$K$4&amp;"$50000"),$B3595&amp;"#"&amp;S$6,INDIRECT("ИсходныеДанные!$J$2:$J$50000")),0)</f>
        <v>0</v>
      </c>
      <c r="T3595" s="3">
        <f ca="1">IF($B3595&lt;&gt;"",SUMIF(INDIRECT("ИсходныеДанные!$"&amp;$K$4&amp;"$2:$"&amp;$K$4&amp;"$50000"),$B3595&amp;"#"&amp;T$6,INDIRECT("ИсходныеДанные!$J$2:$J$50000")),0)</f>
        <v>0</v>
      </c>
      <c r="U3595" s="3">
        <f ca="1">IF($B3595&lt;&gt;"",SUMIF(INDIRECT("ИсходныеДанные!$"&amp;$K$4&amp;"$2:$"&amp;$K$4&amp;"$50000"),$B3595&amp;"#"&amp;U$6,INDIRECT("ИсходныеДанные!$J$2:$J$50000")),0)</f>
        <v>0</v>
      </c>
      <c r="V3595" s="3">
        <f ca="1">IF($B3595&lt;&gt;"",SUMIF(INDIRECT("ИсходныеДанные!$"&amp;$K$4&amp;"$2:$"&amp;$K$4&amp;"$50000"),$B3595&amp;"#"&amp;V$6,INDIRECT("ИсходныеДанные!$J$2:$J$50000")),0)</f>
        <v>0</v>
      </c>
      <c r="W3595" s="16" t="e">
        <f ca="1">SUM(K3595:V3595)/Пофамильно!$R$1</f>
        <v>#DIV/0!</v>
      </c>
    </row>
    <row r="3596" spans="1:23" x14ac:dyDescent="0.25">
      <c r="A3596" s="10" t="str">
        <f t="shared" ca="1" si="58"/>
        <v>delete</v>
      </c>
      <c r="B3596" s="16" cm="1">
        <f t="array" aca="1" ref="B3596" ca="1">INDIRECT("УникальныеСписки!D"&amp;ROW()-$L$4)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14"/>
      <c r="G3596" s="81" t="str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84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84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84" t="str" cm="1">
        <f t="array" aca="1" ref="J3596" ca="1">_xlfn.XLOOKUP($B3596,INDIRECT(SUBSTITUTE("ИсходныеДанные!$где$2:$где$50000","где",$B$4)),INDIRECT(SUBSTITUTE("ИсходныеДанные!$что$2:$что$50000","что",J$4)),"",0,1)</f>
        <v/>
      </c>
      <c r="K3596" s="3">
        <f ca="1">IF($B3596&lt;&gt;"",SUMIF(INDIRECT("ИсходныеДанные!$"&amp;$K$4&amp;"$2:$"&amp;$K$4&amp;"$50000"),$B3596&amp;"#"&amp;K$6,INDIRECT("ИсходныеДанные!$J$2:$J$50000")),0)</f>
        <v>0</v>
      </c>
      <c r="L3596" s="3">
        <f ca="1">IF($B3596&lt;&gt;"",SUMIF(INDIRECT("ИсходныеДанные!$"&amp;$K$4&amp;"$2:$"&amp;$K$4&amp;"$50000"),$B3596&amp;"#"&amp;L$6,INDIRECT("ИсходныеДанные!$J$2:$J$50000")),0)</f>
        <v>0</v>
      </c>
      <c r="M3596" s="3">
        <f ca="1">IF($B3596&lt;&gt;"",SUMIF(INDIRECT("ИсходныеДанные!$"&amp;$K$4&amp;"$2:$"&amp;$K$4&amp;"$50000"),$B3596&amp;"#"&amp;M$6,INDIRECT("ИсходныеДанные!$J$2:$J$50000")),0)</f>
        <v>0</v>
      </c>
      <c r="N3596" s="3">
        <f ca="1">IF($B3596&lt;&gt;"",SUMIF(INDIRECT("ИсходныеДанные!$"&amp;$K$4&amp;"$2:$"&amp;$K$4&amp;"$50000"),$B3596&amp;"#"&amp;N$6,INDIRECT("ИсходныеДанные!$J$2:$J$50000")),0)</f>
        <v>0</v>
      </c>
      <c r="O3596" s="3">
        <f ca="1">IF($B3596&lt;&gt;"",SUMIF(INDIRECT("ИсходныеДанные!$"&amp;$K$4&amp;"$2:$"&amp;$K$4&amp;"$50000"),$B3596&amp;"#"&amp;O$6,INDIRECT("ИсходныеДанные!$J$2:$J$50000")),0)</f>
        <v>0</v>
      </c>
      <c r="P3596" s="3">
        <f ca="1">IF($B3596&lt;&gt;"",SUMIF(INDIRECT("ИсходныеДанные!$"&amp;$K$4&amp;"$2:$"&amp;$K$4&amp;"$50000"),$B3596&amp;"#"&amp;P$6,INDIRECT("ИсходныеДанные!$J$2:$J$50000")),0)</f>
        <v>0</v>
      </c>
      <c r="Q3596" s="3">
        <f ca="1">IF($B3596&lt;&gt;"",SUMIF(INDIRECT("ИсходныеДанные!$"&amp;$K$4&amp;"$2:$"&amp;$K$4&amp;"$50000"),$B3596&amp;"#"&amp;Q$6,INDIRECT("ИсходныеДанные!$J$2:$J$50000")),0)</f>
        <v>0</v>
      </c>
      <c r="R3596" s="3">
        <f ca="1">IF($B3596&lt;&gt;"",SUMIF(INDIRECT("ИсходныеДанные!$"&amp;$K$4&amp;"$2:$"&amp;$K$4&amp;"$50000"),$B3596&amp;"#"&amp;R$6,INDIRECT("ИсходныеДанные!$J$2:$J$50000")),0)</f>
        <v>0</v>
      </c>
      <c r="S3596" s="3">
        <f ca="1">IF($B3596&lt;&gt;"",SUMIF(INDIRECT("ИсходныеДанные!$"&amp;$K$4&amp;"$2:$"&amp;$K$4&amp;"$50000"),$B3596&amp;"#"&amp;S$6,INDIRECT("ИсходныеДанные!$J$2:$J$50000")),0)</f>
        <v>0</v>
      </c>
      <c r="T3596" s="3">
        <f ca="1">IF($B3596&lt;&gt;"",SUMIF(INDIRECT("ИсходныеДанные!$"&amp;$K$4&amp;"$2:$"&amp;$K$4&amp;"$50000"),$B3596&amp;"#"&amp;T$6,INDIRECT("ИсходныеДанные!$J$2:$J$50000")),0)</f>
        <v>0</v>
      </c>
      <c r="U3596" s="3">
        <f ca="1">IF($B3596&lt;&gt;"",SUMIF(INDIRECT("ИсходныеДанные!$"&amp;$K$4&amp;"$2:$"&amp;$K$4&amp;"$50000"),$B3596&amp;"#"&amp;U$6,INDIRECT("ИсходныеДанные!$J$2:$J$50000")),0)</f>
        <v>0</v>
      </c>
      <c r="V3596" s="3">
        <f ca="1">IF($B3596&lt;&gt;"",SUMIF(INDIRECT("ИсходныеДанные!$"&amp;$K$4&amp;"$2:$"&amp;$K$4&amp;"$50000"),$B3596&amp;"#"&amp;V$6,INDIRECT("ИсходныеДанные!$J$2:$J$50000")),0)</f>
        <v>0</v>
      </c>
      <c r="W3596" s="16" t="e">
        <f ca="1">SUM(K3596:V3596)/Пофамильно!$R$1</f>
        <v>#DIV/0!</v>
      </c>
    </row>
    <row r="3597" spans="1:23" x14ac:dyDescent="0.25">
      <c r="A3597" s="10" t="str">
        <f t="shared" ca="1" si="58"/>
        <v>delete</v>
      </c>
      <c r="B3597" s="16" cm="1">
        <f t="array" aca="1" ref="B3597" ca="1">INDIRECT("УникальныеСписки!D"&amp;ROW()-$L$4)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14"/>
      <c r="G3597" s="81" t="str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84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84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84" t="str" cm="1">
        <f t="array" aca="1" ref="J3597" ca="1">_xlfn.XLOOKUP($B3597,INDIRECT(SUBSTITUTE("ИсходныеДанные!$где$2:$где$50000","где",$B$4)),INDIRECT(SUBSTITUTE("ИсходныеДанные!$что$2:$что$50000","что",J$4)),"",0,1)</f>
        <v/>
      </c>
      <c r="K3597" s="3">
        <f ca="1">IF($B3597&lt;&gt;"",SUMIF(INDIRECT("ИсходныеДанные!$"&amp;$K$4&amp;"$2:$"&amp;$K$4&amp;"$50000"),$B3597&amp;"#"&amp;K$6,INDIRECT("ИсходныеДанные!$J$2:$J$50000")),0)</f>
        <v>0</v>
      </c>
      <c r="L3597" s="3">
        <f ca="1">IF($B3597&lt;&gt;"",SUMIF(INDIRECT("ИсходныеДанные!$"&amp;$K$4&amp;"$2:$"&amp;$K$4&amp;"$50000"),$B3597&amp;"#"&amp;L$6,INDIRECT("ИсходныеДанные!$J$2:$J$50000")),0)</f>
        <v>0</v>
      </c>
      <c r="M3597" s="3">
        <f ca="1">IF($B3597&lt;&gt;"",SUMIF(INDIRECT("ИсходныеДанные!$"&amp;$K$4&amp;"$2:$"&amp;$K$4&amp;"$50000"),$B3597&amp;"#"&amp;M$6,INDIRECT("ИсходныеДанные!$J$2:$J$50000")),0)</f>
        <v>0</v>
      </c>
      <c r="N3597" s="3">
        <f ca="1">IF($B3597&lt;&gt;"",SUMIF(INDIRECT("ИсходныеДанные!$"&amp;$K$4&amp;"$2:$"&amp;$K$4&amp;"$50000"),$B3597&amp;"#"&amp;N$6,INDIRECT("ИсходныеДанные!$J$2:$J$50000")),0)</f>
        <v>0</v>
      </c>
      <c r="O3597" s="3">
        <f ca="1">IF($B3597&lt;&gt;"",SUMIF(INDIRECT("ИсходныеДанные!$"&amp;$K$4&amp;"$2:$"&amp;$K$4&amp;"$50000"),$B3597&amp;"#"&amp;O$6,INDIRECT("ИсходныеДанные!$J$2:$J$50000")),0)</f>
        <v>0</v>
      </c>
      <c r="P3597" s="3">
        <f ca="1">IF($B3597&lt;&gt;"",SUMIF(INDIRECT("ИсходныеДанные!$"&amp;$K$4&amp;"$2:$"&amp;$K$4&amp;"$50000"),$B3597&amp;"#"&amp;P$6,INDIRECT("ИсходныеДанные!$J$2:$J$50000")),0)</f>
        <v>0</v>
      </c>
      <c r="Q3597" s="3">
        <f ca="1">IF($B3597&lt;&gt;"",SUMIF(INDIRECT("ИсходныеДанные!$"&amp;$K$4&amp;"$2:$"&amp;$K$4&amp;"$50000"),$B3597&amp;"#"&amp;Q$6,INDIRECT("ИсходныеДанные!$J$2:$J$50000")),0)</f>
        <v>0</v>
      </c>
      <c r="R3597" s="3">
        <f ca="1">IF($B3597&lt;&gt;"",SUMIF(INDIRECT("ИсходныеДанные!$"&amp;$K$4&amp;"$2:$"&amp;$K$4&amp;"$50000"),$B3597&amp;"#"&amp;R$6,INDIRECT("ИсходныеДанные!$J$2:$J$50000")),0)</f>
        <v>0</v>
      </c>
      <c r="S3597" s="3">
        <f ca="1">IF($B3597&lt;&gt;"",SUMIF(INDIRECT("ИсходныеДанные!$"&amp;$K$4&amp;"$2:$"&amp;$K$4&amp;"$50000"),$B3597&amp;"#"&amp;S$6,INDIRECT("ИсходныеДанные!$J$2:$J$50000")),0)</f>
        <v>0</v>
      </c>
      <c r="T3597" s="3">
        <f ca="1">IF($B3597&lt;&gt;"",SUMIF(INDIRECT("ИсходныеДанные!$"&amp;$K$4&amp;"$2:$"&amp;$K$4&amp;"$50000"),$B3597&amp;"#"&amp;T$6,INDIRECT("ИсходныеДанные!$J$2:$J$50000")),0)</f>
        <v>0</v>
      </c>
      <c r="U3597" s="3">
        <f ca="1">IF($B3597&lt;&gt;"",SUMIF(INDIRECT("ИсходныеДанные!$"&amp;$K$4&amp;"$2:$"&amp;$K$4&amp;"$50000"),$B3597&amp;"#"&amp;U$6,INDIRECT("ИсходныеДанные!$J$2:$J$50000")),0)</f>
        <v>0</v>
      </c>
      <c r="V3597" s="3">
        <f ca="1">IF($B3597&lt;&gt;"",SUMIF(INDIRECT("ИсходныеДанные!$"&amp;$K$4&amp;"$2:$"&amp;$K$4&amp;"$50000"),$B3597&amp;"#"&amp;V$6,INDIRECT("ИсходныеДанные!$J$2:$J$50000")),0)</f>
        <v>0</v>
      </c>
      <c r="W3597" s="16" t="e">
        <f ca="1">SUM(K3597:V3597)/Пофамильно!$R$1</f>
        <v>#DIV/0!</v>
      </c>
    </row>
    <row r="3598" spans="1:23" x14ac:dyDescent="0.25">
      <c r="A3598" s="10" t="str">
        <f t="shared" ca="1" si="58"/>
        <v>delete</v>
      </c>
      <c r="B3598" s="16" cm="1">
        <f t="array" aca="1" ref="B3598" ca="1">INDIRECT("УникальныеСписки!D"&amp;ROW()-$L$4)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14"/>
      <c r="G3598" s="81" t="str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84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84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84" t="str" cm="1">
        <f t="array" aca="1" ref="J3598" ca="1">_xlfn.XLOOKUP($B3598,INDIRECT(SUBSTITUTE("ИсходныеДанные!$где$2:$где$50000","где",$B$4)),INDIRECT(SUBSTITUTE("ИсходныеДанные!$что$2:$что$50000","что",J$4)),"",0,1)</f>
        <v/>
      </c>
      <c r="K3598" s="3">
        <f ca="1">IF($B3598&lt;&gt;"",SUMIF(INDIRECT("ИсходныеДанные!$"&amp;$K$4&amp;"$2:$"&amp;$K$4&amp;"$50000"),$B3598&amp;"#"&amp;K$6,INDIRECT("ИсходныеДанные!$J$2:$J$50000")),0)</f>
        <v>0</v>
      </c>
      <c r="L3598" s="3">
        <f ca="1">IF($B3598&lt;&gt;"",SUMIF(INDIRECT("ИсходныеДанные!$"&amp;$K$4&amp;"$2:$"&amp;$K$4&amp;"$50000"),$B3598&amp;"#"&amp;L$6,INDIRECT("ИсходныеДанные!$J$2:$J$50000")),0)</f>
        <v>0</v>
      </c>
      <c r="M3598" s="3">
        <f ca="1">IF($B3598&lt;&gt;"",SUMIF(INDIRECT("ИсходныеДанные!$"&amp;$K$4&amp;"$2:$"&amp;$K$4&amp;"$50000"),$B3598&amp;"#"&amp;M$6,INDIRECT("ИсходныеДанные!$J$2:$J$50000")),0)</f>
        <v>0</v>
      </c>
      <c r="N3598" s="3">
        <f ca="1">IF($B3598&lt;&gt;"",SUMIF(INDIRECT("ИсходныеДанные!$"&amp;$K$4&amp;"$2:$"&amp;$K$4&amp;"$50000"),$B3598&amp;"#"&amp;N$6,INDIRECT("ИсходныеДанные!$J$2:$J$50000")),0)</f>
        <v>0</v>
      </c>
      <c r="O3598" s="3">
        <f ca="1">IF($B3598&lt;&gt;"",SUMIF(INDIRECT("ИсходныеДанные!$"&amp;$K$4&amp;"$2:$"&amp;$K$4&amp;"$50000"),$B3598&amp;"#"&amp;O$6,INDIRECT("ИсходныеДанные!$J$2:$J$50000")),0)</f>
        <v>0</v>
      </c>
      <c r="P3598" s="3">
        <f ca="1">IF($B3598&lt;&gt;"",SUMIF(INDIRECT("ИсходныеДанные!$"&amp;$K$4&amp;"$2:$"&amp;$K$4&amp;"$50000"),$B3598&amp;"#"&amp;P$6,INDIRECT("ИсходныеДанные!$J$2:$J$50000")),0)</f>
        <v>0</v>
      </c>
      <c r="Q3598" s="3">
        <f ca="1">IF($B3598&lt;&gt;"",SUMIF(INDIRECT("ИсходныеДанные!$"&amp;$K$4&amp;"$2:$"&amp;$K$4&amp;"$50000"),$B3598&amp;"#"&amp;Q$6,INDIRECT("ИсходныеДанные!$J$2:$J$50000")),0)</f>
        <v>0</v>
      </c>
      <c r="R3598" s="3">
        <f ca="1">IF($B3598&lt;&gt;"",SUMIF(INDIRECT("ИсходныеДанные!$"&amp;$K$4&amp;"$2:$"&amp;$K$4&amp;"$50000"),$B3598&amp;"#"&amp;R$6,INDIRECT("ИсходныеДанные!$J$2:$J$50000")),0)</f>
        <v>0</v>
      </c>
      <c r="S3598" s="3">
        <f ca="1">IF($B3598&lt;&gt;"",SUMIF(INDIRECT("ИсходныеДанные!$"&amp;$K$4&amp;"$2:$"&amp;$K$4&amp;"$50000"),$B3598&amp;"#"&amp;S$6,INDIRECT("ИсходныеДанные!$J$2:$J$50000")),0)</f>
        <v>0</v>
      </c>
      <c r="T3598" s="3">
        <f ca="1">IF($B3598&lt;&gt;"",SUMIF(INDIRECT("ИсходныеДанные!$"&amp;$K$4&amp;"$2:$"&amp;$K$4&amp;"$50000"),$B3598&amp;"#"&amp;T$6,INDIRECT("ИсходныеДанные!$J$2:$J$50000")),0)</f>
        <v>0</v>
      </c>
      <c r="U3598" s="3">
        <f ca="1">IF($B3598&lt;&gt;"",SUMIF(INDIRECT("ИсходныеДанные!$"&amp;$K$4&amp;"$2:$"&amp;$K$4&amp;"$50000"),$B3598&amp;"#"&amp;U$6,INDIRECT("ИсходныеДанные!$J$2:$J$50000")),0)</f>
        <v>0</v>
      </c>
      <c r="V3598" s="3">
        <f ca="1">IF($B3598&lt;&gt;"",SUMIF(INDIRECT("ИсходныеДанные!$"&amp;$K$4&amp;"$2:$"&amp;$K$4&amp;"$50000"),$B3598&amp;"#"&amp;V$6,INDIRECT("ИсходныеДанные!$J$2:$J$50000")),0)</f>
        <v>0</v>
      </c>
      <c r="W3598" s="16" t="e">
        <f ca="1">SUM(K3598:V3598)/Пофамильно!$R$1</f>
        <v>#DIV/0!</v>
      </c>
    </row>
    <row r="3599" spans="1:23" x14ac:dyDescent="0.25">
      <c r="A3599" s="10" t="str">
        <f t="shared" ca="1" si="58"/>
        <v>delete</v>
      </c>
      <c r="B3599" s="16" cm="1">
        <f t="array" aca="1" ref="B3599" ca="1">INDIRECT("УникальныеСписки!D"&amp;ROW()-$L$4)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14"/>
      <c r="G3599" s="81" t="str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84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84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84" t="str" cm="1">
        <f t="array" aca="1" ref="J3599" ca="1">_xlfn.XLOOKUP($B3599,INDIRECT(SUBSTITUTE("ИсходныеДанные!$где$2:$где$50000","где",$B$4)),INDIRECT(SUBSTITUTE("ИсходныеДанные!$что$2:$что$50000","что",J$4)),"",0,1)</f>
        <v/>
      </c>
      <c r="K3599" s="3">
        <f ca="1">IF($B3599&lt;&gt;"",SUMIF(INDIRECT("ИсходныеДанные!$"&amp;$K$4&amp;"$2:$"&amp;$K$4&amp;"$50000"),$B3599&amp;"#"&amp;K$6,INDIRECT("ИсходныеДанные!$J$2:$J$50000")),0)</f>
        <v>0</v>
      </c>
      <c r="L3599" s="3">
        <f ca="1">IF($B3599&lt;&gt;"",SUMIF(INDIRECT("ИсходныеДанные!$"&amp;$K$4&amp;"$2:$"&amp;$K$4&amp;"$50000"),$B3599&amp;"#"&amp;L$6,INDIRECT("ИсходныеДанные!$J$2:$J$50000")),0)</f>
        <v>0</v>
      </c>
      <c r="M3599" s="3">
        <f ca="1">IF($B3599&lt;&gt;"",SUMIF(INDIRECT("ИсходныеДанные!$"&amp;$K$4&amp;"$2:$"&amp;$K$4&amp;"$50000"),$B3599&amp;"#"&amp;M$6,INDIRECT("ИсходныеДанные!$J$2:$J$50000")),0)</f>
        <v>0</v>
      </c>
      <c r="N3599" s="3">
        <f ca="1">IF($B3599&lt;&gt;"",SUMIF(INDIRECT("ИсходныеДанные!$"&amp;$K$4&amp;"$2:$"&amp;$K$4&amp;"$50000"),$B3599&amp;"#"&amp;N$6,INDIRECT("ИсходныеДанные!$J$2:$J$50000")),0)</f>
        <v>0</v>
      </c>
      <c r="O3599" s="3">
        <f ca="1">IF($B3599&lt;&gt;"",SUMIF(INDIRECT("ИсходныеДанные!$"&amp;$K$4&amp;"$2:$"&amp;$K$4&amp;"$50000"),$B3599&amp;"#"&amp;O$6,INDIRECT("ИсходныеДанные!$J$2:$J$50000")),0)</f>
        <v>0</v>
      </c>
      <c r="P3599" s="3">
        <f ca="1">IF($B3599&lt;&gt;"",SUMIF(INDIRECT("ИсходныеДанные!$"&amp;$K$4&amp;"$2:$"&amp;$K$4&amp;"$50000"),$B3599&amp;"#"&amp;P$6,INDIRECT("ИсходныеДанные!$J$2:$J$50000")),0)</f>
        <v>0</v>
      </c>
      <c r="Q3599" s="3">
        <f ca="1">IF($B3599&lt;&gt;"",SUMIF(INDIRECT("ИсходныеДанные!$"&amp;$K$4&amp;"$2:$"&amp;$K$4&amp;"$50000"),$B3599&amp;"#"&amp;Q$6,INDIRECT("ИсходныеДанные!$J$2:$J$50000")),0)</f>
        <v>0</v>
      </c>
      <c r="R3599" s="3">
        <f ca="1">IF($B3599&lt;&gt;"",SUMIF(INDIRECT("ИсходныеДанные!$"&amp;$K$4&amp;"$2:$"&amp;$K$4&amp;"$50000"),$B3599&amp;"#"&amp;R$6,INDIRECT("ИсходныеДанные!$J$2:$J$50000")),0)</f>
        <v>0</v>
      </c>
      <c r="S3599" s="3">
        <f ca="1">IF($B3599&lt;&gt;"",SUMIF(INDIRECT("ИсходныеДанные!$"&amp;$K$4&amp;"$2:$"&amp;$K$4&amp;"$50000"),$B3599&amp;"#"&amp;S$6,INDIRECT("ИсходныеДанные!$J$2:$J$50000")),0)</f>
        <v>0</v>
      </c>
      <c r="T3599" s="3">
        <f ca="1">IF($B3599&lt;&gt;"",SUMIF(INDIRECT("ИсходныеДанные!$"&amp;$K$4&amp;"$2:$"&amp;$K$4&amp;"$50000"),$B3599&amp;"#"&amp;T$6,INDIRECT("ИсходныеДанные!$J$2:$J$50000")),0)</f>
        <v>0</v>
      </c>
      <c r="U3599" s="3">
        <f ca="1">IF($B3599&lt;&gt;"",SUMIF(INDIRECT("ИсходныеДанные!$"&amp;$K$4&amp;"$2:$"&amp;$K$4&amp;"$50000"),$B3599&amp;"#"&amp;U$6,INDIRECT("ИсходныеДанные!$J$2:$J$50000")),0)</f>
        <v>0</v>
      </c>
      <c r="V3599" s="3">
        <f ca="1">IF($B3599&lt;&gt;"",SUMIF(INDIRECT("ИсходныеДанные!$"&amp;$K$4&amp;"$2:$"&amp;$K$4&amp;"$50000"),$B3599&amp;"#"&amp;V$6,INDIRECT("ИсходныеДанные!$J$2:$J$50000")),0)</f>
        <v>0</v>
      </c>
      <c r="W3599" s="16" t="e">
        <f ca="1">SUM(K3599:V3599)/Пофамильно!$R$1</f>
        <v>#DIV/0!</v>
      </c>
    </row>
    <row r="3600" spans="1:23" x14ac:dyDescent="0.25">
      <c r="A3600" s="10" t="str">
        <f t="shared" ca="1" si="58"/>
        <v>delete</v>
      </c>
      <c r="B3600" s="16" cm="1">
        <f t="array" aca="1" ref="B3600" ca="1">INDIRECT("УникальныеСписки!D"&amp;ROW()-$L$4)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14"/>
      <c r="G3600" s="81" t="str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84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84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84" t="str" cm="1">
        <f t="array" aca="1" ref="J3600" ca="1">_xlfn.XLOOKUP($B3600,INDIRECT(SUBSTITUTE("ИсходныеДанные!$где$2:$где$50000","где",$B$4)),INDIRECT(SUBSTITUTE("ИсходныеДанные!$что$2:$что$50000","что",J$4)),"",0,1)</f>
        <v/>
      </c>
      <c r="K3600" s="3">
        <f ca="1">IF($B3600&lt;&gt;"",SUMIF(INDIRECT("ИсходныеДанные!$"&amp;$K$4&amp;"$2:$"&amp;$K$4&amp;"$50000"),$B3600&amp;"#"&amp;K$6,INDIRECT("ИсходныеДанные!$J$2:$J$50000")),0)</f>
        <v>0</v>
      </c>
      <c r="L3600" s="3">
        <f ca="1">IF($B3600&lt;&gt;"",SUMIF(INDIRECT("ИсходныеДанные!$"&amp;$K$4&amp;"$2:$"&amp;$K$4&amp;"$50000"),$B3600&amp;"#"&amp;L$6,INDIRECT("ИсходныеДанные!$J$2:$J$50000")),0)</f>
        <v>0</v>
      </c>
      <c r="M3600" s="3">
        <f ca="1">IF($B3600&lt;&gt;"",SUMIF(INDIRECT("ИсходныеДанные!$"&amp;$K$4&amp;"$2:$"&amp;$K$4&amp;"$50000"),$B3600&amp;"#"&amp;M$6,INDIRECT("ИсходныеДанные!$J$2:$J$50000")),0)</f>
        <v>0</v>
      </c>
      <c r="N3600" s="3">
        <f ca="1">IF($B3600&lt;&gt;"",SUMIF(INDIRECT("ИсходныеДанные!$"&amp;$K$4&amp;"$2:$"&amp;$K$4&amp;"$50000"),$B3600&amp;"#"&amp;N$6,INDIRECT("ИсходныеДанные!$J$2:$J$50000")),0)</f>
        <v>0</v>
      </c>
      <c r="O3600" s="3">
        <f ca="1">IF($B3600&lt;&gt;"",SUMIF(INDIRECT("ИсходныеДанные!$"&amp;$K$4&amp;"$2:$"&amp;$K$4&amp;"$50000"),$B3600&amp;"#"&amp;O$6,INDIRECT("ИсходныеДанные!$J$2:$J$50000")),0)</f>
        <v>0</v>
      </c>
      <c r="P3600" s="3">
        <f ca="1">IF($B3600&lt;&gt;"",SUMIF(INDIRECT("ИсходныеДанные!$"&amp;$K$4&amp;"$2:$"&amp;$K$4&amp;"$50000"),$B3600&amp;"#"&amp;P$6,INDIRECT("ИсходныеДанные!$J$2:$J$50000")),0)</f>
        <v>0</v>
      </c>
      <c r="Q3600" s="3">
        <f ca="1">IF($B3600&lt;&gt;"",SUMIF(INDIRECT("ИсходныеДанные!$"&amp;$K$4&amp;"$2:$"&amp;$K$4&amp;"$50000"),$B3600&amp;"#"&amp;Q$6,INDIRECT("ИсходныеДанные!$J$2:$J$50000")),0)</f>
        <v>0</v>
      </c>
      <c r="R3600" s="3">
        <f ca="1">IF($B3600&lt;&gt;"",SUMIF(INDIRECT("ИсходныеДанные!$"&amp;$K$4&amp;"$2:$"&amp;$K$4&amp;"$50000"),$B3600&amp;"#"&amp;R$6,INDIRECT("ИсходныеДанные!$J$2:$J$50000")),0)</f>
        <v>0</v>
      </c>
      <c r="S3600" s="3">
        <f ca="1">IF($B3600&lt;&gt;"",SUMIF(INDIRECT("ИсходныеДанные!$"&amp;$K$4&amp;"$2:$"&amp;$K$4&amp;"$50000"),$B3600&amp;"#"&amp;S$6,INDIRECT("ИсходныеДанные!$J$2:$J$50000")),0)</f>
        <v>0</v>
      </c>
      <c r="T3600" s="3">
        <f ca="1">IF($B3600&lt;&gt;"",SUMIF(INDIRECT("ИсходныеДанные!$"&amp;$K$4&amp;"$2:$"&amp;$K$4&amp;"$50000"),$B3600&amp;"#"&amp;T$6,INDIRECT("ИсходныеДанные!$J$2:$J$50000")),0)</f>
        <v>0</v>
      </c>
      <c r="U3600" s="3">
        <f ca="1">IF($B3600&lt;&gt;"",SUMIF(INDIRECT("ИсходныеДанные!$"&amp;$K$4&amp;"$2:$"&amp;$K$4&amp;"$50000"),$B3600&amp;"#"&amp;U$6,INDIRECT("ИсходныеДанные!$J$2:$J$50000")),0)</f>
        <v>0</v>
      </c>
      <c r="V3600" s="3">
        <f ca="1">IF($B3600&lt;&gt;"",SUMIF(INDIRECT("ИсходныеДанные!$"&amp;$K$4&amp;"$2:$"&amp;$K$4&amp;"$50000"),$B3600&amp;"#"&amp;V$6,INDIRECT("ИсходныеДанные!$J$2:$J$50000")),0)</f>
        <v>0</v>
      </c>
      <c r="W3600" s="16" t="e">
        <f ca="1">SUM(K3600:V3600)/Пофамильно!$R$1</f>
        <v>#DIV/0!</v>
      </c>
    </row>
    <row r="3601" spans="1:23" x14ac:dyDescent="0.25">
      <c r="A3601" s="10" t="str">
        <f t="shared" ca="1" si="58"/>
        <v>delete</v>
      </c>
      <c r="B3601" s="16" cm="1">
        <f t="array" aca="1" ref="B3601" ca="1">INDIRECT("УникальныеСписки!D"&amp;ROW()-$L$4)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14"/>
      <c r="G3601" s="81" t="str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84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84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84" t="str" cm="1">
        <f t="array" aca="1" ref="J3601" ca="1">_xlfn.XLOOKUP($B3601,INDIRECT(SUBSTITUTE("ИсходныеДанные!$где$2:$где$50000","где",$B$4)),INDIRECT(SUBSTITUTE("ИсходныеДанные!$что$2:$что$50000","что",J$4)),"",0,1)</f>
        <v/>
      </c>
      <c r="K3601" s="3">
        <f ca="1">IF($B3601&lt;&gt;"",SUMIF(INDIRECT("ИсходныеДанные!$"&amp;$K$4&amp;"$2:$"&amp;$K$4&amp;"$50000"),$B3601&amp;"#"&amp;K$6,INDIRECT("ИсходныеДанные!$J$2:$J$50000")),0)</f>
        <v>0</v>
      </c>
      <c r="L3601" s="3">
        <f ca="1">IF($B3601&lt;&gt;"",SUMIF(INDIRECT("ИсходныеДанные!$"&amp;$K$4&amp;"$2:$"&amp;$K$4&amp;"$50000"),$B3601&amp;"#"&amp;L$6,INDIRECT("ИсходныеДанные!$J$2:$J$50000")),0)</f>
        <v>0</v>
      </c>
      <c r="M3601" s="3">
        <f ca="1">IF($B3601&lt;&gt;"",SUMIF(INDIRECT("ИсходныеДанные!$"&amp;$K$4&amp;"$2:$"&amp;$K$4&amp;"$50000"),$B3601&amp;"#"&amp;M$6,INDIRECT("ИсходныеДанные!$J$2:$J$50000")),0)</f>
        <v>0</v>
      </c>
      <c r="N3601" s="3">
        <f ca="1">IF($B3601&lt;&gt;"",SUMIF(INDIRECT("ИсходныеДанные!$"&amp;$K$4&amp;"$2:$"&amp;$K$4&amp;"$50000"),$B3601&amp;"#"&amp;N$6,INDIRECT("ИсходныеДанные!$J$2:$J$50000")),0)</f>
        <v>0</v>
      </c>
      <c r="O3601" s="3">
        <f ca="1">IF($B3601&lt;&gt;"",SUMIF(INDIRECT("ИсходныеДанные!$"&amp;$K$4&amp;"$2:$"&amp;$K$4&amp;"$50000"),$B3601&amp;"#"&amp;O$6,INDIRECT("ИсходныеДанные!$J$2:$J$50000")),0)</f>
        <v>0</v>
      </c>
      <c r="P3601" s="3">
        <f ca="1">IF($B3601&lt;&gt;"",SUMIF(INDIRECT("ИсходныеДанные!$"&amp;$K$4&amp;"$2:$"&amp;$K$4&amp;"$50000"),$B3601&amp;"#"&amp;P$6,INDIRECT("ИсходныеДанные!$J$2:$J$50000")),0)</f>
        <v>0</v>
      </c>
      <c r="Q3601" s="3">
        <f ca="1">IF($B3601&lt;&gt;"",SUMIF(INDIRECT("ИсходныеДанные!$"&amp;$K$4&amp;"$2:$"&amp;$K$4&amp;"$50000"),$B3601&amp;"#"&amp;Q$6,INDIRECT("ИсходныеДанные!$J$2:$J$50000")),0)</f>
        <v>0</v>
      </c>
      <c r="R3601" s="3">
        <f ca="1">IF($B3601&lt;&gt;"",SUMIF(INDIRECT("ИсходныеДанные!$"&amp;$K$4&amp;"$2:$"&amp;$K$4&amp;"$50000"),$B3601&amp;"#"&amp;R$6,INDIRECT("ИсходныеДанные!$J$2:$J$50000")),0)</f>
        <v>0</v>
      </c>
      <c r="S3601" s="3">
        <f ca="1">IF($B3601&lt;&gt;"",SUMIF(INDIRECT("ИсходныеДанные!$"&amp;$K$4&amp;"$2:$"&amp;$K$4&amp;"$50000"),$B3601&amp;"#"&amp;S$6,INDIRECT("ИсходныеДанные!$J$2:$J$50000")),0)</f>
        <v>0</v>
      </c>
      <c r="T3601" s="3">
        <f ca="1">IF($B3601&lt;&gt;"",SUMIF(INDIRECT("ИсходныеДанные!$"&amp;$K$4&amp;"$2:$"&amp;$K$4&amp;"$50000"),$B3601&amp;"#"&amp;T$6,INDIRECT("ИсходныеДанные!$J$2:$J$50000")),0)</f>
        <v>0</v>
      </c>
      <c r="U3601" s="3">
        <f ca="1">IF($B3601&lt;&gt;"",SUMIF(INDIRECT("ИсходныеДанные!$"&amp;$K$4&amp;"$2:$"&amp;$K$4&amp;"$50000"),$B3601&amp;"#"&amp;U$6,INDIRECT("ИсходныеДанные!$J$2:$J$50000")),0)</f>
        <v>0</v>
      </c>
      <c r="V3601" s="3">
        <f ca="1">IF($B3601&lt;&gt;"",SUMIF(INDIRECT("ИсходныеДанные!$"&amp;$K$4&amp;"$2:$"&amp;$K$4&amp;"$50000"),$B3601&amp;"#"&amp;V$6,INDIRECT("ИсходныеДанные!$J$2:$J$50000")),0)</f>
        <v>0</v>
      </c>
      <c r="W3601" s="16" t="e">
        <f ca="1">SUM(K3601:V3601)/Пофамильно!$R$1</f>
        <v>#DIV/0!</v>
      </c>
    </row>
    <row r="3602" spans="1:23" x14ac:dyDescent="0.25">
      <c r="A3602" s="10" t="str">
        <f t="shared" ca="1" si="58"/>
        <v>delete</v>
      </c>
      <c r="B3602" s="16" cm="1">
        <f t="array" aca="1" ref="B3602" ca="1">INDIRECT("УникальныеСписки!D"&amp;ROW()-$L$4)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14"/>
      <c r="G3602" s="81" t="str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84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84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84" t="str" cm="1">
        <f t="array" aca="1" ref="J3602" ca="1">_xlfn.XLOOKUP($B3602,INDIRECT(SUBSTITUTE("ИсходныеДанные!$где$2:$где$50000","где",$B$4)),INDIRECT(SUBSTITUTE("ИсходныеДанные!$что$2:$что$50000","что",J$4)),"",0,1)</f>
        <v/>
      </c>
      <c r="K3602" s="3">
        <f ca="1">IF($B3602&lt;&gt;"",SUMIF(INDIRECT("ИсходныеДанные!$"&amp;$K$4&amp;"$2:$"&amp;$K$4&amp;"$50000"),$B3602&amp;"#"&amp;K$6,INDIRECT("ИсходныеДанные!$J$2:$J$50000")),0)</f>
        <v>0</v>
      </c>
      <c r="L3602" s="3">
        <f ca="1">IF($B3602&lt;&gt;"",SUMIF(INDIRECT("ИсходныеДанные!$"&amp;$K$4&amp;"$2:$"&amp;$K$4&amp;"$50000"),$B3602&amp;"#"&amp;L$6,INDIRECT("ИсходныеДанные!$J$2:$J$50000")),0)</f>
        <v>0</v>
      </c>
      <c r="M3602" s="3">
        <f ca="1">IF($B3602&lt;&gt;"",SUMIF(INDIRECT("ИсходныеДанные!$"&amp;$K$4&amp;"$2:$"&amp;$K$4&amp;"$50000"),$B3602&amp;"#"&amp;M$6,INDIRECT("ИсходныеДанные!$J$2:$J$50000")),0)</f>
        <v>0</v>
      </c>
      <c r="N3602" s="3">
        <f ca="1">IF($B3602&lt;&gt;"",SUMIF(INDIRECT("ИсходныеДанные!$"&amp;$K$4&amp;"$2:$"&amp;$K$4&amp;"$50000"),$B3602&amp;"#"&amp;N$6,INDIRECT("ИсходныеДанные!$J$2:$J$50000")),0)</f>
        <v>0</v>
      </c>
      <c r="O3602" s="3">
        <f ca="1">IF($B3602&lt;&gt;"",SUMIF(INDIRECT("ИсходныеДанные!$"&amp;$K$4&amp;"$2:$"&amp;$K$4&amp;"$50000"),$B3602&amp;"#"&amp;O$6,INDIRECT("ИсходныеДанные!$J$2:$J$50000")),0)</f>
        <v>0</v>
      </c>
      <c r="P3602" s="3">
        <f ca="1">IF($B3602&lt;&gt;"",SUMIF(INDIRECT("ИсходныеДанные!$"&amp;$K$4&amp;"$2:$"&amp;$K$4&amp;"$50000"),$B3602&amp;"#"&amp;P$6,INDIRECT("ИсходныеДанные!$J$2:$J$50000")),0)</f>
        <v>0</v>
      </c>
      <c r="Q3602" s="3">
        <f ca="1">IF($B3602&lt;&gt;"",SUMIF(INDIRECT("ИсходныеДанные!$"&amp;$K$4&amp;"$2:$"&amp;$K$4&amp;"$50000"),$B3602&amp;"#"&amp;Q$6,INDIRECT("ИсходныеДанные!$J$2:$J$50000")),0)</f>
        <v>0</v>
      </c>
      <c r="R3602" s="3">
        <f ca="1">IF($B3602&lt;&gt;"",SUMIF(INDIRECT("ИсходныеДанные!$"&amp;$K$4&amp;"$2:$"&amp;$K$4&amp;"$50000"),$B3602&amp;"#"&amp;R$6,INDIRECT("ИсходныеДанные!$J$2:$J$50000")),0)</f>
        <v>0</v>
      </c>
      <c r="S3602" s="3">
        <f ca="1">IF($B3602&lt;&gt;"",SUMIF(INDIRECT("ИсходныеДанные!$"&amp;$K$4&amp;"$2:$"&amp;$K$4&amp;"$50000"),$B3602&amp;"#"&amp;S$6,INDIRECT("ИсходныеДанные!$J$2:$J$50000")),0)</f>
        <v>0</v>
      </c>
      <c r="T3602" s="3">
        <f ca="1">IF($B3602&lt;&gt;"",SUMIF(INDIRECT("ИсходныеДанные!$"&amp;$K$4&amp;"$2:$"&amp;$K$4&amp;"$50000"),$B3602&amp;"#"&amp;T$6,INDIRECT("ИсходныеДанные!$J$2:$J$50000")),0)</f>
        <v>0</v>
      </c>
      <c r="U3602" s="3">
        <f ca="1">IF($B3602&lt;&gt;"",SUMIF(INDIRECT("ИсходныеДанные!$"&amp;$K$4&amp;"$2:$"&amp;$K$4&amp;"$50000"),$B3602&amp;"#"&amp;U$6,INDIRECT("ИсходныеДанные!$J$2:$J$50000")),0)</f>
        <v>0</v>
      </c>
      <c r="V3602" s="3">
        <f ca="1">IF($B3602&lt;&gt;"",SUMIF(INDIRECT("ИсходныеДанные!$"&amp;$K$4&amp;"$2:$"&amp;$K$4&amp;"$50000"),$B3602&amp;"#"&amp;V$6,INDIRECT("ИсходныеДанные!$J$2:$J$50000")),0)</f>
        <v>0</v>
      </c>
      <c r="W3602" s="16" t="e">
        <f ca="1">SUM(K3602:V3602)/Пофамильно!$R$1</f>
        <v>#DIV/0!</v>
      </c>
    </row>
    <row r="3603" spans="1:23" x14ac:dyDescent="0.25">
      <c r="A3603" s="10" t="str">
        <f t="shared" ca="1" si="58"/>
        <v>delete</v>
      </c>
      <c r="B3603" s="16" cm="1">
        <f t="array" aca="1" ref="B3603" ca="1">INDIRECT("УникальныеСписки!D"&amp;ROW()-$L$4)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14"/>
      <c r="G3603" s="81" t="str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84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84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84" t="str" cm="1">
        <f t="array" aca="1" ref="J3603" ca="1">_xlfn.XLOOKUP($B3603,INDIRECT(SUBSTITUTE("ИсходныеДанные!$где$2:$где$50000","где",$B$4)),INDIRECT(SUBSTITUTE("ИсходныеДанные!$что$2:$что$50000","что",J$4)),"",0,1)</f>
        <v/>
      </c>
      <c r="K3603" s="3">
        <f ca="1">IF($B3603&lt;&gt;"",SUMIF(INDIRECT("ИсходныеДанные!$"&amp;$K$4&amp;"$2:$"&amp;$K$4&amp;"$50000"),$B3603&amp;"#"&amp;K$6,INDIRECT("ИсходныеДанные!$J$2:$J$50000")),0)</f>
        <v>0</v>
      </c>
      <c r="L3603" s="3">
        <f ca="1">IF($B3603&lt;&gt;"",SUMIF(INDIRECT("ИсходныеДанные!$"&amp;$K$4&amp;"$2:$"&amp;$K$4&amp;"$50000"),$B3603&amp;"#"&amp;L$6,INDIRECT("ИсходныеДанные!$J$2:$J$50000")),0)</f>
        <v>0</v>
      </c>
      <c r="M3603" s="3">
        <f ca="1">IF($B3603&lt;&gt;"",SUMIF(INDIRECT("ИсходныеДанные!$"&amp;$K$4&amp;"$2:$"&amp;$K$4&amp;"$50000"),$B3603&amp;"#"&amp;M$6,INDIRECT("ИсходныеДанные!$J$2:$J$50000")),0)</f>
        <v>0</v>
      </c>
      <c r="N3603" s="3">
        <f ca="1">IF($B3603&lt;&gt;"",SUMIF(INDIRECT("ИсходныеДанные!$"&amp;$K$4&amp;"$2:$"&amp;$K$4&amp;"$50000"),$B3603&amp;"#"&amp;N$6,INDIRECT("ИсходныеДанные!$J$2:$J$50000")),0)</f>
        <v>0</v>
      </c>
      <c r="O3603" s="3">
        <f ca="1">IF($B3603&lt;&gt;"",SUMIF(INDIRECT("ИсходныеДанные!$"&amp;$K$4&amp;"$2:$"&amp;$K$4&amp;"$50000"),$B3603&amp;"#"&amp;O$6,INDIRECT("ИсходныеДанные!$J$2:$J$50000")),0)</f>
        <v>0</v>
      </c>
      <c r="P3603" s="3">
        <f ca="1">IF($B3603&lt;&gt;"",SUMIF(INDIRECT("ИсходныеДанные!$"&amp;$K$4&amp;"$2:$"&amp;$K$4&amp;"$50000"),$B3603&amp;"#"&amp;P$6,INDIRECT("ИсходныеДанные!$J$2:$J$50000")),0)</f>
        <v>0</v>
      </c>
      <c r="Q3603" s="3">
        <f ca="1">IF($B3603&lt;&gt;"",SUMIF(INDIRECT("ИсходныеДанные!$"&amp;$K$4&amp;"$2:$"&amp;$K$4&amp;"$50000"),$B3603&amp;"#"&amp;Q$6,INDIRECT("ИсходныеДанные!$J$2:$J$50000")),0)</f>
        <v>0</v>
      </c>
      <c r="R3603" s="3">
        <f ca="1">IF($B3603&lt;&gt;"",SUMIF(INDIRECT("ИсходныеДанные!$"&amp;$K$4&amp;"$2:$"&amp;$K$4&amp;"$50000"),$B3603&amp;"#"&amp;R$6,INDIRECT("ИсходныеДанные!$J$2:$J$50000")),0)</f>
        <v>0</v>
      </c>
      <c r="S3603" s="3">
        <f ca="1">IF($B3603&lt;&gt;"",SUMIF(INDIRECT("ИсходныеДанные!$"&amp;$K$4&amp;"$2:$"&amp;$K$4&amp;"$50000"),$B3603&amp;"#"&amp;S$6,INDIRECT("ИсходныеДанные!$J$2:$J$50000")),0)</f>
        <v>0</v>
      </c>
      <c r="T3603" s="3">
        <f ca="1">IF($B3603&lt;&gt;"",SUMIF(INDIRECT("ИсходныеДанные!$"&amp;$K$4&amp;"$2:$"&amp;$K$4&amp;"$50000"),$B3603&amp;"#"&amp;T$6,INDIRECT("ИсходныеДанные!$J$2:$J$50000")),0)</f>
        <v>0</v>
      </c>
      <c r="U3603" s="3">
        <f ca="1">IF($B3603&lt;&gt;"",SUMIF(INDIRECT("ИсходныеДанные!$"&amp;$K$4&amp;"$2:$"&amp;$K$4&amp;"$50000"),$B3603&amp;"#"&amp;U$6,INDIRECT("ИсходныеДанные!$J$2:$J$50000")),0)</f>
        <v>0</v>
      </c>
      <c r="V3603" s="3">
        <f ca="1">IF($B3603&lt;&gt;"",SUMIF(INDIRECT("ИсходныеДанные!$"&amp;$K$4&amp;"$2:$"&amp;$K$4&amp;"$50000"),$B3603&amp;"#"&amp;V$6,INDIRECT("ИсходныеДанные!$J$2:$J$50000")),0)</f>
        <v>0</v>
      </c>
      <c r="W3603" s="16" t="e">
        <f ca="1">SUM(K3603:V3603)/Пофамильно!$R$1</f>
        <v>#DIV/0!</v>
      </c>
    </row>
    <row r="3604" spans="1:23" x14ac:dyDescent="0.25">
      <c r="A3604" s="10" t="str">
        <f t="shared" ca="1" si="58"/>
        <v>delete</v>
      </c>
      <c r="B3604" s="16" cm="1">
        <f t="array" aca="1" ref="B3604" ca="1">INDIRECT("УникальныеСписки!D"&amp;ROW()-$L$4)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14"/>
      <c r="G3604" s="81" t="str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84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84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84" t="str" cm="1">
        <f t="array" aca="1" ref="J3604" ca="1">_xlfn.XLOOKUP($B3604,INDIRECT(SUBSTITUTE("ИсходныеДанные!$где$2:$где$50000","где",$B$4)),INDIRECT(SUBSTITUTE("ИсходныеДанные!$что$2:$что$50000","что",J$4)),"",0,1)</f>
        <v/>
      </c>
      <c r="K3604" s="3">
        <f ca="1">IF($B3604&lt;&gt;"",SUMIF(INDIRECT("ИсходныеДанные!$"&amp;$K$4&amp;"$2:$"&amp;$K$4&amp;"$50000"),$B3604&amp;"#"&amp;K$6,INDIRECT("ИсходныеДанные!$J$2:$J$50000")),0)</f>
        <v>0</v>
      </c>
      <c r="L3604" s="3">
        <f ca="1">IF($B3604&lt;&gt;"",SUMIF(INDIRECT("ИсходныеДанные!$"&amp;$K$4&amp;"$2:$"&amp;$K$4&amp;"$50000"),$B3604&amp;"#"&amp;L$6,INDIRECT("ИсходныеДанные!$J$2:$J$50000")),0)</f>
        <v>0</v>
      </c>
      <c r="M3604" s="3">
        <f ca="1">IF($B3604&lt;&gt;"",SUMIF(INDIRECT("ИсходныеДанные!$"&amp;$K$4&amp;"$2:$"&amp;$K$4&amp;"$50000"),$B3604&amp;"#"&amp;M$6,INDIRECT("ИсходныеДанные!$J$2:$J$50000")),0)</f>
        <v>0</v>
      </c>
      <c r="N3604" s="3">
        <f ca="1">IF($B3604&lt;&gt;"",SUMIF(INDIRECT("ИсходныеДанные!$"&amp;$K$4&amp;"$2:$"&amp;$K$4&amp;"$50000"),$B3604&amp;"#"&amp;N$6,INDIRECT("ИсходныеДанные!$J$2:$J$50000")),0)</f>
        <v>0</v>
      </c>
      <c r="O3604" s="3">
        <f ca="1">IF($B3604&lt;&gt;"",SUMIF(INDIRECT("ИсходныеДанные!$"&amp;$K$4&amp;"$2:$"&amp;$K$4&amp;"$50000"),$B3604&amp;"#"&amp;O$6,INDIRECT("ИсходныеДанные!$J$2:$J$50000")),0)</f>
        <v>0</v>
      </c>
      <c r="P3604" s="3">
        <f ca="1">IF($B3604&lt;&gt;"",SUMIF(INDIRECT("ИсходныеДанные!$"&amp;$K$4&amp;"$2:$"&amp;$K$4&amp;"$50000"),$B3604&amp;"#"&amp;P$6,INDIRECT("ИсходныеДанные!$J$2:$J$50000")),0)</f>
        <v>0</v>
      </c>
      <c r="Q3604" s="3">
        <f ca="1">IF($B3604&lt;&gt;"",SUMIF(INDIRECT("ИсходныеДанные!$"&amp;$K$4&amp;"$2:$"&amp;$K$4&amp;"$50000"),$B3604&amp;"#"&amp;Q$6,INDIRECT("ИсходныеДанные!$J$2:$J$50000")),0)</f>
        <v>0</v>
      </c>
      <c r="R3604" s="3">
        <f ca="1">IF($B3604&lt;&gt;"",SUMIF(INDIRECT("ИсходныеДанные!$"&amp;$K$4&amp;"$2:$"&amp;$K$4&amp;"$50000"),$B3604&amp;"#"&amp;R$6,INDIRECT("ИсходныеДанные!$J$2:$J$50000")),0)</f>
        <v>0</v>
      </c>
      <c r="S3604" s="3">
        <f ca="1">IF($B3604&lt;&gt;"",SUMIF(INDIRECT("ИсходныеДанные!$"&amp;$K$4&amp;"$2:$"&amp;$K$4&amp;"$50000"),$B3604&amp;"#"&amp;S$6,INDIRECT("ИсходныеДанные!$J$2:$J$50000")),0)</f>
        <v>0</v>
      </c>
      <c r="T3604" s="3">
        <f ca="1">IF($B3604&lt;&gt;"",SUMIF(INDIRECT("ИсходныеДанные!$"&amp;$K$4&amp;"$2:$"&amp;$K$4&amp;"$50000"),$B3604&amp;"#"&amp;T$6,INDIRECT("ИсходныеДанные!$J$2:$J$50000")),0)</f>
        <v>0</v>
      </c>
      <c r="U3604" s="3">
        <f ca="1">IF($B3604&lt;&gt;"",SUMIF(INDIRECT("ИсходныеДанные!$"&amp;$K$4&amp;"$2:$"&amp;$K$4&amp;"$50000"),$B3604&amp;"#"&amp;U$6,INDIRECT("ИсходныеДанные!$J$2:$J$50000")),0)</f>
        <v>0</v>
      </c>
      <c r="V3604" s="3">
        <f ca="1">IF($B3604&lt;&gt;"",SUMIF(INDIRECT("ИсходныеДанные!$"&amp;$K$4&amp;"$2:$"&amp;$K$4&amp;"$50000"),$B3604&amp;"#"&amp;V$6,INDIRECT("ИсходныеДанные!$J$2:$J$50000")),0)</f>
        <v>0</v>
      </c>
      <c r="W3604" s="16" t="e">
        <f ca="1">SUM(K3604:V3604)/Пофамильно!$R$1</f>
        <v>#DIV/0!</v>
      </c>
    </row>
    <row r="3605" spans="1:23" x14ac:dyDescent="0.25">
      <c r="A3605" s="10" t="str">
        <f t="shared" ca="1" si="58"/>
        <v>delete</v>
      </c>
      <c r="B3605" s="16" cm="1">
        <f t="array" aca="1" ref="B3605" ca="1">INDIRECT("УникальныеСписки!D"&amp;ROW()-$L$4)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14"/>
      <c r="G3605" s="81" t="str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84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84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84" t="str" cm="1">
        <f t="array" aca="1" ref="J3605" ca="1">_xlfn.XLOOKUP($B3605,INDIRECT(SUBSTITUTE("ИсходныеДанные!$где$2:$где$50000","где",$B$4)),INDIRECT(SUBSTITUTE("ИсходныеДанные!$что$2:$что$50000","что",J$4)),"",0,1)</f>
        <v/>
      </c>
      <c r="K3605" s="3">
        <f ca="1">IF($B3605&lt;&gt;"",SUMIF(INDIRECT("ИсходныеДанные!$"&amp;$K$4&amp;"$2:$"&amp;$K$4&amp;"$50000"),$B3605&amp;"#"&amp;K$6,INDIRECT("ИсходныеДанные!$J$2:$J$50000")),0)</f>
        <v>0</v>
      </c>
      <c r="L3605" s="3">
        <f ca="1">IF($B3605&lt;&gt;"",SUMIF(INDIRECT("ИсходныеДанные!$"&amp;$K$4&amp;"$2:$"&amp;$K$4&amp;"$50000"),$B3605&amp;"#"&amp;L$6,INDIRECT("ИсходныеДанные!$J$2:$J$50000")),0)</f>
        <v>0</v>
      </c>
      <c r="M3605" s="3">
        <f ca="1">IF($B3605&lt;&gt;"",SUMIF(INDIRECT("ИсходныеДанные!$"&amp;$K$4&amp;"$2:$"&amp;$K$4&amp;"$50000"),$B3605&amp;"#"&amp;M$6,INDIRECT("ИсходныеДанные!$J$2:$J$50000")),0)</f>
        <v>0</v>
      </c>
      <c r="N3605" s="3">
        <f ca="1">IF($B3605&lt;&gt;"",SUMIF(INDIRECT("ИсходныеДанные!$"&amp;$K$4&amp;"$2:$"&amp;$K$4&amp;"$50000"),$B3605&amp;"#"&amp;N$6,INDIRECT("ИсходныеДанные!$J$2:$J$50000")),0)</f>
        <v>0</v>
      </c>
      <c r="O3605" s="3">
        <f ca="1">IF($B3605&lt;&gt;"",SUMIF(INDIRECT("ИсходныеДанные!$"&amp;$K$4&amp;"$2:$"&amp;$K$4&amp;"$50000"),$B3605&amp;"#"&amp;O$6,INDIRECT("ИсходныеДанные!$J$2:$J$50000")),0)</f>
        <v>0</v>
      </c>
      <c r="P3605" s="3">
        <f ca="1">IF($B3605&lt;&gt;"",SUMIF(INDIRECT("ИсходныеДанные!$"&amp;$K$4&amp;"$2:$"&amp;$K$4&amp;"$50000"),$B3605&amp;"#"&amp;P$6,INDIRECT("ИсходныеДанные!$J$2:$J$50000")),0)</f>
        <v>0</v>
      </c>
      <c r="Q3605" s="3">
        <f ca="1">IF($B3605&lt;&gt;"",SUMIF(INDIRECT("ИсходныеДанные!$"&amp;$K$4&amp;"$2:$"&amp;$K$4&amp;"$50000"),$B3605&amp;"#"&amp;Q$6,INDIRECT("ИсходныеДанные!$J$2:$J$50000")),0)</f>
        <v>0</v>
      </c>
      <c r="R3605" s="3">
        <f ca="1">IF($B3605&lt;&gt;"",SUMIF(INDIRECT("ИсходныеДанные!$"&amp;$K$4&amp;"$2:$"&amp;$K$4&amp;"$50000"),$B3605&amp;"#"&amp;R$6,INDIRECT("ИсходныеДанные!$J$2:$J$50000")),0)</f>
        <v>0</v>
      </c>
      <c r="S3605" s="3">
        <f ca="1">IF($B3605&lt;&gt;"",SUMIF(INDIRECT("ИсходныеДанные!$"&amp;$K$4&amp;"$2:$"&amp;$K$4&amp;"$50000"),$B3605&amp;"#"&amp;S$6,INDIRECT("ИсходныеДанные!$J$2:$J$50000")),0)</f>
        <v>0</v>
      </c>
      <c r="T3605" s="3">
        <f ca="1">IF($B3605&lt;&gt;"",SUMIF(INDIRECT("ИсходныеДанные!$"&amp;$K$4&amp;"$2:$"&amp;$K$4&amp;"$50000"),$B3605&amp;"#"&amp;T$6,INDIRECT("ИсходныеДанные!$J$2:$J$50000")),0)</f>
        <v>0</v>
      </c>
      <c r="U3605" s="3">
        <f ca="1">IF($B3605&lt;&gt;"",SUMIF(INDIRECT("ИсходныеДанные!$"&amp;$K$4&amp;"$2:$"&amp;$K$4&amp;"$50000"),$B3605&amp;"#"&amp;U$6,INDIRECT("ИсходныеДанные!$J$2:$J$50000")),0)</f>
        <v>0</v>
      </c>
      <c r="V3605" s="3">
        <f ca="1">IF($B3605&lt;&gt;"",SUMIF(INDIRECT("ИсходныеДанные!$"&amp;$K$4&amp;"$2:$"&amp;$K$4&amp;"$50000"),$B3605&amp;"#"&amp;V$6,INDIRECT("ИсходныеДанные!$J$2:$J$50000")),0)</f>
        <v>0</v>
      </c>
      <c r="W3605" s="16" t="e">
        <f ca="1">SUM(K3605:V3605)/Пофамильно!$R$1</f>
        <v>#DIV/0!</v>
      </c>
    </row>
    <row r="3606" spans="1:23" x14ac:dyDescent="0.25">
      <c r="A3606" s="10" t="str">
        <f t="shared" ca="1" si="58"/>
        <v>delete</v>
      </c>
      <c r="B3606" s="16" cm="1">
        <f t="array" aca="1" ref="B3606" ca="1">INDIRECT("УникальныеСписки!D"&amp;ROW()-$L$4)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14"/>
      <c r="G3606" s="81" t="str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84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84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84" t="str" cm="1">
        <f t="array" aca="1" ref="J3606" ca="1">_xlfn.XLOOKUP($B3606,INDIRECT(SUBSTITUTE("ИсходныеДанные!$где$2:$где$50000","где",$B$4)),INDIRECT(SUBSTITUTE("ИсходныеДанные!$что$2:$что$50000","что",J$4)),"",0,1)</f>
        <v/>
      </c>
      <c r="K3606" s="3">
        <f ca="1">IF($B3606&lt;&gt;"",SUMIF(INDIRECT("ИсходныеДанные!$"&amp;$K$4&amp;"$2:$"&amp;$K$4&amp;"$50000"),$B3606&amp;"#"&amp;K$6,INDIRECT("ИсходныеДанные!$J$2:$J$50000")),0)</f>
        <v>0</v>
      </c>
      <c r="L3606" s="3">
        <f ca="1">IF($B3606&lt;&gt;"",SUMIF(INDIRECT("ИсходныеДанные!$"&amp;$K$4&amp;"$2:$"&amp;$K$4&amp;"$50000"),$B3606&amp;"#"&amp;L$6,INDIRECT("ИсходныеДанные!$J$2:$J$50000")),0)</f>
        <v>0</v>
      </c>
      <c r="M3606" s="3">
        <f ca="1">IF($B3606&lt;&gt;"",SUMIF(INDIRECT("ИсходныеДанные!$"&amp;$K$4&amp;"$2:$"&amp;$K$4&amp;"$50000"),$B3606&amp;"#"&amp;M$6,INDIRECT("ИсходныеДанные!$J$2:$J$50000")),0)</f>
        <v>0</v>
      </c>
      <c r="N3606" s="3">
        <f ca="1">IF($B3606&lt;&gt;"",SUMIF(INDIRECT("ИсходныеДанные!$"&amp;$K$4&amp;"$2:$"&amp;$K$4&amp;"$50000"),$B3606&amp;"#"&amp;N$6,INDIRECT("ИсходныеДанные!$J$2:$J$50000")),0)</f>
        <v>0</v>
      </c>
      <c r="O3606" s="3">
        <f ca="1">IF($B3606&lt;&gt;"",SUMIF(INDIRECT("ИсходныеДанные!$"&amp;$K$4&amp;"$2:$"&amp;$K$4&amp;"$50000"),$B3606&amp;"#"&amp;O$6,INDIRECT("ИсходныеДанные!$J$2:$J$50000")),0)</f>
        <v>0</v>
      </c>
      <c r="P3606" s="3">
        <f ca="1">IF($B3606&lt;&gt;"",SUMIF(INDIRECT("ИсходныеДанные!$"&amp;$K$4&amp;"$2:$"&amp;$K$4&amp;"$50000"),$B3606&amp;"#"&amp;P$6,INDIRECT("ИсходныеДанные!$J$2:$J$50000")),0)</f>
        <v>0</v>
      </c>
      <c r="Q3606" s="3">
        <f ca="1">IF($B3606&lt;&gt;"",SUMIF(INDIRECT("ИсходныеДанные!$"&amp;$K$4&amp;"$2:$"&amp;$K$4&amp;"$50000"),$B3606&amp;"#"&amp;Q$6,INDIRECT("ИсходныеДанные!$J$2:$J$50000")),0)</f>
        <v>0</v>
      </c>
      <c r="R3606" s="3">
        <f ca="1">IF($B3606&lt;&gt;"",SUMIF(INDIRECT("ИсходныеДанные!$"&amp;$K$4&amp;"$2:$"&amp;$K$4&amp;"$50000"),$B3606&amp;"#"&amp;R$6,INDIRECT("ИсходныеДанные!$J$2:$J$50000")),0)</f>
        <v>0</v>
      </c>
      <c r="S3606" s="3">
        <f ca="1">IF($B3606&lt;&gt;"",SUMIF(INDIRECT("ИсходныеДанные!$"&amp;$K$4&amp;"$2:$"&amp;$K$4&amp;"$50000"),$B3606&amp;"#"&amp;S$6,INDIRECT("ИсходныеДанные!$J$2:$J$50000")),0)</f>
        <v>0</v>
      </c>
      <c r="T3606" s="3">
        <f ca="1">IF($B3606&lt;&gt;"",SUMIF(INDIRECT("ИсходныеДанные!$"&amp;$K$4&amp;"$2:$"&amp;$K$4&amp;"$50000"),$B3606&amp;"#"&amp;T$6,INDIRECT("ИсходныеДанные!$J$2:$J$50000")),0)</f>
        <v>0</v>
      </c>
      <c r="U3606" s="3">
        <f ca="1">IF($B3606&lt;&gt;"",SUMIF(INDIRECT("ИсходныеДанные!$"&amp;$K$4&amp;"$2:$"&amp;$K$4&amp;"$50000"),$B3606&amp;"#"&amp;U$6,INDIRECT("ИсходныеДанные!$J$2:$J$50000")),0)</f>
        <v>0</v>
      </c>
      <c r="V3606" s="3">
        <f ca="1">IF($B3606&lt;&gt;"",SUMIF(INDIRECT("ИсходныеДанные!$"&amp;$K$4&amp;"$2:$"&amp;$K$4&amp;"$50000"),$B3606&amp;"#"&amp;V$6,INDIRECT("ИсходныеДанные!$J$2:$J$50000")),0)</f>
        <v>0</v>
      </c>
      <c r="W3606" s="16" t="e">
        <f ca="1">SUM(K3606:V3606)/Пофамильно!$R$1</f>
        <v>#DIV/0!</v>
      </c>
    </row>
    <row r="3607" spans="1:23" x14ac:dyDescent="0.25">
      <c r="A3607" s="10" t="str">
        <f t="shared" ca="1" si="58"/>
        <v>delete</v>
      </c>
      <c r="B3607" s="16" cm="1">
        <f t="array" aca="1" ref="B3607" ca="1">INDIRECT("УникальныеСписки!D"&amp;ROW()-$L$4)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14"/>
      <c r="G3607" s="81" t="str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84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84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84" t="str" cm="1">
        <f t="array" aca="1" ref="J3607" ca="1">_xlfn.XLOOKUP($B3607,INDIRECT(SUBSTITUTE("ИсходныеДанные!$где$2:$где$50000","где",$B$4)),INDIRECT(SUBSTITUTE("ИсходныеДанные!$что$2:$что$50000","что",J$4)),"",0,1)</f>
        <v/>
      </c>
      <c r="K3607" s="3">
        <f ca="1">IF($B3607&lt;&gt;"",SUMIF(INDIRECT("ИсходныеДанные!$"&amp;$K$4&amp;"$2:$"&amp;$K$4&amp;"$50000"),$B3607&amp;"#"&amp;K$6,INDIRECT("ИсходныеДанные!$J$2:$J$50000")),0)</f>
        <v>0</v>
      </c>
      <c r="L3607" s="3">
        <f ca="1">IF($B3607&lt;&gt;"",SUMIF(INDIRECT("ИсходныеДанные!$"&amp;$K$4&amp;"$2:$"&amp;$K$4&amp;"$50000"),$B3607&amp;"#"&amp;L$6,INDIRECT("ИсходныеДанные!$J$2:$J$50000")),0)</f>
        <v>0</v>
      </c>
      <c r="M3607" s="3">
        <f ca="1">IF($B3607&lt;&gt;"",SUMIF(INDIRECT("ИсходныеДанные!$"&amp;$K$4&amp;"$2:$"&amp;$K$4&amp;"$50000"),$B3607&amp;"#"&amp;M$6,INDIRECT("ИсходныеДанные!$J$2:$J$50000")),0)</f>
        <v>0</v>
      </c>
      <c r="N3607" s="3">
        <f ca="1">IF($B3607&lt;&gt;"",SUMIF(INDIRECT("ИсходныеДанные!$"&amp;$K$4&amp;"$2:$"&amp;$K$4&amp;"$50000"),$B3607&amp;"#"&amp;N$6,INDIRECT("ИсходныеДанные!$J$2:$J$50000")),0)</f>
        <v>0</v>
      </c>
      <c r="O3607" s="3">
        <f ca="1">IF($B3607&lt;&gt;"",SUMIF(INDIRECT("ИсходныеДанные!$"&amp;$K$4&amp;"$2:$"&amp;$K$4&amp;"$50000"),$B3607&amp;"#"&amp;O$6,INDIRECT("ИсходныеДанные!$J$2:$J$50000")),0)</f>
        <v>0</v>
      </c>
      <c r="P3607" s="3">
        <f ca="1">IF($B3607&lt;&gt;"",SUMIF(INDIRECT("ИсходныеДанные!$"&amp;$K$4&amp;"$2:$"&amp;$K$4&amp;"$50000"),$B3607&amp;"#"&amp;P$6,INDIRECT("ИсходныеДанные!$J$2:$J$50000")),0)</f>
        <v>0</v>
      </c>
      <c r="Q3607" s="3">
        <f ca="1">IF($B3607&lt;&gt;"",SUMIF(INDIRECT("ИсходныеДанные!$"&amp;$K$4&amp;"$2:$"&amp;$K$4&amp;"$50000"),$B3607&amp;"#"&amp;Q$6,INDIRECT("ИсходныеДанные!$J$2:$J$50000")),0)</f>
        <v>0</v>
      </c>
      <c r="R3607" s="3">
        <f ca="1">IF($B3607&lt;&gt;"",SUMIF(INDIRECT("ИсходныеДанные!$"&amp;$K$4&amp;"$2:$"&amp;$K$4&amp;"$50000"),$B3607&amp;"#"&amp;R$6,INDIRECT("ИсходныеДанные!$J$2:$J$50000")),0)</f>
        <v>0</v>
      </c>
      <c r="S3607" s="3">
        <f ca="1">IF($B3607&lt;&gt;"",SUMIF(INDIRECT("ИсходныеДанные!$"&amp;$K$4&amp;"$2:$"&amp;$K$4&amp;"$50000"),$B3607&amp;"#"&amp;S$6,INDIRECT("ИсходныеДанные!$J$2:$J$50000")),0)</f>
        <v>0</v>
      </c>
      <c r="T3607" s="3">
        <f ca="1">IF($B3607&lt;&gt;"",SUMIF(INDIRECT("ИсходныеДанные!$"&amp;$K$4&amp;"$2:$"&amp;$K$4&amp;"$50000"),$B3607&amp;"#"&amp;T$6,INDIRECT("ИсходныеДанные!$J$2:$J$50000")),0)</f>
        <v>0</v>
      </c>
      <c r="U3607" s="3">
        <f ca="1">IF($B3607&lt;&gt;"",SUMIF(INDIRECT("ИсходныеДанные!$"&amp;$K$4&amp;"$2:$"&amp;$K$4&amp;"$50000"),$B3607&amp;"#"&amp;U$6,INDIRECT("ИсходныеДанные!$J$2:$J$50000")),0)</f>
        <v>0</v>
      </c>
      <c r="V3607" s="3">
        <f ca="1">IF($B3607&lt;&gt;"",SUMIF(INDIRECT("ИсходныеДанные!$"&amp;$K$4&amp;"$2:$"&amp;$K$4&amp;"$50000"),$B3607&amp;"#"&amp;V$6,INDIRECT("ИсходныеДанные!$J$2:$J$50000")),0)</f>
        <v>0</v>
      </c>
      <c r="W3607" s="16" t="e">
        <f ca="1">SUM(K3607:V3607)/Пофамильно!$R$1</f>
        <v>#DIV/0!</v>
      </c>
    </row>
    <row r="3608" spans="1:23" x14ac:dyDescent="0.25">
      <c r="A3608" s="10" t="str">
        <f t="shared" ca="1" si="58"/>
        <v>delete</v>
      </c>
      <c r="B3608" s="16" cm="1">
        <f t="array" aca="1" ref="B3608" ca="1">INDIRECT("УникальныеСписки!D"&amp;ROW()-$L$4)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14"/>
      <c r="G3608" s="81" t="str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84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84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84" t="str" cm="1">
        <f t="array" aca="1" ref="J3608" ca="1">_xlfn.XLOOKUP($B3608,INDIRECT(SUBSTITUTE("ИсходныеДанные!$где$2:$где$50000","где",$B$4)),INDIRECT(SUBSTITUTE("ИсходныеДанные!$что$2:$что$50000","что",J$4)),"",0,1)</f>
        <v/>
      </c>
      <c r="K3608" s="3">
        <f ca="1">IF($B3608&lt;&gt;"",SUMIF(INDIRECT("ИсходныеДанные!$"&amp;$K$4&amp;"$2:$"&amp;$K$4&amp;"$50000"),$B3608&amp;"#"&amp;K$6,INDIRECT("ИсходныеДанные!$J$2:$J$50000")),0)</f>
        <v>0</v>
      </c>
      <c r="L3608" s="3">
        <f ca="1">IF($B3608&lt;&gt;"",SUMIF(INDIRECT("ИсходныеДанные!$"&amp;$K$4&amp;"$2:$"&amp;$K$4&amp;"$50000"),$B3608&amp;"#"&amp;L$6,INDIRECT("ИсходныеДанные!$J$2:$J$50000")),0)</f>
        <v>0</v>
      </c>
      <c r="M3608" s="3">
        <f ca="1">IF($B3608&lt;&gt;"",SUMIF(INDIRECT("ИсходныеДанные!$"&amp;$K$4&amp;"$2:$"&amp;$K$4&amp;"$50000"),$B3608&amp;"#"&amp;M$6,INDIRECT("ИсходныеДанные!$J$2:$J$50000")),0)</f>
        <v>0</v>
      </c>
      <c r="N3608" s="3">
        <f ca="1">IF($B3608&lt;&gt;"",SUMIF(INDIRECT("ИсходныеДанные!$"&amp;$K$4&amp;"$2:$"&amp;$K$4&amp;"$50000"),$B3608&amp;"#"&amp;N$6,INDIRECT("ИсходныеДанные!$J$2:$J$50000")),0)</f>
        <v>0</v>
      </c>
      <c r="O3608" s="3">
        <f ca="1">IF($B3608&lt;&gt;"",SUMIF(INDIRECT("ИсходныеДанные!$"&amp;$K$4&amp;"$2:$"&amp;$K$4&amp;"$50000"),$B3608&amp;"#"&amp;O$6,INDIRECT("ИсходныеДанные!$J$2:$J$50000")),0)</f>
        <v>0</v>
      </c>
      <c r="P3608" s="3">
        <f ca="1">IF($B3608&lt;&gt;"",SUMIF(INDIRECT("ИсходныеДанные!$"&amp;$K$4&amp;"$2:$"&amp;$K$4&amp;"$50000"),$B3608&amp;"#"&amp;P$6,INDIRECT("ИсходныеДанные!$J$2:$J$50000")),0)</f>
        <v>0</v>
      </c>
      <c r="Q3608" s="3">
        <f ca="1">IF($B3608&lt;&gt;"",SUMIF(INDIRECT("ИсходныеДанные!$"&amp;$K$4&amp;"$2:$"&amp;$K$4&amp;"$50000"),$B3608&amp;"#"&amp;Q$6,INDIRECT("ИсходныеДанные!$J$2:$J$50000")),0)</f>
        <v>0</v>
      </c>
      <c r="R3608" s="3">
        <f ca="1">IF($B3608&lt;&gt;"",SUMIF(INDIRECT("ИсходныеДанные!$"&amp;$K$4&amp;"$2:$"&amp;$K$4&amp;"$50000"),$B3608&amp;"#"&amp;R$6,INDIRECT("ИсходныеДанные!$J$2:$J$50000")),0)</f>
        <v>0</v>
      </c>
      <c r="S3608" s="3">
        <f ca="1">IF($B3608&lt;&gt;"",SUMIF(INDIRECT("ИсходныеДанные!$"&amp;$K$4&amp;"$2:$"&amp;$K$4&amp;"$50000"),$B3608&amp;"#"&amp;S$6,INDIRECT("ИсходныеДанные!$J$2:$J$50000")),0)</f>
        <v>0</v>
      </c>
      <c r="T3608" s="3">
        <f ca="1">IF($B3608&lt;&gt;"",SUMIF(INDIRECT("ИсходныеДанные!$"&amp;$K$4&amp;"$2:$"&amp;$K$4&amp;"$50000"),$B3608&amp;"#"&amp;T$6,INDIRECT("ИсходныеДанные!$J$2:$J$50000")),0)</f>
        <v>0</v>
      </c>
      <c r="U3608" s="3">
        <f ca="1">IF($B3608&lt;&gt;"",SUMIF(INDIRECT("ИсходныеДанные!$"&amp;$K$4&amp;"$2:$"&amp;$K$4&amp;"$50000"),$B3608&amp;"#"&amp;U$6,INDIRECT("ИсходныеДанные!$J$2:$J$50000")),0)</f>
        <v>0</v>
      </c>
      <c r="V3608" s="3">
        <f ca="1">IF($B3608&lt;&gt;"",SUMIF(INDIRECT("ИсходныеДанные!$"&amp;$K$4&amp;"$2:$"&amp;$K$4&amp;"$50000"),$B3608&amp;"#"&amp;V$6,INDIRECT("ИсходныеДанные!$J$2:$J$50000")),0)</f>
        <v>0</v>
      </c>
      <c r="W3608" s="16" t="e">
        <f ca="1">SUM(K3608:V3608)/Пофамильно!$R$1</f>
        <v>#DIV/0!</v>
      </c>
    </row>
    <row r="3609" spans="1:23" x14ac:dyDescent="0.25">
      <c r="A3609" s="10" t="str">
        <f t="shared" ca="1" si="58"/>
        <v>delete</v>
      </c>
      <c r="B3609" s="16" cm="1">
        <f t="array" aca="1" ref="B3609" ca="1">INDIRECT("УникальныеСписки!D"&amp;ROW()-$L$4)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14"/>
      <c r="G3609" s="81" t="str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84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84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84" t="str" cm="1">
        <f t="array" aca="1" ref="J3609" ca="1">_xlfn.XLOOKUP($B3609,INDIRECT(SUBSTITUTE("ИсходныеДанные!$где$2:$где$50000","где",$B$4)),INDIRECT(SUBSTITUTE("ИсходныеДанные!$что$2:$что$50000","что",J$4)),"",0,1)</f>
        <v/>
      </c>
      <c r="K3609" s="3">
        <f ca="1">IF($B3609&lt;&gt;"",SUMIF(INDIRECT("ИсходныеДанные!$"&amp;$K$4&amp;"$2:$"&amp;$K$4&amp;"$50000"),$B3609&amp;"#"&amp;K$6,INDIRECT("ИсходныеДанные!$J$2:$J$50000")),0)</f>
        <v>0</v>
      </c>
      <c r="L3609" s="3">
        <f ca="1">IF($B3609&lt;&gt;"",SUMIF(INDIRECT("ИсходныеДанные!$"&amp;$K$4&amp;"$2:$"&amp;$K$4&amp;"$50000"),$B3609&amp;"#"&amp;L$6,INDIRECT("ИсходныеДанные!$J$2:$J$50000")),0)</f>
        <v>0</v>
      </c>
      <c r="M3609" s="3">
        <f ca="1">IF($B3609&lt;&gt;"",SUMIF(INDIRECT("ИсходныеДанные!$"&amp;$K$4&amp;"$2:$"&amp;$K$4&amp;"$50000"),$B3609&amp;"#"&amp;M$6,INDIRECT("ИсходныеДанные!$J$2:$J$50000")),0)</f>
        <v>0</v>
      </c>
      <c r="N3609" s="3">
        <f ca="1">IF($B3609&lt;&gt;"",SUMIF(INDIRECT("ИсходныеДанные!$"&amp;$K$4&amp;"$2:$"&amp;$K$4&amp;"$50000"),$B3609&amp;"#"&amp;N$6,INDIRECT("ИсходныеДанные!$J$2:$J$50000")),0)</f>
        <v>0</v>
      </c>
      <c r="O3609" s="3">
        <f ca="1">IF($B3609&lt;&gt;"",SUMIF(INDIRECT("ИсходныеДанные!$"&amp;$K$4&amp;"$2:$"&amp;$K$4&amp;"$50000"),$B3609&amp;"#"&amp;O$6,INDIRECT("ИсходныеДанные!$J$2:$J$50000")),0)</f>
        <v>0</v>
      </c>
      <c r="P3609" s="3">
        <f ca="1">IF($B3609&lt;&gt;"",SUMIF(INDIRECT("ИсходныеДанные!$"&amp;$K$4&amp;"$2:$"&amp;$K$4&amp;"$50000"),$B3609&amp;"#"&amp;P$6,INDIRECT("ИсходныеДанные!$J$2:$J$50000")),0)</f>
        <v>0</v>
      </c>
      <c r="Q3609" s="3">
        <f ca="1">IF($B3609&lt;&gt;"",SUMIF(INDIRECT("ИсходныеДанные!$"&amp;$K$4&amp;"$2:$"&amp;$K$4&amp;"$50000"),$B3609&amp;"#"&amp;Q$6,INDIRECT("ИсходныеДанные!$J$2:$J$50000")),0)</f>
        <v>0</v>
      </c>
      <c r="R3609" s="3">
        <f ca="1">IF($B3609&lt;&gt;"",SUMIF(INDIRECT("ИсходныеДанные!$"&amp;$K$4&amp;"$2:$"&amp;$K$4&amp;"$50000"),$B3609&amp;"#"&amp;R$6,INDIRECT("ИсходныеДанные!$J$2:$J$50000")),0)</f>
        <v>0</v>
      </c>
      <c r="S3609" s="3">
        <f ca="1">IF($B3609&lt;&gt;"",SUMIF(INDIRECT("ИсходныеДанные!$"&amp;$K$4&amp;"$2:$"&amp;$K$4&amp;"$50000"),$B3609&amp;"#"&amp;S$6,INDIRECT("ИсходныеДанные!$J$2:$J$50000")),0)</f>
        <v>0</v>
      </c>
      <c r="T3609" s="3">
        <f ca="1">IF($B3609&lt;&gt;"",SUMIF(INDIRECT("ИсходныеДанные!$"&amp;$K$4&amp;"$2:$"&amp;$K$4&amp;"$50000"),$B3609&amp;"#"&amp;T$6,INDIRECT("ИсходныеДанные!$J$2:$J$50000")),0)</f>
        <v>0</v>
      </c>
      <c r="U3609" s="3">
        <f ca="1">IF($B3609&lt;&gt;"",SUMIF(INDIRECT("ИсходныеДанные!$"&amp;$K$4&amp;"$2:$"&amp;$K$4&amp;"$50000"),$B3609&amp;"#"&amp;U$6,INDIRECT("ИсходныеДанные!$J$2:$J$50000")),0)</f>
        <v>0</v>
      </c>
      <c r="V3609" s="3">
        <f ca="1">IF($B3609&lt;&gt;"",SUMIF(INDIRECT("ИсходныеДанные!$"&amp;$K$4&amp;"$2:$"&amp;$K$4&amp;"$50000"),$B3609&amp;"#"&amp;V$6,INDIRECT("ИсходныеДанные!$J$2:$J$50000")),0)</f>
        <v>0</v>
      </c>
      <c r="W3609" s="16" t="e">
        <f ca="1">SUM(K3609:V3609)/Пофамильно!$R$1</f>
        <v>#DIV/0!</v>
      </c>
    </row>
    <row r="3610" spans="1:23" x14ac:dyDescent="0.25">
      <c r="A3610" s="10" t="str">
        <f t="shared" ca="1" si="58"/>
        <v>delete</v>
      </c>
      <c r="B3610" s="16" cm="1">
        <f t="array" aca="1" ref="B3610" ca="1">INDIRECT("УникальныеСписки!D"&amp;ROW()-$L$4)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14"/>
      <c r="G3610" s="81" t="str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84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84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84" t="str" cm="1">
        <f t="array" aca="1" ref="J3610" ca="1">_xlfn.XLOOKUP($B3610,INDIRECT(SUBSTITUTE("ИсходныеДанные!$где$2:$где$50000","где",$B$4)),INDIRECT(SUBSTITUTE("ИсходныеДанные!$что$2:$что$50000","что",J$4)),"",0,1)</f>
        <v/>
      </c>
      <c r="K3610" s="3">
        <f ca="1">IF($B3610&lt;&gt;"",SUMIF(INDIRECT("ИсходныеДанные!$"&amp;$K$4&amp;"$2:$"&amp;$K$4&amp;"$50000"),$B3610&amp;"#"&amp;K$6,INDIRECT("ИсходныеДанные!$J$2:$J$50000")),0)</f>
        <v>0</v>
      </c>
      <c r="L3610" s="3">
        <f ca="1">IF($B3610&lt;&gt;"",SUMIF(INDIRECT("ИсходныеДанные!$"&amp;$K$4&amp;"$2:$"&amp;$K$4&amp;"$50000"),$B3610&amp;"#"&amp;L$6,INDIRECT("ИсходныеДанные!$J$2:$J$50000")),0)</f>
        <v>0</v>
      </c>
      <c r="M3610" s="3">
        <f ca="1">IF($B3610&lt;&gt;"",SUMIF(INDIRECT("ИсходныеДанные!$"&amp;$K$4&amp;"$2:$"&amp;$K$4&amp;"$50000"),$B3610&amp;"#"&amp;M$6,INDIRECT("ИсходныеДанные!$J$2:$J$50000")),0)</f>
        <v>0</v>
      </c>
      <c r="N3610" s="3">
        <f ca="1">IF($B3610&lt;&gt;"",SUMIF(INDIRECT("ИсходныеДанные!$"&amp;$K$4&amp;"$2:$"&amp;$K$4&amp;"$50000"),$B3610&amp;"#"&amp;N$6,INDIRECT("ИсходныеДанные!$J$2:$J$50000")),0)</f>
        <v>0</v>
      </c>
      <c r="O3610" s="3">
        <f ca="1">IF($B3610&lt;&gt;"",SUMIF(INDIRECT("ИсходныеДанные!$"&amp;$K$4&amp;"$2:$"&amp;$K$4&amp;"$50000"),$B3610&amp;"#"&amp;O$6,INDIRECT("ИсходныеДанные!$J$2:$J$50000")),0)</f>
        <v>0</v>
      </c>
      <c r="P3610" s="3">
        <f ca="1">IF($B3610&lt;&gt;"",SUMIF(INDIRECT("ИсходныеДанные!$"&amp;$K$4&amp;"$2:$"&amp;$K$4&amp;"$50000"),$B3610&amp;"#"&amp;P$6,INDIRECT("ИсходныеДанные!$J$2:$J$50000")),0)</f>
        <v>0</v>
      </c>
      <c r="Q3610" s="3">
        <f ca="1">IF($B3610&lt;&gt;"",SUMIF(INDIRECT("ИсходныеДанные!$"&amp;$K$4&amp;"$2:$"&amp;$K$4&amp;"$50000"),$B3610&amp;"#"&amp;Q$6,INDIRECT("ИсходныеДанные!$J$2:$J$50000")),0)</f>
        <v>0</v>
      </c>
      <c r="R3610" s="3">
        <f ca="1">IF($B3610&lt;&gt;"",SUMIF(INDIRECT("ИсходныеДанные!$"&amp;$K$4&amp;"$2:$"&amp;$K$4&amp;"$50000"),$B3610&amp;"#"&amp;R$6,INDIRECT("ИсходныеДанные!$J$2:$J$50000")),0)</f>
        <v>0</v>
      </c>
      <c r="S3610" s="3">
        <f ca="1">IF($B3610&lt;&gt;"",SUMIF(INDIRECT("ИсходныеДанные!$"&amp;$K$4&amp;"$2:$"&amp;$K$4&amp;"$50000"),$B3610&amp;"#"&amp;S$6,INDIRECT("ИсходныеДанные!$J$2:$J$50000")),0)</f>
        <v>0</v>
      </c>
      <c r="T3610" s="3">
        <f ca="1">IF($B3610&lt;&gt;"",SUMIF(INDIRECT("ИсходныеДанные!$"&amp;$K$4&amp;"$2:$"&amp;$K$4&amp;"$50000"),$B3610&amp;"#"&amp;T$6,INDIRECT("ИсходныеДанные!$J$2:$J$50000")),0)</f>
        <v>0</v>
      </c>
      <c r="U3610" s="3">
        <f ca="1">IF($B3610&lt;&gt;"",SUMIF(INDIRECT("ИсходныеДанные!$"&amp;$K$4&amp;"$2:$"&amp;$K$4&amp;"$50000"),$B3610&amp;"#"&amp;U$6,INDIRECT("ИсходныеДанные!$J$2:$J$50000")),0)</f>
        <v>0</v>
      </c>
      <c r="V3610" s="3">
        <f ca="1">IF($B3610&lt;&gt;"",SUMIF(INDIRECT("ИсходныеДанные!$"&amp;$K$4&amp;"$2:$"&amp;$K$4&amp;"$50000"),$B3610&amp;"#"&amp;V$6,INDIRECT("ИсходныеДанные!$J$2:$J$50000")),0)</f>
        <v>0</v>
      </c>
      <c r="W3610" s="16" t="e">
        <f ca="1">SUM(K3610:V3610)/Пофамильно!$R$1</f>
        <v>#DIV/0!</v>
      </c>
    </row>
    <row r="3611" spans="1:23" x14ac:dyDescent="0.25">
      <c r="A3611" s="10" t="str">
        <f t="shared" ca="1" si="58"/>
        <v>delete</v>
      </c>
      <c r="B3611" s="16" cm="1">
        <f t="array" aca="1" ref="B3611" ca="1">INDIRECT("УникальныеСписки!D"&amp;ROW()-$L$4)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14"/>
      <c r="G3611" s="81" t="str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84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84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84" t="str" cm="1">
        <f t="array" aca="1" ref="J3611" ca="1">_xlfn.XLOOKUP($B3611,INDIRECT(SUBSTITUTE("ИсходныеДанные!$где$2:$где$50000","где",$B$4)),INDIRECT(SUBSTITUTE("ИсходныеДанные!$что$2:$что$50000","что",J$4)),"",0,1)</f>
        <v/>
      </c>
      <c r="K3611" s="3">
        <f ca="1">IF($B3611&lt;&gt;"",SUMIF(INDIRECT("ИсходныеДанные!$"&amp;$K$4&amp;"$2:$"&amp;$K$4&amp;"$50000"),$B3611&amp;"#"&amp;K$6,INDIRECT("ИсходныеДанные!$J$2:$J$50000")),0)</f>
        <v>0</v>
      </c>
      <c r="L3611" s="3">
        <f ca="1">IF($B3611&lt;&gt;"",SUMIF(INDIRECT("ИсходныеДанные!$"&amp;$K$4&amp;"$2:$"&amp;$K$4&amp;"$50000"),$B3611&amp;"#"&amp;L$6,INDIRECT("ИсходныеДанные!$J$2:$J$50000")),0)</f>
        <v>0</v>
      </c>
      <c r="M3611" s="3">
        <f ca="1">IF($B3611&lt;&gt;"",SUMIF(INDIRECT("ИсходныеДанные!$"&amp;$K$4&amp;"$2:$"&amp;$K$4&amp;"$50000"),$B3611&amp;"#"&amp;M$6,INDIRECT("ИсходныеДанные!$J$2:$J$50000")),0)</f>
        <v>0</v>
      </c>
      <c r="N3611" s="3">
        <f ca="1">IF($B3611&lt;&gt;"",SUMIF(INDIRECT("ИсходныеДанные!$"&amp;$K$4&amp;"$2:$"&amp;$K$4&amp;"$50000"),$B3611&amp;"#"&amp;N$6,INDIRECT("ИсходныеДанные!$J$2:$J$50000")),0)</f>
        <v>0</v>
      </c>
      <c r="O3611" s="3">
        <f ca="1">IF($B3611&lt;&gt;"",SUMIF(INDIRECT("ИсходныеДанные!$"&amp;$K$4&amp;"$2:$"&amp;$K$4&amp;"$50000"),$B3611&amp;"#"&amp;O$6,INDIRECT("ИсходныеДанные!$J$2:$J$50000")),0)</f>
        <v>0</v>
      </c>
      <c r="P3611" s="3">
        <f ca="1">IF($B3611&lt;&gt;"",SUMIF(INDIRECT("ИсходныеДанные!$"&amp;$K$4&amp;"$2:$"&amp;$K$4&amp;"$50000"),$B3611&amp;"#"&amp;P$6,INDIRECT("ИсходныеДанные!$J$2:$J$50000")),0)</f>
        <v>0</v>
      </c>
      <c r="Q3611" s="3">
        <f ca="1">IF($B3611&lt;&gt;"",SUMIF(INDIRECT("ИсходныеДанные!$"&amp;$K$4&amp;"$2:$"&amp;$K$4&amp;"$50000"),$B3611&amp;"#"&amp;Q$6,INDIRECT("ИсходныеДанные!$J$2:$J$50000")),0)</f>
        <v>0</v>
      </c>
      <c r="R3611" s="3">
        <f ca="1">IF($B3611&lt;&gt;"",SUMIF(INDIRECT("ИсходныеДанные!$"&amp;$K$4&amp;"$2:$"&amp;$K$4&amp;"$50000"),$B3611&amp;"#"&amp;R$6,INDIRECT("ИсходныеДанные!$J$2:$J$50000")),0)</f>
        <v>0</v>
      </c>
      <c r="S3611" s="3">
        <f ca="1">IF($B3611&lt;&gt;"",SUMIF(INDIRECT("ИсходныеДанные!$"&amp;$K$4&amp;"$2:$"&amp;$K$4&amp;"$50000"),$B3611&amp;"#"&amp;S$6,INDIRECT("ИсходныеДанные!$J$2:$J$50000")),0)</f>
        <v>0</v>
      </c>
      <c r="T3611" s="3">
        <f ca="1">IF($B3611&lt;&gt;"",SUMIF(INDIRECT("ИсходныеДанные!$"&amp;$K$4&amp;"$2:$"&amp;$K$4&amp;"$50000"),$B3611&amp;"#"&amp;T$6,INDIRECT("ИсходныеДанные!$J$2:$J$50000")),0)</f>
        <v>0</v>
      </c>
      <c r="U3611" s="3">
        <f ca="1">IF($B3611&lt;&gt;"",SUMIF(INDIRECT("ИсходныеДанные!$"&amp;$K$4&amp;"$2:$"&amp;$K$4&amp;"$50000"),$B3611&amp;"#"&amp;U$6,INDIRECT("ИсходныеДанные!$J$2:$J$50000")),0)</f>
        <v>0</v>
      </c>
      <c r="V3611" s="3">
        <f ca="1">IF($B3611&lt;&gt;"",SUMIF(INDIRECT("ИсходныеДанные!$"&amp;$K$4&amp;"$2:$"&amp;$K$4&amp;"$50000"),$B3611&amp;"#"&amp;V$6,INDIRECT("ИсходныеДанные!$J$2:$J$50000")),0)</f>
        <v>0</v>
      </c>
      <c r="W3611" s="16" t="e">
        <f ca="1">SUM(K3611:V3611)/Пофамильно!$R$1</f>
        <v>#DIV/0!</v>
      </c>
    </row>
    <row r="3612" spans="1:23" x14ac:dyDescent="0.25">
      <c r="A3612" s="10" t="str">
        <f t="shared" ca="1" si="58"/>
        <v>delete</v>
      </c>
      <c r="B3612" s="16" cm="1">
        <f t="array" aca="1" ref="B3612" ca="1">INDIRECT("УникальныеСписки!D"&amp;ROW()-$L$4)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14"/>
      <c r="G3612" s="81" t="str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84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84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84" t="str" cm="1">
        <f t="array" aca="1" ref="J3612" ca="1">_xlfn.XLOOKUP($B3612,INDIRECT(SUBSTITUTE("ИсходныеДанные!$где$2:$где$50000","где",$B$4)),INDIRECT(SUBSTITUTE("ИсходныеДанные!$что$2:$что$50000","что",J$4)),"",0,1)</f>
        <v/>
      </c>
      <c r="K3612" s="3">
        <f ca="1">IF($B3612&lt;&gt;"",SUMIF(INDIRECT("ИсходныеДанные!$"&amp;$K$4&amp;"$2:$"&amp;$K$4&amp;"$50000"),$B3612&amp;"#"&amp;K$6,INDIRECT("ИсходныеДанные!$J$2:$J$50000")),0)</f>
        <v>0</v>
      </c>
      <c r="L3612" s="3">
        <f ca="1">IF($B3612&lt;&gt;"",SUMIF(INDIRECT("ИсходныеДанные!$"&amp;$K$4&amp;"$2:$"&amp;$K$4&amp;"$50000"),$B3612&amp;"#"&amp;L$6,INDIRECT("ИсходныеДанные!$J$2:$J$50000")),0)</f>
        <v>0</v>
      </c>
      <c r="M3612" s="3">
        <f ca="1">IF($B3612&lt;&gt;"",SUMIF(INDIRECT("ИсходныеДанные!$"&amp;$K$4&amp;"$2:$"&amp;$K$4&amp;"$50000"),$B3612&amp;"#"&amp;M$6,INDIRECT("ИсходныеДанные!$J$2:$J$50000")),0)</f>
        <v>0</v>
      </c>
      <c r="N3612" s="3">
        <f ca="1">IF($B3612&lt;&gt;"",SUMIF(INDIRECT("ИсходныеДанные!$"&amp;$K$4&amp;"$2:$"&amp;$K$4&amp;"$50000"),$B3612&amp;"#"&amp;N$6,INDIRECT("ИсходныеДанные!$J$2:$J$50000")),0)</f>
        <v>0</v>
      </c>
      <c r="O3612" s="3">
        <f ca="1">IF($B3612&lt;&gt;"",SUMIF(INDIRECT("ИсходныеДанные!$"&amp;$K$4&amp;"$2:$"&amp;$K$4&amp;"$50000"),$B3612&amp;"#"&amp;O$6,INDIRECT("ИсходныеДанные!$J$2:$J$50000")),0)</f>
        <v>0</v>
      </c>
      <c r="P3612" s="3">
        <f ca="1">IF($B3612&lt;&gt;"",SUMIF(INDIRECT("ИсходныеДанные!$"&amp;$K$4&amp;"$2:$"&amp;$K$4&amp;"$50000"),$B3612&amp;"#"&amp;P$6,INDIRECT("ИсходныеДанные!$J$2:$J$50000")),0)</f>
        <v>0</v>
      </c>
      <c r="Q3612" s="3">
        <f ca="1">IF($B3612&lt;&gt;"",SUMIF(INDIRECT("ИсходныеДанные!$"&amp;$K$4&amp;"$2:$"&amp;$K$4&amp;"$50000"),$B3612&amp;"#"&amp;Q$6,INDIRECT("ИсходныеДанные!$J$2:$J$50000")),0)</f>
        <v>0</v>
      </c>
      <c r="R3612" s="3">
        <f ca="1">IF($B3612&lt;&gt;"",SUMIF(INDIRECT("ИсходныеДанные!$"&amp;$K$4&amp;"$2:$"&amp;$K$4&amp;"$50000"),$B3612&amp;"#"&amp;R$6,INDIRECT("ИсходныеДанные!$J$2:$J$50000")),0)</f>
        <v>0</v>
      </c>
      <c r="S3612" s="3">
        <f ca="1">IF($B3612&lt;&gt;"",SUMIF(INDIRECT("ИсходныеДанные!$"&amp;$K$4&amp;"$2:$"&amp;$K$4&amp;"$50000"),$B3612&amp;"#"&amp;S$6,INDIRECT("ИсходныеДанные!$J$2:$J$50000")),0)</f>
        <v>0</v>
      </c>
      <c r="T3612" s="3">
        <f ca="1">IF($B3612&lt;&gt;"",SUMIF(INDIRECT("ИсходныеДанные!$"&amp;$K$4&amp;"$2:$"&amp;$K$4&amp;"$50000"),$B3612&amp;"#"&amp;T$6,INDIRECT("ИсходныеДанные!$J$2:$J$50000")),0)</f>
        <v>0</v>
      </c>
      <c r="U3612" s="3">
        <f ca="1">IF($B3612&lt;&gt;"",SUMIF(INDIRECT("ИсходныеДанные!$"&amp;$K$4&amp;"$2:$"&amp;$K$4&amp;"$50000"),$B3612&amp;"#"&amp;U$6,INDIRECT("ИсходныеДанные!$J$2:$J$50000")),0)</f>
        <v>0</v>
      </c>
      <c r="V3612" s="3">
        <f ca="1">IF($B3612&lt;&gt;"",SUMIF(INDIRECT("ИсходныеДанные!$"&amp;$K$4&amp;"$2:$"&amp;$K$4&amp;"$50000"),$B3612&amp;"#"&amp;V$6,INDIRECT("ИсходныеДанные!$J$2:$J$50000")),0)</f>
        <v>0</v>
      </c>
      <c r="W3612" s="16" t="e">
        <f ca="1">SUM(K3612:V3612)/Пофамильно!$R$1</f>
        <v>#DIV/0!</v>
      </c>
    </row>
    <row r="3613" spans="1:23" x14ac:dyDescent="0.25">
      <c r="A3613" s="10" t="str">
        <f t="shared" ca="1" si="58"/>
        <v>delete</v>
      </c>
      <c r="B3613" s="16" cm="1">
        <f t="array" aca="1" ref="B3613" ca="1">INDIRECT("УникальныеСписки!D"&amp;ROW()-$L$4)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14"/>
      <c r="G3613" s="81" t="str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84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84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84" t="str" cm="1">
        <f t="array" aca="1" ref="J3613" ca="1">_xlfn.XLOOKUP($B3613,INDIRECT(SUBSTITUTE("ИсходныеДанные!$где$2:$где$50000","где",$B$4)),INDIRECT(SUBSTITUTE("ИсходныеДанные!$что$2:$что$50000","что",J$4)),"",0,1)</f>
        <v/>
      </c>
      <c r="K3613" s="3">
        <f ca="1">IF($B3613&lt;&gt;"",SUMIF(INDIRECT("ИсходныеДанные!$"&amp;$K$4&amp;"$2:$"&amp;$K$4&amp;"$50000"),$B3613&amp;"#"&amp;K$6,INDIRECT("ИсходныеДанные!$J$2:$J$50000")),0)</f>
        <v>0</v>
      </c>
      <c r="L3613" s="3">
        <f ca="1">IF($B3613&lt;&gt;"",SUMIF(INDIRECT("ИсходныеДанные!$"&amp;$K$4&amp;"$2:$"&amp;$K$4&amp;"$50000"),$B3613&amp;"#"&amp;L$6,INDIRECT("ИсходныеДанные!$J$2:$J$50000")),0)</f>
        <v>0</v>
      </c>
      <c r="M3613" s="3">
        <f ca="1">IF($B3613&lt;&gt;"",SUMIF(INDIRECT("ИсходныеДанные!$"&amp;$K$4&amp;"$2:$"&amp;$K$4&amp;"$50000"),$B3613&amp;"#"&amp;M$6,INDIRECT("ИсходныеДанные!$J$2:$J$50000")),0)</f>
        <v>0</v>
      </c>
      <c r="N3613" s="3">
        <f ca="1">IF($B3613&lt;&gt;"",SUMIF(INDIRECT("ИсходныеДанные!$"&amp;$K$4&amp;"$2:$"&amp;$K$4&amp;"$50000"),$B3613&amp;"#"&amp;N$6,INDIRECT("ИсходныеДанные!$J$2:$J$50000")),0)</f>
        <v>0</v>
      </c>
      <c r="O3613" s="3">
        <f ca="1">IF($B3613&lt;&gt;"",SUMIF(INDIRECT("ИсходныеДанные!$"&amp;$K$4&amp;"$2:$"&amp;$K$4&amp;"$50000"),$B3613&amp;"#"&amp;O$6,INDIRECT("ИсходныеДанные!$J$2:$J$50000")),0)</f>
        <v>0</v>
      </c>
      <c r="P3613" s="3">
        <f ca="1">IF($B3613&lt;&gt;"",SUMIF(INDIRECT("ИсходныеДанные!$"&amp;$K$4&amp;"$2:$"&amp;$K$4&amp;"$50000"),$B3613&amp;"#"&amp;P$6,INDIRECT("ИсходныеДанные!$J$2:$J$50000")),0)</f>
        <v>0</v>
      </c>
      <c r="Q3613" s="3">
        <f ca="1">IF($B3613&lt;&gt;"",SUMIF(INDIRECT("ИсходныеДанные!$"&amp;$K$4&amp;"$2:$"&amp;$K$4&amp;"$50000"),$B3613&amp;"#"&amp;Q$6,INDIRECT("ИсходныеДанные!$J$2:$J$50000")),0)</f>
        <v>0</v>
      </c>
      <c r="R3613" s="3">
        <f ca="1">IF($B3613&lt;&gt;"",SUMIF(INDIRECT("ИсходныеДанные!$"&amp;$K$4&amp;"$2:$"&amp;$K$4&amp;"$50000"),$B3613&amp;"#"&amp;R$6,INDIRECT("ИсходныеДанные!$J$2:$J$50000")),0)</f>
        <v>0</v>
      </c>
      <c r="S3613" s="3">
        <f ca="1">IF($B3613&lt;&gt;"",SUMIF(INDIRECT("ИсходныеДанные!$"&amp;$K$4&amp;"$2:$"&amp;$K$4&amp;"$50000"),$B3613&amp;"#"&amp;S$6,INDIRECT("ИсходныеДанные!$J$2:$J$50000")),0)</f>
        <v>0</v>
      </c>
      <c r="T3613" s="3">
        <f ca="1">IF($B3613&lt;&gt;"",SUMIF(INDIRECT("ИсходныеДанные!$"&amp;$K$4&amp;"$2:$"&amp;$K$4&amp;"$50000"),$B3613&amp;"#"&amp;T$6,INDIRECT("ИсходныеДанные!$J$2:$J$50000")),0)</f>
        <v>0</v>
      </c>
      <c r="U3613" s="3">
        <f ca="1">IF($B3613&lt;&gt;"",SUMIF(INDIRECT("ИсходныеДанные!$"&amp;$K$4&amp;"$2:$"&amp;$K$4&amp;"$50000"),$B3613&amp;"#"&amp;U$6,INDIRECT("ИсходныеДанные!$J$2:$J$50000")),0)</f>
        <v>0</v>
      </c>
      <c r="V3613" s="3">
        <f ca="1">IF($B3613&lt;&gt;"",SUMIF(INDIRECT("ИсходныеДанные!$"&amp;$K$4&amp;"$2:$"&amp;$K$4&amp;"$50000"),$B3613&amp;"#"&amp;V$6,INDIRECT("ИсходныеДанные!$J$2:$J$50000")),0)</f>
        <v>0</v>
      </c>
      <c r="W3613" s="16" t="e">
        <f ca="1">SUM(K3613:V3613)/Пофамильно!$R$1</f>
        <v>#DIV/0!</v>
      </c>
    </row>
    <row r="3614" spans="1:23" x14ac:dyDescent="0.25">
      <c r="A3614" s="10" t="str">
        <f t="shared" ca="1" si="58"/>
        <v>delete</v>
      </c>
      <c r="B3614" s="16" cm="1">
        <f t="array" aca="1" ref="B3614" ca="1">INDIRECT("УникальныеСписки!D"&amp;ROW()-$L$4)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14"/>
      <c r="G3614" s="81" t="str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84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84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84" t="str" cm="1">
        <f t="array" aca="1" ref="J3614" ca="1">_xlfn.XLOOKUP($B3614,INDIRECT(SUBSTITUTE("ИсходныеДанные!$где$2:$где$50000","где",$B$4)),INDIRECT(SUBSTITUTE("ИсходныеДанные!$что$2:$что$50000","что",J$4)),"",0,1)</f>
        <v/>
      </c>
      <c r="K3614" s="3">
        <f ca="1">IF($B3614&lt;&gt;"",SUMIF(INDIRECT("ИсходныеДанные!$"&amp;$K$4&amp;"$2:$"&amp;$K$4&amp;"$50000"),$B3614&amp;"#"&amp;K$6,INDIRECT("ИсходныеДанные!$J$2:$J$50000")),0)</f>
        <v>0</v>
      </c>
      <c r="L3614" s="3">
        <f ca="1">IF($B3614&lt;&gt;"",SUMIF(INDIRECT("ИсходныеДанные!$"&amp;$K$4&amp;"$2:$"&amp;$K$4&amp;"$50000"),$B3614&amp;"#"&amp;L$6,INDIRECT("ИсходныеДанные!$J$2:$J$50000")),0)</f>
        <v>0</v>
      </c>
      <c r="M3614" s="3">
        <f ca="1">IF($B3614&lt;&gt;"",SUMIF(INDIRECT("ИсходныеДанные!$"&amp;$K$4&amp;"$2:$"&amp;$K$4&amp;"$50000"),$B3614&amp;"#"&amp;M$6,INDIRECT("ИсходныеДанные!$J$2:$J$50000")),0)</f>
        <v>0</v>
      </c>
      <c r="N3614" s="3">
        <f ca="1">IF($B3614&lt;&gt;"",SUMIF(INDIRECT("ИсходныеДанные!$"&amp;$K$4&amp;"$2:$"&amp;$K$4&amp;"$50000"),$B3614&amp;"#"&amp;N$6,INDIRECT("ИсходныеДанные!$J$2:$J$50000")),0)</f>
        <v>0</v>
      </c>
      <c r="O3614" s="3">
        <f ca="1">IF($B3614&lt;&gt;"",SUMIF(INDIRECT("ИсходныеДанные!$"&amp;$K$4&amp;"$2:$"&amp;$K$4&amp;"$50000"),$B3614&amp;"#"&amp;O$6,INDIRECT("ИсходныеДанные!$J$2:$J$50000")),0)</f>
        <v>0</v>
      </c>
      <c r="P3614" s="3">
        <f ca="1">IF($B3614&lt;&gt;"",SUMIF(INDIRECT("ИсходныеДанные!$"&amp;$K$4&amp;"$2:$"&amp;$K$4&amp;"$50000"),$B3614&amp;"#"&amp;P$6,INDIRECT("ИсходныеДанные!$J$2:$J$50000")),0)</f>
        <v>0</v>
      </c>
      <c r="Q3614" s="3">
        <f ca="1">IF($B3614&lt;&gt;"",SUMIF(INDIRECT("ИсходныеДанные!$"&amp;$K$4&amp;"$2:$"&amp;$K$4&amp;"$50000"),$B3614&amp;"#"&amp;Q$6,INDIRECT("ИсходныеДанные!$J$2:$J$50000")),0)</f>
        <v>0</v>
      </c>
      <c r="R3614" s="3">
        <f ca="1">IF($B3614&lt;&gt;"",SUMIF(INDIRECT("ИсходныеДанные!$"&amp;$K$4&amp;"$2:$"&amp;$K$4&amp;"$50000"),$B3614&amp;"#"&amp;R$6,INDIRECT("ИсходныеДанные!$J$2:$J$50000")),0)</f>
        <v>0</v>
      </c>
      <c r="S3614" s="3">
        <f ca="1">IF($B3614&lt;&gt;"",SUMIF(INDIRECT("ИсходныеДанные!$"&amp;$K$4&amp;"$2:$"&amp;$K$4&amp;"$50000"),$B3614&amp;"#"&amp;S$6,INDIRECT("ИсходныеДанные!$J$2:$J$50000")),0)</f>
        <v>0</v>
      </c>
      <c r="T3614" s="3">
        <f ca="1">IF($B3614&lt;&gt;"",SUMIF(INDIRECT("ИсходныеДанные!$"&amp;$K$4&amp;"$2:$"&amp;$K$4&amp;"$50000"),$B3614&amp;"#"&amp;T$6,INDIRECT("ИсходныеДанные!$J$2:$J$50000")),0)</f>
        <v>0</v>
      </c>
      <c r="U3614" s="3">
        <f ca="1">IF($B3614&lt;&gt;"",SUMIF(INDIRECT("ИсходныеДанные!$"&amp;$K$4&amp;"$2:$"&amp;$K$4&amp;"$50000"),$B3614&amp;"#"&amp;U$6,INDIRECT("ИсходныеДанные!$J$2:$J$50000")),0)</f>
        <v>0</v>
      </c>
      <c r="V3614" s="3">
        <f ca="1">IF($B3614&lt;&gt;"",SUMIF(INDIRECT("ИсходныеДанные!$"&amp;$K$4&amp;"$2:$"&amp;$K$4&amp;"$50000"),$B3614&amp;"#"&amp;V$6,INDIRECT("ИсходныеДанные!$J$2:$J$50000")),0)</f>
        <v>0</v>
      </c>
      <c r="W3614" s="16" t="e">
        <f ca="1">SUM(K3614:V3614)/Пофамильно!$R$1</f>
        <v>#DIV/0!</v>
      </c>
    </row>
    <row r="3615" spans="1:23" x14ac:dyDescent="0.25">
      <c r="A3615" s="10" t="str">
        <f t="shared" ca="1" si="58"/>
        <v>delete</v>
      </c>
      <c r="B3615" s="16" cm="1">
        <f t="array" aca="1" ref="B3615" ca="1">INDIRECT("УникальныеСписки!D"&amp;ROW()-$L$4)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14"/>
      <c r="G3615" s="81" t="str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84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84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84" t="str" cm="1">
        <f t="array" aca="1" ref="J3615" ca="1">_xlfn.XLOOKUP($B3615,INDIRECT(SUBSTITUTE("ИсходныеДанные!$где$2:$где$50000","где",$B$4)),INDIRECT(SUBSTITUTE("ИсходныеДанные!$что$2:$что$50000","что",J$4)),"",0,1)</f>
        <v/>
      </c>
      <c r="K3615" s="3">
        <f ca="1">IF($B3615&lt;&gt;"",SUMIF(INDIRECT("ИсходныеДанные!$"&amp;$K$4&amp;"$2:$"&amp;$K$4&amp;"$50000"),$B3615&amp;"#"&amp;K$6,INDIRECT("ИсходныеДанные!$J$2:$J$50000")),0)</f>
        <v>0</v>
      </c>
      <c r="L3615" s="3">
        <f ca="1">IF($B3615&lt;&gt;"",SUMIF(INDIRECT("ИсходныеДанные!$"&amp;$K$4&amp;"$2:$"&amp;$K$4&amp;"$50000"),$B3615&amp;"#"&amp;L$6,INDIRECT("ИсходныеДанные!$J$2:$J$50000")),0)</f>
        <v>0</v>
      </c>
      <c r="M3615" s="3">
        <f ca="1">IF($B3615&lt;&gt;"",SUMIF(INDIRECT("ИсходныеДанные!$"&amp;$K$4&amp;"$2:$"&amp;$K$4&amp;"$50000"),$B3615&amp;"#"&amp;M$6,INDIRECT("ИсходныеДанные!$J$2:$J$50000")),0)</f>
        <v>0</v>
      </c>
      <c r="N3615" s="3">
        <f ca="1">IF($B3615&lt;&gt;"",SUMIF(INDIRECT("ИсходныеДанные!$"&amp;$K$4&amp;"$2:$"&amp;$K$4&amp;"$50000"),$B3615&amp;"#"&amp;N$6,INDIRECT("ИсходныеДанные!$J$2:$J$50000")),0)</f>
        <v>0</v>
      </c>
      <c r="O3615" s="3">
        <f ca="1">IF($B3615&lt;&gt;"",SUMIF(INDIRECT("ИсходныеДанные!$"&amp;$K$4&amp;"$2:$"&amp;$K$4&amp;"$50000"),$B3615&amp;"#"&amp;O$6,INDIRECT("ИсходныеДанные!$J$2:$J$50000")),0)</f>
        <v>0</v>
      </c>
      <c r="P3615" s="3">
        <f ca="1">IF($B3615&lt;&gt;"",SUMIF(INDIRECT("ИсходныеДанные!$"&amp;$K$4&amp;"$2:$"&amp;$K$4&amp;"$50000"),$B3615&amp;"#"&amp;P$6,INDIRECT("ИсходныеДанные!$J$2:$J$50000")),0)</f>
        <v>0</v>
      </c>
      <c r="Q3615" s="3">
        <f ca="1">IF($B3615&lt;&gt;"",SUMIF(INDIRECT("ИсходныеДанные!$"&amp;$K$4&amp;"$2:$"&amp;$K$4&amp;"$50000"),$B3615&amp;"#"&amp;Q$6,INDIRECT("ИсходныеДанные!$J$2:$J$50000")),0)</f>
        <v>0</v>
      </c>
      <c r="R3615" s="3">
        <f ca="1">IF($B3615&lt;&gt;"",SUMIF(INDIRECT("ИсходныеДанные!$"&amp;$K$4&amp;"$2:$"&amp;$K$4&amp;"$50000"),$B3615&amp;"#"&amp;R$6,INDIRECT("ИсходныеДанные!$J$2:$J$50000")),0)</f>
        <v>0</v>
      </c>
      <c r="S3615" s="3">
        <f ca="1">IF($B3615&lt;&gt;"",SUMIF(INDIRECT("ИсходныеДанные!$"&amp;$K$4&amp;"$2:$"&amp;$K$4&amp;"$50000"),$B3615&amp;"#"&amp;S$6,INDIRECT("ИсходныеДанные!$J$2:$J$50000")),0)</f>
        <v>0</v>
      </c>
      <c r="T3615" s="3">
        <f ca="1">IF($B3615&lt;&gt;"",SUMIF(INDIRECT("ИсходныеДанные!$"&amp;$K$4&amp;"$2:$"&amp;$K$4&amp;"$50000"),$B3615&amp;"#"&amp;T$6,INDIRECT("ИсходныеДанные!$J$2:$J$50000")),0)</f>
        <v>0</v>
      </c>
      <c r="U3615" s="3">
        <f ca="1">IF($B3615&lt;&gt;"",SUMIF(INDIRECT("ИсходныеДанные!$"&amp;$K$4&amp;"$2:$"&amp;$K$4&amp;"$50000"),$B3615&amp;"#"&amp;U$6,INDIRECT("ИсходныеДанные!$J$2:$J$50000")),0)</f>
        <v>0</v>
      </c>
      <c r="V3615" s="3">
        <f ca="1">IF($B3615&lt;&gt;"",SUMIF(INDIRECT("ИсходныеДанные!$"&amp;$K$4&amp;"$2:$"&amp;$K$4&amp;"$50000"),$B3615&amp;"#"&amp;V$6,INDIRECT("ИсходныеДанные!$J$2:$J$50000")),0)</f>
        <v>0</v>
      </c>
      <c r="W3615" s="16" t="e">
        <f ca="1">SUM(K3615:V3615)/Пофамильно!$R$1</f>
        <v>#DIV/0!</v>
      </c>
    </row>
    <row r="3616" spans="1:23" x14ac:dyDescent="0.25">
      <c r="A3616" s="10" t="str">
        <f t="shared" ca="1" si="58"/>
        <v>delete</v>
      </c>
      <c r="B3616" s="16" cm="1">
        <f t="array" aca="1" ref="B3616" ca="1">INDIRECT("УникальныеСписки!D"&amp;ROW()-$L$4)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14"/>
      <c r="G3616" s="81" t="str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84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84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84" t="str" cm="1">
        <f t="array" aca="1" ref="J3616" ca="1">_xlfn.XLOOKUP($B3616,INDIRECT(SUBSTITUTE("ИсходныеДанные!$где$2:$где$50000","где",$B$4)),INDIRECT(SUBSTITUTE("ИсходныеДанные!$что$2:$что$50000","что",J$4)),"",0,1)</f>
        <v/>
      </c>
      <c r="K3616" s="3">
        <f ca="1">IF($B3616&lt;&gt;"",SUMIF(INDIRECT("ИсходныеДанные!$"&amp;$K$4&amp;"$2:$"&amp;$K$4&amp;"$50000"),$B3616&amp;"#"&amp;K$6,INDIRECT("ИсходныеДанные!$J$2:$J$50000")),0)</f>
        <v>0</v>
      </c>
      <c r="L3616" s="3">
        <f ca="1">IF($B3616&lt;&gt;"",SUMIF(INDIRECT("ИсходныеДанные!$"&amp;$K$4&amp;"$2:$"&amp;$K$4&amp;"$50000"),$B3616&amp;"#"&amp;L$6,INDIRECT("ИсходныеДанные!$J$2:$J$50000")),0)</f>
        <v>0</v>
      </c>
      <c r="M3616" s="3">
        <f ca="1">IF($B3616&lt;&gt;"",SUMIF(INDIRECT("ИсходныеДанные!$"&amp;$K$4&amp;"$2:$"&amp;$K$4&amp;"$50000"),$B3616&amp;"#"&amp;M$6,INDIRECT("ИсходныеДанные!$J$2:$J$50000")),0)</f>
        <v>0</v>
      </c>
      <c r="N3616" s="3">
        <f ca="1">IF($B3616&lt;&gt;"",SUMIF(INDIRECT("ИсходныеДанные!$"&amp;$K$4&amp;"$2:$"&amp;$K$4&amp;"$50000"),$B3616&amp;"#"&amp;N$6,INDIRECT("ИсходныеДанные!$J$2:$J$50000")),0)</f>
        <v>0</v>
      </c>
      <c r="O3616" s="3">
        <f ca="1">IF($B3616&lt;&gt;"",SUMIF(INDIRECT("ИсходныеДанные!$"&amp;$K$4&amp;"$2:$"&amp;$K$4&amp;"$50000"),$B3616&amp;"#"&amp;O$6,INDIRECT("ИсходныеДанные!$J$2:$J$50000")),0)</f>
        <v>0</v>
      </c>
      <c r="P3616" s="3">
        <f ca="1">IF($B3616&lt;&gt;"",SUMIF(INDIRECT("ИсходныеДанные!$"&amp;$K$4&amp;"$2:$"&amp;$K$4&amp;"$50000"),$B3616&amp;"#"&amp;P$6,INDIRECT("ИсходныеДанные!$J$2:$J$50000")),0)</f>
        <v>0</v>
      </c>
      <c r="Q3616" s="3">
        <f ca="1">IF($B3616&lt;&gt;"",SUMIF(INDIRECT("ИсходныеДанные!$"&amp;$K$4&amp;"$2:$"&amp;$K$4&amp;"$50000"),$B3616&amp;"#"&amp;Q$6,INDIRECT("ИсходныеДанные!$J$2:$J$50000")),0)</f>
        <v>0</v>
      </c>
      <c r="R3616" s="3">
        <f ca="1">IF($B3616&lt;&gt;"",SUMIF(INDIRECT("ИсходныеДанные!$"&amp;$K$4&amp;"$2:$"&amp;$K$4&amp;"$50000"),$B3616&amp;"#"&amp;R$6,INDIRECT("ИсходныеДанные!$J$2:$J$50000")),0)</f>
        <v>0</v>
      </c>
      <c r="S3616" s="3">
        <f ca="1">IF($B3616&lt;&gt;"",SUMIF(INDIRECT("ИсходныеДанные!$"&amp;$K$4&amp;"$2:$"&amp;$K$4&amp;"$50000"),$B3616&amp;"#"&amp;S$6,INDIRECT("ИсходныеДанные!$J$2:$J$50000")),0)</f>
        <v>0</v>
      </c>
      <c r="T3616" s="3">
        <f ca="1">IF($B3616&lt;&gt;"",SUMIF(INDIRECT("ИсходныеДанные!$"&amp;$K$4&amp;"$2:$"&amp;$K$4&amp;"$50000"),$B3616&amp;"#"&amp;T$6,INDIRECT("ИсходныеДанные!$J$2:$J$50000")),0)</f>
        <v>0</v>
      </c>
      <c r="U3616" s="3">
        <f ca="1">IF($B3616&lt;&gt;"",SUMIF(INDIRECT("ИсходныеДанные!$"&amp;$K$4&amp;"$2:$"&amp;$K$4&amp;"$50000"),$B3616&amp;"#"&amp;U$6,INDIRECT("ИсходныеДанные!$J$2:$J$50000")),0)</f>
        <v>0</v>
      </c>
      <c r="V3616" s="3">
        <f ca="1">IF($B3616&lt;&gt;"",SUMIF(INDIRECT("ИсходныеДанные!$"&amp;$K$4&amp;"$2:$"&amp;$K$4&amp;"$50000"),$B3616&amp;"#"&amp;V$6,INDIRECT("ИсходныеДанные!$J$2:$J$50000")),0)</f>
        <v>0</v>
      </c>
      <c r="W3616" s="16" t="e">
        <f ca="1">SUM(K3616:V3616)/Пофамильно!$R$1</f>
        <v>#DIV/0!</v>
      </c>
    </row>
    <row r="3617" spans="1:23" x14ac:dyDescent="0.25">
      <c r="A3617" s="10" t="str">
        <f t="shared" ca="1" si="58"/>
        <v>delete</v>
      </c>
      <c r="B3617" s="16" cm="1">
        <f t="array" aca="1" ref="B3617" ca="1">INDIRECT("УникальныеСписки!D"&amp;ROW()-$L$4)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14"/>
      <c r="G3617" s="81" t="str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84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84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84" t="str" cm="1">
        <f t="array" aca="1" ref="J3617" ca="1">_xlfn.XLOOKUP($B3617,INDIRECT(SUBSTITUTE("ИсходныеДанные!$где$2:$где$50000","где",$B$4)),INDIRECT(SUBSTITUTE("ИсходныеДанные!$что$2:$что$50000","что",J$4)),"",0,1)</f>
        <v/>
      </c>
      <c r="K3617" s="3">
        <f ca="1">IF($B3617&lt;&gt;"",SUMIF(INDIRECT("ИсходныеДанные!$"&amp;$K$4&amp;"$2:$"&amp;$K$4&amp;"$50000"),$B3617&amp;"#"&amp;K$6,INDIRECT("ИсходныеДанные!$J$2:$J$50000")),0)</f>
        <v>0</v>
      </c>
      <c r="L3617" s="3">
        <f ca="1">IF($B3617&lt;&gt;"",SUMIF(INDIRECT("ИсходныеДанные!$"&amp;$K$4&amp;"$2:$"&amp;$K$4&amp;"$50000"),$B3617&amp;"#"&amp;L$6,INDIRECT("ИсходныеДанные!$J$2:$J$50000")),0)</f>
        <v>0</v>
      </c>
      <c r="M3617" s="3">
        <f ca="1">IF($B3617&lt;&gt;"",SUMIF(INDIRECT("ИсходныеДанные!$"&amp;$K$4&amp;"$2:$"&amp;$K$4&amp;"$50000"),$B3617&amp;"#"&amp;M$6,INDIRECT("ИсходныеДанные!$J$2:$J$50000")),0)</f>
        <v>0</v>
      </c>
      <c r="N3617" s="3">
        <f ca="1">IF($B3617&lt;&gt;"",SUMIF(INDIRECT("ИсходныеДанные!$"&amp;$K$4&amp;"$2:$"&amp;$K$4&amp;"$50000"),$B3617&amp;"#"&amp;N$6,INDIRECT("ИсходныеДанные!$J$2:$J$50000")),0)</f>
        <v>0</v>
      </c>
      <c r="O3617" s="3">
        <f ca="1">IF($B3617&lt;&gt;"",SUMIF(INDIRECT("ИсходныеДанные!$"&amp;$K$4&amp;"$2:$"&amp;$K$4&amp;"$50000"),$B3617&amp;"#"&amp;O$6,INDIRECT("ИсходныеДанные!$J$2:$J$50000")),0)</f>
        <v>0</v>
      </c>
      <c r="P3617" s="3">
        <f ca="1">IF($B3617&lt;&gt;"",SUMIF(INDIRECT("ИсходныеДанные!$"&amp;$K$4&amp;"$2:$"&amp;$K$4&amp;"$50000"),$B3617&amp;"#"&amp;P$6,INDIRECT("ИсходныеДанные!$J$2:$J$50000")),0)</f>
        <v>0</v>
      </c>
      <c r="Q3617" s="3">
        <f ca="1">IF($B3617&lt;&gt;"",SUMIF(INDIRECT("ИсходныеДанные!$"&amp;$K$4&amp;"$2:$"&amp;$K$4&amp;"$50000"),$B3617&amp;"#"&amp;Q$6,INDIRECT("ИсходныеДанные!$J$2:$J$50000")),0)</f>
        <v>0</v>
      </c>
      <c r="R3617" s="3">
        <f ca="1">IF($B3617&lt;&gt;"",SUMIF(INDIRECT("ИсходныеДанные!$"&amp;$K$4&amp;"$2:$"&amp;$K$4&amp;"$50000"),$B3617&amp;"#"&amp;R$6,INDIRECT("ИсходныеДанные!$J$2:$J$50000")),0)</f>
        <v>0</v>
      </c>
      <c r="S3617" s="3">
        <f ca="1">IF($B3617&lt;&gt;"",SUMIF(INDIRECT("ИсходныеДанные!$"&amp;$K$4&amp;"$2:$"&amp;$K$4&amp;"$50000"),$B3617&amp;"#"&amp;S$6,INDIRECT("ИсходныеДанные!$J$2:$J$50000")),0)</f>
        <v>0</v>
      </c>
      <c r="T3617" s="3">
        <f ca="1">IF($B3617&lt;&gt;"",SUMIF(INDIRECT("ИсходныеДанные!$"&amp;$K$4&amp;"$2:$"&amp;$K$4&amp;"$50000"),$B3617&amp;"#"&amp;T$6,INDIRECT("ИсходныеДанные!$J$2:$J$50000")),0)</f>
        <v>0</v>
      </c>
      <c r="U3617" s="3">
        <f ca="1">IF($B3617&lt;&gt;"",SUMIF(INDIRECT("ИсходныеДанные!$"&amp;$K$4&amp;"$2:$"&amp;$K$4&amp;"$50000"),$B3617&amp;"#"&amp;U$6,INDIRECT("ИсходныеДанные!$J$2:$J$50000")),0)</f>
        <v>0</v>
      </c>
      <c r="V3617" s="3">
        <f ca="1">IF($B3617&lt;&gt;"",SUMIF(INDIRECT("ИсходныеДанные!$"&amp;$K$4&amp;"$2:$"&amp;$K$4&amp;"$50000"),$B3617&amp;"#"&amp;V$6,INDIRECT("ИсходныеДанные!$J$2:$J$50000")),0)</f>
        <v>0</v>
      </c>
      <c r="W3617" s="16" t="e">
        <f ca="1">SUM(K3617:V3617)/Пофамильно!$R$1</f>
        <v>#DIV/0!</v>
      </c>
    </row>
    <row r="3618" spans="1:23" x14ac:dyDescent="0.25">
      <c r="A3618" s="10" t="str">
        <f t="shared" ca="1" si="58"/>
        <v>delete</v>
      </c>
      <c r="B3618" s="16" cm="1">
        <f t="array" aca="1" ref="B3618" ca="1">INDIRECT("УникальныеСписки!D"&amp;ROW()-$L$4)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14"/>
      <c r="G3618" s="81" t="str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84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84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84" t="str" cm="1">
        <f t="array" aca="1" ref="J3618" ca="1">_xlfn.XLOOKUP($B3618,INDIRECT(SUBSTITUTE("ИсходныеДанные!$где$2:$где$50000","где",$B$4)),INDIRECT(SUBSTITUTE("ИсходныеДанные!$что$2:$что$50000","что",J$4)),"",0,1)</f>
        <v/>
      </c>
      <c r="K3618" s="3">
        <f ca="1">IF($B3618&lt;&gt;"",SUMIF(INDIRECT("ИсходныеДанные!$"&amp;$K$4&amp;"$2:$"&amp;$K$4&amp;"$50000"),$B3618&amp;"#"&amp;K$6,INDIRECT("ИсходныеДанные!$J$2:$J$50000")),0)</f>
        <v>0</v>
      </c>
      <c r="L3618" s="3">
        <f ca="1">IF($B3618&lt;&gt;"",SUMIF(INDIRECT("ИсходныеДанные!$"&amp;$K$4&amp;"$2:$"&amp;$K$4&amp;"$50000"),$B3618&amp;"#"&amp;L$6,INDIRECT("ИсходныеДанные!$J$2:$J$50000")),0)</f>
        <v>0</v>
      </c>
      <c r="M3618" s="3">
        <f ca="1">IF($B3618&lt;&gt;"",SUMIF(INDIRECT("ИсходныеДанные!$"&amp;$K$4&amp;"$2:$"&amp;$K$4&amp;"$50000"),$B3618&amp;"#"&amp;M$6,INDIRECT("ИсходныеДанные!$J$2:$J$50000")),0)</f>
        <v>0</v>
      </c>
      <c r="N3618" s="3">
        <f ca="1">IF($B3618&lt;&gt;"",SUMIF(INDIRECT("ИсходныеДанные!$"&amp;$K$4&amp;"$2:$"&amp;$K$4&amp;"$50000"),$B3618&amp;"#"&amp;N$6,INDIRECT("ИсходныеДанные!$J$2:$J$50000")),0)</f>
        <v>0</v>
      </c>
      <c r="O3618" s="3">
        <f ca="1">IF($B3618&lt;&gt;"",SUMIF(INDIRECT("ИсходныеДанные!$"&amp;$K$4&amp;"$2:$"&amp;$K$4&amp;"$50000"),$B3618&amp;"#"&amp;O$6,INDIRECT("ИсходныеДанные!$J$2:$J$50000")),0)</f>
        <v>0</v>
      </c>
      <c r="P3618" s="3">
        <f ca="1">IF($B3618&lt;&gt;"",SUMIF(INDIRECT("ИсходныеДанные!$"&amp;$K$4&amp;"$2:$"&amp;$K$4&amp;"$50000"),$B3618&amp;"#"&amp;P$6,INDIRECT("ИсходныеДанные!$J$2:$J$50000")),0)</f>
        <v>0</v>
      </c>
      <c r="Q3618" s="3">
        <f ca="1">IF($B3618&lt;&gt;"",SUMIF(INDIRECT("ИсходныеДанные!$"&amp;$K$4&amp;"$2:$"&amp;$K$4&amp;"$50000"),$B3618&amp;"#"&amp;Q$6,INDIRECT("ИсходныеДанные!$J$2:$J$50000")),0)</f>
        <v>0</v>
      </c>
      <c r="R3618" s="3">
        <f ca="1">IF($B3618&lt;&gt;"",SUMIF(INDIRECT("ИсходныеДанные!$"&amp;$K$4&amp;"$2:$"&amp;$K$4&amp;"$50000"),$B3618&amp;"#"&amp;R$6,INDIRECT("ИсходныеДанные!$J$2:$J$50000")),0)</f>
        <v>0</v>
      </c>
      <c r="S3618" s="3">
        <f ca="1">IF($B3618&lt;&gt;"",SUMIF(INDIRECT("ИсходныеДанные!$"&amp;$K$4&amp;"$2:$"&amp;$K$4&amp;"$50000"),$B3618&amp;"#"&amp;S$6,INDIRECT("ИсходныеДанные!$J$2:$J$50000")),0)</f>
        <v>0</v>
      </c>
      <c r="T3618" s="3">
        <f ca="1">IF($B3618&lt;&gt;"",SUMIF(INDIRECT("ИсходныеДанные!$"&amp;$K$4&amp;"$2:$"&amp;$K$4&amp;"$50000"),$B3618&amp;"#"&amp;T$6,INDIRECT("ИсходныеДанные!$J$2:$J$50000")),0)</f>
        <v>0</v>
      </c>
      <c r="U3618" s="3">
        <f ca="1">IF($B3618&lt;&gt;"",SUMIF(INDIRECT("ИсходныеДанные!$"&amp;$K$4&amp;"$2:$"&amp;$K$4&amp;"$50000"),$B3618&amp;"#"&amp;U$6,INDIRECT("ИсходныеДанные!$J$2:$J$50000")),0)</f>
        <v>0</v>
      </c>
      <c r="V3618" s="3">
        <f ca="1">IF($B3618&lt;&gt;"",SUMIF(INDIRECT("ИсходныеДанные!$"&amp;$K$4&amp;"$2:$"&amp;$K$4&amp;"$50000"),$B3618&amp;"#"&amp;V$6,INDIRECT("ИсходныеДанные!$J$2:$J$50000")),0)</f>
        <v>0</v>
      </c>
      <c r="W3618" s="16" t="e">
        <f ca="1">SUM(K3618:V3618)/Пофамильно!$R$1</f>
        <v>#DIV/0!</v>
      </c>
    </row>
    <row r="3619" spans="1:23" x14ac:dyDescent="0.25">
      <c r="A3619" s="10" t="str">
        <f t="shared" ca="1" si="58"/>
        <v>delete</v>
      </c>
      <c r="B3619" s="16" cm="1">
        <f t="array" aca="1" ref="B3619" ca="1">INDIRECT("УникальныеСписки!D"&amp;ROW()-$L$4)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14"/>
      <c r="G3619" s="81" t="str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84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84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84" t="str" cm="1">
        <f t="array" aca="1" ref="J3619" ca="1">_xlfn.XLOOKUP($B3619,INDIRECT(SUBSTITUTE("ИсходныеДанные!$где$2:$где$50000","где",$B$4)),INDIRECT(SUBSTITUTE("ИсходныеДанные!$что$2:$что$50000","что",J$4)),"",0,1)</f>
        <v/>
      </c>
      <c r="K3619" s="3">
        <f ca="1">IF($B3619&lt;&gt;"",SUMIF(INDIRECT("ИсходныеДанные!$"&amp;$K$4&amp;"$2:$"&amp;$K$4&amp;"$50000"),$B3619&amp;"#"&amp;K$6,INDIRECT("ИсходныеДанные!$J$2:$J$50000")),0)</f>
        <v>0</v>
      </c>
      <c r="L3619" s="3">
        <f ca="1">IF($B3619&lt;&gt;"",SUMIF(INDIRECT("ИсходныеДанные!$"&amp;$K$4&amp;"$2:$"&amp;$K$4&amp;"$50000"),$B3619&amp;"#"&amp;L$6,INDIRECT("ИсходныеДанные!$J$2:$J$50000")),0)</f>
        <v>0</v>
      </c>
      <c r="M3619" s="3">
        <f ca="1">IF($B3619&lt;&gt;"",SUMIF(INDIRECT("ИсходныеДанные!$"&amp;$K$4&amp;"$2:$"&amp;$K$4&amp;"$50000"),$B3619&amp;"#"&amp;M$6,INDIRECT("ИсходныеДанные!$J$2:$J$50000")),0)</f>
        <v>0</v>
      </c>
      <c r="N3619" s="3">
        <f ca="1">IF($B3619&lt;&gt;"",SUMIF(INDIRECT("ИсходныеДанные!$"&amp;$K$4&amp;"$2:$"&amp;$K$4&amp;"$50000"),$B3619&amp;"#"&amp;N$6,INDIRECT("ИсходныеДанные!$J$2:$J$50000")),0)</f>
        <v>0</v>
      </c>
      <c r="O3619" s="3">
        <f ca="1">IF($B3619&lt;&gt;"",SUMIF(INDIRECT("ИсходныеДанные!$"&amp;$K$4&amp;"$2:$"&amp;$K$4&amp;"$50000"),$B3619&amp;"#"&amp;O$6,INDIRECT("ИсходныеДанные!$J$2:$J$50000")),0)</f>
        <v>0</v>
      </c>
      <c r="P3619" s="3">
        <f ca="1">IF($B3619&lt;&gt;"",SUMIF(INDIRECT("ИсходныеДанные!$"&amp;$K$4&amp;"$2:$"&amp;$K$4&amp;"$50000"),$B3619&amp;"#"&amp;P$6,INDIRECT("ИсходныеДанные!$J$2:$J$50000")),0)</f>
        <v>0</v>
      </c>
      <c r="Q3619" s="3">
        <f ca="1">IF($B3619&lt;&gt;"",SUMIF(INDIRECT("ИсходныеДанные!$"&amp;$K$4&amp;"$2:$"&amp;$K$4&amp;"$50000"),$B3619&amp;"#"&amp;Q$6,INDIRECT("ИсходныеДанные!$J$2:$J$50000")),0)</f>
        <v>0</v>
      </c>
      <c r="R3619" s="3">
        <f ca="1">IF($B3619&lt;&gt;"",SUMIF(INDIRECT("ИсходныеДанные!$"&amp;$K$4&amp;"$2:$"&amp;$K$4&amp;"$50000"),$B3619&amp;"#"&amp;R$6,INDIRECT("ИсходныеДанные!$J$2:$J$50000")),0)</f>
        <v>0</v>
      </c>
      <c r="S3619" s="3">
        <f ca="1">IF($B3619&lt;&gt;"",SUMIF(INDIRECT("ИсходныеДанные!$"&amp;$K$4&amp;"$2:$"&amp;$K$4&amp;"$50000"),$B3619&amp;"#"&amp;S$6,INDIRECT("ИсходныеДанные!$J$2:$J$50000")),0)</f>
        <v>0</v>
      </c>
      <c r="T3619" s="3">
        <f ca="1">IF($B3619&lt;&gt;"",SUMIF(INDIRECT("ИсходныеДанные!$"&amp;$K$4&amp;"$2:$"&amp;$K$4&amp;"$50000"),$B3619&amp;"#"&amp;T$6,INDIRECT("ИсходныеДанные!$J$2:$J$50000")),0)</f>
        <v>0</v>
      </c>
      <c r="U3619" s="3">
        <f ca="1">IF($B3619&lt;&gt;"",SUMIF(INDIRECT("ИсходныеДанные!$"&amp;$K$4&amp;"$2:$"&amp;$K$4&amp;"$50000"),$B3619&amp;"#"&amp;U$6,INDIRECT("ИсходныеДанные!$J$2:$J$50000")),0)</f>
        <v>0</v>
      </c>
      <c r="V3619" s="3">
        <f ca="1">IF($B3619&lt;&gt;"",SUMIF(INDIRECT("ИсходныеДанные!$"&amp;$K$4&amp;"$2:$"&amp;$K$4&amp;"$50000"),$B3619&amp;"#"&amp;V$6,INDIRECT("ИсходныеДанные!$J$2:$J$50000")),0)</f>
        <v>0</v>
      </c>
      <c r="W3619" s="16" t="e">
        <f ca="1">SUM(K3619:V3619)/Пофамильно!$R$1</f>
        <v>#DIV/0!</v>
      </c>
    </row>
    <row r="3620" spans="1:23" x14ac:dyDescent="0.25">
      <c r="A3620" s="10" t="str">
        <f t="shared" ca="1" si="58"/>
        <v>delete</v>
      </c>
      <c r="B3620" s="16" cm="1">
        <f t="array" aca="1" ref="B3620" ca="1">INDIRECT("УникальныеСписки!D"&amp;ROW()-$L$4)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14"/>
      <c r="G3620" s="81" t="str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84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84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84" t="str" cm="1">
        <f t="array" aca="1" ref="J3620" ca="1">_xlfn.XLOOKUP($B3620,INDIRECT(SUBSTITUTE("ИсходныеДанные!$где$2:$где$50000","где",$B$4)),INDIRECT(SUBSTITUTE("ИсходныеДанные!$что$2:$что$50000","что",J$4)),"",0,1)</f>
        <v/>
      </c>
      <c r="K3620" s="3">
        <f ca="1">IF($B3620&lt;&gt;"",SUMIF(INDIRECT("ИсходныеДанные!$"&amp;$K$4&amp;"$2:$"&amp;$K$4&amp;"$50000"),$B3620&amp;"#"&amp;K$6,INDIRECT("ИсходныеДанные!$J$2:$J$50000")),0)</f>
        <v>0</v>
      </c>
      <c r="L3620" s="3">
        <f ca="1">IF($B3620&lt;&gt;"",SUMIF(INDIRECT("ИсходныеДанные!$"&amp;$K$4&amp;"$2:$"&amp;$K$4&amp;"$50000"),$B3620&amp;"#"&amp;L$6,INDIRECT("ИсходныеДанные!$J$2:$J$50000")),0)</f>
        <v>0</v>
      </c>
      <c r="M3620" s="3">
        <f ca="1">IF($B3620&lt;&gt;"",SUMIF(INDIRECT("ИсходныеДанные!$"&amp;$K$4&amp;"$2:$"&amp;$K$4&amp;"$50000"),$B3620&amp;"#"&amp;M$6,INDIRECT("ИсходныеДанные!$J$2:$J$50000")),0)</f>
        <v>0</v>
      </c>
      <c r="N3620" s="3">
        <f ca="1">IF($B3620&lt;&gt;"",SUMIF(INDIRECT("ИсходныеДанные!$"&amp;$K$4&amp;"$2:$"&amp;$K$4&amp;"$50000"),$B3620&amp;"#"&amp;N$6,INDIRECT("ИсходныеДанные!$J$2:$J$50000")),0)</f>
        <v>0</v>
      </c>
      <c r="O3620" s="3">
        <f ca="1">IF($B3620&lt;&gt;"",SUMIF(INDIRECT("ИсходныеДанные!$"&amp;$K$4&amp;"$2:$"&amp;$K$4&amp;"$50000"),$B3620&amp;"#"&amp;O$6,INDIRECT("ИсходныеДанные!$J$2:$J$50000")),0)</f>
        <v>0</v>
      </c>
      <c r="P3620" s="3">
        <f ca="1">IF($B3620&lt;&gt;"",SUMIF(INDIRECT("ИсходныеДанные!$"&amp;$K$4&amp;"$2:$"&amp;$K$4&amp;"$50000"),$B3620&amp;"#"&amp;P$6,INDIRECT("ИсходныеДанные!$J$2:$J$50000")),0)</f>
        <v>0</v>
      </c>
      <c r="Q3620" s="3">
        <f ca="1">IF($B3620&lt;&gt;"",SUMIF(INDIRECT("ИсходныеДанные!$"&amp;$K$4&amp;"$2:$"&amp;$K$4&amp;"$50000"),$B3620&amp;"#"&amp;Q$6,INDIRECT("ИсходныеДанные!$J$2:$J$50000")),0)</f>
        <v>0</v>
      </c>
      <c r="R3620" s="3">
        <f ca="1">IF($B3620&lt;&gt;"",SUMIF(INDIRECT("ИсходныеДанные!$"&amp;$K$4&amp;"$2:$"&amp;$K$4&amp;"$50000"),$B3620&amp;"#"&amp;R$6,INDIRECT("ИсходныеДанные!$J$2:$J$50000")),0)</f>
        <v>0</v>
      </c>
      <c r="S3620" s="3">
        <f ca="1">IF($B3620&lt;&gt;"",SUMIF(INDIRECT("ИсходныеДанные!$"&amp;$K$4&amp;"$2:$"&amp;$K$4&amp;"$50000"),$B3620&amp;"#"&amp;S$6,INDIRECT("ИсходныеДанные!$J$2:$J$50000")),0)</f>
        <v>0</v>
      </c>
      <c r="T3620" s="3">
        <f ca="1">IF($B3620&lt;&gt;"",SUMIF(INDIRECT("ИсходныеДанные!$"&amp;$K$4&amp;"$2:$"&amp;$K$4&amp;"$50000"),$B3620&amp;"#"&amp;T$6,INDIRECT("ИсходныеДанные!$J$2:$J$50000")),0)</f>
        <v>0</v>
      </c>
      <c r="U3620" s="3">
        <f ca="1">IF($B3620&lt;&gt;"",SUMIF(INDIRECT("ИсходныеДанные!$"&amp;$K$4&amp;"$2:$"&amp;$K$4&amp;"$50000"),$B3620&amp;"#"&amp;U$6,INDIRECT("ИсходныеДанные!$J$2:$J$50000")),0)</f>
        <v>0</v>
      </c>
      <c r="V3620" s="3">
        <f ca="1">IF($B3620&lt;&gt;"",SUMIF(INDIRECT("ИсходныеДанные!$"&amp;$K$4&amp;"$2:$"&amp;$K$4&amp;"$50000"),$B3620&amp;"#"&amp;V$6,INDIRECT("ИсходныеДанные!$J$2:$J$50000")),0)</f>
        <v>0</v>
      </c>
      <c r="W3620" s="16" t="e">
        <f ca="1">SUM(K3620:V3620)/Пофамильно!$R$1</f>
        <v>#DIV/0!</v>
      </c>
    </row>
    <row r="3621" spans="1:23" x14ac:dyDescent="0.25">
      <c r="A3621" s="10" t="str">
        <f t="shared" ca="1" si="58"/>
        <v>delete</v>
      </c>
      <c r="B3621" s="16" cm="1">
        <f t="array" aca="1" ref="B3621" ca="1">INDIRECT("УникальныеСписки!D"&amp;ROW()-$L$4)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14"/>
      <c r="G3621" s="81" t="str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84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84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84" t="str" cm="1">
        <f t="array" aca="1" ref="J3621" ca="1">_xlfn.XLOOKUP($B3621,INDIRECT(SUBSTITUTE("ИсходныеДанные!$где$2:$где$50000","где",$B$4)),INDIRECT(SUBSTITUTE("ИсходныеДанные!$что$2:$что$50000","что",J$4)),"",0,1)</f>
        <v/>
      </c>
      <c r="K3621" s="3">
        <f ca="1">IF($B3621&lt;&gt;"",SUMIF(INDIRECT("ИсходныеДанные!$"&amp;$K$4&amp;"$2:$"&amp;$K$4&amp;"$50000"),$B3621&amp;"#"&amp;K$6,INDIRECT("ИсходныеДанные!$J$2:$J$50000")),0)</f>
        <v>0</v>
      </c>
      <c r="L3621" s="3">
        <f ca="1">IF($B3621&lt;&gt;"",SUMIF(INDIRECT("ИсходныеДанные!$"&amp;$K$4&amp;"$2:$"&amp;$K$4&amp;"$50000"),$B3621&amp;"#"&amp;L$6,INDIRECT("ИсходныеДанные!$J$2:$J$50000")),0)</f>
        <v>0</v>
      </c>
      <c r="M3621" s="3">
        <f ca="1">IF($B3621&lt;&gt;"",SUMIF(INDIRECT("ИсходныеДанные!$"&amp;$K$4&amp;"$2:$"&amp;$K$4&amp;"$50000"),$B3621&amp;"#"&amp;M$6,INDIRECT("ИсходныеДанные!$J$2:$J$50000")),0)</f>
        <v>0</v>
      </c>
      <c r="N3621" s="3">
        <f ca="1">IF($B3621&lt;&gt;"",SUMIF(INDIRECT("ИсходныеДанные!$"&amp;$K$4&amp;"$2:$"&amp;$K$4&amp;"$50000"),$B3621&amp;"#"&amp;N$6,INDIRECT("ИсходныеДанные!$J$2:$J$50000")),0)</f>
        <v>0</v>
      </c>
      <c r="O3621" s="3">
        <f ca="1">IF($B3621&lt;&gt;"",SUMIF(INDIRECT("ИсходныеДанные!$"&amp;$K$4&amp;"$2:$"&amp;$K$4&amp;"$50000"),$B3621&amp;"#"&amp;O$6,INDIRECT("ИсходныеДанные!$J$2:$J$50000")),0)</f>
        <v>0</v>
      </c>
      <c r="P3621" s="3">
        <f ca="1">IF($B3621&lt;&gt;"",SUMIF(INDIRECT("ИсходныеДанные!$"&amp;$K$4&amp;"$2:$"&amp;$K$4&amp;"$50000"),$B3621&amp;"#"&amp;P$6,INDIRECT("ИсходныеДанные!$J$2:$J$50000")),0)</f>
        <v>0</v>
      </c>
      <c r="Q3621" s="3">
        <f ca="1">IF($B3621&lt;&gt;"",SUMIF(INDIRECT("ИсходныеДанные!$"&amp;$K$4&amp;"$2:$"&amp;$K$4&amp;"$50000"),$B3621&amp;"#"&amp;Q$6,INDIRECT("ИсходныеДанные!$J$2:$J$50000")),0)</f>
        <v>0</v>
      </c>
      <c r="R3621" s="3">
        <f ca="1">IF($B3621&lt;&gt;"",SUMIF(INDIRECT("ИсходныеДанные!$"&amp;$K$4&amp;"$2:$"&amp;$K$4&amp;"$50000"),$B3621&amp;"#"&amp;R$6,INDIRECT("ИсходныеДанные!$J$2:$J$50000")),0)</f>
        <v>0</v>
      </c>
      <c r="S3621" s="3">
        <f ca="1">IF($B3621&lt;&gt;"",SUMIF(INDIRECT("ИсходныеДанные!$"&amp;$K$4&amp;"$2:$"&amp;$K$4&amp;"$50000"),$B3621&amp;"#"&amp;S$6,INDIRECT("ИсходныеДанные!$J$2:$J$50000")),0)</f>
        <v>0</v>
      </c>
      <c r="T3621" s="3">
        <f ca="1">IF($B3621&lt;&gt;"",SUMIF(INDIRECT("ИсходныеДанные!$"&amp;$K$4&amp;"$2:$"&amp;$K$4&amp;"$50000"),$B3621&amp;"#"&amp;T$6,INDIRECT("ИсходныеДанные!$J$2:$J$50000")),0)</f>
        <v>0</v>
      </c>
      <c r="U3621" s="3">
        <f ca="1">IF($B3621&lt;&gt;"",SUMIF(INDIRECT("ИсходныеДанные!$"&amp;$K$4&amp;"$2:$"&amp;$K$4&amp;"$50000"),$B3621&amp;"#"&amp;U$6,INDIRECT("ИсходныеДанные!$J$2:$J$50000")),0)</f>
        <v>0</v>
      </c>
      <c r="V3621" s="3">
        <f ca="1">IF($B3621&lt;&gt;"",SUMIF(INDIRECT("ИсходныеДанные!$"&amp;$K$4&amp;"$2:$"&amp;$K$4&amp;"$50000"),$B3621&amp;"#"&amp;V$6,INDIRECT("ИсходныеДанные!$J$2:$J$50000")),0)</f>
        <v>0</v>
      </c>
      <c r="W3621" s="16" t="e">
        <f ca="1">SUM(K3621:V3621)/Пофамильно!$R$1</f>
        <v>#DIV/0!</v>
      </c>
    </row>
    <row r="3622" spans="1:23" x14ac:dyDescent="0.25">
      <c r="A3622" s="10" t="str">
        <f t="shared" ca="1" si="58"/>
        <v>delete</v>
      </c>
      <c r="B3622" s="16" cm="1">
        <f t="array" aca="1" ref="B3622" ca="1">INDIRECT("УникальныеСписки!D"&amp;ROW()-$L$4)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14"/>
      <c r="G3622" s="81" t="str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84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84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84" t="str" cm="1">
        <f t="array" aca="1" ref="J3622" ca="1">_xlfn.XLOOKUP($B3622,INDIRECT(SUBSTITUTE("ИсходныеДанные!$где$2:$где$50000","где",$B$4)),INDIRECT(SUBSTITUTE("ИсходныеДанные!$что$2:$что$50000","что",J$4)),"",0,1)</f>
        <v/>
      </c>
      <c r="K3622" s="3">
        <f ca="1">IF($B3622&lt;&gt;"",SUMIF(INDIRECT("ИсходныеДанные!$"&amp;$K$4&amp;"$2:$"&amp;$K$4&amp;"$50000"),$B3622&amp;"#"&amp;K$6,INDIRECT("ИсходныеДанные!$J$2:$J$50000")),0)</f>
        <v>0</v>
      </c>
      <c r="L3622" s="3">
        <f ca="1">IF($B3622&lt;&gt;"",SUMIF(INDIRECT("ИсходныеДанные!$"&amp;$K$4&amp;"$2:$"&amp;$K$4&amp;"$50000"),$B3622&amp;"#"&amp;L$6,INDIRECT("ИсходныеДанные!$J$2:$J$50000")),0)</f>
        <v>0</v>
      </c>
      <c r="M3622" s="3">
        <f ca="1">IF($B3622&lt;&gt;"",SUMIF(INDIRECT("ИсходныеДанные!$"&amp;$K$4&amp;"$2:$"&amp;$K$4&amp;"$50000"),$B3622&amp;"#"&amp;M$6,INDIRECT("ИсходныеДанные!$J$2:$J$50000")),0)</f>
        <v>0</v>
      </c>
      <c r="N3622" s="3">
        <f ca="1">IF($B3622&lt;&gt;"",SUMIF(INDIRECT("ИсходныеДанные!$"&amp;$K$4&amp;"$2:$"&amp;$K$4&amp;"$50000"),$B3622&amp;"#"&amp;N$6,INDIRECT("ИсходныеДанные!$J$2:$J$50000")),0)</f>
        <v>0</v>
      </c>
      <c r="O3622" s="3">
        <f ca="1">IF($B3622&lt;&gt;"",SUMIF(INDIRECT("ИсходныеДанные!$"&amp;$K$4&amp;"$2:$"&amp;$K$4&amp;"$50000"),$B3622&amp;"#"&amp;O$6,INDIRECT("ИсходныеДанные!$J$2:$J$50000")),0)</f>
        <v>0</v>
      </c>
      <c r="P3622" s="3">
        <f ca="1">IF($B3622&lt;&gt;"",SUMIF(INDIRECT("ИсходныеДанные!$"&amp;$K$4&amp;"$2:$"&amp;$K$4&amp;"$50000"),$B3622&amp;"#"&amp;P$6,INDIRECT("ИсходныеДанные!$J$2:$J$50000")),0)</f>
        <v>0</v>
      </c>
      <c r="Q3622" s="3">
        <f ca="1">IF($B3622&lt;&gt;"",SUMIF(INDIRECT("ИсходныеДанные!$"&amp;$K$4&amp;"$2:$"&amp;$K$4&amp;"$50000"),$B3622&amp;"#"&amp;Q$6,INDIRECT("ИсходныеДанные!$J$2:$J$50000")),0)</f>
        <v>0</v>
      </c>
      <c r="R3622" s="3">
        <f ca="1">IF($B3622&lt;&gt;"",SUMIF(INDIRECT("ИсходныеДанные!$"&amp;$K$4&amp;"$2:$"&amp;$K$4&amp;"$50000"),$B3622&amp;"#"&amp;R$6,INDIRECT("ИсходныеДанные!$J$2:$J$50000")),0)</f>
        <v>0</v>
      </c>
      <c r="S3622" s="3">
        <f ca="1">IF($B3622&lt;&gt;"",SUMIF(INDIRECT("ИсходныеДанные!$"&amp;$K$4&amp;"$2:$"&amp;$K$4&amp;"$50000"),$B3622&amp;"#"&amp;S$6,INDIRECT("ИсходныеДанные!$J$2:$J$50000")),0)</f>
        <v>0</v>
      </c>
      <c r="T3622" s="3">
        <f ca="1">IF($B3622&lt;&gt;"",SUMIF(INDIRECT("ИсходныеДанные!$"&amp;$K$4&amp;"$2:$"&amp;$K$4&amp;"$50000"),$B3622&amp;"#"&amp;T$6,INDIRECT("ИсходныеДанные!$J$2:$J$50000")),0)</f>
        <v>0</v>
      </c>
      <c r="U3622" s="3">
        <f ca="1">IF($B3622&lt;&gt;"",SUMIF(INDIRECT("ИсходныеДанные!$"&amp;$K$4&amp;"$2:$"&amp;$K$4&amp;"$50000"),$B3622&amp;"#"&amp;U$6,INDIRECT("ИсходныеДанные!$J$2:$J$50000")),0)</f>
        <v>0</v>
      </c>
      <c r="V3622" s="3">
        <f ca="1">IF($B3622&lt;&gt;"",SUMIF(INDIRECT("ИсходныеДанные!$"&amp;$K$4&amp;"$2:$"&amp;$K$4&amp;"$50000"),$B3622&amp;"#"&amp;V$6,INDIRECT("ИсходныеДанные!$J$2:$J$50000")),0)</f>
        <v>0</v>
      </c>
      <c r="W3622" s="16" t="e">
        <f ca="1">SUM(K3622:V3622)/Пофамильно!$R$1</f>
        <v>#DIV/0!</v>
      </c>
    </row>
    <row r="3623" spans="1:23" x14ac:dyDescent="0.25">
      <c r="A3623" s="10" t="str">
        <f t="shared" ca="1" si="58"/>
        <v>delete</v>
      </c>
      <c r="B3623" s="16" cm="1">
        <f t="array" aca="1" ref="B3623" ca="1">INDIRECT("УникальныеСписки!D"&amp;ROW()-$L$4)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14"/>
      <c r="G3623" s="81" t="str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84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84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84" t="str" cm="1">
        <f t="array" aca="1" ref="J3623" ca="1">_xlfn.XLOOKUP($B3623,INDIRECT(SUBSTITUTE("ИсходныеДанные!$где$2:$где$50000","где",$B$4)),INDIRECT(SUBSTITUTE("ИсходныеДанные!$что$2:$что$50000","что",J$4)),"",0,1)</f>
        <v/>
      </c>
      <c r="K3623" s="3">
        <f ca="1">IF($B3623&lt;&gt;"",SUMIF(INDIRECT("ИсходныеДанные!$"&amp;$K$4&amp;"$2:$"&amp;$K$4&amp;"$50000"),$B3623&amp;"#"&amp;K$6,INDIRECT("ИсходныеДанные!$J$2:$J$50000")),0)</f>
        <v>0</v>
      </c>
      <c r="L3623" s="3">
        <f ca="1">IF($B3623&lt;&gt;"",SUMIF(INDIRECT("ИсходныеДанные!$"&amp;$K$4&amp;"$2:$"&amp;$K$4&amp;"$50000"),$B3623&amp;"#"&amp;L$6,INDIRECT("ИсходныеДанные!$J$2:$J$50000")),0)</f>
        <v>0</v>
      </c>
      <c r="M3623" s="3">
        <f ca="1">IF($B3623&lt;&gt;"",SUMIF(INDIRECT("ИсходныеДанные!$"&amp;$K$4&amp;"$2:$"&amp;$K$4&amp;"$50000"),$B3623&amp;"#"&amp;M$6,INDIRECT("ИсходныеДанные!$J$2:$J$50000")),0)</f>
        <v>0</v>
      </c>
      <c r="N3623" s="3">
        <f ca="1">IF($B3623&lt;&gt;"",SUMIF(INDIRECT("ИсходныеДанные!$"&amp;$K$4&amp;"$2:$"&amp;$K$4&amp;"$50000"),$B3623&amp;"#"&amp;N$6,INDIRECT("ИсходныеДанные!$J$2:$J$50000")),0)</f>
        <v>0</v>
      </c>
      <c r="O3623" s="3">
        <f ca="1">IF($B3623&lt;&gt;"",SUMIF(INDIRECT("ИсходныеДанные!$"&amp;$K$4&amp;"$2:$"&amp;$K$4&amp;"$50000"),$B3623&amp;"#"&amp;O$6,INDIRECT("ИсходныеДанные!$J$2:$J$50000")),0)</f>
        <v>0</v>
      </c>
      <c r="P3623" s="3">
        <f ca="1">IF($B3623&lt;&gt;"",SUMIF(INDIRECT("ИсходныеДанные!$"&amp;$K$4&amp;"$2:$"&amp;$K$4&amp;"$50000"),$B3623&amp;"#"&amp;P$6,INDIRECT("ИсходныеДанные!$J$2:$J$50000")),0)</f>
        <v>0</v>
      </c>
      <c r="Q3623" s="3">
        <f ca="1">IF($B3623&lt;&gt;"",SUMIF(INDIRECT("ИсходныеДанные!$"&amp;$K$4&amp;"$2:$"&amp;$K$4&amp;"$50000"),$B3623&amp;"#"&amp;Q$6,INDIRECT("ИсходныеДанные!$J$2:$J$50000")),0)</f>
        <v>0</v>
      </c>
      <c r="R3623" s="3">
        <f ca="1">IF($B3623&lt;&gt;"",SUMIF(INDIRECT("ИсходныеДанные!$"&amp;$K$4&amp;"$2:$"&amp;$K$4&amp;"$50000"),$B3623&amp;"#"&amp;R$6,INDIRECT("ИсходныеДанные!$J$2:$J$50000")),0)</f>
        <v>0</v>
      </c>
      <c r="S3623" s="3">
        <f ca="1">IF($B3623&lt;&gt;"",SUMIF(INDIRECT("ИсходныеДанные!$"&amp;$K$4&amp;"$2:$"&amp;$K$4&amp;"$50000"),$B3623&amp;"#"&amp;S$6,INDIRECT("ИсходныеДанные!$J$2:$J$50000")),0)</f>
        <v>0</v>
      </c>
      <c r="T3623" s="3">
        <f ca="1">IF($B3623&lt;&gt;"",SUMIF(INDIRECT("ИсходныеДанные!$"&amp;$K$4&amp;"$2:$"&amp;$K$4&amp;"$50000"),$B3623&amp;"#"&amp;T$6,INDIRECT("ИсходныеДанные!$J$2:$J$50000")),0)</f>
        <v>0</v>
      </c>
      <c r="U3623" s="3">
        <f ca="1">IF($B3623&lt;&gt;"",SUMIF(INDIRECT("ИсходныеДанные!$"&amp;$K$4&amp;"$2:$"&amp;$K$4&amp;"$50000"),$B3623&amp;"#"&amp;U$6,INDIRECT("ИсходныеДанные!$J$2:$J$50000")),0)</f>
        <v>0</v>
      </c>
      <c r="V3623" s="3">
        <f ca="1">IF($B3623&lt;&gt;"",SUMIF(INDIRECT("ИсходныеДанные!$"&amp;$K$4&amp;"$2:$"&amp;$K$4&amp;"$50000"),$B3623&amp;"#"&amp;V$6,INDIRECT("ИсходныеДанные!$J$2:$J$50000")),0)</f>
        <v>0</v>
      </c>
      <c r="W3623" s="16" t="e">
        <f ca="1">SUM(K3623:V3623)/Пофамильно!$R$1</f>
        <v>#DIV/0!</v>
      </c>
    </row>
    <row r="3624" spans="1:23" x14ac:dyDescent="0.25">
      <c r="A3624" s="10" t="str">
        <f t="shared" ca="1" si="58"/>
        <v>delete</v>
      </c>
      <c r="B3624" s="16" cm="1">
        <f t="array" aca="1" ref="B3624" ca="1">INDIRECT("УникальныеСписки!D"&amp;ROW()-$L$4)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14"/>
      <c r="G3624" s="81" t="str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84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84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84" t="str" cm="1">
        <f t="array" aca="1" ref="J3624" ca="1">_xlfn.XLOOKUP($B3624,INDIRECT(SUBSTITUTE("ИсходныеДанные!$где$2:$где$50000","где",$B$4)),INDIRECT(SUBSTITUTE("ИсходныеДанные!$что$2:$что$50000","что",J$4)),"",0,1)</f>
        <v/>
      </c>
      <c r="K3624" s="3">
        <f ca="1">IF($B3624&lt;&gt;"",SUMIF(INDIRECT("ИсходныеДанные!$"&amp;$K$4&amp;"$2:$"&amp;$K$4&amp;"$50000"),$B3624&amp;"#"&amp;K$6,INDIRECT("ИсходныеДанные!$J$2:$J$50000")),0)</f>
        <v>0</v>
      </c>
      <c r="L3624" s="3">
        <f ca="1">IF($B3624&lt;&gt;"",SUMIF(INDIRECT("ИсходныеДанные!$"&amp;$K$4&amp;"$2:$"&amp;$K$4&amp;"$50000"),$B3624&amp;"#"&amp;L$6,INDIRECT("ИсходныеДанные!$J$2:$J$50000")),0)</f>
        <v>0</v>
      </c>
      <c r="M3624" s="3">
        <f ca="1">IF($B3624&lt;&gt;"",SUMIF(INDIRECT("ИсходныеДанные!$"&amp;$K$4&amp;"$2:$"&amp;$K$4&amp;"$50000"),$B3624&amp;"#"&amp;M$6,INDIRECT("ИсходныеДанные!$J$2:$J$50000")),0)</f>
        <v>0</v>
      </c>
      <c r="N3624" s="3">
        <f ca="1">IF($B3624&lt;&gt;"",SUMIF(INDIRECT("ИсходныеДанные!$"&amp;$K$4&amp;"$2:$"&amp;$K$4&amp;"$50000"),$B3624&amp;"#"&amp;N$6,INDIRECT("ИсходныеДанные!$J$2:$J$50000")),0)</f>
        <v>0</v>
      </c>
      <c r="O3624" s="3">
        <f ca="1">IF($B3624&lt;&gt;"",SUMIF(INDIRECT("ИсходныеДанные!$"&amp;$K$4&amp;"$2:$"&amp;$K$4&amp;"$50000"),$B3624&amp;"#"&amp;O$6,INDIRECT("ИсходныеДанные!$J$2:$J$50000")),0)</f>
        <v>0</v>
      </c>
      <c r="P3624" s="3">
        <f ca="1">IF($B3624&lt;&gt;"",SUMIF(INDIRECT("ИсходныеДанные!$"&amp;$K$4&amp;"$2:$"&amp;$K$4&amp;"$50000"),$B3624&amp;"#"&amp;P$6,INDIRECT("ИсходныеДанные!$J$2:$J$50000")),0)</f>
        <v>0</v>
      </c>
      <c r="Q3624" s="3">
        <f ca="1">IF($B3624&lt;&gt;"",SUMIF(INDIRECT("ИсходныеДанные!$"&amp;$K$4&amp;"$2:$"&amp;$K$4&amp;"$50000"),$B3624&amp;"#"&amp;Q$6,INDIRECT("ИсходныеДанные!$J$2:$J$50000")),0)</f>
        <v>0</v>
      </c>
      <c r="R3624" s="3">
        <f ca="1">IF($B3624&lt;&gt;"",SUMIF(INDIRECT("ИсходныеДанные!$"&amp;$K$4&amp;"$2:$"&amp;$K$4&amp;"$50000"),$B3624&amp;"#"&amp;R$6,INDIRECT("ИсходныеДанные!$J$2:$J$50000")),0)</f>
        <v>0</v>
      </c>
      <c r="S3624" s="3">
        <f ca="1">IF($B3624&lt;&gt;"",SUMIF(INDIRECT("ИсходныеДанные!$"&amp;$K$4&amp;"$2:$"&amp;$K$4&amp;"$50000"),$B3624&amp;"#"&amp;S$6,INDIRECT("ИсходныеДанные!$J$2:$J$50000")),0)</f>
        <v>0</v>
      </c>
      <c r="T3624" s="3">
        <f ca="1">IF($B3624&lt;&gt;"",SUMIF(INDIRECT("ИсходныеДанные!$"&amp;$K$4&amp;"$2:$"&amp;$K$4&amp;"$50000"),$B3624&amp;"#"&amp;T$6,INDIRECT("ИсходныеДанные!$J$2:$J$50000")),0)</f>
        <v>0</v>
      </c>
      <c r="U3624" s="3">
        <f ca="1">IF($B3624&lt;&gt;"",SUMIF(INDIRECT("ИсходныеДанные!$"&amp;$K$4&amp;"$2:$"&amp;$K$4&amp;"$50000"),$B3624&amp;"#"&amp;U$6,INDIRECT("ИсходныеДанные!$J$2:$J$50000")),0)</f>
        <v>0</v>
      </c>
      <c r="V3624" s="3">
        <f ca="1">IF($B3624&lt;&gt;"",SUMIF(INDIRECT("ИсходныеДанные!$"&amp;$K$4&amp;"$2:$"&amp;$K$4&amp;"$50000"),$B3624&amp;"#"&amp;V$6,INDIRECT("ИсходныеДанные!$J$2:$J$50000")),0)</f>
        <v>0</v>
      </c>
      <c r="W3624" s="16" t="e">
        <f ca="1">SUM(K3624:V3624)/Пофамильно!$R$1</f>
        <v>#DIV/0!</v>
      </c>
    </row>
    <row r="3625" spans="1:23" x14ac:dyDescent="0.25">
      <c r="A3625" s="10" t="str">
        <f t="shared" ca="1" si="58"/>
        <v>delete</v>
      </c>
      <c r="B3625" s="16" cm="1">
        <f t="array" aca="1" ref="B3625" ca="1">INDIRECT("УникальныеСписки!D"&amp;ROW()-$L$4)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14"/>
      <c r="G3625" s="81" t="str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84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84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84" t="str" cm="1">
        <f t="array" aca="1" ref="J3625" ca="1">_xlfn.XLOOKUP($B3625,INDIRECT(SUBSTITUTE("ИсходныеДанные!$где$2:$где$50000","где",$B$4)),INDIRECT(SUBSTITUTE("ИсходныеДанные!$что$2:$что$50000","что",J$4)),"",0,1)</f>
        <v/>
      </c>
      <c r="K3625" s="3">
        <f ca="1">IF($B3625&lt;&gt;"",SUMIF(INDIRECT("ИсходныеДанные!$"&amp;$K$4&amp;"$2:$"&amp;$K$4&amp;"$50000"),$B3625&amp;"#"&amp;K$6,INDIRECT("ИсходныеДанные!$J$2:$J$50000")),0)</f>
        <v>0</v>
      </c>
      <c r="L3625" s="3">
        <f ca="1">IF($B3625&lt;&gt;"",SUMIF(INDIRECT("ИсходныеДанные!$"&amp;$K$4&amp;"$2:$"&amp;$K$4&amp;"$50000"),$B3625&amp;"#"&amp;L$6,INDIRECT("ИсходныеДанные!$J$2:$J$50000")),0)</f>
        <v>0</v>
      </c>
      <c r="M3625" s="3">
        <f ca="1">IF($B3625&lt;&gt;"",SUMIF(INDIRECT("ИсходныеДанные!$"&amp;$K$4&amp;"$2:$"&amp;$K$4&amp;"$50000"),$B3625&amp;"#"&amp;M$6,INDIRECT("ИсходныеДанные!$J$2:$J$50000")),0)</f>
        <v>0</v>
      </c>
      <c r="N3625" s="3">
        <f ca="1">IF($B3625&lt;&gt;"",SUMIF(INDIRECT("ИсходныеДанные!$"&amp;$K$4&amp;"$2:$"&amp;$K$4&amp;"$50000"),$B3625&amp;"#"&amp;N$6,INDIRECT("ИсходныеДанные!$J$2:$J$50000")),0)</f>
        <v>0</v>
      </c>
      <c r="O3625" s="3">
        <f ca="1">IF($B3625&lt;&gt;"",SUMIF(INDIRECT("ИсходныеДанные!$"&amp;$K$4&amp;"$2:$"&amp;$K$4&amp;"$50000"),$B3625&amp;"#"&amp;O$6,INDIRECT("ИсходныеДанные!$J$2:$J$50000")),0)</f>
        <v>0</v>
      </c>
      <c r="P3625" s="3">
        <f ca="1">IF($B3625&lt;&gt;"",SUMIF(INDIRECT("ИсходныеДанные!$"&amp;$K$4&amp;"$2:$"&amp;$K$4&amp;"$50000"),$B3625&amp;"#"&amp;P$6,INDIRECT("ИсходныеДанные!$J$2:$J$50000")),0)</f>
        <v>0</v>
      </c>
      <c r="Q3625" s="3">
        <f ca="1">IF($B3625&lt;&gt;"",SUMIF(INDIRECT("ИсходныеДанные!$"&amp;$K$4&amp;"$2:$"&amp;$K$4&amp;"$50000"),$B3625&amp;"#"&amp;Q$6,INDIRECT("ИсходныеДанные!$J$2:$J$50000")),0)</f>
        <v>0</v>
      </c>
      <c r="R3625" s="3">
        <f ca="1">IF($B3625&lt;&gt;"",SUMIF(INDIRECT("ИсходныеДанные!$"&amp;$K$4&amp;"$2:$"&amp;$K$4&amp;"$50000"),$B3625&amp;"#"&amp;R$6,INDIRECT("ИсходныеДанные!$J$2:$J$50000")),0)</f>
        <v>0</v>
      </c>
      <c r="S3625" s="3">
        <f ca="1">IF($B3625&lt;&gt;"",SUMIF(INDIRECT("ИсходныеДанные!$"&amp;$K$4&amp;"$2:$"&amp;$K$4&amp;"$50000"),$B3625&amp;"#"&amp;S$6,INDIRECT("ИсходныеДанные!$J$2:$J$50000")),0)</f>
        <v>0</v>
      </c>
      <c r="T3625" s="3">
        <f ca="1">IF($B3625&lt;&gt;"",SUMIF(INDIRECT("ИсходныеДанные!$"&amp;$K$4&amp;"$2:$"&amp;$K$4&amp;"$50000"),$B3625&amp;"#"&amp;T$6,INDIRECT("ИсходныеДанные!$J$2:$J$50000")),0)</f>
        <v>0</v>
      </c>
      <c r="U3625" s="3">
        <f ca="1">IF($B3625&lt;&gt;"",SUMIF(INDIRECT("ИсходныеДанные!$"&amp;$K$4&amp;"$2:$"&amp;$K$4&amp;"$50000"),$B3625&amp;"#"&amp;U$6,INDIRECT("ИсходныеДанные!$J$2:$J$50000")),0)</f>
        <v>0</v>
      </c>
      <c r="V3625" s="3">
        <f ca="1">IF($B3625&lt;&gt;"",SUMIF(INDIRECT("ИсходныеДанные!$"&amp;$K$4&amp;"$2:$"&amp;$K$4&amp;"$50000"),$B3625&amp;"#"&amp;V$6,INDIRECT("ИсходныеДанные!$J$2:$J$50000")),0)</f>
        <v>0</v>
      </c>
      <c r="W3625" s="16" t="e">
        <f ca="1">SUM(K3625:V3625)/Пофамильно!$R$1</f>
        <v>#DIV/0!</v>
      </c>
    </row>
    <row r="3626" spans="1:23" x14ac:dyDescent="0.25">
      <c r="A3626" s="10" t="str">
        <f t="shared" ca="1" si="58"/>
        <v>delete</v>
      </c>
      <c r="B3626" s="16" cm="1">
        <f t="array" aca="1" ref="B3626" ca="1">INDIRECT("УникальныеСписки!D"&amp;ROW()-$L$4)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14"/>
      <c r="G3626" s="81" t="str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84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84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84" t="str" cm="1">
        <f t="array" aca="1" ref="J3626" ca="1">_xlfn.XLOOKUP($B3626,INDIRECT(SUBSTITUTE("ИсходныеДанные!$где$2:$где$50000","где",$B$4)),INDIRECT(SUBSTITUTE("ИсходныеДанные!$что$2:$что$50000","что",J$4)),"",0,1)</f>
        <v/>
      </c>
      <c r="K3626" s="3">
        <f ca="1">IF($B3626&lt;&gt;"",SUMIF(INDIRECT("ИсходныеДанные!$"&amp;$K$4&amp;"$2:$"&amp;$K$4&amp;"$50000"),$B3626&amp;"#"&amp;K$6,INDIRECT("ИсходныеДанные!$J$2:$J$50000")),0)</f>
        <v>0</v>
      </c>
      <c r="L3626" s="3">
        <f ca="1">IF($B3626&lt;&gt;"",SUMIF(INDIRECT("ИсходныеДанные!$"&amp;$K$4&amp;"$2:$"&amp;$K$4&amp;"$50000"),$B3626&amp;"#"&amp;L$6,INDIRECT("ИсходныеДанные!$J$2:$J$50000")),0)</f>
        <v>0</v>
      </c>
      <c r="M3626" s="3">
        <f ca="1">IF($B3626&lt;&gt;"",SUMIF(INDIRECT("ИсходныеДанные!$"&amp;$K$4&amp;"$2:$"&amp;$K$4&amp;"$50000"),$B3626&amp;"#"&amp;M$6,INDIRECT("ИсходныеДанные!$J$2:$J$50000")),0)</f>
        <v>0</v>
      </c>
      <c r="N3626" s="3">
        <f ca="1">IF($B3626&lt;&gt;"",SUMIF(INDIRECT("ИсходныеДанные!$"&amp;$K$4&amp;"$2:$"&amp;$K$4&amp;"$50000"),$B3626&amp;"#"&amp;N$6,INDIRECT("ИсходныеДанные!$J$2:$J$50000")),0)</f>
        <v>0</v>
      </c>
      <c r="O3626" s="3">
        <f ca="1">IF($B3626&lt;&gt;"",SUMIF(INDIRECT("ИсходныеДанные!$"&amp;$K$4&amp;"$2:$"&amp;$K$4&amp;"$50000"),$B3626&amp;"#"&amp;O$6,INDIRECT("ИсходныеДанные!$J$2:$J$50000")),0)</f>
        <v>0</v>
      </c>
      <c r="P3626" s="3">
        <f ca="1">IF($B3626&lt;&gt;"",SUMIF(INDIRECT("ИсходныеДанные!$"&amp;$K$4&amp;"$2:$"&amp;$K$4&amp;"$50000"),$B3626&amp;"#"&amp;P$6,INDIRECT("ИсходныеДанные!$J$2:$J$50000")),0)</f>
        <v>0</v>
      </c>
      <c r="Q3626" s="3">
        <f ca="1">IF($B3626&lt;&gt;"",SUMIF(INDIRECT("ИсходныеДанные!$"&amp;$K$4&amp;"$2:$"&amp;$K$4&amp;"$50000"),$B3626&amp;"#"&amp;Q$6,INDIRECT("ИсходныеДанные!$J$2:$J$50000")),0)</f>
        <v>0</v>
      </c>
      <c r="R3626" s="3">
        <f ca="1">IF($B3626&lt;&gt;"",SUMIF(INDIRECT("ИсходныеДанные!$"&amp;$K$4&amp;"$2:$"&amp;$K$4&amp;"$50000"),$B3626&amp;"#"&amp;R$6,INDIRECT("ИсходныеДанные!$J$2:$J$50000")),0)</f>
        <v>0</v>
      </c>
      <c r="S3626" s="3">
        <f ca="1">IF($B3626&lt;&gt;"",SUMIF(INDIRECT("ИсходныеДанные!$"&amp;$K$4&amp;"$2:$"&amp;$K$4&amp;"$50000"),$B3626&amp;"#"&amp;S$6,INDIRECT("ИсходныеДанные!$J$2:$J$50000")),0)</f>
        <v>0</v>
      </c>
      <c r="T3626" s="3">
        <f ca="1">IF($B3626&lt;&gt;"",SUMIF(INDIRECT("ИсходныеДанные!$"&amp;$K$4&amp;"$2:$"&amp;$K$4&amp;"$50000"),$B3626&amp;"#"&amp;T$6,INDIRECT("ИсходныеДанные!$J$2:$J$50000")),0)</f>
        <v>0</v>
      </c>
      <c r="U3626" s="3">
        <f ca="1">IF($B3626&lt;&gt;"",SUMIF(INDIRECT("ИсходныеДанные!$"&amp;$K$4&amp;"$2:$"&amp;$K$4&amp;"$50000"),$B3626&amp;"#"&amp;U$6,INDIRECT("ИсходныеДанные!$J$2:$J$50000")),0)</f>
        <v>0</v>
      </c>
      <c r="V3626" s="3">
        <f ca="1">IF($B3626&lt;&gt;"",SUMIF(INDIRECT("ИсходныеДанные!$"&amp;$K$4&amp;"$2:$"&amp;$K$4&amp;"$50000"),$B3626&amp;"#"&amp;V$6,INDIRECT("ИсходныеДанные!$J$2:$J$50000")),0)</f>
        <v>0</v>
      </c>
      <c r="W3626" s="16" t="e">
        <f ca="1">SUM(K3626:V3626)/Пофамильно!$R$1</f>
        <v>#DIV/0!</v>
      </c>
    </row>
    <row r="3627" spans="1:23" x14ac:dyDescent="0.25">
      <c r="A3627" s="10" t="str">
        <f t="shared" ca="1" si="58"/>
        <v>delete</v>
      </c>
      <c r="B3627" s="16" cm="1">
        <f t="array" aca="1" ref="B3627" ca="1">INDIRECT("УникальныеСписки!D"&amp;ROW()-$L$4)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14"/>
      <c r="G3627" s="81" t="str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84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84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84" t="str" cm="1">
        <f t="array" aca="1" ref="J3627" ca="1">_xlfn.XLOOKUP($B3627,INDIRECT(SUBSTITUTE("ИсходныеДанные!$где$2:$где$50000","где",$B$4)),INDIRECT(SUBSTITUTE("ИсходныеДанные!$что$2:$что$50000","что",J$4)),"",0,1)</f>
        <v/>
      </c>
      <c r="K3627" s="3">
        <f ca="1">IF($B3627&lt;&gt;"",SUMIF(INDIRECT("ИсходныеДанные!$"&amp;$K$4&amp;"$2:$"&amp;$K$4&amp;"$50000"),$B3627&amp;"#"&amp;K$6,INDIRECT("ИсходныеДанные!$J$2:$J$50000")),0)</f>
        <v>0</v>
      </c>
      <c r="L3627" s="3">
        <f ca="1">IF($B3627&lt;&gt;"",SUMIF(INDIRECT("ИсходныеДанные!$"&amp;$K$4&amp;"$2:$"&amp;$K$4&amp;"$50000"),$B3627&amp;"#"&amp;L$6,INDIRECT("ИсходныеДанные!$J$2:$J$50000")),0)</f>
        <v>0</v>
      </c>
      <c r="M3627" s="3">
        <f ca="1">IF($B3627&lt;&gt;"",SUMIF(INDIRECT("ИсходныеДанные!$"&amp;$K$4&amp;"$2:$"&amp;$K$4&amp;"$50000"),$B3627&amp;"#"&amp;M$6,INDIRECT("ИсходныеДанные!$J$2:$J$50000")),0)</f>
        <v>0</v>
      </c>
      <c r="N3627" s="3">
        <f ca="1">IF($B3627&lt;&gt;"",SUMIF(INDIRECT("ИсходныеДанные!$"&amp;$K$4&amp;"$2:$"&amp;$K$4&amp;"$50000"),$B3627&amp;"#"&amp;N$6,INDIRECT("ИсходныеДанные!$J$2:$J$50000")),0)</f>
        <v>0</v>
      </c>
      <c r="O3627" s="3">
        <f ca="1">IF($B3627&lt;&gt;"",SUMIF(INDIRECT("ИсходныеДанные!$"&amp;$K$4&amp;"$2:$"&amp;$K$4&amp;"$50000"),$B3627&amp;"#"&amp;O$6,INDIRECT("ИсходныеДанные!$J$2:$J$50000")),0)</f>
        <v>0</v>
      </c>
      <c r="P3627" s="3">
        <f ca="1">IF($B3627&lt;&gt;"",SUMIF(INDIRECT("ИсходныеДанные!$"&amp;$K$4&amp;"$2:$"&amp;$K$4&amp;"$50000"),$B3627&amp;"#"&amp;P$6,INDIRECT("ИсходныеДанные!$J$2:$J$50000")),0)</f>
        <v>0</v>
      </c>
      <c r="Q3627" s="3">
        <f ca="1">IF($B3627&lt;&gt;"",SUMIF(INDIRECT("ИсходныеДанные!$"&amp;$K$4&amp;"$2:$"&amp;$K$4&amp;"$50000"),$B3627&amp;"#"&amp;Q$6,INDIRECT("ИсходныеДанные!$J$2:$J$50000")),0)</f>
        <v>0</v>
      </c>
      <c r="R3627" s="3">
        <f ca="1">IF($B3627&lt;&gt;"",SUMIF(INDIRECT("ИсходныеДанные!$"&amp;$K$4&amp;"$2:$"&amp;$K$4&amp;"$50000"),$B3627&amp;"#"&amp;R$6,INDIRECT("ИсходныеДанные!$J$2:$J$50000")),0)</f>
        <v>0</v>
      </c>
      <c r="S3627" s="3">
        <f ca="1">IF($B3627&lt;&gt;"",SUMIF(INDIRECT("ИсходныеДанные!$"&amp;$K$4&amp;"$2:$"&amp;$K$4&amp;"$50000"),$B3627&amp;"#"&amp;S$6,INDIRECT("ИсходныеДанные!$J$2:$J$50000")),0)</f>
        <v>0</v>
      </c>
      <c r="T3627" s="3">
        <f ca="1">IF($B3627&lt;&gt;"",SUMIF(INDIRECT("ИсходныеДанные!$"&amp;$K$4&amp;"$2:$"&amp;$K$4&amp;"$50000"),$B3627&amp;"#"&amp;T$6,INDIRECT("ИсходныеДанные!$J$2:$J$50000")),0)</f>
        <v>0</v>
      </c>
      <c r="U3627" s="3">
        <f ca="1">IF($B3627&lt;&gt;"",SUMIF(INDIRECT("ИсходныеДанные!$"&amp;$K$4&amp;"$2:$"&amp;$K$4&amp;"$50000"),$B3627&amp;"#"&amp;U$6,INDIRECT("ИсходныеДанные!$J$2:$J$50000")),0)</f>
        <v>0</v>
      </c>
      <c r="V3627" s="3">
        <f ca="1">IF($B3627&lt;&gt;"",SUMIF(INDIRECT("ИсходныеДанные!$"&amp;$K$4&amp;"$2:$"&amp;$K$4&amp;"$50000"),$B3627&amp;"#"&amp;V$6,INDIRECT("ИсходныеДанные!$J$2:$J$50000")),0)</f>
        <v>0</v>
      </c>
      <c r="W3627" s="16" t="e">
        <f ca="1">SUM(K3627:V3627)/Пофамильно!$R$1</f>
        <v>#DIV/0!</v>
      </c>
    </row>
    <row r="3628" spans="1:23" x14ac:dyDescent="0.25">
      <c r="A3628" s="10" t="str">
        <f t="shared" ca="1" si="58"/>
        <v>delete</v>
      </c>
      <c r="B3628" s="16" cm="1">
        <f t="array" aca="1" ref="B3628" ca="1">INDIRECT("УникальныеСписки!D"&amp;ROW()-$L$4)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14"/>
      <c r="G3628" s="81" t="str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84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84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84" t="str" cm="1">
        <f t="array" aca="1" ref="J3628" ca="1">_xlfn.XLOOKUP($B3628,INDIRECT(SUBSTITUTE("ИсходныеДанные!$где$2:$где$50000","где",$B$4)),INDIRECT(SUBSTITUTE("ИсходныеДанные!$что$2:$что$50000","что",J$4)),"",0,1)</f>
        <v/>
      </c>
      <c r="K3628" s="3">
        <f ca="1">IF($B3628&lt;&gt;"",SUMIF(INDIRECT("ИсходныеДанные!$"&amp;$K$4&amp;"$2:$"&amp;$K$4&amp;"$50000"),$B3628&amp;"#"&amp;K$6,INDIRECT("ИсходныеДанные!$J$2:$J$50000")),0)</f>
        <v>0</v>
      </c>
      <c r="L3628" s="3">
        <f ca="1">IF($B3628&lt;&gt;"",SUMIF(INDIRECT("ИсходныеДанные!$"&amp;$K$4&amp;"$2:$"&amp;$K$4&amp;"$50000"),$B3628&amp;"#"&amp;L$6,INDIRECT("ИсходныеДанные!$J$2:$J$50000")),0)</f>
        <v>0</v>
      </c>
      <c r="M3628" s="3">
        <f ca="1">IF($B3628&lt;&gt;"",SUMIF(INDIRECT("ИсходныеДанные!$"&amp;$K$4&amp;"$2:$"&amp;$K$4&amp;"$50000"),$B3628&amp;"#"&amp;M$6,INDIRECT("ИсходныеДанные!$J$2:$J$50000")),0)</f>
        <v>0</v>
      </c>
      <c r="N3628" s="3">
        <f ca="1">IF($B3628&lt;&gt;"",SUMIF(INDIRECT("ИсходныеДанные!$"&amp;$K$4&amp;"$2:$"&amp;$K$4&amp;"$50000"),$B3628&amp;"#"&amp;N$6,INDIRECT("ИсходныеДанные!$J$2:$J$50000")),0)</f>
        <v>0</v>
      </c>
      <c r="O3628" s="3">
        <f ca="1">IF($B3628&lt;&gt;"",SUMIF(INDIRECT("ИсходныеДанные!$"&amp;$K$4&amp;"$2:$"&amp;$K$4&amp;"$50000"),$B3628&amp;"#"&amp;O$6,INDIRECT("ИсходныеДанные!$J$2:$J$50000")),0)</f>
        <v>0</v>
      </c>
      <c r="P3628" s="3">
        <f ca="1">IF($B3628&lt;&gt;"",SUMIF(INDIRECT("ИсходныеДанные!$"&amp;$K$4&amp;"$2:$"&amp;$K$4&amp;"$50000"),$B3628&amp;"#"&amp;P$6,INDIRECT("ИсходныеДанные!$J$2:$J$50000")),0)</f>
        <v>0</v>
      </c>
      <c r="Q3628" s="3">
        <f ca="1">IF($B3628&lt;&gt;"",SUMIF(INDIRECT("ИсходныеДанные!$"&amp;$K$4&amp;"$2:$"&amp;$K$4&amp;"$50000"),$B3628&amp;"#"&amp;Q$6,INDIRECT("ИсходныеДанные!$J$2:$J$50000")),0)</f>
        <v>0</v>
      </c>
      <c r="R3628" s="3">
        <f ca="1">IF($B3628&lt;&gt;"",SUMIF(INDIRECT("ИсходныеДанные!$"&amp;$K$4&amp;"$2:$"&amp;$K$4&amp;"$50000"),$B3628&amp;"#"&amp;R$6,INDIRECT("ИсходныеДанные!$J$2:$J$50000")),0)</f>
        <v>0</v>
      </c>
      <c r="S3628" s="3">
        <f ca="1">IF($B3628&lt;&gt;"",SUMIF(INDIRECT("ИсходныеДанные!$"&amp;$K$4&amp;"$2:$"&amp;$K$4&amp;"$50000"),$B3628&amp;"#"&amp;S$6,INDIRECT("ИсходныеДанные!$J$2:$J$50000")),0)</f>
        <v>0</v>
      </c>
      <c r="T3628" s="3">
        <f ca="1">IF($B3628&lt;&gt;"",SUMIF(INDIRECT("ИсходныеДанные!$"&amp;$K$4&amp;"$2:$"&amp;$K$4&amp;"$50000"),$B3628&amp;"#"&amp;T$6,INDIRECT("ИсходныеДанные!$J$2:$J$50000")),0)</f>
        <v>0</v>
      </c>
      <c r="U3628" s="3">
        <f ca="1">IF($B3628&lt;&gt;"",SUMIF(INDIRECT("ИсходныеДанные!$"&amp;$K$4&amp;"$2:$"&amp;$K$4&amp;"$50000"),$B3628&amp;"#"&amp;U$6,INDIRECT("ИсходныеДанные!$J$2:$J$50000")),0)</f>
        <v>0</v>
      </c>
      <c r="V3628" s="3">
        <f ca="1">IF($B3628&lt;&gt;"",SUMIF(INDIRECT("ИсходныеДанные!$"&amp;$K$4&amp;"$2:$"&amp;$K$4&amp;"$50000"),$B3628&amp;"#"&amp;V$6,INDIRECT("ИсходныеДанные!$J$2:$J$50000")),0)</f>
        <v>0</v>
      </c>
      <c r="W3628" s="16" t="e">
        <f ca="1">SUM(K3628:V3628)/Пофамильно!$R$1</f>
        <v>#DIV/0!</v>
      </c>
    </row>
    <row r="3629" spans="1:23" x14ac:dyDescent="0.25">
      <c r="A3629" s="10" t="str">
        <f t="shared" ca="1" si="58"/>
        <v>delete</v>
      </c>
      <c r="B3629" s="16" cm="1">
        <f t="array" aca="1" ref="B3629" ca="1">INDIRECT("УникальныеСписки!D"&amp;ROW()-$L$4)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14"/>
      <c r="G3629" s="81" t="str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84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84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84" t="str" cm="1">
        <f t="array" aca="1" ref="J3629" ca="1">_xlfn.XLOOKUP($B3629,INDIRECT(SUBSTITUTE("ИсходныеДанные!$где$2:$где$50000","где",$B$4)),INDIRECT(SUBSTITUTE("ИсходныеДанные!$что$2:$что$50000","что",J$4)),"",0,1)</f>
        <v/>
      </c>
      <c r="K3629" s="3">
        <f ca="1">IF($B3629&lt;&gt;"",SUMIF(INDIRECT("ИсходныеДанные!$"&amp;$K$4&amp;"$2:$"&amp;$K$4&amp;"$50000"),$B3629&amp;"#"&amp;K$6,INDIRECT("ИсходныеДанные!$J$2:$J$50000")),0)</f>
        <v>0</v>
      </c>
      <c r="L3629" s="3">
        <f ca="1">IF($B3629&lt;&gt;"",SUMIF(INDIRECT("ИсходныеДанные!$"&amp;$K$4&amp;"$2:$"&amp;$K$4&amp;"$50000"),$B3629&amp;"#"&amp;L$6,INDIRECT("ИсходныеДанные!$J$2:$J$50000")),0)</f>
        <v>0</v>
      </c>
      <c r="M3629" s="3">
        <f ca="1">IF($B3629&lt;&gt;"",SUMIF(INDIRECT("ИсходныеДанные!$"&amp;$K$4&amp;"$2:$"&amp;$K$4&amp;"$50000"),$B3629&amp;"#"&amp;M$6,INDIRECT("ИсходныеДанные!$J$2:$J$50000")),0)</f>
        <v>0</v>
      </c>
      <c r="N3629" s="3">
        <f ca="1">IF($B3629&lt;&gt;"",SUMIF(INDIRECT("ИсходныеДанные!$"&amp;$K$4&amp;"$2:$"&amp;$K$4&amp;"$50000"),$B3629&amp;"#"&amp;N$6,INDIRECT("ИсходныеДанные!$J$2:$J$50000")),0)</f>
        <v>0</v>
      </c>
      <c r="O3629" s="3">
        <f ca="1">IF($B3629&lt;&gt;"",SUMIF(INDIRECT("ИсходныеДанные!$"&amp;$K$4&amp;"$2:$"&amp;$K$4&amp;"$50000"),$B3629&amp;"#"&amp;O$6,INDIRECT("ИсходныеДанные!$J$2:$J$50000")),0)</f>
        <v>0</v>
      </c>
      <c r="P3629" s="3">
        <f ca="1">IF($B3629&lt;&gt;"",SUMIF(INDIRECT("ИсходныеДанные!$"&amp;$K$4&amp;"$2:$"&amp;$K$4&amp;"$50000"),$B3629&amp;"#"&amp;P$6,INDIRECT("ИсходныеДанные!$J$2:$J$50000")),0)</f>
        <v>0</v>
      </c>
      <c r="Q3629" s="3">
        <f ca="1">IF($B3629&lt;&gt;"",SUMIF(INDIRECT("ИсходныеДанные!$"&amp;$K$4&amp;"$2:$"&amp;$K$4&amp;"$50000"),$B3629&amp;"#"&amp;Q$6,INDIRECT("ИсходныеДанные!$J$2:$J$50000")),0)</f>
        <v>0</v>
      </c>
      <c r="R3629" s="3">
        <f ca="1">IF($B3629&lt;&gt;"",SUMIF(INDIRECT("ИсходныеДанные!$"&amp;$K$4&amp;"$2:$"&amp;$K$4&amp;"$50000"),$B3629&amp;"#"&amp;R$6,INDIRECT("ИсходныеДанные!$J$2:$J$50000")),0)</f>
        <v>0</v>
      </c>
      <c r="S3629" s="3">
        <f ca="1">IF($B3629&lt;&gt;"",SUMIF(INDIRECT("ИсходныеДанные!$"&amp;$K$4&amp;"$2:$"&amp;$K$4&amp;"$50000"),$B3629&amp;"#"&amp;S$6,INDIRECT("ИсходныеДанные!$J$2:$J$50000")),0)</f>
        <v>0</v>
      </c>
      <c r="T3629" s="3">
        <f ca="1">IF($B3629&lt;&gt;"",SUMIF(INDIRECT("ИсходныеДанные!$"&amp;$K$4&amp;"$2:$"&amp;$K$4&amp;"$50000"),$B3629&amp;"#"&amp;T$6,INDIRECT("ИсходныеДанные!$J$2:$J$50000")),0)</f>
        <v>0</v>
      </c>
      <c r="U3629" s="3">
        <f ca="1">IF($B3629&lt;&gt;"",SUMIF(INDIRECT("ИсходныеДанные!$"&amp;$K$4&amp;"$2:$"&amp;$K$4&amp;"$50000"),$B3629&amp;"#"&amp;U$6,INDIRECT("ИсходныеДанные!$J$2:$J$50000")),0)</f>
        <v>0</v>
      </c>
      <c r="V3629" s="3">
        <f ca="1">IF($B3629&lt;&gt;"",SUMIF(INDIRECT("ИсходныеДанные!$"&amp;$K$4&amp;"$2:$"&amp;$K$4&amp;"$50000"),$B3629&amp;"#"&amp;V$6,INDIRECT("ИсходныеДанные!$J$2:$J$50000")),0)</f>
        <v>0</v>
      </c>
      <c r="W3629" s="16" t="e">
        <f ca="1">SUM(K3629:V3629)/Пофамильно!$R$1</f>
        <v>#DIV/0!</v>
      </c>
    </row>
    <row r="3630" spans="1:23" x14ac:dyDescent="0.25">
      <c r="A3630" s="10" t="str">
        <f t="shared" ca="1" si="58"/>
        <v>delete</v>
      </c>
      <c r="B3630" s="16" cm="1">
        <f t="array" aca="1" ref="B3630" ca="1">INDIRECT("УникальныеСписки!D"&amp;ROW()-$L$4)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14"/>
      <c r="G3630" s="81" t="str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84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84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84" t="str" cm="1">
        <f t="array" aca="1" ref="J3630" ca="1">_xlfn.XLOOKUP($B3630,INDIRECT(SUBSTITUTE("ИсходныеДанные!$где$2:$где$50000","где",$B$4)),INDIRECT(SUBSTITUTE("ИсходныеДанные!$что$2:$что$50000","что",J$4)),"",0,1)</f>
        <v/>
      </c>
      <c r="K3630" s="3">
        <f ca="1">IF($B3630&lt;&gt;"",SUMIF(INDIRECT("ИсходныеДанные!$"&amp;$K$4&amp;"$2:$"&amp;$K$4&amp;"$50000"),$B3630&amp;"#"&amp;K$6,INDIRECT("ИсходныеДанные!$J$2:$J$50000")),0)</f>
        <v>0</v>
      </c>
      <c r="L3630" s="3">
        <f ca="1">IF($B3630&lt;&gt;"",SUMIF(INDIRECT("ИсходныеДанные!$"&amp;$K$4&amp;"$2:$"&amp;$K$4&amp;"$50000"),$B3630&amp;"#"&amp;L$6,INDIRECT("ИсходныеДанные!$J$2:$J$50000")),0)</f>
        <v>0</v>
      </c>
      <c r="M3630" s="3">
        <f ca="1">IF($B3630&lt;&gt;"",SUMIF(INDIRECT("ИсходныеДанные!$"&amp;$K$4&amp;"$2:$"&amp;$K$4&amp;"$50000"),$B3630&amp;"#"&amp;M$6,INDIRECT("ИсходныеДанные!$J$2:$J$50000")),0)</f>
        <v>0</v>
      </c>
      <c r="N3630" s="3">
        <f ca="1">IF($B3630&lt;&gt;"",SUMIF(INDIRECT("ИсходныеДанные!$"&amp;$K$4&amp;"$2:$"&amp;$K$4&amp;"$50000"),$B3630&amp;"#"&amp;N$6,INDIRECT("ИсходныеДанные!$J$2:$J$50000")),0)</f>
        <v>0</v>
      </c>
      <c r="O3630" s="3">
        <f ca="1">IF($B3630&lt;&gt;"",SUMIF(INDIRECT("ИсходныеДанные!$"&amp;$K$4&amp;"$2:$"&amp;$K$4&amp;"$50000"),$B3630&amp;"#"&amp;O$6,INDIRECT("ИсходныеДанные!$J$2:$J$50000")),0)</f>
        <v>0</v>
      </c>
      <c r="P3630" s="3">
        <f ca="1">IF($B3630&lt;&gt;"",SUMIF(INDIRECT("ИсходныеДанные!$"&amp;$K$4&amp;"$2:$"&amp;$K$4&amp;"$50000"),$B3630&amp;"#"&amp;P$6,INDIRECT("ИсходныеДанные!$J$2:$J$50000")),0)</f>
        <v>0</v>
      </c>
      <c r="Q3630" s="3">
        <f ca="1">IF($B3630&lt;&gt;"",SUMIF(INDIRECT("ИсходныеДанные!$"&amp;$K$4&amp;"$2:$"&amp;$K$4&amp;"$50000"),$B3630&amp;"#"&amp;Q$6,INDIRECT("ИсходныеДанные!$J$2:$J$50000")),0)</f>
        <v>0</v>
      </c>
      <c r="R3630" s="3">
        <f ca="1">IF($B3630&lt;&gt;"",SUMIF(INDIRECT("ИсходныеДанные!$"&amp;$K$4&amp;"$2:$"&amp;$K$4&amp;"$50000"),$B3630&amp;"#"&amp;R$6,INDIRECT("ИсходныеДанные!$J$2:$J$50000")),0)</f>
        <v>0</v>
      </c>
      <c r="S3630" s="3">
        <f ca="1">IF($B3630&lt;&gt;"",SUMIF(INDIRECT("ИсходныеДанные!$"&amp;$K$4&amp;"$2:$"&amp;$K$4&amp;"$50000"),$B3630&amp;"#"&amp;S$6,INDIRECT("ИсходныеДанные!$J$2:$J$50000")),0)</f>
        <v>0</v>
      </c>
      <c r="T3630" s="3">
        <f ca="1">IF($B3630&lt;&gt;"",SUMIF(INDIRECT("ИсходныеДанные!$"&amp;$K$4&amp;"$2:$"&amp;$K$4&amp;"$50000"),$B3630&amp;"#"&amp;T$6,INDIRECT("ИсходныеДанные!$J$2:$J$50000")),0)</f>
        <v>0</v>
      </c>
      <c r="U3630" s="3">
        <f ca="1">IF($B3630&lt;&gt;"",SUMIF(INDIRECT("ИсходныеДанные!$"&amp;$K$4&amp;"$2:$"&amp;$K$4&amp;"$50000"),$B3630&amp;"#"&amp;U$6,INDIRECT("ИсходныеДанные!$J$2:$J$50000")),0)</f>
        <v>0</v>
      </c>
      <c r="V3630" s="3">
        <f ca="1">IF($B3630&lt;&gt;"",SUMIF(INDIRECT("ИсходныеДанные!$"&amp;$K$4&amp;"$2:$"&amp;$K$4&amp;"$50000"),$B3630&amp;"#"&amp;V$6,INDIRECT("ИсходныеДанные!$J$2:$J$50000")),0)</f>
        <v>0</v>
      </c>
      <c r="W3630" s="16" t="e">
        <f ca="1">SUM(K3630:V3630)/Пофамильно!$R$1</f>
        <v>#DIV/0!</v>
      </c>
    </row>
    <row r="3631" spans="1:23" x14ac:dyDescent="0.25">
      <c r="A3631" s="10" t="str">
        <f t="shared" ca="1" si="58"/>
        <v>delete</v>
      </c>
      <c r="B3631" s="16" cm="1">
        <f t="array" aca="1" ref="B3631" ca="1">INDIRECT("УникальныеСписки!D"&amp;ROW()-$L$4)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14"/>
      <c r="G3631" s="81" t="str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84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84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84" t="str" cm="1">
        <f t="array" aca="1" ref="J3631" ca="1">_xlfn.XLOOKUP($B3631,INDIRECT(SUBSTITUTE("ИсходныеДанные!$где$2:$где$50000","где",$B$4)),INDIRECT(SUBSTITUTE("ИсходныеДанные!$что$2:$что$50000","что",J$4)),"",0,1)</f>
        <v/>
      </c>
      <c r="K3631" s="3">
        <f ca="1">IF($B3631&lt;&gt;"",SUMIF(INDIRECT("ИсходныеДанные!$"&amp;$K$4&amp;"$2:$"&amp;$K$4&amp;"$50000"),$B3631&amp;"#"&amp;K$6,INDIRECT("ИсходныеДанные!$J$2:$J$50000")),0)</f>
        <v>0</v>
      </c>
      <c r="L3631" s="3">
        <f ca="1">IF($B3631&lt;&gt;"",SUMIF(INDIRECT("ИсходныеДанные!$"&amp;$K$4&amp;"$2:$"&amp;$K$4&amp;"$50000"),$B3631&amp;"#"&amp;L$6,INDIRECT("ИсходныеДанные!$J$2:$J$50000")),0)</f>
        <v>0</v>
      </c>
      <c r="M3631" s="3">
        <f ca="1">IF($B3631&lt;&gt;"",SUMIF(INDIRECT("ИсходныеДанные!$"&amp;$K$4&amp;"$2:$"&amp;$K$4&amp;"$50000"),$B3631&amp;"#"&amp;M$6,INDIRECT("ИсходныеДанные!$J$2:$J$50000")),0)</f>
        <v>0</v>
      </c>
      <c r="N3631" s="3">
        <f ca="1">IF($B3631&lt;&gt;"",SUMIF(INDIRECT("ИсходныеДанные!$"&amp;$K$4&amp;"$2:$"&amp;$K$4&amp;"$50000"),$B3631&amp;"#"&amp;N$6,INDIRECT("ИсходныеДанные!$J$2:$J$50000")),0)</f>
        <v>0</v>
      </c>
      <c r="O3631" s="3">
        <f ca="1">IF($B3631&lt;&gt;"",SUMIF(INDIRECT("ИсходныеДанные!$"&amp;$K$4&amp;"$2:$"&amp;$K$4&amp;"$50000"),$B3631&amp;"#"&amp;O$6,INDIRECT("ИсходныеДанные!$J$2:$J$50000")),0)</f>
        <v>0</v>
      </c>
      <c r="P3631" s="3">
        <f ca="1">IF($B3631&lt;&gt;"",SUMIF(INDIRECT("ИсходныеДанные!$"&amp;$K$4&amp;"$2:$"&amp;$K$4&amp;"$50000"),$B3631&amp;"#"&amp;P$6,INDIRECT("ИсходныеДанные!$J$2:$J$50000")),0)</f>
        <v>0</v>
      </c>
      <c r="Q3631" s="3">
        <f ca="1">IF($B3631&lt;&gt;"",SUMIF(INDIRECT("ИсходныеДанные!$"&amp;$K$4&amp;"$2:$"&amp;$K$4&amp;"$50000"),$B3631&amp;"#"&amp;Q$6,INDIRECT("ИсходныеДанные!$J$2:$J$50000")),0)</f>
        <v>0</v>
      </c>
      <c r="R3631" s="3">
        <f ca="1">IF($B3631&lt;&gt;"",SUMIF(INDIRECT("ИсходныеДанные!$"&amp;$K$4&amp;"$2:$"&amp;$K$4&amp;"$50000"),$B3631&amp;"#"&amp;R$6,INDIRECT("ИсходныеДанные!$J$2:$J$50000")),0)</f>
        <v>0</v>
      </c>
      <c r="S3631" s="3">
        <f ca="1">IF($B3631&lt;&gt;"",SUMIF(INDIRECT("ИсходныеДанные!$"&amp;$K$4&amp;"$2:$"&amp;$K$4&amp;"$50000"),$B3631&amp;"#"&amp;S$6,INDIRECT("ИсходныеДанные!$J$2:$J$50000")),0)</f>
        <v>0</v>
      </c>
      <c r="T3631" s="3">
        <f ca="1">IF($B3631&lt;&gt;"",SUMIF(INDIRECT("ИсходныеДанные!$"&amp;$K$4&amp;"$2:$"&amp;$K$4&amp;"$50000"),$B3631&amp;"#"&amp;T$6,INDIRECT("ИсходныеДанные!$J$2:$J$50000")),0)</f>
        <v>0</v>
      </c>
      <c r="U3631" s="3">
        <f ca="1">IF($B3631&lt;&gt;"",SUMIF(INDIRECT("ИсходныеДанные!$"&amp;$K$4&amp;"$2:$"&amp;$K$4&amp;"$50000"),$B3631&amp;"#"&amp;U$6,INDIRECT("ИсходныеДанные!$J$2:$J$50000")),0)</f>
        <v>0</v>
      </c>
      <c r="V3631" s="3">
        <f ca="1">IF($B3631&lt;&gt;"",SUMIF(INDIRECT("ИсходныеДанные!$"&amp;$K$4&amp;"$2:$"&amp;$K$4&amp;"$50000"),$B3631&amp;"#"&amp;V$6,INDIRECT("ИсходныеДанные!$J$2:$J$50000")),0)</f>
        <v>0</v>
      </c>
      <c r="W3631" s="16" t="e">
        <f ca="1">SUM(K3631:V3631)/Пофамильно!$R$1</f>
        <v>#DIV/0!</v>
      </c>
    </row>
    <row r="3632" spans="1:23" x14ac:dyDescent="0.25">
      <c r="A3632" s="10" t="str">
        <f t="shared" ca="1" si="58"/>
        <v>delete</v>
      </c>
      <c r="B3632" s="16" cm="1">
        <f t="array" aca="1" ref="B3632" ca="1">INDIRECT("УникальныеСписки!D"&amp;ROW()-$L$4)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14"/>
      <c r="G3632" s="81" t="str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84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84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84" t="str" cm="1">
        <f t="array" aca="1" ref="J3632" ca="1">_xlfn.XLOOKUP($B3632,INDIRECT(SUBSTITUTE("ИсходныеДанные!$где$2:$где$50000","где",$B$4)),INDIRECT(SUBSTITUTE("ИсходныеДанные!$что$2:$что$50000","что",J$4)),"",0,1)</f>
        <v/>
      </c>
      <c r="K3632" s="3">
        <f ca="1">IF($B3632&lt;&gt;"",SUMIF(INDIRECT("ИсходныеДанные!$"&amp;$K$4&amp;"$2:$"&amp;$K$4&amp;"$50000"),$B3632&amp;"#"&amp;K$6,INDIRECT("ИсходныеДанные!$J$2:$J$50000")),0)</f>
        <v>0</v>
      </c>
      <c r="L3632" s="3">
        <f ca="1">IF($B3632&lt;&gt;"",SUMIF(INDIRECT("ИсходныеДанные!$"&amp;$K$4&amp;"$2:$"&amp;$K$4&amp;"$50000"),$B3632&amp;"#"&amp;L$6,INDIRECT("ИсходныеДанные!$J$2:$J$50000")),0)</f>
        <v>0</v>
      </c>
      <c r="M3632" s="3">
        <f ca="1">IF($B3632&lt;&gt;"",SUMIF(INDIRECT("ИсходныеДанные!$"&amp;$K$4&amp;"$2:$"&amp;$K$4&amp;"$50000"),$B3632&amp;"#"&amp;M$6,INDIRECT("ИсходныеДанные!$J$2:$J$50000")),0)</f>
        <v>0</v>
      </c>
      <c r="N3632" s="3">
        <f ca="1">IF($B3632&lt;&gt;"",SUMIF(INDIRECT("ИсходныеДанные!$"&amp;$K$4&amp;"$2:$"&amp;$K$4&amp;"$50000"),$B3632&amp;"#"&amp;N$6,INDIRECT("ИсходныеДанные!$J$2:$J$50000")),0)</f>
        <v>0</v>
      </c>
      <c r="O3632" s="3">
        <f ca="1">IF($B3632&lt;&gt;"",SUMIF(INDIRECT("ИсходныеДанные!$"&amp;$K$4&amp;"$2:$"&amp;$K$4&amp;"$50000"),$B3632&amp;"#"&amp;O$6,INDIRECT("ИсходныеДанные!$J$2:$J$50000")),0)</f>
        <v>0</v>
      </c>
      <c r="P3632" s="3">
        <f ca="1">IF($B3632&lt;&gt;"",SUMIF(INDIRECT("ИсходныеДанные!$"&amp;$K$4&amp;"$2:$"&amp;$K$4&amp;"$50000"),$B3632&amp;"#"&amp;P$6,INDIRECT("ИсходныеДанные!$J$2:$J$50000")),0)</f>
        <v>0</v>
      </c>
      <c r="Q3632" s="3">
        <f ca="1">IF($B3632&lt;&gt;"",SUMIF(INDIRECT("ИсходныеДанные!$"&amp;$K$4&amp;"$2:$"&amp;$K$4&amp;"$50000"),$B3632&amp;"#"&amp;Q$6,INDIRECT("ИсходныеДанные!$J$2:$J$50000")),0)</f>
        <v>0</v>
      </c>
      <c r="R3632" s="3">
        <f ca="1">IF($B3632&lt;&gt;"",SUMIF(INDIRECT("ИсходныеДанные!$"&amp;$K$4&amp;"$2:$"&amp;$K$4&amp;"$50000"),$B3632&amp;"#"&amp;R$6,INDIRECT("ИсходныеДанные!$J$2:$J$50000")),0)</f>
        <v>0</v>
      </c>
      <c r="S3632" s="3">
        <f ca="1">IF($B3632&lt;&gt;"",SUMIF(INDIRECT("ИсходныеДанные!$"&amp;$K$4&amp;"$2:$"&amp;$K$4&amp;"$50000"),$B3632&amp;"#"&amp;S$6,INDIRECT("ИсходныеДанные!$J$2:$J$50000")),0)</f>
        <v>0</v>
      </c>
      <c r="T3632" s="3">
        <f ca="1">IF($B3632&lt;&gt;"",SUMIF(INDIRECT("ИсходныеДанные!$"&amp;$K$4&amp;"$2:$"&amp;$K$4&amp;"$50000"),$B3632&amp;"#"&amp;T$6,INDIRECT("ИсходныеДанные!$J$2:$J$50000")),0)</f>
        <v>0</v>
      </c>
      <c r="U3632" s="3">
        <f ca="1">IF($B3632&lt;&gt;"",SUMIF(INDIRECT("ИсходныеДанные!$"&amp;$K$4&amp;"$2:$"&amp;$K$4&amp;"$50000"),$B3632&amp;"#"&amp;U$6,INDIRECT("ИсходныеДанные!$J$2:$J$50000")),0)</f>
        <v>0</v>
      </c>
      <c r="V3632" s="3">
        <f ca="1">IF($B3632&lt;&gt;"",SUMIF(INDIRECT("ИсходныеДанные!$"&amp;$K$4&amp;"$2:$"&amp;$K$4&amp;"$50000"),$B3632&amp;"#"&amp;V$6,INDIRECT("ИсходныеДанные!$J$2:$J$50000")),0)</f>
        <v>0</v>
      </c>
      <c r="W3632" s="16" t="e">
        <f ca="1">SUM(K3632:V3632)/Пофамильно!$R$1</f>
        <v>#DIV/0!</v>
      </c>
    </row>
    <row r="3633" spans="1:23" x14ac:dyDescent="0.25">
      <c r="A3633" s="10" t="str">
        <f t="shared" ca="1" si="58"/>
        <v>delete</v>
      </c>
      <c r="B3633" s="16" cm="1">
        <f t="array" aca="1" ref="B3633" ca="1">INDIRECT("УникальныеСписки!D"&amp;ROW()-$L$4)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14"/>
      <c r="G3633" s="81" t="str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84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84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84" t="str" cm="1">
        <f t="array" aca="1" ref="J3633" ca="1">_xlfn.XLOOKUP($B3633,INDIRECT(SUBSTITUTE("ИсходныеДанные!$где$2:$где$50000","где",$B$4)),INDIRECT(SUBSTITUTE("ИсходныеДанные!$что$2:$что$50000","что",J$4)),"",0,1)</f>
        <v/>
      </c>
      <c r="K3633" s="3">
        <f ca="1">IF($B3633&lt;&gt;"",SUMIF(INDIRECT("ИсходныеДанные!$"&amp;$K$4&amp;"$2:$"&amp;$K$4&amp;"$50000"),$B3633&amp;"#"&amp;K$6,INDIRECT("ИсходныеДанные!$J$2:$J$50000")),0)</f>
        <v>0</v>
      </c>
      <c r="L3633" s="3">
        <f ca="1">IF($B3633&lt;&gt;"",SUMIF(INDIRECT("ИсходныеДанные!$"&amp;$K$4&amp;"$2:$"&amp;$K$4&amp;"$50000"),$B3633&amp;"#"&amp;L$6,INDIRECT("ИсходныеДанные!$J$2:$J$50000")),0)</f>
        <v>0</v>
      </c>
      <c r="M3633" s="3">
        <f ca="1">IF($B3633&lt;&gt;"",SUMIF(INDIRECT("ИсходныеДанные!$"&amp;$K$4&amp;"$2:$"&amp;$K$4&amp;"$50000"),$B3633&amp;"#"&amp;M$6,INDIRECT("ИсходныеДанные!$J$2:$J$50000")),0)</f>
        <v>0</v>
      </c>
      <c r="N3633" s="3">
        <f ca="1">IF($B3633&lt;&gt;"",SUMIF(INDIRECT("ИсходныеДанные!$"&amp;$K$4&amp;"$2:$"&amp;$K$4&amp;"$50000"),$B3633&amp;"#"&amp;N$6,INDIRECT("ИсходныеДанные!$J$2:$J$50000")),0)</f>
        <v>0</v>
      </c>
      <c r="O3633" s="3">
        <f ca="1">IF($B3633&lt;&gt;"",SUMIF(INDIRECT("ИсходныеДанные!$"&amp;$K$4&amp;"$2:$"&amp;$K$4&amp;"$50000"),$B3633&amp;"#"&amp;O$6,INDIRECT("ИсходныеДанные!$J$2:$J$50000")),0)</f>
        <v>0</v>
      </c>
      <c r="P3633" s="3">
        <f ca="1">IF($B3633&lt;&gt;"",SUMIF(INDIRECT("ИсходныеДанные!$"&amp;$K$4&amp;"$2:$"&amp;$K$4&amp;"$50000"),$B3633&amp;"#"&amp;P$6,INDIRECT("ИсходныеДанные!$J$2:$J$50000")),0)</f>
        <v>0</v>
      </c>
      <c r="Q3633" s="3">
        <f ca="1">IF($B3633&lt;&gt;"",SUMIF(INDIRECT("ИсходныеДанные!$"&amp;$K$4&amp;"$2:$"&amp;$K$4&amp;"$50000"),$B3633&amp;"#"&amp;Q$6,INDIRECT("ИсходныеДанные!$J$2:$J$50000")),0)</f>
        <v>0</v>
      </c>
      <c r="R3633" s="3">
        <f ca="1">IF($B3633&lt;&gt;"",SUMIF(INDIRECT("ИсходныеДанные!$"&amp;$K$4&amp;"$2:$"&amp;$K$4&amp;"$50000"),$B3633&amp;"#"&amp;R$6,INDIRECT("ИсходныеДанные!$J$2:$J$50000")),0)</f>
        <v>0</v>
      </c>
      <c r="S3633" s="3">
        <f ca="1">IF($B3633&lt;&gt;"",SUMIF(INDIRECT("ИсходныеДанные!$"&amp;$K$4&amp;"$2:$"&amp;$K$4&amp;"$50000"),$B3633&amp;"#"&amp;S$6,INDIRECT("ИсходныеДанные!$J$2:$J$50000")),0)</f>
        <v>0</v>
      </c>
      <c r="T3633" s="3">
        <f ca="1">IF($B3633&lt;&gt;"",SUMIF(INDIRECT("ИсходныеДанные!$"&amp;$K$4&amp;"$2:$"&amp;$K$4&amp;"$50000"),$B3633&amp;"#"&amp;T$6,INDIRECT("ИсходныеДанные!$J$2:$J$50000")),0)</f>
        <v>0</v>
      </c>
      <c r="U3633" s="3">
        <f ca="1">IF($B3633&lt;&gt;"",SUMIF(INDIRECT("ИсходныеДанные!$"&amp;$K$4&amp;"$2:$"&amp;$K$4&amp;"$50000"),$B3633&amp;"#"&amp;U$6,INDIRECT("ИсходныеДанные!$J$2:$J$50000")),0)</f>
        <v>0</v>
      </c>
      <c r="V3633" s="3">
        <f ca="1">IF($B3633&lt;&gt;"",SUMIF(INDIRECT("ИсходныеДанные!$"&amp;$K$4&amp;"$2:$"&amp;$K$4&amp;"$50000"),$B3633&amp;"#"&amp;V$6,INDIRECT("ИсходныеДанные!$J$2:$J$50000")),0)</f>
        <v>0</v>
      </c>
      <c r="W3633" s="16" t="e">
        <f ca="1">SUM(K3633:V3633)/Пофамильно!$R$1</f>
        <v>#DIV/0!</v>
      </c>
    </row>
    <row r="3634" spans="1:23" x14ac:dyDescent="0.25">
      <c r="A3634" s="10" t="str">
        <f t="shared" ca="1" si="58"/>
        <v>delete</v>
      </c>
      <c r="B3634" s="16" cm="1">
        <f t="array" aca="1" ref="B3634" ca="1">INDIRECT("УникальныеСписки!D"&amp;ROW()-$L$4)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14"/>
      <c r="G3634" s="81" t="str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84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84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84" t="str" cm="1">
        <f t="array" aca="1" ref="J3634" ca="1">_xlfn.XLOOKUP($B3634,INDIRECT(SUBSTITUTE("ИсходныеДанные!$где$2:$где$50000","где",$B$4)),INDIRECT(SUBSTITUTE("ИсходныеДанные!$что$2:$что$50000","что",J$4)),"",0,1)</f>
        <v/>
      </c>
      <c r="K3634" s="3">
        <f ca="1">IF($B3634&lt;&gt;"",SUMIF(INDIRECT("ИсходныеДанные!$"&amp;$K$4&amp;"$2:$"&amp;$K$4&amp;"$50000"),$B3634&amp;"#"&amp;K$6,INDIRECT("ИсходныеДанные!$J$2:$J$50000")),0)</f>
        <v>0</v>
      </c>
      <c r="L3634" s="3">
        <f ca="1">IF($B3634&lt;&gt;"",SUMIF(INDIRECT("ИсходныеДанные!$"&amp;$K$4&amp;"$2:$"&amp;$K$4&amp;"$50000"),$B3634&amp;"#"&amp;L$6,INDIRECT("ИсходныеДанные!$J$2:$J$50000")),0)</f>
        <v>0</v>
      </c>
      <c r="M3634" s="3">
        <f ca="1">IF($B3634&lt;&gt;"",SUMIF(INDIRECT("ИсходныеДанные!$"&amp;$K$4&amp;"$2:$"&amp;$K$4&amp;"$50000"),$B3634&amp;"#"&amp;M$6,INDIRECT("ИсходныеДанные!$J$2:$J$50000")),0)</f>
        <v>0</v>
      </c>
      <c r="N3634" s="3">
        <f ca="1">IF($B3634&lt;&gt;"",SUMIF(INDIRECT("ИсходныеДанные!$"&amp;$K$4&amp;"$2:$"&amp;$K$4&amp;"$50000"),$B3634&amp;"#"&amp;N$6,INDIRECT("ИсходныеДанные!$J$2:$J$50000")),0)</f>
        <v>0</v>
      </c>
      <c r="O3634" s="3">
        <f ca="1">IF($B3634&lt;&gt;"",SUMIF(INDIRECT("ИсходныеДанные!$"&amp;$K$4&amp;"$2:$"&amp;$K$4&amp;"$50000"),$B3634&amp;"#"&amp;O$6,INDIRECT("ИсходныеДанные!$J$2:$J$50000")),0)</f>
        <v>0</v>
      </c>
      <c r="P3634" s="3">
        <f ca="1">IF($B3634&lt;&gt;"",SUMIF(INDIRECT("ИсходныеДанные!$"&amp;$K$4&amp;"$2:$"&amp;$K$4&amp;"$50000"),$B3634&amp;"#"&amp;P$6,INDIRECT("ИсходныеДанные!$J$2:$J$50000")),0)</f>
        <v>0</v>
      </c>
      <c r="Q3634" s="3">
        <f ca="1">IF($B3634&lt;&gt;"",SUMIF(INDIRECT("ИсходныеДанные!$"&amp;$K$4&amp;"$2:$"&amp;$K$4&amp;"$50000"),$B3634&amp;"#"&amp;Q$6,INDIRECT("ИсходныеДанные!$J$2:$J$50000")),0)</f>
        <v>0</v>
      </c>
      <c r="R3634" s="3">
        <f ca="1">IF($B3634&lt;&gt;"",SUMIF(INDIRECT("ИсходныеДанные!$"&amp;$K$4&amp;"$2:$"&amp;$K$4&amp;"$50000"),$B3634&amp;"#"&amp;R$6,INDIRECT("ИсходныеДанные!$J$2:$J$50000")),0)</f>
        <v>0</v>
      </c>
      <c r="S3634" s="3">
        <f ca="1">IF($B3634&lt;&gt;"",SUMIF(INDIRECT("ИсходныеДанные!$"&amp;$K$4&amp;"$2:$"&amp;$K$4&amp;"$50000"),$B3634&amp;"#"&amp;S$6,INDIRECT("ИсходныеДанные!$J$2:$J$50000")),0)</f>
        <v>0</v>
      </c>
      <c r="T3634" s="3">
        <f ca="1">IF($B3634&lt;&gt;"",SUMIF(INDIRECT("ИсходныеДанные!$"&amp;$K$4&amp;"$2:$"&amp;$K$4&amp;"$50000"),$B3634&amp;"#"&amp;T$6,INDIRECT("ИсходныеДанные!$J$2:$J$50000")),0)</f>
        <v>0</v>
      </c>
      <c r="U3634" s="3">
        <f ca="1">IF($B3634&lt;&gt;"",SUMIF(INDIRECT("ИсходныеДанные!$"&amp;$K$4&amp;"$2:$"&amp;$K$4&amp;"$50000"),$B3634&amp;"#"&amp;U$6,INDIRECT("ИсходныеДанные!$J$2:$J$50000")),0)</f>
        <v>0</v>
      </c>
      <c r="V3634" s="3">
        <f ca="1">IF($B3634&lt;&gt;"",SUMIF(INDIRECT("ИсходныеДанные!$"&amp;$K$4&amp;"$2:$"&amp;$K$4&amp;"$50000"),$B3634&amp;"#"&amp;V$6,INDIRECT("ИсходныеДанные!$J$2:$J$50000")),0)</f>
        <v>0</v>
      </c>
      <c r="W3634" s="16" t="e">
        <f ca="1">SUM(K3634:V3634)/Пофамильно!$R$1</f>
        <v>#DIV/0!</v>
      </c>
    </row>
    <row r="3635" spans="1:23" x14ac:dyDescent="0.25">
      <c r="A3635" s="10" t="str">
        <f t="shared" ca="1" si="58"/>
        <v>delete</v>
      </c>
      <c r="B3635" s="16" cm="1">
        <f t="array" aca="1" ref="B3635" ca="1">INDIRECT("УникальныеСписки!D"&amp;ROW()-$L$4)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14"/>
      <c r="G3635" s="81" t="str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84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84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84" t="str" cm="1">
        <f t="array" aca="1" ref="J3635" ca="1">_xlfn.XLOOKUP($B3635,INDIRECT(SUBSTITUTE("ИсходныеДанные!$где$2:$где$50000","где",$B$4)),INDIRECT(SUBSTITUTE("ИсходныеДанные!$что$2:$что$50000","что",J$4)),"",0,1)</f>
        <v/>
      </c>
      <c r="K3635" s="3">
        <f ca="1">IF($B3635&lt;&gt;"",SUMIF(INDIRECT("ИсходныеДанные!$"&amp;$K$4&amp;"$2:$"&amp;$K$4&amp;"$50000"),$B3635&amp;"#"&amp;K$6,INDIRECT("ИсходныеДанные!$J$2:$J$50000")),0)</f>
        <v>0</v>
      </c>
      <c r="L3635" s="3">
        <f ca="1">IF($B3635&lt;&gt;"",SUMIF(INDIRECT("ИсходныеДанные!$"&amp;$K$4&amp;"$2:$"&amp;$K$4&amp;"$50000"),$B3635&amp;"#"&amp;L$6,INDIRECT("ИсходныеДанные!$J$2:$J$50000")),0)</f>
        <v>0</v>
      </c>
      <c r="M3635" s="3">
        <f ca="1">IF($B3635&lt;&gt;"",SUMIF(INDIRECT("ИсходныеДанные!$"&amp;$K$4&amp;"$2:$"&amp;$K$4&amp;"$50000"),$B3635&amp;"#"&amp;M$6,INDIRECT("ИсходныеДанные!$J$2:$J$50000")),0)</f>
        <v>0</v>
      </c>
      <c r="N3635" s="3">
        <f ca="1">IF($B3635&lt;&gt;"",SUMIF(INDIRECT("ИсходныеДанные!$"&amp;$K$4&amp;"$2:$"&amp;$K$4&amp;"$50000"),$B3635&amp;"#"&amp;N$6,INDIRECT("ИсходныеДанные!$J$2:$J$50000")),0)</f>
        <v>0</v>
      </c>
      <c r="O3635" s="3">
        <f ca="1">IF($B3635&lt;&gt;"",SUMIF(INDIRECT("ИсходныеДанные!$"&amp;$K$4&amp;"$2:$"&amp;$K$4&amp;"$50000"),$B3635&amp;"#"&amp;O$6,INDIRECT("ИсходныеДанные!$J$2:$J$50000")),0)</f>
        <v>0</v>
      </c>
      <c r="P3635" s="3">
        <f ca="1">IF($B3635&lt;&gt;"",SUMIF(INDIRECT("ИсходныеДанные!$"&amp;$K$4&amp;"$2:$"&amp;$K$4&amp;"$50000"),$B3635&amp;"#"&amp;P$6,INDIRECT("ИсходныеДанные!$J$2:$J$50000")),0)</f>
        <v>0</v>
      </c>
      <c r="Q3635" s="3">
        <f ca="1">IF($B3635&lt;&gt;"",SUMIF(INDIRECT("ИсходныеДанные!$"&amp;$K$4&amp;"$2:$"&amp;$K$4&amp;"$50000"),$B3635&amp;"#"&amp;Q$6,INDIRECT("ИсходныеДанные!$J$2:$J$50000")),0)</f>
        <v>0</v>
      </c>
      <c r="R3635" s="3">
        <f ca="1">IF($B3635&lt;&gt;"",SUMIF(INDIRECT("ИсходныеДанные!$"&amp;$K$4&amp;"$2:$"&amp;$K$4&amp;"$50000"),$B3635&amp;"#"&amp;R$6,INDIRECT("ИсходныеДанные!$J$2:$J$50000")),0)</f>
        <v>0</v>
      </c>
      <c r="S3635" s="3">
        <f ca="1">IF($B3635&lt;&gt;"",SUMIF(INDIRECT("ИсходныеДанные!$"&amp;$K$4&amp;"$2:$"&amp;$K$4&amp;"$50000"),$B3635&amp;"#"&amp;S$6,INDIRECT("ИсходныеДанные!$J$2:$J$50000")),0)</f>
        <v>0</v>
      </c>
      <c r="T3635" s="3">
        <f ca="1">IF($B3635&lt;&gt;"",SUMIF(INDIRECT("ИсходныеДанные!$"&amp;$K$4&amp;"$2:$"&amp;$K$4&amp;"$50000"),$B3635&amp;"#"&amp;T$6,INDIRECT("ИсходныеДанные!$J$2:$J$50000")),0)</f>
        <v>0</v>
      </c>
      <c r="U3635" s="3">
        <f ca="1">IF($B3635&lt;&gt;"",SUMIF(INDIRECT("ИсходныеДанные!$"&amp;$K$4&amp;"$2:$"&amp;$K$4&amp;"$50000"),$B3635&amp;"#"&amp;U$6,INDIRECT("ИсходныеДанные!$J$2:$J$50000")),0)</f>
        <v>0</v>
      </c>
      <c r="V3635" s="3">
        <f ca="1">IF($B3635&lt;&gt;"",SUMIF(INDIRECT("ИсходныеДанные!$"&amp;$K$4&amp;"$2:$"&amp;$K$4&amp;"$50000"),$B3635&amp;"#"&amp;V$6,INDIRECT("ИсходныеДанные!$J$2:$J$50000")),0)</f>
        <v>0</v>
      </c>
      <c r="W3635" s="16" t="e">
        <f ca="1">SUM(K3635:V3635)/Пофамильно!$R$1</f>
        <v>#DIV/0!</v>
      </c>
    </row>
    <row r="3636" spans="1:23" x14ac:dyDescent="0.25">
      <c r="A3636" s="10" t="str">
        <f t="shared" ca="1" si="58"/>
        <v>delete</v>
      </c>
      <c r="B3636" s="16" cm="1">
        <f t="array" aca="1" ref="B3636" ca="1">INDIRECT("УникальныеСписки!D"&amp;ROW()-$L$4)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14"/>
      <c r="G3636" s="81" t="str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84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84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84" t="str" cm="1">
        <f t="array" aca="1" ref="J3636" ca="1">_xlfn.XLOOKUP($B3636,INDIRECT(SUBSTITUTE("ИсходныеДанные!$где$2:$где$50000","где",$B$4)),INDIRECT(SUBSTITUTE("ИсходныеДанные!$что$2:$что$50000","что",J$4)),"",0,1)</f>
        <v/>
      </c>
      <c r="K3636" s="3">
        <f ca="1">IF($B3636&lt;&gt;"",SUMIF(INDIRECT("ИсходныеДанные!$"&amp;$K$4&amp;"$2:$"&amp;$K$4&amp;"$50000"),$B3636&amp;"#"&amp;K$6,INDIRECT("ИсходныеДанные!$J$2:$J$50000")),0)</f>
        <v>0</v>
      </c>
      <c r="L3636" s="3">
        <f ca="1">IF($B3636&lt;&gt;"",SUMIF(INDIRECT("ИсходныеДанные!$"&amp;$K$4&amp;"$2:$"&amp;$K$4&amp;"$50000"),$B3636&amp;"#"&amp;L$6,INDIRECT("ИсходныеДанные!$J$2:$J$50000")),0)</f>
        <v>0</v>
      </c>
      <c r="M3636" s="3">
        <f ca="1">IF($B3636&lt;&gt;"",SUMIF(INDIRECT("ИсходныеДанные!$"&amp;$K$4&amp;"$2:$"&amp;$K$4&amp;"$50000"),$B3636&amp;"#"&amp;M$6,INDIRECT("ИсходныеДанные!$J$2:$J$50000")),0)</f>
        <v>0</v>
      </c>
      <c r="N3636" s="3">
        <f ca="1">IF($B3636&lt;&gt;"",SUMIF(INDIRECT("ИсходныеДанные!$"&amp;$K$4&amp;"$2:$"&amp;$K$4&amp;"$50000"),$B3636&amp;"#"&amp;N$6,INDIRECT("ИсходныеДанные!$J$2:$J$50000")),0)</f>
        <v>0</v>
      </c>
      <c r="O3636" s="3">
        <f ca="1">IF($B3636&lt;&gt;"",SUMIF(INDIRECT("ИсходныеДанные!$"&amp;$K$4&amp;"$2:$"&amp;$K$4&amp;"$50000"),$B3636&amp;"#"&amp;O$6,INDIRECT("ИсходныеДанные!$J$2:$J$50000")),0)</f>
        <v>0</v>
      </c>
      <c r="P3636" s="3">
        <f ca="1">IF($B3636&lt;&gt;"",SUMIF(INDIRECT("ИсходныеДанные!$"&amp;$K$4&amp;"$2:$"&amp;$K$4&amp;"$50000"),$B3636&amp;"#"&amp;P$6,INDIRECT("ИсходныеДанные!$J$2:$J$50000")),0)</f>
        <v>0</v>
      </c>
      <c r="Q3636" s="3">
        <f ca="1">IF($B3636&lt;&gt;"",SUMIF(INDIRECT("ИсходныеДанные!$"&amp;$K$4&amp;"$2:$"&amp;$K$4&amp;"$50000"),$B3636&amp;"#"&amp;Q$6,INDIRECT("ИсходныеДанные!$J$2:$J$50000")),0)</f>
        <v>0</v>
      </c>
      <c r="R3636" s="3">
        <f ca="1">IF($B3636&lt;&gt;"",SUMIF(INDIRECT("ИсходныеДанные!$"&amp;$K$4&amp;"$2:$"&amp;$K$4&amp;"$50000"),$B3636&amp;"#"&amp;R$6,INDIRECT("ИсходныеДанные!$J$2:$J$50000")),0)</f>
        <v>0</v>
      </c>
      <c r="S3636" s="3">
        <f ca="1">IF($B3636&lt;&gt;"",SUMIF(INDIRECT("ИсходныеДанные!$"&amp;$K$4&amp;"$2:$"&amp;$K$4&amp;"$50000"),$B3636&amp;"#"&amp;S$6,INDIRECT("ИсходныеДанные!$J$2:$J$50000")),0)</f>
        <v>0</v>
      </c>
      <c r="T3636" s="3">
        <f ca="1">IF($B3636&lt;&gt;"",SUMIF(INDIRECT("ИсходныеДанные!$"&amp;$K$4&amp;"$2:$"&amp;$K$4&amp;"$50000"),$B3636&amp;"#"&amp;T$6,INDIRECT("ИсходныеДанные!$J$2:$J$50000")),0)</f>
        <v>0</v>
      </c>
      <c r="U3636" s="3">
        <f ca="1">IF($B3636&lt;&gt;"",SUMIF(INDIRECT("ИсходныеДанные!$"&amp;$K$4&amp;"$2:$"&amp;$K$4&amp;"$50000"),$B3636&amp;"#"&amp;U$6,INDIRECT("ИсходныеДанные!$J$2:$J$50000")),0)</f>
        <v>0</v>
      </c>
      <c r="V3636" s="3">
        <f ca="1">IF($B3636&lt;&gt;"",SUMIF(INDIRECT("ИсходныеДанные!$"&amp;$K$4&amp;"$2:$"&amp;$K$4&amp;"$50000"),$B3636&amp;"#"&amp;V$6,INDIRECT("ИсходныеДанные!$J$2:$J$50000")),0)</f>
        <v>0</v>
      </c>
      <c r="W3636" s="16" t="e">
        <f ca="1">SUM(K3636:V3636)/Пофамильно!$R$1</f>
        <v>#DIV/0!</v>
      </c>
    </row>
    <row r="3637" spans="1:23" x14ac:dyDescent="0.25">
      <c r="A3637" s="10" t="str">
        <f t="shared" ca="1" si="58"/>
        <v>delete</v>
      </c>
      <c r="B3637" s="16" cm="1">
        <f t="array" aca="1" ref="B3637" ca="1">INDIRECT("УникальныеСписки!D"&amp;ROW()-$L$4)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14"/>
      <c r="G3637" s="81" t="str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84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84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84" t="str" cm="1">
        <f t="array" aca="1" ref="J3637" ca="1">_xlfn.XLOOKUP($B3637,INDIRECT(SUBSTITUTE("ИсходныеДанные!$где$2:$где$50000","где",$B$4)),INDIRECT(SUBSTITUTE("ИсходныеДанные!$что$2:$что$50000","что",J$4)),"",0,1)</f>
        <v/>
      </c>
      <c r="K3637" s="3">
        <f ca="1">IF($B3637&lt;&gt;"",SUMIF(INDIRECT("ИсходныеДанные!$"&amp;$K$4&amp;"$2:$"&amp;$K$4&amp;"$50000"),$B3637&amp;"#"&amp;K$6,INDIRECT("ИсходныеДанные!$J$2:$J$50000")),0)</f>
        <v>0</v>
      </c>
      <c r="L3637" s="3">
        <f ca="1">IF($B3637&lt;&gt;"",SUMIF(INDIRECT("ИсходныеДанные!$"&amp;$K$4&amp;"$2:$"&amp;$K$4&amp;"$50000"),$B3637&amp;"#"&amp;L$6,INDIRECT("ИсходныеДанные!$J$2:$J$50000")),0)</f>
        <v>0</v>
      </c>
      <c r="M3637" s="3">
        <f ca="1">IF($B3637&lt;&gt;"",SUMIF(INDIRECT("ИсходныеДанные!$"&amp;$K$4&amp;"$2:$"&amp;$K$4&amp;"$50000"),$B3637&amp;"#"&amp;M$6,INDIRECT("ИсходныеДанные!$J$2:$J$50000")),0)</f>
        <v>0</v>
      </c>
      <c r="N3637" s="3">
        <f ca="1">IF($B3637&lt;&gt;"",SUMIF(INDIRECT("ИсходныеДанные!$"&amp;$K$4&amp;"$2:$"&amp;$K$4&amp;"$50000"),$B3637&amp;"#"&amp;N$6,INDIRECT("ИсходныеДанные!$J$2:$J$50000")),0)</f>
        <v>0</v>
      </c>
      <c r="O3637" s="3">
        <f ca="1">IF($B3637&lt;&gt;"",SUMIF(INDIRECT("ИсходныеДанные!$"&amp;$K$4&amp;"$2:$"&amp;$K$4&amp;"$50000"),$B3637&amp;"#"&amp;O$6,INDIRECT("ИсходныеДанные!$J$2:$J$50000")),0)</f>
        <v>0</v>
      </c>
      <c r="P3637" s="3">
        <f ca="1">IF($B3637&lt;&gt;"",SUMIF(INDIRECT("ИсходныеДанные!$"&amp;$K$4&amp;"$2:$"&amp;$K$4&amp;"$50000"),$B3637&amp;"#"&amp;P$6,INDIRECT("ИсходныеДанные!$J$2:$J$50000")),0)</f>
        <v>0</v>
      </c>
      <c r="Q3637" s="3">
        <f ca="1">IF($B3637&lt;&gt;"",SUMIF(INDIRECT("ИсходныеДанные!$"&amp;$K$4&amp;"$2:$"&amp;$K$4&amp;"$50000"),$B3637&amp;"#"&amp;Q$6,INDIRECT("ИсходныеДанные!$J$2:$J$50000")),0)</f>
        <v>0</v>
      </c>
      <c r="R3637" s="3">
        <f ca="1">IF($B3637&lt;&gt;"",SUMIF(INDIRECT("ИсходныеДанные!$"&amp;$K$4&amp;"$2:$"&amp;$K$4&amp;"$50000"),$B3637&amp;"#"&amp;R$6,INDIRECT("ИсходныеДанные!$J$2:$J$50000")),0)</f>
        <v>0</v>
      </c>
      <c r="S3637" s="3">
        <f ca="1">IF($B3637&lt;&gt;"",SUMIF(INDIRECT("ИсходныеДанные!$"&amp;$K$4&amp;"$2:$"&amp;$K$4&amp;"$50000"),$B3637&amp;"#"&amp;S$6,INDIRECT("ИсходныеДанные!$J$2:$J$50000")),0)</f>
        <v>0</v>
      </c>
      <c r="T3637" s="3">
        <f ca="1">IF($B3637&lt;&gt;"",SUMIF(INDIRECT("ИсходныеДанные!$"&amp;$K$4&amp;"$2:$"&amp;$K$4&amp;"$50000"),$B3637&amp;"#"&amp;T$6,INDIRECT("ИсходныеДанные!$J$2:$J$50000")),0)</f>
        <v>0</v>
      </c>
      <c r="U3637" s="3">
        <f ca="1">IF($B3637&lt;&gt;"",SUMIF(INDIRECT("ИсходныеДанные!$"&amp;$K$4&amp;"$2:$"&amp;$K$4&amp;"$50000"),$B3637&amp;"#"&amp;U$6,INDIRECT("ИсходныеДанные!$J$2:$J$50000")),0)</f>
        <v>0</v>
      </c>
      <c r="V3637" s="3">
        <f ca="1">IF($B3637&lt;&gt;"",SUMIF(INDIRECT("ИсходныеДанные!$"&amp;$K$4&amp;"$2:$"&amp;$K$4&amp;"$50000"),$B3637&amp;"#"&amp;V$6,INDIRECT("ИсходныеДанные!$J$2:$J$50000")),0)</f>
        <v>0</v>
      </c>
      <c r="W3637" s="16" t="e">
        <f ca="1">SUM(K3637:V3637)/Пофамильно!$R$1</f>
        <v>#DIV/0!</v>
      </c>
    </row>
    <row r="3638" spans="1:23" x14ac:dyDescent="0.25">
      <c r="A3638" s="10" t="str">
        <f t="shared" ca="1" si="58"/>
        <v>delete</v>
      </c>
      <c r="B3638" s="16" cm="1">
        <f t="array" aca="1" ref="B3638" ca="1">INDIRECT("УникальныеСписки!D"&amp;ROW()-$L$4)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14"/>
      <c r="G3638" s="81" t="str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84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84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84" t="str" cm="1">
        <f t="array" aca="1" ref="J3638" ca="1">_xlfn.XLOOKUP($B3638,INDIRECT(SUBSTITUTE("ИсходныеДанные!$где$2:$где$50000","где",$B$4)),INDIRECT(SUBSTITUTE("ИсходныеДанные!$что$2:$что$50000","что",J$4)),"",0,1)</f>
        <v/>
      </c>
      <c r="K3638" s="3">
        <f ca="1">IF($B3638&lt;&gt;"",SUMIF(INDIRECT("ИсходныеДанные!$"&amp;$K$4&amp;"$2:$"&amp;$K$4&amp;"$50000"),$B3638&amp;"#"&amp;K$6,INDIRECT("ИсходныеДанные!$J$2:$J$50000")),0)</f>
        <v>0</v>
      </c>
      <c r="L3638" s="3">
        <f ca="1">IF($B3638&lt;&gt;"",SUMIF(INDIRECT("ИсходныеДанные!$"&amp;$K$4&amp;"$2:$"&amp;$K$4&amp;"$50000"),$B3638&amp;"#"&amp;L$6,INDIRECT("ИсходныеДанные!$J$2:$J$50000")),0)</f>
        <v>0</v>
      </c>
      <c r="M3638" s="3">
        <f ca="1">IF($B3638&lt;&gt;"",SUMIF(INDIRECT("ИсходныеДанные!$"&amp;$K$4&amp;"$2:$"&amp;$K$4&amp;"$50000"),$B3638&amp;"#"&amp;M$6,INDIRECT("ИсходныеДанные!$J$2:$J$50000")),0)</f>
        <v>0</v>
      </c>
      <c r="N3638" s="3">
        <f ca="1">IF($B3638&lt;&gt;"",SUMIF(INDIRECT("ИсходныеДанные!$"&amp;$K$4&amp;"$2:$"&amp;$K$4&amp;"$50000"),$B3638&amp;"#"&amp;N$6,INDIRECT("ИсходныеДанные!$J$2:$J$50000")),0)</f>
        <v>0</v>
      </c>
      <c r="O3638" s="3">
        <f ca="1">IF($B3638&lt;&gt;"",SUMIF(INDIRECT("ИсходныеДанные!$"&amp;$K$4&amp;"$2:$"&amp;$K$4&amp;"$50000"),$B3638&amp;"#"&amp;O$6,INDIRECT("ИсходныеДанные!$J$2:$J$50000")),0)</f>
        <v>0</v>
      </c>
      <c r="P3638" s="3">
        <f ca="1">IF($B3638&lt;&gt;"",SUMIF(INDIRECT("ИсходныеДанные!$"&amp;$K$4&amp;"$2:$"&amp;$K$4&amp;"$50000"),$B3638&amp;"#"&amp;P$6,INDIRECT("ИсходныеДанные!$J$2:$J$50000")),0)</f>
        <v>0</v>
      </c>
      <c r="Q3638" s="3">
        <f ca="1">IF($B3638&lt;&gt;"",SUMIF(INDIRECT("ИсходныеДанные!$"&amp;$K$4&amp;"$2:$"&amp;$K$4&amp;"$50000"),$B3638&amp;"#"&amp;Q$6,INDIRECT("ИсходныеДанные!$J$2:$J$50000")),0)</f>
        <v>0</v>
      </c>
      <c r="R3638" s="3">
        <f ca="1">IF($B3638&lt;&gt;"",SUMIF(INDIRECT("ИсходныеДанные!$"&amp;$K$4&amp;"$2:$"&amp;$K$4&amp;"$50000"),$B3638&amp;"#"&amp;R$6,INDIRECT("ИсходныеДанные!$J$2:$J$50000")),0)</f>
        <v>0</v>
      </c>
      <c r="S3638" s="3">
        <f ca="1">IF($B3638&lt;&gt;"",SUMIF(INDIRECT("ИсходныеДанные!$"&amp;$K$4&amp;"$2:$"&amp;$K$4&amp;"$50000"),$B3638&amp;"#"&amp;S$6,INDIRECT("ИсходныеДанные!$J$2:$J$50000")),0)</f>
        <v>0</v>
      </c>
      <c r="T3638" s="3">
        <f ca="1">IF($B3638&lt;&gt;"",SUMIF(INDIRECT("ИсходныеДанные!$"&amp;$K$4&amp;"$2:$"&amp;$K$4&amp;"$50000"),$B3638&amp;"#"&amp;T$6,INDIRECT("ИсходныеДанные!$J$2:$J$50000")),0)</f>
        <v>0</v>
      </c>
      <c r="U3638" s="3">
        <f ca="1">IF($B3638&lt;&gt;"",SUMIF(INDIRECT("ИсходныеДанные!$"&amp;$K$4&amp;"$2:$"&amp;$K$4&amp;"$50000"),$B3638&amp;"#"&amp;U$6,INDIRECT("ИсходныеДанные!$J$2:$J$50000")),0)</f>
        <v>0</v>
      </c>
      <c r="V3638" s="3">
        <f ca="1">IF($B3638&lt;&gt;"",SUMIF(INDIRECT("ИсходныеДанные!$"&amp;$K$4&amp;"$2:$"&amp;$K$4&amp;"$50000"),$B3638&amp;"#"&amp;V$6,INDIRECT("ИсходныеДанные!$J$2:$J$50000")),0)</f>
        <v>0</v>
      </c>
      <c r="W3638" s="16" t="e">
        <f ca="1">SUM(K3638:V3638)/Пофамильно!$R$1</f>
        <v>#DIV/0!</v>
      </c>
    </row>
    <row r="3639" spans="1:23" x14ac:dyDescent="0.25">
      <c r="A3639" s="10" t="str">
        <f t="shared" ca="1" si="58"/>
        <v>delete</v>
      </c>
      <c r="B3639" s="16" cm="1">
        <f t="array" aca="1" ref="B3639" ca="1">INDIRECT("УникальныеСписки!D"&amp;ROW()-$L$4)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14"/>
      <c r="G3639" s="81" t="str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84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84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84" t="str" cm="1">
        <f t="array" aca="1" ref="J3639" ca="1">_xlfn.XLOOKUP($B3639,INDIRECT(SUBSTITUTE("ИсходныеДанные!$где$2:$где$50000","где",$B$4)),INDIRECT(SUBSTITUTE("ИсходныеДанные!$что$2:$что$50000","что",J$4)),"",0,1)</f>
        <v/>
      </c>
      <c r="K3639" s="3">
        <f ca="1">IF($B3639&lt;&gt;"",SUMIF(INDIRECT("ИсходныеДанные!$"&amp;$K$4&amp;"$2:$"&amp;$K$4&amp;"$50000"),$B3639&amp;"#"&amp;K$6,INDIRECT("ИсходныеДанные!$J$2:$J$50000")),0)</f>
        <v>0</v>
      </c>
      <c r="L3639" s="3">
        <f ca="1">IF($B3639&lt;&gt;"",SUMIF(INDIRECT("ИсходныеДанные!$"&amp;$K$4&amp;"$2:$"&amp;$K$4&amp;"$50000"),$B3639&amp;"#"&amp;L$6,INDIRECT("ИсходныеДанные!$J$2:$J$50000")),0)</f>
        <v>0</v>
      </c>
      <c r="M3639" s="3">
        <f ca="1">IF($B3639&lt;&gt;"",SUMIF(INDIRECT("ИсходныеДанные!$"&amp;$K$4&amp;"$2:$"&amp;$K$4&amp;"$50000"),$B3639&amp;"#"&amp;M$6,INDIRECT("ИсходныеДанные!$J$2:$J$50000")),0)</f>
        <v>0</v>
      </c>
      <c r="N3639" s="3">
        <f ca="1">IF($B3639&lt;&gt;"",SUMIF(INDIRECT("ИсходныеДанные!$"&amp;$K$4&amp;"$2:$"&amp;$K$4&amp;"$50000"),$B3639&amp;"#"&amp;N$6,INDIRECT("ИсходныеДанные!$J$2:$J$50000")),0)</f>
        <v>0</v>
      </c>
      <c r="O3639" s="3">
        <f ca="1">IF($B3639&lt;&gt;"",SUMIF(INDIRECT("ИсходныеДанные!$"&amp;$K$4&amp;"$2:$"&amp;$K$4&amp;"$50000"),$B3639&amp;"#"&amp;O$6,INDIRECT("ИсходныеДанные!$J$2:$J$50000")),0)</f>
        <v>0</v>
      </c>
      <c r="P3639" s="3">
        <f ca="1">IF($B3639&lt;&gt;"",SUMIF(INDIRECT("ИсходныеДанные!$"&amp;$K$4&amp;"$2:$"&amp;$K$4&amp;"$50000"),$B3639&amp;"#"&amp;P$6,INDIRECT("ИсходныеДанные!$J$2:$J$50000")),0)</f>
        <v>0</v>
      </c>
      <c r="Q3639" s="3">
        <f ca="1">IF($B3639&lt;&gt;"",SUMIF(INDIRECT("ИсходныеДанные!$"&amp;$K$4&amp;"$2:$"&amp;$K$4&amp;"$50000"),$B3639&amp;"#"&amp;Q$6,INDIRECT("ИсходныеДанные!$J$2:$J$50000")),0)</f>
        <v>0</v>
      </c>
      <c r="R3639" s="3">
        <f ca="1">IF($B3639&lt;&gt;"",SUMIF(INDIRECT("ИсходныеДанные!$"&amp;$K$4&amp;"$2:$"&amp;$K$4&amp;"$50000"),$B3639&amp;"#"&amp;R$6,INDIRECT("ИсходныеДанные!$J$2:$J$50000")),0)</f>
        <v>0</v>
      </c>
      <c r="S3639" s="3">
        <f ca="1">IF($B3639&lt;&gt;"",SUMIF(INDIRECT("ИсходныеДанные!$"&amp;$K$4&amp;"$2:$"&amp;$K$4&amp;"$50000"),$B3639&amp;"#"&amp;S$6,INDIRECT("ИсходныеДанные!$J$2:$J$50000")),0)</f>
        <v>0</v>
      </c>
      <c r="T3639" s="3">
        <f ca="1">IF($B3639&lt;&gt;"",SUMIF(INDIRECT("ИсходныеДанные!$"&amp;$K$4&amp;"$2:$"&amp;$K$4&amp;"$50000"),$B3639&amp;"#"&amp;T$6,INDIRECT("ИсходныеДанные!$J$2:$J$50000")),0)</f>
        <v>0</v>
      </c>
      <c r="U3639" s="3">
        <f ca="1">IF($B3639&lt;&gt;"",SUMIF(INDIRECT("ИсходныеДанные!$"&amp;$K$4&amp;"$2:$"&amp;$K$4&amp;"$50000"),$B3639&amp;"#"&amp;U$6,INDIRECT("ИсходныеДанные!$J$2:$J$50000")),0)</f>
        <v>0</v>
      </c>
      <c r="V3639" s="3">
        <f ca="1">IF($B3639&lt;&gt;"",SUMIF(INDIRECT("ИсходныеДанные!$"&amp;$K$4&amp;"$2:$"&amp;$K$4&amp;"$50000"),$B3639&amp;"#"&amp;V$6,INDIRECT("ИсходныеДанные!$J$2:$J$50000")),0)</f>
        <v>0</v>
      </c>
      <c r="W3639" s="16" t="e">
        <f ca="1">SUM(K3639:V3639)/Пофамильно!$R$1</f>
        <v>#DIV/0!</v>
      </c>
    </row>
    <row r="3640" spans="1:23" x14ac:dyDescent="0.25">
      <c r="A3640" s="10" t="str">
        <f t="shared" ca="1" si="58"/>
        <v>delete</v>
      </c>
      <c r="B3640" s="16" cm="1">
        <f t="array" aca="1" ref="B3640" ca="1">INDIRECT("УникальныеСписки!D"&amp;ROW()-$L$4)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14"/>
      <c r="G3640" s="81" t="str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84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84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84" t="str" cm="1">
        <f t="array" aca="1" ref="J3640" ca="1">_xlfn.XLOOKUP($B3640,INDIRECT(SUBSTITUTE("ИсходныеДанные!$где$2:$где$50000","где",$B$4)),INDIRECT(SUBSTITUTE("ИсходныеДанные!$что$2:$что$50000","что",J$4)),"",0,1)</f>
        <v/>
      </c>
      <c r="K3640" s="3">
        <f ca="1">IF($B3640&lt;&gt;"",SUMIF(INDIRECT("ИсходныеДанные!$"&amp;$K$4&amp;"$2:$"&amp;$K$4&amp;"$50000"),$B3640&amp;"#"&amp;K$6,INDIRECT("ИсходныеДанные!$J$2:$J$50000")),0)</f>
        <v>0</v>
      </c>
      <c r="L3640" s="3">
        <f ca="1">IF($B3640&lt;&gt;"",SUMIF(INDIRECT("ИсходныеДанные!$"&amp;$K$4&amp;"$2:$"&amp;$K$4&amp;"$50000"),$B3640&amp;"#"&amp;L$6,INDIRECT("ИсходныеДанные!$J$2:$J$50000")),0)</f>
        <v>0</v>
      </c>
      <c r="M3640" s="3">
        <f ca="1">IF($B3640&lt;&gt;"",SUMIF(INDIRECT("ИсходныеДанные!$"&amp;$K$4&amp;"$2:$"&amp;$K$4&amp;"$50000"),$B3640&amp;"#"&amp;M$6,INDIRECT("ИсходныеДанные!$J$2:$J$50000")),0)</f>
        <v>0</v>
      </c>
      <c r="N3640" s="3">
        <f ca="1">IF($B3640&lt;&gt;"",SUMIF(INDIRECT("ИсходныеДанные!$"&amp;$K$4&amp;"$2:$"&amp;$K$4&amp;"$50000"),$B3640&amp;"#"&amp;N$6,INDIRECT("ИсходныеДанные!$J$2:$J$50000")),0)</f>
        <v>0</v>
      </c>
      <c r="O3640" s="3">
        <f ca="1">IF($B3640&lt;&gt;"",SUMIF(INDIRECT("ИсходныеДанные!$"&amp;$K$4&amp;"$2:$"&amp;$K$4&amp;"$50000"),$B3640&amp;"#"&amp;O$6,INDIRECT("ИсходныеДанные!$J$2:$J$50000")),0)</f>
        <v>0</v>
      </c>
      <c r="P3640" s="3">
        <f ca="1">IF($B3640&lt;&gt;"",SUMIF(INDIRECT("ИсходныеДанные!$"&amp;$K$4&amp;"$2:$"&amp;$K$4&amp;"$50000"),$B3640&amp;"#"&amp;P$6,INDIRECT("ИсходныеДанные!$J$2:$J$50000")),0)</f>
        <v>0</v>
      </c>
      <c r="Q3640" s="3">
        <f ca="1">IF($B3640&lt;&gt;"",SUMIF(INDIRECT("ИсходныеДанные!$"&amp;$K$4&amp;"$2:$"&amp;$K$4&amp;"$50000"),$B3640&amp;"#"&amp;Q$6,INDIRECT("ИсходныеДанные!$J$2:$J$50000")),0)</f>
        <v>0</v>
      </c>
      <c r="R3640" s="3">
        <f ca="1">IF($B3640&lt;&gt;"",SUMIF(INDIRECT("ИсходныеДанные!$"&amp;$K$4&amp;"$2:$"&amp;$K$4&amp;"$50000"),$B3640&amp;"#"&amp;R$6,INDIRECT("ИсходныеДанные!$J$2:$J$50000")),0)</f>
        <v>0</v>
      </c>
      <c r="S3640" s="3">
        <f ca="1">IF($B3640&lt;&gt;"",SUMIF(INDIRECT("ИсходныеДанные!$"&amp;$K$4&amp;"$2:$"&amp;$K$4&amp;"$50000"),$B3640&amp;"#"&amp;S$6,INDIRECT("ИсходныеДанные!$J$2:$J$50000")),0)</f>
        <v>0</v>
      </c>
      <c r="T3640" s="3">
        <f ca="1">IF($B3640&lt;&gt;"",SUMIF(INDIRECT("ИсходныеДанные!$"&amp;$K$4&amp;"$2:$"&amp;$K$4&amp;"$50000"),$B3640&amp;"#"&amp;T$6,INDIRECT("ИсходныеДанные!$J$2:$J$50000")),0)</f>
        <v>0</v>
      </c>
      <c r="U3640" s="3">
        <f ca="1">IF($B3640&lt;&gt;"",SUMIF(INDIRECT("ИсходныеДанные!$"&amp;$K$4&amp;"$2:$"&amp;$K$4&amp;"$50000"),$B3640&amp;"#"&amp;U$6,INDIRECT("ИсходныеДанные!$J$2:$J$50000")),0)</f>
        <v>0</v>
      </c>
      <c r="V3640" s="3">
        <f ca="1">IF($B3640&lt;&gt;"",SUMIF(INDIRECT("ИсходныеДанные!$"&amp;$K$4&amp;"$2:$"&amp;$K$4&amp;"$50000"),$B3640&amp;"#"&amp;V$6,INDIRECT("ИсходныеДанные!$J$2:$J$50000")),0)</f>
        <v>0</v>
      </c>
      <c r="W3640" s="16" t="e">
        <f ca="1">SUM(K3640:V3640)/Пофамильно!$R$1</f>
        <v>#DIV/0!</v>
      </c>
    </row>
    <row r="3641" spans="1:23" x14ac:dyDescent="0.25">
      <c r="A3641" s="10" t="str">
        <f t="shared" ca="1" si="58"/>
        <v>delete</v>
      </c>
      <c r="B3641" s="16" cm="1">
        <f t="array" aca="1" ref="B3641" ca="1">INDIRECT("УникальныеСписки!D"&amp;ROW()-$L$4)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14"/>
      <c r="G3641" s="81" t="str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84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84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84" t="str" cm="1">
        <f t="array" aca="1" ref="J3641" ca="1">_xlfn.XLOOKUP($B3641,INDIRECT(SUBSTITUTE("ИсходныеДанные!$где$2:$где$50000","где",$B$4)),INDIRECT(SUBSTITUTE("ИсходныеДанные!$что$2:$что$50000","что",J$4)),"",0,1)</f>
        <v/>
      </c>
      <c r="K3641" s="3">
        <f ca="1">IF($B3641&lt;&gt;"",SUMIF(INDIRECT("ИсходныеДанные!$"&amp;$K$4&amp;"$2:$"&amp;$K$4&amp;"$50000"),$B3641&amp;"#"&amp;K$6,INDIRECT("ИсходныеДанные!$J$2:$J$50000")),0)</f>
        <v>0</v>
      </c>
      <c r="L3641" s="3">
        <f ca="1">IF($B3641&lt;&gt;"",SUMIF(INDIRECT("ИсходныеДанные!$"&amp;$K$4&amp;"$2:$"&amp;$K$4&amp;"$50000"),$B3641&amp;"#"&amp;L$6,INDIRECT("ИсходныеДанные!$J$2:$J$50000")),0)</f>
        <v>0</v>
      </c>
      <c r="M3641" s="3">
        <f ca="1">IF($B3641&lt;&gt;"",SUMIF(INDIRECT("ИсходныеДанные!$"&amp;$K$4&amp;"$2:$"&amp;$K$4&amp;"$50000"),$B3641&amp;"#"&amp;M$6,INDIRECT("ИсходныеДанные!$J$2:$J$50000")),0)</f>
        <v>0</v>
      </c>
      <c r="N3641" s="3">
        <f ca="1">IF($B3641&lt;&gt;"",SUMIF(INDIRECT("ИсходныеДанные!$"&amp;$K$4&amp;"$2:$"&amp;$K$4&amp;"$50000"),$B3641&amp;"#"&amp;N$6,INDIRECT("ИсходныеДанные!$J$2:$J$50000")),0)</f>
        <v>0</v>
      </c>
      <c r="O3641" s="3">
        <f ca="1">IF($B3641&lt;&gt;"",SUMIF(INDIRECT("ИсходныеДанные!$"&amp;$K$4&amp;"$2:$"&amp;$K$4&amp;"$50000"),$B3641&amp;"#"&amp;O$6,INDIRECT("ИсходныеДанные!$J$2:$J$50000")),0)</f>
        <v>0</v>
      </c>
      <c r="P3641" s="3">
        <f ca="1">IF($B3641&lt;&gt;"",SUMIF(INDIRECT("ИсходныеДанные!$"&amp;$K$4&amp;"$2:$"&amp;$K$4&amp;"$50000"),$B3641&amp;"#"&amp;P$6,INDIRECT("ИсходныеДанные!$J$2:$J$50000")),0)</f>
        <v>0</v>
      </c>
      <c r="Q3641" s="3">
        <f ca="1">IF($B3641&lt;&gt;"",SUMIF(INDIRECT("ИсходныеДанные!$"&amp;$K$4&amp;"$2:$"&amp;$K$4&amp;"$50000"),$B3641&amp;"#"&amp;Q$6,INDIRECT("ИсходныеДанные!$J$2:$J$50000")),0)</f>
        <v>0</v>
      </c>
      <c r="R3641" s="3">
        <f ca="1">IF($B3641&lt;&gt;"",SUMIF(INDIRECT("ИсходныеДанные!$"&amp;$K$4&amp;"$2:$"&amp;$K$4&amp;"$50000"),$B3641&amp;"#"&amp;R$6,INDIRECT("ИсходныеДанные!$J$2:$J$50000")),0)</f>
        <v>0</v>
      </c>
      <c r="S3641" s="3">
        <f ca="1">IF($B3641&lt;&gt;"",SUMIF(INDIRECT("ИсходныеДанные!$"&amp;$K$4&amp;"$2:$"&amp;$K$4&amp;"$50000"),$B3641&amp;"#"&amp;S$6,INDIRECT("ИсходныеДанные!$J$2:$J$50000")),0)</f>
        <v>0</v>
      </c>
      <c r="T3641" s="3">
        <f ca="1">IF($B3641&lt;&gt;"",SUMIF(INDIRECT("ИсходныеДанные!$"&amp;$K$4&amp;"$2:$"&amp;$K$4&amp;"$50000"),$B3641&amp;"#"&amp;T$6,INDIRECT("ИсходныеДанные!$J$2:$J$50000")),0)</f>
        <v>0</v>
      </c>
      <c r="U3641" s="3">
        <f ca="1">IF($B3641&lt;&gt;"",SUMIF(INDIRECT("ИсходныеДанные!$"&amp;$K$4&amp;"$2:$"&amp;$K$4&amp;"$50000"),$B3641&amp;"#"&amp;U$6,INDIRECT("ИсходныеДанные!$J$2:$J$50000")),0)</f>
        <v>0</v>
      </c>
      <c r="V3641" s="3">
        <f ca="1">IF($B3641&lt;&gt;"",SUMIF(INDIRECT("ИсходныеДанные!$"&amp;$K$4&amp;"$2:$"&amp;$K$4&amp;"$50000"),$B3641&amp;"#"&amp;V$6,INDIRECT("ИсходныеДанные!$J$2:$J$50000")),0)</f>
        <v>0</v>
      </c>
      <c r="W3641" s="16" t="e">
        <f ca="1">SUM(K3641:V3641)/Пофамильно!$R$1</f>
        <v>#DIV/0!</v>
      </c>
    </row>
    <row r="3642" spans="1:23" x14ac:dyDescent="0.25">
      <c r="A3642" s="10" t="str">
        <f t="shared" ca="1" si="58"/>
        <v>delete</v>
      </c>
      <c r="B3642" s="16" cm="1">
        <f t="array" aca="1" ref="B3642" ca="1">INDIRECT("УникальныеСписки!D"&amp;ROW()-$L$4)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14"/>
      <c r="G3642" s="81" t="str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84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84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84" t="str" cm="1">
        <f t="array" aca="1" ref="J3642" ca="1">_xlfn.XLOOKUP($B3642,INDIRECT(SUBSTITUTE("ИсходныеДанные!$где$2:$где$50000","где",$B$4)),INDIRECT(SUBSTITUTE("ИсходныеДанные!$что$2:$что$50000","что",J$4)),"",0,1)</f>
        <v/>
      </c>
      <c r="K3642" s="3">
        <f ca="1">IF($B3642&lt;&gt;"",SUMIF(INDIRECT("ИсходныеДанные!$"&amp;$K$4&amp;"$2:$"&amp;$K$4&amp;"$50000"),$B3642&amp;"#"&amp;K$6,INDIRECT("ИсходныеДанные!$J$2:$J$50000")),0)</f>
        <v>0</v>
      </c>
      <c r="L3642" s="3">
        <f ca="1">IF($B3642&lt;&gt;"",SUMIF(INDIRECT("ИсходныеДанные!$"&amp;$K$4&amp;"$2:$"&amp;$K$4&amp;"$50000"),$B3642&amp;"#"&amp;L$6,INDIRECT("ИсходныеДанные!$J$2:$J$50000")),0)</f>
        <v>0</v>
      </c>
      <c r="M3642" s="3">
        <f ca="1">IF($B3642&lt;&gt;"",SUMIF(INDIRECT("ИсходныеДанные!$"&amp;$K$4&amp;"$2:$"&amp;$K$4&amp;"$50000"),$B3642&amp;"#"&amp;M$6,INDIRECT("ИсходныеДанные!$J$2:$J$50000")),0)</f>
        <v>0</v>
      </c>
      <c r="N3642" s="3">
        <f ca="1">IF($B3642&lt;&gt;"",SUMIF(INDIRECT("ИсходныеДанные!$"&amp;$K$4&amp;"$2:$"&amp;$K$4&amp;"$50000"),$B3642&amp;"#"&amp;N$6,INDIRECT("ИсходныеДанные!$J$2:$J$50000")),0)</f>
        <v>0</v>
      </c>
      <c r="O3642" s="3">
        <f ca="1">IF($B3642&lt;&gt;"",SUMIF(INDIRECT("ИсходныеДанные!$"&amp;$K$4&amp;"$2:$"&amp;$K$4&amp;"$50000"),$B3642&amp;"#"&amp;O$6,INDIRECT("ИсходныеДанные!$J$2:$J$50000")),0)</f>
        <v>0</v>
      </c>
      <c r="P3642" s="3">
        <f ca="1">IF($B3642&lt;&gt;"",SUMIF(INDIRECT("ИсходныеДанные!$"&amp;$K$4&amp;"$2:$"&amp;$K$4&amp;"$50000"),$B3642&amp;"#"&amp;P$6,INDIRECT("ИсходныеДанные!$J$2:$J$50000")),0)</f>
        <v>0</v>
      </c>
      <c r="Q3642" s="3">
        <f ca="1">IF($B3642&lt;&gt;"",SUMIF(INDIRECT("ИсходныеДанные!$"&amp;$K$4&amp;"$2:$"&amp;$K$4&amp;"$50000"),$B3642&amp;"#"&amp;Q$6,INDIRECT("ИсходныеДанные!$J$2:$J$50000")),0)</f>
        <v>0</v>
      </c>
      <c r="R3642" s="3">
        <f ca="1">IF($B3642&lt;&gt;"",SUMIF(INDIRECT("ИсходныеДанные!$"&amp;$K$4&amp;"$2:$"&amp;$K$4&amp;"$50000"),$B3642&amp;"#"&amp;R$6,INDIRECT("ИсходныеДанные!$J$2:$J$50000")),0)</f>
        <v>0</v>
      </c>
      <c r="S3642" s="3">
        <f ca="1">IF($B3642&lt;&gt;"",SUMIF(INDIRECT("ИсходныеДанные!$"&amp;$K$4&amp;"$2:$"&amp;$K$4&amp;"$50000"),$B3642&amp;"#"&amp;S$6,INDIRECT("ИсходныеДанные!$J$2:$J$50000")),0)</f>
        <v>0</v>
      </c>
      <c r="T3642" s="3">
        <f ca="1">IF($B3642&lt;&gt;"",SUMIF(INDIRECT("ИсходныеДанные!$"&amp;$K$4&amp;"$2:$"&amp;$K$4&amp;"$50000"),$B3642&amp;"#"&amp;T$6,INDIRECT("ИсходныеДанные!$J$2:$J$50000")),0)</f>
        <v>0</v>
      </c>
      <c r="U3642" s="3">
        <f ca="1">IF($B3642&lt;&gt;"",SUMIF(INDIRECT("ИсходныеДанные!$"&amp;$K$4&amp;"$2:$"&amp;$K$4&amp;"$50000"),$B3642&amp;"#"&amp;U$6,INDIRECT("ИсходныеДанные!$J$2:$J$50000")),0)</f>
        <v>0</v>
      </c>
      <c r="V3642" s="3">
        <f ca="1">IF($B3642&lt;&gt;"",SUMIF(INDIRECT("ИсходныеДанные!$"&amp;$K$4&amp;"$2:$"&amp;$K$4&amp;"$50000"),$B3642&amp;"#"&amp;V$6,INDIRECT("ИсходныеДанные!$J$2:$J$50000")),0)</f>
        <v>0</v>
      </c>
      <c r="W3642" s="16" t="e">
        <f ca="1">SUM(K3642:V3642)/Пофамильно!$R$1</f>
        <v>#DIV/0!</v>
      </c>
    </row>
    <row r="3643" spans="1:23" x14ac:dyDescent="0.25">
      <c r="A3643" s="10" t="str">
        <f t="shared" ca="1" si="58"/>
        <v>delete</v>
      </c>
      <c r="B3643" s="16" cm="1">
        <f t="array" aca="1" ref="B3643" ca="1">INDIRECT("УникальныеСписки!D"&amp;ROW()-$L$4)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14"/>
      <c r="G3643" s="81" t="str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84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84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84" t="str" cm="1">
        <f t="array" aca="1" ref="J3643" ca="1">_xlfn.XLOOKUP($B3643,INDIRECT(SUBSTITUTE("ИсходныеДанные!$где$2:$где$50000","где",$B$4)),INDIRECT(SUBSTITUTE("ИсходныеДанные!$что$2:$что$50000","что",J$4)),"",0,1)</f>
        <v/>
      </c>
      <c r="K3643" s="3">
        <f ca="1">IF($B3643&lt;&gt;"",SUMIF(INDIRECT("ИсходныеДанные!$"&amp;$K$4&amp;"$2:$"&amp;$K$4&amp;"$50000"),$B3643&amp;"#"&amp;K$6,INDIRECT("ИсходныеДанные!$J$2:$J$50000")),0)</f>
        <v>0</v>
      </c>
      <c r="L3643" s="3">
        <f ca="1">IF($B3643&lt;&gt;"",SUMIF(INDIRECT("ИсходныеДанные!$"&amp;$K$4&amp;"$2:$"&amp;$K$4&amp;"$50000"),$B3643&amp;"#"&amp;L$6,INDIRECT("ИсходныеДанные!$J$2:$J$50000")),0)</f>
        <v>0</v>
      </c>
      <c r="M3643" s="3">
        <f ca="1">IF($B3643&lt;&gt;"",SUMIF(INDIRECT("ИсходныеДанные!$"&amp;$K$4&amp;"$2:$"&amp;$K$4&amp;"$50000"),$B3643&amp;"#"&amp;M$6,INDIRECT("ИсходныеДанные!$J$2:$J$50000")),0)</f>
        <v>0</v>
      </c>
      <c r="N3643" s="3">
        <f ca="1">IF($B3643&lt;&gt;"",SUMIF(INDIRECT("ИсходныеДанные!$"&amp;$K$4&amp;"$2:$"&amp;$K$4&amp;"$50000"),$B3643&amp;"#"&amp;N$6,INDIRECT("ИсходныеДанные!$J$2:$J$50000")),0)</f>
        <v>0</v>
      </c>
      <c r="O3643" s="3">
        <f ca="1">IF($B3643&lt;&gt;"",SUMIF(INDIRECT("ИсходныеДанные!$"&amp;$K$4&amp;"$2:$"&amp;$K$4&amp;"$50000"),$B3643&amp;"#"&amp;O$6,INDIRECT("ИсходныеДанные!$J$2:$J$50000")),0)</f>
        <v>0</v>
      </c>
      <c r="P3643" s="3">
        <f ca="1">IF($B3643&lt;&gt;"",SUMIF(INDIRECT("ИсходныеДанные!$"&amp;$K$4&amp;"$2:$"&amp;$K$4&amp;"$50000"),$B3643&amp;"#"&amp;P$6,INDIRECT("ИсходныеДанные!$J$2:$J$50000")),0)</f>
        <v>0</v>
      </c>
      <c r="Q3643" s="3">
        <f ca="1">IF($B3643&lt;&gt;"",SUMIF(INDIRECT("ИсходныеДанные!$"&amp;$K$4&amp;"$2:$"&amp;$K$4&amp;"$50000"),$B3643&amp;"#"&amp;Q$6,INDIRECT("ИсходныеДанные!$J$2:$J$50000")),0)</f>
        <v>0</v>
      </c>
      <c r="R3643" s="3">
        <f ca="1">IF($B3643&lt;&gt;"",SUMIF(INDIRECT("ИсходныеДанные!$"&amp;$K$4&amp;"$2:$"&amp;$K$4&amp;"$50000"),$B3643&amp;"#"&amp;R$6,INDIRECT("ИсходныеДанные!$J$2:$J$50000")),0)</f>
        <v>0</v>
      </c>
      <c r="S3643" s="3">
        <f ca="1">IF($B3643&lt;&gt;"",SUMIF(INDIRECT("ИсходныеДанные!$"&amp;$K$4&amp;"$2:$"&amp;$K$4&amp;"$50000"),$B3643&amp;"#"&amp;S$6,INDIRECT("ИсходныеДанные!$J$2:$J$50000")),0)</f>
        <v>0</v>
      </c>
      <c r="T3643" s="3">
        <f ca="1">IF($B3643&lt;&gt;"",SUMIF(INDIRECT("ИсходныеДанные!$"&amp;$K$4&amp;"$2:$"&amp;$K$4&amp;"$50000"),$B3643&amp;"#"&amp;T$6,INDIRECT("ИсходныеДанные!$J$2:$J$50000")),0)</f>
        <v>0</v>
      </c>
      <c r="U3643" s="3">
        <f ca="1">IF($B3643&lt;&gt;"",SUMIF(INDIRECT("ИсходныеДанные!$"&amp;$K$4&amp;"$2:$"&amp;$K$4&amp;"$50000"),$B3643&amp;"#"&amp;U$6,INDIRECT("ИсходныеДанные!$J$2:$J$50000")),0)</f>
        <v>0</v>
      </c>
      <c r="V3643" s="3">
        <f ca="1">IF($B3643&lt;&gt;"",SUMIF(INDIRECT("ИсходныеДанные!$"&amp;$K$4&amp;"$2:$"&amp;$K$4&amp;"$50000"),$B3643&amp;"#"&amp;V$6,INDIRECT("ИсходныеДанные!$J$2:$J$50000")),0)</f>
        <v>0</v>
      </c>
      <c r="W3643" s="16" t="e">
        <f ca="1">SUM(K3643:V3643)/Пофамильно!$R$1</f>
        <v>#DIV/0!</v>
      </c>
    </row>
    <row r="3644" spans="1:23" x14ac:dyDescent="0.25">
      <c r="A3644" s="10" t="str">
        <f t="shared" ca="1" si="58"/>
        <v>delete</v>
      </c>
      <c r="B3644" s="16" cm="1">
        <f t="array" aca="1" ref="B3644" ca="1">INDIRECT("УникальныеСписки!D"&amp;ROW()-$L$4)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14"/>
      <c r="G3644" s="81" t="str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84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84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84" t="str" cm="1">
        <f t="array" aca="1" ref="J3644" ca="1">_xlfn.XLOOKUP($B3644,INDIRECT(SUBSTITUTE("ИсходныеДанные!$где$2:$где$50000","где",$B$4)),INDIRECT(SUBSTITUTE("ИсходныеДанные!$что$2:$что$50000","что",J$4)),"",0,1)</f>
        <v/>
      </c>
      <c r="K3644" s="3">
        <f ca="1">IF($B3644&lt;&gt;"",SUMIF(INDIRECT("ИсходныеДанные!$"&amp;$K$4&amp;"$2:$"&amp;$K$4&amp;"$50000"),$B3644&amp;"#"&amp;K$6,INDIRECT("ИсходныеДанные!$J$2:$J$50000")),0)</f>
        <v>0</v>
      </c>
      <c r="L3644" s="3">
        <f ca="1">IF($B3644&lt;&gt;"",SUMIF(INDIRECT("ИсходныеДанные!$"&amp;$K$4&amp;"$2:$"&amp;$K$4&amp;"$50000"),$B3644&amp;"#"&amp;L$6,INDIRECT("ИсходныеДанные!$J$2:$J$50000")),0)</f>
        <v>0</v>
      </c>
      <c r="M3644" s="3">
        <f ca="1">IF($B3644&lt;&gt;"",SUMIF(INDIRECT("ИсходныеДанные!$"&amp;$K$4&amp;"$2:$"&amp;$K$4&amp;"$50000"),$B3644&amp;"#"&amp;M$6,INDIRECT("ИсходныеДанные!$J$2:$J$50000")),0)</f>
        <v>0</v>
      </c>
      <c r="N3644" s="3">
        <f ca="1">IF($B3644&lt;&gt;"",SUMIF(INDIRECT("ИсходныеДанные!$"&amp;$K$4&amp;"$2:$"&amp;$K$4&amp;"$50000"),$B3644&amp;"#"&amp;N$6,INDIRECT("ИсходныеДанные!$J$2:$J$50000")),0)</f>
        <v>0</v>
      </c>
      <c r="O3644" s="3">
        <f ca="1">IF($B3644&lt;&gt;"",SUMIF(INDIRECT("ИсходныеДанные!$"&amp;$K$4&amp;"$2:$"&amp;$K$4&amp;"$50000"),$B3644&amp;"#"&amp;O$6,INDIRECT("ИсходныеДанные!$J$2:$J$50000")),0)</f>
        <v>0</v>
      </c>
      <c r="P3644" s="3">
        <f ca="1">IF($B3644&lt;&gt;"",SUMIF(INDIRECT("ИсходныеДанные!$"&amp;$K$4&amp;"$2:$"&amp;$K$4&amp;"$50000"),$B3644&amp;"#"&amp;P$6,INDIRECT("ИсходныеДанные!$J$2:$J$50000")),0)</f>
        <v>0</v>
      </c>
      <c r="Q3644" s="3">
        <f ca="1">IF($B3644&lt;&gt;"",SUMIF(INDIRECT("ИсходныеДанные!$"&amp;$K$4&amp;"$2:$"&amp;$K$4&amp;"$50000"),$B3644&amp;"#"&amp;Q$6,INDIRECT("ИсходныеДанные!$J$2:$J$50000")),0)</f>
        <v>0</v>
      </c>
      <c r="R3644" s="3">
        <f ca="1">IF($B3644&lt;&gt;"",SUMIF(INDIRECT("ИсходныеДанные!$"&amp;$K$4&amp;"$2:$"&amp;$K$4&amp;"$50000"),$B3644&amp;"#"&amp;R$6,INDIRECT("ИсходныеДанные!$J$2:$J$50000")),0)</f>
        <v>0</v>
      </c>
      <c r="S3644" s="3">
        <f ca="1">IF($B3644&lt;&gt;"",SUMIF(INDIRECT("ИсходныеДанные!$"&amp;$K$4&amp;"$2:$"&amp;$K$4&amp;"$50000"),$B3644&amp;"#"&amp;S$6,INDIRECT("ИсходныеДанные!$J$2:$J$50000")),0)</f>
        <v>0</v>
      </c>
      <c r="T3644" s="3">
        <f ca="1">IF($B3644&lt;&gt;"",SUMIF(INDIRECT("ИсходныеДанные!$"&amp;$K$4&amp;"$2:$"&amp;$K$4&amp;"$50000"),$B3644&amp;"#"&amp;T$6,INDIRECT("ИсходныеДанные!$J$2:$J$50000")),0)</f>
        <v>0</v>
      </c>
      <c r="U3644" s="3">
        <f ca="1">IF($B3644&lt;&gt;"",SUMIF(INDIRECT("ИсходныеДанные!$"&amp;$K$4&amp;"$2:$"&amp;$K$4&amp;"$50000"),$B3644&amp;"#"&amp;U$6,INDIRECT("ИсходныеДанные!$J$2:$J$50000")),0)</f>
        <v>0</v>
      </c>
      <c r="V3644" s="3">
        <f ca="1">IF($B3644&lt;&gt;"",SUMIF(INDIRECT("ИсходныеДанные!$"&amp;$K$4&amp;"$2:$"&amp;$K$4&amp;"$50000"),$B3644&amp;"#"&amp;V$6,INDIRECT("ИсходныеДанные!$J$2:$J$50000")),0)</f>
        <v>0</v>
      </c>
      <c r="W3644" s="16" t="e">
        <f ca="1">SUM(K3644:V3644)/Пофамильно!$R$1</f>
        <v>#DIV/0!</v>
      </c>
    </row>
    <row r="3645" spans="1:23" x14ac:dyDescent="0.25">
      <c r="A3645" s="10" t="str">
        <f t="shared" ca="1" si="58"/>
        <v>delete</v>
      </c>
      <c r="B3645" s="16" cm="1">
        <f t="array" aca="1" ref="B3645" ca="1">INDIRECT("УникальныеСписки!D"&amp;ROW()-$L$4)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14"/>
      <c r="G3645" s="81" t="str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84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84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84" t="str" cm="1">
        <f t="array" aca="1" ref="J3645" ca="1">_xlfn.XLOOKUP($B3645,INDIRECT(SUBSTITUTE("ИсходныеДанные!$где$2:$где$50000","где",$B$4)),INDIRECT(SUBSTITUTE("ИсходныеДанные!$что$2:$что$50000","что",J$4)),"",0,1)</f>
        <v/>
      </c>
      <c r="K3645" s="3">
        <f ca="1">IF($B3645&lt;&gt;"",SUMIF(INDIRECT("ИсходныеДанные!$"&amp;$K$4&amp;"$2:$"&amp;$K$4&amp;"$50000"),$B3645&amp;"#"&amp;K$6,INDIRECT("ИсходныеДанные!$J$2:$J$50000")),0)</f>
        <v>0</v>
      </c>
      <c r="L3645" s="3">
        <f ca="1">IF($B3645&lt;&gt;"",SUMIF(INDIRECT("ИсходныеДанные!$"&amp;$K$4&amp;"$2:$"&amp;$K$4&amp;"$50000"),$B3645&amp;"#"&amp;L$6,INDIRECT("ИсходныеДанные!$J$2:$J$50000")),0)</f>
        <v>0</v>
      </c>
      <c r="M3645" s="3">
        <f ca="1">IF($B3645&lt;&gt;"",SUMIF(INDIRECT("ИсходныеДанные!$"&amp;$K$4&amp;"$2:$"&amp;$K$4&amp;"$50000"),$B3645&amp;"#"&amp;M$6,INDIRECT("ИсходныеДанные!$J$2:$J$50000")),0)</f>
        <v>0</v>
      </c>
      <c r="N3645" s="3">
        <f ca="1">IF($B3645&lt;&gt;"",SUMIF(INDIRECT("ИсходныеДанные!$"&amp;$K$4&amp;"$2:$"&amp;$K$4&amp;"$50000"),$B3645&amp;"#"&amp;N$6,INDIRECT("ИсходныеДанные!$J$2:$J$50000")),0)</f>
        <v>0</v>
      </c>
      <c r="O3645" s="3">
        <f ca="1">IF($B3645&lt;&gt;"",SUMIF(INDIRECT("ИсходныеДанные!$"&amp;$K$4&amp;"$2:$"&amp;$K$4&amp;"$50000"),$B3645&amp;"#"&amp;O$6,INDIRECT("ИсходныеДанные!$J$2:$J$50000")),0)</f>
        <v>0</v>
      </c>
      <c r="P3645" s="3">
        <f ca="1">IF($B3645&lt;&gt;"",SUMIF(INDIRECT("ИсходныеДанные!$"&amp;$K$4&amp;"$2:$"&amp;$K$4&amp;"$50000"),$B3645&amp;"#"&amp;P$6,INDIRECT("ИсходныеДанные!$J$2:$J$50000")),0)</f>
        <v>0</v>
      </c>
      <c r="Q3645" s="3">
        <f ca="1">IF($B3645&lt;&gt;"",SUMIF(INDIRECT("ИсходныеДанные!$"&amp;$K$4&amp;"$2:$"&amp;$K$4&amp;"$50000"),$B3645&amp;"#"&amp;Q$6,INDIRECT("ИсходныеДанные!$J$2:$J$50000")),0)</f>
        <v>0</v>
      </c>
      <c r="R3645" s="3">
        <f ca="1">IF($B3645&lt;&gt;"",SUMIF(INDIRECT("ИсходныеДанные!$"&amp;$K$4&amp;"$2:$"&amp;$K$4&amp;"$50000"),$B3645&amp;"#"&amp;R$6,INDIRECT("ИсходныеДанные!$J$2:$J$50000")),0)</f>
        <v>0</v>
      </c>
      <c r="S3645" s="3">
        <f ca="1">IF($B3645&lt;&gt;"",SUMIF(INDIRECT("ИсходныеДанные!$"&amp;$K$4&amp;"$2:$"&amp;$K$4&amp;"$50000"),$B3645&amp;"#"&amp;S$6,INDIRECT("ИсходныеДанные!$J$2:$J$50000")),0)</f>
        <v>0</v>
      </c>
      <c r="T3645" s="3">
        <f ca="1">IF($B3645&lt;&gt;"",SUMIF(INDIRECT("ИсходныеДанные!$"&amp;$K$4&amp;"$2:$"&amp;$K$4&amp;"$50000"),$B3645&amp;"#"&amp;T$6,INDIRECT("ИсходныеДанные!$J$2:$J$50000")),0)</f>
        <v>0</v>
      </c>
      <c r="U3645" s="3">
        <f ca="1">IF($B3645&lt;&gt;"",SUMIF(INDIRECT("ИсходныеДанные!$"&amp;$K$4&amp;"$2:$"&amp;$K$4&amp;"$50000"),$B3645&amp;"#"&amp;U$6,INDIRECT("ИсходныеДанные!$J$2:$J$50000")),0)</f>
        <v>0</v>
      </c>
      <c r="V3645" s="3">
        <f ca="1">IF($B3645&lt;&gt;"",SUMIF(INDIRECT("ИсходныеДанные!$"&amp;$K$4&amp;"$2:$"&amp;$K$4&amp;"$50000"),$B3645&amp;"#"&amp;V$6,INDIRECT("ИсходныеДанные!$J$2:$J$50000")),0)</f>
        <v>0</v>
      </c>
      <c r="W3645" s="16" t="e">
        <f ca="1">SUM(K3645:V3645)/Пофамильно!$R$1</f>
        <v>#DIV/0!</v>
      </c>
    </row>
    <row r="3646" spans="1:23" x14ac:dyDescent="0.25">
      <c r="A3646" s="10" t="str">
        <f t="shared" ca="1" si="58"/>
        <v>delete</v>
      </c>
      <c r="B3646" s="16" cm="1">
        <f t="array" aca="1" ref="B3646" ca="1">INDIRECT("УникальныеСписки!D"&amp;ROW()-$L$4)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14"/>
      <c r="G3646" s="81" t="str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84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84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84" t="str" cm="1">
        <f t="array" aca="1" ref="J3646" ca="1">_xlfn.XLOOKUP($B3646,INDIRECT(SUBSTITUTE("ИсходныеДанные!$где$2:$где$50000","где",$B$4)),INDIRECT(SUBSTITUTE("ИсходныеДанные!$что$2:$что$50000","что",J$4)),"",0,1)</f>
        <v/>
      </c>
      <c r="K3646" s="3">
        <f ca="1">IF($B3646&lt;&gt;"",SUMIF(INDIRECT("ИсходныеДанные!$"&amp;$K$4&amp;"$2:$"&amp;$K$4&amp;"$50000"),$B3646&amp;"#"&amp;K$6,INDIRECT("ИсходныеДанные!$J$2:$J$50000")),0)</f>
        <v>0</v>
      </c>
      <c r="L3646" s="3">
        <f ca="1">IF($B3646&lt;&gt;"",SUMIF(INDIRECT("ИсходныеДанные!$"&amp;$K$4&amp;"$2:$"&amp;$K$4&amp;"$50000"),$B3646&amp;"#"&amp;L$6,INDIRECT("ИсходныеДанные!$J$2:$J$50000")),0)</f>
        <v>0</v>
      </c>
      <c r="M3646" s="3">
        <f ca="1">IF($B3646&lt;&gt;"",SUMIF(INDIRECT("ИсходныеДанные!$"&amp;$K$4&amp;"$2:$"&amp;$K$4&amp;"$50000"),$B3646&amp;"#"&amp;M$6,INDIRECT("ИсходныеДанные!$J$2:$J$50000")),0)</f>
        <v>0</v>
      </c>
      <c r="N3646" s="3">
        <f ca="1">IF($B3646&lt;&gt;"",SUMIF(INDIRECT("ИсходныеДанные!$"&amp;$K$4&amp;"$2:$"&amp;$K$4&amp;"$50000"),$B3646&amp;"#"&amp;N$6,INDIRECT("ИсходныеДанные!$J$2:$J$50000")),0)</f>
        <v>0</v>
      </c>
      <c r="O3646" s="3">
        <f ca="1">IF($B3646&lt;&gt;"",SUMIF(INDIRECT("ИсходныеДанные!$"&amp;$K$4&amp;"$2:$"&amp;$K$4&amp;"$50000"),$B3646&amp;"#"&amp;O$6,INDIRECT("ИсходныеДанные!$J$2:$J$50000")),0)</f>
        <v>0</v>
      </c>
      <c r="P3646" s="3">
        <f ca="1">IF($B3646&lt;&gt;"",SUMIF(INDIRECT("ИсходныеДанные!$"&amp;$K$4&amp;"$2:$"&amp;$K$4&amp;"$50000"),$B3646&amp;"#"&amp;P$6,INDIRECT("ИсходныеДанные!$J$2:$J$50000")),0)</f>
        <v>0</v>
      </c>
      <c r="Q3646" s="3">
        <f ca="1">IF($B3646&lt;&gt;"",SUMIF(INDIRECT("ИсходныеДанные!$"&amp;$K$4&amp;"$2:$"&amp;$K$4&amp;"$50000"),$B3646&amp;"#"&amp;Q$6,INDIRECT("ИсходныеДанные!$J$2:$J$50000")),0)</f>
        <v>0</v>
      </c>
      <c r="R3646" s="3">
        <f ca="1">IF($B3646&lt;&gt;"",SUMIF(INDIRECT("ИсходныеДанные!$"&amp;$K$4&amp;"$2:$"&amp;$K$4&amp;"$50000"),$B3646&amp;"#"&amp;R$6,INDIRECT("ИсходныеДанные!$J$2:$J$50000")),0)</f>
        <v>0</v>
      </c>
      <c r="S3646" s="3">
        <f ca="1">IF($B3646&lt;&gt;"",SUMIF(INDIRECT("ИсходныеДанные!$"&amp;$K$4&amp;"$2:$"&amp;$K$4&amp;"$50000"),$B3646&amp;"#"&amp;S$6,INDIRECT("ИсходныеДанные!$J$2:$J$50000")),0)</f>
        <v>0</v>
      </c>
      <c r="T3646" s="3">
        <f ca="1">IF($B3646&lt;&gt;"",SUMIF(INDIRECT("ИсходныеДанные!$"&amp;$K$4&amp;"$2:$"&amp;$K$4&amp;"$50000"),$B3646&amp;"#"&amp;T$6,INDIRECT("ИсходныеДанные!$J$2:$J$50000")),0)</f>
        <v>0</v>
      </c>
      <c r="U3646" s="3">
        <f ca="1">IF($B3646&lt;&gt;"",SUMIF(INDIRECT("ИсходныеДанные!$"&amp;$K$4&amp;"$2:$"&amp;$K$4&amp;"$50000"),$B3646&amp;"#"&amp;U$6,INDIRECT("ИсходныеДанные!$J$2:$J$50000")),0)</f>
        <v>0</v>
      </c>
      <c r="V3646" s="3">
        <f ca="1">IF($B3646&lt;&gt;"",SUMIF(INDIRECT("ИсходныеДанные!$"&amp;$K$4&amp;"$2:$"&amp;$K$4&amp;"$50000"),$B3646&amp;"#"&amp;V$6,INDIRECT("ИсходныеДанные!$J$2:$J$50000")),0)</f>
        <v>0</v>
      </c>
      <c r="W3646" s="16" t="e">
        <f ca="1">SUM(K3646:V3646)/Пофамильно!$R$1</f>
        <v>#DIV/0!</v>
      </c>
    </row>
    <row r="3647" spans="1:23" x14ac:dyDescent="0.25">
      <c r="A3647" s="10" t="str">
        <f t="shared" ca="1" si="58"/>
        <v>delete</v>
      </c>
      <c r="B3647" s="16" cm="1">
        <f t="array" aca="1" ref="B3647" ca="1">INDIRECT("УникальныеСписки!D"&amp;ROW()-$L$4)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14"/>
      <c r="G3647" s="81" t="str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84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84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84" t="str" cm="1">
        <f t="array" aca="1" ref="J3647" ca="1">_xlfn.XLOOKUP($B3647,INDIRECT(SUBSTITUTE("ИсходныеДанные!$где$2:$где$50000","где",$B$4)),INDIRECT(SUBSTITUTE("ИсходныеДанные!$что$2:$что$50000","что",J$4)),"",0,1)</f>
        <v/>
      </c>
      <c r="K3647" s="3">
        <f ca="1">IF($B3647&lt;&gt;"",SUMIF(INDIRECT("ИсходныеДанные!$"&amp;$K$4&amp;"$2:$"&amp;$K$4&amp;"$50000"),$B3647&amp;"#"&amp;K$6,INDIRECT("ИсходныеДанные!$J$2:$J$50000")),0)</f>
        <v>0</v>
      </c>
      <c r="L3647" s="3">
        <f ca="1">IF($B3647&lt;&gt;"",SUMIF(INDIRECT("ИсходныеДанные!$"&amp;$K$4&amp;"$2:$"&amp;$K$4&amp;"$50000"),$B3647&amp;"#"&amp;L$6,INDIRECT("ИсходныеДанные!$J$2:$J$50000")),0)</f>
        <v>0</v>
      </c>
      <c r="M3647" s="3">
        <f ca="1">IF($B3647&lt;&gt;"",SUMIF(INDIRECT("ИсходныеДанные!$"&amp;$K$4&amp;"$2:$"&amp;$K$4&amp;"$50000"),$B3647&amp;"#"&amp;M$6,INDIRECT("ИсходныеДанные!$J$2:$J$50000")),0)</f>
        <v>0</v>
      </c>
      <c r="N3647" s="3">
        <f ca="1">IF($B3647&lt;&gt;"",SUMIF(INDIRECT("ИсходныеДанные!$"&amp;$K$4&amp;"$2:$"&amp;$K$4&amp;"$50000"),$B3647&amp;"#"&amp;N$6,INDIRECT("ИсходныеДанные!$J$2:$J$50000")),0)</f>
        <v>0</v>
      </c>
      <c r="O3647" s="3">
        <f ca="1">IF($B3647&lt;&gt;"",SUMIF(INDIRECT("ИсходныеДанные!$"&amp;$K$4&amp;"$2:$"&amp;$K$4&amp;"$50000"),$B3647&amp;"#"&amp;O$6,INDIRECT("ИсходныеДанные!$J$2:$J$50000")),0)</f>
        <v>0</v>
      </c>
      <c r="P3647" s="3">
        <f ca="1">IF($B3647&lt;&gt;"",SUMIF(INDIRECT("ИсходныеДанные!$"&amp;$K$4&amp;"$2:$"&amp;$K$4&amp;"$50000"),$B3647&amp;"#"&amp;P$6,INDIRECT("ИсходныеДанные!$J$2:$J$50000")),0)</f>
        <v>0</v>
      </c>
      <c r="Q3647" s="3">
        <f ca="1">IF($B3647&lt;&gt;"",SUMIF(INDIRECT("ИсходныеДанные!$"&amp;$K$4&amp;"$2:$"&amp;$K$4&amp;"$50000"),$B3647&amp;"#"&amp;Q$6,INDIRECT("ИсходныеДанные!$J$2:$J$50000")),0)</f>
        <v>0</v>
      </c>
      <c r="R3647" s="3">
        <f ca="1">IF($B3647&lt;&gt;"",SUMIF(INDIRECT("ИсходныеДанные!$"&amp;$K$4&amp;"$2:$"&amp;$K$4&amp;"$50000"),$B3647&amp;"#"&amp;R$6,INDIRECT("ИсходныеДанные!$J$2:$J$50000")),0)</f>
        <v>0</v>
      </c>
      <c r="S3647" s="3">
        <f ca="1">IF($B3647&lt;&gt;"",SUMIF(INDIRECT("ИсходныеДанные!$"&amp;$K$4&amp;"$2:$"&amp;$K$4&amp;"$50000"),$B3647&amp;"#"&amp;S$6,INDIRECT("ИсходныеДанные!$J$2:$J$50000")),0)</f>
        <v>0</v>
      </c>
      <c r="T3647" s="3">
        <f ca="1">IF($B3647&lt;&gt;"",SUMIF(INDIRECT("ИсходныеДанные!$"&amp;$K$4&amp;"$2:$"&amp;$K$4&amp;"$50000"),$B3647&amp;"#"&amp;T$6,INDIRECT("ИсходныеДанные!$J$2:$J$50000")),0)</f>
        <v>0</v>
      </c>
      <c r="U3647" s="3">
        <f ca="1">IF($B3647&lt;&gt;"",SUMIF(INDIRECT("ИсходныеДанные!$"&amp;$K$4&amp;"$2:$"&amp;$K$4&amp;"$50000"),$B3647&amp;"#"&amp;U$6,INDIRECT("ИсходныеДанные!$J$2:$J$50000")),0)</f>
        <v>0</v>
      </c>
      <c r="V3647" s="3">
        <f ca="1">IF($B3647&lt;&gt;"",SUMIF(INDIRECT("ИсходныеДанные!$"&amp;$K$4&amp;"$2:$"&amp;$K$4&amp;"$50000"),$B3647&amp;"#"&amp;V$6,INDIRECT("ИсходныеДанные!$J$2:$J$50000")),0)</f>
        <v>0</v>
      </c>
      <c r="W3647" s="16" t="e">
        <f ca="1">SUM(K3647:V3647)/Пофамильно!$R$1</f>
        <v>#DIV/0!</v>
      </c>
    </row>
    <row r="3648" spans="1:23" x14ac:dyDescent="0.25">
      <c r="A3648" s="10" t="str">
        <f t="shared" ca="1" si="58"/>
        <v>delete</v>
      </c>
      <c r="B3648" s="16" cm="1">
        <f t="array" aca="1" ref="B3648" ca="1">INDIRECT("УникальныеСписки!D"&amp;ROW()-$L$4)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14"/>
      <c r="G3648" s="81" t="str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84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84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84" t="str" cm="1">
        <f t="array" aca="1" ref="J3648" ca="1">_xlfn.XLOOKUP($B3648,INDIRECT(SUBSTITUTE("ИсходныеДанные!$где$2:$где$50000","где",$B$4)),INDIRECT(SUBSTITUTE("ИсходныеДанные!$что$2:$что$50000","что",J$4)),"",0,1)</f>
        <v/>
      </c>
      <c r="K3648" s="3">
        <f ca="1">IF($B3648&lt;&gt;"",SUMIF(INDIRECT("ИсходныеДанные!$"&amp;$K$4&amp;"$2:$"&amp;$K$4&amp;"$50000"),$B3648&amp;"#"&amp;K$6,INDIRECT("ИсходныеДанные!$J$2:$J$50000")),0)</f>
        <v>0</v>
      </c>
      <c r="L3648" s="3">
        <f ca="1">IF($B3648&lt;&gt;"",SUMIF(INDIRECT("ИсходныеДанные!$"&amp;$K$4&amp;"$2:$"&amp;$K$4&amp;"$50000"),$B3648&amp;"#"&amp;L$6,INDIRECT("ИсходныеДанные!$J$2:$J$50000")),0)</f>
        <v>0</v>
      </c>
      <c r="M3648" s="3">
        <f ca="1">IF($B3648&lt;&gt;"",SUMIF(INDIRECT("ИсходныеДанные!$"&amp;$K$4&amp;"$2:$"&amp;$K$4&amp;"$50000"),$B3648&amp;"#"&amp;M$6,INDIRECT("ИсходныеДанные!$J$2:$J$50000")),0)</f>
        <v>0</v>
      </c>
      <c r="N3648" s="3">
        <f ca="1">IF($B3648&lt;&gt;"",SUMIF(INDIRECT("ИсходныеДанные!$"&amp;$K$4&amp;"$2:$"&amp;$K$4&amp;"$50000"),$B3648&amp;"#"&amp;N$6,INDIRECT("ИсходныеДанные!$J$2:$J$50000")),0)</f>
        <v>0</v>
      </c>
      <c r="O3648" s="3">
        <f ca="1">IF($B3648&lt;&gt;"",SUMIF(INDIRECT("ИсходныеДанные!$"&amp;$K$4&amp;"$2:$"&amp;$K$4&amp;"$50000"),$B3648&amp;"#"&amp;O$6,INDIRECT("ИсходныеДанные!$J$2:$J$50000")),0)</f>
        <v>0</v>
      </c>
      <c r="P3648" s="3">
        <f ca="1">IF($B3648&lt;&gt;"",SUMIF(INDIRECT("ИсходныеДанные!$"&amp;$K$4&amp;"$2:$"&amp;$K$4&amp;"$50000"),$B3648&amp;"#"&amp;P$6,INDIRECT("ИсходныеДанные!$J$2:$J$50000")),0)</f>
        <v>0</v>
      </c>
      <c r="Q3648" s="3">
        <f ca="1">IF($B3648&lt;&gt;"",SUMIF(INDIRECT("ИсходныеДанные!$"&amp;$K$4&amp;"$2:$"&amp;$K$4&amp;"$50000"),$B3648&amp;"#"&amp;Q$6,INDIRECT("ИсходныеДанные!$J$2:$J$50000")),0)</f>
        <v>0</v>
      </c>
      <c r="R3648" s="3">
        <f ca="1">IF($B3648&lt;&gt;"",SUMIF(INDIRECT("ИсходныеДанные!$"&amp;$K$4&amp;"$2:$"&amp;$K$4&amp;"$50000"),$B3648&amp;"#"&amp;R$6,INDIRECT("ИсходныеДанные!$J$2:$J$50000")),0)</f>
        <v>0</v>
      </c>
      <c r="S3648" s="3">
        <f ca="1">IF($B3648&lt;&gt;"",SUMIF(INDIRECT("ИсходныеДанные!$"&amp;$K$4&amp;"$2:$"&amp;$K$4&amp;"$50000"),$B3648&amp;"#"&amp;S$6,INDIRECT("ИсходныеДанные!$J$2:$J$50000")),0)</f>
        <v>0</v>
      </c>
      <c r="T3648" s="3">
        <f ca="1">IF($B3648&lt;&gt;"",SUMIF(INDIRECT("ИсходныеДанные!$"&amp;$K$4&amp;"$2:$"&amp;$K$4&amp;"$50000"),$B3648&amp;"#"&amp;T$6,INDIRECT("ИсходныеДанные!$J$2:$J$50000")),0)</f>
        <v>0</v>
      </c>
      <c r="U3648" s="3">
        <f ca="1">IF($B3648&lt;&gt;"",SUMIF(INDIRECT("ИсходныеДанные!$"&amp;$K$4&amp;"$2:$"&amp;$K$4&amp;"$50000"),$B3648&amp;"#"&amp;U$6,INDIRECT("ИсходныеДанные!$J$2:$J$50000")),0)</f>
        <v>0</v>
      </c>
      <c r="V3648" s="3">
        <f ca="1">IF($B3648&lt;&gt;"",SUMIF(INDIRECT("ИсходныеДанные!$"&amp;$K$4&amp;"$2:$"&amp;$K$4&amp;"$50000"),$B3648&amp;"#"&amp;V$6,INDIRECT("ИсходныеДанные!$J$2:$J$50000")),0)</f>
        <v>0</v>
      </c>
      <c r="W3648" s="16" t="e">
        <f ca="1">SUM(K3648:V3648)/Пофамильно!$R$1</f>
        <v>#DIV/0!</v>
      </c>
    </row>
    <row r="3649" spans="1:23" x14ac:dyDescent="0.25">
      <c r="A3649" s="10" t="str">
        <f t="shared" ca="1" si="58"/>
        <v>delete</v>
      </c>
      <c r="B3649" s="16" cm="1">
        <f t="array" aca="1" ref="B3649" ca="1">INDIRECT("УникальныеСписки!D"&amp;ROW()-$L$4)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14"/>
      <c r="G3649" s="81" t="str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84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84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84" t="str" cm="1">
        <f t="array" aca="1" ref="J3649" ca="1">_xlfn.XLOOKUP($B3649,INDIRECT(SUBSTITUTE("ИсходныеДанные!$где$2:$где$50000","где",$B$4)),INDIRECT(SUBSTITUTE("ИсходныеДанные!$что$2:$что$50000","что",J$4)),"",0,1)</f>
        <v/>
      </c>
      <c r="K3649" s="3">
        <f ca="1">IF($B3649&lt;&gt;"",SUMIF(INDIRECT("ИсходныеДанные!$"&amp;$K$4&amp;"$2:$"&amp;$K$4&amp;"$50000"),$B3649&amp;"#"&amp;K$6,INDIRECT("ИсходныеДанные!$J$2:$J$50000")),0)</f>
        <v>0</v>
      </c>
      <c r="L3649" s="3">
        <f ca="1">IF($B3649&lt;&gt;"",SUMIF(INDIRECT("ИсходныеДанные!$"&amp;$K$4&amp;"$2:$"&amp;$K$4&amp;"$50000"),$B3649&amp;"#"&amp;L$6,INDIRECT("ИсходныеДанные!$J$2:$J$50000")),0)</f>
        <v>0</v>
      </c>
      <c r="M3649" s="3">
        <f ca="1">IF($B3649&lt;&gt;"",SUMIF(INDIRECT("ИсходныеДанные!$"&amp;$K$4&amp;"$2:$"&amp;$K$4&amp;"$50000"),$B3649&amp;"#"&amp;M$6,INDIRECT("ИсходныеДанные!$J$2:$J$50000")),0)</f>
        <v>0</v>
      </c>
      <c r="N3649" s="3">
        <f ca="1">IF($B3649&lt;&gt;"",SUMIF(INDIRECT("ИсходныеДанные!$"&amp;$K$4&amp;"$2:$"&amp;$K$4&amp;"$50000"),$B3649&amp;"#"&amp;N$6,INDIRECT("ИсходныеДанные!$J$2:$J$50000")),0)</f>
        <v>0</v>
      </c>
      <c r="O3649" s="3">
        <f ca="1">IF($B3649&lt;&gt;"",SUMIF(INDIRECT("ИсходныеДанные!$"&amp;$K$4&amp;"$2:$"&amp;$K$4&amp;"$50000"),$B3649&amp;"#"&amp;O$6,INDIRECT("ИсходныеДанные!$J$2:$J$50000")),0)</f>
        <v>0</v>
      </c>
      <c r="P3649" s="3">
        <f ca="1">IF($B3649&lt;&gt;"",SUMIF(INDIRECT("ИсходныеДанные!$"&amp;$K$4&amp;"$2:$"&amp;$K$4&amp;"$50000"),$B3649&amp;"#"&amp;P$6,INDIRECT("ИсходныеДанные!$J$2:$J$50000")),0)</f>
        <v>0</v>
      </c>
      <c r="Q3649" s="3">
        <f ca="1">IF($B3649&lt;&gt;"",SUMIF(INDIRECT("ИсходныеДанные!$"&amp;$K$4&amp;"$2:$"&amp;$K$4&amp;"$50000"),$B3649&amp;"#"&amp;Q$6,INDIRECT("ИсходныеДанные!$J$2:$J$50000")),0)</f>
        <v>0</v>
      </c>
      <c r="R3649" s="3">
        <f ca="1">IF($B3649&lt;&gt;"",SUMIF(INDIRECT("ИсходныеДанные!$"&amp;$K$4&amp;"$2:$"&amp;$K$4&amp;"$50000"),$B3649&amp;"#"&amp;R$6,INDIRECT("ИсходныеДанные!$J$2:$J$50000")),0)</f>
        <v>0</v>
      </c>
      <c r="S3649" s="3">
        <f ca="1">IF($B3649&lt;&gt;"",SUMIF(INDIRECT("ИсходныеДанные!$"&amp;$K$4&amp;"$2:$"&amp;$K$4&amp;"$50000"),$B3649&amp;"#"&amp;S$6,INDIRECT("ИсходныеДанные!$J$2:$J$50000")),0)</f>
        <v>0</v>
      </c>
      <c r="T3649" s="3">
        <f ca="1">IF($B3649&lt;&gt;"",SUMIF(INDIRECT("ИсходныеДанные!$"&amp;$K$4&amp;"$2:$"&amp;$K$4&amp;"$50000"),$B3649&amp;"#"&amp;T$6,INDIRECT("ИсходныеДанные!$J$2:$J$50000")),0)</f>
        <v>0</v>
      </c>
      <c r="U3649" s="3">
        <f ca="1">IF($B3649&lt;&gt;"",SUMIF(INDIRECT("ИсходныеДанные!$"&amp;$K$4&amp;"$2:$"&amp;$K$4&amp;"$50000"),$B3649&amp;"#"&amp;U$6,INDIRECT("ИсходныеДанные!$J$2:$J$50000")),0)</f>
        <v>0</v>
      </c>
      <c r="V3649" s="3">
        <f ca="1">IF($B3649&lt;&gt;"",SUMIF(INDIRECT("ИсходныеДанные!$"&amp;$K$4&amp;"$2:$"&amp;$K$4&amp;"$50000"),$B3649&amp;"#"&amp;V$6,INDIRECT("ИсходныеДанные!$J$2:$J$50000")),0)</f>
        <v>0</v>
      </c>
      <c r="W3649" s="16" t="e">
        <f ca="1">SUM(K3649:V3649)/Пофамильно!$R$1</f>
        <v>#DIV/0!</v>
      </c>
    </row>
    <row r="3650" spans="1:23" x14ac:dyDescent="0.25">
      <c r="A3650" s="10" t="str">
        <f t="shared" ca="1" si="58"/>
        <v>delete</v>
      </c>
      <c r="B3650" s="16" cm="1">
        <f t="array" aca="1" ref="B3650" ca="1">INDIRECT("УникальныеСписки!D"&amp;ROW()-$L$4)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14"/>
      <c r="G3650" s="81" t="str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84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84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84" t="str" cm="1">
        <f t="array" aca="1" ref="J3650" ca="1">_xlfn.XLOOKUP($B3650,INDIRECT(SUBSTITUTE("ИсходныеДанные!$где$2:$где$50000","где",$B$4)),INDIRECT(SUBSTITUTE("ИсходныеДанные!$что$2:$что$50000","что",J$4)),"",0,1)</f>
        <v/>
      </c>
      <c r="K3650" s="3">
        <f ca="1">IF($B3650&lt;&gt;"",SUMIF(INDIRECT("ИсходныеДанные!$"&amp;$K$4&amp;"$2:$"&amp;$K$4&amp;"$50000"),$B3650&amp;"#"&amp;K$6,INDIRECT("ИсходныеДанные!$J$2:$J$50000")),0)</f>
        <v>0</v>
      </c>
      <c r="L3650" s="3">
        <f ca="1">IF($B3650&lt;&gt;"",SUMIF(INDIRECT("ИсходныеДанные!$"&amp;$K$4&amp;"$2:$"&amp;$K$4&amp;"$50000"),$B3650&amp;"#"&amp;L$6,INDIRECT("ИсходныеДанные!$J$2:$J$50000")),0)</f>
        <v>0</v>
      </c>
      <c r="M3650" s="3">
        <f ca="1">IF($B3650&lt;&gt;"",SUMIF(INDIRECT("ИсходныеДанные!$"&amp;$K$4&amp;"$2:$"&amp;$K$4&amp;"$50000"),$B3650&amp;"#"&amp;M$6,INDIRECT("ИсходныеДанные!$J$2:$J$50000")),0)</f>
        <v>0</v>
      </c>
      <c r="N3650" s="3">
        <f ca="1">IF($B3650&lt;&gt;"",SUMIF(INDIRECT("ИсходныеДанные!$"&amp;$K$4&amp;"$2:$"&amp;$K$4&amp;"$50000"),$B3650&amp;"#"&amp;N$6,INDIRECT("ИсходныеДанные!$J$2:$J$50000")),0)</f>
        <v>0</v>
      </c>
      <c r="O3650" s="3">
        <f ca="1">IF($B3650&lt;&gt;"",SUMIF(INDIRECT("ИсходныеДанные!$"&amp;$K$4&amp;"$2:$"&amp;$K$4&amp;"$50000"),$B3650&amp;"#"&amp;O$6,INDIRECT("ИсходныеДанные!$J$2:$J$50000")),0)</f>
        <v>0</v>
      </c>
      <c r="P3650" s="3">
        <f ca="1">IF($B3650&lt;&gt;"",SUMIF(INDIRECT("ИсходныеДанные!$"&amp;$K$4&amp;"$2:$"&amp;$K$4&amp;"$50000"),$B3650&amp;"#"&amp;P$6,INDIRECT("ИсходныеДанные!$J$2:$J$50000")),0)</f>
        <v>0</v>
      </c>
      <c r="Q3650" s="3">
        <f ca="1">IF($B3650&lt;&gt;"",SUMIF(INDIRECT("ИсходныеДанные!$"&amp;$K$4&amp;"$2:$"&amp;$K$4&amp;"$50000"),$B3650&amp;"#"&amp;Q$6,INDIRECT("ИсходныеДанные!$J$2:$J$50000")),0)</f>
        <v>0</v>
      </c>
      <c r="R3650" s="3">
        <f ca="1">IF($B3650&lt;&gt;"",SUMIF(INDIRECT("ИсходныеДанные!$"&amp;$K$4&amp;"$2:$"&amp;$K$4&amp;"$50000"),$B3650&amp;"#"&amp;R$6,INDIRECT("ИсходныеДанные!$J$2:$J$50000")),0)</f>
        <v>0</v>
      </c>
      <c r="S3650" s="3">
        <f ca="1">IF($B3650&lt;&gt;"",SUMIF(INDIRECT("ИсходныеДанные!$"&amp;$K$4&amp;"$2:$"&amp;$K$4&amp;"$50000"),$B3650&amp;"#"&amp;S$6,INDIRECT("ИсходныеДанные!$J$2:$J$50000")),0)</f>
        <v>0</v>
      </c>
      <c r="T3650" s="3">
        <f ca="1">IF($B3650&lt;&gt;"",SUMIF(INDIRECT("ИсходныеДанные!$"&amp;$K$4&amp;"$2:$"&amp;$K$4&amp;"$50000"),$B3650&amp;"#"&amp;T$6,INDIRECT("ИсходныеДанные!$J$2:$J$50000")),0)</f>
        <v>0</v>
      </c>
      <c r="U3650" s="3">
        <f ca="1">IF($B3650&lt;&gt;"",SUMIF(INDIRECT("ИсходныеДанные!$"&amp;$K$4&amp;"$2:$"&amp;$K$4&amp;"$50000"),$B3650&amp;"#"&amp;U$6,INDIRECT("ИсходныеДанные!$J$2:$J$50000")),0)</f>
        <v>0</v>
      </c>
      <c r="V3650" s="3">
        <f ca="1">IF($B3650&lt;&gt;"",SUMIF(INDIRECT("ИсходныеДанные!$"&amp;$K$4&amp;"$2:$"&amp;$K$4&amp;"$50000"),$B3650&amp;"#"&amp;V$6,INDIRECT("ИсходныеДанные!$J$2:$J$50000")),0)</f>
        <v>0</v>
      </c>
      <c r="W3650" s="16" t="e">
        <f ca="1">SUM(K3650:V3650)/Пофамильно!$R$1</f>
        <v>#DIV/0!</v>
      </c>
    </row>
    <row r="3651" spans="1:23" x14ac:dyDescent="0.25">
      <c r="A3651" s="10" t="str">
        <f t="shared" ca="1" si="58"/>
        <v>delete</v>
      </c>
      <c r="B3651" s="16" cm="1">
        <f t="array" aca="1" ref="B3651" ca="1">INDIRECT("УникальныеСписки!D"&amp;ROW()-$L$4)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14"/>
      <c r="G3651" s="81" t="str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84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84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84" t="str" cm="1">
        <f t="array" aca="1" ref="J3651" ca="1">_xlfn.XLOOKUP($B3651,INDIRECT(SUBSTITUTE("ИсходныеДанные!$где$2:$где$50000","где",$B$4)),INDIRECT(SUBSTITUTE("ИсходныеДанные!$что$2:$что$50000","что",J$4)),"",0,1)</f>
        <v/>
      </c>
      <c r="K3651" s="3">
        <f ca="1">IF($B3651&lt;&gt;"",SUMIF(INDIRECT("ИсходныеДанные!$"&amp;$K$4&amp;"$2:$"&amp;$K$4&amp;"$50000"),$B3651&amp;"#"&amp;K$6,INDIRECT("ИсходныеДанные!$J$2:$J$50000")),0)</f>
        <v>0</v>
      </c>
      <c r="L3651" s="3">
        <f ca="1">IF($B3651&lt;&gt;"",SUMIF(INDIRECT("ИсходныеДанные!$"&amp;$K$4&amp;"$2:$"&amp;$K$4&amp;"$50000"),$B3651&amp;"#"&amp;L$6,INDIRECT("ИсходныеДанные!$J$2:$J$50000")),0)</f>
        <v>0</v>
      </c>
      <c r="M3651" s="3">
        <f ca="1">IF($B3651&lt;&gt;"",SUMIF(INDIRECT("ИсходныеДанные!$"&amp;$K$4&amp;"$2:$"&amp;$K$4&amp;"$50000"),$B3651&amp;"#"&amp;M$6,INDIRECT("ИсходныеДанные!$J$2:$J$50000")),0)</f>
        <v>0</v>
      </c>
      <c r="N3651" s="3">
        <f ca="1">IF($B3651&lt;&gt;"",SUMIF(INDIRECT("ИсходныеДанные!$"&amp;$K$4&amp;"$2:$"&amp;$K$4&amp;"$50000"),$B3651&amp;"#"&amp;N$6,INDIRECT("ИсходныеДанные!$J$2:$J$50000")),0)</f>
        <v>0</v>
      </c>
      <c r="O3651" s="3">
        <f ca="1">IF($B3651&lt;&gt;"",SUMIF(INDIRECT("ИсходныеДанные!$"&amp;$K$4&amp;"$2:$"&amp;$K$4&amp;"$50000"),$B3651&amp;"#"&amp;O$6,INDIRECT("ИсходныеДанные!$J$2:$J$50000")),0)</f>
        <v>0</v>
      </c>
      <c r="P3651" s="3">
        <f ca="1">IF($B3651&lt;&gt;"",SUMIF(INDIRECT("ИсходныеДанные!$"&amp;$K$4&amp;"$2:$"&amp;$K$4&amp;"$50000"),$B3651&amp;"#"&amp;P$6,INDIRECT("ИсходныеДанные!$J$2:$J$50000")),0)</f>
        <v>0</v>
      </c>
      <c r="Q3651" s="3">
        <f ca="1">IF($B3651&lt;&gt;"",SUMIF(INDIRECT("ИсходныеДанные!$"&amp;$K$4&amp;"$2:$"&amp;$K$4&amp;"$50000"),$B3651&amp;"#"&amp;Q$6,INDIRECT("ИсходныеДанные!$J$2:$J$50000")),0)</f>
        <v>0</v>
      </c>
      <c r="R3651" s="3">
        <f ca="1">IF($B3651&lt;&gt;"",SUMIF(INDIRECT("ИсходныеДанные!$"&amp;$K$4&amp;"$2:$"&amp;$K$4&amp;"$50000"),$B3651&amp;"#"&amp;R$6,INDIRECT("ИсходныеДанные!$J$2:$J$50000")),0)</f>
        <v>0</v>
      </c>
      <c r="S3651" s="3">
        <f ca="1">IF($B3651&lt;&gt;"",SUMIF(INDIRECT("ИсходныеДанные!$"&amp;$K$4&amp;"$2:$"&amp;$K$4&amp;"$50000"),$B3651&amp;"#"&amp;S$6,INDIRECT("ИсходныеДанные!$J$2:$J$50000")),0)</f>
        <v>0</v>
      </c>
      <c r="T3651" s="3">
        <f ca="1">IF($B3651&lt;&gt;"",SUMIF(INDIRECT("ИсходныеДанные!$"&amp;$K$4&amp;"$2:$"&amp;$K$4&amp;"$50000"),$B3651&amp;"#"&amp;T$6,INDIRECT("ИсходныеДанные!$J$2:$J$50000")),0)</f>
        <v>0</v>
      </c>
      <c r="U3651" s="3">
        <f ca="1">IF($B3651&lt;&gt;"",SUMIF(INDIRECT("ИсходныеДанные!$"&amp;$K$4&amp;"$2:$"&amp;$K$4&amp;"$50000"),$B3651&amp;"#"&amp;U$6,INDIRECT("ИсходныеДанные!$J$2:$J$50000")),0)</f>
        <v>0</v>
      </c>
      <c r="V3651" s="3">
        <f ca="1">IF($B3651&lt;&gt;"",SUMIF(INDIRECT("ИсходныеДанные!$"&amp;$K$4&amp;"$2:$"&amp;$K$4&amp;"$50000"),$B3651&amp;"#"&amp;V$6,INDIRECT("ИсходныеДанные!$J$2:$J$50000")),0)</f>
        <v>0</v>
      </c>
      <c r="W3651" s="16" t="e">
        <f ca="1">SUM(K3651:V3651)/Пофамильно!$R$1</f>
        <v>#DIV/0!</v>
      </c>
    </row>
    <row r="3652" spans="1:23" x14ac:dyDescent="0.25">
      <c r="A3652" s="10" t="str">
        <f t="shared" ca="1" si="58"/>
        <v>delete</v>
      </c>
      <c r="B3652" s="16" cm="1">
        <f t="array" aca="1" ref="B3652" ca="1">INDIRECT("УникальныеСписки!D"&amp;ROW()-$L$4)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14"/>
      <c r="G3652" s="81" t="str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84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84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84" t="str" cm="1">
        <f t="array" aca="1" ref="J3652" ca="1">_xlfn.XLOOKUP($B3652,INDIRECT(SUBSTITUTE("ИсходныеДанные!$где$2:$где$50000","где",$B$4)),INDIRECT(SUBSTITUTE("ИсходныеДанные!$что$2:$что$50000","что",J$4)),"",0,1)</f>
        <v/>
      </c>
      <c r="K3652" s="3">
        <f ca="1">IF($B3652&lt;&gt;"",SUMIF(INDIRECT("ИсходныеДанные!$"&amp;$K$4&amp;"$2:$"&amp;$K$4&amp;"$50000"),$B3652&amp;"#"&amp;K$6,INDIRECT("ИсходныеДанные!$J$2:$J$50000")),0)</f>
        <v>0</v>
      </c>
      <c r="L3652" s="3">
        <f ca="1">IF($B3652&lt;&gt;"",SUMIF(INDIRECT("ИсходныеДанные!$"&amp;$K$4&amp;"$2:$"&amp;$K$4&amp;"$50000"),$B3652&amp;"#"&amp;L$6,INDIRECT("ИсходныеДанные!$J$2:$J$50000")),0)</f>
        <v>0</v>
      </c>
      <c r="M3652" s="3">
        <f ca="1">IF($B3652&lt;&gt;"",SUMIF(INDIRECT("ИсходныеДанные!$"&amp;$K$4&amp;"$2:$"&amp;$K$4&amp;"$50000"),$B3652&amp;"#"&amp;M$6,INDIRECT("ИсходныеДанные!$J$2:$J$50000")),0)</f>
        <v>0</v>
      </c>
      <c r="N3652" s="3">
        <f ca="1">IF($B3652&lt;&gt;"",SUMIF(INDIRECT("ИсходныеДанные!$"&amp;$K$4&amp;"$2:$"&amp;$K$4&amp;"$50000"),$B3652&amp;"#"&amp;N$6,INDIRECT("ИсходныеДанные!$J$2:$J$50000")),0)</f>
        <v>0</v>
      </c>
      <c r="O3652" s="3">
        <f ca="1">IF($B3652&lt;&gt;"",SUMIF(INDIRECT("ИсходныеДанные!$"&amp;$K$4&amp;"$2:$"&amp;$K$4&amp;"$50000"),$B3652&amp;"#"&amp;O$6,INDIRECT("ИсходныеДанные!$J$2:$J$50000")),0)</f>
        <v>0</v>
      </c>
      <c r="P3652" s="3">
        <f ca="1">IF($B3652&lt;&gt;"",SUMIF(INDIRECT("ИсходныеДанные!$"&amp;$K$4&amp;"$2:$"&amp;$K$4&amp;"$50000"),$B3652&amp;"#"&amp;P$6,INDIRECT("ИсходныеДанные!$J$2:$J$50000")),0)</f>
        <v>0</v>
      </c>
      <c r="Q3652" s="3">
        <f ca="1">IF($B3652&lt;&gt;"",SUMIF(INDIRECT("ИсходныеДанные!$"&amp;$K$4&amp;"$2:$"&amp;$K$4&amp;"$50000"),$B3652&amp;"#"&amp;Q$6,INDIRECT("ИсходныеДанные!$J$2:$J$50000")),0)</f>
        <v>0</v>
      </c>
      <c r="R3652" s="3">
        <f ca="1">IF($B3652&lt;&gt;"",SUMIF(INDIRECT("ИсходныеДанные!$"&amp;$K$4&amp;"$2:$"&amp;$K$4&amp;"$50000"),$B3652&amp;"#"&amp;R$6,INDIRECT("ИсходныеДанные!$J$2:$J$50000")),0)</f>
        <v>0</v>
      </c>
      <c r="S3652" s="3">
        <f ca="1">IF($B3652&lt;&gt;"",SUMIF(INDIRECT("ИсходныеДанные!$"&amp;$K$4&amp;"$2:$"&amp;$K$4&amp;"$50000"),$B3652&amp;"#"&amp;S$6,INDIRECT("ИсходныеДанные!$J$2:$J$50000")),0)</f>
        <v>0</v>
      </c>
      <c r="T3652" s="3">
        <f ca="1">IF($B3652&lt;&gt;"",SUMIF(INDIRECT("ИсходныеДанные!$"&amp;$K$4&amp;"$2:$"&amp;$K$4&amp;"$50000"),$B3652&amp;"#"&amp;T$6,INDIRECT("ИсходныеДанные!$J$2:$J$50000")),0)</f>
        <v>0</v>
      </c>
      <c r="U3652" s="3">
        <f ca="1">IF($B3652&lt;&gt;"",SUMIF(INDIRECT("ИсходныеДанные!$"&amp;$K$4&amp;"$2:$"&amp;$K$4&amp;"$50000"),$B3652&amp;"#"&amp;U$6,INDIRECT("ИсходныеДанные!$J$2:$J$50000")),0)</f>
        <v>0</v>
      </c>
      <c r="V3652" s="3">
        <f ca="1">IF($B3652&lt;&gt;"",SUMIF(INDIRECT("ИсходныеДанные!$"&amp;$K$4&amp;"$2:$"&amp;$K$4&amp;"$50000"),$B3652&amp;"#"&amp;V$6,INDIRECT("ИсходныеДанные!$J$2:$J$50000")),0)</f>
        <v>0</v>
      </c>
      <c r="W3652" s="16" t="e">
        <f ca="1">SUM(K3652:V3652)/Пофамильно!$R$1</f>
        <v>#DIV/0!</v>
      </c>
    </row>
    <row r="3653" spans="1:23" x14ac:dyDescent="0.25">
      <c r="A3653" s="10" t="str">
        <f t="shared" ca="1" si="58"/>
        <v>delete</v>
      </c>
      <c r="B3653" s="16" cm="1">
        <f t="array" aca="1" ref="B3653" ca="1">INDIRECT("УникальныеСписки!D"&amp;ROW()-$L$4)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14"/>
      <c r="G3653" s="81" t="str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84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84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84" t="str" cm="1">
        <f t="array" aca="1" ref="J3653" ca="1">_xlfn.XLOOKUP($B3653,INDIRECT(SUBSTITUTE("ИсходныеДанные!$где$2:$где$50000","где",$B$4)),INDIRECT(SUBSTITUTE("ИсходныеДанные!$что$2:$что$50000","что",J$4)),"",0,1)</f>
        <v/>
      </c>
      <c r="K3653" s="3">
        <f ca="1">IF($B3653&lt;&gt;"",SUMIF(INDIRECT("ИсходныеДанные!$"&amp;$K$4&amp;"$2:$"&amp;$K$4&amp;"$50000"),$B3653&amp;"#"&amp;K$6,INDIRECT("ИсходныеДанные!$J$2:$J$50000")),0)</f>
        <v>0</v>
      </c>
      <c r="L3653" s="3">
        <f ca="1">IF($B3653&lt;&gt;"",SUMIF(INDIRECT("ИсходныеДанные!$"&amp;$K$4&amp;"$2:$"&amp;$K$4&amp;"$50000"),$B3653&amp;"#"&amp;L$6,INDIRECT("ИсходныеДанные!$J$2:$J$50000")),0)</f>
        <v>0</v>
      </c>
      <c r="M3653" s="3">
        <f ca="1">IF($B3653&lt;&gt;"",SUMIF(INDIRECT("ИсходныеДанные!$"&amp;$K$4&amp;"$2:$"&amp;$K$4&amp;"$50000"),$B3653&amp;"#"&amp;M$6,INDIRECT("ИсходныеДанные!$J$2:$J$50000")),0)</f>
        <v>0</v>
      </c>
      <c r="N3653" s="3">
        <f ca="1">IF($B3653&lt;&gt;"",SUMIF(INDIRECT("ИсходныеДанные!$"&amp;$K$4&amp;"$2:$"&amp;$K$4&amp;"$50000"),$B3653&amp;"#"&amp;N$6,INDIRECT("ИсходныеДанные!$J$2:$J$50000")),0)</f>
        <v>0</v>
      </c>
      <c r="O3653" s="3">
        <f ca="1">IF($B3653&lt;&gt;"",SUMIF(INDIRECT("ИсходныеДанные!$"&amp;$K$4&amp;"$2:$"&amp;$K$4&amp;"$50000"),$B3653&amp;"#"&amp;O$6,INDIRECT("ИсходныеДанные!$J$2:$J$50000")),0)</f>
        <v>0</v>
      </c>
      <c r="P3653" s="3">
        <f ca="1">IF($B3653&lt;&gt;"",SUMIF(INDIRECT("ИсходныеДанные!$"&amp;$K$4&amp;"$2:$"&amp;$K$4&amp;"$50000"),$B3653&amp;"#"&amp;P$6,INDIRECT("ИсходныеДанные!$J$2:$J$50000")),0)</f>
        <v>0</v>
      </c>
      <c r="Q3653" s="3">
        <f ca="1">IF($B3653&lt;&gt;"",SUMIF(INDIRECT("ИсходныеДанные!$"&amp;$K$4&amp;"$2:$"&amp;$K$4&amp;"$50000"),$B3653&amp;"#"&amp;Q$6,INDIRECT("ИсходныеДанные!$J$2:$J$50000")),0)</f>
        <v>0</v>
      </c>
      <c r="R3653" s="3">
        <f ca="1">IF($B3653&lt;&gt;"",SUMIF(INDIRECT("ИсходныеДанные!$"&amp;$K$4&amp;"$2:$"&amp;$K$4&amp;"$50000"),$B3653&amp;"#"&amp;R$6,INDIRECT("ИсходныеДанные!$J$2:$J$50000")),0)</f>
        <v>0</v>
      </c>
      <c r="S3653" s="3">
        <f ca="1">IF($B3653&lt;&gt;"",SUMIF(INDIRECT("ИсходныеДанные!$"&amp;$K$4&amp;"$2:$"&amp;$K$4&amp;"$50000"),$B3653&amp;"#"&amp;S$6,INDIRECT("ИсходныеДанные!$J$2:$J$50000")),0)</f>
        <v>0</v>
      </c>
      <c r="T3653" s="3">
        <f ca="1">IF($B3653&lt;&gt;"",SUMIF(INDIRECT("ИсходныеДанные!$"&amp;$K$4&amp;"$2:$"&amp;$K$4&amp;"$50000"),$B3653&amp;"#"&amp;T$6,INDIRECT("ИсходныеДанные!$J$2:$J$50000")),0)</f>
        <v>0</v>
      </c>
      <c r="U3653" s="3">
        <f ca="1">IF($B3653&lt;&gt;"",SUMIF(INDIRECT("ИсходныеДанные!$"&amp;$K$4&amp;"$2:$"&amp;$K$4&amp;"$50000"),$B3653&amp;"#"&amp;U$6,INDIRECT("ИсходныеДанные!$J$2:$J$50000")),0)</f>
        <v>0</v>
      </c>
      <c r="V3653" s="3">
        <f ca="1">IF($B3653&lt;&gt;"",SUMIF(INDIRECT("ИсходныеДанные!$"&amp;$K$4&amp;"$2:$"&amp;$K$4&amp;"$50000"),$B3653&amp;"#"&amp;V$6,INDIRECT("ИсходныеДанные!$J$2:$J$50000")),0)</f>
        <v>0</v>
      </c>
      <c r="W3653" s="16" t="e">
        <f ca="1">SUM(K3653:V3653)/Пофамильно!$R$1</f>
        <v>#DIV/0!</v>
      </c>
    </row>
    <row r="3654" spans="1:23" x14ac:dyDescent="0.25">
      <c r="A3654" s="10" t="str">
        <f t="shared" ca="1" si="58"/>
        <v>delete</v>
      </c>
      <c r="B3654" s="16" cm="1">
        <f t="array" aca="1" ref="B3654" ca="1">INDIRECT("УникальныеСписки!D"&amp;ROW()-$L$4)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14"/>
      <c r="G3654" s="81" t="str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84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84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84" t="str" cm="1">
        <f t="array" aca="1" ref="J3654" ca="1">_xlfn.XLOOKUP($B3654,INDIRECT(SUBSTITUTE("ИсходныеДанные!$где$2:$где$50000","где",$B$4)),INDIRECT(SUBSTITUTE("ИсходныеДанные!$что$2:$что$50000","что",J$4)),"",0,1)</f>
        <v/>
      </c>
      <c r="K3654" s="3">
        <f ca="1">IF($B3654&lt;&gt;"",SUMIF(INDIRECT("ИсходныеДанные!$"&amp;$K$4&amp;"$2:$"&amp;$K$4&amp;"$50000"),$B3654&amp;"#"&amp;K$6,INDIRECT("ИсходныеДанные!$J$2:$J$50000")),0)</f>
        <v>0</v>
      </c>
      <c r="L3654" s="3">
        <f ca="1">IF($B3654&lt;&gt;"",SUMIF(INDIRECT("ИсходныеДанные!$"&amp;$K$4&amp;"$2:$"&amp;$K$4&amp;"$50000"),$B3654&amp;"#"&amp;L$6,INDIRECT("ИсходныеДанные!$J$2:$J$50000")),0)</f>
        <v>0</v>
      </c>
      <c r="M3654" s="3">
        <f ca="1">IF($B3654&lt;&gt;"",SUMIF(INDIRECT("ИсходныеДанные!$"&amp;$K$4&amp;"$2:$"&amp;$K$4&amp;"$50000"),$B3654&amp;"#"&amp;M$6,INDIRECT("ИсходныеДанные!$J$2:$J$50000")),0)</f>
        <v>0</v>
      </c>
      <c r="N3654" s="3">
        <f ca="1">IF($B3654&lt;&gt;"",SUMIF(INDIRECT("ИсходныеДанные!$"&amp;$K$4&amp;"$2:$"&amp;$K$4&amp;"$50000"),$B3654&amp;"#"&amp;N$6,INDIRECT("ИсходныеДанные!$J$2:$J$50000")),0)</f>
        <v>0</v>
      </c>
      <c r="O3654" s="3">
        <f ca="1">IF($B3654&lt;&gt;"",SUMIF(INDIRECT("ИсходныеДанные!$"&amp;$K$4&amp;"$2:$"&amp;$K$4&amp;"$50000"),$B3654&amp;"#"&amp;O$6,INDIRECT("ИсходныеДанные!$J$2:$J$50000")),0)</f>
        <v>0</v>
      </c>
      <c r="P3654" s="3">
        <f ca="1">IF($B3654&lt;&gt;"",SUMIF(INDIRECT("ИсходныеДанные!$"&amp;$K$4&amp;"$2:$"&amp;$K$4&amp;"$50000"),$B3654&amp;"#"&amp;P$6,INDIRECT("ИсходныеДанные!$J$2:$J$50000")),0)</f>
        <v>0</v>
      </c>
      <c r="Q3654" s="3">
        <f ca="1">IF($B3654&lt;&gt;"",SUMIF(INDIRECT("ИсходныеДанные!$"&amp;$K$4&amp;"$2:$"&amp;$K$4&amp;"$50000"),$B3654&amp;"#"&amp;Q$6,INDIRECT("ИсходныеДанные!$J$2:$J$50000")),0)</f>
        <v>0</v>
      </c>
      <c r="R3654" s="3">
        <f ca="1">IF($B3654&lt;&gt;"",SUMIF(INDIRECT("ИсходныеДанные!$"&amp;$K$4&amp;"$2:$"&amp;$K$4&amp;"$50000"),$B3654&amp;"#"&amp;R$6,INDIRECT("ИсходныеДанные!$J$2:$J$50000")),0)</f>
        <v>0</v>
      </c>
      <c r="S3654" s="3">
        <f ca="1">IF($B3654&lt;&gt;"",SUMIF(INDIRECT("ИсходныеДанные!$"&amp;$K$4&amp;"$2:$"&amp;$K$4&amp;"$50000"),$B3654&amp;"#"&amp;S$6,INDIRECT("ИсходныеДанные!$J$2:$J$50000")),0)</f>
        <v>0</v>
      </c>
      <c r="T3654" s="3">
        <f ca="1">IF($B3654&lt;&gt;"",SUMIF(INDIRECT("ИсходныеДанные!$"&amp;$K$4&amp;"$2:$"&amp;$K$4&amp;"$50000"),$B3654&amp;"#"&amp;T$6,INDIRECT("ИсходныеДанные!$J$2:$J$50000")),0)</f>
        <v>0</v>
      </c>
      <c r="U3654" s="3">
        <f ca="1">IF($B3654&lt;&gt;"",SUMIF(INDIRECT("ИсходныеДанные!$"&amp;$K$4&amp;"$2:$"&amp;$K$4&amp;"$50000"),$B3654&amp;"#"&amp;U$6,INDIRECT("ИсходныеДанные!$J$2:$J$50000")),0)</f>
        <v>0</v>
      </c>
      <c r="V3654" s="3">
        <f ca="1">IF($B3654&lt;&gt;"",SUMIF(INDIRECT("ИсходныеДанные!$"&amp;$K$4&amp;"$2:$"&amp;$K$4&amp;"$50000"),$B3654&amp;"#"&amp;V$6,INDIRECT("ИсходныеДанные!$J$2:$J$50000")),0)</f>
        <v>0</v>
      </c>
      <c r="W3654" s="16" t="e">
        <f ca="1">SUM(K3654:V3654)/Пофамильно!$R$1</f>
        <v>#DIV/0!</v>
      </c>
    </row>
    <row r="3655" spans="1:23" x14ac:dyDescent="0.25">
      <c r="A3655" s="10" t="str">
        <f t="shared" ca="1" si="58"/>
        <v>delete</v>
      </c>
      <c r="B3655" s="16" cm="1">
        <f t="array" aca="1" ref="B3655" ca="1">INDIRECT("УникальныеСписки!D"&amp;ROW()-$L$4)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14"/>
      <c r="G3655" s="81" t="str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84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84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84" t="str" cm="1">
        <f t="array" aca="1" ref="J3655" ca="1">_xlfn.XLOOKUP($B3655,INDIRECT(SUBSTITUTE("ИсходныеДанные!$где$2:$где$50000","где",$B$4)),INDIRECT(SUBSTITUTE("ИсходныеДанные!$что$2:$что$50000","что",J$4)),"",0,1)</f>
        <v/>
      </c>
      <c r="K3655" s="3">
        <f ca="1">IF($B3655&lt;&gt;"",SUMIF(INDIRECT("ИсходныеДанные!$"&amp;$K$4&amp;"$2:$"&amp;$K$4&amp;"$50000"),$B3655&amp;"#"&amp;K$6,INDIRECT("ИсходныеДанные!$J$2:$J$50000")),0)</f>
        <v>0</v>
      </c>
      <c r="L3655" s="3">
        <f ca="1">IF($B3655&lt;&gt;"",SUMIF(INDIRECT("ИсходныеДанные!$"&amp;$K$4&amp;"$2:$"&amp;$K$4&amp;"$50000"),$B3655&amp;"#"&amp;L$6,INDIRECT("ИсходныеДанные!$J$2:$J$50000")),0)</f>
        <v>0</v>
      </c>
      <c r="M3655" s="3">
        <f ca="1">IF($B3655&lt;&gt;"",SUMIF(INDIRECT("ИсходныеДанные!$"&amp;$K$4&amp;"$2:$"&amp;$K$4&amp;"$50000"),$B3655&amp;"#"&amp;M$6,INDIRECT("ИсходныеДанные!$J$2:$J$50000")),0)</f>
        <v>0</v>
      </c>
      <c r="N3655" s="3">
        <f ca="1">IF($B3655&lt;&gt;"",SUMIF(INDIRECT("ИсходныеДанные!$"&amp;$K$4&amp;"$2:$"&amp;$K$4&amp;"$50000"),$B3655&amp;"#"&amp;N$6,INDIRECT("ИсходныеДанные!$J$2:$J$50000")),0)</f>
        <v>0</v>
      </c>
      <c r="O3655" s="3">
        <f ca="1">IF($B3655&lt;&gt;"",SUMIF(INDIRECT("ИсходныеДанные!$"&amp;$K$4&amp;"$2:$"&amp;$K$4&amp;"$50000"),$B3655&amp;"#"&amp;O$6,INDIRECT("ИсходныеДанные!$J$2:$J$50000")),0)</f>
        <v>0</v>
      </c>
      <c r="P3655" s="3">
        <f ca="1">IF($B3655&lt;&gt;"",SUMIF(INDIRECT("ИсходныеДанные!$"&amp;$K$4&amp;"$2:$"&amp;$K$4&amp;"$50000"),$B3655&amp;"#"&amp;P$6,INDIRECT("ИсходныеДанные!$J$2:$J$50000")),0)</f>
        <v>0</v>
      </c>
      <c r="Q3655" s="3">
        <f ca="1">IF($B3655&lt;&gt;"",SUMIF(INDIRECT("ИсходныеДанные!$"&amp;$K$4&amp;"$2:$"&amp;$K$4&amp;"$50000"),$B3655&amp;"#"&amp;Q$6,INDIRECT("ИсходныеДанные!$J$2:$J$50000")),0)</f>
        <v>0</v>
      </c>
      <c r="R3655" s="3">
        <f ca="1">IF($B3655&lt;&gt;"",SUMIF(INDIRECT("ИсходныеДанные!$"&amp;$K$4&amp;"$2:$"&amp;$K$4&amp;"$50000"),$B3655&amp;"#"&amp;R$6,INDIRECT("ИсходныеДанные!$J$2:$J$50000")),0)</f>
        <v>0</v>
      </c>
      <c r="S3655" s="3">
        <f ca="1">IF($B3655&lt;&gt;"",SUMIF(INDIRECT("ИсходныеДанные!$"&amp;$K$4&amp;"$2:$"&amp;$K$4&amp;"$50000"),$B3655&amp;"#"&amp;S$6,INDIRECT("ИсходныеДанные!$J$2:$J$50000")),0)</f>
        <v>0</v>
      </c>
      <c r="T3655" s="3">
        <f ca="1">IF($B3655&lt;&gt;"",SUMIF(INDIRECT("ИсходныеДанные!$"&amp;$K$4&amp;"$2:$"&amp;$K$4&amp;"$50000"),$B3655&amp;"#"&amp;T$6,INDIRECT("ИсходныеДанные!$J$2:$J$50000")),0)</f>
        <v>0</v>
      </c>
      <c r="U3655" s="3">
        <f ca="1">IF($B3655&lt;&gt;"",SUMIF(INDIRECT("ИсходныеДанные!$"&amp;$K$4&amp;"$2:$"&amp;$K$4&amp;"$50000"),$B3655&amp;"#"&amp;U$6,INDIRECT("ИсходныеДанные!$J$2:$J$50000")),0)</f>
        <v>0</v>
      </c>
      <c r="V3655" s="3">
        <f ca="1">IF($B3655&lt;&gt;"",SUMIF(INDIRECT("ИсходныеДанные!$"&amp;$K$4&amp;"$2:$"&amp;$K$4&amp;"$50000"),$B3655&amp;"#"&amp;V$6,INDIRECT("ИсходныеДанные!$J$2:$J$50000")),0)</f>
        <v>0</v>
      </c>
      <c r="W3655" s="16" t="e">
        <f ca="1">SUM(K3655:V3655)/Пофамильно!$R$1</f>
        <v>#DIV/0!</v>
      </c>
    </row>
    <row r="3656" spans="1:23" x14ac:dyDescent="0.25">
      <c r="A3656" s="10" t="str">
        <f t="shared" ca="1" si="58"/>
        <v>delete</v>
      </c>
      <c r="B3656" s="16" cm="1">
        <f t="array" aca="1" ref="B3656" ca="1">INDIRECT("УникальныеСписки!D"&amp;ROW()-$L$4)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14"/>
      <c r="G3656" s="81" t="str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84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84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84" t="str" cm="1">
        <f t="array" aca="1" ref="J3656" ca="1">_xlfn.XLOOKUP($B3656,INDIRECT(SUBSTITUTE("ИсходныеДанные!$где$2:$где$50000","где",$B$4)),INDIRECT(SUBSTITUTE("ИсходныеДанные!$что$2:$что$50000","что",J$4)),"",0,1)</f>
        <v/>
      </c>
      <c r="K3656" s="3">
        <f ca="1">IF($B3656&lt;&gt;"",SUMIF(INDIRECT("ИсходныеДанные!$"&amp;$K$4&amp;"$2:$"&amp;$K$4&amp;"$50000"),$B3656&amp;"#"&amp;K$6,INDIRECT("ИсходныеДанные!$J$2:$J$50000")),0)</f>
        <v>0</v>
      </c>
      <c r="L3656" s="3">
        <f ca="1">IF($B3656&lt;&gt;"",SUMIF(INDIRECT("ИсходныеДанные!$"&amp;$K$4&amp;"$2:$"&amp;$K$4&amp;"$50000"),$B3656&amp;"#"&amp;L$6,INDIRECT("ИсходныеДанные!$J$2:$J$50000")),0)</f>
        <v>0</v>
      </c>
      <c r="M3656" s="3">
        <f ca="1">IF($B3656&lt;&gt;"",SUMIF(INDIRECT("ИсходныеДанные!$"&amp;$K$4&amp;"$2:$"&amp;$K$4&amp;"$50000"),$B3656&amp;"#"&amp;M$6,INDIRECT("ИсходныеДанные!$J$2:$J$50000")),0)</f>
        <v>0</v>
      </c>
      <c r="N3656" s="3">
        <f ca="1">IF($B3656&lt;&gt;"",SUMIF(INDIRECT("ИсходныеДанные!$"&amp;$K$4&amp;"$2:$"&amp;$K$4&amp;"$50000"),$B3656&amp;"#"&amp;N$6,INDIRECT("ИсходныеДанные!$J$2:$J$50000")),0)</f>
        <v>0</v>
      </c>
      <c r="O3656" s="3">
        <f ca="1">IF($B3656&lt;&gt;"",SUMIF(INDIRECT("ИсходныеДанные!$"&amp;$K$4&amp;"$2:$"&amp;$K$4&amp;"$50000"),$B3656&amp;"#"&amp;O$6,INDIRECT("ИсходныеДанные!$J$2:$J$50000")),0)</f>
        <v>0</v>
      </c>
      <c r="P3656" s="3">
        <f ca="1">IF($B3656&lt;&gt;"",SUMIF(INDIRECT("ИсходныеДанные!$"&amp;$K$4&amp;"$2:$"&amp;$K$4&amp;"$50000"),$B3656&amp;"#"&amp;P$6,INDIRECT("ИсходныеДанные!$J$2:$J$50000")),0)</f>
        <v>0</v>
      </c>
      <c r="Q3656" s="3">
        <f ca="1">IF($B3656&lt;&gt;"",SUMIF(INDIRECT("ИсходныеДанные!$"&amp;$K$4&amp;"$2:$"&amp;$K$4&amp;"$50000"),$B3656&amp;"#"&amp;Q$6,INDIRECT("ИсходныеДанные!$J$2:$J$50000")),0)</f>
        <v>0</v>
      </c>
      <c r="R3656" s="3">
        <f ca="1">IF($B3656&lt;&gt;"",SUMIF(INDIRECT("ИсходныеДанные!$"&amp;$K$4&amp;"$2:$"&amp;$K$4&amp;"$50000"),$B3656&amp;"#"&amp;R$6,INDIRECT("ИсходныеДанные!$J$2:$J$50000")),0)</f>
        <v>0</v>
      </c>
      <c r="S3656" s="3">
        <f ca="1">IF($B3656&lt;&gt;"",SUMIF(INDIRECT("ИсходныеДанные!$"&amp;$K$4&amp;"$2:$"&amp;$K$4&amp;"$50000"),$B3656&amp;"#"&amp;S$6,INDIRECT("ИсходныеДанные!$J$2:$J$50000")),0)</f>
        <v>0</v>
      </c>
      <c r="T3656" s="3">
        <f ca="1">IF($B3656&lt;&gt;"",SUMIF(INDIRECT("ИсходныеДанные!$"&amp;$K$4&amp;"$2:$"&amp;$K$4&amp;"$50000"),$B3656&amp;"#"&amp;T$6,INDIRECT("ИсходныеДанные!$J$2:$J$50000")),0)</f>
        <v>0</v>
      </c>
      <c r="U3656" s="3">
        <f ca="1">IF($B3656&lt;&gt;"",SUMIF(INDIRECT("ИсходныеДанные!$"&amp;$K$4&amp;"$2:$"&amp;$K$4&amp;"$50000"),$B3656&amp;"#"&amp;U$6,INDIRECT("ИсходныеДанные!$J$2:$J$50000")),0)</f>
        <v>0</v>
      </c>
      <c r="V3656" s="3">
        <f ca="1">IF($B3656&lt;&gt;"",SUMIF(INDIRECT("ИсходныеДанные!$"&amp;$K$4&amp;"$2:$"&amp;$K$4&amp;"$50000"),$B3656&amp;"#"&amp;V$6,INDIRECT("ИсходныеДанные!$J$2:$J$50000")),0)</f>
        <v>0</v>
      </c>
      <c r="W3656" s="16" t="e">
        <f ca="1">SUM(K3656:V3656)/Пофамильно!$R$1</f>
        <v>#DIV/0!</v>
      </c>
    </row>
    <row r="3657" spans="1:23" x14ac:dyDescent="0.25">
      <c r="A3657" s="10" t="str">
        <f t="shared" ca="1" si="58"/>
        <v>delete</v>
      </c>
      <c r="B3657" s="16" cm="1">
        <f t="array" aca="1" ref="B3657" ca="1">INDIRECT("УникальныеСписки!D"&amp;ROW()-$L$4)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14"/>
      <c r="G3657" s="81" t="str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84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84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84" t="str" cm="1">
        <f t="array" aca="1" ref="J3657" ca="1">_xlfn.XLOOKUP($B3657,INDIRECT(SUBSTITUTE("ИсходныеДанные!$где$2:$где$50000","где",$B$4)),INDIRECT(SUBSTITUTE("ИсходныеДанные!$что$2:$что$50000","что",J$4)),"",0,1)</f>
        <v/>
      </c>
      <c r="K3657" s="3">
        <f ca="1">IF($B3657&lt;&gt;"",SUMIF(INDIRECT("ИсходныеДанные!$"&amp;$K$4&amp;"$2:$"&amp;$K$4&amp;"$50000"),$B3657&amp;"#"&amp;K$6,INDIRECT("ИсходныеДанные!$J$2:$J$50000")),0)</f>
        <v>0</v>
      </c>
      <c r="L3657" s="3">
        <f ca="1">IF($B3657&lt;&gt;"",SUMIF(INDIRECT("ИсходныеДанные!$"&amp;$K$4&amp;"$2:$"&amp;$K$4&amp;"$50000"),$B3657&amp;"#"&amp;L$6,INDIRECT("ИсходныеДанные!$J$2:$J$50000")),0)</f>
        <v>0</v>
      </c>
      <c r="M3657" s="3">
        <f ca="1">IF($B3657&lt;&gt;"",SUMIF(INDIRECT("ИсходныеДанные!$"&amp;$K$4&amp;"$2:$"&amp;$K$4&amp;"$50000"),$B3657&amp;"#"&amp;M$6,INDIRECT("ИсходныеДанные!$J$2:$J$50000")),0)</f>
        <v>0</v>
      </c>
      <c r="N3657" s="3">
        <f ca="1">IF($B3657&lt;&gt;"",SUMIF(INDIRECT("ИсходныеДанные!$"&amp;$K$4&amp;"$2:$"&amp;$K$4&amp;"$50000"),$B3657&amp;"#"&amp;N$6,INDIRECT("ИсходныеДанные!$J$2:$J$50000")),0)</f>
        <v>0</v>
      </c>
      <c r="O3657" s="3">
        <f ca="1">IF($B3657&lt;&gt;"",SUMIF(INDIRECT("ИсходныеДанные!$"&amp;$K$4&amp;"$2:$"&amp;$K$4&amp;"$50000"),$B3657&amp;"#"&amp;O$6,INDIRECT("ИсходныеДанные!$J$2:$J$50000")),0)</f>
        <v>0</v>
      </c>
      <c r="P3657" s="3">
        <f ca="1">IF($B3657&lt;&gt;"",SUMIF(INDIRECT("ИсходныеДанные!$"&amp;$K$4&amp;"$2:$"&amp;$K$4&amp;"$50000"),$B3657&amp;"#"&amp;P$6,INDIRECT("ИсходныеДанные!$J$2:$J$50000")),0)</f>
        <v>0</v>
      </c>
      <c r="Q3657" s="3">
        <f ca="1">IF($B3657&lt;&gt;"",SUMIF(INDIRECT("ИсходныеДанные!$"&amp;$K$4&amp;"$2:$"&amp;$K$4&amp;"$50000"),$B3657&amp;"#"&amp;Q$6,INDIRECT("ИсходныеДанные!$J$2:$J$50000")),0)</f>
        <v>0</v>
      </c>
      <c r="R3657" s="3">
        <f ca="1">IF($B3657&lt;&gt;"",SUMIF(INDIRECT("ИсходныеДанные!$"&amp;$K$4&amp;"$2:$"&amp;$K$4&amp;"$50000"),$B3657&amp;"#"&amp;R$6,INDIRECT("ИсходныеДанные!$J$2:$J$50000")),0)</f>
        <v>0</v>
      </c>
      <c r="S3657" s="3">
        <f ca="1">IF($B3657&lt;&gt;"",SUMIF(INDIRECT("ИсходныеДанные!$"&amp;$K$4&amp;"$2:$"&amp;$K$4&amp;"$50000"),$B3657&amp;"#"&amp;S$6,INDIRECT("ИсходныеДанные!$J$2:$J$50000")),0)</f>
        <v>0</v>
      </c>
      <c r="T3657" s="3">
        <f ca="1">IF($B3657&lt;&gt;"",SUMIF(INDIRECT("ИсходныеДанные!$"&amp;$K$4&amp;"$2:$"&amp;$K$4&amp;"$50000"),$B3657&amp;"#"&amp;T$6,INDIRECT("ИсходныеДанные!$J$2:$J$50000")),0)</f>
        <v>0</v>
      </c>
      <c r="U3657" s="3">
        <f ca="1">IF($B3657&lt;&gt;"",SUMIF(INDIRECT("ИсходныеДанные!$"&amp;$K$4&amp;"$2:$"&amp;$K$4&amp;"$50000"),$B3657&amp;"#"&amp;U$6,INDIRECT("ИсходныеДанные!$J$2:$J$50000")),0)</f>
        <v>0</v>
      </c>
      <c r="V3657" s="3">
        <f ca="1">IF($B3657&lt;&gt;"",SUMIF(INDIRECT("ИсходныеДанные!$"&amp;$K$4&amp;"$2:$"&amp;$K$4&amp;"$50000"),$B3657&amp;"#"&amp;V$6,INDIRECT("ИсходныеДанные!$J$2:$J$50000")),0)</f>
        <v>0</v>
      </c>
      <c r="W3657" s="16" t="e">
        <f ca="1">SUM(K3657:V3657)/Пофамильно!$R$1</f>
        <v>#DIV/0!</v>
      </c>
    </row>
    <row r="3658" spans="1:23" x14ac:dyDescent="0.25">
      <c r="A3658" s="10" t="str">
        <f t="shared" ca="1" si="58"/>
        <v>delete</v>
      </c>
      <c r="B3658" s="16" cm="1">
        <f t="array" aca="1" ref="B3658" ca="1">INDIRECT("УникальныеСписки!D"&amp;ROW()-$L$4)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14"/>
      <c r="G3658" s="81" t="str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84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84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84" t="str" cm="1">
        <f t="array" aca="1" ref="J3658" ca="1">_xlfn.XLOOKUP($B3658,INDIRECT(SUBSTITUTE("ИсходныеДанные!$где$2:$где$50000","где",$B$4)),INDIRECT(SUBSTITUTE("ИсходныеДанные!$что$2:$что$50000","что",J$4)),"",0,1)</f>
        <v/>
      </c>
      <c r="K3658" s="3">
        <f ca="1">IF($B3658&lt;&gt;"",SUMIF(INDIRECT("ИсходныеДанные!$"&amp;$K$4&amp;"$2:$"&amp;$K$4&amp;"$50000"),$B3658&amp;"#"&amp;K$6,INDIRECT("ИсходныеДанные!$J$2:$J$50000")),0)</f>
        <v>0</v>
      </c>
      <c r="L3658" s="3">
        <f ca="1">IF($B3658&lt;&gt;"",SUMIF(INDIRECT("ИсходныеДанные!$"&amp;$K$4&amp;"$2:$"&amp;$K$4&amp;"$50000"),$B3658&amp;"#"&amp;L$6,INDIRECT("ИсходныеДанные!$J$2:$J$50000")),0)</f>
        <v>0</v>
      </c>
      <c r="M3658" s="3">
        <f ca="1">IF($B3658&lt;&gt;"",SUMIF(INDIRECT("ИсходныеДанные!$"&amp;$K$4&amp;"$2:$"&amp;$K$4&amp;"$50000"),$B3658&amp;"#"&amp;M$6,INDIRECT("ИсходныеДанные!$J$2:$J$50000")),0)</f>
        <v>0</v>
      </c>
      <c r="N3658" s="3">
        <f ca="1">IF($B3658&lt;&gt;"",SUMIF(INDIRECT("ИсходныеДанные!$"&amp;$K$4&amp;"$2:$"&amp;$K$4&amp;"$50000"),$B3658&amp;"#"&amp;N$6,INDIRECT("ИсходныеДанные!$J$2:$J$50000")),0)</f>
        <v>0</v>
      </c>
      <c r="O3658" s="3">
        <f ca="1">IF($B3658&lt;&gt;"",SUMIF(INDIRECT("ИсходныеДанные!$"&amp;$K$4&amp;"$2:$"&amp;$K$4&amp;"$50000"),$B3658&amp;"#"&amp;O$6,INDIRECT("ИсходныеДанные!$J$2:$J$50000")),0)</f>
        <v>0</v>
      </c>
      <c r="P3658" s="3">
        <f ca="1">IF($B3658&lt;&gt;"",SUMIF(INDIRECT("ИсходныеДанные!$"&amp;$K$4&amp;"$2:$"&amp;$K$4&amp;"$50000"),$B3658&amp;"#"&amp;P$6,INDIRECT("ИсходныеДанные!$J$2:$J$50000")),0)</f>
        <v>0</v>
      </c>
      <c r="Q3658" s="3">
        <f ca="1">IF($B3658&lt;&gt;"",SUMIF(INDIRECT("ИсходныеДанные!$"&amp;$K$4&amp;"$2:$"&amp;$K$4&amp;"$50000"),$B3658&amp;"#"&amp;Q$6,INDIRECT("ИсходныеДанные!$J$2:$J$50000")),0)</f>
        <v>0</v>
      </c>
      <c r="R3658" s="3">
        <f ca="1">IF($B3658&lt;&gt;"",SUMIF(INDIRECT("ИсходныеДанные!$"&amp;$K$4&amp;"$2:$"&amp;$K$4&amp;"$50000"),$B3658&amp;"#"&amp;R$6,INDIRECT("ИсходныеДанные!$J$2:$J$50000")),0)</f>
        <v>0</v>
      </c>
      <c r="S3658" s="3">
        <f ca="1">IF($B3658&lt;&gt;"",SUMIF(INDIRECT("ИсходныеДанные!$"&amp;$K$4&amp;"$2:$"&amp;$K$4&amp;"$50000"),$B3658&amp;"#"&amp;S$6,INDIRECT("ИсходныеДанные!$J$2:$J$50000")),0)</f>
        <v>0</v>
      </c>
      <c r="T3658" s="3">
        <f ca="1">IF($B3658&lt;&gt;"",SUMIF(INDIRECT("ИсходныеДанные!$"&amp;$K$4&amp;"$2:$"&amp;$K$4&amp;"$50000"),$B3658&amp;"#"&amp;T$6,INDIRECT("ИсходныеДанные!$J$2:$J$50000")),0)</f>
        <v>0</v>
      </c>
      <c r="U3658" s="3">
        <f ca="1">IF($B3658&lt;&gt;"",SUMIF(INDIRECT("ИсходныеДанные!$"&amp;$K$4&amp;"$2:$"&amp;$K$4&amp;"$50000"),$B3658&amp;"#"&amp;U$6,INDIRECT("ИсходныеДанные!$J$2:$J$50000")),0)</f>
        <v>0</v>
      </c>
      <c r="V3658" s="3">
        <f ca="1">IF($B3658&lt;&gt;"",SUMIF(INDIRECT("ИсходныеДанные!$"&amp;$K$4&amp;"$2:$"&amp;$K$4&amp;"$50000"),$B3658&amp;"#"&amp;V$6,INDIRECT("ИсходныеДанные!$J$2:$J$50000")),0)</f>
        <v>0</v>
      </c>
      <c r="W3658" s="16" t="e">
        <f ca="1">SUM(K3658:V3658)/Пофамильно!$R$1</f>
        <v>#DIV/0!</v>
      </c>
    </row>
    <row r="3659" spans="1:23" x14ac:dyDescent="0.25">
      <c r="A3659" s="10" t="str">
        <f t="shared" ref="A3659:A3722" ca="1" si="59">IF(C3659="","delete","")</f>
        <v>delete</v>
      </c>
      <c r="B3659" s="16" cm="1">
        <f t="array" aca="1" ref="B3659" ca="1">INDIRECT("УникальныеСписки!D"&amp;ROW()-$L$4)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14"/>
      <c r="G3659" s="81" t="str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84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84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84" t="str" cm="1">
        <f t="array" aca="1" ref="J3659" ca="1">_xlfn.XLOOKUP($B3659,INDIRECT(SUBSTITUTE("ИсходныеДанные!$где$2:$где$50000","где",$B$4)),INDIRECT(SUBSTITUTE("ИсходныеДанные!$что$2:$что$50000","что",J$4)),"",0,1)</f>
        <v/>
      </c>
      <c r="K3659" s="3">
        <f ca="1">IF($B3659&lt;&gt;"",SUMIF(INDIRECT("ИсходныеДанные!$"&amp;$K$4&amp;"$2:$"&amp;$K$4&amp;"$50000"),$B3659&amp;"#"&amp;K$6,INDIRECT("ИсходныеДанные!$J$2:$J$50000")),0)</f>
        <v>0</v>
      </c>
      <c r="L3659" s="3">
        <f ca="1">IF($B3659&lt;&gt;"",SUMIF(INDIRECT("ИсходныеДанные!$"&amp;$K$4&amp;"$2:$"&amp;$K$4&amp;"$50000"),$B3659&amp;"#"&amp;L$6,INDIRECT("ИсходныеДанные!$J$2:$J$50000")),0)</f>
        <v>0</v>
      </c>
      <c r="M3659" s="3">
        <f ca="1">IF($B3659&lt;&gt;"",SUMIF(INDIRECT("ИсходныеДанные!$"&amp;$K$4&amp;"$2:$"&amp;$K$4&amp;"$50000"),$B3659&amp;"#"&amp;M$6,INDIRECT("ИсходныеДанные!$J$2:$J$50000")),0)</f>
        <v>0</v>
      </c>
      <c r="N3659" s="3">
        <f ca="1">IF($B3659&lt;&gt;"",SUMIF(INDIRECT("ИсходныеДанные!$"&amp;$K$4&amp;"$2:$"&amp;$K$4&amp;"$50000"),$B3659&amp;"#"&amp;N$6,INDIRECT("ИсходныеДанные!$J$2:$J$50000")),0)</f>
        <v>0</v>
      </c>
      <c r="O3659" s="3">
        <f ca="1">IF($B3659&lt;&gt;"",SUMIF(INDIRECT("ИсходныеДанные!$"&amp;$K$4&amp;"$2:$"&amp;$K$4&amp;"$50000"),$B3659&amp;"#"&amp;O$6,INDIRECT("ИсходныеДанные!$J$2:$J$50000")),0)</f>
        <v>0</v>
      </c>
      <c r="P3659" s="3">
        <f ca="1">IF($B3659&lt;&gt;"",SUMIF(INDIRECT("ИсходныеДанные!$"&amp;$K$4&amp;"$2:$"&amp;$K$4&amp;"$50000"),$B3659&amp;"#"&amp;P$6,INDIRECT("ИсходныеДанные!$J$2:$J$50000")),0)</f>
        <v>0</v>
      </c>
      <c r="Q3659" s="3">
        <f ca="1">IF($B3659&lt;&gt;"",SUMIF(INDIRECT("ИсходныеДанные!$"&amp;$K$4&amp;"$2:$"&amp;$K$4&amp;"$50000"),$B3659&amp;"#"&amp;Q$6,INDIRECT("ИсходныеДанные!$J$2:$J$50000")),0)</f>
        <v>0</v>
      </c>
      <c r="R3659" s="3">
        <f ca="1">IF($B3659&lt;&gt;"",SUMIF(INDIRECT("ИсходныеДанные!$"&amp;$K$4&amp;"$2:$"&amp;$K$4&amp;"$50000"),$B3659&amp;"#"&amp;R$6,INDIRECT("ИсходныеДанные!$J$2:$J$50000")),0)</f>
        <v>0</v>
      </c>
      <c r="S3659" s="3">
        <f ca="1">IF($B3659&lt;&gt;"",SUMIF(INDIRECT("ИсходныеДанные!$"&amp;$K$4&amp;"$2:$"&amp;$K$4&amp;"$50000"),$B3659&amp;"#"&amp;S$6,INDIRECT("ИсходныеДанные!$J$2:$J$50000")),0)</f>
        <v>0</v>
      </c>
      <c r="T3659" s="3">
        <f ca="1">IF($B3659&lt;&gt;"",SUMIF(INDIRECT("ИсходныеДанные!$"&amp;$K$4&amp;"$2:$"&amp;$K$4&amp;"$50000"),$B3659&amp;"#"&amp;T$6,INDIRECT("ИсходныеДанные!$J$2:$J$50000")),0)</f>
        <v>0</v>
      </c>
      <c r="U3659" s="3">
        <f ca="1">IF($B3659&lt;&gt;"",SUMIF(INDIRECT("ИсходныеДанные!$"&amp;$K$4&amp;"$2:$"&amp;$K$4&amp;"$50000"),$B3659&amp;"#"&amp;U$6,INDIRECT("ИсходныеДанные!$J$2:$J$50000")),0)</f>
        <v>0</v>
      </c>
      <c r="V3659" s="3">
        <f ca="1">IF($B3659&lt;&gt;"",SUMIF(INDIRECT("ИсходныеДанные!$"&amp;$K$4&amp;"$2:$"&amp;$K$4&amp;"$50000"),$B3659&amp;"#"&amp;V$6,INDIRECT("ИсходныеДанные!$J$2:$J$50000")),0)</f>
        <v>0</v>
      </c>
      <c r="W3659" s="16" t="e">
        <f ca="1">SUM(K3659:V3659)/Пофамильно!$R$1</f>
        <v>#DIV/0!</v>
      </c>
    </row>
    <row r="3660" spans="1:23" x14ac:dyDescent="0.25">
      <c r="A3660" s="10" t="str">
        <f t="shared" ca="1" si="59"/>
        <v>delete</v>
      </c>
      <c r="B3660" s="16" cm="1">
        <f t="array" aca="1" ref="B3660" ca="1">INDIRECT("УникальныеСписки!D"&amp;ROW()-$L$4)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14"/>
      <c r="G3660" s="81" t="str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84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84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84" t="str" cm="1">
        <f t="array" aca="1" ref="J3660" ca="1">_xlfn.XLOOKUP($B3660,INDIRECT(SUBSTITUTE("ИсходныеДанные!$где$2:$где$50000","где",$B$4)),INDIRECT(SUBSTITUTE("ИсходныеДанные!$что$2:$что$50000","что",J$4)),"",0,1)</f>
        <v/>
      </c>
      <c r="K3660" s="3">
        <f ca="1">IF($B3660&lt;&gt;"",SUMIF(INDIRECT("ИсходныеДанные!$"&amp;$K$4&amp;"$2:$"&amp;$K$4&amp;"$50000"),$B3660&amp;"#"&amp;K$6,INDIRECT("ИсходныеДанные!$J$2:$J$50000")),0)</f>
        <v>0</v>
      </c>
      <c r="L3660" s="3">
        <f ca="1">IF($B3660&lt;&gt;"",SUMIF(INDIRECT("ИсходныеДанные!$"&amp;$K$4&amp;"$2:$"&amp;$K$4&amp;"$50000"),$B3660&amp;"#"&amp;L$6,INDIRECT("ИсходныеДанные!$J$2:$J$50000")),0)</f>
        <v>0</v>
      </c>
      <c r="M3660" s="3">
        <f ca="1">IF($B3660&lt;&gt;"",SUMIF(INDIRECT("ИсходныеДанные!$"&amp;$K$4&amp;"$2:$"&amp;$K$4&amp;"$50000"),$B3660&amp;"#"&amp;M$6,INDIRECT("ИсходныеДанные!$J$2:$J$50000")),0)</f>
        <v>0</v>
      </c>
      <c r="N3660" s="3">
        <f ca="1">IF($B3660&lt;&gt;"",SUMIF(INDIRECT("ИсходныеДанные!$"&amp;$K$4&amp;"$2:$"&amp;$K$4&amp;"$50000"),$B3660&amp;"#"&amp;N$6,INDIRECT("ИсходныеДанные!$J$2:$J$50000")),0)</f>
        <v>0</v>
      </c>
      <c r="O3660" s="3">
        <f ca="1">IF($B3660&lt;&gt;"",SUMIF(INDIRECT("ИсходныеДанные!$"&amp;$K$4&amp;"$2:$"&amp;$K$4&amp;"$50000"),$B3660&amp;"#"&amp;O$6,INDIRECT("ИсходныеДанные!$J$2:$J$50000")),0)</f>
        <v>0</v>
      </c>
      <c r="P3660" s="3">
        <f ca="1">IF($B3660&lt;&gt;"",SUMIF(INDIRECT("ИсходныеДанные!$"&amp;$K$4&amp;"$2:$"&amp;$K$4&amp;"$50000"),$B3660&amp;"#"&amp;P$6,INDIRECT("ИсходныеДанные!$J$2:$J$50000")),0)</f>
        <v>0</v>
      </c>
      <c r="Q3660" s="3">
        <f ca="1">IF($B3660&lt;&gt;"",SUMIF(INDIRECT("ИсходныеДанные!$"&amp;$K$4&amp;"$2:$"&amp;$K$4&amp;"$50000"),$B3660&amp;"#"&amp;Q$6,INDIRECT("ИсходныеДанные!$J$2:$J$50000")),0)</f>
        <v>0</v>
      </c>
      <c r="R3660" s="3">
        <f ca="1">IF($B3660&lt;&gt;"",SUMIF(INDIRECT("ИсходныеДанные!$"&amp;$K$4&amp;"$2:$"&amp;$K$4&amp;"$50000"),$B3660&amp;"#"&amp;R$6,INDIRECT("ИсходныеДанные!$J$2:$J$50000")),0)</f>
        <v>0</v>
      </c>
      <c r="S3660" s="3">
        <f ca="1">IF($B3660&lt;&gt;"",SUMIF(INDIRECT("ИсходныеДанные!$"&amp;$K$4&amp;"$2:$"&amp;$K$4&amp;"$50000"),$B3660&amp;"#"&amp;S$6,INDIRECT("ИсходныеДанные!$J$2:$J$50000")),0)</f>
        <v>0</v>
      </c>
      <c r="T3660" s="3">
        <f ca="1">IF($B3660&lt;&gt;"",SUMIF(INDIRECT("ИсходныеДанные!$"&amp;$K$4&amp;"$2:$"&amp;$K$4&amp;"$50000"),$B3660&amp;"#"&amp;T$6,INDIRECT("ИсходныеДанные!$J$2:$J$50000")),0)</f>
        <v>0</v>
      </c>
      <c r="U3660" s="3">
        <f ca="1">IF($B3660&lt;&gt;"",SUMIF(INDIRECT("ИсходныеДанные!$"&amp;$K$4&amp;"$2:$"&amp;$K$4&amp;"$50000"),$B3660&amp;"#"&amp;U$6,INDIRECT("ИсходныеДанные!$J$2:$J$50000")),0)</f>
        <v>0</v>
      </c>
      <c r="V3660" s="3">
        <f ca="1">IF($B3660&lt;&gt;"",SUMIF(INDIRECT("ИсходныеДанные!$"&amp;$K$4&amp;"$2:$"&amp;$K$4&amp;"$50000"),$B3660&amp;"#"&amp;V$6,INDIRECT("ИсходныеДанные!$J$2:$J$50000")),0)</f>
        <v>0</v>
      </c>
      <c r="W3660" s="16" t="e">
        <f ca="1">SUM(K3660:V3660)/Пофамильно!$R$1</f>
        <v>#DIV/0!</v>
      </c>
    </row>
    <row r="3661" spans="1:23" x14ac:dyDescent="0.25">
      <c r="A3661" s="10" t="str">
        <f t="shared" ca="1" si="59"/>
        <v>delete</v>
      </c>
      <c r="B3661" s="16" cm="1">
        <f t="array" aca="1" ref="B3661" ca="1">INDIRECT("УникальныеСписки!D"&amp;ROW()-$L$4)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14"/>
      <c r="G3661" s="81" t="str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84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84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84" t="str" cm="1">
        <f t="array" aca="1" ref="J3661" ca="1">_xlfn.XLOOKUP($B3661,INDIRECT(SUBSTITUTE("ИсходныеДанные!$где$2:$где$50000","где",$B$4)),INDIRECT(SUBSTITUTE("ИсходныеДанные!$что$2:$что$50000","что",J$4)),"",0,1)</f>
        <v/>
      </c>
      <c r="K3661" s="3">
        <f ca="1">IF($B3661&lt;&gt;"",SUMIF(INDIRECT("ИсходныеДанные!$"&amp;$K$4&amp;"$2:$"&amp;$K$4&amp;"$50000"),$B3661&amp;"#"&amp;K$6,INDIRECT("ИсходныеДанные!$J$2:$J$50000")),0)</f>
        <v>0</v>
      </c>
      <c r="L3661" s="3">
        <f ca="1">IF($B3661&lt;&gt;"",SUMIF(INDIRECT("ИсходныеДанные!$"&amp;$K$4&amp;"$2:$"&amp;$K$4&amp;"$50000"),$B3661&amp;"#"&amp;L$6,INDIRECT("ИсходныеДанные!$J$2:$J$50000")),0)</f>
        <v>0</v>
      </c>
      <c r="M3661" s="3">
        <f ca="1">IF($B3661&lt;&gt;"",SUMIF(INDIRECT("ИсходныеДанные!$"&amp;$K$4&amp;"$2:$"&amp;$K$4&amp;"$50000"),$B3661&amp;"#"&amp;M$6,INDIRECT("ИсходныеДанные!$J$2:$J$50000")),0)</f>
        <v>0</v>
      </c>
      <c r="N3661" s="3">
        <f ca="1">IF($B3661&lt;&gt;"",SUMIF(INDIRECT("ИсходныеДанные!$"&amp;$K$4&amp;"$2:$"&amp;$K$4&amp;"$50000"),$B3661&amp;"#"&amp;N$6,INDIRECT("ИсходныеДанные!$J$2:$J$50000")),0)</f>
        <v>0</v>
      </c>
      <c r="O3661" s="3">
        <f ca="1">IF($B3661&lt;&gt;"",SUMIF(INDIRECT("ИсходныеДанные!$"&amp;$K$4&amp;"$2:$"&amp;$K$4&amp;"$50000"),$B3661&amp;"#"&amp;O$6,INDIRECT("ИсходныеДанные!$J$2:$J$50000")),0)</f>
        <v>0</v>
      </c>
      <c r="P3661" s="3">
        <f ca="1">IF($B3661&lt;&gt;"",SUMIF(INDIRECT("ИсходныеДанные!$"&amp;$K$4&amp;"$2:$"&amp;$K$4&amp;"$50000"),$B3661&amp;"#"&amp;P$6,INDIRECT("ИсходныеДанные!$J$2:$J$50000")),0)</f>
        <v>0</v>
      </c>
      <c r="Q3661" s="3">
        <f ca="1">IF($B3661&lt;&gt;"",SUMIF(INDIRECT("ИсходныеДанные!$"&amp;$K$4&amp;"$2:$"&amp;$K$4&amp;"$50000"),$B3661&amp;"#"&amp;Q$6,INDIRECT("ИсходныеДанные!$J$2:$J$50000")),0)</f>
        <v>0</v>
      </c>
      <c r="R3661" s="3">
        <f ca="1">IF($B3661&lt;&gt;"",SUMIF(INDIRECT("ИсходныеДанные!$"&amp;$K$4&amp;"$2:$"&amp;$K$4&amp;"$50000"),$B3661&amp;"#"&amp;R$6,INDIRECT("ИсходныеДанные!$J$2:$J$50000")),0)</f>
        <v>0</v>
      </c>
      <c r="S3661" s="3">
        <f ca="1">IF($B3661&lt;&gt;"",SUMIF(INDIRECT("ИсходныеДанные!$"&amp;$K$4&amp;"$2:$"&amp;$K$4&amp;"$50000"),$B3661&amp;"#"&amp;S$6,INDIRECT("ИсходныеДанные!$J$2:$J$50000")),0)</f>
        <v>0</v>
      </c>
      <c r="T3661" s="3">
        <f ca="1">IF($B3661&lt;&gt;"",SUMIF(INDIRECT("ИсходныеДанные!$"&amp;$K$4&amp;"$2:$"&amp;$K$4&amp;"$50000"),$B3661&amp;"#"&amp;T$6,INDIRECT("ИсходныеДанные!$J$2:$J$50000")),0)</f>
        <v>0</v>
      </c>
      <c r="U3661" s="3">
        <f ca="1">IF($B3661&lt;&gt;"",SUMIF(INDIRECT("ИсходныеДанные!$"&amp;$K$4&amp;"$2:$"&amp;$K$4&amp;"$50000"),$B3661&amp;"#"&amp;U$6,INDIRECT("ИсходныеДанные!$J$2:$J$50000")),0)</f>
        <v>0</v>
      </c>
      <c r="V3661" s="3">
        <f ca="1">IF($B3661&lt;&gt;"",SUMIF(INDIRECT("ИсходныеДанные!$"&amp;$K$4&amp;"$2:$"&amp;$K$4&amp;"$50000"),$B3661&amp;"#"&amp;V$6,INDIRECT("ИсходныеДанные!$J$2:$J$50000")),0)</f>
        <v>0</v>
      </c>
      <c r="W3661" s="16" t="e">
        <f ca="1">SUM(K3661:V3661)/Пофамильно!$R$1</f>
        <v>#DIV/0!</v>
      </c>
    </row>
    <row r="3662" spans="1:23" x14ac:dyDescent="0.25">
      <c r="A3662" s="10" t="str">
        <f t="shared" ca="1" si="59"/>
        <v>delete</v>
      </c>
      <c r="B3662" s="16" cm="1">
        <f t="array" aca="1" ref="B3662" ca="1">INDIRECT("УникальныеСписки!D"&amp;ROW()-$L$4)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14"/>
      <c r="G3662" s="81" t="str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84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84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84" t="str" cm="1">
        <f t="array" aca="1" ref="J3662" ca="1">_xlfn.XLOOKUP($B3662,INDIRECT(SUBSTITUTE("ИсходныеДанные!$где$2:$где$50000","где",$B$4)),INDIRECT(SUBSTITUTE("ИсходныеДанные!$что$2:$что$50000","что",J$4)),"",0,1)</f>
        <v/>
      </c>
      <c r="K3662" s="3">
        <f ca="1">IF($B3662&lt;&gt;"",SUMIF(INDIRECT("ИсходныеДанные!$"&amp;$K$4&amp;"$2:$"&amp;$K$4&amp;"$50000"),$B3662&amp;"#"&amp;K$6,INDIRECT("ИсходныеДанные!$J$2:$J$50000")),0)</f>
        <v>0</v>
      </c>
      <c r="L3662" s="3">
        <f ca="1">IF($B3662&lt;&gt;"",SUMIF(INDIRECT("ИсходныеДанные!$"&amp;$K$4&amp;"$2:$"&amp;$K$4&amp;"$50000"),$B3662&amp;"#"&amp;L$6,INDIRECT("ИсходныеДанные!$J$2:$J$50000")),0)</f>
        <v>0</v>
      </c>
      <c r="M3662" s="3">
        <f ca="1">IF($B3662&lt;&gt;"",SUMIF(INDIRECT("ИсходныеДанные!$"&amp;$K$4&amp;"$2:$"&amp;$K$4&amp;"$50000"),$B3662&amp;"#"&amp;M$6,INDIRECT("ИсходныеДанные!$J$2:$J$50000")),0)</f>
        <v>0</v>
      </c>
      <c r="N3662" s="3">
        <f ca="1">IF($B3662&lt;&gt;"",SUMIF(INDIRECT("ИсходныеДанные!$"&amp;$K$4&amp;"$2:$"&amp;$K$4&amp;"$50000"),$B3662&amp;"#"&amp;N$6,INDIRECT("ИсходныеДанные!$J$2:$J$50000")),0)</f>
        <v>0</v>
      </c>
      <c r="O3662" s="3">
        <f ca="1">IF($B3662&lt;&gt;"",SUMIF(INDIRECT("ИсходныеДанные!$"&amp;$K$4&amp;"$2:$"&amp;$K$4&amp;"$50000"),$B3662&amp;"#"&amp;O$6,INDIRECT("ИсходныеДанные!$J$2:$J$50000")),0)</f>
        <v>0</v>
      </c>
      <c r="P3662" s="3">
        <f ca="1">IF($B3662&lt;&gt;"",SUMIF(INDIRECT("ИсходныеДанные!$"&amp;$K$4&amp;"$2:$"&amp;$K$4&amp;"$50000"),$B3662&amp;"#"&amp;P$6,INDIRECT("ИсходныеДанные!$J$2:$J$50000")),0)</f>
        <v>0</v>
      </c>
      <c r="Q3662" s="3">
        <f ca="1">IF($B3662&lt;&gt;"",SUMIF(INDIRECT("ИсходныеДанные!$"&amp;$K$4&amp;"$2:$"&amp;$K$4&amp;"$50000"),$B3662&amp;"#"&amp;Q$6,INDIRECT("ИсходныеДанные!$J$2:$J$50000")),0)</f>
        <v>0</v>
      </c>
      <c r="R3662" s="3">
        <f ca="1">IF($B3662&lt;&gt;"",SUMIF(INDIRECT("ИсходныеДанные!$"&amp;$K$4&amp;"$2:$"&amp;$K$4&amp;"$50000"),$B3662&amp;"#"&amp;R$6,INDIRECT("ИсходныеДанные!$J$2:$J$50000")),0)</f>
        <v>0</v>
      </c>
      <c r="S3662" s="3">
        <f ca="1">IF($B3662&lt;&gt;"",SUMIF(INDIRECT("ИсходныеДанные!$"&amp;$K$4&amp;"$2:$"&amp;$K$4&amp;"$50000"),$B3662&amp;"#"&amp;S$6,INDIRECT("ИсходныеДанные!$J$2:$J$50000")),0)</f>
        <v>0</v>
      </c>
      <c r="T3662" s="3">
        <f ca="1">IF($B3662&lt;&gt;"",SUMIF(INDIRECT("ИсходныеДанные!$"&amp;$K$4&amp;"$2:$"&amp;$K$4&amp;"$50000"),$B3662&amp;"#"&amp;T$6,INDIRECT("ИсходныеДанные!$J$2:$J$50000")),0)</f>
        <v>0</v>
      </c>
      <c r="U3662" s="3">
        <f ca="1">IF($B3662&lt;&gt;"",SUMIF(INDIRECT("ИсходныеДанные!$"&amp;$K$4&amp;"$2:$"&amp;$K$4&amp;"$50000"),$B3662&amp;"#"&amp;U$6,INDIRECT("ИсходныеДанные!$J$2:$J$50000")),0)</f>
        <v>0</v>
      </c>
      <c r="V3662" s="3">
        <f ca="1">IF($B3662&lt;&gt;"",SUMIF(INDIRECT("ИсходныеДанные!$"&amp;$K$4&amp;"$2:$"&amp;$K$4&amp;"$50000"),$B3662&amp;"#"&amp;V$6,INDIRECT("ИсходныеДанные!$J$2:$J$50000")),0)</f>
        <v>0</v>
      </c>
      <c r="W3662" s="16" t="e">
        <f ca="1">SUM(K3662:V3662)/Пофамильно!$R$1</f>
        <v>#DIV/0!</v>
      </c>
    </row>
    <row r="3663" spans="1:23" x14ac:dyDescent="0.25">
      <c r="A3663" s="10" t="str">
        <f t="shared" ca="1" si="59"/>
        <v>delete</v>
      </c>
      <c r="B3663" s="16" cm="1">
        <f t="array" aca="1" ref="B3663" ca="1">INDIRECT("УникальныеСписки!D"&amp;ROW()-$L$4)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14"/>
      <c r="G3663" s="81" t="str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84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84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84" t="str" cm="1">
        <f t="array" aca="1" ref="J3663" ca="1">_xlfn.XLOOKUP($B3663,INDIRECT(SUBSTITUTE("ИсходныеДанные!$где$2:$где$50000","где",$B$4)),INDIRECT(SUBSTITUTE("ИсходныеДанные!$что$2:$что$50000","что",J$4)),"",0,1)</f>
        <v/>
      </c>
      <c r="K3663" s="3">
        <f ca="1">IF($B3663&lt;&gt;"",SUMIF(INDIRECT("ИсходныеДанные!$"&amp;$K$4&amp;"$2:$"&amp;$K$4&amp;"$50000"),$B3663&amp;"#"&amp;K$6,INDIRECT("ИсходныеДанные!$J$2:$J$50000")),0)</f>
        <v>0</v>
      </c>
      <c r="L3663" s="3">
        <f ca="1">IF($B3663&lt;&gt;"",SUMIF(INDIRECT("ИсходныеДанные!$"&amp;$K$4&amp;"$2:$"&amp;$K$4&amp;"$50000"),$B3663&amp;"#"&amp;L$6,INDIRECT("ИсходныеДанные!$J$2:$J$50000")),0)</f>
        <v>0</v>
      </c>
      <c r="M3663" s="3">
        <f ca="1">IF($B3663&lt;&gt;"",SUMIF(INDIRECT("ИсходныеДанные!$"&amp;$K$4&amp;"$2:$"&amp;$K$4&amp;"$50000"),$B3663&amp;"#"&amp;M$6,INDIRECT("ИсходныеДанные!$J$2:$J$50000")),0)</f>
        <v>0</v>
      </c>
      <c r="N3663" s="3">
        <f ca="1">IF($B3663&lt;&gt;"",SUMIF(INDIRECT("ИсходныеДанные!$"&amp;$K$4&amp;"$2:$"&amp;$K$4&amp;"$50000"),$B3663&amp;"#"&amp;N$6,INDIRECT("ИсходныеДанные!$J$2:$J$50000")),0)</f>
        <v>0</v>
      </c>
      <c r="O3663" s="3">
        <f ca="1">IF($B3663&lt;&gt;"",SUMIF(INDIRECT("ИсходныеДанные!$"&amp;$K$4&amp;"$2:$"&amp;$K$4&amp;"$50000"),$B3663&amp;"#"&amp;O$6,INDIRECT("ИсходныеДанные!$J$2:$J$50000")),0)</f>
        <v>0</v>
      </c>
      <c r="P3663" s="3">
        <f ca="1">IF($B3663&lt;&gt;"",SUMIF(INDIRECT("ИсходныеДанные!$"&amp;$K$4&amp;"$2:$"&amp;$K$4&amp;"$50000"),$B3663&amp;"#"&amp;P$6,INDIRECT("ИсходныеДанные!$J$2:$J$50000")),0)</f>
        <v>0</v>
      </c>
      <c r="Q3663" s="3">
        <f ca="1">IF($B3663&lt;&gt;"",SUMIF(INDIRECT("ИсходныеДанные!$"&amp;$K$4&amp;"$2:$"&amp;$K$4&amp;"$50000"),$B3663&amp;"#"&amp;Q$6,INDIRECT("ИсходныеДанные!$J$2:$J$50000")),0)</f>
        <v>0</v>
      </c>
      <c r="R3663" s="3">
        <f ca="1">IF($B3663&lt;&gt;"",SUMIF(INDIRECT("ИсходныеДанные!$"&amp;$K$4&amp;"$2:$"&amp;$K$4&amp;"$50000"),$B3663&amp;"#"&amp;R$6,INDIRECT("ИсходныеДанные!$J$2:$J$50000")),0)</f>
        <v>0</v>
      </c>
      <c r="S3663" s="3">
        <f ca="1">IF($B3663&lt;&gt;"",SUMIF(INDIRECT("ИсходныеДанные!$"&amp;$K$4&amp;"$2:$"&amp;$K$4&amp;"$50000"),$B3663&amp;"#"&amp;S$6,INDIRECT("ИсходныеДанные!$J$2:$J$50000")),0)</f>
        <v>0</v>
      </c>
      <c r="T3663" s="3">
        <f ca="1">IF($B3663&lt;&gt;"",SUMIF(INDIRECT("ИсходныеДанные!$"&amp;$K$4&amp;"$2:$"&amp;$K$4&amp;"$50000"),$B3663&amp;"#"&amp;T$6,INDIRECT("ИсходныеДанные!$J$2:$J$50000")),0)</f>
        <v>0</v>
      </c>
      <c r="U3663" s="3">
        <f ca="1">IF($B3663&lt;&gt;"",SUMIF(INDIRECT("ИсходныеДанные!$"&amp;$K$4&amp;"$2:$"&amp;$K$4&amp;"$50000"),$B3663&amp;"#"&amp;U$6,INDIRECT("ИсходныеДанные!$J$2:$J$50000")),0)</f>
        <v>0</v>
      </c>
      <c r="V3663" s="3">
        <f ca="1">IF($B3663&lt;&gt;"",SUMIF(INDIRECT("ИсходныеДанные!$"&amp;$K$4&amp;"$2:$"&amp;$K$4&amp;"$50000"),$B3663&amp;"#"&amp;V$6,INDIRECT("ИсходныеДанные!$J$2:$J$50000")),0)</f>
        <v>0</v>
      </c>
      <c r="W3663" s="16" t="e">
        <f ca="1">SUM(K3663:V3663)/Пофамильно!$R$1</f>
        <v>#DIV/0!</v>
      </c>
    </row>
    <row r="3664" spans="1:23" x14ac:dyDescent="0.25">
      <c r="A3664" s="10" t="str">
        <f t="shared" ca="1" si="59"/>
        <v>delete</v>
      </c>
      <c r="B3664" s="16" cm="1">
        <f t="array" aca="1" ref="B3664" ca="1">INDIRECT("УникальныеСписки!D"&amp;ROW()-$L$4)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14"/>
      <c r="G3664" s="81" t="str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84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84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84" t="str" cm="1">
        <f t="array" aca="1" ref="J3664" ca="1">_xlfn.XLOOKUP($B3664,INDIRECT(SUBSTITUTE("ИсходныеДанные!$где$2:$где$50000","где",$B$4)),INDIRECT(SUBSTITUTE("ИсходныеДанные!$что$2:$что$50000","что",J$4)),"",0,1)</f>
        <v/>
      </c>
      <c r="K3664" s="3">
        <f ca="1">IF($B3664&lt;&gt;"",SUMIF(INDIRECT("ИсходныеДанные!$"&amp;$K$4&amp;"$2:$"&amp;$K$4&amp;"$50000"),$B3664&amp;"#"&amp;K$6,INDIRECT("ИсходныеДанные!$J$2:$J$50000")),0)</f>
        <v>0</v>
      </c>
      <c r="L3664" s="3">
        <f ca="1">IF($B3664&lt;&gt;"",SUMIF(INDIRECT("ИсходныеДанные!$"&amp;$K$4&amp;"$2:$"&amp;$K$4&amp;"$50000"),$B3664&amp;"#"&amp;L$6,INDIRECT("ИсходныеДанные!$J$2:$J$50000")),0)</f>
        <v>0</v>
      </c>
      <c r="M3664" s="3">
        <f ca="1">IF($B3664&lt;&gt;"",SUMIF(INDIRECT("ИсходныеДанные!$"&amp;$K$4&amp;"$2:$"&amp;$K$4&amp;"$50000"),$B3664&amp;"#"&amp;M$6,INDIRECT("ИсходныеДанные!$J$2:$J$50000")),0)</f>
        <v>0</v>
      </c>
      <c r="N3664" s="3">
        <f ca="1">IF($B3664&lt;&gt;"",SUMIF(INDIRECT("ИсходныеДанные!$"&amp;$K$4&amp;"$2:$"&amp;$K$4&amp;"$50000"),$B3664&amp;"#"&amp;N$6,INDIRECT("ИсходныеДанные!$J$2:$J$50000")),0)</f>
        <v>0</v>
      </c>
      <c r="O3664" s="3">
        <f ca="1">IF($B3664&lt;&gt;"",SUMIF(INDIRECT("ИсходныеДанные!$"&amp;$K$4&amp;"$2:$"&amp;$K$4&amp;"$50000"),$B3664&amp;"#"&amp;O$6,INDIRECT("ИсходныеДанные!$J$2:$J$50000")),0)</f>
        <v>0</v>
      </c>
      <c r="P3664" s="3">
        <f ca="1">IF($B3664&lt;&gt;"",SUMIF(INDIRECT("ИсходныеДанные!$"&amp;$K$4&amp;"$2:$"&amp;$K$4&amp;"$50000"),$B3664&amp;"#"&amp;P$6,INDIRECT("ИсходныеДанные!$J$2:$J$50000")),0)</f>
        <v>0</v>
      </c>
      <c r="Q3664" s="3">
        <f ca="1">IF($B3664&lt;&gt;"",SUMIF(INDIRECT("ИсходныеДанные!$"&amp;$K$4&amp;"$2:$"&amp;$K$4&amp;"$50000"),$B3664&amp;"#"&amp;Q$6,INDIRECT("ИсходныеДанные!$J$2:$J$50000")),0)</f>
        <v>0</v>
      </c>
      <c r="R3664" s="3">
        <f ca="1">IF($B3664&lt;&gt;"",SUMIF(INDIRECT("ИсходныеДанные!$"&amp;$K$4&amp;"$2:$"&amp;$K$4&amp;"$50000"),$B3664&amp;"#"&amp;R$6,INDIRECT("ИсходныеДанные!$J$2:$J$50000")),0)</f>
        <v>0</v>
      </c>
      <c r="S3664" s="3">
        <f ca="1">IF($B3664&lt;&gt;"",SUMIF(INDIRECT("ИсходныеДанные!$"&amp;$K$4&amp;"$2:$"&amp;$K$4&amp;"$50000"),$B3664&amp;"#"&amp;S$6,INDIRECT("ИсходныеДанные!$J$2:$J$50000")),0)</f>
        <v>0</v>
      </c>
      <c r="T3664" s="3">
        <f ca="1">IF($B3664&lt;&gt;"",SUMIF(INDIRECT("ИсходныеДанные!$"&amp;$K$4&amp;"$2:$"&amp;$K$4&amp;"$50000"),$B3664&amp;"#"&amp;T$6,INDIRECT("ИсходныеДанные!$J$2:$J$50000")),0)</f>
        <v>0</v>
      </c>
      <c r="U3664" s="3">
        <f ca="1">IF($B3664&lt;&gt;"",SUMIF(INDIRECT("ИсходныеДанные!$"&amp;$K$4&amp;"$2:$"&amp;$K$4&amp;"$50000"),$B3664&amp;"#"&amp;U$6,INDIRECT("ИсходныеДанные!$J$2:$J$50000")),0)</f>
        <v>0</v>
      </c>
      <c r="V3664" s="3">
        <f ca="1">IF($B3664&lt;&gt;"",SUMIF(INDIRECT("ИсходныеДанные!$"&amp;$K$4&amp;"$2:$"&amp;$K$4&amp;"$50000"),$B3664&amp;"#"&amp;V$6,INDIRECT("ИсходныеДанные!$J$2:$J$50000")),0)</f>
        <v>0</v>
      </c>
      <c r="W3664" s="16" t="e">
        <f ca="1">SUM(K3664:V3664)/Пофамильно!$R$1</f>
        <v>#DIV/0!</v>
      </c>
    </row>
    <row r="3665" spans="1:23" x14ac:dyDescent="0.25">
      <c r="A3665" s="10" t="str">
        <f t="shared" ca="1" si="59"/>
        <v>delete</v>
      </c>
      <c r="B3665" s="16" cm="1">
        <f t="array" aca="1" ref="B3665" ca="1">INDIRECT("УникальныеСписки!D"&amp;ROW()-$L$4)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14"/>
      <c r="G3665" s="81" t="str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84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84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84" t="str" cm="1">
        <f t="array" aca="1" ref="J3665" ca="1">_xlfn.XLOOKUP($B3665,INDIRECT(SUBSTITUTE("ИсходныеДанные!$где$2:$где$50000","где",$B$4)),INDIRECT(SUBSTITUTE("ИсходныеДанные!$что$2:$что$50000","что",J$4)),"",0,1)</f>
        <v/>
      </c>
      <c r="K3665" s="3">
        <f ca="1">IF($B3665&lt;&gt;"",SUMIF(INDIRECT("ИсходныеДанные!$"&amp;$K$4&amp;"$2:$"&amp;$K$4&amp;"$50000"),$B3665&amp;"#"&amp;K$6,INDIRECT("ИсходныеДанные!$J$2:$J$50000")),0)</f>
        <v>0</v>
      </c>
      <c r="L3665" s="3">
        <f ca="1">IF($B3665&lt;&gt;"",SUMIF(INDIRECT("ИсходныеДанные!$"&amp;$K$4&amp;"$2:$"&amp;$K$4&amp;"$50000"),$B3665&amp;"#"&amp;L$6,INDIRECT("ИсходныеДанные!$J$2:$J$50000")),0)</f>
        <v>0</v>
      </c>
      <c r="M3665" s="3">
        <f ca="1">IF($B3665&lt;&gt;"",SUMIF(INDIRECT("ИсходныеДанные!$"&amp;$K$4&amp;"$2:$"&amp;$K$4&amp;"$50000"),$B3665&amp;"#"&amp;M$6,INDIRECT("ИсходныеДанные!$J$2:$J$50000")),0)</f>
        <v>0</v>
      </c>
      <c r="N3665" s="3">
        <f ca="1">IF($B3665&lt;&gt;"",SUMIF(INDIRECT("ИсходныеДанные!$"&amp;$K$4&amp;"$2:$"&amp;$K$4&amp;"$50000"),$B3665&amp;"#"&amp;N$6,INDIRECT("ИсходныеДанные!$J$2:$J$50000")),0)</f>
        <v>0</v>
      </c>
      <c r="O3665" s="3">
        <f ca="1">IF($B3665&lt;&gt;"",SUMIF(INDIRECT("ИсходныеДанные!$"&amp;$K$4&amp;"$2:$"&amp;$K$4&amp;"$50000"),$B3665&amp;"#"&amp;O$6,INDIRECT("ИсходныеДанные!$J$2:$J$50000")),0)</f>
        <v>0</v>
      </c>
      <c r="P3665" s="3">
        <f ca="1">IF($B3665&lt;&gt;"",SUMIF(INDIRECT("ИсходныеДанные!$"&amp;$K$4&amp;"$2:$"&amp;$K$4&amp;"$50000"),$B3665&amp;"#"&amp;P$6,INDIRECT("ИсходныеДанные!$J$2:$J$50000")),0)</f>
        <v>0</v>
      </c>
      <c r="Q3665" s="3">
        <f ca="1">IF($B3665&lt;&gt;"",SUMIF(INDIRECT("ИсходныеДанные!$"&amp;$K$4&amp;"$2:$"&amp;$K$4&amp;"$50000"),$B3665&amp;"#"&amp;Q$6,INDIRECT("ИсходныеДанные!$J$2:$J$50000")),0)</f>
        <v>0</v>
      </c>
      <c r="R3665" s="3">
        <f ca="1">IF($B3665&lt;&gt;"",SUMIF(INDIRECT("ИсходныеДанные!$"&amp;$K$4&amp;"$2:$"&amp;$K$4&amp;"$50000"),$B3665&amp;"#"&amp;R$6,INDIRECT("ИсходныеДанные!$J$2:$J$50000")),0)</f>
        <v>0</v>
      </c>
      <c r="S3665" s="3">
        <f ca="1">IF($B3665&lt;&gt;"",SUMIF(INDIRECT("ИсходныеДанные!$"&amp;$K$4&amp;"$2:$"&amp;$K$4&amp;"$50000"),$B3665&amp;"#"&amp;S$6,INDIRECT("ИсходныеДанные!$J$2:$J$50000")),0)</f>
        <v>0</v>
      </c>
      <c r="T3665" s="3">
        <f ca="1">IF($B3665&lt;&gt;"",SUMIF(INDIRECT("ИсходныеДанные!$"&amp;$K$4&amp;"$2:$"&amp;$K$4&amp;"$50000"),$B3665&amp;"#"&amp;T$6,INDIRECT("ИсходныеДанные!$J$2:$J$50000")),0)</f>
        <v>0</v>
      </c>
      <c r="U3665" s="3">
        <f ca="1">IF($B3665&lt;&gt;"",SUMIF(INDIRECT("ИсходныеДанные!$"&amp;$K$4&amp;"$2:$"&amp;$K$4&amp;"$50000"),$B3665&amp;"#"&amp;U$6,INDIRECT("ИсходныеДанные!$J$2:$J$50000")),0)</f>
        <v>0</v>
      </c>
      <c r="V3665" s="3">
        <f ca="1">IF($B3665&lt;&gt;"",SUMIF(INDIRECT("ИсходныеДанные!$"&amp;$K$4&amp;"$2:$"&amp;$K$4&amp;"$50000"),$B3665&amp;"#"&amp;V$6,INDIRECT("ИсходныеДанные!$J$2:$J$50000")),0)</f>
        <v>0</v>
      </c>
      <c r="W3665" s="16" t="e">
        <f ca="1">SUM(K3665:V3665)/Пофамильно!$R$1</f>
        <v>#DIV/0!</v>
      </c>
    </row>
    <row r="3666" spans="1:23" x14ac:dyDescent="0.25">
      <c r="A3666" s="10" t="str">
        <f t="shared" ca="1" si="59"/>
        <v>delete</v>
      </c>
      <c r="B3666" s="16" cm="1">
        <f t="array" aca="1" ref="B3666" ca="1">INDIRECT("УникальныеСписки!D"&amp;ROW()-$L$4)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14"/>
      <c r="G3666" s="81" t="str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84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84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84" t="str" cm="1">
        <f t="array" aca="1" ref="J3666" ca="1">_xlfn.XLOOKUP($B3666,INDIRECT(SUBSTITUTE("ИсходныеДанные!$где$2:$где$50000","где",$B$4)),INDIRECT(SUBSTITUTE("ИсходныеДанные!$что$2:$что$50000","что",J$4)),"",0,1)</f>
        <v/>
      </c>
      <c r="K3666" s="3">
        <f ca="1">IF($B3666&lt;&gt;"",SUMIF(INDIRECT("ИсходныеДанные!$"&amp;$K$4&amp;"$2:$"&amp;$K$4&amp;"$50000"),$B3666&amp;"#"&amp;K$6,INDIRECT("ИсходныеДанные!$J$2:$J$50000")),0)</f>
        <v>0</v>
      </c>
      <c r="L3666" s="3">
        <f ca="1">IF($B3666&lt;&gt;"",SUMIF(INDIRECT("ИсходныеДанные!$"&amp;$K$4&amp;"$2:$"&amp;$K$4&amp;"$50000"),$B3666&amp;"#"&amp;L$6,INDIRECT("ИсходныеДанные!$J$2:$J$50000")),0)</f>
        <v>0</v>
      </c>
      <c r="M3666" s="3">
        <f ca="1">IF($B3666&lt;&gt;"",SUMIF(INDIRECT("ИсходныеДанные!$"&amp;$K$4&amp;"$2:$"&amp;$K$4&amp;"$50000"),$B3666&amp;"#"&amp;M$6,INDIRECT("ИсходныеДанные!$J$2:$J$50000")),0)</f>
        <v>0</v>
      </c>
      <c r="N3666" s="3">
        <f ca="1">IF($B3666&lt;&gt;"",SUMIF(INDIRECT("ИсходныеДанные!$"&amp;$K$4&amp;"$2:$"&amp;$K$4&amp;"$50000"),$B3666&amp;"#"&amp;N$6,INDIRECT("ИсходныеДанные!$J$2:$J$50000")),0)</f>
        <v>0</v>
      </c>
      <c r="O3666" s="3">
        <f ca="1">IF($B3666&lt;&gt;"",SUMIF(INDIRECT("ИсходныеДанные!$"&amp;$K$4&amp;"$2:$"&amp;$K$4&amp;"$50000"),$B3666&amp;"#"&amp;O$6,INDIRECT("ИсходныеДанные!$J$2:$J$50000")),0)</f>
        <v>0</v>
      </c>
      <c r="P3666" s="3">
        <f ca="1">IF($B3666&lt;&gt;"",SUMIF(INDIRECT("ИсходныеДанные!$"&amp;$K$4&amp;"$2:$"&amp;$K$4&amp;"$50000"),$B3666&amp;"#"&amp;P$6,INDIRECT("ИсходныеДанные!$J$2:$J$50000")),0)</f>
        <v>0</v>
      </c>
      <c r="Q3666" s="3">
        <f ca="1">IF($B3666&lt;&gt;"",SUMIF(INDIRECT("ИсходныеДанные!$"&amp;$K$4&amp;"$2:$"&amp;$K$4&amp;"$50000"),$B3666&amp;"#"&amp;Q$6,INDIRECT("ИсходныеДанные!$J$2:$J$50000")),0)</f>
        <v>0</v>
      </c>
      <c r="R3666" s="3">
        <f ca="1">IF($B3666&lt;&gt;"",SUMIF(INDIRECT("ИсходныеДанные!$"&amp;$K$4&amp;"$2:$"&amp;$K$4&amp;"$50000"),$B3666&amp;"#"&amp;R$6,INDIRECT("ИсходныеДанные!$J$2:$J$50000")),0)</f>
        <v>0</v>
      </c>
      <c r="S3666" s="3">
        <f ca="1">IF($B3666&lt;&gt;"",SUMIF(INDIRECT("ИсходныеДанные!$"&amp;$K$4&amp;"$2:$"&amp;$K$4&amp;"$50000"),$B3666&amp;"#"&amp;S$6,INDIRECT("ИсходныеДанные!$J$2:$J$50000")),0)</f>
        <v>0</v>
      </c>
      <c r="T3666" s="3">
        <f ca="1">IF($B3666&lt;&gt;"",SUMIF(INDIRECT("ИсходныеДанные!$"&amp;$K$4&amp;"$2:$"&amp;$K$4&amp;"$50000"),$B3666&amp;"#"&amp;T$6,INDIRECT("ИсходныеДанные!$J$2:$J$50000")),0)</f>
        <v>0</v>
      </c>
      <c r="U3666" s="3">
        <f ca="1">IF($B3666&lt;&gt;"",SUMIF(INDIRECT("ИсходныеДанные!$"&amp;$K$4&amp;"$2:$"&amp;$K$4&amp;"$50000"),$B3666&amp;"#"&amp;U$6,INDIRECT("ИсходныеДанные!$J$2:$J$50000")),0)</f>
        <v>0</v>
      </c>
      <c r="V3666" s="3">
        <f ca="1">IF($B3666&lt;&gt;"",SUMIF(INDIRECT("ИсходныеДанные!$"&amp;$K$4&amp;"$2:$"&amp;$K$4&amp;"$50000"),$B3666&amp;"#"&amp;V$6,INDIRECT("ИсходныеДанные!$J$2:$J$50000")),0)</f>
        <v>0</v>
      </c>
      <c r="W3666" s="16" t="e">
        <f ca="1">SUM(K3666:V3666)/Пофамильно!$R$1</f>
        <v>#DIV/0!</v>
      </c>
    </row>
    <row r="3667" spans="1:23" x14ac:dyDescent="0.25">
      <c r="A3667" s="10" t="str">
        <f t="shared" ca="1" si="59"/>
        <v>delete</v>
      </c>
      <c r="B3667" s="16" cm="1">
        <f t="array" aca="1" ref="B3667" ca="1">INDIRECT("УникальныеСписки!D"&amp;ROW()-$L$4)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14"/>
      <c r="G3667" s="81" t="str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84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84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84" t="str" cm="1">
        <f t="array" aca="1" ref="J3667" ca="1">_xlfn.XLOOKUP($B3667,INDIRECT(SUBSTITUTE("ИсходныеДанные!$где$2:$где$50000","где",$B$4)),INDIRECT(SUBSTITUTE("ИсходныеДанные!$что$2:$что$50000","что",J$4)),"",0,1)</f>
        <v/>
      </c>
      <c r="K3667" s="3">
        <f ca="1">IF($B3667&lt;&gt;"",SUMIF(INDIRECT("ИсходныеДанные!$"&amp;$K$4&amp;"$2:$"&amp;$K$4&amp;"$50000"),$B3667&amp;"#"&amp;K$6,INDIRECT("ИсходныеДанные!$J$2:$J$50000")),0)</f>
        <v>0</v>
      </c>
      <c r="L3667" s="3">
        <f ca="1">IF($B3667&lt;&gt;"",SUMIF(INDIRECT("ИсходныеДанные!$"&amp;$K$4&amp;"$2:$"&amp;$K$4&amp;"$50000"),$B3667&amp;"#"&amp;L$6,INDIRECT("ИсходныеДанные!$J$2:$J$50000")),0)</f>
        <v>0</v>
      </c>
      <c r="M3667" s="3">
        <f ca="1">IF($B3667&lt;&gt;"",SUMIF(INDIRECT("ИсходныеДанные!$"&amp;$K$4&amp;"$2:$"&amp;$K$4&amp;"$50000"),$B3667&amp;"#"&amp;M$6,INDIRECT("ИсходныеДанные!$J$2:$J$50000")),0)</f>
        <v>0</v>
      </c>
      <c r="N3667" s="3">
        <f ca="1">IF($B3667&lt;&gt;"",SUMIF(INDIRECT("ИсходныеДанные!$"&amp;$K$4&amp;"$2:$"&amp;$K$4&amp;"$50000"),$B3667&amp;"#"&amp;N$6,INDIRECT("ИсходныеДанные!$J$2:$J$50000")),0)</f>
        <v>0</v>
      </c>
      <c r="O3667" s="3">
        <f ca="1">IF($B3667&lt;&gt;"",SUMIF(INDIRECT("ИсходныеДанные!$"&amp;$K$4&amp;"$2:$"&amp;$K$4&amp;"$50000"),$B3667&amp;"#"&amp;O$6,INDIRECT("ИсходныеДанные!$J$2:$J$50000")),0)</f>
        <v>0</v>
      </c>
      <c r="P3667" s="3">
        <f ca="1">IF($B3667&lt;&gt;"",SUMIF(INDIRECT("ИсходныеДанные!$"&amp;$K$4&amp;"$2:$"&amp;$K$4&amp;"$50000"),$B3667&amp;"#"&amp;P$6,INDIRECT("ИсходныеДанные!$J$2:$J$50000")),0)</f>
        <v>0</v>
      </c>
      <c r="Q3667" s="3">
        <f ca="1">IF($B3667&lt;&gt;"",SUMIF(INDIRECT("ИсходныеДанные!$"&amp;$K$4&amp;"$2:$"&amp;$K$4&amp;"$50000"),$B3667&amp;"#"&amp;Q$6,INDIRECT("ИсходныеДанные!$J$2:$J$50000")),0)</f>
        <v>0</v>
      </c>
      <c r="R3667" s="3">
        <f ca="1">IF($B3667&lt;&gt;"",SUMIF(INDIRECT("ИсходныеДанные!$"&amp;$K$4&amp;"$2:$"&amp;$K$4&amp;"$50000"),$B3667&amp;"#"&amp;R$6,INDIRECT("ИсходныеДанные!$J$2:$J$50000")),0)</f>
        <v>0</v>
      </c>
      <c r="S3667" s="3">
        <f ca="1">IF($B3667&lt;&gt;"",SUMIF(INDIRECT("ИсходныеДанные!$"&amp;$K$4&amp;"$2:$"&amp;$K$4&amp;"$50000"),$B3667&amp;"#"&amp;S$6,INDIRECT("ИсходныеДанные!$J$2:$J$50000")),0)</f>
        <v>0</v>
      </c>
      <c r="T3667" s="3">
        <f ca="1">IF($B3667&lt;&gt;"",SUMIF(INDIRECT("ИсходныеДанные!$"&amp;$K$4&amp;"$2:$"&amp;$K$4&amp;"$50000"),$B3667&amp;"#"&amp;T$6,INDIRECT("ИсходныеДанные!$J$2:$J$50000")),0)</f>
        <v>0</v>
      </c>
      <c r="U3667" s="3">
        <f ca="1">IF($B3667&lt;&gt;"",SUMIF(INDIRECT("ИсходныеДанные!$"&amp;$K$4&amp;"$2:$"&amp;$K$4&amp;"$50000"),$B3667&amp;"#"&amp;U$6,INDIRECT("ИсходныеДанные!$J$2:$J$50000")),0)</f>
        <v>0</v>
      </c>
      <c r="V3667" s="3">
        <f ca="1">IF($B3667&lt;&gt;"",SUMIF(INDIRECT("ИсходныеДанные!$"&amp;$K$4&amp;"$2:$"&amp;$K$4&amp;"$50000"),$B3667&amp;"#"&amp;V$6,INDIRECT("ИсходныеДанные!$J$2:$J$50000")),0)</f>
        <v>0</v>
      </c>
      <c r="W3667" s="16" t="e">
        <f ca="1">SUM(K3667:V3667)/Пофамильно!$R$1</f>
        <v>#DIV/0!</v>
      </c>
    </row>
    <row r="3668" spans="1:23" x14ac:dyDescent="0.25">
      <c r="A3668" s="10" t="str">
        <f t="shared" ca="1" si="59"/>
        <v>delete</v>
      </c>
      <c r="B3668" s="16" cm="1">
        <f t="array" aca="1" ref="B3668" ca="1">INDIRECT("УникальныеСписки!D"&amp;ROW()-$L$4)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14"/>
      <c r="G3668" s="81" t="str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84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84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84" t="str" cm="1">
        <f t="array" aca="1" ref="J3668" ca="1">_xlfn.XLOOKUP($B3668,INDIRECT(SUBSTITUTE("ИсходныеДанные!$где$2:$где$50000","где",$B$4)),INDIRECT(SUBSTITUTE("ИсходныеДанные!$что$2:$что$50000","что",J$4)),"",0,1)</f>
        <v/>
      </c>
      <c r="K3668" s="3">
        <f ca="1">IF($B3668&lt;&gt;"",SUMIF(INDIRECT("ИсходныеДанные!$"&amp;$K$4&amp;"$2:$"&amp;$K$4&amp;"$50000"),$B3668&amp;"#"&amp;K$6,INDIRECT("ИсходныеДанные!$J$2:$J$50000")),0)</f>
        <v>0</v>
      </c>
      <c r="L3668" s="3">
        <f ca="1">IF($B3668&lt;&gt;"",SUMIF(INDIRECT("ИсходныеДанные!$"&amp;$K$4&amp;"$2:$"&amp;$K$4&amp;"$50000"),$B3668&amp;"#"&amp;L$6,INDIRECT("ИсходныеДанные!$J$2:$J$50000")),0)</f>
        <v>0</v>
      </c>
      <c r="M3668" s="3">
        <f ca="1">IF($B3668&lt;&gt;"",SUMIF(INDIRECT("ИсходныеДанные!$"&amp;$K$4&amp;"$2:$"&amp;$K$4&amp;"$50000"),$B3668&amp;"#"&amp;M$6,INDIRECT("ИсходныеДанные!$J$2:$J$50000")),0)</f>
        <v>0</v>
      </c>
      <c r="N3668" s="3">
        <f ca="1">IF($B3668&lt;&gt;"",SUMIF(INDIRECT("ИсходныеДанные!$"&amp;$K$4&amp;"$2:$"&amp;$K$4&amp;"$50000"),$B3668&amp;"#"&amp;N$6,INDIRECT("ИсходныеДанные!$J$2:$J$50000")),0)</f>
        <v>0</v>
      </c>
      <c r="O3668" s="3">
        <f ca="1">IF($B3668&lt;&gt;"",SUMIF(INDIRECT("ИсходныеДанные!$"&amp;$K$4&amp;"$2:$"&amp;$K$4&amp;"$50000"),$B3668&amp;"#"&amp;O$6,INDIRECT("ИсходныеДанные!$J$2:$J$50000")),0)</f>
        <v>0</v>
      </c>
      <c r="P3668" s="3">
        <f ca="1">IF($B3668&lt;&gt;"",SUMIF(INDIRECT("ИсходныеДанные!$"&amp;$K$4&amp;"$2:$"&amp;$K$4&amp;"$50000"),$B3668&amp;"#"&amp;P$6,INDIRECT("ИсходныеДанные!$J$2:$J$50000")),0)</f>
        <v>0</v>
      </c>
      <c r="Q3668" s="3">
        <f ca="1">IF($B3668&lt;&gt;"",SUMIF(INDIRECT("ИсходныеДанные!$"&amp;$K$4&amp;"$2:$"&amp;$K$4&amp;"$50000"),$B3668&amp;"#"&amp;Q$6,INDIRECT("ИсходныеДанные!$J$2:$J$50000")),0)</f>
        <v>0</v>
      </c>
      <c r="R3668" s="3">
        <f ca="1">IF($B3668&lt;&gt;"",SUMIF(INDIRECT("ИсходныеДанные!$"&amp;$K$4&amp;"$2:$"&amp;$K$4&amp;"$50000"),$B3668&amp;"#"&amp;R$6,INDIRECT("ИсходныеДанные!$J$2:$J$50000")),0)</f>
        <v>0</v>
      </c>
      <c r="S3668" s="3">
        <f ca="1">IF($B3668&lt;&gt;"",SUMIF(INDIRECT("ИсходныеДанные!$"&amp;$K$4&amp;"$2:$"&amp;$K$4&amp;"$50000"),$B3668&amp;"#"&amp;S$6,INDIRECT("ИсходныеДанные!$J$2:$J$50000")),0)</f>
        <v>0</v>
      </c>
      <c r="T3668" s="3">
        <f ca="1">IF($B3668&lt;&gt;"",SUMIF(INDIRECT("ИсходныеДанные!$"&amp;$K$4&amp;"$2:$"&amp;$K$4&amp;"$50000"),$B3668&amp;"#"&amp;T$6,INDIRECT("ИсходныеДанные!$J$2:$J$50000")),0)</f>
        <v>0</v>
      </c>
      <c r="U3668" s="3">
        <f ca="1">IF($B3668&lt;&gt;"",SUMIF(INDIRECT("ИсходныеДанные!$"&amp;$K$4&amp;"$2:$"&amp;$K$4&amp;"$50000"),$B3668&amp;"#"&amp;U$6,INDIRECT("ИсходныеДанные!$J$2:$J$50000")),0)</f>
        <v>0</v>
      </c>
      <c r="V3668" s="3">
        <f ca="1">IF($B3668&lt;&gt;"",SUMIF(INDIRECT("ИсходныеДанные!$"&amp;$K$4&amp;"$2:$"&amp;$K$4&amp;"$50000"),$B3668&amp;"#"&amp;V$6,INDIRECT("ИсходныеДанные!$J$2:$J$50000")),0)</f>
        <v>0</v>
      </c>
      <c r="W3668" s="16" t="e">
        <f ca="1">SUM(K3668:V3668)/Пофамильно!$R$1</f>
        <v>#DIV/0!</v>
      </c>
    </row>
    <row r="3669" spans="1:23" x14ac:dyDescent="0.25">
      <c r="A3669" s="10" t="str">
        <f t="shared" ca="1" si="59"/>
        <v>delete</v>
      </c>
      <c r="B3669" s="16" cm="1">
        <f t="array" aca="1" ref="B3669" ca="1">INDIRECT("УникальныеСписки!D"&amp;ROW()-$L$4)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14"/>
      <c r="G3669" s="81" t="str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84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84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84" t="str" cm="1">
        <f t="array" aca="1" ref="J3669" ca="1">_xlfn.XLOOKUP($B3669,INDIRECT(SUBSTITUTE("ИсходныеДанные!$где$2:$где$50000","где",$B$4)),INDIRECT(SUBSTITUTE("ИсходныеДанные!$что$2:$что$50000","что",J$4)),"",0,1)</f>
        <v/>
      </c>
      <c r="K3669" s="3">
        <f ca="1">IF($B3669&lt;&gt;"",SUMIF(INDIRECT("ИсходныеДанные!$"&amp;$K$4&amp;"$2:$"&amp;$K$4&amp;"$50000"),$B3669&amp;"#"&amp;K$6,INDIRECT("ИсходныеДанные!$J$2:$J$50000")),0)</f>
        <v>0</v>
      </c>
      <c r="L3669" s="3">
        <f ca="1">IF($B3669&lt;&gt;"",SUMIF(INDIRECT("ИсходныеДанные!$"&amp;$K$4&amp;"$2:$"&amp;$K$4&amp;"$50000"),$B3669&amp;"#"&amp;L$6,INDIRECT("ИсходныеДанные!$J$2:$J$50000")),0)</f>
        <v>0</v>
      </c>
      <c r="M3669" s="3">
        <f ca="1">IF($B3669&lt;&gt;"",SUMIF(INDIRECT("ИсходныеДанные!$"&amp;$K$4&amp;"$2:$"&amp;$K$4&amp;"$50000"),$B3669&amp;"#"&amp;M$6,INDIRECT("ИсходныеДанные!$J$2:$J$50000")),0)</f>
        <v>0</v>
      </c>
      <c r="N3669" s="3">
        <f ca="1">IF($B3669&lt;&gt;"",SUMIF(INDIRECT("ИсходныеДанные!$"&amp;$K$4&amp;"$2:$"&amp;$K$4&amp;"$50000"),$B3669&amp;"#"&amp;N$6,INDIRECT("ИсходныеДанные!$J$2:$J$50000")),0)</f>
        <v>0</v>
      </c>
      <c r="O3669" s="3">
        <f ca="1">IF($B3669&lt;&gt;"",SUMIF(INDIRECT("ИсходныеДанные!$"&amp;$K$4&amp;"$2:$"&amp;$K$4&amp;"$50000"),$B3669&amp;"#"&amp;O$6,INDIRECT("ИсходныеДанные!$J$2:$J$50000")),0)</f>
        <v>0</v>
      </c>
      <c r="P3669" s="3">
        <f ca="1">IF($B3669&lt;&gt;"",SUMIF(INDIRECT("ИсходныеДанные!$"&amp;$K$4&amp;"$2:$"&amp;$K$4&amp;"$50000"),$B3669&amp;"#"&amp;P$6,INDIRECT("ИсходныеДанные!$J$2:$J$50000")),0)</f>
        <v>0</v>
      </c>
      <c r="Q3669" s="3">
        <f ca="1">IF($B3669&lt;&gt;"",SUMIF(INDIRECT("ИсходныеДанные!$"&amp;$K$4&amp;"$2:$"&amp;$K$4&amp;"$50000"),$B3669&amp;"#"&amp;Q$6,INDIRECT("ИсходныеДанные!$J$2:$J$50000")),0)</f>
        <v>0</v>
      </c>
      <c r="R3669" s="3">
        <f ca="1">IF($B3669&lt;&gt;"",SUMIF(INDIRECT("ИсходныеДанные!$"&amp;$K$4&amp;"$2:$"&amp;$K$4&amp;"$50000"),$B3669&amp;"#"&amp;R$6,INDIRECT("ИсходныеДанные!$J$2:$J$50000")),0)</f>
        <v>0</v>
      </c>
      <c r="S3669" s="3">
        <f ca="1">IF($B3669&lt;&gt;"",SUMIF(INDIRECT("ИсходныеДанные!$"&amp;$K$4&amp;"$2:$"&amp;$K$4&amp;"$50000"),$B3669&amp;"#"&amp;S$6,INDIRECT("ИсходныеДанные!$J$2:$J$50000")),0)</f>
        <v>0</v>
      </c>
      <c r="T3669" s="3">
        <f ca="1">IF($B3669&lt;&gt;"",SUMIF(INDIRECT("ИсходныеДанные!$"&amp;$K$4&amp;"$2:$"&amp;$K$4&amp;"$50000"),$B3669&amp;"#"&amp;T$6,INDIRECT("ИсходныеДанные!$J$2:$J$50000")),0)</f>
        <v>0</v>
      </c>
      <c r="U3669" s="3">
        <f ca="1">IF($B3669&lt;&gt;"",SUMIF(INDIRECT("ИсходныеДанные!$"&amp;$K$4&amp;"$2:$"&amp;$K$4&amp;"$50000"),$B3669&amp;"#"&amp;U$6,INDIRECT("ИсходныеДанные!$J$2:$J$50000")),0)</f>
        <v>0</v>
      </c>
      <c r="V3669" s="3">
        <f ca="1">IF($B3669&lt;&gt;"",SUMIF(INDIRECT("ИсходныеДанные!$"&amp;$K$4&amp;"$2:$"&amp;$K$4&amp;"$50000"),$B3669&amp;"#"&amp;V$6,INDIRECT("ИсходныеДанные!$J$2:$J$50000")),0)</f>
        <v>0</v>
      </c>
      <c r="W3669" s="16" t="e">
        <f ca="1">SUM(K3669:V3669)/Пофамильно!$R$1</f>
        <v>#DIV/0!</v>
      </c>
    </row>
    <row r="3670" spans="1:23" x14ac:dyDescent="0.25">
      <c r="A3670" s="10" t="str">
        <f t="shared" ca="1" si="59"/>
        <v>delete</v>
      </c>
      <c r="B3670" s="16" cm="1">
        <f t="array" aca="1" ref="B3670" ca="1">INDIRECT("УникальныеСписки!D"&amp;ROW()-$L$4)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14"/>
      <c r="G3670" s="81" t="str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84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84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84" t="str" cm="1">
        <f t="array" aca="1" ref="J3670" ca="1">_xlfn.XLOOKUP($B3670,INDIRECT(SUBSTITUTE("ИсходныеДанные!$где$2:$где$50000","где",$B$4)),INDIRECT(SUBSTITUTE("ИсходныеДанные!$что$2:$что$50000","что",J$4)),"",0,1)</f>
        <v/>
      </c>
      <c r="K3670" s="3">
        <f ca="1">IF($B3670&lt;&gt;"",SUMIF(INDIRECT("ИсходныеДанные!$"&amp;$K$4&amp;"$2:$"&amp;$K$4&amp;"$50000"),$B3670&amp;"#"&amp;K$6,INDIRECT("ИсходныеДанные!$J$2:$J$50000")),0)</f>
        <v>0</v>
      </c>
      <c r="L3670" s="3">
        <f ca="1">IF($B3670&lt;&gt;"",SUMIF(INDIRECT("ИсходныеДанные!$"&amp;$K$4&amp;"$2:$"&amp;$K$4&amp;"$50000"),$B3670&amp;"#"&amp;L$6,INDIRECT("ИсходныеДанные!$J$2:$J$50000")),0)</f>
        <v>0</v>
      </c>
      <c r="M3670" s="3">
        <f ca="1">IF($B3670&lt;&gt;"",SUMIF(INDIRECT("ИсходныеДанные!$"&amp;$K$4&amp;"$2:$"&amp;$K$4&amp;"$50000"),$B3670&amp;"#"&amp;M$6,INDIRECT("ИсходныеДанные!$J$2:$J$50000")),0)</f>
        <v>0</v>
      </c>
      <c r="N3670" s="3">
        <f ca="1">IF($B3670&lt;&gt;"",SUMIF(INDIRECT("ИсходныеДанные!$"&amp;$K$4&amp;"$2:$"&amp;$K$4&amp;"$50000"),$B3670&amp;"#"&amp;N$6,INDIRECT("ИсходныеДанные!$J$2:$J$50000")),0)</f>
        <v>0</v>
      </c>
      <c r="O3670" s="3">
        <f ca="1">IF($B3670&lt;&gt;"",SUMIF(INDIRECT("ИсходныеДанные!$"&amp;$K$4&amp;"$2:$"&amp;$K$4&amp;"$50000"),$B3670&amp;"#"&amp;O$6,INDIRECT("ИсходныеДанные!$J$2:$J$50000")),0)</f>
        <v>0</v>
      </c>
      <c r="P3670" s="3">
        <f ca="1">IF($B3670&lt;&gt;"",SUMIF(INDIRECT("ИсходныеДанные!$"&amp;$K$4&amp;"$2:$"&amp;$K$4&amp;"$50000"),$B3670&amp;"#"&amp;P$6,INDIRECT("ИсходныеДанные!$J$2:$J$50000")),0)</f>
        <v>0</v>
      </c>
      <c r="Q3670" s="3">
        <f ca="1">IF($B3670&lt;&gt;"",SUMIF(INDIRECT("ИсходныеДанные!$"&amp;$K$4&amp;"$2:$"&amp;$K$4&amp;"$50000"),$B3670&amp;"#"&amp;Q$6,INDIRECT("ИсходныеДанные!$J$2:$J$50000")),0)</f>
        <v>0</v>
      </c>
      <c r="R3670" s="3">
        <f ca="1">IF($B3670&lt;&gt;"",SUMIF(INDIRECT("ИсходныеДанные!$"&amp;$K$4&amp;"$2:$"&amp;$K$4&amp;"$50000"),$B3670&amp;"#"&amp;R$6,INDIRECT("ИсходныеДанные!$J$2:$J$50000")),0)</f>
        <v>0</v>
      </c>
      <c r="S3670" s="3">
        <f ca="1">IF($B3670&lt;&gt;"",SUMIF(INDIRECT("ИсходныеДанные!$"&amp;$K$4&amp;"$2:$"&amp;$K$4&amp;"$50000"),$B3670&amp;"#"&amp;S$6,INDIRECT("ИсходныеДанные!$J$2:$J$50000")),0)</f>
        <v>0</v>
      </c>
      <c r="T3670" s="3">
        <f ca="1">IF($B3670&lt;&gt;"",SUMIF(INDIRECT("ИсходныеДанные!$"&amp;$K$4&amp;"$2:$"&amp;$K$4&amp;"$50000"),$B3670&amp;"#"&amp;T$6,INDIRECT("ИсходныеДанные!$J$2:$J$50000")),0)</f>
        <v>0</v>
      </c>
      <c r="U3670" s="3">
        <f ca="1">IF($B3670&lt;&gt;"",SUMIF(INDIRECT("ИсходныеДанные!$"&amp;$K$4&amp;"$2:$"&amp;$K$4&amp;"$50000"),$B3670&amp;"#"&amp;U$6,INDIRECT("ИсходныеДанные!$J$2:$J$50000")),0)</f>
        <v>0</v>
      </c>
      <c r="V3670" s="3">
        <f ca="1">IF($B3670&lt;&gt;"",SUMIF(INDIRECT("ИсходныеДанные!$"&amp;$K$4&amp;"$2:$"&amp;$K$4&amp;"$50000"),$B3670&amp;"#"&amp;V$6,INDIRECT("ИсходныеДанные!$J$2:$J$50000")),0)</f>
        <v>0</v>
      </c>
      <c r="W3670" s="16" t="e">
        <f ca="1">SUM(K3670:V3670)/Пофамильно!$R$1</f>
        <v>#DIV/0!</v>
      </c>
    </row>
    <row r="3671" spans="1:23" x14ac:dyDescent="0.25">
      <c r="A3671" s="10" t="str">
        <f t="shared" ca="1" si="59"/>
        <v>delete</v>
      </c>
      <c r="B3671" s="16" cm="1">
        <f t="array" aca="1" ref="B3671" ca="1">INDIRECT("УникальныеСписки!D"&amp;ROW()-$L$4)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14"/>
      <c r="G3671" s="81" t="str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84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84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84" t="str" cm="1">
        <f t="array" aca="1" ref="J3671" ca="1">_xlfn.XLOOKUP($B3671,INDIRECT(SUBSTITUTE("ИсходныеДанные!$где$2:$где$50000","где",$B$4)),INDIRECT(SUBSTITUTE("ИсходныеДанные!$что$2:$что$50000","что",J$4)),"",0,1)</f>
        <v/>
      </c>
      <c r="K3671" s="3">
        <f ca="1">IF($B3671&lt;&gt;"",SUMIF(INDIRECT("ИсходныеДанные!$"&amp;$K$4&amp;"$2:$"&amp;$K$4&amp;"$50000"),$B3671&amp;"#"&amp;K$6,INDIRECT("ИсходныеДанные!$J$2:$J$50000")),0)</f>
        <v>0</v>
      </c>
      <c r="L3671" s="3">
        <f ca="1">IF($B3671&lt;&gt;"",SUMIF(INDIRECT("ИсходныеДанные!$"&amp;$K$4&amp;"$2:$"&amp;$K$4&amp;"$50000"),$B3671&amp;"#"&amp;L$6,INDIRECT("ИсходныеДанные!$J$2:$J$50000")),0)</f>
        <v>0</v>
      </c>
      <c r="M3671" s="3">
        <f ca="1">IF($B3671&lt;&gt;"",SUMIF(INDIRECT("ИсходныеДанные!$"&amp;$K$4&amp;"$2:$"&amp;$K$4&amp;"$50000"),$B3671&amp;"#"&amp;M$6,INDIRECT("ИсходныеДанные!$J$2:$J$50000")),0)</f>
        <v>0</v>
      </c>
      <c r="N3671" s="3">
        <f ca="1">IF($B3671&lt;&gt;"",SUMIF(INDIRECT("ИсходныеДанные!$"&amp;$K$4&amp;"$2:$"&amp;$K$4&amp;"$50000"),$B3671&amp;"#"&amp;N$6,INDIRECT("ИсходныеДанные!$J$2:$J$50000")),0)</f>
        <v>0</v>
      </c>
      <c r="O3671" s="3">
        <f ca="1">IF($B3671&lt;&gt;"",SUMIF(INDIRECT("ИсходныеДанные!$"&amp;$K$4&amp;"$2:$"&amp;$K$4&amp;"$50000"),$B3671&amp;"#"&amp;O$6,INDIRECT("ИсходныеДанные!$J$2:$J$50000")),0)</f>
        <v>0</v>
      </c>
      <c r="P3671" s="3">
        <f ca="1">IF($B3671&lt;&gt;"",SUMIF(INDIRECT("ИсходныеДанные!$"&amp;$K$4&amp;"$2:$"&amp;$K$4&amp;"$50000"),$B3671&amp;"#"&amp;P$6,INDIRECT("ИсходныеДанные!$J$2:$J$50000")),0)</f>
        <v>0</v>
      </c>
      <c r="Q3671" s="3">
        <f ca="1">IF($B3671&lt;&gt;"",SUMIF(INDIRECT("ИсходныеДанные!$"&amp;$K$4&amp;"$2:$"&amp;$K$4&amp;"$50000"),$B3671&amp;"#"&amp;Q$6,INDIRECT("ИсходныеДанные!$J$2:$J$50000")),0)</f>
        <v>0</v>
      </c>
      <c r="R3671" s="3">
        <f ca="1">IF($B3671&lt;&gt;"",SUMIF(INDIRECT("ИсходныеДанные!$"&amp;$K$4&amp;"$2:$"&amp;$K$4&amp;"$50000"),$B3671&amp;"#"&amp;R$6,INDIRECT("ИсходныеДанные!$J$2:$J$50000")),0)</f>
        <v>0</v>
      </c>
      <c r="S3671" s="3">
        <f ca="1">IF($B3671&lt;&gt;"",SUMIF(INDIRECT("ИсходныеДанные!$"&amp;$K$4&amp;"$2:$"&amp;$K$4&amp;"$50000"),$B3671&amp;"#"&amp;S$6,INDIRECT("ИсходныеДанные!$J$2:$J$50000")),0)</f>
        <v>0</v>
      </c>
      <c r="T3671" s="3">
        <f ca="1">IF($B3671&lt;&gt;"",SUMIF(INDIRECT("ИсходныеДанные!$"&amp;$K$4&amp;"$2:$"&amp;$K$4&amp;"$50000"),$B3671&amp;"#"&amp;T$6,INDIRECT("ИсходныеДанные!$J$2:$J$50000")),0)</f>
        <v>0</v>
      </c>
      <c r="U3671" s="3">
        <f ca="1">IF($B3671&lt;&gt;"",SUMIF(INDIRECT("ИсходныеДанные!$"&amp;$K$4&amp;"$2:$"&amp;$K$4&amp;"$50000"),$B3671&amp;"#"&amp;U$6,INDIRECT("ИсходныеДанные!$J$2:$J$50000")),0)</f>
        <v>0</v>
      </c>
      <c r="V3671" s="3">
        <f ca="1">IF($B3671&lt;&gt;"",SUMIF(INDIRECT("ИсходныеДанные!$"&amp;$K$4&amp;"$2:$"&amp;$K$4&amp;"$50000"),$B3671&amp;"#"&amp;V$6,INDIRECT("ИсходныеДанные!$J$2:$J$50000")),0)</f>
        <v>0</v>
      </c>
      <c r="W3671" s="16" t="e">
        <f ca="1">SUM(K3671:V3671)/Пофамильно!$R$1</f>
        <v>#DIV/0!</v>
      </c>
    </row>
    <row r="3672" spans="1:23" x14ac:dyDescent="0.25">
      <c r="A3672" s="10" t="str">
        <f t="shared" ca="1" si="59"/>
        <v>delete</v>
      </c>
      <c r="B3672" s="16" cm="1">
        <f t="array" aca="1" ref="B3672" ca="1">INDIRECT("УникальныеСписки!D"&amp;ROW()-$L$4)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14"/>
      <c r="G3672" s="81" t="str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84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84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84" t="str" cm="1">
        <f t="array" aca="1" ref="J3672" ca="1">_xlfn.XLOOKUP($B3672,INDIRECT(SUBSTITUTE("ИсходныеДанные!$где$2:$где$50000","где",$B$4)),INDIRECT(SUBSTITUTE("ИсходныеДанные!$что$2:$что$50000","что",J$4)),"",0,1)</f>
        <v/>
      </c>
      <c r="K3672" s="3">
        <f ca="1">IF($B3672&lt;&gt;"",SUMIF(INDIRECT("ИсходныеДанные!$"&amp;$K$4&amp;"$2:$"&amp;$K$4&amp;"$50000"),$B3672&amp;"#"&amp;K$6,INDIRECT("ИсходныеДанные!$J$2:$J$50000")),0)</f>
        <v>0</v>
      </c>
      <c r="L3672" s="3">
        <f ca="1">IF($B3672&lt;&gt;"",SUMIF(INDIRECT("ИсходныеДанные!$"&amp;$K$4&amp;"$2:$"&amp;$K$4&amp;"$50000"),$B3672&amp;"#"&amp;L$6,INDIRECT("ИсходныеДанные!$J$2:$J$50000")),0)</f>
        <v>0</v>
      </c>
      <c r="M3672" s="3">
        <f ca="1">IF($B3672&lt;&gt;"",SUMIF(INDIRECT("ИсходныеДанные!$"&amp;$K$4&amp;"$2:$"&amp;$K$4&amp;"$50000"),$B3672&amp;"#"&amp;M$6,INDIRECT("ИсходныеДанные!$J$2:$J$50000")),0)</f>
        <v>0</v>
      </c>
      <c r="N3672" s="3">
        <f ca="1">IF($B3672&lt;&gt;"",SUMIF(INDIRECT("ИсходныеДанные!$"&amp;$K$4&amp;"$2:$"&amp;$K$4&amp;"$50000"),$B3672&amp;"#"&amp;N$6,INDIRECT("ИсходныеДанные!$J$2:$J$50000")),0)</f>
        <v>0</v>
      </c>
      <c r="O3672" s="3">
        <f ca="1">IF($B3672&lt;&gt;"",SUMIF(INDIRECT("ИсходныеДанные!$"&amp;$K$4&amp;"$2:$"&amp;$K$4&amp;"$50000"),$B3672&amp;"#"&amp;O$6,INDIRECT("ИсходныеДанные!$J$2:$J$50000")),0)</f>
        <v>0</v>
      </c>
      <c r="P3672" s="3">
        <f ca="1">IF($B3672&lt;&gt;"",SUMIF(INDIRECT("ИсходныеДанные!$"&amp;$K$4&amp;"$2:$"&amp;$K$4&amp;"$50000"),$B3672&amp;"#"&amp;P$6,INDIRECT("ИсходныеДанные!$J$2:$J$50000")),0)</f>
        <v>0</v>
      </c>
      <c r="Q3672" s="3">
        <f ca="1">IF($B3672&lt;&gt;"",SUMIF(INDIRECT("ИсходныеДанные!$"&amp;$K$4&amp;"$2:$"&amp;$K$4&amp;"$50000"),$B3672&amp;"#"&amp;Q$6,INDIRECT("ИсходныеДанные!$J$2:$J$50000")),0)</f>
        <v>0</v>
      </c>
      <c r="R3672" s="3">
        <f ca="1">IF($B3672&lt;&gt;"",SUMIF(INDIRECT("ИсходныеДанные!$"&amp;$K$4&amp;"$2:$"&amp;$K$4&amp;"$50000"),$B3672&amp;"#"&amp;R$6,INDIRECT("ИсходныеДанные!$J$2:$J$50000")),0)</f>
        <v>0</v>
      </c>
      <c r="S3672" s="3">
        <f ca="1">IF($B3672&lt;&gt;"",SUMIF(INDIRECT("ИсходныеДанные!$"&amp;$K$4&amp;"$2:$"&amp;$K$4&amp;"$50000"),$B3672&amp;"#"&amp;S$6,INDIRECT("ИсходныеДанные!$J$2:$J$50000")),0)</f>
        <v>0</v>
      </c>
      <c r="T3672" s="3">
        <f ca="1">IF($B3672&lt;&gt;"",SUMIF(INDIRECT("ИсходныеДанные!$"&amp;$K$4&amp;"$2:$"&amp;$K$4&amp;"$50000"),$B3672&amp;"#"&amp;T$6,INDIRECT("ИсходныеДанные!$J$2:$J$50000")),0)</f>
        <v>0</v>
      </c>
      <c r="U3672" s="3">
        <f ca="1">IF($B3672&lt;&gt;"",SUMIF(INDIRECT("ИсходныеДанные!$"&amp;$K$4&amp;"$2:$"&amp;$K$4&amp;"$50000"),$B3672&amp;"#"&amp;U$6,INDIRECT("ИсходныеДанные!$J$2:$J$50000")),0)</f>
        <v>0</v>
      </c>
      <c r="V3672" s="3">
        <f ca="1">IF($B3672&lt;&gt;"",SUMIF(INDIRECT("ИсходныеДанные!$"&amp;$K$4&amp;"$2:$"&amp;$K$4&amp;"$50000"),$B3672&amp;"#"&amp;V$6,INDIRECT("ИсходныеДанные!$J$2:$J$50000")),0)</f>
        <v>0</v>
      </c>
      <c r="W3672" s="16" t="e">
        <f ca="1">SUM(K3672:V3672)/Пофамильно!$R$1</f>
        <v>#DIV/0!</v>
      </c>
    </row>
    <row r="3673" spans="1:23" x14ac:dyDescent="0.25">
      <c r="A3673" s="10" t="str">
        <f t="shared" ca="1" si="59"/>
        <v>delete</v>
      </c>
      <c r="B3673" s="16" cm="1">
        <f t="array" aca="1" ref="B3673" ca="1">INDIRECT("УникальныеСписки!D"&amp;ROW()-$L$4)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14"/>
      <c r="G3673" s="81" t="str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84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84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84" t="str" cm="1">
        <f t="array" aca="1" ref="J3673" ca="1">_xlfn.XLOOKUP($B3673,INDIRECT(SUBSTITUTE("ИсходныеДанные!$где$2:$где$50000","где",$B$4)),INDIRECT(SUBSTITUTE("ИсходныеДанные!$что$2:$что$50000","что",J$4)),"",0,1)</f>
        <v/>
      </c>
      <c r="K3673" s="3">
        <f ca="1">IF($B3673&lt;&gt;"",SUMIF(INDIRECT("ИсходныеДанные!$"&amp;$K$4&amp;"$2:$"&amp;$K$4&amp;"$50000"),$B3673&amp;"#"&amp;K$6,INDIRECT("ИсходныеДанные!$J$2:$J$50000")),0)</f>
        <v>0</v>
      </c>
      <c r="L3673" s="3">
        <f ca="1">IF($B3673&lt;&gt;"",SUMIF(INDIRECT("ИсходныеДанные!$"&amp;$K$4&amp;"$2:$"&amp;$K$4&amp;"$50000"),$B3673&amp;"#"&amp;L$6,INDIRECT("ИсходныеДанные!$J$2:$J$50000")),0)</f>
        <v>0</v>
      </c>
      <c r="M3673" s="3">
        <f ca="1">IF($B3673&lt;&gt;"",SUMIF(INDIRECT("ИсходныеДанные!$"&amp;$K$4&amp;"$2:$"&amp;$K$4&amp;"$50000"),$B3673&amp;"#"&amp;M$6,INDIRECT("ИсходныеДанные!$J$2:$J$50000")),0)</f>
        <v>0</v>
      </c>
      <c r="N3673" s="3">
        <f ca="1">IF($B3673&lt;&gt;"",SUMIF(INDIRECT("ИсходныеДанные!$"&amp;$K$4&amp;"$2:$"&amp;$K$4&amp;"$50000"),$B3673&amp;"#"&amp;N$6,INDIRECT("ИсходныеДанные!$J$2:$J$50000")),0)</f>
        <v>0</v>
      </c>
      <c r="O3673" s="3">
        <f ca="1">IF($B3673&lt;&gt;"",SUMIF(INDIRECT("ИсходныеДанные!$"&amp;$K$4&amp;"$2:$"&amp;$K$4&amp;"$50000"),$B3673&amp;"#"&amp;O$6,INDIRECT("ИсходныеДанные!$J$2:$J$50000")),0)</f>
        <v>0</v>
      </c>
      <c r="P3673" s="3">
        <f ca="1">IF($B3673&lt;&gt;"",SUMIF(INDIRECT("ИсходныеДанные!$"&amp;$K$4&amp;"$2:$"&amp;$K$4&amp;"$50000"),$B3673&amp;"#"&amp;P$6,INDIRECT("ИсходныеДанные!$J$2:$J$50000")),0)</f>
        <v>0</v>
      </c>
      <c r="Q3673" s="3">
        <f ca="1">IF($B3673&lt;&gt;"",SUMIF(INDIRECT("ИсходныеДанные!$"&amp;$K$4&amp;"$2:$"&amp;$K$4&amp;"$50000"),$B3673&amp;"#"&amp;Q$6,INDIRECT("ИсходныеДанные!$J$2:$J$50000")),0)</f>
        <v>0</v>
      </c>
      <c r="R3673" s="3">
        <f ca="1">IF($B3673&lt;&gt;"",SUMIF(INDIRECT("ИсходныеДанные!$"&amp;$K$4&amp;"$2:$"&amp;$K$4&amp;"$50000"),$B3673&amp;"#"&amp;R$6,INDIRECT("ИсходныеДанные!$J$2:$J$50000")),0)</f>
        <v>0</v>
      </c>
      <c r="S3673" s="3">
        <f ca="1">IF($B3673&lt;&gt;"",SUMIF(INDIRECT("ИсходныеДанные!$"&amp;$K$4&amp;"$2:$"&amp;$K$4&amp;"$50000"),$B3673&amp;"#"&amp;S$6,INDIRECT("ИсходныеДанные!$J$2:$J$50000")),0)</f>
        <v>0</v>
      </c>
      <c r="T3673" s="3">
        <f ca="1">IF($B3673&lt;&gt;"",SUMIF(INDIRECT("ИсходныеДанные!$"&amp;$K$4&amp;"$2:$"&amp;$K$4&amp;"$50000"),$B3673&amp;"#"&amp;T$6,INDIRECT("ИсходныеДанные!$J$2:$J$50000")),0)</f>
        <v>0</v>
      </c>
      <c r="U3673" s="3">
        <f ca="1">IF($B3673&lt;&gt;"",SUMIF(INDIRECT("ИсходныеДанные!$"&amp;$K$4&amp;"$2:$"&amp;$K$4&amp;"$50000"),$B3673&amp;"#"&amp;U$6,INDIRECT("ИсходныеДанные!$J$2:$J$50000")),0)</f>
        <v>0</v>
      </c>
      <c r="V3673" s="3">
        <f ca="1">IF($B3673&lt;&gt;"",SUMIF(INDIRECT("ИсходныеДанные!$"&amp;$K$4&amp;"$2:$"&amp;$K$4&amp;"$50000"),$B3673&amp;"#"&amp;V$6,INDIRECT("ИсходныеДанные!$J$2:$J$50000")),0)</f>
        <v>0</v>
      </c>
      <c r="W3673" s="16" t="e">
        <f ca="1">SUM(K3673:V3673)/Пофамильно!$R$1</f>
        <v>#DIV/0!</v>
      </c>
    </row>
    <row r="3674" spans="1:23" x14ac:dyDescent="0.25">
      <c r="A3674" s="10" t="str">
        <f t="shared" ca="1" si="59"/>
        <v>delete</v>
      </c>
      <c r="B3674" s="16" cm="1">
        <f t="array" aca="1" ref="B3674" ca="1">INDIRECT("УникальныеСписки!D"&amp;ROW()-$L$4)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14"/>
      <c r="G3674" s="81" t="str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84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84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84" t="str" cm="1">
        <f t="array" aca="1" ref="J3674" ca="1">_xlfn.XLOOKUP($B3674,INDIRECT(SUBSTITUTE("ИсходныеДанные!$где$2:$где$50000","где",$B$4)),INDIRECT(SUBSTITUTE("ИсходныеДанные!$что$2:$что$50000","что",J$4)),"",0,1)</f>
        <v/>
      </c>
      <c r="K3674" s="3">
        <f ca="1">IF($B3674&lt;&gt;"",SUMIF(INDIRECT("ИсходныеДанные!$"&amp;$K$4&amp;"$2:$"&amp;$K$4&amp;"$50000"),$B3674&amp;"#"&amp;K$6,INDIRECT("ИсходныеДанные!$J$2:$J$50000")),0)</f>
        <v>0</v>
      </c>
      <c r="L3674" s="3">
        <f ca="1">IF($B3674&lt;&gt;"",SUMIF(INDIRECT("ИсходныеДанные!$"&amp;$K$4&amp;"$2:$"&amp;$K$4&amp;"$50000"),$B3674&amp;"#"&amp;L$6,INDIRECT("ИсходныеДанные!$J$2:$J$50000")),0)</f>
        <v>0</v>
      </c>
      <c r="M3674" s="3">
        <f ca="1">IF($B3674&lt;&gt;"",SUMIF(INDIRECT("ИсходныеДанные!$"&amp;$K$4&amp;"$2:$"&amp;$K$4&amp;"$50000"),$B3674&amp;"#"&amp;M$6,INDIRECT("ИсходныеДанные!$J$2:$J$50000")),0)</f>
        <v>0</v>
      </c>
      <c r="N3674" s="3">
        <f ca="1">IF($B3674&lt;&gt;"",SUMIF(INDIRECT("ИсходныеДанные!$"&amp;$K$4&amp;"$2:$"&amp;$K$4&amp;"$50000"),$B3674&amp;"#"&amp;N$6,INDIRECT("ИсходныеДанные!$J$2:$J$50000")),0)</f>
        <v>0</v>
      </c>
      <c r="O3674" s="3">
        <f ca="1">IF($B3674&lt;&gt;"",SUMIF(INDIRECT("ИсходныеДанные!$"&amp;$K$4&amp;"$2:$"&amp;$K$4&amp;"$50000"),$B3674&amp;"#"&amp;O$6,INDIRECT("ИсходныеДанные!$J$2:$J$50000")),0)</f>
        <v>0</v>
      </c>
      <c r="P3674" s="3">
        <f ca="1">IF($B3674&lt;&gt;"",SUMIF(INDIRECT("ИсходныеДанные!$"&amp;$K$4&amp;"$2:$"&amp;$K$4&amp;"$50000"),$B3674&amp;"#"&amp;P$6,INDIRECT("ИсходныеДанные!$J$2:$J$50000")),0)</f>
        <v>0</v>
      </c>
      <c r="Q3674" s="3">
        <f ca="1">IF($B3674&lt;&gt;"",SUMIF(INDIRECT("ИсходныеДанные!$"&amp;$K$4&amp;"$2:$"&amp;$K$4&amp;"$50000"),$B3674&amp;"#"&amp;Q$6,INDIRECT("ИсходныеДанные!$J$2:$J$50000")),0)</f>
        <v>0</v>
      </c>
      <c r="R3674" s="3">
        <f ca="1">IF($B3674&lt;&gt;"",SUMIF(INDIRECT("ИсходныеДанные!$"&amp;$K$4&amp;"$2:$"&amp;$K$4&amp;"$50000"),$B3674&amp;"#"&amp;R$6,INDIRECT("ИсходныеДанные!$J$2:$J$50000")),0)</f>
        <v>0</v>
      </c>
      <c r="S3674" s="3">
        <f ca="1">IF($B3674&lt;&gt;"",SUMIF(INDIRECT("ИсходныеДанные!$"&amp;$K$4&amp;"$2:$"&amp;$K$4&amp;"$50000"),$B3674&amp;"#"&amp;S$6,INDIRECT("ИсходныеДанные!$J$2:$J$50000")),0)</f>
        <v>0</v>
      </c>
      <c r="T3674" s="3">
        <f ca="1">IF($B3674&lt;&gt;"",SUMIF(INDIRECT("ИсходныеДанные!$"&amp;$K$4&amp;"$2:$"&amp;$K$4&amp;"$50000"),$B3674&amp;"#"&amp;T$6,INDIRECT("ИсходныеДанные!$J$2:$J$50000")),0)</f>
        <v>0</v>
      </c>
      <c r="U3674" s="3">
        <f ca="1">IF($B3674&lt;&gt;"",SUMIF(INDIRECT("ИсходныеДанные!$"&amp;$K$4&amp;"$2:$"&amp;$K$4&amp;"$50000"),$B3674&amp;"#"&amp;U$6,INDIRECT("ИсходныеДанные!$J$2:$J$50000")),0)</f>
        <v>0</v>
      </c>
      <c r="V3674" s="3">
        <f ca="1">IF($B3674&lt;&gt;"",SUMIF(INDIRECT("ИсходныеДанные!$"&amp;$K$4&amp;"$2:$"&amp;$K$4&amp;"$50000"),$B3674&amp;"#"&amp;V$6,INDIRECT("ИсходныеДанные!$J$2:$J$50000")),0)</f>
        <v>0</v>
      </c>
      <c r="W3674" s="16" t="e">
        <f ca="1">SUM(K3674:V3674)/Пофамильно!$R$1</f>
        <v>#DIV/0!</v>
      </c>
    </row>
    <row r="3675" spans="1:23" x14ac:dyDescent="0.25">
      <c r="A3675" s="10" t="str">
        <f t="shared" ca="1" si="59"/>
        <v>delete</v>
      </c>
      <c r="B3675" s="16" cm="1">
        <f t="array" aca="1" ref="B3675" ca="1">INDIRECT("УникальныеСписки!D"&amp;ROW()-$L$4)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14"/>
      <c r="G3675" s="81" t="str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84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84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84" t="str" cm="1">
        <f t="array" aca="1" ref="J3675" ca="1">_xlfn.XLOOKUP($B3675,INDIRECT(SUBSTITUTE("ИсходныеДанные!$где$2:$где$50000","где",$B$4)),INDIRECT(SUBSTITUTE("ИсходныеДанные!$что$2:$что$50000","что",J$4)),"",0,1)</f>
        <v/>
      </c>
      <c r="K3675" s="3">
        <f ca="1">IF($B3675&lt;&gt;"",SUMIF(INDIRECT("ИсходныеДанные!$"&amp;$K$4&amp;"$2:$"&amp;$K$4&amp;"$50000"),$B3675&amp;"#"&amp;K$6,INDIRECT("ИсходныеДанные!$J$2:$J$50000")),0)</f>
        <v>0</v>
      </c>
      <c r="L3675" s="3">
        <f ca="1">IF($B3675&lt;&gt;"",SUMIF(INDIRECT("ИсходныеДанные!$"&amp;$K$4&amp;"$2:$"&amp;$K$4&amp;"$50000"),$B3675&amp;"#"&amp;L$6,INDIRECT("ИсходныеДанные!$J$2:$J$50000")),0)</f>
        <v>0</v>
      </c>
      <c r="M3675" s="3">
        <f ca="1">IF($B3675&lt;&gt;"",SUMIF(INDIRECT("ИсходныеДанные!$"&amp;$K$4&amp;"$2:$"&amp;$K$4&amp;"$50000"),$B3675&amp;"#"&amp;M$6,INDIRECT("ИсходныеДанные!$J$2:$J$50000")),0)</f>
        <v>0</v>
      </c>
      <c r="N3675" s="3">
        <f ca="1">IF($B3675&lt;&gt;"",SUMIF(INDIRECT("ИсходныеДанные!$"&amp;$K$4&amp;"$2:$"&amp;$K$4&amp;"$50000"),$B3675&amp;"#"&amp;N$6,INDIRECT("ИсходныеДанные!$J$2:$J$50000")),0)</f>
        <v>0</v>
      </c>
      <c r="O3675" s="3">
        <f ca="1">IF($B3675&lt;&gt;"",SUMIF(INDIRECT("ИсходныеДанные!$"&amp;$K$4&amp;"$2:$"&amp;$K$4&amp;"$50000"),$B3675&amp;"#"&amp;O$6,INDIRECT("ИсходныеДанные!$J$2:$J$50000")),0)</f>
        <v>0</v>
      </c>
      <c r="P3675" s="3">
        <f ca="1">IF($B3675&lt;&gt;"",SUMIF(INDIRECT("ИсходныеДанные!$"&amp;$K$4&amp;"$2:$"&amp;$K$4&amp;"$50000"),$B3675&amp;"#"&amp;P$6,INDIRECT("ИсходныеДанные!$J$2:$J$50000")),0)</f>
        <v>0</v>
      </c>
      <c r="Q3675" s="3">
        <f ca="1">IF($B3675&lt;&gt;"",SUMIF(INDIRECT("ИсходныеДанные!$"&amp;$K$4&amp;"$2:$"&amp;$K$4&amp;"$50000"),$B3675&amp;"#"&amp;Q$6,INDIRECT("ИсходныеДанные!$J$2:$J$50000")),0)</f>
        <v>0</v>
      </c>
      <c r="R3675" s="3">
        <f ca="1">IF($B3675&lt;&gt;"",SUMIF(INDIRECT("ИсходныеДанные!$"&amp;$K$4&amp;"$2:$"&amp;$K$4&amp;"$50000"),$B3675&amp;"#"&amp;R$6,INDIRECT("ИсходныеДанные!$J$2:$J$50000")),0)</f>
        <v>0</v>
      </c>
      <c r="S3675" s="3">
        <f ca="1">IF($B3675&lt;&gt;"",SUMIF(INDIRECT("ИсходныеДанные!$"&amp;$K$4&amp;"$2:$"&amp;$K$4&amp;"$50000"),$B3675&amp;"#"&amp;S$6,INDIRECT("ИсходныеДанные!$J$2:$J$50000")),0)</f>
        <v>0</v>
      </c>
      <c r="T3675" s="3">
        <f ca="1">IF($B3675&lt;&gt;"",SUMIF(INDIRECT("ИсходныеДанные!$"&amp;$K$4&amp;"$2:$"&amp;$K$4&amp;"$50000"),$B3675&amp;"#"&amp;T$6,INDIRECT("ИсходныеДанные!$J$2:$J$50000")),0)</f>
        <v>0</v>
      </c>
      <c r="U3675" s="3">
        <f ca="1">IF($B3675&lt;&gt;"",SUMIF(INDIRECT("ИсходныеДанные!$"&amp;$K$4&amp;"$2:$"&amp;$K$4&amp;"$50000"),$B3675&amp;"#"&amp;U$6,INDIRECT("ИсходныеДанные!$J$2:$J$50000")),0)</f>
        <v>0</v>
      </c>
      <c r="V3675" s="3">
        <f ca="1">IF($B3675&lt;&gt;"",SUMIF(INDIRECT("ИсходныеДанные!$"&amp;$K$4&amp;"$2:$"&amp;$K$4&amp;"$50000"),$B3675&amp;"#"&amp;V$6,INDIRECT("ИсходныеДанные!$J$2:$J$50000")),0)</f>
        <v>0</v>
      </c>
      <c r="W3675" s="16" t="e">
        <f ca="1">SUM(K3675:V3675)/Пофамильно!$R$1</f>
        <v>#DIV/0!</v>
      </c>
    </row>
    <row r="3676" spans="1:23" x14ac:dyDescent="0.25">
      <c r="A3676" s="10" t="str">
        <f t="shared" ca="1" si="59"/>
        <v>delete</v>
      </c>
      <c r="B3676" s="16" cm="1">
        <f t="array" aca="1" ref="B3676" ca="1">INDIRECT("УникальныеСписки!D"&amp;ROW()-$L$4)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14"/>
      <c r="G3676" s="81" t="str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84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84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84" t="str" cm="1">
        <f t="array" aca="1" ref="J3676" ca="1">_xlfn.XLOOKUP($B3676,INDIRECT(SUBSTITUTE("ИсходныеДанные!$где$2:$где$50000","где",$B$4)),INDIRECT(SUBSTITUTE("ИсходныеДанные!$что$2:$что$50000","что",J$4)),"",0,1)</f>
        <v/>
      </c>
      <c r="K3676" s="3">
        <f ca="1">IF($B3676&lt;&gt;"",SUMIF(INDIRECT("ИсходныеДанные!$"&amp;$K$4&amp;"$2:$"&amp;$K$4&amp;"$50000"),$B3676&amp;"#"&amp;K$6,INDIRECT("ИсходныеДанные!$J$2:$J$50000")),0)</f>
        <v>0</v>
      </c>
      <c r="L3676" s="3">
        <f ca="1">IF($B3676&lt;&gt;"",SUMIF(INDIRECT("ИсходныеДанные!$"&amp;$K$4&amp;"$2:$"&amp;$K$4&amp;"$50000"),$B3676&amp;"#"&amp;L$6,INDIRECT("ИсходныеДанные!$J$2:$J$50000")),0)</f>
        <v>0</v>
      </c>
      <c r="M3676" s="3">
        <f ca="1">IF($B3676&lt;&gt;"",SUMIF(INDIRECT("ИсходныеДанные!$"&amp;$K$4&amp;"$2:$"&amp;$K$4&amp;"$50000"),$B3676&amp;"#"&amp;M$6,INDIRECT("ИсходныеДанные!$J$2:$J$50000")),0)</f>
        <v>0</v>
      </c>
      <c r="N3676" s="3">
        <f ca="1">IF($B3676&lt;&gt;"",SUMIF(INDIRECT("ИсходныеДанные!$"&amp;$K$4&amp;"$2:$"&amp;$K$4&amp;"$50000"),$B3676&amp;"#"&amp;N$6,INDIRECT("ИсходныеДанные!$J$2:$J$50000")),0)</f>
        <v>0</v>
      </c>
      <c r="O3676" s="3">
        <f ca="1">IF($B3676&lt;&gt;"",SUMIF(INDIRECT("ИсходныеДанные!$"&amp;$K$4&amp;"$2:$"&amp;$K$4&amp;"$50000"),$B3676&amp;"#"&amp;O$6,INDIRECT("ИсходныеДанные!$J$2:$J$50000")),0)</f>
        <v>0</v>
      </c>
      <c r="P3676" s="3">
        <f ca="1">IF($B3676&lt;&gt;"",SUMIF(INDIRECT("ИсходныеДанные!$"&amp;$K$4&amp;"$2:$"&amp;$K$4&amp;"$50000"),$B3676&amp;"#"&amp;P$6,INDIRECT("ИсходныеДанные!$J$2:$J$50000")),0)</f>
        <v>0</v>
      </c>
      <c r="Q3676" s="3">
        <f ca="1">IF($B3676&lt;&gt;"",SUMIF(INDIRECT("ИсходныеДанные!$"&amp;$K$4&amp;"$2:$"&amp;$K$4&amp;"$50000"),$B3676&amp;"#"&amp;Q$6,INDIRECT("ИсходныеДанные!$J$2:$J$50000")),0)</f>
        <v>0</v>
      </c>
      <c r="R3676" s="3">
        <f ca="1">IF($B3676&lt;&gt;"",SUMIF(INDIRECT("ИсходныеДанные!$"&amp;$K$4&amp;"$2:$"&amp;$K$4&amp;"$50000"),$B3676&amp;"#"&amp;R$6,INDIRECT("ИсходныеДанные!$J$2:$J$50000")),0)</f>
        <v>0</v>
      </c>
      <c r="S3676" s="3">
        <f ca="1">IF($B3676&lt;&gt;"",SUMIF(INDIRECT("ИсходныеДанные!$"&amp;$K$4&amp;"$2:$"&amp;$K$4&amp;"$50000"),$B3676&amp;"#"&amp;S$6,INDIRECT("ИсходныеДанные!$J$2:$J$50000")),0)</f>
        <v>0</v>
      </c>
      <c r="T3676" s="3">
        <f ca="1">IF($B3676&lt;&gt;"",SUMIF(INDIRECT("ИсходныеДанные!$"&amp;$K$4&amp;"$2:$"&amp;$K$4&amp;"$50000"),$B3676&amp;"#"&amp;T$6,INDIRECT("ИсходныеДанные!$J$2:$J$50000")),0)</f>
        <v>0</v>
      </c>
      <c r="U3676" s="3">
        <f ca="1">IF($B3676&lt;&gt;"",SUMIF(INDIRECT("ИсходныеДанные!$"&amp;$K$4&amp;"$2:$"&amp;$K$4&amp;"$50000"),$B3676&amp;"#"&amp;U$6,INDIRECT("ИсходныеДанные!$J$2:$J$50000")),0)</f>
        <v>0</v>
      </c>
      <c r="V3676" s="3">
        <f ca="1">IF($B3676&lt;&gt;"",SUMIF(INDIRECT("ИсходныеДанные!$"&amp;$K$4&amp;"$2:$"&amp;$K$4&amp;"$50000"),$B3676&amp;"#"&amp;V$6,INDIRECT("ИсходныеДанные!$J$2:$J$50000")),0)</f>
        <v>0</v>
      </c>
      <c r="W3676" s="16" t="e">
        <f ca="1">SUM(K3676:V3676)/Пофамильно!$R$1</f>
        <v>#DIV/0!</v>
      </c>
    </row>
    <row r="3677" spans="1:23" x14ac:dyDescent="0.25">
      <c r="A3677" s="10" t="str">
        <f t="shared" ca="1" si="59"/>
        <v>delete</v>
      </c>
      <c r="B3677" s="16" cm="1">
        <f t="array" aca="1" ref="B3677" ca="1">INDIRECT("УникальныеСписки!D"&amp;ROW()-$L$4)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14"/>
      <c r="G3677" s="81" t="str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84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84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84" t="str" cm="1">
        <f t="array" aca="1" ref="J3677" ca="1">_xlfn.XLOOKUP($B3677,INDIRECT(SUBSTITUTE("ИсходныеДанные!$где$2:$где$50000","где",$B$4)),INDIRECT(SUBSTITUTE("ИсходныеДанные!$что$2:$что$50000","что",J$4)),"",0,1)</f>
        <v/>
      </c>
      <c r="K3677" s="3">
        <f ca="1">IF($B3677&lt;&gt;"",SUMIF(INDIRECT("ИсходныеДанные!$"&amp;$K$4&amp;"$2:$"&amp;$K$4&amp;"$50000"),$B3677&amp;"#"&amp;K$6,INDIRECT("ИсходныеДанные!$J$2:$J$50000")),0)</f>
        <v>0</v>
      </c>
      <c r="L3677" s="3">
        <f ca="1">IF($B3677&lt;&gt;"",SUMIF(INDIRECT("ИсходныеДанные!$"&amp;$K$4&amp;"$2:$"&amp;$K$4&amp;"$50000"),$B3677&amp;"#"&amp;L$6,INDIRECT("ИсходныеДанные!$J$2:$J$50000")),0)</f>
        <v>0</v>
      </c>
      <c r="M3677" s="3">
        <f ca="1">IF($B3677&lt;&gt;"",SUMIF(INDIRECT("ИсходныеДанные!$"&amp;$K$4&amp;"$2:$"&amp;$K$4&amp;"$50000"),$B3677&amp;"#"&amp;M$6,INDIRECT("ИсходныеДанные!$J$2:$J$50000")),0)</f>
        <v>0</v>
      </c>
      <c r="N3677" s="3">
        <f ca="1">IF($B3677&lt;&gt;"",SUMIF(INDIRECT("ИсходныеДанные!$"&amp;$K$4&amp;"$2:$"&amp;$K$4&amp;"$50000"),$B3677&amp;"#"&amp;N$6,INDIRECT("ИсходныеДанные!$J$2:$J$50000")),0)</f>
        <v>0</v>
      </c>
      <c r="O3677" s="3">
        <f ca="1">IF($B3677&lt;&gt;"",SUMIF(INDIRECT("ИсходныеДанные!$"&amp;$K$4&amp;"$2:$"&amp;$K$4&amp;"$50000"),$B3677&amp;"#"&amp;O$6,INDIRECT("ИсходныеДанные!$J$2:$J$50000")),0)</f>
        <v>0</v>
      </c>
      <c r="P3677" s="3">
        <f ca="1">IF($B3677&lt;&gt;"",SUMIF(INDIRECT("ИсходныеДанные!$"&amp;$K$4&amp;"$2:$"&amp;$K$4&amp;"$50000"),$B3677&amp;"#"&amp;P$6,INDIRECT("ИсходныеДанные!$J$2:$J$50000")),0)</f>
        <v>0</v>
      </c>
      <c r="Q3677" s="3">
        <f ca="1">IF($B3677&lt;&gt;"",SUMIF(INDIRECT("ИсходныеДанные!$"&amp;$K$4&amp;"$2:$"&amp;$K$4&amp;"$50000"),$B3677&amp;"#"&amp;Q$6,INDIRECT("ИсходныеДанные!$J$2:$J$50000")),0)</f>
        <v>0</v>
      </c>
      <c r="R3677" s="3">
        <f ca="1">IF($B3677&lt;&gt;"",SUMIF(INDIRECT("ИсходныеДанные!$"&amp;$K$4&amp;"$2:$"&amp;$K$4&amp;"$50000"),$B3677&amp;"#"&amp;R$6,INDIRECT("ИсходныеДанные!$J$2:$J$50000")),0)</f>
        <v>0</v>
      </c>
      <c r="S3677" s="3">
        <f ca="1">IF($B3677&lt;&gt;"",SUMIF(INDIRECT("ИсходныеДанные!$"&amp;$K$4&amp;"$2:$"&amp;$K$4&amp;"$50000"),$B3677&amp;"#"&amp;S$6,INDIRECT("ИсходныеДанные!$J$2:$J$50000")),0)</f>
        <v>0</v>
      </c>
      <c r="T3677" s="3">
        <f ca="1">IF($B3677&lt;&gt;"",SUMIF(INDIRECT("ИсходныеДанные!$"&amp;$K$4&amp;"$2:$"&amp;$K$4&amp;"$50000"),$B3677&amp;"#"&amp;T$6,INDIRECT("ИсходныеДанные!$J$2:$J$50000")),0)</f>
        <v>0</v>
      </c>
      <c r="U3677" s="3">
        <f ca="1">IF($B3677&lt;&gt;"",SUMIF(INDIRECT("ИсходныеДанные!$"&amp;$K$4&amp;"$2:$"&amp;$K$4&amp;"$50000"),$B3677&amp;"#"&amp;U$6,INDIRECT("ИсходныеДанные!$J$2:$J$50000")),0)</f>
        <v>0</v>
      </c>
      <c r="V3677" s="3">
        <f ca="1">IF($B3677&lt;&gt;"",SUMIF(INDIRECT("ИсходныеДанные!$"&amp;$K$4&amp;"$2:$"&amp;$K$4&amp;"$50000"),$B3677&amp;"#"&amp;V$6,INDIRECT("ИсходныеДанные!$J$2:$J$50000")),0)</f>
        <v>0</v>
      </c>
      <c r="W3677" s="16" t="e">
        <f ca="1">SUM(K3677:V3677)/Пофамильно!$R$1</f>
        <v>#DIV/0!</v>
      </c>
    </row>
    <row r="3678" spans="1:23" x14ac:dyDescent="0.25">
      <c r="A3678" s="10" t="str">
        <f t="shared" ca="1" si="59"/>
        <v>delete</v>
      </c>
      <c r="B3678" s="16" cm="1">
        <f t="array" aca="1" ref="B3678" ca="1">INDIRECT("УникальныеСписки!D"&amp;ROW()-$L$4)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14"/>
      <c r="G3678" s="81" t="str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84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84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84" t="str" cm="1">
        <f t="array" aca="1" ref="J3678" ca="1">_xlfn.XLOOKUP($B3678,INDIRECT(SUBSTITUTE("ИсходныеДанные!$где$2:$где$50000","где",$B$4)),INDIRECT(SUBSTITUTE("ИсходныеДанные!$что$2:$что$50000","что",J$4)),"",0,1)</f>
        <v/>
      </c>
      <c r="K3678" s="3">
        <f ca="1">IF($B3678&lt;&gt;"",SUMIF(INDIRECT("ИсходныеДанные!$"&amp;$K$4&amp;"$2:$"&amp;$K$4&amp;"$50000"),$B3678&amp;"#"&amp;K$6,INDIRECT("ИсходныеДанные!$J$2:$J$50000")),0)</f>
        <v>0</v>
      </c>
      <c r="L3678" s="3">
        <f ca="1">IF($B3678&lt;&gt;"",SUMIF(INDIRECT("ИсходныеДанные!$"&amp;$K$4&amp;"$2:$"&amp;$K$4&amp;"$50000"),$B3678&amp;"#"&amp;L$6,INDIRECT("ИсходныеДанные!$J$2:$J$50000")),0)</f>
        <v>0</v>
      </c>
      <c r="M3678" s="3">
        <f ca="1">IF($B3678&lt;&gt;"",SUMIF(INDIRECT("ИсходныеДанные!$"&amp;$K$4&amp;"$2:$"&amp;$K$4&amp;"$50000"),$B3678&amp;"#"&amp;M$6,INDIRECT("ИсходныеДанные!$J$2:$J$50000")),0)</f>
        <v>0</v>
      </c>
      <c r="N3678" s="3">
        <f ca="1">IF($B3678&lt;&gt;"",SUMIF(INDIRECT("ИсходныеДанные!$"&amp;$K$4&amp;"$2:$"&amp;$K$4&amp;"$50000"),$B3678&amp;"#"&amp;N$6,INDIRECT("ИсходныеДанные!$J$2:$J$50000")),0)</f>
        <v>0</v>
      </c>
      <c r="O3678" s="3">
        <f ca="1">IF($B3678&lt;&gt;"",SUMIF(INDIRECT("ИсходныеДанные!$"&amp;$K$4&amp;"$2:$"&amp;$K$4&amp;"$50000"),$B3678&amp;"#"&amp;O$6,INDIRECT("ИсходныеДанные!$J$2:$J$50000")),0)</f>
        <v>0</v>
      </c>
      <c r="P3678" s="3">
        <f ca="1">IF($B3678&lt;&gt;"",SUMIF(INDIRECT("ИсходныеДанные!$"&amp;$K$4&amp;"$2:$"&amp;$K$4&amp;"$50000"),$B3678&amp;"#"&amp;P$6,INDIRECT("ИсходныеДанные!$J$2:$J$50000")),0)</f>
        <v>0</v>
      </c>
      <c r="Q3678" s="3">
        <f ca="1">IF($B3678&lt;&gt;"",SUMIF(INDIRECT("ИсходныеДанные!$"&amp;$K$4&amp;"$2:$"&amp;$K$4&amp;"$50000"),$B3678&amp;"#"&amp;Q$6,INDIRECT("ИсходныеДанные!$J$2:$J$50000")),0)</f>
        <v>0</v>
      </c>
      <c r="R3678" s="3">
        <f ca="1">IF($B3678&lt;&gt;"",SUMIF(INDIRECT("ИсходныеДанные!$"&amp;$K$4&amp;"$2:$"&amp;$K$4&amp;"$50000"),$B3678&amp;"#"&amp;R$6,INDIRECT("ИсходныеДанные!$J$2:$J$50000")),0)</f>
        <v>0</v>
      </c>
      <c r="S3678" s="3">
        <f ca="1">IF($B3678&lt;&gt;"",SUMIF(INDIRECT("ИсходныеДанные!$"&amp;$K$4&amp;"$2:$"&amp;$K$4&amp;"$50000"),$B3678&amp;"#"&amp;S$6,INDIRECT("ИсходныеДанные!$J$2:$J$50000")),0)</f>
        <v>0</v>
      </c>
      <c r="T3678" s="3">
        <f ca="1">IF($B3678&lt;&gt;"",SUMIF(INDIRECT("ИсходныеДанные!$"&amp;$K$4&amp;"$2:$"&amp;$K$4&amp;"$50000"),$B3678&amp;"#"&amp;T$6,INDIRECT("ИсходныеДанные!$J$2:$J$50000")),0)</f>
        <v>0</v>
      </c>
      <c r="U3678" s="3">
        <f ca="1">IF($B3678&lt;&gt;"",SUMIF(INDIRECT("ИсходныеДанные!$"&amp;$K$4&amp;"$2:$"&amp;$K$4&amp;"$50000"),$B3678&amp;"#"&amp;U$6,INDIRECT("ИсходныеДанные!$J$2:$J$50000")),0)</f>
        <v>0</v>
      </c>
      <c r="V3678" s="3">
        <f ca="1">IF($B3678&lt;&gt;"",SUMIF(INDIRECT("ИсходныеДанные!$"&amp;$K$4&amp;"$2:$"&amp;$K$4&amp;"$50000"),$B3678&amp;"#"&amp;V$6,INDIRECT("ИсходныеДанные!$J$2:$J$50000")),0)</f>
        <v>0</v>
      </c>
      <c r="W3678" s="16" t="e">
        <f ca="1">SUM(K3678:V3678)/Пофамильно!$R$1</f>
        <v>#DIV/0!</v>
      </c>
    </row>
    <row r="3679" spans="1:23" x14ac:dyDescent="0.25">
      <c r="A3679" s="10" t="str">
        <f t="shared" ca="1" si="59"/>
        <v>delete</v>
      </c>
      <c r="B3679" s="16" cm="1">
        <f t="array" aca="1" ref="B3679" ca="1">INDIRECT("УникальныеСписки!D"&amp;ROW()-$L$4)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14"/>
      <c r="G3679" s="81" t="str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84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84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84" t="str" cm="1">
        <f t="array" aca="1" ref="J3679" ca="1">_xlfn.XLOOKUP($B3679,INDIRECT(SUBSTITUTE("ИсходныеДанные!$где$2:$где$50000","где",$B$4)),INDIRECT(SUBSTITUTE("ИсходныеДанные!$что$2:$что$50000","что",J$4)),"",0,1)</f>
        <v/>
      </c>
      <c r="K3679" s="3">
        <f ca="1">IF($B3679&lt;&gt;"",SUMIF(INDIRECT("ИсходныеДанные!$"&amp;$K$4&amp;"$2:$"&amp;$K$4&amp;"$50000"),$B3679&amp;"#"&amp;K$6,INDIRECT("ИсходныеДанные!$J$2:$J$50000")),0)</f>
        <v>0</v>
      </c>
      <c r="L3679" s="3">
        <f ca="1">IF($B3679&lt;&gt;"",SUMIF(INDIRECT("ИсходныеДанные!$"&amp;$K$4&amp;"$2:$"&amp;$K$4&amp;"$50000"),$B3679&amp;"#"&amp;L$6,INDIRECT("ИсходныеДанные!$J$2:$J$50000")),0)</f>
        <v>0</v>
      </c>
      <c r="M3679" s="3">
        <f ca="1">IF($B3679&lt;&gt;"",SUMIF(INDIRECT("ИсходныеДанные!$"&amp;$K$4&amp;"$2:$"&amp;$K$4&amp;"$50000"),$B3679&amp;"#"&amp;M$6,INDIRECT("ИсходныеДанные!$J$2:$J$50000")),0)</f>
        <v>0</v>
      </c>
      <c r="N3679" s="3">
        <f ca="1">IF($B3679&lt;&gt;"",SUMIF(INDIRECT("ИсходныеДанные!$"&amp;$K$4&amp;"$2:$"&amp;$K$4&amp;"$50000"),$B3679&amp;"#"&amp;N$6,INDIRECT("ИсходныеДанные!$J$2:$J$50000")),0)</f>
        <v>0</v>
      </c>
      <c r="O3679" s="3">
        <f ca="1">IF($B3679&lt;&gt;"",SUMIF(INDIRECT("ИсходныеДанные!$"&amp;$K$4&amp;"$2:$"&amp;$K$4&amp;"$50000"),$B3679&amp;"#"&amp;O$6,INDIRECT("ИсходныеДанные!$J$2:$J$50000")),0)</f>
        <v>0</v>
      </c>
      <c r="P3679" s="3">
        <f ca="1">IF($B3679&lt;&gt;"",SUMIF(INDIRECT("ИсходныеДанные!$"&amp;$K$4&amp;"$2:$"&amp;$K$4&amp;"$50000"),$B3679&amp;"#"&amp;P$6,INDIRECT("ИсходныеДанные!$J$2:$J$50000")),0)</f>
        <v>0</v>
      </c>
      <c r="Q3679" s="3">
        <f ca="1">IF($B3679&lt;&gt;"",SUMIF(INDIRECT("ИсходныеДанные!$"&amp;$K$4&amp;"$2:$"&amp;$K$4&amp;"$50000"),$B3679&amp;"#"&amp;Q$6,INDIRECT("ИсходныеДанные!$J$2:$J$50000")),0)</f>
        <v>0</v>
      </c>
      <c r="R3679" s="3">
        <f ca="1">IF($B3679&lt;&gt;"",SUMIF(INDIRECT("ИсходныеДанные!$"&amp;$K$4&amp;"$2:$"&amp;$K$4&amp;"$50000"),$B3679&amp;"#"&amp;R$6,INDIRECT("ИсходныеДанные!$J$2:$J$50000")),0)</f>
        <v>0</v>
      </c>
      <c r="S3679" s="3">
        <f ca="1">IF($B3679&lt;&gt;"",SUMIF(INDIRECT("ИсходныеДанные!$"&amp;$K$4&amp;"$2:$"&amp;$K$4&amp;"$50000"),$B3679&amp;"#"&amp;S$6,INDIRECT("ИсходныеДанные!$J$2:$J$50000")),0)</f>
        <v>0</v>
      </c>
      <c r="T3679" s="3">
        <f ca="1">IF($B3679&lt;&gt;"",SUMIF(INDIRECT("ИсходныеДанные!$"&amp;$K$4&amp;"$2:$"&amp;$K$4&amp;"$50000"),$B3679&amp;"#"&amp;T$6,INDIRECT("ИсходныеДанные!$J$2:$J$50000")),0)</f>
        <v>0</v>
      </c>
      <c r="U3679" s="3">
        <f ca="1">IF($B3679&lt;&gt;"",SUMIF(INDIRECT("ИсходныеДанные!$"&amp;$K$4&amp;"$2:$"&amp;$K$4&amp;"$50000"),$B3679&amp;"#"&amp;U$6,INDIRECT("ИсходныеДанные!$J$2:$J$50000")),0)</f>
        <v>0</v>
      </c>
      <c r="V3679" s="3">
        <f ca="1">IF($B3679&lt;&gt;"",SUMIF(INDIRECT("ИсходныеДанные!$"&amp;$K$4&amp;"$2:$"&amp;$K$4&amp;"$50000"),$B3679&amp;"#"&amp;V$6,INDIRECT("ИсходныеДанные!$J$2:$J$50000")),0)</f>
        <v>0</v>
      </c>
      <c r="W3679" s="16" t="e">
        <f ca="1">SUM(K3679:V3679)/Пофамильно!$R$1</f>
        <v>#DIV/0!</v>
      </c>
    </row>
    <row r="3680" spans="1:23" x14ac:dyDescent="0.25">
      <c r="A3680" s="10" t="str">
        <f t="shared" ca="1" si="59"/>
        <v>delete</v>
      </c>
      <c r="B3680" s="16" cm="1">
        <f t="array" aca="1" ref="B3680" ca="1">INDIRECT("УникальныеСписки!D"&amp;ROW()-$L$4)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14"/>
      <c r="G3680" s="81" t="str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84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84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84" t="str" cm="1">
        <f t="array" aca="1" ref="J3680" ca="1">_xlfn.XLOOKUP($B3680,INDIRECT(SUBSTITUTE("ИсходныеДанные!$где$2:$где$50000","где",$B$4)),INDIRECT(SUBSTITUTE("ИсходныеДанные!$что$2:$что$50000","что",J$4)),"",0,1)</f>
        <v/>
      </c>
      <c r="K3680" s="3">
        <f ca="1">IF($B3680&lt;&gt;"",SUMIF(INDIRECT("ИсходныеДанные!$"&amp;$K$4&amp;"$2:$"&amp;$K$4&amp;"$50000"),$B3680&amp;"#"&amp;K$6,INDIRECT("ИсходныеДанные!$J$2:$J$50000")),0)</f>
        <v>0</v>
      </c>
      <c r="L3680" s="3">
        <f ca="1">IF($B3680&lt;&gt;"",SUMIF(INDIRECT("ИсходныеДанные!$"&amp;$K$4&amp;"$2:$"&amp;$K$4&amp;"$50000"),$B3680&amp;"#"&amp;L$6,INDIRECT("ИсходныеДанные!$J$2:$J$50000")),0)</f>
        <v>0</v>
      </c>
      <c r="M3680" s="3">
        <f ca="1">IF($B3680&lt;&gt;"",SUMIF(INDIRECT("ИсходныеДанные!$"&amp;$K$4&amp;"$2:$"&amp;$K$4&amp;"$50000"),$B3680&amp;"#"&amp;M$6,INDIRECT("ИсходныеДанные!$J$2:$J$50000")),0)</f>
        <v>0</v>
      </c>
      <c r="N3680" s="3">
        <f ca="1">IF($B3680&lt;&gt;"",SUMIF(INDIRECT("ИсходныеДанные!$"&amp;$K$4&amp;"$2:$"&amp;$K$4&amp;"$50000"),$B3680&amp;"#"&amp;N$6,INDIRECT("ИсходныеДанные!$J$2:$J$50000")),0)</f>
        <v>0</v>
      </c>
      <c r="O3680" s="3">
        <f ca="1">IF($B3680&lt;&gt;"",SUMIF(INDIRECT("ИсходныеДанные!$"&amp;$K$4&amp;"$2:$"&amp;$K$4&amp;"$50000"),$B3680&amp;"#"&amp;O$6,INDIRECT("ИсходныеДанные!$J$2:$J$50000")),0)</f>
        <v>0</v>
      </c>
      <c r="P3680" s="3">
        <f ca="1">IF($B3680&lt;&gt;"",SUMIF(INDIRECT("ИсходныеДанные!$"&amp;$K$4&amp;"$2:$"&amp;$K$4&amp;"$50000"),$B3680&amp;"#"&amp;P$6,INDIRECT("ИсходныеДанные!$J$2:$J$50000")),0)</f>
        <v>0</v>
      </c>
      <c r="Q3680" s="3">
        <f ca="1">IF($B3680&lt;&gt;"",SUMIF(INDIRECT("ИсходныеДанные!$"&amp;$K$4&amp;"$2:$"&amp;$K$4&amp;"$50000"),$B3680&amp;"#"&amp;Q$6,INDIRECT("ИсходныеДанные!$J$2:$J$50000")),0)</f>
        <v>0</v>
      </c>
      <c r="R3680" s="3">
        <f ca="1">IF($B3680&lt;&gt;"",SUMIF(INDIRECT("ИсходныеДанные!$"&amp;$K$4&amp;"$2:$"&amp;$K$4&amp;"$50000"),$B3680&amp;"#"&amp;R$6,INDIRECT("ИсходныеДанные!$J$2:$J$50000")),0)</f>
        <v>0</v>
      </c>
      <c r="S3680" s="3">
        <f ca="1">IF($B3680&lt;&gt;"",SUMIF(INDIRECT("ИсходныеДанные!$"&amp;$K$4&amp;"$2:$"&amp;$K$4&amp;"$50000"),$B3680&amp;"#"&amp;S$6,INDIRECT("ИсходныеДанные!$J$2:$J$50000")),0)</f>
        <v>0</v>
      </c>
      <c r="T3680" s="3">
        <f ca="1">IF($B3680&lt;&gt;"",SUMIF(INDIRECT("ИсходныеДанные!$"&amp;$K$4&amp;"$2:$"&amp;$K$4&amp;"$50000"),$B3680&amp;"#"&amp;T$6,INDIRECT("ИсходныеДанные!$J$2:$J$50000")),0)</f>
        <v>0</v>
      </c>
      <c r="U3680" s="3">
        <f ca="1">IF($B3680&lt;&gt;"",SUMIF(INDIRECT("ИсходныеДанные!$"&amp;$K$4&amp;"$2:$"&amp;$K$4&amp;"$50000"),$B3680&amp;"#"&amp;U$6,INDIRECT("ИсходныеДанные!$J$2:$J$50000")),0)</f>
        <v>0</v>
      </c>
      <c r="V3680" s="3">
        <f ca="1">IF($B3680&lt;&gt;"",SUMIF(INDIRECT("ИсходныеДанные!$"&amp;$K$4&amp;"$2:$"&amp;$K$4&amp;"$50000"),$B3680&amp;"#"&amp;V$6,INDIRECT("ИсходныеДанные!$J$2:$J$50000")),0)</f>
        <v>0</v>
      </c>
      <c r="W3680" s="16" t="e">
        <f ca="1">SUM(K3680:V3680)/Пофамильно!$R$1</f>
        <v>#DIV/0!</v>
      </c>
    </row>
    <row r="3681" spans="1:23" x14ac:dyDescent="0.25">
      <c r="A3681" s="10" t="str">
        <f t="shared" ca="1" si="59"/>
        <v>delete</v>
      </c>
      <c r="B3681" s="16" cm="1">
        <f t="array" aca="1" ref="B3681" ca="1">INDIRECT("УникальныеСписки!D"&amp;ROW()-$L$4)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14"/>
      <c r="G3681" s="81" t="str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84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84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84" t="str" cm="1">
        <f t="array" aca="1" ref="J3681" ca="1">_xlfn.XLOOKUP($B3681,INDIRECT(SUBSTITUTE("ИсходныеДанные!$где$2:$где$50000","где",$B$4)),INDIRECT(SUBSTITUTE("ИсходныеДанные!$что$2:$что$50000","что",J$4)),"",0,1)</f>
        <v/>
      </c>
      <c r="K3681" s="3">
        <f ca="1">IF($B3681&lt;&gt;"",SUMIF(INDIRECT("ИсходныеДанные!$"&amp;$K$4&amp;"$2:$"&amp;$K$4&amp;"$50000"),$B3681&amp;"#"&amp;K$6,INDIRECT("ИсходныеДанные!$J$2:$J$50000")),0)</f>
        <v>0</v>
      </c>
      <c r="L3681" s="3">
        <f ca="1">IF($B3681&lt;&gt;"",SUMIF(INDIRECT("ИсходныеДанные!$"&amp;$K$4&amp;"$2:$"&amp;$K$4&amp;"$50000"),$B3681&amp;"#"&amp;L$6,INDIRECT("ИсходныеДанные!$J$2:$J$50000")),0)</f>
        <v>0</v>
      </c>
      <c r="M3681" s="3">
        <f ca="1">IF($B3681&lt;&gt;"",SUMIF(INDIRECT("ИсходныеДанные!$"&amp;$K$4&amp;"$2:$"&amp;$K$4&amp;"$50000"),$B3681&amp;"#"&amp;M$6,INDIRECT("ИсходныеДанные!$J$2:$J$50000")),0)</f>
        <v>0</v>
      </c>
      <c r="N3681" s="3">
        <f ca="1">IF($B3681&lt;&gt;"",SUMIF(INDIRECT("ИсходныеДанные!$"&amp;$K$4&amp;"$2:$"&amp;$K$4&amp;"$50000"),$B3681&amp;"#"&amp;N$6,INDIRECT("ИсходныеДанные!$J$2:$J$50000")),0)</f>
        <v>0</v>
      </c>
      <c r="O3681" s="3">
        <f ca="1">IF($B3681&lt;&gt;"",SUMIF(INDIRECT("ИсходныеДанные!$"&amp;$K$4&amp;"$2:$"&amp;$K$4&amp;"$50000"),$B3681&amp;"#"&amp;O$6,INDIRECT("ИсходныеДанные!$J$2:$J$50000")),0)</f>
        <v>0</v>
      </c>
      <c r="P3681" s="3">
        <f ca="1">IF($B3681&lt;&gt;"",SUMIF(INDIRECT("ИсходныеДанные!$"&amp;$K$4&amp;"$2:$"&amp;$K$4&amp;"$50000"),$B3681&amp;"#"&amp;P$6,INDIRECT("ИсходныеДанные!$J$2:$J$50000")),0)</f>
        <v>0</v>
      </c>
      <c r="Q3681" s="3">
        <f ca="1">IF($B3681&lt;&gt;"",SUMIF(INDIRECT("ИсходныеДанные!$"&amp;$K$4&amp;"$2:$"&amp;$K$4&amp;"$50000"),$B3681&amp;"#"&amp;Q$6,INDIRECT("ИсходныеДанные!$J$2:$J$50000")),0)</f>
        <v>0</v>
      </c>
      <c r="R3681" s="3">
        <f ca="1">IF($B3681&lt;&gt;"",SUMIF(INDIRECT("ИсходныеДанные!$"&amp;$K$4&amp;"$2:$"&amp;$K$4&amp;"$50000"),$B3681&amp;"#"&amp;R$6,INDIRECT("ИсходныеДанные!$J$2:$J$50000")),0)</f>
        <v>0</v>
      </c>
      <c r="S3681" s="3">
        <f ca="1">IF($B3681&lt;&gt;"",SUMIF(INDIRECT("ИсходныеДанные!$"&amp;$K$4&amp;"$2:$"&amp;$K$4&amp;"$50000"),$B3681&amp;"#"&amp;S$6,INDIRECT("ИсходныеДанные!$J$2:$J$50000")),0)</f>
        <v>0</v>
      </c>
      <c r="T3681" s="3">
        <f ca="1">IF($B3681&lt;&gt;"",SUMIF(INDIRECT("ИсходныеДанные!$"&amp;$K$4&amp;"$2:$"&amp;$K$4&amp;"$50000"),$B3681&amp;"#"&amp;T$6,INDIRECT("ИсходныеДанные!$J$2:$J$50000")),0)</f>
        <v>0</v>
      </c>
      <c r="U3681" s="3">
        <f ca="1">IF($B3681&lt;&gt;"",SUMIF(INDIRECT("ИсходныеДанные!$"&amp;$K$4&amp;"$2:$"&amp;$K$4&amp;"$50000"),$B3681&amp;"#"&amp;U$6,INDIRECT("ИсходныеДанные!$J$2:$J$50000")),0)</f>
        <v>0</v>
      </c>
      <c r="V3681" s="3">
        <f ca="1">IF($B3681&lt;&gt;"",SUMIF(INDIRECT("ИсходныеДанные!$"&amp;$K$4&amp;"$2:$"&amp;$K$4&amp;"$50000"),$B3681&amp;"#"&amp;V$6,INDIRECT("ИсходныеДанные!$J$2:$J$50000")),0)</f>
        <v>0</v>
      </c>
      <c r="W3681" s="16" t="e">
        <f ca="1">SUM(K3681:V3681)/Пофамильно!$R$1</f>
        <v>#DIV/0!</v>
      </c>
    </row>
    <row r="3682" spans="1:23" x14ac:dyDescent="0.25">
      <c r="A3682" s="10" t="str">
        <f t="shared" ca="1" si="59"/>
        <v>delete</v>
      </c>
      <c r="B3682" s="16" cm="1">
        <f t="array" aca="1" ref="B3682" ca="1">INDIRECT("УникальныеСписки!D"&amp;ROW()-$L$4)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14"/>
      <c r="G3682" s="81" t="str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84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84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84" t="str" cm="1">
        <f t="array" aca="1" ref="J3682" ca="1">_xlfn.XLOOKUP($B3682,INDIRECT(SUBSTITUTE("ИсходныеДанные!$где$2:$где$50000","где",$B$4)),INDIRECT(SUBSTITUTE("ИсходныеДанные!$что$2:$что$50000","что",J$4)),"",0,1)</f>
        <v/>
      </c>
      <c r="K3682" s="3">
        <f ca="1">IF($B3682&lt;&gt;"",SUMIF(INDIRECT("ИсходныеДанные!$"&amp;$K$4&amp;"$2:$"&amp;$K$4&amp;"$50000"),$B3682&amp;"#"&amp;K$6,INDIRECT("ИсходныеДанные!$J$2:$J$50000")),0)</f>
        <v>0</v>
      </c>
      <c r="L3682" s="3">
        <f ca="1">IF($B3682&lt;&gt;"",SUMIF(INDIRECT("ИсходныеДанные!$"&amp;$K$4&amp;"$2:$"&amp;$K$4&amp;"$50000"),$B3682&amp;"#"&amp;L$6,INDIRECT("ИсходныеДанные!$J$2:$J$50000")),0)</f>
        <v>0</v>
      </c>
      <c r="M3682" s="3">
        <f ca="1">IF($B3682&lt;&gt;"",SUMIF(INDIRECT("ИсходныеДанные!$"&amp;$K$4&amp;"$2:$"&amp;$K$4&amp;"$50000"),$B3682&amp;"#"&amp;M$6,INDIRECT("ИсходныеДанные!$J$2:$J$50000")),0)</f>
        <v>0</v>
      </c>
      <c r="N3682" s="3">
        <f ca="1">IF($B3682&lt;&gt;"",SUMIF(INDIRECT("ИсходныеДанные!$"&amp;$K$4&amp;"$2:$"&amp;$K$4&amp;"$50000"),$B3682&amp;"#"&amp;N$6,INDIRECT("ИсходныеДанные!$J$2:$J$50000")),0)</f>
        <v>0</v>
      </c>
      <c r="O3682" s="3">
        <f ca="1">IF($B3682&lt;&gt;"",SUMIF(INDIRECT("ИсходныеДанные!$"&amp;$K$4&amp;"$2:$"&amp;$K$4&amp;"$50000"),$B3682&amp;"#"&amp;O$6,INDIRECT("ИсходныеДанные!$J$2:$J$50000")),0)</f>
        <v>0</v>
      </c>
      <c r="P3682" s="3">
        <f ca="1">IF($B3682&lt;&gt;"",SUMIF(INDIRECT("ИсходныеДанные!$"&amp;$K$4&amp;"$2:$"&amp;$K$4&amp;"$50000"),$B3682&amp;"#"&amp;P$6,INDIRECT("ИсходныеДанные!$J$2:$J$50000")),0)</f>
        <v>0</v>
      </c>
      <c r="Q3682" s="3">
        <f ca="1">IF($B3682&lt;&gt;"",SUMIF(INDIRECT("ИсходныеДанные!$"&amp;$K$4&amp;"$2:$"&amp;$K$4&amp;"$50000"),$B3682&amp;"#"&amp;Q$6,INDIRECT("ИсходныеДанные!$J$2:$J$50000")),0)</f>
        <v>0</v>
      </c>
      <c r="R3682" s="3">
        <f ca="1">IF($B3682&lt;&gt;"",SUMIF(INDIRECT("ИсходныеДанные!$"&amp;$K$4&amp;"$2:$"&amp;$K$4&amp;"$50000"),$B3682&amp;"#"&amp;R$6,INDIRECT("ИсходныеДанные!$J$2:$J$50000")),0)</f>
        <v>0</v>
      </c>
      <c r="S3682" s="3">
        <f ca="1">IF($B3682&lt;&gt;"",SUMIF(INDIRECT("ИсходныеДанные!$"&amp;$K$4&amp;"$2:$"&amp;$K$4&amp;"$50000"),$B3682&amp;"#"&amp;S$6,INDIRECT("ИсходныеДанные!$J$2:$J$50000")),0)</f>
        <v>0</v>
      </c>
      <c r="T3682" s="3">
        <f ca="1">IF($B3682&lt;&gt;"",SUMIF(INDIRECT("ИсходныеДанные!$"&amp;$K$4&amp;"$2:$"&amp;$K$4&amp;"$50000"),$B3682&amp;"#"&amp;T$6,INDIRECT("ИсходныеДанные!$J$2:$J$50000")),0)</f>
        <v>0</v>
      </c>
      <c r="U3682" s="3">
        <f ca="1">IF($B3682&lt;&gt;"",SUMIF(INDIRECT("ИсходныеДанные!$"&amp;$K$4&amp;"$2:$"&amp;$K$4&amp;"$50000"),$B3682&amp;"#"&amp;U$6,INDIRECT("ИсходныеДанные!$J$2:$J$50000")),0)</f>
        <v>0</v>
      </c>
      <c r="V3682" s="3">
        <f ca="1">IF($B3682&lt;&gt;"",SUMIF(INDIRECT("ИсходныеДанные!$"&amp;$K$4&amp;"$2:$"&amp;$K$4&amp;"$50000"),$B3682&amp;"#"&amp;V$6,INDIRECT("ИсходныеДанные!$J$2:$J$50000")),0)</f>
        <v>0</v>
      </c>
      <c r="W3682" s="16" t="e">
        <f ca="1">SUM(K3682:V3682)/Пофамильно!$R$1</f>
        <v>#DIV/0!</v>
      </c>
    </row>
    <row r="3683" spans="1:23" x14ac:dyDescent="0.25">
      <c r="A3683" s="10" t="str">
        <f t="shared" ca="1" si="59"/>
        <v>delete</v>
      </c>
      <c r="B3683" s="16" cm="1">
        <f t="array" aca="1" ref="B3683" ca="1">INDIRECT("УникальныеСписки!D"&amp;ROW()-$L$4)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14"/>
      <c r="G3683" s="81" t="str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84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84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84" t="str" cm="1">
        <f t="array" aca="1" ref="J3683" ca="1">_xlfn.XLOOKUP($B3683,INDIRECT(SUBSTITUTE("ИсходныеДанные!$где$2:$где$50000","где",$B$4)),INDIRECT(SUBSTITUTE("ИсходныеДанные!$что$2:$что$50000","что",J$4)),"",0,1)</f>
        <v/>
      </c>
      <c r="K3683" s="3">
        <f ca="1">IF($B3683&lt;&gt;"",SUMIF(INDIRECT("ИсходныеДанные!$"&amp;$K$4&amp;"$2:$"&amp;$K$4&amp;"$50000"),$B3683&amp;"#"&amp;K$6,INDIRECT("ИсходныеДанные!$J$2:$J$50000")),0)</f>
        <v>0</v>
      </c>
      <c r="L3683" s="3">
        <f ca="1">IF($B3683&lt;&gt;"",SUMIF(INDIRECT("ИсходныеДанные!$"&amp;$K$4&amp;"$2:$"&amp;$K$4&amp;"$50000"),$B3683&amp;"#"&amp;L$6,INDIRECT("ИсходныеДанные!$J$2:$J$50000")),0)</f>
        <v>0</v>
      </c>
      <c r="M3683" s="3">
        <f ca="1">IF($B3683&lt;&gt;"",SUMIF(INDIRECT("ИсходныеДанные!$"&amp;$K$4&amp;"$2:$"&amp;$K$4&amp;"$50000"),$B3683&amp;"#"&amp;M$6,INDIRECT("ИсходныеДанные!$J$2:$J$50000")),0)</f>
        <v>0</v>
      </c>
      <c r="N3683" s="3">
        <f ca="1">IF($B3683&lt;&gt;"",SUMIF(INDIRECT("ИсходныеДанные!$"&amp;$K$4&amp;"$2:$"&amp;$K$4&amp;"$50000"),$B3683&amp;"#"&amp;N$6,INDIRECT("ИсходныеДанные!$J$2:$J$50000")),0)</f>
        <v>0</v>
      </c>
      <c r="O3683" s="3">
        <f ca="1">IF($B3683&lt;&gt;"",SUMIF(INDIRECT("ИсходныеДанные!$"&amp;$K$4&amp;"$2:$"&amp;$K$4&amp;"$50000"),$B3683&amp;"#"&amp;O$6,INDIRECT("ИсходныеДанные!$J$2:$J$50000")),0)</f>
        <v>0</v>
      </c>
      <c r="P3683" s="3">
        <f ca="1">IF($B3683&lt;&gt;"",SUMIF(INDIRECT("ИсходныеДанные!$"&amp;$K$4&amp;"$2:$"&amp;$K$4&amp;"$50000"),$B3683&amp;"#"&amp;P$6,INDIRECT("ИсходныеДанные!$J$2:$J$50000")),0)</f>
        <v>0</v>
      </c>
      <c r="Q3683" s="3">
        <f ca="1">IF($B3683&lt;&gt;"",SUMIF(INDIRECT("ИсходныеДанные!$"&amp;$K$4&amp;"$2:$"&amp;$K$4&amp;"$50000"),$B3683&amp;"#"&amp;Q$6,INDIRECT("ИсходныеДанные!$J$2:$J$50000")),0)</f>
        <v>0</v>
      </c>
      <c r="R3683" s="3">
        <f ca="1">IF($B3683&lt;&gt;"",SUMIF(INDIRECT("ИсходныеДанные!$"&amp;$K$4&amp;"$2:$"&amp;$K$4&amp;"$50000"),$B3683&amp;"#"&amp;R$6,INDIRECT("ИсходныеДанные!$J$2:$J$50000")),0)</f>
        <v>0</v>
      </c>
      <c r="S3683" s="3">
        <f ca="1">IF($B3683&lt;&gt;"",SUMIF(INDIRECT("ИсходныеДанные!$"&amp;$K$4&amp;"$2:$"&amp;$K$4&amp;"$50000"),$B3683&amp;"#"&amp;S$6,INDIRECT("ИсходныеДанные!$J$2:$J$50000")),0)</f>
        <v>0</v>
      </c>
      <c r="T3683" s="3">
        <f ca="1">IF($B3683&lt;&gt;"",SUMIF(INDIRECT("ИсходныеДанные!$"&amp;$K$4&amp;"$2:$"&amp;$K$4&amp;"$50000"),$B3683&amp;"#"&amp;T$6,INDIRECT("ИсходныеДанные!$J$2:$J$50000")),0)</f>
        <v>0</v>
      </c>
      <c r="U3683" s="3">
        <f ca="1">IF($B3683&lt;&gt;"",SUMIF(INDIRECT("ИсходныеДанные!$"&amp;$K$4&amp;"$2:$"&amp;$K$4&amp;"$50000"),$B3683&amp;"#"&amp;U$6,INDIRECT("ИсходныеДанные!$J$2:$J$50000")),0)</f>
        <v>0</v>
      </c>
      <c r="V3683" s="3">
        <f ca="1">IF($B3683&lt;&gt;"",SUMIF(INDIRECT("ИсходныеДанные!$"&amp;$K$4&amp;"$2:$"&amp;$K$4&amp;"$50000"),$B3683&amp;"#"&amp;V$6,INDIRECT("ИсходныеДанные!$J$2:$J$50000")),0)</f>
        <v>0</v>
      </c>
      <c r="W3683" s="16" t="e">
        <f ca="1">SUM(K3683:V3683)/Пофамильно!$R$1</f>
        <v>#DIV/0!</v>
      </c>
    </row>
    <row r="3684" spans="1:23" x14ac:dyDescent="0.25">
      <c r="A3684" s="10" t="str">
        <f t="shared" ca="1" si="59"/>
        <v>delete</v>
      </c>
      <c r="B3684" s="16" cm="1">
        <f t="array" aca="1" ref="B3684" ca="1">INDIRECT("УникальныеСписки!D"&amp;ROW()-$L$4)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14"/>
      <c r="G3684" s="81" t="str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84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84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84" t="str" cm="1">
        <f t="array" aca="1" ref="J3684" ca="1">_xlfn.XLOOKUP($B3684,INDIRECT(SUBSTITUTE("ИсходныеДанные!$где$2:$где$50000","где",$B$4)),INDIRECT(SUBSTITUTE("ИсходныеДанные!$что$2:$что$50000","что",J$4)),"",0,1)</f>
        <v/>
      </c>
      <c r="K3684" s="3">
        <f ca="1">IF($B3684&lt;&gt;"",SUMIF(INDIRECT("ИсходныеДанные!$"&amp;$K$4&amp;"$2:$"&amp;$K$4&amp;"$50000"),$B3684&amp;"#"&amp;K$6,INDIRECT("ИсходныеДанные!$J$2:$J$50000")),0)</f>
        <v>0</v>
      </c>
      <c r="L3684" s="3">
        <f ca="1">IF($B3684&lt;&gt;"",SUMIF(INDIRECT("ИсходныеДанные!$"&amp;$K$4&amp;"$2:$"&amp;$K$4&amp;"$50000"),$B3684&amp;"#"&amp;L$6,INDIRECT("ИсходныеДанные!$J$2:$J$50000")),0)</f>
        <v>0</v>
      </c>
      <c r="M3684" s="3">
        <f ca="1">IF($B3684&lt;&gt;"",SUMIF(INDIRECT("ИсходныеДанные!$"&amp;$K$4&amp;"$2:$"&amp;$K$4&amp;"$50000"),$B3684&amp;"#"&amp;M$6,INDIRECT("ИсходныеДанные!$J$2:$J$50000")),0)</f>
        <v>0</v>
      </c>
      <c r="N3684" s="3">
        <f ca="1">IF($B3684&lt;&gt;"",SUMIF(INDIRECT("ИсходныеДанные!$"&amp;$K$4&amp;"$2:$"&amp;$K$4&amp;"$50000"),$B3684&amp;"#"&amp;N$6,INDIRECT("ИсходныеДанные!$J$2:$J$50000")),0)</f>
        <v>0</v>
      </c>
      <c r="O3684" s="3">
        <f ca="1">IF($B3684&lt;&gt;"",SUMIF(INDIRECT("ИсходныеДанные!$"&amp;$K$4&amp;"$2:$"&amp;$K$4&amp;"$50000"),$B3684&amp;"#"&amp;O$6,INDIRECT("ИсходныеДанные!$J$2:$J$50000")),0)</f>
        <v>0</v>
      </c>
      <c r="P3684" s="3">
        <f ca="1">IF($B3684&lt;&gt;"",SUMIF(INDIRECT("ИсходныеДанные!$"&amp;$K$4&amp;"$2:$"&amp;$K$4&amp;"$50000"),$B3684&amp;"#"&amp;P$6,INDIRECT("ИсходныеДанные!$J$2:$J$50000")),0)</f>
        <v>0</v>
      </c>
      <c r="Q3684" s="3">
        <f ca="1">IF($B3684&lt;&gt;"",SUMIF(INDIRECT("ИсходныеДанные!$"&amp;$K$4&amp;"$2:$"&amp;$K$4&amp;"$50000"),$B3684&amp;"#"&amp;Q$6,INDIRECT("ИсходныеДанные!$J$2:$J$50000")),0)</f>
        <v>0</v>
      </c>
      <c r="R3684" s="3">
        <f ca="1">IF($B3684&lt;&gt;"",SUMIF(INDIRECT("ИсходныеДанные!$"&amp;$K$4&amp;"$2:$"&amp;$K$4&amp;"$50000"),$B3684&amp;"#"&amp;R$6,INDIRECT("ИсходныеДанные!$J$2:$J$50000")),0)</f>
        <v>0</v>
      </c>
      <c r="S3684" s="3">
        <f ca="1">IF($B3684&lt;&gt;"",SUMIF(INDIRECT("ИсходныеДанные!$"&amp;$K$4&amp;"$2:$"&amp;$K$4&amp;"$50000"),$B3684&amp;"#"&amp;S$6,INDIRECT("ИсходныеДанные!$J$2:$J$50000")),0)</f>
        <v>0</v>
      </c>
      <c r="T3684" s="3">
        <f ca="1">IF($B3684&lt;&gt;"",SUMIF(INDIRECT("ИсходныеДанные!$"&amp;$K$4&amp;"$2:$"&amp;$K$4&amp;"$50000"),$B3684&amp;"#"&amp;T$6,INDIRECT("ИсходныеДанные!$J$2:$J$50000")),0)</f>
        <v>0</v>
      </c>
      <c r="U3684" s="3">
        <f ca="1">IF($B3684&lt;&gt;"",SUMIF(INDIRECT("ИсходныеДанные!$"&amp;$K$4&amp;"$2:$"&amp;$K$4&amp;"$50000"),$B3684&amp;"#"&amp;U$6,INDIRECT("ИсходныеДанные!$J$2:$J$50000")),0)</f>
        <v>0</v>
      </c>
      <c r="V3684" s="3">
        <f ca="1">IF($B3684&lt;&gt;"",SUMIF(INDIRECT("ИсходныеДанные!$"&amp;$K$4&amp;"$2:$"&amp;$K$4&amp;"$50000"),$B3684&amp;"#"&amp;V$6,INDIRECT("ИсходныеДанные!$J$2:$J$50000")),0)</f>
        <v>0</v>
      </c>
      <c r="W3684" s="16" t="e">
        <f ca="1">SUM(K3684:V3684)/Пофамильно!$R$1</f>
        <v>#DIV/0!</v>
      </c>
    </row>
    <row r="3685" spans="1:23" x14ac:dyDescent="0.25">
      <c r="A3685" s="10" t="str">
        <f t="shared" ca="1" si="59"/>
        <v>delete</v>
      </c>
      <c r="B3685" s="16" cm="1">
        <f t="array" aca="1" ref="B3685" ca="1">INDIRECT("УникальныеСписки!D"&amp;ROW()-$L$4)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14"/>
      <c r="G3685" s="81" t="str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84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84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84" t="str" cm="1">
        <f t="array" aca="1" ref="J3685" ca="1">_xlfn.XLOOKUP($B3685,INDIRECT(SUBSTITUTE("ИсходныеДанные!$где$2:$где$50000","где",$B$4)),INDIRECT(SUBSTITUTE("ИсходныеДанные!$что$2:$что$50000","что",J$4)),"",0,1)</f>
        <v/>
      </c>
      <c r="K3685" s="3">
        <f ca="1">IF($B3685&lt;&gt;"",SUMIF(INDIRECT("ИсходныеДанные!$"&amp;$K$4&amp;"$2:$"&amp;$K$4&amp;"$50000"),$B3685&amp;"#"&amp;K$6,INDIRECT("ИсходныеДанные!$J$2:$J$50000")),0)</f>
        <v>0</v>
      </c>
      <c r="L3685" s="3">
        <f ca="1">IF($B3685&lt;&gt;"",SUMIF(INDIRECT("ИсходныеДанные!$"&amp;$K$4&amp;"$2:$"&amp;$K$4&amp;"$50000"),$B3685&amp;"#"&amp;L$6,INDIRECT("ИсходныеДанные!$J$2:$J$50000")),0)</f>
        <v>0</v>
      </c>
      <c r="M3685" s="3">
        <f ca="1">IF($B3685&lt;&gt;"",SUMIF(INDIRECT("ИсходныеДанные!$"&amp;$K$4&amp;"$2:$"&amp;$K$4&amp;"$50000"),$B3685&amp;"#"&amp;M$6,INDIRECT("ИсходныеДанные!$J$2:$J$50000")),0)</f>
        <v>0</v>
      </c>
      <c r="N3685" s="3">
        <f ca="1">IF($B3685&lt;&gt;"",SUMIF(INDIRECT("ИсходныеДанные!$"&amp;$K$4&amp;"$2:$"&amp;$K$4&amp;"$50000"),$B3685&amp;"#"&amp;N$6,INDIRECT("ИсходныеДанные!$J$2:$J$50000")),0)</f>
        <v>0</v>
      </c>
      <c r="O3685" s="3">
        <f ca="1">IF($B3685&lt;&gt;"",SUMIF(INDIRECT("ИсходныеДанные!$"&amp;$K$4&amp;"$2:$"&amp;$K$4&amp;"$50000"),$B3685&amp;"#"&amp;O$6,INDIRECT("ИсходныеДанные!$J$2:$J$50000")),0)</f>
        <v>0</v>
      </c>
      <c r="P3685" s="3">
        <f ca="1">IF($B3685&lt;&gt;"",SUMIF(INDIRECT("ИсходныеДанные!$"&amp;$K$4&amp;"$2:$"&amp;$K$4&amp;"$50000"),$B3685&amp;"#"&amp;P$6,INDIRECT("ИсходныеДанные!$J$2:$J$50000")),0)</f>
        <v>0</v>
      </c>
      <c r="Q3685" s="3">
        <f ca="1">IF($B3685&lt;&gt;"",SUMIF(INDIRECT("ИсходныеДанные!$"&amp;$K$4&amp;"$2:$"&amp;$K$4&amp;"$50000"),$B3685&amp;"#"&amp;Q$6,INDIRECT("ИсходныеДанные!$J$2:$J$50000")),0)</f>
        <v>0</v>
      </c>
      <c r="R3685" s="3">
        <f ca="1">IF($B3685&lt;&gt;"",SUMIF(INDIRECT("ИсходныеДанные!$"&amp;$K$4&amp;"$2:$"&amp;$K$4&amp;"$50000"),$B3685&amp;"#"&amp;R$6,INDIRECT("ИсходныеДанные!$J$2:$J$50000")),0)</f>
        <v>0</v>
      </c>
      <c r="S3685" s="3">
        <f ca="1">IF($B3685&lt;&gt;"",SUMIF(INDIRECT("ИсходныеДанные!$"&amp;$K$4&amp;"$2:$"&amp;$K$4&amp;"$50000"),$B3685&amp;"#"&amp;S$6,INDIRECT("ИсходныеДанные!$J$2:$J$50000")),0)</f>
        <v>0</v>
      </c>
      <c r="T3685" s="3">
        <f ca="1">IF($B3685&lt;&gt;"",SUMIF(INDIRECT("ИсходныеДанные!$"&amp;$K$4&amp;"$2:$"&amp;$K$4&amp;"$50000"),$B3685&amp;"#"&amp;T$6,INDIRECT("ИсходныеДанные!$J$2:$J$50000")),0)</f>
        <v>0</v>
      </c>
      <c r="U3685" s="3">
        <f ca="1">IF($B3685&lt;&gt;"",SUMIF(INDIRECT("ИсходныеДанные!$"&amp;$K$4&amp;"$2:$"&amp;$K$4&amp;"$50000"),$B3685&amp;"#"&amp;U$6,INDIRECT("ИсходныеДанные!$J$2:$J$50000")),0)</f>
        <v>0</v>
      </c>
      <c r="V3685" s="3">
        <f ca="1">IF($B3685&lt;&gt;"",SUMIF(INDIRECT("ИсходныеДанные!$"&amp;$K$4&amp;"$2:$"&amp;$K$4&amp;"$50000"),$B3685&amp;"#"&amp;V$6,INDIRECT("ИсходныеДанные!$J$2:$J$50000")),0)</f>
        <v>0</v>
      </c>
      <c r="W3685" s="16" t="e">
        <f ca="1">SUM(K3685:V3685)/Пофамильно!$R$1</f>
        <v>#DIV/0!</v>
      </c>
    </row>
    <row r="3686" spans="1:23" x14ac:dyDescent="0.25">
      <c r="A3686" s="10" t="str">
        <f t="shared" ca="1" si="59"/>
        <v>delete</v>
      </c>
      <c r="B3686" s="16" cm="1">
        <f t="array" aca="1" ref="B3686" ca="1">INDIRECT("УникальныеСписки!D"&amp;ROW()-$L$4)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14"/>
      <c r="G3686" s="81" t="str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84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84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84" t="str" cm="1">
        <f t="array" aca="1" ref="J3686" ca="1">_xlfn.XLOOKUP($B3686,INDIRECT(SUBSTITUTE("ИсходныеДанные!$где$2:$где$50000","где",$B$4)),INDIRECT(SUBSTITUTE("ИсходныеДанные!$что$2:$что$50000","что",J$4)),"",0,1)</f>
        <v/>
      </c>
      <c r="K3686" s="3">
        <f ca="1">IF($B3686&lt;&gt;"",SUMIF(INDIRECT("ИсходныеДанные!$"&amp;$K$4&amp;"$2:$"&amp;$K$4&amp;"$50000"),$B3686&amp;"#"&amp;K$6,INDIRECT("ИсходныеДанные!$J$2:$J$50000")),0)</f>
        <v>0</v>
      </c>
      <c r="L3686" s="3">
        <f ca="1">IF($B3686&lt;&gt;"",SUMIF(INDIRECT("ИсходныеДанные!$"&amp;$K$4&amp;"$2:$"&amp;$K$4&amp;"$50000"),$B3686&amp;"#"&amp;L$6,INDIRECT("ИсходныеДанные!$J$2:$J$50000")),0)</f>
        <v>0</v>
      </c>
      <c r="M3686" s="3">
        <f ca="1">IF($B3686&lt;&gt;"",SUMIF(INDIRECT("ИсходныеДанные!$"&amp;$K$4&amp;"$2:$"&amp;$K$4&amp;"$50000"),$B3686&amp;"#"&amp;M$6,INDIRECT("ИсходныеДанные!$J$2:$J$50000")),0)</f>
        <v>0</v>
      </c>
      <c r="N3686" s="3">
        <f ca="1">IF($B3686&lt;&gt;"",SUMIF(INDIRECT("ИсходныеДанные!$"&amp;$K$4&amp;"$2:$"&amp;$K$4&amp;"$50000"),$B3686&amp;"#"&amp;N$6,INDIRECT("ИсходныеДанные!$J$2:$J$50000")),0)</f>
        <v>0</v>
      </c>
      <c r="O3686" s="3">
        <f ca="1">IF($B3686&lt;&gt;"",SUMIF(INDIRECT("ИсходныеДанные!$"&amp;$K$4&amp;"$2:$"&amp;$K$4&amp;"$50000"),$B3686&amp;"#"&amp;O$6,INDIRECT("ИсходныеДанные!$J$2:$J$50000")),0)</f>
        <v>0</v>
      </c>
      <c r="P3686" s="3">
        <f ca="1">IF($B3686&lt;&gt;"",SUMIF(INDIRECT("ИсходныеДанные!$"&amp;$K$4&amp;"$2:$"&amp;$K$4&amp;"$50000"),$B3686&amp;"#"&amp;P$6,INDIRECT("ИсходныеДанные!$J$2:$J$50000")),0)</f>
        <v>0</v>
      </c>
      <c r="Q3686" s="3">
        <f ca="1">IF($B3686&lt;&gt;"",SUMIF(INDIRECT("ИсходныеДанные!$"&amp;$K$4&amp;"$2:$"&amp;$K$4&amp;"$50000"),$B3686&amp;"#"&amp;Q$6,INDIRECT("ИсходныеДанные!$J$2:$J$50000")),0)</f>
        <v>0</v>
      </c>
      <c r="R3686" s="3">
        <f ca="1">IF($B3686&lt;&gt;"",SUMIF(INDIRECT("ИсходныеДанные!$"&amp;$K$4&amp;"$2:$"&amp;$K$4&amp;"$50000"),$B3686&amp;"#"&amp;R$6,INDIRECT("ИсходныеДанные!$J$2:$J$50000")),0)</f>
        <v>0</v>
      </c>
      <c r="S3686" s="3">
        <f ca="1">IF($B3686&lt;&gt;"",SUMIF(INDIRECT("ИсходныеДанные!$"&amp;$K$4&amp;"$2:$"&amp;$K$4&amp;"$50000"),$B3686&amp;"#"&amp;S$6,INDIRECT("ИсходныеДанные!$J$2:$J$50000")),0)</f>
        <v>0</v>
      </c>
      <c r="T3686" s="3">
        <f ca="1">IF($B3686&lt;&gt;"",SUMIF(INDIRECT("ИсходныеДанные!$"&amp;$K$4&amp;"$2:$"&amp;$K$4&amp;"$50000"),$B3686&amp;"#"&amp;T$6,INDIRECT("ИсходныеДанные!$J$2:$J$50000")),0)</f>
        <v>0</v>
      </c>
      <c r="U3686" s="3">
        <f ca="1">IF($B3686&lt;&gt;"",SUMIF(INDIRECT("ИсходныеДанные!$"&amp;$K$4&amp;"$2:$"&amp;$K$4&amp;"$50000"),$B3686&amp;"#"&amp;U$6,INDIRECT("ИсходныеДанные!$J$2:$J$50000")),0)</f>
        <v>0</v>
      </c>
      <c r="V3686" s="3">
        <f ca="1">IF($B3686&lt;&gt;"",SUMIF(INDIRECT("ИсходныеДанные!$"&amp;$K$4&amp;"$2:$"&amp;$K$4&amp;"$50000"),$B3686&amp;"#"&amp;V$6,INDIRECT("ИсходныеДанные!$J$2:$J$50000")),0)</f>
        <v>0</v>
      </c>
      <c r="W3686" s="16" t="e">
        <f ca="1">SUM(K3686:V3686)/Пофамильно!$R$1</f>
        <v>#DIV/0!</v>
      </c>
    </row>
    <row r="3687" spans="1:23" x14ac:dyDescent="0.25">
      <c r="A3687" s="10" t="str">
        <f t="shared" ca="1" si="59"/>
        <v>delete</v>
      </c>
      <c r="B3687" s="16" cm="1">
        <f t="array" aca="1" ref="B3687" ca="1">INDIRECT("УникальныеСписки!D"&amp;ROW()-$L$4)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14"/>
      <c r="G3687" s="81" t="str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84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84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84" t="str" cm="1">
        <f t="array" aca="1" ref="J3687" ca="1">_xlfn.XLOOKUP($B3687,INDIRECT(SUBSTITUTE("ИсходныеДанные!$где$2:$где$50000","где",$B$4)),INDIRECT(SUBSTITUTE("ИсходныеДанные!$что$2:$что$50000","что",J$4)),"",0,1)</f>
        <v/>
      </c>
      <c r="K3687" s="3">
        <f ca="1">IF($B3687&lt;&gt;"",SUMIF(INDIRECT("ИсходныеДанные!$"&amp;$K$4&amp;"$2:$"&amp;$K$4&amp;"$50000"),$B3687&amp;"#"&amp;K$6,INDIRECT("ИсходныеДанные!$J$2:$J$50000")),0)</f>
        <v>0</v>
      </c>
      <c r="L3687" s="3">
        <f ca="1">IF($B3687&lt;&gt;"",SUMIF(INDIRECT("ИсходныеДанные!$"&amp;$K$4&amp;"$2:$"&amp;$K$4&amp;"$50000"),$B3687&amp;"#"&amp;L$6,INDIRECT("ИсходныеДанные!$J$2:$J$50000")),0)</f>
        <v>0</v>
      </c>
      <c r="M3687" s="3">
        <f ca="1">IF($B3687&lt;&gt;"",SUMIF(INDIRECT("ИсходныеДанные!$"&amp;$K$4&amp;"$2:$"&amp;$K$4&amp;"$50000"),$B3687&amp;"#"&amp;M$6,INDIRECT("ИсходныеДанные!$J$2:$J$50000")),0)</f>
        <v>0</v>
      </c>
      <c r="N3687" s="3">
        <f ca="1">IF($B3687&lt;&gt;"",SUMIF(INDIRECT("ИсходныеДанные!$"&amp;$K$4&amp;"$2:$"&amp;$K$4&amp;"$50000"),$B3687&amp;"#"&amp;N$6,INDIRECT("ИсходныеДанные!$J$2:$J$50000")),0)</f>
        <v>0</v>
      </c>
      <c r="O3687" s="3">
        <f ca="1">IF($B3687&lt;&gt;"",SUMIF(INDIRECT("ИсходныеДанные!$"&amp;$K$4&amp;"$2:$"&amp;$K$4&amp;"$50000"),$B3687&amp;"#"&amp;O$6,INDIRECT("ИсходныеДанные!$J$2:$J$50000")),0)</f>
        <v>0</v>
      </c>
      <c r="P3687" s="3">
        <f ca="1">IF($B3687&lt;&gt;"",SUMIF(INDIRECT("ИсходныеДанные!$"&amp;$K$4&amp;"$2:$"&amp;$K$4&amp;"$50000"),$B3687&amp;"#"&amp;P$6,INDIRECT("ИсходныеДанные!$J$2:$J$50000")),0)</f>
        <v>0</v>
      </c>
      <c r="Q3687" s="3">
        <f ca="1">IF($B3687&lt;&gt;"",SUMIF(INDIRECT("ИсходныеДанные!$"&amp;$K$4&amp;"$2:$"&amp;$K$4&amp;"$50000"),$B3687&amp;"#"&amp;Q$6,INDIRECT("ИсходныеДанные!$J$2:$J$50000")),0)</f>
        <v>0</v>
      </c>
      <c r="R3687" s="3">
        <f ca="1">IF($B3687&lt;&gt;"",SUMIF(INDIRECT("ИсходныеДанные!$"&amp;$K$4&amp;"$2:$"&amp;$K$4&amp;"$50000"),$B3687&amp;"#"&amp;R$6,INDIRECT("ИсходныеДанные!$J$2:$J$50000")),0)</f>
        <v>0</v>
      </c>
      <c r="S3687" s="3">
        <f ca="1">IF($B3687&lt;&gt;"",SUMIF(INDIRECT("ИсходныеДанные!$"&amp;$K$4&amp;"$2:$"&amp;$K$4&amp;"$50000"),$B3687&amp;"#"&amp;S$6,INDIRECT("ИсходныеДанные!$J$2:$J$50000")),0)</f>
        <v>0</v>
      </c>
      <c r="T3687" s="3">
        <f ca="1">IF($B3687&lt;&gt;"",SUMIF(INDIRECT("ИсходныеДанные!$"&amp;$K$4&amp;"$2:$"&amp;$K$4&amp;"$50000"),$B3687&amp;"#"&amp;T$6,INDIRECT("ИсходныеДанные!$J$2:$J$50000")),0)</f>
        <v>0</v>
      </c>
      <c r="U3687" s="3">
        <f ca="1">IF($B3687&lt;&gt;"",SUMIF(INDIRECT("ИсходныеДанные!$"&amp;$K$4&amp;"$2:$"&amp;$K$4&amp;"$50000"),$B3687&amp;"#"&amp;U$6,INDIRECT("ИсходныеДанные!$J$2:$J$50000")),0)</f>
        <v>0</v>
      </c>
      <c r="V3687" s="3">
        <f ca="1">IF($B3687&lt;&gt;"",SUMIF(INDIRECT("ИсходныеДанные!$"&amp;$K$4&amp;"$2:$"&amp;$K$4&amp;"$50000"),$B3687&amp;"#"&amp;V$6,INDIRECT("ИсходныеДанные!$J$2:$J$50000")),0)</f>
        <v>0</v>
      </c>
      <c r="W3687" s="16" t="e">
        <f ca="1">SUM(K3687:V3687)/Пофамильно!$R$1</f>
        <v>#DIV/0!</v>
      </c>
    </row>
    <row r="3688" spans="1:23" x14ac:dyDescent="0.25">
      <c r="A3688" s="10" t="str">
        <f t="shared" ca="1" si="59"/>
        <v>delete</v>
      </c>
      <c r="B3688" s="16" cm="1">
        <f t="array" aca="1" ref="B3688" ca="1">INDIRECT("УникальныеСписки!D"&amp;ROW()-$L$4)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14"/>
      <c r="G3688" s="81" t="str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84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84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84" t="str" cm="1">
        <f t="array" aca="1" ref="J3688" ca="1">_xlfn.XLOOKUP($B3688,INDIRECT(SUBSTITUTE("ИсходныеДанные!$где$2:$где$50000","где",$B$4)),INDIRECT(SUBSTITUTE("ИсходныеДанные!$что$2:$что$50000","что",J$4)),"",0,1)</f>
        <v/>
      </c>
      <c r="K3688" s="3">
        <f ca="1">IF($B3688&lt;&gt;"",SUMIF(INDIRECT("ИсходныеДанные!$"&amp;$K$4&amp;"$2:$"&amp;$K$4&amp;"$50000"),$B3688&amp;"#"&amp;K$6,INDIRECT("ИсходныеДанные!$J$2:$J$50000")),0)</f>
        <v>0</v>
      </c>
      <c r="L3688" s="3">
        <f ca="1">IF($B3688&lt;&gt;"",SUMIF(INDIRECT("ИсходныеДанные!$"&amp;$K$4&amp;"$2:$"&amp;$K$4&amp;"$50000"),$B3688&amp;"#"&amp;L$6,INDIRECT("ИсходныеДанные!$J$2:$J$50000")),0)</f>
        <v>0</v>
      </c>
      <c r="M3688" s="3">
        <f ca="1">IF($B3688&lt;&gt;"",SUMIF(INDIRECT("ИсходныеДанные!$"&amp;$K$4&amp;"$2:$"&amp;$K$4&amp;"$50000"),$B3688&amp;"#"&amp;M$6,INDIRECT("ИсходныеДанные!$J$2:$J$50000")),0)</f>
        <v>0</v>
      </c>
      <c r="N3688" s="3">
        <f ca="1">IF($B3688&lt;&gt;"",SUMIF(INDIRECT("ИсходныеДанные!$"&amp;$K$4&amp;"$2:$"&amp;$K$4&amp;"$50000"),$B3688&amp;"#"&amp;N$6,INDIRECT("ИсходныеДанные!$J$2:$J$50000")),0)</f>
        <v>0</v>
      </c>
      <c r="O3688" s="3">
        <f ca="1">IF($B3688&lt;&gt;"",SUMIF(INDIRECT("ИсходныеДанные!$"&amp;$K$4&amp;"$2:$"&amp;$K$4&amp;"$50000"),$B3688&amp;"#"&amp;O$6,INDIRECT("ИсходныеДанные!$J$2:$J$50000")),0)</f>
        <v>0</v>
      </c>
      <c r="P3688" s="3">
        <f ca="1">IF($B3688&lt;&gt;"",SUMIF(INDIRECT("ИсходныеДанные!$"&amp;$K$4&amp;"$2:$"&amp;$K$4&amp;"$50000"),$B3688&amp;"#"&amp;P$6,INDIRECT("ИсходныеДанные!$J$2:$J$50000")),0)</f>
        <v>0</v>
      </c>
      <c r="Q3688" s="3">
        <f ca="1">IF($B3688&lt;&gt;"",SUMIF(INDIRECT("ИсходныеДанные!$"&amp;$K$4&amp;"$2:$"&amp;$K$4&amp;"$50000"),$B3688&amp;"#"&amp;Q$6,INDIRECT("ИсходныеДанные!$J$2:$J$50000")),0)</f>
        <v>0</v>
      </c>
      <c r="R3688" s="3">
        <f ca="1">IF($B3688&lt;&gt;"",SUMIF(INDIRECT("ИсходныеДанные!$"&amp;$K$4&amp;"$2:$"&amp;$K$4&amp;"$50000"),$B3688&amp;"#"&amp;R$6,INDIRECT("ИсходныеДанные!$J$2:$J$50000")),0)</f>
        <v>0</v>
      </c>
      <c r="S3688" s="3">
        <f ca="1">IF($B3688&lt;&gt;"",SUMIF(INDIRECT("ИсходныеДанные!$"&amp;$K$4&amp;"$2:$"&amp;$K$4&amp;"$50000"),$B3688&amp;"#"&amp;S$6,INDIRECT("ИсходныеДанные!$J$2:$J$50000")),0)</f>
        <v>0</v>
      </c>
      <c r="T3688" s="3">
        <f ca="1">IF($B3688&lt;&gt;"",SUMIF(INDIRECT("ИсходныеДанные!$"&amp;$K$4&amp;"$2:$"&amp;$K$4&amp;"$50000"),$B3688&amp;"#"&amp;T$6,INDIRECT("ИсходныеДанные!$J$2:$J$50000")),0)</f>
        <v>0</v>
      </c>
      <c r="U3688" s="3">
        <f ca="1">IF($B3688&lt;&gt;"",SUMIF(INDIRECT("ИсходныеДанные!$"&amp;$K$4&amp;"$2:$"&amp;$K$4&amp;"$50000"),$B3688&amp;"#"&amp;U$6,INDIRECT("ИсходныеДанные!$J$2:$J$50000")),0)</f>
        <v>0</v>
      </c>
      <c r="V3688" s="3">
        <f ca="1">IF($B3688&lt;&gt;"",SUMIF(INDIRECT("ИсходныеДанные!$"&amp;$K$4&amp;"$2:$"&amp;$K$4&amp;"$50000"),$B3688&amp;"#"&amp;V$6,INDIRECT("ИсходныеДанные!$J$2:$J$50000")),0)</f>
        <v>0</v>
      </c>
      <c r="W3688" s="16" t="e">
        <f ca="1">SUM(K3688:V3688)/Пофамильно!$R$1</f>
        <v>#DIV/0!</v>
      </c>
    </row>
    <row r="3689" spans="1:23" x14ac:dyDescent="0.25">
      <c r="A3689" s="10" t="str">
        <f t="shared" ca="1" si="59"/>
        <v>delete</v>
      </c>
      <c r="B3689" s="16" cm="1">
        <f t="array" aca="1" ref="B3689" ca="1">INDIRECT("УникальныеСписки!D"&amp;ROW()-$L$4)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14"/>
      <c r="G3689" s="81" t="str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84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84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84" t="str" cm="1">
        <f t="array" aca="1" ref="J3689" ca="1">_xlfn.XLOOKUP($B3689,INDIRECT(SUBSTITUTE("ИсходныеДанные!$где$2:$где$50000","где",$B$4)),INDIRECT(SUBSTITUTE("ИсходныеДанные!$что$2:$что$50000","что",J$4)),"",0,1)</f>
        <v/>
      </c>
      <c r="K3689" s="3">
        <f ca="1">IF($B3689&lt;&gt;"",SUMIF(INDIRECT("ИсходныеДанные!$"&amp;$K$4&amp;"$2:$"&amp;$K$4&amp;"$50000"),$B3689&amp;"#"&amp;K$6,INDIRECT("ИсходныеДанные!$J$2:$J$50000")),0)</f>
        <v>0</v>
      </c>
      <c r="L3689" s="3">
        <f ca="1">IF($B3689&lt;&gt;"",SUMIF(INDIRECT("ИсходныеДанные!$"&amp;$K$4&amp;"$2:$"&amp;$K$4&amp;"$50000"),$B3689&amp;"#"&amp;L$6,INDIRECT("ИсходныеДанные!$J$2:$J$50000")),0)</f>
        <v>0</v>
      </c>
      <c r="M3689" s="3">
        <f ca="1">IF($B3689&lt;&gt;"",SUMIF(INDIRECT("ИсходныеДанные!$"&amp;$K$4&amp;"$2:$"&amp;$K$4&amp;"$50000"),$B3689&amp;"#"&amp;M$6,INDIRECT("ИсходныеДанные!$J$2:$J$50000")),0)</f>
        <v>0</v>
      </c>
      <c r="N3689" s="3">
        <f ca="1">IF($B3689&lt;&gt;"",SUMIF(INDIRECT("ИсходныеДанные!$"&amp;$K$4&amp;"$2:$"&amp;$K$4&amp;"$50000"),$B3689&amp;"#"&amp;N$6,INDIRECT("ИсходныеДанные!$J$2:$J$50000")),0)</f>
        <v>0</v>
      </c>
      <c r="O3689" s="3">
        <f ca="1">IF($B3689&lt;&gt;"",SUMIF(INDIRECT("ИсходныеДанные!$"&amp;$K$4&amp;"$2:$"&amp;$K$4&amp;"$50000"),$B3689&amp;"#"&amp;O$6,INDIRECT("ИсходныеДанные!$J$2:$J$50000")),0)</f>
        <v>0</v>
      </c>
      <c r="P3689" s="3">
        <f ca="1">IF($B3689&lt;&gt;"",SUMIF(INDIRECT("ИсходныеДанные!$"&amp;$K$4&amp;"$2:$"&amp;$K$4&amp;"$50000"),$B3689&amp;"#"&amp;P$6,INDIRECT("ИсходныеДанные!$J$2:$J$50000")),0)</f>
        <v>0</v>
      </c>
      <c r="Q3689" s="3">
        <f ca="1">IF($B3689&lt;&gt;"",SUMIF(INDIRECT("ИсходныеДанные!$"&amp;$K$4&amp;"$2:$"&amp;$K$4&amp;"$50000"),$B3689&amp;"#"&amp;Q$6,INDIRECT("ИсходныеДанные!$J$2:$J$50000")),0)</f>
        <v>0</v>
      </c>
      <c r="R3689" s="3">
        <f ca="1">IF($B3689&lt;&gt;"",SUMIF(INDIRECT("ИсходныеДанные!$"&amp;$K$4&amp;"$2:$"&amp;$K$4&amp;"$50000"),$B3689&amp;"#"&amp;R$6,INDIRECT("ИсходныеДанные!$J$2:$J$50000")),0)</f>
        <v>0</v>
      </c>
      <c r="S3689" s="3">
        <f ca="1">IF($B3689&lt;&gt;"",SUMIF(INDIRECT("ИсходныеДанные!$"&amp;$K$4&amp;"$2:$"&amp;$K$4&amp;"$50000"),$B3689&amp;"#"&amp;S$6,INDIRECT("ИсходныеДанные!$J$2:$J$50000")),0)</f>
        <v>0</v>
      </c>
      <c r="T3689" s="3">
        <f ca="1">IF($B3689&lt;&gt;"",SUMIF(INDIRECT("ИсходныеДанные!$"&amp;$K$4&amp;"$2:$"&amp;$K$4&amp;"$50000"),$B3689&amp;"#"&amp;T$6,INDIRECT("ИсходныеДанные!$J$2:$J$50000")),0)</f>
        <v>0</v>
      </c>
      <c r="U3689" s="3">
        <f ca="1">IF($B3689&lt;&gt;"",SUMIF(INDIRECT("ИсходныеДанные!$"&amp;$K$4&amp;"$2:$"&amp;$K$4&amp;"$50000"),$B3689&amp;"#"&amp;U$6,INDIRECT("ИсходныеДанные!$J$2:$J$50000")),0)</f>
        <v>0</v>
      </c>
      <c r="V3689" s="3">
        <f ca="1">IF($B3689&lt;&gt;"",SUMIF(INDIRECT("ИсходныеДанные!$"&amp;$K$4&amp;"$2:$"&amp;$K$4&amp;"$50000"),$B3689&amp;"#"&amp;V$6,INDIRECT("ИсходныеДанные!$J$2:$J$50000")),0)</f>
        <v>0</v>
      </c>
      <c r="W3689" s="16" t="e">
        <f ca="1">SUM(K3689:V3689)/Пофамильно!$R$1</f>
        <v>#DIV/0!</v>
      </c>
    </row>
    <row r="3690" spans="1:23" x14ac:dyDescent="0.25">
      <c r="A3690" s="10" t="str">
        <f t="shared" ca="1" si="59"/>
        <v>delete</v>
      </c>
      <c r="B3690" s="16" cm="1">
        <f t="array" aca="1" ref="B3690" ca="1">INDIRECT("УникальныеСписки!D"&amp;ROW()-$L$4)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14"/>
      <c r="G3690" s="81" t="str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84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84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84" t="str" cm="1">
        <f t="array" aca="1" ref="J3690" ca="1">_xlfn.XLOOKUP($B3690,INDIRECT(SUBSTITUTE("ИсходныеДанные!$где$2:$где$50000","где",$B$4)),INDIRECT(SUBSTITUTE("ИсходныеДанные!$что$2:$что$50000","что",J$4)),"",0,1)</f>
        <v/>
      </c>
      <c r="K3690" s="3">
        <f ca="1">IF($B3690&lt;&gt;"",SUMIF(INDIRECT("ИсходныеДанные!$"&amp;$K$4&amp;"$2:$"&amp;$K$4&amp;"$50000"),$B3690&amp;"#"&amp;K$6,INDIRECT("ИсходныеДанные!$J$2:$J$50000")),0)</f>
        <v>0</v>
      </c>
      <c r="L3690" s="3">
        <f ca="1">IF($B3690&lt;&gt;"",SUMIF(INDIRECT("ИсходныеДанные!$"&amp;$K$4&amp;"$2:$"&amp;$K$4&amp;"$50000"),$B3690&amp;"#"&amp;L$6,INDIRECT("ИсходныеДанные!$J$2:$J$50000")),0)</f>
        <v>0</v>
      </c>
      <c r="M3690" s="3">
        <f ca="1">IF($B3690&lt;&gt;"",SUMIF(INDIRECT("ИсходныеДанные!$"&amp;$K$4&amp;"$2:$"&amp;$K$4&amp;"$50000"),$B3690&amp;"#"&amp;M$6,INDIRECT("ИсходныеДанные!$J$2:$J$50000")),0)</f>
        <v>0</v>
      </c>
      <c r="N3690" s="3">
        <f ca="1">IF($B3690&lt;&gt;"",SUMIF(INDIRECT("ИсходныеДанные!$"&amp;$K$4&amp;"$2:$"&amp;$K$4&amp;"$50000"),$B3690&amp;"#"&amp;N$6,INDIRECT("ИсходныеДанные!$J$2:$J$50000")),0)</f>
        <v>0</v>
      </c>
      <c r="O3690" s="3">
        <f ca="1">IF($B3690&lt;&gt;"",SUMIF(INDIRECT("ИсходныеДанные!$"&amp;$K$4&amp;"$2:$"&amp;$K$4&amp;"$50000"),$B3690&amp;"#"&amp;O$6,INDIRECT("ИсходныеДанные!$J$2:$J$50000")),0)</f>
        <v>0</v>
      </c>
      <c r="P3690" s="3">
        <f ca="1">IF($B3690&lt;&gt;"",SUMIF(INDIRECT("ИсходныеДанные!$"&amp;$K$4&amp;"$2:$"&amp;$K$4&amp;"$50000"),$B3690&amp;"#"&amp;P$6,INDIRECT("ИсходныеДанные!$J$2:$J$50000")),0)</f>
        <v>0</v>
      </c>
      <c r="Q3690" s="3">
        <f ca="1">IF($B3690&lt;&gt;"",SUMIF(INDIRECT("ИсходныеДанные!$"&amp;$K$4&amp;"$2:$"&amp;$K$4&amp;"$50000"),$B3690&amp;"#"&amp;Q$6,INDIRECT("ИсходныеДанные!$J$2:$J$50000")),0)</f>
        <v>0</v>
      </c>
      <c r="R3690" s="3">
        <f ca="1">IF($B3690&lt;&gt;"",SUMIF(INDIRECT("ИсходныеДанные!$"&amp;$K$4&amp;"$2:$"&amp;$K$4&amp;"$50000"),$B3690&amp;"#"&amp;R$6,INDIRECT("ИсходныеДанные!$J$2:$J$50000")),0)</f>
        <v>0</v>
      </c>
      <c r="S3690" s="3">
        <f ca="1">IF($B3690&lt;&gt;"",SUMIF(INDIRECT("ИсходныеДанные!$"&amp;$K$4&amp;"$2:$"&amp;$K$4&amp;"$50000"),$B3690&amp;"#"&amp;S$6,INDIRECT("ИсходныеДанные!$J$2:$J$50000")),0)</f>
        <v>0</v>
      </c>
      <c r="T3690" s="3">
        <f ca="1">IF($B3690&lt;&gt;"",SUMIF(INDIRECT("ИсходныеДанные!$"&amp;$K$4&amp;"$2:$"&amp;$K$4&amp;"$50000"),$B3690&amp;"#"&amp;T$6,INDIRECT("ИсходныеДанные!$J$2:$J$50000")),0)</f>
        <v>0</v>
      </c>
      <c r="U3690" s="3">
        <f ca="1">IF($B3690&lt;&gt;"",SUMIF(INDIRECT("ИсходныеДанные!$"&amp;$K$4&amp;"$2:$"&amp;$K$4&amp;"$50000"),$B3690&amp;"#"&amp;U$6,INDIRECT("ИсходныеДанные!$J$2:$J$50000")),0)</f>
        <v>0</v>
      </c>
      <c r="V3690" s="3">
        <f ca="1">IF($B3690&lt;&gt;"",SUMIF(INDIRECT("ИсходныеДанные!$"&amp;$K$4&amp;"$2:$"&amp;$K$4&amp;"$50000"),$B3690&amp;"#"&amp;V$6,INDIRECT("ИсходныеДанные!$J$2:$J$50000")),0)</f>
        <v>0</v>
      </c>
      <c r="W3690" s="16" t="e">
        <f ca="1">SUM(K3690:V3690)/Пофамильно!$R$1</f>
        <v>#DIV/0!</v>
      </c>
    </row>
    <row r="3691" spans="1:23" x14ac:dyDescent="0.25">
      <c r="A3691" s="10" t="str">
        <f t="shared" ca="1" si="59"/>
        <v>delete</v>
      </c>
      <c r="B3691" s="16" cm="1">
        <f t="array" aca="1" ref="B3691" ca="1">INDIRECT("УникальныеСписки!D"&amp;ROW()-$L$4)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14"/>
      <c r="G3691" s="81" t="str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84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84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84" t="str" cm="1">
        <f t="array" aca="1" ref="J3691" ca="1">_xlfn.XLOOKUP($B3691,INDIRECT(SUBSTITUTE("ИсходныеДанные!$где$2:$где$50000","где",$B$4)),INDIRECT(SUBSTITUTE("ИсходныеДанные!$что$2:$что$50000","что",J$4)),"",0,1)</f>
        <v/>
      </c>
      <c r="K3691" s="3">
        <f ca="1">IF($B3691&lt;&gt;"",SUMIF(INDIRECT("ИсходныеДанные!$"&amp;$K$4&amp;"$2:$"&amp;$K$4&amp;"$50000"),$B3691&amp;"#"&amp;K$6,INDIRECT("ИсходныеДанные!$J$2:$J$50000")),0)</f>
        <v>0</v>
      </c>
      <c r="L3691" s="3">
        <f ca="1">IF($B3691&lt;&gt;"",SUMIF(INDIRECT("ИсходныеДанные!$"&amp;$K$4&amp;"$2:$"&amp;$K$4&amp;"$50000"),$B3691&amp;"#"&amp;L$6,INDIRECT("ИсходныеДанные!$J$2:$J$50000")),0)</f>
        <v>0</v>
      </c>
      <c r="M3691" s="3">
        <f ca="1">IF($B3691&lt;&gt;"",SUMIF(INDIRECT("ИсходныеДанные!$"&amp;$K$4&amp;"$2:$"&amp;$K$4&amp;"$50000"),$B3691&amp;"#"&amp;M$6,INDIRECT("ИсходныеДанные!$J$2:$J$50000")),0)</f>
        <v>0</v>
      </c>
      <c r="N3691" s="3">
        <f ca="1">IF($B3691&lt;&gt;"",SUMIF(INDIRECT("ИсходныеДанные!$"&amp;$K$4&amp;"$2:$"&amp;$K$4&amp;"$50000"),$B3691&amp;"#"&amp;N$6,INDIRECT("ИсходныеДанные!$J$2:$J$50000")),0)</f>
        <v>0</v>
      </c>
      <c r="O3691" s="3">
        <f ca="1">IF($B3691&lt;&gt;"",SUMIF(INDIRECT("ИсходныеДанные!$"&amp;$K$4&amp;"$2:$"&amp;$K$4&amp;"$50000"),$B3691&amp;"#"&amp;O$6,INDIRECT("ИсходныеДанные!$J$2:$J$50000")),0)</f>
        <v>0</v>
      </c>
      <c r="P3691" s="3">
        <f ca="1">IF($B3691&lt;&gt;"",SUMIF(INDIRECT("ИсходныеДанные!$"&amp;$K$4&amp;"$2:$"&amp;$K$4&amp;"$50000"),$B3691&amp;"#"&amp;P$6,INDIRECT("ИсходныеДанные!$J$2:$J$50000")),0)</f>
        <v>0</v>
      </c>
      <c r="Q3691" s="3">
        <f ca="1">IF($B3691&lt;&gt;"",SUMIF(INDIRECT("ИсходныеДанные!$"&amp;$K$4&amp;"$2:$"&amp;$K$4&amp;"$50000"),$B3691&amp;"#"&amp;Q$6,INDIRECT("ИсходныеДанные!$J$2:$J$50000")),0)</f>
        <v>0</v>
      </c>
      <c r="R3691" s="3">
        <f ca="1">IF($B3691&lt;&gt;"",SUMIF(INDIRECT("ИсходныеДанные!$"&amp;$K$4&amp;"$2:$"&amp;$K$4&amp;"$50000"),$B3691&amp;"#"&amp;R$6,INDIRECT("ИсходныеДанные!$J$2:$J$50000")),0)</f>
        <v>0</v>
      </c>
      <c r="S3691" s="3">
        <f ca="1">IF($B3691&lt;&gt;"",SUMIF(INDIRECT("ИсходныеДанные!$"&amp;$K$4&amp;"$2:$"&amp;$K$4&amp;"$50000"),$B3691&amp;"#"&amp;S$6,INDIRECT("ИсходныеДанные!$J$2:$J$50000")),0)</f>
        <v>0</v>
      </c>
      <c r="T3691" s="3">
        <f ca="1">IF($B3691&lt;&gt;"",SUMIF(INDIRECT("ИсходныеДанные!$"&amp;$K$4&amp;"$2:$"&amp;$K$4&amp;"$50000"),$B3691&amp;"#"&amp;T$6,INDIRECT("ИсходныеДанные!$J$2:$J$50000")),0)</f>
        <v>0</v>
      </c>
      <c r="U3691" s="3">
        <f ca="1">IF($B3691&lt;&gt;"",SUMIF(INDIRECT("ИсходныеДанные!$"&amp;$K$4&amp;"$2:$"&amp;$K$4&amp;"$50000"),$B3691&amp;"#"&amp;U$6,INDIRECT("ИсходныеДанные!$J$2:$J$50000")),0)</f>
        <v>0</v>
      </c>
      <c r="V3691" s="3">
        <f ca="1">IF($B3691&lt;&gt;"",SUMIF(INDIRECT("ИсходныеДанные!$"&amp;$K$4&amp;"$2:$"&amp;$K$4&amp;"$50000"),$B3691&amp;"#"&amp;V$6,INDIRECT("ИсходныеДанные!$J$2:$J$50000")),0)</f>
        <v>0</v>
      </c>
      <c r="W3691" s="16" t="e">
        <f ca="1">SUM(K3691:V3691)/Пофамильно!$R$1</f>
        <v>#DIV/0!</v>
      </c>
    </row>
    <row r="3692" spans="1:23" x14ac:dyDescent="0.25">
      <c r="A3692" s="10" t="str">
        <f t="shared" ca="1" si="59"/>
        <v>delete</v>
      </c>
      <c r="B3692" s="16" cm="1">
        <f t="array" aca="1" ref="B3692" ca="1">INDIRECT("УникальныеСписки!D"&amp;ROW()-$L$4)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14"/>
      <c r="G3692" s="81" t="str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84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84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84" t="str" cm="1">
        <f t="array" aca="1" ref="J3692" ca="1">_xlfn.XLOOKUP($B3692,INDIRECT(SUBSTITUTE("ИсходныеДанные!$где$2:$где$50000","где",$B$4)),INDIRECT(SUBSTITUTE("ИсходныеДанные!$что$2:$что$50000","что",J$4)),"",0,1)</f>
        <v/>
      </c>
      <c r="K3692" s="3">
        <f ca="1">IF($B3692&lt;&gt;"",SUMIF(INDIRECT("ИсходныеДанные!$"&amp;$K$4&amp;"$2:$"&amp;$K$4&amp;"$50000"),$B3692&amp;"#"&amp;K$6,INDIRECT("ИсходныеДанные!$J$2:$J$50000")),0)</f>
        <v>0</v>
      </c>
      <c r="L3692" s="3">
        <f ca="1">IF($B3692&lt;&gt;"",SUMIF(INDIRECT("ИсходныеДанные!$"&amp;$K$4&amp;"$2:$"&amp;$K$4&amp;"$50000"),$B3692&amp;"#"&amp;L$6,INDIRECT("ИсходныеДанные!$J$2:$J$50000")),0)</f>
        <v>0</v>
      </c>
      <c r="M3692" s="3">
        <f ca="1">IF($B3692&lt;&gt;"",SUMIF(INDIRECT("ИсходныеДанные!$"&amp;$K$4&amp;"$2:$"&amp;$K$4&amp;"$50000"),$B3692&amp;"#"&amp;M$6,INDIRECT("ИсходныеДанные!$J$2:$J$50000")),0)</f>
        <v>0</v>
      </c>
      <c r="N3692" s="3">
        <f ca="1">IF($B3692&lt;&gt;"",SUMIF(INDIRECT("ИсходныеДанные!$"&amp;$K$4&amp;"$2:$"&amp;$K$4&amp;"$50000"),$B3692&amp;"#"&amp;N$6,INDIRECT("ИсходныеДанные!$J$2:$J$50000")),0)</f>
        <v>0</v>
      </c>
      <c r="O3692" s="3">
        <f ca="1">IF($B3692&lt;&gt;"",SUMIF(INDIRECT("ИсходныеДанные!$"&amp;$K$4&amp;"$2:$"&amp;$K$4&amp;"$50000"),$B3692&amp;"#"&amp;O$6,INDIRECT("ИсходныеДанные!$J$2:$J$50000")),0)</f>
        <v>0</v>
      </c>
      <c r="P3692" s="3">
        <f ca="1">IF($B3692&lt;&gt;"",SUMIF(INDIRECT("ИсходныеДанные!$"&amp;$K$4&amp;"$2:$"&amp;$K$4&amp;"$50000"),$B3692&amp;"#"&amp;P$6,INDIRECT("ИсходныеДанные!$J$2:$J$50000")),0)</f>
        <v>0</v>
      </c>
      <c r="Q3692" s="3">
        <f ca="1">IF($B3692&lt;&gt;"",SUMIF(INDIRECT("ИсходныеДанные!$"&amp;$K$4&amp;"$2:$"&amp;$K$4&amp;"$50000"),$B3692&amp;"#"&amp;Q$6,INDIRECT("ИсходныеДанные!$J$2:$J$50000")),0)</f>
        <v>0</v>
      </c>
      <c r="R3692" s="3">
        <f ca="1">IF($B3692&lt;&gt;"",SUMIF(INDIRECT("ИсходныеДанные!$"&amp;$K$4&amp;"$2:$"&amp;$K$4&amp;"$50000"),$B3692&amp;"#"&amp;R$6,INDIRECT("ИсходныеДанные!$J$2:$J$50000")),0)</f>
        <v>0</v>
      </c>
      <c r="S3692" s="3">
        <f ca="1">IF($B3692&lt;&gt;"",SUMIF(INDIRECT("ИсходныеДанные!$"&amp;$K$4&amp;"$2:$"&amp;$K$4&amp;"$50000"),$B3692&amp;"#"&amp;S$6,INDIRECT("ИсходныеДанные!$J$2:$J$50000")),0)</f>
        <v>0</v>
      </c>
      <c r="T3692" s="3">
        <f ca="1">IF($B3692&lt;&gt;"",SUMIF(INDIRECT("ИсходныеДанные!$"&amp;$K$4&amp;"$2:$"&amp;$K$4&amp;"$50000"),$B3692&amp;"#"&amp;T$6,INDIRECT("ИсходныеДанные!$J$2:$J$50000")),0)</f>
        <v>0</v>
      </c>
      <c r="U3692" s="3">
        <f ca="1">IF($B3692&lt;&gt;"",SUMIF(INDIRECT("ИсходныеДанные!$"&amp;$K$4&amp;"$2:$"&amp;$K$4&amp;"$50000"),$B3692&amp;"#"&amp;U$6,INDIRECT("ИсходныеДанные!$J$2:$J$50000")),0)</f>
        <v>0</v>
      </c>
      <c r="V3692" s="3">
        <f ca="1">IF($B3692&lt;&gt;"",SUMIF(INDIRECT("ИсходныеДанные!$"&amp;$K$4&amp;"$2:$"&amp;$K$4&amp;"$50000"),$B3692&amp;"#"&amp;V$6,INDIRECT("ИсходныеДанные!$J$2:$J$50000")),0)</f>
        <v>0</v>
      </c>
      <c r="W3692" s="16" t="e">
        <f ca="1">SUM(K3692:V3692)/Пофамильно!$R$1</f>
        <v>#DIV/0!</v>
      </c>
    </row>
    <row r="3693" spans="1:23" x14ac:dyDescent="0.25">
      <c r="A3693" s="10" t="str">
        <f t="shared" ca="1" si="59"/>
        <v>delete</v>
      </c>
      <c r="B3693" s="16" cm="1">
        <f t="array" aca="1" ref="B3693" ca="1">INDIRECT("УникальныеСписки!D"&amp;ROW()-$L$4)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14"/>
      <c r="G3693" s="81" t="str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84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84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84" t="str" cm="1">
        <f t="array" aca="1" ref="J3693" ca="1">_xlfn.XLOOKUP($B3693,INDIRECT(SUBSTITUTE("ИсходныеДанные!$где$2:$где$50000","где",$B$4)),INDIRECT(SUBSTITUTE("ИсходныеДанные!$что$2:$что$50000","что",J$4)),"",0,1)</f>
        <v/>
      </c>
      <c r="K3693" s="3">
        <f ca="1">IF($B3693&lt;&gt;"",SUMIF(INDIRECT("ИсходныеДанные!$"&amp;$K$4&amp;"$2:$"&amp;$K$4&amp;"$50000"),$B3693&amp;"#"&amp;K$6,INDIRECT("ИсходныеДанные!$J$2:$J$50000")),0)</f>
        <v>0</v>
      </c>
      <c r="L3693" s="3">
        <f ca="1">IF($B3693&lt;&gt;"",SUMIF(INDIRECT("ИсходныеДанные!$"&amp;$K$4&amp;"$2:$"&amp;$K$4&amp;"$50000"),$B3693&amp;"#"&amp;L$6,INDIRECT("ИсходныеДанные!$J$2:$J$50000")),0)</f>
        <v>0</v>
      </c>
      <c r="M3693" s="3">
        <f ca="1">IF($B3693&lt;&gt;"",SUMIF(INDIRECT("ИсходныеДанные!$"&amp;$K$4&amp;"$2:$"&amp;$K$4&amp;"$50000"),$B3693&amp;"#"&amp;M$6,INDIRECT("ИсходныеДанные!$J$2:$J$50000")),0)</f>
        <v>0</v>
      </c>
      <c r="N3693" s="3">
        <f ca="1">IF($B3693&lt;&gt;"",SUMIF(INDIRECT("ИсходныеДанные!$"&amp;$K$4&amp;"$2:$"&amp;$K$4&amp;"$50000"),$B3693&amp;"#"&amp;N$6,INDIRECT("ИсходныеДанные!$J$2:$J$50000")),0)</f>
        <v>0</v>
      </c>
      <c r="O3693" s="3">
        <f ca="1">IF($B3693&lt;&gt;"",SUMIF(INDIRECT("ИсходныеДанные!$"&amp;$K$4&amp;"$2:$"&amp;$K$4&amp;"$50000"),$B3693&amp;"#"&amp;O$6,INDIRECT("ИсходныеДанные!$J$2:$J$50000")),0)</f>
        <v>0</v>
      </c>
      <c r="P3693" s="3">
        <f ca="1">IF($B3693&lt;&gt;"",SUMIF(INDIRECT("ИсходныеДанные!$"&amp;$K$4&amp;"$2:$"&amp;$K$4&amp;"$50000"),$B3693&amp;"#"&amp;P$6,INDIRECT("ИсходныеДанные!$J$2:$J$50000")),0)</f>
        <v>0</v>
      </c>
      <c r="Q3693" s="3">
        <f ca="1">IF($B3693&lt;&gt;"",SUMIF(INDIRECT("ИсходныеДанные!$"&amp;$K$4&amp;"$2:$"&amp;$K$4&amp;"$50000"),$B3693&amp;"#"&amp;Q$6,INDIRECT("ИсходныеДанные!$J$2:$J$50000")),0)</f>
        <v>0</v>
      </c>
      <c r="R3693" s="3">
        <f ca="1">IF($B3693&lt;&gt;"",SUMIF(INDIRECT("ИсходныеДанные!$"&amp;$K$4&amp;"$2:$"&amp;$K$4&amp;"$50000"),$B3693&amp;"#"&amp;R$6,INDIRECT("ИсходныеДанные!$J$2:$J$50000")),0)</f>
        <v>0</v>
      </c>
      <c r="S3693" s="3">
        <f ca="1">IF($B3693&lt;&gt;"",SUMIF(INDIRECT("ИсходныеДанные!$"&amp;$K$4&amp;"$2:$"&amp;$K$4&amp;"$50000"),$B3693&amp;"#"&amp;S$6,INDIRECT("ИсходныеДанные!$J$2:$J$50000")),0)</f>
        <v>0</v>
      </c>
      <c r="T3693" s="3">
        <f ca="1">IF($B3693&lt;&gt;"",SUMIF(INDIRECT("ИсходныеДанные!$"&amp;$K$4&amp;"$2:$"&amp;$K$4&amp;"$50000"),$B3693&amp;"#"&amp;T$6,INDIRECT("ИсходныеДанные!$J$2:$J$50000")),0)</f>
        <v>0</v>
      </c>
      <c r="U3693" s="3">
        <f ca="1">IF($B3693&lt;&gt;"",SUMIF(INDIRECT("ИсходныеДанные!$"&amp;$K$4&amp;"$2:$"&amp;$K$4&amp;"$50000"),$B3693&amp;"#"&amp;U$6,INDIRECT("ИсходныеДанные!$J$2:$J$50000")),0)</f>
        <v>0</v>
      </c>
      <c r="V3693" s="3">
        <f ca="1">IF($B3693&lt;&gt;"",SUMIF(INDIRECT("ИсходныеДанные!$"&amp;$K$4&amp;"$2:$"&amp;$K$4&amp;"$50000"),$B3693&amp;"#"&amp;V$6,INDIRECT("ИсходныеДанные!$J$2:$J$50000")),0)</f>
        <v>0</v>
      </c>
      <c r="W3693" s="16" t="e">
        <f ca="1">SUM(K3693:V3693)/Пофамильно!$R$1</f>
        <v>#DIV/0!</v>
      </c>
    </row>
    <row r="3694" spans="1:23" x14ac:dyDescent="0.25">
      <c r="A3694" s="10" t="str">
        <f t="shared" ca="1" si="59"/>
        <v>delete</v>
      </c>
      <c r="B3694" s="16" cm="1">
        <f t="array" aca="1" ref="B3694" ca="1">INDIRECT("УникальныеСписки!D"&amp;ROW()-$L$4)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14"/>
      <c r="G3694" s="81" t="str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84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84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84" t="str" cm="1">
        <f t="array" aca="1" ref="J3694" ca="1">_xlfn.XLOOKUP($B3694,INDIRECT(SUBSTITUTE("ИсходныеДанные!$где$2:$где$50000","где",$B$4)),INDIRECT(SUBSTITUTE("ИсходныеДанные!$что$2:$что$50000","что",J$4)),"",0,1)</f>
        <v/>
      </c>
      <c r="K3694" s="3">
        <f ca="1">IF($B3694&lt;&gt;"",SUMIF(INDIRECT("ИсходныеДанные!$"&amp;$K$4&amp;"$2:$"&amp;$K$4&amp;"$50000"),$B3694&amp;"#"&amp;K$6,INDIRECT("ИсходныеДанные!$J$2:$J$50000")),0)</f>
        <v>0</v>
      </c>
      <c r="L3694" s="3">
        <f ca="1">IF($B3694&lt;&gt;"",SUMIF(INDIRECT("ИсходныеДанные!$"&amp;$K$4&amp;"$2:$"&amp;$K$4&amp;"$50000"),$B3694&amp;"#"&amp;L$6,INDIRECT("ИсходныеДанные!$J$2:$J$50000")),0)</f>
        <v>0</v>
      </c>
      <c r="M3694" s="3">
        <f ca="1">IF($B3694&lt;&gt;"",SUMIF(INDIRECT("ИсходныеДанные!$"&amp;$K$4&amp;"$2:$"&amp;$K$4&amp;"$50000"),$B3694&amp;"#"&amp;M$6,INDIRECT("ИсходныеДанные!$J$2:$J$50000")),0)</f>
        <v>0</v>
      </c>
      <c r="N3694" s="3">
        <f ca="1">IF($B3694&lt;&gt;"",SUMIF(INDIRECT("ИсходныеДанные!$"&amp;$K$4&amp;"$2:$"&amp;$K$4&amp;"$50000"),$B3694&amp;"#"&amp;N$6,INDIRECT("ИсходныеДанные!$J$2:$J$50000")),0)</f>
        <v>0</v>
      </c>
      <c r="O3694" s="3">
        <f ca="1">IF($B3694&lt;&gt;"",SUMIF(INDIRECT("ИсходныеДанные!$"&amp;$K$4&amp;"$2:$"&amp;$K$4&amp;"$50000"),$B3694&amp;"#"&amp;O$6,INDIRECT("ИсходныеДанные!$J$2:$J$50000")),0)</f>
        <v>0</v>
      </c>
      <c r="P3694" s="3">
        <f ca="1">IF($B3694&lt;&gt;"",SUMIF(INDIRECT("ИсходныеДанные!$"&amp;$K$4&amp;"$2:$"&amp;$K$4&amp;"$50000"),$B3694&amp;"#"&amp;P$6,INDIRECT("ИсходныеДанные!$J$2:$J$50000")),0)</f>
        <v>0</v>
      </c>
      <c r="Q3694" s="3">
        <f ca="1">IF($B3694&lt;&gt;"",SUMIF(INDIRECT("ИсходныеДанные!$"&amp;$K$4&amp;"$2:$"&amp;$K$4&amp;"$50000"),$B3694&amp;"#"&amp;Q$6,INDIRECT("ИсходныеДанные!$J$2:$J$50000")),0)</f>
        <v>0</v>
      </c>
      <c r="R3694" s="3">
        <f ca="1">IF($B3694&lt;&gt;"",SUMIF(INDIRECT("ИсходныеДанные!$"&amp;$K$4&amp;"$2:$"&amp;$K$4&amp;"$50000"),$B3694&amp;"#"&amp;R$6,INDIRECT("ИсходныеДанные!$J$2:$J$50000")),0)</f>
        <v>0</v>
      </c>
      <c r="S3694" s="3">
        <f ca="1">IF($B3694&lt;&gt;"",SUMIF(INDIRECT("ИсходныеДанные!$"&amp;$K$4&amp;"$2:$"&amp;$K$4&amp;"$50000"),$B3694&amp;"#"&amp;S$6,INDIRECT("ИсходныеДанные!$J$2:$J$50000")),0)</f>
        <v>0</v>
      </c>
      <c r="T3694" s="3">
        <f ca="1">IF($B3694&lt;&gt;"",SUMIF(INDIRECT("ИсходныеДанные!$"&amp;$K$4&amp;"$2:$"&amp;$K$4&amp;"$50000"),$B3694&amp;"#"&amp;T$6,INDIRECT("ИсходныеДанные!$J$2:$J$50000")),0)</f>
        <v>0</v>
      </c>
      <c r="U3694" s="3">
        <f ca="1">IF($B3694&lt;&gt;"",SUMIF(INDIRECT("ИсходныеДанные!$"&amp;$K$4&amp;"$2:$"&amp;$K$4&amp;"$50000"),$B3694&amp;"#"&amp;U$6,INDIRECT("ИсходныеДанные!$J$2:$J$50000")),0)</f>
        <v>0</v>
      </c>
      <c r="V3694" s="3">
        <f ca="1">IF($B3694&lt;&gt;"",SUMIF(INDIRECT("ИсходныеДанные!$"&amp;$K$4&amp;"$2:$"&amp;$K$4&amp;"$50000"),$B3694&amp;"#"&amp;V$6,INDIRECT("ИсходныеДанные!$J$2:$J$50000")),0)</f>
        <v>0</v>
      </c>
      <c r="W3694" s="16" t="e">
        <f ca="1">SUM(K3694:V3694)/Пофамильно!$R$1</f>
        <v>#DIV/0!</v>
      </c>
    </row>
    <row r="3695" spans="1:23" x14ac:dyDescent="0.25">
      <c r="A3695" s="10" t="str">
        <f t="shared" ca="1" si="59"/>
        <v>delete</v>
      </c>
      <c r="B3695" s="16" cm="1">
        <f t="array" aca="1" ref="B3695" ca="1">INDIRECT("УникальныеСписки!D"&amp;ROW()-$L$4)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14"/>
      <c r="G3695" s="81" t="str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84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84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84" t="str" cm="1">
        <f t="array" aca="1" ref="J3695" ca="1">_xlfn.XLOOKUP($B3695,INDIRECT(SUBSTITUTE("ИсходныеДанные!$где$2:$где$50000","где",$B$4)),INDIRECT(SUBSTITUTE("ИсходныеДанные!$что$2:$что$50000","что",J$4)),"",0,1)</f>
        <v/>
      </c>
      <c r="K3695" s="3">
        <f ca="1">IF($B3695&lt;&gt;"",SUMIF(INDIRECT("ИсходныеДанные!$"&amp;$K$4&amp;"$2:$"&amp;$K$4&amp;"$50000"),$B3695&amp;"#"&amp;K$6,INDIRECT("ИсходныеДанные!$J$2:$J$50000")),0)</f>
        <v>0</v>
      </c>
      <c r="L3695" s="3">
        <f ca="1">IF($B3695&lt;&gt;"",SUMIF(INDIRECT("ИсходныеДанные!$"&amp;$K$4&amp;"$2:$"&amp;$K$4&amp;"$50000"),$B3695&amp;"#"&amp;L$6,INDIRECT("ИсходныеДанные!$J$2:$J$50000")),0)</f>
        <v>0</v>
      </c>
      <c r="M3695" s="3">
        <f ca="1">IF($B3695&lt;&gt;"",SUMIF(INDIRECT("ИсходныеДанные!$"&amp;$K$4&amp;"$2:$"&amp;$K$4&amp;"$50000"),$B3695&amp;"#"&amp;M$6,INDIRECT("ИсходныеДанные!$J$2:$J$50000")),0)</f>
        <v>0</v>
      </c>
      <c r="N3695" s="3">
        <f ca="1">IF($B3695&lt;&gt;"",SUMIF(INDIRECT("ИсходныеДанные!$"&amp;$K$4&amp;"$2:$"&amp;$K$4&amp;"$50000"),$B3695&amp;"#"&amp;N$6,INDIRECT("ИсходныеДанные!$J$2:$J$50000")),0)</f>
        <v>0</v>
      </c>
      <c r="O3695" s="3">
        <f ca="1">IF($B3695&lt;&gt;"",SUMIF(INDIRECT("ИсходныеДанные!$"&amp;$K$4&amp;"$2:$"&amp;$K$4&amp;"$50000"),$B3695&amp;"#"&amp;O$6,INDIRECT("ИсходныеДанные!$J$2:$J$50000")),0)</f>
        <v>0</v>
      </c>
      <c r="P3695" s="3">
        <f ca="1">IF($B3695&lt;&gt;"",SUMIF(INDIRECT("ИсходныеДанные!$"&amp;$K$4&amp;"$2:$"&amp;$K$4&amp;"$50000"),$B3695&amp;"#"&amp;P$6,INDIRECT("ИсходныеДанные!$J$2:$J$50000")),0)</f>
        <v>0</v>
      </c>
      <c r="Q3695" s="3">
        <f ca="1">IF($B3695&lt;&gt;"",SUMIF(INDIRECT("ИсходныеДанные!$"&amp;$K$4&amp;"$2:$"&amp;$K$4&amp;"$50000"),$B3695&amp;"#"&amp;Q$6,INDIRECT("ИсходныеДанные!$J$2:$J$50000")),0)</f>
        <v>0</v>
      </c>
      <c r="R3695" s="3">
        <f ca="1">IF($B3695&lt;&gt;"",SUMIF(INDIRECT("ИсходныеДанные!$"&amp;$K$4&amp;"$2:$"&amp;$K$4&amp;"$50000"),$B3695&amp;"#"&amp;R$6,INDIRECT("ИсходныеДанные!$J$2:$J$50000")),0)</f>
        <v>0</v>
      </c>
      <c r="S3695" s="3">
        <f ca="1">IF($B3695&lt;&gt;"",SUMIF(INDIRECT("ИсходныеДанные!$"&amp;$K$4&amp;"$2:$"&amp;$K$4&amp;"$50000"),$B3695&amp;"#"&amp;S$6,INDIRECT("ИсходныеДанные!$J$2:$J$50000")),0)</f>
        <v>0</v>
      </c>
      <c r="T3695" s="3">
        <f ca="1">IF($B3695&lt;&gt;"",SUMIF(INDIRECT("ИсходныеДанные!$"&amp;$K$4&amp;"$2:$"&amp;$K$4&amp;"$50000"),$B3695&amp;"#"&amp;T$6,INDIRECT("ИсходныеДанные!$J$2:$J$50000")),0)</f>
        <v>0</v>
      </c>
      <c r="U3695" s="3">
        <f ca="1">IF($B3695&lt;&gt;"",SUMIF(INDIRECT("ИсходныеДанные!$"&amp;$K$4&amp;"$2:$"&amp;$K$4&amp;"$50000"),$B3695&amp;"#"&amp;U$6,INDIRECT("ИсходныеДанные!$J$2:$J$50000")),0)</f>
        <v>0</v>
      </c>
      <c r="V3695" s="3">
        <f ca="1">IF($B3695&lt;&gt;"",SUMIF(INDIRECT("ИсходныеДанные!$"&amp;$K$4&amp;"$2:$"&amp;$K$4&amp;"$50000"),$B3695&amp;"#"&amp;V$6,INDIRECT("ИсходныеДанные!$J$2:$J$50000")),0)</f>
        <v>0</v>
      </c>
      <c r="W3695" s="16" t="e">
        <f ca="1">SUM(K3695:V3695)/Пофамильно!$R$1</f>
        <v>#DIV/0!</v>
      </c>
    </row>
    <row r="3696" spans="1:23" x14ac:dyDescent="0.25">
      <c r="A3696" s="10" t="str">
        <f t="shared" ca="1" si="59"/>
        <v>delete</v>
      </c>
      <c r="B3696" s="16" cm="1">
        <f t="array" aca="1" ref="B3696" ca="1">INDIRECT("УникальныеСписки!D"&amp;ROW()-$L$4)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14"/>
      <c r="G3696" s="81" t="str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84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84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84" t="str" cm="1">
        <f t="array" aca="1" ref="J3696" ca="1">_xlfn.XLOOKUP($B3696,INDIRECT(SUBSTITUTE("ИсходныеДанные!$где$2:$где$50000","где",$B$4)),INDIRECT(SUBSTITUTE("ИсходныеДанные!$что$2:$что$50000","что",J$4)),"",0,1)</f>
        <v/>
      </c>
      <c r="K3696" s="3">
        <f ca="1">IF($B3696&lt;&gt;"",SUMIF(INDIRECT("ИсходныеДанные!$"&amp;$K$4&amp;"$2:$"&amp;$K$4&amp;"$50000"),$B3696&amp;"#"&amp;K$6,INDIRECT("ИсходныеДанные!$J$2:$J$50000")),0)</f>
        <v>0</v>
      </c>
      <c r="L3696" s="3">
        <f ca="1">IF($B3696&lt;&gt;"",SUMIF(INDIRECT("ИсходныеДанные!$"&amp;$K$4&amp;"$2:$"&amp;$K$4&amp;"$50000"),$B3696&amp;"#"&amp;L$6,INDIRECT("ИсходныеДанные!$J$2:$J$50000")),0)</f>
        <v>0</v>
      </c>
      <c r="M3696" s="3">
        <f ca="1">IF($B3696&lt;&gt;"",SUMIF(INDIRECT("ИсходныеДанные!$"&amp;$K$4&amp;"$2:$"&amp;$K$4&amp;"$50000"),$B3696&amp;"#"&amp;M$6,INDIRECT("ИсходныеДанные!$J$2:$J$50000")),0)</f>
        <v>0</v>
      </c>
      <c r="N3696" s="3">
        <f ca="1">IF($B3696&lt;&gt;"",SUMIF(INDIRECT("ИсходныеДанные!$"&amp;$K$4&amp;"$2:$"&amp;$K$4&amp;"$50000"),$B3696&amp;"#"&amp;N$6,INDIRECT("ИсходныеДанные!$J$2:$J$50000")),0)</f>
        <v>0</v>
      </c>
      <c r="O3696" s="3">
        <f ca="1">IF($B3696&lt;&gt;"",SUMIF(INDIRECT("ИсходныеДанные!$"&amp;$K$4&amp;"$2:$"&amp;$K$4&amp;"$50000"),$B3696&amp;"#"&amp;O$6,INDIRECT("ИсходныеДанные!$J$2:$J$50000")),0)</f>
        <v>0</v>
      </c>
      <c r="P3696" s="3">
        <f ca="1">IF($B3696&lt;&gt;"",SUMIF(INDIRECT("ИсходныеДанные!$"&amp;$K$4&amp;"$2:$"&amp;$K$4&amp;"$50000"),$B3696&amp;"#"&amp;P$6,INDIRECT("ИсходныеДанные!$J$2:$J$50000")),0)</f>
        <v>0</v>
      </c>
      <c r="Q3696" s="3">
        <f ca="1">IF($B3696&lt;&gt;"",SUMIF(INDIRECT("ИсходныеДанные!$"&amp;$K$4&amp;"$2:$"&amp;$K$4&amp;"$50000"),$B3696&amp;"#"&amp;Q$6,INDIRECT("ИсходныеДанные!$J$2:$J$50000")),0)</f>
        <v>0</v>
      </c>
      <c r="R3696" s="3">
        <f ca="1">IF($B3696&lt;&gt;"",SUMIF(INDIRECT("ИсходныеДанные!$"&amp;$K$4&amp;"$2:$"&amp;$K$4&amp;"$50000"),$B3696&amp;"#"&amp;R$6,INDIRECT("ИсходныеДанные!$J$2:$J$50000")),0)</f>
        <v>0</v>
      </c>
      <c r="S3696" s="3">
        <f ca="1">IF($B3696&lt;&gt;"",SUMIF(INDIRECT("ИсходныеДанные!$"&amp;$K$4&amp;"$2:$"&amp;$K$4&amp;"$50000"),$B3696&amp;"#"&amp;S$6,INDIRECT("ИсходныеДанные!$J$2:$J$50000")),0)</f>
        <v>0</v>
      </c>
      <c r="T3696" s="3">
        <f ca="1">IF($B3696&lt;&gt;"",SUMIF(INDIRECT("ИсходныеДанные!$"&amp;$K$4&amp;"$2:$"&amp;$K$4&amp;"$50000"),$B3696&amp;"#"&amp;T$6,INDIRECT("ИсходныеДанные!$J$2:$J$50000")),0)</f>
        <v>0</v>
      </c>
      <c r="U3696" s="3">
        <f ca="1">IF($B3696&lt;&gt;"",SUMIF(INDIRECT("ИсходныеДанные!$"&amp;$K$4&amp;"$2:$"&amp;$K$4&amp;"$50000"),$B3696&amp;"#"&amp;U$6,INDIRECT("ИсходныеДанные!$J$2:$J$50000")),0)</f>
        <v>0</v>
      </c>
      <c r="V3696" s="3">
        <f ca="1">IF($B3696&lt;&gt;"",SUMIF(INDIRECT("ИсходныеДанные!$"&amp;$K$4&amp;"$2:$"&amp;$K$4&amp;"$50000"),$B3696&amp;"#"&amp;V$6,INDIRECT("ИсходныеДанные!$J$2:$J$50000")),0)</f>
        <v>0</v>
      </c>
      <c r="W3696" s="16" t="e">
        <f ca="1">SUM(K3696:V3696)/Пофамильно!$R$1</f>
        <v>#DIV/0!</v>
      </c>
    </row>
    <row r="3697" spans="1:23" x14ac:dyDescent="0.25">
      <c r="A3697" s="10" t="str">
        <f t="shared" ca="1" si="59"/>
        <v>delete</v>
      </c>
      <c r="B3697" s="16" cm="1">
        <f t="array" aca="1" ref="B3697" ca="1">INDIRECT("УникальныеСписки!D"&amp;ROW()-$L$4)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14"/>
      <c r="G3697" s="81" t="str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84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84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84" t="str" cm="1">
        <f t="array" aca="1" ref="J3697" ca="1">_xlfn.XLOOKUP($B3697,INDIRECT(SUBSTITUTE("ИсходныеДанные!$где$2:$где$50000","где",$B$4)),INDIRECT(SUBSTITUTE("ИсходныеДанные!$что$2:$что$50000","что",J$4)),"",0,1)</f>
        <v/>
      </c>
      <c r="K3697" s="3">
        <f ca="1">IF($B3697&lt;&gt;"",SUMIF(INDIRECT("ИсходныеДанные!$"&amp;$K$4&amp;"$2:$"&amp;$K$4&amp;"$50000"),$B3697&amp;"#"&amp;K$6,INDIRECT("ИсходныеДанные!$J$2:$J$50000")),0)</f>
        <v>0</v>
      </c>
      <c r="L3697" s="3">
        <f ca="1">IF($B3697&lt;&gt;"",SUMIF(INDIRECT("ИсходныеДанные!$"&amp;$K$4&amp;"$2:$"&amp;$K$4&amp;"$50000"),$B3697&amp;"#"&amp;L$6,INDIRECT("ИсходныеДанные!$J$2:$J$50000")),0)</f>
        <v>0</v>
      </c>
      <c r="M3697" s="3">
        <f ca="1">IF($B3697&lt;&gt;"",SUMIF(INDIRECT("ИсходныеДанные!$"&amp;$K$4&amp;"$2:$"&amp;$K$4&amp;"$50000"),$B3697&amp;"#"&amp;M$6,INDIRECT("ИсходныеДанные!$J$2:$J$50000")),0)</f>
        <v>0</v>
      </c>
      <c r="N3697" s="3">
        <f ca="1">IF($B3697&lt;&gt;"",SUMIF(INDIRECT("ИсходныеДанные!$"&amp;$K$4&amp;"$2:$"&amp;$K$4&amp;"$50000"),$B3697&amp;"#"&amp;N$6,INDIRECT("ИсходныеДанные!$J$2:$J$50000")),0)</f>
        <v>0</v>
      </c>
      <c r="O3697" s="3">
        <f ca="1">IF($B3697&lt;&gt;"",SUMIF(INDIRECT("ИсходныеДанные!$"&amp;$K$4&amp;"$2:$"&amp;$K$4&amp;"$50000"),$B3697&amp;"#"&amp;O$6,INDIRECT("ИсходныеДанные!$J$2:$J$50000")),0)</f>
        <v>0</v>
      </c>
      <c r="P3697" s="3">
        <f ca="1">IF($B3697&lt;&gt;"",SUMIF(INDIRECT("ИсходныеДанные!$"&amp;$K$4&amp;"$2:$"&amp;$K$4&amp;"$50000"),$B3697&amp;"#"&amp;P$6,INDIRECT("ИсходныеДанные!$J$2:$J$50000")),0)</f>
        <v>0</v>
      </c>
      <c r="Q3697" s="3">
        <f ca="1">IF($B3697&lt;&gt;"",SUMIF(INDIRECT("ИсходныеДанные!$"&amp;$K$4&amp;"$2:$"&amp;$K$4&amp;"$50000"),$B3697&amp;"#"&amp;Q$6,INDIRECT("ИсходныеДанные!$J$2:$J$50000")),0)</f>
        <v>0</v>
      </c>
      <c r="R3697" s="3">
        <f ca="1">IF($B3697&lt;&gt;"",SUMIF(INDIRECT("ИсходныеДанные!$"&amp;$K$4&amp;"$2:$"&amp;$K$4&amp;"$50000"),$B3697&amp;"#"&amp;R$6,INDIRECT("ИсходныеДанные!$J$2:$J$50000")),0)</f>
        <v>0</v>
      </c>
      <c r="S3697" s="3">
        <f ca="1">IF($B3697&lt;&gt;"",SUMIF(INDIRECT("ИсходныеДанные!$"&amp;$K$4&amp;"$2:$"&amp;$K$4&amp;"$50000"),$B3697&amp;"#"&amp;S$6,INDIRECT("ИсходныеДанные!$J$2:$J$50000")),0)</f>
        <v>0</v>
      </c>
      <c r="T3697" s="3">
        <f ca="1">IF($B3697&lt;&gt;"",SUMIF(INDIRECT("ИсходныеДанные!$"&amp;$K$4&amp;"$2:$"&amp;$K$4&amp;"$50000"),$B3697&amp;"#"&amp;T$6,INDIRECT("ИсходныеДанные!$J$2:$J$50000")),0)</f>
        <v>0</v>
      </c>
      <c r="U3697" s="3">
        <f ca="1">IF($B3697&lt;&gt;"",SUMIF(INDIRECT("ИсходныеДанные!$"&amp;$K$4&amp;"$2:$"&amp;$K$4&amp;"$50000"),$B3697&amp;"#"&amp;U$6,INDIRECT("ИсходныеДанные!$J$2:$J$50000")),0)</f>
        <v>0</v>
      </c>
      <c r="V3697" s="3">
        <f ca="1">IF($B3697&lt;&gt;"",SUMIF(INDIRECT("ИсходныеДанные!$"&amp;$K$4&amp;"$2:$"&amp;$K$4&amp;"$50000"),$B3697&amp;"#"&amp;V$6,INDIRECT("ИсходныеДанные!$J$2:$J$50000")),0)</f>
        <v>0</v>
      </c>
      <c r="W3697" s="16" t="e">
        <f ca="1">SUM(K3697:V3697)/Пофамильно!$R$1</f>
        <v>#DIV/0!</v>
      </c>
    </row>
    <row r="3698" spans="1:23" x14ac:dyDescent="0.25">
      <c r="A3698" s="10" t="str">
        <f t="shared" ca="1" si="59"/>
        <v>delete</v>
      </c>
      <c r="B3698" s="16" cm="1">
        <f t="array" aca="1" ref="B3698" ca="1">INDIRECT("УникальныеСписки!D"&amp;ROW()-$L$4)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14"/>
      <c r="G3698" s="81" t="str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84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84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84" t="str" cm="1">
        <f t="array" aca="1" ref="J3698" ca="1">_xlfn.XLOOKUP($B3698,INDIRECT(SUBSTITUTE("ИсходныеДанные!$где$2:$где$50000","где",$B$4)),INDIRECT(SUBSTITUTE("ИсходныеДанные!$что$2:$что$50000","что",J$4)),"",0,1)</f>
        <v/>
      </c>
      <c r="K3698" s="3">
        <f ca="1">IF($B3698&lt;&gt;"",SUMIF(INDIRECT("ИсходныеДанные!$"&amp;$K$4&amp;"$2:$"&amp;$K$4&amp;"$50000"),$B3698&amp;"#"&amp;K$6,INDIRECT("ИсходныеДанные!$J$2:$J$50000")),0)</f>
        <v>0</v>
      </c>
      <c r="L3698" s="3">
        <f ca="1">IF($B3698&lt;&gt;"",SUMIF(INDIRECT("ИсходныеДанные!$"&amp;$K$4&amp;"$2:$"&amp;$K$4&amp;"$50000"),$B3698&amp;"#"&amp;L$6,INDIRECT("ИсходныеДанные!$J$2:$J$50000")),0)</f>
        <v>0</v>
      </c>
      <c r="M3698" s="3">
        <f ca="1">IF($B3698&lt;&gt;"",SUMIF(INDIRECT("ИсходныеДанные!$"&amp;$K$4&amp;"$2:$"&amp;$K$4&amp;"$50000"),$B3698&amp;"#"&amp;M$6,INDIRECT("ИсходныеДанные!$J$2:$J$50000")),0)</f>
        <v>0</v>
      </c>
      <c r="N3698" s="3">
        <f ca="1">IF($B3698&lt;&gt;"",SUMIF(INDIRECT("ИсходныеДанные!$"&amp;$K$4&amp;"$2:$"&amp;$K$4&amp;"$50000"),$B3698&amp;"#"&amp;N$6,INDIRECT("ИсходныеДанные!$J$2:$J$50000")),0)</f>
        <v>0</v>
      </c>
      <c r="O3698" s="3">
        <f ca="1">IF($B3698&lt;&gt;"",SUMIF(INDIRECT("ИсходныеДанные!$"&amp;$K$4&amp;"$2:$"&amp;$K$4&amp;"$50000"),$B3698&amp;"#"&amp;O$6,INDIRECT("ИсходныеДанные!$J$2:$J$50000")),0)</f>
        <v>0</v>
      </c>
      <c r="P3698" s="3">
        <f ca="1">IF($B3698&lt;&gt;"",SUMIF(INDIRECT("ИсходныеДанные!$"&amp;$K$4&amp;"$2:$"&amp;$K$4&amp;"$50000"),$B3698&amp;"#"&amp;P$6,INDIRECT("ИсходныеДанные!$J$2:$J$50000")),0)</f>
        <v>0</v>
      </c>
      <c r="Q3698" s="3">
        <f ca="1">IF($B3698&lt;&gt;"",SUMIF(INDIRECT("ИсходныеДанные!$"&amp;$K$4&amp;"$2:$"&amp;$K$4&amp;"$50000"),$B3698&amp;"#"&amp;Q$6,INDIRECT("ИсходныеДанные!$J$2:$J$50000")),0)</f>
        <v>0</v>
      </c>
      <c r="R3698" s="3">
        <f ca="1">IF($B3698&lt;&gt;"",SUMIF(INDIRECT("ИсходныеДанные!$"&amp;$K$4&amp;"$2:$"&amp;$K$4&amp;"$50000"),$B3698&amp;"#"&amp;R$6,INDIRECT("ИсходныеДанные!$J$2:$J$50000")),0)</f>
        <v>0</v>
      </c>
      <c r="S3698" s="3">
        <f ca="1">IF($B3698&lt;&gt;"",SUMIF(INDIRECT("ИсходныеДанные!$"&amp;$K$4&amp;"$2:$"&amp;$K$4&amp;"$50000"),$B3698&amp;"#"&amp;S$6,INDIRECT("ИсходныеДанные!$J$2:$J$50000")),0)</f>
        <v>0</v>
      </c>
      <c r="T3698" s="3">
        <f ca="1">IF($B3698&lt;&gt;"",SUMIF(INDIRECT("ИсходныеДанные!$"&amp;$K$4&amp;"$2:$"&amp;$K$4&amp;"$50000"),$B3698&amp;"#"&amp;T$6,INDIRECT("ИсходныеДанные!$J$2:$J$50000")),0)</f>
        <v>0</v>
      </c>
      <c r="U3698" s="3">
        <f ca="1">IF($B3698&lt;&gt;"",SUMIF(INDIRECT("ИсходныеДанные!$"&amp;$K$4&amp;"$2:$"&amp;$K$4&amp;"$50000"),$B3698&amp;"#"&amp;U$6,INDIRECT("ИсходныеДанные!$J$2:$J$50000")),0)</f>
        <v>0</v>
      </c>
      <c r="V3698" s="3">
        <f ca="1">IF($B3698&lt;&gt;"",SUMIF(INDIRECT("ИсходныеДанные!$"&amp;$K$4&amp;"$2:$"&amp;$K$4&amp;"$50000"),$B3698&amp;"#"&amp;V$6,INDIRECT("ИсходныеДанные!$J$2:$J$50000")),0)</f>
        <v>0</v>
      </c>
      <c r="W3698" s="16" t="e">
        <f ca="1">SUM(K3698:V3698)/Пофамильно!$R$1</f>
        <v>#DIV/0!</v>
      </c>
    </row>
    <row r="3699" spans="1:23" x14ac:dyDescent="0.25">
      <c r="A3699" s="10" t="str">
        <f t="shared" ca="1" si="59"/>
        <v>delete</v>
      </c>
      <c r="B3699" s="16" cm="1">
        <f t="array" aca="1" ref="B3699" ca="1">INDIRECT("УникальныеСписки!D"&amp;ROW()-$L$4)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14"/>
      <c r="G3699" s="81" t="str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84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84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84" t="str" cm="1">
        <f t="array" aca="1" ref="J3699" ca="1">_xlfn.XLOOKUP($B3699,INDIRECT(SUBSTITUTE("ИсходныеДанные!$где$2:$где$50000","где",$B$4)),INDIRECT(SUBSTITUTE("ИсходныеДанные!$что$2:$что$50000","что",J$4)),"",0,1)</f>
        <v/>
      </c>
      <c r="K3699" s="3">
        <f ca="1">IF($B3699&lt;&gt;"",SUMIF(INDIRECT("ИсходныеДанные!$"&amp;$K$4&amp;"$2:$"&amp;$K$4&amp;"$50000"),$B3699&amp;"#"&amp;K$6,INDIRECT("ИсходныеДанные!$J$2:$J$50000")),0)</f>
        <v>0</v>
      </c>
      <c r="L3699" s="3">
        <f ca="1">IF($B3699&lt;&gt;"",SUMIF(INDIRECT("ИсходныеДанные!$"&amp;$K$4&amp;"$2:$"&amp;$K$4&amp;"$50000"),$B3699&amp;"#"&amp;L$6,INDIRECT("ИсходныеДанные!$J$2:$J$50000")),0)</f>
        <v>0</v>
      </c>
      <c r="M3699" s="3">
        <f ca="1">IF($B3699&lt;&gt;"",SUMIF(INDIRECT("ИсходныеДанные!$"&amp;$K$4&amp;"$2:$"&amp;$K$4&amp;"$50000"),$B3699&amp;"#"&amp;M$6,INDIRECT("ИсходныеДанные!$J$2:$J$50000")),0)</f>
        <v>0</v>
      </c>
      <c r="N3699" s="3">
        <f ca="1">IF($B3699&lt;&gt;"",SUMIF(INDIRECT("ИсходныеДанные!$"&amp;$K$4&amp;"$2:$"&amp;$K$4&amp;"$50000"),$B3699&amp;"#"&amp;N$6,INDIRECT("ИсходныеДанные!$J$2:$J$50000")),0)</f>
        <v>0</v>
      </c>
      <c r="O3699" s="3">
        <f ca="1">IF($B3699&lt;&gt;"",SUMIF(INDIRECT("ИсходныеДанные!$"&amp;$K$4&amp;"$2:$"&amp;$K$4&amp;"$50000"),$B3699&amp;"#"&amp;O$6,INDIRECT("ИсходныеДанные!$J$2:$J$50000")),0)</f>
        <v>0</v>
      </c>
      <c r="P3699" s="3">
        <f ca="1">IF($B3699&lt;&gt;"",SUMIF(INDIRECT("ИсходныеДанные!$"&amp;$K$4&amp;"$2:$"&amp;$K$4&amp;"$50000"),$B3699&amp;"#"&amp;P$6,INDIRECT("ИсходныеДанные!$J$2:$J$50000")),0)</f>
        <v>0</v>
      </c>
      <c r="Q3699" s="3">
        <f ca="1">IF($B3699&lt;&gt;"",SUMIF(INDIRECT("ИсходныеДанные!$"&amp;$K$4&amp;"$2:$"&amp;$K$4&amp;"$50000"),$B3699&amp;"#"&amp;Q$6,INDIRECT("ИсходныеДанные!$J$2:$J$50000")),0)</f>
        <v>0</v>
      </c>
      <c r="R3699" s="3">
        <f ca="1">IF($B3699&lt;&gt;"",SUMIF(INDIRECT("ИсходныеДанные!$"&amp;$K$4&amp;"$2:$"&amp;$K$4&amp;"$50000"),$B3699&amp;"#"&amp;R$6,INDIRECT("ИсходныеДанные!$J$2:$J$50000")),0)</f>
        <v>0</v>
      </c>
      <c r="S3699" s="3">
        <f ca="1">IF($B3699&lt;&gt;"",SUMIF(INDIRECT("ИсходныеДанные!$"&amp;$K$4&amp;"$2:$"&amp;$K$4&amp;"$50000"),$B3699&amp;"#"&amp;S$6,INDIRECT("ИсходныеДанные!$J$2:$J$50000")),0)</f>
        <v>0</v>
      </c>
      <c r="T3699" s="3">
        <f ca="1">IF($B3699&lt;&gt;"",SUMIF(INDIRECT("ИсходныеДанные!$"&amp;$K$4&amp;"$2:$"&amp;$K$4&amp;"$50000"),$B3699&amp;"#"&amp;T$6,INDIRECT("ИсходныеДанные!$J$2:$J$50000")),0)</f>
        <v>0</v>
      </c>
      <c r="U3699" s="3">
        <f ca="1">IF($B3699&lt;&gt;"",SUMIF(INDIRECT("ИсходныеДанные!$"&amp;$K$4&amp;"$2:$"&amp;$K$4&amp;"$50000"),$B3699&amp;"#"&amp;U$6,INDIRECT("ИсходныеДанные!$J$2:$J$50000")),0)</f>
        <v>0</v>
      </c>
      <c r="V3699" s="3">
        <f ca="1">IF($B3699&lt;&gt;"",SUMIF(INDIRECT("ИсходныеДанные!$"&amp;$K$4&amp;"$2:$"&amp;$K$4&amp;"$50000"),$B3699&amp;"#"&amp;V$6,INDIRECT("ИсходныеДанные!$J$2:$J$50000")),0)</f>
        <v>0</v>
      </c>
      <c r="W3699" s="16" t="e">
        <f ca="1">SUM(K3699:V3699)/Пофамильно!$R$1</f>
        <v>#DIV/0!</v>
      </c>
    </row>
    <row r="3700" spans="1:23" x14ac:dyDescent="0.25">
      <c r="A3700" s="10" t="str">
        <f t="shared" ca="1" si="59"/>
        <v>delete</v>
      </c>
      <c r="B3700" s="16" cm="1">
        <f t="array" aca="1" ref="B3700" ca="1">INDIRECT("УникальныеСписки!D"&amp;ROW()-$L$4)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14"/>
      <c r="G3700" s="81" t="str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84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84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84" t="str" cm="1">
        <f t="array" aca="1" ref="J3700" ca="1">_xlfn.XLOOKUP($B3700,INDIRECT(SUBSTITUTE("ИсходныеДанные!$где$2:$где$50000","где",$B$4)),INDIRECT(SUBSTITUTE("ИсходныеДанные!$что$2:$что$50000","что",J$4)),"",0,1)</f>
        <v/>
      </c>
      <c r="K3700" s="3">
        <f ca="1">IF($B3700&lt;&gt;"",SUMIF(INDIRECT("ИсходныеДанные!$"&amp;$K$4&amp;"$2:$"&amp;$K$4&amp;"$50000"),$B3700&amp;"#"&amp;K$6,INDIRECT("ИсходныеДанные!$J$2:$J$50000")),0)</f>
        <v>0</v>
      </c>
      <c r="L3700" s="3">
        <f ca="1">IF($B3700&lt;&gt;"",SUMIF(INDIRECT("ИсходныеДанные!$"&amp;$K$4&amp;"$2:$"&amp;$K$4&amp;"$50000"),$B3700&amp;"#"&amp;L$6,INDIRECT("ИсходныеДанные!$J$2:$J$50000")),0)</f>
        <v>0</v>
      </c>
      <c r="M3700" s="3">
        <f ca="1">IF($B3700&lt;&gt;"",SUMIF(INDIRECT("ИсходныеДанные!$"&amp;$K$4&amp;"$2:$"&amp;$K$4&amp;"$50000"),$B3700&amp;"#"&amp;M$6,INDIRECT("ИсходныеДанные!$J$2:$J$50000")),0)</f>
        <v>0</v>
      </c>
      <c r="N3700" s="3">
        <f ca="1">IF($B3700&lt;&gt;"",SUMIF(INDIRECT("ИсходныеДанные!$"&amp;$K$4&amp;"$2:$"&amp;$K$4&amp;"$50000"),$B3700&amp;"#"&amp;N$6,INDIRECT("ИсходныеДанные!$J$2:$J$50000")),0)</f>
        <v>0</v>
      </c>
      <c r="O3700" s="3">
        <f ca="1">IF($B3700&lt;&gt;"",SUMIF(INDIRECT("ИсходныеДанные!$"&amp;$K$4&amp;"$2:$"&amp;$K$4&amp;"$50000"),$B3700&amp;"#"&amp;O$6,INDIRECT("ИсходныеДанные!$J$2:$J$50000")),0)</f>
        <v>0</v>
      </c>
      <c r="P3700" s="3">
        <f ca="1">IF($B3700&lt;&gt;"",SUMIF(INDIRECT("ИсходныеДанные!$"&amp;$K$4&amp;"$2:$"&amp;$K$4&amp;"$50000"),$B3700&amp;"#"&amp;P$6,INDIRECT("ИсходныеДанные!$J$2:$J$50000")),0)</f>
        <v>0</v>
      </c>
      <c r="Q3700" s="3">
        <f ca="1">IF($B3700&lt;&gt;"",SUMIF(INDIRECT("ИсходныеДанные!$"&amp;$K$4&amp;"$2:$"&amp;$K$4&amp;"$50000"),$B3700&amp;"#"&amp;Q$6,INDIRECT("ИсходныеДанные!$J$2:$J$50000")),0)</f>
        <v>0</v>
      </c>
      <c r="R3700" s="3">
        <f ca="1">IF($B3700&lt;&gt;"",SUMIF(INDIRECT("ИсходныеДанные!$"&amp;$K$4&amp;"$2:$"&amp;$K$4&amp;"$50000"),$B3700&amp;"#"&amp;R$6,INDIRECT("ИсходныеДанные!$J$2:$J$50000")),0)</f>
        <v>0</v>
      </c>
      <c r="S3700" s="3">
        <f ca="1">IF($B3700&lt;&gt;"",SUMIF(INDIRECT("ИсходныеДанные!$"&amp;$K$4&amp;"$2:$"&amp;$K$4&amp;"$50000"),$B3700&amp;"#"&amp;S$6,INDIRECT("ИсходныеДанные!$J$2:$J$50000")),0)</f>
        <v>0</v>
      </c>
      <c r="T3700" s="3">
        <f ca="1">IF($B3700&lt;&gt;"",SUMIF(INDIRECT("ИсходныеДанные!$"&amp;$K$4&amp;"$2:$"&amp;$K$4&amp;"$50000"),$B3700&amp;"#"&amp;T$6,INDIRECT("ИсходныеДанные!$J$2:$J$50000")),0)</f>
        <v>0</v>
      </c>
      <c r="U3700" s="3">
        <f ca="1">IF($B3700&lt;&gt;"",SUMIF(INDIRECT("ИсходныеДанные!$"&amp;$K$4&amp;"$2:$"&amp;$K$4&amp;"$50000"),$B3700&amp;"#"&amp;U$6,INDIRECT("ИсходныеДанные!$J$2:$J$50000")),0)</f>
        <v>0</v>
      </c>
      <c r="V3700" s="3">
        <f ca="1">IF($B3700&lt;&gt;"",SUMIF(INDIRECT("ИсходныеДанные!$"&amp;$K$4&amp;"$2:$"&amp;$K$4&amp;"$50000"),$B3700&amp;"#"&amp;V$6,INDIRECT("ИсходныеДанные!$J$2:$J$50000")),0)</f>
        <v>0</v>
      </c>
      <c r="W3700" s="16" t="e">
        <f ca="1">SUM(K3700:V3700)/Пофамильно!$R$1</f>
        <v>#DIV/0!</v>
      </c>
    </row>
    <row r="3701" spans="1:23" x14ac:dyDescent="0.25">
      <c r="A3701" s="10" t="str">
        <f t="shared" ca="1" si="59"/>
        <v>delete</v>
      </c>
      <c r="B3701" s="16" cm="1">
        <f t="array" aca="1" ref="B3701" ca="1">INDIRECT("УникальныеСписки!D"&amp;ROW()-$L$4)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14"/>
      <c r="G3701" s="81" t="str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84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84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84" t="str" cm="1">
        <f t="array" aca="1" ref="J3701" ca="1">_xlfn.XLOOKUP($B3701,INDIRECT(SUBSTITUTE("ИсходныеДанные!$где$2:$где$50000","где",$B$4)),INDIRECT(SUBSTITUTE("ИсходныеДанные!$что$2:$что$50000","что",J$4)),"",0,1)</f>
        <v/>
      </c>
      <c r="K3701" s="3">
        <f ca="1">IF($B3701&lt;&gt;"",SUMIF(INDIRECT("ИсходныеДанные!$"&amp;$K$4&amp;"$2:$"&amp;$K$4&amp;"$50000"),$B3701&amp;"#"&amp;K$6,INDIRECT("ИсходныеДанные!$J$2:$J$50000")),0)</f>
        <v>0</v>
      </c>
      <c r="L3701" s="3">
        <f ca="1">IF($B3701&lt;&gt;"",SUMIF(INDIRECT("ИсходныеДанные!$"&amp;$K$4&amp;"$2:$"&amp;$K$4&amp;"$50000"),$B3701&amp;"#"&amp;L$6,INDIRECT("ИсходныеДанные!$J$2:$J$50000")),0)</f>
        <v>0</v>
      </c>
      <c r="M3701" s="3">
        <f ca="1">IF($B3701&lt;&gt;"",SUMIF(INDIRECT("ИсходныеДанные!$"&amp;$K$4&amp;"$2:$"&amp;$K$4&amp;"$50000"),$B3701&amp;"#"&amp;M$6,INDIRECT("ИсходныеДанные!$J$2:$J$50000")),0)</f>
        <v>0</v>
      </c>
      <c r="N3701" s="3">
        <f ca="1">IF($B3701&lt;&gt;"",SUMIF(INDIRECT("ИсходныеДанные!$"&amp;$K$4&amp;"$2:$"&amp;$K$4&amp;"$50000"),$B3701&amp;"#"&amp;N$6,INDIRECT("ИсходныеДанные!$J$2:$J$50000")),0)</f>
        <v>0</v>
      </c>
      <c r="O3701" s="3">
        <f ca="1">IF($B3701&lt;&gt;"",SUMIF(INDIRECT("ИсходныеДанные!$"&amp;$K$4&amp;"$2:$"&amp;$K$4&amp;"$50000"),$B3701&amp;"#"&amp;O$6,INDIRECT("ИсходныеДанные!$J$2:$J$50000")),0)</f>
        <v>0</v>
      </c>
      <c r="P3701" s="3">
        <f ca="1">IF($B3701&lt;&gt;"",SUMIF(INDIRECT("ИсходныеДанные!$"&amp;$K$4&amp;"$2:$"&amp;$K$4&amp;"$50000"),$B3701&amp;"#"&amp;P$6,INDIRECT("ИсходныеДанные!$J$2:$J$50000")),0)</f>
        <v>0</v>
      </c>
      <c r="Q3701" s="3">
        <f ca="1">IF($B3701&lt;&gt;"",SUMIF(INDIRECT("ИсходныеДанные!$"&amp;$K$4&amp;"$2:$"&amp;$K$4&amp;"$50000"),$B3701&amp;"#"&amp;Q$6,INDIRECT("ИсходныеДанные!$J$2:$J$50000")),0)</f>
        <v>0</v>
      </c>
      <c r="R3701" s="3">
        <f ca="1">IF($B3701&lt;&gt;"",SUMIF(INDIRECT("ИсходныеДанные!$"&amp;$K$4&amp;"$2:$"&amp;$K$4&amp;"$50000"),$B3701&amp;"#"&amp;R$6,INDIRECT("ИсходныеДанные!$J$2:$J$50000")),0)</f>
        <v>0</v>
      </c>
      <c r="S3701" s="3">
        <f ca="1">IF($B3701&lt;&gt;"",SUMIF(INDIRECT("ИсходныеДанные!$"&amp;$K$4&amp;"$2:$"&amp;$K$4&amp;"$50000"),$B3701&amp;"#"&amp;S$6,INDIRECT("ИсходныеДанные!$J$2:$J$50000")),0)</f>
        <v>0</v>
      </c>
      <c r="T3701" s="3">
        <f ca="1">IF($B3701&lt;&gt;"",SUMIF(INDIRECT("ИсходныеДанные!$"&amp;$K$4&amp;"$2:$"&amp;$K$4&amp;"$50000"),$B3701&amp;"#"&amp;T$6,INDIRECT("ИсходныеДанные!$J$2:$J$50000")),0)</f>
        <v>0</v>
      </c>
      <c r="U3701" s="3">
        <f ca="1">IF($B3701&lt;&gt;"",SUMIF(INDIRECT("ИсходныеДанные!$"&amp;$K$4&amp;"$2:$"&amp;$K$4&amp;"$50000"),$B3701&amp;"#"&amp;U$6,INDIRECT("ИсходныеДанные!$J$2:$J$50000")),0)</f>
        <v>0</v>
      </c>
      <c r="V3701" s="3">
        <f ca="1">IF($B3701&lt;&gt;"",SUMIF(INDIRECT("ИсходныеДанные!$"&amp;$K$4&amp;"$2:$"&amp;$K$4&amp;"$50000"),$B3701&amp;"#"&amp;V$6,INDIRECT("ИсходныеДанные!$J$2:$J$50000")),0)</f>
        <v>0</v>
      </c>
      <c r="W3701" s="16" t="e">
        <f ca="1">SUM(K3701:V3701)/Пофамильно!$R$1</f>
        <v>#DIV/0!</v>
      </c>
    </row>
    <row r="3702" spans="1:23" x14ac:dyDescent="0.25">
      <c r="A3702" s="10" t="str">
        <f t="shared" ca="1" si="59"/>
        <v>delete</v>
      </c>
      <c r="B3702" s="16" cm="1">
        <f t="array" aca="1" ref="B3702" ca="1">INDIRECT("УникальныеСписки!D"&amp;ROW()-$L$4)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14"/>
      <c r="G3702" s="81" t="str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84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84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84" t="str" cm="1">
        <f t="array" aca="1" ref="J3702" ca="1">_xlfn.XLOOKUP($B3702,INDIRECT(SUBSTITUTE("ИсходныеДанные!$где$2:$где$50000","где",$B$4)),INDIRECT(SUBSTITUTE("ИсходныеДанные!$что$2:$что$50000","что",J$4)),"",0,1)</f>
        <v/>
      </c>
      <c r="K3702" s="3">
        <f ca="1">IF($B3702&lt;&gt;"",SUMIF(INDIRECT("ИсходныеДанные!$"&amp;$K$4&amp;"$2:$"&amp;$K$4&amp;"$50000"),$B3702&amp;"#"&amp;K$6,INDIRECT("ИсходныеДанные!$J$2:$J$50000")),0)</f>
        <v>0</v>
      </c>
      <c r="L3702" s="3">
        <f ca="1">IF($B3702&lt;&gt;"",SUMIF(INDIRECT("ИсходныеДанные!$"&amp;$K$4&amp;"$2:$"&amp;$K$4&amp;"$50000"),$B3702&amp;"#"&amp;L$6,INDIRECT("ИсходныеДанные!$J$2:$J$50000")),0)</f>
        <v>0</v>
      </c>
      <c r="M3702" s="3">
        <f ca="1">IF($B3702&lt;&gt;"",SUMIF(INDIRECT("ИсходныеДанные!$"&amp;$K$4&amp;"$2:$"&amp;$K$4&amp;"$50000"),$B3702&amp;"#"&amp;M$6,INDIRECT("ИсходныеДанные!$J$2:$J$50000")),0)</f>
        <v>0</v>
      </c>
      <c r="N3702" s="3">
        <f ca="1">IF($B3702&lt;&gt;"",SUMIF(INDIRECT("ИсходныеДанные!$"&amp;$K$4&amp;"$2:$"&amp;$K$4&amp;"$50000"),$B3702&amp;"#"&amp;N$6,INDIRECT("ИсходныеДанные!$J$2:$J$50000")),0)</f>
        <v>0</v>
      </c>
      <c r="O3702" s="3">
        <f ca="1">IF($B3702&lt;&gt;"",SUMIF(INDIRECT("ИсходныеДанные!$"&amp;$K$4&amp;"$2:$"&amp;$K$4&amp;"$50000"),$B3702&amp;"#"&amp;O$6,INDIRECT("ИсходныеДанные!$J$2:$J$50000")),0)</f>
        <v>0</v>
      </c>
      <c r="P3702" s="3">
        <f ca="1">IF($B3702&lt;&gt;"",SUMIF(INDIRECT("ИсходныеДанные!$"&amp;$K$4&amp;"$2:$"&amp;$K$4&amp;"$50000"),$B3702&amp;"#"&amp;P$6,INDIRECT("ИсходныеДанные!$J$2:$J$50000")),0)</f>
        <v>0</v>
      </c>
      <c r="Q3702" s="3">
        <f ca="1">IF($B3702&lt;&gt;"",SUMIF(INDIRECT("ИсходныеДанные!$"&amp;$K$4&amp;"$2:$"&amp;$K$4&amp;"$50000"),$B3702&amp;"#"&amp;Q$6,INDIRECT("ИсходныеДанные!$J$2:$J$50000")),0)</f>
        <v>0</v>
      </c>
      <c r="R3702" s="3">
        <f ca="1">IF($B3702&lt;&gt;"",SUMIF(INDIRECT("ИсходныеДанные!$"&amp;$K$4&amp;"$2:$"&amp;$K$4&amp;"$50000"),$B3702&amp;"#"&amp;R$6,INDIRECT("ИсходныеДанные!$J$2:$J$50000")),0)</f>
        <v>0</v>
      </c>
      <c r="S3702" s="3">
        <f ca="1">IF($B3702&lt;&gt;"",SUMIF(INDIRECT("ИсходныеДанные!$"&amp;$K$4&amp;"$2:$"&amp;$K$4&amp;"$50000"),$B3702&amp;"#"&amp;S$6,INDIRECT("ИсходныеДанные!$J$2:$J$50000")),0)</f>
        <v>0</v>
      </c>
      <c r="T3702" s="3">
        <f ca="1">IF($B3702&lt;&gt;"",SUMIF(INDIRECT("ИсходныеДанные!$"&amp;$K$4&amp;"$2:$"&amp;$K$4&amp;"$50000"),$B3702&amp;"#"&amp;T$6,INDIRECT("ИсходныеДанные!$J$2:$J$50000")),0)</f>
        <v>0</v>
      </c>
      <c r="U3702" s="3">
        <f ca="1">IF($B3702&lt;&gt;"",SUMIF(INDIRECT("ИсходныеДанные!$"&amp;$K$4&amp;"$2:$"&amp;$K$4&amp;"$50000"),$B3702&amp;"#"&amp;U$6,INDIRECT("ИсходныеДанные!$J$2:$J$50000")),0)</f>
        <v>0</v>
      </c>
      <c r="V3702" s="3">
        <f ca="1">IF($B3702&lt;&gt;"",SUMIF(INDIRECT("ИсходныеДанные!$"&amp;$K$4&amp;"$2:$"&amp;$K$4&amp;"$50000"),$B3702&amp;"#"&amp;V$6,INDIRECT("ИсходныеДанные!$J$2:$J$50000")),0)</f>
        <v>0</v>
      </c>
      <c r="W3702" s="16" t="e">
        <f ca="1">SUM(K3702:V3702)/Пофамильно!$R$1</f>
        <v>#DIV/0!</v>
      </c>
    </row>
    <row r="3703" spans="1:23" x14ac:dyDescent="0.25">
      <c r="A3703" s="10" t="str">
        <f t="shared" ca="1" si="59"/>
        <v>delete</v>
      </c>
      <c r="B3703" s="16" cm="1">
        <f t="array" aca="1" ref="B3703" ca="1">INDIRECT("УникальныеСписки!D"&amp;ROW()-$L$4)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14"/>
      <c r="G3703" s="81" t="str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84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84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84" t="str" cm="1">
        <f t="array" aca="1" ref="J3703" ca="1">_xlfn.XLOOKUP($B3703,INDIRECT(SUBSTITUTE("ИсходныеДанные!$где$2:$где$50000","где",$B$4)),INDIRECT(SUBSTITUTE("ИсходныеДанные!$что$2:$что$50000","что",J$4)),"",0,1)</f>
        <v/>
      </c>
      <c r="K3703" s="3">
        <f ca="1">IF($B3703&lt;&gt;"",SUMIF(INDIRECT("ИсходныеДанные!$"&amp;$K$4&amp;"$2:$"&amp;$K$4&amp;"$50000"),$B3703&amp;"#"&amp;K$6,INDIRECT("ИсходныеДанные!$J$2:$J$50000")),0)</f>
        <v>0</v>
      </c>
      <c r="L3703" s="3">
        <f ca="1">IF($B3703&lt;&gt;"",SUMIF(INDIRECT("ИсходныеДанные!$"&amp;$K$4&amp;"$2:$"&amp;$K$4&amp;"$50000"),$B3703&amp;"#"&amp;L$6,INDIRECT("ИсходныеДанные!$J$2:$J$50000")),0)</f>
        <v>0</v>
      </c>
      <c r="M3703" s="3">
        <f ca="1">IF($B3703&lt;&gt;"",SUMIF(INDIRECT("ИсходныеДанные!$"&amp;$K$4&amp;"$2:$"&amp;$K$4&amp;"$50000"),$B3703&amp;"#"&amp;M$6,INDIRECT("ИсходныеДанные!$J$2:$J$50000")),0)</f>
        <v>0</v>
      </c>
      <c r="N3703" s="3">
        <f ca="1">IF($B3703&lt;&gt;"",SUMIF(INDIRECT("ИсходныеДанные!$"&amp;$K$4&amp;"$2:$"&amp;$K$4&amp;"$50000"),$B3703&amp;"#"&amp;N$6,INDIRECT("ИсходныеДанные!$J$2:$J$50000")),0)</f>
        <v>0</v>
      </c>
      <c r="O3703" s="3">
        <f ca="1">IF($B3703&lt;&gt;"",SUMIF(INDIRECT("ИсходныеДанные!$"&amp;$K$4&amp;"$2:$"&amp;$K$4&amp;"$50000"),$B3703&amp;"#"&amp;O$6,INDIRECT("ИсходныеДанные!$J$2:$J$50000")),0)</f>
        <v>0</v>
      </c>
      <c r="P3703" s="3">
        <f ca="1">IF($B3703&lt;&gt;"",SUMIF(INDIRECT("ИсходныеДанные!$"&amp;$K$4&amp;"$2:$"&amp;$K$4&amp;"$50000"),$B3703&amp;"#"&amp;P$6,INDIRECT("ИсходныеДанные!$J$2:$J$50000")),0)</f>
        <v>0</v>
      </c>
      <c r="Q3703" s="3">
        <f ca="1">IF($B3703&lt;&gt;"",SUMIF(INDIRECT("ИсходныеДанные!$"&amp;$K$4&amp;"$2:$"&amp;$K$4&amp;"$50000"),$B3703&amp;"#"&amp;Q$6,INDIRECT("ИсходныеДанные!$J$2:$J$50000")),0)</f>
        <v>0</v>
      </c>
      <c r="R3703" s="3">
        <f ca="1">IF($B3703&lt;&gt;"",SUMIF(INDIRECT("ИсходныеДанные!$"&amp;$K$4&amp;"$2:$"&amp;$K$4&amp;"$50000"),$B3703&amp;"#"&amp;R$6,INDIRECT("ИсходныеДанные!$J$2:$J$50000")),0)</f>
        <v>0</v>
      </c>
      <c r="S3703" s="3">
        <f ca="1">IF($B3703&lt;&gt;"",SUMIF(INDIRECT("ИсходныеДанные!$"&amp;$K$4&amp;"$2:$"&amp;$K$4&amp;"$50000"),$B3703&amp;"#"&amp;S$6,INDIRECT("ИсходныеДанные!$J$2:$J$50000")),0)</f>
        <v>0</v>
      </c>
      <c r="T3703" s="3">
        <f ca="1">IF($B3703&lt;&gt;"",SUMIF(INDIRECT("ИсходныеДанные!$"&amp;$K$4&amp;"$2:$"&amp;$K$4&amp;"$50000"),$B3703&amp;"#"&amp;T$6,INDIRECT("ИсходныеДанные!$J$2:$J$50000")),0)</f>
        <v>0</v>
      </c>
      <c r="U3703" s="3">
        <f ca="1">IF($B3703&lt;&gt;"",SUMIF(INDIRECT("ИсходныеДанные!$"&amp;$K$4&amp;"$2:$"&amp;$K$4&amp;"$50000"),$B3703&amp;"#"&amp;U$6,INDIRECT("ИсходныеДанные!$J$2:$J$50000")),0)</f>
        <v>0</v>
      </c>
      <c r="V3703" s="3">
        <f ca="1">IF($B3703&lt;&gt;"",SUMIF(INDIRECT("ИсходныеДанные!$"&amp;$K$4&amp;"$2:$"&amp;$K$4&amp;"$50000"),$B3703&amp;"#"&amp;V$6,INDIRECT("ИсходныеДанные!$J$2:$J$50000")),0)</f>
        <v>0</v>
      </c>
      <c r="W3703" s="16" t="e">
        <f ca="1">SUM(K3703:V3703)/Пофамильно!$R$1</f>
        <v>#DIV/0!</v>
      </c>
    </row>
    <row r="3704" spans="1:23" x14ac:dyDescent="0.25">
      <c r="A3704" s="10" t="str">
        <f t="shared" ca="1" si="59"/>
        <v>delete</v>
      </c>
      <c r="B3704" s="16" cm="1">
        <f t="array" aca="1" ref="B3704" ca="1">INDIRECT("УникальныеСписки!D"&amp;ROW()-$L$4)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14"/>
      <c r="G3704" s="81" t="str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84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84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84" t="str" cm="1">
        <f t="array" aca="1" ref="J3704" ca="1">_xlfn.XLOOKUP($B3704,INDIRECT(SUBSTITUTE("ИсходныеДанные!$где$2:$где$50000","где",$B$4)),INDIRECT(SUBSTITUTE("ИсходныеДанные!$что$2:$что$50000","что",J$4)),"",0,1)</f>
        <v/>
      </c>
      <c r="K3704" s="3">
        <f ca="1">IF($B3704&lt;&gt;"",SUMIF(INDIRECT("ИсходныеДанные!$"&amp;$K$4&amp;"$2:$"&amp;$K$4&amp;"$50000"),$B3704&amp;"#"&amp;K$6,INDIRECT("ИсходныеДанные!$J$2:$J$50000")),0)</f>
        <v>0</v>
      </c>
      <c r="L3704" s="3">
        <f ca="1">IF($B3704&lt;&gt;"",SUMIF(INDIRECT("ИсходныеДанные!$"&amp;$K$4&amp;"$2:$"&amp;$K$4&amp;"$50000"),$B3704&amp;"#"&amp;L$6,INDIRECT("ИсходныеДанные!$J$2:$J$50000")),0)</f>
        <v>0</v>
      </c>
      <c r="M3704" s="3">
        <f ca="1">IF($B3704&lt;&gt;"",SUMIF(INDIRECT("ИсходныеДанные!$"&amp;$K$4&amp;"$2:$"&amp;$K$4&amp;"$50000"),$B3704&amp;"#"&amp;M$6,INDIRECT("ИсходныеДанные!$J$2:$J$50000")),0)</f>
        <v>0</v>
      </c>
      <c r="N3704" s="3">
        <f ca="1">IF($B3704&lt;&gt;"",SUMIF(INDIRECT("ИсходныеДанные!$"&amp;$K$4&amp;"$2:$"&amp;$K$4&amp;"$50000"),$B3704&amp;"#"&amp;N$6,INDIRECT("ИсходныеДанные!$J$2:$J$50000")),0)</f>
        <v>0</v>
      </c>
      <c r="O3704" s="3">
        <f ca="1">IF($B3704&lt;&gt;"",SUMIF(INDIRECT("ИсходныеДанные!$"&amp;$K$4&amp;"$2:$"&amp;$K$4&amp;"$50000"),$B3704&amp;"#"&amp;O$6,INDIRECT("ИсходныеДанные!$J$2:$J$50000")),0)</f>
        <v>0</v>
      </c>
      <c r="P3704" s="3">
        <f ca="1">IF($B3704&lt;&gt;"",SUMIF(INDIRECT("ИсходныеДанные!$"&amp;$K$4&amp;"$2:$"&amp;$K$4&amp;"$50000"),$B3704&amp;"#"&amp;P$6,INDIRECT("ИсходныеДанные!$J$2:$J$50000")),0)</f>
        <v>0</v>
      </c>
      <c r="Q3704" s="3">
        <f ca="1">IF($B3704&lt;&gt;"",SUMIF(INDIRECT("ИсходныеДанные!$"&amp;$K$4&amp;"$2:$"&amp;$K$4&amp;"$50000"),$B3704&amp;"#"&amp;Q$6,INDIRECT("ИсходныеДанные!$J$2:$J$50000")),0)</f>
        <v>0</v>
      </c>
      <c r="R3704" s="3">
        <f ca="1">IF($B3704&lt;&gt;"",SUMIF(INDIRECT("ИсходныеДанные!$"&amp;$K$4&amp;"$2:$"&amp;$K$4&amp;"$50000"),$B3704&amp;"#"&amp;R$6,INDIRECT("ИсходныеДанные!$J$2:$J$50000")),0)</f>
        <v>0</v>
      </c>
      <c r="S3704" s="3">
        <f ca="1">IF($B3704&lt;&gt;"",SUMIF(INDIRECT("ИсходныеДанные!$"&amp;$K$4&amp;"$2:$"&amp;$K$4&amp;"$50000"),$B3704&amp;"#"&amp;S$6,INDIRECT("ИсходныеДанные!$J$2:$J$50000")),0)</f>
        <v>0</v>
      </c>
      <c r="T3704" s="3">
        <f ca="1">IF($B3704&lt;&gt;"",SUMIF(INDIRECT("ИсходныеДанные!$"&amp;$K$4&amp;"$2:$"&amp;$K$4&amp;"$50000"),$B3704&amp;"#"&amp;T$6,INDIRECT("ИсходныеДанные!$J$2:$J$50000")),0)</f>
        <v>0</v>
      </c>
      <c r="U3704" s="3">
        <f ca="1">IF($B3704&lt;&gt;"",SUMIF(INDIRECT("ИсходныеДанные!$"&amp;$K$4&amp;"$2:$"&amp;$K$4&amp;"$50000"),$B3704&amp;"#"&amp;U$6,INDIRECT("ИсходныеДанные!$J$2:$J$50000")),0)</f>
        <v>0</v>
      </c>
      <c r="V3704" s="3">
        <f ca="1">IF($B3704&lt;&gt;"",SUMIF(INDIRECT("ИсходныеДанные!$"&amp;$K$4&amp;"$2:$"&amp;$K$4&amp;"$50000"),$B3704&amp;"#"&amp;V$6,INDIRECT("ИсходныеДанные!$J$2:$J$50000")),0)</f>
        <v>0</v>
      </c>
      <c r="W3704" s="16" t="e">
        <f ca="1">SUM(K3704:V3704)/Пофамильно!$R$1</f>
        <v>#DIV/0!</v>
      </c>
    </row>
    <row r="3705" spans="1:23" x14ac:dyDescent="0.25">
      <c r="A3705" s="10" t="str">
        <f t="shared" ca="1" si="59"/>
        <v>delete</v>
      </c>
      <c r="B3705" s="16" cm="1">
        <f t="array" aca="1" ref="B3705" ca="1">INDIRECT("УникальныеСписки!D"&amp;ROW()-$L$4)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14"/>
      <c r="G3705" s="81" t="str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84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84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84" t="str" cm="1">
        <f t="array" aca="1" ref="J3705" ca="1">_xlfn.XLOOKUP($B3705,INDIRECT(SUBSTITUTE("ИсходныеДанные!$где$2:$где$50000","где",$B$4)),INDIRECT(SUBSTITUTE("ИсходныеДанные!$что$2:$что$50000","что",J$4)),"",0,1)</f>
        <v/>
      </c>
      <c r="K3705" s="3">
        <f ca="1">IF($B3705&lt;&gt;"",SUMIF(INDIRECT("ИсходныеДанные!$"&amp;$K$4&amp;"$2:$"&amp;$K$4&amp;"$50000"),$B3705&amp;"#"&amp;K$6,INDIRECT("ИсходныеДанные!$J$2:$J$50000")),0)</f>
        <v>0</v>
      </c>
      <c r="L3705" s="3">
        <f ca="1">IF($B3705&lt;&gt;"",SUMIF(INDIRECT("ИсходныеДанные!$"&amp;$K$4&amp;"$2:$"&amp;$K$4&amp;"$50000"),$B3705&amp;"#"&amp;L$6,INDIRECT("ИсходныеДанные!$J$2:$J$50000")),0)</f>
        <v>0</v>
      </c>
      <c r="M3705" s="3">
        <f ca="1">IF($B3705&lt;&gt;"",SUMIF(INDIRECT("ИсходныеДанные!$"&amp;$K$4&amp;"$2:$"&amp;$K$4&amp;"$50000"),$B3705&amp;"#"&amp;M$6,INDIRECT("ИсходныеДанные!$J$2:$J$50000")),0)</f>
        <v>0</v>
      </c>
      <c r="N3705" s="3">
        <f ca="1">IF($B3705&lt;&gt;"",SUMIF(INDIRECT("ИсходныеДанные!$"&amp;$K$4&amp;"$2:$"&amp;$K$4&amp;"$50000"),$B3705&amp;"#"&amp;N$6,INDIRECT("ИсходныеДанные!$J$2:$J$50000")),0)</f>
        <v>0</v>
      </c>
      <c r="O3705" s="3">
        <f ca="1">IF($B3705&lt;&gt;"",SUMIF(INDIRECT("ИсходныеДанные!$"&amp;$K$4&amp;"$2:$"&amp;$K$4&amp;"$50000"),$B3705&amp;"#"&amp;O$6,INDIRECT("ИсходныеДанные!$J$2:$J$50000")),0)</f>
        <v>0</v>
      </c>
      <c r="P3705" s="3">
        <f ca="1">IF($B3705&lt;&gt;"",SUMIF(INDIRECT("ИсходныеДанные!$"&amp;$K$4&amp;"$2:$"&amp;$K$4&amp;"$50000"),$B3705&amp;"#"&amp;P$6,INDIRECT("ИсходныеДанные!$J$2:$J$50000")),0)</f>
        <v>0</v>
      </c>
      <c r="Q3705" s="3">
        <f ca="1">IF($B3705&lt;&gt;"",SUMIF(INDIRECT("ИсходныеДанные!$"&amp;$K$4&amp;"$2:$"&amp;$K$4&amp;"$50000"),$B3705&amp;"#"&amp;Q$6,INDIRECT("ИсходныеДанные!$J$2:$J$50000")),0)</f>
        <v>0</v>
      </c>
      <c r="R3705" s="3">
        <f ca="1">IF($B3705&lt;&gt;"",SUMIF(INDIRECT("ИсходныеДанные!$"&amp;$K$4&amp;"$2:$"&amp;$K$4&amp;"$50000"),$B3705&amp;"#"&amp;R$6,INDIRECT("ИсходныеДанные!$J$2:$J$50000")),0)</f>
        <v>0</v>
      </c>
      <c r="S3705" s="3">
        <f ca="1">IF($B3705&lt;&gt;"",SUMIF(INDIRECT("ИсходныеДанные!$"&amp;$K$4&amp;"$2:$"&amp;$K$4&amp;"$50000"),$B3705&amp;"#"&amp;S$6,INDIRECT("ИсходныеДанные!$J$2:$J$50000")),0)</f>
        <v>0</v>
      </c>
      <c r="T3705" s="3">
        <f ca="1">IF($B3705&lt;&gt;"",SUMIF(INDIRECT("ИсходныеДанные!$"&amp;$K$4&amp;"$2:$"&amp;$K$4&amp;"$50000"),$B3705&amp;"#"&amp;T$6,INDIRECT("ИсходныеДанные!$J$2:$J$50000")),0)</f>
        <v>0</v>
      </c>
      <c r="U3705" s="3">
        <f ca="1">IF($B3705&lt;&gt;"",SUMIF(INDIRECT("ИсходныеДанные!$"&amp;$K$4&amp;"$2:$"&amp;$K$4&amp;"$50000"),$B3705&amp;"#"&amp;U$6,INDIRECT("ИсходныеДанные!$J$2:$J$50000")),0)</f>
        <v>0</v>
      </c>
      <c r="V3705" s="3">
        <f ca="1">IF($B3705&lt;&gt;"",SUMIF(INDIRECT("ИсходныеДанные!$"&amp;$K$4&amp;"$2:$"&amp;$K$4&amp;"$50000"),$B3705&amp;"#"&amp;V$6,INDIRECT("ИсходныеДанные!$J$2:$J$50000")),0)</f>
        <v>0</v>
      </c>
      <c r="W3705" s="16" t="e">
        <f ca="1">SUM(K3705:V3705)/Пофамильно!$R$1</f>
        <v>#DIV/0!</v>
      </c>
    </row>
    <row r="3706" spans="1:23" x14ac:dyDescent="0.25">
      <c r="A3706" s="10" t="str">
        <f t="shared" ca="1" si="59"/>
        <v>delete</v>
      </c>
      <c r="B3706" s="16" cm="1">
        <f t="array" aca="1" ref="B3706" ca="1">INDIRECT("УникальныеСписки!D"&amp;ROW()-$L$4)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14"/>
      <c r="G3706" s="81" t="str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84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84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84" t="str" cm="1">
        <f t="array" aca="1" ref="J3706" ca="1">_xlfn.XLOOKUP($B3706,INDIRECT(SUBSTITUTE("ИсходныеДанные!$где$2:$где$50000","где",$B$4)),INDIRECT(SUBSTITUTE("ИсходныеДанные!$что$2:$что$50000","что",J$4)),"",0,1)</f>
        <v/>
      </c>
      <c r="K3706" s="3">
        <f ca="1">IF($B3706&lt;&gt;"",SUMIF(INDIRECT("ИсходныеДанные!$"&amp;$K$4&amp;"$2:$"&amp;$K$4&amp;"$50000"),$B3706&amp;"#"&amp;K$6,INDIRECT("ИсходныеДанные!$J$2:$J$50000")),0)</f>
        <v>0</v>
      </c>
      <c r="L3706" s="3">
        <f ca="1">IF($B3706&lt;&gt;"",SUMIF(INDIRECT("ИсходныеДанные!$"&amp;$K$4&amp;"$2:$"&amp;$K$4&amp;"$50000"),$B3706&amp;"#"&amp;L$6,INDIRECT("ИсходныеДанные!$J$2:$J$50000")),0)</f>
        <v>0</v>
      </c>
      <c r="M3706" s="3">
        <f ca="1">IF($B3706&lt;&gt;"",SUMIF(INDIRECT("ИсходныеДанные!$"&amp;$K$4&amp;"$2:$"&amp;$K$4&amp;"$50000"),$B3706&amp;"#"&amp;M$6,INDIRECT("ИсходныеДанные!$J$2:$J$50000")),0)</f>
        <v>0</v>
      </c>
      <c r="N3706" s="3">
        <f ca="1">IF($B3706&lt;&gt;"",SUMIF(INDIRECT("ИсходныеДанные!$"&amp;$K$4&amp;"$2:$"&amp;$K$4&amp;"$50000"),$B3706&amp;"#"&amp;N$6,INDIRECT("ИсходныеДанные!$J$2:$J$50000")),0)</f>
        <v>0</v>
      </c>
      <c r="O3706" s="3">
        <f ca="1">IF($B3706&lt;&gt;"",SUMIF(INDIRECT("ИсходныеДанные!$"&amp;$K$4&amp;"$2:$"&amp;$K$4&amp;"$50000"),$B3706&amp;"#"&amp;O$6,INDIRECT("ИсходныеДанные!$J$2:$J$50000")),0)</f>
        <v>0</v>
      </c>
      <c r="P3706" s="3">
        <f ca="1">IF($B3706&lt;&gt;"",SUMIF(INDIRECT("ИсходныеДанные!$"&amp;$K$4&amp;"$2:$"&amp;$K$4&amp;"$50000"),$B3706&amp;"#"&amp;P$6,INDIRECT("ИсходныеДанные!$J$2:$J$50000")),0)</f>
        <v>0</v>
      </c>
      <c r="Q3706" s="3">
        <f ca="1">IF($B3706&lt;&gt;"",SUMIF(INDIRECT("ИсходныеДанные!$"&amp;$K$4&amp;"$2:$"&amp;$K$4&amp;"$50000"),$B3706&amp;"#"&amp;Q$6,INDIRECT("ИсходныеДанные!$J$2:$J$50000")),0)</f>
        <v>0</v>
      </c>
      <c r="R3706" s="3">
        <f ca="1">IF($B3706&lt;&gt;"",SUMIF(INDIRECT("ИсходныеДанные!$"&amp;$K$4&amp;"$2:$"&amp;$K$4&amp;"$50000"),$B3706&amp;"#"&amp;R$6,INDIRECT("ИсходныеДанные!$J$2:$J$50000")),0)</f>
        <v>0</v>
      </c>
      <c r="S3706" s="3">
        <f ca="1">IF($B3706&lt;&gt;"",SUMIF(INDIRECT("ИсходныеДанные!$"&amp;$K$4&amp;"$2:$"&amp;$K$4&amp;"$50000"),$B3706&amp;"#"&amp;S$6,INDIRECT("ИсходныеДанные!$J$2:$J$50000")),0)</f>
        <v>0</v>
      </c>
      <c r="T3706" s="3">
        <f ca="1">IF($B3706&lt;&gt;"",SUMIF(INDIRECT("ИсходныеДанные!$"&amp;$K$4&amp;"$2:$"&amp;$K$4&amp;"$50000"),$B3706&amp;"#"&amp;T$6,INDIRECT("ИсходныеДанные!$J$2:$J$50000")),0)</f>
        <v>0</v>
      </c>
      <c r="U3706" s="3">
        <f ca="1">IF($B3706&lt;&gt;"",SUMIF(INDIRECT("ИсходныеДанные!$"&amp;$K$4&amp;"$2:$"&amp;$K$4&amp;"$50000"),$B3706&amp;"#"&amp;U$6,INDIRECT("ИсходныеДанные!$J$2:$J$50000")),0)</f>
        <v>0</v>
      </c>
      <c r="V3706" s="3">
        <f ca="1">IF($B3706&lt;&gt;"",SUMIF(INDIRECT("ИсходныеДанные!$"&amp;$K$4&amp;"$2:$"&amp;$K$4&amp;"$50000"),$B3706&amp;"#"&amp;V$6,INDIRECT("ИсходныеДанные!$J$2:$J$50000")),0)</f>
        <v>0</v>
      </c>
      <c r="W3706" s="16" t="e">
        <f ca="1">SUM(K3706:V3706)/Пофамильно!$R$1</f>
        <v>#DIV/0!</v>
      </c>
    </row>
    <row r="3707" spans="1:23" x14ac:dyDescent="0.25">
      <c r="A3707" s="10" t="str">
        <f t="shared" ca="1" si="59"/>
        <v>delete</v>
      </c>
      <c r="B3707" s="16" cm="1">
        <f t="array" aca="1" ref="B3707" ca="1">INDIRECT("УникальныеСписки!D"&amp;ROW()-$L$4)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14"/>
      <c r="G3707" s="81" t="str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84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84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84" t="str" cm="1">
        <f t="array" aca="1" ref="J3707" ca="1">_xlfn.XLOOKUP($B3707,INDIRECT(SUBSTITUTE("ИсходныеДанные!$где$2:$где$50000","где",$B$4)),INDIRECT(SUBSTITUTE("ИсходныеДанные!$что$2:$что$50000","что",J$4)),"",0,1)</f>
        <v/>
      </c>
      <c r="K3707" s="3">
        <f ca="1">IF($B3707&lt;&gt;"",SUMIF(INDIRECT("ИсходныеДанные!$"&amp;$K$4&amp;"$2:$"&amp;$K$4&amp;"$50000"),$B3707&amp;"#"&amp;K$6,INDIRECT("ИсходныеДанные!$J$2:$J$50000")),0)</f>
        <v>0</v>
      </c>
      <c r="L3707" s="3">
        <f ca="1">IF($B3707&lt;&gt;"",SUMIF(INDIRECT("ИсходныеДанные!$"&amp;$K$4&amp;"$2:$"&amp;$K$4&amp;"$50000"),$B3707&amp;"#"&amp;L$6,INDIRECT("ИсходныеДанные!$J$2:$J$50000")),0)</f>
        <v>0</v>
      </c>
      <c r="M3707" s="3">
        <f ca="1">IF($B3707&lt;&gt;"",SUMIF(INDIRECT("ИсходныеДанные!$"&amp;$K$4&amp;"$2:$"&amp;$K$4&amp;"$50000"),$B3707&amp;"#"&amp;M$6,INDIRECT("ИсходныеДанные!$J$2:$J$50000")),0)</f>
        <v>0</v>
      </c>
      <c r="N3707" s="3">
        <f ca="1">IF($B3707&lt;&gt;"",SUMIF(INDIRECT("ИсходныеДанные!$"&amp;$K$4&amp;"$2:$"&amp;$K$4&amp;"$50000"),$B3707&amp;"#"&amp;N$6,INDIRECT("ИсходныеДанные!$J$2:$J$50000")),0)</f>
        <v>0</v>
      </c>
      <c r="O3707" s="3">
        <f ca="1">IF($B3707&lt;&gt;"",SUMIF(INDIRECT("ИсходныеДанные!$"&amp;$K$4&amp;"$2:$"&amp;$K$4&amp;"$50000"),$B3707&amp;"#"&amp;O$6,INDIRECT("ИсходныеДанные!$J$2:$J$50000")),0)</f>
        <v>0</v>
      </c>
      <c r="P3707" s="3">
        <f ca="1">IF($B3707&lt;&gt;"",SUMIF(INDIRECT("ИсходныеДанные!$"&amp;$K$4&amp;"$2:$"&amp;$K$4&amp;"$50000"),$B3707&amp;"#"&amp;P$6,INDIRECT("ИсходныеДанные!$J$2:$J$50000")),0)</f>
        <v>0</v>
      </c>
      <c r="Q3707" s="3">
        <f ca="1">IF($B3707&lt;&gt;"",SUMIF(INDIRECT("ИсходныеДанные!$"&amp;$K$4&amp;"$2:$"&amp;$K$4&amp;"$50000"),$B3707&amp;"#"&amp;Q$6,INDIRECT("ИсходныеДанные!$J$2:$J$50000")),0)</f>
        <v>0</v>
      </c>
      <c r="R3707" s="3">
        <f ca="1">IF($B3707&lt;&gt;"",SUMIF(INDIRECT("ИсходныеДанные!$"&amp;$K$4&amp;"$2:$"&amp;$K$4&amp;"$50000"),$B3707&amp;"#"&amp;R$6,INDIRECT("ИсходныеДанные!$J$2:$J$50000")),0)</f>
        <v>0</v>
      </c>
      <c r="S3707" s="3">
        <f ca="1">IF($B3707&lt;&gt;"",SUMIF(INDIRECT("ИсходныеДанные!$"&amp;$K$4&amp;"$2:$"&amp;$K$4&amp;"$50000"),$B3707&amp;"#"&amp;S$6,INDIRECT("ИсходныеДанные!$J$2:$J$50000")),0)</f>
        <v>0</v>
      </c>
      <c r="T3707" s="3">
        <f ca="1">IF($B3707&lt;&gt;"",SUMIF(INDIRECT("ИсходныеДанные!$"&amp;$K$4&amp;"$2:$"&amp;$K$4&amp;"$50000"),$B3707&amp;"#"&amp;T$6,INDIRECT("ИсходныеДанные!$J$2:$J$50000")),0)</f>
        <v>0</v>
      </c>
      <c r="U3707" s="3">
        <f ca="1">IF($B3707&lt;&gt;"",SUMIF(INDIRECT("ИсходныеДанные!$"&amp;$K$4&amp;"$2:$"&amp;$K$4&amp;"$50000"),$B3707&amp;"#"&amp;U$6,INDIRECT("ИсходныеДанные!$J$2:$J$50000")),0)</f>
        <v>0</v>
      </c>
      <c r="V3707" s="3">
        <f ca="1">IF($B3707&lt;&gt;"",SUMIF(INDIRECT("ИсходныеДанные!$"&amp;$K$4&amp;"$2:$"&amp;$K$4&amp;"$50000"),$B3707&amp;"#"&amp;V$6,INDIRECT("ИсходныеДанные!$J$2:$J$50000")),0)</f>
        <v>0</v>
      </c>
      <c r="W3707" s="16" t="e">
        <f ca="1">SUM(K3707:V3707)/Пофамильно!$R$1</f>
        <v>#DIV/0!</v>
      </c>
    </row>
    <row r="3708" spans="1:23" x14ac:dyDescent="0.25">
      <c r="A3708" s="10" t="str">
        <f t="shared" ca="1" si="59"/>
        <v>delete</v>
      </c>
      <c r="B3708" s="16" cm="1">
        <f t="array" aca="1" ref="B3708" ca="1">INDIRECT("УникальныеСписки!D"&amp;ROW()-$L$4)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14"/>
      <c r="G3708" s="81" t="str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84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84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84" t="str" cm="1">
        <f t="array" aca="1" ref="J3708" ca="1">_xlfn.XLOOKUP($B3708,INDIRECT(SUBSTITUTE("ИсходныеДанные!$где$2:$где$50000","где",$B$4)),INDIRECT(SUBSTITUTE("ИсходныеДанные!$что$2:$что$50000","что",J$4)),"",0,1)</f>
        <v/>
      </c>
      <c r="K3708" s="3">
        <f ca="1">IF($B3708&lt;&gt;"",SUMIF(INDIRECT("ИсходныеДанные!$"&amp;$K$4&amp;"$2:$"&amp;$K$4&amp;"$50000"),$B3708&amp;"#"&amp;K$6,INDIRECT("ИсходныеДанные!$J$2:$J$50000")),0)</f>
        <v>0</v>
      </c>
      <c r="L3708" s="3">
        <f ca="1">IF($B3708&lt;&gt;"",SUMIF(INDIRECT("ИсходныеДанные!$"&amp;$K$4&amp;"$2:$"&amp;$K$4&amp;"$50000"),$B3708&amp;"#"&amp;L$6,INDIRECT("ИсходныеДанные!$J$2:$J$50000")),0)</f>
        <v>0</v>
      </c>
      <c r="M3708" s="3">
        <f ca="1">IF($B3708&lt;&gt;"",SUMIF(INDIRECT("ИсходныеДанные!$"&amp;$K$4&amp;"$2:$"&amp;$K$4&amp;"$50000"),$B3708&amp;"#"&amp;M$6,INDIRECT("ИсходныеДанные!$J$2:$J$50000")),0)</f>
        <v>0</v>
      </c>
      <c r="N3708" s="3">
        <f ca="1">IF($B3708&lt;&gt;"",SUMIF(INDIRECT("ИсходныеДанные!$"&amp;$K$4&amp;"$2:$"&amp;$K$4&amp;"$50000"),$B3708&amp;"#"&amp;N$6,INDIRECT("ИсходныеДанные!$J$2:$J$50000")),0)</f>
        <v>0</v>
      </c>
      <c r="O3708" s="3">
        <f ca="1">IF($B3708&lt;&gt;"",SUMIF(INDIRECT("ИсходныеДанные!$"&amp;$K$4&amp;"$2:$"&amp;$K$4&amp;"$50000"),$B3708&amp;"#"&amp;O$6,INDIRECT("ИсходныеДанные!$J$2:$J$50000")),0)</f>
        <v>0</v>
      </c>
      <c r="P3708" s="3">
        <f ca="1">IF($B3708&lt;&gt;"",SUMIF(INDIRECT("ИсходныеДанные!$"&amp;$K$4&amp;"$2:$"&amp;$K$4&amp;"$50000"),$B3708&amp;"#"&amp;P$6,INDIRECT("ИсходныеДанные!$J$2:$J$50000")),0)</f>
        <v>0</v>
      </c>
      <c r="Q3708" s="3">
        <f ca="1">IF($B3708&lt;&gt;"",SUMIF(INDIRECT("ИсходныеДанные!$"&amp;$K$4&amp;"$2:$"&amp;$K$4&amp;"$50000"),$B3708&amp;"#"&amp;Q$6,INDIRECT("ИсходныеДанные!$J$2:$J$50000")),0)</f>
        <v>0</v>
      </c>
      <c r="R3708" s="3">
        <f ca="1">IF($B3708&lt;&gt;"",SUMIF(INDIRECT("ИсходныеДанные!$"&amp;$K$4&amp;"$2:$"&amp;$K$4&amp;"$50000"),$B3708&amp;"#"&amp;R$6,INDIRECT("ИсходныеДанные!$J$2:$J$50000")),0)</f>
        <v>0</v>
      </c>
      <c r="S3708" s="3">
        <f ca="1">IF($B3708&lt;&gt;"",SUMIF(INDIRECT("ИсходныеДанные!$"&amp;$K$4&amp;"$2:$"&amp;$K$4&amp;"$50000"),$B3708&amp;"#"&amp;S$6,INDIRECT("ИсходныеДанные!$J$2:$J$50000")),0)</f>
        <v>0</v>
      </c>
      <c r="T3708" s="3">
        <f ca="1">IF($B3708&lt;&gt;"",SUMIF(INDIRECT("ИсходныеДанные!$"&amp;$K$4&amp;"$2:$"&amp;$K$4&amp;"$50000"),$B3708&amp;"#"&amp;T$6,INDIRECT("ИсходныеДанные!$J$2:$J$50000")),0)</f>
        <v>0</v>
      </c>
      <c r="U3708" s="3">
        <f ca="1">IF($B3708&lt;&gt;"",SUMIF(INDIRECT("ИсходныеДанные!$"&amp;$K$4&amp;"$2:$"&amp;$K$4&amp;"$50000"),$B3708&amp;"#"&amp;U$6,INDIRECT("ИсходныеДанные!$J$2:$J$50000")),0)</f>
        <v>0</v>
      </c>
      <c r="V3708" s="3">
        <f ca="1">IF($B3708&lt;&gt;"",SUMIF(INDIRECT("ИсходныеДанные!$"&amp;$K$4&amp;"$2:$"&amp;$K$4&amp;"$50000"),$B3708&amp;"#"&amp;V$6,INDIRECT("ИсходныеДанные!$J$2:$J$50000")),0)</f>
        <v>0</v>
      </c>
      <c r="W3708" s="16" t="e">
        <f ca="1">SUM(K3708:V3708)/Пофамильно!$R$1</f>
        <v>#DIV/0!</v>
      </c>
    </row>
    <row r="3709" spans="1:23" x14ac:dyDescent="0.25">
      <c r="A3709" s="10" t="str">
        <f t="shared" ca="1" si="59"/>
        <v>delete</v>
      </c>
      <c r="B3709" s="16" cm="1">
        <f t="array" aca="1" ref="B3709" ca="1">INDIRECT("УникальныеСписки!D"&amp;ROW()-$L$4)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14"/>
      <c r="G3709" s="81" t="str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84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84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84" t="str" cm="1">
        <f t="array" aca="1" ref="J3709" ca="1">_xlfn.XLOOKUP($B3709,INDIRECT(SUBSTITUTE("ИсходныеДанные!$где$2:$где$50000","где",$B$4)),INDIRECT(SUBSTITUTE("ИсходныеДанные!$что$2:$что$50000","что",J$4)),"",0,1)</f>
        <v/>
      </c>
      <c r="K3709" s="3">
        <f ca="1">IF($B3709&lt;&gt;"",SUMIF(INDIRECT("ИсходныеДанные!$"&amp;$K$4&amp;"$2:$"&amp;$K$4&amp;"$50000"),$B3709&amp;"#"&amp;K$6,INDIRECT("ИсходныеДанные!$J$2:$J$50000")),0)</f>
        <v>0</v>
      </c>
      <c r="L3709" s="3">
        <f ca="1">IF($B3709&lt;&gt;"",SUMIF(INDIRECT("ИсходныеДанные!$"&amp;$K$4&amp;"$2:$"&amp;$K$4&amp;"$50000"),$B3709&amp;"#"&amp;L$6,INDIRECT("ИсходныеДанные!$J$2:$J$50000")),0)</f>
        <v>0</v>
      </c>
      <c r="M3709" s="3">
        <f ca="1">IF($B3709&lt;&gt;"",SUMIF(INDIRECT("ИсходныеДанные!$"&amp;$K$4&amp;"$2:$"&amp;$K$4&amp;"$50000"),$B3709&amp;"#"&amp;M$6,INDIRECT("ИсходныеДанные!$J$2:$J$50000")),0)</f>
        <v>0</v>
      </c>
      <c r="N3709" s="3">
        <f ca="1">IF($B3709&lt;&gt;"",SUMIF(INDIRECT("ИсходныеДанные!$"&amp;$K$4&amp;"$2:$"&amp;$K$4&amp;"$50000"),$B3709&amp;"#"&amp;N$6,INDIRECT("ИсходныеДанные!$J$2:$J$50000")),0)</f>
        <v>0</v>
      </c>
      <c r="O3709" s="3">
        <f ca="1">IF($B3709&lt;&gt;"",SUMIF(INDIRECT("ИсходныеДанные!$"&amp;$K$4&amp;"$2:$"&amp;$K$4&amp;"$50000"),$B3709&amp;"#"&amp;O$6,INDIRECT("ИсходныеДанные!$J$2:$J$50000")),0)</f>
        <v>0</v>
      </c>
      <c r="P3709" s="3">
        <f ca="1">IF($B3709&lt;&gt;"",SUMIF(INDIRECT("ИсходныеДанные!$"&amp;$K$4&amp;"$2:$"&amp;$K$4&amp;"$50000"),$B3709&amp;"#"&amp;P$6,INDIRECT("ИсходныеДанные!$J$2:$J$50000")),0)</f>
        <v>0</v>
      </c>
      <c r="Q3709" s="3">
        <f ca="1">IF($B3709&lt;&gt;"",SUMIF(INDIRECT("ИсходныеДанные!$"&amp;$K$4&amp;"$2:$"&amp;$K$4&amp;"$50000"),$B3709&amp;"#"&amp;Q$6,INDIRECT("ИсходныеДанные!$J$2:$J$50000")),0)</f>
        <v>0</v>
      </c>
      <c r="R3709" s="3">
        <f ca="1">IF($B3709&lt;&gt;"",SUMIF(INDIRECT("ИсходныеДанные!$"&amp;$K$4&amp;"$2:$"&amp;$K$4&amp;"$50000"),$B3709&amp;"#"&amp;R$6,INDIRECT("ИсходныеДанные!$J$2:$J$50000")),0)</f>
        <v>0</v>
      </c>
      <c r="S3709" s="3">
        <f ca="1">IF($B3709&lt;&gt;"",SUMIF(INDIRECT("ИсходныеДанные!$"&amp;$K$4&amp;"$2:$"&amp;$K$4&amp;"$50000"),$B3709&amp;"#"&amp;S$6,INDIRECT("ИсходныеДанные!$J$2:$J$50000")),0)</f>
        <v>0</v>
      </c>
      <c r="T3709" s="3">
        <f ca="1">IF($B3709&lt;&gt;"",SUMIF(INDIRECT("ИсходныеДанные!$"&amp;$K$4&amp;"$2:$"&amp;$K$4&amp;"$50000"),$B3709&amp;"#"&amp;T$6,INDIRECT("ИсходныеДанные!$J$2:$J$50000")),0)</f>
        <v>0</v>
      </c>
      <c r="U3709" s="3">
        <f ca="1">IF($B3709&lt;&gt;"",SUMIF(INDIRECT("ИсходныеДанные!$"&amp;$K$4&amp;"$2:$"&amp;$K$4&amp;"$50000"),$B3709&amp;"#"&amp;U$6,INDIRECT("ИсходныеДанные!$J$2:$J$50000")),0)</f>
        <v>0</v>
      </c>
      <c r="V3709" s="3">
        <f ca="1">IF($B3709&lt;&gt;"",SUMIF(INDIRECT("ИсходныеДанные!$"&amp;$K$4&amp;"$2:$"&amp;$K$4&amp;"$50000"),$B3709&amp;"#"&amp;V$6,INDIRECT("ИсходныеДанные!$J$2:$J$50000")),0)</f>
        <v>0</v>
      </c>
      <c r="W3709" s="16" t="e">
        <f ca="1">SUM(K3709:V3709)/Пофамильно!$R$1</f>
        <v>#DIV/0!</v>
      </c>
    </row>
    <row r="3710" spans="1:23" x14ac:dyDescent="0.25">
      <c r="A3710" s="10" t="str">
        <f t="shared" ca="1" si="59"/>
        <v>delete</v>
      </c>
      <c r="B3710" s="16" cm="1">
        <f t="array" aca="1" ref="B3710" ca="1">INDIRECT("УникальныеСписки!D"&amp;ROW()-$L$4)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14"/>
      <c r="G3710" s="81" t="str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84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84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84" t="str" cm="1">
        <f t="array" aca="1" ref="J3710" ca="1">_xlfn.XLOOKUP($B3710,INDIRECT(SUBSTITUTE("ИсходныеДанные!$где$2:$где$50000","где",$B$4)),INDIRECT(SUBSTITUTE("ИсходныеДанные!$что$2:$что$50000","что",J$4)),"",0,1)</f>
        <v/>
      </c>
      <c r="K3710" s="3">
        <f ca="1">IF($B3710&lt;&gt;"",SUMIF(INDIRECT("ИсходныеДанные!$"&amp;$K$4&amp;"$2:$"&amp;$K$4&amp;"$50000"),$B3710&amp;"#"&amp;K$6,INDIRECT("ИсходныеДанные!$J$2:$J$50000")),0)</f>
        <v>0</v>
      </c>
      <c r="L3710" s="3">
        <f ca="1">IF($B3710&lt;&gt;"",SUMIF(INDIRECT("ИсходныеДанные!$"&amp;$K$4&amp;"$2:$"&amp;$K$4&amp;"$50000"),$B3710&amp;"#"&amp;L$6,INDIRECT("ИсходныеДанные!$J$2:$J$50000")),0)</f>
        <v>0</v>
      </c>
      <c r="M3710" s="3">
        <f ca="1">IF($B3710&lt;&gt;"",SUMIF(INDIRECT("ИсходныеДанные!$"&amp;$K$4&amp;"$2:$"&amp;$K$4&amp;"$50000"),$B3710&amp;"#"&amp;M$6,INDIRECT("ИсходныеДанные!$J$2:$J$50000")),0)</f>
        <v>0</v>
      </c>
      <c r="N3710" s="3">
        <f ca="1">IF($B3710&lt;&gt;"",SUMIF(INDIRECT("ИсходныеДанные!$"&amp;$K$4&amp;"$2:$"&amp;$K$4&amp;"$50000"),$B3710&amp;"#"&amp;N$6,INDIRECT("ИсходныеДанные!$J$2:$J$50000")),0)</f>
        <v>0</v>
      </c>
      <c r="O3710" s="3">
        <f ca="1">IF($B3710&lt;&gt;"",SUMIF(INDIRECT("ИсходныеДанные!$"&amp;$K$4&amp;"$2:$"&amp;$K$4&amp;"$50000"),$B3710&amp;"#"&amp;O$6,INDIRECT("ИсходныеДанные!$J$2:$J$50000")),0)</f>
        <v>0</v>
      </c>
      <c r="P3710" s="3">
        <f ca="1">IF($B3710&lt;&gt;"",SUMIF(INDIRECT("ИсходныеДанные!$"&amp;$K$4&amp;"$2:$"&amp;$K$4&amp;"$50000"),$B3710&amp;"#"&amp;P$6,INDIRECT("ИсходныеДанные!$J$2:$J$50000")),0)</f>
        <v>0</v>
      </c>
      <c r="Q3710" s="3">
        <f ca="1">IF($B3710&lt;&gt;"",SUMIF(INDIRECT("ИсходныеДанные!$"&amp;$K$4&amp;"$2:$"&amp;$K$4&amp;"$50000"),$B3710&amp;"#"&amp;Q$6,INDIRECT("ИсходныеДанные!$J$2:$J$50000")),0)</f>
        <v>0</v>
      </c>
      <c r="R3710" s="3">
        <f ca="1">IF($B3710&lt;&gt;"",SUMIF(INDIRECT("ИсходныеДанные!$"&amp;$K$4&amp;"$2:$"&amp;$K$4&amp;"$50000"),$B3710&amp;"#"&amp;R$6,INDIRECT("ИсходныеДанные!$J$2:$J$50000")),0)</f>
        <v>0</v>
      </c>
      <c r="S3710" s="3">
        <f ca="1">IF($B3710&lt;&gt;"",SUMIF(INDIRECT("ИсходныеДанные!$"&amp;$K$4&amp;"$2:$"&amp;$K$4&amp;"$50000"),$B3710&amp;"#"&amp;S$6,INDIRECT("ИсходныеДанные!$J$2:$J$50000")),0)</f>
        <v>0</v>
      </c>
      <c r="T3710" s="3">
        <f ca="1">IF($B3710&lt;&gt;"",SUMIF(INDIRECT("ИсходныеДанные!$"&amp;$K$4&amp;"$2:$"&amp;$K$4&amp;"$50000"),$B3710&amp;"#"&amp;T$6,INDIRECT("ИсходныеДанные!$J$2:$J$50000")),0)</f>
        <v>0</v>
      </c>
      <c r="U3710" s="3">
        <f ca="1">IF($B3710&lt;&gt;"",SUMIF(INDIRECT("ИсходныеДанные!$"&amp;$K$4&amp;"$2:$"&amp;$K$4&amp;"$50000"),$B3710&amp;"#"&amp;U$6,INDIRECT("ИсходныеДанные!$J$2:$J$50000")),0)</f>
        <v>0</v>
      </c>
      <c r="V3710" s="3">
        <f ca="1">IF($B3710&lt;&gt;"",SUMIF(INDIRECT("ИсходныеДанные!$"&amp;$K$4&amp;"$2:$"&amp;$K$4&amp;"$50000"),$B3710&amp;"#"&amp;V$6,INDIRECT("ИсходныеДанные!$J$2:$J$50000")),0)</f>
        <v>0</v>
      </c>
      <c r="W3710" s="16" t="e">
        <f ca="1">SUM(K3710:V3710)/Пофамильно!$R$1</f>
        <v>#DIV/0!</v>
      </c>
    </row>
    <row r="3711" spans="1:23" x14ac:dyDescent="0.25">
      <c r="A3711" s="10" t="str">
        <f t="shared" ca="1" si="59"/>
        <v>delete</v>
      </c>
      <c r="B3711" s="16" cm="1">
        <f t="array" aca="1" ref="B3711" ca="1">INDIRECT("УникальныеСписки!D"&amp;ROW()-$L$4)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14"/>
      <c r="G3711" s="81" t="str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84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84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84" t="str" cm="1">
        <f t="array" aca="1" ref="J3711" ca="1">_xlfn.XLOOKUP($B3711,INDIRECT(SUBSTITUTE("ИсходныеДанные!$где$2:$где$50000","где",$B$4)),INDIRECT(SUBSTITUTE("ИсходныеДанные!$что$2:$что$50000","что",J$4)),"",0,1)</f>
        <v/>
      </c>
      <c r="K3711" s="3">
        <f ca="1">IF($B3711&lt;&gt;"",SUMIF(INDIRECT("ИсходныеДанные!$"&amp;$K$4&amp;"$2:$"&amp;$K$4&amp;"$50000"),$B3711&amp;"#"&amp;K$6,INDIRECT("ИсходныеДанные!$J$2:$J$50000")),0)</f>
        <v>0</v>
      </c>
      <c r="L3711" s="3">
        <f ca="1">IF($B3711&lt;&gt;"",SUMIF(INDIRECT("ИсходныеДанные!$"&amp;$K$4&amp;"$2:$"&amp;$K$4&amp;"$50000"),$B3711&amp;"#"&amp;L$6,INDIRECT("ИсходныеДанные!$J$2:$J$50000")),0)</f>
        <v>0</v>
      </c>
      <c r="M3711" s="3">
        <f ca="1">IF($B3711&lt;&gt;"",SUMIF(INDIRECT("ИсходныеДанные!$"&amp;$K$4&amp;"$2:$"&amp;$K$4&amp;"$50000"),$B3711&amp;"#"&amp;M$6,INDIRECT("ИсходныеДанные!$J$2:$J$50000")),0)</f>
        <v>0</v>
      </c>
      <c r="N3711" s="3">
        <f ca="1">IF($B3711&lt;&gt;"",SUMIF(INDIRECT("ИсходныеДанные!$"&amp;$K$4&amp;"$2:$"&amp;$K$4&amp;"$50000"),$B3711&amp;"#"&amp;N$6,INDIRECT("ИсходныеДанные!$J$2:$J$50000")),0)</f>
        <v>0</v>
      </c>
      <c r="O3711" s="3">
        <f ca="1">IF($B3711&lt;&gt;"",SUMIF(INDIRECT("ИсходныеДанные!$"&amp;$K$4&amp;"$2:$"&amp;$K$4&amp;"$50000"),$B3711&amp;"#"&amp;O$6,INDIRECT("ИсходныеДанные!$J$2:$J$50000")),0)</f>
        <v>0</v>
      </c>
      <c r="P3711" s="3">
        <f ca="1">IF($B3711&lt;&gt;"",SUMIF(INDIRECT("ИсходныеДанные!$"&amp;$K$4&amp;"$2:$"&amp;$K$4&amp;"$50000"),$B3711&amp;"#"&amp;P$6,INDIRECT("ИсходныеДанные!$J$2:$J$50000")),0)</f>
        <v>0</v>
      </c>
      <c r="Q3711" s="3">
        <f ca="1">IF($B3711&lt;&gt;"",SUMIF(INDIRECT("ИсходныеДанные!$"&amp;$K$4&amp;"$2:$"&amp;$K$4&amp;"$50000"),$B3711&amp;"#"&amp;Q$6,INDIRECT("ИсходныеДанные!$J$2:$J$50000")),0)</f>
        <v>0</v>
      </c>
      <c r="R3711" s="3">
        <f ca="1">IF($B3711&lt;&gt;"",SUMIF(INDIRECT("ИсходныеДанные!$"&amp;$K$4&amp;"$2:$"&amp;$K$4&amp;"$50000"),$B3711&amp;"#"&amp;R$6,INDIRECT("ИсходныеДанные!$J$2:$J$50000")),0)</f>
        <v>0</v>
      </c>
      <c r="S3711" s="3">
        <f ca="1">IF($B3711&lt;&gt;"",SUMIF(INDIRECT("ИсходныеДанные!$"&amp;$K$4&amp;"$2:$"&amp;$K$4&amp;"$50000"),$B3711&amp;"#"&amp;S$6,INDIRECT("ИсходныеДанные!$J$2:$J$50000")),0)</f>
        <v>0</v>
      </c>
      <c r="T3711" s="3">
        <f ca="1">IF($B3711&lt;&gt;"",SUMIF(INDIRECT("ИсходныеДанные!$"&amp;$K$4&amp;"$2:$"&amp;$K$4&amp;"$50000"),$B3711&amp;"#"&amp;T$6,INDIRECT("ИсходныеДанные!$J$2:$J$50000")),0)</f>
        <v>0</v>
      </c>
      <c r="U3711" s="3">
        <f ca="1">IF($B3711&lt;&gt;"",SUMIF(INDIRECT("ИсходныеДанные!$"&amp;$K$4&amp;"$2:$"&amp;$K$4&amp;"$50000"),$B3711&amp;"#"&amp;U$6,INDIRECT("ИсходныеДанные!$J$2:$J$50000")),0)</f>
        <v>0</v>
      </c>
      <c r="V3711" s="3">
        <f ca="1">IF($B3711&lt;&gt;"",SUMIF(INDIRECT("ИсходныеДанные!$"&amp;$K$4&amp;"$2:$"&amp;$K$4&amp;"$50000"),$B3711&amp;"#"&amp;V$6,INDIRECT("ИсходныеДанные!$J$2:$J$50000")),0)</f>
        <v>0</v>
      </c>
      <c r="W3711" s="16" t="e">
        <f ca="1">SUM(K3711:V3711)/Пофамильно!$R$1</f>
        <v>#DIV/0!</v>
      </c>
    </row>
    <row r="3712" spans="1:23" x14ac:dyDescent="0.25">
      <c r="A3712" s="10" t="str">
        <f t="shared" ca="1" si="59"/>
        <v>delete</v>
      </c>
      <c r="B3712" s="16" cm="1">
        <f t="array" aca="1" ref="B3712" ca="1">INDIRECT("УникальныеСписки!D"&amp;ROW()-$L$4)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14"/>
      <c r="G3712" s="81" t="str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84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84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84" t="str" cm="1">
        <f t="array" aca="1" ref="J3712" ca="1">_xlfn.XLOOKUP($B3712,INDIRECT(SUBSTITUTE("ИсходныеДанные!$где$2:$где$50000","где",$B$4)),INDIRECT(SUBSTITUTE("ИсходныеДанные!$что$2:$что$50000","что",J$4)),"",0,1)</f>
        <v/>
      </c>
      <c r="K3712" s="3">
        <f ca="1">IF($B3712&lt;&gt;"",SUMIF(INDIRECT("ИсходныеДанные!$"&amp;$K$4&amp;"$2:$"&amp;$K$4&amp;"$50000"),$B3712&amp;"#"&amp;K$6,INDIRECT("ИсходныеДанные!$J$2:$J$50000")),0)</f>
        <v>0</v>
      </c>
      <c r="L3712" s="3">
        <f ca="1">IF($B3712&lt;&gt;"",SUMIF(INDIRECT("ИсходныеДанные!$"&amp;$K$4&amp;"$2:$"&amp;$K$4&amp;"$50000"),$B3712&amp;"#"&amp;L$6,INDIRECT("ИсходныеДанные!$J$2:$J$50000")),0)</f>
        <v>0</v>
      </c>
      <c r="M3712" s="3">
        <f ca="1">IF($B3712&lt;&gt;"",SUMIF(INDIRECT("ИсходныеДанные!$"&amp;$K$4&amp;"$2:$"&amp;$K$4&amp;"$50000"),$B3712&amp;"#"&amp;M$6,INDIRECT("ИсходныеДанные!$J$2:$J$50000")),0)</f>
        <v>0</v>
      </c>
      <c r="N3712" s="3">
        <f ca="1">IF($B3712&lt;&gt;"",SUMIF(INDIRECT("ИсходныеДанные!$"&amp;$K$4&amp;"$2:$"&amp;$K$4&amp;"$50000"),$B3712&amp;"#"&amp;N$6,INDIRECT("ИсходныеДанные!$J$2:$J$50000")),0)</f>
        <v>0</v>
      </c>
      <c r="O3712" s="3">
        <f ca="1">IF($B3712&lt;&gt;"",SUMIF(INDIRECT("ИсходныеДанные!$"&amp;$K$4&amp;"$2:$"&amp;$K$4&amp;"$50000"),$B3712&amp;"#"&amp;O$6,INDIRECT("ИсходныеДанные!$J$2:$J$50000")),0)</f>
        <v>0</v>
      </c>
      <c r="P3712" s="3">
        <f ca="1">IF($B3712&lt;&gt;"",SUMIF(INDIRECT("ИсходныеДанные!$"&amp;$K$4&amp;"$2:$"&amp;$K$4&amp;"$50000"),$B3712&amp;"#"&amp;P$6,INDIRECT("ИсходныеДанные!$J$2:$J$50000")),0)</f>
        <v>0</v>
      </c>
      <c r="Q3712" s="3">
        <f ca="1">IF($B3712&lt;&gt;"",SUMIF(INDIRECT("ИсходныеДанные!$"&amp;$K$4&amp;"$2:$"&amp;$K$4&amp;"$50000"),$B3712&amp;"#"&amp;Q$6,INDIRECT("ИсходныеДанные!$J$2:$J$50000")),0)</f>
        <v>0</v>
      </c>
      <c r="R3712" s="3">
        <f ca="1">IF($B3712&lt;&gt;"",SUMIF(INDIRECT("ИсходныеДанные!$"&amp;$K$4&amp;"$2:$"&amp;$K$4&amp;"$50000"),$B3712&amp;"#"&amp;R$6,INDIRECT("ИсходныеДанные!$J$2:$J$50000")),0)</f>
        <v>0</v>
      </c>
      <c r="S3712" s="3">
        <f ca="1">IF($B3712&lt;&gt;"",SUMIF(INDIRECT("ИсходныеДанные!$"&amp;$K$4&amp;"$2:$"&amp;$K$4&amp;"$50000"),$B3712&amp;"#"&amp;S$6,INDIRECT("ИсходныеДанные!$J$2:$J$50000")),0)</f>
        <v>0</v>
      </c>
      <c r="T3712" s="3">
        <f ca="1">IF($B3712&lt;&gt;"",SUMIF(INDIRECT("ИсходныеДанные!$"&amp;$K$4&amp;"$2:$"&amp;$K$4&amp;"$50000"),$B3712&amp;"#"&amp;T$6,INDIRECT("ИсходныеДанные!$J$2:$J$50000")),0)</f>
        <v>0</v>
      </c>
      <c r="U3712" s="3">
        <f ca="1">IF($B3712&lt;&gt;"",SUMIF(INDIRECT("ИсходныеДанные!$"&amp;$K$4&amp;"$2:$"&amp;$K$4&amp;"$50000"),$B3712&amp;"#"&amp;U$6,INDIRECT("ИсходныеДанные!$J$2:$J$50000")),0)</f>
        <v>0</v>
      </c>
      <c r="V3712" s="3">
        <f ca="1">IF($B3712&lt;&gt;"",SUMIF(INDIRECT("ИсходныеДанные!$"&amp;$K$4&amp;"$2:$"&amp;$K$4&amp;"$50000"),$B3712&amp;"#"&amp;V$6,INDIRECT("ИсходныеДанные!$J$2:$J$50000")),0)</f>
        <v>0</v>
      </c>
      <c r="W3712" s="16" t="e">
        <f ca="1">SUM(K3712:V3712)/Пофамильно!$R$1</f>
        <v>#DIV/0!</v>
      </c>
    </row>
    <row r="3713" spans="1:23" x14ac:dyDescent="0.25">
      <c r="A3713" s="10" t="str">
        <f t="shared" ca="1" si="59"/>
        <v>delete</v>
      </c>
      <c r="B3713" s="16" cm="1">
        <f t="array" aca="1" ref="B3713" ca="1">INDIRECT("УникальныеСписки!D"&amp;ROW()-$L$4)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14"/>
      <c r="G3713" s="81" t="str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84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84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84" t="str" cm="1">
        <f t="array" aca="1" ref="J3713" ca="1">_xlfn.XLOOKUP($B3713,INDIRECT(SUBSTITUTE("ИсходныеДанные!$где$2:$где$50000","где",$B$4)),INDIRECT(SUBSTITUTE("ИсходныеДанные!$что$2:$что$50000","что",J$4)),"",0,1)</f>
        <v/>
      </c>
      <c r="K3713" s="3">
        <f ca="1">IF($B3713&lt;&gt;"",SUMIF(INDIRECT("ИсходныеДанные!$"&amp;$K$4&amp;"$2:$"&amp;$K$4&amp;"$50000"),$B3713&amp;"#"&amp;K$6,INDIRECT("ИсходныеДанные!$J$2:$J$50000")),0)</f>
        <v>0</v>
      </c>
      <c r="L3713" s="3">
        <f ca="1">IF($B3713&lt;&gt;"",SUMIF(INDIRECT("ИсходныеДанные!$"&amp;$K$4&amp;"$2:$"&amp;$K$4&amp;"$50000"),$B3713&amp;"#"&amp;L$6,INDIRECT("ИсходныеДанные!$J$2:$J$50000")),0)</f>
        <v>0</v>
      </c>
      <c r="M3713" s="3">
        <f ca="1">IF($B3713&lt;&gt;"",SUMIF(INDIRECT("ИсходныеДанные!$"&amp;$K$4&amp;"$2:$"&amp;$K$4&amp;"$50000"),$B3713&amp;"#"&amp;M$6,INDIRECT("ИсходныеДанные!$J$2:$J$50000")),0)</f>
        <v>0</v>
      </c>
      <c r="N3713" s="3">
        <f ca="1">IF($B3713&lt;&gt;"",SUMIF(INDIRECT("ИсходныеДанные!$"&amp;$K$4&amp;"$2:$"&amp;$K$4&amp;"$50000"),$B3713&amp;"#"&amp;N$6,INDIRECT("ИсходныеДанные!$J$2:$J$50000")),0)</f>
        <v>0</v>
      </c>
      <c r="O3713" s="3">
        <f ca="1">IF($B3713&lt;&gt;"",SUMIF(INDIRECT("ИсходныеДанные!$"&amp;$K$4&amp;"$2:$"&amp;$K$4&amp;"$50000"),$B3713&amp;"#"&amp;O$6,INDIRECT("ИсходныеДанные!$J$2:$J$50000")),0)</f>
        <v>0</v>
      </c>
      <c r="P3713" s="3">
        <f ca="1">IF($B3713&lt;&gt;"",SUMIF(INDIRECT("ИсходныеДанные!$"&amp;$K$4&amp;"$2:$"&amp;$K$4&amp;"$50000"),$B3713&amp;"#"&amp;P$6,INDIRECT("ИсходныеДанные!$J$2:$J$50000")),0)</f>
        <v>0</v>
      </c>
      <c r="Q3713" s="3">
        <f ca="1">IF($B3713&lt;&gt;"",SUMIF(INDIRECT("ИсходныеДанные!$"&amp;$K$4&amp;"$2:$"&amp;$K$4&amp;"$50000"),$B3713&amp;"#"&amp;Q$6,INDIRECT("ИсходныеДанные!$J$2:$J$50000")),0)</f>
        <v>0</v>
      </c>
      <c r="R3713" s="3">
        <f ca="1">IF($B3713&lt;&gt;"",SUMIF(INDIRECT("ИсходныеДанные!$"&amp;$K$4&amp;"$2:$"&amp;$K$4&amp;"$50000"),$B3713&amp;"#"&amp;R$6,INDIRECT("ИсходныеДанные!$J$2:$J$50000")),0)</f>
        <v>0</v>
      </c>
      <c r="S3713" s="3">
        <f ca="1">IF($B3713&lt;&gt;"",SUMIF(INDIRECT("ИсходныеДанные!$"&amp;$K$4&amp;"$2:$"&amp;$K$4&amp;"$50000"),$B3713&amp;"#"&amp;S$6,INDIRECT("ИсходныеДанные!$J$2:$J$50000")),0)</f>
        <v>0</v>
      </c>
      <c r="T3713" s="3">
        <f ca="1">IF($B3713&lt;&gt;"",SUMIF(INDIRECT("ИсходныеДанные!$"&amp;$K$4&amp;"$2:$"&amp;$K$4&amp;"$50000"),$B3713&amp;"#"&amp;T$6,INDIRECT("ИсходныеДанные!$J$2:$J$50000")),0)</f>
        <v>0</v>
      </c>
      <c r="U3713" s="3">
        <f ca="1">IF($B3713&lt;&gt;"",SUMIF(INDIRECT("ИсходныеДанные!$"&amp;$K$4&amp;"$2:$"&amp;$K$4&amp;"$50000"),$B3713&amp;"#"&amp;U$6,INDIRECT("ИсходныеДанные!$J$2:$J$50000")),0)</f>
        <v>0</v>
      </c>
      <c r="V3713" s="3">
        <f ca="1">IF($B3713&lt;&gt;"",SUMIF(INDIRECT("ИсходныеДанные!$"&amp;$K$4&amp;"$2:$"&amp;$K$4&amp;"$50000"),$B3713&amp;"#"&amp;V$6,INDIRECT("ИсходныеДанные!$J$2:$J$50000")),0)</f>
        <v>0</v>
      </c>
      <c r="W3713" s="16" t="e">
        <f ca="1">SUM(K3713:V3713)/Пофамильно!$R$1</f>
        <v>#DIV/0!</v>
      </c>
    </row>
    <row r="3714" spans="1:23" x14ac:dyDescent="0.25">
      <c r="A3714" s="10" t="str">
        <f t="shared" ca="1" si="59"/>
        <v>delete</v>
      </c>
      <c r="B3714" s="16" cm="1">
        <f t="array" aca="1" ref="B3714" ca="1">INDIRECT("УникальныеСписки!D"&amp;ROW()-$L$4)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14"/>
      <c r="G3714" s="81" t="str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84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84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84" t="str" cm="1">
        <f t="array" aca="1" ref="J3714" ca="1">_xlfn.XLOOKUP($B3714,INDIRECT(SUBSTITUTE("ИсходныеДанные!$где$2:$где$50000","где",$B$4)),INDIRECT(SUBSTITUTE("ИсходныеДанные!$что$2:$что$50000","что",J$4)),"",0,1)</f>
        <v/>
      </c>
      <c r="K3714" s="3">
        <f ca="1">IF($B3714&lt;&gt;"",SUMIF(INDIRECT("ИсходныеДанные!$"&amp;$K$4&amp;"$2:$"&amp;$K$4&amp;"$50000"),$B3714&amp;"#"&amp;K$6,INDIRECT("ИсходныеДанные!$J$2:$J$50000")),0)</f>
        <v>0</v>
      </c>
      <c r="L3714" s="3">
        <f ca="1">IF($B3714&lt;&gt;"",SUMIF(INDIRECT("ИсходныеДанные!$"&amp;$K$4&amp;"$2:$"&amp;$K$4&amp;"$50000"),$B3714&amp;"#"&amp;L$6,INDIRECT("ИсходныеДанные!$J$2:$J$50000")),0)</f>
        <v>0</v>
      </c>
      <c r="M3714" s="3">
        <f ca="1">IF($B3714&lt;&gt;"",SUMIF(INDIRECT("ИсходныеДанные!$"&amp;$K$4&amp;"$2:$"&amp;$K$4&amp;"$50000"),$B3714&amp;"#"&amp;M$6,INDIRECT("ИсходныеДанные!$J$2:$J$50000")),0)</f>
        <v>0</v>
      </c>
      <c r="N3714" s="3">
        <f ca="1">IF($B3714&lt;&gt;"",SUMIF(INDIRECT("ИсходныеДанные!$"&amp;$K$4&amp;"$2:$"&amp;$K$4&amp;"$50000"),$B3714&amp;"#"&amp;N$6,INDIRECT("ИсходныеДанные!$J$2:$J$50000")),0)</f>
        <v>0</v>
      </c>
      <c r="O3714" s="3">
        <f ca="1">IF($B3714&lt;&gt;"",SUMIF(INDIRECT("ИсходныеДанные!$"&amp;$K$4&amp;"$2:$"&amp;$K$4&amp;"$50000"),$B3714&amp;"#"&amp;O$6,INDIRECT("ИсходныеДанные!$J$2:$J$50000")),0)</f>
        <v>0</v>
      </c>
      <c r="P3714" s="3">
        <f ca="1">IF($B3714&lt;&gt;"",SUMIF(INDIRECT("ИсходныеДанные!$"&amp;$K$4&amp;"$2:$"&amp;$K$4&amp;"$50000"),$B3714&amp;"#"&amp;P$6,INDIRECT("ИсходныеДанные!$J$2:$J$50000")),0)</f>
        <v>0</v>
      </c>
      <c r="Q3714" s="3">
        <f ca="1">IF($B3714&lt;&gt;"",SUMIF(INDIRECT("ИсходныеДанные!$"&amp;$K$4&amp;"$2:$"&amp;$K$4&amp;"$50000"),$B3714&amp;"#"&amp;Q$6,INDIRECT("ИсходныеДанные!$J$2:$J$50000")),0)</f>
        <v>0</v>
      </c>
      <c r="R3714" s="3">
        <f ca="1">IF($B3714&lt;&gt;"",SUMIF(INDIRECT("ИсходныеДанные!$"&amp;$K$4&amp;"$2:$"&amp;$K$4&amp;"$50000"),$B3714&amp;"#"&amp;R$6,INDIRECT("ИсходныеДанные!$J$2:$J$50000")),0)</f>
        <v>0</v>
      </c>
      <c r="S3714" s="3">
        <f ca="1">IF($B3714&lt;&gt;"",SUMIF(INDIRECT("ИсходныеДанные!$"&amp;$K$4&amp;"$2:$"&amp;$K$4&amp;"$50000"),$B3714&amp;"#"&amp;S$6,INDIRECT("ИсходныеДанные!$J$2:$J$50000")),0)</f>
        <v>0</v>
      </c>
      <c r="T3714" s="3">
        <f ca="1">IF($B3714&lt;&gt;"",SUMIF(INDIRECT("ИсходныеДанные!$"&amp;$K$4&amp;"$2:$"&amp;$K$4&amp;"$50000"),$B3714&amp;"#"&amp;T$6,INDIRECT("ИсходныеДанные!$J$2:$J$50000")),0)</f>
        <v>0</v>
      </c>
      <c r="U3714" s="3">
        <f ca="1">IF($B3714&lt;&gt;"",SUMIF(INDIRECT("ИсходныеДанные!$"&amp;$K$4&amp;"$2:$"&amp;$K$4&amp;"$50000"),$B3714&amp;"#"&amp;U$6,INDIRECT("ИсходныеДанные!$J$2:$J$50000")),0)</f>
        <v>0</v>
      </c>
      <c r="V3714" s="3">
        <f ca="1">IF($B3714&lt;&gt;"",SUMIF(INDIRECT("ИсходныеДанные!$"&amp;$K$4&amp;"$2:$"&amp;$K$4&amp;"$50000"),$B3714&amp;"#"&amp;V$6,INDIRECT("ИсходныеДанные!$J$2:$J$50000")),0)</f>
        <v>0</v>
      </c>
      <c r="W3714" s="16" t="e">
        <f ca="1">SUM(K3714:V3714)/Пофамильно!$R$1</f>
        <v>#DIV/0!</v>
      </c>
    </row>
    <row r="3715" spans="1:23" x14ac:dyDescent="0.25">
      <c r="A3715" s="10" t="str">
        <f t="shared" ca="1" si="59"/>
        <v>delete</v>
      </c>
      <c r="B3715" s="16" cm="1">
        <f t="array" aca="1" ref="B3715" ca="1">INDIRECT("УникальныеСписки!D"&amp;ROW()-$L$4)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14"/>
      <c r="G3715" s="81" t="str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84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84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84" t="str" cm="1">
        <f t="array" aca="1" ref="J3715" ca="1">_xlfn.XLOOKUP($B3715,INDIRECT(SUBSTITUTE("ИсходныеДанные!$где$2:$где$50000","где",$B$4)),INDIRECT(SUBSTITUTE("ИсходныеДанные!$что$2:$что$50000","что",J$4)),"",0,1)</f>
        <v/>
      </c>
      <c r="K3715" s="3">
        <f ca="1">IF($B3715&lt;&gt;"",SUMIF(INDIRECT("ИсходныеДанные!$"&amp;$K$4&amp;"$2:$"&amp;$K$4&amp;"$50000"),$B3715&amp;"#"&amp;K$6,INDIRECT("ИсходныеДанные!$J$2:$J$50000")),0)</f>
        <v>0</v>
      </c>
      <c r="L3715" s="3">
        <f ca="1">IF($B3715&lt;&gt;"",SUMIF(INDIRECT("ИсходныеДанные!$"&amp;$K$4&amp;"$2:$"&amp;$K$4&amp;"$50000"),$B3715&amp;"#"&amp;L$6,INDIRECT("ИсходныеДанные!$J$2:$J$50000")),0)</f>
        <v>0</v>
      </c>
      <c r="M3715" s="3">
        <f ca="1">IF($B3715&lt;&gt;"",SUMIF(INDIRECT("ИсходныеДанные!$"&amp;$K$4&amp;"$2:$"&amp;$K$4&amp;"$50000"),$B3715&amp;"#"&amp;M$6,INDIRECT("ИсходныеДанные!$J$2:$J$50000")),0)</f>
        <v>0</v>
      </c>
      <c r="N3715" s="3">
        <f ca="1">IF($B3715&lt;&gt;"",SUMIF(INDIRECT("ИсходныеДанные!$"&amp;$K$4&amp;"$2:$"&amp;$K$4&amp;"$50000"),$B3715&amp;"#"&amp;N$6,INDIRECT("ИсходныеДанные!$J$2:$J$50000")),0)</f>
        <v>0</v>
      </c>
      <c r="O3715" s="3">
        <f ca="1">IF($B3715&lt;&gt;"",SUMIF(INDIRECT("ИсходныеДанные!$"&amp;$K$4&amp;"$2:$"&amp;$K$4&amp;"$50000"),$B3715&amp;"#"&amp;O$6,INDIRECT("ИсходныеДанные!$J$2:$J$50000")),0)</f>
        <v>0</v>
      </c>
      <c r="P3715" s="3">
        <f ca="1">IF($B3715&lt;&gt;"",SUMIF(INDIRECT("ИсходныеДанные!$"&amp;$K$4&amp;"$2:$"&amp;$K$4&amp;"$50000"),$B3715&amp;"#"&amp;P$6,INDIRECT("ИсходныеДанные!$J$2:$J$50000")),0)</f>
        <v>0</v>
      </c>
      <c r="Q3715" s="3">
        <f ca="1">IF($B3715&lt;&gt;"",SUMIF(INDIRECT("ИсходныеДанные!$"&amp;$K$4&amp;"$2:$"&amp;$K$4&amp;"$50000"),$B3715&amp;"#"&amp;Q$6,INDIRECT("ИсходныеДанные!$J$2:$J$50000")),0)</f>
        <v>0</v>
      </c>
      <c r="R3715" s="3">
        <f ca="1">IF($B3715&lt;&gt;"",SUMIF(INDIRECT("ИсходныеДанные!$"&amp;$K$4&amp;"$2:$"&amp;$K$4&amp;"$50000"),$B3715&amp;"#"&amp;R$6,INDIRECT("ИсходныеДанные!$J$2:$J$50000")),0)</f>
        <v>0</v>
      </c>
      <c r="S3715" s="3">
        <f ca="1">IF($B3715&lt;&gt;"",SUMIF(INDIRECT("ИсходныеДанные!$"&amp;$K$4&amp;"$2:$"&amp;$K$4&amp;"$50000"),$B3715&amp;"#"&amp;S$6,INDIRECT("ИсходныеДанные!$J$2:$J$50000")),0)</f>
        <v>0</v>
      </c>
      <c r="T3715" s="3">
        <f ca="1">IF($B3715&lt;&gt;"",SUMIF(INDIRECT("ИсходныеДанные!$"&amp;$K$4&amp;"$2:$"&amp;$K$4&amp;"$50000"),$B3715&amp;"#"&amp;T$6,INDIRECT("ИсходныеДанные!$J$2:$J$50000")),0)</f>
        <v>0</v>
      </c>
      <c r="U3715" s="3">
        <f ca="1">IF($B3715&lt;&gt;"",SUMIF(INDIRECT("ИсходныеДанные!$"&amp;$K$4&amp;"$2:$"&amp;$K$4&amp;"$50000"),$B3715&amp;"#"&amp;U$6,INDIRECT("ИсходныеДанные!$J$2:$J$50000")),0)</f>
        <v>0</v>
      </c>
      <c r="V3715" s="3">
        <f ca="1">IF($B3715&lt;&gt;"",SUMIF(INDIRECT("ИсходныеДанные!$"&amp;$K$4&amp;"$2:$"&amp;$K$4&amp;"$50000"),$B3715&amp;"#"&amp;V$6,INDIRECT("ИсходныеДанные!$J$2:$J$50000")),0)</f>
        <v>0</v>
      </c>
      <c r="W3715" s="16" t="e">
        <f ca="1">SUM(K3715:V3715)/Пофамильно!$R$1</f>
        <v>#DIV/0!</v>
      </c>
    </row>
    <row r="3716" spans="1:23" x14ac:dyDescent="0.25">
      <c r="A3716" s="10" t="str">
        <f t="shared" ca="1" si="59"/>
        <v>delete</v>
      </c>
      <c r="B3716" s="16" cm="1">
        <f t="array" aca="1" ref="B3716" ca="1">INDIRECT("УникальныеСписки!D"&amp;ROW()-$L$4)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14"/>
      <c r="G3716" s="81" t="str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84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84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84" t="str" cm="1">
        <f t="array" aca="1" ref="J3716" ca="1">_xlfn.XLOOKUP($B3716,INDIRECT(SUBSTITUTE("ИсходныеДанные!$где$2:$где$50000","где",$B$4)),INDIRECT(SUBSTITUTE("ИсходныеДанные!$что$2:$что$50000","что",J$4)),"",0,1)</f>
        <v/>
      </c>
      <c r="K3716" s="3">
        <f ca="1">IF($B3716&lt;&gt;"",SUMIF(INDIRECT("ИсходныеДанные!$"&amp;$K$4&amp;"$2:$"&amp;$K$4&amp;"$50000"),$B3716&amp;"#"&amp;K$6,INDIRECT("ИсходныеДанные!$J$2:$J$50000")),0)</f>
        <v>0</v>
      </c>
      <c r="L3716" s="3">
        <f ca="1">IF($B3716&lt;&gt;"",SUMIF(INDIRECT("ИсходныеДанные!$"&amp;$K$4&amp;"$2:$"&amp;$K$4&amp;"$50000"),$B3716&amp;"#"&amp;L$6,INDIRECT("ИсходныеДанные!$J$2:$J$50000")),0)</f>
        <v>0</v>
      </c>
      <c r="M3716" s="3">
        <f ca="1">IF($B3716&lt;&gt;"",SUMIF(INDIRECT("ИсходныеДанные!$"&amp;$K$4&amp;"$2:$"&amp;$K$4&amp;"$50000"),$B3716&amp;"#"&amp;M$6,INDIRECT("ИсходныеДанные!$J$2:$J$50000")),0)</f>
        <v>0</v>
      </c>
      <c r="N3716" s="3">
        <f ca="1">IF($B3716&lt;&gt;"",SUMIF(INDIRECT("ИсходныеДанные!$"&amp;$K$4&amp;"$2:$"&amp;$K$4&amp;"$50000"),$B3716&amp;"#"&amp;N$6,INDIRECT("ИсходныеДанные!$J$2:$J$50000")),0)</f>
        <v>0</v>
      </c>
      <c r="O3716" s="3">
        <f ca="1">IF($B3716&lt;&gt;"",SUMIF(INDIRECT("ИсходныеДанные!$"&amp;$K$4&amp;"$2:$"&amp;$K$4&amp;"$50000"),$B3716&amp;"#"&amp;O$6,INDIRECT("ИсходныеДанные!$J$2:$J$50000")),0)</f>
        <v>0</v>
      </c>
      <c r="P3716" s="3">
        <f ca="1">IF($B3716&lt;&gt;"",SUMIF(INDIRECT("ИсходныеДанные!$"&amp;$K$4&amp;"$2:$"&amp;$K$4&amp;"$50000"),$B3716&amp;"#"&amp;P$6,INDIRECT("ИсходныеДанные!$J$2:$J$50000")),0)</f>
        <v>0</v>
      </c>
      <c r="Q3716" s="3">
        <f ca="1">IF($B3716&lt;&gt;"",SUMIF(INDIRECT("ИсходныеДанные!$"&amp;$K$4&amp;"$2:$"&amp;$K$4&amp;"$50000"),$B3716&amp;"#"&amp;Q$6,INDIRECT("ИсходныеДанные!$J$2:$J$50000")),0)</f>
        <v>0</v>
      </c>
      <c r="R3716" s="3">
        <f ca="1">IF($B3716&lt;&gt;"",SUMIF(INDIRECT("ИсходныеДанные!$"&amp;$K$4&amp;"$2:$"&amp;$K$4&amp;"$50000"),$B3716&amp;"#"&amp;R$6,INDIRECT("ИсходныеДанные!$J$2:$J$50000")),0)</f>
        <v>0</v>
      </c>
      <c r="S3716" s="3">
        <f ca="1">IF($B3716&lt;&gt;"",SUMIF(INDIRECT("ИсходныеДанные!$"&amp;$K$4&amp;"$2:$"&amp;$K$4&amp;"$50000"),$B3716&amp;"#"&amp;S$6,INDIRECT("ИсходныеДанные!$J$2:$J$50000")),0)</f>
        <v>0</v>
      </c>
      <c r="T3716" s="3">
        <f ca="1">IF($B3716&lt;&gt;"",SUMIF(INDIRECT("ИсходныеДанные!$"&amp;$K$4&amp;"$2:$"&amp;$K$4&amp;"$50000"),$B3716&amp;"#"&amp;T$6,INDIRECT("ИсходныеДанные!$J$2:$J$50000")),0)</f>
        <v>0</v>
      </c>
      <c r="U3716" s="3">
        <f ca="1">IF($B3716&lt;&gt;"",SUMIF(INDIRECT("ИсходныеДанные!$"&amp;$K$4&amp;"$2:$"&amp;$K$4&amp;"$50000"),$B3716&amp;"#"&amp;U$6,INDIRECT("ИсходныеДанные!$J$2:$J$50000")),0)</f>
        <v>0</v>
      </c>
      <c r="V3716" s="3">
        <f ca="1">IF($B3716&lt;&gt;"",SUMIF(INDIRECT("ИсходныеДанные!$"&amp;$K$4&amp;"$2:$"&amp;$K$4&amp;"$50000"),$B3716&amp;"#"&amp;V$6,INDIRECT("ИсходныеДанные!$J$2:$J$50000")),0)</f>
        <v>0</v>
      </c>
      <c r="W3716" s="16" t="e">
        <f ca="1">SUM(K3716:V3716)/Пофамильно!$R$1</f>
        <v>#DIV/0!</v>
      </c>
    </row>
    <row r="3717" spans="1:23" x14ac:dyDescent="0.25">
      <c r="A3717" s="10" t="str">
        <f t="shared" ca="1" si="59"/>
        <v>delete</v>
      </c>
      <c r="B3717" s="16" cm="1">
        <f t="array" aca="1" ref="B3717" ca="1">INDIRECT("УникальныеСписки!D"&amp;ROW()-$L$4)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14"/>
      <c r="G3717" s="81" t="str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84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84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84" t="str" cm="1">
        <f t="array" aca="1" ref="J3717" ca="1">_xlfn.XLOOKUP($B3717,INDIRECT(SUBSTITUTE("ИсходныеДанные!$где$2:$где$50000","где",$B$4)),INDIRECT(SUBSTITUTE("ИсходныеДанные!$что$2:$что$50000","что",J$4)),"",0,1)</f>
        <v/>
      </c>
      <c r="K3717" s="3">
        <f ca="1">IF($B3717&lt;&gt;"",SUMIF(INDIRECT("ИсходныеДанные!$"&amp;$K$4&amp;"$2:$"&amp;$K$4&amp;"$50000"),$B3717&amp;"#"&amp;K$6,INDIRECT("ИсходныеДанные!$J$2:$J$50000")),0)</f>
        <v>0</v>
      </c>
      <c r="L3717" s="3">
        <f ca="1">IF($B3717&lt;&gt;"",SUMIF(INDIRECT("ИсходныеДанные!$"&amp;$K$4&amp;"$2:$"&amp;$K$4&amp;"$50000"),$B3717&amp;"#"&amp;L$6,INDIRECT("ИсходныеДанные!$J$2:$J$50000")),0)</f>
        <v>0</v>
      </c>
      <c r="M3717" s="3">
        <f ca="1">IF($B3717&lt;&gt;"",SUMIF(INDIRECT("ИсходныеДанные!$"&amp;$K$4&amp;"$2:$"&amp;$K$4&amp;"$50000"),$B3717&amp;"#"&amp;M$6,INDIRECT("ИсходныеДанные!$J$2:$J$50000")),0)</f>
        <v>0</v>
      </c>
      <c r="N3717" s="3">
        <f ca="1">IF($B3717&lt;&gt;"",SUMIF(INDIRECT("ИсходныеДанные!$"&amp;$K$4&amp;"$2:$"&amp;$K$4&amp;"$50000"),$B3717&amp;"#"&amp;N$6,INDIRECT("ИсходныеДанные!$J$2:$J$50000")),0)</f>
        <v>0</v>
      </c>
      <c r="O3717" s="3">
        <f ca="1">IF($B3717&lt;&gt;"",SUMIF(INDIRECT("ИсходныеДанные!$"&amp;$K$4&amp;"$2:$"&amp;$K$4&amp;"$50000"),$B3717&amp;"#"&amp;O$6,INDIRECT("ИсходныеДанные!$J$2:$J$50000")),0)</f>
        <v>0</v>
      </c>
      <c r="P3717" s="3">
        <f ca="1">IF($B3717&lt;&gt;"",SUMIF(INDIRECT("ИсходныеДанные!$"&amp;$K$4&amp;"$2:$"&amp;$K$4&amp;"$50000"),$B3717&amp;"#"&amp;P$6,INDIRECT("ИсходныеДанные!$J$2:$J$50000")),0)</f>
        <v>0</v>
      </c>
      <c r="Q3717" s="3">
        <f ca="1">IF($B3717&lt;&gt;"",SUMIF(INDIRECT("ИсходныеДанные!$"&amp;$K$4&amp;"$2:$"&amp;$K$4&amp;"$50000"),$B3717&amp;"#"&amp;Q$6,INDIRECT("ИсходныеДанные!$J$2:$J$50000")),0)</f>
        <v>0</v>
      </c>
      <c r="R3717" s="3">
        <f ca="1">IF($B3717&lt;&gt;"",SUMIF(INDIRECT("ИсходныеДанные!$"&amp;$K$4&amp;"$2:$"&amp;$K$4&amp;"$50000"),$B3717&amp;"#"&amp;R$6,INDIRECT("ИсходныеДанные!$J$2:$J$50000")),0)</f>
        <v>0</v>
      </c>
      <c r="S3717" s="3">
        <f ca="1">IF($B3717&lt;&gt;"",SUMIF(INDIRECT("ИсходныеДанные!$"&amp;$K$4&amp;"$2:$"&amp;$K$4&amp;"$50000"),$B3717&amp;"#"&amp;S$6,INDIRECT("ИсходныеДанные!$J$2:$J$50000")),0)</f>
        <v>0</v>
      </c>
      <c r="T3717" s="3">
        <f ca="1">IF($B3717&lt;&gt;"",SUMIF(INDIRECT("ИсходныеДанные!$"&amp;$K$4&amp;"$2:$"&amp;$K$4&amp;"$50000"),$B3717&amp;"#"&amp;T$6,INDIRECT("ИсходныеДанные!$J$2:$J$50000")),0)</f>
        <v>0</v>
      </c>
      <c r="U3717" s="3">
        <f ca="1">IF($B3717&lt;&gt;"",SUMIF(INDIRECT("ИсходныеДанные!$"&amp;$K$4&amp;"$2:$"&amp;$K$4&amp;"$50000"),$B3717&amp;"#"&amp;U$6,INDIRECT("ИсходныеДанные!$J$2:$J$50000")),0)</f>
        <v>0</v>
      </c>
      <c r="V3717" s="3">
        <f ca="1">IF($B3717&lt;&gt;"",SUMIF(INDIRECT("ИсходныеДанные!$"&amp;$K$4&amp;"$2:$"&amp;$K$4&amp;"$50000"),$B3717&amp;"#"&amp;V$6,INDIRECT("ИсходныеДанные!$J$2:$J$50000")),0)</f>
        <v>0</v>
      </c>
      <c r="W3717" s="16" t="e">
        <f ca="1">SUM(K3717:V3717)/Пофамильно!$R$1</f>
        <v>#DIV/0!</v>
      </c>
    </row>
    <row r="3718" spans="1:23" x14ac:dyDescent="0.25">
      <c r="A3718" s="10" t="str">
        <f t="shared" ca="1" si="59"/>
        <v>delete</v>
      </c>
      <c r="B3718" s="16" cm="1">
        <f t="array" aca="1" ref="B3718" ca="1">INDIRECT("УникальныеСписки!D"&amp;ROW()-$L$4)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14"/>
      <c r="G3718" s="81" t="str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84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84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84" t="str" cm="1">
        <f t="array" aca="1" ref="J3718" ca="1">_xlfn.XLOOKUP($B3718,INDIRECT(SUBSTITUTE("ИсходныеДанные!$где$2:$где$50000","где",$B$4)),INDIRECT(SUBSTITUTE("ИсходныеДанные!$что$2:$что$50000","что",J$4)),"",0,1)</f>
        <v/>
      </c>
      <c r="K3718" s="3">
        <f ca="1">IF($B3718&lt;&gt;"",SUMIF(INDIRECT("ИсходныеДанные!$"&amp;$K$4&amp;"$2:$"&amp;$K$4&amp;"$50000"),$B3718&amp;"#"&amp;K$6,INDIRECT("ИсходныеДанные!$J$2:$J$50000")),0)</f>
        <v>0</v>
      </c>
      <c r="L3718" s="3">
        <f ca="1">IF($B3718&lt;&gt;"",SUMIF(INDIRECT("ИсходныеДанные!$"&amp;$K$4&amp;"$2:$"&amp;$K$4&amp;"$50000"),$B3718&amp;"#"&amp;L$6,INDIRECT("ИсходныеДанные!$J$2:$J$50000")),0)</f>
        <v>0</v>
      </c>
      <c r="M3718" s="3">
        <f ca="1">IF($B3718&lt;&gt;"",SUMIF(INDIRECT("ИсходныеДанные!$"&amp;$K$4&amp;"$2:$"&amp;$K$4&amp;"$50000"),$B3718&amp;"#"&amp;M$6,INDIRECT("ИсходныеДанные!$J$2:$J$50000")),0)</f>
        <v>0</v>
      </c>
      <c r="N3718" s="3">
        <f ca="1">IF($B3718&lt;&gt;"",SUMIF(INDIRECT("ИсходныеДанные!$"&amp;$K$4&amp;"$2:$"&amp;$K$4&amp;"$50000"),$B3718&amp;"#"&amp;N$6,INDIRECT("ИсходныеДанные!$J$2:$J$50000")),0)</f>
        <v>0</v>
      </c>
      <c r="O3718" s="3">
        <f ca="1">IF($B3718&lt;&gt;"",SUMIF(INDIRECT("ИсходныеДанные!$"&amp;$K$4&amp;"$2:$"&amp;$K$4&amp;"$50000"),$B3718&amp;"#"&amp;O$6,INDIRECT("ИсходныеДанные!$J$2:$J$50000")),0)</f>
        <v>0</v>
      </c>
      <c r="P3718" s="3">
        <f ca="1">IF($B3718&lt;&gt;"",SUMIF(INDIRECT("ИсходныеДанные!$"&amp;$K$4&amp;"$2:$"&amp;$K$4&amp;"$50000"),$B3718&amp;"#"&amp;P$6,INDIRECT("ИсходныеДанные!$J$2:$J$50000")),0)</f>
        <v>0</v>
      </c>
      <c r="Q3718" s="3">
        <f ca="1">IF($B3718&lt;&gt;"",SUMIF(INDIRECT("ИсходныеДанные!$"&amp;$K$4&amp;"$2:$"&amp;$K$4&amp;"$50000"),$B3718&amp;"#"&amp;Q$6,INDIRECT("ИсходныеДанные!$J$2:$J$50000")),0)</f>
        <v>0</v>
      </c>
      <c r="R3718" s="3">
        <f ca="1">IF($B3718&lt;&gt;"",SUMIF(INDIRECT("ИсходныеДанные!$"&amp;$K$4&amp;"$2:$"&amp;$K$4&amp;"$50000"),$B3718&amp;"#"&amp;R$6,INDIRECT("ИсходныеДанные!$J$2:$J$50000")),0)</f>
        <v>0</v>
      </c>
      <c r="S3718" s="3">
        <f ca="1">IF($B3718&lt;&gt;"",SUMIF(INDIRECT("ИсходныеДанные!$"&amp;$K$4&amp;"$2:$"&amp;$K$4&amp;"$50000"),$B3718&amp;"#"&amp;S$6,INDIRECT("ИсходныеДанные!$J$2:$J$50000")),0)</f>
        <v>0</v>
      </c>
      <c r="T3718" s="3">
        <f ca="1">IF($B3718&lt;&gt;"",SUMIF(INDIRECT("ИсходныеДанные!$"&amp;$K$4&amp;"$2:$"&amp;$K$4&amp;"$50000"),$B3718&amp;"#"&amp;T$6,INDIRECT("ИсходныеДанные!$J$2:$J$50000")),0)</f>
        <v>0</v>
      </c>
      <c r="U3718" s="3">
        <f ca="1">IF($B3718&lt;&gt;"",SUMIF(INDIRECT("ИсходныеДанные!$"&amp;$K$4&amp;"$2:$"&amp;$K$4&amp;"$50000"),$B3718&amp;"#"&amp;U$6,INDIRECT("ИсходныеДанные!$J$2:$J$50000")),0)</f>
        <v>0</v>
      </c>
      <c r="V3718" s="3">
        <f ca="1">IF($B3718&lt;&gt;"",SUMIF(INDIRECT("ИсходныеДанные!$"&amp;$K$4&amp;"$2:$"&amp;$K$4&amp;"$50000"),$B3718&amp;"#"&amp;V$6,INDIRECT("ИсходныеДанные!$J$2:$J$50000")),0)</f>
        <v>0</v>
      </c>
      <c r="W3718" s="16" t="e">
        <f ca="1">SUM(K3718:V3718)/Пофамильно!$R$1</f>
        <v>#DIV/0!</v>
      </c>
    </row>
    <row r="3719" spans="1:23" x14ac:dyDescent="0.25">
      <c r="A3719" s="10" t="str">
        <f t="shared" ca="1" si="59"/>
        <v>delete</v>
      </c>
      <c r="B3719" s="16" cm="1">
        <f t="array" aca="1" ref="B3719" ca="1">INDIRECT("УникальныеСписки!D"&amp;ROW()-$L$4)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14"/>
      <c r="G3719" s="81" t="str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84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84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84" t="str" cm="1">
        <f t="array" aca="1" ref="J3719" ca="1">_xlfn.XLOOKUP($B3719,INDIRECT(SUBSTITUTE("ИсходныеДанные!$где$2:$где$50000","где",$B$4)),INDIRECT(SUBSTITUTE("ИсходныеДанные!$что$2:$что$50000","что",J$4)),"",0,1)</f>
        <v/>
      </c>
      <c r="K3719" s="3">
        <f ca="1">IF($B3719&lt;&gt;"",SUMIF(INDIRECT("ИсходныеДанные!$"&amp;$K$4&amp;"$2:$"&amp;$K$4&amp;"$50000"),$B3719&amp;"#"&amp;K$6,INDIRECT("ИсходныеДанные!$J$2:$J$50000")),0)</f>
        <v>0</v>
      </c>
      <c r="L3719" s="3">
        <f ca="1">IF($B3719&lt;&gt;"",SUMIF(INDIRECT("ИсходныеДанные!$"&amp;$K$4&amp;"$2:$"&amp;$K$4&amp;"$50000"),$B3719&amp;"#"&amp;L$6,INDIRECT("ИсходныеДанные!$J$2:$J$50000")),0)</f>
        <v>0</v>
      </c>
      <c r="M3719" s="3">
        <f ca="1">IF($B3719&lt;&gt;"",SUMIF(INDIRECT("ИсходныеДанные!$"&amp;$K$4&amp;"$2:$"&amp;$K$4&amp;"$50000"),$B3719&amp;"#"&amp;M$6,INDIRECT("ИсходныеДанные!$J$2:$J$50000")),0)</f>
        <v>0</v>
      </c>
      <c r="N3719" s="3">
        <f ca="1">IF($B3719&lt;&gt;"",SUMIF(INDIRECT("ИсходныеДанные!$"&amp;$K$4&amp;"$2:$"&amp;$K$4&amp;"$50000"),$B3719&amp;"#"&amp;N$6,INDIRECT("ИсходныеДанные!$J$2:$J$50000")),0)</f>
        <v>0</v>
      </c>
      <c r="O3719" s="3">
        <f ca="1">IF($B3719&lt;&gt;"",SUMIF(INDIRECT("ИсходныеДанные!$"&amp;$K$4&amp;"$2:$"&amp;$K$4&amp;"$50000"),$B3719&amp;"#"&amp;O$6,INDIRECT("ИсходныеДанные!$J$2:$J$50000")),0)</f>
        <v>0</v>
      </c>
      <c r="P3719" s="3">
        <f ca="1">IF($B3719&lt;&gt;"",SUMIF(INDIRECT("ИсходныеДанные!$"&amp;$K$4&amp;"$2:$"&amp;$K$4&amp;"$50000"),$B3719&amp;"#"&amp;P$6,INDIRECT("ИсходныеДанные!$J$2:$J$50000")),0)</f>
        <v>0</v>
      </c>
      <c r="Q3719" s="3">
        <f ca="1">IF($B3719&lt;&gt;"",SUMIF(INDIRECT("ИсходныеДанные!$"&amp;$K$4&amp;"$2:$"&amp;$K$4&amp;"$50000"),$B3719&amp;"#"&amp;Q$6,INDIRECT("ИсходныеДанные!$J$2:$J$50000")),0)</f>
        <v>0</v>
      </c>
      <c r="R3719" s="3">
        <f ca="1">IF($B3719&lt;&gt;"",SUMIF(INDIRECT("ИсходныеДанные!$"&amp;$K$4&amp;"$2:$"&amp;$K$4&amp;"$50000"),$B3719&amp;"#"&amp;R$6,INDIRECT("ИсходныеДанные!$J$2:$J$50000")),0)</f>
        <v>0</v>
      </c>
      <c r="S3719" s="3">
        <f ca="1">IF($B3719&lt;&gt;"",SUMIF(INDIRECT("ИсходныеДанные!$"&amp;$K$4&amp;"$2:$"&amp;$K$4&amp;"$50000"),$B3719&amp;"#"&amp;S$6,INDIRECT("ИсходныеДанные!$J$2:$J$50000")),0)</f>
        <v>0</v>
      </c>
      <c r="T3719" s="3">
        <f ca="1">IF($B3719&lt;&gt;"",SUMIF(INDIRECT("ИсходныеДанные!$"&amp;$K$4&amp;"$2:$"&amp;$K$4&amp;"$50000"),$B3719&amp;"#"&amp;T$6,INDIRECT("ИсходныеДанные!$J$2:$J$50000")),0)</f>
        <v>0</v>
      </c>
      <c r="U3719" s="3">
        <f ca="1">IF($B3719&lt;&gt;"",SUMIF(INDIRECT("ИсходныеДанные!$"&amp;$K$4&amp;"$2:$"&amp;$K$4&amp;"$50000"),$B3719&amp;"#"&amp;U$6,INDIRECT("ИсходныеДанные!$J$2:$J$50000")),0)</f>
        <v>0</v>
      </c>
      <c r="V3719" s="3">
        <f ca="1">IF($B3719&lt;&gt;"",SUMIF(INDIRECT("ИсходныеДанные!$"&amp;$K$4&amp;"$2:$"&amp;$K$4&amp;"$50000"),$B3719&amp;"#"&amp;V$6,INDIRECT("ИсходныеДанные!$J$2:$J$50000")),0)</f>
        <v>0</v>
      </c>
      <c r="W3719" s="16" t="e">
        <f ca="1">SUM(K3719:V3719)/Пофамильно!$R$1</f>
        <v>#DIV/0!</v>
      </c>
    </row>
    <row r="3720" spans="1:23" x14ac:dyDescent="0.25">
      <c r="A3720" s="10" t="str">
        <f t="shared" ca="1" si="59"/>
        <v>delete</v>
      </c>
      <c r="B3720" s="16" cm="1">
        <f t="array" aca="1" ref="B3720" ca="1">INDIRECT("УникальныеСписки!D"&amp;ROW()-$L$4)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14"/>
      <c r="G3720" s="81" t="str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84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84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84" t="str" cm="1">
        <f t="array" aca="1" ref="J3720" ca="1">_xlfn.XLOOKUP($B3720,INDIRECT(SUBSTITUTE("ИсходныеДанные!$где$2:$где$50000","где",$B$4)),INDIRECT(SUBSTITUTE("ИсходныеДанные!$что$2:$что$50000","что",J$4)),"",0,1)</f>
        <v/>
      </c>
      <c r="K3720" s="3">
        <f ca="1">IF($B3720&lt;&gt;"",SUMIF(INDIRECT("ИсходныеДанные!$"&amp;$K$4&amp;"$2:$"&amp;$K$4&amp;"$50000"),$B3720&amp;"#"&amp;K$6,INDIRECT("ИсходныеДанные!$J$2:$J$50000")),0)</f>
        <v>0</v>
      </c>
      <c r="L3720" s="3">
        <f ca="1">IF($B3720&lt;&gt;"",SUMIF(INDIRECT("ИсходныеДанные!$"&amp;$K$4&amp;"$2:$"&amp;$K$4&amp;"$50000"),$B3720&amp;"#"&amp;L$6,INDIRECT("ИсходныеДанные!$J$2:$J$50000")),0)</f>
        <v>0</v>
      </c>
      <c r="M3720" s="3">
        <f ca="1">IF($B3720&lt;&gt;"",SUMIF(INDIRECT("ИсходныеДанные!$"&amp;$K$4&amp;"$2:$"&amp;$K$4&amp;"$50000"),$B3720&amp;"#"&amp;M$6,INDIRECT("ИсходныеДанные!$J$2:$J$50000")),0)</f>
        <v>0</v>
      </c>
      <c r="N3720" s="3">
        <f ca="1">IF($B3720&lt;&gt;"",SUMIF(INDIRECT("ИсходныеДанные!$"&amp;$K$4&amp;"$2:$"&amp;$K$4&amp;"$50000"),$B3720&amp;"#"&amp;N$6,INDIRECT("ИсходныеДанные!$J$2:$J$50000")),0)</f>
        <v>0</v>
      </c>
      <c r="O3720" s="3">
        <f ca="1">IF($B3720&lt;&gt;"",SUMIF(INDIRECT("ИсходныеДанные!$"&amp;$K$4&amp;"$2:$"&amp;$K$4&amp;"$50000"),$B3720&amp;"#"&amp;O$6,INDIRECT("ИсходныеДанные!$J$2:$J$50000")),0)</f>
        <v>0</v>
      </c>
      <c r="P3720" s="3">
        <f ca="1">IF($B3720&lt;&gt;"",SUMIF(INDIRECT("ИсходныеДанные!$"&amp;$K$4&amp;"$2:$"&amp;$K$4&amp;"$50000"),$B3720&amp;"#"&amp;P$6,INDIRECT("ИсходныеДанные!$J$2:$J$50000")),0)</f>
        <v>0</v>
      </c>
      <c r="Q3720" s="3">
        <f ca="1">IF($B3720&lt;&gt;"",SUMIF(INDIRECT("ИсходныеДанные!$"&amp;$K$4&amp;"$2:$"&amp;$K$4&amp;"$50000"),$B3720&amp;"#"&amp;Q$6,INDIRECT("ИсходныеДанные!$J$2:$J$50000")),0)</f>
        <v>0</v>
      </c>
      <c r="R3720" s="3">
        <f ca="1">IF($B3720&lt;&gt;"",SUMIF(INDIRECT("ИсходныеДанные!$"&amp;$K$4&amp;"$2:$"&amp;$K$4&amp;"$50000"),$B3720&amp;"#"&amp;R$6,INDIRECT("ИсходныеДанные!$J$2:$J$50000")),0)</f>
        <v>0</v>
      </c>
      <c r="S3720" s="3">
        <f ca="1">IF($B3720&lt;&gt;"",SUMIF(INDIRECT("ИсходныеДанные!$"&amp;$K$4&amp;"$2:$"&amp;$K$4&amp;"$50000"),$B3720&amp;"#"&amp;S$6,INDIRECT("ИсходныеДанные!$J$2:$J$50000")),0)</f>
        <v>0</v>
      </c>
      <c r="T3720" s="3">
        <f ca="1">IF($B3720&lt;&gt;"",SUMIF(INDIRECT("ИсходныеДанные!$"&amp;$K$4&amp;"$2:$"&amp;$K$4&amp;"$50000"),$B3720&amp;"#"&amp;T$6,INDIRECT("ИсходныеДанные!$J$2:$J$50000")),0)</f>
        <v>0</v>
      </c>
      <c r="U3720" s="3">
        <f ca="1">IF($B3720&lt;&gt;"",SUMIF(INDIRECT("ИсходныеДанные!$"&amp;$K$4&amp;"$2:$"&amp;$K$4&amp;"$50000"),$B3720&amp;"#"&amp;U$6,INDIRECT("ИсходныеДанные!$J$2:$J$50000")),0)</f>
        <v>0</v>
      </c>
      <c r="V3720" s="3">
        <f ca="1">IF($B3720&lt;&gt;"",SUMIF(INDIRECT("ИсходныеДанные!$"&amp;$K$4&amp;"$2:$"&amp;$K$4&amp;"$50000"),$B3720&amp;"#"&amp;V$6,INDIRECT("ИсходныеДанные!$J$2:$J$50000")),0)</f>
        <v>0</v>
      </c>
      <c r="W3720" s="16" t="e">
        <f ca="1">SUM(K3720:V3720)/Пофамильно!$R$1</f>
        <v>#DIV/0!</v>
      </c>
    </row>
    <row r="3721" spans="1:23" x14ac:dyDescent="0.25">
      <c r="A3721" s="10" t="str">
        <f t="shared" ca="1" si="59"/>
        <v>delete</v>
      </c>
      <c r="B3721" s="16" cm="1">
        <f t="array" aca="1" ref="B3721" ca="1">INDIRECT("УникальныеСписки!D"&amp;ROW()-$L$4)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14"/>
      <c r="G3721" s="81" t="str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84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84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84" t="str" cm="1">
        <f t="array" aca="1" ref="J3721" ca="1">_xlfn.XLOOKUP($B3721,INDIRECT(SUBSTITUTE("ИсходныеДанные!$где$2:$где$50000","где",$B$4)),INDIRECT(SUBSTITUTE("ИсходныеДанные!$что$2:$что$50000","что",J$4)),"",0,1)</f>
        <v/>
      </c>
      <c r="K3721" s="3">
        <f ca="1">IF($B3721&lt;&gt;"",SUMIF(INDIRECT("ИсходныеДанные!$"&amp;$K$4&amp;"$2:$"&amp;$K$4&amp;"$50000"),$B3721&amp;"#"&amp;K$6,INDIRECT("ИсходныеДанные!$J$2:$J$50000")),0)</f>
        <v>0</v>
      </c>
      <c r="L3721" s="3">
        <f ca="1">IF($B3721&lt;&gt;"",SUMIF(INDIRECT("ИсходныеДанные!$"&amp;$K$4&amp;"$2:$"&amp;$K$4&amp;"$50000"),$B3721&amp;"#"&amp;L$6,INDIRECT("ИсходныеДанные!$J$2:$J$50000")),0)</f>
        <v>0</v>
      </c>
      <c r="M3721" s="3">
        <f ca="1">IF($B3721&lt;&gt;"",SUMIF(INDIRECT("ИсходныеДанные!$"&amp;$K$4&amp;"$2:$"&amp;$K$4&amp;"$50000"),$B3721&amp;"#"&amp;M$6,INDIRECT("ИсходныеДанные!$J$2:$J$50000")),0)</f>
        <v>0</v>
      </c>
      <c r="N3721" s="3">
        <f ca="1">IF($B3721&lt;&gt;"",SUMIF(INDIRECT("ИсходныеДанные!$"&amp;$K$4&amp;"$2:$"&amp;$K$4&amp;"$50000"),$B3721&amp;"#"&amp;N$6,INDIRECT("ИсходныеДанные!$J$2:$J$50000")),0)</f>
        <v>0</v>
      </c>
      <c r="O3721" s="3">
        <f ca="1">IF($B3721&lt;&gt;"",SUMIF(INDIRECT("ИсходныеДанные!$"&amp;$K$4&amp;"$2:$"&amp;$K$4&amp;"$50000"),$B3721&amp;"#"&amp;O$6,INDIRECT("ИсходныеДанные!$J$2:$J$50000")),0)</f>
        <v>0</v>
      </c>
      <c r="P3721" s="3">
        <f ca="1">IF($B3721&lt;&gt;"",SUMIF(INDIRECT("ИсходныеДанные!$"&amp;$K$4&amp;"$2:$"&amp;$K$4&amp;"$50000"),$B3721&amp;"#"&amp;P$6,INDIRECT("ИсходныеДанные!$J$2:$J$50000")),0)</f>
        <v>0</v>
      </c>
      <c r="Q3721" s="3">
        <f ca="1">IF($B3721&lt;&gt;"",SUMIF(INDIRECT("ИсходныеДанные!$"&amp;$K$4&amp;"$2:$"&amp;$K$4&amp;"$50000"),$B3721&amp;"#"&amp;Q$6,INDIRECT("ИсходныеДанные!$J$2:$J$50000")),0)</f>
        <v>0</v>
      </c>
      <c r="R3721" s="3">
        <f ca="1">IF($B3721&lt;&gt;"",SUMIF(INDIRECT("ИсходныеДанные!$"&amp;$K$4&amp;"$2:$"&amp;$K$4&amp;"$50000"),$B3721&amp;"#"&amp;R$6,INDIRECT("ИсходныеДанные!$J$2:$J$50000")),0)</f>
        <v>0</v>
      </c>
      <c r="S3721" s="3">
        <f ca="1">IF($B3721&lt;&gt;"",SUMIF(INDIRECT("ИсходныеДанные!$"&amp;$K$4&amp;"$2:$"&amp;$K$4&amp;"$50000"),$B3721&amp;"#"&amp;S$6,INDIRECT("ИсходныеДанные!$J$2:$J$50000")),0)</f>
        <v>0</v>
      </c>
      <c r="T3721" s="3">
        <f ca="1">IF($B3721&lt;&gt;"",SUMIF(INDIRECT("ИсходныеДанные!$"&amp;$K$4&amp;"$2:$"&amp;$K$4&amp;"$50000"),$B3721&amp;"#"&amp;T$6,INDIRECT("ИсходныеДанные!$J$2:$J$50000")),0)</f>
        <v>0</v>
      </c>
      <c r="U3721" s="3">
        <f ca="1">IF($B3721&lt;&gt;"",SUMIF(INDIRECT("ИсходныеДанные!$"&amp;$K$4&amp;"$2:$"&amp;$K$4&amp;"$50000"),$B3721&amp;"#"&amp;U$6,INDIRECT("ИсходныеДанные!$J$2:$J$50000")),0)</f>
        <v>0</v>
      </c>
      <c r="V3721" s="3">
        <f ca="1">IF($B3721&lt;&gt;"",SUMIF(INDIRECT("ИсходныеДанные!$"&amp;$K$4&amp;"$2:$"&amp;$K$4&amp;"$50000"),$B3721&amp;"#"&amp;V$6,INDIRECT("ИсходныеДанные!$J$2:$J$50000")),0)</f>
        <v>0</v>
      </c>
      <c r="W3721" s="16" t="e">
        <f ca="1">SUM(K3721:V3721)/Пофамильно!$R$1</f>
        <v>#DIV/0!</v>
      </c>
    </row>
    <row r="3722" spans="1:23" x14ac:dyDescent="0.25">
      <c r="A3722" s="10" t="str">
        <f t="shared" ca="1" si="59"/>
        <v>delete</v>
      </c>
      <c r="B3722" s="16" cm="1">
        <f t="array" aca="1" ref="B3722" ca="1">INDIRECT("УникальныеСписки!D"&amp;ROW()-$L$4)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14"/>
      <c r="G3722" s="81" t="str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84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84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84" t="str" cm="1">
        <f t="array" aca="1" ref="J3722" ca="1">_xlfn.XLOOKUP($B3722,INDIRECT(SUBSTITUTE("ИсходныеДанные!$где$2:$где$50000","где",$B$4)),INDIRECT(SUBSTITUTE("ИсходныеДанные!$что$2:$что$50000","что",J$4)),"",0,1)</f>
        <v/>
      </c>
      <c r="K3722" s="3">
        <f ca="1">IF($B3722&lt;&gt;"",SUMIF(INDIRECT("ИсходныеДанные!$"&amp;$K$4&amp;"$2:$"&amp;$K$4&amp;"$50000"),$B3722&amp;"#"&amp;K$6,INDIRECT("ИсходныеДанные!$J$2:$J$50000")),0)</f>
        <v>0</v>
      </c>
      <c r="L3722" s="3">
        <f ca="1">IF($B3722&lt;&gt;"",SUMIF(INDIRECT("ИсходныеДанные!$"&amp;$K$4&amp;"$2:$"&amp;$K$4&amp;"$50000"),$B3722&amp;"#"&amp;L$6,INDIRECT("ИсходныеДанные!$J$2:$J$50000")),0)</f>
        <v>0</v>
      </c>
      <c r="M3722" s="3">
        <f ca="1">IF($B3722&lt;&gt;"",SUMIF(INDIRECT("ИсходныеДанные!$"&amp;$K$4&amp;"$2:$"&amp;$K$4&amp;"$50000"),$B3722&amp;"#"&amp;M$6,INDIRECT("ИсходныеДанные!$J$2:$J$50000")),0)</f>
        <v>0</v>
      </c>
      <c r="N3722" s="3">
        <f ca="1">IF($B3722&lt;&gt;"",SUMIF(INDIRECT("ИсходныеДанные!$"&amp;$K$4&amp;"$2:$"&amp;$K$4&amp;"$50000"),$B3722&amp;"#"&amp;N$6,INDIRECT("ИсходныеДанные!$J$2:$J$50000")),0)</f>
        <v>0</v>
      </c>
      <c r="O3722" s="3">
        <f ca="1">IF($B3722&lt;&gt;"",SUMIF(INDIRECT("ИсходныеДанные!$"&amp;$K$4&amp;"$2:$"&amp;$K$4&amp;"$50000"),$B3722&amp;"#"&amp;O$6,INDIRECT("ИсходныеДанные!$J$2:$J$50000")),0)</f>
        <v>0</v>
      </c>
      <c r="P3722" s="3">
        <f ca="1">IF($B3722&lt;&gt;"",SUMIF(INDIRECT("ИсходныеДанные!$"&amp;$K$4&amp;"$2:$"&amp;$K$4&amp;"$50000"),$B3722&amp;"#"&amp;P$6,INDIRECT("ИсходныеДанные!$J$2:$J$50000")),0)</f>
        <v>0</v>
      </c>
      <c r="Q3722" s="3">
        <f ca="1">IF($B3722&lt;&gt;"",SUMIF(INDIRECT("ИсходныеДанные!$"&amp;$K$4&amp;"$2:$"&amp;$K$4&amp;"$50000"),$B3722&amp;"#"&amp;Q$6,INDIRECT("ИсходныеДанные!$J$2:$J$50000")),0)</f>
        <v>0</v>
      </c>
      <c r="R3722" s="3">
        <f ca="1">IF($B3722&lt;&gt;"",SUMIF(INDIRECT("ИсходныеДанные!$"&amp;$K$4&amp;"$2:$"&amp;$K$4&amp;"$50000"),$B3722&amp;"#"&amp;R$6,INDIRECT("ИсходныеДанные!$J$2:$J$50000")),0)</f>
        <v>0</v>
      </c>
      <c r="S3722" s="3">
        <f ca="1">IF($B3722&lt;&gt;"",SUMIF(INDIRECT("ИсходныеДанные!$"&amp;$K$4&amp;"$2:$"&amp;$K$4&amp;"$50000"),$B3722&amp;"#"&amp;S$6,INDIRECT("ИсходныеДанные!$J$2:$J$50000")),0)</f>
        <v>0</v>
      </c>
      <c r="T3722" s="3">
        <f ca="1">IF($B3722&lt;&gt;"",SUMIF(INDIRECT("ИсходныеДанные!$"&amp;$K$4&amp;"$2:$"&amp;$K$4&amp;"$50000"),$B3722&amp;"#"&amp;T$6,INDIRECT("ИсходныеДанные!$J$2:$J$50000")),0)</f>
        <v>0</v>
      </c>
      <c r="U3722" s="3">
        <f ca="1">IF($B3722&lt;&gt;"",SUMIF(INDIRECT("ИсходныеДанные!$"&amp;$K$4&amp;"$2:$"&amp;$K$4&amp;"$50000"),$B3722&amp;"#"&amp;U$6,INDIRECT("ИсходныеДанные!$J$2:$J$50000")),0)</f>
        <v>0</v>
      </c>
      <c r="V3722" s="3">
        <f ca="1">IF($B3722&lt;&gt;"",SUMIF(INDIRECT("ИсходныеДанные!$"&amp;$K$4&amp;"$2:$"&amp;$K$4&amp;"$50000"),$B3722&amp;"#"&amp;V$6,INDIRECT("ИсходныеДанные!$J$2:$J$50000")),0)</f>
        <v>0</v>
      </c>
      <c r="W3722" s="16" t="e">
        <f ca="1">SUM(K3722:V3722)/Пофамильно!$R$1</f>
        <v>#DIV/0!</v>
      </c>
    </row>
    <row r="3723" spans="1:23" x14ac:dyDescent="0.25">
      <c r="A3723" s="10" t="str">
        <f t="shared" ref="A3723:A3786" ca="1" si="60">IF(C3723="","delete","")</f>
        <v>delete</v>
      </c>
      <c r="B3723" s="16" cm="1">
        <f t="array" aca="1" ref="B3723" ca="1">INDIRECT("УникальныеСписки!D"&amp;ROW()-$L$4)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14"/>
      <c r="G3723" s="81" t="str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84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84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84" t="str" cm="1">
        <f t="array" aca="1" ref="J3723" ca="1">_xlfn.XLOOKUP($B3723,INDIRECT(SUBSTITUTE("ИсходныеДанные!$где$2:$где$50000","где",$B$4)),INDIRECT(SUBSTITUTE("ИсходныеДанные!$что$2:$что$50000","что",J$4)),"",0,1)</f>
        <v/>
      </c>
      <c r="K3723" s="3">
        <f ca="1">IF($B3723&lt;&gt;"",SUMIF(INDIRECT("ИсходныеДанные!$"&amp;$K$4&amp;"$2:$"&amp;$K$4&amp;"$50000"),$B3723&amp;"#"&amp;K$6,INDIRECT("ИсходныеДанные!$J$2:$J$50000")),0)</f>
        <v>0</v>
      </c>
      <c r="L3723" s="3">
        <f ca="1">IF($B3723&lt;&gt;"",SUMIF(INDIRECT("ИсходныеДанные!$"&amp;$K$4&amp;"$2:$"&amp;$K$4&amp;"$50000"),$B3723&amp;"#"&amp;L$6,INDIRECT("ИсходныеДанные!$J$2:$J$50000")),0)</f>
        <v>0</v>
      </c>
      <c r="M3723" s="3">
        <f ca="1">IF($B3723&lt;&gt;"",SUMIF(INDIRECT("ИсходныеДанные!$"&amp;$K$4&amp;"$2:$"&amp;$K$4&amp;"$50000"),$B3723&amp;"#"&amp;M$6,INDIRECT("ИсходныеДанные!$J$2:$J$50000")),0)</f>
        <v>0</v>
      </c>
      <c r="N3723" s="3">
        <f ca="1">IF($B3723&lt;&gt;"",SUMIF(INDIRECT("ИсходныеДанные!$"&amp;$K$4&amp;"$2:$"&amp;$K$4&amp;"$50000"),$B3723&amp;"#"&amp;N$6,INDIRECT("ИсходныеДанные!$J$2:$J$50000")),0)</f>
        <v>0</v>
      </c>
      <c r="O3723" s="3">
        <f ca="1">IF($B3723&lt;&gt;"",SUMIF(INDIRECT("ИсходныеДанные!$"&amp;$K$4&amp;"$2:$"&amp;$K$4&amp;"$50000"),$B3723&amp;"#"&amp;O$6,INDIRECT("ИсходныеДанные!$J$2:$J$50000")),0)</f>
        <v>0</v>
      </c>
      <c r="P3723" s="3">
        <f ca="1">IF($B3723&lt;&gt;"",SUMIF(INDIRECT("ИсходныеДанные!$"&amp;$K$4&amp;"$2:$"&amp;$K$4&amp;"$50000"),$B3723&amp;"#"&amp;P$6,INDIRECT("ИсходныеДанные!$J$2:$J$50000")),0)</f>
        <v>0</v>
      </c>
      <c r="Q3723" s="3">
        <f ca="1">IF($B3723&lt;&gt;"",SUMIF(INDIRECT("ИсходныеДанные!$"&amp;$K$4&amp;"$2:$"&amp;$K$4&amp;"$50000"),$B3723&amp;"#"&amp;Q$6,INDIRECT("ИсходныеДанные!$J$2:$J$50000")),0)</f>
        <v>0</v>
      </c>
      <c r="R3723" s="3">
        <f ca="1">IF($B3723&lt;&gt;"",SUMIF(INDIRECT("ИсходныеДанные!$"&amp;$K$4&amp;"$2:$"&amp;$K$4&amp;"$50000"),$B3723&amp;"#"&amp;R$6,INDIRECT("ИсходныеДанные!$J$2:$J$50000")),0)</f>
        <v>0</v>
      </c>
      <c r="S3723" s="3">
        <f ca="1">IF($B3723&lt;&gt;"",SUMIF(INDIRECT("ИсходныеДанные!$"&amp;$K$4&amp;"$2:$"&amp;$K$4&amp;"$50000"),$B3723&amp;"#"&amp;S$6,INDIRECT("ИсходныеДанные!$J$2:$J$50000")),0)</f>
        <v>0</v>
      </c>
      <c r="T3723" s="3">
        <f ca="1">IF($B3723&lt;&gt;"",SUMIF(INDIRECT("ИсходныеДанные!$"&amp;$K$4&amp;"$2:$"&amp;$K$4&amp;"$50000"),$B3723&amp;"#"&amp;T$6,INDIRECT("ИсходныеДанные!$J$2:$J$50000")),0)</f>
        <v>0</v>
      </c>
      <c r="U3723" s="3">
        <f ca="1">IF($B3723&lt;&gt;"",SUMIF(INDIRECT("ИсходныеДанные!$"&amp;$K$4&amp;"$2:$"&amp;$K$4&amp;"$50000"),$B3723&amp;"#"&amp;U$6,INDIRECT("ИсходныеДанные!$J$2:$J$50000")),0)</f>
        <v>0</v>
      </c>
      <c r="V3723" s="3">
        <f ca="1">IF($B3723&lt;&gt;"",SUMIF(INDIRECT("ИсходныеДанные!$"&amp;$K$4&amp;"$2:$"&amp;$K$4&amp;"$50000"),$B3723&amp;"#"&amp;V$6,INDIRECT("ИсходныеДанные!$J$2:$J$50000")),0)</f>
        <v>0</v>
      </c>
      <c r="W3723" s="16" t="e">
        <f ca="1">SUM(K3723:V3723)/Пофамильно!$R$1</f>
        <v>#DIV/0!</v>
      </c>
    </row>
    <row r="3724" spans="1:23" x14ac:dyDescent="0.25">
      <c r="A3724" s="10" t="str">
        <f t="shared" ca="1" si="60"/>
        <v>delete</v>
      </c>
      <c r="B3724" s="16" cm="1">
        <f t="array" aca="1" ref="B3724" ca="1">INDIRECT("УникальныеСписки!D"&amp;ROW()-$L$4)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14"/>
      <c r="G3724" s="81" t="str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84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84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84" t="str" cm="1">
        <f t="array" aca="1" ref="J3724" ca="1">_xlfn.XLOOKUP($B3724,INDIRECT(SUBSTITUTE("ИсходныеДанные!$где$2:$где$50000","где",$B$4)),INDIRECT(SUBSTITUTE("ИсходныеДанные!$что$2:$что$50000","что",J$4)),"",0,1)</f>
        <v/>
      </c>
      <c r="K3724" s="3">
        <f ca="1">IF($B3724&lt;&gt;"",SUMIF(INDIRECT("ИсходныеДанные!$"&amp;$K$4&amp;"$2:$"&amp;$K$4&amp;"$50000"),$B3724&amp;"#"&amp;K$6,INDIRECT("ИсходныеДанные!$J$2:$J$50000")),0)</f>
        <v>0</v>
      </c>
      <c r="L3724" s="3">
        <f ca="1">IF($B3724&lt;&gt;"",SUMIF(INDIRECT("ИсходныеДанные!$"&amp;$K$4&amp;"$2:$"&amp;$K$4&amp;"$50000"),$B3724&amp;"#"&amp;L$6,INDIRECT("ИсходныеДанные!$J$2:$J$50000")),0)</f>
        <v>0</v>
      </c>
      <c r="M3724" s="3">
        <f ca="1">IF($B3724&lt;&gt;"",SUMIF(INDIRECT("ИсходныеДанные!$"&amp;$K$4&amp;"$2:$"&amp;$K$4&amp;"$50000"),$B3724&amp;"#"&amp;M$6,INDIRECT("ИсходныеДанные!$J$2:$J$50000")),0)</f>
        <v>0</v>
      </c>
      <c r="N3724" s="3">
        <f ca="1">IF($B3724&lt;&gt;"",SUMIF(INDIRECT("ИсходныеДанные!$"&amp;$K$4&amp;"$2:$"&amp;$K$4&amp;"$50000"),$B3724&amp;"#"&amp;N$6,INDIRECT("ИсходныеДанные!$J$2:$J$50000")),0)</f>
        <v>0</v>
      </c>
      <c r="O3724" s="3">
        <f ca="1">IF($B3724&lt;&gt;"",SUMIF(INDIRECT("ИсходныеДанные!$"&amp;$K$4&amp;"$2:$"&amp;$K$4&amp;"$50000"),$B3724&amp;"#"&amp;O$6,INDIRECT("ИсходныеДанные!$J$2:$J$50000")),0)</f>
        <v>0</v>
      </c>
      <c r="P3724" s="3">
        <f ca="1">IF($B3724&lt;&gt;"",SUMIF(INDIRECT("ИсходныеДанные!$"&amp;$K$4&amp;"$2:$"&amp;$K$4&amp;"$50000"),$B3724&amp;"#"&amp;P$6,INDIRECT("ИсходныеДанные!$J$2:$J$50000")),0)</f>
        <v>0</v>
      </c>
      <c r="Q3724" s="3">
        <f ca="1">IF($B3724&lt;&gt;"",SUMIF(INDIRECT("ИсходныеДанные!$"&amp;$K$4&amp;"$2:$"&amp;$K$4&amp;"$50000"),$B3724&amp;"#"&amp;Q$6,INDIRECT("ИсходныеДанные!$J$2:$J$50000")),0)</f>
        <v>0</v>
      </c>
      <c r="R3724" s="3">
        <f ca="1">IF($B3724&lt;&gt;"",SUMIF(INDIRECT("ИсходныеДанные!$"&amp;$K$4&amp;"$2:$"&amp;$K$4&amp;"$50000"),$B3724&amp;"#"&amp;R$6,INDIRECT("ИсходныеДанные!$J$2:$J$50000")),0)</f>
        <v>0</v>
      </c>
      <c r="S3724" s="3">
        <f ca="1">IF($B3724&lt;&gt;"",SUMIF(INDIRECT("ИсходныеДанные!$"&amp;$K$4&amp;"$2:$"&amp;$K$4&amp;"$50000"),$B3724&amp;"#"&amp;S$6,INDIRECT("ИсходныеДанные!$J$2:$J$50000")),0)</f>
        <v>0</v>
      </c>
      <c r="T3724" s="3">
        <f ca="1">IF($B3724&lt;&gt;"",SUMIF(INDIRECT("ИсходныеДанные!$"&amp;$K$4&amp;"$2:$"&amp;$K$4&amp;"$50000"),$B3724&amp;"#"&amp;T$6,INDIRECT("ИсходныеДанные!$J$2:$J$50000")),0)</f>
        <v>0</v>
      </c>
      <c r="U3724" s="3">
        <f ca="1">IF($B3724&lt;&gt;"",SUMIF(INDIRECT("ИсходныеДанные!$"&amp;$K$4&amp;"$2:$"&amp;$K$4&amp;"$50000"),$B3724&amp;"#"&amp;U$6,INDIRECT("ИсходныеДанные!$J$2:$J$50000")),0)</f>
        <v>0</v>
      </c>
      <c r="V3724" s="3">
        <f ca="1">IF($B3724&lt;&gt;"",SUMIF(INDIRECT("ИсходныеДанные!$"&amp;$K$4&amp;"$2:$"&amp;$K$4&amp;"$50000"),$B3724&amp;"#"&amp;V$6,INDIRECT("ИсходныеДанные!$J$2:$J$50000")),0)</f>
        <v>0</v>
      </c>
      <c r="W3724" s="16" t="e">
        <f ca="1">SUM(K3724:V3724)/Пофамильно!$R$1</f>
        <v>#DIV/0!</v>
      </c>
    </row>
    <row r="3725" spans="1:23" x14ac:dyDescent="0.25">
      <c r="A3725" s="10" t="str">
        <f t="shared" ca="1" si="60"/>
        <v>delete</v>
      </c>
      <c r="B3725" s="16" cm="1">
        <f t="array" aca="1" ref="B3725" ca="1">INDIRECT("УникальныеСписки!D"&amp;ROW()-$L$4)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14"/>
      <c r="G3725" s="81" t="str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84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84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84" t="str" cm="1">
        <f t="array" aca="1" ref="J3725" ca="1">_xlfn.XLOOKUP($B3725,INDIRECT(SUBSTITUTE("ИсходныеДанные!$где$2:$где$50000","где",$B$4)),INDIRECT(SUBSTITUTE("ИсходныеДанные!$что$2:$что$50000","что",J$4)),"",0,1)</f>
        <v/>
      </c>
      <c r="K3725" s="3">
        <f ca="1">IF($B3725&lt;&gt;"",SUMIF(INDIRECT("ИсходныеДанные!$"&amp;$K$4&amp;"$2:$"&amp;$K$4&amp;"$50000"),$B3725&amp;"#"&amp;K$6,INDIRECT("ИсходныеДанные!$J$2:$J$50000")),0)</f>
        <v>0</v>
      </c>
      <c r="L3725" s="3">
        <f ca="1">IF($B3725&lt;&gt;"",SUMIF(INDIRECT("ИсходныеДанные!$"&amp;$K$4&amp;"$2:$"&amp;$K$4&amp;"$50000"),$B3725&amp;"#"&amp;L$6,INDIRECT("ИсходныеДанные!$J$2:$J$50000")),0)</f>
        <v>0</v>
      </c>
      <c r="M3725" s="3">
        <f ca="1">IF($B3725&lt;&gt;"",SUMIF(INDIRECT("ИсходныеДанные!$"&amp;$K$4&amp;"$2:$"&amp;$K$4&amp;"$50000"),$B3725&amp;"#"&amp;M$6,INDIRECT("ИсходныеДанные!$J$2:$J$50000")),0)</f>
        <v>0</v>
      </c>
      <c r="N3725" s="3">
        <f ca="1">IF($B3725&lt;&gt;"",SUMIF(INDIRECT("ИсходныеДанные!$"&amp;$K$4&amp;"$2:$"&amp;$K$4&amp;"$50000"),$B3725&amp;"#"&amp;N$6,INDIRECT("ИсходныеДанные!$J$2:$J$50000")),0)</f>
        <v>0</v>
      </c>
      <c r="O3725" s="3">
        <f ca="1">IF($B3725&lt;&gt;"",SUMIF(INDIRECT("ИсходныеДанные!$"&amp;$K$4&amp;"$2:$"&amp;$K$4&amp;"$50000"),$B3725&amp;"#"&amp;O$6,INDIRECT("ИсходныеДанные!$J$2:$J$50000")),0)</f>
        <v>0</v>
      </c>
      <c r="P3725" s="3">
        <f ca="1">IF($B3725&lt;&gt;"",SUMIF(INDIRECT("ИсходныеДанные!$"&amp;$K$4&amp;"$2:$"&amp;$K$4&amp;"$50000"),$B3725&amp;"#"&amp;P$6,INDIRECT("ИсходныеДанные!$J$2:$J$50000")),0)</f>
        <v>0</v>
      </c>
      <c r="Q3725" s="3">
        <f ca="1">IF($B3725&lt;&gt;"",SUMIF(INDIRECT("ИсходныеДанные!$"&amp;$K$4&amp;"$2:$"&amp;$K$4&amp;"$50000"),$B3725&amp;"#"&amp;Q$6,INDIRECT("ИсходныеДанные!$J$2:$J$50000")),0)</f>
        <v>0</v>
      </c>
      <c r="R3725" s="3">
        <f ca="1">IF($B3725&lt;&gt;"",SUMIF(INDIRECT("ИсходныеДанные!$"&amp;$K$4&amp;"$2:$"&amp;$K$4&amp;"$50000"),$B3725&amp;"#"&amp;R$6,INDIRECT("ИсходныеДанные!$J$2:$J$50000")),0)</f>
        <v>0</v>
      </c>
      <c r="S3725" s="3">
        <f ca="1">IF($B3725&lt;&gt;"",SUMIF(INDIRECT("ИсходныеДанные!$"&amp;$K$4&amp;"$2:$"&amp;$K$4&amp;"$50000"),$B3725&amp;"#"&amp;S$6,INDIRECT("ИсходныеДанные!$J$2:$J$50000")),0)</f>
        <v>0</v>
      </c>
      <c r="T3725" s="3">
        <f ca="1">IF($B3725&lt;&gt;"",SUMIF(INDIRECT("ИсходныеДанные!$"&amp;$K$4&amp;"$2:$"&amp;$K$4&amp;"$50000"),$B3725&amp;"#"&amp;T$6,INDIRECT("ИсходныеДанные!$J$2:$J$50000")),0)</f>
        <v>0</v>
      </c>
      <c r="U3725" s="3">
        <f ca="1">IF($B3725&lt;&gt;"",SUMIF(INDIRECT("ИсходныеДанные!$"&amp;$K$4&amp;"$2:$"&amp;$K$4&amp;"$50000"),$B3725&amp;"#"&amp;U$6,INDIRECT("ИсходныеДанные!$J$2:$J$50000")),0)</f>
        <v>0</v>
      </c>
      <c r="V3725" s="3">
        <f ca="1">IF($B3725&lt;&gt;"",SUMIF(INDIRECT("ИсходныеДанные!$"&amp;$K$4&amp;"$2:$"&amp;$K$4&amp;"$50000"),$B3725&amp;"#"&amp;V$6,INDIRECT("ИсходныеДанные!$J$2:$J$50000")),0)</f>
        <v>0</v>
      </c>
      <c r="W3725" s="16" t="e">
        <f ca="1">SUM(K3725:V3725)/Пофамильно!$R$1</f>
        <v>#DIV/0!</v>
      </c>
    </row>
    <row r="3726" spans="1:23" x14ac:dyDescent="0.25">
      <c r="A3726" s="10" t="str">
        <f t="shared" ca="1" si="60"/>
        <v>delete</v>
      </c>
      <c r="B3726" s="16" cm="1">
        <f t="array" aca="1" ref="B3726" ca="1">INDIRECT("УникальныеСписки!D"&amp;ROW()-$L$4)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14"/>
      <c r="G3726" s="81" t="str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84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84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84" t="str" cm="1">
        <f t="array" aca="1" ref="J3726" ca="1">_xlfn.XLOOKUP($B3726,INDIRECT(SUBSTITUTE("ИсходныеДанные!$где$2:$где$50000","где",$B$4)),INDIRECT(SUBSTITUTE("ИсходныеДанные!$что$2:$что$50000","что",J$4)),"",0,1)</f>
        <v/>
      </c>
      <c r="K3726" s="3">
        <f ca="1">IF($B3726&lt;&gt;"",SUMIF(INDIRECT("ИсходныеДанные!$"&amp;$K$4&amp;"$2:$"&amp;$K$4&amp;"$50000"),$B3726&amp;"#"&amp;K$6,INDIRECT("ИсходныеДанные!$J$2:$J$50000")),0)</f>
        <v>0</v>
      </c>
      <c r="L3726" s="3">
        <f ca="1">IF($B3726&lt;&gt;"",SUMIF(INDIRECT("ИсходныеДанные!$"&amp;$K$4&amp;"$2:$"&amp;$K$4&amp;"$50000"),$B3726&amp;"#"&amp;L$6,INDIRECT("ИсходныеДанные!$J$2:$J$50000")),0)</f>
        <v>0</v>
      </c>
      <c r="M3726" s="3">
        <f ca="1">IF($B3726&lt;&gt;"",SUMIF(INDIRECT("ИсходныеДанные!$"&amp;$K$4&amp;"$2:$"&amp;$K$4&amp;"$50000"),$B3726&amp;"#"&amp;M$6,INDIRECT("ИсходныеДанные!$J$2:$J$50000")),0)</f>
        <v>0</v>
      </c>
      <c r="N3726" s="3">
        <f ca="1">IF($B3726&lt;&gt;"",SUMIF(INDIRECT("ИсходныеДанные!$"&amp;$K$4&amp;"$2:$"&amp;$K$4&amp;"$50000"),$B3726&amp;"#"&amp;N$6,INDIRECT("ИсходныеДанные!$J$2:$J$50000")),0)</f>
        <v>0</v>
      </c>
      <c r="O3726" s="3">
        <f ca="1">IF($B3726&lt;&gt;"",SUMIF(INDIRECT("ИсходныеДанные!$"&amp;$K$4&amp;"$2:$"&amp;$K$4&amp;"$50000"),$B3726&amp;"#"&amp;O$6,INDIRECT("ИсходныеДанные!$J$2:$J$50000")),0)</f>
        <v>0</v>
      </c>
      <c r="P3726" s="3">
        <f ca="1">IF($B3726&lt;&gt;"",SUMIF(INDIRECT("ИсходныеДанные!$"&amp;$K$4&amp;"$2:$"&amp;$K$4&amp;"$50000"),$B3726&amp;"#"&amp;P$6,INDIRECT("ИсходныеДанные!$J$2:$J$50000")),0)</f>
        <v>0</v>
      </c>
      <c r="Q3726" s="3">
        <f ca="1">IF($B3726&lt;&gt;"",SUMIF(INDIRECT("ИсходныеДанные!$"&amp;$K$4&amp;"$2:$"&amp;$K$4&amp;"$50000"),$B3726&amp;"#"&amp;Q$6,INDIRECT("ИсходныеДанные!$J$2:$J$50000")),0)</f>
        <v>0</v>
      </c>
      <c r="R3726" s="3">
        <f ca="1">IF($B3726&lt;&gt;"",SUMIF(INDIRECT("ИсходныеДанные!$"&amp;$K$4&amp;"$2:$"&amp;$K$4&amp;"$50000"),$B3726&amp;"#"&amp;R$6,INDIRECT("ИсходныеДанные!$J$2:$J$50000")),0)</f>
        <v>0</v>
      </c>
      <c r="S3726" s="3">
        <f ca="1">IF($B3726&lt;&gt;"",SUMIF(INDIRECT("ИсходныеДанные!$"&amp;$K$4&amp;"$2:$"&amp;$K$4&amp;"$50000"),$B3726&amp;"#"&amp;S$6,INDIRECT("ИсходныеДанные!$J$2:$J$50000")),0)</f>
        <v>0</v>
      </c>
      <c r="T3726" s="3">
        <f ca="1">IF($B3726&lt;&gt;"",SUMIF(INDIRECT("ИсходныеДанные!$"&amp;$K$4&amp;"$2:$"&amp;$K$4&amp;"$50000"),$B3726&amp;"#"&amp;T$6,INDIRECT("ИсходныеДанные!$J$2:$J$50000")),0)</f>
        <v>0</v>
      </c>
      <c r="U3726" s="3">
        <f ca="1">IF($B3726&lt;&gt;"",SUMIF(INDIRECT("ИсходныеДанные!$"&amp;$K$4&amp;"$2:$"&amp;$K$4&amp;"$50000"),$B3726&amp;"#"&amp;U$6,INDIRECT("ИсходныеДанные!$J$2:$J$50000")),0)</f>
        <v>0</v>
      </c>
      <c r="V3726" s="3">
        <f ca="1">IF($B3726&lt;&gt;"",SUMIF(INDIRECT("ИсходныеДанные!$"&amp;$K$4&amp;"$2:$"&amp;$K$4&amp;"$50000"),$B3726&amp;"#"&amp;V$6,INDIRECT("ИсходныеДанные!$J$2:$J$50000")),0)</f>
        <v>0</v>
      </c>
      <c r="W3726" s="16" t="e">
        <f ca="1">SUM(K3726:V3726)/Пофамильно!$R$1</f>
        <v>#DIV/0!</v>
      </c>
    </row>
    <row r="3727" spans="1:23" x14ac:dyDescent="0.25">
      <c r="A3727" s="10" t="str">
        <f t="shared" ca="1" si="60"/>
        <v>delete</v>
      </c>
      <c r="B3727" s="16" cm="1">
        <f t="array" aca="1" ref="B3727" ca="1">INDIRECT("УникальныеСписки!D"&amp;ROW()-$L$4)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14"/>
      <c r="G3727" s="81" t="str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84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84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84" t="str" cm="1">
        <f t="array" aca="1" ref="J3727" ca="1">_xlfn.XLOOKUP($B3727,INDIRECT(SUBSTITUTE("ИсходныеДанные!$где$2:$где$50000","где",$B$4)),INDIRECT(SUBSTITUTE("ИсходныеДанные!$что$2:$что$50000","что",J$4)),"",0,1)</f>
        <v/>
      </c>
      <c r="K3727" s="3">
        <f ca="1">IF($B3727&lt;&gt;"",SUMIF(INDIRECT("ИсходныеДанные!$"&amp;$K$4&amp;"$2:$"&amp;$K$4&amp;"$50000"),$B3727&amp;"#"&amp;K$6,INDIRECT("ИсходныеДанные!$J$2:$J$50000")),0)</f>
        <v>0</v>
      </c>
      <c r="L3727" s="3">
        <f ca="1">IF($B3727&lt;&gt;"",SUMIF(INDIRECT("ИсходныеДанные!$"&amp;$K$4&amp;"$2:$"&amp;$K$4&amp;"$50000"),$B3727&amp;"#"&amp;L$6,INDIRECT("ИсходныеДанные!$J$2:$J$50000")),0)</f>
        <v>0</v>
      </c>
      <c r="M3727" s="3">
        <f ca="1">IF($B3727&lt;&gt;"",SUMIF(INDIRECT("ИсходныеДанные!$"&amp;$K$4&amp;"$2:$"&amp;$K$4&amp;"$50000"),$B3727&amp;"#"&amp;M$6,INDIRECT("ИсходныеДанные!$J$2:$J$50000")),0)</f>
        <v>0</v>
      </c>
      <c r="N3727" s="3">
        <f ca="1">IF($B3727&lt;&gt;"",SUMIF(INDIRECT("ИсходныеДанные!$"&amp;$K$4&amp;"$2:$"&amp;$K$4&amp;"$50000"),$B3727&amp;"#"&amp;N$6,INDIRECT("ИсходныеДанные!$J$2:$J$50000")),0)</f>
        <v>0</v>
      </c>
      <c r="O3727" s="3">
        <f ca="1">IF($B3727&lt;&gt;"",SUMIF(INDIRECT("ИсходныеДанные!$"&amp;$K$4&amp;"$2:$"&amp;$K$4&amp;"$50000"),$B3727&amp;"#"&amp;O$6,INDIRECT("ИсходныеДанные!$J$2:$J$50000")),0)</f>
        <v>0</v>
      </c>
      <c r="P3727" s="3">
        <f ca="1">IF($B3727&lt;&gt;"",SUMIF(INDIRECT("ИсходныеДанные!$"&amp;$K$4&amp;"$2:$"&amp;$K$4&amp;"$50000"),$B3727&amp;"#"&amp;P$6,INDIRECT("ИсходныеДанные!$J$2:$J$50000")),0)</f>
        <v>0</v>
      </c>
      <c r="Q3727" s="3">
        <f ca="1">IF($B3727&lt;&gt;"",SUMIF(INDIRECT("ИсходныеДанные!$"&amp;$K$4&amp;"$2:$"&amp;$K$4&amp;"$50000"),$B3727&amp;"#"&amp;Q$6,INDIRECT("ИсходныеДанные!$J$2:$J$50000")),0)</f>
        <v>0</v>
      </c>
      <c r="R3727" s="3">
        <f ca="1">IF($B3727&lt;&gt;"",SUMIF(INDIRECT("ИсходныеДанные!$"&amp;$K$4&amp;"$2:$"&amp;$K$4&amp;"$50000"),$B3727&amp;"#"&amp;R$6,INDIRECT("ИсходныеДанные!$J$2:$J$50000")),0)</f>
        <v>0</v>
      </c>
      <c r="S3727" s="3">
        <f ca="1">IF($B3727&lt;&gt;"",SUMIF(INDIRECT("ИсходныеДанные!$"&amp;$K$4&amp;"$2:$"&amp;$K$4&amp;"$50000"),$B3727&amp;"#"&amp;S$6,INDIRECT("ИсходныеДанные!$J$2:$J$50000")),0)</f>
        <v>0</v>
      </c>
      <c r="T3727" s="3">
        <f ca="1">IF($B3727&lt;&gt;"",SUMIF(INDIRECT("ИсходныеДанные!$"&amp;$K$4&amp;"$2:$"&amp;$K$4&amp;"$50000"),$B3727&amp;"#"&amp;T$6,INDIRECT("ИсходныеДанные!$J$2:$J$50000")),0)</f>
        <v>0</v>
      </c>
      <c r="U3727" s="3">
        <f ca="1">IF($B3727&lt;&gt;"",SUMIF(INDIRECT("ИсходныеДанные!$"&amp;$K$4&amp;"$2:$"&amp;$K$4&amp;"$50000"),$B3727&amp;"#"&amp;U$6,INDIRECT("ИсходныеДанные!$J$2:$J$50000")),0)</f>
        <v>0</v>
      </c>
      <c r="V3727" s="3">
        <f ca="1">IF($B3727&lt;&gt;"",SUMIF(INDIRECT("ИсходныеДанные!$"&amp;$K$4&amp;"$2:$"&amp;$K$4&amp;"$50000"),$B3727&amp;"#"&amp;V$6,INDIRECT("ИсходныеДанные!$J$2:$J$50000")),0)</f>
        <v>0</v>
      </c>
      <c r="W3727" s="16" t="e">
        <f ca="1">SUM(K3727:V3727)/Пофамильно!$R$1</f>
        <v>#DIV/0!</v>
      </c>
    </row>
    <row r="3728" spans="1:23" x14ac:dyDescent="0.25">
      <c r="A3728" s="10" t="str">
        <f t="shared" ca="1" si="60"/>
        <v>delete</v>
      </c>
      <c r="B3728" s="16" cm="1">
        <f t="array" aca="1" ref="B3728" ca="1">INDIRECT("УникальныеСписки!D"&amp;ROW()-$L$4)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14"/>
      <c r="G3728" s="81" t="str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84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84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84" t="str" cm="1">
        <f t="array" aca="1" ref="J3728" ca="1">_xlfn.XLOOKUP($B3728,INDIRECT(SUBSTITUTE("ИсходныеДанные!$где$2:$где$50000","где",$B$4)),INDIRECT(SUBSTITUTE("ИсходныеДанные!$что$2:$что$50000","что",J$4)),"",0,1)</f>
        <v/>
      </c>
      <c r="K3728" s="3">
        <f ca="1">IF($B3728&lt;&gt;"",SUMIF(INDIRECT("ИсходныеДанные!$"&amp;$K$4&amp;"$2:$"&amp;$K$4&amp;"$50000"),$B3728&amp;"#"&amp;K$6,INDIRECT("ИсходныеДанные!$J$2:$J$50000")),0)</f>
        <v>0</v>
      </c>
      <c r="L3728" s="3">
        <f ca="1">IF($B3728&lt;&gt;"",SUMIF(INDIRECT("ИсходныеДанные!$"&amp;$K$4&amp;"$2:$"&amp;$K$4&amp;"$50000"),$B3728&amp;"#"&amp;L$6,INDIRECT("ИсходныеДанные!$J$2:$J$50000")),0)</f>
        <v>0</v>
      </c>
      <c r="M3728" s="3">
        <f ca="1">IF($B3728&lt;&gt;"",SUMIF(INDIRECT("ИсходныеДанные!$"&amp;$K$4&amp;"$2:$"&amp;$K$4&amp;"$50000"),$B3728&amp;"#"&amp;M$6,INDIRECT("ИсходныеДанные!$J$2:$J$50000")),0)</f>
        <v>0</v>
      </c>
      <c r="N3728" s="3">
        <f ca="1">IF($B3728&lt;&gt;"",SUMIF(INDIRECT("ИсходныеДанные!$"&amp;$K$4&amp;"$2:$"&amp;$K$4&amp;"$50000"),$B3728&amp;"#"&amp;N$6,INDIRECT("ИсходныеДанные!$J$2:$J$50000")),0)</f>
        <v>0</v>
      </c>
      <c r="O3728" s="3">
        <f ca="1">IF($B3728&lt;&gt;"",SUMIF(INDIRECT("ИсходныеДанные!$"&amp;$K$4&amp;"$2:$"&amp;$K$4&amp;"$50000"),$B3728&amp;"#"&amp;O$6,INDIRECT("ИсходныеДанные!$J$2:$J$50000")),0)</f>
        <v>0</v>
      </c>
      <c r="P3728" s="3">
        <f ca="1">IF($B3728&lt;&gt;"",SUMIF(INDIRECT("ИсходныеДанные!$"&amp;$K$4&amp;"$2:$"&amp;$K$4&amp;"$50000"),$B3728&amp;"#"&amp;P$6,INDIRECT("ИсходныеДанные!$J$2:$J$50000")),0)</f>
        <v>0</v>
      </c>
      <c r="Q3728" s="3">
        <f ca="1">IF($B3728&lt;&gt;"",SUMIF(INDIRECT("ИсходныеДанные!$"&amp;$K$4&amp;"$2:$"&amp;$K$4&amp;"$50000"),$B3728&amp;"#"&amp;Q$6,INDIRECT("ИсходныеДанные!$J$2:$J$50000")),0)</f>
        <v>0</v>
      </c>
      <c r="R3728" s="3">
        <f ca="1">IF($B3728&lt;&gt;"",SUMIF(INDIRECT("ИсходныеДанные!$"&amp;$K$4&amp;"$2:$"&amp;$K$4&amp;"$50000"),$B3728&amp;"#"&amp;R$6,INDIRECT("ИсходныеДанные!$J$2:$J$50000")),0)</f>
        <v>0</v>
      </c>
      <c r="S3728" s="3">
        <f ca="1">IF($B3728&lt;&gt;"",SUMIF(INDIRECT("ИсходныеДанные!$"&amp;$K$4&amp;"$2:$"&amp;$K$4&amp;"$50000"),$B3728&amp;"#"&amp;S$6,INDIRECT("ИсходныеДанные!$J$2:$J$50000")),0)</f>
        <v>0</v>
      </c>
      <c r="T3728" s="3">
        <f ca="1">IF($B3728&lt;&gt;"",SUMIF(INDIRECT("ИсходныеДанные!$"&amp;$K$4&amp;"$2:$"&amp;$K$4&amp;"$50000"),$B3728&amp;"#"&amp;T$6,INDIRECT("ИсходныеДанные!$J$2:$J$50000")),0)</f>
        <v>0</v>
      </c>
      <c r="U3728" s="3">
        <f ca="1">IF($B3728&lt;&gt;"",SUMIF(INDIRECT("ИсходныеДанные!$"&amp;$K$4&amp;"$2:$"&amp;$K$4&amp;"$50000"),$B3728&amp;"#"&amp;U$6,INDIRECT("ИсходныеДанные!$J$2:$J$50000")),0)</f>
        <v>0</v>
      </c>
      <c r="V3728" s="3">
        <f ca="1">IF($B3728&lt;&gt;"",SUMIF(INDIRECT("ИсходныеДанные!$"&amp;$K$4&amp;"$2:$"&amp;$K$4&amp;"$50000"),$B3728&amp;"#"&amp;V$6,INDIRECT("ИсходныеДанные!$J$2:$J$50000")),0)</f>
        <v>0</v>
      </c>
      <c r="W3728" s="16" t="e">
        <f ca="1">SUM(K3728:V3728)/Пофамильно!$R$1</f>
        <v>#DIV/0!</v>
      </c>
    </row>
    <row r="3729" spans="1:23" x14ac:dyDescent="0.25">
      <c r="A3729" s="10" t="str">
        <f t="shared" ca="1" si="60"/>
        <v>delete</v>
      </c>
      <c r="B3729" s="16" cm="1">
        <f t="array" aca="1" ref="B3729" ca="1">INDIRECT("УникальныеСписки!D"&amp;ROW()-$L$4)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14"/>
      <c r="G3729" s="81" t="str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84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84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84" t="str" cm="1">
        <f t="array" aca="1" ref="J3729" ca="1">_xlfn.XLOOKUP($B3729,INDIRECT(SUBSTITUTE("ИсходныеДанные!$где$2:$где$50000","где",$B$4)),INDIRECT(SUBSTITUTE("ИсходныеДанные!$что$2:$что$50000","что",J$4)),"",0,1)</f>
        <v/>
      </c>
      <c r="K3729" s="3">
        <f ca="1">IF($B3729&lt;&gt;"",SUMIF(INDIRECT("ИсходныеДанные!$"&amp;$K$4&amp;"$2:$"&amp;$K$4&amp;"$50000"),$B3729&amp;"#"&amp;K$6,INDIRECT("ИсходныеДанные!$J$2:$J$50000")),0)</f>
        <v>0</v>
      </c>
      <c r="L3729" s="3">
        <f ca="1">IF($B3729&lt;&gt;"",SUMIF(INDIRECT("ИсходныеДанные!$"&amp;$K$4&amp;"$2:$"&amp;$K$4&amp;"$50000"),$B3729&amp;"#"&amp;L$6,INDIRECT("ИсходныеДанные!$J$2:$J$50000")),0)</f>
        <v>0</v>
      </c>
      <c r="M3729" s="3">
        <f ca="1">IF($B3729&lt;&gt;"",SUMIF(INDIRECT("ИсходныеДанные!$"&amp;$K$4&amp;"$2:$"&amp;$K$4&amp;"$50000"),$B3729&amp;"#"&amp;M$6,INDIRECT("ИсходныеДанные!$J$2:$J$50000")),0)</f>
        <v>0</v>
      </c>
      <c r="N3729" s="3">
        <f ca="1">IF($B3729&lt;&gt;"",SUMIF(INDIRECT("ИсходныеДанные!$"&amp;$K$4&amp;"$2:$"&amp;$K$4&amp;"$50000"),$B3729&amp;"#"&amp;N$6,INDIRECT("ИсходныеДанные!$J$2:$J$50000")),0)</f>
        <v>0</v>
      </c>
      <c r="O3729" s="3">
        <f ca="1">IF($B3729&lt;&gt;"",SUMIF(INDIRECT("ИсходныеДанные!$"&amp;$K$4&amp;"$2:$"&amp;$K$4&amp;"$50000"),$B3729&amp;"#"&amp;O$6,INDIRECT("ИсходныеДанные!$J$2:$J$50000")),0)</f>
        <v>0</v>
      </c>
      <c r="P3729" s="3">
        <f ca="1">IF($B3729&lt;&gt;"",SUMIF(INDIRECT("ИсходныеДанные!$"&amp;$K$4&amp;"$2:$"&amp;$K$4&amp;"$50000"),$B3729&amp;"#"&amp;P$6,INDIRECT("ИсходныеДанные!$J$2:$J$50000")),0)</f>
        <v>0</v>
      </c>
      <c r="Q3729" s="3">
        <f ca="1">IF($B3729&lt;&gt;"",SUMIF(INDIRECT("ИсходныеДанные!$"&amp;$K$4&amp;"$2:$"&amp;$K$4&amp;"$50000"),$B3729&amp;"#"&amp;Q$6,INDIRECT("ИсходныеДанные!$J$2:$J$50000")),0)</f>
        <v>0</v>
      </c>
      <c r="R3729" s="3">
        <f ca="1">IF($B3729&lt;&gt;"",SUMIF(INDIRECT("ИсходныеДанные!$"&amp;$K$4&amp;"$2:$"&amp;$K$4&amp;"$50000"),$B3729&amp;"#"&amp;R$6,INDIRECT("ИсходныеДанные!$J$2:$J$50000")),0)</f>
        <v>0</v>
      </c>
      <c r="S3729" s="3">
        <f ca="1">IF($B3729&lt;&gt;"",SUMIF(INDIRECT("ИсходныеДанные!$"&amp;$K$4&amp;"$2:$"&amp;$K$4&amp;"$50000"),$B3729&amp;"#"&amp;S$6,INDIRECT("ИсходныеДанные!$J$2:$J$50000")),0)</f>
        <v>0</v>
      </c>
      <c r="T3729" s="3">
        <f ca="1">IF($B3729&lt;&gt;"",SUMIF(INDIRECT("ИсходныеДанные!$"&amp;$K$4&amp;"$2:$"&amp;$K$4&amp;"$50000"),$B3729&amp;"#"&amp;T$6,INDIRECT("ИсходныеДанные!$J$2:$J$50000")),0)</f>
        <v>0</v>
      </c>
      <c r="U3729" s="3">
        <f ca="1">IF($B3729&lt;&gt;"",SUMIF(INDIRECT("ИсходныеДанные!$"&amp;$K$4&amp;"$2:$"&amp;$K$4&amp;"$50000"),$B3729&amp;"#"&amp;U$6,INDIRECT("ИсходныеДанные!$J$2:$J$50000")),0)</f>
        <v>0</v>
      </c>
      <c r="V3729" s="3">
        <f ca="1">IF($B3729&lt;&gt;"",SUMIF(INDIRECT("ИсходныеДанные!$"&amp;$K$4&amp;"$2:$"&amp;$K$4&amp;"$50000"),$B3729&amp;"#"&amp;V$6,INDIRECT("ИсходныеДанные!$J$2:$J$50000")),0)</f>
        <v>0</v>
      </c>
      <c r="W3729" s="16" t="e">
        <f ca="1">SUM(K3729:V3729)/Пофамильно!$R$1</f>
        <v>#DIV/0!</v>
      </c>
    </row>
    <row r="3730" spans="1:23" x14ac:dyDescent="0.25">
      <c r="A3730" s="10" t="str">
        <f t="shared" ca="1" si="60"/>
        <v>delete</v>
      </c>
      <c r="B3730" s="16" cm="1">
        <f t="array" aca="1" ref="B3730" ca="1">INDIRECT("УникальныеСписки!D"&amp;ROW()-$L$4)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14"/>
      <c r="G3730" s="81" t="str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84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84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84" t="str" cm="1">
        <f t="array" aca="1" ref="J3730" ca="1">_xlfn.XLOOKUP($B3730,INDIRECT(SUBSTITUTE("ИсходныеДанные!$где$2:$где$50000","где",$B$4)),INDIRECT(SUBSTITUTE("ИсходныеДанные!$что$2:$что$50000","что",J$4)),"",0,1)</f>
        <v/>
      </c>
      <c r="K3730" s="3">
        <f ca="1">IF($B3730&lt;&gt;"",SUMIF(INDIRECT("ИсходныеДанные!$"&amp;$K$4&amp;"$2:$"&amp;$K$4&amp;"$50000"),$B3730&amp;"#"&amp;K$6,INDIRECT("ИсходныеДанные!$J$2:$J$50000")),0)</f>
        <v>0</v>
      </c>
      <c r="L3730" s="3">
        <f ca="1">IF($B3730&lt;&gt;"",SUMIF(INDIRECT("ИсходныеДанные!$"&amp;$K$4&amp;"$2:$"&amp;$K$4&amp;"$50000"),$B3730&amp;"#"&amp;L$6,INDIRECT("ИсходныеДанные!$J$2:$J$50000")),0)</f>
        <v>0</v>
      </c>
      <c r="M3730" s="3">
        <f ca="1">IF($B3730&lt;&gt;"",SUMIF(INDIRECT("ИсходныеДанные!$"&amp;$K$4&amp;"$2:$"&amp;$K$4&amp;"$50000"),$B3730&amp;"#"&amp;M$6,INDIRECT("ИсходныеДанные!$J$2:$J$50000")),0)</f>
        <v>0</v>
      </c>
      <c r="N3730" s="3">
        <f ca="1">IF($B3730&lt;&gt;"",SUMIF(INDIRECT("ИсходныеДанные!$"&amp;$K$4&amp;"$2:$"&amp;$K$4&amp;"$50000"),$B3730&amp;"#"&amp;N$6,INDIRECT("ИсходныеДанные!$J$2:$J$50000")),0)</f>
        <v>0</v>
      </c>
      <c r="O3730" s="3">
        <f ca="1">IF($B3730&lt;&gt;"",SUMIF(INDIRECT("ИсходныеДанные!$"&amp;$K$4&amp;"$2:$"&amp;$K$4&amp;"$50000"),$B3730&amp;"#"&amp;O$6,INDIRECT("ИсходныеДанные!$J$2:$J$50000")),0)</f>
        <v>0</v>
      </c>
      <c r="P3730" s="3">
        <f ca="1">IF($B3730&lt;&gt;"",SUMIF(INDIRECT("ИсходныеДанные!$"&amp;$K$4&amp;"$2:$"&amp;$K$4&amp;"$50000"),$B3730&amp;"#"&amp;P$6,INDIRECT("ИсходныеДанные!$J$2:$J$50000")),0)</f>
        <v>0</v>
      </c>
      <c r="Q3730" s="3">
        <f ca="1">IF($B3730&lt;&gt;"",SUMIF(INDIRECT("ИсходныеДанные!$"&amp;$K$4&amp;"$2:$"&amp;$K$4&amp;"$50000"),$B3730&amp;"#"&amp;Q$6,INDIRECT("ИсходныеДанные!$J$2:$J$50000")),0)</f>
        <v>0</v>
      </c>
      <c r="R3730" s="3">
        <f ca="1">IF($B3730&lt;&gt;"",SUMIF(INDIRECT("ИсходныеДанные!$"&amp;$K$4&amp;"$2:$"&amp;$K$4&amp;"$50000"),$B3730&amp;"#"&amp;R$6,INDIRECT("ИсходныеДанные!$J$2:$J$50000")),0)</f>
        <v>0</v>
      </c>
      <c r="S3730" s="3">
        <f ca="1">IF($B3730&lt;&gt;"",SUMIF(INDIRECT("ИсходныеДанные!$"&amp;$K$4&amp;"$2:$"&amp;$K$4&amp;"$50000"),$B3730&amp;"#"&amp;S$6,INDIRECT("ИсходныеДанные!$J$2:$J$50000")),0)</f>
        <v>0</v>
      </c>
      <c r="T3730" s="3">
        <f ca="1">IF($B3730&lt;&gt;"",SUMIF(INDIRECT("ИсходныеДанные!$"&amp;$K$4&amp;"$2:$"&amp;$K$4&amp;"$50000"),$B3730&amp;"#"&amp;T$6,INDIRECT("ИсходныеДанные!$J$2:$J$50000")),0)</f>
        <v>0</v>
      </c>
      <c r="U3730" s="3">
        <f ca="1">IF($B3730&lt;&gt;"",SUMIF(INDIRECT("ИсходныеДанные!$"&amp;$K$4&amp;"$2:$"&amp;$K$4&amp;"$50000"),$B3730&amp;"#"&amp;U$6,INDIRECT("ИсходныеДанные!$J$2:$J$50000")),0)</f>
        <v>0</v>
      </c>
      <c r="V3730" s="3">
        <f ca="1">IF($B3730&lt;&gt;"",SUMIF(INDIRECT("ИсходныеДанные!$"&amp;$K$4&amp;"$2:$"&amp;$K$4&amp;"$50000"),$B3730&amp;"#"&amp;V$6,INDIRECT("ИсходныеДанные!$J$2:$J$50000")),0)</f>
        <v>0</v>
      </c>
      <c r="W3730" s="16" t="e">
        <f ca="1">SUM(K3730:V3730)/Пофамильно!$R$1</f>
        <v>#DIV/0!</v>
      </c>
    </row>
    <row r="3731" spans="1:23" x14ac:dyDescent="0.25">
      <c r="A3731" s="10" t="str">
        <f t="shared" ca="1" si="60"/>
        <v>delete</v>
      </c>
      <c r="B3731" s="16" cm="1">
        <f t="array" aca="1" ref="B3731" ca="1">INDIRECT("УникальныеСписки!D"&amp;ROW()-$L$4)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14"/>
      <c r="G3731" s="81" t="str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84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84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84" t="str" cm="1">
        <f t="array" aca="1" ref="J3731" ca="1">_xlfn.XLOOKUP($B3731,INDIRECT(SUBSTITUTE("ИсходныеДанные!$где$2:$где$50000","где",$B$4)),INDIRECT(SUBSTITUTE("ИсходныеДанные!$что$2:$что$50000","что",J$4)),"",0,1)</f>
        <v/>
      </c>
      <c r="K3731" s="3">
        <f ca="1">IF($B3731&lt;&gt;"",SUMIF(INDIRECT("ИсходныеДанные!$"&amp;$K$4&amp;"$2:$"&amp;$K$4&amp;"$50000"),$B3731&amp;"#"&amp;K$6,INDIRECT("ИсходныеДанные!$J$2:$J$50000")),0)</f>
        <v>0</v>
      </c>
      <c r="L3731" s="3">
        <f ca="1">IF($B3731&lt;&gt;"",SUMIF(INDIRECT("ИсходныеДанные!$"&amp;$K$4&amp;"$2:$"&amp;$K$4&amp;"$50000"),$B3731&amp;"#"&amp;L$6,INDIRECT("ИсходныеДанные!$J$2:$J$50000")),0)</f>
        <v>0</v>
      </c>
      <c r="M3731" s="3">
        <f ca="1">IF($B3731&lt;&gt;"",SUMIF(INDIRECT("ИсходныеДанные!$"&amp;$K$4&amp;"$2:$"&amp;$K$4&amp;"$50000"),$B3731&amp;"#"&amp;M$6,INDIRECT("ИсходныеДанные!$J$2:$J$50000")),0)</f>
        <v>0</v>
      </c>
      <c r="N3731" s="3">
        <f ca="1">IF($B3731&lt;&gt;"",SUMIF(INDIRECT("ИсходныеДанные!$"&amp;$K$4&amp;"$2:$"&amp;$K$4&amp;"$50000"),$B3731&amp;"#"&amp;N$6,INDIRECT("ИсходныеДанные!$J$2:$J$50000")),0)</f>
        <v>0</v>
      </c>
      <c r="O3731" s="3">
        <f ca="1">IF($B3731&lt;&gt;"",SUMIF(INDIRECT("ИсходныеДанные!$"&amp;$K$4&amp;"$2:$"&amp;$K$4&amp;"$50000"),$B3731&amp;"#"&amp;O$6,INDIRECT("ИсходныеДанные!$J$2:$J$50000")),0)</f>
        <v>0</v>
      </c>
      <c r="P3731" s="3">
        <f ca="1">IF($B3731&lt;&gt;"",SUMIF(INDIRECT("ИсходныеДанные!$"&amp;$K$4&amp;"$2:$"&amp;$K$4&amp;"$50000"),$B3731&amp;"#"&amp;P$6,INDIRECT("ИсходныеДанные!$J$2:$J$50000")),0)</f>
        <v>0</v>
      </c>
      <c r="Q3731" s="3">
        <f ca="1">IF($B3731&lt;&gt;"",SUMIF(INDIRECT("ИсходныеДанные!$"&amp;$K$4&amp;"$2:$"&amp;$K$4&amp;"$50000"),$B3731&amp;"#"&amp;Q$6,INDIRECT("ИсходныеДанные!$J$2:$J$50000")),0)</f>
        <v>0</v>
      </c>
      <c r="R3731" s="3">
        <f ca="1">IF($B3731&lt;&gt;"",SUMIF(INDIRECT("ИсходныеДанные!$"&amp;$K$4&amp;"$2:$"&amp;$K$4&amp;"$50000"),$B3731&amp;"#"&amp;R$6,INDIRECT("ИсходныеДанные!$J$2:$J$50000")),0)</f>
        <v>0</v>
      </c>
      <c r="S3731" s="3">
        <f ca="1">IF($B3731&lt;&gt;"",SUMIF(INDIRECT("ИсходныеДанные!$"&amp;$K$4&amp;"$2:$"&amp;$K$4&amp;"$50000"),$B3731&amp;"#"&amp;S$6,INDIRECT("ИсходныеДанные!$J$2:$J$50000")),0)</f>
        <v>0</v>
      </c>
      <c r="T3731" s="3">
        <f ca="1">IF($B3731&lt;&gt;"",SUMIF(INDIRECT("ИсходныеДанные!$"&amp;$K$4&amp;"$2:$"&amp;$K$4&amp;"$50000"),$B3731&amp;"#"&amp;T$6,INDIRECT("ИсходныеДанные!$J$2:$J$50000")),0)</f>
        <v>0</v>
      </c>
      <c r="U3731" s="3">
        <f ca="1">IF($B3731&lt;&gt;"",SUMIF(INDIRECT("ИсходныеДанные!$"&amp;$K$4&amp;"$2:$"&amp;$K$4&amp;"$50000"),$B3731&amp;"#"&amp;U$6,INDIRECT("ИсходныеДанные!$J$2:$J$50000")),0)</f>
        <v>0</v>
      </c>
      <c r="V3731" s="3">
        <f ca="1">IF($B3731&lt;&gt;"",SUMIF(INDIRECT("ИсходныеДанные!$"&amp;$K$4&amp;"$2:$"&amp;$K$4&amp;"$50000"),$B3731&amp;"#"&amp;V$6,INDIRECT("ИсходныеДанные!$J$2:$J$50000")),0)</f>
        <v>0</v>
      </c>
      <c r="W3731" s="16" t="e">
        <f ca="1">SUM(K3731:V3731)/Пофамильно!$R$1</f>
        <v>#DIV/0!</v>
      </c>
    </row>
    <row r="3732" spans="1:23" x14ac:dyDescent="0.25">
      <c r="A3732" s="10" t="str">
        <f t="shared" ca="1" si="60"/>
        <v>delete</v>
      </c>
      <c r="B3732" s="16" cm="1">
        <f t="array" aca="1" ref="B3732" ca="1">INDIRECT("УникальныеСписки!D"&amp;ROW()-$L$4)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14"/>
      <c r="G3732" s="81" t="str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84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84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84" t="str" cm="1">
        <f t="array" aca="1" ref="J3732" ca="1">_xlfn.XLOOKUP($B3732,INDIRECT(SUBSTITUTE("ИсходныеДанные!$где$2:$где$50000","где",$B$4)),INDIRECT(SUBSTITUTE("ИсходныеДанные!$что$2:$что$50000","что",J$4)),"",0,1)</f>
        <v/>
      </c>
      <c r="K3732" s="3">
        <f ca="1">IF($B3732&lt;&gt;"",SUMIF(INDIRECT("ИсходныеДанные!$"&amp;$K$4&amp;"$2:$"&amp;$K$4&amp;"$50000"),$B3732&amp;"#"&amp;K$6,INDIRECT("ИсходныеДанные!$J$2:$J$50000")),0)</f>
        <v>0</v>
      </c>
      <c r="L3732" s="3">
        <f ca="1">IF($B3732&lt;&gt;"",SUMIF(INDIRECT("ИсходныеДанные!$"&amp;$K$4&amp;"$2:$"&amp;$K$4&amp;"$50000"),$B3732&amp;"#"&amp;L$6,INDIRECT("ИсходныеДанные!$J$2:$J$50000")),0)</f>
        <v>0</v>
      </c>
      <c r="M3732" s="3">
        <f ca="1">IF($B3732&lt;&gt;"",SUMIF(INDIRECT("ИсходныеДанные!$"&amp;$K$4&amp;"$2:$"&amp;$K$4&amp;"$50000"),$B3732&amp;"#"&amp;M$6,INDIRECT("ИсходныеДанные!$J$2:$J$50000")),0)</f>
        <v>0</v>
      </c>
      <c r="N3732" s="3">
        <f ca="1">IF($B3732&lt;&gt;"",SUMIF(INDIRECT("ИсходныеДанные!$"&amp;$K$4&amp;"$2:$"&amp;$K$4&amp;"$50000"),$B3732&amp;"#"&amp;N$6,INDIRECT("ИсходныеДанные!$J$2:$J$50000")),0)</f>
        <v>0</v>
      </c>
      <c r="O3732" s="3">
        <f ca="1">IF($B3732&lt;&gt;"",SUMIF(INDIRECT("ИсходныеДанные!$"&amp;$K$4&amp;"$2:$"&amp;$K$4&amp;"$50000"),$B3732&amp;"#"&amp;O$6,INDIRECT("ИсходныеДанные!$J$2:$J$50000")),0)</f>
        <v>0</v>
      </c>
      <c r="P3732" s="3">
        <f ca="1">IF($B3732&lt;&gt;"",SUMIF(INDIRECT("ИсходныеДанные!$"&amp;$K$4&amp;"$2:$"&amp;$K$4&amp;"$50000"),$B3732&amp;"#"&amp;P$6,INDIRECT("ИсходныеДанные!$J$2:$J$50000")),0)</f>
        <v>0</v>
      </c>
      <c r="Q3732" s="3">
        <f ca="1">IF($B3732&lt;&gt;"",SUMIF(INDIRECT("ИсходныеДанные!$"&amp;$K$4&amp;"$2:$"&amp;$K$4&amp;"$50000"),$B3732&amp;"#"&amp;Q$6,INDIRECT("ИсходныеДанные!$J$2:$J$50000")),0)</f>
        <v>0</v>
      </c>
      <c r="R3732" s="3">
        <f ca="1">IF($B3732&lt;&gt;"",SUMIF(INDIRECT("ИсходныеДанные!$"&amp;$K$4&amp;"$2:$"&amp;$K$4&amp;"$50000"),$B3732&amp;"#"&amp;R$6,INDIRECT("ИсходныеДанные!$J$2:$J$50000")),0)</f>
        <v>0</v>
      </c>
      <c r="S3732" s="3">
        <f ca="1">IF($B3732&lt;&gt;"",SUMIF(INDIRECT("ИсходныеДанные!$"&amp;$K$4&amp;"$2:$"&amp;$K$4&amp;"$50000"),$B3732&amp;"#"&amp;S$6,INDIRECT("ИсходныеДанные!$J$2:$J$50000")),0)</f>
        <v>0</v>
      </c>
      <c r="T3732" s="3">
        <f ca="1">IF($B3732&lt;&gt;"",SUMIF(INDIRECT("ИсходныеДанные!$"&amp;$K$4&amp;"$2:$"&amp;$K$4&amp;"$50000"),$B3732&amp;"#"&amp;T$6,INDIRECT("ИсходныеДанные!$J$2:$J$50000")),0)</f>
        <v>0</v>
      </c>
      <c r="U3732" s="3">
        <f ca="1">IF($B3732&lt;&gt;"",SUMIF(INDIRECT("ИсходныеДанные!$"&amp;$K$4&amp;"$2:$"&amp;$K$4&amp;"$50000"),$B3732&amp;"#"&amp;U$6,INDIRECT("ИсходныеДанные!$J$2:$J$50000")),0)</f>
        <v>0</v>
      </c>
      <c r="V3732" s="3">
        <f ca="1">IF($B3732&lt;&gt;"",SUMIF(INDIRECT("ИсходныеДанные!$"&amp;$K$4&amp;"$2:$"&amp;$K$4&amp;"$50000"),$B3732&amp;"#"&amp;V$6,INDIRECT("ИсходныеДанные!$J$2:$J$50000")),0)</f>
        <v>0</v>
      </c>
      <c r="W3732" s="16" t="e">
        <f ca="1">SUM(K3732:V3732)/Пофамильно!$R$1</f>
        <v>#DIV/0!</v>
      </c>
    </row>
    <row r="3733" spans="1:23" x14ac:dyDescent="0.25">
      <c r="A3733" s="10" t="str">
        <f t="shared" ca="1" si="60"/>
        <v>delete</v>
      </c>
      <c r="B3733" s="16" cm="1">
        <f t="array" aca="1" ref="B3733" ca="1">INDIRECT("УникальныеСписки!D"&amp;ROW()-$L$4)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14"/>
      <c r="G3733" s="81" t="str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84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84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84" t="str" cm="1">
        <f t="array" aca="1" ref="J3733" ca="1">_xlfn.XLOOKUP($B3733,INDIRECT(SUBSTITUTE("ИсходныеДанные!$где$2:$где$50000","где",$B$4)),INDIRECT(SUBSTITUTE("ИсходныеДанные!$что$2:$что$50000","что",J$4)),"",0,1)</f>
        <v/>
      </c>
      <c r="K3733" s="3">
        <f ca="1">IF($B3733&lt;&gt;"",SUMIF(INDIRECT("ИсходныеДанные!$"&amp;$K$4&amp;"$2:$"&amp;$K$4&amp;"$50000"),$B3733&amp;"#"&amp;K$6,INDIRECT("ИсходныеДанные!$J$2:$J$50000")),0)</f>
        <v>0</v>
      </c>
      <c r="L3733" s="3">
        <f ca="1">IF($B3733&lt;&gt;"",SUMIF(INDIRECT("ИсходныеДанные!$"&amp;$K$4&amp;"$2:$"&amp;$K$4&amp;"$50000"),$B3733&amp;"#"&amp;L$6,INDIRECT("ИсходныеДанные!$J$2:$J$50000")),0)</f>
        <v>0</v>
      </c>
      <c r="M3733" s="3">
        <f ca="1">IF($B3733&lt;&gt;"",SUMIF(INDIRECT("ИсходныеДанные!$"&amp;$K$4&amp;"$2:$"&amp;$K$4&amp;"$50000"),$B3733&amp;"#"&amp;M$6,INDIRECT("ИсходныеДанные!$J$2:$J$50000")),0)</f>
        <v>0</v>
      </c>
      <c r="N3733" s="3">
        <f ca="1">IF($B3733&lt;&gt;"",SUMIF(INDIRECT("ИсходныеДанные!$"&amp;$K$4&amp;"$2:$"&amp;$K$4&amp;"$50000"),$B3733&amp;"#"&amp;N$6,INDIRECT("ИсходныеДанные!$J$2:$J$50000")),0)</f>
        <v>0</v>
      </c>
      <c r="O3733" s="3">
        <f ca="1">IF($B3733&lt;&gt;"",SUMIF(INDIRECT("ИсходныеДанные!$"&amp;$K$4&amp;"$2:$"&amp;$K$4&amp;"$50000"),$B3733&amp;"#"&amp;O$6,INDIRECT("ИсходныеДанные!$J$2:$J$50000")),0)</f>
        <v>0</v>
      </c>
      <c r="P3733" s="3">
        <f ca="1">IF($B3733&lt;&gt;"",SUMIF(INDIRECT("ИсходныеДанные!$"&amp;$K$4&amp;"$2:$"&amp;$K$4&amp;"$50000"),$B3733&amp;"#"&amp;P$6,INDIRECT("ИсходныеДанные!$J$2:$J$50000")),0)</f>
        <v>0</v>
      </c>
      <c r="Q3733" s="3">
        <f ca="1">IF($B3733&lt;&gt;"",SUMIF(INDIRECT("ИсходныеДанные!$"&amp;$K$4&amp;"$2:$"&amp;$K$4&amp;"$50000"),$B3733&amp;"#"&amp;Q$6,INDIRECT("ИсходныеДанные!$J$2:$J$50000")),0)</f>
        <v>0</v>
      </c>
      <c r="R3733" s="3">
        <f ca="1">IF($B3733&lt;&gt;"",SUMIF(INDIRECT("ИсходныеДанные!$"&amp;$K$4&amp;"$2:$"&amp;$K$4&amp;"$50000"),$B3733&amp;"#"&amp;R$6,INDIRECT("ИсходныеДанные!$J$2:$J$50000")),0)</f>
        <v>0</v>
      </c>
      <c r="S3733" s="3">
        <f ca="1">IF($B3733&lt;&gt;"",SUMIF(INDIRECT("ИсходныеДанные!$"&amp;$K$4&amp;"$2:$"&amp;$K$4&amp;"$50000"),$B3733&amp;"#"&amp;S$6,INDIRECT("ИсходныеДанные!$J$2:$J$50000")),0)</f>
        <v>0</v>
      </c>
      <c r="T3733" s="3">
        <f ca="1">IF($B3733&lt;&gt;"",SUMIF(INDIRECT("ИсходныеДанные!$"&amp;$K$4&amp;"$2:$"&amp;$K$4&amp;"$50000"),$B3733&amp;"#"&amp;T$6,INDIRECT("ИсходныеДанные!$J$2:$J$50000")),0)</f>
        <v>0</v>
      </c>
      <c r="U3733" s="3">
        <f ca="1">IF($B3733&lt;&gt;"",SUMIF(INDIRECT("ИсходныеДанные!$"&amp;$K$4&amp;"$2:$"&amp;$K$4&amp;"$50000"),$B3733&amp;"#"&amp;U$6,INDIRECT("ИсходныеДанные!$J$2:$J$50000")),0)</f>
        <v>0</v>
      </c>
      <c r="V3733" s="3">
        <f ca="1">IF($B3733&lt;&gt;"",SUMIF(INDIRECT("ИсходныеДанные!$"&amp;$K$4&amp;"$2:$"&amp;$K$4&amp;"$50000"),$B3733&amp;"#"&amp;V$6,INDIRECT("ИсходныеДанные!$J$2:$J$50000")),0)</f>
        <v>0</v>
      </c>
      <c r="W3733" s="16" t="e">
        <f ca="1">SUM(K3733:V3733)/Пофамильно!$R$1</f>
        <v>#DIV/0!</v>
      </c>
    </row>
    <row r="3734" spans="1:23" x14ac:dyDescent="0.25">
      <c r="A3734" s="10" t="str">
        <f t="shared" ca="1" si="60"/>
        <v>delete</v>
      </c>
      <c r="B3734" s="16" cm="1">
        <f t="array" aca="1" ref="B3734" ca="1">INDIRECT("УникальныеСписки!D"&amp;ROW()-$L$4)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14"/>
      <c r="G3734" s="81" t="str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84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84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84" t="str" cm="1">
        <f t="array" aca="1" ref="J3734" ca="1">_xlfn.XLOOKUP($B3734,INDIRECT(SUBSTITUTE("ИсходныеДанные!$где$2:$где$50000","где",$B$4)),INDIRECT(SUBSTITUTE("ИсходныеДанные!$что$2:$что$50000","что",J$4)),"",0,1)</f>
        <v/>
      </c>
      <c r="K3734" s="3">
        <f ca="1">IF($B3734&lt;&gt;"",SUMIF(INDIRECT("ИсходныеДанные!$"&amp;$K$4&amp;"$2:$"&amp;$K$4&amp;"$50000"),$B3734&amp;"#"&amp;K$6,INDIRECT("ИсходныеДанные!$J$2:$J$50000")),0)</f>
        <v>0</v>
      </c>
      <c r="L3734" s="3">
        <f ca="1">IF($B3734&lt;&gt;"",SUMIF(INDIRECT("ИсходныеДанные!$"&amp;$K$4&amp;"$2:$"&amp;$K$4&amp;"$50000"),$B3734&amp;"#"&amp;L$6,INDIRECT("ИсходныеДанные!$J$2:$J$50000")),0)</f>
        <v>0</v>
      </c>
      <c r="M3734" s="3">
        <f ca="1">IF($B3734&lt;&gt;"",SUMIF(INDIRECT("ИсходныеДанные!$"&amp;$K$4&amp;"$2:$"&amp;$K$4&amp;"$50000"),$B3734&amp;"#"&amp;M$6,INDIRECT("ИсходныеДанные!$J$2:$J$50000")),0)</f>
        <v>0</v>
      </c>
      <c r="N3734" s="3">
        <f ca="1">IF($B3734&lt;&gt;"",SUMIF(INDIRECT("ИсходныеДанные!$"&amp;$K$4&amp;"$2:$"&amp;$K$4&amp;"$50000"),$B3734&amp;"#"&amp;N$6,INDIRECT("ИсходныеДанные!$J$2:$J$50000")),0)</f>
        <v>0</v>
      </c>
      <c r="O3734" s="3">
        <f ca="1">IF($B3734&lt;&gt;"",SUMIF(INDIRECT("ИсходныеДанные!$"&amp;$K$4&amp;"$2:$"&amp;$K$4&amp;"$50000"),$B3734&amp;"#"&amp;O$6,INDIRECT("ИсходныеДанные!$J$2:$J$50000")),0)</f>
        <v>0</v>
      </c>
      <c r="P3734" s="3">
        <f ca="1">IF($B3734&lt;&gt;"",SUMIF(INDIRECT("ИсходныеДанные!$"&amp;$K$4&amp;"$2:$"&amp;$K$4&amp;"$50000"),$B3734&amp;"#"&amp;P$6,INDIRECT("ИсходныеДанные!$J$2:$J$50000")),0)</f>
        <v>0</v>
      </c>
      <c r="Q3734" s="3">
        <f ca="1">IF($B3734&lt;&gt;"",SUMIF(INDIRECT("ИсходныеДанные!$"&amp;$K$4&amp;"$2:$"&amp;$K$4&amp;"$50000"),$B3734&amp;"#"&amp;Q$6,INDIRECT("ИсходныеДанные!$J$2:$J$50000")),0)</f>
        <v>0</v>
      </c>
      <c r="R3734" s="3">
        <f ca="1">IF($B3734&lt;&gt;"",SUMIF(INDIRECT("ИсходныеДанные!$"&amp;$K$4&amp;"$2:$"&amp;$K$4&amp;"$50000"),$B3734&amp;"#"&amp;R$6,INDIRECT("ИсходныеДанные!$J$2:$J$50000")),0)</f>
        <v>0</v>
      </c>
      <c r="S3734" s="3">
        <f ca="1">IF($B3734&lt;&gt;"",SUMIF(INDIRECT("ИсходныеДанные!$"&amp;$K$4&amp;"$2:$"&amp;$K$4&amp;"$50000"),$B3734&amp;"#"&amp;S$6,INDIRECT("ИсходныеДанные!$J$2:$J$50000")),0)</f>
        <v>0</v>
      </c>
      <c r="T3734" s="3">
        <f ca="1">IF($B3734&lt;&gt;"",SUMIF(INDIRECT("ИсходныеДанные!$"&amp;$K$4&amp;"$2:$"&amp;$K$4&amp;"$50000"),$B3734&amp;"#"&amp;T$6,INDIRECT("ИсходныеДанные!$J$2:$J$50000")),0)</f>
        <v>0</v>
      </c>
      <c r="U3734" s="3">
        <f ca="1">IF($B3734&lt;&gt;"",SUMIF(INDIRECT("ИсходныеДанные!$"&amp;$K$4&amp;"$2:$"&amp;$K$4&amp;"$50000"),$B3734&amp;"#"&amp;U$6,INDIRECT("ИсходныеДанные!$J$2:$J$50000")),0)</f>
        <v>0</v>
      </c>
      <c r="V3734" s="3">
        <f ca="1">IF($B3734&lt;&gt;"",SUMIF(INDIRECT("ИсходныеДанные!$"&amp;$K$4&amp;"$2:$"&amp;$K$4&amp;"$50000"),$B3734&amp;"#"&amp;V$6,INDIRECT("ИсходныеДанные!$J$2:$J$50000")),0)</f>
        <v>0</v>
      </c>
      <c r="W3734" s="16" t="e">
        <f ca="1">SUM(K3734:V3734)/Пофамильно!$R$1</f>
        <v>#DIV/0!</v>
      </c>
    </row>
    <row r="3735" spans="1:23" x14ac:dyDescent="0.25">
      <c r="A3735" s="10" t="str">
        <f t="shared" ca="1" si="60"/>
        <v>delete</v>
      </c>
      <c r="B3735" s="16" cm="1">
        <f t="array" aca="1" ref="B3735" ca="1">INDIRECT("УникальныеСписки!D"&amp;ROW()-$L$4)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14"/>
      <c r="G3735" s="81" t="str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84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84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84" t="str" cm="1">
        <f t="array" aca="1" ref="J3735" ca="1">_xlfn.XLOOKUP($B3735,INDIRECT(SUBSTITUTE("ИсходныеДанные!$где$2:$где$50000","где",$B$4)),INDIRECT(SUBSTITUTE("ИсходныеДанные!$что$2:$что$50000","что",J$4)),"",0,1)</f>
        <v/>
      </c>
      <c r="K3735" s="3">
        <f ca="1">IF($B3735&lt;&gt;"",SUMIF(INDIRECT("ИсходныеДанные!$"&amp;$K$4&amp;"$2:$"&amp;$K$4&amp;"$50000"),$B3735&amp;"#"&amp;K$6,INDIRECT("ИсходныеДанные!$J$2:$J$50000")),0)</f>
        <v>0</v>
      </c>
      <c r="L3735" s="3">
        <f ca="1">IF($B3735&lt;&gt;"",SUMIF(INDIRECT("ИсходныеДанные!$"&amp;$K$4&amp;"$2:$"&amp;$K$4&amp;"$50000"),$B3735&amp;"#"&amp;L$6,INDIRECT("ИсходныеДанные!$J$2:$J$50000")),0)</f>
        <v>0</v>
      </c>
      <c r="M3735" s="3">
        <f ca="1">IF($B3735&lt;&gt;"",SUMIF(INDIRECT("ИсходныеДанные!$"&amp;$K$4&amp;"$2:$"&amp;$K$4&amp;"$50000"),$B3735&amp;"#"&amp;M$6,INDIRECT("ИсходныеДанные!$J$2:$J$50000")),0)</f>
        <v>0</v>
      </c>
      <c r="N3735" s="3">
        <f ca="1">IF($B3735&lt;&gt;"",SUMIF(INDIRECT("ИсходныеДанные!$"&amp;$K$4&amp;"$2:$"&amp;$K$4&amp;"$50000"),$B3735&amp;"#"&amp;N$6,INDIRECT("ИсходныеДанные!$J$2:$J$50000")),0)</f>
        <v>0</v>
      </c>
      <c r="O3735" s="3">
        <f ca="1">IF($B3735&lt;&gt;"",SUMIF(INDIRECT("ИсходныеДанные!$"&amp;$K$4&amp;"$2:$"&amp;$K$4&amp;"$50000"),$B3735&amp;"#"&amp;O$6,INDIRECT("ИсходныеДанные!$J$2:$J$50000")),0)</f>
        <v>0</v>
      </c>
      <c r="P3735" s="3">
        <f ca="1">IF($B3735&lt;&gt;"",SUMIF(INDIRECT("ИсходныеДанные!$"&amp;$K$4&amp;"$2:$"&amp;$K$4&amp;"$50000"),$B3735&amp;"#"&amp;P$6,INDIRECT("ИсходныеДанные!$J$2:$J$50000")),0)</f>
        <v>0</v>
      </c>
      <c r="Q3735" s="3">
        <f ca="1">IF($B3735&lt;&gt;"",SUMIF(INDIRECT("ИсходныеДанные!$"&amp;$K$4&amp;"$2:$"&amp;$K$4&amp;"$50000"),$B3735&amp;"#"&amp;Q$6,INDIRECT("ИсходныеДанные!$J$2:$J$50000")),0)</f>
        <v>0</v>
      </c>
      <c r="R3735" s="3">
        <f ca="1">IF($B3735&lt;&gt;"",SUMIF(INDIRECT("ИсходныеДанные!$"&amp;$K$4&amp;"$2:$"&amp;$K$4&amp;"$50000"),$B3735&amp;"#"&amp;R$6,INDIRECT("ИсходныеДанные!$J$2:$J$50000")),0)</f>
        <v>0</v>
      </c>
      <c r="S3735" s="3">
        <f ca="1">IF($B3735&lt;&gt;"",SUMIF(INDIRECT("ИсходныеДанные!$"&amp;$K$4&amp;"$2:$"&amp;$K$4&amp;"$50000"),$B3735&amp;"#"&amp;S$6,INDIRECT("ИсходныеДанные!$J$2:$J$50000")),0)</f>
        <v>0</v>
      </c>
      <c r="T3735" s="3">
        <f ca="1">IF($B3735&lt;&gt;"",SUMIF(INDIRECT("ИсходныеДанные!$"&amp;$K$4&amp;"$2:$"&amp;$K$4&amp;"$50000"),$B3735&amp;"#"&amp;T$6,INDIRECT("ИсходныеДанные!$J$2:$J$50000")),0)</f>
        <v>0</v>
      </c>
      <c r="U3735" s="3">
        <f ca="1">IF($B3735&lt;&gt;"",SUMIF(INDIRECT("ИсходныеДанные!$"&amp;$K$4&amp;"$2:$"&amp;$K$4&amp;"$50000"),$B3735&amp;"#"&amp;U$6,INDIRECT("ИсходныеДанные!$J$2:$J$50000")),0)</f>
        <v>0</v>
      </c>
      <c r="V3735" s="3">
        <f ca="1">IF($B3735&lt;&gt;"",SUMIF(INDIRECT("ИсходныеДанные!$"&amp;$K$4&amp;"$2:$"&amp;$K$4&amp;"$50000"),$B3735&amp;"#"&amp;V$6,INDIRECT("ИсходныеДанные!$J$2:$J$50000")),0)</f>
        <v>0</v>
      </c>
      <c r="W3735" s="16" t="e">
        <f ca="1">SUM(K3735:V3735)/Пофамильно!$R$1</f>
        <v>#DIV/0!</v>
      </c>
    </row>
    <row r="3736" spans="1:23" x14ac:dyDescent="0.25">
      <c r="A3736" s="10" t="str">
        <f t="shared" ca="1" si="60"/>
        <v>delete</v>
      </c>
      <c r="B3736" s="16" cm="1">
        <f t="array" aca="1" ref="B3736" ca="1">INDIRECT("УникальныеСписки!D"&amp;ROW()-$L$4)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14"/>
      <c r="G3736" s="81" t="str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84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84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84" t="str" cm="1">
        <f t="array" aca="1" ref="J3736" ca="1">_xlfn.XLOOKUP($B3736,INDIRECT(SUBSTITUTE("ИсходныеДанные!$где$2:$где$50000","где",$B$4)),INDIRECT(SUBSTITUTE("ИсходныеДанные!$что$2:$что$50000","что",J$4)),"",0,1)</f>
        <v/>
      </c>
      <c r="K3736" s="3">
        <f ca="1">IF($B3736&lt;&gt;"",SUMIF(INDIRECT("ИсходныеДанные!$"&amp;$K$4&amp;"$2:$"&amp;$K$4&amp;"$50000"),$B3736&amp;"#"&amp;K$6,INDIRECT("ИсходныеДанные!$J$2:$J$50000")),0)</f>
        <v>0</v>
      </c>
      <c r="L3736" s="3">
        <f ca="1">IF($B3736&lt;&gt;"",SUMIF(INDIRECT("ИсходныеДанные!$"&amp;$K$4&amp;"$2:$"&amp;$K$4&amp;"$50000"),$B3736&amp;"#"&amp;L$6,INDIRECT("ИсходныеДанные!$J$2:$J$50000")),0)</f>
        <v>0</v>
      </c>
      <c r="M3736" s="3">
        <f ca="1">IF($B3736&lt;&gt;"",SUMIF(INDIRECT("ИсходныеДанные!$"&amp;$K$4&amp;"$2:$"&amp;$K$4&amp;"$50000"),$B3736&amp;"#"&amp;M$6,INDIRECT("ИсходныеДанные!$J$2:$J$50000")),0)</f>
        <v>0</v>
      </c>
      <c r="N3736" s="3">
        <f ca="1">IF($B3736&lt;&gt;"",SUMIF(INDIRECT("ИсходныеДанные!$"&amp;$K$4&amp;"$2:$"&amp;$K$4&amp;"$50000"),$B3736&amp;"#"&amp;N$6,INDIRECT("ИсходныеДанные!$J$2:$J$50000")),0)</f>
        <v>0</v>
      </c>
      <c r="O3736" s="3">
        <f ca="1">IF($B3736&lt;&gt;"",SUMIF(INDIRECT("ИсходныеДанные!$"&amp;$K$4&amp;"$2:$"&amp;$K$4&amp;"$50000"),$B3736&amp;"#"&amp;O$6,INDIRECT("ИсходныеДанные!$J$2:$J$50000")),0)</f>
        <v>0</v>
      </c>
      <c r="P3736" s="3">
        <f ca="1">IF($B3736&lt;&gt;"",SUMIF(INDIRECT("ИсходныеДанные!$"&amp;$K$4&amp;"$2:$"&amp;$K$4&amp;"$50000"),$B3736&amp;"#"&amp;P$6,INDIRECT("ИсходныеДанные!$J$2:$J$50000")),0)</f>
        <v>0</v>
      </c>
      <c r="Q3736" s="3">
        <f ca="1">IF($B3736&lt;&gt;"",SUMIF(INDIRECT("ИсходныеДанные!$"&amp;$K$4&amp;"$2:$"&amp;$K$4&amp;"$50000"),$B3736&amp;"#"&amp;Q$6,INDIRECT("ИсходныеДанные!$J$2:$J$50000")),0)</f>
        <v>0</v>
      </c>
      <c r="R3736" s="3">
        <f ca="1">IF($B3736&lt;&gt;"",SUMIF(INDIRECT("ИсходныеДанные!$"&amp;$K$4&amp;"$2:$"&amp;$K$4&amp;"$50000"),$B3736&amp;"#"&amp;R$6,INDIRECT("ИсходныеДанные!$J$2:$J$50000")),0)</f>
        <v>0</v>
      </c>
      <c r="S3736" s="3">
        <f ca="1">IF($B3736&lt;&gt;"",SUMIF(INDIRECT("ИсходныеДанные!$"&amp;$K$4&amp;"$2:$"&amp;$K$4&amp;"$50000"),$B3736&amp;"#"&amp;S$6,INDIRECT("ИсходныеДанные!$J$2:$J$50000")),0)</f>
        <v>0</v>
      </c>
      <c r="T3736" s="3">
        <f ca="1">IF($B3736&lt;&gt;"",SUMIF(INDIRECT("ИсходныеДанные!$"&amp;$K$4&amp;"$2:$"&amp;$K$4&amp;"$50000"),$B3736&amp;"#"&amp;T$6,INDIRECT("ИсходныеДанные!$J$2:$J$50000")),0)</f>
        <v>0</v>
      </c>
      <c r="U3736" s="3">
        <f ca="1">IF($B3736&lt;&gt;"",SUMIF(INDIRECT("ИсходныеДанные!$"&amp;$K$4&amp;"$2:$"&amp;$K$4&amp;"$50000"),$B3736&amp;"#"&amp;U$6,INDIRECT("ИсходныеДанные!$J$2:$J$50000")),0)</f>
        <v>0</v>
      </c>
      <c r="V3736" s="3">
        <f ca="1">IF($B3736&lt;&gt;"",SUMIF(INDIRECT("ИсходныеДанные!$"&amp;$K$4&amp;"$2:$"&amp;$K$4&amp;"$50000"),$B3736&amp;"#"&amp;V$6,INDIRECT("ИсходныеДанные!$J$2:$J$50000")),0)</f>
        <v>0</v>
      </c>
      <c r="W3736" s="16" t="e">
        <f ca="1">SUM(K3736:V3736)/Пофамильно!$R$1</f>
        <v>#DIV/0!</v>
      </c>
    </row>
    <row r="3737" spans="1:23" x14ac:dyDescent="0.25">
      <c r="A3737" s="10" t="str">
        <f t="shared" ca="1" si="60"/>
        <v>delete</v>
      </c>
      <c r="B3737" s="16" cm="1">
        <f t="array" aca="1" ref="B3737" ca="1">INDIRECT("УникальныеСписки!D"&amp;ROW()-$L$4)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14"/>
      <c r="G3737" s="81" t="str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84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84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84" t="str" cm="1">
        <f t="array" aca="1" ref="J3737" ca="1">_xlfn.XLOOKUP($B3737,INDIRECT(SUBSTITUTE("ИсходныеДанные!$где$2:$где$50000","где",$B$4)),INDIRECT(SUBSTITUTE("ИсходныеДанные!$что$2:$что$50000","что",J$4)),"",0,1)</f>
        <v/>
      </c>
      <c r="K3737" s="3">
        <f ca="1">IF($B3737&lt;&gt;"",SUMIF(INDIRECT("ИсходныеДанные!$"&amp;$K$4&amp;"$2:$"&amp;$K$4&amp;"$50000"),$B3737&amp;"#"&amp;K$6,INDIRECT("ИсходныеДанные!$J$2:$J$50000")),0)</f>
        <v>0</v>
      </c>
      <c r="L3737" s="3">
        <f ca="1">IF($B3737&lt;&gt;"",SUMIF(INDIRECT("ИсходныеДанные!$"&amp;$K$4&amp;"$2:$"&amp;$K$4&amp;"$50000"),$B3737&amp;"#"&amp;L$6,INDIRECT("ИсходныеДанные!$J$2:$J$50000")),0)</f>
        <v>0</v>
      </c>
      <c r="M3737" s="3">
        <f ca="1">IF($B3737&lt;&gt;"",SUMIF(INDIRECT("ИсходныеДанные!$"&amp;$K$4&amp;"$2:$"&amp;$K$4&amp;"$50000"),$B3737&amp;"#"&amp;M$6,INDIRECT("ИсходныеДанные!$J$2:$J$50000")),0)</f>
        <v>0</v>
      </c>
      <c r="N3737" s="3">
        <f ca="1">IF($B3737&lt;&gt;"",SUMIF(INDIRECT("ИсходныеДанные!$"&amp;$K$4&amp;"$2:$"&amp;$K$4&amp;"$50000"),$B3737&amp;"#"&amp;N$6,INDIRECT("ИсходныеДанные!$J$2:$J$50000")),0)</f>
        <v>0</v>
      </c>
      <c r="O3737" s="3">
        <f ca="1">IF($B3737&lt;&gt;"",SUMIF(INDIRECT("ИсходныеДанные!$"&amp;$K$4&amp;"$2:$"&amp;$K$4&amp;"$50000"),$B3737&amp;"#"&amp;O$6,INDIRECT("ИсходныеДанные!$J$2:$J$50000")),0)</f>
        <v>0</v>
      </c>
      <c r="P3737" s="3">
        <f ca="1">IF($B3737&lt;&gt;"",SUMIF(INDIRECT("ИсходныеДанные!$"&amp;$K$4&amp;"$2:$"&amp;$K$4&amp;"$50000"),$B3737&amp;"#"&amp;P$6,INDIRECT("ИсходныеДанные!$J$2:$J$50000")),0)</f>
        <v>0</v>
      </c>
      <c r="Q3737" s="3">
        <f ca="1">IF($B3737&lt;&gt;"",SUMIF(INDIRECT("ИсходныеДанные!$"&amp;$K$4&amp;"$2:$"&amp;$K$4&amp;"$50000"),$B3737&amp;"#"&amp;Q$6,INDIRECT("ИсходныеДанные!$J$2:$J$50000")),0)</f>
        <v>0</v>
      </c>
      <c r="R3737" s="3">
        <f ca="1">IF($B3737&lt;&gt;"",SUMIF(INDIRECT("ИсходныеДанные!$"&amp;$K$4&amp;"$2:$"&amp;$K$4&amp;"$50000"),$B3737&amp;"#"&amp;R$6,INDIRECT("ИсходныеДанные!$J$2:$J$50000")),0)</f>
        <v>0</v>
      </c>
      <c r="S3737" s="3">
        <f ca="1">IF($B3737&lt;&gt;"",SUMIF(INDIRECT("ИсходныеДанные!$"&amp;$K$4&amp;"$2:$"&amp;$K$4&amp;"$50000"),$B3737&amp;"#"&amp;S$6,INDIRECT("ИсходныеДанные!$J$2:$J$50000")),0)</f>
        <v>0</v>
      </c>
      <c r="T3737" s="3">
        <f ca="1">IF($B3737&lt;&gt;"",SUMIF(INDIRECT("ИсходныеДанные!$"&amp;$K$4&amp;"$2:$"&amp;$K$4&amp;"$50000"),$B3737&amp;"#"&amp;T$6,INDIRECT("ИсходныеДанные!$J$2:$J$50000")),0)</f>
        <v>0</v>
      </c>
      <c r="U3737" s="3">
        <f ca="1">IF($B3737&lt;&gt;"",SUMIF(INDIRECT("ИсходныеДанные!$"&amp;$K$4&amp;"$2:$"&amp;$K$4&amp;"$50000"),$B3737&amp;"#"&amp;U$6,INDIRECT("ИсходныеДанные!$J$2:$J$50000")),0)</f>
        <v>0</v>
      </c>
      <c r="V3737" s="3">
        <f ca="1">IF($B3737&lt;&gt;"",SUMIF(INDIRECT("ИсходныеДанные!$"&amp;$K$4&amp;"$2:$"&amp;$K$4&amp;"$50000"),$B3737&amp;"#"&amp;V$6,INDIRECT("ИсходныеДанные!$J$2:$J$50000")),0)</f>
        <v>0</v>
      </c>
      <c r="W3737" s="16" t="e">
        <f ca="1">SUM(K3737:V3737)/Пофамильно!$R$1</f>
        <v>#DIV/0!</v>
      </c>
    </row>
    <row r="3738" spans="1:23" x14ac:dyDescent="0.25">
      <c r="A3738" s="10" t="str">
        <f t="shared" ca="1" si="60"/>
        <v>delete</v>
      </c>
      <c r="B3738" s="16" cm="1">
        <f t="array" aca="1" ref="B3738" ca="1">INDIRECT("УникальныеСписки!D"&amp;ROW()-$L$4)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14"/>
      <c r="G3738" s="81" t="str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84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84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84" t="str" cm="1">
        <f t="array" aca="1" ref="J3738" ca="1">_xlfn.XLOOKUP($B3738,INDIRECT(SUBSTITUTE("ИсходныеДанные!$где$2:$где$50000","где",$B$4)),INDIRECT(SUBSTITUTE("ИсходныеДанные!$что$2:$что$50000","что",J$4)),"",0,1)</f>
        <v/>
      </c>
      <c r="K3738" s="3">
        <f ca="1">IF($B3738&lt;&gt;"",SUMIF(INDIRECT("ИсходныеДанные!$"&amp;$K$4&amp;"$2:$"&amp;$K$4&amp;"$50000"),$B3738&amp;"#"&amp;K$6,INDIRECT("ИсходныеДанные!$J$2:$J$50000")),0)</f>
        <v>0</v>
      </c>
      <c r="L3738" s="3">
        <f ca="1">IF($B3738&lt;&gt;"",SUMIF(INDIRECT("ИсходныеДанные!$"&amp;$K$4&amp;"$2:$"&amp;$K$4&amp;"$50000"),$B3738&amp;"#"&amp;L$6,INDIRECT("ИсходныеДанные!$J$2:$J$50000")),0)</f>
        <v>0</v>
      </c>
      <c r="M3738" s="3">
        <f ca="1">IF($B3738&lt;&gt;"",SUMIF(INDIRECT("ИсходныеДанные!$"&amp;$K$4&amp;"$2:$"&amp;$K$4&amp;"$50000"),$B3738&amp;"#"&amp;M$6,INDIRECT("ИсходныеДанные!$J$2:$J$50000")),0)</f>
        <v>0</v>
      </c>
      <c r="N3738" s="3">
        <f ca="1">IF($B3738&lt;&gt;"",SUMIF(INDIRECT("ИсходныеДанные!$"&amp;$K$4&amp;"$2:$"&amp;$K$4&amp;"$50000"),$B3738&amp;"#"&amp;N$6,INDIRECT("ИсходныеДанные!$J$2:$J$50000")),0)</f>
        <v>0</v>
      </c>
      <c r="O3738" s="3">
        <f ca="1">IF($B3738&lt;&gt;"",SUMIF(INDIRECT("ИсходныеДанные!$"&amp;$K$4&amp;"$2:$"&amp;$K$4&amp;"$50000"),$B3738&amp;"#"&amp;O$6,INDIRECT("ИсходныеДанные!$J$2:$J$50000")),0)</f>
        <v>0</v>
      </c>
      <c r="P3738" s="3">
        <f ca="1">IF($B3738&lt;&gt;"",SUMIF(INDIRECT("ИсходныеДанные!$"&amp;$K$4&amp;"$2:$"&amp;$K$4&amp;"$50000"),$B3738&amp;"#"&amp;P$6,INDIRECT("ИсходныеДанные!$J$2:$J$50000")),0)</f>
        <v>0</v>
      </c>
      <c r="Q3738" s="3">
        <f ca="1">IF($B3738&lt;&gt;"",SUMIF(INDIRECT("ИсходныеДанные!$"&amp;$K$4&amp;"$2:$"&amp;$K$4&amp;"$50000"),$B3738&amp;"#"&amp;Q$6,INDIRECT("ИсходныеДанные!$J$2:$J$50000")),0)</f>
        <v>0</v>
      </c>
      <c r="R3738" s="3">
        <f ca="1">IF($B3738&lt;&gt;"",SUMIF(INDIRECT("ИсходныеДанные!$"&amp;$K$4&amp;"$2:$"&amp;$K$4&amp;"$50000"),$B3738&amp;"#"&amp;R$6,INDIRECT("ИсходныеДанные!$J$2:$J$50000")),0)</f>
        <v>0</v>
      </c>
      <c r="S3738" s="3">
        <f ca="1">IF($B3738&lt;&gt;"",SUMIF(INDIRECT("ИсходныеДанные!$"&amp;$K$4&amp;"$2:$"&amp;$K$4&amp;"$50000"),$B3738&amp;"#"&amp;S$6,INDIRECT("ИсходныеДанные!$J$2:$J$50000")),0)</f>
        <v>0</v>
      </c>
      <c r="T3738" s="3">
        <f ca="1">IF($B3738&lt;&gt;"",SUMIF(INDIRECT("ИсходныеДанные!$"&amp;$K$4&amp;"$2:$"&amp;$K$4&amp;"$50000"),$B3738&amp;"#"&amp;T$6,INDIRECT("ИсходныеДанные!$J$2:$J$50000")),0)</f>
        <v>0</v>
      </c>
      <c r="U3738" s="3">
        <f ca="1">IF($B3738&lt;&gt;"",SUMIF(INDIRECT("ИсходныеДанные!$"&amp;$K$4&amp;"$2:$"&amp;$K$4&amp;"$50000"),$B3738&amp;"#"&amp;U$6,INDIRECT("ИсходныеДанные!$J$2:$J$50000")),0)</f>
        <v>0</v>
      </c>
      <c r="V3738" s="3">
        <f ca="1">IF($B3738&lt;&gt;"",SUMIF(INDIRECT("ИсходныеДанные!$"&amp;$K$4&amp;"$2:$"&amp;$K$4&amp;"$50000"),$B3738&amp;"#"&amp;V$6,INDIRECT("ИсходныеДанные!$J$2:$J$50000")),0)</f>
        <v>0</v>
      </c>
      <c r="W3738" s="16" t="e">
        <f ca="1">SUM(K3738:V3738)/Пофамильно!$R$1</f>
        <v>#DIV/0!</v>
      </c>
    </row>
    <row r="3739" spans="1:23" x14ac:dyDescent="0.25">
      <c r="A3739" s="10" t="str">
        <f t="shared" ca="1" si="60"/>
        <v>delete</v>
      </c>
      <c r="B3739" s="16" cm="1">
        <f t="array" aca="1" ref="B3739" ca="1">INDIRECT("УникальныеСписки!D"&amp;ROW()-$L$4)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14"/>
      <c r="G3739" s="81" t="str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84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84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84" t="str" cm="1">
        <f t="array" aca="1" ref="J3739" ca="1">_xlfn.XLOOKUP($B3739,INDIRECT(SUBSTITUTE("ИсходныеДанные!$где$2:$где$50000","где",$B$4)),INDIRECT(SUBSTITUTE("ИсходныеДанные!$что$2:$что$50000","что",J$4)),"",0,1)</f>
        <v/>
      </c>
      <c r="K3739" s="3">
        <f ca="1">IF($B3739&lt;&gt;"",SUMIF(INDIRECT("ИсходныеДанные!$"&amp;$K$4&amp;"$2:$"&amp;$K$4&amp;"$50000"),$B3739&amp;"#"&amp;K$6,INDIRECT("ИсходныеДанные!$J$2:$J$50000")),0)</f>
        <v>0</v>
      </c>
      <c r="L3739" s="3">
        <f ca="1">IF($B3739&lt;&gt;"",SUMIF(INDIRECT("ИсходныеДанные!$"&amp;$K$4&amp;"$2:$"&amp;$K$4&amp;"$50000"),$B3739&amp;"#"&amp;L$6,INDIRECT("ИсходныеДанные!$J$2:$J$50000")),0)</f>
        <v>0</v>
      </c>
      <c r="M3739" s="3">
        <f ca="1">IF($B3739&lt;&gt;"",SUMIF(INDIRECT("ИсходныеДанные!$"&amp;$K$4&amp;"$2:$"&amp;$K$4&amp;"$50000"),$B3739&amp;"#"&amp;M$6,INDIRECT("ИсходныеДанные!$J$2:$J$50000")),0)</f>
        <v>0</v>
      </c>
      <c r="N3739" s="3">
        <f ca="1">IF($B3739&lt;&gt;"",SUMIF(INDIRECT("ИсходныеДанные!$"&amp;$K$4&amp;"$2:$"&amp;$K$4&amp;"$50000"),$B3739&amp;"#"&amp;N$6,INDIRECT("ИсходныеДанные!$J$2:$J$50000")),0)</f>
        <v>0</v>
      </c>
      <c r="O3739" s="3">
        <f ca="1">IF($B3739&lt;&gt;"",SUMIF(INDIRECT("ИсходныеДанные!$"&amp;$K$4&amp;"$2:$"&amp;$K$4&amp;"$50000"),$B3739&amp;"#"&amp;O$6,INDIRECT("ИсходныеДанные!$J$2:$J$50000")),0)</f>
        <v>0</v>
      </c>
      <c r="P3739" s="3">
        <f ca="1">IF($B3739&lt;&gt;"",SUMIF(INDIRECT("ИсходныеДанные!$"&amp;$K$4&amp;"$2:$"&amp;$K$4&amp;"$50000"),$B3739&amp;"#"&amp;P$6,INDIRECT("ИсходныеДанные!$J$2:$J$50000")),0)</f>
        <v>0</v>
      </c>
      <c r="Q3739" s="3">
        <f ca="1">IF($B3739&lt;&gt;"",SUMIF(INDIRECT("ИсходныеДанные!$"&amp;$K$4&amp;"$2:$"&amp;$K$4&amp;"$50000"),$B3739&amp;"#"&amp;Q$6,INDIRECT("ИсходныеДанные!$J$2:$J$50000")),0)</f>
        <v>0</v>
      </c>
      <c r="R3739" s="3">
        <f ca="1">IF($B3739&lt;&gt;"",SUMIF(INDIRECT("ИсходныеДанные!$"&amp;$K$4&amp;"$2:$"&amp;$K$4&amp;"$50000"),$B3739&amp;"#"&amp;R$6,INDIRECT("ИсходныеДанные!$J$2:$J$50000")),0)</f>
        <v>0</v>
      </c>
      <c r="S3739" s="3">
        <f ca="1">IF($B3739&lt;&gt;"",SUMIF(INDIRECT("ИсходныеДанные!$"&amp;$K$4&amp;"$2:$"&amp;$K$4&amp;"$50000"),$B3739&amp;"#"&amp;S$6,INDIRECT("ИсходныеДанные!$J$2:$J$50000")),0)</f>
        <v>0</v>
      </c>
      <c r="T3739" s="3">
        <f ca="1">IF($B3739&lt;&gt;"",SUMIF(INDIRECT("ИсходныеДанные!$"&amp;$K$4&amp;"$2:$"&amp;$K$4&amp;"$50000"),$B3739&amp;"#"&amp;T$6,INDIRECT("ИсходныеДанные!$J$2:$J$50000")),0)</f>
        <v>0</v>
      </c>
      <c r="U3739" s="3">
        <f ca="1">IF($B3739&lt;&gt;"",SUMIF(INDIRECT("ИсходныеДанные!$"&amp;$K$4&amp;"$2:$"&amp;$K$4&amp;"$50000"),$B3739&amp;"#"&amp;U$6,INDIRECT("ИсходныеДанные!$J$2:$J$50000")),0)</f>
        <v>0</v>
      </c>
      <c r="V3739" s="3">
        <f ca="1">IF($B3739&lt;&gt;"",SUMIF(INDIRECT("ИсходныеДанные!$"&amp;$K$4&amp;"$2:$"&amp;$K$4&amp;"$50000"),$B3739&amp;"#"&amp;V$6,INDIRECT("ИсходныеДанные!$J$2:$J$50000")),0)</f>
        <v>0</v>
      </c>
      <c r="W3739" s="16" t="e">
        <f ca="1">SUM(K3739:V3739)/Пофамильно!$R$1</f>
        <v>#DIV/0!</v>
      </c>
    </row>
    <row r="3740" spans="1:23" x14ac:dyDescent="0.25">
      <c r="A3740" s="10" t="str">
        <f t="shared" ca="1" si="60"/>
        <v>delete</v>
      </c>
      <c r="B3740" s="16" cm="1">
        <f t="array" aca="1" ref="B3740" ca="1">INDIRECT("УникальныеСписки!D"&amp;ROW()-$L$4)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14"/>
      <c r="G3740" s="81" t="str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84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84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84" t="str" cm="1">
        <f t="array" aca="1" ref="J3740" ca="1">_xlfn.XLOOKUP($B3740,INDIRECT(SUBSTITUTE("ИсходныеДанные!$где$2:$где$50000","где",$B$4)),INDIRECT(SUBSTITUTE("ИсходныеДанные!$что$2:$что$50000","что",J$4)),"",0,1)</f>
        <v/>
      </c>
      <c r="K3740" s="3">
        <f ca="1">IF($B3740&lt;&gt;"",SUMIF(INDIRECT("ИсходныеДанные!$"&amp;$K$4&amp;"$2:$"&amp;$K$4&amp;"$50000"),$B3740&amp;"#"&amp;K$6,INDIRECT("ИсходныеДанные!$J$2:$J$50000")),0)</f>
        <v>0</v>
      </c>
      <c r="L3740" s="3">
        <f ca="1">IF($B3740&lt;&gt;"",SUMIF(INDIRECT("ИсходныеДанные!$"&amp;$K$4&amp;"$2:$"&amp;$K$4&amp;"$50000"),$B3740&amp;"#"&amp;L$6,INDIRECT("ИсходныеДанные!$J$2:$J$50000")),0)</f>
        <v>0</v>
      </c>
      <c r="M3740" s="3">
        <f ca="1">IF($B3740&lt;&gt;"",SUMIF(INDIRECT("ИсходныеДанные!$"&amp;$K$4&amp;"$2:$"&amp;$K$4&amp;"$50000"),$B3740&amp;"#"&amp;M$6,INDIRECT("ИсходныеДанные!$J$2:$J$50000")),0)</f>
        <v>0</v>
      </c>
      <c r="N3740" s="3">
        <f ca="1">IF($B3740&lt;&gt;"",SUMIF(INDIRECT("ИсходныеДанные!$"&amp;$K$4&amp;"$2:$"&amp;$K$4&amp;"$50000"),$B3740&amp;"#"&amp;N$6,INDIRECT("ИсходныеДанные!$J$2:$J$50000")),0)</f>
        <v>0</v>
      </c>
      <c r="O3740" s="3">
        <f ca="1">IF($B3740&lt;&gt;"",SUMIF(INDIRECT("ИсходныеДанные!$"&amp;$K$4&amp;"$2:$"&amp;$K$4&amp;"$50000"),$B3740&amp;"#"&amp;O$6,INDIRECT("ИсходныеДанные!$J$2:$J$50000")),0)</f>
        <v>0</v>
      </c>
      <c r="P3740" s="3">
        <f ca="1">IF($B3740&lt;&gt;"",SUMIF(INDIRECT("ИсходныеДанные!$"&amp;$K$4&amp;"$2:$"&amp;$K$4&amp;"$50000"),$B3740&amp;"#"&amp;P$6,INDIRECT("ИсходныеДанные!$J$2:$J$50000")),0)</f>
        <v>0</v>
      </c>
      <c r="Q3740" s="3">
        <f ca="1">IF($B3740&lt;&gt;"",SUMIF(INDIRECT("ИсходныеДанные!$"&amp;$K$4&amp;"$2:$"&amp;$K$4&amp;"$50000"),$B3740&amp;"#"&amp;Q$6,INDIRECT("ИсходныеДанные!$J$2:$J$50000")),0)</f>
        <v>0</v>
      </c>
      <c r="R3740" s="3">
        <f ca="1">IF($B3740&lt;&gt;"",SUMIF(INDIRECT("ИсходныеДанные!$"&amp;$K$4&amp;"$2:$"&amp;$K$4&amp;"$50000"),$B3740&amp;"#"&amp;R$6,INDIRECT("ИсходныеДанные!$J$2:$J$50000")),0)</f>
        <v>0</v>
      </c>
      <c r="S3740" s="3">
        <f ca="1">IF($B3740&lt;&gt;"",SUMIF(INDIRECT("ИсходныеДанные!$"&amp;$K$4&amp;"$2:$"&amp;$K$4&amp;"$50000"),$B3740&amp;"#"&amp;S$6,INDIRECT("ИсходныеДанные!$J$2:$J$50000")),0)</f>
        <v>0</v>
      </c>
      <c r="T3740" s="3">
        <f ca="1">IF($B3740&lt;&gt;"",SUMIF(INDIRECT("ИсходныеДанные!$"&amp;$K$4&amp;"$2:$"&amp;$K$4&amp;"$50000"),$B3740&amp;"#"&amp;T$6,INDIRECT("ИсходныеДанные!$J$2:$J$50000")),0)</f>
        <v>0</v>
      </c>
      <c r="U3740" s="3">
        <f ca="1">IF($B3740&lt;&gt;"",SUMIF(INDIRECT("ИсходныеДанные!$"&amp;$K$4&amp;"$2:$"&amp;$K$4&amp;"$50000"),$B3740&amp;"#"&amp;U$6,INDIRECT("ИсходныеДанные!$J$2:$J$50000")),0)</f>
        <v>0</v>
      </c>
      <c r="V3740" s="3">
        <f ca="1">IF($B3740&lt;&gt;"",SUMIF(INDIRECT("ИсходныеДанные!$"&amp;$K$4&amp;"$2:$"&amp;$K$4&amp;"$50000"),$B3740&amp;"#"&amp;V$6,INDIRECT("ИсходныеДанные!$J$2:$J$50000")),0)</f>
        <v>0</v>
      </c>
      <c r="W3740" s="16" t="e">
        <f ca="1">SUM(K3740:V3740)/Пофамильно!$R$1</f>
        <v>#DIV/0!</v>
      </c>
    </row>
    <row r="3741" spans="1:23" x14ac:dyDescent="0.25">
      <c r="A3741" s="10" t="str">
        <f t="shared" ca="1" si="60"/>
        <v>delete</v>
      </c>
      <c r="B3741" s="16" cm="1">
        <f t="array" aca="1" ref="B3741" ca="1">INDIRECT("УникальныеСписки!D"&amp;ROW()-$L$4)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14"/>
      <c r="G3741" s="81" t="str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84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84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84" t="str" cm="1">
        <f t="array" aca="1" ref="J3741" ca="1">_xlfn.XLOOKUP($B3741,INDIRECT(SUBSTITUTE("ИсходныеДанные!$где$2:$где$50000","где",$B$4)),INDIRECT(SUBSTITUTE("ИсходныеДанные!$что$2:$что$50000","что",J$4)),"",0,1)</f>
        <v/>
      </c>
      <c r="K3741" s="3">
        <f ca="1">IF($B3741&lt;&gt;"",SUMIF(INDIRECT("ИсходныеДанные!$"&amp;$K$4&amp;"$2:$"&amp;$K$4&amp;"$50000"),$B3741&amp;"#"&amp;K$6,INDIRECT("ИсходныеДанные!$J$2:$J$50000")),0)</f>
        <v>0</v>
      </c>
      <c r="L3741" s="3">
        <f ca="1">IF($B3741&lt;&gt;"",SUMIF(INDIRECT("ИсходныеДанные!$"&amp;$K$4&amp;"$2:$"&amp;$K$4&amp;"$50000"),$B3741&amp;"#"&amp;L$6,INDIRECT("ИсходныеДанные!$J$2:$J$50000")),0)</f>
        <v>0</v>
      </c>
      <c r="M3741" s="3">
        <f ca="1">IF($B3741&lt;&gt;"",SUMIF(INDIRECT("ИсходныеДанные!$"&amp;$K$4&amp;"$2:$"&amp;$K$4&amp;"$50000"),$B3741&amp;"#"&amp;M$6,INDIRECT("ИсходныеДанные!$J$2:$J$50000")),0)</f>
        <v>0</v>
      </c>
      <c r="N3741" s="3">
        <f ca="1">IF($B3741&lt;&gt;"",SUMIF(INDIRECT("ИсходныеДанные!$"&amp;$K$4&amp;"$2:$"&amp;$K$4&amp;"$50000"),$B3741&amp;"#"&amp;N$6,INDIRECT("ИсходныеДанные!$J$2:$J$50000")),0)</f>
        <v>0</v>
      </c>
      <c r="O3741" s="3">
        <f ca="1">IF($B3741&lt;&gt;"",SUMIF(INDIRECT("ИсходныеДанные!$"&amp;$K$4&amp;"$2:$"&amp;$K$4&amp;"$50000"),$B3741&amp;"#"&amp;O$6,INDIRECT("ИсходныеДанные!$J$2:$J$50000")),0)</f>
        <v>0</v>
      </c>
      <c r="P3741" s="3">
        <f ca="1">IF($B3741&lt;&gt;"",SUMIF(INDIRECT("ИсходныеДанные!$"&amp;$K$4&amp;"$2:$"&amp;$K$4&amp;"$50000"),$B3741&amp;"#"&amp;P$6,INDIRECT("ИсходныеДанные!$J$2:$J$50000")),0)</f>
        <v>0</v>
      </c>
      <c r="Q3741" s="3">
        <f ca="1">IF($B3741&lt;&gt;"",SUMIF(INDIRECT("ИсходныеДанные!$"&amp;$K$4&amp;"$2:$"&amp;$K$4&amp;"$50000"),$B3741&amp;"#"&amp;Q$6,INDIRECT("ИсходныеДанные!$J$2:$J$50000")),0)</f>
        <v>0</v>
      </c>
      <c r="R3741" s="3">
        <f ca="1">IF($B3741&lt;&gt;"",SUMIF(INDIRECT("ИсходныеДанные!$"&amp;$K$4&amp;"$2:$"&amp;$K$4&amp;"$50000"),$B3741&amp;"#"&amp;R$6,INDIRECT("ИсходныеДанные!$J$2:$J$50000")),0)</f>
        <v>0</v>
      </c>
      <c r="S3741" s="3">
        <f ca="1">IF($B3741&lt;&gt;"",SUMIF(INDIRECT("ИсходныеДанные!$"&amp;$K$4&amp;"$2:$"&amp;$K$4&amp;"$50000"),$B3741&amp;"#"&amp;S$6,INDIRECT("ИсходныеДанные!$J$2:$J$50000")),0)</f>
        <v>0</v>
      </c>
      <c r="T3741" s="3">
        <f ca="1">IF($B3741&lt;&gt;"",SUMIF(INDIRECT("ИсходныеДанные!$"&amp;$K$4&amp;"$2:$"&amp;$K$4&amp;"$50000"),$B3741&amp;"#"&amp;T$6,INDIRECT("ИсходныеДанные!$J$2:$J$50000")),0)</f>
        <v>0</v>
      </c>
      <c r="U3741" s="3">
        <f ca="1">IF($B3741&lt;&gt;"",SUMIF(INDIRECT("ИсходныеДанные!$"&amp;$K$4&amp;"$2:$"&amp;$K$4&amp;"$50000"),$B3741&amp;"#"&amp;U$6,INDIRECT("ИсходныеДанные!$J$2:$J$50000")),0)</f>
        <v>0</v>
      </c>
      <c r="V3741" s="3">
        <f ca="1">IF($B3741&lt;&gt;"",SUMIF(INDIRECT("ИсходныеДанные!$"&amp;$K$4&amp;"$2:$"&amp;$K$4&amp;"$50000"),$B3741&amp;"#"&amp;V$6,INDIRECT("ИсходныеДанные!$J$2:$J$50000")),0)</f>
        <v>0</v>
      </c>
      <c r="W3741" s="16" t="e">
        <f ca="1">SUM(K3741:V3741)/Пофамильно!$R$1</f>
        <v>#DIV/0!</v>
      </c>
    </row>
    <row r="3742" spans="1:23" x14ac:dyDescent="0.25">
      <c r="A3742" s="10" t="str">
        <f t="shared" ca="1" si="60"/>
        <v>delete</v>
      </c>
      <c r="B3742" s="16" cm="1">
        <f t="array" aca="1" ref="B3742" ca="1">INDIRECT("УникальныеСписки!D"&amp;ROW()-$L$4)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14"/>
      <c r="G3742" s="81" t="str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84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84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84" t="str" cm="1">
        <f t="array" aca="1" ref="J3742" ca="1">_xlfn.XLOOKUP($B3742,INDIRECT(SUBSTITUTE("ИсходныеДанные!$где$2:$где$50000","где",$B$4)),INDIRECT(SUBSTITUTE("ИсходныеДанные!$что$2:$что$50000","что",J$4)),"",0,1)</f>
        <v/>
      </c>
      <c r="K3742" s="3">
        <f ca="1">IF($B3742&lt;&gt;"",SUMIF(INDIRECT("ИсходныеДанные!$"&amp;$K$4&amp;"$2:$"&amp;$K$4&amp;"$50000"),$B3742&amp;"#"&amp;K$6,INDIRECT("ИсходныеДанные!$J$2:$J$50000")),0)</f>
        <v>0</v>
      </c>
      <c r="L3742" s="3">
        <f ca="1">IF($B3742&lt;&gt;"",SUMIF(INDIRECT("ИсходныеДанные!$"&amp;$K$4&amp;"$2:$"&amp;$K$4&amp;"$50000"),$B3742&amp;"#"&amp;L$6,INDIRECT("ИсходныеДанные!$J$2:$J$50000")),0)</f>
        <v>0</v>
      </c>
      <c r="M3742" s="3">
        <f ca="1">IF($B3742&lt;&gt;"",SUMIF(INDIRECT("ИсходныеДанные!$"&amp;$K$4&amp;"$2:$"&amp;$K$4&amp;"$50000"),$B3742&amp;"#"&amp;M$6,INDIRECT("ИсходныеДанные!$J$2:$J$50000")),0)</f>
        <v>0</v>
      </c>
      <c r="N3742" s="3">
        <f ca="1">IF($B3742&lt;&gt;"",SUMIF(INDIRECT("ИсходныеДанные!$"&amp;$K$4&amp;"$2:$"&amp;$K$4&amp;"$50000"),$B3742&amp;"#"&amp;N$6,INDIRECT("ИсходныеДанные!$J$2:$J$50000")),0)</f>
        <v>0</v>
      </c>
      <c r="O3742" s="3">
        <f ca="1">IF($B3742&lt;&gt;"",SUMIF(INDIRECT("ИсходныеДанные!$"&amp;$K$4&amp;"$2:$"&amp;$K$4&amp;"$50000"),$B3742&amp;"#"&amp;O$6,INDIRECT("ИсходныеДанные!$J$2:$J$50000")),0)</f>
        <v>0</v>
      </c>
      <c r="P3742" s="3">
        <f ca="1">IF($B3742&lt;&gt;"",SUMIF(INDIRECT("ИсходныеДанные!$"&amp;$K$4&amp;"$2:$"&amp;$K$4&amp;"$50000"),$B3742&amp;"#"&amp;P$6,INDIRECT("ИсходныеДанные!$J$2:$J$50000")),0)</f>
        <v>0</v>
      </c>
      <c r="Q3742" s="3">
        <f ca="1">IF($B3742&lt;&gt;"",SUMIF(INDIRECT("ИсходныеДанные!$"&amp;$K$4&amp;"$2:$"&amp;$K$4&amp;"$50000"),$B3742&amp;"#"&amp;Q$6,INDIRECT("ИсходныеДанные!$J$2:$J$50000")),0)</f>
        <v>0</v>
      </c>
      <c r="R3742" s="3">
        <f ca="1">IF($B3742&lt;&gt;"",SUMIF(INDIRECT("ИсходныеДанные!$"&amp;$K$4&amp;"$2:$"&amp;$K$4&amp;"$50000"),$B3742&amp;"#"&amp;R$6,INDIRECT("ИсходныеДанные!$J$2:$J$50000")),0)</f>
        <v>0</v>
      </c>
      <c r="S3742" s="3">
        <f ca="1">IF($B3742&lt;&gt;"",SUMIF(INDIRECT("ИсходныеДанные!$"&amp;$K$4&amp;"$2:$"&amp;$K$4&amp;"$50000"),$B3742&amp;"#"&amp;S$6,INDIRECT("ИсходныеДанные!$J$2:$J$50000")),0)</f>
        <v>0</v>
      </c>
      <c r="T3742" s="3">
        <f ca="1">IF($B3742&lt;&gt;"",SUMIF(INDIRECT("ИсходныеДанные!$"&amp;$K$4&amp;"$2:$"&amp;$K$4&amp;"$50000"),$B3742&amp;"#"&amp;T$6,INDIRECT("ИсходныеДанные!$J$2:$J$50000")),0)</f>
        <v>0</v>
      </c>
      <c r="U3742" s="3">
        <f ca="1">IF($B3742&lt;&gt;"",SUMIF(INDIRECT("ИсходныеДанные!$"&amp;$K$4&amp;"$2:$"&amp;$K$4&amp;"$50000"),$B3742&amp;"#"&amp;U$6,INDIRECT("ИсходныеДанные!$J$2:$J$50000")),0)</f>
        <v>0</v>
      </c>
      <c r="V3742" s="3">
        <f ca="1">IF($B3742&lt;&gt;"",SUMIF(INDIRECT("ИсходныеДанные!$"&amp;$K$4&amp;"$2:$"&amp;$K$4&amp;"$50000"),$B3742&amp;"#"&amp;V$6,INDIRECT("ИсходныеДанные!$J$2:$J$50000")),0)</f>
        <v>0</v>
      </c>
      <c r="W3742" s="16" t="e">
        <f ca="1">SUM(K3742:V3742)/Пофамильно!$R$1</f>
        <v>#DIV/0!</v>
      </c>
    </row>
    <row r="3743" spans="1:23" x14ac:dyDescent="0.25">
      <c r="A3743" s="10" t="str">
        <f t="shared" ca="1" si="60"/>
        <v>delete</v>
      </c>
      <c r="B3743" s="16" cm="1">
        <f t="array" aca="1" ref="B3743" ca="1">INDIRECT("УникальныеСписки!D"&amp;ROW()-$L$4)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14"/>
      <c r="G3743" s="81" t="str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84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84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84" t="str" cm="1">
        <f t="array" aca="1" ref="J3743" ca="1">_xlfn.XLOOKUP($B3743,INDIRECT(SUBSTITUTE("ИсходныеДанные!$где$2:$где$50000","где",$B$4)),INDIRECT(SUBSTITUTE("ИсходныеДанные!$что$2:$что$50000","что",J$4)),"",0,1)</f>
        <v/>
      </c>
      <c r="K3743" s="3">
        <f ca="1">IF($B3743&lt;&gt;"",SUMIF(INDIRECT("ИсходныеДанные!$"&amp;$K$4&amp;"$2:$"&amp;$K$4&amp;"$50000"),$B3743&amp;"#"&amp;K$6,INDIRECT("ИсходныеДанные!$J$2:$J$50000")),0)</f>
        <v>0</v>
      </c>
      <c r="L3743" s="3">
        <f ca="1">IF($B3743&lt;&gt;"",SUMIF(INDIRECT("ИсходныеДанные!$"&amp;$K$4&amp;"$2:$"&amp;$K$4&amp;"$50000"),$B3743&amp;"#"&amp;L$6,INDIRECT("ИсходныеДанные!$J$2:$J$50000")),0)</f>
        <v>0</v>
      </c>
      <c r="M3743" s="3">
        <f ca="1">IF($B3743&lt;&gt;"",SUMIF(INDIRECT("ИсходныеДанные!$"&amp;$K$4&amp;"$2:$"&amp;$K$4&amp;"$50000"),$B3743&amp;"#"&amp;M$6,INDIRECT("ИсходныеДанные!$J$2:$J$50000")),0)</f>
        <v>0</v>
      </c>
      <c r="N3743" s="3">
        <f ca="1">IF($B3743&lt;&gt;"",SUMIF(INDIRECT("ИсходныеДанные!$"&amp;$K$4&amp;"$2:$"&amp;$K$4&amp;"$50000"),$B3743&amp;"#"&amp;N$6,INDIRECT("ИсходныеДанные!$J$2:$J$50000")),0)</f>
        <v>0</v>
      </c>
      <c r="O3743" s="3">
        <f ca="1">IF($B3743&lt;&gt;"",SUMIF(INDIRECT("ИсходныеДанные!$"&amp;$K$4&amp;"$2:$"&amp;$K$4&amp;"$50000"),$B3743&amp;"#"&amp;O$6,INDIRECT("ИсходныеДанные!$J$2:$J$50000")),0)</f>
        <v>0</v>
      </c>
      <c r="P3743" s="3">
        <f ca="1">IF($B3743&lt;&gt;"",SUMIF(INDIRECT("ИсходныеДанные!$"&amp;$K$4&amp;"$2:$"&amp;$K$4&amp;"$50000"),$B3743&amp;"#"&amp;P$6,INDIRECT("ИсходныеДанные!$J$2:$J$50000")),0)</f>
        <v>0</v>
      </c>
      <c r="Q3743" s="3">
        <f ca="1">IF($B3743&lt;&gt;"",SUMIF(INDIRECT("ИсходныеДанные!$"&amp;$K$4&amp;"$2:$"&amp;$K$4&amp;"$50000"),$B3743&amp;"#"&amp;Q$6,INDIRECT("ИсходныеДанные!$J$2:$J$50000")),0)</f>
        <v>0</v>
      </c>
      <c r="R3743" s="3">
        <f ca="1">IF($B3743&lt;&gt;"",SUMIF(INDIRECT("ИсходныеДанные!$"&amp;$K$4&amp;"$2:$"&amp;$K$4&amp;"$50000"),$B3743&amp;"#"&amp;R$6,INDIRECT("ИсходныеДанные!$J$2:$J$50000")),0)</f>
        <v>0</v>
      </c>
      <c r="S3743" s="3">
        <f ca="1">IF($B3743&lt;&gt;"",SUMIF(INDIRECT("ИсходныеДанные!$"&amp;$K$4&amp;"$2:$"&amp;$K$4&amp;"$50000"),$B3743&amp;"#"&amp;S$6,INDIRECT("ИсходныеДанные!$J$2:$J$50000")),0)</f>
        <v>0</v>
      </c>
      <c r="T3743" s="3">
        <f ca="1">IF($B3743&lt;&gt;"",SUMIF(INDIRECT("ИсходныеДанные!$"&amp;$K$4&amp;"$2:$"&amp;$K$4&amp;"$50000"),$B3743&amp;"#"&amp;T$6,INDIRECT("ИсходныеДанные!$J$2:$J$50000")),0)</f>
        <v>0</v>
      </c>
      <c r="U3743" s="3">
        <f ca="1">IF($B3743&lt;&gt;"",SUMIF(INDIRECT("ИсходныеДанные!$"&amp;$K$4&amp;"$2:$"&amp;$K$4&amp;"$50000"),$B3743&amp;"#"&amp;U$6,INDIRECT("ИсходныеДанные!$J$2:$J$50000")),0)</f>
        <v>0</v>
      </c>
      <c r="V3743" s="3">
        <f ca="1">IF($B3743&lt;&gt;"",SUMIF(INDIRECT("ИсходныеДанные!$"&amp;$K$4&amp;"$2:$"&amp;$K$4&amp;"$50000"),$B3743&amp;"#"&amp;V$6,INDIRECT("ИсходныеДанные!$J$2:$J$50000")),0)</f>
        <v>0</v>
      </c>
      <c r="W3743" s="16" t="e">
        <f ca="1">SUM(K3743:V3743)/Пофамильно!$R$1</f>
        <v>#DIV/0!</v>
      </c>
    </row>
    <row r="3744" spans="1:23" x14ac:dyDescent="0.25">
      <c r="A3744" s="10" t="str">
        <f t="shared" ca="1" si="60"/>
        <v>delete</v>
      </c>
      <c r="B3744" s="16" cm="1">
        <f t="array" aca="1" ref="B3744" ca="1">INDIRECT("УникальныеСписки!D"&amp;ROW()-$L$4)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14"/>
      <c r="G3744" s="81" t="str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84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84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84" t="str" cm="1">
        <f t="array" aca="1" ref="J3744" ca="1">_xlfn.XLOOKUP($B3744,INDIRECT(SUBSTITUTE("ИсходныеДанные!$где$2:$где$50000","где",$B$4)),INDIRECT(SUBSTITUTE("ИсходныеДанные!$что$2:$что$50000","что",J$4)),"",0,1)</f>
        <v/>
      </c>
      <c r="K3744" s="3">
        <f ca="1">IF($B3744&lt;&gt;"",SUMIF(INDIRECT("ИсходныеДанные!$"&amp;$K$4&amp;"$2:$"&amp;$K$4&amp;"$50000"),$B3744&amp;"#"&amp;K$6,INDIRECT("ИсходныеДанные!$J$2:$J$50000")),0)</f>
        <v>0</v>
      </c>
      <c r="L3744" s="3">
        <f ca="1">IF($B3744&lt;&gt;"",SUMIF(INDIRECT("ИсходныеДанные!$"&amp;$K$4&amp;"$2:$"&amp;$K$4&amp;"$50000"),$B3744&amp;"#"&amp;L$6,INDIRECT("ИсходныеДанные!$J$2:$J$50000")),0)</f>
        <v>0</v>
      </c>
      <c r="M3744" s="3">
        <f ca="1">IF($B3744&lt;&gt;"",SUMIF(INDIRECT("ИсходныеДанные!$"&amp;$K$4&amp;"$2:$"&amp;$K$4&amp;"$50000"),$B3744&amp;"#"&amp;M$6,INDIRECT("ИсходныеДанные!$J$2:$J$50000")),0)</f>
        <v>0</v>
      </c>
      <c r="N3744" s="3">
        <f ca="1">IF($B3744&lt;&gt;"",SUMIF(INDIRECT("ИсходныеДанные!$"&amp;$K$4&amp;"$2:$"&amp;$K$4&amp;"$50000"),$B3744&amp;"#"&amp;N$6,INDIRECT("ИсходныеДанные!$J$2:$J$50000")),0)</f>
        <v>0</v>
      </c>
      <c r="O3744" s="3">
        <f ca="1">IF($B3744&lt;&gt;"",SUMIF(INDIRECT("ИсходныеДанные!$"&amp;$K$4&amp;"$2:$"&amp;$K$4&amp;"$50000"),$B3744&amp;"#"&amp;O$6,INDIRECT("ИсходныеДанные!$J$2:$J$50000")),0)</f>
        <v>0</v>
      </c>
      <c r="P3744" s="3">
        <f ca="1">IF($B3744&lt;&gt;"",SUMIF(INDIRECT("ИсходныеДанные!$"&amp;$K$4&amp;"$2:$"&amp;$K$4&amp;"$50000"),$B3744&amp;"#"&amp;P$6,INDIRECT("ИсходныеДанные!$J$2:$J$50000")),0)</f>
        <v>0</v>
      </c>
      <c r="Q3744" s="3">
        <f ca="1">IF($B3744&lt;&gt;"",SUMIF(INDIRECT("ИсходныеДанные!$"&amp;$K$4&amp;"$2:$"&amp;$K$4&amp;"$50000"),$B3744&amp;"#"&amp;Q$6,INDIRECT("ИсходныеДанные!$J$2:$J$50000")),0)</f>
        <v>0</v>
      </c>
      <c r="R3744" s="3">
        <f ca="1">IF($B3744&lt;&gt;"",SUMIF(INDIRECT("ИсходныеДанные!$"&amp;$K$4&amp;"$2:$"&amp;$K$4&amp;"$50000"),$B3744&amp;"#"&amp;R$6,INDIRECT("ИсходныеДанные!$J$2:$J$50000")),0)</f>
        <v>0</v>
      </c>
      <c r="S3744" s="3">
        <f ca="1">IF($B3744&lt;&gt;"",SUMIF(INDIRECT("ИсходныеДанные!$"&amp;$K$4&amp;"$2:$"&amp;$K$4&amp;"$50000"),$B3744&amp;"#"&amp;S$6,INDIRECT("ИсходныеДанные!$J$2:$J$50000")),0)</f>
        <v>0</v>
      </c>
      <c r="T3744" s="3">
        <f ca="1">IF($B3744&lt;&gt;"",SUMIF(INDIRECT("ИсходныеДанные!$"&amp;$K$4&amp;"$2:$"&amp;$K$4&amp;"$50000"),$B3744&amp;"#"&amp;T$6,INDIRECT("ИсходныеДанные!$J$2:$J$50000")),0)</f>
        <v>0</v>
      </c>
      <c r="U3744" s="3">
        <f ca="1">IF($B3744&lt;&gt;"",SUMIF(INDIRECT("ИсходныеДанные!$"&amp;$K$4&amp;"$2:$"&amp;$K$4&amp;"$50000"),$B3744&amp;"#"&amp;U$6,INDIRECT("ИсходныеДанные!$J$2:$J$50000")),0)</f>
        <v>0</v>
      </c>
      <c r="V3744" s="3">
        <f ca="1">IF($B3744&lt;&gt;"",SUMIF(INDIRECT("ИсходныеДанные!$"&amp;$K$4&amp;"$2:$"&amp;$K$4&amp;"$50000"),$B3744&amp;"#"&amp;V$6,INDIRECT("ИсходныеДанные!$J$2:$J$50000")),0)</f>
        <v>0</v>
      </c>
      <c r="W3744" s="16" t="e">
        <f ca="1">SUM(K3744:V3744)/Пофамильно!$R$1</f>
        <v>#DIV/0!</v>
      </c>
    </row>
    <row r="3745" spans="1:23" x14ac:dyDescent="0.25">
      <c r="A3745" s="10" t="str">
        <f t="shared" ca="1" si="60"/>
        <v>delete</v>
      </c>
      <c r="B3745" s="16" cm="1">
        <f t="array" aca="1" ref="B3745" ca="1">INDIRECT("УникальныеСписки!D"&amp;ROW()-$L$4)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14"/>
      <c r="G3745" s="81" t="str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84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84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84" t="str" cm="1">
        <f t="array" aca="1" ref="J3745" ca="1">_xlfn.XLOOKUP($B3745,INDIRECT(SUBSTITUTE("ИсходныеДанные!$где$2:$где$50000","где",$B$4)),INDIRECT(SUBSTITUTE("ИсходныеДанные!$что$2:$что$50000","что",J$4)),"",0,1)</f>
        <v/>
      </c>
      <c r="K3745" s="3">
        <f ca="1">IF($B3745&lt;&gt;"",SUMIF(INDIRECT("ИсходныеДанные!$"&amp;$K$4&amp;"$2:$"&amp;$K$4&amp;"$50000"),$B3745&amp;"#"&amp;K$6,INDIRECT("ИсходныеДанные!$J$2:$J$50000")),0)</f>
        <v>0</v>
      </c>
      <c r="L3745" s="3">
        <f ca="1">IF($B3745&lt;&gt;"",SUMIF(INDIRECT("ИсходныеДанные!$"&amp;$K$4&amp;"$2:$"&amp;$K$4&amp;"$50000"),$B3745&amp;"#"&amp;L$6,INDIRECT("ИсходныеДанные!$J$2:$J$50000")),0)</f>
        <v>0</v>
      </c>
      <c r="M3745" s="3">
        <f ca="1">IF($B3745&lt;&gt;"",SUMIF(INDIRECT("ИсходныеДанные!$"&amp;$K$4&amp;"$2:$"&amp;$K$4&amp;"$50000"),$B3745&amp;"#"&amp;M$6,INDIRECT("ИсходныеДанные!$J$2:$J$50000")),0)</f>
        <v>0</v>
      </c>
      <c r="N3745" s="3">
        <f ca="1">IF($B3745&lt;&gt;"",SUMIF(INDIRECT("ИсходныеДанные!$"&amp;$K$4&amp;"$2:$"&amp;$K$4&amp;"$50000"),$B3745&amp;"#"&amp;N$6,INDIRECT("ИсходныеДанные!$J$2:$J$50000")),0)</f>
        <v>0</v>
      </c>
      <c r="O3745" s="3">
        <f ca="1">IF($B3745&lt;&gt;"",SUMIF(INDIRECT("ИсходныеДанные!$"&amp;$K$4&amp;"$2:$"&amp;$K$4&amp;"$50000"),$B3745&amp;"#"&amp;O$6,INDIRECT("ИсходныеДанные!$J$2:$J$50000")),0)</f>
        <v>0</v>
      </c>
      <c r="P3745" s="3">
        <f ca="1">IF($B3745&lt;&gt;"",SUMIF(INDIRECT("ИсходныеДанные!$"&amp;$K$4&amp;"$2:$"&amp;$K$4&amp;"$50000"),$B3745&amp;"#"&amp;P$6,INDIRECT("ИсходныеДанные!$J$2:$J$50000")),0)</f>
        <v>0</v>
      </c>
      <c r="Q3745" s="3">
        <f ca="1">IF($B3745&lt;&gt;"",SUMIF(INDIRECT("ИсходныеДанные!$"&amp;$K$4&amp;"$2:$"&amp;$K$4&amp;"$50000"),$B3745&amp;"#"&amp;Q$6,INDIRECT("ИсходныеДанные!$J$2:$J$50000")),0)</f>
        <v>0</v>
      </c>
      <c r="R3745" s="3">
        <f ca="1">IF($B3745&lt;&gt;"",SUMIF(INDIRECT("ИсходныеДанные!$"&amp;$K$4&amp;"$2:$"&amp;$K$4&amp;"$50000"),$B3745&amp;"#"&amp;R$6,INDIRECT("ИсходныеДанные!$J$2:$J$50000")),0)</f>
        <v>0</v>
      </c>
      <c r="S3745" s="3">
        <f ca="1">IF($B3745&lt;&gt;"",SUMIF(INDIRECT("ИсходныеДанные!$"&amp;$K$4&amp;"$2:$"&amp;$K$4&amp;"$50000"),$B3745&amp;"#"&amp;S$6,INDIRECT("ИсходныеДанные!$J$2:$J$50000")),0)</f>
        <v>0</v>
      </c>
      <c r="T3745" s="3">
        <f ca="1">IF($B3745&lt;&gt;"",SUMIF(INDIRECT("ИсходныеДанные!$"&amp;$K$4&amp;"$2:$"&amp;$K$4&amp;"$50000"),$B3745&amp;"#"&amp;T$6,INDIRECT("ИсходныеДанные!$J$2:$J$50000")),0)</f>
        <v>0</v>
      </c>
      <c r="U3745" s="3">
        <f ca="1">IF($B3745&lt;&gt;"",SUMIF(INDIRECT("ИсходныеДанные!$"&amp;$K$4&amp;"$2:$"&amp;$K$4&amp;"$50000"),$B3745&amp;"#"&amp;U$6,INDIRECT("ИсходныеДанные!$J$2:$J$50000")),0)</f>
        <v>0</v>
      </c>
      <c r="V3745" s="3">
        <f ca="1">IF($B3745&lt;&gt;"",SUMIF(INDIRECT("ИсходныеДанные!$"&amp;$K$4&amp;"$2:$"&amp;$K$4&amp;"$50000"),$B3745&amp;"#"&amp;V$6,INDIRECT("ИсходныеДанные!$J$2:$J$50000")),0)</f>
        <v>0</v>
      </c>
      <c r="W3745" s="16" t="e">
        <f ca="1">SUM(K3745:V3745)/Пофамильно!$R$1</f>
        <v>#DIV/0!</v>
      </c>
    </row>
    <row r="3746" spans="1:23" x14ac:dyDescent="0.25">
      <c r="A3746" s="10" t="str">
        <f t="shared" ca="1" si="60"/>
        <v>delete</v>
      </c>
      <c r="B3746" s="16" cm="1">
        <f t="array" aca="1" ref="B3746" ca="1">INDIRECT("УникальныеСписки!D"&amp;ROW()-$L$4)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14"/>
      <c r="G3746" s="81" t="str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84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84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84" t="str" cm="1">
        <f t="array" aca="1" ref="J3746" ca="1">_xlfn.XLOOKUP($B3746,INDIRECT(SUBSTITUTE("ИсходныеДанные!$где$2:$где$50000","где",$B$4)),INDIRECT(SUBSTITUTE("ИсходныеДанные!$что$2:$что$50000","что",J$4)),"",0,1)</f>
        <v/>
      </c>
      <c r="K3746" s="3">
        <f ca="1">IF($B3746&lt;&gt;"",SUMIF(INDIRECT("ИсходныеДанные!$"&amp;$K$4&amp;"$2:$"&amp;$K$4&amp;"$50000"),$B3746&amp;"#"&amp;K$6,INDIRECT("ИсходныеДанные!$J$2:$J$50000")),0)</f>
        <v>0</v>
      </c>
      <c r="L3746" s="3">
        <f ca="1">IF($B3746&lt;&gt;"",SUMIF(INDIRECT("ИсходныеДанные!$"&amp;$K$4&amp;"$2:$"&amp;$K$4&amp;"$50000"),$B3746&amp;"#"&amp;L$6,INDIRECT("ИсходныеДанные!$J$2:$J$50000")),0)</f>
        <v>0</v>
      </c>
      <c r="M3746" s="3">
        <f ca="1">IF($B3746&lt;&gt;"",SUMIF(INDIRECT("ИсходныеДанные!$"&amp;$K$4&amp;"$2:$"&amp;$K$4&amp;"$50000"),$B3746&amp;"#"&amp;M$6,INDIRECT("ИсходныеДанные!$J$2:$J$50000")),0)</f>
        <v>0</v>
      </c>
      <c r="N3746" s="3">
        <f ca="1">IF($B3746&lt;&gt;"",SUMIF(INDIRECT("ИсходныеДанные!$"&amp;$K$4&amp;"$2:$"&amp;$K$4&amp;"$50000"),$B3746&amp;"#"&amp;N$6,INDIRECT("ИсходныеДанные!$J$2:$J$50000")),0)</f>
        <v>0</v>
      </c>
      <c r="O3746" s="3">
        <f ca="1">IF($B3746&lt;&gt;"",SUMIF(INDIRECT("ИсходныеДанные!$"&amp;$K$4&amp;"$2:$"&amp;$K$4&amp;"$50000"),$B3746&amp;"#"&amp;O$6,INDIRECT("ИсходныеДанные!$J$2:$J$50000")),0)</f>
        <v>0</v>
      </c>
      <c r="P3746" s="3">
        <f ca="1">IF($B3746&lt;&gt;"",SUMIF(INDIRECT("ИсходныеДанные!$"&amp;$K$4&amp;"$2:$"&amp;$K$4&amp;"$50000"),$B3746&amp;"#"&amp;P$6,INDIRECT("ИсходныеДанные!$J$2:$J$50000")),0)</f>
        <v>0</v>
      </c>
      <c r="Q3746" s="3">
        <f ca="1">IF($B3746&lt;&gt;"",SUMIF(INDIRECT("ИсходныеДанные!$"&amp;$K$4&amp;"$2:$"&amp;$K$4&amp;"$50000"),$B3746&amp;"#"&amp;Q$6,INDIRECT("ИсходныеДанные!$J$2:$J$50000")),0)</f>
        <v>0</v>
      </c>
      <c r="R3746" s="3">
        <f ca="1">IF($B3746&lt;&gt;"",SUMIF(INDIRECT("ИсходныеДанные!$"&amp;$K$4&amp;"$2:$"&amp;$K$4&amp;"$50000"),$B3746&amp;"#"&amp;R$6,INDIRECT("ИсходныеДанные!$J$2:$J$50000")),0)</f>
        <v>0</v>
      </c>
      <c r="S3746" s="3">
        <f ca="1">IF($B3746&lt;&gt;"",SUMIF(INDIRECT("ИсходныеДанные!$"&amp;$K$4&amp;"$2:$"&amp;$K$4&amp;"$50000"),$B3746&amp;"#"&amp;S$6,INDIRECT("ИсходныеДанные!$J$2:$J$50000")),0)</f>
        <v>0</v>
      </c>
      <c r="T3746" s="3">
        <f ca="1">IF($B3746&lt;&gt;"",SUMIF(INDIRECT("ИсходныеДанные!$"&amp;$K$4&amp;"$2:$"&amp;$K$4&amp;"$50000"),$B3746&amp;"#"&amp;T$6,INDIRECT("ИсходныеДанные!$J$2:$J$50000")),0)</f>
        <v>0</v>
      </c>
      <c r="U3746" s="3">
        <f ca="1">IF($B3746&lt;&gt;"",SUMIF(INDIRECT("ИсходныеДанные!$"&amp;$K$4&amp;"$2:$"&amp;$K$4&amp;"$50000"),$B3746&amp;"#"&amp;U$6,INDIRECT("ИсходныеДанные!$J$2:$J$50000")),0)</f>
        <v>0</v>
      </c>
      <c r="V3746" s="3">
        <f ca="1">IF($B3746&lt;&gt;"",SUMIF(INDIRECT("ИсходныеДанные!$"&amp;$K$4&amp;"$2:$"&amp;$K$4&amp;"$50000"),$B3746&amp;"#"&amp;V$6,INDIRECT("ИсходныеДанные!$J$2:$J$50000")),0)</f>
        <v>0</v>
      </c>
      <c r="W3746" s="16" t="e">
        <f ca="1">SUM(K3746:V3746)/Пофамильно!$R$1</f>
        <v>#DIV/0!</v>
      </c>
    </row>
    <row r="3747" spans="1:23" x14ac:dyDescent="0.25">
      <c r="A3747" s="10" t="str">
        <f t="shared" ca="1" si="60"/>
        <v>delete</v>
      </c>
      <c r="B3747" s="16" cm="1">
        <f t="array" aca="1" ref="B3747" ca="1">INDIRECT("УникальныеСписки!D"&amp;ROW()-$L$4)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14"/>
      <c r="G3747" s="81" t="str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84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84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84" t="str" cm="1">
        <f t="array" aca="1" ref="J3747" ca="1">_xlfn.XLOOKUP($B3747,INDIRECT(SUBSTITUTE("ИсходныеДанные!$где$2:$где$50000","где",$B$4)),INDIRECT(SUBSTITUTE("ИсходныеДанные!$что$2:$что$50000","что",J$4)),"",0,1)</f>
        <v/>
      </c>
      <c r="K3747" s="3">
        <f ca="1">IF($B3747&lt;&gt;"",SUMIF(INDIRECT("ИсходныеДанные!$"&amp;$K$4&amp;"$2:$"&amp;$K$4&amp;"$50000"),$B3747&amp;"#"&amp;K$6,INDIRECT("ИсходныеДанные!$J$2:$J$50000")),0)</f>
        <v>0</v>
      </c>
      <c r="L3747" s="3">
        <f ca="1">IF($B3747&lt;&gt;"",SUMIF(INDIRECT("ИсходныеДанные!$"&amp;$K$4&amp;"$2:$"&amp;$K$4&amp;"$50000"),$B3747&amp;"#"&amp;L$6,INDIRECT("ИсходныеДанные!$J$2:$J$50000")),0)</f>
        <v>0</v>
      </c>
      <c r="M3747" s="3">
        <f ca="1">IF($B3747&lt;&gt;"",SUMIF(INDIRECT("ИсходныеДанные!$"&amp;$K$4&amp;"$2:$"&amp;$K$4&amp;"$50000"),$B3747&amp;"#"&amp;M$6,INDIRECT("ИсходныеДанные!$J$2:$J$50000")),0)</f>
        <v>0</v>
      </c>
      <c r="N3747" s="3">
        <f ca="1">IF($B3747&lt;&gt;"",SUMIF(INDIRECT("ИсходныеДанные!$"&amp;$K$4&amp;"$2:$"&amp;$K$4&amp;"$50000"),$B3747&amp;"#"&amp;N$6,INDIRECT("ИсходныеДанные!$J$2:$J$50000")),0)</f>
        <v>0</v>
      </c>
      <c r="O3747" s="3">
        <f ca="1">IF($B3747&lt;&gt;"",SUMIF(INDIRECT("ИсходныеДанные!$"&amp;$K$4&amp;"$2:$"&amp;$K$4&amp;"$50000"),$B3747&amp;"#"&amp;O$6,INDIRECT("ИсходныеДанные!$J$2:$J$50000")),0)</f>
        <v>0</v>
      </c>
      <c r="P3747" s="3">
        <f ca="1">IF($B3747&lt;&gt;"",SUMIF(INDIRECT("ИсходныеДанные!$"&amp;$K$4&amp;"$2:$"&amp;$K$4&amp;"$50000"),$B3747&amp;"#"&amp;P$6,INDIRECT("ИсходныеДанные!$J$2:$J$50000")),0)</f>
        <v>0</v>
      </c>
      <c r="Q3747" s="3">
        <f ca="1">IF($B3747&lt;&gt;"",SUMIF(INDIRECT("ИсходныеДанные!$"&amp;$K$4&amp;"$2:$"&amp;$K$4&amp;"$50000"),$B3747&amp;"#"&amp;Q$6,INDIRECT("ИсходныеДанные!$J$2:$J$50000")),0)</f>
        <v>0</v>
      </c>
      <c r="R3747" s="3">
        <f ca="1">IF($B3747&lt;&gt;"",SUMIF(INDIRECT("ИсходныеДанные!$"&amp;$K$4&amp;"$2:$"&amp;$K$4&amp;"$50000"),$B3747&amp;"#"&amp;R$6,INDIRECT("ИсходныеДанные!$J$2:$J$50000")),0)</f>
        <v>0</v>
      </c>
      <c r="S3747" s="3">
        <f ca="1">IF($B3747&lt;&gt;"",SUMIF(INDIRECT("ИсходныеДанные!$"&amp;$K$4&amp;"$2:$"&amp;$K$4&amp;"$50000"),$B3747&amp;"#"&amp;S$6,INDIRECT("ИсходныеДанные!$J$2:$J$50000")),0)</f>
        <v>0</v>
      </c>
      <c r="T3747" s="3">
        <f ca="1">IF($B3747&lt;&gt;"",SUMIF(INDIRECT("ИсходныеДанные!$"&amp;$K$4&amp;"$2:$"&amp;$K$4&amp;"$50000"),$B3747&amp;"#"&amp;T$6,INDIRECT("ИсходныеДанные!$J$2:$J$50000")),0)</f>
        <v>0</v>
      </c>
      <c r="U3747" s="3">
        <f ca="1">IF($B3747&lt;&gt;"",SUMIF(INDIRECT("ИсходныеДанные!$"&amp;$K$4&amp;"$2:$"&amp;$K$4&amp;"$50000"),$B3747&amp;"#"&amp;U$6,INDIRECT("ИсходныеДанные!$J$2:$J$50000")),0)</f>
        <v>0</v>
      </c>
      <c r="V3747" s="3">
        <f ca="1">IF($B3747&lt;&gt;"",SUMIF(INDIRECT("ИсходныеДанные!$"&amp;$K$4&amp;"$2:$"&amp;$K$4&amp;"$50000"),$B3747&amp;"#"&amp;V$6,INDIRECT("ИсходныеДанные!$J$2:$J$50000")),0)</f>
        <v>0</v>
      </c>
      <c r="W3747" s="16" t="e">
        <f ca="1">SUM(K3747:V3747)/Пофамильно!$R$1</f>
        <v>#DIV/0!</v>
      </c>
    </row>
    <row r="3748" spans="1:23" x14ac:dyDescent="0.25">
      <c r="A3748" s="10" t="str">
        <f t="shared" ca="1" si="60"/>
        <v>delete</v>
      </c>
      <c r="B3748" s="16" cm="1">
        <f t="array" aca="1" ref="B3748" ca="1">INDIRECT("УникальныеСписки!D"&amp;ROW()-$L$4)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14"/>
      <c r="G3748" s="81" t="str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84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84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84" t="str" cm="1">
        <f t="array" aca="1" ref="J3748" ca="1">_xlfn.XLOOKUP($B3748,INDIRECT(SUBSTITUTE("ИсходныеДанные!$где$2:$где$50000","где",$B$4)),INDIRECT(SUBSTITUTE("ИсходныеДанные!$что$2:$что$50000","что",J$4)),"",0,1)</f>
        <v/>
      </c>
      <c r="K3748" s="3">
        <f ca="1">IF($B3748&lt;&gt;"",SUMIF(INDIRECT("ИсходныеДанные!$"&amp;$K$4&amp;"$2:$"&amp;$K$4&amp;"$50000"),$B3748&amp;"#"&amp;K$6,INDIRECT("ИсходныеДанные!$J$2:$J$50000")),0)</f>
        <v>0</v>
      </c>
      <c r="L3748" s="3">
        <f ca="1">IF($B3748&lt;&gt;"",SUMIF(INDIRECT("ИсходныеДанные!$"&amp;$K$4&amp;"$2:$"&amp;$K$4&amp;"$50000"),$B3748&amp;"#"&amp;L$6,INDIRECT("ИсходныеДанные!$J$2:$J$50000")),0)</f>
        <v>0</v>
      </c>
      <c r="M3748" s="3">
        <f ca="1">IF($B3748&lt;&gt;"",SUMIF(INDIRECT("ИсходныеДанные!$"&amp;$K$4&amp;"$2:$"&amp;$K$4&amp;"$50000"),$B3748&amp;"#"&amp;M$6,INDIRECT("ИсходныеДанные!$J$2:$J$50000")),0)</f>
        <v>0</v>
      </c>
      <c r="N3748" s="3">
        <f ca="1">IF($B3748&lt;&gt;"",SUMIF(INDIRECT("ИсходныеДанные!$"&amp;$K$4&amp;"$2:$"&amp;$K$4&amp;"$50000"),$B3748&amp;"#"&amp;N$6,INDIRECT("ИсходныеДанные!$J$2:$J$50000")),0)</f>
        <v>0</v>
      </c>
      <c r="O3748" s="3">
        <f ca="1">IF($B3748&lt;&gt;"",SUMIF(INDIRECT("ИсходныеДанные!$"&amp;$K$4&amp;"$2:$"&amp;$K$4&amp;"$50000"),$B3748&amp;"#"&amp;O$6,INDIRECT("ИсходныеДанные!$J$2:$J$50000")),0)</f>
        <v>0</v>
      </c>
      <c r="P3748" s="3">
        <f ca="1">IF($B3748&lt;&gt;"",SUMIF(INDIRECT("ИсходныеДанные!$"&amp;$K$4&amp;"$2:$"&amp;$K$4&amp;"$50000"),$B3748&amp;"#"&amp;P$6,INDIRECT("ИсходныеДанные!$J$2:$J$50000")),0)</f>
        <v>0</v>
      </c>
      <c r="Q3748" s="3">
        <f ca="1">IF($B3748&lt;&gt;"",SUMIF(INDIRECT("ИсходныеДанные!$"&amp;$K$4&amp;"$2:$"&amp;$K$4&amp;"$50000"),$B3748&amp;"#"&amp;Q$6,INDIRECT("ИсходныеДанные!$J$2:$J$50000")),0)</f>
        <v>0</v>
      </c>
      <c r="R3748" s="3">
        <f ca="1">IF($B3748&lt;&gt;"",SUMIF(INDIRECT("ИсходныеДанные!$"&amp;$K$4&amp;"$2:$"&amp;$K$4&amp;"$50000"),$B3748&amp;"#"&amp;R$6,INDIRECT("ИсходныеДанные!$J$2:$J$50000")),0)</f>
        <v>0</v>
      </c>
      <c r="S3748" s="3">
        <f ca="1">IF($B3748&lt;&gt;"",SUMIF(INDIRECT("ИсходныеДанные!$"&amp;$K$4&amp;"$2:$"&amp;$K$4&amp;"$50000"),$B3748&amp;"#"&amp;S$6,INDIRECT("ИсходныеДанные!$J$2:$J$50000")),0)</f>
        <v>0</v>
      </c>
      <c r="T3748" s="3">
        <f ca="1">IF($B3748&lt;&gt;"",SUMIF(INDIRECT("ИсходныеДанные!$"&amp;$K$4&amp;"$2:$"&amp;$K$4&amp;"$50000"),$B3748&amp;"#"&amp;T$6,INDIRECT("ИсходныеДанные!$J$2:$J$50000")),0)</f>
        <v>0</v>
      </c>
      <c r="U3748" s="3">
        <f ca="1">IF($B3748&lt;&gt;"",SUMIF(INDIRECT("ИсходныеДанные!$"&amp;$K$4&amp;"$2:$"&amp;$K$4&amp;"$50000"),$B3748&amp;"#"&amp;U$6,INDIRECT("ИсходныеДанные!$J$2:$J$50000")),0)</f>
        <v>0</v>
      </c>
      <c r="V3748" s="3">
        <f ca="1">IF($B3748&lt;&gt;"",SUMIF(INDIRECT("ИсходныеДанные!$"&amp;$K$4&amp;"$2:$"&amp;$K$4&amp;"$50000"),$B3748&amp;"#"&amp;V$6,INDIRECT("ИсходныеДанные!$J$2:$J$50000")),0)</f>
        <v>0</v>
      </c>
      <c r="W3748" s="16" t="e">
        <f ca="1">SUM(K3748:V3748)/Пофамильно!$R$1</f>
        <v>#DIV/0!</v>
      </c>
    </row>
    <row r="3749" spans="1:23" x14ac:dyDescent="0.25">
      <c r="A3749" s="10" t="str">
        <f t="shared" ca="1" si="60"/>
        <v>delete</v>
      </c>
      <c r="B3749" s="16" cm="1">
        <f t="array" aca="1" ref="B3749" ca="1">INDIRECT("УникальныеСписки!D"&amp;ROW()-$L$4)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14"/>
      <c r="G3749" s="81" t="str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84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84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84" t="str" cm="1">
        <f t="array" aca="1" ref="J3749" ca="1">_xlfn.XLOOKUP($B3749,INDIRECT(SUBSTITUTE("ИсходныеДанные!$где$2:$где$50000","где",$B$4)),INDIRECT(SUBSTITUTE("ИсходныеДанные!$что$2:$что$50000","что",J$4)),"",0,1)</f>
        <v/>
      </c>
      <c r="K3749" s="3">
        <f ca="1">IF($B3749&lt;&gt;"",SUMIF(INDIRECT("ИсходныеДанные!$"&amp;$K$4&amp;"$2:$"&amp;$K$4&amp;"$50000"),$B3749&amp;"#"&amp;K$6,INDIRECT("ИсходныеДанные!$J$2:$J$50000")),0)</f>
        <v>0</v>
      </c>
      <c r="L3749" s="3">
        <f ca="1">IF($B3749&lt;&gt;"",SUMIF(INDIRECT("ИсходныеДанные!$"&amp;$K$4&amp;"$2:$"&amp;$K$4&amp;"$50000"),$B3749&amp;"#"&amp;L$6,INDIRECT("ИсходныеДанные!$J$2:$J$50000")),0)</f>
        <v>0</v>
      </c>
      <c r="M3749" s="3">
        <f ca="1">IF($B3749&lt;&gt;"",SUMIF(INDIRECT("ИсходныеДанные!$"&amp;$K$4&amp;"$2:$"&amp;$K$4&amp;"$50000"),$B3749&amp;"#"&amp;M$6,INDIRECT("ИсходныеДанные!$J$2:$J$50000")),0)</f>
        <v>0</v>
      </c>
      <c r="N3749" s="3">
        <f ca="1">IF($B3749&lt;&gt;"",SUMIF(INDIRECT("ИсходныеДанные!$"&amp;$K$4&amp;"$2:$"&amp;$K$4&amp;"$50000"),$B3749&amp;"#"&amp;N$6,INDIRECT("ИсходныеДанные!$J$2:$J$50000")),0)</f>
        <v>0</v>
      </c>
      <c r="O3749" s="3">
        <f ca="1">IF($B3749&lt;&gt;"",SUMIF(INDIRECT("ИсходныеДанные!$"&amp;$K$4&amp;"$2:$"&amp;$K$4&amp;"$50000"),$B3749&amp;"#"&amp;O$6,INDIRECT("ИсходныеДанные!$J$2:$J$50000")),0)</f>
        <v>0</v>
      </c>
      <c r="P3749" s="3">
        <f ca="1">IF($B3749&lt;&gt;"",SUMIF(INDIRECT("ИсходныеДанные!$"&amp;$K$4&amp;"$2:$"&amp;$K$4&amp;"$50000"),$B3749&amp;"#"&amp;P$6,INDIRECT("ИсходныеДанные!$J$2:$J$50000")),0)</f>
        <v>0</v>
      </c>
      <c r="Q3749" s="3">
        <f ca="1">IF($B3749&lt;&gt;"",SUMIF(INDIRECT("ИсходныеДанные!$"&amp;$K$4&amp;"$2:$"&amp;$K$4&amp;"$50000"),$B3749&amp;"#"&amp;Q$6,INDIRECT("ИсходныеДанные!$J$2:$J$50000")),0)</f>
        <v>0</v>
      </c>
      <c r="R3749" s="3">
        <f ca="1">IF($B3749&lt;&gt;"",SUMIF(INDIRECT("ИсходныеДанные!$"&amp;$K$4&amp;"$2:$"&amp;$K$4&amp;"$50000"),$B3749&amp;"#"&amp;R$6,INDIRECT("ИсходныеДанные!$J$2:$J$50000")),0)</f>
        <v>0</v>
      </c>
      <c r="S3749" s="3">
        <f ca="1">IF($B3749&lt;&gt;"",SUMIF(INDIRECT("ИсходныеДанные!$"&amp;$K$4&amp;"$2:$"&amp;$K$4&amp;"$50000"),$B3749&amp;"#"&amp;S$6,INDIRECT("ИсходныеДанные!$J$2:$J$50000")),0)</f>
        <v>0</v>
      </c>
      <c r="T3749" s="3">
        <f ca="1">IF($B3749&lt;&gt;"",SUMIF(INDIRECT("ИсходныеДанные!$"&amp;$K$4&amp;"$2:$"&amp;$K$4&amp;"$50000"),$B3749&amp;"#"&amp;T$6,INDIRECT("ИсходныеДанные!$J$2:$J$50000")),0)</f>
        <v>0</v>
      </c>
      <c r="U3749" s="3">
        <f ca="1">IF($B3749&lt;&gt;"",SUMIF(INDIRECT("ИсходныеДанные!$"&amp;$K$4&amp;"$2:$"&amp;$K$4&amp;"$50000"),$B3749&amp;"#"&amp;U$6,INDIRECT("ИсходныеДанные!$J$2:$J$50000")),0)</f>
        <v>0</v>
      </c>
      <c r="V3749" s="3">
        <f ca="1">IF($B3749&lt;&gt;"",SUMIF(INDIRECT("ИсходныеДанные!$"&amp;$K$4&amp;"$2:$"&amp;$K$4&amp;"$50000"),$B3749&amp;"#"&amp;V$6,INDIRECT("ИсходныеДанные!$J$2:$J$50000")),0)</f>
        <v>0</v>
      </c>
      <c r="W3749" s="16" t="e">
        <f ca="1">SUM(K3749:V3749)/Пофамильно!$R$1</f>
        <v>#DIV/0!</v>
      </c>
    </row>
    <row r="3750" spans="1:23" x14ac:dyDescent="0.25">
      <c r="A3750" s="10" t="str">
        <f t="shared" ca="1" si="60"/>
        <v>delete</v>
      </c>
      <c r="B3750" s="16" cm="1">
        <f t="array" aca="1" ref="B3750" ca="1">INDIRECT("УникальныеСписки!D"&amp;ROW()-$L$4)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14"/>
      <c r="G3750" s="81" t="str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84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84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84" t="str" cm="1">
        <f t="array" aca="1" ref="J3750" ca="1">_xlfn.XLOOKUP($B3750,INDIRECT(SUBSTITUTE("ИсходныеДанные!$где$2:$где$50000","где",$B$4)),INDIRECT(SUBSTITUTE("ИсходныеДанные!$что$2:$что$50000","что",J$4)),"",0,1)</f>
        <v/>
      </c>
      <c r="K3750" s="3">
        <f ca="1">IF($B3750&lt;&gt;"",SUMIF(INDIRECT("ИсходныеДанные!$"&amp;$K$4&amp;"$2:$"&amp;$K$4&amp;"$50000"),$B3750&amp;"#"&amp;K$6,INDIRECT("ИсходныеДанные!$J$2:$J$50000")),0)</f>
        <v>0</v>
      </c>
      <c r="L3750" s="3">
        <f ca="1">IF($B3750&lt;&gt;"",SUMIF(INDIRECT("ИсходныеДанные!$"&amp;$K$4&amp;"$2:$"&amp;$K$4&amp;"$50000"),$B3750&amp;"#"&amp;L$6,INDIRECT("ИсходныеДанные!$J$2:$J$50000")),0)</f>
        <v>0</v>
      </c>
      <c r="M3750" s="3">
        <f ca="1">IF($B3750&lt;&gt;"",SUMIF(INDIRECT("ИсходныеДанные!$"&amp;$K$4&amp;"$2:$"&amp;$K$4&amp;"$50000"),$B3750&amp;"#"&amp;M$6,INDIRECT("ИсходныеДанные!$J$2:$J$50000")),0)</f>
        <v>0</v>
      </c>
      <c r="N3750" s="3">
        <f ca="1">IF($B3750&lt;&gt;"",SUMIF(INDIRECT("ИсходныеДанные!$"&amp;$K$4&amp;"$2:$"&amp;$K$4&amp;"$50000"),$B3750&amp;"#"&amp;N$6,INDIRECT("ИсходныеДанные!$J$2:$J$50000")),0)</f>
        <v>0</v>
      </c>
      <c r="O3750" s="3">
        <f ca="1">IF($B3750&lt;&gt;"",SUMIF(INDIRECT("ИсходныеДанные!$"&amp;$K$4&amp;"$2:$"&amp;$K$4&amp;"$50000"),$B3750&amp;"#"&amp;O$6,INDIRECT("ИсходныеДанные!$J$2:$J$50000")),0)</f>
        <v>0</v>
      </c>
      <c r="P3750" s="3">
        <f ca="1">IF($B3750&lt;&gt;"",SUMIF(INDIRECT("ИсходныеДанные!$"&amp;$K$4&amp;"$2:$"&amp;$K$4&amp;"$50000"),$B3750&amp;"#"&amp;P$6,INDIRECT("ИсходныеДанные!$J$2:$J$50000")),0)</f>
        <v>0</v>
      </c>
      <c r="Q3750" s="3">
        <f ca="1">IF($B3750&lt;&gt;"",SUMIF(INDIRECT("ИсходныеДанные!$"&amp;$K$4&amp;"$2:$"&amp;$K$4&amp;"$50000"),$B3750&amp;"#"&amp;Q$6,INDIRECT("ИсходныеДанные!$J$2:$J$50000")),0)</f>
        <v>0</v>
      </c>
      <c r="R3750" s="3">
        <f ca="1">IF($B3750&lt;&gt;"",SUMIF(INDIRECT("ИсходныеДанные!$"&amp;$K$4&amp;"$2:$"&amp;$K$4&amp;"$50000"),$B3750&amp;"#"&amp;R$6,INDIRECT("ИсходныеДанные!$J$2:$J$50000")),0)</f>
        <v>0</v>
      </c>
      <c r="S3750" s="3">
        <f ca="1">IF($B3750&lt;&gt;"",SUMIF(INDIRECT("ИсходныеДанные!$"&amp;$K$4&amp;"$2:$"&amp;$K$4&amp;"$50000"),$B3750&amp;"#"&amp;S$6,INDIRECT("ИсходныеДанные!$J$2:$J$50000")),0)</f>
        <v>0</v>
      </c>
      <c r="T3750" s="3">
        <f ca="1">IF($B3750&lt;&gt;"",SUMIF(INDIRECT("ИсходныеДанные!$"&amp;$K$4&amp;"$2:$"&amp;$K$4&amp;"$50000"),$B3750&amp;"#"&amp;T$6,INDIRECT("ИсходныеДанные!$J$2:$J$50000")),0)</f>
        <v>0</v>
      </c>
      <c r="U3750" s="3">
        <f ca="1">IF($B3750&lt;&gt;"",SUMIF(INDIRECT("ИсходныеДанные!$"&amp;$K$4&amp;"$2:$"&amp;$K$4&amp;"$50000"),$B3750&amp;"#"&amp;U$6,INDIRECT("ИсходныеДанные!$J$2:$J$50000")),0)</f>
        <v>0</v>
      </c>
      <c r="V3750" s="3">
        <f ca="1">IF($B3750&lt;&gt;"",SUMIF(INDIRECT("ИсходныеДанные!$"&amp;$K$4&amp;"$2:$"&amp;$K$4&amp;"$50000"),$B3750&amp;"#"&amp;V$6,INDIRECT("ИсходныеДанные!$J$2:$J$50000")),0)</f>
        <v>0</v>
      </c>
      <c r="W3750" s="16" t="e">
        <f ca="1">SUM(K3750:V3750)/Пофамильно!$R$1</f>
        <v>#DIV/0!</v>
      </c>
    </row>
    <row r="3751" spans="1:23" x14ac:dyDescent="0.25">
      <c r="A3751" s="10" t="str">
        <f t="shared" ca="1" si="60"/>
        <v>delete</v>
      </c>
      <c r="B3751" s="16" cm="1">
        <f t="array" aca="1" ref="B3751" ca="1">INDIRECT("УникальныеСписки!D"&amp;ROW()-$L$4)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14"/>
      <c r="G3751" s="81" t="str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84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84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84" t="str" cm="1">
        <f t="array" aca="1" ref="J3751" ca="1">_xlfn.XLOOKUP($B3751,INDIRECT(SUBSTITUTE("ИсходныеДанные!$где$2:$где$50000","где",$B$4)),INDIRECT(SUBSTITUTE("ИсходныеДанные!$что$2:$что$50000","что",J$4)),"",0,1)</f>
        <v/>
      </c>
      <c r="K3751" s="3">
        <f ca="1">IF($B3751&lt;&gt;"",SUMIF(INDIRECT("ИсходныеДанные!$"&amp;$K$4&amp;"$2:$"&amp;$K$4&amp;"$50000"),$B3751&amp;"#"&amp;K$6,INDIRECT("ИсходныеДанные!$J$2:$J$50000")),0)</f>
        <v>0</v>
      </c>
      <c r="L3751" s="3">
        <f ca="1">IF($B3751&lt;&gt;"",SUMIF(INDIRECT("ИсходныеДанные!$"&amp;$K$4&amp;"$2:$"&amp;$K$4&amp;"$50000"),$B3751&amp;"#"&amp;L$6,INDIRECT("ИсходныеДанные!$J$2:$J$50000")),0)</f>
        <v>0</v>
      </c>
      <c r="M3751" s="3">
        <f ca="1">IF($B3751&lt;&gt;"",SUMIF(INDIRECT("ИсходныеДанные!$"&amp;$K$4&amp;"$2:$"&amp;$K$4&amp;"$50000"),$B3751&amp;"#"&amp;M$6,INDIRECT("ИсходныеДанные!$J$2:$J$50000")),0)</f>
        <v>0</v>
      </c>
      <c r="N3751" s="3">
        <f ca="1">IF($B3751&lt;&gt;"",SUMIF(INDIRECT("ИсходныеДанные!$"&amp;$K$4&amp;"$2:$"&amp;$K$4&amp;"$50000"),$B3751&amp;"#"&amp;N$6,INDIRECT("ИсходныеДанные!$J$2:$J$50000")),0)</f>
        <v>0</v>
      </c>
      <c r="O3751" s="3">
        <f ca="1">IF($B3751&lt;&gt;"",SUMIF(INDIRECT("ИсходныеДанные!$"&amp;$K$4&amp;"$2:$"&amp;$K$4&amp;"$50000"),$B3751&amp;"#"&amp;O$6,INDIRECT("ИсходныеДанные!$J$2:$J$50000")),0)</f>
        <v>0</v>
      </c>
      <c r="P3751" s="3">
        <f ca="1">IF($B3751&lt;&gt;"",SUMIF(INDIRECT("ИсходныеДанные!$"&amp;$K$4&amp;"$2:$"&amp;$K$4&amp;"$50000"),$B3751&amp;"#"&amp;P$6,INDIRECT("ИсходныеДанные!$J$2:$J$50000")),0)</f>
        <v>0</v>
      </c>
      <c r="Q3751" s="3">
        <f ca="1">IF($B3751&lt;&gt;"",SUMIF(INDIRECT("ИсходныеДанные!$"&amp;$K$4&amp;"$2:$"&amp;$K$4&amp;"$50000"),$B3751&amp;"#"&amp;Q$6,INDIRECT("ИсходныеДанные!$J$2:$J$50000")),0)</f>
        <v>0</v>
      </c>
      <c r="R3751" s="3">
        <f ca="1">IF($B3751&lt;&gt;"",SUMIF(INDIRECT("ИсходныеДанные!$"&amp;$K$4&amp;"$2:$"&amp;$K$4&amp;"$50000"),$B3751&amp;"#"&amp;R$6,INDIRECT("ИсходныеДанные!$J$2:$J$50000")),0)</f>
        <v>0</v>
      </c>
      <c r="S3751" s="3">
        <f ca="1">IF($B3751&lt;&gt;"",SUMIF(INDIRECT("ИсходныеДанные!$"&amp;$K$4&amp;"$2:$"&amp;$K$4&amp;"$50000"),$B3751&amp;"#"&amp;S$6,INDIRECT("ИсходныеДанные!$J$2:$J$50000")),0)</f>
        <v>0</v>
      </c>
      <c r="T3751" s="3">
        <f ca="1">IF($B3751&lt;&gt;"",SUMIF(INDIRECT("ИсходныеДанные!$"&amp;$K$4&amp;"$2:$"&amp;$K$4&amp;"$50000"),$B3751&amp;"#"&amp;T$6,INDIRECT("ИсходныеДанные!$J$2:$J$50000")),0)</f>
        <v>0</v>
      </c>
      <c r="U3751" s="3">
        <f ca="1">IF($B3751&lt;&gt;"",SUMIF(INDIRECT("ИсходныеДанные!$"&amp;$K$4&amp;"$2:$"&amp;$K$4&amp;"$50000"),$B3751&amp;"#"&amp;U$6,INDIRECT("ИсходныеДанные!$J$2:$J$50000")),0)</f>
        <v>0</v>
      </c>
      <c r="V3751" s="3">
        <f ca="1">IF($B3751&lt;&gt;"",SUMIF(INDIRECT("ИсходныеДанные!$"&amp;$K$4&amp;"$2:$"&amp;$K$4&amp;"$50000"),$B3751&amp;"#"&amp;V$6,INDIRECT("ИсходныеДанные!$J$2:$J$50000")),0)</f>
        <v>0</v>
      </c>
      <c r="W3751" s="16" t="e">
        <f ca="1">SUM(K3751:V3751)/Пофамильно!$R$1</f>
        <v>#DIV/0!</v>
      </c>
    </row>
    <row r="3752" spans="1:23" x14ac:dyDescent="0.25">
      <c r="A3752" s="10" t="str">
        <f t="shared" ca="1" si="60"/>
        <v>delete</v>
      </c>
      <c r="B3752" s="16" cm="1">
        <f t="array" aca="1" ref="B3752" ca="1">INDIRECT("УникальныеСписки!D"&amp;ROW()-$L$4)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14"/>
      <c r="G3752" s="81" t="str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84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84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84" t="str" cm="1">
        <f t="array" aca="1" ref="J3752" ca="1">_xlfn.XLOOKUP($B3752,INDIRECT(SUBSTITUTE("ИсходныеДанные!$где$2:$где$50000","где",$B$4)),INDIRECT(SUBSTITUTE("ИсходныеДанные!$что$2:$что$50000","что",J$4)),"",0,1)</f>
        <v/>
      </c>
      <c r="K3752" s="3">
        <f ca="1">IF($B3752&lt;&gt;"",SUMIF(INDIRECT("ИсходныеДанные!$"&amp;$K$4&amp;"$2:$"&amp;$K$4&amp;"$50000"),$B3752&amp;"#"&amp;K$6,INDIRECT("ИсходныеДанные!$J$2:$J$50000")),0)</f>
        <v>0</v>
      </c>
      <c r="L3752" s="3">
        <f ca="1">IF($B3752&lt;&gt;"",SUMIF(INDIRECT("ИсходныеДанные!$"&amp;$K$4&amp;"$2:$"&amp;$K$4&amp;"$50000"),$B3752&amp;"#"&amp;L$6,INDIRECT("ИсходныеДанные!$J$2:$J$50000")),0)</f>
        <v>0</v>
      </c>
      <c r="M3752" s="3">
        <f ca="1">IF($B3752&lt;&gt;"",SUMIF(INDIRECT("ИсходныеДанные!$"&amp;$K$4&amp;"$2:$"&amp;$K$4&amp;"$50000"),$B3752&amp;"#"&amp;M$6,INDIRECT("ИсходныеДанные!$J$2:$J$50000")),0)</f>
        <v>0</v>
      </c>
      <c r="N3752" s="3">
        <f ca="1">IF($B3752&lt;&gt;"",SUMIF(INDIRECT("ИсходныеДанные!$"&amp;$K$4&amp;"$2:$"&amp;$K$4&amp;"$50000"),$B3752&amp;"#"&amp;N$6,INDIRECT("ИсходныеДанные!$J$2:$J$50000")),0)</f>
        <v>0</v>
      </c>
      <c r="O3752" s="3">
        <f ca="1">IF($B3752&lt;&gt;"",SUMIF(INDIRECT("ИсходныеДанные!$"&amp;$K$4&amp;"$2:$"&amp;$K$4&amp;"$50000"),$B3752&amp;"#"&amp;O$6,INDIRECT("ИсходныеДанные!$J$2:$J$50000")),0)</f>
        <v>0</v>
      </c>
      <c r="P3752" s="3">
        <f ca="1">IF($B3752&lt;&gt;"",SUMIF(INDIRECT("ИсходныеДанные!$"&amp;$K$4&amp;"$2:$"&amp;$K$4&amp;"$50000"),$B3752&amp;"#"&amp;P$6,INDIRECT("ИсходныеДанные!$J$2:$J$50000")),0)</f>
        <v>0</v>
      </c>
      <c r="Q3752" s="3">
        <f ca="1">IF($B3752&lt;&gt;"",SUMIF(INDIRECT("ИсходныеДанные!$"&amp;$K$4&amp;"$2:$"&amp;$K$4&amp;"$50000"),$B3752&amp;"#"&amp;Q$6,INDIRECT("ИсходныеДанные!$J$2:$J$50000")),0)</f>
        <v>0</v>
      </c>
      <c r="R3752" s="3">
        <f ca="1">IF($B3752&lt;&gt;"",SUMIF(INDIRECT("ИсходныеДанные!$"&amp;$K$4&amp;"$2:$"&amp;$K$4&amp;"$50000"),$B3752&amp;"#"&amp;R$6,INDIRECT("ИсходныеДанные!$J$2:$J$50000")),0)</f>
        <v>0</v>
      </c>
      <c r="S3752" s="3">
        <f ca="1">IF($B3752&lt;&gt;"",SUMIF(INDIRECT("ИсходныеДанные!$"&amp;$K$4&amp;"$2:$"&amp;$K$4&amp;"$50000"),$B3752&amp;"#"&amp;S$6,INDIRECT("ИсходныеДанные!$J$2:$J$50000")),0)</f>
        <v>0</v>
      </c>
      <c r="T3752" s="3">
        <f ca="1">IF($B3752&lt;&gt;"",SUMIF(INDIRECT("ИсходныеДанные!$"&amp;$K$4&amp;"$2:$"&amp;$K$4&amp;"$50000"),$B3752&amp;"#"&amp;T$6,INDIRECT("ИсходныеДанные!$J$2:$J$50000")),0)</f>
        <v>0</v>
      </c>
      <c r="U3752" s="3">
        <f ca="1">IF($B3752&lt;&gt;"",SUMIF(INDIRECT("ИсходныеДанные!$"&amp;$K$4&amp;"$2:$"&amp;$K$4&amp;"$50000"),$B3752&amp;"#"&amp;U$6,INDIRECT("ИсходныеДанные!$J$2:$J$50000")),0)</f>
        <v>0</v>
      </c>
      <c r="V3752" s="3">
        <f ca="1">IF($B3752&lt;&gt;"",SUMIF(INDIRECT("ИсходныеДанные!$"&amp;$K$4&amp;"$2:$"&amp;$K$4&amp;"$50000"),$B3752&amp;"#"&amp;V$6,INDIRECT("ИсходныеДанные!$J$2:$J$50000")),0)</f>
        <v>0</v>
      </c>
      <c r="W3752" s="16" t="e">
        <f ca="1">SUM(K3752:V3752)/Пофамильно!$R$1</f>
        <v>#DIV/0!</v>
      </c>
    </row>
    <row r="3753" spans="1:23" x14ac:dyDescent="0.25">
      <c r="A3753" s="10" t="str">
        <f t="shared" ca="1" si="60"/>
        <v>delete</v>
      </c>
      <c r="B3753" s="16" cm="1">
        <f t="array" aca="1" ref="B3753" ca="1">INDIRECT("УникальныеСписки!D"&amp;ROW()-$L$4)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14"/>
      <c r="G3753" s="81" t="str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84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84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84" t="str" cm="1">
        <f t="array" aca="1" ref="J3753" ca="1">_xlfn.XLOOKUP($B3753,INDIRECT(SUBSTITUTE("ИсходныеДанные!$где$2:$где$50000","где",$B$4)),INDIRECT(SUBSTITUTE("ИсходныеДанные!$что$2:$что$50000","что",J$4)),"",0,1)</f>
        <v/>
      </c>
      <c r="K3753" s="3">
        <f ca="1">IF($B3753&lt;&gt;"",SUMIF(INDIRECT("ИсходныеДанные!$"&amp;$K$4&amp;"$2:$"&amp;$K$4&amp;"$50000"),$B3753&amp;"#"&amp;K$6,INDIRECT("ИсходныеДанные!$J$2:$J$50000")),0)</f>
        <v>0</v>
      </c>
      <c r="L3753" s="3">
        <f ca="1">IF($B3753&lt;&gt;"",SUMIF(INDIRECT("ИсходныеДанные!$"&amp;$K$4&amp;"$2:$"&amp;$K$4&amp;"$50000"),$B3753&amp;"#"&amp;L$6,INDIRECT("ИсходныеДанные!$J$2:$J$50000")),0)</f>
        <v>0</v>
      </c>
      <c r="M3753" s="3">
        <f ca="1">IF($B3753&lt;&gt;"",SUMIF(INDIRECT("ИсходныеДанные!$"&amp;$K$4&amp;"$2:$"&amp;$K$4&amp;"$50000"),$B3753&amp;"#"&amp;M$6,INDIRECT("ИсходныеДанные!$J$2:$J$50000")),0)</f>
        <v>0</v>
      </c>
      <c r="N3753" s="3">
        <f ca="1">IF($B3753&lt;&gt;"",SUMIF(INDIRECT("ИсходныеДанные!$"&amp;$K$4&amp;"$2:$"&amp;$K$4&amp;"$50000"),$B3753&amp;"#"&amp;N$6,INDIRECT("ИсходныеДанные!$J$2:$J$50000")),0)</f>
        <v>0</v>
      </c>
      <c r="O3753" s="3">
        <f ca="1">IF($B3753&lt;&gt;"",SUMIF(INDIRECT("ИсходныеДанные!$"&amp;$K$4&amp;"$2:$"&amp;$K$4&amp;"$50000"),$B3753&amp;"#"&amp;O$6,INDIRECT("ИсходныеДанные!$J$2:$J$50000")),0)</f>
        <v>0</v>
      </c>
      <c r="P3753" s="3">
        <f ca="1">IF($B3753&lt;&gt;"",SUMIF(INDIRECT("ИсходныеДанные!$"&amp;$K$4&amp;"$2:$"&amp;$K$4&amp;"$50000"),$B3753&amp;"#"&amp;P$6,INDIRECT("ИсходныеДанные!$J$2:$J$50000")),0)</f>
        <v>0</v>
      </c>
      <c r="Q3753" s="3">
        <f ca="1">IF($B3753&lt;&gt;"",SUMIF(INDIRECT("ИсходныеДанные!$"&amp;$K$4&amp;"$2:$"&amp;$K$4&amp;"$50000"),$B3753&amp;"#"&amp;Q$6,INDIRECT("ИсходныеДанные!$J$2:$J$50000")),0)</f>
        <v>0</v>
      </c>
      <c r="R3753" s="3">
        <f ca="1">IF($B3753&lt;&gt;"",SUMIF(INDIRECT("ИсходныеДанные!$"&amp;$K$4&amp;"$2:$"&amp;$K$4&amp;"$50000"),$B3753&amp;"#"&amp;R$6,INDIRECT("ИсходныеДанные!$J$2:$J$50000")),0)</f>
        <v>0</v>
      </c>
      <c r="S3753" s="3">
        <f ca="1">IF($B3753&lt;&gt;"",SUMIF(INDIRECT("ИсходныеДанные!$"&amp;$K$4&amp;"$2:$"&amp;$K$4&amp;"$50000"),$B3753&amp;"#"&amp;S$6,INDIRECT("ИсходныеДанные!$J$2:$J$50000")),0)</f>
        <v>0</v>
      </c>
      <c r="T3753" s="3">
        <f ca="1">IF($B3753&lt;&gt;"",SUMIF(INDIRECT("ИсходныеДанные!$"&amp;$K$4&amp;"$2:$"&amp;$K$4&amp;"$50000"),$B3753&amp;"#"&amp;T$6,INDIRECT("ИсходныеДанные!$J$2:$J$50000")),0)</f>
        <v>0</v>
      </c>
      <c r="U3753" s="3">
        <f ca="1">IF($B3753&lt;&gt;"",SUMIF(INDIRECT("ИсходныеДанные!$"&amp;$K$4&amp;"$2:$"&amp;$K$4&amp;"$50000"),$B3753&amp;"#"&amp;U$6,INDIRECT("ИсходныеДанные!$J$2:$J$50000")),0)</f>
        <v>0</v>
      </c>
      <c r="V3753" s="3">
        <f ca="1">IF($B3753&lt;&gt;"",SUMIF(INDIRECT("ИсходныеДанные!$"&amp;$K$4&amp;"$2:$"&amp;$K$4&amp;"$50000"),$B3753&amp;"#"&amp;V$6,INDIRECT("ИсходныеДанные!$J$2:$J$50000")),0)</f>
        <v>0</v>
      </c>
      <c r="W3753" s="16" t="e">
        <f ca="1">SUM(K3753:V3753)/Пофамильно!$R$1</f>
        <v>#DIV/0!</v>
      </c>
    </row>
    <row r="3754" spans="1:23" x14ac:dyDescent="0.25">
      <c r="A3754" s="10" t="str">
        <f t="shared" ca="1" si="60"/>
        <v>delete</v>
      </c>
      <c r="B3754" s="16" cm="1">
        <f t="array" aca="1" ref="B3754" ca="1">INDIRECT("УникальныеСписки!D"&amp;ROW()-$L$4)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14"/>
      <c r="G3754" s="81" t="str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84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84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84" t="str" cm="1">
        <f t="array" aca="1" ref="J3754" ca="1">_xlfn.XLOOKUP($B3754,INDIRECT(SUBSTITUTE("ИсходныеДанные!$где$2:$где$50000","где",$B$4)),INDIRECT(SUBSTITUTE("ИсходныеДанные!$что$2:$что$50000","что",J$4)),"",0,1)</f>
        <v/>
      </c>
      <c r="K3754" s="3">
        <f ca="1">IF($B3754&lt;&gt;"",SUMIF(INDIRECT("ИсходныеДанные!$"&amp;$K$4&amp;"$2:$"&amp;$K$4&amp;"$50000"),$B3754&amp;"#"&amp;K$6,INDIRECT("ИсходныеДанные!$J$2:$J$50000")),0)</f>
        <v>0</v>
      </c>
      <c r="L3754" s="3">
        <f ca="1">IF($B3754&lt;&gt;"",SUMIF(INDIRECT("ИсходныеДанные!$"&amp;$K$4&amp;"$2:$"&amp;$K$4&amp;"$50000"),$B3754&amp;"#"&amp;L$6,INDIRECT("ИсходныеДанные!$J$2:$J$50000")),0)</f>
        <v>0</v>
      </c>
      <c r="M3754" s="3">
        <f ca="1">IF($B3754&lt;&gt;"",SUMIF(INDIRECT("ИсходныеДанные!$"&amp;$K$4&amp;"$2:$"&amp;$K$4&amp;"$50000"),$B3754&amp;"#"&amp;M$6,INDIRECT("ИсходныеДанные!$J$2:$J$50000")),0)</f>
        <v>0</v>
      </c>
      <c r="N3754" s="3">
        <f ca="1">IF($B3754&lt;&gt;"",SUMIF(INDIRECT("ИсходныеДанные!$"&amp;$K$4&amp;"$2:$"&amp;$K$4&amp;"$50000"),$B3754&amp;"#"&amp;N$6,INDIRECT("ИсходныеДанные!$J$2:$J$50000")),0)</f>
        <v>0</v>
      </c>
      <c r="O3754" s="3">
        <f ca="1">IF($B3754&lt;&gt;"",SUMIF(INDIRECT("ИсходныеДанные!$"&amp;$K$4&amp;"$2:$"&amp;$K$4&amp;"$50000"),$B3754&amp;"#"&amp;O$6,INDIRECT("ИсходныеДанные!$J$2:$J$50000")),0)</f>
        <v>0</v>
      </c>
      <c r="P3754" s="3">
        <f ca="1">IF($B3754&lt;&gt;"",SUMIF(INDIRECT("ИсходныеДанные!$"&amp;$K$4&amp;"$2:$"&amp;$K$4&amp;"$50000"),$B3754&amp;"#"&amp;P$6,INDIRECT("ИсходныеДанные!$J$2:$J$50000")),0)</f>
        <v>0</v>
      </c>
      <c r="Q3754" s="3">
        <f ca="1">IF($B3754&lt;&gt;"",SUMIF(INDIRECT("ИсходныеДанные!$"&amp;$K$4&amp;"$2:$"&amp;$K$4&amp;"$50000"),$B3754&amp;"#"&amp;Q$6,INDIRECT("ИсходныеДанные!$J$2:$J$50000")),0)</f>
        <v>0</v>
      </c>
      <c r="R3754" s="3">
        <f ca="1">IF($B3754&lt;&gt;"",SUMIF(INDIRECT("ИсходныеДанные!$"&amp;$K$4&amp;"$2:$"&amp;$K$4&amp;"$50000"),$B3754&amp;"#"&amp;R$6,INDIRECT("ИсходныеДанные!$J$2:$J$50000")),0)</f>
        <v>0</v>
      </c>
      <c r="S3754" s="3">
        <f ca="1">IF($B3754&lt;&gt;"",SUMIF(INDIRECT("ИсходныеДанные!$"&amp;$K$4&amp;"$2:$"&amp;$K$4&amp;"$50000"),$B3754&amp;"#"&amp;S$6,INDIRECT("ИсходныеДанные!$J$2:$J$50000")),0)</f>
        <v>0</v>
      </c>
      <c r="T3754" s="3">
        <f ca="1">IF($B3754&lt;&gt;"",SUMIF(INDIRECT("ИсходныеДанные!$"&amp;$K$4&amp;"$2:$"&amp;$K$4&amp;"$50000"),$B3754&amp;"#"&amp;T$6,INDIRECT("ИсходныеДанные!$J$2:$J$50000")),0)</f>
        <v>0</v>
      </c>
      <c r="U3754" s="3">
        <f ca="1">IF($B3754&lt;&gt;"",SUMIF(INDIRECT("ИсходныеДанные!$"&amp;$K$4&amp;"$2:$"&amp;$K$4&amp;"$50000"),$B3754&amp;"#"&amp;U$6,INDIRECT("ИсходныеДанные!$J$2:$J$50000")),0)</f>
        <v>0</v>
      </c>
      <c r="V3754" s="3">
        <f ca="1">IF($B3754&lt;&gt;"",SUMIF(INDIRECT("ИсходныеДанные!$"&amp;$K$4&amp;"$2:$"&amp;$K$4&amp;"$50000"),$B3754&amp;"#"&amp;V$6,INDIRECT("ИсходныеДанные!$J$2:$J$50000")),0)</f>
        <v>0</v>
      </c>
      <c r="W3754" s="16" t="e">
        <f ca="1">SUM(K3754:V3754)/Пофамильно!$R$1</f>
        <v>#DIV/0!</v>
      </c>
    </row>
    <row r="3755" spans="1:23" x14ac:dyDescent="0.25">
      <c r="A3755" s="10" t="str">
        <f t="shared" ca="1" si="60"/>
        <v>delete</v>
      </c>
      <c r="B3755" s="16" cm="1">
        <f t="array" aca="1" ref="B3755" ca="1">INDIRECT("УникальныеСписки!D"&amp;ROW()-$L$4)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14"/>
      <c r="G3755" s="81" t="str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84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84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84" t="str" cm="1">
        <f t="array" aca="1" ref="J3755" ca="1">_xlfn.XLOOKUP($B3755,INDIRECT(SUBSTITUTE("ИсходныеДанные!$где$2:$где$50000","где",$B$4)),INDIRECT(SUBSTITUTE("ИсходныеДанные!$что$2:$что$50000","что",J$4)),"",0,1)</f>
        <v/>
      </c>
      <c r="K3755" s="3">
        <f ca="1">IF($B3755&lt;&gt;"",SUMIF(INDIRECT("ИсходныеДанные!$"&amp;$K$4&amp;"$2:$"&amp;$K$4&amp;"$50000"),$B3755&amp;"#"&amp;K$6,INDIRECT("ИсходныеДанные!$J$2:$J$50000")),0)</f>
        <v>0</v>
      </c>
      <c r="L3755" s="3">
        <f ca="1">IF($B3755&lt;&gt;"",SUMIF(INDIRECT("ИсходныеДанные!$"&amp;$K$4&amp;"$2:$"&amp;$K$4&amp;"$50000"),$B3755&amp;"#"&amp;L$6,INDIRECT("ИсходныеДанные!$J$2:$J$50000")),0)</f>
        <v>0</v>
      </c>
      <c r="M3755" s="3">
        <f ca="1">IF($B3755&lt;&gt;"",SUMIF(INDIRECT("ИсходныеДанные!$"&amp;$K$4&amp;"$2:$"&amp;$K$4&amp;"$50000"),$B3755&amp;"#"&amp;M$6,INDIRECT("ИсходныеДанные!$J$2:$J$50000")),0)</f>
        <v>0</v>
      </c>
      <c r="N3755" s="3">
        <f ca="1">IF($B3755&lt;&gt;"",SUMIF(INDIRECT("ИсходныеДанные!$"&amp;$K$4&amp;"$2:$"&amp;$K$4&amp;"$50000"),$B3755&amp;"#"&amp;N$6,INDIRECT("ИсходныеДанные!$J$2:$J$50000")),0)</f>
        <v>0</v>
      </c>
      <c r="O3755" s="3">
        <f ca="1">IF($B3755&lt;&gt;"",SUMIF(INDIRECT("ИсходныеДанные!$"&amp;$K$4&amp;"$2:$"&amp;$K$4&amp;"$50000"),$B3755&amp;"#"&amp;O$6,INDIRECT("ИсходныеДанные!$J$2:$J$50000")),0)</f>
        <v>0</v>
      </c>
      <c r="P3755" s="3">
        <f ca="1">IF($B3755&lt;&gt;"",SUMIF(INDIRECT("ИсходныеДанные!$"&amp;$K$4&amp;"$2:$"&amp;$K$4&amp;"$50000"),$B3755&amp;"#"&amp;P$6,INDIRECT("ИсходныеДанные!$J$2:$J$50000")),0)</f>
        <v>0</v>
      </c>
      <c r="Q3755" s="3">
        <f ca="1">IF($B3755&lt;&gt;"",SUMIF(INDIRECT("ИсходныеДанные!$"&amp;$K$4&amp;"$2:$"&amp;$K$4&amp;"$50000"),$B3755&amp;"#"&amp;Q$6,INDIRECT("ИсходныеДанные!$J$2:$J$50000")),0)</f>
        <v>0</v>
      </c>
      <c r="R3755" s="3">
        <f ca="1">IF($B3755&lt;&gt;"",SUMIF(INDIRECT("ИсходныеДанные!$"&amp;$K$4&amp;"$2:$"&amp;$K$4&amp;"$50000"),$B3755&amp;"#"&amp;R$6,INDIRECT("ИсходныеДанные!$J$2:$J$50000")),0)</f>
        <v>0</v>
      </c>
      <c r="S3755" s="3">
        <f ca="1">IF($B3755&lt;&gt;"",SUMIF(INDIRECT("ИсходныеДанные!$"&amp;$K$4&amp;"$2:$"&amp;$K$4&amp;"$50000"),$B3755&amp;"#"&amp;S$6,INDIRECT("ИсходныеДанные!$J$2:$J$50000")),0)</f>
        <v>0</v>
      </c>
      <c r="T3755" s="3">
        <f ca="1">IF($B3755&lt;&gt;"",SUMIF(INDIRECT("ИсходныеДанные!$"&amp;$K$4&amp;"$2:$"&amp;$K$4&amp;"$50000"),$B3755&amp;"#"&amp;T$6,INDIRECT("ИсходныеДанные!$J$2:$J$50000")),0)</f>
        <v>0</v>
      </c>
      <c r="U3755" s="3">
        <f ca="1">IF($B3755&lt;&gt;"",SUMIF(INDIRECT("ИсходныеДанные!$"&amp;$K$4&amp;"$2:$"&amp;$K$4&amp;"$50000"),$B3755&amp;"#"&amp;U$6,INDIRECT("ИсходныеДанные!$J$2:$J$50000")),0)</f>
        <v>0</v>
      </c>
      <c r="V3755" s="3">
        <f ca="1">IF($B3755&lt;&gt;"",SUMIF(INDIRECT("ИсходныеДанные!$"&amp;$K$4&amp;"$2:$"&amp;$K$4&amp;"$50000"),$B3755&amp;"#"&amp;V$6,INDIRECT("ИсходныеДанные!$J$2:$J$50000")),0)</f>
        <v>0</v>
      </c>
      <c r="W3755" s="16" t="e">
        <f ca="1">SUM(K3755:V3755)/Пофамильно!$R$1</f>
        <v>#DIV/0!</v>
      </c>
    </row>
    <row r="3756" spans="1:23" x14ac:dyDescent="0.25">
      <c r="A3756" s="10" t="str">
        <f t="shared" ca="1" si="60"/>
        <v>delete</v>
      </c>
      <c r="B3756" s="16" cm="1">
        <f t="array" aca="1" ref="B3756" ca="1">INDIRECT("УникальныеСписки!D"&amp;ROW()-$L$4)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14"/>
      <c r="G3756" s="81" t="str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84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84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84" t="str" cm="1">
        <f t="array" aca="1" ref="J3756" ca="1">_xlfn.XLOOKUP($B3756,INDIRECT(SUBSTITUTE("ИсходныеДанные!$где$2:$где$50000","где",$B$4)),INDIRECT(SUBSTITUTE("ИсходныеДанные!$что$2:$что$50000","что",J$4)),"",0,1)</f>
        <v/>
      </c>
      <c r="K3756" s="3">
        <f ca="1">IF($B3756&lt;&gt;"",SUMIF(INDIRECT("ИсходныеДанные!$"&amp;$K$4&amp;"$2:$"&amp;$K$4&amp;"$50000"),$B3756&amp;"#"&amp;K$6,INDIRECT("ИсходныеДанные!$J$2:$J$50000")),0)</f>
        <v>0</v>
      </c>
      <c r="L3756" s="3">
        <f ca="1">IF($B3756&lt;&gt;"",SUMIF(INDIRECT("ИсходныеДанные!$"&amp;$K$4&amp;"$2:$"&amp;$K$4&amp;"$50000"),$B3756&amp;"#"&amp;L$6,INDIRECT("ИсходныеДанные!$J$2:$J$50000")),0)</f>
        <v>0</v>
      </c>
      <c r="M3756" s="3">
        <f ca="1">IF($B3756&lt;&gt;"",SUMIF(INDIRECT("ИсходныеДанные!$"&amp;$K$4&amp;"$2:$"&amp;$K$4&amp;"$50000"),$B3756&amp;"#"&amp;M$6,INDIRECT("ИсходныеДанные!$J$2:$J$50000")),0)</f>
        <v>0</v>
      </c>
      <c r="N3756" s="3">
        <f ca="1">IF($B3756&lt;&gt;"",SUMIF(INDIRECT("ИсходныеДанные!$"&amp;$K$4&amp;"$2:$"&amp;$K$4&amp;"$50000"),$B3756&amp;"#"&amp;N$6,INDIRECT("ИсходныеДанные!$J$2:$J$50000")),0)</f>
        <v>0</v>
      </c>
      <c r="O3756" s="3">
        <f ca="1">IF($B3756&lt;&gt;"",SUMIF(INDIRECT("ИсходныеДанные!$"&amp;$K$4&amp;"$2:$"&amp;$K$4&amp;"$50000"),$B3756&amp;"#"&amp;O$6,INDIRECT("ИсходныеДанные!$J$2:$J$50000")),0)</f>
        <v>0</v>
      </c>
      <c r="P3756" s="3">
        <f ca="1">IF($B3756&lt;&gt;"",SUMIF(INDIRECT("ИсходныеДанные!$"&amp;$K$4&amp;"$2:$"&amp;$K$4&amp;"$50000"),$B3756&amp;"#"&amp;P$6,INDIRECT("ИсходныеДанные!$J$2:$J$50000")),0)</f>
        <v>0</v>
      </c>
      <c r="Q3756" s="3">
        <f ca="1">IF($B3756&lt;&gt;"",SUMIF(INDIRECT("ИсходныеДанные!$"&amp;$K$4&amp;"$2:$"&amp;$K$4&amp;"$50000"),$B3756&amp;"#"&amp;Q$6,INDIRECT("ИсходныеДанные!$J$2:$J$50000")),0)</f>
        <v>0</v>
      </c>
      <c r="R3756" s="3">
        <f ca="1">IF($B3756&lt;&gt;"",SUMIF(INDIRECT("ИсходныеДанные!$"&amp;$K$4&amp;"$2:$"&amp;$K$4&amp;"$50000"),$B3756&amp;"#"&amp;R$6,INDIRECT("ИсходныеДанные!$J$2:$J$50000")),0)</f>
        <v>0</v>
      </c>
      <c r="S3756" s="3">
        <f ca="1">IF($B3756&lt;&gt;"",SUMIF(INDIRECT("ИсходныеДанные!$"&amp;$K$4&amp;"$2:$"&amp;$K$4&amp;"$50000"),$B3756&amp;"#"&amp;S$6,INDIRECT("ИсходныеДанные!$J$2:$J$50000")),0)</f>
        <v>0</v>
      </c>
      <c r="T3756" s="3">
        <f ca="1">IF($B3756&lt;&gt;"",SUMIF(INDIRECT("ИсходныеДанные!$"&amp;$K$4&amp;"$2:$"&amp;$K$4&amp;"$50000"),$B3756&amp;"#"&amp;T$6,INDIRECT("ИсходныеДанные!$J$2:$J$50000")),0)</f>
        <v>0</v>
      </c>
      <c r="U3756" s="3">
        <f ca="1">IF($B3756&lt;&gt;"",SUMIF(INDIRECT("ИсходныеДанные!$"&amp;$K$4&amp;"$2:$"&amp;$K$4&amp;"$50000"),$B3756&amp;"#"&amp;U$6,INDIRECT("ИсходныеДанные!$J$2:$J$50000")),0)</f>
        <v>0</v>
      </c>
      <c r="V3756" s="3">
        <f ca="1">IF($B3756&lt;&gt;"",SUMIF(INDIRECT("ИсходныеДанные!$"&amp;$K$4&amp;"$2:$"&amp;$K$4&amp;"$50000"),$B3756&amp;"#"&amp;V$6,INDIRECT("ИсходныеДанные!$J$2:$J$50000")),0)</f>
        <v>0</v>
      </c>
      <c r="W3756" s="16" t="e">
        <f ca="1">SUM(K3756:V3756)/Пофамильно!$R$1</f>
        <v>#DIV/0!</v>
      </c>
    </row>
    <row r="3757" spans="1:23" x14ac:dyDescent="0.25">
      <c r="A3757" s="10" t="str">
        <f t="shared" ca="1" si="60"/>
        <v>delete</v>
      </c>
      <c r="B3757" s="16" cm="1">
        <f t="array" aca="1" ref="B3757" ca="1">INDIRECT("УникальныеСписки!D"&amp;ROW()-$L$4)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14"/>
      <c r="G3757" s="81" t="str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84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84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84" t="str" cm="1">
        <f t="array" aca="1" ref="J3757" ca="1">_xlfn.XLOOKUP($B3757,INDIRECT(SUBSTITUTE("ИсходныеДанные!$где$2:$где$50000","где",$B$4)),INDIRECT(SUBSTITUTE("ИсходныеДанные!$что$2:$что$50000","что",J$4)),"",0,1)</f>
        <v/>
      </c>
      <c r="K3757" s="3">
        <f ca="1">IF($B3757&lt;&gt;"",SUMIF(INDIRECT("ИсходныеДанные!$"&amp;$K$4&amp;"$2:$"&amp;$K$4&amp;"$50000"),$B3757&amp;"#"&amp;K$6,INDIRECT("ИсходныеДанные!$J$2:$J$50000")),0)</f>
        <v>0</v>
      </c>
      <c r="L3757" s="3">
        <f ca="1">IF($B3757&lt;&gt;"",SUMIF(INDIRECT("ИсходныеДанные!$"&amp;$K$4&amp;"$2:$"&amp;$K$4&amp;"$50000"),$B3757&amp;"#"&amp;L$6,INDIRECT("ИсходныеДанные!$J$2:$J$50000")),0)</f>
        <v>0</v>
      </c>
      <c r="M3757" s="3">
        <f ca="1">IF($B3757&lt;&gt;"",SUMIF(INDIRECT("ИсходныеДанные!$"&amp;$K$4&amp;"$2:$"&amp;$K$4&amp;"$50000"),$B3757&amp;"#"&amp;M$6,INDIRECT("ИсходныеДанные!$J$2:$J$50000")),0)</f>
        <v>0</v>
      </c>
      <c r="N3757" s="3">
        <f ca="1">IF($B3757&lt;&gt;"",SUMIF(INDIRECT("ИсходныеДанные!$"&amp;$K$4&amp;"$2:$"&amp;$K$4&amp;"$50000"),$B3757&amp;"#"&amp;N$6,INDIRECT("ИсходныеДанные!$J$2:$J$50000")),0)</f>
        <v>0</v>
      </c>
      <c r="O3757" s="3">
        <f ca="1">IF($B3757&lt;&gt;"",SUMIF(INDIRECT("ИсходныеДанные!$"&amp;$K$4&amp;"$2:$"&amp;$K$4&amp;"$50000"),$B3757&amp;"#"&amp;O$6,INDIRECT("ИсходныеДанные!$J$2:$J$50000")),0)</f>
        <v>0</v>
      </c>
      <c r="P3757" s="3">
        <f ca="1">IF($B3757&lt;&gt;"",SUMIF(INDIRECT("ИсходныеДанные!$"&amp;$K$4&amp;"$2:$"&amp;$K$4&amp;"$50000"),$B3757&amp;"#"&amp;P$6,INDIRECT("ИсходныеДанные!$J$2:$J$50000")),0)</f>
        <v>0</v>
      </c>
      <c r="Q3757" s="3">
        <f ca="1">IF($B3757&lt;&gt;"",SUMIF(INDIRECT("ИсходныеДанные!$"&amp;$K$4&amp;"$2:$"&amp;$K$4&amp;"$50000"),$B3757&amp;"#"&amp;Q$6,INDIRECT("ИсходныеДанные!$J$2:$J$50000")),0)</f>
        <v>0</v>
      </c>
      <c r="R3757" s="3">
        <f ca="1">IF($B3757&lt;&gt;"",SUMIF(INDIRECT("ИсходныеДанные!$"&amp;$K$4&amp;"$2:$"&amp;$K$4&amp;"$50000"),$B3757&amp;"#"&amp;R$6,INDIRECT("ИсходныеДанные!$J$2:$J$50000")),0)</f>
        <v>0</v>
      </c>
      <c r="S3757" s="3">
        <f ca="1">IF($B3757&lt;&gt;"",SUMIF(INDIRECT("ИсходныеДанные!$"&amp;$K$4&amp;"$2:$"&amp;$K$4&amp;"$50000"),$B3757&amp;"#"&amp;S$6,INDIRECT("ИсходныеДанные!$J$2:$J$50000")),0)</f>
        <v>0</v>
      </c>
      <c r="T3757" s="3">
        <f ca="1">IF($B3757&lt;&gt;"",SUMIF(INDIRECT("ИсходныеДанные!$"&amp;$K$4&amp;"$2:$"&amp;$K$4&amp;"$50000"),$B3757&amp;"#"&amp;T$6,INDIRECT("ИсходныеДанные!$J$2:$J$50000")),0)</f>
        <v>0</v>
      </c>
      <c r="U3757" s="3">
        <f ca="1">IF($B3757&lt;&gt;"",SUMIF(INDIRECT("ИсходныеДанные!$"&amp;$K$4&amp;"$2:$"&amp;$K$4&amp;"$50000"),$B3757&amp;"#"&amp;U$6,INDIRECT("ИсходныеДанные!$J$2:$J$50000")),0)</f>
        <v>0</v>
      </c>
      <c r="V3757" s="3">
        <f ca="1">IF($B3757&lt;&gt;"",SUMIF(INDIRECT("ИсходныеДанные!$"&amp;$K$4&amp;"$2:$"&amp;$K$4&amp;"$50000"),$B3757&amp;"#"&amp;V$6,INDIRECT("ИсходныеДанные!$J$2:$J$50000")),0)</f>
        <v>0</v>
      </c>
      <c r="W3757" s="16" t="e">
        <f ca="1">SUM(K3757:V3757)/Пофамильно!$R$1</f>
        <v>#DIV/0!</v>
      </c>
    </row>
    <row r="3758" spans="1:23" x14ac:dyDescent="0.25">
      <c r="A3758" s="10" t="str">
        <f t="shared" ca="1" si="60"/>
        <v>delete</v>
      </c>
      <c r="B3758" s="16" cm="1">
        <f t="array" aca="1" ref="B3758" ca="1">INDIRECT("УникальныеСписки!D"&amp;ROW()-$L$4)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14"/>
      <c r="G3758" s="81" t="str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84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84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84" t="str" cm="1">
        <f t="array" aca="1" ref="J3758" ca="1">_xlfn.XLOOKUP($B3758,INDIRECT(SUBSTITUTE("ИсходныеДанные!$где$2:$где$50000","где",$B$4)),INDIRECT(SUBSTITUTE("ИсходныеДанные!$что$2:$что$50000","что",J$4)),"",0,1)</f>
        <v/>
      </c>
      <c r="K3758" s="3">
        <f ca="1">IF($B3758&lt;&gt;"",SUMIF(INDIRECT("ИсходныеДанные!$"&amp;$K$4&amp;"$2:$"&amp;$K$4&amp;"$50000"),$B3758&amp;"#"&amp;K$6,INDIRECT("ИсходныеДанные!$J$2:$J$50000")),0)</f>
        <v>0</v>
      </c>
      <c r="L3758" s="3">
        <f ca="1">IF($B3758&lt;&gt;"",SUMIF(INDIRECT("ИсходныеДанные!$"&amp;$K$4&amp;"$2:$"&amp;$K$4&amp;"$50000"),$B3758&amp;"#"&amp;L$6,INDIRECT("ИсходныеДанные!$J$2:$J$50000")),0)</f>
        <v>0</v>
      </c>
      <c r="M3758" s="3">
        <f ca="1">IF($B3758&lt;&gt;"",SUMIF(INDIRECT("ИсходныеДанные!$"&amp;$K$4&amp;"$2:$"&amp;$K$4&amp;"$50000"),$B3758&amp;"#"&amp;M$6,INDIRECT("ИсходныеДанные!$J$2:$J$50000")),0)</f>
        <v>0</v>
      </c>
      <c r="N3758" s="3">
        <f ca="1">IF($B3758&lt;&gt;"",SUMIF(INDIRECT("ИсходныеДанные!$"&amp;$K$4&amp;"$2:$"&amp;$K$4&amp;"$50000"),$B3758&amp;"#"&amp;N$6,INDIRECT("ИсходныеДанные!$J$2:$J$50000")),0)</f>
        <v>0</v>
      </c>
      <c r="O3758" s="3">
        <f ca="1">IF($B3758&lt;&gt;"",SUMIF(INDIRECT("ИсходныеДанные!$"&amp;$K$4&amp;"$2:$"&amp;$K$4&amp;"$50000"),$B3758&amp;"#"&amp;O$6,INDIRECT("ИсходныеДанные!$J$2:$J$50000")),0)</f>
        <v>0</v>
      </c>
      <c r="P3758" s="3">
        <f ca="1">IF($B3758&lt;&gt;"",SUMIF(INDIRECT("ИсходныеДанные!$"&amp;$K$4&amp;"$2:$"&amp;$K$4&amp;"$50000"),$B3758&amp;"#"&amp;P$6,INDIRECT("ИсходныеДанные!$J$2:$J$50000")),0)</f>
        <v>0</v>
      </c>
      <c r="Q3758" s="3">
        <f ca="1">IF($B3758&lt;&gt;"",SUMIF(INDIRECT("ИсходныеДанные!$"&amp;$K$4&amp;"$2:$"&amp;$K$4&amp;"$50000"),$B3758&amp;"#"&amp;Q$6,INDIRECT("ИсходныеДанные!$J$2:$J$50000")),0)</f>
        <v>0</v>
      </c>
      <c r="R3758" s="3">
        <f ca="1">IF($B3758&lt;&gt;"",SUMIF(INDIRECT("ИсходныеДанные!$"&amp;$K$4&amp;"$2:$"&amp;$K$4&amp;"$50000"),$B3758&amp;"#"&amp;R$6,INDIRECT("ИсходныеДанные!$J$2:$J$50000")),0)</f>
        <v>0</v>
      </c>
      <c r="S3758" s="3">
        <f ca="1">IF($B3758&lt;&gt;"",SUMIF(INDIRECT("ИсходныеДанные!$"&amp;$K$4&amp;"$2:$"&amp;$K$4&amp;"$50000"),$B3758&amp;"#"&amp;S$6,INDIRECT("ИсходныеДанные!$J$2:$J$50000")),0)</f>
        <v>0</v>
      </c>
      <c r="T3758" s="3">
        <f ca="1">IF($B3758&lt;&gt;"",SUMIF(INDIRECT("ИсходныеДанные!$"&amp;$K$4&amp;"$2:$"&amp;$K$4&amp;"$50000"),$B3758&amp;"#"&amp;T$6,INDIRECT("ИсходныеДанные!$J$2:$J$50000")),0)</f>
        <v>0</v>
      </c>
      <c r="U3758" s="3">
        <f ca="1">IF($B3758&lt;&gt;"",SUMIF(INDIRECT("ИсходныеДанные!$"&amp;$K$4&amp;"$2:$"&amp;$K$4&amp;"$50000"),$B3758&amp;"#"&amp;U$6,INDIRECT("ИсходныеДанные!$J$2:$J$50000")),0)</f>
        <v>0</v>
      </c>
      <c r="V3758" s="3">
        <f ca="1">IF($B3758&lt;&gt;"",SUMIF(INDIRECT("ИсходныеДанные!$"&amp;$K$4&amp;"$2:$"&amp;$K$4&amp;"$50000"),$B3758&amp;"#"&amp;V$6,INDIRECT("ИсходныеДанные!$J$2:$J$50000")),0)</f>
        <v>0</v>
      </c>
      <c r="W3758" s="16" t="e">
        <f ca="1">SUM(K3758:V3758)/Пофамильно!$R$1</f>
        <v>#DIV/0!</v>
      </c>
    </row>
    <row r="3759" spans="1:23" x14ac:dyDescent="0.25">
      <c r="A3759" s="10" t="str">
        <f t="shared" ca="1" si="60"/>
        <v>delete</v>
      </c>
      <c r="B3759" s="16" cm="1">
        <f t="array" aca="1" ref="B3759" ca="1">INDIRECT("УникальныеСписки!D"&amp;ROW()-$L$4)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14"/>
      <c r="G3759" s="81" t="str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84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84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84" t="str" cm="1">
        <f t="array" aca="1" ref="J3759" ca="1">_xlfn.XLOOKUP($B3759,INDIRECT(SUBSTITUTE("ИсходныеДанные!$где$2:$где$50000","где",$B$4)),INDIRECT(SUBSTITUTE("ИсходныеДанные!$что$2:$что$50000","что",J$4)),"",0,1)</f>
        <v/>
      </c>
      <c r="K3759" s="3">
        <f ca="1">IF($B3759&lt;&gt;"",SUMIF(INDIRECT("ИсходныеДанные!$"&amp;$K$4&amp;"$2:$"&amp;$K$4&amp;"$50000"),$B3759&amp;"#"&amp;K$6,INDIRECT("ИсходныеДанные!$J$2:$J$50000")),0)</f>
        <v>0</v>
      </c>
      <c r="L3759" s="3">
        <f ca="1">IF($B3759&lt;&gt;"",SUMIF(INDIRECT("ИсходныеДанные!$"&amp;$K$4&amp;"$2:$"&amp;$K$4&amp;"$50000"),$B3759&amp;"#"&amp;L$6,INDIRECT("ИсходныеДанные!$J$2:$J$50000")),0)</f>
        <v>0</v>
      </c>
      <c r="M3759" s="3">
        <f ca="1">IF($B3759&lt;&gt;"",SUMIF(INDIRECT("ИсходныеДанные!$"&amp;$K$4&amp;"$2:$"&amp;$K$4&amp;"$50000"),$B3759&amp;"#"&amp;M$6,INDIRECT("ИсходныеДанные!$J$2:$J$50000")),0)</f>
        <v>0</v>
      </c>
      <c r="N3759" s="3">
        <f ca="1">IF($B3759&lt;&gt;"",SUMIF(INDIRECT("ИсходныеДанные!$"&amp;$K$4&amp;"$2:$"&amp;$K$4&amp;"$50000"),$B3759&amp;"#"&amp;N$6,INDIRECT("ИсходныеДанные!$J$2:$J$50000")),0)</f>
        <v>0</v>
      </c>
      <c r="O3759" s="3">
        <f ca="1">IF($B3759&lt;&gt;"",SUMIF(INDIRECT("ИсходныеДанные!$"&amp;$K$4&amp;"$2:$"&amp;$K$4&amp;"$50000"),$B3759&amp;"#"&amp;O$6,INDIRECT("ИсходныеДанные!$J$2:$J$50000")),0)</f>
        <v>0</v>
      </c>
      <c r="P3759" s="3">
        <f ca="1">IF($B3759&lt;&gt;"",SUMIF(INDIRECT("ИсходныеДанные!$"&amp;$K$4&amp;"$2:$"&amp;$K$4&amp;"$50000"),$B3759&amp;"#"&amp;P$6,INDIRECT("ИсходныеДанные!$J$2:$J$50000")),0)</f>
        <v>0</v>
      </c>
      <c r="Q3759" s="3">
        <f ca="1">IF($B3759&lt;&gt;"",SUMIF(INDIRECT("ИсходныеДанные!$"&amp;$K$4&amp;"$2:$"&amp;$K$4&amp;"$50000"),$B3759&amp;"#"&amp;Q$6,INDIRECT("ИсходныеДанные!$J$2:$J$50000")),0)</f>
        <v>0</v>
      </c>
      <c r="R3759" s="3">
        <f ca="1">IF($B3759&lt;&gt;"",SUMIF(INDIRECT("ИсходныеДанные!$"&amp;$K$4&amp;"$2:$"&amp;$K$4&amp;"$50000"),$B3759&amp;"#"&amp;R$6,INDIRECT("ИсходныеДанные!$J$2:$J$50000")),0)</f>
        <v>0</v>
      </c>
      <c r="S3759" s="3">
        <f ca="1">IF($B3759&lt;&gt;"",SUMIF(INDIRECT("ИсходныеДанные!$"&amp;$K$4&amp;"$2:$"&amp;$K$4&amp;"$50000"),$B3759&amp;"#"&amp;S$6,INDIRECT("ИсходныеДанные!$J$2:$J$50000")),0)</f>
        <v>0</v>
      </c>
      <c r="T3759" s="3">
        <f ca="1">IF($B3759&lt;&gt;"",SUMIF(INDIRECT("ИсходныеДанные!$"&amp;$K$4&amp;"$2:$"&amp;$K$4&amp;"$50000"),$B3759&amp;"#"&amp;T$6,INDIRECT("ИсходныеДанные!$J$2:$J$50000")),0)</f>
        <v>0</v>
      </c>
      <c r="U3759" s="3">
        <f ca="1">IF($B3759&lt;&gt;"",SUMIF(INDIRECT("ИсходныеДанные!$"&amp;$K$4&amp;"$2:$"&amp;$K$4&amp;"$50000"),$B3759&amp;"#"&amp;U$6,INDIRECT("ИсходныеДанные!$J$2:$J$50000")),0)</f>
        <v>0</v>
      </c>
      <c r="V3759" s="3">
        <f ca="1">IF($B3759&lt;&gt;"",SUMIF(INDIRECT("ИсходныеДанные!$"&amp;$K$4&amp;"$2:$"&amp;$K$4&amp;"$50000"),$B3759&amp;"#"&amp;V$6,INDIRECT("ИсходныеДанные!$J$2:$J$50000")),0)</f>
        <v>0</v>
      </c>
      <c r="W3759" s="16" t="e">
        <f ca="1">SUM(K3759:V3759)/Пофамильно!$R$1</f>
        <v>#DIV/0!</v>
      </c>
    </row>
    <row r="3760" spans="1:23" x14ac:dyDescent="0.25">
      <c r="A3760" s="10" t="str">
        <f t="shared" ca="1" si="60"/>
        <v>delete</v>
      </c>
      <c r="B3760" s="16" cm="1">
        <f t="array" aca="1" ref="B3760" ca="1">INDIRECT("УникальныеСписки!D"&amp;ROW()-$L$4)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14"/>
      <c r="G3760" s="81" t="str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84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84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84" t="str" cm="1">
        <f t="array" aca="1" ref="J3760" ca="1">_xlfn.XLOOKUP($B3760,INDIRECT(SUBSTITUTE("ИсходныеДанные!$где$2:$где$50000","где",$B$4)),INDIRECT(SUBSTITUTE("ИсходныеДанные!$что$2:$что$50000","что",J$4)),"",0,1)</f>
        <v/>
      </c>
      <c r="K3760" s="3">
        <f ca="1">IF($B3760&lt;&gt;"",SUMIF(INDIRECT("ИсходныеДанные!$"&amp;$K$4&amp;"$2:$"&amp;$K$4&amp;"$50000"),$B3760&amp;"#"&amp;K$6,INDIRECT("ИсходныеДанные!$J$2:$J$50000")),0)</f>
        <v>0</v>
      </c>
      <c r="L3760" s="3">
        <f ca="1">IF($B3760&lt;&gt;"",SUMIF(INDIRECT("ИсходныеДанные!$"&amp;$K$4&amp;"$2:$"&amp;$K$4&amp;"$50000"),$B3760&amp;"#"&amp;L$6,INDIRECT("ИсходныеДанные!$J$2:$J$50000")),0)</f>
        <v>0</v>
      </c>
      <c r="M3760" s="3">
        <f ca="1">IF($B3760&lt;&gt;"",SUMIF(INDIRECT("ИсходныеДанные!$"&amp;$K$4&amp;"$2:$"&amp;$K$4&amp;"$50000"),$B3760&amp;"#"&amp;M$6,INDIRECT("ИсходныеДанные!$J$2:$J$50000")),0)</f>
        <v>0</v>
      </c>
      <c r="N3760" s="3">
        <f ca="1">IF($B3760&lt;&gt;"",SUMIF(INDIRECT("ИсходныеДанные!$"&amp;$K$4&amp;"$2:$"&amp;$K$4&amp;"$50000"),$B3760&amp;"#"&amp;N$6,INDIRECT("ИсходныеДанные!$J$2:$J$50000")),0)</f>
        <v>0</v>
      </c>
      <c r="O3760" s="3">
        <f ca="1">IF($B3760&lt;&gt;"",SUMIF(INDIRECT("ИсходныеДанные!$"&amp;$K$4&amp;"$2:$"&amp;$K$4&amp;"$50000"),$B3760&amp;"#"&amp;O$6,INDIRECT("ИсходныеДанные!$J$2:$J$50000")),0)</f>
        <v>0</v>
      </c>
      <c r="P3760" s="3">
        <f ca="1">IF($B3760&lt;&gt;"",SUMIF(INDIRECT("ИсходныеДанные!$"&amp;$K$4&amp;"$2:$"&amp;$K$4&amp;"$50000"),$B3760&amp;"#"&amp;P$6,INDIRECT("ИсходныеДанные!$J$2:$J$50000")),0)</f>
        <v>0</v>
      </c>
      <c r="Q3760" s="3">
        <f ca="1">IF($B3760&lt;&gt;"",SUMIF(INDIRECT("ИсходныеДанные!$"&amp;$K$4&amp;"$2:$"&amp;$K$4&amp;"$50000"),$B3760&amp;"#"&amp;Q$6,INDIRECT("ИсходныеДанные!$J$2:$J$50000")),0)</f>
        <v>0</v>
      </c>
      <c r="R3760" s="3">
        <f ca="1">IF($B3760&lt;&gt;"",SUMIF(INDIRECT("ИсходныеДанные!$"&amp;$K$4&amp;"$2:$"&amp;$K$4&amp;"$50000"),$B3760&amp;"#"&amp;R$6,INDIRECT("ИсходныеДанные!$J$2:$J$50000")),0)</f>
        <v>0</v>
      </c>
      <c r="S3760" s="3">
        <f ca="1">IF($B3760&lt;&gt;"",SUMIF(INDIRECT("ИсходныеДанные!$"&amp;$K$4&amp;"$2:$"&amp;$K$4&amp;"$50000"),$B3760&amp;"#"&amp;S$6,INDIRECT("ИсходныеДанные!$J$2:$J$50000")),0)</f>
        <v>0</v>
      </c>
      <c r="T3760" s="3">
        <f ca="1">IF($B3760&lt;&gt;"",SUMIF(INDIRECT("ИсходныеДанные!$"&amp;$K$4&amp;"$2:$"&amp;$K$4&amp;"$50000"),$B3760&amp;"#"&amp;T$6,INDIRECT("ИсходныеДанные!$J$2:$J$50000")),0)</f>
        <v>0</v>
      </c>
      <c r="U3760" s="3">
        <f ca="1">IF($B3760&lt;&gt;"",SUMIF(INDIRECT("ИсходныеДанные!$"&amp;$K$4&amp;"$2:$"&amp;$K$4&amp;"$50000"),$B3760&amp;"#"&amp;U$6,INDIRECT("ИсходныеДанные!$J$2:$J$50000")),0)</f>
        <v>0</v>
      </c>
      <c r="V3760" s="3">
        <f ca="1">IF($B3760&lt;&gt;"",SUMIF(INDIRECT("ИсходныеДанные!$"&amp;$K$4&amp;"$2:$"&amp;$K$4&amp;"$50000"),$B3760&amp;"#"&amp;V$6,INDIRECT("ИсходныеДанные!$J$2:$J$50000")),0)</f>
        <v>0</v>
      </c>
      <c r="W3760" s="16" t="e">
        <f ca="1">SUM(K3760:V3760)/Пофамильно!$R$1</f>
        <v>#DIV/0!</v>
      </c>
    </row>
    <row r="3761" spans="1:23" x14ac:dyDescent="0.25">
      <c r="A3761" s="10" t="str">
        <f t="shared" ca="1" si="60"/>
        <v>delete</v>
      </c>
      <c r="B3761" s="16" cm="1">
        <f t="array" aca="1" ref="B3761" ca="1">INDIRECT("УникальныеСписки!D"&amp;ROW()-$L$4)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14"/>
      <c r="G3761" s="81" t="str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84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84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84" t="str" cm="1">
        <f t="array" aca="1" ref="J3761" ca="1">_xlfn.XLOOKUP($B3761,INDIRECT(SUBSTITUTE("ИсходныеДанные!$где$2:$где$50000","где",$B$4)),INDIRECT(SUBSTITUTE("ИсходныеДанные!$что$2:$что$50000","что",J$4)),"",0,1)</f>
        <v/>
      </c>
      <c r="K3761" s="3">
        <f ca="1">IF($B3761&lt;&gt;"",SUMIF(INDIRECT("ИсходныеДанные!$"&amp;$K$4&amp;"$2:$"&amp;$K$4&amp;"$50000"),$B3761&amp;"#"&amp;K$6,INDIRECT("ИсходныеДанные!$J$2:$J$50000")),0)</f>
        <v>0</v>
      </c>
      <c r="L3761" s="3">
        <f ca="1">IF($B3761&lt;&gt;"",SUMIF(INDIRECT("ИсходныеДанные!$"&amp;$K$4&amp;"$2:$"&amp;$K$4&amp;"$50000"),$B3761&amp;"#"&amp;L$6,INDIRECT("ИсходныеДанные!$J$2:$J$50000")),0)</f>
        <v>0</v>
      </c>
      <c r="M3761" s="3">
        <f ca="1">IF($B3761&lt;&gt;"",SUMIF(INDIRECT("ИсходныеДанные!$"&amp;$K$4&amp;"$2:$"&amp;$K$4&amp;"$50000"),$B3761&amp;"#"&amp;M$6,INDIRECT("ИсходныеДанные!$J$2:$J$50000")),0)</f>
        <v>0</v>
      </c>
      <c r="N3761" s="3">
        <f ca="1">IF($B3761&lt;&gt;"",SUMIF(INDIRECT("ИсходныеДанные!$"&amp;$K$4&amp;"$2:$"&amp;$K$4&amp;"$50000"),$B3761&amp;"#"&amp;N$6,INDIRECT("ИсходныеДанные!$J$2:$J$50000")),0)</f>
        <v>0</v>
      </c>
      <c r="O3761" s="3">
        <f ca="1">IF($B3761&lt;&gt;"",SUMIF(INDIRECT("ИсходныеДанные!$"&amp;$K$4&amp;"$2:$"&amp;$K$4&amp;"$50000"),$B3761&amp;"#"&amp;O$6,INDIRECT("ИсходныеДанные!$J$2:$J$50000")),0)</f>
        <v>0</v>
      </c>
      <c r="P3761" s="3">
        <f ca="1">IF($B3761&lt;&gt;"",SUMIF(INDIRECT("ИсходныеДанные!$"&amp;$K$4&amp;"$2:$"&amp;$K$4&amp;"$50000"),$B3761&amp;"#"&amp;P$6,INDIRECT("ИсходныеДанные!$J$2:$J$50000")),0)</f>
        <v>0</v>
      </c>
      <c r="Q3761" s="3">
        <f ca="1">IF($B3761&lt;&gt;"",SUMIF(INDIRECT("ИсходныеДанные!$"&amp;$K$4&amp;"$2:$"&amp;$K$4&amp;"$50000"),$B3761&amp;"#"&amp;Q$6,INDIRECT("ИсходныеДанные!$J$2:$J$50000")),0)</f>
        <v>0</v>
      </c>
      <c r="R3761" s="3">
        <f ca="1">IF($B3761&lt;&gt;"",SUMIF(INDIRECT("ИсходныеДанные!$"&amp;$K$4&amp;"$2:$"&amp;$K$4&amp;"$50000"),$B3761&amp;"#"&amp;R$6,INDIRECT("ИсходныеДанные!$J$2:$J$50000")),0)</f>
        <v>0</v>
      </c>
      <c r="S3761" s="3">
        <f ca="1">IF($B3761&lt;&gt;"",SUMIF(INDIRECT("ИсходныеДанные!$"&amp;$K$4&amp;"$2:$"&amp;$K$4&amp;"$50000"),$B3761&amp;"#"&amp;S$6,INDIRECT("ИсходныеДанные!$J$2:$J$50000")),0)</f>
        <v>0</v>
      </c>
      <c r="T3761" s="3">
        <f ca="1">IF($B3761&lt;&gt;"",SUMIF(INDIRECT("ИсходныеДанные!$"&amp;$K$4&amp;"$2:$"&amp;$K$4&amp;"$50000"),$B3761&amp;"#"&amp;T$6,INDIRECT("ИсходныеДанные!$J$2:$J$50000")),0)</f>
        <v>0</v>
      </c>
      <c r="U3761" s="3">
        <f ca="1">IF($B3761&lt;&gt;"",SUMIF(INDIRECT("ИсходныеДанные!$"&amp;$K$4&amp;"$2:$"&amp;$K$4&amp;"$50000"),$B3761&amp;"#"&amp;U$6,INDIRECT("ИсходныеДанные!$J$2:$J$50000")),0)</f>
        <v>0</v>
      </c>
      <c r="V3761" s="3">
        <f ca="1">IF($B3761&lt;&gt;"",SUMIF(INDIRECT("ИсходныеДанные!$"&amp;$K$4&amp;"$2:$"&amp;$K$4&amp;"$50000"),$B3761&amp;"#"&amp;V$6,INDIRECT("ИсходныеДанные!$J$2:$J$50000")),0)</f>
        <v>0</v>
      </c>
      <c r="W3761" s="16" t="e">
        <f ca="1">SUM(K3761:V3761)/Пофамильно!$R$1</f>
        <v>#DIV/0!</v>
      </c>
    </row>
    <row r="3762" spans="1:23" x14ac:dyDescent="0.25">
      <c r="A3762" s="10" t="str">
        <f t="shared" ca="1" si="60"/>
        <v>delete</v>
      </c>
      <c r="B3762" s="16" cm="1">
        <f t="array" aca="1" ref="B3762" ca="1">INDIRECT("УникальныеСписки!D"&amp;ROW()-$L$4)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14"/>
      <c r="G3762" s="81" t="str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84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84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84" t="str" cm="1">
        <f t="array" aca="1" ref="J3762" ca="1">_xlfn.XLOOKUP($B3762,INDIRECT(SUBSTITUTE("ИсходныеДанные!$где$2:$где$50000","где",$B$4)),INDIRECT(SUBSTITUTE("ИсходныеДанные!$что$2:$что$50000","что",J$4)),"",0,1)</f>
        <v/>
      </c>
      <c r="K3762" s="3">
        <f ca="1">IF($B3762&lt;&gt;"",SUMIF(INDIRECT("ИсходныеДанные!$"&amp;$K$4&amp;"$2:$"&amp;$K$4&amp;"$50000"),$B3762&amp;"#"&amp;K$6,INDIRECT("ИсходныеДанные!$J$2:$J$50000")),0)</f>
        <v>0</v>
      </c>
      <c r="L3762" s="3">
        <f ca="1">IF($B3762&lt;&gt;"",SUMIF(INDIRECT("ИсходныеДанные!$"&amp;$K$4&amp;"$2:$"&amp;$K$4&amp;"$50000"),$B3762&amp;"#"&amp;L$6,INDIRECT("ИсходныеДанные!$J$2:$J$50000")),0)</f>
        <v>0</v>
      </c>
      <c r="M3762" s="3">
        <f ca="1">IF($B3762&lt;&gt;"",SUMIF(INDIRECT("ИсходныеДанные!$"&amp;$K$4&amp;"$2:$"&amp;$K$4&amp;"$50000"),$B3762&amp;"#"&amp;M$6,INDIRECT("ИсходныеДанные!$J$2:$J$50000")),0)</f>
        <v>0</v>
      </c>
      <c r="N3762" s="3">
        <f ca="1">IF($B3762&lt;&gt;"",SUMIF(INDIRECT("ИсходныеДанные!$"&amp;$K$4&amp;"$2:$"&amp;$K$4&amp;"$50000"),$B3762&amp;"#"&amp;N$6,INDIRECT("ИсходныеДанные!$J$2:$J$50000")),0)</f>
        <v>0</v>
      </c>
      <c r="O3762" s="3">
        <f ca="1">IF($B3762&lt;&gt;"",SUMIF(INDIRECT("ИсходныеДанные!$"&amp;$K$4&amp;"$2:$"&amp;$K$4&amp;"$50000"),$B3762&amp;"#"&amp;O$6,INDIRECT("ИсходныеДанные!$J$2:$J$50000")),0)</f>
        <v>0</v>
      </c>
      <c r="P3762" s="3">
        <f ca="1">IF($B3762&lt;&gt;"",SUMIF(INDIRECT("ИсходныеДанные!$"&amp;$K$4&amp;"$2:$"&amp;$K$4&amp;"$50000"),$B3762&amp;"#"&amp;P$6,INDIRECT("ИсходныеДанные!$J$2:$J$50000")),0)</f>
        <v>0</v>
      </c>
      <c r="Q3762" s="3">
        <f ca="1">IF($B3762&lt;&gt;"",SUMIF(INDIRECT("ИсходныеДанные!$"&amp;$K$4&amp;"$2:$"&amp;$K$4&amp;"$50000"),$B3762&amp;"#"&amp;Q$6,INDIRECT("ИсходныеДанные!$J$2:$J$50000")),0)</f>
        <v>0</v>
      </c>
      <c r="R3762" s="3">
        <f ca="1">IF($B3762&lt;&gt;"",SUMIF(INDIRECT("ИсходныеДанные!$"&amp;$K$4&amp;"$2:$"&amp;$K$4&amp;"$50000"),$B3762&amp;"#"&amp;R$6,INDIRECT("ИсходныеДанные!$J$2:$J$50000")),0)</f>
        <v>0</v>
      </c>
      <c r="S3762" s="3">
        <f ca="1">IF($B3762&lt;&gt;"",SUMIF(INDIRECT("ИсходныеДанные!$"&amp;$K$4&amp;"$2:$"&amp;$K$4&amp;"$50000"),$B3762&amp;"#"&amp;S$6,INDIRECT("ИсходныеДанные!$J$2:$J$50000")),0)</f>
        <v>0</v>
      </c>
      <c r="T3762" s="3">
        <f ca="1">IF($B3762&lt;&gt;"",SUMIF(INDIRECT("ИсходныеДанные!$"&amp;$K$4&amp;"$2:$"&amp;$K$4&amp;"$50000"),$B3762&amp;"#"&amp;T$6,INDIRECT("ИсходныеДанные!$J$2:$J$50000")),0)</f>
        <v>0</v>
      </c>
      <c r="U3762" s="3">
        <f ca="1">IF($B3762&lt;&gt;"",SUMIF(INDIRECT("ИсходныеДанные!$"&amp;$K$4&amp;"$2:$"&amp;$K$4&amp;"$50000"),$B3762&amp;"#"&amp;U$6,INDIRECT("ИсходныеДанные!$J$2:$J$50000")),0)</f>
        <v>0</v>
      </c>
      <c r="V3762" s="3">
        <f ca="1">IF($B3762&lt;&gt;"",SUMIF(INDIRECT("ИсходныеДанные!$"&amp;$K$4&amp;"$2:$"&amp;$K$4&amp;"$50000"),$B3762&amp;"#"&amp;V$6,INDIRECT("ИсходныеДанные!$J$2:$J$50000")),0)</f>
        <v>0</v>
      </c>
      <c r="W3762" s="16" t="e">
        <f ca="1">SUM(K3762:V3762)/Пофамильно!$R$1</f>
        <v>#DIV/0!</v>
      </c>
    </row>
    <row r="3763" spans="1:23" x14ac:dyDescent="0.25">
      <c r="A3763" s="10" t="str">
        <f t="shared" ca="1" si="60"/>
        <v>delete</v>
      </c>
      <c r="B3763" s="16" cm="1">
        <f t="array" aca="1" ref="B3763" ca="1">INDIRECT("УникальныеСписки!D"&amp;ROW()-$L$4)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14"/>
      <c r="G3763" s="81" t="str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84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84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84" t="str" cm="1">
        <f t="array" aca="1" ref="J3763" ca="1">_xlfn.XLOOKUP($B3763,INDIRECT(SUBSTITUTE("ИсходныеДанные!$где$2:$где$50000","где",$B$4)),INDIRECT(SUBSTITUTE("ИсходныеДанные!$что$2:$что$50000","что",J$4)),"",0,1)</f>
        <v/>
      </c>
      <c r="K3763" s="3">
        <f ca="1">IF($B3763&lt;&gt;"",SUMIF(INDIRECT("ИсходныеДанные!$"&amp;$K$4&amp;"$2:$"&amp;$K$4&amp;"$50000"),$B3763&amp;"#"&amp;K$6,INDIRECT("ИсходныеДанные!$J$2:$J$50000")),0)</f>
        <v>0</v>
      </c>
      <c r="L3763" s="3">
        <f ca="1">IF($B3763&lt;&gt;"",SUMIF(INDIRECT("ИсходныеДанные!$"&amp;$K$4&amp;"$2:$"&amp;$K$4&amp;"$50000"),$B3763&amp;"#"&amp;L$6,INDIRECT("ИсходныеДанные!$J$2:$J$50000")),0)</f>
        <v>0</v>
      </c>
      <c r="M3763" s="3">
        <f ca="1">IF($B3763&lt;&gt;"",SUMIF(INDIRECT("ИсходныеДанные!$"&amp;$K$4&amp;"$2:$"&amp;$K$4&amp;"$50000"),$B3763&amp;"#"&amp;M$6,INDIRECT("ИсходныеДанные!$J$2:$J$50000")),0)</f>
        <v>0</v>
      </c>
      <c r="N3763" s="3">
        <f ca="1">IF($B3763&lt;&gt;"",SUMIF(INDIRECT("ИсходныеДанные!$"&amp;$K$4&amp;"$2:$"&amp;$K$4&amp;"$50000"),$B3763&amp;"#"&amp;N$6,INDIRECT("ИсходныеДанные!$J$2:$J$50000")),0)</f>
        <v>0</v>
      </c>
      <c r="O3763" s="3">
        <f ca="1">IF($B3763&lt;&gt;"",SUMIF(INDIRECT("ИсходныеДанные!$"&amp;$K$4&amp;"$2:$"&amp;$K$4&amp;"$50000"),$B3763&amp;"#"&amp;O$6,INDIRECT("ИсходныеДанные!$J$2:$J$50000")),0)</f>
        <v>0</v>
      </c>
      <c r="P3763" s="3">
        <f ca="1">IF($B3763&lt;&gt;"",SUMIF(INDIRECT("ИсходныеДанные!$"&amp;$K$4&amp;"$2:$"&amp;$K$4&amp;"$50000"),$B3763&amp;"#"&amp;P$6,INDIRECT("ИсходныеДанные!$J$2:$J$50000")),0)</f>
        <v>0</v>
      </c>
      <c r="Q3763" s="3">
        <f ca="1">IF($B3763&lt;&gt;"",SUMIF(INDIRECT("ИсходныеДанные!$"&amp;$K$4&amp;"$2:$"&amp;$K$4&amp;"$50000"),$B3763&amp;"#"&amp;Q$6,INDIRECT("ИсходныеДанные!$J$2:$J$50000")),0)</f>
        <v>0</v>
      </c>
      <c r="R3763" s="3">
        <f ca="1">IF($B3763&lt;&gt;"",SUMIF(INDIRECT("ИсходныеДанные!$"&amp;$K$4&amp;"$2:$"&amp;$K$4&amp;"$50000"),$B3763&amp;"#"&amp;R$6,INDIRECT("ИсходныеДанные!$J$2:$J$50000")),0)</f>
        <v>0</v>
      </c>
      <c r="S3763" s="3">
        <f ca="1">IF($B3763&lt;&gt;"",SUMIF(INDIRECT("ИсходныеДанные!$"&amp;$K$4&amp;"$2:$"&amp;$K$4&amp;"$50000"),$B3763&amp;"#"&amp;S$6,INDIRECT("ИсходныеДанные!$J$2:$J$50000")),0)</f>
        <v>0</v>
      </c>
      <c r="T3763" s="3">
        <f ca="1">IF($B3763&lt;&gt;"",SUMIF(INDIRECT("ИсходныеДанные!$"&amp;$K$4&amp;"$2:$"&amp;$K$4&amp;"$50000"),$B3763&amp;"#"&amp;T$6,INDIRECT("ИсходныеДанные!$J$2:$J$50000")),0)</f>
        <v>0</v>
      </c>
      <c r="U3763" s="3">
        <f ca="1">IF($B3763&lt;&gt;"",SUMIF(INDIRECT("ИсходныеДанные!$"&amp;$K$4&amp;"$2:$"&amp;$K$4&amp;"$50000"),$B3763&amp;"#"&amp;U$6,INDIRECT("ИсходныеДанные!$J$2:$J$50000")),0)</f>
        <v>0</v>
      </c>
      <c r="V3763" s="3">
        <f ca="1">IF($B3763&lt;&gt;"",SUMIF(INDIRECT("ИсходныеДанные!$"&amp;$K$4&amp;"$2:$"&amp;$K$4&amp;"$50000"),$B3763&amp;"#"&amp;V$6,INDIRECT("ИсходныеДанные!$J$2:$J$50000")),0)</f>
        <v>0</v>
      </c>
      <c r="W3763" s="16" t="e">
        <f ca="1">SUM(K3763:V3763)/Пофамильно!$R$1</f>
        <v>#DIV/0!</v>
      </c>
    </row>
    <row r="3764" spans="1:23" x14ac:dyDescent="0.25">
      <c r="A3764" s="10" t="str">
        <f t="shared" ca="1" si="60"/>
        <v>delete</v>
      </c>
      <c r="B3764" s="16" cm="1">
        <f t="array" aca="1" ref="B3764" ca="1">INDIRECT("УникальныеСписки!D"&amp;ROW()-$L$4)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14"/>
      <c r="G3764" s="81" t="str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84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84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84" t="str" cm="1">
        <f t="array" aca="1" ref="J3764" ca="1">_xlfn.XLOOKUP($B3764,INDIRECT(SUBSTITUTE("ИсходныеДанные!$где$2:$где$50000","где",$B$4)),INDIRECT(SUBSTITUTE("ИсходныеДанные!$что$2:$что$50000","что",J$4)),"",0,1)</f>
        <v/>
      </c>
      <c r="K3764" s="3">
        <f ca="1">IF($B3764&lt;&gt;"",SUMIF(INDIRECT("ИсходныеДанные!$"&amp;$K$4&amp;"$2:$"&amp;$K$4&amp;"$50000"),$B3764&amp;"#"&amp;K$6,INDIRECT("ИсходныеДанные!$J$2:$J$50000")),0)</f>
        <v>0</v>
      </c>
      <c r="L3764" s="3">
        <f ca="1">IF($B3764&lt;&gt;"",SUMIF(INDIRECT("ИсходныеДанные!$"&amp;$K$4&amp;"$2:$"&amp;$K$4&amp;"$50000"),$B3764&amp;"#"&amp;L$6,INDIRECT("ИсходныеДанные!$J$2:$J$50000")),0)</f>
        <v>0</v>
      </c>
      <c r="M3764" s="3">
        <f ca="1">IF($B3764&lt;&gt;"",SUMIF(INDIRECT("ИсходныеДанные!$"&amp;$K$4&amp;"$2:$"&amp;$K$4&amp;"$50000"),$B3764&amp;"#"&amp;M$6,INDIRECT("ИсходныеДанные!$J$2:$J$50000")),0)</f>
        <v>0</v>
      </c>
      <c r="N3764" s="3">
        <f ca="1">IF($B3764&lt;&gt;"",SUMIF(INDIRECT("ИсходныеДанные!$"&amp;$K$4&amp;"$2:$"&amp;$K$4&amp;"$50000"),$B3764&amp;"#"&amp;N$6,INDIRECT("ИсходныеДанные!$J$2:$J$50000")),0)</f>
        <v>0</v>
      </c>
      <c r="O3764" s="3">
        <f ca="1">IF($B3764&lt;&gt;"",SUMIF(INDIRECT("ИсходныеДанные!$"&amp;$K$4&amp;"$2:$"&amp;$K$4&amp;"$50000"),$B3764&amp;"#"&amp;O$6,INDIRECT("ИсходныеДанные!$J$2:$J$50000")),0)</f>
        <v>0</v>
      </c>
      <c r="P3764" s="3">
        <f ca="1">IF($B3764&lt;&gt;"",SUMIF(INDIRECT("ИсходныеДанные!$"&amp;$K$4&amp;"$2:$"&amp;$K$4&amp;"$50000"),$B3764&amp;"#"&amp;P$6,INDIRECT("ИсходныеДанные!$J$2:$J$50000")),0)</f>
        <v>0</v>
      </c>
      <c r="Q3764" s="3">
        <f ca="1">IF($B3764&lt;&gt;"",SUMIF(INDIRECT("ИсходныеДанные!$"&amp;$K$4&amp;"$2:$"&amp;$K$4&amp;"$50000"),$B3764&amp;"#"&amp;Q$6,INDIRECT("ИсходныеДанные!$J$2:$J$50000")),0)</f>
        <v>0</v>
      </c>
      <c r="R3764" s="3">
        <f ca="1">IF($B3764&lt;&gt;"",SUMIF(INDIRECT("ИсходныеДанные!$"&amp;$K$4&amp;"$2:$"&amp;$K$4&amp;"$50000"),$B3764&amp;"#"&amp;R$6,INDIRECT("ИсходныеДанные!$J$2:$J$50000")),0)</f>
        <v>0</v>
      </c>
      <c r="S3764" s="3">
        <f ca="1">IF($B3764&lt;&gt;"",SUMIF(INDIRECT("ИсходныеДанные!$"&amp;$K$4&amp;"$2:$"&amp;$K$4&amp;"$50000"),$B3764&amp;"#"&amp;S$6,INDIRECT("ИсходныеДанные!$J$2:$J$50000")),0)</f>
        <v>0</v>
      </c>
      <c r="T3764" s="3">
        <f ca="1">IF($B3764&lt;&gt;"",SUMIF(INDIRECT("ИсходныеДанные!$"&amp;$K$4&amp;"$2:$"&amp;$K$4&amp;"$50000"),$B3764&amp;"#"&amp;T$6,INDIRECT("ИсходныеДанные!$J$2:$J$50000")),0)</f>
        <v>0</v>
      </c>
      <c r="U3764" s="3">
        <f ca="1">IF($B3764&lt;&gt;"",SUMIF(INDIRECT("ИсходныеДанные!$"&amp;$K$4&amp;"$2:$"&amp;$K$4&amp;"$50000"),$B3764&amp;"#"&amp;U$6,INDIRECT("ИсходныеДанные!$J$2:$J$50000")),0)</f>
        <v>0</v>
      </c>
      <c r="V3764" s="3">
        <f ca="1">IF($B3764&lt;&gt;"",SUMIF(INDIRECT("ИсходныеДанные!$"&amp;$K$4&amp;"$2:$"&amp;$K$4&amp;"$50000"),$B3764&amp;"#"&amp;V$6,INDIRECT("ИсходныеДанные!$J$2:$J$50000")),0)</f>
        <v>0</v>
      </c>
      <c r="W3764" s="16" t="e">
        <f ca="1">SUM(K3764:V3764)/Пофамильно!$R$1</f>
        <v>#DIV/0!</v>
      </c>
    </row>
    <row r="3765" spans="1:23" x14ac:dyDescent="0.25">
      <c r="A3765" s="10" t="str">
        <f t="shared" ca="1" si="60"/>
        <v>delete</v>
      </c>
      <c r="B3765" s="16" cm="1">
        <f t="array" aca="1" ref="B3765" ca="1">INDIRECT("УникальныеСписки!D"&amp;ROW()-$L$4)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14"/>
      <c r="G3765" s="81" t="str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84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84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84" t="str" cm="1">
        <f t="array" aca="1" ref="J3765" ca="1">_xlfn.XLOOKUP($B3765,INDIRECT(SUBSTITUTE("ИсходныеДанные!$где$2:$где$50000","где",$B$4)),INDIRECT(SUBSTITUTE("ИсходныеДанные!$что$2:$что$50000","что",J$4)),"",0,1)</f>
        <v/>
      </c>
      <c r="K3765" s="3">
        <f ca="1">IF($B3765&lt;&gt;"",SUMIF(INDIRECT("ИсходныеДанные!$"&amp;$K$4&amp;"$2:$"&amp;$K$4&amp;"$50000"),$B3765&amp;"#"&amp;K$6,INDIRECT("ИсходныеДанные!$J$2:$J$50000")),0)</f>
        <v>0</v>
      </c>
      <c r="L3765" s="3">
        <f ca="1">IF($B3765&lt;&gt;"",SUMIF(INDIRECT("ИсходныеДанные!$"&amp;$K$4&amp;"$2:$"&amp;$K$4&amp;"$50000"),$B3765&amp;"#"&amp;L$6,INDIRECT("ИсходныеДанные!$J$2:$J$50000")),0)</f>
        <v>0</v>
      </c>
      <c r="M3765" s="3">
        <f ca="1">IF($B3765&lt;&gt;"",SUMIF(INDIRECT("ИсходныеДанные!$"&amp;$K$4&amp;"$2:$"&amp;$K$4&amp;"$50000"),$B3765&amp;"#"&amp;M$6,INDIRECT("ИсходныеДанные!$J$2:$J$50000")),0)</f>
        <v>0</v>
      </c>
      <c r="N3765" s="3">
        <f ca="1">IF($B3765&lt;&gt;"",SUMIF(INDIRECT("ИсходныеДанные!$"&amp;$K$4&amp;"$2:$"&amp;$K$4&amp;"$50000"),$B3765&amp;"#"&amp;N$6,INDIRECT("ИсходныеДанные!$J$2:$J$50000")),0)</f>
        <v>0</v>
      </c>
      <c r="O3765" s="3">
        <f ca="1">IF($B3765&lt;&gt;"",SUMIF(INDIRECT("ИсходныеДанные!$"&amp;$K$4&amp;"$2:$"&amp;$K$4&amp;"$50000"),$B3765&amp;"#"&amp;O$6,INDIRECT("ИсходныеДанные!$J$2:$J$50000")),0)</f>
        <v>0</v>
      </c>
      <c r="P3765" s="3">
        <f ca="1">IF($B3765&lt;&gt;"",SUMIF(INDIRECT("ИсходныеДанные!$"&amp;$K$4&amp;"$2:$"&amp;$K$4&amp;"$50000"),$B3765&amp;"#"&amp;P$6,INDIRECT("ИсходныеДанные!$J$2:$J$50000")),0)</f>
        <v>0</v>
      </c>
      <c r="Q3765" s="3">
        <f ca="1">IF($B3765&lt;&gt;"",SUMIF(INDIRECT("ИсходныеДанные!$"&amp;$K$4&amp;"$2:$"&amp;$K$4&amp;"$50000"),$B3765&amp;"#"&amp;Q$6,INDIRECT("ИсходныеДанные!$J$2:$J$50000")),0)</f>
        <v>0</v>
      </c>
      <c r="R3765" s="3">
        <f ca="1">IF($B3765&lt;&gt;"",SUMIF(INDIRECT("ИсходныеДанные!$"&amp;$K$4&amp;"$2:$"&amp;$K$4&amp;"$50000"),$B3765&amp;"#"&amp;R$6,INDIRECT("ИсходныеДанные!$J$2:$J$50000")),0)</f>
        <v>0</v>
      </c>
      <c r="S3765" s="3">
        <f ca="1">IF($B3765&lt;&gt;"",SUMIF(INDIRECT("ИсходныеДанные!$"&amp;$K$4&amp;"$2:$"&amp;$K$4&amp;"$50000"),$B3765&amp;"#"&amp;S$6,INDIRECT("ИсходныеДанные!$J$2:$J$50000")),0)</f>
        <v>0</v>
      </c>
      <c r="T3765" s="3">
        <f ca="1">IF($B3765&lt;&gt;"",SUMIF(INDIRECT("ИсходныеДанные!$"&amp;$K$4&amp;"$2:$"&amp;$K$4&amp;"$50000"),$B3765&amp;"#"&amp;T$6,INDIRECT("ИсходныеДанные!$J$2:$J$50000")),0)</f>
        <v>0</v>
      </c>
      <c r="U3765" s="3">
        <f ca="1">IF($B3765&lt;&gt;"",SUMIF(INDIRECT("ИсходныеДанные!$"&amp;$K$4&amp;"$2:$"&amp;$K$4&amp;"$50000"),$B3765&amp;"#"&amp;U$6,INDIRECT("ИсходныеДанные!$J$2:$J$50000")),0)</f>
        <v>0</v>
      </c>
      <c r="V3765" s="3">
        <f ca="1">IF($B3765&lt;&gt;"",SUMIF(INDIRECT("ИсходныеДанные!$"&amp;$K$4&amp;"$2:$"&amp;$K$4&amp;"$50000"),$B3765&amp;"#"&amp;V$6,INDIRECT("ИсходныеДанные!$J$2:$J$50000")),0)</f>
        <v>0</v>
      </c>
      <c r="W3765" s="16" t="e">
        <f ca="1">SUM(K3765:V3765)/Пофамильно!$R$1</f>
        <v>#DIV/0!</v>
      </c>
    </row>
    <row r="3766" spans="1:23" x14ac:dyDescent="0.25">
      <c r="A3766" s="10" t="str">
        <f t="shared" ca="1" si="60"/>
        <v>delete</v>
      </c>
      <c r="B3766" s="16" cm="1">
        <f t="array" aca="1" ref="B3766" ca="1">INDIRECT("УникальныеСписки!D"&amp;ROW()-$L$4)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14"/>
      <c r="G3766" s="81" t="str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84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84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84" t="str" cm="1">
        <f t="array" aca="1" ref="J3766" ca="1">_xlfn.XLOOKUP($B3766,INDIRECT(SUBSTITUTE("ИсходныеДанные!$где$2:$где$50000","где",$B$4)),INDIRECT(SUBSTITUTE("ИсходныеДанные!$что$2:$что$50000","что",J$4)),"",0,1)</f>
        <v/>
      </c>
      <c r="K3766" s="3">
        <f ca="1">IF($B3766&lt;&gt;"",SUMIF(INDIRECT("ИсходныеДанные!$"&amp;$K$4&amp;"$2:$"&amp;$K$4&amp;"$50000"),$B3766&amp;"#"&amp;K$6,INDIRECT("ИсходныеДанные!$J$2:$J$50000")),0)</f>
        <v>0</v>
      </c>
      <c r="L3766" s="3">
        <f ca="1">IF($B3766&lt;&gt;"",SUMIF(INDIRECT("ИсходныеДанные!$"&amp;$K$4&amp;"$2:$"&amp;$K$4&amp;"$50000"),$B3766&amp;"#"&amp;L$6,INDIRECT("ИсходныеДанные!$J$2:$J$50000")),0)</f>
        <v>0</v>
      </c>
      <c r="M3766" s="3">
        <f ca="1">IF($B3766&lt;&gt;"",SUMIF(INDIRECT("ИсходныеДанные!$"&amp;$K$4&amp;"$2:$"&amp;$K$4&amp;"$50000"),$B3766&amp;"#"&amp;M$6,INDIRECT("ИсходныеДанные!$J$2:$J$50000")),0)</f>
        <v>0</v>
      </c>
      <c r="N3766" s="3">
        <f ca="1">IF($B3766&lt;&gt;"",SUMIF(INDIRECT("ИсходныеДанные!$"&amp;$K$4&amp;"$2:$"&amp;$K$4&amp;"$50000"),$B3766&amp;"#"&amp;N$6,INDIRECT("ИсходныеДанные!$J$2:$J$50000")),0)</f>
        <v>0</v>
      </c>
      <c r="O3766" s="3">
        <f ca="1">IF($B3766&lt;&gt;"",SUMIF(INDIRECT("ИсходныеДанные!$"&amp;$K$4&amp;"$2:$"&amp;$K$4&amp;"$50000"),$B3766&amp;"#"&amp;O$6,INDIRECT("ИсходныеДанные!$J$2:$J$50000")),0)</f>
        <v>0</v>
      </c>
      <c r="P3766" s="3">
        <f ca="1">IF($B3766&lt;&gt;"",SUMIF(INDIRECT("ИсходныеДанные!$"&amp;$K$4&amp;"$2:$"&amp;$K$4&amp;"$50000"),$B3766&amp;"#"&amp;P$6,INDIRECT("ИсходныеДанные!$J$2:$J$50000")),0)</f>
        <v>0</v>
      </c>
      <c r="Q3766" s="3">
        <f ca="1">IF($B3766&lt;&gt;"",SUMIF(INDIRECT("ИсходныеДанные!$"&amp;$K$4&amp;"$2:$"&amp;$K$4&amp;"$50000"),$B3766&amp;"#"&amp;Q$6,INDIRECT("ИсходныеДанные!$J$2:$J$50000")),0)</f>
        <v>0</v>
      </c>
      <c r="R3766" s="3">
        <f ca="1">IF($B3766&lt;&gt;"",SUMIF(INDIRECT("ИсходныеДанные!$"&amp;$K$4&amp;"$2:$"&amp;$K$4&amp;"$50000"),$B3766&amp;"#"&amp;R$6,INDIRECT("ИсходныеДанные!$J$2:$J$50000")),0)</f>
        <v>0</v>
      </c>
      <c r="S3766" s="3">
        <f ca="1">IF($B3766&lt;&gt;"",SUMIF(INDIRECT("ИсходныеДанные!$"&amp;$K$4&amp;"$2:$"&amp;$K$4&amp;"$50000"),$B3766&amp;"#"&amp;S$6,INDIRECT("ИсходныеДанные!$J$2:$J$50000")),0)</f>
        <v>0</v>
      </c>
      <c r="T3766" s="3">
        <f ca="1">IF($B3766&lt;&gt;"",SUMIF(INDIRECT("ИсходныеДанные!$"&amp;$K$4&amp;"$2:$"&amp;$K$4&amp;"$50000"),$B3766&amp;"#"&amp;T$6,INDIRECT("ИсходныеДанные!$J$2:$J$50000")),0)</f>
        <v>0</v>
      </c>
      <c r="U3766" s="3">
        <f ca="1">IF($B3766&lt;&gt;"",SUMIF(INDIRECT("ИсходныеДанные!$"&amp;$K$4&amp;"$2:$"&amp;$K$4&amp;"$50000"),$B3766&amp;"#"&amp;U$6,INDIRECT("ИсходныеДанные!$J$2:$J$50000")),0)</f>
        <v>0</v>
      </c>
      <c r="V3766" s="3">
        <f ca="1">IF($B3766&lt;&gt;"",SUMIF(INDIRECT("ИсходныеДанные!$"&amp;$K$4&amp;"$2:$"&amp;$K$4&amp;"$50000"),$B3766&amp;"#"&amp;V$6,INDIRECT("ИсходныеДанные!$J$2:$J$50000")),0)</f>
        <v>0</v>
      </c>
      <c r="W3766" s="16" t="e">
        <f ca="1">SUM(K3766:V3766)/Пофамильно!$R$1</f>
        <v>#DIV/0!</v>
      </c>
    </row>
    <row r="3767" spans="1:23" x14ac:dyDescent="0.25">
      <c r="A3767" s="10" t="str">
        <f t="shared" ca="1" si="60"/>
        <v>delete</v>
      </c>
      <c r="B3767" s="16" cm="1">
        <f t="array" aca="1" ref="B3767" ca="1">INDIRECT("УникальныеСписки!D"&amp;ROW()-$L$4)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14"/>
      <c r="G3767" s="81" t="str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84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84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84" t="str" cm="1">
        <f t="array" aca="1" ref="J3767" ca="1">_xlfn.XLOOKUP($B3767,INDIRECT(SUBSTITUTE("ИсходныеДанные!$где$2:$где$50000","где",$B$4)),INDIRECT(SUBSTITUTE("ИсходныеДанные!$что$2:$что$50000","что",J$4)),"",0,1)</f>
        <v/>
      </c>
      <c r="K3767" s="3">
        <f ca="1">IF($B3767&lt;&gt;"",SUMIF(INDIRECT("ИсходныеДанные!$"&amp;$K$4&amp;"$2:$"&amp;$K$4&amp;"$50000"),$B3767&amp;"#"&amp;K$6,INDIRECT("ИсходныеДанные!$J$2:$J$50000")),0)</f>
        <v>0</v>
      </c>
      <c r="L3767" s="3">
        <f ca="1">IF($B3767&lt;&gt;"",SUMIF(INDIRECT("ИсходныеДанные!$"&amp;$K$4&amp;"$2:$"&amp;$K$4&amp;"$50000"),$B3767&amp;"#"&amp;L$6,INDIRECT("ИсходныеДанные!$J$2:$J$50000")),0)</f>
        <v>0</v>
      </c>
      <c r="M3767" s="3">
        <f ca="1">IF($B3767&lt;&gt;"",SUMIF(INDIRECT("ИсходныеДанные!$"&amp;$K$4&amp;"$2:$"&amp;$K$4&amp;"$50000"),$B3767&amp;"#"&amp;M$6,INDIRECT("ИсходныеДанные!$J$2:$J$50000")),0)</f>
        <v>0</v>
      </c>
      <c r="N3767" s="3">
        <f ca="1">IF($B3767&lt;&gt;"",SUMIF(INDIRECT("ИсходныеДанные!$"&amp;$K$4&amp;"$2:$"&amp;$K$4&amp;"$50000"),$B3767&amp;"#"&amp;N$6,INDIRECT("ИсходныеДанные!$J$2:$J$50000")),0)</f>
        <v>0</v>
      </c>
      <c r="O3767" s="3">
        <f ca="1">IF($B3767&lt;&gt;"",SUMIF(INDIRECT("ИсходныеДанные!$"&amp;$K$4&amp;"$2:$"&amp;$K$4&amp;"$50000"),$B3767&amp;"#"&amp;O$6,INDIRECT("ИсходныеДанные!$J$2:$J$50000")),0)</f>
        <v>0</v>
      </c>
      <c r="P3767" s="3">
        <f ca="1">IF($B3767&lt;&gt;"",SUMIF(INDIRECT("ИсходныеДанные!$"&amp;$K$4&amp;"$2:$"&amp;$K$4&amp;"$50000"),$B3767&amp;"#"&amp;P$6,INDIRECT("ИсходныеДанные!$J$2:$J$50000")),0)</f>
        <v>0</v>
      </c>
      <c r="Q3767" s="3">
        <f ca="1">IF($B3767&lt;&gt;"",SUMIF(INDIRECT("ИсходныеДанные!$"&amp;$K$4&amp;"$2:$"&amp;$K$4&amp;"$50000"),$B3767&amp;"#"&amp;Q$6,INDIRECT("ИсходныеДанные!$J$2:$J$50000")),0)</f>
        <v>0</v>
      </c>
      <c r="R3767" s="3">
        <f ca="1">IF($B3767&lt;&gt;"",SUMIF(INDIRECT("ИсходныеДанные!$"&amp;$K$4&amp;"$2:$"&amp;$K$4&amp;"$50000"),$B3767&amp;"#"&amp;R$6,INDIRECT("ИсходныеДанные!$J$2:$J$50000")),0)</f>
        <v>0</v>
      </c>
      <c r="S3767" s="3">
        <f ca="1">IF($B3767&lt;&gt;"",SUMIF(INDIRECT("ИсходныеДанные!$"&amp;$K$4&amp;"$2:$"&amp;$K$4&amp;"$50000"),$B3767&amp;"#"&amp;S$6,INDIRECT("ИсходныеДанные!$J$2:$J$50000")),0)</f>
        <v>0</v>
      </c>
      <c r="T3767" s="3">
        <f ca="1">IF($B3767&lt;&gt;"",SUMIF(INDIRECT("ИсходныеДанные!$"&amp;$K$4&amp;"$2:$"&amp;$K$4&amp;"$50000"),$B3767&amp;"#"&amp;T$6,INDIRECT("ИсходныеДанные!$J$2:$J$50000")),0)</f>
        <v>0</v>
      </c>
      <c r="U3767" s="3">
        <f ca="1">IF($B3767&lt;&gt;"",SUMIF(INDIRECT("ИсходныеДанные!$"&amp;$K$4&amp;"$2:$"&amp;$K$4&amp;"$50000"),$B3767&amp;"#"&amp;U$6,INDIRECT("ИсходныеДанные!$J$2:$J$50000")),0)</f>
        <v>0</v>
      </c>
      <c r="V3767" s="3">
        <f ca="1">IF($B3767&lt;&gt;"",SUMIF(INDIRECT("ИсходныеДанные!$"&amp;$K$4&amp;"$2:$"&amp;$K$4&amp;"$50000"),$B3767&amp;"#"&amp;V$6,INDIRECT("ИсходныеДанные!$J$2:$J$50000")),0)</f>
        <v>0</v>
      </c>
      <c r="W3767" s="16" t="e">
        <f ca="1">SUM(K3767:V3767)/Пофамильно!$R$1</f>
        <v>#DIV/0!</v>
      </c>
    </row>
    <row r="3768" spans="1:23" x14ac:dyDescent="0.25">
      <c r="A3768" s="10" t="str">
        <f t="shared" ca="1" si="60"/>
        <v>delete</v>
      </c>
      <c r="B3768" s="16" cm="1">
        <f t="array" aca="1" ref="B3768" ca="1">INDIRECT("УникальныеСписки!D"&amp;ROW()-$L$4)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14"/>
      <c r="G3768" s="81" t="str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84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84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84" t="str" cm="1">
        <f t="array" aca="1" ref="J3768" ca="1">_xlfn.XLOOKUP($B3768,INDIRECT(SUBSTITUTE("ИсходныеДанные!$где$2:$где$50000","где",$B$4)),INDIRECT(SUBSTITUTE("ИсходныеДанные!$что$2:$что$50000","что",J$4)),"",0,1)</f>
        <v/>
      </c>
      <c r="K3768" s="3">
        <f ca="1">IF($B3768&lt;&gt;"",SUMIF(INDIRECT("ИсходныеДанные!$"&amp;$K$4&amp;"$2:$"&amp;$K$4&amp;"$50000"),$B3768&amp;"#"&amp;K$6,INDIRECT("ИсходныеДанные!$J$2:$J$50000")),0)</f>
        <v>0</v>
      </c>
      <c r="L3768" s="3">
        <f ca="1">IF($B3768&lt;&gt;"",SUMIF(INDIRECT("ИсходныеДанные!$"&amp;$K$4&amp;"$2:$"&amp;$K$4&amp;"$50000"),$B3768&amp;"#"&amp;L$6,INDIRECT("ИсходныеДанные!$J$2:$J$50000")),0)</f>
        <v>0</v>
      </c>
      <c r="M3768" s="3">
        <f ca="1">IF($B3768&lt;&gt;"",SUMIF(INDIRECT("ИсходныеДанные!$"&amp;$K$4&amp;"$2:$"&amp;$K$4&amp;"$50000"),$B3768&amp;"#"&amp;M$6,INDIRECT("ИсходныеДанные!$J$2:$J$50000")),0)</f>
        <v>0</v>
      </c>
      <c r="N3768" s="3">
        <f ca="1">IF($B3768&lt;&gt;"",SUMIF(INDIRECT("ИсходныеДанные!$"&amp;$K$4&amp;"$2:$"&amp;$K$4&amp;"$50000"),$B3768&amp;"#"&amp;N$6,INDIRECT("ИсходныеДанные!$J$2:$J$50000")),0)</f>
        <v>0</v>
      </c>
      <c r="O3768" s="3">
        <f ca="1">IF($B3768&lt;&gt;"",SUMIF(INDIRECT("ИсходныеДанные!$"&amp;$K$4&amp;"$2:$"&amp;$K$4&amp;"$50000"),$B3768&amp;"#"&amp;O$6,INDIRECT("ИсходныеДанные!$J$2:$J$50000")),0)</f>
        <v>0</v>
      </c>
      <c r="P3768" s="3">
        <f ca="1">IF($B3768&lt;&gt;"",SUMIF(INDIRECT("ИсходныеДанные!$"&amp;$K$4&amp;"$2:$"&amp;$K$4&amp;"$50000"),$B3768&amp;"#"&amp;P$6,INDIRECT("ИсходныеДанные!$J$2:$J$50000")),0)</f>
        <v>0</v>
      </c>
      <c r="Q3768" s="3">
        <f ca="1">IF($B3768&lt;&gt;"",SUMIF(INDIRECT("ИсходныеДанные!$"&amp;$K$4&amp;"$2:$"&amp;$K$4&amp;"$50000"),$B3768&amp;"#"&amp;Q$6,INDIRECT("ИсходныеДанные!$J$2:$J$50000")),0)</f>
        <v>0</v>
      </c>
      <c r="R3768" s="3">
        <f ca="1">IF($B3768&lt;&gt;"",SUMIF(INDIRECT("ИсходныеДанные!$"&amp;$K$4&amp;"$2:$"&amp;$K$4&amp;"$50000"),$B3768&amp;"#"&amp;R$6,INDIRECT("ИсходныеДанные!$J$2:$J$50000")),0)</f>
        <v>0</v>
      </c>
      <c r="S3768" s="3">
        <f ca="1">IF($B3768&lt;&gt;"",SUMIF(INDIRECT("ИсходныеДанные!$"&amp;$K$4&amp;"$2:$"&amp;$K$4&amp;"$50000"),$B3768&amp;"#"&amp;S$6,INDIRECT("ИсходныеДанные!$J$2:$J$50000")),0)</f>
        <v>0</v>
      </c>
      <c r="T3768" s="3">
        <f ca="1">IF($B3768&lt;&gt;"",SUMIF(INDIRECT("ИсходныеДанные!$"&amp;$K$4&amp;"$2:$"&amp;$K$4&amp;"$50000"),$B3768&amp;"#"&amp;T$6,INDIRECT("ИсходныеДанные!$J$2:$J$50000")),0)</f>
        <v>0</v>
      </c>
      <c r="U3768" s="3">
        <f ca="1">IF($B3768&lt;&gt;"",SUMIF(INDIRECT("ИсходныеДанные!$"&amp;$K$4&amp;"$2:$"&amp;$K$4&amp;"$50000"),$B3768&amp;"#"&amp;U$6,INDIRECT("ИсходныеДанные!$J$2:$J$50000")),0)</f>
        <v>0</v>
      </c>
      <c r="V3768" s="3">
        <f ca="1">IF($B3768&lt;&gt;"",SUMIF(INDIRECT("ИсходныеДанные!$"&amp;$K$4&amp;"$2:$"&amp;$K$4&amp;"$50000"),$B3768&amp;"#"&amp;V$6,INDIRECT("ИсходныеДанные!$J$2:$J$50000")),0)</f>
        <v>0</v>
      </c>
      <c r="W3768" s="16" t="e">
        <f ca="1">SUM(K3768:V3768)/Пофамильно!$R$1</f>
        <v>#DIV/0!</v>
      </c>
    </row>
    <row r="3769" spans="1:23" x14ac:dyDescent="0.25">
      <c r="A3769" s="10" t="str">
        <f t="shared" ca="1" si="60"/>
        <v>delete</v>
      </c>
      <c r="B3769" s="16" cm="1">
        <f t="array" aca="1" ref="B3769" ca="1">INDIRECT("УникальныеСписки!D"&amp;ROW()-$L$4)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14"/>
      <c r="G3769" s="81" t="str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84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84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84" t="str" cm="1">
        <f t="array" aca="1" ref="J3769" ca="1">_xlfn.XLOOKUP($B3769,INDIRECT(SUBSTITUTE("ИсходныеДанные!$где$2:$где$50000","где",$B$4)),INDIRECT(SUBSTITUTE("ИсходныеДанные!$что$2:$что$50000","что",J$4)),"",0,1)</f>
        <v/>
      </c>
      <c r="K3769" s="3">
        <f ca="1">IF($B3769&lt;&gt;"",SUMIF(INDIRECT("ИсходныеДанные!$"&amp;$K$4&amp;"$2:$"&amp;$K$4&amp;"$50000"),$B3769&amp;"#"&amp;K$6,INDIRECT("ИсходныеДанные!$J$2:$J$50000")),0)</f>
        <v>0</v>
      </c>
      <c r="L3769" s="3">
        <f ca="1">IF($B3769&lt;&gt;"",SUMIF(INDIRECT("ИсходныеДанные!$"&amp;$K$4&amp;"$2:$"&amp;$K$4&amp;"$50000"),$B3769&amp;"#"&amp;L$6,INDIRECT("ИсходныеДанные!$J$2:$J$50000")),0)</f>
        <v>0</v>
      </c>
      <c r="M3769" s="3">
        <f ca="1">IF($B3769&lt;&gt;"",SUMIF(INDIRECT("ИсходныеДанные!$"&amp;$K$4&amp;"$2:$"&amp;$K$4&amp;"$50000"),$B3769&amp;"#"&amp;M$6,INDIRECT("ИсходныеДанные!$J$2:$J$50000")),0)</f>
        <v>0</v>
      </c>
      <c r="N3769" s="3">
        <f ca="1">IF($B3769&lt;&gt;"",SUMIF(INDIRECT("ИсходныеДанные!$"&amp;$K$4&amp;"$2:$"&amp;$K$4&amp;"$50000"),$B3769&amp;"#"&amp;N$6,INDIRECT("ИсходныеДанные!$J$2:$J$50000")),0)</f>
        <v>0</v>
      </c>
      <c r="O3769" s="3">
        <f ca="1">IF($B3769&lt;&gt;"",SUMIF(INDIRECT("ИсходныеДанные!$"&amp;$K$4&amp;"$2:$"&amp;$K$4&amp;"$50000"),$B3769&amp;"#"&amp;O$6,INDIRECT("ИсходныеДанные!$J$2:$J$50000")),0)</f>
        <v>0</v>
      </c>
      <c r="P3769" s="3">
        <f ca="1">IF($B3769&lt;&gt;"",SUMIF(INDIRECT("ИсходныеДанные!$"&amp;$K$4&amp;"$2:$"&amp;$K$4&amp;"$50000"),$B3769&amp;"#"&amp;P$6,INDIRECT("ИсходныеДанные!$J$2:$J$50000")),0)</f>
        <v>0</v>
      </c>
      <c r="Q3769" s="3">
        <f ca="1">IF($B3769&lt;&gt;"",SUMIF(INDIRECT("ИсходныеДанные!$"&amp;$K$4&amp;"$2:$"&amp;$K$4&amp;"$50000"),$B3769&amp;"#"&amp;Q$6,INDIRECT("ИсходныеДанные!$J$2:$J$50000")),0)</f>
        <v>0</v>
      </c>
      <c r="R3769" s="3">
        <f ca="1">IF($B3769&lt;&gt;"",SUMIF(INDIRECT("ИсходныеДанные!$"&amp;$K$4&amp;"$2:$"&amp;$K$4&amp;"$50000"),$B3769&amp;"#"&amp;R$6,INDIRECT("ИсходныеДанные!$J$2:$J$50000")),0)</f>
        <v>0</v>
      </c>
      <c r="S3769" s="3">
        <f ca="1">IF($B3769&lt;&gt;"",SUMIF(INDIRECT("ИсходныеДанные!$"&amp;$K$4&amp;"$2:$"&amp;$K$4&amp;"$50000"),$B3769&amp;"#"&amp;S$6,INDIRECT("ИсходныеДанные!$J$2:$J$50000")),0)</f>
        <v>0</v>
      </c>
      <c r="T3769" s="3">
        <f ca="1">IF($B3769&lt;&gt;"",SUMIF(INDIRECT("ИсходныеДанные!$"&amp;$K$4&amp;"$2:$"&amp;$K$4&amp;"$50000"),$B3769&amp;"#"&amp;T$6,INDIRECT("ИсходныеДанные!$J$2:$J$50000")),0)</f>
        <v>0</v>
      </c>
      <c r="U3769" s="3">
        <f ca="1">IF($B3769&lt;&gt;"",SUMIF(INDIRECT("ИсходныеДанные!$"&amp;$K$4&amp;"$2:$"&amp;$K$4&amp;"$50000"),$B3769&amp;"#"&amp;U$6,INDIRECT("ИсходныеДанные!$J$2:$J$50000")),0)</f>
        <v>0</v>
      </c>
      <c r="V3769" s="3">
        <f ca="1">IF($B3769&lt;&gt;"",SUMIF(INDIRECT("ИсходныеДанные!$"&amp;$K$4&amp;"$2:$"&amp;$K$4&amp;"$50000"),$B3769&amp;"#"&amp;V$6,INDIRECT("ИсходныеДанные!$J$2:$J$50000")),0)</f>
        <v>0</v>
      </c>
      <c r="W3769" s="16" t="e">
        <f ca="1">SUM(K3769:V3769)/Пофамильно!$R$1</f>
        <v>#DIV/0!</v>
      </c>
    </row>
    <row r="3770" spans="1:23" x14ac:dyDescent="0.25">
      <c r="A3770" s="10" t="str">
        <f t="shared" ca="1" si="60"/>
        <v>delete</v>
      </c>
      <c r="B3770" s="16" cm="1">
        <f t="array" aca="1" ref="B3770" ca="1">INDIRECT("УникальныеСписки!D"&amp;ROW()-$L$4)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14"/>
      <c r="G3770" s="81" t="str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84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84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84" t="str" cm="1">
        <f t="array" aca="1" ref="J3770" ca="1">_xlfn.XLOOKUP($B3770,INDIRECT(SUBSTITUTE("ИсходныеДанные!$где$2:$где$50000","где",$B$4)),INDIRECT(SUBSTITUTE("ИсходныеДанные!$что$2:$что$50000","что",J$4)),"",0,1)</f>
        <v/>
      </c>
      <c r="K3770" s="3">
        <f ca="1">IF($B3770&lt;&gt;"",SUMIF(INDIRECT("ИсходныеДанные!$"&amp;$K$4&amp;"$2:$"&amp;$K$4&amp;"$50000"),$B3770&amp;"#"&amp;K$6,INDIRECT("ИсходныеДанные!$J$2:$J$50000")),0)</f>
        <v>0</v>
      </c>
      <c r="L3770" s="3">
        <f ca="1">IF($B3770&lt;&gt;"",SUMIF(INDIRECT("ИсходныеДанные!$"&amp;$K$4&amp;"$2:$"&amp;$K$4&amp;"$50000"),$B3770&amp;"#"&amp;L$6,INDIRECT("ИсходныеДанные!$J$2:$J$50000")),0)</f>
        <v>0</v>
      </c>
      <c r="M3770" s="3">
        <f ca="1">IF($B3770&lt;&gt;"",SUMIF(INDIRECT("ИсходныеДанные!$"&amp;$K$4&amp;"$2:$"&amp;$K$4&amp;"$50000"),$B3770&amp;"#"&amp;M$6,INDIRECT("ИсходныеДанные!$J$2:$J$50000")),0)</f>
        <v>0</v>
      </c>
      <c r="N3770" s="3">
        <f ca="1">IF($B3770&lt;&gt;"",SUMIF(INDIRECT("ИсходныеДанные!$"&amp;$K$4&amp;"$2:$"&amp;$K$4&amp;"$50000"),$B3770&amp;"#"&amp;N$6,INDIRECT("ИсходныеДанные!$J$2:$J$50000")),0)</f>
        <v>0</v>
      </c>
      <c r="O3770" s="3">
        <f ca="1">IF($B3770&lt;&gt;"",SUMIF(INDIRECT("ИсходныеДанные!$"&amp;$K$4&amp;"$2:$"&amp;$K$4&amp;"$50000"),$B3770&amp;"#"&amp;O$6,INDIRECT("ИсходныеДанные!$J$2:$J$50000")),0)</f>
        <v>0</v>
      </c>
      <c r="P3770" s="3">
        <f ca="1">IF($B3770&lt;&gt;"",SUMIF(INDIRECT("ИсходныеДанные!$"&amp;$K$4&amp;"$2:$"&amp;$K$4&amp;"$50000"),$B3770&amp;"#"&amp;P$6,INDIRECT("ИсходныеДанные!$J$2:$J$50000")),0)</f>
        <v>0</v>
      </c>
      <c r="Q3770" s="3">
        <f ca="1">IF($B3770&lt;&gt;"",SUMIF(INDIRECT("ИсходныеДанные!$"&amp;$K$4&amp;"$2:$"&amp;$K$4&amp;"$50000"),$B3770&amp;"#"&amp;Q$6,INDIRECT("ИсходныеДанные!$J$2:$J$50000")),0)</f>
        <v>0</v>
      </c>
      <c r="R3770" s="3">
        <f ca="1">IF($B3770&lt;&gt;"",SUMIF(INDIRECT("ИсходныеДанные!$"&amp;$K$4&amp;"$2:$"&amp;$K$4&amp;"$50000"),$B3770&amp;"#"&amp;R$6,INDIRECT("ИсходныеДанные!$J$2:$J$50000")),0)</f>
        <v>0</v>
      </c>
      <c r="S3770" s="3">
        <f ca="1">IF($B3770&lt;&gt;"",SUMIF(INDIRECT("ИсходныеДанные!$"&amp;$K$4&amp;"$2:$"&amp;$K$4&amp;"$50000"),$B3770&amp;"#"&amp;S$6,INDIRECT("ИсходныеДанные!$J$2:$J$50000")),0)</f>
        <v>0</v>
      </c>
      <c r="T3770" s="3">
        <f ca="1">IF($B3770&lt;&gt;"",SUMIF(INDIRECT("ИсходныеДанные!$"&amp;$K$4&amp;"$2:$"&amp;$K$4&amp;"$50000"),$B3770&amp;"#"&amp;T$6,INDIRECT("ИсходныеДанные!$J$2:$J$50000")),0)</f>
        <v>0</v>
      </c>
      <c r="U3770" s="3">
        <f ca="1">IF($B3770&lt;&gt;"",SUMIF(INDIRECT("ИсходныеДанные!$"&amp;$K$4&amp;"$2:$"&amp;$K$4&amp;"$50000"),$B3770&amp;"#"&amp;U$6,INDIRECT("ИсходныеДанные!$J$2:$J$50000")),0)</f>
        <v>0</v>
      </c>
      <c r="V3770" s="3">
        <f ca="1">IF($B3770&lt;&gt;"",SUMIF(INDIRECT("ИсходныеДанные!$"&amp;$K$4&amp;"$2:$"&amp;$K$4&amp;"$50000"),$B3770&amp;"#"&amp;V$6,INDIRECT("ИсходныеДанные!$J$2:$J$50000")),0)</f>
        <v>0</v>
      </c>
      <c r="W3770" s="16" t="e">
        <f ca="1">SUM(K3770:V3770)/Пофамильно!$R$1</f>
        <v>#DIV/0!</v>
      </c>
    </row>
    <row r="3771" spans="1:23" x14ac:dyDescent="0.25">
      <c r="A3771" s="10" t="str">
        <f t="shared" ca="1" si="60"/>
        <v>delete</v>
      </c>
      <c r="B3771" s="16" cm="1">
        <f t="array" aca="1" ref="B3771" ca="1">INDIRECT("УникальныеСписки!D"&amp;ROW()-$L$4)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14"/>
      <c r="G3771" s="81" t="str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84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84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84" t="str" cm="1">
        <f t="array" aca="1" ref="J3771" ca="1">_xlfn.XLOOKUP($B3771,INDIRECT(SUBSTITUTE("ИсходныеДанные!$где$2:$где$50000","где",$B$4)),INDIRECT(SUBSTITUTE("ИсходныеДанные!$что$2:$что$50000","что",J$4)),"",0,1)</f>
        <v/>
      </c>
      <c r="K3771" s="3">
        <f ca="1">IF($B3771&lt;&gt;"",SUMIF(INDIRECT("ИсходныеДанные!$"&amp;$K$4&amp;"$2:$"&amp;$K$4&amp;"$50000"),$B3771&amp;"#"&amp;K$6,INDIRECT("ИсходныеДанные!$J$2:$J$50000")),0)</f>
        <v>0</v>
      </c>
      <c r="L3771" s="3">
        <f ca="1">IF($B3771&lt;&gt;"",SUMIF(INDIRECT("ИсходныеДанные!$"&amp;$K$4&amp;"$2:$"&amp;$K$4&amp;"$50000"),$B3771&amp;"#"&amp;L$6,INDIRECT("ИсходныеДанные!$J$2:$J$50000")),0)</f>
        <v>0</v>
      </c>
      <c r="M3771" s="3">
        <f ca="1">IF($B3771&lt;&gt;"",SUMIF(INDIRECT("ИсходныеДанные!$"&amp;$K$4&amp;"$2:$"&amp;$K$4&amp;"$50000"),$B3771&amp;"#"&amp;M$6,INDIRECT("ИсходныеДанные!$J$2:$J$50000")),0)</f>
        <v>0</v>
      </c>
      <c r="N3771" s="3">
        <f ca="1">IF($B3771&lt;&gt;"",SUMIF(INDIRECT("ИсходныеДанные!$"&amp;$K$4&amp;"$2:$"&amp;$K$4&amp;"$50000"),$B3771&amp;"#"&amp;N$6,INDIRECT("ИсходныеДанные!$J$2:$J$50000")),0)</f>
        <v>0</v>
      </c>
      <c r="O3771" s="3">
        <f ca="1">IF($B3771&lt;&gt;"",SUMIF(INDIRECT("ИсходныеДанные!$"&amp;$K$4&amp;"$2:$"&amp;$K$4&amp;"$50000"),$B3771&amp;"#"&amp;O$6,INDIRECT("ИсходныеДанные!$J$2:$J$50000")),0)</f>
        <v>0</v>
      </c>
      <c r="P3771" s="3">
        <f ca="1">IF($B3771&lt;&gt;"",SUMIF(INDIRECT("ИсходныеДанные!$"&amp;$K$4&amp;"$2:$"&amp;$K$4&amp;"$50000"),$B3771&amp;"#"&amp;P$6,INDIRECT("ИсходныеДанные!$J$2:$J$50000")),0)</f>
        <v>0</v>
      </c>
      <c r="Q3771" s="3">
        <f ca="1">IF($B3771&lt;&gt;"",SUMIF(INDIRECT("ИсходныеДанные!$"&amp;$K$4&amp;"$2:$"&amp;$K$4&amp;"$50000"),$B3771&amp;"#"&amp;Q$6,INDIRECT("ИсходныеДанные!$J$2:$J$50000")),0)</f>
        <v>0</v>
      </c>
      <c r="R3771" s="3">
        <f ca="1">IF($B3771&lt;&gt;"",SUMIF(INDIRECT("ИсходныеДанные!$"&amp;$K$4&amp;"$2:$"&amp;$K$4&amp;"$50000"),$B3771&amp;"#"&amp;R$6,INDIRECT("ИсходныеДанные!$J$2:$J$50000")),0)</f>
        <v>0</v>
      </c>
      <c r="S3771" s="3">
        <f ca="1">IF($B3771&lt;&gt;"",SUMIF(INDIRECT("ИсходныеДанные!$"&amp;$K$4&amp;"$2:$"&amp;$K$4&amp;"$50000"),$B3771&amp;"#"&amp;S$6,INDIRECT("ИсходныеДанные!$J$2:$J$50000")),0)</f>
        <v>0</v>
      </c>
      <c r="T3771" s="3">
        <f ca="1">IF($B3771&lt;&gt;"",SUMIF(INDIRECT("ИсходныеДанные!$"&amp;$K$4&amp;"$2:$"&amp;$K$4&amp;"$50000"),$B3771&amp;"#"&amp;T$6,INDIRECT("ИсходныеДанные!$J$2:$J$50000")),0)</f>
        <v>0</v>
      </c>
      <c r="U3771" s="3">
        <f ca="1">IF($B3771&lt;&gt;"",SUMIF(INDIRECT("ИсходныеДанные!$"&amp;$K$4&amp;"$2:$"&amp;$K$4&amp;"$50000"),$B3771&amp;"#"&amp;U$6,INDIRECT("ИсходныеДанные!$J$2:$J$50000")),0)</f>
        <v>0</v>
      </c>
      <c r="V3771" s="3">
        <f ca="1">IF($B3771&lt;&gt;"",SUMIF(INDIRECT("ИсходныеДанные!$"&amp;$K$4&amp;"$2:$"&amp;$K$4&amp;"$50000"),$B3771&amp;"#"&amp;V$6,INDIRECT("ИсходныеДанные!$J$2:$J$50000")),0)</f>
        <v>0</v>
      </c>
      <c r="W3771" s="16" t="e">
        <f ca="1">SUM(K3771:V3771)/Пофамильно!$R$1</f>
        <v>#DIV/0!</v>
      </c>
    </row>
    <row r="3772" spans="1:23" x14ac:dyDescent="0.25">
      <c r="A3772" s="10" t="str">
        <f t="shared" ca="1" si="60"/>
        <v>delete</v>
      </c>
      <c r="B3772" s="16" cm="1">
        <f t="array" aca="1" ref="B3772" ca="1">INDIRECT("УникальныеСписки!D"&amp;ROW()-$L$4)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14"/>
      <c r="G3772" s="81" t="str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84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84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84" t="str" cm="1">
        <f t="array" aca="1" ref="J3772" ca="1">_xlfn.XLOOKUP($B3772,INDIRECT(SUBSTITUTE("ИсходныеДанные!$где$2:$где$50000","где",$B$4)),INDIRECT(SUBSTITUTE("ИсходныеДанные!$что$2:$что$50000","что",J$4)),"",0,1)</f>
        <v/>
      </c>
      <c r="K3772" s="3">
        <f ca="1">IF($B3772&lt;&gt;"",SUMIF(INDIRECT("ИсходныеДанные!$"&amp;$K$4&amp;"$2:$"&amp;$K$4&amp;"$50000"),$B3772&amp;"#"&amp;K$6,INDIRECT("ИсходныеДанные!$J$2:$J$50000")),0)</f>
        <v>0</v>
      </c>
      <c r="L3772" s="3">
        <f ca="1">IF($B3772&lt;&gt;"",SUMIF(INDIRECT("ИсходныеДанные!$"&amp;$K$4&amp;"$2:$"&amp;$K$4&amp;"$50000"),$B3772&amp;"#"&amp;L$6,INDIRECT("ИсходныеДанные!$J$2:$J$50000")),0)</f>
        <v>0</v>
      </c>
      <c r="M3772" s="3">
        <f ca="1">IF($B3772&lt;&gt;"",SUMIF(INDIRECT("ИсходныеДанные!$"&amp;$K$4&amp;"$2:$"&amp;$K$4&amp;"$50000"),$B3772&amp;"#"&amp;M$6,INDIRECT("ИсходныеДанные!$J$2:$J$50000")),0)</f>
        <v>0</v>
      </c>
      <c r="N3772" s="3">
        <f ca="1">IF($B3772&lt;&gt;"",SUMIF(INDIRECT("ИсходныеДанные!$"&amp;$K$4&amp;"$2:$"&amp;$K$4&amp;"$50000"),$B3772&amp;"#"&amp;N$6,INDIRECT("ИсходныеДанные!$J$2:$J$50000")),0)</f>
        <v>0</v>
      </c>
      <c r="O3772" s="3">
        <f ca="1">IF($B3772&lt;&gt;"",SUMIF(INDIRECT("ИсходныеДанные!$"&amp;$K$4&amp;"$2:$"&amp;$K$4&amp;"$50000"),$B3772&amp;"#"&amp;O$6,INDIRECT("ИсходныеДанные!$J$2:$J$50000")),0)</f>
        <v>0</v>
      </c>
      <c r="P3772" s="3">
        <f ca="1">IF($B3772&lt;&gt;"",SUMIF(INDIRECT("ИсходныеДанные!$"&amp;$K$4&amp;"$2:$"&amp;$K$4&amp;"$50000"),$B3772&amp;"#"&amp;P$6,INDIRECT("ИсходныеДанные!$J$2:$J$50000")),0)</f>
        <v>0</v>
      </c>
      <c r="Q3772" s="3">
        <f ca="1">IF($B3772&lt;&gt;"",SUMIF(INDIRECT("ИсходныеДанные!$"&amp;$K$4&amp;"$2:$"&amp;$K$4&amp;"$50000"),$B3772&amp;"#"&amp;Q$6,INDIRECT("ИсходныеДанные!$J$2:$J$50000")),0)</f>
        <v>0</v>
      </c>
      <c r="R3772" s="3">
        <f ca="1">IF($B3772&lt;&gt;"",SUMIF(INDIRECT("ИсходныеДанные!$"&amp;$K$4&amp;"$2:$"&amp;$K$4&amp;"$50000"),$B3772&amp;"#"&amp;R$6,INDIRECT("ИсходныеДанные!$J$2:$J$50000")),0)</f>
        <v>0</v>
      </c>
      <c r="S3772" s="3">
        <f ca="1">IF($B3772&lt;&gt;"",SUMIF(INDIRECT("ИсходныеДанные!$"&amp;$K$4&amp;"$2:$"&amp;$K$4&amp;"$50000"),$B3772&amp;"#"&amp;S$6,INDIRECT("ИсходныеДанные!$J$2:$J$50000")),0)</f>
        <v>0</v>
      </c>
      <c r="T3772" s="3">
        <f ca="1">IF($B3772&lt;&gt;"",SUMIF(INDIRECT("ИсходныеДанные!$"&amp;$K$4&amp;"$2:$"&amp;$K$4&amp;"$50000"),$B3772&amp;"#"&amp;T$6,INDIRECT("ИсходныеДанные!$J$2:$J$50000")),0)</f>
        <v>0</v>
      </c>
      <c r="U3772" s="3">
        <f ca="1">IF($B3772&lt;&gt;"",SUMIF(INDIRECT("ИсходныеДанные!$"&amp;$K$4&amp;"$2:$"&amp;$K$4&amp;"$50000"),$B3772&amp;"#"&amp;U$6,INDIRECT("ИсходныеДанные!$J$2:$J$50000")),0)</f>
        <v>0</v>
      </c>
      <c r="V3772" s="3">
        <f ca="1">IF($B3772&lt;&gt;"",SUMIF(INDIRECT("ИсходныеДанные!$"&amp;$K$4&amp;"$2:$"&amp;$K$4&amp;"$50000"),$B3772&amp;"#"&amp;V$6,INDIRECT("ИсходныеДанные!$J$2:$J$50000")),0)</f>
        <v>0</v>
      </c>
      <c r="W3772" s="16" t="e">
        <f ca="1">SUM(K3772:V3772)/Пофамильно!$R$1</f>
        <v>#DIV/0!</v>
      </c>
    </row>
    <row r="3773" spans="1:23" x14ac:dyDescent="0.25">
      <c r="A3773" s="10" t="str">
        <f t="shared" ca="1" si="60"/>
        <v>delete</v>
      </c>
      <c r="B3773" s="16" cm="1">
        <f t="array" aca="1" ref="B3773" ca="1">INDIRECT("УникальныеСписки!D"&amp;ROW()-$L$4)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14"/>
      <c r="G3773" s="81" t="str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84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84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84" t="str" cm="1">
        <f t="array" aca="1" ref="J3773" ca="1">_xlfn.XLOOKUP($B3773,INDIRECT(SUBSTITUTE("ИсходныеДанные!$где$2:$где$50000","где",$B$4)),INDIRECT(SUBSTITUTE("ИсходныеДанные!$что$2:$что$50000","что",J$4)),"",0,1)</f>
        <v/>
      </c>
      <c r="K3773" s="3">
        <f ca="1">IF($B3773&lt;&gt;"",SUMIF(INDIRECT("ИсходныеДанные!$"&amp;$K$4&amp;"$2:$"&amp;$K$4&amp;"$50000"),$B3773&amp;"#"&amp;K$6,INDIRECT("ИсходныеДанные!$J$2:$J$50000")),0)</f>
        <v>0</v>
      </c>
      <c r="L3773" s="3">
        <f ca="1">IF($B3773&lt;&gt;"",SUMIF(INDIRECT("ИсходныеДанные!$"&amp;$K$4&amp;"$2:$"&amp;$K$4&amp;"$50000"),$B3773&amp;"#"&amp;L$6,INDIRECT("ИсходныеДанные!$J$2:$J$50000")),0)</f>
        <v>0</v>
      </c>
      <c r="M3773" s="3">
        <f ca="1">IF($B3773&lt;&gt;"",SUMIF(INDIRECT("ИсходныеДанные!$"&amp;$K$4&amp;"$2:$"&amp;$K$4&amp;"$50000"),$B3773&amp;"#"&amp;M$6,INDIRECT("ИсходныеДанные!$J$2:$J$50000")),0)</f>
        <v>0</v>
      </c>
      <c r="N3773" s="3">
        <f ca="1">IF($B3773&lt;&gt;"",SUMIF(INDIRECT("ИсходныеДанные!$"&amp;$K$4&amp;"$2:$"&amp;$K$4&amp;"$50000"),$B3773&amp;"#"&amp;N$6,INDIRECT("ИсходныеДанные!$J$2:$J$50000")),0)</f>
        <v>0</v>
      </c>
      <c r="O3773" s="3">
        <f ca="1">IF($B3773&lt;&gt;"",SUMIF(INDIRECT("ИсходныеДанные!$"&amp;$K$4&amp;"$2:$"&amp;$K$4&amp;"$50000"),$B3773&amp;"#"&amp;O$6,INDIRECT("ИсходныеДанные!$J$2:$J$50000")),0)</f>
        <v>0</v>
      </c>
      <c r="P3773" s="3">
        <f ca="1">IF($B3773&lt;&gt;"",SUMIF(INDIRECT("ИсходныеДанные!$"&amp;$K$4&amp;"$2:$"&amp;$K$4&amp;"$50000"),$B3773&amp;"#"&amp;P$6,INDIRECT("ИсходныеДанные!$J$2:$J$50000")),0)</f>
        <v>0</v>
      </c>
      <c r="Q3773" s="3">
        <f ca="1">IF($B3773&lt;&gt;"",SUMIF(INDIRECT("ИсходныеДанные!$"&amp;$K$4&amp;"$2:$"&amp;$K$4&amp;"$50000"),$B3773&amp;"#"&amp;Q$6,INDIRECT("ИсходныеДанные!$J$2:$J$50000")),0)</f>
        <v>0</v>
      </c>
      <c r="R3773" s="3">
        <f ca="1">IF($B3773&lt;&gt;"",SUMIF(INDIRECT("ИсходныеДанные!$"&amp;$K$4&amp;"$2:$"&amp;$K$4&amp;"$50000"),$B3773&amp;"#"&amp;R$6,INDIRECT("ИсходныеДанные!$J$2:$J$50000")),0)</f>
        <v>0</v>
      </c>
      <c r="S3773" s="3">
        <f ca="1">IF($B3773&lt;&gt;"",SUMIF(INDIRECT("ИсходныеДанные!$"&amp;$K$4&amp;"$2:$"&amp;$K$4&amp;"$50000"),$B3773&amp;"#"&amp;S$6,INDIRECT("ИсходныеДанные!$J$2:$J$50000")),0)</f>
        <v>0</v>
      </c>
      <c r="T3773" s="3">
        <f ca="1">IF($B3773&lt;&gt;"",SUMIF(INDIRECT("ИсходныеДанные!$"&amp;$K$4&amp;"$2:$"&amp;$K$4&amp;"$50000"),$B3773&amp;"#"&amp;T$6,INDIRECT("ИсходныеДанные!$J$2:$J$50000")),0)</f>
        <v>0</v>
      </c>
      <c r="U3773" s="3">
        <f ca="1">IF($B3773&lt;&gt;"",SUMIF(INDIRECT("ИсходныеДанные!$"&amp;$K$4&amp;"$2:$"&amp;$K$4&amp;"$50000"),$B3773&amp;"#"&amp;U$6,INDIRECT("ИсходныеДанные!$J$2:$J$50000")),0)</f>
        <v>0</v>
      </c>
      <c r="V3773" s="3">
        <f ca="1">IF($B3773&lt;&gt;"",SUMIF(INDIRECT("ИсходныеДанные!$"&amp;$K$4&amp;"$2:$"&amp;$K$4&amp;"$50000"),$B3773&amp;"#"&amp;V$6,INDIRECT("ИсходныеДанные!$J$2:$J$50000")),0)</f>
        <v>0</v>
      </c>
      <c r="W3773" s="16" t="e">
        <f ca="1">SUM(K3773:V3773)/Пофамильно!$R$1</f>
        <v>#DIV/0!</v>
      </c>
    </row>
    <row r="3774" spans="1:23" x14ac:dyDescent="0.25">
      <c r="A3774" s="10" t="str">
        <f t="shared" ca="1" si="60"/>
        <v>delete</v>
      </c>
      <c r="B3774" s="16" cm="1">
        <f t="array" aca="1" ref="B3774" ca="1">INDIRECT("УникальныеСписки!D"&amp;ROW()-$L$4)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14"/>
      <c r="G3774" s="81" t="str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84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84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84" t="str" cm="1">
        <f t="array" aca="1" ref="J3774" ca="1">_xlfn.XLOOKUP($B3774,INDIRECT(SUBSTITUTE("ИсходныеДанные!$где$2:$где$50000","где",$B$4)),INDIRECT(SUBSTITUTE("ИсходныеДанные!$что$2:$что$50000","что",J$4)),"",0,1)</f>
        <v/>
      </c>
      <c r="K3774" s="3">
        <f ca="1">IF($B3774&lt;&gt;"",SUMIF(INDIRECT("ИсходныеДанные!$"&amp;$K$4&amp;"$2:$"&amp;$K$4&amp;"$50000"),$B3774&amp;"#"&amp;K$6,INDIRECT("ИсходныеДанные!$J$2:$J$50000")),0)</f>
        <v>0</v>
      </c>
      <c r="L3774" s="3">
        <f ca="1">IF($B3774&lt;&gt;"",SUMIF(INDIRECT("ИсходныеДанные!$"&amp;$K$4&amp;"$2:$"&amp;$K$4&amp;"$50000"),$B3774&amp;"#"&amp;L$6,INDIRECT("ИсходныеДанные!$J$2:$J$50000")),0)</f>
        <v>0</v>
      </c>
      <c r="M3774" s="3">
        <f ca="1">IF($B3774&lt;&gt;"",SUMIF(INDIRECT("ИсходныеДанные!$"&amp;$K$4&amp;"$2:$"&amp;$K$4&amp;"$50000"),$B3774&amp;"#"&amp;M$6,INDIRECT("ИсходныеДанные!$J$2:$J$50000")),0)</f>
        <v>0</v>
      </c>
      <c r="N3774" s="3">
        <f ca="1">IF($B3774&lt;&gt;"",SUMIF(INDIRECT("ИсходныеДанные!$"&amp;$K$4&amp;"$2:$"&amp;$K$4&amp;"$50000"),$B3774&amp;"#"&amp;N$6,INDIRECT("ИсходныеДанные!$J$2:$J$50000")),0)</f>
        <v>0</v>
      </c>
      <c r="O3774" s="3">
        <f ca="1">IF($B3774&lt;&gt;"",SUMIF(INDIRECT("ИсходныеДанные!$"&amp;$K$4&amp;"$2:$"&amp;$K$4&amp;"$50000"),$B3774&amp;"#"&amp;O$6,INDIRECT("ИсходныеДанные!$J$2:$J$50000")),0)</f>
        <v>0</v>
      </c>
      <c r="P3774" s="3">
        <f ca="1">IF($B3774&lt;&gt;"",SUMIF(INDIRECT("ИсходныеДанные!$"&amp;$K$4&amp;"$2:$"&amp;$K$4&amp;"$50000"),$B3774&amp;"#"&amp;P$6,INDIRECT("ИсходныеДанные!$J$2:$J$50000")),0)</f>
        <v>0</v>
      </c>
      <c r="Q3774" s="3">
        <f ca="1">IF($B3774&lt;&gt;"",SUMIF(INDIRECT("ИсходныеДанные!$"&amp;$K$4&amp;"$2:$"&amp;$K$4&amp;"$50000"),$B3774&amp;"#"&amp;Q$6,INDIRECT("ИсходныеДанные!$J$2:$J$50000")),0)</f>
        <v>0</v>
      </c>
      <c r="R3774" s="3">
        <f ca="1">IF($B3774&lt;&gt;"",SUMIF(INDIRECT("ИсходныеДанные!$"&amp;$K$4&amp;"$2:$"&amp;$K$4&amp;"$50000"),$B3774&amp;"#"&amp;R$6,INDIRECT("ИсходныеДанные!$J$2:$J$50000")),0)</f>
        <v>0</v>
      </c>
      <c r="S3774" s="3">
        <f ca="1">IF($B3774&lt;&gt;"",SUMIF(INDIRECT("ИсходныеДанные!$"&amp;$K$4&amp;"$2:$"&amp;$K$4&amp;"$50000"),$B3774&amp;"#"&amp;S$6,INDIRECT("ИсходныеДанные!$J$2:$J$50000")),0)</f>
        <v>0</v>
      </c>
      <c r="T3774" s="3">
        <f ca="1">IF($B3774&lt;&gt;"",SUMIF(INDIRECT("ИсходныеДанные!$"&amp;$K$4&amp;"$2:$"&amp;$K$4&amp;"$50000"),$B3774&amp;"#"&amp;T$6,INDIRECT("ИсходныеДанные!$J$2:$J$50000")),0)</f>
        <v>0</v>
      </c>
      <c r="U3774" s="3">
        <f ca="1">IF($B3774&lt;&gt;"",SUMIF(INDIRECT("ИсходныеДанные!$"&amp;$K$4&amp;"$2:$"&amp;$K$4&amp;"$50000"),$B3774&amp;"#"&amp;U$6,INDIRECT("ИсходныеДанные!$J$2:$J$50000")),0)</f>
        <v>0</v>
      </c>
      <c r="V3774" s="3">
        <f ca="1">IF($B3774&lt;&gt;"",SUMIF(INDIRECT("ИсходныеДанные!$"&amp;$K$4&amp;"$2:$"&amp;$K$4&amp;"$50000"),$B3774&amp;"#"&amp;V$6,INDIRECT("ИсходныеДанные!$J$2:$J$50000")),0)</f>
        <v>0</v>
      </c>
      <c r="W3774" s="16" t="e">
        <f ca="1">SUM(K3774:V3774)/Пофамильно!$R$1</f>
        <v>#DIV/0!</v>
      </c>
    </row>
    <row r="3775" spans="1:23" x14ac:dyDescent="0.25">
      <c r="A3775" s="10" t="str">
        <f t="shared" ca="1" si="60"/>
        <v>delete</v>
      </c>
      <c r="B3775" s="16" cm="1">
        <f t="array" aca="1" ref="B3775" ca="1">INDIRECT("УникальныеСписки!D"&amp;ROW()-$L$4)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14"/>
      <c r="G3775" s="81" t="str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84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84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84" t="str" cm="1">
        <f t="array" aca="1" ref="J3775" ca="1">_xlfn.XLOOKUP($B3775,INDIRECT(SUBSTITUTE("ИсходныеДанные!$где$2:$где$50000","где",$B$4)),INDIRECT(SUBSTITUTE("ИсходныеДанные!$что$2:$что$50000","что",J$4)),"",0,1)</f>
        <v/>
      </c>
      <c r="K3775" s="3">
        <f ca="1">IF($B3775&lt;&gt;"",SUMIF(INDIRECT("ИсходныеДанные!$"&amp;$K$4&amp;"$2:$"&amp;$K$4&amp;"$50000"),$B3775&amp;"#"&amp;K$6,INDIRECT("ИсходныеДанные!$J$2:$J$50000")),0)</f>
        <v>0</v>
      </c>
      <c r="L3775" s="3">
        <f ca="1">IF($B3775&lt;&gt;"",SUMIF(INDIRECT("ИсходныеДанные!$"&amp;$K$4&amp;"$2:$"&amp;$K$4&amp;"$50000"),$B3775&amp;"#"&amp;L$6,INDIRECT("ИсходныеДанные!$J$2:$J$50000")),0)</f>
        <v>0</v>
      </c>
      <c r="M3775" s="3">
        <f ca="1">IF($B3775&lt;&gt;"",SUMIF(INDIRECT("ИсходныеДанные!$"&amp;$K$4&amp;"$2:$"&amp;$K$4&amp;"$50000"),$B3775&amp;"#"&amp;M$6,INDIRECT("ИсходныеДанные!$J$2:$J$50000")),0)</f>
        <v>0</v>
      </c>
      <c r="N3775" s="3">
        <f ca="1">IF($B3775&lt;&gt;"",SUMIF(INDIRECT("ИсходныеДанные!$"&amp;$K$4&amp;"$2:$"&amp;$K$4&amp;"$50000"),$B3775&amp;"#"&amp;N$6,INDIRECT("ИсходныеДанные!$J$2:$J$50000")),0)</f>
        <v>0</v>
      </c>
      <c r="O3775" s="3">
        <f ca="1">IF($B3775&lt;&gt;"",SUMIF(INDIRECT("ИсходныеДанные!$"&amp;$K$4&amp;"$2:$"&amp;$K$4&amp;"$50000"),$B3775&amp;"#"&amp;O$6,INDIRECT("ИсходныеДанные!$J$2:$J$50000")),0)</f>
        <v>0</v>
      </c>
      <c r="P3775" s="3">
        <f ca="1">IF($B3775&lt;&gt;"",SUMIF(INDIRECT("ИсходныеДанные!$"&amp;$K$4&amp;"$2:$"&amp;$K$4&amp;"$50000"),$B3775&amp;"#"&amp;P$6,INDIRECT("ИсходныеДанные!$J$2:$J$50000")),0)</f>
        <v>0</v>
      </c>
      <c r="Q3775" s="3">
        <f ca="1">IF($B3775&lt;&gt;"",SUMIF(INDIRECT("ИсходныеДанные!$"&amp;$K$4&amp;"$2:$"&amp;$K$4&amp;"$50000"),$B3775&amp;"#"&amp;Q$6,INDIRECT("ИсходныеДанные!$J$2:$J$50000")),0)</f>
        <v>0</v>
      </c>
      <c r="R3775" s="3">
        <f ca="1">IF($B3775&lt;&gt;"",SUMIF(INDIRECT("ИсходныеДанные!$"&amp;$K$4&amp;"$2:$"&amp;$K$4&amp;"$50000"),$B3775&amp;"#"&amp;R$6,INDIRECT("ИсходныеДанные!$J$2:$J$50000")),0)</f>
        <v>0</v>
      </c>
      <c r="S3775" s="3">
        <f ca="1">IF($B3775&lt;&gt;"",SUMIF(INDIRECT("ИсходныеДанные!$"&amp;$K$4&amp;"$2:$"&amp;$K$4&amp;"$50000"),$B3775&amp;"#"&amp;S$6,INDIRECT("ИсходныеДанные!$J$2:$J$50000")),0)</f>
        <v>0</v>
      </c>
      <c r="T3775" s="3">
        <f ca="1">IF($B3775&lt;&gt;"",SUMIF(INDIRECT("ИсходныеДанные!$"&amp;$K$4&amp;"$2:$"&amp;$K$4&amp;"$50000"),$B3775&amp;"#"&amp;T$6,INDIRECT("ИсходныеДанные!$J$2:$J$50000")),0)</f>
        <v>0</v>
      </c>
      <c r="U3775" s="3">
        <f ca="1">IF($B3775&lt;&gt;"",SUMIF(INDIRECT("ИсходныеДанные!$"&amp;$K$4&amp;"$2:$"&amp;$K$4&amp;"$50000"),$B3775&amp;"#"&amp;U$6,INDIRECT("ИсходныеДанные!$J$2:$J$50000")),0)</f>
        <v>0</v>
      </c>
      <c r="V3775" s="3">
        <f ca="1">IF($B3775&lt;&gt;"",SUMIF(INDIRECT("ИсходныеДанные!$"&amp;$K$4&amp;"$2:$"&amp;$K$4&amp;"$50000"),$B3775&amp;"#"&amp;V$6,INDIRECT("ИсходныеДанные!$J$2:$J$50000")),0)</f>
        <v>0</v>
      </c>
      <c r="W3775" s="16" t="e">
        <f ca="1">SUM(K3775:V3775)/Пофамильно!$R$1</f>
        <v>#DIV/0!</v>
      </c>
    </row>
    <row r="3776" spans="1:23" x14ac:dyDescent="0.25">
      <c r="A3776" s="10" t="str">
        <f t="shared" ca="1" si="60"/>
        <v>delete</v>
      </c>
      <c r="B3776" s="16" cm="1">
        <f t="array" aca="1" ref="B3776" ca="1">INDIRECT("УникальныеСписки!D"&amp;ROW()-$L$4)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14"/>
      <c r="G3776" s="81" t="str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84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84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84" t="str" cm="1">
        <f t="array" aca="1" ref="J3776" ca="1">_xlfn.XLOOKUP($B3776,INDIRECT(SUBSTITUTE("ИсходныеДанные!$где$2:$где$50000","где",$B$4)),INDIRECT(SUBSTITUTE("ИсходныеДанные!$что$2:$что$50000","что",J$4)),"",0,1)</f>
        <v/>
      </c>
      <c r="K3776" s="3">
        <f ca="1">IF($B3776&lt;&gt;"",SUMIF(INDIRECT("ИсходныеДанные!$"&amp;$K$4&amp;"$2:$"&amp;$K$4&amp;"$50000"),$B3776&amp;"#"&amp;K$6,INDIRECT("ИсходныеДанные!$J$2:$J$50000")),0)</f>
        <v>0</v>
      </c>
      <c r="L3776" s="3">
        <f ca="1">IF($B3776&lt;&gt;"",SUMIF(INDIRECT("ИсходныеДанные!$"&amp;$K$4&amp;"$2:$"&amp;$K$4&amp;"$50000"),$B3776&amp;"#"&amp;L$6,INDIRECT("ИсходныеДанные!$J$2:$J$50000")),0)</f>
        <v>0</v>
      </c>
      <c r="M3776" s="3">
        <f ca="1">IF($B3776&lt;&gt;"",SUMIF(INDIRECT("ИсходныеДанные!$"&amp;$K$4&amp;"$2:$"&amp;$K$4&amp;"$50000"),$B3776&amp;"#"&amp;M$6,INDIRECT("ИсходныеДанные!$J$2:$J$50000")),0)</f>
        <v>0</v>
      </c>
      <c r="N3776" s="3">
        <f ca="1">IF($B3776&lt;&gt;"",SUMIF(INDIRECT("ИсходныеДанные!$"&amp;$K$4&amp;"$2:$"&amp;$K$4&amp;"$50000"),$B3776&amp;"#"&amp;N$6,INDIRECT("ИсходныеДанные!$J$2:$J$50000")),0)</f>
        <v>0</v>
      </c>
      <c r="O3776" s="3">
        <f ca="1">IF($B3776&lt;&gt;"",SUMIF(INDIRECT("ИсходныеДанные!$"&amp;$K$4&amp;"$2:$"&amp;$K$4&amp;"$50000"),$B3776&amp;"#"&amp;O$6,INDIRECT("ИсходныеДанные!$J$2:$J$50000")),0)</f>
        <v>0</v>
      </c>
      <c r="P3776" s="3">
        <f ca="1">IF($B3776&lt;&gt;"",SUMIF(INDIRECT("ИсходныеДанные!$"&amp;$K$4&amp;"$2:$"&amp;$K$4&amp;"$50000"),$B3776&amp;"#"&amp;P$6,INDIRECT("ИсходныеДанные!$J$2:$J$50000")),0)</f>
        <v>0</v>
      </c>
      <c r="Q3776" s="3">
        <f ca="1">IF($B3776&lt;&gt;"",SUMIF(INDIRECT("ИсходныеДанные!$"&amp;$K$4&amp;"$2:$"&amp;$K$4&amp;"$50000"),$B3776&amp;"#"&amp;Q$6,INDIRECT("ИсходныеДанные!$J$2:$J$50000")),0)</f>
        <v>0</v>
      </c>
      <c r="R3776" s="3">
        <f ca="1">IF($B3776&lt;&gt;"",SUMIF(INDIRECT("ИсходныеДанные!$"&amp;$K$4&amp;"$2:$"&amp;$K$4&amp;"$50000"),$B3776&amp;"#"&amp;R$6,INDIRECT("ИсходныеДанные!$J$2:$J$50000")),0)</f>
        <v>0</v>
      </c>
      <c r="S3776" s="3">
        <f ca="1">IF($B3776&lt;&gt;"",SUMIF(INDIRECT("ИсходныеДанные!$"&amp;$K$4&amp;"$2:$"&amp;$K$4&amp;"$50000"),$B3776&amp;"#"&amp;S$6,INDIRECT("ИсходныеДанные!$J$2:$J$50000")),0)</f>
        <v>0</v>
      </c>
      <c r="T3776" s="3">
        <f ca="1">IF($B3776&lt;&gt;"",SUMIF(INDIRECT("ИсходныеДанные!$"&amp;$K$4&amp;"$2:$"&amp;$K$4&amp;"$50000"),$B3776&amp;"#"&amp;T$6,INDIRECT("ИсходныеДанные!$J$2:$J$50000")),0)</f>
        <v>0</v>
      </c>
      <c r="U3776" s="3">
        <f ca="1">IF($B3776&lt;&gt;"",SUMIF(INDIRECT("ИсходныеДанные!$"&amp;$K$4&amp;"$2:$"&amp;$K$4&amp;"$50000"),$B3776&amp;"#"&amp;U$6,INDIRECT("ИсходныеДанные!$J$2:$J$50000")),0)</f>
        <v>0</v>
      </c>
      <c r="V3776" s="3">
        <f ca="1">IF($B3776&lt;&gt;"",SUMIF(INDIRECT("ИсходныеДанные!$"&amp;$K$4&amp;"$2:$"&amp;$K$4&amp;"$50000"),$B3776&amp;"#"&amp;V$6,INDIRECT("ИсходныеДанные!$J$2:$J$50000")),0)</f>
        <v>0</v>
      </c>
      <c r="W3776" s="16" t="e">
        <f ca="1">SUM(K3776:V3776)/Пофамильно!$R$1</f>
        <v>#DIV/0!</v>
      </c>
    </row>
    <row r="3777" spans="1:23" x14ac:dyDescent="0.25">
      <c r="A3777" s="10" t="str">
        <f t="shared" ca="1" si="60"/>
        <v>delete</v>
      </c>
      <c r="B3777" s="16" cm="1">
        <f t="array" aca="1" ref="B3777" ca="1">INDIRECT("УникальныеСписки!D"&amp;ROW()-$L$4)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14"/>
      <c r="G3777" s="81" t="str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84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84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84" t="str" cm="1">
        <f t="array" aca="1" ref="J3777" ca="1">_xlfn.XLOOKUP($B3777,INDIRECT(SUBSTITUTE("ИсходныеДанные!$где$2:$где$50000","где",$B$4)),INDIRECT(SUBSTITUTE("ИсходныеДанные!$что$2:$что$50000","что",J$4)),"",0,1)</f>
        <v/>
      </c>
      <c r="K3777" s="3">
        <f ca="1">IF($B3777&lt;&gt;"",SUMIF(INDIRECT("ИсходныеДанные!$"&amp;$K$4&amp;"$2:$"&amp;$K$4&amp;"$50000"),$B3777&amp;"#"&amp;K$6,INDIRECT("ИсходныеДанные!$J$2:$J$50000")),0)</f>
        <v>0</v>
      </c>
      <c r="L3777" s="3">
        <f ca="1">IF($B3777&lt;&gt;"",SUMIF(INDIRECT("ИсходныеДанные!$"&amp;$K$4&amp;"$2:$"&amp;$K$4&amp;"$50000"),$B3777&amp;"#"&amp;L$6,INDIRECT("ИсходныеДанные!$J$2:$J$50000")),0)</f>
        <v>0</v>
      </c>
      <c r="M3777" s="3">
        <f ca="1">IF($B3777&lt;&gt;"",SUMIF(INDIRECT("ИсходныеДанные!$"&amp;$K$4&amp;"$2:$"&amp;$K$4&amp;"$50000"),$B3777&amp;"#"&amp;M$6,INDIRECT("ИсходныеДанные!$J$2:$J$50000")),0)</f>
        <v>0</v>
      </c>
      <c r="N3777" s="3">
        <f ca="1">IF($B3777&lt;&gt;"",SUMIF(INDIRECT("ИсходныеДанные!$"&amp;$K$4&amp;"$2:$"&amp;$K$4&amp;"$50000"),$B3777&amp;"#"&amp;N$6,INDIRECT("ИсходныеДанные!$J$2:$J$50000")),0)</f>
        <v>0</v>
      </c>
      <c r="O3777" s="3">
        <f ca="1">IF($B3777&lt;&gt;"",SUMIF(INDIRECT("ИсходныеДанные!$"&amp;$K$4&amp;"$2:$"&amp;$K$4&amp;"$50000"),$B3777&amp;"#"&amp;O$6,INDIRECT("ИсходныеДанные!$J$2:$J$50000")),0)</f>
        <v>0</v>
      </c>
      <c r="P3777" s="3">
        <f ca="1">IF($B3777&lt;&gt;"",SUMIF(INDIRECT("ИсходныеДанные!$"&amp;$K$4&amp;"$2:$"&amp;$K$4&amp;"$50000"),$B3777&amp;"#"&amp;P$6,INDIRECT("ИсходныеДанные!$J$2:$J$50000")),0)</f>
        <v>0</v>
      </c>
      <c r="Q3777" s="3">
        <f ca="1">IF($B3777&lt;&gt;"",SUMIF(INDIRECT("ИсходныеДанные!$"&amp;$K$4&amp;"$2:$"&amp;$K$4&amp;"$50000"),$B3777&amp;"#"&amp;Q$6,INDIRECT("ИсходныеДанные!$J$2:$J$50000")),0)</f>
        <v>0</v>
      </c>
      <c r="R3777" s="3">
        <f ca="1">IF($B3777&lt;&gt;"",SUMIF(INDIRECT("ИсходныеДанные!$"&amp;$K$4&amp;"$2:$"&amp;$K$4&amp;"$50000"),$B3777&amp;"#"&amp;R$6,INDIRECT("ИсходныеДанные!$J$2:$J$50000")),0)</f>
        <v>0</v>
      </c>
      <c r="S3777" s="3">
        <f ca="1">IF($B3777&lt;&gt;"",SUMIF(INDIRECT("ИсходныеДанные!$"&amp;$K$4&amp;"$2:$"&amp;$K$4&amp;"$50000"),$B3777&amp;"#"&amp;S$6,INDIRECT("ИсходныеДанные!$J$2:$J$50000")),0)</f>
        <v>0</v>
      </c>
      <c r="T3777" s="3">
        <f ca="1">IF($B3777&lt;&gt;"",SUMIF(INDIRECT("ИсходныеДанные!$"&amp;$K$4&amp;"$2:$"&amp;$K$4&amp;"$50000"),$B3777&amp;"#"&amp;T$6,INDIRECT("ИсходныеДанные!$J$2:$J$50000")),0)</f>
        <v>0</v>
      </c>
      <c r="U3777" s="3">
        <f ca="1">IF($B3777&lt;&gt;"",SUMIF(INDIRECT("ИсходныеДанные!$"&amp;$K$4&amp;"$2:$"&amp;$K$4&amp;"$50000"),$B3777&amp;"#"&amp;U$6,INDIRECT("ИсходныеДанные!$J$2:$J$50000")),0)</f>
        <v>0</v>
      </c>
      <c r="V3777" s="3">
        <f ca="1">IF($B3777&lt;&gt;"",SUMIF(INDIRECT("ИсходныеДанные!$"&amp;$K$4&amp;"$2:$"&amp;$K$4&amp;"$50000"),$B3777&amp;"#"&amp;V$6,INDIRECT("ИсходныеДанные!$J$2:$J$50000")),0)</f>
        <v>0</v>
      </c>
      <c r="W3777" s="16" t="e">
        <f ca="1">SUM(K3777:V3777)/Пофамильно!$R$1</f>
        <v>#DIV/0!</v>
      </c>
    </row>
    <row r="3778" spans="1:23" x14ac:dyDescent="0.25">
      <c r="A3778" s="10" t="str">
        <f t="shared" ca="1" si="60"/>
        <v>delete</v>
      </c>
      <c r="B3778" s="16" cm="1">
        <f t="array" aca="1" ref="B3778" ca="1">INDIRECT("УникальныеСписки!D"&amp;ROW()-$L$4)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14"/>
      <c r="G3778" s="81" t="str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84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84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84" t="str" cm="1">
        <f t="array" aca="1" ref="J3778" ca="1">_xlfn.XLOOKUP($B3778,INDIRECT(SUBSTITUTE("ИсходныеДанные!$где$2:$где$50000","где",$B$4)),INDIRECT(SUBSTITUTE("ИсходныеДанные!$что$2:$что$50000","что",J$4)),"",0,1)</f>
        <v/>
      </c>
      <c r="K3778" s="3">
        <f ca="1">IF($B3778&lt;&gt;"",SUMIF(INDIRECT("ИсходныеДанные!$"&amp;$K$4&amp;"$2:$"&amp;$K$4&amp;"$50000"),$B3778&amp;"#"&amp;K$6,INDIRECT("ИсходныеДанные!$J$2:$J$50000")),0)</f>
        <v>0</v>
      </c>
      <c r="L3778" s="3">
        <f ca="1">IF($B3778&lt;&gt;"",SUMIF(INDIRECT("ИсходныеДанные!$"&amp;$K$4&amp;"$2:$"&amp;$K$4&amp;"$50000"),$B3778&amp;"#"&amp;L$6,INDIRECT("ИсходныеДанные!$J$2:$J$50000")),0)</f>
        <v>0</v>
      </c>
      <c r="M3778" s="3">
        <f ca="1">IF($B3778&lt;&gt;"",SUMIF(INDIRECT("ИсходныеДанные!$"&amp;$K$4&amp;"$2:$"&amp;$K$4&amp;"$50000"),$B3778&amp;"#"&amp;M$6,INDIRECT("ИсходныеДанные!$J$2:$J$50000")),0)</f>
        <v>0</v>
      </c>
      <c r="N3778" s="3">
        <f ca="1">IF($B3778&lt;&gt;"",SUMIF(INDIRECT("ИсходныеДанные!$"&amp;$K$4&amp;"$2:$"&amp;$K$4&amp;"$50000"),$B3778&amp;"#"&amp;N$6,INDIRECT("ИсходныеДанные!$J$2:$J$50000")),0)</f>
        <v>0</v>
      </c>
      <c r="O3778" s="3">
        <f ca="1">IF($B3778&lt;&gt;"",SUMIF(INDIRECT("ИсходныеДанные!$"&amp;$K$4&amp;"$2:$"&amp;$K$4&amp;"$50000"),$B3778&amp;"#"&amp;O$6,INDIRECT("ИсходныеДанные!$J$2:$J$50000")),0)</f>
        <v>0</v>
      </c>
      <c r="P3778" s="3">
        <f ca="1">IF($B3778&lt;&gt;"",SUMIF(INDIRECT("ИсходныеДанные!$"&amp;$K$4&amp;"$2:$"&amp;$K$4&amp;"$50000"),$B3778&amp;"#"&amp;P$6,INDIRECT("ИсходныеДанные!$J$2:$J$50000")),0)</f>
        <v>0</v>
      </c>
      <c r="Q3778" s="3">
        <f ca="1">IF($B3778&lt;&gt;"",SUMIF(INDIRECT("ИсходныеДанные!$"&amp;$K$4&amp;"$2:$"&amp;$K$4&amp;"$50000"),$B3778&amp;"#"&amp;Q$6,INDIRECT("ИсходныеДанные!$J$2:$J$50000")),0)</f>
        <v>0</v>
      </c>
      <c r="R3778" s="3">
        <f ca="1">IF($B3778&lt;&gt;"",SUMIF(INDIRECT("ИсходныеДанные!$"&amp;$K$4&amp;"$2:$"&amp;$K$4&amp;"$50000"),$B3778&amp;"#"&amp;R$6,INDIRECT("ИсходныеДанные!$J$2:$J$50000")),0)</f>
        <v>0</v>
      </c>
      <c r="S3778" s="3">
        <f ca="1">IF($B3778&lt;&gt;"",SUMIF(INDIRECT("ИсходныеДанные!$"&amp;$K$4&amp;"$2:$"&amp;$K$4&amp;"$50000"),$B3778&amp;"#"&amp;S$6,INDIRECT("ИсходныеДанные!$J$2:$J$50000")),0)</f>
        <v>0</v>
      </c>
      <c r="T3778" s="3">
        <f ca="1">IF($B3778&lt;&gt;"",SUMIF(INDIRECT("ИсходныеДанные!$"&amp;$K$4&amp;"$2:$"&amp;$K$4&amp;"$50000"),$B3778&amp;"#"&amp;T$6,INDIRECT("ИсходныеДанные!$J$2:$J$50000")),0)</f>
        <v>0</v>
      </c>
      <c r="U3778" s="3">
        <f ca="1">IF($B3778&lt;&gt;"",SUMIF(INDIRECT("ИсходныеДанные!$"&amp;$K$4&amp;"$2:$"&amp;$K$4&amp;"$50000"),$B3778&amp;"#"&amp;U$6,INDIRECT("ИсходныеДанные!$J$2:$J$50000")),0)</f>
        <v>0</v>
      </c>
      <c r="V3778" s="3">
        <f ca="1">IF($B3778&lt;&gt;"",SUMIF(INDIRECT("ИсходныеДанные!$"&amp;$K$4&amp;"$2:$"&amp;$K$4&amp;"$50000"),$B3778&amp;"#"&amp;V$6,INDIRECT("ИсходныеДанные!$J$2:$J$50000")),0)</f>
        <v>0</v>
      </c>
      <c r="W3778" s="16" t="e">
        <f ca="1">SUM(K3778:V3778)/Пофамильно!$R$1</f>
        <v>#DIV/0!</v>
      </c>
    </row>
    <row r="3779" spans="1:23" x14ac:dyDescent="0.25">
      <c r="A3779" s="10" t="str">
        <f t="shared" ca="1" si="60"/>
        <v>delete</v>
      </c>
      <c r="B3779" s="16" cm="1">
        <f t="array" aca="1" ref="B3779" ca="1">INDIRECT("УникальныеСписки!D"&amp;ROW()-$L$4)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14"/>
      <c r="G3779" s="81" t="str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84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84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84" t="str" cm="1">
        <f t="array" aca="1" ref="J3779" ca="1">_xlfn.XLOOKUP($B3779,INDIRECT(SUBSTITUTE("ИсходныеДанные!$где$2:$где$50000","где",$B$4)),INDIRECT(SUBSTITUTE("ИсходныеДанные!$что$2:$что$50000","что",J$4)),"",0,1)</f>
        <v/>
      </c>
      <c r="K3779" s="3">
        <f ca="1">IF($B3779&lt;&gt;"",SUMIF(INDIRECT("ИсходныеДанные!$"&amp;$K$4&amp;"$2:$"&amp;$K$4&amp;"$50000"),$B3779&amp;"#"&amp;K$6,INDIRECT("ИсходныеДанные!$J$2:$J$50000")),0)</f>
        <v>0</v>
      </c>
      <c r="L3779" s="3">
        <f ca="1">IF($B3779&lt;&gt;"",SUMIF(INDIRECT("ИсходныеДанные!$"&amp;$K$4&amp;"$2:$"&amp;$K$4&amp;"$50000"),$B3779&amp;"#"&amp;L$6,INDIRECT("ИсходныеДанные!$J$2:$J$50000")),0)</f>
        <v>0</v>
      </c>
      <c r="M3779" s="3">
        <f ca="1">IF($B3779&lt;&gt;"",SUMIF(INDIRECT("ИсходныеДанные!$"&amp;$K$4&amp;"$2:$"&amp;$K$4&amp;"$50000"),$B3779&amp;"#"&amp;M$6,INDIRECT("ИсходныеДанные!$J$2:$J$50000")),0)</f>
        <v>0</v>
      </c>
      <c r="N3779" s="3">
        <f ca="1">IF($B3779&lt;&gt;"",SUMIF(INDIRECT("ИсходныеДанные!$"&amp;$K$4&amp;"$2:$"&amp;$K$4&amp;"$50000"),$B3779&amp;"#"&amp;N$6,INDIRECT("ИсходныеДанные!$J$2:$J$50000")),0)</f>
        <v>0</v>
      </c>
      <c r="O3779" s="3">
        <f ca="1">IF($B3779&lt;&gt;"",SUMIF(INDIRECT("ИсходныеДанные!$"&amp;$K$4&amp;"$2:$"&amp;$K$4&amp;"$50000"),$B3779&amp;"#"&amp;O$6,INDIRECT("ИсходныеДанные!$J$2:$J$50000")),0)</f>
        <v>0</v>
      </c>
      <c r="P3779" s="3">
        <f ca="1">IF($B3779&lt;&gt;"",SUMIF(INDIRECT("ИсходныеДанные!$"&amp;$K$4&amp;"$2:$"&amp;$K$4&amp;"$50000"),$B3779&amp;"#"&amp;P$6,INDIRECT("ИсходныеДанные!$J$2:$J$50000")),0)</f>
        <v>0</v>
      </c>
      <c r="Q3779" s="3">
        <f ca="1">IF($B3779&lt;&gt;"",SUMIF(INDIRECT("ИсходныеДанные!$"&amp;$K$4&amp;"$2:$"&amp;$K$4&amp;"$50000"),$B3779&amp;"#"&amp;Q$6,INDIRECT("ИсходныеДанные!$J$2:$J$50000")),0)</f>
        <v>0</v>
      </c>
      <c r="R3779" s="3">
        <f ca="1">IF($B3779&lt;&gt;"",SUMIF(INDIRECT("ИсходныеДанные!$"&amp;$K$4&amp;"$2:$"&amp;$K$4&amp;"$50000"),$B3779&amp;"#"&amp;R$6,INDIRECT("ИсходныеДанные!$J$2:$J$50000")),0)</f>
        <v>0</v>
      </c>
      <c r="S3779" s="3">
        <f ca="1">IF($B3779&lt;&gt;"",SUMIF(INDIRECT("ИсходныеДанные!$"&amp;$K$4&amp;"$2:$"&amp;$K$4&amp;"$50000"),$B3779&amp;"#"&amp;S$6,INDIRECT("ИсходныеДанные!$J$2:$J$50000")),0)</f>
        <v>0</v>
      </c>
      <c r="T3779" s="3">
        <f ca="1">IF($B3779&lt;&gt;"",SUMIF(INDIRECT("ИсходныеДанные!$"&amp;$K$4&amp;"$2:$"&amp;$K$4&amp;"$50000"),$B3779&amp;"#"&amp;T$6,INDIRECT("ИсходныеДанные!$J$2:$J$50000")),0)</f>
        <v>0</v>
      </c>
      <c r="U3779" s="3">
        <f ca="1">IF($B3779&lt;&gt;"",SUMIF(INDIRECT("ИсходныеДанные!$"&amp;$K$4&amp;"$2:$"&amp;$K$4&amp;"$50000"),$B3779&amp;"#"&amp;U$6,INDIRECT("ИсходныеДанные!$J$2:$J$50000")),0)</f>
        <v>0</v>
      </c>
      <c r="V3779" s="3">
        <f ca="1">IF($B3779&lt;&gt;"",SUMIF(INDIRECT("ИсходныеДанные!$"&amp;$K$4&amp;"$2:$"&amp;$K$4&amp;"$50000"),$B3779&amp;"#"&amp;V$6,INDIRECT("ИсходныеДанные!$J$2:$J$50000")),0)</f>
        <v>0</v>
      </c>
      <c r="W3779" s="16" t="e">
        <f ca="1">SUM(K3779:V3779)/Пофамильно!$R$1</f>
        <v>#DIV/0!</v>
      </c>
    </row>
    <row r="3780" spans="1:23" x14ac:dyDescent="0.25">
      <c r="A3780" s="10" t="str">
        <f t="shared" ca="1" si="60"/>
        <v>delete</v>
      </c>
      <c r="B3780" s="16" cm="1">
        <f t="array" aca="1" ref="B3780" ca="1">INDIRECT("УникальныеСписки!D"&amp;ROW()-$L$4)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14"/>
      <c r="G3780" s="81" t="str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84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84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84" t="str" cm="1">
        <f t="array" aca="1" ref="J3780" ca="1">_xlfn.XLOOKUP($B3780,INDIRECT(SUBSTITUTE("ИсходныеДанные!$где$2:$где$50000","где",$B$4)),INDIRECT(SUBSTITUTE("ИсходныеДанные!$что$2:$что$50000","что",J$4)),"",0,1)</f>
        <v/>
      </c>
      <c r="K3780" s="3">
        <f ca="1">IF($B3780&lt;&gt;"",SUMIF(INDIRECT("ИсходныеДанные!$"&amp;$K$4&amp;"$2:$"&amp;$K$4&amp;"$50000"),$B3780&amp;"#"&amp;K$6,INDIRECT("ИсходныеДанные!$J$2:$J$50000")),0)</f>
        <v>0</v>
      </c>
      <c r="L3780" s="3">
        <f ca="1">IF($B3780&lt;&gt;"",SUMIF(INDIRECT("ИсходныеДанные!$"&amp;$K$4&amp;"$2:$"&amp;$K$4&amp;"$50000"),$B3780&amp;"#"&amp;L$6,INDIRECT("ИсходныеДанные!$J$2:$J$50000")),0)</f>
        <v>0</v>
      </c>
      <c r="M3780" s="3">
        <f ca="1">IF($B3780&lt;&gt;"",SUMIF(INDIRECT("ИсходныеДанные!$"&amp;$K$4&amp;"$2:$"&amp;$K$4&amp;"$50000"),$B3780&amp;"#"&amp;M$6,INDIRECT("ИсходныеДанные!$J$2:$J$50000")),0)</f>
        <v>0</v>
      </c>
      <c r="N3780" s="3">
        <f ca="1">IF($B3780&lt;&gt;"",SUMIF(INDIRECT("ИсходныеДанные!$"&amp;$K$4&amp;"$2:$"&amp;$K$4&amp;"$50000"),$B3780&amp;"#"&amp;N$6,INDIRECT("ИсходныеДанные!$J$2:$J$50000")),0)</f>
        <v>0</v>
      </c>
      <c r="O3780" s="3">
        <f ca="1">IF($B3780&lt;&gt;"",SUMIF(INDIRECT("ИсходныеДанные!$"&amp;$K$4&amp;"$2:$"&amp;$K$4&amp;"$50000"),$B3780&amp;"#"&amp;O$6,INDIRECT("ИсходныеДанные!$J$2:$J$50000")),0)</f>
        <v>0</v>
      </c>
      <c r="P3780" s="3">
        <f ca="1">IF($B3780&lt;&gt;"",SUMIF(INDIRECT("ИсходныеДанные!$"&amp;$K$4&amp;"$2:$"&amp;$K$4&amp;"$50000"),$B3780&amp;"#"&amp;P$6,INDIRECT("ИсходныеДанные!$J$2:$J$50000")),0)</f>
        <v>0</v>
      </c>
      <c r="Q3780" s="3">
        <f ca="1">IF($B3780&lt;&gt;"",SUMIF(INDIRECT("ИсходныеДанные!$"&amp;$K$4&amp;"$2:$"&amp;$K$4&amp;"$50000"),$B3780&amp;"#"&amp;Q$6,INDIRECT("ИсходныеДанные!$J$2:$J$50000")),0)</f>
        <v>0</v>
      </c>
      <c r="R3780" s="3">
        <f ca="1">IF($B3780&lt;&gt;"",SUMIF(INDIRECT("ИсходныеДанные!$"&amp;$K$4&amp;"$2:$"&amp;$K$4&amp;"$50000"),$B3780&amp;"#"&amp;R$6,INDIRECT("ИсходныеДанные!$J$2:$J$50000")),0)</f>
        <v>0</v>
      </c>
      <c r="S3780" s="3">
        <f ca="1">IF($B3780&lt;&gt;"",SUMIF(INDIRECT("ИсходныеДанные!$"&amp;$K$4&amp;"$2:$"&amp;$K$4&amp;"$50000"),$B3780&amp;"#"&amp;S$6,INDIRECT("ИсходныеДанные!$J$2:$J$50000")),0)</f>
        <v>0</v>
      </c>
      <c r="T3780" s="3">
        <f ca="1">IF($B3780&lt;&gt;"",SUMIF(INDIRECT("ИсходныеДанные!$"&amp;$K$4&amp;"$2:$"&amp;$K$4&amp;"$50000"),$B3780&amp;"#"&amp;T$6,INDIRECT("ИсходныеДанные!$J$2:$J$50000")),0)</f>
        <v>0</v>
      </c>
      <c r="U3780" s="3">
        <f ca="1">IF($B3780&lt;&gt;"",SUMIF(INDIRECT("ИсходныеДанные!$"&amp;$K$4&amp;"$2:$"&amp;$K$4&amp;"$50000"),$B3780&amp;"#"&amp;U$6,INDIRECT("ИсходныеДанные!$J$2:$J$50000")),0)</f>
        <v>0</v>
      </c>
      <c r="V3780" s="3">
        <f ca="1">IF($B3780&lt;&gt;"",SUMIF(INDIRECT("ИсходныеДанные!$"&amp;$K$4&amp;"$2:$"&amp;$K$4&amp;"$50000"),$B3780&amp;"#"&amp;V$6,INDIRECT("ИсходныеДанные!$J$2:$J$50000")),0)</f>
        <v>0</v>
      </c>
      <c r="W3780" s="16" t="e">
        <f ca="1">SUM(K3780:V3780)/Пофамильно!$R$1</f>
        <v>#DIV/0!</v>
      </c>
    </row>
    <row r="3781" spans="1:23" x14ac:dyDescent="0.25">
      <c r="A3781" s="10" t="str">
        <f t="shared" ca="1" si="60"/>
        <v>delete</v>
      </c>
      <c r="B3781" s="16" cm="1">
        <f t="array" aca="1" ref="B3781" ca="1">INDIRECT("УникальныеСписки!D"&amp;ROW()-$L$4)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14"/>
      <c r="G3781" s="81" t="str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84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84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84" t="str" cm="1">
        <f t="array" aca="1" ref="J3781" ca="1">_xlfn.XLOOKUP($B3781,INDIRECT(SUBSTITUTE("ИсходныеДанные!$где$2:$где$50000","где",$B$4)),INDIRECT(SUBSTITUTE("ИсходныеДанные!$что$2:$что$50000","что",J$4)),"",0,1)</f>
        <v/>
      </c>
      <c r="K3781" s="3">
        <f ca="1">IF($B3781&lt;&gt;"",SUMIF(INDIRECT("ИсходныеДанные!$"&amp;$K$4&amp;"$2:$"&amp;$K$4&amp;"$50000"),$B3781&amp;"#"&amp;K$6,INDIRECT("ИсходныеДанные!$J$2:$J$50000")),0)</f>
        <v>0</v>
      </c>
      <c r="L3781" s="3">
        <f ca="1">IF($B3781&lt;&gt;"",SUMIF(INDIRECT("ИсходныеДанные!$"&amp;$K$4&amp;"$2:$"&amp;$K$4&amp;"$50000"),$B3781&amp;"#"&amp;L$6,INDIRECT("ИсходныеДанные!$J$2:$J$50000")),0)</f>
        <v>0</v>
      </c>
      <c r="M3781" s="3">
        <f ca="1">IF($B3781&lt;&gt;"",SUMIF(INDIRECT("ИсходныеДанные!$"&amp;$K$4&amp;"$2:$"&amp;$K$4&amp;"$50000"),$B3781&amp;"#"&amp;M$6,INDIRECT("ИсходныеДанные!$J$2:$J$50000")),0)</f>
        <v>0</v>
      </c>
      <c r="N3781" s="3">
        <f ca="1">IF($B3781&lt;&gt;"",SUMIF(INDIRECT("ИсходныеДанные!$"&amp;$K$4&amp;"$2:$"&amp;$K$4&amp;"$50000"),$B3781&amp;"#"&amp;N$6,INDIRECT("ИсходныеДанные!$J$2:$J$50000")),0)</f>
        <v>0</v>
      </c>
      <c r="O3781" s="3">
        <f ca="1">IF($B3781&lt;&gt;"",SUMIF(INDIRECT("ИсходныеДанные!$"&amp;$K$4&amp;"$2:$"&amp;$K$4&amp;"$50000"),$B3781&amp;"#"&amp;O$6,INDIRECT("ИсходныеДанные!$J$2:$J$50000")),0)</f>
        <v>0</v>
      </c>
      <c r="P3781" s="3">
        <f ca="1">IF($B3781&lt;&gt;"",SUMIF(INDIRECT("ИсходныеДанные!$"&amp;$K$4&amp;"$2:$"&amp;$K$4&amp;"$50000"),$B3781&amp;"#"&amp;P$6,INDIRECT("ИсходныеДанные!$J$2:$J$50000")),0)</f>
        <v>0</v>
      </c>
      <c r="Q3781" s="3">
        <f ca="1">IF($B3781&lt;&gt;"",SUMIF(INDIRECT("ИсходныеДанные!$"&amp;$K$4&amp;"$2:$"&amp;$K$4&amp;"$50000"),$B3781&amp;"#"&amp;Q$6,INDIRECT("ИсходныеДанные!$J$2:$J$50000")),0)</f>
        <v>0</v>
      </c>
      <c r="R3781" s="3">
        <f ca="1">IF($B3781&lt;&gt;"",SUMIF(INDIRECT("ИсходныеДанные!$"&amp;$K$4&amp;"$2:$"&amp;$K$4&amp;"$50000"),$B3781&amp;"#"&amp;R$6,INDIRECT("ИсходныеДанные!$J$2:$J$50000")),0)</f>
        <v>0</v>
      </c>
      <c r="S3781" s="3">
        <f ca="1">IF($B3781&lt;&gt;"",SUMIF(INDIRECT("ИсходныеДанные!$"&amp;$K$4&amp;"$2:$"&amp;$K$4&amp;"$50000"),$B3781&amp;"#"&amp;S$6,INDIRECT("ИсходныеДанные!$J$2:$J$50000")),0)</f>
        <v>0</v>
      </c>
      <c r="T3781" s="3">
        <f ca="1">IF($B3781&lt;&gt;"",SUMIF(INDIRECT("ИсходныеДанные!$"&amp;$K$4&amp;"$2:$"&amp;$K$4&amp;"$50000"),$B3781&amp;"#"&amp;T$6,INDIRECT("ИсходныеДанные!$J$2:$J$50000")),0)</f>
        <v>0</v>
      </c>
      <c r="U3781" s="3">
        <f ca="1">IF($B3781&lt;&gt;"",SUMIF(INDIRECT("ИсходныеДанные!$"&amp;$K$4&amp;"$2:$"&amp;$K$4&amp;"$50000"),$B3781&amp;"#"&amp;U$6,INDIRECT("ИсходныеДанные!$J$2:$J$50000")),0)</f>
        <v>0</v>
      </c>
      <c r="V3781" s="3">
        <f ca="1">IF($B3781&lt;&gt;"",SUMIF(INDIRECT("ИсходныеДанные!$"&amp;$K$4&amp;"$2:$"&amp;$K$4&amp;"$50000"),$B3781&amp;"#"&amp;V$6,INDIRECT("ИсходныеДанные!$J$2:$J$50000")),0)</f>
        <v>0</v>
      </c>
      <c r="W3781" s="16" t="e">
        <f ca="1">SUM(K3781:V3781)/Пофамильно!$R$1</f>
        <v>#DIV/0!</v>
      </c>
    </row>
    <row r="3782" spans="1:23" x14ac:dyDescent="0.25">
      <c r="A3782" s="10" t="str">
        <f t="shared" ca="1" si="60"/>
        <v>delete</v>
      </c>
      <c r="B3782" s="16" cm="1">
        <f t="array" aca="1" ref="B3782" ca="1">INDIRECT("УникальныеСписки!D"&amp;ROW()-$L$4)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14"/>
      <c r="G3782" s="81" t="str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84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84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84" t="str" cm="1">
        <f t="array" aca="1" ref="J3782" ca="1">_xlfn.XLOOKUP($B3782,INDIRECT(SUBSTITUTE("ИсходныеДанные!$где$2:$где$50000","где",$B$4)),INDIRECT(SUBSTITUTE("ИсходныеДанные!$что$2:$что$50000","что",J$4)),"",0,1)</f>
        <v/>
      </c>
      <c r="K3782" s="3">
        <f ca="1">IF($B3782&lt;&gt;"",SUMIF(INDIRECT("ИсходныеДанные!$"&amp;$K$4&amp;"$2:$"&amp;$K$4&amp;"$50000"),$B3782&amp;"#"&amp;K$6,INDIRECT("ИсходныеДанные!$J$2:$J$50000")),0)</f>
        <v>0</v>
      </c>
      <c r="L3782" s="3">
        <f ca="1">IF($B3782&lt;&gt;"",SUMIF(INDIRECT("ИсходныеДанные!$"&amp;$K$4&amp;"$2:$"&amp;$K$4&amp;"$50000"),$B3782&amp;"#"&amp;L$6,INDIRECT("ИсходныеДанные!$J$2:$J$50000")),0)</f>
        <v>0</v>
      </c>
      <c r="M3782" s="3">
        <f ca="1">IF($B3782&lt;&gt;"",SUMIF(INDIRECT("ИсходныеДанные!$"&amp;$K$4&amp;"$2:$"&amp;$K$4&amp;"$50000"),$B3782&amp;"#"&amp;M$6,INDIRECT("ИсходныеДанные!$J$2:$J$50000")),0)</f>
        <v>0</v>
      </c>
      <c r="N3782" s="3">
        <f ca="1">IF($B3782&lt;&gt;"",SUMIF(INDIRECT("ИсходныеДанные!$"&amp;$K$4&amp;"$2:$"&amp;$K$4&amp;"$50000"),$B3782&amp;"#"&amp;N$6,INDIRECT("ИсходныеДанные!$J$2:$J$50000")),0)</f>
        <v>0</v>
      </c>
      <c r="O3782" s="3">
        <f ca="1">IF($B3782&lt;&gt;"",SUMIF(INDIRECT("ИсходныеДанные!$"&amp;$K$4&amp;"$2:$"&amp;$K$4&amp;"$50000"),$B3782&amp;"#"&amp;O$6,INDIRECT("ИсходныеДанные!$J$2:$J$50000")),0)</f>
        <v>0</v>
      </c>
      <c r="P3782" s="3">
        <f ca="1">IF($B3782&lt;&gt;"",SUMIF(INDIRECT("ИсходныеДанные!$"&amp;$K$4&amp;"$2:$"&amp;$K$4&amp;"$50000"),$B3782&amp;"#"&amp;P$6,INDIRECT("ИсходныеДанные!$J$2:$J$50000")),0)</f>
        <v>0</v>
      </c>
      <c r="Q3782" s="3">
        <f ca="1">IF($B3782&lt;&gt;"",SUMIF(INDIRECT("ИсходныеДанные!$"&amp;$K$4&amp;"$2:$"&amp;$K$4&amp;"$50000"),$B3782&amp;"#"&amp;Q$6,INDIRECT("ИсходныеДанные!$J$2:$J$50000")),0)</f>
        <v>0</v>
      </c>
      <c r="R3782" s="3">
        <f ca="1">IF($B3782&lt;&gt;"",SUMIF(INDIRECT("ИсходныеДанные!$"&amp;$K$4&amp;"$2:$"&amp;$K$4&amp;"$50000"),$B3782&amp;"#"&amp;R$6,INDIRECT("ИсходныеДанные!$J$2:$J$50000")),0)</f>
        <v>0</v>
      </c>
      <c r="S3782" s="3">
        <f ca="1">IF($B3782&lt;&gt;"",SUMIF(INDIRECT("ИсходныеДанные!$"&amp;$K$4&amp;"$2:$"&amp;$K$4&amp;"$50000"),$B3782&amp;"#"&amp;S$6,INDIRECT("ИсходныеДанные!$J$2:$J$50000")),0)</f>
        <v>0</v>
      </c>
      <c r="T3782" s="3">
        <f ca="1">IF($B3782&lt;&gt;"",SUMIF(INDIRECT("ИсходныеДанные!$"&amp;$K$4&amp;"$2:$"&amp;$K$4&amp;"$50000"),$B3782&amp;"#"&amp;T$6,INDIRECT("ИсходныеДанные!$J$2:$J$50000")),0)</f>
        <v>0</v>
      </c>
      <c r="U3782" s="3">
        <f ca="1">IF($B3782&lt;&gt;"",SUMIF(INDIRECT("ИсходныеДанные!$"&amp;$K$4&amp;"$2:$"&amp;$K$4&amp;"$50000"),$B3782&amp;"#"&amp;U$6,INDIRECT("ИсходныеДанные!$J$2:$J$50000")),0)</f>
        <v>0</v>
      </c>
      <c r="V3782" s="3">
        <f ca="1">IF($B3782&lt;&gt;"",SUMIF(INDIRECT("ИсходныеДанные!$"&amp;$K$4&amp;"$2:$"&amp;$K$4&amp;"$50000"),$B3782&amp;"#"&amp;V$6,INDIRECT("ИсходныеДанные!$J$2:$J$50000")),0)</f>
        <v>0</v>
      </c>
      <c r="W3782" s="16" t="e">
        <f ca="1">SUM(K3782:V3782)/Пофамильно!$R$1</f>
        <v>#DIV/0!</v>
      </c>
    </row>
    <row r="3783" spans="1:23" x14ac:dyDescent="0.25">
      <c r="A3783" s="10" t="str">
        <f t="shared" ca="1" si="60"/>
        <v>delete</v>
      </c>
      <c r="B3783" s="16" cm="1">
        <f t="array" aca="1" ref="B3783" ca="1">INDIRECT("УникальныеСписки!D"&amp;ROW()-$L$4)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14"/>
      <c r="G3783" s="81" t="str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84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84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84" t="str" cm="1">
        <f t="array" aca="1" ref="J3783" ca="1">_xlfn.XLOOKUP($B3783,INDIRECT(SUBSTITUTE("ИсходныеДанные!$где$2:$где$50000","где",$B$4)),INDIRECT(SUBSTITUTE("ИсходныеДанные!$что$2:$что$50000","что",J$4)),"",0,1)</f>
        <v/>
      </c>
      <c r="K3783" s="3">
        <f ca="1">IF($B3783&lt;&gt;"",SUMIF(INDIRECT("ИсходныеДанные!$"&amp;$K$4&amp;"$2:$"&amp;$K$4&amp;"$50000"),$B3783&amp;"#"&amp;K$6,INDIRECT("ИсходныеДанные!$J$2:$J$50000")),0)</f>
        <v>0</v>
      </c>
      <c r="L3783" s="3">
        <f ca="1">IF($B3783&lt;&gt;"",SUMIF(INDIRECT("ИсходныеДанные!$"&amp;$K$4&amp;"$2:$"&amp;$K$4&amp;"$50000"),$B3783&amp;"#"&amp;L$6,INDIRECT("ИсходныеДанные!$J$2:$J$50000")),0)</f>
        <v>0</v>
      </c>
      <c r="M3783" s="3">
        <f ca="1">IF($B3783&lt;&gt;"",SUMIF(INDIRECT("ИсходныеДанные!$"&amp;$K$4&amp;"$2:$"&amp;$K$4&amp;"$50000"),$B3783&amp;"#"&amp;M$6,INDIRECT("ИсходныеДанные!$J$2:$J$50000")),0)</f>
        <v>0</v>
      </c>
      <c r="N3783" s="3">
        <f ca="1">IF($B3783&lt;&gt;"",SUMIF(INDIRECT("ИсходныеДанные!$"&amp;$K$4&amp;"$2:$"&amp;$K$4&amp;"$50000"),$B3783&amp;"#"&amp;N$6,INDIRECT("ИсходныеДанные!$J$2:$J$50000")),0)</f>
        <v>0</v>
      </c>
      <c r="O3783" s="3">
        <f ca="1">IF($B3783&lt;&gt;"",SUMIF(INDIRECT("ИсходныеДанные!$"&amp;$K$4&amp;"$2:$"&amp;$K$4&amp;"$50000"),$B3783&amp;"#"&amp;O$6,INDIRECT("ИсходныеДанные!$J$2:$J$50000")),0)</f>
        <v>0</v>
      </c>
      <c r="P3783" s="3">
        <f ca="1">IF($B3783&lt;&gt;"",SUMIF(INDIRECT("ИсходныеДанные!$"&amp;$K$4&amp;"$2:$"&amp;$K$4&amp;"$50000"),$B3783&amp;"#"&amp;P$6,INDIRECT("ИсходныеДанные!$J$2:$J$50000")),0)</f>
        <v>0</v>
      </c>
      <c r="Q3783" s="3">
        <f ca="1">IF($B3783&lt;&gt;"",SUMIF(INDIRECT("ИсходныеДанные!$"&amp;$K$4&amp;"$2:$"&amp;$K$4&amp;"$50000"),$B3783&amp;"#"&amp;Q$6,INDIRECT("ИсходныеДанные!$J$2:$J$50000")),0)</f>
        <v>0</v>
      </c>
      <c r="R3783" s="3">
        <f ca="1">IF($B3783&lt;&gt;"",SUMIF(INDIRECT("ИсходныеДанные!$"&amp;$K$4&amp;"$2:$"&amp;$K$4&amp;"$50000"),$B3783&amp;"#"&amp;R$6,INDIRECT("ИсходныеДанные!$J$2:$J$50000")),0)</f>
        <v>0</v>
      </c>
      <c r="S3783" s="3">
        <f ca="1">IF($B3783&lt;&gt;"",SUMIF(INDIRECT("ИсходныеДанные!$"&amp;$K$4&amp;"$2:$"&amp;$K$4&amp;"$50000"),$B3783&amp;"#"&amp;S$6,INDIRECT("ИсходныеДанные!$J$2:$J$50000")),0)</f>
        <v>0</v>
      </c>
      <c r="T3783" s="3">
        <f ca="1">IF($B3783&lt;&gt;"",SUMIF(INDIRECT("ИсходныеДанные!$"&amp;$K$4&amp;"$2:$"&amp;$K$4&amp;"$50000"),$B3783&amp;"#"&amp;T$6,INDIRECT("ИсходныеДанные!$J$2:$J$50000")),0)</f>
        <v>0</v>
      </c>
      <c r="U3783" s="3">
        <f ca="1">IF($B3783&lt;&gt;"",SUMIF(INDIRECT("ИсходныеДанные!$"&amp;$K$4&amp;"$2:$"&amp;$K$4&amp;"$50000"),$B3783&amp;"#"&amp;U$6,INDIRECT("ИсходныеДанные!$J$2:$J$50000")),0)</f>
        <v>0</v>
      </c>
      <c r="V3783" s="3">
        <f ca="1">IF($B3783&lt;&gt;"",SUMIF(INDIRECT("ИсходныеДанные!$"&amp;$K$4&amp;"$2:$"&amp;$K$4&amp;"$50000"),$B3783&amp;"#"&amp;V$6,INDIRECT("ИсходныеДанные!$J$2:$J$50000")),0)</f>
        <v>0</v>
      </c>
      <c r="W3783" s="16" t="e">
        <f ca="1">SUM(K3783:V3783)/Пофамильно!$R$1</f>
        <v>#DIV/0!</v>
      </c>
    </row>
    <row r="3784" spans="1:23" x14ac:dyDescent="0.25">
      <c r="A3784" s="10" t="str">
        <f t="shared" ca="1" si="60"/>
        <v>delete</v>
      </c>
      <c r="B3784" s="16" cm="1">
        <f t="array" aca="1" ref="B3784" ca="1">INDIRECT("УникальныеСписки!D"&amp;ROW()-$L$4)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14"/>
      <c r="G3784" s="81" t="str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84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84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84" t="str" cm="1">
        <f t="array" aca="1" ref="J3784" ca="1">_xlfn.XLOOKUP($B3784,INDIRECT(SUBSTITUTE("ИсходныеДанные!$где$2:$где$50000","где",$B$4)),INDIRECT(SUBSTITUTE("ИсходныеДанные!$что$2:$что$50000","что",J$4)),"",0,1)</f>
        <v/>
      </c>
      <c r="K3784" s="3">
        <f ca="1">IF($B3784&lt;&gt;"",SUMIF(INDIRECT("ИсходныеДанные!$"&amp;$K$4&amp;"$2:$"&amp;$K$4&amp;"$50000"),$B3784&amp;"#"&amp;K$6,INDIRECT("ИсходныеДанные!$J$2:$J$50000")),0)</f>
        <v>0</v>
      </c>
      <c r="L3784" s="3">
        <f ca="1">IF($B3784&lt;&gt;"",SUMIF(INDIRECT("ИсходныеДанные!$"&amp;$K$4&amp;"$2:$"&amp;$K$4&amp;"$50000"),$B3784&amp;"#"&amp;L$6,INDIRECT("ИсходныеДанные!$J$2:$J$50000")),0)</f>
        <v>0</v>
      </c>
      <c r="M3784" s="3">
        <f ca="1">IF($B3784&lt;&gt;"",SUMIF(INDIRECT("ИсходныеДанные!$"&amp;$K$4&amp;"$2:$"&amp;$K$4&amp;"$50000"),$B3784&amp;"#"&amp;M$6,INDIRECT("ИсходныеДанные!$J$2:$J$50000")),0)</f>
        <v>0</v>
      </c>
      <c r="N3784" s="3">
        <f ca="1">IF($B3784&lt;&gt;"",SUMIF(INDIRECT("ИсходныеДанные!$"&amp;$K$4&amp;"$2:$"&amp;$K$4&amp;"$50000"),$B3784&amp;"#"&amp;N$6,INDIRECT("ИсходныеДанные!$J$2:$J$50000")),0)</f>
        <v>0</v>
      </c>
      <c r="O3784" s="3">
        <f ca="1">IF($B3784&lt;&gt;"",SUMIF(INDIRECT("ИсходныеДанные!$"&amp;$K$4&amp;"$2:$"&amp;$K$4&amp;"$50000"),$B3784&amp;"#"&amp;O$6,INDIRECT("ИсходныеДанные!$J$2:$J$50000")),0)</f>
        <v>0</v>
      </c>
      <c r="P3784" s="3">
        <f ca="1">IF($B3784&lt;&gt;"",SUMIF(INDIRECT("ИсходныеДанные!$"&amp;$K$4&amp;"$2:$"&amp;$K$4&amp;"$50000"),$B3784&amp;"#"&amp;P$6,INDIRECT("ИсходныеДанные!$J$2:$J$50000")),0)</f>
        <v>0</v>
      </c>
      <c r="Q3784" s="3">
        <f ca="1">IF($B3784&lt;&gt;"",SUMIF(INDIRECT("ИсходныеДанные!$"&amp;$K$4&amp;"$2:$"&amp;$K$4&amp;"$50000"),$B3784&amp;"#"&amp;Q$6,INDIRECT("ИсходныеДанные!$J$2:$J$50000")),0)</f>
        <v>0</v>
      </c>
      <c r="R3784" s="3">
        <f ca="1">IF($B3784&lt;&gt;"",SUMIF(INDIRECT("ИсходныеДанные!$"&amp;$K$4&amp;"$2:$"&amp;$K$4&amp;"$50000"),$B3784&amp;"#"&amp;R$6,INDIRECT("ИсходныеДанные!$J$2:$J$50000")),0)</f>
        <v>0</v>
      </c>
      <c r="S3784" s="3">
        <f ca="1">IF($B3784&lt;&gt;"",SUMIF(INDIRECT("ИсходныеДанные!$"&amp;$K$4&amp;"$2:$"&amp;$K$4&amp;"$50000"),$B3784&amp;"#"&amp;S$6,INDIRECT("ИсходныеДанные!$J$2:$J$50000")),0)</f>
        <v>0</v>
      </c>
      <c r="T3784" s="3">
        <f ca="1">IF($B3784&lt;&gt;"",SUMIF(INDIRECT("ИсходныеДанные!$"&amp;$K$4&amp;"$2:$"&amp;$K$4&amp;"$50000"),$B3784&amp;"#"&amp;T$6,INDIRECT("ИсходныеДанные!$J$2:$J$50000")),0)</f>
        <v>0</v>
      </c>
      <c r="U3784" s="3">
        <f ca="1">IF($B3784&lt;&gt;"",SUMIF(INDIRECT("ИсходныеДанные!$"&amp;$K$4&amp;"$2:$"&amp;$K$4&amp;"$50000"),$B3784&amp;"#"&amp;U$6,INDIRECT("ИсходныеДанные!$J$2:$J$50000")),0)</f>
        <v>0</v>
      </c>
      <c r="V3784" s="3">
        <f ca="1">IF($B3784&lt;&gt;"",SUMIF(INDIRECT("ИсходныеДанные!$"&amp;$K$4&amp;"$2:$"&amp;$K$4&amp;"$50000"),$B3784&amp;"#"&amp;V$6,INDIRECT("ИсходныеДанные!$J$2:$J$50000")),0)</f>
        <v>0</v>
      </c>
      <c r="W3784" s="16" t="e">
        <f ca="1">SUM(K3784:V3784)/Пофамильно!$R$1</f>
        <v>#DIV/0!</v>
      </c>
    </row>
    <row r="3785" spans="1:23" x14ac:dyDescent="0.25">
      <c r="A3785" s="10" t="str">
        <f t="shared" ca="1" si="60"/>
        <v>delete</v>
      </c>
      <c r="B3785" s="16" cm="1">
        <f t="array" aca="1" ref="B3785" ca="1">INDIRECT("УникальныеСписки!D"&amp;ROW()-$L$4)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14"/>
      <c r="G3785" s="81" t="str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84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84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84" t="str" cm="1">
        <f t="array" aca="1" ref="J3785" ca="1">_xlfn.XLOOKUP($B3785,INDIRECT(SUBSTITUTE("ИсходныеДанные!$где$2:$где$50000","где",$B$4)),INDIRECT(SUBSTITUTE("ИсходныеДанные!$что$2:$что$50000","что",J$4)),"",0,1)</f>
        <v/>
      </c>
      <c r="K3785" s="3">
        <f ca="1">IF($B3785&lt;&gt;"",SUMIF(INDIRECT("ИсходныеДанные!$"&amp;$K$4&amp;"$2:$"&amp;$K$4&amp;"$50000"),$B3785&amp;"#"&amp;K$6,INDIRECT("ИсходныеДанные!$J$2:$J$50000")),0)</f>
        <v>0</v>
      </c>
      <c r="L3785" s="3">
        <f ca="1">IF($B3785&lt;&gt;"",SUMIF(INDIRECT("ИсходныеДанные!$"&amp;$K$4&amp;"$2:$"&amp;$K$4&amp;"$50000"),$B3785&amp;"#"&amp;L$6,INDIRECT("ИсходныеДанные!$J$2:$J$50000")),0)</f>
        <v>0</v>
      </c>
      <c r="M3785" s="3">
        <f ca="1">IF($B3785&lt;&gt;"",SUMIF(INDIRECT("ИсходныеДанные!$"&amp;$K$4&amp;"$2:$"&amp;$K$4&amp;"$50000"),$B3785&amp;"#"&amp;M$6,INDIRECT("ИсходныеДанные!$J$2:$J$50000")),0)</f>
        <v>0</v>
      </c>
      <c r="N3785" s="3">
        <f ca="1">IF($B3785&lt;&gt;"",SUMIF(INDIRECT("ИсходныеДанные!$"&amp;$K$4&amp;"$2:$"&amp;$K$4&amp;"$50000"),$B3785&amp;"#"&amp;N$6,INDIRECT("ИсходныеДанные!$J$2:$J$50000")),0)</f>
        <v>0</v>
      </c>
      <c r="O3785" s="3">
        <f ca="1">IF($B3785&lt;&gt;"",SUMIF(INDIRECT("ИсходныеДанные!$"&amp;$K$4&amp;"$2:$"&amp;$K$4&amp;"$50000"),$B3785&amp;"#"&amp;O$6,INDIRECT("ИсходныеДанные!$J$2:$J$50000")),0)</f>
        <v>0</v>
      </c>
      <c r="P3785" s="3">
        <f ca="1">IF($B3785&lt;&gt;"",SUMIF(INDIRECT("ИсходныеДанные!$"&amp;$K$4&amp;"$2:$"&amp;$K$4&amp;"$50000"),$B3785&amp;"#"&amp;P$6,INDIRECT("ИсходныеДанные!$J$2:$J$50000")),0)</f>
        <v>0</v>
      </c>
      <c r="Q3785" s="3">
        <f ca="1">IF($B3785&lt;&gt;"",SUMIF(INDIRECT("ИсходныеДанные!$"&amp;$K$4&amp;"$2:$"&amp;$K$4&amp;"$50000"),$B3785&amp;"#"&amp;Q$6,INDIRECT("ИсходныеДанные!$J$2:$J$50000")),0)</f>
        <v>0</v>
      </c>
      <c r="R3785" s="3">
        <f ca="1">IF($B3785&lt;&gt;"",SUMIF(INDIRECT("ИсходныеДанные!$"&amp;$K$4&amp;"$2:$"&amp;$K$4&amp;"$50000"),$B3785&amp;"#"&amp;R$6,INDIRECT("ИсходныеДанные!$J$2:$J$50000")),0)</f>
        <v>0</v>
      </c>
      <c r="S3785" s="3">
        <f ca="1">IF($B3785&lt;&gt;"",SUMIF(INDIRECT("ИсходныеДанные!$"&amp;$K$4&amp;"$2:$"&amp;$K$4&amp;"$50000"),$B3785&amp;"#"&amp;S$6,INDIRECT("ИсходныеДанные!$J$2:$J$50000")),0)</f>
        <v>0</v>
      </c>
      <c r="T3785" s="3">
        <f ca="1">IF($B3785&lt;&gt;"",SUMIF(INDIRECT("ИсходныеДанные!$"&amp;$K$4&amp;"$2:$"&amp;$K$4&amp;"$50000"),$B3785&amp;"#"&amp;T$6,INDIRECT("ИсходныеДанные!$J$2:$J$50000")),0)</f>
        <v>0</v>
      </c>
      <c r="U3785" s="3">
        <f ca="1">IF($B3785&lt;&gt;"",SUMIF(INDIRECT("ИсходныеДанные!$"&amp;$K$4&amp;"$2:$"&amp;$K$4&amp;"$50000"),$B3785&amp;"#"&amp;U$6,INDIRECT("ИсходныеДанные!$J$2:$J$50000")),0)</f>
        <v>0</v>
      </c>
      <c r="V3785" s="3">
        <f ca="1">IF($B3785&lt;&gt;"",SUMIF(INDIRECT("ИсходныеДанные!$"&amp;$K$4&amp;"$2:$"&amp;$K$4&amp;"$50000"),$B3785&amp;"#"&amp;V$6,INDIRECT("ИсходныеДанные!$J$2:$J$50000")),0)</f>
        <v>0</v>
      </c>
      <c r="W3785" s="16" t="e">
        <f ca="1">SUM(K3785:V3785)/Пофамильно!$R$1</f>
        <v>#DIV/0!</v>
      </c>
    </row>
    <row r="3786" spans="1:23" x14ac:dyDescent="0.25">
      <c r="A3786" s="10" t="str">
        <f t="shared" ca="1" si="60"/>
        <v>delete</v>
      </c>
      <c r="B3786" s="16" cm="1">
        <f t="array" aca="1" ref="B3786" ca="1">INDIRECT("УникальныеСписки!D"&amp;ROW()-$L$4)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14"/>
      <c r="G3786" s="81" t="str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84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84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84" t="str" cm="1">
        <f t="array" aca="1" ref="J3786" ca="1">_xlfn.XLOOKUP($B3786,INDIRECT(SUBSTITUTE("ИсходныеДанные!$где$2:$где$50000","где",$B$4)),INDIRECT(SUBSTITUTE("ИсходныеДанные!$что$2:$что$50000","что",J$4)),"",0,1)</f>
        <v/>
      </c>
      <c r="K3786" s="3">
        <f ca="1">IF($B3786&lt;&gt;"",SUMIF(INDIRECT("ИсходныеДанные!$"&amp;$K$4&amp;"$2:$"&amp;$K$4&amp;"$50000"),$B3786&amp;"#"&amp;K$6,INDIRECT("ИсходныеДанные!$J$2:$J$50000")),0)</f>
        <v>0</v>
      </c>
      <c r="L3786" s="3">
        <f ca="1">IF($B3786&lt;&gt;"",SUMIF(INDIRECT("ИсходныеДанные!$"&amp;$K$4&amp;"$2:$"&amp;$K$4&amp;"$50000"),$B3786&amp;"#"&amp;L$6,INDIRECT("ИсходныеДанные!$J$2:$J$50000")),0)</f>
        <v>0</v>
      </c>
      <c r="M3786" s="3">
        <f ca="1">IF($B3786&lt;&gt;"",SUMIF(INDIRECT("ИсходныеДанные!$"&amp;$K$4&amp;"$2:$"&amp;$K$4&amp;"$50000"),$B3786&amp;"#"&amp;M$6,INDIRECT("ИсходныеДанные!$J$2:$J$50000")),0)</f>
        <v>0</v>
      </c>
      <c r="N3786" s="3">
        <f ca="1">IF($B3786&lt;&gt;"",SUMIF(INDIRECT("ИсходныеДанные!$"&amp;$K$4&amp;"$2:$"&amp;$K$4&amp;"$50000"),$B3786&amp;"#"&amp;N$6,INDIRECT("ИсходныеДанные!$J$2:$J$50000")),0)</f>
        <v>0</v>
      </c>
      <c r="O3786" s="3">
        <f ca="1">IF($B3786&lt;&gt;"",SUMIF(INDIRECT("ИсходныеДанные!$"&amp;$K$4&amp;"$2:$"&amp;$K$4&amp;"$50000"),$B3786&amp;"#"&amp;O$6,INDIRECT("ИсходныеДанные!$J$2:$J$50000")),0)</f>
        <v>0</v>
      </c>
      <c r="P3786" s="3">
        <f ca="1">IF($B3786&lt;&gt;"",SUMIF(INDIRECT("ИсходныеДанные!$"&amp;$K$4&amp;"$2:$"&amp;$K$4&amp;"$50000"),$B3786&amp;"#"&amp;P$6,INDIRECT("ИсходныеДанные!$J$2:$J$50000")),0)</f>
        <v>0</v>
      </c>
      <c r="Q3786" s="3">
        <f ca="1">IF($B3786&lt;&gt;"",SUMIF(INDIRECT("ИсходныеДанные!$"&amp;$K$4&amp;"$2:$"&amp;$K$4&amp;"$50000"),$B3786&amp;"#"&amp;Q$6,INDIRECT("ИсходныеДанные!$J$2:$J$50000")),0)</f>
        <v>0</v>
      </c>
      <c r="R3786" s="3">
        <f ca="1">IF($B3786&lt;&gt;"",SUMIF(INDIRECT("ИсходныеДанные!$"&amp;$K$4&amp;"$2:$"&amp;$K$4&amp;"$50000"),$B3786&amp;"#"&amp;R$6,INDIRECT("ИсходныеДанные!$J$2:$J$50000")),0)</f>
        <v>0</v>
      </c>
      <c r="S3786" s="3">
        <f ca="1">IF($B3786&lt;&gt;"",SUMIF(INDIRECT("ИсходныеДанные!$"&amp;$K$4&amp;"$2:$"&amp;$K$4&amp;"$50000"),$B3786&amp;"#"&amp;S$6,INDIRECT("ИсходныеДанные!$J$2:$J$50000")),0)</f>
        <v>0</v>
      </c>
      <c r="T3786" s="3">
        <f ca="1">IF($B3786&lt;&gt;"",SUMIF(INDIRECT("ИсходныеДанные!$"&amp;$K$4&amp;"$2:$"&amp;$K$4&amp;"$50000"),$B3786&amp;"#"&amp;T$6,INDIRECT("ИсходныеДанные!$J$2:$J$50000")),0)</f>
        <v>0</v>
      </c>
      <c r="U3786" s="3">
        <f ca="1">IF($B3786&lt;&gt;"",SUMIF(INDIRECT("ИсходныеДанные!$"&amp;$K$4&amp;"$2:$"&amp;$K$4&amp;"$50000"),$B3786&amp;"#"&amp;U$6,INDIRECT("ИсходныеДанные!$J$2:$J$50000")),0)</f>
        <v>0</v>
      </c>
      <c r="V3786" s="3">
        <f ca="1">IF($B3786&lt;&gt;"",SUMIF(INDIRECT("ИсходныеДанные!$"&amp;$K$4&amp;"$2:$"&amp;$K$4&amp;"$50000"),$B3786&amp;"#"&amp;V$6,INDIRECT("ИсходныеДанные!$J$2:$J$50000")),0)</f>
        <v>0</v>
      </c>
      <c r="W3786" s="16" t="e">
        <f ca="1">SUM(K3786:V3786)/Пофамильно!$R$1</f>
        <v>#DIV/0!</v>
      </c>
    </row>
    <row r="3787" spans="1:23" x14ac:dyDescent="0.25">
      <c r="A3787" s="10" t="str">
        <f t="shared" ref="A3787:A3850" ca="1" si="61">IF(C3787="","delete","")</f>
        <v>delete</v>
      </c>
      <c r="B3787" s="16" cm="1">
        <f t="array" aca="1" ref="B3787" ca="1">INDIRECT("УникальныеСписки!D"&amp;ROW()-$L$4)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14"/>
      <c r="G3787" s="81" t="str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84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84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84" t="str" cm="1">
        <f t="array" aca="1" ref="J3787" ca="1">_xlfn.XLOOKUP($B3787,INDIRECT(SUBSTITUTE("ИсходныеДанные!$где$2:$где$50000","где",$B$4)),INDIRECT(SUBSTITUTE("ИсходныеДанные!$что$2:$что$50000","что",J$4)),"",0,1)</f>
        <v/>
      </c>
      <c r="K3787" s="3">
        <f ca="1">IF($B3787&lt;&gt;"",SUMIF(INDIRECT("ИсходныеДанные!$"&amp;$K$4&amp;"$2:$"&amp;$K$4&amp;"$50000"),$B3787&amp;"#"&amp;K$6,INDIRECT("ИсходныеДанные!$J$2:$J$50000")),0)</f>
        <v>0</v>
      </c>
      <c r="L3787" s="3">
        <f ca="1">IF($B3787&lt;&gt;"",SUMIF(INDIRECT("ИсходныеДанные!$"&amp;$K$4&amp;"$2:$"&amp;$K$4&amp;"$50000"),$B3787&amp;"#"&amp;L$6,INDIRECT("ИсходныеДанные!$J$2:$J$50000")),0)</f>
        <v>0</v>
      </c>
      <c r="M3787" s="3">
        <f ca="1">IF($B3787&lt;&gt;"",SUMIF(INDIRECT("ИсходныеДанные!$"&amp;$K$4&amp;"$2:$"&amp;$K$4&amp;"$50000"),$B3787&amp;"#"&amp;M$6,INDIRECT("ИсходныеДанные!$J$2:$J$50000")),0)</f>
        <v>0</v>
      </c>
      <c r="N3787" s="3">
        <f ca="1">IF($B3787&lt;&gt;"",SUMIF(INDIRECT("ИсходныеДанные!$"&amp;$K$4&amp;"$2:$"&amp;$K$4&amp;"$50000"),$B3787&amp;"#"&amp;N$6,INDIRECT("ИсходныеДанные!$J$2:$J$50000")),0)</f>
        <v>0</v>
      </c>
      <c r="O3787" s="3">
        <f ca="1">IF($B3787&lt;&gt;"",SUMIF(INDIRECT("ИсходныеДанные!$"&amp;$K$4&amp;"$2:$"&amp;$K$4&amp;"$50000"),$B3787&amp;"#"&amp;O$6,INDIRECT("ИсходныеДанные!$J$2:$J$50000")),0)</f>
        <v>0</v>
      </c>
      <c r="P3787" s="3">
        <f ca="1">IF($B3787&lt;&gt;"",SUMIF(INDIRECT("ИсходныеДанные!$"&amp;$K$4&amp;"$2:$"&amp;$K$4&amp;"$50000"),$B3787&amp;"#"&amp;P$6,INDIRECT("ИсходныеДанные!$J$2:$J$50000")),0)</f>
        <v>0</v>
      </c>
      <c r="Q3787" s="3">
        <f ca="1">IF($B3787&lt;&gt;"",SUMIF(INDIRECT("ИсходныеДанные!$"&amp;$K$4&amp;"$2:$"&amp;$K$4&amp;"$50000"),$B3787&amp;"#"&amp;Q$6,INDIRECT("ИсходныеДанные!$J$2:$J$50000")),0)</f>
        <v>0</v>
      </c>
      <c r="R3787" s="3">
        <f ca="1">IF($B3787&lt;&gt;"",SUMIF(INDIRECT("ИсходныеДанные!$"&amp;$K$4&amp;"$2:$"&amp;$K$4&amp;"$50000"),$B3787&amp;"#"&amp;R$6,INDIRECT("ИсходныеДанные!$J$2:$J$50000")),0)</f>
        <v>0</v>
      </c>
      <c r="S3787" s="3">
        <f ca="1">IF($B3787&lt;&gt;"",SUMIF(INDIRECT("ИсходныеДанные!$"&amp;$K$4&amp;"$2:$"&amp;$K$4&amp;"$50000"),$B3787&amp;"#"&amp;S$6,INDIRECT("ИсходныеДанные!$J$2:$J$50000")),0)</f>
        <v>0</v>
      </c>
      <c r="T3787" s="3">
        <f ca="1">IF($B3787&lt;&gt;"",SUMIF(INDIRECT("ИсходныеДанные!$"&amp;$K$4&amp;"$2:$"&amp;$K$4&amp;"$50000"),$B3787&amp;"#"&amp;T$6,INDIRECT("ИсходныеДанные!$J$2:$J$50000")),0)</f>
        <v>0</v>
      </c>
      <c r="U3787" s="3">
        <f ca="1">IF($B3787&lt;&gt;"",SUMIF(INDIRECT("ИсходныеДанные!$"&amp;$K$4&amp;"$2:$"&amp;$K$4&amp;"$50000"),$B3787&amp;"#"&amp;U$6,INDIRECT("ИсходныеДанные!$J$2:$J$50000")),0)</f>
        <v>0</v>
      </c>
      <c r="V3787" s="3">
        <f ca="1">IF($B3787&lt;&gt;"",SUMIF(INDIRECT("ИсходныеДанные!$"&amp;$K$4&amp;"$2:$"&amp;$K$4&amp;"$50000"),$B3787&amp;"#"&amp;V$6,INDIRECT("ИсходныеДанные!$J$2:$J$50000")),0)</f>
        <v>0</v>
      </c>
      <c r="W3787" s="16" t="e">
        <f ca="1">SUM(K3787:V3787)/Пофамильно!$R$1</f>
        <v>#DIV/0!</v>
      </c>
    </row>
    <row r="3788" spans="1:23" x14ac:dyDescent="0.25">
      <c r="A3788" s="10" t="str">
        <f t="shared" ca="1" si="61"/>
        <v>delete</v>
      </c>
      <c r="B3788" s="16" cm="1">
        <f t="array" aca="1" ref="B3788" ca="1">INDIRECT("УникальныеСписки!D"&amp;ROW()-$L$4)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14"/>
      <c r="G3788" s="81" t="str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84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84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84" t="str" cm="1">
        <f t="array" aca="1" ref="J3788" ca="1">_xlfn.XLOOKUP($B3788,INDIRECT(SUBSTITUTE("ИсходныеДанные!$где$2:$где$50000","где",$B$4)),INDIRECT(SUBSTITUTE("ИсходныеДанные!$что$2:$что$50000","что",J$4)),"",0,1)</f>
        <v/>
      </c>
      <c r="K3788" s="3">
        <f ca="1">IF($B3788&lt;&gt;"",SUMIF(INDIRECT("ИсходныеДанные!$"&amp;$K$4&amp;"$2:$"&amp;$K$4&amp;"$50000"),$B3788&amp;"#"&amp;K$6,INDIRECT("ИсходныеДанные!$J$2:$J$50000")),0)</f>
        <v>0</v>
      </c>
      <c r="L3788" s="3">
        <f ca="1">IF($B3788&lt;&gt;"",SUMIF(INDIRECT("ИсходныеДанные!$"&amp;$K$4&amp;"$2:$"&amp;$K$4&amp;"$50000"),$B3788&amp;"#"&amp;L$6,INDIRECT("ИсходныеДанные!$J$2:$J$50000")),0)</f>
        <v>0</v>
      </c>
      <c r="M3788" s="3">
        <f ca="1">IF($B3788&lt;&gt;"",SUMIF(INDIRECT("ИсходныеДанные!$"&amp;$K$4&amp;"$2:$"&amp;$K$4&amp;"$50000"),$B3788&amp;"#"&amp;M$6,INDIRECT("ИсходныеДанные!$J$2:$J$50000")),0)</f>
        <v>0</v>
      </c>
      <c r="N3788" s="3">
        <f ca="1">IF($B3788&lt;&gt;"",SUMIF(INDIRECT("ИсходныеДанные!$"&amp;$K$4&amp;"$2:$"&amp;$K$4&amp;"$50000"),$B3788&amp;"#"&amp;N$6,INDIRECT("ИсходныеДанные!$J$2:$J$50000")),0)</f>
        <v>0</v>
      </c>
      <c r="O3788" s="3">
        <f ca="1">IF($B3788&lt;&gt;"",SUMIF(INDIRECT("ИсходныеДанные!$"&amp;$K$4&amp;"$2:$"&amp;$K$4&amp;"$50000"),$B3788&amp;"#"&amp;O$6,INDIRECT("ИсходныеДанные!$J$2:$J$50000")),0)</f>
        <v>0</v>
      </c>
      <c r="P3788" s="3">
        <f ca="1">IF($B3788&lt;&gt;"",SUMIF(INDIRECT("ИсходныеДанные!$"&amp;$K$4&amp;"$2:$"&amp;$K$4&amp;"$50000"),$B3788&amp;"#"&amp;P$6,INDIRECT("ИсходныеДанные!$J$2:$J$50000")),0)</f>
        <v>0</v>
      </c>
      <c r="Q3788" s="3">
        <f ca="1">IF($B3788&lt;&gt;"",SUMIF(INDIRECT("ИсходныеДанные!$"&amp;$K$4&amp;"$2:$"&amp;$K$4&amp;"$50000"),$B3788&amp;"#"&amp;Q$6,INDIRECT("ИсходныеДанные!$J$2:$J$50000")),0)</f>
        <v>0</v>
      </c>
      <c r="R3788" s="3">
        <f ca="1">IF($B3788&lt;&gt;"",SUMIF(INDIRECT("ИсходныеДанные!$"&amp;$K$4&amp;"$2:$"&amp;$K$4&amp;"$50000"),$B3788&amp;"#"&amp;R$6,INDIRECT("ИсходныеДанные!$J$2:$J$50000")),0)</f>
        <v>0</v>
      </c>
      <c r="S3788" s="3">
        <f ca="1">IF($B3788&lt;&gt;"",SUMIF(INDIRECT("ИсходныеДанные!$"&amp;$K$4&amp;"$2:$"&amp;$K$4&amp;"$50000"),$B3788&amp;"#"&amp;S$6,INDIRECT("ИсходныеДанные!$J$2:$J$50000")),0)</f>
        <v>0</v>
      </c>
      <c r="T3788" s="3">
        <f ca="1">IF($B3788&lt;&gt;"",SUMIF(INDIRECT("ИсходныеДанные!$"&amp;$K$4&amp;"$2:$"&amp;$K$4&amp;"$50000"),$B3788&amp;"#"&amp;T$6,INDIRECT("ИсходныеДанные!$J$2:$J$50000")),0)</f>
        <v>0</v>
      </c>
      <c r="U3788" s="3">
        <f ca="1">IF($B3788&lt;&gt;"",SUMIF(INDIRECT("ИсходныеДанные!$"&amp;$K$4&amp;"$2:$"&amp;$K$4&amp;"$50000"),$B3788&amp;"#"&amp;U$6,INDIRECT("ИсходныеДанные!$J$2:$J$50000")),0)</f>
        <v>0</v>
      </c>
      <c r="V3788" s="3">
        <f ca="1">IF($B3788&lt;&gt;"",SUMIF(INDIRECT("ИсходныеДанные!$"&amp;$K$4&amp;"$2:$"&amp;$K$4&amp;"$50000"),$B3788&amp;"#"&amp;V$6,INDIRECT("ИсходныеДанные!$J$2:$J$50000")),0)</f>
        <v>0</v>
      </c>
      <c r="W3788" s="16" t="e">
        <f ca="1">SUM(K3788:V3788)/Пофамильно!$R$1</f>
        <v>#DIV/0!</v>
      </c>
    </row>
    <row r="3789" spans="1:23" x14ac:dyDescent="0.25">
      <c r="A3789" s="10" t="str">
        <f t="shared" ca="1" si="61"/>
        <v>delete</v>
      </c>
      <c r="B3789" s="16" cm="1">
        <f t="array" aca="1" ref="B3789" ca="1">INDIRECT("УникальныеСписки!D"&amp;ROW()-$L$4)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14"/>
      <c r="G3789" s="81" t="str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84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84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84" t="str" cm="1">
        <f t="array" aca="1" ref="J3789" ca="1">_xlfn.XLOOKUP($B3789,INDIRECT(SUBSTITUTE("ИсходныеДанные!$где$2:$где$50000","где",$B$4)),INDIRECT(SUBSTITUTE("ИсходныеДанные!$что$2:$что$50000","что",J$4)),"",0,1)</f>
        <v/>
      </c>
      <c r="K3789" s="3">
        <f ca="1">IF($B3789&lt;&gt;"",SUMIF(INDIRECT("ИсходныеДанные!$"&amp;$K$4&amp;"$2:$"&amp;$K$4&amp;"$50000"),$B3789&amp;"#"&amp;K$6,INDIRECT("ИсходныеДанные!$J$2:$J$50000")),0)</f>
        <v>0</v>
      </c>
      <c r="L3789" s="3">
        <f ca="1">IF($B3789&lt;&gt;"",SUMIF(INDIRECT("ИсходныеДанные!$"&amp;$K$4&amp;"$2:$"&amp;$K$4&amp;"$50000"),$B3789&amp;"#"&amp;L$6,INDIRECT("ИсходныеДанные!$J$2:$J$50000")),0)</f>
        <v>0</v>
      </c>
      <c r="M3789" s="3">
        <f ca="1">IF($B3789&lt;&gt;"",SUMIF(INDIRECT("ИсходныеДанные!$"&amp;$K$4&amp;"$2:$"&amp;$K$4&amp;"$50000"),$B3789&amp;"#"&amp;M$6,INDIRECT("ИсходныеДанные!$J$2:$J$50000")),0)</f>
        <v>0</v>
      </c>
      <c r="N3789" s="3">
        <f ca="1">IF($B3789&lt;&gt;"",SUMIF(INDIRECT("ИсходныеДанные!$"&amp;$K$4&amp;"$2:$"&amp;$K$4&amp;"$50000"),$B3789&amp;"#"&amp;N$6,INDIRECT("ИсходныеДанные!$J$2:$J$50000")),0)</f>
        <v>0</v>
      </c>
      <c r="O3789" s="3">
        <f ca="1">IF($B3789&lt;&gt;"",SUMIF(INDIRECT("ИсходныеДанные!$"&amp;$K$4&amp;"$2:$"&amp;$K$4&amp;"$50000"),$B3789&amp;"#"&amp;O$6,INDIRECT("ИсходныеДанные!$J$2:$J$50000")),0)</f>
        <v>0</v>
      </c>
      <c r="P3789" s="3">
        <f ca="1">IF($B3789&lt;&gt;"",SUMIF(INDIRECT("ИсходныеДанные!$"&amp;$K$4&amp;"$2:$"&amp;$K$4&amp;"$50000"),$B3789&amp;"#"&amp;P$6,INDIRECT("ИсходныеДанные!$J$2:$J$50000")),0)</f>
        <v>0</v>
      </c>
      <c r="Q3789" s="3">
        <f ca="1">IF($B3789&lt;&gt;"",SUMIF(INDIRECT("ИсходныеДанные!$"&amp;$K$4&amp;"$2:$"&amp;$K$4&amp;"$50000"),$B3789&amp;"#"&amp;Q$6,INDIRECT("ИсходныеДанные!$J$2:$J$50000")),0)</f>
        <v>0</v>
      </c>
      <c r="R3789" s="3">
        <f ca="1">IF($B3789&lt;&gt;"",SUMIF(INDIRECT("ИсходныеДанные!$"&amp;$K$4&amp;"$2:$"&amp;$K$4&amp;"$50000"),$B3789&amp;"#"&amp;R$6,INDIRECT("ИсходныеДанные!$J$2:$J$50000")),0)</f>
        <v>0</v>
      </c>
      <c r="S3789" s="3">
        <f ca="1">IF($B3789&lt;&gt;"",SUMIF(INDIRECT("ИсходныеДанные!$"&amp;$K$4&amp;"$2:$"&amp;$K$4&amp;"$50000"),$B3789&amp;"#"&amp;S$6,INDIRECT("ИсходныеДанные!$J$2:$J$50000")),0)</f>
        <v>0</v>
      </c>
      <c r="T3789" s="3">
        <f ca="1">IF($B3789&lt;&gt;"",SUMIF(INDIRECT("ИсходныеДанные!$"&amp;$K$4&amp;"$2:$"&amp;$K$4&amp;"$50000"),$B3789&amp;"#"&amp;T$6,INDIRECT("ИсходныеДанные!$J$2:$J$50000")),0)</f>
        <v>0</v>
      </c>
      <c r="U3789" s="3">
        <f ca="1">IF($B3789&lt;&gt;"",SUMIF(INDIRECT("ИсходныеДанные!$"&amp;$K$4&amp;"$2:$"&amp;$K$4&amp;"$50000"),$B3789&amp;"#"&amp;U$6,INDIRECT("ИсходныеДанные!$J$2:$J$50000")),0)</f>
        <v>0</v>
      </c>
      <c r="V3789" s="3">
        <f ca="1">IF($B3789&lt;&gt;"",SUMIF(INDIRECT("ИсходныеДанные!$"&amp;$K$4&amp;"$2:$"&amp;$K$4&amp;"$50000"),$B3789&amp;"#"&amp;V$6,INDIRECT("ИсходныеДанные!$J$2:$J$50000")),0)</f>
        <v>0</v>
      </c>
      <c r="W3789" s="16" t="e">
        <f ca="1">SUM(K3789:V3789)/Пофамильно!$R$1</f>
        <v>#DIV/0!</v>
      </c>
    </row>
    <row r="3790" spans="1:23" x14ac:dyDescent="0.25">
      <c r="A3790" s="10" t="str">
        <f t="shared" ca="1" si="61"/>
        <v>delete</v>
      </c>
      <c r="B3790" s="16" cm="1">
        <f t="array" aca="1" ref="B3790" ca="1">INDIRECT("УникальныеСписки!D"&amp;ROW()-$L$4)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14"/>
      <c r="G3790" s="81" t="str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84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84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84" t="str" cm="1">
        <f t="array" aca="1" ref="J3790" ca="1">_xlfn.XLOOKUP($B3790,INDIRECT(SUBSTITUTE("ИсходныеДанные!$где$2:$где$50000","где",$B$4)),INDIRECT(SUBSTITUTE("ИсходныеДанные!$что$2:$что$50000","что",J$4)),"",0,1)</f>
        <v/>
      </c>
      <c r="K3790" s="3">
        <f ca="1">IF($B3790&lt;&gt;"",SUMIF(INDIRECT("ИсходныеДанные!$"&amp;$K$4&amp;"$2:$"&amp;$K$4&amp;"$50000"),$B3790&amp;"#"&amp;K$6,INDIRECT("ИсходныеДанные!$J$2:$J$50000")),0)</f>
        <v>0</v>
      </c>
      <c r="L3790" s="3">
        <f ca="1">IF($B3790&lt;&gt;"",SUMIF(INDIRECT("ИсходныеДанные!$"&amp;$K$4&amp;"$2:$"&amp;$K$4&amp;"$50000"),$B3790&amp;"#"&amp;L$6,INDIRECT("ИсходныеДанные!$J$2:$J$50000")),0)</f>
        <v>0</v>
      </c>
      <c r="M3790" s="3">
        <f ca="1">IF($B3790&lt;&gt;"",SUMIF(INDIRECT("ИсходныеДанные!$"&amp;$K$4&amp;"$2:$"&amp;$K$4&amp;"$50000"),$B3790&amp;"#"&amp;M$6,INDIRECT("ИсходныеДанные!$J$2:$J$50000")),0)</f>
        <v>0</v>
      </c>
      <c r="N3790" s="3">
        <f ca="1">IF($B3790&lt;&gt;"",SUMIF(INDIRECT("ИсходныеДанные!$"&amp;$K$4&amp;"$2:$"&amp;$K$4&amp;"$50000"),$B3790&amp;"#"&amp;N$6,INDIRECT("ИсходныеДанные!$J$2:$J$50000")),0)</f>
        <v>0</v>
      </c>
      <c r="O3790" s="3">
        <f ca="1">IF($B3790&lt;&gt;"",SUMIF(INDIRECT("ИсходныеДанные!$"&amp;$K$4&amp;"$2:$"&amp;$K$4&amp;"$50000"),$B3790&amp;"#"&amp;O$6,INDIRECT("ИсходныеДанные!$J$2:$J$50000")),0)</f>
        <v>0</v>
      </c>
      <c r="P3790" s="3">
        <f ca="1">IF($B3790&lt;&gt;"",SUMIF(INDIRECT("ИсходныеДанные!$"&amp;$K$4&amp;"$2:$"&amp;$K$4&amp;"$50000"),$B3790&amp;"#"&amp;P$6,INDIRECT("ИсходныеДанные!$J$2:$J$50000")),0)</f>
        <v>0</v>
      </c>
      <c r="Q3790" s="3">
        <f ca="1">IF($B3790&lt;&gt;"",SUMIF(INDIRECT("ИсходныеДанные!$"&amp;$K$4&amp;"$2:$"&amp;$K$4&amp;"$50000"),$B3790&amp;"#"&amp;Q$6,INDIRECT("ИсходныеДанные!$J$2:$J$50000")),0)</f>
        <v>0</v>
      </c>
      <c r="R3790" s="3">
        <f ca="1">IF($B3790&lt;&gt;"",SUMIF(INDIRECT("ИсходныеДанные!$"&amp;$K$4&amp;"$2:$"&amp;$K$4&amp;"$50000"),$B3790&amp;"#"&amp;R$6,INDIRECT("ИсходныеДанные!$J$2:$J$50000")),0)</f>
        <v>0</v>
      </c>
      <c r="S3790" s="3">
        <f ca="1">IF($B3790&lt;&gt;"",SUMIF(INDIRECT("ИсходныеДанные!$"&amp;$K$4&amp;"$2:$"&amp;$K$4&amp;"$50000"),$B3790&amp;"#"&amp;S$6,INDIRECT("ИсходныеДанные!$J$2:$J$50000")),0)</f>
        <v>0</v>
      </c>
      <c r="T3790" s="3">
        <f ca="1">IF($B3790&lt;&gt;"",SUMIF(INDIRECT("ИсходныеДанные!$"&amp;$K$4&amp;"$2:$"&amp;$K$4&amp;"$50000"),$B3790&amp;"#"&amp;T$6,INDIRECT("ИсходныеДанные!$J$2:$J$50000")),0)</f>
        <v>0</v>
      </c>
      <c r="U3790" s="3">
        <f ca="1">IF($B3790&lt;&gt;"",SUMIF(INDIRECT("ИсходныеДанные!$"&amp;$K$4&amp;"$2:$"&amp;$K$4&amp;"$50000"),$B3790&amp;"#"&amp;U$6,INDIRECT("ИсходныеДанные!$J$2:$J$50000")),0)</f>
        <v>0</v>
      </c>
      <c r="V3790" s="3">
        <f ca="1">IF($B3790&lt;&gt;"",SUMIF(INDIRECT("ИсходныеДанные!$"&amp;$K$4&amp;"$2:$"&amp;$K$4&amp;"$50000"),$B3790&amp;"#"&amp;V$6,INDIRECT("ИсходныеДанные!$J$2:$J$50000")),0)</f>
        <v>0</v>
      </c>
      <c r="W3790" s="16" t="e">
        <f ca="1">SUM(K3790:V3790)/Пофамильно!$R$1</f>
        <v>#DIV/0!</v>
      </c>
    </row>
    <row r="3791" spans="1:23" x14ac:dyDescent="0.25">
      <c r="A3791" s="10" t="str">
        <f t="shared" ca="1" si="61"/>
        <v>delete</v>
      </c>
      <c r="B3791" s="16" cm="1">
        <f t="array" aca="1" ref="B3791" ca="1">INDIRECT("УникальныеСписки!D"&amp;ROW()-$L$4)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14"/>
      <c r="G3791" s="81" t="str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84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84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84" t="str" cm="1">
        <f t="array" aca="1" ref="J3791" ca="1">_xlfn.XLOOKUP($B3791,INDIRECT(SUBSTITUTE("ИсходныеДанные!$где$2:$где$50000","где",$B$4)),INDIRECT(SUBSTITUTE("ИсходныеДанные!$что$2:$что$50000","что",J$4)),"",0,1)</f>
        <v/>
      </c>
      <c r="K3791" s="3">
        <f ca="1">IF($B3791&lt;&gt;"",SUMIF(INDIRECT("ИсходныеДанные!$"&amp;$K$4&amp;"$2:$"&amp;$K$4&amp;"$50000"),$B3791&amp;"#"&amp;K$6,INDIRECT("ИсходныеДанные!$J$2:$J$50000")),0)</f>
        <v>0</v>
      </c>
      <c r="L3791" s="3">
        <f ca="1">IF($B3791&lt;&gt;"",SUMIF(INDIRECT("ИсходныеДанные!$"&amp;$K$4&amp;"$2:$"&amp;$K$4&amp;"$50000"),$B3791&amp;"#"&amp;L$6,INDIRECT("ИсходныеДанные!$J$2:$J$50000")),0)</f>
        <v>0</v>
      </c>
      <c r="M3791" s="3">
        <f ca="1">IF($B3791&lt;&gt;"",SUMIF(INDIRECT("ИсходныеДанные!$"&amp;$K$4&amp;"$2:$"&amp;$K$4&amp;"$50000"),$B3791&amp;"#"&amp;M$6,INDIRECT("ИсходныеДанные!$J$2:$J$50000")),0)</f>
        <v>0</v>
      </c>
      <c r="N3791" s="3">
        <f ca="1">IF($B3791&lt;&gt;"",SUMIF(INDIRECT("ИсходныеДанные!$"&amp;$K$4&amp;"$2:$"&amp;$K$4&amp;"$50000"),$B3791&amp;"#"&amp;N$6,INDIRECT("ИсходныеДанные!$J$2:$J$50000")),0)</f>
        <v>0</v>
      </c>
      <c r="O3791" s="3">
        <f ca="1">IF($B3791&lt;&gt;"",SUMIF(INDIRECT("ИсходныеДанные!$"&amp;$K$4&amp;"$2:$"&amp;$K$4&amp;"$50000"),$B3791&amp;"#"&amp;O$6,INDIRECT("ИсходныеДанные!$J$2:$J$50000")),0)</f>
        <v>0</v>
      </c>
      <c r="P3791" s="3">
        <f ca="1">IF($B3791&lt;&gt;"",SUMIF(INDIRECT("ИсходныеДанные!$"&amp;$K$4&amp;"$2:$"&amp;$K$4&amp;"$50000"),$B3791&amp;"#"&amp;P$6,INDIRECT("ИсходныеДанные!$J$2:$J$50000")),0)</f>
        <v>0</v>
      </c>
      <c r="Q3791" s="3">
        <f ca="1">IF($B3791&lt;&gt;"",SUMIF(INDIRECT("ИсходныеДанные!$"&amp;$K$4&amp;"$2:$"&amp;$K$4&amp;"$50000"),$B3791&amp;"#"&amp;Q$6,INDIRECT("ИсходныеДанные!$J$2:$J$50000")),0)</f>
        <v>0</v>
      </c>
      <c r="R3791" s="3">
        <f ca="1">IF($B3791&lt;&gt;"",SUMIF(INDIRECT("ИсходныеДанные!$"&amp;$K$4&amp;"$2:$"&amp;$K$4&amp;"$50000"),$B3791&amp;"#"&amp;R$6,INDIRECT("ИсходныеДанные!$J$2:$J$50000")),0)</f>
        <v>0</v>
      </c>
      <c r="S3791" s="3">
        <f ca="1">IF($B3791&lt;&gt;"",SUMIF(INDIRECT("ИсходныеДанные!$"&amp;$K$4&amp;"$2:$"&amp;$K$4&amp;"$50000"),$B3791&amp;"#"&amp;S$6,INDIRECT("ИсходныеДанные!$J$2:$J$50000")),0)</f>
        <v>0</v>
      </c>
      <c r="T3791" s="3">
        <f ca="1">IF($B3791&lt;&gt;"",SUMIF(INDIRECT("ИсходныеДанные!$"&amp;$K$4&amp;"$2:$"&amp;$K$4&amp;"$50000"),$B3791&amp;"#"&amp;T$6,INDIRECT("ИсходныеДанные!$J$2:$J$50000")),0)</f>
        <v>0</v>
      </c>
      <c r="U3791" s="3">
        <f ca="1">IF($B3791&lt;&gt;"",SUMIF(INDIRECT("ИсходныеДанные!$"&amp;$K$4&amp;"$2:$"&amp;$K$4&amp;"$50000"),$B3791&amp;"#"&amp;U$6,INDIRECT("ИсходныеДанные!$J$2:$J$50000")),0)</f>
        <v>0</v>
      </c>
      <c r="V3791" s="3">
        <f ca="1">IF($B3791&lt;&gt;"",SUMIF(INDIRECT("ИсходныеДанные!$"&amp;$K$4&amp;"$2:$"&amp;$K$4&amp;"$50000"),$B3791&amp;"#"&amp;V$6,INDIRECT("ИсходныеДанные!$J$2:$J$50000")),0)</f>
        <v>0</v>
      </c>
      <c r="W3791" s="16" t="e">
        <f ca="1">SUM(K3791:V3791)/Пофамильно!$R$1</f>
        <v>#DIV/0!</v>
      </c>
    </row>
    <row r="3792" spans="1:23" x14ac:dyDescent="0.25">
      <c r="A3792" s="10" t="str">
        <f t="shared" ca="1" si="61"/>
        <v>delete</v>
      </c>
      <c r="B3792" s="16" cm="1">
        <f t="array" aca="1" ref="B3792" ca="1">INDIRECT("УникальныеСписки!D"&amp;ROW()-$L$4)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14"/>
      <c r="G3792" s="81" t="str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84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84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84" t="str" cm="1">
        <f t="array" aca="1" ref="J3792" ca="1">_xlfn.XLOOKUP($B3792,INDIRECT(SUBSTITUTE("ИсходныеДанные!$где$2:$где$50000","где",$B$4)),INDIRECT(SUBSTITUTE("ИсходныеДанные!$что$2:$что$50000","что",J$4)),"",0,1)</f>
        <v/>
      </c>
      <c r="K3792" s="3">
        <f ca="1">IF($B3792&lt;&gt;"",SUMIF(INDIRECT("ИсходныеДанные!$"&amp;$K$4&amp;"$2:$"&amp;$K$4&amp;"$50000"),$B3792&amp;"#"&amp;K$6,INDIRECT("ИсходныеДанные!$J$2:$J$50000")),0)</f>
        <v>0</v>
      </c>
      <c r="L3792" s="3">
        <f ca="1">IF($B3792&lt;&gt;"",SUMIF(INDIRECT("ИсходныеДанные!$"&amp;$K$4&amp;"$2:$"&amp;$K$4&amp;"$50000"),$B3792&amp;"#"&amp;L$6,INDIRECT("ИсходныеДанные!$J$2:$J$50000")),0)</f>
        <v>0</v>
      </c>
      <c r="M3792" s="3">
        <f ca="1">IF($B3792&lt;&gt;"",SUMIF(INDIRECT("ИсходныеДанные!$"&amp;$K$4&amp;"$2:$"&amp;$K$4&amp;"$50000"),$B3792&amp;"#"&amp;M$6,INDIRECT("ИсходныеДанные!$J$2:$J$50000")),0)</f>
        <v>0</v>
      </c>
      <c r="N3792" s="3">
        <f ca="1">IF($B3792&lt;&gt;"",SUMIF(INDIRECT("ИсходныеДанные!$"&amp;$K$4&amp;"$2:$"&amp;$K$4&amp;"$50000"),$B3792&amp;"#"&amp;N$6,INDIRECT("ИсходныеДанные!$J$2:$J$50000")),0)</f>
        <v>0</v>
      </c>
      <c r="O3792" s="3">
        <f ca="1">IF($B3792&lt;&gt;"",SUMIF(INDIRECT("ИсходныеДанные!$"&amp;$K$4&amp;"$2:$"&amp;$K$4&amp;"$50000"),$B3792&amp;"#"&amp;O$6,INDIRECT("ИсходныеДанные!$J$2:$J$50000")),0)</f>
        <v>0</v>
      </c>
      <c r="P3792" s="3">
        <f ca="1">IF($B3792&lt;&gt;"",SUMIF(INDIRECT("ИсходныеДанные!$"&amp;$K$4&amp;"$2:$"&amp;$K$4&amp;"$50000"),$B3792&amp;"#"&amp;P$6,INDIRECT("ИсходныеДанные!$J$2:$J$50000")),0)</f>
        <v>0</v>
      </c>
      <c r="Q3792" s="3">
        <f ca="1">IF($B3792&lt;&gt;"",SUMIF(INDIRECT("ИсходныеДанные!$"&amp;$K$4&amp;"$2:$"&amp;$K$4&amp;"$50000"),$B3792&amp;"#"&amp;Q$6,INDIRECT("ИсходныеДанные!$J$2:$J$50000")),0)</f>
        <v>0</v>
      </c>
      <c r="R3792" s="3">
        <f ca="1">IF($B3792&lt;&gt;"",SUMIF(INDIRECT("ИсходныеДанные!$"&amp;$K$4&amp;"$2:$"&amp;$K$4&amp;"$50000"),$B3792&amp;"#"&amp;R$6,INDIRECT("ИсходныеДанные!$J$2:$J$50000")),0)</f>
        <v>0</v>
      </c>
      <c r="S3792" s="3">
        <f ca="1">IF($B3792&lt;&gt;"",SUMIF(INDIRECT("ИсходныеДанные!$"&amp;$K$4&amp;"$2:$"&amp;$K$4&amp;"$50000"),$B3792&amp;"#"&amp;S$6,INDIRECT("ИсходныеДанные!$J$2:$J$50000")),0)</f>
        <v>0</v>
      </c>
      <c r="T3792" s="3">
        <f ca="1">IF($B3792&lt;&gt;"",SUMIF(INDIRECT("ИсходныеДанные!$"&amp;$K$4&amp;"$2:$"&amp;$K$4&amp;"$50000"),$B3792&amp;"#"&amp;T$6,INDIRECT("ИсходныеДанные!$J$2:$J$50000")),0)</f>
        <v>0</v>
      </c>
      <c r="U3792" s="3">
        <f ca="1">IF($B3792&lt;&gt;"",SUMIF(INDIRECT("ИсходныеДанные!$"&amp;$K$4&amp;"$2:$"&amp;$K$4&amp;"$50000"),$B3792&amp;"#"&amp;U$6,INDIRECT("ИсходныеДанные!$J$2:$J$50000")),0)</f>
        <v>0</v>
      </c>
      <c r="V3792" s="3">
        <f ca="1">IF($B3792&lt;&gt;"",SUMIF(INDIRECT("ИсходныеДанные!$"&amp;$K$4&amp;"$2:$"&amp;$K$4&amp;"$50000"),$B3792&amp;"#"&amp;V$6,INDIRECT("ИсходныеДанные!$J$2:$J$50000")),0)</f>
        <v>0</v>
      </c>
      <c r="W3792" s="16" t="e">
        <f ca="1">SUM(K3792:V3792)/Пофамильно!$R$1</f>
        <v>#DIV/0!</v>
      </c>
    </row>
    <row r="3793" spans="1:23" x14ac:dyDescent="0.25">
      <c r="A3793" s="10" t="str">
        <f t="shared" ca="1" si="61"/>
        <v>delete</v>
      </c>
      <c r="B3793" s="16" cm="1">
        <f t="array" aca="1" ref="B3793" ca="1">INDIRECT("УникальныеСписки!D"&amp;ROW()-$L$4)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14"/>
      <c r="G3793" s="81" t="str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84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84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84" t="str" cm="1">
        <f t="array" aca="1" ref="J3793" ca="1">_xlfn.XLOOKUP($B3793,INDIRECT(SUBSTITUTE("ИсходныеДанные!$где$2:$где$50000","где",$B$4)),INDIRECT(SUBSTITUTE("ИсходныеДанные!$что$2:$что$50000","что",J$4)),"",0,1)</f>
        <v/>
      </c>
      <c r="K3793" s="3">
        <f ca="1">IF($B3793&lt;&gt;"",SUMIF(INDIRECT("ИсходныеДанные!$"&amp;$K$4&amp;"$2:$"&amp;$K$4&amp;"$50000"),$B3793&amp;"#"&amp;K$6,INDIRECT("ИсходныеДанные!$J$2:$J$50000")),0)</f>
        <v>0</v>
      </c>
      <c r="L3793" s="3">
        <f ca="1">IF($B3793&lt;&gt;"",SUMIF(INDIRECT("ИсходныеДанные!$"&amp;$K$4&amp;"$2:$"&amp;$K$4&amp;"$50000"),$B3793&amp;"#"&amp;L$6,INDIRECT("ИсходныеДанные!$J$2:$J$50000")),0)</f>
        <v>0</v>
      </c>
      <c r="M3793" s="3">
        <f ca="1">IF($B3793&lt;&gt;"",SUMIF(INDIRECT("ИсходныеДанные!$"&amp;$K$4&amp;"$2:$"&amp;$K$4&amp;"$50000"),$B3793&amp;"#"&amp;M$6,INDIRECT("ИсходныеДанные!$J$2:$J$50000")),0)</f>
        <v>0</v>
      </c>
      <c r="N3793" s="3">
        <f ca="1">IF($B3793&lt;&gt;"",SUMIF(INDIRECT("ИсходныеДанные!$"&amp;$K$4&amp;"$2:$"&amp;$K$4&amp;"$50000"),$B3793&amp;"#"&amp;N$6,INDIRECT("ИсходныеДанные!$J$2:$J$50000")),0)</f>
        <v>0</v>
      </c>
      <c r="O3793" s="3">
        <f ca="1">IF($B3793&lt;&gt;"",SUMIF(INDIRECT("ИсходныеДанные!$"&amp;$K$4&amp;"$2:$"&amp;$K$4&amp;"$50000"),$B3793&amp;"#"&amp;O$6,INDIRECT("ИсходныеДанные!$J$2:$J$50000")),0)</f>
        <v>0</v>
      </c>
      <c r="P3793" s="3">
        <f ca="1">IF($B3793&lt;&gt;"",SUMIF(INDIRECT("ИсходныеДанные!$"&amp;$K$4&amp;"$2:$"&amp;$K$4&amp;"$50000"),$B3793&amp;"#"&amp;P$6,INDIRECT("ИсходныеДанные!$J$2:$J$50000")),0)</f>
        <v>0</v>
      </c>
      <c r="Q3793" s="3">
        <f ca="1">IF($B3793&lt;&gt;"",SUMIF(INDIRECT("ИсходныеДанные!$"&amp;$K$4&amp;"$2:$"&amp;$K$4&amp;"$50000"),$B3793&amp;"#"&amp;Q$6,INDIRECT("ИсходныеДанные!$J$2:$J$50000")),0)</f>
        <v>0</v>
      </c>
      <c r="R3793" s="3">
        <f ca="1">IF($B3793&lt;&gt;"",SUMIF(INDIRECT("ИсходныеДанные!$"&amp;$K$4&amp;"$2:$"&amp;$K$4&amp;"$50000"),$B3793&amp;"#"&amp;R$6,INDIRECT("ИсходныеДанные!$J$2:$J$50000")),0)</f>
        <v>0</v>
      </c>
      <c r="S3793" s="3">
        <f ca="1">IF($B3793&lt;&gt;"",SUMIF(INDIRECT("ИсходныеДанные!$"&amp;$K$4&amp;"$2:$"&amp;$K$4&amp;"$50000"),$B3793&amp;"#"&amp;S$6,INDIRECT("ИсходныеДанные!$J$2:$J$50000")),0)</f>
        <v>0</v>
      </c>
      <c r="T3793" s="3">
        <f ca="1">IF($B3793&lt;&gt;"",SUMIF(INDIRECT("ИсходныеДанные!$"&amp;$K$4&amp;"$2:$"&amp;$K$4&amp;"$50000"),$B3793&amp;"#"&amp;T$6,INDIRECT("ИсходныеДанные!$J$2:$J$50000")),0)</f>
        <v>0</v>
      </c>
      <c r="U3793" s="3">
        <f ca="1">IF($B3793&lt;&gt;"",SUMIF(INDIRECT("ИсходныеДанные!$"&amp;$K$4&amp;"$2:$"&amp;$K$4&amp;"$50000"),$B3793&amp;"#"&amp;U$6,INDIRECT("ИсходныеДанные!$J$2:$J$50000")),0)</f>
        <v>0</v>
      </c>
      <c r="V3793" s="3">
        <f ca="1">IF($B3793&lt;&gt;"",SUMIF(INDIRECT("ИсходныеДанные!$"&amp;$K$4&amp;"$2:$"&amp;$K$4&amp;"$50000"),$B3793&amp;"#"&amp;V$6,INDIRECT("ИсходныеДанные!$J$2:$J$50000")),0)</f>
        <v>0</v>
      </c>
      <c r="W3793" s="16" t="e">
        <f ca="1">SUM(K3793:V3793)/Пофамильно!$R$1</f>
        <v>#DIV/0!</v>
      </c>
    </row>
    <row r="3794" spans="1:23" x14ac:dyDescent="0.25">
      <c r="A3794" s="10" t="str">
        <f t="shared" ca="1" si="61"/>
        <v>delete</v>
      </c>
      <c r="B3794" s="16" cm="1">
        <f t="array" aca="1" ref="B3794" ca="1">INDIRECT("УникальныеСписки!D"&amp;ROW()-$L$4)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14"/>
      <c r="G3794" s="81" t="str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84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84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84" t="str" cm="1">
        <f t="array" aca="1" ref="J3794" ca="1">_xlfn.XLOOKUP($B3794,INDIRECT(SUBSTITUTE("ИсходныеДанные!$где$2:$где$50000","где",$B$4)),INDIRECT(SUBSTITUTE("ИсходныеДанные!$что$2:$что$50000","что",J$4)),"",0,1)</f>
        <v/>
      </c>
      <c r="K3794" s="3">
        <f ca="1">IF($B3794&lt;&gt;"",SUMIF(INDIRECT("ИсходныеДанные!$"&amp;$K$4&amp;"$2:$"&amp;$K$4&amp;"$50000"),$B3794&amp;"#"&amp;K$6,INDIRECT("ИсходныеДанные!$J$2:$J$50000")),0)</f>
        <v>0</v>
      </c>
      <c r="L3794" s="3">
        <f ca="1">IF($B3794&lt;&gt;"",SUMIF(INDIRECT("ИсходныеДанные!$"&amp;$K$4&amp;"$2:$"&amp;$K$4&amp;"$50000"),$B3794&amp;"#"&amp;L$6,INDIRECT("ИсходныеДанные!$J$2:$J$50000")),0)</f>
        <v>0</v>
      </c>
      <c r="M3794" s="3">
        <f ca="1">IF($B3794&lt;&gt;"",SUMIF(INDIRECT("ИсходныеДанные!$"&amp;$K$4&amp;"$2:$"&amp;$K$4&amp;"$50000"),$B3794&amp;"#"&amp;M$6,INDIRECT("ИсходныеДанные!$J$2:$J$50000")),0)</f>
        <v>0</v>
      </c>
      <c r="N3794" s="3">
        <f ca="1">IF($B3794&lt;&gt;"",SUMIF(INDIRECT("ИсходныеДанные!$"&amp;$K$4&amp;"$2:$"&amp;$K$4&amp;"$50000"),$B3794&amp;"#"&amp;N$6,INDIRECT("ИсходныеДанные!$J$2:$J$50000")),0)</f>
        <v>0</v>
      </c>
      <c r="O3794" s="3">
        <f ca="1">IF($B3794&lt;&gt;"",SUMIF(INDIRECT("ИсходныеДанные!$"&amp;$K$4&amp;"$2:$"&amp;$K$4&amp;"$50000"),$B3794&amp;"#"&amp;O$6,INDIRECT("ИсходныеДанные!$J$2:$J$50000")),0)</f>
        <v>0</v>
      </c>
      <c r="P3794" s="3">
        <f ca="1">IF($B3794&lt;&gt;"",SUMIF(INDIRECT("ИсходныеДанные!$"&amp;$K$4&amp;"$2:$"&amp;$K$4&amp;"$50000"),$B3794&amp;"#"&amp;P$6,INDIRECT("ИсходныеДанные!$J$2:$J$50000")),0)</f>
        <v>0</v>
      </c>
      <c r="Q3794" s="3">
        <f ca="1">IF($B3794&lt;&gt;"",SUMIF(INDIRECT("ИсходныеДанные!$"&amp;$K$4&amp;"$2:$"&amp;$K$4&amp;"$50000"),$B3794&amp;"#"&amp;Q$6,INDIRECT("ИсходныеДанные!$J$2:$J$50000")),0)</f>
        <v>0</v>
      </c>
      <c r="R3794" s="3">
        <f ca="1">IF($B3794&lt;&gt;"",SUMIF(INDIRECT("ИсходныеДанные!$"&amp;$K$4&amp;"$2:$"&amp;$K$4&amp;"$50000"),$B3794&amp;"#"&amp;R$6,INDIRECT("ИсходныеДанные!$J$2:$J$50000")),0)</f>
        <v>0</v>
      </c>
      <c r="S3794" s="3">
        <f ca="1">IF($B3794&lt;&gt;"",SUMIF(INDIRECT("ИсходныеДанные!$"&amp;$K$4&amp;"$2:$"&amp;$K$4&amp;"$50000"),$B3794&amp;"#"&amp;S$6,INDIRECT("ИсходныеДанные!$J$2:$J$50000")),0)</f>
        <v>0</v>
      </c>
      <c r="T3794" s="3">
        <f ca="1">IF($B3794&lt;&gt;"",SUMIF(INDIRECT("ИсходныеДанные!$"&amp;$K$4&amp;"$2:$"&amp;$K$4&amp;"$50000"),$B3794&amp;"#"&amp;T$6,INDIRECT("ИсходныеДанные!$J$2:$J$50000")),0)</f>
        <v>0</v>
      </c>
      <c r="U3794" s="3">
        <f ca="1">IF($B3794&lt;&gt;"",SUMIF(INDIRECT("ИсходныеДанные!$"&amp;$K$4&amp;"$2:$"&amp;$K$4&amp;"$50000"),$B3794&amp;"#"&amp;U$6,INDIRECT("ИсходныеДанные!$J$2:$J$50000")),0)</f>
        <v>0</v>
      </c>
      <c r="V3794" s="3">
        <f ca="1">IF($B3794&lt;&gt;"",SUMIF(INDIRECT("ИсходныеДанные!$"&amp;$K$4&amp;"$2:$"&amp;$K$4&amp;"$50000"),$B3794&amp;"#"&amp;V$6,INDIRECT("ИсходныеДанные!$J$2:$J$50000")),0)</f>
        <v>0</v>
      </c>
      <c r="W3794" s="16" t="e">
        <f ca="1">SUM(K3794:V3794)/Пофамильно!$R$1</f>
        <v>#DIV/0!</v>
      </c>
    </row>
    <row r="3795" spans="1:23" x14ac:dyDescent="0.25">
      <c r="A3795" s="10" t="str">
        <f t="shared" ca="1" si="61"/>
        <v>delete</v>
      </c>
      <c r="B3795" s="16" cm="1">
        <f t="array" aca="1" ref="B3795" ca="1">INDIRECT("УникальныеСписки!D"&amp;ROW()-$L$4)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14"/>
      <c r="G3795" s="81" t="str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84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84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84" t="str" cm="1">
        <f t="array" aca="1" ref="J3795" ca="1">_xlfn.XLOOKUP($B3795,INDIRECT(SUBSTITUTE("ИсходныеДанные!$где$2:$где$50000","где",$B$4)),INDIRECT(SUBSTITUTE("ИсходныеДанные!$что$2:$что$50000","что",J$4)),"",0,1)</f>
        <v/>
      </c>
      <c r="K3795" s="3">
        <f ca="1">IF($B3795&lt;&gt;"",SUMIF(INDIRECT("ИсходныеДанные!$"&amp;$K$4&amp;"$2:$"&amp;$K$4&amp;"$50000"),$B3795&amp;"#"&amp;K$6,INDIRECT("ИсходныеДанные!$J$2:$J$50000")),0)</f>
        <v>0</v>
      </c>
      <c r="L3795" s="3">
        <f ca="1">IF($B3795&lt;&gt;"",SUMIF(INDIRECT("ИсходныеДанные!$"&amp;$K$4&amp;"$2:$"&amp;$K$4&amp;"$50000"),$B3795&amp;"#"&amp;L$6,INDIRECT("ИсходныеДанные!$J$2:$J$50000")),0)</f>
        <v>0</v>
      </c>
      <c r="M3795" s="3">
        <f ca="1">IF($B3795&lt;&gt;"",SUMIF(INDIRECT("ИсходныеДанные!$"&amp;$K$4&amp;"$2:$"&amp;$K$4&amp;"$50000"),$B3795&amp;"#"&amp;M$6,INDIRECT("ИсходныеДанные!$J$2:$J$50000")),0)</f>
        <v>0</v>
      </c>
      <c r="N3795" s="3">
        <f ca="1">IF($B3795&lt;&gt;"",SUMIF(INDIRECT("ИсходныеДанные!$"&amp;$K$4&amp;"$2:$"&amp;$K$4&amp;"$50000"),$B3795&amp;"#"&amp;N$6,INDIRECT("ИсходныеДанные!$J$2:$J$50000")),0)</f>
        <v>0</v>
      </c>
      <c r="O3795" s="3">
        <f ca="1">IF($B3795&lt;&gt;"",SUMIF(INDIRECT("ИсходныеДанные!$"&amp;$K$4&amp;"$2:$"&amp;$K$4&amp;"$50000"),$B3795&amp;"#"&amp;O$6,INDIRECT("ИсходныеДанные!$J$2:$J$50000")),0)</f>
        <v>0</v>
      </c>
      <c r="P3795" s="3">
        <f ca="1">IF($B3795&lt;&gt;"",SUMIF(INDIRECT("ИсходныеДанные!$"&amp;$K$4&amp;"$2:$"&amp;$K$4&amp;"$50000"),$B3795&amp;"#"&amp;P$6,INDIRECT("ИсходныеДанные!$J$2:$J$50000")),0)</f>
        <v>0</v>
      </c>
      <c r="Q3795" s="3">
        <f ca="1">IF($B3795&lt;&gt;"",SUMIF(INDIRECT("ИсходныеДанные!$"&amp;$K$4&amp;"$2:$"&amp;$K$4&amp;"$50000"),$B3795&amp;"#"&amp;Q$6,INDIRECT("ИсходныеДанные!$J$2:$J$50000")),0)</f>
        <v>0</v>
      </c>
      <c r="R3795" s="3">
        <f ca="1">IF($B3795&lt;&gt;"",SUMIF(INDIRECT("ИсходныеДанные!$"&amp;$K$4&amp;"$2:$"&amp;$K$4&amp;"$50000"),$B3795&amp;"#"&amp;R$6,INDIRECT("ИсходныеДанные!$J$2:$J$50000")),0)</f>
        <v>0</v>
      </c>
      <c r="S3795" s="3">
        <f ca="1">IF($B3795&lt;&gt;"",SUMIF(INDIRECT("ИсходныеДанные!$"&amp;$K$4&amp;"$2:$"&amp;$K$4&amp;"$50000"),$B3795&amp;"#"&amp;S$6,INDIRECT("ИсходныеДанные!$J$2:$J$50000")),0)</f>
        <v>0</v>
      </c>
      <c r="T3795" s="3">
        <f ca="1">IF($B3795&lt;&gt;"",SUMIF(INDIRECT("ИсходныеДанные!$"&amp;$K$4&amp;"$2:$"&amp;$K$4&amp;"$50000"),$B3795&amp;"#"&amp;T$6,INDIRECT("ИсходныеДанные!$J$2:$J$50000")),0)</f>
        <v>0</v>
      </c>
      <c r="U3795" s="3">
        <f ca="1">IF($B3795&lt;&gt;"",SUMIF(INDIRECT("ИсходныеДанные!$"&amp;$K$4&amp;"$2:$"&amp;$K$4&amp;"$50000"),$B3795&amp;"#"&amp;U$6,INDIRECT("ИсходныеДанные!$J$2:$J$50000")),0)</f>
        <v>0</v>
      </c>
      <c r="V3795" s="3">
        <f ca="1">IF($B3795&lt;&gt;"",SUMIF(INDIRECT("ИсходныеДанные!$"&amp;$K$4&amp;"$2:$"&amp;$K$4&amp;"$50000"),$B3795&amp;"#"&amp;V$6,INDIRECT("ИсходныеДанные!$J$2:$J$50000")),0)</f>
        <v>0</v>
      </c>
      <c r="W3795" s="16" t="e">
        <f ca="1">SUM(K3795:V3795)/Пофамильно!$R$1</f>
        <v>#DIV/0!</v>
      </c>
    </row>
    <row r="3796" spans="1:23" x14ac:dyDescent="0.25">
      <c r="A3796" s="10" t="str">
        <f t="shared" ca="1" si="61"/>
        <v>delete</v>
      </c>
      <c r="B3796" s="16" cm="1">
        <f t="array" aca="1" ref="B3796" ca="1">INDIRECT("УникальныеСписки!D"&amp;ROW()-$L$4)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14"/>
      <c r="G3796" s="81" t="str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84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84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84" t="str" cm="1">
        <f t="array" aca="1" ref="J3796" ca="1">_xlfn.XLOOKUP($B3796,INDIRECT(SUBSTITUTE("ИсходныеДанные!$где$2:$где$50000","где",$B$4)),INDIRECT(SUBSTITUTE("ИсходныеДанные!$что$2:$что$50000","что",J$4)),"",0,1)</f>
        <v/>
      </c>
      <c r="K3796" s="3">
        <f ca="1">IF($B3796&lt;&gt;"",SUMIF(INDIRECT("ИсходныеДанные!$"&amp;$K$4&amp;"$2:$"&amp;$K$4&amp;"$50000"),$B3796&amp;"#"&amp;K$6,INDIRECT("ИсходныеДанные!$J$2:$J$50000")),0)</f>
        <v>0</v>
      </c>
      <c r="L3796" s="3">
        <f ca="1">IF($B3796&lt;&gt;"",SUMIF(INDIRECT("ИсходныеДанные!$"&amp;$K$4&amp;"$2:$"&amp;$K$4&amp;"$50000"),$B3796&amp;"#"&amp;L$6,INDIRECT("ИсходныеДанные!$J$2:$J$50000")),0)</f>
        <v>0</v>
      </c>
      <c r="M3796" s="3">
        <f ca="1">IF($B3796&lt;&gt;"",SUMIF(INDIRECT("ИсходныеДанные!$"&amp;$K$4&amp;"$2:$"&amp;$K$4&amp;"$50000"),$B3796&amp;"#"&amp;M$6,INDIRECT("ИсходныеДанные!$J$2:$J$50000")),0)</f>
        <v>0</v>
      </c>
      <c r="N3796" s="3">
        <f ca="1">IF($B3796&lt;&gt;"",SUMIF(INDIRECT("ИсходныеДанные!$"&amp;$K$4&amp;"$2:$"&amp;$K$4&amp;"$50000"),$B3796&amp;"#"&amp;N$6,INDIRECT("ИсходныеДанные!$J$2:$J$50000")),0)</f>
        <v>0</v>
      </c>
      <c r="O3796" s="3">
        <f ca="1">IF($B3796&lt;&gt;"",SUMIF(INDIRECT("ИсходныеДанные!$"&amp;$K$4&amp;"$2:$"&amp;$K$4&amp;"$50000"),$B3796&amp;"#"&amp;O$6,INDIRECT("ИсходныеДанные!$J$2:$J$50000")),0)</f>
        <v>0</v>
      </c>
      <c r="P3796" s="3">
        <f ca="1">IF($B3796&lt;&gt;"",SUMIF(INDIRECT("ИсходныеДанные!$"&amp;$K$4&amp;"$2:$"&amp;$K$4&amp;"$50000"),$B3796&amp;"#"&amp;P$6,INDIRECT("ИсходныеДанные!$J$2:$J$50000")),0)</f>
        <v>0</v>
      </c>
      <c r="Q3796" s="3">
        <f ca="1">IF($B3796&lt;&gt;"",SUMIF(INDIRECT("ИсходныеДанные!$"&amp;$K$4&amp;"$2:$"&amp;$K$4&amp;"$50000"),$B3796&amp;"#"&amp;Q$6,INDIRECT("ИсходныеДанные!$J$2:$J$50000")),0)</f>
        <v>0</v>
      </c>
      <c r="R3796" s="3">
        <f ca="1">IF($B3796&lt;&gt;"",SUMIF(INDIRECT("ИсходныеДанные!$"&amp;$K$4&amp;"$2:$"&amp;$K$4&amp;"$50000"),$B3796&amp;"#"&amp;R$6,INDIRECT("ИсходныеДанные!$J$2:$J$50000")),0)</f>
        <v>0</v>
      </c>
      <c r="S3796" s="3">
        <f ca="1">IF($B3796&lt;&gt;"",SUMIF(INDIRECT("ИсходныеДанные!$"&amp;$K$4&amp;"$2:$"&amp;$K$4&amp;"$50000"),$B3796&amp;"#"&amp;S$6,INDIRECT("ИсходныеДанные!$J$2:$J$50000")),0)</f>
        <v>0</v>
      </c>
      <c r="T3796" s="3">
        <f ca="1">IF($B3796&lt;&gt;"",SUMIF(INDIRECT("ИсходныеДанные!$"&amp;$K$4&amp;"$2:$"&amp;$K$4&amp;"$50000"),$B3796&amp;"#"&amp;T$6,INDIRECT("ИсходныеДанные!$J$2:$J$50000")),0)</f>
        <v>0</v>
      </c>
      <c r="U3796" s="3">
        <f ca="1">IF($B3796&lt;&gt;"",SUMIF(INDIRECT("ИсходныеДанные!$"&amp;$K$4&amp;"$2:$"&amp;$K$4&amp;"$50000"),$B3796&amp;"#"&amp;U$6,INDIRECT("ИсходныеДанные!$J$2:$J$50000")),0)</f>
        <v>0</v>
      </c>
      <c r="V3796" s="3">
        <f ca="1">IF($B3796&lt;&gt;"",SUMIF(INDIRECT("ИсходныеДанные!$"&amp;$K$4&amp;"$2:$"&amp;$K$4&amp;"$50000"),$B3796&amp;"#"&amp;V$6,INDIRECT("ИсходныеДанные!$J$2:$J$50000")),0)</f>
        <v>0</v>
      </c>
      <c r="W3796" s="16" t="e">
        <f ca="1">SUM(K3796:V3796)/Пофамильно!$R$1</f>
        <v>#DIV/0!</v>
      </c>
    </row>
    <row r="3797" spans="1:23" x14ac:dyDescent="0.25">
      <c r="A3797" s="10" t="str">
        <f t="shared" ca="1" si="61"/>
        <v>delete</v>
      </c>
      <c r="B3797" s="16" cm="1">
        <f t="array" aca="1" ref="B3797" ca="1">INDIRECT("УникальныеСписки!D"&amp;ROW()-$L$4)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14"/>
      <c r="G3797" s="81" t="str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84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84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84" t="str" cm="1">
        <f t="array" aca="1" ref="J3797" ca="1">_xlfn.XLOOKUP($B3797,INDIRECT(SUBSTITUTE("ИсходныеДанные!$где$2:$где$50000","где",$B$4)),INDIRECT(SUBSTITUTE("ИсходныеДанные!$что$2:$что$50000","что",J$4)),"",0,1)</f>
        <v/>
      </c>
      <c r="K3797" s="3">
        <f ca="1">IF($B3797&lt;&gt;"",SUMIF(INDIRECT("ИсходныеДанные!$"&amp;$K$4&amp;"$2:$"&amp;$K$4&amp;"$50000"),$B3797&amp;"#"&amp;K$6,INDIRECT("ИсходныеДанные!$J$2:$J$50000")),0)</f>
        <v>0</v>
      </c>
      <c r="L3797" s="3">
        <f ca="1">IF($B3797&lt;&gt;"",SUMIF(INDIRECT("ИсходныеДанные!$"&amp;$K$4&amp;"$2:$"&amp;$K$4&amp;"$50000"),$B3797&amp;"#"&amp;L$6,INDIRECT("ИсходныеДанные!$J$2:$J$50000")),0)</f>
        <v>0</v>
      </c>
      <c r="M3797" s="3">
        <f ca="1">IF($B3797&lt;&gt;"",SUMIF(INDIRECT("ИсходныеДанные!$"&amp;$K$4&amp;"$2:$"&amp;$K$4&amp;"$50000"),$B3797&amp;"#"&amp;M$6,INDIRECT("ИсходныеДанные!$J$2:$J$50000")),0)</f>
        <v>0</v>
      </c>
      <c r="N3797" s="3">
        <f ca="1">IF($B3797&lt;&gt;"",SUMIF(INDIRECT("ИсходныеДанные!$"&amp;$K$4&amp;"$2:$"&amp;$K$4&amp;"$50000"),$B3797&amp;"#"&amp;N$6,INDIRECT("ИсходныеДанные!$J$2:$J$50000")),0)</f>
        <v>0</v>
      </c>
      <c r="O3797" s="3">
        <f ca="1">IF($B3797&lt;&gt;"",SUMIF(INDIRECT("ИсходныеДанные!$"&amp;$K$4&amp;"$2:$"&amp;$K$4&amp;"$50000"),$B3797&amp;"#"&amp;O$6,INDIRECT("ИсходныеДанные!$J$2:$J$50000")),0)</f>
        <v>0</v>
      </c>
      <c r="P3797" s="3">
        <f ca="1">IF($B3797&lt;&gt;"",SUMIF(INDIRECT("ИсходныеДанные!$"&amp;$K$4&amp;"$2:$"&amp;$K$4&amp;"$50000"),$B3797&amp;"#"&amp;P$6,INDIRECT("ИсходныеДанные!$J$2:$J$50000")),0)</f>
        <v>0</v>
      </c>
      <c r="Q3797" s="3">
        <f ca="1">IF($B3797&lt;&gt;"",SUMIF(INDIRECT("ИсходныеДанные!$"&amp;$K$4&amp;"$2:$"&amp;$K$4&amp;"$50000"),$B3797&amp;"#"&amp;Q$6,INDIRECT("ИсходныеДанные!$J$2:$J$50000")),0)</f>
        <v>0</v>
      </c>
      <c r="R3797" s="3">
        <f ca="1">IF($B3797&lt;&gt;"",SUMIF(INDIRECT("ИсходныеДанные!$"&amp;$K$4&amp;"$2:$"&amp;$K$4&amp;"$50000"),$B3797&amp;"#"&amp;R$6,INDIRECT("ИсходныеДанные!$J$2:$J$50000")),0)</f>
        <v>0</v>
      </c>
      <c r="S3797" s="3">
        <f ca="1">IF($B3797&lt;&gt;"",SUMIF(INDIRECT("ИсходныеДанные!$"&amp;$K$4&amp;"$2:$"&amp;$K$4&amp;"$50000"),$B3797&amp;"#"&amp;S$6,INDIRECT("ИсходныеДанные!$J$2:$J$50000")),0)</f>
        <v>0</v>
      </c>
      <c r="T3797" s="3">
        <f ca="1">IF($B3797&lt;&gt;"",SUMIF(INDIRECT("ИсходныеДанные!$"&amp;$K$4&amp;"$2:$"&amp;$K$4&amp;"$50000"),$B3797&amp;"#"&amp;T$6,INDIRECT("ИсходныеДанные!$J$2:$J$50000")),0)</f>
        <v>0</v>
      </c>
      <c r="U3797" s="3">
        <f ca="1">IF($B3797&lt;&gt;"",SUMIF(INDIRECT("ИсходныеДанные!$"&amp;$K$4&amp;"$2:$"&amp;$K$4&amp;"$50000"),$B3797&amp;"#"&amp;U$6,INDIRECT("ИсходныеДанные!$J$2:$J$50000")),0)</f>
        <v>0</v>
      </c>
      <c r="V3797" s="3">
        <f ca="1">IF($B3797&lt;&gt;"",SUMIF(INDIRECT("ИсходныеДанные!$"&amp;$K$4&amp;"$2:$"&amp;$K$4&amp;"$50000"),$B3797&amp;"#"&amp;V$6,INDIRECT("ИсходныеДанные!$J$2:$J$50000")),0)</f>
        <v>0</v>
      </c>
      <c r="W3797" s="16" t="e">
        <f ca="1">SUM(K3797:V3797)/Пофамильно!$R$1</f>
        <v>#DIV/0!</v>
      </c>
    </row>
    <row r="3798" spans="1:23" x14ac:dyDescent="0.25">
      <c r="A3798" s="10" t="str">
        <f t="shared" ca="1" si="61"/>
        <v>delete</v>
      </c>
      <c r="B3798" s="16" cm="1">
        <f t="array" aca="1" ref="B3798" ca="1">INDIRECT("УникальныеСписки!D"&amp;ROW()-$L$4)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14"/>
      <c r="G3798" s="81" t="str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84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84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84" t="str" cm="1">
        <f t="array" aca="1" ref="J3798" ca="1">_xlfn.XLOOKUP($B3798,INDIRECT(SUBSTITUTE("ИсходныеДанные!$где$2:$где$50000","где",$B$4)),INDIRECT(SUBSTITUTE("ИсходныеДанные!$что$2:$что$50000","что",J$4)),"",0,1)</f>
        <v/>
      </c>
      <c r="K3798" s="3">
        <f ca="1">IF($B3798&lt;&gt;"",SUMIF(INDIRECT("ИсходныеДанные!$"&amp;$K$4&amp;"$2:$"&amp;$K$4&amp;"$50000"),$B3798&amp;"#"&amp;K$6,INDIRECT("ИсходныеДанные!$J$2:$J$50000")),0)</f>
        <v>0</v>
      </c>
      <c r="L3798" s="3">
        <f ca="1">IF($B3798&lt;&gt;"",SUMIF(INDIRECT("ИсходныеДанные!$"&amp;$K$4&amp;"$2:$"&amp;$K$4&amp;"$50000"),$B3798&amp;"#"&amp;L$6,INDIRECT("ИсходныеДанные!$J$2:$J$50000")),0)</f>
        <v>0</v>
      </c>
      <c r="M3798" s="3">
        <f ca="1">IF($B3798&lt;&gt;"",SUMIF(INDIRECT("ИсходныеДанные!$"&amp;$K$4&amp;"$2:$"&amp;$K$4&amp;"$50000"),$B3798&amp;"#"&amp;M$6,INDIRECT("ИсходныеДанные!$J$2:$J$50000")),0)</f>
        <v>0</v>
      </c>
      <c r="N3798" s="3">
        <f ca="1">IF($B3798&lt;&gt;"",SUMIF(INDIRECT("ИсходныеДанные!$"&amp;$K$4&amp;"$2:$"&amp;$K$4&amp;"$50000"),$B3798&amp;"#"&amp;N$6,INDIRECT("ИсходныеДанные!$J$2:$J$50000")),0)</f>
        <v>0</v>
      </c>
      <c r="O3798" s="3">
        <f ca="1">IF($B3798&lt;&gt;"",SUMIF(INDIRECT("ИсходныеДанные!$"&amp;$K$4&amp;"$2:$"&amp;$K$4&amp;"$50000"),$B3798&amp;"#"&amp;O$6,INDIRECT("ИсходныеДанные!$J$2:$J$50000")),0)</f>
        <v>0</v>
      </c>
      <c r="P3798" s="3">
        <f ca="1">IF($B3798&lt;&gt;"",SUMIF(INDIRECT("ИсходныеДанные!$"&amp;$K$4&amp;"$2:$"&amp;$K$4&amp;"$50000"),$B3798&amp;"#"&amp;P$6,INDIRECT("ИсходныеДанные!$J$2:$J$50000")),0)</f>
        <v>0</v>
      </c>
      <c r="Q3798" s="3">
        <f ca="1">IF($B3798&lt;&gt;"",SUMIF(INDIRECT("ИсходныеДанные!$"&amp;$K$4&amp;"$2:$"&amp;$K$4&amp;"$50000"),$B3798&amp;"#"&amp;Q$6,INDIRECT("ИсходныеДанные!$J$2:$J$50000")),0)</f>
        <v>0</v>
      </c>
      <c r="R3798" s="3">
        <f ca="1">IF($B3798&lt;&gt;"",SUMIF(INDIRECT("ИсходныеДанные!$"&amp;$K$4&amp;"$2:$"&amp;$K$4&amp;"$50000"),$B3798&amp;"#"&amp;R$6,INDIRECT("ИсходныеДанные!$J$2:$J$50000")),0)</f>
        <v>0</v>
      </c>
      <c r="S3798" s="3">
        <f ca="1">IF($B3798&lt;&gt;"",SUMIF(INDIRECT("ИсходныеДанные!$"&amp;$K$4&amp;"$2:$"&amp;$K$4&amp;"$50000"),$B3798&amp;"#"&amp;S$6,INDIRECT("ИсходныеДанные!$J$2:$J$50000")),0)</f>
        <v>0</v>
      </c>
      <c r="T3798" s="3">
        <f ca="1">IF($B3798&lt;&gt;"",SUMIF(INDIRECT("ИсходныеДанные!$"&amp;$K$4&amp;"$2:$"&amp;$K$4&amp;"$50000"),$B3798&amp;"#"&amp;T$6,INDIRECT("ИсходныеДанные!$J$2:$J$50000")),0)</f>
        <v>0</v>
      </c>
      <c r="U3798" s="3">
        <f ca="1">IF($B3798&lt;&gt;"",SUMIF(INDIRECT("ИсходныеДанные!$"&amp;$K$4&amp;"$2:$"&amp;$K$4&amp;"$50000"),$B3798&amp;"#"&amp;U$6,INDIRECT("ИсходныеДанные!$J$2:$J$50000")),0)</f>
        <v>0</v>
      </c>
      <c r="V3798" s="3">
        <f ca="1">IF($B3798&lt;&gt;"",SUMIF(INDIRECT("ИсходныеДанные!$"&amp;$K$4&amp;"$2:$"&amp;$K$4&amp;"$50000"),$B3798&amp;"#"&amp;V$6,INDIRECT("ИсходныеДанные!$J$2:$J$50000")),0)</f>
        <v>0</v>
      </c>
      <c r="W3798" s="16" t="e">
        <f ca="1">SUM(K3798:V3798)/Пофамильно!$R$1</f>
        <v>#DIV/0!</v>
      </c>
    </row>
    <row r="3799" spans="1:23" x14ac:dyDescent="0.25">
      <c r="A3799" s="10" t="str">
        <f t="shared" ca="1" si="61"/>
        <v>delete</v>
      </c>
      <c r="B3799" s="16" cm="1">
        <f t="array" aca="1" ref="B3799" ca="1">INDIRECT("УникальныеСписки!D"&amp;ROW()-$L$4)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14"/>
      <c r="G3799" s="81" t="str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84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84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84" t="str" cm="1">
        <f t="array" aca="1" ref="J3799" ca="1">_xlfn.XLOOKUP($B3799,INDIRECT(SUBSTITUTE("ИсходныеДанные!$где$2:$где$50000","где",$B$4)),INDIRECT(SUBSTITUTE("ИсходныеДанные!$что$2:$что$50000","что",J$4)),"",0,1)</f>
        <v/>
      </c>
      <c r="K3799" s="3">
        <f ca="1">IF($B3799&lt;&gt;"",SUMIF(INDIRECT("ИсходныеДанные!$"&amp;$K$4&amp;"$2:$"&amp;$K$4&amp;"$50000"),$B3799&amp;"#"&amp;K$6,INDIRECT("ИсходныеДанные!$J$2:$J$50000")),0)</f>
        <v>0</v>
      </c>
      <c r="L3799" s="3">
        <f ca="1">IF($B3799&lt;&gt;"",SUMIF(INDIRECT("ИсходныеДанные!$"&amp;$K$4&amp;"$2:$"&amp;$K$4&amp;"$50000"),$B3799&amp;"#"&amp;L$6,INDIRECT("ИсходныеДанные!$J$2:$J$50000")),0)</f>
        <v>0</v>
      </c>
      <c r="M3799" s="3">
        <f ca="1">IF($B3799&lt;&gt;"",SUMIF(INDIRECT("ИсходныеДанные!$"&amp;$K$4&amp;"$2:$"&amp;$K$4&amp;"$50000"),$B3799&amp;"#"&amp;M$6,INDIRECT("ИсходныеДанные!$J$2:$J$50000")),0)</f>
        <v>0</v>
      </c>
      <c r="N3799" s="3">
        <f ca="1">IF($B3799&lt;&gt;"",SUMIF(INDIRECT("ИсходныеДанные!$"&amp;$K$4&amp;"$2:$"&amp;$K$4&amp;"$50000"),$B3799&amp;"#"&amp;N$6,INDIRECT("ИсходныеДанные!$J$2:$J$50000")),0)</f>
        <v>0</v>
      </c>
      <c r="O3799" s="3">
        <f ca="1">IF($B3799&lt;&gt;"",SUMIF(INDIRECT("ИсходныеДанные!$"&amp;$K$4&amp;"$2:$"&amp;$K$4&amp;"$50000"),$B3799&amp;"#"&amp;O$6,INDIRECT("ИсходныеДанные!$J$2:$J$50000")),0)</f>
        <v>0</v>
      </c>
      <c r="P3799" s="3">
        <f ca="1">IF($B3799&lt;&gt;"",SUMIF(INDIRECT("ИсходныеДанные!$"&amp;$K$4&amp;"$2:$"&amp;$K$4&amp;"$50000"),$B3799&amp;"#"&amp;P$6,INDIRECT("ИсходныеДанные!$J$2:$J$50000")),0)</f>
        <v>0</v>
      </c>
      <c r="Q3799" s="3">
        <f ca="1">IF($B3799&lt;&gt;"",SUMIF(INDIRECT("ИсходныеДанные!$"&amp;$K$4&amp;"$2:$"&amp;$K$4&amp;"$50000"),$B3799&amp;"#"&amp;Q$6,INDIRECT("ИсходныеДанные!$J$2:$J$50000")),0)</f>
        <v>0</v>
      </c>
      <c r="R3799" s="3">
        <f ca="1">IF($B3799&lt;&gt;"",SUMIF(INDIRECT("ИсходныеДанные!$"&amp;$K$4&amp;"$2:$"&amp;$K$4&amp;"$50000"),$B3799&amp;"#"&amp;R$6,INDIRECT("ИсходныеДанные!$J$2:$J$50000")),0)</f>
        <v>0</v>
      </c>
      <c r="S3799" s="3">
        <f ca="1">IF($B3799&lt;&gt;"",SUMIF(INDIRECT("ИсходныеДанные!$"&amp;$K$4&amp;"$2:$"&amp;$K$4&amp;"$50000"),$B3799&amp;"#"&amp;S$6,INDIRECT("ИсходныеДанные!$J$2:$J$50000")),0)</f>
        <v>0</v>
      </c>
      <c r="T3799" s="3">
        <f ca="1">IF($B3799&lt;&gt;"",SUMIF(INDIRECT("ИсходныеДанные!$"&amp;$K$4&amp;"$2:$"&amp;$K$4&amp;"$50000"),$B3799&amp;"#"&amp;T$6,INDIRECT("ИсходныеДанные!$J$2:$J$50000")),0)</f>
        <v>0</v>
      </c>
      <c r="U3799" s="3">
        <f ca="1">IF($B3799&lt;&gt;"",SUMIF(INDIRECT("ИсходныеДанные!$"&amp;$K$4&amp;"$2:$"&amp;$K$4&amp;"$50000"),$B3799&amp;"#"&amp;U$6,INDIRECT("ИсходныеДанные!$J$2:$J$50000")),0)</f>
        <v>0</v>
      </c>
      <c r="V3799" s="3">
        <f ca="1">IF($B3799&lt;&gt;"",SUMIF(INDIRECT("ИсходныеДанные!$"&amp;$K$4&amp;"$2:$"&amp;$K$4&amp;"$50000"),$B3799&amp;"#"&amp;V$6,INDIRECT("ИсходныеДанные!$J$2:$J$50000")),0)</f>
        <v>0</v>
      </c>
      <c r="W3799" s="16" t="e">
        <f ca="1">SUM(K3799:V3799)/Пофамильно!$R$1</f>
        <v>#DIV/0!</v>
      </c>
    </row>
    <row r="3800" spans="1:23" x14ac:dyDescent="0.25">
      <c r="A3800" s="10" t="str">
        <f t="shared" ca="1" si="61"/>
        <v>delete</v>
      </c>
      <c r="B3800" s="16" cm="1">
        <f t="array" aca="1" ref="B3800" ca="1">INDIRECT("УникальныеСписки!D"&amp;ROW()-$L$4)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14"/>
      <c r="G3800" s="81" t="str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84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84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84" t="str" cm="1">
        <f t="array" aca="1" ref="J3800" ca="1">_xlfn.XLOOKUP($B3800,INDIRECT(SUBSTITUTE("ИсходныеДанные!$где$2:$где$50000","где",$B$4)),INDIRECT(SUBSTITUTE("ИсходныеДанные!$что$2:$что$50000","что",J$4)),"",0,1)</f>
        <v/>
      </c>
      <c r="K3800" s="3">
        <f ca="1">IF($B3800&lt;&gt;"",SUMIF(INDIRECT("ИсходныеДанные!$"&amp;$K$4&amp;"$2:$"&amp;$K$4&amp;"$50000"),$B3800&amp;"#"&amp;K$6,INDIRECT("ИсходныеДанные!$J$2:$J$50000")),0)</f>
        <v>0</v>
      </c>
      <c r="L3800" s="3">
        <f ca="1">IF($B3800&lt;&gt;"",SUMIF(INDIRECT("ИсходныеДанные!$"&amp;$K$4&amp;"$2:$"&amp;$K$4&amp;"$50000"),$B3800&amp;"#"&amp;L$6,INDIRECT("ИсходныеДанные!$J$2:$J$50000")),0)</f>
        <v>0</v>
      </c>
      <c r="M3800" s="3">
        <f ca="1">IF($B3800&lt;&gt;"",SUMIF(INDIRECT("ИсходныеДанные!$"&amp;$K$4&amp;"$2:$"&amp;$K$4&amp;"$50000"),$B3800&amp;"#"&amp;M$6,INDIRECT("ИсходныеДанные!$J$2:$J$50000")),0)</f>
        <v>0</v>
      </c>
      <c r="N3800" s="3">
        <f ca="1">IF($B3800&lt;&gt;"",SUMIF(INDIRECT("ИсходныеДанные!$"&amp;$K$4&amp;"$2:$"&amp;$K$4&amp;"$50000"),$B3800&amp;"#"&amp;N$6,INDIRECT("ИсходныеДанные!$J$2:$J$50000")),0)</f>
        <v>0</v>
      </c>
      <c r="O3800" s="3">
        <f ca="1">IF($B3800&lt;&gt;"",SUMIF(INDIRECT("ИсходныеДанные!$"&amp;$K$4&amp;"$2:$"&amp;$K$4&amp;"$50000"),$B3800&amp;"#"&amp;O$6,INDIRECT("ИсходныеДанные!$J$2:$J$50000")),0)</f>
        <v>0</v>
      </c>
      <c r="P3800" s="3">
        <f ca="1">IF($B3800&lt;&gt;"",SUMIF(INDIRECT("ИсходныеДанные!$"&amp;$K$4&amp;"$2:$"&amp;$K$4&amp;"$50000"),$B3800&amp;"#"&amp;P$6,INDIRECT("ИсходныеДанные!$J$2:$J$50000")),0)</f>
        <v>0</v>
      </c>
      <c r="Q3800" s="3">
        <f ca="1">IF($B3800&lt;&gt;"",SUMIF(INDIRECT("ИсходныеДанные!$"&amp;$K$4&amp;"$2:$"&amp;$K$4&amp;"$50000"),$B3800&amp;"#"&amp;Q$6,INDIRECT("ИсходныеДанные!$J$2:$J$50000")),0)</f>
        <v>0</v>
      </c>
      <c r="R3800" s="3">
        <f ca="1">IF($B3800&lt;&gt;"",SUMIF(INDIRECT("ИсходныеДанные!$"&amp;$K$4&amp;"$2:$"&amp;$K$4&amp;"$50000"),$B3800&amp;"#"&amp;R$6,INDIRECT("ИсходныеДанные!$J$2:$J$50000")),0)</f>
        <v>0</v>
      </c>
      <c r="S3800" s="3">
        <f ca="1">IF($B3800&lt;&gt;"",SUMIF(INDIRECT("ИсходныеДанные!$"&amp;$K$4&amp;"$2:$"&amp;$K$4&amp;"$50000"),$B3800&amp;"#"&amp;S$6,INDIRECT("ИсходныеДанные!$J$2:$J$50000")),0)</f>
        <v>0</v>
      </c>
      <c r="T3800" s="3">
        <f ca="1">IF($B3800&lt;&gt;"",SUMIF(INDIRECT("ИсходныеДанные!$"&amp;$K$4&amp;"$2:$"&amp;$K$4&amp;"$50000"),$B3800&amp;"#"&amp;T$6,INDIRECT("ИсходныеДанные!$J$2:$J$50000")),0)</f>
        <v>0</v>
      </c>
      <c r="U3800" s="3">
        <f ca="1">IF($B3800&lt;&gt;"",SUMIF(INDIRECT("ИсходныеДанные!$"&amp;$K$4&amp;"$2:$"&amp;$K$4&amp;"$50000"),$B3800&amp;"#"&amp;U$6,INDIRECT("ИсходныеДанные!$J$2:$J$50000")),0)</f>
        <v>0</v>
      </c>
      <c r="V3800" s="3">
        <f ca="1">IF($B3800&lt;&gt;"",SUMIF(INDIRECT("ИсходныеДанные!$"&amp;$K$4&amp;"$2:$"&amp;$K$4&amp;"$50000"),$B3800&amp;"#"&amp;V$6,INDIRECT("ИсходныеДанные!$J$2:$J$50000")),0)</f>
        <v>0</v>
      </c>
      <c r="W3800" s="16" t="e">
        <f ca="1">SUM(K3800:V3800)/Пофамильно!$R$1</f>
        <v>#DIV/0!</v>
      </c>
    </row>
    <row r="3801" spans="1:23" x14ac:dyDescent="0.25">
      <c r="A3801" s="10" t="str">
        <f t="shared" ca="1" si="61"/>
        <v>delete</v>
      </c>
      <c r="B3801" s="16" cm="1">
        <f t="array" aca="1" ref="B3801" ca="1">INDIRECT("УникальныеСписки!D"&amp;ROW()-$L$4)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14"/>
      <c r="G3801" s="81" t="str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84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84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84" t="str" cm="1">
        <f t="array" aca="1" ref="J3801" ca="1">_xlfn.XLOOKUP($B3801,INDIRECT(SUBSTITUTE("ИсходныеДанные!$где$2:$где$50000","где",$B$4)),INDIRECT(SUBSTITUTE("ИсходныеДанные!$что$2:$что$50000","что",J$4)),"",0,1)</f>
        <v/>
      </c>
      <c r="K3801" s="3">
        <f ca="1">IF($B3801&lt;&gt;"",SUMIF(INDIRECT("ИсходныеДанные!$"&amp;$K$4&amp;"$2:$"&amp;$K$4&amp;"$50000"),$B3801&amp;"#"&amp;K$6,INDIRECT("ИсходныеДанные!$J$2:$J$50000")),0)</f>
        <v>0</v>
      </c>
      <c r="L3801" s="3">
        <f ca="1">IF($B3801&lt;&gt;"",SUMIF(INDIRECT("ИсходныеДанные!$"&amp;$K$4&amp;"$2:$"&amp;$K$4&amp;"$50000"),$B3801&amp;"#"&amp;L$6,INDIRECT("ИсходныеДанные!$J$2:$J$50000")),0)</f>
        <v>0</v>
      </c>
      <c r="M3801" s="3">
        <f ca="1">IF($B3801&lt;&gt;"",SUMIF(INDIRECT("ИсходныеДанные!$"&amp;$K$4&amp;"$2:$"&amp;$K$4&amp;"$50000"),$B3801&amp;"#"&amp;M$6,INDIRECT("ИсходныеДанные!$J$2:$J$50000")),0)</f>
        <v>0</v>
      </c>
      <c r="N3801" s="3">
        <f ca="1">IF($B3801&lt;&gt;"",SUMIF(INDIRECT("ИсходныеДанные!$"&amp;$K$4&amp;"$2:$"&amp;$K$4&amp;"$50000"),$B3801&amp;"#"&amp;N$6,INDIRECT("ИсходныеДанные!$J$2:$J$50000")),0)</f>
        <v>0</v>
      </c>
      <c r="O3801" s="3">
        <f ca="1">IF($B3801&lt;&gt;"",SUMIF(INDIRECT("ИсходныеДанные!$"&amp;$K$4&amp;"$2:$"&amp;$K$4&amp;"$50000"),$B3801&amp;"#"&amp;O$6,INDIRECT("ИсходныеДанные!$J$2:$J$50000")),0)</f>
        <v>0</v>
      </c>
      <c r="P3801" s="3">
        <f ca="1">IF($B3801&lt;&gt;"",SUMIF(INDIRECT("ИсходныеДанные!$"&amp;$K$4&amp;"$2:$"&amp;$K$4&amp;"$50000"),$B3801&amp;"#"&amp;P$6,INDIRECT("ИсходныеДанные!$J$2:$J$50000")),0)</f>
        <v>0</v>
      </c>
      <c r="Q3801" s="3">
        <f ca="1">IF($B3801&lt;&gt;"",SUMIF(INDIRECT("ИсходныеДанные!$"&amp;$K$4&amp;"$2:$"&amp;$K$4&amp;"$50000"),$B3801&amp;"#"&amp;Q$6,INDIRECT("ИсходныеДанные!$J$2:$J$50000")),0)</f>
        <v>0</v>
      </c>
      <c r="R3801" s="3">
        <f ca="1">IF($B3801&lt;&gt;"",SUMIF(INDIRECT("ИсходныеДанные!$"&amp;$K$4&amp;"$2:$"&amp;$K$4&amp;"$50000"),$B3801&amp;"#"&amp;R$6,INDIRECT("ИсходныеДанные!$J$2:$J$50000")),0)</f>
        <v>0</v>
      </c>
      <c r="S3801" s="3">
        <f ca="1">IF($B3801&lt;&gt;"",SUMIF(INDIRECT("ИсходныеДанные!$"&amp;$K$4&amp;"$2:$"&amp;$K$4&amp;"$50000"),$B3801&amp;"#"&amp;S$6,INDIRECT("ИсходныеДанные!$J$2:$J$50000")),0)</f>
        <v>0</v>
      </c>
      <c r="T3801" s="3">
        <f ca="1">IF($B3801&lt;&gt;"",SUMIF(INDIRECT("ИсходныеДанные!$"&amp;$K$4&amp;"$2:$"&amp;$K$4&amp;"$50000"),$B3801&amp;"#"&amp;T$6,INDIRECT("ИсходныеДанные!$J$2:$J$50000")),0)</f>
        <v>0</v>
      </c>
      <c r="U3801" s="3">
        <f ca="1">IF($B3801&lt;&gt;"",SUMIF(INDIRECT("ИсходныеДанные!$"&amp;$K$4&amp;"$2:$"&amp;$K$4&amp;"$50000"),$B3801&amp;"#"&amp;U$6,INDIRECT("ИсходныеДанные!$J$2:$J$50000")),0)</f>
        <v>0</v>
      </c>
      <c r="V3801" s="3">
        <f ca="1">IF($B3801&lt;&gt;"",SUMIF(INDIRECT("ИсходныеДанные!$"&amp;$K$4&amp;"$2:$"&amp;$K$4&amp;"$50000"),$B3801&amp;"#"&amp;V$6,INDIRECT("ИсходныеДанные!$J$2:$J$50000")),0)</f>
        <v>0</v>
      </c>
      <c r="W3801" s="16" t="e">
        <f ca="1">SUM(K3801:V3801)/Пофамильно!$R$1</f>
        <v>#DIV/0!</v>
      </c>
    </row>
    <row r="3802" spans="1:23" x14ac:dyDescent="0.25">
      <c r="A3802" s="10" t="str">
        <f t="shared" ca="1" si="61"/>
        <v>delete</v>
      </c>
      <c r="B3802" s="16" cm="1">
        <f t="array" aca="1" ref="B3802" ca="1">INDIRECT("УникальныеСписки!D"&amp;ROW()-$L$4)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14"/>
      <c r="G3802" s="81" t="str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84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84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84" t="str" cm="1">
        <f t="array" aca="1" ref="J3802" ca="1">_xlfn.XLOOKUP($B3802,INDIRECT(SUBSTITUTE("ИсходныеДанные!$где$2:$где$50000","где",$B$4)),INDIRECT(SUBSTITUTE("ИсходныеДанные!$что$2:$что$50000","что",J$4)),"",0,1)</f>
        <v/>
      </c>
      <c r="K3802" s="3">
        <f ca="1">IF($B3802&lt;&gt;"",SUMIF(INDIRECT("ИсходныеДанные!$"&amp;$K$4&amp;"$2:$"&amp;$K$4&amp;"$50000"),$B3802&amp;"#"&amp;K$6,INDIRECT("ИсходныеДанные!$J$2:$J$50000")),0)</f>
        <v>0</v>
      </c>
      <c r="L3802" s="3">
        <f ca="1">IF($B3802&lt;&gt;"",SUMIF(INDIRECT("ИсходныеДанные!$"&amp;$K$4&amp;"$2:$"&amp;$K$4&amp;"$50000"),$B3802&amp;"#"&amp;L$6,INDIRECT("ИсходныеДанные!$J$2:$J$50000")),0)</f>
        <v>0</v>
      </c>
      <c r="M3802" s="3">
        <f ca="1">IF($B3802&lt;&gt;"",SUMIF(INDIRECT("ИсходныеДанные!$"&amp;$K$4&amp;"$2:$"&amp;$K$4&amp;"$50000"),$B3802&amp;"#"&amp;M$6,INDIRECT("ИсходныеДанные!$J$2:$J$50000")),0)</f>
        <v>0</v>
      </c>
      <c r="N3802" s="3">
        <f ca="1">IF($B3802&lt;&gt;"",SUMIF(INDIRECT("ИсходныеДанные!$"&amp;$K$4&amp;"$2:$"&amp;$K$4&amp;"$50000"),$B3802&amp;"#"&amp;N$6,INDIRECT("ИсходныеДанные!$J$2:$J$50000")),0)</f>
        <v>0</v>
      </c>
      <c r="O3802" s="3">
        <f ca="1">IF($B3802&lt;&gt;"",SUMIF(INDIRECT("ИсходныеДанные!$"&amp;$K$4&amp;"$2:$"&amp;$K$4&amp;"$50000"),$B3802&amp;"#"&amp;O$6,INDIRECT("ИсходныеДанные!$J$2:$J$50000")),0)</f>
        <v>0</v>
      </c>
      <c r="P3802" s="3">
        <f ca="1">IF($B3802&lt;&gt;"",SUMIF(INDIRECT("ИсходныеДанные!$"&amp;$K$4&amp;"$2:$"&amp;$K$4&amp;"$50000"),$B3802&amp;"#"&amp;P$6,INDIRECT("ИсходныеДанные!$J$2:$J$50000")),0)</f>
        <v>0</v>
      </c>
      <c r="Q3802" s="3">
        <f ca="1">IF($B3802&lt;&gt;"",SUMIF(INDIRECT("ИсходныеДанные!$"&amp;$K$4&amp;"$2:$"&amp;$K$4&amp;"$50000"),$B3802&amp;"#"&amp;Q$6,INDIRECT("ИсходныеДанные!$J$2:$J$50000")),0)</f>
        <v>0</v>
      </c>
      <c r="R3802" s="3">
        <f ca="1">IF($B3802&lt;&gt;"",SUMIF(INDIRECT("ИсходныеДанные!$"&amp;$K$4&amp;"$2:$"&amp;$K$4&amp;"$50000"),$B3802&amp;"#"&amp;R$6,INDIRECT("ИсходныеДанные!$J$2:$J$50000")),0)</f>
        <v>0</v>
      </c>
      <c r="S3802" s="3">
        <f ca="1">IF($B3802&lt;&gt;"",SUMIF(INDIRECT("ИсходныеДанные!$"&amp;$K$4&amp;"$2:$"&amp;$K$4&amp;"$50000"),$B3802&amp;"#"&amp;S$6,INDIRECT("ИсходныеДанные!$J$2:$J$50000")),0)</f>
        <v>0</v>
      </c>
      <c r="T3802" s="3">
        <f ca="1">IF($B3802&lt;&gt;"",SUMIF(INDIRECT("ИсходныеДанные!$"&amp;$K$4&amp;"$2:$"&amp;$K$4&amp;"$50000"),$B3802&amp;"#"&amp;T$6,INDIRECT("ИсходныеДанные!$J$2:$J$50000")),0)</f>
        <v>0</v>
      </c>
      <c r="U3802" s="3">
        <f ca="1">IF($B3802&lt;&gt;"",SUMIF(INDIRECT("ИсходныеДанные!$"&amp;$K$4&amp;"$2:$"&amp;$K$4&amp;"$50000"),$B3802&amp;"#"&amp;U$6,INDIRECT("ИсходныеДанные!$J$2:$J$50000")),0)</f>
        <v>0</v>
      </c>
      <c r="V3802" s="3">
        <f ca="1">IF($B3802&lt;&gt;"",SUMIF(INDIRECT("ИсходныеДанные!$"&amp;$K$4&amp;"$2:$"&amp;$K$4&amp;"$50000"),$B3802&amp;"#"&amp;V$6,INDIRECT("ИсходныеДанные!$J$2:$J$50000")),0)</f>
        <v>0</v>
      </c>
      <c r="W3802" s="16" t="e">
        <f ca="1">SUM(K3802:V3802)/Пофамильно!$R$1</f>
        <v>#DIV/0!</v>
      </c>
    </row>
    <row r="3803" spans="1:23" x14ac:dyDescent="0.25">
      <c r="A3803" s="10" t="str">
        <f t="shared" ca="1" si="61"/>
        <v>delete</v>
      </c>
      <c r="B3803" s="16" cm="1">
        <f t="array" aca="1" ref="B3803" ca="1">INDIRECT("УникальныеСписки!D"&amp;ROW()-$L$4)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14"/>
      <c r="G3803" s="81" t="str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84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84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84" t="str" cm="1">
        <f t="array" aca="1" ref="J3803" ca="1">_xlfn.XLOOKUP($B3803,INDIRECT(SUBSTITUTE("ИсходныеДанные!$где$2:$где$50000","где",$B$4)),INDIRECT(SUBSTITUTE("ИсходныеДанные!$что$2:$что$50000","что",J$4)),"",0,1)</f>
        <v/>
      </c>
      <c r="K3803" s="3">
        <f ca="1">IF($B3803&lt;&gt;"",SUMIF(INDIRECT("ИсходныеДанные!$"&amp;$K$4&amp;"$2:$"&amp;$K$4&amp;"$50000"),$B3803&amp;"#"&amp;K$6,INDIRECT("ИсходныеДанные!$J$2:$J$50000")),0)</f>
        <v>0</v>
      </c>
      <c r="L3803" s="3">
        <f ca="1">IF($B3803&lt;&gt;"",SUMIF(INDIRECT("ИсходныеДанные!$"&amp;$K$4&amp;"$2:$"&amp;$K$4&amp;"$50000"),$B3803&amp;"#"&amp;L$6,INDIRECT("ИсходныеДанные!$J$2:$J$50000")),0)</f>
        <v>0</v>
      </c>
      <c r="M3803" s="3">
        <f ca="1">IF($B3803&lt;&gt;"",SUMIF(INDIRECT("ИсходныеДанные!$"&amp;$K$4&amp;"$2:$"&amp;$K$4&amp;"$50000"),$B3803&amp;"#"&amp;M$6,INDIRECT("ИсходныеДанные!$J$2:$J$50000")),0)</f>
        <v>0</v>
      </c>
      <c r="N3803" s="3">
        <f ca="1">IF($B3803&lt;&gt;"",SUMIF(INDIRECT("ИсходныеДанные!$"&amp;$K$4&amp;"$2:$"&amp;$K$4&amp;"$50000"),$B3803&amp;"#"&amp;N$6,INDIRECT("ИсходныеДанные!$J$2:$J$50000")),0)</f>
        <v>0</v>
      </c>
      <c r="O3803" s="3">
        <f ca="1">IF($B3803&lt;&gt;"",SUMIF(INDIRECT("ИсходныеДанные!$"&amp;$K$4&amp;"$2:$"&amp;$K$4&amp;"$50000"),$B3803&amp;"#"&amp;O$6,INDIRECT("ИсходныеДанные!$J$2:$J$50000")),0)</f>
        <v>0</v>
      </c>
      <c r="P3803" s="3">
        <f ca="1">IF($B3803&lt;&gt;"",SUMIF(INDIRECT("ИсходныеДанные!$"&amp;$K$4&amp;"$2:$"&amp;$K$4&amp;"$50000"),$B3803&amp;"#"&amp;P$6,INDIRECT("ИсходныеДанные!$J$2:$J$50000")),0)</f>
        <v>0</v>
      </c>
      <c r="Q3803" s="3">
        <f ca="1">IF($B3803&lt;&gt;"",SUMIF(INDIRECT("ИсходныеДанные!$"&amp;$K$4&amp;"$2:$"&amp;$K$4&amp;"$50000"),$B3803&amp;"#"&amp;Q$6,INDIRECT("ИсходныеДанные!$J$2:$J$50000")),0)</f>
        <v>0</v>
      </c>
      <c r="R3803" s="3">
        <f ca="1">IF($B3803&lt;&gt;"",SUMIF(INDIRECT("ИсходныеДанные!$"&amp;$K$4&amp;"$2:$"&amp;$K$4&amp;"$50000"),$B3803&amp;"#"&amp;R$6,INDIRECT("ИсходныеДанные!$J$2:$J$50000")),0)</f>
        <v>0</v>
      </c>
      <c r="S3803" s="3">
        <f ca="1">IF($B3803&lt;&gt;"",SUMIF(INDIRECT("ИсходныеДанные!$"&amp;$K$4&amp;"$2:$"&amp;$K$4&amp;"$50000"),$B3803&amp;"#"&amp;S$6,INDIRECT("ИсходныеДанные!$J$2:$J$50000")),0)</f>
        <v>0</v>
      </c>
      <c r="T3803" s="3">
        <f ca="1">IF($B3803&lt;&gt;"",SUMIF(INDIRECT("ИсходныеДанные!$"&amp;$K$4&amp;"$2:$"&amp;$K$4&amp;"$50000"),$B3803&amp;"#"&amp;T$6,INDIRECT("ИсходныеДанные!$J$2:$J$50000")),0)</f>
        <v>0</v>
      </c>
      <c r="U3803" s="3">
        <f ca="1">IF($B3803&lt;&gt;"",SUMIF(INDIRECT("ИсходныеДанные!$"&amp;$K$4&amp;"$2:$"&amp;$K$4&amp;"$50000"),$B3803&amp;"#"&amp;U$6,INDIRECT("ИсходныеДанные!$J$2:$J$50000")),0)</f>
        <v>0</v>
      </c>
      <c r="V3803" s="3">
        <f ca="1">IF($B3803&lt;&gt;"",SUMIF(INDIRECT("ИсходныеДанные!$"&amp;$K$4&amp;"$2:$"&amp;$K$4&amp;"$50000"),$B3803&amp;"#"&amp;V$6,INDIRECT("ИсходныеДанные!$J$2:$J$50000")),0)</f>
        <v>0</v>
      </c>
      <c r="W3803" s="16" t="e">
        <f ca="1">SUM(K3803:V3803)/Пофамильно!$R$1</f>
        <v>#DIV/0!</v>
      </c>
    </row>
    <row r="3804" spans="1:23" x14ac:dyDescent="0.25">
      <c r="A3804" s="10" t="str">
        <f t="shared" ca="1" si="61"/>
        <v>delete</v>
      </c>
      <c r="B3804" s="16" cm="1">
        <f t="array" aca="1" ref="B3804" ca="1">INDIRECT("УникальныеСписки!D"&amp;ROW()-$L$4)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14"/>
      <c r="G3804" s="81" t="str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84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84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84" t="str" cm="1">
        <f t="array" aca="1" ref="J3804" ca="1">_xlfn.XLOOKUP($B3804,INDIRECT(SUBSTITUTE("ИсходныеДанные!$где$2:$где$50000","где",$B$4)),INDIRECT(SUBSTITUTE("ИсходныеДанные!$что$2:$что$50000","что",J$4)),"",0,1)</f>
        <v/>
      </c>
      <c r="K3804" s="3">
        <f ca="1">IF($B3804&lt;&gt;"",SUMIF(INDIRECT("ИсходныеДанные!$"&amp;$K$4&amp;"$2:$"&amp;$K$4&amp;"$50000"),$B3804&amp;"#"&amp;K$6,INDIRECT("ИсходныеДанные!$J$2:$J$50000")),0)</f>
        <v>0</v>
      </c>
      <c r="L3804" s="3">
        <f ca="1">IF($B3804&lt;&gt;"",SUMIF(INDIRECT("ИсходныеДанные!$"&amp;$K$4&amp;"$2:$"&amp;$K$4&amp;"$50000"),$B3804&amp;"#"&amp;L$6,INDIRECT("ИсходныеДанные!$J$2:$J$50000")),0)</f>
        <v>0</v>
      </c>
      <c r="M3804" s="3">
        <f ca="1">IF($B3804&lt;&gt;"",SUMIF(INDIRECT("ИсходныеДанные!$"&amp;$K$4&amp;"$2:$"&amp;$K$4&amp;"$50000"),$B3804&amp;"#"&amp;M$6,INDIRECT("ИсходныеДанные!$J$2:$J$50000")),0)</f>
        <v>0</v>
      </c>
      <c r="N3804" s="3">
        <f ca="1">IF($B3804&lt;&gt;"",SUMIF(INDIRECT("ИсходныеДанные!$"&amp;$K$4&amp;"$2:$"&amp;$K$4&amp;"$50000"),$B3804&amp;"#"&amp;N$6,INDIRECT("ИсходныеДанные!$J$2:$J$50000")),0)</f>
        <v>0</v>
      </c>
      <c r="O3804" s="3">
        <f ca="1">IF($B3804&lt;&gt;"",SUMIF(INDIRECT("ИсходныеДанные!$"&amp;$K$4&amp;"$2:$"&amp;$K$4&amp;"$50000"),$B3804&amp;"#"&amp;O$6,INDIRECT("ИсходныеДанные!$J$2:$J$50000")),0)</f>
        <v>0</v>
      </c>
      <c r="P3804" s="3">
        <f ca="1">IF($B3804&lt;&gt;"",SUMIF(INDIRECT("ИсходныеДанные!$"&amp;$K$4&amp;"$2:$"&amp;$K$4&amp;"$50000"),$B3804&amp;"#"&amp;P$6,INDIRECT("ИсходныеДанные!$J$2:$J$50000")),0)</f>
        <v>0</v>
      </c>
      <c r="Q3804" s="3">
        <f ca="1">IF($B3804&lt;&gt;"",SUMIF(INDIRECT("ИсходныеДанные!$"&amp;$K$4&amp;"$2:$"&amp;$K$4&amp;"$50000"),$B3804&amp;"#"&amp;Q$6,INDIRECT("ИсходныеДанные!$J$2:$J$50000")),0)</f>
        <v>0</v>
      </c>
      <c r="R3804" s="3">
        <f ca="1">IF($B3804&lt;&gt;"",SUMIF(INDIRECT("ИсходныеДанные!$"&amp;$K$4&amp;"$2:$"&amp;$K$4&amp;"$50000"),$B3804&amp;"#"&amp;R$6,INDIRECT("ИсходныеДанные!$J$2:$J$50000")),0)</f>
        <v>0</v>
      </c>
      <c r="S3804" s="3">
        <f ca="1">IF($B3804&lt;&gt;"",SUMIF(INDIRECT("ИсходныеДанные!$"&amp;$K$4&amp;"$2:$"&amp;$K$4&amp;"$50000"),$B3804&amp;"#"&amp;S$6,INDIRECT("ИсходныеДанные!$J$2:$J$50000")),0)</f>
        <v>0</v>
      </c>
      <c r="T3804" s="3">
        <f ca="1">IF($B3804&lt;&gt;"",SUMIF(INDIRECT("ИсходныеДанные!$"&amp;$K$4&amp;"$2:$"&amp;$K$4&amp;"$50000"),$B3804&amp;"#"&amp;T$6,INDIRECT("ИсходныеДанные!$J$2:$J$50000")),0)</f>
        <v>0</v>
      </c>
      <c r="U3804" s="3">
        <f ca="1">IF($B3804&lt;&gt;"",SUMIF(INDIRECT("ИсходныеДанные!$"&amp;$K$4&amp;"$2:$"&amp;$K$4&amp;"$50000"),$B3804&amp;"#"&amp;U$6,INDIRECT("ИсходныеДанные!$J$2:$J$50000")),0)</f>
        <v>0</v>
      </c>
      <c r="V3804" s="3">
        <f ca="1">IF($B3804&lt;&gt;"",SUMIF(INDIRECT("ИсходныеДанные!$"&amp;$K$4&amp;"$2:$"&amp;$K$4&amp;"$50000"),$B3804&amp;"#"&amp;V$6,INDIRECT("ИсходныеДанные!$J$2:$J$50000")),0)</f>
        <v>0</v>
      </c>
      <c r="W3804" s="16" t="e">
        <f ca="1">SUM(K3804:V3804)/Пофамильно!$R$1</f>
        <v>#DIV/0!</v>
      </c>
    </row>
    <row r="3805" spans="1:23" x14ac:dyDescent="0.25">
      <c r="A3805" s="10" t="str">
        <f t="shared" ca="1" si="61"/>
        <v>delete</v>
      </c>
      <c r="B3805" s="16" cm="1">
        <f t="array" aca="1" ref="B3805" ca="1">INDIRECT("УникальныеСписки!D"&amp;ROW()-$L$4)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14"/>
      <c r="G3805" s="81" t="str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84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84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84" t="str" cm="1">
        <f t="array" aca="1" ref="J3805" ca="1">_xlfn.XLOOKUP($B3805,INDIRECT(SUBSTITUTE("ИсходныеДанные!$где$2:$где$50000","где",$B$4)),INDIRECT(SUBSTITUTE("ИсходныеДанные!$что$2:$что$50000","что",J$4)),"",0,1)</f>
        <v/>
      </c>
      <c r="K3805" s="3">
        <f ca="1">IF($B3805&lt;&gt;"",SUMIF(INDIRECT("ИсходныеДанные!$"&amp;$K$4&amp;"$2:$"&amp;$K$4&amp;"$50000"),$B3805&amp;"#"&amp;K$6,INDIRECT("ИсходныеДанные!$J$2:$J$50000")),0)</f>
        <v>0</v>
      </c>
      <c r="L3805" s="3">
        <f ca="1">IF($B3805&lt;&gt;"",SUMIF(INDIRECT("ИсходныеДанные!$"&amp;$K$4&amp;"$2:$"&amp;$K$4&amp;"$50000"),$B3805&amp;"#"&amp;L$6,INDIRECT("ИсходныеДанные!$J$2:$J$50000")),0)</f>
        <v>0</v>
      </c>
      <c r="M3805" s="3">
        <f ca="1">IF($B3805&lt;&gt;"",SUMIF(INDIRECT("ИсходныеДанные!$"&amp;$K$4&amp;"$2:$"&amp;$K$4&amp;"$50000"),$B3805&amp;"#"&amp;M$6,INDIRECT("ИсходныеДанные!$J$2:$J$50000")),0)</f>
        <v>0</v>
      </c>
      <c r="N3805" s="3">
        <f ca="1">IF($B3805&lt;&gt;"",SUMIF(INDIRECT("ИсходныеДанные!$"&amp;$K$4&amp;"$2:$"&amp;$K$4&amp;"$50000"),$B3805&amp;"#"&amp;N$6,INDIRECT("ИсходныеДанные!$J$2:$J$50000")),0)</f>
        <v>0</v>
      </c>
      <c r="O3805" s="3">
        <f ca="1">IF($B3805&lt;&gt;"",SUMIF(INDIRECT("ИсходныеДанные!$"&amp;$K$4&amp;"$2:$"&amp;$K$4&amp;"$50000"),$B3805&amp;"#"&amp;O$6,INDIRECT("ИсходныеДанные!$J$2:$J$50000")),0)</f>
        <v>0</v>
      </c>
      <c r="P3805" s="3">
        <f ca="1">IF($B3805&lt;&gt;"",SUMIF(INDIRECT("ИсходныеДанные!$"&amp;$K$4&amp;"$2:$"&amp;$K$4&amp;"$50000"),$B3805&amp;"#"&amp;P$6,INDIRECT("ИсходныеДанные!$J$2:$J$50000")),0)</f>
        <v>0</v>
      </c>
      <c r="Q3805" s="3">
        <f ca="1">IF($B3805&lt;&gt;"",SUMIF(INDIRECT("ИсходныеДанные!$"&amp;$K$4&amp;"$2:$"&amp;$K$4&amp;"$50000"),$B3805&amp;"#"&amp;Q$6,INDIRECT("ИсходныеДанные!$J$2:$J$50000")),0)</f>
        <v>0</v>
      </c>
      <c r="R3805" s="3">
        <f ca="1">IF($B3805&lt;&gt;"",SUMIF(INDIRECT("ИсходныеДанные!$"&amp;$K$4&amp;"$2:$"&amp;$K$4&amp;"$50000"),$B3805&amp;"#"&amp;R$6,INDIRECT("ИсходныеДанные!$J$2:$J$50000")),0)</f>
        <v>0</v>
      </c>
      <c r="S3805" s="3">
        <f ca="1">IF($B3805&lt;&gt;"",SUMIF(INDIRECT("ИсходныеДанные!$"&amp;$K$4&amp;"$2:$"&amp;$K$4&amp;"$50000"),$B3805&amp;"#"&amp;S$6,INDIRECT("ИсходныеДанные!$J$2:$J$50000")),0)</f>
        <v>0</v>
      </c>
      <c r="T3805" s="3">
        <f ca="1">IF($B3805&lt;&gt;"",SUMIF(INDIRECT("ИсходныеДанные!$"&amp;$K$4&amp;"$2:$"&amp;$K$4&amp;"$50000"),$B3805&amp;"#"&amp;T$6,INDIRECT("ИсходныеДанные!$J$2:$J$50000")),0)</f>
        <v>0</v>
      </c>
      <c r="U3805" s="3">
        <f ca="1">IF($B3805&lt;&gt;"",SUMIF(INDIRECT("ИсходныеДанные!$"&amp;$K$4&amp;"$2:$"&amp;$K$4&amp;"$50000"),$B3805&amp;"#"&amp;U$6,INDIRECT("ИсходныеДанные!$J$2:$J$50000")),0)</f>
        <v>0</v>
      </c>
      <c r="V3805" s="3">
        <f ca="1">IF($B3805&lt;&gt;"",SUMIF(INDIRECT("ИсходныеДанные!$"&amp;$K$4&amp;"$2:$"&amp;$K$4&amp;"$50000"),$B3805&amp;"#"&amp;V$6,INDIRECT("ИсходныеДанные!$J$2:$J$50000")),0)</f>
        <v>0</v>
      </c>
      <c r="W3805" s="16" t="e">
        <f ca="1">SUM(K3805:V3805)/Пофамильно!$R$1</f>
        <v>#DIV/0!</v>
      </c>
    </row>
    <row r="3806" spans="1:23" x14ac:dyDescent="0.25">
      <c r="A3806" s="10" t="str">
        <f t="shared" ca="1" si="61"/>
        <v>delete</v>
      </c>
      <c r="B3806" s="16" cm="1">
        <f t="array" aca="1" ref="B3806" ca="1">INDIRECT("УникальныеСписки!D"&amp;ROW()-$L$4)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14"/>
      <c r="G3806" s="81" t="str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84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84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84" t="str" cm="1">
        <f t="array" aca="1" ref="J3806" ca="1">_xlfn.XLOOKUP($B3806,INDIRECT(SUBSTITUTE("ИсходныеДанные!$где$2:$где$50000","где",$B$4)),INDIRECT(SUBSTITUTE("ИсходныеДанные!$что$2:$что$50000","что",J$4)),"",0,1)</f>
        <v/>
      </c>
      <c r="K3806" s="3">
        <f ca="1">IF($B3806&lt;&gt;"",SUMIF(INDIRECT("ИсходныеДанные!$"&amp;$K$4&amp;"$2:$"&amp;$K$4&amp;"$50000"),$B3806&amp;"#"&amp;K$6,INDIRECT("ИсходныеДанные!$J$2:$J$50000")),0)</f>
        <v>0</v>
      </c>
      <c r="L3806" s="3">
        <f ca="1">IF($B3806&lt;&gt;"",SUMIF(INDIRECT("ИсходныеДанные!$"&amp;$K$4&amp;"$2:$"&amp;$K$4&amp;"$50000"),$B3806&amp;"#"&amp;L$6,INDIRECT("ИсходныеДанные!$J$2:$J$50000")),0)</f>
        <v>0</v>
      </c>
      <c r="M3806" s="3">
        <f ca="1">IF($B3806&lt;&gt;"",SUMIF(INDIRECT("ИсходныеДанные!$"&amp;$K$4&amp;"$2:$"&amp;$K$4&amp;"$50000"),$B3806&amp;"#"&amp;M$6,INDIRECT("ИсходныеДанные!$J$2:$J$50000")),0)</f>
        <v>0</v>
      </c>
      <c r="N3806" s="3">
        <f ca="1">IF($B3806&lt;&gt;"",SUMIF(INDIRECT("ИсходныеДанные!$"&amp;$K$4&amp;"$2:$"&amp;$K$4&amp;"$50000"),$B3806&amp;"#"&amp;N$6,INDIRECT("ИсходныеДанные!$J$2:$J$50000")),0)</f>
        <v>0</v>
      </c>
      <c r="O3806" s="3">
        <f ca="1">IF($B3806&lt;&gt;"",SUMIF(INDIRECT("ИсходныеДанные!$"&amp;$K$4&amp;"$2:$"&amp;$K$4&amp;"$50000"),$B3806&amp;"#"&amp;O$6,INDIRECT("ИсходныеДанные!$J$2:$J$50000")),0)</f>
        <v>0</v>
      </c>
      <c r="P3806" s="3">
        <f ca="1">IF($B3806&lt;&gt;"",SUMIF(INDIRECT("ИсходныеДанные!$"&amp;$K$4&amp;"$2:$"&amp;$K$4&amp;"$50000"),$B3806&amp;"#"&amp;P$6,INDIRECT("ИсходныеДанные!$J$2:$J$50000")),0)</f>
        <v>0</v>
      </c>
      <c r="Q3806" s="3">
        <f ca="1">IF($B3806&lt;&gt;"",SUMIF(INDIRECT("ИсходныеДанные!$"&amp;$K$4&amp;"$2:$"&amp;$K$4&amp;"$50000"),$B3806&amp;"#"&amp;Q$6,INDIRECT("ИсходныеДанные!$J$2:$J$50000")),0)</f>
        <v>0</v>
      </c>
      <c r="R3806" s="3">
        <f ca="1">IF($B3806&lt;&gt;"",SUMIF(INDIRECT("ИсходныеДанные!$"&amp;$K$4&amp;"$2:$"&amp;$K$4&amp;"$50000"),$B3806&amp;"#"&amp;R$6,INDIRECT("ИсходныеДанные!$J$2:$J$50000")),0)</f>
        <v>0</v>
      </c>
      <c r="S3806" s="3">
        <f ca="1">IF($B3806&lt;&gt;"",SUMIF(INDIRECT("ИсходныеДанные!$"&amp;$K$4&amp;"$2:$"&amp;$K$4&amp;"$50000"),$B3806&amp;"#"&amp;S$6,INDIRECT("ИсходныеДанные!$J$2:$J$50000")),0)</f>
        <v>0</v>
      </c>
      <c r="T3806" s="3">
        <f ca="1">IF($B3806&lt;&gt;"",SUMIF(INDIRECT("ИсходныеДанные!$"&amp;$K$4&amp;"$2:$"&amp;$K$4&amp;"$50000"),$B3806&amp;"#"&amp;T$6,INDIRECT("ИсходныеДанные!$J$2:$J$50000")),0)</f>
        <v>0</v>
      </c>
      <c r="U3806" s="3">
        <f ca="1">IF($B3806&lt;&gt;"",SUMIF(INDIRECT("ИсходныеДанные!$"&amp;$K$4&amp;"$2:$"&amp;$K$4&amp;"$50000"),$B3806&amp;"#"&amp;U$6,INDIRECT("ИсходныеДанные!$J$2:$J$50000")),0)</f>
        <v>0</v>
      </c>
      <c r="V3806" s="3">
        <f ca="1">IF($B3806&lt;&gt;"",SUMIF(INDIRECT("ИсходныеДанные!$"&amp;$K$4&amp;"$2:$"&amp;$K$4&amp;"$50000"),$B3806&amp;"#"&amp;V$6,INDIRECT("ИсходныеДанные!$J$2:$J$50000")),0)</f>
        <v>0</v>
      </c>
      <c r="W3806" s="16" t="e">
        <f ca="1">SUM(K3806:V3806)/Пофамильно!$R$1</f>
        <v>#DIV/0!</v>
      </c>
    </row>
    <row r="3807" spans="1:23" x14ac:dyDescent="0.25">
      <c r="A3807" s="10" t="str">
        <f t="shared" ca="1" si="61"/>
        <v>delete</v>
      </c>
      <c r="B3807" s="16" cm="1">
        <f t="array" aca="1" ref="B3807" ca="1">INDIRECT("УникальныеСписки!D"&amp;ROW()-$L$4)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14"/>
      <c r="G3807" s="81" t="str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84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84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84" t="str" cm="1">
        <f t="array" aca="1" ref="J3807" ca="1">_xlfn.XLOOKUP($B3807,INDIRECT(SUBSTITUTE("ИсходныеДанные!$где$2:$где$50000","где",$B$4)),INDIRECT(SUBSTITUTE("ИсходныеДанные!$что$2:$что$50000","что",J$4)),"",0,1)</f>
        <v/>
      </c>
      <c r="K3807" s="3">
        <f ca="1">IF($B3807&lt;&gt;"",SUMIF(INDIRECT("ИсходныеДанные!$"&amp;$K$4&amp;"$2:$"&amp;$K$4&amp;"$50000"),$B3807&amp;"#"&amp;K$6,INDIRECT("ИсходныеДанные!$J$2:$J$50000")),0)</f>
        <v>0</v>
      </c>
      <c r="L3807" s="3">
        <f ca="1">IF($B3807&lt;&gt;"",SUMIF(INDIRECT("ИсходныеДанные!$"&amp;$K$4&amp;"$2:$"&amp;$K$4&amp;"$50000"),$B3807&amp;"#"&amp;L$6,INDIRECT("ИсходныеДанные!$J$2:$J$50000")),0)</f>
        <v>0</v>
      </c>
      <c r="M3807" s="3">
        <f ca="1">IF($B3807&lt;&gt;"",SUMIF(INDIRECT("ИсходныеДанные!$"&amp;$K$4&amp;"$2:$"&amp;$K$4&amp;"$50000"),$B3807&amp;"#"&amp;M$6,INDIRECT("ИсходныеДанные!$J$2:$J$50000")),0)</f>
        <v>0</v>
      </c>
      <c r="N3807" s="3">
        <f ca="1">IF($B3807&lt;&gt;"",SUMIF(INDIRECT("ИсходныеДанные!$"&amp;$K$4&amp;"$2:$"&amp;$K$4&amp;"$50000"),$B3807&amp;"#"&amp;N$6,INDIRECT("ИсходныеДанные!$J$2:$J$50000")),0)</f>
        <v>0</v>
      </c>
      <c r="O3807" s="3">
        <f ca="1">IF($B3807&lt;&gt;"",SUMIF(INDIRECT("ИсходныеДанные!$"&amp;$K$4&amp;"$2:$"&amp;$K$4&amp;"$50000"),$B3807&amp;"#"&amp;O$6,INDIRECT("ИсходныеДанные!$J$2:$J$50000")),0)</f>
        <v>0</v>
      </c>
      <c r="P3807" s="3">
        <f ca="1">IF($B3807&lt;&gt;"",SUMIF(INDIRECT("ИсходныеДанные!$"&amp;$K$4&amp;"$2:$"&amp;$K$4&amp;"$50000"),$B3807&amp;"#"&amp;P$6,INDIRECT("ИсходныеДанные!$J$2:$J$50000")),0)</f>
        <v>0</v>
      </c>
      <c r="Q3807" s="3">
        <f ca="1">IF($B3807&lt;&gt;"",SUMIF(INDIRECT("ИсходныеДанные!$"&amp;$K$4&amp;"$2:$"&amp;$K$4&amp;"$50000"),$B3807&amp;"#"&amp;Q$6,INDIRECT("ИсходныеДанные!$J$2:$J$50000")),0)</f>
        <v>0</v>
      </c>
      <c r="R3807" s="3">
        <f ca="1">IF($B3807&lt;&gt;"",SUMIF(INDIRECT("ИсходныеДанные!$"&amp;$K$4&amp;"$2:$"&amp;$K$4&amp;"$50000"),$B3807&amp;"#"&amp;R$6,INDIRECT("ИсходныеДанные!$J$2:$J$50000")),0)</f>
        <v>0</v>
      </c>
      <c r="S3807" s="3">
        <f ca="1">IF($B3807&lt;&gt;"",SUMIF(INDIRECT("ИсходныеДанные!$"&amp;$K$4&amp;"$2:$"&amp;$K$4&amp;"$50000"),$B3807&amp;"#"&amp;S$6,INDIRECT("ИсходныеДанные!$J$2:$J$50000")),0)</f>
        <v>0</v>
      </c>
      <c r="T3807" s="3">
        <f ca="1">IF($B3807&lt;&gt;"",SUMIF(INDIRECT("ИсходныеДанные!$"&amp;$K$4&amp;"$2:$"&amp;$K$4&amp;"$50000"),$B3807&amp;"#"&amp;T$6,INDIRECT("ИсходныеДанные!$J$2:$J$50000")),0)</f>
        <v>0</v>
      </c>
      <c r="U3807" s="3">
        <f ca="1">IF($B3807&lt;&gt;"",SUMIF(INDIRECT("ИсходныеДанные!$"&amp;$K$4&amp;"$2:$"&amp;$K$4&amp;"$50000"),$B3807&amp;"#"&amp;U$6,INDIRECT("ИсходныеДанные!$J$2:$J$50000")),0)</f>
        <v>0</v>
      </c>
      <c r="V3807" s="3">
        <f ca="1">IF($B3807&lt;&gt;"",SUMIF(INDIRECT("ИсходныеДанные!$"&amp;$K$4&amp;"$2:$"&amp;$K$4&amp;"$50000"),$B3807&amp;"#"&amp;V$6,INDIRECT("ИсходныеДанные!$J$2:$J$50000")),0)</f>
        <v>0</v>
      </c>
      <c r="W3807" s="16" t="e">
        <f ca="1">SUM(K3807:V3807)/Пофамильно!$R$1</f>
        <v>#DIV/0!</v>
      </c>
    </row>
    <row r="3808" spans="1:23" x14ac:dyDescent="0.25">
      <c r="A3808" s="10" t="str">
        <f t="shared" ca="1" si="61"/>
        <v>delete</v>
      </c>
      <c r="B3808" s="16" cm="1">
        <f t="array" aca="1" ref="B3808" ca="1">INDIRECT("УникальныеСписки!D"&amp;ROW()-$L$4)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14"/>
      <c r="G3808" s="81" t="str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84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84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84" t="str" cm="1">
        <f t="array" aca="1" ref="J3808" ca="1">_xlfn.XLOOKUP($B3808,INDIRECT(SUBSTITUTE("ИсходныеДанные!$где$2:$где$50000","где",$B$4)),INDIRECT(SUBSTITUTE("ИсходныеДанные!$что$2:$что$50000","что",J$4)),"",0,1)</f>
        <v/>
      </c>
      <c r="K3808" s="3">
        <f ca="1">IF($B3808&lt;&gt;"",SUMIF(INDIRECT("ИсходныеДанные!$"&amp;$K$4&amp;"$2:$"&amp;$K$4&amp;"$50000"),$B3808&amp;"#"&amp;K$6,INDIRECT("ИсходныеДанные!$J$2:$J$50000")),0)</f>
        <v>0</v>
      </c>
      <c r="L3808" s="3">
        <f ca="1">IF($B3808&lt;&gt;"",SUMIF(INDIRECT("ИсходныеДанные!$"&amp;$K$4&amp;"$2:$"&amp;$K$4&amp;"$50000"),$B3808&amp;"#"&amp;L$6,INDIRECT("ИсходныеДанные!$J$2:$J$50000")),0)</f>
        <v>0</v>
      </c>
      <c r="M3808" s="3">
        <f ca="1">IF($B3808&lt;&gt;"",SUMIF(INDIRECT("ИсходныеДанные!$"&amp;$K$4&amp;"$2:$"&amp;$K$4&amp;"$50000"),$B3808&amp;"#"&amp;M$6,INDIRECT("ИсходныеДанные!$J$2:$J$50000")),0)</f>
        <v>0</v>
      </c>
      <c r="N3808" s="3">
        <f ca="1">IF($B3808&lt;&gt;"",SUMIF(INDIRECT("ИсходныеДанные!$"&amp;$K$4&amp;"$2:$"&amp;$K$4&amp;"$50000"),$B3808&amp;"#"&amp;N$6,INDIRECT("ИсходныеДанные!$J$2:$J$50000")),0)</f>
        <v>0</v>
      </c>
      <c r="O3808" s="3">
        <f ca="1">IF($B3808&lt;&gt;"",SUMIF(INDIRECT("ИсходныеДанные!$"&amp;$K$4&amp;"$2:$"&amp;$K$4&amp;"$50000"),$B3808&amp;"#"&amp;O$6,INDIRECT("ИсходныеДанные!$J$2:$J$50000")),0)</f>
        <v>0</v>
      </c>
      <c r="P3808" s="3">
        <f ca="1">IF($B3808&lt;&gt;"",SUMIF(INDIRECT("ИсходныеДанные!$"&amp;$K$4&amp;"$2:$"&amp;$K$4&amp;"$50000"),$B3808&amp;"#"&amp;P$6,INDIRECT("ИсходныеДанные!$J$2:$J$50000")),0)</f>
        <v>0</v>
      </c>
      <c r="Q3808" s="3">
        <f ca="1">IF($B3808&lt;&gt;"",SUMIF(INDIRECT("ИсходныеДанные!$"&amp;$K$4&amp;"$2:$"&amp;$K$4&amp;"$50000"),$B3808&amp;"#"&amp;Q$6,INDIRECT("ИсходныеДанные!$J$2:$J$50000")),0)</f>
        <v>0</v>
      </c>
      <c r="R3808" s="3">
        <f ca="1">IF($B3808&lt;&gt;"",SUMIF(INDIRECT("ИсходныеДанные!$"&amp;$K$4&amp;"$2:$"&amp;$K$4&amp;"$50000"),$B3808&amp;"#"&amp;R$6,INDIRECT("ИсходныеДанные!$J$2:$J$50000")),0)</f>
        <v>0</v>
      </c>
      <c r="S3808" s="3">
        <f ca="1">IF($B3808&lt;&gt;"",SUMIF(INDIRECT("ИсходныеДанные!$"&amp;$K$4&amp;"$2:$"&amp;$K$4&amp;"$50000"),$B3808&amp;"#"&amp;S$6,INDIRECT("ИсходныеДанные!$J$2:$J$50000")),0)</f>
        <v>0</v>
      </c>
      <c r="T3808" s="3">
        <f ca="1">IF($B3808&lt;&gt;"",SUMIF(INDIRECT("ИсходныеДанные!$"&amp;$K$4&amp;"$2:$"&amp;$K$4&amp;"$50000"),$B3808&amp;"#"&amp;T$6,INDIRECT("ИсходныеДанные!$J$2:$J$50000")),0)</f>
        <v>0</v>
      </c>
      <c r="U3808" s="3">
        <f ca="1">IF($B3808&lt;&gt;"",SUMIF(INDIRECT("ИсходныеДанные!$"&amp;$K$4&amp;"$2:$"&amp;$K$4&amp;"$50000"),$B3808&amp;"#"&amp;U$6,INDIRECT("ИсходныеДанные!$J$2:$J$50000")),0)</f>
        <v>0</v>
      </c>
      <c r="V3808" s="3">
        <f ca="1">IF($B3808&lt;&gt;"",SUMIF(INDIRECT("ИсходныеДанные!$"&amp;$K$4&amp;"$2:$"&amp;$K$4&amp;"$50000"),$B3808&amp;"#"&amp;V$6,INDIRECT("ИсходныеДанные!$J$2:$J$50000")),0)</f>
        <v>0</v>
      </c>
      <c r="W3808" s="16" t="e">
        <f ca="1">SUM(K3808:V3808)/Пофамильно!$R$1</f>
        <v>#DIV/0!</v>
      </c>
    </row>
    <row r="3809" spans="1:23" x14ac:dyDescent="0.25">
      <c r="A3809" s="10" t="str">
        <f t="shared" ca="1" si="61"/>
        <v>delete</v>
      </c>
      <c r="B3809" s="16" cm="1">
        <f t="array" aca="1" ref="B3809" ca="1">INDIRECT("УникальныеСписки!D"&amp;ROW()-$L$4)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14"/>
      <c r="G3809" s="81" t="str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84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84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84" t="str" cm="1">
        <f t="array" aca="1" ref="J3809" ca="1">_xlfn.XLOOKUP($B3809,INDIRECT(SUBSTITUTE("ИсходныеДанные!$где$2:$где$50000","где",$B$4)),INDIRECT(SUBSTITUTE("ИсходныеДанные!$что$2:$что$50000","что",J$4)),"",0,1)</f>
        <v/>
      </c>
      <c r="K3809" s="3">
        <f ca="1">IF($B3809&lt;&gt;"",SUMIF(INDIRECT("ИсходныеДанные!$"&amp;$K$4&amp;"$2:$"&amp;$K$4&amp;"$50000"),$B3809&amp;"#"&amp;K$6,INDIRECT("ИсходныеДанные!$J$2:$J$50000")),0)</f>
        <v>0</v>
      </c>
      <c r="L3809" s="3">
        <f ca="1">IF($B3809&lt;&gt;"",SUMIF(INDIRECT("ИсходныеДанные!$"&amp;$K$4&amp;"$2:$"&amp;$K$4&amp;"$50000"),$B3809&amp;"#"&amp;L$6,INDIRECT("ИсходныеДанные!$J$2:$J$50000")),0)</f>
        <v>0</v>
      </c>
      <c r="M3809" s="3">
        <f ca="1">IF($B3809&lt;&gt;"",SUMIF(INDIRECT("ИсходныеДанные!$"&amp;$K$4&amp;"$2:$"&amp;$K$4&amp;"$50000"),$B3809&amp;"#"&amp;M$6,INDIRECT("ИсходныеДанные!$J$2:$J$50000")),0)</f>
        <v>0</v>
      </c>
      <c r="N3809" s="3">
        <f ca="1">IF($B3809&lt;&gt;"",SUMIF(INDIRECT("ИсходныеДанные!$"&amp;$K$4&amp;"$2:$"&amp;$K$4&amp;"$50000"),$B3809&amp;"#"&amp;N$6,INDIRECT("ИсходныеДанные!$J$2:$J$50000")),0)</f>
        <v>0</v>
      </c>
      <c r="O3809" s="3">
        <f ca="1">IF($B3809&lt;&gt;"",SUMIF(INDIRECT("ИсходныеДанные!$"&amp;$K$4&amp;"$2:$"&amp;$K$4&amp;"$50000"),$B3809&amp;"#"&amp;O$6,INDIRECT("ИсходныеДанные!$J$2:$J$50000")),0)</f>
        <v>0</v>
      </c>
      <c r="P3809" s="3">
        <f ca="1">IF($B3809&lt;&gt;"",SUMIF(INDIRECT("ИсходныеДанные!$"&amp;$K$4&amp;"$2:$"&amp;$K$4&amp;"$50000"),$B3809&amp;"#"&amp;P$6,INDIRECT("ИсходныеДанные!$J$2:$J$50000")),0)</f>
        <v>0</v>
      </c>
      <c r="Q3809" s="3">
        <f ca="1">IF($B3809&lt;&gt;"",SUMIF(INDIRECT("ИсходныеДанные!$"&amp;$K$4&amp;"$2:$"&amp;$K$4&amp;"$50000"),$B3809&amp;"#"&amp;Q$6,INDIRECT("ИсходныеДанные!$J$2:$J$50000")),0)</f>
        <v>0</v>
      </c>
      <c r="R3809" s="3">
        <f ca="1">IF($B3809&lt;&gt;"",SUMIF(INDIRECT("ИсходныеДанные!$"&amp;$K$4&amp;"$2:$"&amp;$K$4&amp;"$50000"),$B3809&amp;"#"&amp;R$6,INDIRECT("ИсходныеДанные!$J$2:$J$50000")),0)</f>
        <v>0</v>
      </c>
      <c r="S3809" s="3">
        <f ca="1">IF($B3809&lt;&gt;"",SUMIF(INDIRECT("ИсходныеДанные!$"&amp;$K$4&amp;"$2:$"&amp;$K$4&amp;"$50000"),$B3809&amp;"#"&amp;S$6,INDIRECT("ИсходныеДанные!$J$2:$J$50000")),0)</f>
        <v>0</v>
      </c>
      <c r="T3809" s="3">
        <f ca="1">IF($B3809&lt;&gt;"",SUMIF(INDIRECT("ИсходныеДанные!$"&amp;$K$4&amp;"$2:$"&amp;$K$4&amp;"$50000"),$B3809&amp;"#"&amp;T$6,INDIRECT("ИсходныеДанные!$J$2:$J$50000")),0)</f>
        <v>0</v>
      </c>
      <c r="U3809" s="3">
        <f ca="1">IF($B3809&lt;&gt;"",SUMIF(INDIRECT("ИсходныеДанные!$"&amp;$K$4&amp;"$2:$"&amp;$K$4&amp;"$50000"),$B3809&amp;"#"&amp;U$6,INDIRECT("ИсходныеДанные!$J$2:$J$50000")),0)</f>
        <v>0</v>
      </c>
      <c r="V3809" s="3">
        <f ca="1">IF($B3809&lt;&gt;"",SUMIF(INDIRECT("ИсходныеДанные!$"&amp;$K$4&amp;"$2:$"&amp;$K$4&amp;"$50000"),$B3809&amp;"#"&amp;V$6,INDIRECT("ИсходныеДанные!$J$2:$J$50000")),0)</f>
        <v>0</v>
      </c>
      <c r="W3809" s="16" t="e">
        <f ca="1">SUM(K3809:V3809)/Пофамильно!$R$1</f>
        <v>#DIV/0!</v>
      </c>
    </row>
    <row r="3810" spans="1:23" x14ac:dyDescent="0.25">
      <c r="A3810" s="10" t="str">
        <f t="shared" ca="1" si="61"/>
        <v>delete</v>
      </c>
      <c r="B3810" s="16" cm="1">
        <f t="array" aca="1" ref="B3810" ca="1">INDIRECT("УникальныеСписки!D"&amp;ROW()-$L$4)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14"/>
      <c r="G3810" s="81" t="str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84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84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84" t="str" cm="1">
        <f t="array" aca="1" ref="J3810" ca="1">_xlfn.XLOOKUP($B3810,INDIRECT(SUBSTITUTE("ИсходныеДанные!$где$2:$где$50000","где",$B$4)),INDIRECT(SUBSTITUTE("ИсходныеДанные!$что$2:$что$50000","что",J$4)),"",0,1)</f>
        <v/>
      </c>
      <c r="K3810" s="3">
        <f ca="1">IF($B3810&lt;&gt;"",SUMIF(INDIRECT("ИсходныеДанные!$"&amp;$K$4&amp;"$2:$"&amp;$K$4&amp;"$50000"),$B3810&amp;"#"&amp;K$6,INDIRECT("ИсходныеДанные!$J$2:$J$50000")),0)</f>
        <v>0</v>
      </c>
      <c r="L3810" s="3">
        <f ca="1">IF($B3810&lt;&gt;"",SUMIF(INDIRECT("ИсходныеДанные!$"&amp;$K$4&amp;"$2:$"&amp;$K$4&amp;"$50000"),$B3810&amp;"#"&amp;L$6,INDIRECT("ИсходныеДанные!$J$2:$J$50000")),0)</f>
        <v>0</v>
      </c>
      <c r="M3810" s="3">
        <f ca="1">IF($B3810&lt;&gt;"",SUMIF(INDIRECT("ИсходныеДанные!$"&amp;$K$4&amp;"$2:$"&amp;$K$4&amp;"$50000"),$B3810&amp;"#"&amp;M$6,INDIRECT("ИсходныеДанные!$J$2:$J$50000")),0)</f>
        <v>0</v>
      </c>
      <c r="N3810" s="3">
        <f ca="1">IF($B3810&lt;&gt;"",SUMIF(INDIRECT("ИсходныеДанные!$"&amp;$K$4&amp;"$2:$"&amp;$K$4&amp;"$50000"),$B3810&amp;"#"&amp;N$6,INDIRECT("ИсходныеДанные!$J$2:$J$50000")),0)</f>
        <v>0</v>
      </c>
      <c r="O3810" s="3">
        <f ca="1">IF($B3810&lt;&gt;"",SUMIF(INDIRECT("ИсходныеДанные!$"&amp;$K$4&amp;"$2:$"&amp;$K$4&amp;"$50000"),$B3810&amp;"#"&amp;O$6,INDIRECT("ИсходныеДанные!$J$2:$J$50000")),0)</f>
        <v>0</v>
      </c>
      <c r="P3810" s="3">
        <f ca="1">IF($B3810&lt;&gt;"",SUMIF(INDIRECT("ИсходныеДанные!$"&amp;$K$4&amp;"$2:$"&amp;$K$4&amp;"$50000"),$B3810&amp;"#"&amp;P$6,INDIRECT("ИсходныеДанные!$J$2:$J$50000")),0)</f>
        <v>0</v>
      </c>
      <c r="Q3810" s="3">
        <f ca="1">IF($B3810&lt;&gt;"",SUMIF(INDIRECT("ИсходныеДанные!$"&amp;$K$4&amp;"$2:$"&amp;$K$4&amp;"$50000"),$B3810&amp;"#"&amp;Q$6,INDIRECT("ИсходныеДанные!$J$2:$J$50000")),0)</f>
        <v>0</v>
      </c>
      <c r="R3810" s="3">
        <f ca="1">IF($B3810&lt;&gt;"",SUMIF(INDIRECT("ИсходныеДанные!$"&amp;$K$4&amp;"$2:$"&amp;$K$4&amp;"$50000"),$B3810&amp;"#"&amp;R$6,INDIRECT("ИсходныеДанные!$J$2:$J$50000")),0)</f>
        <v>0</v>
      </c>
      <c r="S3810" s="3">
        <f ca="1">IF($B3810&lt;&gt;"",SUMIF(INDIRECT("ИсходныеДанные!$"&amp;$K$4&amp;"$2:$"&amp;$K$4&amp;"$50000"),$B3810&amp;"#"&amp;S$6,INDIRECT("ИсходныеДанные!$J$2:$J$50000")),0)</f>
        <v>0</v>
      </c>
      <c r="T3810" s="3">
        <f ca="1">IF($B3810&lt;&gt;"",SUMIF(INDIRECT("ИсходныеДанные!$"&amp;$K$4&amp;"$2:$"&amp;$K$4&amp;"$50000"),$B3810&amp;"#"&amp;T$6,INDIRECT("ИсходныеДанные!$J$2:$J$50000")),0)</f>
        <v>0</v>
      </c>
      <c r="U3810" s="3">
        <f ca="1">IF($B3810&lt;&gt;"",SUMIF(INDIRECT("ИсходныеДанные!$"&amp;$K$4&amp;"$2:$"&amp;$K$4&amp;"$50000"),$B3810&amp;"#"&amp;U$6,INDIRECT("ИсходныеДанные!$J$2:$J$50000")),0)</f>
        <v>0</v>
      </c>
      <c r="V3810" s="3">
        <f ca="1">IF($B3810&lt;&gt;"",SUMIF(INDIRECT("ИсходныеДанные!$"&amp;$K$4&amp;"$2:$"&amp;$K$4&amp;"$50000"),$B3810&amp;"#"&amp;V$6,INDIRECT("ИсходныеДанные!$J$2:$J$50000")),0)</f>
        <v>0</v>
      </c>
      <c r="W3810" s="16" t="e">
        <f ca="1">SUM(K3810:V3810)/Пофамильно!$R$1</f>
        <v>#DIV/0!</v>
      </c>
    </row>
    <row r="3811" spans="1:23" x14ac:dyDescent="0.25">
      <c r="A3811" s="10" t="str">
        <f t="shared" ca="1" si="61"/>
        <v>delete</v>
      </c>
      <c r="B3811" s="16" cm="1">
        <f t="array" aca="1" ref="B3811" ca="1">INDIRECT("УникальныеСписки!D"&amp;ROW()-$L$4)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14"/>
      <c r="G3811" s="81" t="str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84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84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84" t="str" cm="1">
        <f t="array" aca="1" ref="J3811" ca="1">_xlfn.XLOOKUP($B3811,INDIRECT(SUBSTITUTE("ИсходныеДанные!$где$2:$где$50000","где",$B$4)),INDIRECT(SUBSTITUTE("ИсходныеДанные!$что$2:$что$50000","что",J$4)),"",0,1)</f>
        <v/>
      </c>
      <c r="K3811" s="3">
        <f ca="1">IF($B3811&lt;&gt;"",SUMIF(INDIRECT("ИсходныеДанные!$"&amp;$K$4&amp;"$2:$"&amp;$K$4&amp;"$50000"),$B3811&amp;"#"&amp;K$6,INDIRECT("ИсходныеДанные!$J$2:$J$50000")),0)</f>
        <v>0</v>
      </c>
      <c r="L3811" s="3">
        <f ca="1">IF($B3811&lt;&gt;"",SUMIF(INDIRECT("ИсходныеДанные!$"&amp;$K$4&amp;"$2:$"&amp;$K$4&amp;"$50000"),$B3811&amp;"#"&amp;L$6,INDIRECT("ИсходныеДанные!$J$2:$J$50000")),0)</f>
        <v>0</v>
      </c>
      <c r="M3811" s="3">
        <f ca="1">IF($B3811&lt;&gt;"",SUMIF(INDIRECT("ИсходныеДанные!$"&amp;$K$4&amp;"$2:$"&amp;$K$4&amp;"$50000"),$B3811&amp;"#"&amp;M$6,INDIRECT("ИсходныеДанные!$J$2:$J$50000")),0)</f>
        <v>0</v>
      </c>
      <c r="N3811" s="3">
        <f ca="1">IF($B3811&lt;&gt;"",SUMIF(INDIRECT("ИсходныеДанные!$"&amp;$K$4&amp;"$2:$"&amp;$K$4&amp;"$50000"),$B3811&amp;"#"&amp;N$6,INDIRECT("ИсходныеДанные!$J$2:$J$50000")),0)</f>
        <v>0</v>
      </c>
      <c r="O3811" s="3">
        <f ca="1">IF($B3811&lt;&gt;"",SUMIF(INDIRECT("ИсходныеДанные!$"&amp;$K$4&amp;"$2:$"&amp;$K$4&amp;"$50000"),$B3811&amp;"#"&amp;O$6,INDIRECT("ИсходныеДанные!$J$2:$J$50000")),0)</f>
        <v>0</v>
      </c>
      <c r="P3811" s="3">
        <f ca="1">IF($B3811&lt;&gt;"",SUMIF(INDIRECT("ИсходныеДанные!$"&amp;$K$4&amp;"$2:$"&amp;$K$4&amp;"$50000"),$B3811&amp;"#"&amp;P$6,INDIRECT("ИсходныеДанные!$J$2:$J$50000")),0)</f>
        <v>0</v>
      </c>
      <c r="Q3811" s="3">
        <f ca="1">IF($B3811&lt;&gt;"",SUMIF(INDIRECT("ИсходныеДанные!$"&amp;$K$4&amp;"$2:$"&amp;$K$4&amp;"$50000"),$B3811&amp;"#"&amp;Q$6,INDIRECT("ИсходныеДанные!$J$2:$J$50000")),0)</f>
        <v>0</v>
      </c>
      <c r="R3811" s="3">
        <f ca="1">IF($B3811&lt;&gt;"",SUMIF(INDIRECT("ИсходныеДанные!$"&amp;$K$4&amp;"$2:$"&amp;$K$4&amp;"$50000"),$B3811&amp;"#"&amp;R$6,INDIRECT("ИсходныеДанные!$J$2:$J$50000")),0)</f>
        <v>0</v>
      </c>
      <c r="S3811" s="3">
        <f ca="1">IF($B3811&lt;&gt;"",SUMIF(INDIRECT("ИсходныеДанные!$"&amp;$K$4&amp;"$2:$"&amp;$K$4&amp;"$50000"),$B3811&amp;"#"&amp;S$6,INDIRECT("ИсходныеДанные!$J$2:$J$50000")),0)</f>
        <v>0</v>
      </c>
      <c r="T3811" s="3">
        <f ca="1">IF($B3811&lt;&gt;"",SUMIF(INDIRECT("ИсходныеДанные!$"&amp;$K$4&amp;"$2:$"&amp;$K$4&amp;"$50000"),$B3811&amp;"#"&amp;T$6,INDIRECT("ИсходныеДанные!$J$2:$J$50000")),0)</f>
        <v>0</v>
      </c>
      <c r="U3811" s="3">
        <f ca="1">IF($B3811&lt;&gt;"",SUMIF(INDIRECT("ИсходныеДанные!$"&amp;$K$4&amp;"$2:$"&amp;$K$4&amp;"$50000"),$B3811&amp;"#"&amp;U$6,INDIRECT("ИсходныеДанные!$J$2:$J$50000")),0)</f>
        <v>0</v>
      </c>
      <c r="V3811" s="3">
        <f ca="1">IF($B3811&lt;&gt;"",SUMIF(INDIRECT("ИсходныеДанные!$"&amp;$K$4&amp;"$2:$"&amp;$K$4&amp;"$50000"),$B3811&amp;"#"&amp;V$6,INDIRECT("ИсходныеДанные!$J$2:$J$50000")),0)</f>
        <v>0</v>
      </c>
      <c r="W3811" s="16" t="e">
        <f ca="1">SUM(K3811:V3811)/Пофамильно!$R$1</f>
        <v>#DIV/0!</v>
      </c>
    </row>
    <row r="3812" spans="1:23" x14ac:dyDescent="0.25">
      <c r="A3812" s="10" t="str">
        <f t="shared" ca="1" si="61"/>
        <v>delete</v>
      </c>
      <c r="B3812" s="16" cm="1">
        <f t="array" aca="1" ref="B3812" ca="1">INDIRECT("УникальныеСписки!D"&amp;ROW()-$L$4)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14"/>
      <c r="G3812" s="81" t="str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84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84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84" t="str" cm="1">
        <f t="array" aca="1" ref="J3812" ca="1">_xlfn.XLOOKUP($B3812,INDIRECT(SUBSTITUTE("ИсходныеДанные!$где$2:$где$50000","где",$B$4)),INDIRECT(SUBSTITUTE("ИсходныеДанные!$что$2:$что$50000","что",J$4)),"",0,1)</f>
        <v/>
      </c>
      <c r="K3812" s="3">
        <f ca="1">IF($B3812&lt;&gt;"",SUMIF(INDIRECT("ИсходныеДанные!$"&amp;$K$4&amp;"$2:$"&amp;$K$4&amp;"$50000"),$B3812&amp;"#"&amp;K$6,INDIRECT("ИсходныеДанные!$J$2:$J$50000")),0)</f>
        <v>0</v>
      </c>
      <c r="L3812" s="3">
        <f ca="1">IF($B3812&lt;&gt;"",SUMIF(INDIRECT("ИсходныеДанные!$"&amp;$K$4&amp;"$2:$"&amp;$K$4&amp;"$50000"),$B3812&amp;"#"&amp;L$6,INDIRECT("ИсходныеДанные!$J$2:$J$50000")),0)</f>
        <v>0</v>
      </c>
      <c r="M3812" s="3">
        <f ca="1">IF($B3812&lt;&gt;"",SUMIF(INDIRECT("ИсходныеДанные!$"&amp;$K$4&amp;"$2:$"&amp;$K$4&amp;"$50000"),$B3812&amp;"#"&amp;M$6,INDIRECT("ИсходныеДанные!$J$2:$J$50000")),0)</f>
        <v>0</v>
      </c>
      <c r="N3812" s="3">
        <f ca="1">IF($B3812&lt;&gt;"",SUMIF(INDIRECT("ИсходныеДанные!$"&amp;$K$4&amp;"$2:$"&amp;$K$4&amp;"$50000"),$B3812&amp;"#"&amp;N$6,INDIRECT("ИсходныеДанные!$J$2:$J$50000")),0)</f>
        <v>0</v>
      </c>
      <c r="O3812" s="3">
        <f ca="1">IF($B3812&lt;&gt;"",SUMIF(INDIRECT("ИсходныеДанные!$"&amp;$K$4&amp;"$2:$"&amp;$K$4&amp;"$50000"),$B3812&amp;"#"&amp;O$6,INDIRECT("ИсходныеДанные!$J$2:$J$50000")),0)</f>
        <v>0</v>
      </c>
      <c r="P3812" s="3">
        <f ca="1">IF($B3812&lt;&gt;"",SUMIF(INDIRECT("ИсходныеДанные!$"&amp;$K$4&amp;"$2:$"&amp;$K$4&amp;"$50000"),$B3812&amp;"#"&amp;P$6,INDIRECT("ИсходныеДанные!$J$2:$J$50000")),0)</f>
        <v>0</v>
      </c>
      <c r="Q3812" s="3">
        <f ca="1">IF($B3812&lt;&gt;"",SUMIF(INDIRECT("ИсходныеДанные!$"&amp;$K$4&amp;"$2:$"&amp;$K$4&amp;"$50000"),$B3812&amp;"#"&amp;Q$6,INDIRECT("ИсходныеДанные!$J$2:$J$50000")),0)</f>
        <v>0</v>
      </c>
      <c r="R3812" s="3">
        <f ca="1">IF($B3812&lt;&gt;"",SUMIF(INDIRECT("ИсходныеДанные!$"&amp;$K$4&amp;"$2:$"&amp;$K$4&amp;"$50000"),$B3812&amp;"#"&amp;R$6,INDIRECT("ИсходныеДанные!$J$2:$J$50000")),0)</f>
        <v>0</v>
      </c>
      <c r="S3812" s="3">
        <f ca="1">IF($B3812&lt;&gt;"",SUMIF(INDIRECT("ИсходныеДанные!$"&amp;$K$4&amp;"$2:$"&amp;$K$4&amp;"$50000"),$B3812&amp;"#"&amp;S$6,INDIRECT("ИсходныеДанные!$J$2:$J$50000")),0)</f>
        <v>0</v>
      </c>
      <c r="T3812" s="3">
        <f ca="1">IF($B3812&lt;&gt;"",SUMIF(INDIRECT("ИсходныеДанные!$"&amp;$K$4&amp;"$2:$"&amp;$K$4&amp;"$50000"),$B3812&amp;"#"&amp;T$6,INDIRECT("ИсходныеДанные!$J$2:$J$50000")),0)</f>
        <v>0</v>
      </c>
      <c r="U3812" s="3">
        <f ca="1">IF($B3812&lt;&gt;"",SUMIF(INDIRECT("ИсходныеДанные!$"&amp;$K$4&amp;"$2:$"&amp;$K$4&amp;"$50000"),$B3812&amp;"#"&amp;U$6,INDIRECT("ИсходныеДанные!$J$2:$J$50000")),0)</f>
        <v>0</v>
      </c>
      <c r="V3812" s="3">
        <f ca="1">IF($B3812&lt;&gt;"",SUMIF(INDIRECT("ИсходныеДанные!$"&amp;$K$4&amp;"$2:$"&amp;$K$4&amp;"$50000"),$B3812&amp;"#"&amp;V$6,INDIRECT("ИсходныеДанные!$J$2:$J$50000")),0)</f>
        <v>0</v>
      </c>
      <c r="W3812" s="16" t="e">
        <f ca="1">SUM(K3812:V3812)/Пофамильно!$R$1</f>
        <v>#DIV/0!</v>
      </c>
    </row>
    <row r="3813" spans="1:23" x14ac:dyDescent="0.25">
      <c r="A3813" s="10" t="str">
        <f t="shared" ca="1" si="61"/>
        <v>delete</v>
      </c>
      <c r="B3813" s="16" cm="1">
        <f t="array" aca="1" ref="B3813" ca="1">INDIRECT("УникальныеСписки!D"&amp;ROW()-$L$4)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14"/>
      <c r="G3813" s="81" t="str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84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84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84" t="str" cm="1">
        <f t="array" aca="1" ref="J3813" ca="1">_xlfn.XLOOKUP($B3813,INDIRECT(SUBSTITUTE("ИсходныеДанные!$где$2:$где$50000","где",$B$4)),INDIRECT(SUBSTITUTE("ИсходныеДанные!$что$2:$что$50000","что",J$4)),"",0,1)</f>
        <v/>
      </c>
      <c r="K3813" s="3">
        <f ca="1">IF($B3813&lt;&gt;"",SUMIF(INDIRECT("ИсходныеДанные!$"&amp;$K$4&amp;"$2:$"&amp;$K$4&amp;"$50000"),$B3813&amp;"#"&amp;K$6,INDIRECT("ИсходныеДанные!$J$2:$J$50000")),0)</f>
        <v>0</v>
      </c>
      <c r="L3813" s="3">
        <f ca="1">IF($B3813&lt;&gt;"",SUMIF(INDIRECT("ИсходныеДанные!$"&amp;$K$4&amp;"$2:$"&amp;$K$4&amp;"$50000"),$B3813&amp;"#"&amp;L$6,INDIRECT("ИсходныеДанные!$J$2:$J$50000")),0)</f>
        <v>0</v>
      </c>
      <c r="M3813" s="3">
        <f ca="1">IF($B3813&lt;&gt;"",SUMIF(INDIRECT("ИсходныеДанные!$"&amp;$K$4&amp;"$2:$"&amp;$K$4&amp;"$50000"),$B3813&amp;"#"&amp;M$6,INDIRECT("ИсходныеДанные!$J$2:$J$50000")),0)</f>
        <v>0</v>
      </c>
      <c r="N3813" s="3">
        <f ca="1">IF($B3813&lt;&gt;"",SUMIF(INDIRECT("ИсходныеДанные!$"&amp;$K$4&amp;"$2:$"&amp;$K$4&amp;"$50000"),$B3813&amp;"#"&amp;N$6,INDIRECT("ИсходныеДанные!$J$2:$J$50000")),0)</f>
        <v>0</v>
      </c>
      <c r="O3813" s="3">
        <f ca="1">IF($B3813&lt;&gt;"",SUMIF(INDIRECT("ИсходныеДанные!$"&amp;$K$4&amp;"$2:$"&amp;$K$4&amp;"$50000"),$B3813&amp;"#"&amp;O$6,INDIRECT("ИсходныеДанные!$J$2:$J$50000")),0)</f>
        <v>0</v>
      </c>
      <c r="P3813" s="3">
        <f ca="1">IF($B3813&lt;&gt;"",SUMIF(INDIRECT("ИсходныеДанные!$"&amp;$K$4&amp;"$2:$"&amp;$K$4&amp;"$50000"),$B3813&amp;"#"&amp;P$6,INDIRECT("ИсходныеДанные!$J$2:$J$50000")),0)</f>
        <v>0</v>
      </c>
      <c r="Q3813" s="3">
        <f ca="1">IF($B3813&lt;&gt;"",SUMIF(INDIRECT("ИсходныеДанные!$"&amp;$K$4&amp;"$2:$"&amp;$K$4&amp;"$50000"),$B3813&amp;"#"&amp;Q$6,INDIRECT("ИсходныеДанные!$J$2:$J$50000")),0)</f>
        <v>0</v>
      </c>
      <c r="R3813" s="3">
        <f ca="1">IF($B3813&lt;&gt;"",SUMIF(INDIRECT("ИсходныеДанные!$"&amp;$K$4&amp;"$2:$"&amp;$K$4&amp;"$50000"),$B3813&amp;"#"&amp;R$6,INDIRECT("ИсходныеДанные!$J$2:$J$50000")),0)</f>
        <v>0</v>
      </c>
      <c r="S3813" s="3">
        <f ca="1">IF($B3813&lt;&gt;"",SUMIF(INDIRECT("ИсходныеДанные!$"&amp;$K$4&amp;"$2:$"&amp;$K$4&amp;"$50000"),$B3813&amp;"#"&amp;S$6,INDIRECT("ИсходныеДанные!$J$2:$J$50000")),0)</f>
        <v>0</v>
      </c>
      <c r="T3813" s="3">
        <f ca="1">IF($B3813&lt;&gt;"",SUMIF(INDIRECT("ИсходныеДанные!$"&amp;$K$4&amp;"$2:$"&amp;$K$4&amp;"$50000"),$B3813&amp;"#"&amp;T$6,INDIRECT("ИсходныеДанные!$J$2:$J$50000")),0)</f>
        <v>0</v>
      </c>
      <c r="U3813" s="3">
        <f ca="1">IF($B3813&lt;&gt;"",SUMIF(INDIRECT("ИсходныеДанные!$"&amp;$K$4&amp;"$2:$"&amp;$K$4&amp;"$50000"),$B3813&amp;"#"&amp;U$6,INDIRECT("ИсходныеДанные!$J$2:$J$50000")),0)</f>
        <v>0</v>
      </c>
      <c r="V3813" s="3">
        <f ca="1">IF($B3813&lt;&gt;"",SUMIF(INDIRECT("ИсходныеДанные!$"&amp;$K$4&amp;"$2:$"&amp;$K$4&amp;"$50000"),$B3813&amp;"#"&amp;V$6,INDIRECT("ИсходныеДанные!$J$2:$J$50000")),0)</f>
        <v>0</v>
      </c>
      <c r="W3813" s="16" t="e">
        <f ca="1">SUM(K3813:V3813)/Пофамильно!$R$1</f>
        <v>#DIV/0!</v>
      </c>
    </row>
    <row r="3814" spans="1:23" x14ac:dyDescent="0.25">
      <c r="A3814" s="10" t="str">
        <f t="shared" ca="1" si="61"/>
        <v>delete</v>
      </c>
      <c r="B3814" s="16" cm="1">
        <f t="array" aca="1" ref="B3814" ca="1">INDIRECT("УникальныеСписки!D"&amp;ROW()-$L$4)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14"/>
      <c r="G3814" s="81" t="str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84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84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84" t="str" cm="1">
        <f t="array" aca="1" ref="J3814" ca="1">_xlfn.XLOOKUP($B3814,INDIRECT(SUBSTITUTE("ИсходныеДанные!$где$2:$где$50000","где",$B$4)),INDIRECT(SUBSTITUTE("ИсходныеДанные!$что$2:$что$50000","что",J$4)),"",0,1)</f>
        <v/>
      </c>
      <c r="K3814" s="3">
        <f ca="1">IF($B3814&lt;&gt;"",SUMIF(INDIRECT("ИсходныеДанные!$"&amp;$K$4&amp;"$2:$"&amp;$K$4&amp;"$50000"),$B3814&amp;"#"&amp;K$6,INDIRECT("ИсходныеДанные!$J$2:$J$50000")),0)</f>
        <v>0</v>
      </c>
      <c r="L3814" s="3">
        <f ca="1">IF($B3814&lt;&gt;"",SUMIF(INDIRECT("ИсходныеДанные!$"&amp;$K$4&amp;"$2:$"&amp;$K$4&amp;"$50000"),$B3814&amp;"#"&amp;L$6,INDIRECT("ИсходныеДанные!$J$2:$J$50000")),0)</f>
        <v>0</v>
      </c>
      <c r="M3814" s="3">
        <f ca="1">IF($B3814&lt;&gt;"",SUMIF(INDIRECT("ИсходныеДанные!$"&amp;$K$4&amp;"$2:$"&amp;$K$4&amp;"$50000"),$B3814&amp;"#"&amp;M$6,INDIRECT("ИсходныеДанные!$J$2:$J$50000")),0)</f>
        <v>0</v>
      </c>
      <c r="N3814" s="3">
        <f ca="1">IF($B3814&lt;&gt;"",SUMIF(INDIRECT("ИсходныеДанные!$"&amp;$K$4&amp;"$2:$"&amp;$K$4&amp;"$50000"),$B3814&amp;"#"&amp;N$6,INDIRECT("ИсходныеДанные!$J$2:$J$50000")),0)</f>
        <v>0</v>
      </c>
      <c r="O3814" s="3">
        <f ca="1">IF($B3814&lt;&gt;"",SUMIF(INDIRECT("ИсходныеДанные!$"&amp;$K$4&amp;"$2:$"&amp;$K$4&amp;"$50000"),$B3814&amp;"#"&amp;O$6,INDIRECT("ИсходныеДанные!$J$2:$J$50000")),0)</f>
        <v>0</v>
      </c>
      <c r="P3814" s="3">
        <f ca="1">IF($B3814&lt;&gt;"",SUMIF(INDIRECT("ИсходныеДанные!$"&amp;$K$4&amp;"$2:$"&amp;$K$4&amp;"$50000"),$B3814&amp;"#"&amp;P$6,INDIRECT("ИсходныеДанные!$J$2:$J$50000")),0)</f>
        <v>0</v>
      </c>
      <c r="Q3814" s="3">
        <f ca="1">IF($B3814&lt;&gt;"",SUMIF(INDIRECT("ИсходныеДанные!$"&amp;$K$4&amp;"$2:$"&amp;$K$4&amp;"$50000"),$B3814&amp;"#"&amp;Q$6,INDIRECT("ИсходныеДанные!$J$2:$J$50000")),0)</f>
        <v>0</v>
      </c>
      <c r="R3814" s="3">
        <f ca="1">IF($B3814&lt;&gt;"",SUMIF(INDIRECT("ИсходныеДанные!$"&amp;$K$4&amp;"$2:$"&amp;$K$4&amp;"$50000"),$B3814&amp;"#"&amp;R$6,INDIRECT("ИсходныеДанные!$J$2:$J$50000")),0)</f>
        <v>0</v>
      </c>
      <c r="S3814" s="3">
        <f ca="1">IF($B3814&lt;&gt;"",SUMIF(INDIRECT("ИсходныеДанные!$"&amp;$K$4&amp;"$2:$"&amp;$K$4&amp;"$50000"),$B3814&amp;"#"&amp;S$6,INDIRECT("ИсходныеДанные!$J$2:$J$50000")),0)</f>
        <v>0</v>
      </c>
      <c r="T3814" s="3">
        <f ca="1">IF($B3814&lt;&gt;"",SUMIF(INDIRECT("ИсходныеДанные!$"&amp;$K$4&amp;"$2:$"&amp;$K$4&amp;"$50000"),$B3814&amp;"#"&amp;T$6,INDIRECT("ИсходныеДанные!$J$2:$J$50000")),0)</f>
        <v>0</v>
      </c>
      <c r="U3814" s="3">
        <f ca="1">IF($B3814&lt;&gt;"",SUMIF(INDIRECT("ИсходныеДанные!$"&amp;$K$4&amp;"$2:$"&amp;$K$4&amp;"$50000"),$B3814&amp;"#"&amp;U$6,INDIRECT("ИсходныеДанные!$J$2:$J$50000")),0)</f>
        <v>0</v>
      </c>
      <c r="V3814" s="3">
        <f ca="1">IF($B3814&lt;&gt;"",SUMIF(INDIRECT("ИсходныеДанные!$"&amp;$K$4&amp;"$2:$"&amp;$K$4&amp;"$50000"),$B3814&amp;"#"&amp;V$6,INDIRECT("ИсходныеДанные!$J$2:$J$50000")),0)</f>
        <v>0</v>
      </c>
      <c r="W3814" s="16" t="e">
        <f ca="1">SUM(K3814:V3814)/Пофамильно!$R$1</f>
        <v>#DIV/0!</v>
      </c>
    </row>
    <row r="3815" spans="1:23" x14ac:dyDescent="0.25">
      <c r="A3815" s="10" t="str">
        <f t="shared" ca="1" si="61"/>
        <v>delete</v>
      </c>
      <c r="B3815" s="16" cm="1">
        <f t="array" aca="1" ref="B3815" ca="1">INDIRECT("УникальныеСписки!D"&amp;ROW()-$L$4)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14"/>
      <c r="G3815" s="81" t="str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84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84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84" t="str" cm="1">
        <f t="array" aca="1" ref="J3815" ca="1">_xlfn.XLOOKUP($B3815,INDIRECT(SUBSTITUTE("ИсходныеДанные!$где$2:$где$50000","где",$B$4)),INDIRECT(SUBSTITUTE("ИсходныеДанные!$что$2:$что$50000","что",J$4)),"",0,1)</f>
        <v/>
      </c>
      <c r="K3815" s="3">
        <f ca="1">IF($B3815&lt;&gt;"",SUMIF(INDIRECT("ИсходныеДанные!$"&amp;$K$4&amp;"$2:$"&amp;$K$4&amp;"$50000"),$B3815&amp;"#"&amp;K$6,INDIRECT("ИсходныеДанные!$J$2:$J$50000")),0)</f>
        <v>0</v>
      </c>
      <c r="L3815" s="3">
        <f ca="1">IF($B3815&lt;&gt;"",SUMIF(INDIRECT("ИсходныеДанные!$"&amp;$K$4&amp;"$2:$"&amp;$K$4&amp;"$50000"),$B3815&amp;"#"&amp;L$6,INDIRECT("ИсходныеДанные!$J$2:$J$50000")),0)</f>
        <v>0</v>
      </c>
      <c r="M3815" s="3">
        <f ca="1">IF($B3815&lt;&gt;"",SUMIF(INDIRECT("ИсходныеДанные!$"&amp;$K$4&amp;"$2:$"&amp;$K$4&amp;"$50000"),$B3815&amp;"#"&amp;M$6,INDIRECT("ИсходныеДанные!$J$2:$J$50000")),0)</f>
        <v>0</v>
      </c>
      <c r="N3815" s="3">
        <f ca="1">IF($B3815&lt;&gt;"",SUMIF(INDIRECT("ИсходныеДанные!$"&amp;$K$4&amp;"$2:$"&amp;$K$4&amp;"$50000"),$B3815&amp;"#"&amp;N$6,INDIRECT("ИсходныеДанные!$J$2:$J$50000")),0)</f>
        <v>0</v>
      </c>
      <c r="O3815" s="3">
        <f ca="1">IF($B3815&lt;&gt;"",SUMIF(INDIRECT("ИсходныеДанные!$"&amp;$K$4&amp;"$2:$"&amp;$K$4&amp;"$50000"),$B3815&amp;"#"&amp;O$6,INDIRECT("ИсходныеДанные!$J$2:$J$50000")),0)</f>
        <v>0</v>
      </c>
      <c r="P3815" s="3">
        <f ca="1">IF($B3815&lt;&gt;"",SUMIF(INDIRECT("ИсходныеДанные!$"&amp;$K$4&amp;"$2:$"&amp;$K$4&amp;"$50000"),$B3815&amp;"#"&amp;P$6,INDIRECT("ИсходныеДанные!$J$2:$J$50000")),0)</f>
        <v>0</v>
      </c>
      <c r="Q3815" s="3">
        <f ca="1">IF($B3815&lt;&gt;"",SUMIF(INDIRECT("ИсходныеДанные!$"&amp;$K$4&amp;"$2:$"&amp;$K$4&amp;"$50000"),$B3815&amp;"#"&amp;Q$6,INDIRECT("ИсходныеДанные!$J$2:$J$50000")),0)</f>
        <v>0</v>
      </c>
      <c r="R3815" s="3">
        <f ca="1">IF($B3815&lt;&gt;"",SUMIF(INDIRECT("ИсходныеДанные!$"&amp;$K$4&amp;"$2:$"&amp;$K$4&amp;"$50000"),$B3815&amp;"#"&amp;R$6,INDIRECT("ИсходныеДанные!$J$2:$J$50000")),0)</f>
        <v>0</v>
      </c>
      <c r="S3815" s="3">
        <f ca="1">IF($B3815&lt;&gt;"",SUMIF(INDIRECT("ИсходныеДанные!$"&amp;$K$4&amp;"$2:$"&amp;$K$4&amp;"$50000"),$B3815&amp;"#"&amp;S$6,INDIRECT("ИсходныеДанные!$J$2:$J$50000")),0)</f>
        <v>0</v>
      </c>
      <c r="T3815" s="3">
        <f ca="1">IF($B3815&lt;&gt;"",SUMIF(INDIRECT("ИсходныеДанные!$"&amp;$K$4&amp;"$2:$"&amp;$K$4&amp;"$50000"),$B3815&amp;"#"&amp;T$6,INDIRECT("ИсходныеДанные!$J$2:$J$50000")),0)</f>
        <v>0</v>
      </c>
      <c r="U3815" s="3">
        <f ca="1">IF($B3815&lt;&gt;"",SUMIF(INDIRECT("ИсходныеДанные!$"&amp;$K$4&amp;"$2:$"&amp;$K$4&amp;"$50000"),$B3815&amp;"#"&amp;U$6,INDIRECT("ИсходныеДанные!$J$2:$J$50000")),0)</f>
        <v>0</v>
      </c>
      <c r="V3815" s="3">
        <f ca="1">IF($B3815&lt;&gt;"",SUMIF(INDIRECT("ИсходныеДанные!$"&amp;$K$4&amp;"$2:$"&amp;$K$4&amp;"$50000"),$B3815&amp;"#"&amp;V$6,INDIRECT("ИсходныеДанные!$J$2:$J$50000")),0)</f>
        <v>0</v>
      </c>
      <c r="W3815" s="16" t="e">
        <f ca="1">SUM(K3815:V3815)/Пофамильно!$R$1</f>
        <v>#DIV/0!</v>
      </c>
    </row>
    <row r="3816" spans="1:23" x14ac:dyDescent="0.25">
      <c r="A3816" s="10" t="str">
        <f t="shared" ca="1" si="61"/>
        <v>delete</v>
      </c>
      <c r="B3816" s="16" cm="1">
        <f t="array" aca="1" ref="B3816" ca="1">INDIRECT("УникальныеСписки!D"&amp;ROW()-$L$4)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14"/>
      <c r="G3816" s="81" t="str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84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84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84" t="str" cm="1">
        <f t="array" aca="1" ref="J3816" ca="1">_xlfn.XLOOKUP($B3816,INDIRECT(SUBSTITUTE("ИсходныеДанные!$где$2:$где$50000","где",$B$4)),INDIRECT(SUBSTITUTE("ИсходныеДанные!$что$2:$что$50000","что",J$4)),"",0,1)</f>
        <v/>
      </c>
      <c r="K3816" s="3">
        <f ca="1">IF($B3816&lt;&gt;"",SUMIF(INDIRECT("ИсходныеДанные!$"&amp;$K$4&amp;"$2:$"&amp;$K$4&amp;"$50000"),$B3816&amp;"#"&amp;K$6,INDIRECT("ИсходныеДанные!$J$2:$J$50000")),0)</f>
        <v>0</v>
      </c>
      <c r="L3816" s="3">
        <f ca="1">IF($B3816&lt;&gt;"",SUMIF(INDIRECT("ИсходныеДанные!$"&amp;$K$4&amp;"$2:$"&amp;$K$4&amp;"$50000"),$B3816&amp;"#"&amp;L$6,INDIRECT("ИсходныеДанные!$J$2:$J$50000")),0)</f>
        <v>0</v>
      </c>
      <c r="M3816" s="3">
        <f ca="1">IF($B3816&lt;&gt;"",SUMIF(INDIRECT("ИсходныеДанные!$"&amp;$K$4&amp;"$2:$"&amp;$K$4&amp;"$50000"),$B3816&amp;"#"&amp;M$6,INDIRECT("ИсходныеДанные!$J$2:$J$50000")),0)</f>
        <v>0</v>
      </c>
      <c r="N3816" s="3">
        <f ca="1">IF($B3816&lt;&gt;"",SUMIF(INDIRECT("ИсходныеДанные!$"&amp;$K$4&amp;"$2:$"&amp;$K$4&amp;"$50000"),$B3816&amp;"#"&amp;N$6,INDIRECT("ИсходныеДанные!$J$2:$J$50000")),0)</f>
        <v>0</v>
      </c>
      <c r="O3816" s="3">
        <f ca="1">IF($B3816&lt;&gt;"",SUMIF(INDIRECT("ИсходныеДанные!$"&amp;$K$4&amp;"$2:$"&amp;$K$4&amp;"$50000"),$B3816&amp;"#"&amp;O$6,INDIRECT("ИсходныеДанные!$J$2:$J$50000")),0)</f>
        <v>0</v>
      </c>
      <c r="P3816" s="3">
        <f ca="1">IF($B3816&lt;&gt;"",SUMIF(INDIRECT("ИсходныеДанные!$"&amp;$K$4&amp;"$2:$"&amp;$K$4&amp;"$50000"),$B3816&amp;"#"&amp;P$6,INDIRECT("ИсходныеДанные!$J$2:$J$50000")),0)</f>
        <v>0</v>
      </c>
      <c r="Q3816" s="3">
        <f ca="1">IF($B3816&lt;&gt;"",SUMIF(INDIRECT("ИсходныеДанные!$"&amp;$K$4&amp;"$2:$"&amp;$K$4&amp;"$50000"),$B3816&amp;"#"&amp;Q$6,INDIRECT("ИсходныеДанные!$J$2:$J$50000")),0)</f>
        <v>0</v>
      </c>
      <c r="R3816" s="3">
        <f ca="1">IF($B3816&lt;&gt;"",SUMIF(INDIRECT("ИсходныеДанные!$"&amp;$K$4&amp;"$2:$"&amp;$K$4&amp;"$50000"),$B3816&amp;"#"&amp;R$6,INDIRECT("ИсходныеДанные!$J$2:$J$50000")),0)</f>
        <v>0</v>
      </c>
      <c r="S3816" s="3">
        <f ca="1">IF($B3816&lt;&gt;"",SUMIF(INDIRECT("ИсходныеДанные!$"&amp;$K$4&amp;"$2:$"&amp;$K$4&amp;"$50000"),$B3816&amp;"#"&amp;S$6,INDIRECT("ИсходныеДанные!$J$2:$J$50000")),0)</f>
        <v>0</v>
      </c>
      <c r="T3816" s="3">
        <f ca="1">IF($B3816&lt;&gt;"",SUMIF(INDIRECT("ИсходныеДанные!$"&amp;$K$4&amp;"$2:$"&amp;$K$4&amp;"$50000"),$B3816&amp;"#"&amp;T$6,INDIRECT("ИсходныеДанные!$J$2:$J$50000")),0)</f>
        <v>0</v>
      </c>
      <c r="U3816" s="3">
        <f ca="1">IF($B3816&lt;&gt;"",SUMIF(INDIRECT("ИсходныеДанные!$"&amp;$K$4&amp;"$2:$"&amp;$K$4&amp;"$50000"),$B3816&amp;"#"&amp;U$6,INDIRECT("ИсходныеДанные!$J$2:$J$50000")),0)</f>
        <v>0</v>
      </c>
      <c r="V3816" s="3">
        <f ca="1">IF($B3816&lt;&gt;"",SUMIF(INDIRECT("ИсходныеДанные!$"&amp;$K$4&amp;"$2:$"&amp;$K$4&amp;"$50000"),$B3816&amp;"#"&amp;V$6,INDIRECT("ИсходныеДанные!$J$2:$J$50000")),0)</f>
        <v>0</v>
      </c>
      <c r="W3816" s="16" t="e">
        <f ca="1">SUM(K3816:V3816)/Пофамильно!$R$1</f>
        <v>#DIV/0!</v>
      </c>
    </row>
    <row r="3817" spans="1:23" x14ac:dyDescent="0.25">
      <c r="A3817" s="10" t="str">
        <f t="shared" ca="1" si="61"/>
        <v>delete</v>
      </c>
      <c r="B3817" s="16" cm="1">
        <f t="array" aca="1" ref="B3817" ca="1">INDIRECT("УникальныеСписки!D"&amp;ROW()-$L$4)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14"/>
      <c r="G3817" s="81" t="str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84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84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84" t="str" cm="1">
        <f t="array" aca="1" ref="J3817" ca="1">_xlfn.XLOOKUP($B3817,INDIRECT(SUBSTITUTE("ИсходныеДанные!$где$2:$где$50000","где",$B$4)),INDIRECT(SUBSTITUTE("ИсходныеДанные!$что$2:$что$50000","что",J$4)),"",0,1)</f>
        <v/>
      </c>
      <c r="K3817" s="3">
        <f ca="1">IF($B3817&lt;&gt;"",SUMIF(INDIRECT("ИсходныеДанные!$"&amp;$K$4&amp;"$2:$"&amp;$K$4&amp;"$50000"),$B3817&amp;"#"&amp;K$6,INDIRECT("ИсходныеДанные!$J$2:$J$50000")),0)</f>
        <v>0</v>
      </c>
      <c r="L3817" s="3">
        <f ca="1">IF($B3817&lt;&gt;"",SUMIF(INDIRECT("ИсходныеДанные!$"&amp;$K$4&amp;"$2:$"&amp;$K$4&amp;"$50000"),$B3817&amp;"#"&amp;L$6,INDIRECT("ИсходныеДанные!$J$2:$J$50000")),0)</f>
        <v>0</v>
      </c>
      <c r="M3817" s="3">
        <f ca="1">IF($B3817&lt;&gt;"",SUMIF(INDIRECT("ИсходныеДанные!$"&amp;$K$4&amp;"$2:$"&amp;$K$4&amp;"$50000"),$B3817&amp;"#"&amp;M$6,INDIRECT("ИсходныеДанные!$J$2:$J$50000")),0)</f>
        <v>0</v>
      </c>
      <c r="N3817" s="3">
        <f ca="1">IF($B3817&lt;&gt;"",SUMIF(INDIRECT("ИсходныеДанные!$"&amp;$K$4&amp;"$2:$"&amp;$K$4&amp;"$50000"),$B3817&amp;"#"&amp;N$6,INDIRECT("ИсходныеДанные!$J$2:$J$50000")),0)</f>
        <v>0</v>
      </c>
      <c r="O3817" s="3">
        <f ca="1">IF($B3817&lt;&gt;"",SUMIF(INDIRECT("ИсходныеДанные!$"&amp;$K$4&amp;"$2:$"&amp;$K$4&amp;"$50000"),$B3817&amp;"#"&amp;O$6,INDIRECT("ИсходныеДанные!$J$2:$J$50000")),0)</f>
        <v>0</v>
      </c>
      <c r="P3817" s="3">
        <f ca="1">IF($B3817&lt;&gt;"",SUMIF(INDIRECT("ИсходныеДанные!$"&amp;$K$4&amp;"$2:$"&amp;$K$4&amp;"$50000"),$B3817&amp;"#"&amp;P$6,INDIRECT("ИсходныеДанные!$J$2:$J$50000")),0)</f>
        <v>0</v>
      </c>
      <c r="Q3817" s="3">
        <f ca="1">IF($B3817&lt;&gt;"",SUMIF(INDIRECT("ИсходныеДанные!$"&amp;$K$4&amp;"$2:$"&amp;$K$4&amp;"$50000"),$B3817&amp;"#"&amp;Q$6,INDIRECT("ИсходныеДанные!$J$2:$J$50000")),0)</f>
        <v>0</v>
      </c>
      <c r="R3817" s="3">
        <f ca="1">IF($B3817&lt;&gt;"",SUMIF(INDIRECT("ИсходныеДанные!$"&amp;$K$4&amp;"$2:$"&amp;$K$4&amp;"$50000"),$B3817&amp;"#"&amp;R$6,INDIRECT("ИсходныеДанные!$J$2:$J$50000")),0)</f>
        <v>0</v>
      </c>
      <c r="S3817" s="3">
        <f ca="1">IF($B3817&lt;&gt;"",SUMIF(INDIRECT("ИсходныеДанные!$"&amp;$K$4&amp;"$2:$"&amp;$K$4&amp;"$50000"),$B3817&amp;"#"&amp;S$6,INDIRECT("ИсходныеДанные!$J$2:$J$50000")),0)</f>
        <v>0</v>
      </c>
      <c r="T3817" s="3">
        <f ca="1">IF($B3817&lt;&gt;"",SUMIF(INDIRECT("ИсходныеДанные!$"&amp;$K$4&amp;"$2:$"&amp;$K$4&amp;"$50000"),$B3817&amp;"#"&amp;T$6,INDIRECT("ИсходныеДанные!$J$2:$J$50000")),0)</f>
        <v>0</v>
      </c>
      <c r="U3817" s="3">
        <f ca="1">IF($B3817&lt;&gt;"",SUMIF(INDIRECT("ИсходныеДанные!$"&amp;$K$4&amp;"$2:$"&amp;$K$4&amp;"$50000"),$B3817&amp;"#"&amp;U$6,INDIRECT("ИсходныеДанные!$J$2:$J$50000")),0)</f>
        <v>0</v>
      </c>
      <c r="V3817" s="3">
        <f ca="1">IF($B3817&lt;&gt;"",SUMIF(INDIRECT("ИсходныеДанные!$"&amp;$K$4&amp;"$2:$"&amp;$K$4&amp;"$50000"),$B3817&amp;"#"&amp;V$6,INDIRECT("ИсходныеДанные!$J$2:$J$50000")),0)</f>
        <v>0</v>
      </c>
      <c r="W3817" s="16" t="e">
        <f ca="1">SUM(K3817:V3817)/Пофамильно!$R$1</f>
        <v>#DIV/0!</v>
      </c>
    </row>
    <row r="3818" spans="1:23" x14ac:dyDescent="0.25">
      <c r="A3818" s="10" t="str">
        <f t="shared" ca="1" si="61"/>
        <v>delete</v>
      </c>
      <c r="B3818" s="16" cm="1">
        <f t="array" aca="1" ref="B3818" ca="1">INDIRECT("УникальныеСписки!D"&amp;ROW()-$L$4)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14"/>
      <c r="G3818" s="81" t="str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84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84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84" t="str" cm="1">
        <f t="array" aca="1" ref="J3818" ca="1">_xlfn.XLOOKUP($B3818,INDIRECT(SUBSTITUTE("ИсходныеДанные!$где$2:$где$50000","где",$B$4)),INDIRECT(SUBSTITUTE("ИсходныеДанные!$что$2:$что$50000","что",J$4)),"",0,1)</f>
        <v/>
      </c>
      <c r="K3818" s="3">
        <f ca="1">IF($B3818&lt;&gt;"",SUMIF(INDIRECT("ИсходныеДанные!$"&amp;$K$4&amp;"$2:$"&amp;$K$4&amp;"$50000"),$B3818&amp;"#"&amp;K$6,INDIRECT("ИсходныеДанные!$J$2:$J$50000")),0)</f>
        <v>0</v>
      </c>
      <c r="L3818" s="3">
        <f ca="1">IF($B3818&lt;&gt;"",SUMIF(INDIRECT("ИсходныеДанные!$"&amp;$K$4&amp;"$2:$"&amp;$K$4&amp;"$50000"),$B3818&amp;"#"&amp;L$6,INDIRECT("ИсходныеДанные!$J$2:$J$50000")),0)</f>
        <v>0</v>
      </c>
      <c r="M3818" s="3">
        <f ca="1">IF($B3818&lt;&gt;"",SUMIF(INDIRECT("ИсходныеДанные!$"&amp;$K$4&amp;"$2:$"&amp;$K$4&amp;"$50000"),$B3818&amp;"#"&amp;M$6,INDIRECT("ИсходныеДанные!$J$2:$J$50000")),0)</f>
        <v>0</v>
      </c>
      <c r="N3818" s="3">
        <f ca="1">IF($B3818&lt;&gt;"",SUMIF(INDIRECT("ИсходныеДанные!$"&amp;$K$4&amp;"$2:$"&amp;$K$4&amp;"$50000"),$B3818&amp;"#"&amp;N$6,INDIRECT("ИсходныеДанные!$J$2:$J$50000")),0)</f>
        <v>0</v>
      </c>
      <c r="O3818" s="3">
        <f ca="1">IF($B3818&lt;&gt;"",SUMIF(INDIRECT("ИсходныеДанные!$"&amp;$K$4&amp;"$2:$"&amp;$K$4&amp;"$50000"),$B3818&amp;"#"&amp;O$6,INDIRECT("ИсходныеДанные!$J$2:$J$50000")),0)</f>
        <v>0</v>
      </c>
      <c r="P3818" s="3">
        <f ca="1">IF($B3818&lt;&gt;"",SUMIF(INDIRECT("ИсходныеДанные!$"&amp;$K$4&amp;"$2:$"&amp;$K$4&amp;"$50000"),$B3818&amp;"#"&amp;P$6,INDIRECT("ИсходныеДанные!$J$2:$J$50000")),0)</f>
        <v>0</v>
      </c>
      <c r="Q3818" s="3">
        <f ca="1">IF($B3818&lt;&gt;"",SUMIF(INDIRECT("ИсходныеДанные!$"&amp;$K$4&amp;"$2:$"&amp;$K$4&amp;"$50000"),$B3818&amp;"#"&amp;Q$6,INDIRECT("ИсходныеДанные!$J$2:$J$50000")),0)</f>
        <v>0</v>
      </c>
      <c r="R3818" s="3">
        <f ca="1">IF($B3818&lt;&gt;"",SUMIF(INDIRECT("ИсходныеДанные!$"&amp;$K$4&amp;"$2:$"&amp;$K$4&amp;"$50000"),$B3818&amp;"#"&amp;R$6,INDIRECT("ИсходныеДанные!$J$2:$J$50000")),0)</f>
        <v>0</v>
      </c>
      <c r="S3818" s="3">
        <f ca="1">IF($B3818&lt;&gt;"",SUMIF(INDIRECT("ИсходныеДанные!$"&amp;$K$4&amp;"$2:$"&amp;$K$4&amp;"$50000"),$B3818&amp;"#"&amp;S$6,INDIRECT("ИсходныеДанные!$J$2:$J$50000")),0)</f>
        <v>0</v>
      </c>
      <c r="T3818" s="3">
        <f ca="1">IF($B3818&lt;&gt;"",SUMIF(INDIRECT("ИсходныеДанные!$"&amp;$K$4&amp;"$2:$"&amp;$K$4&amp;"$50000"),$B3818&amp;"#"&amp;T$6,INDIRECT("ИсходныеДанные!$J$2:$J$50000")),0)</f>
        <v>0</v>
      </c>
      <c r="U3818" s="3">
        <f ca="1">IF($B3818&lt;&gt;"",SUMIF(INDIRECT("ИсходныеДанные!$"&amp;$K$4&amp;"$2:$"&amp;$K$4&amp;"$50000"),$B3818&amp;"#"&amp;U$6,INDIRECT("ИсходныеДанные!$J$2:$J$50000")),0)</f>
        <v>0</v>
      </c>
      <c r="V3818" s="3">
        <f ca="1">IF($B3818&lt;&gt;"",SUMIF(INDIRECT("ИсходныеДанные!$"&amp;$K$4&amp;"$2:$"&amp;$K$4&amp;"$50000"),$B3818&amp;"#"&amp;V$6,INDIRECT("ИсходныеДанные!$J$2:$J$50000")),0)</f>
        <v>0</v>
      </c>
      <c r="W3818" s="16" t="e">
        <f ca="1">SUM(K3818:V3818)/Пофамильно!$R$1</f>
        <v>#DIV/0!</v>
      </c>
    </row>
    <row r="3819" spans="1:23" x14ac:dyDescent="0.25">
      <c r="A3819" s="10" t="str">
        <f t="shared" ca="1" si="61"/>
        <v>delete</v>
      </c>
      <c r="B3819" s="16" cm="1">
        <f t="array" aca="1" ref="B3819" ca="1">INDIRECT("УникальныеСписки!D"&amp;ROW()-$L$4)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14"/>
      <c r="G3819" s="81" t="str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84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84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84" t="str" cm="1">
        <f t="array" aca="1" ref="J3819" ca="1">_xlfn.XLOOKUP($B3819,INDIRECT(SUBSTITUTE("ИсходныеДанные!$где$2:$где$50000","где",$B$4)),INDIRECT(SUBSTITUTE("ИсходныеДанные!$что$2:$что$50000","что",J$4)),"",0,1)</f>
        <v/>
      </c>
      <c r="K3819" s="3">
        <f ca="1">IF($B3819&lt;&gt;"",SUMIF(INDIRECT("ИсходныеДанные!$"&amp;$K$4&amp;"$2:$"&amp;$K$4&amp;"$50000"),$B3819&amp;"#"&amp;K$6,INDIRECT("ИсходныеДанные!$J$2:$J$50000")),0)</f>
        <v>0</v>
      </c>
      <c r="L3819" s="3">
        <f ca="1">IF($B3819&lt;&gt;"",SUMIF(INDIRECT("ИсходныеДанные!$"&amp;$K$4&amp;"$2:$"&amp;$K$4&amp;"$50000"),$B3819&amp;"#"&amp;L$6,INDIRECT("ИсходныеДанные!$J$2:$J$50000")),0)</f>
        <v>0</v>
      </c>
      <c r="M3819" s="3">
        <f ca="1">IF($B3819&lt;&gt;"",SUMIF(INDIRECT("ИсходныеДанные!$"&amp;$K$4&amp;"$2:$"&amp;$K$4&amp;"$50000"),$B3819&amp;"#"&amp;M$6,INDIRECT("ИсходныеДанные!$J$2:$J$50000")),0)</f>
        <v>0</v>
      </c>
      <c r="N3819" s="3">
        <f ca="1">IF($B3819&lt;&gt;"",SUMIF(INDIRECT("ИсходныеДанные!$"&amp;$K$4&amp;"$2:$"&amp;$K$4&amp;"$50000"),$B3819&amp;"#"&amp;N$6,INDIRECT("ИсходныеДанные!$J$2:$J$50000")),0)</f>
        <v>0</v>
      </c>
      <c r="O3819" s="3">
        <f ca="1">IF($B3819&lt;&gt;"",SUMIF(INDIRECT("ИсходныеДанные!$"&amp;$K$4&amp;"$2:$"&amp;$K$4&amp;"$50000"),$B3819&amp;"#"&amp;O$6,INDIRECT("ИсходныеДанные!$J$2:$J$50000")),0)</f>
        <v>0</v>
      </c>
      <c r="P3819" s="3">
        <f ca="1">IF($B3819&lt;&gt;"",SUMIF(INDIRECT("ИсходныеДанные!$"&amp;$K$4&amp;"$2:$"&amp;$K$4&amp;"$50000"),$B3819&amp;"#"&amp;P$6,INDIRECT("ИсходныеДанные!$J$2:$J$50000")),0)</f>
        <v>0</v>
      </c>
      <c r="Q3819" s="3">
        <f ca="1">IF($B3819&lt;&gt;"",SUMIF(INDIRECT("ИсходныеДанные!$"&amp;$K$4&amp;"$2:$"&amp;$K$4&amp;"$50000"),$B3819&amp;"#"&amp;Q$6,INDIRECT("ИсходныеДанные!$J$2:$J$50000")),0)</f>
        <v>0</v>
      </c>
      <c r="R3819" s="3">
        <f ca="1">IF($B3819&lt;&gt;"",SUMIF(INDIRECT("ИсходныеДанные!$"&amp;$K$4&amp;"$2:$"&amp;$K$4&amp;"$50000"),$B3819&amp;"#"&amp;R$6,INDIRECT("ИсходныеДанные!$J$2:$J$50000")),0)</f>
        <v>0</v>
      </c>
      <c r="S3819" s="3">
        <f ca="1">IF($B3819&lt;&gt;"",SUMIF(INDIRECT("ИсходныеДанные!$"&amp;$K$4&amp;"$2:$"&amp;$K$4&amp;"$50000"),$B3819&amp;"#"&amp;S$6,INDIRECT("ИсходныеДанные!$J$2:$J$50000")),0)</f>
        <v>0</v>
      </c>
      <c r="T3819" s="3">
        <f ca="1">IF($B3819&lt;&gt;"",SUMIF(INDIRECT("ИсходныеДанные!$"&amp;$K$4&amp;"$2:$"&amp;$K$4&amp;"$50000"),$B3819&amp;"#"&amp;T$6,INDIRECT("ИсходныеДанные!$J$2:$J$50000")),0)</f>
        <v>0</v>
      </c>
      <c r="U3819" s="3">
        <f ca="1">IF($B3819&lt;&gt;"",SUMIF(INDIRECT("ИсходныеДанные!$"&amp;$K$4&amp;"$2:$"&amp;$K$4&amp;"$50000"),$B3819&amp;"#"&amp;U$6,INDIRECT("ИсходныеДанные!$J$2:$J$50000")),0)</f>
        <v>0</v>
      </c>
      <c r="V3819" s="3">
        <f ca="1">IF($B3819&lt;&gt;"",SUMIF(INDIRECT("ИсходныеДанные!$"&amp;$K$4&amp;"$2:$"&amp;$K$4&amp;"$50000"),$B3819&amp;"#"&amp;V$6,INDIRECT("ИсходныеДанные!$J$2:$J$50000")),0)</f>
        <v>0</v>
      </c>
      <c r="W3819" s="16" t="e">
        <f ca="1">SUM(K3819:V3819)/Пофамильно!$R$1</f>
        <v>#DIV/0!</v>
      </c>
    </row>
    <row r="3820" spans="1:23" x14ac:dyDescent="0.25">
      <c r="A3820" s="10" t="str">
        <f t="shared" ca="1" si="61"/>
        <v>delete</v>
      </c>
      <c r="B3820" s="16" cm="1">
        <f t="array" aca="1" ref="B3820" ca="1">INDIRECT("УникальныеСписки!D"&amp;ROW()-$L$4)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14"/>
      <c r="G3820" s="81" t="str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84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84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84" t="str" cm="1">
        <f t="array" aca="1" ref="J3820" ca="1">_xlfn.XLOOKUP($B3820,INDIRECT(SUBSTITUTE("ИсходныеДанные!$где$2:$где$50000","где",$B$4)),INDIRECT(SUBSTITUTE("ИсходныеДанные!$что$2:$что$50000","что",J$4)),"",0,1)</f>
        <v/>
      </c>
      <c r="K3820" s="3">
        <f ca="1">IF($B3820&lt;&gt;"",SUMIF(INDIRECT("ИсходныеДанные!$"&amp;$K$4&amp;"$2:$"&amp;$K$4&amp;"$50000"),$B3820&amp;"#"&amp;K$6,INDIRECT("ИсходныеДанные!$J$2:$J$50000")),0)</f>
        <v>0</v>
      </c>
      <c r="L3820" s="3">
        <f ca="1">IF($B3820&lt;&gt;"",SUMIF(INDIRECT("ИсходныеДанные!$"&amp;$K$4&amp;"$2:$"&amp;$K$4&amp;"$50000"),$B3820&amp;"#"&amp;L$6,INDIRECT("ИсходныеДанные!$J$2:$J$50000")),0)</f>
        <v>0</v>
      </c>
      <c r="M3820" s="3">
        <f ca="1">IF($B3820&lt;&gt;"",SUMIF(INDIRECT("ИсходныеДанные!$"&amp;$K$4&amp;"$2:$"&amp;$K$4&amp;"$50000"),$B3820&amp;"#"&amp;M$6,INDIRECT("ИсходныеДанные!$J$2:$J$50000")),0)</f>
        <v>0</v>
      </c>
      <c r="N3820" s="3">
        <f ca="1">IF($B3820&lt;&gt;"",SUMIF(INDIRECT("ИсходныеДанные!$"&amp;$K$4&amp;"$2:$"&amp;$K$4&amp;"$50000"),$B3820&amp;"#"&amp;N$6,INDIRECT("ИсходныеДанные!$J$2:$J$50000")),0)</f>
        <v>0</v>
      </c>
      <c r="O3820" s="3">
        <f ca="1">IF($B3820&lt;&gt;"",SUMIF(INDIRECT("ИсходныеДанные!$"&amp;$K$4&amp;"$2:$"&amp;$K$4&amp;"$50000"),$B3820&amp;"#"&amp;O$6,INDIRECT("ИсходныеДанные!$J$2:$J$50000")),0)</f>
        <v>0</v>
      </c>
      <c r="P3820" s="3">
        <f ca="1">IF($B3820&lt;&gt;"",SUMIF(INDIRECT("ИсходныеДанные!$"&amp;$K$4&amp;"$2:$"&amp;$K$4&amp;"$50000"),$B3820&amp;"#"&amp;P$6,INDIRECT("ИсходныеДанные!$J$2:$J$50000")),0)</f>
        <v>0</v>
      </c>
      <c r="Q3820" s="3">
        <f ca="1">IF($B3820&lt;&gt;"",SUMIF(INDIRECT("ИсходныеДанные!$"&amp;$K$4&amp;"$2:$"&amp;$K$4&amp;"$50000"),$B3820&amp;"#"&amp;Q$6,INDIRECT("ИсходныеДанные!$J$2:$J$50000")),0)</f>
        <v>0</v>
      </c>
      <c r="R3820" s="3">
        <f ca="1">IF($B3820&lt;&gt;"",SUMIF(INDIRECT("ИсходныеДанные!$"&amp;$K$4&amp;"$2:$"&amp;$K$4&amp;"$50000"),$B3820&amp;"#"&amp;R$6,INDIRECT("ИсходныеДанные!$J$2:$J$50000")),0)</f>
        <v>0</v>
      </c>
      <c r="S3820" s="3">
        <f ca="1">IF($B3820&lt;&gt;"",SUMIF(INDIRECT("ИсходныеДанные!$"&amp;$K$4&amp;"$2:$"&amp;$K$4&amp;"$50000"),$B3820&amp;"#"&amp;S$6,INDIRECT("ИсходныеДанные!$J$2:$J$50000")),0)</f>
        <v>0</v>
      </c>
      <c r="T3820" s="3">
        <f ca="1">IF($B3820&lt;&gt;"",SUMIF(INDIRECT("ИсходныеДанные!$"&amp;$K$4&amp;"$2:$"&amp;$K$4&amp;"$50000"),$B3820&amp;"#"&amp;T$6,INDIRECT("ИсходныеДанные!$J$2:$J$50000")),0)</f>
        <v>0</v>
      </c>
      <c r="U3820" s="3">
        <f ca="1">IF($B3820&lt;&gt;"",SUMIF(INDIRECT("ИсходныеДанные!$"&amp;$K$4&amp;"$2:$"&amp;$K$4&amp;"$50000"),$B3820&amp;"#"&amp;U$6,INDIRECT("ИсходныеДанные!$J$2:$J$50000")),0)</f>
        <v>0</v>
      </c>
      <c r="V3820" s="3">
        <f ca="1">IF($B3820&lt;&gt;"",SUMIF(INDIRECT("ИсходныеДанные!$"&amp;$K$4&amp;"$2:$"&amp;$K$4&amp;"$50000"),$B3820&amp;"#"&amp;V$6,INDIRECT("ИсходныеДанные!$J$2:$J$50000")),0)</f>
        <v>0</v>
      </c>
      <c r="W3820" s="16" t="e">
        <f ca="1">SUM(K3820:V3820)/Пофамильно!$R$1</f>
        <v>#DIV/0!</v>
      </c>
    </row>
    <row r="3821" spans="1:23" x14ac:dyDescent="0.25">
      <c r="A3821" s="10" t="str">
        <f t="shared" ca="1" si="61"/>
        <v>delete</v>
      </c>
      <c r="B3821" s="16" cm="1">
        <f t="array" aca="1" ref="B3821" ca="1">INDIRECT("УникальныеСписки!D"&amp;ROW()-$L$4)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14"/>
      <c r="G3821" s="81" t="str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84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84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84" t="str" cm="1">
        <f t="array" aca="1" ref="J3821" ca="1">_xlfn.XLOOKUP($B3821,INDIRECT(SUBSTITUTE("ИсходныеДанные!$где$2:$где$50000","где",$B$4)),INDIRECT(SUBSTITUTE("ИсходныеДанные!$что$2:$что$50000","что",J$4)),"",0,1)</f>
        <v/>
      </c>
      <c r="K3821" s="3">
        <f ca="1">IF($B3821&lt;&gt;"",SUMIF(INDIRECT("ИсходныеДанные!$"&amp;$K$4&amp;"$2:$"&amp;$K$4&amp;"$50000"),$B3821&amp;"#"&amp;K$6,INDIRECT("ИсходныеДанные!$J$2:$J$50000")),0)</f>
        <v>0</v>
      </c>
      <c r="L3821" s="3">
        <f ca="1">IF($B3821&lt;&gt;"",SUMIF(INDIRECT("ИсходныеДанные!$"&amp;$K$4&amp;"$2:$"&amp;$K$4&amp;"$50000"),$B3821&amp;"#"&amp;L$6,INDIRECT("ИсходныеДанные!$J$2:$J$50000")),0)</f>
        <v>0</v>
      </c>
      <c r="M3821" s="3">
        <f ca="1">IF($B3821&lt;&gt;"",SUMIF(INDIRECT("ИсходныеДанные!$"&amp;$K$4&amp;"$2:$"&amp;$K$4&amp;"$50000"),$B3821&amp;"#"&amp;M$6,INDIRECT("ИсходныеДанные!$J$2:$J$50000")),0)</f>
        <v>0</v>
      </c>
      <c r="N3821" s="3">
        <f ca="1">IF($B3821&lt;&gt;"",SUMIF(INDIRECT("ИсходныеДанные!$"&amp;$K$4&amp;"$2:$"&amp;$K$4&amp;"$50000"),$B3821&amp;"#"&amp;N$6,INDIRECT("ИсходныеДанные!$J$2:$J$50000")),0)</f>
        <v>0</v>
      </c>
      <c r="O3821" s="3">
        <f ca="1">IF($B3821&lt;&gt;"",SUMIF(INDIRECT("ИсходныеДанные!$"&amp;$K$4&amp;"$2:$"&amp;$K$4&amp;"$50000"),$B3821&amp;"#"&amp;O$6,INDIRECT("ИсходныеДанные!$J$2:$J$50000")),0)</f>
        <v>0</v>
      </c>
      <c r="P3821" s="3">
        <f ca="1">IF($B3821&lt;&gt;"",SUMIF(INDIRECT("ИсходныеДанные!$"&amp;$K$4&amp;"$2:$"&amp;$K$4&amp;"$50000"),$B3821&amp;"#"&amp;P$6,INDIRECT("ИсходныеДанные!$J$2:$J$50000")),0)</f>
        <v>0</v>
      </c>
      <c r="Q3821" s="3">
        <f ca="1">IF($B3821&lt;&gt;"",SUMIF(INDIRECT("ИсходныеДанные!$"&amp;$K$4&amp;"$2:$"&amp;$K$4&amp;"$50000"),$B3821&amp;"#"&amp;Q$6,INDIRECT("ИсходныеДанные!$J$2:$J$50000")),0)</f>
        <v>0</v>
      </c>
      <c r="R3821" s="3">
        <f ca="1">IF($B3821&lt;&gt;"",SUMIF(INDIRECT("ИсходныеДанные!$"&amp;$K$4&amp;"$2:$"&amp;$K$4&amp;"$50000"),$B3821&amp;"#"&amp;R$6,INDIRECT("ИсходныеДанные!$J$2:$J$50000")),0)</f>
        <v>0</v>
      </c>
      <c r="S3821" s="3">
        <f ca="1">IF($B3821&lt;&gt;"",SUMIF(INDIRECT("ИсходныеДанные!$"&amp;$K$4&amp;"$2:$"&amp;$K$4&amp;"$50000"),$B3821&amp;"#"&amp;S$6,INDIRECT("ИсходныеДанные!$J$2:$J$50000")),0)</f>
        <v>0</v>
      </c>
      <c r="T3821" s="3">
        <f ca="1">IF($B3821&lt;&gt;"",SUMIF(INDIRECT("ИсходныеДанные!$"&amp;$K$4&amp;"$2:$"&amp;$K$4&amp;"$50000"),$B3821&amp;"#"&amp;T$6,INDIRECT("ИсходныеДанные!$J$2:$J$50000")),0)</f>
        <v>0</v>
      </c>
      <c r="U3821" s="3">
        <f ca="1">IF($B3821&lt;&gt;"",SUMIF(INDIRECT("ИсходныеДанные!$"&amp;$K$4&amp;"$2:$"&amp;$K$4&amp;"$50000"),$B3821&amp;"#"&amp;U$6,INDIRECT("ИсходныеДанные!$J$2:$J$50000")),0)</f>
        <v>0</v>
      </c>
      <c r="V3821" s="3">
        <f ca="1">IF($B3821&lt;&gt;"",SUMIF(INDIRECT("ИсходныеДанные!$"&amp;$K$4&amp;"$2:$"&amp;$K$4&amp;"$50000"),$B3821&amp;"#"&amp;V$6,INDIRECT("ИсходныеДанные!$J$2:$J$50000")),0)</f>
        <v>0</v>
      </c>
      <c r="W3821" s="16" t="e">
        <f ca="1">SUM(K3821:V3821)/Пофамильно!$R$1</f>
        <v>#DIV/0!</v>
      </c>
    </row>
    <row r="3822" spans="1:23" x14ac:dyDescent="0.25">
      <c r="A3822" s="10" t="str">
        <f t="shared" ca="1" si="61"/>
        <v>delete</v>
      </c>
      <c r="B3822" s="16" cm="1">
        <f t="array" aca="1" ref="B3822" ca="1">INDIRECT("УникальныеСписки!D"&amp;ROW()-$L$4)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14"/>
      <c r="G3822" s="81" t="str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84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84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84" t="str" cm="1">
        <f t="array" aca="1" ref="J3822" ca="1">_xlfn.XLOOKUP($B3822,INDIRECT(SUBSTITUTE("ИсходныеДанные!$где$2:$где$50000","где",$B$4)),INDIRECT(SUBSTITUTE("ИсходныеДанные!$что$2:$что$50000","что",J$4)),"",0,1)</f>
        <v/>
      </c>
      <c r="K3822" s="3">
        <f ca="1">IF($B3822&lt;&gt;"",SUMIF(INDIRECT("ИсходныеДанные!$"&amp;$K$4&amp;"$2:$"&amp;$K$4&amp;"$50000"),$B3822&amp;"#"&amp;K$6,INDIRECT("ИсходныеДанные!$J$2:$J$50000")),0)</f>
        <v>0</v>
      </c>
      <c r="L3822" s="3">
        <f ca="1">IF($B3822&lt;&gt;"",SUMIF(INDIRECT("ИсходныеДанные!$"&amp;$K$4&amp;"$2:$"&amp;$K$4&amp;"$50000"),$B3822&amp;"#"&amp;L$6,INDIRECT("ИсходныеДанные!$J$2:$J$50000")),0)</f>
        <v>0</v>
      </c>
      <c r="M3822" s="3">
        <f ca="1">IF($B3822&lt;&gt;"",SUMIF(INDIRECT("ИсходныеДанные!$"&amp;$K$4&amp;"$2:$"&amp;$K$4&amp;"$50000"),$B3822&amp;"#"&amp;M$6,INDIRECT("ИсходныеДанные!$J$2:$J$50000")),0)</f>
        <v>0</v>
      </c>
      <c r="N3822" s="3">
        <f ca="1">IF($B3822&lt;&gt;"",SUMIF(INDIRECT("ИсходныеДанные!$"&amp;$K$4&amp;"$2:$"&amp;$K$4&amp;"$50000"),$B3822&amp;"#"&amp;N$6,INDIRECT("ИсходныеДанные!$J$2:$J$50000")),0)</f>
        <v>0</v>
      </c>
      <c r="O3822" s="3">
        <f ca="1">IF($B3822&lt;&gt;"",SUMIF(INDIRECT("ИсходныеДанные!$"&amp;$K$4&amp;"$2:$"&amp;$K$4&amp;"$50000"),$B3822&amp;"#"&amp;O$6,INDIRECT("ИсходныеДанные!$J$2:$J$50000")),0)</f>
        <v>0</v>
      </c>
      <c r="P3822" s="3">
        <f ca="1">IF($B3822&lt;&gt;"",SUMIF(INDIRECT("ИсходныеДанные!$"&amp;$K$4&amp;"$2:$"&amp;$K$4&amp;"$50000"),$B3822&amp;"#"&amp;P$6,INDIRECT("ИсходныеДанные!$J$2:$J$50000")),0)</f>
        <v>0</v>
      </c>
      <c r="Q3822" s="3">
        <f ca="1">IF($B3822&lt;&gt;"",SUMIF(INDIRECT("ИсходныеДанные!$"&amp;$K$4&amp;"$2:$"&amp;$K$4&amp;"$50000"),$B3822&amp;"#"&amp;Q$6,INDIRECT("ИсходныеДанные!$J$2:$J$50000")),0)</f>
        <v>0</v>
      </c>
      <c r="R3822" s="3">
        <f ca="1">IF($B3822&lt;&gt;"",SUMIF(INDIRECT("ИсходныеДанные!$"&amp;$K$4&amp;"$2:$"&amp;$K$4&amp;"$50000"),$B3822&amp;"#"&amp;R$6,INDIRECT("ИсходныеДанные!$J$2:$J$50000")),0)</f>
        <v>0</v>
      </c>
      <c r="S3822" s="3">
        <f ca="1">IF($B3822&lt;&gt;"",SUMIF(INDIRECT("ИсходныеДанные!$"&amp;$K$4&amp;"$2:$"&amp;$K$4&amp;"$50000"),$B3822&amp;"#"&amp;S$6,INDIRECT("ИсходныеДанные!$J$2:$J$50000")),0)</f>
        <v>0</v>
      </c>
      <c r="T3822" s="3">
        <f ca="1">IF($B3822&lt;&gt;"",SUMIF(INDIRECT("ИсходныеДанные!$"&amp;$K$4&amp;"$2:$"&amp;$K$4&amp;"$50000"),$B3822&amp;"#"&amp;T$6,INDIRECT("ИсходныеДанные!$J$2:$J$50000")),0)</f>
        <v>0</v>
      </c>
      <c r="U3822" s="3">
        <f ca="1">IF($B3822&lt;&gt;"",SUMIF(INDIRECT("ИсходныеДанные!$"&amp;$K$4&amp;"$2:$"&amp;$K$4&amp;"$50000"),$B3822&amp;"#"&amp;U$6,INDIRECT("ИсходныеДанные!$J$2:$J$50000")),0)</f>
        <v>0</v>
      </c>
      <c r="V3822" s="3">
        <f ca="1">IF($B3822&lt;&gt;"",SUMIF(INDIRECT("ИсходныеДанные!$"&amp;$K$4&amp;"$2:$"&amp;$K$4&amp;"$50000"),$B3822&amp;"#"&amp;V$6,INDIRECT("ИсходныеДанные!$J$2:$J$50000")),0)</f>
        <v>0</v>
      </c>
      <c r="W3822" s="16" t="e">
        <f ca="1">SUM(K3822:V3822)/Пофамильно!$R$1</f>
        <v>#DIV/0!</v>
      </c>
    </row>
    <row r="3823" spans="1:23" x14ac:dyDescent="0.25">
      <c r="A3823" s="10" t="str">
        <f t="shared" ca="1" si="61"/>
        <v>delete</v>
      </c>
      <c r="B3823" s="16" cm="1">
        <f t="array" aca="1" ref="B3823" ca="1">INDIRECT("УникальныеСписки!D"&amp;ROW()-$L$4)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14"/>
      <c r="G3823" s="81" t="str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84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84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84" t="str" cm="1">
        <f t="array" aca="1" ref="J3823" ca="1">_xlfn.XLOOKUP($B3823,INDIRECT(SUBSTITUTE("ИсходныеДанные!$где$2:$где$50000","где",$B$4)),INDIRECT(SUBSTITUTE("ИсходныеДанные!$что$2:$что$50000","что",J$4)),"",0,1)</f>
        <v/>
      </c>
      <c r="K3823" s="3">
        <f ca="1">IF($B3823&lt;&gt;"",SUMIF(INDIRECT("ИсходныеДанные!$"&amp;$K$4&amp;"$2:$"&amp;$K$4&amp;"$50000"),$B3823&amp;"#"&amp;K$6,INDIRECT("ИсходныеДанные!$J$2:$J$50000")),0)</f>
        <v>0</v>
      </c>
      <c r="L3823" s="3">
        <f ca="1">IF($B3823&lt;&gt;"",SUMIF(INDIRECT("ИсходныеДанные!$"&amp;$K$4&amp;"$2:$"&amp;$K$4&amp;"$50000"),$B3823&amp;"#"&amp;L$6,INDIRECT("ИсходныеДанные!$J$2:$J$50000")),0)</f>
        <v>0</v>
      </c>
      <c r="M3823" s="3">
        <f ca="1">IF($B3823&lt;&gt;"",SUMIF(INDIRECT("ИсходныеДанные!$"&amp;$K$4&amp;"$2:$"&amp;$K$4&amp;"$50000"),$B3823&amp;"#"&amp;M$6,INDIRECT("ИсходныеДанные!$J$2:$J$50000")),0)</f>
        <v>0</v>
      </c>
      <c r="N3823" s="3">
        <f ca="1">IF($B3823&lt;&gt;"",SUMIF(INDIRECT("ИсходныеДанные!$"&amp;$K$4&amp;"$2:$"&amp;$K$4&amp;"$50000"),$B3823&amp;"#"&amp;N$6,INDIRECT("ИсходныеДанные!$J$2:$J$50000")),0)</f>
        <v>0</v>
      </c>
      <c r="O3823" s="3">
        <f ca="1">IF($B3823&lt;&gt;"",SUMIF(INDIRECT("ИсходныеДанные!$"&amp;$K$4&amp;"$2:$"&amp;$K$4&amp;"$50000"),$B3823&amp;"#"&amp;O$6,INDIRECT("ИсходныеДанные!$J$2:$J$50000")),0)</f>
        <v>0</v>
      </c>
      <c r="P3823" s="3">
        <f ca="1">IF($B3823&lt;&gt;"",SUMIF(INDIRECT("ИсходныеДанные!$"&amp;$K$4&amp;"$2:$"&amp;$K$4&amp;"$50000"),$B3823&amp;"#"&amp;P$6,INDIRECT("ИсходныеДанные!$J$2:$J$50000")),0)</f>
        <v>0</v>
      </c>
      <c r="Q3823" s="3">
        <f ca="1">IF($B3823&lt;&gt;"",SUMIF(INDIRECT("ИсходныеДанные!$"&amp;$K$4&amp;"$2:$"&amp;$K$4&amp;"$50000"),$B3823&amp;"#"&amp;Q$6,INDIRECT("ИсходныеДанные!$J$2:$J$50000")),0)</f>
        <v>0</v>
      </c>
      <c r="R3823" s="3">
        <f ca="1">IF($B3823&lt;&gt;"",SUMIF(INDIRECT("ИсходныеДанные!$"&amp;$K$4&amp;"$2:$"&amp;$K$4&amp;"$50000"),$B3823&amp;"#"&amp;R$6,INDIRECT("ИсходныеДанные!$J$2:$J$50000")),0)</f>
        <v>0</v>
      </c>
      <c r="S3823" s="3">
        <f ca="1">IF($B3823&lt;&gt;"",SUMIF(INDIRECT("ИсходныеДанные!$"&amp;$K$4&amp;"$2:$"&amp;$K$4&amp;"$50000"),$B3823&amp;"#"&amp;S$6,INDIRECT("ИсходныеДанные!$J$2:$J$50000")),0)</f>
        <v>0</v>
      </c>
      <c r="T3823" s="3">
        <f ca="1">IF($B3823&lt;&gt;"",SUMIF(INDIRECT("ИсходныеДанные!$"&amp;$K$4&amp;"$2:$"&amp;$K$4&amp;"$50000"),$B3823&amp;"#"&amp;T$6,INDIRECT("ИсходныеДанные!$J$2:$J$50000")),0)</f>
        <v>0</v>
      </c>
      <c r="U3823" s="3">
        <f ca="1">IF($B3823&lt;&gt;"",SUMIF(INDIRECT("ИсходныеДанные!$"&amp;$K$4&amp;"$2:$"&amp;$K$4&amp;"$50000"),$B3823&amp;"#"&amp;U$6,INDIRECT("ИсходныеДанные!$J$2:$J$50000")),0)</f>
        <v>0</v>
      </c>
      <c r="V3823" s="3">
        <f ca="1">IF($B3823&lt;&gt;"",SUMIF(INDIRECT("ИсходныеДанные!$"&amp;$K$4&amp;"$2:$"&amp;$K$4&amp;"$50000"),$B3823&amp;"#"&amp;V$6,INDIRECT("ИсходныеДанные!$J$2:$J$50000")),0)</f>
        <v>0</v>
      </c>
      <c r="W3823" s="16" t="e">
        <f ca="1">SUM(K3823:V3823)/Пофамильно!$R$1</f>
        <v>#DIV/0!</v>
      </c>
    </row>
    <row r="3824" spans="1:23" x14ac:dyDescent="0.25">
      <c r="A3824" s="10" t="str">
        <f t="shared" ca="1" si="61"/>
        <v>delete</v>
      </c>
      <c r="B3824" s="16" cm="1">
        <f t="array" aca="1" ref="B3824" ca="1">INDIRECT("УникальныеСписки!D"&amp;ROW()-$L$4)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14"/>
      <c r="G3824" s="81" t="str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84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84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84" t="str" cm="1">
        <f t="array" aca="1" ref="J3824" ca="1">_xlfn.XLOOKUP($B3824,INDIRECT(SUBSTITUTE("ИсходныеДанные!$где$2:$где$50000","где",$B$4)),INDIRECT(SUBSTITUTE("ИсходныеДанные!$что$2:$что$50000","что",J$4)),"",0,1)</f>
        <v/>
      </c>
      <c r="K3824" s="3">
        <f ca="1">IF($B3824&lt;&gt;"",SUMIF(INDIRECT("ИсходныеДанные!$"&amp;$K$4&amp;"$2:$"&amp;$K$4&amp;"$50000"),$B3824&amp;"#"&amp;K$6,INDIRECT("ИсходныеДанные!$J$2:$J$50000")),0)</f>
        <v>0</v>
      </c>
      <c r="L3824" s="3">
        <f ca="1">IF($B3824&lt;&gt;"",SUMIF(INDIRECT("ИсходныеДанные!$"&amp;$K$4&amp;"$2:$"&amp;$K$4&amp;"$50000"),$B3824&amp;"#"&amp;L$6,INDIRECT("ИсходныеДанные!$J$2:$J$50000")),0)</f>
        <v>0</v>
      </c>
      <c r="M3824" s="3">
        <f ca="1">IF($B3824&lt;&gt;"",SUMIF(INDIRECT("ИсходныеДанные!$"&amp;$K$4&amp;"$2:$"&amp;$K$4&amp;"$50000"),$B3824&amp;"#"&amp;M$6,INDIRECT("ИсходныеДанные!$J$2:$J$50000")),0)</f>
        <v>0</v>
      </c>
      <c r="N3824" s="3">
        <f ca="1">IF($B3824&lt;&gt;"",SUMIF(INDIRECT("ИсходныеДанные!$"&amp;$K$4&amp;"$2:$"&amp;$K$4&amp;"$50000"),$B3824&amp;"#"&amp;N$6,INDIRECT("ИсходныеДанные!$J$2:$J$50000")),0)</f>
        <v>0</v>
      </c>
      <c r="O3824" s="3">
        <f ca="1">IF($B3824&lt;&gt;"",SUMIF(INDIRECT("ИсходныеДанные!$"&amp;$K$4&amp;"$2:$"&amp;$K$4&amp;"$50000"),$B3824&amp;"#"&amp;O$6,INDIRECT("ИсходныеДанные!$J$2:$J$50000")),0)</f>
        <v>0</v>
      </c>
      <c r="P3824" s="3">
        <f ca="1">IF($B3824&lt;&gt;"",SUMIF(INDIRECT("ИсходныеДанные!$"&amp;$K$4&amp;"$2:$"&amp;$K$4&amp;"$50000"),$B3824&amp;"#"&amp;P$6,INDIRECT("ИсходныеДанные!$J$2:$J$50000")),0)</f>
        <v>0</v>
      </c>
      <c r="Q3824" s="3">
        <f ca="1">IF($B3824&lt;&gt;"",SUMIF(INDIRECT("ИсходныеДанные!$"&amp;$K$4&amp;"$2:$"&amp;$K$4&amp;"$50000"),$B3824&amp;"#"&amp;Q$6,INDIRECT("ИсходныеДанные!$J$2:$J$50000")),0)</f>
        <v>0</v>
      </c>
      <c r="R3824" s="3">
        <f ca="1">IF($B3824&lt;&gt;"",SUMIF(INDIRECT("ИсходныеДанные!$"&amp;$K$4&amp;"$2:$"&amp;$K$4&amp;"$50000"),$B3824&amp;"#"&amp;R$6,INDIRECT("ИсходныеДанные!$J$2:$J$50000")),0)</f>
        <v>0</v>
      </c>
      <c r="S3824" s="3">
        <f ca="1">IF($B3824&lt;&gt;"",SUMIF(INDIRECT("ИсходныеДанные!$"&amp;$K$4&amp;"$2:$"&amp;$K$4&amp;"$50000"),$B3824&amp;"#"&amp;S$6,INDIRECT("ИсходныеДанные!$J$2:$J$50000")),0)</f>
        <v>0</v>
      </c>
      <c r="T3824" s="3">
        <f ca="1">IF($B3824&lt;&gt;"",SUMIF(INDIRECT("ИсходныеДанные!$"&amp;$K$4&amp;"$2:$"&amp;$K$4&amp;"$50000"),$B3824&amp;"#"&amp;T$6,INDIRECT("ИсходныеДанные!$J$2:$J$50000")),0)</f>
        <v>0</v>
      </c>
      <c r="U3824" s="3">
        <f ca="1">IF($B3824&lt;&gt;"",SUMIF(INDIRECT("ИсходныеДанные!$"&amp;$K$4&amp;"$2:$"&amp;$K$4&amp;"$50000"),$B3824&amp;"#"&amp;U$6,INDIRECT("ИсходныеДанные!$J$2:$J$50000")),0)</f>
        <v>0</v>
      </c>
      <c r="V3824" s="3">
        <f ca="1">IF($B3824&lt;&gt;"",SUMIF(INDIRECT("ИсходныеДанные!$"&amp;$K$4&amp;"$2:$"&amp;$K$4&amp;"$50000"),$B3824&amp;"#"&amp;V$6,INDIRECT("ИсходныеДанные!$J$2:$J$50000")),0)</f>
        <v>0</v>
      </c>
      <c r="W3824" s="16" t="e">
        <f ca="1">SUM(K3824:V3824)/Пофамильно!$R$1</f>
        <v>#DIV/0!</v>
      </c>
    </row>
    <row r="3825" spans="1:23" x14ac:dyDescent="0.25">
      <c r="A3825" s="10" t="str">
        <f t="shared" ca="1" si="61"/>
        <v>delete</v>
      </c>
      <c r="B3825" s="16" cm="1">
        <f t="array" aca="1" ref="B3825" ca="1">INDIRECT("УникальныеСписки!D"&amp;ROW()-$L$4)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14"/>
      <c r="G3825" s="81" t="str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84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84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84" t="str" cm="1">
        <f t="array" aca="1" ref="J3825" ca="1">_xlfn.XLOOKUP($B3825,INDIRECT(SUBSTITUTE("ИсходныеДанные!$где$2:$где$50000","где",$B$4)),INDIRECT(SUBSTITUTE("ИсходныеДанные!$что$2:$что$50000","что",J$4)),"",0,1)</f>
        <v/>
      </c>
      <c r="K3825" s="3">
        <f ca="1">IF($B3825&lt;&gt;"",SUMIF(INDIRECT("ИсходныеДанные!$"&amp;$K$4&amp;"$2:$"&amp;$K$4&amp;"$50000"),$B3825&amp;"#"&amp;K$6,INDIRECT("ИсходныеДанные!$J$2:$J$50000")),0)</f>
        <v>0</v>
      </c>
      <c r="L3825" s="3">
        <f ca="1">IF($B3825&lt;&gt;"",SUMIF(INDIRECT("ИсходныеДанные!$"&amp;$K$4&amp;"$2:$"&amp;$K$4&amp;"$50000"),$B3825&amp;"#"&amp;L$6,INDIRECT("ИсходныеДанные!$J$2:$J$50000")),0)</f>
        <v>0</v>
      </c>
      <c r="M3825" s="3">
        <f ca="1">IF($B3825&lt;&gt;"",SUMIF(INDIRECT("ИсходныеДанные!$"&amp;$K$4&amp;"$2:$"&amp;$K$4&amp;"$50000"),$B3825&amp;"#"&amp;M$6,INDIRECT("ИсходныеДанные!$J$2:$J$50000")),0)</f>
        <v>0</v>
      </c>
      <c r="N3825" s="3">
        <f ca="1">IF($B3825&lt;&gt;"",SUMIF(INDIRECT("ИсходныеДанные!$"&amp;$K$4&amp;"$2:$"&amp;$K$4&amp;"$50000"),$B3825&amp;"#"&amp;N$6,INDIRECT("ИсходныеДанные!$J$2:$J$50000")),0)</f>
        <v>0</v>
      </c>
      <c r="O3825" s="3">
        <f ca="1">IF($B3825&lt;&gt;"",SUMIF(INDIRECT("ИсходныеДанные!$"&amp;$K$4&amp;"$2:$"&amp;$K$4&amp;"$50000"),$B3825&amp;"#"&amp;O$6,INDIRECT("ИсходныеДанные!$J$2:$J$50000")),0)</f>
        <v>0</v>
      </c>
      <c r="P3825" s="3">
        <f ca="1">IF($B3825&lt;&gt;"",SUMIF(INDIRECT("ИсходныеДанные!$"&amp;$K$4&amp;"$2:$"&amp;$K$4&amp;"$50000"),$B3825&amp;"#"&amp;P$6,INDIRECT("ИсходныеДанные!$J$2:$J$50000")),0)</f>
        <v>0</v>
      </c>
      <c r="Q3825" s="3">
        <f ca="1">IF($B3825&lt;&gt;"",SUMIF(INDIRECT("ИсходныеДанные!$"&amp;$K$4&amp;"$2:$"&amp;$K$4&amp;"$50000"),$B3825&amp;"#"&amp;Q$6,INDIRECT("ИсходныеДанные!$J$2:$J$50000")),0)</f>
        <v>0</v>
      </c>
      <c r="R3825" s="3">
        <f ca="1">IF($B3825&lt;&gt;"",SUMIF(INDIRECT("ИсходныеДанные!$"&amp;$K$4&amp;"$2:$"&amp;$K$4&amp;"$50000"),$B3825&amp;"#"&amp;R$6,INDIRECT("ИсходныеДанные!$J$2:$J$50000")),0)</f>
        <v>0</v>
      </c>
      <c r="S3825" s="3">
        <f ca="1">IF($B3825&lt;&gt;"",SUMIF(INDIRECT("ИсходныеДанные!$"&amp;$K$4&amp;"$2:$"&amp;$K$4&amp;"$50000"),$B3825&amp;"#"&amp;S$6,INDIRECT("ИсходныеДанные!$J$2:$J$50000")),0)</f>
        <v>0</v>
      </c>
      <c r="T3825" s="3">
        <f ca="1">IF($B3825&lt;&gt;"",SUMIF(INDIRECT("ИсходныеДанные!$"&amp;$K$4&amp;"$2:$"&amp;$K$4&amp;"$50000"),$B3825&amp;"#"&amp;T$6,INDIRECT("ИсходныеДанные!$J$2:$J$50000")),0)</f>
        <v>0</v>
      </c>
      <c r="U3825" s="3">
        <f ca="1">IF($B3825&lt;&gt;"",SUMIF(INDIRECT("ИсходныеДанные!$"&amp;$K$4&amp;"$2:$"&amp;$K$4&amp;"$50000"),$B3825&amp;"#"&amp;U$6,INDIRECT("ИсходныеДанные!$J$2:$J$50000")),0)</f>
        <v>0</v>
      </c>
      <c r="V3825" s="3">
        <f ca="1">IF($B3825&lt;&gt;"",SUMIF(INDIRECT("ИсходныеДанные!$"&amp;$K$4&amp;"$2:$"&amp;$K$4&amp;"$50000"),$B3825&amp;"#"&amp;V$6,INDIRECT("ИсходныеДанные!$J$2:$J$50000")),0)</f>
        <v>0</v>
      </c>
      <c r="W3825" s="16" t="e">
        <f ca="1">SUM(K3825:V3825)/Пофамильно!$R$1</f>
        <v>#DIV/0!</v>
      </c>
    </row>
    <row r="3826" spans="1:23" x14ac:dyDescent="0.25">
      <c r="A3826" s="10" t="str">
        <f t="shared" ca="1" si="61"/>
        <v>delete</v>
      </c>
      <c r="B3826" s="16" cm="1">
        <f t="array" aca="1" ref="B3826" ca="1">INDIRECT("УникальныеСписки!D"&amp;ROW()-$L$4)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14"/>
      <c r="G3826" s="81" t="str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84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84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84" t="str" cm="1">
        <f t="array" aca="1" ref="J3826" ca="1">_xlfn.XLOOKUP($B3826,INDIRECT(SUBSTITUTE("ИсходныеДанные!$где$2:$где$50000","где",$B$4)),INDIRECT(SUBSTITUTE("ИсходныеДанные!$что$2:$что$50000","что",J$4)),"",0,1)</f>
        <v/>
      </c>
      <c r="K3826" s="3">
        <f ca="1">IF($B3826&lt;&gt;"",SUMIF(INDIRECT("ИсходныеДанные!$"&amp;$K$4&amp;"$2:$"&amp;$K$4&amp;"$50000"),$B3826&amp;"#"&amp;K$6,INDIRECT("ИсходныеДанные!$J$2:$J$50000")),0)</f>
        <v>0</v>
      </c>
      <c r="L3826" s="3">
        <f ca="1">IF($B3826&lt;&gt;"",SUMIF(INDIRECT("ИсходныеДанные!$"&amp;$K$4&amp;"$2:$"&amp;$K$4&amp;"$50000"),$B3826&amp;"#"&amp;L$6,INDIRECT("ИсходныеДанные!$J$2:$J$50000")),0)</f>
        <v>0</v>
      </c>
      <c r="M3826" s="3">
        <f ca="1">IF($B3826&lt;&gt;"",SUMIF(INDIRECT("ИсходныеДанные!$"&amp;$K$4&amp;"$2:$"&amp;$K$4&amp;"$50000"),$B3826&amp;"#"&amp;M$6,INDIRECT("ИсходныеДанные!$J$2:$J$50000")),0)</f>
        <v>0</v>
      </c>
      <c r="N3826" s="3">
        <f ca="1">IF($B3826&lt;&gt;"",SUMIF(INDIRECT("ИсходныеДанные!$"&amp;$K$4&amp;"$2:$"&amp;$K$4&amp;"$50000"),$B3826&amp;"#"&amp;N$6,INDIRECT("ИсходныеДанные!$J$2:$J$50000")),0)</f>
        <v>0</v>
      </c>
      <c r="O3826" s="3">
        <f ca="1">IF($B3826&lt;&gt;"",SUMIF(INDIRECT("ИсходныеДанные!$"&amp;$K$4&amp;"$2:$"&amp;$K$4&amp;"$50000"),$B3826&amp;"#"&amp;O$6,INDIRECT("ИсходныеДанные!$J$2:$J$50000")),0)</f>
        <v>0</v>
      </c>
      <c r="P3826" s="3">
        <f ca="1">IF($B3826&lt;&gt;"",SUMIF(INDIRECT("ИсходныеДанные!$"&amp;$K$4&amp;"$2:$"&amp;$K$4&amp;"$50000"),$B3826&amp;"#"&amp;P$6,INDIRECT("ИсходныеДанные!$J$2:$J$50000")),0)</f>
        <v>0</v>
      </c>
      <c r="Q3826" s="3">
        <f ca="1">IF($B3826&lt;&gt;"",SUMIF(INDIRECT("ИсходныеДанные!$"&amp;$K$4&amp;"$2:$"&amp;$K$4&amp;"$50000"),$B3826&amp;"#"&amp;Q$6,INDIRECT("ИсходныеДанные!$J$2:$J$50000")),0)</f>
        <v>0</v>
      </c>
      <c r="R3826" s="3">
        <f ca="1">IF($B3826&lt;&gt;"",SUMIF(INDIRECT("ИсходныеДанные!$"&amp;$K$4&amp;"$2:$"&amp;$K$4&amp;"$50000"),$B3826&amp;"#"&amp;R$6,INDIRECT("ИсходныеДанные!$J$2:$J$50000")),0)</f>
        <v>0</v>
      </c>
      <c r="S3826" s="3">
        <f ca="1">IF($B3826&lt;&gt;"",SUMIF(INDIRECT("ИсходныеДанные!$"&amp;$K$4&amp;"$2:$"&amp;$K$4&amp;"$50000"),$B3826&amp;"#"&amp;S$6,INDIRECT("ИсходныеДанные!$J$2:$J$50000")),0)</f>
        <v>0</v>
      </c>
      <c r="T3826" s="3">
        <f ca="1">IF($B3826&lt;&gt;"",SUMIF(INDIRECT("ИсходныеДанные!$"&amp;$K$4&amp;"$2:$"&amp;$K$4&amp;"$50000"),$B3826&amp;"#"&amp;T$6,INDIRECT("ИсходныеДанные!$J$2:$J$50000")),0)</f>
        <v>0</v>
      </c>
      <c r="U3826" s="3">
        <f ca="1">IF($B3826&lt;&gt;"",SUMIF(INDIRECT("ИсходныеДанные!$"&amp;$K$4&amp;"$2:$"&amp;$K$4&amp;"$50000"),$B3826&amp;"#"&amp;U$6,INDIRECT("ИсходныеДанные!$J$2:$J$50000")),0)</f>
        <v>0</v>
      </c>
      <c r="V3826" s="3">
        <f ca="1">IF($B3826&lt;&gt;"",SUMIF(INDIRECT("ИсходныеДанные!$"&amp;$K$4&amp;"$2:$"&amp;$K$4&amp;"$50000"),$B3826&amp;"#"&amp;V$6,INDIRECT("ИсходныеДанные!$J$2:$J$50000")),0)</f>
        <v>0</v>
      </c>
      <c r="W3826" s="16" t="e">
        <f ca="1">SUM(K3826:V3826)/Пофамильно!$R$1</f>
        <v>#DIV/0!</v>
      </c>
    </row>
    <row r="3827" spans="1:23" x14ac:dyDescent="0.25">
      <c r="A3827" s="10" t="str">
        <f t="shared" ca="1" si="61"/>
        <v>delete</v>
      </c>
      <c r="B3827" s="16" cm="1">
        <f t="array" aca="1" ref="B3827" ca="1">INDIRECT("УникальныеСписки!D"&amp;ROW()-$L$4)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14"/>
      <c r="G3827" s="81" t="str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84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84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84" t="str" cm="1">
        <f t="array" aca="1" ref="J3827" ca="1">_xlfn.XLOOKUP($B3827,INDIRECT(SUBSTITUTE("ИсходныеДанные!$где$2:$где$50000","где",$B$4)),INDIRECT(SUBSTITUTE("ИсходныеДанные!$что$2:$что$50000","что",J$4)),"",0,1)</f>
        <v/>
      </c>
      <c r="K3827" s="3">
        <f ca="1">IF($B3827&lt;&gt;"",SUMIF(INDIRECT("ИсходныеДанные!$"&amp;$K$4&amp;"$2:$"&amp;$K$4&amp;"$50000"),$B3827&amp;"#"&amp;K$6,INDIRECT("ИсходныеДанные!$J$2:$J$50000")),0)</f>
        <v>0</v>
      </c>
      <c r="L3827" s="3">
        <f ca="1">IF($B3827&lt;&gt;"",SUMIF(INDIRECT("ИсходныеДанные!$"&amp;$K$4&amp;"$2:$"&amp;$K$4&amp;"$50000"),$B3827&amp;"#"&amp;L$6,INDIRECT("ИсходныеДанные!$J$2:$J$50000")),0)</f>
        <v>0</v>
      </c>
      <c r="M3827" s="3">
        <f ca="1">IF($B3827&lt;&gt;"",SUMIF(INDIRECT("ИсходныеДанные!$"&amp;$K$4&amp;"$2:$"&amp;$K$4&amp;"$50000"),$B3827&amp;"#"&amp;M$6,INDIRECT("ИсходныеДанные!$J$2:$J$50000")),0)</f>
        <v>0</v>
      </c>
      <c r="N3827" s="3">
        <f ca="1">IF($B3827&lt;&gt;"",SUMIF(INDIRECT("ИсходныеДанные!$"&amp;$K$4&amp;"$2:$"&amp;$K$4&amp;"$50000"),$B3827&amp;"#"&amp;N$6,INDIRECT("ИсходныеДанные!$J$2:$J$50000")),0)</f>
        <v>0</v>
      </c>
      <c r="O3827" s="3">
        <f ca="1">IF($B3827&lt;&gt;"",SUMIF(INDIRECT("ИсходныеДанные!$"&amp;$K$4&amp;"$2:$"&amp;$K$4&amp;"$50000"),$B3827&amp;"#"&amp;O$6,INDIRECT("ИсходныеДанные!$J$2:$J$50000")),0)</f>
        <v>0</v>
      </c>
      <c r="P3827" s="3">
        <f ca="1">IF($B3827&lt;&gt;"",SUMIF(INDIRECT("ИсходныеДанные!$"&amp;$K$4&amp;"$2:$"&amp;$K$4&amp;"$50000"),$B3827&amp;"#"&amp;P$6,INDIRECT("ИсходныеДанные!$J$2:$J$50000")),0)</f>
        <v>0</v>
      </c>
      <c r="Q3827" s="3">
        <f ca="1">IF($B3827&lt;&gt;"",SUMIF(INDIRECT("ИсходныеДанные!$"&amp;$K$4&amp;"$2:$"&amp;$K$4&amp;"$50000"),$B3827&amp;"#"&amp;Q$6,INDIRECT("ИсходныеДанные!$J$2:$J$50000")),0)</f>
        <v>0</v>
      </c>
      <c r="R3827" s="3">
        <f ca="1">IF($B3827&lt;&gt;"",SUMIF(INDIRECT("ИсходныеДанные!$"&amp;$K$4&amp;"$2:$"&amp;$K$4&amp;"$50000"),$B3827&amp;"#"&amp;R$6,INDIRECT("ИсходныеДанные!$J$2:$J$50000")),0)</f>
        <v>0</v>
      </c>
      <c r="S3827" s="3">
        <f ca="1">IF($B3827&lt;&gt;"",SUMIF(INDIRECT("ИсходныеДанные!$"&amp;$K$4&amp;"$2:$"&amp;$K$4&amp;"$50000"),$B3827&amp;"#"&amp;S$6,INDIRECT("ИсходныеДанные!$J$2:$J$50000")),0)</f>
        <v>0</v>
      </c>
      <c r="T3827" s="3">
        <f ca="1">IF($B3827&lt;&gt;"",SUMIF(INDIRECT("ИсходныеДанные!$"&amp;$K$4&amp;"$2:$"&amp;$K$4&amp;"$50000"),$B3827&amp;"#"&amp;T$6,INDIRECT("ИсходныеДанные!$J$2:$J$50000")),0)</f>
        <v>0</v>
      </c>
      <c r="U3827" s="3">
        <f ca="1">IF($B3827&lt;&gt;"",SUMIF(INDIRECT("ИсходныеДанные!$"&amp;$K$4&amp;"$2:$"&amp;$K$4&amp;"$50000"),$B3827&amp;"#"&amp;U$6,INDIRECT("ИсходныеДанные!$J$2:$J$50000")),0)</f>
        <v>0</v>
      </c>
      <c r="V3827" s="3">
        <f ca="1">IF($B3827&lt;&gt;"",SUMIF(INDIRECT("ИсходныеДанные!$"&amp;$K$4&amp;"$2:$"&amp;$K$4&amp;"$50000"),$B3827&amp;"#"&amp;V$6,INDIRECT("ИсходныеДанные!$J$2:$J$50000")),0)</f>
        <v>0</v>
      </c>
      <c r="W3827" s="16" t="e">
        <f ca="1">SUM(K3827:V3827)/Пофамильно!$R$1</f>
        <v>#DIV/0!</v>
      </c>
    </row>
    <row r="3828" spans="1:23" x14ac:dyDescent="0.25">
      <c r="A3828" s="10" t="str">
        <f t="shared" ca="1" si="61"/>
        <v>delete</v>
      </c>
      <c r="B3828" s="16" cm="1">
        <f t="array" aca="1" ref="B3828" ca="1">INDIRECT("УникальныеСписки!D"&amp;ROW()-$L$4)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14"/>
      <c r="G3828" s="81" t="str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84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84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84" t="str" cm="1">
        <f t="array" aca="1" ref="J3828" ca="1">_xlfn.XLOOKUP($B3828,INDIRECT(SUBSTITUTE("ИсходныеДанные!$где$2:$где$50000","где",$B$4)),INDIRECT(SUBSTITUTE("ИсходныеДанные!$что$2:$что$50000","что",J$4)),"",0,1)</f>
        <v/>
      </c>
      <c r="K3828" s="3">
        <f ca="1">IF($B3828&lt;&gt;"",SUMIF(INDIRECT("ИсходныеДанные!$"&amp;$K$4&amp;"$2:$"&amp;$K$4&amp;"$50000"),$B3828&amp;"#"&amp;K$6,INDIRECT("ИсходныеДанные!$J$2:$J$50000")),0)</f>
        <v>0</v>
      </c>
      <c r="L3828" s="3">
        <f ca="1">IF($B3828&lt;&gt;"",SUMIF(INDIRECT("ИсходныеДанные!$"&amp;$K$4&amp;"$2:$"&amp;$K$4&amp;"$50000"),$B3828&amp;"#"&amp;L$6,INDIRECT("ИсходныеДанные!$J$2:$J$50000")),0)</f>
        <v>0</v>
      </c>
      <c r="M3828" s="3">
        <f ca="1">IF($B3828&lt;&gt;"",SUMIF(INDIRECT("ИсходныеДанные!$"&amp;$K$4&amp;"$2:$"&amp;$K$4&amp;"$50000"),$B3828&amp;"#"&amp;M$6,INDIRECT("ИсходныеДанные!$J$2:$J$50000")),0)</f>
        <v>0</v>
      </c>
      <c r="N3828" s="3">
        <f ca="1">IF($B3828&lt;&gt;"",SUMIF(INDIRECT("ИсходныеДанные!$"&amp;$K$4&amp;"$2:$"&amp;$K$4&amp;"$50000"),$B3828&amp;"#"&amp;N$6,INDIRECT("ИсходныеДанные!$J$2:$J$50000")),0)</f>
        <v>0</v>
      </c>
      <c r="O3828" s="3">
        <f ca="1">IF($B3828&lt;&gt;"",SUMIF(INDIRECT("ИсходныеДанные!$"&amp;$K$4&amp;"$2:$"&amp;$K$4&amp;"$50000"),$B3828&amp;"#"&amp;O$6,INDIRECT("ИсходныеДанные!$J$2:$J$50000")),0)</f>
        <v>0</v>
      </c>
      <c r="P3828" s="3">
        <f ca="1">IF($B3828&lt;&gt;"",SUMIF(INDIRECT("ИсходныеДанные!$"&amp;$K$4&amp;"$2:$"&amp;$K$4&amp;"$50000"),$B3828&amp;"#"&amp;P$6,INDIRECT("ИсходныеДанные!$J$2:$J$50000")),0)</f>
        <v>0</v>
      </c>
      <c r="Q3828" s="3">
        <f ca="1">IF($B3828&lt;&gt;"",SUMIF(INDIRECT("ИсходныеДанные!$"&amp;$K$4&amp;"$2:$"&amp;$K$4&amp;"$50000"),$B3828&amp;"#"&amp;Q$6,INDIRECT("ИсходныеДанные!$J$2:$J$50000")),0)</f>
        <v>0</v>
      </c>
      <c r="R3828" s="3">
        <f ca="1">IF($B3828&lt;&gt;"",SUMIF(INDIRECT("ИсходныеДанные!$"&amp;$K$4&amp;"$2:$"&amp;$K$4&amp;"$50000"),$B3828&amp;"#"&amp;R$6,INDIRECT("ИсходныеДанные!$J$2:$J$50000")),0)</f>
        <v>0</v>
      </c>
      <c r="S3828" s="3">
        <f ca="1">IF($B3828&lt;&gt;"",SUMIF(INDIRECT("ИсходныеДанные!$"&amp;$K$4&amp;"$2:$"&amp;$K$4&amp;"$50000"),$B3828&amp;"#"&amp;S$6,INDIRECT("ИсходныеДанные!$J$2:$J$50000")),0)</f>
        <v>0</v>
      </c>
      <c r="T3828" s="3">
        <f ca="1">IF($B3828&lt;&gt;"",SUMIF(INDIRECT("ИсходныеДанные!$"&amp;$K$4&amp;"$2:$"&amp;$K$4&amp;"$50000"),$B3828&amp;"#"&amp;T$6,INDIRECT("ИсходныеДанные!$J$2:$J$50000")),0)</f>
        <v>0</v>
      </c>
      <c r="U3828" s="3">
        <f ca="1">IF($B3828&lt;&gt;"",SUMIF(INDIRECT("ИсходныеДанные!$"&amp;$K$4&amp;"$2:$"&amp;$K$4&amp;"$50000"),$B3828&amp;"#"&amp;U$6,INDIRECT("ИсходныеДанные!$J$2:$J$50000")),0)</f>
        <v>0</v>
      </c>
      <c r="V3828" s="3">
        <f ca="1">IF($B3828&lt;&gt;"",SUMIF(INDIRECT("ИсходныеДанные!$"&amp;$K$4&amp;"$2:$"&amp;$K$4&amp;"$50000"),$B3828&amp;"#"&amp;V$6,INDIRECT("ИсходныеДанные!$J$2:$J$50000")),0)</f>
        <v>0</v>
      </c>
      <c r="W3828" s="16" t="e">
        <f ca="1">SUM(K3828:V3828)/Пофамильно!$R$1</f>
        <v>#DIV/0!</v>
      </c>
    </row>
    <row r="3829" spans="1:23" x14ac:dyDescent="0.25">
      <c r="A3829" s="10" t="str">
        <f t="shared" ca="1" si="61"/>
        <v>delete</v>
      </c>
      <c r="B3829" s="16" cm="1">
        <f t="array" aca="1" ref="B3829" ca="1">INDIRECT("УникальныеСписки!D"&amp;ROW()-$L$4)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14"/>
      <c r="G3829" s="81" t="str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84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84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84" t="str" cm="1">
        <f t="array" aca="1" ref="J3829" ca="1">_xlfn.XLOOKUP($B3829,INDIRECT(SUBSTITUTE("ИсходныеДанные!$где$2:$где$50000","где",$B$4)),INDIRECT(SUBSTITUTE("ИсходныеДанные!$что$2:$что$50000","что",J$4)),"",0,1)</f>
        <v/>
      </c>
      <c r="K3829" s="3">
        <f ca="1">IF($B3829&lt;&gt;"",SUMIF(INDIRECT("ИсходныеДанные!$"&amp;$K$4&amp;"$2:$"&amp;$K$4&amp;"$50000"),$B3829&amp;"#"&amp;K$6,INDIRECT("ИсходныеДанные!$J$2:$J$50000")),0)</f>
        <v>0</v>
      </c>
      <c r="L3829" s="3">
        <f ca="1">IF($B3829&lt;&gt;"",SUMIF(INDIRECT("ИсходныеДанные!$"&amp;$K$4&amp;"$2:$"&amp;$K$4&amp;"$50000"),$B3829&amp;"#"&amp;L$6,INDIRECT("ИсходныеДанные!$J$2:$J$50000")),0)</f>
        <v>0</v>
      </c>
      <c r="M3829" s="3">
        <f ca="1">IF($B3829&lt;&gt;"",SUMIF(INDIRECT("ИсходныеДанные!$"&amp;$K$4&amp;"$2:$"&amp;$K$4&amp;"$50000"),$B3829&amp;"#"&amp;M$6,INDIRECT("ИсходныеДанные!$J$2:$J$50000")),0)</f>
        <v>0</v>
      </c>
      <c r="N3829" s="3">
        <f ca="1">IF($B3829&lt;&gt;"",SUMIF(INDIRECT("ИсходныеДанные!$"&amp;$K$4&amp;"$2:$"&amp;$K$4&amp;"$50000"),$B3829&amp;"#"&amp;N$6,INDIRECT("ИсходныеДанные!$J$2:$J$50000")),0)</f>
        <v>0</v>
      </c>
      <c r="O3829" s="3">
        <f ca="1">IF($B3829&lt;&gt;"",SUMIF(INDIRECT("ИсходныеДанные!$"&amp;$K$4&amp;"$2:$"&amp;$K$4&amp;"$50000"),$B3829&amp;"#"&amp;O$6,INDIRECT("ИсходныеДанные!$J$2:$J$50000")),0)</f>
        <v>0</v>
      </c>
      <c r="P3829" s="3">
        <f ca="1">IF($B3829&lt;&gt;"",SUMIF(INDIRECT("ИсходныеДанные!$"&amp;$K$4&amp;"$2:$"&amp;$K$4&amp;"$50000"),$B3829&amp;"#"&amp;P$6,INDIRECT("ИсходныеДанные!$J$2:$J$50000")),0)</f>
        <v>0</v>
      </c>
      <c r="Q3829" s="3">
        <f ca="1">IF($B3829&lt;&gt;"",SUMIF(INDIRECT("ИсходныеДанные!$"&amp;$K$4&amp;"$2:$"&amp;$K$4&amp;"$50000"),$B3829&amp;"#"&amp;Q$6,INDIRECT("ИсходныеДанные!$J$2:$J$50000")),0)</f>
        <v>0</v>
      </c>
      <c r="R3829" s="3">
        <f ca="1">IF($B3829&lt;&gt;"",SUMIF(INDIRECT("ИсходныеДанные!$"&amp;$K$4&amp;"$2:$"&amp;$K$4&amp;"$50000"),$B3829&amp;"#"&amp;R$6,INDIRECT("ИсходныеДанные!$J$2:$J$50000")),0)</f>
        <v>0</v>
      </c>
      <c r="S3829" s="3">
        <f ca="1">IF($B3829&lt;&gt;"",SUMIF(INDIRECT("ИсходныеДанные!$"&amp;$K$4&amp;"$2:$"&amp;$K$4&amp;"$50000"),$B3829&amp;"#"&amp;S$6,INDIRECT("ИсходныеДанные!$J$2:$J$50000")),0)</f>
        <v>0</v>
      </c>
      <c r="T3829" s="3">
        <f ca="1">IF($B3829&lt;&gt;"",SUMIF(INDIRECT("ИсходныеДанные!$"&amp;$K$4&amp;"$2:$"&amp;$K$4&amp;"$50000"),$B3829&amp;"#"&amp;T$6,INDIRECT("ИсходныеДанные!$J$2:$J$50000")),0)</f>
        <v>0</v>
      </c>
      <c r="U3829" s="3">
        <f ca="1">IF($B3829&lt;&gt;"",SUMIF(INDIRECT("ИсходныеДанные!$"&amp;$K$4&amp;"$2:$"&amp;$K$4&amp;"$50000"),$B3829&amp;"#"&amp;U$6,INDIRECT("ИсходныеДанные!$J$2:$J$50000")),0)</f>
        <v>0</v>
      </c>
      <c r="V3829" s="3">
        <f ca="1">IF($B3829&lt;&gt;"",SUMIF(INDIRECT("ИсходныеДанные!$"&amp;$K$4&amp;"$2:$"&amp;$K$4&amp;"$50000"),$B3829&amp;"#"&amp;V$6,INDIRECT("ИсходныеДанные!$J$2:$J$50000")),0)</f>
        <v>0</v>
      </c>
      <c r="W3829" s="16" t="e">
        <f ca="1">SUM(K3829:V3829)/Пофамильно!$R$1</f>
        <v>#DIV/0!</v>
      </c>
    </row>
    <row r="3830" spans="1:23" x14ac:dyDescent="0.25">
      <c r="A3830" s="10" t="str">
        <f t="shared" ca="1" si="61"/>
        <v>delete</v>
      </c>
      <c r="B3830" s="16" cm="1">
        <f t="array" aca="1" ref="B3830" ca="1">INDIRECT("УникальныеСписки!D"&amp;ROW()-$L$4)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14"/>
      <c r="G3830" s="81" t="str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84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84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84" t="str" cm="1">
        <f t="array" aca="1" ref="J3830" ca="1">_xlfn.XLOOKUP($B3830,INDIRECT(SUBSTITUTE("ИсходныеДанные!$где$2:$где$50000","где",$B$4)),INDIRECT(SUBSTITUTE("ИсходныеДанные!$что$2:$что$50000","что",J$4)),"",0,1)</f>
        <v/>
      </c>
      <c r="K3830" s="3">
        <f ca="1">IF($B3830&lt;&gt;"",SUMIF(INDIRECT("ИсходныеДанные!$"&amp;$K$4&amp;"$2:$"&amp;$K$4&amp;"$50000"),$B3830&amp;"#"&amp;K$6,INDIRECT("ИсходныеДанные!$J$2:$J$50000")),0)</f>
        <v>0</v>
      </c>
      <c r="L3830" s="3">
        <f ca="1">IF($B3830&lt;&gt;"",SUMIF(INDIRECT("ИсходныеДанные!$"&amp;$K$4&amp;"$2:$"&amp;$K$4&amp;"$50000"),$B3830&amp;"#"&amp;L$6,INDIRECT("ИсходныеДанные!$J$2:$J$50000")),0)</f>
        <v>0</v>
      </c>
      <c r="M3830" s="3">
        <f ca="1">IF($B3830&lt;&gt;"",SUMIF(INDIRECT("ИсходныеДанные!$"&amp;$K$4&amp;"$2:$"&amp;$K$4&amp;"$50000"),$B3830&amp;"#"&amp;M$6,INDIRECT("ИсходныеДанные!$J$2:$J$50000")),0)</f>
        <v>0</v>
      </c>
      <c r="N3830" s="3">
        <f ca="1">IF($B3830&lt;&gt;"",SUMIF(INDIRECT("ИсходныеДанные!$"&amp;$K$4&amp;"$2:$"&amp;$K$4&amp;"$50000"),$B3830&amp;"#"&amp;N$6,INDIRECT("ИсходныеДанные!$J$2:$J$50000")),0)</f>
        <v>0</v>
      </c>
      <c r="O3830" s="3">
        <f ca="1">IF($B3830&lt;&gt;"",SUMIF(INDIRECT("ИсходныеДанные!$"&amp;$K$4&amp;"$2:$"&amp;$K$4&amp;"$50000"),$B3830&amp;"#"&amp;O$6,INDIRECT("ИсходныеДанные!$J$2:$J$50000")),0)</f>
        <v>0</v>
      </c>
      <c r="P3830" s="3">
        <f ca="1">IF($B3830&lt;&gt;"",SUMIF(INDIRECT("ИсходныеДанные!$"&amp;$K$4&amp;"$2:$"&amp;$K$4&amp;"$50000"),$B3830&amp;"#"&amp;P$6,INDIRECT("ИсходныеДанные!$J$2:$J$50000")),0)</f>
        <v>0</v>
      </c>
      <c r="Q3830" s="3">
        <f ca="1">IF($B3830&lt;&gt;"",SUMIF(INDIRECT("ИсходныеДанные!$"&amp;$K$4&amp;"$2:$"&amp;$K$4&amp;"$50000"),$B3830&amp;"#"&amp;Q$6,INDIRECT("ИсходныеДанные!$J$2:$J$50000")),0)</f>
        <v>0</v>
      </c>
      <c r="R3830" s="3">
        <f ca="1">IF($B3830&lt;&gt;"",SUMIF(INDIRECT("ИсходныеДанные!$"&amp;$K$4&amp;"$2:$"&amp;$K$4&amp;"$50000"),$B3830&amp;"#"&amp;R$6,INDIRECT("ИсходныеДанные!$J$2:$J$50000")),0)</f>
        <v>0</v>
      </c>
      <c r="S3830" s="3">
        <f ca="1">IF($B3830&lt;&gt;"",SUMIF(INDIRECT("ИсходныеДанные!$"&amp;$K$4&amp;"$2:$"&amp;$K$4&amp;"$50000"),$B3830&amp;"#"&amp;S$6,INDIRECT("ИсходныеДанные!$J$2:$J$50000")),0)</f>
        <v>0</v>
      </c>
      <c r="T3830" s="3">
        <f ca="1">IF($B3830&lt;&gt;"",SUMIF(INDIRECT("ИсходныеДанные!$"&amp;$K$4&amp;"$2:$"&amp;$K$4&amp;"$50000"),$B3830&amp;"#"&amp;T$6,INDIRECT("ИсходныеДанные!$J$2:$J$50000")),0)</f>
        <v>0</v>
      </c>
      <c r="U3830" s="3">
        <f ca="1">IF($B3830&lt;&gt;"",SUMIF(INDIRECT("ИсходныеДанные!$"&amp;$K$4&amp;"$2:$"&amp;$K$4&amp;"$50000"),$B3830&amp;"#"&amp;U$6,INDIRECT("ИсходныеДанные!$J$2:$J$50000")),0)</f>
        <v>0</v>
      </c>
      <c r="V3830" s="3">
        <f ca="1">IF($B3830&lt;&gt;"",SUMIF(INDIRECT("ИсходныеДанные!$"&amp;$K$4&amp;"$2:$"&amp;$K$4&amp;"$50000"),$B3830&amp;"#"&amp;V$6,INDIRECT("ИсходныеДанные!$J$2:$J$50000")),0)</f>
        <v>0</v>
      </c>
      <c r="W3830" s="16" t="e">
        <f ca="1">SUM(K3830:V3830)/Пофамильно!$R$1</f>
        <v>#DIV/0!</v>
      </c>
    </row>
    <row r="3831" spans="1:23" x14ac:dyDescent="0.25">
      <c r="A3831" s="10" t="str">
        <f t="shared" ca="1" si="61"/>
        <v>delete</v>
      </c>
      <c r="B3831" s="16" cm="1">
        <f t="array" aca="1" ref="B3831" ca="1">INDIRECT("УникальныеСписки!D"&amp;ROW()-$L$4)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14"/>
      <c r="G3831" s="81" t="str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84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84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84" t="str" cm="1">
        <f t="array" aca="1" ref="J3831" ca="1">_xlfn.XLOOKUP($B3831,INDIRECT(SUBSTITUTE("ИсходныеДанные!$где$2:$где$50000","где",$B$4)),INDIRECT(SUBSTITUTE("ИсходныеДанные!$что$2:$что$50000","что",J$4)),"",0,1)</f>
        <v/>
      </c>
      <c r="K3831" s="3">
        <f ca="1">IF($B3831&lt;&gt;"",SUMIF(INDIRECT("ИсходныеДанные!$"&amp;$K$4&amp;"$2:$"&amp;$K$4&amp;"$50000"),$B3831&amp;"#"&amp;K$6,INDIRECT("ИсходныеДанные!$J$2:$J$50000")),0)</f>
        <v>0</v>
      </c>
      <c r="L3831" s="3">
        <f ca="1">IF($B3831&lt;&gt;"",SUMIF(INDIRECT("ИсходныеДанные!$"&amp;$K$4&amp;"$2:$"&amp;$K$4&amp;"$50000"),$B3831&amp;"#"&amp;L$6,INDIRECT("ИсходныеДанные!$J$2:$J$50000")),0)</f>
        <v>0</v>
      </c>
      <c r="M3831" s="3">
        <f ca="1">IF($B3831&lt;&gt;"",SUMIF(INDIRECT("ИсходныеДанные!$"&amp;$K$4&amp;"$2:$"&amp;$K$4&amp;"$50000"),$B3831&amp;"#"&amp;M$6,INDIRECT("ИсходныеДанные!$J$2:$J$50000")),0)</f>
        <v>0</v>
      </c>
      <c r="N3831" s="3">
        <f ca="1">IF($B3831&lt;&gt;"",SUMIF(INDIRECT("ИсходныеДанные!$"&amp;$K$4&amp;"$2:$"&amp;$K$4&amp;"$50000"),$B3831&amp;"#"&amp;N$6,INDIRECT("ИсходныеДанные!$J$2:$J$50000")),0)</f>
        <v>0</v>
      </c>
      <c r="O3831" s="3">
        <f ca="1">IF($B3831&lt;&gt;"",SUMIF(INDIRECT("ИсходныеДанные!$"&amp;$K$4&amp;"$2:$"&amp;$K$4&amp;"$50000"),$B3831&amp;"#"&amp;O$6,INDIRECT("ИсходныеДанные!$J$2:$J$50000")),0)</f>
        <v>0</v>
      </c>
      <c r="P3831" s="3">
        <f ca="1">IF($B3831&lt;&gt;"",SUMIF(INDIRECT("ИсходныеДанные!$"&amp;$K$4&amp;"$2:$"&amp;$K$4&amp;"$50000"),$B3831&amp;"#"&amp;P$6,INDIRECT("ИсходныеДанные!$J$2:$J$50000")),0)</f>
        <v>0</v>
      </c>
      <c r="Q3831" s="3">
        <f ca="1">IF($B3831&lt;&gt;"",SUMIF(INDIRECT("ИсходныеДанные!$"&amp;$K$4&amp;"$2:$"&amp;$K$4&amp;"$50000"),$B3831&amp;"#"&amp;Q$6,INDIRECT("ИсходныеДанные!$J$2:$J$50000")),0)</f>
        <v>0</v>
      </c>
      <c r="R3831" s="3">
        <f ca="1">IF($B3831&lt;&gt;"",SUMIF(INDIRECT("ИсходныеДанные!$"&amp;$K$4&amp;"$2:$"&amp;$K$4&amp;"$50000"),$B3831&amp;"#"&amp;R$6,INDIRECT("ИсходныеДанные!$J$2:$J$50000")),0)</f>
        <v>0</v>
      </c>
      <c r="S3831" s="3">
        <f ca="1">IF($B3831&lt;&gt;"",SUMIF(INDIRECT("ИсходныеДанные!$"&amp;$K$4&amp;"$2:$"&amp;$K$4&amp;"$50000"),$B3831&amp;"#"&amp;S$6,INDIRECT("ИсходныеДанные!$J$2:$J$50000")),0)</f>
        <v>0</v>
      </c>
      <c r="T3831" s="3">
        <f ca="1">IF($B3831&lt;&gt;"",SUMIF(INDIRECT("ИсходныеДанные!$"&amp;$K$4&amp;"$2:$"&amp;$K$4&amp;"$50000"),$B3831&amp;"#"&amp;T$6,INDIRECT("ИсходныеДанные!$J$2:$J$50000")),0)</f>
        <v>0</v>
      </c>
      <c r="U3831" s="3">
        <f ca="1">IF($B3831&lt;&gt;"",SUMIF(INDIRECT("ИсходныеДанные!$"&amp;$K$4&amp;"$2:$"&amp;$K$4&amp;"$50000"),$B3831&amp;"#"&amp;U$6,INDIRECT("ИсходныеДанные!$J$2:$J$50000")),0)</f>
        <v>0</v>
      </c>
      <c r="V3831" s="3">
        <f ca="1">IF($B3831&lt;&gt;"",SUMIF(INDIRECT("ИсходныеДанные!$"&amp;$K$4&amp;"$2:$"&amp;$K$4&amp;"$50000"),$B3831&amp;"#"&amp;V$6,INDIRECT("ИсходныеДанные!$J$2:$J$50000")),0)</f>
        <v>0</v>
      </c>
      <c r="W3831" s="16" t="e">
        <f ca="1">SUM(K3831:V3831)/Пофамильно!$R$1</f>
        <v>#DIV/0!</v>
      </c>
    </row>
    <row r="3832" spans="1:23" x14ac:dyDescent="0.25">
      <c r="A3832" s="10" t="str">
        <f t="shared" ca="1" si="61"/>
        <v>delete</v>
      </c>
      <c r="B3832" s="16" cm="1">
        <f t="array" aca="1" ref="B3832" ca="1">INDIRECT("УникальныеСписки!D"&amp;ROW()-$L$4)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14"/>
      <c r="G3832" s="81" t="str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84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84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84" t="str" cm="1">
        <f t="array" aca="1" ref="J3832" ca="1">_xlfn.XLOOKUP($B3832,INDIRECT(SUBSTITUTE("ИсходныеДанные!$где$2:$где$50000","где",$B$4)),INDIRECT(SUBSTITUTE("ИсходныеДанные!$что$2:$что$50000","что",J$4)),"",0,1)</f>
        <v/>
      </c>
      <c r="K3832" s="3">
        <f ca="1">IF($B3832&lt;&gt;"",SUMIF(INDIRECT("ИсходныеДанные!$"&amp;$K$4&amp;"$2:$"&amp;$K$4&amp;"$50000"),$B3832&amp;"#"&amp;K$6,INDIRECT("ИсходныеДанные!$J$2:$J$50000")),0)</f>
        <v>0</v>
      </c>
      <c r="L3832" s="3">
        <f ca="1">IF($B3832&lt;&gt;"",SUMIF(INDIRECT("ИсходныеДанные!$"&amp;$K$4&amp;"$2:$"&amp;$K$4&amp;"$50000"),$B3832&amp;"#"&amp;L$6,INDIRECT("ИсходныеДанные!$J$2:$J$50000")),0)</f>
        <v>0</v>
      </c>
      <c r="M3832" s="3">
        <f ca="1">IF($B3832&lt;&gt;"",SUMIF(INDIRECT("ИсходныеДанные!$"&amp;$K$4&amp;"$2:$"&amp;$K$4&amp;"$50000"),$B3832&amp;"#"&amp;M$6,INDIRECT("ИсходныеДанные!$J$2:$J$50000")),0)</f>
        <v>0</v>
      </c>
      <c r="N3832" s="3">
        <f ca="1">IF($B3832&lt;&gt;"",SUMIF(INDIRECT("ИсходныеДанные!$"&amp;$K$4&amp;"$2:$"&amp;$K$4&amp;"$50000"),$B3832&amp;"#"&amp;N$6,INDIRECT("ИсходныеДанные!$J$2:$J$50000")),0)</f>
        <v>0</v>
      </c>
      <c r="O3832" s="3">
        <f ca="1">IF($B3832&lt;&gt;"",SUMIF(INDIRECT("ИсходныеДанные!$"&amp;$K$4&amp;"$2:$"&amp;$K$4&amp;"$50000"),$B3832&amp;"#"&amp;O$6,INDIRECT("ИсходныеДанные!$J$2:$J$50000")),0)</f>
        <v>0</v>
      </c>
      <c r="P3832" s="3">
        <f ca="1">IF($B3832&lt;&gt;"",SUMIF(INDIRECT("ИсходныеДанные!$"&amp;$K$4&amp;"$2:$"&amp;$K$4&amp;"$50000"),$B3832&amp;"#"&amp;P$6,INDIRECT("ИсходныеДанные!$J$2:$J$50000")),0)</f>
        <v>0</v>
      </c>
      <c r="Q3832" s="3">
        <f ca="1">IF($B3832&lt;&gt;"",SUMIF(INDIRECT("ИсходныеДанные!$"&amp;$K$4&amp;"$2:$"&amp;$K$4&amp;"$50000"),$B3832&amp;"#"&amp;Q$6,INDIRECT("ИсходныеДанные!$J$2:$J$50000")),0)</f>
        <v>0</v>
      </c>
      <c r="R3832" s="3">
        <f ca="1">IF($B3832&lt;&gt;"",SUMIF(INDIRECT("ИсходныеДанные!$"&amp;$K$4&amp;"$2:$"&amp;$K$4&amp;"$50000"),$B3832&amp;"#"&amp;R$6,INDIRECT("ИсходныеДанные!$J$2:$J$50000")),0)</f>
        <v>0</v>
      </c>
      <c r="S3832" s="3">
        <f ca="1">IF($B3832&lt;&gt;"",SUMIF(INDIRECT("ИсходныеДанные!$"&amp;$K$4&amp;"$2:$"&amp;$K$4&amp;"$50000"),$B3832&amp;"#"&amp;S$6,INDIRECT("ИсходныеДанные!$J$2:$J$50000")),0)</f>
        <v>0</v>
      </c>
      <c r="T3832" s="3">
        <f ca="1">IF($B3832&lt;&gt;"",SUMIF(INDIRECT("ИсходныеДанные!$"&amp;$K$4&amp;"$2:$"&amp;$K$4&amp;"$50000"),$B3832&amp;"#"&amp;T$6,INDIRECT("ИсходныеДанные!$J$2:$J$50000")),0)</f>
        <v>0</v>
      </c>
      <c r="U3832" s="3">
        <f ca="1">IF($B3832&lt;&gt;"",SUMIF(INDIRECT("ИсходныеДанные!$"&amp;$K$4&amp;"$2:$"&amp;$K$4&amp;"$50000"),$B3832&amp;"#"&amp;U$6,INDIRECT("ИсходныеДанные!$J$2:$J$50000")),0)</f>
        <v>0</v>
      </c>
      <c r="V3832" s="3">
        <f ca="1">IF($B3832&lt;&gt;"",SUMIF(INDIRECT("ИсходныеДанные!$"&amp;$K$4&amp;"$2:$"&amp;$K$4&amp;"$50000"),$B3832&amp;"#"&amp;V$6,INDIRECT("ИсходныеДанные!$J$2:$J$50000")),0)</f>
        <v>0</v>
      </c>
      <c r="W3832" s="16" t="e">
        <f ca="1">SUM(K3832:V3832)/Пофамильно!$R$1</f>
        <v>#DIV/0!</v>
      </c>
    </row>
    <row r="3833" spans="1:23" x14ac:dyDescent="0.25">
      <c r="A3833" s="10" t="str">
        <f t="shared" ca="1" si="61"/>
        <v>delete</v>
      </c>
      <c r="B3833" s="16" cm="1">
        <f t="array" aca="1" ref="B3833" ca="1">INDIRECT("УникальныеСписки!D"&amp;ROW()-$L$4)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14"/>
      <c r="G3833" s="81" t="str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84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84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84" t="str" cm="1">
        <f t="array" aca="1" ref="J3833" ca="1">_xlfn.XLOOKUP($B3833,INDIRECT(SUBSTITUTE("ИсходныеДанные!$где$2:$где$50000","где",$B$4)),INDIRECT(SUBSTITUTE("ИсходныеДанные!$что$2:$что$50000","что",J$4)),"",0,1)</f>
        <v/>
      </c>
      <c r="K3833" s="3">
        <f ca="1">IF($B3833&lt;&gt;"",SUMIF(INDIRECT("ИсходныеДанные!$"&amp;$K$4&amp;"$2:$"&amp;$K$4&amp;"$50000"),$B3833&amp;"#"&amp;K$6,INDIRECT("ИсходныеДанные!$J$2:$J$50000")),0)</f>
        <v>0</v>
      </c>
      <c r="L3833" s="3">
        <f ca="1">IF($B3833&lt;&gt;"",SUMIF(INDIRECT("ИсходныеДанные!$"&amp;$K$4&amp;"$2:$"&amp;$K$4&amp;"$50000"),$B3833&amp;"#"&amp;L$6,INDIRECT("ИсходныеДанные!$J$2:$J$50000")),0)</f>
        <v>0</v>
      </c>
      <c r="M3833" s="3">
        <f ca="1">IF($B3833&lt;&gt;"",SUMIF(INDIRECT("ИсходныеДанные!$"&amp;$K$4&amp;"$2:$"&amp;$K$4&amp;"$50000"),$B3833&amp;"#"&amp;M$6,INDIRECT("ИсходныеДанные!$J$2:$J$50000")),0)</f>
        <v>0</v>
      </c>
      <c r="N3833" s="3">
        <f ca="1">IF($B3833&lt;&gt;"",SUMIF(INDIRECT("ИсходныеДанные!$"&amp;$K$4&amp;"$2:$"&amp;$K$4&amp;"$50000"),$B3833&amp;"#"&amp;N$6,INDIRECT("ИсходныеДанные!$J$2:$J$50000")),0)</f>
        <v>0</v>
      </c>
      <c r="O3833" s="3">
        <f ca="1">IF($B3833&lt;&gt;"",SUMIF(INDIRECT("ИсходныеДанные!$"&amp;$K$4&amp;"$2:$"&amp;$K$4&amp;"$50000"),$B3833&amp;"#"&amp;O$6,INDIRECT("ИсходныеДанные!$J$2:$J$50000")),0)</f>
        <v>0</v>
      </c>
      <c r="P3833" s="3">
        <f ca="1">IF($B3833&lt;&gt;"",SUMIF(INDIRECT("ИсходныеДанные!$"&amp;$K$4&amp;"$2:$"&amp;$K$4&amp;"$50000"),$B3833&amp;"#"&amp;P$6,INDIRECT("ИсходныеДанные!$J$2:$J$50000")),0)</f>
        <v>0</v>
      </c>
      <c r="Q3833" s="3">
        <f ca="1">IF($B3833&lt;&gt;"",SUMIF(INDIRECT("ИсходныеДанные!$"&amp;$K$4&amp;"$2:$"&amp;$K$4&amp;"$50000"),$B3833&amp;"#"&amp;Q$6,INDIRECT("ИсходныеДанные!$J$2:$J$50000")),0)</f>
        <v>0</v>
      </c>
      <c r="R3833" s="3">
        <f ca="1">IF($B3833&lt;&gt;"",SUMIF(INDIRECT("ИсходныеДанные!$"&amp;$K$4&amp;"$2:$"&amp;$K$4&amp;"$50000"),$B3833&amp;"#"&amp;R$6,INDIRECT("ИсходныеДанные!$J$2:$J$50000")),0)</f>
        <v>0</v>
      </c>
      <c r="S3833" s="3">
        <f ca="1">IF($B3833&lt;&gt;"",SUMIF(INDIRECT("ИсходныеДанные!$"&amp;$K$4&amp;"$2:$"&amp;$K$4&amp;"$50000"),$B3833&amp;"#"&amp;S$6,INDIRECT("ИсходныеДанные!$J$2:$J$50000")),0)</f>
        <v>0</v>
      </c>
      <c r="T3833" s="3">
        <f ca="1">IF($B3833&lt;&gt;"",SUMIF(INDIRECT("ИсходныеДанные!$"&amp;$K$4&amp;"$2:$"&amp;$K$4&amp;"$50000"),$B3833&amp;"#"&amp;T$6,INDIRECT("ИсходныеДанные!$J$2:$J$50000")),0)</f>
        <v>0</v>
      </c>
      <c r="U3833" s="3">
        <f ca="1">IF($B3833&lt;&gt;"",SUMIF(INDIRECT("ИсходныеДанные!$"&amp;$K$4&amp;"$2:$"&amp;$K$4&amp;"$50000"),$B3833&amp;"#"&amp;U$6,INDIRECT("ИсходныеДанные!$J$2:$J$50000")),0)</f>
        <v>0</v>
      </c>
      <c r="V3833" s="3">
        <f ca="1">IF($B3833&lt;&gt;"",SUMIF(INDIRECT("ИсходныеДанные!$"&amp;$K$4&amp;"$2:$"&amp;$K$4&amp;"$50000"),$B3833&amp;"#"&amp;V$6,INDIRECT("ИсходныеДанные!$J$2:$J$50000")),0)</f>
        <v>0</v>
      </c>
      <c r="W3833" s="16" t="e">
        <f ca="1">SUM(K3833:V3833)/Пофамильно!$R$1</f>
        <v>#DIV/0!</v>
      </c>
    </row>
    <row r="3834" spans="1:23" x14ac:dyDescent="0.25">
      <c r="A3834" s="10" t="str">
        <f t="shared" ca="1" si="61"/>
        <v>delete</v>
      </c>
      <c r="B3834" s="16" cm="1">
        <f t="array" aca="1" ref="B3834" ca="1">INDIRECT("УникальныеСписки!D"&amp;ROW()-$L$4)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14"/>
      <c r="G3834" s="81" t="str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84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84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84" t="str" cm="1">
        <f t="array" aca="1" ref="J3834" ca="1">_xlfn.XLOOKUP($B3834,INDIRECT(SUBSTITUTE("ИсходныеДанные!$где$2:$где$50000","где",$B$4)),INDIRECT(SUBSTITUTE("ИсходныеДанные!$что$2:$что$50000","что",J$4)),"",0,1)</f>
        <v/>
      </c>
      <c r="K3834" s="3">
        <f ca="1">IF($B3834&lt;&gt;"",SUMIF(INDIRECT("ИсходныеДанные!$"&amp;$K$4&amp;"$2:$"&amp;$K$4&amp;"$50000"),$B3834&amp;"#"&amp;K$6,INDIRECT("ИсходныеДанные!$J$2:$J$50000")),0)</f>
        <v>0</v>
      </c>
      <c r="L3834" s="3">
        <f ca="1">IF($B3834&lt;&gt;"",SUMIF(INDIRECT("ИсходныеДанные!$"&amp;$K$4&amp;"$2:$"&amp;$K$4&amp;"$50000"),$B3834&amp;"#"&amp;L$6,INDIRECT("ИсходныеДанные!$J$2:$J$50000")),0)</f>
        <v>0</v>
      </c>
      <c r="M3834" s="3">
        <f ca="1">IF($B3834&lt;&gt;"",SUMIF(INDIRECT("ИсходныеДанные!$"&amp;$K$4&amp;"$2:$"&amp;$K$4&amp;"$50000"),$B3834&amp;"#"&amp;M$6,INDIRECT("ИсходныеДанные!$J$2:$J$50000")),0)</f>
        <v>0</v>
      </c>
      <c r="N3834" s="3">
        <f ca="1">IF($B3834&lt;&gt;"",SUMIF(INDIRECT("ИсходныеДанные!$"&amp;$K$4&amp;"$2:$"&amp;$K$4&amp;"$50000"),$B3834&amp;"#"&amp;N$6,INDIRECT("ИсходныеДанные!$J$2:$J$50000")),0)</f>
        <v>0</v>
      </c>
      <c r="O3834" s="3">
        <f ca="1">IF($B3834&lt;&gt;"",SUMIF(INDIRECT("ИсходныеДанные!$"&amp;$K$4&amp;"$2:$"&amp;$K$4&amp;"$50000"),$B3834&amp;"#"&amp;O$6,INDIRECT("ИсходныеДанные!$J$2:$J$50000")),0)</f>
        <v>0</v>
      </c>
      <c r="P3834" s="3">
        <f ca="1">IF($B3834&lt;&gt;"",SUMIF(INDIRECT("ИсходныеДанные!$"&amp;$K$4&amp;"$2:$"&amp;$K$4&amp;"$50000"),$B3834&amp;"#"&amp;P$6,INDIRECT("ИсходныеДанные!$J$2:$J$50000")),0)</f>
        <v>0</v>
      </c>
      <c r="Q3834" s="3">
        <f ca="1">IF($B3834&lt;&gt;"",SUMIF(INDIRECT("ИсходныеДанные!$"&amp;$K$4&amp;"$2:$"&amp;$K$4&amp;"$50000"),$B3834&amp;"#"&amp;Q$6,INDIRECT("ИсходныеДанные!$J$2:$J$50000")),0)</f>
        <v>0</v>
      </c>
      <c r="R3834" s="3">
        <f ca="1">IF($B3834&lt;&gt;"",SUMIF(INDIRECT("ИсходныеДанные!$"&amp;$K$4&amp;"$2:$"&amp;$K$4&amp;"$50000"),$B3834&amp;"#"&amp;R$6,INDIRECT("ИсходныеДанные!$J$2:$J$50000")),0)</f>
        <v>0</v>
      </c>
      <c r="S3834" s="3">
        <f ca="1">IF($B3834&lt;&gt;"",SUMIF(INDIRECT("ИсходныеДанные!$"&amp;$K$4&amp;"$2:$"&amp;$K$4&amp;"$50000"),$B3834&amp;"#"&amp;S$6,INDIRECT("ИсходныеДанные!$J$2:$J$50000")),0)</f>
        <v>0</v>
      </c>
      <c r="T3834" s="3">
        <f ca="1">IF($B3834&lt;&gt;"",SUMIF(INDIRECT("ИсходныеДанные!$"&amp;$K$4&amp;"$2:$"&amp;$K$4&amp;"$50000"),$B3834&amp;"#"&amp;T$6,INDIRECT("ИсходныеДанные!$J$2:$J$50000")),0)</f>
        <v>0</v>
      </c>
      <c r="U3834" s="3">
        <f ca="1">IF($B3834&lt;&gt;"",SUMIF(INDIRECT("ИсходныеДанные!$"&amp;$K$4&amp;"$2:$"&amp;$K$4&amp;"$50000"),$B3834&amp;"#"&amp;U$6,INDIRECT("ИсходныеДанные!$J$2:$J$50000")),0)</f>
        <v>0</v>
      </c>
      <c r="V3834" s="3">
        <f ca="1">IF($B3834&lt;&gt;"",SUMIF(INDIRECT("ИсходныеДанные!$"&amp;$K$4&amp;"$2:$"&amp;$K$4&amp;"$50000"),$B3834&amp;"#"&amp;V$6,INDIRECT("ИсходныеДанные!$J$2:$J$50000")),0)</f>
        <v>0</v>
      </c>
      <c r="W3834" s="16" t="e">
        <f ca="1">SUM(K3834:V3834)/Пофамильно!$R$1</f>
        <v>#DIV/0!</v>
      </c>
    </row>
    <row r="3835" spans="1:23" x14ac:dyDescent="0.25">
      <c r="A3835" s="10" t="str">
        <f t="shared" ca="1" si="61"/>
        <v>delete</v>
      </c>
      <c r="B3835" s="16" cm="1">
        <f t="array" aca="1" ref="B3835" ca="1">INDIRECT("УникальныеСписки!D"&amp;ROW()-$L$4)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14"/>
      <c r="G3835" s="81" t="str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84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84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84" t="str" cm="1">
        <f t="array" aca="1" ref="J3835" ca="1">_xlfn.XLOOKUP($B3835,INDIRECT(SUBSTITUTE("ИсходныеДанные!$где$2:$где$50000","где",$B$4)),INDIRECT(SUBSTITUTE("ИсходныеДанные!$что$2:$что$50000","что",J$4)),"",0,1)</f>
        <v/>
      </c>
      <c r="K3835" s="3">
        <f ca="1">IF($B3835&lt;&gt;"",SUMIF(INDIRECT("ИсходныеДанные!$"&amp;$K$4&amp;"$2:$"&amp;$K$4&amp;"$50000"),$B3835&amp;"#"&amp;K$6,INDIRECT("ИсходныеДанные!$J$2:$J$50000")),0)</f>
        <v>0</v>
      </c>
      <c r="L3835" s="3">
        <f ca="1">IF($B3835&lt;&gt;"",SUMIF(INDIRECT("ИсходныеДанные!$"&amp;$K$4&amp;"$2:$"&amp;$K$4&amp;"$50000"),$B3835&amp;"#"&amp;L$6,INDIRECT("ИсходныеДанные!$J$2:$J$50000")),0)</f>
        <v>0</v>
      </c>
      <c r="M3835" s="3">
        <f ca="1">IF($B3835&lt;&gt;"",SUMIF(INDIRECT("ИсходныеДанные!$"&amp;$K$4&amp;"$2:$"&amp;$K$4&amp;"$50000"),$B3835&amp;"#"&amp;M$6,INDIRECT("ИсходныеДанные!$J$2:$J$50000")),0)</f>
        <v>0</v>
      </c>
      <c r="N3835" s="3">
        <f ca="1">IF($B3835&lt;&gt;"",SUMIF(INDIRECT("ИсходныеДанные!$"&amp;$K$4&amp;"$2:$"&amp;$K$4&amp;"$50000"),$B3835&amp;"#"&amp;N$6,INDIRECT("ИсходныеДанные!$J$2:$J$50000")),0)</f>
        <v>0</v>
      </c>
      <c r="O3835" s="3">
        <f ca="1">IF($B3835&lt;&gt;"",SUMIF(INDIRECT("ИсходныеДанные!$"&amp;$K$4&amp;"$2:$"&amp;$K$4&amp;"$50000"),$B3835&amp;"#"&amp;O$6,INDIRECT("ИсходныеДанные!$J$2:$J$50000")),0)</f>
        <v>0</v>
      </c>
      <c r="P3835" s="3">
        <f ca="1">IF($B3835&lt;&gt;"",SUMIF(INDIRECT("ИсходныеДанные!$"&amp;$K$4&amp;"$2:$"&amp;$K$4&amp;"$50000"),$B3835&amp;"#"&amp;P$6,INDIRECT("ИсходныеДанные!$J$2:$J$50000")),0)</f>
        <v>0</v>
      </c>
      <c r="Q3835" s="3">
        <f ca="1">IF($B3835&lt;&gt;"",SUMIF(INDIRECT("ИсходныеДанные!$"&amp;$K$4&amp;"$2:$"&amp;$K$4&amp;"$50000"),$B3835&amp;"#"&amp;Q$6,INDIRECT("ИсходныеДанные!$J$2:$J$50000")),0)</f>
        <v>0</v>
      </c>
      <c r="R3835" s="3">
        <f ca="1">IF($B3835&lt;&gt;"",SUMIF(INDIRECT("ИсходныеДанные!$"&amp;$K$4&amp;"$2:$"&amp;$K$4&amp;"$50000"),$B3835&amp;"#"&amp;R$6,INDIRECT("ИсходныеДанные!$J$2:$J$50000")),0)</f>
        <v>0</v>
      </c>
      <c r="S3835" s="3">
        <f ca="1">IF($B3835&lt;&gt;"",SUMIF(INDIRECT("ИсходныеДанные!$"&amp;$K$4&amp;"$2:$"&amp;$K$4&amp;"$50000"),$B3835&amp;"#"&amp;S$6,INDIRECT("ИсходныеДанные!$J$2:$J$50000")),0)</f>
        <v>0</v>
      </c>
      <c r="T3835" s="3">
        <f ca="1">IF($B3835&lt;&gt;"",SUMIF(INDIRECT("ИсходныеДанные!$"&amp;$K$4&amp;"$2:$"&amp;$K$4&amp;"$50000"),$B3835&amp;"#"&amp;T$6,INDIRECT("ИсходныеДанные!$J$2:$J$50000")),0)</f>
        <v>0</v>
      </c>
      <c r="U3835" s="3">
        <f ca="1">IF($B3835&lt;&gt;"",SUMIF(INDIRECT("ИсходныеДанные!$"&amp;$K$4&amp;"$2:$"&amp;$K$4&amp;"$50000"),$B3835&amp;"#"&amp;U$6,INDIRECT("ИсходныеДанные!$J$2:$J$50000")),0)</f>
        <v>0</v>
      </c>
      <c r="V3835" s="3">
        <f ca="1">IF($B3835&lt;&gt;"",SUMIF(INDIRECT("ИсходныеДанные!$"&amp;$K$4&amp;"$2:$"&amp;$K$4&amp;"$50000"),$B3835&amp;"#"&amp;V$6,INDIRECT("ИсходныеДанные!$J$2:$J$50000")),0)</f>
        <v>0</v>
      </c>
      <c r="W3835" s="16" t="e">
        <f ca="1">SUM(K3835:V3835)/Пофамильно!$R$1</f>
        <v>#DIV/0!</v>
      </c>
    </row>
    <row r="3836" spans="1:23" x14ac:dyDescent="0.25">
      <c r="A3836" s="10" t="str">
        <f t="shared" ca="1" si="61"/>
        <v>delete</v>
      </c>
      <c r="B3836" s="16" cm="1">
        <f t="array" aca="1" ref="B3836" ca="1">INDIRECT("УникальныеСписки!D"&amp;ROW()-$L$4)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14"/>
      <c r="G3836" s="81" t="str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84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84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84" t="str" cm="1">
        <f t="array" aca="1" ref="J3836" ca="1">_xlfn.XLOOKUP($B3836,INDIRECT(SUBSTITUTE("ИсходныеДанные!$где$2:$где$50000","где",$B$4)),INDIRECT(SUBSTITUTE("ИсходныеДанные!$что$2:$что$50000","что",J$4)),"",0,1)</f>
        <v/>
      </c>
      <c r="K3836" s="3">
        <f ca="1">IF($B3836&lt;&gt;"",SUMIF(INDIRECT("ИсходныеДанные!$"&amp;$K$4&amp;"$2:$"&amp;$K$4&amp;"$50000"),$B3836&amp;"#"&amp;K$6,INDIRECT("ИсходныеДанные!$J$2:$J$50000")),0)</f>
        <v>0</v>
      </c>
      <c r="L3836" s="3">
        <f ca="1">IF($B3836&lt;&gt;"",SUMIF(INDIRECT("ИсходныеДанные!$"&amp;$K$4&amp;"$2:$"&amp;$K$4&amp;"$50000"),$B3836&amp;"#"&amp;L$6,INDIRECT("ИсходныеДанные!$J$2:$J$50000")),0)</f>
        <v>0</v>
      </c>
      <c r="M3836" s="3">
        <f ca="1">IF($B3836&lt;&gt;"",SUMIF(INDIRECT("ИсходныеДанные!$"&amp;$K$4&amp;"$2:$"&amp;$K$4&amp;"$50000"),$B3836&amp;"#"&amp;M$6,INDIRECT("ИсходныеДанные!$J$2:$J$50000")),0)</f>
        <v>0</v>
      </c>
      <c r="N3836" s="3">
        <f ca="1">IF($B3836&lt;&gt;"",SUMIF(INDIRECT("ИсходныеДанные!$"&amp;$K$4&amp;"$2:$"&amp;$K$4&amp;"$50000"),$B3836&amp;"#"&amp;N$6,INDIRECT("ИсходныеДанные!$J$2:$J$50000")),0)</f>
        <v>0</v>
      </c>
      <c r="O3836" s="3">
        <f ca="1">IF($B3836&lt;&gt;"",SUMIF(INDIRECT("ИсходныеДанные!$"&amp;$K$4&amp;"$2:$"&amp;$K$4&amp;"$50000"),$B3836&amp;"#"&amp;O$6,INDIRECT("ИсходныеДанные!$J$2:$J$50000")),0)</f>
        <v>0</v>
      </c>
      <c r="P3836" s="3">
        <f ca="1">IF($B3836&lt;&gt;"",SUMIF(INDIRECT("ИсходныеДанные!$"&amp;$K$4&amp;"$2:$"&amp;$K$4&amp;"$50000"),$B3836&amp;"#"&amp;P$6,INDIRECT("ИсходныеДанные!$J$2:$J$50000")),0)</f>
        <v>0</v>
      </c>
      <c r="Q3836" s="3">
        <f ca="1">IF($B3836&lt;&gt;"",SUMIF(INDIRECT("ИсходныеДанные!$"&amp;$K$4&amp;"$2:$"&amp;$K$4&amp;"$50000"),$B3836&amp;"#"&amp;Q$6,INDIRECT("ИсходныеДанные!$J$2:$J$50000")),0)</f>
        <v>0</v>
      </c>
      <c r="R3836" s="3">
        <f ca="1">IF($B3836&lt;&gt;"",SUMIF(INDIRECT("ИсходныеДанные!$"&amp;$K$4&amp;"$2:$"&amp;$K$4&amp;"$50000"),$B3836&amp;"#"&amp;R$6,INDIRECT("ИсходныеДанные!$J$2:$J$50000")),0)</f>
        <v>0</v>
      </c>
      <c r="S3836" s="3">
        <f ca="1">IF($B3836&lt;&gt;"",SUMIF(INDIRECT("ИсходныеДанные!$"&amp;$K$4&amp;"$2:$"&amp;$K$4&amp;"$50000"),$B3836&amp;"#"&amp;S$6,INDIRECT("ИсходныеДанные!$J$2:$J$50000")),0)</f>
        <v>0</v>
      </c>
      <c r="T3836" s="3">
        <f ca="1">IF($B3836&lt;&gt;"",SUMIF(INDIRECT("ИсходныеДанные!$"&amp;$K$4&amp;"$2:$"&amp;$K$4&amp;"$50000"),$B3836&amp;"#"&amp;T$6,INDIRECT("ИсходныеДанные!$J$2:$J$50000")),0)</f>
        <v>0</v>
      </c>
      <c r="U3836" s="3">
        <f ca="1">IF($B3836&lt;&gt;"",SUMIF(INDIRECT("ИсходныеДанные!$"&amp;$K$4&amp;"$2:$"&amp;$K$4&amp;"$50000"),$B3836&amp;"#"&amp;U$6,INDIRECT("ИсходныеДанные!$J$2:$J$50000")),0)</f>
        <v>0</v>
      </c>
      <c r="V3836" s="3">
        <f ca="1">IF($B3836&lt;&gt;"",SUMIF(INDIRECT("ИсходныеДанные!$"&amp;$K$4&amp;"$2:$"&amp;$K$4&amp;"$50000"),$B3836&amp;"#"&amp;V$6,INDIRECT("ИсходныеДанные!$J$2:$J$50000")),0)</f>
        <v>0</v>
      </c>
      <c r="W3836" s="16" t="e">
        <f ca="1">SUM(K3836:V3836)/Пофамильно!$R$1</f>
        <v>#DIV/0!</v>
      </c>
    </row>
    <row r="3837" spans="1:23" x14ac:dyDescent="0.25">
      <c r="A3837" s="10" t="str">
        <f t="shared" ca="1" si="61"/>
        <v>delete</v>
      </c>
      <c r="B3837" s="16" cm="1">
        <f t="array" aca="1" ref="B3837" ca="1">INDIRECT("УникальныеСписки!D"&amp;ROW()-$L$4)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14"/>
      <c r="G3837" s="81" t="str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84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84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84" t="str" cm="1">
        <f t="array" aca="1" ref="J3837" ca="1">_xlfn.XLOOKUP($B3837,INDIRECT(SUBSTITUTE("ИсходныеДанные!$где$2:$где$50000","где",$B$4)),INDIRECT(SUBSTITUTE("ИсходныеДанные!$что$2:$что$50000","что",J$4)),"",0,1)</f>
        <v/>
      </c>
      <c r="K3837" s="3">
        <f ca="1">IF($B3837&lt;&gt;"",SUMIF(INDIRECT("ИсходныеДанные!$"&amp;$K$4&amp;"$2:$"&amp;$K$4&amp;"$50000"),$B3837&amp;"#"&amp;K$6,INDIRECT("ИсходныеДанные!$J$2:$J$50000")),0)</f>
        <v>0</v>
      </c>
      <c r="L3837" s="3">
        <f ca="1">IF($B3837&lt;&gt;"",SUMIF(INDIRECT("ИсходныеДанные!$"&amp;$K$4&amp;"$2:$"&amp;$K$4&amp;"$50000"),$B3837&amp;"#"&amp;L$6,INDIRECT("ИсходныеДанные!$J$2:$J$50000")),0)</f>
        <v>0</v>
      </c>
      <c r="M3837" s="3">
        <f ca="1">IF($B3837&lt;&gt;"",SUMIF(INDIRECT("ИсходныеДанные!$"&amp;$K$4&amp;"$2:$"&amp;$K$4&amp;"$50000"),$B3837&amp;"#"&amp;M$6,INDIRECT("ИсходныеДанные!$J$2:$J$50000")),0)</f>
        <v>0</v>
      </c>
      <c r="N3837" s="3">
        <f ca="1">IF($B3837&lt;&gt;"",SUMIF(INDIRECT("ИсходныеДанные!$"&amp;$K$4&amp;"$2:$"&amp;$K$4&amp;"$50000"),$B3837&amp;"#"&amp;N$6,INDIRECT("ИсходныеДанные!$J$2:$J$50000")),0)</f>
        <v>0</v>
      </c>
      <c r="O3837" s="3">
        <f ca="1">IF($B3837&lt;&gt;"",SUMIF(INDIRECT("ИсходныеДанные!$"&amp;$K$4&amp;"$2:$"&amp;$K$4&amp;"$50000"),$B3837&amp;"#"&amp;O$6,INDIRECT("ИсходныеДанные!$J$2:$J$50000")),0)</f>
        <v>0</v>
      </c>
      <c r="P3837" s="3">
        <f ca="1">IF($B3837&lt;&gt;"",SUMIF(INDIRECT("ИсходныеДанные!$"&amp;$K$4&amp;"$2:$"&amp;$K$4&amp;"$50000"),$B3837&amp;"#"&amp;P$6,INDIRECT("ИсходныеДанные!$J$2:$J$50000")),0)</f>
        <v>0</v>
      </c>
      <c r="Q3837" s="3">
        <f ca="1">IF($B3837&lt;&gt;"",SUMIF(INDIRECT("ИсходныеДанные!$"&amp;$K$4&amp;"$2:$"&amp;$K$4&amp;"$50000"),$B3837&amp;"#"&amp;Q$6,INDIRECT("ИсходныеДанные!$J$2:$J$50000")),0)</f>
        <v>0</v>
      </c>
      <c r="R3837" s="3">
        <f ca="1">IF($B3837&lt;&gt;"",SUMIF(INDIRECT("ИсходныеДанные!$"&amp;$K$4&amp;"$2:$"&amp;$K$4&amp;"$50000"),$B3837&amp;"#"&amp;R$6,INDIRECT("ИсходныеДанные!$J$2:$J$50000")),0)</f>
        <v>0</v>
      </c>
      <c r="S3837" s="3">
        <f ca="1">IF($B3837&lt;&gt;"",SUMIF(INDIRECT("ИсходныеДанные!$"&amp;$K$4&amp;"$2:$"&amp;$K$4&amp;"$50000"),$B3837&amp;"#"&amp;S$6,INDIRECT("ИсходныеДанные!$J$2:$J$50000")),0)</f>
        <v>0</v>
      </c>
      <c r="T3837" s="3">
        <f ca="1">IF($B3837&lt;&gt;"",SUMIF(INDIRECT("ИсходныеДанные!$"&amp;$K$4&amp;"$2:$"&amp;$K$4&amp;"$50000"),$B3837&amp;"#"&amp;T$6,INDIRECT("ИсходныеДанные!$J$2:$J$50000")),0)</f>
        <v>0</v>
      </c>
      <c r="U3837" s="3">
        <f ca="1">IF($B3837&lt;&gt;"",SUMIF(INDIRECT("ИсходныеДанные!$"&amp;$K$4&amp;"$2:$"&amp;$K$4&amp;"$50000"),$B3837&amp;"#"&amp;U$6,INDIRECT("ИсходныеДанные!$J$2:$J$50000")),0)</f>
        <v>0</v>
      </c>
      <c r="V3837" s="3">
        <f ca="1">IF($B3837&lt;&gt;"",SUMIF(INDIRECT("ИсходныеДанные!$"&amp;$K$4&amp;"$2:$"&amp;$K$4&amp;"$50000"),$B3837&amp;"#"&amp;V$6,INDIRECT("ИсходныеДанные!$J$2:$J$50000")),0)</f>
        <v>0</v>
      </c>
      <c r="W3837" s="16" t="e">
        <f ca="1">SUM(K3837:V3837)/Пофамильно!$R$1</f>
        <v>#DIV/0!</v>
      </c>
    </row>
    <row r="3838" spans="1:23" x14ac:dyDescent="0.25">
      <c r="A3838" s="10" t="str">
        <f t="shared" ca="1" si="61"/>
        <v>delete</v>
      </c>
      <c r="B3838" s="16" cm="1">
        <f t="array" aca="1" ref="B3838" ca="1">INDIRECT("УникальныеСписки!D"&amp;ROW()-$L$4)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14"/>
      <c r="G3838" s="81" t="str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84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84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84" t="str" cm="1">
        <f t="array" aca="1" ref="J3838" ca="1">_xlfn.XLOOKUP($B3838,INDIRECT(SUBSTITUTE("ИсходныеДанные!$где$2:$где$50000","где",$B$4)),INDIRECT(SUBSTITUTE("ИсходныеДанные!$что$2:$что$50000","что",J$4)),"",0,1)</f>
        <v/>
      </c>
      <c r="K3838" s="3">
        <f ca="1">IF($B3838&lt;&gt;"",SUMIF(INDIRECT("ИсходныеДанные!$"&amp;$K$4&amp;"$2:$"&amp;$K$4&amp;"$50000"),$B3838&amp;"#"&amp;K$6,INDIRECT("ИсходныеДанные!$J$2:$J$50000")),0)</f>
        <v>0</v>
      </c>
      <c r="L3838" s="3">
        <f ca="1">IF($B3838&lt;&gt;"",SUMIF(INDIRECT("ИсходныеДанные!$"&amp;$K$4&amp;"$2:$"&amp;$K$4&amp;"$50000"),$B3838&amp;"#"&amp;L$6,INDIRECT("ИсходныеДанные!$J$2:$J$50000")),0)</f>
        <v>0</v>
      </c>
      <c r="M3838" s="3">
        <f ca="1">IF($B3838&lt;&gt;"",SUMIF(INDIRECT("ИсходныеДанные!$"&amp;$K$4&amp;"$2:$"&amp;$K$4&amp;"$50000"),$B3838&amp;"#"&amp;M$6,INDIRECT("ИсходныеДанные!$J$2:$J$50000")),0)</f>
        <v>0</v>
      </c>
      <c r="N3838" s="3">
        <f ca="1">IF($B3838&lt;&gt;"",SUMIF(INDIRECT("ИсходныеДанные!$"&amp;$K$4&amp;"$2:$"&amp;$K$4&amp;"$50000"),$B3838&amp;"#"&amp;N$6,INDIRECT("ИсходныеДанные!$J$2:$J$50000")),0)</f>
        <v>0</v>
      </c>
      <c r="O3838" s="3">
        <f ca="1">IF($B3838&lt;&gt;"",SUMIF(INDIRECT("ИсходныеДанные!$"&amp;$K$4&amp;"$2:$"&amp;$K$4&amp;"$50000"),$B3838&amp;"#"&amp;O$6,INDIRECT("ИсходныеДанные!$J$2:$J$50000")),0)</f>
        <v>0</v>
      </c>
      <c r="P3838" s="3">
        <f ca="1">IF($B3838&lt;&gt;"",SUMIF(INDIRECT("ИсходныеДанные!$"&amp;$K$4&amp;"$2:$"&amp;$K$4&amp;"$50000"),$B3838&amp;"#"&amp;P$6,INDIRECT("ИсходныеДанные!$J$2:$J$50000")),0)</f>
        <v>0</v>
      </c>
      <c r="Q3838" s="3">
        <f ca="1">IF($B3838&lt;&gt;"",SUMIF(INDIRECT("ИсходныеДанные!$"&amp;$K$4&amp;"$2:$"&amp;$K$4&amp;"$50000"),$B3838&amp;"#"&amp;Q$6,INDIRECT("ИсходныеДанные!$J$2:$J$50000")),0)</f>
        <v>0</v>
      </c>
      <c r="R3838" s="3">
        <f ca="1">IF($B3838&lt;&gt;"",SUMIF(INDIRECT("ИсходныеДанные!$"&amp;$K$4&amp;"$2:$"&amp;$K$4&amp;"$50000"),$B3838&amp;"#"&amp;R$6,INDIRECT("ИсходныеДанные!$J$2:$J$50000")),0)</f>
        <v>0</v>
      </c>
      <c r="S3838" s="3">
        <f ca="1">IF($B3838&lt;&gt;"",SUMIF(INDIRECT("ИсходныеДанные!$"&amp;$K$4&amp;"$2:$"&amp;$K$4&amp;"$50000"),$B3838&amp;"#"&amp;S$6,INDIRECT("ИсходныеДанные!$J$2:$J$50000")),0)</f>
        <v>0</v>
      </c>
      <c r="T3838" s="3">
        <f ca="1">IF($B3838&lt;&gt;"",SUMIF(INDIRECT("ИсходныеДанные!$"&amp;$K$4&amp;"$2:$"&amp;$K$4&amp;"$50000"),$B3838&amp;"#"&amp;T$6,INDIRECT("ИсходныеДанные!$J$2:$J$50000")),0)</f>
        <v>0</v>
      </c>
      <c r="U3838" s="3">
        <f ca="1">IF($B3838&lt;&gt;"",SUMIF(INDIRECT("ИсходныеДанные!$"&amp;$K$4&amp;"$2:$"&amp;$K$4&amp;"$50000"),$B3838&amp;"#"&amp;U$6,INDIRECT("ИсходныеДанные!$J$2:$J$50000")),0)</f>
        <v>0</v>
      </c>
      <c r="V3838" s="3">
        <f ca="1">IF($B3838&lt;&gt;"",SUMIF(INDIRECT("ИсходныеДанные!$"&amp;$K$4&amp;"$2:$"&amp;$K$4&amp;"$50000"),$B3838&amp;"#"&amp;V$6,INDIRECT("ИсходныеДанные!$J$2:$J$50000")),0)</f>
        <v>0</v>
      </c>
      <c r="W3838" s="16" t="e">
        <f ca="1">SUM(K3838:V3838)/Пофамильно!$R$1</f>
        <v>#DIV/0!</v>
      </c>
    </row>
    <row r="3839" spans="1:23" x14ac:dyDescent="0.25">
      <c r="A3839" s="10" t="str">
        <f t="shared" ca="1" si="61"/>
        <v>delete</v>
      </c>
      <c r="B3839" s="16" cm="1">
        <f t="array" aca="1" ref="B3839" ca="1">INDIRECT("УникальныеСписки!D"&amp;ROW()-$L$4)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14"/>
      <c r="G3839" s="81" t="str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84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84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84" t="str" cm="1">
        <f t="array" aca="1" ref="J3839" ca="1">_xlfn.XLOOKUP($B3839,INDIRECT(SUBSTITUTE("ИсходныеДанные!$где$2:$где$50000","где",$B$4)),INDIRECT(SUBSTITUTE("ИсходныеДанные!$что$2:$что$50000","что",J$4)),"",0,1)</f>
        <v/>
      </c>
      <c r="K3839" s="3">
        <f ca="1">IF($B3839&lt;&gt;"",SUMIF(INDIRECT("ИсходныеДанные!$"&amp;$K$4&amp;"$2:$"&amp;$K$4&amp;"$50000"),$B3839&amp;"#"&amp;K$6,INDIRECT("ИсходныеДанные!$J$2:$J$50000")),0)</f>
        <v>0</v>
      </c>
      <c r="L3839" s="3">
        <f ca="1">IF($B3839&lt;&gt;"",SUMIF(INDIRECT("ИсходныеДанные!$"&amp;$K$4&amp;"$2:$"&amp;$K$4&amp;"$50000"),$B3839&amp;"#"&amp;L$6,INDIRECT("ИсходныеДанные!$J$2:$J$50000")),0)</f>
        <v>0</v>
      </c>
      <c r="M3839" s="3">
        <f ca="1">IF($B3839&lt;&gt;"",SUMIF(INDIRECT("ИсходныеДанные!$"&amp;$K$4&amp;"$2:$"&amp;$K$4&amp;"$50000"),$B3839&amp;"#"&amp;M$6,INDIRECT("ИсходныеДанные!$J$2:$J$50000")),0)</f>
        <v>0</v>
      </c>
      <c r="N3839" s="3">
        <f ca="1">IF($B3839&lt;&gt;"",SUMIF(INDIRECT("ИсходныеДанные!$"&amp;$K$4&amp;"$2:$"&amp;$K$4&amp;"$50000"),$B3839&amp;"#"&amp;N$6,INDIRECT("ИсходныеДанные!$J$2:$J$50000")),0)</f>
        <v>0</v>
      </c>
      <c r="O3839" s="3">
        <f ca="1">IF($B3839&lt;&gt;"",SUMIF(INDIRECT("ИсходныеДанные!$"&amp;$K$4&amp;"$2:$"&amp;$K$4&amp;"$50000"),$B3839&amp;"#"&amp;O$6,INDIRECT("ИсходныеДанные!$J$2:$J$50000")),0)</f>
        <v>0</v>
      </c>
      <c r="P3839" s="3">
        <f ca="1">IF($B3839&lt;&gt;"",SUMIF(INDIRECT("ИсходныеДанные!$"&amp;$K$4&amp;"$2:$"&amp;$K$4&amp;"$50000"),$B3839&amp;"#"&amp;P$6,INDIRECT("ИсходныеДанные!$J$2:$J$50000")),0)</f>
        <v>0</v>
      </c>
      <c r="Q3839" s="3">
        <f ca="1">IF($B3839&lt;&gt;"",SUMIF(INDIRECT("ИсходныеДанные!$"&amp;$K$4&amp;"$2:$"&amp;$K$4&amp;"$50000"),$B3839&amp;"#"&amp;Q$6,INDIRECT("ИсходныеДанные!$J$2:$J$50000")),0)</f>
        <v>0</v>
      </c>
      <c r="R3839" s="3">
        <f ca="1">IF($B3839&lt;&gt;"",SUMIF(INDIRECT("ИсходныеДанные!$"&amp;$K$4&amp;"$2:$"&amp;$K$4&amp;"$50000"),$B3839&amp;"#"&amp;R$6,INDIRECT("ИсходныеДанные!$J$2:$J$50000")),0)</f>
        <v>0</v>
      </c>
      <c r="S3839" s="3">
        <f ca="1">IF($B3839&lt;&gt;"",SUMIF(INDIRECT("ИсходныеДанные!$"&amp;$K$4&amp;"$2:$"&amp;$K$4&amp;"$50000"),$B3839&amp;"#"&amp;S$6,INDIRECT("ИсходныеДанные!$J$2:$J$50000")),0)</f>
        <v>0</v>
      </c>
      <c r="T3839" s="3">
        <f ca="1">IF($B3839&lt;&gt;"",SUMIF(INDIRECT("ИсходныеДанные!$"&amp;$K$4&amp;"$2:$"&amp;$K$4&amp;"$50000"),$B3839&amp;"#"&amp;T$6,INDIRECT("ИсходныеДанные!$J$2:$J$50000")),0)</f>
        <v>0</v>
      </c>
      <c r="U3839" s="3">
        <f ca="1">IF($B3839&lt;&gt;"",SUMIF(INDIRECT("ИсходныеДанные!$"&amp;$K$4&amp;"$2:$"&amp;$K$4&amp;"$50000"),$B3839&amp;"#"&amp;U$6,INDIRECT("ИсходныеДанные!$J$2:$J$50000")),0)</f>
        <v>0</v>
      </c>
      <c r="V3839" s="3">
        <f ca="1">IF($B3839&lt;&gt;"",SUMIF(INDIRECT("ИсходныеДанные!$"&amp;$K$4&amp;"$2:$"&amp;$K$4&amp;"$50000"),$B3839&amp;"#"&amp;V$6,INDIRECT("ИсходныеДанные!$J$2:$J$50000")),0)</f>
        <v>0</v>
      </c>
      <c r="W3839" s="16" t="e">
        <f ca="1">SUM(K3839:V3839)/Пофамильно!$R$1</f>
        <v>#DIV/0!</v>
      </c>
    </row>
    <row r="3840" spans="1:23" x14ac:dyDescent="0.25">
      <c r="A3840" s="10" t="str">
        <f t="shared" ca="1" si="61"/>
        <v>delete</v>
      </c>
      <c r="B3840" s="16" cm="1">
        <f t="array" aca="1" ref="B3840" ca="1">INDIRECT("УникальныеСписки!D"&amp;ROW()-$L$4)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14"/>
      <c r="G3840" s="81" t="str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84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84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84" t="str" cm="1">
        <f t="array" aca="1" ref="J3840" ca="1">_xlfn.XLOOKUP($B3840,INDIRECT(SUBSTITUTE("ИсходныеДанные!$где$2:$где$50000","где",$B$4)),INDIRECT(SUBSTITUTE("ИсходныеДанные!$что$2:$что$50000","что",J$4)),"",0,1)</f>
        <v/>
      </c>
      <c r="K3840" s="3">
        <f ca="1">IF($B3840&lt;&gt;"",SUMIF(INDIRECT("ИсходныеДанные!$"&amp;$K$4&amp;"$2:$"&amp;$K$4&amp;"$50000"),$B3840&amp;"#"&amp;K$6,INDIRECT("ИсходныеДанные!$J$2:$J$50000")),0)</f>
        <v>0</v>
      </c>
      <c r="L3840" s="3">
        <f ca="1">IF($B3840&lt;&gt;"",SUMIF(INDIRECT("ИсходныеДанные!$"&amp;$K$4&amp;"$2:$"&amp;$K$4&amp;"$50000"),$B3840&amp;"#"&amp;L$6,INDIRECT("ИсходныеДанные!$J$2:$J$50000")),0)</f>
        <v>0</v>
      </c>
      <c r="M3840" s="3">
        <f ca="1">IF($B3840&lt;&gt;"",SUMIF(INDIRECT("ИсходныеДанные!$"&amp;$K$4&amp;"$2:$"&amp;$K$4&amp;"$50000"),$B3840&amp;"#"&amp;M$6,INDIRECT("ИсходныеДанные!$J$2:$J$50000")),0)</f>
        <v>0</v>
      </c>
      <c r="N3840" s="3">
        <f ca="1">IF($B3840&lt;&gt;"",SUMIF(INDIRECT("ИсходныеДанные!$"&amp;$K$4&amp;"$2:$"&amp;$K$4&amp;"$50000"),$B3840&amp;"#"&amp;N$6,INDIRECT("ИсходныеДанные!$J$2:$J$50000")),0)</f>
        <v>0</v>
      </c>
      <c r="O3840" s="3">
        <f ca="1">IF($B3840&lt;&gt;"",SUMIF(INDIRECT("ИсходныеДанные!$"&amp;$K$4&amp;"$2:$"&amp;$K$4&amp;"$50000"),$B3840&amp;"#"&amp;O$6,INDIRECT("ИсходныеДанные!$J$2:$J$50000")),0)</f>
        <v>0</v>
      </c>
      <c r="P3840" s="3">
        <f ca="1">IF($B3840&lt;&gt;"",SUMIF(INDIRECT("ИсходныеДанные!$"&amp;$K$4&amp;"$2:$"&amp;$K$4&amp;"$50000"),$B3840&amp;"#"&amp;P$6,INDIRECT("ИсходныеДанные!$J$2:$J$50000")),0)</f>
        <v>0</v>
      </c>
      <c r="Q3840" s="3">
        <f ca="1">IF($B3840&lt;&gt;"",SUMIF(INDIRECT("ИсходныеДанные!$"&amp;$K$4&amp;"$2:$"&amp;$K$4&amp;"$50000"),$B3840&amp;"#"&amp;Q$6,INDIRECT("ИсходныеДанные!$J$2:$J$50000")),0)</f>
        <v>0</v>
      </c>
      <c r="R3840" s="3">
        <f ca="1">IF($B3840&lt;&gt;"",SUMIF(INDIRECT("ИсходныеДанные!$"&amp;$K$4&amp;"$2:$"&amp;$K$4&amp;"$50000"),$B3840&amp;"#"&amp;R$6,INDIRECT("ИсходныеДанные!$J$2:$J$50000")),0)</f>
        <v>0</v>
      </c>
      <c r="S3840" s="3">
        <f ca="1">IF($B3840&lt;&gt;"",SUMIF(INDIRECT("ИсходныеДанные!$"&amp;$K$4&amp;"$2:$"&amp;$K$4&amp;"$50000"),$B3840&amp;"#"&amp;S$6,INDIRECT("ИсходныеДанные!$J$2:$J$50000")),0)</f>
        <v>0</v>
      </c>
      <c r="T3840" s="3">
        <f ca="1">IF($B3840&lt;&gt;"",SUMIF(INDIRECT("ИсходныеДанные!$"&amp;$K$4&amp;"$2:$"&amp;$K$4&amp;"$50000"),$B3840&amp;"#"&amp;T$6,INDIRECT("ИсходныеДанные!$J$2:$J$50000")),0)</f>
        <v>0</v>
      </c>
      <c r="U3840" s="3">
        <f ca="1">IF($B3840&lt;&gt;"",SUMIF(INDIRECT("ИсходныеДанные!$"&amp;$K$4&amp;"$2:$"&amp;$K$4&amp;"$50000"),$B3840&amp;"#"&amp;U$6,INDIRECT("ИсходныеДанные!$J$2:$J$50000")),0)</f>
        <v>0</v>
      </c>
      <c r="V3840" s="3">
        <f ca="1">IF($B3840&lt;&gt;"",SUMIF(INDIRECT("ИсходныеДанные!$"&amp;$K$4&amp;"$2:$"&amp;$K$4&amp;"$50000"),$B3840&amp;"#"&amp;V$6,INDIRECT("ИсходныеДанные!$J$2:$J$50000")),0)</f>
        <v>0</v>
      </c>
      <c r="W3840" s="16" t="e">
        <f ca="1">SUM(K3840:V3840)/Пофамильно!$R$1</f>
        <v>#DIV/0!</v>
      </c>
    </row>
    <row r="3841" spans="1:23" x14ac:dyDescent="0.25">
      <c r="A3841" s="10" t="str">
        <f t="shared" ca="1" si="61"/>
        <v>delete</v>
      </c>
      <c r="B3841" s="16" cm="1">
        <f t="array" aca="1" ref="B3841" ca="1">INDIRECT("УникальныеСписки!D"&amp;ROW()-$L$4)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14"/>
      <c r="G3841" s="81" t="str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84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84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84" t="str" cm="1">
        <f t="array" aca="1" ref="J3841" ca="1">_xlfn.XLOOKUP($B3841,INDIRECT(SUBSTITUTE("ИсходныеДанные!$где$2:$где$50000","где",$B$4)),INDIRECT(SUBSTITUTE("ИсходныеДанные!$что$2:$что$50000","что",J$4)),"",0,1)</f>
        <v/>
      </c>
      <c r="K3841" s="3">
        <f ca="1">IF($B3841&lt;&gt;"",SUMIF(INDIRECT("ИсходныеДанные!$"&amp;$K$4&amp;"$2:$"&amp;$K$4&amp;"$50000"),$B3841&amp;"#"&amp;K$6,INDIRECT("ИсходныеДанные!$J$2:$J$50000")),0)</f>
        <v>0</v>
      </c>
      <c r="L3841" s="3">
        <f ca="1">IF($B3841&lt;&gt;"",SUMIF(INDIRECT("ИсходныеДанные!$"&amp;$K$4&amp;"$2:$"&amp;$K$4&amp;"$50000"),$B3841&amp;"#"&amp;L$6,INDIRECT("ИсходныеДанные!$J$2:$J$50000")),0)</f>
        <v>0</v>
      </c>
      <c r="M3841" s="3">
        <f ca="1">IF($B3841&lt;&gt;"",SUMIF(INDIRECT("ИсходныеДанные!$"&amp;$K$4&amp;"$2:$"&amp;$K$4&amp;"$50000"),$B3841&amp;"#"&amp;M$6,INDIRECT("ИсходныеДанные!$J$2:$J$50000")),0)</f>
        <v>0</v>
      </c>
      <c r="N3841" s="3">
        <f ca="1">IF($B3841&lt;&gt;"",SUMIF(INDIRECT("ИсходныеДанные!$"&amp;$K$4&amp;"$2:$"&amp;$K$4&amp;"$50000"),$B3841&amp;"#"&amp;N$6,INDIRECT("ИсходныеДанные!$J$2:$J$50000")),0)</f>
        <v>0</v>
      </c>
      <c r="O3841" s="3">
        <f ca="1">IF($B3841&lt;&gt;"",SUMIF(INDIRECT("ИсходныеДанные!$"&amp;$K$4&amp;"$2:$"&amp;$K$4&amp;"$50000"),$B3841&amp;"#"&amp;O$6,INDIRECT("ИсходныеДанные!$J$2:$J$50000")),0)</f>
        <v>0</v>
      </c>
      <c r="P3841" s="3">
        <f ca="1">IF($B3841&lt;&gt;"",SUMIF(INDIRECT("ИсходныеДанные!$"&amp;$K$4&amp;"$2:$"&amp;$K$4&amp;"$50000"),$B3841&amp;"#"&amp;P$6,INDIRECT("ИсходныеДанные!$J$2:$J$50000")),0)</f>
        <v>0</v>
      </c>
      <c r="Q3841" s="3">
        <f ca="1">IF($B3841&lt;&gt;"",SUMIF(INDIRECT("ИсходныеДанные!$"&amp;$K$4&amp;"$2:$"&amp;$K$4&amp;"$50000"),$B3841&amp;"#"&amp;Q$6,INDIRECT("ИсходныеДанные!$J$2:$J$50000")),0)</f>
        <v>0</v>
      </c>
      <c r="R3841" s="3">
        <f ca="1">IF($B3841&lt;&gt;"",SUMIF(INDIRECT("ИсходныеДанные!$"&amp;$K$4&amp;"$2:$"&amp;$K$4&amp;"$50000"),$B3841&amp;"#"&amp;R$6,INDIRECT("ИсходныеДанные!$J$2:$J$50000")),0)</f>
        <v>0</v>
      </c>
      <c r="S3841" s="3">
        <f ca="1">IF($B3841&lt;&gt;"",SUMIF(INDIRECT("ИсходныеДанные!$"&amp;$K$4&amp;"$2:$"&amp;$K$4&amp;"$50000"),$B3841&amp;"#"&amp;S$6,INDIRECT("ИсходныеДанные!$J$2:$J$50000")),0)</f>
        <v>0</v>
      </c>
      <c r="T3841" s="3">
        <f ca="1">IF($B3841&lt;&gt;"",SUMIF(INDIRECT("ИсходныеДанные!$"&amp;$K$4&amp;"$2:$"&amp;$K$4&amp;"$50000"),$B3841&amp;"#"&amp;T$6,INDIRECT("ИсходныеДанные!$J$2:$J$50000")),0)</f>
        <v>0</v>
      </c>
      <c r="U3841" s="3">
        <f ca="1">IF($B3841&lt;&gt;"",SUMIF(INDIRECT("ИсходныеДанные!$"&amp;$K$4&amp;"$2:$"&amp;$K$4&amp;"$50000"),$B3841&amp;"#"&amp;U$6,INDIRECT("ИсходныеДанные!$J$2:$J$50000")),0)</f>
        <v>0</v>
      </c>
      <c r="V3841" s="3">
        <f ca="1">IF($B3841&lt;&gt;"",SUMIF(INDIRECT("ИсходныеДанные!$"&amp;$K$4&amp;"$2:$"&amp;$K$4&amp;"$50000"),$B3841&amp;"#"&amp;V$6,INDIRECT("ИсходныеДанные!$J$2:$J$50000")),0)</f>
        <v>0</v>
      </c>
      <c r="W3841" s="16" t="e">
        <f ca="1">SUM(K3841:V3841)/Пофамильно!$R$1</f>
        <v>#DIV/0!</v>
      </c>
    </row>
    <row r="3842" spans="1:23" x14ac:dyDescent="0.25">
      <c r="A3842" s="10" t="str">
        <f t="shared" ca="1" si="61"/>
        <v>delete</v>
      </c>
      <c r="B3842" s="16" cm="1">
        <f t="array" aca="1" ref="B3842" ca="1">INDIRECT("УникальныеСписки!D"&amp;ROW()-$L$4)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14"/>
      <c r="G3842" s="81" t="str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84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84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84" t="str" cm="1">
        <f t="array" aca="1" ref="J3842" ca="1">_xlfn.XLOOKUP($B3842,INDIRECT(SUBSTITUTE("ИсходныеДанные!$где$2:$где$50000","где",$B$4)),INDIRECT(SUBSTITUTE("ИсходныеДанные!$что$2:$что$50000","что",J$4)),"",0,1)</f>
        <v/>
      </c>
      <c r="K3842" s="3">
        <f ca="1">IF($B3842&lt;&gt;"",SUMIF(INDIRECT("ИсходныеДанные!$"&amp;$K$4&amp;"$2:$"&amp;$K$4&amp;"$50000"),$B3842&amp;"#"&amp;K$6,INDIRECT("ИсходныеДанные!$J$2:$J$50000")),0)</f>
        <v>0</v>
      </c>
      <c r="L3842" s="3">
        <f ca="1">IF($B3842&lt;&gt;"",SUMIF(INDIRECT("ИсходныеДанные!$"&amp;$K$4&amp;"$2:$"&amp;$K$4&amp;"$50000"),$B3842&amp;"#"&amp;L$6,INDIRECT("ИсходныеДанные!$J$2:$J$50000")),0)</f>
        <v>0</v>
      </c>
      <c r="M3842" s="3">
        <f ca="1">IF($B3842&lt;&gt;"",SUMIF(INDIRECT("ИсходныеДанные!$"&amp;$K$4&amp;"$2:$"&amp;$K$4&amp;"$50000"),$B3842&amp;"#"&amp;M$6,INDIRECT("ИсходныеДанные!$J$2:$J$50000")),0)</f>
        <v>0</v>
      </c>
      <c r="N3842" s="3">
        <f ca="1">IF($B3842&lt;&gt;"",SUMIF(INDIRECT("ИсходныеДанные!$"&amp;$K$4&amp;"$2:$"&amp;$K$4&amp;"$50000"),$B3842&amp;"#"&amp;N$6,INDIRECT("ИсходныеДанные!$J$2:$J$50000")),0)</f>
        <v>0</v>
      </c>
      <c r="O3842" s="3">
        <f ca="1">IF($B3842&lt;&gt;"",SUMIF(INDIRECT("ИсходныеДанные!$"&amp;$K$4&amp;"$2:$"&amp;$K$4&amp;"$50000"),$B3842&amp;"#"&amp;O$6,INDIRECT("ИсходныеДанные!$J$2:$J$50000")),0)</f>
        <v>0</v>
      </c>
      <c r="P3842" s="3">
        <f ca="1">IF($B3842&lt;&gt;"",SUMIF(INDIRECT("ИсходныеДанные!$"&amp;$K$4&amp;"$2:$"&amp;$K$4&amp;"$50000"),$B3842&amp;"#"&amp;P$6,INDIRECT("ИсходныеДанные!$J$2:$J$50000")),0)</f>
        <v>0</v>
      </c>
      <c r="Q3842" s="3">
        <f ca="1">IF($B3842&lt;&gt;"",SUMIF(INDIRECT("ИсходныеДанные!$"&amp;$K$4&amp;"$2:$"&amp;$K$4&amp;"$50000"),$B3842&amp;"#"&amp;Q$6,INDIRECT("ИсходныеДанные!$J$2:$J$50000")),0)</f>
        <v>0</v>
      </c>
      <c r="R3842" s="3">
        <f ca="1">IF($B3842&lt;&gt;"",SUMIF(INDIRECT("ИсходныеДанные!$"&amp;$K$4&amp;"$2:$"&amp;$K$4&amp;"$50000"),$B3842&amp;"#"&amp;R$6,INDIRECT("ИсходныеДанные!$J$2:$J$50000")),0)</f>
        <v>0</v>
      </c>
      <c r="S3842" s="3">
        <f ca="1">IF($B3842&lt;&gt;"",SUMIF(INDIRECT("ИсходныеДанные!$"&amp;$K$4&amp;"$2:$"&amp;$K$4&amp;"$50000"),$B3842&amp;"#"&amp;S$6,INDIRECT("ИсходныеДанные!$J$2:$J$50000")),0)</f>
        <v>0</v>
      </c>
      <c r="T3842" s="3">
        <f ca="1">IF($B3842&lt;&gt;"",SUMIF(INDIRECT("ИсходныеДанные!$"&amp;$K$4&amp;"$2:$"&amp;$K$4&amp;"$50000"),$B3842&amp;"#"&amp;T$6,INDIRECT("ИсходныеДанные!$J$2:$J$50000")),0)</f>
        <v>0</v>
      </c>
      <c r="U3842" s="3">
        <f ca="1">IF($B3842&lt;&gt;"",SUMIF(INDIRECT("ИсходныеДанные!$"&amp;$K$4&amp;"$2:$"&amp;$K$4&amp;"$50000"),$B3842&amp;"#"&amp;U$6,INDIRECT("ИсходныеДанные!$J$2:$J$50000")),0)</f>
        <v>0</v>
      </c>
      <c r="V3842" s="3">
        <f ca="1">IF($B3842&lt;&gt;"",SUMIF(INDIRECT("ИсходныеДанные!$"&amp;$K$4&amp;"$2:$"&amp;$K$4&amp;"$50000"),$B3842&amp;"#"&amp;V$6,INDIRECT("ИсходныеДанные!$J$2:$J$50000")),0)</f>
        <v>0</v>
      </c>
      <c r="W3842" s="16" t="e">
        <f ca="1">SUM(K3842:V3842)/Пофамильно!$R$1</f>
        <v>#DIV/0!</v>
      </c>
    </row>
    <row r="3843" spans="1:23" x14ac:dyDescent="0.25">
      <c r="A3843" s="10" t="str">
        <f t="shared" ca="1" si="61"/>
        <v>delete</v>
      </c>
      <c r="B3843" s="16" cm="1">
        <f t="array" aca="1" ref="B3843" ca="1">INDIRECT("УникальныеСписки!D"&amp;ROW()-$L$4)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14"/>
      <c r="G3843" s="81" t="str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84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84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84" t="str" cm="1">
        <f t="array" aca="1" ref="J3843" ca="1">_xlfn.XLOOKUP($B3843,INDIRECT(SUBSTITUTE("ИсходныеДанные!$где$2:$где$50000","где",$B$4)),INDIRECT(SUBSTITUTE("ИсходныеДанные!$что$2:$что$50000","что",J$4)),"",0,1)</f>
        <v/>
      </c>
      <c r="K3843" s="3">
        <f ca="1">IF($B3843&lt;&gt;"",SUMIF(INDIRECT("ИсходныеДанные!$"&amp;$K$4&amp;"$2:$"&amp;$K$4&amp;"$50000"),$B3843&amp;"#"&amp;K$6,INDIRECT("ИсходныеДанные!$J$2:$J$50000")),0)</f>
        <v>0</v>
      </c>
      <c r="L3843" s="3">
        <f ca="1">IF($B3843&lt;&gt;"",SUMIF(INDIRECT("ИсходныеДанные!$"&amp;$K$4&amp;"$2:$"&amp;$K$4&amp;"$50000"),$B3843&amp;"#"&amp;L$6,INDIRECT("ИсходныеДанные!$J$2:$J$50000")),0)</f>
        <v>0</v>
      </c>
      <c r="M3843" s="3">
        <f ca="1">IF($B3843&lt;&gt;"",SUMIF(INDIRECT("ИсходныеДанные!$"&amp;$K$4&amp;"$2:$"&amp;$K$4&amp;"$50000"),$B3843&amp;"#"&amp;M$6,INDIRECT("ИсходныеДанные!$J$2:$J$50000")),0)</f>
        <v>0</v>
      </c>
      <c r="N3843" s="3">
        <f ca="1">IF($B3843&lt;&gt;"",SUMIF(INDIRECT("ИсходныеДанные!$"&amp;$K$4&amp;"$2:$"&amp;$K$4&amp;"$50000"),$B3843&amp;"#"&amp;N$6,INDIRECT("ИсходныеДанные!$J$2:$J$50000")),0)</f>
        <v>0</v>
      </c>
      <c r="O3843" s="3">
        <f ca="1">IF($B3843&lt;&gt;"",SUMIF(INDIRECT("ИсходныеДанные!$"&amp;$K$4&amp;"$2:$"&amp;$K$4&amp;"$50000"),$B3843&amp;"#"&amp;O$6,INDIRECT("ИсходныеДанные!$J$2:$J$50000")),0)</f>
        <v>0</v>
      </c>
      <c r="P3843" s="3">
        <f ca="1">IF($B3843&lt;&gt;"",SUMIF(INDIRECT("ИсходныеДанные!$"&amp;$K$4&amp;"$2:$"&amp;$K$4&amp;"$50000"),$B3843&amp;"#"&amp;P$6,INDIRECT("ИсходныеДанные!$J$2:$J$50000")),0)</f>
        <v>0</v>
      </c>
      <c r="Q3843" s="3">
        <f ca="1">IF($B3843&lt;&gt;"",SUMIF(INDIRECT("ИсходныеДанные!$"&amp;$K$4&amp;"$2:$"&amp;$K$4&amp;"$50000"),$B3843&amp;"#"&amp;Q$6,INDIRECT("ИсходныеДанные!$J$2:$J$50000")),0)</f>
        <v>0</v>
      </c>
      <c r="R3843" s="3">
        <f ca="1">IF($B3843&lt;&gt;"",SUMIF(INDIRECT("ИсходныеДанные!$"&amp;$K$4&amp;"$2:$"&amp;$K$4&amp;"$50000"),$B3843&amp;"#"&amp;R$6,INDIRECT("ИсходныеДанные!$J$2:$J$50000")),0)</f>
        <v>0</v>
      </c>
      <c r="S3843" s="3">
        <f ca="1">IF($B3843&lt;&gt;"",SUMIF(INDIRECT("ИсходныеДанные!$"&amp;$K$4&amp;"$2:$"&amp;$K$4&amp;"$50000"),$B3843&amp;"#"&amp;S$6,INDIRECT("ИсходныеДанные!$J$2:$J$50000")),0)</f>
        <v>0</v>
      </c>
      <c r="T3843" s="3">
        <f ca="1">IF($B3843&lt;&gt;"",SUMIF(INDIRECT("ИсходныеДанные!$"&amp;$K$4&amp;"$2:$"&amp;$K$4&amp;"$50000"),$B3843&amp;"#"&amp;T$6,INDIRECT("ИсходныеДанные!$J$2:$J$50000")),0)</f>
        <v>0</v>
      </c>
      <c r="U3843" s="3">
        <f ca="1">IF($B3843&lt;&gt;"",SUMIF(INDIRECT("ИсходныеДанные!$"&amp;$K$4&amp;"$2:$"&amp;$K$4&amp;"$50000"),$B3843&amp;"#"&amp;U$6,INDIRECT("ИсходныеДанные!$J$2:$J$50000")),0)</f>
        <v>0</v>
      </c>
      <c r="V3843" s="3">
        <f ca="1">IF($B3843&lt;&gt;"",SUMIF(INDIRECT("ИсходныеДанные!$"&amp;$K$4&amp;"$2:$"&amp;$K$4&amp;"$50000"),$B3843&amp;"#"&amp;V$6,INDIRECT("ИсходныеДанные!$J$2:$J$50000")),0)</f>
        <v>0</v>
      </c>
      <c r="W3843" s="16" t="e">
        <f ca="1">SUM(K3843:V3843)/Пофамильно!$R$1</f>
        <v>#DIV/0!</v>
      </c>
    </row>
    <row r="3844" spans="1:23" x14ac:dyDescent="0.25">
      <c r="A3844" s="10" t="str">
        <f t="shared" ca="1" si="61"/>
        <v>delete</v>
      </c>
      <c r="B3844" s="16" cm="1">
        <f t="array" aca="1" ref="B3844" ca="1">INDIRECT("УникальныеСписки!D"&amp;ROW()-$L$4)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14"/>
      <c r="G3844" s="81" t="str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84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84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84" t="str" cm="1">
        <f t="array" aca="1" ref="J3844" ca="1">_xlfn.XLOOKUP($B3844,INDIRECT(SUBSTITUTE("ИсходныеДанные!$где$2:$где$50000","где",$B$4)),INDIRECT(SUBSTITUTE("ИсходныеДанные!$что$2:$что$50000","что",J$4)),"",0,1)</f>
        <v/>
      </c>
      <c r="K3844" s="3">
        <f ca="1">IF($B3844&lt;&gt;"",SUMIF(INDIRECT("ИсходныеДанные!$"&amp;$K$4&amp;"$2:$"&amp;$K$4&amp;"$50000"),$B3844&amp;"#"&amp;K$6,INDIRECT("ИсходныеДанные!$J$2:$J$50000")),0)</f>
        <v>0</v>
      </c>
      <c r="L3844" s="3">
        <f ca="1">IF($B3844&lt;&gt;"",SUMIF(INDIRECT("ИсходныеДанные!$"&amp;$K$4&amp;"$2:$"&amp;$K$4&amp;"$50000"),$B3844&amp;"#"&amp;L$6,INDIRECT("ИсходныеДанные!$J$2:$J$50000")),0)</f>
        <v>0</v>
      </c>
      <c r="M3844" s="3">
        <f ca="1">IF($B3844&lt;&gt;"",SUMIF(INDIRECT("ИсходныеДанные!$"&amp;$K$4&amp;"$2:$"&amp;$K$4&amp;"$50000"),$B3844&amp;"#"&amp;M$6,INDIRECT("ИсходныеДанные!$J$2:$J$50000")),0)</f>
        <v>0</v>
      </c>
      <c r="N3844" s="3">
        <f ca="1">IF($B3844&lt;&gt;"",SUMIF(INDIRECT("ИсходныеДанные!$"&amp;$K$4&amp;"$2:$"&amp;$K$4&amp;"$50000"),$B3844&amp;"#"&amp;N$6,INDIRECT("ИсходныеДанные!$J$2:$J$50000")),0)</f>
        <v>0</v>
      </c>
      <c r="O3844" s="3">
        <f ca="1">IF($B3844&lt;&gt;"",SUMIF(INDIRECT("ИсходныеДанные!$"&amp;$K$4&amp;"$2:$"&amp;$K$4&amp;"$50000"),$B3844&amp;"#"&amp;O$6,INDIRECT("ИсходныеДанные!$J$2:$J$50000")),0)</f>
        <v>0</v>
      </c>
      <c r="P3844" s="3">
        <f ca="1">IF($B3844&lt;&gt;"",SUMIF(INDIRECT("ИсходныеДанные!$"&amp;$K$4&amp;"$2:$"&amp;$K$4&amp;"$50000"),$B3844&amp;"#"&amp;P$6,INDIRECT("ИсходныеДанные!$J$2:$J$50000")),0)</f>
        <v>0</v>
      </c>
      <c r="Q3844" s="3">
        <f ca="1">IF($B3844&lt;&gt;"",SUMIF(INDIRECT("ИсходныеДанные!$"&amp;$K$4&amp;"$2:$"&amp;$K$4&amp;"$50000"),$B3844&amp;"#"&amp;Q$6,INDIRECT("ИсходныеДанные!$J$2:$J$50000")),0)</f>
        <v>0</v>
      </c>
      <c r="R3844" s="3">
        <f ca="1">IF($B3844&lt;&gt;"",SUMIF(INDIRECT("ИсходныеДанные!$"&amp;$K$4&amp;"$2:$"&amp;$K$4&amp;"$50000"),$B3844&amp;"#"&amp;R$6,INDIRECT("ИсходныеДанные!$J$2:$J$50000")),0)</f>
        <v>0</v>
      </c>
      <c r="S3844" s="3">
        <f ca="1">IF($B3844&lt;&gt;"",SUMIF(INDIRECT("ИсходныеДанные!$"&amp;$K$4&amp;"$2:$"&amp;$K$4&amp;"$50000"),$B3844&amp;"#"&amp;S$6,INDIRECT("ИсходныеДанные!$J$2:$J$50000")),0)</f>
        <v>0</v>
      </c>
      <c r="T3844" s="3">
        <f ca="1">IF($B3844&lt;&gt;"",SUMIF(INDIRECT("ИсходныеДанные!$"&amp;$K$4&amp;"$2:$"&amp;$K$4&amp;"$50000"),$B3844&amp;"#"&amp;T$6,INDIRECT("ИсходныеДанные!$J$2:$J$50000")),0)</f>
        <v>0</v>
      </c>
      <c r="U3844" s="3">
        <f ca="1">IF($B3844&lt;&gt;"",SUMIF(INDIRECT("ИсходныеДанные!$"&amp;$K$4&amp;"$2:$"&amp;$K$4&amp;"$50000"),$B3844&amp;"#"&amp;U$6,INDIRECT("ИсходныеДанные!$J$2:$J$50000")),0)</f>
        <v>0</v>
      </c>
      <c r="V3844" s="3">
        <f ca="1">IF($B3844&lt;&gt;"",SUMIF(INDIRECT("ИсходныеДанные!$"&amp;$K$4&amp;"$2:$"&amp;$K$4&amp;"$50000"),$B3844&amp;"#"&amp;V$6,INDIRECT("ИсходныеДанные!$J$2:$J$50000")),0)</f>
        <v>0</v>
      </c>
      <c r="W3844" s="16" t="e">
        <f ca="1">SUM(K3844:V3844)/Пофамильно!$R$1</f>
        <v>#DIV/0!</v>
      </c>
    </row>
    <row r="3845" spans="1:23" x14ac:dyDescent="0.25">
      <c r="A3845" s="10" t="str">
        <f t="shared" ca="1" si="61"/>
        <v>delete</v>
      </c>
      <c r="B3845" s="16" cm="1">
        <f t="array" aca="1" ref="B3845" ca="1">INDIRECT("УникальныеСписки!D"&amp;ROW()-$L$4)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14"/>
      <c r="G3845" s="81" t="str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84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84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84" t="str" cm="1">
        <f t="array" aca="1" ref="J3845" ca="1">_xlfn.XLOOKUP($B3845,INDIRECT(SUBSTITUTE("ИсходныеДанные!$где$2:$где$50000","где",$B$4)),INDIRECT(SUBSTITUTE("ИсходныеДанные!$что$2:$что$50000","что",J$4)),"",0,1)</f>
        <v/>
      </c>
      <c r="K3845" s="3">
        <f ca="1">IF($B3845&lt;&gt;"",SUMIF(INDIRECT("ИсходныеДанные!$"&amp;$K$4&amp;"$2:$"&amp;$K$4&amp;"$50000"),$B3845&amp;"#"&amp;K$6,INDIRECT("ИсходныеДанные!$J$2:$J$50000")),0)</f>
        <v>0</v>
      </c>
      <c r="L3845" s="3">
        <f ca="1">IF($B3845&lt;&gt;"",SUMIF(INDIRECT("ИсходныеДанные!$"&amp;$K$4&amp;"$2:$"&amp;$K$4&amp;"$50000"),$B3845&amp;"#"&amp;L$6,INDIRECT("ИсходныеДанные!$J$2:$J$50000")),0)</f>
        <v>0</v>
      </c>
      <c r="M3845" s="3">
        <f ca="1">IF($B3845&lt;&gt;"",SUMIF(INDIRECT("ИсходныеДанные!$"&amp;$K$4&amp;"$2:$"&amp;$K$4&amp;"$50000"),$B3845&amp;"#"&amp;M$6,INDIRECT("ИсходныеДанные!$J$2:$J$50000")),0)</f>
        <v>0</v>
      </c>
      <c r="N3845" s="3">
        <f ca="1">IF($B3845&lt;&gt;"",SUMIF(INDIRECT("ИсходныеДанные!$"&amp;$K$4&amp;"$2:$"&amp;$K$4&amp;"$50000"),$B3845&amp;"#"&amp;N$6,INDIRECT("ИсходныеДанные!$J$2:$J$50000")),0)</f>
        <v>0</v>
      </c>
      <c r="O3845" s="3">
        <f ca="1">IF($B3845&lt;&gt;"",SUMIF(INDIRECT("ИсходныеДанные!$"&amp;$K$4&amp;"$2:$"&amp;$K$4&amp;"$50000"),$B3845&amp;"#"&amp;O$6,INDIRECT("ИсходныеДанные!$J$2:$J$50000")),0)</f>
        <v>0</v>
      </c>
      <c r="P3845" s="3">
        <f ca="1">IF($B3845&lt;&gt;"",SUMIF(INDIRECT("ИсходныеДанные!$"&amp;$K$4&amp;"$2:$"&amp;$K$4&amp;"$50000"),$B3845&amp;"#"&amp;P$6,INDIRECT("ИсходныеДанные!$J$2:$J$50000")),0)</f>
        <v>0</v>
      </c>
      <c r="Q3845" s="3">
        <f ca="1">IF($B3845&lt;&gt;"",SUMIF(INDIRECT("ИсходныеДанные!$"&amp;$K$4&amp;"$2:$"&amp;$K$4&amp;"$50000"),$B3845&amp;"#"&amp;Q$6,INDIRECT("ИсходныеДанные!$J$2:$J$50000")),0)</f>
        <v>0</v>
      </c>
      <c r="R3845" s="3">
        <f ca="1">IF($B3845&lt;&gt;"",SUMIF(INDIRECT("ИсходныеДанные!$"&amp;$K$4&amp;"$2:$"&amp;$K$4&amp;"$50000"),$B3845&amp;"#"&amp;R$6,INDIRECT("ИсходныеДанные!$J$2:$J$50000")),0)</f>
        <v>0</v>
      </c>
      <c r="S3845" s="3">
        <f ca="1">IF($B3845&lt;&gt;"",SUMIF(INDIRECT("ИсходныеДанные!$"&amp;$K$4&amp;"$2:$"&amp;$K$4&amp;"$50000"),$B3845&amp;"#"&amp;S$6,INDIRECT("ИсходныеДанные!$J$2:$J$50000")),0)</f>
        <v>0</v>
      </c>
      <c r="T3845" s="3">
        <f ca="1">IF($B3845&lt;&gt;"",SUMIF(INDIRECT("ИсходныеДанные!$"&amp;$K$4&amp;"$2:$"&amp;$K$4&amp;"$50000"),$B3845&amp;"#"&amp;T$6,INDIRECT("ИсходныеДанные!$J$2:$J$50000")),0)</f>
        <v>0</v>
      </c>
      <c r="U3845" s="3">
        <f ca="1">IF($B3845&lt;&gt;"",SUMIF(INDIRECT("ИсходныеДанные!$"&amp;$K$4&amp;"$2:$"&amp;$K$4&amp;"$50000"),$B3845&amp;"#"&amp;U$6,INDIRECT("ИсходныеДанные!$J$2:$J$50000")),0)</f>
        <v>0</v>
      </c>
      <c r="V3845" s="3">
        <f ca="1">IF($B3845&lt;&gt;"",SUMIF(INDIRECT("ИсходныеДанные!$"&amp;$K$4&amp;"$2:$"&amp;$K$4&amp;"$50000"),$B3845&amp;"#"&amp;V$6,INDIRECT("ИсходныеДанные!$J$2:$J$50000")),0)</f>
        <v>0</v>
      </c>
      <c r="W3845" s="16" t="e">
        <f ca="1">SUM(K3845:V3845)/Пофамильно!$R$1</f>
        <v>#DIV/0!</v>
      </c>
    </row>
    <row r="3846" spans="1:23" x14ac:dyDescent="0.25">
      <c r="A3846" s="10" t="str">
        <f t="shared" ca="1" si="61"/>
        <v>delete</v>
      </c>
      <c r="B3846" s="16" cm="1">
        <f t="array" aca="1" ref="B3846" ca="1">INDIRECT("УникальныеСписки!D"&amp;ROW()-$L$4)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14"/>
      <c r="G3846" s="81" t="str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84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84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84" t="str" cm="1">
        <f t="array" aca="1" ref="J3846" ca="1">_xlfn.XLOOKUP($B3846,INDIRECT(SUBSTITUTE("ИсходныеДанные!$где$2:$где$50000","где",$B$4)),INDIRECT(SUBSTITUTE("ИсходныеДанные!$что$2:$что$50000","что",J$4)),"",0,1)</f>
        <v/>
      </c>
      <c r="K3846" s="3">
        <f ca="1">IF($B3846&lt;&gt;"",SUMIF(INDIRECT("ИсходныеДанные!$"&amp;$K$4&amp;"$2:$"&amp;$K$4&amp;"$50000"),$B3846&amp;"#"&amp;K$6,INDIRECT("ИсходныеДанные!$J$2:$J$50000")),0)</f>
        <v>0</v>
      </c>
      <c r="L3846" s="3">
        <f ca="1">IF($B3846&lt;&gt;"",SUMIF(INDIRECT("ИсходныеДанные!$"&amp;$K$4&amp;"$2:$"&amp;$K$4&amp;"$50000"),$B3846&amp;"#"&amp;L$6,INDIRECT("ИсходныеДанные!$J$2:$J$50000")),0)</f>
        <v>0</v>
      </c>
      <c r="M3846" s="3">
        <f ca="1">IF($B3846&lt;&gt;"",SUMIF(INDIRECT("ИсходныеДанные!$"&amp;$K$4&amp;"$2:$"&amp;$K$4&amp;"$50000"),$B3846&amp;"#"&amp;M$6,INDIRECT("ИсходныеДанные!$J$2:$J$50000")),0)</f>
        <v>0</v>
      </c>
      <c r="N3846" s="3">
        <f ca="1">IF($B3846&lt;&gt;"",SUMIF(INDIRECT("ИсходныеДанные!$"&amp;$K$4&amp;"$2:$"&amp;$K$4&amp;"$50000"),$B3846&amp;"#"&amp;N$6,INDIRECT("ИсходныеДанные!$J$2:$J$50000")),0)</f>
        <v>0</v>
      </c>
      <c r="O3846" s="3">
        <f ca="1">IF($B3846&lt;&gt;"",SUMIF(INDIRECT("ИсходныеДанные!$"&amp;$K$4&amp;"$2:$"&amp;$K$4&amp;"$50000"),$B3846&amp;"#"&amp;O$6,INDIRECT("ИсходныеДанные!$J$2:$J$50000")),0)</f>
        <v>0</v>
      </c>
      <c r="P3846" s="3">
        <f ca="1">IF($B3846&lt;&gt;"",SUMIF(INDIRECT("ИсходныеДанные!$"&amp;$K$4&amp;"$2:$"&amp;$K$4&amp;"$50000"),$B3846&amp;"#"&amp;P$6,INDIRECT("ИсходныеДанные!$J$2:$J$50000")),0)</f>
        <v>0</v>
      </c>
      <c r="Q3846" s="3">
        <f ca="1">IF($B3846&lt;&gt;"",SUMIF(INDIRECT("ИсходныеДанные!$"&amp;$K$4&amp;"$2:$"&amp;$K$4&amp;"$50000"),$B3846&amp;"#"&amp;Q$6,INDIRECT("ИсходныеДанные!$J$2:$J$50000")),0)</f>
        <v>0</v>
      </c>
      <c r="R3846" s="3">
        <f ca="1">IF($B3846&lt;&gt;"",SUMIF(INDIRECT("ИсходныеДанные!$"&amp;$K$4&amp;"$2:$"&amp;$K$4&amp;"$50000"),$B3846&amp;"#"&amp;R$6,INDIRECT("ИсходныеДанные!$J$2:$J$50000")),0)</f>
        <v>0</v>
      </c>
      <c r="S3846" s="3">
        <f ca="1">IF($B3846&lt;&gt;"",SUMIF(INDIRECT("ИсходныеДанные!$"&amp;$K$4&amp;"$2:$"&amp;$K$4&amp;"$50000"),$B3846&amp;"#"&amp;S$6,INDIRECT("ИсходныеДанные!$J$2:$J$50000")),0)</f>
        <v>0</v>
      </c>
      <c r="T3846" s="3">
        <f ca="1">IF($B3846&lt;&gt;"",SUMIF(INDIRECT("ИсходныеДанные!$"&amp;$K$4&amp;"$2:$"&amp;$K$4&amp;"$50000"),$B3846&amp;"#"&amp;T$6,INDIRECT("ИсходныеДанные!$J$2:$J$50000")),0)</f>
        <v>0</v>
      </c>
      <c r="U3846" s="3">
        <f ca="1">IF($B3846&lt;&gt;"",SUMIF(INDIRECT("ИсходныеДанные!$"&amp;$K$4&amp;"$2:$"&amp;$K$4&amp;"$50000"),$B3846&amp;"#"&amp;U$6,INDIRECT("ИсходныеДанные!$J$2:$J$50000")),0)</f>
        <v>0</v>
      </c>
      <c r="V3846" s="3">
        <f ca="1">IF($B3846&lt;&gt;"",SUMIF(INDIRECT("ИсходныеДанные!$"&amp;$K$4&amp;"$2:$"&amp;$K$4&amp;"$50000"),$B3846&amp;"#"&amp;V$6,INDIRECT("ИсходныеДанные!$J$2:$J$50000")),0)</f>
        <v>0</v>
      </c>
      <c r="W3846" s="16" t="e">
        <f ca="1">SUM(K3846:V3846)/Пофамильно!$R$1</f>
        <v>#DIV/0!</v>
      </c>
    </row>
    <row r="3847" spans="1:23" x14ac:dyDescent="0.25">
      <c r="A3847" s="10" t="str">
        <f t="shared" ca="1" si="61"/>
        <v>delete</v>
      </c>
      <c r="B3847" s="16" cm="1">
        <f t="array" aca="1" ref="B3847" ca="1">INDIRECT("УникальныеСписки!D"&amp;ROW()-$L$4)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14"/>
      <c r="G3847" s="81" t="str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84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84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84" t="str" cm="1">
        <f t="array" aca="1" ref="J3847" ca="1">_xlfn.XLOOKUP($B3847,INDIRECT(SUBSTITUTE("ИсходныеДанные!$где$2:$где$50000","где",$B$4)),INDIRECT(SUBSTITUTE("ИсходныеДанные!$что$2:$что$50000","что",J$4)),"",0,1)</f>
        <v/>
      </c>
      <c r="K3847" s="3">
        <f ca="1">IF($B3847&lt;&gt;"",SUMIF(INDIRECT("ИсходныеДанные!$"&amp;$K$4&amp;"$2:$"&amp;$K$4&amp;"$50000"),$B3847&amp;"#"&amp;K$6,INDIRECT("ИсходныеДанные!$J$2:$J$50000")),0)</f>
        <v>0</v>
      </c>
      <c r="L3847" s="3">
        <f ca="1">IF($B3847&lt;&gt;"",SUMIF(INDIRECT("ИсходныеДанные!$"&amp;$K$4&amp;"$2:$"&amp;$K$4&amp;"$50000"),$B3847&amp;"#"&amp;L$6,INDIRECT("ИсходныеДанные!$J$2:$J$50000")),0)</f>
        <v>0</v>
      </c>
      <c r="M3847" s="3">
        <f ca="1">IF($B3847&lt;&gt;"",SUMIF(INDIRECT("ИсходныеДанные!$"&amp;$K$4&amp;"$2:$"&amp;$K$4&amp;"$50000"),$B3847&amp;"#"&amp;M$6,INDIRECT("ИсходныеДанные!$J$2:$J$50000")),0)</f>
        <v>0</v>
      </c>
      <c r="N3847" s="3">
        <f ca="1">IF($B3847&lt;&gt;"",SUMIF(INDIRECT("ИсходныеДанные!$"&amp;$K$4&amp;"$2:$"&amp;$K$4&amp;"$50000"),$B3847&amp;"#"&amp;N$6,INDIRECT("ИсходныеДанные!$J$2:$J$50000")),0)</f>
        <v>0</v>
      </c>
      <c r="O3847" s="3">
        <f ca="1">IF($B3847&lt;&gt;"",SUMIF(INDIRECT("ИсходныеДанные!$"&amp;$K$4&amp;"$2:$"&amp;$K$4&amp;"$50000"),$B3847&amp;"#"&amp;O$6,INDIRECT("ИсходныеДанные!$J$2:$J$50000")),0)</f>
        <v>0</v>
      </c>
      <c r="P3847" s="3">
        <f ca="1">IF($B3847&lt;&gt;"",SUMIF(INDIRECT("ИсходныеДанные!$"&amp;$K$4&amp;"$2:$"&amp;$K$4&amp;"$50000"),$B3847&amp;"#"&amp;P$6,INDIRECT("ИсходныеДанные!$J$2:$J$50000")),0)</f>
        <v>0</v>
      </c>
      <c r="Q3847" s="3">
        <f ca="1">IF($B3847&lt;&gt;"",SUMIF(INDIRECT("ИсходныеДанные!$"&amp;$K$4&amp;"$2:$"&amp;$K$4&amp;"$50000"),$B3847&amp;"#"&amp;Q$6,INDIRECT("ИсходныеДанные!$J$2:$J$50000")),0)</f>
        <v>0</v>
      </c>
      <c r="R3847" s="3">
        <f ca="1">IF($B3847&lt;&gt;"",SUMIF(INDIRECT("ИсходныеДанные!$"&amp;$K$4&amp;"$2:$"&amp;$K$4&amp;"$50000"),$B3847&amp;"#"&amp;R$6,INDIRECT("ИсходныеДанные!$J$2:$J$50000")),0)</f>
        <v>0</v>
      </c>
      <c r="S3847" s="3">
        <f ca="1">IF($B3847&lt;&gt;"",SUMIF(INDIRECT("ИсходныеДанные!$"&amp;$K$4&amp;"$2:$"&amp;$K$4&amp;"$50000"),$B3847&amp;"#"&amp;S$6,INDIRECT("ИсходныеДанные!$J$2:$J$50000")),0)</f>
        <v>0</v>
      </c>
      <c r="T3847" s="3">
        <f ca="1">IF($B3847&lt;&gt;"",SUMIF(INDIRECT("ИсходныеДанные!$"&amp;$K$4&amp;"$2:$"&amp;$K$4&amp;"$50000"),$B3847&amp;"#"&amp;T$6,INDIRECT("ИсходныеДанные!$J$2:$J$50000")),0)</f>
        <v>0</v>
      </c>
      <c r="U3847" s="3">
        <f ca="1">IF($B3847&lt;&gt;"",SUMIF(INDIRECT("ИсходныеДанные!$"&amp;$K$4&amp;"$2:$"&amp;$K$4&amp;"$50000"),$B3847&amp;"#"&amp;U$6,INDIRECT("ИсходныеДанные!$J$2:$J$50000")),0)</f>
        <v>0</v>
      </c>
      <c r="V3847" s="3">
        <f ca="1">IF($B3847&lt;&gt;"",SUMIF(INDIRECT("ИсходныеДанные!$"&amp;$K$4&amp;"$2:$"&amp;$K$4&amp;"$50000"),$B3847&amp;"#"&amp;V$6,INDIRECT("ИсходныеДанные!$J$2:$J$50000")),0)</f>
        <v>0</v>
      </c>
      <c r="W3847" s="16" t="e">
        <f ca="1">SUM(K3847:V3847)/Пофамильно!$R$1</f>
        <v>#DIV/0!</v>
      </c>
    </row>
    <row r="3848" spans="1:23" x14ac:dyDescent="0.25">
      <c r="A3848" s="10" t="str">
        <f t="shared" ca="1" si="61"/>
        <v>delete</v>
      </c>
      <c r="B3848" s="16" cm="1">
        <f t="array" aca="1" ref="B3848" ca="1">INDIRECT("УникальныеСписки!D"&amp;ROW()-$L$4)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14"/>
      <c r="G3848" s="81" t="str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84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84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84" t="str" cm="1">
        <f t="array" aca="1" ref="J3848" ca="1">_xlfn.XLOOKUP($B3848,INDIRECT(SUBSTITUTE("ИсходныеДанные!$где$2:$где$50000","где",$B$4)),INDIRECT(SUBSTITUTE("ИсходныеДанные!$что$2:$что$50000","что",J$4)),"",0,1)</f>
        <v/>
      </c>
      <c r="K3848" s="3">
        <f ca="1">IF($B3848&lt;&gt;"",SUMIF(INDIRECT("ИсходныеДанные!$"&amp;$K$4&amp;"$2:$"&amp;$K$4&amp;"$50000"),$B3848&amp;"#"&amp;K$6,INDIRECT("ИсходныеДанные!$J$2:$J$50000")),0)</f>
        <v>0</v>
      </c>
      <c r="L3848" s="3">
        <f ca="1">IF($B3848&lt;&gt;"",SUMIF(INDIRECT("ИсходныеДанные!$"&amp;$K$4&amp;"$2:$"&amp;$K$4&amp;"$50000"),$B3848&amp;"#"&amp;L$6,INDIRECT("ИсходныеДанные!$J$2:$J$50000")),0)</f>
        <v>0</v>
      </c>
      <c r="M3848" s="3">
        <f ca="1">IF($B3848&lt;&gt;"",SUMIF(INDIRECT("ИсходныеДанные!$"&amp;$K$4&amp;"$2:$"&amp;$K$4&amp;"$50000"),$B3848&amp;"#"&amp;M$6,INDIRECT("ИсходныеДанные!$J$2:$J$50000")),0)</f>
        <v>0</v>
      </c>
      <c r="N3848" s="3">
        <f ca="1">IF($B3848&lt;&gt;"",SUMIF(INDIRECT("ИсходныеДанные!$"&amp;$K$4&amp;"$2:$"&amp;$K$4&amp;"$50000"),$B3848&amp;"#"&amp;N$6,INDIRECT("ИсходныеДанные!$J$2:$J$50000")),0)</f>
        <v>0</v>
      </c>
      <c r="O3848" s="3">
        <f ca="1">IF($B3848&lt;&gt;"",SUMIF(INDIRECT("ИсходныеДанные!$"&amp;$K$4&amp;"$2:$"&amp;$K$4&amp;"$50000"),$B3848&amp;"#"&amp;O$6,INDIRECT("ИсходныеДанные!$J$2:$J$50000")),0)</f>
        <v>0</v>
      </c>
      <c r="P3848" s="3">
        <f ca="1">IF($B3848&lt;&gt;"",SUMIF(INDIRECT("ИсходныеДанные!$"&amp;$K$4&amp;"$2:$"&amp;$K$4&amp;"$50000"),$B3848&amp;"#"&amp;P$6,INDIRECT("ИсходныеДанные!$J$2:$J$50000")),0)</f>
        <v>0</v>
      </c>
      <c r="Q3848" s="3">
        <f ca="1">IF($B3848&lt;&gt;"",SUMIF(INDIRECT("ИсходныеДанные!$"&amp;$K$4&amp;"$2:$"&amp;$K$4&amp;"$50000"),$B3848&amp;"#"&amp;Q$6,INDIRECT("ИсходныеДанные!$J$2:$J$50000")),0)</f>
        <v>0</v>
      </c>
      <c r="R3848" s="3">
        <f ca="1">IF($B3848&lt;&gt;"",SUMIF(INDIRECT("ИсходныеДанные!$"&amp;$K$4&amp;"$2:$"&amp;$K$4&amp;"$50000"),$B3848&amp;"#"&amp;R$6,INDIRECT("ИсходныеДанные!$J$2:$J$50000")),0)</f>
        <v>0</v>
      </c>
      <c r="S3848" s="3">
        <f ca="1">IF($B3848&lt;&gt;"",SUMIF(INDIRECT("ИсходныеДанные!$"&amp;$K$4&amp;"$2:$"&amp;$K$4&amp;"$50000"),$B3848&amp;"#"&amp;S$6,INDIRECT("ИсходныеДанные!$J$2:$J$50000")),0)</f>
        <v>0</v>
      </c>
      <c r="T3848" s="3">
        <f ca="1">IF($B3848&lt;&gt;"",SUMIF(INDIRECT("ИсходныеДанные!$"&amp;$K$4&amp;"$2:$"&amp;$K$4&amp;"$50000"),$B3848&amp;"#"&amp;T$6,INDIRECT("ИсходныеДанные!$J$2:$J$50000")),0)</f>
        <v>0</v>
      </c>
      <c r="U3848" s="3">
        <f ca="1">IF($B3848&lt;&gt;"",SUMIF(INDIRECT("ИсходныеДанные!$"&amp;$K$4&amp;"$2:$"&amp;$K$4&amp;"$50000"),$B3848&amp;"#"&amp;U$6,INDIRECT("ИсходныеДанные!$J$2:$J$50000")),0)</f>
        <v>0</v>
      </c>
      <c r="V3848" s="3">
        <f ca="1">IF($B3848&lt;&gt;"",SUMIF(INDIRECT("ИсходныеДанные!$"&amp;$K$4&amp;"$2:$"&amp;$K$4&amp;"$50000"),$B3848&amp;"#"&amp;V$6,INDIRECT("ИсходныеДанные!$J$2:$J$50000")),0)</f>
        <v>0</v>
      </c>
      <c r="W3848" s="16" t="e">
        <f ca="1">SUM(K3848:V3848)/Пофамильно!$R$1</f>
        <v>#DIV/0!</v>
      </c>
    </row>
    <row r="3849" spans="1:23" x14ac:dyDescent="0.25">
      <c r="A3849" s="10" t="str">
        <f t="shared" ca="1" si="61"/>
        <v>delete</v>
      </c>
      <c r="B3849" s="16" cm="1">
        <f t="array" aca="1" ref="B3849" ca="1">INDIRECT("УникальныеСписки!D"&amp;ROW()-$L$4)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14"/>
      <c r="G3849" s="81" t="str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84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84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84" t="str" cm="1">
        <f t="array" aca="1" ref="J3849" ca="1">_xlfn.XLOOKUP($B3849,INDIRECT(SUBSTITUTE("ИсходныеДанные!$где$2:$где$50000","где",$B$4)),INDIRECT(SUBSTITUTE("ИсходныеДанные!$что$2:$что$50000","что",J$4)),"",0,1)</f>
        <v/>
      </c>
      <c r="K3849" s="3">
        <f ca="1">IF($B3849&lt;&gt;"",SUMIF(INDIRECT("ИсходныеДанные!$"&amp;$K$4&amp;"$2:$"&amp;$K$4&amp;"$50000"),$B3849&amp;"#"&amp;K$6,INDIRECT("ИсходныеДанные!$J$2:$J$50000")),0)</f>
        <v>0</v>
      </c>
      <c r="L3849" s="3">
        <f ca="1">IF($B3849&lt;&gt;"",SUMIF(INDIRECT("ИсходныеДанные!$"&amp;$K$4&amp;"$2:$"&amp;$K$4&amp;"$50000"),$B3849&amp;"#"&amp;L$6,INDIRECT("ИсходныеДанные!$J$2:$J$50000")),0)</f>
        <v>0</v>
      </c>
      <c r="M3849" s="3">
        <f ca="1">IF($B3849&lt;&gt;"",SUMIF(INDIRECT("ИсходныеДанные!$"&amp;$K$4&amp;"$2:$"&amp;$K$4&amp;"$50000"),$B3849&amp;"#"&amp;M$6,INDIRECT("ИсходныеДанные!$J$2:$J$50000")),0)</f>
        <v>0</v>
      </c>
      <c r="N3849" s="3">
        <f ca="1">IF($B3849&lt;&gt;"",SUMIF(INDIRECT("ИсходныеДанные!$"&amp;$K$4&amp;"$2:$"&amp;$K$4&amp;"$50000"),$B3849&amp;"#"&amp;N$6,INDIRECT("ИсходныеДанные!$J$2:$J$50000")),0)</f>
        <v>0</v>
      </c>
      <c r="O3849" s="3">
        <f ca="1">IF($B3849&lt;&gt;"",SUMIF(INDIRECT("ИсходныеДанные!$"&amp;$K$4&amp;"$2:$"&amp;$K$4&amp;"$50000"),$B3849&amp;"#"&amp;O$6,INDIRECT("ИсходныеДанные!$J$2:$J$50000")),0)</f>
        <v>0</v>
      </c>
      <c r="P3849" s="3">
        <f ca="1">IF($B3849&lt;&gt;"",SUMIF(INDIRECT("ИсходныеДанные!$"&amp;$K$4&amp;"$2:$"&amp;$K$4&amp;"$50000"),$B3849&amp;"#"&amp;P$6,INDIRECT("ИсходныеДанные!$J$2:$J$50000")),0)</f>
        <v>0</v>
      </c>
      <c r="Q3849" s="3">
        <f ca="1">IF($B3849&lt;&gt;"",SUMIF(INDIRECT("ИсходныеДанные!$"&amp;$K$4&amp;"$2:$"&amp;$K$4&amp;"$50000"),$B3849&amp;"#"&amp;Q$6,INDIRECT("ИсходныеДанные!$J$2:$J$50000")),0)</f>
        <v>0</v>
      </c>
      <c r="R3849" s="3">
        <f ca="1">IF($B3849&lt;&gt;"",SUMIF(INDIRECT("ИсходныеДанные!$"&amp;$K$4&amp;"$2:$"&amp;$K$4&amp;"$50000"),$B3849&amp;"#"&amp;R$6,INDIRECT("ИсходныеДанные!$J$2:$J$50000")),0)</f>
        <v>0</v>
      </c>
      <c r="S3849" s="3">
        <f ca="1">IF($B3849&lt;&gt;"",SUMIF(INDIRECT("ИсходныеДанные!$"&amp;$K$4&amp;"$2:$"&amp;$K$4&amp;"$50000"),$B3849&amp;"#"&amp;S$6,INDIRECT("ИсходныеДанные!$J$2:$J$50000")),0)</f>
        <v>0</v>
      </c>
      <c r="T3849" s="3">
        <f ca="1">IF($B3849&lt;&gt;"",SUMIF(INDIRECT("ИсходныеДанные!$"&amp;$K$4&amp;"$2:$"&amp;$K$4&amp;"$50000"),$B3849&amp;"#"&amp;T$6,INDIRECT("ИсходныеДанные!$J$2:$J$50000")),0)</f>
        <v>0</v>
      </c>
      <c r="U3849" s="3">
        <f ca="1">IF($B3849&lt;&gt;"",SUMIF(INDIRECT("ИсходныеДанные!$"&amp;$K$4&amp;"$2:$"&amp;$K$4&amp;"$50000"),$B3849&amp;"#"&amp;U$6,INDIRECT("ИсходныеДанные!$J$2:$J$50000")),0)</f>
        <v>0</v>
      </c>
      <c r="V3849" s="3">
        <f ca="1">IF($B3849&lt;&gt;"",SUMIF(INDIRECT("ИсходныеДанные!$"&amp;$K$4&amp;"$2:$"&amp;$K$4&amp;"$50000"),$B3849&amp;"#"&amp;V$6,INDIRECT("ИсходныеДанные!$J$2:$J$50000")),0)</f>
        <v>0</v>
      </c>
      <c r="W3849" s="16" t="e">
        <f ca="1">SUM(K3849:V3849)/Пофамильно!$R$1</f>
        <v>#DIV/0!</v>
      </c>
    </row>
    <row r="3850" spans="1:23" x14ac:dyDescent="0.25">
      <c r="A3850" s="10" t="str">
        <f t="shared" ca="1" si="61"/>
        <v>delete</v>
      </c>
      <c r="B3850" s="16" cm="1">
        <f t="array" aca="1" ref="B3850" ca="1">INDIRECT("УникальныеСписки!D"&amp;ROW()-$L$4)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14"/>
      <c r="G3850" s="81" t="str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84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84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84" t="str" cm="1">
        <f t="array" aca="1" ref="J3850" ca="1">_xlfn.XLOOKUP($B3850,INDIRECT(SUBSTITUTE("ИсходныеДанные!$где$2:$где$50000","где",$B$4)),INDIRECT(SUBSTITUTE("ИсходныеДанные!$что$2:$что$50000","что",J$4)),"",0,1)</f>
        <v/>
      </c>
      <c r="K3850" s="3">
        <f ca="1">IF($B3850&lt;&gt;"",SUMIF(INDIRECT("ИсходныеДанные!$"&amp;$K$4&amp;"$2:$"&amp;$K$4&amp;"$50000"),$B3850&amp;"#"&amp;K$6,INDIRECT("ИсходныеДанные!$J$2:$J$50000")),0)</f>
        <v>0</v>
      </c>
      <c r="L3850" s="3">
        <f ca="1">IF($B3850&lt;&gt;"",SUMIF(INDIRECT("ИсходныеДанные!$"&amp;$K$4&amp;"$2:$"&amp;$K$4&amp;"$50000"),$B3850&amp;"#"&amp;L$6,INDIRECT("ИсходныеДанные!$J$2:$J$50000")),0)</f>
        <v>0</v>
      </c>
      <c r="M3850" s="3">
        <f ca="1">IF($B3850&lt;&gt;"",SUMIF(INDIRECT("ИсходныеДанные!$"&amp;$K$4&amp;"$2:$"&amp;$K$4&amp;"$50000"),$B3850&amp;"#"&amp;M$6,INDIRECT("ИсходныеДанные!$J$2:$J$50000")),0)</f>
        <v>0</v>
      </c>
      <c r="N3850" s="3">
        <f ca="1">IF($B3850&lt;&gt;"",SUMIF(INDIRECT("ИсходныеДанные!$"&amp;$K$4&amp;"$2:$"&amp;$K$4&amp;"$50000"),$B3850&amp;"#"&amp;N$6,INDIRECT("ИсходныеДанные!$J$2:$J$50000")),0)</f>
        <v>0</v>
      </c>
      <c r="O3850" s="3">
        <f ca="1">IF($B3850&lt;&gt;"",SUMIF(INDIRECT("ИсходныеДанные!$"&amp;$K$4&amp;"$2:$"&amp;$K$4&amp;"$50000"),$B3850&amp;"#"&amp;O$6,INDIRECT("ИсходныеДанные!$J$2:$J$50000")),0)</f>
        <v>0</v>
      </c>
      <c r="P3850" s="3">
        <f ca="1">IF($B3850&lt;&gt;"",SUMIF(INDIRECT("ИсходныеДанные!$"&amp;$K$4&amp;"$2:$"&amp;$K$4&amp;"$50000"),$B3850&amp;"#"&amp;P$6,INDIRECT("ИсходныеДанные!$J$2:$J$50000")),0)</f>
        <v>0</v>
      </c>
      <c r="Q3850" s="3">
        <f ca="1">IF($B3850&lt;&gt;"",SUMIF(INDIRECT("ИсходныеДанные!$"&amp;$K$4&amp;"$2:$"&amp;$K$4&amp;"$50000"),$B3850&amp;"#"&amp;Q$6,INDIRECT("ИсходныеДанные!$J$2:$J$50000")),0)</f>
        <v>0</v>
      </c>
      <c r="R3850" s="3">
        <f ca="1">IF($B3850&lt;&gt;"",SUMIF(INDIRECT("ИсходныеДанные!$"&amp;$K$4&amp;"$2:$"&amp;$K$4&amp;"$50000"),$B3850&amp;"#"&amp;R$6,INDIRECT("ИсходныеДанные!$J$2:$J$50000")),0)</f>
        <v>0</v>
      </c>
      <c r="S3850" s="3">
        <f ca="1">IF($B3850&lt;&gt;"",SUMIF(INDIRECT("ИсходныеДанные!$"&amp;$K$4&amp;"$2:$"&amp;$K$4&amp;"$50000"),$B3850&amp;"#"&amp;S$6,INDIRECT("ИсходныеДанные!$J$2:$J$50000")),0)</f>
        <v>0</v>
      </c>
      <c r="T3850" s="3">
        <f ca="1">IF($B3850&lt;&gt;"",SUMIF(INDIRECT("ИсходныеДанные!$"&amp;$K$4&amp;"$2:$"&amp;$K$4&amp;"$50000"),$B3850&amp;"#"&amp;T$6,INDIRECT("ИсходныеДанные!$J$2:$J$50000")),0)</f>
        <v>0</v>
      </c>
      <c r="U3850" s="3">
        <f ca="1">IF($B3850&lt;&gt;"",SUMIF(INDIRECT("ИсходныеДанные!$"&amp;$K$4&amp;"$2:$"&amp;$K$4&amp;"$50000"),$B3850&amp;"#"&amp;U$6,INDIRECT("ИсходныеДанные!$J$2:$J$50000")),0)</f>
        <v>0</v>
      </c>
      <c r="V3850" s="3">
        <f ca="1">IF($B3850&lt;&gt;"",SUMIF(INDIRECT("ИсходныеДанные!$"&amp;$K$4&amp;"$2:$"&amp;$K$4&amp;"$50000"),$B3850&amp;"#"&amp;V$6,INDIRECT("ИсходныеДанные!$J$2:$J$50000")),0)</f>
        <v>0</v>
      </c>
      <c r="W3850" s="16" t="e">
        <f ca="1">SUM(K3850:V3850)/Пофамильно!$R$1</f>
        <v>#DIV/0!</v>
      </c>
    </row>
    <row r="3851" spans="1:23" x14ac:dyDescent="0.25">
      <c r="A3851" s="10" t="str">
        <f t="shared" ref="A3851:A3914" ca="1" si="62">IF(C3851="","delete","")</f>
        <v>delete</v>
      </c>
      <c r="B3851" s="16" cm="1">
        <f t="array" aca="1" ref="B3851" ca="1">INDIRECT("УникальныеСписки!D"&amp;ROW()-$L$4)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14"/>
      <c r="G3851" s="81" t="str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84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84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84" t="str" cm="1">
        <f t="array" aca="1" ref="J3851" ca="1">_xlfn.XLOOKUP($B3851,INDIRECT(SUBSTITUTE("ИсходныеДанные!$где$2:$где$50000","где",$B$4)),INDIRECT(SUBSTITUTE("ИсходныеДанные!$что$2:$что$50000","что",J$4)),"",0,1)</f>
        <v/>
      </c>
      <c r="K3851" s="3">
        <f ca="1">IF($B3851&lt;&gt;"",SUMIF(INDIRECT("ИсходныеДанные!$"&amp;$K$4&amp;"$2:$"&amp;$K$4&amp;"$50000"),$B3851&amp;"#"&amp;K$6,INDIRECT("ИсходныеДанные!$J$2:$J$50000")),0)</f>
        <v>0</v>
      </c>
      <c r="L3851" s="3">
        <f ca="1">IF($B3851&lt;&gt;"",SUMIF(INDIRECT("ИсходныеДанные!$"&amp;$K$4&amp;"$2:$"&amp;$K$4&amp;"$50000"),$B3851&amp;"#"&amp;L$6,INDIRECT("ИсходныеДанные!$J$2:$J$50000")),0)</f>
        <v>0</v>
      </c>
      <c r="M3851" s="3">
        <f ca="1">IF($B3851&lt;&gt;"",SUMIF(INDIRECT("ИсходныеДанные!$"&amp;$K$4&amp;"$2:$"&amp;$K$4&amp;"$50000"),$B3851&amp;"#"&amp;M$6,INDIRECT("ИсходныеДанные!$J$2:$J$50000")),0)</f>
        <v>0</v>
      </c>
      <c r="N3851" s="3">
        <f ca="1">IF($B3851&lt;&gt;"",SUMIF(INDIRECT("ИсходныеДанные!$"&amp;$K$4&amp;"$2:$"&amp;$K$4&amp;"$50000"),$B3851&amp;"#"&amp;N$6,INDIRECT("ИсходныеДанные!$J$2:$J$50000")),0)</f>
        <v>0</v>
      </c>
      <c r="O3851" s="3">
        <f ca="1">IF($B3851&lt;&gt;"",SUMIF(INDIRECT("ИсходныеДанные!$"&amp;$K$4&amp;"$2:$"&amp;$K$4&amp;"$50000"),$B3851&amp;"#"&amp;O$6,INDIRECT("ИсходныеДанные!$J$2:$J$50000")),0)</f>
        <v>0</v>
      </c>
      <c r="P3851" s="3">
        <f ca="1">IF($B3851&lt;&gt;"",SUMIF(INDIRECT("ИсходныеДанные!$"&amp;$K$4&amp;"$2:$"&amp;$K$4&amp;"$50000"),$B3851&amp;"#"&amp;P$6,INDIRECT("ИсходныеДанные!$J$2:$J$50000")),0)</f>
        <v>0</v>
      </c>
      <c r="Q3851" s="3">
        <f ca="1">IF($B3851&lt;&gt;"",SUMIF(INDIRECT("ИсходныеДанные!$"&amp;$K$4&amp;"$2:$"&amp;$K$4&amp;"$50000"),$B3851&amp;"#"&amp;Q$6,INDIRECT("ИсходныеДанные!$J$2:$J$50000")),0)</f>
        <v>0</v>
      </c>
      <c r="R3851" s="3">
        <f ca="1">IF($B3851&lt;&gt;"",SUMIF(INDIRECT("ИсходныеДанные!$"&amp;$K$4&amp;"$2:$"&amp;$K$4&amp;"$50000"),$B3851&amp;"#"&amp;R$6,INDIRECT("ИсходныеДанные!$J$2:$J$50000")),0)</f>
        <v>0</v>
      </c>
      <c r="S3851" s="3">
        <f ca="1">IF($B3851&lt;&gt;"",SUMIF(INDIRECT("ИсходныеДанные!$"&amp;$K$4&amp;"$2:$"&amp;$K$4&amp;"$50000"),$B3851&amp;"#"&amp;S$6,INDIRECT("ИсходныеДанные!$J$2:$J$50000")),0)</f>
        <v>0</v>
      </c>
      <c r="T3851" s="3">
        <f ca="1">IF($B3851&lt;&gt;"",SUMIF(INDIRECT("ИсходныеДанные!$"&amp;$K$4&amp;"$2:$"&amp;$K$4&amp;"$50000"),$B3851&amp;"#"&amp;T$6,INDIRECT("ИсходныеДанные!$J$2:$J$50000")),0)</f>
        <v>0</v>
      </c>
      <c r="U3851" s="3">
        <f ca="1">IF($B3851&lt;&gt;"",SUMIF(INDIRECT("ИсходныеДанные!$"&amp;$K$4&amp;"$2:$"&amp;$K$4&amp;"$50000"),$B3851&amp;"#"&amp;U$6,INDIRECT("ИсходныеДанные!$J$2:$J$50000")),0)</f>
        <v>0</v>
      </c>
      <c r="V3851" s="3">
        <f ca="1">IF($B3851&lt;&gt;"",SUMIF(INDIRECT("ИсходныеДанные!$"&amp;$K$4&amp;"$2:$"&amp;$K$4&amp;"$50000"),$B3851&amp;"#"&amp;V$6,INDIRECT("ИсходныеДанные!$J$2:$J$50000")),0)</f>
        <v>0</v>
      </c>
      <c r="W3851" s="16" t="e">
        <f ca="1">SUM(K3851:V3851)/Пофамильно!$R$1</f>
        <v>#DIV/0!</v>
      </c>
    </row>
    <row r="3852" spans="1:23" x14ac:dyDescent="0.25">
      <c r="A3852" s="10" t="str">
        <f t="shared" ca="1" si="62"/>
        <v>delete</v>
      </c>
      <c r="B3852" s="16" cm="1">
        <f t="array" aca="1" ref="B3852" ca="1">INDIRECT("УникальныеСписки!D"&amp;ROW()-$L$4)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14"/>
      <c r="G3852" s="81" t="str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84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84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84" t="str" cm="1">
        <f t="array" aca="1" ref="J3852" ca="1">_xlfn.XLOOKUP($B3852,INDIRECT(SUBSTITUTE("ИсходныеДанные!$где$2:$где$50000","где",$B$4)),INDIRECT(SUBSTITUTE("ИсходныеДанные!$что$2:$что$50000","что",J$4)),"",0,1)</f>
        <v/>
      </c>
      <c r="K3852" s="3">
        <f ca="1">IF($B3852&lt;&gt;"",SUMIF(INDIRECT("ИсходныеДанные!$"&amp;$K$4&amp;"$2:$"&amp;$K$4&amp;"$50000"),$B3852&amp;"#"&amp;K$6,INDIRECT("ИсходныеДанные!$J$2:$J$50000")),0)</f>
        <v>0</v>
      </c>
      <c r="L3852" s="3">
        <f ca="1">IF($B3852&lt;&gt;"",SUMIF(INDIRECT("ИсходныеДанные!$"&amp;$K$4&amp;"$2:$"&amp;$K$4&amp;"$50000"),$B3852&amp;"#"&amp;L$6,INDIRECT("ИсходныеДанные!$J$2:$J$50000")),0)</f>
        <v>0</v>
      </c>
      <c r="M3852" s="3">
        <f ca="1">IF($B3852&lt;&gt;"",SUMIF(INDIRECT("ИсходныеДанные!$"&amp;$K$4&amp;"$2:$"&amp;$K$4&amp;"$50000"),$B3852&amp;"#"&amp;M$6,INDIRECT("ИсходныеДанные!$J$2:$J$50000")),0)</f>
        <v>0</v>
      </c>
      <c r="N3852" s="3">
        <f ca="1">IF($B3852&lt;&gt;"",SUMIF(INDIRECT("ИсходныеДанные!$"&amp;$K$4&amp;"$2:$"&amp;$K$4&amp;"$50000"),$B3852&amp;"#"&amp;N$6,INDIRECT("ИсходныеДанные!$J$2:$J$50000")),0)</f>
        <v>0</v>
      </c>
      <c r="O3852" s="3">
        <f ca="1">IF($B3852&lt;&gt;"",SUMIF(INDIRECT("ИсходныеДанные!$"&amp;$K$4&amp;"$2:$"&amp;$K$4&amp;"$50000"),$B3852&amp;"#"&amp;O$6,INDIRECT("ИсходныеДанные!$J$2:$J$50000")),0)</f>
        <v>0</v>
      </c>
      <c r="P3852" s="3">
        <f ca="1">IF($B3852&lt;&gt;"",SUMIF(INDIRECT("ИсходныеДанные!$"&amp;$K$4&amp;"$2:$"&amp;$K$4&amp;"$50000"),$B3852&amp;"#"&amp;P$6,INDIRECT("ИсходныеДанные!$J$2:$J$50000")),0)</f>
        <v>0</v>
      </c>
      <c r="Q3852" s="3">
        <f ca="1">IF($B3852&lt;&gt;"",SUMIF(INDIRECT("ИсходныеДанные!$"&amp;$K$4&amp;"$2:$"&amp;$K$4&amp;"$50000"),$B3852&amp;"#"&amp;Q$6,INDIRECT("ИсходныеДанные!$J$2:$J$50000")),0)</f>
        <v>0</v>
      </c>
      <c r="R3852" s="3">
        <f ca="1">IF($B3852&lt;&gt;"",SUMIF(INDIRECT("ИсходныеДанные!$"&amp;$K$4&amp;"$2:$"&amp;$K$4&amp;"$50000"),$B3852&amp;"#"&amp;R$6,INDIRECT("ИсходныеДанные!$J$2:$J$50000")),0)</f>
        <v>0</v>
      </c>
      <c r="S3852" s="3">
        <f ca="1">IF($B3852&lt;&gt;"",SUMIF(INDIRECT("ИсходныеДанные!$"&amp;$K$4&amp;"$2:$"&amp;$K$4&amp;"$50000"),$B3852&amp;"#"&amp;S$6,INDIRECT("ИсходныеДанные!$J$2:$J$50000")),0)</f>
        <v>0</v>
      </c>
      <c r="T3852" s="3">
        <f ca="1">IF($B3852&lt;&gt;"",SUMIF(INDIRECT("ИсходныеДанные!$"&amp;$K$4&amp;"$2:$"&amp;$K$4&amp;"$50000"),$B3852&amp;"#"&amp;T$6,INDIRECT("ИсходныеДанные!$J$2:$J$50000")),0)</f>
        <v>0</v>
      </c>
      <c r="U3852" s="3">
        <f ca="1">IF($B3852&lt;&gt;"",SUMIF(INDIRECT("ИсходныеДанные!$"&amp;$K$4&amp;"$2:$"&amp;$K$4&amp;"$50000"),$B3852&amp;"#"&amp;U$6,INDIRECT("ИсходныеДанные!$J$2:$J$50000")),0)</f>
        <v>0</v>
      </c>
      <c r="V3852" s="3">
        <f ca="1">IF($B3852&lt;&gt;"",SUMIF(INDIRECT("ИсходныеДанные!$"&amp;$K$4&amp;"$2:$"&amp;$K$4&amp;"$50000"),$B3852&amp;"#"&amp;V$6,INDIRECT("ИсходныеДанные!$J$2:$J$50000")),0)</f>
        <v>0</v>
      </c>
      <c r="W3852" s="16" t="e">
        <f ca="1">SUM(K3852:V3852)/Пофамильно!$R$1</f>
        <v>#DIV/0!</v>
      </c>
    </row>
    <row r="3853" spans="1:23" x14ac:dyDescent="0.25">
      <c r="A3853" s="10" t="str">
        <f t="shared" ca="1" si="62"/>
        <v>delete</v>
      </c>
      <c r="B3853" s="16" cm="1">
        <f t="array" aca="1" ref="B3853" ca="1">INDIRECT("УникальныеСписки!D"&amp;ROW()-$L$4)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14"/>
      <c r="G3853" s="81" t="str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84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84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84" t="str" cm="1">
        <f t="array" aca="1" ref="J3853" ca="1">_xlfn.XLOOKUP($B3853,INDIRECT(SUBSTITUTE("ИсходныеДанные!$где$2:$где$50000","где",$B$4)),INDIRECT(SUBSTITUTE("ИсходныеДанные!$что$2:$что$50000","что",J$4)),"",0,1)</f>
        <v/>
      </c>
      <c r="K3853" s="3">
        <f ca="1">IF($B3853&lt;&gt;"",SUMIF(INDIRECT("ИсходныеДанные!$"&amp;$K$4&amp;"$2:$"&amp;$K$4&amp;"$50000"),$B3853&amp;"#"&amp;K$6,INDIRECT("ИсходныеДанные!$J$2:$J$50000")),0)</f>
        <v>0</v>
      </c>
      <c r="L3853" s="3">
        <f ca="1">IF($B3853&lt;&gt;"",SUMIF(INDIRECT("ИсходныеДанные!$"&amp;$K$4&amp;"$2:$"&amp;$K$4&amp;"$50000"),$B3853&amp;"#"&amp;L$6,INDIRECT("ИсходныеДанные!$J$2:$J$50000")),0)</f>
        <v>0</v>
      </c>
      <c r="M3853" s="3">
        <f ca="1">IF($B3853&lt;&gt;"",SUMIF(INDIRECT("ИсходныеДанные!$"&amp;$K$4&amp;"$2:$"&amp;$K$4&amp;"$50000"),$B3853&amp;"#"&amp;M$6,INDIRECT("ИсходныеДанные!$J$2:$J$50000")),0)</f>
        <v>0</v>
      </c>
      <c r="N3853" s="3">
        <f ca="1">IF($B3853&lt;&gt;"",SUMIF(INDIRECT("ИсходныеДанные!$"&amp;$K$4&amp;"$2:$"&amp;$K$4&amp;"$50000"),$B3853&amp;"#"&amp;N$6,INDIRECT("ИсходныеДанные!$J$2:$J$50000")),0)</f>
        <v>0</v>
      </c>
      <c r="O3853" s="3">
        <f ca="1">IF($B3853&lt;&gt;"",SUMIF(INDIRECT("ИсходныеДанные!$"&amp;$K$4&amp;"$2:$"&amp;$K$4&amp;"$50000"),$B3853&amp;"#"&amp;O$6,INDIRECT("ИсходныеДанные!$J$2:$J$50000")),0)</f>
        <v>0</v>
      </c>
      <c r="P3853" s="3">
        <f ca="1">IF($B3853&lt;&gt;"",SUMIF(INDIRECT("ИсходныеДанные!$"&amp;$K$4&amp;"$2:$"&amp;$K$4&amp;"$50000"),$B3853&amp;"#"&amp;P$6,INDIRECT("ИсходныеДанные!$J$2:$J$50000")),0)</f>
        <v>0</v>
      </c>
      <c r="Q3853" s="3">
        <f ca="1">IF($B3853&lt;&gt;"",SUMIF(INDIRECT("ИсходныеДанные!$"&amp;$K$4&amp;"$2:$"&amp;$K$4&amp;"$50000"),$B3853&amp;"#"&amp;Q$6,INDIRECT("ИсходныеДанные!$J$2:$J$50000")),0)</f>
        <v>0</v>
      </c>
      <c r="R3853" s="3">
        <f ca="1">IF($B3853&lt;&gt;"",SUMIF(INDIRECT("ИсходныеДанные!$"&amp;$K$4&amp;"$2:$"&amp;$K$4&amp;"$50000"),$B3853&amp;"#"&amp;R$6,INDIRECT("ИсходныеДанные!$J$2:$J$50000")),0)</f>
        <v>0</v>
      </c>
      <c r="S3853" s="3">
        <f ca="1">IF($B3853&lt;&gt;"",SUMIF(INDIRECT("ИсходныеДанные!$"&amp;$K$4&amp;"$2:$"&amp;$K$4&amp;"$50000"),$B3853&amp;"#"&amp;S$6,INDIRECT("ИсходныеДанные!$J$2:$J$50000")),0)</f>
        <v>0</v>
      </c>
      <c r="T3853" s="3">
        <f ca="1">IF($B3853&lt;&gt;"",SUMIF(INDIRECT("ИсходныеДанные!$"&amp;$K$4&amp;"$2:$"&amp;$K$4&amp;"$50000"),$B3853&amp;"#"&amp;T$6,INDIRECT("ИсходныеДанные!$J$2:$J$50000")),0)</f>
        <v>0</v>
      </c>
      <c r="U3853" s="3">
        <f ca="1">IF($B3853&lt;&gt;"",SUMIF(INDIRECT("ИсходныеДанные!$"&amp;$K$4&amp;"$2:$"&amp;$K$4&amp;"$50000"),$B3853&amp;"#"&amp;U$6,INDIRECT("ИсходныеДанные!$J$2:$J$50000")),0)</f>
        <v>0</v>
      </c>
      <c r="V3853" s="3">
        <f ca="1">IF($B3853&lt;&gt;"",SUMIF(INDIRECT("ИсходныеДанные!$"&amp;$K$4&amp;"$2:$"&amp;$K$4&amp;"$50000"),$B3853&amp;"#"&amp;V$6,INDIRECT("ИсходныеДанные!$J$2:$J$50000")),0)</f>
        <v>0</v>
      </c>
      <c r="W3853" s="16" t="e">
        <f ca="1">SUM(K3853:V3853)/Пофамильно!$R$1</f>
        <v>#DIV/0!</v>
      </c>
    </row>
    <row r="3854" spans="1:23" x14ac:dyDescent="0.25">
      <c r="A3854" s="10" t="str">
        <f t="shared" ca="1" si="62"/>
        <v>delete</v>
      </c>
      <c r="B3854" s="16" cm="1">
        <f t="array" aca="1" ref="B3854" ca="1">INDIRECT("УникальныеСписки!D"&amp;ROW()-$L$4)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14"/>
      <c r="G3854" s="81" t="str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84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84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84" t="str" cm="1">
        <f t="array" aca="1" ref="J3854" ca="1">_xlfn.XLOOKUP($B3854,INDIRECT(SUBSTITUTE("ИсходныеДанные!$где$2:$где$50000","где",$B$4)),INDIRECT(SUBSTITUTE("ИсходныеДанные!$что$2:$что$50000","что",J$4)),"",0,1)</f>
        <v/>
      </c>
      <c r="K3854" s="3">
        <f ca="1">IF($B3854&lt;&gt;"",SUMIF(INDIRECT("ИсходныеДанные!$"&amp;$K$4&amp;"$2:$"&amp;$K$4&amp;"$50000"),$B3854&amp;"#"&amp;K$6,INDIRECT("ИсходныеДанные!$J$2:$J$50000")),0)</f>
        <v>0</v>
      </c>
      <c r="L3854" s="3">
        <f ca="1">IF($B3854&lt;&gt;"",SUMIF(INDIRECT("ИсходныеДанные!$"&amp;$K$4&amp;"$2:$"&amp;$K$4&amp;"$50000"),$B3854&amp;"#"&amp;L$6,INDIRECT("ИсходныеДанные!$J$2:$J$50000")),0)</f>
        <v>0</v>
      </c>
      <c r="M3854" s="3">
        <f ca="1">IF($B3854&lt;&gt;"",SUMIF(INDIRECT("ИсходныеДанные!$"&amp;$K$4&amp;"$2:$"&amp;$K$4&amp;"$50000"),$B3854&amp;"#"&amp;M$6,INDIRECT("ИсходныеДанные!$J$2:$J$50000")),0)</f>
        <v>0</v>
      </c>
      <c r="N3854" s="3">
        <f ca="1">IF($B3854&lt;&gt;"",SUMIF(INDIRECT("ИсходныеДанные!$"&amp;$K$4&amp;"$2:$"&amp;$K$4&amp;"$50000"),$B3854&amp;"#"&amp;N$6,INDIRECT("ИсходныеДанные!$J$2:$J$50000")),0)</f>
        <v>0</v>
      </c>
      <c r="O3854" s="3">
        <f ca="1">IF($B3854&lt;&gt;"",SUMIF(INDIRECT("ИсходныеДанные!$"&amp;$K$4&amp;"$2:$"&amp;$K$4&amp;"$50000"),$B3854&amp;"#"&amp;O$6,INDIRECT("ИсходныеДанные!$J$2:$J$50000")),0)</f>
        <v>0</v>
      </c>
      <c r="P3854" s="3">
        <f ca="1">IF($B3854&lt;&gt;"",SUMIF(INDIRECT("ИсходныеДанные!$"&amp;$K$4&amp;"$2:$"&amp;$K$4&amp;"$50000"),$B3854&amp;"#"&amp;P$6,INDIRECT("ИсходныеДанные!$J$2:$J$50000")),0)</f>
        <v>0</v>
      </c>
      <c r="Q3854" s="3">
        <f ca="1">IF($B3854&lt;&gt;"",SUMIF(INDIRECT("ИсходныеДанные!$"&amp;$K$4&amp;"$2:$"&amp;$K$4&amp;"$50000"),$B3854&amp;"#"&amp;Q$6,INDIRECT("ИсходныеДанные!$J$2:$J$50000")),0)</f>
        <v>0</v>
      </c>
      <c r="R3854" s="3">
        <f ca="1">IF($B3854&lt;&gt;"",SUMIF(INDIRECT("ИсходныеДанные!$"&amp;$K$4&amp;"$2:$"&amp;$K$4&amp;"$50000"),$B3854&amp;"#"&amp;R$6,INDIRECT("ИсходныеДанные!$J$2:$J$50000")),0)</f>
        <v>0</v>
      </c>
      <c r="S3854" s="3">
        <f ca="1">IF($B3854&lt;&gt;"",SUMIF(INDIRECT("ИсходныеДанные!$"&amp;$K$4&amp;"$2:$"&amp;$K$4&amp;"$50000"),$B3854&amp;"#"&amp;S$6,INDIRECT("ИсходныеДанные!$J$2:$J$50000")),0)</f>
        <v>0</v>
      </c>
      <c r="T3854" s="3">
        <f ca="1">IF($B3854&lt;&gt;"",SUMIF(INDIRECT("ИсходныеДанные!$"&amp;$K$4&amp;"$2:$"&amp;$K$4&amp;"$50000"),$B3854&amp;"#"&amp;T$6,INDIRECT("ИсходныеДанные!$J$2:$J$50000")),0)</f>
        <v>0</v>
      </c>
      <c r="U3854" s="3">
        <f ca="1">IF($B3854&lt;&gt;"",SUMIF(INDIRECT("ИсходныеДанные!$"&amp;$K$4&amp;"$2:$"&amp;$K$4&amp;"$50000"),$B3854&amp;"#"&amp;U$6,INDIRECT("ИсходныеДанные!$J$2:$J$50000")),0)</f>
        <v>0</v>
      </c>
      <c r="V3854" s="3">
        <f ca="1">IF($B3854&lt;&gt;"",SUMIF(INDIRECT("ИсходныеДанные!$"&amp;$K$4&amp;"$2:$"&amp;$K$4&amp;"$50000"),$B3854&amp;"#"&amp;V$6,INDIRECT("ИсходныеДанные!$J$2:$J$50000")),0)</f>
        <v>0</v>
      </c>
      <c r="W3854" s="16" t="e">
        <f ca="1">SUM(K3854:V3854)/Пофамильно!$R$1</f>
        <v>#DIV/0!</v>
      </c>
    </row>
    <row r="3855" spans="1:23" x14ac:dyDescent="0.25">
      <c r="A3855" s="10" t="str">
        <f t="shared" ca="1" si="62"/>
        <v>delete</v>
      </c>
      <c r="B3855" s="16" cm="1">
        <f t="array" aca="1" ref="B3855" ca="1">INDIRECT("УникальныеСписки!D"&amp;ROW()-$L$4)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14"/>
      <c r="G3855" s="81" t="str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84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84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84" t="str" cm="1">
        <f t="array" aca="1" ref="J3855" ca="1">_xlfn.XLOOKUP($B3855,INDIRECT(SUBSTITUTE("ИсходныеДанные!$где$2:$где$50000","где",$B$4)),INDIRECT(SUBSTITUTE("ИсходныеДанные!$что$2:$что$50000","что",J$4)),"",0,1)</f>
        <v/>
      </c>
      <c r="K3855" s="3">
        <f ca="1">IF($B3855&lt;&gt;"",SUMIF(INDIRECT("ИсходныеДанные!$"&amp;$K$4&amp;"$2:$"&amp;$K$4&amp;"$50000"),$B3855&amp;"#"&amp;K$6,INDIRECT("ИсходныеДанные!$J$2:$J$50000")),0)</f>
        <v>0</v>
      </c>
      <c r="L3855" s="3">
        <f ca="1">IF($B3855&lt;&gt;"",SUMIF(INDIRECT("ИсходныеДанные!$"&amp;$K$4&amp;"$2:$"&amp;$K$4&amp;"$50000"),$B3855&amp;"#"&amp;L$6,INDIRECT("ИсходныеДанные!$J$2:$J$50000")),0)</f>
        <v>0</v>
      </c>
      <c r="M3855" s="3">
        <f ca="1">IF($B3855&lt;&gt;"",SUMIF(INDIRECT("ИсходныеДанные!$"&amp;$K$4&amp;"$2:$"&amp;$K$4&amp;"$50000"),$B3855&amp;"#"&amp;M$6,INDIRECT("ИсходныеДанные!$J$2:$J$50000")),0)</f>
        <v>0</v>
      </c>
      <c r="N3855" s="3">
        <f ca="1">IF($B3855&lt;&gt;"",SUMIF(INDIRECT("ИсходныеДанные!$"&amp;$K$4&amp;"$2:$"&amp;$K$4&amp;"$50000"),$B3855&amp;"#"&amp;N$6,INDIRECT("ИсходныеДанные!$J$2:$J$50000")),0)</f>
        <v>0</v>
      </c>
      <c r="O3855" s="3">
        <f ca="1">IF($B3855&lt;&gt;"",SUMIF(INDIRECT("ИсходныеДанные!$"&amp;$K$4&amp;"$2:$"&amp;$K$4&amp;"$50000"),$B3855&amp;"#"&amp;O$6,INDIRECT("ИсходныеДанные!$J$2:$J$50000")),0)</f>
        <v>0</v>
      </c>
      <c r="P3855" s="3">
        <f ca="1">IF($B3855&lt;&gt;"",SUMIF(INDIRECT("ИсходныеДанные!$"&amp;$K$4&amp;"$2:$"&amp;$K$4&amp;"$50000"),$B3855&amp;"#"&amp;P$6,INDIRECT("ИсходныеДанные!$J$2:$J$50000")),0)</f>
        <v>0</v>
      </c>
      <c r="Q3855" s="3">
        <f ca="1">IF($B3855&lt;&gt;"",SUMIF(INDIRECT("ИсходныеДанные!$"&amp;$K$4&amp;"$2:$"&amp;$K$4&amp;"$50000"),$B3855&amp;"#"&amp;Q$6,INDIRECT("ИсходныеДанные!$J$2:$J$50000")),0)</f>
        <v>0</v>
      </c>
      <c r="R3855" s="3">
        <f ca="1">IF($B3855&lt;&gt;"",SUMIF(INDIRECT("ИсходныеДанные!$"&amp;$K$4&amp;"$2:$"&amp;$K$4&amp;"$50000"),$B3855&amp;"#"&amp;R$6,INDIRECT("ИсходныеДанные!$J$2:$J$50000")),0)</f>
        <v>0</v>
      </c>
      <c r="S3855" s="3">
        <f ca="1">IF($B3855&lt;&gt;"",SUMIF(INDIRECT("ИсходныеДанные!$"&amp;$K$4&amp;"$2:$"&amp;$K$4&amp;"$50000"),$B3855&amp;"#"&amp;S$6,INDIRECT("ИсходныеДанные!$J$2:$J$50000")),0)</f>
        <v>0</v>
      </c>
      <c r="T3855" s="3">
        <f ca="1">IF($B3855&lt;&gt;"",SUMIF(INDIRECT("ИсходныеДанные!$"&amp;$K$4&amp;"$2:$"&amp;$K$4&amp;"$50000"),$B3855&amp;"#"&amp;T$6,INDIRECT("ИсходныеДанные!$J$2:$J$50000")),0)</f>
        <v>0</v>
      </c>
      <c r="U3855" s="3">
        <f ca="1">IF($B3855&lt;&gt;"",SUMIF(INDIRECT("ИсходныеДанные!$"&amp;$K$4&amp;"$2:$"&amp;$K$4&amp;"$50000"),$B3855&amp;"#"&amp;U$6,INDIRECT("ИсходныеДанные!$J$2:$J$50000")),0)</f>
        <v>0</v>
      </c>
      <c r="V3855" s="3">
        <f ca="1">IF($B3855&lt;&gt;"",SUMIF(INDIRECT("ИсходныеДанные!$"&amp;$K$4&amp;"$2:$"&amp;$K$4&amp;"$50000"),$B3855&amp;"#"&amp;V$6,INDIRECT("ИсходныеДанные!$J$2:$J$50000")),0)</f>
        <v>0</v>
      </c>
      <c r="W3855" s="16" t="e">
        <f ca="1">SUM(K3855:V3855)/Пофамильно!$R$1</f>
        <v>#DIV/0!</v>
      </c>
    </row>
    <row r="3856" spans="1:23" x14ac:dyDescent="0.25">
      <c r="A3856" s="10" t="str">
        <f t="shared" ca="1" si="62"/>
        <v>delete</v>
      </c>
      <c r="B3856" s="16" cm="1">
        <f t="array" aca="1" ref="B3856" ca="1">INDIRECT("УникальныеСписки!D"&amp;ROW()-$L$4)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14"/>
      <c r="G3856" s="81" t="str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84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84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84" t="str" cm="1">
        <f t="array" aca="1" ref="J3856" ca="1">_xlfn.XLOOKUP($B3856,INDIRECT(SUBSTITUTE("ИсходныеДанные!$где$2:$где$50000","где",$B$4)),INDIRECT(SUBSTITUTE("ИсходныеДанные!$что$2:$что$50000","что",J$4)),"",0,1)</f>
        <v/>
      </c>
      <c r="K3856" s="3">
        <f ca="1">IF($B3856&lt;&gt;"",SUMIF(INDIRECT("ИсходныеДанные!$"&amp;$K$4&amp;"$2:$"&amp;$K$4&amp;"$50000"),$B3856&amp;"#"&amp;K$6,INDIRECT("ИсходныеДанные!$J$2:$J$50000")),0)</f>
        <v>0</v>
      </c>
      <c r="L3856" s="3">
        <f ca="1">IF($B3856&lt;&gt;"",SUMIF(INDIRECT("ИсходныеДанные!$"&amp;$K$4&amp;"$2:$"&amp;$K$4&amp;"$50000"),$B3856&amp;"#"&amp;L$6,INDIRECT("ИсходныеДанные!$J$2:$J$50000")),0)</f>
        <v>0</v>
      </c>
      <c r="M3856" s="3">
        <f ca="1">IF($B3856&lt;&gt;"",SUMIF(INDIRECT("ИсходныеДанные!$"&amp;$K$4&amp;"$2:$"&amp;$K$4&amp;"$50000"),$B3856&amp;"#"&amp;M$6,INDIRECT("ИсходныеДанные!$J$2:$J$50000")),0)</f>
        <v>0</v>
      </c>
      <c r="N3856" s="3">
        <f ca="1">IF($B3856&lt;&gt;"",SUMIF(INDIRECT("ИсходныеДанные!$"&amp;$K$4&amp;"$2:$"&amp;$K$4&amp;"$50000"),$B3856&amp;"#"&amp;N$6,INDIRECT("ИсходныеДанные!$J$2:$J$50000")),0)</f>
        <v>0</v>
      </c>
      <c r="O3856" s="3">
        <f ca="1">IF($B3856&lt;&gt;"",SUMIF(INDIRECT("ИсходныеДанные!$"&amp;$K$4&amp;"$2:$"&amp;$K$4&amp;"$50000"),$B3856&amp;"#"&amp;O$6,INDIRECT("ИсходныеДанные!$J$2:$J$50000")),0)</f>
        <v>0</v>
      </c>
      <c r="P3856" s="3">
        <f ca="1">IF($B3856&lt;&gt;"",SUMIF(INDIRECT("ИсходныеДанные!$"&amp;$K$4&amp;"$2:$"&amp;$K$4&amp;"$50000"),$B3856&amp;"#"&amp;P$6,INDIRECT("ИсходныеДанные!$J$2:$J$50000")),0)</f>
        <v>0</v>
      </c>
      <c r="Q3856" s="3">
        <f ca="1">IF($B3856&lt;&gt;"",SUMIF(INDIRECT("ИсходныеДанные!$"&amp;$K$4&amp;"$2:$"&amp;$K$4&amp;"$50000"),$B3856&amp;"#"&amp;Q$6,INDIRECT("ИсходныеДанные!$J$2:$J$50000")),0)</f>
        <v>0</v>
      </c>
      <c r="R3856" s="3">
        <f ca="1">IF($B3856&lt;&gt;"",SUMIF(INDIRECT("ИсходныеДанные!$"&amp;$K$4&amp;"$2:$"&amp;$K$4&amp;"$50000"),$B3856&amp;"#"&amp;R$6,INDIRECT("ИсходныеДанные!$J$2:$J$50000")),0)</f>
        <v>0</v>
      </c>
      <c r="S3856" s="3">
        <f ca="1">IF($B3856&lt;&gt;"",SUMIF(INDIRECT("ИсходныеДанные!$"&amp;$K$4&amp;"$2:$"&amp;$K$4&amp;"$50000"),$B3856&amp;"#"&amp;S$6,INDIRECT("ИсходныеДанные!$J$2:$J$50000")),0)</f>
        <v>0</v>
      </c>
      <c r="T3856" s="3">
        <f ca="1">IF($B3856&lt;&gt;"",SUMIF(INDIRECT("ИсходныеДанные!$"&amp;$K$4&amp;"$2:$"&amp;$K$4&amp;"$50000"),$B3856&amp;"#"&amp;T$6,INDIRECT("ИсходныеДанные!$J$2:$J$50000")),0)</f>
        <v>0</v>
      </c>
      <c r="U3856" s="3">
        <f ca="1">IF($B3856&lt;&gt;"",SUMIF(INDIRECT("ИсходныеДанные!$"&amp;$K$4&amp;"$2:$"&amp;$K$4&amp;"$50000"),$B3856&amp;"#"&amp;U$6,INDIRECT("ИсходныеДанные!$J$2:$J$50000")),0)</f>
        <v>0</v>
      </c>
      <c r="V3856" s="3">
        <f ca="1">IF($B3856&lt;&gt;"",SUMIF(INDIRECT("ИсходныеДанные!$"&amp;$K$4&amp;"$2:$"&amp;$K$4&amp;"$50000"),$B3856&amp;"#"&amp;V$6,INDIRECT("ИсходныеДанные!$J$2:$J$50000")),0)</f>
        <v>0</v>
      </c>
      <c r="W3856" s="16" t="e">
        <f ca="1">SUM(K3856:V3856)/Пофамильно!$R$1</f>
        <v>#DIV/0!</v>
      </c>
    </row>
    <row r="3857" spans="1:23" x14ac:dyDescent="0.25">
      <c r="A3857" s="10" t="str">
        <f t="shared" ca="1" si="62"/>
        <v>delete</v>
      </c>
      <c r="B3857" s="16" cm="1">
        <f t="array" aca="1" ref="B3857" ca="1">INDIRECT("УникальныеСписки!D"&amp;ROW()-$L$4)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14"/>
      <c r="G3857" s="81" t="str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84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84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84" t="str" cm="1">
        <f t="array" aca="1" ref="J3857" ca="1">_xlfn.XLOOKUP($B3857,INDIRECT(SUBSTITUTE("ИсходныеДанные!$где$2:$где$50000","где",$B$4)),INDIRECT(SUBSTITUTE("ИсходныеДанные!$что$2:$что$50000","что",J$4)),"",0,1)</f>
        <v/>
      </c>
      <c r="K3857" s="3">
        <f ca="1">IF($B3857&lt;&gt;"",SUMIF(INDIRECT("ИсходныеДанные!$"&amp;$K$4&amp;"$2:$"&amp;$K$4&amp;"$50000"),$B3857&amp;"#"&amp;K$6,INDIRECT("ИсходныеДанные!$J$2:$J$50000")),0)</f>
        <v>0</v>
      </c>
      <c r="L3857" s="3">
        <f ca="1">IF($B3857&lt;&gt;"",SUMIF(INDIRECT("ИсходныеДанные!$"&amp;$K$4&amp;"$2:$"&amp;$K$4&amp;"$50000"),$B3857&amp;"#"&amp;L$6,INDIRECT("ИсходныеДанные!$J$2:$J$50000")),0)</f>
        <v>0</v>
      </c>
      <c r="M3857" s="3">
        <f ca="1">IF($B3857&lt;&gt;"",SUMIF(INDIRECT("ИсходныеДанные!$"&amp;$K$4&amp;"$2:$"&amp;$K$4&amp;"$50000"),$B3857&amp;"#"&amp;M$6,INDIRECT("ИсходныеДанные!$J$2:$J$50000")),0)</f>
        <v>0</v>
      </c>
      <c r="N3857" s="3">
        <f ca="1">IF($B3857&lt;&gt;"",SUMIF(INDIRECT("ИсходныеДанные!$"&amp;$K$4&amp;"$2:$"&amp;$K$4&amp;"$50000"),$B3857&amp;"#"&amp;N$6,INDIRECT("ИсходныеДанные!$J$2:$J$50000")),0)</f>
        <v>0</v>
      </c>
      <c r="O3857" s="3">
        <f ca="1">IF($B3857&lt;&gt;"",SUMIF(INDIRECT("ИсходныеДанные!$"&amp;$K$4&amp;"$2:$"&amp;$K$4&amp;"$50000"),$B3857&amp;"#"&amp;O$6,INDIRECT("ИсходныеДанные!$J$2:$J$50000")),0)</f>
        <v>0</v>
      </c>
      <c r="P3857" s="3">
        <f ca="1">IF($B3857&lt;&gt;"",SUMIF(INDIRECT("ИсходныеДанные!$"&amp;$K$4&amp;"$2:$"&amp;$K$4&amp;"$50000"),$B3857&amp;"#"&amp;P$6,INDIRECT("ИсходныеДанные!$J$2:$J$50000")),0)</f>
        <v>0</v>
      </c>
      <c r="Q3857" s="3">
        <f ca="1">IF($B3857&lt;&gt;"",SUMIF(INDIRECT("ИсходныеДанные!$"&amp;$K$4&amp;"$2:$"&amp;$K$4&amp;"$50000"),$B3857&amp;"#"&amp;Q$6,INDIRECT("ИсходныеДанные!$J$2:$J$50000")),0)</f>
        <v>0</v>
      </c>
      <c r="R3857" s="3">
        <f ca="1">IF($B3857&lt;&gt;"",SUMIF(INDIRECT("ИсходныеДанные!$"&amp;$K$4&amp;"$2:$"&amp;$K$4&amp;"$50000"),$B3857&amp;"#"&amp;R$6,INDIRECT("ИсходныеДанные!$J$2:$J$50000")),0)</f>
        <v>0</v>
      </c>
      <c r="S3857" s="3">
        <f ca="1">IF($B3857&lt;&gt;"",SUMIF(INDIRECT("ИсходныеДанные!$"&amp;$K$4&amp;"$2:$"&amp;$K$4&amp;"$50000"),$B3857&amp;"#"&amp;S$6,INDIRECT("ИсходныеДанные!$J$2:$J$50000")),0)</f>
        <v>0</v>
      </c>
      <c r="T3857" s="3">
        <f ca="1">IF($B3857&lt;&gt;"",SUMIF(INDIRECT("ИсходныеДанные!$"&amp;$K$4&amp;"$2:$"&amp;$K$4&amp;"$50000"),$B3857&amp;"#"&amp;T$6,INDIRECT("ИсходныеДанные!$J$2:$J$50000")),0)</f>
        <v>0</v>
      </c>
      <c r="U3857" s="3">
        <f ca="1">IF($B3857&lt;&gt;"",SUMIF(INDIRECT("ИсходныеДанные!$"&amp;$K$4&amp;"$2:$"&amp;$K$4&amp;"$50000"),$B3857&amp;"#"&amp;U$6,INDIRECT("ИсходныеДанные!$J$2:$J$50000")),0)</f>
        <v>0</v>
      </c>
      <c r="V3857" s="3">
        <f ca="1">IF($B3857&lt;&gt;"",SUMIF(INDIRECT("ИсходныеДанные!$"&amp;$K$4&amp;"$2:$"&amp;$K$4&amp;"$50000"),$B3857&amp;"#"&amp;V$6,INDIRECT("ИсходныеДанные!$J$2:$J$50000")),0)</f>
        <v>0</v>
      </c>
      <c r="W3857" s="16" t="e">
        <f ca="1">SUM(K3857:V3857)/Пофамильно!$R$1</f>
        <v>#DIV/0!</v>
      </c>
    </row>
    <row r="3858" spans="1:23" x14ac:dyDescent="0.25">
      <c r="A3858" s="10" t="str">
        <f t="shared" ca="1" si="62"/>
        <v>delete</v>
      </c>
      <c r="B3858" s="16" cm="1">
        <f t="array" aca="1" ref="B3858" ca="1">INDIRECT("УникальныеСписки!D"&amp;ROW()-$L$4)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14"/>
      <c r="G3858" s="81" t="str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84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84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84" t="str" cm="1">
        <f t="array" aca="1" ref="J3858" ca="1">_xlfn.XLOOKUP($B3858,INDIRECT(SUBSTITUTE("ИсходныеДанные!$где$2:$где$50000","где",$B$4)),INDIRECT(SUBSTITUTE("ИсходныеДанные!$что$2:$что$50000","что",J$4)),"",0,1)</f>
        <v/>
      </c>
      <c r="K3858" s="3">
        <f ca="1">IF($B3858&lt;&gt;"",SUMIF(INDIRECT("ИсходныеДанные!$"&amp;$K$4&amp;"$2:$"&amp;$K$4&amp;"$50000"),$B3858&amp;"#"&amp;K$6,INDIRECT("ИсходныеДанные!$J$2:$J$50000")),0)</f>
        <v>0</v>
      </c>
      <c r="L3858" s="3">
        <f ca="1">IF($B3858&lt;&gt;"",SUMIF(INDIRECT("ИсходныеДанные!$"&amp;$K$4&amp;"$2:$"&amp;$K$4&amp;"$50000"),$B3858&amp;"#"&amp;L$6,INDIRECT("ИсходныеДанные!$J$2:$J$50000")),0)</f>
        <v>0</v>
      </c>
      <c r="M3858" s="3">
        <f ca="1">IF($B3858&lt;&gt;"",SUMIF(INDIRECT("ИсходныеДанные!$"&amp;$K$4&amp;"$2:$"&amp;$K$4&amp;"$50000"),$B3858&amp;"#"&amp;M$6,INDIRECT("ИсходныеДанные!$J$2:$J$50000")),0)</f>
        <v>0</v>
      </c>
      <c r="N3858" s="3">
        <f ca="1">IF($B3858&lt;&gt;"",SUMIF(INDIRECT("ИсходныеДанные!$"&amp;$K$4&amp;"$2:$"&amp;$K$4&amp;"$50000"),$B3858&amp;"#"&amp;N$6,INDIRECT("ИсходныеДанные!$J$2:$J$50000")),0)</f>
        <v>0</v>
      </c>
      <c r="O3858" s="3">
        <f ca="1">IF($B3858&lt;&gt;"",SUMIF(INDIRECT("ИсходныеДанные!$"&amp;$K$4&amp;"$2:$"&amp;$K$4&amp;"$50000"),$B3858&amp;"#"&amp;O$6,INDIRECT("ИсходныеДанные!$J$2:$J$50000")),0)</f>
        <v>0</v>
      </c>
      <c r="P3858" s="3">
        <f ca="1">IF($B3858&lt;&gt;"",SUMIF(INDIRECT("ИсходныеДанные!$"&amp;$K$4&amp;"$2:$"&amp;$K$4&amp;"$50000"),$B3858&amp;"#"&amp;P$6,INDIRECT("ИсходныеДанные!$J$2:$J$50000")),0)</f>
        <v>0</v>
      </c>
      <c r="Q3858" s="3">
        <f ca="1">IF($B3858&lt;&gt;"",SUMIF(INDIRECT("ИсходныеДанные!$"&amp;$K$4&amp;"$2:$"&amp;$K$4&amp;"$50000"),$B3858&amp;"#"&amp;Q$6,INDIRECT("ИсходныеДанные!$J$2:$J$50000")),0)</f>
        <v>0</v>
      </c>
      <c r="R3858" s="3">
        <f ca="1">IF($B3858&lt;&gt;"",SUMIF(INDIRECT("ИсходныеДанные!$"&amp;$K$4&amp;"$2:$"&amp;$K$4&amp;"$50000"),$B3858&amp;"#"&amp;R$6,INDIRECT("ИсходныеДанные!$J$2:$J$50000")),0)</f>
        <v>0</v>
      </c>
      <c r="S3858" s="3">
        <f ca="1">IF($B3858&lt;&gt;"",SUMIF(INDIRECT("ИсходныеДанные!$"&amp;$K$4&amp;"$2:$"&amp;$K$4&amp;"$50000"),$B3858&amp;"#"&amp;S$6,INDIRECT("ИсходныеДанные!$J$2:$J$50000")),0)</f>
        <v>0</v>
      </c>
      <c r="T3858" s="3">
        <f ca="1">IF($B3858&lt;&gt;"",SUMIF(INDIRECT("ИсходныеДанные!$"&amp;$K$4&amp;"$2:$"&amp;$K$4&amp;"$50000"),$B3858&amp;"#"&amp;T$6,INDIRECT("ИсходныеДанные!$J$2:$J$50000")),0)</f>
        <v>0</v>
      </c>
      <c r="U3858" s="3">
        <f ca="1">IF($B3858&lt;&gt;"",SUMIF(INDIRECT("ИсходныеДанные!$"&amp;$K$4&amp;"$2:$"&amp;$K$4&amp;"$50000"),$B3858&amp;"#"&amp;U$6,INDIRECT("ИсходныеДанные!$J$2:$J$50000")),0)</f>
        <v>0</v>
      </c>
      <c r="V3858" s="3">
        <f ca="1">IF($B3858&lt;&gt;"",SUMIF(INDIRECT("ИсходныеДанные!$"&amp;$K$4&amp;"$2:$"&amp;$K$4&amp;"$50000"),$B3858&amp;"#"&amp;V$6,INDIRECT("ИсходныеДанные!$J$2:$J$50000")),0)</f>
        <v>0</v>
      </c>
      <c r="W3858" s="16" t="e">
        <f ca="1">SUM(K3858:V3858)/Пофамильно!$R$1</f>
        <v>#DIV/0!</v>
      </c>
    </row>
    <row r="3859" spans="1:23" x14ac:dyDescent="0.25">
      <c r="A3859" s="10" t="str">
        <f t="shared" ca="1" si="62"/>
        <v>delete</v>
      </c>
      <c r="B3859" s="16" cm="1">
        <f t="array" aca="1" ref="B3859" ca="1">INDIRECT("УникальныеСписки!D"&amp;ROW()-$L$4)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14"/>
      <c r="G3859" s="81" t="str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84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84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84" t="str" cm="1">
        <f t="array" aca="1" ref="J3859" ca="1">_xlfn.XLOOKUP($B3859,INDIRECT(SUBSTITUTE("ИсходныеДанные!$где$2:$где$50000","где",$B$4)),INDIRECT(SUBSTITUTE("ИсходныеДанные!$что$2:$что$50000","что",J$4)),"",0,1)</f>
        <v/>
      </c>
      <c r="K3859" s="3">
        <f ca="1">IF($B3859&lt;&gt;"",SUMIF(INDIRECT("ИсходныеДанные!$"&amp;$K$4&amp;"$2:$"&amp;$K$4&amp;"$50000"),$B3859&amp;"#"&amp;K$6,INDIRECT("ИсходныеДанные!$J$2:$J$50000")),0)</f>
        <v>0</v>
      </c>
      <c r="L3859" s="3">
        <f ca="1">IF($B3859&lt;&gt;"",SUMIF(INDIRECT("ИсходныеДанные!$"&amp;$K$4&amp;"$2:$"&amp;$K$4&amp;"$50000"),$B3859&amp;"#"&amp;L$6,INDIRECT("ИсходныеДанные!$J$2:$J$50000")),0)</f>
        <v>0</v>
      </c>
      <c r="M3859" s="3">
        <f ca="1">IF($B3859&lt;&gt;"",SUMIF(INDIRECT("ИсходныеДанные!$"&amp;$K$4&amp;"$2:$"&amp;$K$4&amp;"$50000"),$B3859&amp;"#"&amp;M$6,INDIRECT("ИсходныеДанные!$J$2:$J$50000")),0)</f>
        <v>0</v>
      </c>
      <c r="N3859" s="3">
        <f ca="1">IF($B3859&lt;&gt;"",SUMIF(INDIRECT("ИсходныеДанные!$"&amp;$K$4&amp;"$2:$"&amp;$K$4&amp;"$50000"),$B3859&amp;"#"&amp;N$6,INDIRECT("ИсходныеДанные!$J$2:$J$50000")),0)</f>
        <v>0</v>
      </c>
      <c r="O3859" s="3">
        <f ca="1">IF($B3859&lt;&gt;"",SUMIF(INDIRECT("ИсходныеДанные!$"&amp;$K$4&amp;"$2:$"&amp;$K$4&amp;"$50000"),$B3859&amp;"#"&amp;O$6,INDIRECT("ИсходныеДанные!$J$2:$J$50000")),0)</f>
        <v>0</v>
      </c>
      <c r="P3859" s="3">
        <f ca="1">IF($B3859&lt;&gt;"",SUMIF(INDIRECT("ИсходныеДанные!$"&amp;$K$4&amp;"$2:$"&amp;$K$4&amp;"$50000"),$B3859&amp;"#"&amp;P$6,INDIRECT("ИсходныеДанные!$J$2:$J$50000")),0)</f>
        <v>0</v>
      </c>
      <c r="Q3859" s="3">
        <f ca="1">IF($B3859&lt;&gt;"",SUMIF(INDIRECT("ИсходныеДанные!$"&amp;$K$4&amp;"$2:$"&amp;$K$4&amp;"$50000"),$B3859&amp;"#"&amp;Q$6,INDIRECT("ИсходныеДанные!$J$2:$J$50000")),0)</f>
        <v>0</v>
      </c>
      <c r="R3859" s="3">
        <f ca="1">IF($B3859&lt;&gt;"",SUMIF(INDIRECT("ИсходныеДанные!$"&amp;$K$4&amp;"$2:$"&amp;$K$4&amp;"$50000"),$B3859&amp;"#"&amp;R$6,INDIRECT("ИсходныеДанные!$J$2:$J$50000")),0)</f>
        <v>0</v>
      </c>
      <c r="S3859" s="3">
        <f ca="1">IF($B3859&lt;&gt;"",SUMIF(INDIRECT("ИсходныеДанные!$"&amp;$K$4&amp;"$2:$"&amp;$K$4&amp;"$50000"),$B3859&amp;"#"&amp;S$6,INDIRECT("ИсходныеДанные!$J$2:$J$50000")),0)</f>
        <v>0</v>
      </c>
      <c r="T3859" s="3">
        <f ca="1">IF($B3859&lt;&gt;"",SUMIF(INDIRECT("ИсходныеДанные!$"&amp;$K$4&amp;"$2:$"&amp;$K$4&amp;"$50000"),$B3859&amp;"#"&amp;T$6,INDIRECT("ИсходныеДанные!$J$2:$J$50000")),0)</f>
        <v>0</v>
      </c>
      <c r="U3859" s="3">
        <f ca="1">IF($B3859&lt;&gt;"",SUMIF(INDIRECT("ИсходныеДанные!$"&amp;$K$4&amp;"$2:$"&amp;$K$4&amp;"$50000"),$B3859&amp;"#"&amp;U$6,INDIRECT("ИсходныеДанные!$J$2:$J$50000")),0)</f>
        <v>0</v>
      </c>
      <c r="V3859" s="3">
        <f ca="1">IF($B3859&lt;&gt;"",SUMIF(INDIRECT("ИсходныеДанные!$"&amp;$K$4&amp;"$2:$"&amp;$K$4&amp;"$50000"),$B3859&amp;"#"&amp;V$6,INDIRECT("ИсходныеДанные!$J$2:$J$50000")),0)</f>
        <v>0</v>
      </c>
      <c r="W3859" s="16" t="e">
        <f ca="1">SUM(K3859:V3859)/Пофамильно!$R$1</f>
        <v>#DIV/0!</v>
      </c>
    </row>
    <row r="3860" spans="1:23" x14ac:dyDescent="0.25">
      <c r="A3860" s="10" t="str">
        <f t="shared" ca="1" si="62"/>
        <v>delete</v>
      </c>
      <c r="B3860" s="16" cm="1">
        <f t="array" aca="1" ref="B3860" ca="1">INDIRECT("УникальныеСписки!D"&amp;ROW()-$L$4)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14"/>
      <c r="G3860" s="81" t="str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84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84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84" t="str" cm="1">
        <f t="array" aca="1" ref="J3860" ca="1">_xlfn.XLOOKUP($B3860,INDIRECT(SUBSTITUTE("ИсходныеДанные!$где$2:$где$50000","где",$B$4)),INDIRECT(SUBSTITUTE("ИсходныеДанные!$что$2:$что$50000","что",J$4)),"",0,1)</f>
        <v/>
      </c>
      <c r="K3860" s="3">
        <f ca="1">IF($B3860&lt;&gt;"",SUMIF(INDIRECT("ИсходныеДанные!$"&amp;$K$4&amp;"$2:$"&amp;$K$4&amp;"$50000"),$B3860&amp;"#"&amp;K$6,INDIRECT("ИсходныеДанные!$J$2:$J$50000")),0)</f>
        <v>0</v>
      </c>
      <c r="L3860" s="3">
        <f ca="1">IF($B3860&lt;&gt;"",SUMIF(INDIRECT("ИсходныеДанные!$"&amp;$K$4&amp;"$2:$"&amp;$K$4&amp;"$50000"),$B3860&amp;"#"&amp;L$6,INDIRECT("ИсходныеДанные!$J$2:$J$50000")),0)</f>
        <v>0</v>
      </c>
      <c r="M3860" s="3">
        <f ca="1">IF($B3860&lt;&gt;"",SUMIF(INDIRECT("ИсходныеДанные!$"&amp;$K$4&amp;"$2:$"&amp;$K$4&amp;"$50000"),$B3860&amp;"#"&amp;M$6,INDIRECT("ИсходныеДанные!$J$2:$J$50000")),0)</f>
        <v>0</v>
      </c>
      <c r="N3860" s="3">
        <f ca="1">IF($B3860&lt;&gt;"",SUMIF(INDIRECT("ИсходныеДанные!$"&amp;$K$4&amp;"$2:$"&amp;$K$4&amp;"$50000"),$B3860&amp;"#"&amp;N$6,INDIRECT("ИсходныеДанные!$J$2:$J$50000")),0)</f>
        <v>0</v>
      </c>
      <c r="O3860" s="3">
        <f ca="1">IF($B3860&lt;&gt;"",SUMIF(INDIRECT("ИсходныеДанные!$"&amp;$K$4&amp;"$2:$"&amp;$K$4&amp;"$50000"),$B3860&amp;"#"&amp;O$6,INDIRECT("ИсходныеДанные!$J$2:$J$50000")),0)</f>
        <v>0</v>
      </c>
      <c r="P3860" s="3">
        <f ca="1">IF($B3860&lt;&gt;"",SUMIF(INDIRECT("ИсходныеДанные!$"&amp;$K$4&amp;"$2:$"&amp;$K$4&amp;"$50000"),$B3860&amp;"#"&amp;P$6,INDIRECT("ИсходныеДанные!$J$2:$J$50000")),0)</f>
        <v>0</v>
      </c>
      <c r="Q3860" s="3">
        <f ca="1">IF($B3860&lt;&gt;"",SUMIF(INDIRECT("ИсходныеДанные!$"&amp;$K$4&amp;"$2:$"&amp;$K$4&amp;"$50000"),$B3860&amp;"#"&amp;Q$6,INDIRECT("ИсходныеДанные!$J$2:$J$50000")),0)</f>
        <v>0</v>
      </c>
      <c r="R3860" s="3">
        <f ca="1">IF($B3860&lt;&gt;"",SUMIF(INDIRECT("ИсходныеДанные!$"&amp;$K$4&amp;"$2:$"&amp;$K$4&amp;"$50000"),$B3860&amp;"#"&amp;R$6,INDIRECT("ИсходныеДанные!$J$2:$J$50000")),0)</f>
        <v>0</v>
      </c>
      <c r="S3860" s="3">
        <f ca="1">IF($B3860&lt;&gt;"",SUMIF(INDIRECT("ИсходныеДанные!$"&amp;$K$4&amp;"$2:$"&amp;$K$4&amp;"$50000"),$B3860&amp;"#"&amp;S$6,INDIRECT("ИсходныеДанные!$J$2:$J$50000")),0)</f>
        <v>0</v>
      </c>
      <c r="T3860" s="3">
        <f ca="1">IF($B3860&lt;&gt;"",SUMIF(INDIRECT("ИсходныеДанные!$"&amp;$K$4&amp;"$2:$"&amp;$K$4&amp;"$50000"),$B3860&amp;"#"&amp;T$6,INDIRECT("ИсходныеДанные!$J$2:$J$50000")),0)</f>
        <v>0</v>
      </c>
      <c r="U3860" s="3">
        <f ca="1">IF($B3860&lt;&gt;"",SUMIF(INDIRECT("ИсходныеДанные!$"&amp;$K$4&amp;"$2:$"&amp;$K$4&amp;"$50000"),$B3860&amp;"#"&amp;U$6,INDIRECT("ИсходныеДанные!$J$2:$J$50000")),0)</f>
        <v>0</v>
      </c>
      <c r="V3860" s="3">
        <f ca="1">IF($B3860&lt;&gt;"",SUMIF(INDIRECT("ИсходныеДанные!$"&amp;$K$4&amp;"$2:$"&amp;$K$4&amp;"$50000"),$B3860&amp;"#"&amp;V$6,INDIRECT("ИсходныеДанные!$J$2:$J$50000")),0)</f>
        <v>0</v>
      </c>
      <c r="W3860" s="16" t="e">
        <f ca="1">SUM(K3860:V3860)/Пофамильно!$R$1</f>
        <v>#DIV/0!</v>
      </c>
    </row>
    <row r="3861" spans="1:23" x14ac:dyDescent="0.25">
      <c r="A3861" s="10" t="str">
        <f t="shared" ca="1" si="62"/>
        <v>delete</v>
      </c>
      <c r="B3861" s="16" cm="1">
        <f t="array" aca="1" ref="B3861" ca="1">INDIRECT("УникальныеСписки!D"&amp;ROW()-$L$4)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14"/>
      <c r="G3861" s="81" t="str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84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84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84" t="str" cm="1">
        <f t="array" aca="1" ref="J3861" ca="1">_xlfn.XLOOKUP($B3861,INDIRECT(SUBSTITUTE("ИсходныеДанные!$где$2:$где$50000","где",$B$4)),INDIRECT(SUBSTITUTE("ИсходныеДанные!$что$2:$что$50000","что",J$4)),"",0,1)</f>
        <v/>
      </c>
      <c r="K3861" s="3">
        <f ca="1">IF($B3861&lt;&gt;"",SUMIF(INDIRECT("ИсходныеДанные!$"&amp;$K$4&amp;"$2:$"&amp;$K$4&amp;"$50000"),$B3861&amp;"#"&amp;K$6,INDIRECT("ИсходныеДанные!$J$2:$J$50000")),0)</f>
        <v>0</v>
      </c>
      <c r="L3861" s="3">
        <f ca="1">IF($B3861&lt;&gt;"",SUMIF(INDIRECT("ИсходныеДанные!$"&amp;$K$4&amp;"$2:$"&amp;$K$4&amp;"$50000"),$B3861&amp;"#"&amp;L$6,INDIRECT("ИсходныеДанные!$J$2:$J$50000")),0)</f>
        <v>0</v>
      </c>
      <c r="M3861" s="3">
        <f ca="1">IF($B3861&lt;&gt;"",SUMIF(INDIRECT("ИсходныеДанные!$"&amp;$K$4&amp;"$2:$"&amp;$K$4&amp;"$50000"),$B3861&amp;"#"&amp;M$6,INDIRECT("ИсходныеДанные!$J$2:$J$50000")),0)</f>
        <v>0</v>
      </c>
      <c r="N3861" s="3">
        <f ca="1">IF($B3861&lt;&gt;"",SUMIF(INDIRECT("ИсходныеДанные!$"&amp;$K$4&amp;"$2:$"&amp;$K$4&amp;"$50000"),$B3861&amp;"#"&amp;N$6,INDIRECT("ИсходныеДанные!$J$2:$J$50000")),0)</f>
        <v>0</v>
      </c>
      <c r="O3861" s="3">
        <f ca="1">IF($B3861&lt;&gt;"",SUMIF(INDIRECT("ИсходныеДанные!$"&amp;$K$4&amp;"$2:$"&amp;$K$4&amp;"$50000"),$B3861&amp;"#"&amp;O$6,INDIRECT("ИсходныеДанные!$J$2:$J$50000")),0)</f>
        <v>0</v>
      </c>
      <c r="P3861" s="3">
        <f ca="1">IF($B3861&lt;&gt;"",SUMIF(INDIRECT("ИсходныеДанные!$"&amp;$K$4&amp;"$2:$"&amp;$K$4&amp;"$50000"),$B3861&amp;"#"&amp;P$6,INDIRECT("ИсходныеДанные!$J$2:$J$50000")),0)</f>
        <v>0</v>
      </c>
      <c r="Q3861" s="3">
        <f ca="1">IF($B3861&lt;&gt;"",SUMIF(INDIRECT("ИсходныеДанные!$"&amp;$K$4&amp;"$2:$"&amp;$K$4&amp;"$50000"),$B3861&amp;"#"&amp;Q$6,INDIRECT("ИсходныеДанные!$J$2:$J$50000")),0)</f>
        <v>0</v>
      </c>
      <c r="R3861" s="3">
        <f ca="1">IF($B3861&lt;&gt;"",SUMIF(INDIRECT("ИсходныеДанные!$"&amp;$K$4&amp;"$2:$"&amp;$K$4&amp;"$50000"),$B3861&amp;"#"&amp;R$6,INDIRECT("ИсходныеДанные!$J$2:$J$50000")),0)</f>
        <v>0</v>
      </c>
      <c r="S3861" s="3">
        <f ca="1">IF($B3861&lt;&gt;"",SUMIF(INDIRECT("ИсходныеДанные!$"&amp;$K$4&amp;"$2:$"&amp;$K$4&amp;"$50000"),$B3861&amp;"#"&amp;S$6,INDIRECT("ИсходныеДанные!$J$2:$J$50000")),0)</f>
        <v>0</v>
      </c>
      <c r="T3861" s="3">
        <f ca="1">IF($B3861&lt;&gt;"",SUMIF(INDIRECT("ИсходныеДанные!$"&amp;$K$4&amp;"$2:$"&amp;$K$4&amp;"$50000"),$B3861&amp;"#"&amp;T$6,INDIRECT("ИсходныеДанные!$J$2:$J$50000")),0)</f>
        <v>0</v>
      </c>
      <c r="U3861" s="3">
        <f ca="1">IF($B3861&lt;&gt;"",SUMIF(INDIRECT("ИсходныеДанные!$"&amp;$K$4&amp;"$2:$"&amp;$K$4&amp;"$50000"),$B3861&amp;"#"&amp;U$6,INDIRECT("ИсходныеДанные!$J$2:$J$50000")),0)</f>
        <v>0</v>
      </c>
      <c r="V3861" s="3">
        <f ca="1">IF($B3861&lt;&gt;"",SUMIF(INDIRECT("ИсходныеДанные!$"&amp;$K$4&amp;"$2:$"&amp;$K$4&amp;"$50000"),$B3861&amp;"#"&amp;V$6,INDIRECT("ИсходныеДанные!$J$2:$J$50000")),0)</f>
        <v>0</v>
      </c>
      <c r="W3861" s="16" t="e">
        <f ca="1">SUM(K3861:V3861)/Пофамильно!$R$1</f>
        <v>#DIV/0!</v>
      </c>
    </row>
    <row r="3862" spans="1:23" x14ac:dyDescent="0.25">
      <c r="A3862" s="10" t="str">
        <f t="shared" ca="1" si="62"/>
        <v>delete</v>
      </c>
      <c r="B3862" s="16" cm="1">
        <f t="array" aca="1" ref="B3862" ca="1">INDIRECT("УникальныеСписки!D"&amp;ROW()-$L$4)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14"/>
      <c r="G3862" s="81" t="str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84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84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84" t="str" cm="1">
        <f t="array" aca="1" ref="J3862" ca="1">_xlfn.XLOOKUP($B3862,INDIRECT(SUBSTITUTE("ИсходныеДанные!$где$2:$где$50000","где",$B$4)),INDIRECT(SUBSTITUTE("ИсходныеДанные!$что$2:$что$50000","что",J$4)),"",0,1)</f>
        <v/>
      </c>
      <c r="K3862" s="3">
        <f ca="1">IF($B3862&lt;&gt;"",SUMIF(INDIRECT("ИсходныеДанные!$"&amp;$K$4&amp;"$2:$"&amp;$K$4&amp;"$50000"),$B3862&amp;"#"&amp;K$6,INDIRECT("ИсходныеДанные!$J$2:$J$50000")),0)</f>
        <v>0</v>
      </c>
      <c r="L3862" s="3">
        <f ca="1">IF($B3862&lt;&gt;"",SUMIF(INDIRECT("ИсходныеДанные!$"&amp;$K$4&amp;"$2:$"&amp;$K$4&amp;"$50000"),$B3862&amp;"#"&amp;L$6,INDIRECT("ИсходныеДанные!$J$2:$J$50000")),0)</f>
        <v>0</v>
      </c>
      <c r="M3862" s="3">
        <f ca="1">IF($B3862&lt;&gt;"",SUMIF(INDIRECT("ИсходныеДанные!$"&amp;$K$4&amp;"$2:$"&amp;$K$4&amp;"$50000"),$B3862&amp;"#"&amp;M$6,INDIRECT("ИсходныеДанные!$J$2:$J$50000")),0)</f>
        <v>0</v>
      </c>
      <c r="N3862" s="3">
        <f ca="1">IF($B3862&lt;&gt;"",SUMIF(INDIRECT("ИсходныеДанные!$"&amp;$K$4&amp;"$2:$"&amp;$K$4&amp;"$50000"),$B3862&amp;"#"&amp;N$6,INDIRECT("ИсходныеДанные!$J$2:$J$50000")),0)</f>
        <v>0</v>
      </c>
      <c r="O3862" s="3">
        <f ca="1">IF($B3862&lt;&gt;"",SUMIF(INDIRECT("ИсходныеДанные!$"&amp;$K$4&amp;"$2:$"&amp;$K$4&amp;"$50000"),$B3862&amp;"#"&amp;O$6,INDIRECT("ИсходныеДанные!$J$2:$J$50000")),0)</f>
        <v>0</v>
      </c>
      <c r="P3862" s="3">
        <f ca="1">IF($B3862&lt;&gt;"",SUMIF(INDIRECT("ИсходныеДанные!$"&amp;$K$4&amp;"$2:$"&amp;$K$4&amp;"$50000"),$B3862&amp;"#"&amp;P$6,INDIRECT("ИсходныеДанные!$J$2:$J$50000")),0)</f>
        <v>0</v>
      </c>
      <c r="Q3862" s="3">
        <f ca="1">IF($B3862&lt;&gt;"",SUMIF(INDIRECT("ИсходныеДанные!$"&amp;$K$4&amp;"$2:$"&amp;$K$4&amp;"$50000"),$B3862&amp;"#"&amp;Q$6,INDIRECT("ИсходныеДанные!$J$2:$J$50000")),0)</f>
        <v>0</v>
      </c>
      <c r="R3862" s="3">
        <f ca="1">IF($B3862&lt;&gt;"",SUMIF(INDIRECT("ИсходныеДанные!$"&amp;$K$4&amp;"$2:$"&amp;$K$4&amp;"$50000"),$B3862&amp;"#"&amp;R$6,INDIRECT("ИсходныеДанные!$J$2:$J$50000")),0)</f>
        <v>0</v>
      </c>
      <c r="S3862" s="3">
        <f ca="1">IF($B3862&lt;&gt;"",SUMIF(INDIRECT("ИсходныеДанные!$"&amp;$K$4&amp;"$2:$"&amp;$K$4&amp;"$50000"),$B3862&amp;"#"&amp;S$6,INDIRECT("ИсходныеДанные!$J$2:$J$50000")),0)</f>
        <v>0</v>
      </c>
      <c r="T3862" s="3">
        <f ca="1">IF($B3862&lt;&gt;"",SUMIF(INDIRECT("ИсходныеДанные!$"&amp;$K$4&amp;"$2:$"&amp;$K$4&amp;"$50000"),$B3862&amp;"#"&amp;T$6,INDIRECT("ИсходныеДанные!$J$2:$J$50000")),0)</f>
        <v>0</v>
      </c>
      <c r="U3862" s="3">
        <f ca="1">IF($B3862&lt;&gt;"",SUMIF(INDIRECT("ИсходныеДанные!$"&amp;$K$4&amp;"$2:$"&amp;$K$4&amp;"$50000"),$B3862&amp;"#"&amp;U$6,INDIRECT("ИсходныеДанные!$J$2:$J$50000")),0)</f>
        <v>0</v>
      </c>
      <c r="V3862" s="3">
        <f ca="1">IF($B3862&lt;&gt;"",SUMIF(INDIRECT("ИсходныеДанные!$"&amp;$K$4&amp;"$2:$"&amp;$K$4&amp;"$50000"),$B3862&amp;"#"&amp;V$6,INDIRECT("ИсходныеДанные!$J$2:$J$50000")),0)</f>
        <v>0</v>
      </c>
      <c r="W3862" s="16" t="e">
        <f ca="1">SUM(K3862:V3862)/Пофамильно!$R$1</f>
        <v>#DIV/0!</v>
      </c>
    </row>
    <row r="3863" spans="1:23" x14ac:dyDescent="0.25">
      <c r="A3863" s="10" t="str">
        <f t="shared" ca="1" si="62"/>
        <v>delete</v>
      </c>
      <c r="B3863" s="16" cm="1">
        <f t="array" aca="1" ref="B3863" ca="1">INDIRECT("УникальныеСписки!D"&amp;ROW()-$L$4)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14"/>
      <c r="G3863" s="81" t="str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84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84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84" t="str" cm="1">
        <f t="array" aca="1" ref="J3863" ca="1">_xlfn.XLOOKUP($B3863,INDIRECT(SUBSTITUTE("ИсходныеДанные!$где$2:$где$50000","где",$B$4)),INDIRECT(SUBSTITUTE("ИсходныеДанные!$что$2:$что$50000","что",J$4)),"",0,1)</f>
        <v/>
      </c>
      <c r="K3863" s="3">
        <f ca="1">IF($B3863&lt;&gt;"",SUMIF(INDIRECT("ИсходныеДанные!$"&amp;$K$4&amp;"$2:$"&amp;$K$4&amp;"$50000"),$B3863&amp;"#"&amp;K$6,INDIRECT("ИсходныеДанные!$J$2:$J$50000")),0)</f>
        <v>0</v>
      </c>
      <c r="L3863" s="3">
        <f ca="1">IF($B3863&lt;&gt;"",SUMIF(INDIRECT("ИсходныеДанные!$"&amp;$K$4&amp;"$2:$"&amp;$K$4&amp;"$50000"),$B3863&amp;"#"&amp;L$6,INDIRECT("ИсходныеДанные!$J$2:$J$50000")),0)</f>
        <v>0</v>
      </c>
      <c r="M3863" s="3">
        <f ca="1">IF($B3863&lt;&gt;"",SUMIF(INDIRECT("ИсходныеДанные!$"&amp;$K$4&amp;"$2:$"&amp;$K$4&amp;"$50000"),$B3863&amp;"#"&amp;M$6,INDIRECT("ИсходныеДанные!$J$2:$J$50000")),0)</f>
        <v>0</v>
      </c>
      <c r="N3863" s="3">
        <f ca="1">IF($B3863&lt;&gt;"",SUMIF(INDIRECT("ИсходныеДанные!$"&amp;$K$4&amp;"$2:$"&amp;$K$4&amp;"$50000"),$B3863&amp;"#"&amp;N$6,INDIRECT("ИсходныеДанные!$J$2:$J$50000")),0)</f>
        <v>0</v>
      </c>
      <c r="O3863" s="3">
        <f ca="1">IF($B3863&lt;&gt;"",SUMIF(INDIRECT("ИсходныеДанные!$"&amp;$K$4&amp;"$2:$"&amp;$K$4&amp;"$50000"),$B3863&amp;"#"&amp;O$6,INDIRECT("ИсходныеДанные!$J$2:$J$50000")),0)</f>
        <v>0</v>
      </c>
      <c r="P3863" s="3">
        <f ca="1">IF($B3863&lt;&gt;"",SUMIF(INDIRECT("ИсходныеДанные!$"&amp;$K$4&amp;"$2:$"&amp;$K$4&amp;"$50000"),$B3863&amp;"#"&amp;P$6,INDIRECT("ИсходныеДанные!$J$2:$J$50000")),0)</f>
        <v>0</v>
      </c>
      <c r="Q3863" s="3">
        <f ca="1">IF($B3863&lt;&gt;"",SUMIF(INDIRECT("ИсходныеДанные!$"&amp;$K$4&amp;"$2:$"&amp;$K$4&amp;"$50000"),$B3863&amp;"#"&amp;Q$6,INDIRECT("ИсходныеДанные!$J$2:$J$50000")),0)</f>
        <v>0</v>
      </c>
      <c r="R3863" s="3">
        <f ca="1">IF($B3863&lt;&gt;"",SUMIF(INDIRECT("ИсходныеДанные!$"&amp;$K$4&amp;"$2:$"&amp;$K$4&amp;"$50000"),$B3863&amp;"#"&amp;R$6,INDIRECT("ИсходныеДанные!$J$2:$J$50000")),0)</f>
        <v>0</v>
      </c>
      <c r="S3863" s="3">
        <f ca="1">IF($B3863&lt;&gt;"",SUMIF(INDIRECT("ИсходныеДанные!$"&amp;$K$4&amp;"$2:$"&amp;$K$4&amp;"$50000"),$B3863&amp;"#"&amp;S$6,INDIRECT("ИсходныеДанные!$J$2:$J$50000")),0)</f>
        <v>0</v>
      </c>
      <c r="T3863" s="3">
        <f ca="1">IF($B3863&lt;&gt;"",SUMIF(INDIRECT("ИсходныеДанные!$"&amp;$K$4&amp;"$2:$"&amp;$K$4&amp;"$50000"),$B3863&amp;"#"&amp;T$6,INDIRECT("ИсходныеДанные!$J$2:$J$50000")),0)</f>
        <v>0</v>
      </c>
      <c r="U3863" s="3">
        <f ca="1">IF($B3863&lt;&gt;"",SUMIF(INDIRECT("ИсходныеДанные!$"&amp;$K$4&amp;"$2:$"&amp;$K$4&amp;"$50000"),$B3863&amp;"#"&amp;U$6,INDIRECT("ИсходныеДанные!$J$2:$J$50000")),0)</f>
        <v>0</v>
      </c>
      <c r="V3863" s="3">
        <f ca="1">IF($B3863&lt;&gt;"",SUMIF(INDIRECT("ИсходныеДанные!$"&amp;$K$4&amp;"$2:$"&amp;$K$4&amp;"$50000"),$B3863&amp;"#"&amp;V$6,INDIRECT("ИсходныеДанные!$J$2:$J$50000")),0)</f>
        <v>0</v>
      </c>
      <c r="W3863" s="16" t="e">
        <f ca="1">SUM(K3863:V3863)/Пофамильно!$R$1</f>
        <v>#DIV/0!</v>
      </c>
    </row>
    <row r="3864" spans="1:23" x14ac:dyDescent="0.25">
      <c r="A3864" s="10" t="str">
        <f t="shared" ca="1" si="62"/>
        <v>delete</v>
      </c>
      <c r="B3864" s="16" cm="1">
        <f t="array" aca="1" ref="B3864" ca="1">INDIRECT("УникальныеСписки!D"&amp;ROW()-$L$4)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14"/>
      <c r="G3864" s="81" t="str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84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84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84" t="str" cm="1">
        <f t="array" aca="1" ref="J3864" ca="1">_xlfn.XLOOKUP($B3864,INDIRECT(SUBSTITUTE("ИсходныеДанные!$где$2:$где$50000","где",$B$4)),INDIRECT(SUBSTITUTE("ИсходныеДанные!$что$2:$что$50000","что",J$4)),"",0,1)</f>
        <v/>
      </c>
      <c r="K3864" s="3">
        <f ca="1">IF($B3864&lt;&gt;"",SUMIF(INDIRECT("ИсходныеДанные!$"&amp;$K$4&amp;"$2:$"&amp;$K$4&amp;"$50000"),$B3864&amp;"#"&amp;K$6,INDIRECT("ИсходныеДанные!$J$2:$J$50000")),0)</f>
        <v>0</v>
      </c>
      <c r="L3864" s="3">
        <f ca="1">IF($B3864&lt;&gt;"",SUMIF(INDIRECT("ИсходныеДанные!$"&amp;$K$4&amp;"$2:$"&amp;$K$4&amp;"$50000"),$B3864&amp;"#"&amp;L$6,INDIRECT("ИсходныеДанные!$J$2:$J$50000")),0)</f>
        <v>0</v>
      </c>
      <c r="M3864" s="3">
        <f ca="1">IF($B3864&lt;&gt;"",SUMIF(INDIRECT("ИсходныеДанные!$"&amp;$K$4&amp;"$2:$"&amp;$K$4&amp;"$50000"),$B3864&amp;"#"&amp;M$6,INDIRECT("ИсходныеДанные!$J$2:$J$50000")),0)</f>
        <v>0</v>
      </c>
      <c r="N3864" s="3">
        <f ca="1">IF($B3864&lt;&gt;"",SUMIF(INDIRECT("ИсходныеДанные!$"&amp;$K$4&amp;"$2:$"&amp;$K$4&amp;"$50000"),$B3864&amp;"#"&amp;N$6,INDIRECT("ИсходныеДанные!$J$2:$J$50000")),0)</f>
        <v>0</v>
      </c>
      <c r="O3864" s="3">
        <f ca="1">IF($B3864&lt;&gt;"",SUMIF(INDIRECT("ИсходныеДанные!$"&amp;$K$4&amp;"$2:$"&amp;$K$4&amp;"$50000"),$B3864&amp;"#"&amp;O$6,INDIRECT("ИсходныеДанные!$J$2:$J$50000")),0)</f>
        <v>0</v>
      </c>
      <c r="P3864" s="3">
        <f ca="1">IF($B3864&lt;&gt;"",SUMIF(INDIRECT("ИсходныеДанные!$"&amp;$K$4&amp;"$2:$"&amp;$K$4&amp;"$50000"),$B3864&amp;"#"&amp;P$6,INDIRECT("ИсходныеДанные!$J$2:$J$50000")),0)</f>
        <v>0</v>
      </c>
      <c r="Q3864" s="3">
        <f ca="1">IF($B3864&lt;&gt;"",SUMIF(INDIRECT("ИсходныеДанные!$"&amp;$K$4&amp;"$2:$"&amp;$K$4&amp;"$50000"),$B3864&amp;"#"&amp;Q$6,INDIRECT("ИсходныеДанные!$J$2:$J$50000")),0)</f>
        <v>0</v>
      </c>
      <c r="R3864" s="3">
        <f ca="1">IF($B3864&lt;&gt;"",SUMIF(INDIRECT("ИсходныеДанные!$"&amp;$K$4&amp;"$2:$"&amp;$K$4&amp;"$50000"),$B3864&amp;"#"&amp;R$6,INDIRECT("ИсходныеДанные!$J$2:$J$50000")),0)</f>
        <v>0</v>
      </c>
      <c r="S3864" s="3">
        <f ca="1">IF($B3864&lt;&gt;"",SUMIF(INDIRECT("ИсходныеДанные!$"&amp;$K$4&amp;"$2:$"&amp;$K$4&amp;"$50000"),$B3864&amp;"#"&amp;S$6,INDIRECT("ИсходныеДанные!$J$2:$J$50000")),0)</f>
        <v>0</v>
      </c>
      <c r="T3864" s="3">
        <f ca="1">IF($B3864&lt;&gt;"",SUMIF(INDIRECT("ИсходныеДанные!$"&amp;$K$4&amp;"$2:$"&amp;$K$4&amp;"$50000"),$B3864&amp;"#"&amp;T$6,INDIRECT("ИсходныеДанные!$J$2:$J$50000")),0)</f>
        <v>0</v>
      </c>
      <c r="U3864" s="3">
        <f ca="1">IF($B3864&lt;&gt;"",SUMIF(INDIRECT("ИсходныеДанные!$"&amp;$K$4&amp;"$2:$"&amp;$K$4&amp;"$50000"),$B3864&amp;"#"&amp;U$6,INDIRECT("ИсходныеДанные!$J$2:$J$50000")),0)</f>
        <v>0</v>
      </c>
      <c r="V3864" s="3">
        <f ca="1">IF($B3864&lt;&gt;"",SUMIF(INDIRECT("ИсходныеДанные!$"&amp;$K$4&amp;"$2:$"&amp;$K$4&amp;"$50000"),$B3864&amp;"#"&amp;V$6,INDIRECT("ИсходныеДанные!$J$2:$J$50000")),0)</f>
        <v>0</v>
      </c>
      <c r="W3864" s="16" t="e">
        <f ca="1">SUM(K3864:V3864)/Пофамильно!$R$1</f>
        <v>#DIV/0!</v>
      </c>
    </row>
    <row r="3865" spans="1:23" x14ac:dyDescent="0.25">
      <c r="A3865" s="10" t="str">
        <f t="shared" ca="1" si="62"/>
        <v>delete</v>
      </c>
      <c r="B3865" s="16" cm="1">
        <f t="array" aca="1" ref="B3865" ca="1">INDIRECT("УникальныеСписки!D"&amp;ROW()-$L$4)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14"/>
      <c r="G3865" s="81" t="str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84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84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84" t="str" cm="1">
        <f t="array" aca="1" ref="J3865" ca="1">_xlfn.XLOOKUP($B3865,INDIRECT(SUBSTITUTE("ИсходныеДанные!$где$2:$где$50000","где",$B$4)),INDIRECT(SUBSTITUTE("ИсходныеДанные!$что$2:$что$50000","что",J$4)),"",0,1)</f>
        <v/>
      </c>
      <c r="K3865" s="3">
        <f ca="1">IF($B3865&lt;&gt;"",SUMIF(INDIRECT("ИсходныеДанные!$"&amp;$K$4&amp;"$2:$"&amp;$K$4&amp;"$50000"),$B3865&amp;"#"&amp;K$6,INDIRECT("ИсходныеДанные!$J$2:$J$50000")),0)</f>
        <v>0</v>
      </c>
      <c r="L3865" s="3">
        <f ca="1">IF($B3865&lt;&gt;"",SUMIF(INDIRECT("ИсходныеДанные!$"&amp;$K$4&amp;"$2:$"&amp;$K$4&amp;"$50000"),$B3865&amp;"#"&amp;L$6,INDIRECT("ИсходныеДанные!$J$2:$J$50000")),0)</f>
        <v>0</v>
      </c>
      <c r="M3865" s="3">
        <f ca="1">IF($B3865&lt;&gt;"",SUMIF(INDIRECT("ИсходныеДанные!$"&amp;$K$4&amp;"$2:$"&amp;$K$4&amp;"$50000"),$B3865&amp;"#"&amp;M$6,INDIRECT("ИсходныеДанные!$J$2:$J$50000")),0)</f>
        <v>0</v>
      </c>
      <c r="N3865" s="3">
        <f ca="1">IF($B3865&lt;&gt;"",SUMIF(INDIRECT("ИсходныеДанные!$"&amp;$K$4&amp;"$2:$"&amp;$K$4&amp;"$50000"),$B3865&amp;"#"&amp;N$6,INDIRECT("ИсходныеДанные!$J$2:$J$50000")),0)</f>
        <v>0</v>
      </c>
      <c r="O3865" s="3">
        <f ca="1">IF($B3865&lt;&gt;"",SUMIF(INDIRECT("ИсходныеДанные!$"&amp;$K$4&amp;"$2:$"&amp;$K$4&amp;"$50000"),$B3865&amp;"#"&amp;O$6,INDIRECT("ИсходныеДанные!$J$2:$J$50000")),0)</f>
        <v>0</v>
      </c>
      <c r="P3865" s="3">
        <f ca="1">IF($B3865&lt;&gt;"",SUMIF(INDIRECT("ИсходныеДанные!$"&amp;$K$4&amp;"$2:$"&amp;$K$4&amp;"$50000"),$B3865&amp;"#"&amp;P$6,INDIRECT("ИсходныеДанные!$J$2:$J$50000")),0)</f>
        <v>0</v>
      </c>
      <c r="Q3865" s="3">
        <f ca="1">IF($B3865&lt;&gt;"",SUMIF(INDIRECT("ИсходныеДанные!$"&amp;$K$4&amp;"$2:$"&amp;$K$4&amp;"$50000"),$B3865&amp;"#"&amp;Q$6,INDIRECT("ИсходныеДанные!$J$2:$J$50000")),0)</f>
        <v>0</v>
      </c>
      <c r="R3865" s="3">
        <f ca="1">IF($B3865&lt;&gt;"",SUMIF(INDIRECT("ИсходныеДанные!$"&amp;$K$4&amp;"$2:$"&amp;$K$4&amp;"$50000"),$B3865&amp;"#"&amp;R$6,INDIRECT("ИсходныеДанные!$J$2:$J$50000")),0)</f>
        <v>0</v>
      </c>
      <c r="S3865" s="3">
        <f ca="1">IF($B3865&lt;&gt;"",SUMIF(INDIRECT("ИсходныеДанные!$"&amp;$K$4&amp;"$2:$"&amp;$K$4&amp;"$50000"),$B3865&amp;"#"&amp;S$6,INDIRECT("ИсходныеДанные!$J$2:$J$50000")),0)</f>
        <v>0</v>
      </c>
      <c r="T3865" s="3">
        <f ca="1">IF($B3865&lt;&gt;"",SUMIF(INDIRECT("ИсходныеДанные!$"&amp;$K$4&amp;"$2:$"&amp;$K$4&amp;"$50000"),$B3865&amp;"#"&amp;T$6,INDIRECT("ИсходныеДанные!$J$2:$J$50000")),0)</f>
        <v>0</v>
      </c>
      <c r="U3865" s="3">
        <f ca="1">IF($B3865&lt;&gt;"",SUMIF(INDIRECT("ИсходныеДанные!$"&amp;$K$4&amp;"$2:$"&amp;$K$4&amp;"$50000"),$B3865&amp;"#"&amp;U$6,INDIRECT("ИсходныеДанные!$J$2:$J$50000")),0)</f>
        <v>0</v>
      </c>
      <c r="V3865" s="3">
        <f ca="1">IF($B3865&lt;&gt;"",SUMIF(INDIRECT("ИсходныеДанные!$"&amp;$K$4&amp;"$2:$"&amp;$K$4&amp;"$50000"),$B3865&amp;"#"&amp;V$6,INDIRECT("ИсходныеДанные!$J$2:$J$50000")),0)</f>
        <v>0</v>
      </c>
      <c r="W3865" s="16" t="e">
        <f ca="1">SUM(K3865:V3865)/Пофамильно!$R$1</f>
        <v>#DIV/0!</v>
      </c>
    </row>
    <row r="3866" spans="1:23" x14ac:dyDescent="0.25">
      <c r="A3866" s="10" t="str">
        <f t="shared" ca="1" si="62"/>
        <v>delete</v>
      </c>
      <c r="B3866" s="16" cm="1">
        <f t="array" aca="1" ref="B3866" ca="1">INDIRECT("УникальныеСписки!D"&amp;ROW()-$L$4)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14"/>
      <c r="G3866" s="81" t="str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84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84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84" t="str" cm="1">
        <f t="array" aca="1" ref="J3866" ca="1">_xlfn.XLOOKUP($B3866,INDIRECT(SUBSTITUTE("ИсходныеДанные!$где$2:$где$50000","где",$B$4)),INDIRECT(SUBSTITUTE("ИсходныеДанные!$что$2:$что$50000","что",J$4)),"",0,1)</f>
        <v/>
      </c>
      <c r="K3866" s="3">
        <f ca="1">IF($B3866&lt;&gt;"",SUMIF(INDIRECT("ИсходныеДанные!$"&amp;$K$4&amp;"$2:$"&amp;$K$4&amp;"$50000"),$B3866&amp;"#"&amp;K$6,INDIRECT("ИсходныеДанные!$J$2:$J$50000")),0)</f>
        <v>0</v>
      </c>
      <c r="L3866" s="3">
        <f ca="1">IF($B3866&lt;&gt;"",SUMIF(INDIRECT("ИсходныеДанные!$"&amp;$K$4&amp;"$2:$"&amp;$K$4&amp;"$50000"),$B3866&amp;"#"&amp;L$6,INDIRECT("ИсходныеДанные!$J$2:$J$50000")),0)</f>
        <v>0</v>
      </c>
      <c r="M3866" s="3">
        <f ca="1">IF($B3866&lt;&gt;"",SUMIF(INDIRECT("ИсходныеДанные!$"&amp;$K$4&amp;"$2:$"&amp;$K$4&amp;"$50000"),$B3866&amp;"#"&amp;M$6,INDIRECT("ИсходныеДанные!$J$2:$J$50000")),0)</f>
        <v>0</v>
      </c>
      <c r="N3866" s="3">
        <f ca="1">IF($B3866&lt;&gt;"",SUMIF(INDIRECT("ИсходныеДанные!$"&amp;$K$4&amp;"$2:$"&amp;$K$4&amp;"$50000"),$B3866&amp;"#"&amp;N$6,INDIRECT("ИсходныеДанные!$J$2:$J$50000")),0)</f>
        <v>0</v>
      </c>
      <c r="O3866" s="3">
        <f ca="1">IF($B3866&lt;&gt;"",SUMIF(INDIRECT("ИсходныеДанные!$"&amp;$K$4&amp;"$2:$"&amp;$K$4&amp;"$50000"),$B3866&amp;"#"&amp;O$6,INDIRECT("ИсходныеДанные!$J$2:$J$50000")),0)</f>
        <v>0</v>
      </c>
      <c r="P3866" s="3">
        <f ca="1">IF($B3866&lt;&gt;"",SUMIF(INDIRECT("ИсходныеДанные!$"&amp;$K$4&amp;"$2:$"&amp;$K$4&amp;"$50000"),$B3866&amp;"#"&amp;P$6,INDIRECT("ИсходныеДанные!$J$2:$J$50000")),0)</f>
        <v>0</v>
      </c>
      <c r="Q3866" s="3">
        <f ca="1">IF($B3866&lt;&gt;"",SUMIF(INDIRECT("ИсходныеДанные!$"&amp;$K$4&amp;"$2:$"&amp;$K$4&amp;"$50000"),$B3866&amp;"#"&amp;Q$6,INDIRECT("ИсходныеДанные!$J$2:$J$50000")),0)</f>
        <v>0</v>
      </c>
      <c r="R3866" s="3">
        <f ca="1">IF($B3866&lt;&gt;"",SUMIF(INDIRECT("ИсходныеДанные!$"&amp;$K$4&amp;"$2:$"&amp;$K$4&amp;"$50000"),$B3866&amp;"#"&amp;R$6,INDIRECT("ИсходныеДанные!$J$2:$J$50000")),0)</f>
        <v>0</v>
      </c>
      <c r="S3866" s="3">
        <f ca="1">IF($B3866&lt;&gt;"",SUMIF(INDIRECT("ИсходныеДанные!$"&amp;$K$4&amp;"$2:$"&amp;$K$4&amp;"$50000"),$B3866&amp;"#"&amp;S$6,INDIRECT("ИсходныеДанные!$J$2:$J$50000")),0)</f>
        <v>0</v>
      </c>
      <c r="T3866" s="3">
        <f ca="1">IF($B3866&lt;&gt;"",SUMIF(INDIRECT("ИсходныеДанные!$"&amp;$K$4&amp;"$2:$"&amp;$K$4&amp;"$50000"),$B3866&amp;"#"&amp;T$6,INDIRECT("ИсходныеДанные!$J$2:$J$50000")),0)</f>
        <v>0</v>
      </c>
      <c r="U3866" s="3">
        <f ca="1">IF($B3866&lt;&gt;"",SUMIF(INDIRECT("ИсходныеДанные!$"&amp;$K$4&amp;"$2:$"&amp;$K$4&amp;"$50000"),$B3866&amp;"#"&amp;U$6,INDIRECT("ИсходныеДанные!$J$2:$J$50000")),0)</f>
        <v>0</v>
      </c>
      <c r="V3866" s="3">
        <f ca="1">IF($B3866&lt;&gt;"",SUMIF(INDIRECT("ИсходныеДанные!$"&amp;$K$4&amp;"$2:$"&amp;$K$4&amp;"$50000"),$B3866&amp;"#"&amp;V$6,INDIRECT("ИсходныеДанные!$J$2:$J$50000")),0)</f>
        <v>0</v>
      </c>
      <c r="W3866" s="16" t="e">
        <f ca="1">SUM(K3866:V3866)/Пофамильно!$R$1</f>
        <v>#DIV/0!</v>
      </c>
    </row>
    <row r="3867" spans="1:23" x14ac:dyDescent="0.25">
      <c r="A3867" s="10" t="str">
        <f t="shared" ca="1" si="62"/>
        <v>delete</v>
      </c>
      <c r="B3867" s="16" cm="1">
        <f t="array" aca="1" ref="B3867" ca="1">INDIRECT("УникальныеСписки!D"&amp;ROW()-$L$4)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14"/>
      <c r="G3867" s="81" t="str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84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84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84" t="str" cm="1">
        <f t="array" aca="1" ref="J3867" ca="1">_xlfn.XLOOKUP($B3867,INDIRECT(SUBSTITUTE("ИсходныеДанные!$где$2:$где$50000","где",$B$4)),INDIRECT(SUBSTITUTE("ИсходныеДанные!$что$2:$что$50000","что",J$4)),"",0,1)</f>
        <v/>
      </c>
      <c r="K3867" s="3">
        <f ca="1">IF($B3867&lt;&gt;"",SUMIF(INDIRECT("ИсходныеДанные!$"&amp;$K$4&amp;"$2:$"&amp;$K$4&amp;"$50000"),$B3867&amp;"#"&amp;K$6,INDIRECT("ИсходныеДанные!$J$2:$J$50000")),0)</f>
        <v>0</v>
      </c>
      <c r="L3867" s="3">
        <f ca="1">IF($B3867&lt;&gt;"",SUMIF(INDIRECT("ИсходныеДанные!$"&amp;$K$4&amp;"$2:$"&amp;$K$4&amp;"$50000"),$B3867&amp;"#"&amp;L$6,INDIRECT("ИсходныеДанные!$J$2:$J$50000")),0)</f>
        <v>0</v>
      </c>
      <c r="M3867" s="3">
        <f ca="1">IF($B3867&lt;&gt;"",SUMIF(INDIRECT("ИсходныеДанные!$"&amp;$K$4&amp;"$2:$"&amp;$K$4&amp;"$50000"),$B3867&amp;"#"&amp;M$6,INDIRECT("ИсходныеДанные!$J$2:$J$50000")),0)</f>
        <v>0</v>
      </c>
      <c r="N3867" s="3">
        <f ca="1">IF($B3867&lt;&gt;"",SUMIF(INDIRECT("ИсходныеДанные!$"&amp;$K$4&amp;"$2:$"&amp;$K$4&amp;"$50000"),$B3867&amp;"#"&amp;N$6,INDIRECT("ИсходныеДанные!$J$2:$J$50000")),0)</f>
        <v>0</v>
      </c>
      <c r="O3867" s="3">
        <f ca="1">IF($B3867&lt;&gt;"",SUMIF(INDIRECT("ИсходныеДанные!$"&amp;$K$4&amp;"$2:$"&amp;$K$4&amp;"$50000"),$B3867&amp;"#"&amp;O$6,INDIRECT("ИсходныеДанные!$J$2:$J$50000")),0)</f>
        <v>0</v>
      </c>
      <c r="P3867" s="3">
        <f ca="1">IF($B3867&lt;&gt;"",SUMIF(INDIRECT("ИсходныеДанные!$"&amp;$K$4&amp;"$2:$"&amp;$K$4&amp;"$50000"),$B3867&amp;"#"&amp;P$6,INDIRECT("ИсходныеДанные!$J$2:$J$50000")),0)</f>
        <v>0</v>
      </c>
      <c r="Q3867" s="3">
        <f ca="1">IF($B3867&lt;&gt;"",SUMIF(INDIRECT("ИсходныеДанные!$"&amp;$K$4&amp;"$2:$"&amp;$K$4&amp;"$50000"),$B3867&amp;"#"&amp;Q$6,INDIRECT("ИсходныеДанные!$J$2:$J$50000")),0)</f>
        <v>0</v>
      </c>
      <c r="R3867" s="3">
        <f ca="1">IF($B3867&lt;&gt;"",SUMIF(INDIRECT("ИсходныеДанные!$"&amp;$K$4&amp;"$2:$"&amp;$K$4&amp;"$50000"),$B3867&amp;"#"&amp;R$6,INDIRECT("ИсходныеДанные!$J$2:$J$50000")),0)</f>
        <v>0</v>
      </c>
      <c r="S3867" s="3">
        <f ca="1">IF($B3867&lt;&gt;"",SUMIF(INDIRECT("ИсходныеДанные!$"&amp;$K$4&amp;"$2:$"&amp;$K$4&amp;"$50000"),$B3867&amp;"#"&amp;S$6,INDIRECT("ИсходныеДанные!$J$2:$J$50000")),0)</f>
        <v>0</v>
      </c>
      <c r="T3867" s="3">
        <f ca="1">IF($B3867&lt;&gt;"",SUMIF(INDIRECT("ИсходныеДанные!$"&amp;$K$4&amp;"$2:$"&amp;$K$4&amp;"$50000"),$B3867&amp;"#"&amp;T$6,INDIRECT("ИсходныеДанные!$J$2:$J$50000")),0)</f>
        <v>0</v>
      </c>
      <c r="U3867" s="3">
        <f ca="1">IF($B3867&lt;&gt;"",SUMIF(INDIRECT("ИсходныеДанные!$"&amp;$K$4&amp;"$2:$"&amp;$K$4&amp;"$50000"),$B3867&amp;"#"&amp;U$6,INDIRECT("ИсходныеДанные!$J$2:$J$50000")),0)</f>
        <v>0</v>
      </c>
      <c r="V3867" s="3">
        <f ca="1">IF($B3867&lt;&gt;"",SUMIF(INDIRECT("ИсходныеДанные!$"&amp;$K$4&amp;"$2:$"&amp;$K$4&amp;"$50000"),$B3867&amp;"#"&amp;V$6,INDIRECT("ИсходныеДанные!$J$2:$J$50000")),0)</f>
        <v>0</v>
      </c>
      <c r="W3867" s="16" t="e">
        <f ca="1">SUM(K3867:V3867)/Пофамильно!$R$1</f>
        <v>#DIV/0!</v>
      </c>
    </row>
    <row r="3868" spans="1:23" x14ac:dyDescent="0.25">
      <c r="A3868" s="10" t="str">
        <f t="shared" ca="1" si="62"/>
        <v>delete</v>
      </c>
      <c r="B3868" s="16" cm="1">
        <f t="array" aca="1" ref="B3868" ca="1">INDIRECT("УникальныеСписки!D"&amp;ROW()-$L$4)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14"/>
      <c r="G3868" s="81" t="str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84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84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84" t="str" cm="1">
        <f t="array" aca="1" ref="J3868" ca="1">_xlfn.XLOOKUP($B3868,INDIRECT(SUBSTITUTE("ИсходныеДанные!$где$2:$где$50000","где",$B$4)),INDIRECT(SUBSTITUTE("ИсходныеДанные!$что$2:$что$50000","что",J$4)),"",0,1)</f>
        <v/>
      </c>
      <c r="K3868" s="3">
        <f ca="1">IF($B3868&lt;&gt;"",SUMIF(INDIRECT("ИсходныеДанные!$"&amp;$K$4&amp;"$2:$"&amp;$K$4&amp;"$50000"),$B3868&amp;"#"&amp;K$6,INDIRECT("ИсходныеДанные!$J$2:$J$50000")),0)</f>
        <v>0</v>
      </c>
      <c r="L3868" s="3">
        <f ca="1">IF($B3868&lt;&gt;"",SUMIF(INDIRECT("ИсходныеДанные!$"&amp;$K$4&amp;"$2:$"&amp;$K$4&amp;"$50000"),$B3868&amp;"#"&amp;L$6,INDIRECT("ИсходныеДанные!$J$2:$J$50000")),0)</f>
        <v>0</v>
      </c>
      <c r="M3868" s="3">
        <f ca="1">IF($B3868&lt;&gt;"",SUMIF(INDIRECT("ИсходныеДанные!$"&amp;$K$4&amp;"$2:$"&amp;$K$4&amp;"$50000"),$B3868&amp;"#"&amp;M$6,INDIRECT("ИсходныеДанные!$J$2:$J$50000")),0)</f>
        <v>0</v>
      </c>
      <c r="N3868" s="3">
        <f ca="1">IF($B3868&lt;&gt;"",SUMIF(INDIRECT("ИсходныеДанные!$"&amp;$K$4&amp;"$2:$"&amp;$K$4&amp;"$50000"),$B3868&amp;"#"&amp;N$6,INDIRECT("ИсходныеДанные!$J$2:$J$50000")),0)</f>
        <v>0</v>
      </c>
      <c r="O3868" s="3">
        <f ca="1">IF($B3868&lt;&gt;"",SUMIF(INDIRECT("ИсходныеДанные!$"&amp;$K$4&amp;"$2:$"&amp;$K$4&amp;"$50000"),$B3868&amp;"#"&amp;O$6,INDIRECT("ИсходныеДанные!$J$2:$J$50000")),0)</f>
        <v>0</v>
      </c>
      <c r="P3868" s="3">
        <f ca="1">IF($B3868&lt;&gt;"",SUMIF(INDIRECT("ИсходныеДанные!$"&amp;$K$4&amp;"$2:$"&amp;$K$4&amp;"$50000"),$B3868&amp;"#"&amp;P$6,INDIRECT("ИсходныеДанные!$J$2:$J$50000")),0)</f>
        <v>0</v>
      </c>
      <c r="Q3868" s="3">
        <f ca="1">IF($B3868&lt;&gt;"",SUMIF(INDIRECT("ИсходныеДанные!$"&amp;$K$4&amp;"$2:$"&amp;$K$4&amp;"$50000"),$B3868&amp;"#"&amp;Q$6,INDIRECT("ИсходныеДанные!$J$2:$J$50000")),0)</f>
        <v>0</v>
      </c>
      <c r="R3868" s="3">
        <f ca="1">IF($B3868&lt;&gt;"",SUMIF(INDIRECT("ИсходныеДанные!$"&amp;$K$4&amp;"$2:$"&amp;$K$4&amp;"$50000"),$B3868&amp;"#"&amp;R$6,INDIRECT("ИсходныеДанные!$J$2:$J$50000")),0)</f>
        <v>0</v>
      </c>
      <c r="S3868" s="3">
        <f ca="1">IF($B3868&lt;&gt;"",SUMIF(INDIRECT("ИсходныеДанные!$"&amp;$K$4&amp;"$2:$"&amp;$K$4&amp;"$50000"),$B3868&amp;"#"&amp;S$6,INDIRECT("ИсходныеДанные!$J$2:$J$50000")),0)</f>
        <v>0</v>
      </c>
      <c r="T3868" s="3">
        <f ca="1">IF($B3868&lt;&gt;"",SUMIF(INDIRECT("ИсходныеДанные!$"&amp;$K$4&amp;"$2:$"&amp;$K$4&amp;"$50000"),$B3868&amp;"#"&amp;T$6,INDIRECT("ИсходныеДанные!$J$2:$J$50000")),0)</f>
        <v>0</v>
      </c>
      <c r="U3868" s="3">
        <f ca="1">IF($B3868&lt;&gt;"",SUMIF(INDIRECT("ИсходныеДанные!$"&amp;$K$4&amp;"$2:$"&amp;$K$4&amp;"$50000"),$B3868&amp;"#"&amp;U$6,INDIRECT("ИсходныеДанные!$J$2:$J$50000")),0)</f>
        <v>0</v>
      </c>
      <c r="V3868" s="3">
        <f ca="1">IF($B3868&lt;&gt;"",SUMIF(INDIRECT("ИсходныеДанные!$"&amp;$K$4&amp;"$2:$"&amp;$K$4&amp;"$50000"),$B3868&amp;"#"&amp;V$6,INDIRECT("ИсходныеДанные!$J$2:$J$50000")),0)</f>
        <v>0</v>
      </c>
      <c r="W3868" s="16" t="e">
        <f ca="1">SUM(K3868:V3868)/Пофамильно!$R$1</f>
        <v>#DIV/0!</v>
      </c>
    </row>
    <row r="3869" spans="1:23" x14ac:dyDescent="0.25">
      <c r="A3869" s="10" t="str">
        <f t="shared" ca="1" si="62"/>
        <v>delete</v>
      </c>
      <c r="B3869" s="16" cm="1">
        <f t="array" aca="1" ref="B3869" ca="1">INDIRECT("УникальныеСписки!D"&amp;ROW()-$L$4)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14"/>
      <c r="G3869" s="81" t="str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84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84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84" t="str" cm="1">
        <f t="array" aca="1" ref="J3869" ca="1">_xlfn.XLOOKUP($B3869,INDIRECT(SUBSTITUTE("ИсходныеДанные!$где$2:$где$50000","где",$B$4)),INDIRECT(SUBSTITUTE("ИсходныеДанные!$что$2:$что$50000","что",J$4)),"",0,1)</f>
        <v/>
      </c>
      <c r="K3869" s="3">
        <f ca="1">IF($B3869&lt;&gt;"",SUMIF(INDIRECT("ИсходныеДанные!$"&amp;$K$4&amp;"$2:$"&amp;$K$4&amp;"$50000"),$B3869&amp;"#"&amp;K$6,INDIRECT("ИсходныеДанные!$J$2:$J$50000")),0)</f>
        <v>0</v>
      </c>
      <c r="L3869" s="3">
        <f ca="1">IF($B3869&lt;&gt;"",SUMIF(INDIRECT("ИсходныеДанные!$"&amp;$K$4&amp;"$2:$"&amp;$K$4&amp;"$50000"),$B3869&amp;"#"&amp;L$6,INDIRECT("ИсходныеДанные!$J$2:$J$50000")),0)</f>
        <v>0</v>
      </c>
      <c r="M3869" s="3">
        <f ca="1">IF($B3869&lt;&gt;"",SUMIF(INDIRECT("ИсходныеДанные!$"&amp;$K$4&amp;"$2:$"&amp;$K$4&amp;"$50000"),$B3869&amp;"#"&amp;M$6,INDIRECT("ИсходныеДанные!$J$2:$J$50000")),0)</f>
        <v>0</v>
      </c>
      <c r="N3869" s="3">
        <f ca="1">IF($B3869&lt;&gt;"",SUMIF(INDIRECT("ИсходныеДанные!$"&amp;$K$4&amp;"$2:$"&amp;$K$4&amp;"$50000"),$B3869&amp;"#"&amp;N$6,INDIRECT("ИсходныеДанные!$J$2:$J$50000")),0)</f>
        <v>0</v>
      </c>
      <c r="O3869" s="3">
        <f ca="1">IF($B3869&lt;&gt;"",SUMIF(INDIRECT("ИсходныеДанные!$"&amp;$K$4&amp;"$2:$"&amp;$K$4&amp;"$50000"),$B3869&amp;"#"&amp;O$6,INDIRECT("ИсходныеДанные!$J$2:$J$50000")),0)</f>
        <v>0</v>
      </c>
      <c r="P3869" s="3">
        <f ca="1">IF($B3869&lt;&gt;"",SUMIF(INDIRECT("ИсходныеДанные!$"&amp;$K$4&amp;"$2:$"&amp;$K$4&amp;"$50000"),$B3869&amp;"#"&amp;P$6,INDIRECT("ИсходныеДанные!$J$2:$J$50000")),0)</f>
        <v>0</v>
      </c>
      <c r="Q3869" s="3">
        <f ca="1">IF($B3869&lt;&gt;"",SUMIF(INDIRECT("ИсходныеДанные!$"&amp;$K$4&amp;"$2:$"&amp;$K$4&amp;"$50000"),$B3869&amp;"#"&amp;Q$6,INDIRECT("ИсходныеДанные!$J$2:$J$50000")),0)</f>
        <v>0</v>
      </c>
      <c r="R3869" s="3">
        <f ca="1">IF($B3869&lt;&gt;"",SUMIF(INDIRECT("ИсходныеДанные!$"&amp;$K$4&amp;"$2:$"&amp;$K$4&amp;"$50000"),$B3869&amp;"#"&amp;R$6,INDIRECT("ИсходныеДанные!$J$2:$J$50000")),0)</f>
        <v>0</v>
      </c>
      <c r="S3869" s="3">
        <f ca="1">IF($B3869&lt;&gt;"",SUMIF(INDIRECT("ИсходныеДанные!$"&amp;$K$4&amp;"$2:$"&amp;$K$4&amp;"$50000"),$B3869&amp;"#"&amp;S$6,INDIRECT("ИсходныеДанные!$J$2:$J$50000")),0)</f>
        <v>0</v>
      </c>
      <c r="T3869" s="3">
        <f ca="1">IF($B3869&lt;&gt;"",SUMIF(INDIRECT("ИсходныеДанные!$"&amp;$K$4&amp;"$2:$"&amp;$K$4&amp;"$50000"),$B3869&amp;"#"&amp;T$6,INDIRECT("ИсходныеДанные!$J$2:$J$50000")),0)</f>
        <v>0</v>
      </c>
      <c r="U3869" s="3">
        <f ca="1">IF($B3869&lt;&gt;"",SUMIF(INDIRECT("ИсходныеДанные!$"&amp;$K$4&amp;"$2:$"&amp;$K$4&amp;"$50000"),$B3869&amp;"#"&amp;U$6,INDIRECT("ИсходныеДанные!$J$2:$J$50000")),0)</f>
        <v>0</v>
      </c>
      <c r="V3869" s="3">
        <f ca="1">IF($B3869&lt;&gt;"",SUMIF(INDIRECT("ИсходныеДанные!$"&amp;$K$4&amp;"$2:$"&amp;$K$4&amp;"$50000"),$B3869&amp;"#"&amp;V$6,INDIRECT("ИсходныеДанные!$J$2:$J$50000")),0)</f>
        <v>0</v>
      </c>
      <c r="W3869" s="16" t="e">
        <f ca="1">SUM(K3869:V3869)/Пофамильно!$R$1</f>
        <v>#DIV/0!</v>
      </c>
    </row>
    <row r="3870" spans="1:23" x14ac:dyDescent="0.25">
      <c r="A3870" s="10" t="str">
        <f t="shared" ca="1" si="62"/>
        <v>delete</v>
      </c>
      <c r="B3870" s="16" cm="1">
        <f t="array" aca="1" ref="B3870" ca="1">INDIRECT("УникальныеСписки!D"&amp;ROW()-$L$4)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14"/>
      <c r="G3870" s="81" t="str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84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84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84" t="str" cm="1">
        <f t="array" aca="1" ref="J3870" ca="1">_xlfn.XLOOKUP($B3870,INDIRECT(SUBSTITUTE("ИсходныеДанные!$где$2:$где$50000","где",$B$4)),INDIRECT(SUBSTITUTE("ИсходныеДанные!$что$2:$что$50000","что",J$4)),"",0,1)</f>
        <v/>
      </c>
      <c r="K3870" s="3">
        <f ca="1">IF($B3870&lt;&gt;"",SUMIF(INDIRECT("ИсходныеДанные!$"&amp;$K$4&amp;"$2:$"&amp;$K$4&amp;"$50000"),$B3870&amp;"#"&amp;K$6,INDIRECT("ИсходныеДанные!$J$2:$J$50000")),0)</f>
        <v>0</v>
      </c>
      <c r="L3870" s="3">
        <f ca="1">IF($B3870&lt;&gt;"",SUMIF(INDIRECT("ИсходныеДанные!$"&amp;$K$4&amp;"$2:$"&amp;$K$4&amp;"$50000"),$B3870&amp;"#"&amp;L$6,INDIRECT("ИсходныеДанные!$J$2:$J$50000")),0)</f>
        <v>0</v>
      </c>
      <c r="M3870" s="3">
        <f ca="1">IF($B3870&lt;&gt;"",SUMIF(INDIRECT("ИсходныеДанные!$"&amp;$K$4&amp;"$2:$"&amp;$K$4&amp;"$50000"),$B3870&amp;"#"&amp;M$6,INDIRECT("ИсходныеДанные!$J$2:$J$50000")),0)</f>
        <v>0</v>
      </c>
      <c r="N3870" s="3">
        <f ca="1">IF($B3870&lt;&gt;"",SUMIF(INDIRECT("ИсходныеДанные!$"&amp;$K$4&amp;"$2:$"&amp;$K$4&amp;"$50000"),$B3870&amp;"#"&amp;N$6,INDIRECT("ИсходныеДанные!$J$2:$J$50000")),0)</f>
        <v>0</v>
      </c>
      <c r="O3870" s="3">
        <f ca="1">IF($B3870&lt;&gt;"",SUMIF(INDIRECT("ИсходныеДанные!$"&amp;$K$4&amp;"$2:$"&amp;$K$4&amp;"$50000"),$B3870&amp;"#"&amp;O$6,INDIRECT("ИсходныеДанные!$J$2:$J$50000")),0)</f>
        <v>0</v>
      </c>
      <c r="P3870" s="3">
        <f ca="1">IF($B3870&lt;&gt;"",SUMIF(INDIRECT("ИсходныеДанные!$"&amp;$K$4&amp;"$2:$"&amp;$K$4&amp;"$50000"),$B3870&amp;"#"&amp;P$6,INDIRECT("ИсходныеДанные!$J$2:$J$50000")),0)</f>
        <v>0</v>
      </c>
      <c r="Q3870" s="3">
        <f ca="1">IF($B3870&lt;&gt;"",SUMIF(INDIRECT("ИсходныеДанные!$"&amp;$K$4&amp;"$2:$"&amp;$K$4&amp;"$50000"),$B3870&amp;"#"&amp;Q$6,INDIRECT("ИсходныеДанные!$J$2:$J$50000")),0)</f>
        <v>0</v>
      </c>
      <c r="R3870" s="3">
        <f ca="1">IF($B3870&lt;&gt;"",SUMIF(INDIRECT("ИсходныеДанные!$"&amp;$K$4&amp;"$2:$"&amp;$K$4&amp;"$50000"),$B3870&amp;"#"&amp;R$6,INDIRECT("ИсходныеДанные!$J$2:$J$50000")),0)</f>
        <v>0</v>
      </c>
      <c r="S3870" s="3">
        <f ca="1">IF($B3870&lt;&gt;"",SUMIF(INDIRECT("ИсходныеДанные!$"&amp;$K$4&amp;"$2:$"&amp;$K$4&amp;"$50000"),$B3870&amp;"#"&amp;S$6,INDIRECT("ИсходныеДанные!$J$2:$J$50000")),0)</f>
        <v>0</v>
      </c>
      <c r="T3870" s="3">
        <f ca="1">IF($B3870&lt;&gt;"",SUMIF(INDIRECT("ИсходныеДанные!$"&amp;$K$4&amp;"$2:$"&amp;$K$4&amp;"$50000"),$B3870&amp;"#"&amp;T$6,INDIRECT("ИсходныеДанные!$J$2:$J$50000")),0)</f>
        <v>0</v>
      </c>
      <c r="U3870" s="3">
        <f ca="1">IF($B3870&lt;&gt;"",SUMIF(INDIRECT("ИсходныеДанные!$"&amp;$K$4&amp;"$2:$"&amp;$K$4&amp;"$50000"),$B3870&amp;"#"&amp;U$6,INDIRECT("ИсходныеДанные!$J$2:$J$50000")),0)</f>
        <v>0</v>
      </c>
      <c r="V3870" s="3">
        <f ca="1">IF($B3870&lt;&gt;"",SUMIF(INDIRECT("ИсходныеДанные!$"&amp;$K$4&amp;"$2:$"&amp;$K$4&amp;"$50000"),$B3870&amp;"#"&amp;V$6,INDIRECT("ИсходныеДанные!$J$2:$J$50000")),0)</f>
        <v>0</v>
      </c>
      <c r="W3870" s="16" t="e">
        <f ca="1">SUM(K3870:V3870)/Пофамильно!$R$1</f>
        <v>#DIV/0!</v>
      </c>
    </row>
    <row r="3871" spans="1:23" x14ac:dyDescent="0.25">
      <c r="A3871" s="10" t="str">
        <f t="shared" ca="1" si="62"/>
        <v>delete</v>
      </c>
      <c r="B3871" s="16" cm="1">
        <f t="array" aca="1" ref="B3871" ca="1">INDIRECT("УникальныеСписки!D"&amp;ROW()-$L$4)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14"/>
      <c r="G3871" s="81" t="str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84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84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84" t="str" cm="1">
        <f t="array" aca="1" ref="J3871" ca="1">_xlfn.XLOOKUP($B3871,INDIRECT(SUBSTITUTE("ИсходныеДанные!$где$2:$где$50000","где",$B$4)),INDIRECT(SUBSTITUTE("ИсходныеДанные!$что$2:$что$50000","что",J$4)),"",0,1)</f>
        <v/>
      </c>
      <c r="K3871" s="3">
        <f ca="1">IF($B3871&lt;&gt;"",SUMIF(INDIRECT("ИсходныеДанные!$"&amp;$K$4&amp;"$2:$"&amp;$K$4&amp;"$50000"),$B3871&amp;"#"&amp;K$6,INDIRECT("ИсходныеДанные!$J$2:$J$50000")),0)</f>
        <v>0</v>
      </c>
      <c r="L3871" s="3">
        <f ca="1">IF($B3871&lt;&gt;"",SUMIF(INDIRECT("ИсходныеДанные!$"&amp;$K$4&amp;"$2:$"&amp;$K$4&amp;"$50000"),$B3871&amp;"#"&amp;L$6,INDIRECT("ИсходныеДанные!$J$2:$J$50000")),0)</f>
        <v>0</v>
      </c>
      <c r="M3871" s="3">
        <f ca="1">IF($B3871&lt;&gt;"",SUMIF(INDIRECT("ИсходныеДанные!$"&amp;$K$4&amp;"$2:$"&amp;$K$4&amp;"$50000"),$B3871&amp;"#"&amp;M$6,INDIRECT("ИсходныеДанные!$J$2:$J$50000")),0)</f>
        <v>0</v>
      </c>
      <c r="N3871" s="3">
        <f ca="1">IF($B3871&lt;&gt;"",SUMIF(INDIRECT("ИсходныеДанные!$"&amp;$K$4&amp;"$2:$"&amp;$K$4&amp;"$50000"),$B3871&amp;"#"&amp;N$6,INDIRECT("ИсходныеДанные!$J$2:$J$50000")),0)</f>
        <v>0</v>
      </c>
      <c r="O3871" s="3">
        <f ca="1">IF($B3871&lt;&gt;"",SUMIF(INDIRECT("ИсходныеДанные!$"&amp;$K$4&amp;"$2:$"&amp;$K$4&amp;"$50000"),$B3871&amp;"#"&amp;O$6,INDIRECT("ИсходныеДанные!$J$2:$J$50000")),0)</f>
        <v>0</v>
      </c>
      <c r="P3871" s="3">
        <f ca="1">IF($B3871&lt;&gt;"",SUMIF(INDIRECT("ИсходныеДанные!$"&amp;$K$4&amp;"$2:$"&amp;$K$4&amp;"$50000"),$B3871&amp;"#"&amp;P$6,INDIRECT("ИсходныеДанные!$J$2:$J$50000")),0)</f>
        <v>0</v>
      </c>
      <c r="Q3871" s="3">
        <f ca="1">IF($B3871&lt;&gt;"",SUMIF(INDIRECT("ИсходныеДанные!$"&amp;$K$4&amp;"$2:$"&amp;$K$4&amp;"$50000"),$B3871&amp;"#"&amp;Q$6,INDIRECT("ИсходныеДанные!$J$2:$J$50000")),0)</f>
        <v>0</v>
      </c>
      <c r="R3871" s="3">
        <f ca="1">IF($B3871&lt;&gt;"",SUMIF(INDIRECT("ИсходныеДанные!$"&amp;$K$4&amp;"$2:$"&amp;$K$4&amp;"$50000"),$B3871&amp;"#"&amp;R$6,INDIRECT("ИсходныеДанные!$J$2:$J$50000")),0)</f>
        <v>0</v>
      </c>
      <c r="S3871" s="3">
        <f ca="1">IF($B3871&lt;&gt;"",SUMIF(INDIRECT("ИсходныеДанные!$"&amp;$K$4&amp;"$2:$"&amp;$K$4&amp;"$50000"),$B3871&amp;"#"&amp;S$6,INDIRECT("ИсходныеДанные!$J$2:$J$50000")),0)</f>
        <v>0</v>
      </c>
      <c r="T3871" s="3">
        <f ca="1">IF($B3871&lt;&gt;"",SUMIF(INDIRECT("ИсходныеДанные!$"&amp;$K$4&amp;"$2:$"&amp;$K$4&amp;"$50000"),$B3871&amp;"#"&amp;T$6,INDIRECT("ИсходныеДанные!$J$2:$J$50000")),0)</f>
        <v>0</v>
      </c>
      <c r="U3871" s="3">
        <f ca="1">IF($B3871&lt;&gt;"",SUMIF(INDIRECT("ИсходныеДанные!$"&amp;$K$4&amp;"$2:$"&amp;$K$4&amp;"$50000"),$B3871&amp;"#"&amp;U$6,INDIRECT("ИсходныеДанные!$J$2:$J$50000")),0)</f>
        <v>0</v>
      </c>
      <c r="V3871" s="3">
        <f ca="1">IF($B3871&lt;&gt;"",SUMIF(INDIRECT("ИсходныеДанные!$"&amp;$K$4&amp;"$2:$"&amp;$K$4&amp;"$50000"),$B3871&amp;"#"&amp;V$6,INDIRECT("ИсходныеДанные!$J$2:$J$50000")),0)</f>
        <v>0</v>
      </c>
      <c r="W3871" s="16" t="e">
        <f ca="1">SUM(K3871:V3871)/Пофамильно!$R$1</f>
        <v>#DIV/0!</v>
      </c>
    </row>
    <row r="3872" spans="1:23" x14ac:dyDescent="0.25">
      <c r="A3872" s="10" t="str">
        <f t="shared" ca="1" si="62"/>
        <v>delete</v>
      </c>
      <c r="B3872" s="16" cm="1">
        <f t="array" aca="1" ref="B3872" ca="1">INDIRECT("УникальныеСписки!D"&amp;ROW()-$L$4)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14"/>
      <c r="G3872" s="81" t="str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84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84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84" t="str" cm="1">
        <f t="array" aca="1" ref="J3872" ca="1">_xlfn.XLOOKUP($B3872,INDIRECT(SUBSTITUTE("ИсходныеДанные!$где$2:$где$50000","где",$B$4)),INDIRECT(SUBSTITUTE("ИсходныеДанные!$что$2:$что$50000","что",J$4)),"",0,1)</f>
        <v/>
      </c>
      <c r="K3872" s="3">
        <f ca="1">IF($B3872&lt;&gt;"",SUMIF(INDIRECT("ИсходныеДанные!$"&amp;$K$4&amp;"$2:$"&amp;$K$4&amp;"$50000"),$B3872&amp;"#"&amp;K$6,INDIRECT("ИсходныеДанные!$J$2:$J$50000")),0)</f>
        <v>0</v>
      </c>
      <c r="L3872" s="3">
        <f ca="1">IF($B3872&lt;&gt;"",SUMIF(INDIRECT("ИсходныеДанные!$"&amp;$K$4&amp;"$2:$"&amp;$K$4&amp;"$50000"),$B3872&amp;"#"&amp;L$6,INDIRECT("ИсходныеДанные!$J$2:$J$50000")),0)</f>
        <v>0</v>
      </c>
      <c r="M3872" s="3">
        <f ca="1">IF($B3872&lt;&gt;"",SUMIF(INDIRECT("ИсходныеДанные!$"&amp;$K$4&amp;"$2:$"&amp;$K$4&amp;"$50000"),$B3872&amp;"#"&amp;M$6,INDIRECT("ИсходныеДанные!$J$2:$J$50000")),0)</f>
        <v>0</v>
      </c>
      <c r="N3872" s="3">
        <f ca="1">IF($B3872&lt;&gt;"",SUMIF(INDIRECT("ИсходныеДанные!$"&amp;$K$4&amp;"$2:$"&amp;$K$4&amp;"$50000"),$B3872&amp;"#"&amp;N$6,INDIRECT("ИсходныеДанные!$J$2:$J$50000")),0)</f>
        <v>0</v>
      </c>
      <c r="O3872" s="3">
        <f ca="1">IF($B3872&lt;&gt;"",SUMIF(INDIRECT("ИсходныеДанные!$"&amp;$K$4&amp;"$2:$"&amp;$K$4&amp;"$50000"),$B3872&amp;"#"&amp;O$6,INDIRECT("ИсходныеДанные!$J$2:$J$50000")),0)</f>
        <v>0</v>
      </c>
      <c r="P3872" s="3">
        <f ca="1">IF($B3872&lt;&gt;"",SUMIF(INDIRECT("ИсходныеДанные!$"&amp;$K$4&amp;"$2:$"&amp;$K$4&amp;"$50000"),$B3872&amp;"#"&amp;P$6,INDIRECT("ИсходныеДанные!$J$2:$J$50000")),0)</f>
        <v>0</v>
      </c>
      <c r="Q3872" s="3">
        <f ca="1">IF($B3872&lt;&gt;"",SUMIF(INDIRECT("ИсходныеДанные!$"&amp;$K$4&amp;"$2:$"&amp;$K$4&amp;"$50000"),$B3872&amp;"#"&amp;Q$6,INDIRECT("ИсходныеДанные!$J$2:$J$50000")),0)</f>
        <v>0</v>
      </c>
      <c r="R3872" s="3">
        <f ca="1">IF($B3872&lt;&gt;"",SUMIF(INDIRECT("ИсходныеДанные!$"&amp;$K$4&amp;"$2:$"&amp;$K$4&amp;"$50000"),$B3872&amp;"#"&amp;R$6,INDIRECT("ИсходныеДанные!$J$2:$J$50000")),0)</f>
        <v>0</v>
      </c>
      <c r="S3872" s="3">
        <f ca="1">IF($B3872&lt;&gt;"",SUMIF(INDIRECT("ИсходныеДанные!$"&amp;$K$4&amp;"$2:$"&amp;$K$4&amp;"$50000"),$B3872&amp;"#"&amp;S$6,INDIRECT("ИсходныеДанные!$J$2:$J$50000")),0)</f>
        <v>0</v>
      </c>
      <c r="T3872" s="3">
        <f ca="1">IF($B3872&lt;&gt;"",SUMIF(INDIRECT("ИсходныеДанные!$"&amp;$K$4&amp;"$2:$"&amp;$K$4&amp;"$50000"),$B3872&amp;"#"&amp;T$6,INDIRECT("ИсходныеДанные!$J$2:$J$50000")),0)</f>
        <v>0</v>
      </c>
      <c r="U3872" s="3">
        <f ca="1">IF($B3872&lt;&gt;"",SUMIF(INDIRECT("ИсходныеДанные!$"&amp;$K$4&amp;"$2:$"&amp;$K$4&amp;"$50000"),$B3872&amp;"#"&amp;U$6,INDIRECT("ИсходныеДанные!$J$2:$J$50000")),0)</f>
        <v>0</v>
      </c>
      <c r="V3872" s="3">
        <f ca="1">IF($B3872&lt;&gt;"",SUMIF(INDIRECT("ИсходныеДанные!$"&amp;$K$4&amp;"$2:$"&amp;$K$4&amp;"$50000"),$B3872&amp;"#"&amp;V$6,INDIRECT("ИсходныеДанные!$J$2:$J$50000")),0)</f>
        <v>0</v>
      </c>
      <c r="W3872" s="16" t="e">
        <f ca="1">SUM(K3872:V3872)/Пофамильно!$R$1</f>
        <v>#DIV/0!</v>
      </c>
    </row>
    <row r="3873" spans="1:23" x14ac:dyDescent="0.25">
      <c r="A3873" s="10" t="str">
        <f t="shared" ca="1" si="62"/>
        <v>delete</v>
      </c>
      <c r="B3873" s="16" cm="1">
        <f t="array" aca="1" ref="B3873" ca="1">INDIRECT("УникальныеСписки!D"&amp;ROW()-$L$4)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14"/>
      <c r="G3873" s="81" t="str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84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84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84" t="str" cm="1">
        <f t="array" aca="1" ref="J3873" ca="1">_xlfn.XLOOKUP($B3873,INDIRECT(SUBSTITUTE("ИсходныеДанные!$где$2:$где$50000","где",$B$4)),INDIRECT(SUBSTITUTE("ИсходныеДанные!$что$2:$что$50000","что",J$4)),"",0,1)</f>
        <v/>
      </c>
      <c r="K3873" s="3">
        <f ca="1">IF($B3873&lt;&gt;"",SUMIF(INDIRECT("ИсходныеДанные!$"&amp;$K$4&amp;"$2:$"&amp;$K$4&amp;"$50000"),$B3873&amp;"#"&amp;K$6,INDIRECT("ИсходныеДанные!$J$2:$J$50000")),0)</f>
        <v>0</v>
      </c>
      <c r="L3873" s="3">
        <f ca="1">IF($B3873&lt;&gt;"",SUMIF(INDIRECT("ИсходныеДанные!$"&amp;$K$4&amp;"$2:$"&amp;$K$4&amp;"$50000"),$B3873&amp;"#"&amp;L$6,INDIRECT("ИсходныеДанные!$J$2:$J$50000")),0)</f>
        <v>0</v>
      </c>
      <c r="M3873" s="3">
        <f ca="1">IF($B3873&lt;&gt;"",SUMIF(INDIRECT("ИсходныеДанные!$"&amp;$K$4&amp;"$2:$"&amp;$K$4&amp;"$50000"),$B3873&amp;"#"&amp;M$6,INDIRECT("ИсходныеДанные!$J$2:$J$50000")),0)</f>
        <v>0</v>
      </c>
      <c r="N3873" s="3">
        <f ca="1">IF($B3873&lt;&gt;"",SUMIF(INDIRECT("ИсходныеДанные!$"&amp;$K$4&amp;"$2:$"&amp;$K$4&amp;"$50000"),$B3873&amp;"#"&amp;N$6,INDIRECT("ИсходныеДанные!$J$2:$J$50000")),0)</f>
        <v>0</v>
      </c>
      <c r="O3873" s="3">
        <f ca="1">IF($B3873&lt;&gt;"",SUMIF(INDIRECT("ИсходныеДанные!$"&amp;$K$4&amp;"$2:$"&amp;$K$4&amp;"$50000"),$B3873&amp;"#"&amp;O$6,INDIRECT("ИсходныеДанные!$J$2:$J$50000")),0)</f>
        <v>0</v>
      </c>
      <c r="P3873" s="3">
        <f ca="1">IF($B3873&lt;&gt;"",SUMIF(INDIRECT("ИсходныеДанные!$"&amp;$K$4&amp;"$2:$"&amp;$K$4&amp;"$50000"),$B3873&amp;"#"&amp;P$6,INDIRECT("ИсходныеДанные!$J$2:$J$50000")),0)</f>
        <v>0</v>
      </c>
      <c r="Q3873" s="3">
        <f ca="1">IF($B3873&lt;&gt;"",SUMIF(INDIRECT("ИсходныеДанные!$"&amp;$K$4&amp;"$2:$"&amp;$K$4&amp;"$50000"),$B3873&amp;"#"&amp;Q$6,INDIRECT("ИсходныеДанные!$J$2:$J$50000")),0)</f>
        <v>0</v>
      </c>
      <c r="R3873" s="3">
        <f ca="1">IF($B3873&lt;&gt;"",SUMIF(INDIRECT("ИсходныеДанные!$"&amp;$K$4&amp;"$2:$"&amp;$K$4&amp;"$50000"),$B3873&amp;"#"&amp;R$6,INDIRECT("ИсходныеДанные!$J$2:$J$50000")),0)</f>
        <v>0</v>
      </c>
      <c r="S3873" s="3">
        <f ca="1">IF($B3873&lt;&gt;"",SUMIF(INDIRECT("ИсходныеДанные!$"&amp;$K$4&amp;"$2:$"&amp;$K$4&amp;"$50000"),$B3873&amp;"#"&amp;S$6,INDIRECT("ИсходныеДанные!$J$2:$J$50000")),0)</f>
        <v>0</v>
      </c>
      <c r="T3873" s="3">
        <f ca="1">IF($B3873&lt;&gt;"",SUMIF(INDIRECT("ИсходныеДанные!$"&amp;$K$4&amp;"$2:$"&amp;$K$4&amp;"$50000"),$B3873&amp;"#"&amp;T$6,INDIRECT("ИсходныеДанные!$J$2:$J$50000")),0)</f>
        <v>0</v>
      </c>
      <c r="U3873" s="3">
        <f ca="1">IF($B3873&lt;&gt;"",SUMIF(INDIRECT("ИсходныеДанные!$"&amp;$K$4&amp;"$2:$"&amp;$K$4&amp;"$50000"),$B3873&amp;"#"&amp;U$6,INDIRECT("ИсходныеДанные!$J$2:$J$50000")),0)</f>
        <v>0</v>
      </c>
      <c r="V3873" s="3">
        <f ca="1">IF($B3873&lt;&gt;"",SUMIF(INDIRECT("ИсходныеДанные!$"&amp;$K$4&amp;"$2:$"&amp;$K$4&amp;"$50000"),$B3873&amp;"#"&amp;V$6,INDIRECT("ИсходныеДанные!$J$2:$J$50000")),0)</f>
        <v>0</v>
      </c>
      <c r="W3873" s="16" t="e">
        <f ca="1">SUM(K3873:V3873)/Пофамильно!$R$1</f>
        <v>#DIV/0!</v>
      </c>
    </row>
    <row r="3874" spans="1:23" x14ac:dyDescent="0.25">
      <c r="A3874" s="10" t="str">
        <f t="shared" ca="1" si="62"/>
        <v>delete</v>
      </c>
      <c r="B3874" s="16" cm="1">
        <f t="array" aca="1" ref="B3874" ca="1">INDIRECT("УникальныеСписки!D"&amp;ROW()-$L$4)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14"/>
      <c r="G3874" s="81" t="str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84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84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84" t="str" cm="1">
        <f t="array" aca="1" ref="J3874" ca="1">_xlfn.XLOOKUP($B3874,INDIRECT(SUBSTITUTE("ИсходныеДанные!$где$2:$где$50000","где",$B$4)),INDIRECT(SUBSTITUTE("ИсходныеДанные!$что$2:$что$50000","что",J$4)),"",0,1)</f>
        <v/>
      </c>
      <c r="K3874" s="3">
        <f ca="1">IF($B3874&lt;&gt;"",SUMIF(INDIRECT("ИсходныеДанные!$"&amp;$K$4&amp;"$2:$"&amp;$K$4&amp;"$50000"),$B3874&amp;"#"&amp;K$6,INDIRECT("ИсходныеДанные!$J$2:$J$50000")),0)</f>
        <v>0</v>
      </c>
      <c r="L3874" s="3">
        <f ca="1">IF($B3874&lt;&gt;"",SUMIF(INDIRECT("ИсходныеДанные!$"&amp;$K$4&amp;"$2:$"&amp;$K$4&amp;"$50000"),$B3874&amp;"#"&amp;L$6,INDIRECT("ИсходныеДанные!$J$2:$J$50000")),0)</f>
        <v>0</v>
      </c>
      <c r="M3874" s="3">
        <f ca="1">IF($B3874&lt;&gt;"",SUMIF(INDIRECT("ИсходныеДанные!$"&amp;$K$4&amp;"$2:$"&amp;$K$4&amp;"$50000"),$B3874&amp;"#"&amp;M$6,INDIRECT("ИсходныеДанные!$J$2:$J$50000")),0)</f>
        <v>0</v>
      </c>
      <c r="N3874" s="3">
        <f ca="1">IF($B3874&lt;&gt;"",SUMIF(INDIRECT("ИсходныеДанные!$"&amp;$K$4&amp;"$2:$"&amp;$K$4&amp;"$50000"),$B3874&amp;"#"&amp;N$6,INDIRECT("ИсходныеДанные!$J$2:$J$50000")),0)</f>
        <v>0</v>
      </c>
      <c r="O3874" s="3">
        <f ca="1">IF($B3874&lt;&gt;"",SUMIF(INDIRECT("ИсходныеДанные!$"&amp;$K$4&amp;"$2:$"&amp;$K$4&amp;"$50000"),$B3874&amp;"#"&amp;O$6,INDIRECT("ИсходныеДанные!$J$2:$J$50000")),0)</f>
        <v>0</v>
      </c>
      <c r="P3874" s="3">
        <f ca="1">IF($B3874&lt;&gt;"",SUMIF(INDIRECT("ИсходныеДанные!$"&amp;$K$4&amp;"$2:$"&amp;$K$4&amp;"$50000"),$B3874&amp;"#"&amp;P$6,INDIRECT("ИсходныеДанные!$J$2:$J$50000")),0)</f>
        <v>0</v>
      </c>
      <c r="Q3874" s="3">
        <f ca="1">IF($B3874&lt;&gt;"",SUMIF(INDIRECT("ИсходныеДанные!$"&amp;$K$4&amp;"$2:$"&amp;$K$4&amp;"$50000"),$B3874&amp;"#"&amp;Q$6,INDIRECT("ИсходныеДанные!$J$2:$J$50000")),0)</f>
        <v>0</v>
      </c>
      <c r="R3874" s="3">
        <f ca="1">IF($B3874&lt;&gt;"",SUMIF(INDIRECT("ИсходныеДанные!$"&amp;$K$4&amp;"$2:$"&amp;$K$4&amp;"$50000"),$B3874&amp;"#"&amp;R$6,INDIRECT("ИсходныеДанные!$J$2:$J$50000")),0)</f>
        <v>0</v>
      </c>
      <c r="S3874" s="3">
        <f ca="1">IF($B3874&lt;&gt;"",SUMIF(INDIRECT("ИсходныеДанные!$"&amp;$K$4&amp;"$2:$"&amp;$K$4&amp;"$50000"),$B3874&amp;"#"&amp;S$6,INDIRECT("ИсходныеДанные!$J$2:$J$50000")),0)</f>
        <v>0</v>
      </c>
      <c r="T3874" s="3">
        <f ca="1">IF($B3874&lt;&gt;"",SUMIF(INDIRECT("ИсходныеДанные!$"&amp;$K$4&amp;"$2:$"&amp;$K$4&amp;"$50000"),$B3874&amp;"#"&amp;T$6,INDIRECT("ИсходныеДанные!$J$2:$J$50000")),0)</f>
        <v>0</v>
      </c>
      <c r="U3874" s="3">
        <f ca="1">IF($B3874&lt;&gt;"",SUMIF(INDIRECT("ИсходныеДанные!$"&amp;$K$4&amp;"$2:$"&amp;$K$4&amp;"$50000"),$B3874&amp;"#"&amp;U$6,INDIRECT("ИсходныеДанные!$J$2:$J$50000")),0)</f>
        <v>0</v>
      </c>
      <c r="V3874" s="3">
        <f ca="1">IF($B3874&lt;&gt;"",SUMIF(INDIRECT("ИсходныеДанные!$"&amp;$K$4&amp;"$2:$"&amp;$K$4&amp;"$50000"),$B3874&amp;"#"&amp;V$6,INDIRECT("ИсходныеДанные!$J$2:$J$50000")),0)</f>
        <v>0</v>
      </c>
      <c r="W3874" s="16" t="e">
        <f ca="1">SUM(K3874:V3874)/Пофамильно!$R$1</f>
        <v>#DIV/0!</v>
      </c>
    </row>
    <row r="3875" spans="1:23" x14ac:dyDescent="0.25">
      <c r="A3875" s="10" t="str">
        <f t="shared" ca="1" si="62"/>
        <v>delete</v>
      </c>
      <c r="B3875" s="16" cm="1">
        <f t="array" aca="1" ref="B3875" ca="1">INDIRECT("УникальныеСписки!D"&amp;ROW()-$L$4)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14"/>
      <c r="G3875" s="81" t="str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84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84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84" t="str" cm="1">
        <f t="array" aca="1" ref="J3875" ca="1">_xlfn.XLOOKUP($B3875,INDIRECT(SUBSTITUTE("ИсходныеДанные!$где$2:$где$50000","где",$B$4)),INDIRECT(SUBSTITUTE("ИсходныеДанные!$что$2:$что$50000","что",J$4)),"",0,1)</f>
        <v/>
      </c>
      <c r="K3875" s="3">
        <f ca="1">IF($B3875&lt;&gt;"",SUMIF(INDIRECT("ИсходныеДанные!$"&amp;$K$4&amp;"$2:$"&amp;$K$4&amp;"$50000"),$B3875&amp;"#"&amp;K$6,INDIRECT("ИсходныеДанные!$J$2:$J$50000")),0)</f>
        <v>0</v>
      </c>
      <c r="L3875" s="3">
        <f ca="1">IF($B3875&lt;&gt;"",SUMIF(INDIRECT("ИсходныеДанные!$"&amp;$K$4&amp;"$2:$"&amp;$K$4&amp;"$50000"),$B3875&amp;"#"&amp;L$6,INDIRECT("ИсходныеДанные!$J$2:$J$50000")),0)</f>
        <v>0</v>
      </c>
      <c r="M3875" s="3">
        <f ca="1">IF($B3875&lt;&gt;"",SUMIF(INDIRECT("ИсходныеДанные!$"&amp;$K$4&amp;"$2:$"&amp;$K$4&amp;"$50000"),$B3875&amp;"#"&amp;M$6,INDIRECT("ИсходныеДанные!$J$2:$J$50000")),0)</f>
        <v>0</v>
      </c>
      <c r="N3875" s="3">
        <f ca="1">IF($B3875&lt;&gt;"",SUMIF(INDIRECT("ИсходныеДанные!$"&amp;$K$4&amp;"$2:$"&amp;$K$4&amp;"$50000"),$B3875&amp;"#"&amp;N$6,INDIRECT("ИсходныеДанные!$J$2:$J$50000")),0)</f>
        <v>0</v>
      </c>
      <c r="O3875" s="3">
        <f ca="1">IF($B3875&lt;&gt;"",SUMIF(INDIRECT("ИсходныеДанные!$"&amp;$K$4&amp;"$2:$"&amp;$K$4&amp;"$50000"),$B3875&amp;"#"&amp;O$6,INDIRECT("ИсходныеДанные!$J$2:$J$50000")),0)</f>
        <v>0</v>
      </c>
      <c r="P3875" s="3">
        <f ca="1">IF($B3875&lt;&gt;"",SUMIF(INDIRECT("ИсходныеДанные!$"&amp;$K$4&amp;"$2:$"&amp;$K$4&amp;"$50000"),$B3875&amp;"#"&amp;P$6,INDIRECT("ИсходныеДанные!$J$2:$J$50000")),0)</f>
        <v>0</v>
      </c>
      <c r="Q3875" s="3">
        <f ca="1">IF($B3875&lt;&gt;"",SUMIF(INDIRECT("ИсходныеДанные!$"&amp;$K$4&amp;"$2:$"&amp;$K$4&amp;"$50000"),$B3875&amp;"#"&amp;Q$6,INDIRECT("ИсходныеДанные!$J$2:$J$50000")),0)</f>
        <v>0</v>
      </c>
      <c r="R3875" s="3">
        <f ca="1">IF($B3875&lt;&gt;"",SUMIF(INDIRECT("ИсходныеДанные!$"&amp;$K$4&amp;"$2:$"&amp;$K$4&amp;"$50000"),$B3875&amp;"#"&amp;R$6,INDIRECT("ИсходныеДанные!$J$2:$J$50000")),0)</f>
        <v>0</v>
      </c>
      <c r="S3875" s="3">
        <f ca="1">IF($B3875&lt;&gt;"",SUMIF(INDIRECT("ИсходныеДанные!$"&amp;$K$4&amp;"$2:$"&amp;$K$4&amp;"$50000"),$B3875&amp;"#"&amp;S$6,INDIRECT("ИсходныеДанные!$J$2:$J$50000")),0)</f>
        <v>0</v>
      </c>
      <c r="T3875" s="3">
        <f ca="1">IF($B3875&lt;&gt;"",SUMIF(INDIRECT("ИсходныеДанные!$"&amp;$K$4&amp;"$2:$"&amp;$K$4&amp;"$50000"),$B3875&amp;"#"&amp;T$6,INDIRECT("ИсходныеДанные!$J$2:$J$50000")),0)</f>
        <v>0</v>
      </c>
      <c r="U3875" s="3">
        <f ca="1">IF($B3875&lt;&gt;"",SUMIF(INDIRECT("ИсходныеДанные!$"&amp;$K$4&amp;"$2:$"&amp;$K$4&amp;"$50000"),$B3875&amp;"#"&amp;U$6,INDIRECT("ИсходныеДанные!$J$2:$J$50000")),0)</f>
        <v>0</v>
      </c>
      <c r="V3875" s="3">
        <f ca="1">IF($B3875&lt;&gt;"",SUMIF(INDIRECT("ИсходныеДанные!$"&amp;$K$4&amp;"$2:$"&amp;$K$4&amp;"$50000"),$B3875&amp;"#"&amp;V$6,INDIRECT("ИсходныеДанные!$J$2:$J$50000")),0)</f>
        <v>0</v>
      </c>
      <c r="W3875" s="16" t="e">
        <f ca="1">SUM(K3875:V3875)/Пофамильно!$R$1</f>
        <v>#DIV/0!</v>
      </c>
    </row>
    <row r="3876" spans="1:23" x14ac:dyDescent="0.25">
      <c r="A3876" s="10" t="str">
        <f t="shared" ca="1" si="62"/>
        <v>delete</v>
      </c>
      <c r="B3876" s="16" cm="1">
        <f t="array" aca="1" ref="B3876" ca="1">INDIRECT("УникальныеСписки!D"&amp;ROW()-$L$4)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14"/>
      <c r="G3876" s="81" t="str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84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84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84" t="str" cm="1">
        <f t="array" aca="1" ref="J3876" ca="1">_xlfn.XLOOKUP($B3876,INDIRECT(SUBSTITUTE("ИсходныеДанные!$где$2:$где$50000","где",$B$4)),INDIRECT(SUBSTITUTE("ИсходныеДанные!$что$2:$что$50000","что",J$4)),"",0,1)</f>
        <v/>
      </c>
      <c r="K3876" s="3">
        <f ca="1">IF($B3876&lt;&gt;"",SUMIF(INDIRECT("ИсходныеДанные!$"&amp;$K$4&amp;"$2:$"&amp;$K$4&amp;"$50000"),$B3876&amp;"#"&amp;K$6,INDIRECT("ИсходныеДанные!$J$2:$J$50000")),0)</f>
        <v>0</v>
      </c>
      <c r="L3876" s="3">
        <f ca="1">IF($B3876&lt;&gt;"",SUMIF(INDIRECT("ИсходныеДанные!$"&amp;$K$4&amp;"$2:$"&amp;$K$4&amp;"$50000"),$B3876&amp;"#"&amp;L$6,INDIRECT("ИсходныеДанные!$J$2:$J$50000")),0)</f>
        <v>0</v>
      </c>
      <c r="M3876" s="3">
        <f ca="1">IF($B3876&lt;&gt;"",SUMIF(INDIRECT("ИсходныеДанные!$"&amp;$K$4&amp;"$2:$"&amp;$K$4&amp;"$50000"),$B3876&amp;"#"&amp;M$6,INDIRECT("ИсходныеДанные!$J$2:$J$50000")),0)</f>
        <v>0</v>
      </c>
      <c r="N3876" s="3">
        <f ca="1">IF($B3876&lt;&gt;"",SUMIF(INDIRECT("ИсходныеДанные!$"&amp;$K$4&amp;"$2:$"&amp;$K$4&amp;"$50000"),$B3876&amp;"#"&amp;N$6,INDIRECT("ИсходныеДанные!$J$2:$J$50000")),0)</f>
        <v>0</v>
      </c>
      <c r="O3876" s="3">
        <f ca="1">IF($B3876&lt;&gt;"",SUMIF(INDIRECT("ИсходныеДанные!$"&amp;$K$4&amp;"$2:$"&amp;$K$4&amp;"$50000"),$B3876&amp;"#"&amp;O$6,INDIRECT("ИсходныеДанные!$J$2:$J$50000")),0)</f>
        <v>0</v>
      </c>
      <c r="P3876" s="3">
        <f ca="1">IF($B3876&lt;&gt;"",SUMIF(INDIRECT("ИсходныеДанные!$"&amp;$K$4&amp;"$2:$"&amp;$K$4&amp;"$50000"),$B3876&amp;"#"&amp;P$6,INDIRECT("ИсходныеДанные!$J$2:$J$50000")),0)</f>
        <v>0</v>
      </c>
      <c r="Q3876" s="3">
        <f ca="1">IF($B3876&lt;&gt;"",SUMIF(INDIRECT("ИсходныеДанные!$"&amp;$K$4&amp;"$2:$"&amp;$K$4&amp;"$50000"),$B3876&amp;"#"&amp;Q$6,INDIRECT("ИсходныеДанные!$J$2:$J$50000")),0)</f>
        <v>0</v>
      </c>
      <c r="R3876" s="3">
        <f ca="1">IF($B3876&lt;&gt;"",SUMIF(INDIRECT("ИсходныеДанные!$"&amp;$K$4&amp;"$2:$"&amp;$K$4&amp;"$50000"),$B3876&amp;"#"&amp;R$6,INDIRECT("ИсходныеДанные!$J$2:$J$50000")),0)</f>
        <v>0</v>
      </c>
      <c r="S3876" s="3">
        <f ca="1">IF($B3876&lt;&gt;"",SUMIF(INDIRECT("ИсходныеДанные!$"&amp;$K$4&amp;"$2:$"&amp;$K$4&amp;"$50000"),$B3876&amp;"#"&amp;S$6,INDIRECT("ИсходныеДанные!$J$2:$J$50000")),0)</f>
        <v>0</v>
      </c>
      <c r="T3876" s="3">
        <f ca="1">IF($B3876&lt;&gt;"",SUMIF(INDIRECT("ИсходныеДанные!$"&amp;$K$4&amp;"$2:$"&amp;$K$4&amp;"$50000"),$B3876&amp;"#"&amp;T$6,INDIRECT("ИсходныеДанные!$J$2:$J$50000")),0)</f>
        <v>0</v>
      </c>
      <c r="U3876" s="3">
        <f ca="1">IF($B3876&lt;&gt;"",SUMIF(INDIRECT("ИсходныеДанные!$"&amp;$K$4&amp;"$2:$"&amp;$K$4&amp;"$50000"),$B3876&amp;"#"&amp;U$6,INDIRECT("ИсходныеДанные!$J$2:$J$50000")),0)</f>
        <v>0</v>
      </c>
      <c r="V3876" s="3">
        <f ca="1">IF($B3876&lt;&gt;"",SUMIF(INDIRECT("ИсходныеДанные!$"&amp;$K$4&amp;"$2:$"&amp;$K$4&amp;"$50000"),$B3876&amp;"#"&amp;V$6,INDIRECT("ИсходныеДанные!$J$2:$J$50000")),0)</f>
        <v>0</v>
      </c>
      <c r="W3876" s="16" t="e">
        <f ca="1">SUM(K3876:V3876)/Пофамильно!$R$1</f>
        <v>#DIV/0!</v>
      </c>
    </row>
    <row r="3877" spans="1:23" x14ac:dyDescent="0.25">
      <c r="A3877" s="10" t="str">
        <f t="shared" ca="1" si="62"/>
        <v>delete</v>
      </c>
      <c r="B3877" s="16" cm="1">
        <f t="array" aca="1" ref="B3877" ca="1">INDIRECT("УникальныеСписки!D"&amp;ROW()-$L$4)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14"/>
      <c r="G3877" s="81" t="str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84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84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84" t="str" cm="1">
        <f t="array" aca="1" ref="J3877" ca="1">_xlfn.XLOOKUP($B3877,INDIRECT(SUBSTITUTE("ИсходныеДанные!$где$2:$где$50000","где",$B$4)),INDIRECT(SUBSTITUTE("ИсходныеДанные!$что$2:$что$50000","что",J$4)),"",0,1)</f>
        <v/>
      </c>
      <c r="K3877" s="3">
        <f ca="1">IF($B3877&lt;&gt;"",SUMIF(INDIRECT("ИсходныеДанные!$"&amp;$K$4&amp;"$2:$"&amp;$K$4&amp;"$50000"),$B3877&amp;"#"&amp;K$6,INDIRECT("ИсходныеДанные!$J$2:$J$50000")),0)</f>
        <v>0</v>
      </c>
      <c r="L3877" s="3">
        <f ca="1">IF($B3877&lt;&gt;"",SUMIF(INDIRECT("ИсходныеДанные!$"&amp;$K$4&amp;"$2:$"&amp;$K$4&amp;"$50000"),$B3877&amp;"#"&amp;L$6,INDIRECT("ИсходныеДанные!$J$2:$J$50000")),0)</f>
        <v>0</v>
      </c>
      <c r="M3877" s="3">
        <f ca="1">IF($B3877&lt;&gt;"",SUMIF(INDIRECT("ИсходныеДанные!$"&amp;$K$4&amp;"$2:$"&amp;$K$4&amp;"$50000"),$B3877&amp;"#"&amp;M$6,INDIRECT("ИсходныеДанные!$J$2:$J$50000")),0)</f>
        <v>0</v>
      </c>
      <c r="N3877" s="3">
        <f ca="1">IF($B3877&lt;&gt;"",SUMIF(INDIRECT("ИсходныеДанные!$"&amp;$K$4&amp;"$2:$"&amp;$K$4&amp;"$50000"),$B3877&amp;"#"&amp;N$6,INDIRECT("ИсходныеДанные!$J$2:$J$50000")),0)</f>
        <v>0</v>
      </c>
      <c r="O3877" s="3">
        <f ca="1">IF($B3877&lt;&gt;"",SUMIF(INDIRECT("ИсходныеДанные!$"&amp;$K$4&amp;"$2:$"&amp;$K$4&amp;"$50000"),$B3877&amp;"#"&amp;O$6,INDIRECT("ИсходныеДанные!$J$2:$J$50000")),0)</f>
        <v>0</v>
      </c>
      <c r="P3877" s="3">
        <f ca="1">IF($B3877&lt;&gt;"",SUMIF(INDIRECT("ИсходныеДанные!$"&amp;$K$4&amp;"$2:$"&amp;$K$4&amp;"$50000"),$B3877&amp;"#"&amp;P$6,INDIRECT("ИсходныеДанные!$J$2:$J$50000")),0)</f>
        <v>0</v>
      </c>
      <c r="Q3877" s="3">
        <f ca="1">IF($B3877&lt;&gt;"",SUMIF(INDIRECT("ИсходныеДанные!$"&amp;$K$4&amp;"$2:$"&amp;$K$4&amp;"$50000"),$B3877&amp;"#"&amp;Q$6,INDIRECT("ИсходныеДанные!$J$2:$J$50000")),0)</f>
        <v>0</v>
      </c>
      <c r="R3877" s="3">
        <f ca="1">IF($B3877&lt;&gt;"",SUMIF(INDIRECT("ИсходныеДанные!$"&amp;$K$4&amp;"$2:$"&amp;$K$4&amp;"$50000"),$B3877&amp;"#"&amp;R$6,INDIRECT("ИсходныеДанные!$J$2:$J$50000")),0)</f>
        <v>0</v>
      </c>
      <c r="S3877" s="3">
        <f ca="1">IF($B3877&lt;&gt;"",SUMIF(INDIRECT("ИсходныеДанные!$"&amp;$K$4&amp;"$2:$"&amp;$K$4&amp;"$50000"),$B3877&amp;"#"&amp;S$6,INDIRECT("ИсходныеДанные!$J$2:$J$50000")),0)</f>
        <v>0</v>
      </c>
      <c r="T3877" s="3">
        <f ca="1">IF($B3877&lt;&gt;"",SUMIF(INDIRECT("ИсходныеДанные!$"&amp;$K$4&amp;"$2:$"&amp;$K$4&amp;"$50000"),$B3877&amp;"#"&amp;T$6,INDIRECT("ИсходныеДанные!$J$2:$J$50000")),0)</f>
        <v>0</v>
      </c>
      <c r="U3877" s="3">
        <f ca="1">IF($B3877&lt;&gt;"",SUMIF(INDIRECT("ИсходныеДанные!$"&amp;$K$4&amp;"$2:$"&amp;$K$4&amp;"$50000"),$B3877&amp;"#"&amp;U$6,INDIRECT("ИсходныеДанные!$J$2:$J$50000")),0)</f>
        <v>0</v>
      </c>
      <c r="V3877" s="3">
        <f ca="1">IF($B3877&lt;&gt;"",SUMIF(INDIRECT("ИсходныеДанные!$"&amp;$K$4&amp;"$2:$"&amp;$K$4&amp;"$50000"),$B3877&amp;"#"&amp;V$6,INDIRECT("ИсходныеДанные!$J$2:$J$50000")),0)</f>
        <v>0</v>
      </c>
      <c r="W3877" s="16" t="e">
        <f ca="1">SUM(K3877:V3877)/Пофамильно!$R$1</f>
        <v>#DIV/0!</v>
      </c>
    </row>
    <row r="3878" spans="1:23" x14ac:dyDescent="0.25">
      <c r="A3878" s="10" t="str">
        <f t="shared" ca="1" si="62"/>
        <v>delete</v>
      </c>
      <c r="B3878" s="16" cm="1">
        <f t="array" aca="1" ref="B3878" ca="1">INDIRECT("УникальныеСписки!D"&amp;ROW()-$L$4)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14"/>
      <c r="G3878" s="81" t="str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84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84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84" t="str" cm="1">
        <f t="array" aca="1" ref="J3878" ca="1">_xlfn.XLOOKUP($B3878,INDIRECT(SUBSTITUTE("ИсходныеДанные!$где$2:$где$50000","где",$B$4)),INDIRECT(SUBSTITUTE("ИсходныеДанные!$что$2:$что$50000","что",J$4)),"",0,1)</f>
        <v/>
      </c>
      <c r="K3878" s="3">
        <f ca="1">IF($B3878&lt;&gt;"",SUMIF(INDIRECT("ИсходныеДанные!$"&amp;$K$4&amp;"$2:$"&amp;$K$4&amp;"$50000"),$B3878&amp;"#"&amp;K$6,INDIRECT("ИсходныеДанные!$J$2:$J$50000")),0)</f>
        <v>0</v>
      </c>
      <c r="L3878" s="3">
        <f ca="1">IF($B3878&lt;&gt;"",SUMIF(INDIRECT("ИсходныеДанные!$"&amp;$K$4&amp;"$2:$"&amp;$K$4&amp;"$50000"),$B3878&amp;"#"&amp;L$6,INDIRECT("ИсходныеДанные!$J$2:$J$50000")),0)</f>
        <v>0</v>
      </c>
      <c r="M3878" s="3">
        <f ca="1">IF($B3878&lt;&gt;"",SUMIF(INDIRECT("ИсходныеДанные!$"&amp;$K$4&amp;"$2:$"&amp;$K$4&amp;"$50000"),$B3878&amp;"#"&amp;M$6,INDIRECT("ИсходныеДанные!$J$2:$J$50000")),0)</f>
        <v>0</v>
      </c>
      <c r="N3878" s="3">
        <f ca="1">IF($B3878&lt;&gt;"",SUMIF(INDIRECT("ИсходныеДанные!$"&amp;$K$4&amp;"$2:$"&amp;$K$4&amp;"$50000"),$B3878&amp;"#"&amp;N$6,INDIRECT("ИсходныеДанные!$J$2:$J$50000")),0)</f>
        <v>0</v>
      </c>
      <c r="O3878" s="3">
        <f ca="1">IF($B3878&lt;&gt;"",SUMIF(INDIRECT("ИсходныеДанные!$"&amp;$K$4&amp;"$2:$"&amp;$K$4&amp;"$50000"),$B3878&amp;"#"&amp;O$6,INDIRECT("ИсходныеДанные!$J$2:$J$50000")),0)</f>
        <v>0</v>
      </c>
      <c r="P3878" s="3">
        <f ca="1">IF($B3878&lt;&gt;"",SUMIF(INDIRECT("ИсходныеДанные!$"&amp;$K$4&amp;"$2:$"&amp;$K$4&amp;"$50000"),$B3878&amp;"#"&amp;P$6,INDIRECT("ИсходныеДанные!$J$2:$J$50000")),0)</f>
        <v>0</v>
      </c>
      <c r="Q3878" s="3">
        <f ca="1">IF($B3878&lt;&gt;"",SUMIF(INDIRECT("ИсходныеДанные!$"&amp;$K$4&amp;"$2:$"&amp;$K$4&amp;"$50000"),$B3878&amp;"#"&amp;Q$6,INDIRECT("ИсходныеДанные!$J$2:$J$50000")),0)</f>
        <v>0</v>
      </c>
      <c r="R3878" s="3">
        <f ca="1">IF($B3878&lt;&gt;"",SUMIF(INDIRECT("ИсходныеДанные!$"&amp;$K$4&amp;"$2:$"&amp;$K$4&amp;"$50000"),$B3878&amp;"#"&amp;R$6,INDIRECT("ИсходныеДанные!$J$2:$J$50000")),0)</f>
        <v>0</v>
      </c>
      <c r="S3878" s="3">
        <f ca="1">IF($B3878&lt;&gt;"",SUMIF(INDIRECT("ИсходныеДанные!$"&amp;$K$4&amp;"$2:$"&amp;$K$4&amp;"$50000"),$B3878&amp;"#"&amp;S$6,INDIRECT("ИсходныеДанные!$J$2:$J$50000")),0)</f>
        <v>0</v>
      </c>
      <c r="T3878" s="3">
        <f ca="1">IF($B3878&lt;&gt;"",SUMIF(INDIRECT("ИсходныеДанные!$"&amp;$K$4&amp;"$2:$"&amp;$K$4&amp;"$50000"),$B3878&amp;"#"&amp;T$6,INDIRECT("ИсходныеДанные!$J$2:$J$50000")),0)</f>
        <v>0</v>
      </c>
      <c r="U3878" s="3">
        <f ca="1">IF($B3878&lt;&gt;"",SUMIF(INDIRECT("ИсходныеДанные!$"&amp;$K$4&amp;"$2:$"&amp;$K$4&amp;"$50000"),$B3878&amp;"#"&amp;U$6,INDIRECT("ИсходныеДанные!$J$2:$J$50000")),0)</f>
        <v>0</v>
      </c>
      <c r="V3878" s="3">
        <f ca="1">IF($B3878&lt;&gt;"",SUMIF(INDIRECT("ИсходныеДанные!$"&amp;$K$4&amp;"$2:$"&amp;$K$4&amp;"$50000"),$B3878&amp;"#"&amp;V$6,INDIRECT("ИсходныеДанные!$J$2:$J$50000")),0)</f>
        <v>0</v>
      </c>
      <c r="W3878" s="16" t="e">
        <f ca="1">SUM(K3878:V3878)/Пофамильно!$R$1</f>
        <v>#DIV/0!</v>
      </c>
    </row>
    <row r="3879" spans="1:23" x14ac:dyDescent="0.25">
      <c r="A3879" s="10" t="str">
        <f t="shared" ca="1" si="62"/>
        <v>delete</v>
      </c>
      <c r="B3879" s="16" cm="1">
        <f t="array" aca="1" ref="B3879" ca="1">INDIRECT("УникальныеСписки!D"&amp;ROW()-$L$4)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14"/>
      <c r="G3879" s="81" t="str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84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84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84" t="str" cm="1">
        <f t="array" aca="1" ref="J3879" ca="1">_xlfn.XLOOKUP($B3879,INDIRECT(SUBSTITUTE("ИсходныеДанные!$где$2:$где$50000","где",$B$4)),INDIRECT(SUBSTITUTE("ИсходныеДанные!$что$2:$что$50000","что",J$4)),"",0,1)</f>
        <v/>
      </c>
      <c r="K3879" s="3">
        <f ca="1">IF($B3879&lt;&gt;"",SUMIF(INDIRECT("ИсходныеДанные!$"&amp;$K$4&amp;"$2:$"&amp;$K$4&amp;"$50000"),$B3879&amp;"#"&amp;K$6,INDIRECT("ИсходныеДанные!$J$2:$J$50000")),0)</f>
        <v>0</v>
      </c>
      <c r="L3879" s="3">
        <f ca="1">IF($B3879&lt;&gt;"",SUMIF(INDIRECT("ИсходныеДанные!$"&amp;$K$4&amp;"$2:$"&amp;$K$4&amp;"$50000"),$B3879&amp;"#"&amp;L$6,INDIRECT("ИсходныеДанные!$J$2:$J$50000")),0)</f>
        <v>0</v>
      </c>
      <c r="M3879" s="3">
        <f ca="1">IF($B3879&lt;&gt;"",SUMIF(INDIRECT("ИсходныеДанные!$"&amp;$K$4&amp;"$2:$"&amp;$K$4&amp;"$50000"),$B3879&amp;"#"&amp;M$6,INDIRECT("ИсходныеДанные!$J$2:$J$50000")),0)</f>
        <v>0</v>
      </c>
      <c r="N3879" s="3">
        <f ca="1">IF($B3879&lt;&gt;"",SUMIF(INDIRECT("ИсходныеДанные!$"&amp;$K$4&amp;"$2:$"&amp;$K$4&amp;"$50000"),$B3879&amp;"#"&amp;N$6,INDIRECT("ИсходныеДанные!$J$2:$J$50000")),0)</f>
        <v>0</v>
      </c>
      <c r="O3879" s="3">
        <f ca="1">IF($B3879&lt;&gt;"",SUMIF(INDIRECT("ИсходныеДанные!$"&amp;$K$4&amp;"$2:$"&amp;$K$4&amp;"$50000"),$B3879&amp;"#"&amp;O$6,INDIRECT("ИсходныеДанные!$J$2:$J$50000")),0)</f>
        <v>0</v>
      </c>
      <c r="P3879" s="3">
        <f ca="1">IF($B3879&lt;&gt;"",SUMIF(INDIRECT("ИсходныеДанные!$"&amp;$K$4&amp;"$2:$"&amp;$K$4&amp;"$50000"),$B3879&amp;"#"&amp;P$6,INDIRECT("ИсходныеДанные!$J$2:$J$50000")),0)</f>
        <v>0</v>
      </c>
      <c r="Q3879" s="3">
        <f ca="1">IF($B3879&lt;&gt;"",SUMIF(INDIRECT("ИсходныеДанные!$"&amp;$K$4&amp;"$2:$"&amp;$K$4&amp;"$50000"),$B3879&amp;"#"&amp;Q$6,INDIRECT("ИсходныеДанные!$J$2:$J$50000")),0)</f>
        <v>0</v>
      </c>
      <c r="R3879" s="3">
        <f ca="1">IF($B3879&lt;&gt;"",SUMIF(INDIRECT("ИсходныеДанные!$"&amp;$K$4&amp;"$2:$"&amp;$K$4&amp;"$50000"),$B3879&amp;"#"&amp;R$6,INDIRECT("ИсходныеДанные!$J$2:$J$50000")),0)</f>
        <v>0</v>
      </c>
      <c r="S3879" s="3">
        <f ca="1">IF($B3879&lt;&gt;"",SUMIF(INDIRECT("ИсходныеДанные!$"&amp;$K$4&amp;"$2:$"&amp;$K$4&amp;"$50000"),$B3879&amp;"#"&amp;S$6,INDIRECT("ИсходныеДанные!$J$2:$J$50000")),0)</f>
        <v>0</v>
      </c>
      <c r="T3879" s="3">
        <f ca="1">IF($B3879&lt;&gt;"",SUMIF(INDIRECT("ИсходныеДанные!$"&amp;$K$4&amp;"$2:$"&amp;$K$4&amp;"$50000"),$B3879&amp;"#"&amp;T$6,INDIRECT("ИсходныеДанные!$J$2:$J$50000")),0)</f>
        <v>0</v>
      </c>
      <c r="U3879" s="3">
        <f ca="1">IF($B3879&lt;&gt;"",SUMIF(INDIRECT("ИсходныеДанные!$"&amp;$K$4&amp;"$2:$"&amp;$K$4&amp;"$50000"),$B3879&amp;"#"&amp;U$6,INDIRECT("ИсходныеДанные!$J$2:$J$50000")),0)</f>
        <v>0</v>
      </c>
      <c r="V3879" s="3">
        <f ca="1">IF($B3879&lt;&gt;"",SUMIF(INDIRECT("ИсходныеДанные!$"&amp;$K$4&amp;"$2:$"&amp;$K$4&amp;"$50000"),$B3879&amp;"#"&amp;V$6,INDIRECT("ИсходныеДанные!$J$2:$J$50000")),0)</f>
        <v>0</v>
      </c>
      <c r="W3879" s="16" t="e">
        <f ca="1">SUM(K3879:V3879)/Пофамильно!$R$1</f>
        <v>#DIV/0!</v>
      </c>
    </row>
    <row r="3880" spans="1:23" x14ac:dyDescent="0.25">
      <c r="A3880" s="10" t="str">
        <f t="shared" ca="1" si="62"/>
        <v>delete</v>
      </c>
      <c r="B3880" s="16" cm="1">
        <f t="array" aca="1" ref="B3880" ca="1">INDIRECT("УникальныеСписки!D"&amp;ROW()-$L$4)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14"/>
      <c r="G3880" s="81" t="str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84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84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84" t="str" cm="1">
        <f t="array" aca="1" ref="J3880" ca="1">_xlfn.XLOOKUP($B3880,INDIRECT(SUBSTITUTE("ИсходныеДанные!$где$2:$где$50000","где",$B$4)),INDIRECT(SUBSTITUTE("ИсходныеДанные!$что$2:$что$50000","что",J$4)),"",0,1)</f>
        <v/>
      </c>
      <c r="K3880" s="3">
        <f ca="1">IF($B3880&lt;&gt;"",SUMIF(INDIRECT("ИсходныеДанные!$"&amp;$K$4&amp;"$2:$"&amp;$K$4&amp;"$50000"),$B3880&amp;"#"&amp;K$6,INDIRECT("ИсходныеДанные!$J$2:$J$50000")),0)</f>
        <v>0</v>
      </c>
      <c r="L3880" s="3">
        <f ca="1">IF($B3880&lt;&gt;"",SUMIF(INDIRECT("ИсходныеДанные!$"&amp;$K$4&amp;"$2:$"&amp;$K$4&amp;"$50000"),$B3880&amp;"#"&amp;L$6,INDIRECT("ИсходныеДанные!$J$2:$J$50000")),0)</f>
        <v>0</v>
      </c>
      <c r="M3880" s="3">
        <f ca="1">IF($B3880&lt;&gt;"",SUMIF(INDIRECT("ИсходныеДанные!$"&amp;$K$4&amp;"$2:$"&amp;$K$4&amp;"$50000"),$B3880&amp;"#"&amp;M$6,INDIRECT("ИсходныеДанные!$J$2:$J$50000")),0)</f>
        <v>0</v>
      </c>
      <c r="N3880" s="3">
        <f ca="1">IF($B3880&lt;&gt;"",SUMIF(INDIRECT("ИсходныеДанные!$"&amp;$K$4&amp;"$2:$"&amp;$K$4&amp;"$50000"),$B3880&amp;"#"&amp;N$6,INDIRECT("ИсходныеДанные!$J$2:$J$50000")),0)</f>
        <v>0</v>
      </c>
      <c r="O3880" s="3">
        <f ca="1">IF($B3880&lt;&gt;"",SUMIF(INDIRECT("ИсходныеДанные!$"&amp;$K$4&amp;"$2:$"&amp;$K$4&amp;"$50000"),$B3880&amp;"#"&amp;O$6,INDIRECT("ИсходныеДанные!$J$2:$J$50000")),0)</f>
        <v>0</v>
      </c>
      <c r="P3880" s="3">
        <f ca="1">IF($B3880&lt;&gt;"",SUMIF(INDIRECT("ИсходныеДанные!$"&amp;$K$4&amp;"$2:$"&amp;$K$4&amp;"$50000"),$B3880&amp;"#"&amp;P$6,INDIRECT("ИсходныеДанные!$J$2:$J$50000")),0)</f>
        <v>0</v>
      </c>
      <c r="Q3880" s="3">
        <f ca="1">IF($B3880&lt;&gt;"",SUMIF(INDIRECT("ИсходныеДанные!$"&amp;$K$4&amp;"$2:$"&amp;$K$4&amp;"$50000"),$B3880&amp;"#"&amp;Q$6,INDIRECT("ИсходныеДанные!$J$2:$J$50000")),0)</f>
        <v>0</v>
      </c>
      <c r="R3880" s="3">
        <f ca="1">IF($B3880&lt;&gt;"",SUMIF(INDIRECT("ИсходныеДанные!$"&amp;$K$4&amp;"$2:$"&amp;$K$4&amp;"$50000"),$B3880&amp;"#"&amp;R$6,INDIRECT("ИсходныеДанные!$J$2:$J$50000")),0)</f>
        <v>0</v>
      </c>
      <c r="S3880" s="3">
        <f ca="1">IF($B3880&lt;&gt;"",SUMIF(INDIRECT("ИсходныеДанные!$"&amp;$K$4&amp;"$2:$"&amp;$K$4&amp;"$50000"),$B3880&amp;"#"&amp;S$6,INDIRECT("ИсходныеДанные!$J$2:$J$50000")),0)</f>
        <v>0</v>
      </c>
      <c r="T3880" s="3">
        <f ca="1">IF($B3880&lt;&gt;"",SUMIF(INDIRECT("ИсходныеДанные!$"&amp;$K$4&amp;"$2:$"&amp;$K$4&amp;"$50000"),$B3880&amp;"#"&amp;T$6,INDIRECT("ИсходныеДанные!$J$2:$J$50000")),0)</f>
        <v>0</v>
      </c>
      <c r="U3880" s="3">
        <f ca="1">IF($B3880&lt;&gt;"",SUMIF(INDIRECT("ИсходныеДанные!$"&amp;$K$4&amp;"$2:$"&amp;$K$4&amp;"$50000"),$B3880&amp;"#"&amp;U$6,INDIRECT("ИсходныеДанные!$J$2:$J$50000")),0)</f>
        <v>0</v>
      </c>
      <c r="V3880" s="3">
        <f ca="1">IF($B3880&lt;&gt;"",SUMIF(INDIRECT("ИсходныеДанные!$"&amp;$K$4&amp;"$2:$"&amp;$K$4&amp;"$50000"),$B3880&amp;"#"&amp;V$6,INDIRECT("ИсходныеДанные!$J$2:$J$50000")),0)</f>
        <v>0</v>
      </c>
      <c r="W3880" s="16" t="e">
        <f ca="1">SUM(K3880:V3880)/Пофамильно!$R$1</f>
        <v>#DIV/0!</v>
      </c>
    </row>
    <row r="3881" spans="1:23" x14ac:dyDescent="0.25">
      <c r="A3881" s="10" t="str">
        <f t="shared" ca="1" si="62"/>
        <v>delete</v>
      </c>
      <c r="B3881" s="16" cm="1">
        <f t="array" aca="1" ref="B3881" ca="1">INDIRECT("УникальныеСписки!D"&amp;ROW()-$L$4)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14"/>
      <c r="G3881" s="81" t="str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84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84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84" t="str" cm="1">
        <f t="array" aca="1" ref="J3881" ca="1">_xlfn.XLOOKUP($B3881,INDIRECT(SUBSTITUTE("ИсходныеДанные!$где$2:$где$50000","где",$B$4)),INDIRECT(SUBSTITUTE("ИсходныеДанные!$что$2:$что$50000","что",J$4)),"",0,1)</f>
        <v/>
      </c>
      <c r="K3881" s="3">
        <f ca="1">IF($B3881&lt;&gt;"",SUMIF(INDIRECT("ИсходныеДанные!$"&amp;$K$4&amp;"$2:$"&amp;$K$4&amp;"$50000"),$B3881&amp;"#"&amp;K$6,INDIRECT("ИсходныеДанные!$J$2:$J$50000")),0)</f>
        <v>0</v>
      </c>
      <c r="L3881" s="3">
        <f ca="1">IF($B3881&lt;&gt;"",SUMIF(INDIRECT("ИсходныеДанные!$"&amp;$K$4&amp;"$2:$"&amp;$K$4&amp;"$50000"),$B3881&amp;"#"&amp;L$6,INDIRECT("ИсходныеДанные!$J$2:$J$50000")),0)</f>
        <v>0</v>
      </c>
      <c r="M3881" s="3">
        <f ca="1">IF($B3881&lt;&gt;"",SUMIF(INDIRECT("ИсходныеДанные!$"&amp;$K$4&amp;"$2:$"&amp;$K$4&amp;"$50000"),$B3881&amp;"#"&amp;M$6,INDIRECT("ИсходныеДанные!$J$2:$J$50000")),0)</f>
        <v>0</v>
      </c>
      <c r="N3881" s="3">
        <f ca="1">IF($B3881&lt;&gt;"",SUMIF(INDIRECT("ИсходныеДанные!$"&amp;$K$4&amp;"$2:$"&amp;$K$4&amp;"$50000"),$B3881&amp;"#"&amp;N$6,INDIRECT("ИсходныеДанные!$J$2:$J$50000")),0)</f>
        <v>0</v>
      </c>
      <c r="O3881" s="3">
        <f ca="1">IF($B3881&lt;&gt;"",SUMIF(INDIRECT("ИсходныеДанные!$"&amp;$K$4&amp;"$2:$"&amp;$K$4&amp;"$50000"),$B3881&amp;"#"&amp;O$6,INDIRECT("ИсходныеДанные!$J$2:$J$50000")),0)</f>
        <v>0</v>
      </c>
      <c r="P3881" s="3">
        <f ca="1">IF($B3881&lt;&gt;"",SUMIF(INDIRECT("ИсходныеДанные!$"&amp;$K$4&amp;"$2:$"&amp;$K$4&amp;"$50000"),$B3881&amp;"#"&amp;P$6,INDIRECT("ИсходныеДанные!$J$2:$J$50000")),0)</f>
        <v>0</v>
      </c>
      <c r="Q3881" s="3">
        <f ca="1">IF($B3881&lt;&gt;"",SUMIF(INDIRECT("ИсходныеДанные!$"&amp;$K$4&amp;"$2:$"&amp;$K$4&amp;"$50000"),$B3881&amp;"#"&amp;Q$6,INDIRECT("ИсходныеДанные!$J$2:$J$50000")),0)</f>
        <v>0</v>
      </c>
      <c r="R3881" s="3">
        <f ca="1">IF($B3881&lt;&gt;"",SUMIF(INDIRECT("ИсходныеДанные!$"&amp;$K$4&amp;"$2:$"&amp;$K$4&amp;"$50000"),$B3881&amp;"#"&amp;R$6,INDIRECT("ИсходныеДанные!$J$2:$J$50000")),0)</f>
        <v>0</v>
      </c>
      <c r="S3881" s="3">
        <f ca="1">IF($B3881&lt;&gt;"",SUMIF(INDIRECT("ИсходныеДанные!$"&amp;$K$4&amp;"$2:$"&amp;$K$4&amp;"$50000"),$B3881&amp;"#"&amp;S$6,INDIRECT("ИсходныеДанные!$J$2:$J$50000")),0)</f>
        <v>0</v>
      </c>
      <c r="T3881" s="3">
        <f ca="1">IF($B3881&lt;&gt;"",SUMIF(INDIRECT("ИсходныеДанные!$"&amp;$K$4&amp;"$2:$"&amp;$K$4&amp;"$50000"),$B3881&amp;"#"&amp;T$6,INDIRECT("ИсходныеДанные!$J$2:$J$50000")),0)</f>
        <v>0</v>
      </c>
      <c r="U3881" s="3">
        <f ca="1">IF($B3881&lt;&gt;"",SUMIF(INDIRECT("ИсходныеДанные!$"&amp;$K$4&amp;"$2:$"&amp;$K$4&amp;"$50000"),$B3881&amp;"#"&amp;U$6,INDIRECT("ИсходныеДанные!$J$2:$J$50000")),0)</f>
        <v>0</v>
      </c>
      <c r="V3881" s="3">
        <f ca="1">IF($B3881&lt;&gt;"",SUMIF(INDIRECT("ИсходныеДанные!$"&amp;$K$4&amp;"$2:$"&amp;$K$4&amp;"$50000"),$B3881&amp;"#"&amp;V$6,INDIRECT("ИсходныеДанные!$J$2:$J$50000")),0)</f>
        <v>0</v>
      </c>
      <c r="W3881" s="16" t="e">
        <f ca="1">SUM(K3881:V3881)/Пофамильно!$R$1</f>
        <v>#DIV/0!</v>
      </c>
    </row>
    <row r="3882" spans="1:23" x14ac:dyDescent="0.25">
      <c r="A3882" s="10" t="str">
        <f t="shared" ca="1" si="62"/>
        <v>delete</v>
      </c>
      <c r="B3882" s="16" cm="1">
        <f t="array" aca="1" ref="B3882" ca="1">INDIRECT("УникальныеСписки!D"&amp;ROW()-$L$4)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14"/>
      <c r="G3882" s="81" t="str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84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84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84" t="str" cm="1">
        <f t="array" aca="1" ref="J3882" ca="1">_xlfn.XLOOKUP($B3882,INDIRECT(SUBSTITUTE("ИсходныеДанные!$где$2:$где$50000","где",$B$4)),INDIRECT(SUBSTITUTE("ИсходныеДанные!$что$2:$что$50000","что",J$4)),"",0,1)</f>
        <v/>
      </c>
      <c r="K3882" s="3">
        <f ca="1">IF($B3882&lt;&gt;"",SUMIF(INDIRECT("ИсходныеДанные!$"&amp;$K$4&amp;"$2:$"&amp;$K$4&amp;"$50000"),$B3882&amp;"#"&amp;K$6,INDIRECT("ИсходныеДанные!$J$2:$J$50000")),0)</f>
        <v>0</v>
      </c>
      <c r="L3882" s="3">
        <f ca="1">IF($B3882&lt;&gt;"",SUMIF(INDIRECT("ИсходныеДанные!$"&amp;$K$4&amp;"$2:$"&amp;$K$4&amp;"$50000"),$B3882&amp;"#"&amp;L$6,INDIRECT("ИсходныеДанные!$J$2:$J$50000")),0)</f>
        <v>0</v>
      </c>
      <c r="M3882" s="3">
        <f ca="1">IF($B3882&lt;&gt;"",SUMIF(INDIRECT("ИсходныеДанные!$"&amp;$K$4&amp;"$2:$"&amp;$K$4&amp;"$50000"),$B3882&amp;"#"&amp;M$6,INDIRECT("ИсходныеДанные!$J$2:$J$50000")),0)</f>
        <v>0</v>
      </c>
      <c r="N3882" s="3">
        <f ca="1">IF($B3882&lt;&gt;"",SUMIF(INDIRECT("ИсходныеДанные!$"&amp;$K$4&amp;"$2:$"&amp;$K$4&amp;"$50000"),$B3882&amp;"#"&amp;N$6,INDIRECT("ИсходныеДанные!$J$2:$J$50000")),0)</f>
        <v>0</v>
      </c>
      <c r="O3882" s="3">
        <f ca="1">IF($B3882&lt;&gt;"",SUMIF(INDIRECT("ИсходныеДанные!$"&amp;$K$4&amp;"$2:$"&amp;$K$4&amp;"$50000"),$B3882&amp;"#"&amp;O$6,INDIRECT("ИсходныеДанные!$J$2:$J$50000")),0)</f>
        <v>0</v>
      </c>
      <c r="P3882" s="3">
        <f ca="1">IF($B3882&lt;&gt;"",SUMIF(INDIRECT("ИсходныеДанные!$"&amp;$K$4&amp;"$2:$"&amp;$K$4&amp;"$50000"),$B3882&amp;"#"&amp;P$6,INDIRECT("ИсходныеДанные!$J$2:$J$50000")),0)</f>
        <v>0</v>
      </c>
      <c r="Q3882" s="3">
        <f ca="1">IF($B3882&lt;&gt;"",SUMIF(INDIRECT("ИсходныеДанные!$"&amp;$K$4&amp;"$2:$"&amp;$K$4&amp;"$50000"),$B3882&amp;"#"&amp;Q$6,INDIRECT("ИсходныеДанные!$J$2:$J$50000")),0)</f>
        <v>0</v>
      </c>
      <c r="R3882" s="3">
        <f ca="1">IF($B3882&lt;&gt;"",SUMIF(INDIRECT("ИсходныеДанные!$"&amp;$K$4&amp;"$2:$"&amp;$K$4&amp;"$50000"),$B3882&amp;"#"&amp;R$6,INDIRECT("ИсходныеДанные!$J$2:$J$50000")),0)</f>
        <v>0</v>
      </c>
      <c r="S3882" s="3">
        <f ca="1">IF($B3882&lt;&gt;"",SUMIF(INDIRECT("ИсходныеДанные!$"&amp;$K$4&amp;"$2:$"&amp;$K$4&amp;"$50000"),$B3882&amp;"#"&amp;S$6,INDIRECT("ИсходныеДанные!$J$2:$J$50000")),0)</f>
        <v>0</v>
      </c>
      <c r="T3882" s="3">
        <f ca="1">IF($B3882&lt;&gt;"",SUMIF(INDIRECT("ИсходныеДанные!$"&amp;$K$4&amp;"$2:$"&amp;$K$4&amp;"$50000"),$B3882&amp;"#"&amp;T$6,INDIRECT("ИсходныеДанные!$J$2:$J$50000")),0)</f>
        <v>0</v>
      </c>
      <c r="U3882" s="3">
        <f ca="1">IF($B3882&lt;&gt;"",SUMIF(INDIRECT("ИсходныеДанные!$"&amp;$K$4&amp;"$2:$"&amp;$K$4&amp;"$50000"),$B3882&amp;"#"&amp;U$6,INDIRECT("ИсходныеДанные!$J$2:$J$50000")),0)</f>
        <v>0</v>
      </c>
      <c r="V3882" s="3">
        <f ca="1">IF($B3882&lt;&gt;"",SUMIF(INDIRECT("ИсходныеДанные!$"&amp;$K$4&amp;"$2:$"&amp;$K$4&amp;"$50000"),$B3882&amp;"#"&amp;V$6,INDIRECT("ИсходныеДанные!$J$2:$J$50000")),0)</f>
        <v>0</v>
      </c>
      <c r="W3882" s="16" t="e">
        <f ca="1">SUM(K3882:V3882)/Пофамильно!$R$1</f>
        <v>#DIV/0!</v>
      </c>
    </row>
    <row r="3883" spans="1:23" x14ac:dyDescent="0.25">
      <c r="A3883" s="10" t="str">
        <f t="shared" ca="1" si="62"/>
        <v>delete</v>
      </c>
      <c r="B3883" s="16" cm="1">
        <f t="array" aca="1" ref="B3883" ca="1">INDIRECT("УникальныеСписки!D"&amp;ROW()-$L$4)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14"/>
      <c r="G3883" s="81" t="str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84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84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84" t="str" cm="1">
        <f t="array" aca="1" ref="J3883" ca="1">_xlfn.XLOOKUP($B3883,INDIRECT(SUBSTITUTE("ИсходныеДанные!$где$2:$где$50000","где",$B$4)),INDIRECT(SUBSTITUTE("ИсходныеДанные!$что$2:$что$50000","что",J$4)),"",0,1)</f>
        <v/>
      </c>
      <c r="K3883" s="3">
        <f ca="1">IF($B3883&lt;&gt;"",SUMIF(INDIRECT("ИсходныеДанные!$"&amp;$K$4&amp;"$2:$"&amp;$K$4&amp;"$50000"),$B3883&amp;"#"&amp;K$6,INDIRECT("ИсходныеДанные!$J$2:$J$50000")),0)</f>
        <v>0</v>
      </c>
      <c r="L3883" s="3">
        <f ca="1">IF($B3883&lt;&gt;"",SUMIF(INDIRECT("ИсходныеДанные!$"&amp;$K$4&amp;"$2:$"&amp;$K$4&amp;"$50000"),$B3883&amp;"#"&amp;L$6,INDIRECT("ИсходныеДанные!$J$2:$J$50000")),0)</f>
        <v>0</v>
      </c>
      <c r="M3883" s="3">
        <f ca="1">IF($B3883&lt;&gt;"",SUMIF(INDIRECT("ИсходныеДанные!$"&amp;$K$4&amp;"$2:$"&amp;$K$4&amp;"$50000"),$B3883&amp;"#"&amp;M$6,INDIRECT("ИсходныеДанные!$J$2:$J$50000")),0)</f>
        <v>0</v>
      </c>
      <c r="N3883" s="3">
        <f ca="1">IF($B3883&lt;&gt;"",SUMIF(INDIRECT("ИсходныеДанные!$"&amp;$K$4&amp;"$2:$"&amp;$K$4&amp;"$50000"),$B3883&amp;"#"&amp;N$6,INDIRECT("ИсходныеДанные!$J$2:$J$50000")),0)</f>
        <v>0</v>
      </c>
      <c r="O3883" s="3">
        <f ca="1">IF($B3883&lt;&gt;"",SUMIF(INDIRECT("ИсходныеДанные!$"&amp;$K$4&amp;"$2:$"&amp;$K$4&amp;"$50000"),$B3883&amp;"#"&amp;O$6,INDIRECT("ИсходныеДанные!$J$2:$J$50000")),0)</f>
        <v>0</v>
      </c>
      <c r="P3883" s="3">
        <f ca="1">IF($B3883&lt;&gt;"",SUMIF(INDIRECT("ИсходныеДанные!$"&amp;$K$4&amp;"$2:$"&amp;$K$4&amp;"$50000"),$B3883&amp;"#"&amp;P$6,INDIRECT("ИсходныеДанные!$J$2:$J$50000")),0)</f>
        <v>0</v>
      </c>
      <c r="Q3883" s="3">
        <f ca="1">IF($B3883&lt;&gt;"",SUMIF(INDIRECT("ИсходныеДанные!$"&amp;$K$4&amp;"$2:$"&amp;$K$4&amp;"$50000"),$B3883&amp;"#"&amp;Q$6,INDIRECT("ИсходныеДанные!$J$2:$J$50000")),0)</f>
        <v>0</v>
      </c>
      <c r="R3883" s="3">
        <f ca="1">IF($B3883&lt;&gt;"",SUMIF(INDIRECT("ИсходныеДанные!$"&amp;$K$4&amp;"$2:$"&amp;$K$4&amp;"$50000"),$B3883&amp;"#"&amp;R$6,INDIRECT("ИсходныеДанные!$J$2:$J$50000")),0)</f>
        <v>0</v>
      </c>
      <c r="S3883" s="3">
        <f ca="1">IF($B3883&lt;&gt;"",SUMIF(INDIRECT("ИсходныеДанные!$"&amp;$K$4&amp;"$2:$"&amp;$K$4&amp;"$50000"),$B3883&amp;"#"&amp;S$6,INDIRECT("ИсходныеДанные!$J$2:$J$50000")),0)</f>
        <v>0</v>
      </c>
      <c r="T3883" s="3">
        <f ca="1">IF($B3883&lt;&gt;"",SUMIF(INDIRECT("ИсходныеДанные!$"&amp;$K$4&amp;"$2:$"&amp;$K$4&amp;"$50000"),$B3883&amp;"#"&amp;T$6,INDIRECT("ИсходныеДанные!$J$2:$J$50000")),0)</f>
        <v>0</v>
      </c>
      <c r="U3883" s="3">
        <f ca="1">IF($B3883&lt;&gt;"",SUMIF(INDIRECT("ИсходныеДанные!$"&amp;$K$4&amp;"$2:$"&amp;$K$4&amp;"$50000"),$B3883&amp;"#"&amp;U$6,INDIRECT("ИсходныеДанные!$J$2:$J$50000")),0)</f>
        <v>0</v>
      </c>
      <c r="V3883" s="3">
        <f ca="1">IF($B3883&lt;&gt;"",SUMIF(INDIRECT("ИсходныеДанные!$"&amp;$K$4&amp;"$2:$"&amp;$K$4&amp;"$50000"),$B3883&amp;"#"&amp;V$6,INDIRECT("ИсходныеДанные!$J$2:$J$50000")),0)</f>
        <v>0</v>
      </c>
      <c r="W3883" s="16" t="e">
        <f ca="1">SUM(K3883:V3883)/Пофамильно!$R$1</f>
        <v>#DIV/0!</v>
      </c>
    </row>
    <row r="3884" spans="1:23" x14ac:dyDescent="0.25">
      <c r="A3884" s="10" t="str">
        <f t="shared" ca="1" si="62"/>
        <v>delete</v>
      </c>
      <c r="B3884" s="16" cm="1">
        <f t="array" aca="1" ref="B3884" ca="1">INDIRECT("УникальныеСписки!D"&amp;ROW()-$L$4)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14"/>
      <c r="G3884" s="81" t="str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84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84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84" t="str" cm="1">
        <f t="array" aca="1" ref="J3884" ca="1">_xlfn.XLOOKUP($B3884,INDIRECT(SUBSTITUTE("ИсходныеДанные!$где$2:$где$50000","где",$B$4)),INDIRECT(SUBSTITUTE("ИсходныеДанные!$что$2:$что$50000","что",J$4)),"",0,1)</f>
        <v/>
      </c>
      <c r="K3884" s="3">
        <f ca="1">IF($B3884&lt;&gt;"",SUMIF(INDIRECT("ИсходныеДанные!$"&amp;$K$4&amp;"$2:$"&amp;$K$4&amp;"$50000"),$B3884&amp;"#"&amp;K$6,INDIRECT("ИсходныеДанные!$J$2:$J$50000")),0)</f>
        <v>0</v>
      </c>
      <c r="L3884" s="3">
        <f ca="1">IF($B3884&lt;&gt;"",SUMIF(INDIRECT("ИсходныеДанные!$"&amp;$K$4&amp;"$2:$"&amp;$K$4&amp;"$50000"),$B3884&amp;"#"&amp;L$6,INDIRECT("ИсходныеДанные!$J$2:$J$50000")),0)</f>
        <v>0</v>
      </c>
      <c r="M3884" s="3">
        <f ca="1">IF($B3884&lt;&gt;"",SUMIF(INDIRECT("ИсходныеДанные!$"&amp;$K$4&amp;"$2:$"&amp;$K$4&amp;"$50000"),$B3884&amp;"#"&amp;M$6,INDIRECT("ИсходныеДанные!$J$2:$J$50000")),0)</f>
        <v>0</v>
      </c>
      <c r="N3884" s="3">
        <f ca="1">IF($B3884&lt;&gt;"",SUMIF(INDIRECT("ИсходныеДанные!$"&amp;$K$4&amp;"$2:$"&amp;$K$4&amp;"$50000"),$B3884&amp;"#"&amp;N$6,INDIRECT("ИсходныеДанные!$J$2:$J$50000")),0)</f>
        <v>0</v>
      </c>
      <c r="O3884" s="3">
        <f ca="1">IF($B3884&lt;&gt;"",SUMIF(INDIRECT("ИсходныеДанные!$"&amp;$K$4&amp;"$2:$"&amp;$K$4&amp;"$50000"),$B3884&amp;"#"&amp;O$6,INDIRECT("ИсходныеДанные!$J$2:$J$50000")),0)</f>
        <v>0</v>
      </c>
      <c r="P3884" s="3">
        <f ca="1">IF($B3884&lt;&gt;"",SUMIF(INDIRECT("ИсходныеДанные!$"&amp;$K$4&amp;"$2:$"&amp;$K$4&amp;"$50000"),$B3884&amp;"#"&amp;P$6,INDIRECT("ИсходныеДанные!$J$2:$J$50000")),0)</f>
        <v>0</v>
      </c>
      <c r="Q3884" s="3">
        <f ca="1">IF($B3884&lt;&gt;"",SUMIF(INDIRECT("ИсходныеДанные!$"&amp;$K$4&amp;"$2:$"&amp;$K$4&amp;"$50000"),$B3884&amp;"#"&amp;Q$6,INDIRECT("ИсходныеДанные!$J$2:$J$50000")),0)</f>
        <v>0</v>
      </c>
      <c r="R3884" s="3">
        <f ca="1">IF($B3884&lt;&gt;"",SUMIF(INDIRECT("ИсходныеДанные!$"&amp;$K$4&amp;"$2:$"&amp;$K$4&amp;"$50000"),$B3884&amp;"#"&amp;R$6,INDIRECT("ИсходныеДанные!$J$2:$J$50000")),0)</f>
        <v>0</v>
      </c>
      <c r="S3884" s="3">
        <f ca="1">IF($B3884&lt;&gt;"",SUMIF(INDIRECT("ИсходныеДанные!$"&amp;$K$4&amp;"$2:$"&amp;$K$4&amp;"$50000"),$B3884&amp;"#"&amp;S$6,INDIRECT("ИсходныеДанные!$J$2:$J$50000")),0)</f>
        <v>0</v>
      </c>
      <c r="T3884" s="3">
        <f ca="1">IF($B3884&lt;&gt;"",SUMIF(INDIRECT("ИсходныеДанные!$"&amp;$K$4&amp;"$2:$"&amp;$K$4&amp;"$50000"),$B3884&amp;"#"&amp;T$6,INDIRECT("ИсходныеДанные!$J$2:$J$50000")),0)</f>
        <v>0</v>
      </c>
      <c r="U3884" s="3">
        <f ca="1">IF($B3884&lt;&gt;"",SUMIF(INDIRECT("ИсходныеДанные!$"&amp;$K$4&amp;"$2:$"&amp;$K$4&amp;"$50000"),$B3884&amp;"#"&amp;U$6,INDIRECT("ИсходныеДанные!$J$2:$J$50000")),0)</f>
        <v>0</v>
      </c>
      <c r="V3884" s="3">
        <f ca="1">IF($B3884&lt;&gt;"",SUMIF(INDIRECT("ИсходныеДанные!$"&amp;$K$4&amp;"$2:$"&amp;$K$4&amp;"$50000"),$B3884&amp;"#"&amp;V$6,INDIRECT("ИсходныеДанные!$J$2:$J$50000")),0)</f>
        <v>0</v>
      </c>
      <c r="W3884" s="16" t="e">
        <f ca="1">SUM(K3884:V3884)/Пофамильно!$R$1</f>
        <v>#DIV/0!</v>
      </c>
    </row>
    <row r="3885" spans="1:23" x14ac:dyDescent="0.25">
      <c r="A3885" s="10" t="str">
        <f t="shared" ca="1" si="62"/>
        <v>delete</v>
      </c>
      <c r="B3885" s="16" cm="1">
        <f t="array" aca="1" ref="B3885" ca="1">INDIRECT("УникальныеСписки!D"&amp;ROW()-$L$4)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14"/>
      <c r="G3885" s="81" t="str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84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84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84" t="str" cm="1">
        <f t="array" aca="1" ref="J3885" ca="1">_xlfn.XLOOKUP($B3885,INDIRECT(SUBSTITUTE("ИсходныеДанные!$где$2:$где$50000","где",$B$4)),INDIRECT(SUBSTITUTE("ИсходныеДанные!$что$2:$что$50000","что",J$4)),"",0,1)</f>
        <v/>
      </c>
      <c r="K3885" s="3">
        <f ca="1">IF($B3885&lt;&gt;"",SUMIF(INDIRECT("ИсходныеДанные!$"&amp;$K$4&amp;"$2:$"&amp;$K$4&amp;"$50000"),$B3885&amp;"#"&amp;K$6,INDIRECT("ИсходныеДанные!$J$2:$J$50000")),0)</f>
        <v>0</v>
      </c>
      <c r="L3885" s="3">
        <f ca="1">IF($B3885&lt;&gt;"",SUMIF(INDIRECT("ИсходныеДанные!$"&amp;$K$4&amp;"$2:$"&amp;$K$4&amp;"$50000"),$B3885&amp;"#"&amp;L$6,INDIRECT("ИсходныеДанные!$J$2:$J$50000")),0)</f>
        <v>0</v>
      </c>
      <c r="M3885" s="3">
        <f ca="1">IF($B3885&lt;&gt;"",SUMIF(INDIRECT("ИсходныеДанные!$"&amp;$K$4&amp;"$2:$"&amp;$K$4&amp;"$50000"),$B3885&amp;"#"&amp;M$6,INDIRECT("ИсходныеДанные!$J$2:$J$50000")),0)</f>
        <v>0</v>
      </c>
      <c r="N3885" s="3">
        <f ca="1">IF($B3885&lt;&gt;"",SUMIF(INDIRECT("ИсходныеДанные!$"&amp;$K$4&amp;"$2:$"&amp;$K$4&amp;"$50000"),$B3885&amp;"#"&amp;N$6,INDIRECT("ИсходныеДанные!$J$2:$J$50000")),0)</f>
        <v>0</v>
      </c>
      <c r="O3885" s="3">
        <f ca="1">IF($B3885&lt;&gt;"",SUMIF(INDIRECT("ИсходныеДанные!$"&amp;$K$4&amp;"$2:$"&amp;$K$4&amp;"$50000"),$B3885&amp;"#"&amp;O$6,INDIRECT("ИсходныеДанные!$J$2:$J$50000")),0)</f>
        <v>0</v>
      </c>
      <c r="P3885" s="3">
        <f ca="1">IF($B3885&lt;&gt;"",SUMIF(INDIRECT("ИсходныеДанные!$"&amp;$K$4&amp;"$2:$"&amp;$K$4&amp;"$50000"),$B3885&amp;"#"&amp;P$6,INDIRECT("ИсходныеДанные!$J$2:$J$50000")),0)</f>
        <v>0</v>
      </c>
      <c r="Q3885" s="3">
        <f ca="1">IF($B3885&lt;&gt;"",SUMIF(INDIRECT("ИсходныеДанные!$"&amp;$K$4&amp;"$2:$"&amp;$K$4&amp;"$50000"),$B3885&amp;"#"&amp;Q$6,INDIRECT("ИсходныеДанные!$J$2:$J$50000")),0)</f>
        <v>0</v>
      </c>
      <c r="R3885" s="3">
        <f ca="1">IF($B3885&lt;&gt;"",SUMIF(INDIRECT("ИсходныеДанные!$"&amp;$K$4&amp;"$2:$"&amp;$K$4&amp;"$50000"),$B3885&amp;"#"&amp;R$6,INDIRECT("ИсходныеДанные!$J$2:$J$50000")),0)</f>
        <v>0</v>
      </c>
      <c r="S3885" s="3">
        <f ca="1">IF($B3885&lt;&gt;"",SUMIF(INDIRECT("ИсходныеДанные!$"&amp;$K$4&amp;"$2:$"&amp;$K$4&amp;"$50000"),$B3885&amp;"#"&amp;S$6,INDIRECT("ИсходныеДанные!$J$2:$J$50000")),0)</f>
        <v>0</v>
      </c>
      <c r="T3885" s="3">
        <f ca="1">IF($B3885&lt;&gt;"",SUMIF(INDIRECT("ИсходныеДанные!$"&amp;$K$4&amp;"$2:$"&amp;$K$4&amp;"$50000"),$B3885&amp;"#"&amp;T$6,INDIRECT("ИсходныеДанные!$J$2:$J$50000")),0)</f>
        <v>0</v>
      </c>
      <c r="U3885" s="3">
        <f ca="1">IF($B3885&lt;&gt;"",SUMIF(INDIRECT("ИсходныеДанные!$"&amp;$K$4&amp;"$2:$"&amp;$K$4&amp;"$50000"),$B3885&amp;"#"&amp;U$6,INDIRECT("ИсходныеДанные!$J$2:$J$50000")),0)</f>
        <v>0</v>
      </c>
      <c r="V3885" s="3">
        <f ca="1">IF($B3885&lt;&gt;"",SUMIF(INDIRECT("ИсходныеДанные!$"&amp;$K$4&amp;"$2:$"&amp;$K$4&amp;"$50000"),$B3885&amp;"#"&amp;V$6,INDIRECT("ИсходныеДанные!$J$2:$J$50000")),0)</f>
        <v>0</v>
      </c>
      <c r="W3885" s="16" t="e">
        <f ca="1">SUM(K3885:V3885)/Пофамильно!$R$1</f>
        <v>#DIV/0!</v>
      </c>
    </row>
    <row r="3886" spans="1:23" x14ac:dyDescent="0.25">
      <c r="A3886" s="10" t="str">
        <f t="shared" ca="1" si="62"/>
        <v>delete</v>
      </c>
      <c r="B3886" s="16" cm="1">
        <f t="array" aca="1" ref="B3886" ca="1">INDIRECT("УникальныеСписки!D"&amp;ROW()-$L$4)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14"/>
      <c r="G3886" s="81" t="str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84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84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84" t="str" cm="1">
        <f t="array" aca="1" ref="J3886" ca="1">_xlfn.XLOOKUP($B3886,INDIRECT(SUBSTITUTE("ИсходныеДанные!$где$2:$где$50000","где",$B$4)),INDIRECT(SUBSTITUTE("ИсходныеДанные!$что$2:$что$50000","что",J$4)),"",0,1)</f>
        <v/>
      </c>
      <c r="K3886" s="3">
        <f ca="1">IF($B3886&lt;&gt;"",SUMIF(INDIRECT("ИсходныеДанные!$"&amp;$K$4&amp;"$2:$"&amp;$K$4&amp;"$50000"),$B3886&amp;"#"&amp;K$6,INDIRECT("ИсходныеДанные!$J$2:$J$50000")),0)</f>
        <v>0</v>
      </c>
      <c r="L3886" s="3">
        <f ca="1">IF($B3886&lt;&gt;"",SUMIF(INDIRECT("ИсходныеДанные!$"&amp;$K$4&amp;"$2:$"&amp;$K$4&amp;"$50000"),$B3886&amp;"#"&amp;L$6,INDIRECT("ИсходныеДанные!$J$2:$J$50000")),0)</f>
        <v>0</v>
      </c>
      <c r="M3886" s="3">
        <f ca="1">IF($B3886&lt;&gt;"",SUMIF(INDIRECT("ИсходныеДанные!$"&amp;$K$4&amp;"$2:$"&amp;$K$4&amp;"$50000"),$B3886&amp;"#"&amp;M$6,INDIRECT("ИсходныеДанные!$J$2:$J$50000")),0)</f>
        <v>0</v>
      </c>
      <c r="N3886" s="3">
        <f ca="1">IF($B3886&lt;&gt;"",SUMIF(INDIRECT("ИсходныеДанные!$"&amp;$K$4&amp;"$2:$"&amp;$K$4&amp;"$50000"),$B3886&amp;"#"&amp;N$6,INDIRECT("ИсходныеДанные!$J$2:$J$50000")),0)</f>
        <v>0</v>
      </c>
      <c r="O3886" s="3">
        <f ca="1">IF($B3886&lt;&gt;"",SUMIF(INDIRECT("ИсходныеДанные!$"&amp;$K$4&amp;"$2:$"&amp;$K$4&amp;"$50000"),$B3886&amp;"#"&amp;O$6,INDIRECT("ИсходныеДанные!$J$2:$J$50000")),0)</f>
        <v>0</v>
      </c>
      <c r="P3886" s="3">
        <f ca="1">IF($B3886&lt;&gt;"",SUMIF(INDIRECT("ИсходныеДанные!$"&amp;$K$4&amp;"$2:$"&amp;$K$4&amp;"$50000"),$B3886&amp;"#"&amp;P$6,INDIRECT("ИсходныеДанные!$J$2:$J$50000")),0)</f>
        <v>0</v>
      </c>
      <c r="Q3886" s="3">
        <f ca="1">IF($B3886&lt;&gt;"",SUMIF(INDIRECT("ИсходныеДанные!$"&amp;$K$4&amp;"$2:$"&amp;$K$4&amp;"$50000"),$B3886&amp;"#"&amp;Q$6,INDIRECT("ИсходныеДанные!$J$2:$J$50000")),0)</f>
        <v>0</v>
      </c>
      <c r="R3886" s="3">
        <f ca="1">IF($B3886&lt;&gt;"",SUMIF(INDIRECT("ИсходныеДанные!$"&amp;$K$4&amp;"$2:$"&amp;$K$4&amp;"$50000"),$B3886&amp;"#"&amp;R$6,INDIRECT("ИсходныеДанные!$J$2:$J$50000")),0)</f>
        <v>0</v>
      </c>
      <c r="S3886" s="3">
        <f ca="1">IF($B3886&lt;&gt;"",SUMIF(INDIRECT("ИсходныеДанные!$"&amp;$K$4&amp;"$2:$"&amp;$K$4&amp;"$50000"),$B3886&amp;"#"&amp;S$6,INDIRECT("ИсходныеДанные!$J$2:$J$50000")),0)</f>
        <v>0</v>
      </c>
      <c r="T3886" s="3">
        <f ca="1">IF($B3886&lt;&gt;"",SUMIF(INDIRECT("ИсходныеДанные!$"&amp;$K$4&amp;"$2:$"&amp;$K$4&amp;"$50000"),$B3886&amp;"#"&amp;T$6,INDIRECT("ИсходныеДанные!$J$2:$J$50000")),0)</f>
        <v>0</v>
      </c>
      <c r="U3886" s="3">
        <f ca="1">IF($B3886&lt;&gt;"",SUMIF(INDIRECT("ИсходныеДанные!$"&amp;$K$4&amp;"$2:$"&amp;$K$4&amp;"$50000"),$B3886&amp;"#"&amp;U$6,INDIRECT("ИсходныеДанные!$J$2:$J$50000")),0)</f>
        <v>0</v>
      </c>
      <c r="V3886" s="3">
        <f ca="1">IF($B3886&lt;&gt;"",SUMIF(INDIRECT("ИсходныеДанные!$"&amp;$K$4&amp;"$2:$"&amp;$K$4&amp;"$50000"),$B3886&amp;"#"&amp;V$6,INDIRECT("ИсходныеДанные!$J$2:$J$50000")),0)</f>
        <v>0</v>
      </c>
      <c r="W3886" s="16" t="e">
        <f ca="1">SUM(K3886:V3886)/Пофамильно!$R$1</f>
        <v>#DIV/0!</v>
      </c>
    </row>
    <row r="3887" spans="1:23" x14ac:dyDescent="0.25">
      <c r="A3887" s="10" t="str">
        <f t="shared" ca="1" si="62"/>
        <v>delete</v>
      </c>
      <c r="B3887" s="16" cm="1">
        <f t="array" aca="1" ref="B3887" ca="1">INDIRECT("УникальныеСписки!D"&amp;ROW()-$L$4)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14"/>
      <c r="G3887" s="81" t="str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84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84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84" t="str" cm="1">
        <f t="array" aca="1" ref="J3887" ca="1">_xlfn.XLOOKUP($B3887,INDIRECT(SUBSTITUTE("ИсходныеДанные!$где$2:$где$50000","где",$B$4)),INDIRECT(SUBSTITUTE("ИсходныеДанные!$что$2:$что$50000","что",J$4)),"",0,1)</f>
        <v/>
      </c>
      <c r="K3887" s="3">
        <f ca="1">IF($B3887&lt;&gt;"",SUMIF(INDIRECT("ИсходныеДанные!$"&amp;$K$4&amp;"$2:$"&amp;$K$4&amp;"$50000"),$B3887&amp;"#"&amp;K$6,INDIRECT("ИсходныеДанные!$J$2:$J$50000")),0)</f>
        <v>0</v>
      </c>
      <c r="L3887" s="3">
        <f ca="1">IF($B3887&lt;&gt;"",SUMIF(INDIRECT("ИсходныеДанные!$"&amp;$K$4&amp;"$2:$"&amp;$K$4&amp;"$50000"),$B3887&amp;"#"&amp;L$6,INDIRECT("ИсходныеДанные!$J$2:$J$50000")),0)</f>
        <v>0</v>
      </c>
      <c r="M3887" s="3">
        <f ca="1">IF($B3887&lt;&gt;"",SUMIF(INDIRECT("ИсходныеДанные!$"&amp;$K$4&amp;"$2:$"&amp;$K$4&amp;"$50000"),$B3887&amp;"#"&amp;M$6,INDIRECT("ИсходныеДанные!$J$2:$J$50000")),0)</f>
        <v>0</v>
      </c>
      <c r="N3887" s="3">
        <f ca="1">IF($B3887&lt;&gt;"",SUMIF(INDIRECT("ИсходныеДанные!$"&amp;$K$4&amp;"$2:$"&amp;$K$4&amp;"$50000"),$B3887&amp;"#"&amp;N$6,INDIRECT("ИсходныеДанные!$J$2:$J$50000")),0)</f>
        <v>0</v>
      </c>
      <c r="O3887" s="3">
        <f ca="1">IF($B3887&lt;&gt;"",SUMIF(INDIRECT("ИсходныеДанные!$"&amp;$K$4&amp;"$2:$"&amp;$K$4&amp;"$50000"),$B3887&amp;"#"&amp;O$6,INDIRECT("ИсходныеДанные!$J$2:$J$50000")),0)</f>
        <v>0</v>
      </c>
      <c r="P3887" s="3">
        <f ca="1">IF($B3887&lt;&gt;"",SUMIF(INDIRECT("ИсходныеДанные!$"&amp;$K$4&amp;"$2:$"&amp;$K$4&amp;"$50000"),$B3887&amp;"#"&amp;P$6,INDIRECT("ИсходныеДанные!$J$2:$J$50000")),0)</f>
        <v>0</v>
      </c>
      <c r="Q3887" s="3">
        <f ca="1">IF($B3887&lt;&gt;"",SUMIF(INDIRECT("ИсходныеДанные!$"&amp;$K$4&amp;"$2:$"&amp;$K$4&amp;"$50000"),$B3887&amp;"#"&amp;Q$6,INDIRECT("ИсходныеДанные!$J$2:$J$50000")),0)</f>
        <v>0</v>
      </c>
      <c r="R3887" s="3">
        <f ca="1">IF($B3887&lt;&gt;"",SUMIF(INDIRECT("ИсходныеДанные!$"&amp;$K$4&amp;"$2:$"&amp;$K$4&amp;"$50000"),$B3887&amp;"#"&amp;R$6,INDIRECT("ИсходныеДанные!$J$2:$J$50000")),0)</f>
        <v>0</v>
      </c>
      <c r="S3887" s="3">
        <f ca="1">IF($B3887&lt;&gt;"",SUMIF(INDIRECT("ИсходныеДанные!$"&amp;$K$4&amp;"$2:$"&amp;$K$4&amp;"$50000"),$B3887&amp;"#"&amp;S$6,INDIRECT("ИсходныеДанные!$J$2:$J$50000")),0)</f>
        <v>0</v>
      </c>
      <c r="T3887" s="3">
        <f ca="1">IF($B3887&lt;&gt;"",SUMIF(INDIRECT("ИсходныеДанные!$"&amp;$K$4&amp;"$2:$"&amp;$K$4&amp;"$50000"),$B3887&amp;"#"&amp;T$6,INDIRECT("ИсходныеДанные!$J$2:$J$50000")),0)</f>
        <v>0</v>
      </c>
      <c r="U3887" s="3">
        <f ca="1">IF($B3887&lt;&gt;"",SUMIF(INDIRECT("ИсходныеДанные!$"&amp;$K$4&amp;"$2:$"&amp;$K$4&amp;"$50000"),$B3887&amp;"#"&amp;U$6,INDIRECT("ИсходныеДанные!$J$2:$J$50000")),0)</f>
        <v>0</v>
      </c>
      <c r="V3887" s="3">
        <f ca="1">IF($B3887&lt;&gt;"",SUMIF(INDIRECT("ИсходныеДанные!$"&amp;$K$4&amp;"$2:$"&amp;$K$4&amp;"$50000"),$B3887&amp;"#"&amp;V$6,INDIRECT("ИсходныеДанные!$J$2:$J$50000")),0)</f>
        <v>0</v>
      </c>
      <c r="W3887" s="16" t="e">
        <f ca="1">SUM(K3887:V3887)/Пофамильно!$R$1</f>
        <v>#DIV/0!</v>
      </c>
    </row>
    <row r="3888" spans="1:23" x14ac:dyDescent="0.25">
      <c r="A3888" s="10" t="str">
        <f t="shared" ca="1" si="62"/>
        <v>delete</v>
      </c>
      <c r="B3888" s="16" cm="1">
        <f t="array" aca="1" ref="B3888" ca="1">INDIRECT("УникальныеСписки!D"&amp;ROW()-$L$4)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14"/>
      <c r="G3888" s="81" t="str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84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84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84" t="str" cm="1">
        <f t="array" aca="1" ref="J3888" ca="1">_xlfn.XLOOKUP($B3888,INDIRECT(SUBSTITUTE("ИсходныеДанные!$где$2:$где$50000","где",$B$4)),INDIRECT(SUBSTITUTE("ИсходныеДанные!$что$2:$что$50000","что",J$4)),"",0,1)</f>
        <v/>
      </c>
      <c r="K3888" s="3">
        <f ca="1">IF($B3888&lt;&gt;"",SUMIF(INDIRECT("ИсходныеДанные!$"&amp;$K$4&amp;"$2:$"&amp;$K$4&amp;"$50000"),$B3888&amp;"#"&amp;K$6,INDIRECT("ИсходныеДанные!$J$2:$J$50000")),0)</f>
        <v>0</v>
      </c>
      <c r="L3888" s="3">
        <f ca="1">IF($B3888&lt;&gt;"",SUMIF(INDIRECT("ИсходныеДанные!$"&amp;$K$4&amp;"$2:$"&amp;$K$4&amp;"$50000"),$B3888&amp;"#"&amp;L$6,INDIRECT("ИсходныеДанные!$J$2:$J$50000")),0)</f>
        <v>0</v>
      </c>
      <c r="M3888" s="3">
        <f ca="1">IF($B3888&lt;&gt;"",SUMIF(INDIRECT("ИсходныеДанные!$"&amp;$K$4&amp;"$2:$"&amp;$K$4&amp;"$50000"),$B3888&amp;"#"&amp;M$6,INDIRECT("ИсходныеДанные!$J$2:$J$50000")),0)</f>
        <v>0</v>
      </c>
      <c r="N3888" s="3">
        <f ca="1">IF($B3888&lt;&gt;"",SUMIF(INDIRECT("ИсходныеДанные!$"&amp;$K$4&amp;"$2:$"&amp;$K$4&amp;"$50000"),$B3888&amp;"#"&amp;N$6,INDIRECT("ИсходныеДанные!$J$2:$J$50000")),0)</f>
        <v>0</v>
      </c>
      <c r="O3888" s="3">
        <f ca="1">IF($B3888&lt;&gt;"",SUMIF(INDIRECT("ИсходныеДанные!$"&amp;$K$4&amp;"$2:$"&amp;$K$4&amp;"$50000"),$B3888&amp;"#"&amp;O$6,INDIRECT("ИсходныеДанные!$J$2:$J$50000")),0)</f>
        <v>0</v>
      </c>
      <c r="P3888" s="3">
        <f ca="1">IF($B3888&lt;&gt;"",SUMIF(INDIRECT("ИсходныеДанные!$"&amp;$K$4&amp;"$2:$"&amp;$K$4&amp;"$50000"),$B3888&amp;"#"&amp;P$6,INDIRECT("ИсходныеДанные!$J$2:$J$50000")),0)</f>
        <v>0</v>
      </c>
      <c r="Q3888" s="3">
        <f ca="1">IF($B3888&lt;&gt;"",SUMIF(INDIRECT("ИсходныеДанные!$"&amp;$K$4&amp;"$2:$"&amp;$K$4&amp;"$50000"),$B3888&amp;"#"&amp;Q$6,INDIRECT("ИсходныеДанные!$J$2:$J$50000")),0)</f>
        <v>0</v>
      </c>
      <c r="R3888" s="3">
        <f ca="1">IF($B3888&lt;&gt;"",SUMIF(INDIRECT("ИсходныеДанные!$"&amp;$K$4&amp;"$2:$"&amp;$K$4&amp;"$50000"),$B3888&amp;"#"&amp;R$6,INDIRECT("ИсходныеДанные!$J$2:$J$50000")),0)</f>
        <v>0</v>
      </c>
      <c r="S3888" s="3">
        <f ca="1">IF($B3888&lt;&gt;"",SUMIF(INDIRECT("ИсходныеДанные!$"&amp;$K$4&amp;"$2:$"&amp;$K$4&amp;"$50000"),$B3888&amp;"#"&amp;S$6,INDIRECT("ИсходныеДанные!$J$2:$J$50000")),0)</f>
        <v>0</v>
      </c>
      <c r="T3888" s="3">
        <f ca="1">IF($B3888&lt;&gt;"",SUMIF(INDIRECT("ИсходныеДанные!$"&amp;$K$4&amp;"$2:$"&amp;$K$4&amp;"$50000"),$B3888&amp;"#"&amp;T$6,INDIRECT("ИсходныеДанные!$J$2:$J$50000")),0)</f>
        <v>0</v>
      </c>
      <c r="U3888" s="3">
        <f ca="1">IF($B3888&lt;&gt;"",SUMIF(INDIRECT("ИсходныеДанные!$"&amp;$K$4&amp;"$2:$"&amp;$K$4&amp;"$50000"),$B3888&amp;"#"&amp;U$6,INDIRECT("ИсходныеДанные!$J$2:$J$50000")),0)</f>
        <v>0</v>
      </c>
      <c r="V3888" s="3">
        <f ca="1">IF($B3888&lt;&gt;"",SUMIF(INDIRECT("ИсходныеДанные!$"&amp;$K$4&amp;"$2:$"&amp;$K$4&amp;"$50000"),$B3888&amp;"#"&amp;V$6,INDIRECT("ИсходныеДанные!$J$2:$J$50000")),0)</f>
        <v>0</v>
      </c>
      <c r="W3888" s="16" t="e">
        <f ca="1">SUM(K3888:V3888)/Пофамильно!$R$1</f>
        <v>#DIV/0!</v>
      </c>
    </row>
    <row r="3889" spans="1:23" x14ac:dyDescent="0.25">
      <c r="A3889" s="10" t="str">
        <f t="shared" ca="1" si="62"/>
        <v>delete</v>
      </c>
      <c r="B3889" s="16" cm="1">
        <f t="array" aca="1" ref="B3889" ca="1">INDIRECT("УникальныеСписки!D"&amp;ROW()-$L$4)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14"/>
      <c r="G3889" s="81" t="str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84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84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84" t="str" cm="1">
        <f t="array" aca="1" ref="J3889" ca="1">_xlfn.XLOOKUP($B3889,INDIRECT(SUBSTITUTE("ИсходныеДанные!$где$2:$где$50000","где",$B$4)),INDIRECT(SUBSTITUTE("ИсходныеДанные!$что$2:$что$50000","что",J$4)),"",0,1)</f>
        <v/>
      </c>
      <c r="K3889" s="3">
        <f ca="1">IF($B3889&lt;&gt;"",SUMIF(INDIRECT("ИсходныеДанные!$"&amp;$K$4&amp;"$2:$"&amp;$K$4&amp;"$50000"),$B3889&amp;"#"&amp;K$6,INDIRECT("ИсходныеДанные!$J$2:$J$50000")),0)</f>
        <v>0</v>
      </c>
      <c r="L3889" s="3">
        <f ca="1">IF($B3889&lt;&gt;"",SUMIF(INDIRECT("ИсходныеДанные!$"&amp;$K$4&amp;"$2:$"&amp;$K$4&amp;"$50000"),$B3889&amp;"#"&amp;L$6,INDIRECT("ИсходныеДанные!$J$2:$J$50000")),0)</f>
        <v>0</v>
      </c>
      <c r="M3889" s="3">
        <f ca="1">IF($B3889&lt;&gt;"",SUMIF(INDIRECT("ИсходныеДанные!$"&amp;$K$4&amp;"$2:$"&amp;$K$4&amp;"$50000"),$B3889&amp;"#"&amp;M$6,INDIRECT("ИсходныеДанные!$J$2:$J$50000")),0)</f>
        <v>0</v>
      </c>
      <c r="N3889" s="3">
        <f ca="1">IF($B3889&lt;&gt;"",SUMIF(INDIRECT("ИсходныеДанные!$"&amp;$K$4&amp;"$2:$"&amp;$K$4&amp;"$50000"),$B3889&amp;"#"&amp;N$6,INDIRECT("ИсходныеДанные!$J$2:$J$50000")),0)</f>
        <v>0</v>
      </c>
      <c r="O3889" s="3">
        <f ca="1">IF($B3889&lt;&gt;"",SUMIF(INDIRECT("ИсходныеДанные!$"&amp;$K$4&amp;"$2:$"&amp;$K$4&amp;"$50000"),$B3889&amp;"#"&amp;O$6,INDIRECT("ИсходныеДанные!$J$2:$J$50000")),0)</f>
        <v>0</v>
      </c>
      <c r="P3889" s="3">
        <f ca="1">IF($B3889&lt;&gt;"",SUMIF(INDIRECT("ИсходныеДанные!$"&amp;$K$4&amp;"$2:$"&amp;$K$4&amp;"$50000"),$B3889&amp;"#"&amp;P$6,INDIRECT("ИсходныеДанные!$J$2:$J$50000")),0)</f>
        <v>0</v>
      </c>
      <c r="Q3889" s="3">
        <f ca="1">IF($B3889&lt;&gt;"",SUMIF(INDIRECT("ИсходныеДанные!$"&amp;$K$4&amp;"$2:$"&amp;$K$4&amp;"$50000"),$B3889&amp;"#"&amp;Q$6,INDIRECT("ИсходныеДанные!$J$2:$J$50000")),0)</f>
        <v>0</v>
      </c>
      <c r="R3889" s="3">
        <f ca="1">IF($B3889&lt;&gt;"",SUMIF(INDIRECT("ИсходныеДанные!$"&amp;$K$4&amp;"$2:$"&amp;$K$4&amp;"$50000"),$B3889&amp;"#"&amp;R$6,INDIRECT("ИсходныеДанные!$J$2:$J$50000")),0)</f>
        <v>0</v>
      </c>
      <c r="S3889" s="3">
        <f ca="1">IF($B3889&lt;&gt;"",SUMIF(INDIRECT("ИсходныеДанные!$"&amp;$K$4&amp;"$2:$"&amp;$K$4&amp;"$50000"),$B3889&amp;"#"&amp;S$6,INDIRECT("ИсходныеДанные!$J$2:$J$50000")),0)</f>
        <v>0</v>
      </c>
      <c r="T3889" s="3">
        <f ca="1">IF($B3889&lt;&gt;"",SUMIF(INDIRECT("ИсходныеДанные!$"&amp;$K$4&amp;"$2:$"&amp;$K$4&amp;"$50000"),$B3889&amp;"#"&amp;T$6,INDIRECT("ИсходныеДанные!$J$2:$J$50000")),0)</f>
        <v>0</v>
      </c>
      <c r="U3889" s="3">
        <f ca="1">IF($B3889&lt;&gt;"",SUMIF(INDIRECT("ИсходныеДанные!$"&amp;$K$4&amp;"$2:$"&amp;$K$4&amp;"$50000"),$B3889&amp;"#"&amp;U$6,INDIRECT("ИсходныеДанные!$J$2:$J$50000")),0)</f>
        <v>0</v>
      </c>
      <c r="V3889" s="3">
        <f ca="1">IF($B3889&lt;&gt;"",SUMIF(INDIRECT("ИсходныеДанные!$"&amp;$K$4&amp;"$2:$"&amp;$K$4&amp;"$50000"),$B3889&amp;"#"&amp;V$6,INDIRECT("ИсходныеДанные!$J$2:$J$50000")),0)</f>
        <v>0</v>
      </c>
      <c r="W3889" s="16" t="e">
        <f ca="1">SUM(K3889:V3889)/Пофамильно!$R$1</f>
        <v>#DIV/0!</v>
      </c>
    </row>
    <row r="3890" spans="1:23" x14ac:dyDescent="0.25">
      <c r="A3890" s="10" t="str">
        <f t="shared" ca="1" si="62"/>
        <v>delete</v>
      </c>
      <c r="B3890" s="16" cm="1">
        <f t="array" aca="1" ref="B3890" ca="1">INDIRECT("УникальныеСписки!D"&amp;ROW()-$L$4)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14"/>
      <c r="G3890" s="81" t="str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84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84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84" t="str" cm="1">
        <f t="array" aca="1" ref="J3890" ca="1">_xlfn.XLOOKUP($B3890,INDIRECT(SUBSTITUTE("ИсходныеДанные!$где$2:$где$50000","где",$B$4)),INDIRECT(SUBSTITUTE("ИсходныеДанные!$что$2:$что$50000","что",J$4)),"",0,1)</f>
        <v/>
      </c>
      <c r="K3890" s="3">
        <f ca="1">IF($B3890&lt;&gt;"",SUMIF(INDIRECT("ИсходныеДанные!$"&amp;$K$4&amp;"$2:$"&amp;$K$4&amp;"$50000"),$B3890&amp;"#"&amp;K$6,INDIRECT("ИсходныеДанные!$J$2:$J$50000")),0)</f>
        <v>0</v>
      </c>
      <c r="L3890" s="3">
        <f ca="1">IF($B3890&lt;&gt;"",SUMIF(INDIRECT("ИсходныеДанные!$"&amp;$K$4&amp;"$2:$"&amp;$K$4&amp;"$50000"),$B3890&amp;"#"&amp;L$6,INDIRECT("ИсходныеДанные!$J$2:$J$50000")),0)</f>
        <v>0</v>
      </c>
      <c r="M3890" s="3">
        <f ca="1">IF($B3890&lt;&gt;"",SUMIF(INDIRECT("ИсходныеДанные!$"&amp;$K$4&amp;"$2:$"&amp;$K$4&amp;"$50000"),$B3890&amp;"#"&amp;M$6,INDIRECT("ИсходныеДанные!$J$2:$J$50000")),0)</f>
        <v>0</v>
      </c>
      <c r="N3890" s="3">
        <f ca="1">IF($B3890&lt;&gt;"",SUMIF(INDIRECT("ИсходныеДанные!$"&amp;$K$4&amp;"$2:$"&amp;$K$4&amp;"$50000"),$B3890&amp;"#"&amp;N$6,INDIRECT("ИсходныеДанные!$J$2:$J$50000")),0)</f>
        <v>0</v>
      </c>
      <c r="O3890" s="3">
        <f ca="1">IF($B3890&lt;&gt;"",SUMIF(INDIRECT("ИсходныеДанные!$"&amp;$K$4&amp;"$2:$"&amp;$K$4&amp;"$50000"),$B3890&amp;"#"&amp;O$6,INDIRECT("ИсходныеДанные!$J$2:$J$50000")),0)</f>
        <v>0</v>
      </c>
      <c r="P3890" s="3">
        <f ca="1">IF($B3890&lt;&gt;"",SUMIF(INDIRECT("ИсходныеДанные!$"&amp;$K$4&amp;"$2:$"&amp;$K$4&amp;"$50000"),$B3890&amp;"#"&amp;P$6,INDIRECT("ИсходныеДанные!$J$2:$J$50000")),0)</f>
        <v>0</v>
      </c>
      <c r="Q3890" s="3">
        <f ca="1">IF($B3890&lt;&gt;"",SUMIF(INDIRECT("ИсходныеДанные!$"&amp;$K$4&amp;"$2:$"&amp;$K$4&amp;"$50000"),$B3890&amp;"#"&amp;Q$6,INDIRECT("ИсходныеДанные!$J$2:$J$50000")),0)</f>
        <v>0</v>
      </c>
      <c r="R3890" s="3">
        <f ca="1">IF($B3890&lt;&gt;"",SUMIF(INDIRECT("ИсходныеДанные!$"&amp;$K$4&amp;"$2:$"&amp;$K$4&amp;"$50000"),$B3890&amp;"#"&amp;R$6,INDIRECT("ИсходныеДанные!$J$2:$J$50000")),0)</f>
        <v>0</v>
      </c>
      <c r="S3890" s="3">
        <f ca="1">IF($B3890&lt;&gt;"",SUMIF(INDIRECT("ИсходныеДанные!$"&amp;$K$4&amp;"$2:$"&amp;$K$4&amp;"$50000"),$B3890&amp;"#"&amp;S$6,INDIRECT("ИсходныеДанные!$J$2:$J$50000")),0)</f>
        <v>0</v>
      </c>
      <c r="T3890" s="3">
        <f ca="1">IF($B3890&lt;&gt;"",SUMIF(INDIRECT("ИсходныеДанные!$"&amp;$K$4&amp;"$2:$"&amp;$K$4&amp;"$50000"),$B3890&amp;"#"&amp;T$6,INDIRECT("ИсходныеДанные!$J$2:$J$50000")),0)</f>
        <v>0</v>
      </c>
      <c r="U3890" s="3">
        <f ca="1">IF($B3890&lt;&gt;"",SUMIF(INDIRECT("ИсходныеДанные!$"&amp;$K$4&amp;"$2:$"&amp;$K$4&amp;"$50000"),$B3890&amp;"#"&amp;U$6,INDIRECT("ИсходныеДанные!$J$2:$J$50000")),0)</f>
        <v>0</v>
      </c>
      <c r="V3890" s="3">
        <f ca="1">IF($B3890&lt;&gt;"",SUMIF(INDIRECT("ИсходныеДанные!$"&amp;$K$4&amp;"$2:$"&amp;$K$4&amp;"$50000"),$B3890&amp;"#"&amp;V$6,INDIRECT("ИсходныеДанные!$J$2:$J$50000")),0)</f>
        <v>0</v>
      </c>
      <c r="W3890" s="16" t="e">
        <f ca="1">SUM(K3890:V3890)/Пофамильно!$R$1</f>
        <v>#DIV/0!</v>
      </c>
    </row>
    <row r="3891" spans="1:23" x14ac:dyDescent="0.25">
      <c r="A3891" s="10" t="str">
        <f t="shared" ca="1" si="62"/>
        <v>delete</v>
      </c>
      <c r="B3891" s="16" cm="1">
        <f t="array" aca="1" ref="B3891" ca="1">INDIRECT("УникальныеСписки!D"&amp;ROW()-$L$4)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14"/>
      <c r="G3891" s="81" t="str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84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84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84" t="str" cm="1">
        <f t="array" aca="1" ref="J3891" ca="1">_xlfn.XLOOKUP($B3891,INDIRECT(SUBSTITUTE("ИсходныеДанные!$где$2:$где$50000","где",$B$4)),INDIRECT(SUBSTITUTE("ИсходныеДанные!$что$2:$что$50000","что",J$4)),"",0,1)</f>
        <v/>
      </c>
      <c r="K3891" s="3">
        <f ca="1">IF($B3891&lt;&gt;"",SUMIF(INDIRECT("ИсходныеДанные!$"&amp;$K$4&amp;"$2:$"&amp;$K$4&amp;"$50000"),$B3891&amp;"#"&amp;K$6,INDIRECT("ИсходныеДанные!$J$2:$J$50000")),0)</f>
        <v>0</v>
      </c>
      <c r="L3891" s="3">
        <f ca="1">IF($B3891&lt;&gt;"",SUMIF(INDIRECT("ИсходныеДанные!$"&amp;$K$4&amp;"$2:$"&amp;$K$4&amp;"$50000"),$B3891&amp;"#"&amp;L$6,INDIRECT("ИсходныеДанные!$J$2:$J$50000")),0)</f>
        <v>0</v>
      </c>
      <c r="M3891" s="3">
        <f ca="1">IF($B3891&lt;&gt;"",SUMIF(INDIRECT("ИсходныеДанные!$"&amp;$K$4&amp;"$2:$"&amp;$K$4&amp;"$50000"),$B3891&amp;"#"&amp;M$6,INDIRECT("ИсходныеДанные!$J$2:$J$50000")),0)</f>
        <v>0</v>
      </c>
      <c r="N3891" s="3">
        <f ca="1">IF($B3891&lt;&gt;"",SUMIF(INDIRECT("ИсходныеДанные!$"&amp;$K$4&amp;"$2:$"&amp;$K$4&amp;"$50000"),$B3891&amp;"#"&amp;N$6,INDIRECT("ИсходныеДанные!$J$2:$J$50000")),0)</f>
        <v>0</v>
      </c>
      <c r="O3891" s="3">
        <f ca="1">IF($B3891&lt;&gt;"",SUMIF(INDIRECT("ИсходныеДанные!$"&amp;$K$4&amp;"$2:$"&amp;$K$4&amp;"$50000"),$B3891&amp;"#"&amp;O$6,INDIRECT("ИсходныеДанные!$J$2:$J$50000")),0)</f>
        <v>0</v>
      </c>
      <c r="P3891" s="3">
        <f ca="1">IF($B3891&lt;&gt;"",SUMIF(INDIRECT("ИсходныеДанные!$"&amp;$K$4&amp;"$2:$"&amp;$K$4&amp;"$50000"),$B3891&amp;"#"&amp;P$6,INDIRECT("ИсходныеДанные!$J$2:$J$50000")),0)</f>
        <v>0</v>
      </c>
      <c r="Q3891" s="3">
        <f ca="1">IF($B3891&lt;&gt;"",SUMIF(INDIRECT("ИсходныеДанные!$"&amp;$K$4&amp;"$2:$"&amp;$K$4&amp;"$50000"),$B3891&amp;"#"&amp;Q$6,INDIRECT("ИсходныеДанные!$J$2:$J$50000")),0)</f>
        <v>0</v>
      </c>
      <c r="R3891" s="3">
        <f ca="1">IF($B3891&lt;&gt;"",SUMIF(INDIRECT("ИсходныеДанные!$"&amp;$K$4&amp;"$2:$"&amp;$K$4&amp;"$50000"),$B3891&amp;"#"&amp;R$6,INDIRECT("ИсходныеДанные!$J$2:$J$50000")),0)</f>
        <v>0</v>
      </c>
      <c r="S3891" s="3">
        <f ca="1">IF($B3891&lt;&gt;"",SUMIF(INDIRECT("ИсходныеДанные!$"&amp;$K$4&amp;"$2:$"&amp;$K$4&amp;"$50000"),$B3891&amp;"#"&amp;S$6,INDIRECT("ИсходныеДанные!$J$2:$J$50000")),0)</f>
        <v>0</v>
      </c>
      <c r="T3891" s="3">
        <f ca="1">IF($B3891&lt;&gt;"",SUMIF(INDIRECT("ИсходныеДанные!$"&amp;$K$4&amp;"$2:$"&amp;$K$4&amp;"$50000"),$B3891&amp;"#"&amp;T$6,INDIRECT("ИсходныеДанные!$J$2:$J$50000")),0)</f>
        <v>0</v>
      </c>
      <c r="U3891" s="3">
        <f ca="1">IF($B3891&lt;&gt;"",SUMIF(INDIRECT("ИсходныеДанные!$"&amp;$K$4&amp;"$2:$"&amp;$K$4&amp;"$50000"),$B3891&amp;"#"&amp;U$6,INDIRECT("ИсходныеДанные!$J$2:$J$50000")),0)</f>
        <v>0</v>
      </c>
      <c r="V3891" s="3">
        <f ca="1">IF($B3891&lt;&gt;"",SUMIF(INDIRECT("ИсходныеДанные!$"&amp;$K$4&amp;"$2:$"&amp;$K$4&amp;"$50000"),$B3891&amp;"#"&amp;V$6,INDIRECT("ИсходныеДанные!$J$2:$J$50000")),0)</f>
        <v>0</v>
      </c>
      <c r="W3891" s="16" t="e">
        <f ca="1">SUM(K3891:V3891)/Пофамильно!$R$1</f>
        <v>#DIV/0!</v>
      </c>
    </row>
    <row r="3892" spans="1:23" x14ac:dyDescent="0.25">
      <c r="A3892" s="10" t="str">
        <f t="shared" ca="1" si="62"/>
        <v>delete</v>
      </c>
      <c r="B3892" s="16" cm="1">
        <f t="array" aca="1" ref="B3892" ca="1">INDIRECT("УникальныеСписки!D"&amp;ROW()-$L$4)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14"/>
      <c r="G3892" s="81" t="str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84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84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84" t="str" cm="1">
        <f t="array" aca="1" ref="J3892" ca="1">_xlfn.XLOOKUP($B3892,INDIRECT(SUBSTITUTE("ИсходныеДанные!$где$2:$где$50000","где",$B$4)),INDIRECT(SUBSTITUTE("ИсходныеДанные!$что$2:$что$50000","что",J$4)),"",0,1)</f>
        <v/>
      </c>
      <c r="K3892" s="3">
        <f ca="1">IF($B3892&lt;&gt;"",SUMIF(INDIRECT("ИсходныеДанные!$"&amp;$K$4&amp;"$2:$"&amp;$K$4&amp;"$50000"),$B3892&amp;"#"&amp;K$6,INDIRECT("ИсходныеДанные!$J$2:$J$50000")),0)</f>
        <v>0</v>
      </c>
      <c r="L3892" s="3">
        <f ca="1">IF($B3892&lt;&gt;"",SUMIF(INDIRECT("ИсходныеДанные!$"&amp;$K$4&amp;"$2:$"&amp;$K$4&amp;"$50000"),$B3892&amp;"#"&amp;L$6,INDIRECT("ИсходныеДанные!$J$2:$J$50000")),0)</f>
        <v>0</v>
      </c>
      <c r="M3892" s="3">
        <f ca="1">IF($B3892&lt;&gt;"",SUMIF(INDIRECT("ИсходныеДанные!$"&amp;$K$4&amp;"$2:$"&amp;$K$4&amp;"$50000"),$B3892&amp;"#"&amp;M$6,INDIRECT("ИсходныеДанные!$J$2:$J$50000")),0)</f>
        <v>0</v>
      </c>
      <c r="N3892" s="3">
        <f ca="1">IF($B3892&lt;&gt;"",SUMIF(INDIRECT("ИсходныеДанные!$"&amp;$K$4&amp;"$2:$"&amp;$K$4&amp;"$50000"),$B3892&amp;"#"&amp;N$6,INDIRECT("ИсходныеДанные!$J$2:$J$50000")),0)</f>
        <v>0</v>
      </c>
      <c r="O3892" s="3">
        <f ca="1">IF($B3892&lt;&gt;"",SUMIF(INDIRECT("ИсходныеДанные!$"&amp;$K$4&amp;"$2:$"&amp;$K$4&amp;"$50000"),$B3892&amp;"#"&amp;O$6,INDIRECT("ИсходныеДанные!$J$2:$J$50000")),0)</f>
        <v>0</v>
      </c>
      <c r="P3892" s="3">
        <f ca="1">IF($B3892&lt;&gt;"",SUMIF(INDIRECT("ИсходныеДанные!$"&amp;$K$4&amp;"$2:$"&amp;$K$4&amp;"$50000"),$B3892&amp;"#"&amp;P$6,INDIRECT("ИсходныеДанные!$J$2:$J$50000")),0)</f>
        <v>0</v>
      </c>
      <c r="Q3892" s="3">
        <f ca="1">IF($B3892&lt;&gt;"",SUMIF(INDIRECT("ИсходныеДанные!$"&amp;$K$4&amp;"$2:$"&amp;$K$4&amp;"$50000"),$B3892&amp;"#"&amp;Q$6,INDIRECT("ИсходныеДанные!$J$2:$J$50000")),0)</f>
        <v>0</v>
      </c>
      <c r="R3892" s="3">
        <f ca="1">IF($B3892&lt;&gt;"",SUMIF(INDIRECT("ИсходныеДанные!$"&amp;$K$4&amp;"$2:$"&amp;$K$4&amp;"$50000"),$B3892&amp;"#"&amp;R$6,INDIRECT("ИсходныеДанные!$J$2:$J$50000")),0)</f>
        <v>0</v>
      </c>
      <c r="S3892" s="3">
        <f ca="1">IF($B3892&lt;&gt;"",SUMIF(INDIRECT("ИсходныеДанные!$"&amp;$K$4&amp;"$2:$"&amp;$K$4&amp;"$50000"),$B3892&amp;"#"&amp;S$6,INDIRECT("ИсходныеДанные!$J$2:$J$50000")),0)</f>
        <v>0</v>
      </c>
      <c r="T3892" s="3">
        <f ca="1">IF($B3892&lt;&gt;"",SUMIF(INDIRECT("ИсходныеДанные!$"&amp;$K$4&amp;"$2:$"&amp;$K$4&amp;"$50000"),$B3892&amp;"#"&amp;T$6,INDIRECT("ИсходныеДанные!$J$2:$J$50000")),0)</f>
        <v>0</v>
      </c>
      <c r="U3892" s="3">
        <f ca="1">IF($B3892&lt;&gt;"",SUMIF(INDIRECT("ИсходныеДанные!$"&amp;$K$4&amp;"$2:$"&amp;$K$4&amp;"$50000"),$B3892&amp;"#"&amp;U$6,INDIRECT("ИсходныеДанные!$J$2:$J$50000")),0)</f>
        <v>0</v>
      </c>
      <c r="V3892" s="3">
        <f ca="1">IF($B3892&lt;&gt;"",SUMIF(INDIRECT("ИсходныеДанные!$"&amp;$K$4&amp;"$2:$"&amp;$K$4&amp;"$50000"),$B3892&amp;"#"&amp;V$6,INDIRECT("ИсходныеДанные!$J$2:$J$50000")),0)</f>
        <v>0</v>
      </c>
      <c r="W3892" s="16" t="e">
        <f ca="1">SUM(K3892:V3892)/Пофамильно!$R$1</f>
        <v>#DIV/0!</v>
      </c>
    </row>
    <row r="3893" spans="1:23" x14ac:dyDescent="0.25">
      <c r="A3893" s="10" t="str">
        <f t="shared" ca="1" si="62"/>
        <v>delete</v>
      </c>
      <c r="B3893" s="16" cm="1">
        <f t="array" aca="1" ref="B3893" ca="1">INDIRECT("УникальныеСписки!D"&amp;ROW()-$L$4)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14"/>
      <c r="G3893" s="81" t="str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84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84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84" t="str" cm="1">
        <f t="array" aca="1" ref="J3893" ca="1">_xlfn.XLOOKUP($B3893,INDIRECT(SUBSTITUTE("ИсходныеДанные!$где$2:$где$50000","где",$B$4)),INDIRECT(SUBSTITUTE("ИсходныеДанные!$что$2:$что$50000","что",J$4)),"",0,1)</f>
        <v/>
      </c>
      <c r="K3893" s="3">
        <f ca="1">IF($B3893&lt;&gt;"",SUMIF(INDIRECT("ИсходныеДанные!$"&amp;$K$4&amp;"$2:$"&amp;$K$4&amp;"$50000"),$B3893&amp;"#"&amp;K$6,INDIRECT("ИсходныеДанные!$J$2:$J$50000")),0)</f>
        <v>0</v>
      </c>
      <c r="L3893" s="3">
        <f ca="1">IF($B3893&lt;&gt;"",SUMIF(INDIRECT("ИсходныеДанные!$"&amp;$K$4&amp;"$2:$"&amp;$K$4&amp;"$50000"),$B3893&amp;"#"&amp;L$6,INDIRECT("ИсходныеДанные!$J$2:$J$50000")),0)</f>
        <v>0</v>
      </c>
      <c r="M3893" s="3">
        <f ca="1">IF($B3893&lt;&gt;"",SUMIF(INDIRECT("ИсходныеДанные!$"&amp;$K$4&amp;"$2:$"&amp;$K$4&amp;"$50000"),$B3893&amp;"#"&amp;M$6,INDIRECT("ИсходныеДанные!$J$2:$J$50000")),0)</f>
        <v>0</v>
      </c>
      <c r="N3893" s="3">
        <f ca="1">IF($B3893&lt;&gt;"",SUMIF(INDIRECT("ИсходныеДанные!$"&amp;$K$4&amp;"$2:$"&amp;$K$4&amp;"$50000"),$B3893&amp;"#"&amp;N$6,INDIRECT("ИсходныеДанные!$J$2:$J$50000")),0)</f>
        <v>0</v>
      </c>
      <c r="O3893" s="3">
        <f ca="1">IF($B3893&lt;&gt;"",SUMIF(INDIRECT("ИсходныеДанные!$"&amp;$K$4&amp;"$2:$"&amp;$K$4&amp;"$50000"),$B3893&amp;"#"&amp;O$6,INDIRECT("ИсходныеДанные!$J$2:$J$50000")),0)</f>
        <v>0</v>
      </c>
      <c r="P3893" s="3">
        <f ca="1">IF($B3893&lt;&gt;"",SUMIF(INDIRECT("ИсходныеДанные!$"&amp;$K$4&amp;"$2:$"&amp;$K$4&amp;"$50000"),$B3893&amp;"#"&amp;P$6,INDIRECT("ИсходныеДанные!$J$2:$J$50000")),0)</f>
        <v>0</v>
      </c>
      <c r="Q3893" s="3">
        <f ca="1">IF($B3893&lt;&gt;"",SUMIF(INDIRECT("ИсходныеДанные!$"&amp;$K$4&amp;"$2:$"&amp;$K$4&amp;"$50000"),$B3893&amp;"#"&amp;Q$6,INDIRECT("ИсходныеДанные!$J$2:$J$50000")),0)</f>
        <v>0</v>
      </c>
      <c r="R3893" s="3">
        <f ca="1">IF($B3893&lt;&gt;"",SUMIF(INDIRECT("ИсходныеДанные!$"&amp;$K$4&amp;"$2:$"&amp;$K$4&amp;"$50000"),$B3893&amp;"#"&amp;R$6,INDIRECT("ИсходныеДанные!$J$2:$J$50000")),0)</f>
        <v>0</v>
      </c>
      <c r="S3893" s="3">
        <f ca="1">IF($B3893&lt;&gt;"",SUMIF(INDIRECT("ИсходныеДанные!$"&amp;$K$4&amp;"$2:$"&amp;$K$4&amp;"$50000"),$B3893&amp;"#"&amp;S$6,INDIRECT("ИсходныеДанные!$J$2:$J$50000")),0)</f>
        <v>0</v>
      </c>
      <c r="T3893" s="3">
        <f ca="1">IF($B3893&lt;&gt;"",SUMIF(INDIRECT("ИсходныеДанные!$"&amp;$K$4&amp;"$2:$"&amp;$K$4&amp;"$50000"),$B3893&amp;"#"&amp;T$6,INDIRECT("ИсходныеДанные!$J$2:$J$50000")),0)</f>
        <v>0</v>
      </c>
      <c r="U3893" s="3">
        <f ca="1">IF($B3893&lt;&gt;"",SUMIF(INDIRECT("ИсходныеДанные!$"&amp;$K$4&amp;"$2:$"&amp;$K$4&amp;"$50000"),$B3893&amp;"#"&amp;U$6,INDIRECT("ИсходныеДанные!$J$2:$J$50000")),0)</f>
        <v>0</v>
      </c>
      <c r="V3893" s="3">
        <f ca="1">IF($B3893&lt;&gt;"",SUMIF(INDIRECT("ИсходныеДанные!$"&amp;$K$4&amp;"$2:$"&amp;$K$4&amp;"$50000"),$B3893&amp;"#"&amp;V$6,INDIRECT("ИсходныеДанные!$J$2:$J$50000")),0)</f>
        <v>0</v>
      </c>
      <c r="W3893" s="16" t="e">
        <f ca="1">SUM(K3893:V3893)/Пофамильно!$R$1</f>
        <v>#DIV/0!</v>
      </c>
    </row>
    <row r="3894" spans="1:23" x14ac:dyDescent="0.25">
      <c r="A3894" s="10" t="str">
        <f t="shared" ca="1" si="62"/>
        <v>delete</v>
      </c>
      <c r="B3894" s="16" cm="1">
        <f t="array" aca="1" ref="B3894" ca="1">INDIRECT("УникальныеСписки!D"&amp;ROW()-$L$4)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14"/>
      <c r="G3894" s="81" t="str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84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84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84" t="str" cm="1">
        <f t="array" aca="1" ref="J3894" ca="1">_xlfn.XLOOKUP($B3894,INDIRECT(SUBSTITUTE("ИсходныеДанные!$где$2:$где$50000","где",$B$4)),INDIRECT(SUBSTITUTE("ИсходныеДанные!$что$2:$что$50000","что",J$4)),"",0,1)</f>
        <v/>
      </c>
      <c r="K3894" s="3">
        <f ca="1">IF($B3894&lt;&gt;"",SUMIF(INDIRECT("ИсходныеДанные!$"&amp;$K$4&amp;"$2:$"&amp;$K$4&amp;"$50000"),$B3894&amp;"#"&amp;K$6,INDIRECT("ИсходныеДанные!$J$2:$J$50000")),0)</f>
        <v>0</v>
      </c>
      <c r="L3894" s="3">
        <f ca="1">IF($B3894&lt;&gt;"",SUMIF(INDIRECT("ИсходныеДанные!$"&amp;$K$4&amp;"$2:$"&amp;$K$4&amp;"$50000"),$B3894&amp;"#"&amp;L$6,INDIRECT("ИсходныеДанные!$J$2:$J$50000")),0)</f>
        <v>0</v>
      </c>
      <c r="M3894" s="3">
        <f ca="1">IF($B3894&lt;&gt;"",SUMIF(INDIRECT("ИсходныеДанные!$"&amp;$K$4&amp;"$2:$"&amp;$K$4&amp;"$50000"),$B3894&amp;"#"&amp;M$6,INDIRECT("ИсходныеДанные!$J$2:$J$50000")),0)</f>
        <v>0</v>
      </c>
      <c r="N3894" s="3">
        <f ca="1">IF($B3894&lt;&gt;"",SUMIF(INDIRECT("ИсходныеДанные!$"&amp;$K$4&amp;"$2:$"&amp;$K$4&amp;"$50000"),$B3894&amp;"#"&amp;N$6,INDIRECT("ИсходныеДанные!$J$2:$J$50000")),0)</f>
        <v>0</v>
      </c>
      <c r="O3894" s="3">
        <f ca="1">IF($B3894&lt;&gt;"",SUMIF(INDIRECT("ИсходныеДанные!$"&amp;$K$4&amp;"$2:$"&amp;$K$4&amp;"$50000"),$B3894&amp;"#"&amp;O$6,INDIRECT("ИсходныеДанные!$J$2:$J$50000")),0)</f>
        <v>0</v>
      </c>
      <c r="P3894" s="3">
        <f ca="1">IF($B3894&lt;&gt;"",SUMIF(INDIRECT("ИсходныеДанные!$"&amp;$K$4&amp;"$2:$"&amp;$K$4&amp;"$50000"),$B3894&amp;"#"&amp;P$6,INDIRECT("ИсходныеДанные!$J$2:$J$50000")),0)</f>
        <v>0</v>
      </c>
      <c r="Q3894" s="3">
        <f ca="1">IF($B3894&lt;&gt;"",SUMIF(INDIRECT("ИсходныеДанные!$"&amp;$K$4&amp;"$2:$"&amp;$K$4&amp;"$50000"),$B3894&amp;"#"&amp;Q$6,INDIRECT("ИсходныеДанные!$J$2:$J$50000")),0)</f>
        <v>0</v>
      </c>
      <c r="R3894" s="3">
        <f ca="1">IF($B3894&lt;&gt;"",SUMIF(INDIRECT("ИсходныеДанные!$"&amp;$K$4&amp;"$2:$"&amp;$K$4&amp;"$50000"),$B3894&amp;"#"&amp;R$6,INDIRECT("ИсходныеДанные!$J$2:$J$50000")),0)</f>
        <v>0</v>
      </c>
      <c r="S3894" s="3">
        <f ca="1">IF($B3894&lt;&gt;"",SUMIF(INDIRECT("ИсходныеДанные!$"&amp;$K$4&amp;"$2:$"&amp;$K$4&amp;"$50000"),$B3894&amp;"#"&amp;S$6,INDIRECT("ИсходныеДанные!$J$2:$J$50000")),0)</f>
        <v>0</v>
      </c>
      <c r="T3894" s="3">
        <f ca="1">IF($B3894&lt;&gt;"",SUMIF(INDIRECT("ИсходныеДанные!$"&amp;$K$4&amp;"$2:$"&amp;$K$4&amp;"$50000"),$B3894&amp;"#"&amp;T$6,INDIRECT("ИсходныеДанные!$J$2:$J$50000")),0)</f>
        <v>0</v>
      </c>
      <c r="U3894" s="3">
        <f ca="1">IF($B3894&lt;&gt;"",SUMIF(INDIRECT("ИсходныеДанные!$"&amp;$K$4&amp;"$2:$"&amp;$K$4&amp;"$50000"),$B3894&amp;"#"&amp;U$6,INDIRECT("ИсходныеДанные!$J$2:$J$50000")),0)</f>
        <v>0</v>
      </c>
      <c r="V3894" s="3">
        <f ca="1">IF($B3894&lt;&gt;"",SUMIF(INDIRECT("ИсходныеДанные!$"&amp;$K$4&amp;"$2:$"&amp;$K$4&amp;"$50000"),$B3894&amp;"#"&amp;V$6,INDIRECT("ИсходныеДанные!$J$2:$J$50000")),0)</f>
        <v>0</v>
      </c>
      <c r="W3894" s="16" t="e">
        <f ca="1">SUM(K3894:V3894)/Пофамильно!$R$1</f>
        <v>#DIV/0!</v>
      </c>
    </row>
    <row r="3895" spans="1:23" x14ac:dyDescent="0.25">
      <c r="A3895" s="10" t="str">
        <f t="shared" ca="1" si="62"/>
        <v>delete</v>
      </c>
      <c r="B3895" s="16" cm="1">
        <f t="array" aca="1" ref="B3895" ca="1">INDIRECT("УникальныеСписки!D"&amp;ROW()-$L$4)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14"/>
      <c r="G3895" s="81" t="str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84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84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84" t="str" cm="1">
        <f t="array" aca="1" ref="J3895" ca="1">_xlfn.XLOOKUP($B3895,INDIRECT(SUBSTITUTE("ИсходныеДанные!$где$2:$где$50000","где",$B$4)),INDIRECT(SUBSTITUTE("ИсходныеДанные!$что$2:$что$50000","что",J$4)),"",0,1)</f>
        <v/>
      </c>
      <c r="K3895" s="3">
        <f ca="1">IF($B3895&lt;&gt;"",SUMIF(INDIRECT("ИсходныеДанные!$"&amp;$K$4&amp;"$2:$"&amp;$K$4&amp;"$50000"),$B3895&amp;"#"&amp;K$6,INDIRECT("ИсходныеДанные!$J$2:$J$50000")),0)</f>
        <v>0</v>
      </c>
      <c r="L3895" s="3">
        <f ca="1">IF($B3895&lt;&gt;"",SUMIF(INDIRECT("ИсходныеДанные!$"&amp;$K$4&amp;"$2:$"&amp;$K$4&amp;"$50000"),$B3895&amp;"#"&amp;L$6,INDIRECT("ИсходныеДанные!$J$2:$J$50000")),0)</f>
        <v>0</v>
      </c>
      <c r="M3895" s="3">
        <f ca="1">IF($B3895&lt;&gt;"",SUMIF(INDIRECT("ИсходныеДанные!$"&amp;$K$4&amp;"$2:$"&amp;$K$4&amp;"$50000"),$B3895&amp;"#"&amp;M$6,INDIRECT("ИсходныеДанные!$J$2:$J$50000")),0)</f>
        <v>0</v>
      </c>
      <c r="N3895" s="3">
        <f ca="1">IF($B3895&lt;&gt;"",SUMIF(INDIRECT("ИсходныеДанные!$"&amp;$K$4&amp;"$2:$"&amp;$K$4&amp;"$50000"),$B3895&amp;"#"&amp;N$6,INDIRECT("ИсходныеДанные!$J$2:$J$50000")),0)</f>
        <v>0</v>
      </c>
      <c r="O3895" s="3">
        <f ca="1">IF($B3895&lt;&gt;"",SUMIF(INDIRECT("ИсходныеДанные!$"&amp;$K$4&amp;"$2:$"&amp;$K$4&amp;"$50000"),$B3895&amp;"#"&amp;O$6,INDIRECT("ИсходныеДанные!$J$2:$J$50000")),0)</f>
        <v>0</v>
      </c>
      <c r="P3895" s="3">
        <f ca="1">IF($B3895&lt;&gt;"",SUMIF(INDIRECT("ИсходныеДанные!$"&amp;$K$4&amp;"$2:$"&amp;$K$4&amp;"$50000"),$B3895&amp;"#"&amp;P$6,INDIRECT("ИсходныеДанные!$J$2:$J$50000")),0)</f>
        <v>0</v>
      </c>
      <c r="Q3895" s="3">
        <f ca="1">IF($B3895&lt;&gt;"",SUMIF(INDIRECT("ИсходныеДанные!$"&amp;$K$4&amp;"$2:$"&amp;$K$4&amp;"$50000"),$B3895&amp;"#"&amp;Q$6,INDIRECT("ИсходныеДанные!$J$2:$J$50000")),0)</f>
        <v>0</v>
      </c>
      <c r="R3895" s="3">
        <f ca="1">IF($B3895&lt;&gt;"",SUMIF(INDIRECT("ИсходныеДанные!$"&amp;$K$4&amp;"$2:$"&amp;$K$4&amp;"$50000"),$B3895&amp;"#"&amp;R$6,INDIRECT("ИсходныеДанные!$J$2:$J$50000")),0)</f>
        <v>0</v>
      </c>
      <c r="S3895" s="3">
        <f ca="1">IF($B3895&lt;&gt;"",SUMIF(INDIRECT("ИсходныеДанные!$"&amp;$K$4&amp;"$2:$"&amp;$K$4&amp;"$50000"),$B3895&amp;"#"&amp;S$6,INDIRECT("ИсходныеДанные!$J$2:$J$50000")),0)</f>
        <v>0</v>
      </c>
      <c r="T3895" s="3">
        <f ca="1">IF($B3895&lt;&gt;"",SUMIF(INDIRECT("ИсходныеДанные!$"&amp;$K$4&amp;"$2:$"&amp;$K$4&amp;"$50000"),$B3895&amp;"#"&amp;T$6,INDIRECT("ИсходныеДанные!$J$2:$J$50000")),0)</f>
        <v>0</v>
      </c>
      <c r="U3895" s="3">
        <f ca="1">IF($B3895&lt;&gt;"",SUMIF(INDIRECT("ИсходныеДанные!$"&amp;$K$4&amp;"$2:$"&amp;$K$4&amp;"$50000"),$B3895&amp;"#"&amp;U$6,INDIRECT("ИсходныеДанные!$J$2:$J$50000")),0)</f>
        <v>0</v>
      </c>
      <c r="V3895" s="3">
        <f ca="1">IF($B3895&lt;&gt;"",SUMIF(INDIRECT("ИсходныеДанные!$"&amp;$K$4&amp;"$2:$"&amp;$K$4&amp;"$50000"),$B3895&amp;"#"&amp;V$6,INDIRECT("ИсходныеДанные!$J$2:$J$50000")),0)</f>
        <v>0</v>
      </c>
      <c r="W3895" s="16" t="e">
        <f ca="1">SUM(K3895:V3895)/Пофамильно!$R$1</f>
        <v>#DIV/0!</v>
      </c>
    </row>
    <row r="3896" spans="1:23" x14ac:dyDescent="0.25">
      <c r="A3896" s="10" t="str">
        <f t="shared" ca="1" si="62"/>
        <v>delete</v>
      </c>
      <c r="B3896" s="16" cm="1">
        <f t="array" aca="1" ref="B3896" ca="1">INDIRECT("УникальныеСписки!D"&amp;ROW()-$L$4)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14"/>
      <c r="G3896" s="81" t="str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84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84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84" t="str" cm="1">
        <f t="array" aca="1" ref="J3896" ca="1">_xlfn.XLOOKUP($B3896,INDIRECT(SUBSTITUTE("ИсходныеДанные!$где$2:$где$50000","где",$B$4)),INDIRECT(SUBSTITUTE("ИсходныеДанные!$что$2:$что$50000","что",J$4)),"",0,1)</f>
        <v/>
      </c>
      <c r="K3896" s="3">
        <f ca="1">IF($B3896&lt;&gt;"",SUMIF(INDIRECT("ИсходныеДанные!$"&amp;$K$4&amp;"$2:$"&amp;$K$4&amp;"$50000"),$B3896&amp;"#"&amp;K$6,INDIRECT("ИсходныеДанные!$J$2:$J$50000")),0)</f>
        <v>0</v>
      </c>
      <c r="L3896" s="3">
        <f ca="1">IF($B3896&lt;&gt;"",SUMIF(INDIRECT("ИсходныеДанные!$"&amp;$K$4&amp;"$2:$"&amp;$K$4&amp;"$50000"),$B3896&amp;"#"&amp;L$6,INDIRECT("ИсходныеДанные!$J$2:$J$50000")),0)</f>
        <v>0</v>
      </c>
      <c r="M3896" s="3">
        <f ca="1">IF($B3896&lt;&gt;"",SUMIF(INDIRECT("ИсходныеДанные!$"&amp;$K$4&amp;"$2:$"&amp;$K$4&amp;"$50000"),$B3896&amp;"#"&amp;M$6,INDIRECT("ИсходныеДанные!$J$2:$J$50000")),0)</f>
        <v>0</v>
      </c>
      <c r="N3896" s="3">
        <f ca="1">IF($B3896&lt;&gt;"",SUMIF(INDIRECT("ИсходныеДанные!$"&amp;$K$4&amp;"$2:$"&amp;$K$4&amp;"$50000"),$B3896&amp;"#"&amp;N$6,INDIRECT("ИсходныеДанные!$J$2:$J$50000")),0)</f>
        <v>0</v>
      </c>
      <c r="O3896" s="3">
        <f ca="1">IF($B3896&lt;&gt;"",SUMIF(INDIRECT("ИсходныеДанные!$"&amp;$K$4&amp;"$2:$"&amp;$K$4&amp;"$50000"),$B3896&amp;"#"&amp;O$6,INDIRECT("ИсходныеДанные!$J$2:$J$50000")),0)</f>
        <v>0</v>
      </c>
      <c r="P3896" s="3">
        <f ca="1">IF($B3896&lt;&gt;"",SUMIF(INDIRECT("ИсходныеДанные!$"&amp;$K$4&amp;"$2:$"&amp;$K$4&amp;"$50000"),$B3896&amp;"#"&amp;P$6,INDIRECT("ИсходныеДанные!$J$2:$J$50000")),0)</f>
        <v>0</v>
      </c>
      <c r="Q3896" s="3">
        <f ca="1">IF($B3896&lt;&gt;"",SUMIF(INDIRECT("ИсходныеДанные!$"&amp;$K$4&amp;"$2:$"&amp;$K$4&amp;"$50000"),$B3896&amp;"#"&amp;Q$6,INDIRECT("ИсходныеДанные!$J$2:$J$50000")),0)</f>
        <v>0</v>
      </c>
      <c r="R3896" s="3">
        <f ca="1">IF($B3896&lt;&gt;"",SUMIF(INDIRECT("ИсходныеДанные!$"&amp;$K$4&amp;"$2:$"&amp;$K$4&amp;"$50000"),$B3896&amp;"#"&amp;R$6,INDIRECT("ИсходныеДанные!$J$2:$J$50000")),0)</f>
        <v>0</v>
      </c>
      <c r="S3896" s="3">
        <f ca="1">IF($B3896&lt;&gt;"",SUMIF(INDIRECT("ИсходныеДанные!$"&amp;$K$4&amp;"$2:$"&amp;$K$4&amp;"$50000"),$B3896&amp;"#"&amp;S$6,INDIRECT("ИсходныеДанные!$J$2:$J$50000")),0)</f>
        <v>0</v>
      </c>
      <c r="T3896" s="3">
        <f ca="1">IF($B3896&lt;&gt;"",SUMIF(INDIRECT("ИсходныеДанные!$"&amp;$K$4&amp;"$2:$"&amp;$K$4&amp;"$50000"),$B3896&amp;"#"&amp;T$6,INDIRECT("ИсходныеДанные!$J$2:$J$50000")),0)</f>
        <v>0</v>
      </c>
      <c r="U3896" s="3">
        <f ca="1">IF($B3896&lt;&gt;"",SUMIF(INDIRECT("ИсходныеДанные!$"&amp;$K$4&amp;"$2:$"&amp;$K$4&amp;"$50000"),$B3896&amp;"#"&amp;U$6,INDIRECT("ИсходныеДанные!$J$2:$J$50000")),0)</f>
        <v>0</v>
      </c>
      <c r="V3896" s="3">
        <f ca="1">IF($B3896&lt;&gt;"",SUMIF(INDIRECT("ИсходныеДанные!$"&amp;$K$4&amp;"$2:$"&amp;$K$4&amp;"$50000"),$B3896&amp;"#"&amp;V$6,INDIRECT("ИсходныеДанные!$J$2:$J$50000")),0)</f>
        <v>0</v>
      </c>
      <c r="W3896" s="16" t="e">
        <f ca="1">SUM(K3896:V3896)/Пофамильно!$R$1</f>
        <v>#DIV/0!</v>
      </c>
    </row>
    <row r="3897" spans="1:23" x14ac:dyDescent="0.25">
      <c r="A3897" s="10" t="str">
        <f t="shared" ca="1" si="62"/>
        <v>delete</v>
      </c>
      <c r="B3897" s="16" cm="1">
        <f t="array" aca="1" ref="B3897" ca="1">INDIRECT("УникальныеСписки!D"&amp;ROW()-$L$4)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14"/>
      <c r="G3897" s="81" t="str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84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84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84" t="str" cm="1">
        <f t="array" aca="1" ref="J3897" ca="1">_xlfn.XLOOKUP($B3897,INDIRECT(SUBSTITUTE("ИсходныеДанные!$где$2:$где$50000","где",$B$4)),INDIRECT(SUBSTITUTE("ИсходныеДанные!$что$2:$что$50000","что",J$4)),"",0,1)</f>
        <v/>
      </c>
      <c r="K3897" s="3">
        <f ca="1">IF($B3897&lt;&gt;"",SUMIF(INDIRECT("ИсходныеДанные!$"&amp;$K$4&amp;"$2:$"&amp;$K$4&amp;"$50000"),$B3897&amp;"#"&amp;K$6,INDIRECT("ИсходныеДанные!$J$2:$J$50000")),0)</f>
        <v>0</v>
      </c>
      <c r="L3897" s="3">
        <f ca="1">IF($B3897&lt;&gt;"",SUMIF(INDIRECT("ИсходныеДанные!$"&amp;$K$4&amp;"$2:$"&amp;$K$4&amp;"$50000"),$B3897&amp;"#"&amp;L$6,INDIRECT("ИсходныеДанные!$J$2:$J$50000")),0)</f>
        <v>0</v>
      </c>
      <c r="M3897" s="3">
        <f ca="1">IF($B3897&lt;&gt;"",SUMIF(INDIRECT("ИсходныеДанные!$"&amp;$K$4&amp;"$2:$"&amp;$K$4&amp;"$50000"),$B3897&amp;"#"&amp;M$6,INDIRECT("ИсходныеДанные!$J$2:$J$50000")),0)</f>
        <v>0</v>
      </c>
      <c r="N3897" s="3">
        <f ca="1">IF($B3897&lt;&gt;"",SUMIF(INDIRECT("ИсходныеДанные!$"&amp;$K$4&amp;"$2:$"&amp;$K$4&amp;"$50000"),$B3897&amp;"#"&amp;N$6,INDIRECT("ИсходныеДанные!$J$2:$J$50000")),0)</f>
        <v>0</v>
      </c>
      <c r="O3897" s="3">
        <f ca="1">IF($B3897&lt;&gt;"",SUMIF(INDIRECT("ИсходныеДанные!$"&amp;$K$4&amp;"$2:$"&amp;$K$4&amp;"$50000"),$B3897&amp;"#"&amp;O$6,INDIRECT("ИсходныеДанные!$J$2:$J$50000")),0)</f>
        <v>0</v>
      </c>
      <c r="P3897" s="3">
        <f ca="1">IF($B3897&lt;&gt;"",SUMIF(INDIRECT("ИсходныеДанные!$"&amp;$K$4&amp;"$2:$"&amp;$K$4&amp;"$50000"),$B3897&amp;"#"&amp;P$6,INDIRECT("ИсходныеДанные!$J$2:$J$50000")),0)</f>
        <v>0</v>
      </c>
      <c r="Q3897" s="3">
        <f ca="1">IF($B3897&lt;&gt;"",SUMIF(INDIRECT("ИсходныеДанные!$"&amp;$K$4&amp;"$2:$"&amp;$K$4&amp;"$50000"),$B3897&amp;"#"&amp;Q$6,INDIRECT("ИсходныеДанные!$J$2:$J$50000")),0)</f>
        <v>0</v>
      </c>
      <c r="R3897" s="3">
        <f ca="1">IF($B3897&lt;&gt;"",SUMIF(INDIRECT("ИсходныеДанные!$"&amp;$K$4&amp;"$2:$"&amp;$K$4&amp;"$50000"),$B3897&amp;"#"&amp;R$6,INDIRECT("ИсходныеДанные!$J$2:$J$50000")),0)</f>
        <v>0</v>
      </c>
      <c r="S3897" s="3">
        <f ca="1">IF($B3897&lt;&gt;"",SUMIF(INDIRECT("ИсходныеДанные!$"&amp;$K$4&amp;"$2:$"&amp;$K$4&amp;"$50000"),$B3897&amp;"#"&amp;S$6,INDIRECT("ИсходныеДанные!$J$2:$J$50000")),0)</f>
        <v>0</v>
      </c>
      <c r="T3897" s="3">
        <f ca="1">IF($B3897&lt;&gt;"",SUMIF(INDIRECT("ИсходныеДанные!$"&amp;$K$4&amp;"$2:$"&amp;$K$4&amp;"$50000"),$B3897&amp;"#"&amp;T$6,INDIRECT("ИсходныеДанные!$J$2:$J$50000")),0)</f>
        <v>0</v>
      </c>
      <c r="U3897" s="3">
        <f ca="1">IF($B3897&lt;&gt;"",SUMIF(INDIRECT("ИсходныеДанные!$"&amp;$K$4&amp;"$2:$"&amp;$K$4&amp;"$50000"),$B3897&amp;"#"&amp;U$6,INDIRECT("ИсходныеДанные!$J$2:$J$50000")),0)</f>
        <v>0</v>
      </c>
      <c r="V3897" s="3">
        <f ca="1">IF($B3897&lt;&gt;"",SUMIF(INDIRECT("ИсходныеДанные!$"&amp;$K$4&amp;"$2:$"&amp;$K$4&amp;"$50000"),$B3897&amp;"#"&amp;V$6,INDIRECT("ИсходныеДанные!$J$2:$J$50000")),0)</f>
        <v>0</v>
      </c>
      <c r="W3897" s="16" t="e">
        <f ca="1">SUM(K3897:V3897)/Пофамильно!$R$1</f>
        <v>#DIV/0!</v>
      </c>
    </row>
    <row r="3898" spans="1:23" x14ac:dyDescent="0.25">
      <c r="A3898" s="10" t="str">
        <f t="shared" ca="1" si="62"/>
        <v>delete</v>
      </c>
      <c r="B3898" s="16" cm="1">
        <f t="array" aca="1" ref="B3898" ca="1">INDIRECT("УникальныеСписки!D"&amp;ROW()-$L$4)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14"/>
      <c r="G3898" s="81" t="str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84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84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84" t="str" cm="1">
        <f t="array" aca="1" ref="J3898" ca="1">_xlfn.XLOOKUP($B3898,INDIRECT(SUBSTITUTE("ИсходныеДанные!$где$2:$где$50000","где",$B$4)),INDIRECT(SUBSTITUTE("ИсходныеДанные!$что$2:$что$50000","что",J$4)),"",0,1)</f>
        <v/>
      </c>
      <c r="K3898" s="3">
        <f ca="1">IF($B3898&lt;&gt;"",SUMIF(INDIRECT("ИсходныеДанные!$"&amp;$K$4&amp;"$2:$"&amp;$K$4&amp;"$50000"),$B3898&amp;"#"&amp;K$6,INDIRECT("ИсходныеДанные!$J$2:$J$50000")),0)</f>
        <v>0</v>
      </c>
      <c r="L3898" s="3">
        <f ca="1">IF($B3898&lt;&gt;"",SUMIF(INDIRECT("ИсходныеДанные!$"&amp;$K$4&amp;"$2:$"&amp;$K$4&amp;"$50000"),$B3898&amp;"#"&amp;L$6,INDIRECT("ИсходныеДанные!$J$2:$J$50000")),0)</f>
        <v>0</v>
      </c>
      <c r="M3898" s="3">
        <f ca="1">IF($B3898&lt;&gt;"",SUMIF(INDIRECT("ИсходныеДанные!$"&amp;$K$4&amp;"$2:$"&amp;$K$4&amp;"$50000"),$B3898&amp;"#"&amp;M$6,INDIRECT("ИсходныеДанные!$J$2:$J$50000")),0)</f>
        <v>0</v>
      </c>
      <c r="N3898" s="3">
        <f ca="1">IF($B3898&lt;&gt;"",SUMIF(INDIRECT("ИсходныеДанные!$"&amp;$K$4&amp;"$2:$"&amp;$K$4&amp;"$50000"),$B3898&amp;"#"&amp;N$6,INDIRECT("ИсходныеДанные!$J$2:$J$50000")),0)</f>
        <v>0</v>
      </c>
      <c r="O3898" s="3">
        <f ca="1">IF($B3898&lt;&gt;"",SUMIF(INDIRECT("ИсходныеДанные!$"&amp;$K$4&amp;"$2:$"&amp;$K$4&amp;"$50000"),$B3898&amp;"#"&amp;O$6,INDIRECT("ИсходныеДанные!$J$2:$J$50000")),0)</f>
        <v>0</v>
      </c>
      <c r="P3898" s="3">
        <f ca="1">IF($B3898&lt;&gt;"",SUMIF(INDIRECT("ИсходныеДанные!$"&amp;$K$4&amp;"$2:$"&amp;$K$4&amp;"$50000"),$B3898&amp;"#"&amp;P$6,INDIRECT("ИсходныеДанные!$J$2:$J$50000")),0)</f>
        <v>0</v>
      </c>
      <c r="Q3898" s="3">
        <f ca="1">IF($B3898&lt;&gt;"",SUMIF(INDIRECT("ИсходныеДанные!$"&amp;$K$4&amp;"$2:$"&amp;$K$4&amp;"$50000"),$B3898&amp;"#"&amp;Q$6,INDIRECT("ИсходныеДанные!$J$2:$J$50000")),0)</f>
        <v>0</v>
      </c>
      <c r="R3898" s="3">
        <f ca="1">IF($B3898&lt;&gt;"",SUMIF(INDIRECT("ИсходныеДанные!$"&amp;$K$4&amp;"$2:$"&amp;$K$4&amp;"$50000"),$B3898&amp;"#"&amp;R$6,INDIRECT("ИсходныеДанные!$J$2:$J$50000")),0)</f>
        <v>0</v>
      </c>
      <c r="S3898" s="3">
        <f ca="1">IF($B3898&lt;&gt;"",SUMIF(INDIRECT("ИсходныеДанные!$"&amp;$K$4&amp;"$2:$"&amp;$K$4&amp;"$50000"),$B3898&amp;"#"&amp;S$6,INDIRECT("ИсходныеДанные!$J$2:$J$50000")),0)</f>
        <v>0</v>
      </c>
      <c r="T3898" s="3">
        <f ca="1">IF($B3898&lt;&gt;"",SUMIF(INDIRECT("ИсходныеДанные!$"&amp;$K$4&amp;"$2:$"&amp;$K$4&amp;"$50000"),$B3898&amp;"#"&amp;T$6,INDIRECT("ИсходныеДанные!$J$2:$J$50000")),0)</f>
        <v>0</v>
      </c>
      <c r="U3898" s="3">
        <f ca="1">IF($B3898&lt;&gt;"",SUMIF(INDIRECT("ИсходныеДанные!$"&amp;$K$4&amp;"$2:$"&amp;$K$4&amp;"$50000"),$B3898&amp;"#"&amp;U$6,INDIRECT("ИсходныеДанные!$J$2:$J$50000")),0)</f>
        <v>0</v>
      </c>
      <c r="V3898" s="3">
        <f ca="1">IF($B3898&lt;&gt;"",SUMIF(INDIRECT("ИсходныеДанные!$"&amp;$K$4&amp;"$2:$"&amp;$K$4&amp;"$50000"),$B3898&amp;"#"&amp;V$6,INDIRECT("ИсходныеДанные!$J$2:$J$50000")),0)</f>
        <v>0</v>
      </c>
      <c r="W3898" s="16" t="e">
        <f ca="1">SUM(K3898:V3898)/Пофамильно!$R$1</f>
        <v>#DIV/0!</v>
      </c>
    </row>
    <row r="3899" spans="1:23" x14ac:dyDescent="0.25">
      <c r="A3899" s="10" t="str">
        <f t="shared" ca="1" si="62"/>
        <v>delete</v>
      </c>
      <c r="B3899" s="16" cm="1">
        <f t="array" aca="1" ref="B3899" ca="1">INDIRECT("УникальныеСписки!D"&amp;ROW()-$L$4)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14"/>
      <c r="G3899" s="81" t="str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84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84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84" t="str" cm="1">
        <f t="array" aca="1" ref="J3899" ca="1">_xlfn.XLOOKUP($B3899,INDIRECT(SUBSTITUTE("ИсходныеДанные!$где$2:$где$50000","где",$B$4)),INDIRECT(SUBSTITUTE("ИсходныеДанные!$что$2:$что$50000","что",J$4)),"",0,1)</f>
        <v/>
      </c>
      <c r="K3899" s="3">
        <f ca="1">IF($B3899&lt;&gt;"",SUMIF(INDIRECT("ИсходныеДанные!$"&amp;$K$4&amp;"$2:$"&amp;$K$4&amp;"$50000"),$B3899&amp;"#"&amp;K$6,INDIRECT("ИсходныеДанные!$J$2:$J$50000")),0)</f>
        <v>0</v>
      </c>
      <c r="L3899" s="3">
        <f ca="1">IF($B3899&lt;&gt;"",SUMIF(INDIRECT("ИсходныеДанные!$"&amp;$K$4&amp;"$2:$"&amp;$K$4&amp;"$50000"),$B3899&amp;"#"&amp;L$6,INDIRECT("ИсходныеДанные!$J$2:$J$50000")),0)</f>
        <v>0</v>
      </c>
      <c r="M3899" s="3">
        <f ca="1">IF($B3899&lt;&gt;"",SUMIF(INDIRECT("ИсходныеДанные!$"&amp;$K$4&amp;"$2:$"&amp;$K$4&amp;"$50000"),$B3899&amp;"#"&amp;M$6,INDIRECT("ИсходныеДанные!$J$2:$J$50000")),0)</f>
        <v>0</v>
      </c>
      <c r="N3899" s="3">
        <f ca="1">IF($B3899&lt;&gt;"",SUMIF(INDIRECT("ИсходныеДанные!$"&amp;$K$4&amp;"$2:$"&amp;$K$4&amp;"$50000"),$B3899&amp;"#"&amp;N$6,INDIRECT("ИсходныеДанные!$J$2:$J$50000")),0)</f>
        <v>0</v>
      </c>
      <c r="O3899" s="3">
        <f ca="1">IF($B3899&lt;&gt;"",SUMIF(INDIRECT("ИсходныеДанные!$"&amp;$K$4&amp;"$2:$"&amp;$K$4&amp;"$50000"),$B3899&amp;"#"&amp;O$6,INDIRECT("ИсходныеДанные!$J$2:$J$50000")),0)</f>
        <v>0</v>
      </c>
      <c r="P3899" s="3">
        <f ca="1">IF($B3899&lt;&gt;"",SUMIF(INDIRECT("ИсходныеДанные!$"&amp;$K$4&amp;"$2:$"&amp;$K$4&amp;"$50000"),$B3899&amp;"#"&amp;P$6,INDIRECT("ИсходныеДанные!$J$2:$J$50000")),0)</f>
        <v>0</v>
      </c>
      <c r="Q3899" s="3">
        <f ca="1">IF($B3899&lt;&gt;"",SUMIF(INDIRECT("ИсходныеДанные!$"&amp;$K$4&amp;"$2:$"&amp;$K$4&amp;"$50000"),$B3899&amp;"#"&amp;Q$6,INDIRECT("ИсходныеДанные!$J$2:$J$50000")),0)</f>
        <v>0</v>
      </c>
      <c r="R3899" s="3">
        <f ca="1">IF($B3899&lt;&gt;"",SUMIF(INDIRECT("ИсходныеДанные!$"&amp;$K$4&amp;"$2:$"&amp;$K$4&amp;"$50000"),$B3899&amp;"#"&amp;R$6,INDIRECT("ИсходныеДанные!$J$2:$J$50000")),0)</f>
        <v>0</v>
      </c>
      <c r="S3899" s="3">
        <f ca="1">IF($B3899&lt;&gt;"",SUMIF(INDIRECT("ИсходныеДанные!$"&amp;$K$4&amp;"$2:$"&amp;$K$4&amp;"$50000"),$B3899&amp;"#"&amp;S$6,INDIRECT("ИсходныеДанные!$J$2:$J$50000")),0)</f>
        <v>0</v>
      </c>
      <c r="T3899" s="3">
        <f ca="1">IF($B3899&lt;&gt;"",SUMIF(INDIRECT("ИсходныеДанные!$"&amp;$K$4&amp;"$2:$"&amp;$K$4&amp;"$50000"),$B3899&amp;"#"&amp;T$6,INDIRECT("ИсходныеДанные!$J$2:$J$50000")),0)</f>
        <v>0</v>
      </c>
      <c r="U3899" s="3">
        <f ca="1">IF($B3899&lt;&gt;"",SUMIF(INDIRECT("ИсходныеДанные!$"&amp;$K$4&amp;"$2:$"&amp;$K$4&amp;"$50000"),$B3899&amp;"#"&amp;U$6,INDIRECT("ИсходныеДанные!$J$2:$J$50000")),0)</f>
        <v>0</v>
      </c>
      <c r="V3899" s="3">
        <f ca="1">IF($B3899&lt;&gt;"",SUMIF(INDIRECT("ИсходныеДанные!$"&amp;$K$4&amp;"$2:$"&amp;$K$4&amp;"$50000"),$B3899&amp;"#"&amp;V$6,INDIRECT("ИсходныеДанные!$J$2:$J$50000")),0)</f>
        <v>0</v>
      </c>
      <c r="W3899" s="16" t="e">
        <f ca="1">SUM(K3899:V3899)/Пофамильно!$R$1</f>
        <v>#DIV/0!</v>
      </c>
    </row>
    <row r="3900" spans="1:23" x14ac:dyDescent="0.25">
      <c r="A3900" s="10" t="str">
        <f t="shared" ca="1" si="62"/>
        <v>delete</v>
      </c>
      <c r="B3900" s="16" cm="1">
        <f t="array" aca="1" ref="B3900" ca="1">INDIRECT("УникальныеСписки!D"&amp;ROW()-$L$4)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14"/>
      <c r="G3900" s="81" t="str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84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84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84" t="str" cm="1">
        <f t="array" aca="1" ref="J3900" ca="1">_xlfn.XLOOKUP($B3900,INDIRECT(SUBSTITUTE("ИсходныеДанные!$где$2:$где$50000","где",$B$4)),INDIRECT(SUBSTITUTE("ИсходныеДанные!$что$2:$что$50000","что",J$4)),"",0,1)</f>
        <v/>
      </c>
      <c r="K3900" s="3">
        <f ca="1">IF($B3900&lt;&gt;"",SUMIF(INDIRECT("ИсходныеДанные!$"&amp;$K$4&amp;"$2:$"&amp;$K$4&amp;"$50000"),$B3900&amp;"#"&amp;K$6,INDIRECT("ИсходныеДанные!$J$2:$J$50000")),0)</f>
        <v>0</v>
      </c>
      <c r="L3900" s="3">
        <f ca="1">IF($B3900&lt;&gt;"",SUMIF(INDIRECT("ИсходныеДанные!$"&amp;$K$4&amp;"$2:$"&amp;$K$4&amp;"$50000"),$B3900&amp;"#"&amp;L$6,INDIRECT("ИсходныеДанные!$J$2:$J$50000")),0)</f>
        <v>0</v>
      </c>
      <c r="M3900" s="3">
        <f ca="1">IF($B3900&lt;&gt;"",SUMIF(INDIRECT("ИсходныеДанные!$"&amp;$K$4&amp;"$2:$"&amp;$K$4&amp;"$50000"),$B3900&amp;"#"&amp;M$6,INDIRECT("ИсходныеДанные!$J$2:$J$50000")),0)</f>
        <v>0</v>
      </c>
      <c r="N3900" s="3">
        <f ca="1">IF($B3900&lt;&gt;"",SUMIF(INDIRECT("ИсходныеДанные!$"&amp;$K$4&amp;"$2:$"&amp;$K$4&amp;"$50000"),$B3900&amp;"#"&amp;N$6,INDIRECT("ИсходныеДанные!$J$2:$J$50000")),0)</f>
        <v>0</v>
      </c>
      <c r="O3900" s="3">
        <f ca="1">IF($B3900&lt;&gt;"",SUMIF(INDIRECT("ИсходныеДанные!$"&amp;$K$4&amp;"$2:$"&amp;$K$4&amp;"$50000"),$B3900&amp;"#"&amp;O$6,INDIRECT("ИсходныеДанные!$J$2:$J$50000")),0)</f>
        <v>0</v>
      </c>
      <c r="P3900" s="3">
        <f ca="1">IF($B3900&lt;&gt;"",SUMIF(INDIRECT("ИсходныеДанные!$"&amp;$K$4&amp;"$2:$"&amp;$K$4&amp;"$50000"),$B3900&amp;"#"&amp;P$6,INDIRECT("ИсходныеДанные!$J$2:$J$50000")),0)</f>
        <v>0</v>
      </c>
      <c r="Q3900" s="3">
        <f ca="1">IF($B3900&lt;&gt;"",SUMIF(INDIRECT("ИсходныеДанные!$"&amp;$K$4&amp;"$2:$"&amp;$K$4&amp;"$50000"),$B3900&amp;"#"&amp;Q$6,INDIRECT("ИсходныеДанные!$J$2:$J$50000")),0)</f>
        <v>0</v>
      </c>
      <c r="R3900" s="3">
        <f ca="1">IF($B3900&lt;&gt;"",SUMIF(INDIRECT("ИсходныеДанные!$"&amp;$K$4&amp;"$2:$"&amp;$K$4&amp;"$50000"),$B3900&amp;"#"&amp;R$6,INDIRECT("ИсходныеДанные!$J$2:$J$50000")),0)</f>
        <v>0</v>
      </c>
      <c r="S3900" s="3">
        <f ca="1">IF($B3900&lt;&gt;"",SUMIF(INDIRECT("ИсходныеДанные!$"&amp;$K$4&amp;"$2:$"&amp;$K$4&amp;"$50000"),$B3900&amp;"#"&amp;S$6,INDIRECT("ИсходныеДанные!$J$2:$J$50000")),0)</f>
        <v>0</v>
      </c>
      <c r="T3900" s="3">
        <f ca="1">IF($B3900&lt;&gt;"",SUMIF(INDIRECT("ИсходныеДанные!$"&amp;$K$4&amp;"$2:$"&amp;$K$4&amp;"$50000"),$B3900&amp;"#"&amp;T$6,INDIRECT("ИсходныеДанные!$J$2:$J$50000")),0)</f>
        <v>0</v>
      </c>
      <c r="U3900" s="3">
        <f ca="1">IF($B3900&lt;&gt;"",SUMIF(INDIRECT("ИсходныеДанные!$"&amp;$K$4&amp;"$2:$"&amp;$K$4&amp;"$50000"),$B3900&amp;"#"&amp;U$6,INDIRECT("ИсходныеДанные!$J$2:$J$50000")),0)</f>
        <v>0</v>
      </c>
      <c r="V3900" s="3">
        <f ca="1">IF($B3900&lt;&gt;"",SUMIF(INDIRECT("ИсходныеДанные!$"&amp;$K$4&amp;"$2:$"&amp;$K$4&amp;"$50000"),$B3900&amp;"#"&amp;V$6,INDIRECT("ИсходныеДанные!$J$2:$J$50000")),0)</f>
        <v>0</v>
      </c>
      <c r="W3900" s="16" t="e">
        <f ca="1">SUM(K3900:V3900)/Пофамильно!$R$1</f>
        <v>#DIV/0!</v>
      </c>
    </row>
    <row r="3901" spans="1:23" x14ac:dyDescent="0.25">
      <c r="A3901" s="10" t="str">
        <f t="shared" ca="1" si="62"/>
        <v>delete</v>
      </c>
      <c r="B3901" s="16" cm="1">
        <f t="array" aca="1" ref="B3901" ca="1">INDIRECT("УникальныеСписки!D"&amp;ROW()-$L$4)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14"/>
      <c r="G3901" s="81" t="str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84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84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84" t="str" cm="1">
        <f t="array" aca="1" ref="J3901" ca="1">_xlfn.XLOOKUP($B3901,INDIRECT(SUBSTITUTE("ИсходныеДанные!$где$2:$где$50000","где",$B$4)),INDIRECT(SUBSTITUTE("ИсходныеДанные!$что$2:$что$50000","что",J$4)),"",0,1)</f>
        <v/>
      </c>
      <c r="K3901" s="3">
        <f ca="1">IF($B3901&lt;&gt;"",SUMIF(INDIRECT("ИсходныеДанные!$"&amp;$K$4&amp;"$2:$"&amp;$K$4&amp;"$50000"),$B3901&amp;"#"&amp;K$6,INDIRECT("ИсходныеДанные!$J$2:$J$50000")),0)</f>
        <v>0</v>
      </c>
      <c r="L3901" s="3">
        <f ca="1">IF($B3901&lt;&gt;"",SUMIF(INDIRECT("ИсходныеДанные!$"&amp;$K$4&amp;"$2:$"&amp;$K$4&amp;"$50000"),$B3901&amp;"#"&amp;L$6,INDIRECT("ИсходныеДанные!$J$2:$J$50000")),0)</f>
        <v>0</v>
      </c>
      <c r="M3901" s="3">
        <f ca="1">IF($B3901&lt;&gt;"",SUMIF(INDIRECT("ИсходныеДанные!$"&amp;$K$4&amp;"$2:$"&amp;$K$4&amp;"$50000"),$B3901&amp;"#"&amp;M$6,INDIRECT("ИсходныеДанные!$J$2:$J$50000")),0)</f>
        <v>0</v>
      </c>
      <c r="N3901" s="3">
        <f ca="1">IF($B3901&lt;&gt;"",SUMIF(INDIRECT("ИсходныеДанные!$"&amp;$K$4&amp;"$2:$"&amp;$K$4&amp;"$50000"),$B3901&amp;"#"&amp;N$6,INDIRECT("ИсходныеДанные!$J$2:$J$50000")),0)</f>
        <v>0</v>
      </c>
      <c r="O3901" s="3">
        <f ca="1">IF($B3901&lt;&gt;"",SUMIF(INDIRECT("ИсходныеДанные!$"&amp;$K$4&amp;"$2:$"&amp;$K$4&amp;"$50000"),$B3901&amp;"#"&amp;O$6,INDIRECT("ИсходныеДанные!$J$2:$J$50000")),0)</f>
        <v>0</v>
      </c>
      <c r="P3901" s="3">
        <f ca="1">IF($B3901&lt;&gt;"",SUMIF(INDIRECT("ИсходныеДанные!$"&amp;$K$4&amp;"$2:$"&amp;$K$4&amp;"$50000"),$B3901&amp;"#"&amp;P$6,INDIRECT("ИсходныеДанные!$J$2:$J$50000")),0)</f>
        <v>0</v>
      </c>
      <c r="Q3901" s="3">
        <f ca="1">IF($B3901&lt;&gt;"",SUMIF(INDIRECT("ИсходныеДанные!$"&amp;$K$4&amp;"$2:$"&amp;$K$4&amp;"$50000"),$B3901&amp;"#"&amp;Q$6,INDIRECT("ИсходныеДанные!$J$2:$J$50000")),0)</f>
        <v>0</v>
      </c>
      <c r="R3901" s="3">
        <f ca="1">IF($B3901&lt;&gt;"",SUMIF(INDIRECT("ИсходныеДанные!$"&amp;$K$4&amp;"$2:$"&amp;$K$4&amp;"$50000"),$B3901&amp;"#"&amp;R$6,INDIRECT("ИсходныеДанные!$J$2:$J$50000")),0)</f>
        <v>0</v>
      </c>
      <c r="S3901" s="3">
        <f ca="1">IF($B3901&lt;&gt;"",SUMIF(INDIRECT("ИсходныеДанные!$"&amp;$K$4&amp;"$2:$"&amp;$K$4&amp;"$50000"),$B3901&amp;"#"&amp;S$6,INDIRECT("ИсходныеДанные!$J$2:$J$50000")),0)</f>
        <v>0</v>
      </c>
      <c r="T3901" s="3">
        <f ca="1">IF($B3901&lt;&gt;"",SUMIF(INDIRECT("ИсходныеДанные!$"&amp;$K$4&amp;"$2:$"&amp;$K$4&amp;"$50000"),$B3901&amp;"#"&amp;T$6,INDIRECT("ИсходныеДанные!$J$2:$J$50000")),0)</f>
        <v>0</v>
      </c>
      <c r="U3901" s="3">
        <f ca="1">IF($B3901&lt;&gt;"",SUMIF(INDIRECT("ИсходныеДанные!$"&amp;$K$4&amp;"$2:$"&amp;$K$4&amp;"$50000"),$B3901&amp;"#"&amp;U$6,INDIRECT("ИсходныеДанные!$J$2:$J$50000")),0)</f>
        <v>0</v>
      </c>
      <c r="V3901" s="3">
        <f ca="1">IF($B3901&lt;&gt;"",SUMIF(INDIRECT("ИсходныеДанные!$"&amp;$K$4&amp;"$2:$"&amp;$K$4&amp;"$50000"),$B3901&amp;"#"&amp;V$6,INDIRECT("ИсходныеДанные!$J$2:$J$50000")),0)</f>
        <v>0</v>
      </c>
      <c r="W3901" s="16" t="e">
        <f ca="1">SUM(K3901:V3901)/Пофамильно!$R$1</f>
        <v>#DIV/0!</v>
      </c>
    </row>
    <row r="3902" spans="1:23" x14ac:dyDescent="0.25">
      <c r="A3902" s="10" t="str">
        <f t="shared" ca="1" si="62"/>
        <v>delete</v>
      </c>
      <c r="B3902" s="16" cm="1">
        <f t="array" aca="1" ref="B3902" ca="1">INDIRECT("УникальныеСписки!D"&amp;ROW()-$L$4)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14"/>
      <c r="G3902" s="81" t="str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84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84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84" t="str" cm="1">
        <f t="array" aca="1" ref="J3902" ca="1">_xlfn.XLOOKUP($B3902,INDIRECT(SUBSTITUTE("ИсходныеДанные!$где$2:$где$50000","где",$B$4)),INDIRECT(SUBSTITUTE("ИсходныеДанные!$что$2:$что$50000","что",J$4)),"",0,1)</f>
        <v/>
      </c>
      <c r="K3902" s="3">
        <f ca="1">IF($B3902&lt;&gt;"",SUMIF(INDIRECT("ИсходныеДанные!$"&amp;$K$4&amp;"$2:$"&amp;$K$4&amp;"$50000"),$B3902&amp;"#"&amp;K$6,INDIRECT("ИсходныеДанные!$J$2:$J$50000")),0)</f>
        <v>0</v>
      </c>
      <c r="L3902" s="3">
        <f ca="1">IF($B3902&lt;&gt;"",SUMIF(INDIRECT("ИсходныеДанные!$"&amp;$K$4&amp;"$2:$"&amp;$K$4&amp;"$50000"),$B3902&amp;"#"&amp;L$6,INDIRECT("ИсходныеДанные!$J$2:$J$50000")),0)</f>
        <v>0</v>
      </c>
      <c r="M3902" s="3">
        <f ca="1">IF($B3902&lt;&gt;"",SUMIF(INDIRECT("ИсходныеДанные!$"&amp;$K$4&amp;"$2:$"&amp;$K$4&amp;"$50000"),$B3902&amp;"#"&amp;M$6,INDIRECT("ИсходныеДанные!$J$2:$J$50000")),0)</f>
        <v>0</v>
      </c>
      <c r="N3902" s="3">
        <f ca="1">IF($B3902&lt;&gt;"",SUMIF(INDIRECT("ИсходныеДанные!$"&amp;$K$4&amp;"$2:$"&amp;$K$4&amp;"$50000"),$B3902&amp;"#"&amp;N$6,INDIRECT("ИсходныеДанные!$J$2:$J$50000")),0)</f>
        <v>0</v>
      </c>
      <c r="O3902" s="3">
        <f ca="1">IF($B3902&lt;&gt;"",SUMIF(INDIRECT("ИсходныеДанные!$"&amp;$K$4&amp;"$2:$"&amp;$K$4&amp;"$50000"),$B3902&amp;"#"&amp;O$6,INDIRECT("ИсходныеДанные!$J$2:$J$50000")),0)</f>
        <v>0</v>
      </c>
      <c r="P3902" s="3">
        <f ca="1">IF($B3902&lt;&gt;"",SUMIF(INDIRECT("ИсходныеДанные!$"&amp;$K$4&amp;"$2:$"&amp;$K$4&amp;"$50000"),$B3902&amp;"#"&amp;P$6,INDIRECT("ИсходныеДанные!$J$2:$J$50000")),0)</f>
        <v>0</v>
      </c>
      <c r="Q3902" s="3">
        <f ca="1">IF($B3902&lt;&gt;"",SUMIF(INDIRECT("ИсходныеДанные!$"&amp;$K$4&amp;"$2:$"&amp;$K$4&amp;"$50000"),$B3902&amp;"#"&amp;Q$6,INDIRECT("ИсходныеДанные!$J$2:$J$50000")),0)</f>
        <v>0</v>
      </c>
      <c r="R3902" s="3">
        <f ca="1">IF($B3902&lt;&gt;"",SUMIF(INDIRECT("ИсходныеДанные!$"&amp;$K$4&amp;"$2:$"&amp;$K$4&amp;"$50000"),$B3902&amp;"#"&amp;R$6,INDIRECT("ИсходныеДанные!$J$2:$J$50000")),0)</f>
        <v>0</v>
      </c>
      <c r="S3902" s="3">
        <f ca="1">IF($B3902&lt;&gt;"",SUMIF(INDIRECT("ИсходныеДанные!$"&amp;$K$4&amp;"$2:$"&amp;$K$4&amp;"$50000"),$B3902&amp;"#"&amp;S$6,INDIRECT("ИсходныеДанные!$J$2:$J$50000")),0)</f>
        <v>0</v>
      </c>
      <c r="T3902" s="3">
        <f ca="1">IF($B3902&lt;&gt;"",SUMIF(INDIRECT("ИсходныеДанные!$"&amp;$K$4&amp;"$2:$"&amp;$K$4&amp;"$50000"),$B3902&amp;"#"&amp;T$6,INDIRECT("ИсходныеДанные!$J$2:$J$50000")),0)</f>
        <v>0</v>
      </c>
      <c r="U3902" s="3">
        <f ca="1">IF($B3902&lt;&gt;"",SUMIF(INDIRECT("ИсходныеДанные!$"&amp;$K$4&amp;"$2:$"&amp;$K$4&amp;"$50000"),$B3902&amp;"#"&amp;U$6,INDIRECT("ИсходныеДанные!$J$2:$J$50000")),0)</f>
        <v>0</v>
      </c>
      <c r="V3902" s="3">
        <f ca="1">IF($B3902&lt;&gt;"",SUMIF(INDIRECT("ИсходныеДанные!$"&amp;$K$4&amp;"$2:$"&amp;$K$4&amp;"$50000"),$B3902&amp;"#"&amp;V$6,INDIRECT("ИсходныеДанные!$J$2:$J$50000")),0)</f>
        <v>0</v>
      </c>
      <c r="W3902" s="16" t="e">
        <f ca="1">SUM(K3902:V3902)/Пофамильно!$R$1</f>
        <v>#DIV/0!</v>
      </c>
    </row>
    <row r="3903" spans="1:23" x14ac:dyDescent="0.25">
      <c r="A3903" s="10" t="str">
        <f t="shared" ca="1" si="62"/>
        <v>delete</v>
      </c>
      <c r="B3903" s="16" cm="1">
        <f t="array" aca="1" ref="B3903" ca="1">INDIRECT("УникальныеСписки!D"&amp;ROW()-$L$4)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14"/>
      <c r="G3903" s="81" t="str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84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84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84" t="str" cm="1">
        <f t="array" aca="1" ref="J3903" ca="1">_xlfn.XLOOKUP($B3903,INDIRECT(SUBSTITUTE("ИсходныеДанные!$где$2:$где$50000","где",$B$4)),INDIRECT(SUBSTITUTE("ИсходныеДанные!$что$2:$что$50000","что",J$4)),"",0,1)</f>
        <v/>
      </c>
      <c r="K3903" s="3">
        <f ca="1">IF($B3903&lt;&gt;"",SUMIF(INDIRECT("ИсходныеДанные!$"&amp;$K$4&amp;"$2:$"&amp;$K$4&amp;"$50000"),$B3903&amp;"#"&amp;K$6,INDIRECT("ИсходныеДанные!$J$2:$J$50000")),0)</f>
        <v>0</v>
      </c>
      <c r="L3903" s="3">
        <f ca="1">IF($B3903&lt;&gt;"",SUMIF(INDIRECT("ИсходныеДанные!$"&amp;$K$4&amp;"$2:$"&amp;$K$4&amp;"$50000"),$B3903&amp;"#"&amp;L$6,INDIRECT("ИсходныеДанные!$J$2:$J$50000")),0)</f>
        <v>0</v>
      </c>
      <c r="M3903" s="3">
        <f ca="1">IF($B3903&lt;&gt;"",SUMIF(INDIRECT("ИсходныеДанные!$"&amp;$K$4&amp;"$2:$"&amp;$K$4&amp;"$50000"),$B3903&amp;"#"&amp;M$6,INDIRECT("ИсходныеДанные!$J$2:$J$50000")),0)</f>
        <v>0</v>
      </c>
      <c r="N3903" s="3">
        <f ca="1">IF($B3903&lt;&gt;"",SUMIF(INDIRECT("ИсходныеДанные!$"&amp;$K$4&amp;"$2:$"&amp;$K$4&amp;"$50000"),$B3903&amp;"#"&amp;N$6,INDIRECT("ИсходныеДанные!$J$2:$J$50000")),0)</f>
        <v>0</v>
      </c>
      <c r="O3903" s="3">
        <f ca="1">IF($B3903&lt;&gt;"",SUMIF(INDIRECT("ИсходныеДанные!$"&amp;$K$4&amp;"$2:$"&amp;$K$4&amp;"$50000"),$B3903&amp;"#"&amp;O$6,INDIRECT("ИсходныеДанные!$J$2:$J$50000")),0)</f>
        <v>0</v>
      </c>
      <c r="P3903" s="3">
        <f ca="1">IF($B3903&lt;&gt;"",SUMIF(INDIRECT("ИсходныеДанные!$"&amp;$K$4&amp;"$2:$"&amp;$K$4&amp;"$50000"),$B3903&amp;"#"&amp;P$6,INDIRECT("ИсходныеДанные!$J$2:$J$50000")),0)</f>
        <v>0</v>
      </c>
      <c r="Q3903" s="3">
        <f ca="1">IF($B3903&lt;&gt;"",SUMIF(INDIRECT("ИсходныеДанные!$"&amp;$K$4&amp;"$2:$"&amp;$K$4&amp;"$50000"),$B3903&amp;"#"&amp;Q$6,INDIRECT("ИсходныеДанные!$J$2:$J$50000")),0)</f>
        <v>0</v>
      </c>
      <c r="R3903" s="3">
        <f ca="1">IF($B3903&lt;&gt;"",SUMIF(INDIRECT("ИсходныеДанные!$"&amp;$K$4&amp;"$2:$"&amp;$K$4&amp;"$50000"),$B3903&amp;"#"&amp;R$6,INDIRECT("ИсходныеДанные!$J$2:$J$50000")),0)</f>
        <v>0</v>
      </c>
      <c r="S3903" s="3">
        <f ca="1">IF($B3903&lt;&gt;"",SUMIF(INDIRECT("ИсходныеДанные!$"&amp;$K$4&amp;"$2:$"&amp;$K$4&amp;"$50000"),$B3903&amp;"#"&amp;S$6,INDIRECT("ИсходныеДанные!$J$2:$J$50000")),0)</f>
        <v>0</v>
      </c>
      <c r="T3903" s="3">
        <f ca="1">IF($B3903&lt;&gt;"",SUMIF(INDIRECT("ИсходныеДанные!$"&amp;$K$4&amp;"$2:$"&amp;$K$4&amp;"$50000"),$B3903&amp;"#"&amp;T$6,INDIRECT("ИсходныеДанные!$J$2:$J$50000")),0)</f>
        <v>0</v>
      </c>
      <c r="U3903" s="3">
        <f ca="1">IF($B3903&lt;&gt;"",SUMIF(INDIRECT("ИсходныеДанные!$"&amp;$K$4&amp;"$2:$"&amp;$K$4&amp;"$50000"),$B3903&amp;"#"&amp;U$6,INDIRECT("ИсходныеДанные!$J$2:$J$50000")),0)</f>
        <v>0</v>
      </c>
      <c r="V3903" s="3">
        <f ca="1">IF($B3903&lt;&gt;"",SUMIF(INDIRECT("ИсходныеДанные!$"&amp;$K$4&amp;"$2:$"&amp;$K$4&amp;"$50000"),$B3903&amp;"#"&amp;V$6,INDIRECT("ИсходныеДанные!$J$2:$J$50000")),0)</f>
        <v>0</v>
      </c>
      <c r="W3903" s="16" t="e">
        <f ca="1">SUM(K3903:V3903)/Пофамильно!$R$1</f>
        <v>#DIV/0!</v>
      </c>
    </row>
    <row r="3904" spans="1:23" x14ac:dyDescent="0.25">
      <c r="A3904" s="10" t="str">
        <f t="shared" ca="1" si="62"/>
        <v>delete</v>
      </c>
      <c r="B3904" s="16" cm="1">
        <f t="array" aca="1" ref="B3904" ca="1">INDIRECT("УникальныеСписки!D"&amp;ROW()-$L$4)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14"/>
      <c r="G3904" s="81" t="str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84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84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84" t="str" cm="1">
        <f t="array" aca="1" ref="J3904" ca="1">_xlfn.XLOOKUP($B3904,INDIRECT(SUBSTITUTE("ИсходныеДанные!$где$2:$где$50000","где",$B$4)),INDIRECT(SUBSTITUTE("ИсходныеДанные!$что$2:$что$50000","что",J$4)),"",0,1)</f>
        <v/>
      </c>
      <c r="K3904" s="3">
        <f ca="1">IF($B3904&lt;&gt;"",SUMIF(INDIRECT("ИсходныеДанные!$"&amp;$K$4&amp;"$2:$"&amp;$K$4&amp;"$50000"),$B3904&amp;"#"&amp;K$6,INDIRECT("ИсходныеДанные!$J$2:$J$50000")),0)</f>
        <v>0</v>
      </c>
      <c r="L3904" s="3">
        <f ca="1">IF($B3904&lt;&gt;"",SUMIF(INDIRECT("ИсходныеДанные!$"&amp;$K$4&amp;"$2:$"&amp;$K$4&amp;"$50000"),$B3904&amp;"#"&amp;L$6,INDIRECT("ИсходныеДанные!$J$2:$J$50000")),0)</f>
        <v>0</v>
      </c>
      <c r="M3904" s="3">
        <f ca="1">IF($B3904&lt;&gt;"",SUMIF(INDIRECT("ИсходныеДанные!$"&amp;$K$4&amp;"$2:$"&amp;$K$4&amp;"$50000"),$B3904&amp;"#"&amp;M$6,INDIRECT("ИсходныеДанные!$J$2:$J$50000")),0)</f>
        <v>0</v>
      </c>
      <c r="N3904" s="3">
        <f ca="1">IF($B3904&lt;&gt;"",SUMIF(INDIRECT("ИсходныеДанные!$"&amp;$K$4&amp;"$2:$"&amp;$K$4&amp;"$50000"),$B3904&amp;"#"&amp;N$6,INDIRECT("ИсходныеДанные!$J$2:$J$50000")),0)</f>
        <v>0</v>
      </c>
      <c r="O3904" s="3">
        <f ca="1">IF($B3904&lt;&gt;"",SUMIF(INDIRECT("ИсходныеДанные!$"&amp;$K$4&amp;"$2:$"&amp;$K$4&amp;"$50000"),$B3904&amp;"#"&amp;O$6,INDIRECT("ИсходныеДанные!$J$2:$J$50000")),0)</f>
        <v>0</v>
      </c>
      <c r="P3904" s="3">
        <f ca="1">IF($B3904&lt;&gt;"",SUMIF(INDIRECT("ИсходныеДанные!$"&amp;$K$4&amp;"$2:$"&amp;$K$4&amp;"$50000"),$B3904&amp;"#"&amp;P$6,INDIRECT("ИсходныеДанные!$J$2:$J$50000")),0)</f>
        <v>0</v>
      </c>
      <c r="Q3904" s="3">
        <f ca="1">IF($B3904&lt;&gt;"",SUMIF(INDIRECT("ИсходныеДанные!$"&amp;$K$4&amp;"$2:$"&amp;$K$4&amp;"$50000"),$B3904&amp;"#"&amp;Q$6,INDIRECT("ИсходныеДанные!$J$2:$J$50000")),0)</f>
        <v>0</v>
      </c>
      <c r="R3904" s="3">
        <f ca="1">IF($B3904&lt;&gt;"",SUMIF(INDIRECT("ИсходныеДанные!$"&amp;$K$4&amp;"$2:$"&amp;$K$4&amp;"$50000"),$B3904&amp;"#"&amp;R$6,INDIRECT("ИсходныеДанные!$J$2:$J$50000")),0)</f>
        <v>0</v>
      </c>
      <c r="S3904" s="3">
        <f ca="1">IF($B3904&lt;&gt;"",SUMIF(INDIRECT("ИсходныеДанные!$"&amp;$K$4&amp;"$2:$"&amp;$K$4&amp;"$50000"),$B3904&amp;"#"&amp;S$6,INDIRECT("ИсходныеДанные!$J$2:$J$50000")),0)</f>
        <v>0</v>
      </c>
      <c r="T3904" s="3">
        <f ca="1">IF($B3904&lt;&gt;"",SUMIF(INDIRECT("ИсходныеДанные!$"&amp;$K$4&amp;"$2:$"&amp;$K$4&amp;"$50000"),$B3904&amp;"#"&amp;T$6,INDIRECT("ИсходныеДанные!$J$2:$J$50000")),0)</f>
        <v>0</v>
      </c>
      <c r="U3904" s="3">
        <f ca="1">IF($B3904&lt;&gt;"",SUMIF(INDIRECT("ИсходныеДанные!$"&amp;$K$4&amp;"$2:$"&amp;$K$4&amp;"$50000"),$B3904&amp;"#"&amp;U$6,INDIRECT("ИсходныеДанные!$J$2:$J$50000")),0)</f>
        <v>0</v>
      </c>
      <c r="V3904" s="3">
        <f ca="1">IF($B3904&lt;&gt;"",SUMIF(INDIRECT("ИсходныеДанные!$"&amp;$K$4&amp;"$2:$"&amp;$K$4&amp;"$50000"),$B3904&amp;"#"&amp;V$6,INDIRECT("ИсходныеДанные!$J$2:$J$50000")),0)</f>
        <v>0</v>
      </c>
      <c r="W3904" s="16" t="e">
        <f ca="1">SUM(K3904:V3904)/Пофамильно!$R$1</f>
        <v>#DIV/0!</v>
      </c>
    </row>
    <row r="3905" spans="1:23" x14ac:dyDescent="0.25">
      <c r="A3905" s="10" t="str">
        <f t="shared" ca="1" si="62"/>
        <v>delete</v>
      </c>
      <c r="B3905" s="16" cm="1">
        <f t="array" aca="1" ref="B3905" ca="1">INDIRECT("УникальныеСписки!D"&amp;ROW()-$L$4)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14"/>
      <c r="G3905" s="81" t="str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84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84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84" t="str" cm="1">
        <f t="array" aca="1" ref="J3905" ca="1">_xlfn.XLOOKUP($B3905,INDIRECT(SUBSTITUTE("ИсходныеДанные!$где$2:$где$50000","где",$B$4)),INDIRECT(SUBSTITUTE("ИсходныеДанные!$что$2:$что$50000","что",J$4)),"",0,1)</f>
        <v/>
      </c>
      <c r="K3905" s="3">
        <f ca="1">IF($B3905&lt;&gt;"",SUMIF(INDIRECT("ИсходныеДанные!$"&amp;$K$4&amp;"$2:$"&amp;$K$4&amp;"$50000"),$B3905&amp;"#"&amp;K$6,INDIRECT("ИсходныеДанные!$J$2:$J$50000")),0)</f>
        <v>0</v>
      </c>
      <c r="L3905" s="3">
        <f ca="1">IF($B3905&lt;&gt;"",SUMIF(INDIRECT("ИсходныеДанные!$"&amp;$K$4&amp;"$2:$"&amp;$K$4&amp;"$50000"),$B3905&amp;"#"&amp;L$6,INDIRECT("ИсходныеДанные!$J$2:$J$50000")),0)</f>
        <v>0</v>
      </c>
      <c r="M3905" s="3">
        <f ca="1">IF($B3905&lt;&gt;"",SUMIF(INDIRECT("ИсходныеДанные!$"&amp;$K$4&amp;"$2:$"&amp;$K$4&amp;"$50000"),$B3905&amp;"#"&amp;M$6,INDIRECT("ИсходныеДанные!$J$2:$J$50000")),0)</f>
        <v>0</v>
      </c>
      <c r="N3905" s="3">
        <f ca="1">IF($B3905&lt;&gt;"",SUMIF(INDIRECT("ИсходныеДанные!$"&amp;$K$4&amp;"$2:$"&amp;$K$4&amp;"$50000"),$B3905&amp;"#"&amp;N$6,INDIRECT("ИсходныеДанные!$J$2:$J$50000")),0)</f>
        <v>0</v>
      </c>
      <c r="O3905" s="3">
        <f ca="1">IF($B3905&lt;&gt;"",SUMIF(INDIRECT("ИсходныеДанные!$"&amp;$K$4&amp;"$2:$"&amp;$K$4&amp;"$50000"),$B3905&amp;"#"&amp;O$6,INDIRECT("ИсходныеДанные!$J$2:$J$50000")),0)</f>
        <v>0</v>
      </c>
      <c r="P3905" s="3">
        <f ca="1">IF($B3905&lt;&gt;"",SUMIF(INDIRECT("ИсходныеДанные!$"&amp;$K$4&amp;"$2:$"&amp;$K$4&amp;"$50000"),$B3905&amp;"#"&amp;P$6,INDIRECT("ИсходныеДанные!$J$2:$J$50000")),0)</f>
        <v>0</v>
      </c>
      <c r="Q3905" s="3">
        <f ca="1">IF($B3905&lt;&gt;"",SUMIF(INDIRECT("ИсходныеДанные!$"&amp;$K$4&amp;"$2:$"&amp;$K$4&amp;"$50000"),$B3905&amp;"#"&amp;Q$6,INDIRECT("ИсходныеДанные!$J$2:$J$50000")),0)</f>
        <v>0</v>
      </c>
      <c r="R3905" s="3">
        <f ca="1">IF($B3905&lt;&gt;"",SUMIF(INDIRECT("ИсходныеДанные!$"&amp;$K$4&amp;"$2:$"&amp;$K$4&amp;"$50000"),$B3905&amp;"#"&amp;R$6,INDIRECT("ИсходныеДанные!$J$2:$J$50000")),0)</f>
        <v>0</v>
      </c>
      <c r="S3905" s="3">
        <f ca="1">IF($B3905&lt;&gt;"",SUMIF(INDIRECT("ИсходныеДанные!$"&amp;$K$4&amp;"$2:$"&amp;$K$4&amp;"$50000"),$B3905&amp;"#"&amp;S$6,INDIRECT("ИсходныеДанные!$J$2:$J$50000")),0)</f>
        <v>0</v>
      </c>
      <c r="T3905" s="3">
        <f ca="1">IF($B3905&lt;&gt;"",SUMIF(INDIRECT("ИсходныеДанные!$"&amp;$K$4&amp;"$2:$"&amp;$K$4&amp;"$50000"),$B3905&amp;"#"&amp;T$6,INDIRECT("ИсходныеДанные!$J$2:$J$50000")),0)</f>
        <v>0</v>
      </c>
      <c r="U3905" s="3">
        <f ca="1">IF($B3905&lt;&gt;"",SUMIF(INDIRECT("ИсходныеДанные!$"&amp;$K$4&amp;"$2:$"&amp;$K$4&amp;"$50000"),$B3905&amp;"#"&amp;U$6,INDIRECT("ИсходныеДанные!$J$2:$J$50000")),0)</f>
        <v>0</v>
      </c>
      <c r="V3905" s="3">
        <f ca="1">IF($B3905&lt;&gt;"",SUMIF(INDIRECT("ИсходныеДанные!$"&amp;$K$4&amp;"$2:$"&amp;$K$4&amp;"$50000"),$B3905&amp;"#"&amp;V$6,INDIRECT("ИсходныеДанные!$J$2:$J$50000")),0)</f>
        <v>0</v>
      </c>
      <c r="W3905" s="16" t="e">
        <f ca="1">SUM(K3905:V3905)/Пофамильно!$R$1</f>
        <v>#DIV/0!</v>
      </c>
    </row>
    <row r="3906" spans="1:23" x14ac:dyDescent="0.25">
      <c r="A3906" s="10" t="str">
        <f t="shared" ca="1" si="62"/>
        <v>delete</v>
      </c>
      <c r="B3906" s="16" cm="1">
        <f t="array" aca="1" ref="B3906" ca="1">INDIRECT("УникальныеСписки!D"&amp;ROW()-$L$4)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14"/>
      <c r="G3906" s="81" t="str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84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84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84" t="str" cm="1">
        <f t="array" aca="1" ref="J3906" ca="1">_xlfn.XLOOKUP($B3906,INDIRECT(SUBSTITUTE("ИсходныеДанные!$где$2:$где$50000","где",$B$4)),INDIRECT(SUBSTITUTE("ИсходныеДанные!$что$2:$что$50000","что",J$4)),"",0,1)</f>
        <v/>
      </c>
      <c r="K3906" s="3">
        <f ca="1">IF($B3906&lt;&gt;"",SUMIF(INDIRECT("ИсходныеДанные!$"&amp;$K$4&amp;"$2:$"&amp;$K$4&amp;"$50000"),$B3906&amp;"#"&amp;K$6,INDIRECT("ИсходныеДанные!$J$2:$J$50000")),0)</f>
        <v>0</v>
      </c>
      <c r="L3906" s="3">
        <f ca="1">IF($B3906&lt;&gt;"",SUMIF(INDIRECT("ИсходныеДанные!$"&amp;$K$4&amp;"$2:$"&amp;$K$4&amp;"$50000"),$B3906&amp;"#"&amp;L$6,INDIRECT("ИсходныеДанные!$J$2:$J$50000")),0)</f>
        <v>0</v>
      </c>
      <c r="M3906" s="3">
        <f ca="1">IF($B3906&lt;&gt;"",SUMIF(INDIRECT("ИсходныеДанные!$"&amp;$K$4&amp;"$2:$"&amp;$K$4&amp;"$50000"),$B3906&amp;"#"&amp;M$6,INDIRECT("ИсходныеДанные!$J$2:$J$50000")),0)</f>
        <v>0</v>
      </c>
      <c r="N3906" s="3">
        <f ca="1">IF($B3906&lt;&gt;"",SUMIF(INDIRECT("ИсходныеДанные!$"&amp;$K$4&amp;"$2:$"&amp;$K$4&amp;"$50000"),$B3906&amp;"#"&amp;N$6,INDIRECT("ИсходныеДанные!$J$2:$J$50000")),0)</f>
        <v>0</v>
      </c>
      <c r="O3906" s="3">
        <f ca="1">IF($B3906&lt;&gt;"",SUMIF(INDIRECT("ИсходныеДанные!$"&amp;$K$4&amp;"$2:$"&amp;$K$4&amp;"$50000"),$B3906&amp;"#"&amp;O$6,INDIRECT("ИсходныеДанные!$J$2:$J$50000")),0)</f>
        <v>0</v>
      </c>
      <c r="P3906" s="3">
        <f ca="1">IF($B3906&lt;&gt;"",SUMIF(INDIRECT("ИсходныеДанные!$"&amp;$K$4&amp;"$2:$"&amp;$K$4&amp;"$50000"),$B3906&amp;"#"&amp;P$6,INDIRECT("ИсходныеДанные!$J$2:$J$50000")),0)</f>
        <v>0</v>
      </c>
      <c r="Q3906" s="3">
        <f ca="1">IF($B3906&lt;&gt;"",SUMIF(INDIRECT("ИсходныеДанные!$"&amp;$K$4&amp;"$2:$"&amp;$K$4&amp;"$50000"),$B3906&amp;"#"&amp;Q$6,INDIRECT("ИсходныеДанные!$J$2:$J$50000")),0)</f>
        <v>0</v>
      </c>
      <c r="R3906" s="3">
        <f ca="1">IF($B3906&lt;&gt;"",SUMIF(INDIRECT("ИсходныеДанные!$"&amp;$K$4&amp;"$2:$"&amp;$K$4&amp;"$50000"),$B3906&amp;"#"&amp;R$6,INDIRECT("ИсходныеДанные!$J$2:$J$50000")),0)</f>
        <v>0</v>
      </c>
      <c r="S3906" s="3">
        <f ca="1">IF($B3906&lt;&gt;"",SUMIF(INDIRECT("ИсходныеДанные!$"&amp;$K$4&amp;"$2:$"&amp;$K$4&amp;"$50000"),$B3906&amp;"#"&amp;S$6,INDIRECT("ИсходныеДанные!$J$2:$J$50000")),0)</f>
        <v>0</v>
      </c>
      <c r="T3906" s="3">
        <f ca="1">IF($B3906&lt;&gt;"",SUMIF(INDIRECT("ИсходныеДанные!$"&amp;$K$4&amp;"$2:$"&amp;$K$4&amp;"$50000"),$B3906&amp;"#"&amp;T$6,INDIRECT("ИсходныеДанные!$J$2:$J$50000")),0)</f>
        <v>0</v>
      </c>
      <c r="U3906" s="3">
        <f ca="1">IF($B3906&lt;&gt;"",SUMIF(INDIRECT("ИсходныеДанные!$"&amp;$K$4&amp;"$2:$"&amp;$K$4&amp;"$50000"),$B3906&amp;"#"&amp;U$6,INDIRECT("ИсходныеДанные!$J$2:$J$50000")),0)</f>
        <v>0</v>
      </c>
      <c r="V3906" s="3">
        <f ca="1">IF($B3906&lt;&gt;"",SUMIF(INDIRECT("ИсходныеДанные!$"&amp;$K$4&amp;"$2:$"&amp;$K$4&amp;"$50000"),$B3906&amp;"#"&amp;V$6,INDIRECT("ИсходныеДанные!$J$2:$J$50000")),0)</f>
        <v>0</v>
      </c>
      <c r="W3906" s="16" t="e">
        <f ca="1">SUM(K3906:V3906)/Пофамильно!$R$1</f>
        <v>#DIV/0!</v>
      </c>
    </row>
    <row r="3907" spans="1:23" x14ac:dyDescent="0.25">
      <c r="A3907" s="10" t="str">
        <f t="shared" ca="1" si="62"/>
        <v>delete</v>
      </c>
      <c r="B3907" s="16" cm="1">
        <f t="array" aca="1" ref="B3907" ca="1">INDIRECT("УникальныеСписки!D"&amp;ROW()-$L$4)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14"/>
      <c r="G3907" s="81" t="str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84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84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84" t="str" cm="1">
        <f t="array" aca="1" ref="J3907" ca="1">_xlfn.XLOOKUP($B3907,INDIRECT(SUBSTITUTE("ИсходныеДанные!$где$2:$где$50000","где",$B$4)),INDIRECT(SUBSTITUTE("ИсходныеДанные!$что$2:$что$50000","что",J$4)),"",0,1)</f>
        <v/>
      </c>
      <c r="K3907" s="3">
        <f ca="1">IF($B3907&lt;&gt;"",SUMIF(INDIRECT("ИсходныеДанные!$"&amp;$K$4&amp;"$2:$"&amp;$K$4&amp;"$50000"),$B3907&amp;"#"&amp;K$6,INDIRECT("ИсходныеДанные!$J$2:$J$50000")),0)</f>
        <v>0</v>
      </c>
      <c r="L3907" s="3">
        <f ca="1">IF($B3907&lt;&gt;"",SUMIF(INDIRECT("ИсходныеДанные!$"&amp;$K$4&amp;"$2:$"&amp;$K$4&amp;"$50000"),$B3907&amp;"#"&amp;L$6,INDIRECT("ИсходныеДанные!$J$2:$J$50000")),0)</f>
        <v>0</v>
      </c>
      <c r="M3907" s="3">
        <f ca="1">IF($B3907&lt;&gt;"",SUMIF(INDIRECT("ИсходныеДанные!$"&amp;$K$4&amp;"$2:$"&amp;$K$4&amp;"$50000"),$B3907&amp;"#"&amp;M$6,INDIRECT("ИсходныеДанные!$J$2:$J$50000")),0)</f>
        <v>0</v>
      </c>
      <c r="N3907" s="3">
        <f ca="1">IF($B3907&lt;&gt;"",SUMIF(INDIRECT("ИсходныеДанные!$"&amp;$K$4&amp;"$2:$"&amp;$K$4&amp;"$50000"),$B3907&amp;"#"&amp;N$6,INDIRECT("ИсходныеДанные!$J$2:$J$50000")),0)</f>
        <v>0</v>
      </c>
      <c r="O3907" s="3">
        <f ca="1">IF($B3907&lt;&gt;"",SUMIF(INDIRECT("ИсходныеДанные!$"&amp;$K$4&amp;"$2:$"&amp;$K$4&amp;"$50000"),$B3907&amp;"#"&amp;O$6,INDIRECT("ИсходныеДанные!$J$2:$J$50000")),0)</f>
        <v>0</v>
      </c>
      <c r="P3907" s="3">
        <f ca="1">IF($B3907&lt;&gt;"",SUMIF(INDIRECT("ИсходныеДанные!$"&amp;$K$4&amp;"$2:$"&amp;$K$4&amp;"$50000"),$B3907&amp;"#"&amp;P$6,INDIRECT("ИсходныеДанные!$J$2:$J$50000")),0)</f>
        <v>0</v>
      </c>
      <c r="Q3907" s="3">
        <f ca="1">IF($B3907&lt;&gt;"",SUMIF(INDIRECT("ИсходныеДанные!$"&amp;$K$4&amp;"$2:$"&amp;$K$4&amp;"$50000"),$B3907&amp;"#"&amp;Q$6,INDIRECT("ИсходныеДанные!$J$2:$J$50000")),0)</f>
        <v>0</v>
      </c>
      <c r="R3907" s="3">
        <f ca="1">IF($B3907&lt;&gt;"",SUMIF(INDIRECT("ИсходныеДанные!$"&amp;$K$4&amp;"$2:$"&amp;$K$4&amp;"$50000"),$B3907&amp;"#"&amp;R$6,INDIRECT("ИсходныеДанные!$J$2:$J$50000")),0)</f>
        <v>0</v>
      </c>
      <c r="S3907" s="3">
        <f ca="1">IF($B3907&lt;&gt;"",SUMIF(INDIRECT("ИсходныеДанные!$"&amp;$K$4&amp;"$2:$"&amp;$K$4&amp;"$50000"),$B3907&amp;"#"&amp;S$6,INDIRECT("ИсходныеДанные!$J$2:$J$50000")),0)</f>
        <v>0</v>
      </c>
      <c r="T3907" s="3">
        <f ca="1">IF($B3907&lt;&gt;"",SUMIF(INDIRECT("ИсходныеДанные!$"&amp;$K$4&amp;"$2:$"&amp;$K$4&amp;"$50000"),$B3907&amp;"#"&amp;T$6,INDIRECT("ИсходныеДанные!$J$2:$J$50000")),0)</f>
        <v>0</v>
      </c>
      <c r="U3907" s="3">
        <f ca="1">IF($B3907&lt;&gt;"",SUMIF(INDIRECT("ИсходныеДанные!$"&amp;$K$4&amp;"$2:$"&amp;$K$4&amp;"$50000"),$B3907&amp;"#"&amp;U$6,INDIRECT("ИсходныеДанные!$J$2:$J$50000")),0)</f>
        <v>0</v>
      </c>
      <c r="V3907" s="3">
        <f ca="1">IF($B3907&lt;&gt;"",SUMIF(INDIRECT("ИсходныеДанные!$"&amp;$K$4&amp;"$2:$"&amp;$K$4&amp;"$50000"),$B3907&amp;"#"&amp;V$6,INDIRECT("ИсходныеДанные!$J$2:$J$50000")),0)</f>
        <v>0</v>
      </c>
      <c r="W3907" s="16" t="e">
        <f ca="1">SUM(K3907:V3907)/Пофамильно!$R$1</f>
        <v>#DIV/0!</v>
      </c>
    </row>
    <row r="3908" spans="1:23" x14ac:dyDescent="0.25">
      <c r="A3908" s="10" t="str">
        <f t="shared" ca="1" si="62"/>
        <v>delete</v>
      </c>
      <c r="B3908" s="16" cm="1">
        <f t="array" aca="1" ref="B3908" ca="1">INDIRECT("УникальныеСписки!D"&amp;ROW()-$L$4)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14"/>
      <c r="G3908" s="81" t="str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84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84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84" t="str" cm="1">
        <f t="array" aca="1" ref="J3908" ca="1">_xlfn.XLOOKUP($B3908,INDIRECT(SUBSTITUTE("ИсходныеДанные!$где$2:$где$50000","где",$B$4)),INDIRECT(SUBSTITUTE("ИсходныеДанные!$что$2:$что$50000","что",J$4)),"",0,1)</f>
        <v/>
      </c>
      <c r="K3908" s="3">
        <f ca="1">IF($B3908&lt;&gt;"",SUMIF(INDIRECT("ИсходныеДанные!$"&amp;$K$4&amp;"$2:$"&amp;$K$4&amp;"$50000"),$B3908&amp;"#"&amp;K$6,INDIRECT("ИсходныеДанные!$J$2:$J$50000")),0)</f>
        <v>0</v>
      </c>
      <c r="L3908" s="3">
        <f ca="1">IF($B3908&lt;&gt;"",SUMIF(INDIRECT("ИсходныеДанные!$"&amp;$K$4&amp;"$2:$"&amp;$K$4&amp;"$50000"),$B3908&amp;"#"&amp;L$6,INDIRECT("ИсходныеДанные!$J$2:$J$50000")),0)</f>
        <v>0</v>
      </c>
      <c r="M3908" s="3">
        <f ca="1">IF($B3908&lt;&gt;"",SUMIF(INDIRECT("ИсходныеДанные!$"&amp;$K$4&amp;"$2:$"&amp;$K$4&amp;"$50000"),$B3908&amp;"#"&amp;M$6,INDIRECT("ИсходныеДанные!$J$2:$J$50000")),0)</f>
        <v>0</v>
      </c>
      <c r="N3908" s="3">
        <f ca="1">IF($B3908&lt;&gt;"",SUMIF(INDIRECT("ИсходныеДанные!$"&amp;$K$4&amp;"$2:$"&amp;$K$4&amp;"$50000"),$B3908&amp;"#"&amp;N$6,INDIRECT("ИсходныеДанные!$J$2:$J$50000")),0)</f>
        <v>0</v>
      </c>
      <c r="O3908" s="3">
        <f ca="1">IF($B3908&lt;&gt;"",SUMIF(INDIRECT("ИсходныеДанные!$"&amp;$K$4&amp;"$2:$"&amp;$K$4&amp;"$50000"),$B3908&amp;"#"&amp;O$6,INDIRECT("ИсходныеДанные!$J$2:$J$50000")),0)</f>
        <v>0</v>
      </c>
      <c r="P3908" s="3">
        <f ca="1">IF($B3908&lt;&gt;"",SUMIF(INDIRECT("ИсходныеДанные!$"&amp;$K$4&amp;"$2:$"&amp;$K$4&amp;"$50000"),$B3908&amp;"#"&amp;P$6,INDIRECT("ИсходныеДанные!$J$2:$J$50000")),0)</f>
        <v>0</v>
      </c>
      <c r="Q3908" s="3">
        <f ca="1">IF($B3908&lt;&gt;"",SUMIF(INDIRECT("ИсходныеДанные!$"&amp;$K$4&amp;"$2:$"&amp;$K$4&amp;"$50000"),$B3908&amp;"#"&amp;Q$6,INDIRECT("ИсходныеДанные!$J$2:$J$50000")),0)</f>
        <v>0</v>
      </c>
      <c r="R3908" s="3">
        <f ca="1">IF($B3908&lt;&gt;"",SUMIF(INDIRECT("ИсходныеДанные!$"&amp;$K$4&amp;"$2:$"&amp;$K$4&amp;"$50000"),$B3908&amp;"#"&amp;R$6,INDIRECT("ИсходныеДанные!$J$2:$J$50000")),0)</f>
        <v>0</v>
      </c>
      <c r="S3908" s="3">
        <f ca="1">IF($B3908&lt;&gt;"",SUMIF(INDIRECT("ИсходныеДанные!$"&amp;$K$4&amp;"$2:$"&amp;$K$4&amp;"$50000"),$B3908&amp;"#"&amp;S$6,INDIRECT("ИсходныеДанные!$J$2:$J$50000")),0)</f>
        <v>0</v>
      </c>
      <c r="T3908" s="3">
        <f ca="1">IF($B3908&lt;&gt;"",SUMIF(INDIRECT("ИсходныеДанные!$"&amp;$K$4&amp;"$2:$"&amp;$K$4&amp;"$50000"),$B3908&amp;"#"&amp;T$6,INDIRECT("ИсходныеДанные!$J$2:$J$50000")),0)</f>
        <v>0</v>
      </c>
      <c r="U3908" s="3">
        <f ca="1">IF($B3908&lt;&gt;"",SUMIF(INDIRECT("ИсходныеДанные!$"&amp;$K$4&amp;"$2:$"&amp;$K$4&amp;"$50000"),$B3908&amp;"#"&amp;U$6,INDIRECT("ИсходныеДанные!$J$2:$J$50000")),0)</f>
        <v>0</v>
      </c>
      <c r="V3908" s="3">
        <f ca="1">IF($B3908&lt;&gt;"",SUMIF(INDIRECT("ИсходныеДанные!$"&amp;$K$4&amp;"$2:$"&amp;$K$4&amp;"$50000"),$B3908&amp;"#"&amp;V$6,INDIRECT("ИсходныеДанные!$J$2:$J$50000")),0)</f>
        <v>0</v>
      </c>
      <c r="W3908" s="16" t="e">
        <f ca="1">SUM(K3908:V3908)/Пофамильно!$R$1</f>
        <v>#DIV/0!</v>
      </c>
    </row>
    <row r="3909" spans="1:23" x14ac:dyDescent="0.25">
      <c r="A3909" s="10" t="str">
        <f t="shared" ca="1" si="62"/>
        <v>delete</v>
      </c>
      <c r="B3909" s="16" cm="1">
        <f t="array" aca="1" ref="B3909" ca="1">INDIRECT("УникальныеСписки!D"&amp;ROW()-$L$4)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14"/>
      <c r="G3909" s="81" t="str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84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84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84" t="str" cm="1">
        <f t="array" aca="1" ref="J3909" ca="1">_xlfn.XLOOKUP($B3909,INDIRECT(SUBSTITUTE("ИсходныеДанные!$где$2:$где$50000","где",$B$4)),INDIRECT(SUBSTITUTE("ИсходныеДанные!$что$2:$что$50000","что",J$4)),"",0,1)</f>
        <v/>
      </c>
      <c r="K3909" s="3">
        <f ca="1">IF($B3909&lt;&gt;"",SUMIF(INDIRECT("ИсходныеДанные!$"&amp;$K$4&amp;"$2:$"&amp;$K$4&amp;"$50000"),$B3909&amp;"#"&amp;K$6,INDIRECT("ИсходныеДанные!$J$2:$J$50000")),0)</f>
        <v>0</v>
      </c>
      <c r="L3909" s="3">
        <f ca="1">IF($B3909&lt;&gt;"",SUMIF(INDIRECT("ИсходныеДанные!$"&amp;$K$4&amp;"$2:$"&amp;$K$4&amp;"$50000"),$B3909&amp;"#"&amp;L$6,INDIRECT("ИсходныеДанные!$J$2:$J$50000")),0)</f>
        <v>0</v>
      </c>
      <c r="M3909" s="3">
        <f ca="1">IF($B3909&lt;&gt;"",SUMIF(INDIRECT("ИсходныеДанные!$"&amp;$K$4&amp;"$2:$"&amp;$K$4&amp;"$50000"),$B3909&amp;"#"&amp;M$6,INDIRECT("ИсходныеДанные!$J$2:$J$50000")),0)</f>
        <v>0</v>
      </c>
      <c r="N3909" s="3">
        <f ca="1">IF($B3909&lt;&gt;"",SUMIF(INDIRECT("ИсходныеДанные!$"&amp;$K$4&amp;"$2:$"&amp;$K$4&amp;"$50000"),$B3909&amp;"#"&amp;N$6,INDIRECT("ИсходныеДанные!$J$2:$J$50000")),0)</f>
        <v>0</v>
      </c>
      <c r="O3909" s="3">
        <f ca="1">IF($B3909&lt;&gt;"",SUMIF(INDIRECT("ИсходныеДанные!$"&amp;$K$4&amp;"$2:$"&amp;$K$4&amp;"$50000"),$B3909&amp;"#"&amp;O$6,INDIRECT("ИсходныеДанные!$J$2:$J$50000")),0)</f>
        <v>0</v>
      </c>
      <c r="P3909" s="3">
        <f ca="1">IF($B3909&lt;&gt;"",SUMIF(INDIRECT("ИсходныеДанные!$"&amp;$K$4&amp;"$2:$"&amp;$K$4&amp;"$50000"),$B3909&amp;"#"&amp;P$6,INDIRECT("ИсходныеДанные!$J$2:$J$50000")),0)</f>
        <v>0</v>
      </c>
      <c r="Q3909" s="3">
        <f ca="1">IF($B3909&lt;&gt;"",SUMIF(INDIRECT("ИсходныеДанные!$"&amp;$K$4&amp;"$2:$"&amp;$K$4&amp;"$50000"),$B3909&amp;"#"&amp;Q$6,INDIRECT("ИсходныеДанные!$J$2:$J$50000")),0)</f>
        <v>0</v>
      </c>
      <c r="R3909" s="3">
        <f ca="1">IF($B3909&lt;&gt;"",SUMIF(INDIRECT("ИсходныеДанные!$"&amp;$K$4&amp;"$2:$"&amp;$K$4&amp;"$50000"),$B3909&amp;"#"&amp;R$6,INDIRECT("ИсходныеДанные!$J$2:$J$50000")),0)</f>
        <v>0</v>
      </c>
      <c r="S3909" s="3">
        <f ca="1">IF($B3909&lt;&gt;"",SUMIF(INDIRECT("ИсходныеДанные!$"&amp;$K$4&amp;"$2:$"&amp;$K$4&amp;"$50000"),$B3909&amp;"#"&amp;S$6,INDIRECT("ИсходныеДанные!$J$2:$J$50000")),0)</f>
        <v>0</v>
      </c>
      <c r="T3909" s="3">
        <f ca="1">IF($B3909&lt;&gt;"",SUMIF(INDIRECT("ИсходныеДанные!$"&amp;$K$4&amp;"$2:$"&amp;$K$4&amp;"$50000"),$B3909&amp;"#"&amp;T$6,INDIRECT("ИсходныеДанные!$J$2:$J$50000")),0)</f>
        <v>0</v>
      </c>
      <c r="U3909" s="3">
        <f ca="1">IF($B3909&lt;&gt;"",SUMIF(INDIRECT("ИсходныеДанные!$"&amp;$K$4&amp;"$2:$"&amp;$K$4&amp;"$50000"),$B3909&amp;"#"&amp;U$6,INDIRECT("ИсходныеДанные!$J$2:$J$50000")),0)</f>
        <v>0</v>
      </c>
      <c r="V3909" s="3">
        <f ca="1">IF($B3909&lt;&gt;"",SUMIF(INDIRECT("ИсходныеДанные!$"&amp;$K$4&amp;"$2:$"&amp;$K$4&amp;"$50000"),$B3909&amp;"#"&amp;V$6,INDIRECT("ИсходныеДанные!$J$2:$J$50000")),0)</f>
        <v>0</v>
      </c>
      <c r="W3909" s="16" t="e">
        <f ca="1">SUM(K3909:V3909)/Пофамильно!$R$1</f>
        <v>#DIV/0!</v>
      </c>
    </row>
    <row r="3910" spans="1:23" x14ac:dyDescent="0.25">
      <c r="A3910" s="10" t="str">
        <f t="shared" ca="1" si="62"/>
        <v>delete</v>
      </c>
      <c r="B3910" s="16" cm="1">
        <f t="array" aca="1" ref="B3910" ca="1">INDIRECT("УникальныеСписки!D"&amp;ROW()-$L$4)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14"/>
      <c r="G3910" s="81" t="str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84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84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84" t="str" cm="1">
        <f t="array" aca="1" ref="J3910" ca="1">_xlfn.XLOOKUP($B3910,INDIRECT(SUBSTITUTE("ИсходныеДанные!$где$2:$где$50000","где",$B$4)),INDIRECT(SUBSTITUTE("ИсходныеДанные!$что$2:$что$50000","что",J$4)),"",0,1)</f>
        <v/>
      </c>
      <c r="K3910" s="3">
        <f ca="1">IF($B3910&lt;&gt;"",SUMIF(INDIRECT("ИсходныеДанные!$"&amp;$K$4&amp;"$2:$"&amp;$K$4&amp;"$50000"),$B3910&amp;"#"&amp;K$6,INDIRECT("ИсходныеДанные!$J$2:$J$50000")),0)</f>
        <v>0</v>
      </c>
      <c r="L3910" s="3">
        <f ca="1">IF($B3910&lt;&gt;"",SUMIF(INDIRECT("ИсходныеДанные!$"&amp;$K$4&amp;"$2:$"&amp;$K$4&amp;"$50000"),$B3910&amp;"#"&amp;L$6,INDIRECT("ИсходныеДанные!$J$2:$J$50000")),0)</f>
        <v>0</v>
      </c>
      <c r="M3910" s="3">
        <f ca="1">IF($B3910&lt;&gt;"",SUMIF(INDIRECT("ИсходныеДанные!$"&amp;$K$4&amp;"$2:$"&amp;$K$4&amp;"$50000"),$B3910&amp;"#"&amp;M$6,INDIRECT("ИсходныеДанные!$J$2:$J$50000")),0)</f>
        <v>0</v>
      </c>
      <c r="N3910" s="3">
        <f ca="1">IF($B3910&lt;&gt;"",SUMIF(INDIRECT("ИсходныеДанные!$"&amp;$K$4&amp;"$2:$"&amp;$K$4&amp;"$50000"),$B3910&amp;"#"&amp;N$6,INDIRECT("ИсходныеДанные!$J$2:$J$50000")),0)</f>
        <v>0</v>
      </c>
      <c r="O3910" s="3">
        <f ca="1">IF($B3910&lt;&gt;"",SUMIF(INDIRECT("ИсходныеДанные!$"&amp;$K$4&amp;"$2:$"&amp;$K$4&amp;"$50000"),$B3910&amp;"#"&amp;O$6,INDIRECT("ИсходныеДанные!$J$2:$J$50000")),0)</f>
        <v>0</v>
      </c>
      <c r="P3910" s="3">
        <f ca="1">IF($B3910&lt;&gt;"",SUMIF(INDIRECT("ИсходныеДанные!$"&amp;$K$4&amp;"$2:$"&amp;$K$4&amp;"$50000"),$B3910&amp;"#"&amp;P$6,INDIRECT("ИсходныеДанные!$J$2:$J$50000")),0)</f>
        <v>0</v>
      </c>
      <c r="Q3910" s="3">
        <f ca="1">IF($B3910&lt;&gt;"",SUMIF(INDIRECT("ИсходныеДанные!$"&amp;$K$4&amp;"$2:$"&amp;$K$4&amp;"$50000"),$B3910&amp;"#"&amp;Q$6,INDIRECT("ИсходныеДанные!$J$2:$J$50000")),0)</f>
        <v>0</v>
      </c>
      <c r="R3910" s="3">
        <f ca="1">IF($B3910&lt;&gt;"",SUMIF(INDIRECT("ИсходныеДанные!$"&amp;$K$4&amp;"$2:$"&amp;$K$4&amp;"$50000"),$B3910&amp;"#"&amp;R$6,INDIRECT("ИсходныеДанные!$J$2:$J$50000")),0)</f>
        <v>0</v>
      </c>
      <c r="S3910" s="3">
        <f ca="1">IF($B3910&lt;&gt;"",SUMIF(INDIRECT("ИсходныеДанные!$"&amp;$K$4&amp;"$2:$"&amp;$K$4&amp;"$50000"),$B3910&amp;"#"&amp;S$6,INDIRECT("ИсходныеДанные!$J$2:$J$50000")),0)</f>
        <v>0</v>
      </c>
      <c r="T3910" s="3">
        <f ca="1">IF($B3910&lt;&gt;"",SUMIF(INDIRECT("ИсходныеДанные!$"&amp;$K$4&amp;"$2:$"&amp;$K$4&amp;"$50000"),$B3910&amp;"#"&amp;T$6,INDIRECT("ИсходныеДанные!$J$2:$J$50000")),0)</f>
        <v>0</v>
      </c>
      <c r="U3910" s="3">
        <f ca="1">IF($B3910&lt;&gt;"",SUMIF(INDIRECT("ИсходныеДанные!$"&amp;$K$4&amp;"$2:$"&amp;$K$4&amp;"$50000"),$B3910&amp;"#"&amp;U$6,INDIRECT("ИсходныеДанные!$J$2:$J$50000")),0)</f>
        <v>0</v>
      </c>
      <c r="V3910" s="3">
        <f ca="1">IF($B3910&lt;&gt;"",SUMIF(INDIRECT("ИсходныеДанные!$"&amp;$K$4&amp;"$2:$"&amp;$K$4&amp;"$50000"),$B3910&amp;"#"&amp;V$6,INDIRECT("ИсходныеДанные!$J$2:$J$50000")),0)</f>
        <v>0</v>
      </c>
      <c r="W3910" s="16" t="e">
        <f ca="1">SUM(K3910:V3910)/Пофамильно!$R$1</f>
        <v>#DIV/0!</v>
      </c>
    </row>
    <row r="3911" spans="1:23" x14ac:dyDescent="0.25">
      <c r="A3911" s="10" t="str">
        <f t="shared" ca="1" si="62"/>
        <v>delete</v>
      </c>
      <c r="B3911" s="16" cm="1">
        <f t="array" aca="1" ref="B3911" ca="1">INDIRECT("УникальныеСписки!D"&amp;ROW()-$L$4)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14"/>
      <c r="G3911" s="81" t="str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84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84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84" t="str" cm="1">
        <f t="array" aca="1" ref="J3911" ca="1">_xlfn.XLOOKUP($B3911,INDIRECT(SUBSTITUTE("ИсходныеДанные!$где$2:$где$50000","где",$B$4)),INDIRECT(SUBSTITUTE("ИсходныеДанные!$что$2:$что$50000","что",J$4)),"",0,1)</f>
        <v/>
      </c>
      <c r="K3911" s="3">
        <f ca="1">IF($B3911&lt;&gt;"",SUMIF(INDIRECT("ИсходныеДанные!$"&amp;$K$4&amp;"$2:$"&amp;$K$4&amp;"$50000"),$B3911&amp;"#"&amp;K$6,INDIRECT("ИсходныеДанные!$J$2:$J$50000")),0)</f>
        <v>0</v>
      </c>
      <c r="L3911" s="3">
        <f ca="1">IF($B3911&lt;&gt;"",SUMIF(INDIRECT("ИсходныеДанные!$"&amp;$K$4&amp;"$2:$"&amp;$K$4&amp;"$50000"),$B3911&amp;"#"&amp;L$6,INDIRECT("ИсходныеДанные!$J$2:$J$50000")),0)</f>
        <v>0</v>
      </c>
      <c r="M3911" s="3">
        <f ca="1">IF($B3911&lt;&gt;"",SUMIF(INDIRECT("ИсходныеДанные!$"&amp;$K$4&amp;"$2:$"&amp;$K$4&amp;"$50000"),$B3911&amp;"#"&amp;M$6,INDIRECT("ИсходныеДанные!$J$2:$J$50000")),0)</f>
        <v>0</v>
      </c>
      <c r="N3911" s="3">
        <f ca="1">IF($B3911&lt;&gt;"",SUMIF(INDIRECT("ИсходныеДанные!$"&amp;$K$4&amp;"$2:$"&amp;$K$4&amp;"$50000"),$B3911&amp;"#"&amp;N$6,INDIRECT("ИсходныеДанные!$J$2:$J$50000")),0)</f>
        <v>0</v>
      </c>
      <c r="O3911" s="3">
        <f ca="1">IF($B3911&lt;&gt;"",SUMIF(INDIRECT("ИсходныеДанные!$"&amp;$K$4&amp;"$2:$"&amp;$K$4&amp;"$50000"),$B3911&amp;"#"&amp;O$6,INDIRECT("ИсходныеДанные!$J$2:$J$50000")),0)</f>
        <v>0</v>
      </c>
      <c r="P3911" s="3">
        <f ca="1">IF($B3911&lt;&gt;"",SUMIF(INDIRECT("ИсходныеДанные!$"&amp;$K$4&amp;"$2:$"&amp;$K$4&amp;"$50000"),$B3911&amp;"#"&amp;P$6,INDIRECT("ИсходныеДанные!$J$2:$J$50000")),0)</f>
        <v>0</v>
      </c>
      <c r="Q3911" s="3">
        <f ca="1">IF($B3911&lt;&gt;"",SUMIF(INDIRECT("ИсходныеДанные!$"&amp;$K$4&amp;"$2:$"&amp;$K$4&amp;"$50000"),$B3911&amp;"#"&amp;Q$6,INDIRECT("ИсходныеДанные!$J$2:$J$50000")),0)</f>
        <v>0</v>
      </c>
      <c r="R3911" s="3">
        <f ca="1">IF($B3911&lt;&gt;"",SUMIF(INDIRECT("ИсходныеДанные!$"&amp;$K$4&amp;"$2:$"&amp;$K$4&amp;"$50000"),$B3911&amp;"#"&amp;R$6,INDIRECT("ИсходныеДанные!$J$2:$J$50000")),0)</f>
        <v>0</v>
      </c>
      <c r="S3911" s="3">
        <f ca="1">IF($B3911&lt;&gt;"",SUMIF(INDIRECT("ИсходныеДанные!$"&amp;$K$4&amp;"$2:$"&amp;$K$4&amp;"$50000"),$B3911&amp;"#"&amp;S$6,INDIRECT("ИсходныеДанные!$J$2:$J$50000")),0)</f>
        <v>0</v>
      </c>
      <c r="T3911" s="3">
        <f ca="1">IF($B3911&lt;&gt;"",SUMIF(INDIRECT("ИсходныеДанные!$"&amp;$K$4&amp;"$2:$"&amp;$K$4&amp;"$50000"),$B3911&amp;"#"&amp;T$6,INDIRECT("ИсходныеДанные!$J$2:$J$50000")),0)</f>
        <v>0</v>
      </c>
      <c r="U3911" s="3">
        <f ca="1">IF($B3911&lt;&gt;"",SUMIF(INDIRECT("ИсходныеДанные!$"&amp;$K$4&amp;"$2:$"&amp;$K$4&amp;"$50000"),$B3911&amp;"#"&amp;U$6,INDIRECT("ИсходныеДанные!$J$2:$J$50000")),0)</f>
        <v>0</v>
      </c>
      <c r="V3911" s="3">
        <f ca="1">IF($B3911&lt;&gt;"",SUMIF(INDIRECT("ИсходныеДанные!$"&amp;$K$4&amp;"$2:$"&amp;$K$4&amp;"$50000"),$B3911&amp;"#"&amp;V$6,INDIRECT("ИсходныеДанные!$J$2:$J$50000")),0)</f>
        <v>0</v>
      </c>
      <c r="W3911" s="16" t="e">
        <f ca="1">SUM(K3911:V3911)/Пофамильно!$R$1</f>
        <v>#DIV/0!</v>
      </c>
    </row>
    <row r="3912" spans="1:23" x14ac:dyDescent="0.25">
      <c r="A3912" s="10" t="str">
        <f t="shared" ca="1" si="62"/>
        <v>delete</v>
      </c>
      <c r="B3912" s="16" cm="1">
        <f t="array" aca="1" ref="B3912" ca="1">INDIRECT("УникальныеСписки!D"&amp;ROW()-$L$4)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14"/>
      <c r="G3912" s="81" t="str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84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84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84" t="str" cm="1">
        <f t="array" aca="1" ref="J3912" ca="1">_xlfn.XLOOKUP($B3912,INDIRECT(SUBSTITUTE("ИсходныеДанные!$где$2:$где$50000","где",$B$4)),INDIRECT(SUBSTITUTE("ИсходныеДанные!$что$2:$что$50000","что",J$4)),"",0,1)</f>
        <v/>
      </c>
      <c r="K3912" s="3">
        <f ca="1">IF($B3912&lt;&gt;"",SUMIF(INDIRECT("ИсходныеДанные!$"&amp;$K$4&amp;"$2:$"&amp;$K$4&amp;"$50000"),$B3912&amp;"#"&amp;K$6,INDIRECT("ИсходныеДанные!$J$2:$J$50000")),0)</f>
        <v>0</v>
      </c>
      <c r="L3912" s="3">
        <f ca="1">IF($B3912&lt;&gt;"",SUMIF(INDIRECT("ИсходныеДанные!$"&amp;$K$4&amp;"$2:$"&amp;$K$4&amp;"$50000"),$B3912&amp;"#"&amp;L$6,INDIRECT("ИсходныеДанные!$J$2:$J$50000")),0)</f>
        <v>0</v>
      </c>
      <c r="M3912" s="3">
        <f ca="1">IF($B3912&lt;&gt;"",SUMIF(INDIRECT("ИсходныеДанные!$"&amp;$K$4&amp;"$2:$"&amp;$K$4&amp;"$50000"),$B3912&amp;"#"&amp;M$6,INDIRECT("ИсходныеДанные!$J$2:$J$50000")),0)</f>
        <v>0</v>
      </c>
      <c r="N3912" s="3">
        <f ca="1">IF($B3912&lt;&gt;"",SUMIF(INDIRECT("ИсходныеДанные!$"&amp;$K$4&amp;"$2:$"&amp;$K$4&amp;"$50000"),$B3912&amp;"#"&amp;N$6,INDIRECT("ИсходныеДанные!$J$2:$J$50000")),0)</f>
        <v>0</v>
      </c>
      <c r="O3912" s="3">
        <f ca="1">IF($B3912&lt;&gt;"",SUMIF(INDIRECT("ИсходныеДанные!$"&amp;$K$4&amp;"$2:$"&amp;$K$4&amp;"$50000"),$B3912&amp;"#"&amp;O$6,INDIRECT("ИсходныеДанные!$J$2:$J$50000")),0)</f>
        <v>0</v>
      </c>
      <c r="P3912" s="3">
        <f ca="1">IF($B3912&lt;&gt;"",SUMIF(INDIRECT("ИсходныеДанные!$"&amp;$K$4&amp;"$2:$"&amp;$K$4&amp;"$50000"),$B3912&amp;"#"&amp;P$6,INDIRECT("ИсходныеДанные!$J$2:$J$50000")),0)</f>
        <v>0</v>
      </c>
      <c r="Q3912" s="3">
        <f ca="1">IF($B3912&lt;&gt;"",SUMIF(INDIRECT("ИсходныеДанные!$"&amp;$K$4&amp;"$2:$"&amp;$K$4&amp;"$50000"),$B3912&amp;"#"&amp;Q$6,INDIRECT("ИсходныеДанные!$J$2:$J$50000")),0)</f>
        <v>0</v>
      </c>
      <c r="R3912" s="3">
        <f ca="1">IF($B3912&lt;&gt;"",SUMIF(INDIRECT("ИсходныеДанные!$"&amp;$K$4&amp;"$2:$"&amp;$K$4&amp;"$50000"),$B3912&amp;"#"&amp;R$6,INDIRECT("ИсходныеДанные!$J$2:$J$50000")),0)</f>
        <v>0</v>
      </c>
      <c r="S3912" s="3">
        <f ca="1">IF($B3912&lt;&gt;"",SUMIF(INDIRECT("ИсходныеДанные!$"&amp;$K$4&amp;"$2:$"&amp;$K$4&amp;"$50000"),$B3912&amp;"#"&amp;S$6,INDIRECT("ИсходныеДанные!$J$2:$J$50000")),0)</f>
        <v>0</v>
      </c>
      <c r="T3912" s="3">
        <f ca="1">IF($B3912&lt;&gt;"",SUMIF(INDIRECT("ИсходныеДанные!$"&amp;$K$4&amp;"$2:$"&amp;$K$4&amp;"$50000"),$B3912&amp;"#"&amp;T$6,INDIRECT("ИсходныеДанные!$J$2:$J$50000")),0)</f>
        <v>0</v>
      </c>
      <c r="U3912" s="3">
        <f ca="1">IF($B3912&lt;&gt;"",SUMIF(INDIRECT("ИсходныеДанные!$"&amp;$K$4&amp;"$2:$"&amp;$K$4&amp;"$50000"),$B3912&amp;"#"&amp;U$6,INDIRECT("ИсходныеДанные!$J$2:$J$50000")),0)</f>
        <v>0</v>
      </c>
      <c r="V3912" s="3">
        <f ca="1">IF($B3912&lt;&gt;"",SUMIF(INDIRECT("ИсходныеДанные!$"&amp;$K$4&amp;"$2:$"&amp;$K$4&amp;"$50000"),$B3912&amp;"#"&amp;V$6,INDIRECT("ИсходныеДанные!$J$2:$J$50000")),0)</f>
        <v>0</v>
      </c>
      <c r="W3912" s="16" t="e">
        <f ca="1">SUM(K3912:V3912)/Пофамильно!$R$1</f>
        <v>#DIV/0!</v>
      </c>
    </row>
    <row r="3913" spans="1:23" x14ac:dyDescent="0.25">
      <c r="A3913" s="10" t="str">
        <f t="shared" ca="1" si="62"/>
        <v>delete</v>
      </c>
      <c r="B3913" s="16" cm="1">
        <f t="array" aca="1" ref="B3913" ca="1">INDIRECT("УникальныеСписки!D"&amp;ROW()-$L$4)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14"/>
      <c r="G3913" s="81" t="str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84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84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84" t="str" cm="1">
        <f t="array" aca="1" ref="J3913" ca="1">_xlfn.XLOOKUP($B3913,INDIRECT(SUBSTITUTE("ИсходныеДанные!$где$2:$где$50000","где",$B$4)),INDIRECT(SUBSTITUTE("ИсходныеДанные!$что$2:$что$50000","что",J$4)),"",0,1)</f>
        <v/>
      </c>
      <c r="K3913" s="3">
        <f ca="1">IF($B3913&lt;&gt;"",SUMIF(INDIRECT("ИсходныеДанные!$"&amp;$K$4&amp;"$2:$"&amp;$K$4&amp;"$50000"),$B3913&amp;"#"&amp;K$6,INDIRECT("ИсходныеДанные!$J$2:$J$50000")),0)</f>
        <v>0</v>
      </c>
      <c r="L3913" s="3">
        <f ca="1">IF($B3913&lt;&gt;"",SUMIF(INDIRECT("ИсходныеДанные!$"&amp;$K$4&amp;"$2:$"&amp;$K$4&amp;"$50000"),$B3913&amp;"#"&amp;L$6,INDIRECT("ИсходныеДанные!$J$2:$J$50000")),0)</f>
        <v>0</v>
      </c>
      <c r="M3913" s="3">
        <f ca="1">IF($B3913&lt;&gt;"",SUMIF(INDIRECT("ИсходныеДанные!$"&amp;$K$4&amp;"$2:$"&amp;$K$4&amp;"$50000"),$B3913&amp;"#"&amp;M$6,INDIRECT("ИсходныеДанные!$J$2:$J$50000")),0)</f>
        <v>0</v>
      </c>
      <c r="N3913" s="3">
        <f ca="1">IF($B3913&lt;&gt;"",SUMIF(INDIRECT("ИсходныеДанные!$"&amp;$K$4&amp;"$2:$"&amp;$K$4&amp;"$50000"),$B3913&amp;"#"&amp;N$6,INDIRECT("ИсходныеДанные!$J$2:$J$50000")),0)</f>
        <v>0</v>
      </c>
      <c r="O3913" s="3">
        <f ca="1">IF($B3913&lt;&gt;"",SUMIF(INDIRECT("ИсходныеДанные!$"&amp;$K$4&amp;"$2:$"&amp;$K$4&amp;"$50000"),$B3913&amp;"#"&amp;O$6,INDIRECT("ИсходныеДанные!$J$2:$J$50000")),0)</f>
        <v>0</v>
      </c>
      <c r="P3913" s="3">
        <f ca="1">IF($B3913&lt;&gt;"",SUMIF(INDIRECT("ИсходныеДанные!$"&amp;$K$4&amp;"$2:$"&amp;$K$4&amp;"$50000"),$B3913&amp;"#"&amp;P$6,INDIRECT("ИсходныеДанные!$J$2:$J$50000")),0)</f>
        <v>0</v>
      </c>
      <c r="Q3913" s="3">
        <f ca="1">IF($B3913&lt;&gt;"",SUMIF(INDIRECT("ИсходныеДанные!$"&amp;$K$4&amp;"$2:$"&amp;$K$4&amp;"$50000"),$B3913&amp;"#"&amp;Q$6,INDIRECT("ИсходныеДанные!$J$2:$J$50000")),0)</f>
        <v>0</v>
      </c>
      <c r="R3913" s="3">
        <f ca="1">IF($B3913&lt;&gt;"",SUMIF(INDIRECT("ИсходныеДанные!$"&amp;$K$4&amp;"$2:$"&amp;$K$4&amp;"$50000"),$B3913&amp;"#"&amp;R$6,INDIRECT("ИсходныеДанные!$J$2:$J$50000")),0)</f>
        <v>0</v>
      </c>
      <c r="S3913" s="3">
        <f ca="1">IF($B3913&lt;&gt;"",SUMIF(INDIRECT("ИсходныеДанные!$"&amp;$K$4&amp;"$2:$"&amp;$K$4&amp;"$50000"),$B3913&amp;"#"&amp;S$6,INDIRECT("ИсходныеДанные!$J$2:$J$50000")),0)</f>
        <v>0</v>
      </c>
      <c r="T3913" s="3">
        <f ca="1">IF($B3913&lt;&gt;"",SUMIF(INDIRECT("ИсходныеДанные!$"&amp;$K$4&amp;"$2:$"&amp;$K$4&amp;"$50000"),$B3913&amp;"#"&amp;T$6,INDIRECT("ИсходныеДанные!$J$2:$J$50000")),0)</f>
        <v>0</v>
      </c>
      <c r="U3913" s="3">
        <f ca="1">IF($B3913&lt;&gt;"",SUMIF(INDIRECT("ИсходныеДанные!$"&amp;$K$4&amp;"$2:$"&amp;$K$4&amp;"$50000"),$B3913&amp;"#"&amp;U$6,INDIRECT("ИсходныеДанные!$J$2:$J$50000")),0)</f>
        <v>0</v>
      </c>
      <c r="V3913" s="3">
        <f ca="1">IF($B3913&lt;&gt;"",SUMIF(INDIRECT("ИсходныеДанные!$"&amp;$K$4&amp;"$2:$"&amp;$K$4&amp;"$50000"),$B3913&amp;"#"&amp;V$6,INDIRECT("ИсходныеДанные!$J$2:$J$50000")),0)</f>
        <v>0</v>
      </c>
      <c r="W3913" s="16" t="e">
        <f ca="1">SUM(K3913:V3913)/Пофамильно!$R$1</f>
        <v>#DIV/0!</v>
      </c>
    </row>
    <row r="3914" spans="1:23" x14ac:dyDescent="0.25">
      <c r="A3914" s="10" t="str">
        <f t="shared" ca="1" si="62"/>
        <v>delete</v>
      </c>
      <c r="B3914" s="16" cm="1">
        <f t="array" aca="1" ref="B3914" ca="1">INDIRECT("УникальныеСписки!D"&amp;ROW()-$L$4)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14"/>
      <c r="G3914" s="81" t="str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84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84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84" t="str" cm="1">
        <f t="array" aca="1" ref="J3914" ca="1">_xlfn.XLOOKUP($B3914,INDIRECT(SUBSTITUTE("ИсходныеДанные!$где$2:$где$50000","где",$B$4)),INDIRECT(SUBSTITUTE("ИсходныеДанные!$что$2:$что$50000","что",J$4)),"",0,1)</f>
        <v/>
      </c>
      <c r="K3914" s="3">
        <f ca="1">IF($B3914&lt;&gt;"",SUMIF(INDIRECT("ИсходныеДанные!$"&amp;$K$4&amp;"$2:$"&amp;$K$4&amp;"$50000"),$B3914&amp;"#"&amp;K$6,INDIRECT("ИсходныеДанные!$J$2:$J$50000")),0)</f>
        <v>0</v>
      </c>
      <c r="L3914" s="3">
        <f ca="1">IF($B3914&lt;&gt;"",SUMIF(INDIRECT("ИсходныеДанные!$"&amp;$K$4&amp;"$2:$"&amp;$K$4&amp;"$50000"),$B3914&amp;"#"&amp;L$6,INDIRECT("ИсходныеДанные!$J$2:$J$50000")),0)</f>
        <v>0</v>
      </c>
      <c r="M3914" s="3">
        <f ca="1">IF($B3914&lt;&gt;"",SUMIF(INDIRECT("ИсходныеДанные!$"&amp;$K$4&amp;"$2:$"&amp;$K$4&amp;"$50000"),$B3914&amp;"#"&amp;M$6,INDIRECT("ИсходныеДанные!$J$2:$J$50000")),0)</f>
        <v>0</v>
      </c>
      <c r="N3914" s="3">
        <f ca="1">IF($B3914&lt;&gt;"",SUMIF(INDIRECT("ИсходныеДанные!$"&amp;$K$4&amp;"$2:$"&amp;$K$4&amp;"$50000"),$B3914&amp;"#"&amp;N$6,INDIRECT("ИсходныеДанные!$J$2:$J$50000")),0)</f>
        <v>0</v>
      </c>
      <c r="O3914" s="3">
        <f ca="1">IF($B3914&lt;&gt;"",SUMIF(INDIRECT("ИсходныеДанные!$"&amp;$K$4&amp;"$2:$"&amp;$K$4&amp;"$50000"),$B3914&amp;"#"&amp;O$6,INDIRECT("ИсходныеДанные!$J$2:$J$50000")),0)</f>
        <v>0</v>
      </c>
      <c r="P3914" s="3">
        <f ca="1">IF($B3914&lt;&gt;"",SUMIF(INDIRECT("ИсходныеДанные!$"&amp;$K$4&amp;"$2:$"&amp;$K$4&amp;"$50000"),$B3914&amp;"#"&amp;P$6,INDIRECT("ИсходныеДанные!$J$2:$J$50000")),0)</f>
        <v>0</v>
      </c>
      <c r="Q3914" s="3">
        <f ca="1">IF($B3914&lt;&gt;"",SUMIF(INDIRECT("ИсходныеДанные!$"&amp;$K$4&amp;"$2:$"&amp;$K$4&amp;"$50000"),$B3914&amp;"#"&amp;Q$6,INDIRECT("ИсходныеДанные!$J$2:$J$50000")),0)</f>
        <v>0</v>
      </c>
      <c r="R3914" s="3">
        <f ca="1">IF($B3914&lt;&gt;"",SUMIF(INDIRECT("ИсходныеДанные!$"&amp;$K$4&amp;"$2:$"&amp;$K$4&amp;"$50000"),$B3914&amp;"#"&amp;R$6,INDIRECT("ИсходныеДанные!$J$2:$J$50000")),0)</f>
        <v>0</v>
      </c>
      <c r="S3914" s="3">
        <f ca="1">IF($B3914&lt;&gt;"",SUMIF(INDIRECT("ИсходныеДанные!$"&amp;$K$4&amp;"$2:$"&amp;$K$4&amp;"$50000"),$B3914&amp;"#"&amp;S$6,INDIRECT("ИсходныеДанные!$J$2:$J$50000")),0)</f>
        <v>0</v>
      </c>
      <c r="T3914" s="3">
        <f ca="1">IF($B3914&lt;&gt;"",SUMIF(INDIRECT("ИсходныеДанные!$"&amp;$K$4&amp;"$2:$"&amp;$K$4&amp;"$50000"),$B3914&amp;"#"&amp;T$6,INDIRECT("ИсходныеДанные!$J$2:$J$50000")),0)</f>
        <v>0</v>
      </c>
      <c r="U3914" s="3">
        <f ca="1">IF($B3914&lt;&gt;"",SUMIF(INDIRECT("ИсходныеДанные!$"&amp;$K$4&amp;"$2:$"&amp;$K$4&amp;"$50000"),$B3914&amp;"#"&amp;U$6,INDIRECT("ИсходныеДанные!$J$2:$J$50000")),0)</f>
        <v>0</v>
      </c>
      <c r="V3914" s="3">
        <f ca="1">IF($B3914&lt;&gt;"",SUMIF(INDIRECT("ИсходныеДанные!$"&amp;$K$4&amp;"$2:$"&amp;$K$4&amp;"$50000"),$B3914&amp;"#"&amp;V$6,INDIRECT("ИсходныеДанные!$J$2:$J$50000")),0)</f>
        <v>0</v>
      </c>
      <c r="W3914" s="16" t="e">
        <f ca="1">SUM(K3914:V3914)/Пофамильно!$R$1</f>
        <v>#DIV/0!</v>
      </c>
    </row>
    <row r="3915" spans="1:23" x14ac:dyDescent="0.25">
      <c r="A3915" s="10" t="str">
        <f t="shared" ref="A3915:A3978" ca="1" si="63">IF(C3915="","delete","")</f>
        <v>delete</v>
      </c>
      <c r="B3915" s="16" cm="1">
        <f t="array" aca="1" ref="B3915" ca="1">INDIRECT("УникальныеСписки!D"&amp;ROW()-$L$4)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14"/>
      <c r="G3915" s="81" t="str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84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84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84" t="str" cm="1">
        <f t="array" aca="1" ref="J3915" ca="1">_xlfn.XLOOKUP($B3915,INDIRECT(SUBSTITUTE("ИсходныеДанные!$где$2:$где$50000","где",$B$4)),INDIRECT(SUBSTITUTE("ИсходныеДанные!$что$2:$что$50000","что",J$4)),"",0,1)</f>
        <v/>
      </c>
      <c r="K3915" s="3">
        <f ca="1">IF($B3915&lt;&gt;"",SUMIF(INDIRECT("ИсходныеДанные!$"&amp;$K$4&amp;"$2:$"&amp;$K$4&amp;"$50000"),$B3915&amp;"#"&amp;K$6,INDIRECT("ИсходныеДанные!$J$2:$J$50000")),0)</f>
        <v>0</v>
      </c>
      <c r="L3915" s="3">
        <f ca="1">IF($B3915&lt;&gt;"",SUMIF(INDIRECT("ИсходныеДанные!$"&amp;$K$4&amp;"$2:$"&amp;$K$4&amp;"$50000"),$B3915&amp;"#"&amp;L$6,INDIRECT("ИсходныеДанные!$J$2:$J$50000")),0)</f>
        <v>0</v>
      </c>
      <c r="M3915" s="3">
        <f ca="1">IF($B3915&lt;&gt;"",SUMIF(INDIRECT("ИсходныеДанные!$"&amp;$K$4&amp;"$2:$"&amp;$K$4&amp;"$50000"),$B3915&amp;"#"&amp;M$6,INDIRECT("ИсходныеДанные!$J$2:$J$50000")),0)</f>
        <v>0</v>
      </c>
      <c r="N3915" s="3">
        <f ca="1">IF($B3915&lt;&gt;"",SUMIF(INDIRECT("ИсходныеДанные!$"&amp;$K$4&amp;"$2:$"&amp;$K$4&amp;"$50000"),$B3915&amp;"#"&amp;N$6,INDIRECT("ИсходныеДанные!$J$2:$J$50000")),0)</f>
        <v>0</v>
      </c>
      <c r="O3915" s="3">
        <f ca="1">IF($B3915&lt;&gt;"",SUMIF(INDIRECT("ИсходныеДанные!$"&amp;$K$4&amp;"$2:$"&amp;$K$4&amp;"$50000"),$B3915&amp;"#"&amp;O$6,INDIRECT("ИсходныеДанные!$J$2:$J$50000")),0)</f>
        <v>0</v>
      </c>
      <c r="P3915" s="3">
        <f ca="1">IF($B3915&lt;&gt;"",SUMIF(INDIRECT("ИсходныеДанные!$"&amp;$K$4&amp;"$2:$"&amp;$K$4&amp;"$50000"),$B3915&amp;"#"&amp;P$6,INDIRECT("ИсходныеДанные!$J$2:$J$50000")),0)</f>
        <v>0</v>
      </c>
      <c r="Q3915" s="3">
        <f ca="1">IF($B3915&lt;&gt;"",SUMIF(INDIRECT("ИсходныеДанные!$"&amp;$K$4&amp;"$2:$"&amp;$K$4&amp;"$50000"),$B3915&amp;"#"&amp;Q$6,INDIRECT("ИсходныеДанные!$J$2:$J$50000")),0)</f>
        <v>0</v>
      </c>
      <c r="R3915" s="3">
        <f ca="1">IF($B3915&lt;&gt;"",SUMIF(INDIRECT("ИсходныеДанные!$"&amp;$K$4&amp;"$2:$"&amp;$K$4&amp;"$50000"),$B3915&amp;"#"&amp;R$6,INDIRECT("ИсходныеДанные!$J$2:$J$50000")),0)</f>
        <v>0</v>
      </c>
      <c r="S3915" s="3">
        <f ca="1">IF($B3915&lt;&gt;"",SUMIF(INDIRECT("ИсходныеДанные!$"&amp;$K$4&amp;"$2:$"&amp;$K$4&amp;"$50000"),$B3915&amp;"#"&amp;S$6,INDIRECT("ИсходныеДанные!$J$2:$J$50000")),0)</f>
        <v>0</v>
      </c>
      <c r="T3915" s="3">
        <f ca="1">IF($B3915&lt;&gt;"",SUMIF(INDIRECT("ИсходныеДанные!$"&amp;$K$4&amp;"$2:$"&amp;$K$4&amp;"$50000"),$B3915&amp;"#"&amp;T$6,INDIRECT("ИсходныеДанные!$J$2:$J$50000")),0)</f>
        <v>0</v>
      </c>
      <c r="U3915" s="3">
        <f ca="1">IF($B3915&lt;&gt;"",SUMIF(INDIRECT("ИсходныеДанные!$"&amp;$K$4&amp;"$2:$"&amp;$K$4&amp;"$50000"),$B3915&amp;"#"&amp;U$6,INDIRECT("ИсходныеДанные!$J$2:$J$50000")),0)</f>
        <v>0</v>
      </c>
      <c r="V3915" s="3">
        <f ca="1">IF($B3915&lt;&gt;"",SUMIF(INDIRECT("ИсходныеДанные!$"&amp;$K$4&amp;"$2:$"&amp;$K$4&amp;"$50000"),$B3915&amp;"#"&amp;V$6,INDIRECT("ИсходныеДанные!$J$2:$J$50000")),0)</f>
        <v>0</v>
      </c>
      <c r="W3915" s="16" t="e">
        <f ca="1">SUM(K3915:V3915)/Пофамильно!$R$1</f>
        <v>#DIV/0!</v>
      </c>
    </row>
    <row r="3916" spans="1:23" x14ac:dyDescent="0.25">
      <c r="A3916" s="10" t="str">
        <f t="shared" ca="1" si="63"/>
        <v>delete</v>
      </c>
      <c r="B3916" s="16" cm="1">
        <f t="array" aca="1" ref="B3916" ca="1">INDIRECT("УникальныеСписки!D"&amp;ROW()-$L$4)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14"/>
      <c r="G3916" s="81" t="str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84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84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84" t="str" cm="1">
        <f t="array" aca="1" ref="J3916" ca="1">_xlfn.XLOOKUP($B3916,INDIRECT(SUBSTITUTE("ИсходныеДанные!$где$2:$где$50000","где",$B$4)),INDIRECT(SUBSTITUTE("ИсходныеДанные!$что$2:$что$50000","что",J$4)),"",0,1)</f>
        <v/>
      </c>
      <c r="K3916" s="3">
        <f ca="1">IF($B3916&lt;&gt;"",SUMIF(INDIRECT("ИсходныеДанные!$"&amp;$K$4&amp;"$2:$"&amp;$K$4&amp;"$50000"),$B3916&amp;"#"&amp;K$6,INDIRECT("ИсходныеДанные!$J$2:$J$50000")),0)</f>
        <v>0</v>
      </c>
      <c r="L3916" s="3">
        <f ca="1">IF($B3916&lt;&gt;"",SUMIF(INDIRECT("ИсходныеДанные!$"&amp;$K$4&amp;"$2:$"&amp;$K$4&amp;"$50000"),$B3916&amp;"#"&amp;L$6,INDIRECT("ИсходныеДанные!$J$2:$J$50000")),0)</f>
        <v>0</v>
      </c>
      <c r="M3916" s="3">
        <f ca="1">IF($B3916&lt;&gt;"",SUMIF(INDIRECT("ИсходныеДанные!$"&amp;$K$4&amp;"$2:$"&amp;$K$4&amp;"$50000"),$B3916&amp;"#"&amp;M$6,INDIRECT("ИсходныеДанные!$J$2:$J$50000")),0)</f>
        <v>0</v>
      </c>
      <c r="N3916" s="3">
        <f ca="1">IF($B3916&lt;&gt;"",SUMIF(INDIRECT("ИсходныеДанные!$"&amp;$K$4&amp;"$2:$"&amp;$K$4&amp;"$50000"),$B3916&amp;"#"&amp;N$6,INDIRECT("ИсходныеДанные!$J$2:$J$50000")),0)</f>
        <v>0</v>
      </c>
      <c r="O3916" s="3">
        <f ca="1">IF($B3916&lt;&gt;"",SUMIF(INDIRECT("ИсходныеДанные!$"&amp;$K$4&amp;"$2:$"&amp;$K$4&amp;"$50000"),$B3916&amp;"#"&amp;O$6,INDIRECT("ИсходныеДанные!$J$2:$J$50000")),0)</f>
        <v>0</v>
      </c>
      <c r="P3916" s="3">
        <f ca="1">IF($B3916&lt;&gt;"",SUMIF(INDIRECT("ИсходныеДанные!$"&amp;$K$4&amp;"$2:$"&amp;$K$4&amp;"$50000"),$B3916&amp;"#"&amp;P$6,INDIRECT("ИсходныеДанные!$J$2:$J$50000")),0)</f>
        <v>0</v>
      </c>
      <c r="Q3916" s="3">
        <f ca="1">IF($B3916&lt;&gt;"",SUMIF(INDIRECT("ИсходныеДанные!$"&amp;$K$4&amp;"$2:$"&amp;$K$4&amp;"$50000"),$B3916&amp;"#"&amp;Q$6,INDIRECT("ИсходныеДанные!$J$2:$J$50000")),0)</f>
        <v>0</v>
      </c>
      <c r="R3916" s="3">
        <f ca="1">IF($B3916&lt;&gt;"",SUMIF(INDIRECT("ИсходныеДанные!$"&amp;$K$4&amp;"$2:$"&amp;$K$4&amp;"$50000"),$B3916&amp;"#"&amp;R$6,INDIRECT("ИсходныеДанные!$J$2:$J$50000")),0)</f>
        <v>0</v>
      </c>
      <c r="S3916" s="3">
        <f ca="1">IF($B3916&lt;&gt;"",SUMIF(INDIRECT("ИсходныеДанные!$"&amp;$K$4&amp;"$2:$"&amp;$K$4&amp;"$50000"),$B3916&amp;"#"&amp;S$6,INDIRECT("ИсходныеДанные!$J$2:$J$50000")),0)</f>
        <v>0</v>
      </c>
      <c r="T3916" s="3">
        <f ca="1">IF($B3916&lt;&gt;"",SUMIF(INDIRECT("ИсходныеДанные!$"&amp;$K$4&amp;"$2:$"&amp;$K$4&amp;"$50000"),$B3916&amp;"#"&amp;T$6,INDIRECT("ИсходныеДанные!$J$2:$J$50000")),0)</f>
        <v>0</v>
      </c>
      <c r="U3916" s="3">
        <f ca="1">IF($B3916&lt;&gt;"",SUMIF(INDIRECT("ИсходныеДанные!$"&amp;$K$4&amp;"$2:$"&amp;$K$4&amp;"$50000"),$B3916&amp;"#"&amp;U$6,INDIRECT("ИсходныеДанные!$J$2:$J$50000")),0)</f>
        <v>0</v>
      </c>
      <c r="V3916" s="3">
        <f ca="1">IF($B3916&lt;&gt;"",SUMIF(INDIRECT("ИсходныеДанные!$"&amp;$K$4&amp;"$2:$"&amp;$K$4&amp;"$50000"),$B3916&amp;"#"&amp;V$6,INDIRECT("ИсходныеДанные!$J$2:$J$50000")),0)</f>
        <v>0</v>
      </c>
      <c r="W3916" s="16" t="e">
        <f ca="1">SUM(K3916:V3916)/Пофамильно!$R$1</f>
        <v>#DIV/0!</v>
      </c>
    </row>
    <row r="3917" spans="1:23" x14ac:dyDescent="0.25">
      <c r="A3917" s="10" t="str">
        <f t="shared" ca="1" si="63"/>
        <v>delete</v>
      </c>
      <c r="B3917" s="16" cm="1">
        <f t="array" aca="1" ref="B3917" ca="1">INDIRECT("УникальныеСписки!D"&amp;ROW()-$L$4)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14"/>
      <c r="G3917" s="81" t="str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84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84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84" t="str" cm="1">
        <f t="array" aca="1" ref="J3917" ca="1">_xlfn.XLOOKUP($B3917,INDIRECT(SUBSTITUTE("ИсходныеДанные!$где$2:$где$50000","где",$B$4)),INDIRECT(SUBSTITUTE("ИсходныеДанные!$что$2:$что$50000","что",J$4)),"",0,1)</f>
        <v/>
      </c>
      <c r="K3917" s="3">
        <f ca="1">IF($B3917&lt;&gt;"",SUMIF(INDIRECT("ИсходныеДанные!$"&amp;$K$4&amp;"$2:$"&amp;$K$4&amp;"$50000"),$B3917&amp;"#"&amp;K$6,INDIRECT("ИсходныеДанные!$J$2:$J$50000")),0)</f>
        <v>0</v>
      </c>
      <c r="L3917" s="3">
        <f ca="1">IF($B3917&lt;&gt;"",SUMIF(INDIRECT("ИсходныеДанные!$"&amp;$K$4&amp;"$2:$"&amp;$K$4&amp;"$50000"),$B3917&amp;"#"&amp;L$6,INDIRECT("ИсходныеДанные!$J$2:$J$50000")),0)</f>
        <v>0</v>
      </c>
      <c r="M3917" s="3">
        <f ca="1">IF($B3917&lt;&gt;"",SUMIF(INDIRECT("ИсходныеДанные!$"&amp;$K$4&amp;"$2:$"&amp;$K$4&amp;"$50000"),$B3917&amp;"#"&amp;M$6,INDIRECT("ИсходныеДанные!$J$2:$J$50000")),0)</f>
        <v>0</v>
      </c>
      <c r="N3917" s="3">
        <f ca="1">IF($B3917&lt;&gt;"",SUMIF(INDIRECT("ИсходныеДанные!$"&amp;$K$4&amp;"$2:$"&amp;$K$4&amp;"$50000"),$B3917&amp;"#"&amp;N$6,INDIRECT("ИсходныеДанные!$J$2:$J$50000")),0)</f>
        <v>0</v>
      </c>
      <c r="O3917" s="3">
        <f ca="1">IF($B3917&lt;&gt;"",SUMIF(INDIRECT("ИсходныеДанные!$"&amp;$K$4&amp;"$2:$"&amp;$K$4&amp;"$50000"),$B3917&amp;"#"&amp;O$6,INDIRECT("ИсходныеДанные!$J$2:$J$50000")),0)</f>
        <v>0</v>
      </c>
      <c r="P3917" s="3">
        <f ca="1">IF($B3917&lt;&gt;"",SUMIF(INDIRECT("ИсходныеДанные!$"&amp;$K$4&amp;"$2:$"&amp;$K$4&amp;"$50000"),$B3917&amp;"#"&amp;P$6,INDIRECT("ИсходныеДанные!$J$2:$J$50000")),0)</f>
        <v>0</v>
      </c>
      <c r="Q3917" s="3">
        <f ca="1">IF($B3917&lt;&gt;"",SUMIF(INDIRECT("ИсходныеДанные!$"&amp;$K$4&amp;"$2:$"&amp;$K$4&amp;"$50000"),$B3917&amp;"#"&amp;Q$6,INDIRECT("ИсходныеДанные!$J$2:$J$50000")),0)</f>
        <v>0</v>
      </c>
      <c r="R3917" s="3">
        <f ca="1">IF($B3917&lt;&gt;"",SUMIF(INDIRECT("ИсходныеДанные!$"&amp;$K$4&amp;"$2:$"&amp;$K$4&amp;"$50000"),$B3917&amp;"#"&amp;R$6,INDIRECT("ИсходныеДанные!$J$2:$J$50000")),0)</f>
        <v>0</v>
      </c>
      <c r="S3917" s="3">
        <f ca="1">IF($B3917&lt;&gt;"",SUMIF(INDIRECT("ИсходныеДанные!$"&amp;$K$4&amp;"$2:$"&amp;$K$4&amp;"$50000"),$B3917&amp;"#"&amp;S$6,INDIRECT("ИсходныеДанные!$J$2:$J$50000")),0)</f>
        <v>0</v>
      </c>
      <c r="T3917" s="3">
        <f ca="1">IF($B3917&lt;&gt;"",SUMIF(INDIRECT("ИсходныеДанные!$"&amp;$K$4&amp;"$2:$"&amp;$K$4&amp;"$50000"),$B3917&amp;"#"&amp;T$6,INDIRECT("ИсходныеДанные!$J$2:$J$50000")),0)</f>
        <v>0</v>
      </c>
      <c r="U3917" s="3">
        <f ca="1">IF($B3917&lt;&gt;"",SUMIF(INDIRECT("ИсходныеДанные!$"&amp;$K$4&amp;"$2:$"&amp;$K$4&amp;"$50000"),$B3917&amp;"#"&amp;U$6,INDIRECT("ИсходныеДанные!$J$2:$J$50000")),0)</f>
        <v>0</v>
      </c>
      <c r="V3917" s="3">
        <f ca="1">IF($B3917&lt;&gt;"",SUMIF(INDIRECT("ИсходныеДанные!$"&amp;$K$4&amp;"$2:$"&amp;$K$4&amp;"$50000"),$B3917&amp;"#"&amp;V$6,INDIRECT("ИсходныеДанные!$J$2:$J$50000")),0)</f>
        <v>0</v>
      </c>
      <c r="W3917" s="16" t="e">
        <f ca="1">SUM(K3917:V3917)/Пофамильно!$R$1</f>
        <v>#DIV/0!</v>
      </c>
    </row>
    <row r="3918" spans="1:23" x14ac:dyDescent="0.25">
      <c r="A3918" s="10" t="str">
        <f t="shared" ca="1" si="63"/>
        <v>delete</v>
      </c>
      <c r="B3918" s="16" cm="1">
        <f t="array" aca="1" ref="B3918" ca="1">INDIRECT("УникальныеСписки!D"&amp;ROW()-$L$4)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14"/>
      <c r="G3918" s="81" t="str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84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84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84" t="str" cm="1">
        <f t="array" aca="1" ref="J3918" ca="1">_xlfn.XLOOKUP($B3918,INDIRECT(SUBSTITUTE("ИсходныеДанные!$где$2:$где$50000","где",$B$4)),INDIRECT(SUBSTITUTE("ИсходныеДанные!$что$2:$что$50000","что",J$4)),"",0,1)</f>
        <v/>
      </c>
      <c r="K3918" s="3">
        <f ca="1">IF($B3918&lt;&gt;"",SUMIF(INDIRECT("ИсходныеДанные!$"&amp;$K$4&amp;"$2:$"&amp;$K$4&amp;"$50000"),$B3918&amp;"#"&amp;K$6,INDIRECT("ИсходныеДанные!$J$2:$J$50000")),0)</f>
        <v>0</v>
      </c>
      <c r="L3918" s="3">
        <f ca="1">IF($B3918&lt;&gt;"",SUMIF(INDIRECT("ИсходныеДанные!$"&amp;$K$4&amp;"$2:$"&amp;$K$4&amp;"$50000"),$B3918&amp;"#"&amp;L$6,INDIRECT("ИсходныеДанные!$J$2:$J$50000")),0)</f>
        <v>0</v>
      </c>
      <c r="M3918" s="3">
        <f ca="1">IF($B3918&lt;&gt;"",SUMIF(INDIRECT("ИсходныеДанные!$"&amp;$K$4&amp;"$2:$"&amp;$K$4&amp;"$50000"),$B3918&amp;"#"&amp;M$6,INDIRECT("ИсходныеДанные!$J$2:$J$50000")),0)</f>
        <v>0</v>
      </c>
      <c r="N3918" s="3">
        <f ca="1">IF($B3918&lt;&gt;"",SUMIF(INDIRECT("ИсходныеДанные!$"&amp;$K$4&amp;"$2:$"&amp;$K$4&amp;"$50000"),$B3918&amp;"#"&amp;N$6,INDIRECT("ИсходныеДанные!$J$2:$J$50000")),0)</f>
        <v>0</v>
      </c>
      <c r="O3918" s="3">
        <f ca="1">IF($B3918&lt;&gt;"",SUMIF(INDIRECT("ИсходныеДанные!$"&amp;$K$4&amp;"$2:$"&amp;$K$4&amp;"$50000"),$B3918&amp;"#"&amp;O$6,INDIRECT("ИсходныеДанные!$J$2:$J$50000")),0)</f>
        <v>0</v>
      </c>
      <c r="P3918" s="3">
        <f ca="1">IF($B3918&lt;&gt;"",SUMIF(INDIRECT("ИсходныеДанные!$"&amp;$K$4&amp;"$2:$"&amp;$K$4&amp;"$50000"),$B3918&amp;"#"&amp;P$6,INDIRECT("ИсходныеДанные!$J$2:$J$50000")),0)</f>
        <v>0</v>
      </c>
      <c r="Q3918" s="3">
        <f ca="1">IF($B3918&lt;&gt;"",SUMIF(INDIRECT("ИсходныеДанные!$"&amp;$K$4&amp;"$2:$"&amp;$K$4&amp;"$50000"),$B3918&amp;"#"&amp;Q$6,INDIRECT("ИсходныеДанные!$J$2:$J$50000")),0)</f>
        <v>0</v>
      </c>
      <c r="R3918" s="3">
        <f ca="1">IF($B3918&lt;&gt;"",SUMIF(INDIRECT("ИсходныеДанные!$"&amp;$K$4&amp;"$2:$"&amp;$K$4&amp;"$50000"),$B3918&amp;"#"&amp;R$6,INDIRECT("ИсходныеДанные!$J$2:$J$50000")),0)</f>
        <v>0</v>
      </c>
      <c r="S3918" s="3">
        <f ca="1">IF($B3918&lt;&gt;"",SUMIF(INDIRECT("ИсходныеДанные!$"&amp;$K$4&amp;"$2:$"&amp;$K$4&amp;"$50000"),$B3918&amp;"#"&amp;S$6,INDIRECT("ИсходныеДанные!$J$2:$J$50000")),0)</f>
        <v>0</v>
      </c>
      <c r="T3918" s="3">
        <f ca="1">IF($B3918&lt;&gt;"",SUMIF(INDIRECT("ИсходныеДанные!$"&amp;$K$4&amp;"$2:$"&amp;$K$4&amp;"$50000"),$B3918&amp;"#"&amp;T$6,INDIRECT("ИсходныеДанные!$J$2:$J$50000")),0)</f>
        <v>0</v>
      </c>
      <c r="U3918" s="3">
        <f ca="1">IF($B3918&lt;&gt;"",SUMIF(INDIRECT("ИсходныеДанные!$"&amp;$K$4&amp;"$2:$"&amp;$K$4&amp;"$50000"),$B3918&amp;"#"&amp;U$6,INDIRECT("ИсходныеДанные!$J$2:$J$50000")),0)</f>
        <v>0</v>
      </c>
      <c r="V3918" s="3">
        <f ca="1">IF($B3918&lt;&gt;"",SUMIF(INDIRECT("ИсходныеДанные!$"&amp;$K$4&amp;"$2:$"&amp;$K$4&amp;"$50000"),$B3918&amp;"#"&amp;V$6,INDIRECT("ИсходныеДанные!$J$2:$J$50000")),0)</f>
        <v>0</v>
      </c>
      <c r="W3918" s="16" t="e">
        <f ca="1">SUM(K3918:V3918)/Пофамильно!$R$1</f>
        <v>#DIV/0!</v>
      </c>
    </row>
    <row r="3919" spans="1:23" x14ac:dyDescent="0.25">
      <c r="A3919" s="10" t="str">
        <f t="shared" ca="1" si="63"/>
        <v>delete</v>
      </c>
      <c r="B3919" s="16" cm="1">
        <f t="array" aca="1" ref="B3919" ca="1">INDIRECT("УникальныеСписки!D"&amp;ROW()-$L$4)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14"/>
      <c r="G3919" s="81" t="str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84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84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84" t="str" cm="1">
        <f t="array" aca="1" ref="J3919" ca="1">_xlfn.XLOOKUP($B3919,INDIRECT(SUBSTITUTE("ИсходныеДанные!$где$2:$где$50000","где",$B$4)),INDIRECT(SUBSTITUTE("ИсходныеДанные!$что$2:$что$50000","что",J$4)),"",0,1)</f>
        <v/>
      </c>
      <c r="K3919" s="3">
        <f ca="1">IF($B3919&lt;&gt;"",SUMIF(INDIRECT("ИсходныеДанные!$"&amp;$K$4&amp;"$2:$"&amp;$K$4&amp;"$50000"),$B3919&amp;"#"&amp;K$6,INDIRECT("ИсходныеДанные!$J$2:$J$50000")),0)</f>
        <v>0</v>
      </c>
      <c r="L3919" s="3">
        <f ca="1">IF($B3919&lt;&gt;"",SUMIF(INDIRECT("ИсходныеДанные!$"&amp;$K$4&amp;"$2:$"&amp;$K$4&amp;"$50000"),$B3919&amp;"#"&amp;L$6,INDIRECT("ИсходныеДанные!$J$2:$J$50000")),0)</f>
        <v>0</v>
      </c>
      <c r="M3919" s="3">
        <f ca="1">IF($B3919&lt;&gt;"",SUMIF(INDIRECT("ИсходныеДанные!$"&amp;$K$4&amp;"$2:$"&amp;$K$4&amp;"$50000"),$B3919&amp;"#"&amp;M$6,INDIRECT("ИсходныеДанные!$J$2:$J$50000")),0)</f>
        <v>0</v>
      </c>
      <c r="N3919" s="3">
        <f ca="1">IF($B3919&lt;&gt;"",SUMIF(INDIRECT("ИсходныеДанные!$"&amp;$K$4&amp;"$2:$"&amp;$K$4&amp;"$50000"),$B3919&amp;"#"&amp;N$6,INDIRECT("ИсходныеДанные!$J$2:$J$50000")),0)</f>
        <v>0</v>
      </c>
      <c r="O3919" s="3">
        <f ca="1">IF($B3919&lt;&gt;"",SUMIF(INDIRECT("ИсходныеДанные!$"&amp;$K$4&amp;"$2:$"&amp;$K$4&amp;"$50000"),$B3919&amp;"#"&amp;O$6,INDIRECT("ИсходныеДанные!$J$2:$J$50000")),0)</f>
        <v>0</v>
      </c>
      <c r="P3919" s="3">
        <f ca="1">IF($B3919&lt;&gt;"",SUMIF(INDIRECT("ИсходныеДанные!$"&amp;$K$4&amp;"$2:$"&amp;$K$4&amp;"$50000"),$B3919&amp;"#"&amp;P$6,INDIRECT("ИсходныеДанные!$J$2:$J$50000")),0)</f>
        <v>0</v>
      </c>
      <c r="Q3919" s="3">
        <f ca="1">IF($B3919&lt;&gt;"",SUMIF(INDIRECT("ИсходныеДанные!$"&amp;$K$4&amp;"$2:$"&amp;$K$4&amp;"$50000"),$B3919&amp;"#"&amp;Q$6,INDIRECT("ИсходныеДанные!$J$2:$J$50000")),0)</f>
        <v>0</v>
      </c>
      <c r="R3919" s="3">
        <f ca="1">IF($B3919&lt;&gt;"",SUMIF(INDIRECT("ИсходныеДанные!$"&amp;$K$4&amp;"$2:$"&amp;$K$4&amp;"$50000"),$B3919&amp;"#"&amp;R$6,INDIRECT("ИсходныеДанные!$J$2:$J$50000")),0)</f>
        <v>0</v>
      </c>
      <c r="S3919" s="3">
        <f ca="1">IF($B3919&lt;&gt;"",SUMIF(INDIRECT("ИсходныеДанные!$"&amp;$K$4&amp;"$2:$"&amp;$K$4&amp;"$50000"),$B3919&amp;"#"&amp;S$6,INDIRECT("ИсходныеДанные!$J$2:$J$50000")),0)</f>
        <v>0</v>
      </c>
      <c r="T3919" s="3">
        <f ca="1">IF($B3919&lt;&gt;"",SUMIF(INDIRECT("ИсходныеДанные!$"&amp;$K$4&amp;"$2:$"&amp;$K$4&amp;"$50000"),$B3919&amp;"#"&amp;T$6,INDIRECT("ИсходныеДанные!$J$2:$J$50000")),0)</f>
        <v>0</v>
      </c>
      <c r="U3919" s="3">
        <f ca="1">IF($B3919&lt;&gt;"",SUMIF(INDIRECT("ИсходныеДанные!$"&amp;$K$4&amp;"$2:$"&amp;$K$4&amp;"$50000"),$B3919&amp;"#"&amp;U$6,INDIRECT("ИсходныеДанные!$J$2:$J$50000")),0)</f>
        <v>0</v>
      </c>
      <c r="V3919" s="3">
        <f ca="1">IF($B3919&lt;&gt;"",SUMIF(INDIRECT("ИсходныеДанные!$"&amp;$K$4&amp;"$2:$"&amp;$K$4&amp;"$50000"),$B3919&amp;"#"&amp;V$6,INDIRECT("ИсходныеДанные!$J$2:$J$50000")),0)</f>
        <v>0</v>
      </c>
      <c r="W3919" s="16" t="e">
        <f ca="1">SUM(K3919:V3919)/Пофамильно!$R$1</f>
        <v>#DIV/0!</v>
      </c>
    </row>
    <row r="3920" spans="1:23" x14ac:dyDescent="0.25">
      <c r="A3920" s="10" t="str">
        <f t="shared" ca="1" si="63"/>
        <v>delete</v>
      </c>
      <c r="B3920" s="16" cm="1">
        <f t="array" aca="1" ref="B3920" ca="1">INDIRECT("УникальныеСписки!D"&amp;ROW()-$L$4)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14"/>
      <c r="G3920" s="81" t="str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84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84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84" t="str" cm="1">
        <f t="array" aca="1" ref="J3920" ca="1">_xlfn.XLOOKUP($B3920,INDIRECT(SUBSTITUTE("ИсходныеДанные!$где$2:$где$50000","где",$B$4)),INDIRECT(SUBSTITUTE("ИсходныеДанные!$что$2:$что$50000","что",J$4)),"",0,1)</f>
        <v/>
      </c>
      <c r="K3920" s="3">
        <f ca="1">IF($B3920&lt;&gt;"",SUMIF(INDIRECT("ИсходныеДанные!$"&amp;$K$4&amp;"$2:$"&amp;$K$4&amp;"$50000"),$B3920&amp;"#"&amp;K$6,INDIRECT("ИсходныеДанные!$J$2:$J$50000")),0)</f>
        <v>0</v>
      </c>
      <c r="L3920" s="3">
        <f ca="1">IF($B3920&lt;&gt;"",SUMIF(INDIRECT("ИсходныеДанные!$"&amp;$K$4&amp;"$2:$"&amp;$K$4&amp;"$50000"),$B3920&amp;"#"&amp;L$6,INDIRECT("ИсходныеДанные!$J$2:$J$50000")),0)</f>
        <v>0</v>
      </c>
      <c r="M3920" s="3">
        <f ca="1">IF($B3920&lt;&gt;"",SUMIF(INDIRECT("ИсходныеДанные!$"&amp;$K$4&amp;"$2:$"&amp;$K$4&amp;"$50000"),$B3920&amp;"#"&amp;M$6,INDIRECT("ИсходныеДанные!$J$2:$J$50000")),0)</f>
        <v>0</v>
      </c>
      <c r="N3920" s="3">
        <f ca="1">IF($B3920&lt;&gt;"",SUMIF(INDIRECT("ИсходныеДанные!$"&amp;$K$4&amp;"$2:$"&amp;$K$4&amp;"$50000"),$B3920&amp;"#"&amp;N$6,INDIRECT("ИсходныеДанные!$J$2:$J$50000")),0)</f>
        <v>0</v>
      </c>
      <c r="O3920" s="3">
        <f ca="1">IF($B3920&lt;&gt;"",SUMIF(INDIRECT("ИсходныеДанные!$"&amp;$K$4&amp;"$2:$"&amp;$K$4&amp;"$50000"),$B3920&amp;"#"&amp;O$6,INDIRECT("ИсходныеДанные!$J$2:$J$50000")),0)</f>
        <v>0</v>
      </c>
      <c r="P3920" s="3">
        <f ca="1">IF($B3920&lt;&gt;"",SUMIF(INDIRECT("ИсходныеДанные!$"&amp;$K$4&amp;"$2:$"&amp;$K$4&amp;"$50000"),$B3920&amp;"#"&amp;P$6,INDIRECT("ИсходныеДанные!$J$2:$J$50000")),0)</f>
        <v>0</v>
      </c>
      <c r="Q3920" s="3">
        <f ca="1">IF($B3920&lt;&gt;"",SUMIF(INDIRECT("ИсходныеДанные!$"&amp;$K$4&amp;"$2:$"&amp;$K$4&amp;"$50000"),$B3920&amp;"#"&amp;Q$6,INDIRECT("ИсходныеДанные!$J$2:$J$50000")),0)</f>
        <v>0</v>
      </c>
      <c r="R3920" s="3">
        <f ca="1">IF($B3920&lt;&gt;"",SUMIF(INDIRECT("ИсходныеДанные!$"&amp;$K$4&amp;"$2:$"&amp;$K$4&amp;"$50000"),$B3920&amp;"#"&amp;R$6,INDIRECT("ИсходныеДанные!$J$2:$J$50000")),0)</f>
        <v>0</v>
      </c>
      <c r="S3920" s="3">
        <f ca="1">IF($B3920&lt;&gt;"",SUMIF(INDIRECT("ИсходныеДанные!$"&amp;$K$4&amp;"$2:$"&amp;$K$4&amp;"$50000"),$B3920&amp;"#"&amp;S$6,INDIRECT("ИсходныеДанные!$J$2:$J$50000")),0)</f>
        <v>0</v>
      </c>
      <c r="T3920" s="3">
        <f ca="1">IF($B3920&lt;&gt;"",SUMIF(INDIRECT("ИсходныеДанные!$"&amp;$K$4&amp;"$2:$"&amp;$K$4&amp;"$50000"),$B3920&amp;"#"&amp;T$6,INDIRECT("ИсходныеДанные!$J$2:$J$50000")),0)</f>
        <v>0</v>
      </c>
      <c r="U3920" s="3">
        <f ca="1">IF($B3920&lt;&gt;"",SUMIF(INDIRECT("ИсходныеДанные!$"&amp;$K$4&amp;"$2:$"&amp;$K$4&amp;"$50000"),$B3920&amp;"#"&amp;U$6,INDIRECT("ИсходныеДанные!$J$2:$J$50000")),0)</f>
        <v>0</v>
      </c>
      <c r="V3920" s="3">
        <f ca="1">IF($B3920&lt;&gt;"",SUMIF(INDIRECT("ИсходныеДанные!$"&amp;$K$4&amp;"$2:$"&amp;$K$4&amp;"$50000"),$B3920&amp;"#"&amp;V$6,INDIRECT("ИсходныеДанные!$J$2:$J$50000")),0)</f>
        <v>0</v>
      </c>
      <c r="W3920" s="16" t="e">
        <f ca="1">SUM(K3920:V3920)/Пофамильно!$R$1</f>
        <v>#DIV/0!</v>
      </c>
    </row>
    <row r="3921" spans="1:23" x14ac:dyDescent="0.25">
      <c r="A3921" s="10" t="str">
        <f t="shared" ca="1" si="63"/>
        <v>delete</v>
      </c>
      <c r="B3921" s="16" cm="1">
        <f t="array" aca="1" ref="B3921" ca="1">INDIRECT("УникальныеСписки!D"&amp;ROW()-$L$4)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14"/>
      <c r="G3921" s="81" t="str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84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84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84" t="str" cm="1">
        <f t="array" aca="1" ref="J3921" ca="1">_xlfn.XLOOKUP($B3921,INDIRECT(SUBSTITUTE("ИсходныеДанные!$где$2:$где$50000","где",$B$4)),INDIRECT(SUBSTITUTE("ИсходныеДанные!$что$2:$что$50000","что",J$4)),"",0,1)</f>
        <v/>
      </c>
      <c r="K3921" s="3">
        <f ca="1">IF($B3921&lt;&gt;"",SUMIF(INDIRECT("ИсходныеДанные!$"&amp;$K$4&amp;"$2:$"&amp;$K$4&amp;"$50000"),$B3921&amp;"#"&amp;K$6,INDIRECT("ИсходныеДанные!$J$2:$J$50000")),0)</f>
        <v>0</v>
      </c>
      <c r="L3921" s="3">
        <f ca="1">IF($B3921&lt;&gt;"",SUMIF(INDIRECT("ИсходныеДанные!$"&amp;$K$4&amp;"$2:$"&amp;$K$4&amp;"$50000"),$B3921&amp;"#"&amp;L$6,INDIRECT("ИсходныеДанные!$J$2:$J$50000")),0)</f>
        <v>0</v>
      </c>
      <c r="M3921" s="3">
        <f ca="1">IF($B3921&lt;&gt;"",SUMIF(INDIRECT("ИсходныеДанные!$"&amp;$K$4&amp;"$2:$"&amp;$K$4&amp;"$50000"),$B3921&amp;"#"&amp;M$6,INDIRECT("ИсходныеДанные!$J$2:$J$50000")),0)</f>
        <v>0</v>
      </c>
      <c r="N3921" s="3">
        <f ca="1">IF($B3921&lt;&gt;"",SUMIF(INDIRECT("ИсходныеДанные!$"&amp;$K$4&amp;"$2:$"&amp;$K$4&amp;"$50000"),$B3921&amp;"#"&amp;N$6,INDIRECT("ИсходныеДанные!$J$2:$J$50000")),0)</f>
        <v>0</v>
      </c>
      <c r="O3921" s="3">
        <f ca="1">IF($B3921&lt;&gt;"",SUMIF(INDIRECT("ИсходныеДанные!$"&amp;$K$4&amp;"$2:$"&amp;$K$4&amp;"$50000"),$B3921&amp;"#"&amp;O$6,INDIRECT("ИсходныеДанные!$J$2:$J$50000")),0)</f>
        <v>0</v>
      </c>
      <c r="P3921" s="3">
        <f ca="1">IF($B3921&lt;&gt;"",SUMIF(INDIRECT("ИсходныеДанные!$"&amp;$K$4&amp;"$2:$"&amp;$K$4&amp;"$50000"),$B3921&amp;"#"&amp;P$6,INDIRECT("ИсходныеДанные!$J$2:$J$50000")),0)</f>
        <v>0</v>
      </c>
      <c r="Q3921" s="3">
        <f ca="1">IF($B3921&lt;&gt;"",SUMIF(INDIRECT("ИсходныеДанные!$"&amp;$K$4&amp;"$2:$"&amp;$K$4&amp;"$50000"),$B3921&amp;"#"&amp;Q$6,INDIRECT("ИсходныеДанные!$J$2:$J$50000")),0)</f>
        <v>0</v>
      </c>
      <c r="R3921" s="3">
        <f ca="1">IF($B3921&lt;&gt;"",SUMIF(INDIRECT("ИсходныеДанные!$"&amp;$K$4&amp;"$2:$"&amp;$K$4&amp;"$50000"),$B3921&amp;"#"&amp;R$6,INDIRECT("ИсходныеДанные!$J$2:$J$50000")),0)</f>
        <v>0</v>
      </c>
      <c r="S3921" s="3">
        <f ca="1">IF($B3921&lt;&gt;"",SUMIF(INDIRECT("ИсходныеДанные!$"&amp;$K$4&amp;"$2:$"&amp;$K$4&amp;"$50000"),$B3921&amp;"#"&amp;S$6,INDIRECT("ИсходныеДанные!$J$2:$J$50000")),0)</f>
        <v>0</v>
      </c>
      <c r="T3921" s="3">
        <f ca="1">IF($B3921&lt;&gt;"",SUMIF(INDIRECT("ИсходныеДанные!$"&amp;$K$4&amp;"$2:$"&amp;$K$4&amp;"$50000"),$B3921&amp;"#"&amp;T$6,INDIRECT("ИсходныеДанные!$J$2:$J$50000")),0)</f>
        <v>0</v>
      </c>
      <c r="U3921" s="3">
        <f ca="1">IF($B3921&lt;&gt;"",SUMIF(INDIRECT("ИсходныеДанные!$"&amp;$K$4&amp;"$2:$"&amp;$K$4&amp;"$50000"),$B3921&amp;"#"&amp;U$6,INDIRECT("ИсходныеДанные!$J$2:$J$50000")),0)</f>
        <v>0</v>
      </c>
      <c r="V3921" s="3">
        <f ca="1">IF($B3921&lt;&gt;"",SUMIF(INDIRECT("ИсходныеДанные!$"&amp;$K$4&amp;"$2:$"&amp;$K$4&amp;"$50000"),$B3921&amp;"#"&amp;V$6,INDIRECT("ИсходныеДанные!$J$2:$J$50000")),0)</f>
        <v>0</v>
      </c>
      <c r="W3921" s="16" t="e">
        <f ca="1">SUM(K3921:V3921)/Пофамильно!$R$1</f>
        <v>#DIV/0!</v>
      </c>
    </row>
    <row r="3922" spans="1:23" x14ac:dyDescent="0.25">
      <c r="A3922" s="10" t="str">
        <f t="shared" ca="1" si="63"/>
        <v>delete</v>
      </c>
      <c r="B3922" s="16" cm="1">
        <f t="array" aca="1" ref="B3922" ca="1">INDIRECT("УникальныеСписки!D"&amp;ROW()-$L$4)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14"/>
      <c r="G3922" s="81" t="str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84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84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84" t="str" cm="1">
        <f t="array" aca="1" ref="J3922" ca="1">_xlfn.XLOOKUP($B3922,INDIRECT(SUBSTITUTE("ИсходныеДанные!$где$2:$где$50000","где",$B$4)),INDIRECT(SUBSTITUTE("ИсходныеДанные!$что$2:$что$50000","что",J$4)),"",0,1)</f>
        <v/>
      </c>
      <c r="K3922" s="3">
        <f ca="1">IF($B3922&lt;&gt;"",SUMIF(INDIRECT("ИсходныеДанные!$"&amp;$K$4&amp;"$2:$"&amp;$K$4&amp;"$50000"),$B3922&amp;"#"&amp;K$6,INDIRECT("ИсходныеДанные!$J$2:$J$50000")),0)</f>
        <v>0</v>
      </c>
      <c r="L3922" s="3">
        <f ca="1">IF($B3922&lt;&gt;"",SUMIF(INDIRECT("ИсходныеДанные!$"&amp;$K$4&amp;"$2:$"&amp;$K$4&amp;"$50000"),$B3922&amp;"#"&amp;L$6,INDIRECT("ИсходныеДанные!$J$2:$J$50000")),0)</f>
        <v>0</v>
      </c>
      <c r="M3922" s="3">
        <f ca="1">IF($B3922&lt;&gt;"",SUMIF(INDIRECT("ИсходныеДанные!$"&amp;$K$4&amp;"$2:$"&amp;$K$4&amp;"$50000"),$B3922&amp;"#"&amp;M$6,INDIRECT("ИсходныеДанные!$J$2:$J$50000")),0)</f>
        <v>0</v>
      </c>
      <c r="N3922" s="3">
        <f ca="1">IF($B3922&lt;&gt;"",SUMIF(INDIRECT("ИсходныеДанные!$"&amp;$K$4&amp;"$2:$"&amp;$K$4&amp;"$50000"),$B3922&amp;"#"&amp;N$6,INDIRECT("ИсходныеДанные!$J$2:$J$50000")),0)</f>
        <v>0</v>
      </c>
      <c r="O3922" s="3">
        <f ca="1">IF($B3922&lt;&gt;"",SUMIF(INDIRECT("ИсходныеДанные!$"&amp;$K$4&amp;"$2:$"&amp;$K$4&amp;"$50000"),$B3922&amp;"#"&amp;O$6,INDIRECT("ИсходныеДанные!$J$2:$J$50000")),0)</f>
        <v>0</v>
      </c>
      <c r="P3922" s="3">
        <f ca="1">IF($B3922&lt;&gt;"",SUMIF(INDIRECT("ИсходныеДанные!$"&amp;$K$4&amp;"$2:$"&amp;$K$4&amp;"$50000"),$B3922&amp;"#"&amp;P$6,INDIRECT("ИсходныеДанные!$J$2:$J$50000")),0)</f>
        <v>0</v>
      </c>
      <c r="Q3922" s="3">
        <f ca="1">IF($B3922&lt;&gt;"",SUMIF(INDIRECT("ИсходныеДанные!$"&amp;$K$4&amp;"$2:$"&amp;$K$4&amp;"$50000"),$B3922&amp;"#"&amp;Q$6,INDIRECT("ИсходныеДанные!$J$2:$J$50000")),0)</f>
        <v>0</v>
      </c>
      <c r="R3922" s="3">
        <f ca="1">IF($B3922&lt;&gt;"",SUMIF(INDIRECT("ИсходныеДанные!$"&amp;$K$4&amp;"$2:$"&amp;$K$4&amp;"$50000"),$B3922&amp;"#"&amp;R$6,INDIRECT("ИсходныеДанные!$J$2:$J$50000")),0)</f>
        <v>0</v>
      </c>
      <c r="S3922" s="3">
        <f ca="1">IF($B3922&lt;&gt;"",SUMIF(INDIRECT("ИсходныеДанные!$"&amp;$K$4&amp;"$2:$"&amp;$K$4&amp;"$50000"),$B3922&amp;"#"&amp;S$6,INDIRECT("ИсходныеДанные!$J$2:$J$50000")),0)</f>
        <v>0</v>
      </c>
      <c r="T3922" s="3">
        <f ca="1">IF($B3922&lt;&gt;"",SUMIF(INDIRECT("ИсходныеДанные!$"&amp;$K$4&amp;"$2:$"&amp;$K$4&amp;"$50000"),$B3922&amp;"#"&amp;T$6,INDIRECT("ИсходныеДанные!$J$2:$J$50000")),0)</f>
        <v>0</v>
      </c>
      <c r="U3922" s="3">
        <f ca="1">IF($B3922&lt;&gt;"",SUMIF(INDIRECT("ИсходныеДанные!$"&amp;$K$4&amp;"$2:$"&amp;$K$4&amp;"$50000"),$B3922&amp;"#"&amp;U$6,INDIRECT("ИсходныеДанные!$J$2:$J$50000")),0)</f>
        <v>0</v>
      </c>
      <c r="V3922" s="3">
        <f ca="1">IF($B3922&lt;&gt;"",SUMIF(INDIRECT("ИсходныеДанные!$"&amp;$K$4&amp;"$2:$"&amp;$K$4&amp;"$50000"),$B3922&amp;"#"&amp;V$6,INDIRECT("ИсходныеДанные!$J$2:$J$50000")),0)</f>
        <v>0</v>
      </c>
      <c r="W3922" s="16" t="e">
        <f ca="1">SUM(K3922:V3922)/Пофамильно!$R$1</f>
        <v>#DIV/0!</v>
      </c>
    </row>
    <row r="3923" spans="1:23" x14ac:dyDescent="0.25">
      <c r="A3923" s="10" t="str">
        <f t="shared" ca="1" si="63"/>
        <v>delete</v>
      </c>
      <c r="B3923" s="16" cm="1">
        <f t="array" aca="1" ref="B3923" ca="1">INDIRECT("УникальныеСписки!D"&amp;ROW()-$L$4)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14"/>
      <c r="G3923" s="81" t="str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84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84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84" t="str" cm="1">
        <f t="array" aca="1" ref="J3923" ca="1">_xlfn.XLOOKUP($B3923,INDIRECT(SUBSTITUTE("ИсходныеДанные!$где$2:$где$50000","где",$B$4)),INDIRECT(SUBSTITUTE("ИсходныеДанные!$что$2:$что$50000","что",J$4)),"",0,1)</f>
        <v/>
      </c>
      <c r="K3923" s="3">
        <f ca="1">IF($B3923&lt;&gt;"",SUMIF(INDIRECT("ИсходныеДанные!$"&amp;$K$4&amp;"$2:$"&amp;$K$4&amp;"$50000"),$B3923&amp;"#"&amp;K$6,INDIRECT("ИсходныеДанные!$J$2:$J$50000")),0)</f>
        <v>0</v>
      </c>
      <c r="L3923" s="3">
        <f ca="1">IF($B3923&lt;&gt;"",SUMIF(INDIRECT("ИсходныеДанные!$"&amp;$K$4&amp;"$2:$"&amp;$K$4&amp;"$50000"),$B3923&amp;"#"&amp;L$6,INDIRECT("ИсходныеДанные!$J$2:$J$50000")),0)</f>
        <v>0</v>
      </c>
      <c r="M3923" s="3">
        <f ca="1">IF($B3923&lt;&gt;"",SUMIF(INDIRECT("ИсходныеДанные!$"&amp;$K$4&amp;"$2:$"&amp;$K$4&amp;"$50000"),$B3923&amp;"#"&amp;M$6,INDIRECT("ИсходныеДанные!$J$2:$J$50000")),0)</f>
        <v>0</v>
      </c>
      <c r="N3923" s="3">
        <f ca="1">IF($B3923&lt;&gt;"",SUMIF(INDIRECT("ИсходныеДанные!$"&amp;$K$4&amp;"$2:$"&amp;$K$4&amp;"$50000"),$B3923&amp;"#"&amp;N$6,INDIRECT("ИсходныеДанные!$J$2:$J$50000")),0)</f>
        <v>0</v>
      </c>
      <c r="O3923" s="3">
        <f ca="1">IF($B3923&lt;&gt;"",SUMIF(INDIRECT("ИсходныеДанные!$"&amp;$K$4&amp;"$2:$"&amp;$K$4&amp;"$50000"),$B3923&amp;"#"&amp;O$6,INDIRECT("ИсходныеДанные!$J$2:$J$50000")),0)</f>
        <v>0</v>
      </c>
      <c r="P3923" s="3">
        <f ca="1">IF($B3923&lt;&gt;"",SUMIF(INDIRECT("ИсходныеДанные!$"&amp;$K$4&amp;"$2:$"&amp;$K$4&amp;"$50000"),$B3923&amp;"#"&amp;P$6,INDIRECT("ИсходныеДанные!$J$2:$J$50000")),0)</f>
        <v>0</v>
      </c>
      <c r="Q3923" s="3">
        <f ca="1">IF($B3923&lt;&gt;"",SUMIF(INDIRECT("ИсходныеДанные!$"&amp;$K$4&amp;"$2:$"&amp;$K$4&amp;"$50000"),$B3923&amp;"#"&amp;Q$6,INDIRECT("ИсходныеДанные!$J$2:$J$50000")),0)</f>
        <v>0</v>
      </c>
      <c r="R3923" s="3">
        <f ca="1">IF($B3923&lt;&gt;"",SUMIF(INDIRECT("ИсходныеДанные!$"&amp;$K$4&amp;"$2:$"&amp;$K$4&amp;"$50000"),$B3923&amp;"#"&amp;R$6,INDIRECT("ИсходныеДанные!$J$2:$J$50000")),0)</f>
        <v>0</v>
      </c>
      <c r="S3923" s="3">
        <f ca="1">IF($B3923&lt;&gt;"",SUMIF(INDIRECT("ИсходныеДанные!$"&amp;$K$4&amp;"$2:$"&amp;$K$4&amp;"$50000"),$B3923&amp;"#"&amp;S$6,INDIRECT("ИсходныеДанные!$J$2:$J$50000")),0)</f>
        <v>0</v>
      </c>
      <c r="T3923" s="3">
        <f ca="1">IF($B3923&lt;&gt;"",SUMIF(INDIRECT("ИсходныеДанные!$"&amp;$K$4&amp;"$2:$"&amp;$K$4&amp;"$50000"),$B3923&amp;"#"&amp;T$6,INDIRECT("ИсходныеДанные!$J$2:$J$50000")),0)</f>
        <v>0</v>
      </c>
      <c r="U3923" s="3">
        <f ca="1">IF($B3923&lt;&gt;"",SUMIF(INDIRECT("ИсходныеДанные!$"&amp;$K$4&amp;"$2:$"&amp;$K$4&amp;"$50000"),$B3923&amp;"#"&amp;U$6,INDIRECT("ИсходныеДанные!$J$2:$J$50000")),0)</f>
        <v>0</v>
      </c>
      <c r="V3923" s="3">
        <f ca="1">IF($B3923&lt;&gt;"",SUMIF(INDIRECT("ИсходныеДанные!$"&amp;$K$4&amp;"$2:$"&amp;$K$4&amp;"$50000"),$B3923&amp;"#"&amp;V$6,INDIRECT("ИсходныеДанные!$J$2:$J$50000")),0)</f>
        <v>0</v>
      </c>
      <c r="W3923" s="16" t="e">
        <f ca="1">SUM(K3923:V3923)/Пофамильно!$R$1</f>
        <v>#DIV/0!</v>
      </c>
    </row>
    <row r="3924" spans="1:23" x14ac:dyDescent="0.25">
      <c r="A3924" s="10" t="str">
        <f t="shared" ca="1" si="63"/>
        <v>delete</v>
      </c>
      <c r="B3924" s="16" cm="1">
        <f t="array" aca="1" ref="B3924" ca="1">INDIRECT("УникальныеСписки!D"&amp;ROW()-$L$4)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14"/>
      <c r="G3924" s="81" t="str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84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84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84" t="str" cm="1">
        <f t="array" aca="1" ref="J3924" ca="1">_xlfn.XLOOKUP($B3924,INDIRECT(SUBSTITUTE("ИсходныеДанные!$где$2:$где$50000","где",$B$4)),INDIRECT(SUBSTITUTE("ИсходныеДанные!$что$2:$что$50000","что",J$4)),"",0,1)</f>
        <v/>
      </c>
      <c r="K3924" s="3">
        <f ca="1">IF($B3924&lt;&gt;"",SUMIF(INDIRECT("ИсходныеДанные!$"&amp;$K$4&amp;"$2:$"&amp;$K$4&amp;"$50000"),$B3924&amp;"#"&amp;K$6,INDIRECT("ИсходныеДанные!$J$2:$J$50000")),0)</f>
        <v>0</v>
      </c>
      <c r="L3924" s="3">
        <f ca="1">IF($B3924&lt;&gt;"",SUMIF(INDIRECT("ИсходныеДанные!$"&amp;$K$4&amp;"$2:$"&amp;$K$4&amp;"$50000"),$B3924&amp;"#"&amp;L$6,INDIRECT("ИсходныеДанные!$J$2:$J$50000")),0)</f>
        <v>0</v>
      </c>
      <c r="M3924" s="3">
        <f ca="1">IF($B3924&lt;&gt;"",SUMIF(INDIRECT("ИсходныеДанные!$"&amp;$K$4&amp;"$2:$"&amp;$K$4&amp;"$50000"),$B3924&amp;"#"&amp;M$6,INDIRECT("ИсходныеДанные!$J$2:$J$50000")),0)</f>
        <v>0</v>
      </c>
      <c r="N3924" s="3">
        <f ca="1">IF($B3924&lt;&gt;"",SUMIF(INDIRECT("ИсходныеДанные!$"&amp;$K$4&amp;"$2:$"&amp;$K$4&amp;"$50000"),$B3924&amp;"#"&amp;N$6,INDIRECT("ИсходныеДанные!$J$2:$J$50000")),0)</f>
        <v>0</v>
      </c>
      <c r="O3924" s="3">
        <f ca="1">IF($B3924&lt;&gt;"",SUMIF(INDIRECT("ИсходныеДанные!$"&amp;$K$4&amp;"$2:$"&amp;$K$4&amp;"$50000"),$B3924&amp;"#"&amp;O$6,INDIRECT("ИсходныеДанные!$J$2:$J$50000")),0)</f>
        <v>0</v>
      </c>
      <c r="P3924" s="3">
        <f ca="1">IF($B3924&lt;&gt;"",SUMIF(INDIRECT("ИсходныеДанные!$"&amp;$K$4&amp;"$2:$"&amp;$K$4&amp;"$50000"),$B3924&amp;"#"&amp;P$6,INDIRECT("ИсходныеДанные!$J$2:$J$50000")),0)</f>
        <v>0</v>
      </c>
      <c r="Q3924" s="3">
        <f ca="1">IF($B3924&lt;&gt;"",SUMIF(INDIRECT("ИсходныеДанные!$"&amp;$K$4&amp;"$2:$"&amp;$K$4&amp;"$50000"),$B3924&amp;"#"&amp;Q$6,INDIRECT("ИсходныеДанные!$J$2:$J$50000")),0)</f>
        <v>0</v>
      </c>
      <c r="R3924" s="3">
        <f ca="1">IF($B3924&lt;&gt;"",SUMIF(INDIRECT("ИсходныеДанные!$"&amp;$K$4&amp;"$2:$"&amp;$K$4&amp;"$50000"),$B3924&amp;"#"&amp;R$6,INDIRECT("ИсходныеДанные!$J$2:$J$50000")),0)</f>
        <v>0</v>
      </c>
      <c r="S3924" s="3">
        <f ca="1">IF($B3924&lt;&gt;"",SUMIF(INDIRECT("ИсходныеДанные!$"&amp;$K$4&amp;"$2:$"&amp;$K$4&amp;"$50000"),$B3924&amp;"#"&amp;S$6,INDIRECT("ИсходныеДанные!$J$2:$J$50000")),0)</f>
        <v>0</v>
      </c>
      <c r="T3924" s="3">
        <f ca="1">IF($B3924&lt;&gt;"",SUMIF(INDIRECT("ИсходныеДанные!$"&amp;$K$4&amp;"$2:$"&amp;$K$4&amp;"$50000"),$B3924&amp;"#"&amp;T$6,INDIRECT("ИсходныеДанные!$J$2:$J$50000")),0)</f>
        <v>0</v>
      </c>
      <c r="U3924" s="3">
        <f ca="1">IF($B3924&lt;&gt;"",SUMIF(INDIRECT("ИсходныеДанные!$"&amp;$K$4&amp;"$2:$"&amp;$K$4&amp;"$50000"),$B3924&amp;"#"&amp;U$6,INDIRECT("ИсходныеДанные!$J$2:$J$50000")),0)</f>
        <v>0</v>
      </c>
      <c r="V3924" s="3">
        <f ca="1">IF($B3924&lt;&gt;"",SUMIF(INDIRECT("ИсходныеДанные!$"&amp;$K$4&amp;"$2:$"&amp;$K$4&amp;"$50000"),$B3924&amp;"#"&amp;V$6,INDIRECT("ИсходныеДанные!$J$2:$J$50000")),0)</f>
        <v>0</v>
      </c>
      <c r="W3924" s="16" t="e">
        <f ca="1">SUM(K3924:V3924)/Пофамильно!$R$1</f>
        <v>#DIV/0!</v>
      </c>
    </row>
    <row r="3925" spans="1:23" x14ac:dyDescent="0.25">
      <c r="A3925" s="10" t="str">
        <f t="shared" ca="1" si="63"/>
        <v>delete</v>
      </c>
      <c r="B3925" s="16" cm="1">
        <f t="array" aca="1" ref="B3925" ca="1">INDIRECT("УникальныеСписки!D"&amp;ROW()-$L$4)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14"/>
      <c r="G3925" s="81" t="str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84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84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84" t="str" cm="1">
        <f t="array" aca="1" ref="J3925" ca="1">_xlfn.XLOOKUP($B3925,INDIRECT(SUBSTITUTE("ИсходныеДанные!$где$2:$где$50000","где",$B$4)),INDIRECT(SUBSTITUTE("ИсходныеДанные!$что$2:$что$50000","что",J$4)),"",0,1)</f>
        <v/>
      </c>
      <c r="K3925" s="3">
        <f ca="1">IF($B3925&lt;&gt;"",SUMIF(INDIRECT("ИсходныеДанные!$"&amp;$K$4&amp;"$2:$"&amp;$K$4&amp;"$50000"),$B3925&amp;"#"&amp;K$6,INDIRECT("ИсходныеДанные!$J$2:$J$50000")),0)</f>
        <v>0</v>
      </c>
      <c r="L3925" s="3">
        <f ca="1">IF($B3925&lt;&gt;"",SUMIF(INDIRECT("ИсходныеДанные!$"&amp;$K$4&amp;"$2:$"&amp;$K$4&amp;"$50000"),$B3925&amp;"#"&amp;L$6,INDIRECT("ИсходныеДанные!$J$2:$J$50000")),0)</f>
        <v>0</v>
      </c>
      <c r="M3925" s="3">
        <f ca="1">IF($B3925&lt;&gt;"",SUMIF(INDIRECT("ИсходныеДанные!$"&amp;$K$4&amp;"$2:$"&amp;$K$4&amp;"$50000"),$B3925&amp;"#"&amp;M$6,INDIRECT("ИсходныеДанные!$J$2:$J$50000")),0)</f>
        <v>0</v>
      </c>
      <c r="N3925" s="3">
        <f ca="1">IF($B3925&lt;&gt;"",SUMIF(INDIRECT("ИсходныеДанные!$"&amp;$K$4&amp;"$2:$"&amp;$K$4&amp;"$50000"),$B3925&amp;"#"&amp;N$6,INDIRECT("ИсходныеДанные!$J$2:$J$50000")),0)</f>
        <v>0</v>
      </c>
      <c r="O3925" s="3">
        <f ca="1">IF($B3925&lt;&gt;"",SUMIF(INDIRECT("ИсходныеДанные!$"&amp;$K$4&amp;"$2:$"&amp;$K$4&amp;"$50000"),$B3925&amp;"#"&amp;O$6,INDIRECT("ИсходныеДанные!$J$2:$J$50000")),0)</f>
        <v>0</v>
      </c>
      <c r="P3925" s="3">
        <f ca="1">IF($B3925&lt;&gt;"",SUMIF(INDIRECT("ИсходныеДанные!$"&amp;$K$4&amp;"$2:$"&amp;$K$4&amp;"$50000"),$B3925&amp;"#"&amp;P$6,INDIRECT("ИсходныеДанные!$J$2:$J$50000")),0)</f>
        <v>0</v>
      </c>
      <c r="Q3925" s="3">
        <f ca="1">IF($B3925&lt;&gt;"",SUMIF(INDIRECT("ИсходныеДанные!$"&amp;$K$4&amp;"$2:$"&amp;$K$4&amp;"$50000"),$B3925&amp;"#"&amp;Q$6,INDIRECT("ИсходныеДанные!$J$2:$J$50000")),0)</f>
        <v>0</v>
      </c>
      <c r="R3925" s="3">
        <f ca="1">IF($B3925&lt;&gt;"",SUMIF(INDIRECT("ИсходныеДанные!$"&amp;$K$4&amp;"$2:$"&amp;$K$4&amp;"$50000"),$B3925&amp;"#"&amp;R$6,INDIRECT("ИсходныеДанные!$J$2:$J$50000")),0)</f>
        <v>0</v>
      </c>
      <c r="S3925" s="3">
        <f ca="1">IF($B3925&lt;&gt;"",SUMIF(INDIRECT("ИсходныеДанные!$"&amp;$K$4&amp;"$2:$"&amp;$K$4&amp;"$50000"),$B3925&amp;"#"&amp;S$6,INDIRECT("ИсходныеДанные!$J$2:$J$50000")),0)</f>
        <v>0</v>
      </c>
      <c r="T3925" s="3">
        <f ca="1">IF($B3925&lt;&gt;"",SUMIF(INDIRECT("ИсходныеДанные!$"&amp;$K$4&amp;"$2:$"&amp;$K$4&amp;"$50000"),$B3925&amp;"#"&amp;T$6,INDIRECT("ИсходныеДанные!$J$2:$J$50000")),0)</f>
        <v>0</v>
      </c>
      <c r="U3925" s="3">
        <f ca="1">IF($B3925&lt;&gt;"",SUMIF(INDIRECT("ИсходныеДанные!$"&amp;$K$4&amp;"$2:$"&amp;$K$4&amp;"$50000"),$B3925&amp;"#"&amp;U$6,INDIRECT("ИсходныеДанные!$J$2:$J$50000")),0)</f>
        <v>0</v>
      </c>
      <c r="V3925" s="3">
        <f ca="1">IF($B3925&lt;&gt;"",SUMIF(INDIRECT("ИсходныеДанные!$"&amp;$K$4&amp;"$2:$"&amp;$K$4&amp;"$50000"),$B3925&amp;"#"&amp;V$6,INDIRECT("ИсходныеДанные!$J$2:$J$50000")),0)</f>
        <v>0</v>
      </c>
      <c r="W3925" s="16" t="e">
        <f ca="1">SUM(K3925:V3925)/Пофамильно!$R$1</f>
        <v>#DIV/0!</v>
      </c>
    </row>
    <row r="3926" spans="1:23" x14ac:dyDescent="0.25">
      <c r="A3926" s="10" t="str">
        <f t="shared" ca="1" si="63"/>
        <v>delete</v>
      </c>
      <c r="B3926" s="16" cm="1">
        <f t="array" aca="1" ref="B3926" ca="1">INDIRECT("УникальныеСписки!D"&amp;ROW()-$L$4)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14"/>
      <c r="G3926" s="81" t="str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84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84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84" t="str" cm="1">
        <f t="array" aca="1" ref="J3926" ca="1">_xlfn.XLOOKUP($B3926,INDIRECT(SUBSTITUTE("ИсходныеДанные!$где$2:$где$50000","где",$B$4)),INDIRECT(SUBSTITUTE("ИсходныеДанные!$что$2:$что$50000","что",J$4)),"",0,1)</f>
        <v/>
      </c>
      <c r="K3926" s="3">
        <f ca="1">IF($B3926&lt;&gt;"",SUMIF(INDIRECT("ИсходныеДанные!$"&amp;$K$4&amp;"$2:$"&amp;$K$4&amp;"$50000"),$B3926&amp;"#"&amp;K$6,INDIRECT("ИсходныеДанные!$J$2:$J$50000")),0)</f>
        <v>0</v>
      </c>
      <c r="L3926" s="3">
        <f ca="1">IF($B3926&lt;&gt;"",SUMIF(INDIRECT("ИсходныеДанные!$"&amp;$K$4&amp;"$2:$"&amp;$K$4&amp;"$50000"),$B3926&amp;"#"&amp;L$6,INDIRECT("ИсходныеДанные!$J$2:$J$50000")),0)</f>
        <v>0</v>
      </c>
      <c r="M3926" s="3">
        <f ca="1">IF($B3926&lt;&gt;"",SUMIF(INDIRECT("ИсходныеДанные!$"&amp;$K$4&amp;"$2:$"&amp;$K$4&amp;"$50000"),$B3926&amp;"#"&amp;M$6,INDIRECT("ИсходныеДанные!$J$2:$J$50000")),0)</f>
        <v>0</v>
      </c>
      <c r="N3926" s="3">
        <f ca="1">IF($B3926&lt;&gt;"",SUMIF(INDIRECT("ИсходныеДанные!$"&amp;$K$4&amp;"$2:$"&amp;$K$4&amp;"$50000"),$B3926&amp;"#"&amp;N$6,INDIRECT("ИсходныеДанные!$J$2:$J$50000")),0)</f>
        <v>0</v>
      </c>
      <c r="O3926" s="3">
        <f ca="1">IF($B3926&lt;&gt;"",SUMIF(INDIRECT("ИсходныеДанные!$"&amp;$K$4&amp;"$2:$"&amp;$K$4&amp;"$50000"),$B3926&amp;"#"&amp;O$6,INDIRECT("ИсходныеДанные!$J$2:$J$50000")),0)</f>
        <v>0</v>
      </c>
      <c r="P3926" s="3">
        <f ca="1">IF($B3926&lt;&gt;"",SUMIF(INDIRECT("ИсходныеДанные!$"&amp;$K$4&amp;"$2:$"&amp;$K$4&amp;"$50000"),$B3926&amp;"#"&amp;P$6,INDIRECT("ИсходныеДанные!$J$2:$J$50000")),0)</f>
        <v>0</v>
      </c>
      <c r="Q3926" s="3">
        <f ca="1">IF($B3926&lt;&gt;"",SUMIF(INDIRECT("ИсходныеДанные!$"&amp;$K$4&amp;"$2:$"&amp;$K$4&amp;"$50000"),$B3926&amp;"#"&amp;Q$6,INDIRECT("ИсходныеДанные!$J$2:$J$50000")),0)</f>
        <v>0</v>
      </c>
      <c r="R3926" s="3">
        <f ca="1">IF($B3926&lt;&gt;"",SUMIF(INDIRECT("ИсходныеДанные!$"&amp;$K$4&amp;"$2:$"&amp;$K$4&amp;"$50000"),$B3926&amp;"#"&amp;R$6,INDIRECT("ИсходныеДанные!$J$2:$J$50000")),0)</f>
        <v>0</v>
      </c>
      <c r="S3926" s="3">
        <f ca="1">IF($B3926&lt;&gt;"",SUMIF(INDIRECT("ИсходныеДанные!$"&amp;$K$4&amp;"$2:$"&amp;$K$4&amp;"$50000"),$B3926&amp;"#"&amp;S$6,INDIRECT("ИсходныеДанные!$J$2:$J$50000")),0)</f>
        <v>0</v>
      </c>
      <c r="T3926" s="3">
        <f ca="1">IF($B3926&lt;&gt;"",SUMIF(INDIRECT("ИсходныеДанные!$"&amp;$K$4&amp;"$2:$"&amp;$K$4&amp;"$50000"),$B3926&amp;"#"&amp;T$6,INDIRECT("ИсходныеДанные!$J$2:$J$50000")),0)</f>
        <v>0</v>
      </c>
      <c r="U3926" s="3">
        <f ca="1">IF($B3926&lt;&gt;"",SUMIF(INDIRECT("ИсходныеДанные!$"&amp;$K$4&amp;"$2:$"&amp;$K$4&amp;"$50000"),$B3926&amp;"#"&amp;U$6,INDIRECT("ИсходныеДанные!$J$2:$J$50000")),0)</f>
        <v>0</v>
      </c>
      <c r="V3926" s="3">
        <f ca="1">IF($B3926&lt;&gt;"",SUMIF(INDIRECT("ИсходныеДанные!$"&amp;$K$4&amp;"$2:$"&amp;$K$4&amp;"$50000"),$B3926&amp;"#"&amp;V$6,INDIRECT("ИсходныеДанные!$J$2:$J$50000")),0)</f>
        <v>0</v>
      </c>
      <c r="W3926" s="16" t="e">
        <f ca="1">SUM(K3926:V3926)/Пофамильно!$R$1</f>
        <v>#DIV/0!</v>
      </c>
    </row>
    <row r="3927" spans="1:23" x14ac:dyDescent="0.25">
      <c r="A3927" s="10" t="str">
        <f t="shared" ca="1" si="63"/>
        <v>delete</v>
      </c>
      <c r="B3927" s="16" cm="1">
        <f t="array" aca="1" ref="B3927" ca="1">INDIRECT("УникальныеСписки!D"&amp;ROW()-$L$4)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14"/>
      <c r="G3927" s="81" t="str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84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84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84" t="str" cm="1">
        <f t="array" aca="1" ref="J3927" ca="1">_xlfn.XLOOKUP($B3927,INDIRECT(SUBSTITUTE("ИсходныеДанные!$где$2:$где$50000","где",$B$4)),INDIRECT(SUBSTITUTE("ИсходныеДанные!$что$2:$что$50000","что",J$4)),"",0,1)</f>
        <v/>
      </c>
      <c r="K3927" s="3">
        <f ca="1">IF($B3927&lt;&gt;"",SUMIF(INDIRECT("ИсходныеДанные!$"&amp;$K$4&amp;"$2:$"&amp;$K$4&amp;"$50000"),$B3927&amp;"#"&amp;K$6,INDIRECT("ИсходныеДанные!$J$2:$J$50000")),0)</f>
        <v>0</v>
      </c>
      <c r="L3927" s="3">
        <f ca="1">IF($B3927&lt;&gt;"",SUMIF(INDIRECT("ИсходныеДанные!$"&amp;$K$4&amp;"$2:$"&amp;$K$4&amp;"$50000"),$B3927&amp;"#"&amp;L$6,INDIRECT("ИсходныеДанные!$J$2:$J$50000")),0)</f>
        <v>0</v>
      </c>
      <c r="M3927" s="3">
        <f ca="1">IF($B3927&lt;&gt;"",SUMIF(INDIRECT("ИсходныеДанные!$"&amp;$K$4&amp;"$2:$"&amp;$K$4&amp;"$50000"),$B3927&amp;"#"&amp;M$6,INDIRECT("ИсходныеДанные!$J$2:$J$50000")),0)</f>
        <v>0</v>
      </c>
      <c r="N3927" s="3">
        <f ca="1">IF($B3927&lt;&gt;"",SUMIF(INDIRECT("ИсходныеДанные!$"&amp;$K$4&amp;"$2:$"&amp;$K$4&amp;"$50000"),$B3927&amp;"#"&amp;N$6,INDIRECT("ИсходныеДанные!$J$2:$J$50000")),0)</f>
        <v>0</v>
      </c>
      <c r="O3927" s="3">
        <f ca="1">IF($B3927&lt;&gt;"",SUMIF(INDIRECT("ИсходныеДанные!$"&amp;$K$4&amp;"$2:$"&amp;$K$4&amp;"$50000"),$B3927&amp;"#"&amp;O$6,INDIRECT("ИсходныеДанные!$J$2:$J$50000")),0)</f>
        <v>0</v>
      </c>
      <c r="P3927" s="3">
        <f ca="1">IF($B3927&lt;&gt;"",SUMIF(INDIRECT("ИсходныеДанные!$"&amp;$K$4&amp;"$2:$"&amp;$K$4&amp;"$50000"),$B3927&amp;"#"&amp;P$6,INDIRECT("ИсходныеДанные!$J$2:$J$50000")),0)</f>
        <v>0</v>
      </c>
      <c r="Q3927" s="3">
        <f ca="1">IF($B3927&lt;&gt;"",SUMIF(INDIRECT("ИсходныеДанные!$"&amp;$K$4&amp;"$2:$"&amp;$K$4&amp;"$50000"),$B3927&amp;"#"&amp;Q$6,INDIRECT("ИсходныеДанные!$J$2:$J$50000")),0)</f>
        <v>0</v>
      </c>
      <c r="R3927" s="3">
        <f ca="1">IF($B3927&lt;&gt;"",SUMIF(INDIRECT("ИсходныеДанные!$"&amp;$K$4&amp;"$2:$"&amp;$K$4&amp;"$50000"),$B3927&amp;"#"&amp;R$6,INDIRECT("ИсходныеДанные!$J$2:$J$50000")),0)</f>
        <v>0</v>
      </c>
      <c r="S3927" s="3">
        <f ca="1">IF($B3927&lt;&gt;"",SUMIF(INDIRECT("ИсходныеДанные!$"&amp;$K$4&amp;"$2:$"&amp;$K$4&amp;"$50000"),$B3927&amp;"#"&amp;S$6,INDIRECT("ИсходныеДанные!$J$2:$J$50000")),0)</f>
        <v>0</v>
      </c>
      <c r="T3927" s="3">
        <f ca="1">IF($B3927&lt;&gt;"",SUMIF(INDIRECT("ИсходныеДанные!$"&amp;$K$4&amp;"$2:$"&amp;$K$4&amp;"$50000"),$B3927&amp;"#"&amp;T$6,INDIRECT("ИсходныеДанные!$J$2:$J$50000")),0)</f>
        <v>0</v>
      </c>
      <c r="U3927" s="3">
        <f ca="1">IF($B3927&lt;&gt;"",SUMIF(INDIRECT("ИсходныеДанные!$"&amp;$K$4&amp;"$2:$"&amp;$K$4&amp;"$50000"),$B3927&amp;"#"&amp;U$6,INDIRECT("ИсходныеДанные!$J$2:$J$50000")),0)</f>
        <v>0</v>
      </c>
      <c r="V3927" s="3">
        <f ca="1">IF($B3927&lt;&gt;"",SUMIF(INDIRECT("ИсходныеДанные!$"&amp;$K$4&amp;"$2:$"&amp;$K$4&amp;"$50000"),$B3927&amp;"#"&amp;V$6,INDIRECT("ИсходныеДанные!$J$2:$J$50000")),0)</f>
        <v>0</v>
      </c>
      <c r="W3927" s="16" t="e">
        <f ca="1">SUM(K3927:V3927)/Пофамильно!$R$1</f>
        <v>#DIV/0!</v>
      </c>
    </row>
    <row r="3928" spans="1:23" x14ac:dyDescent="0.25">
      <c r="A3928" s="10" t="str">
        <f t="shared" ca="1" si="63"/>
        <v>delete</v>
      </c>
      <c r="B3928" s="16" cm="1">
        <f t="array" aca="1" ref="B3928" ca="1">INDIRECT("УникальныеСписки!D"&amp;ROW()-$L$4)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14"/>
      <c r="G3928" s="81" t="str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84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84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84" t="str" cm="1">
        <f t="array" aca="1" ref="J3928" ca="1">_xlfn.XLOOKUP($B3928,INDIRECT(SUBSTITUTE("ИсходныеДанные!$где$2:$где$50000","где",$B$4)),INDIRECT(SUBSTITUTE("ИсходныеДанные!$что$2:$что$50000","что",J$4)),"",0,1)</f>
        <v/>
      </c>
      <c r="K3928" s="3">
        <f ca="1">IF($B3928&lt;&gt;"",SUMIF(INDIRECT("ИсходныеДанные!$"&amp;$K$4&amp;"$2:$"&amp;$K$4&amp;"$50000"),$B3928&amp;"#"&amp;K$6,INDIRECT("ИсходныеДанные!$J$2:$J$50000")),0)</f>
        <v>0</v>
      </c>
      <c r="L3928" s="3">
        <f ca="1">IF($B3928&lt;&gt;"",SUMIF(INDIRECT("ИсходныеДанные!$"&amp;$K$4&amp;"$2:$"&amp;$K$4&amp;"$50000"),$B3928&amp;"#"&amp;L$6,INDIRECT("ИсходныеДанные!$J$2:$J$50000")),0)</f>
        <v>0</v>
      </c>
      <c r="M3928" s="3">
        <f ca="1">IF($B3928&lt;&gt;"",SUMIF(INDIRECT("ИсходныеДанные!$"&amp;$K$4&amp;"$2:$"&amp;$K$4&amp;"$50000"),$B3928&amp;"#"&amp;M$6,INDIRECT("ИсходныеДанные!$J$2:$J$50000")),0)</f>
        <v>0</v>
      </c>
      <c r="N3928" s="3">
        <f ca="1">IF($B3928&lt;&gt;"",SUMIF(INDIRECT("ИсходныеДанные!$"&amp;$K$4&amp;"$2:$"&amp;$K$4&amp;"$50000"),$B3928&amp;"#"&amp;N$6,INDIRECT("ИсходныеДанные!$J$2:$J$50000")),0)</f>
        <v>0</v>
      </c>
      <c r="O3928" s="3">
        <f ca="1">IF($B3928&lt;&gt;"",SUMIF(INDIRECT("ИсходныеДанные!$"&amp;$K$4&amp;"$2:$"&amp;$K$4&amp;"$50000"),$B3928&amp;"#"&amp;O$6,INDIRECT("ИсходныеДанные!$J$2:$J$50000")),0)</f>
        <v>0</v>
      </c>
      <c r="P3928" s="3">
        <f ca="1">IF($B3928&lt;&gt;"",SUMIF(INDIRECT("ИсходныеДанные!$"&amp;$K$4&amp;"$2:$"&amp;$K$4&amp;"$50000"),$B3928&amp;"#"&amp;P$6,INDIRECT("ИсходныеДанные!$J$2:$J$50000")),0)</f>
        <v>0</v>
      </c>
      <c r="Q3928" s="3">
        <f ca="1">IF($B3928&lt;&gt;"",SUMIF(INDIRECT("ИсходныеДанные!$"&amp;$K$4&amp;"$2:$"&amp;$K$4&amp;"$50000"),$B3928&amp;"#"&amp;Q$6,INDIRECT("ИсходныеДанные!$J$2:$J$50000")),0)</f>
        <v>0</v>
      </c>
      <c r="R3928" s="3">
        <f ca="1">IF($B3928&lt;&gt;"",SUMIF(INDIRECT("ИсходныеДанные!$"&amp;$K$4&amp;"$2:$"&amp;$K$4&amp;"$50000"),$B3928&amp;"#"&amp;R$6,INDIRECT("ИсходныеДанные!$J$2:$J$50000")),0)</f>
        <v>0</v>
      </c>
      <c r="S3928" s="3">
        <f ca="1">IF($B3928&lt;&gt;"",SUMIF(INDIRECT("ИсходныеДанные!$"&amp;$K$4&amp;"$2:$"&amp;$K$4&amp;"$50000"),$B3928&amp;"#"&amp;S$6,INDIRECT("ИсходныеДанные!$J$2:$J$50000")),0)</f>
        <v>0</v>
      </c>
      <c r="T3928" s="3">
        <f ca="1">IF($B3928&lt;&gt;"",SUMIF(INDIRECT("ИсходныеДанные!$"&amp;$K$4&amp;"$2:$"&amp;$K$4&amp;"$50000"),$B3928&amp;"#"&amp;T$6,INDIRECT("ИсходныеДанные!$J$2:$J$50000")),0)</f>
        <v>0</v>
      </c>
      <c r="U3928" s="3">
        <f ca="1">IF($B3928&lt;&gt;"",SUMIF(INDIRECT("ИсходныеДанные!$"&amp;$K$4&amp;"$2:$"&amp;$K$4&amp;"$50000"),$B3928&amp;"#"&amp;U$6,INDIRECT("ИсходныеДанные!$J$2:$J$50000")),0)</f>
        <v>0</v>
      </c>
      <c r="V3928" s="3">
        <f ca="1">IF($B3928&lt;&gt;"",SUMIF(INDIRECT("ИсходныеДанные!$"&amp;$K$4&amp;"$2:$"&amp;$K$4&amp;"$50000"),$B3928&amp;"#"&amp;V$6,INDIRECT("ИсходныеДанные!$J$2:$J$50000")),0)</f>
        <v>0</v>
      </c>
      <c r="W3928" s="16" t="e">
        <f ca="1">SUM(K3928:V3928)/Пофамильно!$R$1</f>
        <v>#DIV/0!</v>
      </c>
    </row>
    <row r="3929" spans="1:23" x14ac:dyDescent="0.25">
      <c r="A3929" s="10" t="str">
        <f t="shared" ca="1" si="63"/>
        <v>delete</v>
      </c>
      <c r="B3929" s="16" cm="1">
        <f t="array" aca="1" ref="B3929" ca="1">INDIRECT("УникальныеСписки!D"&amp;ROW()-$L$4)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14"/>
      <c r="G3929" s="81" t="str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84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84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84" t="str" cm="1">
        <f t="array" aca="1" ref="J3929" ca="1">_xlfn.XLOOKUP($B3929,INDIRECT(SUBSTITUTE("ИсходныеДанные!$где$2:$где$50000","где",$B$4)),INDIRECT(SUBSTITUTE("ИсходныеДанные!$что$2:$что$50000","что",J$4)),"",0,1)</f>
        <v/>
      </c>
      <c r="K3929" s="3">
        <f ca="1">IF($B3929&lt;&gt;"",SUMIF(INDIRECT("ИсходныеДанные!$"&amp;$K$4&amp;"$2:$"&amp;$K$4&amp;"$50000"),$B3929&amp;"#"&amp;K$6,INDIRECT("ИсходныеДанные!$J$2:$J$50000")),0)</f>
        <v>0</v>
      </c>
      <c r="L3929" s="3">
        <f ca="1">IF($B3929&lt;&gt;"",SUMIF(INDIRECT("ИсходныеДанные!$"&amp;$K$4&amp;"$2:$"&amp;$K$4&amp;"$50000"),$B3929&amp;"#"&amp;L$6,INDIRECT("ИсходныеДанные!$J$2:$J$50000")),0)</f>
        <v>0</v>
      </c>
      <c r="M3929" s="3">
        <f ca="1">IF($B3929&lt;&gt;"",SUMIF(INDIRECT("ИсходныеДанные!$"&amp;$K$4&amp;"$2:$"&amp;$K$4&amp;"$50000"),$B3929&amp;"#"&amp;M$6,INDIRECT("ИсходныеДанные!$J$2:$J$50000")),0)</f>
        <v>0</v>
      </c>
      <c r="N3929" s="3">
        <f ca="1">IF($B3929&lt;&gt;"",SUMIF(INDIRECT("ИсходныеДанные!$"&amp;$K$4&amp;"$2:$"&amp;$K$4&amp;"$50000"),$B3929&amp;"#"&amp;N$6,INDIRECT("ИсходныеДанные!$J$2:$J$50000")),0)</f>
        <v>0</v>
      </c>
      <c r="O3929" s="3">
        <f ca="1">IF($B3929&lt;&gt;"",SUMIF(INDIRECT("ИсходныеДанные!$"&amp;$K$4&amp;"$2:$"&amp;$K$4&amp;"$50000"),$B3929&amp;"#"&amp;O$6,INDIRECT("ИсходныеДанные!$J$2:$J$50000")),0)</f>
        <v>0</v>
      </c>
      <c r="P3929" s="3">
        <f ca="1">IF($B3929&lt;&gt;"",SUMIF(INDIRECT("ИсходныеДанные!$"&amp;$K$4&amp;"$2:$"&amp;$K$4&amp;"$50000"),$B3929&amp;"#"&amp;P$6,INDIRECT("ИсходныеДанные!$J$2:$J$50000")),0)</f>
        <v>0</v>
      </c>
      <c r="Q3929" s="3">
        <f ca="1">IF($B3929&lt;&gt;"",SUMIF(INDIRECT("ИсходныеДанные!$"&amp;$K$4&amp;"$2:$"&amp;$K$4&amp;"$50000"),$B3929&amp;"#"&amp;Q$6,INDIRECT("ИсходныеДанные!$J$2:$J$50000")),0)</f>
        <v>0</v>
      </c>
      <c r="R3929" s="3">
        <f ca="1">IF($B3929&lt;&gt;"",SUMIF(INDIRECT("ИсходныеДанные!$"&amp;$K$4&amp;"$2:$"&amp;$K$4&amp;"$50000"),$B3929&amp;"#"&amp;R$6,INDIRECT("ИсходныеДанные!$J$2:$J$50000")),0)</f>
        <v>0</v>
      </c>
      <c r="S3929" s="3">
        <f ca="1">IF($B3929&lt;&gt;"",SUMIF(INDIRECT("ИсходныеДанные!$"&amp;$K$4&amp;"$2:$"&amp;$K$4&amp;"$50000"),$B3929&amp;"#"&amp;S$6,INDIRECT("ИсходныеДанные!$J$2:$J$50000")),0)</f>
        <v>0</v>
      </c>
      <c r="T3929" s="3">
        <f ca="1">IF($B3929&lt;&gt;"",SUMIF(INDIRECT("ИсходныеДанные!$"&amp;$K$4&amp;"$2:$"&amp;$K$4&amp;"$50000"),$B3929&amp;"#"&amp;T$6,INDIRECT("ИсходныеДанные!$J$2:$J$50000")),0)</f>
        <v>0</v>
      </c>
      <c r="U3929" s="3">
        <f ca="1">IF($B3929&lt;&gt;"",SUMIF(INDIRECT("ИсходныеДанные!$"&amp;$K$4&amp;"$2:$"&amp;$K$4&amp;"$50000"),$B3929&amp;"#"&amp;U$6,INDIRECT("ИсходныеДанные!$J$2:$J$50000")),0)</f>
        <v>0</v>
      </c>
      <c r="V3929" s="3">
        <f ca="1">IF($B3929&lt;&gt;"",SUMIF(INDIRECT("ИсходныеДанные!$"&amp;$K$4&amp;"$2:$"&amp;$K$4&amp;"$50000"),$B3929&amp;"#"&amp;V$6,INDIRECT("ИсходныеДанные!$J$2:$J$50000")),0)</f>
        <v>0</v>
      </c>
      <c r="W3929" s="16" t="e">
        <f ca="1">SUM(K3929:V3929)/Пофамильно!$R$1</f>
        <v>#DIV/0!</v>
      </c>
    </row>
    <row r="3930" spans="1:23" x14ac:dyDescent="0.25">
      <c r="A3930" s="10" t="str">
        <f t="shared" ca="1" si="63"/>
        <v>delete</v>
      </c>
      <c r="B3930" s="16" cm="1">
        <f t="array" aca="1" ref="B3930" ca="1">INDIRECT("УникальныеСписки!D"&amp;ROW()-$L$4)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14"/>
      <c r="G3930" s="81" t="str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84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84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84" t="str" cm="1">
        <f t="array" aca="1" ref="J3930" ca="1">_xlfn.XLOOKUP($B3930,INDIRECT(SUBSTITUTE("ИсходныеДанные!$где$2:$где$50000","где",$B$4)),INDIRECT(SUBSTITUTE("ИсходныеДанные!$что$2:$что$50000","что",J$4)),"",0,1)</f>
        <v/>
      </c>
      <c r="K3930" s="3">
        <f ca="1">IF($B3930&lt;&gt;"",SUMIF(INDIRECT("ИсходныеДанные!$"&amp;$K$4&amp;"$2:$"&amp;$K$4&amp;"$50000"),$B3930&amp;"#"&amp;K$6,INDIRECT("ИсходныеДанные!$J$2:$J$50000")),0)</f>
        <v>0</v>
      </c>
      <c r="L3930" s="3">
        <f ca="1">IF($B3930&lt;&gt;"",SUMIF(INDIRECT("ИсходныеДанные!$"&amp;$K$4&amp;"$2:$"&amp;$K$4&amp;"$50000"),$B3930&amp;"#"&amp;L$6,INDIRECT("ИсходныеДанные!$J$2:$J$50000")),0)</f>
        <v>0</v>
      </c>
      <c r="M3930" s="3">
        <f ca="1">IF($B3930&lt;&gt;"",SUMIF(INDIRECT("ИсходныеДанные!$"&amp;$K$4&amp;"$2:$"&amp;$K$4&amp;"$50000"),$B3930&amp;"#"&amp;M$6,INDIRECT("ИсходныеДанные!$J$2:$J$50000")),0)</f>
        <v>0</v>
      </c>
      <c r="N3930" s="3">
        <f ca="1">IF($B3930&lt;&gt;"",SUMIF(INDIRECT("ИсходныеДанные!$"&amp;$K$4&amp;"$2:$"&amp;$K$4&amp;"$50000"),$B3930&amp;"#"&amp;N$6,INDIRECT("ИсходныеДанные!$J$2:$J$50000")),0)</f>
        <v>0</v>
      </c>
      <c r="O3930" s="3">
        <f ca="1">IF($B3930&lt;&gt;"",SUMIF(INDIRECT("ИсходныеДанные!$"&amp;$K$4&amp;"$2:$"&amp;$K$4&amp;"$50000"),$B3930&amp;"#"&amp;O$6,INDIRECT("ИсходныеДанные!$J$2:$J$50000")),0)</f>
        <v>0</v>
      </c>
      <c r="P3930" s="3">
        <f ca="1">IF($B3930&lt;&gt;"",SUMIF(INDIRECT("ИсходныеДанные!$"&amp;$K$4&amp;"$2:$"&amp;$K$4&amp;"$50000"),$B3930&amp;"#"&amp;P$6,INDIRECT("ИсходныеДанные!$J$2:$J$50000")),0)</f>
        <v>0</v>
      </c>
      <c r="Q3930" s="3">
        <f ca="1">IF($B3930&lt;&gt;"",SUMIF(INDIRECT("ИсходныеДанные!$"&amp;$K$4&amp;"$2:$"&amp;$K$4&amp;"$50000"),$B3930&amp;"#"&amp;Q$6,INDIRECT("ИсходныеДанные!$J$2:$J$50000")),0)</f>
        <v>0</v>
      </c>
      <c r="R3930" s="3">
        <f ca="1">IF($B3930&lt;&gt;"",SUMIF(INDIRECT("ИсходныеДанные!$"&amp;$K$4&amp;"$2:$"&amp;$K$4&amp;"$50000"),$B3930&amp;"#"&amp;R$6,INDIRECT("ИсходныеДанные!$J$2:$J$50000")),0)</f>
        <v>0</v>
      </c>
      <c r="S3930" s="3">
        <f ca="1">IF($B3930&lt;&gt;"",SUMIF(INDIRECT("ИсходныеДанные!$"&amp;$K$4&amp;"$2:$"&amp;$K$4&amp;"$50000"),$B3930&amp;"#"&amp;S$6,INDIRECT("ИсходныеДанные!$J$2:$J$50000")),0)</f>
        <v>0</v>
      </c>
      <c r="T3930" s="3">
        <f ca="1">IF($B3930&lt;&gt;"",SUMIF(INDIRECT("ИсходныеДанные!$"&amp;$K$4&amp;"$2:$"&amp;$K$4&amp;"$50000"),$B3930&amp;"#"&amp;T$6,INDIRECT("ИсходныеДанные!$J$2:$J$50000")),0)</f>
        <v>0</v>
      </c>
      <c r="U3930" s="3">
        <f ca="1">IF($B3930&lt;&gt;"",SUMIF(INDIRECT("ИсходныеДанные!$"&amp;$K$4&amp;"$2:$"&amp;$K$4&amp;"$50000"),$B3930&amp;"#"&amp;U$6,INDIRECT("ИсходныеДанные!$J$2:$J$50000")),0)</f>
        <v>0</v>
      </c>
      <c r="V3930" s="3">
        <f ca="1">IF($B3930&lt;&gt;"",SUMIF(INDIRECT("ИсходныеДанные!$"&amp;$K$4&amp;"$2:$"&amp;$K$4&amp;"$50000"),$B3930&amp;"#"&amp;V$6,INDIRECT("ИсходныеДанные!$J$2:$J$50000")),0)</f>
        <v>0</v>
      </c>
      <c r="W3930" s="16" t="e">
        <f ca="1">SUM(K3930:V3930)/Пофамильно!$R$1</f>
        <v>#DIV/0!</v>
      </c>
    </row>
    <row r="3931" spans="1:23" x14ac:dyDescent="0.25">
      <c r="A3931" s="10" t="str">
        <f t="shared" ca="1" si="63"/>
        <v>delete</v>
      </c>
      <c r="B3931" s="16" cm="1">
        <f t="array" aca="1" ref="B3931" ca="1">INDIRECT("УникальныеСписки!D"&amp;ROW()-$L$4)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14"/>
      <c r="G3931" s="81" t="str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84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84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84" t="str" cm="1">
        <f t="array" aca="1" ref="J3931" ca="1">_xlfn.XLOOKUP($B3931,INDIRECT(SUBSTITUTE("ИсходныеДанные!$где$2:$где$50000","где",$B$4)),INDIRECT(SUBSTITUTE("ИсходныеДанные!$что$2:$что$50000","что",J$4)),"",0,1)</f>
        <v/>
      </c>
      <c r="K3931" s="3">
        <f ca="1">IF($B3931&lt;&gt;"",SUMIF(INDIRECT("ИсходныеДанные!$"&amp;$K$4&amp;"$2:$"&amp;$K$4&amp;"$50000"),$B3931&amp;"#"&amp;K$6,INDIRECT("ИсходныеДанные!$J$2:$J$50000")),0)</f>
        <v>0</v>
      </c>
      <c r="L3931" s="3">
        <f ca="1">IF($B3931&lt;&gt;"",SUMIF(INDIRECT("ИсходныеДанные!$"&amp;$K$4&amp;"$2:$"&amp;$K$4&amp;"$50000"),$B3931&amp;"#"&amp;L$6,INDIRECT("ИсходныеДанные!$J$2:$J$50000")),0)</f>
        <v>0</v>
      </c>
      <c r="M3931" s="3">
        <f ca="1">IF($B3931&lt;&gt;"",SUMIF(INDIRECT("ИсходныеДанные!$"&amp;$K$4&amp;"$2:$"&amp;$K$4&amp;"$50000"),$B3931&amp;"#"&amp;M$6,INDIRECT("ИсходныеДанные!$J$2:$J$50000")),0)</f>
        <v>0</v>
      </c>
      <c r="N3931" s="3">
        <f ca="1">IF($B3931&lt;&gt;"",SUMIF(INDIRECT("ИсходныеДанные!$"&amp;$K$4&amp;"$2:$"&amp;$K$4&amp;"$50000"),$B3931&amp;"#"&amp;N$6,INDIRECT("ИсходныеДанные!$J$2:$J$50000")),0)</f>
        <v>0</v>
      </c>
      <c r="O3931" s="3">
        <f ca="1">IF($B3931&lt;&gt;"",SUMIF(INDIRECT("ИсходныеДанные!$"&amp;$K$4&amp;"$2:$"&amp;$K$4&amp;"$50000"),$B3931&amp;"#"&amp;O$6,INDIRECT("ИсходныеДанные!$J$2:$J$50000")),0)</f>
        <v>0</v>
      </c>
      <c r="P3931" s="3">
        <f ca="1">IF($B3931&lt;&gt;"",SUMIF(INDIRECT("ИсходныеДанные!$"&amp;$K$4&amp;"$2:$"&amp;$K$4&amp;"$50000"),$B3931&amp;"#"&amp;P$6,INDIRECT("ИсходныеДанные!$J$2:$J$50000")),0)</f>
        <v>0</v>
      </c>
      <c r="Q3931" s="3">
        <f ca="1">IF($B3931&lt;&gt;"",SUMIF(INDIRECT("ИсходныеДанные!$"&amp;$K$4&amp;"$2:$"&amp;$K$4&amp;"$50000"),$B3931&amp;"#"&amp;Q$6,INDIRECT("ИсходныеДанные!$J$2:$J$50000")),0)</f>
        <v>0</v>
      </c>
      <c r="R3931" s="3">
        <f ca="1">IF($B3931&lt;&gt;"",SUMIF(INDIRECT("ИсходныеДанные!$"&amp;$K$4&amp;"$2:$"&amp;$K$4&amp;"$50000"),$B3931&amp;"#"&amp;R$6,INDIRECT("ИсходныеДанные!$J$2:$J$50000")),0)</f>
        <v>0</v>
      </c>
      <c r="S3931" s="3">
        <f ca="1">IF($B3931&lt;&gt;"",SUMIF(INDIRECT("ИсходныеДанные!$"&amp;$K$4&amp;"$2:$"&amp;$K$4&amp;"$50000"),$B3931&amp;"#"&amp;S$6,INDIRECT("ИсходныеДанные!$J$2:$J$50000")),0)</f>
        <v>0</v>
      </c>
      <c r="T3931" s="3">
        <f ca="1">IF($B3931&lt;&gt;"",SUMIF(INDIRECT("ИсходныеДанные!$"&amp;$K$4&amp;"$2:$"&amp;$K$4&amp;"$50000"),$B3931&amp;"#"&amp;T$6,INDIRECT("ИсходныеДанные!$J$2:$J$50000")),0)</f>
        <v>0</v>
      </c>
      <c r="U3931" s="3">
        <f ca="1">IF($B3931&lt;&gt;"",SUMIF(INDIRECT("ИсходныеДанные!$"&amp;$K$4&amp;"$2:$"&amp;$K$4&amp;"$50000"),$B3931&amp;"#"&amp;U$6,INDIRECT("ИсходныеДанные!$J$2:$J$50000")),0)</f>
        <v>0</v>
      </c>
      <c r="V3931" s="3">
        <f ca="1">IF($B3931&lt;&gt;"",SUMIF(INDIRECT("ИсходныеДанные!$"&amp;$K$4&amp;"$2:$"&amp;$K$4&amp;"$50000"),$B3931&amp;"#"&amp;V$6,INDIRECT("ИсходныеДанные!$J$2:$J$50000")),0)</f>
        <v>0</v>
      </c>
      <c r="W3931" s="16" t="e">
        <f ca="1">SUM(K3931:V3931)/Пофамильно!$R$1</f>
        <v>#DIV/0!</v>
      </c>
    </row>
    <row r="3932" spans="1:23" x14ac:dyDescent="0.25">
      <c r="A3932" s="10" t="str">
        <f t="shared" ca="1" si="63"/>
        <v>delete</v>
      </c>
      <c r="B3932" s="16" cm="1">
        <f t="array" aca="1" ref="B3932" ca="1">INDIRECT("УникальныеСписки!D"&amp;ROW()-$L$4)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14"/>
      <c r="G3932" s="81" t="str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84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84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84" t="str" cm="1">
        <f t="array" aca="1" ref="J3932" ca="1">_xlfn.XLOOKUP($B3932,INDIRECT(SUBSTITUTE("ИсходныеДанные!$где$2:$где$50000","где",$B$4)),INDIRECT(SUBSTITUTE("ИсходныеДанные!$что$2:$что$50000","что",J$4)),"",0,1)</f>
        <v/>
      </c>
      <c r="K3932" s="3">
        <f ca="1">IF($B3932&lt;&gt;"",SUMIF(INDIRECT("ИсходныеДанные!$"&amp;$K$4&amp;"$2:$"&amp;$K$4&amp;"$50000"),$B3932&amp;"#"&amp;K$6,INDIRECT("ИсходныеДанные!$J$2:$J$50000")),0)</f>
        <v>0</v>
      </c>
      <c r="L3932" s="3">
        <f ca="1">IF($B3932&lt;&gt;"",SUMIF(INDIRECT("ИсходныеДанные!$"&amp;$K$4&amp;"$2:$"&amp;$K$4&amp;"$50000"),$B3932&amp;"#"&amp;L$6,INDIRECT("ИсходныеДанные!$J$2:$J$50000")),0)</f>
        <v>0</v>
      </c>
      <c r="M3932" s="3">
        <f ca="1">IF($B3932&lt;&gt;"",SUMIF(INDIRECT("ИсходныеДанные!$"&amp;$K$4&amp;"$2:$"&amp;$K$4&amp;"$50000"),$B3932&amp;"#"&amp;M$6,INDIRECT("ИсходныеДанные!$J$2:$J$50000")),0)</f>
        <v>0</v>
      </c>
      <c r="N3932" s="3">
        <f ca="1">IF($B3932&lt;&gt;"",SUMIF(INDIRECT("ИсходныеДанные!$"&amp;$K$4&amp;"$2:$"&amp;$K$4&amp;"$50000"),$B3932&amp;"#"&amp;N$6,INDIRECT("ИсходныеДанные!$J$2:$J$50000")),0)</f>
        <v>0</v>
      </c>
      <c r="O3932" s="3">
        <f ca="1">IF($B3932&lt;&gt;"",SUMIF(INDIRECT("ИсходныеДанные!$"&amp;$K$4&amp;"$2:$"&amp;$K$4&amp;"$50000"),$B3932&amp;"#"&amp;O$6,INDIRECT("ИсходныеДанные!$J$2:$J$50000")),0)</f>
        <v>0</v>
      </c>
      <c r="P3932" s="3">
        <f ca="1">IF($B3932&lt;&gt;"",SUMIF(INDIRECT("ИсходныеДанные!$"&amp;$K$4&amp;"$2:$"&amp;$K$4&amp;"$50000"),$B3932&amp;"#"&amp;P$6,INDIRECT("ИсходныеДанные!$J$2:$J$50000")),0)</f>
        <v>0</v>
      </c>
      <c r="Q3932" s="3">
        <f ca="1">IF($B3932&lt;&gt;"",SUMIF(INDIRECT("ИсходныеДанные!$"&amp;$K$4&amp;"$2:$"&amp;$K$4&amp;"$50000"),$B3932&amp;"#"&amp;Q$6,INDIRECT("ИсходныеДанные!$J$2:$J$50000")),0)</f>
        <v>0</v>
      </c>
      <c r="R3932" s="3">
        <f ca="1">IF($B3932&lt;&gt;"",SUMIF(INDIRECT("ИсходныеДанные!$"&amp;$K$4&amp;"$2:$"&amp;$K$4&amp;"$50000"),$B3932&amp;"#"&amp;R$6,INDIRECT("ИсходныеДанные!$J$2:$J$50000")),0)</f>
        <v>0</v>
      </c>
      <c r="S3932" s="3">
        <f ca="1">IF($B3932&lt;&gt;"",SUMIF(INDIRECT("ИсходныеДанные!$"&amp;$K$4&amp;"$2:$"&amp;$K$4&amp;"$50000"),$B3932&amp;"#"&amp;S$6,INDIRECT("ИсходныеДанные!$J$2:$J$50000")),0)</f>
        <v>0</v>
      </c>
      <c r="T3932" s="3">
        <f ca="1">IF($B3932&lt;&gt;"",SUMIF(INDIRECT("ИсходныеДанные!$"&amp;$K$4&amp;"$2:$"&amp;$K$4&amp;"$50000"),$B3932&amp;"#"&amp;T$6,INDIRECT("ИсходныеДанные!$J$2:$J$50000")),0)</f>
        <v>0</v>
      </c>
      <c r="U3932" s="3">
        <f ca="1">IF($B3932&lt;&gt;"",SUMIF(INDIRECT("ИсходныеДанные!$"&amp;$K$4&amp;"$2:$"&amp;$K$4&amp;"$50000"),$B3932&amp;"#"&amp;U$6,INDIRECT("ИсходныеДанные!$J$2:$J$50000")),0)</f>
        <v>0</v>
      </c>
      <c r="V3932" s="3">
        <f ca="1">IF($B3932&lt;&gt;"",SUMIF(INDIRECT("ИсходныеДанные!$"&amp;$K$4&amp;"$2:$"&amp;$K$4&amp;"$50000"),$B3932&amp;"#"&amp;V$6,INDIRECT("ИсходныеДанные!$J$2:$J$50000")),0)</f>
        <v>0</v>
      </c>
      <c r="W3932" s="16" t="e">
        <f ca="1">SUM(K3932:V3932)/Пофамильно!$R$1</f>
        <v>#DIV/0!</v>
      </c>
    </row>
    <row r="3933" spans="1:23" x14ac:dyDescent="0.25">
      <c r="A3933" s="10" t="str">
        <f t="shared" ca="1" si="63"/>
        <v>delete</v>
      </c>
      <c r="B3933" s="16" cm="1">
        <f t="array" aca="1" ref="B3933" ca="1">INDIRECT("УникальныеСписки!D"&amp;ROW()-$L$4)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14"/>
      <c r="G3933" s="81" t="str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84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84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84" t="str" cm="1">
        <f t="array" aca="1" ref="J3933" ca="1">_xlfn.XLOOKUP($B3933,INDIRECT(SUBSTITUTE("ИсходныеДанные!$где$2:$где$50000","где",$B$4)),INDIRECT(SUBSTITUTE("ИсходныеДанные!$что$2:$что$50000","что",J$4)),"",0,1)</f>
        <v/>
      </c>
      <c r="K3933" s="3">
        <f ca="1">IF($B3933&lt;&gt;"",SUMIF(INDIRECT("ИсходныеДанные!$"&amp;$K$4&amp;"$2:$"&amp;$K$4&amp;"$50000"),$B3933&amp;"#"&amp;K$6,INDIRECT("ИсходныеДанные!$J$2:$J$50000")),0)</f>
        <v>0</v>
      </c>
      <c r="L3933" s="3">
        <f ca="1">IF($B3933&lt;&gt;"",SUMIF(INDIRECT("ИсходныеДанные!$"&amp;$K$4&amp;"$2:$"&amp;$K$4&amp;"$50000"),$B3933&amp;"#"&amp;L$6,INDIRECT("ИсходныеДанные!$J$2:$J$50000")),0)</f>
        <v>0</v>
      </c>
      <c r="M3933" s="3">
        <f ca="1">IF($B3933&lt;&gt;"",SUMIF(INDIRECT("ИсходныеДанные!$"&amp;$K$4&amp;"$2:$"&amp;$K$4&amp;"$50000"),$B3933&amp;"#"&amp;M$6,INDIRECT("ИсходныеДанные!$J$2:$J$50000")),0)</f>
        <v>0</v>
      </c>
      <c r="N3933" s="3">
        <f ca="1">IF($B3933&lt;&gt;"",SUMIF(INDIRECT("ИсходныеДанные!$"&amp;$K$4&amp;"$2:$"&amp;$K$4&amp;"$50000"),$B3933&amp;"#"&amp;N$6,INDIRECT("ИсходныеДанные!$J$2:$J$50000")),0)</f>
        <v>0</v>
      </c>
      <c r="O3933" s="3">
        <f ca="1">IF($B3933&lt;&gt;"",SUMIF(INDIRECT("ИсходныеДанные!$"&amp;$K$4&amp;"$2:$"&amp;$K$4&amp;"$50000"),$B3933&amp;"#"&amp;O$6,INDIRECT("ИсходныеДанные!$J$2:$J$50000")),0)</f>
        <v>0</v>
      </c>
      <c r="P3933" s="3">
        <f ca="1">IF($B3933&lt;&gt;"",SUMIF(INDIRECT("ИсходныеДанные!$"&amp;$K$4&amp;"$2:$"&amp;$K$4&amp;"$50000"),$B3933&amp;"#"&amp;P$6,INDIRECT("ИсходныеДанные!$J$2:$J$50000")),0)</f>
        <v>0</v>
      </c>
      <c r="Q3933" s="3">
        <f ca="1">IF($B3933&lt;&gt;"",SUMIF(INDIRECT("ИсходныеДанные!$"&amp;$K$4&amp;"$2:$"&amp;$K$4&amp;"$50000"),$B3933&amp;"#"&amp;Q$6,INDIRECT("ИсходныеДанные!$J$2:$J$50000")),0)</f>
        <v>0</v>
      </c>
      <c r="R3933" s="3">
        <f ca="1">IF($B3933&lt;&gt;"",SUMIF(INDIRECT("ИсходныеДанные!$"&amp;$K$4&amp;"$2:$"&amp;$K$4&amp;"$50000"),$B3933&amp;"#"&amp;R$6,INDIRECT("ИсходныеДанные!$J$2:$J$50000")),0)</f>
        <v>0</v>
      </c>
      <c r="S3933" s="3">
        <f ca="1">IF($B3933&lt;&gt;"",SUMIF(INDIRECT("ИсходныеДанные!$"&amp;$K$4&amp;"$2:$"&amp;$K$4&amp;"$50000"),$B3933&amp;"#"&amp;S$6,INDIRECT("ИсходныеДанные!$J$2:$J$50000")),0)</f>
        <v>0</v>
      </c>
      <c r="T3933" s="3">
        <f ca="1">IF($B3933&lt;&gt;"",SUMIF(INDIRECT("ИсходныеДанные!$"&amp;$K$4&amp;"$2:$"&amp;$K$4&amp;"$50000"),$B3933&amp;"#"&amp;T$6,INDIRECT("ИсходныеДанные!$J$2:$J$50000")),0)</f>
        <v>0</v>
      </c>
      <c r="U3933" s="3">
        <f ca="1">IF($B3933&lt;&gt;"",SUMIF(INDIRECT("ИсходныеДанные!$"&amp;$K$4&amp;"$2:$"&amp;$K$4&amp;"$50000"),$B3933&amp;"#"&amp;U$6,INDIRECT("ИсходныеДанные!$J$2:$J$50000")),0)</f>
        <v>0</v>
      </c>
      <c r="V3933" s="3">
        <f ca="1">IF($B3933&lt;&gt;"",SUMIF(INDIRECT("ИсходныеДанные!$"&amp;$K$4&amp;"$2:$"&amp;$K$4&amp;"$50000"),$B3933&amp;"#"&amp;V$6,INDIRECT("ИсходныеДанные!$J$2:$J$50000")),0)</f>
        <v>0</v>
      </c>
      <c r="W3933" s="16" t="e">
        <f ca="1">SUM(K3933:V3933)/Пофамильно!$R$1</f>
        <v>#DIV/0!</v>
      </c>
    </row>
    <row r="3934" spans="1:23" x14ac:dyDescent="0.25">
      <c r="A3934" s="10" t="str">
        <f t="shared" ca="1" si="63"/>
        <v>delete</v>
      </c>
      <c r="B3934" s="16" cm="1">
        <f t="array" aca="1" ref="B3934" ca="1">INDIRECT("УникальныеСписки!D"&amp;ROW()-$L$4)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14"/>
      <c r="G3934" s="81" t="str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84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84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84" t="str" cm="1">
        <f t="array" aca="1" ref="J3934" ca="1">_xlfn.XLOOKUP($B3934,INDIRECT(SUBSTITUTE("ИсходныеДанные!$где$2:$где$50000","где",$B$4)),INDIRECT(SUBSTITUTE("ИсходныеДанные!$что$2:$что$50000","что",J$4)),"",0,1)</f>
        <v/>
      </c>
      <c r="K3934" s="3">
        <f ca="1">IF($B3934&lt;&gt;"",SUMIF(INDIRECT("ИсходныеДанные!$"&amp;$K$4&amp;"$2:$"&amp;$K$4&amp;"$50000"),$B3934&amp;"#"&amp;K$6,INDIRECT("ИсходныеДанные!$J$2:$J$50000")),0)</f>
        <v>0</v>
      </c>
      <c r="L3934" s="3">
        <f ca="1">IF($B3934&lt;&gt;"",SUMIF(INDIRECT("ИсходныеДанные!$"&amp;$K$4&amp;"$2:$"&amp;$K$4&amp;"$50000"),$B3934&amp;"#"&amp;L$6,INDIRECT("ИсходныеДанные!$J$2:$J$50000")),0)</f>
        <v>0</v>
      </c>
      <c r="M3934" s="3">
        <f ca="1">IF($B3934&lt;&gt;"",SUMIF(INDIRECT("ИсходныеДанные!$"&amp;$K$4&amp;"$2:$"&amp;$K$4&amp;"$50000"),$B3934&amp;"#"&amp;M$6,INDIRECT("ИсходныеДанные!$J$2:$J$50000")),0)</f>
        <v>0</v>
      </c>
      <c r="N3934" s="3">
        <f ca="1">IF($B3934&lt;&gt;"",SUMIF(INDIRECT("ИсходныеДанные!$"&amp;$K$4&amp;"$2:$"&amp;$K$4&amp;"$50000"),$B3934&amp;"#"&amp;N$6,INDIRECT("ИсходныеДанные!$J$2:$J$50000")),0)</f>
        <v>0</v>
      </c>
      <c r="O3934" s="3">
        <f ca="1">IF($B3934&lt;&gt;"",SUMIF(INDIRECT("ИсходныеДанные!$"&amp;$K$4&amp;"$2:$"&amp;$K$4&amp;"$50000"),$B3934&amp;"#"&amp;O$6,INDIRECT("ИсходныеДанные!$J$2:$J$50000")),0)</f>
        <v>0</v>
      </c>
      <c r="P3934" s="3">
        <f ca="1">IF($B3934&lt;&gt;"",SUMIF(INDIRECT("ИсходныеДанные!$"&amp;$K$4&amp;"$2:$"&amp;$K$4&amp;"$50000"),$B3934&amp;"#"&amp;P$6,INDIRECT("ИсходныеДанные!$J$2:$J$50000")),0)</f>
        <v>0</v>
      </c>
      <c r="Q3934" s="3">
        <f ca="1">IF($B3934&lt;&gt;"",SUMIF(INDIRECT("ИсходныеДанные!$"&amp;$K$4&amp;"$2:$"&amp;$K$4&amp;"$50000"),$B3934&amp;"#"&amp;Q$6,INDIRECT("ИсходныеДанные!$J$2:$J$50000")),0)</f>
        <v>0</v>
      </c>
      <c r="R3934" s="3">
        <f ca="1">IF($B3934&lt;&gt;"",SUMIF(INDIRECT("ИсходныеДанные!$"&amp;$K$4&amp;"$2:$"&amp;$K$4&amp;"$50000"),$B3934&amp;"#"&amp;R$6,INDIRECT("ИсходныеДанные!$J$2:$J$50000")),0)</f>
        <v>0</v>
      </c>
      <c r="S3934" s="3">
        <f ca="1">IF($B3934&lt;&gt;"",SUMIF(INDIRECT("ИсходныеДанные!$"&amp;$K$4&amp;"$2:$"&amp;$K$4&amp;"$50000"),$B3934&amp;"#"&amp;S$6,INDIRECT("ИсходныеДанные!$J$2:$J$50000")),0)</f>
        <v>0</v>
      </c>
      <c r="T3934" s="3">
        <f ca="1">IF($B3934&lt;&gt;"",SUMIF(INDIRECT("ИсходныеДанные!$"&amp;$K$4&amp;"$2:$"&amp;$K$4&amp;"$50000"),$B3934&amp;"#"&amp;T$6,INDIRECT("ИсходныеДанные!$J$2:$J$50000")),0)</f>
        <v>0</v>
      </c>
      <c r="U3934" s="3">
        <f ca="1">IF($B3934&lt;&gt;"",SUMIF(INDIRECT("ИсходныеДанные!$"&amp;$K$4&amp;"$2:$"&amp;$K$4&amp;"$50000"),$B3934&amp;"#"&amp;U$6,INDIRECT("ИсходныеДанные!$J$2:$J$50000")),0)</f>
        <v>0</v>
      </c>
      <c r="V3934" s="3">
        <f ca="1">IF($B3934&lt;&gt;"",SUMIF(INDIRECT("ИсходныеДанные!$"&amp;$K$4&amp;"$2:$"&amp;$K$4&amp;"$50000"),$B3934&amp;"#"&amp;V$6,INDIRECT("ИсходныеДанные!$J$2:$J$50000")),0)</f>
        <v>0</v>
      </c>
      <c r="W3934" s="16" t="e">
        <f ca="1">SUM(K3934:V3934)/Пофамильно!$R$1</f>
        <v>#DIV/0!</v>
      </c>
    </row>
    <row r="3935" spans="1:23" x14ac:dyDescent="0.25">
      <c r="A3935" s="10" t="str">
        <f t="shared" ca="1" si="63"/>
        <v>delete</v>
      </c>
      <c r="B3935" s="16" cm="1">
        <f t="array" aca="1" ref="B3935" ca="1">INDIRECT("УникальныеСписки!D"&amp;ROW()-$L$4)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14"/>
      <c r="G3935" s="81" t="str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84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84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84" t="str" cm="1">
        <f t="array" aca="1" ref="J3935" ca="1">_xlfn.XLOOKUP($B3935,INDIRECT(SUBSTITUTE("ИсходныеДанные!$где$2:$где$50000","где",$B$4)),INDIRECT(SUBSTITUTE("ИсходныеДанные!$что$2:$что$50000","что",J$4)),"",0,1)</f>
        <v/>
      </c>
      <c r="K3935" s="3">
        <f ca="1">IF($B3935&lt;&gt;"",SUMIF(INDIRECT("ИсходныеДанные!$"&amp;$K$4&amp;"$2:$"&amp;$K$4&amp;"$50000"),$B3935&amp;"#"&amp;K$6,INDIRECT("ИсходныеДанные!$J$2:$J$50000")),0)</f>
        <v>0</v>
      </c>
      <c r="L3935" s="3">
        <f ca="1">IF($B3935&lt;&gt;"",SUMIF(INDIRECT("ИсходныеДанные!$"&amp;$K$4&amp;"$2:$"&amp;$K$4&amp;"$50000"),$B3935&amp;"#"&amp;L$6,INDIRECT("ИсходныеДанные!$J$2:$J$50000")),0)</f>
        <v>0</v>
      </c>
      <c r="M3935" s="3">
        <f ca="1">IF($B3935&lt;&gt;"",SUMIF(INDIRECT("ИсходныеДанные!$"&amp;$K$4&amp;"$2:$"&amp;$K$4&amp;"$50000"),$B3935&amp;"#"&amp;M$6,INDIRECT("ИсходныеДанные!$J$2:$J$50000")),0)</f>
        <v>0</v>
      </c>
      <c r="N3935" s="3">
        <f ca="1">IF($B3935&lt;&gt;"",SUMIF(INDIRECT("ИсходныеДанные!$"&amp;$K$4&amp;"$2:$"&amp;$K$4&amp;"$50000"),$B3935&amp;"#"&amp;N$6,INDIRECT("ИсходныеДанные!$J$2:$J$50000")),0)</f>
        <v>0</v>
      </c>
      <c r="O3935" s="3">
        <f ca="1">IF($B3935&lt;&gt;"",SUMIF(INDIRECT("ИсходныеДанные!$"&amp;$K$4&amp;"$2:$"&amp;$K$4&amp;"$50000"),$B3935&amp;"#"&amp;O$6,INDIRECT("ИсходныеДанные!$J$2:$J$50000")),0)</f>
        <v>0</v>
      </c>
      <c r="P3935" s="3">
        <f ca="1">IF($B3935&lt;&gt;"",SUMIF(INDIRECT("ИсходныеДанные!$"&amp;$K$4&amp;"$2:$"&amp;$K$4&amp;"$50000"),$B3935&amp;"#"&amp;P$6,INDIRECT("ИсходныеДанные!$J$2:$J$50000")),0)</f>
        <v>0</v>
      </c>
      <c r="Q3935" s="3">
        <f ca="1">IF($B3935&lt;&gt;"",SUMIF(INDIRECT("ИсходныеДанные!$"&amp;$K$4&amp;"$2:$"&amp;$K$4&amp;"$50000"),$B3935&amp;"#"&amp;Q$6,INDIRECT("ИсходныеДанные!$J$2:$J$50000")),0)</f>
        <v>0</v>
      </c>
      <c r="R3935" s="3">
        <f ca="1">IF($B3935&lt;&gt;"",SUMIF(INDIRECT("ИсходныеДанные!$"&amp;$K$4&amp;"$2:$"&amp;$K$4&amp;"$50000"),$B3935&amp;"#"&amp;R$6,INDIRECT("ИсходныеДанные!$J$2:$J$50000")),0)</f>
        <v>0</v>
      </c>
      <c r="S3935" s="3">
        <f ca="1">IF($B3935&lt;&gt;"",SUMIF(INDIRECT("ИсходныеДанные!$"&amp;$K$4&amp;"$2:$"&amp;$K$4&amp;"$50000"),$B3935&amp;"#"&amp;S$6,INDIRECT("ИсходныеДанные!$J$2:$J$50000")),0)</f>
        <v>0</v>
      </c>
      <c r="T3935" s="3">
        <f ca="1">IF($B3935&lt;&gt;"",SUMIF(INDIRECT("ИсходныеДанные!$"&amp;$K$4&amp;"$2:$"&amp;$K$4&amp;"$50000"),$B3935&amp;"#"&amp;T$6,INDIRECT("ИсходныеДанные!$J$2:$J$50000")),0)</f>
        <v>0</v>
      </c>
      <c r="U3935" s="3">
        <f ca="1">IF($B3935&lt;&gt;"",SUMIF(INDIRECT("ИсходныеДанные!$"&amp;$K$4&amp;"$2:$"&amp;$K$4&amp;"$50000"),$B3935&amp;"#"&amp;U$6,INDIRECT("ИсходныеДанные!$J$2:$J$50000")),0)</f>
        <v>0</v>
      </c>
      <c r="V3935" s="3">
        <f ca="1">IF($B3935&lt;&gt;"",SUMIF(INDIRECT("ИсходныеДанные!$"&amp;$K$4&amp;"$2:$"&amp;$K$4&amp;"$50000"),$B3935&amp;"#"&amp;V$6,INDIRECT("ИсходныеДанные!$J$2:$J$50000")),0)</f>
        <v>0</v>
      </c>
      <c r="W3935" s="16" t="e">
        <f ca="1">SUM(K3935:V3935)/Пофамильно!$R$1</f>
        <v>#DIV/0!</v>
      </c>
    </row>
    <row r="3936" spans="1:23" x14ac:dyDescent="0.25">
      <c r="A3936" s="10" t="str">
        <f t="shared" ca="1" si="63"/>
        <v>delete</v>
      </c>
      <c r="B3936" s="16" cm="1">
        <f t="array" aca="1" ref="B3936" ca="1">INDIRECT("УникальныеСписки!D"&amp;ROW()-$L$4)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14"/>
      <c r="G3936" s="81" t="str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84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84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84" t="str" cm="1">
        <f t="array" aca="1" ref="J3936" ca="1">_xlfn.XLOOKUP($B3936,INDIRECT(SUBSTITUTE("ИсходныеДанные!$где$2:$где$50000","где",$B$4)),INDIRECT(SUBSTITUTE("ИсходныеДанные!$что$2:$что$50000","что",J$4)),"",0,1)</f>
        <v/>
      </c>
      <c r="K3936" s="3">
        <f ca="1">IF($B3936&lt;&gt;"",SUMIF(INDIRECT("ИсходныеДанные!$"&amp;$K$4&amp;"$2:$"&amp;$K$4&amp;"$50000"),$B3936&amp;"#"&amp;K$6,INDIRECT("ИсходныеДанные!$J$2:$J$50000")),0)</f>
        <v>0</v>
      </c>
      <c r="L3936" s="3">
        <f ca="1">IF($B3936&lt;&gt;"",SUMIF(INDIRECT("ИсходныеДанные!$"&amp;$K$4&amp;"$2:$"&amp;$K$4&amp;"$50000"),$B3936&amp;"#"&amp;L$6,INDIRECT("ИсходныеДанные!$J$2:$J$50000")),0)</f>
        <v>0</v>
      </c>
      <c r="M3936" s="3">
        <f ca="1">IF($B3936&lt;&gt;"",SUMIF(INDIRECT("ИсходныеДанные!$"&amp;$K$4&amp;"$2:$"&amp;$K$4&amp;"$50000"),$B3936&amp;"#"&amp;M$6,INDIRECT("ИсходныеДанные!$J$2:$J$50000")),0)</f>
        <v>0</v>
      </c>
      <c r="N3936" s="3">
        <f ca="1">IF($B3936&lt;&gt;"",SUMIF(INDIRECT("ИсходныеДанные!$"&amp;$K$4&amp;"$2:$"&amp;$K$4&amp;"$50000"),$B3936&amp;"#"&amp;N$6,INDIRECT("ИсходныеДанные!$J$2:$J$50000")),0)</f>
        <v>0</v>
      </c>
      <c r="O3936" s="3">
        <f ca="1">IF($B3936&lt;&gt;"",SUMIF(INDIRECT("ИсходныеДанные!$"&amp;$K$4&amp;"$2:$"&amp;$K$4&amp;"$50000"),$B3936&amp;"#"&amp;O$6,INDIRECT("ИсходныеДанные!$J$2:$J$50000")),0)</f>
        <v>0</v>
      </c>
      <c r="P3936" s="3">
        <f ca="1">IF($B3936&lt;&gt;"",SUMIF(INDIRECT("ИсходныеДанные!$"&amp;$K$4&amp;"$2:$"&amp;$K$4&amp;"$50000"),$B3936&amp;"#"&amp;P$6,INDIRECT("ИсходныеДанные!$J$2:$J$50000")),0)</f>
        <v>0</v>
      </c>
      <c r="Q3936" s="3">
        <f ca="1">IF($B3936&lt;&gt;"",SUMIF(INDIRECT("ИсходныеДанные!$"&amp;$K$4&amp;"$2:$"&amp;$K$4&amp;"$50000"),$B3936&amp;"#"&amp;Q$6,INDIRECT("ИсходныеДанные!$J$2:$J$50000")),0)</f>
        <v>0</v>
      </c>
      <c r="R3936" s="3">
        <f ca="1">IF($B3936&lt;&gt;"",SUMIF(INDIRECT("ИсходныеДанные!$"&amp;$K$4&amp;"$2:$"&amp;$K$4&amp;"$50000"),$B3936&amp;"#"&amp;R$6,INDIRECT("ИсходныеДанные!$J$2:$J$50000")),0)</f>
        <v>0</v>
      </c>
      <c r="S3936" s="3">
        <f ca="1">IF($B3936&lt;&gt;"",SUMIF(INDIRECT("ИсходныеДанные!$"&amp;$K$4&amp;"$2:$"&amp;$K$4&amp;"$50000"),$B3936&amp;"#"&amp;S$6,INDIRECT("ИсходныеДанные!$J$2:$J$50000")),0)</f>
        <v>0</v>
      </c>
      <c r="T3936" s="3">
        <f ca="1">IF($B3936&lt;&gt;"",SUMIF(INDIRECT("ИсходныеДанные!$"&amp;$K$4&amp;"$2:$"&amp;$K$4&amp;"$50000"),$B3936&amp;"#"&amp;T$6,INDIRECT("ИсходныеДанные!$J$2:$J$50000")),0)</f>
        <v>0</v>
      </c>
      <c r="U3936" s="3">
        <f ca="1">IF($B3936&lt;&gt;"",SUMIF(INDIRECT("ИсходныеДанные!$"&amp;$K$4&amp;"$2:$"&amp;$K$4&amp;"$50000"),$B3936&amp;"#"&amp;U$6,INDIRECT("ИсходныеДанные!$J$2:$J$50000")),0)</f>
        <v>0</v>
      </c>
      <c r="V3936" s="3">
        <f ca="1">IF($B3936&lt;&gt;"",SUMIF(INDIRECT("ИсходныеДанные!$"&amp;$K$4&amp;"$2:$"&amp;$K$4&amp;"$50000"),$B3936&amp;"#"&amp;V$6,INDIRECT("ИсходныеДанные!$J$2:$J$50000")),0)</f>
        <v>0</v>
      </c>
      <c r="W3936" s="16" t="e">
        <f ca="1">SUM(K3936:V3936)/Пофамильно!$R$1</f>
        <v>#DIV/0!</v>
      </c>
    </row>
    <row r="3937" spans="1:23" x14ac:dyDescent="0.25">
      <c r="A3937" s="10" t="str">
        <f t="shared" ca="1" si="63"/>
        <v>delete</v>
      </c>
      <c r="B3937" s="16" cm="1">
        <f t="array" aca="1" ref="B3937" ca="1">INDIRECT("УникальныеСписки!D"&amp;ROW()-$L$4)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14"/>
      <c r="G3937" s="81" t="str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84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84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84" t="str" cm="1">
        <f t="array" aca="1" ref="J3937" ca="1">_xlfn.XLOOKUP($B3937,INDIRECT(SUBSTITUTE("ИсходныеДанные!$где$2:$где$50000","где",$B$4)),INDIRECT(SUBSTITUTE("ИсходныеДанные!$что$2:$что$50000","что",J$4)),"",0,1)</f>
        <v/>
      </c>
      <c r="K3937" s="3">
        <f ca="1">IF($B3937&lt;&gt;"",SUMIF(INDIRECT("ИсходныеДанные!$"&amp;$K$4&amp;"$2:$"&amp;$K$4&amp;"$50000"),$B3937&amp;"#"&amp;K$6,INDIRECT("ИсходныеДанные!$J$2:$J$50000")),0)</f>
        <v>0</v>
      </c>
      <c r="L3937" s="3">
        <f ca="1">IF($B3937&lt;&gt;"",SUMIF(INDIRECT("ИсходныеДанные!$"&amp;$K$4&amp;"$2:$"&amp;$K$4&amp;"$50000"),$B3937&amp;"#"&amp;L$6,INDIRECT("ИсходныеДанные!$J$2:$J$50000")),0)</f>
        <v>0</v>
      </c>
      <c r="M3937" s="3">
        <f ca="1">IF($B3937&lt;&gt;"",SUMIF(INDIRECT("ИсходныеДанные!$"&amp;$K$4&amp;"$2:$"&amp;$K$4&amp;"$50000"),$B3937&amp;"#"&amp;M$6,INDIRECT("ИсходныеДанные!$J$2:$J$50000")),0)</f>
        <v>0</v>
      </c>
      <c r="N3937" s="3">
        <f ca="1">IF($B3937&lt;&gt;"",SUMIF(INDIRECT("ИсходныеДанные!$"&amp;$K$4&amp;"$2:$"&amp;$K$4&amp;"$50000"),$B3937&amp;"#"&amp;N$6,INDIRECT("ИсходныеДанные!$J$2:$J$50000")),0)</f>
        <v>0</v>
      </c>
      <c r="O3937" s="3">
        <f ca="1">IF($B3937&lt;&gt;"",SUMIF(INDIRECT("ИсходныеДанные!$"&amp;$K$4&amp;"$2:$"&amp;$K$4&amp;"$50000"),$B3937&amp;"#"&amp;O$6,INDIRECT("ИсходныеДанные!$J$2:$J$50000")),0)</f>
        <v>0</v>
      </c>
      <c r="P3937" s="3">
        <f ca="1">IF($B3937&lt;&gt;"",SUMIF(INDIRECT("ИсходныеДанные!$"&amp;$K$4&amp;"$2:$"&amp;$K$4&amp;"$50000"),$B3937&amp;"#"&amp;P$6,INDIRECT("ИсходныеДанные!$J$2:$J$50000")),0)</f>
        <v>0</v>
      </c>
      <c r="Q3937" s="3">
        <f ca="1">IF($B3937&lt;&gt;"",SUMIF(INDIRECT("ИсходныеДанные!$"&amp;$K$4&amp;"$2:$"&amp;$K$4&amp;"$50000"),$B3937&amp;"#"&amp;Q$6,INDIRECT("ИсходныеДанные!$J$2:$J$50000")),0)</f>
        <v>0</v>
      </c>
      <c r="R3937" s="3">
        <f ca="1">IF($B3937&lt;&gt;"",SUMIF(INDIRECT("ИсходныеДанные!$"&amp;$K$4&amp;"$2:$"&amp;$K$4&amp;"$50000"),$B3937&amp;"#"&amp;R$6,INDIRECT("ИсходныеДанные!$J$2:$J$50000")),0)</f>
        <v>0</v>
      </c>
      <c r="S3937" s="3">
        <f ca="1">IF($B3937&lt;&gt;"",SUMIF(INDIRECT("ИсходныеДанные!$"&amp;$K$4&amp;"$2:$"&amp;$K$4&amp;"$50000"),$B3937&amp;"#"&amp;S$6,INDIRECT("ИсходныеДанные!$J$2:$J$50000")),0)</f>
        <v>0</v>
      </c>
      <c r="T3937" s="3">
        <f ca="1">IF($B3937&lt;&gt;"",SUMIF(INDIRECT("ИсходныеДанные!$"&amp;$K$4&amp;"$2:$"&amp;$K$4&amp;"$50000"),$B3937&amp;"#"&amp;T$6,INDIRECT("ИсходныеДанные!$J$2:$J$50000")),0)</f>
        <v>0</v>
      </c>
      <c r="U3937" s="3">
        <f ca="1">IF($B3937&lt;&gt;"",SUMIF(INDIRECT("ИсходныеДанные!$"&amp;$K$4&amp;"$2:$"&amp;$K$4&amp;"$50000"),$B3937&amp;"#"&amp;U$6,INDIRECT("ИсходныеДанные!$J$2:$J$50000")),0)</f>
        <v>0</v>
      </c>
      <c r="V3937" s="3">
        <f ca="1">IF($B3937&lt;&gt;"",SUMIF(INDIRECT("ИсходныеДанные!$"&amp;$K$4&amp;"$2:$"&amp;$K$4&amp;"$50000"),$B3937&amp;"#"&amp;V$6,INDIRECT("ИсходныеДанные!$J$2:$J$50000")),0)</f>
        <v>0</v>
      </c>
      <c r="W3937" s="16" t="e">
        <f ca="1">SUM(K3937:V3937)/Пофамильно!$R$1</f>
        <v>#DIV/0!</v>
      </c>
    </row>
    <row r="3938" spans="1:23" x14ac:dyDescent="0.25">
      <c r="A3938" s="10" t="str">
        <f t="shared" ca="1" si="63"/>
        <v>delete</v>
      </c>
      <c r="B3938" s="16" cm="1">
        <f t="array" aca="1" ref="B3938" ca="1">INDIRECT("УникальныеСписки!D"&amp;ROW()-$L$4)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14"/>
      <c r="G3938" s="81" t="str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84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84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84" t="str" cm="1">
        <f t="array" aca="1" ref="J3938" ca="1">_xlfn.XLOOKUP($B3938,INDIRECT(SUBSTITUTE("ИсходныеДанные!$где$2:$где$50000","где",$B$4)),INDIRECT(SUBSTITUTE("ИсходныеДанные!$что$2:$что$50000","что",J$4)),"",0,1)</f>
        <v/>
      </c>
      <c r="K3938" s="3">
        <f ca="1">IF($B3938&lt;&gt;"",SUMIF(INDIRECT("ИсходныеДанные!$"&amp;$K$4&amp;"$2:$"&amp;$K$4&amp;"$50000"),$B3938&amp;"#"&amp;K$6,INDIRECT("ИсходныеДанные!$J$2:$J$50000")),0)</f>
        <v>0</v>
      </c>
      <c r="L3938" s="3">
        <f ca="1">IF($B3938&lt;&gt;"",SUMIF(INDIRECT("ИсходныеДанные!$"&amp;$K$4&amp;"$2:$"&amp;$K$4&amp;"$50000"),$B3938&amp;"#"&amp;L$6,INDIRECT("ИсходныеДанные!$J$2:$J$50000")),0)</f>
        <v>0</v>
      </c>
      <c r="M3938" s="3">
        <f ca="1">IF($B3938&lt;&gt;"",SUMIF(INDIRECT("ИсходныеДанные!$"&amp;$K$4&amp;"$2:$"&amp;$K$4&amp;"$50000"),$B3938&amp;"#"&amp;M$6,INDIRECT("ИсходныеДанные!$J$2:$J$50000")),0)</f>
        <v>0</v>
      </c>
      <c r="N3938" s="3">
        <f ca="1">IF($B3938&lt;&gt;"",SUMIF(INDIRECT("ИсходныеДанные!$"&amp;$K$4&amp;"$2:$"&amp;$K$4&amp;"$50000"),$B3938&amp;"#"&amp;N$6,INDIRECT("ИсходныеДанные!$J$2:$J$50000")),0)</f>
        <v>0</v>
      </c>
      <c r="O3938" s="3">
        <f ca="1">IF($B3938&lt;&gt;"",SUMIF(INDIRECT("ИсходныеДанные!$"&amp;$K$4&amp;"$2:$"&amp;$K$4&amp;"$50000"),$B3938&amp;"#"&amp;O$6,INDIRECT("ИсходныеДанные!$J$2:$J$50000")),0)</f>
        <v>0</v>
      </c>
      <c r="P3938" s="3">
        <f ca="1">IF($B3938&lt;&gt;"",SUMIF(INDIRECT("ИсходныеДанные!$"&amp;$K$4&amp;"$2:$"&amp;$K$4&amp;"$50000"),$B3938&amp;"#"&amp;P$6,INDIRECT("ИсходныеДанные!$J$2:$J$50000")),0)</f>
        <v>0</v>
      </c>
      <c r="Q3938" s="3">
        <f ca="1">IF($B3938&lt;&gt;"",SUMIF(INDIRECT("ИсходныеДанные!$"&amp;$K$4&amp;"$2:$"&amp;$K$4&amp;"$50000"),$B3938&amp;"#"&amp;Q$6,INDIRECT("ИсходныеДанные!$J$2:$J$50000")),0)</f>
        <v>0</v>
      </c>
      <c r="R3938" s="3">
        <f ca="1">IF($B3938&lt;&gt;"",SUMIF(INDIRECT("ИсходныеДанные!$"&amp;$K$4&amp;"$2:$"&amp;$K$4&amp;"$50000"),$B3938&amp;"#"&amp;R$6,INDIRECT("ИсходныеДанные!$J$2:$J$50000")),0)</f>
        <v>0</v>
      </c>
      <c r="S3938" s="3">
        <f ca="1">IF($B3938&lt;&gt;"",SUMIF(INDIRECT("ИсходныеДанные!$"&amp;$K$4&amp;"$2:$"&amp;$K$4&amp;"$50000"),$B3938&amp;"#"&amp;S$6,INDIRECT("ИсходныеДанные!$J$2:$J$50000")),0)</f>
        <v>0</v>
      </c>
      <c r="T3938" s="3">
        <f ca="1">IF($B3938&lt;&gt;"",SUMIF(INDIRECT("ИсходныеДанные!$"&amp;$K$4&amp;"$2:$"&amp;$K$4&amp;"$50000"),$B3938&amp;"#"&amp;T$6,INDIRECT("ИсходныеДанные!$J$2:$J$50000")),0)</f>
        <v>0</v>
      </c>
      <c r="U3938" s="3">
        <f ca="1">IF($B3938&lt;&gt;"",SUMIF(INDIRECT("ИсходныеДанные!$"&amp;$K$4&amp;"$2:$"&amp;$K$4&amp;"$50000"),$B3938&amp;"#"&amp;U$6,INDIRECT("ИсходныеДанные!$J$2:$J$50000")),0)</f>
        <v>0</v>
      </c>
      <c r="V3938" s="3">
        <f ca="1">IF($B3938&lt;&gt;"",SUMIF(INDIRECT("ИсходныеДанные!$"&amp;$K$4&amp;"$2:$"&amp;$K$4&amp;"$50000"),$B3938&amp;"#"&amp;V$6,INDIRECT("ИсходныеДанные!$J$2:$J$50000")),0)</f>
        <v>0</v>
      </c>
      <c r="W3938" s="16" t="e">
        <f ca="1">SUM(K3938:V3938)/Пофамильно!$R$1</f>
        <v>#DIV/0!</v>
      </c>
    </row>
    <row r="3939" spans="1:23" x14ac:dyDescent="0.25">
      <c r="A3939" s="10" t="str">
        <f t="shared" ca="1" si="63"/>
        <v>delete</v>
      </c>
      <c r="B3939" s="16" cm="1">
        <f t="array" aca="1" ref="B3939" ca="1">INDIRECT("УникальныеСписки!D"&amp;ROW()-$L$4)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14"/>
      <c r="G3939" s="81" t="str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84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84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84" t="str" cm="1">
        <f t="array" aca="1" ref="J3939" ca="1">_xlfn.XLOOKUP($B3939,INDIRECT(SUBSTITUTE("ИсходныеДанные!$где$2:$где$50000","где",$B$4)),INDIRECT(SUBSTITUTE("ИсходныеДанные!$что$2:$что$50000","что",J$4)),"",0,1)</f>
        <v/>
      </c>
      <c r="K3939" s="3">
        <f ca="1">IF($B3939&lt;&gt;"",SUMIF(INDIRECT("ИсходныеДанные!$"&amp;$K$4&amp;"$2:$"&amp;$K$4&amp;"$50000"),$B3939&amp;"#"&amp;K$6,INDIRECT("ИсходныеДанные!$J$2:$J$50000")),0)</f>
        <v>0</v>
      </c>
      <c r="L3939" s="3">
        <f ca="1">IF($B3939&lt;&gt;"",SUMIF(INDIRECT("ИсходныеДанные!$"&amp;$K$4&amp;"$2:$"&amp;$K$4&amp;"$50000"),$B3939&amp;"#"&amp;L$6,INDIRECT("ИсходныеДанные!$J$2:$J$50000")),0)</f>
        <v>0</v>
      </c>
      <c r="M3939" s="3">
        <f ca="1">IF($B3939&lt;&gt;"",SUMIF(INDIRECT("ИсходныеДанные!$"&amp;$K$4&amp;"$2:$"&amp;$K$4&amp;"$50000"),$B3939&amp;"#"&amp;M$6,INDIRECT("ИсходныеДанные!$J$2:$J$50000")),0)</f>
        <v>0</v>
      </c>
      <c r="N3939" s="3">
        <f ca="1">IF($B3939&lt;&gt;"",SUMIF(INDIRECT("ИсходныеДанные!$"&amp;$K$4&amp;"$2:$"&amp;$K$4&amp;"$50000"),$B3939&amp;"#"&amp;N$6,INDIRECT("ИсходныеДанные!$J$2:$J$50000")),0)</f>
        <v>0</v>
      </c>
      <c r="O3939" s="3">
        <f ca="1">IF($B3939&lt;&gt;"",SUMIF(INDIRECT("ИсходныеДанные!$"&amp;$K$4&amp;"$2:$"&amp;$K$4&amp;"$50000"),$B3939&amp;"#"&amp;O$6,INDIRECT("ИсходныеДанные!$J$2:$J$50000")),0)</f>
        <v>0</v>
      </c>
      <c r="P3939" s="3">
        <f ca="1">IF($B3939&lt;&gt;"",SUMIF(INDIRECT("ИсходныеДанные!$"&amp;$K$4&amp;"$2:$"&amp;$K$4&amp;"$50000"),$B3939&amp;"#"&amp;P$6,INDIRECT("ИсходныеДанные!$J$2:$J$50000")),0)</f>
        <v>0</v>
      </c>
      <c r="Q3939" s="3">
        <f ca="1">IF($B3939&lt;&gt;"",SUMIF(INDIRECT("ИсходныеДанные!$"&amp;$K$4&amp;"$2:$"&amp;$K$4&amp;"$50000"),$B3939&amp;"#"&amp;Q$6,INDIRECT("ИсходныеДанные!$J$2:$J$50000")),0)</f>
        <v>0</v>
      </c>
      <c r="R3939" s="3">
        <f ca="1">IF($B3939&lt;&gt;"",SUMIF(INDIRECT("ИсходныеДанные!$"&amp;$K$4&amp;"$2:$"&amp;$K$4&amp;"$50000"),$B3939&amp;"#"&amp;R$6,INDIRECT("ИсходныеДанные!$J$2:$J$50000")),0)</f>
        <v>0</v>
      </c>
      <c r="S3939" s="3">
        <f ca="1">IF($B3939&lt;&gt;"",SUMIF(INDIRECT("ИсходныеДанные!$"&amp;$K$4&amp;"$2:$"&amp;$K$4&amp;"$50000"),$B3939&amp;"#"&amp;S$6,INDIRECT("ИсходныеДанные!$J$2:$J$50000")),0)</f>
        <v>0</v>
      </c>
      <c r="T3939" s="3">
        <f ca="1">IF($B3939&lt;&gt;"",SUMIF(INDIRECT("ИсходныеДанные!$"&amp;$K$4&amp;"$2:$"&amp;$K$4&amp;"$50000"),$B3939&amp;"#"&amp;T$6,INDIRECT("ИсходныеДанные!$J$2:$J$50000")),0)</f>
        <v>0</v>
      </c>
      <c r="U3939" s="3">
        <f ca="1">IF($B3939&lt;&gt;"",SUMIF(INDIRECT("ИсходныеДанные!$"&amp;$K$4&amp;"$2:$"&amp;$K$4&amp;"$50000"),$B3939&amp;"#"&amp;U$6,INDIRECT("ИсходныеДанные!$J$2:$J$50000")),0)</f>
        <v>0</v>
      </c>
      <c r="V3939" s="3">
        <f ca="1">IF($B3939&lt;&gt;"",SUMIF(INDIRECT("ИсходныеДанные!$"&amp;$K$4&amp;"$2:$"&amp;$K$4&amp;"$50000"),$B3939&amp;"#"&amp;V$6,INDIRECT("ИсходныеДанные!$J$2:$J$50000")),0)</f>
        <v>0</v>
      </c>
      <c r="W3939" s="16" t="e">
        <f ca="1">SUM(K3939:V3939)/Пофамильно!$R$1</f>
        <v>#DIV/0!</v>
      </c>
    </row>
    <row r="3940" spans="1:23" x14ac:dyDescent="0.25">
      <c r="A3940" s="10" t="str">
        <f t="shared" ca="1" si="63"/>
        <v>delete</v>
      </c>
      <c r="B3940" s="16" cm="1">
        <f t="array" aca="1" ref="B3940" ca="1">INDIRECT("УникальныеСписки!D"&amp;ROW()-$L$4)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14"/>
      <c r="G3940" s="81" t="str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84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84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84" t="str" cm="1">
        <f t="array" aca="1" ref="J3940" ca="1">_xlfn.XLOOKUP($B3940,INDIRECT(SUBSTITUTE("ИсходныеДанные!$где$2:$где$50000","где",$B$4)),INDIRECT(SUBSTITUTE("ИсходныеДанные!$что$2:$что$50000","что",J$4)),"",0,1)</f>
        <v/>
      </c>
      <c r="K3940" s="3">
        <f ca="1">IF($B3940&lt;&gt;"",SUMIF(INDIRECT("ИсходныеДанные!$"&amp;$K$4&amp;"$2:$"&amp;$K$4&amp;"$50000"),$B3940&amp;"#"&amp;K$6,INDIRECT("ИсходныеДанные!$J$2:$J$50000")),0)</f>
        <v>0</v>
      </c>
      <c r="L3940" s="3">
        <f ca="1">IF($B3940&lt;&gt;"",SUMIF(INDIRECT("ИсходныеДанные!$"&amp;$K$4&amp;"$2:$"&amp;$K$4&amp;"$50000"),$B3940&amp;"#"&amp;L$6,INDIRECT("ИсходныеДанные!$J$2:$J$50000")),0)</f>
        <v>0</v>
      </c>
      <c r="M3940" s="3">
        <f ca="1">IF($B3940&lt;&gt;"",SUMIF(INDIRECT("ИсходныеДанные!$"&amp;$K$4&amp;"$2:$"&amp;$K$4&amp;"$50000"),$B3940&amp;"#"&amp;M$6,INDIRECT("ИсходныеДанные!$J$2:$J$50000")),0)</f>
        <v>0</v>
      </c>
      <c r="N3940" s="3">
        <f ca="1">IF($B3940&lt;&gt;"",SUMIF(INDIRECT("ИсходныеДанные!$"&amp;$K$4&amp;"$2:$"&amp;$K$4&amp;"$50000"),$B3940&amp;"#"&amp;N$6,INDIRECT("ИсходныеДанные!$J$2:$J$50000")),0)</f>
        <v>0</v>
      </c>
      <c r="O3940" s="3">
        <f ca="1">IF($B3940&lt;&gt;"",SUMIF(INDIRECT("ИсходныеДанные!$"&amp;$K$4&amp;"$2:$"&amp;$K$4&amp;"$50000"),$B3940&amp;"#"&amp;O$6,INDIRECT("ИсходныеДанные!$J$2:$J$50000")),0)</f>
        <v>0</v>
      </c>
      <c r="P3940" s="3">
        <f ca="1">IF($B3940&lt;&gt;"",SUMIF(INDIRECT("ИсходныеДанные!$"&amp;$K$4&amp;"$2:$"&amp;$K$4&amp;"$50000"),$B3940&amp;"#"&amp;P$6,INDIRECT("ИсходныеДанные!$J$2:$J$50000")),0)</f>
        <v>0</v>
      </c>
      <c r="Q3940" s="3">
        <f ca="1">IF($B3940&lt;&gt;"",SUMIF(INDIRECT("ИсходныеДанные!$"&amp;$K$4&amp;"$2:$"&amp;$K$4&amp;"$50000"),$B3940&amp;"#"&amp;Q$6,INDIRECT("ИсходныеДанные!$J$2:$J$50000")),0)</f>
        <v>0</v>
      </c>
      <c r="R3940" s="3">
        <f ca="1">IF($B3940&lt;&gt;"",SUMIF(INDIRECT("ИсходныеДанные!$"&amp;$K$4&amp;"$2:$"&amp;$K$4&amp;"$50000"),$B3940&amp;"#"&amp;R$6,INDIRECT("ИсходныеДанные!$J$2:$J$50000")),0)</f>
        <v>0</v>
      </c>
      <c r="S3940" s="3">
        <f ca="1">IF($B3940&lt;&gt;"",SUMIF(INDIRECT("ИсходныеДанные!$"&amp;$K$4&amp;"$2:$"&amp;$K$4&amp;"$50000"),$B3940&amp;"#"&amp;S$6,INDIRECT("ИсходныеДанные!$J$2:$J$50000")),0)</f>
        <v>0</v>
      </c>
      <c r="T3940" s="3">
        <f ca="1">IF($B3940&lt;&gt;"",SUMIF(INDIRECT("ИсходныеДанные!$"&amp;$K$4&amp;"$2:$"&amp;$K$4&amp;"$50000"),$B3940&amp;"#"&amp;T$6,INDIRECT("ИсходныеДанные!$J$2:$J$50000")),0)</f>
        <v>0</v>
      </c>
      <c r="U3940" s="3">
        <f ca="1">IF($B3940&lt;&gt;"",SUMIF(INDIRECT("ИсходныеДанные!$"&amp;$K$4&amp;"$2:$"&amp;$K$4&amp;"$50000"),$B3940&amp;"#"&amp;U$6,INDIRECT("ИсходныеДанные!$J$2:$J$50000")),0)</f>
        <v>0</v>
      </c>
      <c r="V3940" s="3">
        <f ca="1">IF($B3940&lt;&gt;"",SUMIF(INDIRECT("ИсходныеДанные!$"&amp;$K$4&amp;"$2:$"&amp;$K$4&amp;"$50000"),$B3940&amp;"#"&amp;V$6,INDIRECT("ИсходныеДанные!$J$2:$J$50000")),0)</f>
        <v>0</v>
      </c>
      <c r="W3940" s="16" t="e">
        <f ca="1">SUM(K3940:V3940)/Пофамильно!$R$1</f>
        <v>#DIV/0!</v>
      </c>
    </row>
    <row r="3941" spans="1:23" x14ac:dyDescent="0.25">
      <c r="A3941" s="10" t="str">
        <f t="shared" ca="1" si="63"/>
        <v>delete</v>
      </c>
      <c r="B3941" s="16" cm="1">
        <f t="array" aca="1" ref="B3941" ca="1">INDIRECT("УникальныеСписки!D"&amp;ROW()-$L$4)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14"/>
      <c r="G3941" s="81" t="str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84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84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84" t="str" cm="1">
        <f t="array" aca="1" ref="J3941" ca="1">_xlfn.XLOOKUP($B3941,INDIRECT(SUBSTITUTE("ИсходныеДанные!$где$2:$где$50000","где",$B$4)),INDIRECT(SUBSTITUTE("ИсходныеДанные!$что$2:$что$50000","что",J$4)),"",0,1)</f>
        <v/>
      </c>
      <c r="K3941" s="3">
        <f ca="1">IF($B3941&lt;&gt;"",SUMIF(INDIRECT("ИсходныеДанные!$"&amp;$K$4&amp;"$2:$"&amp;$K$4&amp;"$50000"),$B3941&amp;"#"&amp;K$6,INDIRECT("ИсходныеДанные!$J$2:$J$50000")),0)</f>
        <v>0</v>
      </c>
      <c r="L3941" s="3">
        <f ca="1">IF($B3941&lt;&gt;"",SUMIF(INDIRECT("ИсходныеДанные!$"&amp;$K$4&amp;"$2:$"&amp;$K$4&amp;"$50000"),$B3941&amp;"#"&amp;L$6,INDIRECT("ИсходныеДанные!$J$2:$J$50000")),0)</f>
        <v>0</v>
      </c>
      <c r="M3941" s="3">
        <f ca="1">IF($B3941&lt;&gt;"",SUMIF(INDIRECT("ИсходныеДанные!$"&amp;$K$4&amp;"$2:$"&amp;$K$4&amp;"$50000"),$B3941&amp;"#"&amp;M$6,INDIRECT("ИсходныеДанные!$J$2:$J$50000")),0)</f>
        <v>0</v>
      </c>
      <c r="N3941" s="3">
        <f ca="1">IF($B3941&lt;&gt;"",SUMIF(INDIRECT("ИсходныеДанные!$"&amp;$K$4&amp;"$2:$"&amp;$K$4&amp;"$50000"),$B3941&amp;"#"&amp;N$6,INDIRECT("ИсходныеДанные!$J$2:$J$50000")),0)</f>
        <v>0</v>
      </c>
      <c r="O3941" s="3">
        <f ca="1">IF($B3941&lt;&gt;"",SUMIF(INDIRECT("ИсходныеДанные!$"&amp;$K$4&amp;"$2:$"&amp;$K$4&amp;"$50000"),$B3941&amp;"#"&amp;O$6,INDIRECT("ИсходныеДанные!$J$2:$J$50000")),0)</f>
        <v>0</v>
      </c>
      <c r="P3941" s="3">
        <f ca="1">IF($B3941&lt;&gt;"",SUMIF(INDIRECT("ИсходныеДанные!$"&amp;$K$4&amp;"$2:$"&amp;$K$4&amp;"$50000"),$B3941&amp;"#"&amp;P$6,INDIRECT("ИсходныеДанные!$J$2:$J$50000")),0)</f>
        <v>0</v>
      </c>
      <c r="Q3941" s="3">
        <f ca="1">IF($B3941&lt;&gt;"",SUMIF(INDIRECT("ИсходныеДанные!$"&amp;$K$4&amp;"$2:$"&amp;$K$4&amp;"$50000"),$B3941&amp;"#"&amp;Q$6,INDIRECT("ИсходныеДанные!$J$2:$J$50000")),0)</f>
        <v>0</v>
      </c>
      <c r="R3941" s="3">
        <f ca="1">IF($B3941&lt;&gt;"",SUMIF(INDIRECT("ИсходныеДанные!$"&amp;$K$4&amp;"$2:$"&amp;$K$4&amp;"$50000"),$B3941&amp;"#"&amp;R$6,INDIRECT("ИсходныеДанные!$J$2:$J$50000")),0)</f>
        <v>0</v>
      </c>
      <c r="S3941" s="3">
        <f ca="1">IF($B3941&lt;&gt;"",SUMIF(INDIRECT("ИсходныеДанные!$"&amp;$K$4&amp;"$2:$"&amp;$K$4&amp;"$50000"),$B3941&amp;"#"&amp;S$6,INDIRECT("ИсходныеДанные!$J$2:$J$50000")),0)</f>
        <v>0</v>
      </c>
      <c r="T3941" s="3">
        <f ca="1">IF($B3941&lt;&gt;"",SUMIF(INDIRECT("ИсходныеДанные!$"&amp;$K$4&amp;"$2:$"&amp;$K$4&amp;"$50000"),$B3941&amp;"#"&amp;T$6,INDIRECT("ИсходныеДанные!$J$2:$J$50000")),0)</f>
        <v>0</v>
      </c>
      <c r="U3941" s="3">
        <f ca="1">IF($B3941&lt;&gt;"",SUMIF(INDIRECT("ИсходныеДанные!$"&amp;$K$4&amp;"$2:$"&amp;$K$4&amp;"$50000"),$B3941&amp;"#"&amp;U$6,INDIRECT("ИсходныеДанные!$J$2:$J$50000")),0)</f>
        <v>0</v>
      </c>
      <c r="V3941" s="3">
        <f ca="1">IF($B3941&lt;&gt;"",SUMIF(INDIRECT("ИсходныеДанные!$"&amp;$K$4&amp;"$2:$"&amp;$K$4&amp;"$50000"),$B3941&amp;"#"&amp;V$6,INDIRECT("ИсходныеДанные!$J$2:$J$50000")),0)</f>
        <v>0</v>
      </c>
      <c r="W3941" s="16" t="e">
        <f ca="1">SUM(K3941:V3941)/Пофамильно!$R$1</f>
        <v>#DIV/0!</v>
      </c>
    </row>
    <row r="3942" spans="1:23" x14ac:dyDescent="0.25">
      <c r="A3942" s="10" t="str">
        <f t="shared" ca="1" si="63"/>
        <v>delete</v>
      </c>
      <c r="B3942" s="16" cm="1">
        <f t="array" aca="1" ref="B3942" ca="1">INDIRECT("УникальныеСписки!D"&amp;ROW()-$L$4)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14"/>
      <c r="G3942" s="81" t="str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84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84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84" t="str" cm="1">
        <f t="array" aca="1" ref="J3942" ca="1">_xlfn.XLOOKUP($B3942,INDIRECT(SUBSTITUTE("ИсходныеДанные!$где$2:$где$50000","где",$B$4)),INDIRECT(SUBSTITUTE("ИсходныеДанные!$что$2:$что$50000","что",J$4)),"",0,1)</f>
        <v/>
      </c>
      <c r="K3942" s="3">
        <f ca="1">IF($B3942&lt;&gt;"",SUMIF(INDIRECT("ИсходныеДанные!$"&amp;$K$4&amp;"$2:$"&amp;$K$4&amp;"$50000"),$B3942&amp;"#"&amp;K$6,INDIRECT("ИсходныеДанные!$J$2:$J$50000")),0)</f>
        <v>0</v>
      </c>
      <c r="L3942" s="3">
        <f ca="1">IF($B3942&lt;&gt;"",SUMIF(INDIRECT("ИсходныеДанные!$"&amp;$K$4&amp;"$2:$"&amp;$K$4&amp;"$50000"),$B3942&amp;"#"&amp;L$6,INDIRECT("ИсходныеДанные!$J$2:$J$50000")),0)</f>
        <v>0</v>
      </c>
      <c r="M3942" s="3">
        <f ca="1">IF($B3942&lt;&gt;"",SUMIF(INDIRECT("ИсходныеДанные!$"&amp;$K$4&amp;"$2:$"&amp;$K$4&amp;"$50000"),$B3942&amp;"#"&amp;M$6,INDIRECT("ИсходныеДанные!$J$2:$J$50000")),0)</f>
        <v>0</v>
      </c>
      <c r="N3942" s="3">
        <f ca="1">IF($B3942&lt;&gt;"",SUMIF(INDIRECT("ИсходныеДанные!$"&amp;$K$4&amp;"$2:$"&amp;$K$4&amp;"$50000"),$B3942&amp;"#"&amp;N$6,INDIRECT("ИсходныеДанные!$J$2:$J$50000")),0)</f>
        <v>0</v>
      </c>
      <c r="O3942" s="3">
        <f ca="1">IF($B3942&lt;&gt;"",SUMIF(INDIRECT("ИсходныеДанные!$"&amp;$K$4&amp;"$2:$"&amp;$K$4&amp;"$50000"),$B3942&amp;"#"&amp;O$6,INDIRECT("ИсходныеДанные!$J$2:$J$50000")),0)</f>
        <v>0</v>
      </c>
      <c r="P3942" s="3">
        <f ca="1">IF($B3942&lt;&gt;"",SUMIF(INDIRECT("ИсходныеДанные!$"&amp;$K$4&amp;"$2:$"&amp;$K$4&amp;"$50000"),$B3942&amp;"#"&amp;P$6,INDIRECT("ИсходныеДанные!$J$2:$J$50000")),0)</f>
        <v>0</v>
      </c>
      <c r="Q3942" s="3">
        <f ca="1">IF($B3942&lt;&gt;"",SUMIF(INDIRECT("ИсходныеДанные!$"&amp;$K$4&amp;"$2:$"&amp;$K$4&amp;"$50000"),$B3942&amp;"#"&amp;Q$6,INDIRECT("ИсходныеДанные!$J$2:$J$50000")),0)</f>
        <v>0</v>
      </c>
      <c r="R3942" s="3">
        <f ca="1">IF($B3942&lt;&gt;"",SUMIF(INDIRECT("ИсходныеДанные!$"&amp;$K$4&amp;"$2:$"&amp;$K$4&amp;"$50000"),$B3942&amp;"#"&amp;R$6,INDIRECT("ИсходныеДанные!$J$2:$J$50000")),0)</f>
        <v>0</v>
      </c>
      <c r="S3942" s="3">
        <f ca="1">IF($B3942&lt;&gt;"",SUMIF(INDIRECT("ИсходныеДанные!$"&amp;$K$4&amp;"$2:$"&amp;$K$4&amp;"$50000"),$B3942&amp;"#"&amp;S$6,INDIRECT("ИсходныеДанные!$J$2:$J$50000")),0)</f>
        <v>0</v>
      </c>
      <c r="T3942" s="3">
        <f ca="1">IF($B3942&lt;&gt;"",SUMIF(INDIRECT("ИсходныеДанные!$"&amp;$K$4&amp;"$2:$"&amp;$K$4&amp;"$50000"),$B3942&amp;"#"&amp;T$6,INDIRECT("ИсходныеДанные!$J$2:$J$50000")),0)</f>
        <v>0</v>
      </c>
      <c r="U3942" s="3">
        <f ca="1">IF($B3942&lt;&gt;"",SUMIF(INDIRECT("ИсходныеДанные!$"&amp;$K$4&amp;"$2:$"&amp;$K$4&amp;"$50000"),$B3942&amp;"#"&amp;U$6,INDIRECT("ИсходныеДанные!$J$2:$J$50000")),0)</f>
        <v>0</v>
      </c>
      <c r="V3942" s="3">
        <f ca="1">IF($B3942&lt;&gt;"",SUMIF(INDIRECT("ИсходныеДанные!$"&amp;$K$4&amp;"$2:$"&amp;$K$4&amp;"$50000"),$B3942&amp;"#"&amp;V$6,INDIRECT("ИсходныеДанные!$J$2:$J$50000")),0)</f>
        <v>0</v>
      </c>
      <c r="W3942" s="16" t="e">
        <f ca="1">SUM(K3942:V3942)/Пофамильно!$R$1</f>
        <v>#DIV/0!</v>
      </c>
    </row>
    <row r="3943" spans="1:23" x14ac:dyDescent="0.25">
      <c r="A3943" s="10" t="str">
        <f t="shared" ca="1" si="63"/>
        <v>delete</v>
      </c>
      <c r="B3943" s="16" cm="1">
        <f t="array" aca="1" ref="B3943" ca="1">INDIRECT("УникальныеСписки!D"&amp;ROW()-$L$4)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14"/>
      <c r="G3943" s="81" t="str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84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84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84" t="str" cm="1">
        <f t="array" aca="1" ref="J3943" ca="1">_xlfn.XLOOKUP($B3943,INDIRECT(SUBSTITUTE("ИсходныеДанные!$где$2:$где$50000","где",$B$4)),INDIRECT(SUBSTITUTE("ИсходныеДанные!$что$2:$что$50000","что",J$4)),"",0,1)</f>
        <v/>
      </c>
      <c r="K3943" s="3">
        <f ca="1">IF($B3943&lt;&gt;"",SUMIF(INDIRECT("ИсходныеДанные!$"&amp;$K$4&amp;"$2:$"&amp;$K$4&amp;"$50000"),$B3943&amp;"#"&amp;K$6,INDIRECT("ИсходныеДанные!$J$2:$J$50000")),0)</f>
        <v>0</v>
      </c>
      <c r="L3943" s="3">
        <f ca="1">IF($B3943&lt;&gt;"",SUMIF(INDIRECT("ИсходныеДанные!$"&amp;$K$4&amp;"$2:$"&amp;$K$4&amp;"$50000"),$B3943&amp;"#"&amp;L$6,INDIRECT("ИсходныеДанные!$J$2:$J$50000")),0)</f>
        <v>0</v>
      </c>
      <c r="M3943" s="3">
        <f ca="1">IF($B3943&lt;&gt;"",SUMIF(INDIRECT("ИсходныеДанные!$"&amp;$K$4&amp;"$2:$"&amp;$K$4&amp;"$50000"),$B3943&amp;"#"&amp;M$6,INDIRECT("ИсходныеДанные!$J$2:$J$50000")),0)</f>
        <v>0</v>
      </c>
      <c r="N3943" s="3">
        <f ca="1">IF($B3943&lt;&gt;"",SUMIF(INDIRECT("ИсходныеДанные!$"&amp;$K$4&amp;"$2:$"&amp;$K$4&amp;"$50000"),$B3943&amp;"#"&amp;N$6,INDIRECT("ИсходныеДанные!$J$2:$J$50000")),0)</f>
        <v>0</v>
      </c>
      <c r="O3943" s="3">
        <f ca="1">IF($B3943&lt;&gt;"",SUMIF(INDIRECT("ИсходныеДанные!$"&amp;$K$4&amp;"$2:$"&amp;$K$4&amp;"$50000"),$B3943&amp;"#"&amp;O$6,INDIRECT("ИсходныеДанные!$J$2:$J$50000")),0)</f>
        <v>0</v>
      </c>
      <c r="P3943" s="3">
        <f ca="1">IF($B3943&lt;&gt;"",SUMIF(INDIRECT("ИсходныеДанные!$"&amp;$K$4&amp;"$2:$"&amp;$K$4&amp;"$50000"),$B3943&amp;"#"&amp;P$6,INDIRECT("ИсходныеДанные!$J$2:$J$50000")),0)</f>
        <v>0</v>
      </c>
      <c r="Q3943" s="3">
        <f ca="1">IF($B3943&lt;&gt;"",SUMIF(INDIRECT("ИсходныеДанные!$"&amp;$K$4&amp;"$2:$"&amp;$K$4&amp;"$50000"),$B3943&amp;"#"&amp;Q$6,INDIRECT("ИсходныеДанные!$J$2:$J$50000")),0)</f>
        <v>0</v>
      </c>
      <c r="R3943" s="3">
        <f ca="1">IF($B3943&lt;&gt;"",SUMIF(INDIRECT("ИсходныеДанные!$"&amp;$K$4&amp;"$2:$"&amp;$K$4&amp;"$50000"),$B3943&amp;"#"&amp;R$6,INDIRECT("ИсходныеДанные!$J$2:$J$50000")),0)</f>
        <v>0</v>
      </c>
      <c r="S3943" s="3">
        <f ca="1">IF($B3943&lt;&gt;"",SUMIF(INDIRECT("ИсходныеДанные!$"&amp;$K$4&amp;"$2:$"&amp;$K$4&amp;"$50000"),$B3943&amp;"#"&amp;S$6,INDIRECT("ИсходныеДанные!$J$2:$J$50000")),0)</f>
        <v>0</v>
      </c>
      <c r="T3943" s="3">
        <f ca="1">IF($B3943&lt;&gt;"",SUMIF(INDIRECT("ИсходныеДанные!$"&amp;$K$4&amp;"$2:$"&amp;$K$4&amp;"$50000"),$B3943&amp;"#"&amp;T$6,INDIRECT("ИсходныеДанные!$J$2:$J$50000")),0)</f>
        <v>0</v>
      </c>
      <c r="U3943" s="3">
        <f ca="1">IF($B3943&lt;&gt;"",SUMIF(INDIRECT("ИсходныеДанные!$"&amp;$K$4&amp;"$2:$"&amp;$K$4&amp;"$50000"),$B3943&amp;"#"&amp;U$6,INDIRECT("ИсходныеДанные!$J$2:$J$50000")),0)</f>
        <v>0</v>
      </c>
      <c r="V3943" s="3">
        <f ca="1">IF($B3943&lt;&gt;"",SUMIF(INDIRECT("ИсходныеДанные!$"&amp;$K$4&amp;"$2:$"&amp;$K$4&amp;"$50000"),$B3943&amp;"#"&amp;V$6,INDIRECT("ИсходныеДанные!$J$2:$J$50000")),0)</f>
        <v>0</v>
      </c>
      <c r="W3943" s="16" t="e">
        <f ca="1">SUM(K3943:V3943)/Пофамильно!$R$1</f>
        <v>#DIV/0!</v>
      </c>
    </row>
    <row r="3944" spans="1:23" x14ac:dyDescent="0.25">
      <c r="A3944" s="10" t="str">
        <f t="shared" ca="1" si="63"/>
        <v>delete</v>
      </c>
      <c r="B3944" s="16" cm="1">
        <f t="array" aca="1" ref="B3944" ca="1">INDIRECT("УникальныеСписки!D"&amp;ROW()-$L$4)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14"/>
      <c r="G3944" s="81" t="str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84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84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84" t="str" cm="1">
        <f t="array" aca="1" ref="J3944" ca="1">_xlfn.XLOOKUP($B3944,INDIRECT(SUBSTITUTE("ИсходныеДанные!$где$2:$где$50000","где",$B$4)),INDIRECT(SUBSTITUTE("ИсходныеДанные!$что$2:$что$50000","что",J$4)),"",0,1)</f>
        <v/>
      </c>
      <c r="K3944" s="3">
        <f ca="1">IF($B3944&lt;&gt;"",SUMIF(INDIRECT("ИсходныеДанные!$"&amp;$K$4&amp;"$2:$"&amp;$K$4&amp;"$50000"),$B3944&amp;"#"&amp;K$6,INDIRECT("ИсходныеДанные!$J$2:$J$50000")),0)</f>
        <v>0</v>
      </c>
      <c r="L3944" s="3">
        <f ca="1">IF($B3944&lt;&gt;"",SUMIF(INDIRECT("ИсходныеДанные!$"&amp;$K$4&amp;"$2:$"&amp;$K$4&amp;"$50000"),$B3944&amp;"#"&amp;L$6,INDIRECT("ИсходныеДанные!$J$2:$J$50000")),0)</f>
        <v>0</v>
      </c>
      <c r="M3944" s="3">
        <f ca="1">IF($B3944&lt;&gt;"",SUMIF(INDIRECT("ИсходныеДанные!$"&amp;$K$4&amp;"$2:$"&amp;$K$4&amp;"$50000"),$B3944&amp;"#"&amp;M$6,INDIRECT("ИсходныеДанные!$J$2:$J$50000")),0)</f>
        <v>0</v>
      </c>
      <c r="N3944" s="3">
        <f ca="1">IF($B3944&lt;&gt;"",SUMIF(INDIRECT("ИсходныеДанные!$"&amp;$K$4&amp;"$2:$"&amp;$K$4&amp;"$50000"),$B3944&amp;"#"&amp;N$6,INDIRECT("ИсходныеДанные!$J$2:$J$50000")),0)</f>
        <v>0</v>
      </c>
      <c r="O3944" s="3">
        <f ca="1">IF($B3944&lt;&gt;"",SUMIF(INDIRECT("ИсходныеДанные!$"&amp;$K$4&amp;"$2:$"&amp;$K$4&amp;"$50000"),$B3944&amp;"#"&amp;O$6,INDIRECT("ИсходныеДанные!$J$2:$J$50000")),0)</f>
        <v>0</v>
      </c>
      <c r="P3944" s="3">
        <f ca="1">IF($B3944&lt;&gt;"",SUMIF(INDIRECT("ИсходныеДанные!$"&amp;$K$4&amp;"$2:$"&amp;$K$4&amp;"$50000"),$B3944&amp;"#"&amp;P$6,INDIRECT("ИсходныеДанные!$J$2:$J$50000")),0)</f>
        <v>0</v>
      </c>
      <c r="Q3944" s="3">
        <f ca="1">IF($B3944&lt;&gt;"",SUMIF(INDIRECT("ИсходныеДанные!$"&amp;$K$4&amp;"$2:$"&amp;$K$4&amp;"$50000"),$B3944&amp;"#"&amp;Q$6,INDIRECT("ИсходныеДанные!$J$2:$J$50000")),0)</f>
        <v>0</v>
      </c>
      <c r="R3944" s="3">
        <f ca="1">IF($B3944&lt;&gt;"",SUMIF(INDIRECT("ИсходныеДанные!$"&amp;$K$4&amp;"$2:$"&amp;$K$4&amp;"$50000"),$B3944&amp;"#"&amp;R$6,INDIRECT("ИсходныеДанные!$J$2:$J$50000")),0)</f>
        <v>0</v>
      </c>
      <c r="S3944" s="3">
        <f ca="1">IF($B3944&lt;&gt;"",SUMIF(INDIRECT("ИсходныеДанные!$"&amp;$K$4&amp;"$2:$"&amp;$K$4&amp;"$50000"),$B3944&amp;"#"&amp;S$6,INDIRECT("ИсходныеДанные!$J$2:$J$50000")),0)</f>
        <v>0</v>
      </c>
      <c r="T3944" s="3">
        <f ca="1">IF($B3944&lt;&gt;"",SUMIF(INDIRECT("ИсходныеДанные!$"&amp;$K$4&amp;"$2:$"&amp;$K$4&amp;"$50000"),$B3944&amp;"#"&amp;T$6,INDIRECT("ИсходныеДанные!$J$2:$J$50000")),0)</f>
        <v>0</v>
      </c>
      <c r="U3944" s="3">
        <f ca="1">IF($B3944&lt;&gt;"",SUMIF(INDIRECT("ИсходныеДанные!$"&amp;$K$4&amp;"$2:$"&amp;$K$4&amp;"$50000"),$B3944&amp;"#"&amp;U$6,INDIRECT("ИсходныеДанные!$J$2:$J$50000")),0)</f>
        <v>0</v>
      </c>
      <c r="V3944" s="3">
        <f ca="1">IF($B3944&lt;&gt;"",SUMIF(INDIRECT("ИсходныеДанные!$"&amp;$K$4&amp;"$2:$"&amp;$K$4&amp;"$50000"),$B3944&amp;"#"&amp;V$6,INDIRECT("ИсходныеДанные!$J$2:$J$50000")),0)</f>
        <v>0</v>
      </c>
      <c r="W3944" s="16" t="e">
        <f ca="1">SUM(K3944:V3944)/Пофамильно!$R$1</f>
        <v>#DIV/0!</v>
      </c>
    </row>
    <row r="3945" spans="1:23" x14ac:dyDescent="0.25">
      <c r="A3945" s="10" t="str">
        <f t="shared" ca="1" si="63"/>
        <v>delete</v>
      </c>
      <c r="B3945" s="16" cm="1">
        <f t="array" aca="1" ref="B3945" ca="1">INDIRECT("УникальныеСписки!D"&amp;ROW()-$L$4)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14"/>
      <c r="G3945" s="81" t="str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84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84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84" t="str" cm="1">
        <f t="array" aca="1" ref="J3945" ca="1">_xlfn.XLOOKUP($B3945,INDIRECT(SUBSTITUTE("ИсходныеДанные!$где$2:$где$50000","где",$B$4)),INDIRECT(SUBSTITUTE("ИсходныеДанные!$что$2:$что$50000","что",J$4)),"",0,1)</f>
        <v/>
      </c>
      <c r="K3945" s="3">
        <f ca="1">IF($B3945&lt;&gt;"",SUMIF(INDIRECT("ИсходныеДанные!$"&amp;$K$4&amp;"$2:$"&amp;$K$4&amp;"$50000"),$B3945&amp;"#"&amp;K$6,INDIRECT("ИсходныеДанные!$J$2:$J$50000")),0)</f>
        <v>0</v>
      </c>
      <c r="L3945" s="3">
        <f ca="1">IF($B3945&lt;&gt;"",SUMIF(INDIRECT("ИсходныеДанные!$"&amp;$K$4&amp;"$2:$"&amp;$K$4&amp;"$50000"),$B3945&amp;"#"&amp;L$6,INDIRECT("ИсходныеДанные!$J$2:$J$50000")),0)</f>
        <v>0</v>
      </c>
      <c r="M3945" s="3">
        <f ca="1">IF($B3945&lt;&gt;"",SUMIF(INDIRECT("ИсходныеДанные!$"&amp;$K$4&amp;"$2:$"&amp;$K$4&amp;"$50000"),$B3945&amp;"#"&amp;M$6,INDIRECT("ИсходныеДанные!$J$2:$J$50000")),0)</f>
        <v>0</v>
      </c>
      <c r="N3945" s="3">
        <f ca="1">IF($B3945&lt;&gt;"",SUMIF(INDIRECT("ИсходныеДанные!$"&amp;$K$4&amp;"$2:$"&amp;$K$4&amp;"$50000"),$B3945&amp;"#"&amp;N$6,INDIRECT("ИсходныеДанные!$J$2:$J$50000")),0)</f>
        <v>0</v>
      </c>
      <c r="O3945" s="3">
        <f ca="1">IF($B3945&lt;&gt;"",SUMIF(INDIRECT("ИсходныеДанные!$"&amp;$K$4&amp;"$2:$"&amp;$K$4&amp;"$50000"),$B3945&amp;"#"&amp;O$6,INDIRECT("ИсходныеДанные!$J$2:$J$50000")),0)</f>
        <v>0</v>
      </c>
      <c r="P3945" s="3">
        <f ca="1">IF($B3945&lt;&gt;"",SUMIF(INDIRECT("ИсходныеДанные!$"&amp;$K$4&amp;"$2:$"&amp;$K$4&amp;"$50000"),$B3945&amp;"#"&amp;P$6,INDIRECT("ИсходныеДанные!$J$2:$J$50000")),0)</f>
        <v>0</v>
      </c>
      <c r="Q3945" s="3">
        <f ca="1">IF($B3945&lt;&gt;"",SUMIF(INDIRECT("ИсходныеДанные!$"&amp;$K$4&amp;"$2:$"&amp;$K$4&amp;"$50000"),$B3945&amp;"#"&amp;Q$6,INDIRECT("ИсходныеДанные!$J$2:$J$50000")),0)</f>
        <v>0</v>
      </c>
      <c r="R3945" s="3">
        <f ca="1">IF($B3945&lt;&gt;"",SUMIF(INDIRECT("ИсходныеДанные!$"&amp;$K$4&amp;"$2:$"&amp;$K$4&amp;"$50000"),$B3945&amp;"#"&amp;R$6,INDIRECT("ИсходныеДанные!$J$2:$J$50000")),0)</f>
        <v>0</v>
      </c>
      <c r="S3945" s="3">
        <f ca="1">IF($B3945&lt;&gt;"",SUMIF(INDIRECT("ИсходныеДанные!$"&amp;$K$4&amp;"$2:$"&amp;$K$4&amp;"$50000"),$B3945&amp;"#"&amp;S$6,INDIRECT("ИсходныеДанные!$J$2:$J$50000")),0)</f>
        <v>0</v>
      </c>
      <c r="T3945" s="3">
        <f ca="1">IF($B3945&lt;&gt;"",SUMIF(INDIRECT("ИсходныеДанные!$"&amp;$K$4&amp;"$2:$"&amp;$K$4&amp;"$50000"),$B3945&amp;"#"&amp;T$6,INDIRECT("ИсходныеДанные!$J$2:$J$50000")),0)</f>
        <v>0</v>
      </c>
      <c r="U3945" s="3">
        <f ca="1">IF($B3945&lt;&gt;"",SUMIF(INDIRECT("ИсходныеДанные!$"&amp;$K$4&amp;"$2:$"&amp;$K$4&amp;"$50000"),$B3945&amp;"#"&amp;U$6,INDIRECT("ИсходныеДанные!$J$2:$J$50000")),0)</f>
        <v>0</v>
      </c>
      <c r="V3945" s="3">
        <f ca="1">IF($B3945&lt;&gt;"",SUMIF(INDIRECT("ИсходныеДанные!$"&amp;$K$4&amp;"$2:$"&amp;$K$4&amp;"$50000"),$B3945&amp;"#"&amp;V$6,INDIRECT("ИсходныеДанные!$J$2:$J$50000")),0)</f>
        <v>0</v>
      </c>
      <c r="W3945" s="16" t="e">
        <f ca="1">SUM(K3945:V3945)/Пофамильно!$R$1</f>
        <v>#DIV/0!</v>
      </c>
    </row>
    <row r="3946" spans="1:23" x14ac:dyDescent="0.25">
      <c r="A3946" s="10" t="str">
        <f t="shared" ca="1" si="63"/>
        <v>delete</v>
      </c>
      <c r="B3946" s="16" cm="1">
        <f t="array" aca="1" ref="B3946" ca="1">INDIRECT("УникальныеСписки!D"&amp;ROW()-$L$4)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14"/>
      <c r="G3946" s="81" t="str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84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84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84" t="str" cm="1">
        <f t="array" aca="1" ref="J3946" ca="1">_xlfn.XLOOKUP($B3946,INDIRECT(SUBSTITUTE("ИсходныеДанные!$где$2:$где$50000","где",$B$4)),INDIRECT(SUBSTITUTE("ИсходныеДанные!$что$2:$что$50000","что",J$4)),"",0,1)</f>
        <v/>
      </c>
      <c r="K3946" s="3">
        <f ca="1">IF($B3946&lt;&gt;"",SUMIF(INDIRECT("ИсходныеДанные!$"&amp;$K$4&amp;"$2:$"&amp;$K$4&amp;"$50000"),$B3946&amp;"#"&amp;K$6,INDIRECT("ИсходныеДанные!$J$2:$J$50000")),0)</f>
        <v>0</v>
      </c>
      <c r="L3946" s="3">
        <f ca="1">IF($B3946&lt;&gt;"",SUMIF(INDIRECT("ИсходныеДанные!$"&amp;$K$4&amp;"$2:$"&amp;$K$4&amp;"$50000"),$B3946&amp;"#"&amp;L$6,INDIRECT("ИсходныеДанные!$J$2:$J$50000")),0)</f>
        <v>0</v>
      </c>
      <c r="M3946" s="3">
        <f ca="1">IF($B3946&lt;&gt;"",SUMIF(INDIRECT("ИсходныеДанные!$"&amp;$K$4&amp;"$2:$"&amp;$K$4&amp;"$50000"),$B3946&amp;"#"&amp;M$6,INDIRECT("ИсходныеДанные!$J$2:$J$50000")),0)</f>
        <v>0</v>
      </c>
      <c r="N3946" s="3">
        <f ca="1">IF($B3946&lt;&gt;"",SUMIF(INDIRECT("ИсходныеДанные!$"&amp;$K$4&amp;"$2:$"&amp;$K$4&amp;"$50000"),$B3946&amp;"#"&amp;N$6,INDIRECT("ИсходныеДанные!$J$2:$J$50000")),0)</f>
        <v>0</v>
      </c>
      <c r="O3946" s="3">
        <f ca="1">IF($B3946&lt;&gt;"",SUMIF(INDIRECT("ИсходныеДанные!$"&amp;$K$4&amp;"$2:$"&amp;$K$4&amp;"$50000"),$B3946&amp;"#"&amp;O$6,INDIRECT("ИсходныеДанные!$J$2:$J$50000")),0)</f>
        <v>0</v>
      </c>
      <c r="P3946" s="3">
        <f ca="1">IF($B3946&lt;&gt;"",SUMIF(INDIRECT("ИсходныеДанные!$"&amp;$K$4&amp;"$2:$"&amp;$K$4&amp;"$50000"),$B3946&amp;"#"&amp;P$6,INDIRECT("ИсходныеДанные!$J$2:$J$50000")),0)</f>
        <v>0</v>
      </c>
      <c r="Q3946" s="3">
        <f ca="1">IF($B3946&lt;&gt;"",SUMIF(INDIRECT("ИсходныеДанные!$"&amp;$K$4&amp;"$2:$"&amp;$K$4&amp;"$50000"),$B3946&amp;"#"&amp;Q$6,INDIRECT("ИсходныеДанные!$J$2:$J$50000")),0)</f>
        <v>0</v>
      </c>
      <c r="R3946" s="3">
        <f ca="1">IF($B3946&lt;&gt;"",SUMIF(INDIRECT("ИсходныеДанные!$"&amp;$K$4&amp;"$2:$"&amp;$K$4&amp;"$50000"),$B3946&amp;"#"&amp;R$6,INDIRECT("ИсходныеДанные!$J$2:$J$50000")),0)</f>
        <v>0</v>
      </c>
      <c r="S3946" s="3">
        <f ca="1">IF($B3946&lt;&gt;"",SUMIF(INDIRECT("ИсходныеДанные!$"&amp;$K$4&amp;"$2:$"&amp;$K$4&amp;"$50000"),$B3946&amp;"#"&amp;S$6,INDIRECT("ИсходныеДанные!$J$2:$J$50000")),0)</f>
        <v>0</v>
      </c>
      <c r="T3946" s="3">
        <f ca="1">IF($B3946&lt;&gt;"",SUMIF(INDIRECT("ИсходныеДанные!$"&amp;$K$4&amp;"$2:$"&amp;$K$4&amp;"$50000"),$B3946&amp;"#"&amp;T$6,INDIRECT("ИсходныеДанные!$J$2:$J$50000")),0)</f>
        <v>0</v>
      </c>
      <c r="U3946" s="3">
        <f ca="1">IF($B3946&lt;&gt;"",SUMIF(INDIRECT("ИсходныеДанные!$"&amp;$K$4&amp;"$2:$"&amp;$K$4&amp;"$50000"),$B3946&amp;"#"&amp;U$6,INDIRECT("ИсходныеДанные!$J$2:$J$50000")),0)</f>
        <v>0</v>
      </c>
      <c r="V3946" s="3">
        <f ca="1">IF($B3946&lt;&gt;"",SUMIF(INDIRECT("ИсходныеДанные!$"&amp;$K$4&amp;"$2:$"&amp;$K$4&amp;"$50000"),$B3946&amp;"#"&amp;V$6,INDIRECT("ИсходныеДанные!$J$2:$J$50000")),0)</f>
        <v>0</v>
      </c>
      <c r="W3946" s="16" t="e">
        <f ca="1">SUM(K3946:V3946)/Пофамильно!$R$1</f>
        <v>#DIV/0!</v>
      </c>
    </row>
    <row r="3947" spans="1:23" x14ac:dyDescent="0.25">
      <c r="A3947" s="10" t="str">
        <f t="shared" ca="1" si="63"/>
        <v>delete</v>
      </c>
      <c r="B3947" s="16" cm="1">
        <f t="array" aca="1" ref="B3947" ca="1">INDIRECT("УникальныеСписки!D"&amp;ROW()-$L$4)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14"/>
      <c r="G3947" s="81" t="str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84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84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84" t="str" cm="1">
        <f t="array" aca="1" ref="J3947" ca="1">_xlfn.XLOOKUP($B3947,INDIRECT(SUBSTITUTE("ИсходныеДанные!$где$2:$где$50000","где",$B$4)),INDIRECT(SUBSTITUTE("ИсходныеДанные!$что$2:$что$50000","что",J$4)),"",0,1)</f>
        <v/>
      </c>
      <c r="K3947" s="3">
        <f ca="1">IF($B3947&lt;&gt;"",SUMIF(INDIRECT("ИсходныеДанные!$"&amp;$K$4&amp;"$2:$"&amp;$K$4&amp;"$50000"),$B3947&amp;"#"&amp;K$6,INDIRECT("ИсходныеДанные!$J$2:$J$50000")),0)</f>
        <v>0</v>
      </c>
      <c r="L3947" s="3">
        <f ca="1">IF($B3947&lt;&gt;"",SUMIF(INDIRECT("ИсходныеДанные!$"&amp;$K$4&amp;"$2:$"&amp;$K$4&amp;"$50000"),$B3947&amp;"#"&amp;L$6,INDIRECT("ИсходныеДанные!$J$2:$J$50000")),0)</f>
        <v>0</v>
      </c>
      <c r="M3947" s="3">
        <f ca="1">IF($B3947&lt;&gt;"",SUMIF(INDIRECT("ИсходныеДанные!$"&amp;$K$4&amp;"$2:$"&amp;$K$4&amp;"$50000"),$B3947&amp;"#"&amp;M$6,INDIRECT("ИсходныеДанные!$J$2:$J$50000")),0)</f>
        <v>0</v>
      </c>
      <c r="N3947" s="3">
        <f ca="1">IF($B3947&lt;&gt;"",SUMIF(INDIRECT("ИсходныеДанные!$"&amp;$K$4&amp;"$2:$"&amp;$K$4&amp;"$50000"),$B3947&amp;"#"&amp;N$6,INDIRECT("ИсходныеДанные!$J$2:$J$50000")),0)</f>
        <v>0</v>
      </c>
      <c r="O3947" s="3">
        <f ca="1">IF($B3947&lt;&gt;"",SUMIF(INDIRECT("ИсходныеДанные!$"&amp;$K$4&amp;"$2:$"&amp;$K$4&amp;"$50000"),$B3947&amp;"#"&amp;O$6,INDIRECT("ИсходныеДанные!$J$2:$J$50000")),0)</f>
        <v>0</v>
      </c>
      <c r="P3947" s="3">
        <f ca="1">IF($B3947&lt;&gt;"",SUMIF(INDIRECT("ИсходныеДанные!$"&amp;$K$4&amp;"$2:$"&amp;$K$4&amp;"$50000"),$B3947&amp;"#"&amp;P$6,INDIRECT("ИсходныеДанные!$J$2:$J$50000")),0)</f>
        <v>0</v>
      </c>
      <c r="Q3947" s="3">
        <f ca="1">IF($B3947&lt;&gt;"",SUMIF(INDIRECT("ИсходныеДанные!$"&amp;$K$4&amp;"$2:$"&amp;$K$4&amp;"$50000"),$B3947&amp;"#"&amp;Q$6,INDIRECT("ИсходныеДанные!$J$2:$J$50000")),0)</f>
        <v>0</v>
      </c>
      <c r="R3947" s="3">
        <f ca="1">IF($B3947&lt;&gt;"",SUMIF(INDIRECT("ИсходныеДанные!$"&amp;$K$4&amp;"$2:$"&amp;$K$4&amp;"$50000"),$B3947&amp;"#"&amp;R$6,INDIRECT("ИсходныеДанные!$J$2:$J$50000")),0)</f>
        <v>0</v>
      </c>
      <c r="S3947" s="3">
        <f ca="1">IF($B3947&lt;&gt;"",SUMIF(INDIRECT("ИсходныеДанные!$"&amp;$K$4&amp;"$2:$"&amp;$K$4&amp;"$50000"),$B3947&amp;"#"&amp;S$6,INDIRECT("ИсходныеДанные!$J$2:$J$50000")),0)</f>
        <v>0</v>
      </c>
      <c r="T3947" s="3">
        <f ca="1">IF($B3947&lt;&gt;"",SUMIF(INDIRECT("ИсходныеДанные!$"&amp;$K$4&amp;"$2:$"&amp;$K$4&amp;"$50000"),$B3947&amp;"#"&amp;T$6,INDIRECT("ИсходныеДанные!$J$2:$J$50000")),0)</f>
        <v>0</v>
      </c>
      <c r="U3947" s="3">
        <f ca="1">IF($B3947&lt;&gt;"",SUMIF(INDIRECT("ИсходныеДанные!$"&amp;$K$4&amp;"$2:$"&amp;$K$4&amp;"$50000"),$B3947&amp;"#"&amp;U$6,INDIRECT("ИсходныеДанные!$J$2:$J$50000")),0)</f>
        <v>0</v>
      </c>
      <c r="V3947" s="3">
        <f ca="1">IF($B3947&lt;&gt;"",SUMIF(INDIRECT("ИсходныеДанные!$"&amp;$K$4&amp;"$2:$"&amp;$K$4&amp;"$50000"),$B3947&amp;"#"&amp;V$6,INDIRECT("ИсходныеДанные!$J$2:$J$50000")),0)</f>
        <v>0</v>
      </c>
      <c r="W3947" s="16" t="e">
        <f ca="1">SUM(K3947:V3947)/Пофамильно!$R$1</f>
        <v>#DIV/0!</v>
      </c>
    </row>
    <row r="3948" spans="1:23" x14ac:dyDescent="0.25">
      <c r="A3948" s="10" t="str">
        <f t="shared" ca="1" si="63"/>
        <v>delete</v>
      </c>
      <c r="B3948" s="16" cm="1">
        <f t="array" aca="1" ref="B3948" ca="1">INDIRECT("УникальныеСписки!D"&amp;ROW()-$L$4)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14"/>
      <c r="G3948" s="81" t="str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84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84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84" t="str" cm="1">
        <f t="array" aca="1" ref="J3948" ca="1">_xlfn.XLOOKUP($B3948,INDIRECT(SUBSTITUTE("ИсходныеДанные!$где$2:$где$50000","где",$B$4)),INDIRECT(SUBSTITUTE("ИсходныеДанные!$что$2:$что$50000","что",J$4)),"",0,1)</f>
        <v/>
      </c>
      <c r="K3948" s="3">
        <f ca="1">IF($B3948&lt;&gt;"",SUMIF(INDIRECT("ИсходныеДанные!$"&amp;$K$4&amp;"$2:$"&amp;$K$4&amp;"$50000"),$B3948&amp;"#"&amp;K$6,INDIRECT("ИсходныеДанные!$J$2:$J$50000")),0)</f>
        <v>0</v>
      </c>
      <c r="L3948" s="3">
        <f ca="1">IF($B3948&lt;&gt;"",SUMIF(INDIRECT("ИсходныеДанные!$"&amp;$K$4&amp;"$2:$"&amp;$K$4&amp;"$50000"),$B3948&amp;"#"&amp;L$6,INDIRECT("ИсходныеДанные!$J$2:$J$50000")),0)</f>
        <v>0</v>
      </c>
      <c r="M3948" s="3">
        <f ca="1">IF($B3948&lt;&gt;"",SUMIF(INDIRECT("ИсходныеДанные!$"&amp;$K$4&amp;"$2:$"&amp;$K$4&amp;"$50000"),$B3948&amp;"#"&amp;M$6,INDIRECT("ИсходныеДанные!$J$2:$J$50000")),0)</f>
        <v>0</v>
      </c>
      <c r="N3948" s="3">
        <f ca="1">IF($B3948&lt;&gt;"",SUMIF(INDIRECT("ИсходныеДанные!$"&amp;$K$4&amp;"$2:$"&amp;$K$4&amp;"$50000"),$B3948&amp;"#"&amp;N$6,INDIRECT("ИсходныеДанные!$J$2:$J$50000")),0)</f>
        <v>0</v>
      </c>
      <c r="O3948" s="3">
        <f ca="1">IF($B3948&lt;&gt;"",SUMIF(INDIRECT("ИсходныеДанные!$"&amp;$K$4&amp;"$2:$"&amp;$K$4&amp;"$50000"),$B3948&amp;"#"&amp;O$6,INDIRECT("ИсходныеДанные!$J$2:$J$50000")),0)</f>
        <v>0</v>
      </c>
      <c r="P3948" s="3">
        <f ca="1">IF($B3948&lt;&gt;"",SUMIF(INDIRECT("ИсходныеДанные!$"&amp;$K$4&amp;"$2:$"&amp;$K$4&amp;"$50000"),$B3948&amp;"#"&amp;P$6,INDIRECT("ИсходныеДанные!$J$2:$J$50000")),0)</f>
        <v>0</v>
      </c>
      <c r="Q3948" s="3">
        <f ca="1">IF($B3948&lt;&gt;"",SUMIF(INDIRECT("ИсходныеДанные!$"&amp;$K$4&amp;"$2:$"&amp;$K$4&amp;"$50000"),$B3948&amp;"#"&amp;Q$6,INDIRECT("ИсходныеДанные!$J$2:$J$50000")),0)</f>
        <v>0</v>
      </c>
      <c r="R3948" s="3">
        <f ca="1">IF($B3948&lt;&gt;"",SUMIF(INDIRECT("ИсходныеДанные!$"&amp;$K$4&amp;"$2:$"&amp;$K$4&amp;"$50000"),$B3948&amp;"#"&amp;R$6,INDIRECT("ИсходныеДанные!$J$2:$J$50000")),0)</f>
        <v>0</v>
      </c>
      <c r="S3948" s="3">
        <f ca="1">IF($B3948&lt;&gt;"",SUMIF(INDIRECT("ИсходныеДанные!$"&amp;$K$4&amp;"$2:$"&amp;$K$4&amp;"$50000"),$B3948&amp;"#"&amp;S$6,INDIRECT("ИсходныеДанные!$J$2:$J$50000")),0)</f>
        <v>0</v>
      </c>
      <c r="T3948" s="3">
        <f ca="1">IF($B3948&lt;&gt;"",SUMIF(INDIRECT("ИсходныеДанные!$"&amp;$K$4&amp;"$2:$"&amp;$K$4&amp;"$50000"),$B3948&amp;"#"&amp;T$6,INDIRECT("ИсходныеДанные!$J$2:$J$50000")),0)</f>
        <v>0</v>
      </c>
      <c r="U3948" s="3">
        <f ca="1">IF($B3948&lt;&gt;"",SUMIF(INDIRECT("ИсходныеДанные!$"&amp;$K$4&amp;"$2:$"&amp;$K$4&amp;"$50000"),$B3948&amp;"#"&amp;U$6,INDIRECT("ИсходныеДанные!$J$2:$J$50000")),0)</f>
        <v>0</v>
      </c>
      <c r="V3948" s="3">
        <f ca="1">IF($B3948&lt;&gt;"",SUMIF(INDIRECT("ИсходныеДанные!$"&amp;$K$4&amp;"$2:$"&amp;$K$4&amp;"$50000"),$B3948&amp;"#"&amp;V$6,INDIRECT("ИсходныеДанные!$J$2:$J$50000")),0)</f>
        <v>0</v>
      </c>
      <c r="W3948" s="16" t="e">
        <f ca="1">SUM(K3948:V3948)/Пофамильно!$R$1</f>
        <v>#DIV/0!</v>
      </c>
    </row>
    <row r="3949" spans="1:23" x14ac:dyDescent="0.25">
      <c r="A3949" s="10" t="str">
        <f t="shared" ca="1" si="63"/>
        <v>delete</v>
      </c>
      <c r="B3949" s="16" cm="1">
        <f t="array" aca="1" ref="B3949" ca="1">INDIRECT("УникальныеСписки!D"&amp;ROW()-$L$4)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14"/>
      <c r="G3949" s="81" t="str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84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84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84" t="str" cm="1">
        <f t="array" aca="1" ref="J3949" ca="1">_xlfn.XLOOKUP($B3949,INDIRECT(SUBSTITUTE("ИсходныеДанные!$где$2:$где$50000","где",$B$4)),INDIRECT(SUBSTITUTE("ИсходныеДанные!$что$2:$что$50000","что",J$4)),"",0,1)</f>
        <v/>
      </c>
      <c r="K3949" s="3">
        <f ca="1">IF($B3949&lt;&gt;"",SUMIF(INDIRECT("ИсходныеДанные!$"&amp;$K$4&amp;"$2:$"&amp;$K$4&amp;"$50000"),$B3949&amp;"#"&amp;K$6,INDIRECT("ИсходныеДанные!$J$2:$J$50000")),0)</f>
        <v>0</v>
      </c>
      <c r="L3949" s="3">
        <f ca="1">IF($B3949&lt;&gt;"",SUMIF(INDIRECT("ИсходныеДанные!$"&amp;$K$4&amp;"$2:$"&amp;$K$4&amp;"$50000"),$B3949&amp;"#"&amp;L$6,INDIRECT("ИсходныеДанные!$J$2:$J$50000")),0)</f>
        <v>0</v>
      </c>
      <c r="M3949" s="3">
        <f ca="1">IF($B3949&lt;&gt;"",SUMIF(INDIRECT("ИсходныеДанные!$"&amp;$K$4&amp;"$2:$"&amp;$K$4&amp;"$50000"),$B3949&amp;"#"&amp;M$6,INDIRECT("ИсходныеДанные!$J$2:$J$50000")),0)</f>
        <v>0</v>
      </c>
      <c r="N3949" s="3">
        <f ca="1">IF($B3949&lt;&gt;"",SUMIF(INDIRECT("ИсходныеДанные!$"&amp;$K$4&amp;"$2:$"&amp;$K$4&amp;"$50000"),$B3949&amp;"#"&amp;N$6,INDIRECT("ИсходныеДанные!$J$2:$J$50000")),0)</f>
        <v>0</v>
      </c>
      <c r="O3949" s="3">
        <f ca="1">IF($B3949&lt;&gt;"",SUMIF(INDIRECT("ИсходныеДанные!$"&amp;$K$4&amp;"$2:$"&amp;$K$4&amp;"$50000"),$B3949&amp;"#"&amp;O$6,INDIRECT("ИсходныеДанные!$J$2:$J$50000")),0)</f>
        <v>0</v>
      </c>
      <c r="P3949" s="3">
        <f ca="1">IF($B3949&lt;&gt;"",SUMIF(INDIRECT("ИсходныеДанные!$"&amp;$K$4&amp;"$2:$"&amp;$K$4&amp;"$50000"),$B3949&amp;"#"&amp;P$6,INDIRECT("ИсходныеДанные!$J$2:$J$50000")),0)</f>
        <v>0</v>
      </c>
      <c r="Q3949" s="3">
        <f ca="1">IF($B3949&lt;&gt;"",SUMIF(INDIRECT("ИсходныеДанные!$"&amp;$K$4&amp;"$2:$"&amp;$K$4&amp;"$50000"),$B3949&amp;"#"&amp;Q$6,INDIRECT("ИсходныеДанные!$J$2:$J$50000")),0)</f>
        <v>0</v>
      </c>
      <c r="R3949" s="3">
        <f ca="1">IF($B3949&lt;&gt;"",SUMIF(INDIRECT("ИсходныеДанные!$"&amp;$K$4&amp;"$2:$"&amp;$K$4&amp;"$50000"),$B3949&amp;"#"&amp;R$6,INDIRECT("ИсходныеДанные!$J$2:$J$50000")),0)</f>
        <v>0</v>
      </c>
      <c r="S3949" s="3">
        <f ca="1">IF($B3949&lt;&gt;"",SUMIF(INDIRECT("ИсходныеДанные!$"&amp;$K$4&amp;"$2:$"&amp;$K$4&amp;"$50000"),$B3949&amp;"#"&amp;S$6,INDIRECT("ИсходныеДанные!$J$2:$J$50000")),0)</f>
        <v>0</v>
      </c>
      <c r="T3949" s="3">
        <f ca="1">IF($B3949&lt;&gt;"",SUMIF(INDIRECT("ИсходныеДанные!$"&amp;$K$4&amp;"$2:$"&amp;$K$4&amp;"$50000"),$B3949&amp;"#"&amp;T$6,INDIRECT("ИсходныеДанные!$J$2:$J$50000")),0)</f>
        <v>0</v>
      </c>
      <c r="U3949" s="3">
        <f ca="1">IF($B3949&lt;&gt;"",SUMIF(INDIRECT("ИсходныеДанные!$"&amp;$K$4&amp;"$2:$"&amp;$K$4&amp;"$50000"),$B3949&amp;"#"&amp;U$6,INDIRECT("ИсходныеДанные!$J$2:$J$50000")),0)</f>
        <v>0</v>
      </c>
      <c r="V3949" s="3">
        <f ca="1">IF($B3949&lt;&gt;"",SUMIF(INDIRECT("ИсходныеДанные!$"&amp;$K$4&amp;"$2:$"&amp;$K$4&amp;"$50000"),$B3949&amp;"#"&amp;V$6,INDIRECT("ИсходныеДанные!$J$2:$J$50000")),0)</f>
        <v>0</v>
      </c>
      <c r="W3949" s="16" t="e">
        <f ca="1">SUM(K3949:V3949)/Пофамильно!$R$1</f>
        <v>#DIV/0!</v>
      </c>
    </row>
    <row r="3950" spans="1:23" x14ac:dyDescent="0.25">
      <c r="A3950" s="10" t="str">
        <f t="shared" ca="1" si="63"/>
        <v>delete</v>
      </c>
      <c r="B3950" s="16" cm="1">
        <f t="array" aca="1" ref="B3950" ca="1">INDIRECT("УникальныеСписки!D"&amp;ROW()-$L$4)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14"/>
      <c r="G3950" s="81" t="str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84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84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84" t="str" cm="1">
        <f t="array" aca="1" ref="J3950" ca="1">_xlfn.XLOOKUP($B3950,INDIRECT(SUBSTITUTE("ИсходныеДанные!$где$2:$где$50000","где",$B$4)),INDIRECT(SUBSTITUTE("ИсходныеДанные!$что$2:$что$50000","что",J$4)),"",0,1)</f>
        <v/>
      </c>
      <c r="K3950" s="3">
        <f ca="1">IF($B3950&lt;&gt;"",SUMIF(INDIRECT("ИсходныеДанные!$"&amp;$K$4&amp;"$2:$"&amp;$K$4&amp;"$50000"),$B3950&amp;"#"&amp;K$6,INDIRECT("ИсходныеДанные!$J$2:$J$50000")),0)</f>
        <v>0</v>
      </c>
      <c r="L3950" s="3">
        <f ca="1">IF($B3950&lt;&gt;"",SUMIF(INDIRECT("ИсходныеДанные!$"&amp;$K$4&amp;"$2:$"&amp;$K$4&amp;"$50000"),$B3950&amp;"#"&amp;L$6,INDIRECT("ИсходныеДанные!$J$2:$J$50000")),0)</f>
        <v>0</v>
      </c>
      <c r="M3950" s="3">
        <f ca="1">IF($B3950&lt;&gt;"",SUMIF(INDIRECT("ИсходныеДанные!$"&amp;$K$4&amp;"$2:$"&amp;$K$4&amp;"$50000"),$B3950&amp;"#"&amp;M$6,INDIRECT("ИсходныеДанные!$J$2:$J$50000")),0)</f>
        <v>0</v>
      </c>
      <c r="N3950" s="3">
        <f ca="1">IF($B3950&lt;&gt;"",SUMIF(INDIRECT("ИсходныеДанные!$"&amp;$K$4&amp;"$2:$"&amp;$K$4&amp;"$50000"),$B3950&amp;"#"&amp;N$6,INDIRECT("ИсходныеДанные!$J$2:$J$50000")),0)</f>
        <v>0</v>
      </c>
      <c r="O3950" s="3">
        <f ca="1">IF($B3950&lt;&gt;"",SUMIF(INDIRECT("ИсходныеДанные!$"&amp;$K$4&amp;"$2:$"&amp;$K$4&amp;"$50000"),$B3950&amp;"#"&amp;O$6,INDIRECT("ИсходныеДанные!$J$2:$J$50000")),0)</f>
        <v>0</v>
      </c>
      <c r="P3950" s="3">
        <f ca="1">IF($B3950&lt;&gt;"",SUMIF(INDIRECT("ИсходныеДанные!$"&amp;$K$4&amp;"$2:$"&amp;$K$4&amp;"$50000"),$B3950&amp;"#"&amp;P$6,INDIRECT("ИсходныеДанные!$J$2:$J$50000")),0)</f>
        <v>0</v>
      </c>
      <c r="Q3950" s="3">
        <f ca="1">IF($B3950&lt;&gt;"",SUMIF(INDIRECT("ИсходныеДанные!$"&amp;$K$4&amp;"$2:$"&amp;$K$4&amp;"$50000"),$B3950&amp;"#"&amp;Q$6,INDIRECT("ИсходныеДанные!$J$2:$J$50000")),0)</f>
        <v>0</v>
      </c>
      <c r="R3950" s="3">
        <f ca="1">IF($B3950&lt;&gt;"",SUMIF(INDIRECT("ИсходныеДанные!$"&amp;$K$4&amp;"$2:$"&amp;$K$4&amp;"$50000"),$B3950&amp;"#"&amp;R$6,INDIRECT("ИсходныеДанные!$J$2:$J$50000")),0)</f>
        <v>0</v>
      </c>
      <c r="S3950" s="3">
        <f ca="1">IF($B3950&lt;&gt;"",SUMIF(INDIRECT("ИсходныеДанные!$"&amp;$K$4&amp;"$2:$"&amp;$K$4&amp;"$50000"),$B3950&amp;"#"&amp;S$6,INDIRECT("ИсходныеДанные!$J$2:$J$50000")),0)</f>
        <v>0</v>
      </c>
      <c r="T3950" s="3">
        <f ca="1">IF($B3950&lt;&gt;"",SUMIF(INDIRECT("ИсходныеДанные!$"&amp;$K$4&amp;"$2:$"&amp;$K$4&amp;"$50000"),$B3950&amp;"#"&amp;T$6,INDIRECT("ИсходныеДанные!$J$2:$J$50000")),0)</f>
        <v>0</v>
      </c>
      <c r="U3950" s="3">
        <f ca="1">IF($B3950&lt;&gt;"",SUMIF(INDIRECT("ИсходныеДанные!$"&amp;$K$4&amp;"$2:$"&amp;$K$4&amp;"$50000"),$B3950&amp;"#"&amp;U$6,INDIRECT("ИсходныеДанные!$J$2:$J$50000")),0)</f>
        <v>0</v>
      </c>
      <c r="V3950" s="3">
        <f ca="1">IF($B3950&lt;&gt;"",SUMIF(INDIRECT("ИсходныеДанные!$"&amp;$K$4&amp;"$2:$"&amp;$K$4&amp;"$50000"),$B3950&amp;"#"&amp;V$6,INDIRECT("ИсходныеДанные!$J$2:$J$50000")),0)</f>
        <v>0</v>
      </c>
      <c r="W3950" s="16" t="e">
        <f ca="1">SUM(K3950:V3950)/Пофамильно!$R$1</f>
        <v>#DIV/0!</v>
      </c>
    </row>
    <row r="3951" spans="1:23" x14ac:dyDescent="0.25">
      <c r="A3951" s="10" t="str">
        <f t="shared" ca="1" si="63"/>
        <v>delete</v>
      </c>
      <c r="B3951" s="16" cm="1">
        <f t="array" aca="1" ref="B3951" ca="1">INDIRECT("УникальныеСписки!D"&amp;ROW()-$L$4)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14"/>
      <c r="G3951" s="81" t="str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84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84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84" t="str" cm="1">
        <f t="array" aca="1" ref="J3951" ca="1">_xlfn.XLOOKUP($B3951,INDIRECT(SUBSTITUTE("ИсходныеДанные!$где$2:$где$50000","где",$B$4)),INDIRECT(SUBSTITUTE("ИсходныеДанные!$что$2:$что$50000","что",J$4)),"",0,1)</f>
        <v/>
      </c>
      <c r="K3951" s="3">
        <f ca="1">IF($B3951&lt;&gt;"",SUMIF(INDIRECT("ИсходныеДанные!$"&amp;$K$4&amp;"$2:$"&amp;$K$4&amp;"$50000"),$B3951&amp;"#"&amp;K$6,INDIRECT("ИсходныеДанные!$J$2:$J$50000")),0)</f>
        <v>0</v>
      </c>
      <c r="L3951" s="3">
        <f ca="1">IF($B3951&lt;&gt;"",SUMIF(INDIRECT("ИсходныеДанные!$"&amp;$K$4&amp;"$2:$"&amp;$K$4&amp;"$50000"),$B3951&amp;"#"&amp;L$6,INDIRECT("ИсходныеДанные!$J$2:$J$50000")),0)</f>
        <v>0</v>
      </c>
      <c r="M3951" s="3">
        <f ca="1">IF($B3951&lt;&gt;"",SUMIF(INDIRECT("ИсходныеДанные!$"&amp;$K$4&amp;"$2:$"&amp;$K$4&amp;"$50000"),$B3951&amp;"#"&amp;M$6,INDIRECT("ИсходныеДанные!$J$2:$J$50000")),0)</f>
        <v>0</v>
      </c>
      <c r="N3951" s="3">
        <f ca="1">IF($B3951&lt;&gt;"",SUMIF(INDIRECT("ИсходныеДанные!$"&amp;$K$4&amp;"$2:$"&amp;$K$4&amp;"$50000"),$B3951&amp;"#"&amp;N$6,INDIRECT("ИсходныеДанные!$J$2:$J$50000")),0)</f>
        <v>0</v>
      </c>
      <c r="O3951" s="3">
        <f ca="1">IF($B3951&lt;&gt;"",SUMIF(INDIRECT("ИсходныеДанные!$"&amp;$K$4&amp;"$2:$"&amp;$K$4&amp;"$50000"),$B3951&amp;"#"&amp;O$6,INDIRECT("ИсходныеДанные!$J$2:$J$50000")),0)</f>
        <v>0</v>
      </c>
      <c r="P3951" s="3">
        <f ca="1">IF($B3951&lt;&gt;"",SUMIF(INDIRECT("ИсходныеДанные!$"&amp;$K$4&amp;"$2:$"&amp;$K$4&amp;"$50000"),$B3951&amp;"#"&amp;P$6,INDIRECT("ИсходныеДанные!$J$2:$J$50000")),0)</f>
        <v>0</v>
      </c>
      <c r="Q3951" s="3">
        <f ca="1">IF($B3951&lt;&gt;"",SUMIF(INDIRECT("ИсходныеДанные!$"&amp;$K$4&amp;"$2:$"&amp;$K$4&amp;"$50000"),$B3951&amp;"#"&amp;Q$6,INDIRECT("ИсходныеДанные!$J$2:$J$50000")),0)</f>
        <v>0</v>
      </c>
      <c r="R3951" s="3">
        <f ca="1">IF($B3951&lt;&gt;"",SUMIF(INDIRECT("ИсходныеДанные!$"&amp;$K$4&amp;"$2:$"&amp;$K$4&amp;"$50000"),$B3951&amp;"#"&amp;R$6,INDIRECT("ИсходныеДанные!$J$2:$J$50000")),0)</f>
        <v>0</v>
      </c>
      <c r="S3951" s="3">
        <f ca="1">IF($B3951&lt;&gt;"",SUMIF(INDIRECT("ИсходныеДанные!$"&amp;$K$4&amp;"$2:$"&amp;$K$4&amp;"$50000"),$B3951&amp;"#"&amp;S$6,INDIRECT("ИсходныеДанные!$J$2:$J$50000")),0)</f>
        <v>0</v>
      </c>
      <c r="T3951" s="3">
        <f ca="1">IF($B3951&lt;&gt;"",SUMIF(INDIRECT("ИсходныеДанные!$"&amp;$K$4&amp;"$2:$"&amp;$K$4&amp;"$50000"),$B3951&amp;"#"&amp;T$6,INDIRECT("ИсходныеДанные!$J$2:$J$50000")),0)</f>
        <v>0</v>
      </c>
      <c r="U3951" s="3">
        <f ca="1">IF($B3951&lt;&gt;"",SUMIF(INDIRECT("ИсходныеДанные!$"&amp;$K$4&amp;"$2:$"&amp;$K$4&amp;"$50000"),$B3951&amp;"#"&amp;U$6,INDIRECT("ИсходныеДанные!$J$2:$J$50000")),0)</f>
        <v>0</v>
      </c>
      <c r="V3951" s="3">
        <f ca="1">IF($B3951&lt;&gt;"",SUMIF(INDIRECT("ИсходныеДанные!$"&amp;$K$4&amp;"$2:$"&amp;$K$4&amp;"$50000"),$B3951&amp;"#"&amp;V$6,INDIRECT("ИсходныеДанные!$J$2:$J$50000")),0)</f>
        <v>0</v>
      </c>
      <c r="W3951" s="16" t="e">
        <f ca="1">SUM(K3951:V3951)/Пофамильно!$R$1</f>
        <v>#DIV/0!</v>
      </c>
    </row>
    <row r="3952" spans="1:23" x14ac:dyDescent="0.25">
      <c r="A3952" s="10" t="str">
        <f t="shared" ca="1" si="63"/>
        <v>delete</v>
      </c>
      <c r="B3952" s="16" cm="1">
        <f t="array" aca="1" ref="B3952" ca="1">INDIRECT("УникальныеСписки!D"&amp;ROW()-$L$4)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14"/>
      <c r="G3952" s="81" t="str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84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84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84" t="str" cm="1">
        <f t="array" aca="1" ref="J3952" ca="1">_xlfn.XLOOKUP($B3952,INDIRECT(SUBSTITUTE("ИсходныеДанные!$где$2:$где$50000","где",$B$4)),INDIRECT(SUBSTITUTE("ИсходныеДанные!$что$2:$что$50000","что",J$4)),"",0,1)</f>
        <v/>
      </c>
      <c r="K3952" s="3">
        <f ca="1">IF($B3952&lt;&gt;"",SUMIF(INDIRECT("ИсходныеДанные!$"&amp;$K$4&amp;"$2:$"&amp;$K$4&amp;"$50000"),$B3952&amp;"#"&amp;K$6,INDIRECT("ИсходныеДанные!$J$2:$J$50000")),0)</f>
        <v>0</v>
      </c>
      <c r="L3952" s="3">
        <f ca="1">IF($B3952&lt;&gt;"",SUMIF(INDIRECT("ИсходныеДанные!$"&amp;$K$4&amp;"$2:$"&amp;$K$4&amp;"$50000"),$B3952&amp;"#"&amp;L$6,INDIRECT("ИсходныеДанные!$J$2:$J$50000")),0)</f>
        <v>0</v>
      </c>
      <c r="M3952" s="3">
        <f ca="1">IF($B3952&lt;&gt;"",SUMIF(INDIRECT("ИсходныеДанные!$"&amp;$K$4&amp;"$2:$"&amp;$K$4&amp;"$50000"),$B3952&amp;"#"&amp;M$6,INDIRECT("ИсходныеДанные!$J$2:$J$50000")),0)</f>
        <v>0</v>
      </c>
      <c r="N3952" s="3">
        <f ca="1">IF($B3952&lt;&gt;"",SUMIF(INDIRECT("ИсходныеДанные!$"&amp;$K$4&amp;"$2:$"&amp;$K$4&amp;"$50000"),$B3952&amp;"#"&amp;N$6,INDIRECT("ИсходныеДанные!$J$2:$J$50000")),0)</f>
        <v>0</v>
      </c>
      <c r="O3952" s="3">
        <f ca="1">IF($B3952&lt;&gt;"",SUMIF(INDIRECT("ИсходныеДанные!$"&amp;$K$4&amp;"$2:$"&amp;$K$4&amp;"$50000"),$B3952&amp;"#"&amp;O$6,INDIRECT("ИсходныеДанные!$J$2:$J$50000")),0)</f>
        <v>0</v>
      </c>
      <c r="P3952" s="3">
        <f ca="1">IF($B3952&lt;&gt;"",SUMIF(INDIRECT("ИсходныеДанные!$"&amp;$K$4&amp;"$2:$"&amp;$K$4&amp;"$50000"),$B3952&amp;"#"&amp;P$6,INDIRECT("ИсходныеДанные!$J$2:$J$50000")),0)</f>
        <v>0</v>
      </c>
      <c r="Q3952" s="3">
        <f ca="1">IF($B3952&lt;&gt;"",SUMIF(INDIRECT("ИсходныеДанные!$"&amp;$K$4&amp;"$2:$"&amp;$K$4&amp;"$50000"),$B3952&amp;"#"&amp;Q$6,INDIRECT("ИсходныеДанные!$J$2:$J$50000")),0)</f>
        <v>0</v>
      </c>
      <c r="R3952" s="3">
        <f ca="1">IF($B3952&lt;&gt;"",SUMIF(INDIRECT("ИсходныеДанные!$"&amp;$K$4&amp;"$2:$"&amp;$K$4&amp;"$50000"),$B3952&amp;"#"&amp;R$6,INDIRECT("ИсходныеДанные!$J$2:$J$50000")),0)</f>
        <v>0</v>
      </c>
      <c r="S3952" s="3">
        <f ca="1">IF($B3952&lt;&gt;"",SUMIF(INDIRECT("ИсходныеДанные!$"&amp;$K$4&amp;"$2:$"&amp;$K$4&amp;"$50000"),$B3952&amp;"#"&amp;S$6,INDIRECT("ИсходныеДанные!$J$2:$J$50000")),0)</f>
        <v>0</v>
      </c>
      <c r="T3952" s="3">
        <f ca="1">IF($B3952&lt;&gt;"",SUMIF(INDIRECT("ИсходныеДанные!$"&amp;$K$4&amp;"$2:$"&amp;$K$4&amp;"$50000"),$B3952&amp;"#"&amp;T$6,INDIRECT("ИсходныеДанные!$J$2:$J$50000")),0)</f>
        <v>0</v>
      </c>
      <c r="U3952" s="3">
        <f ca="1">IF($B3952&lt;&gt;"",SUMIF(INDIRECT("ИсходныеДанные!$"&amp;$K$4&amp;"$2:$"&amp;$K$4&amp;"$50000"),$B3952&amp;"#"&amp;U$6,INDIRECT("ИсходныеДанные!$J$2:$J$50000")),0)</f>
        <v>0</v>
      </c>
      <c r="V3952" s="3">
        <f ca="1">IF($B3952&lt;&gt;"",SUMIF(INDIRECT("ИсходныеДанные!$"&amp;$K$4&amp;"$2:$"&amp;$K$4&amp;"$50000"),$B3952&amp;"#"&amp;V$6,INDIRECT("ИсходныеДанные!$J$2:$J$50000")),0)</f>
        <v>0</v>
      </c>
      <c r="W3952" s="16" t="e">
        <f ca="1">SUM(K3952:V3952)/Пофамильно!$R$1</f>
        <v>#DIV/0!</v>
      </c>
    </row>
    <row r="3953" spans="1:23" x14ac:dyDescent="0.25">
      <c r="A3953" s="10" t="str">
        <f t="shared" ca="1" si="63"/>
        <v>delete</v>
      </c>
      <c r="B3953" s="16" cm="1">
        <f t="array" aca="1" ref="B3953" ca="1">INDIRECT("УникальныеСписки!D"&amp;ROW()-$L$4)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14"/>
      <c r="G3953" s="81" t="str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84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84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84" t="str" cm="1">
        <f t="array" aca="1" ref="J3953" ca="1">_xlfn.XLOOKUP($B3953,INDIRECT(SUBSTITUTE("ИсходныеДанные!$где$2:$где$50000","где",$B$4)),INDIRECT(SUBSTITUTE("ИсходныеДанные!$что$2:$что$50000","что",J$4)),"",0,1)</f>
        <v/>
      </c>
      <c r="K3953" s="3">
        <f ca="1">IF($B3953&lt;&gt;"",SUMIF(INDIRECT("ИсходныеДанные!$"&amp;$K$4&amp;"$2:$"&amp;$K$4&amp;"$50000"),$B3953&amp;"#"&amp;K$6,INDIRECT("ИсходныеДанные!$J$2:$J$50000")),0)</f>
        <v>0</v>
      </c>
      <c r="L3953" s="3">
        <f ca="1">IF($B3953&lt;&gt;"",SUMIF(INDIRECT("ИсходныеДанные!$"&amp;$K$4&amp;"$2:$"&amp;$K$4&amp;"$50000"),$B3953&amp;"#"&amp;L$6,INDIRECT("ИсходныеДанные!$J$2:$J$50000")),0)</f>
        <v>0</v>
      </c>
      <c r="M3953" s="3">
        <f ca="1">IF($B3953&lt;&gt;"",SUMIF(INDIRECT("ИсходныеДанные!$"&amp;$K$4&amp;"$2:$"&amp;$K$4&amp;"$50000"),$B3953&amp;"#"&amp;M$6,INDIRECT("ИсходныеДанные!$J$2:$J$50000")),0)</f>
        <v>0</v>
      </c>
      <c r="N3953" s="3">
        <f ca="1">IF($B3953&lt;&gt;"",SUMIF(INDIRECT("ИсходныеДанные!$"&amp;$K$4&amp;"$2:$"&amp;$K$4&amp;"$50000"),$B3953&amp;"#"&amp;N$6,INDIRECT("ИсходныеДанные!$J$2:$J$50000")),0)</f>
        <v>0</v>
      </c>
      <c r="O3953" s="3">
        <f ca="1">IF($B3953&lt;&gt;"",SUMIF(INDIRECT("ИсходныеДанные!$"&amp;$K$4&amp;"$2:$"&amp;$K$4&amp;"$50000"),$B3953&amp;"#"&amp;O$6,INDIRECT("ИсходныеДанные!$J$2:$J$50000")),0)</f>
        <v>0</v>
      </c>
      <c r="P3953" s="3">
        <f ca="1">IF($B3953&lt;&gt;"",SUMIF(INDIRECT("ИсходныеДанные!$"&amp;$K$4&amp;"$2:$"&amp;$K$4&amp;"$50000"),$B3953&amp;"#"&amp;P$6,INDIRECT("ИсходныеДанные!$J$2:$J$50000")),0)</f>
        <v>0</v>
      </c>
      <c r="Q3953" s="3">
        <f ca="1">IF($B3953&lt;&gt;"",SUMIF(INDIRECT("ИсходныеДанные!$"&amp;$K$4&amp;"$2:$"&amp;$K$4&amp;"$50000"),$B3953&amp;"#"&amp;Q$6,INDIRECT("ИсходныеДанные!$J$2:$J$50000")),0)</f>
        <v>0</v>
      </c>
      <c r="R3953" s="3">
        <f ca="1">IF($B3953&lt;&gt;"",SUMIF(INDIRECT("ИсходныеДанные!$"&amp;$K$4&amp;"$2:$"&amp;$K$4&amp;"$50000"),$B3953&amp;"#"&amp;R$6,INDIRECT("ИсходныеДанные!$J$2:$J$50000")),0)</f>
        <v>0</v>
      </c>
      <c r="S3953" s="3">
        <f ca="1">IF($B3953&lt;&gt;"",SUMIF(INDIRECT("ИсходныеДанные!$"&amp;$K$4&amp;"$2:$"&amp;$K$4&amp;"$50000"),$B3953&amp;"#"&amp;S$6,INDIRECT("ИсходныеДанные!$J$2:$J$50000")),0)</f>
        <v>0</v>
      </c>
      <c r="T3953" s="3">
        <f ca="1">IF($B3953&lt;&gt;"",SUMIF(INDIRECT("ИсходныеДанные!$"&amp;$K$4&amp;"$2:$"&amp;$K$4&amp;"$50000"),$B3953&amp;"#"&amp;T$6,INDIRECT("ИсходныеДанные!$J$2:$J$50000")),0)</f>
        <v>0</v>
      </c>
      <c r="U3953" s="3">
        <f ca="1">IF($B3953&lt;&gt;"",SUMIF(INDIRECT("ИсходныеДанные!$"&amp;$K$4&amp;"$2:$"&amp;$K$4&amp;"$50000"),$B3953&amp;"#"&amp;U$6,INDIRECT("ИсходныеДанные!$J$2:$J$50000")),0)</f>
        <v>0</v>
      </c>
      <c r="V3953" s="3">
        <f ca="1">IF($B3953&lt;&gt;"",SUMIF(INDIRECT("ИсходныеДанные!$"&amp;$K$4&amp;"$2:$"&amp;$K$4&amp;"$50000"),$B3953&amp;"#"&amp;V$6,INDIRECT("ИсходныеДанные!$J$2:$J$50000")),0)</f>
        <v>0</v>
      </c>
      <c r="W3953" s="16" t="e">
        <f ca="1">SUM(K3953:V3953)/Пофамильно!$R$1</f>
        <v>#DIV/0!</v>
      </c>
    </row>
    <row r="3954" spans="1:23" x14ac:dyDescent="0.25">
      <c r="A3954" s="10" t="str">
        <f t="shared" ca="1" si="63"/>
        <v>delete</v>
      </c>
      <c r="B3954" s="16" cm="1">
        <f t="array" aca="1" ref="B3954" ca="1">INDIRECT("УникальныеСписки!D"&amp;ROW()-$L$4)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14"/>
      <c r="G3954" s="81" t="str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84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84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84" t="str" cm="1">
        <f t="array" aca="1" ref="J3954" ca="1">_xlfn.XLOOKUP($B3954,INDIRECT(SUBSTITUTE("ИсходныеДанные!$где$2:$где$50000","где",$B$4)),INDIRECT(SUBSTITUTE("ИсходныеДанные!$что$2:$что$50000","что",J$4)),"",0,1)</f>
        <v/>
      </c>
      <c r="K3954" s="3">
        <f ca="1">IF($B3954&lt;&gt;"",SUMIF(INDIRECT("ИсходныеДанные!$"&amp;$K$4&amp;"$2:$"&amp;$K$4&amp;"$50000"),$B3954&amp;"#"&amp;K$6,INDIRECT("ИсходныеДанные!$J$2:$J$50000")),0)</f>
        <v>0</v>
      </c>
      <c r="L3954" s="3">
        <f ca="1">IF($B3954&lt;&gt;"",SUMIF(INDIRECT("ИсходныеДанные!$"&amp;$K$4&amp;"$2:$"&amp;$K$4&amp;"$50000"),$B3954&amp;"#"&amp;L$6,INDIRECT("ИсходныеДанные!$J$2:$J$50000")),0)</f>
        <v>0</v>
      </c>
      <c r="M3954" s="3">
        <f ca="1">IF($B3954&lt;&gt;"",SUMIF(INDIRECT("ИсходныеДанные!$"&amp;$K$4&amp;"$2:$"&amp;$K$4&amp;"$50000"),$B3954&amp;"#"&amp;M$6,INDIRECT("ИсходныеДанные!$J$2:$J$50000")),0)</f>
        <v>0</v>
      </c>
      <c r="N3954" s="3">
        <f ca="1">IF($B3954&lt;&gt;"",SUMIF(INDIRECT("ИсходныеДанные!$"&amp;$K$4&amp;"$2:$"&amp;$K$4&amp;"$50000"),$B3954&amp;"#"&amp;N$6,INDIRECT("ИсходныеДанные!$J$2:$J$50000")),0)</f>
        <v>0</v>
      </c>
      <c r="O3954" s="3">
        <f ca="1">IF($B3954&lt;&gt;"",SUMIF(INDIRECT("ИсходныеДанные!$"&amp;$K$4&amp;"$2:$"&amp;$K$4&amp;"$50000"),$B3954&amp;"#"&amp;O$6,INDIRECT("ИсходныеДанные!$J$2:$J$50000")),0)</f>
        <v>0</v>
      </c>
      <c r="P3954" s="3">
        <f ca="1">IF($B3954&lt;&gt;"",SUMIF(INDIRECT("ИсходныеДанные!$"&amp;$K$4&amp;"$2:$"&amp;$K$4&amp;"$50000"),$B3954&amp;"#"&amp;P$6,INDIRECT("ИсходныеДанные!$J$2:$J$50000")),0)</f>
        <v>0</v>
      </c>
      <c r="Q3954" s="3">
        <f ca="1">IF($B3954&lt;&gt;"",SUMIF(INDIRECT("ИсходныеДанные!$"&amp;$K$4&amp;"$2:$"&amp;$K$4&amp;"$50000"),$B3954&amp;"#"&amp;Q$6,INDIRECT("ИсходныеДанные!$J$2:$J$50000")),0)</f>
        <v>0</v>
      </c>
      <c r="R3954" s="3">
        <f ca="1">IF($B3954&lt;&gt;"",SUMIF(INDIRECT("ИсходныеДанные!$"&amp;$K$4&amp;"$2:$"&amp;$K$4&amp;"$50000"),$B3954&amp;"#"&amp;R$6,INDIRECT("ИсходныеДанные!$J$2:$J$50000")),0)</f>
        <v>0</v>
      </c>
      <c r="S3954" s="3">
        <f ca="1">IF($B3954&lt;&gt;"",SUMIF(INDIRECT("ИсходныеДанные!$"&amp;$K$4&amp;"$2:$"&amp;$K$4&amp;"$50000"),$B3954&amp;"#"&amp;S$6,INDIRECT("ИсходныеДанные!$J$2:$J$50000")),0)</f>
        <v>0</v>
      </c>
      <c r="T3954" s="3">
        <f ca="1">IF($B3954&lt;&gt;"",SUMIF(INDIRECT("ИсходныеДанные!$"&amp;$K$4&amp;"$2:$"&amp;$K$4&amp;"$50000"),$B3954&amp;"#"&amp;T$6,INDIRECT("ИсходныеДанные!$J$2:$J$50000")),0)</f>
        <v>0</v>
      </c>
      <c r="U3954" s="3">
        <f ca="1">IF($B3954&lt;&gt;"",SUMIF(INDIRECT("ИсходныеДанные!$"&amp;$K$4&amp;"$2:$"&amp;$K$4&amp;"$50000"),$B3954&amp;"#"&amp;U$6,INDIRECT("ИсходныеДанные!$J$2:$J$50000")),0)</f>
        <v>0</v>
      </c>
      <c r="V3954" s="3">
        <f ca="1">IF($B3954&lt;&gt;"",SUMIF(INDIRECT("ИсходныеДанные!$"&amp;$K$4&amp;"$2:$"&amp;$K$4&amp;"$50000"),$B3954&amp;"#"&amp;V$6,INDIRECT("ИсходныеДанные!$J$2:$J$50000")),0)</f>
        <v>0</v>
      </c>
      <c r="W3954" s="16" t="e">
        <f ca="1">SUM(K3954:V3954)/Пофамильно!$R$1</f>
        <v>#DIV/0!</v>
      </c>
    </row>
    <row r="3955" spans="1:23" x14ac:dyDescent="0.25">
      <c r="A3955" s="10" t="str">
        <f t="shared" ca="1" si="63"/>
        <v>delete</v>
      </c>
      <c r="B3955" s="16" cm="1">
        <f t="array" aca="1" ref="B3955" ca="1">INDIRECT("УникальныеСписки!D"&amp;ROW()-$L$4)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14"/>
      <c r="G3955" s="81" t="str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84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84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84" t="str" cm="1">
        <f t="array" aca="1" ref="J3955" ca="1">_xlfn.XLOOKUP($B3955,INDIRECT(SUBSTITUTE("ИсходныеДанные!$где$2:$где$50000","где",$B$4)),INDIRECT(SUBSTITUTE("ИсходныеДанные!$что$2:$что$50000","что",J$4)),"",0,1)</f>
        <v/>
      </c>
      <c r="K3955" s="3">
        <f ca="1">IF($B3955&lt;&gt;"",SUMIF(INDIRECT("ИсходныеДанные!$"&amp;$K$4&amp;"$2:$"&amp;$K$4&amp;"$50000"),$B3955&amp;"#"&amp;K$6,INDIRECT("ИсходныеДанные!$J$2:$J$50000")),0)</f>
        <v>0</v>
      </c>
      <c r="L3955" s="3">
        <f ca="1">IF($B3955&lt;&gt;"",SUMIF(INDIRECT("ИсходныеДанные!$"&amp;$K$4&amp;"$2:$"&amp;$K$4&amp;"$50000"),$B3955&amp;"#"&amp;L$6,INDIRECT("ИсходныеДанные!$J$2:$J$50000")),0)</f>
        <v>0</v>
      </c>
      <c r="M3955" s="3">
        <f ca="1">IF($B3955&lt;&gt;"",SUMIF(INDIRECT("ИсходныеДанные!$"&amp;$K$4&amp;"$2:$"&amp;$K$4&amp;"$50000"),$B3955&amp;"#"&amp;M$6,INDIRECT("ИсходныеДанные!$J$2:$J$50000")),0)</f>
        <v>0</v>
      </c>
      <c r="N3955" s="3">
        <f ca="1">IF($B3955&lt;&gt;"",SUMIF(INDIRECT("ИсходныеДанные!$"&amp;$K$4&amp;"$2:$"&amp;$K$4&amp;"$50000"),$B3955&amp;"#"&amp;N$6,INDIRECT("ИсходныеДанные!$J$2:$J$50000")),0)</f>
        <v>0</v>
      </c>
      <c r="O3955" s="3">
        <f ca="1">IF($B3955&lt;&gt;"",SUMIF(INDIRECT("ИсходныеДанные!$"&amp;$K$4&amp;"$2:$"&amp;$K$4&amp;"$50000"),$B3955&amp;"#"&amp;O$6,INDIRECT("ИсходныеДанные!$J$2:$J$50000")),0)</f>
        <v>0</v>
      </c>
      <c r="P3955" s="3">
        <f ca="1">IF($B3955&lt;&gt;"",SUMIF(INDIRECT("ИсходныеДанные!$"&amp;$K$4&amp;"$2:$"&amp;$K$4&amp;"$50000"),$B3955&amp;"#"&amp;P$6,INDIRECT("ИсходныеДанные!$J$2:$J$50000")),0)</f>
        <v>0</v>
      </c>
      <c r="Q3955" s="3">
        <f ca="1">IF($B3955&lt;&gt;"",SUMIF(INDIRECT("ИсходныеДанные!$"&amp;$K$4&amp;"$2:$"&amp;$K$4&amp;"$50000"),$B3955&amp;"#"&amp;Q$6,INDIRECT("ИсходныеДанные!$J$2:$J$50000")),0)</f>
        <v>0</v>
      </c>
      <c r="R3955" s="3">
        <f ca="1">IF($B3955&lt;&gt;"",SUMIF(INDIRECT("ИсходныеДанные!$"&amp;$K$4&amp;"$2:$"&amp;$K$4&amp;"$50000"),$B3955&amp;"#"&amp;R$6,INDIRECT("ИсходныеДанные!$J$2:$J$50000")),0)</f>
        <v>0</v>
      </c>
      <c r="S3955" s="3">
        <f ca="1">IF($B3955&lt;&gt;"",SUMIF(INDIRECT("ИсходныеДанные!$"&amp;$K$4&amp;"$2:$"&amp;$K$4&amp;"$50000"),$B3955&amp;"#"&amp;S$6,INDIRECT("ИсходныеДанные!$J$2:$J$50000")),0)</f>
        <v>0</v>
      </c>
      <c r="T3955" s="3">
        <f ca="1">IF($B3955&lt;&gt;"",SUMIF(INDIRECT("ИсходныеДанные!$"&amp;$K$4&amp;"$2:$"&amp;$K$4&amp;"$50000"),$B3955&amp;"#"&amp;T$6,INDIRECT("ИсходныеДанные!$J$2:$J$50000")),0)</f>
        <v>0</v>
      </c>
      <c r="U3955" s="3">
        <f ca="1">IF($B3955&lt;&gt;"",SUMIF(INDIRECT("ИсходныеДанные!$"&amp;$K$4&amp;"$2:$"&amp;$K$4&amp;"$50000"),$B3955&amp;"#"&amp;U$6,INDIRECT("ИсходныеДанные!$J$2:$J$50000")),0)</f>
        <v>0</v>
      </c>
      <c r="V3955" s="3">
        <f ca="1">IF($B3955&lt;&gt;"",SUMIF(INDIRECT("ИсходныеДанные!$"&amp;$K$4&amp;"$2:$"&amp;$K$4&amp;"$50000"),$B3955&amp;"#"&amp;V$6,INDIRECT("ИсходныеДанные!$J$2:$J$50000")),0)</f>
        <v>0</v>
      </c>
      <c r="W3955" s="16" t="e">
        <f ca="1">SUM(K3955:V3955)/Пофамильно!$R$1</f>
        <v>#DIV/0!</v>
      </c>
    </row>
    <row r="3956" spans="1:23" x14ac:dyDescent="0.25">
      <c r="A3956" s="10" t="str">
        <f t="shared" ca="1" si="63"/>
        <v>delete</v>
      </c>
      <c r="B3956" s="16" cm="1">
        <f t="array" aca="1" ref="B3956" ca="1">INDIRECT("УникальныеСписки!D"&amp;ROW()-$L$4)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14"/>
      <c r="G3956" s="81" t="str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84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84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84" t="str" cm="1">
        <f t="array" aca="1" ref="J3956" ca="1">_xlfn.XLOOKUP($B3956,INDIRECT(SUBSTITUTE("ИсходныеДанные!$где$2:$где$50000","где",$B$4)),INDIRECT(SUBSTITUTE("ИсходныеДанные!$что$2:$что$50000","что",J$4)),"",0,1)</f>
        <v/>
      </c>
      <c r="K3956" s="3">
        <f ca="1">IF($B3956&lt;&gt;"",SUMIF(INDIRECT("ИсходныеДанные!$"&amp;$K$4&amp;"$2:$"&amp;$K$4&amp;"$50000"),$B3956&amp;"#"&amp;K$6,INDIRECT("ИсходныеДанные!$J$2:$J$50000")),0)</f>
        <v>0</v>
      </c>
      <c r="L3956" s="3">
        <f ca="1">IF($B3956&lt;&gt;"",SUMIF(INDIRECT("ИсходныеДанные!$"&amp;$K$4&amp;"$2:$"&amp;$K$4&amp;"$50000"),$B3956&amp;"#"&amp;L$6,INDIRECT("ИсходныеДанные!$J$2:$J$50000")),0)</f>
        <v>0</v>
      </c>
      <c r="M3956" s="3">
        <f ca="1">IF($B3956&lt;&gt;"",SUMIF(INDIRECT("ИсходныеДанные!$"&amp;$K$4&amp;"$2:$"&amp;$K$4&amp;"$50000"),$B3956&amp;"#"&amp;M$6,INDIRECT("ИсходныеДанные!$J$2:$J$50000")),0)</f>
        <v>0</v>
      </c>
      <c r="N3956" s="3">
        <f ca="1">IF($B3956&lt;&gt;"",SUMIF(INDIRECT("ИсходныеДанные!$"&amp;$K$4&amp;"$2:$"&amp;$K$4&amp;"$50000"),$B3956&amp;"#"&amp;N$6,INDIRECT("ИсходныеДанные!$J$2:$J$50000")),0)</f>
        <v>0</v>
      </c>
      <c r="O3956" s="3">
        <f ca="1">IF($B3956&lt;&gt;"",SUMIF(INDIRECT("ИсходныеДанные!$"&amp;$K$4&amp;"$2:$"&amp;$K$4&amp;"$50000"),$B3956&amp;"#"&amp;O$6,INDIRECT("ИсходныеДанные!$J$2:$J$50000")),0)</f>
        <v>0</v>
      </c>
      <c r="P3956" s="3">
        <f ca="1">IF($B3956&lt;&gt;"",SUMIF(INDIRECT("ИсходныеДанные!$"&amp;$K$4&amp;"$2:$"&amp;$K$4&amp;"$50000"),$B3956&amp;"#"&amp;P$6,INDIRECT("ИсходныеДанные!$J$2:$J$50000")),0)</f>
        <v>0</v>
      </c>
      <c r="Q3956" s="3">
        <f ca="1">IF($B3956&lt;&gt;"",SUMIF(INDIRECT("ИсходныеДанные!$"&amp;$K$4&amp;"$2:$"&amp;$K$4&amp;"$50000"),$B3956&amp;"#"&amp;Q$6,INDIRECT("ИсходныеДанные!$J$2:$J$50000")),0)</f>
        <v>0</v>
      </c>
      <c r="R3956" s="3">
        <f ca="1">IF($B3956&lt;&gt;"",SUMIF(INDIRECT("ИсходныеДанные!$"&amp;$K$4&amp;"$2:$"&amp;$K$4&amp;"$50000"),$B3956&amp;"#"&amp;R$6,INDIRECT("ИсходныеДанные!$J$2:$J$50000")),0)</f>
        <v>0</v>
      </c>
      <c r="S3956" s="3">
        <f ca="1">IF($B3956&lt;&gt;"",SUMIF(INDIRECT("ИсходныеДанные!$"&amp;$K$4&amp;"$2:$"&amp;$K$4&amp;"$50000"),$B3956&amp;"#"&amp;S$6,INDIRECT("ИсходныеДанные!$J$2:$J$50000")),0)</f>
        <v>0</v>
      </c>
      <c r="T3956" s="3">
        <f ca="1">IF($B3956&lt;&gt;"",SUMIF(INDIRECT("ИсходныеДанные!$"&amp;$K$4&amp;"$2:$"&amp;$K$4&amp;"$50000"),$B3956&amp;"#"&amp;T$6,INDIRECT("ИсходныеДанные!$J$2:$J$50000")),0)</f>
        <v>0</v>
      </c>
      <c r="U3956" s="3">
        <f ca="1">IF($B3956&lt;&gt;"",SUMIF(INDIRECT("ИсходныеДанные!$"&amp;$K$4&amp;"$2:$"&amp;$K$4&amp;"$50000"),$B3956&amp;"#"&amp;U$6,INDIRECT("ИсходныеДанные!$J$2:$J$50000")),0)</f>
        <v>0</v>
      </c>
      <c r="V3956" s="3">
        <f ca="1">IF($B3956&lt;&gt;"",SUMIF(INDIRECT("ИсходныеДанные!$"&amp;$K$4&amp;"$2:$"&amp;$K$4&amp;"$50000"),$B3956&amp;"#"&amp;V$6,INDIRECT("ИсходныеДанные!$J$2:$J$50000")),0)</f>
        <v>0</v>
      </c>
      <c r="W3956" s="16" t="e">
        <f ca="1">SUM(K3956:V3956)/Пофамильно!$R$1</f>
        <v>#DIV/0!</v>
      </c>
    </row>
    <row r="3957" spans="1:23" x14ac:dyDescent="0.25">
      <c r="A3957" s="10" t="str">
        <f t="shared" ca="1" si="63"/>
        <v>delete</v>
      </c>
      <c r="B3957" s="16" cm="1">
        <f t="array" aca="1" ref="B3957" ca="1">INDIRECT("УникальныеСписки!D"&amp;ROW()-$L$4)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14"/>
      <c r="G3957" s="81" t="str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84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84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84" t="str" cm="1">
        <f t="array" aca="1" ref="J3957" ca="1">_xlfn.XLOOKUP($B3957,INDIRECT(SUBSTITUTE("ИсходныеДанные!$где$2:$где$50000","где",$B$4)),INDIRECT(SUBSTITUTE("ИсходныеДанные!$что$2:$что$50000","что",J$4)),"",0,1)</f>
        <v/>
      </c>
      <c r="K3957" s="3">
        <f ca="1">IF($B3957&lt;&gt;"",SUMIF(INDIRECT("ИсходныеДанные!$"&amp;$K$4&amp;"$2:$"&amp;$K$4&amp;"$50000"),$B3957&amp;"#"&amp;K$6,INDIRECT("ИсходныеДанные!$J$2:$J$50000")),0)</f>
        <v>0</v>
      </c>
      <c r="L3957" s="3">
        <f ca="1">IF($B3957&lt;&gt;"",SUMIF(INDIRECT("ИсходныеДанные!$"&amp;$K$4&amp;"$2:$"&amp;$K$4&amp;"$50000"),$B3957&amp;"#"&amp;L$6,INDIRECT("ИсходныеДанные!$J$2:$J$50000")),0)</f>
        <v>0</v>
      </c>
      <c r="M3957" s="3">
        <f ca="1">IF($B3957&lt;&gt;"",SUMIF(INDIRECT("ИсходныеДанные!$"&amp;$K$4&amp;"$2:$"&amp;$K$4&amp;"$50000"),$B3957&amp;"#"&amp;M$6,INDIRECT("ИсходныеДанные!$J$2:$J$50000")),0)</f>
        <v>0</v>
      </c>
      <c r="N3957" s="3">
        <f ca="1">IF($B3957&lt;&gt;"",SUMIF(INDIRECT("ИсходныеДанные!$"&amp;$K$4&amp;"$2:$"&amp;$K$4&amp;"$50000"),$B3957&amp;"#"&amp;N$6,INDIRECT("ИсходныеДанные!$J$2:$J$50000")),0)</f>
        <v>0</v>
      </c>
      <c r="O3957" s="3">
        <f ca="1">IF($B3957&lt;&gt;"",SUMIF(INDIRECT("ИсходныеДанные!$"&amp;$K$4&amp;"$2:$"&amp;$K$4&amp;"$50000"),$B3957&amp;"#"&amp;O$6,INDIRECT("ИсходныеДанные!$J$2:$J$50000")),0)</f>
        <v>0</v>
      </c>
      <c r="P3957" s="3">
        <f ca="1">IF($B3957&lt;&gt;"",SUMIF(INDIRECT("ИсходныеДанные!$"&amp;$K$4&amp;"$2:$"&amp;$K$4&amp;"$50000"),$B3957&amp;"#"&amp;P$6,INDIRECT("ИсходныеДанные!$J$2:$J$50000")),0)</f>
        <v>0</v>
      </c>
      <c r="Q3957" s="3">
        <f ca="1">IF($B3957&lt;&gt;"",SUMIF(INDIRECT("ИсходныеДанные!$"&amp;$K$4&amp;"$2:$"&amp;$K$4&amp;"$50000"),$B3957&amp;"#"&amp;Q$6,INDIRECT("ИсходныеДанные!$J$2:$J$50000")),0)</f>
        <v>0</v>
      </c>
      <c r="R3957" s="3">
        <f ca="1">IF($B3957&lt;&gt;"",SUMIF(INDIRECT("ИсходныеДанные!$"&amp;$K$4&amp;"$2:$"&amp;$K$4&amp;"$50000"),$B3957&amp;"#"&amp;R$6,INDIRECT("ИсходныеДанные!$J$2:$J$50000")),0)</f>
        <v>0</v>
      </c>
      <c r="S3957" s="3">
        <f ca="1">IF($B3957&lt;&gt;"",SUMIF(INDIRECT("ИсходныеДанные!$"&amp;$K$4&amp;"$2:$"&amp;$K$4&amp;"$50000"),$B3957&amp;"#"&amp;S$6,INDIRECT("ИсходныеДанные!$J$2:$J$50000")),0)</f>
        <v>0</v>
      </c>
      <c r="T3957" s="3">
        <f ca="1">IF($B3957&lt;&gt;"",SUMIF(INDIRECT("ИсходныеДанные!$"&amp;$K$4&amp;"$2:$"&amp;$K$4&amp;"$50000"),$B3957&amp;"#"&amp;T$6,INDIRECT("ИсходныеДанные!$J$2:$J$50000")),0)</f>
        <v>0</v>
      </c>
      <c r="U3957" s="3">
        <f ca="1">IF($B3957&lt;&gt;"",SUMIF(INDIRECT("ИсходныеДанные!$"&amp;$K$4&amp;"$2:$"&amp;$K$4&amp;"$50000"),$B3957&amp;"#"&amp;U$6,INDIRECT("ИсходныеДанные!$J$2:$J$50000")),0)</f>
        <v>0</v>
      </c>
      <c r="V3957" s="3">
        <f ca="1">IF($B3957&lt;&gt;"",SUMIF(INDIRECT("ИсходныеДанные!$"&amp;$K$4&amp;"$2:$"&amp;$K$4&amp;"$50000"),$B3957&amp;"#"&amp;V$6,INDIRECT("ИсходныеДанные!$J$2:$J$50000")),0)</f>
        <v>0</v>
      </c>
      <c r="W3957" s="16" t="e">
        <f ca="1">SUM(K3957:V3957)/Пофамильно!$R$1</f>
        <v>#DIV/0!</v>
      </c>
    </row>
    <row r="3958" spans="1:23" x14ac:dyDescent="0.25">
      <c r="A3958" s="10" t="str">
        <f t="shared" ca="1" si="63"/>
        <v>delete</v>
      </c>
      <c r="B3958" s="16" cm="1">
        <f t="array" aca="1" ref="B3958" ca="1">INDIRECT("УникальныеСписки!D"&amp;ROW()-$L$4)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14"/>
      <c r="G3958" s="81" t="str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84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84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84" t="str" cm="1">
        <f t="array" aca="1" ref="J3958" ca="1">_xlfn.XLOOKUP($B3958,INDIRECT(SUBSTITUTE("ИсходныеДанные!$где$2:$где$50000","где",$B$4)),INDIRECT(SUBSTITUTE("ИсходныеДанные!$что$2:$что$50000","что",J$4)),"",0,1)</f>
        <v/>
      </c>
      <c r="K3958" s="3">
        <f ca="1">IF($B3958&lt;&gt;"",SUMIF(INDIRECT("ИсходныеДанные!$"&amp;$K$4&amp;"$2:$"&amp;$K$4&amp;"$50000"),$B3958&amp;"#"&amp;K$6,INDIRECT("ИсходныеДанные!$J$2:$J$50000")),0)</f>
        <v>0</v>
      </c>
      <c r="L3958" s="3">
        <f ca="1">IF($B3958&lt;&gt;"",SUMIF(INDIRECT("ИсходныеДанные!$"&amp;$K$4&amp;"$2:$"&amp;$K$4&amp;"$50000"),$B3958&amp;"#"&amp;L$6,INDIRECT("ИсходныеДанные!$J$2:$J$50000")),0)</f>
        <v>0</v>
      </c>
      <c r="M3958" s="3">
        <f ca="1">IF($B3958&lt;&gt;"",SUMIF(INDIRECT("ИсходныеДанные!$"&amp;$K$4&amp;"$2:$"&amp;$K$4&amp;"$50000"),$B3958&amp;"#"&amp;M$6,INDIRECT("ИсходныеДанные!$J$2:$J$50000")),0)</f>
        <v>0</v>
      </c>
      <c r="N3958" s="3">
        <f ca="1">IF($B3958&lt;&gt;"",SUMIF(INDIRECT("ИсходныеДанные!$"&amp;$K$4&amp;"$2:$"&amp;$K$4&amp;"$50000"),$B3958&amp;"#"&amp;N$6,INDIRECT("ИсходныеДанные!$J$2:$J$50000")),0)</f>
        <v>0</v>
      </c>
      <c r="O3958" s="3">
        <f ca="1">IF($B3958&lt;&gt;"",SUMIF(INDIRECT("ИсходныеДанные!$"&amp;$K$4&amp;"$2:$"&amp;$K$4&amp;"$50000"),$B3958&amp;"#"&amp;O$6,INDIRECT("ИсходныеДанные!$J$2:$J$50000")),0)</f>
        <v>0</v>
      </c>
      <c r="P3958" s="3">
        <f ca="1">IF($B3958&lt;&gt;"",SUMIF(INDIRECT("ИсходныеДанные!$"&amp;$K$4&amp;"$2:$"&amp;$K$4&amp;"$50000"),$B3958&amp;"#"&amp;P$6,INDIRECT("ИсходныеДанные!$J$2:$J$50000")),0)</f>
        <v>0</v>
      </c>
      <c r="Q3958" s="3">
        <f ca="1">IF($B3958&lt;&gt;"",SUMIF(INDIRECT("ИсходныеДанные!$"&amp;$K$4&amp;"$2:$"&amp;$K$4&amp;"$50000"),$B3958&amp;"#"&amp;Q$6,INDIRECT("ИсходныеДанные!$J$2:$J$50000")),0)</f>
        <v>0</v>
      </c>
      <c r="R3958" s="3">
        <f ca="1">IF($B3958&lt;&gt;"",SUMIF(INDIRECT("ИсходныеДанные!$"&amp;$K$4&amp;"$2:$"&amp;$K$4&amp;"$50000"),$B3958&amp;"#"&amp;R$6,INDIRECT("ИсходныеДанные!$J$2:$J$50000")),0)</f>
        <v>0</v>
      </c>
      <c r="S3958" s="3">
        <f ca="1">IF($B3958&lt;&gt;"",SUMIF(INDIRECT("ИсходныеДанные!$"&amp;$K$4&amp;"$2:$"&amp;$K$4&amp;"$50000"),$B3958&amp;"#"&amp;S$6,INDIRECT("ИсходныеДанные!$J$2:$J$50000")),0)</f>
        <v>0</v>
      </c>
      <c r="T3958" s="3">
        <f ca="1">IF($B3958&lt;&gt;"",SUMIF(INDIRECT("ИсходныеДанные!$"&amp;$K$4&amp;"$2:$"&amp;$K$4&amp;"$50000"),$B3958&amp;"#"&amp;T$6,INDIRECT("ИсходныеДанные!$J$2:$J$50000")),0)</f>
        <v>0</v>
      </c>
      <c r="U3958" s="3">
        <f ca="1">IF($B3958&lt;&gt;"",SUMIF(INDIRECT("ИсходныеДанные!$"&amp;$K$4&amp;"$2:$"&amp;$K$4&amp;"$50000"),$B3958&amp;"#"&amp;U$6,INDIRECT("ИсходныеДанные!$J$2:$J$50000")),0)</f>
        <v>0</v>
      </c>
      <c r="V3958" s="3">
        <f ca="1">IF($B3958&lt;&gt;"",SUMIF(INDIRECT("ИсходныеДанные!$"&amp;$K$4&amp;"$2:$"&amp;$K$4&amp;"$50000"),$B3958&amp;"#"&amp;V$6,INDIRECT("ИсходныеДанные!$J$2:$J$50000")),0)</f>
        <v>0</v>
      </c>
      <c r="W3958" s="16" t="e">
        <f ca="1">SUM(K3958:V3958)/Пофамильно!$R$1</f>
        <v>#DIV/0!</v>
      </c>
    </row>
    <row r="3959" spans="1:23" x14ac:dyDescent="0.25">
      <c r="A3959" s="10" t="str">
        <f t="shared" ca="1" si="63"/>
        <v>delete</v>
      </c>
      <c r="B3959" s="16" cm="1">
        <f t="array" aca="1" ref="B3959" ca="1">INDIRECT("УникальныеСписки!D"&amp;ROW()-$L$4)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14"/>
      <c r="G3959" s="81" t="str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84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84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84" t="str" cm="1">
        <f t="array" aca="1" ref="J3959" ca="1">_xlfn.XLOOKUP($B3959,INDIRECT(SUBSTITUTE("ИсходныеДанные!$где$2:$где$50000","где",$B$4)),INDIRECT(SUBSTITUTE("ИсходныеДанные!$что$2:$что$50000","что",J$4)),"",0,1)</f>
        <v/>
      </c>
      <c r="K3959" s="3">
        <f ca="1">IF($B3959&lt;&gt;"",SUMIF(INDIRECT("ИсходныеДанные!$"&amp;$K$4&amp;"$2:$"&amp;$K$4&amp;"$50000"),$B3959&amp;"#"&amp;K$6,INDIRECT("ИсходныеДанные!$J$2:$J$50000")),0)</f>
        <v>0</v>
      </c>
      <c r="L3959" s="3">
        <f ca="1">IF($B3959&lt;&gt;"",SUMIF(INDIRECT("ИсходныеДанные!$"&amp;$K$4&amp;"$2:$"&amp;$K$4&amp;"$50000"),$B3959&amp;"#"&amp;L$6,INDIRECT("ИсходныеДанные!$J$2:$J$50000")),0)</f>
        <v>0</v>
      </c>
      <c r="M3959" s="3">
        <f ca="1">IF($B3959&lt;&gt;"",SUMIF(INDIRECT("ИсходныеДанные!$"&amp;$K$4&amp;"$2:$"&amp;$K$4&amp;"$50000"),$B3959&amp;"#"&amp;M$6,INDIRECT("ИсходныеДанные!$J$2:$J$50000")),0)</f>
        <v>0</v>
      </c>
      <c r="N3959" s="3">
        <f ca="1">IF($B3959&lt;&gt;"",SUMIF(INDIRECT("ИсходныеДанные!$"&amp;$K$4&amp;"$2:$"&amp;$K$4&amp;"$50000"),$B3959&amp;"#"&amp;N$6,INDIRECT("ИсходныеДанные!$J$2:$J$50000")),0)</f>
        <v>0</v>
      </c>
      <c r="O3959" s="3">
        <f ca="1">IF($B3959&lt;&gt;"",SUMIF(INDIRECT("ИсходныеДанные!$"&amp;$K$4&amp;"$2:$"&amp;$K$4&amp;"$50000"),$B3959&amp;"#"&amp;O$6,INDIRECT("ИсходныеДанные!$J$2:$J$50000")),0)</f>
        <v>0</v>
      </c>
      <c r="P3959" s="3">
        <f ca="1">IF($B3959&lt;&gt;"",SUMIF(INDIRECT("ИсходныеДанные!$"&amp;$K$4&amp;"$2:$"&amp;$K$4&amp;"$50000"),$B3959&amp;"#"&amp;P$6,INDIRECT("ИсходныеДанные!$J$2:$J$50000")),0)</f>
        <v>0</v>
      </c>
      <c r="Q3959" s="3">
        <f ca="1">IF($B3959&lt;&gt;"",SUMIF(INDIRECT("ИсходныеДанные!$"&amp;$K$4&amp;"$2:$"&amp;$K$4&amp;"$50000"),$B3959&amp;"#"&amp;Q$6,INDIRECT("ИсходныеДанные!$J$2:$J$50000")),0)</f>
        <v>0</v>
      </c>
      <c r="R3959" s="3">
        <f ca="1">IF($B3959&lt;&gt;"",SUMIF(INDIRECT("ИсходныеДанные!$"&amp;$K$4&amp;"$2:$"&amp;$K$4&amp;"$50000"),$B3959&amp;"#"&amp;R$6,INDIRECT("ИсходныеДанные!$J$2:$J$50000")),0)</f>
        <v>0</v>
      </c>
      <c r="S3959" s="3">
        <f ca="1">IF($B3959&lt;&gt;"",SUMIF(INDIRECT("ИсходныеДанные!$"&amp;$K$4&amp;"$2:$"&amp;$K$4&amp;"$50000"),$B3959&amp;"#"&amp;S$6,INDIRECT("ИсходныеДанные!$J$2:$J$50000")),0)</f>
        <v>0</v>
      </c>
      <c r="T3959" s="3">
        <f ca="1">IF($B3959&lt;&gt;"",SUMIF(INDIRECT("ИсходныеДанные!$"&amp;$K$4&amp;"$2:$"&amp;$K$4&amp;"$50000"),$B3959&amp;"#"&amp;T$6,INDIRECT("ИсходныеДанные!$J$2:$J$50000")),0)</f>
        <v>0</v>
      </c>
      <c r="U3959" s="3">
        <f ca="1">IF($B3959&lt;&gt;"",SUMIF(INDIRECT("ИсходныеДанные!$"&amp;$K$4&amp;"$2:$"&amp;$K$4&amp;"$50000"),$B3959&amp;"#"&amp;U$6,INDIRECT("ИсходныеДанные!$J$2:$J$50000")),0)</f>
        <v>0</v>
      </c>
      <c r="V3959" s="3">
        <f ca="1">IF($B3959&lt;&gt;"",SUMIF(INDIRECT("ИсходныеДанные!$"&amp;$K$4&amp;"$2:$"&amp;$K$4&amp;"$50000"),$B3959&amp;"#"&amp;V$6,INDIRECT("ИсходныеДанные!$J$2:$J$50000")),0)</f>
        <v>0</v>
      </c>
      <c r="W3959" s="16" t="e">
        <f ca="1">SUM(K3959:V3959)/Пофамильно!$R$1</f>
        <v>#DIV/0!</v>
      </c>
    </row>
    <row r="3960" spans="1:23" x14ac:dyDescent="0.25">
      <c r="A3960" s="10" t="str">
        <f t="shared" ca="1" si="63"/>
        <v>delete</v>
      </c>
      <c r="B3960" s="16" cm="1">
        <f t="array" aca="1" ref="B3960" ca="1">INDIRECT("УникальныеСписки!D"&amp;ROW()-$L$4)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14"/>
      <c r="G3960" s="81" t="str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84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84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84" t="str" cm="1">
        <f t="array" aca="1" ref="J3960" ca="1">_xlfn.XLOOKUP($B3960,INDIRECT(SUBSTITUTE("ИсходныеДанные!$где$2:$где$50000","где",$B$4)),INDIRECT(SUBSTITUTE("ИсходныеДанные!$что$2:$что$50000","что",J$4)),"",0,1)</f>
        <v/>
      </c>
      <c r="K3960" s="3">
        <f ca="1">IF($B3960&lt;&gt;"",SUMIF(INDIRECT("ИсходныеДанные!$"&amp;$K$4&amp;"$2:$"&amp;$K$4&amp;"$50000"),$B3960&amp;"#"&amp;K$6,INDIRECT("ИсходныеДанные!$J$2:$J$50000")),0)</f>
        <v>0</v>
      </c>
      <c r="L3960" s="3">
        <f ca="1">IF($B3960&lt;&gt;"",SUMIF(INDIRECT("ИсходныеДанные!$"&amp;$K$4&amp;"$2:$"&amp;$K$4&amp;"$50000"),$B3960&amp;"#"&amp;L$6,INDIRECT("ИсходныеДанные!$J$2:$J$50000")),0)</f>
        <v>0</v>
      </c>
      <c r="M3960" s="3">
        <f ca="1">IF($B3960&lt;&gt;"",SUMIF(INDIRECT("ИсходныеДанные!$"&amp;$K$4&amp;"$2:$"&amp;$K$4&amp;"$50000"),$B3960&amp;"#"&amp;M$6,INDIRECT("ИсходныеДанные!$J$2:$J$50000")),0)</f>
        <v>0</v>
      </c>
      <c r="N3960" s="3">
        <f ca="1">IF($B3960&lt;&gt;"",SUMIF(INDIRECT("ИсходныеДанные!$"&amp;$K$4&amp;"$2:$"&amp;$K$4&amp;"$50000"),$B3960&amp;"#"&amp;N$6,INDIRECT("ИсходныеДанные!$J$2:$J$50000")),0)</f>
        <v>0</v>
      </c>
      <c r="O3960" s="3">
        <f ca="1">IF($B3960&lt;&gt;"",SUMIF(INDIRECT("ИсходныеДанные!$"&amp;$K$4&amp;"$2:$"&amp;$K$4&amp;"$50000"),$B3960&amp;"#"&amp;O$6,INDIRECT("ИсходныеДанные!$J$2:$J$50000")),0)</f>
        <v>0</v>
      </c>
      <c r="P3960" s="3">
        <f ca="1">IF($B3960&lt;&gt;"",SUMIF(INDIRECT("ИсходныеДанные!$"&amp;$K$4&amp;"$2:$"&amp;$K$4&amp;"$50000"),$B3960&amp;"#"&amp;P$6,INDIRECT("ИсходныеДанные!$J$2:$J$50000")),0)</f>
        <v>0</v>
      </c>
      <c r="Q3960" s="3">
        <f ca="1">IF($B3960&lt;&gt;"",SUMIF(INDIRECT("ИсходныеДанные!$"&amp;$K$4&amp;"$2:$"&amp;$K$4&amp;"$50000"),$B3960&amp;"#"&amp;Q$6,INDIRECT("ИсходныеДанные!$J$2:$J$50000")),0)</f>
        <v>0</v>
      </c>
      <c r="R3960" s="3">
        <f ca="1">IF($B3960&lt;&gt;"",SUMIF(INDIRECT("ИсходныеДанные!$"&amp;$K$4&amp;"$2:$"&amp;$K$4&amp;"$50000"),$B3960&amp;"#"&amp;R$6,INDIRECT("ИсходныеДанные!$J$2:$J$50000")),0)</f>
        <v>0</v>
      </c>
      <c r="S3960" s="3">
        <f ca="1">IF($B3960&lt;&gt;"",SUMIF(INDIRECT("ИсходныеДанные!$"&amp;$K$4&amp;"$2:$"&amp;$K$4&amp;"$50000"),$B3960&amp;"#"&amp;S$6,INDIRECT("ИсходныеДанные!$J$2:$J$50000")),0)</f>
        <v>0</v>
      </c>
      <c r="T3960" s="3">
        <f ca="1">IF($B3960&lt;&gt;"",SUMIF(INDIRECT("ИсходныеДанные!$"&amp;$K$4&amp;"$2:$"&amp;$K$4&amp;"$50000"),$B3960&amp;"#"&amp;T$6,INDIRECT("ИсходныеДанные!$J$2:$J$50000")),0)</f>
        <v>0</v>
      </c>
      <c r="U3960" s="3">
        <f ca="1">IF($B3960&lt;&gt;"",SUMIF(INDIRECT("ИсходныеДанные!$"&amp;$K$4&amp;"$2:$"&amp;$K$4&amp;"$50000"),$B3960&amp;"#"&amp;U$6,INDIRECT("ИсходныеДанные!$J$2:$J$50000")),0)</f>
        <v>0</v>
      </c>
      <c r="V3960" s="3">
        <f ca="1">IF($B3960&lt;&gt;"",SUMIF(INDIRECT("ИсходныеДанные!$"&amp;$K$4&amp;"$2:$"&amp;$K$4&amp;"$50000"),$B3960&amp;"#"&amp;V$6,INDIRECT("ИсходныеДанные!$J$2:$J$50000")),0)</f>
        <v>0</v>
      </c>
      <c r="W3960" s="16" t="e">
        <f ca="1">SUM(K3960:V3960)/Пофамильно!$R$1</f>
        <v>#DIV/0!</v>
      </c>
    </row>
    <row r="3961" spans="1:23" x14ac:dyDescent="0.25">
      <c r="A3961" s="10" t="str">
        <f t="shared" ca="1" si="63"/>
        <v>delete</v>
      </c>
      <c r="B3961" s="16" cm="1">
        <f t="array" aca="1" ref="B3961" ca="1">INDIRECT("УникальныеСписки!D"&amp;ROW()-$L$4)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14"/>
      <c r="G3961" s="81" t="str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84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84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84" t="str" cm="1">
        <f t="array" aca="1" ref="J3961" ca="1">_xlfn.XLOOKUP($B3961,INDIRECT(SUBSTITUTE("ИсходныеДанные!$где$2:$где$50000","где",$B$4)),INDIRECT(SUBSTITUTE("ИсходныеДанные!$что$2:$что$50000","что",J$4)),"",0,1)</f>
        <v/>
      </c>
      <c r="K3961" s="3">
        <f ca="1">IF($B3961&lt;&gt;"",SUMIF(INDIRECT("ИсходныеДанные!$"&amp;$K$4&amp;"$2:$"&amp;$K$4&amp;"$50000"),$B3961&amp;"#"&amp;K$6,INDIRECT("ИсходныеДанные!$J$2:$J$50000")),0)</f>
        <v>0</v>
      </c>
      <c r="L3961" s="3">
        <f ca="1">IF($B3961&lt;&gt;"",SUMIF(INDIRECT("ИсходныеДанные!$"&amp;$K$4&amp;"$2:$"&amp;$K$4&amp;"$50000"),$B3961&amp;"#"&amp;L$6,INDIRECT("ИсходныеДанные!$J$2:$J$50000")),0)</f>
        <v>0</v>
      </c>
      <c r="M3961" s="3">
        <f ca="1">IF($B3961&lt;&gt;"",SUMIF(INDIRECT("ИсходныеДанные!$"&amp;$K$4&amp;"$2:$"&amp;$K$4&amp;"$50000"),$B3961&amp;"#"&amp;M$6,INDIRECT("ИсходныеДанные!$J$2:$J$50000")),0)</f>
        <v>0</v>
      </c>
      <c r="N3961" s="3">
        <f ca="1">IF($B3961&lt;&gt;"",SUMIF(INDIRECT("ИсходныеДанные!$"&amp;$K$4&amp;"$2:$"&amp;$K$4&amp;"$50000"),$B3961&amp;"#"&amp;N$6,INDIRECT("ИсходныеДанные!$J$2:$J$50000")),0)</f>
        <v>0</v>
      </c>
      <c r="O3961" s="3">
        <f ca="1">IF($B3961&lt;&gt;"",SUMIF(INDIRECT("ИсходныеДанные!$"&amp;$K$4&amp;"$2:$"&amp;$K$4&amp;"$50000"),$B3961&amp;"#"&amp;O$6,INDIRECT("ИсходныеДанные!$J$2:$J$50000")),0)</f>
        <v>0</v>
      </c>
      <c r="P3961" s="3">
        <f ca="1">IF($B3961&lt;&gt;"",SUMIF(INDIRECT("ИсходныеДанные!$"&amp;$K$4&amp;"$2:$"&amp;$K$4&amp;"$50000"),$B3961&amp;"#"&amp;P$6,INDIRECT("ИсходныеДанные!$J$2:$J$50000")),0)</f>
        <v>0</v>
      </c>
      <c r="Q3961" s="3">
        <f ca="1">IF($B3961&lt;&gt;"",SUMIF(INDIRECT("ИсходныеДанные!$"&amp;$K$4&amp;"$2:$"&amp;$K$4&amp;"$50000"),$B3961&amp;"#"&amp;Q$6,INDIRECT("ИсходныеДанные!$J$2:$J$50000")),0)</f>
        <v>0</v>
      </c>
      <c r="R3961" s="3">
        <f ca="1">IF($B3961&lt;&gt;"",SUMIF(INDIRECT("ИсходныеДанные!$"&amp;$K$4&amp;"$2:$"&amp;$K$4&amp;"$50000"),$B3961&amp;"#"&amp;R$6,INDIRECT("ИсходныеДанные!$J$2:$J$50000")),0)</f>
        <v>0</v>
      </c>
      <c r="S3961" s="3">
        <f ca="1">IF($B3961&lt;&gt;"",SUMIF(INDIRECT("ИсходныеДанные!$"&amp;$K$4&amp;"$2:$"&amp;$K$4&amp;"$50000"),$B3961&amp;"#"&amp;S$6,INDIRECT("ИсходныеДанные!$J$2:$J$50000")),0)</f>
        <v>0</v>
      </c>
      <c r="T3961" s="3">
        <f ca="1">IF($B3961&lt;&gt;"",SUMIF(INDIRECT("ИсходныеДанные!$"&amp;$K$4&amp;"$2:$"&amp;$K$4&amp;"$50000"),$B3961&amp;"#"&amp;T$6,INDIRECT("ИсходныеДанные!$J$2:$J$50000")),0)</f>
        <v>0</v>
      </c>
      <c r="U3961" s="3">
        <f ca="1">IF($B3961&lt;&gt;"",SUMIF(INDIRECT("ИсходныеДанные!$"&amp;$K$4&amp;"$2:$"&amp;$K$4&amp;"$50000"),$B3961&amp;"#"&amp;U$6,INDIRECT("ИсходныеДанные!$J$2:$J$50000")),0)</f>
        <v>0</v>
      </c>
      <c r="V3961" s="3">
        <f ca="1">IF($B3961&lt;&gt;"",SUMIF(INDIRECT("ИсходныеДанные!$"&amp;$K$4&amp;"$2:$"&amp;$K$4&amp;"$50000"),$B3961&amp;"#"&amp;V$6,INDIRECT("ИсходныеДанные!$J$2:$J$50000")),0)</f>
        <v>0</v>
      </c>
      <c r="W3961" s="16" t="e">
        <f ca="1">SUM(K3961:V3961)/Пофамильно!$R$1</f>
        <v>#DIV/0!</v>
      </c>
    </row>
    <row r="3962" spans="1:23" x14ac:dyDescent="0.25">
      <c r="A3962" s="10" t="str">
        <f t="shared" ca="1" si="63"/>
        <v>delete</v>
      </c>
      <c r="B3962" s="16" cm="1">
        <f t="array" aca="1" ref="B3962" ca="1">INDIRECT("УникальныеСписки!D"&amp;ROW()-$L$4)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14"/>
      <c r="G3962" s="81" t="str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84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84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84" t="str" cm="1">
        <f t="array" aca="1" ref="J3962" ca="1">_xlfn.XLOOKUP($B3962,INDIRECT(SUBSTITUTE("ИсходныеДанные!$где$2:$где$50000","где",$B$4)),INDIRECT(SUBSTITUTE("ИсходныеДанные!$что$2:$что$50000","что",J$4)),"",0,1)</f>
        <v/>
      </c>
      <c r="K3962" s="3">
        <f ca="1">IF($B3962&lt;&gt;"",SUMIF(INDIRECT("ИсходныеДанные!$"&amp;$K$4&amp;"$2:$"&amp;$K$4&amp;"$50000"),$B3962&amp;"#"&amp;K$6,INDIRECT("ИсходныеДанные!$J$2:$J$50000")),0)</f>
        <v>0</v>
      </c>
      <c r="L3962" s="3">
        <f ca="1">IF($B3962&lt;&gt;"",SUMIF(INDIRECT("ИсходныеДанные!$"&amp;$K$4&amp;"$2:$"&amp;$K$4&amp;"$50000"),$B3962&amp;"#"&amp;L$6,INDIRECT("ИсходныеДанные!$J$2:$J$50000")),0)</f>
        <v>0</v>
      </c>
      <c r="M3962" s="3">
        <f ca="1">IF($B3962&lt;&gt;"",SUMIF(INDIRECT("ИсходныеДанные!$"&amp;$K$4&amp;"$2:$"&amp;$K$4&amp;"$50000"),$B3962&amp;"#"&amp;M$6,INDIRECT("ИсходныеДанные!$J$2:$J$50000")),0)</f>
        <v>0</v>
      </c>
      <c r="N3962" s="3">
        <f ca="1">IF($B3962&lt;&gt;"",SUMIF(INDIRECT("ИсходныеДанные!$"&amp;$K$4&amp;"$2:$"&amp;$K$4&amp;"$50000"),$B3962&amp;"#"&amp;N$6,INDIRECT("ИсходныеДанные!$J$2:$J$50000")),0)</f>
        <v>0</v>
      </c>
      <c r="O3962" s="3">
        <f ca="1">IF($B3962&lt;&gt;"",SUMIF(INDIRECT("ИсходныеДанные!$"&amp;$K$4&amp;"$2:$"&amp;$K$4&amp;"$50000"),$B3962&amp;"#"&amp;O$6,INDIRECT("ИсходныеДанные!$J$2:$J$50000")),0)</f>
        <v>0</v>
      </c>
      <c r="P3962" s="3">
        <f ca="1">IF($B3962&lt;&gt;"",SUMIF(INDIRECT("ИсходныеДанные!$"&amp;$K$4&amp;"$2:$"&amp;$K$4&amp;"$50000"),$B3962&amp;"#"&amp;P$6,INDIRECT("ИсходныеДанные!$J$2:$J$50000")),0)</f>
        <v>0</v>
      </c>
      <c r="Q3962" s="3">
        <f ca="1">IF($B3962&lt;&gt;"",SUMIF(INDIRECT("ИсходныеДанные!$"&amp;$K$4&amp;"$2:$"&amp;$K$4&amp;"$50000"),$B3962&amp;"#"&amp;Q$6,INDIRECT("ИсходныеДанные!$J$2:$J$50000")),0)</f>
        <v>0</v>
      </c>
      <c r="R3962" s="3">
        <f ca="1">IF($B3962&lt;&gt;"",SUMIF(INDIRECT("ИсходныеДанные!$"&amp;$K$4&amp;"$2:$"&amp;$K$4&amp;"$50000"),$B3962&amp;"#"&amp;R$6,INDIRECT("ИсходныеДанные!$J$2:$J$50000")),0)</f>
        <v>0</v>
      </c>
      <c r="S3962" s="3">
        <f ca="1">IF($B3962&lt;&gt;"",SUMIF(INDIRECT("ИсходныеДанные!$"&amp;$K$4&amp;"$2:$"&amp;$K$4&amp;"$50000"),$B3962&amp;"#"&amp;S$6,INDIRECT("ИсходныеДанные!$J$2:$J$50000")),0)</f>
        <v>0</v>
      </c>
      <c r="T3962" s="3">
        <f ca="1">IF($B3962&lt;&gt;"",SUMIF(INDIRECT("ИсходныеДанные!$"&amp;$K$4&amp;"$2:$"&amp;$K$4&amp;"$50000"),$B3962&amp;"#"&amp;T$6,INDIRECT("ИсходныеДанные!$J$2:$J$50000")),0)</f>
        <v>0</v>
      </c>
      <c r="U3962" s="3">
        <f ca="1">IF($B3962&lt;&gt;"",SUMIF(INDIRECT("ИсходныеДанные!$"&amp;$K$4&amp;"$2:$"&amp;$K$4&amp;"$50000"),$B3962&amp;"#"&amp;U$6,INDIRECT("ИсходныеДанные!$J$2:$J$50000")),0)</f>
        <v>0</v>
      </c>
      <c r="V3962" s="3">
        <f ca="1">IF($B3962&lt;&gt;"",SUMIF(INDIRECT("ИсходныеДанные!$"&amp;$K$4&amp;"$2:$"&amp;$K$4&amp;"$50000"),$B3962&amp;"#"&amp;V$6,INDIRECT("ИсходныеДанные!$J$2:$J$50000")),0)</f>
        <v>0</v>
      </c>
      <c r="W3962" s="16" t="e">
        <f ca="1">SUM(K3962:V3962)/Пофамильно!$R$1</f>
        <v>#DIV/0!</v>
      </c>
    </row>
    <row r="3963" spans="1:23" x14ac:dyDescent="0.25">
      <c r="A3963" s="10" t="str">
        <f t="shared" ca="1" si="63"/>
        <v>delete</v>
      </c>
      <c r="B3963" s="16" cm="1">
        <f t="array" aca="1" ref="B3963" ca="1">INDIRECT("УникальныеСписки!D"&amp;ROW()-$L$4)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14"/>
      <c r="G3963" s="81" t="str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84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84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84" t="str" cm="1">
        <f t="array" aca="1" ref="J3963" ca="1">_xlfn.XLOOKUP($B3963,INDIRECT(SUBSTITUTE("ИсходныеДанные!$где$2:$где$50000","где",$B$4)),INDIRECT(SUBSTITUTE("ИсходныеДанные!$что$2:$что$50000","что",J$4)),"",0,1)</f>
        <v/>
      </c>
      <c r="K3963" s="3">
        <f ca="1">IF($B3963&lt;&gt;"",SUMIF(INDIRECT("ИсходныеДанные!$"&amp;$K$4&amp;"$2:$"&amp;$K$4&amp;"$50000"),$B3963&amp;"#"&amp;K$6,INDIRECT("ИсходныеДанные!$J$2:$J$50000")),0)</f>
        <v>0</v>
      </c>
      <c r="L3963" s="3">
        <f ca="1">IF($B3963&lt;&gt;"",SUMIF(INDIRECT("ИсходныеДанные!$"&amp;$K$4&amp;"$2:$"&amp;$K$4&amp;"$50000"),$B3963&amp;"#"&amp;L$6,INDIRECT("ИсходныеДанные!$J$2:$J$50000")),0)</f>
        <v>0</v>
      </c>
      <c r="M3963" s="3">
        <f ca="1">IF($B3963&lt;&gt;"",SUMIF(INDIRECT("ИсходныеДанные!$"&amp;$K$4&amp;"$2:$"&amp;$K$4&amp;"$50000"),$B3963&amp;"#"&amp;M$6,INDIRECT("ИсходныеДанные!$J$2:$J$50000")),0)</f>
        <v>0</v>
      </c>
      <c r="N3963" s="3">
        <f ca="1">IF($B3963&lt;&gt;"",SUMIF(INDIRECT("ИсходныеДанные!$"&amp;$K$4&amp;"$2:$"&amp;$K$4&amp;"$50000"),$B3963&amp;"#"&amp;N$6,INDIRECT("ИсходныеДанные!$J$2:$J$50000")),0)</f>
        <v>0</v>
      </c>
      <c r="O3963" s="3">
        <f ca="1">IF($B3963&lt;&gt;"",SUMIF(INDIRECT("ИсходныеДанные!$"&amp;$K$4&amp;"$2:$"&amp;$K$4&amp;"$50000"),$B3963&amp;"#"&amp;O$6,INDIRECT("ИсходныеДанные!$J$2:$J$50000")),0)</f>
        <v>0</v>
      </c>
      <c r="P3963" s="3">
        <f ca="1">IF($B3963&lt;&gt;"",SUMIF(INDIRECT("ИсходныеДанные!$"&amp;$K$4&amp;"$2:$"&amp;$K$4&amp;"$50000"),$B3963&amp;"#"&amp;P$6,INDIRECT("ИсходныеДанные!$J$2:$J$50000")),0)</f>
        <v>0</v>
      </c>
      <c r="Q3963" s="3">
        <f ca="1">IF($B3963&lt;&gt;"",SUMIF(INDIRECT("ИсходныеДанные!$"&amp;$K$4&amp;"$2:$"&amp;$K$4&amp;"$50000"),$B3963&amp;"#"&amp;Q$6,INDIRECT("ИсходныеДанные!$J$2:$J$50000")),0)</f>
        <v>0</v>
      </c>
      <c r="R3963" s="3">
        <f ca="1">IF($B3963&lt;&gt;"",SUMIF(INDIRECT("ИсходныеДанные!$"&amp;$K$4&amp;"$2:$"&amp;$K$4&amp;"$50000"),$B3963&amp;"#"&amp;R$6,INDIRECT("ИсходныеДанные!$J$2:$J$50000")),0)</f>
        <v>0</v>
      </c>
      <c r="S3963" s="3">
        <f ca="1">IF($B3963&lt;&gt;"",SUMIF(INDIRECT("ИсходныеДанные!$"&amp;$K$4&amp;"$2:$"&amp;$K$4&amp;"$50000"),$B3963&amp;"#"&amp;S$6,INDIRECT("ИсходныеДанные!$J$2:$J$50000")),0)</f>
        <v>0</v>
      </c>
      <c r="T3963" s="3">
        <f ca="1">IF($B3963&lt;&gt;"",SUMIF(INDIRECT("ИсходныеДанные!$"&amp;$K$4&amp;"$2:$"&amp;$K$4&amp;"$50000"),$B3963&amp;"#"&amp;T$6,INDIRECT("ИсходныеДанные!$J$2:$J$50000")),0)</f>
        <v>0</v>
      </c>
      <c r="U3963" s="3">
        <f ca="1">IF($B3963&lt;&gt;"",SUMIF(INDIRECT("ИсходныеДанные!$"&amp;$K$4&amp;"$2:$"&amp;$K$4&amp;"$50000"),$B3963&amp;"#"&amp;U$6,INDIRECT("ИсходныеДанные!$J$2:$J$50000")),0)</f>
        <v>0</v>
      </c>
      <c r="V3963" s="3">
        <f ca="1">IF($B3963&lt;&gt;"",SUMIF(INDIRECT("ИсходныеДанные!$"&amp;$K$4&amp;"$2:$"&amp;$K$4&amp;"$50000"),$B3963&amp;"#"&amp;V$6,INDIRECT("ИсходныеДанные!$J$2:$J$50000")),0)</f>
        <v>0</v>
      </c>
      <c r="W3963" s="16" t="e">
        <f ca="1">SUM(K3963:V3963)/Пофамильно!$R$1</f>
        <v>#DIV/0!</v>
      </c>
    </row>
    <row r="3964" spans="1:23" x14ac:dyDescent="0.25">
      <c r="A3964" s="10" t="str">
        <f t="shared" ca="1" si="63"/>
        <v>delete</v>
      </c>
      <c r="B3964" s="16" cm="1">
        <f t="array" aca="1" ref="B3964" ca="1">INDIRECT("УникальныеСписки!D"&amp;ROW()-$L$4)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14"/>
      <c r="G3964" s="81" t="str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84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84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84" t="str" cm="1">
        <f t="array" aca="1" ref="J3964" ca="1">_xlfn.XLOOKUP($B3964,INDIRECT(SUBSTITUTE("ИсходныеДанные!$где$2:$где$50000","где",$B$4)),INDIRECT(SUBSTITUTE("ИсходныеДанные!$что$2:$что$50000","что",J$4)),"",0,1)</f>
        <v/>
      </c>
      <c r="K3964" s="3">
        <f ca="1">IF($B3964&lt;&gt;"",SUMIF(INDIRECT("ИсходныеДанные!$"&amp;$K$4&amp;"$2:$"&amp;$K$4&amp;"$50000"),$B3964&amp;"#"&amp;K$6,INDIRECT("ИсходныеДанные!$J$2:$J$50000")),0)</f>
        <v>0</v>
      </c>
      <c r="L3964" s="3">
        <f ca="1">IF($B3964&lt;&gt;"",SUMIF(INDIRECT("ИсходныеДанные!$"&amp;$K$4&amp;"$2:$"&amp;$K$4&amp;"$50000"),$B3964&amp;"#"&amp;L$6,INDIRECT("ИсходныеДанные!$J$2:$J$50000")),0)</f>
        <v>0</v>
      </c>
      <c r="M3964" s="3">
        <f ca="1">IF($B3964&lt;&gt;"",SUMIF(INDIRECT("ИсходныеДанные!$"&amp;$K$4&amp;"$2:$"&amp;$K$4&amp;"$50000"),$B3964&amp;"#"&amp;M$6,INDIRECT("ИсходныеДанные!$J$2:$J$50000")),0)</f>
        <v>0</v>
      </c>
      <c r="N3964" s="3">
        <f ca="1">IF($B3964&lt;&gt;"",SUMIF(INDIRECT("ИсходныеДанные!$"&amp;$K$4&amp;"$2:$"&amp;$K$4&amp;"$50000"),$B3964&amp;"#"&amp;N$6,INDIRECT("ИсходныеДанные!$J$2:$J$50000")),0)</f>
        <v>0</v>
      </c>
      <c r="O3964" s="3">
        <f ca="1">IF($B3964&lt;&gt;"",SUMIF(INDIRECT("ИсходныеДанные!$"&amp;$K$4&amp;"$2:$"&amp;$K$4&amp;"$50000"),$B3964&amp;"#"&amp;O$6,INDIRECT("ИсходныеДанные!$J$2:$J$50000")),0)</f>
        <v>0</v>
      </c>
      <c r="P3964" s="3">
        <f ca="1">IF($B3964&lt;&gt;"",SUMIF(INDIRECT("ИсходныеДанные!$"&amp;$K$4&amp;"$2:$"&amp;$K$4&amp;"$50000"),$B3964&amp;"#"&amp;P$6,INDIRECT("ИсходныеДанные!$J$2:$J$50000")),0)</f>
        <v>0</v>
      </c>
      <c r="Q3964" s="3">
        <f ca="1">IF($B3964&lt;&gt;"",SUMIF(INDIRECT("ИсходныеДанные!$"&amp;$K$4&amp;"$2:$"&amp;$K$4&amp;"$50000"),$B3964&amp;"#"&amp;Q$6,INDIRECT("ИсходныеДанные!$J$2:$J$50000")),0)</f>
        <v>0</v>
      </c>
      <c r="R3964" s="3">
        <f ca="1">IF($B3964&lt;&gt;"",SUMIF(INDIRECT("ИсходныеДанные!$"&amp;$K$4&amp;"$2:$"&amp;$K$4&amp;"$50000"),$B3964&amp;"#"&amp;R$6,INDIRECT("ИсходныеДанные!$J$2:$J$50000")),0)</f>
        <v>0</v>
      </c>
      <c r="S3964" s="3">
        <f ca="1">IF($B3964&lt;&gt;"",SUMIF(INDIRECT("ИсходныеДанные!$"&amp;$K$4&amp;"$2:$"&amp;$K$4&amp;"$50000"),$B3964&amp;"#"&amp;S$6,INDIRECT("ИсходныеДанные!$J$2:$J$50000")),0)</f>
        <v>0</v>
      </c>
      <c r="T3964" s="3">
        <f ca="1">IF($B3964&lt;&gt;"",SUMIF(INDIRECT("ИсходныеДанные!$"&amp;$K$4&amp;"$2:$"&amp;$K$4&amp;"$50000"),$B3964&amp;"#"&amp;T$6,INDIRECT("ИсходныеДанные!$J$2:$J$50000")),0)</f>
        <v>0</v>
      </c>
      <c r="U3964" s="3">
        <f ca="1">IF($B3964&lt;&gt;"",SUMIF(INDIRECT("ИсходныеДанные!$"&amp;$K$4&amp;"$2:$"&amp;$K$4&amp;"$50000"),$B3964&amp;"#"&amp;U$6,INDIRECT("ИсходныеДанные!$J$2:$J$50000")),0)</f>
        <v>0</v>
      </c>
      <c r="V3964" s="3">
        <f ca="1">IF($B3964&lt;&gt;"",SUMIF(INDIRECT("ИсходныеДанные!$"&amp;$K$4&amp;"$2:$"&amp;$K$4&amp;"$50000"),$B3964&amp;"#"&amp;V$6,INDIRECT("ИсходныеДанные!$J$2:$J$50000")),0)</f>
        <v>0</v>
      </c>
      <c r="W3964" s="16" t="e">
        <f ca="1">SUM(K3964:V3964)/Пофамильно!$R$1</f>
        <v>#DIV/0!</v>
      </c>
    </row>
    <row r="3965" spans="1:23" x14ac:dyDescent="0.25">
      <c r="A3965" s="10" t="str">
        <f t="shared" ca="1" si="63"/>
        <v>delete</v>
      </c>
      <c r="B3965" s="16" cm="1">
        <f t="array" aca="1" ref="B3965" ca="1">INDIRECT("УникальныеСписки!D"&amp;ROW()-$L$4)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14"/>
      <c r="G3965" s="81" t="str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84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84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84" t="str" cm="1">
        <f t="array" aca="1" ref="J3965" ca="1">_xlfn.XLOOKUP($B3965,INDIRECT(SUBSTITUTE("ИсходныеДанные!$где$2:$где$50000","где",$B$4)),INDIRECT(SUBSTITUTE("ИсходныеДанные!$что$2:$что$50000","что",J$4)),"",0,1)</f>
        <v/>
      </c>
      <c r="K3965" s="3">
        <f ca="1">IF($B3965&lt;&gt;"",SUMIF(INDIRECT("ИсходныеДанные!$"&amp;$K$4&amp;"$2:$"&amp;$K$4&amp;"$50000"),$B3965&amp;"#"&amp;K$6,INDIRECT("ИсходныеДанные!$J$2:$J$50000")),0)</f>
        <v>0</v>
      </c>
      <c r="L3965" s="3">
        <f ca="1">IF($B3965&lt;&gt;"",SUMIF(INDIRECT("ИсходныеДанные!$"&amp;$K$4&amp;"$2:$"&amp;$K$4&amp;"$50000"),$B3965&amp;"#"&amp;L$6,INDIRECT("ИсходныеДанные!$J$2:$J$50000")),0)</f>
        <v>0</v>
      </c>
      <c r="M3965" s="3">
        <f ca="1">IF($B3965&lt;&gt;"",SUMIF(INDIRECT("ИсходныеДанные!$"&amp;$K$4&amp;"$2:$"&amp;$K$4&amp;"$50000"),$B3965&amp;"#"&amp;M$6,INDIRECT("ИсходныеДанные!$J$2:$J$50000")),0)</f>
        <v>0</v>
      </c>
      <c r="N3965" s="3">
        <f ca="1">IF($B3965&lt;&gt;"",SUMIF(INDIRECT("ИсходныеДанные!$"&amp;$K$4&amp;"$2:$"&amp;$K$4&amp;"$50000"),$B3965&amp;"#"&amp;N$6,INDIRECT("ИсходныеДанные!$J$2:$J$50000")),0)</f>
        <v>0</v>
      </c>
      <c r="O3965" s="3">
        <f ca="1">IF($B3965&lt;&gt;"",SUMIF(INDIRECT("ИсходныеДанные!$"&amp;$K$4&amp;"$2:$"&amp;$K$4&amp;"$50000"),$B3965&amp;"#"&amp;O$6,INDIRECT("ИсходныеДанные!$J$2:$J$50000")),0)</f>
        <v>0</v>
      </c>
      <c r="P3965" s="3">
        <f ca="1">IF($B3965&lt;&gt;"",SUMIF(INDIRECT("ИсходныеДанные!$"&amp;$K$4&amp;"$2:$"&amp;$K$4&amp;"$50000"),$B3965&amp;"#"&amp;P$6,INDIRECT("ИсходныеДанные!$J$2:$J$50000")),0)</f>
        <v>0</v>
      </c>
      <c r="Q3965" s="3">
        <f ca="1">IF($B3965&lt;&gt;"",SUMIF(INDIRECT("ИсходныеДанные!$"&amp;$K$4&amp;"$2:$"&amp;$K$4&amp;"$50000"),$B3965&amp;"#"&amp;Q$6,INDIRECT("ИсходныеДанные!$J$2:$J$50000")),0)</f>
        <v>0</v>
      </c>
      <c r="R3965" s="3">
        <f ca="1">IF($B3965&lt;&gt;"",SUMIF(INDIRECT("ИсходныеДанные!$"&amp;$K$4&amp;"$2:$"&amp;$K$4&amp;"$50000"),$B3965&amp;"#"&amp;R$6,INDIRECT("ИсходныеДанные!$J$2:$J$50000")),0)</f>
        <v>0</v>
      </c>
      <c r="S3965" s="3">
        <f ca="1">IF($B3965&lt;&gt;"",SUMIF(INDIRECT("ИсходныеДанные!$"&amp;$K$4&amp;"$2:$"&amp;$K$4&amp;"$50000"),$B3965&amp;"#"&amp;S$6,INDIRECT("ИсходныеДанные!$J$2:$J$50000")),0)</f>
        <v>0</v>
      </c>
      <c r="T3965" s="3">
        <f ca="1">IF($B3965&lt;&gt;"",SUMIF(INDIRECT("ИсходныеДанные!$"&amp;$K$4&amp;"$2:$"&amp;$K$4&amp;"$50000"),$B3965&amp;"#"&amp;T$6,INDIRECT("ИсходныеДанные!$J$2:$J$50000")),0)</f>
        <v>0</v>
      </c>
      <c r="U3965" s="3">
        <f ca="1">IF($B3965&lt;&gt;"",SUMIF(INDIRECT("ИсходныеДанные!$"&amp;$K$4&amp;"$2:$"&amp;$K$4&amp;"$50000"),$B3965&amp;"#"&amp;U$6,INDIRECT("ИсходныеДанные!$J$2:$J$50000")),0)</f>
        <v>0</v>
      </c>
      <c r="V3965" s="3">
        <f ca="1">IF($B3965&lt;&gt;"",SUMIF(INDIRECT("ИсходныеДанные!$"&amp;$K$4&amp;"$2:$"&amp;$K$4&amp;"$50000"),$B3965&amp;"#"&amp;V$6,INDIRECT("ИсходныеДанные!$J$2:$J$50000")),0)</f>
        <v>0</v>
      </c>
      <c r="W3965" s="16" t="e">
        <f ca="1">SUM(K3965:V3965)/Пофамильно!$R$1</f>
        <v>#DIV/0!</v>
      </c>
    </row>
    <row r="3966" spans="1:23" x14ac:dyDescent="0.25">
      <c r="A3966" s="10" t="str">
        <f t="shared" ca="1" si="63"/>
        <v>delete</v>
      </c>
      <c r="B3966" s="16" cm="1">
        <f t="array" aca="1" ref="B3966" ca="1">INDIRECT("УникальныеСписки!D"&amp;ROW()-$L$4)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14"/>
      <c r="G3966" s="81" t="str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84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84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84" t="str" cm="1">
        <f t="array" aca="1" ref="J3966" ca="1">_xlfn.XLOOKUP($B3966,INDIRECT(SUBSTITUTE("ИсходныеДанные!$где$2:$где$50000","где",$B$4)),INDIRECT(SUBSTITUTE("ИсходныеДанные!$что$2:$что$50000","что",J$4)),"",0,1)</f>
        <v/>
      </c>
      <c r="K3966" s="3">
        <f ca="1">IF($B3966&lt;&gt;"",SUMIF(INDIRECT("ИсходныеДанные!$"&amp;$K$4&amp;"$2:$"&amp;$K$4&amp;"$50000"),$B3966&amp;"#"&amp;K$6,INDIRECT("ИсходныеДанные!$J$2:$J$50000")),0)</f>
        <v>0</v>
      </c>
      <c r="L3966" s="3">
        <f ca="1">IF($B3966&lt;&gt;"",SUMIF(INDIRECT("ИсходныеДанные!$"&amp;$K$4&amp;"$2:$"&amp;$K$4&amp;"$50000"),$B3966&amp;"#"&amp;L$6,INDIRECT("ИсходныеДанные!$J$2:$J$50000")),0)</f>
        <v>0</v>
      </c>
      <c r="M3966" s="3">
        <f ca="1">IF($B3966&lt;&gt;"",SUMIF(INDIRECT("ИсходныеДанные!$"&amp;$K$4&amp;"$2:$"&amp;$K$4&amp;"$50000"),$B3966&amp;"#"&amp;M$6,INDIRECT("ИсходныеДанные!$J$2:$J$50000")),0)</f>
        <v>0</v>
      </c>
      <c r="N3966" s="3">
        <f ca="1">IF($B3966&lt;&gt;"",SUMIF(INDIRECT("ИсходныеДанные!$"&amp;$K$4&amp;"$2:$"&amp;$K$4&amp;"$50000"),$B3966&amp;"#"&amp;N$6,INDIRECT("ИсходныеДанные!$J$2:$J$50000")),0)</f>
        <v>0</v>
      </c>
      <c r="O3966" s="3">
        <f ca="1">IF($B3966&lt;&gt;"",SUMIF(INDIRECT("ИсходныеДанные!$"&amp;$K$4&amp;"$2:$"&amp;$K$4&amp;"$50000"),$B3966&amp;"#"&amp;O$6,INDIRECT("ИсходныеДанные!$J$2:$J$50000")),0)</f>
        <v>0</v>
      </c>
      <c r="P3966" s="3">
        <f ca="1">IF($B3966&lt;&gt;"",SUMIF(INDIRECT("ИсходныеДанные!$"&amp;$K$4&amp;"$2:$"&amp;$K$4&amp;"$50000"),$B3966&amp;"#"&amp;P$6,INDIRECT("ИсходныеДанные!$J$2:$J$50000")),0)</f>
        <v>0</v>
      </c>
      <c r="Q3966" s="3">
        <f ca="1">IF($B3966&lt;&gt;"",SUMIF(INDIRECT("ИсходныеДанные!$"&amp;$K$4&amp;"$2:$"&amp;$K$4&amp;"$50000"),$B3966&amp;"#"&amp;Q$6,INDIRECT("ИсходныеДанные!$J$2:$J$50000")),0)</f>
        <v>0</v>
      </c>
      <c r="R3966" s="3">
        <f ca="1">IF($B3966&lt;&gt;"",SUMIF(INDIRECT("ИсходныеДанные!$"&amp;$K$4&amp;"$2:$"&amp;$K$4&amp;"$50000"),$B3966&amp;"#"&amp;R$6,INDIRECT("ИсходныеДанные!$J$2:$J$50000")),0)</f>
        <v>0</v>
      </c>
      <c r="S3966" s="3">
        <f ca="1">IF($B3966&lt;&gt;"",SUMIF(INDIRECT("ИсходныеДанные!$"&amp;$K$4&amp;"$2:$"&amp;$K$4&amp;"$50000"),$B3966&amp;"#"&amp;S$6,INDIRECT("ИсходныеДанные!$J$2:$J$50000")),0)</f>
        <v>0</v>
      </c>
      <c r="T3966" s="3">
        <f ca="1">IF($B3966&lt;&gt;"",SUMIF(INDIRECT("ИсходныеДанные!$"&amp;$K$4&amp;"$2:$"&amp;$K$4&amp;"$50000"),$B3966&amp;"#"&amp;T$6,INDIRECT("ИсходныеДанные!$J$2:$J$50000")),0)</f>
        <v>0</v>
      </c>
      <c r="U3966" s="3">
        <f ca="1">IF($B3966&lt;&gt;"",SUMIF(INDIRECT("ИсходныеДанные!$"&amp;$K$4&amp;"$2:$"&amp;$K$4&amp;"$50000"),$B3966&amp;"#"&amp;U$6,INDIRECT("ИсходныеДанные!$J$2:$J$50000")),0)</f>
        <v>0</v>
      </c>
      <c r="V3966" s="3">
        <f ca="1">IF($B3966&lt;&gt;"",SUMIF(INDIRECT("ИсходныеДанные!$"&amp;$K$4&amp;"$2:$"&amp;$K$4&amp;"$50000"),$B3966&amp;"#"&amp;V$6,INDIRECT("ИсходныеДанные!$J$2:$J$50000")),0)</f>
        <v>0</v>
      </c>
      <c r="W3966" s="16" t="e">
        <f ca="1">SUM(K3966:V3966)/Пофамильно!$R$1</f>
        <v>#DIV/0!</v>
      </c>
    </row>
    <row r="3967" spans="1:23" x14ac:dyDescent="0.25">
      <c r="A3967" s="10" t="str">
        <f t="shared" ca="1" si="63"/>
        <v>delete</v>
      </c>
      <c r="B3967" s="16" cm="1">
        <f t="array" aca="1" ref="B3967" ca="1">INDIRECT("УникальныеСписки!D"&amp;ROW()-$L$4)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14"/>
      <c r="G3967" s="81" t="str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84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84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84" t="str" cm="1">
        <f t="array" aca="1" ref="J3967" ca="1">_xlfn.XLOOKUP($B3967,INDIRECT(SUBSTITUTE("ИсходныеДанные!$где$2:$где$50000","где",$B$4)),INDIRECT(SUBSTITUTE("ИсходныеДанные!$что$2:$что$50000","что",J$4)),"",0,1)</f>
        <v/>
      </c>
      <c r="K3967" s="3">
        <f ca="1">IF($B3967&lt;&gt;"",SUMIF(INDIRECT("ИсходныеДанные!$"&amp;$K$4&amp;"$2:$"&amp;$K$4&amp;"$50000"),$B3967&amp;"#"&amp;K$6,INDIRECT("ИсходныеДанные!$J$2:$J$50000")),0)</f>
        <v>0</v>
      </c>
      <c r="L3967" s="3">
        <f ca="1">IF($B3967&lt;&gt;"",SUMIF(INDIRECT("ИсходныеДанные!$"&amp;$K$4&amp;"$2:$"&amp;$K$4&amp;"$50000"),$B3967&amp;"#"&amp;L$6,INDIRECT("ИсходныеДанные!$J$2:$J$50000")),0)</f>
        <v>0</v>
      </c>
      <c r="M3967" s="3">
        <f ca="1">IF($B3967&lt;&gt;"",SUMIF(INDIRECT("ИсходныеДанные!$"&amp;$K$4&amp;"$2:$"&amp;$K$4&amp;"$50000"),$B3967&amp;"#"&amp;M$6,INDIRECT("ИсходныеДанные!$J$2:$J$50000")),0)</f>
        <v>0</v>
      </c>
      <c r="N3967" s="3">
        <f ca="1">IF($B3967&lt;&gt;"",SUMIF(INDIRECT("ИсходныеДанные!$"&amp;$K$4&amp;"$2:$"&amp;$K$4&amp;"$50000"),$B3967&amp;"#"&amp;N$6,INDIRECT("ИсходныеДанные!$J$2:$J$50000")),0)</f>
        <v>0</v>
      </c>
      <c r="O3967" s="3">
        <f ca="1">IF($B3967&lt;&gt;"",SUMIF(INDIRECT("ИсходныеДанные!$"&amp;$K$4&amp;"$2:$"&amp;$K$4&amp;"$50000"),$B3967&amp;"#"&amp;O$6,INDIRECT("ИсходныеДанные!$J$2:$J$50000")),0)</f>
        <v>0</v>
      </c>
      <c r="P3967" s="3">
        <f ca="1">IF($B3967&lt;&gt;"",SUMIF(INDIRECT("ИсходныеДанные!$"&amp;$K$4&amp;"$2:$"&amp;$K$4&amp;"$50000"),$B3967&amp;"#"&amp;P$6,INDIRECT("ИсходныеДанные!$J$2:$J$50000")),0)</f>
        <v>0</v>
      </c>
      <c r="Q3967" s="3">
        <f ca="1">IF($B3967&lt;&gt;"",SUMIF(INDIRECT("ИсходныеДанные!$"&amp;$K$4&amp;"$2:$"&amp;$K$4&amp;"$50000"),$B3967&amp;"#"&amp;Q$6,INDIRECT("ИсходныеДанные!$J$2:$J$50000")),0)</f>
        <v>0</v>
      </c>
      <c r="R3967" s="3">
        <f ca="1">IF($B3967&lt;&gt;"",SUMIF(INDIRECT("ИсходныеДанные!$"&amp;$K$4&amp;"$2:$"&amp;$K$4&amp;"$50000"),$B3967&amp;"#"&amp;R$6,INDIRECT("ИсходныеДанные!$J$2:$J$50000")),0)</f>
        <v>0</v>
      </c>
      <c r="S3967" s="3">
        <f ca="1">IF($B3967&lt;&gt;"",SUMIF(INDIRECT("ИсходныеДанные!$"&amp;$K$4&amp;"$2:$"&amp;$K$4&amp;"$50000"),$B3967&amp;"#"&amp;S$6,INDIRECT("ИсходныеДанные!$J$2:$J$50000")),0)</f>
        <v>0</v>
      </c>
      <c r="T3967" s="3">
        <f ca="1">IF($B3967&lt;&gt;"",SUMIF(INDIRECT("ИсходныеДанные!$"&amp;$K$4&amp;"$2:$"&amp;$K$4&amp;"$50000"),$B3967&amp;"#"&amp;T$6,INDIRECT("ИсходныеДанные!$J$2:$J$50000")),0)</f>
        <v>0</v>
      </c>
      <c r="U3967" s="3">
        <f ca="1">IF($B3967&lt;&gt;"",SUMIF(INDIRECT("ИсходныеДанные!$"&amp;$K$4&amp;"$2:$"&amp;$K$4&amp;"$50000"),$B3967&amp;"#"&amp;U$6,INDIRECT("ИсходныеДанные!$J$2:$J$50000")),0)</f>
        <v>0</v>
      </c>
      <c r="V3967" s="3">
        <f ca="1">IF($B3967&lt;&gt;"",SUMIF(INDIRECT("ИсходныеДанные!$"&amp;$K$4&amp;"$2:$"&amp;$K$4&amp;"$50000"),$B3967&amp;"#"&amp;V$6,INDIRECT("ИсходныеДанные!$J$2:$J$50000")),0)</f>
        <v>0</v>
      </c>
      <c r="W3967" s="16" t="e">
        <f ca="1">SUM(K3967:V3967)/Пофамильно!$R$1</f>
        <v>#DIV/0!</v>
      </c>
    </row>
    <row r="3968" spans="1:23" x14ac:dyDescent="0.25">
      <c r="A3968" s="10" t="str">
        <f t="shared" ca="1" si="63"/>
        <v>delete</v>
      </c>
      <c r="B3968" s="16" cm="1">
        <f t="array" aca="1" ref="B3968" ca="1">INDIRECT("УникальныеСписки!D"&amp;ROW()-$L$4)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14"/>
      <c r="G3968" s="81" t="str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84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84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84" t="str" cm="1">
        <f t="array" aca="1" ref="J3968" ca="1">_xlfn.XLOOKUP($B3968,INDIRECT(SUBSTITUTE("ИсходныеДанные!$где$2:$где$50000","где",$B$4)),INDIRECT(SUBSTITUTE("ИсходныеДанные!$что$2:$что$50000","что",J$4)),"",0,1)</f>
        <v/>
      </c>
      <c r="K3968" s="3">
        <f ca="1">IF($B3968&lt;&gt;"",SUMIF(INDIRECT("ИсходныеДанные!$"&amp;$K$4&amp;"$2:$"&amp;$K$4&amp;"$50000"),$B3968&amp;"#"&amp;K$6,INDIRECT("ИсходныеДанные!$J$2:$J$50000")),0)</f>
        <v>0</v>
      </c>
      <c r="L3968" s="3">
        <f ca="1">IF($B3968&lt;&gt;"",SUMIF(INDIRECT("ИсходныеДанные!$"&amp;$K$4&amp;"$2:$"&amp;$K$4&amp;"$50000"),$B3968&amp;"#"&amp;L$6,INDIRECT("ИсходныеДанные!$J$2:$J$50000")),0)</f>
        <v>0</v>
      </c>
      <c r="M3968" s="3">
        <f ca="1">IF($B3968&lt;&gt;"",SUMIF(INDIRECT("ИсходныеДанные!$"&amp;$K$4&amp;"$2:$"&amp;$K$4&amp;"$50000"),$B3968&amp;"#"&amp;M$6,INDIRECT("ИсходныеДанные!$J$2:$J$50000")),0)</f>
        <v>0</v>
      </c>
      <c r="N3968" s="3">
        <f ca="1">IF($B3968&lt;&gt;"",SUMIF(INDIRECT("ИсходныеДанные!$"&amp;$K$4&amp;"$2:$"&amp;$K$4&amp;"$50000"),$B3968&amp;"#"&amp;N$6,INDIRECT("ИсходныеДанные!$J$2:$J$50000")),0)</f>
        <v>0</v>
      </c>
      <c r="O3968" s="3">
        <f ca="1">IF($B3968&lt;&gt;"",SUMIF(INDIRECT("ИсходныеДанные!$"&amp;$K$4&amp;"$2:$"&amp;$K$4&amp;"$50000"),$B3968&amp;"#"&amp;O$6,INDIRECT("ИсходныеДанные!$J$2:$J$50000")),0)</f>
        <v>0</v>
      </c>
      <c r="P3968" s="3">
        <f ca="1">IF($B3968&lt;&gt;"",SUMIF(INDIRECT("ИсходныеДанные!$"&amp;$K$4&amp;"$2:$"&amp;$K$4&amp;"$50000"),$B3968&amp;"#"&amp;P$6,INDIRECT("ИсходныеДанные!$J$2:$J$50000")),0)</f>
        <v>0</v>
      </c>
      <c r="Q3968" s="3">
        <f ca="1">IF($B3968&lt;&gt;"",SUMIF(INDIRECT("ИсходныеДанные!$"&amp;$K$4&amp;"$2:$"&amp;$K$4&amp;"$50000"),$B3968&amp;"#"&amp;Q$6,INDIRECT("ИсходныеДанные!$J$2:$J$50000")),0)</f>
        <v>0</v>
      </c>
      <c r="R3968" s="3">
        <f ca="1">IF($B3968&lt;&gt;"",SUMIF(INDIRECT("ИсходныеДанные!$"&amp;$K$4&amp;"$2:$"&amp;$K$4&amp;"$50000"),$B3968&amp;"#"&amp;R$6,INDIRECT("ИсходныеДанные!$J$2:$J$50000")),0)</f>
        <v>0</v>
      </c>
      <c r="S3968" s="3">
        <f ca="1">IF($B3968&lt;&gt;"",SUMIF(INDIRECT("ИсходныеДанные!$"&amp;$K$4&amp;"$2:$"&amp;$K$4&amp;"$50000"),$B3968&amp;"#"&amp;S$6,INDIRECT("ИсходныеДанные!$J$2:$J$50000")),0)</f>
        <v>0</v>
      </c>
      <c r="T3968" s="3">
        <f ca="1">IF($B3968&lt;&gt;"",SUMIF(INDIRECT("ИсходныеДанные!$"&amp;$K$4&amp;"$2:$"&amp;$K$4&amp;"$50000"),$B3968&amp;"#"&amp;T$6,INDIRECT("ИсходныеДанные!$J$2:$J$50000")),0)</f>
        <v>0</v>
      </c>
      <c r="U3968" s="3">
        <f ca="1">IF($B3968&lt;&gt;"",SUMIF(INDIRECT("ИсходныеДанные!$"&amp;$K$4&amp;"$2:$"&amp;$K$4&amp;"$50000"),$B3968&amp;"#"&amp;U$6,INDIRECT("ИсходныеДанные!$J$2:$J$50000")),0)</f>
        <v>0</v>
      </c>
      <c r="V3968" s="3">
        <f ca="1">IF($B3968&lt;&gt;"",SUMIF(INDIRECT("ИсходныеДанные!$"&amp;$K$4&amp;"$2:$"&amp;$K$4&amp;"$50000"),$B3968&amp;"#"&amp;V$6,INDIRECT("ИсходныеДанные!$J$2:$J$50000")),0)</f>
        <v>0</v>
      </c>
      <c r="W3968" s="16" t="e">
        <f ca="1">SUM(K3968:V3968)/Пофамильно!$R$1</f>
        <v>#DIV/0!</v>
      </c>
    </row>
    <row r="3969" spans="1:23" x14ac:dyDescent="0.25">
      <c r="A3969" s="10" t="str">
        <f t="shared" ca="1" si="63"/>
        <v>delete</v>
      </c>
      <c r="B3969" s="16" cm="1">
        <f t="array" aca="1" ref="B3969" ca="1">INDIRECT("УникальныеСписки!D"&amp;ROW()-$L$4)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14"/>
      <c r="G3969" s="81" t="str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84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84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84" t="str" cm="1">
        <f t="array" aca="1" ref="J3969" ca="1">_xlfn.XLOOKUP($B3969,INDIRECT(SUBSTITUTE("ИсходныеДанные!$где$2:$где$50000","где",$B$4)),INDIRECT(SUBSTITUTE("ИсходныеДанные!$что$2:$что$50000","что",J$4)),"",0,1)</f>
        <v/>
      </c>
      <c r="K3969" s="3">
        <f ca="1">IF($B3969&lt;&gt;"",SUMIF(INDIRECT("ИсходныеДанные!$"&amp;$K$4&amp;"$2:$"&amp;$K$4&amp;"$50000"),$B3969&amp;"#"&amp;K$6,INDIRECT("ИсходныеДанные!$J$2:$J$50000")),0)</f>
        <v>0</v>
      </c>
      <c r="L3969" s="3">
        <f ca="1">IF($B3969&lt;&gt;"",SUMIF(INDIRECT("ИсходныеДанные!$"&amp;$K$4&amp;"$2:$"&amp;$K$4&amp;"$50000"),$B3969&amp;"#"&amp;L$6,INDIRECT("ИсходныеДанные!$J$2:$J$50000")),0)</f>
        <v>0</v>
      </c>
      <c r="M3969" s="3">
        <f ca="1">IF($B3969&lt;&gt;"",SUMIF(INDIRECT("ИсходныеДанные!$"&amp;$K$4&amp;"$2:$"&amp;$K$4&amp;"$50000"),$B3969&amp;"#"&amp;M$6,INDIRECT("ИсходныеДанные!$J$2:$J$50000")),0)</f>
        <v>0</v>
      </c>
      <c r="N3969" s="3">
        <f ca="1">IF($B3969&lt;&gt;"",SUMIF(INDIRECT("ИсходныеДанные!$"&amp;$K$4&amp;"$2:$"&amp;$K$4&amp;"$50000"),$B3969&amp;"#"&amp;N$6,INDIRECT("ИсходныеДанные!$J$2:$J$50000")),0)</f>
        <v>0</v>
      </c>
      <c r="O3969" s="3">
        <f ca="1">IF($B3969&lt;&gt;"",SUMIF(INDIRECT("ИсходныеДанные!$"&amp;$K$4&amp;"$2:$"&amp;$K$4&amp;"$50000"),$B3969&amp;"#"&amp;O$6,INDIRECT("ИсходныеДанные!$J$2:$J$50000")),0)</f>
        <v>0</v>
      </c>
      <c r="P3969" s="3">
        <f ca="1">IF($B3969&lt;&gt;"",SUMIF(INDIRECT("ИсходныеДанные!$"&amp;$K$4&amp;"$2:$"&amp;$K$4&amp;"$50000"),$B3969&amp;"#"&amp;P$6,INDIRECT("ИсходныеДанные!$J$2:$J$50000")),0)</f>
        <v>0</v>
      </c>
      <c r="Q3969" s="3">
        <f ca="1">IF($B3969&lt;&gt;"",SUMIF(INDIRECT("ИсходныеДанные!$"&amp;$K$4&amp;"$2:$"&amp;$K$4&amp;"$50000"),$B3969&amp;"#"&amp;Q$6,INDIRECT("ИсходныеДанные!$J$2:$J$50000")),0)</f>
        <v>0</v>
      </c>
      <c r="R3969" s="3">
        <f ca="1">IF($B3969&lt;&gt;"",SUMIF(INDIRECT("ИсходныеДанные!$"&amp;$K$4&amp;"$2:$"&amp;$K$4&amp;"$50000"),$B3969&amp;"#"&amp;R$6,INDIRECT("ИсходныеДанные!$J$2:$J$50000")),0)</f>
        <v>0</v>
      </c>
      <c r="S3969" s="3">
        <f ca="1">IF($B3969&lt;&gt;"",SUMIF(INDIRECT("ИсходныеДанные!$"&amp;$K$4&amp;"$2:$"&amp;$K$4&amp;"$50000"),$B3969&amp;"#"&amp;S$6,INDIRECT("ИсходныеДанные!$J$2:$J$50000")),0)</f>
        <v>0</v>
      </c>
      <c r="T3969" s="3">
        <f ca="1">IF($B3969&lt;&gt;"",SUMIF(INDIRECT("ИсходныеДанные!$"&amp;$K$4&amp;"$2:$"&amp;$K$4&amp;"$50000"),$B3969&amp;"#"&amp;T$6,INDIRECT("ИсходныеДанные!$J$2:$J$50000")),0)</f>
        <v>0</v>
      </c>
      <c r="U3969" s="3">
        <f ca="1">IF($B3969&lt;&gt;"",SUMIF(INDIRECT("ИсходныеДанные!$"&amp;$K$4&amp;"$2:$"&amp;$K$4&amp;"$50000"),$B3969&amp;"#"&amp;U$6,INDIRECT("ИсходныеДанные!$J$2:$J$50000")),0)</f>
        <v>0</v>
      </c>
      <c r="V3969" s="3">
        <f ca="1">IF($B3969&lt;&gt;"",SUMIF(INDIRECT("ИсходныеДанные!$"&amp;$K$4&amp;"$2:$"&amp;$K$4&amp;"$50000"),$B3969&amp;"#"&amp;V$6,INDIRECT("ИсходныеДанные!$J$2:$J$50000")),0)</f>
        <v>0</v>
      </c>
      <c r="W3969" s="16" t="e">
        <f ca="1">SUM(K3969:V3969)/Пофамильно!$R$1</f>
        <v>#DIV/0!</v>
      </c>
    </row>
    <row r="3970" spans="1:23" x14ac:dyDescent="0.25">
      <c r="A3970" s="10" t="str">
        <f t="shared" ca="1" si="63"/>
        <v>delete</v>
      </c>
      <c r="B3970" s="16" cm="1">
        <f t="array" aca="1" ref="B3970" ca="1">INDIRECT("УникальныеСписки!D"&amp;ROW()-$L$4)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14"/>
      <c r="G3970" s="81" t="str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84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84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84" t="str" cm="1">
        <f t="array" aca="1" ref="J3970" ca="1">_xlfn.XLOOKUP($B3970,INDIRECT(SUBSTITUTE("ИсходныеДанные!$где$2:$где$50000","где",$B$4)),INDIRECT(SUBSTITUTE("ИсходныеДанные!$что$2:$что$50000","что",J$4)),"",0,1)</f>
        <v/>
      </c>
      <c r="K3970" s="3">
        <f ca="1">IF($B3970&lt;&gt;"",SUMIF(INDIRECT("ИсходныеДанные!$"&amp;$K$4&amp;"$2:$"&amp;$K$4&amp;"$50000"),$B3970&amp;"#"&amp;K$6,INDIRECT("ИсходныеДанные!$J$2:$J$50000")),0)</f>
        <v>0</v>
      </c>
      <c r="L3970" s="3">
        <f ca="1">IF($B3970&lt;&gt;"",SUMIF(INDIRECT("ИсходныеДанные!$"&amp;$K$4&amp;"$2:$"&amp;$K$4&amp;"$50000"),$B3970&amp;"#"&amp;L$6,INDIRECT("ИсходныеДанные!$J$2:$J$50000")),0)</f>
        <v>0</v>
      </c>
      <c r="M3970" s="3">
        <f ca="1">IF($B3970&lt;&gt;"",SUMIF(INDIRECT("ИсходныеДанные!$"&amp;$K$4&amp;"$2:$"&amp;$K$4&amp;"$50000"),$B3970&amp;"#"&amp;M$6,INDIRECT("ИсходныеДанные!$J$2:$J$50000")),0)</f>
        <v>0</v>
      </c>
      <c r="N3970" s="3">
        <f ca="1">IF($B3970&lt;&gt;"",SUMIF(INDIRECT("ИсходныеДанные!$"&amp;$K$4&amp;"$2:$"&amp;$K$4&amp;"$50000"),$B3970&amp;"#"&amp;N$6,INDIRECT("ИсходныеДанные!$J$2:$J$50000")),0)</f>
        <v>0</v>
      </c>
      <c r="O3970" s="3">
        <f ca="1">IF($B3970&lt;&gt;"",SUMIF(INDIRECT("ИсходныеДанные!$"&amp;$K$4&amp;"$2:$"&amp;$K$4&amp;"$50000"),$B3970&amp;"#"&amp;O$6,INDIRECT("ИсходныеДанные!$J$2:$J$50000")),0)</f>
        <v>0</v>
      </c>
      <c r="P3970" s="3">
        <f ca="1">IF($B3970&lt;&gt;"",SUMIF(INDIRECT("ИсходныеДанные!$"&amp;$K$4&amp;"$2:$"&amp;$K$4&amp;"$50000"),$B3970&amp;"#"&amp;P$6,INDIRECT("ИсходныеДанные!$J$2:$J$50000")),0)</f>
        <v>0</v>
      </c>
      <c r="Q3970" s="3">
        <f ca="1">IF($B3970&lt;&gt;"",SUMIF(INDIRECT("ИсходныеДанные!$"&amp;$K$4&amp;"$2:$"&amp;$K$4&amp;"$50000"),$B3970&amp;"#"&amp;Q$6,INDIRECT("ИсходныеДанные!$J$2:$J$50000")),0)</f>
        <v>0</v>
      </c>
      <c r="R3970" s="3">
        <f ca="1">IF($B3970&lt;&gt;"",SUMIF(INDIRECT("ИсходныеДанные!$"&amp;$K$4&amp;"$2:$"&amp;$K$4&amp;"$50000"),$B3970&amp;"#"&amp;R$6,INDIRECT("ИсходныеДанные!$J$2:$J$50000")),0)</f>
        <v>0</v>
      </c>
      <c r="S3970" s="3">
        <f ca="1">IF($B3970&lt;&gt;"",SUMIF(INDIRECT("ИсходныеДанные!$"&amp;$K$4&amp;"$2:$"&amp;$K$4&amp;"$50000"),$B3970&amp;"#"&amp;S$6,INDIRECT("ИсходныеДанные!$J$2:$J$50000")),0)</f>
        <v>0</v>
      </c>
      <c r="T3970" s="3">
        <f ca="1">IF($B3970&lt;&gt;"",SUMIF(INDIRECT("ИсходныеДанные!$"&amp;$K$4&amp;"$2:$"&amp;$K$4&amp;"$50000"),$B3970&amp;"#"&amp;T$6,INDIRECT("ИсходныеДанные!$J$2:$J$50000")),0)</f>
        <v>0</v>
      </c>
      <c r="U3970" s="3">
        <f ca="1">IF($B3970&lt;&gt;"",SUMIF(INDIRECT("ИсходныеДанные!$"&amp;$K$4&amp;"$2:$"&amp;$K$4&amp;"$50000"),$B3970&amp;"#"&amp;U$6,INDIRECT("ИсходныеДанные!$J$2:$J$50000")),0)</f>
        <v>0</v>
      </c>
      <c r="V3970" s="3">
        <f ca="1">IF($B3970&lt;&gt;"",SUMIF(INDIRECT("ИсходныеДанные!$"&amp;$K$4&amp;"$2:$"&amp;$K$4&amp;"$50000"),$B3970&amp;"#"&amp;V$6,INDIRECT("ИсходныеДанные!$J$2:$J$50000")),0)</f>
        <v>0</v>
      </c>
      <c r="W3970" s="16" t="e">
        <f ca="1">SUM(K3970:V3970)/Пофамильно!$R$1</f>
        <v>#DIV/0!</v>
      </c>
    </row>
    <row r="3971" spans="1:23" x14ac:dyDescent="0.25">
      <c r="A3971" s="10" t="str">
        <f t="shared" ca="1" si="63"/>
        <v>delete</v>
      </c>
      <c r="B3971" s="16" cm="1">
        <f t="array" aca="1" ref="B3971" ca="1">INDIRECT("УникальныеСписки!D"&amp;ROW()-$L$4)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14"/>
      <c r="G3971" s="81" t="str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84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84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84" t="str" cm="1">
        <f t="array" aca="1" ref="J3971" ca="1">_xlfn.XLOOKUP($B3971,INDIRECT(SUBSTITUTE("ИсходныеДанные!$где$2:$где$50000","где",$B$4)),INDIRECT(SUBSTITUTE("ИсходныеДанные!$что$2:$что$50000","что",J$4)),"",0,1)</f>
        <v/>
      </c>
      <c r="K3971" s="3">
        <f ca="1">IF($B3971&lt;&gt;"",SUMIF(INDIRECT("ИсходныеДанные!$"&amp;$K$4&amp;"$2:$"&amp;$K$4&amp;"$50000"),$B3971&amp;"#"&amp;K$6,INDIRECT("ИсходныеДанные!$J$2:$J$50000")),0)</f>
        <v>0</v>
      </c>
      <c r="L3971" s="3">
        <f ca="1">IF($B3971&lt;&gt;"",SUMIF(INDIRECT("ИсходныеДанные!$"&amp;$K$4&amp;"$2:$"&amp;$K$4&amp;"$50000"),$B3971&amp;"#"&amp;L$6,INDIRECT("ИсходныеДанные!$J$2:$J$50000")),0)</f>
        <v>0</v>
      </c>
      <c r="M3971" s="3">
        <f ca="1">IF($B3971&lt;&gt;"",SUMIF(INDIRECT("ИсходныеДанные!$"&amp;$K$4&amp;"$2:$"&amp;$K$4&amp;"$50000"),$B3971&amp;"#"&amp;M$6,INDIRECT("ИсходныеДанные!$J$2:$J$50000")),0)</f>
        <v>0</v>
      </c>
      <c r="N3971" s="3">
        <f ca="1">IF($B3971&lt;&gt;"",SUMIF(INDIRECT("ИсходныеДанные!$"&amp;$K$4&amp;"$2:$"&amp;$K$4&amp;"$50000"),$B3971&amp;"#"&amp;N$6,INDIRECT("ИсходныеДанные!$J$2:$J$50000")),0)</f>
        <v>0</v>
      </c>
      <c r="O3971" s="3">
        <f ca="1">IF($B3971&lt;&gt;"",SUMIF(INDIRECT("ИсходныеДанные!$"&amp;$K$4&amp;"$2:$"&amp;$K$4&amp;"$50000"),$B3971&amp;"#"&amp;O$6,INDIRECT("ИсходныеДанные!$J$2:$J$50000")),0)</f>
        <v>0</v>
      </c>
      <c r="P3971" s="3">
        <f ca="1">IF($B3971&lt;&gt;"",SUMIF(INDIRECT("ИсходныеДанные!$"&amp;$K$4&amp;"$2:$"&amp;$K$4&amp;"$50000"),$B3971&amp;"#"&amp;P$6,INDIRECT("ИсходныеДанные!$J$2:$J$50000")),0)</f>
        <v>0</v>
      </c>
      <c r="Q3971" s="3">
        <f ca="1">IF($B3971&lt;&gt;"",SUMIF(INDIRECT("ИсходныеДанные!$"&amp;$K$4&amp;"$2:$"&amp;$K$4&amp;"$50000"),$B3971&amp;"#"&amp;Q$6,INDIRECT("ИсходныеДанные!$J$2:$J$50000")),0)</f>
        <v>0</v>
      </c>
      <c r="R3971" s="3">
        <f ca="1">IF($B3971&lt;&gt;"",SUMIF(INDIRECT("ИсходныеДанные!$"&amp;$K$4&amp;"$2:$"&amp;$K$4&amp;"$50000"),$B3971&amp;"#"&amp;R$6,INDIRECT("ИсходныеДанные!$J$2:$J$50000")),0)</f>
        <v>0</v>
      </c>
      <c r="S3971" s="3">
        <f ca="1">IF($B3971&lt;&gt;"",SUMIF(INDIRECT("ИсходныеДанные!$"&amp;$K$4&amp;"$2:$"&amp;$K$4&amp;"$50000"),$B3971&amp;"#"&amp;S$6,INDIRECT("ИсходныеДанные!$J$2:$J$50000")),0)</f>
        <v>0</v>
      </c>
      <c r="T3971" s="3">
        <f ca="1">IF($B3971&lt;&gt;"",SUMIF(INDIRECT("ИсходныеДанные!$"&amp;$K$4&amp;"$2:$"&amp;$K$4&amp;"$50000"),$B3971&amp;"#"&amp;T$6,INDIRECT("ИсходныеДанные!$J$2:$J$50000")),0)</f>
        <v>0</v>
      </c>
      <c r="U3971" s="3">
        <f ca="1">IF($B3971&lt;&gt;"",SUMIF(INDIRECT("ИсходныеДанные!$"&amp;$K$4&amp;"$2:$"&amp;$K$4&amp;"$50000"),$B3971&amp;"#"&amp;U$6,INDIRECT("ИсходныеДанные!$J$2:$J$50000")),0)</f>
        <v>0</v>
      </c>
      <c r="V3971" s="3">
        <f ca="1">IF($B3971&lt;&gt;"",SUMIF(INDIRECT("ИсходныеДанные!$"&amp;$K$4&amp;"$2:$"&amp;$K$4&amp;"$50000"),$B3971&amp;"#"&amp;V$6,INDIRECT("ИсходныеДанные!$J$2:$J$50000")),0)</f>
        <v>0</v>
      </c>
      <c r="W3971" s="16" t="e">
        <f ca="1">SUM(K3971:V3971)/Пофамильно!$R$1</f>
        <v>#DIV/0!</v>
      </c>
    </row>
    <row r="3972" spans="1:23" x14ac:dyDescent="0.25">
      <c r="A3972" s="10" t="str">
        <f t="shared" ca="1" si="63"/>
        <v>delete</v>
      </c>
      <c r="B3972" s="16" cm="1">
        <f t="array" aca="1" ref="B3972" ca="1">INDIRECT("УникальныеСписки!D"&amp;ROW()-$L$4)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14"/>
      <c r="G3972" s="81" t="str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84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84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84" t="str" cm="1">
        <f t="array" aca="1" ref="J3972" ca="1">_xlfn.XLOOKUP($B3972,INDIRECT(SUBSTITUTE("ИсходныеДанные!$где$2:$где$50000","где",$B$4)),INDIRECT(SUBSTITUTE("ИсходныеДанные!$что$2:$что$50000","что",J$4)),"",0,1)</f>
        <v/>
      </c>
      <c r="K3972" s="3">
        <f ca="1">IF($B3972&lt;&gt;"",SUMIF(INDIRECT("ИсходныеДанные!$"&amp;$K$4&amp;"$2:$"&amp;$K$4&amp;"$50000"),$B3972&amp;"#"&amp;K$6,INDIRECT("ИсходныеДанные!$J$2:$J$50000")),0)</f>
        <v>0</v>
      </c>
      <c r="L3972" s="3">
        <f ca="1">IF($B3972&lt;&gt;"",SUMIF(INDIRECT("ИсходныеДанные!$"&amp;$K$4&amp;"$2:$"&amp;$K$4&amp;"$50000"),$B3972&amp;"#"&amp;L$6,INDIRECT("ИсходныеДанные!$J$2:$J$50000")),0)</f>
        <v>0</v>
      </c>
      <c r="M3972" s="3">
        <f ca="1">IF($B3972&lt;&gt;"",SUMIF(INDIRECT("ИсходныеДанные!$"&amp;$K$4&amp;"$2:$"&amp;$K$4&amp;"$50000"),$B3972&amp;"#"&amp;M$6,INDIRECT("ИсходныеДанные!$J$2:$J$50000")),0)</f>
        <v>0</v>
      </c>
      <c r="N3972" s="3">
        <f ca="1">IF($B3972&lt;&gt;"",SUMIF(INDIRECT("ИсходныеДанные!$"&amp;$K$4&amp;"$2:$"&amp;$K$4&amp;"$50000"),$B3972&amp;"#"&amp;N$6,INDIRECT("ИсходныеДанные!$J$2:$J$50000")),0)</f>
        <v>0</v>
      </c>
      <c r="O3972" s="3">
        <f ca="1">IF($B3972&lt;&gt;"",SUMIF(INDIRECT("ИсходныеДанные!$"&amp;$K$4&amp;"$2:$"&amp;$K$4&amp;"$50000"),$B3972&amp;"#"&amp;O$6,INDIRECT("ИсходныеДанные!$J$2:$J$50000")),0)</f>
        <v>0</v>
      </c>
      <c r="P3972" s="3">
        <f ca="1">IF($B3972&lt;&gt;"",SUMIF(INDIRECT("ИсходныеДанные!$"&amp;$K$4&amp;"$2:$"&amp;$K$4&amp;"$50000"),$B3972&amp;"#"&amp;P$6,INDIRECT("ИсходныеДанные!$J$2:$J$50000")),0)</f>
        <v>0</v>
      </c>
      <c r="Q3972" s="3">
        <f ca="1">IF($B3972&lt;&gt;"",SUMIF(INDIRECT("ИсходныеДанные!$"&amp;$K$4&amp;"$2:$"&amp;$K$4&amp;"$50000"),$B3972&amp;"#"&amp;Q$6,INDIRECT("ИсходныеДанные!$J$2:$J$50000")),0)</f>
        <v>0</v>
      </c>
      <c r="R3972" s="3">
        <f ca="1">IF($B3972&lt;&gt;"",SUMIF(INDIRECT("ИсходныеДанные!$"&amp;$K$4&amp;"$2:$"&amp;$K$4&amp;"$50000"),$B3972&amp;"#"&amp;R$6,INDIRECT("ИсходныеДанные!$J$2:$J$50000")),0)</f>
        <v>0</v>
      </c>
      <c r="S3972" s="3">
        <f ca="1">IF($B3972&lt;&gt;"",SUMIF(INDIRECT("ИсходныеДанные!$"&amp;$K$4&amp;"$2:$"&amp;$K$4&amp;"$50000"),$B3972&amp;"#"&amp;S$6,INDIRECT("ИсходныеДанные!$J$2:$J$50000")),0)</f>
        <v>0</v>
      </c>
      <c r="T3972" s="3">
        <f ca="1">IF($B3972&lt;&gt;"",SUMIF(INDIRECT("ИсходныеДанные!$"&amp;$K$4&amp;"$2:$"&amp;$K$4&amp;"$50000"),$B3972&amp;"#"&amp;T$6,INDIRECT("ИсходныеДанные!$J$2:$J$50000")),0)</f>
        <v>0</v>
      </c>
      <c r="U3972" s="3">
        <f ca="1">IF($B3972&lt;&gt;"",SUMIF(INDIRECT("ИсходныеДанные!$"&amp;$K$4&amp;"$2:$"&amp;$K$4&amp;"$50000"),$B3972&amp;"#"&amp;U$6,INDIRECT("ИсходныеДанные!$J$2:$J$50000")),0)</f>
        <v>0</v>
      </c>
      <c r="V3972" s="3">
        <f ca="1">IF($B3972&lt;&gt;"",SUMIF(INDIRECT("ИсходныеДанные!$"&amp;$K$4&amp;"$2:$"&amp;$K$4&amp;"$50000"),$B3972&amp;"#"&amp;V$6,INDIRECT("ИсходныеДанные!$J$2:$J$50000")),0)</f>
        <v>0</v>
      </c>
      <c r="W3972" s="16" t="e">
        <f ca="1">SUM(K3972:V3972)/Пофамильно!$R$1</f>
        <v>#DIV/0!</v>
      </c>
    </row>
    <row r="3973" spans="1:23" x14ac:dyDescent="0.25">
      <c r="A3973" s="10" t="str">
        <f t="shared" ca="1" si="63"/>
        <v>delete</v>
      </c>
      <c r="B3973" s="16" cm="1">
        <f t="array" aca="1" ref="B3973" ca="1">INDIRECT("УникальныеСписки!D"&amp;ROW()-$L$4)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14"/>
      <c r="G3973" s="81" t="str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84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84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84" t="str" cm="1">
        <f t="array" aca="1" ref="J3973" ca="1">_xlfn.XLOOKUP($B3973,INDIRECT(SUBSTITUTE("ИсходныеДанные!$где$2:$где$50000","где",$B$4)),INDIRECT(SUBSTITUTE("ИсходныеДанные!$что$2:$что$50000","что",J$4)),"",0,1)</f>
        <v/>
      </c>
      <c r="K3973" s="3">
        <f ca="1">IF($B3973&lt;&gt;"",SUMIF(INDIRECT("ИсходныеДанные!$"&amp;$K$4&amp;"$2:$"&amp;$K$4&amp;"$50000"),$B3973&amp;"#"&amp;K$6,INDIRECT("ИсходныеДанные!$J$2:$J$50000")),0)</f>
        <v>0</v>
      </c>
      <c r="L3973" s="3">
        <f ca="1">IF($B3973&lt;&gt;"",SUMIF(INDIRECT("ИсходныеДанные!$"&amp;$K$4&amp;"$2:$"&amp;$K$4&amp;"$50000"),$B3973&amp;"#"&amp;L$6,INDIRECT("ИсходныеДанные!$J$2:$J$50000")),0)</f>
        <v>0</v>
      </c>
      <c r="M3973" s="3">
        <f ca="1">IF($B3973&lt;&gt;"",SUMIF(INDIRECT("ИсходныеДанные!$"&amp;$K$4&amp;"$2:$"&amp;$K$4&amp;"$50000"),$B3973&amp;"#"&amp;M$6,INDIRECT("ИсходныеДанные!$J$2:$J$50000")),0)</f>
        <v>0</v>
      </c>
      <c r="N3973" s="3">
        <f ca="1">IF($B3973&lt;&gt;"",SUMIF(INDIRECT("ИсходныеДанные!$"&amp;$K$4&amp;"$2:$"&amp;$K$4&amp;"$50000"),$B3973&amp;"#"&amp;N$6,INDIRECT("ИсходныеДанные!$J$2:$J$50000")),0)</f>
        <v>0</v>
      </c>
      <c r="O3973" s="3">
        <f ca="1">IF($B3973&lt;&gt;"",SUMIF(INDIRECT("ИсходныеДанные!$"&amp;$K$4&amp;"$2:$"&amp;$K$4&amp;"$50000"),$B3973&amp;"#"&amp;O$6,INDIRECT("ИсходныеДанные!$J$2:$J$50000")),0)</f>
        <v>0</v>
      </c>
      <c r="P3973" s="3">
        <f ca="1">IF($B3973&lt;&gt;"",SUMIF(INDIRECT("ИсходныеДанные!$"&amp;$K$4&amp;"$2:$"&amp;$K$4&amp;"$50000"),$B3973&amp;"#"&amp;P$6,INDIRECT("ИсходныеДанные!$J$2:$J$50000")),0)</f>
        <v>0</v>
      </c>
      <c r="Q3973" s="3">
        <f ca="1">IF($B3973&lt;&gt;"",SUMIF(INDIRECT("ИсходныеДанные!$"&amp;$K$4&amp;"$2:$"&amp;$K$4&amp;"$50000"),$B3973&amp;"#"&amp;Q$6,INDIRECT("ИсходныеДанные!$J$2:$J$50000")),0)</f>
        <v>0</v>
      </c>
      <c r="R3973" s="3">
        <f ca="1">IF($B3973&lt;&gt;"",SUMIF(INDIRECT("ИсходныеДанные!$"&amp;$K$4&amp;"$2:$"&amp;$K$4&amp;"$50000"),$B3973&amp;"#"&amp;R$6,INDIRECT("ИсходныеДанные!$J$2:$J$50000")),0)</f>
        <v>0</v>
      </c>
      <c r="S3973" s="3">
        <f ca="1">IF($B3973&lt;&gt;"",SUMIF(INDIRECT("ИсходныеДанные!$"&amp;$K$4&amp;"$2:$"&amp;$K$4&amp;"$50000"),$B3973&amp;"#"&amp;S$6,INDIRECT("ИсходныеДанные!$J$2:$J$50000")),0)</f>
        <v>0</v>
      </c>
      <c r="T3973" s="3">
        <f ca="1">IF($B3973&lt;&gt;"",SUMIF(INDIRECT("ИсходныеДанные!$"&amp;$K$4&amp;"$2:$"&amp;$K$4&amp;"$50000"),$B3973&amp;"#"&amp;T$6,INDIRECT("ИсходныеДанные!$J$2:$J$50000")),0)</f>
        <v>0</v>
      </c>
      <c r="U3973" s="3">
        <f ca="1">IF($B3973&lt;&gt;"",SUMIF(INDIRECT("ИсходныеДанные!$"&amp;$K$4&amp;"$2:$"&amp;$K$4&amp;"$50000"),$B3973&amp;"#"&amp;U$6,INDIRECT("ИсходныеДанные!$J$2:$J$50000")),0)</f>
        <v>0</v>
      </c>
      <c r="V3973" s="3">
        <f ca="1">IF($B3973&lt;&gt;"",SUMIF(INDIRECT("ИсходныеДанные!$"&amp;$K$4&amp;"$2:$"&amp;$K$4&amp;"$50000"),$B3973&amp;"#"&amp;V$6,INDIRECT("ИсходныеДанные!$J$2:$J$50000")),0)</f>
        <v>0</v>
      </c>
      <c r="W3973" s="16" t="e">
        <f ca="1">SUM(K3973:V3973)/Пофамильно!$R$1</f>
        <v>#DIV/0!</v>
      </c>
    </row>
    <row r="3974" spans="1:23" x14ac:dyDescent="0.25">
      <c r="A3974" s="10" t="str">
        <f t="shared" ca="1" si="63"/>
        <v>delete</v>
      </c>
      <c r="B3974" s="16" cm="1">
        <f t="array" aca="1" ref="B3974" ca="1">INDIRECT("УникальныеСписки!D"&amp;ROW()-$L$4)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14"/>
      <c r="G3974" s="81" t="str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84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84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84" t="str" cm="1">
        <f t="array" aca="1" ref="J3974" ca="1">_xlfn.XLOOKUP($B3974,INDIRECT(SUBSTITUTE("ИсходныеДанные!$где$2:$где$50000","где",$B$4)),INDIRECT(SUBSTITUTE("ИсходныеДанные!$что$2:$что$50000","что",J$4)),"",0,1)</f>
        <v/>
      </c>
      <c r="K3974" s="3">
        <f ca="1">IF($B3974&lt;&gt;"",SUMIF(INDIRECT("ИсходныеДанные!$"&amp;$K$4&amp;"$2:$"&amp;$K$4&amp;"$50000"),$B3974&amp;"#"&amp;K$6,INDIRECT("ИсходныеДанные!$J$2:$J$50000")),0)</f>
        <v>0</v>
      </c>
      <c r="L3974" s="3">
        <f ca="1">IF($B3974&lt;&gt;"",SUMIF(INDIRECT("ИсходныеДанные!$"&amp;$K$4&amp;"$2:$"&amp;$K$4&amp;"$50000"),$B3974&amp;"#"&amp;L$6,INDIRECT("ИсходныеДанные!$J$2:$J$50000")),0)</f>
        <v>0</v>
      </c>
      <c r="M3974" s="3">
        <f ca="1">IF($B3974&lt;&gt;"",SUMIF(INDIRECT("ИсходныеДанные!$"&amp;$K$4&amp;"$2:$"&amp;$K$4&amp;"$50000"),$B3974&amp;"#"&amp;M$6,INDIRECT("ИсходныеДанные!$J$2:$J$50000")),0)</f>
        <v>0</v>
      </c>
      <c r="N3974" s="3">
        <f ca="1">IF($B3974&lt;&gt;"",SUMIF(INDIRECT("ИсходныеДанные!$"&amp;$K$4&amp;"$2:$"&amp;$K$4&amp;"$50000"),$B3974&amp;"#"&amp;N$6,INDIRECT("ИсходныеДанные!$J$2:$J$50000")),0)</f>
        <v>0</v>
      </c>
      <c r="O3974" s="3">
        <f ca="1">IF($B3974&lt;&gt;"",SUMIF(INDIRECT("ИсходныеДанные!$"&amp;$K$4&amp;"$2:$"&amp;$K$4&amp;"$50000"),$B3974&amp;"#"&amp;O$6,INDIRECT("ИсходныеДанные!$J$2:$J$50000")),0)</f>
        <v>0</v>
      </c>
      <c r="P3974" s="3">
        <f ca="1">IF($B3974&lt;&gt;"",SUMIF(INDIRECT("ИсходныеДанные!$"&amp;$K$4&amp;"$2:$"&amp;$K$4&amp;"$50000"),$B3974&amp;"#"&amp;P$6,INDIRECT("ИсходныеДанные!$J$2:$J$50000")),0)</f>
        <v>0</v>
      </c>
      <c r="Q3974" s="3">
        <f ca="1">IF($B3974&lt;&gt;"",SUMIF(INDIRECT("ИсходныеДанные!$"&amp;$K$4&amp;"$2:$"&amp;$K$4&amp;"$50000"),$B3974&amp;"#"&amp;Q$6,INDIRECT("ИсходныеДанные!$J$2:$J$50000")),0)</f>
        <v>0</v>
      </c>
      <c r="R3974" s="3">
        <f ca="1">IF($B3974&lt;&gt;"",SUMIF(INDIRECT("ИсходныеДанные!$"&amp;$K$4&amp;"$2:$"&amp;$K$4&amp;"$50000"),$B3974&amp;"#"&amp;R$6,INDIRECT("ИсходныеДанные!$J$2:$J$50000")),0)</f>
        <v>0</v>
      </c>
      <c r="S3974" s="3">
        <f ca="1">IF($B3974&lt;&gt;"",SUMIF(INDIRECT("ИсходныеДанные!$"&amp;$K$4&amp;"$2:$"&amp;$K$4&amp;"$50000"),$B3974&amp;"#"&amp;S$6,INDIRECT("ИсходныеДанные!$J$2:$J$50000")),0)</f>
        <v>0</v>
      </c>
      <c r="T3974" s="3">
        <f ca="1">IF($B3974&lt;&gt;"",SUMIF(INDIRECT("ИсходныеДанные!$"&amp;$K$4&amp;"$2:$"&amp;$K$4&amp;"$50000"),$B3974&amp;"#"&amp;T$6,INDIRECT("ИсходныеДанные!$J$2:$J$50000")),0)</f>
        <v>0</v>
      </c>
      <c r="U3974" s="3">
        <f ca="1">IF($B3974&lt;&gt;"",SUMIF(INDIRECT("ИсходныеДанные!$"&amp;$K$4&amp;"$2:$"&amp;$K$4&amp;"$50000"),$B3974&amp;"#"&amp;U$6,INDIRECT("ИсходныеДанные!$J$2:$J$50000")),0)</f>
        <v>0</v>
      </c>
      <c r="V3974" s="3">
        <f ca="1">IF($B3974&lt;&gt;"",SUMIF(INDIRECT("ИсходныеДанные!$"&amp;$K$4&amp;"$2:$"&amp;$K$4&amp;"$50000"),$B3974&amp;"#"&amp;V$6,INDIRECT("ИсходныеДанные!$J$2:$J$50000")),0)</f>
        <v>0</v>
      </c>
      <c r="W3974" s="16" t="e">
        <f ca="1">SUM(K3974:V3974)/Пофамильно!$R$1</f>
        <v>#DIV/0!</v>
      </c>
    </row>
    <row r="3975" spans="1:23" x14ac:dyDescent="0.25">
      <c r="A3975" s="10" t="str">
        <f t="shared" ca="1" si="63"/>
        <v>delete</v>
      </c>
      <c r="B3975" s="16" cm="1">
        <f t="array" aca="1" ref="B3975" ca="1">INDIRECT("УникальныеСписки!D"&amp;ROW()-$L$4)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14"/>
      <c r="G3975" s="81" t="str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84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84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84" t="str" cm="1">
        <f t="array" aca="1" ref="J3975" ca="1">_xlfn.XLOOKUP($B3975,INDIRECT(SUBSTITUTE("ИсходныеДанные!$где$2:$где$50000","где",$B$4)),INDIRECT(SUBSTITUTE("ИсходныеДанные!$что$2:$что$50000","что",J$4)),"",0,1)</f>
        <v/>
      </c>
      <c r="K3975" s="3">
        <f ca="1">IF($B3975&lt;&gt;"",SUMIF(INDIRECT("ИсходныеДанные!$"&amp;$K$4&amp;"$2:$"&amp;$K$4&amp;"$50000"),$B3975&amp;"#"&amp;K$6,INDIRECT("ИсходныеДанные!$J$2:$J$50000")),0)</f>
        <v>0</v>
      </c>
      <c r="L3975" s="3">
        <f ca="1">IF($B3975&lt;&gt;"",SUMIF(INDIRECT("ИсходныеДанные!$"&amp;$K$4&amp;"$2:$"&amp;$K$4&amp;"$50000"),$B3975&amp;"#"&amp;L$6,INDIRECT("ИсходныеДанные!$J$2:$J$50000")),0)</f>
        <v>0</v>
      </c>
      <c r="M3975" s="3">
        <f ca="1">IF($B3975&lt;&gt;"",SUMIF(INDIRECT("ИсходныеДанные!$"&amp;$K$4&amp;"$2:$"&amp;$K$4&amp;"$50000"),$B3975&amp;"#"&amp;M$6,INDIRECT("ИсходныеДанные!$J$2:$J$50000")),0)</f>
        <v>0</v>
      </c>
      <c r="N3975" s="3">
        <f ca="1">IF($B3975&lt;&gt;"",SUMIF(INDIRECT("ИсходныеДанные!$"&amp;$K$4&amp;"$2:$"&amp;$K$4&amp;"$50000"),$B3975&amp;"#"&amp;N$6,INDIRECT("ИсходныеДанные!$J$2:$J$50000")),0)</f>
        <v>0</v>
      </c>
      <c r="O3975" s="3">
        <f ca="1">IF($B3975&lt;&gt;"",SUMIF(INDIRECT("ИсходныеДанные!$"&amp;$K$4&amp;"$2:$"&amp;$K$4&amp;"$50000"),$B3975&amp;"#"&amp;O$6,INDIRECT("ИсходныеДанные!$J$2:$J$50000")),0)</f>
        <v>0</v>
      </c>
      <c r="P3975" s="3">
        <f ca="1">IF($B3975&lt;&gt;"",SUMIF(INDIRECT("ИсходныеДанные!$"&amp;$K$4&amp;"$2:$"&amp;$K$4&amp;"$50000"),$B3975&amp;"#"&amp;P$6,INDIRECT("ИсходныеДанные!$J$2:$J$50000")),0)</f>
        <v>0</v>
      </c>
      <c r="Q3975" s="3">
        <f ca="1">IF($B3975&lt;&gt;"",SUMIF(INDIRECT("ИсходныеДанные!$"&amp;$K$4&amp;"$2:$"&amp;$K$4&amp;"$50000"),$B3975&amp;"#"&amp;Q$6,INDIRECT("ИсходныеДанные!$J$2:$J$50000")),0)</f>
        <v>0</v>
      </c>
      <c r="R3975" s="3">
        <f ca="1">IF($B3975&lt;&gt;"",SUMIF(INDIRECT("ИсходныеДанные!$"&amp;$K$4&amp;"$2:$"&amp;$K$4&amp;"$50000"),$B3975&amp;"#"&amp;R$6,INDIRECT("ИсходныеДанные!$J$2:$J$50000")),0)</f>
        <v>0</v>
      </c>
      <c r="S3975" s="3">
        <f ca="1">IF($B3975&lt;&gt;"",SUMIF(INDIRECT("ИсходныеДанные!$"&amp;$K$4&amp;"$2:$"&amp;$K$4&amp;"$50000"),$B3975&amp;"#"&amp;S$6,INDIRECT("ИсходныеДанные!$J$2:$J$50000")),0)</f>
        <v>0</v>
      </c>
      <c r="T3975" s="3">
        <f ca="1">IF($B3975&lt;&gt;"",SUMIF(INDIRECT("ИсходныеДанные!$"&amp;$K$4&amp;"$2:$"&amp;$K$4&amp;"$50000"),$B3975&amp;"#"&amp;T$6,INDIRECT("ИсходныеДанные!$J$2:$J$50000")),0)</f>
        <v>0</v>
      </c>
      <c r="U3975" s="3">
        <f ca="1">IF($B3975&lt;&gt;"",SUMIF(INDIRECT("ИсходныеДанные!$"&amp;$K$4&amp;"$2:$"&amp;$K$4&amp;"$50000"),$B3975&amp;"#"&amp;U$6,INDIRECT("ИсходныеДанные!$J$2:$J$50000")),0)</f>
        <v>0</v>
      </c>
      <c r="V3975" s="3">
        <f ca="1">IF($B3975&lt;&gt;"",SUMIF(INDIRECT("ИсходныеДанные!$"&amp;$K$4&amp;"$2:$"&amp;$K$4&amp;"$50000"),$B3975&amp;"#"&amp;V$6,INDIRECT("ИсходныеДанные!$J$2:$J$50000")),0)</f>
        <v>0</v>
      </c>
      <c r="W3975" s="16" t="e">
        <f ca="1">SUM(K3975:V3975)/Пофамильно!$R$1</f>
        <v>#DIV/0!</v>
      </c>
    </row>
    <row r="3976" spans="1:23" x14ac:dyDescent="0.25">
      <c r="A3976" s="10" t="str">
        <f t="shared" ca="1" si="63"/>
        <v>delete</v>
      </c>
      <c r="B3976" s="16" cm="1">
        <f t="array" aca="1" ref="B3976" ca="1">INDIRECT("УникальныеСписки!D"&amp;ROW()-$L$4)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14"/>
      <c r="G3976" s="81" t="str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84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84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84" t="str" cm="1">
        <f t="array" aca="1" ref="J3976" ca="1">_xlfn.XLOOKUP($B3976,INDIRECT(SUBSTITUTE("ИсходныеДанные!$где$2:$где$50000","где",$B$4)),INDIRECT(SUBSTITUTE("ИсходныеДанные!$что$2:$что$50000","что",J$4)),"",0,1)</f>
        <v/>
      </c>
      <c r="K3976" s="3">
        <f ca="1">IF($B3976&lt;&gt;"",SUMIF(INDIRECT("ИсходныеДанные!$"&amp;$K$4&amp;"$2:$"&amp;$K$4&amp;"$50000"),$B3976&amp;"#"&amp;K$6,INDIRECT("ИсходныеДанные!$J$2:$J$50000")),0)</f>
        <v>0</v>
      </c>
      <c r="L3976" s="3">
        <f ca="1">IF($B3976&lt;&gt;"",SUMIF(INDIRECT("ИсходныеДанные!$"&amp;$K$4&amp;"$2:$"&amp;$K$4&amp;"$50000"),$B3976&amp;"#"&amp;L$6,INDIRECT("ИсходныеДанные!$J$2:$J$50000")),0)</f>
        <v>0</v>
      </c>
      <c r="M3976" s="3">
        <f ca="1">IF($B3976&lt;&gt;"",SUMIF(INDIRECT("ИсходныеДанные!$"&amp;$K$4&amp;"$2:$"&amp;$K$4&amp;"$50000"),$B3976&amp;"#"&amp;M$6,INDIRECT("ИсходныеДанные!$J$2:$J$50000")),0)</f>
        <v>0</v>
      </c>
      <c r="N3976" s="3">
        <f ca="1">IF($B3976&lt;&gt;"",SUMIF(INDIRECT("ИсходныеДанные!$"&amp;$K$4&amp;"$2:$"&amp;$K$4&amp;"$50000"),$B3976&amp;"#"&amp;N$6,INDIRECT("ИсходныеДанные!$J$2:$J$50000")),0)</f>
        <v>0</v>
      </c>
      <c r="O3976" s="3">
        <f ca="1">IF($B3976&lt;&gt;"",SUMIF(INDIRECT("ИсходныеДанные!$"&amp;$K$4&amp;"$2:$"&amp;$K$4&amp;"$50000"),$B3976&amp;"#"&amp;O$6,INDIRECT("ИсходныеДанные!$J$2:$J$50000")),0)</f>
        <v>0</v>
      </c>
      <c r="P3976" s="3">
        <f ca="1">IF($B3976&lt;&gt;"",SUMIF(INDIRECT("ИсходныеДанные!$"&amp;$K$4&amp;"$2:$"&amp;$K$4&amp;"$50000"),$B3976&amp;"#"&amp;P$6,INDIRECT("ИсходныеДанные!$J$2:$J$50000")),0)</f>
        <v>0</v>
      </c>
      <c r="Q3976" s="3">
        <f ca="1">IF($B3976&lt;&gt;"",SUMIF(INDIRECT("ИсходныеДанные!$"&amp;$K$4&amp;"$2:$"&amp;$K$4&amp;"$50000"),$B3976&amp;"#"&amp;Q$6,INDIRECT("ИсходныеДанные!$J$2:$J$50000")),0)</f>
        <v>0</v>
      </c>
      <c r="R3976" s="3">
        <f ca="1">IF($B3976&lt;&gt;"",SUMIF(INDIRECT("ИсходныеДанные!$"&amp;$K$4&amp;"$2:$"&amp;$K$4&amp;"$50000"),$B3976&amp;"#"&amp;R$6,INDIRECT("ИсходныеДанные!$J$2:$J$50000")),0)</f>
        <v>0</v>
      </c>
      <c r="S3976" s="3">
        <f ca="1">IF($B3976&lt;&gt;"",SUMIF(INDIRECT("ИсходныеДанные!$"&amp;$K$4&amp;"$2:$"&amp;$K$4&amp;"$50000"),$B3976&amp;"#"&amp;S$6,INDIRECT("ИсходныеДанные!$J$2:$J$50000")),0)</f>
        <v>0</v>
      </c>
      <c r="T3976" s="3">
        <f ca="1">IF($B3976&lt;&gt;"",SUMIF(INDIRECT("ИсходныеДанные!$"&amp;$K$4&amp;"$2:$"&amp;$K$4&amp;"$50000"),$B3976&amp;"#"&amp;T$6,INDIRECT("ИсходныеДанные!$J$2:$J$50000")),0)</f>
        <v>0</v>
      </c>
      <c r="U3976" s="3">
        <f ca="1">IF($B3976&lt;&gt;"",SUMIF(INDIRECT("ИсходныеДанные!$"&amp;$K$4&amp;"$2:$"&amp;$K$4&amp;"$50000"),$B3976&amp;"#"&amp;U$6,INDIRECT("ИсходныеДанные!$J$2:$J$50000")),0)</f>
        <v>0</v>
      </c>
      <c r="V3976" s="3">
        <f ca="1">IF($B3976&lt;&gt;"",SUMIF(INDIRECT("ИсходныеДанные!$"&amp;$K$4&amp;"$2:$"&amp;$K$4&amp;"$50000"),$B3976&amp;"#"&amp;V$6,INDIRECT("ИсходныеДанные!$J$2:$J$50000")),0)</f>
        <v>0</v>
      </c>
      <c r="W3976" s="16" t="e">
        <f ca="1">SUM(K3976:V3976)/Пофамильно!$R$1</f>
        <v>#DIV/0!</v>
      </c>
    </row>
    <row r="3977" spans="1:23" x14ac:dyDescent="0.25">
      <c r="A3977" s="10" t="str">
        <f t="shared" ca="1" si="63"/>
        <v>delete</v>
      </c>
      <c r="B3977" s="16" cm="1">
        <f t="array" aca="1" ref="B3977" ca="1">INDIRECT("УникальныеСписки!D"&amp;ROW()-$L$4)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14"/>
      <c r="G3977" s="81" t="str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84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84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84" t="str" cm="1">
        <f t="array" aca="1" ref="J3977" ca="1">_xlfn.XLOOKUP($B3977,INDIRECT(SUBSTITUTE("ИсходныеДанные!$где$2:$где$50000","где",$B$4)),INDIRECT(SUBSTITUTE("ИсходныеДанные!$что$2:$что$50000","что",J$4)),"",0,1)</f>
        <v/>
      </c>
      <c r="K3977" s="3">
        <f ca="1">IF($B3977&lt;&gt;"",SUMIF(INDIRECT("ИсходныеДанные!$"&amp;$K$4&amp;"$2:$"&amp;$K$4&amp;"$50000"),$B3977&amp;"#"&amp;K$6,INDIRECT("ИсходныеДанные!$J$2:$J$50000")),0)</f>
        <v>0</v>
      </c>
      <c r="L3977" s="3">
        <f ca="1">IF($B3977&lt;&gt;"",SUMIF(INDIRECT("ИсходныеДанные!$"&amp;$K$4&amp;"$2:$"&amp;$K$4&amp;"$50000"),$B3977&amp;"#"&amp;L$6,INDIRECT("ИсходныеДанные!$J$2:$J$50000")),0)</f>
        <v>0</v>
      </c>
      <c r="M3977" s="3">
        <f ca="1">IF($B3977&lt;&gt;"",SUMIF(INDIRECT("ИсходныеДанные!$"&amp;$K$4&amp;"$2:$"&amp;$K$4&amp;"$50000"),$B3977&amp;"#"&amp;M$6,INDIRECT("ИсходныеДанные!$J$2:$J$50000")),0)</f>
        <v>0</v>
      </c>
      <c r="N3977" s="3">
        <f ca="1">IF($B3977&lt;&gt;"",SUMIF(INDIRECT("ИсходныеДанные!$"&amp;$K$4&amp;"$2:$"&amp;$K$4&amp;"$50000"),$B3977&amp;"#"&amp;N$6,INDIRECT("ИсходныеДанные!$J$2:$J$50000")),0)</f>
        <v>0</v>
      </c>
      <c r="O3977" s="3">
        <f ca="1">IF($B3977&lt;&gt;"",SUMIF(INDIRECT("ИсходныеДанные!$"&amp;$K$4&amp;"$2:$"&amp;$K$4&amp;"$50000"),$B3977&amp;"#"&amp;O$6,INDIRECT("ИсходныеДанные!$J$2:$J$50000")),0)</f>
        <v>0</v>
      </c>
      <c r="P3977" s="3">
        <f ca="1">IF($B3977&lt;&gt;"",SUMIF(INDIRECT("ИсходныеДанные!$"&amp;$K$4&amp;"$2:$"&amp;$K$4&amp;"$50000"),$B3977&amp;"#"&amp;P$6,INDIRECT("ИсходныеДанные!$J$2:$J$50000")),0)</f>
        <v>0</v>
      </c>
      <c r="Q3977" s="3">
        <f ca="1">IF($B3977&lt;&gt;"",SUMIF(INDIRECT("ИсходныеДанные!$"&amp;$K$4&amp;"$2:$"&amp;$K$4&amp;"$50000"),$B3977&amp;"#"&amp;Q$6,INDIRECT("ИсходныеДанные!$J$2:$J$50000")),0)</f>
        <v>0</v>
      </c>
      <c r="R3977" s="3">
        <f ca="1">IF($B3977&lt;&gt;"",SUMIF(INDIRECT("ИсходныеДанные!$"&amp;$K$4&amp;"$2:$"&amp;$K$4&amp;"$50000"),$B3977&amp;"#"&amp;R$6,INDIRECT("ИсходныеДанные!$J$2:$J$50000")),0)</f>
        <v>0</v>
      </c>
      <c r="S3977" s="3">
        <f ca="1">IF($B3977&lt;&gt;"",SUMIF(INDIRECT("ИсходныеДанные!$"&amp;$K$4&amp;"$2:$"&amp;$K$4&amp;"$50000"),$B3977&amp;"#"&amp;S$6,INDIRECT("ИсходныеДанные!$J$2:$J$50000")),0)</f>
        <v>0</v>
      </c>
      <c r="T3977" s="3">
        <f ca="1">IF($B3977&lt;&gt;"",SUMIF(INDIRECT("ИсходныеДанные!$"&amp;$K$4&amp;"$2:$"&amp;$K$4&amp;"$50000"),$B3977&amp;"#"&amp;T$6,INDIRECT("ИсходныеДанные!$J$2:$J$50000")),0)</f>
        <v>0</v>
      </c>
      <c r="U3977" s="3">
        <f ca="1">IF($B3977&lt;&gt;"",SUMIF(INDIRECT("ИсходныеДанные!$"&amp;$K$4&amp;"$2:$"&amp;$K$4&amp;"$50000"),$B3977&amp;"#"&amp;U$6,INDIRECT("ИсходныеДанные!$J$2:$J$50000")),0)</f>
        <v>0</v>
      </c>
      <c r="V3977" s="3">
        <f ca="1">IF($B3977&lt;&gt;"",SUMIF(INDIRECT("ИсходныеДанные!$"&amp;$K$4&amp;"$2:$"&amp;$K$4&amp;"$50000"),$B3977&amp;"#"&amp;V$6,INDIRECT("ИсходныеДанные!$J$2:$J$50000")),0)</f>
        <v>0</v>
      </c>
      <c r="W3977" s="16" t="e">
        <f ca="1">SUM(K3977:V3977)/Пофамильно!$R$1</f>
        <v>#DIV/0!</v>
      </c>
    </row>
    <row r="3978" spans="1:23" x14ac:dyDescent="0.25">
      <c r="A3978" s="10" t="str">
        <f t="shared" ca="1" si="63"/>
        <v>delete</v>
      </c>
      <c r="B3978" s="16" cm="1">
        <f t="array" aca="1" ref="B3978" ca="1">INDIRECT("УникальныеСписки!D"&amp;ROW()-$L$4)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14"/>
      <c r="G3978" s="81" t="str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84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84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84" t="str" cm="1">
        <f t="array" aca="1" ref="J3978" ca="1">_xlfn.XLOOKUP($B3978,INDIRECT(SUBSTITUTE("ИсходныеДанные!$где$2:$где$50000","где",$B$4)),INDIRECT(SUBSTITUTE("ИсходныеДанные!$что$2:$что$50000","что",J$4)),"",0,1)</f>
        <v/>
      </c>
      <c r="K3978" s="3">
        <f ca="1">IF($B3978&lt;&gt;"",SUMIF(INDIRECT("ИсходныеДанные!$"&amp;$K$4&amp;"$2:$"&amp;$K$4&amp;"$50000"),$B3978&amp;"#"&amp;K$6,INDIRECT("ИсходныеДанные!$J$2:$J$50000")),0)</f>
        <v>0</v>
      </c>
      <c r="L3978" s="3">
        <f ca="1">IF($B3978&lt;&gt;"",SUMIF(INDIRECT("ИсходныеДанные!$"&amp;$K$4&amp;"$2:$"&amp;$K$4&amp;"$50000"),$B3978&amp;"#"&amp;L$6,INDIRECT("ИсходныеДанные!$J$2:$J$50000")),0)</f>
        <v>0</v>
      </c>
      <c r="M3978" s="3">
        <f ca="1">IF($B3978&lt;&gt;"",SUMIF(INDIRECT("ИсходныеДанные!$"&amp;$K$4&amp;"$2:$"&amp;$K$4&amp;"$50000"),$B3978&amp;"#"&amp;M$6,INDIRECT("ИсходныеДанные!$J$2:$J$50000")),0)</f>
        <v>0</v>
      </c>
      <c r="N3978" s="3">
        <f ca="1">IF($B3978&lt;&gt;"",SUMIF(INDIRECT("ИсходныеДанные!$"&amp;$K$4&amp;"$2:$"&amp;$K$4&amp;"$50000"),$B3978&amp;"#"&amp;N$6,INDIRECT("ИсходныеДанные!$J$2:$J$50000")),0)</f>
        <v>0</v>
      </c>
      <c r="O3978" s="3">
        <f ca="1">IF($B3978&lt;&gt;"",SUMIF(INDIRECT("ИсходныеДанные!$"&amp;$K$4&amp;"$2:$"&amp;$K$4&amp;"$50000"),$B3978&amp;"#"&amp;O$6,INDIRECT("ИсходныеДанные!$J$2:$J$50000")),0)</f>
        <v>0</v>
      </c>
      <c r="P3978" s="3">
        <f ca="1">IF($B3978&lt;&gt;"",SUMIF(INDIRECT("ИсходныеДанные!$"&amp;$K$4&amp;"$2:$"&amp;$K$4&amp;"$50000"),$B3978&amp;"#"&amp;P$6,INDIRECT("ИсходныеДанные!$J$2:$J$50000")),0)</f>
        <v>0</v>
      </c>
      <c r="Q3978" s="3">
        <f ca="1">IF($B3978&lt;&gt;"",SUMIF(INDIRECT("ИсходныеДанные!$"&amp;$K$4&amp;"$2:$"&amp;$K$4&amp;"$50000"),$B3978&amp;"#"&amp;Q$6,INDIRECT("ИсходныеДанные!$J$2:$J$50000")),0)</f>
        <v>0</v>
      </c>
      <c r="R3978" s="3">
        <f ca="1">IF($B3978&lt;&gt;"",SUMIF(INDIRECT("ИсходныеДанные!$"&amp;$K$4&amp;"$2:$"&amp;$K$4&amp;"$50000"),$B3978&amp;"#"&amp;R$6,INDIRECT("ИсходныеДанные!$J$2:$J$50000")),0)</f>
        <v>0</v>
      </c>
      <c r="S3978" s="3">
        <f ca="1">IF($B3978&lt;&gt;"",SUMIF(INDIRECT("ИсходныеДанные!$"&amp;$K$4&amp;"$2:$"&amp;$K$4&amp;"$50000"),$B3978&amp;"#"&amp;S$6,INDIRECT("ИсходныеДанные!$J$2:$J$50000")),0)</f>
        <v>0</v>
      </c>
      <c r="T3978" s="3">
        <f ca="1">IF($B3978&lt;&gt;"",SUMIF(INDIRECT("ИсходныеДанные!$"&amp;$K$4&amp;"$2:$"&amp;$K$4&amp;"$50000"),$B3978&amp;"#"&amp;T$6,INDIRECT("ИсходныеДанные!$J$2:$J$50000")),0)</f>
        <v>0</v>
      </c>
      <c r="U3978" s="3">
        <f ca="1">IF($B3978&lt;&gt;"",SUMIF(INDIRECT("ИсходныеДанные!$"&amp;$K$4&amp;"$2:$"&amp;$K$4&amp;"$50000"),$B3978&amp;"#"&amp;U$6,INDIRECT("ИсходныеДанные!$J$2:$J$50000")),0)</f>
        <v>0</v>
      </c>
      <c r="V3978" s="3">
        <f ca="1">IF($B3978&lt;&gt;"",SUMIF(INDIRECT("ИсходныеДанные!$"&amp;$K$4&amp;"$2:$"&amp;$K$4&amp;"$50000"),$B3978&amp;"#"&amp;V$6,INDIRECT("ИсходныеДанные!$J$2:$J$50000")),0)</f>
        <v>0</v>
      </c>
      <c r="W3978" s="16" t="e">
        <f ca="1">SUM(K3978:V3978)/Пофамильно!$R$1</f>
        <v>#DIV/0!</v>
      </c>
    </row>
    <row r="3979" spans="1:23" x14ac:dyDescent="0.25">
      <c r="A3979" s="10" t="str">
        <f t="shared" ref="A3979:A4000" ca="1" si="64">IF(C3979="","delete","")</f>
        <v>delete</v>
      </c>
      <c r="B3979" s="16" cm="1">
        <f t="array" aca="1" ref="B3979" ca="1">INDIRECT("УникальныеСписки!D"&amp;ROW()-$L$4)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14"/>
      <c r="G3979" s="81" t="str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84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84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84" t="str" cm="1">
        <f t="array" aca="1" ref="J3979" ca="1">_xlfn.XLOOKUP($B3979,INDIRECT(SUBSTITUTE("ИсходныеДанные!$где$2:$где$50000","где",$B$4)),INDIRECT(SUBSTITUTE("ИсходныеДанные!$что$2:$что$50000","что",J$4)),"",0,1)</f>
        <v/>
      </c>
      <c r="K3979" s="3">
        <f ca="1">IF($B3979&lt;&gt;"",SUMIF(INDIRECT("ИсходныеДанные!$"&amp;$K$4&amp;"$2:$"&amp;$K$4&amp;"$50000"),$B3979&amp;"#"&amp;K$6,INDIRECT("ИсходныеДанные!$J$2:$J$50000")),0)</f>
        <v>0</v>
      </c>
      <c r="L3979" s="3">
        <f ca="1">IF($B3979&lt;&gt;"",SUMIF(INDIRECT("ИсходныеДанные!$"&amp;$K$4&amp;"$2:$"&amp;$K$4&amp;"$50000"),$B3979&amp;"#"&amp;L$6,INDIRECT("ИсходныеДанные!$J$2:$J$50000")),0)</f>
        <v>0</v>
      </c>
      <c r="M3979" s="3">
        <f ca="1">IF($B3979&lt;&gt;"",SUMIF(INDIRECT("ИсходныеДанные!$"&amp;$K$4&amp;"$2:$"&amp;$K$4&amp;"$50000"),$B3979&amp;"#"&amp;M$6,INDIRECT("ИсходныеДанные!$J$2:$J$50000")),0)</f>
        <v>0</v>
      </c>
      <c r="N3979" s="3">
        <f ca="1">IF($B3979&lt;&gt;"",SUMIF(INDIRECT("ИсходныеДанные!$"&amp;$K$4&amp;"$2:$"&amp;$K$4&amp;"$50000"),$B3979&amp;"#"&amp;N$6,INDIRECT("ИсходныеДанные!$J$2:$J$50000")),0)</f>
        <v>0</v>
      </c>
      <c r="O3979" s="3">
        <f ca="1">IF($B3979&lt;&gt;"",SUMIF(INDIRECT("ИсходныеДанные!$"&amp;$K$4&amp;"$2:$"&amp;$K$4&amp;"$50000"),$B3979&amp;"#"&amp;O$6,INDIRECT("ИсходныеДанные!$J$2:$J$50000")),0)</f>
        <v>0</v>
      </c>
      <c r="P3979" s="3">
        <f ca="1">IF($B3979&lt;&gt;"",SUMIF(INDIRECT("ИсходныеДанные!$"&amp;$K$4&amp;"$2:$"&amp;$K$4&amp;"$50000"),$B3979&amp;"#"&amp;P$6,INDIRECT("ИсходныеДанные!$J$2:$J$50000")),0)</f>
        <v>0</v>
      </c>
      <c r="Q3979" s="3">
        <f ca="1">IF($B3979&lt;&gt;"",SUMIF(INDIRECT("ИсходныеДанные!$"&amp;$K$4&amp;"$2:$"&amp;$K$4&amp;"$50000"),$B3979&amp;"#"&amp;Q$6,INDIRECT("ИсходныеДанные!$J$2:$J$50000")),0)</f>
        <v>0</v>
      </c>
      <c r="R3979" s="3">
        <f ca="1">IF($B3979&lt;&gt;"",SUMIF(INDIRECT("ИсходныеДанные!$"&amp;$K$4&amp;"$2:$"&amp;$K$4&amp;"$50000"),$B3979&amp;"#"&amp;R$6,INDIRECT("ИсходныеДанные!$J$2:$J$50000")),0)</f>
        <v>0</v>
      </c>
      <c r="S3979" s="3">
        <f ca="1">IF($B3979&lt;&gt;"",SUMIF(INDIRECT("ИсходныеДанные!$"&amp;$K$4&amp;"$2:$"&amp;$K$4&amp;"$50000"),$B3979&amp;"#"&amp;S$6,INDIRECT("ИсходныеДанные!$J$2:$J$50000")),0)</f>
        <v>0</v>
      </c>
      <c r="T3979" s="3">
        <f ca="1">IF($B3979&lt;&gt;"",SUMIF(INDIRECT("ИсходныеДанные!$"&amp;$K$4&amp;"$2:$"&amp;$K$4&amp;"$50000"),$B3979&amp;"#"&amp;T$6,INDIRECT("ИсходныеДанные!$J$2:$J$50000")),0)</f>
        <v>0</v>
      </c>
      <c r="U3979" s="3">
        <f ca="1">IF($B3979&lt;&gt;"",SUMIF(INDIRECT("ИсходныеДанные!$"&amp;$K$4&amp;"$2:$"&amp;$K$4&amp;"$50000"),$B3979&amp;"#"&amp;U$6,INDIRECT("ИсходныеДанные!$J$2:$J$50000")),0)</f>
        <v>0</v>
      </c>
      <c r="V3979" s="3">
        <f ca="1">IF($B3979&lt;&gt;"",SUMIF(INDIRECT("ИсходныеДанные!$"&amp;$K$4&amp;"$2:$"&amp;$K$4&amp;"$50000"),$B3979&amp;"#"&amp;V$6,INDIRECT("ИсходныеДанные!$J$2:$J$50000")),0)</f>
        <v>0</v>
      </c>
      <c r="W3979" s="16" t="e">
        <f ca="1">SUM(K3979:V3979)/Пофамильно!$R$1</f>
        <v>#DIV/0!</v>
      </c>
    </row>
    <row r="3980" spans="1:23" x14ac:dyDescent="0.25">
      <c r="A3980" s="10" t="str">
        <f t="shared" ca="1" si="64"/>
        <v>delete</v>
      </c>
      <c r="B3980" s="16" cm="1">
        <f t="array" aca="1" ref="B3980" ca="1">INDIRECT("УникальныеСписки!D"&amp;ROW()-$L$4)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14"/>
      <c r="G3980" s="81" t="str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84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84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84" t="str" cm="1">
        <f t="array" aca="1" ref="J3980" ca="1">_xlfn.XLOOKUP($B3980,INDIRECT(SUBSTITUTE("ИсходныеДанные!$где$2:$где$50000","где",$B$4)),INDIRECT(SUBSTITUTE("ИсходныеДанные!$что$2:$что$50000","что",J$4)),"",0,1)</f>
        <v/>
      </c>
      <c r="K3980" s="3">
        <f ca="1">IF($B3980&lt;&gt;"",SUMIF(INDIRECT("ИсходныеДанные!$"&amp;$K$4&amp;"$2:$"&amp;$K$4&amp;"$50000"),$B3980&amp;"#"&amp;K$6,INDIRECT("ИсходныеДанные!$J$2:$J$50000")),0)</f>
        <v>0</v>
      </c>
      <c r="L3980" s="3">
        <f ca="1">IF($B3980&lt;&gt;"",SUMIF(INDIRECT("ИсходныеДанные!$"&amp;$K$4&amp;"$2:$"&amp;$K$4&amp;"$50000"),$B3980&amp;"#"&amp;L$6,INDIRECT("ИсходныеДанные!$J$2:$J$50000")),0)</f>
        <v>0</v>
      </c>
      <c r="M3980" s="3">
        <f ca="1">IF($B3980&lt;&gt;"",SUMIF(INDIRECT("ИсходныеДанные!$"&amp;$K$4&amp;"$2:$"&amp;$K$4&amp;"$50000"),$B3980&amp;"#"&amp;M$6,INDIRECT("ИсходныеДанные!$J$2:$J$50000")),0)</f>
        <v>0</v>
      </c>
      <c r="N3980" s="3">
        <f ca="1">IF($B3980&lt;&gt;"",SUMIF(INDIRECT("ИсходныеДанные!$"&amp;$K$4&amp;"$2:$"&amp;$K$4&amp;"$50000"),$B3980&amp;"#"&amp;N$6,INDIRECT("ИсходныеДанные!$J$2:$J$50000")),0)</f>
        <v>0</v>
      </c>
      <c r="O3980" s="3">
        <f ca="1">IF($B3980&lt;&gt;"",SUMIF(INDIRECT("ИсходныеДанные!$"&amp;$K$4&amp;"$2:$"&amp;$K$4&amp;"$50000"),$B3980&amp;"#"&amp;O$6,INDIRECT("ИсходныеДанные!$J$2:$J$50000")),0)</f>
        <v>0</v>
      </c>
      <c r="P3980" s="3">
        <f ca="1">IF($B3980&lt;&gt;"",SUMIF(INDIRECT("ИсходныеДанные!$"&amp;$K$4&amp;"$2:$"&amp;$K$4&amp;"$50000"),$B3980&amp;"#"&amp;P$6,INDIRECT("ИсходныеДанные!$J$2:$J$50000")),0)</f>
        <v>0</v>
      </c>
      <c r="Q3980" s="3">
        <f ca="1">IF($B3980&lt;&gt;"",SUMIF(INDIRECT("ИсходныеДанные!$"&amp;$K$4&amp;"$2:$"&amp;$K$4&amp;"$50000"),$B3980&amp;"#"&amp;Q$6,INDIRECT("ИсходныеДанные!$J$2:$J$50000")),0)</f>
        <v>0</v>
      </c>
      <c r="R3980" s="3">
        <f ca="1">IF($B3980&lt;&gt;"",SUMIF(INDIRECT("ИсходныеДанные!$"&amp;$K$4&amp;"$2:$"&amp;$K$4&amp;"$50000"),$B3980&amp;"#"&amp;R$6,INDIRECT("ИсходныеДанные!$J$2:$J$50000")),0)</f>
        <v>0</v>
      </c>
      <c r="S3980" s="3">
        <f ca="1">IF($B3980&lt;&gt;"",SUMIF(INDIRECT("ИсходныеДанные!$"&amp;$K$4&amp;"$2:$"&amp;$K$4&amp;"$50000"),$B3980&amp;"#"&amp;S$6,INDIRECT("ИсходныеДанные!$J$2:$J$50000")),0)</f>
        <v>0</v>
      </c>
      <c r="T3980" s="3">
        <f ca="1">IF($B3980&lt;&gt;"",SUMIF(INDIRECT("ИсходныеДанные!$"&amp;$K$4&amp;"$2:$"&amp;$K$4&amp;"$50000"),$B3980&amp;"#"&amp;T$6,INDIRECT("ИсходныеДанные!$J$2:$J$50000")),0)</f>
        <v>0</v>
      </c>
      <c r="U3980" s="3">
        <f ca="1">IF($B3980&lt;&gt;"",SUMIF(INDIRECT("ИсходныеДанные!$"&amp;$K$4&amp;"$2:$"&amp;$K$4&amp;"$50000"),$B3980&amp;"#"&amp;U$6,INDIRECT("ИсходныеДанные!$J$2:$J$50000")),0)</f>
        <v>0</v>
      </c>
      <c r="V3980" s="3">
        <f ca="1">IF($B3980&lt;&gt;"",SUMIF(INDIRECT("ИсходныеДанные!$"&amp;$K$4&amp;"$2:$"&amp;$K$4&amp;"$50000"),$B3980&amp;"#"&amp;V$6,INDIRECT("ИсходныеДанные!$J$2:$J$50000")),0)</f>
        <v>0</v>
      </c>
      <c r="W3980" s="16" t="e">
        <f ca="1">SUM(K3980:V3980)/Пофамильно!$R$1</f>
        <v>#DIV/0!</v>
      </c>
    </row>
    <row r="3981" spans="1:23" x14ac:dyDescent="0.25">
      <c r="A3981" s="10" t="str">
        <f t="shared" ca="1" si="64"/>
        <v>delete</v>
      </c>
      <c r="B3981" s="16" cm="1">
        <f t="array" aca="1" ref="B3981" ca="1">INDIRECT("УникальныеСписки!D"&amp;ROW()-$L$4)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14"/>
      <c r="G3981" s="81" t="str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84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84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84" t="str" cm="1">
        <f t="array" aca="1" ref="J3981" ca="1">_xlfn.XLOOKUP($B3981,INDIRECT(SUBSTITUTE("ИсходныеДанные!$где$2:$где$50000","где",$B$4)),INDIRECT(SUBSTITUTE("ИсходныеДанные!$что$2:$что$50000","что",J$4)),"",0,1)</f>
        <v/>
      </c>
      <c r="K3981" s="3">
        <f ca="1">IF($B3981&lt;&gt;"",SUMIF(INDIRECT("ИсходныеДанные!$"&amp;$K$4&amp;"$2:$"&amp;$K$4&amp;"$50000"),$B3981&amp;"#"&amp;K$6,INDIRECT("ИсходныеДанные!$J$2:$J$50000")),0)</f>
        <v>0</v>
      </c>
      <c r="L3981" s="3">
        <f ca="1">IF($B3981&lt;&gt;"",SUMIF(INDIRECT("ИсходныеДанные!$"&amp;$K$4&amp;"$2:$"&amp;$K$4&amp;"$50000"),$B3981&amp;"#"&amp;L$6,INDIRECT("ИсходныеДанные!$J$2:$J$50000")),0)</f>
        <v>0</v>
      </c>
      <c r="M3981" s="3">
        <f ca="1">IF($B3981&lt;&gt;"",SUMIF(INDIRECT("ИсходныеДанные!$"&amp;$K$4&amp;"$2:$"&amp;$K$4&amp;"$50000"),$B3981&amp;"#"&amp;M$6,INDIRECT("ИсходныеДанные!$J$2:$J$50000")),0)</f>
        <v>0</v>
      </c>
      <c r="N3981" s="3">
        <f ca="1">IF($B3981&lt;&gt;"",SUMIF(INDIRECT("ИсходныеДанные!$"&amp;$K$4&amp;"$2:$"&amp;$K$4&amp;"$50000"),$B3981&amp;"#"&amp;N$6,INDIRECT("ИсходныеДанные!$J$2:$J$50000")),0)</f>
        <v>0</v>
      </c>
      <c r="O3981" s="3">
        <f ca="1">IF($B3981&lt;&gt;"",SUMIF(INDIRECT("ИсходныеДанные!$"&amp;$K$4&amp;"$2:$"&amp;$K$4&amp;"$50000"),$B3981&amp;"#"&amp;O$6,INDIRECT("ИсходныеДанные!$J$2:$J$50000")),0)</f>
        <v>0</v>
      </c>
      <c r="P3981" s="3">
        <f ca="1">IF($B3981&lt;&gt;"",SUMIF(INDIRECT("ИсходныеДанные!$"&amp;$K$4&amp;"$2:$"&amp;$K$4&amp;"$50000"),$B3981&amp;"#"&amp;P$6,INDIRECT("ИсходныеДанные!$J$2:$J$50000")),0)</f>
        <v>0</v>
      </c>
      <c r="Q3981" s="3">
        <f ca="1">IF($B3981&lt;&gt;"",SUMIF(INDIRECT("ИсходныеДанные!$"&amp;$K$4&amp;"$2:$"&amp;$K$4&amp;"$50000"),$B3981&amp;"#"&amp;Q$6,INDIRECT("ИсходныеДанные!$J$2:$J$50000")),0)</f>
        <v>0</v>
      </c>
      <c r="R3981" s="3">
        <f ca="1">IF($B3981&lt;&gt;"",SUMIF(INDIRECT("ИсходныеДанные!$"&amp;$K$4&amp;"$2:$"&amp;$K$4&amp;"$50000"),$B3981&amp;"#"&amp;R$6,INDIRECT("ИсходныеДанные!$J$2:$J$50000")),0)</f>
        <v>0</v>
      </c>
      <c r="S3981" s="3">
        <f ca="1">IF($B3981&lt;&gt;"",SUMIF(INDIRECT("ИсходныеДанные!$"&amp;$K$4&amp;"$2:$"&amp;$K$4&amp;"$50000"),$B3981&amp;"#"&amp;S$6,INDIRECT("ИсходныеДанные!$J$2:$J$50000")),0)</f>
        <v>0</v>
      </c>
      <c r="T3981" s="3">
        <f ca="1">IF($B3981&lt;&gt;"",SUMIF(INDIRECT("ИсходныеДанные!$"&amp;$K$4&amp;"$2:$"&amp;$K$4&amp;"$50000"),$B3981&amp;"#"&amp;T$6,INDIRECT("ИсходныеДанные!$J$2:$J$50000")),0)</f>
        <v>0</v>
      </c>
      <c r="U3981" s="3">
        <f ca="1">IF($B3981&lt;&gt;"",SUMIF(INDIRECT("ИсходныеДанные!$"&amp;$K$4&amp;"$2:$"&amp;$K$4&amp;"$50000"),$B3981&amp;"#"&amp;U$6,INDIRECT("ИсходныеДанные!$J$2:$J$50000")),0)</f>
        <v>0</v>
      </c>
      <c r="V3981" s="3">
        <f ca="1">IF($B3981&lt;&gt;"",SUMIF(INDIRECT("ИсходныеДанные!$"&amp;$K$4&amp;"$2:$"&amp;$K$4&amp;"$50000"),$B3981&amp;"#"&amp;V$6,INDIRECT("ИсходныеДанные!$J$2:$J$50000")),0)</f>
        <v>0</v>
      </c>
      <c r="W3981" s="16" t="e">
        <f ca="1">SUM(K3981:V3981)/Пофамильно!$R$1</f>
        <v>#DIV/0!</v>
      </c>
    </row>
    <row r="3982" spans="1:23" x14ac:dyDescent="0.25">
      <c r="A3982" s="10" t="str">
        <f t="shared" ca="1" si="64"/>
        <v>delete</v>
      </c>
      <c r="B3982" s="16" cm="1">
        <f t="array" aca="1" ref="B3982" ca="1">INDIRECT("УникальныеСписки!D"&amp;ROW()-$L$4)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14"/>
      <c r="G3982" s="81" t="str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84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84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84" t="str" cm="1">
        <f t="array" aca="1" ref="J3982" ca="1">_xlfn.XLOOKUP($B3982,INDIRECT(SUBSTITUTE("ИсходныеДанные!$где$2:$где$50000","где",$B$4)),INDIRECT(SUBSTITUTE("ИсходныеДанные!$что$2:$что$50000","что",J$4)),"",0,1)</f>
        <v/>
      </c>
      <c r="K3982" s="3">
        <f ca="1">IF($B3982&lt;&gt;"",SUMIF(INDIRECT("ИсходныеДанные!$"&amp;$K$4&amp;"$2:$"&amp;$K$4&amp;"$50000"),$B3982&amp;"#"&amp;K$6,INDIRECT("ИсходныеДанные!$J$2:$J$50000")),0)</f>
        <v>0</v>
      </c>
      <c r="L3982" s="3">
        <f ca="1">IF($B3982&lt;&gt;"",SUMIF(INDIRECT("ИсходныеДанные!$"&amp;$K$4&amp;"$2:$"&amp;$K$4&amp;"$50000"),$B3982&amp;"#"&amp;L$6,INDIRECT("ИсходныеДанные!$J$2:$J$50000")),0)</f>
        <v>0</v>
      </c>
      <c r="M3982" s="3">
        <f ca="1">IF($B3982&lt;&gt;"",SUMIF(INDIRECT("ИсходныеДанные!$"&amp;$K$4&amp;"$2:$"&amp;$K$4&amp;"$50000"),$B3982&amp;"#"&amp;M$6,INDIRECT("ИсходныеДанные!$J$2:$J$50000")),0)</f>
        <v>0</v>
      </c>
      <c r="N3982" s="3">
        <f ca="1">IF($B3982&lt;&gt;"",SUMIF(INDIRECT("ИсходныеДанные!$"&amp;$K$4&amp;"$2:$"&amp;$K$4&amp;"$50000"),$B3982&amp;"#"&amp;N$6,INDIRECT("ИсходныеДанные!$J$2:$J$50000")),0)</f>
        <v>0</v>
      </c>
      <c r="O3982" s="3">
        <f ca="1">IF($B3982&lt;&gt;"",SUMIF(INDIRECT("ИсходныеДанные!$"&amp;$K$4&amp;"$2:$"&amp;$K$4&amp;"$50000"),$B3982&amp;"#"&amp;O$6,INDIRECT("ИсходныеДанные!$J$2:$J$50000")),0)</f>
        <v>0</v>
      </c>
      <c r="P3982" s="3">
        <f ca="1">IF($B3982&lt;&gt;"",SUMIF(INDIRECT("ИсходныеДанные!$"&amp;$K$4&amp;"$2:$"&amp;$K$4&amp;"$50000"),$B3982&amp;"#"&amp;P$6,INDIRECT("ИсходныеДанные!$J$2:$J$50000")),0)</f>
        <v>0</v>
      </c>
      <c r="Q3982" s="3">
        <f ca="1">IF($B3982&lt;&gt;"",SUMIF(INDIRECT("ИсходныеДанные!$"&amp;$K$4&amp;"$2:$"&amp;$K$4&amp;"$50000"),$B3982&amp;"#"&amp;Q$6,INDIRECT("ИсходныеДанные!$J$2:$J$50000")),0)</f>
        <v>0</v>
      </c>
      <c r="R3982" s="3">
        <f ca="1">IF($B3982&lt;&gt;"",SUMIF(INDIRECT("ИсходныеДанные!$"&amp;$K$4&amp;"$2:$"&amp;$K$4&amp;"$50000"),$B3982&amp;"#"&amp;R$6,INDIRECT("ИсходныеДанные!$J$2:$J$50000")),0)</f>
        <v>0</v>
      </c>
      <c r="S3982" s="3">
        <f ca="1">IF($B3982&lt;&gt;"",SUMIF(INDIRECT("ИсходныеДанные!$"&amp;$K$4&amp;"$2:$"&amp;$K$4&amp;"$50000"),$B3982&amp;"#"&amp;S$6,INDIRECT("ИсходныеДанные!$J$2:$J$50000")),0)</f>
        <v>0</v>
      </c>
      <c r="T3982" s="3">
        <f ca="1">IF($B3982&lt;&gt;"",SUMIF(INDIRECT("ИсходныеДанные!$"&amp;$K$4&amp;"$2:$"&amp;$K$4&amp;"$50000"),$B3982&amp;"#"&amp;T$6,INDIRECT("ИсходныеДанные!$J$2:$J$50000")),0)</f>
        <v>0</v>
      </c>
      <c r="U3982" s="3">
        <f ca="1">IF($B3982&lt;&gt;"",SUMIF(INDIRECT("ИсходныеДанные!$"&amp;$K$4&amp;"$2:$"&amp;$K$4&amp;"$50000"),$B3982&amp;"#"&amp;U$6,INDIRECT("ИсходныеДанные!$J$2:$J$50000")),0)</f>
        <v>0</v>
      </c>
      <c r="V3982" s="3">
        <f ca="1">IF($B3982&lt;&gt;"",SUMIF(INDIRECT("ИсходныеДанные!$"&amp;$K$4&amp;"$2:$"&amp;$K$4&amp;"$50000"),$B3982&amp;"#"&amp;V$6,INDIRECT("ИсходныеДанные!$J$2:$J$50000")),0)</f>
        <v>0</v>
      </c>
      <c r="W3982" s="16" t="e">
        <f ca="1">SUM(K3982:V3982)/Пофамильно!$R$1</f>
        <v>#DIV/0!</v>
      </c>
    </row>
    <row r="3983" spans="1:23" x14ac:dyDescent="0.25">
      <c r="A3983" s="10" t="str">
        <f t="shared" ca="1" si="64"/>
        <v>delete</v>
      </c>
      <c r="B3983" s="16" cm="1">
        <f t="array" aca="1" ref="B3983" ca="1">INDIRECT("УникальныеСписки!D"&amp;ROW()-$L$4)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14"/>
      <c r="G3983" s="81" t="str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84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84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84" t="str" cm="1">
        <f t="array" aca="1" ref="J3983" ca="1">_xlfn.XLOOKUP($B3983,INDIRECT(SUBSTITUTE("ИсходныеДанные!$где$2:$где$50000","где",$B$4)),INDIRECT(SUBSTITUTE("ИсходныеДанные!$что$2:$что$50000","что",J$4)),"",0,1)</f>
        <v/>
      </c>
      <c r="K3983" s="3">
        <f ca="1">IF($B3983&lt;&gt;"",SUMIF(INDIRECT("ИсходныеДанные!$"&amp;$K$4&amp;"$2:$"&amp;$K$4&amp;"$50000"),$B3983&amp;"#"&amp;K$6,INDIRECT("ИсходныеДанные!$J$2:$J$50000")),0)</f>
        <v>0</v>
      </c>
      <c r="L3983" s="3">
        <f ca="1">IF($B3983&lt;&gt;"",SUMIF(INDIRECT("ИсходныеДанные!$"&amp;$K$4&amp;"$2:$"&amp;$K$4&amp;"$50000"),$B3983&amp;"#"&amp;L$6,INDIRECT("ИсходныеДанные!$J$2:$J$50000")),0)</f>
        <v>0</v>
      </c>
      <c r="M3983" s="3">
        <f ca="1">IF($B3983&lt;&gt;"",SUMIF(INDIRECT("ИсходныеДанные!$"&amp;$K$4&amp;"$2:$"&amp;$K$4&amp;"$50000"),$B3983&amp;"#"&amp;M$6,INDIRECT("ИсходныеДанные!$J$2:$J$50000")),0)</f>
        <v>0</v>
      </c>
      <c r="N3983" s="3">
        <f ca="1">IF($B3983&lt;&gt;"",SUMIF(INDIRECT("ИсходныеДанные!$"&amp;$K$4&amp;"$2:$"&amp;$K$4&amp;"$50000"),$B3983&amp;"#"&amp;N$6,INDIRECT("ИсходныеДанные!$J$2:$J$50000")),0)</f>
        <v>0</v>
      </c>
      <c r="O3983" s="3">
        <f ca="1">IF($B3983&lt;&gt;"",SUMIF(INDIRECT("ИсходныеДанные!$"&amp;$K$4&amp;"$2:$"&amp;$K$4&amp;"$50000"),$B3983&amp;"#"&amp;O$6,INDIRECT("ИсходныеДанные!$J$2:$J$50000")),0)</f>
        <v>0</v>
      </c>
      <c r="P3983" s="3">
        <f ca="1">IF($B3983&lt;&gt;"",SUMIF(INDIRECT("ИсходныеДанные!$"&amp;$K$4&amp;"$2:$"&amp;$K$4&amp;"$50000"),$B3983&amp;"#"&amp;P$6,INDIRECT("ИсходныеДанные!$J$2:$J$50000")),0)</f>
        <v>0</v>
      </c>
      <c r="Q3983" s="3">
        <f ca="1">IF($B3983&lt;&gt;"",SUMIF(INDIRECT("ИсходныеДанные!$"&amp;$K$4&amp;"$2:$"&amp;$K$4&amp;"$50000"),$B3983&amp;"#"&amp;Q$6,INDIRECT("ИсходныеДанные!$J$2:$J$50000")),0)</f>
        <v>0</v>
      </c>
      <c r="R3983" s="3">
        <f ca="1">IF($B3983&lt;&gt;"",SUMIF(INDIRECT("ИсходныеДанные!$"&amp;$K$4&amp;"$2:$"&amp;$K$4&amp;"$50000"),$B3983&amp;"#"&amp;R$6,INDIRECT("ИсходныеДанные!$J$2:$J$50000")),0)</f>
        <v>0</v>
      </c>
      <c r="S3983" s="3">
        <f ca="1">IF($B3983&lt;&gt;"",SUMIF(INDIRECT("ИсходныеДанные!$"&amp;$K$4&amp;"$2:$"&amp;$K$4&amp;"$50000"),$B3983&amp;"#"&amp;S$6,INDIRECT("ИсходныеДанные!$J$2:$J$50000")),0)</f>
        <v>0</v>
      </c>
      <c r="T3983" s="3">
        <f ca="1">IF($B3983&lt;&gt;"",SUMIF(INDIRECT("ИсходныеДанные!$"&amp;$K$4&amp;"$2:$"&amp;$K$4&amp;"$50000"),$B3983&amp;"#"&amp;T$6,INDIRECT("ИсходныеДанные!$J$2:$J$50000")),0)</f>
        <v>0</v>
      </c>
      <c r="U3983" s="3">
        <f ca="1">IF($B3983&lt;&gt;"",SUMIF(INDIRECT("ИсходныеДанные!$"&amp;$K$4&amp;"$2:$"&amp;$K$4&amp;"$50000"),$B3983&amp;"#"&amp;U$6,INDIRECT("ИсходныеДанные!$J$2:$J$50000")),0)</f>
        <v>0</v>
      </c>
      <c r="V3983" s="3">
        <f ca="1">IF($B3983&lt;&gt;"",SUMIF(INDIRECT("ИсходныеДанные!$"&amp;$K$4&amp;"$2:$"&amp;$K$4&amp;"$50000"),$B3983&amp;"#"&amp;V$6,INDIRECT("ИсходныеДанные!$J$2:$J$50000")),0)</f>
        <v>0</v>
      </c>
      <c r="W3983" s="16" t="e">
        <f ca="1">SUM(K3983:V3983)/Пофамильно!$R$1</f>
        <v>#DIV/0!</v>
      </c>
    </row>
    <row r="3984" spans="1:23" x14ac:dyDescent="0.25">
      <c r="A3984" s="10" t="str">
        <f t="shared" ca="1" si="64"/>
        <v>delete</v>
      </c>
      <c r="B3984" s="16" cm="1">
        <f t="array" aca="1" ref="B3984" ca="1">INDIRECT("УникальныеСписки!D"&amp;ROW()-$L$4)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14"/>
      <c r="G3984" s="81" t="str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84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84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84" t="str" cm="1">
        <f t="array" aca="1" ref="J3984" ca="1">_xlfn.XLOOKUP($B3984,INDIRECT(SUBSTITUTE("ИсходныеДанные!$где$2:$где$50000","где",$B$4)),INDIRECT(SUBSTITUTE("ИсходныеДанные!$что$2:$что$50000","что",J$4)),"",0,1)</f>
        <v/>
      </c>
      <c r="K3984" s="3">
        <f ca="1">IF($B3984&lt;&gt;"",SUMIF(INDIRECT("ИсходныеДанные!$"&amp;$K$4&amp;"$2:$"&amp;$K$4&amp;"$50000"),$B3984&amp;"#"&amp;K$6,INDIRECT("ИсходныеДанные!$J$2:$J$50000")),0)</f>
        <v>0</v>
      </c>
      <c r="L3984" s="3">
        <f ca="1">IF($B3984&lt;&gt;"",SUMIF(INDIRECT("ИсходныеДанные!$"&amp;$K$4&amp;"$2:$"&amp;$K$4&amp;"$50000"),$B3984&amp;"#"&amp;L$6,INDIRECT("ИсходныеДанные!$J$2:$J$50000")),0)</f>
        <v>0</v>
      </c>
      <c r="M3984" s="3">
        <f ca="1">IF($B3984&lt;&gt;"",SUMIF(INDIRECT("ИсходныеДанные!$"&amp;$K$4&amp;"$2:$"&amp;$K$4&amp;"$50000"),$B3984&amp;"#"&amp;M$6,INDIRECT("ИсходныеДанные!$J$2:$J$50000")),0)</f>
        <v>0</v>
      </c>
      <c r="N3984" s="3">
        <f ca="1">IF($B3984&lt;&gt;"",SUMIF(INDIRECT("ИсходныеДанные!$"&amp;$K$4&amp;"$2:$"&amp;$K$4&amp;"$50000"),$B3984&amp;"#"&amp;N$6,INDIRECT("ИсходныеДанные!$J$2:$J$50000")),0)</f>
        <v>0</v>
      </c>
      <c r="O3984" s="3">
        <f ca="1">IF($B3984&lt;&gt;"",SUMIF(INDIRECT("ИсходныеДанные!$"&amp;$K$4&amp;"$2:$"&amp;$K$4&amp;"$50000"),$B3984&amp;"#"&amp;O$6,INDIRECT("ИсходныеДанные!$J$2:$J$50000")),0)</f>
        <v>0</v>
      </c>
      <c r="P3984" s="3">
        <f ca="1">IF($B3984&lt;&gt;"",SUMIF(INDIRECT("ИсходныеДанные!$"&amp;$K$4&amp;"$2:$"&amp;$K$4&amp;"$50000"),$B3984&amp;"#"&amp;P$6,INDIRECT("ИсходныеДанные!$J$2:$J$50000")),0)</f>
        <v>0</v>
      </c>
      <c r="Q3984" s="3">
        <f ca="1">IF($B3984&lt;&gt;"",SUMIF(INDIRECT("ИсходныеДанные!$"&amp;$K$4&amp;"$2:$"&amp;$K$4&amp;"$50000"),$B3984&amp;"#"&amp;Q$6,INDIRECT("ИсходныеДанные!$J$2:$J$50000")),0)</f>
        <v>0</v>
      </c>
      <c r="R3984" s="3">
        <f ca="1">IF($B3984&lt;&gt;"",SUMIF(INDIRECT("ИсходныеДанные!$"&amp;$K$4&amp;"$2:$"&amp;$K$4&amp;"$50000"),$B3984&amp;"#"&amp;R$6,INDIRECT("ИсходныеДанные!$J$2:$J$50000")),0)</f>
        <v>0</v>
      </c>
      <c r="S3984" s="3">
        <f ca="1">IF($B3984&lt;&gt;"",SUMIF(INDIRECT("ИсходныеДанные!$"&amp;$K$4&amp;"$2:$"&amp;$K$4&amp;"$50000"),$B3984&amp;"#"&amp;S$6,INDIRECT("ИсходныеДанные!$J$2:$J$50000")),0)</f>
        <v>0</v>
      </c>
      <c r="T3984" s="3">
        <f ca="1">IF($B3984&lt;&gt;"",SUMIF(INDIRECT("ИсходныеДанные!$"&amp;$K$4&amp;"$2:$"&amp;$K$4&amp;"$50000"),$B3984&amp;"#"&amp;T$6,INDIRECT("ИсходныеДанные!$J$2:$J$50000")),0)</f>
        <v>0</v>
      </c>
      <c r="U3984" s="3">
        <f ca="1">IF($B3984&lt;&gt;"",SUMIF(INDIRECT("ИсходныеДанные!$"&amp;$K$4&amp;"$2:$"&amp;$K$4&amp;"$50000"),$B3984&amp;"#"&amp;U$6,INDIRECT("ИсходныеДанные!$J$2:$J$50000")),0)</f>
        <v>0</v>
      </c>
      <c r="V3984" s="3">
        <f ca="1">IF($B3984&lt;&gt;"",SUMIF(INDIRECT("ИсходныеДанные!$"&amp;$K$4&amp;"$2:$"&amp;$K$4&amp;"$50000"),$B3984&amp;"#"&amp;V$6,INDIRECT("ИсходныеДанные!$J$2:$J$50000")),0)</f>
        <v>0</v>
      </c>
      <c r="W3984" s="16" t="e">
        <f ca="1">SUM(K3984:V3984)/Пофамильно!$R$1</f>
        <v>#DIV/0!</v>
      </c>
    </row>
    <row r="3985" spans="1:23" x14ac:dyDescent="0.25">
      <c r="A3985" s="10" t="str">
        <f t="shared" ca="1" si="64"/>
        <v>delete</v>
      </c>
      <c r="B3985" s="16" cm="1">
        <f t="array" aca="1" ref="B3985" ca="1">INDIRECT("УникальныеСписки!D"&amp;ROW()-$L$4)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14"/>
      <c r="G3985" s="81" t="str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84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84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84" t="str" cm="1">
        <f t="array" aca="1" ref="J3985" ca="1">_xlfn.XLOOKUP($B3985,INDIRECT(SUBSTITUTE("ИсходныеДанные!$где$2:$где$50000","где",$B$4)),INDIRECT(SUBSTITUTE("ИсходныеДанные!$что$2:$что$50000","что",J$4)),"",0,1)</f>
        <v/>
      </c>
      <c r="K3985" s="3">
        <f ca="1">IF($B3985&lt;&gt;"",SUMIF(INDIRECT("ИсходныеДанные!$"&amp;$K$4&amp;"$2:$"&amp;$K$4&amp;"$50000"),$B3985&amp;"#"&amp;K$6,INDIRECT("ИсходныеДанные!$J$2:$J$50000")),0)</f>
        <v>0</v>
      </c>
      <c r="L3985" s="3">
        <f ca="1">IF($B3985&lt;&gt;"",SUMIF(INDIRECT("ИсходныеДанные!$"&amp;$K$4&amp;"$2:$"&amp;$K$4&amp;"$50000"),$B3985&amp;"#"&amp;L$6,INDIRECT("ИсходныеДанные!$J$2:$J$50000")),0)</f>
        <v>0</v>
      </c>
      <c r="M3985" s="3">
        <f ca="1">IF($B3985&lt;&gt;"",SUMIF(INDIRECT("ИсходныеДанные!$"&amp;$K$4&amp;"$2:$"&amp;$K$4&amp;"$50000"),$B3985&amp;"#"&amp;M$6,INDIRECT("ИсходныеДанные!$J$2:$J$50000")),0)</f>
        <v>0</v>
      </c>
      <c r="N3985" s="3">
        <f ca="1">IF($B3985&lt;&gt;"",SUMIF(INDIRECT("ИсходныеДанные!$"&amp;$K$4&amp;"$2:$"&amp;$K$4&amp;"$50000"),$B3985&amp;"#"&amp;N$6,INDIRECT("ИсходныеДанные!$J$2:$J$50000")),0)</f>
        <v>0</v>
      </c>
      <c r="O3985" s="3">
        <f ca="1">IF($B3985&lt;&gt;"",SUMIF(INDIRECT("ИсходныеДанные!$"&amp;$K$4&amp;"$2:$"&amp;$K$4&amp;"$50000"),$B3985&amp;"#"&amp;O$6,INDIRECT("ИсходныеДанные!$J$2:$J$50000")),0)</f>
        <v>0</v>
      </c>
      <c r="P3985" s="3">
        <f ca="1">IF($B3985&lt;&gt;"",SUMIF(INDIRECT("ИсходныеДанные!$"&amp;$K$4&amp;"$2:$"&amp;$K$4&amp;"$50000"),$B3985&amp;"#"&amp;P$6,INDIRECT("ИсходныеДанные!$J$2:$J$50000")),0)</f>
        <v>0</v>
      </c>
      <c r="Q3985" s="3">
        <f ca="1">IF($B3985&lt;&gt;"",SUMIF(INDIRECT("ИсходныеДанные!$"&amp;$K$4&amp;"$2:$"&amp;$K$4&amp;"$50000"),$B3985&amp;"#"&amp;Q$6,INDIRECT("ИсходныеДанные!$J$2:$J$50000")),0)</f>
        <v>0</v>
      </c>
      <c r="R3985" s="3">
        <f ca="1">IF($B3985&lt;&gt;"",SUMIF(INDIRECT("ИсходныеДанные!$"&amp;$K$4&amp;"$2:$"&amp;$K$4&amp;"$50000"),$B3985&amp;"#"&amp;R$6,INDIRECT("ИсходныеДанные!$J$2:$J$50000")),0)</f>
        <v>0</v>
      </c>
      <c r="S3985" s="3">
        <f ca="1">IF($B3985&lt;&gt;"",SUMIF(INDIRECT("ИсходныеДанные!$"&amp;$K$4&amp;"$2:$"&amp;$K$4&amp;"$50000"),$B3985&amp;"#"&amp;S$6,INDIRECT("ИсходныеДанные!$J$2:$J$50000")),0)</f>
        <v>0</v>
      </c>
      <c r="T3985" s="3">
        <f ca="1">IF($B3985&lt;&gt;"",SUMIF(INDIRECT("ИсходныеДанные!$"&amp;$K$4&amp;"$2:$"&amp;$K$4&amp;"$50000"),$B3985&amp;"#"&amp;T$6,INDIRECT("ИсходныеДанные!$J$2:$J$50000")),0)</f>
        <v>0</v>
      </c>
      <c r="U3985" s="3">
        <f ca="1">IF($B3985&lt;&gt;"",SUMIF(INDIRECT("ИсходныеДанные!$"&amp;$K$4&amp;"$2:$"&amp;$K$4&amp;"$50000"),$B3985&amp;"#"&amp;U$6,INDIRECT("ИсходныеДанные!$J$2:$J$50000")),0)</f>
        <v>0</v>
      </c>
      <c r="V3985" s="3">
        <f ca="1">IF($B3985&lt;&gt;"",SUMIF(INDIRECT("ИсходныеДанные!$"&amp;$K$4&amp;"$2:$"&amp;$K$4&amp;"$50000"),$B3985&amp;"#"&amp;V$6,INDIRECT("ИсходныеДанные!$J$2:$J$50000")),0)</f>
        <v>0</v>
      </c>
      <c r="W3985" s="16" t="e">
        <f ca="1">SUM(K3985:V3985)/Пофамильно!$R$1</f>
        <v>#DIV/0!</v>
      </c>
    </row>
    <row r="3986" spans="1:23" x14ac:dyDescent="0.25">
      <c r="A3986" s="10" t="str">
        <f t="shared" ca="1" si="64"/>
        <v>delete</v>
      </c>
      <c r="B3986" s="16" cm="1">
        <f t="array" aca="1" ref="B3986" ca="1">INDIRECT("УникальныеСписки!D"&amp;ROW()-$L$4)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14"/>
      <c r="G3986" s="81" t="str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84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84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84" t="str" cm="1">
        <f t="array" aca="1" ref="J3986" ca="1">_xlfn.XLOOKUP($B3986,INDIRECT(SUBSTITUTE("ИсходныеДанные!$где$2:$где$50000","где",$B$4)),INDIRECT(SUBSTITUTE("ИсходныеДанные!$что$2:$что$50000","что",J$4)),"",0,1)</f>
        <v/>
      </c>
      <c r="K3986" s="3">
        <f ca="1">IF($B3986&lt;&gt;"",SUMIF(INDIRECT("ИсходныеДанные!$"&amp;$K$4&amp;"$2:$"&amp;$K$4&amp;"$50000"),$B3986&amp;"#"&amp;K$6,INDIRECT("ИсходныеДанные!$J$2:$J$50000")),0)</f>
        <v>0</v>
      </c>
      <c r="L3986" s="3">
        <f ca="1">IF($B3986&lt;&gt;"",SUMIF(INDIRECT("ИсходныеДанные!$"&amp;$K$4&amp;"$2:$"&amp;$K$4&amp;"$50000"),$B3986&amp;"#"&amp;L$6,INDIRECT("ИсходныеДанные!$J$2:$J$50000")),0)</f>
        <v>0</v>
      </c>
      <c r="M3986" s="3">
        <f ca="1">IF($B3986&lt;&gt;"",SUMIF(INDIRECT("ИсходныеДанные!$"&amp;$K$4&amp;"$2:$"&amp;$K$4&amp;"$50000"),$B3986&amp;"#"&amp;M$6,INDIRECT("ИсходныеДанные!$J$2:$J$50000")),0)</f>
        <v>0</v>
      </c>
      <c r="N3986" s="3">
        <f ca="1">IF($B3986&lt;&gt;"",SUMIF(INDIRECT("ИсходныеДанные!$"&amp;$K$4&amp;"$2:$"&amp;$K$4&amp;"$50000"),$B3986&amp;"#"&amp;N$6,INDIRECT("ИсходныеДанные!$J$2:$J$50000")),0)</f>
        <v>0</v>
      </c>
      <c r="O3986" s="3">
        <f ca="1">IF($B3986&lt;&gt;"",SUMIF(INDIRECT("ИсходныеДанные!$"&amp;$K$4&amp;"$2:$"&amp;$K$4&amp;"$50000"),$B3986&amp;"#"&amp;O$6,INDIRECT("ИсходныеДанные!$J$2:$J$50000")),0)</f>
        <v>0</v>
      </c>
      <c r="P3986" s="3">
        <f ca="1">IF($B3986&lt;&gt;"",SUMIF(INDIRECT("ИсходныеДанные!$"&amp;$K$4&amp;"$2:$"&amp;$K$4&amp;"$50000"),$B3986&amp;"#"&amp;P$6,INDIRECT("ИсходныеДанные!$J$2:$J$50000")),0)</f>
        <v>0</v>
      </c>
      <c r="Q3986" s="3">
        <f ca="1">IF($B3986&lt;&gt;"",SUMIF(INDIRECT("ИсходныеДанные!$"&amp;$K$4&amp;"$2:$"&amp;$K$4&amp;"$50000"),$B3986&amp;"#"&amp;Q$6,INDIRECT("ИсходныеДанные!$J$2:$J$50000")),0)</f>
        <v>0</v>
      </c>
      <c r="R3986" s="3">
        <f ca="1">IF($B3986&lt;&gt;"",SUMIF(INDIRECT("ИсходныеДанные!$"&amp;$K$4&amp;"$2:$"&amp;$K$4&amp;"$50000"),$B3986&amp;"#"&amp;R$6,INDIRECT("ИсходныеДанные!$J$2:$J$50000")),0)</f>
        <v>0</v>
      </c>
      <c r="S3986" s="3">
        <f ca="1">IF($B3986&lt;&gt;"",SUMIF(INDIRECT("ИсходныеДанные!$"&amp;$K$4&amp;"$2:$"&amp;$K$4&amp;"$50000"),$B3986&amp;"#"&amp;S$6,INDIRECT("ИсходныеДанные!$J$2:$J$50000")),0)</f>
        <v>0</v>
      </c>
      <c r="T3986" s="3">
        <f ca="1">IF($B3986&lt;&gt;"",SUMIF(INDIRECT("ИсходныеДанные!$"&amp;$K$4&amp;"$2:$"&amp;$K$4&amp;"$50000"),$B3986&amp;"#"&amp;T$6,INDIRECT("ИсходныеДанные!$J$2:$J$50000")),0)</f>
        <v>0</v>
      </c>
      <c r="U3986" s="3">
        <f ca="1">IF($B3986&lt;&gt;"",SUMIF(INDIRECT("ИсходныеДанные!$"&amp;$K$4&amp;"$2:$"&amp;$K$4&amp;"$50000"),$B3986&amp;"#"&amp;U$6,INDIRECT("ИсходныеДанные!$J$2:$J$50000")),0)</f>
        <v>0</v>
      </c>
      <c r="V3986" s="3">
        <f ca="1">IF($B3986&lt;&gt;"",SUMIF(INDIRECT("ИсходныеДанные!$"&amp;$K$4&amp;"$2:$"&amp;$K$4&amp;"$50000"),$B3986&amp;"#"&amp;V$6,INDIRECT("ИсходныеДанные!$J$2:$J$50000")),0)</f>
        <v>0</v>
      </c>
      <c r="W3986" s="16" t="e">
        <f ca="1">SUM(K3986:V3986)/Пофамильно!$R$1</f>
        <v>#DIV/0!</v>
      </c>
    </row>
    <row r="3987" spans="1:23" x14ac:dyDescent="0.25">
      <c r="A3987" s="10" t="str">
        <f t="shared" ca="1" si="64"/>
        <v>delete</v>
      </c>
      <c r="B3987" s="16" cm="1">
        <f t="array" aca="1" ref="B3987" ca="1">INDIRECT("УникальныеСписки!D"&amp;ROW()-$L$4)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14"/>
      <c r="G3987" s="81" t="str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84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84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84" t="str" cm="1">
        <f t="array" aca="1" ref="J3987" ca="1">_xlfn.XLOOKUP($B3987,INDIRECT(SUBSTITUTE("ИсходныеДанные!$где$2:$где$50000","где",$B$4)),INDIRECT(SUBSTITUTE("ИсходныеДанные!$что$2:$что$50000","что",J$4)),"",0,1)</f>
        <v/>
      </c>
      <c r="K3987" s="3">
        <f ca="1">IF($B3987&lt;&gt;"",SUMIF(INDIRECT("ИсходныеДанные!$"&amp;$K$4&amp;"$2:$"&amp;$K$4&amp;"$50000"),$B3987&amp;"#"&amp;K$6,INDIRECT("ИсходныеДанные!$J$2:$J$50000")),0)</f>
        <v>0</v>
      </c>
      <c r="L3987" s="3">
        <f ca="1">IF($B3987&lt;&gt;"",SUMIF(INDIRECT("ИсходныеДанные!$"&amp;$K$4&amp;"$2:$"&amp;$K$4&amp;"$50000"),$B3987&amp;"#"&amp;L$6,INDIRECT("ИсходныеДанные!$J$2:$J$50000")),0)</f>
        <v>0</v>
      </c>
      <c r="M3987" s="3">
        <f ca="1">IF($B3987&lt;&gt;"",SUMIF(INDIRECT("ИсходныеДанные!$"&amp;$K$4&amp;"$2:$"&amp;$K$4&amp;"$50000"),$B3987&amp;"#"&amp;M$6,INDIRECT("ИсходныеДанные!$J$2:$J$50000")),0)</f>
        <v>0</v>
      </c>
      <c r="N3987" s="3">
        <f ca="1">IF($B3987&lt;&gt;"",SUMIF(INDIRECT("ИсходныеДанные!$"&amp;$K$4&amp;"$2:$"&amp;$K$4&amp;"$50000"),$B3987&amp;"#"&amp;N$6,INDIRECT("ИсходныеДанные!$J$2:$J$50000")),0)</f>
        <v>0</v>
      </c>
      <c r="O3987" s="3">
        <f ca="1">IF($B3987&lt;&gt;"",SUMIF(INDIRECT("ИсходныеДанные!$"&amp;$K$4&amp;"$2:$"&amp;$K$4&amp;"$50000"),$B3987&amp;"#"&amp;O$6,INDIRECT("ИсходныеДанные!$J$2:$J$50000")),0)</f>
        <v>0</v>
      </c>
      <c r="P3987" s="3">
        <f ca="1">IF($B3987&lt;&gt;"",SUMIF(INDIRECT("ИсходныеДанные!$"&amp;$K$4&amp;"$2:$"&amp;$K$4&amp;"$50000"),$B3987&amp;"#"&amp;P$6,INDIRECT("ИсходныеДанные!$J$2:$J$50000")),0)</f>
        <v>0</v>
      </c>
      <c r="Q3987" s="3">
        <f ca="1">IF($B3987&lt;&gt;"",SUMIF(INDIRECT("ИсходныеДанные!$"&amp;$K$4&amp;"$2:$"&amp;$K$4&amp;"$50000"),$B3987&amp;"#"&amp;Q$6,INDIRECT("ИсходныеДанные!$J$2:$J$50000")),0)</f>
        <v>0</v>
      </c>
      <c r="R3987" s="3">
        <f ca="1">IF($B3987&lt;&gt;"",SUMIF(INDIRECT("ИсходныеДанные!$"&amp;$K$4&amp;"$2:$"&amp;$K$4&amp;"$50000"),$B3987&amp;"#"&amp;R$6,INDIRECT("ИсходныеДанные!$J$2:$J$50000")),0)</f>
        <v>0</v>
      </c>
      <c r="S3987" s="3">
        <f ca="1">IF($B3987&lt;&gt;"",SUMIF(INDIRECT("ИсходныеДанные!$"&amp;$K$4&amp;"$2:$"&amp;$K$4&amp;"$50000"),$B3987&amp;"#"&amp;S$6,INDIRECT("ИсходныеДанные!$J$2:$J$50000")),0)</f>
        <v>0</v>
      </c>
      <c r="T3987" s="3">
        <f ca="1">IF($B3987&lt;&gt;"",SUMIF(INDIRECT("ИсходныеДанные!$"&amp;$K$4&amp;"$2:$"&amp;$K$4&amp;"$50000"),$B3987&amp;"#"&amp;T$6,INDIRECT("ИсходныеДанные!$J$2:$J$50000")),0)</f>
        <v>0</v>
      </c>
      <c r="U3987" s="3">
        <f ca="1">IF($B3987&lt;&gt;"",SUMIF(INDIRECT("ИсходныеДанные!$"&amp;$K$4&amp;"$2:$"&amp;$K$4&amp;"$50000"),$B3987&amp;"#"&amp;U$6,INDIRECT("ИсходныеДанные!$J$2:$J$50000")),0)</f>
        <v>0</v>
      </c>
      <c r="V3987" s="3">
        <f ca="1">IF($B3987&lt;&gt;"",SUMIF(INDIRECT("ИсходныеДанные!$"&amp;$K$4&amp;"$2:$"&amp;$K$4&amp;"$50000"),$B3987&amp;"#"&amp;V$6,INDIRECT("ИсходныеДанные!$J$2:$J$50000")),0)</f>
        <v>0</v>
      </c>
      <c r="W3987" s="16" t="e">
        <f ca="1">SUM(K3987:V3987)/Пофамильно!$R$1</f>
        <v>#DIV/0!</v>
      </c>
    </row>
    <row r="3988" spans="1:23" x14ac:dyDescent="0.25">
      <c r="A3988" s="10" t="str">
        <f t="shared" ca="1" si="64"/>
        <v>delete</v>
      </c>
      <c r="B3988" s="16" cm="1">
        <f t="array" aca="1" ref="B3988" ca="1">INDIRECT("УникальныеСписки!D"&amp;ROW()-$L$4)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14"/>
      <c r="G3988" s="81" t="str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84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84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84" t="str" cm="1">
        <f t="array" aca="1" ref="J3988" ca="1">_xlfn.XLOOKUP($B3988,INDIRECT(SUBSTITUTE("ИсходныеДанные!$где$2:$где$50000","где",$B$4)),INDIRECT(SUBSTITUTE("ИсходныеДанные!$что$2:$что$50000","что",J$4)),"",0,1)</f>
        <v/>
      </c>
      <c r="K3988" s="3">
        <f ca="1">IF($B3988&lt;&gt;"",SUMIF(INDIRECT("ИсходныеДанные!$"&amp;$K$4&amp;"$2:$"&amp;$K$4&amp;"$50000"),$B3988&amp;"#"&amp;K$6,INDIRECT("ИсходныеДанные!$J$2:$J$50000")),0)</f>
        <v>0</v>
      </c>
      <c r="L3988" s="3">
        <f ca="1">IF($B3988&lt;&gt;"",SUMIF(INDIRECT("ИсходныеДанные!$"&amp;$K$4&amp;"$2:$"&amp;$K$4&amp;"$50000"),$B3988&amp;"#"&amp;L$6,INDIRECT("ИсходныеДанные!$J$2:$J$50000")),0)</f>
        <v>0</v>
      </c>
      <c r="M3988" s="3">
        <f ca="1">IF($B3988&lt;&gt;"",SUMIF(INDIRECT("ИсходныеДанные!$"&amp;$K$4&amp;"$2:$"&amp;$K$4&amp;"$50000"),$B3988&amp;"#"&amp;M$6,INDIRECT("ИсходныеДанные!$J$2:$J$50000")),0)</f>
        <v>0</v>
      </c>
      <c r="N3988" s="3">
        <f ca="1">IF($B3988&lt;&gt;"",SUMIF(INDIRECT("ИсходныеДанные!$"&amp;$K$4&amp;"$2:$"&amp;$K$4&amp;"$50000"),$B3988&amp;"#"&amp;N$6,INDIRECT("ИсходныеДанные!$J$2:$J$50000")),0)</f>
        <v>0</v>
      </c>
      <c r="O3988" s="3">
        <f ca="1">IF($B3988&lt;&gt;"",SUMIF(INDIRECT("ИсходныеДанные!$"&amp;$K$4&amp;"$2:$"&amp;$K$4&amp;"$50000"),$B3988&amp;"#"&amp;O$6,INDIRECT("ИсходныеДанные!$J$2:$J$50000")),0)</f>
        <v>0</v>
      </c>
      <c r="P3988" s="3">
        <f ca="1">IF($B3988&lt;&gt;"",SUMIF(INDIRECT("ИсходныеДанные!$"&amp;$K$4&amp;"$2:$"&amp;$K$4&amp;"$50000"),$B3988&amp;"#"&amp;P$6,INDIRECT("ИсходныеДанные!$J$2:$J$50000")),0)</f>
        <v>0</v>
      </c>
      <c r="Q3988" s="3">
        <f ca="1">IF($B3988&lt;&gt;"",SUMIF(INDIRECT("ИсходныеДанные!$"&amp;$K$4&amp;"$2:$"&amp;$K$4&amp;"$50000"),$B3988&amp;"#"&amp;Q$6,INDIRECT("ИсходныеДанные!$J$2:$J$50000")),0)</f>
        <v>0</v>
      </c>
      <c r="R3988" s="3">
        <f ca="1">IF($B3988&lt;&gt;"",SUMIF(INDIRECT("ИсходныеДанные!$"&amp;$K$4&amp;"$2:$"&amp;$K$4&amp;"$50000"),$B3988&amp;"#"&amp;R$6,INDIRECT("ИсходныеДанные!$J$2:$J$50000")),0)</f>
        <v>0</v>
      </c>
      <c r="S3988" s="3">
        <f ca="1">IF($B3988&lt;&gt;"",SUMIF(INDIRECT("ИсходныеДанные!$"&amp;$K$4&amp;"$2:$"&amp;$K$4&amp;"$50000"),$B3988&amp;"#"&amp;S$6,INDIRECT("ИсходныеДанные!$J$2:$J$50000")),0)</f>
        <v>0</v>
      </c>
      <c r="T3988" s="3">
        <f ca="1">IF($B3988&lt;&gt;"",SUMIF(INDIRECT("ИсходныеДанные!$"&amp;$K$4&amp;"$2:$"&amp;$K$4&amp;"$50000"),$B3988&amp;"#"&amp;T$6,INDIRECT("ИсходныеДанные!$J$2:$J$50000")),0)</f>
        <v>0</v>
      </c>
      <c r="U3988" s="3">
        <f ca="1">IF($B3988&lt;&gt;"",SUMIF(INDIRECT("ИсходныеДанные!$"&amp;$K$4&amp;"$2:$"&amp;$K$4&amp;"$50000"),$B3988&amp;"#"&amp;U$6,INDIRECT("ИсходныеДанные!$J$2:$J$50000")),0)</f>
        <v>0</v>
      </c>
      <c r="V3988" s="3">
        <f ca="1">IF($B3988&lt;&gt;"",SUMIF(INDIRECT("ИсходныеДанные!$"&amp;$K$4&amp;"$2:$"&amp;$K$4&amp;"$50000"),$B3988&amp;"#"&amp;V$6,INDIRECT("ИсходныеДанные!$J$2:$J$50000")),0)</f>
        <v>0</v>
      </c>
      <c r="W3988" s="16" t="e">
        <f ca="1">SUM(K3988:V3988)/Пофамильно!$R$1</f>
        <v>#DIV/0!</v>
      </c>
    </row>
    <row r="3989" spans="1:23" x14ac:dyDescent="0.25">
      <c r="A3989" s="10" t="str">
        <f t="shared" ca="1" si="64"/>
        <v>delete</v>
      </c>
      <c r="B3989" s="16" cm="1">
        <f t="array" aca="1" ref="B3989" ca="1">INDIRECT("УникальныеСписки!D"&amp;ROW()-$L$4)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14"/>
      <c r="G3989" s="81" t="str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84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84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84" t="str" cm="1">
        <f t="array" aca="1" ref="J3989" ca="1">_xlfn.XLOOKUP($B3989,INDIRECT(SUBSTITUTE("ИсходныеДанные!$где$2:$где$50000","где",$B$4)),INDIRECT(SUBSTITUTE("ИсходныеДанные!$что$2:$что$50000","что",J$4)),"",0,1)</f>
        <v/>
      </c>
      <c r="K3989" s="3">
        <f ca="1">IF($B3989&lt;&gt;"",SUMIF(INDIRECT("ИсходныеДанные!$"&amp;$K$4&amp;"$2:$"&amp;$K$4&amp;"$50000"),$B3989&amp;"#"&amp;K$6,INDIRECT("ИсходныеДанные!$J$2:$J$50000")),0)</f>
        <v>0</v>
      </c>
      <c r="L3989" s="3">
        <f ca="1">IF($B3989&lt;&gt;"",SUMIF(INDIRECT("ИсходныеДанные!$"&amp;$K$4&amp;"$2:$"&amp;$K$4&amp;"$50000"),$B3989&amp;"#"&amp;L$6,INDIRECT("ИсходныеДанные!$J$2:$J$50000")),0)</f>
        <v>0</v>
      </c>
      <c r="M3989" s="3">
        <f ca="1">IF($B3989&lt;&gt;"",SUMIF(INDIRECT("ИсходныеДанные!$"&amp;$K$4&amp;"$2:$"&amp;$K$4&amp;"$50000"),$B3989&amp;"#"&amp;M$6,INDIRECT("ИсходныеДанные!$J$2:$J$50000")),0)</f>
        <v>0</v>
      </c>
      <c r="N3989" s="3">
        <f ca="1">IF($B3989&lt;&gt;"",SUMIF(INDIRECT("ИсходныеДанные!$"&amp;$K$4&amp;"$2:$"&amp;$K$4&amp;"$50000"),$B3989&amp;"#"&amp;N$6,INDIRECT("ИсходныеДанные!$J$2:$J$50000")),0)</f>
        <v>0</v>
      </c>
      <c r="O3989" s="3">
        <f ca="1">IF($B3989&lt;&gt;"",SUMIF(INDIRECT("ИсходныеДанные!$"&amp;$K$4&amp;"$2:$"&amp;$K$4&amp;"$50000"),$B3989&amp;"#"&amp;O$6,INDIRECT("ИсходныеДанные!$J$2:$J$50000")),0)</f>
        <v>0</v>
      </c>
      <c r="P3989" s="3">
        <f ca="1">IF($B3989&lt;&gt;"",SUMIF(INDIRECT("ИсходныеДанные!$"&amp;$K$4&amp;"$2:$"&amp;$K$4&amp;"$50000"),$B3989&amp;"#"&amp;P$6,INDIRECT("ИсходныеДанные!$J$2:$J$50000")),0)</f>
        <v>0</v>
      </c>
      <c r="Q3989" s="3">
        <f ca="1">IF($B3989&lt;&gt;"",SUMIF(INDIRECT("ИсходныеДанные!$"&amp;$K$4&amp;"$2:$"&amp;$K$4&amp;"$50000"),$B3989&amp;"#"&amp;Q$6,INDIRECT("ИсходныеДанные!$J$2:$J$50000")),0)</f>
        <v>0</v>
      </c>
      <c r="R3989" s="3">
        <f ca="1">IF($B3989&lt;&gt;"",SUMIF(INDIRECT("ИсходныеДанные!$"&amp;$K$4&amp;"$2:$"&amp;$K$4&amp;"$50000"),$B3989&amp;"#"&amp;R$6,INDIRECT("ИсходныеДанные!$J$2:$J$50000")),0)</f>
        <v>0</v>
      </c>
      <c r="S3989" s="3">
        <f ca="1">IF($B3989&lt;&gt;"",SUMIF(INDIRECT("ИсходныеДанные!$"&amp;$K$4&amp;"$2:$"&amp;$K$4&amp;"$50000"),$B3989&amp;"#"&amp;S$6,INDIRECT("ИсходныеДанные!$J$2:$J$50000")),0)</f>
        <v>0</v>
      </c>
      <c r="T3989" s="3">
        <f ca="1">IF($B3989&lt;&gt;"",SUMIF(INDIRECT("ИсходныеДанные!$"&amp;$K$4&amp;"$2:$"&amp;$K$4&amp;"$50000"),$B3989&amp;"#"&amp;T$6,INDIRECT("ИсходныеДанные!$J$2:$J$50000")),0)</f>
        <v>0</v>
      </c>
      <c r="U3989" s="3">
        <f ca="1">IF($B3989&lt;&gt;"",SUMIF(INDIRECT("ИсходныеДанные!$"&amp;$K$4&amp;"$2:$"&amp;$K$4&amp;"$50000"),$B3989&amp;"#"&amp;U$6,INDIRECT("ИсходныеДанные!$J$2:$J$50000")),0)</f>
        <v>0</v>
      </c>
      <c r="V3989" s="3">
        <f ca="1">IF($B3989&lt;&gt;"",SUMIF(INDIRECT("ИсходныеДанные!$"&amp;$K$4&amp;"$2:$"&amp;$K$4&amp;"$50000"),$B3989&amp;"#"&amp;V$6,INDIRECT("ИсходныеДанные!$J$2:$J$50000")),0)</f>
        <v>0</v>
      </c>
      <c r="W3989" s="16" t="e">
        <f ca="1">SUM(K3989:V3989)/Пофамильно!$R$1</f>
        <v>#DIV/0!</v>
      </c>
    </row>
    <row r="3990" spans="1:23" x14ac:dyDescent="0.25">
      <c r="A3990" s="10" t="str">
        <f t="shared" ca="1" si="64"/>
        <v>delete</v>
      </c>
      <c r="B3990" s="16" cm="1">
        <f t="array" aca="1" ref="B3990" ca="1">INDIRECT("УникальныеСписки!D"&amp;ROW()-$L$4)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14"/>
      <c r="G3990" s="81" t="str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84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84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84" t="str" cm="1">
        <f t="array" aca="1" ref="J3990" ca="1">_xlfn.XLOOKUP($B3990,INDIRECT(SUBSTITUTE("ИсходныеДанные!$где$2:$где$50000","где",$B$4)),INDIRECT(SUBSTITUTE("ИсходныеДанные!$что$2:$что$50000","что",J$4)),"",0,1)</f>
        <v/>
      </c>
      <c r="K3990" s="3">
        <f ca="1">IF($B3990&lt;&gt;"",SUMIF(INDIRECT("ИсходныеДанные!$"&amp;$K$4&amp;"$2:$"&amp;$K$4&amp;"$50000"),$B3990&amp;"#"&amp;K$6,INDIRECT("ИсходныеДанные!$J$2:$J$50000")),0)</f>
        <v>0</v>
      </c>
      <c r="L3990" s="3">
        <f ca="1">IF($B3990&lt;&gt;"",SUMIF(INDIRECT("ИсходныеДанные!$"&amp;$K$4&amp;"$2:$"&amp;$K$4&amp;"$50000"),$B3990&amp;"#"&amp;L$6,INDIRECT("ИсходныеДанные!$J$2:$J$50000")),0)</f>
        <v>0</v>
      </c>
      <c r="M3990" s="3">
        <f ca="1">IF($B3990&lt;&gt;"",SUMIF(INDIRECT("ИсходныеДанные!$"&amp;$K$4&amp;"$2:$"&amp;$K$4&amp;"$50000"),$B3990&amp;"#"&amp;M$6,INDIRECT("ИсходныеДанные!$J$2:$J$50000")),0)</f>
        <v>0</v>
      </c>
      <c r="N3990" s="3">
        <f ca="1">IF($B3990&lt;&gt;"",SUMIF(INDIRECT("ИсходныеДанные!$"&amp;$K$4&amp;"$2:$"&amp;$K$4&amp;"$50000"),$B3990&amp;"#"&amp;N$6,INDIRECT("ИсходныеДанные!$J$2:$J$50000")),0)</f>
        <v>0</v>
      </c>
      <c r="O3990" s="3">
        <f ca="1">IF($B3990&lt;&gt;"",SUMIF(INDIRECT("ИсходныеДанные!$"&amp;$K$4&amp;"$2:$"&amp;$K$4&amp;"$50000"),$B3990&amp;"#"&amp;O$6,INDIRECT("ИсходныеДанные!$J$2:$J$50000")),0)</f>
        <v>0</v>
      </c>
      <c r="P3990" s="3">
        <f ca="1">IF($B3990&lt;&gt;"",SUMIF(INDIRECT("ИсходныеДанные!$"&amp;$K$4&amp;"$2:$"&amp;$K$4&amp;"$50000"),$B3990&amp;"#"&amp;P$6,INDIRECT("ИсходныеДанные!$J$2:$J$50000")),0)</f>
        <v>0</v>
      </c>
      <c r="Q3990" s="3">
        <f ca="1">IF($B3990&lt;&gt;"",SUMIF(INDIRECT("ИсходныеДанные!$"&amp;$K$4&amp;"$2:$"&amp;$K$4&amp;"$50000"),$B3990&amp;"#"&amp;Q$6,INDIRECT("ИсходныеДанные!$J$2:$J$50000")),0)</f>
        <v>0</v>
      </c>
      <c r="R3990" s="3">
        <f ca="1">IF($B3990&lt;&gt;"",SUMIF(INDIRECT("ИсходныеДанные!$"&amp;$K$4&amp;"$2:$"&amp;$K$4&amp;"$50000"),$B3990&amp;"#"&amp;R$6,INDIRECT("ИсходныеДанные!$J$2:$J$50000")),0)</f>
        <v>0</v>
      </c>
      <c r="S3990" s="3">
        <f ca="1">IF($B3990&lt;&gt;"",SUMIF(INDIRECT("ИсходныеДанные!$"&amp;$K$4&amp;"$2:$"&amp;$K$4&amp;"$50000"),$B3990&amp;"#"&amp;S$6,INDIRECT("ИсходныеДанные!$J$2:$J$50000")),0)</f>
        <v>0</v>
      </c>
      <c r="T3990" s="3">
        <f ca="1">IF($B3990&lt;&gt;"",SUMIF(INDIRECT("ИсходныеДанные!$"&amp;$K$4&amp;"$2:$"&amp;$K$4&amp;"$50000"),$B3990&amp;"#"&amp;T$6,INDIRECT("ИсходныеДанные!$J$2:$J$50000")),0)</f>
        <v>0</v>
      </c>
      <c r="U3990" s="3">
        <f ca="1">IF($B3990&lt;&gt;"",SUMIF(INDIRECT("ИсходныеДанные!$"&amp;$K$4&amp;"$2:$"&amp;$K$4&amp;"$50000"),$B3990&amp;"#"&amp;U$6,INDIRECT("ИсходныеДанные!$J$2:$J$50000")),0)</f>
        <v>0</v>
      </c>
      <c r="V3990" s="3">
        <f ca="1">IF($B3990&lt;&gt;"",SUMIF(INDIRECT("ИсходныеДанные!$"&amp;$K$4&amp;"$2:$"&amp;$K$4&amp;"$50000"),$B3990&amp;"#"&amp;V$6,INDIRECT("ИсходныеДанные!$J$2:$J$50000")),0)</f>
        <v>0</v>
      </c>
      <c r="W3990" s="16" t="e">
        <f ca="1">SUM(K3990:V3990)/Пофамильно!$R$1</f>
        <v>#DIV/0!</v>
      </c>
    </row>
    <row r="3991" spans="1:23" x14ac:dyDescent="0.25">
      <c r="A3991" s="10" t="str">
        <f t="shared" ca="1" si="64"/>
        <v>delete</v>
      </c>
      <c r="B3991" s="16" cm="1">
        <f t="array" aca="1" ref="B3991" ca="1">INDIRECT("УникальныеСписки!D"&amp;ROW()-$L$4)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14"/>
      <c r="G3991" s="81" t="str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84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84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84" t="str" cm="1">
        <f t="array" aca="1" ref="J3991" ca="1">_xlfn.XLOOKUP($B3991,INDIRECT(SUBSTITUTE("ИсходныеДанные!$где$2:$где$50000","где",$B$4)),INDIRECT(SUBSTITUTE("ИсходныеДанные!$что$2:$что$50000","что",J$4)),"",0,1)</f>
        <v/>
      </c>
      <c r="K3991" s="3">
        <f ca="1">IF($B3991&lt;&gt;"",SUMIF(INDIRECT("ИсходныеДанные!$"&amp;$K$4&amp;"$2:$"&amp;$K$4&amp;"$50000"),$B3991&amp;"#"&amp;K$6,INDIRECT("ИсходныеДанные!$J$2:$J$50000")),0)</f>
        <v>0</v>
      </c>
      <c r="L3991" s="3">
        <f ca="1">IF($B3991&lt;&gt;"",SUMIF(INDIRECT("ИсходныеДанные!$"&amp;$K$4&amp;"$2:$"&amp;$K$4&amp;"$50000"),$B3991&amp;"#"&amp;L$6,INDIRECT("ИсходныеДанные!$J$2:$J$50000")),0)</f>
        <v>0</v>
      </c>
      <c r="M3991" s="3">
        <f ca="1">IF($B3991&lt;&gt;"",SUMIF(INDIRECT("ИсходныеДанные!$"&amp;$K$4&amp;"$2:$"&amp;$K$4&amp;"$50000"),$B3991&amp;"#"&amp;M$6,INDIRECT("ИсходныеДанные!$J$2:$J$50000")),0)</f>
        <v>0</v>
      </c>
      <c r="N3991" s="3">
        <f ca="1">IF($B3991&lt;&gt;"",SUMIF(INDIRECT("ИсходныеДанные!$"&amp;$K$4&amp;"$2:$"&amp;$K$4&amp;"$50000"),$B3991&amp;"#"&amp;N$6,INDIRECT("ИсходныеДанные!$J$2:$J$50000")),0)</f>
        <v>0</v>
      </c>
      <c r="O3991" s="3">
        <f ca="1">IF($B3991&lt;&gt;"",SUMIF(INDIRECT("ИсходныеДанные!$"&amp;$K$4&amp;"$2:$"&amp;$K$4&amp;"$50000"),$B3991&amp;"#"&amp;O$6,INDIRECT("ИсходныеДанные!$J$2:$J$50000")),0)</f>
        <v>0</v>
      </c>
      <c r="P3991" s="3">
        <f ca="1">IF($B3991&lt;&gt;"",SUMIF(INDIRECT("ИсходныеДанные!$"&amp;$K$4&amp;"$2:$"&amp;$K$4&amp;"$50000"),$B3991&amp;"#"&amp;P$6,INDIRECT("ИсходныеДанные!$J$2:$J$50000")),0)</f>
        <v>0</v>
      </c>
      <c r="Q3991" s="3">
        <f ca="1">IF($B3991&lt;&gt;"",SUMIF(INDIRECT("ИсходныеДанные!$"&amp;$K$4&amp;"$2:$"&amp;$K$4&amp;"$50000"),$B3991&amp;"#"&amp;Q$6,INDIRECT("ИсходныеДанные!$J$2:$J$50000")),0)</f>
        <v>0</v>
      </c>
      <c r="R3991" s="3">
        <f ca="1">IF($B3991&lt;&gt;"",SUMIF(INDIRECT("ИсходныеДанные!$"&amp;$K$4&amp;"$2:$"&amp;$K$4&amp;"$50000"),$B3991&amp;"#"&amp;R$6,INDIRECT("ИсходныеДанные!$J$2:$J$50000")),0)</f>
        <v>0</v>
      </c>
      <c r="S3991" s="3">
        <f ca="1">IF($B3991&lt;&gt;"",SUMIF(INDIRECT("ИсходныеДанные!$"&amp;$K$4&amp;"$2:$"&amp;$K$4&amp;"$50000"),$B3991&amp;"#"&amp;S$6,INDIRECT("ИсходныеДанные!$J$2:$J$50000")),0)</f>
        <v>0</v>
      </c>
      <c r="T3991" s="3">
        <f ca="1">IF($B3991&lt;&gt;"",SUMIF(INDIRECT("ИсходныеДанные!$"&amp;$K$4&amp;"$2:$"&amp;$K$4&amp;"$50000"),$B3991&amp;"#"&amp;T$6,INDIRECT("ИсходныеДанные!$J$2:$J$50000")),0)</f>
        <v>0</v>
      </c>
      <c r="U3991" s="3">
        <f ca="1">IF($B3991&lt;&gt;"",SUMIF(INDIRECT("ИсходныеДанные!$"&amp;$K$4&amp;"$2:$"&amp;$K$4&amp;"$50000"),$B3991&amp;"#"&amp;U$6,INDIRECT("ИсходныеДанные!$J$2:$J$50000")),0)</f>
        <v>0</v>
      </c>
      <c r="V3991" s="3">
        <f ca="1">IF($B3991&lt;&gt;"",SUMIF(INDIRECT("ИсходныеДанные!$"&amp;$K$4&amp;"$2:$"&amp;$K$4&amp;"$50000"),$B3991&amp;"#"&amp;V$6,INDIRECT("ИсходныеДанные!$J$2:$J$50000")),0)</f>
        <v>0</v>
      </c>
      <c r="W3991" s="16" t="e">
        <f ca="1">SUM(K3991:V3991)/Пофамильно!$R$1</f>
        <v>#DIV/0!</v>
      </c>
    </row>
    <row r="3992" spans="1:23" x14ac:dyDescent="0.25">
      <c r="A3992" s="10" t="str">
        <f t="shared" ca="1" si="64"/>
        <v>delete</v>
      </c>
      <c r="B3992" s="16" cm="1">
        <f t="array" aca="1" ref="B3992" ca="1">INDIRECT("УникальныеСписки!D"&amp;ROW()-$L$4)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14"/>
      <c r="G3992" s="81" t="str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84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84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84" t="str" cm="1">
        <f t="array" aca="1" ref="J3992" ca="1">_xlfn.XLOOKUP($B3992,INDIRECT(SUBSTITUTE("ИсходныеДанные!$где$2:$где$50000","где",$B$4)),INDIRECT(SUBSTITUTE("ИсходныеДанные!$что$2:$что$50000","что",J$4)),"",0,1)</f>
        <v/>
      </c>
      <c r="K3992" s="3">
        <f ca="1">IF($B3992&lt;&gt;"",SUMIF(INDIRECT("ИсходныеДанные!$"&amp;$K$4&amp;"$2:$"&amp;$K$4&amp;"$50000"),$B3992&amp;"#"&amp;K$6,INDIRECT("ИсходныеДанные!$J$2:$J$50000")),0)</f>
        <v>0</v>
      </c>
      <c r="L3992" s="3">
        <f ca="1">IF($B3992&lt;&gt;"",SUMIF(INDIRECT("ИсходныеДанные!$"&amp;$K$4&amp;"$2:$"&amp;$K$4&amp;"$50000"),$B3992&amp;"#"&amp;L$6,INDIRECT("ИсходныеДанные!$J$2:$J$50000")),0)</f>
        <v>0</v>
      </c>
      <c r="M3992" s="3">
        <f ca="1">IF($B3992&lt;&gt;"",SUMIF(INDIRECT("ИсходныеДанные!$"&amp;$K$4&amp;"$2:$"&amp;$K$4&amp;"$50000"),$B3992&amp;"#"&amp;M$6,INDIRECT("ИсходныеДанные!$J$2:$J$50000")),0)</f>
        <v>0</v>
      </c>
      <c r="N3992" s="3">
        <f ca="1">IF($B3992&lt;&gt;"",SUMIF(INDIRECT("ИсходныеДанные!$"&amp;$K$4&amp;"$2:$"&amp;$K$4&amp;"$50000"),$B3992&amp;"#"&amp;N$6,INDIRECT("ИсходныеДанные!$J$2:$J$50000")),0)</f>
        <v>0</v>
      </c>
      <c r="O3992" s="3">
        <f ca="1">IF($B3992&lt;&gt;"",SUMIF(INDIRECT("ИсходныеДанные!$"&amp;$K$4&amp;"$2:$"&amp;$K$4&amp;"$50000"),$B3992&amp;"#"&amp;O$6,INDIRECT("ИсходныеДанные!$J$2:$J$50000")),0)</f>
        <v>0</v>
      </c>
      <c r="P3992" s="3">
        <f ca="1">IF($B3992&lt;&gt;"",SUMIF(INDIRECT("ИсходныеДанные!$"&amp;$K$4&amp;"$2:$"&amp;$K$4&amp;"$50000"),$B3992&amp;"#"&amp;P$6,INDIRECT("ИсходныеДанные!$J$2:$J$50000")),0)</f>
        <v>0</v>
      </c>
      <c r="Q3992" s="3">
        <f ca="1">IF($B3992&lt;&gt;"",SUMIF(INDIRECT("ИсходныеДанные!$"&amp;$K$4&amp;"$2:$"&amp;$K$4&amp;"$50000"),$B3992&amp;"#"&amp;Q$6,INDIRECT("ИсходныеДанные!$J$2:$J$50000")),0)</f>
        <v>0</v>
      </c>
      <c r="R3992" s="3">
        <f ca="1">IF($B3992&lt;&gt;"",SUMIF(INDIRECT("ИсходныеДанные!$"&amp;$K$4&amp;"$2:$"&amp;$K$4&amp;"$50000"),$B3992&amp;"#"&amp;R$6,INDIRECT("ИсходныеДанные!$J$2:$J$50000")),0)</f>
        <v>0</v>
      </c>
      <c r="S3992" s="3">
        <f ca="1">IF($B3992&lt;&gt;"",SUMIF(INDIRECT("ИсходныеДанные!$"&amp;$K$4&amp;"$2:$"&amp;$K$4&amp;"$50000"),$B3992&amp;"#"&amp;S$6,INDIRECT("ИсходныеДанные!$J$2:$J$50000")),0)</f>
        <v>0</v>
      </c>
      <c r="T3992" s="3">
        <f ca="1">IF($B3992&lt;&gt;"",SUMIF(INDIRECT("ИсходныеДанные!$"&amp;$K$4&amp;"$2:$"&amp;$K$4&amp;"$50000"),$B3992&amp;"#"&amp;T$6,INDIRECT("ИсходныеДанные!$J$2:$J$50000")),0)</f>
        <v>0</v>
      </c>
      <c r="U3992" s="3">
        <f ca="1">IF($B3992&lt;&gt;"",SUMIF(INDIRECT("ИсходныеДанные!$"&amp;$K$4&amp;"$2:$"&amp;$K$4&amp;"$50000"),$B3992&amp;"#"&amp;U$6,INDIRECT("ИсходныеДанные!$J$2:$J$50000")),0)</f>
        <v>0</v>
      </c>
      <c r="V3992" s="3">
        <f ca="1">IF($B3992&lt;&gt;"",SUMIF(INDIRECT("ИсходныеДанные!$"&amp;$K$4&amp;"$2:$"&amp;$K$4&amp;"$50000"),$B3992&amp;"#"&amp;V$6,INDIRECT("ИсходныеДанные!$J$2:$J$50000")),0)</f>
        <v>0</v>
      </c>
      <c r="W3992" s="16" t="e">
        <f ca="1">SUM(K3992:V3992)/Пофамильно!$R$1</f>
        <v>#DIV/0!</v>
      </c>
    </row>
    <row r="3993" spans="1:23" x14ac:dyDescent="0.25">
      <c r="A3993" s="10" t="str">
        <f t="shared" ca="1" si="64"/>
        <v>delete</v>
      </c>
      <c r="B3993" s="16" cm="1">
        <f t="array" aca="1" ref="B3993" ca="1">INDIRECT("УникальныеСписки!D"&amp;ROW()-$L$4)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14"/>
      <c r="G3993" s="81" t="str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84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84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84" t="str" cm="1">
        <f t="array" aca="1" ref="J3993" ca="1">_xlfn.XLOOKUP($B3993,INDIRECT(SUBSTITUTE("ИсходныеДанные!$где$2:$где$50000","где",$B$4)),INDIRECT(SUBSTITUTE("ИсходныеДанные!$что$2:$что$50000","что",J$4)),"",0,1)</f>
        <v/>
      </c>
      <c r="K3993" s="3">
        <f ca="1">IF($B3993&lt;&gt;"",SUMIF(INDIRECT("ИсходныеДанные!$"&amp;$K$4&amp;"$2:$"&amp;$K$4&amp;"$50000"),$B3993&amp;"#"&amp;K$6,INDIRECT("ИсходныеДанные!$J$2:$J$50000")),0)</f>
        <v>0</v>
      </c>
      <c r="L3993" s="3">
        <f ca="1">IF($B3993&lt;&gt;"",SUMIF(INDIRECT("ИсходныеДанные!$"&amp;$K$4&amp;"$2:$"&amp;$K$4&amp;"$50000"),$B3993&amp;"#"&amp;L$6,INDIRECT("ИсходныеДанные!$J$2:$J$50000")),0)</f>
        <v>0</v>
      </c>
      <c r="M3993" s="3">
        <f ca="1">IF($B3993&lt;&gt;"",SUMIF(INDIRECT("ИсходныеДанные!$"&amp;$K$4&amp;"$2:$"&amp;$K$4&amp;"$50000"),$B3993&amp;"#"&amp;M$6,INDIRECT("ИсходныеДанные!$J$2:$J$50000")),0)</f>
        <v>0</v>
      </c>
      <c r="N3993" s="3">
        <f ca="1">IF($B3993&lt;&gt;"",SUMIF(INDIRECT("ИсходныеДанные!$"&amp;$K$4&amp;"$2:$"&amp;$K$4&amp;"$50000"),$B3993&amp;"#"&amp;N$6,INDIRECT("ИсходныеДанные!$J$2:$J$50000")),0)</f>
        <v>0</v>
      </c>
      <c r="O3993" s="3">
        <f ca="1">IF($B3993&lt;&gt;"",SUMIF(INDIRECT("ИсходныеДанные!$"&amp;$K$4&amp;"$2:$"&amp;$K$4&amp;"$50000"),$B3993&amp;"#"&amp;O$6,INDIRECT("ИсходныеДанные!$J$2:$J$50000")),0)</f>
        <v>0</v>
      </c>
      <c r="P3993" s="3">
        <f ca="1">IF($B3993&lt;&gt;"",SUMIF(INDIRECT("ИсходныеДанные!$"&amp;$K$4&amp;"$2:$"&amp;$K$4&amp;"$50000"),$B3993&amp;"#"&amp;P$6,INDIRECT("ИсходныеДанные!$J$2:$J$50000")),0)</f>
        <v>0</v>
      </c>
      <c r="Q3993" s="3">
        <f ca="1">IF($B3993&lt;&gt;"",SUMIF(INDIRECT("ИсходныеДанные!$"&amp;$K$4&amp;"$2:$"&amp;$K$4&amp;"$50000"),$B3993&amp;"#"&amp;Q$6,INDIRECT("ИсходныеДанные!$J$2:$J$50000")),0)</f>
        <v>0</v>
      </c>
      <c r="R3993" s="3">
        <f ca="1">IF($B3993&lt;&gt;"",SUMIF(INDIRECT("ИсходныеДанные!$"&amp;$K$4&amp;"$2:$"&amp;$K$4&amp;"$50000"),$B3993&amp;"#"&amp;R$6,INDIRECT("ИсходныеДанные!$J$2:$J$50000")),0)</f>
        <v>0</v>
      </c>
      <c r="S3993" s="3">
        <f ca="1">IF($B3993&lt;&gt;"",SUMIF(INDIRECT("ИсходныеДанные!$"&amp;$K$4&amp;"$2:$"&amp;$K$4&amp;"$50000"),$B3993&amp;"#"&amp;S$6,INDIRECT("ИсходныеДанные!$J$2:$J$50000")),0)</f>
        <v>0</v>
      </c>
      <c r="T3993" s="3">
        <f ca="1">IF($B3993&lt;&gt;"",SUMIF(INDIRECT("ИсходныеДанные!$"&amp;$K$4&amp;"$2:$"&amp;$K$4&amp;"$50000"),$B3993&amp;"#"&amp;T$6,INDIRECT("ИсходныеДанные!$J$2:$J$50000")),0)</f>
        <v>0</v>
      </c>
      <c r="U3993" s="3">
        <f ca="1">IF($B3993&lt;&gt;"",SUMIF(INDIRECT("ИсходныеДанные!$"&amp;$K$4&amp;"$2:$"&amp;$K$4&amp;"$50000"),$B3993&amp;"#"&amp;U$6,INDIRECT("ИсходныеДанные!$J$2:$J$50000")),0)</f>
        <v>0</v>
      </c>
      <c r="V3993" s="3">
        <f ca="1">IF($B3993&lt;&gt;"",SUMIF(INDIRECT("ИсходныеДанные!$"&amp;$K$4&amp;"$2:$"&amp;$K$4&amp;"$50000"),$B3993&amp;"#"&amp;V$6,INDIRECT("ИсходныеДанные!$J$2:$J$50000")),0)</f>
        <v>0</v>
      </c>
      <c r="W3993" s="16" t="e">
        <f ca="1">SUM(K3993:V3993)/Пофамильно!$R$1</f>
        <v>#DIV/0!</v>
      </c>
    </row>
    <row r="3994" spans="1:23" x14ac:dyDescent="0.25">
      <c r="A3994" s="10" t="str">
        <f t="shared" ca="1" si="64"/>
        <v>delete</v>
      </c>
      <c r="B3994" s="16" cm="1">
        <f t="array" aca="1" ref="B3994" ca="1">INDIRECT("УникальныеСписки!D"&amp;ROW()-$L$4)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14"/>
      <c r="G3994" s="81" t="str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84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84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84" t="str" cm="1">
        <f t="array" aca="1" ref="J3994" ca="1">_xlfn.XLOOKUP($B3994,INDIRECT(SUBSTITUTE("ИсходныеДанные!$где$2:$где$50000","где",$B$4)),INDIRECT(SUBSTITUTE("ИсходныеДанные!$что$2:$что$50000","что",J$4)),"",0,1)</f>
        <v/>
      </c>
      <c r="K3994" s="3">
        <f ca="1">IF($B3994&lt;&gt;"",SUMIF(INDIRECT("ИсходныеДанные!$"&amp;$K$4&amp;"$2:$"&amp;$K$4&amp;"$50000"),$B3994&amp;"#"&amp;K$6,INDIRECT("ИсходныеДанные!$J$2:$J$50000")),0)</f>
        <v>0</v>
      </c>
      <c r="L3994" s="3">
        <f ca="1">IF($B3994&lt;&gt;"",SUMIF(INDIRECT("ИсходныеДанные!$"&amp;$K$4&amp;"$2:$"&amp;$K$4&amp;"$50000"),$B3994&amp;"#"&amp;L$6,INDIRECT("ИсходныеДанные!$J$2:$J$50000")),0)</f>
        <v>0</v>
      </c>
      <c r="M3994" s="3">
        <f ca="1">IF($B3994&lt;&gt;"",SUMIF(INDIRECT("ИсходныеДанные!$"&amp;$K$4&amp;"$2:$"&amp;$K$4&amp;"$50000"),$B3994&amp;"#"&amp;M$6,INDIRECT("ИсходныеДанные!$J$2:$J$50000")),0)</f>
        <v>0</v>
      </c>
      <c r="N3994" s="3">
        <f ca="1">IF($B3994&lt;&gt;"",SUMIF(INDIRECT("ИсходныеДанные!$"&amp;$K$4&amp;"$2:$"&amp;$K$4&amp;"$50000"),$B3994&amp;"#"&amp;N$6,INDIRECT("ИсходныеДанные!$J$2:$J$50000")),0)</f>
        <v>0</v>
      </c>
      <c r="O3994" s="3">
        <f ca="1">IF($B3994&lt;&gt;"",SUMIF(INDIRECT("ИсходныеДанные!$"&amp;$K$4&amp;"$2:$"&amp;$K$4&amp;"$50000"),$B3994&amp;"#"&amp;O$6,INDIRECT("ИсходныеДанные!$J$2:$J$50000")),0)</f>
        <v>0</v>
      </c>
      <c r="P3994" s="3">
        <f ca="1">IF($B3994&lt;&gt;"",SUMIF(INDIRECT("ИсходныеДанные!$"&amp;$K$4&amp;"$2:$"&amp;$K$4&amp;"$50000"),$B3994&amp;"#"&amp;P$6,INDIRECT("ИсходныеДанные!$J$2:$J$50000")),0)</f>
        <v>0</v>
      </c>
      <c r="Q3994" s="3">
        <f ca="1">IF($B3994&lt;&gt;"",SUMIF(INDIRECT("ИсходныеДанные!$"&amp;$K$4&amp;"$2:$"&amp;$K$4&amp;"$50000"),$B3994&amp;"#"&amp;Q$6,INDIRECT("ИсходныеДанные!$J$2:$J$50000")),0)</f>
        <v>0</v>
      </c>
      <c r="R3994" s="3">
        <f ca="1">IF($B3994&lt;&gt;"",SUMIF(INDIRECT("ИсходныеДанные!$"&amp;$K$4&amp;"$2:$"&amp;$K$4&amp;"$50000"),$B3994&amp;"#"&amp;R$6,INDIRECT("ИсходныеДанные!$J$2:$J$50000")),0)</f>
        <v>0</v>
      </c>
      <c r="S3994" s="3">
        <f ca="1">IF($B3994&lt;&gt;"",SUMIF(INDIRECT("ИсходныеДанные!$"&amp;$K$4&amp;"$2:$"&amp;$K$4&amp;"$50000"),$B3994&amp;"#"&amp;S$6,INDIRECT("ИсходныеДанные!$J$2:$J$50000")),0)</f>
        <v>0</v>
      </c>
      <c r="T3994" s="3">
        <f ca="1">IF($B3994&lt;&gt;"",SUMIF(INDIRECT("ИсходныеДанные!$"&amp;$K$4&amp;"$2:$"&amp;$K$4&amp;"$50000"),$B3994&amp;"#"&amp;T$6,INDIRECT("ИсходныеДанные!$J$2:$J$50000")),0)</f>
        <v>0</v>
      </c>
      <c r="U3994" s="3">
        <f ca="1">IF($B3994&lt;&gt;"",SUMIF(INDIRECT("ИсходныеДанные!$"&amp;$K$4&amp;"$2:$"&amp;$K$4&amp;"$50000"),$B3994&amp;"#"&amp;U$6,INDIRECT("ИсходныеДанные!$J$2:$J$50000")),0)</f>
        <v>0</v>
      </c>
      <c r="V3994" s="3">
        <f ca="1">IF($B3994&lt;&gt;"",SUMIF(INDIRECT("ИсходныеДанные!$"&amp;$K$4&amp;"$2:$"&amp;$K$4&amp;"$50000"),$B3994&amp;"#"&amp;V$6,INDIRECT("ИсходныеДанные!$J$2:$J$50000")),0)</f>
        <v>0</v>
      </c>
      <c r="W3994" s="16" t="e">
        <f ca="1">SUM(K3994:V3994)/Пофамильно!$R$1</f>
        <v>#DIV/0!</v>
      </c>
    </row>
    <row r="3995" spans="1:23" x14ac:dyDescent="0.25">
      <c r="A3995" s="10" t="str">
        <f t="shared" ca="1" si="64"/>
        <v>delete</v>
      </c>
      <c r="B3995" s="16" cm="1">
        <f t="array" aca="1" ref="B3995" ca="1">INDIRECT("УникальныеСписки!D"&amp;ROW()-$L$4)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14"/>
      <c r="G3995" s="81" t="str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84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84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84" t="str" cm="1">
        <f t="array" aca="1" ref="J3995" ca="1">_xlfn.XLOOKUP($B3995,INDIRECT(SUBSTITUTE("ИсходныеДанные!$где$2:$где$50000","где",$B$4)),INDIRECT(SUBSTITUTE("ИсходныеДанные!$что$2:$что$50000","что",J$4)),"",0,1)</f>
        <v/>
      </c>
      <c r="K3995" s="3">
        <f ca="1">IF($B3995&lt;&gt;"",SUMIF(INDIRECT("ИсходныеДанные!$"&amp;$K$4&amp;"$2:$"&amp;$K$4&amp;"$50000"),$B3995&amp;"#"&amp;K$6,INDIRECT("ИсходныеДанные!$J$2:$J$50000")),0)</f>
        <v>0</v>
      </c>
      <c r="L3995" s="3">
        <f ca="1">IF($B3995&lt;&gt;"",SUMIF(INDIRECT("ИсходныеДанные!$"&amp;$K$4&amp;"$2:$"&amp;$K$4&amp;"$50000"),$B3995&amp;"#"&amp;L$6,INDIRECT("ИсходныеДанные!$J$2:$J$50000")),0)</f>
        <v>0</v>
      </c>
      <c r="M3995" s="3">
        <f ca="1">IF($B3995&lt;&gt;"",SUMIF(INDIRECT("ИсходныеДанные!$"&amp;$K$4&amp;"$2:$"&amp;$K$4&amp;"$50000"),$B3995&amp;"#"&amp;M$6,INDIRECT("ИсходныеДанные!$J$2:$J$50000")),0)</f>
        <v>0</v>
      </c>
      <c r="N3995" s="3">
        <f ca="1">IF($B3995&lt;&gt;"",SUMIF(INDIRECT("ИсходныеДанные!$"&amp;$K$4&amp;"$2:$"&amp;$K$4&amp;"$50000"),$B3995&amp;"#"&amp;N$6,INDIRECT("ИсходныеДанные!$J$2:$J$50000")),0)</f>
        <v>0</v>
      </c>
      <c r="O3995" s="3">
        <f ca="1">IF($B3995&lt;&gt;"",SUMIF(INDIRECT("ИсходныеДанные!$"&amp;$K$4&amp;"$2:$"&amp;$K$4&amp;"$50000"),$B3995&amp;"#"&amp;O$6,INDIRECT("ИсходныеДанные!$J$2:$J$50000")),0)</f>
        <v>0</v>
      </c>
      <c r="P3995" s="3">
        <f ca="1">IF($B3995&lt;&gt;"",SUMIF(INDIRECT("ИсходныеДанные!$"&amp;$K$4&amp;"$2:$"&amp;$K$4&amp;"$50000"),$B3995&amp;"#"&amp;P$6,INDIRECT("ИсходныеДанные!$J$2:$J$50000")),0)</f>
        <v>0</v>
      </c>
      <c r="Q3995" s="3">
        <f ca="1">IF($B3995&lt;&gt;"",SUMIF(INDIRECT("ИсходныеДанные!$"&amp;$K$4&amp;"$2:$"&amp;$K$4&amp;"$50000"),$B3995&amp;"#"&amp;Q$6,INDIRECT("ИсходныеДанные!$J$2:$J$50000")),0)</f>
        <v>0</v>
      </c>
      <c r="R3995" s="3">
        <f ca="1">IF($B3995&lt;&gt;"",SUMIF(INDIRECT("ИсходныеДанные!$"&amp;$K$4&amp;"$2:$"&amp;$K$4&amp;"$50000"),$B3995&amp;"#"&amp;R$6,INDIRECT("ИсходныеДанные!$J$2:$J$50000")),0)</f>
        <v>0</v>
      </c>
      <c r="S3995" s="3">
        <f ca="1">IF($B3995&lt;&gt;"",SUMIF(INDIRECT("ИсходныеДанные!$"&amp;$K$4&amp;"$2:$"&amp;$K$4&amp;"$50000"),$B3995&amp;"#"&amp;S$6,INDIRECT("ИсходныеДанные!$J$2:$J$50000")),0)</f>
        <v>0</v>
      </c>
      <c r="T3995" s="3">
        <f ca="1">IF($B3995&lt;&gt;"",SUMIF(INDIRECT("ИсходныеДанные!$"&amp;$K$4&amp;"$2:$"&amp;$K$4&amp;"$50000"),$B3995&amp;"#"&amp;T$6,INDIRECT("ИсходныеДанные!$J$2:$J$50000")),0)</f>
        <v>0</v>
      </c>
      <c r="U3995" s="3">
        <f ca="1">IF($B3995&lt;&gt;"",SUMIF(INDIRECT("ИсходныеДанные!$"&amp;$K$4&amp;"$2:$"&amp;$K$4&amp;"$50000"),$B3995&amp;"#"&amp;U$6,INDIRECT("ИсходныеДанные!$J$2:$J$50000")),0)</f>
        <v>0</v>
      </c>
      <c r="V3995" s="3">
        <f ca="1">IF($B3995&lt;&gt;"",SUMIF(INDIRECT("ИсходныеДанные!$"&amp;$K$4&amp;"$2:$"&amp;$K$4&amp;"$50000"),$B3995&amp;"#"&amp;V$6,INDIRECT("ИсходныеДанные!$J$2:$J$50000")),0)</f>
        <v>0</v>
      </c>
      <c r="W3995" s="16" t="e">
        <f ca="1">SUM(K3995:V3995)/Пофамильно!$R$1</f>
        <v>#DIV/0!</v>
      </c>
    </row>
    <row r="3996" spans="1:23" x14ac:dyDescent="0.25">
      <c r="A3996" s="10" t="str">
        <f t="shared" ca="1" si="64"/>
        <v>delete</v>
      </c>
      <c r="B3996" s="16" cm="1">
        <f t="array" aca="1" ref="B3996" ca="1">INDIRECT("УникальныеСписки!D"&amp;ROW()-$L$4)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14"/>
      <c r="G3996" s="81" t="str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84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84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84" t="str" cm="1">
        <f t="array" aca="1" ref="J3996" ca="1">_xlfn.XLOOKUP($B3996,INDIRECT(SUBSTITUTE("ИсходныеДанные!$где$2:$где$50000","где",$B$4)),INDIRECT(SUBSTITUTE("ИсходныеДанные!$что$2:$что$50000","что",J$4)),"",0,1)</f>
        <v/>
      </c>
      <c r="K3996" s="3">
        <f ca="1">IF($B3996&lt;&gt;"",SUMIF(INDIRECT("ИсходныеДанные!$"&amp;$K$4&amp;"$2:$"&amp;$K$4&amp;"$50000"),$B3996&amp;"#"&amp;K$6,INDIRECT("ИсходныеДанные!$J$2:$J$50000")),0)</f>
        <v>0</v>
      </c>
      <c r="L3996" s="3">
        <f ca="1">IF($B3996&lt;&gt;"",SUMIF(INDIRECT("ИсходныеДанные!$"&amp;$K$4&amp;"$2:$"&amp;$K$4&amp;"$50000"),$B3996&amp;"#"&amp;L$6,INDIRECT("ИсходныеДанные!$J$2:$J$50000")),0)</f>
        <v>0</v>
      </c>
      <c r="M3996" s="3">
        <f ca="1">IF($B3996&lt;&gt;"",SUMIF(INDIRECT("ИсходныеДанные!$"&amp;$K$4&amp;"$2:$"&amp;$K$4&amp;"$50000"),$B3996&amp;"#"&amp;M$6,INDIRECT("ИсходныеДанные!$J$2:$J$50000")),0)</f>
        <v>0</v>
      </c>
      <c r="N3996" s="3">
        <f ca="1">IF($B3996&lt;&gt;"",SUMIF(INDIRECT("ИсходныеДанные!$"&amp;$K$4&amp;"$2:$"&amp;$K$4&amp;"$50000"),$B3996&amp;"#"&amp;N$6,INDIRECT("ИсходныеДанные!$J$2:$J$50000")),0)</f>
        <v>0</v>
      </c>
      <c r="O3996" s="3">
        <f ca="1">IF($B3996&lt;&gt;"",SUMIF(INDIRECT("ИсходныеДанные!$"&amp;$K$4&amp;"$2:$"&amp;$K$4&amp;"$50000"),$B3996&amp;"#"&amp;O$6,INDIRECT("ИсходныеДанные!$J$2:$J$50000")),0)</f>
        <v>0</v>
      </c>
      <c r="P3996" s="3">
        <f ca="1">IF($B3996&lt;&gt;"",SUMIF(INDIRECT("ИсходныеДанные!$"&amp;$K$4&amp;"$2:$"&amp;$K$4&amp;"$50000"),$B3996&amp;"#"&amp;P$6,INDIRECT("ИсходныеДанные!$J$2:$J$50000")),0)</f>
        <v>0</v>
      </c>
      <c r="Q3996" s="3">
        <f ca="1">IF($B3996&lt;&gt;"",SUMIF(INDIRECT("ИсходныеДанные!$"&amp;$K$4&amp;"$2:$"&amp;$K$4&amp;"$50000"),$B3996&amp;"#"&amp;Q$6,INDIRECT("ИсходныеДанные!$J$2:$J$50000")),0)</f>
        <v>0</v>
      </c>
      <c r="R3996" s="3">
        <f ca="1">IF($B3996&lt;&gt;"",SUMIF(INDIRECT("ИсходныеДанные!$"&amp;$K$4&amp;"$2:$"&amp;$K$4&amp;"$50000"),$B3996&amp;"#"&amp;R$6,INDIRECT("ИсходныеДанные!$J$2:$J$50000")),0)</f>
        <v>0</v>
      </c>
      <c r="S3996" s="3">
        <f ca="1">IF($B3996&lt;&gt;"",SUMIF(INDIRECT("ИсходныеДанные!$"&amp;$K$4&amp;"$2:$"&amp;$K$4&amp;"$50000"),$B3996&amp;"#"&amp;S$6,INDIRECT("ИсходныеДанные!$J$2:$J$50000")),0)</f>
        <v>0</v>
      </c>
      <c r="T3996" s="3">
        <f ca="1">IF($B3996&lt;&gt;"",SUMIF(INDIRECT("ИсходныеДанные!$"&amp;$K$4&amp;"$2:$"&amp;$K$4&amp;"$50000"),$B3996&amp;"#"&amp;T$6,INDIRECT("ИсходныеДанные!$J$2:$J$50000")),0)</f>
        <v>0</v>
      </c>
      <c r="U3996" s="3">
        <f ca="1">IF($B3996&lt;&gt;"",SUMIF(INDIRECT("ИсходныеДанные!$"&amp;$K$4&amp;"$2:$"&amp;$K$4&amp;"$50000"),$B3996&amp;"#"&amp;U$6,INDIRECT("ИсходныеДанные!$J$2:$J$50000")),0)</f>
        <v>0</v>
      </c>
      <c r="V3996" s="3">
        <f ca="1">IF($B3996&lt;&gt;"",SUMIF(INDIRECT("ИсходныеДанные!$"&amp;$K$4&amp;"$2:$"&amp;$K$4&amp;"$50000"),$B3996&amp;"#"&amp;V$6,INDIRECT("ИсходныеДанные!$J$2:$J$50000")),0)</f>
        <v>0</v>
      </c>
      <c r="W3996" s="16" t="e">
        <f ca="1">SUM(K3996:V3996)/Пофамильно!$R$1</f>
        <v>#DIV/0!</v>
      </c>
    </row>
    <row r="3997" spans="1:23" x14ac:dyDescent="0.25">
      <c r="A3997" s="10" t="str">
        <f t="shared" ca="1" si="64"/>
        <v>delete</v>
      </c>
      <c r="B3997" s="16" cm="1">
        <f t="array" aca="1" ref="B3997" ca="1">INDIRECT("УникальныеСписки!D"&amp;ROW()-$L$4)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14"/>
      <c r="G3997" s="81" t="str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84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84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84" t="str" cm="1">
        <f t="array" aca="1" ref="J3997" ca="1">_xlfn.XLOOKUP($B3997,INDIRECT(SUBSTITUTE("ИсходныеДанные!$где$2:$где$50000","где",$B$4)),INDIRECT(SUBSTITUTE("ИсходныеДанные!$что$2:$что$50000","что",J$4)),"",0,1)</f>
        <v/>
      </c>
      <c r="K3997" s="3">
        <f ca="1">IF($B3997&lt;&gt;"",SUMIF(INDIRECT("ИсходныеДанные!$"&amp;$K$4&amp;"$2:$"&amp;$K$4&amp;"$50000"),$B3997&amp;"#"&amp;K$6,INDIRECT("ИсходныеДанные!$J$2:$J$50000")),0)</f>
        <v>0</v>
      </c>
      <c r="L3997" s="3">
        <f ca="1">IF($B3997&lt;&gt;"",SUMIF(INDIRECT("ИсходныеДанные!$"&amp;$K$4&amp;"$2:$"&amp;$K$4&amp;"$50000"),$B3997&amp;"#"&amp;L$6,INDIRECT("ИсходныеДанные!$J$2:$J$50000")),0)</f>
        <v>0</v>
      </c>
      <c r="M3997" s="3">
        <f ca="1">IF($B3997&lt;&gt;"",SUMIF(INDIRECT("ИсходныеДанные!$"&amp;$K$4&amp;"$2:$"&amp;$K$4&amp;"$50000"),$B3997&amp;"#"&amp;M$6,INDIRECT("ИсходныеДанные!$J$2:$J$50000")),0)</f>
        <v>0</v>
      </c>
      <c r="N3997" s="3">
        <f ca="1">IF($B3997&lt;&gt;"",SUMIF(INDIRECT("ИсходныеДанные!$"&amp;$K$4&amp;"$2:$"&amp;$K$4&amp;"$50000"),$B3997&amp;"#"&amp;N$6,INDIRECT("ИсходныеДанные!$J$2:$J$50000")),0)</f>
        <v>0</v>
      </c>
      <c r="O3997" s="3">
        <f ca="1">IF($B3997&lt;&gt;"",SUMIF(INDIRECT("ИсходныеДанные!$"&amp;$K$4&amp;"$2:$"&amp;$K$4&amp;"$50000"),$B3997&amp;"#"&amp;O$6,INDIRECT("ИсходныеДанные!$J$2:$J$50000")),0)</f>
        <v>0</v>
      </c>
      <c r="P3997" s="3">
        <f ca="1">IF($B3997&lt;&gt;"",SUMIF(INDIRECT("ИсходныеДанные!$"&amp;$K$4&amp;"$2:$"&amp;$K$4&amp;"$50000"),$B3997&amp;"#"&amp;P$6,INDIRECT("ИсходныеДанные!$J$2:$J$50000")),0)</f>
        <v>0</v>
      </c>
      <c r="Q3997" s="3">
        <f ca="1">IF($B3997&lt;&gt;"",SUMIF(INDIRECT("ИсходныеДанные!$"&amp;$K$4&amp;"$2:$"&amp;$K$4&amp;"$50000"),$B3997&amp;"#"&amp;Q$6,INDIRECT("ИсходныеДанные!$J$2:$J$50000")),0)</f>
        <v>0</v>
      </c>
      <c r="R3997" s="3">
        <f ca="1">IF($B3997&lt;&gt;"",SUMIF(INDIRECT("ИсходныеДанные!$"&amp;$K$4&amp;"$2:$"&amp;$K$4&amp;"$50000"),$B3997&amp;"#"&amp;R$6,INDIRECT("ИсходныеДанные!$J$2:$J$50000")),0)</f>
        <v>0</v>
      </c>
      <c r="S3997" s="3">
        <f ca="1">IF($B3997&lt;&gt;"",SUMIF(INDIRECT("ИсходныеДанные!$"&amp;$K$4&amp;"$2:$"&amp;$K$4&amp;"$50000"),$B3997&amp;"#"&amp;S$6,INDIRECT("ИсходныеДанные!$J$2:$J$50000")),0)</f>
        <v>0</v>
      </c>
      <c r="T3997" s="3">
        <f ca="1">IF($B3997&lt;&gt;"",SUMIF(INDIRECT("ИсходныеДанные!$"&amp;$K$4&amp;"$2:$"&amp;$K$4&amp;"$50000"),$B3997&amp;"#"&amp;T$6,INDIRECT("ИсходныеДанные!$J$2:$J$50000")),0)</f>
        <v>0</v>
      </c>
      <c r="U3997" s="3">
        <f ca="1">IF($B3997&lt;&gt;"",SUMIF(INDIRECT("ИсходныеДанные!$"&amp;$K$4&amp;"$2:$"&amp;$K$4&amp;"$50000"),$B3997&amp;"#"&amp;U$6,INDIRECT("ИсходныеДанные!$J$2:$J$50000")),0)</f>
        <v>0</v>
      </c>
      <c r="V3997" s="3">
        <f ca="1">IF($B3997&lt;&gt;"",SUMIF(INDIRECT("ИсходныеДанные!$"&amp;$K$4&amp;"$2:$"&amp;$K$4&amp;"$50000"),$B3997&amp;"#"&amp;V$6,INDIRECT("ИсходныеДанные!$J$2:$J$50000")),0)</f>
        <v>0</v>
      </c>
      <c r="W3997" s="16" t="e">
        <f ca="1">SUM(K3997:V3997)/Пофамильно!$R$1</f>
        <v>#DIV/0!</v>
      </c>
    </row>
    <row r="3998" spans="1:23" x14ac:dyDescent="0.25">
      <c r="A3998" s="10" t="str">
        <f t="shared" ca="1" si="64"/>
        <v>delete</v>
      </c>
      <c r="B3998" s="16" cm="1">
        <f t="array" aca="1" ref="B3998" ca="1">INDIRECT("УникальныеСписки!D"&amp;ROW()-$L$4)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14"/>
      <c r="G3998" s="81" t="str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84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84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84" t="str" cm="1">
        <f t="array" aca="1" ref="J3998" ca="1">_xlfn.XLOOKUP($B3998,INDIRECT(SUBSTITUTE("ИсходныеДанные!$где$2:$где$50000","где",$B$4)),INDIRECT(SUBSTITUTE("ИсходныеДанные!$что$2:$что$50000","что",J$4)),"",0,1)</f>
        <v/>
      </c>
      <c r="K3998" s="3">
        <f ca="1">IF($B3998&lt;&gt;"",SUMIF(INDIRECT("ИсходныеДанные!$"&amp;$K$4&amp;"$2:$"&amp;$K$4&amp;"$50000"),$B3998&amp;"#"&amp;K$6,INDIRECT("ИсходныеДанные!$J$2:$J$50000")),0)</f>
        <v>0</v>
      </c>
      <c r="L3998" s="3">
        <f ca="1">IF($B3998&lt;&gt;"",SUMIF(INDIRECT("ИсходныеДанные!$"&amp;$K$4&amp;"$2:$"&amp;$K$4&amp;"$50000"),$B3998&amp;"#"&amp;L$6,INDIRECT("ИсходныеДанные!$J$2:$J$50000")),0)</f>
        <v>0</v>
      </c>
      <c r="M3998" s="3">
        <f ca="1">IF($B3998&lt;&gt;"",SUMIF(INDIRECT("ИсходныеДанные!$"&amp;$K$4&amp;"$2:$"&amp;$K$4&amp;"$50000"),$B3998&amp;"#"&amp;M$6,INDIRECT("ИсходныеДанные!$J$2:$J$50000")),0)</f>
        <v>0</v>
      </c>
      <c r="N3998" s="3">
        <f ca="1">IF($B3998&lt;&gt;"",SUMIF(INDIRECT("ИсходныеДанные!$"&amp;$K$4&amp;"$2:$"&amp;$K$4&amp;"$50000"),$B3998&amp;"#"&amp;N$6,INDIRECT("ИсходныеДанные!$J$2:$J$50000")),0)</f>
        <v>0</v>
      </c>
      <c r="O3998" s="3">
        <f ca="1">IF($B3998&lt;&gt;"",SUMIF(INDIRECT("ИсходныеДанные!$"&amp;$K$4&amp;"$2:$"&amp;$K$4&amp;"$50000"),$B3998&amp;"#"&amp;O$6,INDIRECT("ИсходныеДанные!$J$2:$J$50000")),0)</f>
        <v>0</v>
      </c>
      <c r="P3998" s="3">
        <f ca="1">IF($B3998&lt;&gt;"",SUMIF(INDIRECT("ИсходныеДанные!$"&amp;$K$4&amp;"$2:$"&amp;$K$4&amp;"$50000"),$B3998&amp;"#"&amp;P$6,INDIRECT("ИсходныеДанные!$J$2:$J$50000")),0)</f>
        <v>0</v>
      </c>
      <c r="Q3998" s="3">
        <f ca="1">IF($B3998&lt;&gt;"",SUMIF(INDIRECT("ИсходныеДанные!$"&amp;$K$4&amp;"$2:$"&amp;$K$4&amp;"$50000"),$B3998&amp;"#"&amp;Q$6,INDIRECT("ИсходныеДанные!$J$2:$J$50000")),0)</f>
        <v>0</v>
      </c>
      <c r="R3998" s="3">
        <f ca="1">IF($B3998&lt;&gt;"",SUMIF(INDIRECT("ИсходныеДанные!$"&amp;$K$4&amp;"$2:$"&amp;$K$4&amp;"$50000"),$B3998&amp;"#"&amp;R$6,INDIRECT("ИсходныеДанные!$J$2:$J$50000")),0)</f>
        <v>0</v>
      </c>
      <c r="S3998" s="3">
        <f ca="1">IF($B3998&lt;&gt;"",SUMIF(INDIRECT("ИсходныеДанные!$"&amp;$K$4&amp;"$2:$"&amp;$K$4&amp;"$50000"),$B3998&amp;"#"&amp;S$6,INDIRECT("ИсходныеДанные!$J$2:$J$50000")),0)</f>
        <v>0</v>
      </c>
      <c r="T3998" s="3">
        <f ca="1">IF($B3998&lt;&gt;"",SUMIF(INDIRECT("ИсходныеДанные!$"&amp;$K$4&amp;"$2:$"&amp;$K$4&amp;"$50000"),$B3998&amp;"#"&amp;T$6,INDIRECT("ИсходныеДанные!$J$2:$J$50000")),0)</f>
        <v>0</v>
      </c>
      <c r="U3998" s="3">
        <f ca="1">IF($B3998&lt;&gt;"",SUMIF(INDIRECT("ИсходныеДанные!$"&amp;$K$4&amp;"$2:$"&amp;$K$4&amp;"$50000"),$B3998&amp;"#"&amp;U$6,INDIRECT("ИсходныеДанные!$J$2:$J$50000")),0)</f>
        <v>0</v>
      </c>
      <c r="V3998" s="3">
        <f ca="1">IF($B3998&lt;&gt;"",SUMIF(INDIRECT("ИсходныеДанные!$"&amp;$K$4&amp;"$2:$"&amp;$K$4&amp;"$50000"),$B3998&amp;"#"&amp;V$6,INDIRECT("ИсходныеДанные!$J$2:$J$50000")),0)</f>
        <v>0</v>
      </c>
      <c r="W3998" s="16" t="e">
        <f ca="1">SUM(K3998:V3998)/Пофамильно!$R$1</f>
        <v>#DIV/0!</v>
      </c>
    </row>
    <row r="3999" spans="1:23" x14ac:dyDescent="0.25">
      <c r="A3999" s="10" t="str">
        <f t="shared" ca="1" si="64"/>
        <v>delete</v>
      </c>
      <c r="B3999" s="16" cm="1">
        <f t="array" aca="1" ref="B3999" ca="1">INDIRECT("УникальныеСписки!D"&amp;ROW()-$L$4)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14"/>
      <c r="G3999" s="81" t="str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84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84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84" t="str" cm="1">
        <f t="array" aca="1" ref="J3999" ca="1">_xlfn.XLOOKUP($B3999,INDIRECT(SUBSTITUTE("ИсходныеДанные!$где$2:$где$50000","где",$B$4)),INDIRECT(SUBSTITUTE("ИсходныеДанные!$что$2:$что$50000","что",J$4)),"",0,1)</f>
        <v/>
      </c>
      <c r="K3999" s="3">
        <f ca="1">IF($B3999&lt;&gt;"",SUMIF(INDIRECT("ИсходныеДанные!$"&amp;$K$4&amp;"$2:$"&amp;$K$4&amp;"$50000"),$B3999&amp;"#"&amp;K$6,INDIRECT("ИсходныеДанные!$J$2:$J$50000")),0)</f>
        <v>0</v>
      </c>
      <c r="L3999" s="3">
        <f ca="1">IF($B3999&lt;&gt;"",SUMIF(INDIRECT("ИсходныеДанные!$"&amp;$K$4&amp;"$2:$"&amp;$K$4&amp;"$50000"),$B3999&amp;"#"&amp;L$6,INDIRECT("ИсходныеДанные!$J$2:$J$50000")),0)</f>
        <v>0</v>
      </c>
      <c r="M3999" s="3">
        <f ca="1">IF($B3999&lt;&gt;"",SUMIF(INDIRECT("ИсходныеДанные!$"&amp;$K$4&amp;"$2:$"&amp;$K$4&amp;"$50000"),$B3999&amp;"#"&amp;M$6,INDIRECT("ИсходныеДанные!$J$2:$J$50000")),0)</f>
        <v>0</v>
      </c>
      <c r="N3999" s="3">
        <f ca="1">IF($B3999&lt;&gt;"",SUMIF(INDIRECT("ИсходныеДанные!$"&amp;$K$4&amp;"$2:$"&amp;$K$4&amp;"$50000"),$B3999&amp;"#"&amp;N$6,INDIRECT("ИсходныеДанные!$J$2:$J$50000")),0)</f>
        <v>0</v>
      </c>
      <c r="O3999" s="3">
        <f ca="1">IF($B3999&lt;&gt;"",SUMIF(INDIRECT("ИсходныеДанные!$"&amp;$K$4&amp;"$2:$"&amp;$K$4&amp;"$50000"),$B3999&amp;"#"&amp;O$6,INDIRECT("ИсходныеДанные!$J$2:$J$50000")),0)</f>
        <v>0</v>
      </c>
      <c r="P3999" s="3">
        <f ca="1">IF($B3999&lt;&gt;"",SUMIF(INDIRECT("ИсходныеДанные!$"&amp;$K$4&amp;"$2:$"&amp;$K$4&amp;"$50000"),$B3999&amp;"#"&amp;P$6,INDIRECT("ИсходныеДанные!$J$2:$J$50000")),0)</f>
        <v>0</v>
      </c>
      <c r="Q3999" s="3">
        <f ca="1">IF($B3999&lt;&gt;"",SUMIF(INDIRECT("ИсходныеДанные!$"&amp;$K$4&amp;"$2:$"&amp;$K$4&amp;"$50000"),$B3999&amp;"#"&amp;Q$6,INDIRECT("ИсходныеДанные!$J$2:$J$50000")),0)</f>
        <v>0</v>
      </c>
      <c r="R3999" s="3">
        <f ca="1">IF($B3999&lt;&gt;"",SUMIF(INDIRECT("ИсходныеДанные!$"&amp;$K$4&amp;"$2:$"&amp;$K$4&amp;"$50000"),$B3999&amp;"#"&amp;R$6,INDIRECT("ИсходныеДанные!$J$2:$J$50000")),0)</f>
        <v>0</v>
      </c>
      <c r="S3999" s="3">
        <f ca="1">IF($B3999&lt;&gt;"",SUMIF(INDIRECT("ИсходныеДанные!$"&amp;$K$4&amp;"$2:$"&amp;$K$4&amp;"$50000"),$B3999&amp;"#"&amp;S$6,INDIRECT("ИсходныеДанные!$J$2:$J$50000")),0)</f>
        <v>0</v>
      </c>
      <c r="T3999" s="3">
        <f ca="1">IF($B3999&lt;&gt;"",SUMIF(INDIRECT("ИсходныеДанные!$"&amp;$K$4&amp;"$2:$"&amp;$K$4&amp;"$50000"),$B3999&amp;"#"&amp;T$6,INDIRECT("ИсходныеДанные!$J$2:$J$50000")),0)</f>
        <v>0</v>
      </c>
      <c r="U3999" s="3">
        <f ca="1">IF($B3999&lt;&gt;"",SUMIF(INDIRECT("ИсходныеДанные!$"&amp;$K$4&amp;"$2:$"&amp;$K$4&amp;"$50000"),$B3999&amp;"#"&amp;U$6,INDIRECT("ИсходныеДанные!$J$2:$J$50000")),0)</f>
        <v>0</v>
      </c>
      <c r="V3999" s="3">
        <f ca="1">IF($B3999&lt;&gt;"",SUMIF(INDIRECT("ИсходныеДанные!$"&amp;$K$4&amp;"$2:$"&amp;$K$4&amp;"$50000"),$B3999&amp;"#"&amp;V$6,INDIRECT("ИсходныеДанные!$J$2:$J$50000")),0)</f>
        <v>0</v>
      </c>
      <c r="W3999" s="16" t="e">
        <f ca="1">SUM(K3999:V3999)/Пофамильно!$R$1</f>
        <v>#DIV/0!</v>
      </c>
    </row>
    <row r="4000" spans="1:23" ht="15.75" customHeight="1" thickBot="1" x14ac:dyDescent="0.3">
      <c r="A4000" s="10" t="str">
        <f t="shared" ca="1" si="64"/>
        <v>delete</v>
      </c>
      <c r="B4000" s="19" cm="1">
        <f t="array" aca="1" ref="B4000" ca="1">INDIRECT("УникальныеСписки!D"&amp;ROW()-$L$4)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14"/>
      <c r="G4000" s="81" t="str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84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84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84" t="str" cm="1">
        <f t="array" aca="1" ref="J4000" ca="1">_xlfn.XLOOKUP($B4000,INDIRECT(SUBSTITUTE("ИсходныеДанные!$где$2:$где$50000","где",$B$4)),INDIRECT(SUBSTITUTE("ИсходныеДанные!$что$2:$что$50000","что",J$4)),"",0,1)</f>
        <v/>
      </c>
      <c r="K4000" s="3">
        <f ca="1">IF($B4000&lt;&gt;"",SUMIF(INDIRECT("ИсходныеДанные!$"&amp;$K$4&amp;"$2:$"&amp;$K$4&amp;"$50000"),$B4000&amp;"#"&amp;K$6,INDIRECT("ИсходныеДанные!$J$2:$J$50000")),0)</f>
        <v>0</v>
      </c>
      <c r="L4000" s="3">
        <f ca="1">IF($B4000&lt;&gt;"",SUMIF(INDIRECT("ИсходныеДанные!$"&amp;$K$4&amp;"$2:$"&amp;$K$4&amp;"$50000"),$B4000&amp;"#"&amp;L$6,INDIRECT("ИсходныеДанные!$J$2:$J$50000")),0)</f>
        <v>0</v>
      </c>
      <c r="M4000" s="3">
        <f ca="1">IF($B4000&lt;&gt;"",SUMIF(INDIRECT("ИсходныеДанные!$"&amp;$K$4&amp;"$2:$"&amp;$K$4&amp;"$50000"),$B4000&amp;"#"&amp;M$6,INDIRECT("ИсходныеДанные!$J$2:$J$50000")),0)</f>
        <v>0</v>
      </c>
      <c r="N4000" s="3">
        <f ca="1">IF($B4000&lt;&gt;"",SUMIF(INDIRECT("ИсходныеДанные!$"&amp;$K$4&amp;"$2:$"&amp;$K$4&amp;"$50000"),$B4000&amp;"#"&amp;N$6,INDIRECT("ИсходныеДанные!$J$2:$J$50000")),0)</f>
        <v>0</v>
      </c>
      <c r="O4000" s="3">
        <f ca="1">IF($B4000&lt;&gt;"",SUMIF(INDIRECT("ИсходныеДанные!$"&amp;$K$4&amp;"$2:$"&amp;$K$4&amp;"$50000"),$B4000&amp;"#"&amp;O$6,INDIRECT("ИсходныеДанные!$J$2:$J$50000")),0)</f>
        <v>0</v>
      </c>
      <c r="P4000" s="3">
        <f ca="1">IF($B4000&lt;&gt;"",SUMIF(INDIRECT("ИсходныеДанные!$"&amp;$K$4&amp;"$2:$"&amp;$K$4&amp;"$50000"),$B4000&amp;"#"&amp;P$6,INDIRECT("ИсходныеДанные!$J$2:$J$50000")),0)</f>
        <v>0</v>
      </c>
      <c r="Q4000" s="3">
        <f ca="1">IF($B4000&lt;&gt;"",SUMIF(INDIRECT("ИсходныеДанные!$"&amp;$K$4&amp;"$2:$"&amp;$K$4&amp;"$50000"),$B4000&amp;"#"&amp;Q$6,INDIRECT("ИсходныеДанные!$J$2:$J$50000")),0)</f>
        <v>0</v>
      </c>
      <c r="R4000" s="3">
        <f ca="1">IF($B4000&lt;&gt;"",SUMIF(INDIRECT("ИсходныеДанные!$"&amp;$K$4&amp;"$2:$"&amp;$K$4&amp;"$50000"),$B4000&amp;"#"&amp;R$6,INDIRECT("ИсходныеДанные!$J$2:$J$50000")),0)</f>
        <v>0</v>
      </c>
      <c r="S4000" s="3">
        <f ca="1">IF($B4000&lt;&gt;"",SUMIF(INDIRECT("ИсходныеДанные!$"&amp;$K$4&amp;"$2:$"&amp;$K$4&amp;"$50000"),$B4000&amp;"#"&amp;S$6,INDIRECT("ИсходныеДанные!$J$2:$J$50000")),0)</f>
        <v>0</v>
      </c>
      <c r="T4000" s="3">
        <f ca="1">IF($B4000&lt;&gt;"",SUMIF(INDIRECT("ИсходныеДанные!$"&amp;$K$4&amp;"$2:$"&amp;$K$4&amp;"$50000"),$B4000&amp;"#"&amp;T$6,INDIRECT("ИсходныеДанные!$J$2:$J$50000")),0)</f>
        <v>0</v>
      </c>
      <c r="U4000" s="3">
        <f ca="1">IF($B4000&lt;&gt;"",SUMIF(INDIRECT("ИсходныеДанные!$"&amp;$K$4&amp;"$2:$"&amp;$K$4&amp;"$50000"),$B4000&amp;"#"&amp;U$6,INDIRECT("ИсходныеДанные!$J$2:$J$50000")),0)</f>
        <v>0</v>
      </c>
      <c r="V4000" s="3">
        <f ca="1">IF($B4000&lt;&gt;"",SUMIF(INDIRECT("ИсходныеДанные!$"&amp;$K$4&amp;"$2:$"&amp;$K$4&amp;"$50000"),$B4000&amp;"#"&amp;V$6,INDIRECT("ИсходныеДанные!$J$2:$J$50000")),0)</f>
        <v>0</v>
      </c>
      <c r="W4000" s="97" t="e">
        <f ca="1">SUM(K4000:V4000)/Пофамильно!$R$1</f>
        <v>#DIV/0!</v>
      </c>
    </row>
    <row r="4001" spans="2:22" x14ac:dyDescent="0.25">
      <c r="B4001" s="52"/>
      <c r="C4001" s="52"/>
      <c r="D4001" s="52"/>
      <c r="E4001" s="52"/>
      <c r="F4001" s="52"/>
      <c r="G4001" s="52"/>
      <c r="H4001" s="52"/>
      <c r="I4001" s="52"/>
      <c r="J4001" s="52"/>
      <c r="K4001" s="52"/>
      <c r="L4001" s="52"/>
      <c r="M4001" s="52"/>
      <c r="N4001" s="52"/>
      <c r="O4001" s="52"/>
      <c r="P4001" s="52"/>
      <c r="Q4001" s="52"/>
      <c r="R4001" s="52"/>
      <c r="S4001" s="52"/>
      <c r="T4001" s="52"/>
      <c r="U4001" s="52"/>
      <c r="V4001" s="52"/>
    </row>
    <row r="4002" spans="2:22" x14ac:dyDescent="0.25">
      <c r="K4002" s="2"/>
    </row>
  </sheetData>
  <autoFilter ref="C8:V4000" xr:uid="{00000000-0009-0000-0000-000000000000}"/>
  <mergeCells count="12">
    <mergeCell ref="W5:W7"/>
    <mergeCell ref="C3:V3"/>
    <mergeCell ref="J5:J7"/>
    <mergeCell ref="K5:V5"/>
    <mergeCell ref="B5:B8"/>
    <mergeCell ref="C5:C7"/>
    <mergeCell ref="D5:D7"/>
    <mergeCell ref="E5:E7"/>
    <mergeCell ref="G5:G7"/>
    <mergeCell ref="I5:I7"/>
    <mergeCell ref="H5:H7"/>
    <mergeCell ref="F5:F7"/>
  </mergeCells>
  <conditionalFormatting sqref="C2:D2 K2:V2">
    <cfRule type="expression" dxfId="2" priority="483">
      <formula>SUM($L$1:$V$1)=SUM($L$2:$V$2)</formula>
    </cfRule>
  </conditionalFormatting>
  <conditionalFormatting sqref="G2">
    <cfRule type="expression" dxfId="1" priority="486">
      <formula>SUM($L$1:$V$1)=SUM($L$2:$V$2)</formula>
    </cfRule>
  </conditionalFormatting>
  <conditionalFormatting sqref="E2:F2 H2:J2">
    <cfRule type="expression" dxfId="0" priority="487">
      <formula>SUM($L$1:$V$1)=SUM($L$2:$V$2)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W1"/>
  <sheetViews>
    <sheetView workbookViewId="0">
      <pane ySplit="1" topLeftCell="A2" activePane="bottomLeft" state="frozen"/>
      <selection activeCell="D1" sqref="D1"/>
      <selection pane="bottomLeft" sqref="A1:AW1"/>
    </sheetView>
  </sheetViews>
  <sheetFormatPr defaultRowHeight="15" x14ac:dyDescent="0.25"/>
  <cols>
    <col min="1" max="1" width="10.7109375" style="11" bestFit="1" customWidth="1"/>
    <col min="2" max="2" width="11.5703125" style="11" bestFit="1" customWidth="1"/>
    <col min="3" max="3" width="9.42578125" style="11" customWidth="1"/>
    <col min="4" max="4" width="13.42578125" style="11" customWidth="1"/>
    <col min="5" max="5" width="39.7109375" style="11" customWidth="1"/>
    <col min="6" max="6" width="26.5703125" style="11" customWidth="1"/>
    <col min="7" max="7" width="16.140625" style="11" bestFit="1" customWidth="1"/>
    <col min="8" max="8" width="19.5703125" style="11" bestFit="1" customWidth="1"/>
    <col min="9" max="9" width="19.85546875" style="11" bestFit="1" customWidth="1"/>
    <col min="10" max="10" width="12.42578125" style="11" bestFit="1" customWidth="1"/>
    <col min="11" max="11" width="12.140625" style="11" bestFit="1" customWidth="1"/>
    <col min="12" max="12" width="12.5703125" style="11" bestFit="1" customWidth="1"/>
    <col min="13" max="13" width="19.7109375" style="11" bestFit="1" customWidth="1"/>
    <col min="14" max="14" width="17.85546875" style="11" bestFit="1" customWidth="1"/>
    <col min="15" max="15" width="25" style="11" bestFit="1" customWidth="1"/>
    <col min="16" max="16" width="13.7109375" style="11" bestFit="1" customWidth="1"/>
    <col min="17" max="17" width="20.85546875" style="11" bestFit="1" customWidth="1"/>
    <col min="18" max="18" width="18.42578125" style="11" bestFit="1" customWidth="1"/>
    <col min="19" max="19" width="25.5703125" style="11" bestFit="1" customWidth="1"/>
    <col min="20" max="20" width="18.85546875" style="11" bestFit="1" customWidth="1"/>
    <col min="21" max="21" width="26.140625" style="11" bestFit="1" customWidth="1"/>
    <col min="22" max="22" width="24.140625" style="11" bestFit="1" customWidth="1"/>
    <col min="23" max="23" width="31.42578125" style="11" bestFit="1" customWidth="1"/>
    <col min="24" max="24" width="16.5703125" style="11" bestFit="1" customWidth="1"/>
    <col min="25" max="25" width="23.85546875" style="11" bestFit="1" customWidth="1"/>
    <col min="26" max="26" width="19.85546875" style="11" bestFit="1" customWidth="1"/>
    <col min="27" max="27" width="16.7109375" style="11" bestFit="1" customWidth="1"/>
    <col min="28" max="28" width="23.42578125" style="11" bestFit="1" customWidth="1"/>
    <col min="29" max="29" width="27.140625" style="11" bestFit="1" customWidth="1"/>
    <col min="30" max="30" width="22.85546875" style="11" bestFit="1" customWidth="1"/>
    <col min="31" max="31" width="30.140625" style="11" bestFit="1" customWidth="1"/>
    <col min="32" max="32" width="14.28515625" style="11" bestFit="1" customWidth="1"/>
    <col min="33" max="33" width="26.7109375" style="11" bestFit="1" customWidth="1"/>
    <col min="34" max="34" width="30.140625" style="11" bestFit="1" customWidth="1"/>
    <col min="35" max="35" width="22.28515625" style="11" bestFit="1" customWidth="1"/>
    <col min="36" max="36" width="21.7109375" style="11" bestFit="1" customWidth="1"/>
    <col min="37" max="37" width="28.85546875" style="11" bestFit="1" customWidth="1"/>
    <col min="38" max="38" width="32.7109375" style="11" bestFit="1" customWidth="1"/>
    <col min="39" max="39" width="10.42578125" style="11" customWidth="1"/>
    <col min="40" max="16384" width="9.140625" style="11"/>
  </cols>
  <sheetData>
    <row r="1" spans="1:49" x14ac:dyDescent="0.25">
      <c r="A1" s="94" t="s">
        <v>88</v>
      </c>
      <c r="B1" s="94" t="s">
        <v>89</v>
      </c>
      <c r="C1" s="94" t="s">
        <v>90</v>
      </c>
      <c r="D1" s="94" t="s">
        <v>43</v>
      </c>
      <c r="E1" s="94" t="s">
        <v>44</v>
      </c>
      <c r="F1" s="94" t="s">
        <v>91</v>
      </c>
      <c r="G1" s="94" t="s">
        <v>49</v>
      </c>
      <c r="H1" s="94" t="s">
        <v>77</v>
      </c>
      <c r="I1" s="94" t="s">
        <v>52</v>
      </c>
      <c r="J1" s="94" t="s">
        <v>92</v>
      </c>
      <c r="K1" s="94" t="s">
        <v>93</v>
      </c>
      <c r="L1" s="94" t="s">
        <v>56</v>
      </c>
      <c r="M1" s="94" t="s">
        <v>94</v>
      </c>
      <c r="N1" s="94" t="s">
        <v>59</v>
      </c>
      <c r="O1" s="94" t="s">
        <v>95</v>
      </c>
      <c r="P1" s="94" t="s">
        <v>42</v>
      </c>
      <c r="Q1" s="94" t="s">
        <v>96</v>
      </c>
      <c r="R1" s="94" t="s">
        <v>64</v>
      </c>
      <c r="S1" s="94" t="s">
        <v>97</v>
      </c>
      <c r="T1" s="94" t="s">
        <v>66</v>
      </c>
      <c r="U1" s="94" t="s">
        <v>98</v>
      </c>
      <c r="V1" s="94" t="s">
        <v>69</v>
      </c>
      <c r="W1" s="94" t="s">
        <v>99</v>
      </c>
      <c r="X1" s="94" t="s">
        <v>47</v>
      </c>
      <c r="Y1" s="94" t="s">
        <v>100</v>
      </c>
      <c r="Z1" s="94" t="s">
        <v>101</v>
      </c>
      <c r="AA1" s="94" t="s">
        <v>102</v>
      </c>
      <c r="AB1" s="94" t="s">
        <v>103</v>
      </c>
      <c r="AC1" s="94" t="s">
        <v>104</v>
      </c>
      <c r="AD1" s="94" t="s">
        <v>74</v>
      </c>
      <c r="AE1" s="94" t="s">
        <v>75</v>
      </c>
      <c r="AF1" s="95" t="s">
        <v>105</v>
      </c>
      <c r="AG1" s="95" t="s">
        <v>72</v>
      </c>
      <c r="AH1" s="95" t="s">
        <v>73</v>
      </c>
      <c r="AI1" s="95" t="s">
        <v>106</v>
      </c>
      <c r="AJ1" s="95" t="s">
        <v>84</v>
      </c>
      <c r="AK1" s="95" t="s">
        <v>107</v>
      </c>
      <c r="AL1" s="95" t="s">
        <v>108</v>
      </c>
      <c r="AM1" s="95" t="s">
        <v>133</v>
      </c>
      <c r="AN1" s="95" t="s">
        <v>134</v>
      </c>
      <c r="AO1" s="95" t="s">
        <v>135</v>
      </c>
      <c r="AP1" s="95" t="s">
        <v>136</v>
      </c>
      <c r="AQ1" s="95" t="s">
        <v>137</v>
      </c>
      <c r="AR1" s="95" t="s">
        <v>138</v>
      </c>
      <c r="AS1" s="95" t="s">
        <v>139</v>
      </c>
      <c r="AT1" s="95" t="s">
        <v>140</v>
      </c>
      <c r="AU1" s="95" t="s">
        <v>143</v>
      </c>
      <c r="AV1" s="95" t="s">
        <v>144</v>
      </c>
      <c r="AW1" s="95" t="s">
        <v>145</v>
      </c>
    </row>
  </sheetData>
  <autoFilter ref="A1:AW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>
      <selection activeCell="D1" sqref="D1"/>
    </sheetView>
  </sheetViews>
  <sheetFormatPr defaultRowHeight="15" x14ac:dyDescent="0.25"/>
  <cols>
    <col min="1" max="1" width="68" style="20" customWidth="1"/>
    <col min="2" max="2" width="59.7109375" style="11" customWidth="1"/>
    <col min="3" max="3" width="42.5703125" style="11" customWidth="1"/>
    <col min="4" max="4" width="30.85546875" style="11" customWidth="1"/>
    <col min="5" max="6" width="9.140625" style="11" customWidth="1"/>
    <col min="7" max="16384" width="9.140625" style="11"/>
  </cols>
  <sheetData>
    <row r="1" spans="1:4" x14ac:dyDescent="0.25">
      <c r="A1" s="22" t="s">
        <v>42</v>
      </c>
      <c r="B1" s="21" t="str">
        <f>VLOOKUP(A1,Настройки!A1:B36,2,FALSE)</f>
        <v>Подразделение + ФИО</v>
      </c>
      <c r="C1" s="11" t="s">
        <v>43</v>
      </c>
      <c r="D1" s="11" t="s">
        <v>64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7"/>
  <sheetViews>
    <sheetView workbookViewId="0">
      <selection activeCell="A16" sqref="A16:D17"/>
    </sheetView>
  </sheetViews>
  <sheetFormatPr defaultRowHeight="15" x14ac:dyDescent="0.25"/>
  <cols>
    <col min="1" max="1" width="25.5703125" style="11" bestFit="1" customWidth="1"/>
    <col min="2" max="2" width="50.28515625" style="11" customWidth="1"/>
    <col min="7" max="7" width="13.28515625" customWidth="1"/>
  </cols>
  <sheetData>
    <row r="1" spans="1:9" ht="15.75" thickBot="1" x14ac:dyDescent="0.3">
      <c r="A1" s="45" t="s">
        <v>43</v>
      </c>
      <c r="B1" s="45" t="s">
        <v>22</v>
      </c>
      <c r="C1" s="45" t="s">
        <v>2</v>
      </c>
      <c r="D1" s="45" t="s">
        <v>31</v>
      </c>
      <c r="F1" s="1"/>
      <c r="G1" s="1"/>
      <c r="H1" s="1"/>
      <c r="I1" s="1"/>
    </row>
    <row r="2" spans="1:9" x14ac:dyDescent="0.25">
      <c r="A2" s="45" t="s">
        <v>44</v>
      </c>
      <c r="B2" s="45" t="s">
        <v>45</v>
      </c>
      <c r="C2" s="45" t="s">
        <v>3</v>
      </c>
      <c r="D2" s="45" t="s">
        <v>46</v>
      </c>
      <c r="F2" s="1"/>
      <c r="G2" s="149" t="s">
        <v>20</v>
      </c>
      <c r="H2" s="147" t="s">
        <v>21</v>
      </c>
      <c r="I2" s="29"/>
    </row>
    <row r="3" spans="1:9" x14ac:dyDescent="0.25">
      <c r="A3" s="45" t="s">
        <v>47</v>
      </c>
      <c r="B3" s="45" t="s">
        <v>40</v>
      </c>
      <c r="C3" s="45" t="s">
        <v>32</v>
      </c>
      <c r="D3" s="45" t="s">
        <v>48</v>
      </c>
      <c r="F3" s="1"/>
      <c r="G3" s="150"/>
      <c r="H3" s="148"/>
      <c r="I3" s="29"/>
    </row>
    <row r="4" spans="1:9" x14ac:dyDescent="0.25">
      <c r="A4" s="45" t="s">
        <v>49</v>
      </c>
      <c r="B4" s="45" t="s">
        <v>50</v>
      </c>
      <c r="C4" s="45" t="s">
        <v>51</v>
      </c>
      <c r="D4" s="45" t="s">
        <v>24</v>
      </c>
      <c r="F4" s="1"/>
      <c r="G4" s="30">
        <v>0</v>
      </c>
      <c r="H4" s="31">
        <v>0</v>
      </c>
      <c r="I4" s="29"/>
    </row>
    <row r="5" spans="1:9" x14ac:dyDescent="0.25">
      <c r="A5" s="45" t="s">
        <v>77</v>
      </c>
      <c r="B5" s="45" t="s">
        <v>78</v>
      </c>
      <c r="C5" s="45" t="s">
        <v>39</v>
      </c>
      <c r="D5" s="45" t="s">
        <v>79</v>
      </c>
      <c r="F5" s="1"/>
      <c r="G5" s="32">
        <f>0.95</f>
        <v>0.95</v>
      </c>
      <c r="H5" s="33">
        <v>1</v>
      </c>
      <c r="I5" s="29"/>
    </row>
    <row r="6" spans="1:9" x14ac:dyDescent="0.25">
      <c r="A6" s="45" t="s">
        <v>73</v>
      </c>
      <c r="B6" s="45" t="s">
        <v>78</v>
      </c>
      <c r="C6" s="45" t="s">
        <v>80</v>
      </c>
      <c r="D6" s="45" t="s">
        <v>110</v>
      </c>
      <c r="F6" s="1"/>
      <c r="G6" s="34">
        <f>G7-0.00000001</f>
        <v>0.98009998999999992</v>
      </c>
      <c r="H6" s="33">
        <v>2</v>
      </c>
      <c r="I6" s="29"/>
    </row>
    <row r="7" spans="1:9" x14ac:dyDescent="0.25">
      <c r="A7" s="45" t="s">
        <v>74</v>
      </c>
      <c r="B7" s="45" t="s">
        <v>81</v>
      </c>
      <c r="C7" s="45" t="s">
        <v>82</v>
      </c>
      <c r="D7" s="45" t="s">
        <v>83</v>
      </c>
      <c r="F7" s="1"/>
      <c r="G7" s="35">
        <v>0.98009999999999997</v>
      </c>
      <c r="H7" s="33">
        <v>3</v>
      </c>
      <c r="I7" s="29"/>
    </row>
    <row r="8" spans="1:9" x14ac:dyDescent="0.25">
      <c r="A8" s="45" t="s">
        <v>84</v>
      </c>
      <c r="B8" s="45" t="s">
        <v>85</v>
      </c>
      <c r="C8" s="45" t="s">
        <v>86</v>
      </c>
      <c r="D8" s="45" t="s">
        <v>87</v>
      </c>
      <c r="F8" s="1"/>
      <c r="G8" s="36">
        <v>1.3</v>
      </c>
      <c r="H8" s="33">
        <v>4</v>
      </c>
      <c r="I8" s="29"/>
    </row>
    <row r="9" spans="1:9" x14ac:dyDescent="0.25">
      <c r="A9" s="45" t="s">
        <v>52</v>
      </c>
      <c r="B9" s="45" t="s">
        <v>53</v>
      </c>
      <c r="C9" s="45" t="s">
        <v>54</v>
      </c>
      <c r="D9" s="45" t="s">
        <v>55</v>
      </c>
      <c r="F9" s="1"/>
      <c r="G9" s="37">
        <v>1.4</v>
      </c>
      <c r="H9" s="33">
        <v>5</v>
      </c>
      <c r="I9" s="29"/>
    </row>
    <row r="10" spans="1:9" x14ac:dyDescent="0.25">
      <c r="A10" s="45" t="s">
        <v>56</v>
      </c>
      <c r="B10" s="45" t="s">
        <v>57</v>
      </c>
      <c r="C10" s="45" t="s">
        <v>38</v>
      </c>
      <c r="D10" s="45" t="s">
        <v>58</v>
      </c>
      <c r="F10" s="1"/>
      <c r="G10" s="38">
        <v>1.5</v>
      </c>
      <c r="H10" s="33">
        <v>6</v>
      </c>
      <c r="I10" s="29"/>
    </row>
    <row r="11" spans="1:9" x14ac:dyDescent="0.25">
      <c r="A11" s="45" t="s">
        <v>59</v>
      </c>
      <c r="B11" s="45" t="s">
        <v>60</v>
      </c>
      <c r="C11" s="45" t="s">
        <v>37</v>
      </c>
      <c r="D11" s="45" t="s">
        <v>61</v>
      </c>
      <c r="F11" s="1"/>
      <c r="G11" s="39">
        <v>2</v>
      </c>
      <c r="H11" s="33">
        <v>7</v>
      </c>
      <c r="I11" s="29"/>
    </row>
    <row r="12" spans="1:9" ht="15.75" thickBot="1" x14ac:dyDescent="0.3">
      <c r="A12" s="45" t="s">
        <v>42</v>
      </c>
      <c r="B12" s="45" t="s">
        <v>62</v>
      </c>
      <c r="C12" s="45" t="s">
        <v>36</v>
      </c>
      <c r="D12" s="45" t="s">
        <v>63</v>
      </c>
      <c r="F12" s="1"/>
      <c r="G12" s="40">
        <v>2.0099999999999998</v>
      </c>
      <c r="H12" s="41">
        <v>8</v>
      </c>
      <c r="I12" s="29"/>
    </row>
    <row r="13" spans="1:9" x14ac:dyDescent="0.25">
      <c r="A13" s="45" t="s">
        <v>64</v>
      </c>
      <c r="B13" s="45" t="s">
        <v>65</v>
      </c>
      <c r="C13" s="45" t="s">
        <v>35</v>
      </c>
      <c r="D13" s="45" t="s">
        <v>41</v>
      </c>
      <c r="F13" s="1"/>
      <c r="G13" s="29"/>
      <c r="H13" s="42"/>
      <c r="I13" s="29"/>
    </row>
    <row r="14" spans="1:9" x14ac:dyDescent="0.25">
      <c r="A14" s="45" t="s">
        <v>66</v>
      </c>
      <c r="B14" s="45" t="s">
        <v>67</v>
      </c>
      <c r="C14" s="45" t="s">
        <v>34</v>
      </c>
      <c r="D14" s="45" t="s">
        <v>68</v>
      </c>
    </row>
    <row r="15" spans="1:9" x14ac:dyDescent="0.25">
      <c r="A15" s="45" t="s">
        <v>69</v>
      </c>
      <c r="B15" s="45" t="s">
        <v>70</v>
      </c>
      <c r="C15" s="45" t="s">
        <v>33</v>
      </c>
      <c r="D15" s="45" t="s">
        <v>71</v>
      </c>
    </row>
    <row r="16" spans="1:9" x14ac:dyDescent="0.25">
      <c r="A16" s="50" t="s">
        <v>144</v>
      </c>
      <c r="B16" s="50" t="s">
        <v>150</v>
      </c>
      <c r="C16" s="50" t="s">
        <v>147</v>
      </c>
      <c r="D16" s="50" t="s">
        <v>151</v>
      </c>
    </row>
    <row r="17" spans="1:4" x14ac:dyDescent="0.25">
      <c r="A17" s="50" t="s">
        <v>143</v>
      </c>
      <c r="B17" s="50" t="s">
        <v>148</v>
      </c>
      <c r="C17" s="50" t="s">
        <v>146</v>
      </c>
      <c r="D17" s="50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(план)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2022-07-28T14:01:00Z</dcterms:modified>
</cp:coreProperties>
</file>